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https://ocah.sharepoint.com/sites/FinancialAnalysisCloudDrive/Shared Documents/Financial Analysis Cloud Drive/2023 Year End Reporting CLOUD/Reporting Requirements/12-31 YE/"/>
    </mc:Choice>
  </mc:AlternateContent>
  <xr:revisionPtr revIDLastSave="315" documentId="8_{E301B71A-B5DB-4FF2-8685-879DA11848EC}" xr6:coauthVersionLast="47" xr6:coauthVersionMax="47" xr10:uidLastSave="{A241546A-A578-4600-83F2-6EA632C4D9C4}"/>
  <bookViews>
    <workbookView xWindow="600" yWindow="30" windowWidth="19125" windowHeight="15195" xr2:uid="{00000000-000D-0000-FFFF-FFFF00000000}"/>
  </bookViews>
  <sheets>
    <sheet name="12.31 Funds" sheetId="10" r:id="rId1"/>
    <sheet name="12.31 Funds (working copy)" sheetId="2" state="hidden" r:id="rId2"/>
    <sheet name="Rpt 354 (No Dups)" sheetId="9" state="hidden" r:id="rId3"/>
    <sheet name="Rpt 354 (Original)" sheetId="5" state="hidden" r:id="rId4"/>
    <sheet name="LP Cap Acct (MG)" sheetId="6" state="hidden" r:id="rId5"/>
  </sheets>
  <externalReferences>
    <externalReference r:id="rId6"/>
  </externalReferenc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5" i="2" l="1"/>
  <c r="AC16" i="2"/>
  <c r="AC17" i="2"/>
  <c r="AC18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14" i="2"/>
  <c r="AC13" i="2"/>
  <c r="AP4" i="6" l="1"/>
  <c r="AP5" i="6"/>
  <c r="AB14" i="2" s="1"/>
  <c r="AP6" i="6"/>
  <c r="AB15" i="2" s="1"/>
  <c r="AP7" i="6"/>
  <c r="AB16" i="2" s="1"/>
  <c r="AP8" i="6"/>
  <c r="AB17" i="2" s="1"/>
  <c r="AP9" i="6"/>
  <c r="AB18" i="2" s="1"/>
  <c r="AP10" i="6"/>
  <c r="AB19" i="2" s="1"/>
  <c r="AP11" i="6"/>
  <c r="AB20" i="2" s="1"/>
  <c r="AP12" i="6"/>
  <c r="AB21" i="2" s="1"/>
  <c r="AP13" i="6"/>
  <c r="AB22" i="2" s="1"/>
  <c r="AP14" i="6"/>
  <c r="AB23" i="2" s="1"/>
  <c r="AP15" i="6"/>
  <c r="AB24" i="2" s="1"/>
  <c r="AP16" i="6"/>
  <c r="AB25" i="2" s="1"/>
  <c r="AP17" i="6"/>
  <c r="AB26" i="2" s="1"/>
  <c r="AP18" i="6"/>
  <c r="AB27" i="2" s="1"/>
  <c r="AP19" i="6"/>
  <c r="AB28" i="2" s="1"/>
  <c r="AP20" i="6"/>
  <c r="AB29" i="2" s="1"/>
  <c r="AP21" i="6"/>
  <c r="AB30" i="2" s="1"/>
  <c r="AP22" i="6"/>
  <c r="AB31" i="2" s="1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161" i="6"/>
  <c r="AP162" i="6"/>
  <c r="AP16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5" i="6"/>
  <c r="AP196" i="6"/>
  <c r="AP197" i="6"/>
  <c r="AP198" i="6"/>
  <c r="AP199" i="6"/>
  <c r="AP200" i="6"/>
  <c r="AP201" i="6"/>
  <c r="AP202" i="6"/>
  <c r="AP203" i="6"/>
  <c r="AP204" i="6"/>
  <c r="AP205" i="6"/>
  <c r="AP206" i="6"/>
  <c r="AP207" i="6"/>
  <c r="AP208" i="6"/>
  <c r="AP209" i="6"/>
  <c r="AP210" i="6"/>
  <c r="AP211" i="6"/>
  <c r="AP212" i="6"/>
  <c r="AP213" i="6"/>
  <c r="AP214" i="6"/>
  <c r="AP215" i="6"/>
  <c r="AP216" i="6"/>
  <c r="AP217" i="6"/>
  <c r="AP218" i="6"/>
  <c r="AP219" i="6"/>
  <c r="AP220" i="6"/>
  <c r="AP221" i="6"/>
  <c r="AP222" i="6"/>
  <c r="AP223" i="6"/>
  <c r="AP224" i="6"/>
  <c r="AP225" i="6"/>
  <c r="AP226" i="6"/>
  <c r="AP227" i="6"/>
  <c r="AP228" i="6"/>
  <c r="AP229" i="6"/>
  <c r="AP230" i="6"/>
  <c r="AP231" i="6"/>
  <c r="AP232" i="6"/>
  <c r="AP233" i="6"/>
  <c r="AP234" i="6"/>
  <c r="AP235" i="6"/>
  <c r="AP236" i="6"/>
  <c r="AP237" i="6"/>
  <c r="AP238" i="6"/>
  <c r="AP239" i="6"/>
  <c r="AP240" i="6"/>
  <c r="AP241" i="6"/>
  <c r="AP242" i="6"/>
  <c r="AP243" i="6"/>
  <c r="AP244" i="6"/>
  <c r="AP245" i="6"/>
  <c r="AP246" i="6"/>
  <c r="AP247" i="6"/>
  <c r="AP248" i="6"/>
  <c r="AP249" i="6"/>
  <c r="AP250" i="6"/>
  <c r="AP251" i="6"/>
  <c r="AP252" i="6"/>
  <c r="AP253" i="6"/>
  <c r="AP254" i="6"/>
  <c r="AP255" i="6"/>
  <c r="AP256" i="6"/>
  <c r="AP257" i="6"/>
  <c r="AP258" i="6"/>
  <c r="AP259" i="6"/>
  <c r="AP260" i="6"/>
  <c r="AP261" i="6"/>
  <c r="AP262" i="6"/>
  <c r="AP263" i="6"/>
  <c r="AP264" i="6"/>
  <c r="AP265" i="6"/>
  <c r="AP266" i="6"/>
  <c r="AP267" i="6"/>
  <c r="AP268" i="6"/>
  <c r="AP269" i="6"/>
  <c r="AP270" i="6"/>
  <c r="AP271" i="6"/>
  <c r="AP272" i="6"/>
  <c r="AP273" i="6"/>
  <c r="AP274" i="6"/>
  <c r="AP275" i="6"/>
  <c r="AP276" i="6"/>
  <c r="AP277" i="6"/>
  <c r="AP278" i="6"/>
  <c r="AP279" i="6"/>
  <c r="AP280" i="6"/>
  <c r="AP281" i="6"/>
  <c r="AP282" i="6"/>
  <c r="AP283" i="6"/>
  <c r="AP284" i="6"/>
  <c r="AP285" i="6"/>
  <c r="AP286" i="6"/>
  <c r="AP287" i="6"/>
  <c r="AP288" i="6"/>
  <c r="AP289" i="6"/>
  <c r="AP290" i="6"/>
  <c r="AP291" i="6"/>
  <c r="AP292" i="6"/>
  <c r="AP293" i="6"/>
  <c r="AP294" i="6"/>
  <c r="AP295" i="6"/>
  <c r="AP296" i="6"/>
  <c r="AP297" i="6"/>
  <c r="AP298" i="6"/>
  <c r="AP299" i="6"/>
  <c r="AP300" i="6"/>
  <c r="AP301" i="6"/>
  <c r="AP302" i="6"/>
  <c r="AP303" i="6"/>
  <c r="AP304" i="6"/>
  <c r="AP305" i="6"/>
  <c r="AP306" i="6"/>
  <c r="AP307" i="6"/>
  <c r="AP308" i="6"/>
  <c r="AP309" i="6"/>
  <c r="AP310" i="6"/>
  <c r="AP311" i="6"/>
  <c r="AP312" i="6"/>
  <c r="AP313" i="6"/>
  <c r="AP314" i="6"/>
  <c r="AP315" i="6"/>
  <c r="AP316" i="6"/>
  <c r="AP317" i="6"/>
  <c r="AP318" i="6"/>
  <c r="AP319" i="6"/>
  <c r="AP320" i="6"/>
  <c r="AP321" i="6"/>
  <c r="AP322" i="6"/>
  <c r="AP323" i="6"/>
  <c r="AP324" i="6"/>
  <c r="AP325" i="6"/>
  <c r="AP326" i="6"/>
  <c r="AP327" i="6"/>
  <c r="AP328" i="6"/>
  <c r="AP329" i="6"/>
  <c r="AP330" i="6"/>
  <c r="AP331" i="6"/>
  <c r="AP332" i="6"/>
  <c r="AP333" i="6"/>
  <c r="AP334" i="6"/>
  <c r="AP335" i="6"/>
  <c r="AP336" i="6"/>
  <c r="AP337" i="6"/>
  <c r="AP338" i="6"/>
  <c r="AP339" i="6"/>
  <c r="AP340" i="6"/>
  <c r="AP341" i="6"/>
  <c r="AP342" i="6"/>
  <c r="AP343" i="6"/>
  <c r="AP344" i="6"/>
  <c r="AP345" i="6"/>
  <c r="AP346" i="6"/>
  <c r="AP347" i="6"/>
  <c r="AP348" i="6"/>
  <c r="AP349" i="6"/>
  <c r="AP350" i="6"/>
  <c r="AP351" i="6"/>
  <c r="AP352" i="6"/>
  <c r="AP353" i="6"/>
  <c r="AP354" i="6"/>
  <c r="AP355" i="6"/>
  <c r="AP356" i="6"/>
  <c r="AP357" i="6"/>
  <c r="AP358" i="6"/>
  <c r="AP359" i="6"/>
  <c r="AP360" i="6"/>
  <c r="AP361" i="6"/>
  <c r="AP362" i="6"/>
  <c r="AP363" i="6"/>
  <c r="AP364" i="6"/>
  <c r="AP365" i="6"/>
  <c r="AP366" i="6"/>
  <c r="AP367" i="6"/>
  <c r="AP368" i="6"/>
  <c r="AP369" i="6"/>
  <c r="AP370" i="6"/>
  <c r="AP371" i="6"/>
  <c r="AP372" i="6"/>
  <c r="AP373" i="6"/>
  <c r="AP374" i="6"/>
  <c r="AP375" i="6"/>
  <c r="AP376" i="6"/>
  <c r="AP377" i="6"/>
  <c r="AP378" i="6"/>
  <c r="AP379" i="6"/>
  <c r="AP380" i="6"/>
  <c r="AP381" i="6"/>
  <c r="AP382" i="6"/>
  <c r="AP383" i="6"/>
  <c r="AP384" i="6"/>
  <c r="AP385" i="6"/>
  <c r="AP386" i="6"/>
  <c r="AP387" i="6"/>
  <c r="AP388" i="6"/>
  <c r="AP389" i="6"/>
  <c r="AP390" i="6"/>
  <c r="AP391" i="6"/>
  <c r="AP392" i="6"/>
  <c r="AP393" i="6"/>
  <c r="AP394" i="6"/>
  <c r="AP395" i="6"/>
  <c r="AP396" i="6"/>
  <c r="AP397" i="6"/>
  <c r="AP398" i="6"/>
  <c r="AP399" i="6"/>
  <c r="AP400" i="6"/>
  <c r="AP401" i="6"/>
  <c r="AP402" i="6"/>
  <c r="AP403" i="6"/>
  <c r="AP404" i="6"/>
  <c r="AP405" i="6"/>
  <c r="AP406" i="6"/>
  <c r="AP407" i="6"/>
  <c r="AP408" i="6"/>
  <c r="AP409" i="6"/>
  <c r="AP410" i="6"/>
  <c r="AP411" i="6"/>
  <c r="AP412" i="6"/>
  <c r="AP413" i="6"/>
  <c r="AP414" i="6"/>
  <c r="AP415" i="6"/>
  <c r="AP416" i="6"/>
  <c r="AP417" i="6"/>
  <c r="AP418" i="6"/>
  <c r="AP419" i="6"/>
  <c r="AP420" i="6"/>
  <c r="AP421" i="6"/>
  <c r="AP422" i="6"/>
  <c r="AP423" i="6"/>
  <c r="AP424" i="6"/>
  <c r="AP425" i="6"/>
  <c r="AP426" i="6"/>
  <c r="AP427" i="6"/>
  <c r="AP428" i="6"/>
  <c r="AP429" i="6"/>
  <c r="AP430" i="6"/>
  <c r="AP431" i="6"/>
  <c r="AP432" i="6"/>
  <c r="AP433" i="6"/>
  <c r="AP434" i="6"/>
  <c r="AP435" i="6"/>
  <c r="AP436" i="6"/>
  <c r="AP437" i="6"/>
  <c r="AP438" i="6"/>
  <c r="AP439" i="6"/>
  <c r="AP440" i="6"/>
  <c r="AP441" i="6"/>
  <c r="AP442" i="6"/>
  <c r="AP443" i="6"/>
  <c r="AP444" i="6"/>
  <c r="AP445" i="6"/>
  <c r="AP446" i="6"/>
  <c r="AP447" i="6"/>
  <c r="AP448" i="6"/>
  <c r="AP449" i="6"/>
  <c r="AP450" i="6"/>
  <c r="AP451" i="6"/>
  <c r="AP452" i="6"/>
  <c r="AP453" i="6"/>
  <c r="AP454" i="6"/>
  <c r="AP455" i="6"/>
  <c r="AP456" i="6"/>
  <c r="AP457" i="6"/>
  <c r="AP458" i="6"/>
  <c r="AP459" i="6"/>
  <c r="AP460" i="6"/>
  <c r="AP461" i="6"/>
  <c r="AP462" i="6"/>
  <c r="AP463" i="6"/>
  <c r="AP464" i="6"/>
  <c r="AP465" i="6"/>
  <c r="AP466" i="6"/>
  <c r="AP467" i="6"/>
  <c r="AP468" i="6"/>
  <c r="AP469" i="6"/>
  <c r="AP470" i="6"/>
  <c r="AP471" i="6"/>
  <c r="AP472" i="6"/>
  <c r="AP473" i="6"/>
  <c r="AP474" i="6"/>
  <c r="AP475" i="6"/>
  <c r="AP476" i="6"/>
  <c r="AP477" i="6"/>
  <c r="AP478" i="6"/>
  <c r="AP479" i="6"/>
  <c r="AP480" i="6"/>
  <c r="AP481" i="6"/>
  <c r="AP482" i="6"/>
  <c r="AP483" i="6"/>
  <c r="AP484" i="6"/>
  <c r="AP485" i="6"/>
  <c r="AP486" i="6"/>
  <c r="AP487" i="6"/>
  <c r="AP488" i="6"/>
  <c r="AP489" i="6"/>
  <c r="AP490" i="6"/>
  <c r="AP491" i="6"/>
  <c r="AP492" i="6"/>
  <c r="AP493" i="6"/>
  <c r="AP494" i="6"/>
  <c r="AP495" i="6"/>
  <c r="AP496" i="6"/>
  <c r="AP497" i="6"/>
  <c r="AP498" i="6"/>
  <c r="AP499" i="6"/>
  <c r="AP500" i="6"/>
  <c r="AP501" i="6"/>
  <c r="AP502" i="6"/>
  <c r="AP503" i="6"/>
  <c r="AP504" i="6"/>
  <c r="AP505" i="6"/>
  <c r="AP506" i="6"/>
  <c r="AP507" i="6"/>
  <c r="AP508" i="6"/>
  <c r="AP509" i="6"/>
  <c r="AP510" i="6"/>
  <c r="AP511" i="6"/>
  <c r="AP512" i="6"/>
  <c r="AP513" i="6"/>
  <c r="AP514" i="6"/>
  <c r="AP515" i="6"/>
  <c r="AP516" i="6"/>
  <c r="AP517" i="6"/>
  <c r="AP518" i="6"/>
  <c r="AP519" i="6"/>
  <c r="AP520" i="6"/>
  <c r="AP521" i="6"/>
  <c r="AP522" i="6"/>
  <c r="AP523" i="6"/>
  <c r="AP524" i="6"/>
  <c r="AP525" i="6"/>
  <c r="AP526" i="6"/>
  <c r="AP527" i="6"/>
  <c r="AP528" i="6"/>
  <c r="AP529" i="6"/>
  <c r="AP530" i="6"/>
  <c r="AP531" i="6"/>
  <c r="AP532" i="6"/>
  <c r="AP533" i="6"/>
  <c r="AP534" i="6"/>
  <c r="AP535" i="6"/>
  <c r="AP536" i="6"/>
  <c r="AP537" i="6"/>
  <c r="AP538" i="6"/>
  <c r="AP539" i="6"/>
  <c r="AP540" i="6"/>
  <c r="AP541" i="6"/>
  <c r="AP542" i="6"/>
  <c r="AP543" i="6"/>
  <c r="AP544" i="6"/>
  <c r="AP545" i="6"/>
  <c r="AP546" i="6"/>
  <c r="AP547" i="6"/>
  <c r="AP548" i="6"/>
  <c r="AP549" i="6"/>
  <c r="AP550" i="6"/>
  <c r="AP551" i="6"/>
  <c r="AP552" i="6"/>
  <c r="AP553" i="6"/>
  <c r="AP554" i="6"/>
  <c r="AP555" i="6"/>
  <c r="AP556" i="6"/>
  <c r="AP557" i="6"/>
  <c r="AP558" i="6"/>
  <c r="AP559" i="6"/>
  <c r="AP560" i="6"/>
  <c r="AP561" i="6"/>
  <c r="AP562" i="6"/>
  <c r="AP563" i="6"/>
  <c r="AP564" i="6"/>
  <c r="AP565" i="6"/>
  <c r="AP566" i="6"/>
  <c r="AP567" i="6"/>
  <c r="AP568" i="6"/>
  <c r="AP569" i="6"/>
  <c r="AP570" i="6"/>
  <c r="AP571" i="6"/>
  <c r="AP572" i="6"/>
  <c r="AP573" i="6"/>
  <c r="AP574" i="6"/>
  <c r="AP575" i="6"/>
  <c r="AP576" i="6"/>
  <c r="AP577" i="6"/>
  <c r="AP578" i="6"/>
  <c r="AP579" i="6"/>
  <c r="AP580" i="6"/>
  <c r="AP581" i="6"/>
  <c r="AP582" i="6"/>
  <c r="AP583" i="6"/>
  <c r="AP584" i="6"/>
  <c r="AP585" i="6"/>
  <c r="AP586" i="6"/>
  <c r="AP587" i="6"/>
  <c r="AP588" i="6"/>
  <c r="AP589" i="6"/>
  <c r="AP590" i="6"/>
  <c r="AP591" i="6"/>
  <c r="AP592" i="6"/>
  <c r="AP593" i="6"/>
  <c r="AP594" i="6"/>
  <c r="AP595" i="6"/>
  <c r="AP596" i="6"/>
  <c r="AP597" i="6"/>
  <c r="AP598" i="6"/>
  <c r="AP599" i="6"/>
  <c r="AP600" i="6"/>
  <c r="AP601" i="6"/>
  <c r="AP602" i="6"/>
  <c r="AP603" i="6"/>
  <c r="AP604" i="6"/>
  <c r="AP605" i="6"/>
  <c r="AP606" i="6"/>
  <c r="AP607" i="6"/>
  <c r="AP608" i="6"/>
  <c r="AP609" i="6"/>
  <c r="AP610" i="6"/>
  <c r="AP611" i="6"/>
  <c r="AP612" i="6"/>
  <c r="AP613" i="6"/>
  <c r="AP614" i="6"/>
  <c r="AP615" i="6"/>
  <c r="AP616" i="6"/>
  <c r="AP617" i="6"/>
  <c r="AP618" i="6"/>
  <c r="AP619" i="6"/>
  <c r="AP620" i="6"/>
  <c r="AP621" i="6"/>
  <c r="AP622" i="6"/>
  <c r="AP623" i="6"/>
  <c r="AP624" i="6"/>
  <c r="AP625" i="6"/>
  <c r="AP626" i="6"/>
  <c r="AP627" i="6"/>
  <c r="AP628" i="6"/>
  <c r="AP629" i="6"/>
  <c r="AP630" i="6"/>
  <c r="AP631" i="6"/>
  <c r="AP632" i="6"/>
  <c r="AP633" i="6"/>
  <c r="AP634" i="6"/>
  <c r="AP635" i="6"/>
  <c r="AP636" i="6"/>
  <c r="AP637" i="6"/>
  <c r="AP638" i="6"/>
  <c r="AP639" i="6"/>
  <c r="AP640" i="6"/>
  <c r="AP641" i="6"/>
  <c r="AP642" i="6"/>
  <c r="AP643" i="6"/>
  <c r="AP644" i="6"/>
  <c r="AP645" i="6"/>
  <c r="AP646" i="6"/>
  <c r="AP647" i="6"/>
  <c r="AP648" i="6"/>
  <c r="AP649" i="6"/>
  <c r="AP650" i="6"/>
  <c r="AP651" i="6"/>
  <c r="AP652" i="6"/>
  <c r="AP653" i="6"/>
  <c r="AP654" i="6"/>
  <c r="AP655" i="6"/>
  <c r="AP656" i="6"/>
  <c r="AP657" i="6"/>
  <c r="AP658" i="6"/>
  <c r="AP659" i="6"/>
  <c r="AP660" i="6"/>
  <c r="AP661" i="6"/>
  <c r="AP662" i="6"/>
  <c r="AP663" i="6"/>
  <c r="AP664" i="6"/>
  <c r="AP665" i="6"/>
  <c r="AP666" i="6"/>
  <c r="AP667" i="6"/>
  <c r="AP668" i="6"/>
  <c r="AP669" i="6"/>
  <c r="AP670" i="6"/>
  <c r="AP671" i="6"/>
  <c r="AP672" i="6"/>
  <c r="AP673" i="6"/>
  <c r="AP674" i="6"/>
  <c r="AP675" i="6"/>
  <c r="AP676" i="6"/>
  <c r="AP677" i="6"/>
  <c r="AP678" i="6"/>
  <c r="AP679" i="6"/>
  <c r="AP680" i="6"/>
  <c r="AP681" i="6"/>
  <c r="AP682" i="6"/>
  <c r="AP683" i="6"/>
  <c r="AP684" i="6"/>
  <c r="AP685" i="6"/>
  <c r="AP686" i="6"/>
  <c r="AP687" i="6"/>
  <c r="AP688" i="6"/>
  <c r="AP689" i="6"/>
  <c r="AP690" i="6"/>
  <c r="AP691" i="6"/>
  <c r="AP692" i="6"/>
  <c r="AP693" i="6"/>
  <c r="AP694" i="6"/>
  <c r="AP695" i="6"/>
  <c r="AP696" i="6"/>
  <c r="AP697" i="6"/>
  <c r="AP698" i="6"/>
  <c r="AP699" i="6"/>
  <c r="AP700" i="6"/>
  <c r="AP701" i="6"/>
  <c r="AP702" i="6"/>
  <c r="AP703" i="6"/>
  <c r="AP704" i="6"/>
  <c r="AP705" i="6"/>
  <c r="AP706" i="6"/>
  <c r="AP707" i="6"/>
  <c r="AP708" i="6"/>
  <c r="AP709" i="6"/>
  <c r="AP710" i="6"/>
  <c r="AP711" i="6"/>
  <c r="AP712" i="6"/>
  <c r="AP713" i="6"/>
  <c r="AP714" i="6"/>
  <c r="AP715" i="6"/>
  <c r="AP716" i="6"/>
  <c r="AP717" i="6"/>
  <c r="AP718" i="6"/>
  <c r="AP719" i="6"/>
  <c r="AP720" i="6"/>
  <c r="AP721" i="6"/>
  <c r="AP722" i="6"/>
  <c r="AP723" i="6"/>
  <c r="AP724" i="6"/>
  <c r="AP725" i="6"/>
  <c r="AP726" i="6"/>
  <c r="AP727" i="6"/>
  <c r="AP728" i="6"/>
  <c r="AP729" i="6"/>
  <c r="AP730" i="6"/>
  <c r="AP731" i="6"/>
  <c r="AP732" i="6"/>
  <c r="AP733" i="6"/>
  <c r="AP734" i="6"/>
  <c r="AP735" i="6"/>
  <c r="AP736" i="6"/>
  <c r="AP737" i="6"/>
  <c r="AP738" i="6"/>
  <c r="AP739" i="6"/>
  <c r="AP740" i="6"/>
  <c r="AP741" i="6"/>
  <c r="AP742" i="6"/>
  <c r="AP743" i="6"/>
  <c r="AP744" i="6"/>
  <c r="AP745" i="6"/>
  <c r="AP746" i="6"/>
  <c r="AP747" i="6"/>
  <c r="AP748" i="6"/>
  <c r="AP749" i="6"/>
  <c r="AP750" i="6"/>
  <c r="AP751" i="6"/>
  <c r="AP752" i="6"/>
  <c r="AP753" i="6"/>
  <c r="AP754" i="6"/>
  <c r="AP755" i="6"/>
  <c r="AP756" i="6"/>
  <c r="AP757" i="6"/>
  <c r="AP758" i="6"/>
  <c r="AP759" i="6"/>
  <c r="AP760" i="6"/>
  <c r="AP761" i="6"/>
  <c r="AP762" i="6"/>
  <c r="AP763" i="6"/>
  <c r="AP764" i="6"/>
  <c r="AP765" i="6"/>
  <c r="AP766" i="6"/>
  <c r="AP767" i="6"/>
  <c r="AP768" i="6"/>
  <c r="AP769" i="6"/>
  <c r="AP770" i="6"/>
  <c r="AP771" i="6"/>
  <c r="AP772" i="6"/>
  <c r="AP773" i="6"/>
  <c r="AP774" i="6"/>
  <c r="AP775" i="6"/>
  <c r="AP776" i="6"/>
  <c r="AP777" i="6"/>
  <c r="AP778" i="6"/>
  <c r="AP779" i="6"/>
  <c r="AP780" i="6"/>
  <c r="AP781" i="6"/>
  <c r="AP782" i="6"/>
  <c r="AP783" i="6"/>
  <c r="AP784" i="6"/>
  <c r="AP785" i="6"/>
  <c r="AP786" i="6"/>
  <c r="AP787" i="6"/>
  <c r="AP788" i="6"/>
  <c r="AP789" i="6"/>
  <c r="AP790" i="6"/>
  <c r="AP791" i="6"/>
  <c r="AP792" i="6"/>
  <c r="AP793" i="6"/>
  <c r="AP794" i="6"/>
  <c r="AP795" i="6"/>
  <c r="AP796" i="6"/>
  <c r="AP797" i="6"/>
  <c r="AP798" i="6"/>
  <c r="AP799" i="6"/>
  <c r="AP800" i="6"/>
  <c r="AP801" i="6"/>
  <c r="AP802" i="6"/>
  <c r="AP803" i="6"/>
  <c r="AP804" i="6"/>
  <c r="AP805" i="6"/>
  <c r="AP806" i="6"/>
  <c r="AP807" i="6"/>
  <c r="AP808" i="6"/>
  <c r="AP809" i="6"/>
  <c r="AP810" i="6"/>
  <c r="AP811" i="6"/>
  <c r="AP812" i="6"/>
  <c r="AP813" i="6"/>
  <c r="AP814" i="6"/>
  <c r="AP815" i="6"/>
  <c r="AP816" i="6"/>
  <c r="AP817" i="6"/>
  <c r="AP818" i="6"/>
  <c r="AP819" i="6"/>
  <c r="AP820" i="6"/>
  <c r="AP821" i="6"/>
  <c r="AP822" i="6"/>
  <c r="AP823" i="6"/>
  <c r="AP824" i="6"/>
  <c r="AP825" i="6"/>
  <c r="AP826" i="6"/>
  <c r="AP827" i="6"/>
  <c r="AP828" i="6"/>
  <c r="AP829" i="6"/>
  <c r="AP830" i="6"/>
  <c r="AP831" i="6"/>
  <c r="AP832" i="6"/>
  <c r="AP833" i="6"/>
  <c r="AP834" i="6"/>
  <c r="AP835" i="6"/>
  <c r="AP836" i="6"/>
  <c r="AP837" i="6"/>
  <c r="AP838" i="6"/>
  <c r="AP839" i="6"/>
  <c r="AP840" i="6"/>
  <c r="AP841" i="6"/>
  <c r="AP842" i="6"/>
  <c r="AP843" i="6"/>
  <c r="AP844" i="6"/>
  <c r="AP845" i="6"/>
  <c r="AP846" i="6"/>
  <c r="AP847" i="6"/>
  <c r="AP848" i="6"/>
  <c r="AP849" i="6"/>
  <c r="AP850" i="6"/>
  <c r="AP851" i="6"/>
  <c r="AP852" i="6"/>
  <c r="AP853" i="6"/>
  <c r="AP854" i="6"/>
  <c r="AP855" i="6"/>
  <c r="AP856" i="6"/>
  <c r="AP857" i="6"/>
  <c r="AP858" i="6"/>
  <c r="AP859" i="6"/>
  <c r="AP860" i="6"/>
  <c r="AP861" i="6"/>
  <c r="AP862" i="6"/>
  <c r="AP863" i="6"/>
  <c r="AP864" i="6"/>
  <c r="AP865" i="6"/>
  <c r="AP866" i="6"/>
  <c r="AP867" i="6"/>
  <c r="AP868" i="6"/>
  <c r="AP869" i="6"/>
  <c r="AP870" i="6"/>
  <c r="AP871" i="6"/>
  <c r="AP872" i="6"/>
  <c r="AP873" i="6"/>
  <c r="AP874" i="6"/>
  <c r="AP875" i="6"/>
  <c r="AP876" i="6"/>
  <c r="AP877" i="6"/>
  <c r="AP878" i="6"/>
  <c r="AP879" i="6"/>
  <c r="AP880" i="6"/>
  <c r="AP881" i="6"/>
  <c r="AP882" i="6"/>
  <c r="AP883" i="6"/>
  <c r="AP884" i="6"/>
  <c r="AP885" i="6"/>
  <c r="AP886" i="6"/>
  <c r="AP887" i="6"/>
  <c r="AP888" i="6"/>
  <c r="AP889" i="6"/>
  <c r="AP890" i="6"/>
  <c r="AP891" i="6"/>
  <c r="AP892" i="6"/>
  <c r="AP893" i="6"/>
  <c r="AP894" i="6"/>
  <c r="AP895" i="6"/>
  <c r="AP896" i="6"/>
  <c r="AP897" i="6"/>
  <c r="AP898" i="6"/>
  <c r="AP899" i="6"/>
  <c r="AP900" i="6"/>
  <c r="AP901" i="6"/>
  <c r="AP902" i="6"/>
  <c r="AP903" i="6"/>
  <c r="AP904" i="6"/>
  <c r="AP905" i="6"/>
  <c r="AP906" i="6"/>
  <c r="AP907" i="6"/>
  <c r="AP908" i="6"/>
  <c r="AP909" i="6"/>
  <c r="AP910" i="6"/>
  <c r="AP911" i="6"/>
  <c r="AP912" i="6"/>
  <c r="AP913" i="6"/>
  <c r="AP914" i="6"/>
  <c r="AP915" i="6"/>
  <c r="AP916" i="6"/>
  <c r="AP917" i="6"/>
  <c r="AP918" i="6"/>
  <c r="AP919" i="6"/>
  <c r="AP920" i="6"/>
  <c r="AP921" i="6"/>
  <c r="AP922" i="6"/>
  <c r="AP923" i="6"/>
  <c r="AP924" i="6"/>
  <c r="AP925" i="6"/>
  <c r="AP926" i="6"/>
  <c r="AP927" i="6"/>
  <c r="AP928" i="6"/>
  <c r="AP929" i="6"/>
  <c r="AP930" i="6"/>
  <c r="AP931" i="6"/>
  <c r="AP932" i="6"/>
  <c r="AP933" i="6"/>
  <c r="AP934" i="6"/>
  <c r="AP935" i="6"/>
  <c r="AP936" i="6"/>
  <c r="AP937" i="6"/>
  <c r="AP938" i="6"/>
  <c r="AP939" i="6"/>
  <c r="AP940" i="6"/>
  <c r="AP941" i="6"/>
  <c r="AP942" i="6"/>
  <c r="AP943" i="6"/>
  <c r="AP944" i="6"/>
  <c r="AP945" i="6"/>
  <c r="AP946" i="6"/>
  <c r="AP947" i="6"/>
  <c r="AP948" i="6"/>
  <c r="AP949" i="6"/>
  <c r="AP950" i="6"/>
  <c r="AP951" i="6"/>
  <c r="AP952" i="6"/>
  <c r="AP953" i="6"/>
  <c r="AP954" i="6"/>
  <c r="AP955" i="6"/>
  <c r="AP956" i="6"/>
  <c r="AP957" i="6"/>
  <c r="AP958" i="6"/>
  <c r="AP959" i="6"/>
  <c r="AP960" i="6"/>
  <c r="AP961" i="6"/>
  <c r="AP962" i="6"/>
  <c r="AP963" i="6"/>
  <c r="AP964" i="6"/>
  <c r="AP965" i="6"/>
  <c r="AP966" i="6"/>
  <c r="AP967" i="6"/>
  <c r="AP968" i="6"/>
  <c r="AP969" i="6"/>
  <c r="AP970" i="6"/>
  <c r="AP971" i="6"/>
  <c r="AP972" i="6"/>
  <c r="AP973" i="6"/>
  <c r="AP974" i="6"/>
  <c r="AP975" i="6"/>
  <c r="AP976" i="6"/>
  <c r="AP977" i="6"/>
  <c r="AP978" i="6"/>
  <c r="AP979" i="6"/>
  <c r="AP980" i="6"/>
  <c r="AP981" i="6"/>
  <c r="AP982" i="6"/>
  <c r="AP983" i="6"/>
  <c r="AP984" i="6"/>
  <c r="AP985" i="6"/>
  <c r="AP986" i="6"/>
  <c r="AP987" i="6"/>
  <c r="AP988" i="6"/>
  <c r="AP989" i="6"/>
  <c r="AP990" i="6"/>
  <c r="AP991" i="6"/>
  <c r="AP992" i="6"/>
  <c r="AP993" i="6"/>
  <c r="AP994" i="6"/>
  <c r="AP995" i="6"/>
  <c r="AP996" i="6"/>
  <c r="AP997" i="6"/>
  <c r="AP998" i="6"/>
  <c r="AP999" i="6"/>
  <c r="AP1000" i="6"/>
  <c r="AP1001" i="6"/>
  <c r="AP1002" i="6"/>
  <c r="AP1003" i="6"/>
  <c r="AP1004" i="6"/>
  <c r="AP1005" i="6"/>
  <c r="AP1006" i="6"/>
  <c r="AP1007" i="6"/>
  <c r="AP1008" i="6"/>
  <c r="AP1009" i="6"/>
  <c r="AP1010" i="6"/>
  <c r="AP1011" i="6"/>
  <c r="AP1012" i="6"/>
  <c r="AP1013" i="6"/>
  <c r="AP1014" i="6"/>
  <c r="AP1015" i="6"/>
  <c r="AP1016" i="6"/>
  <c r="AP1017" i="6"/>
  <c r="AP1018" i="6"/>
  <c r="AP1019" i="6"/>
  <c r="AP1020" i="6"/>
  <c r="AP1021" i="6"/>
  <c r="AP1022" i="6"/>
  <c r="AP1023" i="6"/>
  <c r="AP1024" i="6"/>
  <c r="AP1025" i="6"/>
  <c r="AP1026" i="6"/>
  <c r="AP1027" i="6"/>
  <c r="AP1028" i="6"/>
  <c r="AP1029" i="6"/>
  <c r="AP1030" i="6"/>
  <c r="AP1031" i="6"/>
  <c r="AP1032" i="6"/>
  <c r="AP1033" i="6"/>
  <c r="AP1034" i="6"/>
  <c r="AP1035" i="6"/>
  <c r="AP1036" i="6"/>
  <c r="AP1037" i="6"/>
  <c r="AP1038" i="6"/>
  <c r="AP1039" i="6"/>
  <c r="AP1040" i="6"/>
  <c r="AP1041" i="6"/>
  <c r="AP1042" i="6"/>
  <c r="AP1043" i="6"/>
  <c r="AP1044" i="6"/>
  <c r="AP1045" i="6"/>
  <c r="AP1046" i="6"/>
  <c r="AP1047" i="6"/>
  <c r="AP1048" i="6"/>
  <c r="AP1049" i="6"/>
  <c r="AP1050" i="6"/>
  <c r="AP1051" i="6"/>
  <c r="AP1052" i="6"/>
  <c r="AP1053" i="6"/>
  <c r="AP1054" i="6"/>
  <c r="AP1055" i="6"/>
  <c r="AP1056" i="6"/>
  <c r="AP1057" i="6"/>
  <c r="AP1058" i="6"/>
  <c r="AP1059" i="6"/>
  <c r="AP1060" i="6"/>
  <c r="AP1061" i="6"/>
  <c r="AP1062" i="6"/>
  <c r="AP1063" i="6"/>
  <c r="AP1064" i="6"/>
  <c r="AP1065" i="6"/>
  <c r="AP1066" i="6"/>
  <c r="AP1067" i="6"/>
  <c r="AP1068" i="6"/>
  <c r="AP1069" i="6"/>
  <c r="AP1070" i="6"/>
  <c r="AP1071" i="6"/>
  <c r="AP1072" i="6"/>
  <c r="AP1073" i="6"/>
  <c r="AP1074" i="6"/>
  <c r="AP1075" i="6"/>
  <c r="AP1076" i="6"/>
  <c r="AP1077" i="6"/>
  <c r="AP1078" i="6"/>
  <c r="AP1079" i="6"/>
  <c r="AP1080" i="6"/>
  <c r="AP1081" i="6"/>
  <c r="AP1082" i="6"/>
  <c r="AP1083" i="6"/>
  <c r="AP1084" i="6"/>
  <c r="AP1085" i="6"/>
  <c r="AP1086" i="6"/>
  <c r="AP1087" i="6"/>
  <c r="AP1088" i="6"/>
  <c r="AP1089" i="6"/>
  <c r="AP1090" i="6"/>
  <c r="AP1091" i="6"/>
  <c r="AP1092" i="6"/>
  <c r="AP1093" i="6"/>
  <c r="AP1094" i="6"/>
  <c r="AP1095" i="6"/>
  <c r="AP1096" i="6"/>
  <c r="AP1097" i="6"/>
  <c r="AP1098" i="6"/>
  <c r="AP1099" i="6"/>
  <c r="AP1100" i="6"/>
  <c r="AP1101" i="6"/>
  <c r="AP1102" i="6"/>
  <c r="AP1103" i="6"/>
  <c r="AP1104" i="6"/>
  <c r="AP1105" i="6"/>
  <c r="AP1106" i="6"/>
  <c r="AP1107" i="6"/>
  <c r="AP1108" i="6"/>
  <c r="AP1109" i="6"/>
  <c r="AP1110" i="6"/>
  <c r="AP1111" i="6"/>
  <c r="AP1112" i="6"/>
  <c r="AP1113" i="6"/>
  <c r="AP1114" i="6"/>
  <c r="AP1115" i="6"/>
  <c r="AP1116" i="6"/>
  <c r="AP1117" i="6"/>
  <c r="AP1118" i="6"/>
  <c r="AP1119" i="6"/>
  <c r="AP1120" i="6"/>
  <c r="AP1121" i="6"/>
  <c r="AP1122" i="6"/>
  <c r="AP1123" i="6"/>
  <c r="AP1124" i="6"/>
  <c r="AP1125" i="6"/>
  <c r="AP1126" i="6"/>
  <c r="AP1127" i="6"/>
  <c r="AP1128" i="6"/>
  <c r="AP1129" i="6"/>
  <c r="AP1130" i="6"/>
  <c r="AP1131" i="6"/>
  <c r="AP1132" i="6"/>
  <c r="AP1133" i="6"/>
  <c r="AP1134" i="6"/>
  <c r="AP1135" i="6"/>
  <c r="AP1136" i="6"/>
  <c r="AP1137" i="6"/>
  <c r="AP1138" i="6"/>
  <c r="AP1139" i="6"/>
  <c r="AP1140" i="6"/>
  <c r="AP1141" i="6"/>
  <c r="AP1142" i="6"/>
  <c r="AP1143" i="6"/>
  <c r="AP1144" i="6"/>
  <c r="AP1145" i="6"/>
  <c r="AP1146" i="6"/>
  <c r="AP1147" i="6"/>
  <c r="AP1148" i="6"/>
  <c r="AP1149" i="6"/>
  <c r="AP1150" i="6"/>
  <c r="AP1151" i="6"/>
  <c r="AP1152" i="6"/>
  <c r="AP1153" i="6"/>
  <c r="AP1154" i="6"/>
  <c r="AP1155" i="6"/>
  <c r="AP1156" i="6"/>
  <c r="AP1157" i="6"/>
  <c r="AP1158" i="6"/>
  <c r="AP1159" i="6"/>
  <c r="AP1160" i="6"/>
  <c r="AP1161" i="6"/>
  <c r="AP1162" i="6"/>
  <c r="AP1163" i="6"/>
  <c r="AP1164" i="6"/>
  <c r="AP1165" i="6"/>
  <c r="AP1166" i="6"/>
  <c r="AP1167" i="6"/>
  <c r="AP1168" i="6"/>
  <c r="AP1169" i="6"/>
  <c r="AP1170" i="6"/>
  <c r="AP1171" i="6"/>
  <c r="AP1172" i="6"/>
  <c r="AP1173" i="6"/>
  <c r="AP1174" i="6"/>
  <c r="AP1175" i="6"/>
  <c r="AP1176" i="6"/>
  <c r="AP1177" i="6"/>
  <c r="AP1178" i="6"/>
  <c r="AP1179" i="6"/>
  <c r="AP1180" i="6"/>
  <c r="AP1181" i="6"/>
  <c r="AP1182" i="6"/>
  <c r="AP1183" i="6"/>
  <c r="AP1184" i="6"/>
  <c r="AP1185" i="6"/>
  <c r="AP1186" i="6"/>
  <c r="AP1187" i="6"/>
  <c r="AP1188" i="6"/>
  <c r="AP1189" i="6"/>
  <c r="AP1190" i="6"/>
  <c r="AP1191" i="6"/>
  <c r="AP1192" i="6"/>
  <c r="AP1193" i="6"/>
  <c r="AP1194" i="6"/>
  <c r="AP1195" i="6"/>
  <c r="AP1196" i="6"/>
  <c r="AP1197" i="6"/>
  <c r="AP1198" i="6"/>
  <c r="AP1199" i="6"/>
  <c r="AP1200" i="6"/>
  <c r="AP1201" i="6"/>
  <c r="AP1202" i="6"/>
  <c r="AP1203" i="6"/>
  <c r="AP1204" i="6"/>
  <c r="AP1205" i="6"/>
  <c r="AP1206" i="6"/>
  <c r="AP1207" i="6"/>
  <c r="AP1208" i="6"/>
  <c r="AP1209" i="6"/>
  <c r="AP1210" i="6"/>
  <c r="AP1211" i="6"/>
  <c r="AP1212" i="6"/>
  <c r="AP1213" i="6"/>
  <c r="AP1214" i="6"/>
  <c r="AP1215" i="6"/>
  <c r="AP1216" i="6"/>
  <c r="AP1217" i="6"/>
  <c r="AP1218" i="6"/>
  <c r="AP1219" i="6"/>
  <c r="AP1220" i="6"/>
  <c r="AP1221" i="6"/>
  <c r="AP1222" i="6"/>
  <c r="AP1223" i="6"/>
  <c r="AP1224" i="6"/>
  <c r="AP1225" i="6"/>
  <c r="AP1226" i="6"/>
  <c r="AP1227" i="6"/>
  <c r="AP1228" i="6"/>
  <c r="AP1229" i="6"/>
  <c r="AP1230" i="6"/>
  <c r="AP1231" i="6"/>
  <c r="AP1232" i="6"/>
  <c r="AP1233" i="6"/>
  <c r="AP1234" i="6"/>
  <c r="AP1235" i="6"/>
  <c r="AP1236" i="6"/>
  <c r="AP1237" i="6"/>
  <c r="AP1238" i="6"/>
  <c r="AP1239" i="6"/>
  <c r="AP1240" i="6"/>
  <c r="AP1241" i="6"/>
  <c r="AP1242" i="6"/>
  <c r="AP1243" i="6"/>
  <c r="AP1244" i="6"/>
  <c r="AP1245" i="6"/>
  <c r="AP1246" i="6"/>
  <c r="AP1247" i="6"/>
  <c r="AP1248" i="6"/>
  <c r="AP1249" i="6"/>
  <c r="AP1250" i="6"/>
  <c r="AP1251" i="6"/>
  <c r="AP1252" i="6"/>
  <c r="AP1253" i="6"/>
  <c r="AP1254" i="6"/>
  <c r="AP1255" i="6"/>
  <c r="AP1256" i="6"/>
  <c r="AP1257" i="6"/>
  <c r="AP1258" i="6"/>
  <c r="AP1259" i="6"/>
  <c r="AP1260" i="6"/>
  <c r="AP1261" i="6"/>
  <c r="AP1262" i="6"/>
  <c r="AP1263" i="6"/>
  <c r="AP1264" i="6"/>
  <c r="AP1265" i="6"/>
  <c r="AP1266" i="6"/>
  <c r="AP1267" i="6"/>
  <c r="AP1268" i="6"/>
  <c r="AP1269" i="6"/>
  <c r="AP1270" i="6"/>
  <c r="AP1271" i="6"/>
  <c r="AP1272" i="6"/>
  <c r="AP1273" i="6"/>
  <c r="AP1274" i="6"/>
  <c r="AP1275" i="6"/>
  <c r="AP1276" i="6"/>
  <c r="AP1277" i="6"/>
  <c r="AP1278" i="6"/>
  <c r="AP1279" i="6"/>
  <c r="AP1280" i="6"/>
  <c r="AP1281" i="6"/>
  <c r="AP1282" i="6"/>
  <c r="AP1283" i="6"/>
  <c r="AP1284" i="6"/>
  <c r="AP1285" i="6"/>
  <c r="AP1286" i="6"/>
  <c r="AP1287" i="6"/>
  <c r="AP1288" i="6"/>
  <c r="AP1289" i="6"/>
  <c r="AP1290" i="6"/>
  <c r="AP1291" i="6"/>
  <c r="AP1292" i="6"/>
  <c r="AP1293" i="6"/>
  <c r="AP1294" i="6"/>
  <c r="AP1295" i="6"/>
  <c r="AP1296" i="6"/>
  <c r="AP1297" i="6"/>
  <c r="AP1298" i="6"/>
  <c r="AP1299" i="6"/>
  <c r="AP1300" i="6"/>
  <c r="AP1301" i="6"/>
  <c r="AP1302" i="6"/>
  <c r="AP1303" i="6"/>
  <c r="AP1304" i="6"/>
  <c r="AP1305" i="6"/>
  <c r="AP1306" i="6"/>
  <c r="AP1307" i="6"/>
  <c r="AP1308" i="6"/>
  <c r="AP1309" i="6"/>
  <c r="AP1310" i="6"/>
  <c r="AP1311" i="6"/>
  <c r="AP1312" i="6"/>
  <c r="AP1313" i="6"/>
  <c r="AP1314" i="6"/>
  <c r="AP1315" i="6"/>
  <c r="AP1316" i="6"/>
  <c r="AP1317" i="6"/>
  <c r="AP1318" i="6"/>
  <c r="AP1319" i="6"/>
  <c r="AP1320" i="6"/>
  <c r="AP1321" i="6"/>
  <c r="AP1322" i="6"/>
  <c r="AP1323" i="6"/>
  <c r="AP1324" i="6"/>
  <c r="AP1325" i="6"/>
  <c r="AP1326" i="6"/>
  <c r="AP1327" i="6"/>
  <c r="AP1328" i="6"/>
  <c r="AP1329" i="6"/>
  <c r="AP1330" i="6"/>
  <c r="AP1331" i="6"/>
  <c r="AP1332" i="6"/>
  <c r="AP1333" i="6"/>
  <c r="AP1334" i="6"/>
  <c r="AP1335" i="6"/>
  <c r="AP1336" i="6"/>
  <c r="AP1337" i="6"/>
  <c r="AP1338" i="6"/>
  <c r="AP1339" i="6"/>
  <c r="AP1340" i="6"/>
  <c r="AP1341" i="6"/>
  <c r="AP1342" i="6"/>
  <c r="AP1343" i="6"/>
  <c r="AP1344" i="6"/>
  <c r="AP1345" i="6"/>
  <c r="AP1346" i="6"/>
  <c r="AP1347" i="6"/>
  <c r="AP1348" i="6"/>
  <c r="AP1349" i="6"/>
  <c r="AP1350" i="6"/>
  <c r="AP1351" i="6"/>
  <c r="AP1352" i="6"/>
  <c r="AP1353" i="6"/>
  <c r="AP1354" i="6"/>
  <c r="AP1355" i="6"/>
  <c r="AP1356" i="6"/>
  <c r="AP1357" i="6"/>
  <c r="AP1358" i="6"/>
  <c r="AP1359" i="6"/>
  <c r="AP1360" i="6"/>
  <c r="AP1361" i="6"/>
  <c r="AP1362" i="6"/>
  <c r="AP1363" i="6"/>
  <c r="AP1364" i="6"/>
  <c r="AP1365" i="6"/>
  <c r="AP1366" i="6"/>
  <c r="AP1367" i="6"/>
  <c r="AP1368" i="6"/>
  <c r="AP1369" i="6"/>
  <c r="AP1370" i="6"/>
  <c r="AP1371" i="6"/>
  <c r="AP1372" i="6"/>
  <c r="AP1373" i="6"/>
  <c r="AP1374" i="6"/>
  <c r="AP1375" i="6"/>
  <c r="AP1376" i="6"/>
  <c r="AP1377" i="6"/>
  <c r="AP1378" i="6"/>
  <c r="AP1379" i="6"/>
  <c r="AP1380" i="6"/>
  <c r="AP1381" i="6"/>
  <c r="AP1382" i="6"/>
  <c r="AP1383" i="6"/>
  <c r="AP1384" i="6"/>
  <c r="AP1385" i="6"/>
  <c r="AP1386" i="6"/>
  <c r="AP1387" i="6"/>
  <c r="AP1388" i="6"/>
  <c r="AP1389" i="6"/>
  <c r="AP1390" i="6"/>
  <c r="AP1391" i="6"/>
  <c r="AP1392" i="6"/>
  <c r="AP1393" i="6"/>
  <c r="AP1394" i="6"/>
  <c r="AP1395" i="6"/>
  <c r="AP1396" i="6"/>
  <c r="AP1397" i="6"/>
  <c r="AP1398" i="6"/>
  <c r="AP1399" i="6"/>
  <c r="AP1400" i="6"/>
  <c r="AP1401" i="6"/>
  <c r="AP1402" i="6"/>
  <c r="AP1403" i="6"/>
  <c r="AP1404" i="6"/>
  <c r="AP1405" i="6"/>
  <c r="AP1406" i="6"/>
  <c r="AP1407" i="6"/>
  <c r="AP1408" i="6"/>
  <c r="AP1409" i="6"/>
  <c r="AP1410" i="6"/>
  <c r="AP1411" i="6"/>
  <c r="AP1412" i="6"/>
  <c r="AP1413" i="6"/>
  <c r="AP1414" i="6"/>
  <c r="AP1415" i="6"/>
  <c r="AP1416" i="6"/>
  <c r="AP1417" i="6"/>
  <c r="AP1418" i="6"/>
  <c r="AP1419" i="6"/>
  <c r="AP1420" i="6"/>
  <c r="U14" i="2"/>
  <c r="V14" i="2"/>
  <c r="W14" i="2"/>
  <c r="U15" i="2"/>
  <c r="V15" i="2"/>
  <c r="W15" i="2"/>
  <c r="U16" i="2"/>
  <c r="V16" i="2"/>
  <c r="W16" i="2"/>
  <c r="U17" i="2"/>
  <c r="V17" i="2"/>
  <c r="W17" i="2"/>
  <c r="U18" i="2"/>
  <c r="V18" i="2"/>
  <c r="W18" i="2"/>
  <c r="U19" i="2"/>
  <c r="V19" i="2"/>
  <c r="W19" i="2"/>
  <c r="U20" i="2"/>
  <c r="V20" i="2"/>
  <c r="W20" i="2"/>
  <c r="U21" i="2"/>
  <c r="V21" i="2"/>
  <c r="W21" i="2"/>
  <c r="U22" i="2"/>
  <c r="V22" i="2"/>
  <c r="W22" i="2"/>
  <c r="U23" i="2"/>
  <c r="V23" i="2"/>
  <c r="W23" i="2"/>
  <c r="U24" i="2"/>
  <c r="V24" i="2"/>
  <c r="W24" i="2"/>
  <c r="U25" i="2"/>
  <c r="V25" i="2"/>
  <c r="W25" i="2"/>
  <c r="U26" i="2"/>
  <c r="V26" i="2"/>
  <c r="W26" i="2"/>
  <c r="U27" i="2"/>
  <c r="V27" i="2"/>
  <c r="W27" i="2"/>
  <c r="U28" i="2"/>
  <c r="V28" i="2"/>
  <c r="W28" i="2"/>
  <c r="U29" i="2"/>
  <c r="V29" i="2"/>
  <c r="W29" i="2"/>
  <c r="U30" i="2"/>
  <c r="V30" i="2"/>
  <c r="W30" i="2"/>
  <c r="U31" i="2"/>
  <c r="V31" i="2"/>
  <c r="W31" i="2"/>
  <c r="W13" i="2"/>
  <c r="V13" i="2"/>
  <c r="U13" i="2"/>
  <c r="N19" i="2"/>
  <c r="O19" i="2"/>
  <c r="P19" i="2"/>
  <c r="Q19" i="2"/>
  <c r="N20" i="2"/>
  <c r="O20" i="2"/>
  <c r="P20" i="2"/>
  <c r="Q20" i="2"/>
  <c r="N21" i="2"/>
  <c r="O21" i="2"/>
  <c r="P21" i="2"/>
  <c r="Q21" i="2"/>
  <c r="N22" i="2"/>
  <c r="O22" i="2"/>
  <c r="P22" i="2"/>
  <c r="Q22" i="2"/>
  <c r="N23" i="2"/>
  <c r="O23" i="2"/>
  <c r="P23" i="2"/>
  <c r="Q23" i="2"/>
  <c r="N24" i="2"/>
  <c r="O24" i="2"/>
  <c r="P24" i="2"/>
  <c r="Q24" i="2"/>
  <c r="N25" i="2"/>
  <c r="O25" i="2"/>
  <c r="P25" i="2"/>
  <c r="Q25" i="2"/>
  <c r="N26" i="2"/>
  <c r="O26" i="2"/>
  <c r="P26" i="2"/>
  <c r="Q26" i="2"/>
  <c r="N27" i="2"/>
  <c r="O27" i="2"/>
  <c r="P27" i="2"/>
  <c r="Q27" i="2"/>
  <c r="N28" i="2"/>
  <c r="O28" i="2"/>
  <c r="P28" i="2"/>
  <c r="Q28" i="2"/>
  <c r="N29" i="2"/>
  <c r="O29" i="2"/>
  <c r="P29" i="2"/>
  <c r="Q29" i="2"/>
  <c r="N30" i="2"/>
  <c r="O30" i="2"/>
  <c r="P30" i="2"/>
  <c r="Q30" i="2"/>
  <c r="N31" i="2"/>
  <c r="O31" i="2"/>
  <c r="P31" i="2"/>
  <c r="Q31" i="2"/>
  <c r="N14" i="2"/>
  <c r="O14" i="2"/>
  <c r="P14" i="2"/>
  <c r="Q14" i="2"/>
  <c r="N15" i="2"/>
  <c r="O15" i="2"/>
  <c r="P15" i="2"/>
  <c r="Q15" i="2"/>
  <c r="N16" i="2"/>
  <c r="O16" i="2"/>
  <c r="P16" i="2"/>
  <c r="Q16" i="2"/>
  <c r="N17" i="2"/>
  <c r="O17" i="2"/>
  <c r="P17" i="2"/>
  <c r="Q17" i="2"/>
  <c r="N18" i="2"/>
  <c r="O18" i="2"/>
  <c r="P18" i="2"/>
  <c r="Q18" i="2"/>
  <c r="Q13" i="2"/>
  <c r="P13" i="2"/>
  <c r="O13" i="2"/>
  <c r="N13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14" i="2"/>
  <c r="J15" i="2"/>
  <c r="J16" i="2"/>
  <c r="J13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C2" i="5"/>
  <c r="D2" i="5" s="1"/>
  <c r="E2" i="5" s="1"/>
  <c r="F2" i="5" s="1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AB2" i="5" s="1"/>
  <c r="AC2" i="5" s="1"/>
  <c r="AD2" i="5" s="1"/>
  <c r="AE2" i="5" s="1"/>
  <c r="AF2" i="5" s="1"/>
  <c r="AG2" i="5" s="1"/>
  <c r="AH2" i="5" s="1"/>
  <c r="AI2" i="5" s="1"/>
  <c r="AJ2" i="5" s="1"/>
  <c r="AK2" i="5" s="1"/>
  <c r="AL2" i="5" s="1"/>
  <c r="AM2" i="5" s="1"/>
  <c r="AN2" i="5" s="1"/>
  <c r="AO2" i="5" s="1"/>
  <c r="AP2" i="5" s="1"/>
  <c r="AQ2" i="5" s="1"/>
  <c r="AR2" i="5" s="1"/>
  <c r="AS2" i="5" s="1"/>
  <c r="AT2" i="5" s="1"/>
  <c r="AU2" i="5" s="1"/>
  <c r="AV2" i="5" s="1"/>
  <c r="AW2" i="5" s="1"/>
  <c r="AX2" i="5" s="1"/>
  <c r="AY2" i="5" s="1"/>
  <c r="AZ2" i="5" s="1"/>
  <c r="BA2" i="5" s="1"/>
  <c r="BB2" i="5" s="1"/>
  <c r="BC2" i="5" s="1"/>
  <c r="D2" i="9" l="1"/>
  <c r="E2" i="9" s="1"/>
  <c r="F2" i="9" s="1"/>
  <c r="G2" i="9" s="1"/>
  <c r="H2" i="9" s="1"/>
  <c r="I2" i="9" s="1"/>
  <c r="J2" i="9" s="1"/>
  <c r="K2" i="9" s="1"/>
  <c r="L2" i="9" s="1"/>
  <c r="M2" i="9" s="1"/>
  <c r="N2" i="9" s="1"/>
  <c r="O2" i="9" s="1"/>
  <c r="P2" i="9" s="1"/>
  <c r="Q2" i="9" s="1"/>
  <c r="R2" i="9" s="1"/>
  <c r="S2" i="9" s="1"/>
  <c r="T2" i="9" s="1"/>
  <c r="U2" i="9" s="1"/>
  <c r="V2" i="9" s="1"/>
  <c r="W2" i="9" s="1"/>
  <c r="X2" i="9" s="1"/>
  <c r="Y2" i="9" s="1"/>
  <c r="Z2" i="9" s="1"/>
  <c r="AA2" i="9" s="1"/>
  <c r="AB2" i="9" s="1"/>
  <c r="AC2" i="9" s="1"/>
  <c r="AD2" i="9" s="1"/>
  <c r="AE2" i="9" s="1"/>
  <c r="AF2" i="9" s="1"/>
  <c r="AG2" i="9" s="1"/>
  <c r="AH2" i="9" s="1"/>
  <c r="AI2" i="9" s="1"/>
  <c r="AJ2" i="9" s="1"/>
  <c r="AK2" i="9" s="1"/>
  <c r="AL2" i="9" s="1"/>
  <c r="AM2" i="9" s="1"/>
  <c r="AN2" i="9" s="1"/>
  <c r="AO2" i="9" s="1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C2" i="9"/>
</calcChain>
</file>

<file path=xl/sharedStrings.xml><?xml version="1.0" encoding="utf-8"?>
<sst xmlns="http://schemas.openxmlformats.org/spreadsheetml/2006/main" count="154960" uniqueCount="4785">
  <si>
    <t>A</t>
  </si>
  <si>
    <t>Fund Name</t>
  </si>
  <si>
    <t>SMT</t>
  </si>
  <si>
    <t>Alloc</t>
  </si>
  <si>
    <t>Project Name</t>
  </si>
  <si>
    <t>Limited Partnership</t>
  </si>
  <si>
    <t>Sponsor (Primary)</t>
  </si>
  <si>
    <t>Asset Manager</t>
  </si>
  <si>
    <t>VP Asset</t>
  </si>
  <si>
    <t>CPA Name</t>
  </si>
  <si>
    <t>Closing Date</t>
  </si>
  <si>
    <t>Disposition Effective Date</t>
  </si>
  <si>
    <t>Scope</t>
  </si>
  <si>
    <t>CPA EngLtr Rec Date</t>
  </si>
  <si>
    <t>CPA EngLtr Required</t>
  </si>
  <si>
    <t>CAL Rec Date</t>
  </si>
  <si>
    <t>CAL Required</t>
  </si>
  <si>
    <t>FinStmt Draft Rec Date</t>
  </si>
  <si>
    <t>FinStmt Draft Required</t>
  </si>
  <si>
    <t>FinStmt Draft NEF Review Required</t>
  </si>
  <si>
    <t>FinStmt Draft Status</t>
  </si>
  <si>
    <t>FinStmt Final Rec Date</t>
  </si>
  <si>
    <t>FinStmt Final Status</t>
  </si>
  <si>
    <t>FinStmt Restated Rec Date</t>
  </si>
  <si>
    <t>AuditWaiver WP Rec Date</t>
  </si>
  <si>
    <t>AuditWaiver WP Required</t>
  </si>
  <si>
    <t>AW Mini Audit Rec Date</t>
  </si>
  <si>
    <t>AW Mini Audit Required</t>
  </si>
  <si>
    <t>TaxRet Draft Rec Date</t>
  </si>
  <si>
    <t>TaxRet Draft Required</t>
  </si>
  <si>
    <t>TaxRet Draft NEF Review Required</t>
  </si>
  <si>
    <t>TaxRet Draft Status</t>
  </si>
  <si>
    <t>TaxRet Draft Investor Approval Date</t>
  </si>
  <si>
    <t>TaxRet Draft Investor Approval Required</t>
  </si>
  <si>
    <t>TaxRet Final Rec Date</t>
  </si>
  <si>
    <t>TaxRet Final Status</t>
  </si>
  <si>
    <t>TaxRet Amended Rec Date</t>
  </si>
  <si>
    <t>TaxRet Amended Required</t>
  </si>
  <si>
    <t>Credit Calc Rec Date</t>
  </si>
  <si>
    <t>Credit Calc Status</t>
  </si>
  <si>
    <t>K1 Type</t>
  </si>
  <si>
    <t>K1 Entered Date</t>
  </si>
  <si>
    <t>K1 Status</t>
  </si>
  <si>
    <t>Accounting_Method</t>
  </si>
  <si>
    <t>GAAP Tax Recon Rec Date</t>
  </si>
  <si>
    <t>Min Gain Analysis Rec Date</t>
  </si>
  <si>
    <t>CPA Name Tax</t>
  </si>
  <si>
    <t>CPA Name Audit</t>
  </si>
  <si>
    <t>Fund Auditor</t>
  </si>
  <si>
    <t>Fund Accountant</t>
  </si>
  <si>
    <t>Project Stage</t>
  </si>
  <si>
    <t>Project Status</t>
  </si>
  <si>
    <t>End of Year 15</t>
  </si>
  <si>
    <t>Construction Type</t>
  </si>
  <si>
    <t>2018 Texas Regional</t>
  </si>
  <si>
    <t>Oasis on Ella</t>
  </si>
  <si>
    <t>Oasis on Ella, Ltd.</t>
  </si>
  <si>
    <t>PinPoint Commercial</t>
  </si>
  <si>
    <t>Alyssa Brown</t>
  </si>
  <si>
    <t>Laura Pishion</t>
  </si>
  <si>
    <t>Novogradac &amp; Company LLP (Austin)</t>
  </si>
  <si>
    <t>Audit &amp; Tax Return</t>
  </si>
  <si>
    <t>No</t>
  </si>
  <si>
    <t>Novogradac &amp; Company LLP (Dover, OH)</t>
  </si>
  <si>
    <t>Closed</t>
  </si>
  <si>
    <t>Primary</t>
  </si>
  <si>
    <t>New</t>
  </si>
  <si>
    <t>Museum Reach Lofts</t>
  </si>
  <si>
    <t>AGC St. Mary's Place, LP</t>
  </si>
  <si>
    <t>Alamo Community Group</t>
  </si>
  <si>
    <t/>
  </si>
  <si>
    <t>Tax Return Only</t>
  </si>
  <si>
    <t>Pathways at Chalmers Courts South, LP</t>
  </si>
  <si>
    <t>Austin Affordable Housing Corporation</t>
  </si>
  <si>
    <t>2222 Cleburne</t>
  </si>
  <si>
    <t>2222 Cleburne, LP</t>
  </si>
  <si>
    <t>Montrose Center</t>
  </si>
  <si>
    <t>M Group LLP</t>
  </si>
  <si>
    <t>Campanile on Commerce</t>
  </si>
  <si>
    <t>Campanile on Commerce LP</t>
  </si>
  <si>
    <t>Kilday Operating, LLC</t>
  </si>
  <si>
    <t>CohnReznick (Atlanta)</t>
  </si>
  <si>
    <t>McKee City Living</t>
  </si>
  <si>
    <t>McKee City Living, LP</t>
  </si>
  <si>
    <t>Gulf Coast Housing Partnership, Inc.</t>
  </si>
  <si>
    <t>Sunset at Fash Place</t>
  </si>
  <si>
    <t>Sunset at Fash Place LLC</t>
  </si>
  <si>
    <t>O-SDA</t>
  </si>
  <si>
    <t>Tidwell Group (Birmingham)</t>
  </si>
  <si>
    <t>2019 Texas Regional</t>
  </si>
  <si>
    <t>Pathways at Chalmers Courts East</t>
  </si>
  <si>
    <t>Pathways at Chalmers Courts East, LP</t>
  </si>
  <si>
    <t>Edison Lofts</t>
  </si>
  <si>
    <t>EAF Edison 19, LP</t>
  </si>
  <si>
    <t>DWR Development Group, LLC</t>
  </si>
  <si>
    <t>ACD Midwest Fund I LP</t>
  </si>
  <si>
    <t>PPL YouthLink Supportive Housing</t>
  </si>
  <si>
    <t>PPL YouthLink Community Limited Partnership</t>
  </si>
  <si>
    <t>PPL YouthLink LLC</t>
  </si>
  <si>
    <t>Samuel Stephens</t>
  </si>
  <si>
    <t>Parish School Apartments</t>
  </si>
  <si>
    <t>Parish School Apartments, LLC</t>
  </si>
  <si>
    <t>Tidwell Group (Atlanta)</t>
  </si>
  <si>
    <t>Substantial Rehab</t>
  </si>
  <si>
    <t>BEACON AVENUE COTTAGES</t>
  </si>
  <si>
    <t>Beacon Avenue Cottages, LLC</t>
  </si>
  <si>
    <t>Bergamot Brass Works</t>
  </si>
  <si>
    <t>Gen Cap Delavan 73, LLC</t>
  </si>
  <si>
    <t>General Capital Group</t>
  </si>
  <si>
    <t>SVA Certified Public Accountants</t>
  </si>
  <si>
    <t>Historic Rehab</t>
  </si>
  <si>
    <t>River Glen Apartments</t>
  </si>
  <si>
    <t>River Glen Apartments, LP</t>
  </si>
  <si>
    <t>Village Capital Corporation</t>
  </si>
  <si>
    <t>Dauby O' Connor &amp; Zaleski LLC</t>
  </si>
  <si>
    <t>Anathoth Gardens</t>
  </si>
  <si>
    <t>Anathoth Gardens 2 LP</t>
  </si>
  <si>
    <t>Evergreen Real Estate Group</t>
  </si>
  <si>
    <t>RubinBrown LLP (Chicago)</t>
  </si>
  <si>
    <t>Moderate Rehab</t>
  </si>
  <si>
    <t>ACD Midwest Fund II</t>
  </si>
  <si>
    <t>Sheboygan Falls</t>
  </si>
  <si>
    <t>Gencap Sheboygan Falls 63, LLC</t>
  </si>
  <si>
    <t>River Flats - Janesville</t>
  </si>
  <si>
    <t>River Flats Apartments, LLC</t>
  </si>
  <si>
    <t>Muskego School Apartments, LLC</t>
  </si>
  <si>
    <t>New and Rehab</t>
  </si>
  <si>
    <t>Aegon Fund</t>
  </si>
  <si>
    <t>Crescent Park (CA)</t>
  </si>
  <si>
    <t>Crescent Park EAH, L.P., a California Limited Partnership</t>
  </si>
  <si>
    <t>EAH, Inc.</t>
  </si>
  <si>
    <t>Teresa Mondou</t>
  </si>
  <si>
    <t>Spiteri, Narasky &amp; Daley, LLP</t>
  </si>
  <si>
    <t>CohnReznick (Chicago)</t>
  </si>
  <si>
    <t>BAF Fund</t>
  </si>
  <si>
    <t>Homes of Oakridge</t>
  </si>
  <si>
    <t>Oakridge Neighborhood Associates, Limited Partnership</t>
  </si>
  <si>
    <t>McGowen Hurst Clark &amp; Smith, P.C.</t>
  </si>
  <si>
    <t>Santa Fe Springs</t>
  </si>
  <si>
    <t>Santa Fe Springs LP</t>
  </si>
  <si>
    <t>Walling Affordable Communities, LP</t>
  </si>
  <si>
    <t>Lakeview Seneca</t>
  </si>
  <si>
    <t>Lakeview Community Development Seneca, LP</t>
  </si>
  <si>
    <t>Lakeview Mental Health Services, Inc.</t>
  </si>
  <si>
    <t>Lisa Taylor</t>
  </si>
  <si>
    <t>Tracey Ferrara</t>
  </si>
  <si>
    <t>Bonadio &amp; Co LLP</t>
  </si>
  <si>
    <t>Heritage Place at Parkview (IN)</t>
  </si>
  <si>
    <t xml:space="preserve">Heritage Place at Parkview, LP </t>
  </si>
  <si>
    <t>Sterling Group Inc.(IN)</t>
  </si>
  <si>
    <t>Molly Gillis</t>
  </si>
  <si>
    <t>CohnReznick (Austin)</t>
  </si>
  <si>
    <t>CBES Dudley Square Supportive Housing for the Elderly</t>
  </si>
  <si>
    <t xml:space="preserve">CBES Development LLC </t>
  </si>
  <si>
    <t>Central Boston Elder Services, Inc.</t>
  </si>
  <si>
    <t>Kimberly Pereira</t>
  </si>
  <si>
    <t>Daniel Dennis &amp; Company LLP</t>
  </si>
  <si>
    <t>La Posada Apartments I</t>
  </si>
  <si>
    <t>La Posada Housing, LLC</t>
  </si>
  <si>
    <t>Bethel Development, Inc.</t>
  </si>
  <si>
    <t>Tidwell Group (Columbus, OH)</t>
  </si>
  <si>
    <t>Glendale Enterprise Lofts</t>
  </si>
  <si>
    <t>Glendale Enterprise Live-Work Lofts Inc.</t>
  </si>
  <si>
    <t>Baker Tilly Virchow Krause, LLP (Madison)</t>
  </si>
  <si>
    <t>Village at Whitewater</t>
  </si>
  <si>
    <t>Village at Whitewater, LP</t>
  </si>
  <si>
    <t>Marion Green Apartments</t>
  </si>
  <si>
    <t>Marion Green Housing Partners LP</t>
  </si>
  <si>
    <t>Equal Development, LLC</t>
  </si>
  <si>
    <t>Barnes, Dennig &amp; Co., Ltd</t>
  </si>
  <si>
    <t>Evelyn Sanders Townhomes Phase II</t>
  </si>
  <si>
    <t>Evelyn Sanders 2 LP</t>
  </si>
  <si>
    <t>Women's Community Revitalization Project</t>
  </si>
  <si>
    <t>Lisa Griffin</t>
  </si>
  <si>
    <t>Katherine R. Conlon, CPA</t>
  </si>
  <si>
    <t>Clare Midtown</t>
  </si>
  <si>
    <t>Clare Hiawatha Limited Partnership</t>
  </si>
  <si>
    <t>Clare Housing</t>
  </si>
  <si>
    <t>Fond du Lac Townhomes</t>
  </si>
  <si>
    <t>Fond du Lac Townhomes, LLC</t>
  </si>
  <si>
    <t>Homes of Oakridge Phase II</t>
  </si>
  <si>
    <t>Oakridge Neighborhood Associates Phase II, Limited Partnership</t>
  </si>
  <si>
    <t>Notre Dame Apartments (NE)</t>
  </si>
  <si>
    <t>Notre Dame Apartments, LLC</t>
  </si>
  <si>
    <t>Central States Development, LLC</t>
  </si>
  <si>
    <t>Gut Rehab</t>
  </si>
  <si>
    <t>Evergreen at Vista Ridge</t>
  </si>
  <si>
    <t>Vista Ridge Senior Community, L.P.</t>
  </si>
  <si>
    <t>Churchill Senior Residential, LLC</t>
  </si>
  <si>
    <t>Near North Community Housing Project</t>
  </si>
  <si>
    <t>North Side Community Limited Partnership</t>
  </si>
  <si>
    <t>Project for Pride in Living, Inc.</t>
  </si>
  <si>
    <t>Lexington Farms Subdivision</t>
  </si>
  <si>
    <t>Lexington Farms, L.P.</t>
  </si>
  <si>
    <t>Capstone Development Group, LLC</t>
  </si>
  <si>
    <t>Collier Garden</t>
  </si>
  <si>
    <t>Collier Garden LLC</t>
  </si>
  <si>
    <t>Star-Holdings of Illinois, L.L.C.</t>
  </si>
  <si>
    <t>Sungate Villas II</t>
  </si>
  <si>
    <t>Sungate Villa II Prescott Valley</t>
  </si>
  <si>
    <t>Novogradac &amp; Company LLP (San Rafael)</t>
  </si>
  <si>
    <t>Palisades Park (UT)</t>
  </si>
  <si>
    <t>Palisades Park Limited Partnership</t>
  </si>
  <si>
    <t>Community Development Inc.(ID)</t>
  </si>
  <si>
    <t>Leavitt, Christensen &amp; Co., PLLC</t>
  </si>
  <si>
    <t>Blackstone Valley Gateway</t>
  </si>
  <si>
    <t>Blackstone Valley Gateways Limited Partnership</t>
  </si>
  <si>
    <t>Pawtucket Central Falls Development Corporation</t>
  </si>
  <si>
    <t>Jessica Polak</t>
  </si>
  <si>
    <t>Damiano, Burk &amp; Nuttall, P.C.</t>
  </si>
  <si>
    <t>LePage Village</t>
  </si>
  <si>
    <t>LePage Affordable Housing LLC</t>
  </si>
  <si>
    <t>Otis Atwell CPA</t>
  </si>
  <si>
    <t>Taylor Heights</t>
  </si>
  <si>
    <t>Taylor Heights Village II, Limited Partnership</t>
  </si>
  <si>
    <t>Erica Arellano</t>
  </si>
  <si>
    <t>Oak Hill Jackson Brickstones</t>
  </si>
  <si>
    <t>Oak Hill Jackson Brickstones, LP</t>
  </si>
  <si>
    <t>Hatch Development Group, LLC</t>
  </si>
  <si>
    <t>RSM (Des Moines)</t>
  </si>
  <si>
    <t>Summerhill Apartments</t>
  </si>
  <si>
    <t>Summerhill Limited Partnership</t>
  </si>
  <si>
    <t>Boise Housing Corporation (BHC)</t>
  </si>
  <si>
    <t>Justin Sousley</t>
  </si>
  <si>
    <t>Sierra Ridge Apartments</t>
  </si>
  <si>
    <t>Sierra Ridge Limited Partership</t>
  </si>
  <si>
    <t>La Terraza</t>
  </si>
  <si>
    <t>Cannery Housing, LLC</t>
  </si>
  <si>
    <t>Bridge Meadows</t>
  </si>
  <si>
    <t>Bridge Meadows Senior Housing Limited Partnership</t>
  </si>
  <si>
    <t>Melanie Niemeyer</t>
  </si>
  <si>
    <t>Bjorklund Montplaisir, CPA's</t>
  </si>
  <si>
    <t>Pinecrest Greene</t>
  </si>
  <si>
    <t>Woda Pinecrest Greene Limited Partnership</t>
  </si>
  <si>
    <t>Lisa Days</t>
  </si>
  <si>
    <t>Stemen, Mertens, Stickler CPA &amp; Associates</t>
  </si>
  <si>
    <t>Cumberland Meadows</t>
  </si>
  <si>
    <t>Cumberland Meadows Limited Partnership</t>
  </si>
  <si>
    <t>Novogradac &amp; Company LLP (Cleveland)</t>
  </si>
  <si>
    <t>Hilltop Apartments</t>
  </si>
  <si>
    <t>Hilltop Terrace, Limited Partnership</t>
  </si>
  <si>
    <t>Southwest Neighborhood Housing Services, Inc.  Albuquerque</t>
  </si>
  <si>
    <t>Fox, Garcia &amp; Company</t>
  </si>
  <si>
    <t>Belen Apartments</t>
  </si>
  <si>
    <t>Belen Crossing, Limited Partnership</t>
  </si>
  <si>
    <t>Gilman Place</t>
  </si>
  <si>
    <t>Gilman Place Associates, L.P.</t>
  </si>
  <si>
    <t>Developers Collaborative</t>
  </si>
  <si>
    <t>The Village at Homewood Point (fka Pikes Peak Sr Apts)</t>
  </si>
  <si>
    <t>CS Pike Senior 2010 L.P.</t>
  </si>
  <si>
    <t>Hendricks Communities LLC</t>
  </si>
  <si>
    <t>Kemble Square</t>
  </si>
  <si>
    <t>Kemble Square, LLC</t>
  </si>
  <si>
    <t>Housing Visions Construction Co., Inc.</t>
  </si>
  <si>
    <t>Grossman St. Amour</t>
  </si>
  <si>
    <t>Crossings at Big Bear Lake</t>
  </si>
  <si>
    <t>UHC 00415 Big Bear Lake, L.P.</t>
  </si>
  <si>
    <t>Urban Housing Communities</t>
  </si>
  <si>
    <t>Novogradac &amp; Company LLP (Walnut Creek, CA)</t>
  </si>
  <si>
    <t>Bradshaw Senior Phase II</t>
  </si>
  <si>
    <t>Bradshaw Senior II/Prescott LP</t>
  </si>
  <si>
    <t>Beaver Dam Lake Historic Lofts</t>
  </si>
  <si>
    <t>Beaver Dam Lake Historic Lofts, LLC</t>
  </si>
  <si>
    <t>Impact Seven, Inc.</t>
  </si>
  <si>
    <t>Carter and Company CPA LLC</t>
  </si>
  <si>
    <t>BAF II Fund</t>
  </si>
  <si>
    <t>Crossings at Morgan Hill</t>
  </si>
  <si>
    <t>UHC 00381 Morgan Hill, L.P.</t>
  </si>
  <si>
    <t>Liberty Place Townhomes</t>
  </si>
  <si>
    <t>SSCNE, L.P.</t>
  </si>
  <si>
    <t>Cedarwoods Apartments</t>
  </si>
  <si>
    <t>Common Ground Cedarwoods Housing LLC</t>
  </si>
  <si>
    <t>Breaking Ground Housing Development Fund Corporation</t>
  </si>
  <si>
    <t>CohnReznick (NY)</t>
  </si>
  <si>
    <t>Rickman House</t>
  </si>
  <si>
    <t>Rickman House Preservation LDHA LP</t>
  </si>
  <si>
    <t>Housing Resources, Inc. (MI)</t>
  </si>
  <si>
    <t>Maner Costerisan CPAs</t>
  </si>
  <si>
    <t>Truax Park Redevelopment</t>
  </si>
  <si>
    <t>Truax Park Redevelopment, Phase I, LLC</t>
  </si>
  <si>
    <t>CDA of the City of Madison</t>
  </si>
  <si>
    <t>Timber Village II</t>
  </si>
  <si>
    <t>Timber Village Apartments II, Ltd.</t>
  </si>
  <si>
    <t>Realtex Housing Management LLC</t>
  </si>
  <si>
    <t>Victory Square (DC)</t>
  </si>
  <si>
    <t>Parkside Senior, L.P.</t>
  </si>
  <si>
    <t>Victory Housing, Inc.</t>
  </si>
  <si>
    <t>Judy Jackson</t>
  </si>
  <si>
    <t>CohnReznick (Bethesda)</t>
  </si>
  <si>
    <t>Smith Hill Visions II</t>
  </si>
  <si>
    <t>SHV II Limited Partnership</t>
  </si>
  <si>
    <t>Smith Hill Community Development Corporation</t>
  </si>
  <si>
    <t>CohnReznick (Hartford)</t>
  </si>
  <si>
    <t>Victory Place III (AZ)</t>
  </si>
  <si>
    <t>Cloudbreak Phoenix III, LP</t>
  </si>
  <si>
    <t>Cloudbreak Development, LLC</t>
  </si>
  <si>
    <t>RubinBrown LLP (St. Louis)</t>
  </si>
  <si>
    <t>Belmont Senior Village</t>
  </si>
  <si>
    <t>DDC Belmont, Ltd.</t>
  </si>
  <si>
    <t>Crossroad Housing Development Corp.</t>
  </si>
  <si>
    <t>Woodlawn Terrace Apartments</t>
  </si>
  <si>
    <t>Woodlawn Terrace Apartments, LP</t>
  </si>
  <si>
    <t>Gateway Companies</t>
  </si>
  <si>
    <t>Nicole Bush</t>
  </si>
  <si>
    <t>Around Public and Friendship</t>
  </si>
  <si>
    <t>APF Limited Partnership</t>
  </si>
  <si>
    <t>SWAP, Inc.</t>
  </si>
  <si>
    <t>Courtyard Cottages of Bryant Phase I</t>
  </si>
  <si>
    <t>Courtyard Cottages of Bryant Phase I, L.P.</t>
  </si>
  <si>
    <t>Autumn Group, Inc</t>
  </si>
  <si>
    <t>Novogradac &amp; Company LLP (Boston)</t>
  </si>
  <si>
    <t>Courtyard Cottages of Bryant Phase II</t>
  </si>
  <si>
    <t>Courtyard Cottages of Bryant Phase II, L.P.</t>
  </si>
  <si>
    <t>East Village at Avondale</t>
  </si>
  <si>
    <t>East Village at Avondale, LP</t>
  </si>
  <si>
    <t>Gateway Lofts</t>
  </si>
  <si>
    <t>Broadway Housing Limited Partnership</t>
  </si>
  <si>
    <t>Alliance Housing Incorporated</t>
  </si>
  <si>
    <t>Cascade Creek Apartments</t>
  </si>
  <si>
    <t>Cascade Creek Limited Partnership</t>
  </si>
  <si>
    <t>MetroPlains, LLC</t>
  </si>
  <si>
    <t>Silver Creek Residences (ID)</t>
  </si>
  <si>
    <t>Silver Creek Limited Partnership</t>
  </si>
  <si>
    <t>Heritage View (AL)</t>
  </si>
  <si>
    <t>Summit Heritage View, Ltd</t>
  </si>
  <si>
    <t>CRH #5</t>
  </si>
  <si>
    <t>Charleston Replacement Housing, L.P. #5</t>
  </si>
  <si>
    <t>Alan Ives Construction (LOCATION: CHICAGO, IL)</t>
  </si>
  <si>
    <t>Rubino &amp; Company</t>
  </si>
  <si>
    <t>Mayfair Village</t>
  </si>
  <si>
    <t>Ability Mayfair II, LLC</t>
  </si>
  <si>
    <t>Ability Housing of Northeast Florida, Inc.</t>
  </si>
  <si>
    <t>Progresso Point</t>
  </si>
  <si>
    <t>Reliance-Progresso Associates, Ltd.</t>
  </si>
  <si>
    <t>Broward County Housing Authority (FL)</t>
  </si>
  <si>
    <t>Lakewood Townhomes</t>
  </si>
  <si>
    <t>Lakewood Townhomes Limited Partnership</t>
  </si>
  <si>
    <t>View Point Senior Community</t>
  </si>
  <si>
    <t xml:space="preserve">View Point/Prescott Valley LP </t>
  </si>
  <si>
    <t>Shannon Glenn Apartments</t>
  </si>
  <si>
    <t>Shannon Glenn Apartments LP</t>
  </si>
  <si>
    <t>Hubbard Development Co., LLC</t>
  </si>
  <si>
    <t>Casa Matias</t>
  </si>
  <si>
    <t>MCR Apts I, LLC</t>
  </si>
  <si>
    <t>CRH #6</t>
  </si>
  <si>
    <t>Charleston Replacement Housing, L.P. #6</t>
  </si>
  <si>
    <t>Housing Innovations Corporation (HIC) (WV)</t>
  </si>
  <si>
    <t>Highlands Cove</t>
  </si>
  <si>
    <t>Highlands Cove Phase I, LLC</t>
  </si>
  <si>
    <t>Diamond Housing Partners, LLC</t>
  </si>
  <si>
    <t>CohnReznick (Charlotte)</t>
  </si>
  <si>
    <t>Frank Berry Court</t>
  </si>
  <si>
    <t>Berry Court Associates, L.P.</t>
  </si>
  <si>
    <t>Torrye Wells</t>
  </si>
  <si>
    <t>South View Senior Apartments II</t>
  </si>
  <si>
    <t>South View Senior Apartments II LLLP</t>
  </si>
  <si>
    <t>CT Development</t>
  </si>
  <si>
    <t>Woodland West</t>
  </si>
  <si>
    <t>Woodland West Associates LP</t>
  </si>
  <si>
    <t>Newbury Management Company</t>
  </si>
  <si>
    <t>Elven Sted</t>
  </si>
  <si>
    <t>Movin' Out Stoughton, LLC</t>
  </si>
  <si>
    <t>Movin' Out, Inc.</t>
  </si>
  <si>
    <t>Salem Village II</t>
  </si>
  <si>
    <t>Salem Village II L.P.</t>
  </si>
  <si>
    <t>NeighborWorks Omaha (fka New Comm Dev Corp)</t>
  </si>
  <si>
    <t>Hamilton Associates, P.C.</t>
  </si>
  <si>
    <t>Greenway of Burlington (aka Stone Gardens)</t>
  </si>
  <si>
    <t>Greenway of Burlington Associates, L.P.</t>
  </si>
  <si>
    <t>BAF III Fund</t>
  </si>
  <si>
    <t>Northridge Homes II</t>
  </si>
  <si>
    <t>Northridge Homes II, LP</t>
  </si>
  <si>
    <t>Wyoming County Community Action, Inc.</t>
  </si>
  <si>
    <t>Fair Haven Mutual Housing</t>
  </si>
  <si>
    <t>Fair Haven Mutual Housing Limited Partnership</t>
  </si>
  <si>
    <t>NeighborWorks New Horizons/Mut Hsng of S Centr CT</t>
  </si>
  <si>
    <t>Carter, Hayes &amp; Associates, PC</t>
  </si>
  <si>
    <t>Veterans Apartments (CO)</t>
  </si>
  <si>
    <t>Veterans Apartments LLLP</t>
  </si>
  <si>
    <t>Del Norte Neighborhood Development Corporation</t>
  </si>
  <si>
    <t>Novogradac &amp; Company LLP (San Francisco)</t>
  </si>
  <si>
    <t>Riverworks Lofts</t>
  </si>
  <si>
    <t>Riverworks Lofts, LLC</t>
  </si>
  <si>
    <t>Horizon Development Group, Inc. (HDG) (WI)</t>
  </si>
  <si>
    <t>Beloit Apartments Phase II</t>
  </si>
  <si>
    <t>Beloit Apartments Redevelopment-Phase 2, LLC</t>
  </si>
  <si>
    <t>CDA of the City of Beloit (WI)</t>
  </si>
  <si>
    <t>Grandview Apartments II (VI)</t>
  </si>
  <si>
    <t>Reliance-Grandview 2 Associates, LLLP</t>
  </si>
  <si>
    <t>Virgin Islands Housing Management, Inc (VIHM)</t>
  </si>
  <si>
    <t>Casa del Sol (AZ)</t>
  </si>
  <si>
    <t>CDS Partners LP</t>
  </si>
  <si>
    <t>Pauline Apartments</t>
  </si>
  <si>
    <t>Pauline Apartments LDHA LP</t>
  </si>
  <si>
    <t>Avalon Housing, Inc. (MI)</t>
  </si>
  <si>
    <t>Polk and Associates PLC</t>
  </si>
  <si>
    <t>Barrington Farms</t>
  </si>
  <si>
    <t>Barrington Farms, LP</t>
  </si>
  <si>
    <t>Suncrest Village</t>
  </si>
  <si>
    <t>Suncrest Village Associates, L.P.</t>
  </si>
  <si>
    <t>Southern Valley Townhomes</t>
  </si>
  <si>
    <t>Southern Valley Limited Partnership</t>
  </si>
  <si>
    <t>The Builder Foundation (NE)</t>
  </si>
  <si>
    <t>The Heritage Woods of Gurnee SLF</t>
  </si>
  <si>
    <t>Gurnee Supportive Living Limited Partnership</t>
  </si>
  <si>
    <t>Heritage Woods of Gurnee, LLC</t>
  </si>
  <si>
    <t>Bank North</t>
  </si>
  <si>
    <t>Accepted</t>
  </si>
  <si>
    <t>Draft</t>
  </si>
  <si>
    <t>Yes</t>
  </si>
  <si>
    <t>TAX BASIS</t>
  </si>
  <si>
    <t>Hollander Building</t>
  </si>
  <si>
    <t>410 Asylum Street LLC</t>
  </si>
  <si>
    <t>Pending</t>
  </si>
  <si>
    <t>Evelyn Sanders Townhomes Phase I</t>
  </si>
  <si>
    <t>Evelyn Sanders Limited Partnership</t>
  </si>
  <si>
    <t>Issue Resolved</t>
  </si>
  <si>
    <t>Bank of America (FNMA) - NEF Fannie Mae</t>
  </si>
  <si>
    <t>El Centro Loretto</t>
  </si>
  <si>
    <t>El Centro Loretto, L.P.</t>
  </si>
  <si>
    <t>Search to Involve Philipino Americans</t>
  </si>
  <si>
    <t>Gina Nelson</t>
  </si>
  <si>
    <t>Keller &amp; Associates, LLP</t>
  </si>
  <si>
    <t>Disposition in Process</t>
  </si>
  <si>
    <t>BNY Single Investor Fund</t>
  </si>
  <si>
    <t>York Commons</t>
  </si>
  <si>
    <t>York Commons LP</t>
  </si>
  <si>
    <t>Affirmative Investments, Inc</t>
  </si>
  <si>
    <t>Affordable Housing Accountants LTD</t>
  </si>
  <si>
    <t>Shanahan Housing Associates, LP</t>
  </si>
  <si>
    <t>ACTION-Housing, Inc.</t>
  </si>
  <si>
    <t>Landmark on Main Street</t>
  </si>
  <si>
    <t>Landmark on Main, LLC</t>
  </si>
  <si>
    <t>Landmark on Main Street HDFC (NY)</t>
  </si>
  <si>
    <t>David Rozan</t>
  </si>
  <si>
    <t>NCheng LLP</t>
  </si>
  <si>
    <t>Crotona Park Residences</t>
  </si>
  <si>
    <t>Crotona Park Residences LLC</t>
  </si>
  <si>
    <t>Promesa HDFC</t>
  </si>
  <si>
    <t>Plover Apartments  LLC</t>
  </si>
  <si>
    <t>Lemle &amp; Wolff Development Co.</t>
  </si>
  <si>
    <t>Uptown Lofts on Fifth</t>
  </si>
  <si>
    <t>Uptown Lofts on Fifth LP</t>
  </si>
  <si>
    <t>Penn Mathilda Apartments</t>
  </si>
  <si>
    <t>Penn Mathilda Apartments, LP</t>
  </si>
  <si>
    <t>BNY Single Investor Fund II</t>
  </si>
  <si>
    <t>Sunset Library</t>
  </si>
  <si>
    <t>FAC Sunset Park L.P.</t>
  </si>
  <si>
    <t>Fifth Avenue Committee</t>
  </si>
  <si>
    <t>Squirrel Hill Gateway Lofts</t>
  </si>
  <si>
    <t>Squirrel Hill Gateway Lofts LLC</t>
  </si>
  <si>
    <t>Surf Avenue</t>
  </si>
  <si>
    <t>Surf Vets Place LLC</t>
  </si>
  <si>
    <t>Concern for Independent Living, Inc.</t>
  </si>
  <si>
    <t>Spring Creek 4B-2</t>
  </si>
  <si>
    <t>Spring Creek IV Low Income LLC</t>
  </si>
  <si>
    <t>Monadnock Development</t>
  </si>
  <si>
    <t>Spring Creek 4B-1</t>
  </si>
  <si>
    <t>Spring Creek IV Mixed Income LLC</t>
  </si>
  <si>
    <t>Forest Hills</t>
  </si>
  <si>
    <t>Forest Hills Veteran Housing LP</t>
  </si>
  <si>
    <t>Sixth Ward Flats</t>
  </si>
  <si>
    <t>Six Ward Flats LP</t>
  </si>
  <si>
    <t>Estimated</t>
  </si>
  <si>
    <t>Disposition</t>
  </si>
  <si>
    <t>Disposition in escrow</t>
  </si>
  <si>
    <t>Mercy Housing, Inc.</t>
  </si>
  <si>
    <t>Malcolm Wells</t>
  </si>
  <si>
    <t>CDA-TCG Inc</t>
  </si>
  <si>
    <t>Clark Nuber P.S.</t>
  </si>
  <si>
    <t>Front Street (Phases I &amp; II)</t>
  </si>
  <si>
    <t>A Prospering Community, L.P.</t>
  </si>
  <si>
    <t>AAFCPAs (Alexander Aronson &amp; Finning)</t>
  </si>
  <si>
    <t>Coachella Valley Housing Coalition</t>
  </si>
  <si>
    <t>Lincoln Village</t>
  </si>
  <si>
    <t xml:space="preserve">Lincoln Village L.P.  </t>
  </si>
  <si>
    <t>Valley Affordable Housing Corporation (VAHC)</t>
  </si>
  <si>
    <t>San Diego Interfaith Housing Foundation</t>
  </si>
  <si>
    <t>Leaf and Cole, LLP</t>
  </si>
  <si>
    <t>BOACHIF III</t>
  </si>
  <si>
    <t>Mutual Housing Association of Greater Hartford, Inc.</t>
  </si>
  <si>
    <t>EFPR Group</t>
  </si>
  <si>
    <t>Nevada H.A.N.D., Inc.</t>
  </si>
  <si>
    <t>Christian Church Homes of Northern California, Inc. (CCH)</t>
  </si>
  <si>
    <t>San Clemente Apartments</t>
  </si>
  <si>
    <t>San Clemente Housing Partners LP, a California Limited Partnership</t>
  </si>
  <si>
    <t>Southside Gateways (RI)</t>
  </si>
  <si>
    <t>SouthSide Gateways Limited Partnership</t>
  </si>
  <si>
    <t>Arroyo Housing Associates, L.P., a California Limited Partnership</t>
  </si>
  <si>
    <t>College Park Apartments</t>
  </si>
  <si>
    <t>College Park Housing Associates, a California Limited Partnership</t>
  </si>
  <si>
    <t>Peoples' Self-Help Housing Corporation</t>
  </si>
  <si>
    <t>BOACHIF IV</t>
  </si>
  <si>
    <t>Heveron &amp; Company CPAs, PLLC</t>
  </si>
  <si>
    <t>Cloverleaf Apartments</t>
  </si>
  <si>
    <t>Cloverleaf Apartments, LLC</t>
  </si>
  <si>
    <t>Virginia Supportive Housing</t>
  </si>
  <si>
    <t>Dooley &amp; Vicars CPA's LLP</t>
  </si>
  <si>
    <t>BOACHIF IX</t>
  </si>
  <si>
    <t>Depot at Santiago</t>
  </si>
  <si>
    <t>Depot at Santiago, LP</t>
  </si>
  <si>
    <t>C and C Development Co., LLC</t>
  </si>
  <si>
    <t>Water's Edge</t>
  </si>
  <si>
    <t>Water's Edge, L.P.</t>
  </si>
  <si>
    <t>Will County Housing Development Corp.</t>
  </si>
  <si>
    <t>Bartlett Place</t>
  </si>
  <si>
    <t>Bartlett B LIHTC LLC</t>
  </si>
  <si>
    <t>Nuestra Comunidad Development Corporation</t>
  </si>
  <si>
    <t>17275 Derian Apartments</t>
  </si>
  <si>
    <t>17275 Derian, L.P.</t>
  </si>
  <si>
    <t>The Landings of St. Andrew</t>
  </si>
  <si>
    <t>Landings Port Richey Senior Housing Limited Partnership</t>
  </si>
  <si>
    <t>National Church Residences</t>
  </si>
  <si>
    <t>Casa Ramon</t>
  </si>
  <si>
    <t>840 W WALNUT, LP</t>
  </si>
  <si>
    <t>Villa Pacifica II</t>
  </si>
  <si>
    <t>Villa Pacifica II LP</t>
  </si>
  <si>
    <t>BOACHIF VI</t>
  </si>
  <si>
    <t>157 Washington Street</t>
  </si>
  <si>
    <t>157 Washington Street AB&amp;W LLC</t>
  </si>
  <si>
    <t>Codman Square Neigborhood Development Corp</t>
  </si>
  <si>
    <t>Zapata Apartments</t>
  </si>
  <si>
    <t>Zapata Apartments Limited Partnership</t>
  </si>
  <si>
    <t>Bickerdike Redevelopment Corporation</t>
  </si>
  <si>
    <t>Sepulveda Apartments I</t>
  </si>
  <si>
    <t>ND Sepulveda I, L.P.</t>
  </si>
  <si>
    <t>A Community of Friends</t>
  </si>
  <si>
    <t>Sepulveda Apartments II</t>
  </si>
  <si>
    <t>ND Sepulveda II, L.P.</t>
  </si>
  <si>
    <t>Buena Vista (CA)</t>
  </si>
  <si>
    <t>Buena Vista Orange, LP</t>
  </si>
  <si>
    <t>Orange Housing Development Corporation (OHDC)</t>
  </si>
  <si>
    <t>Star Apartments</t>
  </si>
  <si>
    <t>Star Apartments, L.P.</t>
  </si>
  <si>
    <t>Skid Row Housing Trust (SRHT)</t>
  </si>
  <si>
    <t>Boggeln &amp; Company</t>
  </si>
  <si>
    <t>Holthouse, Carlin &amp; Van Trigt LLP (West Los Angeles)</t>
  </si>
  <si>
    <t>Country Club Hills Wellness Center</t>
  </si>
  <si>
    <t>Country Club Hills Wellness Center, LP</t>
  </si>
  <si>
    <t>Turnstone Development Corporation</t>
  </si>
  <si>
    <t>Haran &amp; Associates, Ltd.</t>
  </si>
  <si>
    <t>Serrano Woods</t>
  </si>
  <si>
    <t xml:space="preserve">Serrano Woods, L.P. </t>
  </si>
  <si>
    <t>Terraces at Santiago (aka Santa Ana Infill)</t>
  </si>
  <si>
    <t>Santa Ana WBBB, LP</t>
  </si>
  <si>
    <t>Heritage Place at LaSalle Sq (IN)</t>
  </si>
  <si>
    <t>Heritage Place at LaSalle Square, LP</t>
  </si>
  <si>
    <t>BOACHIF VII</t>
  </si>
  <si>
    <t>1704 N. Humboldt Building</t>
  </si>
  <si>
    <t>1704 Humboldt Limited Partnership</t>
  </si>
  <si>
    <t>Wales Avenue Residence</t>
  </si>
  <si>
    <t>Wales Avenue Housing, L.P.</t>
  </si>
  <si>
    <t>Volunteers of America-Greater New York (VOA)</t>
  </si>
  <si>
    <t>Concern Amityville - Secondary 2016</t>
  </si>
  <si>
    <t>Concern Amityville LLC</t>
  </si>
  <si>
    <t>Aurora Apartments (WA)</t>
  </si>
  <si>
    <t>Aurora Housing Development LLC</t>
  </si>
  <si>
    <t>Catholic Housing Services of Western WA (Archdiocesan HA)</t>
  </si>
  <si>
    <t>Lisa Robinson</t>
  </si>
  <si>
    <t>CliftonLarsonAllen (Seattle)</t>
  </si>
  <si>
    <t>BOACHIF VIII</t>
  </si>
  <si>
    <t>Milwaukee Avenue Apartments (IL)</t>
  </si>
  <si>
    <t>Milwaukee Avenue Apartments LP</t>
  </si>
  <si>
    <t>Full Circle Communities, Inc.</t>
  </si>
  <si>
    <t>Freedom Village at Toms River</t>
  </si>
  <si>
    <t>Project Freedom at Toms River Urban Renewal, L.P.</t>
  </si>
  <si>
    <t>Novogradac &amp; Company LLP (New Jersey)</t>
  </si>
  <si>
    <t>North Mountain Village (aka Parsons Village)</t>
  </si>
  <si>
    <t>UMOM Housing III, LLC</t>
  </si>
  <si>
    <t>Helping Hands Housing Services, Inc./ UMOM New Day Center, inc.</t>
  </si>
  <si>
    <t>Novogradac &amp; Company LLP (Long Beach)</t>
  </si>
  <si>
    <t>Concern Ronkonkoma</t>
  </si>
  <si>
    <t>Concern Ronkonkoma LLC</t>
  </si>
  <si>
    <t>Hawthorne Lakes</t>
  </si>
  <si>
    <t>Hawthorne Lakes Senior Residences, L.P</t>
  </si>
  <si>
    <t>Carlson Brothers Inc.</t>
  </si>
  <si>
    <t>Churchill at Champions Circle</t>
  </si>
  <si>
    <t>Churchill at Champions Circle Community, L.P.</t>
  </si>
  <si>
    <t>Deerwood Apartments</t>
  </si>
  <si>
    <t>Buckeye Community Fifty Two LLC</t>
  </si>
  <si>
    <t>Buckeye Community Hope Foundation</t>
  </si>
  <si>
    <t>CBIZ MHM, LLC</t>
  </si>
  <si>
    <t>Mesarvey, Russell &amp; Co LLC (a division of CBIZ MHM LLC)</t>
  </si>
  <si>
    <t>Wisdom Village of Northlake</t>
  </si>
  <si>
    <t>Turnstone Northlake Senior Living Apartments L.P.</t>
  </si>
  <si>
    <t>Compass at Ronald Commons</t>
  </si>
  <si>
    <t>Compass at Ronald CommonsLLC</t>
  </si>
  <si>
    <t>Compass Housing Alliance</t>
  </si>
  <si>
    <t>Lemon Grove Apts</t>
  </si>
  <si>
    <t>Lemon Grove, LP</t>
  </si>
  <si>
    <t>Andalucia Apartments (aka 815 N Harbor)</t>
  </si>
  <si>
    <t>815 N Harbor LP</t>
  </si>
  <si>
    <t>Springville at Camarillo</t>
  </si>
  <si>
    <t>Springville at Camarillo, LP</t>
  </si>
  <si>
    <t>March AFB Vets Village</t>
  </si>
  <si>
    <t>March Veterans Village, L.P., a California limited partnership</t>
  </si>
  <si>
    <t>BOACHIF X</t>
  </si>
  <si>
    <t>6th Street Family</t>
  </si>
  <si>
    <t>East 6th Street LP</t>
  </si>
  <si>
    <t>Freedom Village of Gibbsboro</t>
  </si>
  <si>
    <t>Project Freedom at Gibbsboro Urban Renewal, LP</t>
  </si>
  <si>
    <t>Plateau Ridge</t>
  </si>
  <si>
    <t>Plateau Ridge Senior Housing Limited Partnership</t>
  </si>
  <si>
    <t>PATH Metro Villas Phase 2</t>
  </si>
  <si>
    <t>METRO VILLAS PHASE 2 LOS ANGELES, LP</t>
  </si>
  <si>
    <t>PATH (fka People Assisting the Homeless)</t>
  </si>
  <si>
    <t>Holthouse, Carlin &amp; Van Trigt LLP (Encino)</t>
  </si>
  <si>
    <t>Holthouse, Carlin &amp; Van Trigt LLP (Westlake Village)</t>
  </si>
  <si>
    <t>Ebenezer Plaza 1A</t>
  </si>
  <si>
    <t>Ebenezer Plaza Owner LLC</t>
  </si>
  <si>
    <t>Flax Meadow Townhomes</t>
  </si>
  <si>
    <t>Flax Meadow LP</t>
  </si>
  <si>
    <t>Cottage Hill Development</t>
  </si>
  <si>
    <t>Ebenezer Plaza 1B</t>
  </si>
  <si>
    <t>Ebenezer Plaza Owner Phase 1B LLC</t>
  </si>
  <si>
    <t>BOACHIF XI</t>
  </si>
  <si>
    <t>Roosevelt Road Veterans Housing LP</t>
  </si>
  <si>
    <t>A Safe Haven Foundation (IL)</t>
  </si>
  <si>
    <t>Liberty Meadow Estates Phase III</t>
  </si>
  <si>
    <t>Liberty Meadow Estates, Phase III LP</t>
  </si>
  <si>
    <t>PATH Villas at South Gate</t>
  </si>
  <si>
    <t>PATH Villas Southgate LP</t>
  </si>
  <si>
    <t>PATH Ventures</t>
  </si>
  <si>
    <t>Altrudy Lane Apartments</t>
  </si>
  <si>
    <t>Yorba Linda Altrudy, LP</t>
  </si>
  <si>
    <t>El Dorado II Apts</t>
  </si>
  <si>
    <t>El Dorado II, LP</t>
  </si>
  <si>
    <t>True Light Haven</t>
  </si>
  <si>
    <t>True Light Haven Senior Housing Limited Partnership</t>
  </si>
  <si>
    <t>Rose Apartments</t>
  </si>
  <si>
    <t xml:space="preserve"> 720 Rose, LP.</t>
  </si>
  <si>
    <t>Venice Community Housing Corporation (VCH)</t>
  </si>
  <si>
    <t>Levitt &amp; Rosenblum</t>
  </si>
  <si>
    <t>The Groves</t>
  </si>
  <si>
    <t>SJC Groves, LP</t>
  </si>
  <si>
    <t>BOACHIF XII</t>
  </si>
  <si>
    <t>Belle Meade Apartments</t>
  </si>
  <si>
    <t>Steele Belle Meade LLC</t>
  </si>
  <si>
    <t>Steele Properties III, LLC</t>
  </si>
  <si>
    <t>Bellfort Park</t>
  </si>
  <si>
    <t>KCG Bellfort Park, LP</t>
  </si>
  <si>
    <t>KCG Companies</t>
  </si>
  <si>
    <t>BOACHIF XIII</t>
  </si>
  <si>
    <t>REC Center</t>
  </si>
  <si>
    <t>REC Center Limited Dividend Housing Association Limited Partnership</t>
  </si>
  <si>
    <t>Capital One 2012</t>
  </si>
  <si>
    <t>NY &amp; Mellon &amp; Fendall</t>
  </si>
  <si>
    <t>Scattered Site II LLC</t>
  </si>
  <si>
    <t>So Others Might Eat (SOME)</t>
  </si>
  <si>
    <t>LaSalle Apartments (LA)</t>
  </si>
  <si>
    <t>Reliance-LaSalle Associates, LP</t>
  </si>
  <si>
    <t>Kittle Property Group, Inc.</t>
  </si>
  <si>
    <t>New Hope Housing at Rittenhouse</t>
  </si>
  <si>
    <t>Rittenhouse SRO, Ltd.</t>
  </si>
  <si>
    <t>New Hope Housing, Inc.</t>
  </si>
  <si>
    <t>North Brooklyn Opportunities</t>
  </si>
  <si>
    <t>North Brooklyn Opportunities, L.P.</t>
  </si>
  <si>
    <t>St. Nicks Alliance</t>
  </si>
  <si>
    <t>Manor at Hancock Park (TX)</t>
  </si>
  <si>
    <t>Prestwick-Lampasas I, L.P.</t>
  </si>
  <si>
    <t>Volunteers of America National Services</t>
  </si>
  <si>
    <t>Maddox &amp; Associates APC</t>
  </si>
  <si>
    <t>810 Arch Street</t>
  </si>
  <si>
    <t>810 Arch Limited Partnership</t>
  </si>
  <si>
    <t>Project HOME</t>
  </si>
  <si>
    <t>Novogradac &amp; Company LLP (Malvern, PA)</t>
  </si>
  <si>
    <t>Kings Villas LLC</t>
  </si>
  <si>
    <t>Melrose Commons Supportive Housing</t>
  </si>
  <si>
    <t>Melrose Commons Supportive Housing, L.P.</t>
  </si>
  <si>
    <t>The Bridge</t>
  </si>
  <si>
    <t>PKF O’Connor Davies, LLP</t>
  </si>
  <si>
    <t>Avenue Terraces</t>
  </si>
  <si>
    <t>Avenue Terraces LP</t>
  </si>
  <si>
    <t>Avenue Community Development Corporation</t>
  </si>
  <si>
    <t>2415 North Broad Street</t>
  </si>
  <si>
    <t>2415 North Broad Limited Partnership</t>
  </si>
  <si>
    <t>Evergreen at Rowlett</t>
  </si>
  <si>
    <t>Evergreen Rowlett Senior Community, L.P.</t>
  </si>
  <si>
    <t>LifeNet Community Behavioral Healthcare</t>
  </si>
  <si>
    <t>The Boston Home - Harmon Apartments</t>
  </si>
  <si>
    <t>Harmon Apartments, LLC</t>
  </si>
  <si>
    <t>The Boston Home</t>
  </si>
  <si>
    <t>CliftonLarsonAllen (Minnesota)</t>
  </si>
  <si>
    <t>Mill Brook Terrace</t>
  </si>
  <si>
    <t>Mill Brook Terrace, L.P.</t>
  </si>
  <si>
    <t>West Side Federation for Senior and Supportive Housing</t>
  </si>
  <si>
    <t>The Maguire Residence</t>
  </si>
  <si>
    <t>1920 East Orleans Limited Partnership</t>
  </si>
  <si>
    <t>Brainerd Park Apartments</t>
  </si>
  <si>
    <t>Brainerd Park Apartments Limited Partnership</t>
  </si>
  <si>
    <t>Palo Verde</t>
  </si>
  <si>
    <t>Palo Verde Apartments, L.P.</t>
  </si>
  <si>
    <t>Hollywood Community Housing Corporation</t>
  </si>
  <si>
    <t>Attention Homes</t>
  </si>
  <si>
    <t>Attention Homes Residences, L.P.</t>
  </si>
  <si>
    <t>Gardner Capital Affordable Development, Inc.</t>
  </si>
  <si>
    <t>Housing First Oak Springs (aka Terrace at Oak Springs)</t>
  </si>
  <si>
    <t>Housing First Oak Springs, LP</t>
  </si>
  <si>
    <t>Austin Travis County Integral Care</t>
  </si>
  <si>
    <t>Compass Broadview</t>
  </si>
  <si>
    <t>Compass Broadview LLC</t>
  </si>
  <si>
    <t>Vets Village of Carson</t>
  </si>
  <si>
    <t>Carson Figueroa Affordable Housing LP</t>
  </si>
  <si>
    <t>Thomas Safran and Associates</t>
  </si>
  <si>
    <t>Sun Ridge Apartments</t>
  </si>
  <si>
    <t>Monument Boulevard Housing Associates, LP</t>
  </si>
  <si>
    <t>Towne Courts</t>
  </si>
  <si>
    <t>Towne Courts LLC</t>
  </si>
  <si>
    <t>PIRHL</t>
  </si>
  <si>
    <t>FC Mueller Housing, LP</t>
  </si>
  <si>
    <t>Foundation Communities, Inc.</t>
  </si>
  <si>
    <t>FCC NW Highway LP</t>
  </si>
  <si>
    <t>Concern Port Jefferson</t>
  </si>
  <si>
    <t>Concern Port Jefferson LLC</t>
  </si>
  <si>
    <t>Somerset Lofts</t>
  </si>
  <si>
    <t>DWR Somerset 18 LP</t>
  </si>
  <si>
    <t>Greenway Meadows</t>
  </si>
  <si>
    <t>1820 14th Street, L.P.</t>
  </si>
  <si>
    <t>Community Corporation of Santa Monica (CA)</t>
  </si>
  <si>
    <t>Post West Nine</t>
  </si>
  <si>
    <t>Post West Nine Limited Partnership</t>
  </si>
  <si>
    <t>Arlington Partnership for Affordable Housing, Inc.</t>
  </si>
  <si>
    <t>CohnReznick (Baltimore)</t>
  </si>
  <si>
    <t>Post East Four</t>
  </si>
  <si>
    <t>Post  East Four Limited Partnership</t>
  </si>
  <si>
    <t>Churchill at Golden Triangle Community</t>
  </si>
  <si>
    <t>Churchill at Golden Triangle Community, LP</t>
  </si>
  <si>
    <t>MHNW 17 MLK Senior Housing LLLP</t>
  </si>
  <si>
    <t>Mercy Housing Northwest (WA ID) (aka Intercommunity Mercy)</t>
  </si>
  <si>
    <t>CohnReznick (Sacramento)</t>
  </si>
  <si>
    <t>Capital One 2020</t>
  </si>
  <si>
    <t>Spruce Housing LLC</t>
  </si>
  <si>
    <t>Plymouth Housing Group</t>
  </si>
  <si>
    <t>Cathay SIF I</t>
  </si>
  <si>
    <t>Westcliff Heights Senior Apartments</t>
  </si>
  <si>
    <t>Westcliff Heights Limited Partnership</t>
  </si>
  <si>
    <t>Woodridge Horizon Senior Living Community</t>
  </si>
  <si>
    <t>Woodridge Horizon Limited Partnership</t>
  </si>
  <si>
    <t>Alden Foundation</t>
  </si>
  <si>
    <t>Bellevue Apartments</t>
  </si>
  <si>
    <t>LIHI Bellevue LLC</t>
  </si>
  <si>
    <t>The Low Income Housing Institute (LIHI)</t>
  </si>
  <si>
    <t>The Six</t>
  </si>
  <si>
    <t>The Six Veterans Housing LP</t>
  </si>
  <si>
    <t>Casa Queretaro</t>
  </si>
  <si>
    <t>Casa Queretaro LP</t>
  </si>
  <si>
    <t>The Resurrection Project</t>
  </si>
  <si>
    <t>Estates at Ellington</t>
  </si>
  <si>
    <t>TX Strawberry Apartments, Ltd.</t>
  </si>
  <si>
    <t>The Park at Cliff Creek</t>
  </si>
  <si>
    <t>Riverside CCF/CB Partners, L.P.</t>
  </si>
  <si>
    <t>Cesar Chavez Foundation</t>
  </si>
  <si>
    <t>Avenue Station</t>
  </si>
  <si>
    <t>Avenue Station LP</t>
  </si>
  <si>
    <t>Parkview</t>
  </si>
  <si>
    <t>UPD Parkview, LP, an Illinois limited partnership</t>
  </si>
  <si>
    <t>UPHoldings</t>
  </si>
  <si>
    <t>MK Group CPAs &amp; Consultants LLC</t>
  </si>
  <si>
    <t>University Commons (WA)</t>
  </si>
  <si>
    <t>Roosevelt Development LLLP</t>
  </si>
  <si>
    <t>Edgewater Isle</t>
  </si>
  <si>
    <t>Edgewater Isle Associates, L.P.</t>
  </si>
  <si>
    <t>Human Investment Project, Inc.  (HIP)</t>
  </si>
  <si>
    <t>Grand Rogers Cluster</t>
  </si>
  <si>
    <t>Grand &amp; Rogers Group L.P.</t>
  </si>
  <si>
    <t>JGV, Inc.</t>
  </si>
  <si>
    <t>Newsome Homes, LP</t>
  </si>
  <si>
    <t>T Bailey Manor</t>
  </si>
  <si>
    <t>T. BAILEY MANOR, L.P.</t>
  </si>
  <si>
    <t>W.O.R.K.S.</t>
  </si>
  <si>
    <t>Cathay SIF II</t>
  </si>
  <si>
    <t>Palisades of Inwood (TX) - Secondary 2016</t>
  </si>
  <si>
    <t>Palisades of Inwood Apartments, LP</t>
  </si>
  <si>
    <t>HuntJon LLC</t>
  </si>
  <si>
    <t>Hebron 2013 Senior Community, L.P.</t>
  </si>
  <si>
    <t>El Zocalo (f/k/a Back Of The Yards New City)</t>
  </si>
  <si>
    <t>UPD 47th Street, LP</t>
  </si>
  <si>
    <t>The Hilltop</t>
  </si>
  <si>
    <t>Hilltop Partners Urban Renewal I LLC</t>
  </si>
  <si>
    <t>Urban Builders Collaborative LLC (UBC)</t>
  </si>
  <si>
    <t>Canon Kip Community House</t>
  </si>
  <si>
    <t>Canon Kip Associates II</t>
  </si>
  <si>
    <t>Episcopal Community Services</t>
  </si>
  <si>
    <t>Lindquist, Von Husen &amp; Joyce, LLP</t>
  </si>
  <si>
    <t>Guest House</t>
  </si>
  <si>
    <t>Guest House LP</t>
  </si>
  <si>
    <t>Bowman &amp; Company LLP</t>
  </si>
  <si>
    <t>Rose Garden Townhouses</t>
  </si>
  <si>
    <t>Hampstead Rose Garden Partners, L.P.</t>
  </si>
  <si>
    <t>Fairstead Affordable LLC</t>
  </si>
  <si>
    <t>Simone Hotel</t>
  </si>
  <si>
    <t>SIMONE 2015 LP</t>
  </si>
  <si>
    <t>Cathay SIF III</t>
  </si>
  <si>
    <t>HELP Walter Reed Apartments</t>
  </si>
  <si>
    <t>HELP Washington DC LP</t>
  </si>
  <si>
    <t>H.E.L.P. Development Corp.</t>
  </si>
  <si>
    <t>North 5th Street  (aka Rome Pines)</t>
  </si>
  <si>
    <t>NORTH 5TH STREET LP</t>
  </si>
  <si>
    <t>Forest Oaks</t>
  </si>
  <si>
    <t>Forest Oaks Senior Apartments LP</t>
  </si>
  <si>
    <t>Carefree Development, LLC</t>
  </si>
  <si>
    <t>The Frye Apartments</t>
  </si>
  <si>
    <t>223 Yesler LLLP</t>
  </si>
  <si>
    <t>Cathay SIF IV</t>
  </si>
  <si>
    <t>Mi Casa Small Preservation Project</t>
  </si>
  <si>
    <t>MC Rental Preservation 1 LLC</t>
  </si>
  <si>
    <t>Mi Casa Inc</t>
  </si>
  <si>
    <t>Casa Veracruz</t>
  </si>
  <si>
    <t>Casa Veracruz, LLC</t>
  </si>
  <si>
    <t>Heart's Place</t>
  </si>
  <si>
    <t>Heart's Place LP</t>
  </si>
  <si>
    <t>Housing Opportunity Development Corporation</t>
  </si>
  <si>
    <t>North 5th Street 2 LP</t>
  </si>
  <si>
    <t>Emmett Street</t>
  </si>
  <si>
    <t>Emmett Apartments LP</t>
  </si>
  <si>
    <t>The Confluence Apartments</t>
  </si>
  <si>
    <t>Bellwether Tukwila, LLLP</t>
  </si>
  <si>
    <t>Bellwether Housing (fka Housing Resources Group) (WA)</t>
  </si>
  <si>
    <t>Novogradac &amp; Company LLP (Bellevue, WA)</t>
  </si>
  <si>
    <t>Regency Lofts</t>
  </si>
  <si>
    <t>DWR Regency 20, LP</t>
  </si>
  <si>
    <t>Little Tokyo Service Center CDC (LTSC)</t>
  </si>
  <si>
    <t>Cabrillo Economic Development Corporation (CEDC)</t>
  </si>
  <si>
    <t>Tenderloin Neighborhood Development Corporation</t>
  </si>
  <si>
    <t>CEF 2004</t>
  </si>
  <si>
    <t>Los Angeles Family Housing Corporation (LAHC)</t>
  </si>
  <si>
    <t>Casa Shalom (fka Pico New Hampshire)</t>
  </si>
  <si>
    <t>Pico New Hampshire United Methodist Housing, L.P., a California Limited Partnership</t>
  </si>
  <si>
    <t>1010 Development Corporation</t>
  </si>
  <si>
    <t>Eden Housing, Inc.</t>
  </si>
  <si>
    <t>Casitas del Valle Apartments</t>
  </si>
  <si>
    <t>Casitas Del Valle Housing Associates, a California Limited Partnership</t>
  </si>
  <si>
    <t>CEF 2013</t>
  </si>
  <si>
    <t>Mercy Housing California 50, a California Limited Partnership</t>
  </si>
  <si>
    <t>Parkway Vista Apartments (NV)</t>
  </si>
  <si>
    <t>Parkway Vista Limited Partnership</t>
  </si>
  <si>
    <t>New Beginnings Housing, LLC</t>
  </si>
  <si>
    <t>Eide Bailly LLP (Boise)</t>
  </si>
  <si>
    <t>Round Walk Village</t>
  </si>
  <si>
    <t>Round Walk Village Partners 2, L.P.</t>
  </si>
  <si>
    <t>Burbank Housing Development Corporation</t>
  </si>
  <si>
    <t>HFL Sequoia Apartments (CA)</t>
  </si>
  <si>
    <t>Sequoia Apartments, L.P.</t>
  </si>
  <si>
    <t>Hoffman, Short, Rubin, DeWinter, Sanderson Accountanty Firm</t>
  </si>
  <si>
    <t>Orange Tree Senior Apartments</t>
  </si>
  <si>
    <t>Orange Tree Senior Apartments, L.P.</t>
  </si>
  <si>
    <t>Mija Town Homes</t>
  </si>
  <si>
    <t>Mija Town Homes, A California Limited Partnership</t>
  </si>
  <si>
    <t>Leela Enterprises, Inc.</t>
  </si>
  <si>
    <t>CEF 2014</t>
  </si>
  <si>
    <t>Path Villas at Del Rey</t>
  </si>
  <si>
    <t>Courtleigh Development L.P.</t>
  </si>
  <si>
    <t>Grigg, Ritter &amp; Brash, P.C.</t>
  </si>
  <si>
    <t>Moonlight Villas</t>
  </si>
  <si>
    <t>Moonlight Villas, LP</t>
  </si>
  <si>
    <t>Abbey Road, Inc.</t>
  </si>
  <si>
    <t>Naomi Gardens</t>
  </si>
  <si>
    <t>Naomi Gardens, LP</t>
  </si>
  <si>
    <t>Aprio LLP (formerly Habif, Arogeti &amp; Wynne, LLP)</t>
  </si>
  <si>
    <t>Parkside Studios (CA)</t>
  </si>
  <si>
    <t>Parkside Studios, L.P.</t>
  </si>
  <si>
    <t>Charities Housing Development Corporation (CHDC)</t>
  </si>
  <si>
    <t>Armanino LLP</t>
  </si>
  <si>
    <t>Garfield Park Village (CA)</t>
  </si>
  <si>
    <t>Garfield Park Village, L.P.</t>
  </si>
  <si>
    <t>Autumn Village Apartments</t>
  </si>
  <si>
    <t>Autumn Village Associates, LP</t>
  </si>
  <si>
    <t>Rural Communities Housing Development Corporation</t>
  </si>
  <si>
    <t>William Penn Manor</t>
  </si>
  <si>
    <t>William Penn Manor Housing, LP</t>
  </si>
  <si>
    <t>CEF 2015</t>
  </si>
  <si>
    <t>Gateway Apartments (CA)</t>
  </si>
  <si>
    <t xml:space="preserve">VCHC GATEWAY, L.P. </t>
  </si>
  <si>
    <t>Castillo del Sol</t>
  </si>
  <si>
    <t>Castillo del Sol Apartments LP</t>
  </si>
  <si>
    <t>Housing Authority of the City of San Buenaventura</t>
  </si>
  <si>
    <t>Posada de Colores</t>
  </si>
  <si>
    <t>Posada De Colores LP</t>
  </si>
  <si>
    <t>Spanish Speaking Unity Council of Alameda County</t>
  </si>
  <si>
    <t>CEF 2016</t>
  </si>
  <si>
    <t>Mirage Town Homes</t>
  </si>
  <si>
    <t>Mirage Town Homes II LP</t>
  </si>
  <si>
    <t>AMP 108-AMP 120</t>
  </si>
  <si>
    <t>East Salinas Family RAD, LP</t>
  </si>
  <si>
    <t>Monterey County Housing Authority Development Corporation-HDC</t>
  </si>
  <si>
    <t>AMP 105 AMP 112</t>
  </si>
  <si>
    <t>South County RAD, LP</t>
  </si>
  <si>
    <t>AMP 103</t>
  </si>
  <si>
    <t>Gonzales Family RAD, LP</t>
  </si>
  <si>
    <t>AMP 107 &amp; 114 &amp; 119</t>
  </si>
  <si>
    <t>Salinas Family RAD, LP</t>
  </si>
  <si>
    <t>PSH Campus</t>
  </si>
  <si>
    <t>PSH Campus, L.P.</t>
  </si>
  <si>
    <t>Ocean View Manor</t>
  </si>
  <si>
    <t>Ocean View Manor, L.P.</t>
  </si>
  <si>
    <t>Los Robles Terrace</t>
  </si>
  <si>
    <t>Los Robles Terrace, L.P.</t>
  </si>
  <si>
    <t>Valentine Court</t>
  </si>
  <si>
    <t>Valentine Court, L.P.</t>
  </si>
  <si>
    <t>860 on the Wye</t>
  </si>
  <si>
    <t>860 on the Wye LP</t>
  </si>
  <si>
    <t>Bernard E Rea</t>
  </si>
  <si>
    <t>Grayson Street Apartments</t>
  </si>
  <si>
    <t>GRAYSON APARTMENTS, L.P.</t>
  </si>
  <si>
    <t>Satellite Affordable Housing Associates</t>
  </si>
  <si>
    <t>CEF 2017</t>
  </si>
  <si>
    <t>King 1101 Apartments (aka 1101 MLK)</t>
  </si>
  <si>
    <t>King 1101 Apartments, L.P.</t>
  </si>
  <si>
    <t>Rocky Hill Veterans</t>
  </si>
  <si>
    <t>Trower Housing Partners, LP</t>
  </si>
  <si>
    <t>Community Development Partners (NB-CA)</t>
  </si>
  <si>
    <t>Owendale</t>
  </si>
  <si>
    <t>OWENDALE MUTUAL HOUSING ASSOCIATES, L.P.</t>
  </si>
  <si>
    <t>Mutual Housing California</t>
  </si>
  <si>
    <t>Mission Trails</t>
  </si>
  <si>
    <t>Mission Trail LE LP</t>
  </si>
  <si>
    <t>CEF 2018</t>
  </si>
  <si>
    <t>88th &amp; Vermont</t>
  </si>
  <si>
    <t>88th &amp; Vermont LP</t>
  </si>
  <si>
    <t>Britton Court</t>
  </si>
  <si>
    <t>Mercy Housing California 74, L.P.</t>
  </si>
  <si>
    <t>Sun Valley Senior Veterans Apartments</t>
  </si>
  <si>
    <t>Sun Valley Senior Veterans, L.P.</t>
  </si>
  <si>
    <t>East Los Angeles Community Corporation (ELACC)</t>
  </si>
  <si>
    <t>Metamorphosis on Foothill</t>
  </si>
  <si>
    <t>METAMORPHOSIS ON FOOTHILL, L.P.</t>
  </si>
  <si>
    <t>SP7</t>
  </si>
  <si>
    <t>SP7 Apartments LP</t>
  </si>
  <si>
    <t>CEF 2019</t>
  </si>
  <si>
    <t>Marcella Gardens (68th &amp; Main)</t>
  </si>
  <si>
    <t>Marcella Gardens L.P.</t>
  </si>
  <si>
    <t>Coalition for Responsible Community Development</t>
  </si>
  <si>
    <t>Senator Apartments</t>
  </si>
  <si>
    <t>Senator 2015 LP</t>
  </si>
  <si>
    <t>HASLO - RAD Scattered Site</t>
  </si>
  <si>
    <t>RAD 175, LP</t>
  </si>
  <si>
    <t>Casa de la Mision</t>
  </si>
  <si>
    <t>Mercy Housing California 59 LP</t>
  </si>
  <si>
    <t>Mercy Housing California</t>
  </si>
  <si>
    <t>RAD 1</t>
  </si>
  <si>
    <t>RAD PILOT LP</t>
  </si>
  <si>
    <t>Sacramento Housing Authority Repositioning Program Inc.</t>
  </si>
  <si>
    <t>Hope Center</t>
  </si>
  <si>
    <t>BFHP Hope Center LP</t>
  </si>
  <si>
    <t>Bridge Housing Corporation</t>
  </si>
  <si>
    <t>Ruth Teague Homes</t>
  </si>
  <si>
    <t>Ruth Teague, LP</t>
  </si>
  <si>
    <t>Berkeley Way</t>
  </si>
  <si>
    <t>BRIDGE Berkeley Way LP</t>
  </si>
  <si>
    <t>Manzanita Family Housing</t>
  </si>
  <si>
    <t>MANZANITA, L.P.</t>
  </si>
  <si>
    <t>Mission Bay South</t>
  </si>
  <si>
    <t>Airport Inn Apartments</t>
  </si>
  <si>
    <t>Commonwealth Housing Partners LP</t>
  </si>
  <si>
    <t>Jamboree Housing Corporation</t>
  </si>
  <si>
    <t>Secondary</t>
  </si>
  <si>
    <t>Chicago 2003 Fund</t>
  </si>
  <si>
    <t>Woodstock Senior Apartments</t>
  </si>
  <si>
    <t>Woodstock Apartments L.P.</t>
  </si>
  <si>
    <t>Nolan Development Corp.</t>
  </si>
  <si>
    <t>Brinshore Development, LLC</t>
  </si>
  <si>
    <t>Pioneer Gardens</t>
  </si>
  <si>
    <t>Pioneer Gardens Sr. Housing L.P.</t>
  </si>
  <si>
    <t>South Park Affordable Housing</t>
  </si>
  <si>
    <t>Chicago 2004 Fund</t>
  </si>
  <si>
    <t>Victory Centre of Bartlett SLF aka Bartlett Apartments</t>
  </si>
  <si>
    <t>Bartlett SLFAssociates, L.P.</t>
  </si>
  <si>
    <t>East Lake/Central City LP</t>
  </si>
  <si>
    <t>Chicago West Town Fund</t>
  </si>
  <si>
    <t>Mayfair Commons</t>
  </si>
  <si>
    <t>MC Blue, L.P.</t>
  </si>
  <si>
    <t>North River Commission</t>
  </si>
  <si>
    <t>West Town Phase I &amp; II</t>
  </si>
  <si>
    <t>West Town Housing Preservation, LP</t>
  </si>
  <si>
    <t>CIBC Bank USA Housing Fund</t>
  </si>
  <si>
    <t>Golden Towers I &amp; II and Juniper</t>
  </si>
  <si>
    <t>Southern County Community Housing LLC</t>
  </si>
  <si>
    <t>Housing Authority of Cook County</t>
  </si>
  <si>
    <t>Richard Flowers</t>
  </si>
  <si>
    <t>Richard Flowers Community Housing, LLC</t>
  </si>
  <si>
    <t>Brown and Turlington</t>
  </si>
  <si>
    <t>South Suburban Senior Living, LLC</t>
  </si>
  <si>
    <t>Diversey Manor Apts</t>
  </si>
  <si>
    <t>5525 W Diversey Manor Apartments LLC</t>
  </si>
  <si>
    <t>Metropolitan Housing Development Corporation</t>
  </si>
  <si>
    <t>Final</t>
  </si>
  <si>
    <t>Larkin Center Apartments</t>
  </si>
  <si>
    <t>Larkin, LP</t>
  </si>
  <si>
    <t>Miriam Apartments</t>
  </si>
  <si>
    <t>Miriam Apartments LP</t>
  </si>
  <si>
    <t>Mercy Housing Lakefront (IL WI)</t>
  </si>
  <si>
    <t>Citi 2000</t>
  </si>
  <si>
    <t>Woodland Place Apartments</t>
  </si>
  <si>
    <t>Woodland Place Apartments, L.P.</t>
  </si>
  <si>
    <t>Belmont Housing Resources for WNY, Inc.</t>
  </si>
  <si>
    <t>Freed Maxick CPAs, PC</t>
  </si>
  <si>
    <t>CITI Guaranteed Fund</t>
  </si>
  <si>
    <t>Sage Canyon Apartments</t>
  </si>
  <si>
    <t>Area F1 Housing Associates L.P.</t>
  </si>
  <si>
    <t>Vicksburg Commons</t>
  </si>
  <si>
    <t>Vicksburg Commons Limited Partnership</t>
  </si>
  <si>
    <t>CommonBond Communities</t>
  </si>
  <si>
    <t>Charleston Place</t>
  </si>
  <si>
    <t>335 Greenacre Road LP</t>
  </si>
  <si>
    <t>Greenville Housing Authority</t>
  </si>
  <si>
    <t>Maletta &amp; Company</t>
  </si>
  <si>
    <t>West Crowley Subdivision Single Family Housing</t>
  </si>
  <si>
    <t>West Crowley Subdivision Limited Partnership</t>
  </si>
  <si>
    <t>William K. McConnell</t>
  </si>
  <si>
    <t>Little &amp; Associates LLC</t>
  </si>
  <si>
    <t>Pecan Grove II</t>
  </si>
  <si>
    <t>Pecan Apartments II, L.P.</t>
  </si>
  <si>
    <t>RHA/Housing, Inc</t>
  </si>
  <si>
    <t>Maplewood Square</t>
  </si>
  <si>
    <t>Maplewood Partners, LLC</t>
  </si>
  <si>
    <t>DHIC, Inc.</t>
  </si>
  <si>
    <t>Village Green Apartments</t>
  </si>
  <si>
    <t>Star-Village Green Limited Partnership</t>
  </si>
  <si>
    <t>Citigroup 2011</t>
  </si>
  <si>
    <t>Naylor Road</t>
  </si>
  <si>
    <t>Naylor Road LLC</t>
  </si>
  <si>
    <t>Santa Barbara Palms</t>
  </si>
  <si>
    <t>Santa Barbara Palms Limited Partnership</t>
  </si>
  <si>
    <t>George Gekakis, Inc. (dba GKS Development, Inc.)</t>
  </si>
  <si>
    <t>Decatur Pines 2</t>
  </si>
  <si>
    <t>Decatur Pines 2 Limited Partnership</t>
  </si>
  <si>
    <t>Halsted Limited Partnership</t>
  </si>
  <si>
    <t>Heartland Housing, Inc.</t>
  </si>
  <si>
    <t>BDO USA LLP (Cleveland, OH)</t>
  </si>
  <si>
    <t>Citigroup 2014</t>
  </si>
  <si>
    <t>Crotona Park North</t>
  </si>
  <si>
    <t>Crotona Park North LLC</t>
  </si>
  <si>
    <t>Belmont Arthur Avenue Local Development Corporation</t>
  </si>
  <si>
    <t>Luigi Laverghetta, CPA</t>
  </si>
  <si>
    <t>Sugar Grove Senior</t>
  </si>
  <si>
    <t>Sugar Grove Seniors LP</t>
  </si>
  <si>
    <t>Wall Street Place - Phase I</t>
  </si>
  <si>
    <t>WSP Master Tenant Limited Partnership</t>
  </si>
  <si>
    <t>POKO Management Corporation</t>
  </si>
  <si>
    <t>Genesis Y15 Re-Syndication</t>
  </si>
  <si>
    <t>Genesis Y15 Owners LLC</t>
  </si>
  <si>
    <t>Flaherty Salmin CPAs</t>
  </si>
  <si>
    <t>Albert Goedke and Armond King</t>
  </si>
  <si>
    <t>North Suburban Housing, LLC</t>
  </si>
  <si>
    <t>Brightwood</t>
  </si>
  <si>
    <t>Athena LLC</t>
  </si>
  <si>
    <t>MANNA, Inc.</t>
  </si>
  <si>
    <t>IMPACCT</t>
  </si>
  <si>
    <t>IMPACCT Preservation LLC</t>
  </si>
  <si>
    <t>Impacct Brooklyn (formerly Pratt Area Community Council (PACC))</t>
  </si>
  <si>
    <t>Lipsky, Goodkin &amp; Co., P.C.</t>
  </si>
  <si>
    <t>Damen Court Preservation, L.P.</t>
  </si>
  <si>
    <t>Hispanic Housing Development Corporation</t>
  </si>
  <si>
    <t>Compass SIF I</t>
  </si>
  <si>
    <t>Prairie Gardens</t>
  </si>
  <si>
    <t>2121 N. 6th Street, L.P.</t>
  </si>
  <si>
    <t>DMA &amp; Associates (5% of GP)</t>
  </si>
  <si>
    <t>Glenwood Trails II</t>
  </si>
  <si>
    <t>Glenwood Trails II, LP</t>
  </si>
  <si>
    <t>New Hope Housing at Harrisburg</t>
  </si>
  <si>
    <t>Harrisburg SRO, LTD</t>
  </si>
  <si>
    <t>40 West Residences</t>
  </si>
  <si>
    <t>40 West Residences LLLP</t>
  </si>
  <si>
    <t>Archway Investment Corporation, Inc.</t>
  </si>
  <si>
    <t>New Hope Housing at Reed</t>
  </si>
  <si>
    <t>NHH at Reed, Ltd</t>
  </si>
  <si>
    <t>Madera Vista Apartments III</t>
  </si>
  <si>
    <t>Summerhouse Housing 3, L.P.</t>
  </si>
  <si>
    <t>Del Monte Senior Apts (aka Littlejohn Commons)</t>
  </si>
  <si>
    <t>Sherman and Buena Vista L.P.</t>
  </si>
  <si>
    <t>Housing Authority of the City of Alameda</t>
  </si>
  <si>
    <t>Urban Living on Fillmore</t>
  </si>
  <si>
    <t>609 N. Second Avenue, LP</t>
  </si>
  <si>
    <t>Native American Connections, Inc.</t>
  </si>
  <si>
    <t>Covington Fund</t>
  </si>
  <si>
    <t>Oaks at Rosehill AKA Covington Townhomes</t>
  </si>
  <si>
    <t>Texarkana Two Neighborhood Ventures Limited</t>
  </si>
  <si>
    <t>Housing Authority of Texarkana Texas (HATT)</t>
  </si>
  <si>
    <t>Katopody, LLC</t>
  </si>
  <si>
    <t>Tyvola Road, LLC</t>
  </si>
  <si>
    <t>Fannie Mae Homeless Initiative</t>
  </si>
  <si>
    <t>ENR II</t>
  </si>
  <si>
    <t>Elmwood Neighborhood Revitalization L.P. II</t>
  </si>
  <si>
    <t>One Neighborhood Builders / OHC</t>
  </si>
  <si>
    <t>D'Ambra CPA</t>
  </si>
  <si>
    <t>Center House Partnership, L.P.</t>
  </si>
  <si>
    <t>Sobel &amp; Company, LLC</t>
  </si>
  <si>
    <t>RS Eden</t>
  </si>
  <si>
    <t>Near North L.P.</t>
  </si>
  <si>
    <t>Parkview Terraces</t>
  </si>
  <si>
    <t>Parkview Terrace Partners, L.P.</t>
  </si>
  <si>
    <t>Chinatown Community Development Center (San Francisco)</t>
  </si>
  <si>
    <t>Jeremiah Place</t>
  </si>
  <si>
    <t>Jeremiah St. Paul Limited Partnership</t>
  </si>
  <si>
    <t>The Jeremiah Program</t>
  </si>
  <si>
    <t>MP Milpitas Affordable Housing Associates, a California Limited Partnership</t>
  </si>
  <si>
    <t>MidPen Housing Corp. (fka Mid Pennisula Housing Coalition)</t>
  </si>
  <si>
    <t>Jackson Parkside Partners, L. P.</t>
  </si>
  <si>
    <t>Woodlawn Community Development Corporation</t>
  </si>
  <si>
    <t>St. Leo Residence Limited Partnership</t>
  </si>
  <si>
    <t>Famicos Foundation</t>
  </si>
  <si>
    <t>PathStone</t>
  </si>
  <si>
    <t>New Riverbend Homes LLC</t>
  </si>
  <si>
    <t>Novogradac &amp; Company LLP (Southfield, MI)</t>
  </si>
  <si>
    <t>Fifth Third 2008</t>
  </si>
  <si>
    <t>Keeler-Roosevelt Apartments</t>
  </si>
  <si>
    <t>Keeler-Roosevelt Road Limited Partnership</t>
  </si>
  <si>
    <t>Safeway Construction Company, Inc.</t>
  </si>
  <si>
    <t>Brook Street Apartments</t>
  </si>
  <si>
    <t>Brook Street Apartments Limited Partnership</t>
  </si>
  <si>
    <t>Brooks Capital LLC</t>
  </si>
  <si>
    <t>Victory Centre of Vernon Hills SLF</t>
  </si>
  <si>
    <t>Vernon Hills SLF Associates, L.P.</t>
  </si>
  <si>
    <t>Fifth Third 2020</t>
  </si>
  <si>
    <t>Willkommen Zuhause</t>
  </si>
  <si>
    <t>Willkommen Zuhause, LLC</t>
  </si>
  <si>
    <t>Model Group</t>
  </si>
  <si>
    <t>Fifth Third Opportunity Zone Fund</t>
  </si>
  <si>
    <t>Hope Manor Village</t>
  </si>
  <si>
    <t>Hope Manor Village Housing Limited Partnership</t>
  </si>
  <si>
    <t>Volunteers of America of Illinois</t>
  </si>
  <si>
    <t>Harrison Circle</t>
  </si>
  <si>
    <t>HARRISON CIRCLE LIMITED DIVIDEND HOUSING ASSOCIATION LIMITED PARTNERSHIP</t>
  </si>
  <si>
    <t>PS Equities</t>
  </si>
  <si>
    <t>Willkommen 3 HTC-OZ</t>
  </si>
  <si>
    <t>Willkommmen Development 3, LLC</t>
  </si>
  <si>
    <t>3CDC</t>
  </si>
  <si>
    <t>Willkommen 2 NMTC Ozone</t>
  </si>
  <si>
    <t>Willkommen Development 2 LLC</t>
  </si>
  <si>
    <t>First Niagara SIF (FN acquired by AHP Housing)</t>
  </si>
  <si>
    <t>NOTA Apartments</t>
  </si>
  <si>
    <t>NOTA Special Needs Apartments, L.P.</t>
  </si>
  <si>
    <t>HELP Buffalo II</t>
  </si>
  <si>
    <t>HELP Buffalo II LLC</t>
  </si>
  <si>
    <t>Evergreen Lofts Supportive Apartments</t>
  </si>
  <si>
    <t>Evergreen Lofts Supportive Residence L.P.</t>
  </si>
  <si>
    <t>Southern Tier Environments for Living (STEL)</t>
  </si>
  <si>
    <t>4050 Apartments</t>
  </si>
  <si>
    <t>4050 Apartments, L.P.</t>
  </si>
  <si>
    <t>EisnerAmper LLP</t>
  </si>
  <si>
    <t>Florida AHF</t>
  </si>
  <si>
    <t>Coral Bay Cove Apartments</t>
  </si>
  <si>
    <t>Coral Bay Cove, LLC</t>
  </si>
  <si>
    <t>Landmark Development Corporation</t>
  </si>
  <si>
    <t>Florida AHF II</t>
  </si>
  <si>
    <t>Oaks at Lakeside</t>
  </si>
  <si>
    <t>HTG Creekside LLC</t>
  </si>
  <si>
    <t>Marquis Apartments</t>
  </si>
  <si>
    <t>Marquis Partners, LTD</t>
  </si>
  <si>
    <t>The Cornerstone Group</t>
  </si>
  <si>
    <t>FNBC Leasing</t>
  </si>
  <si>
    <t>South Rayne Subdivision Single Family Housing</t>
  </si>
  <si>
    <t>South Rayne Subdivision Limited Partnership</t>
  </si>
  <si>
    <t>England Drive Single Family Housing</t>
  </si>
  <si>
    <t>England Drive Subdivision Limited Partnership</t>
  </si>
  <si>
    <t>Wells Avenue Partners, A Nevada Limited Partnership</t>
  </si>
  <si>
    <t>Community Services Agency Development Corporation (CSADC)</t>
  </si>
  <si>
    <t>Steele &amp; Associates, LLC</t>
  </si>
  <si>
    <t>Passman Plaza III</t>
  </si>
  <si>
    <t>Passman Plaza III Limited Partnership</t>
  </si>
  <si>
    <t>Monroe (LA) Housing Authority</t>
  </si>
  <si>
    <t>Carl Miller Homes</t>
  </si>
  <si>
    <t>Roosevelt Central Urban Renewal Associates L.P.,an Urban Renewal Entity</t>
  </si>
  <si>
    <t>BDO USA LLP (Philadelphia, PA)</t>
  </si>
  <si>
    <t>BDO USA LLP (Marlton, NJ)</t>
  </si>
  <si>
    <t>The Aromor</t>
  </si>
  <si>
    <t>Aromor Mercy, LLC</t>
  </si>
  <si>
    <t>Oviedo Town Centre</t>
  </si>
  <si>
    <t>Oviedo Town Group LLC</t>
  </si>
  <si>
    <t>Atlantic Housing Partners (FL)</t>
  </si>
  <si>
    <t>Otemanu Group LLC</t>
  </si>
  <si>
    <t>Wright Street</t>
  </si>
  <si>
    <t>Wright Street Partners, LP</t>
  </si>
  <si>
    <t>Freddie Mac AHF</t>
  </si>
  <si>
    <t>Nicole Hines Townhomes</t>
  </si>
  <si>
    <t>Nicole Hines Limited Partnership</t>
  </si>
  <si>
    <t>Mamie Nichols Townhomes</t>
  </si>
  <si>
    <t>Mamie Nichols LP</t>
  </si>
  <si>
    <t>Lee Walker Heights</t>
  </si>
  <si>
    <t>Maple Crest, LLC</t>
  </si>
  <si>
    <t>Housing Authority of the City of Asheville</t>
  </si>
  <si>
    <t>Bernard Robinson &amp; Company, LLP</t>
  </si>
  <si>
    <t>The Hills</t>
  </si>
  <si>
    <t>The Hills, LP</t>
  </si>
  <si>
    <t>Windsor Development Group, Inc</t>
  </si>
  <si>
    <t>Dale Carnegie</t>
  </si>
  <si>
    <t>Dale Carnegie SRO, LTD</t>
  </si>
  <si>
    <t>Parkwood Commons</t>
  </si>
  <si>
    <t>Parkwood Commons, LLC</t>
  </si>
  <si>
    <t>Wallick-Hendy Development Company, LLC</t>
  </si>
  <si>
    <t xml:space="preserve">Florence Mills Apartments, L.P. </t>
  </si>
  <si>
    <t>Barwell Manor</t>
  </si>
  <si>
    <t>Barwell Rehabilitation LLC</t>
  </si>
  <si>
    <t>Bear Development, LLC</t>
  </si>
  <si>
    <t>The Residences on Main</t>
  </si>
  <si>
    <t>Residence on Main, L.P.</t>
  </si>
  <si>
    <t>Skid Row Flor 401</t>
  </si>
  <si>
    <t>Flor 401 Lofts LP</t>
  </si>
  <si>
    <t>RBJ Center</t>
  </si>
  <si>
    <t>AGC RBJ, LLC</t>
  </si>
  <si>
    <t>DMA Development Company, LLC</t>
  </si>
  <si>
    <t>New Roads Plaza</t>
  </si>
  <si>
    <t>New Roads Plaza Owner LLC</t>
  </si>
  <si>
    <t>South Bronx Overall Economic Development Corporation (SoBRO)</t>
  </si>
  <si>
    <t>Guadalupe Villas</t>
  </si>
  <si>
    <t>KRS Guadalupe 18, LP</t>
  </si>
  <si>
    <t>Kent Hance</t>
  </si>
  <si>
    <t>New Amsterdam Apartments</t>
  </si>
  <si>
    <t>Amsterdam NAS Limited Partnership</t>
  </si>
  <si>
    <t>Amsterdam Housing Authority</t>
  </si>
  <si>
    <t>Geneseo Townhomes</t>
  </si>
  <si>
    <t>Geneseo Townhomes, LLC</t>
  </si>
  <si>
    <t>Kilbourn Apartments</t>
  </si>
  <si>
    <t>Movin' Out Kilbourn Wisconsin Dells, LLC</t>
  </si>
  <si>
    <t>Tieton Farmworker Housing</t>
  </si>
  <si>
    <t>Tieton Housing LLLP</t>
  </si>
  <si>
    <t>Catholic Charities Housing Services - Diocese of Yakima</t>
  </si>
  <si>
    <t>GS-NYEF Fund 2009 LLC</t>
  </si>
  <si>
    <t>Promesa Apartments NRP</t>
  </si>
  <si>
    <t>Promesa Apartments Limited Partnership</t>
  </si>
  <si>
    <t>Stebbins Prospect</t>
  </si>
  <si>
    <t>Stebbins-Prospect LP</t>
  </si>
  <si>
    <t>Wilson Knickerbocker Cluster</t>
  </si>
  <si>
    <t xml:space="preserve">JC Real Estate Development </t>
  </si>
  <si>
    <t>PRB Realty Corp</t>
  </si>
  <si>
    <t>Corey Parson</t>
  </si>
  <si>
    <t>Tania Garrido</t>
  </si>
  <si>
    <t>Unity Apartments</t>
  </si>
  <si>
    <t>WHGA Unity Apartments Limited Partnership</t>
  </si>
  <si>
    <t>West Harlem Group Assistance, Inc.(WHGA)</t>
  </si>
  <si>
    <t>Richard Wright Houses</t>
  </si>
  <si>
    <t>Richard Wright Houses Limited Partnership</t>
  </si>
  <si>
    <t>Ecumenical Community Development Organization</t>
  </si>
  <si>
    <t>Vargas &amp; Rivera</t>
  </si>
  <si>
    <t>West 149th Street NRP</t>
  </si>
  <si>
    <t>West 149th Street Apartments L.P.</t>
  </si>
  <si>
    <t>Harlem Congregations for Community Improvement</t>
  </si>
  <si>
    <t>Novogradac &amp; Company LLP (New York)</t>
  </si>
  <si>
    <t>Fort Washington NEP</t>
  </si>
  <si>
    <t>ETH NEP L.P.</t>
  </si>
  <si>
    <t>DDM Development &amp; Services</t>
  </si>
  <si>
    <t>Held Kranzler McCosker &amp; Pulice LLP</t>
  </si>
  <si>
    <t>West 132nd Street</t>
  </si>
  <si>
    <t>West 132nd Street Cluster L.P.</t>
  </si>
  <si>
    <t>N.Y. Residential Property Works Inc.</t>
  </si>
  <si>
    <t>147 West 145th Street</t>
  </si>
  <si>
    <t>West 145 L.P.</t>
  </si>
  <si>
    <t>Lemor Realty Corporation</t>
  </si>
  <si>
    <t>Anna Ortiz</t>
  </si>
  <si>
    <t>John W. Davis, CPA</t>
  </si>
  <si>
    <t>Hawaii Affordable Housing Fund</t>
  </si>
  <si>
    <t>Mohouli Phase 2</t>
  </si>
  <si>
    <t>Mohouli Senior Phase 2, LLLP</t>
  </si>
  <si>
    <t>Hawaii Island Community Development Corporation</t>
  </si>
  <si>
    <t>Taketa, Iwata, Hara &amp; Associates LLC</t>
  </si>
  <si>
    <t>Ann N. Fukuhara, CPA MBA</t>
  </si>
  <si>
    <t>HEF IV</t>
  </si>
  <si>
    <t>The Aspens</t>
  </si>
  <si>
    <t>4th Street Aspens, LP</t>
  </si>
  <si>
    <t>Housing Authority of the County of Umatilla</t>
  </si>
  <si>
    <t>Loveridge Hunt &amp; Company</t>
  </si>
  <si>
    <t>Finney, Neill &amp; Company, P.S.</t>
  </si>
  <si>
    <t>Tepeyac Haven (Pasco)</t>
  </si>
  <si>
    <t>Pasco Family Housing LLC</t>
  </si>
  <si>
    <t>Catholic Housing Services of Eastern Washington</t>
  </si>
  <si>
    <t>Schoedel &amp; Schoedel</t>
  </si>
  <si>
    <t>HEF V</t>
  </si>
  <si>
    <t>Stoneridge Apartments I &amp; II</t>
  </si>
  <si>
    <t>Stoneridge I &amp; II LLC</t>
  </si>
  <si>
    <t>Stoneridge Associates LLC</t>
  </si>
  <si>
    <t>WSRP, LLC</t>
  </si>
  <si>
    <t>Rocky Mountain Development Council, Inc.</t>
  </si>
  <si>
    <t>Pacific Crest Affordable Housing, LLC</t>
  </si>
  <si>
    <t>Broadway Partners Limited Partnership</t>
  </si>
  <si>
    <t>Unity Place LLC</t>
  </si>
  <si>
    <t>Eide Bailly LLP (Salt Lake City)</t>
  </si>
  <si>
    <t>HEF VI</t>
  </si>
  <si>
    <t>Casa De Flores (AZ)</t>
  </si>
  <si>
    <t>Casa de Flores Senior Apartments LIHTC, LP</t>
  </si>
  <si>
    <t>CPLC Development Corp.</t>
  </si>
  <si>
    <t>Guadalupe Huerta</t>
  </si>
  <si>
    <t>Guadalupe Huerta Senior Aprtments LIHTC, LP</t>
  </si>
  <si>
    <t>Rosa Linda Senior Apartments LIHTC, LP</t>
  </si>
  <si>
    <t>Casa De Encanto</t>
  </si>
  <si>
    <t>Casa De Encanto Senior Apartments LIHTC, LP</t>
  </si>
  <si>
    <t>Mountain Pointe Apartments Phase II</t>
  </si>
  <si>
    <t>Martin Luther King, Jr. Village</t>
  </si>
  <si>
    <t xml:space="preserve">Mercy Housing California XXVI, a California LP </t>
  </si>
  <si>
    <t>Care Housing/Cottonwood Holdings LLLP</t>
  </si>
  <si>
    <t>Fairways In My Backyard, LLLP</t>
  </si>
  <si>
    <t>Eagle Manor III</t>
  </si>
  <si>
    <t>Eagle Manor III Residences LP</t>
  </si>
  <si>
    <t>The Jeffrey Apartments</t>
  </si>
  <si>
    <t>The Jeffrey Apartments, Limited Partnership</t>
  </si>
  <si>
    <t>Home Forward (fka Housing Authority of Portland OR)</t>
  </si>
  <si>
    <t>Jones &amp; Roth</t>
  </si>
  <si>
    <t>Mountain Shadow Apartments</t>
  </si>
  <si>
    <t>Mountain Shadows Apartments LLC</t>
  </si>
  <si>
    <t>Mountain Shadows Associates LLC</t>
  </si>
  <si>
    <t>The Urban League Apartments at Colman School LP</t>
  </si>
  <si>
    <t>Laube Hotel</t>
  </si>
  <si>
    <t>Laube Housing Associates LLC</t>
  </si>
  <si>
    <t>Bellingham/Whatcom County Housing Authorities</t>
  </si>
  <si>
    <t>Milwaukee Park Apartments LP</t>
  </si>
  <si>
    <t>Compass Health</t>
  </si>
  <si>
    <t>Santa Teresita del Nino Jesus (Holden)</t>
  </si>
  <si>
    <t>Holden Street Family Housing LLC</t>
  </si>
  <si>
    <t>HEF VII</t>
  </si>
  <si>
    <t>Creekview Manor (Folsom)</t>
  </si>
  <si>
    <t>Mercy Housing California XXXII, a California LP</t>
  </si>
  <si>
    <t>Villas at the Bluff</t>
  </si>
  <si>
    <t>Villas at the Bluff LLLP</t>
  </si>
  <si>
    <t>Delta Housing Authority (CO)</t>
  </si>
  <si>
    <t>Little Deschutes Lodge</t>
  </si>
  <si>
    <t>Little Deschutes Lodge Limited Partnership</t>
  </si>
  <si>
    <t>Bramblewood Apartments</t>
  </si>
  <si>
    <t>Bramblewood Apartments Ogden, LLC</t>
  </si>
  <si>
    <t>Kier Development LLC</t>
  </si>
  <si>
    <t>Countryside Apartments (UT)</t>
  </si>
  <si>
    <t>Countryside Apartments Ogden, LLC</t>
  </si>
  <si>
    <t>Frederic Ozanam House (Westlake)</t>
  </si>
  <si>
    <t>Westlake ll Housing LLC</t>
  </si>
  <si>
    <t>Mill Creek Apartments (ID)</t>
  </si>
  <si>
    <t>Northwest Mill Creek LLC</t>
  </si>
  <si>
    <t>Northwest Real Estate Capital Corp.</t>
  </si>
  <si>
    <t>Windwood Apartments (ID)</t>
  </si>
  <si>
    <t>Northwest Windwood LLC</t>
  </si>
  <si>
    <t>HEF VIII</t>
  </si>
  <si>
    <t>Iris Glen Townhomes</t>
  </si>
  <si>
    <t>Iris Glen Townhomes, LLC</t>
  </si>
  <si>
    <t>Luckenbill-Drayton &amp; Associates, LLC</t>
  </si>
  <si>
    <t>Liberty CityWalk Apartments</t>
  </si>
  <si>
    <t>Liberty CityWalk Properties LLC</t>
  </si>
  <si>
    <t>Liberty CityWalk Partners, LLC</t>
  </si>
  <si>
    <t>Ives &amp; Harrison Family Housing</t>
  </si>
  <si>
    <t>Ives &amp; Harrison Family Housing LLC</t>
  </si>
  <si>
    <t>River Street Apartments (ID)</t>
  </si>
  <si>
    <t>River Street Apartments Limited Partnership</t>
  </si>
  <si>
    <t>Brookside Court</t>
  </si>
  <si>
    <t xml:space="preserve">Brookside Senior Housing Limited Partnership </t>
  </si>
  <si>
    <t>NeighborWorks Umpqua</t>
  </si>
  <si>
    <t>HEF X</t>
  </si>
  <si>
    <t>Strength of Place Initiative</t>
  </si>
  <si>
    <t>SOPI Village LLC</t>
  </si>
  <si>
    <t>Vineyard at Broadmore</t>
  </si>
  <si>
    <t>Vineyard at Broadmore Limited Partnership</t>
  </si>
  <si>
    <t>Grandview Family Housing II (WA)</t>
  </si>
  <si>
    <t>Carriage Court Family Housing LLC</t>
  </si>
  <si>
    <t>Quincy Family Housing (WA)</t>
  </si>
  <si>
    <t>Quincy Family Housing LLC</t>
  </si>
  <si>
    <t>HEF XI</t>
  </si>
  <si>
    <t>Three Rivers Village</t>
  </si>
  <si>
    <t>Three Rivers Senior Housing LLLP</t>
  </si>
  <si>
    <t>Beacon Communities, Inc.</t>
  </si>
  <si>
    <t>Walla Walla Family Homes Phase II</t>
  </si>
  <si>
    <t>Walla Walla Family Homes Two LLC</t>
  </si>
  <si>
    <t>Monroe Family Village</t>
  </si>
  <si>
    <t>Monroe Family Village LLC</t>
  </si>
  <si>
    <t>Housing Hope</t>
  </si>
  <si>
    <t>Lee Hill Apartments</t>
  </si>
  <si>
    <t>Lee Hill Community, LLLP</t>
  </si>
  <si>
    <t>Housing Authority of the City of Boulder, Colorado d/b/a Boulder Housing Partners</t>
  </si>
  <si>
    <t>Greystone Court</t>
  </si>
  <si>
    <t>Greystone Court, LLC</t>
  </si>
  <si>
    <t>Thomas Development Company</t>
  </si>
  <si>
    <t>4th &amp; Pearl Apts</t>
  </si>
  <si>
    <t>Fourth and Pearl Family Housing LLLP</t>
  </si>
  <si>
    <t>Housing Authority of the City of Pasco and Franklin County</t>
  </si>
  <si>
    <t>Novogradac &amp; Company LLP (Portland)</t>
  </si>
  <si>
    <t>Valencia Senior Apartments</t>
  </si>
  <si>
    <t>Valencia, LLC</t>
  </si>
  <si>
    <t>Miracles Central Apartments</t>
  </si>
  <si>
    <t>Miracles Central Apartments Limited Partnership</t>
  </si>
  <si>
    <t>Central City Concern (OR)</t>
  </si>
  <si>
    <t>The Barcelona at Beaverton</t>
  </si>
  <si>
    <t>The Barcelona at Beaverton Limited Partnership</t>
  </si>
  <si>
    <t>Community Partners for Affordable Housing (OR)</t>
  </si>
  <si>
    <t>Mark Schwing CPA PC</t>
  </si>
  <si>
    <t>Rally Point Apartments</t>
  </si>
  <si>
    <t>Rally Point Apartments,LP</t>
  </si>
  <si>
    <t>La Frontera Partners, Inc.</t>
  </si>
  <si>
    <t>The Parker Apartments</t>
  </si>
  <si>
    <t>Parker Apartments Limited Partnership</t>
  </si>
  <si>
    <t>Granger Family Housing</t>
  </si>
  <si>
    <t>GP Opportunity Housing LLC</t>
  </si>
  <si>
    <t>Prosser Family Housing</t>
  </si>
  <si>
    <t>Prosser Opportunity Housing LLLP</t>
  </si>
  <si>
    <t>HEF XII</t>
  </si>
  <si>
    <t>Landmark Senior Living</t>
  </si>
  <si>
    <t>Landmark Senior Living, LP</t>
  </si>
  <si>
    <t>William J. Wood Veterans House (fka Federal Way Veterans Center)</t>
  </si>
  <si>
    <t>MSC Federal Way Veterans LLC</t>
  </si>
  <si>
    <t>Multi-Service Center (MSC) (WA)</t>
  </si>
  <si>
    <t>Vineyard at Eagle Promenade</t>
  </si>
  <si>
    <t>Vineyard at Eagle Promenade LP</t>
  </si>
  <si>
    <t>Ironhorse Lodge</t>
  </si>
  <si>
    <t>IronHorse Lodge 1 LLC</t>
  </si>
  <si>
    <t>Sunshine Valley Apartments</t>
  </si>
  <si>
    <t>Sunshine Valley Apartments, LLC</t>
  </si>
  <si>
    <t>Graham County Rural Housing Development Association</t>
  </si>
  <si>
    <t>Simmons Clubb &amp; Hodges, CPAs, PLLC</t>
  </si>
  <si>
    <t>Eastbridge- Secondary (2015)</t>
  </si>
  <si>
    <t>Eastbridge Apartments LLC</t>
  </si>
  <si>
    <t>Housing Authority of King County (KCHA)</t>
  </si>
  <si>
    <t>HEF XIII</t>
  </si>
  <si>
    <t>Bud Bailey Apartments Combined</t>
  </si>
  <si>
    <t>Bud Bailey Apartments I, LLC</t>
  </si>
  <si>
    <t>Housing Authority of the County of Salt Lake (HACSL)</t>
  </si>
  <si>
    <t>Vineyard at Broadmore II</t>
  </si>
  <si>
    <t>Vineyard at Broadmore II, L.P.</t>
  </si>
  <si>
    <t>La Mesita Phase 3</t>
  </si>
  <si>
    <t>La Mesita Apartments Phase 3, LP</t>
  </si>
  <si>
    <t>A New Leaf, Inc. (ANL-fka Prehab of Arizona, Inc.)</t>
  </si>
  <si>
    <t>Bridge Meadows Beaverton</t>
  </si>
  <si>
    <t>Bridge Meadows - Beaverton LP</t>
  </si>
  <si>
    <t>Twin Lakes Landing</t>
  </si>
  <si>
    <t>Twin Lakes Landing LLC</t>
  </si>
  <si>
    <t>Seavey Meadows Phase 3</t>
  </si>
  <si>
    <t>Seavey 3 Community LLC</t>
  </si>
  <si>
    <t>Willamette Neighborhood Housing Services</t>
  </si>
  <si>
    <t>Silver Cliffs</t>
  </si>
  <si>
    <t>Cliffview Partners, LLC</t>
  </si>
  <si>
    <t>RC Housing</t>
  </si>
  <si>
    <t>RC Housing LLC</t>
  </si>
  <si>
    <t>Housing Works</t>
  </si>
  <si>
    <t>1511 Dexter Apartments</t>
  </si>
  <si>
    <t>1511 Dexter Limited Partnership</t>
  </si>
  <si>
    <t>Prosser Housing LLLP</t>
  </si>
  <si>
    <t>Daggett Townhomes</t>
  </si>
  <si>
    <t>Daggett Townhomes LLC</t>
  </si>
  <si>
    <t>Moonlight Townhomes</t>
  </si>
  <si>
    <t>Moonlight Townhomes LLC</t>
  </si>
  <si>
    <t>Walla Walla Senior Portfolio</t>
  </si>
  <si>
    <t>WWHA Senior Housing Properties LLLP</t>
  </si>
  <si>
    <t>Littleton Crossing Apartments</t>
  </si>
  <si>
    <t>Littleton Crossing Apartments, LP</t>
  </si>
  <si>
    <t>Summit Housing Group, Inc.</t>
  </si>
  <si>
    <t>HEF XIV</t>
  </si>
  <si>
    <t>RiverPlace 3 Housing LP</t>
  </si>
  <si>
    <t>Azimuth 315</t>
  </si>
  <si>
    <t>Azimuth 315, LLC</t>
  </si>
  <si>
    <t>Mountain View Senior</t>
  </si>
  <si>
    <t>Pope Street Housing, LLC</t>
  </si>
  <si>
    <t>HEF XV</t>
  </si>
  <si>
    <t>Ciclo Apartments</t>
  </si>
  <si>
    <t>Ciclo LLLP</t>
  </si>
  <si>
    <t>Aprils Grove</t>
  </si>
  <si>
    <t>Aprils Grove LLP</t>
  </si>
  <si>
    <t>OPAL Community Land Trust</t>
  </si>
  <si>
    <t>Comer Nowling and Associates, P.C</t>
  </si>
  <si>
    <t>PATH</t>
  </si>
  <si>
    <t>Providence Heights LLLP</t>
  </si>
  <si>
    <t>Second Chance Center</t>
  </si>
  <si>
    <t>South 7th Village</t>
  </si>
  <si>
    <t>UMOM Housing V LLC</t>
  </si>
  <si>
    <t>Wenatchee Supportive Housing Community</t>
  </si>
  <si>
    <t>Wenatchee Housing LLLP</t>
  </si>
  <si>
    <t>Possession Sound Properties</t>
  </si>
  <si>
    <t>Possession Sound Properties LLC</t>
  </si>
  <si>
    <t>Canal Commons</t>
  </si>
  <si>
    <t>Canal Commons One LLC</t>
  </si>
  <si>
    <t>HEF XVI</t>
  </si>
  <si>
    <t>Dunlap Housing</t>
  </si>
  <si>
    <t>Dunlap Housing, LP</t>
  </si>
  <si>
    <t>Royal City II</t>
  </si>
  <si>
    <t>Royal City Housing LLLP</t>
  </si>
  <si>
    <t>Westview Lofts</t>
  </si>
  <si>
    <t>Westview Lofts LP</t>
  </si>
  <si>
    <t>River Bend Residences</t>
  </si>
  <si>
    <t>River Bend Residences, LP</t>
  </si>
  <si>
    <t>Central Station Apartments</t>
  </si>
  <si>
    <t>Central Station Apartments, LLC</t>
  </si>
  <si>
    <t>Gardner Batt. LLC</t>
  </si>
  <si>
    <t>Sheridan Square</t>
  </si>
  <si>
    <t>Steele Sheridan Square LLC</t>
  </si>
  <si>
    <t>Compass Health Broadway</t>
  </si>
  <si>
    <t>Compass Broadway PSH LLLP</t>
  </si>
  <si>
    <t>Jayne Auld Manor</t>
  </si>
  <si>
    <t>J Auld Apts LLC</t>
  </si>
  <si>
    <t>Empire Health Foundation</t>
  </si>
  <si>
    <t>Stone Pine Meadow Apartments</t>
  </si>
  <si>
    <t>Mercy Housing California XXIX Limited Partnership</t>
  </si>
  <si>
    <t>JP Morgan 2009 (Middle Tier II)</t>
  </si>
  <si>
    <t>Devine Legacy on Central</t>
  </si>
  <si>
    <t>4530 N. Central L.P.</t>
  </si>
  <si>
    <t>UnAudited Fund</t>
  </si>
  <si>
    <t>JP Morgan 2009 (Middle Tier)</t>
  </si>
  <si>
    <t>First and Cedar</t>
  </si>
  <si>
    <t>First &amp; Cedar LLC</t>
  </si>
  <si>
    <t>Cooper Square Supportive Housing</t>
  </si>
  <si>
    <t>29 East 2nd Street Limited Partnership</t>
  </si>
  <si>
    <t>Community Access, Inc.</t>
  </si>
  <si>
    <t>BDO USA LLP (New York, NY)</t>
  </si>
  <si>
    <t>PSS GrandParent Family Apartments</t>
  </si>
  <si>
    <t>PSS/WSF Housing Company, L.P.</t>
  </si>
  <si>
    <t>JPM Encanto Middle Tier</t>
  </si>
  <si>
    <t>Encanto Pointe</t>
  </si>
  <si>
    <t>Encanto Pointe Housing First, L.P.</t>
  </si>
  <si>
    <t>JPM Middle Tier III</t>
  </si>
  <si>
    <t>The Orchard at Westchase</t>
  </si>
  <si>
    <t>Orchard Westchase LP</t>
  </si>
  <si>
    <t>Orchard Communities</t>
  </si>
  <si>
    <t>JPMorgan 2009</t>
  </si>
  <si>
    <t>Mosaica Family Apartments aka 18th and Alabama Family Housing</t>
  </si>
  <si>
    <t>Alabama Street Housing Associates, L.P.</t>
  </si>
  <si>
    <t>Mosaica Senior Apartments aka 18th Alabama Senior Housing</t>
  </si>
  <si>
    <t>Alabama Street Senior Housing Associates, L.P.</t>
  </si>
  <si>
    <t>Casa Maravilla</t>
  </si>
  <si>
    <t>Casa Marvilla LP</t>
  </si>
  <si>
    <t>Sky View Pines</t>
  </si>
  <si>
    <t>Sky View Pines Limited Partnership</t>
  </si>
  <si>
    <t>Victory Centre of Vernon Hills Senior Apartments</t>
  </si>
  <si>
    <t>Vernon Hills SA Associates, L.P.</t>
  </si>
  <si>
    <t>National Avenue Lofts</t>
  </si>
  <si>
    <t>National Avenue Lofts LLC</t>
  </si>
  <si>
    <t>Baker Tilly Virchow Krause, LLP (Minneapolis)</t>
  </si>
  <si>
    <t>Pacific Pines 4 Senior Apartments</t>
  </si>
  <si>
    <t>Pacific Pines 4 Limited Partnership</t>
  </si>
  <si>
    <t>JPMorgan 2011</t>
  </si>
  <si>
    <t>Vista Meadows Senior Apartments</t>
  </si>
  <si>
    <t xml:space="preserve">Vista Meadows Associates, LP </t>
  </si>
  <si>
    <t>Borinquen Court Associates, L.P.</t>
  </si>
  <si>
    <t>Findlay Teller Apartments</t>
  </si>
  <si>
    <t>Findlay Teller, L.P.</t>
  </si>
  <si>
    <t>BHA Crossing, LP</t>
  </si>
  <si>
    <t>Housing Authority of the City of Beaumont (TX)</t>
  </si>
  <si>
    <t>Mitchell Street Market Lofts</t>
  </si>
  <si>
    <t>Mitchell Street Market Lofts, LLC</t>
  </si>
  <si>
    <t>Pontius LLC</t>
  </si>
  <si>
    <t>Virginia Lake Apts (NV)</t>
  </si>
  <si>
    <t>Virginia Lake Senior Partners, a Nevada Limited Partnership</t>
  </si>
  <si>
    <t>Tres Puentes</t>
  </si>
  <si>
    <t>Tres Puentes, L.P.</t>
  </si>
  <si>
    <t>JPMorgan 2012</t>
  </si>
  <si>
    <t>Frank Luke Senior Housing (aka Aeroterra Senior Village)</t>
  </si>
  <si>
    <t>PERC Frank Luke Addition LLC</t>
  </si>
  <si>
    <t>UL2 - Urban Living on Second Ave</t>
  </si>
  <si>
    <t>650 N. Second Avenue, LP</t>
  </si>
  <si>
    <t>Corbin Heights</t>
  </si>
  <si>
    <t>Corbin Pinnacle, LLC</t>
  </si>
  <si>
    <t>The Simon Konover Company</t>
  </si>
  <si>
    <t>Schomburg Place</t>
  </si>
  <si>
    <t>WHGA Schomburg Place Limited Partnership</t>
  </si>
  <si>
    <t>Avalon Apartments</t>
  </si>
  <si>
    <t>Avalon Apartments, L.P.</t>
  </si>
  <si>
    <t>JPMorgan 2014</t>
  </si>
  <si>
    <t>Concern Bergen</t>
  </si>
  <si>
    <t>Concern Bergen LLC</t>
  </si>
  <si>
    <t>Paso Fino Apartments</t>
  </si>
  <si>
    <t>VDC Bexar County Reserve I, LP</t>
  </si>
  <si>
    <t>Versa Development, LLC</t>
  </si>
  <si>
    <t>Casas de las Flores (CA)</t>
  </si>
  <si>
    <t>Casa de las Flores, L.P.</t>
  </si>
  <si>
    <t>1380 University Avenue</t>
  </si>
  <si>
    <t>WFHA King Boulevard L.P.</t>
  </si>
  <si>
    <t>Workforce Housing Advisors</t>
  </si>
  <si>
    <t>Cedar Crossing (aka Virginia at Third)</t>
  </si>
  <si>
    <t>Virginia Housing, LP</t>
  </si>
  <si>
    <t>Bedford Green</t>
  </si>
  <si>
    <t>Bedford Place LLC</t>
  </si>
  <si>
    <t>Peabody Properties, Inc.</t>
  </si>
  <si>
    <t>Crest Apartments</t>
  </si>
  <si>
    <t>Crest Apartments LP</t>
  </si>
  <si>
    <t>JPMorgan 2015</t>
  </si>
  <si>
    <t>Hope Manor Joliet</t>
  </si>
  <si>
    <t>Hope Manor Joliet Veterans Housing L.P.</t>
  </si>
  <si>
    <t>Frank Luke Phase II (aka Aeroterra II Apartments)</t>
  </si>
  <si>
    <t>PERC II Frank Luke Addition, LLC</t>
  </si>
  <si>
    <t>City of Phoenix Housing Department</t>
  </si>
  <si>
    <t>Frank Luke Phase III (aka Aeroterra III Apartments)</t>
  </si>
  <si>
    <t>PERC III Frank Luke Addition, LLC</t>
  </si>
  <si>
    <t>Vera Johnson</t>
  </si>
  <si>
    <t>Vera Johnson B LP</t>
  </si>
  <si>
    <t>Hatler-May Village</t>
  </si>
  <si>
    <t>Hatler May Village LLLP</t>
  </si>
  <si>
    <t>Aurora St. Charles Senior Living</t>
  </si>
  <si>
    <t>Aurora St. Charles Senior Living L.P.</t>
  </si>
  <si>
    <t>VeriGreen Development, LLC</t>
  </si>
  <si>
    <t>Biegger Estates</t>
  </si>
  <si>
    <t>Biegger Estates, LLC</t>
  </si>
  <si>
    <t>Southern Nevada Regional Housing Authority (SNRHA)</t>
  </si>
  <si>
    <t>JPMorgan 2016</t>
  </si>
  <si>
    <t>Seventh and Cherry</t>
  </si>
  <si>
    <t>Cherry Street LLC</t>
  </si>
  <si>
    <t>Selinon Park</t>
  </si>
  <si>
    <t>Selinon Park Limited Dividend Housing Association, LP</t>
  </si>
  <si>
    <t>Los Adobes de Maria III</t>
  </si>
  <si>
    <t>Los Adobes de Maria III, Limited Partnership</t>
  </si>
  <si>
    <t>Milton Meadows</t>
  </si>
  <si>
    <t>Milton Meadows Lansing LLC</t>
  </si>
  <si>
    <t>Rochesters Cornerstone Group, Ltd.</t>
  </si>
  <si>
    <t>Guadalupe Court Apartments Project</t>
  </si>
  <si>
    <t>GUADALUPE COURT, LP</t>
  </si>
  <si>
    <t>JPMorgan 2019</t>
  </si>
  <si>
    <t>Rockview II</t>
  </si>
  <si>
    <t>Glendower Rockview Phase 2 Rental Owner Entity Limited Partnership</t>
  </si>
  <si>
    <t>Housing Authority of New Haven</t>
  </si>
  <si>
    <t>Marcum LLP</t>
  </si>
  <si>
    <t>Freedom Springs</t>
  </si>
  <si>
    <t>Freedom Springs LLC</t>
  </si>
  <si>
    <t>Vecino Bond Group</t>
  </si>
  <si>
    <t>The Vista at Creekside</t>
  </si>
  <si>
    <t>Creekside  MF, LLC</t>
  </si>
  <si>
    <t>1064 Mission Street Permanent Supportive Hsg</t>
  </si>
  <si>
    <t>1064 Mission, L.P.</t>
  </si>
  <si>
    <t>Gardens at St. Anthony's</t>
  </si>
  <si>
    <t>St. Anthony's Associates LLC</t>
  </si>
  <si>
    <t>Mason Place</t>
  </si>
  <si>
    <t>Mason Place, LLLP</t>
  </si>
  <si>
    <t>Housing Catalyst (Fort Collins Housing Authority)</t>
  </si>
  <si>
    <t>Hobson Place Phase I</t>
  </si>
  <si>
    <t>DESC 22nd LLLP</t>
  </si>
  <si>
    <t>Downtown Emergency Service Center</t>
  </si>
  <si>
    <t>Hobson Place Phase II</t>
  </si>
  <si>
    <t>DESC Plum LLLP</t>
  </si>
  <si>
    <t>JPMorgan 2019 II</t>
  </si>
  <si>
    <t>Hillcrest I (GA)</t>
  </si>
  <si>
    <t>TBG Hillcrest Senior I, LP</t>
  </si>
  <si>
    <t>The Benoit Group</t>
  </si>
  <si>
    <t>La Quinta Fund</t>
  </si>
  <si>
    <t>Wolff Waters Place (fka La Quinta Dune Palms)</t>
  </si>
  <si>
    <t>La Quinta Housing Associates, L.P.</t>
  </si>
  <si>
    <t>Mercy Park Middle Tier LLC</t>
  </si>
  <si>
    <t>Senior Residences at Mercy Park</t>
  </si>
  <si>
    <t>MHSE Mercy Park, LP</t>
  </si>
  <si>
    <t>MetLife II</t>
  </si>
  <si>
    <t>CohnReznick (Boston)</t>
  </si>
  <si>
    <t>The Four Sisters</t>
  </si>
  <si>
    <t>Omni Washington, L.P.</t>
  </si>
  <si>
    <t>Omni Development Corporation</t>
  </si>
  <si>
    <t>Citrin Cooperman</t>
  </si>
  <si>
    <t>Valley Brook Village</t>
  </si>
  <si>
    <t>VBV I, LLC</t>
  </si>
  <si>
    <t>RSM (Boston)</t>
  </si>
  <si>
    <t>Pleasant Street Apartments</t>
  </si>
  <si>
    <t>Pleasant Street Apartments LLC</t>
  </si>
  <si>
    <t>Odyssey Apartments</t>
  </si>
  <si>
    <t>Odyssey I LLC</t>
  </si>
  <si>
    <t>The Empowerment Program, Inc.</t>
  </si>
  <si>
    <t>Victory Place IV (AZ)</t>
  </si>
  <si>
    <t>Cloudbreak Phoenix IV, LP</t>
  </si>
  <si>
    <t>Morgan Stanley SIF Single</t>
  </si>
  <si>
    <t>Dewitt Supportive Housing</t>
  </si>
  <si>
    <t>DeWitt Supportive Housing, L.P.</t>
  </si>
  <si>
    <t>Muldoon Apartments</t>
  </si>
  <si>
    <t>Muldoon Gardens Associates LLC</t>
  </si>
  <si>
    <t>Mosholu Gardens</t>
  </si>
  <si>
    <t>245 E. Mosholu Apts LLC</t>
  </si>
  <si>
    <t>Rising Cedar (aka Touchstone Supportive)</t>
  </si>
  <si>
    <t>Touchstone Community Limited Partnership</t>
  </si>
  <si>
    <t>Silent Harvest Homes</t>
  </si>
  <si>
    <t>Silent Harvest Homes, LP</t>
  </si>
  <si>
    <t>Desert Ridge Investments, Inc.</t>
  </si>
  <si>
    <t>Kelly Street Restoration</t>
  </si>
  <si>
    <t>Kelly Street Restoration, L.P.</t>
  </si>
  <si>
    <t>Victory Gardens (CT)</t>
  </si>
  <si>
    <t>Victory Gardens Housing LLC</t>
  </si>
  <si>
    <t>Whittlesey</t>
  </si>
  <si>
    <t>Berkeley Manor (MO)</t>
  </si>
  <si>
    <t>Berkeley Manor, LLC</t>
  </si>
  <si>
    <t>Rubicon Inc.</t>
  </si>
  <si>
    <t>Menemsha Townhomes</t>
  </si>
  <si>
    <t>Menemsha Limited Partnership</t>
  </si>
  <si>
    <t>National Housing Associates, Inc.</t>
  </si>
  <si>
    <t>Morgan Stanley SIF Single II</t>
  </si>
  <si>
    <t>Rolling Hills Apartments</t>
  </si>
  <si>
    <t>RH-St. Paul Apartments LP</t>
  </si>
  <si>
    <t>Lutheran Social Services of Minnesota</t>
  </si>
  <si>
    <t>Beacon Place</t>
  </si>
  <si>
    <t>Beacon Place Limited Partnership</t>
  </si>
  <si>
    <t>Minot Artspace Lofts (aka Magic City Artspace Lofts)</t>
  </si>
  <si>
    <t>Minot Artspace Lofts Limited Partnership</t>
  </si>
  <si>
    <t>Artspace Projects, Inc.</t>
  </si>
  <si>
    <t>St. Philip's Gardens</t>
  </si>
  <si>
    <t>St. Philip's Gardens II, LLLP</t>
  </si>
  <si>
    <t>Twin Cities Housing Development Corporation (TCHDC)</t>
  </si>
  <si>
    <t>Pikeville Scholar House</t>
  </si>
  <si>
    <t>Pikeville Scholar House, LLLP</t>
  </si>
  <si>
    <t>MIller, Mayer, Sullivan &amp; Stevens LLP</t>
  </si>
  <si>
    <t>Lloyd House</t>
  </si>
  <si>
    <t>Lloyd House Limited Dividend Housing Association Limited Partnership</t>
  </si>
  <si>
    <t>Creston Avenue Preservation</t>
  </si>
  <si>
    <t>WHFA Creston Avenue, L.P.</t>
  </si>
  <si>
    <t>Blackstone Valley Gateways 2</t>
  </si>
  <si>
    <t>BVG II Limited Partnership</t>
  </si>
  <si>
    <t>St. Alban's Park</t>
  </si>
  <si>
    <t>St. Alban's Park II, LLLP</t>
  </si>
  <si>
    <t>Downtown Terrace</t>
  </si>
  <si>
    <t>Downtown Terrace, LP</t>
  </si>
  <si>
    <t>Pike County Progress Partners, Inc. (IN)</t>
  </si>
  <si>
    <t>The Lace Factory Apartments</t>
  </si>
  <si>
    <t>Lace Mill Limited Partnership</t>
  </si>
  <si>
    <t>Rural Ulster Preservation Company (RUPCO)</t>
  </si>
  <si>
    <t>Morgan Stanley SIF Single III</t>
  </si>
  <si>
    <t>Sasco Creek Redevelopment</t>
  </si>
  <si>
    <t>Sasco Creek Housing Associates, Limited Partnership</t>
  </si>
  <si>
    <t>Westport (CT) Housing Authority (WHA)</t>
  </si>
  <si>
    <t>Dorie Miller</t>
  </si>
  <si>
    <t>WHGA Dorie Miller Apartments LLC</t>
  </si>
  <si>
    <t>Benning Road</t>
  </si>
  <si>
    <t>Benning Residential LLC</t>
  </si>
  <si>
    <t>Walnut Commons (IN)</t>
  </si>
  <si>
    <t>DDG Walnut, LP</t>
  </si>
  <si>
    <t>The Daveri Development Group, LLC</t>
  </si>
  <si>
    <t>Ebenezer Tower Apartments</t>
  </si>
  <si>
    <t>ES Towers Limited Partnership</t>
  </si>
  <si>
    <t>Ebenezer Society</t>
  </si>
  <si>
    <t>1770 TPT</t>
  </si>
  <si>
    <t>1770 TPT LLC</t>
  </si>
  <si>
    <t>Sandra Erickson Real Estate, Inc. (SERE)</t>
  </si>
  <si>
    <t>MBD Wallace Mobley HDFC</t>
  </si>
  <si>
    <t>M.B.D. W.E. Mobley, LLC</t>
  </si>
  <si>
    <t>Mid-Bronx Desperadoes Community Housing Corporation</t>
  </si>
  <si>
    <t>Arthur Clinton</t>
  </si>
  <si>
    <t>Arthur Clinton, L.P.</t>
  </si>
  <si>
    <t>1490 Crotona Park East Apartments</t>
  </si>
  <si>
    <t>1490 Crotona Park East L.P.</t>
  </si>
  <si>
    <t>Newport Scholar House</t>
  </si>
  <si>
    <t>Northern Kentucky Scholar House, LP</t>
  </si>
  <si>
    <t>Brighton Center</t>
  </si>
  <si>
    <t>Gilmore, Jasion &amp; Mahler LTD</t>
  </si>
  <si>
    <t>Silent Harvest Homes II</t>
  </si>
  <si>
    <t>Silent Harvest Homes II, LLC</t>
  </si>
  <si>
    <t>Pringle House</t>
  </si>
  <si>
    <t>Pringle House Limited Partnership</t>
  </si>
  <si>
    <t>Clare Terrace</t>
  </si>
  <si>
    <t>Clare Terrace Limited Partnership</t>
  </si>
  <si>
    <t>Biltmore Crossing Apartments NY</t>
  </si>
  <si>
    <t>Biltmore Crossing, LLC</t>
  </si>
  <si>
    <t>Conifer Realty, LLC</t>
  </si>
  <si>
    <t>Lincoln Gardens</t>
  </si>
  <si>
    <t>Lincoln Gardens Associates LLC</t>
  </si>
  <si>
    <t>MS CTR Fund I LLC</t>
  </si>
  <si>
    <t>Roosevelt Apartments</t>
  </si>
  <si>
    <t>Roosevelt Limited Dividend Housing Association Limited Partnership</t>
  </si>
  <si>
    <t>Dwelling Place of Grand Rapids, Inc.</t>
  </si>
  <si>
    <t>Beene, Garter &amp; Company</t>
  </si>
  <si>
    <t>Villa Del Sol</t>
  </si>
  <si>
    <t>72 Cesar Chavez LLLP</t>
  </si>
  <si>
    <t>Neighborhood Development Alliance, Inc.</t>
  </si>
  <si>
    <t>Southern Pines II</t>
  </si>
  <si>
    <t>SP II Apartments LLC</t>
  </si>
  <si>
    <t>Housing Authority of Calvert County</t>
  </si>
  <si>
    <t>Marshall Flats</t>
  </si>
  <si>
    <t>Clare Marshall Flats Limited Partnership</t>
  </si>
  <si>
    <t>Grand Terrace Apartments Limited Partnership</t>
  </si>
  <si>
    <t>Southwest Minnesota Housing Partnership</t>
  </si>
  <si>
    <t>HELP Perry Point Veterans Village</t>
  </si>
  <si>
    <t>HELP Perry Point LP</t>
  </si>
  <si>
    <t>Spring Road</t>
  </si>
  <si>
    <t>Spring Road LLC</t>
  </si>
  <si>
    <t>Mt. Baker Village Apartments</t>
  </si>
  <si>
    <t>Mt. Baker Village LLLP</t>
  </si>
  <si>
    <t>Mt. Baker Housing Association</t>
  </si>
  <si>
    <t>Camelback Pointe</t>
  </si>
  <si>
    <t>CAMELBACK POINTE, LP</t>
  </si>
  <si>
    <t>MS CTR Fund II LLC</t>
  </si>
  <si>
    <t>Valley Bridge</t>
  </si>
  <si>
    <t>Valley Bridge Senior Housing Limited Partnership</t>
  </si>
  <si>
    <t>Fulton Commons</t>
  </si>
  <si>
    <t>Fulton Commons, LLC</t>
  </si>
  <si>
    <t>Prairie Meadows II</t>
  </si>
  <si>
    <t>Prairie Meadows Homes Phase II, L.P.</t>
  </si>
  <si>
    <t>Posterity Scholar House</t>
  </si>
  <si>
    <t>Posterity Scholar House, LP</t>
  </si>
  <si>
    <t>BWI, LLC</t>
  </si>
  <si>
    <t>Riverside Homes</t>
  </si>
  <si>
    <t>Riverside Homes II of Minneapolis Limited Partnership</t>
  </si>
  <si>
    <t>Mt. Angeles View I LLLP</t>
  </si>
  <si>
    <t>Peninsula Housing Authority</t>
  </si>
  <si>
    <t>Ovation Housing, LLLP</t>
  </si>
  <si>
    <t>Orlando Housing Authority</t>
  </si>
  <si>
    <t>MS SIF IV</t>
  </si>
  <si>
    <t>Woodland Christian Terrace</t>
  </si>
  <si>
    <t>Woodland Towers LP</t>
  </si>
  <si>
    <t>Ridge Road</t>
  </si>
  <si>
    <t>Community Services Fifth Housing, LLC</t>
  </si>
  <si>
    <t>Community Services for the Every1 Inc</t>
  </si>
  <si>
    <t>Wellington Square Senior Apartments</t>
  </si>
  <si>
    <t>Wellington Square TC Senior Apartments, L.P.</t>
  </si>
  <si>
    <t>California Commercial Investment Group</t>
  </si>
  <si>
    <t>Don Q Re-Syndication</t>
  </si>
  <si>
    <t>Don L.W.  LLC</t>
  </si>
  <si>
    <t>School 77</t>
  </si>
  <si>
    <t>S77 LLC</t>
  </si>
  <si>
    <t>Buffalo Neighborhood Stabilization Corp. (BNSC)</t>
  </si>
  <si>
    <t>Granary Place</t>
  </si>
  <si>
    <t>JF Granary Partners, LLC</t>
  </si>
  <si>
    <t>JF Capital, LLC</t>
  </si>
  <si>
    <t>MS SIF V</t>
  </si>
  <si>
    <t>Chemung Crossing</t>
  </si>
  <si>
    <t>Chemung Crossing, LLC</t>
  </si>
  <si>
    <t>Housing Visions Consultants, Inc.</t>
  </si>
  <si>
    <t>Energy Square</t>
  </si>
  <si>
    <t>Cedar and Greenkill Limited Partnership</t>
  </si>
  <si>
    <t>Iron Works</t>
  </si>
  <si>
    <t>Iron Works Apartments LP</t>
  </si>
  <si>
    <t>Solinas Village - Almond Court</t>
  </si>
  <si>
    <t>Solinas/Almond LP</t>
  </si>
  <si>
    <t>Self Help Enterprises (CA)</t>
  </si>
  <si>
    <t>Vista Village</t>
  </si>
  <si>
    <t>Genesis Concord Vista LLC</t>
  </si>
  <si>
    <t>Great River Landing</t>
  </si>
  <si>
    <t>Great River Landing Housing LP</t>
  </si>
  <si>
    <t>Beacon Interfaith Housing Collaborative</t>
  </si>
  <si>
    <t>Palm Terrace (aka Lindsay Village)</t>
  </si>
  <si>
    <t>Palm Terrace LP, L.P.</t>
  </si>
  <si>
    <t>Park Place Morgan Hill</t>
  </si>
  <si>
    <t>EAH Park Place, L.P.</t>
  </si>
  <si>
    <t>Geneseo Apartments</t>
  </si>
  <si>
    <t>DePaul Geneseo LP</t>
  </si>
  <si>
    <t>Las Palmas Combined - MS Secondary 2017</t>
  </si>
  <si>
    <t>Las Palmas VOA Affordable Housing, L.P.</t>
  </si>
  <si>
    <t>PPL Ain Dah Yung Supportive Housing</t>
  </si>
  <si>
    <t>ADYC Supportive Housing Limited Partnership</t>
  </si>
  <si>
    <t>The Eastman Reserve</t>
  </si>
  <si>
    <t>Eastman Reserve, LLC</t>
  </si>
  <si>
    <t>MillCreek Station Apartments LLC</t>
  </si>
  <si>
    <t>5th East Apartments</t>
  </si>
  <si>
    <t>5th East Apartments LLC</t>
  </si>
  <si>
    <t>First Step House</t>
  </si>
  <si>
    <t>MS SIF VI</t>
  </si>
  <si>
    <t>E'Port Family Homes</t>
  </si>
  <si>
    <t>E'Port Family Homes Urban Renewal, LP</t>
  </si>
  <si>
    <t>Stanton Square Apartments</t>
  </si>
  <si>
    <t>Stanton Housing LLC</t>
  </si>
  <si>
    <t>Horning Brothers/ Sunrise Development Corporation</t>
  </si>
  <si>
    <t>Maya Commons</t>
  </si>
  <si>
    <t>PPL Bunge Limited Partnership</t>
  </si>
  <si>
    <t>Gateway Northeast</t>
  </si>
  <si>
    <t>CB LM Redevelopment Limited Partnership</t>
  </si>
  <si>
    <t>Jeremiah-Rochester</t>
  </si>
  <si>
    <t>Jeremiah Program Rochester Limited Partnership</t>
  </si>
  <si>
    <t>Starting Line Apartments</t>
  </si>
  <si>
    <t>DePaul Utica, LP</t>
  </si>
  <si>
    <t>Moda Union</t>
  </si>
  <si>
    <t>JF Union Partners, LLC</t>
  </si>
  <si>
    <t>Canyon Walk Apartments</t>
  </si>
  <si>
    <t>Canyon Walk Housing, LLC</t>
  </si>
  <si>
    <t>MS SIF VII</t>
  </si>
  <si>
    <t>West End Heights</t>
  </si>
  <si>
    <t>West End Heights, LLC</t>
  </si>
  <si>
    <t>Casitas Lantana at Inwood</t>
  </si>
  <si>
    <t>Casitas Lantana , LP</t>
  </si>
  <si>
    <t>CDC Brownsville</t>
  </si>
  <si>
    <t>Rosewood Senior Villas</t>
  </si>
  <si>
    <t>Rosewood Senior Villas 19, LP</t>
  </si>
  <si>
    <t>KRS Housing, LLC</t>
  </si>
  <si>
    <t>Glenwood Apartments</t>
  </si>
  <si>
    <t>JF Glenwood Partners, LLC</t>
  </si>
  <si>
    <t>Malibu Bay Apartments</t>
  </si>
  <si>
    <t xml:space="preserve">Malibu Bay Preservation, Ltd. </t>
  </si>
  <si>
    <t>Lincoln Avenue Capital, LLC</t>
  </si>
  <si>
    <t>Park City Apartments</t>
  </si>
  <si>
    <t>Park City Preservation, LTD</t>
  </si>
  <si>
    <t>MS SRC Fund</t>
  </si>
  <si>
    <t>Victory Apartments</t>
  </si>
  <si>
    <t>Victory Apartments Preservation LP</t>
  </si>
  <si>
    <t>Sandstone</t>
  </si>
  <si>
    <t>Sandstone Foothills Senior Housing LP</t>
  </si>
  <si>
    <t>Amber Apartments</t>
  </si>
  <si>
    <t>Amber Apartments Limited Partnership</t>
  </si>
  <si>
    <t>Trinity Place</t>
  </si>
  <si>
    <t>Trinity Place Senior Housing Limited Partnership</t>
  </si>
  <si>
    <t>The Stella</t>
  </si>
  <si>
    <t>Laradon NW, LLC</t>
  </si>
  <si>
    <t>New Mexico Duo</t>
  </si>
  <si>
    <t>SV-PDC, LP</t>
  </si>
  <si>
    <t>Hartland Station</t>
  </si>
  <si>
    <t>Hartland Station, L.P.</t>
  </si>
  <si>
    <t>Wendover Housing Partners</t>
  </si>
  <si>
    <t>McCormick Place</t>
  </si>
  <si>
    <t>McCormick Rehabilitation, LLC</t>
  </si>
  <si>
    <t>Othello Park</t>
  </si>
  <si>
    <t>Othello Park Development LLC</t>
  </si>
  <si>
    <t>El Portal</t>
  </si>
  <si>
    <t>El Portal Ventura, LP</t>
  </si>
  <si>
    <t>Shooks Run</t>
  </si>
  <si>
    <t>Shooks Run 2019, L.P.</t>
  </si>
  <si>
    <t>MJT Properties, Inc.</t>
  </si>
  <si>
    <t>Nationwide Fund</t>
  </si>
  <si>
    <t xml:space="preserve">Wicker Park Renaissance, L.P. </t>
  </si>
  <si>
    <t>Renaissance Realty Group, Inc. (RRG)</t>
  </si>
  <si>
    <t>MarksNelson, LLC</t>
  </si>
  <si>
    <t>Pisgah Village</t>
  </si>
  <si>
    <t xml:space="preserve">Pisgah Village, L.P., A California Limited Partnership </t>
  </si>
  <si>
    <t>Samuel S. Adelsberg &amp; Co.</t>
  </si>
  <si>
    <t>Club at Eustis Partners, Ltd.</t>
  </si>
  <si>
    <t>NDCSP I Middle-Tier</t>
  </si>
  <si>
    <t>Florence Fay School - Middle Tier Secondary 2017</t>
  </si>
  <si>
    <t>Florence Fay School Senior Apartments LP</t>
  </si>
  <si>
    <t>TWG Development, LLC</t>
  </si>
  <si>
    <t>Carey Connolly</t>
  </si>
  <si>
    <t>NEF 1996 Series I</t>
  </si>
  <si>
    <t>Warren Street Supportive Housing</t>
  </si>
  <si>
    <t>551 Warren Street I, L.P.</t>
  </si>
  <si>
    <t>NEF 1996 Series II</t>
  </si>
  <si>
    <t>North Core Studios</t>
  </si>
  <si>
    <t>North Core Associates, L. P.</t>
  </si>
  <si>
    <t>East New York Urban Youth Corps Housing Development Fund Corp</t>
  </si>
  <si>
    <t>NEF 1999 SI Tranche 2</t>
  </si>
  <si>
    <t>Main Street, Phase III (RI)</t>
  </si>
  <si>
    <t>Main Street Phase lll, L.P.</t>
  </si>
  <si>
    <t>NEF 2002</t>
  </si>
  <si>
    <t>Chapin Street Apartments</t>
  </si>
  <si>
    <t>Chapin Housing Limited Partnership</t>
  </si>
  <si>
    <t>Development Corporation of Columbia Heights</t>
  </si>
  <si>
    <t>Factory Street</t>
  </si>
  <si>
    <t>Factory Street Limited Partnership</t>
  </si>
  <si>
    <t>Euclid Street Apts (DC)</t>
  </si>
  <si>
    <t>Euclid Housing Limited Partnership</t>
  </si>
  <si>
    <t>Macombs Manor</t>
  </si>
  <si>
    <t>Macombs Manor Associates, L.P.</t>
  </si>
  <si>
    <t>Building the Dream, L.P.</t>
  </si>
  <si>
    <t>Berkeley Village (RI)</t>
  </si>
  <si>
    <t>Woodward Street Limited Partnership</t>
  </si>
  <si>
    <t>Jenkins Properties, LP</t>
  </si>
  <si>
    <t>NEF 2003</t>
  </si>
  <si>
    <t>South Park Plaza (IL)</t>
  </si>
  <si>
    <t>South Park Plaza, L.P.</t>
  </si>
  <si>
    <t>South Wabash Studios</t>
  </si>
  <si>
    <t>600 S. Wabash L.P.</t>
  </si>
  <si>
    <t>Chicago Christian Industrial League</t>
  </si>
  <si>
    <t>Southwind Landing (NY)</t>
  </si>
  <si>
    <t>Southwind Landing Apartments, L.P.</t>
  </si>
  <si>
    <t>Alexian Village SLF (AKA Alexian Village of Elk Grove)</t>
  </si>
  <si>
    <t>Elk Grove Village SLF Associates, L.P.</t>
  </si>
  <si>
    <t>Carrfour Supportive Housing, Inc.</t>
  </si>
  <si>
    <t>Novogradac &amp; Company LLP (Alpharetta, GA)</t>
  </si>
  <si>
    <t>Georgias Place</t>
  </si>
  <si>
    <t>Georgias Place, L.P.</t>
  </si>
  <si>
    <t>Community Counseling &amp; Mediation</t>
  </si>
  <si>
    <t>Geltrude &amp; Company CPA</t>
  </si>
  <si>
    <t>Pine Woods</t>
  </si>
  <si>
    <t>Pine Woods, LLC</t>
  </si>
  <si>
    <t>Construct, Inc.</t>
  </si>
  <si>
    <t>Adelson &amp; Company PC</t>
  </si>
  <si>
    <t>Mountain Senior Apartments</t>
  </si>
  <si>
    <t>Mountain Seniors, L.P.</t>
  </si>
  <si>
    <t>Whitewater Creek, Inc</t>
  </si>
  <si>
    <t>Pine Ridge Manor</t>
  </si>
  <si>
    <t>Pineridge Manor, LLC</t>
  </si>
  <si>
    <t>Atlantic Housing Development LLC (NC)</t>
  </si>
  <si>
    <t>Southeast Alabama Self-Help Association</t>
  </si>
  <si>
    <t>Eric Love, P.C.</t>
  </si>
  <si>
    <t>Liberty Square Apartments</t>
  </si>
  <si>
    <t>Liberty Square Limited Partnership</t>
  </si>
  <si>
    <t>Bonheur Development Corporation</t>
  </si>
  <si>
    <t>Potters Avenue Area Revitalization Project</t>
  </si>
  <si>
    <t>Potters Avenue Area Revitalization Limited Partnership</t>
  </si>
  <si>
    <t>Fifty Square, L.P.</t>
  </si>
  <si>
    <t>Church Community Housing Corporation (RI)</t>
  </si>
  <si>
    <t>Cascade Village North</t>
  </si>
  <si>
    <t>Cascade Village North Limited Partnership</t>
  </si>
  <si>
    <t>The Community Builders, Inc. (TCB)</t>
  </si>
  <si>
    <t>NEF 2004</t>
  </si>
  <si>
    <t>LUCHA</t>
  </si>
  <si>
    <t>East Side Housing, L.P.</t>
  </si>
  <si>
    <t>Bangor Waterworks</t>
  </si>
  <si>
    <t>Waterworks Development, LP</t>
  </si>
  <si>
    <t>Courtes de Emerald</t>
  </si>
  <si>
    <t>Courtes de Emerald, L.P.</t>
  </si>
  <si>
    <t>PHASE Inc.</t>
  </si>
  <si>
    <t>Cone &amp; Smith, P.C.</t>
  </si>
  <si>
    <t>Praise Apartments I Limited Partnership</t>
  </si>
  <si>
    <t>Riverside Gateway (RI)</t>
  </si>
  <si>
    <t>Riverside Gateway, LP</t>
  </si>
  <si>
    <t>Hearthstone Landing Apartments</t>
  </si>
  <si>
    <t>HL Canton Partners, L.P.</t>
  </si>
  <si>
    <t>NuRock Development Group, Inc.</t>
  </si>
  <si>
    <t>Ashley Place</t>
  </si>
  <si>
    <t>Ashley Place Limited Partnership</t>
  </si>
  <si>
    <t>Denham Springs Housing Authority</t>
  </si>
  <si>
    <t>160 South 2nd Street</t>
  </si>
  <si>
    <t>160 South 2nd Street L.P.</t>
  </si>
  <si>
    <t>Los Sures</t>
  </si>
  <si>
    <t>Hudson Homestead</t>
  </si>
  <si>
    <t>Hudson Homesteads, L.P. A New York Limited Partnership and Redevelopment Company</t>
  </si>
  <si>
    <t>Galvan Housing Resources Inc.</t>
  </si>
  <si>
    <t>Greenfield Commons Apartments Associates, LP</t>
  </si>
  <si>
    <t>Universal Point III</t>
  </si>
  <si>
    <t>The Commons at Point Breeze, L.P.</t>
  </si>
  <si>
    <t>Universal Community Homes, Inc.</t>
  </si>
  <si>
    <t>Horizon Village</t>
  </si>
  <si>
    <t>Horizon Village One, LP</t>
  </si>
  <si>
    <t>Pine Chase Apts</t>
  </si>
  <si>
    <t>Pine Chase, LLC</t>
  </si>
  <si>
    <t>Aeon aka Central Community Housing Trust</t>
  </si>
  <si>
    <t>University Dale Apartments Limited Partnership</t>
  </si>
  <si>
    <t>Village at Horse Creek</t>
  </si>
  <si>
    <t>Horse Creek, LLC</t>
  </si>
  <si>
    <t>Community Development &amp; Improvement Corporation (C-DIC)</t>
  </si>
  <si>
    <t>St. Antoine Gardens</t>
  </si>
  <si>
    <t>St Antoine Gardens Limited Partnership</t>
  </si>
  <si>
    <t>Housing Authority of the City of Lafayette</t>
  </si>
  <si>
    <t>Riverside Village (RI)</t>
  </si>
  <si>
    <t>Riverside Village, L.P.</t>
  </si>
  <si>
    <t>Heritage Place Subdivision (LA)</t>
  </si>
  <si>
    <t>Heritage Place Subdivision Limited Partnership</t>
  </si>
  <si>
    <t>NEF 2005</t>
  </si>
  <si>
    <t>Verne Barry Place (formerly The Dwelling Place Inn)</t>
  </si>
  <si>
    <t>KBC Limited Dividend Housing Association Limited Partnership</t>
  </si>
  <si>
    <t>Middlesex Pilots</t>
  </si>
  <si>
    <t>Middlesex Housing Limited Partnership</t>
  </si>
  <si>
    <t>The Connection Fund, Inc.</t>
  </si>
  <si>
    <t>Perpich Apartments</t>
  </si>
  <si>
    <t>Perpich Apartments Limited Partnership</t>
  </si>
  <si>
    <t>Range Mental Health Center, Inc.</t>
  </si>
  <si>
    <t>Deer Ridge</t>
  </si>
  <si>
    <t>Deer Ridge Associates, Ltd.</t>
  </si>
  <si>
    <t>Vantage Development, LLC</t>
  </si>
  <si>
    <t>Oak Park Villas</t>
  </si>
  <si>
    <t>Park Place Associates, Ltd.</t>
  </si>
  <si>
    <t>Community Action Agency of Northeast Alabama, Inc.</t>
  </si>
  <si>
    <t>Mill Run</t>
  </si>
  <si>
    <t>Mill Run Associates, Ltd.</t>
  </si>
  <si>
    <t>East Bank Pointe</t>
  </si>
  <si>
    <t>East Bank Pointe, L.P.</t>
  </si>
  <si>
    <t>Gateway East Development, LLC</t>
  </si>
  <si>
    <t>KMA Bodilly</t>
  </si>
  <si>
    <t>Snediker Avenue (MHANY 4)</t>
  </si>
  <si>
    <t>MHANY 4 Associates, L.P.</t>
  </si>
  <si>
    <t>Woodview Apartments</t>
  </si>
  <si>
    <t>WA Eden, LLC</t>
  </si>
  <si>
    <t>Brownstone Management LLC</t>
  </si>
  <si>
    <t>Northwest Housing Alternatives, Inc. (NHA)</t>
  </si>
  <si>
    <t>Greenwood Senior Living, L.P.</t>
  </si>
  <si>
    <t>East Pointe LLC</t>
  </si>
  <si>
    <t>Smith Marion &amp; Co</t>
  </si>
  <si>
    <t>Southernside</t>
  </si>
  <si>
    <t>Southernside Apartments, L.P.</t>
  </si>
  <si>
    <t>Hennessey Development</t>
  </si>
  <si>
    <t>NEF 2006</t>
  </si>
  <si>
    <t>McKonly &amp; Asbury, LLP</t>
  </si>
  <si>
    <t>Oliver Gardens Limited Dividend Housing Association Limited Partnership</t>
  </si>
  <si>
    <t>Cesar Chavez Plaza</t>
  </si>
  <si>
    <t>NP Cesar Associates, L.P.</t>
  </si>
  <si>
    <t>Neighborhood Partners, LLC</t>
  </si>
  <si>
    <t>Williams and Olds</t>
  </si>
  <si>
    <t>Omni Point</t>
  </si>
  <si>
    <t>Omni Friendship Limited Partnership</t>
  </si>
  <si>
    <t>Belle Haven Limited Partnership</t>
  </si>
  <si>
    <t>Third &amp; Blanchard LLC</t>
  </si>
  <si>
    <t>TWV Limited Partnership</t>
  </si>
  <si>
    <t>Crossroads Apartments</t>
  </si>
  <si>
    <t>Andrews Terrace, LLC</t>
  </si>
  <si>
    <t>Kingwood Senior Village</t>
  </si>
  <si>
    <t>Kingwood Senior Village L.P.</t>
  </si>
  <si>
    <t>Covenant Community Capital Corporation</t>
  </si>
  <si>
    <t>Cedar Springs Place (SC)</t>
  </si>
  <si>
    <t>Cedar Springs Place, LLC</t>
  </si>
  <si>
    <t>Cullen Homes I</t>
  </si>
  <si>
    <t>Cullen Homes Partners I, L.P.</t>
  </si>
  <si>
    <t>Urban Housing of America, Inc, Louisiana</t>
  </si>
  <si>
    <t>Johnson, Perry, Roussel &amp; Cuthbert, L.L.P</t>
  </si>
  <si>
    <t>Bobby Smith Subdivision I Single Family Housing</t>
  </si>
  <si>
    <t>Bobby Smith Subdivision I Limited Partnership</t>
  </si>
  <si>
    <t>Fania Gersham</t>
  </si>
  <si>
    <t>One Hundred Forty Associates, LP</t>
  </si>
  <si>
    <t>Bennett Pointe Senior Apartment Homes</t>
  </si>
  <si>
    <t>NRP Norwalk Senior Community II LLC</t>
  </si>
  <si>
    <t>NRP Management, LLC</t>
  </si>
  <si>
    <t>Anchor Senior Living, L.P.</t>
  </si>
  <si>
    <t>Union Village Apartments (LA)</t>
  </si>
  <si>
    <t>Union Village, L.L.C.</t>
  </si>
  <si>
    <t>Alexander Yard Limited Partnership</t>
  </si>
  <si>
    <t>Concern Riverhead LLC</t>
  </si>
  <si>
    <t>St. John Townhomes, L.P.</t>
  </si>
  <si>
    <t>Paul G. Stewart Phase I&amp;II</t>
  </si>
  <si>
    <t>Charles A. Beckett Associates Limited Partnership</t>
  </si>
  <si>
    <t>Peoples Consumer Co-Operative</t>
  </si>
  <si>
    <t>Town-Line Apartments (Mill Street I)</t>
  </si>
  <si>
    <t>Mill Street I Limited Dividend Housing Association LLC</t>
  </si>
  <si>
    <t>G.A. Haan Development LLC</t>
  </si>
  <si>
    <t>Budslick Management Co., Inc.</t>
  </si>
  <si>
    <t>Southwest Housing Partners II</t>
  </si>
  <si>
    <t>Southwest Housing Partners II Limited Dividend Housing Association Limited Partnership</t>
  </si>
  <si>
    <t>Southwest Housing Solutions</t>
  </si>
  <si>
    <t>65th Street Apartments</t>
  </si>
  <si>
    <t>65th Street Development Partnership, L.P.</t>
  </si>
  <si>
    <t>CJD Projects, LLC</t>
  </si>
  <si>
    <t>The Manor at Craig Farms, L.P.</t>
  </si>
  <si>
    <t>Historic Hotel Iowa, L.L.P.</t>
  </si>
  <si>
    <t>The Manor at Salem Woods, L.P.</t>
  </si>
  <si>
    <t>Cullen Homes II</t>
  </si>
  <si>
    <t>Cullen Homes Partners II, L.P.</t>
  </si>
  <si>
    <t>NEF 2006 II</t>
  </si>
  <si>
    <t>Shawnee Landing</t>
  </si>
  <si>
    <t>Shawnee Landing Townhomes, L.P.</t>
  </si>
  <si>
    <t>Fox Run Crossing, LLC</t>
  </si>
  <si>
    <t>North Bend Hotel</t>
  </si>
  <si>
    <t>North Bend Hotel Apartments</t>
  </si>
  <si>
    <t>South Toledo Homes Ltd.</t>
  </si>
  <si>
    <t>Neighborhood Housing Services of Toledo, Inc.</t>
  </si>
  <si>
    <t>DeMarco &amp; Associates</t>
  </si>
  <si>
    <t>Wade Chateau Apartments</t>
  </si>
  <si>
    <t>Wade Chateau Apartments, L.p.</t>
  </si>
  <si>
    <t>Clark, Schaefer, Hackett &amp; Co.</t>
  </si>
  <si>
    <t>North Lawndale Supportive Housing Initiative aka Spaulding and Trumbull Apts.</t>
  </si>
  <si>
    <t>Spaulding and Trumbull, L.P.</t>
  </si>
  <si>
    <t>Clover Field Marketplace</t>
  </si>
  <si>
    <t>Clover Field Sinclair Limited Partnership</t>
  </si>
  <si>
    <t>Wakefield Affordable Housing, LLC</t>
  </si>
  <si>
    <t>Bobby Smith Subdivision II Single Family Housing</t>
  </si>
  <si>
    <t>Bobby Smith Subdivision II Limited Partnership</t>
  </si>
  <si>
    <t>401 Hazle</t>
  </si>
  <si>
    <t>401 Hazle Associates, L.P.</t>
  </si>
  <si>
    <t>Alliance for Building Communities (ABC)</t>
  </si>
  <si>
    <t>Snyder, Daitz &amp; Company</t>
  </si>
  <si>
    <t>Parkis Avenue dba Villa Victoria</t>
  </si>
  <si>
    <t>North Elmwood Revitalization Limited Partnership</t>
  </si>
  <si>
    <t>Bayou Place I</t>
  </si>
  <si>
    <t>Bayou Place Development I Limited Partnership</t>
  </si>
  <si>
    <t>Housing Authority of New Iberia (LA)</t>
  </si>
  <si>
    <t>Bond &amp; Tousignant, LLC</t>
  </si>
  <si>
    <t>Heritage Apartments (IA)</t>
  </si>
  <si>
    <t>Waterloo Affordable Housing, LLC</t>
  </si>
  <si>
    <t>New Visions Center</t>
  </si>
  <si>
    <t>Council Bluffs Housing for the Homeless, LLC</t>
  </si>
  <si>
    <t>Orchard Park at Willowbrook</t>
  </si>
  <si>
    <t>Orchard Willowbrook LP</t>
  </si>
  <si>
    <t>EAH Larkspur Creekside Associates II, L.P.</t>
  </si>
  <si>
    <t>Castleview Apartments L.P.</t>
  </si>
  <si>
    <t>Calvary Center Apartments</t>
  </si>
  <si>
    <t>Calvary Center Apartments Limited Partnership</t>
  </si>
  <si>
    <t>Calvary Community Services, Inc.</t>
  </si>
  <si>
    <t>Mumford Manor</t>
  </si>
  <si>
    <t>39 Farewell, L.P.</t>
  </si>
  <si>
    <t>Pekin Supportive Living (AKA John M. Evans Supp. Living Community)</t>
  </si>
  <si>
    <t>Pekin Supportive Living Limited Partnership</t>
  </si>
  <si>
    <t>Laborer's Home Development Corporation</t>
  </si>
  <si>
    <t>Coppin House</t>
  </si>
  <si>
    <t>Washington Park 55th Place Limited Partnership</t>
  </si>
  <si>
    <t>Interfaith Housing Development Corporation of Chicago (IHDC)</t>
  </si>
  <si>
    <t>Sankofa House</t>
  </si>
  <si>
    <t>North Lawndale Limited Partnership</t>
  </si>
  <si>
    <t>Sumbry Hill Apartments</t>
  </si>
  <si>
    <t>Sterling Pointe, Ltd.</t>
  </si>
  <si>
    <t>Wakefield Manor, LLC</t>
  </si>
  <si>
    <t>Farmerville North Villa Subdivision, Phase I</t>
  </si>
  <si>
    <t>Farmerville North Villa Subdivision Phase I, L.L.C.</t>
  </si>
  <si>
    <t>609 Metropolitan Avenue</t>
  </si>
  <si>
    <t>609 Metropolitan Avenue Associates, L.P.</t>
  </si>
  <si>
    <t>Monsignor Vetro</t>
  </si>
  <si>
    <t>Msgr. Vetro Associates L.P.</t>
  </si>
  <si>
    <t>Ashley Place II</t>
  </si>
  <si>
    <t>Ashley Place Development II Limited Partnership</t>
  </si>
  <si>
    <t>Hollander Historic</t>
  </si>
  <si>
    <t>410 Asylum Street Historic LLC</t>
  </si>
  <si>
    <t>Creekside Apartments (OR)</t>
  </si>
  <si>
    <t>Creekside Woods Limited Partnership</t>
  </si>
  <si>
    <t>Dalton (NEW)</t>
  </si>
  <si>
    <t>Gary Progress Development L.P.</t>
  </si>
  <si>
    <t>Communities First, Inc.</t>
  </si>
  <si>
    <t>NEF 2007</t>
  </si>
  <si>
    <t>Magnolia Plaza</t>
  </si>
  <si>
    <t>Magnolia Plaza Housing, L.P.</t>
  </si>
  <si>
    <t>Areyto Apartments</t>
  </si>
  <si>
    <t>Areyto Apartments Limited Partnership</t>
  </si>
  <si>
    <t>Central Connecticut Coast YMCA</t>
  </si>
  <si>
    <t>Choice Elderly II</t>
  </si>
  <si>
    <t>Choice Elderly II LLC</t>
  </si>
  <si>
    <t>Community Housing Options Involving Coop Efforts (CHOICE)</t>
  </si>
  <si>
    <t>Canal View Apartments</t>
  </si>
  <si>
    <t>Canal View Senior Housing LLC</t>
  </si>
  <si>
    <t>The Meadows (RI)</t>
  </si>
  <si>
    <t>Achieving the Dream, L.P.</t>
  </si>
  <si>
    <t>Turtle Creek Apartments Limited Partnership</t>
  </si>
  <si>
    <t>New Winds Apartments Limited Partnership</t>
  </si>
  <si>
    <t>Van Cleve Apartments East</t>
  </si>
  <si>
    <t>Van Cleve Apartments East Limited Partnership</t>
  </si>
  <si>
    <t>Albion Academy</t>
  </si>
  <si>
    <t>Albion Senior Living, LLC</t>
  </si>
  <si>
    <t>Cypress Plaza Mews</t>
  </si>
  <si>
    <t>Cypress Plaza Group L.P.</t>
  </si>
  <si>
    <t>Cypress Hills Local Development Corporation, Inc.</t>
  </si>
  <si>
    <t>Orchard Creek (LA)</t>
  </si>
  <si>
    <t>Orchard Creek Development Limited Partnership</t>
  </si>
  <si>
    <t>Ruston Housing Authority (LA)</t>
  </si>
  <si>
    <t>Wiggins Estate</t>
  </si>
  <si>
    <t>Wiggins Estate, LLC</t>
  </si>
  <si>
    <t>Pearl River Valley Opportunity</t>
  </si>
  <si>
    <t>Matthews, Cutrer &amp; Lindsay, PLLC</t>
  </si>
  <si>
    <t>Audrey Heights</t>
  </si>
  <si>
    <t>Audrey Heights Development Limited Partnership</t>
  </si>
  <si>
    <t>Covington Housing Authority (LA)</t>
  </si>
  <si>
    <t>South Church Point Single Family Housing</t>
  </si>
  <si>
    <t>South Church Point Limited Partnership</t>
  </si>
  <si>
    <t>Orion Gardens Apartments</t>
  </si>
  <si>
    <t>Decro Orion Apartments, L.P.</t>
  </si>
  <si>
    <t>DECRO Corporation</t>
  </si>
  <si>
    <t>Park Town Apartments</t>
  </si>
  <si>
    <t>Parktown Associates LLC</t>
  </si>
  <si>
    <t>I Cant We Can Recovery Program, Inc.(ICWC)</t>
  </si>
  <si>
    <t>Wazobia House</t>
  </si>
  <si>
    <t>Wazobia House Partners, L.P.</t>
  </si>
  <si>
    <t>Black Veterans for Social Justice, Inc.</t>
  </si>
  <si>
    <t>New Hope Apartments (IL)</t>
  </si>
  <si>
    <t>New Hope Limited Partnership</t>
  </si>
  <si>
    <t>Peoria Opportunities Foundation</t>
  </si>
  <si>
    <t>Eastside Lofts</t>
  </si>
  <si>
    <t>Eastside Loft Apartments Ph II L.P.</t>
  </si>
  <si>
    <t>ARC Arkansas</t>
  </si>
  <si>
    <t>VNA Senior Living Community</t>
  </si>
  <si>
    <t>Conwell Capen Limited Partnership</t>
  </si>
  <si>
    <t>Visiting Nurse Assisted Living Community</t>
  </si>
  <si>
    <t>DeKalb SLF LP</t>
  </si>
  <si>
    <t>Alpena Pines</t>
  </si>
  <si>
    <t>Alpena Pines Limited Dividend Housing Association Limited Partnership</t>
  </si>
  <si>
    <t>Wellspring Lutheran Services (formerly Lutheran Homes of Michigan)</t>
  </si>
  <si>
    <t>Newport Heights-Phase 4</t>
  </si>
  <si>
    <t>Beacon Street L.P.</t>
  </si>
  <si>
    <t>South Country</t>
  </si>
  <si>
    <t>Concern East Patchogue LLC</t>
  </si>
  <si>
    <t>Mill Creek Meadows (OR)</t>
  </si>
  <si>
    <t>Mill Creek Meadows Limited Partnership</t>
  </si>
  <si>
    <t>Catholic Community Services Foundation, Inc.</t>
  </si>
  <si>
    <t>Charleston</t>
  </si>
  <si>
    <t>Charleston Limited Partnership</t>
  </si>
  <si>
    <t>Bayou Place II</t>
  </si>
  <si>
    <t>Bayou Place Development II Limited Partnership II</t>
  </si>
  <si>
    <t>LSS Park Avenue Apartments</t>
  </si>
  <si>
    <t>LSS Park Avenue Apartments L.P.</t>
  </si>
  <si>
    <t>Lockwood Greene</t>
  </si>
  <si>
    <t>Lockwood Housing, LLC</t>
  </si>
  <si>
    <t>Knitting Mills on Peach Alley</t>
  </si>
  <si>
    <t>Knitting Mill Associates, L.P.</t>
  </si>
  <si>
    <t>Trilogy Center for Women</t>
  </si>
  <si>
    <t>Trilogy Center for Women, LLC</t>
  </si>
  <si>
    <t>Pennyroyal Housing Alternatives, Inc.</t>
  </si>
  <si>
    <t>Woodland Park Avenue LLC</t>
  </si>
  <si>
    <t>Wilshire Minnie Apartments</t>
  </si>
  <si>
    <t>Wilshire &amp; Minnie, L.P.</t>
  </si>
  <si>
    <t>Tullamore Limited Partnership</t>
  </si>
  <si>
    <t>1218 W. Highland Avenue (aka Prairie Apartments)</t>
  </si>
  <si>
    <t>1218 West highland Avenue, LLC</t>
  </si>
  <si>
    <t>Whitehall Housing Redevelopment</t>
  </si>
  <si>
    <t>Whitehall Housing Redevelopment, LLC</t>
  </si>
  <si>
    <t>Housing Authority of the County of Trempealeau</t>
  </si>
  <si>
    <t>Parkview Apartments Redevelopment</t>
  </si>
  <si>
    <t>Parkview Apartments Redevelopment, LLC</t>
  </si>
  <si>
    <t>Housing Authority of the City of Brillion</t>
  </si>
  <si>
    <t>Duke and Barrington Combined</t>
  </si>
  <si>
    <t>Duke Barrington Limited Dividend Housing Association Limited Partnership</t>
  </si>
  <si>
    <t>Residential Opportunities, Inc.</t>
  </si>
  <si>
    <t>Shinsei Apartments</t>
  </si>
  <si>
    <t>Shinsei Gardens Apartments, L.P.</t>
  </si>
  <si>
    <t>Resources for Community Development (RCD)</t>
  </si>
  <si>
    <t>Springwells Village Townhomes</t>
  </si>
  <si>
    <t>Springwells Village Limited Dividend Housing Association Limited Partnership</t>
  </si>
  <si>
    <t>Bridging Communities Inc.</t>
  </si>
  <si>
    <t>Janie Poe</t>
  </si>
  <si>
    <t>Janie Poe Associates, LLC, a Florida Limited Liability Company</t>
  </si>
  <si>
    <t>Tassafaronga Village Phase II</t>
  </si>
  <si>
    <t>Tassafaronga Partners II, A California Limited Partnership</t>
  </si>
  <si>
    <t>Oakland (CA) Housing Authority</t>
  </si>
  <si>
    <t>NEF 2007 II</t>
  </si>
  <si>
    <t>Lorena Terrace Limited Partnership</t>
  </si>
  <si>
    <t>Alturas De Castaner</t>
  </si>
  <si>
    <t>Alturas de Castaner L.P.</t>
  </si>
  <si>
    <t>Suarez Nieves LLC</t>
  </si>
  <si>
    <t>Horizon Homes</t>
  </si>
  <si>
    <t>Horizon Homes Associates, LP</t>
  </si>
  <si>
    <t>EHDG Ventures, Inc.</t>
  </si>
  <si>
    <t>Renaissance Place</t>
  </si>
  <si>
    <t>Renaissance Place Development Limited Partnership</t>
  </si>
  <si>
    <t>Ville Platte Housing Authority (LA)</t>
  </si>
  <si>
    <t>South Toledo Homes II LTD</t>
  </si>
  <si>
    <t>OBrien House SRO</t>
  </si>
  <si>
    <t>OBrien House SRO, L.L.C.</t>
  </si>
  <si>
    <t>OBrien House, Inc.</t>
  </si>
  <si>
    <t>Southeast Oakdale Single Family Housing</t>
  </si>
  <si>
    <t>Southeast Oakdale Subdivision Limited Partnership</t>
  </si>
  <si>
    <t>Frenchmans Creek</t>
  </si>
  <si>
    <t>Frenchmans Creek Limited Partnership</t>
  </si>
  <si>
    <t>Sulphur Housing Authority</t>
  </si>
  <si>
    <t>Franklin Vista VII Apartments</t>
  </si>
  <si>
    <t>Franklin Vista VII Limited Partnership</t>
  </si>
  <si>
    <t>Housing and Economic Rural Opportunity, Inc.</t>
  </si>
  <si>
    <t>Franklin Vista VI</t>
  </si>
  <si>
    <t>Franklin Vista VI Apartments Limited Partnership</t>
  </si>
  <si>
    <t>Ashley Place III</t>
  </si>
  <si>
    <t>Ashley Place Development III Limited Partnership</t>
  </si>
  <si>
    <t>Ithaca Special Needs SRO</t>
  </si>
  <si>
    <t>Ithaca Special Needs, L.P.</t>
  </si>
  <si>
    <t>Stewart Street</t>
  </si>
  <si>
    <t>Stewart Street Partners, a Nevada Limited Partnership</t>
  </si>
  <si>
    <t>Madison Avenue Apartments (IL)</t>
  </si>
  <si>
    <t>Madison Apartments LP</t>
  </si>
  <si>
    <t>Mercy Village Folsom II</t>
  </si>
  <si>
    <t>Mercy Housing California V, a California Limited Partnership</t>
  </si>
  <si>
    <t>Historic Wicker, L.P.</t>
  </si>
  <si>
    <t>Brookstone Apartments</t>
  </si>
  <si>
    <t>Brookstone Apartments, LP</t>
  </si>
  <si>
    <t>Jamsy, LLC</t>
  </si>
  <si>
    <t>Lemler Group, LLC</t>
  </si>
  <si>
    <t>Hollywood House</t>
  </si>
  <si>
    <t>Hollywood House Limited Partnership</t>
  </si>
  <si>
    <t>Senior Estates Supportive Living Facility (AKA Heritage Woods of Bolingbrook)</t>
  </si>
  <si>
    <t>Senior Estates Supportive Living Facility Limited Partnership</t>
  </si>
  <si>
    <t>S&amp;O Investments, LLC</t>
  </si>
  <si>
    <t>NEF 2008</t>
  </si>
  <si>
    <t xml:space="preserve">Ada-Ridge Partners II, LLC </t>
  </si>
  <si>
    <t>West 80s Rehabs</t>
  </si>
  <si>
    <t xml:space="preserve">West Eighties Associates, LP     </t>
  </si>
  <si>
    <t>Riverwalk Point II (WA)</t>
  </si>
  <si>
    <t>Riverwalk Point II, L.L.C.</t>
  </si>
  <si>
    <t>Spokane Neighborhood Action Partners (SNAP)</t>
  </si>
  <si>
    <t>Aiken &amp; Sanders</t>
  </si>
  <si>
    <t>Renaissance Saint Luke SLF L.P.</t>
  </si>
  <si>
    <t>Northern Abbeville Subdivision Single Family Housing</t>
  </si>
  <si>
    <t>Northern Abbeville Subdivision Limited Partnership</t>
  </si>
  <si>
    <t>North Abbeville Subdivision II Single Family Housing</t>
  </si>
  <si>
    <t>North Abbeville Subdivision II Limited Partnership</t>
  </si>
  <si>
    <t>CRH #2-Charleston Replacement</t>
  </si>
  <si>
    <t>Charleston Replacement Housing L.P. #2</t>
  </si>
  <si>
    <t>Fillmore Central Station</t>
  </si>
  <si>
    <t>Central Station Associates, L.P.</t>
  </si>
  <si>
    <t>Springwells Partners V</t>
  </si>
  <si>
    <t>Springwells Partners V Limited Dividend Housing Association Limited Partnership</t>
  </si>
  <si>
    <t>Franklin School (MN)</t>
  </si>
  <si>
    <t>Artspace Brainerd Limited Partnership</t>
  </si>
  <si>
    <t>Grover Square Apartments</t>
  </si>
  <si>
    <t>6801 Limited Partnership</t>
  </si>
  <si>
    <t>Burlington Capital Real Estate, LLC</t>
  </si>
  <si>
    <t>Sierra Bonita Apartments</t>
  </si>
  <si>
    <t>7530 Santa Monica, L.P.</t>
  </si>
  <si>
    <t>West Hollywood Community Housing Corporation</t>
  </si>
  <si>
    <t>Sadies Landing</t>
  </si>
  <si>
    <t>Sadies Landing Limited Partnership</t>
  </si>
  <si>
    <t>Ridgeview Special Needs Apartments, L.P.</t>
  </si>
  <si>
    <t>McCarty on Monroe</t>
  </si>
  <si>
    <t>McCarty on Monroe LLC</t>
  </si>
  <si>
    <t>Phoenix Municipal Housing Corporation (AZ)</t>
  </si>
  <si>
    <t>Parkview Place of Sterling (AKA Heritage Woods of Sterling)</t>
  </si>
  <si>
    <t>Parkview Place of Sterling Limited Partnership</t>
  </si>
  <si>
    <t>Parkview Place of Sterling LLC</t>
  </si>
  <si>
    <t>Van Cleve Apartments West</t>
  </si>
  <si>
    <t>Van Cleve Apartments West Limited Partnership</t>
  </si>
  <si>
    <t>BSDC Joshua Apartments</t>
  </si>
  <si>
    <t>BSDC Joshua 300 Putnam Avenue Limited Partnership</t>
  </si>
  <si>
    <t>Bridge Street Development Corp. (BSDC)</t>
  </si>
  <si>
    <t>Sumpter Marcus</t>
  </si>
  <si>
    <t>Sumpter Marcus Limited Partnership II</t>
  </si>
  <si>
    <t>Brooklyn Neighborhood HDFC (fka Metropolitan Houses HDFC)</t>
  </si>
  <si>
    <t>Tassafaronga Village Phase 1</t>
  </si>
  <si>
    <t>Tassafaronga Partners, L.P., a California Limited Partnership</t>
  </si>
  <si>
    <t>Charleston Replacement Housing-Orchard Elderly L.P.</t>
  </si>
  <si>
    <t>NEF 2008 II</t>
  </si>
  <si>
    <t>CRH #3</t>
  </si>
  <si>
    <t>Charleston Replacement Housing L.P. #3</t>
  </si>
  <si>
    <t>United North School Homes</t>
  </si>
  <si>
    <t>United North School Homes LLC</t>
  </si>
  <si>
    <t>Discovery Park Lodge</t>
  </si>
  <si>
    <t>Discovery Park Lodge Limited Partnership</t>
  </si>
  <si>
    <t>Malden Arms Re-Syndication</t>
  </si>
  <si>
    <t>Malden Limited Partnership II</t>
  </si>
  <si>
    <t>Alden Gardens of Bloomingdale SLF</t>
  </si>
  <si>
    <t>Alden Gardens of Bloomingdale Limited Partnership</t>
  </si>
  <si>
    <t>Allied Drive Redevelopment</t>
  </si>
  <si>
    <t>Allied Drive Redevelopment, LLC</t>
  </si>
  <si>
    <t>Marian Development Group, LLC</t>
  </si>
  <si>
    <t>Westcliff Pines</t>
  </si>
  <si>
    <t>Westcliff Pines Limited Partnership, Nevada Limited Partnership</t>
  </si>
  <si>
    <t>NEF 2009</t>
  </si>
  <si>
    <t>Rosa Parks Apartments (IL)</t>
  </si>
  <si>
    <t>Rosa Parks Limited Partnership</t>
  </si>
  <si>
    <t>McCoy Plaza</t>
  </si>
  <si>
    <t>McCoy Plaza LP</t>
  </si>
  <si>
    <t>Watts Labor Community Action Committee (WLCAC)</t>
  </si>
  <si>
    <t>Chaco River II</t>
  </si>
  <si>
    <t>Chaco River II Apartments Limited Partnership</t>
  </si>
  <si>
    <t>Shiprock Community Development Corporation (NM)</t>
  </si>
  <si>
    <t>Martin Luther King Village Resyndication</t>
  </si>
  <si>
    <t>Martin Luther King Village, L.P.</t>
  </si>
  <si>
    <t>Affordable Housing of Kansas City, Inc. (AHKC)</t>
  </si>
  <si>
    <t>Saint Peters RCAC, LLC</t>
  </si>
  <si>
    <t>Lacy &amp; Raitt</t>
  </si>
  <si>
    <t>Lacy &amp; Raitt, L.P.</t>
  </si>
  <si>
    <t>Itom A'e</t>
  </si>
  <si>
    <t>Itom A'e, LP</t>
  </si>
  <si>
    <t>Sakowitz Apartments</t>
  </si>
  <si>
    <t>Sakowitz SRO, Ltd.</t>
  </si>
  <si>
    <t>AD Price Senior Housing</t>
  </si>
  <si>
    <t>AD Price II LLC</t>
  </si>
  <si>
    <t>Buffalo Municipal Housing Authority</t>
  </si>
  <si>
    <t>South View Senior Apts</t>
  </si>
  <si>
    <t>South View Senior Apartments, LLLP</t>
  </si>
  <si>
    <t>NEF 2011</t>
  </si>
  <si>
    <t>Marshall Commons</t>
  </si>
  <si>
    <t>Marshall Commons Limited Partnership</t>
  </si>
  <si>
    <t>New Neighborhoods, Inc. (NNI)</t>
  </si>
  <si>
    <t>Compass Housing Alliance - Ballard</t>
  </si>
  <si>
    <t>Compass Center Ballard LLC</t>
  </si>
  <si>
    <t>Wilton Commons</t>
  </si>
  <si>
    <t>Wilton Commons Apartments Limited Partnership</t>
  </si>
  <si>
    <t>Mutual Housing Association of Southwestern Connecticut</t>
  </si>
  <si>
    <t>Travis Street Plaza</t>
  </si>
  <si>
    <t>Travis Street Plaza, LP</t>
  </si>
  <si>
    <t>Cantwell-Anderson, Inc.(CAI)</t>
  </si>
  <si>
    <t>Phoenix Apartments (RI)</t>
  </si>
  <si>
    <t>Phoenix Apartments, L.P.</t>
  </si>
  <si>
    <t>Zion Gardens (TX)</t>
  </si>
  <si>
    <t>Zion Gardens, Ltd.</t>
  </si>
  <si>
    <t>Integrated Real Estate Group</t>
  </si>
  <si>
    <t>Fort Road Flats (aka PPL West 7th Housing)</t>
  </si>
  <si>
    <t>PPL West 7th Housing Limited Partnership</t>
  </si>
  <si>
    <t>La Venture Workforce Housing</t>
  </si>
  <si>
    <t>La Venture Workforce Housing LLC</t>
  </si>
  <si>
    <t>Creekwood-Phase I</t>
  </si>
  <si>
    <t>Creekwood I LLC</t>
  </si>
  <si>
    <t>Norstar Development USA</t>
  </si>
  <si>
    <t>Olney Village Apartments</t>
  </si>
  <si>
    <t>Olney Village LP</t>
  </si>
  <si>
    <t>Cedar Creek Apartments (NM)</t>
  </si>
  <si>
    <t>Cedar Creek Housing, LLC</t>
  </si>
  <si>
    <t>LaSalette Gardens Apartments (KY)</t>
  </si>
  <si>
    <t>LGA, LLLP</t>
  </si>
  <si>
    <t>Capital Realty Group Inc.</t>
  </si>
  <si>
    <t>Perry Street Apartments</t>
  </si>
  <si>
    <t>Perry SRO, Ltd</t>
  </si>
  <si>
    <t>Nordic Hills Apartments</t>
  </si>
  <si>
    <t>LSS Housing Tioga, LP</t>
  </si>
  <si>
    <t>Brady, Martz &amp; Associates</t>
  </si>
  <si>
    <t>Madonna Residences</t>
  </si>
  <si>
    <t>Mercy Housing California 53, a California limited partnership</t>
  </si>
  <si>
    <t>Heritage Homes Southeast</t>
  </si>
  <si>
    <t>New Heritage Homes Southeast, L.P.</t>
  </si>
  <si>
    <t>South Bend Heritage Foundation (SBHF)</t>
  </si>
  <si>
    <t>Jackson School (IA)</t>
  </si>
  <si>
    <t>Jackson Renaissance, LP</t>
  </si>
  <si>
    <t>Emanuel House</t>
  </si>
  <si>
    <t>Emanuel Housing Limited Partnership</t>
  </si>
  <si>
    <t>NEF 2011 - Resyndication</t>
  </si>
  <si>
    <t>Decatur Pines</t>
  </si>
  <si>
    <t>Decatur Pines, LP</t>
  </si>
  <si>
    <t>Mid Towne Apartment Homes</t>
  </si>
  <si>
    <t>Bryan Mid Towne Apartment Homes, L.P.</t>
  </si>
  <si>
    <t>Lankford Interests</t>
  </si>
  <si>
    <t>Normandy Townhomes</t>
  </si>
  <si>
    <t>Normandy Townhomes Limited Partnership</t>
  </si>
  <si>
    <t>Hope Manor Apartments</t>
  </si>
  <si>
    <t>West Side Veterans Housing L.P.</t>
  </si>
  <si>
    <t>Sage Brush Village</t>
  </si>
  <si>
    <t>RRAH Sage Brush, LP</t>
  </si>
  <si>
    <t>RRAH Developers</t>
  </si>
  <si>
    <t>River Senior Apartments</t>
  </si>
  <si>
    <t>River Senior Partners, a Nevada Limited Partnership</t>
  </si>
  <si>
    <t>Paseo Santa Barbara I (aka Rodney Fernandez Gardens)</t>
  </si>
  <si>
    <t>Plaza Amistad Associates, L.P.</t>
  </si>
  <si>
    <t>Paseo Santa Barbara - Phase II (aka Rodney Fernandez Gardens II)</t>
  </si>
  <si>
    <t xml:space="preserve">Plaza Amistad Associates II, L.P. </t>
  </si>
  <si>
    <t>Fair Street Apts</t>
  </si>
  <si>
    <t>Fair Street Apartments Limited Partnership</t>
  </si>
  <si>
    <t>Crestview Village Apartments (NE)</t>
  </si>
  <si>
    <t>Mercy Crestview Village Housing, LP</t>
  </si>
  <si>
    <t>Mercy Northglen</t>
  </si>
  <si>
    <t>Northglen, LP</t>
  </si>
  <si>
    <t>Western Manor</t>
  </si>
  <si>
    <t>Western Manor, LP</t>
  </si>
  <si>
    <t>Epworth Apartments</t>
  </si>
  <si>
    <t>Epworth Apartments, L.P.</t>
  </si>
  <si>
    <t>NEF 2012</t>
  </si>
  <si>
    <t>Riverview Towers (WI)</t>
  </si>
  <si>
    <t>Riverview Towers, LLC</t>
  </si>
  <si>
    <t>CDA of the City of Wausau</t>
  </si>
  <si>
    <t>CliftonLarsonAllen (Wisconsin)</t>
  </si>
  <si>
    <t>Codman Square Apartments</t>
  </si>
  <si>
    <t>New Codman Square Apartments LLC</t>
  </si>
  <si>
    <t>Sierra Vista</t>
  </si>
  <si>
    <t>Parkside Manor Limited Partnership</t>
  </si>
  <si>
    <t>JL Gray Company</t>
  </si>
  <si>
    <t>Oak Grove Apartments</t>
  </si>
  <si>
    <t>Oak Grove Redevelopment, LLC</t>
  </si>
  <si>
    <t>King Drive Commons IV</t>
  </si>
  <si>
    <t>King Drive Commons IV, LLC</t>
  </si>
  <si>
    <t>Medford Affordable Housing</t>
  </si>
  <si>
    <t>Medford Affordable Housing, LLC</t>
  </si>
  <si>
    <t>Park Roseland (NE)</t>
  </si>
  <si>
    <t>Park Roseland Apartments, LLC</t>
  </si>
  <si>
    <t>Silver Oaks (IA)</t>
  </si>
  <si>
    <t>Silver Oaks Associates, L.P.</t>
  </si>
  <si>
    <t>Oakridge Neighborhood Services</t>
  </si>
  <si>
    <t>CRH #7</t>
  </si>
  <si>
    <t>Charleston Replacement Housing, L.P. #7</t>
  </si>
  <si>
    <t>Hill View Homes (LA)</t>
  </si>
  <si>
    <t>Hill View Homes, LP</t>
  </si>
  <si>
    <t>KWL Properties, LLC</t>
  </si>
  <si>
    <t>Taos Haus +6</t>
  </si>
  <si>
    <t>Taos Haus Housing, LLLP</t>
  </si>
  <si>
    <t>Tierra Realty Trust, LLC</t>
  </si>
  <si>
    <t>Accounting &amp; Financial Solutions</t>
  </si>
  <si>
    <t>Nobles Square I &amp; II Apartments</t>
  </si>
  <si>
    <t>Nobles Square Apartments Limited Partnership</t>
  </si>
  <si>
    <t>VA Danville Medical Center</t>
  </si>
  <si>
    <t>Danville Veterans Housing, LLC</t>
  </si>
  <si>
    <t>La Mesita</t>
  </si>
  <si>
    <t>La Mesita Apartments, LP</t>
  </si>
  <si>
    <t>Plymouth Place (IA)</t>
  </si>
  <si>
    <t>Plymouth Place Associates, L.P.</t>
  </si>
  <si>
    <t>LaPorte Prairie Village</t>
  </si>
  <si>
    <t>LPC 2013 Rehab Associates, L.P.</t>
  </si>
  <si>
    <t>LBWN Scattered Site</t>
  </si>
  <si>
    <t>LBWN Rent-to-Own Homes, LLC</t>
  </si>
  <si>
    <t>NEF 2013</t>
  </si>
  <si>
    <t>Lincoln Park Lofts</t>
  </si>
  <si>
    <t>Lincoln Park Lofts LDHA LP</t>
  </si>
  <si>
    <t>Wayne-Metropolitan Community Action Agency</t>
  </si>
  <si>
    <t>True Bethel Townhomes, LLC</t>
  </si>
  <si>
    <t>La Posada Apartments II</t>
  </si>
  <si>
    <t>Yuma Housing, LLC</t>
  </si>
  <si>
    <t>Englewood Lofts</t>
  </si>
  <si>
    <t>Englewood Lofts, L.P.</t>
  </si>
  <si>
    <t>Englewood Development Company, Inc. (ECDC)</t>
  </si>
  <si>
    <t>Mountjoy Chilton Medley LLP</t>
  </si>
  <si>
    <t>Rieger Hotel</t>
  </si>
  <si>
    <t>Buckeye Community Twenty Two, LP</t>
  </si>
  <si>
    <t>Elsie Mason Manor</t>
  </si>
  <si>
    <t>EMM Associates, L.P.</t>
  </si>
  <si>
    <t>CRH #8</t>
  </si>
  <si>
    <t>Charleston Replacement Housing, L.P. #8</t>
  </si>
  <si>
    <t>Impact Milwaukee</t>
  </si>
  <si>
    <t>Impact Milwaukee 1, LLC</t>
  </si>
  <si>
    <t>South Shore Commons</t>
  </si>
  <si>
    <t>South Shore Commons I LP</t>
  </si>
  <si>
    <t>Edgewater Systems for Balanced Living</t>
  </si>
  <si>
    <t>Andalusia</t>
  </si>
  <si>
    <t>Andalusia Housing, LLLP</t>
  </si>
  <si>
    <t>Magnolia Gardens - Secondary (2015)</t>
  </si>
  <si>
    <t>Magnolia Gardens I Ltd.</t>
  </si>
  <si>
    <t>NRP Florida Development, LLC</t>
  </si>
  <si>
    <t>Sherbert Associates, PC</t>
  </si>
  <si>
    <t>NEF 2014</t>
  </si>
  <si>
    <t>Phoenix Renaissance</t>
  </si>
  <si>
    <t>Omni Phoenix Renaissance, L.P.</t>
  </si>
  <si>
    <t>Park Central</t>
  </si>
  <si>
    <t>Port Arthur Housing Initiative I, LP</t>
  </si>
  <si>
    <t>Clifton Square Apartments</t>
  </si>
  <si>
    <t>Clifton Square, LP</t>
  </si>
  <si>
    <t>PPL DECC Recapitalization</t>
  </si>
  <si>
    <t>PPL DECC Limited Partnership</t>
  </si>
  <si>
    <t>Crossing Point Villas</t>
  </si>
  <si>
    <t>Crossing Point Villas, L.P.</t>
  </si>
  <si>
    <t>Equity Housing Group II, LLC</t>
  </si>
  <si>
    <t>Addington &amp; Associates, PLLC</t>
  </si>
  <si>
    <t>Pembroke Senior Village</t>
  </si>
  <si>
    <t>Pembroke Senior Village, LLC</t>
  </si>
  <si>
    <t>Lumbee Land Development, Inc. (LLD)</t>
  </si>
  <si>
    <t>The Meadows at Mountain Lake</t>
  </si>
  <si>
    <t>The Meadows, LLLP</t>
  </si>
  <si>
    <t>Garrett County Community Action Committee</t>
  </si>
  <si>
    <t>The Rodeheaver Group</t>
  </si>
  <si>
    <t>Ligutti Tower</t>
  </si>
  <si>
    <t>LT Associates, L.P.</t>
  </si>
  <si>
    <t>Eagle Ridge Townhomes (aka Street E Townhomes)</t>
  </si>
  <si>
    <t>Street E Townhomes Limited Partnership</t>
  </si>
  <si>
    <t>Historic Whitlock</t>
  </si>
  <si>
    <t>Historic Whitlock, LP</t>
  </si>
  <si>
    <t>Vision Communities, Inc.(IN)</t>
  </si>
  <si>
    <t>Sunnyside Family Housing</t>
  </si>
  <si>
    <t>SHA Sunnyside Family Housing LLC</t>
  </si>
  <si>
    <t>Sunnyside (WA) Housing Authority</t>
  </si>
  <si>
    <t>CRH  #9</t>
  </si>
  <si>
    <t>Charleston Replacement Housing, L.P. #9</t>
  </si>
  <si>
    <t>United Manor (IA)</t>
  </si>
  <si>
    <t>United Manor Associates, L.P.</t>
  </si>
  <si>
    <t>Dewitt Churches United</t>
  </si>
  <si>
    <t>Rice Lake Franklin School</t>
  </si>
  <si>
    <t>Franklin School Apartments, LLC</t>
  </si>
  <si>
    <t>Arbordale</t>
  </si>
  <si>
    <t>ARBORDALE APARTMENTS 2014 LIMITED DIVIDEND HOUSING ASSOCIATION LP</t>
  </si>
  <si>
    <t>Macoupin Homes</t>
  </si>
  <si>
    <t>Macoupin Homes, L.P.</t>
  </si>
  <si>
    <t>Macoupin Housing Services</t>
  </si>
  <si>
    <t>Hamlin Bell</t>
  </si>
  <si>
    <t>Hamlin Bell Associates, LP</t>
  </si>
  <si>
    <t>NEF 2017</t>
  </si>
  <si>
    <t>Georgiaville Village Green</t>
  </si>
  <si>
    <t>Georgiaville Village Green Housing, L.P.</t>
  </si>
  <si>
    <t>Coventry Housing Associates</t>
  </si>
  <si>
    <t>St James Apartments</t>
  </si>
  <si>
    <t>St. James Limited Dividend Housing Association Limited Partnership</t>
  </si>
  <si>
    <t>Fifteenth Street Apartments</t>
  </si>
  <si>
    <t>Fifteenth Street Apartments Limited Partnership</t>
  </si>
  <si>
    <t>Bottineau Ridge Phase II</t>
  </si>
  <si>
    <t>Bottineau Ridge II of Maple Grove Limited Partnership</t>
  </si>
  <si>
    <t>Duffy Development Company, Inc.</t>
  </si>
  <si>
    <t>Casey, Menden, Faust &amp; Nelson, P.A.</t>
  </si>
  <si>
    <t>Mary Shepherd Home</t>
  </si>
  <si>
    <t>Shepherd Home Limited Partnership</t>
  </si>
  <si>
    <t>Columbus House, Inc.</t>
  </si>
  <si>
    <t>Flats at Two Creeks</t>
  </si>
  <si>
    <t>The Flats at Two Creeks LLLP</t>
  </si>
  <si>
    <t>Homestead Palms II (South Homestead Palms)</t>
  </si>
  <si>
    <t>Homestead Palms II, LTD</t>
  </si>
  <si>
    <t>Tropicana Building II, LLC</t>
  </si>
  <si>
    <t>North Park Estates</t>
  </si>
  <si>
    <t>North Park Housing, LP</t>
  </si>
  <si>
    <t>Parker Place</t>
  </si>
  <si>
    <t>Parker Place, LP</t>
  </si>
  <si>
    <t>Brook Hill Village Phase II</t>
  </si>
  <si>
    <t>SBV2 Owner, LLC</t>
  </si>
  <si>
    <t>Dakota Partners, Inc</t>
  </si>
  <si>
    <t>Waverly Historic Lofts</t>
  </si>
  <si>
    <t>Waverly Historic Lofts, LLC</t>
  </si>
  <si>
    <t>Cohen-Esrey Affordable Partners, LLC</t>
  </si>
  <si>
    <t>Walnut Grove Resyndication</t>
  </si>
  <si>
    <t>Walnut Grove II/MHT Limited Divdend Housing Assocation LLC</t>
  </si>
  <si>
    <t>MHT Housing, Inc.</t>
  </si>
  <si>
    <t>Arlington Ridge Townhomes</t>
  </si>
  <si>
    <t>Arlington Ridge Townhomes, L.P.</t>
  </si>
  <si>
    <t>Spire Development</t>
  </si>
  <si>
    <t>Bridgeport Manor Senior Housing</t>
  </si>
  <si>
    <t>Bridgeport Manor Senior Housing Limited Partnership</t>
  </si>
  <si>
    <t>NEF 2018</t>
  </si>
  <si>
    <t>The Peterboro Arms</t>
  </si>
  <si>
    <t>Coalition on Temporary Shelter</t>
  </si>
  <si>
    <t>Village of Kalamazoo aka Lilac Hills</t>
  </si>
  <si>
    <t>VOK Limitied Dividend Housing Association LLC</t>
  </si>
  <si>
    <t>Hope Network</t>
  </si>
  <si>
    <t>Milwaukee Soldiers Home</t>
  </si>
  <si>
    <t>National Soldiers Home Residences III, LLC</t>
  </si>
  <si>
    <t>Camelot Hills Resyndication</t>
  </si>
  <si>
    <t>Camelot Hills II/MHT Limited Dividend Housing Association, LLC</t>
  </si>
  <si>
    <t>Minnehaha Commons</t>
  </si>
  <si>
    <t>Minnehaha Commons Limited Partnership</t>
  </si>
  <si>
    <t>Preserve at Chatham Parkway</t>
  </si>
  <si>
    <t>Preserve at Chathan Parkway Redevelopment LLC</t>
  </si>
  <si>
    <t>Barnesville Manor</t>
  </si>
  <si>
    <t>BARNESVILLE MANOR SENIOR HOUSING LIMITED PARTNERSHIP</t>
  </si>
  <si>
    <t>Pablo Davis</t>
  </si>
  <si>
    <t>Pablo Davis II Limited Dividend Housing Association Limited Partnership</t>
  </si>
  <si>
    <t>Chelsea Senior Commons</t>
  </si>
  <si>
    <t>Chelsea Senior Commons, LLC</t>
  </si>
  <si>
    <t>Sagebrook f/k/a Cass County Homes</t>
  </si>
  <si>
    <t>Cass County Homes, LP</t>
  </si>
  <si>
    <t>Cass Housing Initiative</t>
  </si>
  <si>
    <t>Nettleton Manor Apartments</t>
  </si>
  <si>
    <t>Steele Nettleton LLC</t>
  </si>
  <si>
    <t>Bristol Place</t>
  </si>
  <si>
    <t>Bristol Place Residences, LP</t>
  </si>
  <si>
    <t>Oak Grove Development Corporation</t>
  </si>
  <si>
    <t>Whittier Apartments</t>
  </si>
  <si>
    <t>Steele Whittier LLC</t>
  </si>
  <si>
    <t>11 Crown Street</t>
  </si>
  <si>
    <t>11 Crown Street Associates LLC</t>
  </si>
  <si>
    <t>CRH Replacement Housing 10</t>
  </si>
  <si>
    <t>Charleston Replacement Housing L.P. #10</t>
  </si>
  <si>
    <t>Pine Avenue Apartments</t>
  </si>
  <si>
    <t>Pine Avenue Limited Dividend Housing Association Limited Partnership</t>
  </si>
  <si>
    <t>Sharpsburg Towers</t>
  </si>
  <si>
    <t>Sharpsburg Towers Senior Housing Limited Partnership</t>
  </si>
  <si>
    <t>Casavant Overlook</t>
  </si>
  <si>
    <t>268 East Allen L.P.</t>
  </si>
  <si>
    <t>Milwaukee Soldiers Home PHASE II</t>
  </si>
  <si>
    <t>National Soldiers Home Residences II, LLC</t>
  </si>
  <si>
    <t>NEF 2019</t>
  </si>
  <si>
    <t>Spruce Village</t>
  </si>
  <si>
    <t>Spruce Village, LP</t>
  </si>
  <si>
    <t>Wasserman Redevelopment</t>
  </si>
  <si>
    <t>Wasserman Redevelopment, LLC</t>
  </si>
  <si>
    <t>Housing Authority of the City of Sheboygan, Wisconsin</t>
  </si>
  <si>
    <t>Hickory Way Apartments</t>
  </si>
  <si>
    <t>Hickory Way Apartments Limited Dividend Housing Association Limited Partnership</t>
  </si>
  <si>
    <t>Harbor House</t>
  </si>
  <si>
    <t>Harbor House Owner LLC</t>
  </si>
  <si>
    <t>Jelliff Senior Estate Apartments</t>
  </si>
  <si>
    <t>Jelliff Senior Estates Urban Renewal LLP</t>
  </si>
  <si>
    <t>A&amp;A Construction</t>
  </si>
  <si>
    <t>Oak Field</t>
  </si>
  <si>
    <t>Oak Field Place, LP</t>
  </si>
  <si>
    <t>Summit Park Apartments aka Maple Grove Village</t>
  </si>
  <si>
    <t>Summit Preservation LDHA LP</t>
  </si>
  <si>
    <t>The Crossing Phase II</t>
  </si>
  <si>
    <t>The Crossing II of Big Lake LP</t>
  </si>
  <si>
    <t>Three Sisters</t>
  </si>
  <si>
    <t>Trio Partners Owner, LLC</t>
  </si>
  <si>
    <t>Casitas Azucar</t>
  </si>
  <si>
    <t>Casitas Azucar, LP</t>
  </si>
  <si>
    <t>Bayou Gardens RAD, LP</t>
  </si>
  <si>
    <t>BGC Advantage, Inc.</t>
  </si>
  <si>
    <t>Century Cottages</t>
  </si>
  <si>
    <t>Century Cottages LLLP</t>
  </si>
  <si>
    <t>Mountain Plains Equity Group, Inc.</t>
  </si>
  <si>
    <t>Oak Grove Phase 2</t>
  </si>
  <si>
    <t>Oak Grove Development Phase 2, LLC</t>
  </si>
  <si>
    <t>SOME Scattered Site III</t>
  </si>
  <si>
    <t>Scattered Site III LLC</t>
  </si>
  <si>
    <t>Govalle Terrace</t>
  </si>
  <si>
    <t>Govalle Terrace Partners, LP</t>
  </si>
  <si>
    <t>848 Payne , LLLP</t>
  </si>
  <si>
    <t>Schafer Richardson</t>
  </si>
  <si>
    <t>Las Moradas</t>
  </si>
  <si>
    <t>Las Moradas Preservation, L.P.</t>
  </si>
  <si>
    <t>Mayflower Apartments</t>
  </si>
  <si>
    <t>Mayflower Senior Housing LP</t>
  </si>
  <si>
    <t>The Reveal</t>
  </si>
  <si>
    <t>Reveal New Orleans, LLC</t>
  </si>
  <si>
    <t>NEF 2020</t>
  </si>
  <si>
    <t>The Composition</t>
  </si>
  <si>
    <t>The Composition Owner, LLC</t>
  </si>
  <si>
    <t>Amberly Square</t>
  </si>
  <si>
    <t>Steele Amberly LLC</t>
  </si>
  <si>
    <t>Pawnee Senior Homes</t>
  </si>
  <si>
    <t>Pawnee Senior Homes, LP</t>
  </si>
  <si>
    <t>PK Michigan Holdings LLC</t>
  </si>
  <si>
    <t>PK Housing</t>
  </si>
  <si>
    <t>Southlake Towers</t>
  </si>
  <si>
    <t>Southlake Towers, LLLP</t>
  </si>
  <si>
    <t>Rebuild America</t>
  </si>
  <si>
    <t>Edgewood Center II</t>
  </si>
  <si>
    <t>EDGEWOOD CENTER II LIMITED PARTNERSHIP</t>
  </si>
  <si>
    <t>Affordable Housing Solutions, Inc.</t>
  </si>
  <si>
    <t>Apple Ridge Apartments</t>
  </si>
  <si>
    <t>Apple Ridge II / MHT Limited Dividend Housing Association , LLC</t>
  </si>
  <si>
    <t>Pan American Apartments</t>
  </si>
  <si>
    <t>Steele Pan American LP</t>
  </si>
  <si>
    <t>Madison Lofts</t>
  </si>
  <si>
    <t>Madison Lofts LDHA LLC</t>
  </si>
  <si>
    <t>NEF 2020 Series II</t>
  </si>
  <si>
    <t>Cleland Place</t>
  </si>
  <si>
    <t>HODC Wilmette LP</t>
  </si>
  <si>
    <t>New Hope Housing at Avenue J</t>
  </si>
  <si>
    <t>NHH Avenue J, Ltd.</t>
  </si>
  <si>
    <t>NEF Huntington</t>
  </si>
  <si>
    <t>Hilltop View</t>
  </si>
  <si>
    <t>Hilltop View Apartments LDHA, LP</t>
  </si>
  <si>
    <t>Gates Junction</t>
  </si>
  <si>
    <t>Gates Junction Senior Housing Limited Partnership</t>
  </si>
  <si>
    <t>Pando Aspen Grove</t>
  </si>
  <si>
    <t>Pando Aspen Grove of Community Heights, LP</t>
  </si>
  <si>
    <t>NEF Support Corp.</t>
  </si>
  <si>
    <t>1319-25 Southern Blvd LLC</t>
  </si>
  <si>
    <t>1736 Rhode Island Avenue</t>
  </si>
  <si>
    <t>1736 Rhode Island Avenue LLC</t>
  </si>
  <si>
    <t>Lock 7 Development LLC</t>
  </si>
  <si>
    <t>Hickory Way Apartments Phase 2</t>
  </si>
  <si>
    <t>Hickory Way Apartments II LDHA LP</t>
  </si>
  <si>
    <t>Ladd Senior Housing</t>
  </si>
  <si>
    <t>Ladd Senior Housing LP</t>
  </si>
  <si>
    <t>Wingate Village Townhomes</t>
  </si>
  <si>
    <t>Wingate village Development, LLC</t>
  </si>
  <si>
    <t>Housing Authority of Southeastern Utah</t>
  </si>
  <si>
    <t>Bridge Meadows Redmond</t>
  </si>
  <si>
    <t>Going 42</t>
  </si>
  <si>
    <t>GOING 42 LIMITED PARTNERSHIP</t>
  </si>
  <si>
    <t>Yancy Street Supportive Housing</t>
  </si>
  <si>
    <t>TR Yancy Street LLLP</t>
  </si>
  <si>
    <t>Transitional Resources</t>
  </si>
  <si>
    <t>Patriot Heights</t>
  </si>
  <si>
    <t>Patriot Heights, LLC</t>
  </si>
  <si>
    <t>Lexington Apartments</t>
  </si>
  <si>
    <t>Lexington ECJ Housing, LP</t>
  </si>
  <si>
    <t>Sunset Pointe II</t>
  </si>
  <si>
    <t xml:space="preserve">Sunset Pointe II Associates, Ltd. </t>
  </si>
  <si>
    <t>Jordan Court</t>
  </si>
  <si>
    <t>Jordan, LP</t>
  </si>
  <si>
    <t>Pathways at Chalmers Courts West, LP</t>
  </si>
  <si>
    <t>Sun Commons</t>
  </si>
  <si>
    <t>Sun Commons, LP</t>
  </si>
  <si>
    <t>LA PLAZA DE VIRGINIA OWNERS LLC</t>
  </si>
  <si>
    <t>Hispanos Unidos de Buffalo, Inc. (HUB)</t>
  </si>
  <si>
    <t>New York Regional I</t>
  </si>
  <si>
    <t>West 108th Street, L.P.</t>
  </si>
  <si>
    <t>South Side United Housing Development Fund Corp.</t>
  </si>
  <si>
    <t>NYEF 1995 Series I</t>
  </si>
  <si>
    <t>Cypress Court-NRP (NY)</t>
  </si>
  <si>
    <t>Cypress Court Associates L. P.</t>
  </si>
  <si>
    <t>Community League of The Heights</t>
  </si>
  <si>
    <t>Southern Brooklyn - NRP</t>
  </si>
  <si>
    <t xml:space="preserve">Southern Brooklyn Neighborhood Redevelopment Associates, L.P. </t>
  </si>
  <si>
    <t>Southern Brooklyn Community Organization</t>
  </si>
  <si>
    <t>Hirsch, Oelbaum, Bram &amp; Handover</t>
  </si>
  <si>
    <t>NYEF 1995 Series II</t>
  </si>
  <si>
    <t>Gates Avenue (Cluster) - NEP</t>
  </si>
  <si>
    <t>Gates Cluster Development L.P.</t>
  </si>
  <si>
    <t>William R. Lucas, Inc.</t>
  </si>
  <si>
    <t>Marks Paneth LLP</t>
  </si>
  <si>
    <t>NYEF 2000 Series I</t>
  </si>
  <si>
    <t>La Puerta de Vitalidad, L.P.</t>
  </si>
  <si>
    <t>Nos Quedamos</t>
  </si>
  <si>
    <t>Clinton Housing Development Company, Inc.</t>
  </si>
  <si>
    <t>Clinton West 52nd Partners (Site 9A)</t>
  </si>
  <si>
    <t>Clinton Housing West 52nd Partners, L.P.</t>
  </si>
  <si>
    <t>Quisqueya Housing</t>
  </si>
  <si>
    <t>Quisqueya Housing Company L. P.</t>
  </si>
  <si>
    <t>Manhattan Valley Development Corporation</t>
  </si>
  <si>
    <t>Richard Simon, CPA</t>
  </si>
  <si>
    <t>Machull Redevelopment Associates</t>
  </si>
  <si>
    <t>Machull Redev. Assoc., L.P.</t>
  </si>
  <si>
    <t>Urban Strategies, Inc.</t>
  </si>
  <si>
    <t>Padilla &amp; Company LLP</t>
  </si>
  <si>
    <t>Park Valley (NY)</t>
  </si>
  <si>
    <t>Park Valley Associates, L.P.</t>
  </si>
  <si>
    <t>N.E.B. L.P. (NRP)</t>
  </si>
  <si>
    <t>NEB, L.P.</t>
  </si>
  <si>
    <t>474 Quincy Street</t>
  </si>
  <si>
    <t>Veterans Quincy Street Project, L.P.</t>
  </si>
  <si>
    <t>NYEF 2000 Series II</t>
  </si>
  <si>
    <t>Eldert/Decatur St. Cluster-NEP</t>
  </si>
  <si>
    <t>Bushwick Properties Mgmt,  L.P.</t>
  </si>
  <si>
    <t>Direct Building Management</t>
  </si>
  <si>
    <t>Arlia &amp; Associates CPA's LLP</t>
  </si>
  <si>
    <t>West 129th Street Cluster-NEP</t>
  </si>
  <si>
    <t>129th Street Cluster Assoc., L.P.</t>
  </si>
  <si>
    <t>Shaun Covington, Leroy &amp; Kenneth Morrison</t>
  </si>
  <si>
    <t>W. 122nd-123rd Street Cluster</t>
  </si>
  <si>
    <t>C &amp; C Management, L.P.</t>
  </si>
  <si>
    <t>Creston Avenue Cluster Phase I</t>
  </si>
  <si>
    <t>Walton Cluster, LP</t>
  </si>
  <si>
    <t>RSE Management LLC</t>
  </si>
  <si>
    <t>Christopher Perkowski</t>
  </si>
  <si>
    <t>Paul O. Register Houses</t>
  </si>
  <si>
    <t>Paul O. Register Houses, L.P.</t>
  </si>
  <si>
    <t>NYEF 2001</t>
  </si>
  <si>
    <t>Crown Heights/Flatbush Cluster</t>
  </si>
  <si>
    <t>Empire Holdings, LP</t>
  </si>
  <si>
    <t>D.S. Community Management, Inc.</t>
  </si>
  <si>
    <t>Bainbridge Street Cluster</t>
  </si>
  <si>
    <t>Bainbridge Cluster Associates, L.P.</t>
  </si>
  <si>
    <t>Felicia Colon</t>
  </si>
  <si>
    <t>Howard Avenue Cluster NYC</t>
  </si>
  <si>
    <t>Howard Avenue Development L.P.</t>
  </si>
  <si>
    <t>Darren K. Real Estate Management Company</t>
  </si>
  <si>
    <t>Trinity Avenue</t>
  </si>
  <si>
    <t>J &amp; Velco Co., L.P.</t>
  </si>
  <si>
    <t>Velco Realty Corporation</t>
  </si>
  <si>
    <t>W. 128th Street</t>
  </si>
  <si>
    <t>West 128th Street L.P.</t>
  </si>
  <si>
    <t>Laura B Thomas Houses</t>
  </si>
  <si>
    <t>Laura B. Thomas Houses L.P.</t>
  </si>
  <si>
    <t>Abyssinian Development Corp.</t>
  </si>
  <si>
    <t>Community Assisted Tenant Controlled Housing Inc (CATCH)</t>
  </si>
  <si>
    <t>Quisqueya Associates</t>
  </si>
  <si>
    <t>Quisqueya Associates, L.P.</t>
  </si>
  <si>
    <t>Gateway NEP</t>
  </si>
  <si>
    <t>Gateway Properties L.P.</t>
  </si>
  <si>
    <t>Gateway Properties, LLC</t>
  </si>
  <si>
    <t>NYEF 2002</t>
  </si>
  <si>
    <t>Pacific Street Cluster</t>
  </si>
  <si>
    <t>Pacific Village, LP</t>
  </si>
  <si>
    <t>ELH Mgmt. LLC</t>
  </si>
  <si>
    <t>Bushwick</t>
  </si>
  <si>
    <t>B &amp; R Management L.P.</t>
  </si>
  <si>
    <t>Boynton &amp; Wheeler</t>
  </si>
  <si>
    <t>Boynton Wheeler, L.P.</t>
  </si>
  <si>
    <t>Krislen Management</t>
  </si>
  <si>
    <t>Old Harlem Road</t>
  </si>
  <si>
    <t>Old Harlem Road, L.P.</t>
  </si>
  <si>
    <t>Hope Community, Inc.(NY)</t>
  </si>
  <si>
    <t>Los Sures NRP</t>
  </si>
  <si>
    <t>South Ninth &amp; Bedford, L.P.</t>
  </si>
  <si>
    <t>Crown Heights NRP</t>
  </si>
  <si>
    <t>Crown Heights NRP Associates, L.P.</t>
  </si>
  <si>
    <t>Crown Heights Jewish Community Council Inc.</t>
  </si>
  <si>
    <t>Y.A. Community Housing</t>
  </si>
  <si>
    <t>Youth Action Community Housing, L.P.</t>
  </si>
  <si>
    <t>Youth Action Program and Homes</t>
  </si>
  <si>
    <t>Kudisch, Oster &amp; Company LLC</t>
  </si>
  <si>
    <t>El Dorado</t>
  </si>
  <si>
    <t>El Dorado L.P.</t>
  </si>
  <si>
    <t>Rosina Associates Houses</t>
  </si>
  <si>
    <t>Rosina Associates , LP</t>
  </si>
  <si>
    <t>SEBCO Development, Inc.</t>
  </si>
  <si>
    <t>Bankole Houses</t>
  </si>
  <si>
    <t>Bankole Houses, L.P.</t>
  </si>
  <si>
    <t>Brooklyn Neighborhood Improvement Association</t>
  </si>
  <si>
    <t>San Jose</t>
  </si>
  <si>
    <t>San Jose, L.P.</t>
  </si>
  <si>
    <t>El Barrio Operation Fightback</t>
  </si>
  <si>
    <t>Garden of Eden</t>
  </si>
  <si>
    <t>Garden of Eden Associates LP</t>
  </si>
  <si>
    <t>Clay Walton</t>
  </si>
  <si>
    <t>Clay-Walton, L.P.</t>
  </si>
  <si>
    <t>East 129th Street</t>
  </si>
  <si>
    <t>East 129th Street Cluster L.P.</t>
  </si>
  <si>
    <t>EHD Corporation</t>
  </si>
  <si>
    <t>NYEF 2003</t>
  </si>
  <si>
    <t>W. 141st Street</t>
  </si>
  <si>
    <t>West 141st Street, L.P.</t>
  </si>
  <si>
    <t>Coy La Sister</t>
  </si>
  <si>
    <t>KBL, LLP</t>
  </si>
  <si>
    <t>Beck Street</t>
  </si>
  <si>
    <t>Beck Street Cluster, L.P.</t>
  </si>
  <si>
    <t>Garcia Building Management Corp.</t>
  </si>
  <si>
    <t>Ralph Gates Cluster NRP</t>
  </si>
  <si>
    <t>Ralph-Gates Cluster L.P.</t>
  </si>
  <si>
    <t>Miracle Makers, Inc.</t>
  </si>
  <si>
    <t>Bronx Shepherds NRP</t>
  </si>
  <si>
    <t>932 East 173rd Street L.P.</t>
  </si>
  <si>
    <t>Bronx Shepherds Restoration Corporation</t>
  </si>
  <si>
    <t>WHGA Lenox Housing</t>
  </si>
  <si>
    <t>WHGA Lenox Housing Associates, L.P.</t>
  </si>
  <si>
    <t>Beulah HDFC, Inc.</t>
  </si>
  <si>
    <t>Chauncey Sumpter</t>
  </si>
  <si>
    <t>Chauncey Sumpter L.P.</t>
  </si>
  <si>
    <t>Malcolm Shabazz LP</t>
  </si>
  <si>
    <t>Lexington</t>
  </si>
  <si>
    <t>Lexington Avenue L.P.</t>
  </si>
  <si>
    <t>FSA Development LLC</t>
  </si>
  <si>
    <t>Clinton Old School and Flats</t>
  </si>
  <si>
    <t>Clinton Housing West 53rd Partners, L.P.</t>
  </si>
  <si>
    <t>W. 137th Street</t>
  </si>
  <si>
    <t>West 137th Street, L.P.</t>
  </si>
  <si>
    <t>HT Jericho-NRP</t>
  </si>
  <si>
    <t>HT Jericho, LP</t>
  </si>
  <si>
    <t>NYEF 2004</t>
  </si>
  <si>
    <t>Urban Renaissance</t>
  </si>
  <si>
    <t>Urban Renaissance Collaboration L.P.</t>
  </si>
  <si>
    <t>West Bushwick NRP</t>
  </si>
  <si>
    <t>West Bushwick NRP Associates LP</t>
  </si>
  <si>
    <t>RiseBoro (formerly Ridgewood Buschwick Senior Citizen's Council)</t>
  </si>
  <si>
    <t>Sheffield Cluster</t>
  </si>
  <si>
    <t>Sheffield Cluster Development, L.P.</t>
  </si>
  <si>
    <t>Precise Management Inc.</t>
  </si>
  <si>
    <t>Cypress Corners</t>
  </si>
  <si>
    <t>Cypress Corners L.P.</t>
  </si>
  <si>
    <t>St. Nicholas - NEP</t>
  </si>
  <si>
    <t>West Nicholas Associates, L.P.</t>
  </si>
  <si>
    <t>West Nicholas Realty Corp</t>
  </si>
  <si>
    <t>Kenneth Coder CPA</t>
  </si>
  <si>
    <t>Amsterdam Avenue NEP</t>
  </si>
  <si>
    <t>Amsterdam Convent Realty Associates LP</t>
  </si>
  <si>
    <t>Jonathan Feigenbaum</t>
  </si>
  <si>
    <t>Acquavella, Chiarelli, Shuster, LLP</t>
  </si>
  <si>
    <t>Bulger</t>
  </si>
  <si>
    <t>Bulger Buildings, L.P., a New York limited partnership</t>
  </si>
  <si>
    <t>East 115th Street, LP</t>
  </si>
  <si>
    <t>Permanence</t>
  </si>
  <si>
    <t>Permanence LP</t>
  </si>
  <si>
    <t>Lower East Side Peoples Mutual Housing Association, Inc.</t>
  </si>
  <si>
    <t>West 111th Street</t>
  </si>
  <si>
    <t>Cathedral Parkway Development L.P.</t>
  </si>
  <si>
    <t>Global Partners, LLC</t>
  </si>
  <si>
    <t>John R. Monaco</t>
  </si>
  <si>
    <t>West 145th Street Cluster</t>
  </si>
  <si>
    <t>CHG Housing, LP</t>
  </si>
  <si>
    <t>Eighth Avenue NEP</t>
  </si>
  <si>
    <t>Gloria Homes Apts. L.P.</t>
  </si>
  <si>
    <t>NYEF 2005</t>
  </si>
  <si>
    <t>Renaissance Apartments NRP</t>
  </si>
  <si>
    <t>WHGA Renaissance Apartments L.P.</t>
  </si>
  <si>
    <t>George Barbee</t>
  </si>
  <si>
    <t>George Barbee LP</t>
  </si>
  <si>
    <t>Phase Piggy Back, Inc.</t>
  </si>
  <si>
    <t>Iyanu Houses - NRP</t>
  </si>
  <si>
    <t xml:space="preserve">Iyanu Houses, L.P. </t>
  </si>
  <si>
    <t>MHANY NRP (Acorn 3)</t>
  </si>
  <si>
    <t>MHANY 3 Associates, L.P.</t>
  </si>
  <si>
    <t>Central Harlem Bradhurst, L.P.</t>
  </si>
  <si>
    <t>Bella Vista (NY)</t>
  </si>
  <si>
    <t>Bella Vista, L.P.</t>
  </si>
  <si>
    <t>South Bronx Community Management Co, Inc.</t>
  </si>
  <si>
    <t>BeulahLand</t>
  </si>
  <si>
    <t>BeulahLand Associates, L.P.</t>
  </si>
  <si>
    <t>Arthur Ransome NRP</t>
  </si>
  <si>
    <t>Arthur Ransome Houses,  L.P.</t>
  </si>
  <si>
    <t>Melrose Commons Cluster NEP</t>
  </si>
  <si>
    <t>Melrose Cluster, L.P.</t>
  </si>
  <si>
    <t>Crotona Park Housing L.P.</t>
  </si>
  <si>
    <t>NYEF 2006</t>
  </si>
  <si>
    <t>Cauldwell Apartments</t>
  </si>
  <si>
    <t>Cauldwell Avenue Associates, L.P.</t>
  </si>
  <si>
    <t>West 147th Street Apartments NRP</t>
  </si>
  <si>
    <t>West 147th Street Apartments L.P.</t>
  </si>
  <si>
    <t>Luacaw Brownstones</t>
  </si>
  <si>
    <t>Luacaw Brownstones, L.P.</t>
  </si>
  <si>
    <t>Quasar Realty Partners L.P.</t>
  </si>
  <si>
    <t>R. Kenyatta Punter &amp; Associates</t>
  </si>
  <si>
    <t>Bleecker Street - NEP</t>
  </si>
  <si>
    <t>Serlin Building Limited Partnership</t>
  </si>
  <si>
    <t>East 139th Street NEP</t>
  </si>
  <si>
    <t>E. 139th St. Cluster LP</t>
  </si>
  <si>
    <t>West 126th Street Cluster</t>
  </si>
  <si>
    <t>St. Nicholas W.126th St. LP</t>
  </si>
  <si>
    <t>Covington Realty Services</t>
  </si>
  <si>
    <t>Montauk Avenue Cluster</t>
  </si>
  <si>
    <t>Nanraj LP</t>
  </si>
  <si>
    <t>Rajoy Management Inc.</t>
  </si>
  <si>
    <t>Mother Gaston NEP (Norton)</t>
  </si>
  <si>
    <t>Norton Realty MG Cluster, L.P.</t>
  </si>
  <si>
    <t>Guytech Management Services Inc.</t>
  </si>
  <si>
    <t>Union Avenue (NY)</t>
  </si>
  <si>
    <t xml:space="preserve">Union Avenue Cluster, L.P. </t>
  </si>
  <si>
    <t>Innovative Property Management &amp; Development Inc.</t>
  </si>
  <si>
    <t>Wales Avenue NEP</t>
  </si>
  <si>
    <t>Wales Group, LP</t>
  </si>
  <si>
    <t>NYEF 2008</t>
  </si>
  <si>
    <t>Alexander Ave Cluster</t>
  </si>
  <si>
    <t>Alexander Ave Associates L.P.</t>
  </si>
  <si>
    <t>New Horizon Management LLC</t>
  </si>
  <si>
    <t>West 131st Street Cluster</t>
  </si>
  <si>
    <t>Mid-Harlem Apartments, L.P.</t>
  </si>
  <si>
    <t>West 146th Street NEP</t>
  </si>
  <si>
    <t>West 146th Street, LP</t>
  </si>
  <si>
    <t>Cooper Street NEP</t>
  </si>
  <si>
    <t>Cooper and Decatur, LP</t>
  </si>
  <si>
    <t>One Economy I</t>
  </si>
  <si>
    <t>Peaceful Valley Townhouses L.P.</t>
  </si>
  <si>
    <t>Liberty Affordable Housing, Inc.</t>
  </si>
  <si>
    <t>Hiawatha Artist Lofts</t>
  </si>
  <si>
    <t>Artspace Hiawatha Limited Partnership</t>
  </si>
  <si>
    <t>Fountain View Apartments Limited Partnership</t>
  </si>
  <si>
    <t>Park Boulevard IB</t>
  </si>
  <si>
    <t>Park Boulevard IB, L.P.</t>
  </si>
  <si>
    <t>Neighborhood Rejuvenation Partners</t>
  </si>
  <si>
    <t>Casa Adobe Senior Apartments</t>
  </si>
  <si>
    <t>San Pablo Senior Associates II, L.P.</t>
  </si>
  <si>
    <t>Pendleton Flats Middle Tier LLC</t>
  </si>
  <si>
    <t>Pendleton Flats</t>
  </si>
  <si>
    <t>Pendleton Flats KC, LLC</t>
  </si>
  <si>
    <t>RBS Citizens SIF</t>
  </si>
  <si>
    <t>Delaware County Fairgrounds IV - Secondary 2013</t>
  </si>
  <si>
    <t>Fairgrounds Housing Partnership IV LP</t>
  </si>
  <si>
    <t>Housing Authority of Delaware County (PA)</t>
  </si>
  <si>
    <t>Olmsted III - Secondary  2013</t>
  </si>
  <si>
    <t xml:space="preserve">Olmsted Green Rental III LLC </t>
  </si>
  <si>
    <t>Lena Park Community Development Corporation</t>
  </si>
  <si>
    <t>Regional Fund I</t>
  </si>
  <si>
    <t>Roseland Place - BOACHIF V 2009 - Secondary 2013</t>
  </si>
  <si>
    <t>Roseland Place Limited Partnership</t>
  </si>
  <si>
    <t>Veterans New Beginnings</t>
  </si>
  <si>
    <t>Veterans New Beginnings, LP</t>
  </si>
  <si>
    <t>New Pisgah Missionary Baptist Church</t>
  </si>
  <si>
    <t>Kilpatrick Renaissance</t>
  </si>
  <si>
    <t>Kilpatrick Renaissance LP</t>
  </si>
  <si>
    <t>Pebble Ridge</t>
  </si>
  <si>
    <t>Pebble Ridge Apartments, L.P.</t>
  </si>
  <si>
    <t>Swayze Apartments</t>
  </si>
  <si>
    <t>Swayze Court Apartments Limited Dividend Housing Association Limited Partnership</t>
  </si>
  <si>
    <t>Regional Fund II</t>
  </si>
  <si>
    <t>Hammock Harbor - Secondary 2014</t>
  </si>
  <si>
    <t>Hammock Harbor Group Partners, Ltd.</t>
  </si>
  <si>
    <t>Moss Park - Secondary 2014</t>
  </si>
  <si>
    <t>Moss Park Partners Ltd</t>
  </si>
  <si>
    <t>Trio at Encore - Secondary 2014</t>
  </si>
  <si>
    <t>TRIO at Encore, LP</t>
  </si>
  <si>
    <t>Tampa (FL) Housing Authority (THA)</t>
  </si>
  <si>
    <t>Regional Fund IV</t>
  </si>
  <si>
    <t>St. Joseph's (NY)</t>
  </si>
  <si>
    <t>St. Joseph Preservation, LLC</t>
  </si>
  <si>
    <t>Quail Ridge Senior Housing (NH)</t>
  </si>
  <si>
    <t>Quail IV Limited Partnership</t>
  </si>
  <si>
    <t>Middlebury Arms</t>
  </si>
  <si>
    <t>AHSC Middlebury Arms LLC</t>
  </si>
  <si>
    <t>Affordable Housing &amp; Services Collaborative, Inc. (AHSC)</t>
  </si>
  <si>
    <t>Simpson Dawson TPT</t>
  </si>
  <si>
    <t>BK Simpson Dawson Limited Partnership</t>
  </si>
  <si>
    <t>Banana Kelly Community Improvement Association, Inc.</t>
  </si>
  <si>
    <t>Watkins School &amp; Carriage House</t>
  </si>
  <si>
    <t>Watkins Housing Limited Partnership</t>
  </si>
  <si>
    <t>Housing Trust of Rutland County (VT)</t>
  </si>
  <si>
    <t>Bellamy Commons</t>
  </si>
  <si>
    <t>Bellamy Commons, LLC</t>
  </si>
  <si>
    <t>Hadley West</t>
  </si>
  <si>
    <t>New Hadley LLC</t>
  </si>
  <si>
    <t>SHP Acquisitions LLC</t>
  </si>
  <si>
    <t>Salina Crossing</t>
  </si>
  <si>
    <t>Salina Crossing, LLC</t>
  </si>
  <si>
    <t>Walnut Avenue Homes, LLC</t>
  </si>
  <si>
    <t>Regional Fund IX - Texas</t>
  </si>
  <si>
    <t>Evergreen at The Colony - Secondary 2016</t>
  </si>
  <si>
    <t>The Colony Senior Community, L.P.</t>
  </si>
  <si>
    <t>Aurora Village (AZ) - Secondary 2016</t>
  </si>
  <si>
    <t>Aurora Village, L.P.</t>
  </si>
  <si>
    <t>Regional Fund V - Chicago</t>
  </si>
  <si>
    <t>PhilHaven</t>
  </si>
  <si>
    <t>DDG PHILHAVEN, LP</t>
  </si>
  <si>
    <t>Southwick Apartments (IL)</t>
  </si>
  <si>
    <t>Southwick Apartments, LP</t>
  </si>
  <si>
    <t>Over The Rainbow Association</t>
  </si>
  <si>
    <t>Sherman Park Homeowners Initiative</t>
  </si>
  <si>
    <t>Sherman Park Homeowners Initiateve, LLC</t>
  </si>
  <si>
    <t>Thorncreek Senior Living</t>
  </si>
  <si>
    <t>Thorncreek Senior Living, L.P.</t>
  </si>
  <si>
    <t>Breton Village</t>
  </si>
  <si>
    <t>Breton Village Green Grand Rapids, LDHA</t>
  </si>
  <si>
    <t>Michigan Nonprofit Housing Corporation</t>
  </si>
  <si>
    <t>Fraser Woods</t>
  </si>
  <si>
    <t>Fraser Woods Fraser Limited Dividend Housing Association, LLC</t>
  </si>
  <si>
    <t>Walled Lake</t>
  </si>
  <si>
    <t>Walled Lake Villa Walled Lake, LDHA</t>
  </si>
  <si>
    <t>Union Square (WI)</t>
  </si>
  <si>
    <t>Union Square Apartments, LLC</t>
  </si>
  <si>
    <t>Newbury Place</t>
  </si>
  <si>
    <t>Newbury Place, LLC</t>
  </si>
  <si>
    <t>Historic School</t>
  </si>
  <si>
    <t>Elementary School Apartments, LLC</t>
  </si>
  <si>
    <t>Cathedral Hill Homes</t>
  </si>
  <si>
    <t>CB CATHEDRAL HILL LIMITED PARTNERSHIP</t>
  </si>
  <si>
    <t>2700 University at Westgate</t>
  </si>
  <si>
    <t>2700 University FC, LP</t>
  </si>
  <si>
    <t>Katz, Sapper &amp; Miller CPA</t>
  </si>
  <si>
    <t>West Arbor</t>
  </si>
  <si>
    <t>West Arbor Limited Dividend Housing Association Limited Partnership</t>
  </si>
  <si>
    <t>Yeo &amp; Yeo, P.C.</t>
  </si>
  <si>
    <t>Anishinabe Bii Gii Wiin</t>
  </si>
  <si>
    <t>Anishinabe Bii Gii Wiin Housing LP</t>
  </si>
  <si>
    <t>Regional Fund VII</t>
  </si>
  <si>
    <t>Caleb Waterbury, L.P.</t>
  </si>
  <si>
    <t>Liberty Apartments at Parkside (aka Housing for Veteran's of Canandaigua)</t>
  </si>
  <si>
    <t>5251 Parkside Limited Partnership</t>
  </si>
  <si>
    <t>3D Development Group, LLC (NY)</t>
  </si>
  <si>
    <t>Melrose Park Veterans Housing</t>
  </si>
  <si>
    <t>Melrose Park Veteran Housing, LP</t>
  </si>
  <si>
    <t>Artist Lofts</t>
  </si>
  <si>
    <t>Artist Lofts, LLC</t>
  </si>
  <si>
    <t>Parkway Meadows</t>
  </si>
  <si>
    <t>Parkway Meadows Ann Arbor, LDHA</t>
  </si>
  <si>
    <t>LAKE VILLAGE EAST APARTMENTS</t>
  </si>
  <si>
    <t>Ansonia LVE, LP</t>
  </si>
  <si>
    <t>Ansonia Properties, LLC</t>
  </si>
  <si>
    <t>Oxford Place Senior Apartments</t>
  </si>
  <si>
    <t>Oxford Place Senior Apartments, L.P.</t>
  </si>
  <si>
    <t>KCADV Homes Lexington</t>
  </si>
  <si>
    <t>KDVA Homes 2, LLLP</t>
  </si>
  <si>
    <t>Arbor at Lindale Trail</t>
  </si>
  <si>
    <t>Arbor Marion Limited Partnership</t>
  </si>
  <si>
    <t>Humboldt House</t>
  </si>
  <si>
    <t>Humboldt Apartments, LP</t>
  </si>
  <si>
    <t>Thresholds</t>
  </si>
  <si>
    <t>Hawthorne EcoVillage Apartments</t>
  </si>
  <si>
    <t>Hawthorne EcoVillage Limited Partnership</t>
  </si>
  <si>
    <t>Prior Crossing</t>
  </si>
  <si>
    <t>Prior Crossing Housing LP</t>
  </si>
  <si>
    <t>Morton School Senior Apartments</t>
  </si>
  <si>
    <t>Morton School Senior Apartments, LP</t>
  </si>
  <si>
    <t>LCH36</t>
  </si>
  <si>
    <t>LCH36 Limited Dividend Housing Association Limited Partnership</t>
  </si>
  <si>
    <t>Zbikowski Park</t>
  </si>
  <si>
    <t>Zbikowski Park Neighborhood LP</t>
  </si>
  <si>
    <t>Bristol (CT) Housing Authority (BHA)</t>
  </si>
  <si>
    <t>MLK Crossing Senior Apartments</t>
  </si>
  <si>
    <t>MLK Crossing Senior Apartments, LLLP</t>
  </si>
  <si>
    <t>Fox River Townhomes f/k/a Family Court Townhomes</t>
  </si>
  <si>
    <t>Family Court Rehabilitation, LLC</t>
  </si>
  <si>
    <t>Regional Secondary II - California</t>
  </si>
  <si>
    <t>Day Street Apartments - Secondary 2017</t>
  </si>
  <si>
    <t xml:space="preserve">Day Street, L.P. </t>
  </si>
  <si>
    <t>New Pershing Apartments -Secondary 2017</t>
  </si>
  <si>
    <t>New Pershing Apartments, L.P.</t>
  </si>
  <si>
    <t>Navy Village - Secondary 2017</t>
  </si>
  <si>
    <t>Navy Village VOA Affordable Housing, L.P.</t>
  </si>
  <si>
    <t>Volunteers of America-Los Angeles (VOA)</t>
  </si>
  <si>
    <t>Citrus Circle Apartments - Secondary 2017</t>
  </si>
  <si>
    <t>Citrus Circle Apartments, LP</t>
  </si>
  <si>
    <t>SKID ROW CENTRAL 1 LP</t>
  </si>
  <si>
    <t>Regional VIII - Chicago</t>
  </si>
  <si>
    <t>Crerand Commons II</t>
  </si>
  <si>
    <t>Crerand Commons LLC</t>
  </si>
  <si>
    <t>Tierra Linda</t>
  </si>
  <si>
    <t>Tierra Linda Limited Partnership</t>
  </si>
  <si>
    <t>Friendship Manor Senior Housing Limited Partnership</t>
  </si>
  <si>
    <t>Greenwood Village</t>
  </si>
  <si>
    <t>Greenwood Villa Westland Limited Dividend Housing Association, LLC</t>
  </si>
  <si>
    <t>Amherst Gardens LP</t>
  </si>
  <si>
    <t>Clark East Tower</t>
  </si>
  <si>
    <t>Clark East Limted Dividend Housing Association Limited Partnership</t>
  </si>
  <si>
    <t>Lakeview Macedon</t>
  </si>
  <si>
    <t>Lakeview Macedon, L.P.</t>
  </si>
  <si>
    <t>Creekview Senior Apartments</t>
  </si>
  <si>
    <t>Creekview Apartments, L.P.</t>
  </si>
  <si>
    <t>St Elizabeth f/k/a St Ann's Senior Residences</t>
  </si>
  <si>
    <t>St. Ann's Senior Residences. LP</t>
  </si>
  <si>
    <t>Catholic Charities, Diocese of Joliet Affordable Housing Corporation</t>
  </si>
  <si>
    <t>Midtown Crossing</t>
  </si>
  <si>
    <t>Midtown Crossing Apartments LP</t>
  </si>
  <si>
    <t>Randall Court</t>
  </si>
  <si>
    <t>Randall Court Redevelopment, LLC</t>
  </si>
  <si>
    <t>Housing Authority of the County of Outagamie</t>
  </si>
  <si>
    <t>Cumberland Court Phase 1 &amp; 2</t>
  </si>
  <si>
    <t>Cumberland Court Master Development, LLC</t>
  </si>
  <si>
    <t>Oneonta Heights</t>
  </si>
  <si>
    <t>Oneonta Heights, LLC</t>
  </si>
  <si>
    <t>Tioga Family Center</t>
  </si>
  <si>
    <t>1822 Housing LP</t>
  </si>
  <si>
    <t>Herbein + Company, Inc</t>
  </si>
  <si>
    <t>Corinthian Gardens</t>
  </si>
  <si>
    <t>Corinthian Gardens Associates, L.P.</t>
  </si>
  <si>
    <t>Hershey Tower Senior Village LP</t>
  </si>
  <si>
    <t>Lehigh Park Apartments</t>
  </si>
  <si>
    <t>Lehigh Park Apartments, LLC</t>
  </si>
  <si>
    <t>Hispanic Association of Contractors &amp; Enterprises Inc (HACE)</t>
  </si>
  <si>
    <t>J. Miller &amp; Associates</t>
  </si>
  <si>
    <t>PRG II</t>
  </si>
  <si>
    <t>CB PRG Portfolio II Limited Partnership, a Minnesota limited partnership</t>
  </si>
  <si>
    <t>PRG I</t>
  </si>
  <si>
    <t>CB PRG I Portfolio Limited Partnership</t>
  </si>
  <si>
    <t>Edgewood Apartments</t>
  </si>
  <si>
    <t>Edgewood Group Limited Partnership</t>
  </si>
  <si>
    <t>Silicon Valley Bank SIF (Sold to USB from Silicon)</t>
  </si>
  <si>
    <t>Logan Place, LP</t>
  </si>
  <si>
    <t>Hayward Senior II (aka Weinreb Place)</t>
  </si>
  <si>
    <t>B Grand, L.P.</t>
  </si>
  <si>
    <t>Rosa Parks II L.P.</t>
  </si>
  <si>
    <t>Willow Housing (CA)</t>
  </si>
  <si>
    <t>Willow Housing, L.P.</t>
  </si>
  <si>
    <t>The Core Companies</t>
  </si>
  <si>
    <t>280 Beale Street Apartments (fka Transbay Block 6)</t>
  </si>
  <si>
    <t>Mercy Housing California 62, L.P., a California Limited Partnership</t>
  </si>
  <si>
    <t>Silicon Valley Bank SIF II</t>
  </si>
  <si>
    <t>Harper Crossing</t>
  </si>
  <si>
    <t>Harper Crossing LP</t>
  </si>
  <si>
    <t>University Avenue Senior Apartments</t>
  </si>
  <si>
    <t>University Senior Apartments L.P.</t>
  </si>
  <si>
    <t>Colma Vets Village</t>
  </si>
  <si>
    <t>Mercy Housing California 66, L.P.</t>
  </si>
  <si>
    <t>Mosaic Garden</t>
  </si>
  <si>
    <t>MP Mosaic Garden Associates, L.P.</t>
  </si>
  <si>
    <t>Bay Meadows Affordable Associates, LP</t>
  </si>
  <si>
    <t>Silicon Valley Bank SIF III</t>
  </si>
  <si>
    <t>Posolmi Place (aka Eight Trees)</t>
  </si>
  <si>
    <t>MP Acalanes Associates, LP</t>
  </si>
  <si>
    <t>Sunflower Hill at Irby Ranch</t>
  </si>
  <si>
    <t>Sunflower Irby, L.P.</t>
  </si>
  <si>
    <t>State Farm SIF</t>
  </si>
  <si>
    <t>Borinquen Bella (IL)</t>
  </si>
  <si>
    <t>Borinquen Bella Limited Partnership</t>
  </si>
  <si>
    <t>Silver City Townhomes (WI)</t>
  </si>
  <si>
    <t>Silver City Townhomes, LLC</t>
  </si>
  <si>
    <t>Wisconsin Redevelopment, LLC</t>
  </si>
  <si>
    <t>Greenleaf Manor</t>
  </si>
  <si>
    <t>DDG Greenleaf Manor LP</t>
  </si>
  <si>
    <t>Glen Oak Tower</t>
  </si>
  <si>
    <t>Glen Oaks, LP</t>
  </si>
  <si>
    <t>Scott Canel and Associates</t>
  </si>
  <si>
    <t>Sterling National Bank SIF</t>
  </si>
  <si>
    <t>1437 Shakespeare Avenue</t>
  </si>
  <si>
    <t>Shakespeare Watson L.P.</t>
  </si>
  <si>
    <t>Highbridge Community Development Corporation</t>
  </si>
  <si>
    <t>BK Union Cluster</t>
  </si>
  <si>
    <t>BK Union Avenue Cluster LLC</t>
  </si>
  <si>
    <t>BK Westchester &amp; Home</t>
  </si>
  <si>
    <t>BK WESTCHESTER HOME STREET LLC</t>
  </si>
  <si>
    <t>Sun Trust 2015 Secondary</t>
  </si>
  <si>
    <t>Uptown Maitland - Secondary (2015)</t>
  </si>
  <si>
    <t>Uptown Maitland Partners LTD.</t>
  </si>
  <si>
    <t>Venetian Walk - Secondary (2015)</t>
  </si>
  <si>
    <t>Venetian Walk Partners, LLLP</t>
  </si>
  <si>
    <t>ZOM Monterra, LP</t>
  </si>
  <si>
    <t>Princeton Park</t>
  </si>
  <si>
    <t>HTG Princeton Park, LLC</t>
  </si>
  <si>
    <t>TD Banknorth 2009</t>
  </si>
  <si>
    <t>Osun Village</t>
  </si>
  <si>
    <t>Osun Village Partnership, L.P.</t>
  </si>
  <si>
    <t>Catherine Gardens</t>
  </si>
  <si>
    <t>Catherine Gardens I, LLC</t>
  </si>
  <si>
    <t>Senior Citizens Council of Clinton County</t>
  </si>
  <si>
    <t>Pending Issue</t>
  </si>
  <si>
    <t>HELP USA Philadelphia</t>
  </si>
  <si>
    <t>HELP PA Affordable Housing I, L.P.</t>
  </si>
  <si>
    <t>Dye House</t>
  </si>
  <si>
    <t>Dye House Associates LLC</t>
  </si>
  <si>
    <t>Noel Pointer</t>
  </si>
  <si>
    <t>BSDC 790 Lafayette Avenue Limited Partnership</t>
  </si>
  <si>
    <t>Muscoota</t>
  </si>
  <si>
    <t>Muscoota Hope LLC</t>
  </si>
  <si>
    <t>Vyse Avenue</t>
  </si>
  <si>
    <t>1710 Vyse Avenue Limited Partnership</t>
  </si>
  <si>
    <t>Village at Woodstown</t>
  </si>
  <si>
    <t>Project Freedom at Woodstown Urban Renewal L.P.</t>
  </si>
  <si>
    <t>Brookland Artspace Lofts</t>
  </si>
  <si>
    <t>Brookland Artspace Lofts, LLC</t>
  </si>
  <si>
    <t>Veterans Park Apartments</t>
  </si>
  <si>
    <t>Falmouth Community LLC</t>
  </si>
  <si>
    <t>Falmouth Housing Corporation</t>
  </si>
  <si>
    <t>Concern Heights Apartments</t>
  </si>
  <si>
    <t>Concern Heights Apartments, LLC</t>
  </si>
  <si>
    <t>Abbey Manor</t>
  </si>
  <si>
    <t>Abbey Manor Special Needs Apartments, L.P.</t>
  </si>
  <si>
    <t>Cypress Village</t>
  </si>
  <si>
    <t>Cypress Village Limited Partnership</t>
  </si>
  <si>
    <t>TD Banknorth 2012</t>
  </si>
  <si>
    <t>JBJ Soul Homes</t>
  </si>
  <si>
    <t>1415 Fairmount Limited Partnership</t>
  </si>
  <si>
    <t>Freedom Village at Hopewell</t>
  </si>
  <si>
    <t>Project Freedom at Hopewell Urban Renewal, L.P.</t>
  </si>
  <si>
    <t>Benedicts Place</t>
  </si>
  <si>
    <t>Benedict's Place Urban Renewal, L.P.</t>
  </si>
  <si>
    <t>The Diocesan Housing Services Corporation of the Diocese of Camden, Inc.</t>
  </si>
  <si>
    <t>Tillmon Villanueva Limited Partnership</t>
  </si>
  <si>
    <t>Promesa Court</t>
  </si>
  <si>
    <t>Promesa Court Residences Limited Partnership</t>
  </si>
  <si>
    <t>Pinnacle Heights</t>
  </si>
  <si>
    <t>Pinnacle Heights Extension, LLC</t>
  </si>
  <si>
    <t>MBD Silva Taylor Resyndication</t>
  </si>
  <si>
    <t>MBD Silva Taylor, LLC</t>
  </si>
  <si>
    <t>TD Banknorth 2013</t>
  </si>
  <si>
    <t>HELP Philadelphia IV</t>
  </si>
  <si>
    <t>HELP PA IV LP</t>
  </si>
  <si>
    <t>MD Fox</t>
  </si>
  <si>
    <t>461 Washington Street Limited Partnership</t>
  </si>
  <si>
    <t>Dimeo Properties, Inc.</t>
  </si>
  <si>
    <t>Oakland Terrace Apartments</t>
  </si>
  <si>
    <t>Ability Oakland II, LLC</t>
  </si>
  <si>
    <t>Samuel Tabas Apartments</t>
  </si>
  <si>
    <t>Samuel Tabas Apartments, LP</t>
  </si>
  <si>
    <t>Federation Housing, Inc.</t>
  </si>
  <si>
    <t>TaitWeller</t>
  </si>
  <si>
    <t>River Vale Senior Residence</t>
  </si>
  <si>
    <t>River Vale Senior Residence Urban Renewal, LP</t>
  </si>
  <si>
    <t>Domus Corporation and Subsidiaries</t>
  </si>
  <si>
    <t>Northvale Senior Residence</t>
  </si>
  <si>
    <t>Northvale Senior Residence, LP</t>
  </si>
  <si>
    <t>Weinberg Commons</t>
  </si>
  <si>
    <t>Partner Arms 4, LLC</t>
  </si>
  <si>
    <t>THC Affordable Housing, Inc.</t>
  </si>
  <si>
    <t>TD Banknorth 2014</t>
  </si>
  <si>
    <t>Cypress Hills Senior Housing</t>
  </si>
  <si>
    <t>Cypress Hills Senior Housing L.P.</t>
  </si>
  <si>
    <t>Impact Veterans &amp; Family Housing Center</t>
  </si>
  <si>
    <t>1952 Allegheny Associates Limited Partnership</t>
  </si>
  <si>
    <t>Impact Services Corporation (PA)</t>
  </si>
  <si>
    <t>Freedom Village at Westampton</t>
  </si>
  <si>
    <t>Project Freedom at Westampton Urban Renewal, L.P.</t>
  </si>
  <si>
    <t>HELP Philadelphia V</t>
  </si>
  <si>
    <t>HELP PA V LP</t>
  </si>
  <si>
    <t>Branch Street Revival</t>
  </si>
  <si>
    <t>Branch Blackstone Limited Partnership</t>
  </si>
  <si>
    <t>Freedom Village at Westampton  II</t>
  </si>
  <si>
    <t>Project Freedom at Westampton Urban Renewal II, LP</t>
  </si>
  <si>
    <t>Southern Villas</t>
  </si>
  <si>
    <t>Southern Villas, LLC</t>
  </si>
  <si>
    <t>St. Johns Housing Partnership, Inc.</t>
  </si>
  <si>
    <t>FAC Renaissance</t>
  </si>
  <si>
    <t>FAC Renaissance LP</t>
  </si>
  <si>
    <t>New Park Ave</t>
  </si>
  <si>
    <t>New Park TOD Limited Partnership</t>
  </si>
  <si>
    <t>Freedom Village at West Windsor</t>
  </si>
  <si>
    <t>Project Freedom at West Windsor Urban Renewal, LP</t>
  </si>
  <si>
    <t>Connecticut Court</t>
  </si>
  <si>
    <t>Connecticut Court, LLC</t>
  </si>
  <si>
    <t>Clinton County Chaper NYSARC, Inc</t>
  </si>
  <si>
    <t>Maplewoods</t>
  </si>
  <si>
    <t>Maplewood, L.P.</t>
  </si>
  <si>
    <t>TD Banknorth 2018</t>
  </si>
  <si>
    <t>Susquehanna Square</t>
  </si>
  <si>
    <t>Susquehanna Square Housing LP</t>
  </si>
  <si>
    <t>Community Ventures</t>
  </si>
  <si>
    <t>Rondout and Kingston LP</t>
  </si>
  <si>
    <t>Substantial Rehab &amp; New</t>
  </si>
  <si>
    <t>Valley Brook Village II</t>
  </si>
  <si>
    <t>VBV II LLC</t>
  </si>
  <si>
    <t>HELP Philadelphia VI</t>
  </si>
  <si>
    <t>Help PA VI LP</t>
  </si>
  <si>
    <t>Casa Indiana LLC</t>
  </si>
  <si>
    <t>The Elms</t>
  </si>
  <si>
    <t>Faxon LLC</t>
  </si>
  <si>
    <t>Trout Brook Realty Advisors, Inc.</t>
  </si>
  <si>
    <t>Apartments at New Market West</t>
  </si>
  <si>
    <t>New Market West LLC</t>
  </si>
  <si>
    <t>Mission First Housing Development Corporation</t>
  </si>
  <si>
    <t>US Bank II - Rural</t>
  </si>
  <si>
    <t>Eleanor Roosevelt Circle</t>
  </si>
  <si>
    <t>NP Eleanor Associates, L.P.</t>
  </si>
  <si>
    <t>Webster LIHTC Fund I</t>
  </si>
  <si>
    <t>SUMMIT PARK MUTUAL HOUSING, LLC</t>
  </si>
  <si>
    <t>Revitalize South Side</t>
  </si>
  <si>
    <t>Revitalize South Side, LP, a Rhode Island Limited Partnership</t>
  </si>
  <si>
    <t>Residences at Fairmount Station</t>
  </si>
  <si>
    <t>Residences at Fairmount Station LLC</t>
  </si>
  <si>
    <t>Wells Fargo SIF</t>
  </si>
  <si>
    <t>Brisas de Paz Apartments</t>
  </si>
  <si>
    <t>Brisas de Paz Associates, L.P.</t>
  </si>
  <si>
    <t>Oakridge Park</t>
  </si>
  <si>
    <t>Oakridge Park Limited Partnership</t>
  </si>
  <si>
    <t>Boyle Hotel Apartments</t>
  </si>
  <si>
    <t>Boyle Hotel, L.P.</t>
  </si>
  <si>
    <t>New Castle Townhomes</t>
  </si>
  <si>
    <t>New Castle Townhomes Limited Partnership</t>
  </si>
  <si>
    <t>Brighton Place</t>
  </si>
  <si>
    <t>Brighton Place  LP</t>
  </si>
  <si>
    <t>Parkside Terrace (CA)</t>
  </si>
  <si>
    <t>Chico Parkside Terrace, L.P.</t>
  </si>
  <si>
    <t>Central California Housing Corp. (AKA Affordable Housing Development)</t>
  </si>
  <si>
    <t>Goshen Village II</t>
  </si>
  <si>
    <t>Goshen Village Partners II</t>
  </si>
  <si>
    <t>28th Street YMCA</t>
  </si>
  <si>
    <t>PRW Residences, L.P.</t>
  </si>
  <si>
    <t>Elmbridge Apartments</t>
  </si>
  <si>
    <t>Elmbridge Apartments, L.P.</t>
  </si>
  <si>
    <t>Mountainlands Community Housing Trust</t>
  </si>
  <si>
    <t>Long Beach Senior Artists Colony</t>
  </si>
  <si>
    <t>Long Beach Senior Artists Colony, L.P.</t>
  </si>
  <si>
    <t>Meta Housing Corporation, Inc.</t>
  </si>
  <si>
    <t>Long Beach &amp; Anaheim Senior Housing</t>
  </si>
  <si>
    <t>Long Beach Regal, L.P.</t>
  </si>
  <si>
    <t>Wells Fargo SIF II</t>
  </si>
  <si>
    <t>Horizons at Morgan Hill</t>
  </si>
  <si>
    <t xml:space="preserve">UHC Morgan Hill, L.P. </t>
  </si>
  <si>
    <t>Crossings on 29th Street</t>
  </si>
  <si>
    <t>UHC LA 29, L.P.</t>
  </si>
  <si>
    <t>East Side Commons (MN)</t>
  </si>
  <si>
    <t>East Side Commons, LLLP</t>
  </si>
  <si>
    <t>Spring Street Apartments</t>
  </si>
  <si>
    <t>Spring Housing Limited Partnership, an Oregon limited partnership</t>
  </si>
  <si>
    <t>Pecan Ridge</t>
  </si>
  <si>
    <t>Pecan Ridge at Rosehill, LP</t>
  </si>
  <si>
    <t>Keller Plaza</t>
  </si>
  <si>
    <t>Keller Housing Associates LP</t>
  </si>
  <si>
    <t>Sibley Parkway Apartments</t>
  </si>
  <si>
    <t>Sibley Parkway Apartments Limited Partnership</t>
  </si>
  <si>
    <t>Canby Woods Senior</t>
  </si>
  <si>
    <t>Canby Woods, LP</t>
  </si>
  <si>
    <t>Lewis Court Apartments</t>
  </si>
  <si>
    <t>Lewis Court Apartments LLLP</t>
  </si>
  <si>
    <t>Jefferson County (CO) Housing Authority</t>
  </si>
  <si>
    <t>The Montecito</t>
  </si>
  <si>
    <t>Montecito Apartments Housing LP</t>
  </si>
  <si>
    <t>Parksdale Village II</t>
  </si>
  <si>
    <t>Parksdale Village Partners II, a California Limited Partnership</t>
  </si>
  <si>
    <t>Wells Fargo SIF III</t>
  </si>
  <si>
    <t>Seasons at Compton - BOACHIF V 2010 - Secondary 2015</t>
  </si>
  <si>
    <t>Compton Senior Housing, LP</t>
  </si>
  <si>
    <t>LINC Housing Corporation</t>
  </si>
  <si>
    <t>Arendt House - BOACHIF V 2008 - Secondary 2015</t>
  </si>
  <si>
    <t>Arendt House, LP</t>
  </si>
  <si>
    <t>Delaware Street -  Secondary 2015</t>
  </si>
  <si>
    <t>Pacific Court Apartments, LP</t>
  </si>
  <si>
    <t>Citrus Grove -  Secondary 2015</t>
  </si>
  <si>
    <t>Citrus Grove, LP</t>
  </si>
  <si>
    <t>Villas at Gower - BOACHIF V 2010- Secondary 2015</t>
  </si>
  <si>
    <t>Villas at Gower, L.P.</t>
  </si>
  <si>
    <t>The Ella at Encore - Secondary 2015</t>
  </si>
  <si>
    <t>The Ella at Encore, LP</t>
  </si>
  <si>
    <t>Reed at Encore - Secondary 2015</t>
  </si>
  <si>
    <t>The Reed at Encore, LP</t>
  </si>
  <si>
    <t>Oakland 34 - Secondary (2015)</t>
  </si>
  <si>
    <t>Oakland 34, L.P.</t>
  </si>
  <si>
    <t>Jefferson Heights - Secondary (2015)</t>
  </si>
  <si>
    <t>Jefferson Heights Housing LLC</t>
  </si>
  <si>
    <t>St. Joseph's (Lafayette)</t>
  </si>
  <si>
    <t>135 Lafayette LLC</t>
  </si>
  <si>
    <t>Nesseralla &amp; Company, LLC</t>
  </si>
  <si>
    <t>Cabrillo Torrance</t>
  </si>
  <si>
    <t>Cabrillo Family Apartments, L.P.</t>
  </si>
  <si>
    <t>Woodrow Wilson III - Secondary (2015)</t>
  </si>
  <si>
    <t>Woodrow Wilson Housing Associates Three LP</t>
  </si>
  <si>
    <t>Audit Waiver or Mini-Audit Approved</t>
  </si>
  <si>
    <t>Audit TB</t>
  </si>
  <si>
    <t>Impairment Analysis (if impairment is recognized)</t>
  </si>
  <si>
    <t>SMT ID</t>
  </si>
  <si>
    <r>
      <t xml:space="preserve">CPA Tax 
</t>
    </r>
    <r>
      <rPr>
        <sz val="8"/>
        <color theme="0"/>
        <rFont val="Calibri"/>
        <family val="2"/>
        <scheme val="minor"/>
      </rPr>
      <t>(if different from Audit)</t>
    </r>
  </si>
  <si>
    <r>
      <t xml:space="preserve">Engagement Letter 
</t>
    </r>
    <r>
      <rPr>
        <sz val="8"/>
        <color theme="0"/>
        <rFont val="Calibri"/>
        <family val="2"/>
        <scheme val="minor"/>
      </rPr>
      <t>(Audit and/or Tax)</t>
    </r>
  </si>
  <si>
    <t>Audit Waiver Workpapers</t>
  </si>
  <si>
    <t>Mini-Audit Workpapers</t>
  </si>
  <si>
    <t>Component Auditor Letter &amp; Peer Review Report</t>
  </si>
  <si>
    <t>Draft Audited Financial Statements to be Submitted</t>
  </si>
  <si>
    <t>NEF Approval Needed to Finalize</t>
  </si>
  <si>
    <t>Final Financial Statements to be Submitted</t>
  </si>
  <si>
    <t>Draft Tax Return to be Submitted</t>
  </si>
  <si>
    <t>Final Tax Return to be Submitted</t>
  </si>
  <si>
    <r>
      <t xml:space="preserve">Credit Calculation for </t>
    </r>
    <r>
      <rPr>
        <sz val="10"/>
        <color rgb="FFFFFF00"/>
        <rFont val="Calibri"/>
        <family val="2"/>
        <scheme val="minor"/>
      </rPr>
      <t>ANY Partial Year of Credits</t>
    </r>
    <r>
      <rPr>
        <sz val="10"/>
        <color theme="0"/>
        <rFont val="Calibri"/>
        <family val="2"/>
        <scheme val="minor"/>
      </rPr>
      <t xml:space="preserve"> (first, second, last, etc)</t>
    </r>
  </si>
  <si>
    <t>Tax Depreciation Schedule</t>
  </si>
  <si>
    <t>GAAP To TAX Reconciliation of LP's Capital Account</t>
  </si>
  <si>
    <r>
      <t xml:space="preserve">Minimum Gain Analysis 
</t>
    </r>
    <r>
      <rPr>
        <sz val="8"/>
        <color theme="0"/>
        <rFont val="Calibri"/>
        <family val="2"/>
        <scheme val="minor"/>
      </rPr>
      <t>(see* below)</t>
    </r>
  </si>
  <si>
    <t>REQ</t>
  </si>
  <si>
    <t>NEF Approval Needed to Finalized Return</t>
  </si>
  <si>
    <t>Projects with Fiscal Year End of 12/31</t>
  </si>
  <si>
    <r>
      <t xml:space="preserve">WHEN UPLOADING </t>
    </r>
    <r>
      <rPr>
        <b/>
        <sz val="11"/>
        <color rgb="FFFF0000"/>
        <rFont val="Calibri"/>
        <family val="2"/>
        <scheme val="minor"/>
      </rPr>
      <t>A 2ND OR 3RD VERSION OF AN AUDIT OR TAX RETURN</t>
    </r>
    <r>
      <rPr>
        <b/>
        <sz val="11"/>
        <color theme="1"/>
        <rFont val="Calibri"/>
        <family val="2"/>
        <scheme val="minor"/>
      </rPr>
      <t xml:space="preserve">, PLEASE INDICATE THAT IT IS </t>
    </r>
    <r>
      <rPr>
        <b/>
        <sz val="11"/>
        <color rgb="FFFF0000"/>
        <rFont val="Calibri"/>
        <family val="2"/>
        <scheme val="minor"/>
      </rPr>
      <t>REVISED</t>
    </r>
    <r>
      <rPr>
        <b/>
        <sz val="11"/>
        <color theme="1"/>
        <rFont val="Calibri"/>
        <family val="2"/>
        <scheme val="minor"/>
      </rPr>
      <t xml:space="preserve"> IN THE NAMING CONVENTION TO HIGHLIGHT THAT THIS IS A REVISED VERSION TO NEF STAFF</t>
    </r>
  </si>
  <si>
    <t>AUDIT WAIVER OR MINI-AUDIT</t>
  </si>
  <si>
    <t>AUDIT</t>
  </si>
  <si>
    <t>TAX</t>
  </si>
  <si>
    <t>Fund Names</t>
  </si>
  <si>
    <t>K1Adj Line 15P Historic Expenditures</t>
  </si>
  <si>
    <t>K1Adj State Certificated Credit</t>
  </si>
  <si>
    <t>K1Adj State Historic Credit</t>
  </si>
  <si>
    <t>K1Adj State LIHTC Credit</t>
  </si>
  <si>
    <t>State Historic Credit</t>
  </si>
  <si>
    <t>State LIHTC Credit</t>
  </si>
  <si>
    <t>20E Basis Energy Property</t>
  </si>
  <si>
    <t>Credits 15F Rental Real Estate (old solar)</t>
  </si>
  <si>
    <t>Credits 15D Low Income Housing Credit other Post2007</t>
  </si>
  <si>
    <t>Credits 15C Low Income Housing Credit 42j5 Post2007</t>
  </si>
  <si>
    <t>Credits 15B Low Income Housing Credit other Pre2008</t>
  </si>
  <si>
    <t>Credits 15A Low Income Housing Credit 42j5 Pre2008</t>
  </si>
  <si>
    <t>13W Other Deductions</t>
  </si>
  <si>
    <t>11I Other Income Loss</t>
  </si>
  <si>
    <t>K1 Inc/Loss (per ConsolRep)</t>
  </si>
  <si>
    <t>K1 Inc/Loss (per LT)</t>
  </si>
  <si>
    <t>163 J Election Question</t>
  </si>
  <si>
    <t>Ending Capital Account</t>
  </si>
  <si>
    <t>Final K1</t>
  </si>
  <si>
    <t>Amended K1</t>
  </si>
  <si>
    <t>Accounting Method</t>
  </si>
  <si>
    <t>Status</t>
  </si>
  <si>
    <t>Source</t>
  </si>
  <si>
    <t>Effective Date</t>
  </si>
  <si>
    <t>LPName</t>
  </si>
  <si>
    <t>SMT#</t>
  </si>
  <si>
    <t>* Minimum Gain Notes</t>
  </si>
  <si>
    <t>Minimum Gain Template is available on the "Forms &amp; Resources" page of the NEF Partner Portal for Accountants website</t>
  </si>
  <si>
    <t>^ Reportable Entites Notes</t>
  </si>
  <si>
    <r>
      <t xml:space="preserve">There are additional reportable entities that need to be included in the Schedule B-1 and/or Schedule M-3, other than the limited partner that is indicated on the K-1.  Please contact </t>
    </r>
    <r>
      <rPr>
        <b/>
        <sz val="10"/>
        <color theme="1"/>
        <rFont val="Calibri"/>
        <family val="2"/>
        <scheme val="minor"/>
      </rPr>
      <t>Brandon Harrington</t>
    </r>
    <r>
      <rPr>
        <sz val="10"/>
        <color theme="1"/>
        <rFont val="Calibri"/>
        <family val="2"/>
        <scheme val="minor"/>
      </rPr>
      <t xml:space="preserve"> at bharrington@nefinc.org to obtain the legal name and tax ID for the applicable reportable entities.</t>
    </r>
  </si>
  <si>
    <r>
      <t xml:space="preserve">Additional Reportable Entities to be Included on Schedules B-1 and M-3
</t>
    </r>
    <r>
      <rPr>
        <sz val="8"/>
        <color theme="0"/>
        <rFont val="Calibri"/>
        <family val="2"/>
        <scheme val="minor"/>
      </rPr>
      <t>(see ^ below)</t>
    </r>
  </si>
  <si>
    <t>SCOPE &amp; ENGMNT LETTER</t>
  </si>
  <si>
    <r>
      <t xml:space="preserve">PLEASE BE SURE TO CHECK IF A </t>
    </r>
    <r>
      <rPr>
        <b/>
        <sz val="11"/>
        <color rgb="FFFF0000"/>
        <rFont val="Calibri"/>
        <family val="2"/>
        <scheme val="minor"/>
      </rPr>
      <t>DRAFT AUDIT OR TAX RETURN</t>
    </r>
    <r>
      <rPr>
        <b/>
        <sz val="11"/>
        <color theme="3" tint="-0.499984740745262"/>
        <rFont val="Calibri"/>
        <family val="2"/>
        <scheme val="minor"/>
      </rPr>
      <t xml:space="preserve"> ARE REQUIRED AND WHETHER THOSE DRAFTS REQUIRE NEF APPROVAL BEFORE GOING FINAL (AS INDICATED BY "REQ" IN THE CELLS IN COLUMNS O &amp; P FOR AUDIT AND COLUMNS T &amp; U FOR TAX RETURNS)</t>
    </r>
  </si>
  <si>
    <t>PLEASE NOTE THAT THESE REQUIREMENTS ARE SUBJECT TO CHANGE BASED ON CHANGES IN CIRCUMSTANCES; THE INDIVIDUAL REQUIREMENTS FOR EACH PROJECT ON THE CPA PORTAL ARE ALWAYS REAL-TIME</t>
  </si>
  <si>
    <t>Planning Office for Urban Affairs, Inc.</t>
  </si>
  <si>
    <t>Thomas Tomaszewski, CPA</t>
  </si>
  <si>
    <t>Rose Andler</t>
  </si>
  <si>
    <t>Mahoney CPA &amp; Advisors</t>
  </si>
  <si>
    <t>1005 Broadway LLC</t>
  </si>
  <si>
    <t>Mill Creek</t>
  </si>
  <si>
    <t>Project Freedom at Hamilton Woods Urban Renewal, LP</t>
  </si>
  <si>
    <t>Freedom Village by the Woods</t>
  </si>
  <si>
    <t>TD Banknorth 2021</t>
  </si>
  <si>
    <t>Asociacion de Puertorriquenos en Marcha, Inc.</t>
  </si>
  <si>
    <t>Berks Senior Living LP</t>
  </si>
  <si>
    <t>8th and Berks</t>
  </si>
  <si>
    <t>CohnReznick (Braintree/Danvers, MA)</t>
  </si>
  <si>
    <t>SC&amp;H Group</t>
  </si>
  <si>
    <t>SJ Auzerais, L.P.</t>
  </si>
  <si>
    <t>425 Auzerais Apartments</t>
  </si>
  <si>
    <t>SVB Emerald Opportunity Zone Fund</t>
  </si>
  <si>
    <t>Caritas Homes Phase I, LP</t>
  </si>
  <si>
    <t>Caritas Homes Phase 1</t>
  </si>
  <si>
    <t>CRCD 5th Street LP</t>
  </si>
  <si>
    <t>803 E 5th Street</t>
  </si>
  <si>
    <t>A Gary Aaronson CPA PLLC</t>
  </si>
  <si>
    <t>Willie Cervantes</t>
  </si>
  <si>
    <t>Becky Meyer</t>
  </si>
  <si>
    <t>MP Avance Associates, L.P.</t>
  </si>
  <si>
    <t>Avance</t>
  </si>
  <si>
    <t>MP Moorpark Associates, L.P.</t>
  </si>
  <si>
    <t>Immanuel-Sobrato Community</t>
  </si>
  <si>
    <t>Rosa Parks Phase 2 aka Wilie B Kennedy</t>
  </si>
  <si>
    <t>Jonathan Lytle</t>
  </si>
  <si>
    <t>Financial Equity Associates, Inc.</t>
  </si>
  <si>
    <t>WIPFLI, LLP (Lincolnshire, IL)</t>
  </si>
  <si>
    <t>Housing Authority of the City of Oshkosh</t>
  </si>
  <si>
    <t>Plante Moran, LLC (Michigan)</t>
  </si>
  <si>
    <t>DiMarco Abiusi &amp; Pascarella CPAs</t>
  </si>
  <si>
    <t>WFHA Brooklyn L.P.</t>
  </si>
  <si>
    <t>Brooklyn Restoration</t>
  </si>
  <si>
    <t>Housing Authority of the City of Walla Walla</t>
  </si>
  <si>
    <t>WWHA - Evergreen Commons LLLP</t>
  </si>
  <si>
    <t>Evergreen Commons</t>
  </si>
  <si>
    <t>Vineyard Cottages Homedale Limited Partnership</t>
  </si>
  <si>
    <t>Vineyard Cottages</t>
  </si>
  <si>
    <t>Lotus Village, LP</t>
  </si>
  <si>
    <t>Lotus Village</t>
  </si>
  <si>
    <t>Victoria Crossing Apartments, LP</t>
  </si>
  <si>
    <t>Victoria Crossing</t>
  </si>
  <si>
    <t>Chicanos Por La Causa, Inc.</t>
  </si>
  <si>
    <t>25th &amp; Bell LIHTC, LLC</t>
  </si>
  <si>
    <t>25th &amp; Bell Apartments</t>
  </si>
  <si>
    <t>Plante Moran, LLC (Ohio)</t>
  </si>
  <si>
    <t>Elizabeth Kirkpatrick</t>
  </si>
  <si>
    <t>Lennox House Senior Housing LP</t>
  </si>
  <si>
    <t>Lennox House</t>
  </si>
  <si>
    <t>Brandywine Senior Housing LP</t>
  </si>
  <si>
    <t>CB Stonehouse Square LP</t>
  </si>
  <si>
    <t>Stonehouse Square Apartments</t>
  </si>
  <si>
    <t>NEF 2021</t>
  </si>
  <si>
    <t>Manor Place Limited Partnership</t>
  </si>
  <si>
    <t>Manor Place</t>
  </si>
  <si>
    <t>Columbia Residential</t>
  </si>
  <si>
    <t>2100 Memorial Redevelopment, LP</t>
  </si>
  <si>
    <t>2100 Memorial</t>
  </si>
  <si>
    <t>LivMoor Portfolio LLC</t>
  </si>
  <si>
    <t>OAH Limited Partnership</t>
  </si>
  <si>
    <t>Ontario Affordable Housing</t>
  </si>
  <si>
    <t>Casa Durango LP</t>
  </si>
  <si>
    <t>Casa Durango</t>
  </si>
  <si>
    <t>Porrata Doria LLC</t>
  </si>
  <si>
    <t>Rafael Porrata-Doria Place</t>
  </si>
  <si>
    <t>Tri City Village II / MHT Limited Dividend Housing Association, LLC</t>
  </si>
  <si>
    <t>Tri City Village</t>
  </si>
  <si>
    <t>Southfield Townhomes L.P.</t>
  </si>
  <si>
    <t>Southfield Townhouses</t>
  </si>
  <si>
    <t>3301 Nicollet Limited Partnership</t>
  </si>
  <si>
    <t>3301 Nicollet</t>
  </si>
  <si>
    <t>Western Sun, LP</t>
  </si>
  <si>
    <t>Western Sun</t>
  </si>
  <si>
    <t>Womens Opportunity Realty Corporation</t>
  </si>
  <si>
    <t>PV Exeter Apartments, LP</t>
  </si>
  <si>
    <t>Pine View Apartments</t>
  </si>
  <si>
    <t>Southern Commons OKC, LLC</t>
  </si>
  <si>
    <t>Southern Commons</t>
  </si>
  <si>
    <t>Mission Bay 9 LP</t>
  </si>
  <si>
    <t>Mission Housing, LLC</t>
  </si>
  <si>
    <t>Mission Housing, LP</t>
  </si>
  <si>
    <t>Trellis @ Mission</t>
  </si>
  <si>
    <t>Richton Park Senior Apartments, LP</t>
  </si>
  <si>
    <t>Richton Park</t>
  </si>
  <si>
    <t>Center Ridge Arms Limited Dividend Housing Association, LLC</t>
  </si>
  <si>
    <t>Center Ridge Arms</t>
  </si>
  <si>
    <t>848 Payne Avenue aka Nova St. Paul</t>
  </si>
  <si>
    <t>Premier Housing Management LLC</t>
  </si>
  <si>
    <t>DePaul Properties, Inc.</t>
  </si>
  <si>
    <t>Ramsey Eddington, CPA</t>
  </si>
  <si>
    <t>Barton, Gonzalez &amp; Marten P.A.</t>
  </si>
  <si>
    <t>Ashwood Redevelopment LP</t>
  </si>
  <si>
    <t>Ashwood Apartments</t>
  </si>
  <si>
    <t>Baker Tilly Virchow Krause, LLP (Milwaukee)</t>
  </si>
  <si>
    <t>Lydia Apartments Housing Limited Partnership</t>
  </si>
  <si>
    <t>Lydia Apartments</t>
  </si>
  <si>
    <t>Pismo Terrace, LP</t>
  </si>
  <si>
    <t>Pismo Terrace</t>
  </si>
  <si>
    <t>DePaul Amsterdam, LP</t>
  </si>
  <si>
    <t>Juliette Fowler Communities</t>
  </si>
  <si>
    <t>Juliette Fowler Senior Affordable Housing LP</t>
  </si>
  <si>
    <t>Juliette Fowler Residences</t>
  </si>
  <si>
    <t xml:space="preserve">Valencia Park Preservation, Ltd. </t>
  </si>
  <si>
    <t>Valencia Park</t>
  </si>
  <si>
    <t>Community Housing Improvement Program</t>
  </si>
  <si>
    <t>Creekside Place LP</t>
  </si>
  <si>
    <t>Creekside Place</t>
  </si>
  <si>
    <t>HV Northwoods Landing, LLC</t>
  </si>
  <si>
    <t>Northwoods</t>
  </si>
  <si>
    <t>Housing Authority of San Luis Obispo</t>
  </si>
  <si>
    <t>Twin Lakes Landing II LLC</t>
  </si>
  <si>
    <t>Twin Lakes Landing II</t>
  </si>
  <si>
    <t>JPMorgan 2021</t>
  </si>
  <si>
    <t>Mercy Housing California 89 LP</t>
  </si>
  <si>
    <t>6th and Julian</t>
  </si>
  <si>
    <t>Union Court MF, LLC</t>
  </si>
  <si>
    <t>Union Court Apartments</t>
  </si>
  <si>
    <t>WWHA-Housing Preservation LLLP</t>
  </si>
  <si>
    <t>WWHA Housing Preservation Portfolio</t>
  </si>
  <si>
    <t>Carleton Companies</t>
  </si>
  <si>
    <t>Gateway Oak Cliff, LP</t>
  </si>
  <si>
    <t>Gateway Oak Cliff</t>
  </si>
  <si>
    <t>Canal Commons Two, LLC</t>
  </si>
  <si>
    <t>Canal Commons 2</t>
  </si>
  <si>
    <t>NE Prescott LP</t>
  </si>
  <si>
    <t>Hayu Tilixam</t>
  </si>
  <si>
    <t>North 5th Phase 2 (aka Rome 2)</t>
  </si>
  <si>
    <t>RiverPlace Parcel 3 (aka The Vera)</t>
  </si>
  <si>
    <t>Imagine Village II, LP</t>
  </si>
  <si>
    <t>Imagine Village II</t>
  </si>
  <si>
    <t>Mattawa Housing LLLP</t>
  </si>
  <si>
    <t>Mattawa II</t>
  </si>
  <si>
    <t>Alta Verde, LLC</t>
  </si>
  <si>
    <t>Alta Verde Apartments</t>
  </si>
  <si>
    <t>Austin McNeil DMA Housing, LLC</t>
  </si>
  <si>
    <t>Arbor Park</t>
  </si>
  <si>
    <t>NHH Savoy, Ltd</t>
  </si>
  <si>
    <t>New Hope Housing Savoy</t>
  </si>
  <si>
    <t>Plante Moran LLC (Chicago)</t>
  </si>
  <si>
    <t>6001 Lawrence, LP</t>
  </si>
  <si>
    <t>6001 West Lawrence</t>
  </si>
  <si>
    <t>Carlton Apartments Supportive Housing LLC</t>
  </si>
  <si>
    <t>Carlton Apartments Resyndication</t>
  </si>
  <si>
    <t>Richardson &amp; Company</t>
  </si>
  <si>
    <t>Community Housing Opportunities Corporation (CA)</t>
  </si>
  <si>
    <t>Monarch PS LP</t>
  </si>
  <si>
    <t>Monarch Apartments</t>
  </si>
  <si>
    <t>CEF 2021</t>
  </si>
  <si>
    <t>CEF 2020</t>
  </si>
  <si>
    <t>Depot at Hyde Park Partners, LP</t>
  </si>
  <si>
    <t>Depot at Hyde Park</t>
  </si>
  <si>
    <t>ReBuild America-Arcadia, LLC</t>
  </si>
  <si>
    <t>The Jordan at Mueller Apartments</t>
  </si>
  <si>
    <t>The Emerald 2020 LP</t>
  </si>
  <si>
    <t>The Emerald</t>
  </si>
  <si>
    <t>BOACHIF XV</t>
  </si>
  <si>
    <t>Larry Moore Senior Housing LP</t>
  </si>
  <si>
    <t>Larry Moore Manor</t>
  </si>
  <si>
    <t>BOACHIF XIV</t>
  </si>
  <si>
    <t>John Sparks Senior Housing Limited Partnership</t>
  </si>
  <si>
    <t>John Sparks Manor</t>
  </si>
  <si>
    <t>Gene Miller Senior Housing Limited Partnership</t>
  </si>
  <si>
    <t>Gene Miller Manor</t>
  </si>
  <si>
    <t>Lakewood (TC2) Senior Housing Limited Partnership</t>
  </si>
  <si>
    <t>Lakewood Christian Manor</t>
  </si>
  <si>
    <t>Big Bethel Village (TC2) Senior Housing LP</t>
  </si>
  <si>
    <t>Big Bethel Village</t>
  </si>
  <si>
    <t>Rome South LP</t>
  </si>
  <si>
    <t>Rome South Apartments</t>
  </si>
  <si>
    <t>4TH ST SAN JOSE LP</t>
  </si>
  <si>
    <t>1020 N 4th</t>
  </si>
  <si>
    <t>Denton Cove, LTD</t>
  </si>
  <si>
    <t>Denton Cove</t>
  </si>
  <si>
    <t>Oakfield Groves Apartments, LP</t>
  </si>
  <si>
    <t>Plateau Village</t>
  </si>
  <si>
    <t>Torrence Place, LP</t>
  </si>
  <si>
    <t>Torrence Place</t>
  </si>
  <si>
    <t>Winchester Place, LTD</t>
  </si>
  <si>
    <t>Monroe Landings</t>
  </si>
  <si>
    <t>Flats on Forward, LP</t>
  </si>
  <si>
    <t>Flats on Forward</t>
  </si>
  <si>
    <t>Betances VI Partners LLC</t>
  </si>
  <si>
    <t>Betances VI</t>
  </si>
  <si>
    <t>Mazars LLP</t>
  </si>
  <si>
    <t>Big Island Housing Foundation</t>
  </si>
  <si>
    <t>Papaaloa Elderly Housing LP</t>
  </si>
  <si>
    <t>Papaaloa Senior</t>
  </si>
  <si>
    <t>Bank of Hawaii Shared</t>
  </si>
  <si>
    <t>GenCap Orchard Ridge 43, LLC</t>
  </si>
  <si>
    <t>Orchard Ridge</t>
  </si>
  <si>
    <t>FinStmt Draft Investor Approval Required</t>
  </si>
  <si>
    <t>FinStmt Draft Investor Approval Date</t>
  </si>
  <si>
    <t>Sun Trust 2015 Secondary (100%)</t>
  </si>
  <si>
    <t>NEF 2011 (100%)</t>
  </si>
  <si>
    <t>Regional Fund VII (100%)</t>
  </si>
  <si>
    <t>BOACHIF VI (100%)</t>
  </si>
  <si>
    <t>NEF 2013 (100%)</t>
  </si>
  <si>
    <t>NYEF 2002 (100%)</t>
  </si>
  <si>
    <t>BNY Single Investor Fund (100%)</t>
  </si>
  <si>
    <t>BOACHIF XI (100%)</t>
  </si>
  <si>
    <t>HEF XIII (100%)</t>
  </si>
  <si>
    <t>Citigroup 2014 (100%)</t>
  </si>
  <si>
    <t>FNBC Leasing (100%)</t>
  </si>
  <si>
    <t>NEF 2002 (100%)</t>
  </si>
  <si>
    <t>Chicago 2003 Fund (100%)</t>
  </si>
  <si>
    <t>Wells Fargo SIF III (100%)</t>
  </si>
  <si>
    <t>Cathay SIF I (18.3%),Regional Fund VII (81.7%)</t>
  </si>
  <si>
    <t>BAF II Fund (100%)</t>
  </si>
  <si>
    <t>BAF II Fund (85%),Morgan Stanley SIF Shared (15%)</t>
  </si>
  <si>
    <t>MS SIF IV (100%)</t>
  </si>
  <si>
    <t>NEF 2007 (100%)</t>
  </si>
  <si>
    <t>BAF Fund (85%),Morgan Stanley SIF Shared (15%)</t>
  </si>
  <si>
    <t>Silicon Valley Bank SIF (Sold to USB from Silicon) (100%)</t>
  </si>
  <si>
    <t>Fifth Third Opportunity Zone Fund (100%)</t>
  </si>
  <si>
    <t>Fifth Third 2020 (100%)</t>
  </si>
  <si>
    <t>CEF 2014 (100%)</t>
  </si>
  <si>
    <t>Nationwide Fund (100%)</t>
  </si>
  <si>
    <t>NEF 2007 (20%),NEF 2007 II (80%)</t>
  </si>
  <si>
    <t>GS-NYEF Fund 2009 LLC (100%)</t>
  </si>
  <si>
    <t>JPMorgan 2012 (100%)</t>
  </si>
  <si>
    <t>NYEF 2005 (100%)</t>
  </si>
  <si>
    <t>NYEF 2003 (100%)</t>
  </si>
  <si>
    <t>Morgan Stanley SIF Single III (100%)</t>
  </si>
  <si>
    <t>Morgan Stanley SIF Single II (100%)</t>
  </si>
  <si>
    <t>JPMorgan 2014 (100%)</t>
  </si>
  <si>
    <t>HEF XVI (100%)</t>
  </si>
  <si>
    <t>HEF VII (100%)</t>
  </si>
  <si>
    <t>NEF 2011 - Resyndication (100%)</t>
  </si>
  <si>
    <t>NEF 2008 II (100%)</t>
  </si>
  <si>
    <t>Cathay SIF I (8.5%),HEF XI (91.5%)</t>
  </si>
  <si>
    <t>Chicago West Town Fund (100%)</t>
  </si>
  <si>
    <t>NYEF 2004 (100%)</t>
  </si>
  <si>
    <t>MS SIF VII (100%)</t>
  </si>
  <si>
    <t>NEF 2008 (100%)</t>
  </si>
  <si>
    <t>CITI Guaranteed Fund (100%)</t>
  </si>
  <si>
    <t>Regional Fund V - Chicago (100%)</t>
  </si>
  <si>
    <t>NYEF 2006 (100%)</t>
  </si>
  <si>
    <t>NYEF 2008 (100%)</t>
  </si>
  <si>
    <t>NYEF 2001 (10%),NYEF 2002 (90%)</t>
  </si>
  <si>
    <t>New York Regional I (100%)</t>
  </si>
  <si>
    <t>HEF XV (100%)</t>
  </si>
  <si>
    <t>NEF 2017 (100%)</t>
  </si>
  <si>
    <t>Regional Fund IV (100%)</t>
  </si>
  <si>
    <t>NEF 2004 (100%)</t>
  </si>
  <si>
    <t>BOACHIF IX (100%)</t>
  </si>
  <si>
    <t>NEF 2006 II (100%)</t>
  </si>
  <si>
    <t>NEF 2019 (100%)</t>
  </si>
  <si>
    <t>NYEF 2000 Series II (100%)</t>
  </si>
  <si>
    <t>Regional Fund IV (12%),Regional Fund VII (88%)</t>
  </si>
  <si>
    <t>Regional Fund V - Chicago (61%),Regional Fund VII (39%)</t>
  </si>
  <si>
    <t>HEF XI (100%)</t>
  </si>
  <si>
    <t>NYEF 2006 (85%),NYEF 2008 (15%)</t>
  </si>
  <si>
    <t>BOACHIF VII (100%)</t>
  </si>
  <si>
    <t>NEF 2005 (38%),NEF 2006 II (62%)</t>
  </si>
  <si>
    <t>NEF 2018 (100%)</t>
  </si>
  <si>
    <t>BAF Fund (92.17%),Morgan Stanley SIF Shared (7.83%)</t>
  </si>
  <si>
    <t>JPMorgan 2011 (100%)</t>
  </si>
  <si>
    <t>HEF XII (100%)</t>
  </si>
  <si>
    <t>HEF X (100%)</t>
  </si>
  <si>
    <t>BAF Fund (100%)</t>
  </si>
  <si>
    <t>BAF II Fund (87.63%),Morgan Stanley SIF Shared (12.37%)</t>
  </si>
  <si>
    <t>Morgan Stanley SIF Single (100%)</t>
  </si>
  <si>
    <t>MS SRC Fund (100%)</t>
  </si>
  <si>
    <t>NYEF 2000 Series I (100%)</t>
  </si>
  <si>
    <t>Regional Fund I (100%)</t>
  </si>
  <si>
    <t>BAF III Fund (100%)</t>
  </si>
  <si>
    <t>Fifth Third 2008 (50%),Wintrust SIF (50%)</t>
  </si>
  <si>
    <t>JPMorgan 2009 (100%)</t>
  </si>
  <si>
    <t>JPMorgan 2015 (100%)</t>
  </si>
  <si>
    <t>CEF 2015 (100%)</t>
  </si>
  <si>
    <t>MetLife II (100%)</t>
  </si>
  <si>
    <t>NEF 2008 (92%),NEF 2008 II (8%)</t>
  </si>
  <si>
    <t>MS CTR Fund II LLC (100%)</t>
  </si>
  <si>
    <t>CEF 2016 (100%)</t>
  </si>
  <si>
    <t>Cathay SIF I (7.95%),Regional Fund VII (37.5%),Regional VIII - Chicago (54.55%)</t>
  </si>
  <si>
    <t>Cathay SIF II (13.6%),Regional VIII - Chicago (86.4%)</t>
  </si>
  <si>
    <t>Silicon Valley Bank SIF II (100%)</t>
  </si>
  <si>
    <t>HEF V (100%)</t>
  </si>
  <si>
    <t>NEF 2014 (100%)</t>
  </si>
  <si>
    <t>NEF 2006 (100%)</t>
  </si>
  <si>
    <t>BOACHIF VIII (100%)</t>
  </si>
  <si>
    <t>Wells Fargo SIF II (100%)</t>
  </si>
  <si>
    <t>Decennial QOZ Fund I LLC (100%)</t>
  </si>
  <si>
    <t>Cathay SIF I (9.65%),NEF 2014 (90.35%)</t>
  </si>
  <si>
    <t>NEF 2007 (42%),One Economy I (58%)</t>
  </si>
  <si>
    <t>BAF II Fund (90.97%),Morgan Stanley SIF Shared (9.03%)</t>
  </si>
  <si>
    <t>CEF 2017 (52.55%),CEF 2018 (47.45%)</t>
  </si>
  <si>
    <t>Regional Fund II (100%)</t>
  </si>
  <si>
    <t>JPMorgan 2021 (100%)</t>
  </si>
  <si>
    <t>Capital One 2012 (100%)</t>
  </si>
  <si>
    <t>Freddie Mac AHF (100%)</t>
  </si>
  <si>
    <t>Regional VIII - Chicago (100%)</t>
  </si>
  <si>
    <t>HEF VI (100%)</t>
  </si>
  <si>
    <t>Cathay SIF I (16.3%),CEF 2014 (53.75%),CEF 2015 (29.95%)</t>
  </si>
  <si>
    <t>NEF 2020 (100%)</t>
  </si>
  <si>
    <t>NEF 2004 (86%),NEF 2007 (14%)</t>
  </si>
  <si>
    <t>Regional Fund IX - Texas (100%)</t>
  </si>
  <si>
    <t>Covington Fund (100%)</t>
  </si>
  <si>
    <t>JPMorgan 2019 II (100%)</t>
  </si>
  <si>
    <t>NEF 2008 (28%),NEF 2008 II (52%),NEF 2009 (20%)</t>
  </si>
  <si>
    <t>NEF 2007 (80%),NEF 2007 II (20%)</t>
  </si>
  <si>
    <t>NEF 2012 (100%)</t>
  </si>
  <si>
    <t>Cathay SIF I (11.54%),CEF 2015 (88.46%)</t>
  </si>
  <si>
    <t>Regional Fund I (78.07%),Regional Fund V - Chicago (21.93%)</t>
  </si>
  <si>
    <t>BNY Single Investor Fund II (100%)</t>
  </si>
  <si>
    <t>Florida AHF (100%)</t>
  </si>
  <si>
    <t>2018 Texas Regional (69.35%),2019 Texas Regional (30.65%)</t>
  </si>
  <si>
    <t>Silicon Valley Bank SIF III (100%)</t>
  </si>
  <si>
    <t>CEF 2018 (100%)</t>
  </si>
  <si>
    <t>CEF 2021 (87.5%),NEF 2020 Series II (12.5%)</t>
  </si>
  <si>
    <t>Webster LIHTC Fund I (100%)</t>
  </si>
  <si>
    <t>BAF II Fund (85.8%),Morgan Stanley SIF Shared (14.2%)</t>
  </si>
  <si>
    <t>Compass SIF I (100%)</t>
  </si>
  <si>
    <t>NEF 2005 (100%)</t>
  </si>
  <si>
    <t>NEF 2007 II (100%)</t>
  </si>
  <si>
    <t>BOACHIF XII (100%)</t>
  </si>
  <si>
    <t>MS SIF VI (100%)</t>
  </si>
  <si>
    <t>Fifth Third 2003 (18%),NEF 2004 (82%)</t>
  </si>
  <si>
    <t>JPMorgan 2019 (100%)</t>
  </si>
  <si>
    <t>BAF II Fund (85.57%),Morgan Stanley SIF Shared (14.43%)</t>
  </si>
  <si>
    <t>Capital One 2020 (100%)</t>
  </si>
  <si>
    <t>MS CTR Fund I LLC (100%)</t>
  </si>
  <si>
    <t>NEF 2003 (100%)</t>
  </si>
  <si>
    <t>BOACHIF III (100%)</t>
  </si>
  <si>
    <t>NYEF 1995 Series I (100%)</t>
  </si>
  <si>
    <t>NEF 2009 (100%)</t>
  </si>
  <si>
    <t>MS SIF V (100%)</t>
  </si>
  <si>
    <t>Regional Secondary II - California (100%)</t>
  </si>
  <si>
    <t>Cathay SIF II (24.21%),CEF 2017 (75.79%)</t>
  </si>
  <si>
    <t>State Farm SIF (100%)</t>
  </si>
  <si>
    <t>Sterling National Bank SIF (100%)</t>
  </si>
  <si>
    <t>CEF 2013 (100%)</t>
  </si>
  <si>
    <t>CEF 2019 (100%)</t>
  </si>
  <si>
    <t>JPMorgan 2016 (100%)</t>
  </si>
  <si>
    <t>Citigroup 2011 (100%)</t>
  </si>
  <si>
    <t>One Economy I (100%)</t>
  </si>
  <si>
    <t>MS CTR Fund I LLC (23.7%),Regional VIII - Chicago (76.3%)</t>
  </si>
  <si>
    <t>Cathay SIF I (31.27%),Cathay SIF II (8.29%),HEF XI (60.44%)</t>
  </si>
  <si>
    <t>NEF 2008 (88%),NEF 2008 II (12%)</t>
  </si>
  <si>
    <t>NEF 2004 (45%),NEF 2006 (55%)</t>
  </si>
  <si>
    <t>Cathay SIF I (9.65%),Compass SIF I (90.35%)</t>
  </si>
  <si>
    <t>HEF XIV (100%)</t>
  </si>
  <si>
    <t>HEF VIII (36%),NEF 2011 (64%)</t>
  </si>
  <si>
    <t>ACD Midwest Fund I LP (100%)</t>
  </si>
  <si>
    <t>ACD Midwest Fund II (100%)</t>
  </si>
  <si>
    <t>BOACHIF XIII (100%)</t>
  </si>
  <si>
    <t>CEF 2019 (46.15%),HEF XVI (53.85%)</t>
  </si>
  <si>
    <t>NYEF 2001 (100%)</t>
  </si>
  <si>
    <t>HEF X (67%),NEF 2013 (33%)</t>
  </si>
  <si>
    <t>Wells Fargo SIF (100%)</t>
  </si>
  <si>
    <t>HEF XI (94.75%),HEF XII (5.25%)</t>
  </si>
  <si>
    <t>BOACHIF X (100%)</t>
  </si>
  <si>
    <t>CEF 2015 (50%),CEF 2017 (50%)</t>
  </si>
  <si>
    <t>Chicago 2003 Fund (65.26%),Chicago 2004 Fund (34.74%)</t>
  </si>
  <si>
    <t>NEF 2018 (33%),NEF 2019 (67%)</t>
  </si>
  <si>
    <t>CEF 2004 (100%)</t>
  </si>
  <si>
    <t>NYEF 2004 (50%),NYEF 2005 (50%)</t>
  </si>
  <si>
    <t>Pendleton Flats Middle Tier LLC (100%)</t>
  </si>
  <si>
    <t>NEF 2020 Series II (100%)</t>
  </si>
  <si>
    <t>2018 Texas Regional (100%)</t>
  </si>
  <si>
    <t>2019 Texas Regional (100%)</t>
  </si>
  <si>
    <t>HEF IV (51%),HEF V (49%)</t>
  </si>
  <si>
    <t>Fannie Mae Homeless Initiative (100%)</t>
  </si>
  <si>
    <t>NEF 2008 (83%),NEF 2008 II (17%)</t>
  </si>
  <si>
    <t>NEF Huntington (100%)</t>
  </si>
  <si>
    <t>Cathay SIF II (10.75%),Regional Fund IX - Texas (89.25%)</t>
  </si>
  <si>
    <t>CEF 2017 (100%)</t>
  </si>
  <si>
    <t>NEF 2006 II (42%),NEF 2008 (58%)</t>
  </si>
  <si>
    <t>JPM Middle Tier III (100%)</t>
  </si>
  <si>
    <t>NEF 2011 (75%),TD Banknorth 2012 (25%)</t>
  </si>
  <si>
    <t>RBS Citizens SIF (100%)</t>
  </si>
  <si>
    <t>US Bank II - Rural (100%)</t>
  </si>
  <si>
    <t>First Niagara SIF (FN acquired by AHP Housing) (100%)</t>
  </si>
  <si>
    <t>NEF 2008 (80%),NEF 2008 II (20%)</t>
  </si>
  <si>
    <t>NEF 2017 (33%),NEF 2018 (67%)</t>
  </si>
  <si>
    <t>NEF 1996 Series II (100%)</t>
  </si>
  <si>
    <t>NEF 2006 II (10%),NEF 2007 II (90%)</t>
  </si>
  <si>
    <t>Cathay SIF III (15.98%),HEF XIV (78.25%),HEF XV (5.77%)</t>
  </si>
  <si>
    <t>Cathay SIF IV (5.64%),HEF XVI (94.36%)</t>
  </si>
  <si>
    <t>Cathay SIF I (32.46%),Compass SIF I (67.54%)</t>
  </si>
  <si>
    <t>Fifth Third 2003 (19%),NEF 2006 (81%)</t>
  </si>
  <si>
    <t>HEF VI (63.5%),HEF VII (36.5%)</t>
  </si>
  <si>
    <t>Hawaii Affordable Housing Fund (100%)</t>
  </si>
  <si>
    <t>Mercy Park Middle Tier LLC (100%)</t>
  </si>
  <si>
    <t>CEF 2018 (14.8%),CEF 2019 (85.2%)</t>
  </si>
  <si>
    <t>HNCF (100%)</t>
  </si>
  <si>
    <t>CEF 2019 (40%),Silicon Valley Bank SIF III (60%)</t>
  </si>
  <si>
    <t>CEF 2013 (50%),Citigroup 2011 (50%)</t>
  </si>
  <si>
    <t>BAF II Fund (92.5%),Morgan Stanley SIF Shared (7.5%)</t>
  </si>
  <si>
    <t>2018 Texas Regional (53.25%),2019 Texas Regional (46.75%)</t>
  </si>
  <si>
    <t>Cathay SIF IV (22.24%),NEF 2020 (77.76%)</t>
  </si>
  <si>
    <t>Florida AHF II (100%)</t>
  </si>
  <si>
    <t>CEF 2020 (70%),Silicon Valley Bank SIF III (30%)</t>
  </si>
  <si>
    <t>NEF 1999 SI Tranche 2 (100%)</t>
  </si>
  <si>
    <t>HEF XIII (60.5%),HEF XIV (39.5%)</t>
  </si>
  <si>
    <t>Cathay SIF I (4.74%),HEF XI (95.26%)</t>
  </si>
  <si>
    <t>HEF VIII (100%)</t>
  </si>
  <si>
    <t>HEF XII (47.7%),HEF XIII (52.3%)</t>
  </si>
  <si>
    <t>La Quinta Fund (100%)</t>
  </si>
  <si>
    <t>Fifth Third 2008 (40%),NEF 2009 (60%)</t>
  </si>
  <si>
    <t>CEF 2021 (100%)</t>
  </si>
  <si>
    <t>NEF 2007 (30%),NEF 2008 (48%),NEF 2008 II (22%)</t>
  </si>
  <si>
    <t>Fifth Third 2003 (18%),NEF 2002 (82%)</t>
  </si>
  <si>
    <t>Fifth Third Opportunity Zone Fund (59%),NEF 2020 (41%)</t>
  </si>
  <si>
    <t>BAF Fund (51%),NEF 2006 II (49%)</t>
  </si>
  <si>
    <t>Cathay SIF II (11.95%),MS SIF IV (13.07%),Regional VIII - Chicago (74.98%)</t>
  </si>
  <si>
    <t>BAF II Fund (86.32%),Morgan Stanley SIF Shared (13.68%)</t>
  </si>
  <si>
    <t>NEF 2004 (55%),NEF 2006 (10%),NEF 2006 II (35%)</t>
  </si>
  <si>
    <t>Cathay SIF III (17.89%),MS CTR Fund II LLC (82.11%)</t>
  </si>
  <si>
    <t>Cathay SIF II (8.37%),Regional Fund IX - Texas (91.63%)</t>
  </si>
  <si>
    <t>Cathay SIF IV (6.9%),NEF 2018 (93.1%)</t>
  </si>
  <si>
    <t>Cathay SIF II (16.5%),HEF XIII (83.5%)</t>
  </si>
  <si>
    <t>NEF 2014 (7%),Regional Fund VII (93%)</t>
  </si>
  <si>
    <t>Cathay SIF II (24.99%),CEF 2017 (75.01%)</t>
  </si>
  <si>
    <t>CEF 2016 (65%),CEF 2018 (35%)</t>
  </si>
  <si>
    <t>Cathay SIF I (26.75%),Regional Fund VII (73.25%)</t>
  </si>
  <si>
    <t>HEF XI (48.5%),HEF XII (51.5%)</t>
  </si>
  <si>
    <t>NYEF 2004 (15%),NYEF 2006 (10%),NYEF 2008 (75%)</t>
  </si>
  <si>
    <t>NYEF 1995 Series II (100%)</t>
  </si>
  <si>
    <t>Cathay SIF III (4.3%),NEF 2018 (95.7%)</t>
  </si>
  <si>
    <t>NDCSP I Middle-Tier (100%)</t>
  </si>
  <si>
    <t>JP Morgan 2009 (Middle Tier) (100%)</t>
  </si>
  <si>
    <t>JPM Encanto Middle Tier (100%)</t>
  </si>
  <si>
    <t>Cathay SIF IV (8.96%),NEF 2019 (18%),NEF 2020 Series II (73.04%)</t>
  </si>
  <si>
    <t>Bank of America (FNMA) - NEF Fannie Mae (100%)</t>
  </si>
  <si>
    <t>Cathay SIF I (7.7%),CEF 2015 (76.3%),Compass SIF I (16%)</t>
  </si>
  <si>
    <t>Chicago 2004 Fund (100%)</t>
  </si>
  <si>
    <t>2019 Texas Regional (93.4%),Cathay SIF IV (6.6%)</t>
  </si>
  <si>
    <t>Cathay SIF IV (6.56%),NEF 2020 Series II (93.44%)</t>
  </si>
  <si>
    <t>NEF 2008 II (71%),NEF 2009 (29%)</t>
  </si>
  <si>
    <t>Regional Fund V - Chicago (95%),Regional Fund VII (5%)</t>
  </si>
  <si>
    <t>NEF 2012 (2.3%),NEF 2013 (51.7%),NEF 2014 (46%)</t>
  </si>
  <si>
    <t>Aegon Fund (100%)</t>
  </si>
  <si>
    <t>NEF 2006 II (20%),One Economy I (80%)</t>
  </si>
  <si>
    <t>CEF 2020 (100%)</t>
  </si>
  <si>
    <t>BOACHIF IV (100%)</t>
  </si>
  <si>
    <t>BAF II Fund (85.98%),Morgan Stanley SIF Shared (14.02%)</t>
  </si>
  <si>
    <t>NEF 2019 (76.35%),NEF 2020 (23.65%)</t>
  </si>
  <si>
    <t>HEF XVI (4.88%),MS SIF VI (95.12%)</t>
  </si>
  <si>
    <t>Cathay SIF IV (6.02%),NEF 2017 (87%),NEF 2019 (6.98%)</t>
  </si>
  <si>
    <t>Cathay SIF I (21.85%),Cathay SIF III (7.26%),Regional Fund I (44.59%),Regional Fund V - Chicago (26.3%)</t>
  </si>
  <si>
    <t>Cathay SIF II (21.09%),CEF 2017 (78.91%)</t>
  </si>
  <si>
    <t>Fifth Third 2008 (100%)</t>
  </si>
  <si>
    <t>NEF 2018 (87.87%),NEF 2019 (12.13%)</t>
  </si>
  <si>
    <t>BAF Fund (86.1%),Morgan Stanley SIF Shared (13.9%)</t>
  </si>
  <si>
    <t>Cathay SIF IV (6.7%),HEF XIV (13.3%),HEF XVI (80%)</t>
  </si>
  <si>
    <t>Silicon Valley Bank SIF II (31.19%),Silicon Valley Bank SIF III (68.81%)</t>
  </si>
  <si>
    <t>BAF II Fund (86.47%),Morgan Stanley SIF Shared (13.53%)</t>
  </si>
  <si>
    <t>NEF 2006 (80%),NEF 2006 II (20%)</t>
  </si>
  <si>
    <t>BAF II Fund (86.07%),Morgan Stanley SIF Shared (13.93%)</t>
  </si>
  <si>
    <t>Compass SIF I (24.77%),HEF XIV (75.23%)</t>
  </si>
  <si>
    <t>NEF 1996 Series I (100%)</t>
  </si>
  <si>
    <t>HEF IV (71.79%),HWCF (28.21%)</t>
  </si>
  <si>
    <t>JP Morgan 2009 (Middle Tier II) (100%)</t>
  </si>
  <si>
    <t>Cathay SIF III (8.9%),Cathay SIF IV (6.67%),HEF XV (67.8%),HEF XVI (16.63%)</t>
  </si>
  <si>
    <t>2018 Texas Regional (42.4%),Cathay SIF I (5.55%),NEF 2014 (52.05%)</t>
  </si>
  <si>
    <t>NEF 2018 (42.74%),Webster LIHTC Fund I (57.26%)</t>
  </si>
  <si>
    <t>Form 8825 Line 14 - Depreciation</t>
  </si>
  <si>
    <t>Withdrawals and distributions</t>
  </si>
  <si>
    <t>Capital contributed during the year</t>
  </si>
  <si>
    <t>Partners share of liabilities Y/E:  Other Recourse</t>
  </si>
  <si>
    <t>Partners share of liabilities Y/E:  Qualifying Nonrecourse</t>
  </si>
  <si>
    <t>Partners share of liabilities Y/E:  Nonrecourse</t>
  </si>
  <si>
    <t>Credits (Basis) 15E Qual Rehab Expenditures rental</t>
  </si>
  <si>
    <t>AddInputs: Schedule K pg 4 Line 2 Net rental real estate income loss</t>
  </si>
  <si>
    <t>AddInputs: Line_20AF Excess Business Interest Income (pre 2021)</t>
  </si>
  <si>
    <t>AddInputs: Line_20AE Excess Taxable Income (pre 2021)</t>
  </si>
  <si>
    <t>Year 15</t>
  </si>
  <si>
    <t>1st Yr Fed LIHTC (blue = projected)</t>
  </si>
  <si>
    <t>Pathway Senior Living - A Waterton Company</t>
  </si>
  <si>
    <t>Pennrose Properties, LLC</t>
  </si>
  <si>
    <t>HomeRise</t>
  </si>
  <si>
    <t>Daniel McGouran</t>
  </si>
  <si>
    <t>UHC Morgan Hill, L.P.</t>
  </si>
  <si>
    <t>Holos Communities</t>
  </si>
  <si>
    <t>The Neighborhood Developers, Inc</t>
  </si>
  <si>
    <t>New Kensington II Limited Partnership</t>
  </si>
  <si>
    <t>New Kensington Square II</t>
  </si>
  <si>
    <t>The Michaels Development Company I, L.P.</t>
  </si>
  <si>
    <t>Summit Park</t>
  </si>
  <si>
    <t>Stephanie Labarta</t>
  </si>
  <si>
    <t>Project Freedom, Inc.</t>
  </si>
  <si>
    <t>Withum</t>
  </si>
  <si>
    <t>Gaudenzia Foundation, Inc.</t>
  </si>
  <si>
    <t>Luis Salguero</t>
  </si>
  <si>
    <t>Eide Bailly LLP (Fargo/Bismarck/Minneapolis)</t>
  </si>
  <si>
    <t>CVDH LP</t>
  </si>
  <si>
    <t>Nugent Square Partners II, L.P.</t>
  </si>
  <si>
    <t>Nugent Square Apartments</t>
  </si>
  <si>
    <t>SVB Coastal Fund</t>
  </si>
  <si>
    <t>Mercy Housing California 98, LP</t>
  </si>
  <si>
    <t>Norwalk Veterans Housing</t>
  </si>
  <si>
    <t>MP Francis Scott Key 2 Associates LP</t>
  </si>
  <si>
    <t>Shirley Chisholm Village</t>
  </si>
  <si>
    <t>Housing Trust Group, LLC</t>
  </si>
  <si>
    <t>Bethany MH LLC</t>
  </si>
  <si>
    <t>Bethany Senior Homes</t>
  </si>
  <si>
    <t>Silicon Valley Bank SIF IV</t>
  </si>
  <si>
    <t>Allied Housing Inc.</t>
  </si>
  <si>
    <t>Allied 34320 Fremont, L.P.</t>
  </si>
  <si>
    <t>Fremont Family Apartments</t>
  </si>
  <si>
    <t>Logan Place (CA)</t>
  </si>
  <si>
    <t>Hershey Tower Senior Village</t>
  </si>
  <si>
    <t>Amherst Gardens Apartments</t>
  </si>
  <si>
    <t>Friendship Manor</t>
  </si>
  <si>
    <t>Day Street, L.P.</t>
  </si>
  <si>
    <t>The Housing Partnership, Inc.</t>
  </si>
  <si>
    <t>Walnut Avenue Homes</t>
  </si>
  <si>
    <t>The Caleb Foundation, Inc.</t>
  </si>
  <si>
    <t>Frost Homestead</t>
  </si>
  <si>
    <t>Flaherty &amp; Collins Construction, Inc.</t>
  </si>
  <si>
    <t>Commonwealth Development Corporation</t>
  </si>
  <si>
    <t>Gorman and Company, Inc.</t>
  </si>
  <si>
    <t>Evergreen at Arbor Hills - Secondary 2016</t>
  </si>
  <si>
    <t>Summit Properties</t>
  </si>
  <si>
    <t>Olmsted Green Rental III LLC</t>
  </si>
  <si>
    <t>Peaceful Valley</t>
  </si>
  <si>
    <t>Union Avenue Cluster, L.P.</t>
  </si>
  <si>
    <t>Seventh Ave Cluster NEP (Quasar)</t>
  </si>
  <si>
    <t>Crotona Park Cluster</t>
  </si>
  <si>
    <t>Bradhurst CATCH</t>
  </si>
  <si>
    <t>Mutual Housing Association of New York (MHANY) Management Inc.</t>
  </si>
  <si>
    <t>Iyanu Houses, L.P.</t>
  </si>
  <si>
    <t>Jack Lawrence &amp; Co (A division of Fuoco Group)</t>
  </si>
  <si>
    <t>Constance Wright</t>
  </si>
  <si>
    <t>Malcolm Shabazz Development Corporation</t>
  </si>
  <si>
    <t>Southern Brooklyn Neighborhood Redevelopment Associates, L.P.</t>
  </si>
  <si>
    <t>Southern Blvd Development (New)</t>
  </si>
  <si>
    <t>West 108th Street Apartments</t>
  </si>
  <si>
    <t>Summit Lot 11, LP</t>
  </si>
  <si>
    <t>Summit at O'Brien Farm Lot 11 9%</t>
  </si>
  <si>
    <t>Summit Lot 10, LP</t>
  </si>
  <si>
    <t>Summit at O'Brien Farm Lot 10 4%</t>
  </si>
  <si>
    <t>Laurel EAH NC, L.P.</t>
  </si>
  <si>
    <t>The Laurel</t>
  </si>
  <si>
    <t>Luna Vista LP</t>
  </si>
  <si>
    <t>Luna Vista</t>
  </si>
  <si>
    <t>MHNW 22 MILLWORKS FAMILY LLLP</t>
  </si>
  <si>
    <t>Millworks Family Housing</t>
  </si>
  <si>
    <t>West Sahara Senior Housing LP</t>
  </si>
  <si>
    <t>West Sahara</t>
  </si>
  <si>
    <t>MacArthur A, L.P.</t>
  </si>
  <si>
    <t>MacArthur Field - Phase A</t>
  </si>
  <si>
    <t>Harison Place CAI Limited Partnership</t>
  </si>
  <si>
    <t>Harison Place</t>
  </si>
  <si>
    <t>DWR OST, LP</t>
  </si>
  <si>
    <t>OST Lofts</t>
  </si>
  <si>
    <t>JF Franklin Partners, LLC</t>
  </si>
  <si>
    <t>Moda Franklin Park</t>
  </si>
  <si>
    <t>Active</t>
  </si>
  <si>
    <t>Brookshire Boulevard II, LLC</t>
  </si>
  <si>
    <t>402 Flats, LLC</t>
  </si>
  <si>
    <t>Wilson Street</t>
  </si>
  <si>
    <t>NEF 2022</t>
  </si>
  <si>
    <t>Holladay Ventures</t>
  </si>
  <si>
    <t>619 at Old Stone Bridge Crossings, LP</t>
  </si>
  <si>
    <t>Stone Bridge Lofts</t>
  </si>
  <si>
    <t>Somerset Landings, L.t.d.</t>
  </si>
  <si>
    <t>Somerset Landings</t>
  </si>
  <si>
    <t>Steele Claysburg LLC</t>
  </si>
  <si>
    <t>Claysburg II Tower</t>
  </si>
  <si>
    <t>Fifty Washington Square Newport L.P.</t>
  </si>
  <si>
    <t>Fifty Washington Square Redevelopment</t>
  </si>
  <si>
    <t>Over-the-Rhine Community Housing</t>
  </si>
  <si>
    <t>Barrister Apartments, LLC</t>
  </si>
  <si>
    <t>The Barrister</t>
  </si>
  <si>
    <t>Doeren Mayhew</t>
  </si>
  <si>
    <t>River Terrace II/MHT Limited Dividend Housing Association, LLC</t>
  </si>
  <si>
    <t>River Terrace</t>
  </si>
  <si>
    <t>Oikos Development Corporation</t>
  </si>
  <si>
    <t>Prairiebrooke Townhomes Owner, LP</t>
  </si>
  <si>
    <t>Prairiebrooke Townhomes</t>
  </si>
  <si>
    <t>People United for Sustainable Housing (PUSH) Buffalo</t>
  </si>
  <si>
    <t>West Side Homes LLC</t>
  </si>
  <si>
    <t>West Side Homes</t>
  </si>
  <si>
    <t>Steele Landmark, LLC</t>
  </si>
  <si>
    <t>Landmark Village Apartments</t>
  </si>
  <si>
    <t>Country View III Limited Dividend Housing Association LLC</t>
  </si>
  <si>
    <t>Country View</t>
  </si>
  <si>
    <t>Pine Grove VOA Affordable Housing, LP</t>
  </si>
  <si>
    <t>Pine Grove</t>
  </si>
  <si>
    <t>HTG Arlington LP</t>
  </si>
  <si>
    <t>Crescent Place</t>
  </si>
  <si>
    <t>Joseph Caffey Apartments, LLC</t>
  </si>
  <si>
    <t>Joseph Caffey Apartments</t>
  </si>
  <si>
    <t>Jordan Caffey Townhomes, LLC</t>
  </si>
  <si>
    <t>Jordan Caffey Townhomes</t>
  </si>
  <si>
    <t>PathStone Rural/Suburban Portfolio Project</t>
  </si>
  <si>
    <t>Englewood Community Development Corporation</t>
  </si>
  <si>
    <t>Passage Indy, LP</t>
  </si>
  <si>
    <t>The Passage</t>
  </si>
  <si>
    <t>Salem Village Senior Housing LP</t>
  </si>
  <si>
    <t>Salem Village</t>
  </si>
  <si>
    <t>Celadon Holdings</t>
  </si>
  <si>
    <t>ROOTS ALB, L.P.</t>
  </si>
  <si>
    <t>Pinehurst Preservation Limited Dividend Housing Association Limited Partnership</t>
  </si>
  <si>
    <t>Pinehurst Townhomes</t>
  </si>
  <si>
    <t>The Chicago Lighthouse Residences 4, LLC</t>
  </si>
  <si>
    <t>The Chicago Lighthouse Residences -- 4%</t>
  </si>
  <si>
    <t>Neighborhood Housing Services Oklahoma</t>
  </si>
  <si>
    <t>Cushing Eagle Crest Apartments, LP</t>
  </si>
  <si>
    <t>Eagle Crest Apartments</t>
  </si>
  <si>
    <t>La Plaza de Virginia</t>
  </si>
  <si>
    <t>Pathways at Chalmers Courts West</t>
  </si>
  <si>
    <t>Bridge Meadows Redmond LP</t>
  </si>
  <si>
    <t>FJ &amp; Associates PLLC</t>
  </si>
  <si>
    <t>Sub-Project</t>
  </si>
  <si>
    <t>Nancy Chavez</t>
  </si>
  <si>
    <t>PK Willow Creek Limited Dividend Housing Association Limited Partnership</t>
  </si>
  <si>
    <t>Willow Creek I &amp; II</t>
  </si>
  <si>
    <t>PK Whispering Pines Limited Dividend Housing Association Limited Partnership</t>
  </si>
  <si>
    <t>Whispering Pines</t>
  </si>
  <si>
    <t>PK Village Limited Dividend Housing Association Limited Partnership</t>
  </si>
  <si>
    <t>Village Apartments</t>
  </si>
  <si>
    <t>PK Sable Pointe Limited Dividend Housing Association Limited Partnership</t>
  </si>
  <si>
    <t>Sable Pointe</t>
  </si>
  <si>
    <t>PK Pine Bluff Limited Dividend Housing Association Limited Partnership</t>
  </si>
  <si>
    <t>Diamondhead Manor &amp; Pinegrove aka Pinebluff</t>
  </si>
  <si>
    <t>PK Lakewood Limited Dividend Housing Association Limited Partnership</t>
  </si>
  <si>
    <t>Lakewood Apartments</t>
  </si>
  <si>
    <t>PK Grayling Pines Limited Dividend Housing Association Limited Partnership</t>
  </si>
  <si>
    <t>Grayling Pines</t>
  </si>
  <si>
    <t>PK Creekside Limited Dividend Housing Association Limited Partnership</t>
  </si>
  <si>
    <t>Creekside Apartments</t>
  </si>
  <si>
    <t>PK Clairewood Limited Dividend Housing Association Limited Partnership</t>
  </si>
  <si>
    <t>Clairewood Apartments</t>
  </si>
  <si>
    <t>PK Arbor Glen Limited Dividend Housing Association Limited Partnership</t>
  </si>
  <si>
    <t>Arbor Glen</t>
  </si>
  <si>
    <t>Bimosedaa Housing Limited Partnership</t>
  </si>
  <si>
    <t>Bimosedaa</t>
  </si>
  <si>
    <t>Dodge County (WI) Housing Authority</t>
  </si>
  <si>
    <t>Bayou Gardens</t>
  </si>
  <si>
    <t>The Alexander Company, Inc.</t>
  </si>
  <si>
    <t>Bailey CPA, LLC</t>
  </si>
  <si>
    <t>The ITEX Group</t>
  </si>
  <si>
    <t>Newbury Development Co.</t>
  </si>
  <si>
    <t>True Bethel Townhomes</t>
  </si>
  <si>
    <t>The McMillen Company, PC</t>
  </si>
  <si>
    <t>Plaza Amistad Associates II, L.P.</t>
  </si>
  <si>
    <t>Denman &amp; Company, LLP</t>
  </si>
  <si>
    <t>CommunityWorks North Dakota</t>
  </si>
  <si>
    <t>Guadalupe Development Corporation, Inc.</t>
  </si>
  <si>
    <t>CRH Elderly</t>
  </si>
  <si>
    <t>West Eighties Associates, LP</t>
  </si>
  <si>
    <t>Ada-Ridge Partners II, LLC</t>
  </si>
  <si>
    <t>Community Roots Housing (fka Capitol Hill Housing fka CHHIP)</t>
  </si>
  <si>
    <t>Blue &amp; Co LLC</t>
  </si>
  <si>
    <t>Woda Cooper Companies, Inc.</t>
  </si>
  <si>
    <t>NeighborWorks Blackstone River Valley</t>
  </si>
  <si>
    <t>Forvis LLP (North Carolina)</t>
  </si>
  <si>
    <t>Pisgah Village, L.P., A California Limited Partnership</t>
  </si>
  <si>
    <t>Haynie &amp; Company (Littleton, CO)</t>
  </si>
  <si>
    <t>Stewardship Properties</t>
  </si>
  <si>
    <t>Wecoma Place Limited Partnership</t>
  </si>
  <si>
    <t>Wecoma Place</t>
  </si>
  <si>
    <t>Palm Terrace II, LP</t>
  </si>
  <si>
    <t>Palm Terrace II</t>
  </si>
  <si>
    <t>Veddersburg Apartments</t>
  </si>
  <si>
    <t>JF Shoreline Partners, LLC</t>
  </si>
  <si>
    <t>MODA Shoreline</t>
  </si>
  <si>
    <t>Embrace Living Communities</t>
  </si>
  <si>
    <t>Oasis Senior Living 2021 LP</t>
  </si>
  <si>
    <t>Oasis Senior</t>
  </si>
  <si>
    <t>Malibu Bay Preservation, Ltd.</t>
  </si>
  <si>
    <t>Valencia Park Preservation, Ltd.</t>
  </si>
  <si>
    <t>Caleb Mohawk Limited Partnership</t>
  </si>
  <si>
    <t>Mohawk Forest</t>
  </si>
  <si>
    <t>Genesis Companies, LLC</t>
  </si>
  <si>
    <t>Citrus Square</t>
  </si>
  <si>
    <t>Mt. Angeles View</t>
  </si>
  <si>
    <t>Trellis Co.</t>
  </si>
  <si>
    <t>Illinois Community Action Development Corporation</t>
  </si>
  <si>
    <t>Grand Terrace Apartments</t>
  </si>
  <si>
    <t>Home Leasing, LLC</t>
  </si>
  <si>
    <t>WESCAP Real Estate Services</t>
  </si>
  <si>
    <t>View Point/Prescott Valley LP</t>
  </si>
  <si>
    <t>Envolve Communities</t>
  </si>
  <si>
    <t>CBES Development LLC</t>
  </si>
  <si>
    <t>Yuma Sonoran, LLC</t>
  </si>
  <si>
    <t>Sonoran Apartments</t>
  </si>
  <si>
    <t>Housing Authority of the City of Yakima</t>
  </si>
  <si>
    <t>Fruitvale Housing, LLLP</t>
  </si>
  <si>
    <t>Fruitvale Housing</t>
  </si>
  <si>
    <t>People's Place L.P.</t>
  </si>
  <si>
    <t>People's Place</t>
  </si>
  <si>
    <t>Moyer Carriage Lofts, LLC</t>
  </si>
  <si>
    <t>Moyer Carriage Lofts</t>
  </si>
  <si>
    <t>Grove Senior Living 2021 LP</t>
  </si>
  <si>
    <t>Grove Senior</t>
  </si>
  <si>
    <t>Williams Apartments (fka Pontius)</t>
  </si>
  <si>
    <t>The Crossing</t>
  </si>
  <si>
    <t>Borinquen Court (NY)</t>
  </si>
  <si>
    <t>Vista Meadows Associates, LP</t>
  </si>
  <si>
    <t>Bell Crest Senior Housing LP</t>
  </si>
  <si>
    <t>Bell Crest</t>
  </si>
  <si>
    <t>HEF XVII</t>
  </si>
  <si>
    <t>Colorado Coalition for the Homeless</t>
  </si>
  <si>
    <t>Off Broadway Lofts II LLLP</t>
  </si>
  <si>
    <t>Renaissance Off Broadway Lofts</t>
  </si>
  <si>
    <t>Brandywine Apartments</t>
  </si>
  <si>
    <t>Beacon Development Group Inc</t>
  </si>
  <si>
    <t>Brookside Senior Housing Limited Partnership</t>
  </si>
  <si>
    <t>Mountain Pointe Apartments Phase II, LP</t>
  </si>
  <si>
    <t>Mercy Housing California XXVI, a California LP</t>
  </si>
  <si>
    <t>Rosa Linda</t>
  </si>
  <si>
    <t>JC Real Estate Development</t>
  </si>
  <si>
    <t>Housing Authority of Fresno County</t>
  </si>
  <si>
    <t>Orange Cove Citrus Gardens, LP</t>
  </si>
  <si>
    <t>Citrus Garden</t>
  </si>
  <si>
    <t>8333 AIRPORT, L.P.</t>
  </si>
  <si>
    <t>Redtail Crossing</t>
  </si>
  <si>
    <t>Crosswinds at Arista, LLC</t>
  </si>
  <si>
    <t>Crosswinds at Arista</t>
  </si>
  <si>
    <t>Southmoor Redevelopment LP</t>
  </si>
  <si>
    <t>Southmoor Hills Apartments</t>
  </si>
  <si>
    <t>Florence Mills Apartments, L.P.</t>
  </si>
  <si>
    <t>Florence Mills Apartments</t>
  </si>
  <si>
    <t>Spring Creek 4C Owner, LLC</t>
  </si>
  <si>
    <t>Spring Creek Phase 4C</t>
  </si>
  <si>
    <t>Sunset Pointe II Associates, Ltd.</t>
  </si>
  <si>
    <t>McKinney-Newsome Homes GP, LLC</t>
  </si>
  <si>
    <t>Newsome Homes</t>
  </si>
  <si>
    <t>Damen Court</t>
  </si>
  <si>
    <t>3600 N. Halsted (Town Hall)</t>
  </si>
  <si>
    <t>Vera Haile Sr Housing (fka 121 Golden Gate)</t>
  </si>
  <si>
    <t>Satellite AHA Development, Inc.</t>
  </si>
  <si>
    <t>BETH ASHER, LP</t>
  </si>
  <si>
    <t>Beth Asher Senior Apartments</t>
  </si>
  <si>
    <t>CEF 2022</t>
  </si>
  <si>
    <t>Excelerate Housing Group</t>
  </si>
  <si>
    <t>Northview Pointe LP</t>
  </si>
  <si>
    <t>Northview Pointe</t>
  </si>
  <si>
    <t>Rochelle Pines TEB LP</t>
  </si>
  <si>
    <t>Rochelle Pines Apartments</t>
  </si>
  <si>
    <t>4507 Main St. EAH L.P.</t>
  </si>
  <si>
    <t>4507 Main St.</t>
  </si>
  <si>
    <t>Morro Bay Apartments LP</t>
  </si>
  <si>
    <t>Morro Bay Apts</t>
  </si>
  <si>
    <t>McDougal &amp; Co CPAs</t>
  </si>
  <si>
    <t>26 Point 2 LP</t>
  </si>
  <si>
    <t>26 Point 2 Apartments</t>
  </si>
  <si>
    <t>VCHC GATEWAY, L.P.</t>
  </si>
  <si>
    <t>FCC AFG Burt Road LP</t>
  </si>
  <si>
    <t>AFG Miller Grove Center</t>
  </si>
  <si>
    <t>Mercy Rosa Franklin (fka) MLK Senior Housing</t>
  </si>
  <si>
    <t>Community Housing Works</t>
  </si>
  <si>
    <t>Berkeley Landing, LLC</t>
  </si>
  <si>
    <t>Berkeley Landing</t>
  </si>
  <si>
    <t>BOACHIF XVI</t>
  </si>
  <si>
    <t>Anchor Senior Living 2021 LP</t>
  </si>
  <si>
    <t>Anchor Senior</t>
  </si>
  <si>
    <t>Procida</t>
  </si>
  <si>
    <t>Ebenezer Plaza Owner Phase II LLC</t>
  </si>
  <si>
    <t>Ebenezer Plaza II</t>
  </si>
  <si>
    <t>Meadows Seniors LP</t>
  </si>
  <si>
    <t>The Meadows Senior Apartments</t>
  </si>
  <si>
    <t>2471 Lincoln, LP</t>
  </si>
  <si>
    <t>The Journey</t>
  </si>
  <si>
    <t>Valencia Garden LP</t>
  </si>
  <si>
    <t>Valencia Garden</t>
  </si>
  <si>
    <t>ROME SOUTH 2 LP</t>
  </si>
  <si>
    <t>Rome South II</t>
  </si>
  <si>
    <t>Harding Street Neighbors LP</t>
  </si>
  <si>
    <t>Pacific Wind</t>
  </si>
  <si>
    <t>Stevenson Crossing, LP</t>
  </si>
  <si>
    <t>Stevenson Crossing</t>
  </si>
  <si>
    <t>Roosevelt Road Veterans Housing</t>
  </si>
  <si>
    <t>Serrano Woods, L.P.</t>
  </si>
  <si>
    <t>Arroyo de Paz II Apartments</t>
  </si>
  <si>
    <t>Lincoln Village L.P.</t>
  </si>
  <si>
    <t>Plover Apartments</t>
  </si>
  <si>
    <t>Shanahan</t>
  </si>
  <si>
    <t>Addison Accounting Services, PLLC</t>
  </si>
  <si>
    <t>Harris CPAs</t>
  </si>
  <si>
    <t>Heritage Place at Parkview, LP</t>
  </si>
  <si>
    <t>Muskego</t>
  </si>
  <si>
    <t>Pathways at Chalmers Courts South</t>
  </si>
  <si>
    <t>Applied filters:
ReportYear is 2022
ProjectStage is Closed or Disposition</t>
  </si>
  <si>
    <t>YES</t>
  </si>
  <si>
    <t>Investor Approval Needed to Finalize Tax Return</t>
  </si>
  <si>
    <t>Investor Approval Needed to Finalize Audit</t>
  </si>
  <si>
    <t>Limited Partnership Name</t>
  </si>
  <si>
    <t>CPA Firm</t>
  </si>
  <si>
    <t>Abbasi</t>
  </si>
  <si>
    <t>Tucker</t>
  </si>
  <si>
    <t>Lisa Stephens</t>
  </si>
  <si>
    <t>Freeman-Coleman</t>
  </si>
  <si>
    <t>Marshall</t>
  </si>
  <si>
    <t>Bernardi</t>
  </si>
  <si>
    <t>Hong Nguyen</t>
  </si>
  <si>
    <t>Davis</t>
  </si>
  <si>
    <t>Seldin, LLC</t>
  </si>
  <si>
    <t>Herley &amp; Reinke Accounting, PC</t>
  </si>
  <si>
    <t>Villalpando</t>
  </si>
  <si>
    <t>Leibhart</t>
  </si>
  <si>
    <t>Kaloko Heights</t>
  </si>
  <si>
    <t>Kaloko Heights Affordable Housing LLLP</t>
  </si>
  <si>
    <t>Bank OZK Shared</t>
  </si>
  <si>
    <t>The Courtney</t>
  </si>
  <si>
    <t>Courtney Senior Housing LP</t>
  </si>
  <si>
    <t>Vanegas</t>
  </si>
  <si>
    <t>Fulham Terrace</t>
  </si>
  <si>
    <t>Fulham Terrace, Ltd.</t>
  </si>
  <si>
    <t>1449 Senior Estates</t>
  </si>
  <si>
    <t>Fourteen Forty Nine Senior Estates, LP</t>
  </si>
  <si>
    <t>Northern Lights Development Corporation</t>
  </si>
  <si>
    <t>BOACHIF XVII</t>
  </si>
  <si>
    <t>Cartwright Family</t>
  </si>
  <si>
    <t>Cartwright Family Apartments, LP</t>
  </si>
  <si>
    <t>Gruzmark</t>
  </si>
  <si>
    <t>Raymond E. Shepherd House</t>
  </si>
  <si>
    <t>503 East nine Mile LDHA LP</t>
  </si>
  <si>
    <t>Villages of New Augustine</t>
  </si>
  <si>
    <t>Ability VNA, LLC</t>
  </si>
  <si>
    <t>Jefferson Park (5150)</t>
  </si>
  <si>
    <t>Barnard Park Villas</t>
  </si>
  <si>
    <t>Barnard Park Housing LP</t>
  </si>
  <si>
    <t>Fischer Senior Apartments</t>
  </si>
  <si>
    <t>Fischer Senior Apartments, L.P.</t>
  </si>
  <si>
    <t>Island Parkside Phase I</t>
  </si>
  <si>
    <t>Island Parkside LLC</t>
  </si>
  <si>
    <t>Lawrence Community Works</t>
  </si>
  <si>
    <t>Twelfth and Spruce (aka Bertha Pitts Campbell)</t>
  </si>
  <si>
    <t>South Park Plaza</t>
  </si>
  <si>
    <t>South Park Preservation, LP</t>
  </si>
  <si>
    <t>Oaklawn Place</t>
  </si>
  <si>
    <t>Sadler Circle Senior Apartments LLC</t>
  </si>
  <si>
    <t>Resource Sadler Senior LLC</t>
  </si>
  <si>
    <t>Affordable Housing Access, Inc.</t>
  </si>
  <si>
    <t>Pacific Hotel Resyndication</t>
  </si>
  <si>
    <t>Pacific Apartments LLC</t>
  </si>
  <si>
    <t>Cathay V</t>
  </si>
  <si>
    <t>NHH - Gray</t>
  </si>
  <si>
    <t>NHH Gray, LLC</t>
  </si>
  <si>
    <t>West Harlem Housing Cluster</t>
  </si>
  <si>
    <t>WHHC Renaissance &amp; Redevelopment LLC</t>
  </si>
  <si>
    <t>Infinite Horizons, LLC</t>
  </si>
  <si>
    <t>PEP Housing</t>
  </si>
  <si>
    <t>CEF 2023</t>
  </si>
  <si>
    <t>Ruby Street Apartments</t>
  </si>
  <si>
    <t>Ruby Street, L.P.</t>
  </si>
  <si>
    <t>San Martin de Porres Rehab</t>
  </si>
  <si>
    <t>San Martin 2020 LP</t>
  </si>
  <si>
    <t>Metropolitan Area Advisory Comm. of Anti-Poverty</t>
  </si>
  <si>
    <t>The Chicago Lighthouse Residences -- 9%</t>
  </si>
  <si>
    <t>The Chicago Lighthouse Residences 9, LLC</t>
  </si>
  <si>
    <t>EMDF Fund</t>
  </si>
  <si>
    <t>Bronzeville Scattered Site</t>
  </si>
  <si>
    <t>Bronzeville Estates LLC</t>
  </si>
  <si>
    <t>Maures Development Group</t>
  </si>
  <si>
    <t>Courtlandt Manor</t>
  </si>
  <si>
    <t>Courtlandt Manor Views LLC</t>
  </si>
  <si>
    <t>Cycle House</t>
  </si>
  <si>
    <t>Cycle House Owners LLC</t>
  </si>
  <si>
    <t>Urban Green LLC</t>
  </si>
  <si>
    <t>La Vista Lopez</t>
  </si>
  <si>
    <t>La Vista De Lopez LP</t>
  </si>
  <si>
    <t>Guadalupe Community Development Corporation, Inc</t>
  </si>
  <si>
    <t>New Life Housing</t>
  </si>
  <si>
    <t>S 13th &amp; I Street LLLP</t>
  </si>
  <si>
    <t>Shiloh Baptist Church</t>
  </si>
  <si>
    <t>Plymouth Avenue Apartments</t>
  </si>
  <si>
    <t>2309 Plymouth Ave N Limited Partnership</t>
  </si>
  <si>
    <t>Matrix Development</t>
  </si>
  <si>
    <t>Valhalla Townhomes</t>
  </si>
  <si>
    <t>GS Valhalla, LP</t>
  </si>
  <si>
    <t>GreenShoots Communities LLC</t>
  </si>
  <si>
    <t>Victory Vistas</t>
  </si>
  <si>
    <t>Victory Vistas, LLC</t>
  </si>
  <si>
    <t>Kingsley + Co.</t>
  </si>
  <si>
    <t>Wieland Wallace Inc</t>
  </si>
  <si>
    <t>HopePHL</t>
  </si>
  <si>
    <t>Autumn Ridge</t>
  </si>
  <si>
    <t>AR Preservation LP</t>
  </si>
  <si>
    <t>Clinton</t>
  </si>
  <si>
    <t>Clinton Heights, LP</t>
  </si>
  <si>
    <t>Eden Court</t>
  </si>
  <si>
    <t>EDEN COURT SENIOR HOUSING LIMITED PARTNERSHIP</t>
  </si>
  <si>
    <t>MACH</t>
  </si>
  <si>
    <t>MACH 1 LIMITED DIVIDEND HOUSING ASSOCIATION, LLC</t>
  </si>
  <si>
    <t>Oak Bluff</t>
  </si>
  <si>
    <t>Oak Bluff Senior Housing Limited Partnership</t>
  </si>
  <si>
    <t>Otto Veterans Square</t>
  </si>
  <si>
    <t>CH Veterans LLC</t>
  </si>
  <si>
    <t>Ruby Vista</t>
  </si>
  <si>
    <t>1900 South, LLC</t>
  </si>
  <si>
    <t>Smith Ranch Apartments</t>
  </si>
  <si>
    <t>Smith Ranch Apartments, LLC</t>
  </si>
  <si>
    <t>Tejas Cove</t>
  </si>
  <si>
    <t>Tejas Cove Senior Housing Limited Partnership</t>
  </si>
  <si>
    <t>Novogradac &amp; Company LLP (Michigan)</t>
  </si>
  <si>
    <t>The Rebekah</t>
  </si>
  <si>
    <t>AGC RBJ II, LLC</t>
  </si>
  <si>
    <t>University Gardens</t>
  </si>
  <si>
    <t>University Gardens-Whitewater, LLC</t>
  </si>
  <si>
    <t>Wisconsin Housing Preservation Corporation</t>
  </si>
  <si>
    <t>Camila Fernandez</t>
  </si>
  <si>
    <t>MC Group Hawaii</t>
  </si>
  <si>
    <t>KCoe Isom, LLP. (Pinion)</t>
  </si>
  <si>
    <t>St. Anthony Terrace (FKA Prosser Senior Housing)</t>
  </si>
  <si>
    <t>Stone Pine Meadow Two LP</t>
  </si>
  <si>
    <t>Forvis LLLP (Denver CO)</t>
  </si>
  <si>
    <t>HEF XVIII</t>
  </si>
  <si>
    <t>Angle Lake</t>
  </si>
  <si>
    <t>MHNW 21 Angle Lake Family LLLP</t>
  </si>
  <si>
    <t>Casa Aliento</t>
  </si>
  <si>
    <t>Casa Aliento LP</t>
  </si>
  <si>
    <t>Community Development Partners, Inc.</t>
  </si>
  <si>
    <t>Oak Manor</t>
  </si>
  <si>
    <t>Oak Manor Apartments LP</t>
  </si>
  <si>
    <t>Our Coastal Village</t>
  </si>
  <si>
    <t>Osborn Pointe</t>
  </si>
  <si>
    <t>Osborn Pointe LP</t>
  </si>
  <si>
    <t>Vista de Socorro</t>
  </si>
  <si>
    <t>Socorro Vista LLLP</t>
  </si>
  <si>
    <t>JLGP</t>
  </si>
  <si>
    <t>Westview Lofts II</t>
  </si>
  <si>
    <t>Westview Lofts II Limited Partnership</t>
  </si>
  <si>
    <t>HWCF</t>
  </si>
  <si>
    <t>Edmonds Lutheran Church Field</t>
  </si>
  <si>
    <t>ELCFA LLC</t>
  </si>
  <si>
    <t>Jefferson Square</t>
  </si>
  <si>
    <t>Jefferson Square 2023 Limited Dividend Housing Association, LLC</t>
  </si>
  <si>
    <t>Treehouse</t>
  </si>
  <si>
    <t>Treehouse Limited Partnership</t>
  </si>
  <si>
    <t>JPMorgan 2023</t>
  </si>
  <si>
    <t>MLK Mixed-Use Affordable Housing and Early Learning Center</t>
  </si>
  <si>
    <t>North MLK Development LLLP</t>
  </si>
  <si>
    <t>Mosaic Apartments</t>
  </si>
  <si>
    <t>DePaul Crane Street, L.P.</t>
  </si>
  <si>
    <t>Morgan Stanley SIF Shared</t>
  </si>
  <si>
    <t>MPEG Community AHF</t>
  </si>
  <si>
    <t>Antelope Court</t>
  </si>
  <si>
    <t>Antelope Court LP</t>
  </si>
  <si>
    <t>District IV Human Resources and Development Council</t>
  </si>
  <si>
    <t>Stacey Netz</t>
  </si>
  <si>
    <t>Big Sky Villas</t>
  </si>
  <si>
    <t>West Jefferson Partners, LLLP</t>
  </si>
  <si>
    <t>BSV Rural Partners, LLC</t>
  </si>
  <si>
    <t>Burnt Fork Place</t>
  </si>
  <si>
    <t>Burnt Fork Place, LLLP</t>
  </si>
  <si>
    <t>District XI Human Resource Council, Inc.</t>
  </si>
  <si>
    <t>Junkermier Clark Campanella Stevens P.C.</t>
  </si>
  <si>
    <t>Cornerstone II Apartments</t>
  </si>
  <si>
    <t>Cornerstone-Mills Partners, LP</t>
  </si>
  <si>
    <t>Cornerstone Associates LLC</t>
  </si>
  <si>
    <t>Courtyard Apartments</t>
  </si>
  <si>
    <t>Courtyard Associates, LP</t>
  </si>
  <si>
    <t>Community Action Partnership of Northwest Montana CAPNM</t>
  </si>
  <si>
    <t>Creekside Commons</t>
  </si>
  <si>
    <t>Creekside Commons, LLLP</t>
  </si>
  <si>
    <t>Housing Solutions, LLC</t>
  </si>
  <si>
    <t>Eide Bailly LLP (Fargo/Bismarck/Minneapolis),Squires, Maddux &amp; Company</t>
  </si>
  <si>
    <t>Hayden Commons</t>
  </si>
  <si>
    <t>Hayden Commons, LLLP</t>
  </si>
  <si>
    <t>HS Hayden Commons, LLC</t>
  </si>
  <si>
    <t>Squires, Maddux &amp; Company</t>
  </si>
  <si>
    <t>Highland Manor Residences</t>
  </si>
  <si>
    <t>Highland Manor 4 Residences LLLP</t>
  </si>
  <si>
    <t>Echo Enterprises, LLC</t>
  </si>
  <si>
    <t>Jackson Court</t>
  </si>
  <si>
    <t>Jackson Court, LLLP</t>
  </si>
  <si>
    <t>GL Development, LLC</t>
  </si>
  <si>
    <t>Laurel Depot</t>
  </si>
  <si>
    <t>Laurel Depot, LLLP</t>
  </si>
  <si>
    <t>MRM Unified Campus</t>
  </si>
  <si>
    <t>MRM Unified Campus, LLLP</t>
  </si>
  <si>
    <t>Montana Rescue Mission</t>
  </si>
  <si>
    <t>Northern Place</t>
  </si>
  <si>
    <t>Northern Place, LLLP</t>
  </si>
  <si>
    <t>HS Northern, LLC</t>
  </si>
  <si>
    <t>Northstar Apartments</t>
  </si>
  <si>
    <t>Northstar Apartments, LLLP</t>
  </si>
  <si>
    <t>Northstar Montana, LLC</t>
  </si>
  <si>
    <t>Oakshire Commons</t>
  </si>
  <si>
    <t xml:space="preserve"> Oakshire Commons LLC (9%)</t>
  </si>
  <si>
    <t>ME Jansen Development</t>
  </si>
  <si>
    <t>Oakshire Commons II</t>
  </si>
  <si>
    <t>Oakshire Commons 2 LLC (4%)</t>
  </si>
  <si>
    <t>Pioneer Village</t>
  </si>
  <si>
    <t>Pioneer Village, LLLP</t>
  </si>
  <si>
    <t>Polson Landing</t>
  </si>
  <si>
    <t>Polson Landing, LLLP</t>
  </si>
  <si>
    <t>HS Polson, LLC</t>
  </si>
  <si>
    <t>Red Alder 4</t>
  </si>
  <si>
    <t>Red Alder Residences 4% LLLP</t>
  </si>
  <si>
    <t>Rocky Mountain Development Council Inc. (RMDC)</t>
  </si>
  <si>
    <t>Red Alder 9</t>
  </si>
  <si>
    <t>Red Alder Residences 9% LLLP</t>
  </si>
  <si>
    <t>Skyview Senior Apartments</t>
  </si>
  <si>
    <t>Skyview, LLLP</t>
  </si>
  <si>
    <t>Valley Villas I and II</t>
  </si>
  <si>
    <t>Bitterroot Valley Villas , LP</t>
  </si>
  <si>
    <t>MPEG FI Housing</t>
  </si>
  <si>
    <t>Aspen Place</t>
  </si>
  <si>
    <t>Aspen Place LLLP</t>
  </si>
  <si>
    <t>Districk XI Human Resource Council</t>
  </si>
  <si>
    <t>Cedar Creek I Apartments</t>
  </si>
  <si>
    <t>Cedar Creek Housing Limited Partnership</t>
  </si>
  <si>
    <t>Cedar Creek Housing LP</t>
  </si>
  <si>
    <t>Cedar Creek II Apartments</t>
  </si>
  <si>
    <t>Cedar Creek II Housing LP</t>
  </si>
  <si>
    <t>Chapel Court Apartments</t>
  </si>
  <si>
    <t>Chapel Court, LLP</t>
  </si>
  <si>
    <t>St. John's United</t>
  </si>
  <si>
    <t>Gateway Vista</t>
  </si>
  <si>
    <t>Gateway Vista, LLLP</t>
  </si>
  <si>
    <t>YWCA Billings</t>
  </si>
  <si>
    <t>Hawk's Point Residences</t>
  </si>
  <si>
    <t>Hawk's Point, LLC</t>
  </si>
  <si>
    <t>Wyoming Housing Network, Inc. (WHN)</t>
  </si>
  <si>
    <t>Parkview Village</t>
  </si>
  <si>
    <t>Parkview Village, LP</t>
  </si>
  <si>
    <t>Richland Affordable Housing Corporation</t>
  </si>
  <si>
    <t>Prairie Ridge Residences - 4</t>
  </si>
  <si>
    <t>Prairie Ridge 4 LLLP</t>
  </si>
  <si>
    <t>CR Builders</t>
  </si>
  <si>
    <t>Tapestry Apartments</t>
  </si>
  <si>
    <t>Tapestry Apartments, LLLP</t>
  </si>
  <si>
    <t>CLDI</t>
  </si>
  <si>
    <t>MPEG Fund I</t>
  </si>
  <si>
    <t>Rock Butte Apartments</t>
  </si>
  <si>
    <t>Rock Butte Housing, LP</t>
  </si>
  <si>
    <t>Rock Butte Housing Limited Partnership</t>
  </si>
  <si>
    <t>The Cornerstone</t>
  </si>
  <si>
    <t>Fanahan Limited Partnership</t>
  </si>
  <si>
    <t>Housing Authority of Miles City</t>
  </si>
  <si>
    <t>MPEG Opportunity Housing Fund</t>
  </si>
  <si>
    <t>Bitterroot Valley Apartments</t>
  </si>
  <si>
    <t>Bitterroot Valley Apartments, LP</t>
  </si>
  <si>
    <t>Timber Ridge Apartments</t>
  </si>
  <si>
    <t>Timber Ridge Apartments, LP</t>
  </si>
  <si>
    <t>MPEG Special Fund II</t>
  </si>
  <si>
    <t>Ashwood Apartments, LLLP</t>
  </si>
  <si>
    <t>Housing Authority of the City of Pueblo</t>
  </si>
  <si>
    <t>Aspen Creek Apartments</t>
  </si>
  <si>
    <t>Aspen Creek Housing Limited Partnership</t>
  </si>
  <si>
    <t>Machacek Real Estate Holding Co., LLC</t>
  </si>
  <si>
    <t>Cornerstone Apartments</t>
  </si>
  <si>
    <t>Cornerstone-Casper Partners, L.P.</t>
  </si>
  <si>
    <t>Eagle Manor II</t>
  </si>
  <si>
    <t>Eagle Manor II Residences, LP</t>
  </si>
  <si>
    <t>Glacier Manor / Treasure State</t>
  </si>
  <si>
    <t>Glacier State Associates, L. P.</t>
  </si>
  <si>
    <t>Moreno Development LLC</t>
  </si>
  <si>
    <t>Meadowlands Apartments</t>
  </si>
  <si>
    <t>Meadowlands Apartments, LLC</t>
  </si>
  <si>
    <t>Northwood Village</t>
  </si>
  <si>
    <t>Northwood Village Limited Partnership</t>
  </si>
  <si>
    <t>Region V Community Development Corporation</t>
  </si>
  <si>
    <t>Rocky Point Apartments</t>
  </si>
  <si>
    <t>Rocky Point Housing Limited Partnership</t>
  </si>
  <si>
    <t>Sunshine Park</t>
  </si>
  <si>
    <t>Sunshine Park Limited Partnership</t>
  </si>
  <si>
    <t>Hapisun Housing, LLC</t>
  </si>
  <si>
    <t>MPEG Wells Fargo Special</t>
  </si>
  <si>
    <t>Garden Hills</t>
  </si>
  <si>
    <t>Garden Hills, L.P.</t>
  </si>
  <si>
    <t>Hometown Living, LLC</t>
  </si>
  <si>
    <t>Legacy Senior Residences</t>
  </si>
  <si>
    <t>Legacy -Casper Partners, LP</t>
  </si>
  <si>
    <t>Library Square II</t>
  </si>
  <si>
    <t>MDI Limited Partnership #100</t>
  </si>
  <si>
    <t>Community Works North Dakota</t>
  </si>
  <si>
    <t>Mountain View Associates III</t>
  </si>
  <si>
    <t>Mountain View Associates III, LP</t>
  </si>
  <si>
    <t>Park Century Apartments</t>
  </si>
  <si>
    <t>MDI Limited Partnership #92</t>
  </si>
  <si>
    <t>GLS Properties, LLC</t>
  </si>
  <si>
    <t>Prairie Sage Apartments LP</t>
  </si>
  <si>
    <t>RC Development, Inc.</t>
  </si>
  <si>
    <t>Pinyon Apartments</t>
  </si>
  <si>
    <t>Pinyon Apartments, L.P.</t>
  </si>
  <si>
    <t>Worthington Point Apartments</t>
  </si>
  <si>
    <t>Worthington Point Apartments LP</t>
  </si>
  <si>
    <t>Redpath &amp; Company</t>
  </si>
  <si>
    <t>Doeren Mayhew (Troy, MI)</t>
  </si>
  <si>
    <t>Ada Ridge II Updated</t>
  </si>
  <si>
    <t>Fogel Klein LLP</t>
  </si>
  <si>
    <t>The Peterboro Arms Limited Dividend Housing Association Limited Partnership</t>
  </si>
  <si>
    <t>Doeren Mayhew (Grand Rapids, MI)</t>
  </si>
  <si>
    <t>PK Housing LLC</t>
  </si>
  <si>
    <t>The Anchor at Mariners Inn</t>
  </si>
  <si>
    <t>The Anchor at Mariners Inn Limited Dividend Housing Association Limited Partnership</t>
  </si>
  <si>
    <t>Cinnaire Solutions</t>
  </si>
  <si>
    <t>The Anchor at Mariners Inn 4%</t>
  </si>
  <si>
    <t>The Anchor at Mariners Inn 4
Limited Dividend Housing
Association Limited Partnership</t>
  </si>
  <si>
    <t>Metropolitan Apartments(Roots) (Maria Elena Sifuentes)</t>
  </si>
  <si>
    <t>The Grove At Veridian</t>
  </si>
  <si>
    <t>The Grove at Veridian LDHA LP</t>
  </si>
  <si>
    <t>Dauner Haus IV</t>
  </si>
  <si>
    <t>Dauner Haus 2023 Limited Dividend Housing Association, LLC</t>
  </si>
  <si>
    <t>530 S Rose</t>
  </si>
  <si>
    <t>530 Rose Limited Dividend Housing Association Limited Partnership</t>
  </si>
  <si>
    <t>Brentwood Commons</t>
  </si>
  <si>
    <t>Brentwood Commons, L.P.</t>
  </si>
  <si>
    <t>Gateway Village Valley Manor</t>
  </si>
  <si>
    <t>Gateway Valley Limited Partnership</t>
  </si>
  <si>
    <t>Oakland-Talmage</t>
  </si>
  <si>
    <t>Talmage Oakland Limited Partnership</t>
  </si>
  <si>
    <t>Ridgewood Vista</t>
  </si>
  <si>
    <t>Ridgewood Vista 2023 Limited Dividend Housing Association, LLC</t>
  </si>
  <si>
    <t>The Millrace District</t>
  </si>
  <si>
    <t>The Millrace District, L.P.</t>
  </si>
  <si>
    <t>NEF 2023</t>
  </si>
  <si>
    <t>Baird Road Senior Apartments</t>
  </si>
  <si>
    <t>Baird Road Development LLC</t>
  </si>
  <si>
    <t>Brookville Gardens</t>
  </si>
  <si>
    <t>Brookville Gardens Group, LP</t>
  </si>
  <si>
    <t>Triangle Development</t>
  </si>
  <si>
    <t>Brownsville Crossing</t>
  </si>
  <si>
    <t>Brownsville Crossing Owner LLC</t>
  </si>
  <si>
    <t>Alembic</t>
  </si>
  <si>
    <t>Burt Street &amp; Central Park Tower</t>
  </si>
  <si>
    <t>CPT Burt Apartments 23 LLC</t>
  </si>
  <si>
    <t>Edgemark Development, LLC</t>
  </si>
  <si>
    <t>CCA Apartments LLC</t>
  </si>
  <si>
    <t>EHDG New Horizons</t>
  </si>
  <si>
    <t>EHDG New Horizons Associates, LP</t>
  </si>
  <si>
    <t>Greenwood Senior</t>
  </si>
  <si>
    <t>Greenwood Senior Living 2021 LP</t>
  </si>
  <si>
    <t>NHH Berry</t>
  </si>
  <si>
    <t>NHH Berry, LLC</t>
  </si>
  <si>
    <t>Sherman Forbes Housing</t>
  </si>
  <si>
    <t>Sherman Forbes Housing Partners, LP</t>
  </si>
  <si>
    <t>Vitus Group</t>
  </si>
  <si>
    <t>Propp Christensen Caniglia, LLP</t>
  </si>
  <si>
    <t>Vandalia Point</t>
  </si>
  <si>
    <t>Vandalia Point, LLC</t>
  </si>
  <si>
    <t>NEF 2023 Series II</t>
  </si>
  <si>
    <t>Lees Lane</t>
  </si>
  <si>
    <t>Laurel at the Woodlands LP</t>
  </si>
  <si>
    <t>LDG Development</t>
  </si>
  <si>
    <t>Strothman &amp; Company PSC</t>
  </si>
  <si>
    <t>Madison Park Place</t>
  </si>
  <si>
    <t>MPP Rehabilitation, LLC</t>
  </si>
  <si>
    <t>Encuentro Square 9%</t>
  </si>
  <si>
    <t>Encuentro Square I LP</t>
  </si>
  <si>
    <t>Mississippi View Apartments</t>
  </si>
  <si>
    <t>Mississippi View Housing Partners, LP</t>
  </si>
  <si>
    <t>Sunset View</t>
  </si>
  <si>
    <t>Dodge County HA Juneau LLC</t>
  </si>
  <si>
    <t>Housing Authority of the County of Dodge, Wisconsin</t>
  </si>
  <si>
    <t>Arce</t>
  </si>
  <si>
    <t>Agra</t>
  </si>
  <si>
    <t>Franklin LP</t>
  </si>
  <si>
    <t>Wellington Management, Inc.</t>
  </si>
  <si>
    <t>Captiva Cove III</t>
  </si>
  <si>
    <t>Captiva Cove III Associates, Ltd.</t>
  </si>
  <si>
    <t>Century View Apartments</t>
  </si>
  <si>
    <t>Century View Apartments, LLLP</t>
  </si>
  <si>
    <t>Copley Chambers II and III</t>
  </si>
  <si>
    <t>Copley Chambers II &amp; III LLC</t>
  </si>
  <si>
    <t>Marathon Development</t>
  </si>
  <si>
    <t>Encuentro Square 4%</t>
  </si>
  <si>
    <t>Encuentro Square II LP</t>
  </si>
  <si>
    <t>Lincoln District Phase 1</t>
  </si>
  <si>
    <t>Lincoln Senior Housing LLLP</t>
  </si>
  <si>
    <t>MacArthur Field- Phase B</t>
  </si>
  <si>
    <t>MacArthur B, LP</t>
  </si>
  <si>
    <t>The Fruita Mews</t>
  </si>
  <si>
    <t>IndiBuild Fruita LLLP</t>
  </si>
  <si>
    <t>IndiBuild LLC</t>
  </si>
  <si>
    <t>NEFCI</t>
  </si>
  <si>
    <t>Northeast Fund 2023</t>
  </si>
  <si>
    <t>32 Marion Street</t>
  </si>
  <si>
    <t>32 Marion Apartments LLC</t>
  </si>
  <si>
    <t>Brookline Housing Authority</t>
  </si>
  <si>
    <t>Parcel 9 (West Building) 4%</t>
  </si>
  <si>
    <t>Parcel 9 Phase 1-4 LLC</t>
  </si>
  <si>
    <t>Parcel 9 (West Building) 9%</t>
  </si>
  <si>
    <t>Parcel 9 Phase 1-9 LLC</t>
  </si>
  <si>
    <t>Princeton Trail</t>
  </si>
  <si>
    <t>Princeton Trail Affordable, LLC</t>
  </si>
  <si>
    <t>JAS Group Enterprise, Inc.</t>
  </si>
  <si>
    <t>Central 1 (Weldon &amp; Rossmore)</t>
  </si>
  <si>
    <t>Christian County Development Corporation</t>
  </si>
  <si>
    <t>Bay Meadows (aka Montara Apartments)</t>
  </si>
  <si>
    <t>Third Thyme</t>
  </si>
  <si>
    <t>Third Thyme, L.P.</t>
  </si>
  <si>
    <t>Placita Delores Huerta (fka Coachella Apartments)</t>
  </si>
  <si>
    <t>Villanueva Townhouse Preservation</t>
  </si>
  <si>
    <t>Pending K-2 &amp; K-3</t>
  </si>
  <si>
    <t>Casa Indiana</t>
  </si>
  <si>
    <t>Elias Brookings Apartments</t>
  </si>
  <si>
    <t>HC Brookings LLC</t>
  </si>
  <si>
    <t>Home City Development, Inc.</t>
  </si>
  <si>
    <t>Landmark Place</t>
  </si>
  <si>
    <t>NHT-Enterprise</t>
  </si>
  <si>
    <t>340+ Dixwell</t>
  </si>
  <si>
    <t>Dixwell Housing Associates, LLC</t>
  </si>
  <si>
    <t>Clinton Avenue Apartments II</t>
  </si>
  <si>
    <t>Clinton Ave Apartments II LLC</t>
  </si>
  <si>
    <t>Freedom's Legacy at Robbinsville a/k/a Freedom I (resyndication)</t>
  </si>
  <si>
    <t>Freedom's Legacy at Robbinsville, UR, LP</t>
  </si>
  <si>
    <t>Old First House</t>
  </si>
  <si>
    <t>Old First House LP</t>
  </si>
  <si>
    <t>Project Freedom at Historic Roebling</t>
  </si>
  <si>
    <t>Project Freedom at Historic Roebling, LP</t>
  </si>
  <si>
    <t>Scranton Main Senior Affordable Housing</t>
  </si>
  <si>
    <t>Scranton Main LLC</t>
  </si>
  <si>
    <t>Summer Hill Apartments</t>
  </si>
  <si>
    <t>Summer Hill of Wayne II, LLC</t>
  </si>
  <si>
    <t>Christian Health Care</t>
  </si>
  <si>
    <t>The Rise - Site J</t>
  </si>
  <si>
    <t>The Rise Owner LLC</t>
  </si>
  <si>
    <t>Xenolith Partners LLC</t>
  </si>
  <si>
    <t>West Mill Place</t>
  </si>
  <si>
    <t>West Mill Place, LP</t>
  </si>
  <si>
    <t>Bushwick Alliance</t>
  </si>
  <si>
    <t>Bushwick Alliance LLC</t>
  </si>
  <si>
    <t>Grant TPT</t>
  </si>
  <si>
    <t>Grant TPT LLC</t>
  </si>
  <si>
    <t>Luxenburg &amp; Bronfin</t>
  </si>
  <si>
    <t>Causeway Development</t>
  </si>
  <si>
    <t>Wellington at Madison</t>
  </si>
  <si>
    <t>Wellington at Madison LLC</t>
  </si>
  <si>
    <t>West House II</t>
  </si>
  <si>
    <t>West House II Realty LP</t>
  </si>
  <si>
    <t>Wintrust SIF</t>
  </si>
  <si>
    <t>2023 YEAR END REPORTING REQUIREMENTS</t>
  </si>
  <si>
    <t>Published 1/15/24</t>
  </si>
  <si>
    <t>REQ - indicates the partnership's CPA should be reviewing the minimum gain and/or capital account on an annual basis; minimum gain analsyis is required for 12/31/23</t>
  </si>
  <si>
    <t>A - indicates the partnership's limited partnership capital account is below $500,000; minimum gain analysis is required for 12/31/23</t>
  </si>
  <si>
    <t>Applied filters:
Year is 2022
YearEndDate is 12/31
TypeProjectStageName is Closed, Preservation, or Disposition</t>
  </si>
  <si>
    <t>AddInputs: Line_13k Excess Business Interest Expense (pre 2021)</t>
  </si>
  <si>
    <t>13K Excess Business Interest Expense</t>
  </si>
  <si>
    <t>MPEG Community AHF (100%)</t>
  </si>
  <si>
    <t>Cathay SIF IV (10.5%),NEF 2021 (89.5%)</t>
  </si>
  <si>
    <t>BOACHIF XV (100%)</t>
  </si>
  <si>
    <t>HEF XVII (22%),NEF 2020 Series II (78%)</t>
  </si>
  <si>
    <t>Cathay SIF IV (8%),CEF 2021 (92%)</t>
  </si>
  <si>
    <t>NEF 2006 (56.76%),NEFCI (43.24%)</t>
  </si>
  <si>
    <t>NEF 2021 (100%)</t>
  </si>
  <si>
    <t>NEF 2022 (100%)</t>
  </si>
  <si>
    <t>CEF 2022 (100%)</t>
  </si>
  <si>
    <t>NEFCI (100%)</t>
  </si>
  <si>
    <t>Silicon Valley Bank SIF IV (100%)</t>
  </si>
  <si>
    <t>BOACHIF XVI (100%)</t>
  </si>
  <si>
    <t>MPEG Special Fund II (100%)</t>
  </si>
  <si>
    <t xml:space="preserve">Aspen Place LLLP </t>
  </si>
  <si>
    <t>MPEG FI Housing (100%)</t>
  </si>
  <si>
    <t>HEF XVII (100%)</t>
  </si>
  <si>
    <t>Cathay SIF IV (24.75%),Sterling National Bank SIF (75.25%)</t>
  </si>
  <si>
    <t>BOACHIF XIV (100%)</t>
  </si>
  <si>
    <t>NEF 2020 (67%),NEF 2023 (33%)</t>
  </si>
  <si>
    <t xml:space="preserve">Bitterroot Valley Villas , LP </t>
  </si>
  <si>
    <t>NEF Preservation Fund II LP (100%)</t>
  </si>
  <si>
    <t>SVB Emerald Opportunity Zone Fund (100%)</t>
  </si>
  <si>
    <t>Cathay SIF IV (5.22%),NEF 2020 Series II (77.78%),NEF 2021 (17%)</t>
  </si>
  <si>
    <t>HEF XVI (47%),NEF 2020 Series II (53%)</t>
  </si>
  <si>
    <t>2019 Texas Regional (8.75%),Cathay SIF IV (6.63%),HEF XVIII (18.07%),NEF 2022 (66.55%)</t>
  </si>
  <si>
    <t>Waived</t>
  </si>
  <si>
    <t>MPEG Wells Fargo Special (100%)</t>
  </si>
  <si>
    <t>Cathay SIF IV (5.69%),HEF XVII (94.31%)</t>
  </si>
  <si>
    <t>Grafton Apartments, LP</t>
  </si>
  <si>
    <t>NEF 2022 (50.73%),NEF 2023 (49.27%)</t>
  </si>
  <si>
    <t>Hooper Bay Limited Partnership</t>
  </si>
  <si>
    <t>HEF XVII (45.5%),HEF XVIII (54.5%)</t>
  </si>
  <si>
    <t>Cathay SIF IV (24.53%),CEF 2023 (75.47%)</t>
  </si>
  <si>
    <t>CEF 2022 (65.5%),CEF 2023 (34.5%)</t>
  </si>
  <si>
    <t>NEF 2023 (100%)</t>
  </si>
  <si>
    <t>CEF 2016 (25%),CEF 2019 (63.25%),CEF 2021 (11.75%)</t>
  </si>
  <si>
    <t>SVB Coastal Fund (100%)</t>
  </si>
  <si>
    <t>HEF XVIII (100%)</t>
  </si>
  <si>
    <t>CEF 2020 (34.63%),CEF 2021 (42.87%),NEF 2020 Series II (22.5%)</t>
  </si>
  <si>
    <t>Silicon Valley Bank SIF III (69.26%),Silicon Valley Bank SIF IV (30.74%)</t>
  </si>
  <si>
    <t>Silicon Valley Bank SIF IV (78%),SVB Coastal Fund (22%)</t>
  </si>
  <si>
    <t>CEF 2021 (28.1%),NEF 2020 Series II (31.9%),Silicon Valley Bank SIF IV (40%)</t>
  </si>
  <si>
    <t>NEF 2020 Series II (51.4%),Webster LIHTC Fund I (48.6%)</t>
  </si>
  <si>
    <t>HEF XVII (20.9%),NEF 2021 (79.1%)</t>
  </si>
  <si>
    <t>Bank of Hawaii Shared (100%)</t>
  </si>
  <si>
    <t>NEF 2003 (77%),NEFCI (23%)</t>
  </si>
  <si>
    <t>MPEG Fund I (100%)</t>
  </si>
  <si>
    <t>CEF 2020 (54.65%),CEF 2021 (45.35%)</t>
  </si>
  <si>
    <t>NEF 2019 (22.75%),NEF 2021 (77.25%)</t>
  </si>
  <si>
    <t>Waters Edge Limited Partnership</t>
  </si>
  <si>
    <t>Weeks Field Estate Phase II, LP</t>
  </si>
  <si>
    <t>HEF XVII (60%),HEF XVIII (40%)</t>
  </si>
  <si>
    <t>Amended</t>
  </si>
  <si>
    <t>Citi 2000 (50%),NEFCI (50%)</t>
  </si>
  <si>
    <t>LP Capital Account is &lt;$500,000</t>
  </si>
  <si>
    <t>For Reportable Entities, used RE file, columns BE, BF &amp; 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</si>
</sst>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\$#,##0.###############;\(\$#,##0.###############\);\$#,##0.###############"/>
    <numFmt numFmtId="165" formatCode="_(&quot;$&quot;* #,##0_);_(&quot;$&quot;* \(#,##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rgb="FFFFFF00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4" fontId="17" fillId="0" borderId="0" applyFont="0" applyFill="0" applyBorder="0" applyAlignment="0" applyProtection="0"/>
  </cellStyleXfs>
  <cellXfs count="66">
    <xf numFmtId="0" fontId="0" fillId="0" borderId="0" xfId="0"/>
    <xf numFmtId="0" fontId="0" fillId="0" borderId="0" xfId="0" applyAlignment="1">
      <alignment horizont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3" fillId="2" borderId="3" xfId="0" applyFont="1" applyFill="1" applyBorder="1" applyAlignment="1">
      <alignment vertical="center" wrapText="1"/>
    </xf>
    <xf numFmtId="14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9" fillId="0" borderId="0" xfId="0" applyFont="1"/>
    <xf numFmtId="0" fontId="1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center"/>
    </xf>
    <xf numFmtId="0" fontId="12" fillId="0" borderId="0" xfId="0" applyFont="1"/>
    <xf numFmtId="14" fontId="12" fillId="0" borderId="0" xfId="0" applyNumberFormat="1" applyFont="1" applyAlignment="1">
      <alignment horizontal="center"/>
    </xf>
    <xf numFmtId="1" fontId="7" fillId="0" borderId="4" xfId="0" applyNumberFormat="1" applyFont="1" applyBorder="1" applyAlignment="1">
      <alignment horizontal="center" wrapText="1"/>
    </xf>
    <xf numFmtId="0" fontId="7" fillId="0" borderId="0" xfId="0" applyFont="1" applyAlignment="1">
      <alignment wrapText="1"/>
    </xf>
    <xf numFmtId="14" fontId="7" fillId="0" borderId="0" xfId="0" applyNumberFormat="1" applyFont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7" fillId="0" borderId="5" xfId="0" applyFont="1" applyBorder="1" applyAlignment="1">
      <alignment horizontal="center" wrapText="1"/>
    </xf>
    <xf numFmtId="14" fontId="7" fillId="0" borderId="6" xfId="0" applyNumberFormat="1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14" fontId="7" fillId="0" borderId="7" xfId="0" applyNumberFormat="1" applyFont="1" applyBorder="1" applyAlignment="1">
      <alignment horizontal="center" wrapText="1"/>
    </xf>
    <xf numFmtId="14" fontId="7" fillId="0" borderId="4" xfId="0" applyNumberFormat="1" applyFont="1" applyBorder="1" applyAlignment="1">
      <alignment horizontal="center" wrapText="1"/>
    </xf>
    <xf numFmtId="0" fontId="15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0" fontId="5" fillId="0" borderId="0" xfId="0" applyFont="1" applyAlignment="1">
      <alignment horizontal="center"/>
    </xf>
    <xf numFmtId="0" fontId="0" fillId="0" borderId="0" xfId="0" applyAlignment="1">
      <alignment wrapText="1"/>
    </xf>
    <xf numFmtId="0" fontId="16" fillId="0" borderId="7" xfId="0" applyFont="1" applyBorder="1" applyAlignment="1">
      <alignment horizontal="center" wrapText="1"/>
    </xf>
    <xf numFmtId="14" fontId="7" fillId="0" borderId="5" xfId="0" applyNumberFormat="1" applyFont="1" applyBorder="1" applyAlignment="1">
      <alignment horizontal="center" wrapText="1"/>
    </xf>
    <xf numFmtId="0" fontId="16" fillId="0" borderId="0" xfId="0" applyFont="1"/>
    <xf numFmtId="1" fontId="16" fillId="0" borderId="0" xfId="0" applyNumberFormat="1" applyFont="1"/>
    <xf numFmtId="14" fontId="16" fillId="0" borderId="0" xfId="0" applyNumberFormat="1" applyFont="1"/>
    <xf numFmtId="0" fontId="0" fillId="2" borderId="0" xfId="0" applyFill="1" applyAlignment="1">
      <alignment wrapText="1"/>
    </xf>
    <xf numFmtId="0" fontId="9" fillId="0" borderId="0" xfId="0" applyFont="1" applyAlignment="1">
      <alignment horizontal="center"/>
    </xf>
    <xf numFmtId="0" fontId="0" fillId="2" borderId="0" xfId="0" applyFill="1" applyAlignment="1">
      <alignment horizontal="center" wrapText="1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3" fillId="2" borderId="7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wrapText="1"/>
    </xf>
    <xf numFmtId="1" fontId="7" fillId="0" borderId="0" xfId="0" applyNumberFormat="1" applyFont="1"/>
    <xf numFmtId="0" fontId="7" fillId="2" borderId="0" xfId="0" applyFont="1" applyFill="1" applyAlignment="1">
      <alignment horizontal="center" wrapText="1"/>
    </xf>
    <xf numFmtId="1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65" fontId="7" fillId="0" borderId="0" xfId="1" applyNumberFormat="1" applyFont="1" applyAlignment="1">
      <alignment horizontal="center"/>
    </xf>
    <xf numFmtId="165" fontId="7" fillId="2" borderId="0" xfId="1" applyNumberFormat="1" applyFont="1" applyFill="1" applyAlignment="1">
      <alignment horizontal="center" wrapText="1"/>
    </xf>
    <xf numFmtId="164" fontId="7" fillId="0" borderId="0" xfId="0" applyNumberFormat="1" applyFont="1" applyAlignment="1">
      <alignment horizontal="center"/>
    </xf>
    <xf numFmtId="0" fontId="16" fillId="0" borderId="0" xfId="0" applyFont="1" applyAlignment="1">
      <alignment horizontal="center" wrapText="1"/>
    </xf>
    <xf numFmtId="0" fontId="18" fillId="0" borderId="0" xfId="0" applyFont="1"/>
    <xf numFmtId="0" fontId="18" fillId="2" borderId="0" xfId="0" applyFont="1" applyFill="1" applyAlignment="1">
      <alignment wrapText="1"/>
    </xf>
    <xf numFmtId="0" fontId="18" fillId="0" borderId="0" xfId="0" applyFont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8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center"/>
    </xf>
  </cellXfs>
  <cellStyles count="2">
    <cellStyle name="Currency" xfId="1" builtinId="4"/>
    <cellStyle name="Normal" xfId="0" builtinId="0"/>
  </cellStyles>
  <dxfs count="228">
    <dxf>
      <font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  <border diagonalUp="0" diagonalDown="0" outline="0">
        <left/>
        <right style="medium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vertical="bottom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rgb="FFFF0000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_(&quot;$&quot;* #,##0_);_(&quot;$&quot;* \(#,##0\);_(&quot;$&quot;* &quot;-&quot;??_);_(@_)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ill>
        <patternFill patternType="solid">
          <fgColor indexed="64"/>
          <bgColor theme="8" tint="-0.249977111117893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9" formatCode="m/d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ill>
        <patternFill patternType="solid">
          <fgColor indexed="64"/>
          <bgColor theme="8" tint="-0.249977111117893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1" indent="0" justifyLastLine="0" shrinkToFit="0" readingOrder="0"/>
      <border diagonalUp="0" diagonalDown="0">
        <left/>
        <right style="medium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  <border diagonalUp="0" diagonalDown="0" outline="0">
        <left/>
        <right style="medium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m/d/yyyy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vertical="bottom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ocah.sharepoint.com/sites/FinancialAnalysisCloudDrive/Shared%20Documents/Financial%20Analysis%20Cloud%20Drive/2023%20Year%20End%20Reporting%20CLOUD/Supporting%20Schedules/2023%20Reportable%20Entities.xlsx" TargetMode="External"/><Relationship Id="rId1" Type="http://schemas.openxmlformats.org/officeDocument/2006/relationships/externalLinkPath" Target="/sites/FinancialAnalysisCloudDrive/Shared%20Documents/Financial%20Analysis%20Cloud%20Drive/2023%20Year%20End%20Reporting%20CLOUD/Supporting%20Schedules/2023%20Reportable%20Entiti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Names to Fix"/>
      <sheetName val="EINs to Fix"/>
      <sheetName val="Fund Notes"/>
      <sheetName val="Single Investor Funds"/>
      <sheetName val="Sheet2"/>
    </sheetNames>
    <sheetDataSet>
      <sheetData sheetId="0">
        <row r="4">
          <cell r="A4">
            <v>78477</v>
          </cell>
          <cell r="B4">
            <v>43243</v>
          </cell>
          <cell r="C4" t="str">
            <v>x</v>
          </cell>
          <cell r="D4"/>
          <cell r="E4" t="str">
            <v>This is a preservation loan</v>
          </cell>
          <cell r="F4" t="str">
            <v>Huntington Fox LP</v>
          </cell>
          <cell r="G4" t="str">
            <v>Huntington Reserve - Preservation Equity (2018)</v>
          </cell>
          <cell r="H4" t="str">
            <v>Lincoln Avenue Capital, LLC</v>
          </cell>
          <cell r="I4" t="str">
            <v>NEF Preservation Fund II LP and 
Lincoln Avenue Capital LLC</v>
          </cell>
          <cell r="J4" t="str">
            <v>30-0995844</v>
          </cell>
          <cell r="K4" t="str">
            <v>90% and 
9.99%</v>
          </cell>
          <cell r="L4"/>
          <cell r="M4"/>
          <cell r="N4"/>
          <cell r="O4"/>
          <cell r="P4"/>
          <cell r="Q4"/>
          <cell r="R4"/>
          <cell r="S4"/>
          <cell r="T4"/>
          <cell r="U4"/>
          <cell r="V4" t="str">
            <v>NEF Preservation Fund II LP</v>
          </cell>
          <cell r="W4" t="str">
            <v>30-0995844</v>
          </cell>
          <cell r="X4">
            <v>0.9</v>
          </cell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 t="str">
            <v>Morgan Stanley Private Bank, National Association</v>
          </cell>
          <cell r="AJ4" t="str">
            <v>36-3707380</v>
          </cell>
          <cell r="AK4">
            <v>0.88200000000000001</v>
          </cell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 t="str">
            <v/>
          </cell>
          <cell r="AW4"/>
          <cell r="AX4" t="str">
            <v/>
          </cell>
          <cell r="AY4"/>
          <cell r="AZ4" t="str">
            <v>TRUE</v>
          </cell>
          <cell r="BA4" t="str">
            <v>TRUE</v>
          </cell>
          <cell r="BB4" t="str">
            <v>TRUE</v>
          </cell>
          <cell r="BC4" t="str">
            <v>FALSE</v>
          </cell>
          <cell r="BD4" t="b">
            <v>0</v>
          </cell>
          <cell r="BE4" t="str">
            <v>REQ</v>
          </cell>
          <cell r="BF4" t="e">
            <v>#NAME?</v>
          </cell>
          <cell r="BG4" t="str">
            <v>REQ</v>
          </cell>
        </row>
        <row r="5">
          <cell r="A5">
            <v>80143</v>
          </cell>
          <cell r="B5">
            <v>44407</v>
          </cell>
          <cell r="C5"/>
          <cell r="D5"/>
          <cell r="E5" t="str">
            <v>Check LT LP</v>
          </cell>
          <cell r="F5" t="str">
            <v>Mercy Housing California 89 LP</v>
          </cell>
          <cell r="G5" t="str">
            <v>6th and Julian</v>
          </cell>
          <cell r="H5" t="str">
            <v>Mercy Housing, Inc.</v>
          </cell>
          <cell r="I5" t="str">
            <v>NEF Assignment Corporation, as nominee</v>
          </cell>
          <cell r="J5" t="str">
            <v>36-4326848</v>
          </cell>
          <cell r="K5">
            <v>0.99990000000000001</v>
          </cell>
          <cell r="L5"/>
          <cell r="M5"/>
          <cell r="N5"/>
          <cell r="O5"/>
          <cell r="P5"/>
          <cell r="Q5"/>
          <cell r="R5"/>
          <cell r="S5"/>
          <cell r="T5"/>
          <cell r="U5"/>
          <cell r="V5" t="str">
            <v>NEF Investment Partners Fund X LP</v>
          </cell>
          <cell r="W5" t="str">
            <v>86-1729304</v>
          </cell>
          <cell r="X5">
            <v>0.99990000000000001</v>
          </cell>
          <cell r="Y5"/>
          <cell r="Z5"/>
          <cell r="AA5"/>
          <cell r="AB5"/>
          <cell r="AC5"/>
          <cell r="AD5"/>
          <cell r="AE5"/>
          <cell r="AF5"/>
          <cell r="AG5"/>
          <cell r="AH5"/>
          <cell r="AI5" t="str">
            <v>FNBC Leasing Corporation</v>
          </cell>
          <cell r="AJ5" t="str">
            <v>36-3643427</v>
          </cell>
          <cell r="AK5">
            <v>0.99980001000000007</v>
          </cell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 t="b">
            <v>1</v>
          </cell>
          <cell r="BA5" t="b">
            <v>1</v>
          </cell>
          <cell r="BB5" t="b">
            <v>0</v>
          </cell>
          <cell r="BC5" t="str">
            <v>FALSE</v>
          </cell>
          <cell r="BD5" t="b">
            <v>1</v>
          </cell>
          <cell r="BE5" t="str">
            <v>REQ</v>
          </cell>
          <cell r="BF5" t="e">
            <v>#NAME?</v>
          </cell>
          <cell r="BG5" t="str">
            <v>REQ</v>
          </cell>
        </row>
        <row r="6">
          <cell r="A6">
            <v>60626</v>
          </cell>
          <cell r="B6">
            <v>37573</v>
          </cell>
          <cell r="C6"/>
          <cell r="D6"/>
          <cell r="E6" t="str">
            <v>Wrong LT LP</v>
          </cell>
          <cell r="F6" t="str">
            <v>Elmwood Neighborhood Revitalization L.P. II</v>
          </cell>
          <cell r="G6" t="str">
            <v>ENR II</v>
          </cell>
          <cell r="H6" t="str">
            <v>One Neighborhood Builders / OHC</v>
          </cell>
          <cell r="I6" t="str">
            <v>NEF Assignment Corporation, as nominee</v>
          </cell>
          <cell r="J6" t="str">
            <v>36-4326848</v>
          </cell>
          <cell r="K6">
            <v>0.99980000000000002</v>
          </cell>
          <cell r="L6"/>
          <cell r="M6"/>
          <cell r="N6"/>
          <cell r="O6"/>
          <cell r="P6"/>
          <cell r="Q6"/>
          <cell r="R6"/>
          <cell r="S6"/>
          <cell r="T6"/>
          <cell r="U6"/>
          <cell r="V6" t="str">
            <v>NEF Community Investment Fund II Limited Partnership</v>
          </cell>
          <cell r="W6" t="str">
            <v>20-1309458</v>
          </cell>
          <cell r="X6">
            <v>0.99980000000000002</v>
          </cell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 t="str">
            <v>Fannie Mae Housing Fund 584, LLC</v>
          </cell>
          <cell r="AJ6" t="str">
            <v>52-0883107</v>
          </cell>
          <cell r="AK6">
            <v>0.99970001999999991</v>
          </cell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 t="str">
            <v/>
          </cell>
          <cell r="AW6"/>
          <cell r="AX6" t="str">
            <v/>
          </cell>
          <cell r="AY6"/>
          <cell r="AZ6" t="b">
            <v>0</v>
          </cell>
          <cell r="BA6" t="b">
            <v>0</v>
          </cell>
          <cell r="BB6" t="b">
            <v>0</v>
          </cell>
          <cell r="BC6" t="str">
            <v>FALSE</v>
          </cell>
          <cell r="BD6" t="b">
            <v>1</v>
          </cell>
          <cell r="BE6" t="str">
            <v>REQ</v>
          </cell>
          <cell r="BF6" t="e">
            <v>#NAME?</v>
          </cell>
          <cell r="BG6" t="str">
            <v>REQ</v>
          </cell>
        </row>
        <row r="7">
          <cell r="A7">
            <v>81028</v>
          </cell>
          <cell r="B7">
            <v>45198</v>
          </cell>
          <cell r="C7"/>
          <cell r="D7"/>
          <cell r="E7" t="str">
            <v>Missing %; NEFAC Confirmed</v>
          </cell>
          <cell r="F7" t="str">
            <v>DePaul Crane Street, L.P.</v>
          </cell>
          <cell r="G7" t="str">
            <v>Mosaic Apartments</v>
          </cell>
          <cell r="H7" t="str">
            <v>DePaul Properties, Inc.</v>
          </cell>
          <cell r="I7" t="str">
            <v>NEF Assignment Corporation, as nominee</v>
          </cell>
          <cell r="J7" t="str">
            <v>36-4326848</v>
          </cell>
          <cell r="K7">
            <v>0.99990000000000001</v>
          </cell>
          <cell r="L7"/>
          <cell r="M7"/>
          <cell r="N7"/>
          <cell r="O7"/>
          <cell r="P7"/>
          <cell r="Q7"/>
          <cell r="R7"/>
          <cell r="S7"/>
          <cell r="T7"/>
          <cell r="U7"/>
          <cell r="V7" t="str">
            <v>NEF Investment Partners Fund XI LP</v>
          </cell>
          <cell r="W7" t="str">
            <v>93-3169204</v>
          </cell>
          <cell r="X7">
            <v>0.99990000000000001</v>
          </cell>
          <cell r="Y7"/>
          <cell r="Z7"/>
          <cell r="AA7"/>
          <cell r="AB7"/>
          <cell r="AC7"/>
          <cell r="AD7"/>
          <cell r="AE7"/>
          <cell r="AF7"/>
          <cell r="AG7"/>
          <cell r="AH7"/>
          <cell r="AI7" t="str">
            <v>FNBC Leasing Corporation</v>
          </cell>
          <cell r="AJ7" t="str">
            <v>36-3643427</v>
          </cell>
          <cell r="AK7">
            <v>0.99980001000000007</v>
          </cell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 t="b">
            <v>1</v>
          </cell>
          <cell r="BA7" t="b">
            <v>1</v>
          </cell>
          <cell r="BB7" t="b">
            <v>0</v>
          </cell>
          <cell r="BC7" t="str">
            <v>FALSE</v>
          </cell>
          <cell r="BD7" t="b">
            <v>1</v>
          </cell>
          <cell r="BE7" t="str">
            <v>REQ</v>
          </cell>
          <cell r="BF7" t="e">
            <v>#NAME?</v>
          </cell>
          <cell r="BG7" t="str">
            <v>REQ</v>
          </cell>
        </row>
        <row r="8">
          <cell r="A8">
            <v>81139</v>
          </cell>
          <cell r="B8">
            <v>45201</v>
          </cell>
          <cell r="C8"/>
          <cell r="D8"/>
          <cell r="E8" t="str">
            <v>Missing %; NEFAC Confirmed</v>
          </cell>
          <cell r="F8" t="str">
            <v>Treehouse Limited Partnership</v>
          </cell>
          <cell r="G8" t="str">
            <v>Treehouse</v>
          </cell>
          <cell r="H8" t="str">
            <v>Trellis Co.</v>
          </cell>
          <cell r="I8" t="str">
            <v>NEF Assignment Corporation, as nominee</v>
          </cell>
          <cell r="J8" t="str">
            <v>36-4326848</v>
          </cell>
          <cell r="K8">
            <v>0.99990000000000001</v>
          </cell>
          <cell r="L8"/>
          <cell r="M8"/>
          <cell r="N8"/>
          <cell r="O8"/>
          <cell r="P8"/>
          <cell r="Q8"/>
          <cell r="R8"/>
          <cell r="S8"/>
          <cell r="T8"/>
          <cell r="U8"/>
          <cell r="V8" t="str">
            <v>NEF Investment Partners Fund X LP</v>
          </cell>
          <cell r="W8" t="str">
            <v>86-1729304</v>
          </cell>
          <cell r="X8">
            <v>0.99990000000000001</v>
          </cell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 t="str">
            <v>J.P. Morgan</v>
          </cell>
          <cell r="AJ8" t="str">
            <v>Ask legal</v>
          </cell>
          <cell r="AK8">
            <v>0.99980001000000007</v>
          </cell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 t="b">
            <v>1</v>
          </cell>
          <cell r="BA8" t="b">
            <v>1</v>
          </cell>
          <cell r="BB8" t="b">
            <v>0</v>
          </cell>
          <cell r="BC8" t="str">
            <v>FALSE</v>
          </cell>
          <cell r="BD8" t="b">
            <v>1</v>
          </cell>
          <cell r="BE8" t="str">
            <v>REQ</v>
          </cell>
          <cell r="BF8" t="e">
            <v>#NAME?</v>
          </cell>
          <cell r="BG8" t="str">
            <v>REQ</v>
          </cell>
        </row>
        <row r="9">
          <cell r="A9">
            <v>79255</v>
          </cell>
          <cell r="B9">
            <v>44642</v>
          </cell>
          <cell r="C9"/>
          <cell r="D9"/>
          <cell r="E9" t="str">
            <v>Ownership %s are wrong; missing fund 2</v>
          </cell>
          <cell r="F9" t="str">
            <v>Bimosedaa Housing Limited Partnership</v>
          </cell>
          <cell r="G9" t="str">
            <v>Bimosedaa</v>
          </cell>
          <cell r="H9" t="str">
            <v>Beacon Interfaith Housing Collaborative</v>
          </cell>
          <cell r="I9" t="str">
            <v>NEF Assignment Corporation, as nominee</v>
          </cell>
          <cell r="J9" t="str">
            <v>36-4326848</v>
          </cell>
          <cell r="K9">
            <v>0.99990000000000001</v>
          </cell>
          <cell r="L9"/>
          <cell r="M9"/>
          <cell r="N9"/>
          <cell r="O9"/>
          <cell r="P9"/>
          <cell r="Q9"/>
          <cell r="R9"/>
          <cell r="S9"/>
          <cell r="T9"/>
          <cell r="U9"/>
          <cell r="V9" t="str">
            <v>National Equity Fund 2020 LP</v>
          </cell>
          <cell r="W9" t="str">
            <v>85-1654515</v>
          </cell>
          <cell r="X9">
            <v>0.669933</v>
          </cell>
          <cell r="Y9" t="str">
            <v>National Equity Fund 2023 LP</v>
          </cell>
          <cell r="Z9" t="str">
            <v>92-2025847</v>
          </cell>
          <cell r="AA9">
            <v>0.33326666999999999</v>
          </cell>
          <cell r="AB9"/>
          <cell r="AC9"/>
          <cell r="AD9"/>
          <cell r="AE9"/>
          <cell r="AF9"/>
          <cell r="AG9"/>
          <cell r="AH9"/>
          <cell r="AI9" t="str">
            <v>No investor with 50% or more ownership</v>
          </cell>
          <cell r="AJ9" t="str">
            <v>N/A</v>
          </cell>
          <cell r="AK9" t="str">
            <v>N/A</v>
          </cell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 t="b">
            <v>1</v>
          </cell>
          <cell r="BA9" t="b">
            <v>0</v>
          </cell>
          <cell r="BB9" t="str">
            <v>TRUE</v>
          </cell>
          <cell r="BC9" t="str">
            <v>FALSE</v>
          </cell>
          <cell r="BD9" t="b">
            <v>0</v>
          </cell>
          <cell r="BE9" t="str">
            <v>REQ</v>
          </cell>
          <cell r="BF9" t="str">
            <v>N/A</v>
          </cell>
          <cell r="BG9" t="str">
            <v>REQ</v>
          </cell>
        </row>
        <row r="10">
          <cell r="A10">
            <v>60112</v>
          </cell>
          <cell r="B10">
            <v>36109</v>
          </cell>
          <cell r="C10"/>
          <cell r="D10"/>
          <cell r="E10" t="str">
            <v>No investor has over 50%; update</v>
          </cell>
          <cell r="F10" t="str">
            <v>North Core Associates, L. P.</v>
          </cell>
          <cell r="G10" t="str">
            <v>North Core Studios</v>
          </cell>
          <cell r="H10" t="str">
            <v>East New York Urban Youth Corps Housing Development Fund Corp</v>
          </cell>
          <cell r="I10" t="str">
            <v>National Equity Fund 1996 Series II Limited Partnership</v>
          </cell>
          <cell r="J10" t="str">
            <v>36-4097771</v>
          </cell>
          <cell r="K10">
            <v>0.99990000000000001</v>
          </cell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 t="str">
            <v>National Equity Fund 1996 Series II Limited Partnership</v>
          </cell>
          <cell r="W10" t="str">
            <v>36-4097771</v>
          </cell>
          <cell r="X10">
            <v>0.99990000000000001</v>
          </cell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 t="str">
            <v>No investor with 50% or more ownership</v>
          </cell>
          <cell r="AJ10" t="str">
            <v>N/A</v>
          </cell>
          <cell r="AK10" t="str">
            <v>N/A</v>
          </cell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 t="str">
            <v/>
          </cell>
          <cell r="AW10"/>
          <cell r="AX10" t="str">
            <v/>
          </cell>
          <cell r="AY10"/>
          <cell r="AZ10" t="b">
            <v>1</v>
          </cell>
          <cell r="BA10" t="b">
            <v>1</v>
          </cell>
          <cell r="BB10" t="str">
            <v>TRUE</v>
          </cell>
          <cell r="BC10" t="str">
            <v>TRUE</v>
          </cell>
          <cell r="BD10" t="b">
            <v>1</v>
          </cell>
          <cell r="BE10" t="str">
            <v>N/A</v>
          </cell>
          <cell r="BF10" t="str">
            <v>N/A</v>
          </cell>
          <cell r="BG10" t="str">
            <v>No</v>
          </cell>
        </row>
        <row r="11">
          <cell r="A11">
            <v>79764</v>
          </cell>
          <cell r="B11">
            <v>44635</v>
          </cell>
          <cell r="C11"/>
          <cell r="D11" t="str">
            <v>x</v>
          </cell>
          <cell r="E11" t="str">
            <v>Fund can't own more than the LT LP; check all %s</v>
          </cell>
          <cell r="F11" t="str">
            <v>JF Franklin Partners, LLC</v>
          </cell>
          <cell r="G11" t="str">
            <v>Moda Franklin Park</v>
          </cell>
          <cell r="H11" t="str">
            <v>JF Capital, LLC</v>
          </cell>
          <cell r="I11" t="str">
            <v>NEF Assignment Corporation, as nominee</v>
          </cell>
          <cell r="J11" t="str">
            <v>36-4326848</v>
          </cell>
          <cell r="K11">
            <v>0.99990000000000001</v>
          </cell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 t="str">
            <v>Homestead Equity Fund XVIII Limited Partnership</v>
          </cell>
          <cell r="W11" t="str">
            <v>88-4351949</v>
          </cell>
          <cell r="X11">
            <v>0.55994400000000011</v>
          </cell>
          <cell r="Y11" t="str">
            <v>Homestead Equity Fund XVII Limited Partnership</v>
          </cell>
          <cell r="Z11" t="str">
            <v>85-1793386</v>
          </cell>
          <cell r="AA11">
            <v>0.45495450000000004</v>
          </cell>
          <cell r="AB11"/>
          <cell r="AC11"/>
          <cell r="AD11"/>
          <cell r="AE11"/>
          <cell r="AF11"/>
          <cell r="AG11"/>
          <cell r="AH11"/>
          <cell r="AI11" t="str">
            <v>No investor with 50% or more ownership</v>
          </cell>
          <cell r="AJ11" t="str">
            <v>N/A</v>
          </cell>
          <cell r="AK11" t="str">
            <v>N/A</v>
          </cell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 t="b">
            <v>1</v>
          </cell>
          <cell r="BA11" t="b">
            <v>0</v>
          </cell>
          <cell r="BB11" t="str">
            <v>TRUE</v>
          </cell>
          <cell r="BC11" t="str">
            <v>FALSE</v>
          </cell>
          <cell r="BD11" t="b">
            <v>0</v>
          </cell>
          <cell r="BE11" t="str">
            <v>REQ</v>
          </cell>
          <cell r="BF11" t="str">
            <v>N/A</v>
          </cell>
          <cell r="BG11" t="str">
            <v>REQ</v>
          </cell>
        </row>
        <row r="12">
          <cell r="A12">
            <v>81184</v>
          </cell>
          <cell r="B12">
            <v>44791</v>
          </cell>
          <cell r="C12"/>
          <cell r="D12"/>
          <cell r="E12" t="str">
            <v>Fund can't own more than the LT LP; check all %s</v>
          </cell>
          <cell r="F12" t="str">
            <v>MP Francis Scott Key 2 Associates LP</v>
          </cell>
          <cell r="G12" t="str">
            <v>Shirley Chisholm Village</v>
          </cell>
          <cell r="H12" t="str">
            <v>MidPen Housing Corp. (fka Mid Pennisula Housing Coalition)</v>
          </cell>
          <cell r="I12" t="str">
            <v>NEF Assignment Corporation, as nominee</v>
          </cell>
          <cell r="J12" t="str">
            <v>36-4326848</v>
          </cell>
          <cell r="K12">
            <v>0.99990000000000001</v>
          </cell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 t="str">
            <v>Northern California Investment Fund IV LP</v>
          </cell>
          <cell r="W12" t="str">
            <v>86-2257172</v>
          </cell>
          <cell r="X12">
            <v>0.779922</v>
          </cell>
          <cell r="Y12" t="str">
            <v>SVB Coastal Fund I LP</v>
          </cell>
          <cell r="Z12" t="str">
            <v>92-0240376</v>
          </cell>
          <cell r="AA12">
            <v>0.21997800000000001</v>
          </cell>
          <cell r="AB12"/>
          <cell r="AC12"/>
          <cell r="AD12"/>
          <cell r="AE12"/>
          <cell r="AF12"/>
          <cell r="AG12"/>
          <cell r="AH12"/>
          <cell r="AI12" t="str">
            <v>Silicon Valley Bank</v>
          </cell>
          <cell r="AJ12" t="str">
            <v>94-2875288</v>
          </cell>
          <cell r="AK12">
            <v>0.77984400779999996</v>
          </cell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 t="b">
            <v>1</v>
          </cell>
          <cell r="BA12" t="b">
            <v>1</v>
          </cell>
          <cell r="BB12" t="b">
            <v>0</v>
          </cell>
          <cell r="BC12" t="str">
            <v>FALSE</v>
          </cell>
          <cell r="BD12" t="b">
            <v>1</v>
          </cell>
          <cell r="BE12" t="str">
            <v>REQ</v>
          </cell>
          <cell r="BF12" t="e">
            <v>#NAME?</v>
          </cell>
          <cell r="BG12" t="str">
            <v>REQ</v>
          </cell>
        </row>
        <row r="13">
          <cell r="A13">
            <v>65345</v>
          </cell>
          <cell r="B13">
            <v>41030</v>
          </cell>
          <cell r="C13"/>
          <cell r="D13"/>
          <cell r="E13" t="str">
            <v>All %s wrong</v>
          </cell>
          <cell r="F13" t="str">
            <v>Olney Village LP</v>
          </cell>
          <cell r="G13" t="str">
            <v>Olney Village Apartments</v>
          </cell>
          <cell r="H13" t="str">
            <v>One Neighborhood Builders / OHC</v>
          </cell>
          <cell r="I13" t="str">
            <v>NEF Assignment Corporation, as nominee</v>
          </cell>
          <cell r="J13" t="str">
            <v>36-4326848</v>
          </cell>
          <cell r="K13">
            <v>0.99990000000000001</v>
          </cell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 t="str">
            <v>Four Eighty-One Housing Investment Fund II LP</v>
          </cell>
          <cell r="W13" t="str">
            <v>45-3754747</v>
          </cell>
          <cell r="X13">
            <v>0.249975</v>
          </cell>
          <cell r="Y13" t="str">
            <v>National Equity Fund 2011 LP</v>
          </cell>
          <cell r="Z13" t="str">
            <v>45-3062097</v>
          </cell>
          <cell r="AA13">
            <v>0.74992499999999995</v>
          </cell>
          <cell r="AB13"/>
          <cell r="AC13"/>
          <cell r="AD13"/>
          <cell r="AE13"/>
          <cell r="AF13"/>
          <cell r="AG13"/>
          <cell r="AH13"/>
          <cell r="AI13" t="str">
            <v>No investor with 50% or more ownership</v>
          </cell>
          <cell r="AJ13" t="str">
            <v>N/A</v>
          </cell>
          <cell r="AK13" t="str">
            <v>NA</v>
          </cell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 t="str">
            <v/>
          </cell>
          <cell r="AW13"/>
          <cell r="AX13" t="str">
            <v/>
          </cell>
          <cell r="AY13"/>
          <cell r="AZ13" t="b">
            <v>1</v>
          </cell>
          <cell r="BA13" t="b">
            <v>1</v>
          </cell>
          <cell r="BB13" t="str">
            <v>TRUE</v>
          </cell>
          <cell r="BC13" t="str">
            <v>FALSE</v>
          </cell>
          <cell r="BD13" t="b">
            <v>1</v>
          </cell>
          <cell r="BE13" t="str">
            <v>REQ</v>
          </cell>
          <cell r="BF13" t="e">
            <v>#NAME?</v>
          </cell>
          <cell r="BG13" t="str">
            <v>REQ</v>
          </cell>
        </row>
        <row r="14">
          <cell r="A14">
            <v>82201</v>
          </cell>
          <cell r="B14">
            <v>44075</v>
          </cell>
          <cell r="C14"/>
          <cell r="D14"/>
          <cell r="E14" t="str">
            <v>Ownership %s are wrong</v>
          </cell>
          <cell r="F14" t="str">
            <v>Hawk's Point, LLC</v>
          </cell>
          <cell r="G14" t="str">
            <v>Hawk's Point Residences</v>
          </cell>
          <cell r="H14" t="str">
            <v>Wyoming Housing Network, Inc. (WHN)</v>
          </cell>
          <cell r="I14" t="str">
            <v>FI Housing LP</v>
          </cell>
          <cell r="J14" t="str">
            <v>46-1212693</v>
          </cell>
          <cell r="K14">
            <v>0.99990000000000001</v>
          </cell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 t="str">
            <v>FI Housing LP</v>
          </cell>
          <cell r="W14" t="str">
            <v>46-1212693</v>
          </cell>
          <cell r="X14">
            <v>0.99980000000000002</v>
          </cell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 t="str">
            <v>First Interstate Bank</v>
          </cell>
          <cell r="AJ14" t="str">
            <v>81-0192860</v>
          </cell>
          <cell r="AK14">
            <v>0.99980001000000007</v>
          </cell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 t="b">
            <v>1</v>
          </cell>
          <cell r="BA14" t="b">
            <v>0</v>
          </cell>
          <cell r="BB14" t="b">
            <v>0</v>
          </cell>
          <cell r="BC14" t="str">
            <v>FALSE</v>
          </cell>
          <cell r="BD14" t="b">
            <v>0</v>
          </cell>
          <cell r="BE14" t="str">
            <v>N/A</v>
          </cell>
          <cell r="BF14" t="e">
            <v>#NAME?</v>
          </cell>
          <cell r="BG14" t="str">
            <v>REQ</v>
          </cell>
        </row>
        <row r="15">
          <cell r="A15">
            <v>80925</v>
          </cell>
          <cell r="B15">
            <v>44900</v>
          </cell>
          <cell r="C15"/>
          <cell r="D15"/>
          <cell r="E15" t="str">
            <v>Ownership %s are wrong</v>
          </cell>
          <cell r="F15" t="str">
            <v>Meadows Seniors LP</v>
          </cell>
          <cell r="G15" t="str">
            <v>The Meadows Senior Apartments</v>
          </cell>
          <cell r="H15" t="str">
            <v>C and C Development Co., LLC</v>
          </cell>
          <cell r="I15" t="str">
            <v>NEF Assignment Corporation, as nominee</v>
          </cell>
          <cell r="J15" t="str">
            <v>36-4326848</v>
          </cell>
          <cell r="K15">
            <v>0.99990000000000001</v>
          </cell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 t="str">
            <v>Banc of America Community Housing Investment Fund XV LP</v>
          </cell>
          <cell r="W15" t="str">
            <v>87-3437827</v>
          </cell>
          <cell r="X15">
            <v>0.99980000000000002</v>
          </cell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 t="str">
            <v>Bank of America, N.A.</v>
          </cell>
          <cell r="AJ15" t="str">
            <v>94-1687665</v>
          </cell>
          <cell r="AK15">
            <v>0.99980001000000007</v>
          </cell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 t="b">
            <v>1</v>
          </cell>
          <cell r="BA15" t="b">
            <v>0</v>
          </cell>
          <cell r="BB15" t="b">
            <v>0</v>
          </cell>
          <cell r="BC15" t="str">
            <v>FALSE</v>
          </cell>
          <cell r="BD15" t="b">
            <v>0</v>
          </cell>
          <cell r="BE15" t="str">
            <v>REQ</v>
          </cell>
          <cell r="BF15" t="e">
            <v>#NAME?</v>
          </cell>
          <cell r="BG15" t="str">
            <v>REQ</v>
          </cell>
        </row>
        <row r="16">
          <cell r="A16">
            <v>66000</v>
          </cell>
          <cell r="B16">
            <v>41597</v>
          </cell>
          <cell r="C16"/>
          <cell r="D16"/>
          <cell r="E16" t="str">
            <v>Fund can't own more than the LT LP; check all %s</v>
          </cell>
          <cell r="F16" t="str">
            <v>Citrus Circle Apartments, LP</v>
          </cell>
          <cell r="G16" t="str">
            <v>Citrus Circle Apartments - Secondary 2017</v>
          </cell>
          <cell r="H16" t="str">
            <v>C and C Development Co., LLC</v>
          </cell>
          <cell r="I16" t="str">
            <v>NEF Assignment Corporation, as nominee</v>
          </cell>
          <cell r="J16" t="str">
            <v>36-4326848</v>
          </cell>
          <cell r="K16">
            <v>0.96</v>
          </cell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 t="str">
            <v>NEF Secondary II - California LP</v>
          </cell>
          <cell r="W16" t="str">
            <v>81-3689637</v>
          </cell>
          <cell r="X16">
            <v>0.99990000000000001</v>
          </cell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 t="str">
            <v>First-Citizens Bank &amp; Trust Company- HQ</v>
          </cell>
          <cell r="AJ16" t="str">
            <v>Ask legal</v>
          </cell>
          <cell r="AK16">
            <v>0.99980001000000007</v>
          </cell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 t="str">
            <v/>
          </cell>
          <cell r="AW16"/>
          <cell r="AX16" t="str">
            <v/>
          </cell>
          <cell r="AY16"/>
          <cell r="AZ16" t="b">
            <v>0</v>
          </cell>
          <cell r="BA16" t="b">
            <v>1</v>
          </cell>
          <cell r="BB16" t="b">
            <v>0</v>
          </cell>
          <cell r="BC16" t="str">
            <v>FALSE</v>
          </cell>
          <cell r="BD16" t="b">
            <v>0</v>
          </cell>
          <cell r="BE16" t="str">
            <v>REQ</v>
          </cell>
          <cell r="BF16" t="e">
            <v>#NAME?</v>
          </cell>
          <cell r="BG16" t="str">
            <v>REQ</v>
          </cell>
        </row>
        <row r="17">
          <cell r="A17">
            <v>66253</v>
          </cell>
          <cell r="B17">
            <v>41989</v>
          </cell>
          <cell r="C17"/>
          <cell r="D17"/>
          <cell r="E17" t="str">
            <v>%s are wrong</v>
          </cell>
          <cell r="F17" t="str">
            <v>Casa Queretaro LP</v>
          </cell>
          <cell r="G17" t="str">
            <v>Casa Queretaro</v>
          </cell>
          <cell r="H17" t="str">
            <v>The Resurrection Project</v>
          </cell>
          <cell r="I17" t="str">
            <v>NEF Assignment Corporation, as nominee</v>
          </cell>
          <cell r="J17" t="str">
            <v>36-4326848</v>
          </cell>
          <cell r="K17">
            <v>0.99990000000000001</v>
          </cell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 t="str">
            <v>Cathay Shared Investment Fund I LP</v>
          </cell>
          <cell r="W17" t="str">
            <v>37-1761153</v>
          </cell>
          <cell r="X17">
            <v>0.21820000000000001</v>
          </cell>
          <cell r="Y17" t="str">
            <v>Cathay Shared Investment Fund III LP</v>
          </cell>
          <cell r="Z17" t="str">
            <v>32-0534451</v>
          </cell>
          <cell r="AA17">
            <v>7.2593000000000005E-2</v>
          </cell>
          <cell r="AB17" t="str">
            <v>NEF Regional Fund I - Chicago LP</v>
          </cell>
          <cell r="AC17" t="str">
            <v>80-0944868</v>
          </cell>
          <cell r="AD17">
            <v>0.445855</v>
          </cell>
          <cell r="AE17" t="str">
            <v>NEF Regional Fund V-Chicago LP</v>
          </cell>
          <cell r="AF17" t="str">
            <v>36-4792159</v>
          </cell>
          <cell r="AG17">
            <v>0.26297399999999999</v>
          </cell>
          <cell r="AH17"/>
          <cell r="AI17" t="str">
            <v>Cathay Bank</v>
          </cell>
          <cell r="AJ17" t="str">
            <v>95-2156738</v>
          </cell>
          <cell r="AK17">
            <v>0.21817818</v>
          </cell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 t="str">
            <v/>
          </cell>
          <cell r="AW17"/>
          <cell r="AX17" t="str">
            <v/>
          </cell>
          <cell r="AY17"/>
          <cell r="AZ17" t="b">
            <v>1</v>
          </cell>
          <cell r="BA17" t="b">
            <v>0</v>
          </cell>
          <cell r="BB17" t="b">
            <v>0</v>
          </cell>
          <cell r="BC17" t="str">
            <v>FALSE</v>
          </cell>
          <cell r="BD17" t="b">
            <v>0</v>
          </cell>
          <cell r="BE17" t="str">
            <v>REQ</v>
          </cell>
          <cell r="BF17" t="e">
            <v>#NAME?</v>
          </cell>
          <cell r="BG17" t="str">
            <v>REQ</v>
          </cell>
        </row>
        <row r="18">
          <cell r="A18">
            <v>67878</v>
          </cell>
          <cell r="B18">
            <v>43167</v>
          </cell>
          <cell r="C18"/>
          <cell r="D18"/>
          <cell r="E18" t="str">
            <v>Fund can't own more than the LT LP; check all %s</v>
          </cell>
          <cell r="F18" t="str">
            <v>609 N. Second Avenue, LP</v>
          </cell>
          <cell r="G18" t="str">
            <v>Urban Living on Fillmore</v>
          </cell>
          <cell r="H18" t="str">
            <v>Native American Connections, Inc.</v>
          </cell>
          <cell r="I18" t="str">
            <v>NEF Assignment Corporation, as nominee</v>
          </cell>
          <cell r="J18" t="str">
            <v>36-4326848</v>
          </cell>
          <cell r="K18">
            <v>0.99990000000000001</v>
          </cell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 t="str">
            <v>Homestead Equity Fund XIV Limited Partnership</v>
          </cell>
          <cell r="W18" t="str">
            <v>35-2602407</v>
          </cell>
          <cell r="X18">
            <v>0.75222999999999995</v>
          </cell>
          <cell r="Y18" t="str">
            <v>NEF Compass Shared Investment Fund I LP</v>
          </cell>
          <cell r="Z18" t="str">
            <v>30-0848864</v>
          </cell>
          <cell r="AA18">
            <v>0.24767522999999997</v>
          </cell>
          <cell r="AB18"/>
          <cell r="AC18"/>
          <cell r="AD18"/>
          <cell r="AE18"/>
          <cell r="AF18"/>
          <cell r="AG18"/>
          <cell r="AH18"/>
          <cell r="AI18" t="str">
            <v>No investor with 50% or more ownership</v>
          </cell>
          <cell r="AJ18" t="str">
            <v>N/A</v>
          </cell>
          <cell r="AK18" t="str">
            <v>N/A</v>
          </cell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 t="str">
            <v/>
          </cell>
          <cell r="AW18"/>
          <cell r="AX18" t="str">
            <v/>
          </cell>
          <cell r="AY18"/>
          <cell r="AZ18" t="b">
            <v>1</v>
          </cell>
          <cell r="BA18" t="b">
            <v>0</v>
          </cell>
          <cell r="BB18" t="str">
            <v>TRUE</v>
          </cell>
          <cell r="BC18" t="str">
            <v>FALSE</v>
          </cell>
          <cell r="BD18" t="b">
            <v>0</v>
          </cell>
          <cell r="BE18" t="str">
            <v>REQ</v>
          </cell>
          <cell r="BF18" t="str">
            <v>N/A</v>
          </cell>
          <cell r="BG18" t="str">
            <v>REQ</v>
          </cell>
        </row>
        <row r="19">
          <cell r="A19">
            <v>78082</v>
          </cell>
          <cell r="B19">
            <v>43348</v>
          </cell>
          <cell r="C19"/>
          <cell r="D19"/>
          <cell r="E19" t="str">
            <v>Ownership %s are wrong</v>
          </cell>
          <cell r="F19" t="str">
            <v>NORTH 5TH STREET LP</v>
          </cell>
          <cell r="G19" t="str">
            <v>North 5th Street  (aka Rome Pines)</v>
          </cell>
          <cell r="H19" t="str">
            <v>Nevada H.A.N.D., Inc.</v>
          </cell>
          <cell r="I19" t="str">
            <v>NEF Assignment Corporation, as nominee</v>
          </cell>
          <cell r="J19" t="str">
            <v>36-4326848</v>
          </cell>
          <cell r="K19">
            <v>0.99990000000000001</v>
          </cell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 t="str">
            <v>Cathay Shared Investment Fund III LP</v>
          </cell>
          <cell r="W19" t="str">
            <v>32-0534451</v>
          </cell>
          <cell r="X19">
            <v>0.15888411000000002</v>
          </cell>
          <cell r="Y19" t="str">
            <v>Homestead Equity Fund XIV Limited Partnership</v>
          </cell>
          <cell r="Z19" t="str">
            <v>35-2602407</v>
          </cell>
          <cell r="AA19">
            <v>0.78242175000000003</v>
          </cell>
          <cell r="AB19" t="str">
            <v>Homestead Equity Fund XV Limited Partnership</v>
          </cell>
          <cell r="AC19" t="str">
            <v>83-0926813</v>
          </cell>
          <cell r="AD19">
            <v>5.7694229999999992E-2</v>
          </cell>
          <cell r="AE19"/>
          <cell r="AF19"/>
          <cell r="AG19"/>
          <cell r="AH19"/>
          <cell r="AI19" t="str">
            <v>No investor with 50% or more ownership</v>
          </cell>
          <cell r="AJ19" t="str">
            <v>N/A</v>
          </cell>
          <cell r="AK19" t="str">
            <v>N/A</v>
          </cell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 t="str">
            <v/>
          </cell>
          <cell r="AW19"/>
          <cell r="AX19" t="str">
            <v/>
          </cell>
          <cell r="AY19"/>
          <cell r="AZ19" t="b">
            <v>1</v>
          </cell>
          <cell r="BA19" t="b">
            <v>0</v>
          </cell>
          <cell r="BB19" t="str">
            <v>TRUE</v>
          </cell>
          <cell r="BC19" t="str">
            <v>FALSE</v>
          </cell>
          <cell r="BD19" t="b">
            <v>0</v>
          </cell>
          <cell r="BE19" t="str">
            <v>REQ</v>
          </cell>
          <cell r="BF19" t="str">
            <v>N/A</v>
          </cell>
          <cell r="BG19" t="str">
            <v>REQ</v>
          </cell>
        </row>
        <row r="20">
          <cell r="A20">
            <v>78363</v>
          </cell>
          <cell r="B20">
            <v>43411</v>
          </cell>
          <cell r="C20"/>
          <cell r="D20"/>
          <cell r="E20" t="str">
            <v>Fund can't own more than the LT LP; check all %s</v>
          </cell>
          <cell r="F20" t="str">
            <v>Forest Oaks Senior Apartments LP</v>
          </cell>
          <cell r="G20" t="str">
            <v>Forest Oaks</v>
          </cell>
          <cell r="H20" t="str">
            <v>Carefree Development, LLC</v>
          </cell>
          <cell r="I20" t="str">
            <v>NEF Assignment Corporation, as nominee</v>
          </cell>
          <cell r="J20" t="str">
            <v>36-4326848</v>
          </cell>
          <cell r="K20">
            <v>0.99990000000000001</v>
          </cell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 t="str">
            <v>Cathay Shared Investment Fund III LP</v>
          </cell>
          <cell r="W20" t="str">
            <v>32-0534451</v>
          </cell>
          <cell r="X20">
            <v>4.2995699999999998E-2</v>
          </cell>
          <cell r="Y20" t="str">
            <v>National Equity Fund 2018 LP</v>
          </cell>
          <cell r="Z20" t="str">
            <v>83-0825854</v>
          </cell>
          <cell r="AA20">
            <v>0.95690399999999998</v>
          </cell>
          <cell r="AB20"/>
          <cell r="AC20"/>
          <cell r="AD20"/>
          <cell r="AE20"/>
          <cell r="AF20"/>
          <cell r="AG20"/>
          <cell r="AH20"/>
          <cell r="AI20" t="str">
            <v>No investor with 50% or more ownership</v>
          </cell>
          <cell r="AJ20" t="str">
            <v>N/A</v>
          </cell>
          <cell r="AK20" t="str">
            <v>N/A</v>
          </cell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 t="str">
            <v/>
          </cell>
          <cell r="AW20"/>
          <cell r="AX20" t="str">
            <v/>
          </cell>
          <cell r="AY20"/>
          <cell r="AZ20" t="b">
            <v>1</v>
          </cell>
          <cell r="BA20" t="b">
            <v>0</v>
          </cell>
          <cell r="BB20" t="str">
            <v>TRUE</v>
          </cell>
          <cell r="BC20" t="str">
            <v>FALSE</v>
          </cell>
          <cell r="BD20" t="b">
            <v>0</v>
          </cell>
          <cell r="BE20" t="str">
            <v>REQ</v>
          </cell>
          <cell r="BF20" t="str">
            <v>N/A</v>
          </cell>
          <cell r="BG20" t="str">
            <v>REQ</v>
          </cell>
        </row>
        <row r="21">
          <cell r="A21">
            <v>78412</v>
          </cell>
          <cell r="B21">
            <v>43567</v>
          </cell>
          <cell r="C21"/>
          <cell r="D21"/>
          <cell r="E21" t="str">
            <v>Fund can't own more than the LT LP; check all %s</v>
          </cell>
          <cell r="F21" t="str">
            <v>223 Yesler LLLP</v>
          </cell>
          <cell r="G21" t="str">
            <v>The Frye Apartments</v>
          </cell>
          <cell r="H21" t="str">
            <v>The Low Income Housing Institute (LIHI)</v>
          </cell>
          <cell r="I21" t="str">
            <v>NEF Assignment Corporation, as nominee</v>
          </cell>
          <cell r="J21" t="str">
            <v>36-4326848</v>
          </cell>
          <cell r="K21">
            <v>0.99990000000000001</v>
          </cell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 t="str">
            <v>Cathay Shared Investment Fund III LP</v>
          </cell>
          <cell r="W21" t="str">
            <v>32-0534451</v>
          </cell>
          <cell r="X21">
            <v>8.8991100000000017E-2</v>
          </cell>
          <cell r="Y21" t="str">
            <v>Cathay Shared Investment Fund IV LP</v>
          </cell>
          <cell r="Z21" t="str">
            <v>84-2113642</v>
          </cell>
          <cell r="AA21">
            <v>6.6686330700000004E-2</v>
          </cell>
          <cell r="AB21" t="str">
            <v>Homestead Equity Fund XV Limited Partnership</v>
          </cell>
          <cell r="AC21" t="str">
            <v>83-0926813</v>
          </cell>
          <cell r="AD21">
            <v>0.6779322000000001</v>
          </cell>
          <cell r="AE21" t="str">
            <v>Homestead Equity Fund XVI Limited Partnership</v>
          </cell>
          <cell r="AF21" t="str">
            <v>84-2071025</v>
          </cell>
          <cell r="AG21">
            <v>0.16628299999999999</v>
          </cell>
          <cell r="AH21"/>
          <cell r="AI21" t="str">
            <v>Cathay Bank</v>
          </cell>
          <cell r="AJ21" t="str">
            <v>95-2156738</v>
          </cell>
          <cell r="AK21">
            <v>8.8991100000000004E-2</v>
          </cell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 t="str">
            <v/>
          </cell>
          <cell r="AW21"/>
          <cell r="AX21" t="str">
            <v/>
          </cell>
          <cell r="AY21"/>
          <cell r="AZ21" t="b">
            <v>1</v>
          </cell>
          <cell r="BA21" t="b">
            <v>0</v>
          </cell>
          <cell r="BB21" t="b">
            <v>0</v>
          </cell>
          <cell r="BC21" t="str">
            <v>FALSE</v>
          </cell>
          <cell r="BD21" t="b">
            <v>0</v>
          </cell>
          <cell r="BE21" t="str">
            <v>REQ</v>
          </cell>
          <cell r="BF21" t="e">
            <v>#NAME?</v>
          </cell>
          <cell r="BG21" t="str">
            <v>REQ</v>
          </cell>
        </row>
        <row r="22">
          <cell r="A22">
            <v>80074</v>
          </cell>
          <cell r="B22">
            <v>44132</v>
          </cell>
          <cell r="C22"/>
          <cell r="D22" t="str">
            <v>x</v>
          </cell>
          <cell r="E22" t="str">
            <v>Wrong investor; look at the TR.  The TR will have the last 4 of the EIN but that investor is invested in other funds, so we have the full EIN.  Remove pending documents checkmark.</v>
          </cell>
          <cell r="F22" t="str">
            <v>Tyvola Road LLC</v>
          </cell>
          <cell r="G22" t="str">
            <v>Tyvola Road aka The Volaire</v>
          </cell>
          <cell r="H22" t="str">
            <v>Laurel Street Residential</v>
          </cell>
          <cell r="I22" t="str">
            <v>Decennial QOZ Fund I LLC</v>
          </cell>
          <cell r="J22" t="str">
            <v>84-2486983</v>
          </cell>
          <cell r="K22">
            <v>0.99990000000000001</v>
          </cell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 t="str">
            <v>Decennial QOZ Fund I LLC</v>
          </cell>
          <cell r="W22" t="str">
            <v>84-2486983</v>
          </cell>
          <cell r="X22">
            <v>0.99990000000000001</v>
          </cell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 t="str">
            <v>Decennial Group</v>
          </cell>
          <cell r="AJ22" t="str">
            <v>N/A</v>
          </cell>
          <cell r="AK22">
            <v>0.99980001000000007</v>
          </cell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 t="b">
            <v>1</v>
          </cell>
          <cell r="BA22" t="b">
            <v>1</v>
          </cell>
          <cell r="BB22" t="b">
            <v>0</v>
          </cell>
          <cell r="BC22" t="str">
            <v>TRUE</v>
          </cell>
          <cell r="BD22" t="b">
            <v>1</v>
          </cell>
          <cell r="BE22" t="str">
            <v>N/A</v>
          </cell>
          <cell r="BF22" t="e">
            <v>#NAME?</v>
          </cell>
          <cell r="BG22" t="str">
            <v>REQ</v>
          </cell>
        </row>
        <row r="23">
          <cell r="A23">
            <v>79232</v>
          </cell>
          <cell r="B23">
            <v>43819</v>
          </cell>
          <cell r="C23"/>
          <cell r="D23"/>
          <cell r="E23" t="str">
            <v>Fund can't own more than the LT LP; check all %s</v>
          </cell>
          <cell r="F23" t="str">
            <v>Sunset at Fash Place LLC</v>
          </cell>
          <cell r="G23" t="str">
            <v>Sunset at Fash Place</v>
          </cell>
          <cell r="H23" t="str">
            <v>O-SDA</v>
          </cell>
          <cell r="I23" t="str">
            <v>NEF Assignment Corporation, as nominee</v>
          </cell>
          <cell r="J23" t="str">
            <v>36-4326848</v>
          </cell>
          <cell r="K23">
            <v>0.99990000000000001</v>
          </cell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 t="str">
            <v>NEF 2018 Texas Regional Fund LP</v>
          </cell>
          <cell r="W23" t="str">
            <v>83-0850442</v>
          </cell>
          <cell r="X23">
            <v>0.69350000000000001</v>
          </cell>
          <cell r="Y23" t="str">
            <v>NEF 2019 Texas Regional Fund LP</v>
          </cell>
          <cell r="Z23" t="str">
            <v>84-3506045</v>
          </cell>
          <cell r="AA23">
            <v>0.30646899999999999</v>
          </cell>
          <cell r="AB23"/>
          <cell r="AC23"/>
          <cell r="AD23"/>
          <cell r="AE23"/>
          <cell r="AF23"/>
          <cell r="AG23"/>
          <cell r="AH23"/>
          <cell r="AI23" t="str">
            <v>No investor with 50% or more ownership</v>
          </cell>
          <cell r="AJ23" t="str">
            <v>N/A</v>
          </cell>
          <cell r="AK23" t="str">
            <v>N/A</v>
          </cell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 t="str">
            <v/>
          </cell>
          <cell r="AW23"/>
          <cell r="AX23" t="str">
            <v/>
          </cell>
          <cell r="AY23"/>
          <cell r="AZ23" t="b">
            <v>1</v>
          </cell>
          <cell r="BA23" t="b">
            <v>0</v>
          </cell>
          <cell r="BB23" t="str">
            <v>TRUE</v>
          </cell>
          <cell r="BC23" t="str">
            <v>FALSE</v>
          </cell>
          <cell r="BD23" t="b">
            <v>0</v>
          </cell>
          <cell r="BE23" t="str">
            <v>REQ</v>
          </cell>
          <cell r="BF23" t="str">
            <v>N/A</v>
          </cell>
          <cell r="BG23" t="str">
            <v>REQ</v>
          </cell>
        </row>
        <row r="24">
          <cell r="A24">
            <v>79137</v>
          </cell>
          <cell r="B24">
            <v>43893</v>
          </cell>
          <cell r="C24"/>
          <cell r="D24"/>
          <cell r="E24" t="str">
            <v>Fund can't own more than the LT LP; check all %s</v>
          </cell>
          <cell r="F24" t="str">
            <v>McKee City Living, LP</v>
          </cell>
          <cell r="G24" t="str">
            <v>McKee City Living</v>
          </cell>
          <cell r="H24" t="str">
            <v>Gulf Coast Housing Partnership, Inc.</v>
          </cell>
          <cell r="I24" t="str">
            <v>NEF Assignment Corporation, as nominee</v>
          </cell>
          <cell r="J24" t="str">
            <v>36-4326848</v>
          </cell>
          <cell r="K24">
            <v>0.99990000000000001</v>
          </cell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 t="str">
            <v>NEF 2018 Texas Regional Fund LP</v>
          </cell>
          <cell r="W24" t="str">
            <v>83-0850442</v>
          </cell>
          <cell r="X24">
            <v>0.53249999999999997</v>
          </cell>
          <cell r="Y24" t="str">
            <v>NEF 2019 Texas Regional Fund LP</v>
          </cell>
          <cell r="Z24" t="str">
            <v>84-3506045</v>
          </cell>
          <cell r="AA24">
            <v>0.46745300000000001</v>
          </cell>
          <cell r="AB24"/>
          <cell r="AC24"/>
          <cell r="AD24"/>
          <cell r="AE24"/>
          <cell r="AF24"/>
          <cell r="AG24"/>
          <cell r="AH24"/>
          <cell r="AI24" t="str">
            <v>No investor with 50% or more ownership</v>
          </cell>
          <cell r="AJ24" t="str">
            <v>N/A</v>
          </cell>
          <cell r="AK24" t="str">
            <v>N/A</v>
          </cell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 t="b">
            <v>1</v>
          </cell>
          <cell r="BA24" t="b">
            <v>0</v>
          </cell>
          <cell r="BB24" t="str">
            <v>TRUE</v>
          </cell>
          <cell r="BC24" t="str">
            <v>FALSE</v>
          </cell>
          <cell r="BD24" t="b">
            <v>0</v>
          </cell>
          <cell r="BE24" t="str">
            <v>REQ</v>
          </cell>
          <cell r="BF24" t="str">
            <v>N/A</v>
          </cell>
          <cell r="BG24" t="str">
            <v>REQ</v>
          </cell>
        </row>
        <row r="25">
          <cell r="A25">
            <v>79489</v>
          </cell>
          <cell r="B25">
            <v>44054</v>
          </cell>
          <cell r="C25"/>
          <cell r="D25"/>
          <cell r="E25" t="str">
            <v>Ownership %s are wrong</v>
          </cell>
          <cell r="F25" t="str">
            <v>Mission Bay 9 LP</v>
          </cell>
          <cell r="G25" t="str">
            <v>Mission Bay South</v>
          </cell>
          <cell r="H25" t="str">
            <v>Bridge Housing Corporation</v>
          </cell>
          <cell r="I25" t="str">
            <v>NEF Assignment Corporation, as nominee</v>
          </cell>
          <cell r="J25" t="str">
            <v>36-4326848</v>
          </cell>
          <cell r="K25">
            <v>0.99990000000000001</v>
          </cell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 t="str">
            <v>California Equity Fund 2020 LP</v>
          </cell>
          <cell r="W25" t="str">
            <v>84-4324364</v>
          </cell>
          <cell r="X25">
            <v>0.32426757</v>
          </cell>
          <cell r="Y25" t="str">
            <v>National Equity Fund 2020 Series II LP</v>
          </cell>
          <cell r="Z25" t="str">
            <v>85-3138063</v>
          </cell>
          <cell r="AA25">
            <v>0.22275</v>
          </cell>
          <cell r="AB25" t="str">
            <v>California Equity Fund 2021 LP</v>
          </cell>
          <cell r="AC25" t="str">
            <v>86-2727714</v>
          </cell>
          <cell r="AD25">
            <v>0.45065493000000001</v>
          </cell>
          <cell r="AE25"/>
          <cell r="AF25"/>
          <cell r="AG25"/>
          <cell r="AH25"/>
          <cell r="AI25" t="str">
            <v>No investor with 50% or more ownership</v>
          </cell>
          <cell r="AJ25" t="str">
            <v>N/A</v>
          </cell>
          <cell r="AK25" t="str">
            <v>N/A</v>
          </cell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 t="b">
            <v>1</v>
          </cell>
          <cell r="BA25" t="b">
            <v>0</v>
          </cell>
          <cell r="BB25" t="str">
            <v>TRUE</v>
          </cell>
          <cell r="BC25" t="str">
            <v>FALSE</v>
          </cell>
          <cell r="BD25" t="b">
            <v>0</v>
          </cell>
          <cell r="BE25" t="str">
            <v>REQ</v>
          </cell>
          <cell r="BF25" t="str">
            <v>N/A</v>
          </cell>
          <cell r="BG25" t="str">
            <v>REQ</v>
          </cell>
        </row>
        <row r="26">
          <cell r="A26">
            <v>78647</v>
          </cell>
          <cell r="B26">
            <v>44158</v>
          </cell>
          <cell r="C26"/>
          <cell r="D26"/>
          <cell r="E26" t="str">
            <v>Ownership %s are wrong</v>
          </cell>
          <cell r="F26" t="str">
            <v>Marcella Gardens L.P.</v>
          </cell>
          <cell r="G26" t="str">
            <v>Marcella Gardens (68th &amp; Main)</v>
          </cell>
          <cell r="H26" t="str">
            <v>Coalition for Responsible Community Development</v>
          </cell>
          <cell r="I26" t="str">
            <v>NEF Assignment Corporation, as nominee</v>
          </cell>
          <cell r="J26" t="str">
            <v>36-4326848</v>
          </cell>
          <cell r="K26">
            <v>0.99990000000000001</v>
          </cell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 t="str">
            <v>California Equity Fund 2019 LP</v>
          </cell>
          <cell r="W26" t="str">
            <v>83-2877793</v>
          </cell>
          <cell r="X26">
            <v>0.62993699999999997</v>
          </cell>
          <cell r="Y26" t="str">
            <v>California Equity Fund 2021 LP</v>
          </cell>
          <cell r="Z26" t="str">
            <v>86-2727714</v>
          </cell>
          <cell r="AA26">
            <v>0.16748325</v>
          </cell>
          <cell r="AB26" t="str">
            <v>California Equity Fund 2016 LP</v>
          </cell>
          <cell r="AC26" t="str">
            <v>81-1109151</v>
          </cell>
          <cell r="AD26">
            <v>0.19998000000000002</v>
          </cell>
          <cell r="AE26"/>
          <cell r="AF26"/>
          <cell r="AG26"/>
          <cell r="AH26"/>
          <cell r="AI26" t="str">
            <v>No investor with 50% or more ownership</v>
          </cell>
          <cell r="AJ26" t="str">
            <v>N/A</v>
          </cell>
          <cell r="AK26" t="str">
            <v>N/A</v>
          </cell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 t="str">
            <v>No investor with 50% or more ownership</v>
          </cell>
          <cell r="AW26" t="str">
            <v>N/A</v>
          </cell>
          <cell r="AX26" t="str">
            <v>NA</v>
          </cell>
          <cell r="AY26"/>
          <cell r="AZ26" t="b">
            <v>1</v>
          </cell>
          <cell r="BA26" t="b">
            <v>0</v>
          </cell>
          <cell r="BB26" t="str">
            <v>TRUE</v>
          </cell>
          <cell r="BC26" t="str">
            <v>FALSE</v>
          </cell>
          <cell r="BD26" t="b">
            <v>0</v>
          </cell>
          <cell r="BE26" t="str">
            <v>REQ</v>
          </cell>
          <cell r="BF26" t="str">
            <v>N/A</v>
          </cell>
          <cell r="BG26" t="str">
            <v>REQ</v>
          </cell>
        </row>
        <row r="27">
          <cell r="A27">
            <v>78667</v>
          </cell>
          <cell r="B27">
            <v>44175</v>
          </cell>
          <cell r="C27"/>
          <cell r="D27"/>
          <cell r="E27" t="str">
            <v>Fund can't own more than the LT LP; check all %s</v>
          </cell>
          <cell r="F27" t="str">
            <v>Ruth Teague, LP</v>
          </cell>
          <cell r="G27" t="str">
            <v>Ruth Teague Homes</v>
          </cell>
          <cell r="H27" t="str">
            <v>Coalition for Responsible Community Development</v>
          </cell>
          <cell r="I27" t="str">
            <v>NEF Assignment Corporation, as nominee</v>
          </cell>
          <cell r="J27" t="str">
            <v>36-4326848</v>
          </cell>
          <cell r="K27">
            <v>0.99990000000000001</v>
          </cell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 t="str">
            <v>California Equity Fund 2020 LP</v>
          </cell>
          <cell r="W27" t="str">
            <v>84-4324364</v>
          </cell>
          <cell r="X27">
            <v>0.54994500000000002</v>
          </cell>
          <cell r="Y27" t="str">
            <v>California Equity Fund 2021 LP</v>
          </cell>
          <cell r="Z27" t="str">
            <v>86-2727714</v>
          </cell>
          <cell r="AA27">
            <v>0.45345465000000001</v>
          </cell>
          <cell r="AB27"/>
          <cell r="AC27"/>
          <cell r="AD27"/>
          <cell r="AE27"/>
          <cell r="AF27"/>
          <cell r="AG27"/>
          <cell r="AH27"/>
          <cell r="AI27" t="str">
            <v>No investor with 50% or more ownership</v>
          </cell>
          <cell r="AJ27" t="str">
            <v>N/A</v>
          </cell>
          <cell r="AK27" t="str">
            <v>N/A</v>
          </cell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 t="b">
            <v>1</v>
          </cell>
          <cell r="BA27" t="b">
            <v>0</v>
          </cell>
          <cell r="BB27" t="str">
            <v>TRUE</v>
          </cell>
          <cell r="BC27" t="str">
            <v>FALSE</v>
          </cell>
          <cell r="BD27" t="b">
            <v>0</v>
          </cell>
          <cell r="BE27" t="str">
            <v>REQ</v>
          </cell>
          <cell r="BF27" t="str">
            <v>N/A</v>
          </cell>
          <cell r="BG27" t="str">
            <v>REQ</v>
          </cell>
        </row>
        <row r="28">
          <cell r="A28">
            <v>80018</v>
          </cell>
          <cell r="B28">
            <v>44586</v>
          </cell>
          <cell r="C28"/>
          <cell r="D28"/>
          <cell r="E28" t="str">
            <v>Fund can't own more than the LT LP; check all %s</v>
          </cell>
          <cell r="F28" t="str">
            <v>Cushing Eagle Crest Apartments, LP</v>
          </cell>
          <cell r="G28" t="str">
            <v>Eagle Crest Apartments</v>
          </cell>
          <cell r="H28" t="str">
            <v>Neighborhood Housing Services Oklahoma</v>
          </cell>
          <cell r="I28" t="str">
            <v>NEF FRE Affordable Housing Fund LP</v>
          </cell>
          <cell r="J28" t="str">
            <v>37-1908305</v>
          </cell>
          <cell r="K28">
            <v>0.99980000000000002</v>
          </cell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 t="str">
            <v>National Equity Fund 2020 Series II LP</v>
          </cell>
          <cell r="W28" t="str">
            <v>85-3138063</v>
          </cell>
          <cell r="X28">
            <v>0.99990000000000001</v>
          </cell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 t="str">
            <v>No investor with 50% or more ownership</v>
          </cell>
          <cell r="AJ28" t="str">
            <v>N/A</v>
          </cell>
          <cell r="AK28" t="str">
            <v>N/A</v>
          </cell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 t="b">
            <v>0</v>
          </cell>
          <cell r="BA28" t="b">
            <v>1</v>
          </cell>
          <cell r="BB28" t="str">
            <v>TRUE</v>
          </cell>
          <cell r="BC28" t="str">
            <v>FALSE</v>
          </cell>
          <cell r="BD28" t="b">
            <v>0</v>
          </cell>
          <cell r="BE28" t="str">
            <v>REQ</v>
          </cell>
          <cell r="BF28" t="str">
            <v>N/A</v>
          </cell>
          <cell r="BG28" t="str">
            <v>REQ</v>
          </cell>
        </row>
        <row r="29">
          <cell r="A29">
            <v>80443</v>
          </cell>
          <cell r="B29">
            <v>44615</v>
          </cell>
          <cell r="C29"/>
          <cell r="D29"/>
          <cell r="E29" t="str">
            <v>Check %s</v>
          </cell>
          <cell r="F29" t="str">
            <v>Crosswinds at Arista, LLC</v>
          </cell>
          <cell r="G29" t="str">
            <v>Crosswinds at Arista</v>
          </cell>
          <cell r="H29" t="str">
            <v>Gorman and Company, Inc.</v>
          </cell>
          <cell r="I29" t="str">
            <v>NEF FRE Affordable Housing Fund LP</v>
          </cell>
          <cell r="J29" t="str">
            <v>37-1908305</v>
          </cell>
          <cell r="K29">
            <v>0.99980000000000002</v>
          </cell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 t="str">
            <v>NEF FRE Affordable Housing Fund LP</v>
          </cell>
          <cell r="W29" t="str">
            <v>37-1908305</v>
          </cell>
          <cell r="X29">
            <v>0.99990000000000001</v>
          </cell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 t="str">
            <v>Federal Home Loan Mortgage Corporation</v>
          </cell>
          <cell r="AJ29" t="str">
            <v>52-0904874</v>
          </cell>
          <cell r="AK29">
            <v>0.99980000999999996</v>
          </cell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 t="b">
            <v>0</v>
          </cell>
          <cell r="BA29" t="b">
            <v>1</v>
          </cell>
          <cell r="BB29" t="b">
            <v>0</v>
          </cell>
          <cell r="BC29" t="str">
            <v>FALSE</v>
          </cell>
          <cell r="BD29" t="b">
            <v>0</v>
          </cell>
          <cell r="BE29" t="str">
            <v>N/A</v>
          </cell>
          <cell r="BF29" t="e">
            <v>#NAME?</v>
          </cell>
          <cell r="BG29" t="str">
            <v>REQ</v>
          </cell>
        </row>
        <row r="30">
          <cell r="A30">
            <v>80552</v>
          </cell>
          <cell r="B30">
            <v>44649</v>
          </cell>
          <cell r="C30"/>
          <cell r="D30"/>
          <cell r="E30" t="str">
            <v>Fund can't own more than the LT LP; check all %s</v>
          </cell>
          <cell r="F30" t="str">
            <v>Off Broadway Lofts II LLLP</v>
          </cell>
          <cell r="G30" t="str">
            <v>Renaissance Off Broadway Lofts</v>
          </cell>
          <cell r="H30" t="str">
            <v>Colorado Coalition for the Homeless</v>
          </cell>
          <cell r="I30" t="str">
            <v>NEF Assignment Corporation, as nominee</v>
          </cell>
          <cell r="J30" t="str">
            <v>36-4326848</v>
          </cell>
          <cell r="K30">
            <v>0.99980000000000002</v>
          </cell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 t="str">
            <v>Homestead Equity Fund XVII Limited Partnership</v>
          </cell>
          <cell r="W30" t="str">
            <v>85-1793386</v>
          </cell>
          <cell r="X30">
            <v>0.99990000000000001</v>
          </cell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 t="str">
            <v>No investor with 50% or more ownership</v>
          </cell>
          <cell r="AJ30" t="str">
            <v>N/A</v>
          </cell>
          <cell r="AK30" t="str">
            <v>N/A</v>
          </cell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 t="b">
            <v>0</v>
          </cell>
          <cell r="BA30" t="b">
            <v>1</v>
          </cell>
          <cell r="BB30" t="str">
            <v>TRUE</v>
          </cell>
          <cell r="BC30" t="str">
            <v>FALSE</v>
          </cell>
          <cell r="BD30" t="b">
            <v>0</v>
          </cell>
          <cell r="BE30" t="str">
            <v>REQ</v>
          </cell>
          <cell r="BF30" t="str">
            <v>N/A</v>
          </cell>
          <cell r="BG30" t="str">
            <v>REQ</v>
          </cell>
        </row>
        <row r="31">
          <cell r="A31">
            <v>81359</v>
          </cell>
          <cell r="B31">
            <v>44804</v>
          </cell>
          <cell r="C31" t="str">
            <v>x</v>
          </cell>
          <cell r="D31"/>
          <cell r="E31" t="str">
            <v>This is senior debt.  Update to N/As</v>
          </cell>
          <cell r="F31" t="str">
            <v>Wellington Creek Apartments</v>
          </cell>
          <cell r="G31" t="str">
            <v>Wellington Creek Apartments</v>
          </cell>
          <cell r="H31" t="str">
            <v>Stone Beam</v>
          </cell>
          <cell r="I31" t="str">
            <v>No LPA Uploaded</v>
          </cell>
          <cell r="J31" t="str">
            <v>N/A</v>
          </cell>
          <cell r="K31" t="str">
            <v>N/A</v>
          </cell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 t="str">
            <v>NEF Workforce Housing Innovation Fund LP</v>
          </cell>
          <cell r="W31" t="str">
            <v>N/A</v>
          </cell>
          <cell r="X31" t="str">
            <v>N/A</v>
          </cell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 t="str">
            <v>N/A</v>
          </cell>
          <cell r="AJ31" t="str">
            <v>N/A</v>
          </cell>
          <cell r="AK31" t="str">
            <v>N/A</v>
          </cell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 t="str">
            <v>TRUE</v>
          </cell>
          <cell r="BA31" t="str">
            <v>TRUE</v>
          </cell>
          <cell r="BB31" t="str">
            <v>TRUE</v>
          </cell>
          <cell r="BC31" t="str">
            <v>FALSE</v>
          </cell>
          <cell r="BD31" t="b">
            <v>1</v>
          </cell>
          <cell r="BE31" t="str">
            <v>REQ</v>
          </cell>
          <cell r="BF31" t="str">
            <v>N/A</v>
          </cell>
          <cell r="BG31" t="str">
            <v>REQ</v>
          </cell>
        </row>
        <row r="32">
          <cell r="A32">
            <v>79749</v>
          </cell>
          <cell r="B32">
            <v>44490</v>
          </cell>
          <cell r="C32"/>
          <cell r="D32"/>
          <cell r="E32" t="str">
            <v>Ownership %s are wrong</v>
          </cell>
          <cell r="F32" t="str">
            <v>Victoria Crossing Apartments, LP</v>
          </cell>
          <cell r="G32" t="str">
            <v>Victoria Crossing</v>
          </cell>
          <cell r="H32" t="str">
            <v>Turnstone Development Corporation</v>
          </cell>
          <cell r="I32" t="str">
            <v>NEF Assignment Corporation, as nominee</v>
          </cell>
          <cell r="J32" t="str">
            <v>36-4326848</v>
          </cell>
          <cell r="K32">
            <v>0.99990000000000001</v>
          </cell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 t="str">
            <v>National Equity Fund 2019 LP</v>
          </cell>
          <cell r="W32" t="str">
            <v>84-2626080</v>
          </cell>
          <cell r="X32">
            <v>0.22487751</v>
          </cell>
          <cell r="Y32" t="str">
            <v>National Equity Fund 2021 LP</v>
          </cell>
          <cell r="Z32" t="str">
            <v>87-2842839</v>
          </cell>
          <cell r="AA32">
            <v>0.77242274999999994</v>
          </cell>
          <cell r="AB32"/>
          <cell r="AC32"/>
          <cell r="AD32"/>
          <cell r="AE32"/>
          <cell r="AF32"/>
          <cell r="AG32"/>
          <cell r="AH32"/>
          <cell r="AI32" t="str">
            <v>No investor with 50% or more ownership</v>
          </cell>
          <cell r="AJ32" t="str">
            <v>94-1687665</v>
          </cell>
          <cell r="AK32" t="str">
            <v>N/A</v>
          </cell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 t="b">
            <v>1</v>
          </cell>
          <cell r="BA32" t="b">
            <v>0</v>
          </cell>
          <cell r="BB32" t="str">
            <v>TRUE</v>
          </cell>
          <cell r="BC32" t="str">
            <v>FALSE</v>
          </cell>
          <cell r="BD32" t="b">
            <v>0</v>
          </cell>
          <cell r="BE32" t="str">
            <v>REQ</v>
          </cell>
          <cell r="BF32" t="str">
            <v>N/A</v>
          </cell>
          <cell r="BG32" t="str">
            <v>REQ</v>
          </cell>
        </row>
        <row r="33">
          <cell r="A33">
            <v>80924</v>
          </cell>
          <cell r="B33">
            <v>44953</v>
          </cell>
          <cell r="C33"/>
          <cell r="D33"/>
          <cell r="E33" t="str">
            <v>Check investor % in the Fund's LPA</v>
          </cell>
          <cell r="F33" t="str">
            <v>Fulham Terrace, Ltd.</v>
          </cell>
          <cell r="G33" t="str">
            <v>Fulham Terrace</v>
          </cell>
          <cell r="H33" t="str">
            <v>Wendover Housing Partners</v>
          </cell>
          <cell r="I33" t="str">
            <v>NEF Assignment Corporation, as nominee</v>
          </cell>
          <cell r="J33" t="str">
            <v>36-4326848</v>
          </cell>
          <cell r="K33">
            <v>0.99990000000000001</v>
          </cell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 t="str">
            <v>Banc of America Community Housing Investment Fund XIV LP</v>
          </cell>
          <cell r="W33" t="str">
            <v>86-3415483</v>
          </cell>
          <cell r="X33">
            <v>0.99990000000000001</v>
          </cell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 t="str">
            <v>Bank of America, N.A.</v>
          </cell>
          <cell r="AJ33" t="str">
            <v>94-1687665</v>
          </cell>
          <cell r="AK33">
            <v>0.99980000000000002</v>
          </cell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 t="b">
            <v>1</v>
          </cell>
          <cell r="BA33" t="b">
            <v>1</v>
          </cell>
          <cell r="BB33" t="b">
            <v>1</v>
          </cell>
          <cell r="BC33" t="str">
            <v>FALSE</v>
          </cell>
          <cell r="BD33" t="b">
            <v>1</v>
          </cell>
          <cell r="BE33" t="str">
            <v>REQ</v>
          </cell>
          <cell r="BF33" t="e">
            <v>#NAME?</v>
          </cell>
          <cell r="BG33" t="str">
            <v>REQ</v>
          </cell>
        </row>
        <row r="34">
          <cell r="A34">
            <v>80298</v>
          </cell>
          <cell r="B34">
            <v>45098</v>
          </cell>
          <cell r="C34"/>
          <cell r="D34"/>
          <cell r="E34" t="str">
            <v>Check investor % in the Fund's LPA</v>
          </cell>
          <cell r="F34" t="str">
            <v>503 East nine Mile LDHA LP</v>
          </cell>
          <cell r="G34" t="str">
            <v>Raymond E. Shepherd House</v>
          </cell>
          <cell r="H34" t="str">
            <v>Full Circle Communities, Inc.</v>
          </cell>
          <cell r="I34" t="str">
            <v>NEF Assignment Corporation, as nominee</v>
          </cell>
          <cell r="J34" t="str">
            <v>36-4326848</v>
          </cell>
          <cell r="K34">
            <v>0.99990000000000001</v>
          </cell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 t="str">
            <v>Banc of America Community Housing Investment Fund XVIII LP</v>
          </cell>
          <cell r="W34" t="str">
            <v>92-3768121</v>
          </cell>
          <cell r="X34">
            <v>0.99990000000000001</v>
          </cell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 t="str">
            <v>Bank of America, N.A.</v>
          </cell>
          <cell r="AJ34" t="str">
            <v>94-1687665</v>
          </cell>
          <cell r="AK34">
            <v>0.99990000000000001</v>
          </cell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 t="b">
            <v>1</v>
          </cell>
          <cell r="BA34" t="b">
            <v>1</v>
          </cell>
          <cell r="BB34" t="b">
            <v>0</v>
          </cell>
          <cell r="BC34" t="str">
            <v>FALSE</v>
          </cell>
          <cell r="BD34" t="b">
            <v>1</v>
          </cell>
          <cell r="BE34" t="str">
            <v>REQ</v>
          </cell>
          <cell r="BF34" t="e">
            <v>#NAME?</v>
          </cell>
          <cell r="BG34" t="str">
            <v>REQ</v>
          </cell>
        </row>
        <row r="35">
          <cell r="A35">
            <v>81671</v>
          </cell>
          <cell r="B35">
            <v>45121</v>
          </cell>
          <cell r="C35"/>
          <cell r="D35"/>
          <cell r="E35" t="str">
            <v>Check investor % in the Fund's LPA</v>
          </cell>
          <cell r="F35" t="str">
            <v>AGC RBJ II, LLC</v>
          </cell>
          <cell r="G35" t="str">
            <v>The Rebekah</v>
          </cell>
          <cell r="H35" t="str">
            <v>DMA Development Company, LLC</v>
          </cell>
          <cell r="I35" t="str">
            <v>NEF Assignment Corporation, as nominee</v>
          </cell>
          <cell r="J35" t="str">
            <v>36-4326848</v>
          </cell>
          <cell r="K35">
            <v>0.99990000000000001</v>
          </cell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 t="str">
            <v>NEF FRE Affordable Housing Fund LP</v>
          </cell>
          <cell r="W35" t="str">
            <v>37-1908305</v>
          </cell>
          <cell r="X35">
            <v>0.99990000000000001</v>
          </cell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 t="str">
            <v>Federal Home Loan Mortgage Corporation</v>
          </cell>
          <cell r="AJ35" t="str">
            <v>52-0904874</v>
          </cell>
          <cell r="AK35">
            <v>0.99970002000000002</v>
          </cell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 t="b">
            <v>1</v>
          </cell>
          <cell r="BA35" t="b">
            <v>1</v>
          </cell>
          <cell r="BB35" t="b">
            <v>0</v>
          </cell>
          <cell r="BC35" t="str">
            <v>FALSE</v>
          </cell>
          <cell r="BD35" t="b">
            <v>1</v>
          </cell>
          <cell r="BE35" t="str">
            <v>REQ</v>
          </cell>
          <cell r="BF35" t="e">
            <v>#NAME?</v>
          </cell>
          <cell r="BG35" t="str">
            <v>REQ</v>
          </cell>
        </row>
        <row r="36">
          <cell r="A36">
            <v>79954</v>
          </cell>
          <cell r="B36">
            <v>44916</v>
          </cell>
          <cell r="C36"/>
          <cell r="D36"/>
          <cell r="E36" t="str">
            <v>Ownership %s are wrong</v>
          </cell>
          <cell r="F36" t="str">
            <v>DWR OST, LP</v>
          </cell>
          <cell r="G36" t="str">
            <v>OST Lofts</v>
          </cell>
          <cell r="H36" t="str">
            <v>DWR Development Group, LLC</v>
          </cell>
          <cell r="I36" t="str">
            <v>NEF Assignment Corporation, as nominee</v>
          </cell>
          <cell r="J36" t="str">
            <v>36-4326848</v>
          </cell>
          <cell r="K36">
            <v>0.99990000000000001</v>
          </cell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 t="str">
            <v>National Equity Fund 2022 LP</v>
          </cell>
          <cell r="W36" t="str">
            <v>88-0768490</v>
          </cell>
          <cell r="X36">
            <v>0.66549999999999998</v>
          </cell>
          <cell r="Y36" t="str">
            <v>NEF Support Corp.</v>
          </cell>
          <cell r="Z36" t="str">
            <v>36-4326845</v>
          </cell>
          <cell r="AA36">
            <v>0.18068192999999999</v>
          </cell>
          <cell r="AB36" t="str">
            <v>NEF 2019 Texas Regional Fund LP</v>
          </cell>
          <cell r="AC36" t="str">
            <v>84-3506045</v>
          </cell>
          <cell r="AD36">
            <v>8.7491249999999993E-2</v>
          </cell>
          <cell r="AE36"/>
          <cell r="AF36"/>
          <cell r="AG36"/>
          <cell r="AH36"/>
          <cell r="AI36" t="str">
            <v>No investor with 50% or more ownership</v>
          </cell>
          <cell r="AJ36" t="str">
            <v>N/A</v>
          </cell>
          <cell r="AK36" t="str">
            <v>N/A</v>
          </cell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 t="b">
            <v>1</v>
          </cell>
          <cell r="BA36" t="b">
            <v>0</v>
          </cell>
          <cell r="BB36" t="str">
            <v>TRUE</v>
          </cell>
          <cell r="BC36" t="str">
            <v>FALSE</v>
          </cell>
          <cell r="BD36" t="b">
            <v>0</v>
          </cell>
          <cell r="BE36" t="str">
            <v>REQ</v>
          </cell>
          <cell r="BF36" t="str">
            <v>N/A</v>
          </cell>
          <cell r="BG36" t="str">
            <v>REQ</v>
          </cell>
        </row>
        <row r="37">
          <cell r="A37">
            <v>80635</v>
          </cell>
          <cell r="B37">
            <v>44953</v>
          </cell>
          <cell r="C37"/>
          <cell r="D37"/>
          <cell r="E37" t="str">
            <v>Fund can't own more than the LT LP; check all %s</v>
          </cell>
          <cell r="F37" t="str">
            <v>Sadler Circle Senior Apartments LLC</v>
          </cell>
          <cell r="G37" t="str">
            <v>Oaklawn Place</v>
          </cell>
          <cell r="H37" t="str">
            <v>Resource Sadler Senior LLC</v>
          </cell>
          <cell r="I37" t="str">
            <v>NEF Assignment Corporation, as nominee</v>
          </cell>
          <cell r="J37" t="str">
            <v>36-4326848</v>
          </cell>
          <cell r="K37">
            <v>0.99990000000000001</v>
          </cell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 t="str">
            <v>Homestead Equity Fund XVIII Limited Partnership</v>
          </cell>
          <cell r="W37" t="str">
            <v>88-4351949</v>
          </cell>
          <cell r="X37">
            <v>93.07</v>
          </cell>
          <cell r="Y37" t="str">
            <v>Cathay Shared Investment Fund IV LP</v>
          </cell>
          <cell r="Z37" t="str">
            <v>84-2113642</v>
          </cell>
          <cell r="AA37">
            <v>6.93E-2</v>
          </cell>
          <cell r="AB37"/>
          <cell r="AC37"/>
          <cell r="AD37"/>
          <cell r="AE37"/>
          <cell r="AF37"/>
          <cell r="AG37"/>
          <cell r="AH37"/>
          <cell r="AI37" t="str">
            <v>No investor with 50% or more ownership</v>
          </cell>
          <cell r="AJ37" t="str">
            <v>N/A</v>
          </cell>
          <cell r="AK37" t="str">
            <v>N/A</v>
          </cell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 t="b">
            <v>1</v>
          </cell>
          <cell r="BA37" t="b">
            <v>0</v>
          </cell>
          <cell r="BB37" t="str">
            <v>TRUE</v>
          </cell>
          <cell r="BC37" t="str">
            <v>FALSE</v>
          </cell>
          <cell r="BD37" t="b">
            <v>0</v>
          </cell>
          <cell r="BE37" t="str">
            <v>REQ</v>
          </cell>
          <cell r="BF37" t="str">
            <v>N/A</v>
          </cell>
          <cell r="BG37" t="str">
            <v>REQ</v>
          </cell>
        </row>
        <row r="38">
          <cell r="A38">
            <v>82178</v>
          </cell>
          <cell r="B38" t="str">
            <v>N/A</v>
          </cell>
          <cell r="C38"/>
          <cell r="D38" t="str">
            <v>x</v>
          </cell>
          <cell r="E38" t="str">
            <v>Update Closing Date</v>
          </cell>
          <cell r="F38" t="str">
            <v>Jackson Flats Community, LLLP</v>
          </cell>
          <cell r="G38" t="str">
            <v>Jackson Flats Community</v>
          </cell>
          <cell r="H38" t="str">
            <v>Grand Forks Housing Authority</v>
          </cell>
          <cell r="I38" t="str">
            <v>Alerus LIHTC Fund, LLC</v>
          </cell>
          <cell r="J38" t="str">
            <v>87-2953534</v>
          </cell>
          <cell r="K38">
            <v>0.99990000000000001</v>
          </cell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 t="str">
            <v>Alerus LIHTC Fund, LLC</v>
          </cell>
          <cell r="W38" t="str">
            <v>87-2953534</v>
          </cell>
          <cell r="X38">
            <v>0.99990000000000001</v>
          </cell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 t="str">
            <v>Alerus Financial National Association</v>
          </cell>
          <cell r="AJ38" t="str">
            <v>xx-xxx3534</v>
          </cell>
          <cell r="AK38">
            <v>0.99990000000000001</v>
          </cell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 t="b">
            <v>1</v>
          </cell>
          <cell r="BA38" t="b">
            <v>1</v>
          </cell>
          <cell r="BB38" t="b">
            <v>0</v>
          </cell>
          <cell r="BC38" t="str">
            <v>TRUE</v>
          </cell>
          <cell r="BD38" t="b">
            <v>1</v>
          </cell>
          <cell r="BE38" t="str">
            <v>N/A</v>
          </cell>
          <cell r="BF38" t="e">
            <v>#NAME?</v>
          </cell>
          <cell r="BG38" t="str">
            <v>REQ</v>
          </cell>
        </row>
        <row r="39">
          <cell r="A39">
            <v>82269</v>
          </cell>
          <cell r="B39">
            <v>40219</v>
          </cell>
          <cell r="C39"/>
          <cell r="D39" t="str">
            <v>x</v>
          </cell>
          <cell r="E39" t="str">
            <v>LPA in Box; finish updating the row.  No documents missing</v>
          </cell>
          <cell r="F39" t="str">
            <v>Rocky Point Housing Limited Partnership</v>
          </cell>
          <cell r="G39" t="str">
            <v>Rocky Point Apartments</v>
          </cell>
          <cell r="H39" t="str">
            <v>Machacek Real Estate Holding Co., LLC</v>
          </cell>
          <cell r="I39" t="str">
            <v xml:space="preserve">NO LPA uploaded </v>
          </cell>
          <cell r="J39" t="str">
            <v>N/A</v>
          </cell>
          <cell r="K39" t="str">
            <v>N/A</v>
          </cell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 t="str">
            <v>MPEG Special Fund II, L.P.</v>
          </cell>
          <cell r="W39" t="str">
            <v>35-2344657</v>
          </cell>
          <cell r="X39" t="str">
            <v>N/A</v>
          </cell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 t="str">
            <v>Investor summary not found as a tab in SMT</v>
          </cell>
          <cell r="AJ39"/>
          <cell r="AK39" t="str">
            <v/>
          </cell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 t="b">
            <v>0</v>
          </cell>
          <cell r="BA39" t="b">
            <v>0</v>
          </cell>
          <cell r="BB39" t="b">
            <v>0</v>
          </cell>
          <cell r="BC39" t="str">
            <v>FALSE</v>
          </cell>
          <cell r="BD39" t="b">
            <v>1</v>
          </cell>
          <cell r="BE39" t="str">
            <v>REQ</v>
          </cell>
          <cell r="BF39" t="e">
            <v>#NAME?</v>
          </cell>
          <cell r="BG39" t="str">
            <v>REQ</v>
          </cell>
        </row>
        <row r="40">
          <cell r="A40">
            <v>81290</v>
          </cell>
          <cell r="B40">
            <v>45001</v>
          </cell>
          <cell r="C40"/>
          <cell r="D40"/>
          <cell r="E40" t="str">
            <v>Check investor % in the Fund's LPA; if missing EIN, mark pending dox</v>
          </cell>
          <cell r="F40" t="str">
            <v>Jefferson Square 2023 Limited Dividend Housing Association, LLC</v>
          </cell>
          <cell r="G40" t="str">
            <v>Jefferson Square</v>
          </cell>
          <cell r="H40" t="str">
            <v>MHT Housing, Inc.</v>
          </cell>
          <cell r="I40" t="str">
            <v>NEF Assignment Corporation, as nominee</v>
          </cell>
          <cell r="J40" t="str">
            <v>36-4326848</v>
          </cell>
          <cell r="K40">
            <v>0.99990000000000001</v>
          </cell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 t="str">
            <v>NEF Investment Partners Fund X LP</v>
          </cell>
          <cell r="W40" t="str">
            <v>86-1729304</v>
          </cell>
          <cell r="X40">
            <v>0.99990000000000001</v>
          </cell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 t="str">
            <v>J.P. Morgan</v>
          </cell>
          <cell r="AJ40" t="str">
            <v>Ask legal</v>
          </cell>
          <cell r="AK40" t="str">
            <v>N/A</v>
          </cell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 t="b">
            <v>1</v>
          </cell>
          <cell r="BA40" t="b">
            <v>1</v>
          </cell>
          <cell r="BB40" t="b">
            <v>0</v>
          </cell>
          <cell r="BC40" t="str">
            <v>FALSE</v>
          </cell>
          <cell r="BD40" t="b">
            <v>1</v>
          </cell>
          <cell r="BE40" t="str">
            <v>REQ</v>
          </cell>
          <cell r="BF40" t="str">
            <v>N/A</v>
          </cell>
          <cell r="BG40" t="str">
            <v>REQ</v>
          </cell>
        </row>
        <row r="41">
          <cell r="A41">
            <v>79689</v>
          </cell>
          <cell r="B41">
            <v>45236</v>
          </cell>
          <cell r="C41"/>
          <cell r="D41"/>
          <cell r="E41" t="str">
            <v>Fund can't own more than the LT LP; check all %s</v>
          </cell>
          <cell r="F41" t="str">
            <v>Cycle House Owners LLC</v>
          </cell>
          <cell r="G41" t="str">
            <v>Cycle House</v>
          </cell>
          <cell r="H41" t="str">
            <v>Urban Green LLC</v>
          </cell>
          <cell r="I41" t="str">
            <v>NEF Assignment Corporation, as nominee</v>
          </cell>
          <cell r="J41" t="str">
            <v>36-4326848</v>
          </cell>
          <cell r="K41">
            <v>0.9899</v>
          </cell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 t="str">
            <v>NEF Emerging Minority Developer Fund LP</v>
          </cell>
          <cell r="W41" t="str">
            <v>86-1325185</v>
          </cell>
          <cell r="X41">
            <v>0.99990000000000001</v>
          </cell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 t="str">
            <v>No investor with 50% or more ownership</v>
          </cell>
          <cell r="AJ41" t="str">
            <v>N/A</v>
          </cell>
          <cell r="AK41" t="str">
            <v>N/A</v>
          </cell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 t="b">
            <v>0</v>
          </cell>
          <cell r="BA41" t="b">
            <v>1</v>
          </cell>
          <cell r="BB41" t="str">
            <v>TRUE</v>
          </cell>
          <cell r="BC41" t="str">
            <v>FALSE</v>
          </cell>
          <cell r="BD41" t="b">
            <v>0</v>
          </cell>
          <cell r="BE41" t="str">
            <v>REQ</v>
          </cell>
          <cell r="BF41" t="str">
            <v>N/A</v>
          </cell>
          <cell r="BG41" t="str">
            <v>REQ</v>
          </cell>
        </row>
        <row r="42">
          <cell r="A42">
            <v>80881</v>
          </cell>
          <cell r="B42">
            <v>45117</v>
          </cell>
          <cell r="C42"/>
          <cell r="D42"/>
          <cell r="E42" t="str">
            <v>Fund can't own more than the LT LP; check all %s</v>
          </cell>
          <cell r="F42" t="str">
            <v>NHH Berry, LLC</v>
          </cell>
          <cell r="G42" t="str">
            <v>NHH Berry</v>
          </cell>
          <cell r="H42" t="str">
            <v>New Hope Housing, Inc.</v>
          </cell>
          <cell r="I42" t="str">
            <v>NEF Assignment Corporation, as nominee</v>
          </cell>
          <cell r="J42" t="str">
            <v>36-4326848</v>
          </cell>
          <cell r="K42">
            <v>0.99980000000000002</v>
          </cell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 t="str">
            <v>National Equity Fund 2023 LP</v>
          </cell>
          <cell r="W42" t="str">
            <v>92-2025847</v>
          </cell>
          <cell r="X42">
            <v>0.99990000000000001</v>
          </cell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 t="str">
            <v>No investor with 50% or more ownership</v>
          </cell>
          <cell r="AJ42" t="str">
            <v>N/A</v>
          </cell>
          <cell r="AK42" t="str">
            <v>N/A</v>
          </cell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 t="b">
            <v>0</v>
          </cell>
          <cell r="BA42" t="b">
            <v>1</v>
          </cell>
          <cell r="BB42" t="str">
            <v>TRUE</v>
          </cell>
          <cell r="BC42" t="str">
            <v>FALSE</v>
          </cell>
          <cell r="BD42" t="b">
            <v>0</v>
          </cell>
          <cell r="BE42" t="str">
            <v>REQ</v>
          </cell>
          <cell r="BF42" t="str">
            <v>N/A</v>
          </cell>
          <cell r="BG42" t="str">
            <v>REQ</v>
          </cell>
        </row>
        <row r="43">
          <cell r="A43">
            <v>81408</v>
          </cell>
          <cell r="B43">
            <v>44868</v>
          </cell>
          <cell r="C43"/>
          <cell r="D43" t="str">
            <v>x</v>
          </cell>
          <cell r="E43" t="str">
            <v>This is financing.  Update to N/As</v>
          </cell>
          <cell r="F43" t="str">
            <v>GARLAND IL GROUP, LP</v>
          </cell>
          <cell r="G43" t="str">
            <v>Watermere at Garland</v>
          </cell>
          <cell r="H43" t="str">
            <v>Integrated Real Estate Group</v>
          </cell>
          <cell r="I43" t="str">
            <v xml:space="preserve">NO LPA uploaded </v>
          </cell>
          <cell r="J43" t="str">
            <v>N/A</v>
          </cell>
          <cell r="K43" t="str">
            <v>N/A</v>
          </cell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 t="str">
            <v>No fund listed</v>
          </cell>
          <cell r="W43" t="str">
            <v>N/A</v>
          </cell>
          <cell r="X43" t="str">
            <v>N/A</v>
          </cell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 t="str">
            <v xml:space="preserve">No fund listed </v>
          </cell>
          <cell r="AJ43" t="str">
            <v>N/A</v>
          </cell>
          <cell r="AK43" t="str">
            <v>N/A</v>
          </cell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 t="b">
            <v>0</v>
          </cell>
          <cell r="BA43" t="b">
            <v>0</v>
          </cell>
          <cell r="BB43" t="b">
            <v>0</v>
          </cell>
          <cell r="BC43" t="str">
            <v>FALSE</v>
          </cell>
          <cell r="BD43" t="b">
            <v>1</v>
          </cell>
          <cell r="BE43" t="str">
            <v>REQ</v>
          </cell>
          <cell r="BF43" t="str">
            <v>N/A</v>
          </cell>
          <cell r="BG43" t="str">
            <v>REQ</v>
          </cell>
        </row>
        <row r="44">
          <cell r="A44">
            <v>81241</v>
          </cell>
          <cell r="B44">
            <v>45247</v>
          </cell>
          <cell r="C44"/>
          <cell r="D44" t="str">
            <v>x</v>
          </cell>
          <cell r="E44" t="str">
            <v>Fund can't own more than the LT LP; check all %s</v>
          </cell>
          <cell r="F44" t="str">
            <v>1900 South, LLC</v>
          </cell>
          <cell r="G44" t="str">
            <v>Ruby Vista</v>
          </cell>
          <cell r="H44" t="str">
            <v>Gorman and Company, Inc.</v>
          </cell>
          <cell r="I44" t="str">
            <v>NEF Assignment Corporation, as nominee</v>
          </cell>
          <cell r="J44" t="str">
            <v>36-4326848</v>
          </cell>
          <cell r="K44">
            <v>0.99980000000000002</v>
          </cell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 t="str">
            <v>NEF Support Corp.</v>
          </cell>
          <cell r="W44" t="str">
            <v>36-4326845</v>
          </cell>
          <cell r="X44">
            <v>0.99990000000000001</v>
          </cell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 t="str">
            <v>NEF support corp</v>
          </cell>
          <cell r="AJ44" t="str">
            <v>36-4326845</v>
          </cell>
          <cell r="AK44">
            <v>0.99980001000000007</v>
          </cell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 t="b">
            <v>0</v>
          </cell>
          <cell r="BA44" t="b">
            <v>1</v>
          </cell>
          <cell r="BB44" t="b">
            <v>0</v>
          </cell>
          <cell r="BC44" t="str">
            <v>FALSE</v>
          </cell>
          <cell r="BD44" t="b">
            <v>0</v>
          </cell>
          <cell r="BE44" t="str">
            <v>REQ</v>
          </cell>
          <cell r="BF44" t="e">
            <v>#NAME?</v>
          </cell>
          <cell r="BG44" t="str">
            <v>REQ</v>
          </cell>
        </row>
        <row r="45">
          <cell r="A45">
            <v>81030</v>
          </cell>
          <cell r="B45">
            <v>44714</v>
          </cell>
          <cell r="C45"/>
          <cell r="D45"/>
          <cell r="E45" t="str">
            <v>Fund can't own more than the LT LP; check all %s</v>
          </cell>
          <cell r="F45" t="str">
            <v>Laurel EAH NC, L.P.</v>
          </cell>
          <cell r="G45" t="str">
            <v>The Laurel</v>
          </cell>
          <cell r="H45" t="str">
            <v>EAH, Inc.</v>
          </cell>
          <cell r="I45" t="str">
            <v>NEF Assignment Corporation, as nominee</v>
          </cell>
          <cell r="J45" t="str">
            <v>36-4326848</v>
          </cell>
          <cell r="K45">
            <v>0.99990000000000001</v>
          </cell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 t="str">
            <v>NEF Support Corp.</v>
          </cell>
          <cell r="W45" t="str">
            <v>36-4326845</v>
          </cell>
          <cell r="X45">
            <v>0.75462453000000007</v>
          </cell>
          <cell r="Y45" t="str">
            <v>Cathay Shared Investment Fund IV LP</v>
          </cell>
          <cell r="Z45" t="str">
            <v>84-2113642</v>
          </cell>
          <cell r="AA45">
            <v>0.24529999999999999</v>
          </cell>
          <cell r="AB45"/>
          <cell r="AC45"/>
          <cell r="AD45"/>
          <cell r="AE45"/>
          <cell r="AF45"/>
          <cell r="AG45"/>
          <cell r="AH45"/>
          <cell r="AI45" t="str">
            <v>Confirmed NEF 1/15/2023</v>
          </cell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 t="b">
            <v>1</v>
          </cell>
          <cell r="BA45" t="b">
            <v>0</v>
          </cell>
          <cell r="BB45" t="b">
            <v>0</v>
          </cell>
          <cell r="BC45" t="str">
            <v>FALSE</v>
          </cell>
          <cell r="BD45" t="b">
            <v>0</v>
          </cell>
          <cell r="BE45" t="str">
            <v>REQ</v>
          </cell>
          <cell r="BF45" t="e">
            <v>#NAME?</v>
          </cell>
          <cell r="BG45" t="str">
            <v>REQ</v>
          </cell>
        </row>
        <row r="46">
          <cell r="A46">
            <v>78353</v>
          </cell>
          <cell r="B46">
            <v>43410</v>
          </cell>
          <cell r="C46"/>
          <cell r="D46"/>
          <cell r="E46" t="str">
            <v>Fund can't own more than LT LP; check %s</v>
          </cell>
          <cell r="F46" t="str">
            <v>Bristol Place Residences, LP</v>
          </cell>
          <cell r="G46" t="str">
            <v>Bristol Place</v>
          </cell>
          <cell r="H46" t="str">
            <v>Oak Grove Development Corporation</v>
          </cell>
          <cell r="I46" t="str">
            <v>NEF Assignment Corporation, as nominee</v>
          </cell>
          <cell r="J46" t="str">
            <v>36-4326848</v>
          </cell>
          <cell r="K46">
            <v>0.99990000000000001</v>
          </cell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 t="str">
            <v>National Equity Fund 2018 LP</v>
          </cell>
          <cell r="W46" t="str">
            <v>83-0825854</v>
          </cell>
          <cell r="X46">
            <v>0.99990000000000001</v>
          </cell>
          <cell r="Y46" t="str">
            <v>National Equity Fund 2019 LP</v>
          </cell>
          <cell r="Z46" t="str">
            <v>84-2626080</v>
          </cell>
          <cell r="AA46">
            <v>0.12128800000000001</v>
          </cell>
          <cell r="AB46"/>
          <cell r="AC46"/>
          <cell r="AD46"/>
          <cell r="AE46"/>
          <cell r="AF46"/>
          <cell r="AG46"/>
          <cell r="AH46"/>
          <cell r="AI46" t="str">
            <v>No investor with 50% or more ownership</v>
          </cell>
          <cell r="AJ46" t="str">
            <v>N/A</v>
          </cell>
          <cell r="AK46" t="str">
            <v>N/A</v>
          </cell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 t="str">
            <v/>
          </cell>
          <cell r="AW46"/>
          <cell r="AX46" t="str">
            <v/>
          </cell>
          <cell r="AY46"/>
          <cell r="AZ46" t="b">
            <v>1</v>
          </cell>
          <cell r="BA46" t="b">
            <v>1</v>
          </cell>
          <cell r="BB46" t="b">
            <v>0</v>
          </cell>
          <cell r="BC46" t="str">
            <v>TRUE</v>
          </cell>
          <cell r="BD46" t="b">
            <v>1</v>
          </cell>
          <cell r="BE46" t="str">
            <v>REQ</v>
          </cell>
          <cell r="BF46" t="str">
            <v>N/A</v>
          </cell>
          <cell r="BG46" t="str">
            <v>REQ</v>
          </cell>
        </row>
        <row r="47">
          <cell r="A47">
            <v>78559</v>
          </cell>
          <cell r="B47">
            <v>43461</v>
          </cell>
          <cell r="C47"/>
          <cell r="D47"/>
          <cell r="E47" t="str">
            <v>Fund can't own more than LT LP; check %s</v>
          </cell>
          <cell r="F47" t="str">
            <v>Pine Avenue Limited Dividend Housing Association Limited Partnership</v>
          </cell>
          <cell r="G47" t="str">
            <v>Pine Avenue Apartments</v>
          </cell>
          <cell r="H47" t="str">
            <v>Dwelling Place of Grand Rapids, Inc.</v>
          </cell>
          <cell r="I47" t="str">
            <v>NEF Assignment Corporation, as nominee</v>
          </cell>
          <cell r="J47" t="str">
            <v>36-4326848</v>
          </cell>
          <cell r="K47">
            <v>0.99990000000000001</v>
          </cell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 t="str">
            <v>National Equity Fund 2018 LP</v>
          </cell>
          <cell r="W47" t="str">
            <v>83-0825854</v>
          </cell>
          <cell r="X47">
            <v>0.99990000000000001</v>
          </cell>
          <cell r="Y47" t="str">
            <v>National Equity Fund 2019 LP</v>
          </cell>
          <cell r="Z47" t="str">
            <v>84-2626080</v>
          </cell>
          <cell r="AA47">
            <v>0.669933</v>
          </cell>
          <cell r="AB47"/>
          <cell r="AC47"/>
          <cell r="AD47"/>
          <cell r="AE47"/>
          <cell r="AF47"/>
          <cell r="AG47"/>
          <cell r="AH47"/>
          <cell r="AI47" t="str">
            <v>No investor with 50% or more ownership</v>
          </cell>
          <cell r="AJ47" t="str">
            <v>N/A</v>
          </cell>
          <cell r="AK47" t="str">
            <v>N/A</v>
          </cell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 t="str">
            <v/>
          </cell>
          <cell r="AW47"/>
          <cell r="AX47" t="str">
            <v/>
          </cell>
          <cell r="AY47"/>
          <cell r="AZ47" t="b">
            <v>1</v>
          </cell>
          <cell r="BA47" t="b">
            <v>1</v>
          </cell>
          <cell r="BB47" t="str">
            <v>TRUE</v>
          </cell>
          <cell r="BC47" t="str">
            <v>FALSE</v>
          </cell>
          <cell r="BD47" t="b">
            <v>1</v>
          </cell>
          <cell r="BE47" t="str">
            <v>REQ</v>
          </cell>
          <cell r="BF47" t="str">
            <v>N/A</v>
          </cell>
          <cell r="BG47" t="str">
            <v>REQ</v>
          </cell>
        </row>
        <row r="48">
          <cell r="A48">
            <v>78616</v>
          </cell>
          <cell r="B48">
            <v>43636</v>
          </cell>
          <cell r="C48"/>
          <cell r="D48"/>
          <cell r="E48" t="str">
            <v>Fund can't own more than LT LP; check %s</v>
          </cell>
          <cell r="F48" t="str">
            <v>2222 Cleburne, LP</v>
          </cell>
          <cell r="G48" t="str">
            <v>2222 Cleburne</v>
          </cell>
          <cell r="H48" t="str">
            <v>Montrose Center</v>
          </cell>
          <cell r="I48" t="str">
            <v>NEF Assignment Corporation, as nominee</v>
          </cell>
          <cell r="J48" t="str">
            <v>36-4326848</v>
          </cell>
          <cell r="K48">
            <v>0.99990000000000001</v>
          </cell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 t="str">
            <v>Cathay Shared Investment Fund I LP</v>
          </cell>
          <cell r="W48" t="str">
            <v>37-1761153</v>
          </cell>
          <cell r="X48">
            <v>0.99990000000000001</v>
          </cell>
          <cell r="Y48" t="str">
            <v>National Equity Fund 2014 LP</v>
          </cell>
          <cell r="Z48" t="str">
            <v>61-1735239</v>
          </cell>
          <cell r="AA48">
            <v>0.52044800000000002</v>
          </cell>
          <cell r="AB48" t="str">
            <v>NEF 2018 Texas Regional Fund LP</v>
          </cell>
          <cell r="AC48" t="str">
            <v>83-0850442</v>
          </cell>
          <cell r="AD48">
            <v>0.423958</v>
          </cell>
          <cell r="AE48"/>
          <cell r="AF48"/>
          <cell r="AG48"/>
          <cell r="AH48"/>
          <cell r="AI48" t="str">
            <v>No investor with 50% or more ownership</v>
          </cell>
          <cell r="AJ48" t="str">
            <v>N/A</v>
          </cell>
          <cell r="AK48" t="str">
            <v>N/A</v>
          </cell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 t="str">
            <v/>
          </cell>
          <cell r="AW48"/>
          <cell r="AX48" t="str">
            <v/>
          </cell>
          <cell r="AY48"/>
          <cell r="AZ48" t="b">
            <v>1</v>
          </cell>
          <cell r="BA48" t="b">
            <v>1</v>
          </cell>
          <cell r="BB48" t="str">
            <v>TRUE</v>
          </cell>
          <cell r="BC48" t="str">
            <v>FALSE</v>
          </cell>
          <cell r="BD48" t="b">
            <v>1</v>
          </cell>
          <cell r="BE48" t="str">
            <v>REQ</v>
          </cell>
          <cell r="BF48" t="str">
            <v>N/A</v>
          </cell>
          <cell r="BG48" t="str">
            <v>REQ</v>
          </cell>
        </row>
        <row r="49">
          <cell r="A49">
            <v>78851</v>
          </cell>
          <cell r="B49">
            <v>43678</v>
          </cell>
          <cell r="C49"/>
          <cell r="D49"/>
          <cell r="E49" t="str">
            <v>Fund can't own more than LT LP; check %s</v>
          </cell>
          <cell r="F49" t="str">
            <v>RAD 175, LP</v>
          </cell>
          <cell r="G49" t="str">
            <v>HASLO - RAD Scattered Site</v>
          </cell>
          <cell r="H49" t="str">
            <v>Housing Authority of San Luis Obispo</v>
          </cell>
          <cell r="I49" t="str">
            <v>NEF Assignment Corporation, as nominee</v>
          </cell>
          <cell r="J49" t="str">
            <v>36-4326848</v>
          </cell>
          <cell r="K49">
            <v>0.99990000000000001</v>
          </cell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 t="str">
            <v>California Equity Fund 2019 LP</v>
          </cell>
          <cell r="W49" t="str">
            <v>83-2877793</v>
          </cell>
          <cell r="X49">
            <v>0.99990000000000001</v>
          </cell>
          <cell r="Y49" t="str">
            <v>Homestead Equity Fund XVI Limited Partnership</v>
          </cell>
          <cell r="Z49" t="str">
            <v>84-2071025</v>
          </cell>
          <cell r="AA49">
            <v>0.53844599999999998</v>
          </cell>
          <cell r="AB49"/>
          <cell r="AC49"/>
          <cell r="AD49"/>
          <cell r="AE49"/>
          <cell r="AF49"/>
          <cell r="AG49"/>
          <cell r="AH49"/>
          <cell r="AI49" t="str">
            <v>No investor with 50% or more ownership</v>
          </cell>
          <cell r="AJ49" t="str">
            <v>N/A</v>
          </cell>
          <cell r="AK49" t="str">
            <v>N/A</v>
          </cell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 t="str">
            <v/>
          </cell>
          <cell r="AW49"/>
          <cell r="AX49" t="str">
            <v/>
          </cell>
          <cell r="AY49"/>
          <cell r="AZ49" t="b">
            <v>1</v>
          </cell>
          <cell r="BA49" t="b">
            <v>1</v>
          </cell>
          <cell r="BB49" t="b">
            <v>0</v>
          </cell>
          <cell r="BC49" t="str">
            <v>FALSE</v>
          </cell>
          <cell r="BD49" t="b">
            <v>1</v>
          </cell>
          <cell r="BE49" t="str">
            <v>REQ</v>
          </cell>
          <cell r="BF49" t="str">
            <v>N/A</v>
          </cell>
          <cell r="BG49" t="str">
            <v>REQ</v>
          </cell>
        </row>
        <row r="50">
          <cell r="A50">
            <v>82149</v>
          </cell>
          <cell r="B50">
            <v>39724</v>
          </cell>
          <cell r="C50"/>
          <cell r="D50"/>
          <cell r="E50"/>
          <cell r="F50" t="str">
            <v>Mountain View Associates III, LP</v>
          </cell>
          <cell r="G50" t="str">
            <v>Mountain View Associates III</v>
          </cell>
          <cell r="H50" t="str">
            <v>Summit Housing Group, Inc.</v>
          </cell>
          <cell r="I50" t="str">
            <v>MPEG Wells Fargo Special, L.P.</v>
          </cell>
          <cell r="J50" t="str">
            <v>32-0209110</v>
          </cell>
          <cell r="K50">
            <v>0.99990000000000001</v>
          </cell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 t="str">
            <v>MPEG Wells Fargo Special, L.P.</v>
          </cell>
          <cell r="W50" t="str">
            <v>32-0209110</v>
          </cell>
          <cell r="X50">
            <v>0.99990000000000001</v>
          </cell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 t="str">
            <v>Wells Fargo Community Investment Holdings, LLC</v>
          </cell>
          <cell r="AJ50" t="str">
            <v>26-4569343</v>
          </cell>
          <cell r="AK50">
            <v>0.99980000000000002</v>
          </cell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 t="b">
            <v>1</v>
          </cell>
          <cell r="BA50" t="b">
            <v>0</v>
          </cell>
          <cell r="BB50" t="str">
            <v>TRUE</v>
          </cell>
          <cell r="BC50" t="str">
            <v>FALSE</v>
          </cell>
          <cell r="BD50" t="b">
            <v>0</v>
          </cell>
          <cell r="BE50" t="str">
            <v>N/A</v>
          </cell>
          <cell r="BF50" t="e">
            <v>#NAME?</v>
          </cell>
          <cell r="BG50" t="str">
            <v>REQ</v>
          </cell>
        </row>
        <row r="51">
          <cell r="A51">
            <v>60028</v>
          </cell>
          <cell r="B51">
            <v>35698</v>
          </cell>
          <cell r="C51"/>
          <cell r="D51"/>
          <cell r="E51"/>
          <cell r="F51" t="str">
            <v>Scattered Sites, L.P.</v>
          </cell>
          <cell r="G51" t="str">
            <v>I Rise - NRP</v>
          </cell>
          <cell r="H51" t="str">
            <v>Community League of The Heights</v>
          </cell>
          <cell r="I51" t="str">
            <v>New York Equity Fund 1995 Limited Partnership</v>
          </cell>
          <cell r="J51" t="str">
            <v>36-4033218</v>
          </cell>
          <cell r="K51">
            <v>0.99</v>
          </cell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 t="str">
            <v>New York Equity Fund 1995 Limited Partnership</v>
          </cell>
          <cell r="W51" t="str">
            <v>36-4033218</v>
          </cell>
          <cell r="X51">
            <v>0.99</v>
          </cell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 t="str">
            <v>No investor with 50% or more ownership</v>
          </cell>
          <cell r="AJ51" t="str">
            <v>N/A</v>
          </cell>
          <cell r="AK51" t="str">
            <v>N/A</v>
          </cell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 t="str">
            <v/>
          </cell>
          <cell r="AW51"/>
          <cell r="AX51" t="str">
            <v/>
          </cell>
          <cell r="AY51"/>
          <cell r="AZ51" t="b">
            <v>1</v>
          </cell>
          <cell r="BA51" t="b">
            <v>0</v>
          </cell>
          <cell r="BB51" t="str">
            <v>TRUE</v>
          </cell>
          <cell r="BC51" t="str">
            <v>FALSE</v>
          </cell>
          <cell r="BD51" t="b">
            <v>0</v>
          </cell>
          <cell r="BE51" t="str">
            <v>N/A</v>
          </cell>
          <cell r="BF51" t="str">
            <v>N/A</v>
          </cell>
          <cell r="BG51" t="str">
            <v>No</v>
          </cell>
        </row>
        <row r="52">
          <cell r="A52">
            <v>60029</v>
          </cell>
          <cell r="B52">
            <v>36041</v>
          </cell>
          <cell r="C52"/>
          <cell r="D52"/>
          <cell r="E52"/>
          <cell r="F52" t="str">
            <v>Southern Brooklyn Neighborhood Redevelopment Associates, L.P.</v>
          </cell>
          <cell r="G52" t="str">
            <v>Southern Brooklyn - NRP</v>
          </cell>
          <cell r="H52" t="str">
            <v>Southern Brooklyn Community Organization</v>
          </cell>
          <cell r="I52" t="str">
            <v>New York Equity Fund 1995 Limited Partnership</v>
          </cell>
          <cell r="J52" t="str">
            <v>36-4033218</v>
          </cell>
          <cell r="K52">
            <v>0.99990000000000001</v>
          </cell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 t="str">
            <v>New York Equity Fund 1995 Limited Partnership</v>
          </cell>
          <cell r="W52" t="str">
            <v>36-4033218</v>
          </cell>
          <cell r="X52">
            <v>0.99990000000000001</v>
          </cell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 t="str">
            <v>No investor with 50% or more ownership</v>
          </cell>
          <cell r="AJ52" t="str">
            <v>N/A</v>
          </cell>
          <cell r="AK52" t="str">
            <v>N/A</v>
          </cell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 t="str">
            <v/>
          </cell>
          <cell r="AW52"/>
          <cell r="AX52" t="str">
            <v/>
          </cell>
          <cell r="AY52"/>
          <cell r="AZ52" t="b">
            <v>1</v>
          </cell>
          <cell r="BA52" t="b">
            <v>0</v>
          </cell>
          <cell r="BB52" t="str">
            <v>TRUE</v>
          </cell>
          <cell r="BC52" t="str">
            <v>FALSE</v>
          </cell>
          <cell r="BD52" t="b">
            <v>0</v>
          </cell>
          <cell r="BE52" t="str">
            <v>N/A</v>
          </cell>
          <cell r="BF52" t="str">
            <v>N/A</v>
          </cell>
          <cell r="BG52" t="str">
            <v>No</v>
          </cell>
        </row>
        <row r="53">
          <cell r="A53">
            <v>60032</v>
          </cell>
          <cell r="B53">
            <v>36341</v>
          </cell>
          <cell r="C53"/>
          <cell r="D53"/>
          <cell r="E53"/>
          <cell r="F53" t="str">
            <v>120 Gerry Street L.P.</v>
          </cell>
          <cell r="G53" t="str">
            <v>Throop Street</v>
          </cell>
          <cell r="H53" t="str">
            <v>St. Nicks Alliance</v>
          </cell>
          <cell r="I53" t="str">
            <v>New York Equity Fund 1995 Limited Partnership</v>
          </cell>
          <cell r="J53" t="str">
            <v>36-4033218</v>
          </cell>
          <cell r="K53">
            <v>0.99990000000000001</v>
          </cell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 t="str">
            <v>New York Equity Fund 1995 Limited Partnership</v>
          </cell>
          <cell r="W53" t="str">
            <v>36-4033218</v>
          </cell>
          <cell r="X53">
            <v>0.99990000000000001</v>
          </cell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 t="str">
            <v>No investor with 50% or more ownership</v>
          </cell>
          <cell r="AJ53" t="str">
            <v>N/A</v>
          </cell>
          <cell r="AK53" t="str">
            <v>N/A</v>
          </cell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 t="str">
            <v/>
          </cell>
          <cell r="AW53"/>
          <cell r="AX53" t="str">
            <v/>
          </cell>
          <cell r="AY53"/>
          <cell r="AZ53" t="b">
            <v>1</v>
          </cell>
          <cell r="BA53" t="b">
            <v>0</v>
          </cell>
          <cell r="BB53" t="str">
            <v>TRUE</v>
          </cell>
          <cell r="BC53" t="str">
            <v>FALSE</v>
          </cell>
          <cell r="BD53" t="b">
            <v>0</v>
          </cell>
          <cell r="BE53" t="str">
            <v>N/A</v>
          </cell>
          <cell r="BF53" t="str">
            <v>N/A</v>
          </cell>
          <cell r="BG53" t="str">
            <v>No</v>
          </cell>
        </row>
        <row r="54">
          <cell r="A54">
            <v>60720</v>
          </cell>
          <cell r="B54">
            <v>37561</v>
          </cell>
          <cell r="C54"/>
          <cell r="D54"/>
          <cell r="E54"/>
          <cell r="F54" t="str">
            <v>El Centro Loretto, L.P.</v>
          </cell>
          <cell r="G54" t="str">
            <v>El Centro Loretto</v>
          </cell>
          <cell r="H54" t="str">
            <v>Search to Involve Philipino Americans</v>
          </cell>
          <cell r="I54" t="str">
            <v>NEF Community Investment Fund Limited Partnership</v>
          </cell>
          <cell r="J54" t="str">
            <v>36-4406954</v>
          </cell>
          <cell r="K54">
            <v>0.99980000000000002</v>
          </cell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 t="str">
            <v>NEF Community Investment Fund Limited Partnership</v>
          </cell>
          <cell r="W54" t="str">
            <v>36-4406954</v>
          </cell>
          <cell r="X54">
            <v>0.99980000000000002</v>
          </cell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 t="str">
            <v>Bank of America, N.A.</v>
          </cell>
          <cell r="AJ54" t="str">
            <v>94-1687665</v>
          </cell>
          <cell r="AK54">
            <v>0.99970001999999991</v>
          </cell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 t="str">
            <v/>
          </cell>
          <cell r="AW54"/>
          <cell r="AX54" t="str">
            <v/>
          </cell>
          <cell r="AY54"/>
          <cell r="AZ54" t="b">
            <v>1</v>
          </cell>
          <cell r="BA54" t="b">
            <v>1</v>
          </cell>
          <cell r="BB54" t="b">
            <v>1</v>
          </cell>
          <cell r="BC54" t="str">
            <v>TRUE</v>
          </cell>
          <cell r="BD54" t="b">
            <v>1</v>
          </cell>
          <cell r="BE54" t="str">
            <v>N/A</v>
          </cell>
          <cell r="BF54" t="e">
            <v>#NAME?</v>
          </cell>
          <cell r="BG54" t="str">
            <v>REQ</v>
          </cell>
        </row>
        <row r="55">
          <cell r="A55">
            <v>63072</v>
          </cell>
          <cell r="B55">
            <v>39022</v>
          </cell>
          <cell r="C55"/>
          <cell r="D55"/>
          <cell r="E55"/>
          <cell r="F55" t="str">
            <v>Rollins Square Associates LP</v>
          </cell>
          <cell r="G55" t="str">
            <v>Rollins Square</v>
          </cell>
          <cell r="H55" t="str">
            <v>Planning Office for Urban Affairs, Inc.</v>
          </cell>
          <cell r="I55" t="str">
            <v>Citigroup CCDE Investment Fund LLC</v>
          </cell>
          <cell r="J55" t="str">
            <v>36-4425650</v>
          </cell>
          <cell r="K55">
            <v>0.99990000000000001</v>
          </cell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 t="str">
            <v>Citigroup CCDE Investment Fund LLC</v>
          </cell>
          <cell r="W55" t="str">
            <v>36-4425650</v>
          </cell>
          <cell r="X55">
            <v>0.99990000000000001</v>
          </cell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 t="str">
            <v>No investor with 50% or more ownership</v>
          </cell>
          <cell r="AJ55" t="str">
            <v>N/A</v>
          </cell>
          <cell r="AK55" t="str">
            <v>N/A</v>
          </cell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 t="str">
            <v/>
          </cell>
          <cell r="AW55"/>
          <cell r="AX55" t="str">
            <v/>
          </cell>
          <cell r="AY55"/>
          <cell r="AZ55" t="b">
            <v>0</v>
          </cell>
          <cell r="BA55" t="b">
            <v>0</v>
          </cell>
          <cell r="BB55" t="str">
            <v>TRUE</v>
          </cell>
          <cell r="BC55" t="str">
            <v>TRUE</v>
          </cell>
          <cell r="BD55" t="b">
            <v>1</v>
          </cell>
          <cell r="BE55" t="str">
            <v>N/A</v>
          </cell>
          <cell r="BF55" t="str">
            <v>N/A</v>
          </cell>
          <cell r="BG55" t="str">
            <v>No</v>
          </cell>
        </row>
        <row r="56">
          <cell r="A56">
            <v>81636</v>
          </cell>
          <cell r="B56">
            <v>45120</v>
          </cell>
          <cell r="C56"/>
          <cell r="D56"/>
          <cell r="E56"/>
          <cell r="F56" t="str">
            <v>Worthington Point Apartments LP</v>
          </cell>
          <cell r="G56" t="str">
            <v>Worthington Point Apartments</v>
          </cell>
          <cell r="H56" t="str">
            <v>Lincoln Avenue Capital, LLC</v>
          </cell>
          <cell r="I56" t="str">
            <v>MS Single Investor Fund VII LLC</v>
          </cell>
          <cell r="J56" t="str">
            <v>85-0577381</v>
          </cell>
          <cell r="K56">
            <v>0.99990000000000001</v>
          </cell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 t="str">
            <v>MS Single Investor Fund VII LLC</v>
          </cell>
          <cell r="W56" t="str">
            <v>85-0577381</v>
          </cell>
          <cell r="X56">
            <v>0.99990000000000001</v>
          </cell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 t="str">
            <v>Morgan Stanley Private Bank, National Association</v>
          </cell>
          <cell r="AJ56" t="str">
            <v>22-3458456</v>
          </cell>
          <cell r="AK56">
            <v>0.99980001000000007</v>
          </cell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 t="b">
            <v>1</v>
          </cell>
          <cell r="BA56" t="b">
            <v>1</v>
          </cell>
          <cell r="BB56" t="str">
            <v>TRUE</v>
          </cell>
          <cell r="BC56" t="str">
            <v>TRUE</v>
          </cell>
          <cell r="BD56" t="b">
            <v>1</v>
          </cell>
          <cell r="BE56" t="str">
            <v>N/A</v>
          </cell>
          <cell r="BF56" t="e">
            <v>#NAME?</v>
          </cell>
          <cell r="BG56" t="str">
            <v>REQ</v>
          </cell>
        </row>
        <row r="57">
          <cell r="A57">
            <v>65223</v>
          </cell>
          <cell r="B57">
            <v>40830</v>
          </cell>
          <cell r="C57"/>
          <cell r="D57"/>
          <cell r="E57"/>
          <cell r="F57" t="str">
            <v>Keller Housing Associates LP</v>
          </cell>
          <cell r="G57" t="str">
            <v>Keller Plaza</v>
          </cell>
          <cell r="H57" t="str">
            <v>Oakland (CA) Housing Authority</v>
          </cell>
          <cell r="I57" t="str">
            <v>WFCIH Investment Fund II West LLC</v>
          </cell>
          <cell r="J57" t="str">
            <v>45-2066772</v>
          </cell>
          <cell r="K57">
            <v>0.99990000000000001</v>
          </cell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 t="str">
            <v>WFCIH Investment Fund II LLC</v>
          </cell>
          <cell r="W57" t="str">
            <v>27-5558178</v>
          </cell>
          <cell r="X57">
            <v>0.99990000000000001</v>
          </cell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 t="str">
            <v>WF Affordable Housing LLC</v>
          </cell>
          <cell r="AJ57" t="str">
            <v>26-4569343</v>
          </cell>
          <cell r="AK57">
            <v>0.99980000999999996</v>
          </cell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 t="str">
            <v/>
          </cell>
          <cell r="AW57"/>
          <cell r="AX57" t="str">
            <v/>
          </cell>
          <cell r="AY57" t="str">
            <v>y</v>
          </cell>
          <cell r="AZ57" t="b">
            <v>1</v>
          </cell>
          <cell r="BA57" t="b">
            <v>1</v>
          </cell>
          <cell r="BB57" t="str">
            <v>TRUE</v>
          </cell>
          <cell r="BC57" t="str">
            <v>TRUE</v>
          </cell>
          <cell r="BD57" t="b">
            <v>1</v>
          </cell>
          <cell r="BE57" t="str">
            <v>REQ</v>
          </cell>
          <cell r="BF57" t="e">
            <v>#NAME?</v>
          </cell>
          <cell r="BG57" t="str">
            <v>REQ</v>
          </cell>
        </row>
        <row r="58">
          <cell r="A58">
            <v>65354</v>
          </cell>
          <cell r="B58">
            <v>40758</v>
          </cell>
          <cell r="C58"/>
          <cell r="D58"/>
          <cell r="E58"/>
          <cell r="F58" t="str">
            <v>Lewis Court Apartments LLLP</v>
          </cell>
          <cell r="G58" t="str">
            <v>Lewis Court Apartments</v>
          </cell>
          <cell r="H58" t="str">
            <v>Jefferson County (CO) Housing Authority</v>
          </cell>
          <cell r="I58" t="str">
            <v>WFCIH Investment Fund II West LLC</v>
          </cell>
          <cell r="J58" t="str">
            <v>45-2066772</v>
          </cell>
          <cell r="K58">
            <v>0.99990000000000001</v>
          </cell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 t="str">
            <v>WFCIH Investment Fund II LLC</v>
          </cell>
          <cell r="W58" t="str">
            <v>27-5558178</v>
          </cell>
          <cell r="X58">
            <v>0.99990000000000001</v>
          </cell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 t="str">
            <v>WF Affordable Housing LLC</v>
          </cell>
          <cell r="AJ58" t="str">
            <v>26-4569343</v>
          </cell>
          <cell r="AK58">
            <v>0.99980000999999996</v>
          </cell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 t="str">
            <v/>
          </cell>
          <cell r="AW58"/>
          <cell r="AX58" t="str">
            <v/>
          </cell>
          <cell r="AY58" t="str">
            <v>y</v>
          </cell>
          <cell r="AZ58" t="b">
            <v>0</v>
          </cell>
          <cell r="BA58" t="b">
            <v>0</v>
          </cell>
          <cell r="BB58" t="b">
            <v>0</v>
          </cell>
          <cell r="BC58" t="str">
            <v>TRUE</v>
          </cell>
          <cell r="BD58" t="b">
            <v>1</v>
          </cell>
          <cell r="BE58" t="str">
            <v>REQ</v>
          </cell>
          <cell r="BF58" t="e">
            <v>#NAME?</v>
          </cell>
          <cell r="BG58" t="str">
            <v>REQ</v>
          </cell>
        </row>
        <row r="59">
          <cell r="A59">
            <v>65504</v>
          </cell>
          <cell r="B59">
            <v>40864</v>
          </cell>
          <cell r="C59"/>
          <cell r="D59"/>
          <cell r="E59"/>
          <cell r="F59" t="str">
            <v>Parksdale Village Partners II, a California Limited Partnership</v>
          </cell>
          <cell r="G59" t="str">
            <v>Parksdale Village II</v>
          </cell>
          <cell r="H59" t="str">
            <v>Self Help Enterprises (CA)</v>
          </cell>
          <cell r="I59" t="str">
            <v>WFCIH Investment Fund II West LLC</v>
          </cell>
          <cell r="J59" t="str">
            <v>45-2066772</v>
          </cell>
          <cell r="K59">
            <v>0.99990000000000001</v>
          </cell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 t="str">
            <v>WFCIH Investment Fund II LLC</v>
          </cell>
          <cell r="W59" t="str">
            <v>27-5558178</v>
          </cell>
          <cell r="X59">
            <v>0.99990000000000001</v>
          </cell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 t="str">
            <v>WF Affordable Housing LLC</v>
          </cell>
          <cell r="AJ59" t="str">
            <v>26-4569343</v>
          </cell>
          <cell r="AK59">
            <v>0.99980000999999996</v>
          </cell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 t="str">
            <v/>
          </cell>
          <cell r="AW59"/>
          <cell r="AX59" t="str">
            <v/>
          </cell>
          <cell r="AY59" t="str">
            <v>y</v>
          </cell>
          <cell r="AZ59" t="b">
            <v>1</v>
          </cell>
          <cell r="BA59" t="b">
            <v>1</v>
          </cell>
          <cell r="BB59" t="str">
            <v>TRUE</v>
          </cell>
          <cell r="BC59" t="str">
            <v>TRUE</v>
          </cell>
          <cell r="BD59" t="b">
            <v>1</v>
          </cell>
          <cell r="BE59" t="str">
            <v>REQ</v>
          </cell>
          <cell r="BF59" t="e">
            <v>#NAME?</v>
          </cell>
          <cell r="BG59" t="str">
            <v>REQ</v>
          </cell>
        </row>
        <row r="60">
          <cell r="A60">
            <v>64982</v>
          </cell>
          <cell r="B60">
            <v>37659</v>
          </cell>
          <cell r="C60"/>
          <cell r="D60"/>
          <cell r="E60" t="str">
            <v>Phase 2 - Check investor % in the Fund's LPA</v>
          </cell>
          <cell r="F60" t="str">
            <v>Mercy Housing Idaho V, LP</v>
          </cell>
          <cell r="G60" t="str">
            <v>Sisters Villa</v>
          </cell>
          <cell r="H60" t="str">
            <v>Mercy Housing, Inc.</v>
          </cell>
          <cell r="I60" t="str">
            <v>Homestead Equity Fund III - Proprietary Fund Limited Partnership</v>
          </cell>
          <cell r="J60" t="str">
            <v>76-0720406</v>
          </cell>
          <cell r="K60">
            <v>0.51004899000000004</v>
          </cell>
          <cell r="L60" t="str">
            <v>Homestead Equity Fund III Limited Partnership</v>
          </cell>
          <cell r="M60" t="str">
            <v>26-0018664</v>
          </cell>
          <cell r="N60">
            <v>0.48985101000000003</v>
          </cell>
          <cell r="O60"/>
          <cell r="P60"/>
          <cell r="Q60"/>
          <cell r="R60"/>
          <cell r="S60"/>
          <cell r="T60"/>
          <cell r="U60"/>
          <cell r="V60" t="str">
            <v>Homestead Equity Fund III - Proprietary Fund Limited Partnership</v>
          </cell>
          <cell r="W60" t="str">
            <v>76-0720406</v>
          </cell>
          <cell r="X60">
            <v>0.51004898999999992</v>
          </cell>
          <cell r="Y60" t="str">
            <v>Homestead Equity Fund III Limited Partnership</v>
          </cell>
          <cell r="Z60" t="str">
            <v>26-0018664</v>
          </cell>
          <cell r="AA60">
            <v>0.48985100999999998</v>
          </cell>
          <cell r="AB60"/>
          <cell r="AC60"/>
          <cell r="AD60"/>
          <cell r="AE60"/>
          <cell r="AF60"/>
          <cell r="AG60"/>
          <cell r="AH60"/>
          <cell r="AI60" t="str">
            <v>Washington Federal, National Association</v>
          </cell>
          <cell r="AJ60" t="str">
            <v>91-0135860</v>
          </cell>
          <cell r="AK60">
            <v>0.50953894100999997</v>
          </cell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 t="str">
            <v/>
          </cell>
          <cell r="AW60"/>
          <cell r="AX60" t="str">
            <v/>
          </cell>
          <cell r="AY60"/>
          <cell r="AZ60" t="b">
            <v>1</v>
          </cell>
          <cell r="BA60" t="b">
            <v>1</v>
          </cell>
          <cell r="BB60" t="b">
            <v>0</v>
          </cell>
          <cell r="BC60" t="str">
            <v>TRUE</v>
          </cell>
          <cell r="BD60" t="b">
            <v>1</v>
          </cell>
          <cell r="BE60" t="str">
            <v>N/A</v>
          </cell>
          <cell r="BF60" t="e">
            <v>#NAME?</v>
          </cell>
          <cell r="BG60" t="str">
            <v>REQ</v>
          </cell>
        </row>
        <row r="61">
          <cell r="A61">
            <v>64397</v>
          </cell>
          <cell r="B61">
            <v>40178</v>
          </cell>
          <cell r="C61"/>
          <cell r="D61"/>
          <cell r="E61"/>
          <cell r="F61" t="str">
            <v>Hilltop Terrace, Limited Partnership</v>
          </cell>
          <cell r="G61" t="str">
            <v>Hilltop Apartments</v>
          </cell>
          <cell r="H61" t="str">
            <v>Southwest Neighborhood Housing Services, Inc.  Albuquerque</v>
          </cell>
          <cell r="I61" t="str">
            <v>NEF Assignment Corporation, as nominee</v>
          </cell>
          <cell r="J61" t="str">
            <v>36-4326848</v>
          </cell>
          <cell r="K61">
            <v>0.99990000000000001</v>
          </cell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 t="str">
            <v>National Equity Fund 2006 Series II LP</v>
          </cell>
          <cell r="W61" t="str">
            <v>20-5575038</v>
          </cell>
          <cell r="X61">
            <v>0.48995099999999991</v>
          </cell>
          <cell r="Y61" t="str">
            <v>NEF Affordable Housing Investment Fund LP</v>
          </cell>
          <cell r="Z61" t="str">
            <v>27-0719219</v>
          </cell>
          <cell r="AA61">
            <v>0.50994899999999999</v>
          </cell>
          <cell r="AB61"/>
          <cell r="AC61"/>
          <cell r="AD61"/>
          <cell r="AE61"/>
          <cell r="AF61"/>
          <cell r="AG61"/>
          <cell r="AH61"/>
          <cell r="AI61" t="str">
            <v>Shaw Industries, Inc</v>
          </cell>
          <cell r="AJ61" t="str">
            <v>35-2162582</v>
          </cell>
          <cell r="AK61">
            <v>0.50989800509999994</v>
          </cell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 t="str">
            <v/>
          </cell>
          <cell r="AW61"/>
          <cell r="AX61" t="str">
            <v/>
          </cell>
          <cell r="AY61"/>
          <cell r="AZ61" t="b">
            <v>1</v>
          </cell>
          <cell r="BA61" t="b">
            <v>1</v>
          </cell>
          <cell r="BB61" t="b">
            <v>0</v>
          </cell>
          <cell r="BC61" t="str">
            <v>FALSE</v>
          </cell>
          <cell r="BD61" t="b">
            <v>1</v>
          </cell>
          <cell r="BE61" t="str">
            <v>REQ</v>
          </cell>
          <cell r="BF61" t="e">
            <v>#NAME?</v>
          </cell>
          <cell r="BG61" t="str">
            <v>REQ</v>
          </cell>
        </row>
        <row r="62">
          <cell r="A62">
            <v>10054</v>
          </cell>
          <cell r="B62">
            <v>32860</v>
          </cell>
          <cell r="C62"/>
          <cell r="D62"/>
          <cell r="E62"/>
          <cell r="F62" t="str">
            <v>Criscuolo Court II, L.P.</v>
          </cell>
          <cell r="G62" t="str">
            <v>Criscuolo Court II</v>
          </cell>
          <cell r="H62" t="str">
            <v>Aquinas Housing Company</v>
          </cell>
          <cell r="I62" t="str">
            <v>New York Equity Fund 1989 Limited Partnership</v>
          </cell>
          <cell r="J62" t="str">
            <v>36-3680405</v>
          </cell>
          <cell r="K62">
            <v>0.99</v>
          </cell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 t="str">
            <v>New York Equity Fund 1989 Limited Partnership</v>
          </cell>
          <cell r="W62" t="str">
            <v>36-3680405</v>
          </cell>
          <cell r="X62">
            <v>0.99</v>
          </cell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 t="str">
            <v>No investor with 50% or more ownership</v>
          </cell>
          <cell r="AJ62" t="str">
            <v>N/A</v>
          </cell>
          <cell r="AK62" t="str">
            <v>N/A</v>
          </cell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 t="str">
            <v/>
          </cell>
          <cell r="AW62"/>
          <cell r="AX62" t="str">
            <v/>
          </cell>
          <cell r="AY62"/>
          <cell r="AZ62" t="b">
            <v>1</v>
          </cell>
          <cell r="BA62" t="b">
            <v>1</v>
          </cell>
          <cell r="BB62" t="b">
            <v>0</v>
          </cell>
          <cell r="BC62" t="str">
            <v>FALSE</v>
          </cell>
          <cell r="BD62" t="b">
            <v>1</v>
          </cell>
          <cell r="BE62" t="str">
            <v>N/A</v>
          </cell>
          <cell r="BF62" t="str">
            <v>N/A</v>
          </cell>
          <cell r="BG62" t="str">
            <v>No</v>
          </cell>
        </row>
        <row r="63">
          <cell r="A63">
            <v>10180</v>
          </cell>
          <cell r="B63">
            <v>33413</v>
          </cell>
          <cell r="C63"/>
          <cell r="D63"/>
          <cell r="E63"/>
          <cell r="F63" t="str">
            <v>J. Raven Apartments, L.P.</v>
          </cell>
          <cell r="G63" t="str">
            <v>Jennie Raven Apartments</v>
          </cell>
          <cell r="H63" t="str">
            <v>Aquinas Housing Company</v>
          </cell>
          <cell r="I63" t="str">
            <v>New York Equity Fund 1990 Limited Partnership</v>
          </cell>
          <cell r="J63" t="str">
            <v>36-3744662</v>
          </cell>
          <cell r="K63">
            <v>0.99</v>
          </cell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 t="str">
            <v>New York Equity Fund 1990 Limited Partnership</v>
          </cell>
          <cell r="W63" t="str">
            <v>36-3744662</v>
          </cell>
          <cell r="X63">
            <v>0.99</v>
          </cell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 t="str">
            <v>No investor with 50% or more ownership</v>
          </cell>
          <cell r="AJ63" t="str">
            <v>N/A</v>
          </cell>
          <cell r="AK63" t="str">
            <v>N/A</v>
          </cell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 t="str">
            <v/>
          </cell>
          <cell r="AW63"/>
          <cell r="AX63" t="str">
            <v/>
          </cell>
          <cell r="AY63"/>
          <cell r="AZ63" t="b">
            <v>1</v>
          </cell>
          <cell r="BA63" t="b">
            <v>1</v>
          </cell>
          <cell r="BB63" t="b">
            <v>0</v>
          </cell>
          <cell r="BC63" t="str">
            <v>FALSE</v>
          </cell>
          <cell r="BD63" t="b">
            <v>1</v>
          </cell>
          <cell r="BE63" t="str">
            <v>N/A</v>
          </cell>
          <cell r="BF63" t="str">
            <v>N/A</v>
          </cell>
          <cell r="BG63" t="str">
            <v>No</v>
          </cell>
        </row>
        <row r="64">
          <cell r="A64">
            <v>10644</v>
          </cell>
          <cell r="B64">
            <v>34485</v>
          </cell>
          <cell r="C64"/>
          <cell r="D64"/>
          <cell r="E64"/>
          <cell r="F64" t="str">
            <v>Bremond Houses Associates L.P.</v>
          </cell>
          <cell r="G64" t="str">
            <v>Bremond Houses</v>
          </cell>
          <cell r="H64" t="str">
            <v>Black United Fund of New York</v>
          </cell>
          <cell r="I64" t="str">
            <v>New York Equity Fund 1993 Limited Partnership</v>
          </cell>
          <cell r="J64" t="str">
            <v>36-3924008</v>
          </cell>
          <cell r="K64">
            <v>0.99</v>
          </cell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 t="str">
            <v>New York Equity Fund 1993 Limited Partnership</v>
          </cell>
          <cell r="W64" t="str">
            <v>36-3924008</v>
          </cell>
          <cell r="X64">
            <v>0.99</v>
          </cell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 t="str">
            <v>No investor with 50% or more ownership</v>
          </cell>
          <cell r="AJ64" t="str">
            <v>N/A</v>
          </cell>
          <cell r="AK64" t="str">
            <v>N/A</v>
          </cell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 t="str">
            <v/>
          </cell>
          <cell r="AW64"/>
          <cell r="AX64" t="str">
            <v/>
          </cell>
          <cell r="AY64"/>
          <cell r="AZ64" t="b">
            <v>1</v>
          </cell>
          <cell r="BA64" t="b">
            <v>1</v>
          </cell>
          <cell r="BB64" t="b">
            <v>0</v>
          </cell>
          <cell r="BC64" t="str">
            <v>TRUE</v>
          </cell>
          <cell r="BD64" t="b">
            <v>1</v>
          </cell>
          <cell r="BE64" t="str">
            <v>N/A</v>
          </cell>
          <cell r="BF64" t="str">
            <v>N/A</v>
          </cell>
          <cell r="BG64" t="str">
            <v>No</v>
          </cell>
        </row>
        <row r="65">
          <cell r="A65">
            <v>10842</v>
          </cell>
          <cell r="B65">
            <v>35055</v>
          </cell>
          <cell r="C65"/>
          <cell r="D65"/>
          <cell r="E65"/>
          <cell r="F65" t="str">
            <v>399-401 S. 4th St. Redev. Assoc., LP</v>
          </cell>
          <cell r="G65" t="str">
            <v>399-401 S. 4th Street</v>
          </cell>
          <cell r="H65" t="str">
            <v>South Side United Housing Development Fund Corp.</v>
          </cell>
          <cell r="I65" t="str">
            <v>New York Equity Fund 1994 Limited Partnership</v>
          </cell>
          <cell r="J65" t="str">
            <v>36-3970081</v>
          </cell>
          <cell r="K65">
            <v>0.99</v>
          </cell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 t="str">
            <v>New York Equity Fund 1994 Limited Partnership</v>
          </cell>
          <cell r="W65" t="str">
            <v>36-3970081</v>
          </cell>
          <cell r="X65">
            <v>0.99</v>
          </cell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 t="str">
            <v>No investor with 50% or more ownership</v>
          </cell>
          <cell r="AJ65" t="str">
            <v>N/A</v>
          </cell>
          <cell r="AK65" t="str">
            <v>N/A</v>
          </cell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 t="str">
            <v/>
          </cell>
          <cell r="AW65"/>
          <cell r="AX65" t="str">
            <v/>
          </cell>
          <cell r="AY65"/>
          <cell r="AZ65" t="b">
            <v>1</v>
          </cell>
          <cell r="BA65" t="b">
            <v>1</v>
          </cell>
          <cell r="BB65" t="b">
            <v>0</v>
          </cell>
          <cell r="BC65" t="str">
            <v>FALSE</v>
          </cell>
          <cell r="BD65" t="b">
            <v>1</v>
          </cell>
          <cell r="BE65" t="str">
            <v>N/A</v>
          </cell>
          <cell r="BF65" t="str">
            <v>N/A</v>
          </cell>
          <cell r="BG65" t="str">
            <v>No</v>
          </cell>
        </row>
        <row r="66">
          <cell r="A66">
            <v>50036</v>
          </cell>
          <cell r="B66">
            <v>36300</v>
          </cell>
          <cell r="C66"/>
          <cell r="D66"/>
          <cell r="E66"/>
          <cell r="F66" t="str">
            <v>Gates Cluster Development L.P.</v>
          </cell>
          <cell r="G66" t="str">
            <v>Gates Avenue (Cluster) - NEP</v>
          </cell>
          <cell r="H66" t="str">
            <v>William R. Lucas, Inc.</v>
          </cell>
          <cell r="I66" t="str">
            <v>New York Equity Fund 1995 Series II Limited Partnership</v>
          </cell>
          <cell r="J66" t="str">
            <v>36-4047569</v>
          </cell>
          <cell r="K66">
            <v>0.99990000000000001</v>
          </cell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 t="str">
            <v>New York Equity Fund 1995 Series II Limited Partnership</v>
          </cell>
          <cell r="W66" t="str">
            <v>36-4047569</v>
          </cell>
          <cell r="X66">
            <v>0.99990000000000001</v>
          </cell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 t="str">
            <v>No investor with 50% or more ownership</v>
          </cell>
          <cell r="AJ66" t="str">
            <v>N/A</v>
          </cell>
          <cell r="AK66" t="str">
            <v>N/A</v>
          </cell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 t="str">
            <v/>
          </cell>
          <cell r="AW66"/>
          <cell r="AX66" t="str">
            <v/>
          </cell>
          <cell r="AY66"/>
          <cell r="AZ66" t="b">
            <v>0</v>
          </cell>
          <cell r="BA66" t="b">
            <v>0</v>
          </cell>
          <cell r="BB66" t="str">
            <v>TRUE</v>
          </cell>
          <cell r="BC66" t="str">
            <v>TRUE</v>
          </cell>
          <cell r="BD66" t="b">
            <v>1</v>
          </cell>
          <cell r="BE66" t="str">
            <v>N/A</v>
          </cell>
          <cell r="BF66" t="str">
            <v>N/A</v>
          </cell>
          <cell r="BG66" t="str">
            <v>No</v>
          </cell>
        </row>
        <row r="67">
          <cell r="A67">
            <v>50053</v>
          </cell>
          <cell r="B67">
            <v>35244</v>
          </cell>
          <cell r="C67"/>
          <cell r="D67"/>
          <cell r="E67"/>
          <cell r="F67" t="str">
            <v>Elsmere Street, L.P.</v>
          </cell>
          <cell r="G67" t="str">
            <v>Elsmere Project - NRP</v>
          </cell>
          <cell r="H67" t="str">
            <v>Aquinas Housing Company</v>
          </cell>
          <cell r="I67" t="str">
            <v>New York Equity Fund 1995 Limited Partnership</v>
          </cell>
          <cell r="J67" t="str">
            <v>36-4033218</v>
          </cell>
          <cell r="K67">
            <v>0.99</v>
          </cell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 t="str">
            <v>New York Equity Fund 1995 Limited Partnership</v>
          </cell>
          <cell r="W67" t="str">
            <v>36-4033218</v>
          </cell>
          <cell r="X67">
            <v>0.99</v>
          </cell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 t="str">
            <v>No investor with 50% or more ownership</v>
          </cell>
          <cell r="AJ67" t="str">
            <v>N/A</v>
          </cell>
          <cell r="AK67" t="str">
            <v>N/A</v>
          </cell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 t="str">
            <v/>
          </cell>
          <cell r="AW67"/>
          <cell r="AX67" t="str">
            <v/>
          </cell>
          <cell r="AY67"/>
          <cell r="AZ67" t="b">
            <v>0</v>
          </cell>
          <cell r="BA67" t="b">
            <v>0</v>
          </cell>
          <cell r="BB67" t="str">
            <v>TRUE</v>
          </cell>
          <cell r="BC67" t="str">
            <v>TRUE</v>
          </cell>
          <cell r="BD67" t="b">
            <v>1</v>
          </cell>
          <cell r="BE67" t="str">
            <v>N/A</v>
          </cell>
          <cell r="BF67" t="str">
            <v>N/A</v>
          </cell>
          <cell r="BG67" t="str">
            <v>No</v>
          </cell>
        </row>
        <row r="68">
          <cell r="A68">
            <v>50051</v>
          </cell>
          <cell r="B68">
            <v>35795</v>
          </cell>
          <cell r="C68"/>
          <cell r="D68"/>
          <cell r="E68"/>
          <cell r="F68" t="str">
            <v>353 &amp; 357 S.Third St. Redev Assoc., L.P.</v>
          </cell>
          <cell r="G68" t="str">
            <v>353 &amp; 357 South Third Street</v>
          </cell>
          <cell r="H68" t="str">
            <v>South Side United Housing Development Fund Corp.</v>
          </cell>
          <cell r="I68" t="str">
            <v>New York Equity Fund 1994 Limited Partnership</v>
          </cell>
          <cell r="J68" t="str">
            <v>36-3970081</v>
          </cell>
          <cell r="K68">
            <v>0.99</v>
          </cell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 t="str">
            <v>New York Equity Fund 1994 Limited Partnership</v>
          </cell>
          <cell r="W68" t="str">
            <v>36-3970081</v>
          </cell>
          <cell r="X68">
            <v>0.99</v>
          </cell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 t="str">
            <v>No investor with 50% or more ownership</v>
          </cell>
          <cell r="AJ68" t="str">
            <v>N/A</v>
          </cell>
          <cell r="AK68" t="str">
            <v>N/A</v>
          </cell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 t="str">
            <v/>
          </cell>
          <cell r="AW68"/>
          <cell r="AX68" t="str">
            <v/>
          </cell>
          <cell r="AY68"/>
          <cell r="AZ68" t="b">
            <v>0</v>
          </cell>
          <cell r="BA68" t="b">
            <v>0</v>
          </cell>
          <cell r="BB68" t="str">
            <v>TRUE</v>
          </cell>
          <cell r="BC68" t="str">
            <v>TRUE</v>
          </cell>
          <cell r="BD68" t="b">
            <v>1</v>
          </cell>
          <cell r="BE68" t="str">
            <v>N/A</v>
          </cell>
          <cell r="BF68" t="str">
            <v>N/A</v>
          </cell>
          <cell r="BG68" t="str">
            <v>No</v>
          </cell>
        </row>
        <row r="69">
          <cell r="A69">
            <v>60021</v>
          </cell>
          <cell r="B69">
            <v>36061</v>
          </cell>
          <cell r="C69"/>
          <cell r="D69"/>
          <cell r="E69"/>
          <cell r="F69" t="str">
            <v>King Davis Associates, L.P.</v>
          </cell>
          <cell r="G69" t="str">
            <v>King Davis Apartments - NRP</v>
          </cell>
          <cell r="H69" t="str">
            <v>Black United Fund of New York</v>
          </cell>
          <cell r="I69" t="str">
            <v>New York Equity Fund 1995 Limited Partnership</v>
          </cell>
          <cell r="J69" t="str">
            <v>36-4033218</v>
          </cell>
          <cell r="K69">
            <v>0.99</v>
          </cell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 t="str">
            <v>New York Equity Fund 1995 Limited Partnership</v>
          </cell>
          <cell r="W69" t="str">
            <v>36-4033218</v>
          </cell>
          <cell r="X69">
            <v>0.99</v>
          </cell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 t="str">
            <v>No investor with 50% or more ownership</v>
          </cell>
          <cell r="AJ69" t="str">
            <v>N/A</v>
          </cell>
          <cell r="AK69" t="str">
            <v>N/A</v>
          </cell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 t="str">
            <v/>
          </cell>
          <cell r="AW69"/>
          <cell r="AX69" t="str">
            <v/>
          </cell>
          <cell r="AY69"/>
          <cell r="AZ69" t="b">
            <v>0</v>
          </cell>
          <cell r="BA69" t="b">
            <v>0</v>
          </cell>
          <cell r="BB69" t="str">
            <v>TRUE</v>
          </cell>
          <cell r="BC69" t="str">
            <v>TRUE</v>
          </cell>
          <cell r="BD69" t="b">
            <v>1</v>
          </cell>
          <cell r="BE69" t="str">
            <v>N/A</v>
          </cell>
          <cell r="BF69" t="str">
            <v>N/A</v>
          </cell>
          <cell r="BG69" t="str">
            <v>No</v>
          </cell>
        </row>
        <row r="70">
          <cell r="A70">
            <v>50055</v>
          </cell>
          <cell r="B70">
            <v>36159</v>
          </cell>
          <cell r="C70"/>
          <cell r="D70"/>
          <cell r="E70"/>
          <cell r="F70" t="str">
            <v>Cypress Court Associates L. P.</v>
          </cell>
          <cell r="G70" t="str">
            <v>Cypress Court-NRP (NY)</v>
          </cell>
          <cell r="H70" t="str">
            <v>Cypress Hills Local Development Corporation, Inc.</v>
          </cell>
          <cell r="I70" t="str">
            <v>New York Equity Fund 1995 Limited Partnership</v>
          </cell>
          <cell r="J70" t="str">
            <v>36-4033218</v>
          </cell>
          <cell r="K70">
            <v>0.99</v>
          </cell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 t="str">
            <v>New York Equity Fund 1995 Limited Partnership</v>
          </cell>
          <cell r="W70" t="str">
            <v>36-4033218</v>
          </cell>
          <cell r="X70">
            <v>0.99</v>
          </cell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 t="str">
            <v>No investor with 50% or more ownership</v>
          </cell>
          <cell r="AJ70" t="str">
            <v>N/A</v>
          </cell>
          <cell r="AK70" t="str">
            <v>N/A</v>
          </cell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 t="str">
            <v/>
          </cell>
          <cell r="AW70"/>
          <cell r="AX70" t="str">
            <v/>
          </cell>
          <cell r="AY70"/>
          <cell r="AZ70" t="b">
            <v>1</v>
          </cell>
          <cell r="BA70" t="b">
            <v>1</v>
          </cell>
          <cell r="BB70" t="str">
            <v>TRUE</v>
          </cell>
          <cell r="BC70" t="str">
            <v>TRUE</v>
          </cell>
          <cell r="BD70" t="b">
            <v>1</v>
          </cell>
          <cell r="BE70" t="str">
            <v>N/A</v>
          </cell>
          <cell r="BF70" t="str">
            <v>N/A</v>
          </cell>
          <cell r="BG70" t="str">
            <v>No</v>
          </cell>
        </row>
        <row r="71">
          <cell r="A71">
            <v>60031</v>
          </cell>
          <cell r="B71">
            <v>36754</v>
          </cell>
          <cell r="C71"/>
          <cell r="D71"/>
          <cell r="E71"/>
          <cell r="F71" t="str">
            <v>La Puerta de Vitalidad, L.P.</v>
          </cell>
          <cell r="G71" t="str">
            <v>La Puerta de Vitalidad</v>
          </cell>
          <cell r="H71" t="str">
            <v>Nos Quedamos</v>
          </cell>
          <cell r="I71" t="str">
            <v>New York Equity Fund 2000 Limited Partnership</v>
          </cell>
          <cell r="J71" t="str">
            <v>36-4187874</v>
          </cell>
          <cell r="K71">
            <v>0.99990000000000001</v>
          </cell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 t="str">
            <v>New York Equity Fund 2000 Limited Partnership</v>
          </cell>
          <cell r="W71" t="str">
            <v>36-4187874</v>
          </cell>
          <cell r="X71">
            <v>0.99990000000000001</v>
          </cell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 t="str">
            <v>No investor with 50% or more ownership</v>
          </cell>
          <cell r="AJ71" t="str">
            <v>N/A</v>
          </cell>
          <cell r="AK71" t="str">
            <v>N/A</v>
          </cell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 t="str">
            <v/>
          </cell>
          <cell r="AW71"/>
          <cell r="AX71" t="str">
            <v/>
          </cell>
          <cell r="AY71"/>
          <cell r="AZ71" t="b">
            <v>0</v>
          </cell>
          <cell r="BA71" t="b">
            <v>0</v>
          </cell>
          <cell r="BB71" t="str">
            <v>TRUE</v>
          </cell>
          <cell r="BC71" t="str">
            <v>TRUE</v>
          </cell>
          <cell r="BD71" t="b">
            <v>1</v>
          </cell>
          <cell r="BE71" t="str">
            <v>N/A</v>
          </cell>
          <cell r="BF71" t="str">
            <v>N/A</v>
          </cell>
          <cell r="BG71" t="str">
            <v>No</v>
          </cell>
        </row>
        <row r="72">
          <cell r="A72">
            <v>66230</v>
          </cell>
          <cell r="B72">
            <v>41694</v>
          </cell>
          <cell r="C72"/>
          <cell r="D72"/>
          <cell r="E72"/>
          <cell r="F72" t="str">
            <v>Hebron 2013 Senior Community, L.P.</v>
          </cell>
          <cell r="G72" t="str">
            <v>Evergreen at Arbor Hills - Secondary 2016</v>
          </cell>
          <cell r="H72" t="str">
            <v>LifeNet Community Behavioral Healthcare</v>
          </cell>
          <cell r="I72" t="str">
            <v>NEF Assignment Corporation, as nominee</v>
          </cell>
          <cell r="J72" t="str">
            <v>36-4326848</v>
          </cell>
          <cell r="K72">
            <v>0.99990000000000001</v>
          </cell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 t="str">
            <v>Cathay Shared Investment Fund II LP</v>
          </cell>
          <cell r="W72" t="str">
            <v>35-2562487</v>
          </cell>
          <cell r="X72">
            <v>8.3691629999999989E-2</v>
          </cell>
          <cell r="Y72" t="str">
            <v>NEF Regional Fund IX - Texas LP</v>
          </cell>
          <cell r="Z72" t="str">
            <v>81-2699717</v>
          </cell>
          <cell r="AA72">
            <v>0.91620836999999988</v>
          </cell>
          <cell r="AB72"/>
          <cell r="AC72"/>
          <cell r="AD72"/>
          <cell r="AE72"/>
          <cell r="AF72"/>
          <cell r="AG72"/>
          <cell r="AH72"/>
          <cell r="AI72" t="str">
            <v>Compass Bank</v>
          </cell>
          <cell r="AJ72" t="str">
            <v>63-0476286</v>
          </cell>
          <cell r="AK72">
            <v>0.57248135655195864</v>
          </cell>
          <cell r="AL72" t="str">
            <v>Cathay Bank</v>
          </cell>
          <cell r="AM72" t="str">
            <v>95-2156738</v>
          </cell>
          <cell r="AN72">
            <v>0.9161167491629999</v>
          </cell>
          <cell r="AO72"/>
          <cell r="AP72"/>
          <cell r="AQ72"/>
          <cell r="AR72"/>
          <cell r="AS72"/>
          <cell r="AT72"/>
          <cell r="AU72"/>
          <cell r="AV72" t="str">
            <v/>
          </cell>
          <cell r="AW72"/>
          <cell r="AX72" t="str">
            <v/>
          </cell>
          <cell r="AY72"/>
          <cell r="AZ72" t="b">
            <v>0</v>
          </cell>
          <cell r="BA72" t="b">
            <v>0</v>
          </cell>
          <cell r="BB72" t="str">
            <v>TRUE</v>
          </cell>
          <cell r="BC72" t="str">
            <v>TRUE</v>
          </cell>
          <cell r="BD72" t="b">
            <v>1</v>
          </cell>
          <cell r="BE72" t="str">
            <v>REQ</v>
          </cell>
          <cell r="BF72" t="e">
            <v>#NAME?</v>
          </cell>
          <cell r="BG72" t="str">
            <v>REQ</v>
          </cell>
        </row>
        <row r="73">
          <cell r="A73">
            <v>60123</v>
          </cell>
          <cell r="B73">
            <v>35968</v>
          </cell>
          <cell r="C73"/>
          <cell r="D73"/>
          <cell r="E73"/>
          <cell r="F73" t="str">
            <v>551 Warren Street I, L.P.</v>
          </cell>
          <cell r="G73" t="str">
            <v>Warren Street Supportive Housing</v>
          </cell>
          <cell r="H73" t="str">
            <v>Fifth Avenue Committee</v>
          </cell>
          <cell r="I73" t="str">
            <v>National Equity Fund 1996 Limited Partnership</v>
          </cell>
          <cell r="J73" t="str">
            <v>36-4094851</v>
          </cell>
          <cell r="K73">
            <v>0.99990000000000001</v>
          </cell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 t="str">
            <v>National Equity Fund 1996 Limited Partnership</v>
          </cell>
          <cell r="W73" t="str">
            <v>36-4094851</v>
          </cell>
          <cell r="X73">
            <v>0.99990000000000001</v>
          </cell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 t="str">
            <v>No investor with 50% or more ownership</v>
          </cell>
          <cell r="AJ73" t="str">
            <v>N/A</v>
          </cell>
          <cell r="AK73" t="str">
            <v>N/A</v>
          </cell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 t="str">
            <v/>
          </cell>
          <cell r="AW73"/>
          <cell r="AX73" t="str">
            <v/>
          </cell>
          <cell r="AY73"/>
          <cell r="AZ73" t="b">
            <v>0</v>
          </cell>
          <cell r="BA73" t="b">
            <v>0</v>
          </cell>
          <cell r="BB73" t="str">
            <v>TRUE</v>
          </cell>
          <cell r="BC73" t="str">
            <v>TRUE</v>
          </cell>
          <cell r="BD73" t="b">
            <v>1</v>
          </cell>
          <cell r="BE73" t="str">
            <v>N/A</v>
          </cell>
          <cell r="BF73" t="str">
            <v>N/A</v>
          </cell>
          <cell r="BG73" t="str">
            <v>No</v>
          </cell>
        </row>
        <row r="74">
          <cell r="A74">
            <v>60129</v>
          </cell>
          <cell r="B74">
            <v>36496</v>
          </cell>
          <cell r="C74"/>
          <cell r="D74"/>
          <cell r="E74"/>
          <cell r="F74" t="str">
            <v>Bushwick Properties Mgmt,  L.P.</v>
          </cell>
          <cell r="G74" t="str">
            <v>Eldert/Decatur St. Cluster-NEP</v>
          </cell>
          <cell r="H74" t="str">
            <v>Direct Building Management</v>
          </cell>
          <cell r="I74" t="str">
            <v>New York Equity Fund 2000 Series II Limited Partnership</v>
          </cell>
          <cell r="J74" t="str">
            <v>36-4190655</v>
          </cell>
          <cell r="K74">
            <v>0.99990000000000001</v>
          </cell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 t="str">
            <v>New York Equity Fund 2000 Series II Limited Partnership</v>
          </cell>
          <cell r="W74" t="str">
            <v>36-4190655</v>
          </cell>
          <cell r="X74">
            <v>0.99990000000000001</v>
          </cell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 t="str">
            <v>No investor with 50% or more ownership</v>
          </cell>
          <cell r="AJ74" t="str">
            <v>N/A</v>
          </cell>
          <cell r="AK74" t="str">
            <v>N/A</v>
          </cell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 t="str">
            <v/>
          </cell>
          <cell r="AW74"/>
          <cell r="AX74" t="str">
            <v/>
          </cell>
          <cell r="AY74"/>
          <cell r="AZ74" t="b">
            <v>0</v>
          </cell>
          <cell r="BA74" t="b">
            <v>0</v>
          </cell>
          <cell r="BB74" t="str">
            <v>TRUE</v>
          </cell>
          <cell r="BC74" t="str">
            <v>TRUE</v>
          </cell>
          <cell r="BD74" t="b">
            <v>1</v>
          </cell>
          <cell r="BE74" t="str">
            <v>N/A</v>
          </cell>
          <cell r="BF74" t="str">
            <v>N/A</v>
          </cell>
          <cell r="BG74" t="str">
            <v>No</v>
          </cell>
        </row>
        <row r="75">
          <cell r="A75">
            <v>60132</v>
          </cell>
          <cell r="B75">
            <v>36930</v>
          </cell>
          <cell r="C75"/>
          <cell r="D75"/>
          <cell r="E75"/>
          <cell r="F75" t="str">
            <v>129th Street Cluster Assoc., L.P.</v>
          </cell>
          <cell r="G75" t="str">
            <v>West 129th Street Cluster-NEP</v>
          </cell>
          <cell r="H75" t="str">
            <v>Shaun Covington, Leroy &amp; Kenneth Morrison</v>
          </cell>
          <cell r="I75" t="str">
            <v>New York Equity Fund 2000 Series II Limited Partnership</v>
          </cell>
          <cell r="J75" t="str">
            <v>36-4190655</v>
          </cell>
          <cell r="K75">
            <v>0.99990000000000001</v>
          </cell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 t="str">
            <v>New York Equity Fund 2000 Series II Limited Partnership</v>
          </cell>
          <cell r="W75" t="str">
            <v>36-4190655</v>
          </cell>
          <cell r="X75">
            <v>0.99990000000000001</v>
          </cell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 t="str">
            <v>No investor with 50% or more ownership</v>
          </cell>
          <cell r="AJ75" t="str">
            <v>N/A</v>
          </cell>
          <cell r="AK75" t="str">
            <v>N/A</v>
          </cell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 t="str">
            <v/>
          </cell>
          <cell r="AW75"/>
          <cell r="AX75" t="str">
            <v/>
          </cell>
          <cell r="AY75"/>
          <cell r="AZ75" t="b">
            <v>1</v>
          </cell>
          <cell r="BA75" t="b">
            <v>1</v>
          </cell>
          <cell r="BB75" t="str">
            <v>TRUE</v>
          </cell>
          <cell r="BC75" t="str">
            <v>TRUE</v>
          </cell>
          <cell r="BD75" t="b">
            <v>1</v>
          </cell>
          <cell r="BE75" t="str">
            <v>N/A</v>
          </cell>
          <cell r="BF75" t="str">
            <v>N/A</v>
          </cell>
          <cell r="BG75" t="str">
            <v>No</v>
          </cell>
        </row>
        <row r="76">
          <cell r="A76">
            <v>60143</v>
          </cell>
          <cell r="B76">
            <v>37238</v>
          </cell>
          <cell r="C76"/>
          <cell r="D76"/>
          <cell r="E76"/>
          <cell r="F76" t="str">
            <v>C &amp; C Management, L.P.</v>
          </cell>
          <cell r="G76" t="str">
            <v>W. 122nd-123rd Street Cluster</v>
          </cell>
          <cell r="H76" t="str">
            <v>Shaun Covington, Leroy &amp; Kenneth Morrison</v>
          </cell>
          <cell r="I76" t="str">
            <v>New York Equity Fund 2000 Series II Limited Partnership</v>
          </cell>
          <cell r="J76" t="str">
            <v>36-4190655</v>
          </cell>
          <cell r="K76">
            <v>0.99990000000000001</v>
          </cell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 t="str">
            <v>New York Equity Fund 2000 Series II Limited Partnership</v>
          </cell>
          <cell r="W76" t="str">
            <v>36-4190655</v>
          </cell>
          <cell r="X76">
            <v>0.99990000000000001</v>
          </cell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 t="str">
            <v>No investor with 50% or more ownership</v>
          </cell>
          <cell r="AJ76" t="str">
            <v>N/A</v>
          </cell>
          <cell r="AK76" t="str">
            <v>N/A</v>
          </cell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 t="str">
            <v/>
          </cell>
          <cell r="AW76"/>
          <cell r="AX76" t="str">
            <v/>
          </cell>
          <cell r="AY76"/>
          <cell r="AZ76" t="b">
            <v>1</v>
          </cell>
          <cell r="BA76" t="b">
            <v>1</v>
          </cell>
          <cell r="BB76" t="b">
            <v>0</v>
          </cell>
          <cell r="BC76" t="str">
            <v>FALSE</v>
          </cell>
          <cell r="BD76" t="b">
            <v>1</v>
          </cell>
          <cell r="BE76" t="str">
            <v>N/A</v>
          </cell>
          <cell r="BF76" t="str">
            <v>N/A</v>
          </cell>
          <cell r="BG76" t="str">
            <v>No</v>
          </cell>
        </row>
        <row r="77">
          <cell r="A77">
            <v>60148</v>
          </cell>
          <cell r="B77">
            <v>36164</v>
          </cell>
          <cell r="C77"/>
          <cell r="D77"/>
          <cell r="E77"/>
          <cell r="F77" t="str">
            <v>Elmwood Neighborhood Revitalization L.P.</v>
          </cell>
          <cell r="G77" t="str">
            <v>Elmwood Neighborhood Revitalization</v>
          </cell>
          <cell r="H77" t="str">
            <v>One Neighborhood Builders / OHC</v>
          </cell>
          <cell r="I77" t="str">
            <v>National Equity Fund 1997 Limited Partnership</v>
          </cell>
          <cell r="J77" t="str">
            <v>36-4188807</v>
          </cell>
          <cell r="K77">
            <v>0.99990000000000001</v>
          </cell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 t="str">
            <v>National Equity Fund 1997 Limited Partnership</v>
          </cell>
          <cell r="W77" t="str">
            <v>36-4188807</v>
          </cell>
          <cell r="X77">
            <v>0.99990000000000001</v>
          </cell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 t="str">
            <v>No investor with 50% or more ownership</v>
          </cell>
          <cell r="AJ77" t="str">
            <v>N/A</v>
          </cell>
          <cell r="AK77" t="str">
            <v>N/A</v>
          </cell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 t="str">
            <v/>
          </cell>
          <cell r="AW77"/>
          <cell r="AX77" t="str">
            <v/>
          </cell>
          <cell r="AY77"/>
          <cell r="AZ77" t="b">
            <v>1</v>
          </cell>
          <cell r="BA77" t="b">
            <v>1</v>
          </cell>
          <cell r="BB77" t="str">
            <v>TRUE</v>
          </cell>
          <cell r="BC77" t="str">
            <v>TRUE</v>
          </cell>
          <cell r="BD77" t="b">
            <v>1</v>
          </cell>
          <cell r="BE77" t="str">
            <v>N/A</v>
          </cell>
          <cell r="BF77" t="str">
            <v>N/A</v>
          </cell>
          <cell r="BG77" t="str">
            <v>No</v>
          </cell>
        </row>
        <row r="78">
          <cell r="A78">
            <v>60165</v>
          </cell>
          <cell r="B78">
            <v>36147</v>
          </cell>
          <cell r="C78"/>
          <cell r="D78"/>
          <cell r="E78"/>
          <cell r="F78" t="str">
            <v>ECDO Houses Associates, L.P.</v>
          </cell>
          <cell r="G78" t="str">
            <v>ECDO Houses</v>
          </cell>
          <cell r="H78" t="str">
            <v>Ecumenical Community Development Organization</v>
          </cell>
          <cell r="I78" t="str">
            <v>New York Equity Fund 1995 Limited Partnership</v>
          </cell>
          <cell r="J78" t="str">
            <v>36-4033218</v>
          </cell>
          <cell r="K78">
            <v>0.99990000000000001</v>
          </cell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 t="str">
            <v>New York Equity Fund 1995 Limited Partnership</v>
          </cell>
          <cell r="W78" t="str">
            <v>36-4033218</v>
          </cell>
          <cell r="X78">
            <v>0.99990000000000001</v>
          </cell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 t="str">
            <v>No investor with 50% or more ownership</v>
          </cell>
          <cell r="AJ78" t="str">
            <v>N/A</v>
          </cell>
          <cell r="AK78" t="str">
            <v>N/A</v>
          </cell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 t="str">
            <v/>
          </cell>
          <cell r="AW78"/>
          <cell r="AX78" t="str">
            <v/>
          </cell>
          <cell r="AY78"/>
          <cell r="AZ78" t="b">
            <v>1</v>
          </cell>
          <cell r="BA78" t="b">
            <v>1</v>
          </cell>
          <cell r="BB78" t="str">
            <v>TRUE</v>
          </cell>
          <cell r="BC78" t="str">
            <v>TRUE</v>
          </cell>
          <cell r="BD78" t="b">
            <v>1</v>
          </cell>
          <cell r="BE78" t="str">
            <v>N/A</v>
          </cell>
          <cell r="BF78" t="str">
            <v>N/A</v>
          </cell>
          <cell r="BG78" t="str">
            <v>No</v>
          </cell>
        </row>
        <row r="79">
          <cell r="A79">
            <v>60200</v>
          </cell>
          <cell r="B79">
            <v>37252</v>
          </cell>
          <cell r="C79"/>
          <cell r="D79"/>
          <cell r="E79"/>
          <cell r="F79" t="str">
            <v>Empire Holdings, LP</v>
          </cell>
          <cell r="G79" t="str">
            <v>Crown Heights/Flatbush Cluster</v>
          </cell>
          <cell r="H79" t="str">
            <v>D.S. Community Management, Inc.</v>
          </cell>
          <cell r="I79" t="str">
            <v>New York Equity Fund 2001 LLC</v>
          </cell>
          <cell r="J79" t="str">
            <v>36-4402575</v>
          </cell>
          <cell r="K79">
            <v>0.99990000000000001</v>
          </cell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 t="str">
            <v>New York Equity Fund 2001 LLC</v>
          </cell>
          <cell r="W79" t="str">
            <v>36-4402575</v>
          </cell>
          <cell r="X79">
            <v>0.99990000000000001</v>
          </cell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 t="str">
            <v>No investor with 50% or more ownership</v>
          </cell>
          <cell r="AJ79" t="str">
            <v>N/A</v>
          </cell>
          <cell r="AK79" t="str">
            <v>N/A</v>
          </cell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 t="str">
            <v/>
          </cell>
          <cell r="AW79"/>
          <cell r="AX79" t="str">
            <v/>
          </cell>
          <cell r="AY79"/>
          <cell r="AZ79" t="b">
            <v>1</v>
          </cell>
          <cell r="BA79" t="b">
            <v>1</v>
          </cell>
          <cell r="BB79" t="str">
            <v>TRUE</v>
          </cell>
          <cell r="BC79" t="str">
            <v>TRUE</v>
          </cell>
          <cell r="BD79" t="b">
            <v>1</v>
          </cell>
          <cell r="BE79" t="str">
            <v>N/A</v>
          </cell>
          <cell r="BF79" t="str">
            <v>N/A</v>
          </cell>
          <cell r="BG79" t="str">
            <v>No</v>
          </cell>
        </row>
        <row r="80">
          <cell r="A80">
            <v>60232</v>
          </cell>
          <cell r="B80">
            <v>36501</v>
          </cell>
          <cell r="C80"/>
          <cell r="D80"/>
          <cell r="E80"/>
          <cell r="F80" t="str">
            <v>Clinton Housing 10th Partners, L.P.</v>
          </cell>
          <cell r="G80" t="str">
            <v>Clinton West Chelsea</v>
          </cell>
          <cell r="H80" t="str">
            <v>Clinton Housing Development Company, Inc.</v>
          </cell>
          <cell r="I80" t="str">
            <v>New York Equity Fund 2000 Limited Partnership</v>
          </cell>
          <cell r="J80" t="str">
            <v>36-4187874</v>
          </cell>
          <cell r="K80">
            <v>0.99990000000000001</v>
          </cell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 t="str">
            <v>New York Equity Fund 2000 Limited Partnership</v>
          </cell>
          <cell r="W80" t="str">
            <v>36-4187874</v>
          </cell>
          <cell r="X80">
            <v>0.99990000000000001</v>
          </cell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 t="str">
            <v>No investor with 50% or more ownership</v>
          </cell>
          <cell r="AJ80" t="str">
            <v>N/A</v>
          </cell>
          <cell r="AK80" t="str">
            <v>N/A</v>
          </cell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 t="str">
            <v/>
          </cell>
          <cell r="AW80"/>
          <cell r="AX80" t="str">
            <v/>
          </cell>
          <cell r="AY80"/>
          <cell r="AZ80" t="b">
            <v>1</v>
          </cell>
          <cell r="BA80" t="b">
            <v>1</v>
          </cell>
          <cell r="BB80" t="str">
            <v>TRUE</v>
          </cell>
          <cell r="BC80" t="str">
            <v>TRUE</v>
          </cell>
          <cell r="BD80" t="b">
            <v>1</v>
          </cell>
          <cell r="BE80" t="str">
            <v>N/A</v>
          </cell>
          <cell r="BF80" t="str">
            <v>N/A</v>
          </cell>
          <cell r="BG80" t="str">
            <v>No</v>
          </cell>
        </row>
        <row r="81">
          <cell r="A81">
            <v>60245</v>
          </cell>
          <cell r="B81">
            <v>36500</v>
          </cell>
          <cell r="C81"/>
          <cell r="D81"/>
          <cell r="E81"/>
          <cell r="F81" t="str">
            <v>Fatsville &amp; Company L.P.</v>
          </cell>
          <cell r="G81" t="str">
            <v>Kosciusko Street Cluster</v>
          </cell>
          <cell r="H81" t="str">
            <v>Nasher Realty Associates, Inc.</v>
          </cell>
          <cell r="I81" t="str">
            <v>New York Equity Fund 2000 Series II Limited Partnership</v>
          </cell>
          <cell r="J81" t="str">
            <v>36-4190655</v>
          </cell>
          <cell r="K81">
            <v>0.99990000000000001</v>
          </cell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 t="str">
            <v>New York Equity Fund 2000 Series II Limited Partnership</v>
          </cell>
          <cell r="W81" t="str">
            <v>36-4190655</v>
          </cell>
          <cell r="X81">
            <v>0.99990000000000001</v>
          </cell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 t="str">
            <v>No investor with 50% or more ownership</v>
          </cell>
          <cell r="AJ81" t="str">
            <v>N/A</v>
          </cell>
          <cell r="AK81" t="str">
            <v>N/A</v>
          </cell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 t="str">
            <v/>
          </cell>
          <cell r="AW81"/>
          <cell r="AX81" t="str">
            <v/>
          </cell>
          <cell r="AY81"/>
          <cell r="AZ81" t="b">
            <v>1</v>
          </cell>
          <cell r="BA81" t="b">
            <v>1</v>
          </cell>
          <cell r="BB81" t="str">
            <v>TRUE</v>
          </cell>
          <cell r="BC81" t="str">
            <v>TRUE</v>
          </cell>
          <cell r="BD81" t="b">
            <v>1</v>
          </cell>
          <cell r="BE81" t="str">
            <v>N/A</v>
          </cell>
          <cell r="BF81" t="str">
            <v>N/A</v>
          </cell>
          <cell r="BG81" t="str">
            <v>No</v>
          </cell>
        </row>
        <row r="82">
          <cell r="A82">
            <v>60247</v>
          </cell>
          <cell r="B82">
            <v>36630</v>
          </cell>
          <cell r="C82"/>
          <cell r="D82"/>
          <cell r="E82"/>
          <cell r="F82" t="str">
            <v>Clinton Housing West 52nd Partners, L.P.</v>
          </cell>
          <cell r="G82" t="str">
            <v>Clinton West 52nd Partners (Site 9A)</v>
          </cell>
          <cell r="H82" t="str">
            <v>Clinton Housing Development Company, Inc.</v>
          </cell>
          <cell r="I82" t="str">
            <v>New York Equity Fund 2000 Limited Partnership</v>
          </cell>
          <cell r="J82" t="str">
            <v>36-4187874</v>
          </cell>
          <cell r="K82">
            <v>0.99990000000000001</v>
          </cell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 t="str">
            <v>New York Equity Fund 2000 Limited Partnership</v>
          </cell>
          <cell r="W82" t="str">
            <v>36-4187874</v>
          </cell>
          <cell r="X82">
            <v>0.99990000000000001</v>
          </cell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 t="str">
            <v>No investor with 50% or more ownership</v>
          </cell>
          <cell r="AJ82" t="str">
            <v>N/A</v>
          </cell>
          <cell r="AK82" t="str">
            <v>N/A</v>
          </cell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 t="str">
            <v/>
          </cell>
          <cell r="AW82"/>
          <cell r="AX82" t="str">
            <v/>
          </cell>
          <cell r="AY82"/>
          <cell r="AZ82" t="b">
            <v>1</v>
          </cell>
          <cell r="BA82" t="b">
            <v>1</v>
          </cell>
          <cell r="BB82" t="str">
            <v>TRUE</v>
          </cell>
          <cell r="BC82" t="str">
            <v>TRUE</v>
          </cell>
          <cell r="BD82" t="b">
            <v>1</v>
          </cell>
          <cell r="BE82" t="str">
            <v>N/A</v>
          </cell>
          <cell r="BF82" t="str">
            <v>N/A</v>
          </cell>
          <cell r="BG82" t="str">
            <v>No</v>
          </cell>
        </row>
        <row r="83">
          <cell r="A83">
            <v>60249</v>
          </cell>
          <cell r="B83">
            <v>36888</v>
          </cell>
          <cell r="C83"/>
          <cell r="D83"/>
          <cell r="E83"/>
          <cell r="F83" t="str">
            <v>Quisqueya Housing Company L. P.</v>
          </cell>
          <cell r="G83" t="str">
            <v>Quisqueya Housing</v>
          </cell>
          <cell r="H83" t="str">
            <v>Manhattan Valley Development Corporation</v>
          </cell>
          <cell r="I83" t="str">
            <v>New York Equity Fund 2000 Limited Partnership</v>
          </cell>
          <cell r="J83" t="str">
            <v>36-4187874</v>
          </cell>
          <cell r="K83">
            <v>0.99990000000000001</v>
          </cell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 t="str">
            <v>New York Equity Fund 2000 Limited Partnership</v>
          </cell>
          <cell r="W83" t="str">
            <v>36-4187874</v>
          </cell>
          <cell r="X83">
            <v>0.99990000000000001</v>
          </cell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 t="str">
            <v>No investor with 50% or more ownership</v>
          </cell>
          <cell r="AJ83" t="str">
            <v>N/A</v>
          </cell>
          <cell r="AK83" t="str">
            <v>N/A</v>
          </cell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 t="str">
            <v/>
          </cell>
          <cell r="AW83"/>
          <cell r="AX83" t="str">
            <v/>
          </cell>
          <cell r="AY83"/>
          <cell r="AZ83" t="b">
            <v>1</v>
          </cell>
          <cell r="BA83" t="b">
            <v>1</v>
          </cell>
          <cell r="BB83" t="str">
            <v>TRUE</v>
          </cell>
          <cell r="BC83" t="str">
            <v>TRUE</v>
          </cell>
          <cell r="BD83" t="b">
            <v>1</v>
          </cell>
          <cell r="BE83" t="str">
            <v>N/A</v>
          </cell>
          <cell r="BF83" t="str">
            <v>N/A</v>
          </cell>
          <cell r="BG83" t="str">
            <v>No</v>
          </cell>
        </row>
        <row r="84">
          <cell r="A84">
            <v>60278</v>
          </cell>
          <cell r="B84">
            <v>36503</v>
          </cell>
          <cell r="C84"/>
          <cell r="D84"/>
          <cell r="E84"/>
          <cell r="F84" t="str">
            <v>Machull Redev. Assoc., L.P.</v>
          </cell>
          <cell r="G84" t="str">
            <v>Machull Redevelopment Associates</v>
          </cell>
          <cell r="H84" t="str">
            <v>Urban Strategies, Inc.</v>
          </cell>
          <cell r="I84" t="str">
            <v>New York Equity Fund 2000 Limited Partnership</v>
          </cell>
          <cell r="J84" t="str">
            <v>36-4187874</v>
          </cell>
          <cell r="K84">
            <v>0.99990000000000001</v>
          </cell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 t="str">
            <v>New York Equity Fund 2000 Limited Partnership</v>
          </cell>
          <cell r="W84" t="str">
            <v>36-4187874</v>
          </cell>
          <cell r="X84">
            <v>0.99990000000000001</v>
          </cell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 t="str">
            <v>No investor with 50% or more ownership</v>
          </cell>
          <cell r="AJ84" t="str">
            <v>N/A</v>
          </cell>
          <cell r="AK84" t="str">
            <v>N/A</v>
          </cell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 t="str">
            <v/>
          </cell>
          <cell r="AW84"/>
          <cell r="AX84" t="str">
            <v/>
          </cell>
          <cell r="AY84"/>
          <cell r="AZ84" t="b">
            <v>1</v>
          </cell>
          <cell r="BA84" t="b">
            <v>1</v>
          </cell>
          <cell r="BB84" t="str">
            <v>TRUE</v>
          </cell>
          <cell r="BC84" t="str">
            <v>TRUE</v>
          </cell>
          <cell r="BD84" t="b">
            <v>1</v>
          </cell>
          <cell r="BE84" t="str">
            <v>N/A</v>
          </cell>
          <cell r="BF84" t="str">
            <v>N/A</v>
          </cell>
          <cell r="BG84" t="str">
            <v>No</v>
          </cell>
        </row>
        <row r="85">
          <cell r="A85">
            <v>60279</v>
          </cell>
          <cell r="B85">
            <v>36487</v>
          </cell>
          <cell r="C85"/>
          <cell r="D85"/>
          <cell r="E85"/>
          <cell r="F85" t="str">
            <v>Park Valley Associates, L.P.</v>
          </cell>
          <cell r="G85" t="str">
            <v>Park Valley (NY)</v>
          </cell>
          <cell r="H85" t="str">
            <v>Manhattan Valley Development Corporation</v>
          </cell>
          <cell r="I85" t="str">
            <v>New York Equity Fund 2000 Limited Partnership</v>
          </cell>
          <cell r="J85" t="str">
            <v>36-4187874</v>
          </cell>
          <cell r="K85">
            <v>0.99990000000000001</v>
          </cell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 t="str">
            <v>New York Equity Fund 2000 Limited Partnership</v>
          </cell>
          <cell r="W85" t="str">
            <v>36-4187874</v>
          </cell>
          <cell r="X85">
            <v>0.99990000000000001</v>
          </cell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 t="str">
            <v>No investor with 50% or more ownership</v>
          </cell>
          <cell r="AJ85" t="str">
            <v>N/A</v>
          </cell>
          <cell r="AK85" t="str">
            <v>N/A</v>
          </cell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 t="str">
            <v/>
          </cell>
          <cell r="AW85"/>
          <cell r="AX85" t="str">
            <v/>
          </cell>
          <cell r="AY85"/>
          <cell r="AZ85" t="b">
            <v>1</v>
          </cell>
          <cell r="BA85" t="b">
            <v>1</v>
          </cell>
          <cell r="BB85" t="str">
            <v>TRUE</v>
          </cell>
          <cell r="BC85" t="str">
            <v>TRUE</v>
          </cell>
          <cell r="BD85" t="b">
            <v>1</v>
          </cell>
          <cell r="BE85" t="str">
            <v>N/A</v>
          </cell>
          <cell r="BF85" t="str">
            <v>N/A</v>
          </cell>
          <cell r="BG85" t="str">
            <v>No</v>
          </cell>
        </row>
        <row r="86">
          <cell r="A86">
            <v>60288</v>
          </cell>
          <cell r="B86">
            <v>37358</v>
          </cell>
          <cell r="C86"/>
          <cell r="D86"/>
          <cell r="E86"/>
          <cell r="F86" t="str">
            <v>Walton Cluster, LP</v>
          </cell>
          <cell r="G86" t="str">
            <v>Creston Avenue Cluster Phase I</v>
          </cell>
          <cell r="H86" t="str">
            <v>RSE Management LLC</v>
          </cell>
          <cell r="I86" t="str">
            <v>New York Equity Fund 2000 Series II Limited Partnership</v>
          </cell>
          <cell r="J86" t="str">
            <v>36-4190655</v>
          </cell>
          <cell r="K86">
            <v>0.99990000000000001</v>
          </cell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 t="str">
            <v>New York Equity Fund 2000 Series II Limited Partnership</v>
          </cell>
          <cell r="W86" t="str">
            <v>36-4190655</v>
          </cell>
          <cell r="X86">
            <v>0.99990000000000001</v>
          </cell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 t="str">
            <v>No investor with 50% or more ownership</v>
          </cell>
          <cell r="AJ86" t="str">
            <v>N/A</v>
          </cell>
          <cell r="AK86" t="str">
            <v>N/A</v>
          </cell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 t="str">
            <v/>
          </cell>
          <cell r="AW86"/>
          <cell r="AX86" t="str">
            <v/>
          </cell>
          <cell r="AY86"/>
          <cell r="AZ86" t="b">
            <v>1</v>
          </cell>
          <cell r="BA86" t="b">
            <v>1</v>
          </cell>
          <cell r="BB86" t="str">
            <v>TRUE</v>
          </cell>
          <cell r="BC86" t="str">
            <v>TRUE</v>
          </cell>
          <cell r="BD86" t="b">
            <v>1</v>
          </cell>
          <cell r="BE86" t="str">
            <v>N/A</v>
          </cell>
          <cell r="BF86" t="str">
            <v>N/A</v>
          </cell>
          <cell r="BG86" t="str">
            <v>No</v>
          </cell>
        </row>
        <row r="87">
          <cell r="A87">
            <v>60290</v>
          </cell>
          <cell r="B87">
            <v>39023</v>
          </cell>
          <cell r="C87"/>
          <cell r="D87"/>
          <cell r="E87"/>
          <cell r="F87" t="str">
            <v>Bainbridge Cluster Associates, L.P.</v>
          </cell>
          <cell r="G87" t="str">
            <v>Bainbridge Street Cluster</v>
          </cell>
          <cell r="H87" t="str">
            <v>Felicia Colon</v>
          </cell>
          <cell r="I87" t="str">
            <v>New York Equity Fund 2001 LLC</v>
          </cell>
          <cell r="J87" t="str">
            <v>36-4402575</v>
          </cell>
          <cell r="K87">
            <v>0.99990000000000001</v>
          </cell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 t="str">
            <v>New York Equity Fund 2001 LLC</v>
          </cell>
          <cell r="W87" t="str">
            <v>36-4402575</v>
          </cell>
          <cell r="X87">
            <v>0.99990000000000001</v>
          </cell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 t="str">
            <v>No investor with 50% or more ownership</v>
          </cell>
          <cell r="AJ87" t="str">
            <v>N/A</v>
          </cell>
          <cell r="AK87" t="str">
            <v>N/A</v>
          </cell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 t="str">
            <v/>
          </cell>
          <cell r="AW87"/>
          <cell r="AX87" t="str">
            <v/>
          </cell>
          <cell r="AY87"/>
          <cell r="AZ87" t="b">
            <v>1</v>
          </cell>
          <cell r="BA87" t="b">
            <v>1</v>
          </cell>
          <cell r="BB87" t="str">
            <v>TRUE</v>
          </cell>
          <cell r="BC87" t="str">
            <v>TRUE</v>
          </cell>
          <cell r="BD87" t="b">
            <v>1</v>
          </cell>
          <cell r="BE87" t="str">
            <v>N/A</v>
          </cell>
          <cell r="BF87" t="str">
            <v>N/A</v>
          </cell>
          <cell r="BG87" t="str">
            <v>No</v>
          </cell>
        </row>
        <row r="88">
          <cell r="A88">
            <v>60295</v>
          </cell>
          <cell r="B88">
            <v>39051</v>
          </cell>
          <cell r="C88"/>
          <cell r="D88"/>
          <cell r="E88"/>
          <cell r="F88" t="str">
            <v>Howard Avenue Development L.P.</v>
          </cell>
          <cell r="G88" t="str">
            <v>Howard Avenue Cluster NYC</v>
          </cell>
          <cell r="H88" t="str">
            <v>Darren K. Real Estate Management Company</v>
          </cell>
          <cell r="I88" t="str">
            <v>New York Equity Fund 2001 LLC</v>
          </cell>
          <cell r="J88" t="str">
            <v>36-4402575</v>
          </cell>
          <cell r="K88">
            <v>0.99990000000000001</v>
          </cell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 t="str">
            <v>New York Equity Fund 2001 LLC</v>
          </cell>
          <cell r="W88" t="str">
            <v>36-4402575</v>
          </cell>
          <cell r="X88">
            <v>0.99990000000000001</v>
          </cell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 t="str">
            <v>No investor with 50% or more ownership</v>
          </cell>
          <cell r="AJ88" t="str">
            <v>N/A</v>
          </cell>
          <cell r="AK88" t="str">
            <v>N/A</v>
          </cell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 t="str">
            <v/>
          </cell>
          <cell r="AW88"/>
          <cell r="AX88" t="str">
            <v/>
          </cell>
          <cell r="AY88"/>
          <cell r="AZ88" t="b">
            <v>1</v>
          </cell>
          <cell r="BA88" t="b">
            <v>1</v>
          </cell>
          <cell r="BB88" t="str">
            <v>TRUE</v>
          </cell>
          <cell r="BC88" t="str">
            <v>TRUE</v>
          </cell>
          <cell r="BD88" t="b">
            <v>1</v>
          </cell>
          <cell r="BE88" t="str">
            <v>N/A</v>
          </cell>
          <cell r="BF88" t="str">
            <v>N/A</v>
          </cell>
          <cell r="BG88" t="str">
            <v>No</v>
          </cell>
        </row>
        <row r="89">
          <cell r="A89">
            <v>60313</v>
          </cell>
          <cell r="B89">
            <v>36497</v>
          </cell>
          <cell r="C89"/>
          <cell r="D89"/>
          <cell r="E89"/>
          <cell r="F89" t="str">
            <v>Friendship Pine Associates., L.P.</v>
          </cell>
          <cell r="G89" t="str">
            <v>Friendship Pine Revitalization (RI)</v>
          </cell>
          <cell r="H89" t="str">
            <v>SWAP, Inc.</v>
          </cell>
          <cell r="I89" t="str">
            <v>National Equity Fund 1999 Limited Partnership</v>
          </cell>
          <cell r="J89" t="str">
            <v>36-4262821</v>
          </cell>
          <cell r="K89">
            <v>0.69989999999999997</v>
          </cell>
          <cell r="L89" t="str">
            <v>National Equity Fund 1999 Series II Limited Partnership</v>
          </cell>
          <cell r="M89" t="str">
            <v>36-4262822</v>
          </cell>
          <cell r="N89">
            <v>0.3</v>
          </cell>
          <cell r="O89"/>
          <cell r="P89"/>
          <cell r="Q89"/>
          <cell r="R89"/>
          <cell r="S89"/>
          <cell r="T89"/>
          <cell r="U89"/>
          <cell r="V89" t="str">
            <v>National Equity Fund 1999 L.P.  Series I Tranche 2</v>
          </cell>
          <cell r="W89" t="str">
            <v>36-4262821</v>
          </cell>
          <cell r="X89">
            <v>0.69989999999999997</v>
          </cell>
          <cell r="Y89" t="str">
            <v>National Equity Fund 1999 L.P. Series II Tranche 1</v>
          </cell>
          <cell r="Z89" t="str">
            <v>36-4284872</v>
          </cell>
          <cell r="AA89">
            <v>0.29997000000000001</v>
          </cell>
          <cell r="AB89"/>
          <cell r="AC89"/>
          <cell r="AD89"/>
          <cell r="AE89"/>
          <cell r="AF89"/>
          <cell r="AG89"/>
          <cell r="AH89"/>
          <cell r="AI89" t="str">
            <v>No investor with 50% or more ownership</v>
          </cell>
          <cell r="AJ89" t="str">
            <v>N/A</v>
          </cell>
          <cell r="AK89" t="str">
            <v>N/A</v>
          </cell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 t="str">
            <v/>
          </cell>
          <cell r="AW89"/>
          <cell r="AX89" t="str">
            <v/>
          </cell>
          <cell r="AY89"/>
          <cell r="AZ89" t="b">
            <v>1</v>
          </cell>
          <cell r="BA89" t="b">
            <v>1</v>
          </cell>
          <cell r="BB89" t="str">
            <v>TRUE</v>
          </cell>
          <cell r="BC89" t="str">
            <v>TRUE</v>
          </cell>
          <cell r="BD89" t="b">
            <v>1</v>
          </cell>
          <cell r="BE89" t="str">
            <v>REQ</v>
          </cell>
          <cell r="BF89" t="str">
            <v>N/A</v>
          </cell>
          <cell r="BG89" t="str">
            <v>REQ</v>
          </cell>
        </row>
        <row r="90">
          <cell r="A90">
            <v>60316</v>
          </cell>
          <cell r="B90">
            <v>37295</v>
          </cell>
          <cell r="C90"/>
          <cell r="D90"/>
          <cell r="E90"/>
          <cell r="F90" t="str">
            <v>560 West 165th St Associates, L.P.</v>
          </cell>
          <cell r="G90" t="str">
            <v>VOA 560 West 165 St.</v>
          </cell>
          <cell r="H90" t="str">
            <v>Volunteers of America-Greater New York (VOA)</v>
          </cell>
          <cell r="I90" t="str">
            <v>National Equity Fund 1999 Series II Limited Partnership</v>
          </cell>
          <cell r="J90" t="str">
            <v>36-4284872</v>
          </cell>
          <cell r="K90">
            <v>0.99990000000000001</v>
          </cell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 t="str">
            <v>National Equity Fund 1999 Series II Limited Partnership</v>
          </cell>
          <cell r="W90" t="str">
            <v>36-4284872</v>
          </cell>
          <cell r="X90">
            <v>0.99990000000000001</v>
          </cell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 t="str">
            <v>No investor with 50% or more ownership</v>
          </cell>
          <cell r="AJ90" t="str">
            <v>N/A</v>
          </cell>
          <cell r="AK90" t="str">
            <v>N/A</v>
          </cell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/>
          </cell>
          <cell r="AW90"/>
          <cell r="AX90" t="str">
            <v/>
          </cell>
          <cell r="AY90"/>
          <cell r="AZ90" t="b">
            <v>1</v>
          </cell>
          <cell r="BA90" t="b">
            <v>1</v>
          </cell>
          <cell r="BB90" t="str">
            <v>TRUE</v>
          </cell>
          <cell r="BC90" t="str">
            <v>TRUE</v>
          </cell>
          <cell r="BD90" t="b">
            <v>1</v>
          </cell>
          <cell r="BE90" t="str">
            <v>N/A</v>
          </cell>
          <cell r="BF90" t="str">
            <v>N/A</v>
          </cell>
          <cell r="BG90" t="str">
            <v>No</v>
          </cell>
        </row>
        <row r="91">
          <cell r="A91">
            <v>60343</v>
          </cell>
          <cell r="B91">
            <v>36678</v>
          </cell>
          <cell r="C91"/>
          <cell r="D91"/>
          <cell r="E91"/>
          <cell r="F91" t="str">
            <v>Haven House, L.P.</v>
          </cell>
          <cell r="G91" t="str">
            <v>Haven House Cooperative</v>
          </cell>
          <cell r="H91" t="str">
            <v>Safe Haven Outreach Ministry, Inc.(DC)</v>
          </cell>
          <cell r="I91" t="str">
            <v>NEF Assignment Corporation, as nominee</v>
          </cell>
          <cell r="J91" t="str">
            <v>36-4326848</v>
          </cell>
          <cell r="K91">
            <v>0.99990000000000001</v>
          </cell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 t="str">
            <v>National Equity Fund 2001 LLC</v>
          </cell>
          <cell r="W91" t="str">
            <v>36-4437162</v>
          </cell>
          <cell r="X91">
            <v>0.99990000000000001</v>
          </cell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 t="str">
            <v>No investor with 50% or more ownership</v>
          </cell>
          <cell r="AJ91" t="str">
            <v>N/A</v>
          </cell>
          <cell r="AK91" t="str">
            <v>N/A</v>
          </cell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 t="str">
            <v/>
          </cell>
          <cell r="AW91"/>
          <cell r="AX91" t="str">
            <v/>
          </cell>
          <cell r="AY91"/>
          <cell r="AZ91" t="b">
            <v>1</v>
          </cell>
          <cell r="BA91" t="b">
            <v>1</v>
          </cell>
          <cell r="BB91" t="str">
            <v>TRUE</v>
          </cell>
          <cell r="BC91" t="str">
            <v>TRUE</v>
          </cell>
          <cell r="BD91" t="b">
            <v>1</v>
          </cell>
          <cell r="BE91" t="str">
            <v>REQ</v>
          </cell>
          <cell r="BF91" t="str">
            <v>N/A</v>
          </cell>
          <cell r="BG91" t="str">
            <v>REQ</v>
          </cell>
        </row>
        <row r="92">
          <cell r="A92">
            <v>60345</v>
          </cell>
          <cell r="B92">
            <v>36671</v>
          </cell>
          <cell r="C92"/>
          <cell r="D92"/>
          <cell r="E92"/>
          <cell r="F92" t="str">
            <v>Main Street Phase lll, L.P.</v>
          </cell>
          <cell r="G92" t="str">
            <v>Main Street, Phase III (RI)</v>
          </cell>
          <cell r="H92" t="str">
            <v>Valley Affordable Housing Corporation (VAHC)</v>
          </cell>
          <cell r="I92" t="str">
            <v>National Equity Fund 1999 Limited Partnership</v>
          </cell>
          <cell r="J92" t="str">
            <v>36-4262821</v>
          </cell>
          <cell r="K92">
            <v>0.99990000000000001</v>
          </cell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 t="str">
            <v>National Equity Fund 1999 L.P.  Series I Tranche 2</v>
          </cell>
          <cell r="W92" t="str">
            <v>36-4262821</v>
          </cell>
          <cell r="X92">
            <v>0.99990000000000001</v>
          </cell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 t="str">
            <v>No investor with 50% or more ownership</v>
          </cell>
          <cell r="AJ92" t="str">
            <v>N/A</v>
          </cell>
          <cell r="AK92" t="str">
            <v>N/A</v>
          </cell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 t="str">
            <v/>
          </cell>
          <cell r="AW92"/>
          <cell r="AX92" t="str">
            <v/>
          </cell>
          <cell r="AY92"/>
          <cell r="AZ92" t="b">
            <v>1</v>
          </cell>
          <cell r="BA92" t="b">
            <v>1</v>
          </cell>
          <cell r="BB92" t="str">
            <v>TRUE</v>
          </cell>
          <cell r="BC92" t="str">
            <v>TRUE</v>
          </cell>
          <cell r="BD92" t="b">
            <v>1</v>
          </cell>
          <cell r="BE92" t="str">
            <v>REQ</v>
          </cell>
          <cell r="BF92" t="str">
            <v>N/A</v>
          </cell>
          <cell r="BG92" t="str">
            <v>REQ</v>
          </cell>
        </row>
        <row r="93">
          <cell r="A93">
            <v>60376</v>
          </cell>
          <cell r="B93">
            <v>37222</v>
          </cell>
          <cell r="C93"/>
          <cell r="D93"/>
          <cell r="E93"/>
          <cell r="F93" t="str">
            <v>New Haven Beulah Associates LP</v>
          </cell>
          <cell r="G93" t="str">
            <v>New Haven Beulah (NRP)</v>
          </cell>
          <cell r="H93" t="str">
            <v>South Bronx Churches/Morrisania Cluster HDFC</v>
          </cell>
          <cell r="I93" t="str">
            <v>New York Equity Fund 2001 LLC</v>
          </cell>
          <cell r="J93" t="str">
            <v>36-4402575</v>
          </cell>
          <cell r="K93">
            <v>0.99990000000000001</v>
          </cell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 t="str">
            <v>New York Equity Fund 2001 LLC</v>
          </cell>
          <cell r="W93" t="str">
            <v>36-4402575</v>
          </cell>
          <cell r="X93">
            <v>0.99990000000000001</v>
          </cell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 t="str">
            <v>No investor with 50% or more ownership</v>
          </cell>
          <cell r="AJ93" t="str">
            <v>N/A</v>
          </cell>
          <cell r="AK93" t="str">
            <v>N/A</v>
          </cell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 t="str">
            <v/>
          </cell>
          <cell r="AW93"/>
          <cell r="AX93" t="str">
            <v/>
          </cell>
          <cell r="AY93"/>
          <cell r="AZ93" t="b">
            <v>1</v>
          </cell>
          <cell r="BA93" t="b">
            <v>0</v>
          </cell>
          <cell r="BB93" t="str">
            <v>TRUE</v>
          </cell>
          <cell r="BC93" t="str">
            <v>FALSE</v>
          </cell>
          <cell r="BD93" t="b">
            <v>0</v>
          </cell>
          <cell r="BE93" t="str">
            <v>N/A</v>
          </cell>
          <cell r="BF93" t="str">
            <v>N/A</v>
          </cell>
          <cell r="BG93" t="str">
            <v>No</v>
          </cell>
        </row>
        <row r="94">
          <cell r="A94">
            <v>60377</v>
          </cell>
          <cell r="B94">
            <v>36860</v>
          </cell>
          <cell r="C94"/>
          <cell r="D94"/>
          <cell r="E94"/>
          <cell r="F94" t="str">
            <v>Miguel Sosa Estates LP</v>
          </cell>
          <cell r="G94" t="str">
            <v>Miguel Sosa Estates (NRP)</v>
          </cell>
          <cell r="H94" t="str">
            <v>Aquinas Housing Company</v>
          </cell>
          <cell r="I94" t="str">
            <v>New York Equity Fund 2000 Limited Partnership</v>
          </cell>
          <cell r="J94" t="str">
            <v>36-4187874</v>
          </cell>
          <cell r="K94">
            <v>0.99990000000000001</v>
          </cell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 t="str">
            <v>New York Equity Fund 2000 Limited Partnership</v>
          </cell>
          <cell r="W94" t="str">
            <v>36-4187874</v>
          </cell>
          <cell r="X94">
            <v>0.99990000000000001</v>
          </cell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 t="str">
            <v>No investor with 50% or more ownership</v>
          </cell>
          <cell r="AJ94" t="str">
            <v>N/A</v>
          </cell>
          <cell r="AK94" t="str">
            <v>N/A</v>
          </cell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 t="str">
            <v/>
          </cell>
          <cell r="AW94"/>
          <cell r="AX94" t="str">
            <v/>
          </cell>
          <cell r="AY94"/>
          <cell r="AZ94" t="b">
            <v>1</v>
          </cell>
          <cell r="BA94" t="b">
            <v>1</v>
          </cell>
          <cell r="BB94" t="str">
            <v>TRUE</v>
          </cell>
          <cell r="BC94" t="str">
            <v>TRUE</v>
          </cell>
          <cell r="BD94" t="b">
            <v>1</v>
          </cell>
          <cell r="BE94" t="str">
            <v>N/A</v>
          </cell>
          <cell r="BF94" t="str">
            <v>N/A</v>
          </cell>
          <cell r="BG94" t="str">
            <v>No</v>
          </cell>
        </row>
        <row r="95">
          <cell r="A95">
            <v>60378</v>
          </cell>
          <cell r="B95">
            <v>36872</v>
          </cell>
          <cell r="C95"/>
          <cell r="D95"/>
          <cell r="E95"/>
          <cell r="F95" t="str">
            <v>NEB, L.P.</v>
          </cell>
          <cell r="G95" t="str">
            <v>N.E.B. L.P. (NRP)</v>
          </cell>
          <cell r="H95" t="str">
            <v>Brooklyn Neighborhood HDFC (fka Metropolitan Houses HDFC)</v>
          </cell>
          <cell r="I95" t="str">
            <v>New York Equity Fund 2000 Limited Partnership</v>
          </cell>
          <cell r="J95" t="str">
            <v>36-4187874</v>
          </cell>
          <cell r="K95">
            <v>0.99990000000000001</v>
          </cell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 t="str">
            <v>New York Equity Fund 2000 Limited Partnership</v>
          </cell>
          <cell r="W95" t="str">
            <v>36-4187874</v>
          </cell>
          <cell r="X95">
            <v>0.99990000000000001</v>
          </cell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 t="str">
            <v>No investor with 50% or more ownership</v>
          </cell>
          <cell r="AJ95" t="str">
            <v>N/A</v>
          </cell>
          <cell r="AK95" t="str">
            <v>N/A</v>
          </cell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 t="str">
            <v/>
          </cell>
          <cell r="AW95"/>
          <cell r="AX95" t="str">
            <v/>
          </cell>
          <cell r="AY95"/>
          <cell r="AZ95" t="b">
            <v>1</v>
          </cell>
          <cell r="BA95" t="b">
            <v>1</v>
          </cell>
          <cell r="BB95" t="str">
            <v>TRUE</v>
          </cell>
          <cell r="BC95" t="str">
            <v>FALSE</v>
          </cell>
          <cell r="BD95" t="b">
            <v>1</v>
          </cell>
          <cell r="BE95" t="str">
            <v>N/A</v>
          </cell>
          <cell r="BF95" t="str">
            <v>N/A</v>
          </cell>
          <cell r="BG95" t="str">
            <v>No</v>
          </cell>
        </row>
        <row r="96">
          <cell r="A96">
            <v>62543</v>
          </cell>
          <cell r="B96">
            <v>37223</v>
          </cell>
          <cell r="C96"/>
          <cell r="D96"/>
          <cell r="E96"/>
          <cell r="F96" t="str">
            <v>Riverwalk Senior Apartments L.P.</v>
          </cell>
          <cell r="G96" t="str">
            <v>Riverwalk (IL)</v>
          </cell>
          <cell r="H96" t="str">
            <v>Community Development Partners, Inc.</v>
          </cell>
          <cell r="I96" t="str">
            <v>Chicago Equity Fund 2001 Limited Partnership</v>
          </cell>
          <cell r="J96" t="str">
            <v>36-4416840</v>
          </cell>
          <cell r="K96">
            <v>0.71989999999999998</v>
          </cell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 t="str">
            <v>Chicago Equity Fund 2001 Limited Partnership</v>
          </cell>
          <cell r="W96" t="str">
            <v>36-4416840</v>
          </cell>
          <cell r="X96">
            <v>0.71989999999999998</v>
          </cell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 t="str">
            <v>No investor with 50% or more ownership</v>
          </cell>
          <cell r="AJ96" t="str">
            <v>N/A</v>
          </cell>
          <cell r="AK96" t="str">
            <v>N/A</v>
          </cell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 t="str">
            <v/>
          </cell>
          <cell r="AW96"/>
          <cell r="AX96" t="str">
            <v/>
          </cell>
          <cell r="AY96"/>
          <cell r="AZ96" t="b">
            <v>1</v>
          </cell>
          <cell r="BA96" t="b">
            <v>1</v>
          </cell>
          <cell r="BB96" t="str">
            <v>TRUE</v>
          </cell>
          <cell r="BC96" t="str">
            <v>FALSE</v>
          </cell>
          <cell r="BD96" t="b">
            <v>1</v>
          </cell>
          <cell r="BE96" t="str">
            <v>N/A</v>
          </cell>
          <cell r="BF96" t="str">
            <v>N/A</v>
          </cell>
          <cell r="BG96" t="str">
            <v>No</v>
          </cell>
        </row>
        <row r="97">
          <cell r="A97">
            <v>60400</v>
          </cell>
          <cell r="B97">
            <v>37253</v>
          </cell>
          <cell r="C97"/>
          <cell r="D97"/>
          <cell r="E97"/>
          <cell r="F97" t="str">
            <v>Veterans Quincy Street Project, L.P.</v>
          </cell>
          <cell r="G97" t="str">
            <v>474 Quincy Street</v>
          </cell>
          <cell r="H97" t="str">
            <v>Black Veterans for Social Justice, Inc.</v>
          </cell>
          <cell r="I97" t="str">
            <v>New York Equity Fund 2000 Limited Partnership</v>
          </cell>
          <cell r="J97" t="str">
            <v>36-4187874</v>
          </cell>
          <cell r="K97">
            <v>0.99990000000000001</v>
          </cell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 t="str">
            <v>New York Equity Fund 2000 Limited Partnership</v>
          </cell>
          <cell r="W97" t="str">
            <v>36-4187874</v>
          </cell>
          <cell r="X97">
            <v>0.99990000000000001</v>
          </cell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 t="str">
            <v>No investor with 50% or more ownership</v>
          </cell>
          <cell r="AJ97" t="str">
            <v>N/A</v>
          </cell>
          <cell r="AK97" t="str">
            <v>N/A</v>
          </cell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 t="str">
            <v/>
          </cell>
          <cell r="AW97"/>
          <cell r="AX97" t="str">
            <v/>
          </cell>
          <cell r="AY97"/>
          <cell r="AZ97" t="b">
            <v>1</v>
          </cell>
          <cell r="BA97" t="b">
            <v>1</v>
          </cell>
          <cell r="BB97" t="str">
            <v>TRUE</v>
          </cell>
          <cell r="BC97" t="str">
            <v>TRUE</v>
          </cell>
          <cell r="BD97" t="b">
            <v>1</v>
          </cell>
          <cell r="BE97" t="str">
            <v>N/A</v>
          </cell>
          <cell r="BF97" t="str">
            <v>N/A</v>
          </cell>
          <cell r="BG97" t="str">
            <v>No</v>
          </cell>
        </row>
        <row r="98">
          <cell r="A98">
            <v>61002</v>
          </cell>
          <cell r="B98">
            <v>37554</v>
          </cell>
          <cell r="C98"/>
          <cell r="D98"/>
          <cell r="E98"/>
          <cell r="F98" t="str">
            <v>Upper Pine Street Revitalization L.P.</v>
          </cell>
          <cell r="G98" t="str">
            <v>Upper Pine Revitalization</v>
          </cell>
          <cell r="H98" t="str">
            <v>SWAP, Inc.</v>
          </cell>
          <cell r="I98" t="str">
            <v>NEF Community Investment Fund II Limited Partnership</v>
          </cell>
          <cell r="J98" t="str">
            <v>20-1309458</v>
          </cell>
          <cell r="K98">
            <v>0.99980000000000002</v>
          </cell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 t="str">
            <v>NEF Community Investment Fund II Limited Partnership</v>
          </cell>
          <cell r="W98" t="str">
            <v>20-1309458</v>
          </cell>
          <cell r="X98">
            <v>0.99980000000000002</v>
          </cell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 t="str">
            <v>Fannie Mae Housing Fund 584, LLC</v>
          </cell>
          <cell r="AJ98" t="str">
            <v>52-0883107</v>
          </cell>
          <cell r="AK98">
            <v>0.99970001999999991</v>
          </cell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 t="str">
            <v/>
          </cell>
          <cell r="AW98"/>
          <cell r="AX98" t="str">
            <v/>
          </cell>
          <cell r="AY98"/>
          <cell r="AZ98" t="b">
            <v>1</v>
          </cell>
          <cell r="BA98" t="b">
            <v>1</v>
          </cell>
          <cell r="BB98" t="str">
            <v>TRUE</v>
          </cell>
          <cell r="BC98" t="str">
            <v>TRUE</v>
          </cell>
          <cell r="BD98" t="b">
            <v>1</v>
          </cell>
          <cell r="BE98" t="str">
            <v>N/A</v>
          </cell>
          <cell r="BF98" t="e">
            <v>#NAME?</v>
          </cell>
          <cell r="BG98" t="str">
            <v>REQ</v>
          </cell>
        </row>
        <row r="99">
          <cell r="A99">
            <v>60623</v>
          </cell>
          <cell r="B99">
            <v>37560</v>
          </cell>
          <cell r="C99"/>
          <cell r="D99"/>
          <cell r="E99"/>
          <cell r="F99" t="str">
            <v>Factory Street Limited Partnership</v>
          </cell>
          <cell r="G99" t="str">
            <v>Factory Street</v>
          </cell>
          <cell r="H99" t="str">
            <v>Valley Affordable Housing Corporation (VAHC)</v>
          </cell>
          <cell r="I99" t="str">
            <v>NEF Assignment Corporation, as nominee</v>
          </cell>
          <cell r="J99" t="str">
            <v>36-4326848</v>
          </cell>
          <cell r="K99">
            <v>0.99980000000000002</v>
          </cell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 t="str">
            <v>National Equity Fund 2002 LLC</v>
          </cell>
          <cell r="W99" t="str">
            <v>75-3045298</v>
          </cell>
          <cell r="X99">
            <v>0.99980000000000002</v>
          </cell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 t="str">
            <v>No investor with 50% or more ownership</v>
          </cell>
          <cell r="AJ99" t="str">
            <v>N/A</v>
          </cell>
          <cell r="AK99" t="str">
            <v>N/A</v>
          </cell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 t="str">
            <v/>
          </cell>
          <cell r="AW99"/>
          <cell r="AX99" t="str">
            <v/>
          </cell>
          <cell r="AY99"/>
          <cell r="AZ99" t="b">
            <v>1</v>
          </cell>
          <cell r="BA99" t="b">
            <v>1</v>
          </cell>
          <cell r="BB99" t="str">
            <v>TRUE</v>
          </cell>
          <cell r="BC99" t="str">
            <v>TRUE</v>
          </cell>
          <cell r="BD99" t="b">
            <v>1</v>
          </cell>
          <cell r="BE99" t="str">
            <v>REQ</v>
          </cell>
          <cell r="BF99" t="str">
            <v>N/A</v>
          </cell>
          <cell r="BG99" t="str">
            <v>REQ</v>
          </cell>
        </row>
        <row r="100">
          <cell r="A100">
            <v>60493</v>
          </cell>
          <cell r="B100">
            <v>36874</v>
          </cell>
          <cell r="C100"/>
          <cell r="D100"/>
          <cell r="E100"/>
          <cell r="F100" t="str">
            <v>Esperanza Apartments, LP</v>
          </cell>
          <cell r="G100" t="str">
            <v>Esperanza Apartments (WA)</v>
          </cell>
          <cell r="H100" t="str">
            <v>Retirement Housing Foundation</v>
          </cell>
          <cell r="I100" t="str">
            <v>NHT VII Tax Credit Fund L.P.</v>
          </cell>
          <cell r="J100" t="str">
            <v>31-1683257</v>
          </cell>
          <cell r="K100">
            <v>0.99990000000000001</v>
          </cell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 t="str">
            <v>National Equity Fund 2000 LLC</v>
          </cell>
          <cell r="W100" t="str">
            <v>36-4373745</v>
          </cell>
          <cell r="X100">
            <v>0.99990000000000001</v>
          </cell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 t="str">
            <v>No investor with 50% or more ownership</v>
          </cell>
          <cell r="AJ100" t="str">
            <v>N/A</v>
          </cell>
          <cell r="AK100" t="str">
            <v>N/A</v>
          </cell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 t="str">
            <v/>
          </cell>
          <cell r="AW100"/>
          <cell r="AX100" t="str">
            <v/>
          </cell>
          <cell r="AY100" t="str">
            <v>y</v>
          </cell>
          <cell r="AZ100" t="b">
            <v>0</v>
          </cell>
          <cell r="BA100" t="b">
            <v>0</v>
          </cell>
          <cell r="BB100" t="str">
            <v>TRUE</v>
          </cell>
          <cell r="BC100" t="str">
            <v>TRUE</v>
          </cell>
          <cell r="BD100" t="b">
            <v>1</v>
          </cell>
          <cell r="BE100" t="str">
            <v>REQ</v>
          </cell>
          <cell r="BF100" t="str">
            <v>N/A</v>
          </cell>
          <cell r="BG100" t="str">
            <v>REQ</v>
          </cell>
        </row>
        <row r="101">
          <cell r="A101">
            <v>60506</v>
          </cell>
          <cell r="B101">
            <v>37404</v>
          </cell>
          <cell r="C101"/>
          <cell r="D101"/>
          <cell r="E101"/>
          <cell r="F101" t="str">
            <v>Chapin Housing Limited Partnership</v>
          </cell>
          <cell r="G101" t="str">
            <v>Chapin Street Apartments</v>
          </cell>
          <cell r="H101" t="str">
            <v>Development Corporation of Columbia Heights</v>
          </cell>
          <cell r="I101" t="str">
            <v>NEF Assignment Corporation, as nominee</v>
          </cell>
          <cell r="J101" t="str">
            <v>36-4326848</v>
          </cell>
          <cell r="K101">
            <v>0.99990000000000001</v>
          </cell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 t="str">
            <v>National Equity Fund 2002 LLC</v>
          </cell>
          <cell r="W101" t="str">
            <v>75-3045298</v>
          </cell>
          <cell r="X101">
            <v>0.99990000000000001</v>
          </cell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 t="str">
            <v>No investor with 50% or more ownership</v>
          </cell>
          <cell r="AJ101" t="str">
            <v>N/A</v>
          </cell>
          <cell r="AK101" t="str">
            <v>N/A</v>
          </cell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 t="str">
            <v/>
          </cell>
          <cell r="AW101"/>
          <cell r="AX101" t="str">
            <v/>
          </cell>
          <cell r="AY101"/>
          <cell r="AZ101" t="b">
            <v>1</v>
          </cell>
          <cell r="BA101" t="b">
            <v>1</v>
          </cell>
          <cell r="BB101" t="str">
            <v>TRUE</v>
          </cell>
          <cell r="BC101" t="str">
            <v>TRUE</v>
          </cell>
          <cell r="BD101" t="b">
            <v>1</v>
          </cell>
          <cell r="BE101" t="str">
            <v>REQ</v>
          </cell>
          <cell r="BF101" t="str">
            <v>N/A</v>
          </cell>
          <cell r="BG101" t="str">
            <v>REQ</v>
          </cell>
        </row>
        <row r="102">
          <cell r="A102">
            <v>60527</v>
          </cell>
          <cell r="B102">
            <v>37613</v>
          </cell>
          <cell r="C102"/>
          <cell r="D102"/>
          <cell r="E102"/>
          <cell r="F102" t="str">
            <v>Far East Building, L.P.</v>
          </cell>
          <cell r="G102" t="str">
            <v>Far East Building</v>
          </cell>
          <cell r="H102" t="str">
            <v>Little Tokyo Service Center CDC (LTSC)</v>
          </cell>
          <cell r="I102" t="str">
            <v>NEF Assignment Corporation, as nominee</v>
          </cell>
          <cell r="J102" t="str">
            <v>36-4326848</v>
          </cell>
          <cell r="K102">
            <v>0.99990000000000001</v>
          </cell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 t="str">
            <v>California Equity Fund 2002 Limited Partnership</v>
          </cell>
          <cell r="W102" t="str">
            <v>94-3427611</v>
          </cell>
          <cell r="X102">
            <v>0.99990000000000001</v>
          </cell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 t="str">
            <v>No investor with 50% or more ownership</v>
          </cell>
          <cell r="AJ102" t="str">
            <v>N/A</v>
          </cell>
          <cell r="AK102" t="str">
            <v>N/A</v>
          </cell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 t="str">
            <v/>
          </cell>
          <cell r="AW102"/>
          <cell r="AX102" t="str">
            <v/>
          </cell>
          <cell r="AY102"/>
          <cell r="AZ102" t="b">
            <v>0</v>
          </cell>
          <cell r="BA102" t="b">
            <v>0</v>
          </cell>
          <cell r="BB102" t="b">
            <v>0</v>
          </cell>
          <cell r="BC102" t="str">
            <v>TRUE</v>
          </cell>
          <cell r="BD102" t="b">
            <v>1</v>
          </cell>
          <cell r="BE102" t="str">
            <v>REQ</v>
          </cell>
          <cell r="BF102" t="str">
            <v>N/A</v>
          </cell>
          <cell r="BG102" t="str">
            <v>REQ</v>
          </cell>
        </row>
        <row r="103">
          <cell r="A103">
            <v>60533</v>
          </cell>
          <cell r="B103">
            <v>38586</v>
          </cell>
          <cell r="C103"/>
          <cell r="D103"/>
          <cell r="E103"/>
          <cell r="F103" t="str">
            <v>Madres Unidas Limited Partnership</v>
          </cell>
          <cell r="G103" t="str">
            <v>Madres Unidas</v>
          </cell>
          <cell r="H103" t="str">
            <v>LUCHA</v>
          </cell>
          <cell r="I103" t="str">
            <v>NEF Assignment Corporation, as nominee</v>
          </cell>
          <cell r="J103" t="str">
            <v>36-4326848</v>
          </cell>
          <cell r="K103">
            <v>0.99990000000000001</v>
          </cell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 t="str">
            <v>National Equity Fund 2004 LLC</v>
          </cell>
          <cell r="W103" t="str">
            <v>20-1909507</v>
          </cell>
          <cell r="X103">
            <v>0.99990000000000001</v>
          </cell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 t="str">
            <v>No investor with 50% or more ownership</v>
          </cell>
          <cell r="AJ103" t="str">
            <v>N/A</v>
          </cell>
          <cell r="AK103" t="str">
            <v>N/A</v>
          </cell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 t="str">
            <v/>
          </cell>
          <cell r="AW103"/>
          <cell r="AX103" t="str">
            <v/>
          </cell>
          <cell r="AY103"/>
          <cell r="AZ103" t="b">
            <v>0</v>
          </cell>
          <cell r="BA103" t="b">
            <v>0</v>
          </cell>
          <cell r="BB103" t="str">
            <v>TRUE</v>
          </cell>
          <cell r="BC103" t="str">
            <v>FALSE</v>
          </cell>
          <cell r="BD103" t="b">
            <v>1</v>
          </cell>
          <cell r="BE103" t="str">
            <v>REQ</v>
          </cell>
          <cell r="BF103" t="str">
            <v>N/A</v>
          </cell>
          <cell r="BG103" t="str">
            <v>REQ</v>
          </cell>
        </row>
        <row r="104">
          <cell r="A104">
            <v>60549</v>
          </cell>
          <cell r="B104">
            <v>36888</v>
          </cell>
          <cell r="C104"/>
          <cell r="D104"/>
          <cell r="E104"/>
          <cell r="F104" t="str">
            <v>Sherman Associates, L.P.</v>
          </cell>
          <cell r="G104" t="str">
            <v>Sherman Avenue Cluster</v>
          </cell>
          <cell r="H104" t="str">
            <v>Bronx Housing Investment Group</v>
          </cell>
          <cell r="I104" t="str">
            <v>New York Equity Fund 2000 Series II Limited Partnership</v>
          </cell>
          <cell r="J104" t="str">
            <v>36-4190655</v>
          </cell>
          <cell r="K104">
            <v>0.99990000000000001</v>
          </cell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 t="str">
            <v>New York Equity Fund 2000 Series II Limited Partnership</v>
          </cell>
          <cell r="W104" t="str">
            <v>36-4190655</v>
          </cell>
          <cell r="X104">
            <v>0.99990000000000001</v>
          </cell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 t="str">
            <v>No investor with 50% or more ownership</v>
          </cell>
          <cell r="AJ104" t="str">
            <v>N/A</v>
          </cell>
          <cell r="AK104" t="str">
            <v>N/A</v>
          </cell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 t="str">
            <v/>
          </cell>
          <cell r="AW104"/>
          <cell r="AX104" t="str">
            <v/>
          </cell>
          <cell r="AY104"/>
          <cell r="AZ104" t="b">
            <v>1</v>
          </cell>
          <cell r="BA104" t="b">
            <v>1</v>
          </cell>
          <cell r="BB104" t="str">
            <v>TRUE</v>
          </cell>
          <cell r="BC104" t="str">
            <v>FALSE</v>
          </cell>
          <cell r="BD104" t="b">
            <v>1</v>
          </cell>
          <cell r="BE104" t="str">
            <v>N/A</v>
          </cell>
          <cell r="BF104" t="str">
            <v>N/A</v>
          </cell>
          <cell r="BG104" t="str">
            <v>No</v>
          </cell>
        </row>
        <row r="105">
          <cell r="A105">
            <v>60569</v>
          </cell>
          <cell r="B105">
            <v>37369</v>
          </cell>
          <cell r="C105"/>
          <cell r="D105"/>
          <cell r="E105"/>
          <cell r="F105" t="str">
            <v>AW Holding LP</v>
          </cell>
          <cell r="G105" t="str">
            <v>W. 135th St. NEP (AW Holding)</v>
          </cell>
          <cell r="H105" t="str">
            <v>A.W. Development, LLC</v>
          </cell>
          <cell r="I105" t="str">
            <v>New York Equity Fund 2001 LLC</v>
          </cell>
          <cell r="J105" t="str">
            <v>36-4402575</v>
          </cell>
          <cell r="K105">
            <v>0.99990000000000001</v>
          </cell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 t="str">
            <v>New York Equity Fund 2001 LLC</v>
          </cell>
          <cell r="W105" t="str">
            <v>36-4402575</v>
          </cell>
          <cell r="X105">
            <v>0.99990000000000001</v>
          </cell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 t="str">
            <v>No investor with 50% or more ownership</v>
          </cell>
          <cell r="AJ105" t="str">
            <v>N/A</v>
          </cell>
          <cell r="AK105" t="str">
            <v>N/A</v>
          </cell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 t="str">
            <v/>
          </cell>
          <cell r="AW105"/>
          <cell r="AX105" t="str">
            <v/>
          </cell>
          <cell r="AY105"/>
          <cell r="AZ105" t="b">
            <v>1</v>
          </cell>
          <cell r="BA105" t="b">
            <v>1</v>
          </cell>
          <cell r="BB105" t="str">
            <v>TRUE</v>
          </cell>
          <cell r="BC105" t="str">
            <v>FALSE</v>
          </cell>
          <cell r="BD105" t="b">
            <v>1</v>
          </cell>
          <cell r="BE105" t="str">
            <v>N/A</v>
          </cell>
          <cell r="BF105" t="str">
            <v>N/A</v>
          </cell>
          <cell r="BG105" t="str">
            <v>No</v>
          </cell>
        </row>
        <row r="106">
          <cell r="A106">
            <v>60570</v>
          </cell>
          <cell r="B106">
            <v>37967</v>
          </cell>
          <cell r="C106"/>
          <cell r="D106"/>
          <cell r="E106"/>
          <cell r="F106" t="str">
            <v>Warbrook Realty, L.P.</v>
          </cell>
          <cell r="G106" t="str">
            <v>W. 149th Street II (Warbrook)</v>
          </cell>
          <cell r="H106" t="str">
            <v>Genesis Realty Development Corp.(NY)</v>
          </cell>
          <cell r="I106" t="str">
            <v>New York Equity Fund 2001 LLC</v>
          </cell>
          <cell r="J106" t="str">
            <v>36-4402575</v>
          </cell>
          <cell r="K106">
            <v>0.99990000000000001</v>
          </cell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 t="str">
            <v>New York Equity Fund 2001 LLC</v>
          </cell>
          <cell r="W106" t="str">
            <v>36-4402575</v>
          </cell>
          <cell r="X106">
            <v>0.99990000000000001</v>
          </cell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 t="str">
            <v>No investor with 50% or more ownership</v>
          </cell>
          <cell r="AJ106" t="str">
            <v>N/A</v>
          </cell>
          <cell r="AK106" t="str">
            <v>N/A</v>
          </cell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 t="str">
            <v/>
          </cell>
          <cell r="AW106"/>
          <cell r="AX106" t="str">
            <v/>
          </cell>
          <cell r="AY106"/>
          <cell r="AZ106" t="b">
            <v>1</v>
          </cell>
          <cell r="BA106" t="b">
            <v>1</v>
          </cell>
          <cell r="BB106" t="str">
            <v>TRUE</v>
          </cell>
          <cell r="BC106" t="str">
            <v>FALSE</v>
          </cell>
          <cell r="BD106" t="b">
            <v>1</v>
          </cell>
          <cell r="BE106" t="str">
            <v>N/A</v>
          </cell>
          <cell r="BF106" t="str">
            <v>N/A</v>
          </cell>
          <cell r="BG106" t="str">
            <v>No</v>
          </cell>
        </row>
        <row r="107">
          <cell r="A107">
            <v>60572</v>
          </cell>
          <cell r="B107">
            <v>37239</v>
          </cell>
          <cell r="C107"/>
          <cell r="D107"/>
          <cell r="E107"/>
          <cell r="F107" t="str">
            <v>Maxwell Development, L.P.</v>
          </cell>
          <cell r="G107" t="str">
            <v>W. 140th St (Maxwell)</v>
          </cell>
          <cell r="H107" t="str">
            <v>Maxwell Real Estate Development Corp.</v>
          </cell>
          <cell r="I107" t="str">
            <v>New York Equity Fund 2001 LLC</v>
          </cell>
          <cell r="J107" t="str">
            <v>36-4402575</v>
          </cell>
          <cell r="K107">
            <v>0.99990000000000001</v>
          </cell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 t="str">
            <v>New York Equity Fund 2001 LLC</v>
          </cell>
          <cell r="W107" t="str">
            <v>36-4402575</v>
          </cell>
          <cell r="X107">
            <v>0.99990000000000001</v>
          </cell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 t="str">
            <v>No investor with 50% or more ownership</v>
          </cell>
          <cell r="AJ107" t="str">
            <v>N/A</v>
          </cell>
          <cell r="AK107" t="str">
            <v>N/A</v>
          </cell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 t="str">
            <v/>
          </cell>
          <cell r="AW107"/>
          <cell r="AX107" t="str">
            <v/>
          </cell>
          <cell r="AY107"/>
          <cell r="AZ107" t="b">
            <v>1</v>
          </cell>
          <cell r="BA107" t="b">
            <v>1</v>
          </cell>
          <cell r="BB107" t="str">
            <v>TRUE</v>
          </cell>
          <cell r="BC107" t="str">
            <v>FALSE</v>
          </cell>
          <cell r="BD107" t="b">
            <v>1</v>
          </cell>
          <cell r="BE107" t="str">
            <v>N/A</v>
          </cell>
          <cell r="BF107" t="str">
            <v>N/A</v>
          </cell>
          <cell r="BG107" t="str">
            <v>No</v>
          </cell>
        </row>
        <row r="108">
          <cell r="A108">
            <v>60573</v>
          </cell>
          <cell r="B108">
            <v>37524</v>
          </cell>
          <cell r="C108"/>
          <cell r="D108"/>
          <cell r="E108"/>
          <cell r="F108" t="str">
            <v>J &amp; Velco Co., L.P.</v>
          </cell>
          <cell r="G108" t="str">
            <v>Trinity Avenue</v>
          </cell>
          <cell r="H108" t="str">
            <v>Velco Realty Corporation</v>
          </cell>
          <cell r="I108" t="str">
            <v>New York Equity Fund 2001 LLC</v>
          </cell>
          <cell r="J108" t="str">
            <v>36-4402575</v>
          </cell>
          <cell r="K108">
            <v>0.99990000000000001</v>
          </cell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 t="str">
            <v>New York Equity Fund 2001 LLC</v>
          </cell>
          <cell r="W108" t="str">
            <v>36-4402575</v>
          </cell>
          <cell r="X108">
            <v>0.99990000000000001</v>
          </cell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 t="str">
            <v>No investor with 50% or more ownership</v>
          </cell>
          <cell r="AJ108" t="str">
            <v>N/A</v>
          </cell>
          <cell r="AK108" t="str">
            <v>N/A</v>
          </cell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 t="str">
            <v/>
          </cell>
          <cell r="AW108"/>
          <cell r="AX108" t="str">
            <v/>
          </cell>
          <cell r="AY108"/>
          <cell r="AZ108" t="b">
            <v>1</v>
          </cell>
          <cell r="BA108" t="b">
            <v>1</v>
          </cell>
          <cell r="BB108" t="str">
            <v>TRUE</v>
          </cell>
          <cell r="BC108" t="str">
            <v>TRUE</v>
          </cell>
          <cell r="BD108" t="b">
            <v>1</v>
          </cell>
          <cell r="BE108" t="str">
            <v>N/A</v>
          </cell>
          <cell r="BF108" t="str">
            <v>N/A</v>
          </cell>
          <cell r="BG108" t="str">
            <v>No</v>
          </cell>
        </row>
        <row r="109">
          <cell r="A109">
            <v>60575</v>
          </cell>
          <cell r="B109">
            <v>37256</v>
          </cell>
          <cell r="C109"/>
          <cell r="D109"/>
          <cell r="E109"/>
          <cell r="F109" t="str">
            <v>Prestige Realty Associates, L.P.</v>
          </cell>
          <cell r="G109" t="str">
            <v>W. 144th Street (Prestige)</v>
          </cell>
          <cell r="H109" t="str">
            <v>Prestige Management, Inc.</v>
          </cell>
          <cell r="I109" t="str">
            <v>New York Equity Fund 2001 LLC</v>
          </cell>
          <cell r="J109" t="str">
            <v>36-4402575</v>
          </cell>
          <cell r="K109">
            <v>0.99990000000000001</v>
          </cell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 t="str">
            <v>New York Equity Fund 2001 LLC</v>
          </cell>
          <cell r="W109" t="str">
            <v>36-4402575</v>
          </cell>
          <cell r="X109">
            <v>0.99990000000000001</v>
          </cell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 t="str">
            <v>No investor with 50% or more ownership</v>
          </cell>
          <cell r="AJ109" t="str">
            <v>N/A</v>
          </cell>
          <cell r="AK109" t="str">
            <v>N/A</v>
          </cell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 t="str">
            <v/>
          </cell>
          <cell r="AW109"/>
          <cell r="AX109" t="str">
            <v/>
          </cell>
          <cell r="AY109"/>
          <cell r="AZ109" t="b">
            <v>1</v>
          </cell>
          <cell r="BA109" t="b">
            <v>1</v>
          </cell>
          <cell r="BB109" t="str">
            <v>TRUE</v>
          </cell>
          <cell r="BC109" t="str">
            <v>TRUE</v>
          </cell>
          <cell r="BD109" t="b">
            <v>1</v>
          </cell>
          <cell r="BE109" t="str">
            <v>N/A</v>
          </cell>
          <cell r="BF109" t="str">
            <v>N/A</v>
          </cell>
          <cell r="BG109" t="str">
            <v>No</v>
          </cell>
        </row>
        <row r="110">
          <cell r="A110">
            <v>60583</v>
          </cell>
          <cell r="B110">
            <v>37865</v>
          </cell>
          <cell r="C110"/>
          <cell r="D110"/>
          <cell r="E110"/>
          <cell r="F110" t="str">
            <v>South Park Plaza, L.P.</v>
          </cell>
          <cell r="G110" t="str">
            <v>South Park Plaza (IL)</v>
          </cell>
          <cell r="H110" t="str">
            <v>Woodlawn Community Development Corporation</v>
          </cell>
          <cell r="I110" t="str">
            <v>NEF Assignment Corporation, as nominee</v>
          </cell>
          <cell r="J110" t="str">
            <v>36-4326848</v>
          </cell>
          <cell r="K110">
            <v>0.99990000000000001</v>
          </cell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 t="str">
            <v>National Equity Fund 2003 LLC</v>
          </cell>
          <cell r="W110" t="str">
            <v>20-0083344</v>
          </cell>
          <cell r="X110">
            <v>0.99990000000000001</v>
          </cell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 t="str">
            <v>No investor with 50% or more ownership</v>
          </cell>
          <cell r="AJ110" t="str">
            <v>N/A</v>
          </cell>
          <cell r="AK110" t="str">
            <v>N/A</v>
          </cell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 t="str">
            <v/>
          </cell>
          <cell r="AW110"/>
          <cell r="AX110" t="str">
            <v/>
          </cell>
          <cell r="AY110"/>
          <cell r="AZ110" t="b">
            <v>1</v>
          </cell>
          <cell r="BA110" t="b">
            <v>1</v>
          </cell>
          <cell r="BB110" t="str">
            <v>TRUE</v>
          </cell>
          <cell r="BC110" t="str">
            <v>TRUE</v>
          </cell>
          <cell r="BD110" t="b">
            <v>1</v>
          </cell>
          <cell r="BE110" t="str">
            <v>REQ</v>
          </cell>
          <cell r="BF110" t="str">
            <v>N/A</v>
          </cell>
          <cell r="BG110" t="str">
            <v>REQ</v>
          </cell>
        </row>
        <row r="111">
          <cell r="A111">
            <v>60593</v>
          </cell>
          <cell r="B111">
            <v>38688</v>
          </cell>
          <cell r="C111"/>
          <cell r="D111"/>
          <cell r="E111"/>
          <cell r="F111" t="str">
            <v>West 141st Street, L.P.</v>
          </cell>
          <cell r="G111" t="str">
            <v>W. 141st Street</v>
          </cell>
          <cell r="H111" t="str">
            <v>Coy La Sister</v>
          </cell>
          <cell r="I111" t="str">
            <v>New York Equity Fund 2003 LLC</v>
          </cell>
          <cell r="J111" t="str">
            <v>20-0335458</v>
          </cell>
          <cell r="K111">
            <v>0.99990000000000001</v>
          </cell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 t="str">
            <v>New York Equity Fund 2003 LLC</v>
          </cell>
          <cell r="W111" t="str">
            <v>20-0335458</v>
          </cell>
          <cell r="X111">
            <v>0.99990000000000001</v>
          </cell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 t="str">
            <v>No investor with 50% or more ownership</v>
          </cell>
          <cell r="AJ111" t="str">
            <v>N/A</v>
          </cell>
          <cell r="AK111" t="str">
            <v>N/A</v>
          </cell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 t="str">
            <v/>
          </cell>
          <cell r="AW111"/>
          <cell r="AX111" t="str">
            <v/>
          </cell>
          <cell r="AY111"/>
          <cell r="AZ111" t="b">
            <v>1</v>
          </cell>
          <cell r="BA111" t="b">
            <v>1</v>
          </cell>
          <cell r="BB111" t="str">
            <v>TRUE</v>
          </cell>
          <cell r="BC111" t="str">
            <v>TRUE</v>
          </cell>
          <cell r="BD111" t="b">
            <v>1</v>
          </cell>
          <cell r="BE111" t="str">
            <v>N/A</v>
          </cell>
          <cell r="BF111" t="str">
            <v>N/A</v>
          </cell>
          <cell r="BG111" t="str">
            <v>No</v>
          </cell>
        </row>
        <row r="112">
          <cell r="A112">
            <v>60594</v>
          </cell>
          <cell r="B112">
            <v>38440</v>
          </cell>
          <cell r="C112"/>
          <cell r="D112"/>
          <cell r="E112"/>
          <cell r="F112" t="str">
            <v>Beck Street Cluster, L.P.</v>
          </cell>
          <cell r="G112" t="str">
            <v>Beck Street</v>
          </cell>
          <cell r="H112" t="str">
            <v>Garcia Building Management Corp.</v>
          </cell>
          <cell r="I112" t="str">
            <v>New York Equity Fund 2003 LLC</v>
          </cell>
          <cell r="J112" t="str">
            <v>20-0335458</v>
          </cell>
          <cell r="K112">
            <v>0.99990000000000001</v>
          </cell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 t="str">
            <v>New York Equity Fund 2003 LLC</v>
          </cell>
          <cell r="W112" t="str">
            <v>20-0335458</v>
          </cell>
          <cell r="X112">
            <v>0.99990000000000001</v>
          </cell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 t="str">
            <v>No investor with 50% or more ownership</v>
          </cell>
          <cell r="AJ112" t="str">
            <v>N/A</v>
          </cell>
          <cell r="AK112" t="str">
            <v>N/A</v>
          </cell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 t="str">
            <v/>
          </cell>
          <cell r="AW112"/>
          <cell r="AX112" t="str">
            <v/>
          </cell>
          <cell r="AY112"/>
          <cell r="AZ112" t="b">
            <v>1</v>
          </cell>
          <cell r="BA112" t="b">
            <v>1</v>
          </cell>
          <cell r="BB112" t="str">
            <v>TRUE</v>
          </cell>
          <cell r="BC112" t="str">
            <v>TRUE</v>
          </cell>
          <cell r="BD112" t="b">
            <v>1</v>
          </cell>
          <cell r="BE112" t="str">
            <v>N/A</v>
          </cell>
          <cell r="BF112" t="str">
            <v>N/A</v>
          </cell>
          <cell r="BG112" t="str">
            <v>No</v>
          </cell>
        </row>
        <row r="113">
          <cell r="A113">
            <v>60596</v>
          </cell>
          <cell r="B113">
            <v>38259</v>
          </cell>
          <cell r="C113"/>
          <cell r="D113"/>
          <cell r="E113"/>
          <cell r="F113" t="str">
            <v>HP Plaza LP</v>
          </cell>
          <cell r="G113" t="str">
            <v>W. 148th Street (HP Plaza)</v>
          </cell>
          <cell r="H113" t="str">
            <v>Horsford &amp; Poteat Realty</v>
          </cell>
          <cell r="I113" t="str">
            <v>New York Equity Fund 2003 LLC</v>
          </cell>
          <cell r="J113" t="str">
            <v>20-0335458</v>
          </cell>
          <cell r="K113">
            <v>0.99990000000000001</v>
          </cell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 t="str">
            <v>New York Equity Fund 2003 LLC</v>
          </cell>
          <cell r="W113" t="str">
            <v>20-0335458</v>
          </cell>
          <cell r="X113">
            <v>0.99990000000000001</v>
          </cell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 t="str">
            <v>No investor with 50% or more ownership</v>
          </cell>
          <cell r="AJ113" t="str">
            <v>N/A</v>
          </cell>
          <cell r="AK113" t="str">
            <v>N/A</v>
          </cell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 t="str">
            <v/>
          </cell>
          <cell r="AW113"/>
          <cell r="AX113" t="str">
            <v/>
          </cell>
          <cell r="AY113"/>
          <cell r="AZ113" t="b">
            <v>1</v>
          </cell>
          <cell r="BA113" t="b">
            <v>1</v>
          </cell>
          <cell r="BB113" t="str">
            <v>TRUE</v>
          </cell>
          <cell r="BC113" t="str">
            <v>TRUE</v>
          </cell>
          <cell r="BD113" t="b">
            <v>1</v>
          </cell>
          <cell r="BE113" t="str">
            <v>N/A</v>
          </cell>
          <cell r="BF113" t="str">
            <v>N/A</v>
          </cell>
          <cell r="BG113" t="str">
            <v>No</v>
          </cell>
        </row>
        <row r="114">
          <cell r="A114">
            <v>60600</v>
          </cell>
          <cell r="B114">
            <v>38048</v>
          </cell>
          <cell r="C114"/>
          <cell r="D114"/>
          <cell r="E114"/>
          <cell r="F114" t="str">
            <v>Clay Cluster LP</v>
          </cell>
          <cell r="G114" t="str">
            <v>Clay Avenue</v>
          </cell>
          <cell r="H114" t="str">
            <v>Sandra Erickson Real Estate, Inc. (SERE)</v>
          </cell>
          <cell r="I114" t="str">
            <v>New York Equity Fund 2002 LLC</v>
          </cell>
          <cell r="J114" t="str">
            <v>72-1536444</v>
          </cell>
          <cell r="K114">
            <v>0.99990000000000001</v>
          </cell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 t="str">
            <v>New York Equity Fund 2002 LLC</v>
          </cell>
          <cell r="W114" t="str">
            <v>72-1536444</v>
          </cell>
          <cell r="X114">
            <v>0.99990000000000001</v>
          </cell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 t="str">
            <v>No investor with 50% or more ownership</v>
          </cell>
          <cell r="AJ114" t="str">
            <v>N/A</v>
          </cell>
          <cell r="AK114" t="str">
            <v>N/A</v>
          </cell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 t="str">
            <v/>
          </cell>
          <cell r="AW114"/>
          <cell r="AX114" t="str">
            <v/>
          </cell>
          <cell r="AY114"/>
          <cell r="AZ114" t="b">
            <v>1</v>
          </cell>
          <cell r="BA114" t="b">
            <v>1</v>
          </cell>
          <cell r="BB114" t="str">
            <v>TRUE</v>
          </cell>
          <cell r="BC114" t="str">
            <v>FALSE</v>
          </cell>
          <cell r="BD114" t="b">
            <v>1</v>
          </cell>
          <cell r="BE114" t="str">
            <v>N/A</v>
          </cell>
          <cell r="BF114" t="str">
            <v>N/A</v>
          </cell>
          <cell r="BG114" t="str">
            <v>No</v>
          </cell>
        </row>
        <row r="115">
          <cell r="A115">
            <v>60634</v>
          </cell>
          <cell r="B115">
            <v>39079</v>
          </cell>
          <cell r="C115"/>
          <cell r="D115"/>
          <cell r="E115"/>
          <cell r="F115" t="str">
            <v>Jefferson Cluster L.P.</v>
          </cell>
          <cell r="G115" t="str">
            <v>Jefferson Avenue Cluster</v>
          </cell>
          <cell r="H115" t="str">
            <v>St. Nicks Alliance</v>
          </cell>
          <cell r="I115" t="str">
            <v>New York Equity Fund 2003 LLC</v>
          </cell>
          <cell r="J115" t="str">
            <v>20-0335458</v>
          </cell>
          <cell r="K115">
            <v>0.99990000000000001</v>
          </cell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 t="str">
            <v>New York Equity Fund 2003 LLC</v>
          </cell>
          <cell r="W115" t="str">
            <v>20-0335458</v>
          </cell>
          <cell r="X115">
            <v>0.99990000000000001</v>
          </cell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 t="str">
            <v>No investor with 50% or more ownership</v>
          </cell>
          <cell r="AJ115" t="str">
            <v>N/A</v>
          </cell>
          <cell r="AK115" t="str">
            <v>N/A</v>
          </cell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 t="str">
            <v/>
          </cell>
          <cell r="AW115"/>
          <cell r="AX115" t="str">
            <v/>
          </cell>
          <cell r="AY115"/>
          <cell r="AZ115" t="b">
            <v>1</v>
          </cell>
          <cell r="BA115" t="b">
            <v>1</v>
          </cell>
          <cell r="BB115" t="str">
            <v>TRUE</v>
          </cell>
          <cell r="BC115" t="str">
            <v>TRUE</v>
          </cell>
          <cell r="BD115" t="b">
            <v>1</v>
          </cell>
          <cell r="BE115" t="str">
            <v>N/A</v>
          </cell>
          <cell r="BF115" t="str">
            <v>N/A</v>
          </cell>
          <cell r="BG115" t="str">
            <v>No</v>
          </cell>
        </row>
        <row r="116">
          <cell r="A116">
            <v>60635</v>
          </cell>
          <cell r="B116">
            <v>39336</v>
          </cell>
          <cell r="C116"/>
          <cell r="D116"/>
          <cell r="E116"/>
          <cell r="F116" t="str">
            <v>Pacific Village, LP</v>
          </cell>
          <cell r="G116" t="str">
            <v>Pacific Street Cluster</v>
          </cell>
          <cell r="H116" t="str">
            <v>ELH Mgmt. LLC</v>
          </cell>
          <cell r="I116" t="str">
            <v>New York Equity Fund 2002 LLC</v>
          </cell>
          <cell r="J116" t="str">
            <v>72-1536444</v>
          </cell>
          <cell r="K116">
            <v>0.99990000000000001</v>
          </cell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 t="str">
            <v>New York Equity Fund 2002 LLC</v>
          </cell>
          <cell r="W116" t="str">
            <v>72-1536444</v>
          </cell>
          <cell r="X116">
            <v>0.99990000000000001</v>
          </cell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 t="str">
            <v>No investor with 50% or more ownership</v>
          </cell>
          <cell r="AJ116" t="str">
            <v>N/A</v>
          </cell>
          <cell r="AK116" t="str">
            <v>N/A</v>
          </cell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 t="str">
            <v/>
          </cell>
          <cell r="AW116"/>
          <cell r="AX116" t="str">
            <v/>
          </cell>
          <cell r="AY116"/>
          <cell r="AZ116" t="b">
            <v>1</v>
          </cell>
          <cell r="BA116" t="b">
            <v>1</v>
          </cell>
          <cell r="BB116" t="str">
            <v>TRUE</v>
          </cell>
          <cell r="BC116" t="str">
            <v>TRUE</v>
          </cell>
          <cell r="BD116" t="b">
            <v>1</v>
          </cell>
          <cell r="BE116" t="str">
            <v>N/A</v>
          </cell>
          <cell r="BF116" t="str">
            <v>N/A</v>
          </cell>
          <cell r="BG116" t="str">
            <v>No</v>
          </cell>
        </row>
        <row r="117">
          <cell r="A117">
            <v>60637</v>
          </cell>
          <cell r="B117">
            <v>37965</v>
          </cell>
          <cell r="C117"/>
          <cell r="D117"/>
          <cell r="E117"/>
          <cell r="F117" t="str">
            <v>B &amp; R Management L.P.</v>
          </cell>
          <cell r="G117" t="str">
            <v>Bushwick</v>
          </cell>
          <cell r="H117" t="str">
            <v>Direct Building Management</v>
          </cell>
          <cell r="I117" t="str">
            <v>New York Equity Fund 2002 LLC</v>
          </cell>
          <cell r="J117" t="str">
            <v>72-1536444</v>
          </cell>
          <cell r="K117">
            <v>0.99990000000000001</v>
          </cell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 t="str">
            <v>New York Equity Fund 2002 LLC</v>
          </cell>
          <cell r="W117" t="str">
            <v>72-1536444</v>
          </cell>
          <cell r="X117">
            <v>0.99990000000000001</v>
          </cell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 t="str">
            <v>No investor with 50% or more ownership</v>
          </cell>
          <cell r="AJ117" t="str">
            <v>N/A</v>
          </cell>
          <cell r="AK117" t="str">
            <v>N/A</v>
          </cell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 t="str">
            <v/>
          </cell>
          <cell r="AW117"/>
          <cell r="AX117" t="str">
            <v/>
          </cell>
          <cell r="AY117"/>
          <cell r="AZ117" t="b">
            <v>1</v>
          </cell>
          <cell r="BA117" t="b">
            <v>1</v>
          </cell>
          <cell r="BB117" t="str">
            <v>TRUE</v>
          </cell>
          <cell r="BC117" t="str">
            <v>TRUE</v>
          </cell>
          <cell r="BD117" t="b">
            <v>1</v>
          </cell>
          <cell r="BE117" t="str">
            <v>N/A</v>
          </cell>
          <cell r="BF117" t="str">
            <v>N/A</v>
          </cell>
          <cell r="BG117" t="str">
            <v>No</v>
          </cell>
        </row>
        <row r="118">
          <cell r="A118">
            <v>60638</v>
          </cell>
          <cell r="B118">
            <v>39020</v>
          </cell>
          <cell r="C118"/>
          <cell r="D118"/>
          <cell r="E118"/>
          <cell r="F118" t="str">
            <v>West 128th Street L.P.</v>
          </cell>
          <cell r="G118" t="str">
            <v>W. 128th Street</v>
          </cell>
          <cell r="H118" t="str">
            <v>N.Y. Residential Property Works Inc.</v>
          </cell>
          <cell r="I118" t="str">
            <v>New York Equity Fund 2001 LLC</v>
          </cell>
          <cell r="J118" t="str">
            <v>36-4402575</v>
          </cell>
          <cell r="K118">
            <v>9.9989999999999996E-2</v>
          </cell>
          <cell r="L118" t="str">
            <v>New York Equity Fund 2002 LLC</v>
          </cell>
          <cell r="M118" t="str">
            <v>72-1536444</v>
          </cell>
          <cell r="N118">
            <v>0.89990999999999999</v>
          </cell>
          <cell r="O118"/>
          <cell r="P118"/>
          <cell r="Q118"/>
          <cell r="R118"/>
          <cell r="S118"/>
          <cell r="T118"/>
          <cell r="U118"/>
          <cell r="V118" t="str">
            <v>New York Equity Fund 2001 LLC</v>
          </cell>
          <cell r="W118" t="str">
            <v>36-4402575</v>
          </cell>
          <cell r="X118">
            <v>9.9989999999999996E-2</v>
          </cell>
          <cell r="Y118" t="str">
            <v>New York Equity Fund 2002 LLC</v>
          </cell>
          <cell r="Z118" t="str">
            <v>72-1536444</v>
          </cell>
          <cell r="AA118">
            <v>0.89990999999999999</v>
          </cell>
          <cell r="AB118"/>
          <cell r="AC118"/>
          <cell r="AD118"/>
          <cell r="AE118"/>
          <cell r="AF118"/>
          <cell r="AG118"/>
          <cell r="AH118"/>
          <cell r="AI118" t="str">
            <v>No investor with 50% or more ownership</v>
          </cell>
          <cell r="AJ118" t="str">
            <v>N/A</v>
          </cell>
          <cell r="AK118" t="str">
            <v>N/A</v>
          </cell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 t="str">
            <v/>
          </cell>
          <cell r="AW118"/>
          <cell r="AX118" t="str">
            <v/>
          </cell>
          <cell r="AY118"/>
          <cell r="AZ118" t="b">
            <v>1</v>
          </cell>
          <cell r="BA118" t="b">
            <v>1</v>
          </cell>
          <cell r="BB118" t="str">
            <v>TRUE</v>
          </cell>
          <cell r="BC118" t="str">
            <v>TRUE</v>
          </cell>
          <cell r="BD118" t="b">
            <v>1</v>
          </cell>
          <cell r="BE118" t="str">
            <v>N/A</v>
          </cell>
          <cell r="BF118" t="str">
            <v>N/A</v>
          </cell>
          <cell r="BG118" t="str">
            <v>No</v>
          </cell>
        </row>
        <row r="119">
          <cell r="A119">
            <v>60640</v>
          </cell>
          <cell r="B119">
            <v>37970</v>
          </cell>
          <cell r="C119"/>
          <cell r="D119"/>
          <cell r="E119"/>
          <cell r="F119" t="str">
            <v>Boynton Wheeler, L.P.</v>
          </cell>
          <cell r="G119" t="str">
            <v>Boynton &amp; Wheeler</v>
          </cell>
          <cell r="H119" t="str">
            <v>Krislen Management</v>
          </cell>
          <cell r="I119" t="str">
            <v>New York Equity Fund 2002 LLC</v>
          </cell>
          <cell r="J119" t="str">
            <v>72-1536444</v>
          </cell>
          <cell r="K119">
            <v>0.99990000000000001</v>
          </cell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 t="str">
            <v>New York Equity Fund 2002 LLC</v>
          </cell>
          <cell r="W119" t="str">
            <v>72-1536444</v>
          </cell>
          <cell r="X119">
            <v>0.99990000000000001</v>
          </cell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 t="str">
            <v>No investor with 50% or more ownership</v>
          </cell>
          <cell r="AJ119" t="str">
            <v>N/A</v>
          </cell>
          <cell r="AK119" t="str">
            <v>N/A</v>
          </cell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 t="str">
            <v/>
          </cell>
          <cell r="AW119"/>
          <cell r="AX119" t="str">
            <v/>
          </cell>
          <cell r="AY119"/>
          <cell r="AZ119" t="b">
            <v>1</v>
          </cell>
          <cell r="BA119" t="b">
            <v>1</v>
          </cell>
          <cell r="BB119" t="str">
            <v>TRUE</v>
          </cell>
          <cell r="BC119" t="str">
            <v>TRUE</v>
          </cell>
          <cell r="BD119" t="b">
            <v>1</v>
          </cell>
          <cell r="BE119" t="str">
            <v>N/A</v>
          </cell>
          <cell r="BF119" t="str">
            <v>N/A</v>
          </cell>
          <cell r="BG119" t="str">
            <v>No</v>
          </cell>
        </row>
        <row r="120">
          <cell r="A120">
            <v>60648</v>
          </cell>
          <cell r="B120">
            <v>37210</v>
          </cell>
          <cell r="C120"/>
          <cell r="D120"/>
          <cell r="E120"/>
          <cell r="F120" t="str">
            <v>Laura B. Thomas Houses L.P.</v>
          </cell>
          <cell r="G120" t="str">
            <v>Laura B Thomas Houses</v>
          </cell>
          <cell r="H120" t="str">
            <v>Abyssinian Development Corp.</v>
          </cell>
          <cell r="I120" t="str">
            <v>New York Equity Fund 2001 LLC</v>
          </cell>
          <cell r="J120" t="str">
            <v>36-4402575</v>
          </cell>
          <cell r="K120">
            <v>0.99990000000000001</v>
          </cell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 t="str">
            <v>New York Equity Fund 2001 LLC</v>
          </cell>
          <cell r="W120" t="str">
            <v>36-4402575</v>
          </cell>
          <cell r="X120">
            <v>0.99990000000000001</v>
          </cell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 t="str">
            <v>No investor with 50% or more ownership</v>
          </cell>
          <cell r="AJ120" t="str">
            <v>N/A</v>
          </cell>
          <cell r="AK120" t="str">
            <v>N/A</v>
          </cell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 t="str">
            <v/>
          </cell>
          <cell r="AW120"/>
          <cell r="AX120" t="str">
            <v/>
          </cell>
          <cell r="AY120"/>
          <cell r="AZ120" t="b">
            <v>1</v>
          </cell>
          <cell r="BA120" t="b">
            <v>1</v>
          </cell>
          <cell r="BB120" t="str">
            <v>TRUE</v>
          </cell>
          <cell r="BC120" t="str">
            <v>TRUE</v>
          </cell>
          <cell r="BD120" t="b">
            <v>1</v>
          </cell>
          <cell r="BE120" t="str">
            <v>N/A</v>
          </cell>
          <cell r="BF120" t="str">
            <v>N/A</v>
          </cell>
          <cell r="BG120" t="str">
            <v>No</v>
          </cell>
        </row>
        <row r="121">
          <cell r="A121">
            <v>60649</v>
          </cell>
          <cell r="B121">
            <v>37238</v>
          </cell>
          <cell r="C121"/>
          <cell r="D121"/>
          <cell r="E121"/>
          <cell r="F121" t="str">
            <v>BSDC NRP I L.P.</v>
          </cell>
          <cell r="G121" t="str">
            <v>BSDC NRP I</v>
          </cell>
          <cell r="H121" t="str">
            <v>Bridge Street Development Corp. (BSDC)</v>
          </cell>
          <cell r="I121" t="str">
            <v>New York Equity Fund 2001 LLC</v>
          </cell>
          <cell r="J121" t="str">
            <v>36-4402575</v>
          </cell>
          <cell r="K121">
            <v>0.99990000000000001</v>
          </cell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 t="str">
            <v>New York Equity Fund 2001 LLC</v>
          </cell>
          <cell r="W121" t="str">
            <v>36-4402575</v>
          </cell>
          <cell r="X121">
            <v>0.99990000000000001</v>
          </cell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 t="str">
            <v>No investor with 50% or more ownership</v>
          </cell>
          <cell r="AJ121" t="str">
            <v>N/A</v>
          </cell>
          <cell r="AK121" t="str">
            <v>N/A</v>
          </cell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 t="str">
            <v/>
          </cell>
          <cell r="AW121"/>
          <cell r="AX121" t="str">
            <v/>
          </cell>
          <cell r="AY121"/>
          <cell r="AZ121" t="b">
            <v>1</v>
          </cell>
          <cell r="BA121" t="b">
            <v>1</v>
          </cell>
          <cell r="BB121" t="str">
            <v>TRUE</v>
          </cell>
          <cell r="BC121" t="str">
            <v>TRUE</v>
          </cell>
          <cell r="BD121" t="b">
            <v>1</v>
          </cell>
          <cell r="BE121" t="str">
            <v>N/A</v>
          </cell>
          <cell r="BF121" t="str">
            <v>N/A</v>
          </cell>
          <cell r="BG121" t="str">
            <v>No</v>
          </cell>
        </row>
        <row r="122">
          <cell r="A122">
            <v>60651</v>
          </cell>
          <cell r="B122">
            <v>37244</v>
          </cell>
          <cell r="C122"/>
          <cell r="D122"/>
          <cell r="E122"/>
          <cell r="F122" t="str">
            <v>North Brooklyn Estates, L.P.</v>
          </cell>
          <cell r="G122" t="str">
            <v>St. Nicks (NRP)</v>
          </cell>
          <cell r="H122" t="str">
            <v>St. Nicks Alliance</v>
          </cell>
          <cell r="I122" t="str">
            <v>New York Equity Fund 2001 LLC</v>
          </cell>
          <cell r="J122" t="str">
            <v>36-4402575</v>
          </cell>
          <cell r="K122">
            <v>0.99990000000000001</v>
          </cell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 t="str">
            <v>New York Equity Fund 2001 LLC</v>
          </cell>
          <cell r="W122" t="str">
            <v>36-4402575</v>
          </cell>
          <cell r="X122">
            <v>0.99990000000000001</v>
          </cell>
          <cell r="Y122"/>
          <cell r="Z122"/>
          <cell r="AA122"/>
          <cell r="AB122"/>
          <cell r="AC122"/>
          <cell r="AD122"/>
          <cell r="AE122"/>
          <cell r="AF122"/>
          <cell r="AG122"/>
          <cell r="AH122"/>
          <cell r="AI122" t="str">
            <v>No investor with 50% or more ownership</v>
          </cell>
          <cell r="AJ122" t="str">
            <v>N/A</v>
          </cell>
          <cell r="AK122" t="str">
            <v>N/A</v>
          </cell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 t="str">
            <v/>
          </cell>
          <cell r="AW122"/>
          <cell r="AX122" t="str">
            <v/>
          </cell>
          <cell r="AY122"/>
          <cell r="AZ122" t="b">
            <v>1</v>
          </cell>
          <cell r="BA122" t="b">
            <v>1</v>
          </cell>
          <cell r="BB122" t="str">
            <v>TRUE</v>
          </cell>
          <cell r="BC122" t="str">
            <v>TRUE</v>
          </cell>
          <cell r="BD122" t="b">
            <v>1</v>
          </cell>
          <cell r="BE122" t="str">
            <v>N/A</v>
          </cell>
          <cell r="BF122" t="str">
            <v>N/A</v>
          </cell>
          <cell r="BG122" t="str">
            <v>No</v>
          </cell>
        </row>
        <row r="123">
          <cell r="A123">
            <v>60652</v>
          </cell>
          <cell r="B123">
            <v>37232</v>
          </cell>
          <cell r="C123"/>
          <cell r="D123"/>
          <cell r="E123"/>
          <cell r="F123" t="str">
            <v>Judah Associates L.P.</v>
          </cell>
          <cell r="G123" t="str">
            <v>Judah</v>
          </cell>
          <cell r="H123" t="str">
            <v>Impacct Brooklyn (formerly Pratt Area Community Council (PACC))</v>
          </cell>
          <cell r="I123" t="str">
            <v>New York Equity Fund 2001 LLC</v>
          </cell>
          <cell r="J123" t="str">
            <v>36-4402575</v>
          </cell>
          <cell r="K123">
            <v>0.99990000000000001</v>
          </cell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 t="str">
            <v>New York Equity Fund 2001 LLC</v>
          </cell>
          <cell r="W123" t="str">
            <v>36-4402575</v>
          </cell>
          <cell r="X123">
            <v>0.99990000000000001</v>
          </cell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 t="str">
            <v>No investor with 50% or more ownership</v>
          </cell>
          <cell r="AJ123" t="str">
            <v>N/A</v>
          </cell>
          <cell r="AK123" t="str">
            <v>N/A</v>
          </cell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 t="str">
            <v/>
          </cell>
          <cell r="AW123"/>
          <cell r="AX123" t="str">
            <v/>
          </cell>
          <cell r="AY123"/>
          <cell r="AZ123" t="b">
            <v>1</v>
          </cell>
          <cell r="BA123" t="b">
            <v>1</v>
          </cell>
          <cell r="BB123" t="str">
            <v>TRUE</v>
          </cell>
          <cell r="BC123" t="str">
            <v>TRUE</v>
          </cell>
          <cell r="BD123" t="b">
            <v>1</v>
          </cell>
          <cell r="BE123" t="str">
            <v>N/A</v>
          </cell>
          <cell r="BF123" t="str">
            <v>N/A</v>
          </cell>
          <cell r="BG123" t="str">
            <v>No</v>
          </cell>
        </row>
        <row r="124">
          <cell r="A124">
            <v>60653</v>
          </cell>
          <cell r="B124">
            <v>37208</v>
          </cell>
          <cell r="C124"/>
          <cell r="D124"/>
          <cell r="E124"/>
          <cell r="F124" t="str">
            <v>Strong LP</v>
          </cell>
          <cell r="G124" t="str">
            <v>Strong</v>
          </cell>
          <cell r="H124" t="str">
            <v>Impacct Brooklyn (formerly Pratt Area Community Council (PACC))</v>
          </cell>
          <cell r="I124" t="str">
            <v>New York Equity Fund 2001 LLC</v>
          </cell>
          <cell r="J124" t="str">
            <v>36-4402575</v>
          </cell>
          <cell r="K124">
            <v>0.99990000000000001</v>
          </cell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 t="str">
            <v>New York Equity Fund 2001 LLC</v>
          </cell>
          <cell r="W124" t="str">
            <v>36-4402575</v>
          </cell>
          <cell r="X124">
            <v>0.99990000000000001</v>
          </cell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 t="str">
            <v>No investor with 50% or more ownership</v>
          </cell>
          <cell r="AJ124" t="str">
            <v>N/A</v>
          </cell>
          <cell r="AK124" t="str">
            <v>N/A</v>
          </cell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 t="str">
            <v/>
          </cell>
          <cell r="AW124"/>
          <cell r="AX124" t="str">
            <v/>
          </cell>
          <cell r="AY124"/>
          <cell r="AZ124" t="b">
            <v>1</v>
          </cell>
          <cell r="BA124" t="b">
            <v>1</v>
          </cell>
          <cell r="BB124" t="str">
            <v>TRUE</v>
          </cell>
          <cell r="BC124" t="str">
            <v>TRUE</v>
          </cell>
          <cell r="BD124" t="b">
            <v>1</v>
          </cell>
          <cell r="BE124" t="str">
            <v>N/A</v>
          </cell>
          <cell r="BF124" t="str">
            <v>N/A</v>
          </cell>
          <cell r="BG124" t="str">
            <v>No</v>
          </cell>
        </row>
        <row r="125">
          <cell r="A125">
            <v>60654</v>
          </cell>
          <cell r="B125">
            <v>37609</v>
          </cell>
          <cell r="C125"/>
          <cell r="D125"/>
          <cell r="E125"/>
          <cell r="F125" t="str">
            <v>Paul O. Register Houses, L.P.</v>
          </cell>
          <cell r="G125" t="str">
            <v>Paul O. Register Houses</v>
          </cell>
          <cell r="H125" t="str">
            <v>West Harlem Group Assistance, Inc.(WHGA)</v>
          </cell>
          <cell r="I125" t="str">
            <v>New York Equity Fund 2000 Series II Limited Partnership</v>
          </cell>
          <cell r="J125" t="str">
            <v>36-4190655</v>
          </cell>
          <cell r="K125">
            <v>0.99990000000000001</v>
          </cell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 t="str">
            <v>New York Equity Fund 2000 Series II Limited Partnership</v>
          </cell>
          <cell r="W125" t="str">
            <v>36-4190655</v>
          </cell>
          <cell r="X125">
            <v>0.99990000000000001</v>
          </cell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 t="str">
            <v>No investor with 50% or more ownership</v>
          </cell>
          <cell r="AJ125" t="str">
            <v>N/A</v>
          </cell>
          <cell r="AK125" t="str">
            <v>N/A</v>
          </cell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 t="str">
            <v/>
          </cell>
          <cell r="AW125"/>
          <cell r="AX125" t="str">
            <v/>
          </cell>
          <cell r="AY125"/>
          <cell r="AZ125" t="b">
            <v>1</v>
          </cell>
          <cell r="BA125" t="b">
            <v>1</v>
          </cell>
          <cell r="BB125" t="str">
            <v>TRUE</v>
          </cell>
          <cell r="BC125" t="str">
            <v>TRUE</v>
          </cell>
          <cell r="BD125" t="b">
            <v>1</v>
          </cell>
          <cell r="BE125" t="str">
            <v>N/A</v>
          </cell>
          <cell r="BF125" t="str">
            <v>N/A</v>
          </cell>
          <cell r="BG125" t="str">
            <v>No</v>
          </cell>
        </row>
        <row r="126">
          <cell r="A126">
            <v>60656</v>
          </cell>
          <cell r="B126">
            <v>37222</v>
          </cell>
          <cell r="C126"/>
          <cell r="D126"/>
          <cell r="E126"/>
          <cell r="F126" t="str">
            <v>Beulah Commons Associates L.P.</v>
          </cell>
          <cell r="G126" t="str">
            <v>Beulah Commons</v>
          </cell>
          <cell r="H126" t="str">
            <v>South Bronx Churches/Morrisania Cluster HDFC</v>
          </cell>
          <cell r="I126" t="str">
            <v>New York Equity Fund 2001 LLC</v>
          </cell>
          <cell r="J126" t="str">
            <v>36-4402575</v>
          </cell>
          <cell r="K126">
            <v>0.99990000000000001</v>
          </cell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 t="str">
            <v>New York Equity Fund 2001 LLC</v>
          </cell>
          <cell r="W126" t="str">
            <v>36-4402575</v>
          </cell>
          <cell r="X126">
            <v>0.99990000000000001</v>
          </cell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 t="str">
            <v>No investor with 50% or more ownership</v>
          </cell>
          <cell r="AJ126" t="str">
            <v>N/A</v>
          </cell>
          <cell r="AK126" t="str">
            <v>N/A</v>
          </cell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 t="str">
            <v/>
          </cell>
          <cell r="AW126"/>
          <cell r="AX126" t="str">
            <v/>
          </cell>
          <cell r="AY126"/>
          <cell r="AZ126" t="b">
            <v>1</v>
          </cell>
          <cell r="BA126" t="b">
            <v>1</v>
          </cell>
          <cell r="BB126" t="str">
            <v>TRUE</v>
          </cell>
          <cell r="BC126" t="str">
            <v>TRUE</v>
          </cell>
          <cell r="BD126" t="b">
            <v>1</v>
          </cell>
          <cell r="BE126" t="str">
            <v>N/A</v>
          </cell>
          <cell r="BF126" t="str">
            <v>N/A</v>
          </cell>
          <cell r="BG126" t="str">
            <v>No</v>
          </cell>
        </row>
        <row r="127">
          <cell r="A127">
            <v>60658</v>
          </cell>
          <cell r="B127">
            <v>37209</v>
          </cell>
          <cell r="C127"/>
          <cell r="D127"/>
          <cell r="E127"/>
          <cell r="F127" t="str">
            <v>Central Harlem Mutual Housing L.P.</v>
          </cell>
          <cell r="G127" t="str">
            <v>CATCH NRP</v>
          </cell>
          <cell r="H127" t="str">
            <v>Community Assisted Tenant Controlled Housing Inc (CATCH)</v>
          </cell>
          <cell r="I127" t="str">
            <v>New York Equity Fund 2001 LLC</v>
          </cell>
          <cell r="J127" t="str">
            <v>36-4402575</v>
          </cell>
          <cell r="K127">
            <v>0.99990000000000001</v>
          </cell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 t="str">
            <v>New York Equity Fund 2001 LLC</v>
          </cell>
          <cell r="W127" t="str">
            <v>36-4402575</v>
          </cell>
          <cell r="X127">
            <v>0.99990000000000001</v>
          </cell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 t="str">
            <v>No investor with 50% or more ownership</v>
          </cell>
          <cell r="AJ127" t="str">
            <v>N/A</v>
          </cell>
          <cell r="AK127" t="str">
            <v>N/A</v>
          </cell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 t="str">
            <v/>
          </cell>
          <cell r="AW127"/>
          <cell r="AX127" t="str">
            <v/>
          </cell>
          <cell r="AY127"/>
          <cell r="AZ127" t="b">
            <v>1</v>
          </cell>
          <cell r="BA127" t="b">
            <v>1</v>
          </cell>
          <cell r="BB127" t="str">
            <v>TRUE</v>
          </cell>
          <cell r="BC127" t="str">
            <v>TRUE</v>
          </cell>
          <cell r="BD127" t="b">
            <v>1</v>
          </cell>
          <cell r="BE127" t="str">
            <v>N/A</v>
          </cell>
          <cell r="BF127" t="str">
            <v>N/A</v>
          </cell>
          <cell r="BG127" t="str">
            <v>No</v>
          </cell>
        </row>
        <row r="128">
          <cell r="A128">
            <v>60664</v>
          </cell>
          <cell r="B128">
            <v>37959</v>
          </cell>
          <cell r="C128"/>
          <cell r="D128"/>
          <cell r="E128"/>
          <cell r="F128" t="str">
            <v>POKO St Anns LP</v>
          </cell>
          <cell r="G128" t="str">
            <v>St. Anns</v>
          </cell>
          <cell r="H128" t="str">
            <v>POKO Management Corporation</v>
          </cell>
          <cell r="I128" t="str">
            <v>New York Equity Fund 2002 LLC</v>
          </cell>
          <cell r="J128" t="str">
            <v>72-1536444</v>
          </cell>
          <cell r="K128">
            <v>0.99990000000000001</v>
          </cell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 t="str">
            <v>New York Equity Fund 2002 LLC</v>
          </cell>
          <cell r="W128" t="str">
            <v>72-1536444</v>
          </cell>
          <cell r="X128">
            <v>0.99990000000000001</v>
          </cell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 t="str">
            <v>No investor with 50% or more ownership</v>
          </cell>
          <cell r="AJ128" t="str">
            <v>N/A</v>
          </cell>
          <cell r="AK128" t="str">
            <v>N/A</v>
          </cell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 t="str">
            <v/>
          </cell>
          <cell r="AW128"/>
          <cell r="AX128" t="str">
            <v/>
          </cell>
          <cell r="AY128"/>
          <cell r="AZ128" t="b">
            <v>1</v>
          </cell>
          <cell r="BA128" t="b">
            <v>1</v>
          </cell>
          <cell r="BB128" t="str">
            <v>TRUE</v>
          </cell>
          <cell r="BC128" t="str">
            <v>TRUE</v>
          </cell>
          <cell r="BD128" t="b">
            <v>1</v>
          </cell>
          <cell r="BE128" t="str">
            <v>N/A</v>
          </cell>
          <cell r="BF128" t="str">
            <v>N/A</v>
          </cell>
          <cell r="BG128" t="str">
            <v>No</v>
          </cell>
        </row>
        <row r="129">
          <cell r="A129">
            <v>60713</v>
          </cell>
          <cell r="B129">
            <v>37617</v>
          </cell>
          <cell r="C129"/>
          <cell r="D129"/>
          <cell r="E129"/>
          <cell r="F129" t="str">
            <v>Yardley Hills Town Homes Limited Partnership I</v>
          </cell>
          <cell r="G129" t="str">
            <v>Yardley Hills I</v>
          </cell>
          <cell r="H129" t="str">
            <v>Southern Maryland Tri-County Community Action Committee Inc.</v>
          </cell>
          <cell r="I129" t="str">
            <v>NEF Assignment Corporation, as nominee</v>
          </cell>
          <cell r="J129" t="str">
            <v>36-4326848</v>
          </cell>
          <cell r="K129">
            <v>0.99990000000000001</v>
          </cell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 t="str">
            <v>National Equity Fund 2002 LLC</v>
          </cell>
          <cell r="W129" t="str">
            <v>75-3045298</v>
          </cell>
          <cell r="X129">
            <v>0.99990000000000001</v>
          </cell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 t="str">
            <v>No investor with 50% or more ownership</v>
          </cell>
          <cell r="AJ129" t="str">
            <v>N/A</v>
          </cell>
          <cell r="AK129" t="str">
            <v>N/A</v>
          </cell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 t="str">
            <v/>
          </cell>
          <cell r="AW129"/>
          <cell r="AX129" t="str">
            <v/>
          </cell>
          <cell r="AY129"/>
          <cell r="AZ129" t="b">
            <v>1</v>
          </cell>
          <cell r="BA129" t="b">
            <v>1</v>
          </cell>
          <cell r="BB129" t="str">
            <v>TRUE</v>
          </cell>
          <cell r="BC129" t="str">
            <v>TRUE</v>
          </cell>
          <cell r="BD129" t="b">
            <v>1</v>
          </cell>
          <cell r="BE129" t="str">
            <v>REQ</v>
          </cell>
          <cell r="BF129" t="str">
            <v>N/A</v>
          </cell>
          <cell r="BG129" t="str">
            <v>REQ</v>
          </cell>
        </row>
        <row r="130">
          <cell r="A130">
            <v>60714</v>
          </cell>
          <cell r="B130">
            <v>38139</v>
          </cell>
          <cell r="C130"/>
          <cell r="D130"/>
          <cell r="E130"/>
          <cell r="F130" t="str">
            <v>Leland Limited Partnership</v>
          </cell>
          <cell r="G130" t="str">
            <v>Leland Apartments</v>
          </cell>
          <cell r="H130" t="str">
            <v>Heartland Housing, Inc.</v>
          </cell>
          <cell r="I130" t="str">
            <v>NEF Assignment Corporation, as nominee</v>
          </cell>
          <cell r="J130" t="str">
            <v>36-4326848</v>
          </cell>
          <cell r="K130">
            <v>0.99990000000000001</v>
          </cell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 t="str">
            <v>National Equity Fund 2003 LLC</v>
          </cell>
          <cell r="W130" t="str">
            <v>20-0083344</v>
          </cell>
          <cell r="X130">
            <v>0.99990000000000001</v>
          </cell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 t="str">
            <v>No investor with 50% or more ownership</v>
          </cell>
          <cell r="AJ130" t="str">
            <v>N/A</v>
          </cell>
          <cell r="AK130" t="str">
            <v>N/A</v>
          </cell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 t="str">
            <v/>
          </cell>
          <cell r="AW130"/>
          <cell r="AX130" t="str">
            <v/>
          </cell>
          <cell r="AY130"/>
          <cell r="AZ130" t="b">
            <v>1</v>
          </cell>
          <cell r="BA130" t="b">
            <v>1</v>
          </cell>
          <cell r="BB130" t="str">
            <v>TRUE</v>
          </cell>
          <cell r="BC130" t="str">
            <v>TRUE</v>
          </cell>
          <cell r="BD130" t="b">
            <v>1</v>
          </cell>
          <cell r="BE130" t="str">
            <v>REQ</v>
          </cell>
          <cell r="BF130" t="str">
            <v>N/A</v>
          </cell>
          <cell r="BG130" t="str">
            <v>REQ</v>
          </cell>
        </row>
        <row r="131">
          <cell r="A131">
            <v>60717</v>
          </cell>
          <cell r="B131">
            <v>37404</v>
          </cell>
          <cell r="C131"/>
          <cell r="D131"/>
          <cell r="E131"/>
          <cell r="F131" t="str">
            <v>Euclid Housing Limited Partnership</v>
          </cell>
          <cell r="G131" t="str">
            <v>Euclid Street Apts (DC)</v>
          </cell>
          <cell r="H131" t="str">
            <v>Development Corporation of Columbia Heights</v>
          </cell>
          <cell r="I131" t="str">
            <v>NEF Assignment Corporation, as nominee</v>
          </cell>
          <cell r="J131" t="str">
            <v>36-4326848</v>
          </cell>
          <cell r="K131">
            <v>0.99990000000000001</v>
          </cell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 t="str">
            <v>National Equity Fund 2002 LLC</v>
          </cell>
          <cell r="W131" t="str">
            <v>75-3045298</v>
          </cell>
          <cell r="X131">
            <v>0.99990000000000001</v>
          </cell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 t="str">
            <v>No investor with 50% or more ownership</v>
          </cell>
          <cell r="AJ131" t="str">
            <v>N/A</v>
          </cell>
          <cell r="AK131" t="str">
            <v>N/A</v>
          </cell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 t="str">
            <v/>
          </cell>
          <cell r="AW131"/>
          <cell r="AX131" t="str">
            <v/>
          </cell>
          <cell r="AY131"/>
          <cell r="AZ131" t="b">
            <v>1</v>
          </cell>
          <cell r="BA131" t="b">
            <v>1</v>
          </cell>
          <cell r="BB131" t="str">
            <v>TRUE</v>
          </cell>
          <cell r="BC131" t="str">
            <v>TRUE</v>
          </cell>
          <cell r="BD131" t="b">
            <v>1</v>
          </cell>
          <cell r="BE131" t="str">
            <v>REQ</v>
          </cell>
          <cell r="BF131" t="str">
            <v>N/A</v>
          </cell>
          <cell r="BG131" t="str">
            <v>REQ</v>
          </cell>
        </row>
        <row r="132">
          <cell r="A132">
            <v>79318</v>
          </cell>
          <cell r="B132">
            <v>44659</v>
          </cell>
          <cell r="C132"/>
          <cell r="D132"/>
          <cell r="E132" t="str">
            <v>NEFAC Confirmed</v>
          </cell>
          <cell r="F132" t="str">
            <v>Caleb Mohawk Limited Partnership</v>
          </cell>
          <cell r="G132" t="str">
            <v>Mohawk Forest</v>
          </cell>
          <cell r="H132" t="str">
            <v>The Caleb Foundation, Inc.</v>
          </cell>
          <cell r="I132" t="str">
            <v>NEF Assignment Corporation, as nominee</v>
          </cell>
          <cell r="J132" t="str">
            <v>36-4326848</v>
          </cell>
          <cell r="K132">
            <v>0.99990000000000001</v>
          </cell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 t="str">
            <v>MS Single Investor Fund VII LLC</v>
          </cell>
          <cell r="W132" t="str">
            <v>85-0577381</v>
          </cell>
          <cell r="X132">
            <v>0.99990000000000001</v>
          </cell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 t="str">
            <v>Morgan Stanley Private Bank, National Association</v>
          </cell>
          <cell r="AJ132" t="str">
            <v>22-3458456</v>
          </cell>
          <cell r="AK132">
            <v>0.99980001000000007</v>
          </cell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 t="b">
            <v>1</v>
          </cell>
          <cell r="BA132" t="b">
            <v>1</v>
          </cell>
          <cell r="BB132" t="str">
            <v>TRUE</v>
          </cell>
          <cell r="BC132" t="str">
            <v>TRUE</v>
          </cell>
          <cell r="BD132" t="b">
            <v>1</v>
          </cell>
          <cell r="BE132" t="str">
            <v>REQ</v>
          </cell>
          <cell r="BF132" t="e">
            <v>#NAME?</v>
          </cell>
          <cell r="BG132" t="str">
            <v>REQ</v>
          </cell>
        </row>
        <row r="133">
          <cell r="A133">
            <v>60758</v>
          </cell>
          <cell r="B133">
            <v>38015</v>
          </cell>
          <cell r="C133"/>
          <cell r="D133"/>
          <cell r="E133"/>
          <cell r="F133" t="str">
            <v>600 S. Wabash L.P.</v>
          </cell>
          <cell r="G133" t="str">
            <v>South Wabash Studios</v>
          </cell>
          <cell r="H133" t="str">
            <v>Chicago Christian Industrial League</v>
          </cell>
          <cell r="I133" t="str">
            <v>NEF Assignment Corporation, as nominee</v>
          </cell>
          <cell r="J133" t="str">
            <v>36-4326848</v>
          </cell>
          <cell r="K133">
            <v>0.99990000000000001</v>
          </cell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 t="str">
            <v>National Equity Fund 2003 LLC</v>
          </cell>
          <cell r="W133" t="str">
            <v>20-0083344</v>
          </cell>
          <cell r="X133">
            <v>0.99990000000000001</v>
          </cell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 t="str">
            <v>No investor with 50% or more ownership</v>
          </cell>
          <cell r="AJ133" t="str">
            <v>N/A</v>
          </cell>
          <cell r="AK133" t="str">
            <v>N/A</v>
          </cell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 t="str">
            <v/>
          </cell>
          <cell r="AW133"/>
          <cell r="AX133" t="str">
            <v/>
          </cell>
          <cell r="AY133"/>
          <cell r="AZ133" t="b">
            <v>1</v>
          </cell>
          <cell r="BA133" t="b">
            <v>1</v>
          </cell>
          <cell r="BB133" t="str">
            <v>TRUE</v>
          </cell>
          <cell r="BC133" t="str">
            <v>FALSE</v>
          </cell>
          <cell r="BD133" t="b">
            <v>1</v>
          </cell>
          <cell r="BE133" t="str">
            <v>REQ</v>
          </cell>
          <cell r="BF133" t="str">
            <v>N/A</v>
          </cell>
          <cell r="BG133" t="str">
            <v>REQ</v>
          </cell>
        </row>
        <row r="134">
          <cell r="A134">
            <v>60765</v>
          </cell>
          <cell r="B134">
            <v>37419</v>
          </cell>
          <cell r="C134"/>
          <cell r="D134"/>
          <cell r="E134"/>
          <cell r="F134" t="str">
            <v>29 East 2nd Street Limited Partnership</v>
          </cell>
          <cell r="G134" t="str">
            <v>Cooper Square Supportive Housing</v>
          </cell>
          <cell r="H134" t="str">
            <v>Community Access, Inc.</v>
          </cell>
          <cell r="I134" t="str">
            <v>NEF Assignment Corporation, as nominee</v>
          </cell>
          <cell r="J134" t="str">
            <v>36-4326848</v>
          </cell>
          <cell r="K134">
            <v>0.99990000000000001</v>
          </cell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 t="str">
            <v>National Equity Fund 2002 LLC</v>
          </cell>
          <cell r="W134" t="str">
            <v>75-3045298</v>
          </cell>
          <cell r="X134">
            <v>0.21617837999999998</v>
          </cell>
          <cell r="Y134" t="str">
            <v>National Equity Fund 2006 LP</v>
          </cell>
          <cell r="Z134" t="str">
            <v xml:space="preserve"> 20-4587136 </v>
          </cell>
          <cell r="AA134">
            <v>0.56754324</v>
          </cell>
          <cell r="AB134" t="str">
            <v>The J.P. Morgan Chase Low-Income Housing Fund LLC</v>
          </cell>
          <cell r="AC134" t="str">
            <v>36-4406946</v>
          </cell>
          <cell r="AD134">
            <v>0.21617838</v>
          </cell>
          <cell r="AE134"/>
          <cell r="AF134"/>
          <cell r="AG134"/>
          <cell r="AH134"/>
          <cell r="AI134" t="str">
            <v>No investor with 50% or more ownership</v>
          </cell>
          <cell r="AJ134" t="str">
            <v>N/A</v>
          </cell>
          <cell r="AK134" t="str">
            <v>N/A</v>
          </cell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 t="str">
            <v/>
          </cell>
          <cell r="AW134"/>
          <cell r="AX134" t="str">
            <v/>
          </cell>
          <cell r="AY134"/>
          <cell r="AZ134" t="b">
            <v>1</v>
          </cell>
          <cell r="BA134" t="b">
            <v>1</v>
          </cell>
          <cell r="BB134" t="str">
            <v>TRUE</v>
          </cell>
          <cell r="BC134" t="str">
            <v>FALSE</v>
          </cell>
          <cell r="BD134" t="b">
            <v>1</v>
          </cell>
          <cell r="BE134" t="str">
            <v>REQ</v>
          </cell>
          <cell r="BF134" t="str">
            <v>N/A</v>
          </cell>
          <cell r="BG134" t="str">
            <v>REQ</v>
          </cell>
        </row>
        <row r="135">
          <cell r="A135">
            <v>60835</v>
          </cell>
          <cell r="B135">
            <v>37771</v>
          </cell>
          <cell r="C135"/>
          <cell r="D135"/>
          <cell r="E135"/>
          <cell r="F135" t="str">
            <v>Southwind Landing Apartments, L.P.</v>
          </cell>
          <cell r="G135" t="str">
            <v>Southwind Landing (NY)</v>
          </cell>
          <cell r="H135" t="str">
            <v>Belmont Housing Resources for WNY, Inc.</v>
          </cell>
          <cell r="I135" t="str">
            <v>NEF Assignment Corporation, as nominee</v>
          </cell>
          <cell r="J135" t="str">
            <v>36-4326848</v>
          </cell>
          <cell r="K135">
            <v>0.99990000000000001</v>
          </cell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 t="str">
            <v>National Equity Fund 2003 LLC</v>
          </cell>
          <cell r="W135" t="str">
            <v>20-0083344</v>
          </cell>
          <cell r="X135">
            <v>0.99990000000000001</v>
          </cell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 t="str">
            <v>No investor with 50% or more ownership</v>
          </cell>
          <cell r="AJ135" t="str">
            <v>N/A</v>
          </cell>
          <cell r="AK135" t="str">
            <v>N/A</v>
          </cell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 t="str">
            <v/>
          </cell>
          <cell r="AW135"/>
          <cell r="AX135" t="str">
            <v/>
          </cell>
          <cell r="AY135"/>
          <cell r="AZ135" t="b">
            <v>1</v>
          </cell>
          <cell r="BA135" t="b">
            <v>1</v>
          </cell>
          <cell r="BB135" t="str">
            <v>TRUE</v>
          </cell>
          <cell r="BC135" t="str">
            <v>FALSE</v>
          </cell>
          <cell r="BD135" t="b">
            <v>1</v>
          </cell>
          <cell r="BE135" t="str">
            <v>REQ</v>
          </cell>
          <cell r="BF135" t="str">
            <v>N/A</v>
          </cell>
          <cell r="BG135" t="str">
            <v>REQ</v>
          </cell>
        </row>
        <row r="136">
          <cell r="A136">
            <v>60875</v>
          </cell>
          <cell r="B136">
            <v>37327</v>
          </cell>
          <cell r="C136"/>
          <cell r="D136"/>
          <cell r="E136"/>
          <cell r="F136" t="str">
            <v>Santa Cruz Terrace, L.P., a California Limited Partnership</v>
          </cell>
          <cell r="G136" t="str">
            <v>Santa Cruz Terrace</v>
          </cell>
          <cell r="H136" t="str">
            <v>New Economics for Women</v>
          </cell>
          <cell r="I136" t="str">
            <v>NEF Assignment Corporation, as nominee</v>
          </cell>
          <cell r="J136" t="str">
            <v>36-4326848</v>
          </cell>
          <cell r="K136">
            <v>0.99990000000000001</v>
          </cell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 t="str">
            <v>Banc of America Community Housing Investment Fund LLC</v>
          </cell>
          <cell r="W136" t="str">
            <v>36-4401581</v>
          </cell>
          <cell r="X136">
            <v>0.99990000000000001</v>
          </cell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 t="str">
            <v>Bank of America Community Development Corporation</v>
          </cell>
          <cell r="AJ136" t="str">
            <v>56-1762616</v>
          </cell>
          <cell r="AK136">
            <v>0.99980000999999996</v>
          </cell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 t="str">
            <v/>
          </cell>
          <cell r="AW136"/>
          <cell r="AX136" t="str">
            <v/>
          </cell>
          <cell r="AY136"/>
          <cell r="AZ136" t="b">
            <v>1</v>
          </cell>
          <cell r="BA136" t="b">
            <v>1</v>
          </cell>
          <cell r="BB136" t="b">
            <v>0</v>
          </cell>
          <cell r="BC136" t="str">
            <v>FALSE</v>
          </cell>
          <cell r="BD136" t="b">
            <v>1</v>
          </cell>
          <cell r="BE136" t="str">
            <v>REQ</v>
          </cell>
          <cell r="BF136" t="e">
            <v>#NAME?</v>
          </cell>
          <cell r="BG136" t="str">
            <v>REQ</v>
          </cell>
        </row>
        <row r="137">
          <cell r="A137">
            <v>60888</v>
          </cell>
          <cell r="B137">
            <v>37428</v>
          </cell>
          <cell r="C137"/>
          <cell r="D137"/>
          <cell r="E137"/>
          <cell r="F137" t="str">
            <v>Colonial Park Associates, LTD</v>
          </cell>
          <cell r="G137" t="str">
            <v>Meadow Park Apartments</v>
          </cell>
          <cell r="H137" t="str">
            <v>Southeast Alabama Self-Help Association</v>
          </cell>
          <cell r="I137" t="str">
            <v>NEF Assignment Corporation, as nominee</v>
          </cell>
          <cell r="J137" t="str">
            <v>36-4326848</v>
          </cell>
          <cell r="K137">
            <v>0.99990000000000001</v>
          </cell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 t="str">
            <v>National Equity Fund 2002 LLC</v>
          </cell>
          <cell r="W137" t="str">
            <v>75-3045298</v>
          </cell>
          <cell r="X137">
            <v>0.99990000000000001</v>
          </cell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 t="str">
            <v>No investor with 50% or more ownership</v>
          </cell>
          <cell r="AJ137" t="str">
            <v>N/A</v>
          </cell>
          <cell r="AK137" t="str">
            <v>N/A</v>
          </cell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 t="str">
            <v/>
          </cell>
          <cell r="AW137"/>
          <cell r="AX137" t="str">
            <v/>
          </cell>
          <cell r="AY137"/>
          <cell r="AZ137" t="b">
            <v>1</v>
          </cell>
          <cell r="BA137" t="b">
            <v>1</v>
          </cell>
          <cell r="BB137" t="str">
            <v>TRUE</v>
          </cell>
          <cell r="BC137" t="str">
            <v>FALSE</v>
          </cell>
          <cell r="BD137" t="b">
            <v>1</v>
          </cell>
          <cell r="BE137" t="str">
            <v>REQ</v>
          </cell>
          <cell r="BF137" t="str">
            <v>N/A</v>
          </cell>
          <cell r="BG137" t="str">
            <v>REQ</v>
          </cell>
        </row>
        <row r="138">
          <cell r="A138">
            <v>60895</v>
          </cell>
          <cell r="B138">
            <v>38679</v>
          </cell>
          <cell r="C138"/>
          <cell r="D138"/>
          <cell r="E138"/>
          <cell r="F138" t="str">
            <v>Center House Partnership, L.P.</v>
          </cell>
          <cell r="G138" t="str">
            <v>Center House</v>
          </cell>
          <cell r="H138" t="str">
            <v>The Center In Asbury Park, Inc.</v>
          </cell>
          <cell r="I138" t="str">
            <v>NEF Community Investment Fund II Limited Partnership</v>
          </cell>
          <cell r="J138" t="str">
            <v>20-1309458</v>
          </cell>
          <cell r="K138">
            <v>0.99990000000000001</v>
          </cell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 t="str">
            <v>NEF Community Investment Fund II Limited Partnership</v>
          </cell>
          <cell r="W138" t="str">
            <v>20-1309458</v>
          </cell>
          <cell r="X138">
            <v>0.99990000000000001</v>
          </cell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 t="str">
            <v>Fannie Mae Housing Fund 584, LLC</v>
          </cell>
          <cell r="AJ138" t="str">
            <v>52-0883107</v>
          </cell>
          <cell r="AK138">
            <v>0.99980000999999996</v>
          </cell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 t="str">
            <v/>
          </cell>
          <cell r="AW138"/>
          <cell r="AX138" t="str">
            <v/>
          </cell>
          <cell r="AY138"/>
          <cell r="AZ138" t="b">
            <v>1</v>
          </cell>
          <cell r="BA138" t="b">
            <v>1</v>
          </cell>
          <cell r="BB138" t="str">
            <v>TRUE</v>
          </cell>
          <cell r="BC138" t="str">
            <v>FALSE</v>
          </cell>
          <cell r="BD138" t="b">
            <v>1</v>
          </cell>
          <cell r="BE138" t="str">
            <v>N/A</v>
          </cell>
          <cell r="BF138" t="e">
            <v>#NAME?</v>
          </cell>
          <cell r="BG138" t="str">
            <v>REQ</v>
          </cell>
        </row>
        <row r="139">
          <cell r="A139">
            <v>60900</v>
          </cell>
          <cell r="B139">
            <v>37712</v>
          </cell>
          <cell r="C139"/>
          <cell r="D139"/>
          <cell r="E139"/>
          <cell r="F139" t="str">
            <v>Macombs Manor Associates, L.P.</v>
          </cell>
          <cell r="G139" t="str">
            <v>Macombs Manor</v>
          </cell>
          <cell r="H139" t="str">
            <v>Harlem Congregations for Community Improvement</v>
          </cell>
          <cell r="I139" t="str">
            <v>NEF Assignment Corporation, as nominee</v>
          </cell>
          <cell r="J139" t="str">
            <v>36-4326848</v>
          </cell>
          <cell r="K139">
            <v>0.99990000000000001</v>
          </cell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 t="str">
            <v>National Equity Fund 2002 LLC</v>
          </cell>
          <cell r="W139" t="str">
            <v>75-3045298</v>
          </cell>
          <cell r="X139">
            <v>0.99990000000000001</v>
          </cell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 t="str">
            <v>No investor with 50% or more ownership</v>
          </cell>
          <cell r="AJ139" t="str">
            <v>N/A</v>
          </cell>
          <cell r="AK139" t="str">
            <v>N/A</v>
          </cell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 t="str">
            <v/>
          </cell>
          <cell r="AW139"/>
          <cell r="AX139" t="str">
            <v/>
          </cell>
          <cell r="AY139"/>
          <cell r="AZ139" t="b">
            <v>1</v>
          </cell>
          <cell r="BA139" t="b">
            <v>1</v>
          </cell>
          <cell r="BB139" t="str">
            <v>TRUE</v>
          </cell>
          <cell r="BC139" t="str">
            <v>FALSE</v>
          </cell>
          <cell r="BD139" t="b">
            <v>1</v>
          </cell>
          <cell r="BE139" t="str">
            <v>REQ</v>
          </cell>
          <cell r="BF139" t="str">
            <v>N/A</v>
          </cell>
          <cell r="BG139" t="str">
            <v>REQ</v>
          </cell>
        </row>
        <row r="140">
          <cell r="A140">
            <v>60912</v>
          </cell>
          <cell r="B140">
            <v>37617</v>
          </cell>
          <cell r="C140"/>
          <cell r="D140"/>
          <cell r="E140"/>
          <cell r="F140" t="str">
            <v>Dayton View Associates, L.P.</v>
          </cell>
          <cell r="G140" t="str">
            <v>Dayton HOPE VI</v>
          </cell>
          <cell r="H140" t="str">
            <v>Oberer Development Corporation</v>
          </cell>
          <cell r="I140" t="str">
            <v>NEF Assignment Corporation, as nominee</v>
          </cell>
          <cell r="J140" t="str">
            <v>36-4326848</v>
          </cell>
          <cell r="K140">
            <v>0.99990000000000001</v>
          </cell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 t="str">
            <v>National Equity Fund 2002 LLC</v>
          </cell>
          <cell r="W140" t="str">
            <v>75-3045298</v>
          </cell>
          <cell r="X140">
            <v>0.99990000000000001</v>
          </cell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 t="str">
            <v>No investor with 50% or more ownership</v>
          </cell>
          <cell r="AJ140" t="str">
            <v>N/A</v>
          </cell>
          <cell r="AK140" t="str">
            <v>N/A</v>
          </cell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 t="str">
            <v/>
          </cell>
          <cell r="AW140"/>
          <cell r="AX140" t="str">
            <v/>
          </cell>
          <cell r="AY140"/>
          <cell r="AZ140" t="b">
            <v>1</v>
          </cell>
          <cell r="BA140" t="b">
            <v>1</v>
          </cell>
          <cell r="BB140" t="b">
            <v>0</v>
          </cell>
          <cell r="BC140" t="str">
            <v>FALSE</v>
          </cell>
          <cell r="BD140" t="b">
            <v>1</v>
          </cell>
          <cell r="BE140" t="str">
            <v>REQ</v>
          </cell>
          <cell r="BF140" t="str">
            <v>N/A</v>
          </cell>
          <cell r="BG140" t="str">
            <v>REQ</v>
          </cell>
        </row>
        <row r="141">
          <cell r="A141">
            <v>60943</v>
          </cell>
          <cell r="B141">
            <v>37970</v>
          </cell>
          <cell r="C141"/>
          <cell r="D141"/>
          <cell r="E141"/>
          <cell r="F141" t="str">
            <v>Alamo &amp; Fairbanks Associates, a California Limited Partnership</v>
          </cell>
          <cell r="G141" t="str">
            <v>Plaza del Sol</v>
          </cell>
          <cell r="H141" t="str">
            <v>Cabrillo Economic Development Corporation (CEDC)</v>
          </cell>
          <cell r="I141" t="str">
            <v>NEF Assignment Corporation, as nominee</v>
          </cell>
          <cell r="J141" t="str">
            <v>36-4326848</v>
          </cell>
          <cell r="K141">
            <v>0.99990000000000001</v>
          </cell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 t="str">
            <v>California Equity Fund 2003 Limited Partnership</v>
          </cell>
          <cell r="W141" t="str">
            <v>20-0233867</v>
          </cell>
          <cell r="X141">
            <v>0.99990000000000001</v>
          </cell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 t="str">
            <v>No investor with 50% or more ownership</v>
          </cell>
          <cell r="AJ141" t="str">
            <v>N/A</v>
          </cell>
          <cell r="AK141" t="str">
            <v>N/A</v>
          </cell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 t="str">
            <v/>
          </cell>
          <cell r="AW141"/>
          <cell r="AX141" t="str">
            <v/>
          </cell>
          <cell r="AY141"/>
          <cell r="AZ141" t="b">
            <v>1</v>
          </cell>
          <cell r="BA141" t="b">
            <v>1</v>
          </cell>
          <cell r="BB141" t="str">
            <v>TRUE</v>
          </cell>
          <cell r="BC141" t="str">
            <v>FALSE</v>
          </cell>
          <cell r="BD141" t="b">
            <v>1</v>
          </cell>
          <cell r="BE141" t="str">
            <v>REQ</v>
          </cell>
          <cell r="BF141" t="str">
            <v>N/A</v>
          </cell>
          <cell r="BG141" t="str">
            <v>REQ</v>
          </cell>
        </row>
        <row r="142">
          <cell r="A142">
            <v>60959</v>
          </cell>
          <cell r="B142">
            <v>37802</v>
          </cell>
          <cell r="C142"/>
          <cell r="D142"/>
          <cell r="E142"/>
          <cell r="F142" t="str">
            <v>Omni Olney Limited Partnership</v>
          </cell>
          <cell r="G142" t="str">
            <v>Olney Towers</v>
          </cell>
          <cell r="H142" t="str">
            <v>Omni Development Corporation</v>
          </cell>
          <cell r="I142" t="str">
            <v>NEF Assignment Corporation, as nominee</v>
          </cell>
          <cell r="J142" t="str">
            <v>36-4326848</v>
          </cell>
          <cell r="K142">
            <v>0.99990000000000001</v>
          </cell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 t="str">
            <v>National Equity Fund 2002 LLC</v>
          </cell>
          <cell r="W142" t="str">
            <v>75-3045298</v>
          </cell>
          <cell r="X142">
            <v>0.99990000000000001</v>
          </cell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 t="str">
            <v>No investor with 50% or more ownership</v>
          </cell>
          <cell r="AJ142" t="str">
            <v>N/A</v>
          </cell>
          <cell r="AK142" t="str">
            <v>N/A</v>
          </cell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 t="str">
            <v/>
          </cell>
          <cell r="AW142"/>
          <cell r="AX142" t="str">
            <v/>
          </cell>
          <cell r="AY142"/>
          <cell r="AZ142" t="b">
            <v>1</v>
          </cell>
          <cell r="BA142" t="b">
            <v>1</v>
          </cell>
          <cell r="BB142" t="b">
            <v>0</v>
          </cell>
          <cell r="BC142" t="str">
            <v>TRUE</v>
          </cell>
          <cell r="BD142" t="b">
            <v>1</v>
          </cell>
          <cell r="BE142" t="str">
            <v>REQ</v>
          </cell>
          <cell r="BF142" t="str">
            <v>N/A</v>
          </cell>
          <cell r="BG142" t="str">
            <v>REQ</v>
          </cell>
        </row>
        <row r="143">
          <cell r="A143">
            <v>60972</v>
          </cell>
          <cell r="B143">
            <v>38253</v>
          </cell>
          <cell r="C143"/>
          <cell r="D143"/>
          <cell r="E143"/>
          <cell r="F143" t="str">
            <v>Kalamazoo Rosewood Limited Dividend Housing Association Limited Partnership</v>
          </cell>
          <cell r="G143" t="str">
            <v>Rosewood Kalamazoo</v>
          </cell>
          <cell r="H143" t="str">
            <v>Housing Resources, Inc. (MI)</v>
          </cell>
          <cell r="I143" t="str">
            <v>NEF Assignment Corporation, as nominee</v>
          </cell>
          <cell r="J143" t="str">
            <v>36-4326848</v>
          </cell>
          <cell r="K143">
            <v>0.99990000000000001</v>
          </cell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 t="str">
            <v>National Equity Fund 2003 LLC</v>
          </cell>
          <cell r="W143" t="str">
            <v>20-0083344</v>
          </cell>
          <cell r="X143">
            <v>0.99990000000000001</v>
          </cell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 t="str">
            <v>No investor with 50% or more ownership</v>
          </cell>
          <cell r="AJ143" t="str">
            <v>N/A</v>
          </cell>
          <cell r="AK143" t="str">
            <v>N/A</v>
          </cell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 t="str">
            <v/>
          </cell>
          <cell r="AW143"/>
          <cell r="AX143" t="str">
            <v/>
          </cell>
          <cell r="AY143"/>
          <cell r="AZ143" t="b">
            <v>1</v>
          </cell>
          <cell r="BA143" t="b">
            <v>1</v>
          </cell>
          <cell r="BB143" t="str">
            <v>TRUE</v>
          </cell>
          <cell r="BC143" t="str">
            <v>FALSE</v>
          </cell>
          <cell r="BD143" t="b">
            <v>1</v>
          </cell>
          <cell r="BE143" t="str">
            <v>REQ</v>
          </cell>
          <cell r="BF143" t="str">
            <v>N/A</v>
          </cell>
          <cell r="BG143" t="str">
            <v>REQ</v>
          </cell>
        </row>
        <row r="144">
          <cell r="A144">
            <v>60979</v>
          </cell>
          <cell r="B144">
            <v>37764</v>
          </cell>
          <cell r="C144"/>
          <cell r="D144"/>
          <cell r="E144"/>
          <cell r="F144" t="str">
            <v>Ruby Housing, L.P.</v>
          </cell>
          <cell r="G144" t="str">
            <v>Ruby Housing</v>
          </cell>
          <cell r="H144" t="str">
            <v>Achieve Ability, Inc.</v>
          </cell>
          <cell r="I144" t="str">
            <v>NEF Assignment Corporation, as nominee</v>
          </cell>
          <cell r="J144" t="str">
            <v>36-4326848</v>
          </cell>
          <cell r="K144">
            <v>0.99990000000000001</v>
          </cell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 t="str">
            <v>National Equity Fund 2002 LLC</v>
          </cell>
          <cell r="W144" t="str">
            <v>75-3045298</v>
          </cell>
          <cell r="X144">
            <v>0.99990000000000001</v>
          </cell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 t="str">
            <v>No investor with 50% or more ownership</v>
          </cell>
          <cell r="AJ144" t="str">
            <v>N/A</v>
          </cell>
          <cell r="AK144" t="str">
            <v>N/A</v>
          </cell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 t="str">
            <v/>
          </cell>
          <cell r="AW144"/>
          <cell r="AX144" t="str">
            <v/>
          </cell>
          <cell r="AY144"/>
          <cell r="AZ144" t="b">
            <v>1</v>
          </cell>
          <cell r="BA144" t="b">
            <v>1</v>
          </cell>
          <cell r="BB144" t="str">
            <v>TRUE</v>
          </cell>
          <cell r="BC144" t="str">
            <v>FALSE</v>
          </cell>
          <cell r="BD144" t="b">
            <v>1</v>
          </cell>
          <cell r="BE144" t="str">
            <v>REQ</v>
          </cell>
          <cell r="BF144" t="str">
            <v>N/A</v>
          </cell>
          <cell r="BG144" t="str">
            <v>REQ</v>
          </cell>
        </row>
        <row r="145">
          <cell r="A145">
            <v>60988</v>
          </cell>
          <cell r="B145">
            <v>37862</v>
          </cell>
          <cell r="C145"/>
          <cell r="D145"/>
          <cell r="E145"/>
          <cell r="F145" t="str">
            <v>PSS/WSF Housing Company, L.P.</v>
          </cell>
          <cell r="G145" t="str">
            <v>PSS GrandParent Family Apartments</v>
          </cell>
          <cell r="H145" t="str">
            <v>West Side Federation for Senior and Supportive Housing</v>
          </cell>
          <cell r="I145" t="str">
            <v>NEF Assignment Corporation, as nominee</v>
          </cell>
          <cell r="J145" t="str">
            <v>36-4326848</v>
          </cell>
          <cell r="K145">
            <v>0.99990000000000001</v>
          </cell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 t="str">
            <v>National Equity Fund 2003 LLC</v>
          </cell>
          <cell r="W145" t="str">
            <v>20-0083344</v>
          </cell>
          <cell r="X145">
            <v>0.76992299999999991</v>
          </cell>
          <cell r="Y145" t="str">
            <v>The J.P. Morgan Chase Low-Income Housing Fund LLC</v>
          </cell>
          <cell r="Z145" t="str">
            <v>36-4406946</v>
          </cell>
          <cell r="AA145">
            <v>0.22997699999999999</v>
          </cell>
          <cell r="AB145"/>
          <cell r="AC145"/>
          <cell r="AD145"/>
          <cell r="AE145"/>
          <cell r="AF145"/>
          <cell r="AG145"/>
          <cell r="AH145"/>
          <cell r="AI145" t="str">
            <v>No investor with 50% or more ownership</v>
          </cell>
          <cell r="AJ145" t="str">
            <v>N/A</v>
          </cell>
          <cell r="AK145" t="str">
            <v>N/A</v>
          </cell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 t="str">
            <v/>
          </cell>
          <cell r="AW145"/>
          <cell r="AX145" t="str">
            <v/>
          </cell>
          <cell r="AY145"/>
          <cell r="AZ145" t="b">
            <v>1</v>
          </cell>
          <cell r="BA145" t="b">
            <v>1</v>
          </cell>
          <cell r="BB145" t="str">
            <v>TRUE</v>
          </cell>
          <cell r="BC145" t="str">
            <v>FALSE</v>
          </cell>
          <cell r="BD145" t="b">
            <v>1</v>
          </cell>
          <cell r="BE145" t="str">
            <v>REQ</v>
          </cell>
          <cell r="BF145" t="str">
            <v>N/A</v>
          </cell>
          <cell r="BG145" t="str">
            <v>REQ</v>
          </cell>
        </row>
        <row r="146">
          <cell r="A146">
            <v>60998</v>
          </cell>
          <cell r="B146">
            <v>37679</v>
          </cell>
          <cell r="C146"/>
          <cell r="D146"/>
          <cell r="E146"/>
          <cell r="F146" t="str">
            <v>Brower Road, LLC</v>
          </cell>
          <cell r="G146" t="str">
            <v>Hobie Creek Senior Apartments</v>
          </cell>
          <cell r="H146" t="str">
            <v>PathStone</v>
          </cell>
          <cell r="I146" t="str">
            <v>NEF Assignment Corporation, as nominee</v>
          </cell>
          <cell r="J146" t="str">
            <v>36-4326848</v>
          </cell>
          <cell r="K146">
            <v>0.99990000000000001</v>
          </cell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 t="str">
            <v>National Equity Fund 2002 LLC</v>
          </cell>
          <cell r="W146" t="str">
            <v>75-3045298</v>
          </cell>
          <cell r="X146">
            <v>0.99990000000000001</v>
          </cell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 t="str">
            <v>No investor with 50% or more ownership</v>
          </cell>
          <cell r="AJ146" t="str">
            <v>N/A</v>
          </cell>
          <cell r="AK146" t="str">
            <v>N/A</v>
          </cell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 t="str">
            <v/>
          </cell>
          <cell r="AW146"/>
          <cell r="AX146" t="str">
            <v/>
          </cell>
          <cell r="AY146"/>
          <cell r="AZ146" t="b">
            <v>1</v>
          </cell>
          <cell r="BA146" t="b">
            <v>1</v>
          </cell>
          <cell r="BB146" t="str">
            <v>TRUE</v>
          </cell>
          <cell r="BC146" t="str">
            <v>FALSE</v>
          </cell>
          <cell r="BD146" t="b">
            <v>1</v>
          </cell>
          <cell r="BE146" t="str">
            <v>REQ</v>
          </cell>
          <cell r="BF146" t="str">
            <v>N/A</v>
          </cell>
          <cell r="BG146" t="str">
            <v>REQ</v>
          </cell>
        </row>
        <row r="147">
          <cell r="A147">
            <v>61000</v>
          </cell>
          <cell r="B147">
            <v>38628</v>
          </cell>
          <cell r="C147"/>
          <cell r="D147"/>
          <cell r="E147"/>
          <cell r="F147" t="str">
            <v>East Side Housing, L.P.</v>
          </cell>
          <cell r="G147" t="str">
            <v>East Side Housing Opportunities (NY)</v>
          </cell>
          <cell r="H147" t="str">
            <v>Belmont Housing Resources for WNY, Inc.</v>
          </cell>
          <cell r="I147" t="str">
            <v>NEF Assignment Corporation, as nominee</v>
          </cell>
          <cell r="J147" t="str">
            <v>36-4326848</v>
          </cell>
          <cell r="K147">
            <v>0.99990000000000001</v>
          </cell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 t="str">
            <v>National Equity Fund 2004 LLC</v>
          </cell>
          <cell r="W147" t="str">
            <v>20-1909507</v>
          </cell>
          <cell r="X147">
            <v>0.99990000000000001</v>
          </cell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 t="str">
            <v>No investor with 50% or more ownership</v>
          </cell>
          <cell r="AJ147" t="str">
            <v>N/A</v>
          </cell>
          <cell r="AK147" t="str">
            <v>N/A</v>
          </cell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 t="str">
            <v/>
          </cell>
          <cell r="AW147"/>
          <cell r="AX147" t="str">
            <v/>
          </cell>
          <cell r="AY147"/>
          <cell r="AZ147" t="b">
            <v>1</v>
          </cell>
          <cell r="BA147" t="b">
            <v>1</v>
          </cell>
          <cell r="BB147" t="str">
            <v>TRUE</v>
          </cell>
          <cell r="BC147" t="str">
            <v>FALSE</v>
          </cell>
          <cell r="BD147" t="b">
            <v>1</v>
          </cell>
          <cell r="BE147" t="str">
            <v>REQ</v>
          </cell>
          <cell r="BF147" t="str">
            <v>N/A</v>
          </cell>
          <cell r="BG147" t="str">
            <v>REQ</v>
          </cell>
        </row>
        <row r="148">
          <cell r="A148">
            <v>79728</v>
          </cell>
          <cell r="B148">
            <v>44369</v>
          </cell>
          <cell r="C148"/>
          <cell r="D148"/>
          <cell r="E148" t="str">
            <v>NEFAC Confirmed</v>
          </cell>
          <cell r="F148" t="str">
            <v>Juliette Fowler Senior Affordable Housing LP</v>
          </cell>
          <cell r="G148" t="str">
            <v>Juliette Fowler Residences</v>
          </cell>
          <cell r="H148" t="str">
            <v>Juliette Fowler Communities</v>
          </cell>
          <cell r="I148" t="str">
            <v>NEF Assignment Corporation, as nominee</v>
          </cell>
          <cell r="J148" t="str">
            <v>36-4326848</v>
          </cell>
          <cell r="K148">
            <v>0.99990000000000001</v>
          </cell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 t="str">
            <v>MS Single Investor Fund VII LLC</v>
          </cell>
          <cell r="W148" t="str">
            <v>85-0577381</v>
          </cell>
          <cell r="X148">
            <v>0.99990000000000001</v>
          </cell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 t="str">
            <v>Morgan Stanley Private Bank, National Association</v>
          </cell>
          <cell r="AJ148" t="str">
            <v>22-3458456</v>
          </cell>
          <cell r="AK148">
            <v>0.99980001000000007</v>
          </cell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 t="b">
            <v>1</v>
          </cell>
          <cell r="BA148" t="b">
            <v>1</v>
          </cell>
          <cell r="BB148" t="str">
            <v>TRUE</v>
          </cell>
          <cell r="BC148" t="str">
            <v>FALSE</v>
          </cell>
          <cell r="BD148" t="b">
            <v>1</v>
          </cell>
          <cell r="BE148" t="str">
            <v>REQ</v>
          </cell>
          <cell r="BF148" t="e">
            <v>#NAME?</v>
          </cell>
          <cell r="BG148" t="str">
            <v>REQ</v>
          </cell>
        </row>
        <row r="149">
          <cell r="A149">
            <v>62553</v>
          </cell>
          <cell r="B149">
            <v>37622</v>
          </cell>
          <cell r="C149"/>
          <cell r="D149"/>
          <cell r="E149"/>
          <cell r="F149" t="str">
            <v>River Oaks ILF Associates, L.P.</v>
          </cell>
          <cell r="G149" t="str">
            <v>Victory Centre of River Oaks ILF aka Victory Centre of Calumet City</v>
          </cell>
          <cell r="H149" t="str">
            <v>Pathways--River Oaks ILF, Inc./Affordable Housing Continuum</v>
          </cell>
          <cell r="I149" t="str">
            <v>Chicago Equity Fund 2002 Limited Partnership</v>
          </cell>
          <cell r="J149" t="str">
            <v>30-0066665</v>
          </cell>
          <cell r="K149">
            <v>0.51</v>
          </cell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 t="str">
            <v>Chicago Equity Fund 2002 Limited Partnership</v>
          </cell>
          <cell r="W149" t="str">
            <v>30-0066665</v>
          </cell>
          <cell r="X149">
            <v>0.51</v>
          </cell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 t="str">
            <v>No investor with 50% or more ownership</v>
          </cell>
          <cell r="AJ149" t="str">
            <v>N/A</v>
          </cell>
          <cell r="AK149" t="str">
            <v>N/A</v>
          </cell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 t="str">
            <v/>
          </cell>
          <cell r="AW149"/>
          <cell r="AX149" t="str">
            <v/>
          </cell>
          <cell r="AY149"/>
          <cell r="AZ149" t="b">
            <v>1</v>
          </cell>
          <cell r="BA149" t="b">
            <v>1</v>
          </cell>
          <cell r="BB149" t="str">
            <v>TRUE</v>
          </cell>
          <cell r="BC149" t="str">
            <v>FALSE</v>
          </cell>
          <cell r="BD149" t="b">
            <v>1</v>
          </cell>
          <cell r="BE149" t="str">
            <v>N/A</v>
          </cell>
          <cell r="BF149" t="str">
            <v>N/A</v>
          </cell>
          <cell r="BG149" t="str">
            <v>No</v>
          </cell>
        </row>
        <row r="150">
          <cell r="A150">
            <v>61005</v>
          </cell>
          <cell r="B150">
            <v>37890</v>
          </cell>
          <cell r="C150"/>
          <cell r="D150"/>
          <cell r="E150"/>
          <cell r="F150" t="str">
            <v>North Aiken Senior Housing Limited Partnership</v>
          </cell>
          <cell r="G150" t="str">
            <v>North Aiken Apartments</v>
          </cell>
          <cell r="H150" t="str">
            <v>Presbyterian SeniorCare</v>
          </cell>
          <cell r="I150" t="str">
            <v>NEF Assignment Corporation, as nominee</v>
          </cell>
          <cell r="J150" t="str">
            <v>36-4326848</v>
          </cell>
          <cell r="K150">
            <v>0.99990000000000001</v>
          </cell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 t="str">
            <v>National Equity Fund 2003 LLC</v>
          </cell>
          <cell r="W150" t="str">
            <v>20-0083344</v>
          </cell>
          <cell r="X150">
            <v>0.99990000000000001</v>
          </cell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 t="str">
            <v>No investor with 50% or more ownership</v>
          </cell>
          <cell r="AJ150" t="str">
            <v>N/A</v>
          </cell>
          <cell r="AK150" t="str">
            <v>N/A</v>
          </cell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 t="str">
            <v/>
          </cell>
          <cell r="AW150"/>
          <cell r="AX150" t="str">
            <v/>
          </cell>
          <cell r="AY150"/>
          <cell r="AZ150" t="b">
            <v>1</v>
          </cell>
          <cell r="BA150" t="b">
            <v>1</v>
          </cell>
          <cell r="BB150" t="str">
            <v>TRUE</v>
          </cell>
          <cell r="BC150" t="str">
            <v>FALSE</v>
          </cell>
          <cell r="BD150" t="b">
            <v>1</v>
          </cell>
          <cell r="BE150" t="str">
            <v>REQ</v>
          </cell>
          <cell r="BF150" t="str">
            <v>N/A</v>
          </cell>
          <cell r="BG150" t="str">
            <v>REQ</v>
          </cell>
        </row>
        <row r="151">
          <cell r="A151">
            <v>61006</v>
          </cell>
          <cell r="B151">
            <v>37963</v>
          </cell>
          <cell r="C151"/>
          <cell r="D151"/>
          <cell r="E151"/>
          <cell r="F151" t="str">
            <v>Carbondale SLF, L.P.</v>
          </cell>
          <cell r="G151" t="str">
            <v>Prairie Living at Chautauqua</v>
          </cell>
          <cell r="H151" t="str">
            <v>Blair Minton &amp; Associates</v>
          </cell>
          <cell r="I151" t="str">
            <v>NEF Assignment Corporation, as nominee</v>
          </cell>
          <cell r="J151" t="str">
            <v>36-4326848</v>
          </cell>
          <cell r="K151">
            <v>0.99990000000000001</v>
          </cell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 t="str">
            <v>Fifth Third Investment Fund LLC</v>
          </cell>
          <cell r="W151" t="str">
            <v>94-3427804</v>
          </cell>
          <cell r="X151">
            <v>0.49994999999999995</v>
          </cell>
          <cell r="Y151" t="str">
            <v>National Equity Fund 2003 LLC</v>
          </cell>
          <cell r="Z151" t="str">
            <v>20-0083344</v>
          </cell>
          <cell r="AA151">
            <v>0.49994999999999995</v>
          </cell>
          <cell r="AB151"/>
          <cell r="AC151"/>
          <cell r="AD151"/>
          <cell r="AE151"/>
          <cell r="AF151"/>
          <cell r="AG151"/>
          <cell r="AH151"/>
          <cell r="AI151" t="str">
            <v>No investor with 50% or more ownership</v>
          </cell>
          <cell r="AJ151" t="str">
            <v>N/A</v>
          </cell>
          <cell r="AK151" t="str">
            <v>N/A</v>
          </cell>
          <cell r="AL151"/>
          <cell r="AM151"/>
          <cell r="AN151"/>
          <cell r="AO151"/>
          <cell r="AP151"/>
          <cell r="AQ151"/>
          <cell r="AR151"/>
          <cell r="AS151"/>
          <cell r="AT151"/>
          <cell r="AU151"/>
          <cell r="AV151" t="str">
            <v/>
          </cell>
          <cell r="AW151"/>
          <cell r="AX151" t="str">
            <v/>
          </cell>
          <cell r="AY151"/>
          <cell r="AZ151" t="b">
            <v>1</v>
          </cell>
          <cell r="BA151" t="b">
            <v>1</v>
          </cell>
          <cell r="BB151" t="str">
            <v>TRUE</v>
          </cell>
          <cell r="BC151" t="str">
            <v>FALSE</v>
          </cell>
          <cell r="BD151" t="b">
            <v>1</v>
          </cell>
          <cell r="BE151" t="str">
            <v>REQ</v>
          </cell>
          <cell r="BF151" t="str">
            <v>N/A</v>
          </cell>
          <cell r="BG151" t="str">
            <v>REQ</v>
          </cell>
        </row>
        <row r="152">
          <cell r="A152">
            <v>61007</v>
          </cell>
          <cell r="B152">
            <v>37561</v>
          </cell>
          <cell r="C152"/>
          <cell r="D152"/>
          <cell r="E152"/>
          <cell r="F152" t="str">
            <v>Story Plaza Apartments, L.P.</v>
          </cell>
          <cell r="G152" t="str">
            <v>Pollard Plaza</v>
          </cell>
          <cell r="H152" t="str">
            <v>EAH, Inc.</v>
          </cell>
          <cell r="I152" t="str">
            <v>NEF Community Investment Fund Limited Partnership</v>
          </cell>
          <cell r="J152" t="str">
            <v>36-4406954</v>
          </cell>
          <cell r="K152">
            <v>0.99990000000000001</v>
          </cell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 t="str">
            <v>NEF Community Investment Fund Limited Partnership</v>
          </cell>
          <cell r="W152" t="str">
            <v>36-4406954</v>
          </cell>
          <cell r="X152">
            <v>0.99990000000000001</v>
          </cell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 t="str">
            <v>Bank of America, N.A.</v>
          </cell>
          <cell r="AJ152" t="str">
            <v>94-1687665</v>
          </cell>
          <cell r="AK152">
            <v>0.99980000999999996</v>
          </cell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 t="str">
            <v/>
          </cell>
          <cell r="AW152"/>
          <cell r="AX152" t="str">
            <v/>
          </cell>
          <cell r="AY152"/>
          <cell r="AZ152" t="b">
            <v>1</v>
          </cell>
          <cell r="BA152" t="b">
            <v>1</v>
          </cell>
          <cell r="BB152" t="b">
            <v>0</v>
          </cell>
          <cell r="BC152" t="str">
            <v>FALSE</v>
          </cell>
          <cell r="BD152" t="b">
            <v>1</v>
          </cell>
          <cell r="BE152" t="str">
            <v>N/A</v>
          </cell>
          <cell r="BF152" t="e">
            <v>#NAME?</v>
          </cell>
          <cell r="BG152" t="str">
            <v>REQ</v>
          </cell>
        </row>
        <row r="153">
          <cell r="A153">
            <v>61009</v>
          </cell>
          <cell r="B153">
            <v>37609</v>
          </cell>
          <cell r="C153"/>
          <cell r="D153"/>
          <cell r="E153"/>
          <cell r="F153" t="str">
            <v>Building the Dream, L.P.</v>
          </cell>
          <cell r="G153" t="str">
            <v>Constitution Hill IV</v>
          </cell>
          <cell r="H153" t="str">
            <v>NeighborWorks Blackstone River Valley</v>
          </cell>
          <cell r="I153" t="str">
            <v>NEF Assignment Corporation, as nominee</v>
          </cell>
          <cell r="J153" t="str">
            <v>36-4326848</v>
          </cell>
          <cell r="K153">
            <v>0.99990000000000001</v>
          </cell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 t="str">
            <v>National Equity Fund 2002 LLC</v>
          </cell>
          <cell r="W153" t="str">
            <v>75-3045298</v>
          </cell>
          <cell r="X153">
            <v>0.99990000000000001</v>
          </cell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 t="str">
            <v>No investor with 50% or more ownership</v>
          </cell>
          <cell r="AJ153" t="str">
            <v>N/A</v>
          </cell>
          <cell r="AK153" t="str">
            <v>N/A</v>
          </cell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 t="str">
            <v/>
          </cell>
          <cell r="AW153"/>
          <cell r="AX153" t="str">
            <v/>
          </cell>
          <cell r="AY153"/>
          <cell r="AZ153" t="b">
            <v>0</v>
          </cell>
          <cell r="BA153" t="b">
            <v>0</v>
          </cell>
          <cell r="BB153" t="str">
            <v>TRUE</v>
          </cell>
          <cell r="BC153" t="str">
            <v>TRUE</v>
          </cell>
          <cell r="BD153" t="b">
            <v>1</v>
          </cell>
          <cell r="BE153" t="str">
            <v>REQ</v>
          </cell>
          <cell r="BF153" t="str">
            <v>N/A</v>
          </cell>
          <cell r="BG153" t="str">
            <v>REQ</v>
          </cell>
        </row>
        <row r="154">
          <cell r="A154">
            <v>61017</v>
          </cell>
          <cell r="B154">
            <v>37802</v>
          </cell>
          <cell r="C154"/>
          <cell r="D154"/>
          <cell r="E154"/>
          <cell r="F154" t="str">
            <v>Omni Privilege Limited Partnership</v>
          </cell>
          <cell r="G154" t="str">
            <v>Waterview Apartments</v>
          </cell>
          <cell r="H154" t="str">
            <v>Omni Development Corporation</v>
          </cell>
          <cell r="I154" t="str">
            <v>NEF Assignment Corporation, as nominee</v>
          </cell>
          <cell r="J154" t="str">
            <v>36-4326848</v>
          </cell>
          <cell r="K154">
            <v>0.99990000000000001</v>
          </cell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 t="str">
            <v>National Equity Fund 2002 LLC</v>
          </cell>
          <cell r="W154" t="str">
            <v>75-3045298</v>
          </cell>
          <cell r="X154">
            <v>0.99990000000000001</v>
          </cell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 t="str">
            <v>No investor with 50% or more ownership</v>
          </cell>
          <cell r="AJ154" t="str">
            <v>N/A</v>
          </cell>
          <cell r="AK154" t="str">
            <v>N/A</v>
          </cell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 t="str">
            <v/>
          </cell>
          <cell r="AW154"/>
          <cell r="AX154" t="str">
            <v/>
          </cell>
          <cell r="AY154"/>
          <cell r="AZ154" t="b">
            <v>1</v>
          </cell>
          <cell r="BA154" t="b">
            <v>1</v>
          </cell>
          <cell r="BB154" t="str">
            <v>TRUE</v>
          </cell>
          <cell r="BC154" t="str">
            <v>FALSE</v>
          </cell>
          <cell r="BD154" t="b">
            <v>1</v>
          </cell>
          <cell r="BE154" t="str">
            <v>REQ</v>
          </cell>
          <cell r="BF154" t="str">
            <v>N/A</v>
          </cell>
          <cell r="BG154" t="str">
            <v>REQ</v>
          </cell>
        </row>
        <row r="155">
          <cell r="A155">
            <v>61018</v>
          </cell>
          <cell r="B155">
            <v>37802</v>
          </cell>
          <cell r="C155"/>
          <cell r="D155"/>
          <cell r="E155"/>
          <cell r="F155" t="str">
            <v>Omni Spring Villa Limited Partnership</v>
          </cell>
          <cell r="G155" t="str">
            <v>Spring Villa Apts (RI)</v>
          </cell>
          <cell r="H155" t="str">
            <v>Omni Development Corporation</v>
          </cell>
          <cell r="I155" t="str">
            <v>NEF Assignment Corporation, as nominee</v>
          </cell>
          <cell r="J155" t="str">
            <v>36-4326848</v>
          </cell>
          <cell r="K155">
            <v>0.99990000000000001</v>
          </cell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 t="str">
            <v>National Equity Fund 2002 LLC</v>
          </cell>
          <cell r="W155" t="str">
            <v>75-3045298</v>
          </cell>
          <cell r="X155">
            <v>0.99990000000000001</v>
          </cell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 t="str">
            <v>No investor with 50% or more ownership</v>
          </cell>
          <cell r="AJ155" t="str">
            <v>N/A</v>
          </cell>
          <cell r="AK155" t="str">
            <v>N/A</v>
          </cell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 t="str">
            <v/>
          </cell>
          <cell r="AW155"/>
          <cell r="AX155" t="str">
            <v/>
          </cell>
          <cell r="AY155"/>
          <cell r="AZ155" t="b">
            <v>1</v>
          </cell>
          <cell r="BA155" t="b">
            <v>1</v>
          </cell>
          <cell r="BB155" t="str">
            <v>TRUE</v>
          </cell>
          <cell r="BC155" t="str">
            <v>FALSE</v>
          </cell>
          <cell r="BD155" t="b">
            <v>1</v>
          </cell>
          <cell r="BE155" t="str">
            <v>REQ</v>
          </cell>
          <cell r="BF155" t="str">
            <v>N/A</v>
          </cell>
          <cell r="BG155" t="str">
            <v>REQ</v>
          </cell>
        </row>
        <row r="156">
          <cell r="A156">
            <v>61020</v>
          </cell>
          <cell r="B156">
            <v>37865</v>
          </cell>
          <cell r="C156"/>
          <cell r="D156"/>
          <cell r="E156"/>
          <cell r="F156" t="str">
            <v>South Park Development Partners LLLP</v>
          </cell>
          <cell r="G156" t="str">
            <v>South Park HOPE VI</v>
          </cell>
          <cell r="H156" t="str">
            <v>Metropolitan Housing Corporation (AZ)</v>
          </cell>
          <cell r="I156" t="str">
            <v>NEF Assignment Corporation, as nominee</v>
          </cell>
          <cell r="J156" t="str">
            <v>36-4326848</v>
          </cell>
          <cell r="K156">
            <v>0.99990000000000001</v>
          </cell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 t="str">
            <v>National Equity Fund 2002 LLC</v>
          </cell>
          <cell r="W156" t="str">
            <v>75-3045298</v>
          </cell>
          <cell r="X156">
            <v>0.99990000000000001</v>
          </cell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 t="str">
            <v>No investor with 50% or more ownership</v>
          </cell>
          <cell r="AJ156" t="str">
            <v>N/A</v>
          </cell>
          <cell r="AK156" t="str">
            <v>N/A</v>
          </cell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 t="str">
            <v/>
          </cell>
          <cell r="AW156"/>
          <cell r="AX156" t="str">
            <v/>
          </cell>
          <cell r="AY156"/>
          <cell r="AZ156" t="b">
            <v>1</v>
          </cell>
          <cell r="BA156" t="b">
            <v>1</v>
          </cell>
          <cell r="BB156" t="b">
            <v>0</v>
          </cell>
          <cell r="BC156" t="str">
            <v>TRUE</v>
          </cell>
          <cell r="BD156" t="b">
            <v>1</v>
          </cell>
          <cell r="BE156" t="str">
            <v>REQ</v>
          </cell>
          <cell r="BF156" t="str">
            <v>N/A</v>
          </cell>
          <cell r="BG156" t="str">
            <v>REQ</v>
          </cell>
        </row>
        <row r="157">
          <cell r="A157">
            <v>61024</v>
          </cell>
          <cell r="B157">
            <v>38162</v>
          </cell>
          <cell r="C157"/>
          <cell r="D157"/>
          <cell r="E157"/>
          <cell r="F157" t="str">
            <v>Pine Race II Limited Partnership</v>
          </cell>
          <cell r="G157" t="str">
            <v>Pine Race II</v>
          </cell>
          <cell r="H157" t="str">
            <v>Neighborhood Housing Services Redevelopment Corp</v>
          </cell>
          <cell r="I157" t="str">
            <v>NEF Assignment Corporation, as nominee</v>
          </cell>
          <cell r="J157" t="str">
            <v>36-4326848</v>
          </cell>
          <cell r="K157">
            <v>0.99990000000000001</v>
          </cell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 t="str">
            <v>Fifth Third Investment Fund LLC</v>
          </cell>
          <cell r="W157" t="str">
            <v>94-3427804</v>
          </cell>
          <cell r="X157">
            <v>0.45995399999999997</v>
          </cell>
          <cell r="Y157" t="str">
            <v>National Equity Fund 2003 LLC</v>
          </cell>
          <cell r="Z157" t="str">
            <v>20-0083344</v>
          </cell>
          <cell r="AA157">
            <v>0.53994600000000004</v>
          </cell>
          <cell r="AB157"/>
          <cell r="AC157"/>
          <cell r="AD157"/>
          <cell r="AE157"/>
          <cell r="AF157"/>
          <cell r="AG157"/>
          <cell r="AH157"/>
          <cell r="AI157" t="str">
            <v>No investor with 50% or more ownership</v>
          </cell>
          <cell r="AJ157" t="str">
            <v>N/A</v>
          </cell>
          <cell r="AK157" t="str">
            <v>N/A</v>
          </cell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 t="str">
            <v/>
          </cell>
          <cell r="AW157"/>
          <cell r="AX157" t="str">
            <v/>
          </cell>
          <cell r="AY157"/>
          <cell r="AZ157" t="b">
            <v>1</v>
          </cell>
          <cell r="BA157" t="b">
            <v>1</v>
          </cell>
          <cell r="BB157" t="str">
            <v>TRUE</v>
          </cell>
          <cell r="BC157" t="str">
            <v>FALSE</v>
          </cell>
          <cell r="BD157" t="b">
            <v>1</v>
          </cell>
          <cell r="BE157" t="str">
            <v>REQ</v>
          </cell>
          <cell r="BF157" t="str">
            <v>N/A</v>
          </cell>
          <cell r="BG157" t="str">
            <v>REQ</v>
          </cell>
        </row>
        <row r="158">
          <cell r="A158">
            <v>61039</v>
          </cell>
          <cell r="B158">
            <v>37858</v>
          </cell>
          <cell r="C158"/>
          <cell r="D158"/>
          <cell r="E158"/>
          <cell r="F158" t="str">
            <v>Ladera Village Limited Partnership</v>
          </cell>
          <cell r="G158" t="str">
            <v>Ladera Village</v>
          </cell>
          <cell r="H158" t="str">
            <v>Siete Del Norte Community Development Corporation</v>
          </cell>
          <cell r="I158" t="str">
            <v>NEF Assignment Corporation, as nominee</v>
          </cell>
          <cell r="J158" t="str">
            <v>36-4326848</v>
          </cell>
          <cell r="K158">
            <v>0.99990000000000001</v>
          </cell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 t="str">
            <v>National Equity Fund 2003 LLC</v>
          </cell>
          <cell r="W158" t="str">
            <v>20-0083344</v>
          </cell>
          <cell r="X158">
            <v>0.99990000000000001</v>
          </cell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 t="str">
            <v>No investor with 50% or more ownership</v>
          </cell>
          <cell r="AJ158" t="str">
            <v>N/A</v>
          </cell>
          <cell r="AK158" t="str">
            <v>N/A</v>
          </cell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 t="str">
            <v/>
          </cell>
          <cell r="AW158"/>
          <cell r="AX158" t="str">
            <v/>
          </cell>
          <cell r="AY158"/>
          <cell r="AZ158" t="b">
            <v>1</v>
          </cell>
          <cell r="BA158" t="b">
            <v>1</v>
          </cell>
          <cell r="BB158" t="str">
            <v>TRUE</v>
          </cell>
          <cell r="BC158" t="str">
            <v>FALSE</v>
          </cell>
          <cell r="BD158" t="b">
            <v>1</v>
          </cell>
          <cell r="BE158" t="str">
            <v>REQ</v>
          </cell>
          <cell r="BF158" t="str">
            <v>N/A</v>
          </cell>
          <cell r="BG158" t="str">
            <v>REQ</v>
          </cell>
        </row>
        <row r="159">
          <cell r="A159">
            <v>61056</v>
          </cell>
          <cell r="B159">
            <v>38288</v>
          </cell>
          <cell r="C159"/>
          <cell r="D159"/>
          <cell r="E159"/>
          <cell r="F159" t="str">
            <v>Mercy Housing California XX, a California Limited Partnership</v>
          </cell>
          <cell r="G159" t="str">
            <v>Mission Creek Senior Community</v>
          </cell>
          <cell r="H159" t="str">
            <v>Mercy Housing, Inc.</v>
          </cell>
          <cell r="I159" t="str">
            <v>NEF Assignment Corporation, as nominee</v>
          </cell>
          <cell r="J159" t="str">
            <v>36-4326848</v>
          </cell>
          <cell r="K159">
            <v>0.99990000000000001</v>
          </cell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 t="str">
            <v>Banc of America Community Housing Investment Fund II LLC</v>
          </cell>
          <cell r="W159" t="str">
            <v>20-0296106</v>
          </cell>
          <cell r="X159">
            <v>0.49994999999999995</v>
          </cell>
          <cell r="Y159" t="str">
            <v>California Equity Fund 2004 Limited Partnership</v>
          </cell>
          <cell r="Z159" t="str">
            <v>20-1384513</v>
          </cell>
          <cell r="AA159">
            <v>0.15998399999999999</v>
          </cell>
          <cell r="AB159" t="str">
            <v>US Affordable Housing Community Investment Fund LLC</v>
          </cell>
          <cell r="AC159" t="str">
            <v>94-3414697</v>
          </cell>
          <cell r="AD159">
            <v>0.33996599999999999</v>
          </cell>
          <cell r="AE159"/>
          <cell r="AF159"/>
          <cell r="AG159"/>
          <cell r="AH159"/>
          <cell r="AI159" t="str">
            <v>No investor with 50% or more ownership</v>
          </cell>
          <cell r="AJ159" t="str">
            <v>94-1687665</v>
          </cell>
          <cell r="AK159" t="str">
            <v>N/A</v>
          </cell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 t="str">
            <v/>
          </cell>
          <cell r="AW159"/>
          <cell r="AX159" t="str">
            <v/>
          </cell>
          <cell r="AY159"/>
          <cell r="AZ159" t="b">
            <v>1</v>
          </cell>
          <cell r="BA159" t="b">
            <v>1</v>
          </cell>
          <cell r="BB159" t="str">
            <v>TRUE</v>
          </cell>
          <cell r="BC159" t="str">
            <v>FALSE</v>
          </cell>
          <cell r="BD159" t="b">
            <v>1</v>
          </cell>
          <cell r="BE159" t="str">
            <v>REQ</v>
          </cell>
          <cell r="BF159" t="str">
            <v>N/A</v>
          </cell>
          <cell r="BG159" t="str">
            <v>REQ</v>
          </cell>
        </row>
        <row r="160">
          <cell r="A160">
            <v>61061</v>
          </cell>
          <cell r="B160">
            <v>37986</v>
          </cell>
          <cell r="C160"/>
          <cell r="D160"/>
          <cell r="E160"/>
          <cell r="F160" t="str">
            <v>TCB Grandview Limited Partnership</v>
          </cell>
          <cell r="G160" t="str">
            <v>Grandview (WV)</v>
          </cell>
          <cell r="H160" t="str">
            <v>The Community Builders, Inc. (TCB)</v>
          </cell>
          <cell r="I160" t="str">
            <v>NEF Assignment Corporation, as nominee</v>
          </cell>
          <cell r="J160" t="str">
            <v>36-4326848</v>
          </cell>
          <cell r="K160">
            <v>0.99990000000000001</v>
          </cell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 t="str">
            <v>National Equity Fund 2003 LLC</v>
          </cell>
          <cell r="W160" t="str">
            <v>20-0083344</v>
          </cell>
          <cell r="X160">
            <v>0.99990000000000001</v>
          </cell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 t="str">
            <v>No investor with 50% or more ownership</v>
          </cell>
          <cell r="AJ160" t="str">
            <v>N/A</v>
          </cell>
          <cell r="AK160" t="str">
            <v>N/A</v>
          </cell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 t="str">
            <v/>
          </cell>
          <cell r="AW160"/>
          <cell r="AX160" t="str">
            <v/>
          </cell>
          <cell r="AY160"/>
          <cell r="AZ160" t="b">
            <v>1</v>
          </cell>
          <cell r="BA160" t="b">
            <v>1</v>
          </cell>
          <cell r="BB160" t="str">
            <v>TRUE</v>
          </cell>
          <cell r="BC160" t="str">
            <v>FALSE</v>
          </cell>
          <cell r="BD160" t="b">
            <v>1</v>
          </cell>
          <cell r="BE160" t="str">
            <v>REQ</v>
          </cell>
          <cell r="BF160" t="str">
            <v>N/A</v>
          </cell>
          <cell r="BG160" t="str">
            <v>REQ</v>
          </cell>
        </row>
        <row r="161">
          <cell r="A161">
            <v>61062</v>
          </cell>
          <cell r="B161">
            <v>38104</v>
          </cell>
          <cell r="C161"/>
          <cell r="D161"/>
          <cell r="E161"/>
          <cell r="F161" t="str">
            <v>Old Harlem Road, L.P.</v>
          </cell>
          <cell r="G161" t="str">
            <v>Old Harlem Road</v>
          </cell>
          <cell r="H161" t="str">
            <v>Hope Community, Inc.(NY)</v>
          </cell>
          <cell r="I161" t="str">
            <v>New York Equity Fund 2002 LLC</v>
          </cell>
          <cell r="J161" t="str">
            <v>72-1536444</v>
          </cell>
          <cell r="K161">
            <v>0.99990000000000001</v>
          </cell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 t="str">
            <v>New York Equity Fund 2002 LLC</v>
          </cell>
          <cell r="W161" t="str">
            <v>72-1536444</v>
          </cell>
          <cell r="X161">
            <v>0.99990000000000001</v>
          </cell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 t="str">
            <v>No investor with 50% or more ownership</v>
          </cell>
          <cell r="AJ161" t="str">
            <v>N/A</v>
          </cell>
          <cell r="AK161" t="str">
            <v>N/A</v>
          </cell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 t="str">
            <v/>
          </cell>
          <cell r="AW161"/>
          <cell r="AX161" t="str">
            <v/>
          </cell>
          <cell r="AY161"/>
          <cell r="AZ161" t="b">
            <v>1</v>
          </cell>
          <cell r="BA161" t="b">
            <v>1</v>
          </cell>
          <cell r="BB161" t="str">
            <v>TRUE</v>
          </cell>
          <cell r="BC161" t="str">
            <v>FALSE</v>
          </cell>
          <cell r="BD161" t="b">
            <v>1</v>
          </cell>
          <cell r="BE161" t="str">
            <v>N/A</v>
          </cell>
          <cell r="BF161" t="str">
            <v>N/A</v>
          </cell>
          <cell r="BG161" t="str">
            <v>No</v>
          </cell>
        </row>
        <row r="162">
          <cell r="A162">
            <v>61063</v>
          </cell>
          <cell r="B162">
            <v>37610</v>
          </cell>
          <cell r="C162"/>
          <cell r="D162"/>
          <cell r="E162"/>
          <cell r="F162" t="str">
            <v>Quisqueya Associates, L.P.</v>
          </cell>
          <cell r="G162" t="str">
            <v>Quisqueya Associates</v>
          </cell>
          <cell r="H162" t="str">
            <v>Manhattan Valley Development Corporation</v>
          </cell>
          <cell r="I162" t="str">
            <v>New York Equity Fund 2001 LLC</v>
          </cell>
          <cell r="J162" t="str">
            <v>36-4402575</v>
          </cell>
          <cell r="K162">
            <v>0.99990000000000001</v>
          </cell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 t="str">
            <v>New York Equity Fund 2001 LLC</v>
          </cell>
          <cell r="W162" t="str">
            <v>36-4402575</v>
          </cell>
          <cell r="X162">
            <v>0.99990000000000001</v>
          </cell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 t="str">
            <v>No investor with 50% or more ownership</v>
          </cell>
          <cell r="AJ162" t="str">
            <v>N/A</v>
          </cell>
          <cell r="AK162" t="str">
            <v>N/A</v>
          </cell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 t="str">
            <v/>
          </cell>
          <cell r="AW162"/>
          <cell r="AX162" t="str">
            <v/>
          </cell>
          <cell r="AY162"/>
          <cell r="AZ162" t="b">
            <v>1</v>
          </cell>
          <cell r="BA162" t="b">
            <v>1</v>
          </cell>
          <cell r="BB162" t="str">
            <v>TRUE</v>
          </cell>
          <cell r="BC162" t="str">
            <v>FALSE</v>
          </cell>
          <cell r="BD162" t="b">
            <v>1</v>
          </cell>
          <cell r="BE162" t="str">
            <v>N/A</v>
          </cell>
          <cell r="BF162" t="str">
            <v>N/A</v>
          </cell>
          <cell r="BG162" t="str">
            <v>No</v>
          </cell>
        </row>
        <row r="163">
          <cell r="A163">
            <v>61076</v>
          </cell>
          <cell r="B163">
            <v>37840</v>
          </cell>
          <cell r="C163"/>
          <cell r="D163"/>
          <cell r="E163"/>
          <cell r="F163" t="str">
            <v>Hope Village II LLC</v>
          </cell>
          <cell r="G163" t="str">
            <v>Housing Hope Village Expansion</v>
          </cell>
          <cell r="H163" t="str">
            <v>Housing Hope</v>
          </cell>
          <cell r="I163" t="str">
            <v>NEF Assignment Corporation, as nominee</v>
          </cell>
          <cell r="J163" t="str">
            <v>36-4326848</v>
          </cell>
          <cell r="K163">
            <v>0.99990000000000001</v>
          </cell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 t="str">
            <v>National Equity Fund 2002 LLC</v>
          </cell>
          <cell r="W163" t="str">
            <v>75-3045298</v>
          </cell>
          <cell r="X163">
            <v>0.99990000000000001</v>
          </cell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 t="str">
            <v>No investor with 50% or more ownership</v>
          </cell>
          <cell r="AJ163" t="str">
            <v>N/A</v>
          </cell>
          <cell r="AK163" t="str">
            <v>N/A</v>
          </cell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 t="str">
            <v/>
          </cell>
          <cell r="AW163"/>
          <cell r="AX163" t="str">
            <v/>
          </cell>
          <cell r="AY163"/>
          <cell r="AZ163" t="b">
            <v>1</v>
          </cell>
          <cell r="BA163" t="b">
            <v>1</v>
          </cell>
          <cell r="BB163" t="str">
            <v>TRUE</v>
          </cell>
          <cell r="BC163" t="str">
            <v>FALSE</v>
          </cell>
          <cell r="BD163" t="b">
            <v>1</v>
          </cell>
          <cell r="BE163" t="str">
            <v>REQ</v>
          </cell>
          <cell r="BF163" t="str">
            <v>N/A</v>
          </cell>
          <cell r="BG163" t="str">
            <v>REQ</v>
          </cell>
        </row>
        <row r="164">
          <cell r="A164">
            <v>61085</v>
          </cell>
          <cell r="B164">
            <v>37620</v>
          </cell>
          <cell r="C164"/>
          <cell r="D164"/>
          <cell r="E164"/>
          <cell r="F164" t="str">
            <v>LATCH-SEATAC Limited Partnership</v>
          </cell>
          <cell r="G164" t="str">
            <v>Angle Lake Court</v>
          </cell>
          <cell r="H164" t="str">
            <v>Lutheran Alliance to Create Housing</v>
          </cell>
          <cell r="I164" t="str">
            <v>NEF Assignment Corporation, as nominee</v>
          </cell>
          <cell r="J164" t="str">
            <v>36-4326848</v>
          </cell>
          <cell r="K164">
            <v>0.99990000000000001</v>
          </cell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 t="str">
            <v>National Equity Fund 2002 LLC</v>
          </cell>
          <cell r="W164" t="str">
            <v>75-3045298</v>
          </cell>
          <cell r="X164">
            <v>0.99990000000000001</v>
          </cell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 t="str">
            <v>No investor with 50% or more ownership</v>
          </cell>
          <cell r="AJ164" t="str">
            <v>N/A</v>
          </cell>
          <cell r="AK164" t="str">
            <v>N/A</v>
          </cell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 t="str">
            <v/>
          </cell>
          <cell r="AW164"/>
          <cell r="AX164" t="str">
            <v/>
          </cell>
          <cell r="AY164"/>
          <cell r="AZ164" t="b">
            <v>1</v>
          </cell>
          <cell r="BA164" t="b">
            <v>1</v>
          </cell>
          <cell r="BB164" t="str">
            <v>TRUE</v>
          </cell>
          <cell r="BC164" t="str">
            <v>FALSE</v>
          </cell>
          <cell r="BD164" t="b">
            <v>1</v>
          </cell>
          <cell r="BE164" t="str">
            <v>REQ</v>
          </cell>
          <cell r="BF164" t="str">
            <v>N/A</v>
          </cell>
          <cell r="BG164" t="str">
            <v>REQ</v>
          </cell>
        </row>
        <row r="165">
          <cell r="A165">
            <v>61089</v>
          </cell>
          <cell r="B165">
            <v>37986</v>
          </cell>
          <cell r="C165"/>
          <cell r="D165"/>
          <cell r="E165"/>
          <cell r="F165" t="str">
            <v>Elmar Urban Renewal Housing Company, L.P.</v>
          </cell>
          <cell r="G165" t="str">
            <v>Villa Esperanza (NJ)</v>
          </cell>
          <cell r="H165" t="str">
            <v>M&amp;M Development</v>
          </cell>
          <cell r="I165" t="str">
            <v>NEF Assignment Corporation, as nominee</v>
          </cell>
          <cell r="J165" t="str">
            <v>36-4326848</v>
          </cell>
          <cell r="K165">
            <v>0.99990000000000001</v>
          </cell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 t="str">
            <v xml:space="preserve">Newark Community Investment Fund LLC </v>
          </cell>
          <cell r="W165" t="str">
            <v>36-4424438</v>
          </cell>
          <cell r="X165">
            <v>0.99990000000000001</v>
          </cell>
          <cell r="Y165"/>
          <cell r="Z165"/>
          <cell r="AA165"/>
          <cell r="AB165"/>
          <cell r="AC165"/>
          <cell r="AD165"/>
          <cell r="AE165"/>
          <cell r="AF165"/>
          <cell r="AG165"/>
          <cell r="AH165"/>
          <cell r="AI165" t="str">
            <v>PTC Acquisitions, LLC</v>
          </cell>
          <cell r="AJ165" t="str">
            <v>27-3202938</v>
          </cell>
          <cell r="AK165">
            <v>0.99980000999999996</v>
          </cell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 t="str">
            <v/>
          </cell>
          <cell r="AW165"/>
          <cell r="AX165" t="str">
            <v/>
          </cell>
          <cell r="AY165"/>
          <cell r="AZ165" t="b">
            <v>1</v>
          </cell>
          <cell r="BA165" t="b">
            <v>1</v>
          </cell>
          <cell r="BB165" t="str">
            <v>TRUE</v>
          </cell>
          <cell r="BC165" t="str">
            <v>TRUE</v>
          </cell>
          <cell r="BD165" t="b">
            <v>1</v>
          </cell>
          <cell r="BE165" t="str">
            <v>REQ</v>
          </cell>
          <cell r="BF165" t="e">
            <v>#NAME?</v>
          </cell>
          <cell r="BG165" t="str">
            <v>REQ</v>
          </cell>
        </row>
        <row r="166">
          <cell r="A166">
            <v>61092</v>
          </cell>
          <cell r="B166">
            <v>37926</v>
          </cell>
          <cell r="C166"/>
          <cell r="D166"/>
          <cell r="E166"/>
          <cell r="F166" t="str">
            <v>St. Johns Avenue One, L.P.</v>
          </cell>
          <cell r="G166" t="str">
            <v>Phoenix Apartments (SC)</v>
          </cell>
          <cell r="H166" t="str">
            <v>CDA-TCG Inc</v>
          </cell>
          <cell r="I166" t="str">
            <v>NEF Assignment Corporation, as nominee</v>
          </cell>
          <cell r="J166" t="str">
            <v>36-4326848</v>
          </cell>
          <cell r="K166">
            <v>0.99990000000000001</v>
          </cell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 t="str">
            <v>National Equity Fund 2003 LLC</v>
          </cell>
          <cell r="W166" t="str">
            <v>20-0083344</v>
          </cell>
          <cell r="X166">
            <v>0.99990000000000001</v>
          </cell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 t="str">
            <v>No investor with 50% or more ownership</v>
          </cell>
          <cell r="AJ166" t="str">
            <v>N/A</v>
          </cell>
          <cell r="AK166" t="str">
            <v>N/A</v>
          </cell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 t="str">
            <v/>
          </cell>
          <cell r="AW166"/>
          <cell r="AX166" t="str">
            <v/>
          </cell>
          <cell r="AY166"/>
          <cell r="AZ166" t="b">
            <v>1</v>
          </cell>
          <cell r="BA166" t="b">
            <v>1</v>
          </cell>
          <cell r="BB166" t="str">
            <v>TRUE</v>
          </cell>
          <cell r="BC166" t="str">
            <v>TRUE</v>
          </cell>
          <cell r="BD166" t="b">
            <v>1</v>
          </cell>
          <cell r="BE166" t="str">
            <v>REQ</v>
          </cell>
          <cell r="BF166" t="str">
            <v>N/A</v>
          </cell>
          <cell r="BG166" t="str">
            <v>REQ</v>
          </cell>
        </row>
        <row r="167">
          <cell r="A167">
            <v>61093</v>
          </cell>
          <cell r="B167">
            <v>37926</v>
          </cell>
          <cell r="C167"/>
          <cell r="D167"/>
          <cell r="E167"/>
          <cell r="F167" t="str">
            <v>Tipson Road Apartments, LP</v>
          </cell>
          <cell r="G167" t="str">
            <v>Birchwood Apartments</v>
          </cell>
          <cell r="H167" t="str">
            <v>CDA-TCG Inc</v>
          </cell>
          <cell r="I167" t="str">
            <v>NEF Assignment Corporation, as nominee</v>
          </cell>
          <cell r="J167" t="str">
            <v>36-4326848</v>
          </cell>
          <cell r="K167">
            <v>0.99990000000000001</v>
          </cell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 t="str">
            <v>Banc of America Community Housing Investment Fund II LLC</v>
          </cell>
          <cell r="W167" t="str">
            <v>20-0296106</v>
          </cell>
          <cell r="X167">
            <v>0.34996499999999997</v>
          </cell>
          <cell r="Y167" t="str">
            <v>National Equity Fund 2003 LLC</v>
          </cell>
          <cell r="Z167" t="str">
            <v>20-0083344</v>
          </cell>
          <cell r="AA167">
            <v>0.64993499999999993</v>
          </cell>
          <cell r="AB167"/>
          <cell r="AC167"/>
          <cell r="AD167"/>
          <cell r="AE167"/>
          <cell r="AF167"/>
          <cell r="AG167"/>
          <cell r="AH167"/>
          <cell r="AI167" t="str">
            <v>No investor with 50% or more ownership</v>
          </cell>
          <cell r="AJ167" t="str">
            <v>94-1687665</v>
          </cell>
          <cell r="AK167" t="str">
            <v>N/A</v>
          </cell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 t="str">
            <v/>
          </cell>
          <cell r="AW167"/>
          <cell r="AX167" t="str">
            <v/>
          </cell>
          <cell r="AY167"/>
          <cell r="AZ167" t="b">
            <v>1</v>
          </cell>
          <cell r="BA167" t="b">
            <v>1</v>
          </cell>
          <cell r="BB167" t="str">
            <v>TRUE</v>
          </cell>
          <cell r="BC167" t="str">
            <v>FALSE</v>
          </cell>
          <cell r="BD167" t="b">
            <v>1</v>
          </cell>
          <cell r="BE167" t="str">
            <v>REQ</v>
          </cell>
          <cell r="BF167" t="str">
            <v>N/A</v>
          </cell>
          <cell r="BG167" t="str">
            <v>REQ</v>
          </cell>
        </row>
        <row r="168">
          <cell r="A168">
            <v>62545</v>
          </cell>
          <cell r="B168">
            <v>37681</v>
          </cell>
          <cell r="C168"/>
          <cell r="D168"/>
          <cell r="E168"/>
          <cell r="F168" t="str">
            <v>Churchview Supportive Living L.P.</v>
          </cell>
          <cell r="G168" t="str">
            <v>Churchview Supportive Living</v>
          </cell>
          <cell r="H168" t="str">
            <v>Greater Southwest Development Corp.</v>
          </cell>
          <cell r="I168" t="str">
            <v>Chicago Equity Fund 2002 Limited Partnership</v>
          </cell>
          <cell r="J168" t="str">
            <v>30-0066665</v>
          </cell>
          <cell r="K168">
            <v>0.4</v>
          </cell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 t="str">
            <v>Chicago Equity Fund 2002 Limited Partnership</v>
          </cell>
          <cell r="W168" t="str">
            <v>30-0066665</v>
          </cell>
          <cell r="X168">
            <v>0.4</v>
          </cell>
          <cell r="Y168"/>
          <cell r="Z168"/>
          <cell r="AA168"/>
          <cell r="AB168"/>
          <cell r="AC168"/>
          <cell r="AD168"/>
          <cell r="AE168"/>
          <cell r="AF168"/>
          <cell r="AG168"/>
          <cell r="AH168"/>
          <cell r="AI168" t="str">
            <v>No investor with 50% or more ownership</v>
          </cell>
          <cell r="AJ168" t="str">
            <v>N/A</v>
          </cell>
          <cell r="AK168" t="str">
            <v>N/A</v>
          </cell>
          <cell r="AL168"/>
          <cell r="AM168"/>
          <cell r="AN168"/>
          <cell r="AO168"/>
          <cell r="AP168"/>
          <cell r="AQ168"/>
          <cell r="AR168"/>
          <cell r="AS168"/>
          <cell r="AT168"/>
          <cell r="AU168"/>
          <cell r="AV168" t="str">
            <v/>
          </cell>
          <cell r="AW168"/>
          <cell r="AX168" t="str">
            <v/>
          </cell>
          <cell r="AY168"/>
          <cell r="AZ168" t="b">
            <v>1</v>
          </cell>
          <cell r="BA168" t="b">
            <v>1</v>
          </cell>
          <cell r="BB168" t="str">
            <v>TRUE</v>
          </cell>
          <cell r="BC168" t="str">
            <v>FALSE</v>
          </cell>
          <cell r="BD168" t="b">
            <v>1</v>
          </cell>
          <cell r="BE168" t="str">
            <v>N/A</v>
          </cell>
          <cell r="BF168" t="str">
            <v>N/A</v>
          </cell>
          <cell r="BG168" t="str">
            <v>No</v>
          </cell>
        </row>
        <row r="169">
          <cell r="A169">
            <v>61141</v>
          </cell>
          <cell r="B169">
            <v>38341</v>
          </cell>
          <cell r="C169"/>
          <cell r="D169"/>
          <cell r="E169"/>
          <cell r="F169" t="str">
            <v>VOA Ayer Limited Partnership</v>
          </cell>
          <cell r="G169" t="str">
            <v>VOA Ayer aka Nashoba Park</v>
          </cell>
          <cell r="H169" t="str">
            <v>Volunteers of America-Massachusetts (VOA)</v>
          </cell>
          <cell r="I169" t="str">
            <v>NEF Assignment Corporation, as nominee</v>
          </cell>
          <cell r="J169" t="str">
            <v>36-4326848</v>
          </cell>
          <cell r="K169">
            <v>0.99990000000000001</v>
          </cell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 t="str">
            <v>National Equity Fund 2003 LLC</v>
          </cell>
          <cell r="W169" t="str">
            <v>20-0083344</v>
          </cell>
          <cell r="X169">
            <v>0.99990000000000001</v>
          </cell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 t="str">
            <v>No investor with 50% or more ownership</v>
          </cell>
          <cell r="AJ169" t="str">
            <v>N/A</v>
          </cell>
          <cell r="AK169" t="str">
            <v>N/A</v>
          </cell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 t="str">
            <v/>
          </cell>
          <cell r="AW169"/>
          <cell r="AX169" t="str">
            <v/>
          </cell>
          <cell r="AY169"/>
          <cell r="AZ169" t="b">
            <v>1</v>
          </cell>
          <cell r="BA169" t="b">
            <v>1</v>
          </cell>
          <cell r="BB169" t="b">
            <v>0</v>
          </cell>
          <cell r="BC169" t="str">
            <v>FALSE</v>
          </cell>
          <cell r="BD169" t="b">
            <v>1</v>
          </cell>
          <cell r="BE169" t="str">
            <v>REQ</v>
          </cell>
          <cell r="BF169" t="str">
            <v>N/A</v>
          </cell>
          <cell r="BG169" t="str">
            <v>REQ</v>
          </cell>
        </row>
        <row r="170">
          <cell r="A170">
            <v>61147</v>
          </cell>
          <cell r="B170">
            <v>38306</v>
          </cell>
          <cell r="C170"/>
          <cell r="D170"/>
          <cell r="E170"/>
          <cell r="F170" t="str">
            <v>Lindquist Apartments L.P.</v>
          </cell>
          <cell r="G170" t="str">
            <v>Lindquist</v>
          </cell>
          <cell r="H170" t="str">
            <v>RS Eden</v>
          </cell>
          <cell r="I170" t="str">
            <v>NEF Community Investment Fund II Limited Partnership</v>
          </cell>
          <cell r="J170" t="str">
            <v>20-1309458</v>
          </cell>
          <cell r="K170">
            <v>0.99990000000000001</v>
          </cell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 t="str">
            <v>NEF Community Investment Fund II Limited Partnership</v>
          </cell>
          <cell r="W170" t="str">
            <v>20-1309458</v>
          </cell>
          <cell r="X170">
            <v>0.99990000000000001</v>
          </cell>
          <cell r="Y170"/>
          <cell r="Z170"/>
          <cell r="AA170"/>
          <cell r="AB170"/>
          <cell r="AC170"/>
          <cell r="AD170"/>
          <cell r="AE170"/>
          <cell r="AF170"/>
          <cell r="AG170"/>
          <cell r="AH170"/>
          <cell r="AI170" t="str">
            <v>Fannie Mae Housing Fund 584, LLC</v>
          </cell>
          <cell r="AJ170" t="str">
            <v>52-0883107</v>
          </cell>
          <cell r="AK170">
            <v>0.99980000999999996</v>
          </cell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 t="str">
            <v/>
          </cell>
          <cell r="AW170"/>
          <cell r="AX170" t="str">
            <v/>
          </cell>
          <cell r="AY170"/>
          <cell r="AZ170" t="b">
            <v>1</v>
          </cell>
          <cell r="BA170" t="b">
            <v>1</v>
          </cell>
          <cell r="BB170" t="str">
            <v>TRUE</v>
          </cell>
          <cell r="BC170" t="str">
            <v>FALSE</v>
          </cell>
          <cell r="BD170" t="b">
            <v>1</v>
          </cell>
          <cell r="BE170" t="str">
            <v>N/A</v>
          </cell>
          <cell r="BF170" t="e">
            <v>#NAME?</v>
          </cell>
          <cell r="BG170" t="str">
            <v>REQ</v>
          </cell>
        </row>
        <row r="171">
          <cell r="A171">
            <v>61156</v>
          </cell>
          <cell r="B171">
            <v>37945</v>
          </cell>
          <cell r="C171"/>
          <cell r="D171"/>
          <cell r="E171"/>
          <cell r="F171" t="str">
            <v>Choice Elderly L.P.</v>
          </cell>
          <cell r="G171" t="str">
            <v>Youngstown Elderly</v>
          </cell>
          <cell r="H171" t="str">
            <v>Community Housing Options Involving Coop Efforts (CHOICE)</v>
          </cell>
          <cell r="I171" t="str">
            <v>NEF Assignment Corporation, as nominee</v>
          </cell>
          <cell r="J171" t="str">
            <v>36-4326848</v>
          </cell>
          <cell r="K171">
            <v>0.99990000000000001</v>
          </cell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 t="str">
            <v>National Equity Fund 2003 LLC</v>
          </cell>
          <cell r="W171" t="str">
            <v>20-0083344</v>
          </cell>
          <cell r="X171">
            <v>0.99990000000000001</v>
          </cell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 t="str">
            <v>No investor with 50% or more ownership</v>
          </cell>
          <cell r="AJ171" t="str">
            <v>N/A</v>
          </cell>
          <cell r="AK171" t="str">
            <v>N/A</v>
          </cell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 t="str">
            <v/>
          </cell>
          <cell r="AW171"/>
          <cell r="AX171" t="str">
            <v/>
          </cell>
          <cell r="AY171"/>
          <cell r="AZ171" t="b">
            <v>1</v>
          </cell>
          <cell r="BA171" t="b">
            <v>1</v>
          </cell>
          <cell r="BB171" t="str">
            <v>TRUE</v>
          </cell>
          <cell r="BC171" t="str">
            <v>FALSE</v>
          </cell>
          <cell r="BD171" t="b">
            <v>1</v>
          </cell>
          <cell r="BE171" t="str">
            <v>REQ</v>
          </cell>
          <cell r="BF171" t="str">
            <v>N/A</v>
          </cell>
          <cell r="BG171" t="str">
            <v>REQ</v>
          </cell>
        </row>
        <row r="172">
          <cell r="A172">
            <v>61158</v>
          </cell>
          <cell r="B172">
            <v>37613</v>
          </cell>
          <cell r="C172"/>
          <cell r="D172"/>
          <cell r="E172"/>
          <cell r="F172" t="str">
            <v>South Ninth &amp; Bedford, L.P.</v>
          </cell>
          <cell r="G172" t="str">
            <v>Los Sures NRP</v>
          </cell>
          <cell r="H172" t="str">
            <v>South Side United Housing Development Fund Corp.</v>
          </cell>
          <cell r="I172" t="str">
            <v>New York Equity Fund 2002 LLC</v>
          </cell>
          <cell r="J172" t="str">
            <v>72-1536444</v>
          </cell>
          <cell r="K172">
            <v>0.99990000000000001</v>
          </cell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 t="str">
            <v>New York Equity Fund 2002 LLC</v>
          </cell>
          <cell r="W172" t="str">
            <v>72-1536444</v>
          </cell>
          <cell r="X172">
            <v>0.99990000000000001</v>
          </cell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 t="str">
            <v>No investor with 50% or more ownership</v>
          </cell>
          <cell r="AJ172" t="str">
            <v>N/A</v>
          </cell>
          <cell r="AK172" t="str">
            <v>N/A</v>
          </cell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 t="str">
            <v/>
          </cell>
          <cell r="AW172"/>
          <cell r="AX172" t="str">
            <v/>
          </cell>
          <cell r="AY172"/>
          <cell r="AZ172" t="b">
            <v>0</v>
          </cell>
          <cell r="BA172" t="b">
            <v>0</v>
          </cell>
          <cell r="BB172" t="str">
            <v>TRUE</v>
          </cell>
          <cell r="BC172" t="str">
            <v>TRUE</v>
          </cell>
          <cell r="BD172" t="b">
            <v>1</v>
          </cell>
          <cell r="BE172" t="str">
            <v>N/A</v>
          </cell>
          <cell r="BF172" t="str">
            <v>N/A</v>
          </cell>
          <cell r="BG172" t="str">
            <v>No</v>
          </cell>
        </row>
        <row r="173">
          <cell r="A173">
            <v>61163</v>
          </cell>
          <cell r="B173">
            <v>37773</v>
          </cell>
          <cell r="C173"/>
          <cell r="D173"/>
          <cell r="E173"/>
          <cell r="F173" t="str">
            <v>SP Tower Limited Partnership</v>
          </cell>
          <cell r="G173" t="str">
            <v>The Tower at Station Place</v>
          </cell>
          <cell r="H173" t="str">
            <v>REACH Community Development, Inc.</v>
          </cell>
          <cell r="I173" t="str">
            <v>NEF Assignment Corporation, as nominee</v>
          </cell>
          <cell r="J173" t="str">
            <v>36-4326848</v>
          </cell>
          <cell r="K173">
            <v>0.99990000000000001</v>
          </cell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 t="str">
            <v>National Equity Fund 2002 LLC</v>
          </cell>
          <cell r="W173" t="str">
            <v>75-3045298</v>
          </cell>
          <cell r="X173">
            <v>0.68993099999999985</v>
          </cell>
          <cell r="Y173" t="str">
            <v>National Equity Fund 2004 LLC</v>
          </cell>
          <cell r="Z173" t="str">
            <v>20-1909507</v>
          </cell>
          <cell r="AA173">
            <v>0.30996899999999994</v>
          </cell>
          <cell r="AB173"/>
          <cell r="AC173"/>
          <cell r="AD173"/>
          <cell r="AE173"/>
          <cell r="AF173"/>
          <cell r="AG173"/>
          <cell r="AH173"/>
          <cell r="AI173" t="str">
            <v>No investor with 50% or more ownership</v>
          </cell>
          <cell r="AJ173" t="str">
            <v>N/A</v>
          </cell>
          <cell r="AK173" t="str">
            <v>N/A</v>
          </cell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 t="str">
            <v/>
          </cell>
          <cell r="AW173"/>
          <cell r="AX173" t="str">
            <v/>
          </cell>
          <cell r="AY173"/>
          <cell r="AZ173" t="b">
            <v>1</v>
          </cell>
          <cell r="BA173" t="b">
            <v>1</v>
          </cell>
          <cell r="BB173" t="str">
            <v>TRUE</v>
          </cell>
          <cell r="BC173" t="str">
            <v>FALSE</v>
          </cell>
          <cell r="BD173" t="b">
            <v>1</v>
          </cell>
          <cell r="BE173" t="str">
            <v>REQ</v>
          </cell>
          <cell r="BF173" t="str">
            <v>N/A</v>
          </cell>
          <cell r="BG173" t="str">
            <v>REQ</v>
          </cell>
        </row>
        <row r="174">
          <cell r="A174">
            <v>61173</v>
          </cell>
          <cell r="B174">
            <v>37956</v>
          </cell>
          <cell r="C174"/>
          <cell r="D174"/>
          <cell r="E174"/>
          <cell r="F174" t="str">
            <v>Pershing &amp; State L.P.</v>
          </cell>
          <cell r="G174" t="str">
            <v>Pershing Court</v>
          </cell>
          <cell r="H174" t="str">
            <v>Neighborhood Rejuvenation Partners</v>
          </cell>
          <cell r="I174" t="str">
            <v>NEF Assignment Corporation, as nominee</v>
          </cell>
          <cell r="J174" t="str">
            <v>36-4326848</v>
          </cell>
          <cell r="K174">
            <v>0.99990000000000001</v>
          </cell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 t="str">
            <v>Banc of America Community Housing Investment Fund II LLC</v>
          </cell>
          <cell r="W174" t="str">
            <v>20-0296106</v>
          </cell>
          <cell r="X174">
            <v>0.49994999999999995</v>
          </cell>
          <cell r="Y174" t="str">
            <v>National Equity Fund 2003 LLC</v>
          </cell>
          <cell r="Z174" t="str">
            <v>20-0083344</v>
          </cell>
          <cell r="AA174">
            <v>0.49994999999999995</v>
          </cell>
          <cell r="AB174"/>
          <cell r="AC174"/>
          <cell r="AD174"/>
          <cell r="AE174"/>
          <cell r="AF174"/>
          <cell r="AG174"/>
          <cell r="AH174"/>
          <cell r="AI174" t="str">
            <v>No investor with 50% or more ownership</v>
          </cell>
          <cell r="AJ174" t="str">
            <v>N/A</v>
          </cell>
          <cell r="AK174" t="str">
            <v>N/A</v>
          </cell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 t="str">
            <v/>
          </cell>
          <cell r="AW174"/>
          <cell r="AX174" t="str">
            <v/>
          </cell>
          <cell r="AY174"/>
          <cell r="AZ174" t="b">
            <v>1</v>
          </cell>
          <cell r="BA174" t="b">
            <v>1</v>
          </cell>
          <cell r="BB174" t="b">
            <v>0</v>
          </cell>
          <cell r="BC174" t="str">
            <v>TRUE</v>
          </cell>
          <cell r="BD174" t="b">
            <v>1</v>
          </cell>
          <cell r="BE174" t="str">
            <v>REQ</v>
          </cell>
          <cell r="BF174" t="str">
            <v>N/A</v>
          </cell>
          <cell r="BG174" t="str">
            <v>REQ</v>
          </cell>
        </row>
        <row r="175">
          <cell r="A175">
            <v>61179</v>
          </cell>
          <cell r="B175">
            <v>37966</v>
          </cell>
          <cell r="C175"/>
          <cell r="D175"/>
          <cell r="E175"/>
          <cell r="F175" t="str">
            <v>Crown Heights NRP Associates, L.P.</v>
          </cell>
          <cell r="G175" t="str">
            <v>Crown Heights NRP</v>
          </cell>
          <cell r="H175" t="str">
            <v>Crown Heights Jewish Community Council Inc.</v>
          </cell>
          <cell r="I175" t="str">
            <v>New York Equity Fund 2002 LLC</v>
          </cell>
          <cell r="J175" t="str">
            <v>72-1536444</v>
          </cell>
          <cell r="K175">
            <v>0.99990000000000001</v>
          </cell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 t="str">
            <v>New York Equity Fund 2002 LLC</v>
          </cell>
          <cell r="W175" t="str">
            <v>72-1536444</v>
          </cell>
          <cell r="X175">
            <v>0.99990000000000001</v>
          </cell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 t="str">
            <v>No investor with 50% or more ownership</v>
          </cell>
          <cell r="AJ175" t="str">
            <v>N/A</v>
          </cell>
          <cell r="AK175" t="str">
            <v>N/A</v>
          </cell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 t="str">
            <v/>
          </cell>
          <cell r="AW175"/>
          <cell r="AX175" t="str">
            <v/>
          </cell>
          <cell r="AY175"/>
          <cell r="AZ175" t="b">
            <v>1</v>
          </cell>
          <cell r="BA175" t="b">
            <v>1</v>
          </cell>
          <cell r="BB175" t="str">
            <v>TRUE</v>
          </cell>
          <cell r="BC175" t="str">
            <v>FALSE</v>
          </cell>
          <cell r="BD175" t="b">
            <v>1</v>
          </cell>
          <cell r="BE175" t="str">
            <v>N/A</v>
          </cell>
          <cell r="BF175" t="str">
            <v>N/A</v>
          </cell>
          <cell r="BG175" t="str">
            <v>No</v>
          </cell>
        </row>
        <row r="176">
          <cell r="A176">
            <v>61180</v>
          </cell>
          <cell r="B176">
            <v>37610</v>
          </cell>
          <cell r="C176"/>
          <cell r="D176"/>
          <cell r="E176"/>
          <cell r="F176" t="str">
            <v>Youth Action Community Housing, L.P.</v>
          </cell>
          <cell r="G176" t="str">
            <v>Y.A. Community Housing</v>
          </cell>
          <cell r="H176" t="str">
            <v>Youth Action Program and Homes</v>
          </cell>
          <cell r="I176" t="str">
            <v>New York Equity Fund 2002 LLC</v>
          </cell>
          <cell r="J176" t="str">
            <v>72-1536444</v>
          </cell>
          <cell r="K176">
            <v>0.99990000000000001</v>
          </cell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 t="str">
            <v>New York Equity Fund 2002 LLC</v>
          </cell>
          <cell r="W176" t="str">
            <v>72-1536444</v>
          </cell>
          <cell r="X176">
            <v>0.99990000000000001</v>
          </cell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 t="str">
            <v>No investor with 50% or more ownership</v>
          </cell>
          <cell r="AJ176" t="str">
            <v>N/A</v>
          </cell>
          <cell r="AK176" t="str">
            <v>N/A</v>
          </cell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 t="str">
            <v/>
          </cell>
          <cell r="AW176"/>
          <cell r="AX176" t="str">
            <v/>
          </cell>
          <cell r="AY176"/>
          <cell r="AZ176" t="b">
            <v>1</v>
          </cell>
          <cell r="BA176" t="b">
            <v>1</v>
          </cell>
          <cell r="BB176" t="str">
            <v>TRUE</v>
          </cell>
          <cell r="BC176" t="str">
            <v>TRUE</v>
          </cell>
          <cell r="BD176" t="b">
            <v>1</v>
          </cell>
          <cell r="BE176" t="str">
            <v>N/A</v>
          </cell>
          <cell r="BF176" t="str">
            <v>N/A</v>
          </cell>
          <cell r="BG176" t="str">
            <v>No</v>
          </cell>
        </row>
        <row r="177">
          <cell r="A177">
            <v>61181</v>
          </cell>
          <cell r="B177">
            <v>37610</v>
          </cell>
          <cell r="C177"/>
          <cell r="D177"/>
          <cell r="E177"/>
          <cell r="F177" t="str">
            <v>Zora Neale Hurston Houses L.P.</v>
          </cell>
          <cell r="G177" t="str">
            <v>Zora Neale Hurston Houses</v>
          </cell>
          <cell r="H177" t="str">
            <v>Ecumenical Community Development Organization</v>
          </cell>
          <cell r="I177" t="str">
            <v>New York Equity Fund 2001 LLC</v>
          </cell>
          <cell r="J177" t="str">
            <v>36-4402575</v>
          </cell>
          <cell r="K177">
            <v>0.99990000000000001</v>
          </cell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 t="str">
            <v>New York Equity Fund 2001 LLC</v>
          </cell>
          <cell r="W177" t="str">
            <v>36-4402575</v>
          </cell>
          <cell r="X177">
            <v>0.99990000000000001</v>
          </cell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 t="str">
            <v>No investor with 50% or more ownership</v>
          </cell>
          <cell r="AJ177" t="str">
            <v>N/A</v>
          </cell>
          <cell r="AK177" t="str">
            <v>N/A</v>
          </cell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 t="str">
            <v/>
          </cell>
          <cell r="AW177"/>
          <cell r="AX177" t="str">
            <v/>
          </cell>
          <cell r="AY177"/>
          <cell r="AZ177" t="b">
            <v>1</v>
          </cell>
          <cell r="BA177" t="b">
            <v>1</v>
          </cell>
          <cell r="BB177" t="str">
            <v>TRUE</v>
          </cell>
          <cell r="BC177" t="str">
            <v>FALSE</v>
          </cell>
          <cell r="BD177" t="b">
            <v>1</v>
          </cell>
          <cell r="BE177" t="str">
            <v>N/A</v>
          </cell>
          <cell r="BF177" t="str">
            <v>N/A</v>
          </cell>
          <cell r="BG177" t="str">
            <v>No</v>
          </cell>
        </row>
        <row r="178">
          <cell r="A178">
            <v>61182</v>
          </cell>
          <cell r="B178">
            <v>37610</v>
          </cell>
          <cell r="C178"/>
          <cell r="D178"/>
          <cell r="E178"/>
          <cell r="F178" t="str">
            <v>El Dorado L.P.</v>
          </cell>
          <cell r="G178" t="str">
            <v>El Dorado</v>
          </cell>
          <cell r="H178" t="str">
            <v>Black Veterans for Social Justice, Inc.</v>
          </cell>
          <cell r="I178" t="str">
            <v>New York Equity Fund 2002 LLC</v>
          </cell>
          <cell r="J178" t="str">
            <v>72-1536444</v>
          </cell>
          <cell r="K178">
            <v>0.99990000000000001</v>
          </cell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 t="str">
            <v>New York Equity Fund 2002 LLC</v>
          </cell>
          <cell r="W178" t="str">
            <v>72-1536444</v>
          </cell>
          <cell r="X178">
            <v>0.99990000000000001</v>
          </cell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 t="str">
            <v>No investor with 50% or more ownership</v>
          </cell>
          <cell r="AJ178" t="str">
            <v>N/A</v>
          </cell>
          <cell r="AK178" t="str">
            <v>N/A</v>
          </cell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 t="str">
            <v/>
          </cell>
          <cell r="AW178"/>
          <cell r="AX178" t="str">
            <v/>
          </cell>
          <cell r="AY178"/>
          <cell r="AZ178" t="b">
            <v>1</v>
          </cell>
          <cell r="BA178" t="b">
            <v>1</v>
          </cell>
          <cell r="BB178" t="str">
            <v>TRUE</v>
          </cell>
          <cell r="BC178" t="str">
            <v>FALSE</v>
          </cell>
          <cell r="BD178" t="b">
            <v>1</v>
          </cell>
          <cell r="BE178" t="str">
            <v>N/A</v>
          </cell>
          <cell r="BF178" t="str">
            <v>N/A</v>
          </cell>
          <cell r="BG178" t="str">
            <v>No</v>
          </cell>
        </row>
        <row r="179">
          <cell r="A179">
            <v>61183</v>
          </cell>
          <cell r="B179">
            <v>37679</v>
          </cell>
          <cell r="C179"/>
          <cell r="D179"/>
          <cell r="E179"/>
          <cell r="F179" t="str">
            <v>Rosina Associates , LP</v>
          </cell>
          <cell r="G179" t="str">
            <v>Rosina Associates Houses</v>
          </cell>
          <cell r="H179" t="str">
            <v>SEBCO Development, Inc.</v>
          </cell>
          <cell r="I179" t="str">
            <v>New York Equity Fund 2002 LLC</v>
          </cell>
          <cell r="J179" t="str">
            <v>72-1536444</v>
          </cell>
          <cell r="K179">
            <v>0.99990000000000001</v>
          </cell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 t="str">
            <v>New York Equity Fund 2002 LLC</v>
          </cell>
          <cell r="W179" t="str">
            <v>72-1536444</v>
          </cell>
          <cell r="X179">
            <v>0.99990000000000001</v>
          </cell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 t="str">
            <v>No investor with 50% or more ownership</v>
          </cell>
          <cell r="AJ179" t="str">
            <v>N/A</v>
          </cell>
          <cell r="AK179" t="str">
            <v>N/A</v>
          </cell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 t="str">
            <v/>
          </cell>
          <cell r="AW179"/>
          <cell r="AX179" t="str">
            <v/>
          </cell>
          <cell r="AY179"/>
          <cell r="AZ179" t="b">
            <v>1</v>
          </cell>
          <cell r="BA179" t="b">
            <v>1</v>
          </cell>
          <cell r="BB179" t="str">
            <v>TRUE</v>
          </cell>
          <cell r="BC179" t="str">
            <v>TRUE</v>
          </cell>
          <cell r="BD179" t="b">
            <v>1</v>
          </cell>
          <cell r="BE179" t="str">
            <v>N/A</v>
          </cell>
          <cell r="BF179" t="str">
            <v>N/A</v>
          </cell>
          <cell r="BG179" t="str">
            <v>No</v>
          </cell>
        </row>
        <row r="180">
          <cell r="A180">
            <v>61184</v>
          </cell>
          <cell r="B180">
            <v>37608</v>
          </cell>
          <cell r="C180"/>
          <cell r="D180"/>
          <cell r="E180"/>
          <cell r="F180" t="str">
            <v>Highbridge CATCH L.P.</v>
          </cell>
          <cell r="G180" t="str">
            <v>Highbridge CATCH</v>
          </cell>
          <cell r="H180" t="str">
            <v>Community Assisted Tenant Controlled Housing Inc (CATCH)</v>
          </cell>
          <cell r="I180" t="str">
            <v>New York Equity Fund 2002 LLC</v>
          </cell>
          <cell r="J180" t="str">
            <v>72-1536444</v>
          </cell>
          <cell r="K180">
            <v>0.99990000000000001</v>
          </cell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 t="str">
            <v>New York Equity Fund 2002 LLC</v>
          </cell>
          <cell r="W180" t="str">
            <v>72-1536444</v>
          </cell>
          <cell r="X180">
            <v>0.99990000000000001</v>
          </cell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 t="str">
            <v>No investor with 50% or more ownership</v>
          </cell>
          <cell r="AJ180" t="str">
            <v>N/A</v>
          </cell>
          <cell r="AK180" t="str">
            <v>N/A</v>
          </cell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 t="str">
            <v/>
          </cell>
          <cell r="AW180"/>
          <cell r="AX180" t="str">
            <v/>
          </cell>
          <cell r="AY180"/>
          <cell r="AZ180" t="b">
            <v>1</v>
          </cell>
          <cell r="BA180" t="b">
            <v>1</v>
          </cell>
          <cell r="BB180" t="str">
            <v>TRUE</v>
          </cell>
          <cell r="BC180" t="str">
            <v>TRUE</v>
          </cell>
          <cell r="BD180" t="b">
            <v>1</v>
          </cell>
          <cell r="BE180" t="str">
            <v>N/A</v>
          </cell>
          <cell r="BF180" t="str">
            <v>N/A</v>
          </cell>
          <cell r="BG180" t="str">
            <v>No</v>
          </cell>
        </row>
        <row r="181">
          <cell r="A181">
            <v>61185</v>
          </cell>
          <cell r="B181">
            <v>37621</v>
          </cell>
          <cell r="C181"/>
          <cell r="D181"/>
          <cell r="E181"/>
          <cell r="F181" t="str">
            <v>Bankole Houses, L.P.</v>
          </cell>
          <cell r="G181" t="str">
            <v>Bankole Houses</v>
          </cell>
          <cell r="H181" t="str">
            <v>Brooklyn Neighborhood Improvement Association</v>
          </cell>
          <cell r="I181" t="str">
            <v>New York Equity Fund 2002 LLC</v>
          </cell>
          <cell r="J181" t="str">
            <v>72-1536444</v>
          </cell>
          <cell r="K181">
            <v>0.99990000000000001</v>
          </cell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 t="str">
            <v>New York Equity Fund 2002 LLC</v>
          </cell>
          <cell r="W181" t="str">
            <v>72-1536444</v>
          </cell>
          <cell r="X181">
            <v>0.99990000000000001</v>
          </cell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 t="str">
            <v>No investor with 50% or more ownership</v>
          </cell>
          <cell r="AJ181" t="str">
            <v>N/A</v>
          </cell>
          <cell r="AK181" t="str">
            <v>N/A</v>
          </cell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 t="str">
            <v/>
          </cell>
          <cell r="AW181"/>
          <cell r="AX181" t="str">
            <v/>
          </cell>
          <cell r="AY181"/>
          <cell r="AZ181" t="b">
            <v>1</v>
          </cell>
          <cell r="BA181" t="b">
            <v>1</v>
          </cell>
          <cell r="BB181" t="str">
            <v>TRUE</v>
          </cell>
          <cell r="BC181" t="str">
            <v>TRUE</v>
          </cell>
          <cell r="BD181" t="b">
            <v>1</v>
          </cell>
          <cell r="BE181" t="str">
            <v>N/A</v>
          </cell>
          <cell r="BF181" t="str">
            <v>N/A</v>
          </cell>
          <cell r="BG181" t="str">
            <v>No</v>
          </cell>
        </row>
        <row r="182">
          <cell r="A182">
            <v>61188</v>
          </cell>
          <cell r="B182">
            <v>37610</v>
          </cell>
          <cell r="C182"/>
          <cell r="D182"/>
          <cell r="E182"/>
          <cell r="F182" t="str">
            <v>San Jose, L.P.</v>
          </cell>
          <cell r="G182" t="str">
            <v>San Jose</v>
          </cell>
          <cell r="H182" t="str">
            <v>El Barrio Operation Fightback</v>
          </cell>
          <cell r="I182" t="str">
            <v>New York Equity Fund 2002 LLC</v>
          </cell>
          <cell r="J182" t="str">
            <v>72-1536444</v>
          </cell>
          <cell r="K182">
            <v>0.99990000000000001</v>
          </cell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 t="str">
            <v>New York Equity Fund 2002 LLC</v>
          </cell>
          <cell r="W182" t="str">
            <v>72-1536444</v>
          </cell>
          <cell r="X182">
            <v>0.99990000000000001</v>
          </cell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 t="str">
            <v>No investor with 50% or more ownership</v>
          </cell>
          <cell r="AJ182" t="str">
            <v>N/A</v>
          </cell>
          <cell r="AK182" t="str">
            <v>N/A</v>
          </cell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 t="str">
            <v/>
          </cell>
          <cell r="AW182"/>
          <cell r="AX182" t="str">
            <v/>
          </cell>
          <cell r="AY182"/>
          <cell r="AZ182" t="b">
            <v>1</v>
          </cell>
          <cell r="BA182" t="b">
            <v>1</v>
          </cell>
          <cell r="BB182" t="str">
            <v>TRUE</v>
          </cell>
          <cell r="BC182" t="str">
            <v>TRUE</v>
          </cell>
          <cell r="BD182" t="b">
            <v>1</v>
          </cell>
          <cell r="BE182" t="str">
            <v>N/A</v>
          </cell>
          <cell r="BF182" t="str">
            <v>N/A</v>
          </cell>
          <cell r="BG182" t="str">
            <v>No</v>
          </cell>
        </row>
        <row r="183">
          <cell r="A183">
            <v>65017</v>
          </cell>
          <cell r="B183">
            <v>37768</v>
          </cell>
          <cell r="C183"/>
          <cell r="D183"/>
          <cell r="E183"/>
          <cell r="F183" t="str">
            <v>Crestview Commons LP</v>
          </cell>
          <cell r="G183" t="str">
            <v>Crestview Commons (OR)</v>
          </cell>
          <cell r="H183" t="str">
            <v>Rembold Properties LLC</v>
          </cell>
          <cell r="I183" t="str">
            <v>Homestead Equity Fund B - Oregon Limited Partnership</v>
          </cell>
          <cell r="J183" t="str">
            <v>74-3068676</v>
          </cell>
          <cell r="K183">
            <v>0.33300000000000002</v>
          </cell>
          <cell r="L183" t="str">
            <v>Homestead Equity Fund III Limited Partnership</v>
          </cell>
          <cell r="M183" t="str">
            <v>26-0018664</v>
          </cell>
          <cell r="N183">
            <v>0.66600000000000004</v>
          </cell>
          <cell r="O183"/>
          <cell r="P183"/>
          <cell r="Q183"/>
          <cell r="R183"/>
          <cell r="S183"/>
          <cell r="T183"/>
          <cell r="U183"/>
          <cell r="V183" t="str">
            <v>Homestead Equity Fund B - Oregon Limited Partnership</v>
          </cell>
          <cell r="W183" t="str">
            <v>74-3068676</v>
          </cell>
          <cell r="X183">
            <v>0.33300000000000002</v>
          </cell>
          <cell r="Y183" t="str">
            <v>Homestead Equity Fund III Limited Partnership</v>
          </cell>
          <cell r="Z183" t="str">
            <v>26-0018664</v>
          </cell>
          <cell r="AA183">
            <v>0.66600000000000004</v>
          </cell>
          <cell r="AB183"/>
          <cell r="AC183"/>
          <cell r="AD183"/>
          <cell r="AE183"/>
          <cell r="AF183"/>
          <cell r="AG183"/>
          <cell r="AH183"/>
          <cell r="AI183" t="str">
            <v>No investor with 50% or more ownership</v>
          </cell>
          <cell r="AJ183" t="str">
            <v>N/A</v>
          </cell>
          <cell r="AK183" t="str">
            <v>N/A</v>
          </cell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 t="str">
            <v/>
          </cell>
          <cell r="AW183"/>
          <cell r="AX183" t="str">
            <v/>
          </cell>
          <cell r="AY183"/>
          <cell r="AZ183" t="b">
            <v>1</v>
          </cell>
          <cell r="BA183" t="b">
            <v>1</v>
          </cell>
          <cell r="BB183" t="str">
            <v>TRUE</v>
          </cell>
          <cell r="BC183" t="str">
            <v>TRUE</v>
          </cell>
          <cell r="BD183" t="b">
            <v>1</v>
          </cell>
          <cell r="BE183" t="str">
            <v>N/A</v>
          </cell>
          <cell r="BF183" t="str">
            <v>N/A</v>
          </cell>
          <cell r="BG183" t="str">
            <v>No</v>
          </cell>
        </row>
        <row r="184">
          <cell r="A184">
            <v>61194</v>
          </cell>
          <cell r="B184">
            <v>37609</v>
          </cell>
          <cell r="C184"/>
          <cell r="D184"/>
          <cell r="E184"/>
          <cell r="F184" t="str">
            <v>Garden of Eden Associates LP</v>
          </cell>
          <cell r="G184" t="str">
            <v>Garden of Eden</v>
          </cell>
          <cell r="H184" t="str">
            <v>Harlem Congregations for Community Improvement</v>
          </cell>
          <cell r="I184" t="str">
            <v>New York Equity Fund 2002 LLC</v>
          </cell>
          <cell r="J184" t="str">
            <v>72-1536444</v>
          </cell>
          <cell r="K184">
            <v>0.99990000000000001</v>
          </cell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 t="str">
            <v>New York Equity Fund 2002 LLC</v>
          </cell>
          <cell r="W184" t="str">
            <v>72-1536444</v>
          </cell>
          <cell r="X184">
            <v>0.99990000000000001</v>
          </cell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 t="str">
            <v>No investor with 50% or more ownership</v>
          </cell>
          <cell r="AJ184" t="str">
            <v>N/A</v>
          </cell>
          <cell r="AK184" t="str">
            <v>N/A</v>
          </cell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 t="str">
            <v/>
          </cell>
          <cell r="AW184"/>
          <cell r="AX184" t="str">
            <v/>
          </cell>
          <cell r="AY184"/>
          <cell r="AZ184" t="b">
            <v>1</v>
          </cell>
          <cell r="BA184" t="b">
            <v>1</v>
          </cell>
          <cell r="BB184" t="str">
            <v>TRUE</v>
          </cell>
          <cell r="BC184" t="str">
            <v>TRUE</v>
          </cell>
          <cell r="BD184" t="b">
            <v>1</v>
          </cell>
          <cell r="BE184" t="str">
            <v>N/A</v>
          </cell>
          <cell r="BF184" t="str">
            <v>N/A</v>
          </cell>
          <cell r="BG184" t="str">
            <v>No</v>
          </cell>
        </row>
        <row r="185">
          <cell r="A185">
            <v>61198</v>
          </cell>
          <cell r="B185">
            <v>37895</v>
          </cell>
          <cell r="C185"/>
          <cell r="D185"/>
          <cell r="E185"/>
          <cell r="F185" t="str">
            <v>Elk Grove Village SLF Associates, L.P.</v>
          </cell>
          <cell r="G185" t="str">
            <v>Alexian Village SLF (AKA Alexian Village of Elk Grove)</v>
          </cell>
          <cell r="H185" t="str">
            <v>Pathway Senior Living - A Waterton Company</v>
          </cell>
          <cell r="I185" t="str">
            <v>NEF Assignment Corporation, as nominee</v>
          </cell>
          <cell r="J185" t="str">
            <v>36-4326848</v>
          </cell>
          <cell r="K185">
            <v>0.99990000000000001</v>
          </cell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 t="str">
            <v>National Equity Fund 2003 LLC</v>
          </cell>
          <cell r="W185" t="str">
            <v>20-0083344</v>
          </cell>
          <cell r="X185">
            <v>0.99990000000000001</v>
          </cell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 t="str">
            <v>No investor with 50% or more ownership</v>
          </cell>
          <cell r="AJ185" t="str">
            <v>N/A</v>
          </cell>
          <cell r="AK185" t="str">
            <v>N/A</v>
          </cell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 t="str">
            <v/>
          </cell>
          <cell r="AW185"/>
          <cell r="AX185" t="str">
            <v/>
          </cell>
          <cell r="AY185"/>
          <cell r="AZ185" t="b">
            <v>1</v>
          </cell>
          <cell r="BA185" t="b">
            <v>1</v>
          </cell>
          <cell r="BB185" t="str">
            <v>TRUE</v>
          </cell>
          <cell r="BC185" t="str">
            <v>TRUE</v>
          </cell>
          <cell r="BD185" t="b">
            <v>1</v>
          </cell>
          <cell r="BE185" t="str">
            <v>REQ</v>
          </cell>
          <cell r="BF185" t="str">
            <v>N/A</v>
          </cell>
          <cell r="BG185" t="str">
            <v>REQ</v>
          </cell>
        </row>
        <row r="186">
          <cell r="A186">
            <v>61200</v>
          </cell>
          <cell r="B186">
            <v>38107</v>
          </cell>
          <cell r="C186"/>
          <cell r="D186"/>
          <cell r="E186"/>
          <cell r="F186" t="str">
            <v>St. Croix Falls Townhomes, LLC</v>
          </cell>
          <cell r="G186" t="str">
            <v>St. Croix Falls Townhomes</v>
          </cell>
          <cell r="H186" t="str">
            <v>West Central Wisconsin Community Action Agency (West CAP)</v>
          </cell>
          <cell r="I186" t="str">
            <v>NEF Assignment Corporation, as nominee</v>
          </cell>
          <cell r="J186" t="str">
            <v>36-4326848</v>
          </cell>
          <cell r="K186">
            <v>0.99990000000000001</v>
          </cell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 t="str">
            <v>National Equity Fund 2003 LLC</v>
          </cell>
          <cell r="W186" t="str">
            <v>20-0083344</v>
          </cell>
          <cell r="X186">
            <v>0.99990000000000001</v>
          </cell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 t="str">
            <v>No investor with 50% or more ownership</v>
          </cell>
          <cell r="AJ186" t="str">
            <v>N/A</v>
          </cell>
          <cell r="AK186" t="str">
            <v>N/A</v>
          </cell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 t="str">
            <v/>
          </cell>
          <cell r="AW186"/>
          <cell r="AX186" t="str">
            <v/>
          </cell>
          <cell r="AY186"/>
          <cell r="AZ186" t="b">
            <v>1</v>
          </cell>
          <cell r="BA186" t="b">
            <v>1</v>
          </cell>
          <cell r="BB186" t="str">
            <v>TRUE</v>
          </cell>
          <cell r="BC186" t="str">
            <v>TRUE</v>
          </cell>
          <cell r="BD186" t="b">
            <v>1</v>
          </cell>
          <cell r="BE186" t="str">
            <v>REQ</v>
          </cell>
          <cell r="BF186" t="str">
            <v>N/A</v>
          </cell>
          <cell r="BG186" t="str">
            <v>REQ</v>
          </cell>
        </row>
        <row r="187">
          <cell r="A187">
            <v>61205</v>
          </cell>
          <cell r="B187">
            <v>38569</v>
          </cell>
          <cell r="C187"/>
          <cell r="D187"/>
          <cell r="E187"/>
          <cell r="F187" t="str">
            <v>Central Hillside Development Limited Partnership, LLLP</v>
          </cell>
          <cell r="G187" t="str">
            <v>Village Place at Duluth</v>
          </cell>
          <cell r="H187" t="str">
            <v>VP Development, Inc.</v>
          </cell>
          <cell r="I187" t="str">
            <v>NEF Assignment Corporation, as nominee</v>
          </cell>
          <cell r="J187" t="str">
            <v>36-4326848</v>
          </cell>
          <cell r="K187">
            <v>0.99990000000000001</v>
          </cell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 t="str">
            <v>National Equity Fund 2005 LP</v>
          </cell>
          <cell r="W187" t="str">
            <v>20-3052057</v>
          </cell>
          <cell r="X187">
            <v>0.99990000000000001</v>
          </cell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 t="str">
            <v>No investor with 50% or more ownership</v>
          </cell>
          <cell r="AJ187" t="str">
            <v>N/A</v>
          </cell>
          <cell r="AK187" t="str">
            <v>N/A</v>
          </cell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 t="str">
            <v/>
          </cell>
          <cell r="AW187"/>
          <cell r="AX187" t="str">
            <v/>
          </cell>
          <cell r="AY187"/>
          <cell r="AZ187" t="b">
            <v>0</v>
          </cell>
          <cell r="BA187" t="b">
            <v>0</v>
          </cell>
          <cell r="BB187" t="str">
            <v>TRUE</v>
          </cell>
          <cell r="BC187" t="str">
            <v>TRUE</v>
          </cell>
          <cell r="BD187" t="b">
            <v>1</v>
          </cell>
          <cell r="BE187" t="str">
            <v>REQ</v>
          </cell>
          <cell r="BF187" t="str">
            <v>N/A</v>
          </cell>
          <cell r="BG187" t="str">
            <v>REQ</v>
          </cell>
        </row>
        <row r="188">
          <cell r="A188">
            <v>61210</v>
          </cell>
          <cell r="B188">
            <v>38350</v>
          </cell>
          <cell r="C188"/>
          <cell r="D188"/>
          <cell r="E188"/>
          <cell r="F188" t="str">
            <v>Harbor View Phase I LLC</v>
          </cell>
          <cell r="G188" t="str">
            <v>Harbor View Phase I</v>
          </cell>
          <cell r="H188" t="str">
            <v>CDA-TCG Inc</v>
          </cell>
          <cell r="I188" t="str">
            <v>NEF Assignment Corporation, as nominee</v>
          </cell>
          <cell r="J188" t="str">
            <v>36-4326848</v>
          </cell>
          <cell r="K188">
            <v>0.99990000000000001</v>
          </cell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 t="str">
            <v>National Equity Fund 2005 LP</v>
          </cell>
          <cell r="W188" t="str">
            <v>20-3052057</v>
          </cell>
          <cell r="X188">
            <v>0.99990000000000001</v>
          </cell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 t="str">
            <v>No investor with 50% or more ownership</v>
          </cell>
          <cell r="AJ188" t="str">
            <v>N/A</v>
          </cell>
          <cell r="AK188" t="str">
            <v>N/A</v>
          </cell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 t="str">
            <v/>
          </cell>
          <cell r="AW188"/>
          <cell r="AX188" t="str">
            <v/>
          </cell>
          <cell r="AY188"/>
          <cell r="AZ188" t="b">
            <v>1</v>
          </cell>
          <cell r="BA188" t="b">
            <v>1</v>
          </cell>
          <cell r="BB188" t="str">
            <v>TRUE</v>
          </cell>
          <cell r="BC188" t="str">
            <v>TRUE</v>
          </cell>
          <cell r="BD188" t="b">
            <v>1</v>
          </cell>
          <cell r="BE188" t="str">
            <v>REQ</v>
          </cell>
          <cell r="BF188" t="str">
            <v>N/A</v>
          </cell>
          <cell r="BG188" t="str">
            <v>REQ</v>
          </cell>
        </row>
        <row r="189">
          <cell r="A189">
            <v>61212</v>
          </cell>
          <cell r="B189">
            <v>38065</v>
          </cell>
          <cell r="C189"/>
          <cell r="D189"/>
          <cell r="E189"/>
          <cell r="F189" t="str">
            <v>Judkins Park Apartments LLC</v>
          </cell>
          <cell r="G189" t="str">
            <v>Judkins Park Apartments</v>
          </cell>
          <cell r="H189" t="str">
            <v>Bellwether Housing (fka Housing Resources Group) (WA)</v>
          </cell>
          <cell r="I189" t="str">
            <v>NEF Assignment Corporation, as nominee</v>
          </cell>
          <cell r="J189" t="str">
            <v>36-4326848</v>
          </cell>
          <cell r="K189">
            <v>0.99990000000000001</v>
          </cell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 t="str">
            <v>National Equity Fund 2003 LLC</v>
          </cell>
          <cell r="W189" t="str">
            <v>20-0083344</v>
          </cell>
          <cell r="X189">
            <v>0.99990000000000001</v>
          </cell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 t="str">
            <v>No investor with 50% or more ownership</v>
          </cell>
          <cell r="AJ189" t="str">
            <v>N/A</v>
          </cell>
          <cell r="AK189" t="str">
            <v>N/A</v>
          </cell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 t="str">
            <v/>
          </cell>
          <cell r="AW189"/>
          <cell r="AX189" t="str">
            <v/>
          </cell>
          <cell r="AY189"/>
          <cell r="AZ189" t="b">
            <v>1</v>
          </cell>
          <cell r="BA189" t="b">
            <v>1</v>
          </cell>
          <cell r="BB189" t="str">
            <v>TRUE</v>
          </cell>
          <cell r="BC189" t="str">
            <v>FALSE</v>
          </cell>
          <cell r="BD189" t="b">
            <v>1</v>
          </cell>
          <cell r="BE189" t="str">
            <v>REQ</v>
          </cell>
          <cell r="BF189" t="str">
            <v>N/A</v>
          </cell>
          <cell r="BG189" t="str">
            <v>REQ</v>
          </cell>
        </row>
        <row r="190">
          <cell r="A190">
            <v>61213</v>
          </cell>
          <cell r="B190">
            <v>38561</v>
          </cell>
          <cell r="C190"/>
          <cell r="D190"/>
          <cell r="E190"/>
          <cell r="F190" t="str">
            <v>Stone Way Apartments LLC</v>
          </cell>
          <cell r="G190" t="str">
            <v>Stone Way Apartments</v>
          </cell>
          <cell r="H190" t="str">
            <v>Bellwether Housing (fka Housing Resources Group) (WA)</v>
          </cell>
          <cell r="I190" t="str">
            <v>NEF Assignment Corporation, as nominee</v>
          </cell>
          <cell r="J190" t="str">
            <v>36-4326848</v>
          </cell>
          <cell r="K190">
            <v>0.99990000000000001</v>
          </cell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 t="str">
            <v>National Equity Fund 2005 LP</v>
          </cell>
          <cell r="W190" t="str">
            <v>20-3052057</v>
          </cell>
          <cell r="X190">
            <v>0.99990000000000001</v>
          </cell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 t="str">
            <v>No investor with 50% or more ownership</v>
          </cell>
          <cell r="AJ190" t="str">
            <v>N/A</v>
          </cell>
          <cell r="AK190" t="str">
            <v>N/A</v>
          </cell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 t="str">
            <v/>
          </cell>
          <cell r="AW190"/>
          <cell r="AX190" t="str">
            <v/>
          </cell>
          <cell r="AY190"/>
          <cell r="AZ190" t="b">
            <v>1</v>
          </cell>
          <cell r="BA190" t="b">
            <v>1</v>
          </cell>
          <cell r="BB190" t="str">
            <v>TRUE</v>
          </cell>
          <cell r="BC190" t="str">
            <v>FALSE</v>
          </cell>
          <cell r="BD190" t="b">
            <v>1</v>
          </cell>
          <cell r="BE190" t="str">
            <v>REQ</v>
          </cell>
          <cell r="BF190" t="str">
            <v>N/A</v>
          </cell>
          <cell r="BG190" t="str">
            <v>REQ</v>
          </cell>
        </row>
        <row r="191">
          <cell r="A191">
            <v>61214</v>
          </cell>
          <cell r="B191">
            <v>38342</v>
          </cell>
          <cell r="C191"/>
          <cell r="D191"/>
          <cell r="E191"/>
          <cell r="F191" t="str">
            <v>Genesee Limited Partnership</v>
          </cell>
          <cell r="G191" t="str">
            <v>Genesee</v>
          </cell>
          <cell r="H191" t="str">
            <v>Bellwether Housing (fka Housing Resources Group) (WA)</v>
          </cell>
          <cell r="I191" t="str">
            <v>NEF Assignment Corporation, as nominee</v>
          </cell>
          <cell r="J191" t="str">
            <v>36-4326848</v>
          </cell>
          <cell r="K191">
            <v>0.99990000000000001</v>
          </cell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 t="str">
            <v>National Equity Fund 2003 LLC</v>
          </cell>
          <cell r="W191" t="str">
            <v>20-0083344</v>
          </cell>
          <cell r="X191">
            <v>0.99990000000000001</v>
          </cell>
          <cell r="Y191"/>
          <cell r="Z191"/>
          <cell r="AA191"/>
          <cell r="AB191"/>
          <cell r="AC191"/>
          <cell r="AD191"/>
          <cell r="AE191"/>
          <cell r="AF191"/>
          <cell r="AG191"/>
          <cell r="AH191"/>
          <cell r="AI191" t="str">
            <v>No investor with 50% or more ownership</v>
          </cell>
          <cell r="AJ191" t="str">
            <v>N/A</v>
          </cell>
          <cell r="AK191" t="str">
            <v>N/A</v>
          </cell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 t="str">
            <v/>
          </cell>
          <cell r="AW191"/>
          <cell r="AX191" t="str">
            <v/>
          </cell>
          <cell r="AY191"/>
          <cell r="AZ191" t="b">
            <v>1</v>
          </cell>
          <cell r="BA191" t="b">
            <v>1</v>
          </cell>
          <cell r="BB191" t="str">
            <v>TRUE</v>
          </cell>
          <cell r="BC191" t="str">
            <v>FALSE</v>
          </cell>
          <cell r="BD191" t="b">
            <v>1</v>
          </cell>
          <cell r="BE191" t="str">
            <v>REQ</v>
          </cell>
          <cell r="BF191" t="str">
            <v>N/A</v>
          </cell>
          <cell r="BG191" t="str">
            <v>REQ</v>
          </cell>
        </row>
        <row r="192">
          <cell r="A192">
            <v>61215</v>
          </cell>
          <cell r="B192">
            <v>38336</v>
          </cell>
          <cell r="C192"/>
          <cell r="D192"/>
          <cell r="E192"/>
          <cell r="F192" t="str">
            <v>Pantages Apartments LLC</v>
          </cell>
          <cell r="G192" t="str">
            <v>Pantages</v>
          </cell>
          <cell r="H192" t="str">
            <v>Community Roots Housing (fka Capitol Hill Housing fka CHHIP)</v>
          </cell>
          <cell r="I192" t="str">
            <v>NEF Assignment Corporation, as nominee</v>
          </cell>
          <cell r="J192" t="str">
            <v>36-4326848</v>
          </cell>
          <cell r="K192">
            <v>0.99990000000000001</v>
          </cell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 t="str">
            <v>Banc of America Community Housing Investment Fund II LLC</v>
          </cell>
          <cell r="W192" t="str">
            <v>20-0296106</v>
          </cell>
          <cell r="X192">
            <v>0.99990000000000001</v>
          </cell>
          <cell r="Y192"/>
          <cell r="Z192"/>
          <cell r="AA192"/>
          <cell r="AB192"/>
          <cell r="AC192"/>
          <cell r="AD192"/>
          <cell r="AE192"/>
          <cell r="AF192"/>
          <cell r="AG192"/>
          <cell r="AH192"/>
          <cell r="AI192" t="str">
            <v>Bank of America, N.A.</v>
          </cell>
          <cell r="AJ192" t="str">
            <v>94-1687665</v>
          </cell>
          <cell r="AK192">
            <v>0.99980000999999996</v>
          </cell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 t="str">
            <v/>
          </cell>
          <cell r="AW192"/>
          <cell r="AX192" t="str">
            <v/>
          </cell>
          <cell r="AY192"/>
          <cell r="AZ192" t="b">
            <v>1</v>
          </cell>
          <cell r="BA192" t="b">
            <v>1</v>
          </cell>
          <cell r="BB192" t="str">
            <v>TRUE</v>
          </cell>
          <cell r="BC192" t="str">
            <v>FALSE</v>
          </cell>
          <cell r="BD192" t="b">
            <v>1</v>
          </cell>
          <cell r="BE192" t="str">
            <v>REQ</v>
          </cell>
          <cell r="BF192" t="e">
            <v>#NAME?</v>
          </cell>
          <cell r="BG192" t="str">
            <v>REQ</v>
          </cell>
        </row>
        <row r="193">
          <cell r="A193">
            <v>61216</v>
          </cell>
          <cell r="B193">
            <v>38471</v>
          </cell>
          <cell r="C193"/>
          <cell r="D193"/>
          <cell r="E193"/>
          <cell r="F193" t="str">
            <v>LaSalle Senior Housing LLC</v>
          </cell>
          <cell r="G193" t="str">
            <v>LaSalle Hotel (WA)</v>
          </cell>
          <cell r="H193" t="str">
            <v>Pike Place Market Preservation &amp; Development Authority (PDA)</v>
          </cell>
          <cell r="I193" t="str">
            <v>NEF Assignment Corporation, as nominee</v>
          </cell>
          <cell r="J193" t="str">
            <v>36-4326848</v>
          </cell>
          <cell r="K193">
            <v>0.99990000000000001</v>
          </cell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 t="str">
            <v>National Equity Fund 2004 LLC</v>
          </cell>
          <cell r="W193" t="str">
            <v>20-1909507</v>
          </cell>
          <cell r="X193">
            <v>0.99990000000000001</v>
          </cell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 t="str">
            <v>No investor with 50% or more ownership</v>
          </cell>
          <cell r="AJ193" t="str">
            <v>N/A</v>
          </cell>
          <cell r="AK193" t="str">
            <v>N/A</v>
          </cell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 t="str">
            <v/>
          </cell>
          <cell r="AW193"/>
          <cell r="AX193" t="str">
            <v/>
          </cell>
          <cell r="AY193"/>
          <cell r="AZ193" t="b">
            <v>1</v>
          </cell>
          <cell r="BA193" t="b">
            <v>1</v>
          </cell>
          <cell r="BB193" t="str">
            <v>TRUE</v>
          </cell>
          <cell r="BC193" t="str">
            <v>FALSE</v>
          </cell>
          <cell r="BD193" t="b">
            <v>1</v>
          </cell>
          <cell r="BE193" t="str">
            <v>REQ</v>
          </cell>
          <cell r="BF193" t="str">
            <v>N/A</v>
          </cell>
          <cell r="BG193" t="str">
            <v>REQ</v>
          </cell>
        </row>
        <row r="194">
          <cell r="A194">
            <v>61219</v>
          </cell>
          <cell r="B194">
            <v>38321</v>
          </cell>
          <cell r="C194"/>
          <cell r="D194"/>
          <cell r="E194"/>
          <cell r="F194" t="str">
            <v>Main Street InterIm LLC</v>
          </cell>
          <cell r="G194" t="str">
            <v>Nihonmachi Terrace</v>
          </cell>
          <cell r="H194" t="str">
            <v>InterIm Community Development Association (WA)</v>
          </cell>
          <cell r="I194" t="str">
            <v>NEF Assignment Corporation, as nominee</v>
          </cell>
          <cell r="J194" t="str">
            <v>36-4326848</v>
          </cell>
          <cell r="K194">
            <v>0.99990000000000001</v>
          </cell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 t="str">
            <v>National Equity Fund 2004 LLC</v>
          </cell>
          <cell r="W194" t="str">
            <v>20-1909507</v>
          </cell>
          <cell r="X194">
            <v>0.99990000000000001</v>
          </cell>
          <cell r="Y194"/>
          <cell r="Z194"/>
          <cell r="AA194"/>
          <cell r="AB194"/>
          <cell r="AC194"/>
          <cell r="AD194"/>
          <cell r="AE194"/>
          <cell r="AF194"/>
          <cell r="AG194"/>
          <cell r="AH194"/>
          <cell r="AI194" t="str">
            <v>No investor with 50% or more ownership</v>
          </cell>
          <cell r="AJ194" t="str">
            <v>N/A</v>
          </cell>
          <cell r="AK194" t="str">
            <v>N/A</v>
          </cell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 t="str">
            <v/>
          </cell>
          <cell r="AW194"/>
          <cell r="AX194" t="str">
            <v/>
          </cell>
          <cell r="AY194"/>
          <cell r="AZ194" t="b">
            <v>1</v>
          </cell>
          <cell r="BA194" t="b">
            <v>1</v>
          </cell>
          <cell r="BB194" t="str">
            <v>TRUE</v>
          </cell>
          <cell r="BC194" t="str">
            <v>FALSE</v>
          </cell>
          <cell r="BD194" t="b">
            <v>1</v>
          </cell>
          <cell r="BE194" t="str">
            <v>REQ</v>
          </cell>
          <cell r="BF194" t="str">
            <v>N/A</v>
          </cell>
          <cell r="BG194" t="str">
            <v>REQ</v>
          </cell>
        </row>
        <row r="195">
          <cell r="A195">
            <v>61226</v>
          </cell>
          <cell r="B195">
            <v>38337</v>
          </cell>
          <cell r="C195"/>
          <cell r="D195"/>
          <cell r="E195"/>
          <cell r="F195" t="str">
            <v>A Prospering Community, L.P.</v>
          </cell>
          <cell r="G195" t="str">
            <v>Front Street (Phases I &amp; II)</v>
          </cell>
          <cell r="H195" t="str">
            <v>NeighborWorks Blackstone River Valley</v>
          </cell>
          <cell r="I195" t="str">
            <v>NEF Assignment Corporation, as nominee</v>
          </cell>
          <cell r="J195" t="str">
            <v>36-4326848</v>
          </cell>
          <cell r="K195">
            <v>0.99990000000000001</v>
          </cell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 t="str">
            <v>Banc of America Community Housing Investment Fund II LLC</v>
          </cell>
          <cell r="W195" t="str">
            <v>20-0296106</v>
          </cell>
          <cell r="X195">
            <v>0.99990000000000001</v>
          </cell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 t="str">
            <v>Bank of America, N.A.</v>
          </cell>
          <cell r="AJ195" t="str">
            <v>94-1687665</v>
          </cell>
          <cell r="AK195">
            <v>0.99980000999999996</v>
          </cell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 t="str">
            <v/>
          </cell>
          <cell r="AW195"/>
          <cell r="AX195" t="str">
            <v/>
          </cell>
          <cell r="AY195"/>
          <cell r="AZ195" t="b">
            <v>1</v>
          </cell>
          <cell r="BA195" t="b">
            <v>1</v>
          </cell>
          <cell r="BB195" t="str">
            <v>TRUE</v>
          </cell>
          <cell r="BC195" t="str">
            <v>FALSE</v>
          </cell>
          <cell r="BD195" t="b">
            <v>1</v>
          </cell>
          <cell r="BE195" t="str">
            <v>REQ</v>
          </cell>
          <cell r="BF195" t="e">
            <v>#NAME?</v>
          </cell>
          <cell r="BG195" t="str">
            <v>REQ</v>
          </cell>
        </row>
        <row r="196">
          <cell r="A196">
            <v>60436</v>
          </cell>
          <cell r="B196">
            <v>37789</v>
          </cell>
          <cell r="C196"/>
          <cell r="D196"/>
          <cell r="E196"/>
          <cell r="F196" t="str">
            <v>Jackson Parkside Partners, L. P.</v>
          </cell>
          <cell r="G196" t="str">
            <v>Jackson Park Terrace (IL)</v>
          </cell>
          <cell r="H196" t="str">
            <v>Woodlawn Community Development Corporation</v>
          </cell>
          <cell r="I196" t="str">
            <v>NEF Assignment Corporation, as nominee</v>
          </cell>
          <cell r="J196" t="str">
            <v>36-4326848</v>
          </cell>
          <cell r="K196">
            <v>0.99980000000000002</v>
          </cell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 t="str">
            <v>Fifth Third Investment Fund LLC</v>
          </cell>
          <cell r="W196" t="str">
            <v>94-3427804</v>
          </cell>
          <cell r="X196">
            <v>0.17996399999999999</v>
          </cell>
          <cell r="Y196" t="str">
            <v>National Equity Fund 2002 LLC</v>
          </cell>
          <cell r="Z196" t="str">
            <v>75-3045298</v>
          </cell>
          <cell r="AA196">
            <v>0.81983600000000001</v>
          </cell>
          <cell r="AB196"/>
          <cell r="AC196"/>
          <cell r="AD196"/>
          <cell r="AE196"/>
          <cell r="AF196"/>
          <cell r="AG196"/>
          <cell r="AH196"/>
          <cell r="AI196" t="str">
            <v>No investor with 50% or more ownership</v>
          </cell>
          <cell r="AJ196" t="str">
            <v>N/A</v>
          </cell>
          <cell r="AK196" t="str">
            <v>N/A</v>
          </cell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 t="str">
            <v/>
          </cell>
          <cell r="AW196"/>
          <cell r="AX196" t="str">
            <v/>
          </cell>
          <cell r="AY196"/>
          <cell r="AZ196" t="b">
            <v>1</v>
          </cell>
          <cell r="BA196" t="b">
            <v>1</v>
          </cell>
          <cell r="BB196" t="b">
            <v>0</v>
          </cell>
          <cell r="BC196" t="str">
            <v>FALSE</v>
          </cell>
          <cell r="BD196" t="b">
            <v>1</v>
          </cell>
          <cell r="BE196" t="str">
            <v>REQ</v>
          </cell>
          <cell r="BF196" t="str">
            <v>N/A</v>
          </cell>
          <cell r="BG196" t="str">
            <v>REQ</v>
          </cell>
        </row>
        <row r="197">
          <cell r="A197">
            <v>61249</v>
          </cell>
          <cell r="B197">
            <v>38147</v>
          </cell>
          <cell r="C197"/>
          <cell r="D197"/>
          <cell r="E197"/>
          <cell r="F197" t="str">
            <v>4th and Diamond L.P.</v>
          </cell>
          <cell r="G197" t="str">
            <v>4th and Diamond Streets</v>
          </cell>
          <cell r="H197" t="str">
            <v>Women's Community Revitalization Project</v>
          </cell>
          <cell r="I197" t="str">
            <v>NEF Assignment Corporation, as nominee</v>
          </cell>
          <cell r="J197" t="str">
            <v>36-4326848</v>
          </cell>
          <cell r="K197">
            <v>0.99990000000000001</v>
          </cell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 t="str">
            <v>National Equity Fund 2003 LLC</v>
          </cell>
          <cell r="W197" t="str">
            <v>20-0083344</v>
          </cell>
          <cell r="X197">
            <v>0.99990000000000001</v>
          </cell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 t="str">
            <v>No investor with 50% or more ownership</v>
          </cell>
          <cell r="AJ197" t="str">
            <v>N/A</v>
          </cell>
          <cell r="AK197" t="str">
            <v>N/A</v>
          </cell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 t="str">
            <v/>
          </cell>
          <cell r="AW197"/>
          <cell r="AX197" t="str">
            <v/>
          </cell>
          <cell r="AY197"/>
          <cell r="AZ197" t="b">
            <v>1</v>
          </cell>
          <cell r="BA197" t="b">
            <v>1</v>
          </cell>
          <cell r="BB197" t="str">
            <v>TRUE</v>
          </cell>
          <cell r="BC197" t="str">
            <v>FALSE</v>
          </cell>
          <cell r="BD197" t="b">
            <v>1</v>
          </cell>
          <cell r="BE197" t="str">
            <v>REQ</v>
          </cell>
          <cell r="BF197" t="str">
            <v>N/A</v>
          </cell>
          <cell r="BG197" t="str">
            <v>REQ</v>
          </cell>
        </row>
        <row r="198">
          <cell r="A198">
            <v>61251</v>
          </cell>
          <cell r="B198">
            <v>37853</v>
          </cell>
          <cell r="C198"/>
          <cell r="D198"/>
          <cell r="E198"/>
          <cell r="F198" t="str">
            <v>Selby Grotto Limited Partnership</v>
          </cell>
          <cell r="G198" t="str">
            <v>Selby Grotto Apartments</v>
          </cell>
          <cell r="H198" t="str">
            <v>Legacy Management &amp; Development Corporation</v>
          </cell>
          <cell r="I198" t="str">
            <v>NEF Assignment Corporation, as nominee</v>
          </cell>
          <cell r="J198" t="str">
            <v>36-4326848</v>
          </cell>
          <cell r="K198">
            <v>0.99990000000000001</v>
          </cell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 t="str">
            <v>National Equity Fund 2003 LLC</v>
          </cell>
          <cell r="W198" t="str">
            <v>20-0083344</v>
          </cell>
          <cell r="X198">
            <v>0.99990000000000001</v>
          </cell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 t="str">
            <v>No investor with 50% or more ownership</v>
          </cell>
          <cell r="AJ198" t="str">
            <v>N/A</v>
          </cell>
          <cell r="AK198" t="str">
            <v>N/A</v>
          </cell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 t="str">
            <v/>
          </cell>
          <cell r="AW198"/>
          <cell r="AX198" t="str">
            <v/>
          </cell>
          <cell r="AY198"/>
          <cell r="AZ198" t="b">
            <v>1</v>
          </cell>
          <cell r="BA198" t="b">
            <v>1</v>
          </cell>
          <cell r="BB198" t="str">
            <v>TRUE</v>
          </cell>
          <cell r="BC198" t="str">
            <v>FALSE</v>
          </cell>
          <cell r="BD198" t="b">
            <v>1</v>
          </cell>
          <cell r="BE198" t="str">
            <v>REQ</v>
          </cell>
          <cell r="BF198" t="str">
            <v>N/A</v>
          </cell>
          <cell r="BG198" t="str">
            <v>REQ</v>
          </cell>
        </row>
        <row r="199">
          <cell r="A199">
            <v>61258</v>
          </cell>
          <cell r="B199">
            <v>38716</v>
          </cell>
          <cell r="C199"/>
          <cell r="D199"/>
          <cell r="E199"/>
          <cell r="F199" t="str">
            <v>Zion Street Mutual Housing Limited Partnership</v>
          </cell>
          <cell r="G199" t="str">
            <v>Zion Street Mutual Housing</v>
          </cell>
          <cell r="H199" t="str">
            <v>Mutual Housing Association of Greater Hartford, Inc.</v>
          </cell>
          <cell r="I199" t="str">
            <v>NEF Assignment Corporation, as nominee</v>
          </cell>
          <cell r="J199" t="str">
            <v>36-4326848</v>
          </cell>
          <cell r="K199">
            <v>0.99990000000000001</v>
          </cell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 t="str">
            <v>Banc of America Community Housing Investment Fund III LP</v>
          </cell>
          <cell r="W199" t="str">
            <v>20-3697681</v>
          </cell>
          <cell r="X199">
            <v>0.99990000000000001</v>
          </cell>
          <cell r="Y199"/>
          <cell r="Z199"/>
          <cell r="AA199"/>
          <cell r="AB199"/>
          <cell r="AC199"/>
          <cell r="AD199"/>
          <cell r="AE199"/>
          <cell r="AF199"/>
          <cell r="AG199"/>
          <cell r="AH199"/>
          <cell r="AI199" t="str">
            <v>Bank of America, N.A.</v>
          </cell>
          <cell r="AJ199" t="str">
            <v>94-1687665</v>
          </cell>
          <cell r="AK199">
            <v>0.99980000999999996</v>
          </cell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 t="str">
            <v/>
          </cell>
          <cell r="AW199"/>
          <cell r="AX199" t="str">
            <v/>
          </cell>
          <cell r="AY199"/>
          <cell r="AZ199" t="b">
            <v>1</v>
          </cell>
          <cell r="BA199" t="b">
            <v>1</v>
          </cell>
          <cell r="BB199" t="b">
            <v>0</v>
          </cell>
          <cell r="BC199" t="str">
            <v>FALSE</v>
          </cell>
          <cell r="BD199" t="b">
            <v>1</v>
          </cell>
          <cell r="BE199" t="str">
            <v>REQ</v>
          </cell>
          <cell r="BF199" t="e">
            <v>#NAME?</v>
          </cell>
          <cell r="BG199" t="str">
            <v>REQ</v>
          </cell>
        </row>
        <row r="200">
          <cell r="A200">
            <v>61266</v>
          </cell>
          <cell r="B200">
            <v>38351</v>
          </cell>
          <cell r="C200"/>
          <cell r="D200"/>
          <cell r="E200"/>
          <cell r="F200" t="str">
            <v>Madison Heights Phase III, L.P.</v>
          </cell>
          <cell r="G200" t="str">
            <v>Madison Heights III</v>
          </cell>
          <cell r="H200" t="str">
            <v>Little Rock Housing Authority</v>
          </cell>
          <cell r="I200" t="str">
            <v>NEF Assignment Corporation, as nominee</v>
          </cell>
          <cell r="J200" t="str">
            <v>36-4326848</v>
          </cell>
          <cell r="K200">
            <v>0.99990000000000001</v>
          </cell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 t="str">
            <v>National Equity Fund 2003 LLC</v>
          </cell>
          <cell r="W200" t="str">
            <v>20-0083344</v>
          </cell>
          <cell r="X200">
            <v>0.99990000000000001</v>
          </cell>
          <cell r="Y200"/>
          <cell r="Z200"/>
          <cell r="AA200"/>
          <cell r="AB200"/>
          <cell r="AC200"/>
          <cell r="AD200"/>
          <cell r="AE200"/>
          <cell r="AF200"/>
          <cell r="AG200"/>
          <cell r="AH200"/>
          <cell r="AI200" t="str">
            <v>No investor with 50% or more ownership</v>
          </cell>
          <cell r="AJ200" t="str">
            <v>N/A</v>
          </cell>
          <cell r="AK200" t="str">
            <v>N/A</v>
          </cell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 t="str">
            <v/>
          </cell>
          <cell r="AW200"/>
          <cell r="AX200" t="str">
            <v/>
          </cell>
          <cell r="AY200"/>
          <cell r="AZ200" t="b">
            <v>0</v>
          </cell>
          <cell r="BA200" t="b">
            <v>0</v>
          </cell>
          <cell r="BB200" t="str">
            <v>TRUE</v>
          </cell>
          <cell r="BC200" t="str">
            <v>FALSE</v>
          </cell>
          <cell r="BD200" t="b">
            <v>1</v>
          </cell>
          <cell r="BE200" t="str">
            <v>REQ</v>
          </cell>
          <cell r="BF200" t="str">
            <v>N/A</v>
          </cell>
          <cell r="BG200" t="str">
            <v>REQ</v>
          </cell>
        </row>
        <row r="201">
          <cell r="A201">
            <v>61273</v>
          </cell>
          <cell r="B201">
            <v>37922</v>
          </cell>
          <cell r="C201"/>
          <cell r="D201"/>
          <cell r="E201"/>
          <cell r="F201" t="str">
            <v>Alegria Apartments, L.P., a California Limited Partnership</v>
          </cell>
          <cell r="G201" t="str">
            <v>Alegria Apartments</v>
          </cell>
          <cell r="H201" t="str">
            <v>Esperanza Housing and Community Development Corporation</v>
          </cell>
          <cell r="I201" t="str">
            <v>NEF Assignment Corporation, as nominee</v>
          </cell>
          <cell r="J201" t="str">
            <v>36-4326848</v>
          </cell>
          <cell r="K201">
            <v>0.99990000000000001</v>
          </cell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 t="str">
            <v>California Equity Fund 2003 Limited Partnership</v>
          </cell>
          <cell r="W201" t="str">
            <v>20-0233867</v>
          </cell>
          <cell r="X201">
            <v>0.99990000000000001</v>
          </cell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 t="str">
            <v>No investor with 50% or more ownership</v>
          </cell>
          <cell r="AJ201" t="str">
            <v>N/A</v>
          </cell>
          <cell r="AK201" t="str">
            <v>N/A</v>
          </cell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 t="str">
            <v/>
          </cell>
          <cell r="AW201"/>
          <cell r="AX201" t="str">
            <v/>
          </cell>
          <cell r="AY201"/>
          <cell r="AZ201" t="b">
            <v>1</v>
          </cell>
          <cell r="BA201" t="b">
            <v>1</v>
          </cell>
          <cell r="BB201" t="str">
            <v>TRUE</v>
          </cell>
          <cell r="BC201" t="str">
            <v>FALSE</v>
          </cell>
          <cell r="BD201" t="b">
            <v>1</v>
          </cell>
          <cell r="BE201" t="str">
            <v>REQ</v>
          </cell>
          <cell r="BF201" t="str">
            <v>N/A</v>
          </cell>
          <cell r="BG201" t="str">
            <v>REQ</v>
          </cell>
        </row>
        <row r="202">
          <cell r="A202">
            <v>61278</v>
          </cell>
          <cell r="B202">
            <v>37895</v>
          </cell>
          <cell r="C202"/>
          <cell r="D202"/>
          <cell r="E202"/>
          <cell r="F202" t="str">
            <v>EAH-Gateway Santa Clara, L.P.</v>
          </cell>
          <cell r="G202" t="str">
            <v>Gateway-Santa Clara</v>
          </cell>
          <cell r="H202" t="str">
            <v>EAH, Inc.</v>
          </cell>
          <cell r="I202" t="str">
            <v>NEF Community Investment Fund Limited Partnership</v>
          </cell>
          <cell r="J202" t="str">
            <v>36-4406954</v>
          </cell>
          <cell r="K202">
            <v>0.99990000000000001</v>
          </cell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 t="str">
            <v>NEF Community Investment Fund Limited Partnership</v>
          </cell>
          <cell r="W202" t="str">
            <v>36-4406954</v>
          </cell>
          <cell r="X202">
            <v>0.99990000000000001</v>
          </cell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 t="str">
            <v>Bank of America, N.A.</v>
          </cell>
          <cell r="AJ202" t="str">
            <v>94-1687665</v>
          </cell>
          <cell r="AK202">
            <v>0.99980000999999996</v>
          </cell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 t="str">
            <v/>
          </cell>
          <cell r="AW202"/>
          <cell r="AX202" t="str">
            <v/>
          </cell>
          <cell r="AY202"/>
          <cell r="AZ202" t="b">
            <v>1</v>
          </cell>
          <cell r="BA202" t="b">
            <v>1</v>
          </cell>
          <cell r="BB202" t="str">
            <v>TRUE</v>
          </cell>
          <cell r="BC202" t="str">
            <v>FALSE</v>
          </cell>
          <cell r="BD202" t="b">
            <v>1</v>
          </cell>
          <cell r="BE202" t="str">
            <v>N/A</v>
          </cell>
          <cell r="BF202" t="e">
            <v>#NAME?</v>
          </cell>
          <cell r="BG202" t="str">
            <v>REQ</v>
          </cell>
        </row>
        <row r="203">
          <cell r="A203">
            <v>61279</v>
          </cell>
          <cell r="B203">
            <v>38336</v>
          </cell>
          <cell r="C203"/>
          <cell r="D203"/>
          <cell r="E203"/>
          <cell r="F203" t="str">
            <v>Yardley Hills Town Homes Limited Partnership II</v>
          </cell>
          <cell r="G203" t="str">
            <v>Yardley Hills II</v>
          </cell>
          <cell r="H203" t="str">
            <v>Southern Maryland Tri-County Community Action Committee Inc.</v>
          </cell>
          <cell r="I203" t="str">
            <v>NEF Assignment Corporation, as nominee</v>
          </cell>
          <cell r="J203" t="str">
            <v>36-4326848</v>
          </cell>
          <cell r="K203">
            <v>0.99990000000000001</v>
          </cell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 t="str">
            <v>National Equity Fund 2004 LLC</v>
          </cell>
          <cell r="W203" t="str">
            <v>20-1909507</v>
          </cell>
          <cell r="X203">
            <v>0.99990000000000001</v>
          </cell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 t="str">
            <v>No investor with 50% or more ownership</v>
          </cell>
          <cell r="AJ203" t="str">
            <v>N/A</v>
          </cell>
          <cell r="AK203" t="str">
            <v>N/A</v>
          </cell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 t="str">
            <v/>
          </cell>
          <cell r="AW203"/>
          <cell r="AX203" t="str">
            <v/>
          </cell>
          <cell r="AY203"/>
          <cell r="AZ203" t="b">
            <v>1</v>
          </cell>
          <cell r="BA203" t="b">
            <v>1</v>
          </cell>
          <cell r="BB203" t="b">
            <v>0</v>
          </cell>
          <cell r="BC203" t="str">
            <v>FALSE</v>
          </cell>
          <cell r="BD203" t="b">
            <v>1</v>
          </cell>
          <cell r="BE203" t="str">
            <v>REQ</v>
          </cell>
          <cell r="BF203" t="str">
            <v>N/A</v>
          </cell>
          <cell r="BG203" t="str">
            <v>REQ</v>
          </cell>
        </row>
        <row r="204">
          <cell r="A204">
            <v>61290</v>
          </cell>
          <cell r="B204">
            <v>38532</v>
          </cell>
          <cell r="C204"/>
          <cell r="D204"/>
          <cell r="E204"/>
          <cell r="F204" t="str">
            <v>St. Leo Residence Limited Partnership</v>
          </cell>
          <cell r="G204" t="str">
            <v>St. Leo Residence for Veterans</v>
          </cell>
          <cell r="H204" t="str">
            <v>Catholic Charities Housing Development Corporation</v>
          </cell>
          <cell r="I204" t="str">
            <v>NEF Assignment Corporation, as nominee</v>
          </cell>
          <cell r="J204" t="str">
            <v>36-4326848</v>
          </cell>
          <cell r="K204">
            <v>0.99990000000000001</v>
          </cell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 t="str">
            <v>Fifth Third Investment Fund LLC</v>
          </cell>
          <cell r="W204" t="str">
            <v>94-3427804</v>
          </cell>
          <cell r="X204">
            <v>0.17998199999999998</v>
          </cell>
          <cell r="Y204" t="str">
            <v>National Equity Fund 2004 LLC</v>
          </cell>
          <cell r="Z204" t="str">
            <v>20-1909507</v>
          </cell>
          <cell r="AA204">
            <v>0.81991799999999992</v>
          </cell>
          <cell r="AB204"/>
          <cell r="AC204"/>
          <cell r="AD204"/>
          <cell r="AE204"/>
          <cell r="AF204"/>
          <cell r="AG204"/>
          <cell r="AH204"/>
          <cell r="AI204" t="str">
            <v>No investor with 50% or more ownership</v>
          </cell>
          <cell r="AJ204" t="str">
            <v>N/A</v>
          </cell>
          <cell r="AK204" t="str">
            <v>N/A</v>
          </cell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 t="str">
            <v/>
          </cell>
          <cell r="AW204"/>
          <cell r="AX204" t="str">
            <v/>
          </cell>
          <cell r="AY204"/>
          <cell r="AZ204" t="b">
            <v>1</v>
          </cell>
          <cell r="BA204" t="b">
            <v>1</v>
          </cell>
          <cell r="BB204" t="str">
            <v>TRUE</v>
          </cell>
          <cell r="BC204" t="str">
            <v>FALSE</v>
          </cell>
          <cell r="BD204" t="b">
            <v>1</v>
          </cell>
          <cell r="BE204" t="str">
            <v>REQ</v>
          </cell>
          <cell r="BF204" t="str">
            <v>N/A</v>
          </cell>
          <cell r="BG204" t="str">
            <v>REQ</v>
          </cell>
        </row>
        <row r="205">
          <cell r="A205">
            <v>61295</v>
          </cell>
          <cell r="B205">
            <v>38324</v>
          </cell>
          <cell r="C205"/>
          <cell r="D205"/>
          <cell r="E205"/>
          <cell r="F205" t="str">
            <v>Youngstown Jubilee Homes V L.P.</v>
          </cell>
          <cell r="G205" t="str">
            <v>Jubilee Homes V</v>
          </cell>
          <cell r="H205" t="str">
            <v>Community Housing Options Involving Coop Efforts (CHOICE)</v>
          </cell>
          <cell r="I205" t="str">
            <v>NEF Assignment Corporation, as nominee</v>
          </cell>
          <cell r="J205" t="str">
            <v>36-4326848</v>
          </cell>
          <cell r="K205">
            <v>0.99990000000000001</v>
          </cell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 t="str">
            <v>National Equity Fund 2004 LLC</v>
          </cell>
          <cell r="W205" t="str">
            <v>20-1909507</v>
          </cell>
          <cell r="X205">
            <v>0.99990000000000001</v>
          </cell>
          <cell r="Y205"/>
          <cell r="Z205"/>
          <cell r="AA205"/>
          <cell r="AB205"/>
          <cell r="AC205"/>
          <cell r="AD205"/>
          <cell r="AE205"/>
          <cell r="AF205"/>
          <cell r="AG205"/>
          <cell r="AH205"/>
          <cell r="AI205" t="str">
            <v>No investor with 50% or more ownership</v>
          </cell>
          <cell r="AJ205" t="str">
            <v>N/A</v>
          </cell>
          <cell r="AK205" t="str">
            <v>N/A</v>
          </cell>
          <cell r="AL205"/>
          <cell r="AM205"/>
          <cell r="AN205"/>
          <cell r="AO205"/>
          <cell r="AP205"/>
          <cell r="AQ205"/>
          <cell r="AR205"/>
          <cell r="AS205"/>
          <cell r="AT205"/>
          <cell r="AU205"/>
          <cell r="AV205" t="str">
            <v/>
          </cell>
          <cell r="AW205"/>
          <cell r="AX205" t="str">
            <v/>
          </cell>
          <cell r="AY205"/>
          <cell r="AZ205" t="b">
            <v>1</v>
          </cell>
          <cell r="BA205" t="b">
            <v>1</v>
          </cell>
          <cell r="BB205" t="str">
            <v>TRUE</v>
          </cell>
          <cell r="BC205" t="str">
            <v>FALSE</v>
          </cell>
          <cell r="BD205" t="b">
            <v>1</v>
          </cell>
          <cell r="BE205" t="str">
            <v>REQ</v>
          </cell>
          <cell r="BF205" t="str">
            <v>N/A</v>
          </cell>
          <cell r="BG205" t="str">
            <v>REQ</v>
          </cell>
        </row>
        <row r="206">
          <cell r="A206">
            <v>61296</v>
          </cell>
          <cell r="B206">
            <v>38707</v>
          </cell>
          <cell r="C206"/>
          <cell r="D206"/>
          <cell r="E206"/>
          <cell r="F206" t="str">
            <v>Glenville Homes III L.P.</v>
          </cell>
          <cell r="G206" t="str">
            <v>Glenbrooke III</v>
          </cell>
          <cell r="H206" t="str">
            <v>Famicos Foundation</v>
          </cell>
          <cell r="I206" t="str">
            <v>NEF Assignment Corporation, as nominee</v>
          </cell>
          <cell r="J206" t="str">
            <v>36-4326848</v>
          </cell>
          <cell r="K206">
            <v>0.99990000000000001</v>
          </cell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 t="str">
            <v>Fifth Third Investment Fund LLC</v>
          </cell>
          <cell r="W206" t="str">
            <v>94-3427804</v>
          </cell>
          <cell r="X206">
            <v>0.23997599999999997</v>
          </cell>
          <cell r="Y206" t="str">
            <v>National Equity Fund 2005 LP</v>
          </cell>
          <cell r="Z206" t="str">
            <v>20-3052057</v>
          </cell>
          <cell r="AA206">
            <v>0.75992399999999993</v>
          </cell>
          <cell r="AB206"/>
          <cell r="AC206"/>
          <cell r="AD206"/>
          <cell r="AE206"/>
          <cell r="AF206"/>
          <cell r="AG206"/>
          <cell r="AH206"/>
          <cell r="AI206" t="str">
            <v>No investor with 50% or more ownership</v>
          </cell>
          <cell r="AJ206" t="str">
            <v>N/A</v>
          </cell>
          <cell r="AK206" t="str">
            <v>N/A</v>
          </cell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 t="str">
            <v/>
          </cell>
          <cell r="AW206"/>
          <cell r="AX206" t="str">
            <v/>
          </cell>
          <cell r="AY206"/>
          <cell r="AZ206" t="b">
            <v>1</v>
          </cell>
          <cell r="BA206" t="b">
            <v>1</v>
          </cell>
          <cell r="BB206" t="b">
            <v>0</v>
          </cell>
          <cell r="BC206" t="str">
            <v>TRUE</v>
          </cell>
          <cell r="BD206" t="b">
            <v>1</v>
          </cell>
          <cell r="BE206" t="str">
            <v>REQ</v>
          </cell>
          <cell r="BF206" t="str">
            <v>N/A</v>
          </cell>
          <cell r="BG206" t="str">
            <v>REQ</v>
          </cell>
        </row>
        <row r="207">
          <cell r="A207">
            <v>61311</v>
          </cell>
          <cell r="B207">
            <v>38131</v>
          </cell>
          <cell r="C207"/>
          <cell r="D207"/>
          <cell r="E207"/>
          <cell r="F207" t="str">
            <v>Gateway Properties L.P.</v>
          </cell>
          <cell r="G207" t="str">
            <v>Gateway NEP</v>
          </cell>
          <cell r="H207" t="str">
            <v>Gateway Properties, LLC</v>
          </cell>
          <cell r="I207" t="str">
            <v>New York Equity Fund 2001 LLC</v>
          </cell>
          <cell r="J207" t="str">
            <v>36-4402575</v>
          </cell>
          <cell r="K207">
            <v>0.99990000000000001</v>
          </cell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 t="str">
            <v>New York Equity Fund 2001 LLC</v>
          </cell>
          <cell r="W207" t="str">
            <v>36-4402575</v>
          </cell>
          <cell r="X207">
            <v>0.99990000000000001</v>
          </cell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 t="str">
            <v>No investor with 50% or more ownership</v>
          </cell>
          <cell r="AJ207" t="str">
            <v>N/A</v>
          </cell>
          <cell r="AK207" t="str">
            <v>N/A</v>
          </cell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 t="str">
            <v/>
          </cell>
          <cell r="AW207"/>
          <cell r="AX207" t="str">
            <v/>
          </cell>
          <cell r="AY207"/>
          <cell r="AZ207" t="b">
            <v>1</v>
          </cell>
          <cell r="BA207" t="b">
            <v>1</v>
          </cell>
          <cell r="BB207" t="str">
            <v>TRUE</v>
          </cell>
          <cell r="BC207" t="str">
            <v>FALSE</v>
          </cell>
          <cell r="BD207" t="b">
            <v>1</v>
          </cell>
          <cell r="BE207" t="str">
            <v>N/A</v>
          </cell>
          <cell r="BF207" t="str">
            <v>N/A</v>
          </cell>
          <cell r="BG207" t="str">
            <v>No</v>
          </cell>
        </row>
        <row r="208">
          <cell r="A208">
            <v>61319</v>
          </cell>
          <cell r="B208">
            <v>37984</v>
          </cell>
          <cell r="C208"/>
          <cell r="D208"/>
          <cell r="E208"/>
          <cell r="F208" t="str">
            <v>Nine Mile Road LLC</v>
          </cell>
          <cell r="G208" t="str">
            <v>Carter Woods Apartments</v>
          </cell>
          <cell r="H208" t="str">
            <v>Better Housing Coalition (BHC)</v>
          </cell>
          <cell r="I208" t="str">
            <v>NEF Assignment Corporation, as nominee</v>
          </cell>
          <cell r="J208" t="str">
            <v>36-4326848</v>
          </cell>
          <cell r="K208">
            <v>0.99990000000000001</v>
          </cell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 t="str">
            <v>National Equity Fund 2003 LLC</v>
          </cell>
          <cell r="W208" t="str">
            <v>20-0083344</v>
          </cell>
          <cell r="X208">
            <v>0.99990000000000001</v>
          </cell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 t="str">
            <v>No investor with 50% or more ownership</v>
          </cell>
          <cell r="AJ208" t="str">
            <v>N/A</v>
          </cell>
          <cell r="AK208" t="str">
            <v>N/A</v>
          </cell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 t="str">
            <v/>
          </cell>
          <cell r="AW208"/>
          <cell r="AX208" t="str">
            <v/>
          </cell>
          <cell r="AY208"/>
          <cell r="AZ208" t="b">
            <v>1</v>
          </cell>
          <cell r="BA208" t="b">
            <v>1</v>
          </cell>
          <cell r="BB208" t="str">
            <v>TRUE</v>
          </cell>
          <cell r="BC208" t="str">
            <v>FALSE</v>
          </cell>
          <cell r="BD208" t="b">
            <v>1</v>
          </cell>
          <cell r="BE208" t="str">
            <v>REQ</v>
          </cell>
          <cell r="BF208" t="str">
            <v>N/A</v>
          </cell>
          <cell r="BG208" t="str">
            <v>REQ</v>
          </cell>
        </row>
        <row r="209">
          <cell r="A209">
            <v>61323</v>
          </cell>
          <cell r="B209">
            <v>38168</v>
          </cell>
          <cell r="C209"/>
          <cell r="D209"/>
          <cell r="E209"/>
          <cell r="F209" t="str">
            <v>Harding Village LTD.</v>
          </cell>
          <cell r="G209" t="str">
            <v>Harding Village</v>
          </cell>
          <cell r="H209" t="str">
            <v>Carrfour Supportive Housing, Inc.</v>
          </cell>
          <cell r="I209" t="str">
            <v>NEF Assignment Corporation, as nominee</v>
          </cell>
          <cell r="J209" t="str">
            <v>36-4326848</v>
          </cell>
          <cell r="K209">
            <v>0.99990000000000001</v>
          </cell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 t="str">
            <v>National Equity Fund 2003 LLC</v>
          </cell>
          <cell r="W209" t="str">
            <v>20-0083344</v>
          </cell>
          <cell r="X209">
            <v>0.99990000000000001</v>
          </cell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 t="str">
            <v>No investor with 50% or more ownership</v>
          </cell>
          <cell r="AJ209" t="str">
            <v>N/A</v>
          </cell>
          <cell r="AK209" t="str">
            <v>N/A</v>
          </cell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 t="str">
            <v/>
          </cell>
          <cell r="AW209"/>
          <cell r="AX209" t="str">
            <v/>
          </cell>
          <cell r="AY209"/>
          <cell r="AZ209" t="b">
            <v>1</v>
          </cell>
          <cell r="BA209" t="b">
            <v>1</v>
          </cell>
          <cell r="BB209" t="str">
            <v>TRUE</v>
          </cell>
          <cell r="BC209" t="str">
            <v>FALSE</v>
          </cell>
          <cell r="BD209" t="b">
            <v>1</v>
          </cell>
          <cell r="BE209" t="str">
            <v>REQ</v>
          </cell>
          <cell r="BF209" t="str">
            <v>N/A</v>
          </cell>
          <cell r="BG209" t="str">
            <v>REQ</v>
          </cell>
        </row>
        <row r="210">
          <cell r="A210">
            <v>61326</v>
          </cell>
          <cell r="B210">
            <v>38167</v>
          </cell>
          <cell r="C210"/>
          <cell r="D210"/>
          <cell r="E210"/>
          <cell r="F210" t="str">
            <v>Georgias Place, L.P.</v>
          </cell>
          <cell r="G210" t="str">
            <v>Georgias Place</v>
          </cell>
          <cell r="H210" t="str">
            <v>Community Counseling &amp; Mediation</v>
          </cell>
          <cell r="I210" t="str">
            <v>NEF Assignment Corporation, as nominee</v>
          </cell>
          <cell r="J210" t="str">
            <v>36-4326848</v>
          </cell>
          <cell r="K210">
            <v>0.99990000000000001</v>
          </cell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 t="str">
            <v>National Equity Fund 2003 LLC</v>
          </cell>
          <cell r="W210" t="str">
            <v>20-0083344</v>
          </cell>
          <cell r="X210">
            <v>0.99990000000000001</v>
          </cell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 t="str">
            <v>No investor with 50% or more ownership</v>
          </cell>
          <cell r="AJ210" t="str">
            <v>N/A</v>
          </cell>
          <cell r="AK210" t="str">
            <v>N/A</v>
          </cell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 t="str">
            <v/>
          </cell>
          <cell r="AW210"/>
          <cell r="AX210" t="str">
            <v/>
          </cell>
          <cell r="AY210"/>
          <cell r="AZ210" t="b">
            <v>1</v>
          </cell>
          <cell r="BA210" t="b">
            <v>1</v>
          </cell>
          <cell r="BB210" t="str">
            <v>TRUE</v>
          </cell>
          <cell r="BC210" t="str">
            <v>FALSE</v>
          </cell>
          <cell r="BD210" t="b">
            <v>1</v>
          </cell>
          <cell r="BE210" t="str">
            <v>REQ</v>
          </cell>
          <cell r="BF210" t="str">
            <v>N/A</v>
          </cell>
          <cell r="BG210" t="str">
            <v>REQ</v>
          </cell>
        </row>
        <row r="211">
          <cell r="A211">
            <v>61327</v>
          </cell>
          <cell r="B211">
            <v>38657</v>
          </cell>
          <cell r="C211"/>
          <cell r="D211"/>
          <cell r="E211"/>
          <cell r="F211" t="str">
            <v>Waterworks Development, LP</v>
          </cell>
          <cell r="G211" t="str">
            <v>Bangor Waterworks</v>
          </cell>
          <cell r="H211" t="str">
            <v>The Caleb Foundation, Inc.</v>
          </cell>
          <cell r="I211" t="str">
            <v>NEF Assignment Corporation, as nominee</v>
          </cell>
          <cell r="J211" t="str">
            <v>36-4326848</v>
          </cell>
          <cell r="K211">
            <v>0.99990000000000001</v>
          </cell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 t="str">
            <v>National Equity Fund 2004 LLC</v>
          </cell>
          <cell r="W211" t="str">
            <v>20-1909507</v>
          </cell>
          <cell r="X211">
            <v>0.99990000000000001</v>
          </cell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 t="str">
            <v>No investor with 50% or more ownership</v>
          </cell>
          <cell r="AJ211" t="str">
            <v>N/A</v>
          </cell>
          <cell r="AK211" t="str">
            <v>N/A</v>
          </cell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 t="str">
            <v/>
          </cell>
          <cell r="AW211"/>
          <cell r="AX211" t="str">
            <v/>
          </cell>
          <cell r="AY211"/>
          <cell r="AZ211" t="b">
            <v>1</v>
          </cell>
          <cell r="BA211" t="b">
            <v>1</v>
          </cell>
          <cell r="BB211" t="str">
            <v>TRUE</v>
          </cell>
          <cell r="BC211" t="str">
            <v>TRUE</v>
          </cell>
          <cell r="BD211" t="b">
            <v>1</v>
          </cell>
          <cell r="BE211" t="str">
            <v>REQ</v>
          </cell>
          <cell r="BF211" t="str">
            <v>N/A</v>
          </cell>
          <cell r="BG211" t="str">
            <v>REQ</v>
          </cell>
        </row>
        <row r="212">
          <cell r="A212">
            <v>61331</v>
          </cell>
          <cell r="B212">
            <v>37971</v>
          </cell>
          <cell r="C212"/>
          <cell r="D212"/>
          <cell r="E212"/>
          <cell r="F212" t="str">
            <v>Mercy Housing California XVI, a California Limited Partnership</v>
          </cell>
          <cell r="G212" t="str">
            <v>Villa Madera</v>
          </cell>
          <cell r="H212" t="str">
            <v>Mercy Housing, Inc.</v>
          </cell>
          <cell r="I212" t="str">
            <v>NEF Assignment Corporation, as nominee</v>
          </cell>
          <cell r="J212" t="str">
            <v>36-4326848</v>
          </cell>
          <cell r="K212">
            <v>0.99990000000000001</v>
          </cell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 t="str">
            <v>Nationwide Affordable Housing Fund XX - NEF LLC</v>
          </cell>
          <cell r="W212" t="str">
            <v>20-1651241</v>
          </cell>
          <cell r="X212">
            <v>0.99990000000000001</v>
          </cell>
          <cell r="Y212"/>
          <cell r="Z212"/>
          <cell r="AA212"/>
          <cell r="AB212"/>
          <cell r="AC212"/>
          <cell r="AD212"/>
          <cell r="AE212"/>
          <cell r="AF212"/>
          <cell r="AG212"/>
          <cell r="AH212"/>
          <cell r="AI212" t="str">
            <v>Nationwide Life Tax Credit Partners 2009-G, LLC</v>
          </cell>
          <cell r="AJ212" t="str">
            <v>31-4177100</v>
          </cell>
          <cell r="AK212">
            <v>0.99980000999999996</v>
          </cell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 t="str">
            <v/>
          </cell>
          <cell r="AW212"/>
          <cell r="AX212" t="str">
            <v/>
          </cell>
          <cell r="AY212"/>
          <cell r="AZ212" t="b">
            <v>1</v>
          </cell>
          <cell r="BA212" t="b">
            <v>1</v>
          </cell>
          <cell r="BB212" t="str">
            <v>TRUE</v>
          </cell>
          <cell r="BC212" t="str">
            <v>FALSE</v>
          </cell>
          <cell r="BD212" t="b">
            <v>1</v>
          </cell>
          <cell r="BE212" t="str">
            <v>REQ</v>
          </cell>
          <cell r="BF212" t="e">
            <v>#NAME?</v>
          </cell>
          <cell r="BG212" t="str">
            <v>REQ</v>
          </cell>
        </row>
        <row r="213">
          <cell r="A213">
            <v>61357</v>
          </cell>
          <cell r="B213">
            <v>37802</v>
          </cell>
          <cell r="C213"/>
          <cell r="D213"/>
          <cell r="E213"/>
          <cell r="F213" t="str">
            <v>Savannah Place Apartments LLC</v>
          </cell>
          <cell r="G213" t="str">
            <v>Savannah Place</v>
          </cell>
          <cell r="H213" t="str">
            <v>Fred G. Mills</v>
          </cell>
          <cell r="I213" t="str">
            <v>NEF Assignment Corporation, as nominee</v>
          </cell>
          <cell r="J213" t="str">
            <v>36-4326848</v>
          </cell>
          <cell r="K213">
            <v>0.99990000000000001</v>
          </cell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 t="str">
            <v>National Equity Fund 2002 LLC</v>
          </cell>
          <cell r="W213" t="str">
            <v>75-3045298</v>
          </cell>
          <cell r="X213">
            <v>0.99990000000000001</v>
          </cell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 t="str">
            <v>No investor with 50% or more ownership</v>
          </cell>
          <cell r="AJ213" t="str">
            <v>N/A</v>
          </cell>
          <cell r="AK213" t="str">
            <v>N/A</v>
          </cell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 t="str">
            <v/>
          </cell>
          <cell r="AW213"/>
          <cell r="AX213" t="str">
            <v/>
          </cell>
          <cell r="AY213"/>
          <cell r="AZ213" t="b">
            <v>1</v>
          </cell>
          <cell r="BA213" t="b">
            <v>1</v>
          </cell>
          <cell r="BB213" t="str">
            <v>TRUE</v>
          </cell>
          <cell r="BC213" t="str">
            <v>FALSE</v>
          </cell>
          <cell r="BD213" t="b">
            <v>1</v>
          </cell>
          <cell r="BE213" t="str">
            <v>REQ</v>
          </cell>
          <cell r="BF213" t="str">
            <v>N/A</v>
          </cell>
          <cell r="BG213" t="str">
            <v>REQ</v>
          </cell>
        </row>
        <row r="214">
          <cell r="A214">
            <v>61362</v>
          </cell>
          <cell r="B214">
            <v>37802</v>
          </cell>
          <cell r="C214"/>
          <cell r="D214"/>
          <cell r="E214"/>
          <cell r="F214" t="str">
            <v>West Cary Apartments, LLC</v>
          </cell>
          <cell r="G214" t="str">
            <v>Westwood Park (NC)</v>
          </cell>
          <cell r="H214" t="str">
            <v>Jenkins Properties, LP</v>
          </cell>
          <cell r="I214" t="str">
            <v>NEF Assignment Corporation, as nominee</v>
          </cell>
          <cell r="J214" t="str">
            <v>36-4326848</v>
          </cell>
          <cell r="K214">
            <v>0.99990000000000001</v>
          </cell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 t="str">
            <v>National Equity Fund 2002 LLC</v>
          </cell>
          <cell r="W214" t="str">
            <v>75-3045298</v>
          </cell>
          <cell r="X214">
            <v>0.99990000000000001</v>
          </cell>
          <cell r="Y214"/>
          <cell r="Z214"/>
          <cell r="AA214"/>
          <cell r="AB214"/>
          <cell r="AC214"/>
          <cell r="AD214"/>
          <cell r="AE214"/>
          <cell r="AF214"/>
          <cell r="AG214"/>
          <cell r="AH214"/>
          <cell r="AI214" t="str">
            <v>No investor with 50% or more ownership</v>
          </cell>
          <cell r="AJ214" t="str">
            <v>N/A</v>
          </cell>
          <cell r="AK214" t="str">
            <v>N/A</v>
          </cell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 t="str">
            <v/>
          </cell>
          <cell r="AW214"/>
          <cell r="AX214" t="str">
            <v/>
          </cell>
          <cell r="AY214"/>
          <cell r="AZ214" t="b">
            <v>1</v>
          </cell>
          <cell r="BA214" t="b">
            <v>1</v>
          </cell>
          <cell r="BB214" t="str">
            <v>TRUE</v>
          </cell>
          <cell r="BC214" t="str">
            <v>FALSE</v>
          </cell>
          <cell r="BD214" t="b">
            <v>1</v>
          </cell>
          <cell r="BE214" t="str">
            <v>REQ</v>
          </cell>
          <cell r="BF214" t="str">
            <v>N/A</v>
          </cell>
          <cell r="BG214" t="str">
            <v>REQ</v>
          </cell>
        </row>
        <row r="215">
          <cell r="A215">
            <v>65018</v>
          </cell>
          <cell r="B215">
            <v>37831</v>
          </cell>
          <cell r="C215"/>
          <cell r="D215"/>
          <cell r="E215"/>
          <cell r="F215" t="str">
            <v>Villas de Mariposas LP</v>
          </cell>
          <cell r="G215" t="str">
            <v>Villas de Mariposas</v>
          </cell>
          <cell r="H215" t="str">
            <v>Hacienda Community Development Corporation</v>
          </cell>
          <cell r="I215" t="str">
            <v>Homestead Equity Fund B - Oregon Limited Partnership</v>
          </cell>
          <cell r="J215" t="str">
            <v>74-3068676</v>
          </cell>
          <cell r="K215">
            <v>0.69989999999999997</v>
          </cell>
          <cell r="L215" t="str">
            <v>Homestead Equity Fund B - Oregon Limited Partnership</v>
          </cell>
          <cell r="M215" t="str">
            <v>74-3068676</v>
          </cell>
          <cell r="N215">
            <v>0.69992999999999994</v>
          </cell>
          <cell r="O215" t="str">
            <v>Homestead Equity Fund III - Proprietary Fund Limited Partnership</v>
          </cell>
          <cell r="P215" t="str">
            <v>76-0720406</v>
          </cell>
          <cell r="Q215">
            <v>0.29997000000000001</v>
          </cell>
          <cell r="R215"/>
          <cell r="S215"/>
          <cell r="T215"/>
          <cell r="U215"/>
          <cell r="V215" t="str">
            <v>Homestead Equity Fund B - Oregon Limited Partnership</v>
          </cell>
          <cell r="W215" t="str">
            <v>74-3068676</v>
          </cell>
          <cell r="X215">
            <v>0.69989999999999997</v>
          </cell>
          <cell r="Y215" t="str">
            <v>Homestead Equity Fund B - Oregon Limited Partnership</v>
          </cell>
          <cell r="Z215" t="str">
            <v>74-3068676</v>
          </cell>
          <cell r="AA215">
            <v>0.69992999999999994</v>
          </cell>
          <cell r="AB215" t="str">
            <v>Homestead Equity Fund III - Proprietary Fund Limited Partnership</v>
          </cell>
          <cell r="AC215" t="str">
            <v>76-0720406</v>
          </cell>
          <cell r="AD215">
            <v>0.29996999999999996</v>
          </cell>
          <cell r="AE215"/>
          <cell r="AF215"/>
          <cell r="AG215"/>
          <cell r="AH215"/>
          <cell r="AI215" t="str">
            <v>No investor with 50% or more ownership</v>
          </cell>
          <cell r="AJ215" t="str">
            <v>N/A</v>
          </cell>
          <cell r="AK215" t="str">
            <v>N/A</v>
          </cell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 t="str">
            <v/>
          </cell>
          <cell r="AW215"/>
          <cell r="AX215" t="str">
            <v/>
          </cell>
          <cell r="AY215"/>
          <cell r="AZ215" t="b">
            <v>1</v>
          </cell>
          <cell r="BA215" t="b">
            <v>1</v>
          </cell>
          <cell r="BB215" t="str">
            <v>TRUE</v>
          </cell>
          <cell r="BC215" t="str">
            <v>FALSE</v>
          </cell>
          <cell r="BD215" t="b">
            <v>1</v>
          </cell>
          <cell r="BE215" t="str">
            <v>N/A</v>
          </cell>
          <cell r="BF215" t="str">
            <v>N/A</v>
          </cell>
          <cell r="BG215" t="str">
            <v>No</v>
          </cell>
        </row>
        <row r="216">
          <cell r="A216">
            <v>61387</v>
          </cell>
          <cell r="B216">
            <v>38349</v>
          </cell>
          <cell r="C216"/>
          <cell r="D216"/>
          <cell r="E216"/>
          <cell r="F216" t="str">
            <v>Gray Street Affordable Housing Limited Dividend Housing Association Limited Partnership</v>
          </cell>
          <cell r="G216" t="str">
            <v>Gray Street Apartments, Phase I</v>
          </cell>
          <cell r="H216" t="str">
            <v>Nova Development Group of Detroit, L.L.C.</v>
          </cell>
          <cell r="I216" t="str">
            <v>NEF Assignment Corporation, as nominee</v>
          </cell>
          <cell r="J216" t="str">
            <v>36-4326848</v>
          </cell>
          <cell r="K216">
            <v>0.99990000000000001</v>
          </cell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 t="str">
            <v>National Equity Fund 2003 LLC</v>
          </cell>
          <cell r="W216" t="str">
            <v>20-0083344</v>
          </cell>
          <cell r="X216">
            <v>0.99990000000000001</v>
          </cell>
          <cell r="Y216"/>
          <cell r="Z216"/>
          <cell r="AA216"/>
          <cell r="AB216"/>
          <cell r="AC216"/>
          <cell r="AD216"/>
          <cell r="AE216"/>
          <cell r="AF216"/>
          <cell r="AG216"/>
          <cell r="AH216"/>
          <cell r="AI216" t="str">
            <v>No investor with 50% or more ownership</v>
          </cell>
          <cell r="AJ216" t="str">
            <v>N/A</v>
          </cell>
          <cell r="AK216" t="str">
            <v>N/A</v>
          </cell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 t="str">
            <v/>
          </cell>
          <cell r="AW216"/>
          <cell r="AX216" t="str">
            <v/>
          </cell>
          <cell r="AY216"/>
          <cell r="AZ216" t="b">
            <v>1</v>
          </cell>
          <cell r="BA216" t="b">
            <v>1</v>
          </cell>
          <cell r="BB216" t="b">
            <v>0</v>
          </cell>
          <cell r="BC216" t="str">
            <v>FALSE</v>
          </cell>
          <cell r="BD216" t="b">
            <v>1</v>
          </cell>
          <cell r="BE216" t="str">
            <v>REQ</v>
          </cell>
          <cell r="BF216" t="str">
            <v>N/A</v>
          </cell>
          <cell r="BG216" t="str">
            <v>REQ</v>
          </cell>
        </row>
        <row r="217">
          <cell r="A217">
            <v>61400</v>
          </cell>
          <cell r="B217">
            <v>37817</v>
          </cell>
          <cell r="C217"/>
          <cell r="D217"/>
          <cell r="E217"/>
          <cell r="F217" t="str">
            <v>Scott Meadows Senior Housing LP</v>
          </cell>
          <cell r="G217" t="str">
            <v>Scott Meadows</v>
          </cell>
          <cell r="H217" t="str">
            <v>Marion Churches Senior Living Community Foundation</v>
          </cell>
          <cell r="I217" t="str">
            <v>NEF Assignment Corporation, as nominee</v>
          </cell>
          <cell r="J217" t="str">
            <v>36-4326848</v>
          </cell>
          <cell r="K217">
            <v>0.99990000000000001</v>
          </cell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 t="str">
            <v>Nationwide Affordable Housing Fund XX - NEF LLC</v>
          </cell>
          <cell r="W217" t="str">
            <v>20-1651241</v>
          </cell>
          <cell r="X217">
            <v>0.99990000000000001</v>
          </cell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 t="str">
            <v>Nationwide Life Tax Credit Partners 2009-G, LLC</v>
          </cell>
          <cell r="AJ217" t="str">
            <v>31-4177100</v>
          </cell>
          <cell r="AK217">
            <v>0.99980000999999996</v>
          </cell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 t="str">
            <v/>
          </cell>
          <cell r="AW217"/>
          <cell r="AX217" t="str">
            <v/>
          </cell>
          <cell r="AY217"/>
          <cell r="AZ217" t="b">
            <v>1</v>
          </cell>
          <cell r="BA217" t="b">
            <v>1</v>
          </cell>
          <cell r="BB217" t="str">
            <v>TRUE</v>
          </cell>
          <cell r="BC217" t="str">
            <v>FALSE</v>
          </cell>
          <cell r="BD217" t="b">
            <v>1</v>
          </cell>
          <cell r="BE217" t="str">
            <v>REQ</v>
          </cell>
          <cell r="BF217" t="e">
            <v>#NAME?</v>
          </cell>
          <cell r="BG217" t="str">
            <v>REQ</v>
          </cell>
        </row>
        <row r="218">
          <cell r="A218">
            <v>61426</v>
          </cell>
          <cell r="B218">
            <v>38469</v>
          </cell>
          <cell r="C218"/>
          <cell r="D218"/>
          <cell r="E218"/>
          <cell r="F218" t="str">
            <v>Forest Heights Properties, LP</v>
          </cell>
          <cell r="G218" t="str">
            <v>Forest Heights</v>
          </cell>
          <cell r="H218" t="str">
            <v>Milton Stewart Properties, LLC</v>
          </cell>
          <cell r="I218" t="str">
            <v>NEF Assignment Corporation, as nominee</v>
          </cell>
          <cell r="J218" t="str">
            <v>36-4326848</v>
          </cell>
          <cell r="K218">
            <v>0.99990000000000001</v>
          </cell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 t="str">
            <v>National Equity Fund 2004 LLC</v>
          </cell>
          <cell r="W218" t="str">
            <v>20-1909507</v>
          </cell>
          <cell r="X218">
            <v>0.99990000000000001</v>
          </cell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 t="str">
            <v>No investor with 50% or more ownership</v>
          </cell>
          <cell r="AJ218" t="str">
            <v>N/A</v>
          </cell>
          <cell r="AK218" t="str">
            <v>N/A</v>
          </cell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 t="str">
            <v/>
          </cell>
          <cell r="AW218"/>
          <cell r="AX218" t="str">
            <v/>
          </cell>
          <cell r="AY218"/>
          <cell r="AZ218" t="b">
            <v>1</v>
          </cell>
          <cell r="BA218" t="b">
            <v>1</v>
          </cell>
          <cell r="BB218" t="str">
            <v>TRUE</v>
          </cell>
          <cell r="BC218" t="str">
            <v>FALSE</v>
          </cell>
          <cell r="BD218" t="b">
            <v>1</v>
          </cell>
          <cell r="BE218" t="str">
            <v>REQ</v>
          </cell>
          <cell r="BF218" t="str">
            <v>N/A</v>
          </cell>
          <cell r="BG218" t="str">
            <v>REQ</v>
          </cell>
        </row>
        <row r="219">
          <cell r="A219">
            <v>61447</v>
          </cell>
          <cell r="B219">
            <v>37985</v>
          </cell>
          <cell r="C219"/>
          <cell r="D219"/>
          <cell r="E219"/>
          <cell r="F219" t="str">
            <v>Prater Partners, a Nevada Limited Partnership</v>
          </cell>
          <cell r="G219" t="str">
            <v>Prater dba Sierra Crest Senior Apartments</v>
          </cell>
          <cell r="H219" t="str">
            <v>Community Services Agency Development Corporation (CSADC)</v>
          </cell>
          <cell r="I219" t="str">
            <v>NEF Assignment Corporation, as nominee</v>
          </cell>
          <cell r="J219" t="str">
            <v>36-4326848</v>
          </cell>
          <cell r="K219">
            <v>0.99990000000000001</v>
          </cell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 t="str">
            <v>National Equity Fund 2003 LLC</v>
          </cell>
          <cell r="W219" t="str">
            <v>20-0083344</v>
          </cell>
          <cell r="X219">
            <v>0.99990000000000001</v>
          </cell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 t="str">
            <v>No investor with 50% or more ownership</v>
          </cell>
          <cell r="AJ219" t="str">
            <v>N/A</v>
          </cell>
          <cell r="AK219" t="str">
            <v>N/A</v>
          </cell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 t="str">
            <v/>
          </cell>
          <cell r="AW219"/>
          <cell r="AX219" t="str">
            <v/>
          </cell>
          <cell r="AY219"/>
          <cell r="AZ219" t="b">
            <v>0</v>
          </cell>
          <cell r="BA219" t="b">
            <v>0</v>
          </cell>
          <cell r="BB219" t="str">
            <v>TRUE</v>
          </cell>
          <cell r="BC219" t="str">
            <v>TRUE</v>
          </cell>
          <cell r="BD219" t="b">
            <v>1</v>
          </cell>
          <cell r="BE219" t="str">
            <v>REQ</v>
          </cell>
          <cell r="BF219" t="str">
            <v>N/A</v>
          </cell>
          <cell r="BG219" t="str">
            <v>REQ</v>
          </cell>
        </row>
        <row r="220">
          <cell r="A220">
            <v>61474</v>
          </cell>
          <cell r="B220">
            <v>37970</v>
          </cell>
          <cell r="C220"/>
          <cell r="D220"/>
          <cell r="E220"/>
          <cell r="F220" t="str">
            <v>River Valley Village Associates, L.P.</v>
          </cell>
          <cell r="G220" t="str">
            <v>River Valley Village</v>
          </cell>
          <cell r="H220" t="str">
            <v>The Caleb Foundation, Inc.</v>
          </cell>
          <cell r="I220" t="str">
            <v>NEF Assignment Corporation, as nominee</v>
          </cell>
          <cell r="J220" t="str">
            <v>36-4326848</v>
          </cell>
          <cell r="K220">
            <v>0.99990000000000001</v>
          </cell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 t="str">
            <v>National Equity Fund 2003 LLC</v>
          </cell>
          <cell r="W220" t="str">
            <v>20-0083344</v>
          </cell>
          <cell r="X220">
            <v>0.99990000000000001</v>
          </cell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 t="str">
            <v>No investor with 50% or more ownership</v>
          </cell>
          <cell r="AJ220" t="str">
            <v>N/A</v>
          </cell>
          <cell r="AK220" t="str">
            <v>N/A</v>
          </cell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 t="str">
            <v/>
          </cell>
          <cell r="AW220"/>
          <cell r="AX220" t="str">
            <v/>
          </cell>
          <cell r="AY220"/>
          <cell r="AZ220" t="b">
            <v>1</v>
          </cell>
          <cell r="BA220" t="b">
            <v>1</v>
          </cell>
          <cell r="BB220" t="str">
            <v>TRUE</v>
          </cell>
          <cell r="BC220" t="str">
            <v>FALSE</v>
          </cell>
          <cell r="BD220" t="b">
            <v>1</v>
          </cell>
          <cell r="BE220" t="str">
            <v>REQ</v>
          </cell>
          <cell r="BF220" t="str">
            <v>N/A</v>
          </cell>
          <cell r="BG220" t="str">
            <v>REQ</v>
          </cell>
        </row>
        <row r="221">
          <cell r="A221">
            <v>61480</v>
          </cell>
          <cell r="B221">
            <v>38350</v>
          </cell>
          <cell r="C221"/>
          <cell r="D221"/>
          <cell r="E221"/>
          <cell r="F221" t="str">
            <v>Casa Familia I Limited Partnership</v>
          </cell>
          <cell r="G221" t="str">
            <v>Casa Familia (New Haven)</v>
          </cell>
          <cell r="H221" t="str">
            <v>Casa Otonal</v>
          </cell>
          <cell r="I221" t="str">
            <v>NEF Assignment Corporation, as nominee</v>
          </cell>
          <cell r="J221" t="str">
            <v>36-4326848</v>
          </cell>
          <cell r="K221">
            <v>0.99990000000000001</v>
          </cell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 t="str">
            <v>National Equity Fund 2004 LLC</v>
          </cell>
          <cell r="W221" t="str">
            <v>20-1909507</v>
          </cell>
          <cell r="X221">
            <v>0.99990000000000001</v>
          </cell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 t="str">
            <v>No investor with 50% or more ownership</v>
          </cell>
          <cell r="AJ221" t="str">
            <v>N/A</v>
          </cell>
          <cell r="AK221" t="str">
            <v>N/A</v>
          </cell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 t="str">
            <v/>
          </cell>
          <cell r="AW221"/>
          <cell r="AX221" t="str">
            <v/>
          </cell>
          <cell r="AY221"/>
          <cell r="AZ221" t="b">
            <v>1</v>
          </cell>
          <cell r="BA221" t="b">
            <v>1</v>
          </cell>
          <cell r="BB221" t="b">
            <v>0</v>
          </cell>
          <cell r="BC221" t="str">
            <v>FALSE</v>
          </cell>
          <cell r="BD221" t="b">
            <v>1</v>
          </cell>
          <cell r="BE221" t="str">
            <v>REQ</v>
          </cell>
          <cell r="BF221" t="str">
            <v>N/A</v>
          </cell>
          <cell r="BG221" t="str">
            <v>REQ</v>
          </cell>
        </row>
        <row r="222">
          <cell r="A222">
            <v>61485</v>
          </cell>
          <cell r="B222">
            <v>38028</v>
          </cell>
          <cell r="C222"/>
          <cell r="D222"/>
          <cell r="E222"/>
          <cell r="F222" t="str">
            <v>Mishawum Assisted Living Associates LLC</v>
          </cell>
          <cell r="G222" t="str">
            <v>Mishawum aka Zelma Lacey</v>
          </cell>
          <cell r="H222" t="str">
            <v>Edward A. Fish Associates, LLC</v>
          </cell>
          <cell r="I222" t="str">
            <v>NEF Assignment Corporation, as nominee</v>
          </cell>
          <cell r="J222" t="str">
            <v>36-4326848</v>
          </cell>
          <cell r="K222">
            <v>0.99990000000000001</v>
          </cell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 t="str">
            <v>National Equity Fund 2003 LLC</v>
          </cell>
          <cell r="W222" t="str">
            <v>20-0083344</v>
          </cell>
          <cell r="X222">
            <v>0.99990000000000001</v>
          </cell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 t="str">
            <v>No investor with 50% or more ownership</v>
          </cell>
          <cell r="AJ222" t="str">
            <v>N/A</v>
          </cell>
          <cell r="AK222" t="str">
            <v>N/A</v>
          </cell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 t="str">
            <v/>
          </cell>
          <cell r="AW222"/>
          <cell r="AX222" t="str">
            <v/>
          </cell>
          <cell r="AY222"/>
          <cell r="AZ222" t="b">
            <v>1</v>
          </cell>
          <cell r="BA222" t="b">
            <v>1</v>
          </cell>
          <cell r="BB222" t="str">
            <v>TRUE</v>
          </cell>
          <cell r="BC222" t="str">
            <v>FALSE</v>
          </cell>
          <cell r="BD222" t="b">
            <v>1</v>
          </cell>
          <cell r="BE222" t="str">
            <v>REQ</v>
          </cell>
          <cell r="BF222" t="str">
            <v>N/A</v>
          </cell>
          <cell r="BG222" t="str">
            <v>REQ</v>
          </cell>
        </row>
        <row r="223">
          <cell r="A223">
            <v>61486</v>
          </cell>
          <cell r="B223">
            <v>37974</v>
          </cell>
          <cell r="C223"/>
          <cell r="D223"/>
          <cell r="E223"/>
          <cell r="F223" t="str">
            <v>Church &amp; Monterey Road Associates, a California Limited Partnership</v>
          </cell>
          <cell r="G223" t="str">
            <v>Jasmine Square Apartments</v>
          </cell>
          <cell r="H223" t="str">
            <v>Eden Housing, Inc.</v>
          </cell>
          <cell r="I223" t="str">
            <v>NEF Assignment Corporation, as nominee</v>
          </cell>
          <cell r="J223" t="str">
            <v>36-4326848</v>
          </cell>
          <cell r="K223">
            <v>0.99990000000000001</v>
          </cell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 t="str">
            <v>California Equity Fund 2003 Limited Partnership</v>
          </cell>
          <cell r="W223" t="str">
            <v>20-0233867</v>
          </cell>
          <cell r="X223">
            <v>0.99990000000000001</v>
          </cell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 t="str">
            <v>No investor with 50% or more ownership</v>
          </cell>
          <cell r="AJ223" t="str">
            <v>N/A</v>
          </cell>
          <cell r="AK223" t="str">
            <v>N/A</v>
          </cell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 t="str">
            <v/>
          </cell>
          <cell r="AW223"/>
          <cell r="AX223" t="str">
            <v/>
          </cell>
          <cell r="AY223"/>
          <cell r="AZ223" t="b">
            <v>1</v>
          </cell>
          <cell r="BA223" t="b">
            <v>1</v>
          </cell>
          <cell r="BB223" t="str">
            <v>TRUE</v>
          </cell>
          <cell r="BC223" t="str">
            <v>FALSE</v>
          </cell>
          <cell r="BD223" t="b">
            <v>1</v>
          </cell>
          <cell r="BE223" t="str">
            <v>REQ</v>
          </cell>
          <cell r="BF223" t="str">
            <v>N/A</v>
          </cell>
          <cell r="BG223" t="str">
            <v>REQ</v>
          </cell>
        </row>
        <row r="224">
          <cell r="A224">
            <v>61490</v>
          </cell>
          <cell r="B224">
            <v>37978</v>
          </cell>
          <cell r="C224"/>
          <cell r="D224"/>
          <cell r="E224"/>
          <cell r="F224" t="str">
            <v>Curran House Limited Partnership, A California Limited Partnership</v>
          </cell>
          <cell r="G224" t="str">
            <v>Curran House</v>
          </cell>
          <cell r="H224" t="str">
            <v>Tenderloin Neighborhood Development Corporation</v>
          </cell>
          <cell r="I224" t="str">
            <v>NEF Assignment Corporation, as nominee</v>
          </cell>
          <cell r="J224" t="str">
            <v>36-4326848</v>
          </cell>
          <cell r="K224">
            <v>0.99990000000000001</v>
          </cell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 t="str">
            <v>California Equity Fund 2003 Limited Partnership</v>
          </cell>
          <cell r="W224" t="str">
            <v>20-0233867</v>
          </cell>
          <cell r="X224">
            <v>0.99990000000000001</v>
          </cell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 t="str">
            <v>No investor with 50% or more ownership</v>
          </cell>
          <cell r="AJ224" t="str">
            <v>N/A</v>
          </cell>
          <cell r="AK224" t="str">
            <v>N/A</v>
          </cell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 t="str">
            <v/>
          </cell>
          <cell r="AW224"/>
          <cell r="AX224" t="str">
            <v/>
          </cell>
          <cell r="AY224"/>
          <cell r="AZ224" t="b">
            <v>1</v>
          </cell>
          <cell r="BA224" t="b">
            <v>1</v>
          </cell>
          <cell r="BB224" t="str">
            <v>TRUE</v>
          </cell>
          <cell r="BC224" t="str">
            <v>FALSE</v>
          </cell>
          <cell r="BD224" t="b">
            <v>1</v>
          </cell>
          <cell r="BE224" t="str">
            <v>REQ</v>
          </cell>
          <cell r="BF224" t="str">
            <v>N/A</v>
          </cell>
          <cell r="BG224" t="str">
            <v>REQ</v>
          </cell>
        </row>
        <row r="225">
          <cell r="A225">
            <v>61491</v>
          </cell>
          <cell r="B225">
            <v>38049</v>
          </cell>
          <cell r="C225"/>
          <cell r="D225"/>
          <cell r="E225"/>
          <cell r="F225" t="str">
            <v>New Covenant Gateway, LLC</v>
          </cell>
          <cell r="G225" t="str">
            <v>Gateway Apartments (WI)</v>
          </cell>
          <cell r="H225" t="str">
            <v>New Covenant Housing Corp.</v>
          </cell>
          <cell r="I225" t="str">
            <v>NEF Assignment Corporation, as nominee</v>
          </cell>
          <cell r="J225" t="str">
            <v>36-4326848</v>
          </cell>
          <cell r="K225">
            <v>0.99990000000000001</v>
          </cell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 t="str">
            <v>National Equity Fund 2003 LLC</v>
          </cell>
          <cell r="W225" t="str">
            <v>20-0083344</v>
          </cell>
          <cell r="X225">
            <v>0.99990000000000001</v>
          </cell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 t="str">
            <v>No investor with 50% or more ownership</v>
          </cell>
          <cell r="AJ225" t="str">
            <v>N/A</v>
          </cell>
          <cell r="AK225" t="str">
            <v>N/A</v>
          </cell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 t="str">
            <v/>
          </cell>
          <cell r="AW225"/>
          <cell r="AX225" t="str">
            <v/>
          </cell>
          <cell r="AY225"/>
          <cell r="AZ225" t="b">
            <v>1</v>
          </cell>
          <cell r="BA225" t="b">
            <v>1</v>
          </cell>
          <cell r="BB225" t="str">
            <v>TRUE</v>
          </cell>
          <cell r="BC225" t="str">
            <v>FALSE</v>
          </cell>
          <cell r="BD225" t="b">
            <v>1</v>
          </cell>
          <cell r="BE225" t="str">
            <v>REQ</v>
          </cell>
          <cell r="BF225" t="str">
            <v>N/A</v>
          </cell>
          <cell r="BG225" t="str">
            <v>REQ</v>
          </cell>
        </row>
        <row r="226">
          <cell r="A226">
            <v>61499</v>
          </cell>
          <cell r="B226">
            <v>37977</v>
          </cell>
          <cell r="C226"/>
          <cell r="D226"/>
          <cell r="E226"/>
          <cell r="F226" t="str">
            <v>Visitation Place Limited Partnership</v>
          </cell>
          <cell r="G226" t="str">
            <v>Visitation Place Apartments</v>
          </cell>
          <cell r="H226" t="str">
            <v>Catholic Charities of St. Paul and Minneapolis</v>
          </cell>
          <cell r="I226" t="str">
            <v>NEF Assignment Corporation, as nominee</v>
          </cell>
          <cell r="J226" t="str">
            <v>36-4326848</v>
          </cell>
          <cell r="K226">
            <v>0.99990000000000001</v>
          </cell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 t="str">
            <v>National Equity Fund 2003 LLC</v>
          </cell>
          <cell r="W226" t="str">
            <v>20-0083344</v>
          </cell>
          <cell r="X226">
            <v>0.99990000000000001</v>
          </cell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 t="str">
            <v>No investor with 50% or more ownership</v>
          </cell>
          <cell r="AJ226" t="str">
            <v>N/A</v>
          </cell>
          <cell r="AK226" t="str">
            <v>N/A</v>
          </cell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 t="str">
            <v/>
          </cell>
          <cell r="AW226"/>
          <cell r="AX226" t="str">
            <v/>
          </cell>
          <cell r="AY226"/>
          <cell r="AZ226" t="b">
            <v>1</v>
          </cell>
          <cell r="BA226" t="b">
            <v>1</v>
          </cell>
          <cell r="BB226" t="str">
            <v>TRUE</v>
          </cell>
          <cell r="BC226" t="str">
            <v>FALSE</v>
          </cell>
          <cell r="BD226" t="b">
            <v>1</v>
          </cell>
          <cell r="BE226" t="str">
            <v>REQ</v>
          </cell>
          <cell r="BF226" t="str">
            <v>N/A</v>
          </cell>
          <cell r="BG226" t="str">
            <v>REQ</v>
          </cell>
        </row>
        <row r="227">
          <cell r="A227">
            <v>61509</v>
          </cell>
          <cell r="B227">
            <v>37972</v>
          </cell>
          <cell r="C227"/>
          <cell r="D227"/>
          <cell r="E227"/>
          <cell r="F227" t="str">
            <v>ICRC Housing Project No. 3 Limited Partnership</v>
          </cell>
          <cell r="G227" t="str">
            <v>Leon H. Sullivan Townhomes, Phase I</v>
          </cell>
          <cell r="H227" t="str">
            <v>Inner City Redevelopment Corporation, Inc.</v>
          </cell>
          <cell r="I227" t="str">
            <v>NEF Assignment Corporation, as nominee</v>
          </cell>
          <cell r="J227" t="str">
            <v>36-4326848</v>
          </cell>
          <cell r="K227">
            <v>0.99990000000000001</v>
          </cell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 t="str">
            <v>National Equity Fund 2003 LLC</v>
          </cell>
          <cell r="W227" t="str">
            <v>20-0083344</v>
          </cell>
          <cell r="X227">
            <v>0.99990000000000001</v>
          </cell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 t="str">
            <v>No investor with 50% or more ownership</v>
          </cell>
          <cell r="AJ227" t="str">
            <v>N/A</v>
          </cell>
          <cell r="AK227" t="str">
            <v>N/A</v>
          </cell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 t="str">
            <v/>
          </cell>
          <cell r="AW227"/>
          <cell r="AX227" t="str">
            <v/>
          </cell>
          <cell r="AY227"/>
          <cell r="AZ227" t="b">
            <v>1</v>
          </cell>
          <cell r="BA227" t="b">
            <v>1</v>
          </cell>
          <cell r="BB227" t="str">
            <v>TRUE</v>
          </cell>
          <cell r="BC227" t="str">
            <v>FALSE</v>
          </cell>
          <cell r="BD227" t="b">
            <v>1</v>
          </cell>
          <cell r="BE227" t="str">
            <v>REQ</v>
          </cell>
          <cell r="BF227" t="str">
            <v>N/A</v>
          </cell>
          <cell r="BG227" t="str">
            <v>REQ</v>
          </cell>
        </row>
        <row r="228">
          <cell r="A228">
            <v>61517</v>
          </cell>
          <cell r="B228">
            <v>38443</v>
          </cell>
          <cell r="C228"/>
          <cell r="D228"/>
          <cell r="E228"/>
          <cell r="F228" t="str">
            <v>Cecil Newman Apartments Limited Partnership</v>
          </cell>
          <cell r="G228" t="str">
            <v>Cecil Newman Plaza</v>
          </cell>
          <cell r="H228" t="str">
            <v>Legacy Management &amp; Development Corporation</v>
          </cell>
          <cell r="I228" t="str">
            <v>NEF Assignment Corporation, as nominee</v>
          </cell>
          <cell r="J228" t="str">
            <v>36-4326848</v>
          </cell>
          <cell r="K228">
            <v>0.99990000000000001</v>
          </cell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 t="str">
            <v>National Equity Fund 2004 LLC</v>
          </cell>
          <cell r="W228" t="str">
            <v>20-1909507</v>
          </cell>
          <cell r="X228">
            <v>0.99990000000000001</v>
          </cell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 t="str">
            <v>No investor with 50% or more ownership</v>
          </cell>
          <cell r="AJ228" t="str">
            <v>N/A</v>
          </cell>
          <cell r="AK228" t="str">
            <v>N/A</v>
          </cell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 t="str">
            <v/>
          </cell>
          <cell r="AW228"/>
          <cell r="AX228" t="str">
            <v/>
          </cell>
          <cell r="AY228"/>
          <cell r="AZ228" t="b">
            <v>1</v>
          </cell>
          <cell r="BA228" t="b">
            <v>1</v>
          </cell>
          <cell r="BB228" t="str">
            <v>TRUE</v>
          </cell>
          <cell r="BC228" t="str">
            <v>FALSE</v>
          </cell>
          <cell r="BD228" t="b">
            <v>1</v>
          </cell>
          <cell r="BE228" t="str">
            <v>REQ</v>
          </cell>
          <cell r="BF228" t="str">
            <v>N/A</v>
          </cell>
          <cell r="BG228" t="str">
            <v>REQ</v>
          </cell>
        </row>
        <row r="229">
          <cell r="A229">
            <v>61520</v>
          </cell>
          <cell r="B229">
            <v>38321</v>
          </cell>
          <cell r="C229"/>
          <cell r="D229"/>
          <cell r="E229"/>
          <cell r="F229" t="str">
            <v>Pine Woods, LLC</v>
          </cell>
          <cell r="G229" t="str">
            <v>Pine Woods</v>
          </cell>
          <cell r="H229" t="str">
            <v>Construct, Inc.</v>
          </cell>
          <cell r="I229" t="str">
            <v>NEF Assignment Corporation, as nominee</v>
          </cell>
          <cell r="J229" t="str">
            <v>36-4326848</v>
          </cell>
          <cell r="K229">
            <v>0.99990000000000001</v>
          </cell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 t="str">
            <v>National Equity Fund 2003 LLC</v>
          </cell>
          <cell r="W229" t="str">
            <v>20-0083344</v>
          </cell>
          <cell r="X229">
            <v>0.99990000000000001</v>
          </cell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 t="str">
            <v>No investor with 50% or more ownership</v>
          </cell>
          <cell r="AJ229" t="str">
            <v>N/A</v>
          </cell>
          <cell r="AK229" t="str">
            <v>N/A</v>
          </cell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 t="str">
            <v/>
          </cell>
          <cell r="AW229"/>
          <cell r="AX229" t="str">
            <v/>
          </cell>
          <cell r="AY229"/>
          <cell r="AZ229" t="b">
            <v>1</v>
          </cell>
          <cell r="BA229" t="b">
            <v>1</v>
          </cell>
          <cell r="BB229" t="str">
            <v>TRUE</v>
          </cell>
          <cell r="BC229" t="str">
            <v>FALSE</v>
          </cell>
          <cell r="BD229" t="b">
            <v>1</v>
          </cell>
          <cell r="BE229" t="str">
            <v>REQ</v>
          </cell>
          <cell r="BF229" t="str">
            <v>N/A</v>
          </cell>
          <cell r="BG229" t="str">
            <v>REQ</v>
          </cell>
        </row>
        <row r="230">
          <cell r="A230">
            <v>61527</v>
          </cell>
          <cell r="B230">
            <v>38322</v>
          </cell>
          <cell r="C230"/>
          <cell r="D230"/>
          <cell r="E230"/>
          <cell r="F230" t="str">
            <v>The Villages at Old Hickory, LLC</v>
          </cell>
          <cell r="G230" t="str">
            <v>Villages at Old Hickory</v>
          </cell>
          <cell r="H230" t="str">
            <v>Tennessee Housing Development Corporation</v>
          </cell>
          <cell r="I230" t="str">
            <v>NEF Assignment Corporation, as nominee</v>
          </cell>
          <cell r="J230" t="str">
            <v>36-4326848</v>
          </cell>
          <cell r="K230">
            <v>0.99990000000000001</v>
          </cell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 t="str">
            <v>National Equity Fund 2004 LLC</v>
          </cell>
          <cell r="W230" t="str">
            <v>20-1909507</v>
          </cell>
          <cell r="X230">
            <v>0.99990000000000001</v>
          </cell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 t="str">
            <v>No investor with 50% or more ownership</v>
          </cell>
          <cell r="AJ230" t="str">
            <v>N/A</v>
          </cell>
          <cell r="AK230" t="str">
            <v>N/A</v>
          </cell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 t="str">
            <v/>
          </cell>
          <cell r="AW230"/>
          <cell r="AX230" t="str">
            <v/>
          </cell>
          <cell r="AY230"/>
          <cell r="AZ230" t="b">
            <v>1</v>
          </cell>
          <cell r="BA230" t="b">
            <v>1</v>
          </cell>
          <cell r="BB230" t="str">
            <v>TRUE</v>
          </cell>
          <cell r="BC230" t="str">
            <v>FALSE</v>
          </cell>
          <cell r="BD230" t="b">
            <v>1</v>
          </cell>
          <cell r="BE230" t="str">
            <v>REQ</v>
          </cell>
          <cell r="BF230" t="str">
            <v>N/A</v>
          </cell>
          <cell r="BG230" t="str">
            <v>REQ</v>
          </cell>
        </row>
        <row r="231">
          <cell r="A231">
            <v>61530</v>
          </cell>
          <cell r="B231">
            <v>37974</v>
          </cell>
          <cell r="C231"/>
          <cell r="D231"/>
          <cell r="E231"/>
          <cell r="F231" t="str">
            <v>14649 Saticoy Partners, L.P.</v>
          </cell>
          <cell r="G231" t="str">
            <v>Saticoy Gardens</v>
          </cell>
          <cell r="H231" t="str">
            <v>Los Angeles Family Housing Corporation (LAHC)</v>
          </cell>
          <cell r="I231" t="str">
            <v>NEF Assignment Corporation, as nominee</v>
          </cell>
          <cell r="J231" t="str">
            <v>36-4326848</v>
          </cell>
          <cell r="K231">
            <v>0.99990000000000001</v>
          </cell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 t="str">
            <v>California Equity Fund 2004 Limited Partnership</v>
          </cell>
          <cell r="W231" t="str">
            <v>20-1384513</v>
          </cell>
          <cell r="X231">
            <v>0.99990000000000001</v>
          </cell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 t="str">
            <v>No investor with 50% or more ownership</v>
          </cell>
          <cell r="AJ231" t="str">
            <v>N/A</v>
          </cell>
          <cell r="AK231" t="str">
            <v>N/A</v>
          </cell>
          <cell r="AL231"/>
          <cell r="AM231"/>
          <cell r="AN231"/>
          <cell r="AO231"/>
          <cell r="AP231"/>
          <cell r="AQ231"/>
          <cell r="AR231"/>
          <cell r="AS231"/>
          <cell r="AT231"/>
          <cell r="AU231"/>
          <cell r="AV231" t="str">
            <v/>
          </cell>
          <cell r="AW231"/>
          <cell r="AX231" t="str">
            <v/>
          </cell>
          <cell r="AY231"/>
          <cell r="AZ231" t="b">
            <v>1</v>
          </cell>
          <cell r="BA231" t="b">
            <v>1</v>
          </cell>
          <cell r="BB231" t="str">
            <v>TRUE</v>
          </cell>
          <cell r="BC231" t="str">
            <v>FALSE</v>
          </cell>
          <cell r="BD231" t="b">
            <v>1</v>
          </cell>
          <cell r="BE231" t="str">
            <v>REQ</v>
          </cell>
          <cell r="BF231" t="str">
            <v>N/A</v>
          </cell>
          <cell r="BG231" t="str">
            <v>REQ</v>
          </cell>
        </row>
        <row r="232">
          <cell r="A232">
            <v>61531</v>
          </cell>
          <cell r="B232">
            <v>38035</v>
          </cell>
          <cell r="C232"/>
          <cell r="D232"/>
          <cell r="E232"/>
          <cell r="F232" t="str">
            <v>Casa Colina, L.P., a California Limited Partnership</v>
          </cell>
          <cell r="G232" t="str">
            <v>Casa Colina Del Sol</v>
          </cell>
          <cell r="H232" t="str">
            <v>Housing Development Partners (CA)</v>
          </cell>
          <cell r="I232" t="str">
            <v>NEF Assignment Corporation, as nominee</v>
          </cell>
          <cell r="J232" t="str">
            <v>36-4326848</v>
          </cell>
          <cell r="K232">
            <v>0.99990000000000001</v>
          </cell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 t="str">
            <v>California Equity Fund 2003 Limited Partnership</v>
          </cell>
          <cell r="W232" t="str">
            <v>20-0233867</v>
          </cell>
          <cell r="X232">
            <v>0.99990000000000001</v>
          </cell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 t="str">
            <v>No investor with 50% or more ownership</v>
          </cell>
          <cell r="AJ232" t="str">
            <v>N/A</v>
          </cell>
          <cell r="AK232" t="str">
            <v>N/A</v>
          </cell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 t="str">
            <v/>
          </cell>
          <cell r="AW232"/>
          <cell r="AX232" t="str">
            <v/>
          </cell>
          <cell r="AY232"/>
          <cell r="AZ232" t="b">
            <v>1</v>
          </cell>
          <cell r="BA232" t="b">
            <v>1</v>
          </cell>
          <cell r="BB232" t="str">
            <v>TRUE</v>
          </cell>
          <cell r="BC232" t="str">
            <v>FALSE</v>
          </cell>
          <cell r="BD232" t="b">
            <v>1</v>
          </cell>
          <cell r="BE232" t="str">
            <v>REQ</v>
          </cell>
          <cell r="BF232" t="str">
            <v>N/A</v>
          </cell>
          <cell r="BG232" t="str">
            <v>REQ</v>
          </cell>
        </row>
        <row r="233">
          <cell r="A233">
            <v>61535</v>
          </cell>
          <cell r="B233">
            <v>37966</v>
          </cell>
          <cell r="C233"/>
          <cell r="D233"/>
          <cell r="E233"/>
          <cell r="F233" t="str">
            <v>Mountain Seniors, L.P.</v>
          </cell>
          <cell r="G233" t="str">
            <v>Mountain Senior Apartments</v>
          </cell>
          <cell r="H233" t="str">
            <v>Whitewater Creek, Inc</v>
          </cell>
          <cell r="I233" t="str">
            <v>NEF Assignment Corporation, as nominee</v>
          </cell>
          <cell r="J233" t="str">
            <v>36-4326848</v>
          </cell>
          <cell r="K233">
            <v>0.99990000000000001</v>
          </cell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 t="str">
            <v>National Equity Fund 2003 LLC</v>
          </cell>
          <cell r="W233" t="str">
            <v>20-0083344</v>
          </cell>
          <cell r="X233">
            <v>0.99990000000000001</v>
          </cell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 t="str">
            <v>No investor with 50% or more ownership</v>
          </cell>
          <cell r="AJ233" t="str">
            <v>N/A</v>
          </cell>
          <cell r="AK233" t="str">
            <v>N/A</v>
          </cell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 t="str">
            <v/>
          </cell>
          <cell r="AW233"/>
          <cell r="AX233" t="str">
            <v/>
          </cell>
          <cell r="AY233"/>
          <cell r="AZ233" t="b">
            <v>1</v>
          </cell>
          <cell r="BA233" t="b">
            <v>1</v>
          </cell>
          <cell r="BB233" t="str">
            <v>TRUE</v>
          </cell>
          <cell r="BC233" t="str">
            <v>FALSE</v>
          </cell>
          <cell r="BD233" t="b">
            <v>1</v>
          </cell>
          <cell r="BE233" t="str">
            <v>REQ</v>
          </cell>
          <cell r="BF233" t="str">
            <v>N/A</v>
          </cell>
          <cell r="BG233" t="str">
            <v>REQ</v>
          </cell>
        </row>
        <row r="234">
          <cell r="A234">
            <v>61539</v>
          </cell>
          <cell r="B234">
            <v>38231</v>
          </cell>
          <cell r="C234"/>
          <cell r="D234"/>
          <cell r="E234"/>
          <cell r="F234" t="str">
            <v>Pineridge Manor, LLC</v>
          </cell>
          <cell r="G234" t="str">
            <v>Pine Ridge Manor</v>
          </cell>
          <cell r="H234" t="str">
            <v>Atlantic Housing Development LLC (NC)</v>
          </cell>
          <cell r="I234" t="str">
            <v>NEF Assignment Corporation, as nominee</v>
          </cell>
          <cell r="J234" t="str">
            <v>36-4326848</v>
          </cell>
          <cell r="K234">
            <v>0.99990000000000001</v>
          </cell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 t="str">
            <v>National Equity Fund 2003 LLC</v>
          </cell>
          <cell r="W234" t="str">
            <v>20-0083344</v>
          </cell>
          <cell r="X234">
            <v>0.99990000000000001</v>
          </cell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 t="str">
            <v>No investor with 50% or more ownership</v>
          </cell>
          <cell r="AJ234" t="str">
            <v>N/A</v>
          </cell>
          <cell r="AK234" t="str">
            <v>N/A</v>
          </cell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 t="str">
            <v/>
          </cell>
          <cell r="AW234"/>
          <cell r="AX234" t="str">
            <v/>
          </cell>
          <cell r="AY234"/>
          <cell r="AZ234" t="b">
            <v>1</v>
          </cell>
          <cell r="BA234" t="b">
            <v>1</v>
          </cell>
          <cell r="BB234" t="str">
            <v>TRUE</v>
          </cell>
          <cell r="BC234" t="str">
            <v>FALSE</v>
          </cell>
          <cell r="BD234" t="b">
            <v>1</v>
          </cell>
          <cell r="BE234" t="str">
            <v>REQ</v>
          </cell>
          <cell r="BF234" t="str">
            <v>N/A</v>
          </cell>
          <cell r="BG234" t="str">
            <v>REQ</v>
          </cell>
        </row>
        <row r="235">
          <cell r="A235">
            <v>61540</v>
          </cell>
          <cell r="B235">
            <v>38546</v>
          </cell>
          <cell r="C235"/>
          <cell r="D235"/>
          <cell r="E235"/>
          <cell r="F235" t="str">
            <v>Praise Apartments I Limited Partnership</v>
          </cell>
          <cell r="G235" t="str">
            <v>Praise Apartments</v>
          </cell>
          <cell r="H235" t="str">
            <v>Lawndale Christian Development Corporation</v>
          </cell>
          <cell r="I235" t="str">
            <v>NEF Assignment Corporation, as nominee</v>
          </cell>
          <cell r="J235" t="str">
            <v>36-4326848</v>
          </cell>
          <cell r="K235">
            <v>0.99990000000000001</v>
          </cell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 t="str">
            <v>National Equity Fund 2004 LLC</v>
          </cell>
          <cell r="W235" t="str">
            <v>20-1909507</v>
          </cell>
          <cell r="X235">
            <v>0.99990000000000001</v>
          </cell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 t="str">
            <v>No investor with 50% or more ownership</v>
          </cell>
          <cell r="AJ235" t="str">
            <v>N/A</v>
          </cell>
          <cell r="AK235" t="str">
            <v>N/A</v>
          </cell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 t="str">
            <v/>
          </cell>
          <cell r="AW235"/>
          <cell r="AX235" t="str">
            <v/>
          </cell>
          <cell r="AY235"/>
          <cell r="AZ235" t="b">
            <v>1</v>
          </cell>
          <cell r="BA235" t="b">
            <v>1</v>
          </cell>
          <cell r="BB235" t="str">
            <v>TRUE</v>
          </cell>
          <cell r="BC235" t="str">
            <v>FALSE</v>
          </cell>
          <cell r="BD235" t="b">
            <v>1</v>
          </cell>
          <cell r="BE235" t="str">
            <v>REQ</v>
          </cell>
          <cell r="BF235" t="str">
            <v>N/A</v>
          </cell>
          <cell r="BG235" t="str">
            <v>REQ</v>
          </cell>
        </row>
        <row r="236">
          <cell r="A236">
            <v>61541</v>
          </cell>
          <cell r="B236">
            <v>38656</v>
          </cell>
          <cell r="C236"/>
          <cell r="D236"/>
          <cell r="E236"/>
          <cell r="F236" t="str">
            <v>Near North L.P.</v>
          </cell>
          <cell r="G236" t="str">
            <v>Margot and Harold Schiff Residences</v>
          </cell>
          <cell r="H236" t="str">
            <v>Mercy Housing, Inc.</v>
          </cell>
          <cell r="I236" t="str">
            <v>NEF Community Investment Fund II Limited Partnership</v>
          </cell>
          <cell r="J236" t="str">
            <v>20-1309458</v>
          </cell>
          <cell r="K236">
            <v>0.99990000000000001</v>
          </cell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 t="str">
            <v>NEF Community Investment Fund II Limited Partnership</v>
          </cell>
          <cell r="W236" t="str">
            <v>20-1309458</v>
          </cell>
          <cell r="X236">
            <v>0.99990000000000001</v>
          </cell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 t="str">
            <v>Fannie Mae Housing Fund 584, LLC</v>
          </cell>
          <cell r="AJ236" t="str">
            <v>52-0883107</v>
          </cell>
          <cell r="AK236">
            <v>0.99980000999999996</v>
          </cell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 t="str">
            <v/>
          </cell>
          <cell r="AW236"/>
          <cell r="AX236" t="str">
            <v/>
          </cell>
          <cell r="AY236"/>
          <cell r="AZ236" t="b">
            <v>1</v>
          </cell>
          <cell r="BA236" t="b">
            <v>1</v>
          </cell>
          <cell r="BB236" t="str">
            <v>TRUE</v>
          </cell>
          <cell r="BC236" t="str">
            <v>FALSE</v>
          </cell>
          <cell r="BD236" t="b">
            <v>1</v>
          </cell>
          <cell r="BE236" t="str">
            <v>N/A</v>
          </cell>
          <cell r="BF236" t="e">
            <v>#NAME?</v>
          </cell>
          <cell r="BG236" t="str">
            <v>REQ</v>
          </cell>
        </row>
        <row r="237">
          <cell r="A237">
            <v>61544</v>
          </cell>
          <cell r="B237">
            <v>38533</v>
          </cell>
          <cell r="C237"/>
          <cell r="D237"/>
          <cell r="E237"/>
          <cell r="F237" t="str">
            <v>Riverside Gateway, LP</v>
          </cell>
          <cell r="G237" t="str">
            <v>Riverside Gateway (RI)</v>
          </cell>
          <cell r="H237" t="str">
            <v>One Neighborhood Builders / OHC</v>
          </cell>
          <cell r="I237" t="str">
            <v>NEF Assignment Corporation, as nominee</v>
          </cell>
          <cell r="J237" t="str">
            <v>36-4326848</v>
          </cell>
          <cell r="K237">
            <v>0.99990000000000001</v>
          </cell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 t="str">
            <v>National Equity Fund 2004 LLC</v>
          </cell>
          <cell r="W237" t="str">
            <v>20-1909507</v>
          </cell>
          <cell r="X237">
            <v>0.99990000000000001</v>
          </cell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 t="str">
            <v>No investor with 50% or more ownership</v>
          </cell>
          <cell r="AJ237" t="str">
            <v>N/A</v>
          </cell>
          <cell r="AK237" t="str">
            <v>N/A</v>
          </cell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 t="str">
            <v/>
          </cell>
          <cell r="AW237"/>
          <cell r="AX237" t="str">
            <v/>
          </cell>
          <cell r="AY237"/>
          <cell r="AZ237" t="b">
            <v>1</v>
          </cell>
          <cell r="BA237" t="b">
            <v>1</v>
          </cell>
          <cell r="BB237" t="str">
            <v>TRUE</v>
          </cell>
          <cell r="BC237" t="str">
            <v>FALSE</v>
          </cell>
          <cell r="BD237" t="b">
            <v>1</v>
          </cell>
          <cell r="BE237" t="str">
            <v>REQ</v>
          </cell>
          <cell r="BF237" t="str">
            <v>N/A</v>
          </cell>
          <cell r="BG237" t="str">
            <v>REQ</v>
          </cell>
        </row>
        <row r="238">
          <cell r="A238">
            <v>61554</v>
          </cell>
          <cell r="B238">
            <v>38324</v>
          </cell>
          <cell r="C238"/>
          <cell r="D238"/>
          <cell r="E238"/>
          <cell r="F238" t="str">
            <v>Hacienda Sunset Affordable Housing Associates, a California Limited Partnership</v>
          </cell>
          <cell r="G238" t="str">
            <v>Coyote Run II Apartments</v>
          </cell>
          <cell r="H238" t="str">
            <v>Coachella Valley Housing Coalition</v>
          </cell>
          <cell r="I238" t="str">
            <v>NEF Assignment Corporation, as nominee</v>
          </cell>
          <cell r="J238" t="str">
            <v>36-4326848</v>
          </cell>
          <cell r="K238">
            <v>0.99990000000000001</v>
          </cell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 t="str">
            <v>Banc of America Community Housing Investment Fund II LLC</v>
          </cell>
          <cell r="W238" t="str">
            <v>20-0296106</v>
          </cell>
          <cell r="X238">
            <v>0.99990000000000001</v>
          </cell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 t="str">
            <v>Bank of America, N.A.</v>
          </cell>
          <cell r="AJ238" t="str">
            <v>94-1687665</v>
          </cell>
          <cell r="AK238">
            <v>0.99980000999999996</v>
          </cell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 t="str">
            <v/>
          </cell>
          <cell r="AW238"/>
          <cell r="AX238" t="str">
            <v/>
          </cell>
          <cell r="AY238"/>
          <cell r="AZ238" t="b">
            <v>1</v>
          </cell>
          <cell r="BA238" t="b">
            <v>1</v>
          </cell>
          <cell r="BB238" t="str">
            <v>TRUE</v>
          </cell>
          <cell r="BC238" t="str">
            <v>FALSE</v>
          </cell>
          <cell r="BD238" t="b">
            <v>1</v>
          </cell>
          <cell r="BE238" t="str">
            <v>REQ</v>
          </cell>
          <cell r="BF238" t="e">
            <v>#NAME?</v>
          </cell>
          <cell r="BG238" t="str">
            <v>REQ</v>
          </cell>
        </row>
        <row r="239">
          <cell r="A239">
            <v>61557</v>
          </cell>
          <cell r="B239">
            <v>38639</v>
          </cell>
          <cell r="C239"/>
          <cell r="D239"/>
          <cell r="E239"/>
          <cell r="F239" t="str">
            <v>Creston Commons II LLC</v>
          </cell>
          <cell r="G239" t="str">
            <v>Creston Commons Phase II</v>
          </cell>
          <cell r="H239" t="str">
            <v>DHIC, Inc.</v>
          </cell>
          <cell r="I239" t="str">
            <v>FNBC Leasing Investment Fund LLC</v>
          </cell>
          <cell r="J239" t="str">
            <v>20-5046285</v>
          </cell>
          <cell r="K239">
            <v>0.99990000000000001</v>
          </cell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 t="str">
            <v>FNBC Leasing Investment Fund LLC</v>
          </cell>
          <cell r="W239" t="str">
            <v>20-5046285</v>
          </cell>
          <cell r="X239">
            <v>0.99990000000000001</v>
          </cell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 t="str">
            <v>FNBC Leasing Corporation</v>
          </cell>
          <cell r="AJ239" t="str">
            <v>36-3643427</v>
          </cell>
          <cell r="AK239">
            <v>0.99980000999999996</v>
          </cell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 t="str">
            <v/>
          </cell>
          <cell r="AW239"/>
          <cell r="AX239" t="str">
            <v/>
          </cell>
          <cell r="AY239"/>
          <cell r="AZ239" t="b">
            <v>1</v>
          </cell>
          <cell r="BA239" t="b">
            <v>1</v>
          </cell>
          <cell r="BB239" t="str">
            <v>TRUE</v>
          </cell>
          <cell r="BC239" t="str">
            <v>FALSE</v>
          </cell>
          <cell r="BD239" t="b">
            <v>1</v>
          </cell>
          <cell r="BE239" t="str">
            <v>N/A</v>
          </cell>
          <cell r="BF239" t="e">
            <v>#NAME?</v>
          </cell>
          <cell r="BG239" t="str">
            <v>REQ</v>
          </cell>
        </row>
        <row r="240">
          <cell r="A240">
            <v>62549</v>
          </cell>
          <cell r="B240">
            <v>37860</v>
          </cell>
          <cell r="C240"/>
          <cell r="D240"/>
          <cell r="E240"/>
          <cell r="F240" t="str">
            <v>East Lake/Decatur Rental L.P.</v>
          </cell>
          <cell r="G240" t="str">
            <v>Decatur Wabash Crossing</v>
          </cell>
          <cell r="H240" t="str">
            <v>East Lake Management &amp; Development Corp.</v>
          </cell>
          <cell r="I240" t="str">
            <v>Chicago Equity Fund 2002 Limited Partnership</v>
          </cell>
          <cell r="J240" t="str">
            <v>30-0066665</v>
          </cell>
          <cell r="K240">
            <v>0.39750000000000002</v>
          </cell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 t="str">
            <v>Chicago Equity Fund 2002 Limited Partnership</v>
          </cell>
          <cell r="W240" t="str">
            <v>30-0066665</v>
          </cell>
          <cell r="X240">
            <v>0.39750000000000002</v>
          </cell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 t="str">
            <v>No investor with 50% or more ownership</v>
          </cell>
          <cell r="AJ240" t="str">
            <v>N/A</v>
          </cell>
          <cell r="AK240" t="str">
            <v>N/A</v>
          </cell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 t="str">
            <v/>
          </cell>
          <cell r="AW240"/>
          <cell r="AX240" t="str">
            <v/>
          </cell>
          <cell r="AY240"/>
          <cell r="AZ240" t="b">
            <v>1</v>
          </cell>
          <cell r="BA240" t="b">
            <v>1</v>
          </cell>
          <cell r="BB240" t="b">
            <v>0</v>
          </cell>
          <cell r="BC240" t="str">
            <v>TRUE</v>
          </cell>
          <cell r="BD240" t="b">
            <v>1</v>
          </cell>
          <cell r="BE240" t="str">
            <v>N/A</v>
          </cell>
          <cell r="BF240" t="str">
            <v>N/A</v>
          </cell>
          <cell r="BG240" t="str">
            <v>No</v>
          </cell>
        </row>
        <row r="241">
          <cell r="A241">
            <v>61584</v>
          </cell>
          <cell r="B241">
            <v>38343</v>
          </cell>
          <cell r="C241"/>
          <cell r="D241"/>
          <cell r="E241"/>
          <cell r="F241" t="str">
            <v>Sojourner Truth, Ltd.</v>
          </cell>
          <cell r="G241" t="str">
            <v>Sojourner Truth</v>
          </cell>
          <cell r="H241" t="str">
            <v>Southeast Alabama Self-Help Association</v>
          </cell>
          <cell r="I241" t="str">
            <v>NEF Assignment Corporation, as nominee</v>
          </cell>
          <cell r="J241" t="str">
            <v>36-4326848</v>
          </cell>
          <cell r="K241">
            <v>0.99990000000000001</v>
          </cell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 t="str">
            <v>National Equity Fund 2003 LLC</v>
          </cell>
          <cell r="W241" t="str">
            <v>20-0083344</v>
          </cell>
          <cell r="X241">
            <v>0.99990000000000001</v>
          </cell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 t="str">
            <v>No investor with 50% or more ownership</v>
          </cell>
          <cell r="AJ241" t="str">
            <v>N/A</v>
          </cell>
          <cell r="AK241" t="str">
            <v>N/A</v>
          </cell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 t="str">
            <v/>
          </cell>
          <cell r="AW241"/>
          <cell r="AX241" t="str">
            <v/>
          </cell>
          <cell r="AY241"/>
          <cell r="AZ241" t="b">
            <v>1</v>
          </cell>
          <cell r="BA241" t="b">
            <v>1</v>
          </cell>
          <cell r="BB241" t="str">
            <v>TRUE</v>
          </cell>
          <cell r="BC241" t="str">
            <v>FALSE</v>
          </cell>
          <cell r="BD241" t="b">
            <v>1</v>
          </cell>
          <cell r="BE241" t="str">
            <v>REQ</v>
          </cell>
          <cell r="BF241" t="str">
            <v>N/A</v>
          </cell>
          <cell r="BG241" t="str">
            <v>REQ</v>
          </cell>
        </row>
        <row r="242">
          <cell r="A242">
            <v>61586</v>
          </cell>
          <cell r="B242">
            <v>38191</v>
          </cell>
          <cell r="C242"/>
          <cell r="D242"/>
          <cell r="E242"/>
          <cell r="F242" t="str">
            <v>JoAnn Place, LLC</v>
          </cell>
          <cell r="G242" t="str">
            <v>Joanns Place</v>
          </cell>
          <cell r="H242" t="str">
            <v>Humanitas, Inc.</v>
          </cell>
          <cell r="I242" t="str">
            <v>NEF Assignment Corporation, as nominee</v>
          </cell>
          <cell r="J242" t="str">
            <v>36-4326848</v>
          </cell>
          <cell r="K242">
            <v>0.99990000000000001</v>
          </cell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 t="str">
            <v>National Equity Fund 2003 LLC</v>
          </cell>
          <cell r="W242" t="str">
            <v>20-0083344</v>
          </cell>
          <cell r="X242">
            <v>0.99990000000000001</v>
          </cell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 t="str">
            <v>No investor with 50% or more ownership</v>
          </cell>
          <cell r="AJ242" t="str">
            <v>N/A</v>
          </cell>
          <cell r="AK242" t="str">
            <v>N/A</v>
          </cell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 t="str">
            <v/>
          </cell>
          <cell r="AW242"/>
          <cell r="AX242" t="str">
            <v/>
          </cell>
          <cell r="AY242"/>
          <cell r="AZ242" t="b">
            <v>1</v>
          </cell>
          <cell r="BA242" t="b">
            <v>1</v>
          </cell>
          <cell r="BB242" t="b">
            <v>0</v>
          </cell>
          <cell r="BC242" t="str">
            <v>FALSE</v>
          </cell>
          <cell r="BD242" t="b">
            <v>1</v>
          </cell>
          <cell r="BE242" t="str">
            <v>REQ</v>
          </cell>
          <cell r="BF242" t="str">
            <v>N/A</v>
          </cell>
          <cell r="BG242" t="str">
            <v>REQ</v>
          </cell>
        </row>
        <row r="243">
          <cell r="A243">
            <v>61587</v>
          </cell>
          <cell r="B243">
            <v>38083</v>
          </cell>
          <cell r="C243"/>
          <cell r="D243"/>
          <cell r="E243"/>
          <cell r="F243" t="str">
            <v>West Villa Limited Partnership</v>
          </cell>
          <cell r="G243" t="str">
            <v>West Villa Apartments</v>
          </cell>
          <cell r="H243" t="str">
            <v>William K. McConnell</v>
          </cell>
          <cell r="I243" t="str">
            <v>NEF Assignment Corporation, as nominee</v>
          </cell>
          <cell r="J243" t="str">
            <v>36-4326848</v>
          </cell>
          <cell r="K243">
            <v>0.99990000000000001</v>
          </cell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 t="str">
            <v>National Equity Fund 2003 LLC</v>
          </cell>
          <cell r="W243" t="str">
            <v>20-0083344</v>
          </cell>
          <cell r="X243">
            <v>0.99990000000000001</v>
          </cell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 t="str">
            <v>No investor with 50% or more ownership</v>
          </cell>
          <cell r="AJ243" t="str">
            <v>N/A</v>
          </cell>
          <cell r="AK243" t="str">
            <v>N/A</v>
          </cell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 t="str">
            <v/>
          </cell>
          <cell r="AW243"/>
          <cell r="AX243" t="str">
            <v/>
          </cell>
          <cell r="AY243"/>
          <cell r="AZ243" t="b">
            <v>1</v>
          </cell>
          <cell r="BA243" t="b">
            <v>1</v>
          </cell>
          <cell r="BB243" t="b">
            <v>0</v>
          </cell>
          <cell r="BC243" t="str">
            <v>TRUE</v>
          </cell>
          <cell r="BD243" t="b">
            <v>1</v>
          </cell>
          <cell r="BE243" t="str">
            <v>REQ</v>
          </cell>
          <cell r="BF243" t="str">
            <v>N/A</v>
          </cell>
          <cell r="BG243" t="str">
            <v>REQ</v>
          </cell>
        </row>
        <row r="244">
          <cell r="A244">
            <v>61588</v>
          </cell>
          <cell r="B244">
            <v>38322</v>
          </cell>
          <cell r="C244"/>
          <cell r="D244"/>
          <cell r="E244"/>
          <cell r="F244" t="str">
            <v>Lorena Terrace Limited Partnership</v>
          </cell>
          <cell r="G244" t="str">
            <v>Lorena Terrace</v>
          </cell>
          <cell r="H244" t="str">
            <v>East Los Angeles Community Corporation (ELACC)</v>
          </cell>
          <cell r="I244" t="str">
            <v>NEF Assignment Corporation, as nominee</v>
          </cell>
          <cell r="J244" t="str">
            <v>36-4326848</v>
          </cell>
          <cell r="K244">
            <v>0.99990000000000001</v>
          </cell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 t="str">
            <v>National Equity Fund 2007 Series II LP</v>
          </cell>
          <cell r="W244" t="str">
            <v>20-8864796</v>
          </cell>
          <cell r="X244">
            <v>0.99990000000000001</v>
          </cell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 t="str">
            <v>No investor with 50% or more ownership</v>
          </cell>
          <cell r="AJ244" t="str">
            <v>N/A</v>
          </cell>
          <cell r="AK244" t="str">
            <v>N/A</v>
          </cell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 t="str">
            <v/>
          </cell>
          <cell r="AW244"/>
          <cell r="AX244" t="str">
            <v/>
          </cell>
          <cell r="AY244"/>
          <cell r="AZ244" t="b">
            <v>0</v>
          </cell>
          <cell r="BA244" t="b">
            <v>0</v>
          </cell>
          <cell r="BB244" t="str">
            <v>TRUE</v>
          </cell>
          <cell r="BC244" t="str">
            <v>TRUE</v>
          </cell>
          <cell r="BD244" t="b">
            <v>1</v>
          </cell>
          <cell r="BE244" t="str">
            <v>REQ</v>
          </cell>
          <cell r="BF244" t="str">
            <v>N/A</v>
          </cell>
          <cell r="BG244" t="str">
            <v>REQ</v>
          </cell>
        </row>
        <row r="245">
          <cell r="A245">
            <v>61589</v>
          </cell>
          <cell r="B245">
            <v>38139</v>
          </cell>
          <cell r="C245"/>
          <cell r="D245"/>
          <cell r="E245"/>
          <cell r="F245" t="str">
            <v>Bella Monte Apartments, L.P., a California Limited Partnership</v>
          </cell>
          <cell r="G245" t="str">
            <v>Bella Monte</v>
          </cell>
          <cell r="H245" t="str">
            <v>Resources for Community Development (RCD)</v>
          </cell>
          <cell r="I245" t="str">
            <v>NEF Assignment Corporation, as nominee</v>
          </cell>
          <cell r="J245" t="str">
            <v>36-4326848</v>
          </cell>
          <cell r="K245">
            <v>0.99990000000000001</v>
          </cell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 t="str">
            <v>Banc of America Community Housing Investment Fund II LLC</v>
          </cell>
          <cell r="W245" t="str">
            <v>20-0296106</v>
          </cell>
          <cell r="X245">
            <v>0.99990000000000001</v>
          </cell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 t="str">
            <v>Bank of America, N.A.</v>
          </cell>
          <cell r="AJ245" t="str">
            <v>94-1687665</v>
          </cell>
          <cell r="AK245">
            <v>0.99980000999999996</v>
          </cell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 t="str">
            <v/>
          </cell>
          <cell r="AW245"/>
          <cell r="AX245" t="str">
            <v/>
          </cell>
          <cell r="AY245"/>
          <cell r="AZ245" t="b">
            <v>1</v>
          </cell>
          <cell r="BA245" t="b">
            <v>1</v>
          </cell>
          <cell r="BB245" t="str">
            <v>TRUE</v>
          </cell>
          <cell r="BC245" t="str">
            <v>FALSE</v>
          </cell>
          <cell r="BD245" t="b">
            <v>1</v>
          </cell>
          <cell r="BE245" t="str">
            <v>REQ</v>
          </cell>
          <cell r="BF245" t="e">
            <v>#NAME?</v>
          </cell>
          <cell r="BG245" t="str">
            <v>REQ</v>
          </cell>
        </row>
        <row r="246">
          <cell r="A246">
            <v>61591</v>
          </cell>
          <cell r="B246">
            <v>38324</v>
          </cell>
          <cell r="C246"/>
          <cell r="D246"/>
          <cell r="E246"/>
          <cell r="F246" t="str">
            <v>Alliance Homes II, LLC</v>
          </cell>
          <cell r="G246" t="str">
            <v>Alliance Homes</v>
          </cell>
          <cell r="H246" t="str">
            <v>PathStone</v>
          </cell>
          <cell r="I246" t="str">
            <v>NEF Assignment Corporation, as nominee</v>
          </cell>
          <cell r="J246" t="str">
            <v>36-4326848</v>
          </cell>
          <cell r="K246">
            <v>0.99990000000000001</v>
          </cell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 t="str">
            <v>Fifth Third Investment Fund LLC</v>
          </cell>
          <cell r="W246" t="str">
            <v>94-3427804</v>
          </cell>
          <cell r="X246">
            <v>0.17998199999999998</v>
          </cell>
          <cell r="Y246" t="str">
            <v>National Equity Fund 2004 LLC</v>
          </cell>
          <cell r="Z246" t="str">
            <v>20-1909507</v>
          </cell>
          <cell r="AA246">
            <v>0.81991799999999992</v>
          </cell>
          <cell r="AB246"/>
          <cell r="AC246"/>
          <cell r="AD246"/>
          <cell r="AE246"/>
          <cell r="AF246"/>
          <cell r="AG246"/>
          <cell r="AH246"/>
          <cell r="AI246" t="str">
            <v>No investor with 50% or more ownership</v>
          </cell>
          <cell r="AJ246" t="str">
            <v>N/A</v>
          </cell>
          <cell r="AK246" t="str">
            <v>N/A</v>
          </cell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 t="str">
            <v/>
          </cell>
          <cell r="AW246"/>
          <cell r="AX246" t="str">
            <v/>
          </cell>
          <cell r="AY246"/>
          <cell r="AZ246" t="b">
            <v>1</v>
          </cell>
          <cell r="BA246" t="b">
            <v>1</v>
          </cell>
          <cell r="BB246" t="str">
            <v>TRUE</v>
          </cell>
          <cell r="BC246" t="str">
            <v>FALSE</v>
          </cell>
          <cell r="BD246" t="b">
            <v>1</v>
          </cell>
          <cell r="BE246" t="str">
            <v>REQ</v>
          </cell>
          <cell r="BF246" t="str">
            <v>N/A</v>
          </cell>
          <cell r="BG246" t="str">
            <v>REQ</v>
          </cell>
        </row>
        <row r="247">
          <cell r="A247">
            <v>61601</v>
          </cell>
          <cell r="B247">
            <v>38415</v>
          </cell>
          <cell r="C247"/>
          <cell r="D247"/>
          <cell r="E247"/>
          <cell r="F247" t="str">
            <v>Elmwood Development, LLC</v>
          </cell>
          <cell r="G247" t="str">
            <v>Elmwood Apartments</v>
          </cell>
          <cell r="H247" t="str">
            <v>Associated Development</v>
          </cell>
          <cell r="I247" t="str">
            <v>NEF Assignment Corporation, as nominee</v>
          </cell>
          <cell r="J247" t="str">
            <v>36-4326848</v>
          </cell>
          <cell r="K247">
            <v>0.99990000000000001</v>
          </cell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 t="str">
            <v>National Equity Fund 2003 LLC</v>
          </cell>
          <cell r="W247" t="str">
            <v>20-0083344</v>
          </cell>
          <cell r="X247">
            <v>0.99990000000000001</v>
          </cell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 t="str">
            <v>No investor with 50% or more ownership</v>
          </cell>
          <cell r="AJ247" t="str">
            <v>N/A</v>
          </cell>
          <cell r="AK247" t="str">
            <v>N/A</v>
          </cell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 t="str">
            <v/>
          </cell>
          <cell r="AW247"/>
          <cell r="AX247" t="str">
            <v/>
          </cell>
          <cell r="AY247"/>
          <cell r="AZ247" t="b">
            <v>1</v>
          </cell>
          <cell r="BA247" t="b">
            <v>1</v>
          </cell>
          <cell r="BB247" t="str">
            <v>TRUE</v>
          </cell>
          <cell r="BC247" t="str">
            <v>FALSE</v>
          </cell>
          <cell r="BD247" t="b">
            <v>1</v>
          </cell>
          <cell r="BE247" t="str">
            <v>REQ</v>
          </cell>
          <cell r="BF247" t="str">
            <v>N/A</v>
          </cell>
          <cell r="BG247" t="str">
            <v>REQ</v>
          </cell>
        </row>
        <row r="248">
          <cell r="A248">
            <v>61603</v>
          </cell>
          <cell r="B248">
            <v>38258</v>
          </cell>
          <cell r="C248"/>
          <cell r="D248"/>
          <cell r="E248"/>
          <cell r="F248" t="str">
            <v>Kateri Park Limited Partnership</v>
          </cell>
          <cell r="G248" t="str">
            <v>Kateri Park</v>
          </cell>
          <cell r="H248" t="str">
            <v>Catholic Charities of Oregon</v>
          </cell>
          <cell r="I248" t="str">
            <v>NEF Assignment Corporation, as nominee</v>
          </cell>
          <cell r="J248" t="str">
            <v>36-4326848</v>
          </cell>
          <cell r="K248">
            <v>0.99990000000000001</v>
          </cell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 t="str">
            <v>National Equity Fund 2005 LP</v>
          </cell>
          <cell r="W248" t="str">
            <v>20-3052057</v>
          </cell>
          <cell r="X248">
            <v>0.99990000000000001</v>
          </cell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 t="str">
            <v>No investor with 50% or more ownership</v>
          </cell>
          <cell r="AJ248" t="str">
            <v>N/A</v>
          </cell>
          <cell r="AK248" t="str">
            <v>N/A</v>
          </cell>
          <cell r="AL248"/>
          <cell r="AM248"/>
          <cell r="AN248"/>
          <cell r="AO248"/>
          <cell r="AP248"/>
          <cell r="AQ248"/>
          <cell r="AR248"/>
          <cell r="AS248"/>
          <cell r="AT248"/>
          <cell r="AU248"/>
          <cell r="AV248" t="str">
            <v/>
          </cell>
          <cell r="AW248"/>
          <cell r="AX248" t="str">
            <v/>
          </cell>
          <cell r="AY248"/>
          <cell r="AZ248" t="b">
            <v>1</v>
          </cell>
          <cell r="BA248" t="b">
            <v>1</v>
          </cell>
          <cell r="BB248" t="str">
            <v>TRUE</v>
          </cell>
          <cell r="BC248" t="str">
            <v>FALSE</v>
          </cell>
          <cell r="BD248" t="b">
            <v>1</v>
          </cell>
          <cell r="BE248" t="str">
            <v>REQ</v>
          </cell>
          <cell r="BF248" t="str">
            <v>N/A</v>
          </cell>
          <cell r="BG248" t="str">
            <v>REQ</v>
          </cell>
        </row>
        <row r="249">
          <cell r="A249">
            <v>61605</v>
          </cell>
          <cell r="B249">
            <v>38216</v>
          </cell>
          <cell r="C249"/>
          <cell r="D249"/>
          <cell r="E249"/>
          <cell r="F249" t="str">
            <v>Hamilton Park Limited Partnership</v>
          </cell>
          <cell r="G249" t="str">
            <v>Hamilton Park</v>
          </cell>
          <cell r="H249" t="str">
            <v>Columbia Cascade Housing Corporation</v>
          </cell>
          <cell r="I249" t="str">
            <v>NEF Assignment Corporation, as nominee</v>
          </cell>
          <cell r="J249" t="str">
            <v>36-4326848</v>
          </cell>
          <cell r="K249">
            <v>0.99990000000000001</v>
          </cell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 t="str">
            <v>National Equity Fund 2003 LLC</v>
          </cell>
          <cell r="W249" t="str">
            <v>20-0083344</v>
          </cell>
          <cell r="X249">
            <v>0.99990000000000001</v>
          </cell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 t="str">
            <v>No investor with 50% or more ownership</v>
          </cell>
          <cell r="AJ249" t="str">
            <v>N/A</v>
          </cell>
          <cell r="AK249" t="str">
            <v>N/A</v>
          </cell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 t="str">
            <v/>
          </cell>
          <cell r="AW249"/>
          <cell r="AX249" t="str">
            <v/>
          </cell>
          <cell r="AY249"/>
          <cell r="AZ249" t="b">
            <v>1</v>
          </cell>
          <cell r="BA249" t="b">
            <v>1</v>
          </cell>
          <cell r="BB249" t="b">
            <v>0</v>
          </cell>
          <cell r="BC249" t="str">
            <v>FALSE</v>
          </cell>
          <cell r="BD249" t="b">
            <v>1</v>
          </cell>
          <cell r="BE249" t="str">
            <v>REQ</v>
          </cell>
          <cell r="BF249" t="str">
            <v>N/A</v>
          </cell>
          <cell r="BG249" t="str">
            <v>REQ</v>
          </cell>
        </row>
        <row r="250">
          <cell r="A250">
            <v>61607</v>
          </cell>
          <cell r="B250">
            <v>38167</v>
          </cell>
          <cell r="C250"/>
          <cell r="D250"/>
          <cell r="E250"/>
          <cell r="F250" t="str">
            <v>Green River Homes LLC</v>
          </cell>
          <cell r="G250" t="str">
            <v>Terminal Park - Green River Homes</v>
          </cell>
          <cell r="H250" t="str">
            <v>Housing Authority of King County (KCHA)</v>
          </cell>
          <cell r="I250" t="str">
            <v>NEF Assignment Corporation, as nominee</v>
          </cell>
          <cell r="J250" t="str">
            <v>36-4326848</v>
          </cell>
          <cell r="K250">
            <v>0.99990000000000001</v>
          </cell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 t="str">
            <v>National Equity Fund 2003 LLC</v>
          </cell>
          <cell r="W250" t="str">
            <v>20-0083344</v>
          </cell>
          <cell r="X250">
            <v>0.99990000000000001</v>
          </cell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 t="str">
            <v>No investor with 50% or more ownership</v>
          </cell>
          <cell r="AJ250" t="str">
            <v>N/A</v>
          </cell>
          <cell r="AK250" t="str">
            <v>N/A</v>
          </cell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 t="str">
            <v/>
          </cell>
          <cell r="AW250"/>
          <cell r="AX250" t="str">
            <v/>
          </cell>
          <cell r="AY250"/>
          <cell r="AZ250" t="b">
            <v>1</v>
          </cell>
          <cell r="BA250" t="b">
            <v>1</v>
          </cell>
          <cell r="BB250" t="str">
            <v>TRUE</v>
          </cell>
          <cell r="BC250" t="str">
            <v>FALSE</v>
          </cell>
          <cell r="BD250" t="b">
            <v>1</v>
          </cell>
          <cell r="BE250" t="str">
            <v>REQ</v>
          </cell>
          <cell r="BF250" t="str">
            <v>N/A</v>
          </cell>
          <cell r="BG250" t="str">
            <v>REQ</v>
          </cell>
        </row>
        <row r="251">
          <cell r="A251">
            <v>61609</v>
          </cell>
          <cell r="B251">
            <v>38299</v>
          </cell>
          <cell r="C251"/>
          <cell r="D251"/>
          <cell r="E251"/>
          <cell r="F251" t="str">
            <v>Second &amp; Stewart LLC</v>
          </cell>
          <cell r="G251" t="str">
            <v>Second and Stewart</v>
          </cell>
          <cell r="H251" t="str">
            <v>Plymouth Housing Group</v>
          </cell>
          <cell r="I251" t="str">
            <v>NEF Assignment Corporation, as nominee</v>
          </cell>
          <cell r="J251" t="str">
            <v>36-4326848</v>
          </cell>
          <cell r="K251">
            <v>0.99990000000000001</v>
          </cell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 t="str">
            <v>National Equity Fund 2004 LLC</v>
          </cell>
          <cell r="W251" t="str">
            <v>20-1909507</v>
          </cell>
          <cell r="X251">
            <v>0.99990000000000001</v>
          </cell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 t="str">
            <v>No investor with 50% or more ownership</v>
          </cell>
          <cell r="AJ251" t="str">
            <v>N/A</v>
          </cell>
          <cell r="AK251" t="str">
            <v>N/A</v>
          </cell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 t="str">
            <v/>
          </cell>
          <cell r="AW251"/>
          <cell r="AX251" t="str">
            <v/>
          </cell>
          <cell r="AY251"/>
          <cell r="AZ251" t="b">
            <v>1</v>
          </cell>
          <cell r="BA251" t="b">
            <v>1</v>
          </cell>
          <cell r="BB251" t="str">
            <v>TRUE</v>
          </cell>
          <cell r="BC251" t="str">
            <v>FALSE</v>
          </cell>
          <cell r="BD251" t="b">
            <v>1</v>
          </cell>
          <cell r="BE251" t="str">
            <v>REQ</v>
          </cell>
          <cell r="BF251" t="str">
            <v>N/A</v>
          </cell>
          <cell r="BG251" t="str">
            <v>REQ</v>
          </cell>
        </row>
        <row r="252">
          <cell r="A252">
            <v>61622</v>
          </cell>
          <cell r="B252">
            <v>38300</v>
          </cell>
          <cell r="C252"/>
          <cell r="D252"/>
          <cell r="E252"/>
          <cell r="F252" t="str">
            <v>Lillian Place, L.P</v>
          </cell>
          <cell r="G252" t="str">
            <v>Lillian Place</v>
          </cell>
          <cell r="H252" t="str">
            <v>San Diego Interfaith Housing Foundation</v>
          </cell>
          <cell r="I252" t="str">
            <v>NEF Assignment Corporation, as nominee</v>
          </cell>
          <cell r="J252" t="str">
            <v>36-4326848</v>
          </cell>
          <cell r="K252">
            <v>0.99990000000000001</v>
          </cell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 t="str">
            <v>Banc of America Community Housing Investment Fund II LLC</v>
          </cell>
          <cell r="W252" t="str">
            <v>20-0296106</v>
          </cell>
          <cell r="X252">
            <v>0.49994999999999995</v>
          </cell>
          <cell r="Y252" t="str">
            <v>California Equity Fund 2003 Limited Partnership</v>
          </cell>
          <cell r="Z252" t="str">
            <v>20-0233867</v>
          </cell>
          <cell r="AA252">
            <v>0.389961</v>
          </cell>
          <cell r="AB252" t="str">
            <v>California Equity Fund 2004 Limited Partnership</v>
          </cell>
          <cell r="AC252" t="str">
            <v>20-1384513</v>
          </cell>
          <cell r="AD252">
            <v>0.10998899999999999</v>
          </cell>
          <cell r="AE252"/>
          <cell r="AF252"/>
          <cell r="AG252"/>
          <cell r="AH252"/>
          <cell r="AI252" t="str">
            <v>No investor with 50% or more ownership</v>
          </cell>
          <cell r="AJ252" t="str">
            <v>94-1687665</v>
          </cell>
          <cell r="AK252" t="str">
            <v>N/A</v>
          </cell>
          <cell r="AL252"/>
          <cell r="AM252"/>
          <cell r="AN252"/>
          <cell r="AO252"/>
          <cell r="AP252"/>
          <cell r="AQ252"/>
          <cell r="AR252"/>
          <cell r="AS252"/>
          <cell r="AT252"/>
          <cell r="AU252"/>
          <cell r="AV252" t="str">
            <v/>
          </cell>
          <cell r="AW252"/>
          <cell r="AX252" t="str">
            <v/>
          </cell>
          <cell r="AY252"/>
          <cell r="AZ252" t="b">
            <v>1</v>
          </cell>
          <cell r="BA252" t="b">
            <v>1</v>
          </cell>
          <cell r="BB252" t="str">
            <v>TRUE</v>
          </cell>
          <cell r="BC252" t="str">
            <v>FALSE</v>
          </cell>
          <cell r="BD252" t="b">
            <v>1</v>
          </cell>
          <cell r="BE252" t="str">
            <v>REQ</v>
          </cell>
          <cell r="BF252" t="str">
            <v>N/A</v>
          </cell>
          <cell r="BG252" t="str">
            <v>REQ</v>
          </cell>
        </row>
        <row r="253">
          <cell r="A253">
            <v>61623</v>
          </cell>
          <cell r="B253">
            <v>37978</v>
          </cell>
          <cell r="C253"/>
          <cell r="D253"/>
          <cell r="E253"/>
          <cell r="F253" t="str">
            <v>Clay-Walton, L.P.</v>
          </cell>
          <cell r="G253" t="str">
            <v>Clay Walton</v>
          </cell>
          <cell r="H253" t="str">
            <v>Belmont Arthur Avenue Local Development Corporation</v>
          </cell>
          <cell r="I253" t="str">
            <v>New York Equity Fund 2002 LLC</v>
          </cell>
          <cell r="J253" t="str">
            <v>72-1536444</v>
          </cell>
          <cell r="K253">
            <v>0.99990000000000001</v>
          </cell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 t="str">
            <v>New York Equity Fund 2002 LLC</v>
          </cell>
          <cell r="W253" t="str">
            <v>72-1536444</v>
          </cell>
          <cell r="X253">
            <v>0.99990000000000001</v>
          </cell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 t="str">
            <v>No investor with 50% or more ownership</v>
          </cell>
          <cell r="AJ253" t="str">
            <v>N/A</v>
          </cell>
          <cell r="AK253" t="str">
            <v>N/A</v>
          </cell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 t="str">
            <v/>
          </cell>
          <cell r="AW253"/>
          <cell r="AX253" t="str">
            <v/>
          </cell>
          <cell r="AY253"/>
          <cell r="AZ253" t="b">
            <v>1</v>
          </cell>
          <cell r="BA253" t="b">
            <v>1</v>
          </cell>
          <cell r="BB253" t="str">
            <v>TRUE</v>
          </cell>
          <cell r="BC253" t="str">
            <v>FALSE</v>
          </cell>
          <cell r="BD253" t="b">
            <v>1</v>
          </cell>
          <cell r="BE253" t="str">
            <v>N/A</v>
          </cell>
          <cell r="BF253" t="str">
            <v>N/A</v>
          </cell>
          <cell r="BG253" t="str">
            <v>No</v>
          </cell>
        </row>
        <row r="254">
          <cell r="A254">
            <v>61624</v>
          </cell>
          <cell r="B254">
            <v>37985</v>
          </cell>
          <cell r="C254"/>
          <cell r="D254"/>
          <cell r="E254"/>
          <cell r="F254" t="str">
            <v>Ralph-Gates Cluster L.P.</v>
          </cell>
          <cell r="G254" t="str">
            <v>Ralph Gates Cluster NRP</v>
          </cell>
          <cell r="H254" t="str">
            <v>Miracle Makers, Inc.</v>
          </cell>
          <cell r="I254" t="str">
            <v>New York Equity Fund 2003 LLC</v>
          </cell>
          <cell r="J254" t="str">
            <v>20-0335458</v>
          </cell>
          <cell r="K254">
            <v>0.99990000000000001</v>
          </cell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 t="str">
            <v>New York Equity Fund 2003 LLC</v>
          </cell>
          <cell r="W254" t="str">
            <v>20-0335458</v>
          </cell>
          <cell r="X254">
            <v>0.99990000000000001</v>
          </cell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 t="str">
            <v>No investor with 50% or more ownership</v>
          </cell>
          <cell r="AJ254" t="str">
            <v>N/A</v>
          </cell>
          <cell r="AK254" t="str">
            <v>N/A</v>
          </cell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 t="str">
            <v/>
          </cell>
          <cell r="AW254"/>
          <cell r="AX254" t="str">
            <v/>
          </cell>
          <cell r="AY254"/>
          <cell r="AZ254" t="b">
            <v>1</v>
          </cell>
          <cell r="BA254" t="b">
            <v>1</v>
          </cell>
          <cell r="BB254" t="str">
            <v>TRUE</v>
          </cell>
          <cell r="BC254" t="str">
            <v>FALSE</v>
          </cell>
          <cell r="BD254" t="b">
            <v>1</v>
          </cell>
          <cell r="BE254" t="str">
            <v>N/A</v>
          </cell>
          <cell r="BF254" t="str">
            <v>N/A</v>
          </cell>
          <cell r="BG254" t="str">
            <v>No</v>
          </cell>
        </row>
        <row r="255">
          <cell r="A255">
            <v>61625</v>
          </cell>
          <cell r="B255">
            <v>38288</v>
          </cell>
          <cell r="C255"/>
          <cell r="D255"/>
          <cell r="E255"/>
          <cell r="F255" t="str">
            <v>932 East 173rd Street L.P.</v>
          </cell>
          <cell r="G255" t="str">
            <v>Bronx Shepherds NRP</v>
          </cell>
          <cell r="H255" t="str">
            <v>Bronx Shepherds Restoration Corporation</v>
          </cell>
          <cell r="I255" t="str">
            <v>New York Equity Fund 2003 LLC</v>
          </cell>
          <cell r="J255" t="str">
            <v>20-0335458</v>
          </cell>
          <cell r="K255">
            <v>0.99990000000000001</v>
          </cell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 t="str">
            <v>New York Equity Fund 2003 LLC</v>
          </cell>
          <cell r="W255" t="str">
            <v>20-0335458</v>
          </cell>
          <cell r="X255">
            <v>0.99990000000000001</v>
          </cell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 t="str">
            <v>No investor with 50% or more ownership</v>
          </cell>
          <cell r="AJ255" t="str">
            <v>N/A</v>
          </cell>
          <cell r="AK255" t="str">
            <v>N/A</v>
          </cell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 t="str">
            <v/>
          </cell>
          <cell r="AW255"/>
          <cell r="AX255" t="str">
            <v/>
          </cell>
          <cell r="AY255"/>
          <cell r="AZ255" t="b">
            <v>1</v>
          </cell>
          <cell r="BA255" t="b">
            <v>1</v>
          </cell>
          <cell r="BB255" t="str">
            <v>TRUE</v>
          </cell>
          <cell r="BC255" t="str">
            <v>FALSE</v>
          </cell>
          <cell r="BD255" t="b">
            <v>1</v>
          </cell>
          <cell r="BE255" t="str">
            <v>N/A</v>
          </cell>
          <cell r="BF255" t="str">
            <v>N/A</v>
          </cell>
          <cell r="BG255" t="str">
            <v>No</v>
          </cell>
        </row>
        <row r="256">
          <cell r="A256" t="str">
            <v>Nationwide Life Tax Credit Pa</v>
          </cell>
          <cell r="B256">
            <v>38113</v>
          </cell>
          <cell r="C256"/>
          <cell r="D256"/>
          <cell r="E256"/>
          <cell r="F256" t="str">
            <v>Southwinds Preservation Associates Limited Partnership</v>
          </cell>
          <cell r="G256" t="str">
            <v>Southwinds Apartments (RI)</v>
          </cell>
          <cell r="H256" t="str">
            <v>Preservation of Affordable Housing (POAH)</v>
          </cell>
          <cell r="I256" t="str">
            <v>NEF Assignment Corporation, as nominee</v>
          </cell>
          <cell r="J256" t="str">
            <v>36-4326848</v>
          </cell>
          <cell r="K256">
            <v>0.99990000000000001</v>
          </cell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 t="str">
            <v xml:space="preserve">Nationwide Affordable Housing Investment Fund XVII-NEF LLC </v>
          </cell>
          <cell r="W256" t="str">
            <v>90-6061443</v>
          </cell>
          <cell r="X256">
            <v>0.99990000000000001</v>
          </cell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 t="str">
            <v>Nationwide Life Tax Credit Partners 2004-D, LLC</v>
          </cell>
          <cell r="AJ256" t="str">
            <v>20-1128408</v>
          </cell>
          <cell r="AK256">
            <v>0.99980000999999996</v>
          </cell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 t="str">
            <v/>
          </cell>
          <cell r="AW256"/>
          <cell r="AX256" t="str">
            <v/>
          </cell>
          <cell r="AY256"/>
          <cell r="AZ256" t="b">
            <v>1</v>
          </cell>
          <cell r="BA256" t="b">
            <v>1</v>
          </cell>
          <cell r="BB256" t="str">
            <v>TRUE</v>
          </cell>
          <cell r="BC256" t="str">
            <v>FALSE</v>
          </cell>
          <cell r="BD256" t="b">
            <v>1</v>
          </cell>
          <cell r="BE256" t="str">
            <v>REQ</v>
          </cell>
          <cell r="BF256" t="e">
            <v>#NAME?</v>
          </cell>
          <cell r="BG256" t="str">
            <v>REQ</v>
          </cell>
        </row>
        <row r="257">
          <cell r="A257">
            <v>61639</v>
          </cell>
          <cell r="B257">
            <v>37974</v>
          </cell>
          <cell r="C257"/>
          <cell r="D257"/>
          <cell r="E257"/>
          <cell r="F257" t="str">
            <v>WHGA Lenox Housing Associates, L.P.</v>
          </cell>
          <cell r="G257" t="str">
            <v>WHGA Lenox Housing</v>
          </cell>
          <cell r="H257" t="str">
            <v>West Harlem Group Assistance, Inc.(WHGA)</v>
          </cell>
          <cell r="I257" t="str">
            <v>New York Equity Fund 2003 LLC</v>
          </cell>
          <cell r="J257" t="str">
            <v>20-0335458</v>
          </cell>
          <cell r="K257">
            <v>0.99990000000000001</v>
          </cell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 t="str">
            <v>New York Equity Fund 2003 LLC</v>
          </cell>
          <cell r="W257" t="str">
            <v>20-0335458</v>
          </cell>
          <cell r="X257">
            <v>0.99990000000000001</v>
          </cell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 t="str">
            <v>No investor with 50% or more ownership</v>
          </cell>
          <cell r="AJ257" t="str">
            <v>N/A</v>
          </cell>
          <cell r="AK257" t="str">
            <v>N/A</v>
          </cell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 t="str">
            <v/>
          </cell>
          <cell r="AW257"/>
          <cell r="AX257" t="str">
            <v/>
          </cell>
          <cell r="AY257"/>
          <cell r="AZ257" t="b">
            <v>1</v>
          </cell>
          <cell r="BA257" t="b">
            <v>1</v>
          </cell>
          <cell r="BB257" t="str">
            <v>TRUE</v>
          </cell>
          <cell r="BC257" t="str">
            <v>TRUE</v>
          </cell>
          <cell r="BD257" t="b">
            <v>1</v>
          </cell>
          <cell r="BE257" t="str">
            <v>N/A</v>
          </cell>
          <cell r="BF257" t="str">
            <v>N/A</v>
          </cell>
          <cell r="BG257" t="str">
            <v>No</v>
          </cell>
        </row>
        <row r="258">
          <cell r="A258">
            <v>61227</v>
          </cell>
          <cell r="B258">
            <v>37924</v>
          </cell>
          <cell r="C258"/>
          <cell r="D258"/>
          <cell r="E258"/>
          <cell r="F258" t="str">
            <v>Woodward Street Limited Partnership</v>
          </cell>
          <cell r="G258" t="str">
            <v>Berkeley Village (RI)</v>
          </cell>
          <cell r="H258" t="str">
            <v>Valley Affordable Housing Corporation (VAHC)</v>
          </cell>
          <cell r="I258" t="str">
            <v>NEF Assignment Corporation, as nominee</v>
          </cell>
          <cell r="J258" t="str">
            <v>36-4326848</v>
          </cell>
          <cell r="K258">
            <v>0.99980000000000002</v>
          </cell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 t="str">
            <v>National Equity Fund 2002 LLC</v>
          </cell>
          <cell r="W258" t="str">
            <v>75-3045298</v>
          </cell>
          <cell r="X258">
            <v>0.99980000000000002</v>
          </cell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 t="str">
            <v>No investor with 50% or more ownership</v>
          </cell>
          <cell r="AJ258" t="str">
            <v>N/A</v>
          </cell>
          <cell r="AK258" t="str">
            <v>N/A</v>
          </cell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 t="str">
            <v/>
          </cell>
          <cell r="AW258"/>
          <cell r="AX258" t="str">
            <v/>
          </cell>
          <cell r="AY258"/>
          <cell r="AZ258" t="b">
            <v>1</v>
          </cell>
          <cell r="BA258" t="b">
            <v>1</v>
          </cell>
          <cell r="BB258" t="str">
            <v>TRUE</v>
          </cell>
          <cell r="BC258" t="str">
            <v>TRUE</v>
          </cell>
          <cell r="BD258" t="b">
            <v>1</v>
          </cell>
          <cell r="BE258" t="str">
            <v>REQ</v>
          </cell>
          <cell r="BF258" t="str">
            <v>N/A</v>
          </cell>
          <cell r="BG258" t="str">
            <v>REQ</v>
          </cell>
        </row>
        <row r="259">
          <cell r="A259">
            <v>61642</v>
          </cell>
          <cell r="B259">
            <v>37979</v>
          </cell>
          <cell r="C259"/>
          <cell r="D259"/>
          <cell r="E259"/>
          <cell r="F259" t="str">
            <v>Chauncey Sumpter L.P.</v>
          </cell>
          <cell r="G259" t="str">
            <v>Chauncey Sumpter</v>
          </cell>
          <cell r="H259" t="str">
            <v>Brooklyn Neighborhood HDFC (fka Metropolitan Houses HDFC)</v>
          </cell>
          <cell r="I259" t="str">
            <v>New York Equity Fund 2003 LLC</v>
          </cell>
          <cell r="J259" t="str">
            <v>20-0335458</v>
          </cell>
          <cell r="K259">
            <v>0.99990000000000001</v>
          </cell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 t="str">
            <v>New York Equity Fund 2003 LLC</v>
          </cell>
          <cell r="W259" t="str">
            <v>20-0335458</v>
          </cell>
          <cell r="X259">
            <v>0.99990000000000001</v>
          </cell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 t="str">
            <v>No investor with 50% or more ownership</v>
          </cell>
          <cell r="AJ259" t="str">
            <v>N/A</v>
          </cell>
          <cell r="AK259" t="str">
            <v>N/A</v>
          </cell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 t="str">
            <v/>
          </cell>
          <cell r="AW259"/>
          <cell r="AX259" t="str">
            <v/>
          </cell>
          <cell r="AY259"/>
          <cell r="AZ259" t="b">
            <v>1</v>
          </cell>
          <cell r="BA259" t="b">
            <v>1</v>
          </cell>
          <cell r="BB259" t="str">
            <v>TRUE</v>
          </cell>
          <cell r="BC259" t="str">
            <v>TRUE</v>
          </cell>
          <cell r="BD259" t="b">
            <v>1</v>
          </cell>
          <cell r="BE259" t="str">
            <v>N/A</v>
          </cell>
          <cell r="BF259" t="str">
            <v>N/A</v>
          </cell>
          <cell r="BG259" t="str">
            <v>No</v>
          </cell>
        </row>
        <row r="260">
          <cell r="A260">
            <v>61643</v>
          </cell>
          <cell r="B260">
            <v>37985</v>
          </cell>
          <cell r="C260"/>
          <cell r="D260"/>
          <cell r="E260"/>
          <cell r="F260" t="str">
            <v>Malcolm Shabazz LP</v>
          </cell>
          <cell r="G260" t="str">
            <v>Malcolm Shabazz LP</v>
          </cell>
          <cell r="H260" t="str">
            <v>Malcolm Shabazz Development Corporation</v>
          </cell>
          <cell r="I260" t="str">
            <v>New York Equity Fund 2003 LLC</v>
          </cell>
          <cell r="J260" t="str">
            <v>20-0335458</v>
          </cell>
          <cell r="K260">
            <v>0.99990000000000001</v>
          </cell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 t="str">
            <v>New York Equity Fund 2003 LLC</v>
          </cell>
          <cell r="W260" t="str">
            <v>20-0335458</v>
          </cell>
          <cell r="X260">
            <v>0.99990000000000001</v>
          </cell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 t="str">
            <v>No investor with 50% or more ownership</v>
          </cell>
          <cell r="AJ260" t="str">
            <v>N/A</v>
          </cell>
          <cell r="AK260" t="str">
            <v>N/A</v>
          </cell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 t="str">
            <v/>
          </cell>
          <cell r="AW260"/>
          <cell r="AX260" t="str">
            <v/>
          </cell>
          <cell r="AY260"/>
          <cell r="AZ260" t="b">
            <v>1</v>
          </cell>
          <cell r="BA260" t="b">
            <v>1</v>
          </cell>
          <cell r="BB260" t="b">
            <v>0</v>
          </cell>
          <cell r="BC260" t="str">
            <v>FALSE</v>
          </cell>
          <cell r="BD260" t="b">
            <v>1</v>
          </cell>
          <cell r="BE260" t="str">
            <v>N/A</v>
          </cell>
          <cell r="BF260" t="str">
            <v>N/A</v>
          </cell>
          <cell r="BG260" t="str">
            <v>No</v>
          </cell>
        </row>
        <row r="261">
          <cell r="A261">
            <v>61646</v>
          </cell>
          <cell r="B261">
            <v>38336</v>
          </cell>
          <cell r="C261"/>
          <cell r="D261"/>
          <cell r="E261"/>
          <cell r="F261" t="str">
            <v>Virginia Street Partners, a Nevada Limited Partmership</v>
          </cell>
          <cell r="G261" t="str">
            <v>Virginia Street (NV)</v>
          </cell>
          <cell r="H261" t="str">
            <v>Community Services Agency Development Corporation (CSADC)</v>
          </cell>
          <cell r="I261" t="str">
            <v>NEF Assignment Corporation, as nominee</v>
          </cell>
          <cell r="J261" t="str">
            <v>36-4326848</v>
          </cell>
          <cell r="K261">
            <v>0.99990000000000001</v>
          </cell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 t="str">
            <v>National Equity Fund 2004 LLC</v>
          </cell>
          <cell r="W261" t="str">
            <v>20-1909507</v>
          </cell>
          <cell r="X261">
            <v>0.99990000000000001</v>
          </cell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 t="str">
            <v>No investor with 50% or more ownership</v>
          </cell>
          <cell r="AJ261" t="str">
            <v>N/A</v>
          </cell>
          <cell r="AK261" t="str">
            <v>N/A</v>
          </cell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 t="str">
            <v/>
          </cell>
          <cell r="AW261"/>
          <cell r="AX261" t="str">
            <v/>
          </cell>
          <cell r="AY261"/>
          <cell r="AZ261" t="b">
            <v>1</v>
          </cell>
          <cell r="BA261" t="b">
            <v>1</v>
          </cell>
          <cell r="BB261" t="str">
            <v>TRUE</v>
          </cell>
          <cell r="BC261" t="str">
            <v>TRUE</v>
          </cell>
          <cell r="BD261" t="b">
            <v>1</v>
          </cell>
          <cell r="BE261" t="str">
            <v>REQ</v>
          </cell>
          <cell r="BF261" t="str">
            <v>N/A</v>
          </cell>
          <cell r="BG261" t="str">
            <v>REQ</v>
          </cell>
        </row>
        <row r="262">
          <cell r="A262">
            <v>61651</v>
          </cell>
          <cell r="B262">
            <v>38078</v>
          </cell>
          <cell r="C262"/>
          <cell r="D262"/>
          <cell r="E262"/>
          <cell r="F262" t="str">
            <v>Villa Cesar Chavez Associates, L.P.</v>
          </cell>
          <cell r="G262" t="str">
            <v>Villa Cesar Chavez</v>
          </cell>
          <cell r="H262" t="str">
            <v>Cabrillo Economic Development Corporation (CEDC)</v>
          </cell>
          <cell r="I262" t="str">
            <v>NEF Assignment Corporation, as nominee</v>
          </cell>
          <cell r="J262" t="str">
            <v>36-4326848</v>
          </cell>
          <cell r="K262">
            <v>0.99990000000000001</v>
          </cell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 t="str">
            <v>California Equity Fund 2003 Limited Partnership</v>
          </cell>
          <cell r="W262" t="str">
            <v>20-0233867</v>
          </cell>
          <cell r="X262">
            <v>0.93990599999999991</v>
          </cell>
          <cell r="Y262" t="str">
            <v>National Equity Fund 2004 LLC</v>
          </cell>
          <cell r="Z262" t="str">
            <v>20-1909507</v>
          </cell>
          <cell r="AA262">
            <v>5.9993999999999992E-2</v>
          </cell>
          <cell r="AB262"/>
          <cell r="AC262"/>
          <cell r="AD262"/>
          <cell r="AE262"/>
          <cell r="AF262"/>
          <cell r="AG262"/>
          <cell r="AH262"/>
          <cell r="AI262" t="str">
            <v>No investor with 50% or more ownership</v>
          </cell>
          <cell r="AJ262" t="str">
            <v>N/A</v>
          </cell>
          <cell r="AK262" t="str">
            <v>N/A</v>
          </cell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 t="str">
            <v/>
          </cell>
          <cell r="AW262"/>
          <cell r="AX262" t="str">
            <v/>
          </cell>
          <cell r="AY262"/>
          <cell r="AZ262" t="b">
            <v>0</v>
          </cell>
          <cell r="BA262" t="b">
            <v>0</v>
          </cell>
          <cell r="BB262" t="str">
            <v>TRUE</v>
          </cell>
          <cell r="BC262" t="str">
            <v>FALSE</v>
          </cell>
          <cell r="BD262" t="b">
            <v>1</v>
          </cell>
          <cell r="BE262" t="str">
            <v>REQ</v>
          </cell>
          <cell r="BF262" t="str">
            <v>N/A</v>
          </cell>
          <cell r="BG262" t="str">
            <v>REQ</v>
          </cell>
        </row>
        <row r="263">
          <cell r="A263">
            <v>61660</v>
          </cell>
          <cell r="B263">
            <v>38198</v>
          </cell>
          <cell r="C263"/>
          <cell r="D263"/>
          <cell r="E263"/>
          <cell r="F263" t="str">
            <v>Pico New Hampshire United Methodist Housing, L.P., a California Limited Partnership</v>
          </cell>
          <cell r="G263" t="str">
            <v>Casa Shalom (fka Pico New Hampshire)</v>
          </cell>
          <cell r="H263" t="str">
            <v>1010 Development Corporation</v>
          </cell>
          <cell r="I263" t="str">
            <v>NEF Assignment Corporation, as nominee</v>
          </cell>
          <cell r="J263" t="str">
            <v>36-4326848</v>
          </cell>
          <cell r="K263">
            <v>0.99990000000000001</v>
          </cell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 t="str">
            <v>California Equity Fund 2004 Limited Partnership</v>
          </cell>
          <cell r="W263" t="str">
            <v>20-1384513</v>
          </cell>
          <cell r="X263">
            <v>0.99990000000000001</v>
          </cell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 t="str">
            <v>No investor with 50% or more ownership</v>
          </cell>
          <cell r="AJ263" t="str">
            <v>N/A</v>
          </cell>
          <cell r="AK263" t="str">
            <v>N/A</v>
          </cell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 t="str">
            <v/>
          </cell>
          <cell r="AW263"/>
          <cell r="AX263" t="str">
            <v/>
          </cell>
          <cell r="AY263"/>
          <cell r="AZ263" t="b">
            <v>1</v>
          </cell>
          <cell r="BA263" t="b">
            <v>1</v>
          </cell>
          <cell r="BB263" t="str">
            <v>TRUE</v>
          </cell>
          <cell r="BC263" t="str">
            <v>TRUE</v>
          </cell>
          <cell r="BD263" t="b">
            <v>1</v>
          </cell>
          <cell r="BE263" t="str">
            <v>REQ</v>
          </cell>
          <cell r="BF263" t="str">
            <v>N/A</v>
          </cell>
          <cell r="BG263" t="str">
            <v>REQ</v>
          </cell>
        </row>
        <row r="264">
          <cell r="A264">
            <v>61662</v>
          </cell>
          <cell r="B264">
            <v>38335</v>
          </cell>
          <cell r="C264"/>
          <cell r="D264"/>
          <cell r="E264"/>
          <cell r="F264" t="str">
            <v>Brightwaters Housing Partners, L.P.</v>
          </cell>
          <cell r="G264" t="str">
            <v>Brightwaters Apts</v>
          </cell>
          <cell r="H264" t="str">
            <v>Community Action Project of Tulsa County (CAPTC)</v>
          </cell>
          <cell r="I264" t="str">
            <v>NEF Assignment Corporation, as nominee</v>
          </cell>
          <cell r="J264" t="str">
            <v>36-4326848</v>
          </cell>
          <cell r="K264">
            <v>0.99990000000000001</v>
          </cell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 t="str">
            <v>National Equity Fund 2003 LLC</v>
          </cell>
          <cell r="W264" t="str">
            <v>20-0083344</v>
          </cell>
          <cell r="X264">
            <v>0.99990000000000001</v>
          </cell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 t="str">
            <v>No investor with 50% or more ownership</v>
          </cell>
          <cell r="AJ264" t="str">
            <v>N/A</v>
          </cell>
          <cell r="AK264" t="str">
            <v>N/A</v>
          </cell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 t="str">
            <v/>
          </cell>
          <cell r="AW264"/>
          <cell r="AX264" t="str">
            <v/>
          </cell>
          <cell r="AY264"/>
          <cell r="AZ264" t="b">
            <v>1</v>
          </cell>
          <cell r="BA264" t="b">
            <v>1</v>
          </cell>
          <cell r="BB264" t="str">
            <v>TRUE</v>
          </cell>
          <cell r="BC264" t="str">
            <v>TRUE</v>
          </cell>
          <cell r="BD264" t="b">
            <v>1</v>
          </cell>
          <cell r="BE264" t="str">
            <v>REQ</v>
          </cell>
          <cell r="BF264" t="str">
            <v>N/A</v>
          </cell>
          <cell r="BG264" t="str">
            <v>REQ</v>
          </cell>
        </row>
        <row r="265">
          <cell r="A265">
            <v>61667</v>
          </cell>
          <cell r="B265">
            <v>38240</v>
          </cell>
          <cell r="C265"/>
          <cell r="D265"/>
          <cell r="E265"/>
          <cell r="F265" t="str">
            <v>Northridge Homes, L.P.</v>
          </cell>
          <cell r="G265" t="str">
            <v>Northridge Homes</v>
          </cell>
          <cell r="H265" t="str">
            <v>Wyoming County Community Action, Inc.</v>
          </cell>
          <cell r="I265" t="str">
            <v>NEF Assignment Corporation, as nominee</v>
          </cell>
          <cell r="J265" t="str">
            <v>36-4326848</v>
          </cell>
          <cell r="K265">
            <v>0.99990000000000001</v>
          </cell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 t="str">
            <v>National Equity Fund 2003 LLC</v>
          </cell>
          <cell r="W265" t="str">
            <v>20-0083344</v>
          </cell>
          <cell r="X265">
            <v>0.99990000000000001</v>
          </cell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 t="str">
            <v>No investor with 50% or more ownership</v>
          </cell>
          <cell r="AJ265" t="str">
            <v>N/A</v>
          </cell>
          <cell r="AK265" t="str">
            <v>N/A</v>
          </cell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 t="str">
            <v/>
          </cell>
          <cell r="AW265"/>
          <cell r="AX265" t="str">
            <v/>
          </cell>
          <cell r="AY265"/>
          <cell r="AZ265" t="b">
            <v>1</v>
          </cell>
          <cell r="BA265" t="b">
            <v>1</v>
          </cell>
          <cell r="BB265" t="str">
            <v>TRUE</v>
          </cell>
          <cell r="BC265" t="str">
            <v>FALSE</v>
          </cell>
          <cell r="BD265" t="b">
            <v>1</v>
          </cell>
          <cell r="BE265" t="str">
            <v>REQ</v>
          </cell>
          <cell r="BF265" t="str">
            <v>N/A</v>
          </cell>
          <cell r="BG265" t="str">
            <v>REQ</v>
          </cell>
        </row>
        <row r="266">
          <cell r="A266">
            <v>61668</v>
          </cell>
          <cell r="B266">
            <v>38169</v>
          </cell>
          <cell r="C266"/>
          <cell r="D266"/>
          <cell r="E266"/>
          <cell r="F266" t="str">
            <v>Liberty Square Limited Partnership</v>
          </cell>
          <cell r="G266" t="str">
            <v>Liberty Square Apartments</v>
          </cell>
          <cell r="H266" t="str">
            <v>Bonheur Development Corporation</v>
          </cell>
          <cell r="I266" t="str">
            <v>NEF Assignment Corporation, as nominee</v>
          </cell>
          <cell r="J266" t="str">
            <v>36-4326848</v>
          </cell>
          <cell r="K266">
            <v>0.99990000000000001</v>
          </cell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 t="str">
            <v>National Equity Fund 2003 LLC</v>
          </cell>
          <cell r="W266" t="str">
            <v>20-0083344</v>
          </cell>
          <cell r="X266">
            <v>0.99990000000000001</v>
          </cell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 t="str">
            <v>No investor with 50% or more ownership</v>
          </cell>
          <cell r="AJ266" t="str">
            <v>N/A</v>
          </cell>
          <cell r="AK266" t="str">
            <v>N/A</v>
          </cell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 t="str">
            <v/>
          </cell>
          <cell r="AW266"/>
          <cell r="AX266" t="str">
            <v/>
          </cell>
          <cell r="AY266"/>
          <cell r="AZ266" t="b">
            <v>1</v>
          </cell>
          <cell r="BA266" t="b">
            <v>1</v>
          </cell>
          <cell r="BB266" t="str">
            <v>TRUE</v>
          </cell>
          <cell r="BC266" t="str">
            <v>FALSE</v>
          </cell>
          <cell r="BD266" t="b">
            <v>1</v>
          </cell>
          <cell r="BE266" t="str">
            <v>REQ</v>
          </cell>
          <cell r="BF266" t="str">
            <v>N/A</v>
          </cell>
          <cell r="BG266" t="str">
            <v>REQ</v>
          </cell>
        </row>
        <row r="267">
          <cell r="A267">
            <v>61641</v>
          </cell>
          <cell r="B267">
            <v>37972</v>
          </cell>
          <cell r="C267"/>
          <cell r="D267"/>
          <cell r="E267"/>
          <cell r="F267" t="str">
            <v>Bronx Heights Beulah Associates, L.P.</v>
          </cell>
          <cell r="G267" t="str">
            <v>Bronx Heights Beulah</v>
          </cell>
          <cell r="H267" t="str">
            <v>Beulah HDFC, Inc.</v>
          </cell>
          <cell r="I267" t="str">
            <v>New York Equity Fund 2003 LLC</v>
          </cell>
          <cell r="J267" t="str">
            <v>20-0335458</v>
          </cell>
          <cell r="K267">
            <v>0.99</v>
          </cell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 t="str">
            <v>New York Equity Fund 2003 LLC</v>
          </cell>
          <cell r="W267" t="str">
            <v>20-0335458</v>
          </cell>
          <cell r="X267">
            <v>0.99</v>
          </cell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 t="str">
            <v>No investor with 50% or more ownership</v>
          </cell>
          <cell r="AJ267" t="str">
            <v>N/A</v>
          </cell>
          <cell r="AK267" t="str">
            <v>N/A</v>
          </cell>
          <cell r="AL267"/>
          <cell r="AM267"/>
          <cell r="AN267"/>
          <cell r="AO267"/>
          <cell r="AP267"/>
          <cell r="AQ267"/>
          <cell r="AR267"/>
          <cell r="AS267"/>
          <cell r="AT267"/>
          <cell r="AU267"/>
          <cell r="AV267" t="str">
            <v/>
          </cell>
          <cell r="AW267"/>
          <cell r="AX267" t="str">
            <v/>
          </cell>
          <cell r="AY267"/>
          <cell r="AZ267" t="b">
            <v>1</v>
          </cell>
          <cell r="BA267" t="b">
            <v>1</v>
          </cell>
          <cell r="BB267" t="str">
            <v>TRUE</v>
          </cell>
          <cell r="BC267" t="str">
            <v>FALSE</v>
          </cell>
          <cell r="BD267" t="b">
            <v>1</v>
          </cell>
          <cell r="BE267" t="str">
            <v>N/A</v>
          </cell>
          <cell r="BF267" t="str">
            <v>N/A</v>
          </cell>
          <cell r="BG267" t="str">
            <v>No</v>
          </cell>
        </row>
        <row r="268">
          <cell r="A268">
            <v>61680</v>
          </cell>
          <cell r="B268">
            <v>38230</v>
          </cell>
          <cell r="C268"/>
          <cell r="D268"/>
          <cell r="E268"/>
          <cell r="F268" t="str">
            <v>Potters Avenue Area Revitalization Limited Partnership</v>
          </cell>
          <cell r="G268" t="str">
            <v>Potters Avenue Area Revitalization Project</v>
          </cell>
          <cell r="H268" t="str">
            <v>SWAP, Inc.</v>
          </cell>
          <cell r="I268" t="str">
            <v>NEF Assignment Corporation, as nominee</v>
          </cell>
          <cell r="J268" t="str">
            <v>36-4326848</v>
          </cell>
          <cell r="K268">
            <v>0.99990000000000001</v>
          </cell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 t="str">
            <v>National Equity Fund 2003 LLC</v>
          </cell>
          <cell r="W268" t="str">
            <v>20-0083344</v>
          </cell>
          <cell r="X268">
            <v>0.99990000000000001</v>
          </cell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 t="str">
            <v>No investor with 50% or more ownership</v>
          </cell>
          <cell r="AJ268" t="str">
            <v>N/A</v>
          </cell>
          <cell r="AK268" t="str">
            <v>N/A</v>
          </cell>
          <cell r="AL268"/>
          <cell r="AM268"/>
          <cell r="AN268"/>
          <cell r="AO268"/>
          <cell r="AP268"/>
          <cell r="AQ268"/>
          <cell r="AR268"/>
          <cell r="AS268"/>
          <cell r="AT268"/>
          <cell r="AU268"/>
          <cell r="AV268" t="str">
            <v/>
          </cell>
          <cell r="AW268"/>
          <cell r="AX268" t="str">
            <v/>
          </cell>
          <cell r="AY268"/>
          <cell r="AZ268" t="b">
            <v>1</v>
          </cell>
          <cell r="BA268" t="b">
            <v>1</v>
          </cell>
          <cell r="BB268" t="str">
            <v>TRUE</v>
          </cell>
          <cell r="BC268" t="str">
            <v>FALSE</v>
          </cell>
          <cell r="BD268" t="b">
            <v>1</v>
          </cell>
          <cell r="BE268" t="str">
            <v>REQ</v>
          </cell>
          <cell r="BF268" t="str">
            <v>N/A</v>
          </cell>
          <cell r="BG268" t="str">
            <v>REQ</v>
          </cell>
        </row>
        <row r="269">
          <cell r="A269">
            <v>61683</v>
          </cell>
          <cell r="B269">
            <v>38198</v>
          </cell>
          <cell r="C269"/>
          <cell r="D269"/>
          <cell r="E269"/>
          <cell r="F269" t="str">
            <v>Croft Place Townhomes LLC</v>
          </cell>
          <cell r="G269" t="str">
            <v>Croft Place Townhomes</v>
          </cell>
          <cell r="H269" t="str">
            <v>Delridge Neighborhoods Development Association (DNDA)</v>
          </cell>
          <cell r="I269" t="str">
            <v>NEF Assignment Corporation, as nominee</v>
          </cell>
          <cell r="J269" t="str">
            <v>36-4326848</v>
          </cell>
          <cell r="K269">
            <v>0.99990000000000001</v>
          </cell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 t="str">
            <v>National Equity Fund 2003 LLC</v>
          </cell>
          <cell r="W269" t="str">
            <v>20-0083344</v>
          </cell>
          <cell r="X269">
            <v>0.99990000000000001</v>
          </cell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 t="str">
            <v>No investor with 50% or more ownership</v>
          </cell>
          <cell r="AJ269" t="str">
            <v>N/A</v>
          </cell>
          <cell r="AK269" t="str">
            <v>N/A</v>
          </cell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 t="str">
            <v/>
          </cell>
          <cell r="AW269"/>
          <cell r="AX269" t="str">
            <v/>
          </cell>
          <cell r="AY269"/>
          <cell r="AZ269" t="b">
            <v>1</v>
          </cell>
          <cell r="BA269" t="b">
            <v>1</v>
          </cell>
          <cell r="BB269" t="str">
            <v>TRUE</v>
          </cell>
          <cell r="BC269" t="str">
            <v>FALSE</v>
          </cell>
          <cell r="BD269" t="b">
            <v>1</v>
          </cell>
          <cell r="BE269" t="str">
            <v>REQ</v>
          </cell>
          <cell r="BF269" t="str">
            <v>N/A</v>
          </cell>
          <cell r="BG269" t="str">
            <v>REQ</v>
          </cell>
        </row>
        <row r="270">
          <cell r="A270">
            <v>61684</v>
          </cell>
          <cell r="B270">
            <v>38524</v>
          </cell>
          <cell r="C270"/>
          <cell r="D270"/>
          <cell r="E270"/>
          <cell r="F270" t="str">
            <v>Historic Cooper School LLC</v>
          </cell>
          <cell r="G270" t="str">
            <v>Historic Cooper School</v>
          </cell>
          <cell r="H270" t="str">
            <v>Delridge Neighborhoods Development Association (DNDA)</v>
          </cell>
          <cell r="I270" t="str">
            <v>NEF Assignment Corporation, as nominee</v>
          </cell>
          <cell r="J270" t="str">
            <v>36-4326848</v>
          </cell>
          <cell r="K270">
            <v>0.99990000000000001</v>
          </cell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 t="str">
            <v>National Equity Fund 2004 LLC</v>
          </cell>
          <cell r="W270" t="str">
            <v>20-1909507</v>
          </cell>
          <cell r="X270">
            <v>0.99990000000000001</v>
          </cell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 t="str">
            <v>No investor with 50% or more ownership</v>
          </cell>
          <cell r="AJ270" t="str">
            <v>N/A</v>
          </cell>
          <cell r="AK270" t="str">
            <v>N/A</v>
          </cell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 t="str">
            <v/>
          </cell>
          <cell r="AW270"/>
          <cell r="AX270" t="str">
            <v/>
          </cell>
          <cell r="AY270"/>
          <cell r="AZ270" t="b">
            <v>1</v>
          </cell>
          <cell r="BA270" t="b">
            <v>1</v>
          </cell>
          <cell r="BB270" t="str">
            <v>TRUE</v>
          </cell>
          <cell r="BC270" t="str">
            <v>FALSE</v>
          </cell>
          <cell r="BD270" t="b">
            <v>1</v>
          </cell>
          <cell r="BE270" t="str">
            <v>REQ</v>
          </cell>
          <cell r="BF270" t="str">
            <v>N/A</v>
          </cell>
          <cell r="BG270" t="str">
            <v>REQ</v>
          </cell>
        </row>
        <row r="271">
          <cell r="A271">
            <v>61685</v>
          </cell>
          <cell r="B271">
            <v>38810</v>
          </cell>
          <cell r="C271"/>
          <cell r="D271"/>
          <cell r="E271"/>
          <cell r="F271" t="str">
            <v>West Seattle Community Resource Center LLC</v>
          </cell>
          <cell r="G271" t="str">
            <v>West Seattle Community Resource Center</v>
          </cell>
          <cell r="H271" t="str">
            <v>Delridge Neighborhoods Development Association (DNDA)</v>
          </cell>
          <cell r="I271" t="str">
            <v>NEF Assignment Corporation, as nominee</v>
          </cell>
          <cell r="J271" t="str">
            <v>36-4326848</v>
          </cell>
          <cell r="K271">
            <v>0.99990000000000001</v>
          </cell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 t="str">
            <v>One Economy Fund I LLC</v>
          </cell>
          <cell r="W271" t="str">
            <v>20-2660021</v>
          </cell>
          <cell r="X271">
            <v>0.99990000000000001</v>
          </cell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 t="str">
            <v>FNBC Leasing Corporation</v>
          </cell>
          <cell r="AJ271" t="str">
            <v>36-3643427</v>
          </cell>
          <cell r="AK271">
            <v>0.63693630000000001</v>
          </cell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 t="str">
            <v/>
          </cell>
          <cell r="AW271"/>
          <cell r="AX271" t="str">
            <v/>
          </cell>
          <cell r="AY271"/>
          <cell r="AZ271" t="b">
            <v>0</v>
          </cell>
          <cell r="BA271" t="b">
            <v>0</v>
          </cell>
          <cell r="BB271" t="str">
            <v>TRUE</v>
          </cell>
          <cell r="BC271" t="str">
            <v>TRUE</v>
          </cell>
          <cell r="BD271" t="b">
            <v>1</v>
          </cell>
          <cell r="BE271" t="str">
            <v>REQ</v>
          </cell>
          <cell r="BF271" t="e">
            <v>#NAME?</v>
          </cell>
          <cell r="BG271" t="str">
            <v>REQ</v>
          </cell>
        </row>
        <row r="272">
          <cell r="A272">
            <v>61686</v>
          </cell>
          <cell r="B272">
            <v>38908</v>
          </cell>
          <cell r="C272"/>
          <cell r="D272"/>
          <cell r="E272"/>
          <cell r="F272" t="str">
            <v>New Riverbend Homes LLC</v>
          </cell>
          <cell r="G272" t="str">
            <v>New Riverbend Homes</v>
          </cell>
          <cell r="H272" t="str">
            <v>New Sunrise Properties, Inc.</v>
          </cell>
          <cell r="I272" t="str">
            <v>NEF Assignment Corporation, as nominee</v>
          </cell>
          <cell r="J272" t="str">
            <v>36-4326848</v>
          </cell>
          <cell r="K272">
            <v>0.99990000000000001</v>
          </cell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 t="str">
            <v>Fifth Third Investment Fund LLC</v>
          </cell>
          <cell r="W272" t="str">
            <v>94-3427804</v>
          </cell>
          <cell r="X272">
            <v>0.18998099999999998</v>
          </cell>
          <cell r="Y272" t="str">
            <v>National Equity Fund 2006 LP</v>
          </cell>
          <cell r="Z272" t="str">
            <v>20-4587136</v>
          </cell>
          <cell r="AA272">
            <v>0.80991899999999994</v>
          </cell>
          <cell r="AB272"/>
          <cell r="AC272"/>
          <cell r="AD272"/>
          <cell r="AE272"/>
          <cell r="AF272"/>
          <cell r="AG272"/>
          <cell r="AH272"/>
          <cell r="AI272" t="str">
            <v>No investor with 50% or more ownership</v>
          </cell>
          <cell r="AJ272" t="str">
            <v>N/A</v>
          </cell>
          <cell r="AK272" t="str">
            <v>N/A</v>
          </cell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 t="str">
            <v/>
          </cell>
          <cell r="AW272"/>
          <cell r="AX272" t="str">
            <v/>
          </cell>
          <cell r="AY272"/>
          <cell r="AZ272" t="b">
            <v>1</v>
          </cell>
          <cell r="BA272" t="b">
            <v>1</v>
          </cell>
          <cell r="BB272" t="str">
            <v>TRUE</v>
          </cell>
          <cell r="BC272" t="str">
            <v>FALSE</v>
          </cell>
          <cell r="BD272" t="b">
            <v>1</v>
          </cell>
          <cell r="BE272" t="str">
            <v>REQ</v>
          </cell>
          <cell r="BF272" t="str">
            <v>N/A</v>
          </cell>
          <cell r="BG272" t="str">
            <v>REQ</v>
          </cell>
        </row>
        <row r="273">
          <cell r="A273">
            <v>61692</v>
          </cell>
          <cell r="B273">
            <v>38212</v>
          </cell>
          <cell r="C273"/>
          <cell r="D273"/>
          <cell r="E273"/>
          <cell r="F273" t="str">
            <v>Harvard Place Apartments, L.P.</v>
          </cell>
          <cell r="G273" t="str">
            <v>Harvard Place Apartments</v>
          </cell>
          <cell r="H273" t="str">
            <v>Partners in Housing</v>
          </cell>
          <cell r="I273" t="str">
            <v>NEF Community Investment Fund II Limited Partnership</v>
          </cell>
          <cell r="J273" t="str">
            <v>20-1309458</v>
          </cell>
          <cell r="K273">
            <v>0.99990000000000001</v>
          </cell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 t="str">
            <v>NEF Community Investment Fund II Limited Partnership</v>
          </cell>
          <cell r="W273" t="str">
            <v>20-1309458</v>
          </cell>
          <cell r="X273">
            <v>0.99990000000000001</v>
          </cell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 t="str">
            <v>Fannie Mae Housing Fund 584, LLC</v>
          </cell>
          <cell r="AJ273" t="str">
            <v>52-0883107</v>
          </cell>
          <cell r="AK273">
            <v>0.99980000999999996</v>
          </cell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 t="str">
            <v/>
          </cell>
          <cell r="AW273"/>
          <cell r="AX273" t="str">
            <v/>
          </cell>
          <cell r="AY273"/>
          <cell r="AZ273" t="b">
            <v>1</v>
          </cell>
          <cell r="BA273" t="b">
            <v>1</v>
          </cell>
          <cell r="BB273" t="str">
            <v>TRUE</v>
          </cell>
          <cell r="BC273" t="str">
            <v>FALSE</v>
          </cell>
          <cell r="BD273" t="b">
            <v>1</v>
          </cell>
          <cell r="BE273" t="str">
            <v>N/A</v>
          </cell>
          <cell r="BF273" t="e">
            <v>#NAME?</v>
          </cell>
          <cell r="BG273" t="str">
            <v>REQ</v>
          </cell>
        </row>
        <row r="274">
          <cell r="A274">
            <v>61698</v>
          </cell>
          <cell r="B274">
            <v>38379</v>
          </cell>
          <cell r="C274"/>
          <cell r="D274"/>
          <cell r="E274"/>
          <cell r="F274" t="str">
            <v>Park Run Associates of Le Claire, L.P.</v>
          </cell>
          <cell r="G274" t="str">
            <v>Park Run</v>
          </cell>
          <cell r="H274" t="str">
            <v>Newbury Development Co.</v>
          </cell>
          <cell r="I274" t="str">
            <v>NEF Assignment Corporation, as nominee</v>
          </cell>
          <cell r="J274" t="str">
            <v>36-4326848</v>
          </cell>
          <cell r="K274">
            <v>0.99990000000000001</v>
          </cell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 t="str">
            <v>National Equity Fund 2004 LLC</v>
          </cell>
          <cell r="W274" t="str">
            <v>20-1909507</v>
          </cell>
          <cell r="X274">
            <v>0.99990000000000001</v>
          </cell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 t="str">
            <v>No investor with 50% or more ownership</v>
          </cell>
          <cell r="AJ274" t="str">
            <v>N/A</v>
          </cell>
          <cell r="AK274" t="str">
            <v>N/A</v>
          </cell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 t="str">
            <v/>
          </cell>
          <cell r="AW274"/>
          <cell r="AX274" t="str">
            <v/>
          </cell>
          <cell r="AY274"/>
          <cell r="AZ274" t="b">
            <v>1</v>
          </cell>
          <cell r="BA274" t="b">
            <v>1</v>
          </cell>
          <cell r="BB274" t="str">
            <v>TRUE</v>
          </cell>
          <cell r="BC274" t="str">
            <v>FALSE</v>
          </cell>
          <cell r="BD274" t="b">
            <v>1</v>
          </cell>
          <cell r="BE274" t="str">
            <v>REQ</v>
          </cell>
          <cell r="BF274" t="str">
            <v>N/A</v>
          </cell>
          <cell r="BG274" t="str">
            <v>REQ</v>
          </cell>
        </row>
        <row r="275">
          <cell r="A275">
            <v>61703</v>
          </cell>
          <cell r="B275">
            <v>38337</v>
          </cell>
          <cell r="C275"/>
          <cell r="D275"/>
          <cell r="E275"/>
          <cell r="F275" t="str">
            <v>Clare Apartments Limited Partnership</v>
          </cell>
          <cell r="G275" t="str">
            <v>Clare Apartments</v>
          </cell>
          <cell r="H275" t="str">
            <v>Clare Housing</v>
          </cell>
          <cell r="I275" t="str">
            <v>NEF Assignment Corporation, as nominee</v>
          </cell>
          <cell r="J275" t="str">
            <v>36-4326848</v>
          </cell>
          <cell r="K275">
            <v>0.99990000000000001</v>
          </cell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 t="str">
            <v>National Equity Fund 2003 LLC</v>
          </cell>
          <cell r="W275" t="str">
            <v>20-0083344</v>
          </cell>
          <cell r="X275">
            <v>0.99990000000000001</v>
          </cell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 t="str">
            <v>No investor with 50% or more ownership</v>
          </cell>
          <cell r="AJ275" t="str">
            <v>N/A</v>
          </cell>
          <cell r="AK275" t="str">
            <v>N/A</v>
          </cell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 t="str">
            <v/>
          </cell>
          <cell r="AW275"/>
          <cell r="AX275" t="str">
            <v/>
          </cell>
          <cell r="AY275"/>
          <cell r="AZ275" t="b">
            <v>1</v>
          </cell>
          <cell r="BA275" t="b">
            <v>1</v>
          </cell>
          <cell r="BB275" t="b">
            <v>0</v>
          </cell>
          <cell r="BC275" t="str">
            <v>FALSE</v>
          </cell>
          <cell r="BD275" t="b">
            <v>1</v>
          </cell>
          <cell r="BE275" t="str">
            <v>REQ</v>
          </cell>
          <cell r="BF275" t="str">
            <v>N/A</v>
          </cell>
          <cell r="BG275" t="str">
            <v>REQ</v>
          </cell>
        </row>
        <row r="276">
          <cell r="A276">
            <v>61706</v>
          </cell>
          <cell r="B276">
            <v>38483</v>
          </cell>
          <cell r="C276"/>
          <cell r="D276"/>
          <cell r="E276"/>
          <cell r="F276" t="str">
            <v>WWHA-Rosehaven Cottages Limited Partnership</v>
          </cell>
          <cell r="G276" t="str">
            <v>RoseHaven Cottages</v>
          </cell>
          <cell r="H276" t="str">
            <v>Housing Authority of the City of Walla Walla</v>
          </cell>
          <cell r="I276" t="str">
            <v>NEF Assignment Corporation, as nominee</v>
          </cell>
          <cell r="J276" t="str">
            <v>36-4326848</v>
          </cell>
          <cell r="K276">
            <v>0.99990000000000001</v>
          </cell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 t="str">
            <v>National Equity Fund 2004 LLC</v>
          </cell>
          <cell r="W276" t="str">
            <v>20-1909507</v>
          </cell>
          <cell r="X276">
            <v>0.99990000000000001</v>
          </cell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 t="str">
            <v>No investor with 50% or more ownership</v>
          </cell>
          <cell r="AJ276" t="str">
            <v>N/A</v>
          </cell>
          <cell r="AK276" t="str">
            <v>N/A</v>
          </cell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 t="str">
            <v/>
          </cell>
          <cell r="AW276"/>
          <cell r="AX276" t="str">
            <v/>
          </cell>
          <cell r="AY276"/>
          <cell r="AZ276" t="b">
            <v>1</v>
          </cell>
          <cell r="BA276" t="b">
            <v>1</v>
          </cell>
          <cell r="BB276" t="str">
            <v>TRUE</v>
          </cell>
          <cell r="BC276" t="str">
            <v>FALSE</v>
          </cell>
          <cell r="BD276" t="b">
            <v>1</v>
          </cell>
          <cell r="BE276" t="str">
            <v>REQ</v>
          </cell>
          <cell r="BF276" t="str">
            <v>N/A</v>
          </cell>
          <cell r="BG276" t="str">
            <v>REQ</v>
          </cell>
        </row>
        <row r="277">
          <cell r="A277">
            <v>61710</v>
          </cell>
          <cell r="B277">
            <v>38532</v>
          </cell>
          <cell r="C277"/>
          <cell r="D277"/>
          <cell r="E277"/>
          <cell r="F277" t="str">
            <v>Ashley Place Limited Partnership</v>
          </cell>
          <cell r="G277" t="str">
            <v>Ashley Place</v>
          </cell>
          <cell r="H277" t="str">
            <v>Denham Springs Housing Authority</v>
          </cell>
          <cell r="I277" t="str">
            <v>NEF Assignment Corporation, as nominee</v>
          </cell>
          <cell r="J277" t="str">
            <v>36-4326848</v>
          </cell>
          <cell r="K277">
            <v>0.99990000000000001</v>
          </cell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 t="str">
            <v>National Equity Fund 2004 LLC</v>
          </cell>
          <cell r="W277" t="str">
            <v>20-1909507</v>
          </cell>
          <cell r="X277">
            <v>0.99990000000000001</v>
          </cell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 t="str">
            <v>No investor with 50% or more ownership</v>
          </cell>
          <cell r="AJ277" t="str">
            <v>N/A</v>
          </cell>
          <cell r="AK277" t="str">
            <v>N/A</v>
          </cell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 t="str">
            <v/>
          </cell>
          <cell r="AW277"/>
          <cell r="AX277" t="str">
            <v/>
          </cell>
          <cell r="AY277"/>
          <cell r="AZ277" t="b">
            <v>1</v>
          </cell>
          <cell r="BA277" t="b">
            <v>1</v>
          </cell>
          <cell r="BB277" t="b">
            <v>0</v>
          </cell>
          <cell r="BC277" t="str">
            <v>TRUE</v>
          </cell>
          <cell r="BD277" t="b">
            <v>1</v>
          </cell>
          <cell r="BE277" t="str">
            <v>REQ</v>
          </cell>
          <cell r="BF277" t="str">
            <v>N/A</v>
          </cell>
          <cell r="BG277" t="str">
            <v>REQ</v>
          </cell>
        </row>
        <row r="278">
          <cell r="A278">
            <v>61711</v>
          </cell>
          <cell r="B278">
            <v>38870</v>
          </cell>
          <cell r="C278"/>
          <cell r="D278"/>
          <cell r="E278"/>
          <cell r="F278" t="str">
            <v>East 129th Street Cluster L.P.</v>
          </cell>
          <cell r="G278" t="str">
            <v>East 129th Street</v>
          </cell>
          <cell r="H278" t="str">
            <v>EHD Corporation</v>
          </cell>
          <cell r="I278" t="str">
            <v>New York Equity Fund 2002 LLC</v>
          </cell>
          <cell r="J278" t="str">
            <v>72-1536444</v>
          </cell>
          <cell r="K278">
            <v>0.99990000000000001</v>
          </cell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 t="str">
            <v>New York Equity Fund 2002 LLC</v>
          </cell>
          <cell r="W278" t="str">
            <v>72-1536444</v>
          </cell>
          <cell r="X278">
            <v>0.99990000000000001</v>
          </cell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 t="str">
            <v>No investor with 50% or more ownership</v>
          </cell>
          <cell r="AJ278" t="str">
            <v>N/A</v>
          </cell>
          <cell r="AK278" t="str">
            <v>N/A</v>
          </cell>
          <cell r="AL278"/>
          <cell r="AM278"/>
          <cell r="AN278"/>
          <cell r="AO278"/>
          <cell r="AP278"/>
          <cell r="AQ278"/>
          <cell r="AR278"/>
          <cell r="AS278"/>
          <cell r="AT278"/>
          <cell r="AU278"/>
          <cell r="AV278" t="str">
            <v/>
          </cell>
          <cell r="AW278"/>
          <cell r="AX278" t="str">
            <v/>
          </cell>
          <cell r="AY278"/>
          <cell r="AZ278" t="b">
            <v>1</v>
          </cell>
          <cell r="BA278" t="b">
            <v>1</v>
          </cell>
          <cell r="BB278" t="str">
            <v>TRUE</v>
          </cell>
          <cell r="BC278" t="str">
            <v>FALSE</v>
          </cell>
          <cell r="BD278" t="b">
            <v>1</v>
          </cell>
          <cell r="BE278" t="str">
            <v>N/A</v>
          </cell>
          <cell r="BF278" t="str">
            <v>N/A</v>
          </cell>
          <cell r="BG278" t="str">
            <v>No</v>
          </cell>
        </row>
        <row r="279">
          <cell r="A279">
            <v>61717</v>
          </cell>
          <cell r="B279">
            <v>38569</v>
          </cell>
          <cell r="C279"/>
          <cell r="D279"/>
          <cell r="E279"/>
          <cell r="F279" t="str">
            <v>160 South 2nd Street L.P.</v>
          </cell>
          <cell r="G279" t="str">
            <v>160 South 2nd Street</v>
          </cell>
          <cell r="H279" t="str">
            <v>Los Sures</v>
          </cell>
          <cell r="I279" t="str">
            <v>NEF Assignment Corporation, as nominee</v>
          </cell>
          <cell r="J279" t="str">
            <v>36-4326848</v>
          </cell>
          <cell r="K279">
            <v>0.99990000000000001</v>
          </cell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 t="str">
            <v>National Equity Fund 2004 LLC</v>
          </cell>
          <cell r="W279" t="str">
            <v>20-1909507</v>
          </cell>
          <cell r="X279">
            <v>0.99990000000000001</v>
          </cell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 t="str">
            <v>No investor with 50% or more ownership</v>
          </cell>
          <cell r="AJ279" t="str">
            <v>N/A</v>
          </cell>
          <cell r="AK279" t="str">
            <v>N/A</v>
          </cell>
          <cell r="AL279"/>
          <cell r="AM279"/>
          <cell r="AN279"/>
          <cell r="AO279"/>
          <cell r="AP279"/>
          <cell r="AQ279"/>
          <cell r="AR279"/>
          <cell r="AS279"/>
          <cell r="AT279"/>
          <cell r="AU279"/>
          <cell r="AV279" t="str">
            <v/>
          </cell>
          <cell r="AW279"/>
          <cell r="AX279" t="str">
            <v/>
          </cell>
          <cell r="AY279"/>
          <cell r="AZ279" t="b">
            <v>1</v>
          </cell>
          <cell r="BA279" t="b">
            <v>1</v>
          </cell>
          <cell r="BB279" t="str">
            <v>TRUE</v>
          </cell>
          <cell r="BC279" t="str">
            <v>FALSE</v>
          </cell>
          <cell r="BD279" t="b">
            <v>1</v>
          </cell>
          <cell r="BE279" t="str">
            <v>REQ</v>
          </cell>
          <cell r="BF279" t="str">
            <v>N/A</v>
          </cell>
          <cell r="BG279" t="str">
            <v>REQ</v>
          </cell>
        </row>
        <row r="280">
          <cell r="A280">
            <v>61720</v>
          </cell>
          <cell r="B280">
            <v>39037</v>
          </cell>
          <cell r="C280"/>
          <cell r="D280"/>
          <cell r="E280"/>
          <cell r="F280" t="str">
            <v>Cecil Housing LP</v>
          </cell>
          <cell r="G280" t="str">
            <v>Cecil Housing</v>
          </cell>
          <cell r="H280" t="str">
            <v>Achieve Ability, Inc.</v>
          </cell>
          <cell r="I280" t="str">
            <v>NEF Assignment Corporation, as nominee</v>
          </cell>
          <cell r="J280" t="str">
            <v>36-4326848</v>
          </cell>
          <cell r="K280">
            <v>0.99990000000000001</v>
          </cell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 t="str">
            <v>National Equity Fund 2006 LP</v>
          </cell>
          <cell r="W280" t="str">
            <v>20-4587136</v>
          </cell>
          <cell r="X280">
            <v>0.99990000000000001</v>
          </cell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 t="str">
            <v>No investor with 50% or more ownership</v>
          </cell>
          <cell r="AJ280" t="str">
            <v>N/A</v>
          </cell>
          <cell r="AK280" t="str">
            <v>N/A</v>
          </cell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 t="str">
            <v/>
          </cell>
          <cell r="AW280"/>
          <cell r="AX280" t="str">
            <v/>
          </cell>
          <cell r="AY280"/>
          <cell r="AZ280" t="b">
            <v>1</v>
          </cell>
          <cell r="BA280" t="b">
            <v>1</v>
          </cell>
          <cell r="BB280" t="str">
            <v>TRUE</v>
          </cell>
          <cell r="BC280" t="str">
            <v>FALSE</v>
          </cell>
          <cell r="BD280" t="b">
            <v>1</v>
          </cell>
          <cell r="BE280" t="str">
            <v>REQ</v>
          </cell>
          <cell r="BF280" t="str">
            <v>N/A</v>
          </cell>
          <cell r="BG280" t="str">
            <v>REQ</v>
          </cell>
        </row>
        <row r="281">
          <cell r="A281">
            <v>61721</v>
          </cell>
          <cell r="B281">
            <v>38565</v>
          </cell>
          <cell r="C281"/>
          <cell r="D281"/>
          <cell r="E281"/>
          <cell r="F281" t="str">
            <v>Cornerstone Manor, L.P.</v>
          </cell>
          <cell r="G281" t="str">
            <v>Cornerstone Manor (NY)</v>
          </cell>
          <cell r="H281" t="str">
            <v>City Mission Society, Inc.</v>
          </cell>
          <cell r="I281" t="str">
            <v>NEF Assignment Corporation, as nominee</v>
          </cell>
          <cell r="J281" t="str">
            <v>36-4326848</v>
          </cell>
          <cell r="K281">
            <v>0.99990000000000001</v>
          </cell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 t="str">
            <v>National Equity Fund 2004 LLC</v>
          </cell>
          <cell r="W281" t="str">
            <v>20-1909507</v>
          </cell>
          <cell r="X281">
            <v>0.99990000000000001</v>
          </cell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 t="str">
            <v>No investor with 50% or more ownership</v>
          </cell>
          <cell r="AJ281" t="str">
            <v>N/A</v>
          </cell>
          <cell r="AK281" t="str">
            <v>N/A</v>
          </cell>
          <cell r="AL281"/>
          <cell r="AM281"/>
          <cell r="AN281"/>
          <cell r="AO281"/>
          <cell r="AP281"/>
          <cell r="AQ281"/>
          <cell r="AR281"/>
          <cell r="AS281"/>
          <cell r="AT281"/>
          <cell r="AU281"/>
          <cell r="AV281" t="str">
            <v/>
          </cell>
          <cell r="AW281"/>
          <cell r="AX281" t="str">
            <v/>
          </cell>
          <cell r="AY281"/>
          <cell r="AZ281" t="b">
            <v>1</v>
          </cell>
          <cell r="BA281" t="b">
            <v>1</v>
          </cell>
          <cell r="BB281" t="str">
            <v>TRUE</v>
          </cell>
          <cell r="BC281" t="str">
            <v>FALSE</v>
          </cell>
          <cell r="BD281" t="b">
            <v>1</v>
          </cell>
          <cell r="BE281" t="str">
            <v>REQ</v>
          </cell>
          <cell r="BF281" t="str">
            <v>N/A</v>
          </cell>
          <cell r="BG281" t="str">
            <v>REQ</v>
          </cell>
        </row>
        <row r="282">
          <cell r="A282">
            <v>61723</v>
          </cell>
          <cell r="B282">
            <v>38338</v>
          </cell>
          <cell r="C282"/>
          <cell r="D282"/>
          <cell r="E282"/>
          <cell r="F282" t="str">
            <v>San Mateo Rotary Floritas, L.P., A California Limited Partnership</v>
          </cell>
          <cell r="G282" t="str">
            <v>San Mateo Rotary Floritas</v>
          </cell>
          <cell r="H282" t="str">
            <v>Rotary Haciendas, Inc.</v>
          </cell>
          <cell r="I282" t="str">
            <v>NEF Assignment Corporation, as nominee</v>
          </cell>
          <cell r="J282" t="str">
            <v>36-4326848</v>
          </cell>
          <cell r="K282">
            <v>0.99990000000000001</v>
          </cell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 t="str">
            <v>Banc of America Community Housing Investment Fund II LLC</v>
          </cell>
          <cell r="W282" t="str">
            <v>20-0296106</v>
          </cell>
          <cell r="X282">
            <v>0.99990000000000001</v>
          </cell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 t="str">
            <v>Bank of America, N.A.</v>
          </cell>
          <cell r="AJ282" t="str">
            <v>94-1687665</v>
          </cell>
          <cell r="AK282">
            <v>0.99980000999999996</v>
          </cell>
          <cell r="AL282"/>
          <cell r="AM282"/>
          <cell r="AN282"/>
          <cell r="AO282"/>
          <cell r="AP282"/>
          <cell r="AQ282"/>
          <cell r="AR282"/>
          <cell r="AS282"/>
          <cell r="AT282"/>
          <cell r="AU282"/>
          <cell r="AV282" t="str">
            <v/>
          </cell>
          <cell r="AW282"/>
          <cell r="AX282" t="str">
            <v/>
          </cell>
          <cell r="AY282"/>
          <cell r="AZ282" t="b">
            <v>1</v>
          </cell>
          <cell r="BA282" t="b">
            <v>1</v>
          </cell>
          <cell r="BB282" t="str">
            <v>TRUE</v>
          </cell>
          <cell r="BC282" t="str">
            <v>TRUE</v>
          </cell>
          <cell r="BD282" t="b">
            <v>1</v>
          </cell>
          <cell r="BE282" t="str">
            <v>REQ</v>
          </cell>
          <cell r="BF282" t="e">
            <v>#NAME?</v>
          </cell>
          <cell r="BG282" t="str">
            <v>REQ</v>
          </cell>
        </row>
        <row r="283">
          <cell r="A283">
            <v>61193</v>
          </cell>
          <cell r="B283">
            <v>38020</v>
          </cell>
          <cell r="C283"/>
          <cell r="D283"/>
          <cell r="E283"/>
          <cell r="F283" t="str">
            <v>Core City Estates Ph II LDHA LP</v>
          </cell>
          <cell r="G283" t="str">
            <v>Core City Estates II</v>
          </cell>
          <cell r="H283" t="str">
            <v>Core City Neighborhoods</v>
          </cell>
          <cell r="I283" t="str">
            <v>NEF Assignment Corporation, as nominee</v>
          </cell>
          <cell r="J283" t="str">
            <v>36-4326848</v>
          </cell>
          <cell r="K283">
            <v>0.49995000000000001</v>
          </cell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 t="str">
            <v>National Equity Fund 2003 LLC</v>
          </cell>
          <cell r="W283" t="str">
            <v>20-0083344</v>
          </cell>
          <cell r="X283">
            <v>0.49995000000000001</v>
          </cell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 t="str">
            <v>No investor with 50% or more ownership</v>
          </cell>
          <cell r="AJ283" t="str">
            <v>N/A</v>
          </cell>
          <cell r="AK283" t="str">
            <v>N/A</v>
          </cell>
          <cell r="AL283"/>
          <cell r="AM283"/>
          <cell r="AN283"/>
          <cell r="AO283"/>
          <cell r="AP283"/>
          <cell r="AQ283"/>
          <cell r="AR283"/>
          <cell r="AS283"/>
          <cell r="AT283"/>
          <cell r="AU283"/>
          <cell r="AV283" t="str">
            <v/>
          </cell>
          <cell r="AW283"/>
          <cell r="AX283" t="str">
            <v/>
          </cell>
          <cell r="AY283"/>
          <cell r="AZ283" t="b">
            <v>1</v>
          </cell>
          <cell r="BA283" t="b">
            <v>1</v>
          </cell>
          <cell r="BB283" t="str">
            <v>TRUE</v>
          </cell>
          <cell r="BC283" t="str">
            <v>FALSE</v>
          </cell>
          <cell r="BD283" t="b">
            <v>1</v>
          </cell>
          <cell r="BE283" t="str">
            <v>REQ</v>
          </cell>
          <cell r="BF283" t="str">
            <v>N/A</v>
          </cell>
          <cell r="BG283" t="str">
            <v>REQ</v>
          </cell>
        </row>
        <row r="284">
          <cell r="A284">
            <v>61727</v>
          </cell>
          <cell r="B284">
            <v>38716</v>
          </cell>
          <cell r="C284"/>
          <cell r="D284"/>
          <cell r="E284"/>
          <cell r="F284" t="str">
            <v>River West South LP</v>
          </cell>
          <cell r="G284" t="str">
            <v>River West South Development</v>
          </cell>
          <cell r="H284" t="str">
            <v>Peoria (IL) Housing Authority</v>
          </cell>
          <cell r="I284" t="str">
            <v>NEF Assignment Corporation, as nominee</v>
          </cell>
          <cell r="J284" t="str">
            <v>36-4326848</v>
          </cell>
          <cell r="K284">
            <v>0.99990000000000001</v>
          </cell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 t="str">
            <v>National Equity Fund 2005 LP</v>
          </cell>
          <cell r="W284" t="str">
            <v>20-3052057</v>
          </cell>
          <cell r="X284">
            <v>0.99990000000000001</v>
          </cell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 t="str">
            <v>No investor with 50% or more ownership</v>
          </cell>
          <cell r="AJ284" t="str">
            <v>N/A</v>
          </cell>
          <cell r="AK284" t="str">
            <v>N/A</v>
          </cell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 t="str">
            <v/>
          </cell>
          <cell r="AW284"/>
          <cell r="AX284" t="str">
            <v/>
          </cell>
          <cell r="AY284"/>
          <cell r="AZ284" t="b">
            <v>1</v>
          </cell>
          <cell r="BA284" t="b">
            <v>1</v>
          </cell>
          <cell r="BB284" t="str">
            <v>TRUE</v>
          </cell>
          <cell r="BC284" t="str">
            <v>FALSE</v>
          </cell>
          <cell r="BD284" t="b">
            <v>1</v>
          </cell>
          <cell r="BE284" t="str">
            <v>REQ</v>
          </cell>
          <cell r="BF284" t="str">
            <v>N/A</v>
          </cell>
          <cell r="BG284" t="str">
            <v>REQ</v>
          </cell>
        </row>
        <row r="285">
          <cell r="A285">
            <v>61729</v>
          </cell>
          <cell r="B285">
            <v>38121</v>
          </cell>
          <cell r="C285"/>
          <cell r="D285"/>
          <cell r="E285"/>
          <cell r="F285" t="str">
            <v>Meridian Stratford Place LDHA L.P.</v>
          </cell>
          <cell r="G285" t="str">
            <v>Meridian Stratford Place Senior Apartments</v>
          </cell>
          <cell r="H285" t="str">
            <v>Whitney Capital Company LLC</v>
          </cell>
          <cell r="I285" t="str">
            <v>NEF Assignment Corporation, as nominee</v>
          </cell>
          <cell r="J285" t="str">
            <v>36-4326848</v>
          </cell>
          <cell r="K285">
            <v>0.99990000000000001</v>
          </cell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 t="str">
            <v xml:space="preserve">Nationwide Affordable Housing Investment Fund XVII-NEF LLC </v>
          </cell>
          <cell r="W285" t="str">
            <v>90-6061443</v>
          </cell>
          <cell r="X285">
            <v>0.99990000000000001</v>
          </cell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 t="str">
            <v>Nationwide Life Tax Credit Partners 2004-D, LLC</v>
          </cell>
          <cell r="AJ285" t="str">
            <v>20-1128408</v>
          </cell>
          <cell r="AK285">
            <v>0.99980000999999996</v>
          </cell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 t="str">
            <v/>
          </cell>
          <cell r="AW285"/>
          <cell r="AX285" t="str">
            <v/>
          </cell>
          <cell r="AY285"/>
          <cell r="AZ285" t="b">
            <v>1</v>
          </cell>
          <cell r="BA285" t="b">
            <v>1</v>
          </cell>
          <cell r="BB285" t="str">
            <v>TRUE</v>
          </cell>
          <cell r="BC285" t="str">
            <v>FALSE</v>
          </cell>
          <cell r="BD285" t="b">
            <v>1</v>
          </cell>
          <cell r="BE285" t="str">
            <v>REQ</v>
          </cell>
          <cell r="BF285" t="e">
            <v>#NAME?</v>
          </cell>
          <cell r="BG285" t="str">
            <v>REQ</v>
          </cell>
        </row>
        <row r="286">
          <cell r="A286">
            <v>61730</v>
          </cell>
          <cell r="B286">
            <v>39022</v>
          </cell>
          <cell r="C286"/>
          <cell r="D286"/>
          <cell r="E286"/>
          <cell r="F286" t="str">
            <v>Shawnee Landing Townhomes, L.P.</v>
          </cell>
          <cell r="G286" t="str">
            <v>Shawnee Landing</v>
          </cell>
          <cell r="H286" t="str">
            <v>Belmont Housing Resources for WNY, Inc.</v>
          </cell>
          <cell r="I286" t="str">
            <v>NEF Assignment Corporation, as nominee</v>
          </cell>
          <cell r="J286" t="str">
            <v>36-4326848</v>
          </cell>
          <cell r="K286">
            <v>0.99990000000000001</v>
          </cell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 t="str">
            <v>National Equity Fund 2006 Series II LP</v>
          </cell>
          <cell r="W286" t="str">
            <v>20-5575038</v>
          </cell>
          <cell r="X286">
            <v>0.99990000000000001</v>
          </cell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 t="str">
            <v>No investor with 50% or more ownership</v>
          </cell>
          <cell r="AJ286" t="str">
            <v>N/A</v>
          </cell>
          <cell r="AK286" t="str">
            <v>N/A</v>
          </cell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 t="str">
            <v/>
          </cell>
          <cell r="AW286"/>
          <cell r="AX286" t="str">
            <v/>
          </cell>
          <cell r="AY286"/>
          <cell r="AZ286" t="b">
            <v>1</v>
          </cell>
          <cell r="BA286" t="b">
            <v>1</v>
          </cell>
          <cell r="BB286" t="b">
            <v>0</v>
          </cell>
          <cell r="BC286" t="str">
            <v>FALSE</v>
          </cell>
          <cell r="BD286" t="b">
            <v>1</v>
          </cell>
          <cell r="BE286" t="str">
            <v>REQ</v>
          </cell>
          <cell r="BF286" t="str">
            <v>N/A</v>
          </cell>
          <cell r="BG286" t="str">
            <v>REQ</v>
          </cell>
        </row>
        <row r="287">
          <cell r="A287">
            <v>61732</v>
          </cell>
          <cell r="B287">
            <v>38657</v>
          </cell>
          <cell r="C287"/>
          <cell r="D287"/>
          <cell r="E287"/>
          <cell r="F287" t="str">
            <v>Peaceful Valley Townhouses L.P.</v>
          </cell>
          <cell r="G287" t="str">
            <v>Peaceful Valley</v>
          </cell>
          <cell r="H287" t="str">
            <v>Liberty Affordable Housing, Inc.</v>
          </cell>
          <cell r="I287" t="str">
            <v>NEF Assignment Corporation, as nominee</v>
          </cell>
          <cell r="J287" t="str">
            <v>36-4326848</v>
          </cell>
          <cell r="K287">
            <v>0.99990000000000001</v>
          </cell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 t="str">
            <v>One Economy Fund I LLC</v>
          </cell>
          <cell r="W287" t="str">
            <v>20-2660021</v>
          </cell>
          <cell r="X287">
            <v>0.99990000000000001</v>
          </cell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 t="str">
            <v>FNBC Leasing Corporation</v>
          </cell>
          <cell r="AJ287" t="str">
            <v>36-3643427</v>
          </cell>
          <cell r="AK287">
            <v>0.63693630000000001</v>
          </cell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 t="str">
            <v/>
          </cell>
          <cell r="AW287"/>
          <cell r="AX287" t="str">
            <v/>
          </cell>
          <cell r="AY287"/>
          <cell r="AZ287" t="b">
            <v>0</v>
          </cell>
          <cell r="BA287" t="b">
            <v>0</v>
          </cell>
          <cell r="BB287" t="str">
            <v>TRUE</v>
          </cell>
          <cell r="BC287" t="str">
            <v>FALSE</v>
          </cell>
          <cell r="BD287" t="b">
            <v>1</v>
          </cell>
          <cell r="BE287" t="str">
            <v>REQ</v>
          </cell>
          <cell r="BF287" t="e">
            <v>#NAME?</v>
          </cell>
          <cell r="BG287" t="str">
            <v>REQ</v>
          </cell>
        </row>
        <row r="288">
          <cell r="A288">
            <v>61734</v>
          </cell>
          <cell r="B288">
            <v>38586</v>
          </cell>
          <cell r="C288"/>
          <cell r="D288"/>
          <cell r="E288"/>
          <cell r="F288" t="str">
            <v>Hudson Homesteads, L.P. A New York Limited Partnership and Redevelopment Company</v>
          </cell>
          <cell r="G288" t="str">
            <v>Hudson Homestead</v>
          </cell>
          <cell r="H288" t="str">
            <v>Galvan Housing Resources Inc.</v>
          </cell>
          <cell r="I288" t="str">
            <v>NEF Assignment Corporation, as nominee</v>
          </cell>
          <cell r="J288" t="str">
            <v>36-4326848</v>
          </cell>
          <cell r="K288">
            <v>0.99990000000000001</v>
          </cell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 t="str">
            <v>National Equity Fund 2004 LLC</v>
          </cell>
          <cell r="W288" t="str">
            <v>20-1909507</v>
          </cell>
          <cell r="X288">
            <v>0.99990000000000001</v>
          </cell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 t="str">
            <v>No investor with 50% or more ownership</v>
          </cell>
          <cell r="AJ288" t="str">
            <v>N/A</v>
          </cell>
          <cell r="AK288" t="str">
            <v>N/A</v>
          </cell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 t="str">
            <v/>
          </cell>
          <cell r="AW288"/>
          <cell r="AX288" t="str">
            <v/>
          </cell>
          <cell r="AY288"/>
          <cell r="AZ288" t="b">
            <v>1</v>
          </cell>
          <cell r="BA288" t="b">
            <v>1</v>
          </cell>
          <cell r="BB288" t="str">
            <v>TRUE</v>
          </cell>
          <cell r="BC288" t="str">
            <v>FALSE</v>
          </cell>
          <cell r="BD288" t="b">
            <v>1</v>
          </cell>
          <cell r="BE288" t="str">
            <v>REQ</v>
          </cell>
          <cell r="BF288" t="str">
            <v>N/A</v>
          </cell>
          <cell r="BG288" t="str">
            <v>REQ</v>
          </cell>
        </row>
        <row r="289">
          <cell r="A289">
            <v>61735</v>
          </cell>
          <cell r="B289">
            <v>38239</v>
          </cell>
          <cell r="C289"/>
          <cell r="D289"/>
          <cell r="E289"/>
          <cell r="F289" t="str">
            <v>Nathan Castle Apartments, L.P.</v>
          </cell>
          <cell r="G289" t="str">
            <v>Nathan Castle</v>
          </cell>
          <cell r="H289" t="str">
            <v>Edgemere Development</v>
          </cell>
          <cell r="I289" t="str">
            <v>NEF Assignment Corporation, as nominee</v>
          </cell>
          <cell r="J289" t="str">
            <v>36-4326848</v>
          </cell>
          <cell r="K289">
            <v>0.99990000000000001</v>
          </cell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 t="str">
            <v>National Equity Fund 2003 LLC</v>
          </cell>
          <cell r="W289" t="str">
            <v>20-0083344</v>
          </cell>
          <cell r="X289">
            <v>0.99990000000000001</v>
          </cell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 t="str">
            <v>No investor with 50% or more ownership</v>
          </cell>
          <cell r="AJ289" t="str">
            <v>N/A</v>
          </cell>
          <cell r="AK289" t="str">
            <v>N/A</v>
          </cell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 t="str">
            <v/>
          </cell>
          <cell r="AW289"/>
          <cell r="AX289" t="str">
            <v/>
          </cell>
          <cell r="AY289"/>
          <cell r="AZ289" t="b">
            <v>1</v>
          </cell>
          <cell r="BA289" t="b">
            <v>1</v>
          </cell>
          <cell r="BB289" t="b">
            <v>0</v>
          </cell>
          <cell r="BC289" t="str">
            <v>FALSE</v>
          </cell>
          <cell r="BD289" t="b">
            <v>1</v>
          </cell>
          <cell r="BE289" t="str">
            <v>REQ</v>
          </cell>
          <cell r="BF289" t="str">
            <v>N/A</v>
          </cell>
          <cell r="BG289" t="str">
            <v>REQ</v>
          </cell>
        </row>
        <row r="290">
          <cell r="A290">
            <v>61736</v>
          </cell>
          <cell r="B290">
            <v>38504</v>
          </cell>
          <cell r="C290"/>
          <cell r="D290"/>
          <cell r="E290"/>
          <cell r="F290" t="str">
            <v>Victory Ridge Apartments, L.P.</v>
          </cell>
          <cell r="G290" t="str">
            <v>Victory Ridge (NY)</v>
          </cell>
          <cell r="H290" t="str">
            <v>Catholic Health System</v>
          </cell>
          <cell r="I290" t="str">
            <v>NEF Assignment Corporation, as nominee</v>
          </cell>
          <cell r="J290" t="str">
            <v>36-4326848</v>
          </cell>
          <cell r="K290">
            <v>0.99990000000000001</v>
          </cell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 t="str">
            <v>Banc of America Community Housing Investment Fund III LP</v>
          </cell>
          <cell r="W290" t="str">
            <v>20-3697681</v>
          </cell>
          <cell r="X290">
            <v>0.99990000000000001</v>
          </cell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 t="str">
            <v>Bank of America, N.A.</v>
          </cell>
          <cell r="AJ290" t="str">
            <v>94-1687665</v>
          </cell>
          <cell r="AK290">
            <v>0.99980000999999996</v>
          </cell>
          <cell r="AL290"/>
          <cell r="AM290"/>
          <cell r="AN290"/>
          <cell r="AO290"/>
          <cell r="AP290"/>
          <cell r="AQ290"/>
          <cell r="AR290"/>
          <cell r="AS290"/>
          <cell r="AT290"/>
          <cell r="AU290"/>
          <cell r="AV290" t="str">
            <v/>
          </cell>
          <cell r="AW290"/>
          <cell r="AX290" t="str">
            <v/>
          </cell>
          <cell r="AY290"/>
          <cell r="AZ290" t="b">
            <v>1</v>
          </cell>
          <cell r="BA290" t="b">
            <v>1</v>
          </cell>
          <cell r="BB290" t="str">
            <v>TRUE</v>
          </cell>
          <cell r="BC290" t="str">
            <v>FALSE</v>
          </cell>
          <cell r="BD290" t="b">
            <v>1</v>
          </cell>
          <cell r="BE290" t="str">
            <v>REQ</v>
          </cell>
          <cell r="BF290" t="e">
            <v>#NAME?</v>
          </cell>
          <cell r="BG290" t="str">
            <v>REQ</v>
          </cell>
        </row>
        <row r="291">
          <cell r="A291">
            <v>61741</v>
          </cell>
          <cell r="B291">
            <v>40087</v>
          </cell>
          <cell r="C291"/>
          <cell r="D291"/>
          <cell r="E291"/>
          <cell r="F291" t="str">
            <v>Osun Village Partnership, L.P.</v>
          </cell>
          <cell r="G291" t="str">
            <v>Osun Village</v>
          </cell>
          <cell r="H291" t="str">
            <v>Universal Community Homes, Inc.</v>
          </cell>
          <cell r="I291" t="str">
            <v>NEF Assignment Corporation, as nominee</v>
          </cell>
          <cell r="J291" t="str">
            <v>36-4326848</v>
          </cell>
          <cell r="K291">
            <v>0.9998999999999999</v>
          </cell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 t="str">
            <v>Four Eighty-One Housing Investment Fund LP</v>
          </cell>
          <cell r="W291" t="str">
            <v>27-0711050</v>
          </cell>
          <cell r="X291">
            <v>0.99990000000000001</v>
          </cell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 t="str">
            <v>Four Eighty - One Corp</v>
          </cell>
          <cell r="AJ291" t="str">
            <v>01-0354265</v>
          </cell>
          <cell r="AK291">
            <v>0.99980000999999996</v>
          </cell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 t="str">
            <v/>
          </cell>
          <cell r="AW291"/>
          <cell r="AX291" t="str">
            <v/>
          </cell>
          <cell r="AY291"/>
          <cell r="AZ291" t="b">
            <v>1</v>
          </cell>
          <cell r="BA291" t="b">
            <v>1</v>
          </cell>
          <cell r="BB291" t="b">
            <v>0</v>
          </cell>
          <cell r="BC291" t="str">
            <v>FALSE</v>
          </cell>
          <cell r="BD291" t="b">
            <v>1</v>
          </cell>
          <cell r="BE291" t="str">
            <v>REQ</v>
          </cell>
          <cell r="BF291" t="e">
            <v>#NAME?</v>
          </cell>
          <cell r="BG291" t="str">
            <v>REQ</v>
          </cell>
        </row>
        <row r="292">
          <cell r="A292">
            <v>61742</v>
          </cell>
          <cell r="B292">
            <v>38540</v>
          </cell>
          <cell r="C292"/>
          <cell r="D292"/>
          <cell r="E292"/>
          <cell r="F292" t="str">
            <v>Greenfield Commons Apartments Associates, LP</v>
          </cell>
          <cell r="G292" t="str">
            <v>Ardmore Crossing</v>
          </cell>
          <cell r="H292" t="str">
            <v>Canus Corporation</v>
          </cell>
          <cell r="I292" t="str">
            <v>NEF Assignment Corporation, as nominee</v>
          </cell>
          <cell r="J292" t="str">
            <v>36-4326848</v>
          </cell>
          <cell r="K292">
            <v>0.99990000000000001</v>
          </cell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 t="str">
            <v>National Equity Fund 2004 LLC</v>
          </cell>
          <cell r="W292" t="str">
            <v>20-1909507</v>
          </cell>
          <cell r="X292">
            <v>0.99990000000000001</v>
          </cell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 t="str">
            <v>No investor with 50% or more ownership</v>
          </cell>
          <cell r="AJ292" t="str">
            <v>N/A</v>
          </cell>
          <cell r="AK292" t="str">
            <v>N/A</v>
          </cell>
          <cell r="AL292"/>
          <cell r="AM292"/>
          <cell r="AN292"/>
          <cell r="AO292"/>
          <cell r="AP292"/>
          <cell r="AQ292"/>
          <cell r="AR292"/>
          <cell r="AS292"/>
          <cell r="AT292"/>
          <cell r="AU292"/>
          <cell r="AV292" t="str">
            <v/>
          </cell>
          <cell r="AW292"/>
          <cell r="AX292" t="str">
            <v/>
          </cell>
          <cell r="AY292"/>
          <cell r="AZ292" t="b">
            <v>1</v>
          </cell>
          <cell r="BA292" t="b">
            <v>1</v>
          </cell>
          <cell r="BB292" t="str">
            <v>TRUE</v>
          </cell>
          <cell r="BC292" t="str">
            <v>FALSE</v>
          </cell>
          <cell r="BD292" t="b">
            <v>1</v>
          </cell>
          <cell r="BE292" t="str">
            <v>REQ</v>
          </cell>
          <cell r="BF292" t="str">
            <v>N/A</v>
          </cell>
          <cell r="BG292" t="str">
            <v>REQ</v>
          </cell>
        </row>
        <row r="293">
          <cell r="A293">
            <v>61745</v>
          </cell>
          <cell r="B293">
            <v>39077</v>
          </cell>
          <cell r="C293"/>
          <cell r="D293"/>
          <cell r="E293"/>
          <cell r="F293" t="str">
            <v>Fox Run Crossing, LLC</v>
          </cell>
          <cell r="G293" t="str">
            <v>Fox Run Crossing</v>
          </cell>
          <cell r="H293" t="str">
            <v>Community Action Commission of Pike County (CAC)</v>
          </cell>
          <cell r="I293" t="str">
            <v>NEF Assignment Corporation, as nominee</v>
          </cell>
          <cell r="J293" t="str">
            <v>36-4326848</v>
          </cell>
          <cell r="K293">
            <v>0.99990000000000001</v>
          </cell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 t="str">
            <v>National Equity Fund 2006 Series II LP</v>
          </cell>
          <cell r="W293" t="str">
            <v>20-5575038</v>
          </cell>
          <cell r="X293">
            <v>0.99990000000000001</v>
          </cell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 t="str">
            <v>No investor with 50% or more ownership</v>
          </cell>
          <cell r="AJ293" t="str">
            <v>N/A</v>
          </cell>
          <cell r="AK293" t="str">
            <v>N/A</v>
          </cell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 t="str">
            <v/>
          </cell>
          <cell r="AW293"/>
          <cell r="AX293" t="str">
            <v/>
          </cell>
          <cell r="AY293"/>
          <cell r="AZ293" t="b">
            <v>1</v>
          </cell>
          <cell r="BA293" t="b">
            <v>1</v>
          </cell>
          <cell r="BB293" t="str">
            <v>TRUE</v>
          </cell>
          <cell r="BC293" t="str">
            <v>FALSE</v>
          </cell>
          <cell r="BD293" t="b">
            <v>1</v>
          </cell>
          <cell r="BE293" t="str">
            <v>REQ</v>
          </cell>
          <cell r="BF293" t="str">
            <v>N/A</v>
          </cell>
          <cell r="BG293" t="str">
            <v>REQ</v>
          </cell>
        </row>
        <row r="294">
          <cell r="A294">
            <v>61746</v>
          </cell>
          <cell r="B294">
            <v>38678</v>
          </cell>
          <cell r="C294"/>
          <cell r="D294"/>
          <cell r="E294"/>
          <cell r="F294" t="str">
            <v>Salem Senior Housing, LLC</v>
          </cell>
          <cell r="G294" t="str">
            <v>Salem Elderly Apartments</v>
          </cell>
          <cell r="H294" t="str">
            <v>PathStone</v>
          </cell>
          <cell r="I294" t="str">
            <v>NEF Assignment Corporation, as nominee</v>
          </cell>
          <cell r="J294" t="str">
            <v>36-4326848</v>
          </cell>
          <cell r="K294">
            <v>0.99990000000000001</v>
          </cell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 t="str">
            <v>National Equity Fund 2005 LP</v>
          </cell>
          <cell r="W294" t="str">
            <v>20-3052057</v>
          </cell>
          <cell r="X294">
            <v>0.99990000000000001</v>
          </cell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 t="str">
            <v>No investor with 50% or more ownership</v>
          </cell>
          <cell r="AJ294" t="str">
            <v>N/A</v>
          </cell>
          <cell r="AK294" t="str">
            <v>N/A</v>
          </cell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 t="str">
            <v/>
          </cell>
          <cell r="AW294"/>
          <cell r="AX294" t="str">
            <v/>
          </cell>
          <cell r="AY294"/>
          <cell r="AZ294" t="b">
            <v>1</v>
          </cell>
          <cell r="BA294" t="b">
            <v>1</v>
          </cell>
          <cell r="BB294" t="b">
            <v>0</v>
          </cell>
          <cell r="BC294" t="str">
            <v>FALSE</v>
          </cell>
          <cell r="BD294" t="b">
            <v>1</v>
          </cell>
          <cell r="BE294" t="str">
            <v>REQ</v>
          </cell>
          <cell r="BF294" t="str">
            <v>N/A</v>
          </cell>
          <cell r="BG294" t="str">
            <v>REQ</v>
          </cell>
        </row>
        <row r="295">
          <cell r="A295">
            <v>61748</v>
          </cell>
          <cell r="B295">
            <v>38336</v>
          </cell>
          <cell r="C295"/>
          <cell r="D295"/>
          <cell r="E295"/>
          <cell r="F295" t="str">
            <v>Boone Avenue Apartments Limited Partnership</v>
          </cell>
          <cell r="G295" t="str">
            <v>Boone Ave Apartments</v>
          </cell>
          <cell r="H295" t="str">
            <v>Project for Pride in Living, Inc.</v>
          </cell>
          <cell r="I295" t="str">
            <v>NEF Assignment Corporation, as nominee</v>
          </cell>
          <cell r="J295" t="str">
            <v>36-4326848</v>
          </cell>
          <cell r="K295">
            <v>0.99990000000000001</v>
          </cell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 t="str">
            <v>National Equity Fund 2003 LLC</v>
          </cell>
          <cell r="W295" t="str">
            <v>20-0083344</v>
          </cell>
          <cell r="X295">
            <v>0.99990000000000001</v>
          </cell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 t="str">
            <v>No investor with 50% or more ownership</v>
          </cell>
          <cell r="AJ295" t="str">
            <v>N/A</v>
          </cell>
          <cell r="AK295" t="str">
            <v>N/A</v>
          </cell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 t="str">
            <v/>
          </cell>
          <cell r="AW295"/>
          <cell r="AX295" t="str">
            <v/>
          </cell>
          <cell r="AY295"/>
          <cell r="AZ295" t="b">
            <v>1</v>
          </cell>
          <cell r="BA295" t="b">
            <v>1</v>
          </cell>
          <cell r="BB295" t="b">
            <v>0</v>
          </cell>
          <cell r="BC295" t="str">
            <v>FALSE</v>
          </cell>
          <cell r="BD295" t="b">
            <v>1</v>
          </cell>
          <cell r="BE295" t="str">
            <v>REQ</v>
          </cell>
          <cell r="BF295" t="str">
            <v>N/A</v>
          </cell>
          <cell r="BG295" t="str">
            <v>REQ</v>
          </cell>
        </row>
        <row r="296">
          <cell r="A296">
            <v>62651</v>
          </cell>
          <cell r="B296">
            <v>38075</v>
          </cell>
          <cell r="C296"/>
          <cell r="D296"/>
          <cell r="E296"/>
          <cell r="F296" t="str">
            <v>Woodstock Apartments L.P.</v>
          </cell>
          <cell r="G296" t="str">
            <v>Woodstock Senior Apartments</v>
          </cell>
          <cell r="H296" t="str">
            <v>Nolan Development Corp.</v>
          </cell>
          <cell r="I296" t="str">
            <v>Chicago Equity Fund 2003 LLC</v>
          </cell>
          <cell r="J296" t="str">
            <v>30-0149138</v>
          </cell>
          <cell r="K296">
            <v>0.3</v>
          </cell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 t="str">
            <v>Chicago Equity Fund 2003 LLC</v>
          </cell>
          <cell r="W296" t="str">
            <v>30-0149138</v>
          </cell>
          <cell r="X296">
            <v>0.3</v>
          </cell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 t="str">
            <v>No investor with 50% or more ownership</v>
          </cell>
          <cell r="AJ296" t="str">
            <v>N/A</v>
          </cell>
          <cell r="AK296" t="str">
            <v>N/A</v>
          </cell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 t="str">
            <v/>
          </cell>
          <cell r="AW296"/>
          <cell r="AX296" t="str">
            <v/>
          </cell>
          <cell r="AY296"/>
          <cell r="AZ296" t="b">
            <v>1</v>
          </cell>
          <cell r="BA296" t="b">
            <v>1</v>
          </cell>
          <cell r="BB296" t="str">
            <v>TRUE</v>
          </cell>
          <cell r="BC296" t="str">
            <v>FALSE</v>
          </cell>
          <cell r="BD296" t="b">
            <v>1</v>
          </cell>
          <cell r="BE296" t="str">
            <v>N/A</v>
          </cell>
          <cell r="BF296" t="str">
            <v>N/A</v>
          </cell>
          <cell r="BG296" t="str">
            <v>No</v>
          </cell>
        </row>
        <row r="297">
          <cell r="A297">
            <v>61751</v>
          </cell>
          <cell r="B297">
            <v>38716</v>
          </cell>
          <cell r="C297"/>
          <cell r="D297"/>
          <cell r="E297"/>
          <cell r="F297" t="str">
            <v>The Commons at Point Breeze, L.P.</v>
          </cell>
          <cell r="G297" t="str">
            <v>Universal Point III</v>
          </cell>
          <cell r="H297" t="str">
            <v>Universal Community Homes, Inc.</v>
          </cell>
          <cell r="I297" t="str">
            <v>NEF Assignment Corporation, as nominee</v>
          </cell>
          <cell r="J297" t="str">
            <v>36-4326848</v>
          </cell>
          <cell r="K297">
            <v>0.99990000000000001</v>
          </cell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 t="str">
            <v>National Equity Fund 2004 LLC</v>
          </cell>
          <cell r="W297" t="str">
            <v>20-1909507</v>
          </cell>
          <cell r="X297">
            <v>0.85991399999999985</v>
          </cell>
          <cell r="Y297" t="str">
            <v>National Equity Fund 2007 LP</v>
          </cell>
          <cell r="Z297" t="str">
            <v>20-8189381</v>
          </cell>
          <cell r="AA297">
            <v>0.139986</v>
          </cell>
          <cell r="AB297"/>
          <cell r="AC297"/>
          <cell r="AD297"/>
          <cell r="AE297"/>
          <cell r="AF297"/>
          <cell r="AG297"/>
          <cell r="AH297"/>
          <cell r="AI297" t="str">
            <v>No investor with 50% or more ownership</v>
          </cell>
          <cell r="AJ297" t="str">
            <v>N/A</v>
          </cell>
          <cell r="AK297" t="str">
            <v>N/A</v>
          </cell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 t="str">
            <v/>
          </cell>
          <cell r="AW297"/>
          <cell r="AX297" t="str">
            <v/>
          </cell>
          <cell r="AY297"/>
          <cell r="AZ297" t="b">
            <v>1</v>
          </cell>
          <cell r="BA297" t="b">
            <v>1</v>
          </cell>
          <cell r="BB297" t="str">
            <v>TRUE</v>
          </cell>
          <cell r="BC297" t="str">
            <v>FALSE</v>
          </cell>
          <cell r="BD297" t="b">
            <v>1</v>
          </cell>
          <cell r="BE297" t="str">
            <v>REQ</v>
          </cell>
          <cell r="BF297" t="str">
            <v>N/A</v>
          </cell>
          <cell r="BG297" t="str">
            <v>REQ</v>
          </cell>
        </row>
        <row r="298">
          <cell r="A298">
            <v>61757</v>
          </cell>
          <cell r="B298">
            <v>39386</v>
          </cell>
          <cell r="C298"/>
          <cell r="D298"/>
          <cell r="E298"/>
          <cell r="F298" t="str">
            <v>Lexington Avenue L.P.</v>
          </cell>
          <cell r="G298" t="str">
            <v>Lexington</v>
          </cell>
          <cell r="H298" t="str">
            <v>FSA Development LLC</v>
          </cell>
          <cell r="I298" t="str">
            <v>New York Equity Fund 2003 LLC</v>
          </cell>
          <cell r="J298" t="str">
            <v>20-0335458</v>
          </cell>
          <cell r="K298">
            <v>0.99990000000000001</v>
          </cell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 t="str">
            <v>New York Equity Fund 2003 LLC</v>
          </cell>
          <cell r="W298" t="str">
            <v>20-0335458</v>
          </cell>
          <cell r="X298">
            <v>0.99990000000000001</v>
          </cell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 t="str">
            <v>No investor with 50% or more ownership</v>
          </cell>
          <cell r="AJ298" t="str">
            <v>N/A</v>
          </cell>
          <cell r="AK298" t="str">
            <v>N/A</v>
          </cell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 t="str">
            <v/>
          </cell>
          <cell r="AW298"/>
          <cell r="AX298" t="str">
            <v/>
          </cell>
          <cell r="AY298"/>
          <cell r="AZ298" t="b">
            <v>1</v>
          </cell>
          <cell r="BA298" t="b">
            <v>1</v>
          </cell>
          <cell r="BB298" t="str">
            <v>TRUE</v>
          </cell>
          <cell r="BC298" t="str">
            <v>FALSE</v>
          </cell>
          <cell r="BD298" t="b">
            <v>1</v>
          </cell>
          <cell r="BE298" t="str">
            <v>N/A</v>
          </cell>
          <cell r="BF298" t="str">
            <v>N/A</v>
          </cell>
          <cell r="BG298" t="str">
            <v>No</v>
          </cell>
        </row>
        <row r="299">
          <cell r="A299">
            <v>61758</v>
          </cell>
          <cell r="B299">
            <v>38868</v>
          </cell>
          <cell r="C299"/>
          <cell r="D299"/>
          <cell r="E299"/>
          <cell r="F299" t="str">
            <v>West Fifth Avenue Realty, L.P.</v>
          </cell>
          <cell r="G299" t="str">
            <v>2 W 129th</v>
          </cell>
          <cell r="H299" t="str">
            <v>E T Management &amp; Realty Corp</v>
          </cell>
          <cell r="I299" t="str">
            <v>New York Equity Fund 2003 LLC</v>
          </cell>
          <cell r="J299" t="str">
            <v>20-0335458</v>
          </cell>
          <cell r="K299">
            <v>0.99990000000000001</v>
          </cell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 t="str">
            <v>New York Equity Fund 2003 LLC</v>
          </cell>
          <cell r="W299" t="str">
            <v>20-0335458</v>
          </cell>
          <cell r="X299">
            <v>0.99990000000000001</v>
          </cell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 t="str">
            <v>No investor with 50% or more ownership</v>
          </cell>
          <cell r="AJ299" t="str">
            <v>N/A</v>
          </cell>
          <cell r="AK299" t="str">
            <v>N/A</v>
          </cell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 t="str">
            <v/>
          </cell>
          <cell r="AW299"/>
          <cell r="AX299" t="str">
            <v/>
          </cell>
          <cell r="AY299"/>
          <cell r="AZ299" t="b">
            <v>1</v>
          </cell>
          <cell r="BA299" t="b">
            <v>1</v>
          </cell>
          <cell r="BB299" t="str">
            <v>TRUE</v>
          </cell>
          <cell r="BC299" t="str">
            <v>FALSE</v>
          </cell>
          <cell r="BD299" t="b">
            <v>1</v>
          </cell>
          <cell r="BE299" t="str">
            <v>N/A</v>
          </cell>
          <cell r="BF299" t="str">
            <v>N/A</v>
          </cell>
          <cell r="BG299" t="str">
            <v>No</v>
          </cell>
        </row>
        <row r="300">
          <cell r="A300">
            <v>61759</v>
          </cell>
          <cell r="B300">
            <v>38323</v>
          </cell>
          <cell r="C300"/>
          <cell r="D300"/>
          <cell r="E300"/>
          <cell r="F300" t="str">
            <v>Urban Renaissance Collaboration L.P.</v>
          </cell>
          <cell r="G300" t="str">
            <v>Urban Renaissance</v>
          </cell>
          <cell r="H300" t="str">
            <v>Promesa HDFC</v>
          </cell>
          <cell r="I300" t="str">
            <v>New York Equity Fund 2004 LLC</v>
          </cell>
          <cell r="J300" t="str">
            <v>80-0132471</v>
          </cell>
          <cell r="K300">
            <v>0.99990000000000001</v>
          </cell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 t="str">
            <v>New York Equity Fund 2004 LLC</v>
          </cell>
          <cell r="W300" t="str">
            <v>80-0132471</v>
          </cell>
          <cell r="X300">
            <v>0.99990000000000001</v>
          </cell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 t="str">
            <v>No investor with 50% or more ownership</v>
          </cell>
          <cell r="AJ300" t="str">
            <v>N/A</v>
          </cell>
          <cell r="AK300" t="str">
            <v>N/A</v>
          </cell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 t="str">
            <v/>
          </cell>
          <cell r="AW300"/>
          <cell r="AX300" t="str">
            <v/>
          </cell>
          <cell r="AY300"/>
          <cell r="AZ300" t="b">
            <v>0</v>
          </cell>
          <cell r="BA300" t="b">
            <v>0</v>
          </cell>
          <cell r="BB300" t="str">
            <v>TRUE</v>
          </cell>
          <cell r="BC300" t="str">
            <v>TRUE</v>
          </cell>
          <cell r="BD300" t="b">
            <v>1</v>
          </cell>
          <cell r="BE300" t="str">
            <v>N/A</v>
          </cell>
          <cell r="BF300" t="str">
            <v>N/A</v>
          </cell>
          <cell r="BG300" t="str">
            <v>No</v>
          </cell>
        </row>
        <row r="301">
          <cell r="A301">
            <v>61760</v>
          </cell>
          <cell r="B301">
            <v>38407</v>
          </cell>
          <cell r="C301"/>
          <cell r="D301"/>
          <cell r="E301"/>
          <cell r="F301" t="str">
            <v>West Bushwick NRP Associates LP</v>
          </cell>
          <cell r="G301" t="str">
            <v>West Bushwick NRP</v>
          </cell>
          <cell r="H301" t="str">
            <v>RiseBoro (formerly Ridgewood Buschwick Senior Citizen's Council)</v>
          </cell>
          <cell r="I301" t="str">
            <v>New York Equity Fund 2004 LLC</v>
          </cell>
          <cell r="J301" t="str">
            <v>80-0132471</v>
          </cell>
          <cell r="K301">
            <v>0.99990000000000001</v>
          </cell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 t="str">
            <v>New York Equity Fund 2004 LLC</v>
          </cell>
          <cell r="W301" t="str">
            <v>80-0132471</v>
          </cell>
          <cell r="X301">
            <v>0.99990000000000001</v>
          </cell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 t="str">
            <v>No investor with 50% or more ownership</v>
          </cell>
          <cell r="AJ301" t="str">
            <v>N/A</v>
          </cell>
          <cell r="AK301" t="str">
            <v>N/A</v>
          </cell>
          <cell r="AL301"/>
          <cell r="AM301"/>
          <cell r="AN301"/>
          <cell r="AO301"/>
          <cell r="AP301"/>
          <cell r="AQ301"/>
          <cell r="AR301"/>
          <cell r="AS301"/>
          <cell r="AT301"/>
          <cell r="AU301"/>
          <cell r="AV301" t="str">
            <v/>
          </cell>
          <cell r="AW301"/>
          <cell r="AX301" t="str">
            <v/>
          </cell>
          <cell r="AY301"/>
          <cell r="AZ301" t="b">
            <v>1</v>
          </cell>
          <cell r="BA301" t="b">
            <v>1</v>
          </cell>
          <cell r="BB301" t="str">
            <v>TRUE</v>
          </cell>
          <cell r="BC301" t="str">
            <v>FALSE</v>
          </cell>
          <cell r="BD301" t="b">
            <v>1</v>
          </cell>
          <cell r="BE301" t="str">
            <v>N/A</v>
          </cell>
          <cell r="BF301" t="str">
            <v>N/A</v>
          </cell>
          <cell r="BG301" t="str">
            <v>No</v>
          </cell>
        </row>
        <row r="302">
          <cell r="A302">
            <v>61762</v>
          </cell>
          <cell r="B302">
            <v>38475</v>
          </cell>
          <cell r="C302"/>
          <cell r="D302"/>
          <cell r="E302"/>
          <cell r="F302" t="str">
            <v>Clinton Housing West 53rd Partners, L.P.</v>
          </cell>
          <cell r="G302" t="str">
            <v>Clinton Old School and Flats</v>
          </cell>
          <cell r="H302" t="str">
            <v>Clinton Housing Development Company, Inc.</v>
          </cell>
          <cell r="I302" t="str">
            <v>New York Equity Fund 2003 LLC</v>
          </cell>
          <cell r="J302" t="str">
            <v>20-0335458</v>
          </cell>
          <cell r="K302">
            <v>0.99990000000000001</v>
          </cell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 t="str">
            <v>New York Equity Fund 2003 LLC</v>
          </cell>
          <cell r="W302" t="str">
            <v>20-0335458</v>
          </cell>
          <cell r="X302">
            <v>0.99990000000000001</v>
          </cell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 t="str">
            <v>No investor with 50% or more ownership</v>
          </cell>
          <cell r="AJ302" t="str">
            <v>N/A</v>
          </cell>
          <cell r="AK302" t="str">
            <v>N/A</v>
          </cell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 t="str">
            <v/>
          </cell>
          <cell r="AW302"/>
          <cell r="AX302" t="str">
            <v/>
          </cell>
          <cell r="AY302"/>
          <cell r="AZ302" t="b">
            <v>1</v>
          </cell>
          <cell r="BA302" t="b">
            <v>1</v>
          </cell>
          <cell r="BB302" t="str">
            <v>TRUE</v>
          </cell>
          <cell r="BC302" t="str">
            <v>TRUE</v>
          </cell>
          <cell r="BD302" t="b">
            <v>1</v>
          </cell>
          <cell r="BE302" t="str">
            <v>N/A</v>
          </cell>
          <cell r="BF302" t="str">
            <v>N/A</v>
          </cell>
          <cell r="BG302" t="str">
            <v>No</v>
          </cell>
        </row>
        <row r="303">
          <cell r="A303">
            <v>61768</v>
          </cell>
          <cell r="B303">
            <v>39052</v>
          </cell>
          <cell r="C303"/>
          <cell r="D303"/>
          <cell r="E303"/>
          <cell r="F303" t="str">
            <v>Artspace Hiawatha Limited Partnership</v>
          </cell>
          <cell r="G303" t="str">
            <v>Hiawatha Artist Lofts</v>
          </cell>
          <cell r="H303" t="str">
            <v>Artspace Projects, Inc.</v>
          </cell>
          <cell r="I303" t="str">
            <v>NEF Assignment Corporation, as nominee</v>
          </cell>
          <cell r="J303" t="str">
            <v>36-4326848</v>
          </cell>
          <cell r="K303">
            <v>0.99990000000000001</v>
          </cell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 t="str">
            <v>One Economy Fund I LLC</v>
          </cell>
          <cell r="W303" t="str">
            <v>20-2660021</v>
          </cell>
          <cell r="X303">
            <v>0.99990000000000001</v>
          </cell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 t="str">
            <v>FNBC Leasing Corporation</v>
          </cell>
          <cell r="AJ303" t="str">
            <v>36-3643427</v>
          </cell>
          <cell r="AK303">
            <v>0.63693630000000001</v>
          </cell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 t="str">
            <v/>
          </cell>
          <cell r="AW303"/>
          <cell r="AX303" t="str">
            <v/>
          </cell>
          <cell r="AY303"/>
          <cell r="AZ303" t="b">
            <v>1</v>
          </cell>
          <cell r="BA303" t="b">
            <v>1</v>
          </cell>
          <cell r="BB303" t="str">
            <v>TRUE</v>
          </cell>
          <cell r="BC303" t="str">
            <v>TRUE</v>
          </cell>
          <cell r="BD303" t="b">
            <v>1</v>
          </cell>
          <cell r="BE303" t="str">
            <v>REQ</v>
          </cell>
          <cell r="BF303" t="e">
            <v>#NAME?</v>
          </cell>
          <cell r="BG303" t="str">
            <v>REQ</v>
          </cell>
        </row>
        <row r="304">
          <cell r="A304">
            <v>61780</v>
          </cell>
          <cell r="B304">
            <v>38322</v>
          </cell>
          <cell r="C304"/>
          <cell r="D304"/>
          <cell r="E304"/>
          <cell r="F304" t="str">
            <v>Fifty Square, L.P.</v>
          </cell>
          <cell r="G304" t="str">
            <v>Fifty Washington Square</v>
          </cell>
          <cell r="H304" t="str">
            <v>Church Community Housing Corporation (RI)</v>
          </cell>
          <cell r="I304" t="str">
            <v>NEF Assignment Corporation, as nominee</v>
          </cell>
          <cell r="J304" t="str">
            <v>36-4326848</v>
          </cell>
          <cell r="K304">
            <v>0.99990000000000001</v>
          </cell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 t="str">
            <v>National Equity Fund 2003 LLC</v>
          </cell>
          <cell r="W304" t="str">
            <v>20-0083344</v>
          </cell>
          <cell r="X304">
            <v>0.99990000000000001</v>
          </cell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 t="str">
            <v>No investor with 50% or more ownership</v>
          </cell>
          <cell r="AJ304" t="str">
            <v>N/A</v>
          </cell>
          <cell r="AK304" t="str">
            <v>N/A</v>
          </cell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 t="str">
            <v/>
          </cell>
          <cell r="AW304"/>
          <cell r="AX304" t="str">
            <v/>
          </cell>
          <cell r="AY304"/>
          <cell r="AZ304" t="b">
            <v>1</v>
          </cell>
          <cell r="BA304" t="b">
            <v>1</v>
          </cell>
          <cell r="BB304" t="str">
            <v>TRUE</v>
          </cell>
          <cell r="BC304" t="str">
            <v>TRUE</v>
          </cell>
          <cell r="BD304" t="b">
            <v>1</v>
          </cell>
          <cell r="BE304" t="str">
            <v>REQ</v>
          </cell>
          <cell r="BF304" t="str">
            <v>N/A</v>
          </cell>
          <cell r="BG304" t="str">
            <v>REQ</v>
          </cell>
        </row>
        <row r="305">
          <cell r="A305">
            <v>61783</v>
          </cell>
          <cell r="B305">
            <v>39022</v>
          </cell>
          <cell r="C305"/>
          <cell r="D305"/>
          <cell r="E305"/>
          <cell r="F305" t="str">
            <v>Horizon Crest Limited Partnership</v>
          </cell>
          <cell r="G305" t="str">
            <v>Horizon Crest Apartments</v>
          </cell>
          <cell r="H305" t="str">
            <v>Nevada H.A.N.D., Inc.</v>
          </cell>
          <cell r="I305" t="str">
            <v>NEF Assignment Corporation, as nominee</v>
          </cell>
          <cell r="J305" t="str">
            <v>36-4326848</v>
          </cell>
          <cell r="K305">
            <v>0.99990000000000001</v>
          </cell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 t="str">
            <v>Banc of America Community Housing Investment Fund III LP</v>
          </cell>
          <cell r="W305" t="str">
            <v>20-3697681</v>
          </cell>
          <cell r="X305">
            <v>0.99990000000000001</v>
          </cell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 t="str">
            <v>Bank of America, N.A.</v>
          </cell>
          <cell r="AJ305" t="str">
            <v>94-1687665</v>
          </cell>
          <cell r="AK305">
            <v>0.99980000999999996</v>
          </cell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 t="str">
            <v/>
          </cell>
          <cell r="AW305"/>
          <cell r="AX305" t="str">
            <v/>
          </cell>
          <cell r="AY305"/>
          <cell r="AZ305" t="b">
            <v>1</v>
          </cell>
          <cell r="BA305" t="b">
            <v>1</v>
          </cell>
          <cell r="BB305" t="str">
            <v>TRUE</v>
          </cell>
          <cell r="BC305" t="str">
            <v>TRUE</v>
          </cell>
          <cell r="BD305" t="b">
            <v>1</v>
          </cell>
          <cell r="BE305" t="str">
            <v>REQ</v>
          </cell>
          <cell r="BF305" t="e">
            <v>#NAME?</v>
          </cell>
          <cell r="BG305" t="str">
            <v>REQ</v>
          </cell>
        </row>
        <row r="306">
          <cell r="A306">
            <v>61786</v>
          </cell>
          <cell r="B306">
            <v>38337</v>
          </cell>
          <cell r="C306"/>
          <cell r="D306"/>
          <cell r="E306"/>
          <cell r="F306" t="str">
            <v>Beachwood Preservation Associates Limited Partnership</v>
          </cell>
          <cell r="G306" t="str">
            <v>Beachwood Apartments (RI)</v>
          </cell>
          <cell r="H306" t="str">
            <v>Preservation of Affordable Housing (POAH)</v>
          </cell>
          <cell r="I306" t="str">
            <v>NEF Assignment Corporation, as nominee</v>
          </cell>
          <cell r="J306" t="str">
            <v>36-4326848</v>
          </cell>
          <cell r="K306">
            <v>0.99990000000000001</v>
          </cell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 t="str">
            <v>Nationwide Affordable Housing Fund XX - NEF LLC</v>
          </cell>
          <cell r="W306" t="str">
            <v>20-1651241</v>
          </cell>
          <cell r="X306">
            <v>0.99990000000000001</v>
          </cell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 t="str">
            <v>Nationwide Life Tax Credit Partners 2009-G, LLC</v>
          </cell>
          <cell r="AJ306" t="str">
            <v>31-4177100</v>
          </cell>
          <cell r="AK306">
            <v>0.99980000999999996</v>
          </cell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 t="str">
            <v/>
          </cell>
          <cell r="AW306"/>
          <cell r="AX306" t="str">
            <v/>
          </cell>
          <cell r="AY306"/>
          <cell r="AZ306" t="b">
            <v>1</v>
          </cell>
          <cell r="BA306" t="b">
            <v>1</v>
          </cell>
          <cell r="BB306" t="str">
            <v>TRUE</v>
          </cell>
          <cell r="BC306" t="str">
            <v>TRUE</v>
          </cell>
          <cell r="BD306" t="b">
            <v>1</v>
          </cell>
          <cell r="BE306" t="str">
            <v>REQ</v>
          </cell>
          <cell r="BF306" t="e">
            <v>#NAME?</v>
          </cell>
          <cell r="BG306" t="str">
            <v>REQ</v>
          </cell>
        </row>
        <row r="307">
          <cell r="A307">
            <v>61793</v>
          </cell>
          <cell r="B307">
            <v>38296</v>
          </cell>
          <cell r="C307"/>
          <cell r="D307"/>
          <cell r="E307"/>
          <cell r="F307" t="str">
            <v>Fox River Senior Village, LLC, A Wisconsin Limited Liability Company</v>
          </cell>
          <cell r="G307" t="str">
            <v>Fox River Senior Village</v>
          </cell>
          <cell r="H307" t="str">
            <v>CAP Services, Inc. (WI)</v>
          </cell>
          <cell r="I307" t="str">
            <v>NEF Assignment Corporation, as nominee</v>
          </cell>
          <cell r="J307" t="str">
            <v>36-4326848</v>
          </cell>
          <cell r="K307">
            <v>0.99990000000000001</v>
          </cell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 t="str">
            <v>National Equity Fund 2003 LLC</v>
          </cell>
          <cell r="W307" t="str">
            <v>20-0083344</v>
          </cell>
          <cell r="X307">
            <v>0.99990000000000001</v>
          </cell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 t="str">
            <v>No investor with 50% or more ownership</v>
          </cell>
          <cell r="AJ307" t="str">
            <v>N/A</v>
          </cell>
          <cell r="AK307" t="str">
            <v>N/A</v>
          </cell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 t="str">
            <v/>
          </cell>
          <cell r="AW307"/>
          <cell r="AX307" t="str">
            <v/>
          </cell>
          <cell r="AY307"/>
          <cell r="AZ307" t="b">
            <v>1</v>
          </cell>
          <cell r="BA307" t="b">
            <v>1</v>
          </cell>
          <cell r="BB307" t="b">
            <v>0</v>
          </cell>
          <cell r="BC307" t="str">
            <v>FALSE</v>
          </cell>
          <cell r="BD307" t="b">
            <v>1</v>
          </cell>
          <cell r="BE307" t="str">
            <v>REQ</v>
          </cell>
          <cell r="BF307" t="str">
            <v>N/A</v>
          </cell>
          <cell r="BG307" t="str">
            <v>REQ</v>
          </cell>
        </row>
        <row r="308">
          <cell r="A308">
            <v>61794</v>
          </cell>
          <cell r="B308">
            <v>38643</v>
          </cell>
          <cell r="C308"/>
          <cell r="D308"/>
          <cell r="E308"/>
          <cell r="F308" t="str">
            <v>Champion Park TC-I Limited Partnership</v>
          </cell>
          <cell r="G308" t="str">
            <v>Champion Park Phase II</v>
          </cell>
          <cell r="H308" t="str">
            <v>Winnebago County (IL) Housing Authority</v>
          </cell>
          <cell r="I308" t="str">
            <v>NEF Assignment Corporation, as nominee</v>
          </cell>
          <cell r="J308" t="str">
            <v>36-4326848</v>
          </cell>
          <cell r="K308">
            <v>0.99990000000000001</v>
          </cell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 t="str">
            <v>Fifth Third Investment Fund LLC</v>
          </cell>
          <cell r="W308" t="str">
            <v>94-3427804</v>
          </cell>
          <cell r="X308">
            <v>0.139986</v>
          </cell>
          <cell r="Y308" t="str">
            <v>National Equity Fund 2004 LLC</v>
          </cell>
          <cell r="Z308" t="str">
            <v>20-1909507</v>
          </cell>
          <cell r="AA308">
            <v>0.85991399999999985</v>
          </cell>
          <cell r="AB308"/>
          <cell r="AC308"/>
          <cell r="AD308"/>
          <cell r="AE308"/>
          <cell r="AF308"/>
          <cell r="AG308"/>
          <cell r="AH308"/>
          <cell r="AI308" t="str">
            <v>No investor with 50% or more ownership</v>
          </cell>
          <cell r="AJ308" t="str">
            <v>N/A</v>
          </cell>
          <cell r="AK308" t="str">
            <v>N/A</v>
          </cell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 t="str">
            <v/>
          </cell>
          <cell r="AW308"/>
          <cell r="AX308" t="str">
            <v/>
          </cell>
          <cell r="AY308"/>
          <cell r="AZ308" t="b">
            <v>1</v>
          </cell>
          <cell r="BA308" t="b">
            <v>1</v>
          </cell>
          <cell r="BB308" t="str">
            <v>TRUE</v>
          </cell>
          <cell r="BC308" t="str">
            <v>FALSE</v>
          </cell>
          <cell r="BD308" t="b">
            <v>1</v>
          </cell>
          <cell r="BE308" t="str">
            <v>REQ</v>
          </cell>
          <cell r="BF308" t="str">
            <v>N/A</v>
          </cell>
          <cell r="BG308" t="str">
            <v>REQ</v>
          </cell>
        </row>
        <row r="309">
          <cell r="A309">
            <v>61796</v>
          </cell>
          <cell r="B309">
            <v>38714</v>
          </cell>
          <cell r="C309"/>
          <cell r="D309"/>
          <cell r="E309"/>
          <cell r="F309" t="str">
            <v>Horizon Village One, LP</v>
          </cell>
          <cell r="G309" t="str">
            <v>Horizon Village</v>
          </cell>
          <cell r="H309" t="str">
            <v>CDA-TCG Inc</v>
          </cell>
          <cell r="I309" t="str">
            <v>NEF Assignment Corporation, as nominee</v>
          </cell>
          <cell r="J309" t="str">
            <v>36-4326848</v>
          </cell>
          <cell r="K309">
            <v>0.99990000000000001</v>
          </cell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 t="str">
            <v>National Equity Fund 2004 LLC</v>
          </cell>
          <cell r="W309" t="str">
            <v>20-1909507</v>
          </cell>
          <cell r="X309">
            <v>0.99990000000000001</v>
          </cell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 t="str">
            <v>No investor with 50% or more ownership</v>
          </cell>
          <cell r="AJ309" t="str">
            <v>N/A</v>
          </cell>
          <cell r="AK309" t="str">
            <v>N/A</v>
          </cell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 t="str">
            <v/>
          </cell>
          <cell r="AW309"/>
          <cell r="AX309" t="str">
            <v/>
          </cell>
          <cell r="AY309"/>
          <cell r="AZ309" t="b">
            <v>1</v>
          </cell>
          <cell r="BA309" t="b">
            <v>1</v>
          </cell>
          <cell r="BB309" t="b">
            <v>0</v>
          </cell>
          <cell r="BC309" t="str">
            <v>FALSE</v>
          </cell>
          <cell r="BD309" t="b">
            <v>1</v>
          </cell>
          <cell r="BE309" t="str">
            <v>REQ</v>
          </cell>
          <cell r="BF309" t="str">
            <v>N/A</v>
          </cell>
          <cell r="BG309" t="str">
            <v>REQ</v>
          </cell>
        </row>
        <row r="310">
          <cell r="A310">
            <v>61797</v>
          </cell>
          <cell r="B310">
            <v>38898</v>
          </cell>
          <cell r="C310"/>
          <cell r="D310"/>
          <cell r="E310"/>
          <cell r="F310" t="str">
            <v>Oliver Gardens Limited Dividend Housing Association Limited Partnership</v>
          </cell>
          <cell r="G310" t="str">
            <v>Oliver Gardens</v>
          </cell>
          <cell r="H310" t="str">
            <v>Lansing (MI) Housing Commission</v>
          </cell>
          <cell r="I310" t="str">
            <v>NEF Assignment Corporation, as nominee</v>
          </cell>
          <cell r="J310" t="str">
            <v>36-4326848</v>
          </cell>
          <cell r="K310">
            <v>0.99990000000000001</v>
          </cell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 t="str">
            <v>National Equity Fund 2006 LP</v>
          </cell>
          <cell r="W310" t="str">
            <v>20-4587136</v>
          </cell>
          <cell r="X310">
            <v>0.99990000000000001</v>
          </cell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 t="str">
            <v>No investor with 50% or more ownership</v>
          </cell>
          <cell r="AJ310" t="str">
            <v>N/A</v>
          </cell>
          <cell r="AK310" t="str">
            <v>N/A</v>
          </cell>
          <cell r="AL310"/>
          <cell r="AM310"/>
          <cell r="AN310"/>
          <cell r="AO310"/>
          <cell r="AP310"/>
          <cell r="AQ310"/>
          <cell r="AR310"/>
          <cell r="AS310"/>
          <cell r="AT310"/>
          <cell r="AU310"/>
          <cell r="AV310" t="str">
            <v/>
          </cell>
          <cell r="AW310"/>
          <cell r="AX310" t="str">
            <v/>
          </cell>
          <cell r="AY310"/>
          <cell r="AZ310" t="b">
            <v>1</v>
          </cell>
          <cell r="BA310" t="b">
            <v>1</v>
          </cell>
          <cell r="BB310" t="b">
            <v>0</v>
          </cell>
          <cell r="BC310" t="str">
            <v>FALSE</v>
          </cell>
          <cell r="BD310" t="b">
            <v>1</v>
          </cell>
          <cell r="BE310" t="str">
            <v>REQ</v>
          </cell>
          <cell r="BF310" t="str">
            <v>N/A</v>
          </cell>
          <cell r="BG310" t="str">
            <v>REQ</v>
          </cell>
        </row>
        <row r="311">
          <cell r="A311">
            <v>61798</v>
          </cell>
          <cell r="B311">
            <v>38989</v>
          </cell>
          <cell r="C311"/>
          <cell r="D311"/>
          <cell r="E311"/>
          <cell r="F311" t="str">
            <v>Matterhorn Apartments, LLC</v>
          </cell>
          <cell r="G311" t="str">
            <v>Matterhorn Apartments</v>
          </cell>
          <cell r="H311" t="str">
            <v>TCG Development Services LLC</v>
          </cell>
          <cell r="I311" t="str">
            <v>NEF Assignment Corporation, as nominee</v>
          </cell>
          <cell r="J311" t="str">
            <v>36-4326848</v>
          </cell>
          <cell r="K311">
            <v>0.99990000000000001</v>
          </cell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 t="str">
            <v>One Economy Fund I LLC</v>
          </cell>
          <cell r="W311" t="str">
            <v>20-2660021</v>
          </cell>
          <cell r="X311">
            <v>0.99990000000000001</v>
          </cell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 t="str">
            <v>FNBC Leasing Corporation</v>
          </cell>
          <cell r="AJ311" t="str">
            <v>36-3643427</v>
          </cell>
          <cell r="AK311">
            <v>0.63693630000000001</v>
          </cell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 t="str">
            <v/>
          </cell>
          <cell r="AW311"/>
          <cell r="AX311" t="str">
            <v/>
          </cell>
          <cell r="AY311"/>
          <cell r="AZ311" t="b">
            <v>1</v>
          </cell>
          <cell r="BA311" t="b">
            <v>1</v>
          </cell>
          <cell r="BB311" t="str">
            <v>TRUE</v>
          </cell>
          <cell r="BC311" t="str">
            <v>FALSE</v>
          </cell>
          <cell r="BD311" t="b">
            <v>1</v>
          </cell>
          <cell r="BE311" t="str">
            <v>REQ</v>
          </cell>
          <cell r="BF311" t="e">
            <v>#NAME?</v>
          </cell>
          <cell r="BG311" t="str">
            <v>REQ</v>
          </cell>
        </row>
        <row r="312">
          <cell r="A312">
            <v>61806</v>
          </cell>
          <cell r="B312">
            <v>38504</v>
          </cell>
          <cell r="C312"/>
          <cell r="D312"/>
          <cell r="E312"/>
          <cell r="F312" t="str">
            <v>Orchard Gardens Limited Partnership</v>
          </cell>
          <cell r="G312" t="str">
            <v>Orchard Gardens (MT)</v>
          </cell>
          <cell r="H312" t="str">
            <v>Homeword</v>
          </cell>
          <cell r="I312" t="str">
            <v>NEF Assignment Corporation, as nominee</v>
          </cell>
          <cell r="J312" t="str">
            <v>36-4326848</v>
          </cell>
          <cell r="K312">
            <v>0.99990000000000001</v>
          </cell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 t="str">
            <v>National Equity Fund 2003 LLC</v>
          </cell>
          <cell r="W312" t="str">
            <v>20-0083344</v>
          </cell>
          <cell r="X312">
            <v>0.99990000000000001</v>
          </cell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 t="str">
            <v>No investor with 50% or more ownership</v>
          </cell>
          <cell r="AJ312" t="str">
            <v>N/A</v>
          </cell>
          <cell r="AK312" t="str">
            <v>N/A</v>
          </cell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 t="str">
            <v/>
          </cell>
          <cell r="AW312"/>
          <cell r="AX312" t="str">
            <v/>
          </cell>
          <cell r="AY312"/>
          <cell r="AZ312" t="b">
            <v>1</v>
          </cell>
          <cell r="BA312" t="b">
            <v>1</v>
          </cell>
          <cell r="BB312" t="str">
            <v>TRUE</v>
          </cell>
          <cell r="BC312" t="str">
            <v>FALSE</v>
          </cell>
          <cell r="BD312" t="b">
            <v>1</v>
          </cell>
          <cell r="BE312" t="str">
            <v>REQ</v>
          </cell>
          <cell r="BF312" t="str">
            <v>N/A</v>
          </cell>
          <cell r="BG312" t="str">
            <v>REQ</v>
          </cell>
        </row>
        <row r="313">
          <cell r="A313">
            <v>61809</v>
          </cell>
          <cell r="B313">
            <v>38243</v>
          </cell>
          <cell r="C313"/>
          <cell r="D313"/>
          <cell r="E313"/>
          <cell r="F313" t="str">
            <v>Mary Avenue Limited Dividend Housing Association Limited Partnership</v>
          </cell>
          <cell r="G313" t="str">
            <v>Philip C. Dean Apartments (Mary Avenue)</v>
          </cell>
          <cell r="H313" t="str">
            <v>Whitney Capital Company LLC</v>
          </cell>
          <cell r="I313" t="str">
            <v>NEF Assignment Corporation, as nominee</v>
          </cell>
          <cell r="J313" t="str">
            <v>36-4326848</v>
          </cell>
          <cell r="K313">
            <v>0.99990000000000001</v>
          </cell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 t="str">
            <v>Fifth Third Investment Fund LLC</v>
          </cell>
          <cell r="W313" t="str">
            <v>94-3427804</v>
          </cell>
          <cell r="X313">
            <v>0.32996700000000001</v>
          </cell>
          <cell r="Y313" t="str">
            <v>National Equity Fund 2004 LLC</v>
          </cell>
          <cell r="Z313" t="str">
            <v>20-1909507</v>
          </cell>
          <cell r="AA313">
            <v>0.669933</v>
          </cell>
          <cell r="AB313"/>
          <cell r="AC313"/>
          <cell r="AD313"/>
          <cell r="AE313"/>
          <cell r="AF313"/>
          <cell r="AG313"/>
          <cell r="AH313"/>
          <cell r="AI313" t="str">
            <v>No investor with 50% or more ownership</v>
          </cell>
          <cell r="AJ313" t="str">
            <v>N/A</v>
          </cell>
          <cell r="AK313" t="str">
            <v>N/A</v>
          </cell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 t="str">
            <v/>
          </cell>
          <cell r="AW313"/>
          <cell r="AX313" t="str">
            <v/>
          </cell>
          <cell r="AY313"/>
          <cell r="AZ313" t="b">
            <v>1</v>
          </cell>
          <cell r="BA313" t="b">
            <v>1</v>
          </cell>
          <cell r="BB313" t="str">
            <v>TRUE</v>
          </cell>
          <cell r="BC313" t="str">
            <v>FALSE</v>
          </cell>
          <cell r="BD313" t="b">
            <v>1</v>
          </cell>
          <cell r="BE313" t="str">
            <v>REQ</v>
          </cell>
          <cell r="BF313" t="str">
            <v>N/A</v>
          </cell>
          <cell r="BG313" t="str">
            <v>REQ</v>
          </cell>
        </row>
        <row r="314">
          <cell r="A314">
            <v>61813</v>
          </cell>
          <cell r="B314">
            <v>39251</v>
          </cell>
          <cell r="C314"/>
          <cell r="D314"/>
          <cell r="E314"/>
          <cell r="F314" t="str">
            <v>Wicker Park Renaissance, L.P.</v>
          </cell>
          <cell r="G314" t="str">
            <v>Wicker Park Renaissance</v>
          </cell>
          <cell r="H314" t="str">
            <v>Renaissance Realty Group, Inc. (RRG)</v>
          </cell>
          <cell r="I314" t="str">
            <v>NEF Assignment Corporation, as nominee</v>
          </cell>
          <cell r="J314" t="str">
            <v>36-4326848</v>
          </cell>
          <cell r="K314">
            <v>0.99990000000000001</v>
          </cell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 t="str">
            <v>Nationwide Affordable Housing Fund XX - NEF LLC</v>
          </cell>
          <cell r="W314" t="str">
            <v>20-1651241</v>
          </cell>
          <cell r="X314">
            <v>0.99990000000000001</v>
          </cell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 t="str">
            <v>Nationwide Life Tax Credit Partners 2009-G, LLC</v>
          </cell>
          <cell r="AJ314" t="str">
            <v>31-4177100</v>
          </cell>
          <cell r="AK314">
            <v>0.99980000999999996</v>
          </cell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 t="str">
            <v/>
          </cell>
          <cell r="AW314"/>
          <cell r="AX314" t="str">
            <v/>
          </cell>
          <cell r="AY314"/>
          <cell r="AZ314" t="b">
            <v>1</v>
          </cell>
          <cell r="BA314" t="b">
            <v>1</v>
          </cell>
          <cell r="BB314" t="str">
            <v>TRUE</v>
          </cell>
          <cell r="BC314" t="str">
            <v>FALSE</v>
          </cell>
          <cell r="BD314" t="b">
            <v>1</v>
          </cell>
          <cell r="BE314" t="str">
            <v>REQ</v>
          </cell>
          <cell r="BF314" t="e">
            <v>#NAME?</v>
          </cell>
          <cell r="BG314" t="str">
            <v>REQ</v>
          </cell>
        </row>
        <row r="315">
          <cell r="A315">
            <v>61814</v>
          </cell>
          <cell r="B315">
            <v>38231</v>
          </cell>
          <cell r="C315"/>
          <cell r="D315"/>
          <cell r="E315"/>
          <cell r="F315" t="str">
            <v>SAAHC Sagewood Apartments LP</v>
          </cell>
          <cell r="G315" t="str">
            <v>Sagewood Apartments</v>
          </cell>
          <cell r="H315" t="str">
            <v>San Antonio Alternative Affordable Housing Corp</v>
          </cell>
          <cell r="I315" t="str">
            <v>NEF Assignment Corporation, as nominee</v>
          </cell>
          <cell r="J315" t="str">
            <v>36-4326848</v>
          </cell>
          <cell r="K315">
            <v>0.99990000000000001</v>
          </cell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 t="str">
            <v>National Equity Fund 2004 LLC</v>
          </cell>
          <cell r="W315" t="str">
            <v>20-1909507</v>
          </cell>
          <cell r="X315">
            <v>0.99990000000000001</v>
          </cell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 t="str">
            <v>No investor with 50% or more ownership</v>
          </cell>
          <cell r="AJ315" t="str">
            <v>N/A</v>
          </cell>
          <cell r="AK315" t="str">
            <v>N/A</v>
          </cell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 t="str">
            <v/>
          </cell>
          <cell r="AW315"/>
          <cell r="AX315" t="str">
            <v/>
          </cell>
          <cell r="AY315"/>
          <cell r="AZ315" t="b">
            <v>1</v>
          </cell>
          <cell r="BA315" t="b">
            <v>1</v>
          </cell>
          <cell r="BB315" t="b">
            <v>0</v>
          </cell>
          <cell r="BC315" t="str">
            <v>FALSE</v>
          </cell>
          <cell r="BD315" t="b">
            <v>1</v>
          </cell>
          <cell r="BE315" t="str">
            <v>REQ</v>
          </cell>
          <cell r="BF315" t="str">
            <v>N/A</v>
          </cell>
          <cell r="BG315" t="str">
            <v>REQ</v>
          </cell>
        </row>
        <row r="316">
          <cell r="A316">
            <v>61818</v>
          </cell>
          <cell r="B316">
            <v>38351</v>
          </cell>
          <cell r="C316"/>
          <cell r="D316"/>
          <cell r="E316"/>
          <cell r="F316" t="str">
            <v>Marathon County Housing Redevelopment-RD, LLC</v>
          </cell>
          <cell r="G316" t="str">
            <v>Marathon County Housing Redevelopment - RD</v>
          </cell>
          <cell r="H316" t="str">
            <v>Marathon Housing Association, Inc. (MHA)</v>
          </cell>
          <cell r="I316" t="str">
            <v>NEF Assignment Corporation, as nominee</v>
          </cell>
          <cell r="J316" t="str">
            <v>36-4326848</v>
          </cell>
          <cell r="K316">
            <v>0.99990000000000001</v>
          </cell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 t="str">
            <v>National Equity Fund 2004 LLC</v>
          </cell>
          <cell r="W316" t="str">
            <v>20-1909507</v>
          </cell>
          <cell r="X316">
            <v>0.99990000000000001</v>
          </cell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 t="str">
            <v>No investor with 50% or more ownership</v>
          </cell>
          <cell r="AJ316" t="str">
            <v>N/A</v>
          </cell>
          <cell r="AK316" t="str">
            <v>N/A</v>
          </cell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 t="str">
            <v/>
          </cell>
          <cell r="AW316"/>
          <cell r="AX316" t="str">
            <v/>
          </cell>
          <cell r="AY316"/>
          <cell r="AZ316" t="b">
            <v>1</v>
          </cell>
          <cell r="BA316" t="b">
            <v>1</v>
          </cell>
          <cell r="BB316" t="str">
            <v>TRUE</v>
          </cell>
          <cell r="BC316" t="str">
            <v>FALSE</v>
          </cell>
          <cell r="BD316" t="b">
            <v>1</v>
          </cell>
          <cell r="BE316" t="str">
            <v>REQ</v>
          </cell>
          <cell r="BF316" t="str">
            <v>N/A</v>
          </cell>
          <cell r="BG316" t="str">
            <v>REQ</v>
          </cell>
        </row>
        <row r="317">
          <cell r="A317">
            <v>61826</v>
          </cell>
          <cell r="B317">
            <v>38301</v>
          </cell>
          <cell r="C317"/>
          <cell r="D317"/>
          <cell r="E317"/>
          <cell r="F317" t="str">
            <v>INB, L.P.</v>
          </cell>
          <cell r="G317" t="str">
            <v>Iris Nydia Brown Townhouses</v>
          </cell>
          <cell r="H317" t="str">
            <v>Women's Community Revitalization Project</v>
          </cell>
          <cell r="I317" t="str">
            <v>NEF Assignment Corporation, as nominee</v>
          </cell>
          <cell r="J317" t="str">
            <v>36-4326848</v>
          </cell>
          <cell r="K317">
            <v>0.99990000000000001</v>
          </cell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 t="str">
            <v>National Equity Fund 2003 LLC</v>
          </cell>
          <cell r="W317" t="str">
            <v>20-0083344</v>
          </cell>
          <cell r="X317">
            <v>0.99990000000000001</v>
          </cell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 t="str">
            <v>No investor with 50% or more ownership</v>
          </cell>
          <cell r="AJ317" t="str">
            <v>N/A</v>
          </cell>
          <cell r="AK317" t="str">
            <v>N/A</v>
          </cell>
          <cell r="AL317"/>
          <cell r="AM317"/>
          <cell r="AN317"/>
          <cell r="AO317"/>
          <cell r="AP317"/>
          <cell r="AQ317"/>
          <cell r="AR317"/>
          <cell r="AS317"/>
          <cell r="AT317"/>
          <cell r="AU317"/>
          <cell r="AV317" t="str">
            <v/>
          </cell>
          <cell r="AW317"/>
          <cell r="AX317" t="str">
            <v/>
          </cell>
          <cell r="AY317"/>
          <cell r="AZ317" t="b">
            <v>1</v>
          </cell>
          <cell r="BA317" t="b">
            <v>1</v>
          </cell>
          <cell r="BB317" t="str">
            <v>TRUE</v>
          </cell>
          <cell r="BC317" t="str">
            <v>FALSE</v>
          </cell>
          <cell r="BD317" t="b">
            <v>1</v>
          </cell>
          <cell r="BE317" t="str">
            <v>REQ</v>
          </cell>
          <cell r="BF317" t="str">
            <v>N/A</v>
          </cell>
          <cell r="BG317" t="str">
            <v>REQ</v>
          </cell>
        </row>
        <row r="318">
          <cell r="A318">
            <v>61827</v>
          </cell>
          <cell r="B318">
            <v>38323</v>
          </cell>
          <cell r="C318"/>
          <cell r="D318"/>
          <cell r="E318"/>
          <cell r="F318" t="str">
            <v>Alpaca Ranch LLC</v>
          </cell>
          <cell r="G318" t="str">
            <v>Alpaca Ranch</v>
          </cell>
          <cell r="H318" t="str">
            <v>Broken Bow (OK) Housing Authority</v>
          </cell>
          <cell r="I318" t="str">
            <v>NEF Assignment Corporation, as nominee</v>
          </cell>
          <cell r="J318" t="str">
            <v>36-4326848</v>
          </cell>
          <cell r="K318">
            <v>0.99990000000000001</v>
          </cell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 t="str">
            <v>National Equity Fund 2004 LLC</v>
          </cell>
          <cell r="W318" t="str">
            <v>20-1909507</v>
          </cell>
          <cell r="X318">
            <v>0.99990000000000001</v>
          </cell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 t="str">
            <v>No investor with 50% or more ownership</v>
          </cell>
          <cell r="AJ318" t="str">
            <v>N/A</v>
          </cell>
          <cell r="AK318" t="str">
            <v>N/A</v>
          </cell>
          <cell r="AL318"/>
          <cell r="AM318"/>
          <cell r="AN318"/>
          <cell r="AO318"/>
          <cell r="AP318"/>
          <cell r="AQ318"/>
          <cell r="AR318"/>
          <cell r="AS318"/>
          <cell r="AT318"/>
          <cell r="AU318"/>
          <cell r="AV318" t="str">
            <v/>
          </cell>
          <cell r="AW318"/>
          <cell r="AX318" t="str">
            <v/>
          </cell>
          <cell r="AY318"/>
          <cell r="AZ318" t="b">
            <v>1</v>
          </cell>
          <cell r="BA318" t="b">
            <v>1</v>
          </cell>
          <cell r="BB318" t="b">
            <v>0</v>
          </cell>
          <cell r="BC318" t="str">
            <v>FALSE</v>
          </cell>
          <cell r="BD318" t="b">
            <v>1</v>
          </cell>
          <cell r="BE318" t="str">
            <v>REQ</v>
          </cell>
          <cell r="BF318" t="str">
            <v>N/A</v>
          </cell>
          <cell r="BG318" t="str">
            <v>REQ</v>
          </cell>
        </row>
        <row r="319">
          <cell r="A319">
            <v>61828</v>
          </cell>
          <cell r="B319">
            <v>38267</v>
          </cell>
          <cell r="C319"/>
          <cell r="D319"/>
          <cell r="E319"/>
          <cell r="F319" t="str">
            <v>Cool Breeze Crossing, LLC</v>
          </cell>
          <cell r="G319" t="str">
            <v>Cool Breeze Crossing</v>
          </cell>
          <cell r="H319" t="str">
            <v>Santee-Lynches Affordable Housing and Community Development Corp.</v>
          </cell>
          <cell r="I319" t="str">
            <v>NEF Assignment Corporation, as nominee</v>
          </cell>
          <cell r="J319" t="str">
            <v>36-4326848</v>
          </cell>
          <cell r="K319">
            <v>0.99990000000000001</v>
          </cell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 t="str">
            <v>National Equity Fund 2003 LLC</v>
          </cell>
          <cell r="W319" t="str">
            <v>20-0083344</v>
          </cell>
          <cell r="X319">
            <v>0.99990000000000001</v>
          </cell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 t="str">
            <v>No investor with 50% or more ownership</v>
          </cell>
          <cell r="AJ319" t="str">
            <v>N/A</v>
          </cell>
          <cell r="AK319" t="str">
            <v>N/A</v>
          </cell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 t="str">
            <v/>
          </cell>
          <cell r="AW319"/>
          <cell r="AX319" t="str">
            <v/>
          </cell>
          <cell r="AY319"/>
          <cell r="AZ319" t="b">
            <v>1</v>
          </cell>
          <cell r="BA319" t="b">
            <v>1</v>
          </cell>
          <cell r="BB319" t="str">
            <v>TRUE</v>
          </cell>
          <cell r="BC319" t="str">
            <v>FALSE</v>
          </cell>
          <cell r="BD319" t="b">
            <v>1</v>
          </cell>
          <cell r="BE319" t="str">
            <v>REQ</v>
          </cell>
          <cell r="BF319" t="str">
            <v>N/A</v>
          </cell>
          <cell r="BG319" t="str">
            <v>REQ</v>
          </cell>
        </row>
        <row r="320">
          <cell r="A320">
            <v>61829</v>
          </cell>
          <cell r="B320">
            <v>38267</v>
          </cell>
          <cell r="C320"/>
          <cell r="D320"/>
          <cell r="E320"/>
          <cell r="F320" t="str">
            <v>Union Mill Crossing, LLC, a South Carolina Limited Liability Company</v>
          </cell>
          <cell r="G320" t="str">
            <v>Union Mill Crossing (SC)</v>
          </cell>
          <cell r="H320" t="str">
            <v>Santee-Lynches Affordable Housing and Community Development Corp.</v>
          </cell>
          <cell r="I320" t="str">
            <v>NEF Assignment Corporation, as nominee</v>
          </cell>
          <cell r="J320" t="str">
            <v>36-4326848</v>
          </cell>
          <cell r="K320">
            <v>0.99990000000000001</v>
          </cell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 t="str">
            <v>National Equity Fund 2003 LLC</v>
          </cell>
          <cell r="W320" t="str">
            <v>20-0083344</v>
          </cell>
          <cell r="X320">
            <v>0.99990000000000001</v>
          </cell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 t="str">
            <v>No investor with 50% or more ownership</v>
          </cell>
          <cell r="AJ320" t="str">
            <v>N/A</v>
          </cell>
          <cell r="AK320" t="str">
            <v>N/A</v>
          </cell>
          <cell r="AL320"/>
          <cell r="AM320"/>
          <cell r="AN320"/>
          <cell r="AO320"/>
          <cell r="AP320"/>
          <cell r="AQ320"/>
          <cell r="AR320"/>
          <cell r="AS320"/>
          <cell r="AT320"/>
          <cell r="AU320"/>
          <cell r="AV320" t="str">
            <v/>
          </cell>
          <cell r="AW320"/>
          <cell r="AX320" t="str">
            <v/>
          </cell>
          <cell r="AY320"/>
          <cell r="AZ320" t="b">
            <v>1</v>
          </cell>
          <cell r="BA320" t="b">
            <v>1</v>
          </cell>
          <cell r="BB320" t="str">
            <v>TRUE</v>
          </cell>
          <cell r="BC320" t="str">
            <v>FALSE</v>
          </cell>
          <cell r="BD320" t="b">
            <v>1</v>
          </cell>
          <cell r="BE320" t="str">
            <v>REQ</v>
          </cell>
          <cell r="BF320" t="str">
            <v>N/A</v>
          </cell>
          <cell r="BG320" t="str">
            <v>REQ</v>
          </cell>
        </row>
        <row r="321">
          <cell r="A321">
            <v>61830</v>
          </cell>
          <cell r="B321">
            <v>38267</v>
          </cell>
          <cell r="C321"/>
          <cell r="D321"/>
          <cell r="E321"/>
          <cell r="F321" t="str">
            <v>Hunters Crossings, LLC</v>
          </cell>
          <cell r="G321" t="str">
            <v>Hunters Crossing</v>
          </cell>
          <cell r="H321" t="str">
            <v>Santee-Lynches Affordable Housing and Community Development Corp.</v>
          </cell>
          <cell r="I321" t="str">
            <v>NEF Assignment Corporation, as nominee</v>
          </cell>
          <cell r="J321" t="str">
            <v>36-4326848</v>
          </cell>
          <cell r="K321">
            <v>0.99990000000000001</v>
          </cell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 t="str">
            <v>National Equity Fund 2003 LLC</v>
          </cell>
          <cell r="W321" t="str">
            <v>20-0083344</v>
          </cell>
          <cell r="X321">
            <v>0.99990000000000001</v>
          </cell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 t="str">
            <v>No investor with 50% or more ownership</v>
          </cell>
          <cell r="AJ321" t="str">
            <v>N/A</v>
          </cell>
          <cell r="AK321" t="str">
            <v>N/A</v>
          </cell>
          <cell r="AL321"/>
          <cell r="AM321"/>
          <cell r="AN321"/>
          <cell r="AO321"/>
          <cell r="AP321"/>
          <cell r="AQ321"/>
          <cell r="AR321"/>
          <cell r="AS321"/>
          <cell r="AT321"/>
          <cell r="AU321"/>
          <cell r="AV321" t="str">
            <v/>
          </cell>
          <cell r="AW321"/>
          <cell r="AX321" t="str">
            <v/>
          </cell>
          <cell r="AY321"/>
          <cell r="AZ321" t="b">
            <v>1</v>
          </cell>
          <cell r="BA321" t="b">
            <v>1</v>
          </cell>
          <cell r="BB321" t="str">
            <v>TRUE</v>
          </cell>
          <cell r="BC321" t="str">
            <v>FALSE</v>
          </cell>
          <cell r="BD321" t="b">
            <v>1</v>
          </cell>
          <cell r="BE321" t="str">
            <v>REQ</v>
          </cell>
          <cell r="BF321" t="str">
            <v>N/A</v>
          </cell>
          <cell r="BG321" t="str">
            <v>REQ</v>
          </cell>
        </row>
        <row r="322">
          <cell r="A322">
            <v>61833</v>
          </cell>
          <cell r="B322">
            <v>38330</v>
          </cell>
          <cell r="C322"/>
          <cell r="D322"/>
          <cell r="E322"/>
          <cell r="F322" t="str">
            <v>Gilroy Transitional Housing Center Associates, L.P., A California Limited Partnership</v>
          </cell>
          <cell r="G322" t="str">
            <v>Sobrato Apartments</v>
          </cell>
          <cell r="H322" t="str">
            <v>Eden Housing, Inc.</v>
          </cell>
          <cell r="I322" t="str">
            <v>NEF Assignment Corporation, as nominee</v>
          </cell>
          <cell r="J322" t="str">
            <v>36-4326848</v>
          </cell>
          <cell r="K322">
            <v>0.99990000000000001</v>
          </cell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 t="str">
            <v>California Equity Fund 2004 Limited Partnership</v>
          </cell>
          <cell r="W322" t="str">
            <v>20-1384513</v>
          </cell>
          <cell r="X322">
            <v>0.99990000000000001</v>
          </cell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 t="str">
            <v>No investor with 50% or more ownership</v>
          </cell>
          <cell r="AJ322" t="str">
            <v>N/A</v>
          </cell>
          <cell r="AK322" t="str">
            <v>N/A</v>
          </cell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 t="str">
            <v/>
          </cell>
          <cell r="AW322"/>
          <cell r="AX322" t="str">
            <v/>
          </cell>
          <cell r="AY322"/>
          <cell r="AZ322" t="b">
            <v>1</v>
          </cell>
          <cell r="BA322" t="b">
            <v>1</v>
          </cell>
          <cell r="BB322" t="str">
            <v>TRUE</v>
          </cell>
          <cell r="BC322" t="str">
            <v>FALSE</v>
          </cell>
          <cell r="BD322" t="b">
            <v>1</v>
          </cell>
          <cell r="BE322" t="str">
            <v>REQ</v>
          </cell>
          <cell r="BF322" t="str">
            <v>N/A</v>
          </cell>
          <cell r="BG322" t="str">
            <v>REQ</v>
          </cell>
        </row>
        <row r="323">
          <cell r="A323">
            <v>61834</v>
          </cell>
          <cell r="B323">
            <v>38503</v>
          </cell>
          <cell r="C323"/>
          <cell r="D323"/>
          <cell r="E323"/>
          <cell r="F323" t="str">
            <v>The Barton Center LP</v>
          </cell>
          <cell r="G323" t="str">
            <v>Barton Center aka Barton Complex</v>
          </cell>
          <cell r="H323" t="str">
            <v>The Salvation Army Services, Inc.</v>
          </cell>
          <cell r="I323" t="str">
            <v>NEF Assignment Corporation, as nominee</v>
          </cell>
          <cell r="J323" t="str">
            <v>36-4326848</v>
          </cell>
          <cell r="K323">
            <v>0.99990000000000001</v>
          </cell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 t="str">
            <v>National Equity Fund 2004 LLC</v>
          </cell>
          <cell r="W323" t="str">
            <v>20-1909507</v>
          </cell>
          <cell r="X323">
            <v>0.99990000000000001</v>
          </cell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 t="str">
            <v>No investor with 50% or more ownership</v>
          </cell>
          <cell r="AJ323" t="str">
            <v>N/A</v>
          </cell>
          <cell r="AK323" t="str">
            <v>N/A</v>
          </cell>
          <cell r="AL323"/>
          <cell r="AM323"/>
          <cell r="AN323"/>
          <cell r="AO323"/>
          <cell r="AP323"/>
          <cell r="AQ323"/>
          <cell r="AR323"/>
          <cell r="AS323"/>
          <cell r="AT323"/>
          <cell r="AU323"/>
          <cell r="AV323" t="str">
            <v/>
          </cell>
          <cell r="AW323"/>
          <cell r="AX323" t="str">
            <v/>
          </cell>
          <cell r="AY323"/>
          <cell r="AZ323" t="b">
            <v>1</v>
          </cell>
          <cell r="BA323" t="b">
            <v>1</v>
          </cell>
          <cell r="BB323" t="str">
            <v>TRUE</v>
          </cell>
          <cell r="BC323" t="str">
            <v>FALSE</v>
          </cell>
          <cell r="BD323" t="b">
            <v>1</v>
          </cell>
          <cell r="BE323" t="str">
            <v>REQ</v>
          </cell>
          <cell r="BF323" t="str">
            <v>N/A</v>
          </cell>
          <cell r="BG323" t="str">
            <v>REQ</v>
          </cell>
        </row>
        <row r="324">
          <cell r="A324">
            <v>61850</v>
          </cell>
          <cell r="B324">
            <v>38335</v>
          </cell>
          <cell r="C324"/>
          <cell r="D324"/>
          <cell r="E324"/>
          <cell r="F324" t="str">
            <v>Waupaca Senior Village, LLC</v>
          </cell>
          <cell r="G324" t="str">
            <v>Waupaca Senior Village</v>
          </cell>
          <cell r="H324" t="str">
            <v>CAP Services, Inc. (WI)</v>
          </cell>
          <cell r="I324" t="str">
            <v>NEF Assignment Corporation, as nominee</v>
          </cell>
          <cell r="J324" t="str">
            <v>36-4326848</v>
          </cell>
          <cell r="K324">
            <v>0.99990000000000001</v>
          </cell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 t="str">
            <v>National Equity Fund 2003 LLC</v>
          </cell>
          <cell r="W324" t="str">
            <v>20-0083344</v>
          </cell>
          <cell r="X324">
            <v>0.99990000000000001</v>
          </cell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 t="str">
            <v>No investor with 50% or more ownership</v>
          </cell>
          <cell r="AJ324" t="str">
            <v>N/A</v>
          </cell>
          <cell r="AK324" t="str">
            <v>N/A</v>
          </cell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 t="str">
            <v/>
          </cell>
          <cell r="AW324"/>
          <cell r="AX324" t="str">
            <v/>
          </cell>
          <cell r="AY324"/>
          <cell r="AZ324" t="b">
            <v>1</v>
          </cell>
          <cell r="BA324" t="b">
            <v>1</v>
          </cell>
          <cell r="BB324" t="str">
            <v>TRUE</v>
          </cell>
          <cell r="BC324" t="str">
            <v>FALSE</v>
          </cell>
          <cell r="BD324" t="b">
            <v>1</v>
          </cell>
          <cell r="BE324" t="str">
            <v>REQ</v>
          </cell>
          <cell r="BF324" t="str">
            <v>N/A</v>
          </cell>
          <cell r="BG324" t="str">
            <v>REQ</v>
          </cell>
        </row>
        <row r="325">
          <cell r="A325">
            <v>61852</v>
          </cell>
          <cell r="B325">
            <v>38912</v>
          </cell>
          <cell r="C325"/>
          <cell r="D325"/>
          <cell r="E325"/>
          <cell r="F325" t="str">
            <v>KBC Limited Dividend Housing Association Limited Partnership</v>
          </cell>
          <cell r="G325" t="str">
            <v>Verne Barry Place (formerly The Dwelling Place Inn)</v>
          </cell>
          <cell r="H325" t="str">
            <v>Dwelling Place of Grand Rapids, Inc.</v>
          </cell>
          <cell r="I325" t="str">
            <v>NEF Assignment Corporation, as nominee</v>
          </cell>
          <cell r="J325" t="str">
            <v>36-4326848</v>
          </cell>
          <cell r="K325">
            <v>0.99990000000000001</v>
          </cell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 t="str">
            <v>National Equity Fund 2005 LP</v>
          </cell>
          <cell r="W325" t="str">
            <v>20-3052057</v>
          </cell>
          <cell r="X325">
            <v>0.99990000000000001</v>
          </cell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 t="str">
            <v>No investor with 50% or more ownership</v>
          </cell>
          <cell r="AJ325" t="str">
            <v>N/A</v>
          </cell>
          <cell r="AK325" t="str">
            <v>N/A</v>
          </cell>
          <cell r="AL325"/>
          <cell r="AM325"/>
          <cell r="AN325"/>
          <cell r="AO325"/>
          <cell r="AP325"/>
          <cell r="AQ325"/>
          <cell r="AR325"/>
          <cell r="AS325"/>
          <cell r="AT325"/>
          <cell r="AU325"/>
          <cell r="AV325" t="str">
            <v/>
          </cell>
          <cell r="AW325"/>
          <cell r="AX325" t="str">
            <v/>
          </cell>
          <cell r="AY325"/>
          <cell r="AZ325" t="b">
            <v>1</v>
          </cell>
          <cell r="BA325" t="b">
            <v>1</v>
          </cell>
          <cell r="BB325" t="str">
            <v>TRUE</v>
          </cell>
          <cell r="BC325" t="str">
            <v>FALSE</v>
          </cell>
          <cell r="BD325" t="b">
            <v>1</v>
          </cell>
          <cell r="BE325" t="str">
            <v>REQ</v>
          </cell>
          <cell r="BF325" t="str">
            <v>N/A</v>
          </cell>
          <cell r="BG325" t="str">
            <v>REQ</v>
          </cell>
        </row>
        <row r="326">
          <cell r="A326">
            <v>61854</v>
          </cell>
          <cell r="B326">
            <v>38337</v>
          </cell>
          <cell r="C326"/>
          <cell r="D326"/>
          <cell r="E326"/>
          <cell r="F326" t="str">
            <v>Verbena Housing Associates, L.P., a California Limited Partnership</v>
          </cell>
          <cell r="G326" t="str">
            <v>Arroyo de Paz I Apartments (fka Desert Hot Springs)</v>
          </cell>
          <cell r="H326" t="str">
            <v>Coachella Valley Housing Coalition</v>
          </cell>
          <cell r="I326" t="str">
            <v>NEF Assignment Corporation, as nominee</v>
          </cell>
          <cell r="J326" t="str">
            <v>36-4326848</v>
          </cell>
          <cell r="K326">
            <v>0.99990000000000001</v>
          </cell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 t="str">
            <v>California Equity Fund 2004 Limited Partnership</v>
          </cell>
          <cell r="W326" t="str">
            <v>20-1384513</v>
          </cell>
          <cell r="X326">
            <v>0.99990000000000001</v>
          </cell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 t="str">
            <v>No investor with 50% or more ownership</v>
          </cell>
          <cell r="AJ326" t="str">
            <v>N/A</v>
          </cell>
          <cell r="AK326" t="str">
            <v>N/A</v>
          </cell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 t="str">
            <v/>
          </cell>
          <cell r="AW326"/>
          <cell r="AX326" t="str">
            <v/>
          </cell>
          <cell r="AY326"/>
          <cell r="AZ326" t="b">
            <v>1</v>
          </cell>
          <cell r="BA326" t="b">
            <v>1</v>
          </cell>
          <cell r="BB326" t="str">
            <v>TRUE</v>
          </cell>
          <cell r="BC326" t="str">
            <v>FALSE</v>
          </cell>
          <cell r="BD326" t="b">
            <v>1</v>
          </cell>
          <cell r="BE326" t="str">
            <v>REQ</v>
          </cell>
          <cell r="BF326" t="str">
            <v>N/A</v>
          </cell>
          <cell r="BG326" t="str">
            <v>REQ</v>
          </cell>
        </row>
        <row r="327">
          <cell r="A327">
            <v>61856</v>
          </cell>
          <cell r="B327">
            <v>38656</v>
          </cell>
          <cell r="C327"/>
          <cell r="D327"/>
          <cell r="E327"/>
          <cell r="F327" t="str">
            <v>Villa Victoria Associates, L.P., a California Limited Partnership</v>
          </cell>
          <cell r="G327" t="str">
            <v>Villa Victoria</v>
          </cell>
          <cell r="H327" t="str">
            <v>Cabrillo Economic Development Corporation (CEDC)</v>
          </cell>
          <cell r="I327" t="str">
            <v>NEF Assignment Corporation, as nominee</v>
          </cell>
          <cell r="J327" t="str">
            <v>36-4326848</v>
          </cell>
          <cell r="K327">
            <v>0.99990000000000001</v>
          </cell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 t="str">
            <v>California Equity Fund 2004 Limited Partnership</v>
          </cell>
          <cell r="W327" t="str">
            <v>20-1384513</v>
          </cell>
          <cell r="X327">
            <v>0.99990000000000001</v>
          </cell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 t="str">
            <v>No investor with 50% or more ownership</v>
          </cell>
          <cell r="AJ327" t="str">
            <v>N/A</v>
          </cell>
          <cell r="AK327" t="str">
            <v>N/A</v>
          </cell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 t="str">
            <v/>
          </cell>
          <cell r="AW327"/>
          <cell r="AX327" t="str">
            <v/>
          </cell>
          <cell r="AY327"/>
          <cell r="AZ327" t="b">
            <v>1</v>
          </cell>
          <cell r="BA327" t="b">
            <v>1</v>
          </cell>
          <cell r="BB327" t="str">
            <v>TRUE</v>
          </cell>
          <cell r="BC327" t="str">
            <v>FALSE</v>
          </cell>
          <cell r="BD327" t="b">
            <v>1</v>
          </cell>
          <cell r="BE327" t="str">
            <v>REQ</v>
          </cell>
          <cell r="BF327" t="str">
            <v>N/A</v>
          </cell>
          <cell r="BG327" t="str">
            <v>REQ</v>
          </cell>
        </row>
        <row r="328">
          <cell r="A328">
            <v>61875</v>
          </cell>
          <cell r="B328">
            <v>38384</v>
          </cell>
          <cell r="C328"/>
          <cell r="D328"/>
          <cell r="E328"/>
          <cell r="F328" t="str">
            <v>Crestview Preservation Associates L.P.</v>
          </cell>
          <cell r="G328" t="str">
            <v>Crestview Village Apts (IL)</v>
          </cell>
          <cell r="H328" t="str">
            <v>Preservation of Affordable Housing (POAH)</v>
          </cell>
          <cell r="I328" t="str">
            <v>NEF Assignment Corporation, as nominee</v>
          </cell>
          <cell r="J328" t="str">
            <v>36-4326848</v>
          </cell>
          <cell r="K328">
            <v>0.99990000000000001</v>
          </cell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 t="str">
            <v>Nationwide Affordable Housing Fund XX - NEF LLC</v>
          </cell>
          <cell r="W328" t="str">
            <v>20-1651241</v>
          </cell>
          <cell r="X328">
            <v>0.99990000000000001</v>
          </cell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 t="str">
            <v>Nationwide Life Tax Credit Partners 2009-G, LLC</v>
          </cell>
          <cell r="AJ328" t="str">
            <v>31-4177100</v>
          </cell>
          <cell r="AK328">
            <v>0.99980000999999996</v>
          </cell>
          <cell r="AL328"/>
          <cell r="AM328"/>
          <cell r="AN328"/>
          <cell r="AO328"/>
          <cell r="AP328"/>
          <cell r="AQ328"/>
          <cell r="AR328"/>
          <cell r="AS328"/>
          <cell r="AT328"/>
          <cell r="AU328"/>
          <cell r="AV328" t="str">
            <v/>
          </cell>
          <cell r="AW328"/>
          <cell r="AX328" t="str">
            <v/>
          </cell>
          <cell r="AY328"/>
          <cell r="AZ328" t="b">
            <v>1</v>
          </cell>
          <cell r="BA328" t="b">
            <v>1</v>
          </cell>
          <cell r="BB328" t="str">
            <v>TRUE</v>
          </cell>
          <cell r="BC328" t="str">
            <v>FALSE</v>
          </cell>
          <cell r="BD328" t="b">
            <v>1</v>
          </cell>
          <cell r="BE328" t="str">
            <v>REQ</v>
          </cell>
          <cell r="BF328" t="e">
            <v>#NAME?</v>
          </cell>
          <cell r="BG328" t="str">
            <v>REQ</v>
          </cell>
        </row>
        <row r="329">
          <cell r="A329">
            <v>61885</v>
          </cell>
          <cell r="B329">
            <v>38684</v>
          </cell>
          <cell r="C329"/>
          <cell r="D329"/>
          <cell r="E329"/>
          <cell r="F329" t="str">
            <v>La Estancia Limited Partnership</v>
          </cell>
          <cell r="G329" t="str">
            <v>La Estancia</v>
          </cell>
          <cell r="H329" t="str">
            <v>Bickerdike Redevelopment Corporation</v>
          </cell>
          <cell r="I329" t="str">
            <v>NEF Assignment Corporation, as nominee</v>
          </cell>
          <cell r="J329" t="str">
            <v>36-4326848</v>
          </cell>
          <cell r="K329">
            <v>0.99990000000000001</v>
          </cell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 t="str">
            <v>National Equity Fund 2004 LLC</v>
          </cell>
          <cell r="W329" t="str">
            <v>20-1909507</v>
          </cell>
          <cell r="X329">
            <v>0.99990000000000001</v>
          </cell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 t="str">
            <v>No investor with 50% or more ownership</v>
          </cell>
          <cell r="AJ329" t="str">
            <v>N/A</v>
          </cell>
          <cell r="AK329" t="str">
            <v>N/A</v>
          </cell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 t="str">
            <v/>
          </cell>
          <cell r="AW329"/>
          <cell r="AX329" t="str">
            <v/>
          </cell>
          <cell r="AY329"/>
          <cell r="AZ329" t="b">
            <v>1</v>
          </cell>
          <cell r="BA329" t="b">
            <v>1</v>
          </cell>
          <cell r="BB329" t="str">
            <v>TRUE</v>
          </cell>
          <cell r="BC329" t="str">
            <v>FALSE</v>
          </cell>
          <cell r="BD329" t="b">
            <v>1</v>
          </cell>
          <cell r="BE329" t="str">
            <v>REQ</v>
          </cell>
          <cell r="BF329" t="str">
            <v>N/A</v>
          </cell>
          <cell r="BG329" t="str">
            <v>REQ</v>
          </cell>
        </row>
        <row r="330">
          <cell r="A330">
            <v>61886</v>
          </cell>
          <cell r="B330">
            <v>38899</v>
          </cell>
          <cell r="C330"/>
          <cell r="D330"/>
          <cell r="E330"/>
          <cell r="F330" t="str">
            <v>Fountain View Apartments Limited Partnership</v>
          </cell>
          <cell r="G330" t="str">
            <v>Fountain View Apartments (IL)</v>
          </cell>
          <cell r="H330" t="str">
            <v>Lawndale Christian Development Corporation</v>
          </cell>
          <cell r="I330" t="str">
            <v>NEF Assignment Corporation, as nominee</v>
          </cell>
          <cell r="J330" t="str">
            <v>36-4326848</v>
          </cell>
          <cell r="K330">
            <v>0.99990000000000001</v>
          </cell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 t="str">
            <v>One Economy Fund I LLC</v>
          </cell>
          <cell r="W330" t="str">
            <v>20-2660021</v>
          </cell>
          <cell r="X330">
            <v>0.99990000000000001</v>
          </cell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 t="str">
            <v>FNBC Leasing Corporation</v>
          </cell>
          <cell r="AJ330" t="str">
            <v>36-3643427</v>
          </cell>
          <cell r="AK330">
            <v>0.63693630000000001</v>
          </cell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 t="str">
            <v/>
          </cell>
          <cell r="AW330"/>
          <cell r="AX330" t="str">
            <v/>
          </cell>
          <cell r="AY330"/>
          <cell r="AZ330" t="b">
            <v>1</v>
          </cell>
          <cell r="BA330" t="b">
            <v>1</v>
          </cell>
          <cell r="BB330" t="str">
            <v>TRUE</v>
          </cell>
          <cell r="BC330" t="str">
            <v>FALSE</v>
          </cell>
          <cell r="BD330" t="b">
            <v>1</v>
          </cell>
          <cell r="BE330" t="str">
            <v>REQ</v>
          </cell>
          <cell r="BF330" t="e">
            <v>#NAME?</v>
          </cell>
          <cell r="BG330" t="str">
            <v>REQ</v>
          </cell>
        </row>
        <row r="331">
          <cell r="A331">
            <v>61893</v>
          </cell>
          <cell r="B331">
            <v>38349</v>
          </cell>
          <cell r="C331"/>
          <cell r="D331"/>
          <cell r="E331"/>
          <cell r="F331" t="str">
            <v>Many Rivers West Limited Partnership</v>
          </cell>
          <cell r="G331" t="str">
            <v>Many Rivers West</v>
          </cell>
          <cell r="H331" t="str">
            <v>American Indian Housing and Community Development Corporation</v>
          </cell>
          <cell r="I331" t="str">
            <v>NEF Assignment Corporation, as nominee</v>
          </cell>
          <cell r="J331" t="str">
            <v>36-4326848</v>
          </cell>
          <cell r="K331">
            <v>0.99990000000000001</v>
          </cell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 t="str">
            <v>National Equity Fund 2004 LLC</v>
          </cell>
          <cell r="W331" t="str">
            <v>20-1909507</v>
          </cell>
          <cell r="X331">
            <v>0.99990000000000001</v>
          </cell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 t="str">
            <v>No investor with 50% or more ownership</v>
          </cell>
          <cell r="AJ331" t="str">
            <v>N/A</v>
          </cell>
          <cell r="AK331" t="str">
            <v>N/A</v>
          </cell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 t="str">
            <v/>
          </cell>
          <cell r="AW331"/>
          <cell r="AX331" t="str">
            <v/>
          </cell>
          <cell r="AY331"/>
          <cell r="AZ331" t="b">
            <v>1</v>
          </cell>
          <cell r="BA331" t="b">
            <v>1</v>
          </cell>
          <cell r="BB331" t="str">
            <v>TRUE</v>
          </cell>
          <cell r="BC331" t="str">
            <v>FALSE</v>
          </cell>
          <cell r="BD331" t="b">
            <v>1</v>
          </cell>
          <cell r="BE331" t="str">
            <v>REQ</v>
          </cell>
          <cell r="BF331" t="str">
            <v>N/A</v>
          </cell>
          <cell r="BG331" t="str">
            <v>REQ</v>
          </cell>
        </row>
        <row r="332">
          <cell r="A332">
            <v>61895</v>
          </cell>
          <cell r="B332">
            <v>38650</v>
          </cell>
          <cell r="C332"/>
          <cell r="D332"/>
          <cell r="E332"/>
          <cell r="F332" t="str">
            <v>Winfield Apartment Partners, LLC</v>
          </cell>
          <cell r="G332" t="str">
            <v>Canterbury Apartments</v>
          </cell>
          <cell r="H332" t="str">
            <v>Central States Development, LLC</v>
          </cell>
          <cell r="I332" t="str">
            <v>NEF Assignment Corporation, as nominee</v>
          </cell>
          <cell r="J332" t="str">
            <v>36-4326848</v>
          </cell>
          <cell r="K332">
            <v>0.99990000000000001</v>
          </cell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 t="str">
            <v>National Equity Fund 2003 LLC</v>
          </cell>
          <cell r="W332" t="str">
            <v>20-0083344</v>
          </cell>
          <cell r="X332">
            <v>0.99990000000000001</v>
          </cell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 t="str">
            <v>No investor with 50% or more ownership</v>
          </cell>
          <cell r="AJ332" t="str">
            <v>N/A</v>
          </cell>
          <cell r="AK332" t="str">
            <v>N/A</v>
          </cell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 t="str">
            <v/>
          </cell>
          <cell r="AW332"/>
          <cell r="AX332" t="str">
            <v/>
          </cell>
          <cell r="AY332"/>
          <cell r="AZ332" t="b">
            <v>1</v>
          </cell>
          <cell r="BA332" t="b">
            <v>1</v>
          </cell>
          <cell r="BB332" t="b">
            <v>0</v>
          </cell>
          <cell r="BC332" t="str">
            <v>FALSE</v>
          </cell>
          <cell r="BD332" t="b">
            <v>1</v>
          </cell>
          <cell r="BE332" t="str">
            <v>REQ</v>
          </cell>
          <cell r="BF332" t="str">
            <v>N/A</v>
          </cell>
          <cell r="BG332" t="str">
            <v>REQ</v>
          </cell>
        </row>
        <row r="333">
          <cell r="A333">
            <v>61897</v>
          </cell>
          <cell r="B333">
            <v>38533</v>
          </cell>
          <cell r="C333"/>
          <cell r="D333"/>
          <cell r="E333"/>
          <cell r="F333" t="str">
            <v>Short Mountain Village, L.P.</v>
          </cell>
          <cell r="G333" t="str">
            <v>Short Mountain Village</v>
          </cell>
          <cell r="H333" t="str">
            <v>Morningside Development, LLC</v>
          </cell>
          <cell r="I333" t="str">
            <v>NEF Assignment Corporation, as nominee</v>
          </cell>
          <cell r="J333" t="str">
            <v>36-4326848</v>
          </cell>
          <cell r="K333">
            <v>0.99990000000000001</v>
          </cell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 t="str">
            <v>National Equity Fund 2004 LLC</v>
          </cell>
          <cell r="W333" t="str">
            <v>20-1909507</v>
          </cell>
          <cell r="X333">
            <v>0.99990000000000001</v>
          </cell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 t="str">
            <v>No investor with 50% or more ownership</v>
          </cell>
          <cell r="AJ333" t="str">
            <v>N/A</v>
          </cell>
          <cell r="AK333" t="str">
            <v>N/A</v>
          </cell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 t="str">
            <v/>
          </cell>
          <cell r="AW333"/>
          <cell r="AX333" t="str">
            <v/>
          </cell>
          <cell r="AY333"/>
          <cell r="AZ333" t="b">
            <v>1</v>
          </cell>
          <cell r="BA333" t="b">
            <v>1</v>
          </cell>
          <cell r="BB333" t="str">
            <v>TRUE</v>
          </cell>
          <cell r="BC333" t="str">
            <v>FALSE</v>
          </cell>
          <cell r="BD333" t="b">
            <v>1</v>
          </cell>
          <cell r="BE333" t="str">
            <v>REQ</v>
          </cell>
          <cell r="BF333" t="str">
            <v>N/A</v>
          </cell>
          <cell r="BG333" t="str">
            <v>REQ</v>
          </cell>
        </row>
        <row r="334">
          <cell r="A334">
            <v>61900</v>
          </cell>
          <cell r="B334">
            <v>38351</v>
          </cell>
          <cell r="C334"/>
          <cell r="D334"/>
          <cell r="E334"/>
          <cell r="F334" t="str">
            <v>South Central Apartment Partners, LLC</v>
          </cell>
          <cell r="G334" t="str">
            <v>Pathways Apartments (NE)</v>
          </cell>
          <cell r="H334" t="str">
            <v>South Central Behavioral Services</v>
          </cell>
          <cell r="I334" t="str">
            <v>NEF Assignment Corporation, as nominee</v>
          </cell>
          <cell r="J334" t="str">
            <v>36-4326848</v>
          </cell>
          <cell r="K334">
            <v>0.99990000000000001</v>
          </cell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 t="str">
            <v>National Equity Fund 2004 LLC</v>
          </cell>
          <cell r="W334" t="str">
            <v>20-1909507</v>
          </cell>
          <cell r="X334">
            <v>0.99990000000000001</v>
          </cell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 t="str">
            <v>No investor with 50% or more ownership</v>
          </cell>
          <cell r="AJ334" t="str">
            <v>N/A</v>
          </cell>
          <cell r="AK334" t="str">
            <v>N/A</v>
          </cell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 t="str">
            <v/>
          </cell>
          <cell r="AW334"/>
          <cell r="AX334" t="str">
            <v/>
          </cell>
          <cell r="AY334"/>
          <cell r="AZ334" t="b">
            <v>1</v>
          </cell>
          <cell r="BA334" t="b">
            <v>1</v>
          </cell>
          <cell r="BB334" t="b">
            <v>0</v>
          </cell>
          <cell r="BC334" t="str">
            <v>FALSE</v>
          </cell>
          <cell r="BD334" t="b">
            <v>1</v>
          </cell>
          <cell r="BE334" t="str">
            <v>REQ</v>
          </cell>
          <cell r="BF334" t="str">
            <v>N/A</v>
          </cell>
          <cell r="BG334" t="str">
            <v>REQ</v>
          </cell>
        </row>
        <row r="335">
          <cell r="A335">
            <v>61902</v>
          </cell>
          <cell r="B335">
            <v>38310</v>
          </cell>
          <cell r="C335"/>
          <cell r="D335"/>
          <cell r="E335"/>
          <cell r="F335" t="str">
            <v>Pisgah Village, L.P., A California Limited Partnership</v>
          </cell>
          <cell r="G335" t="str">
            <v>Pisgah Village</v>
          </cell>
          <cell r="H335" t="str">
            <v>W.O.R.K.S.</v>
          </cell>
          <cell r="I335" t="str">
            <v>NEF Assignment Corporation, as nominee</v>
          </cell>
          <cell r="J335" t="str">
            <v>36-4326848</v>
          </cell>
          <cell r="K335">
            <v>0.99990000000000001</v>
          </cell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 t="str">
            <v>Nationwide Affordable Housing Fund XX - NEF LLC</v>
          </cell>
          <cell r="W335" t="str">
            <v>20-1651241</v>
          </cell>
          <cell r="X335">
            <v>0.99990000000000001</v>
          </cell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 t="str">
            <v>Nationwide Life Tax Credit Partners 2009-G, LLC</v>
          </cell>
          <cell r="AJ335" t="str">
            <v>31-4177100</v>
          </cell>
          <cell r="AK335">
            <v>0.99980000999999996</v>
          </cell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 t="str">
            <v/>
          </cell>
          <cell r="AW335"/>
          <cell r="AX335" t="str">
            <v/>
          </cell>
          <cell r="AY335"/>
          <cell r="AZ335" t="b">
            <v>1</v>
          </cell>
          <cell r="BA335" t="b">
            <v>1</v>
          </cell>
          <cell r="BB335" t="str">
            <v>TRUE</v>
          </cell>
          <cell r="BC335" t="str">
            <v>FALSE</v>
          </cell>
          <cell r="BD335" t="b">
            <v>1</v>
          </cell>
          <cell r="BE335" t="str">
            <v>REQ</v>
          </cell>
          <cell r="BF335" t="e">
            <v>#NAME?</v>
          </cell>
          <cell r="BG335" t="str">
            <v>REQ</v>
          </cell>
        </row>
        <row r="336">
          <cell r="A336">
            <v>61909</v>
          </cell>
          <cell r="B336">
            <v>38530</v>
          </cell>
          <cell r="C336"/>
          <cell r="D336"/>
          <cell r="E336"/>
          <cell r="F336" t="str">
            <v>Ferry Mutual Housing Limited Partnership</v>
          </cell>
          <cell r="G336" t="str">
            <v>Ferry Street Mutual Housing</v>
          </cell>
          <cell r="H336" t="str">
            <v>NeighborWorks New Horizons/Mut Hsng of S Centr CT</v>
          </cell>
          <cell r="I336" t="str">
            <v>NEF Assignment Corporation, as nominee</v>
          </cell>
          <cell r="J336" t="str">
            <v>36-4326848</v>
          </cell>
          <cell r="K336">
            <v>0.99990000000000001</v>
          </cell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 t="str">
            <v>National Equity Fund 2004 LLC</v>
          </cell>
          <cell r="W336" t="str">
            <v>20-1909507</v>
          </cell>
          <cell r="X336">
            <v>0.99990000000000001</v>
          </cell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 t="str">
            <v>No investor with 50% or more ownership</v>
          </cell>
          <cell r="AJ336" t="str">
            <v>N/A</v>
          </cell>
          <cell r="AK336" t="str">
            <v>N/A</v>
          </cell>
          <cell r="AL336"/>
          <cell r="AM336"/>
          <cell r="AN336"/>
          <cell r="AO336"/>
          <cell r="AP336"/>
          <cell r="AQ336"/>
          <cell r="AR336"/>
          <cell r="AS336"/>
          <cell r="AT336"/>
          <cell r="AU336"/>
          <cell r="AV336" t="str">
            <v/>
          </cell>
          <cell r="AW336"/>
          <cell r="AX336" t="str">
            <v/>
          </cell>
          <cell r="AY336"/>
          <cell r="AZ336" t="b">
            <v>1</v>
          </cell>
          <cell r="BA336" t="b">
            <v>1</v>
          </cell>
          <cell r="BB336" t="str">
            <v>TRUE</v>
          </cell>
          <cell r="BC336" t="str">
            <v>FALSE</v>
          </cell>
          <cell r="BD336" t="b">
            <v>1</v>
          </cell>
          <cell r="BE336" t="str">
            <v>REQ</v>
          </cell>
          <cell r="BF336" t="str">
            <v>N/A</v>
          </cell>
          <cell r="BG336" t="str">
            <v>REQ</v>
          </cell>
        </row>
        <row r="337">
          <cell r="A337">
            <v>61913</v>
          </cell>
          <cell r="B337">
            <v>38350</v>
          </cell>
          <cell r="C337"/>
          <cell r="D337"/>
          <cell r="E337"/>
          <cell r="F337" t="str">
            <v>Tyler Run I, LLC</v>
          </cell>
          <cell r="G337" t="str">
            <v>Tyler Run I</v>
          </cell>
          <cell r="H337" t="str">
            <v>Integra Investment Holdings, LLC</v>
          </cell>
          <cell r="I337" t="str">
            <v>NEF Assignment Corporation, as nominee</v>
          </cell>
          <cell r="J337" t="str">
            <v>36-4326848</v>
          </cell>
          <cell r="K337">
            <v>0.99990000000000001</v>
          </cell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 t="str">
            <v>National Equity Fund 2004 LLC</v>
          </cell>
          <cell r="W337" t="str">
            <v>20-1909507</v>
          </cell>
          <cell r="X337">
            <v>0.99990000000000001</v>
          </cell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 t="str">
            <v>No investor with 50% or more ownership</v>
          </cell>
          <cell r="AJ337" t="str">
            <v>N/A</v>
          </cell>
          <cell r="AK337" t="str">
            <v>N/A</v>
          </cell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 t="str">
            <v/>
          </cell>
          <cell r="AW337"/>
          <cell r="AX337" t="str">
            <v/>
          </cell>
          <cell r="AY337"/>
          <cell r="AZ337" t="b">
            <v>1</v>
          </cell>
          <cell r="BA337" t="b">
            <v>1</v>
          </cell>
          <cell r="BB337" t="str">
            <v>TRUE</v>
          </cell>
          <cell r="BC337" t="str">
            <v>FALSE</v>
          </cell>
          <cell r="BD337" t="b">
            <v>1</v>
          </cell>
          <cell r="BE337" t="str">
            <v>REQ</v>
          </cell>
          <cell r="BF337" t="str">
            <v>N/A</v>
          </cell>
          <cell r="BG337" t="str">
            <v>REQ</v>
          </cell>
        </row>
        <row r="338">
          <cell r="A338">
            <v>61914</v>
          </cell>
          <cell r="B338">
            <v>38852</v>
          </cell>
          <cell r="C338"/>
          <cell r="D338"/>
          <cell r="E338"/>
          <cell r="F338" t="str">
            <v>Tyler Run II, LLC</v>
          </cell>
          <cell r="G338" t="str">
            <v>Tyler Run II</v>
          </cell>
          <cell r="H338" t="str">
            <v>Integra Investment Holdings, LLC</v>
          </cell>
          <cell r="I338" t="str">
            <v>NEF Assignment Corporation, as nominee</v>
          </cell>
          <cell r="J338" t="str">
            <v>36-4326848</v>
          </cell>
          <cell r="K338">
            <v>0.99990000000000001</v>
          </cell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 t="str">
            <v>National Equity Fund 2005 LP</v>
          </cell>
          <cell r="W338" t="str">
            <v>20-3052057</v>
          </cell>
          <cell r="X338">
            <v>0.99990000000000001</v>
          </cell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 t="str">
            <v>No investor with 50% or more ownership</v>
          </cell>
          <cell r="AJ338" t="str">
            <v>N/A</v>
          </cell>
          <cell r="AK338" t="str">
            <v>N/A</v>
          </cell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 t="str">
            <v/>
          </cell>
          <cell r="AW338"/>
          <cell r="AX338" t="str">
            <v/>
          </cell>
          <cell r="AY338"/>
          <cell r="AZ338" t="b">
            <v>1</v>
          </cell>
          <cell r="BA338" t="b">
            <v>1</v>
          </cell>
          <cell r="BB338" t="str">
            <v>TRUE</v>
          </cell>
          <cell r="BC338" t="str">
            <v>FALSE</v>
          </cell>
          <cell r="BD338" t="b">
            <v>1</v>
          </cell>
          <cell r="BE338" t="str">
            <v>REQ</v>
          </cell>
          <cell r="BF338" t="str">
            <v>N/A</v>
          </cell>
          <cell r="BG338" t="str">
            <v>REQ</v>
          </cell>
        </row>
        <row r="339">
          <cell r="A339">
            <v>61915</v>
          </cell>
          <cell r="B339">
            <v>38538</v>
          </cell>
          <cell r="C339"/>
          <cell r="D339"/>
          <cell r="E339"/>
          <cell r="F339" t="str">
            <v>Pine Chase, LLC</v>
          </cell>
          <cell r="G339" t="str">
            <v>Pine Chase Apts</v>
          </cell>
          <cell r="H339" t="str">
            <v>Atlantic Housing Development LLC (NC)</v>
          </cell>
          <cell r="I339" t="str">
            <v>NEF Assignment Corporation, as nominee</v>
          </cell>
          <cell r="J339" t="str">
            <v>36-4326848</v>
          </cell>
          <cell r="K339">
            <v>0.99990000000000001</v>
          </cell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 t="str">
            <v>National Equity Fund 2004 LLC</v>
          </cell>
          <cell r="W339" t="str">
            <v>20-1909507</v>
          </cell>
          <cell r="X339">
            <v>0.99990000000000001</v>
          </cell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 t="str">
            <v>No investor with 50% or more ownership</v>
          </cell>
          <cell r="AJ339" t="str">
            <v>N/A</v>
          </cell>
          <cell r="AK339" t="str">
            <v>N/A</v>
          </cell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 t="str">
            <v/>
          </cell>
          <cell r="AW339"/>
          <cell r="AX339" t="str">
            <v/>
          </cell>
          <cell r="AY339"/>
          <cell r="AZ339" t="b">
            <v>1</v>
          </cell>
          <cell r="BA339" t="b">
            <v>1</v>
          </cell>
          <cell r="BB339" t="b">
            <v>0</v>
          </cell>
          <cell r="BC339" t="str">
            <v>FALSE</v>
          </cell>
          <cell r="BD339" t="b">
            <v>1</v>
          </cell>
          <cell r="BE339" t="str">
            <v>REQ</v>
          </cell>
          <cell r="BF339" t="str">
            <v>N/A</v>
          </cell>
          <cell r="BG339" t="str">
            <v>REQ</v>
          </cell>
        </row>
        <row r="340">
          <cell r="A340">
            <v>61917</v>
          </cell>
          <cell r="B340">
            <v>38457</v>
          </cell>
          <cell r="C340"/>
          <cell r="D340"/>
          <cell r="E340"/>
          <cell r="F340" t="str">
            <v>Casitas Del Valle Housing Associates, a California Limited Partnership</v>
          </cell>
          <cell r="G340" t="str">
            <v>Casitas del Valle Apartments</v>
          </cell>
          <cell r="H340" t="str">
            <v>Coachella Valley Housing Coalition</v>
          </cell>
          <cell r="I340" t="str">
            <v>NEF Assignment Corporation, as nominee</v>
          </cell>
          <cell r="J340" t="str">
            <v>36-4326848</v>
          </cell>
          <cell r="K340">
            <v>0.99990000000000001</v>
          </cell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 t="str">
            <v>California Equity Fund 2004 Limited Partnership</v>
          </cell>
          <cell r="W340" t="str">
            <v>20-1384513</v>
          </cell>
          <cell r="X340">
            <v>0.99990000000000001</v>
          </cell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 t="str">
            <v>No investor with 50% or more ownership</v>
          </cell>
          <cell r="AJ340" t="str">
            <v>N/A</v>
          </cell>
          <cell r="AK340" t="str">
            <v>N/A</v>
          </cell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 t="str">
            <v/>
          </cell>
          <cell r="AW340"/>
          <cell r="AX340" t="str">
            <v/>
          </cell>
          <cell r="AY340"/>
          <cell r="AZ340" t="b">
            <v>1</v>
          </cell>
          <cell r="BA340" t="b">
            <v>1</v>
          </cell>
          <cell r="BB340" t="str">
            <v>TRUE</v>
          </cell>
          <cell r="BC340" t="str">
            <v>FALSE</v>
          </cell>
          <cell r="BD340" t="b">
            <v>1</v>
          </cell>
          <cell r="BE340" t="str">
            <v>REQ</v>
          </cell>
          <cell r="BF340" t="str">
            <v>N/A</v>
          </cell>
          <cell r="BG340" t="str">
            <v>REQ</v>
          </cell>
        </row>
        <row r="341">
          <cell r="A341">
            <v>61920</v>
          </cell>
          <cell r="B341">
            <v>38714</v>
          </cell>
          <cell r="C341"/>
          <cell r="D341"/>
          <cell r="E341"/>
          <cell r="F341" t="str">
            <v>Centennial Manor Partners Limited Partnership</v>
          </cell>
          <cell r="G341" t="str">
            <v>Centennial Manor Apartments</v>
          </cell>
          <cell r="H341" t="str">
            <v>Crane &amp; Fowler Investments, LLC</v>
          </cell>
          <cell r="I341" t="str">
            <v>NEF Assignment Corporation, as nominee</v>
          </cell>
          <cell r="J341" t="str">
            <v>36-4326848</v>
          </cell>
          <cell r="K341">
            <v>0.99990000000000001</v>
          </cell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 t="str">
            <v>National Equity Fund 2005 LP</v>
          </cell>
          <cell r="W341" t="str">
            <v>20-3052057</v>
          </cell>
          <cell r="X341">
            <v>0.99990000000000001</v>
          </cell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 t="str">
            <v>No investor with 50% or more ownership</v>
          </cell>
          <cell r="AJ341" t="str">
            <v>N/A</v>
          </cell>
          <cell r="AK341" t="str">
            <v>N/A</v>
          </cell>
          <cell r="AL341"/>
          <cell r="AM341"/>
          <cell r="AN341"/>
          <cell r="AO341"/>
          <cell r="AP341"/>
          <cell r="AQ341"/>
          <cell r="AR341"/>
          <cell r="AS341"/>
          <cell r="AT341"/>
          <cell r="AU341"/>
          <cell r="AV341" t="str">
            <v/>
          </cell>
          <cell r="AW341"/>
          <cell r="AX341" t="str">
            <v/>
          </cell>
          <cell r="AY341"/>
          <cell r="AZ341" t="b">
            <v>1</v>
          </cell>
          <cell r="BA341" t="b">
            <v>1</v>
          </cell>
          <cell r="BB341" t="str">
            <v>TRUE</v>
          </cell>
          <cell r="BC341" t="str">
            <v>FALSE</v>
          </cell>
          <cell r="BD341" t="b">
            <v>1</v>
          </cell>
          <cell r="BE341" t="str">
            <v>REQ</v>
          </cell>
          <cell r="BF341" t="str">
            <v>N/A</v>
          </cell>
          <cell r="BG341" t="str">
            <v>REQ</v>
          </cell>
        </row>
        <row r="342">
          <cell r="A342">
            <v>61921</v>
          </cell>
          <cell r="B342">
            <v>38714</v>
          </cell>
          <cell r="C342"/>
          <cell r="D342"/>
          <cell r="E342"/>
          <cell r="F342" t="str">
            <v>Town View Partners Limited Partnership</v>
          </cell>
          <cell r="G342" t="str">
            <v>Town View Apartments</v>
          </cell>
          <cell r="H342" t="str">
            <v>Crane &amp; Fowler Investments, LLC</v>
          </cell>
          <cell r="I342" t="str">
            <v>NEF Assignment Corporation, as nominee</v>
          </cell>
          <cell r="J342" t="str">
            <v>36-4326848</v>
          </cell>
          <cell r="K342">
            <v>0.99990000000000001</v>
          </cell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 t="str">
            <v>National Equity Fund 2004 LLC</v>
          </cell>
          <cell r="W342" t="str">
            <v>20-1909507</v>
          </cell>
          <cell r="X342">
            <v>0.99990000000000001</v>
          </cell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 t="str">
            <v>No investor with 50% or more ownership</v>
          </cell>
          <cell r="AJ342" t="str">
            <v>N/A</v>
          </cell>
          <cell r="AK342" t="str">
            <v>N/A</v>
          </cell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 t="str">
            <v/>
          </cell>
          <cell r="AW342"/>
          <cell r="AX342" t="str">
            <v/>
          </cell>
          <cell r="AY342"/>
          <cell r="AZ342" t="b">
            <v>1</v>
          </cell>
          <cell r="BA342" t="b">
            <v>1</v>
          </cell>
          <cell r="BB342" t="str">
            <v>TRUE</v>
          </cell>
          <cell r="BC342" t="str">
            <v>FALSE</v>
          </cell>
          <cell r="BD342" t="b">
            <v>1</v>
          </cell>
          <cell r="BE342" t="str">
            <v>REQ</v>
          </cell>
          <cell r="BF342" t="str">
            <v>N/A</v>
          </cell>
          <cell r="BG342" t="str">
            <v>REQ</v>
          </cell>
        </row>
        <row r="343">
          <cell r="A343">
            <v>61922</v>
          </cell>
          <cell r="B343">
            <v>38673</v>
          </cell>
          <cell r="C343"/>
          <cell r="D343"/>
          <cell r="E343"/>
          <cell r="F343" t="str">
            <v>Hiawatha Housing Limited Partnership</v>
          </cell>
          <cell r="G343" t="str">
            <v>Hiawatha Commons</v>
          </cell>
          <cell r="H343" t="str">
            <v>Alliance Housing Incorporated</v>
          </cell>
          <cell r="I343" t="str">
            <v>NEF Assignment Corporation, as nominee</v>
          </cell>
          <cell r="J343" t="str">
            <v>36-4326848</v>
          </cell>
          <cell r="K343">
            <v>0.99990000000000001</v>
          </cell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 t="str">
            <v>National Equity Fund 2004 LLC</v>
          </cell>
          <cell r="W343" t="str">
            <v>20-1909507</v>
          </cell>
          <cell r="X343">
            <v>0.99990000000000001</v>
          </cell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 t="str">
            <v>No investor with 50% or more ownership</v>
          </cell>
          <cell r="AJ343" t="str">
            <v>N/A</v>
          </cell>
          <cell r="AK343" t="str">
            <v>N/A</v>
          </cell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 t="str">
            <v/>
          </cell>
          <cell r="AW343"/>
          <cell r="AX343" t="str">
            <v/>
          </cell>
          <cell r="AY343"/>
          <cell r="AZ343" t="b">
            <v>1</v>
          </cell>
          <cell r="BA343" t="b">
            <v>1</v>
          </cell>
          <cell r="BB343" t="str">
            <v>TRUE</v>
          </cell>
          <cell r="BC343" t="str">
            <v>FALSE</v>
          </cell>
          <cell r="BD343" t="b">
            <v>1</v>
          </cell>
          <cell r="BE343" t="str">
            <v>REQ</v>
          </cell>
          <cell r="BF343" t="str">
            <v>N/A</v>
          </cell>
          <cell r="BG343" t="str">
            <v>REQ</v>
          </cell>
        </row>
        <row r="344">
          <cell r="A344">
            <v>61923</v>
          </cell>
          <cell r="B344">
            <v>38446</v>
          </cell>
          <cell r="C344"/>
          <cell r="D344"/>
          <cell r="E344"/>
          <cell r="F344" t="str">
            <v>West 137th Street, L.P.</v>
          </cell>
          <cell r="G344" t="str">
            <v>W. 137th Street</v>
          </cell>
          <cell r="H344" t="str">
            <v>Harlem Congregations for Community Improvement</v>
          </cell>
          <cell r="I344" t="str">
            <v>New York Equity Fund 2003 LLC</v>
          </cell>
          <cell r="J344" t="str">
            <v>20-0335458</v>
          </cell>
          <cell r="K344">
            <v>0.99990000000000001</v>
          </cell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 t="str">
            <v>New York Equity Fund 2003 LLC</v>
          </cell>
          <cell r="W344" t="str">
            <v>20-0335458</v>
          </cell>
          <cell r="X344">
            <v>0.99990000000000001</v>
          </cell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 t="str">
            <v>No investor with 50% or more ownership</v>
          </cell>
          <cell r="AJ344" t="str">
            <v>N/A</v>
          </cell>
          <cell r="AK344" t="str">
            <v>N/A</v>
          </cell>
          <cell r="AL344"/>
          <cell r="AM344"/>
          <cell r="AN344"/>
          <cell r="AO344"/>
          <cell r="AP344"/>
          <cell r="AQ344"/>
          <cell r="AR344"/>
          <cell r="AS344"/>
          <cell r="AT344"/>
          <cell r="AU344"/>
          <cell r="AV344" t="str">
            <v/>
          </cell>
          <cell r="AW344"/>
          <cell r="AX344" t="str">
            <v/>
          </cell>
          <cell r="AY344"/>
          <cell r="AZ344" t="b">
            <v>1</v>
          </cell>
          <cell r="BA344" t="b">
            <v>1</v>
          </cell>
          <cell r="BB344" t="str">
            <v>TRUE</v>
          </cell>
          <cell r="BC344" t="str">
            <v>FALSE</v>
          </cell>
          <cell r="BD344" t="b">
            <v>1</v>
          </cell>
          <cell r="BE344" t="str">
            <v>N/A</v>
          </cell>
          <cell r="BF344" t="str">
            <v>N/A</v>
          </cell>
          <cell r="BG344" t="str">
            <v>No</v>
          </cell>
        </row>
        <row r="345">
          <cell r="A345">
            <v>61928</v>
          </cell>
          <cell r="B345">
            <v>38687</v>
          </cell>
          <cell r="C345"/>
          <cell r="D345"/>
          <cell r="E345"/>
          <cell r="F345" t="str">
            <v>Franklin Portland Gateway Phase II Limited Partnership</v>
          </cell>
          <cell r="G345" t="str">
            <v>Jourdain</v>
          </cell>
          <cell r="H345" t="str">
            <v>Aeon aka Central Community Housing Trust</v>
          </cell>
          <cell r="I345" t="str">
            <v>NEF Assignment Corporation, as nominee</v>
          </cell>
          <cell r="J345" t="str">
            <v>36-4326848</v>
          </cell>
          <cell r="K345">
            <v>0.99990000000000001</v>
          </cell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 t="str">
            <v>National Equity Fund 2004 LLC</v>
          </cell>
          <cell r="W345" t="str">
            <v>20-1909507</v>
          </cell>
          <cell r="X345">
            <v>0.99990000000000001</v>
          </cell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 t="str">
            <v>No investor with 50% or more ownership</v>
          </cell>
          <cell r="AJ345" t="str">
            <v>N/A</v>
          </cell>
          <cell r="AK345" t="str">
            <v>N/A</v>
          </cell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 t="str">
            <v/>
          </cell>
          <cell r="AW345"/>
          <cell r="AX345" t="str">
            <v/>
          </cell>
          <cell r="AY345"/>
          <cell r="AZ345" t="b">
            <v>1</v>
          </cell>
          <cell r="BA345" t="b">
            <v>1</v>
          </cell>
          <cell r="BB345" t="str">
            <v>TRUE</v>
          </cell>
          <cell r="BC345" t="str">
            <v>FALSE</v>
          </cell>
          <cell r="BD345" t="b">
            <v>1</v>
          </cell>
          <cell r="BE345" t="str">
            <v>REQ</v>
          </cell>
          <cell r="BF345" t="str">
            <v>N/A</v>
          </cell>
          <cell r="BG345" t="str">
            <v>REQ</v>
          </cell>
        </row>
        <row r="346">
          <cell r="A346">
            <v>61938</v>
          </cell>
          <cell r="B346">
            <v>38716</v>
          </cell>
          <cell r="C346"/>
          <cell r="D346"/>
          <cell r="E346"/>
          <cell r="F346" t="str">
            <v>Middlesex Housing Limited Partnership</v>
          </cell>
          <cell r="G346" t="str">
            <v>Middlesex Pilots</v>
          </cell>
          <cell r="H346" t="str">
            <v>The Connection Fund, Inc.</v>
          </cell>
          <cell r="I346" t="str">
            <v>NEF Assignment Corporation, as nominee</v>
          </cell>
          <cell r="J346" t="str">
            <v>36-4326848</v>
          </cell>
          <cell r="K346">
            <v>0.99990000000000001</v>
          </cell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 t="str">
            <v>National Equity Fund 2005 LP</v>
          </cell>
          <cell r="W346" t="str">
            <v>20-3052057</v>
          </cell>
          <cell r="X346">
            <v>0.99990000000000001</v>
          </cell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 t="str">
            <v>No investor with 50% or more ownership</v>
          </cell>
          <cell r="AJ346" t="str">
            <v>N/A</v>
          </cell>
          <cell r="AK346" t="str">
            <v>N/A</v>
          </cell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 t="str">
            <v/>
          </cell>
          <cell r="AW346"/>
          <cell r="AX346" t="str">
            <v/>
          </cell>
          <cell r="AY346"/>
          <cell r="AZ346" t="b">
            <v>1</v>
          </cell>
          <cell r="BA346" t="b">
            <v>1</v>
          </cell>
          <cell r="BB346" t="str">
            <v>TRUE</v>
          </cell>
          <cell r="BC346" t="str">
            <v>FALSE</v>
          </cell>
          <cell r="BD346" t="b">
            <v>1</v>
          </cell>
          <cell r="BE346" t="str">
            <v>REQ</v>
          </cell>
          <cell r="BF346" t="str">
            <v>N/A</v>
          </cell>
          <cell r="BG346" t="str">
            <v>REQ</v>
          </cell>
        </row>
        <row r="347">
          <cell r="A347">
            <v>61941</v>
          </cell>
          <cell r="B347">
            <v>38526</v>
          </cell>
          <cell r="C347"/>
          <cell r="D347"/>
          <cell r="E347"/>
          <cell r="F347" t="str">
            <v>Dublin Transit Site A2, L.P., A California Limited Partnership</v>
          </cell>
          <cell r="G347" t="str">
            <v>Dublin Transit Center</v>
          </cell>
          <cell r="H347" t="str">
            <v>EAH, Inc.</v>
          </cell>
          <cell r="I347" t="str">
            <v>NEF Assignment Corporation, as nominee</v>
          </cell>
          <cell r="J347" t="str">
            <v>36-4326848</v>
          </cell>
          <cell r="K347">
            <v>0.99990000000000001</v>
          </cell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 t="str">
            <v>California Equity Fund 2004 Limited Partnership</v>
          </cell>
          <cell r="W347" t="str">
            <v>20-1384513</v>
          </cell>
          <cell r="X347">
            <v>0.18998099999999998</v>
          </cell>
          <cell r="Y347" t="str">
            <v>National Equity Fund 2004 LLC</v>
          </cell>
          <cell r="Z347" t="str">
            <v>20-1909507</v>
          </cell>
          <cell r="AA347">
            <v>0.80991899999999994</v>
          </cell>
          <cell r="AB347"/>
          <cell r="AC347"/>
          <cell r="AD347"/>
          <cell r="AE347"/>
          <cell r="AF347"/>
          <cell r="AG347"/>
          <cell r="AH347"/>
          <cell r="AI347" t="str">
            <v>No investor with 50% or more ownership</v>
          </cell>
          <cell r="AJ347" t="str">
            <v>N/A</v>
          </cell>
          <cell r="AK347" t="str">
            <v>N/A</v>
          </cell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 t="str">
            <v/>
          </cell>
          <cell r="AW347"/>
          <cell r="AX347" t="str">
            <v/>
          </cell>
          <cell r="AY347"/>
          <cell r="AZ347" t="b">
            <v>1</v>
          </cell>
          <cell r="BA347" t="b">
            <v>1</v>
          </cell>
          <cell r="BB347" t="str">
            <v>TRUE</v>
          </cell>
          <cell r="BC347" t="str">
            <v>FALSE</v>
          </cell>
          <cell r="BD347" t="b">
            <v>1</v>
          </cell>
          <cell r="BE347" t="str">
            <v>REQ</v>
          </cell>
          <cell r="BF347" t="str">
            <v>N/A</v>
          </cell>
          <cell r="BG347" t="str">
            <v>REQ</v>
          </cell>
        </row>
        <row r="348">
          <cell r="A348">
            <v>61942</v>
          </cell>
          <cell r="B348">
            <v>38351</v>
          </cell>
          <cell r="C348"/>
          <cell r="D348"/>
          <cell r="E348"/>
          <cell r="F348" t="str">
            <v>Lake Plaza Associates L.P.</v>
          </cell>
          <cell r="G348" t="str">
            <v>Lake Plaza Apartments</v>
          </cell>
          <cell r="H348" t="str">
            <v>Newbury Development Co.</v>
          </cell>
          <cell r="I348" t="str">
            <v>NEF Assignment Corporation, as nominee</v>
          </cell>
          <cell r="J348" t="str">
            <v>36-4326848</v>
          </cell>
          <cell r="K348">
            <v>0.99990000000000001</v>
          </cell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 t="str">
            <v>National Equity Fund 2004 LLC</v>
          </cell>
          <cell r="W348" t="str">
            <v>20-1909507</v>
          </cell>
          <cell r="X348">
            <v>0.99990000000000001</v>
          </cell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 t="str">
            <v>No investor with 50% or more ownership</v>
          </cell>
          <cell r="AJ348" t="str">
            <v>N/A</v>
          </cell>
          <cell r="AK348" t="str">
            <v>N/A</v>
          </cell>
          <cell r="AL348"/>
          <cell r="AM348"/>
          <cell r="AN348"/>
          <cell r="AO348"/>
          <cell r="AP348"/>
          <cell r="AQ348"/>
          <cell r="AR348"/>
          <cell r="AS348"/>
          <cell r="AT348"/>
          <cell r="AU348"/>
          <cell r="AV348" t="str">
            <v/>
          </cell>
          <cell r="AW348"/>
          <cell r="AX348" t="str">
            <v/>
          </cell>
          <cell r="AY348"/>
          <cell r="AZ348" t="b">
            <v>1</v>
          </cell>
          <cell r="BA348" t="b">
            <v>1</v>
          </cell>
          <cell r="BB348" t="str">
            <v>TRUE</v>
          </cell>
          <cell r="BC348" t="str">
            <v>TRUE</v>
          </cell>
          <cell r="BD348" t="b">
            <v>1</v>
          </cell>
          <cell r="BE348" t="str">
            <v>REQ</v>
          </cell>
          <cell r="BF348" t="str">
            <v>N/A</v>
          </cell>
          <cell r="BG348" t="str">
            <v>REQ</v>
          </cell>
        </row>
        <row r="349">
          <cell r="A349">
            <v>61946</v>
          </cell>
          <cell r="B349">
            <v>38716</v>
          </cell>
          <cell r="C349"/>
          <cell r="D349"/>
          <cell r="E349"/>
          <cell r="F349" t="str">
            <v>NP Eleanor Associates, L.P.</v>
          </cell>
          <cell r="G349" t="str">
            <v>Eleanor Roosevelt Circle</v>
          </cell>
          <cell r="H349" t="str">
            <v>Neighborhood Partners, LLC</v>
          </cell>
          <cell r="I349" t="str">
            <v>NEF Assignment Corporation, as nominee</v>
          </cell>
          <cell r="J349" t="str">
            <v>36-4326848</v>
          </cell>
          <cell r="K349">
            <v>0.99990000000000001</v>
          </cell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 t="str">
            <v>US Affordable Housing Community Investment Fund II LP</v>
          </cell>
          <cell r="W349" t="str">
            <v>20-4417160</v>
          </cell>
          <cell r="X349">
            <v>0.99990000000000001</v>
          </cell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 t="str">
            <v>U.S. Bancorp Community Development Corporation</v>
          </cell>
          <cell r="AJ349" t="str">
            <v>41-1917892</v>
          </cell>
          <cell r="AK349">
            <v>0.99980000999999996</v>
          </cell>
          <cell r="AL349"/>
          <cell r="AM349"/>
          <cell r="AN349"/>
          <cell r="AO349"/>
          <cell r="AP349"/>
          <cell r="AQ349"/>
          <cell r="AR349"/>
          <cell r="AS349"/>
          <cell r="AT349"/>
          <cell r="AU349"/>
          <cell r="AV349" t="str">
            <v/>
          </cell>
          <cell r="AW349"/>
          <cell r="AX349" t="str">
            <v/>
          </cell>
          <cell r="AY349"/>
          <cell r="AZ349" t="b">
            <v>1</v>
          </cell>
          <cell r="BA349" t="b">
            <v>1</v>
          </cell>
          <cell r="BB349" t="str">
            <v>TRUE</v>
          </cell>
          <cell r="BC349" t="str">
            <v>FALSE</v>
          </cell>
          <cell r="BD349" t="b">
            <v>1</v>
          </cell>
          <cell r="BE349" t="str">
            <v>REQ</v>
          </cell>
          <cell r="BF349" t="e">
            <v>#NAME?</v>
          </cell>
          <cell r="BG349" t="str">
            <v>REQ</v>
          </cell>
        </row>
        <row r="350">
          <cell r="A350">
            <v>61949</v>
          </cell>
          <cell r="B350">
            <v>39639</v>
          </cell>
          <cell r="C350"/>
          <cell r="D350"/>
          <cell r="E350"/>
          <cell r="F350" t="str">
            <v>North Bend Hotel Apartments</v>
          </cell>
          <cell r="G350" t="str">
            <v>North Bend Hotel</v>
          </cell>
          <cell r="H350" t="str">
            <v>NeighborWorks Umpqua</v>
          </cell>
          <cell r="I350" t="str">
            <v>NEF Assignment Corporation, as nominee</v>
          </cell>
          <cell r="J350" t="str">
            <v>36-4326848</v>
          </cell>
          <cell r="K350">
            <v>0.99990000000000001</v>
          </cell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 t="str">
            <v>National Equity Fund 2006 Series II LP</v>
          </cell>
          <cell r="W350" t="str">
            <v>20-5575038</v>
          </cell>
          <cell r="X350">
            <v>9.9989999999999996E-2</v>
          </cell>
          <cell r="Y350" t="str">
            <v>National Equity Fund 2007 Series II LP</v>
          </cell>
          <cell r="Z350" t="str">
            <v>20-8864796</v>
          </cell>
          <cell r="AA350">
            <v>0.89990999999999999</v>
          </cell>
          <cell r="AB350"/>
          <cell r="AC350"/>
          <cell r="AD350"/>
          <cell r="AE350"/>
          <cell r="AF350"/>
          <cell r="AG350"/>
          <cell r="AH350"/>
          <cell r="AI350" t="str">
            <v>No investor with 50% or more ownership</v>
          </cell>
          <cell r="AJ350" t="str">
            <v>N/A</v>
          </cell>
          <cell r="AK350" t="str">
            <v>N/A</v>
          </cell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 t="str">
            <v/>
          </cell>
          <cell r="AW350"/>
          <cell r="AX350" t="str">
            <v/>
          </cell>
          <cell r="AY350"/>
          <cell r="AZ350" t="b">
            <v>1</v>
          </cell>
          <cell r="BA350" t="b">
            <v>1</v>
          </cell>
          <cell r="BB350" t="str">
            <v>TRUE</v>
          </cell>
          <cell r="BC350" t="str">
            <v>FALSE</v>
          </cell>
          <cell r="BD350" t="b">
            <v>1</v>
          </cell>
          <cell r="BE350" t="str">
            <v>REQ</v>
          </cell>
          <cell r="BF350" t="str">
            <v>N/A</v>
          </cell>
          <cell r="BG350" t="str">
            <v>REQ</v>
          </cell>
        </row>
        <row r="351">
          <cell r="A351">
            <v>61950</v>
          </cell>
          <cell r="B351">
            <v>38939</v>
          </cell>
          <cell r="C351"/>
          <cell r="D351"/>
          <cell r="E351"/>
          <cell r="F351" t="str">
            <v>Hillside Terrace Limited Partnership</v>
          </cell>
          <cell r="G351" t="str">
            <v>Hillside Terrace</v>
          </cell>
          <cell r="H351" t="str">
            <v>NeighborWorks Umpqua</v>
          </cell>
          <cell r="I351" t="str">
            <v>NEF Assignment Corporation, as nominee</v>
          </cell>
          <cell r="J351" t="str">
            <v>36-4326848</v>
          </cell>
          <cell r="K351">
            <v>0.99990000000000001</v>
          </cell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 t="str">
            <v>National Equity Fund 2006 LP</v>
          </cell>
          <cell r="W351" t="str">
            <v>20-4587136</v>
          </cell>
          <cell r="X351">
            <v>0.99990000000000001</v>
          </cell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 t="str">
            <v>No investor with 50% or more ownership</v>
          </cell>
          <cell r="AJ351" t="str">
            <v>N/A</v>
          </cell>
          <cell r="AK351" t="str">
            <v>N/A</v>
          </cell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 t="str">
            <v/>
          </cell>
          <cell r="AW351"/>
          <cell r="AX351" t="str">
            <v/>
          </cell>
          <cell r="AY351"/>
          <cell r="AZ351" t="b">
            <v>1</v>
          </cell>
          <cell r="BA351" t="b">
            <v>1</v>
          </cell>
          <cell r="BB351" t="str">
            <v>TRUE</v>
          </cell>
          <cell r="BC351" t="str">
            <v>FALSE</v>
          </cell>
          <cell r="BD351" t="b">
            <v>1</v>
          </cell>
          <cell r="BE351" t="str">
            <v>REQ</v>
          </cell>
          <cell r="BF351" t="str">
            <v>N/A</v>
          </cell>
          <cell r="BG351" t="str">
            <v>REQ</v>
          </cell>
        </row>
        <row r="352">
          <cell r="A352">
            <v>61951</v>
          </cell>
          <cell r="B352">
            <v>39370</v>
          </cell>
          <cell r="C352"/>
          <cell r="D352"/>
          <cell r="E352"/>
          <cell r="F352" t="str">
            <v>Jefferson Park Apartments Limited Partnership</v>
          </cell>
          <cell r="G352" t="str">
            <v>Jefferson Park (OR)</v>
          </cell>
          <cell r="H352" t="str">
            <v>NeighborWorks Umpqua</v>
          </cell>
          <cell r="I352" t="str">
            <v>NEF Assignment Corporation, as nominee</v>
          </cell>
          <cell r="J352" t="str">
            <v>36-4326848</v>
          </cell>
          <cell r="K352">
            <v>0.99990000000000001</v>
          </cell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 t="str">
            <v>National Equity Fund 2006 Series II LP</v>
          </cell>
          <cell r="W352" t="str">
            <v>20-5575038</v>
          </cell>
          <cell r="X352">
            <v>0.99990000000000001</v>
          </cell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 t="str">
            <v>No investor with 50% or more ownership</v>
          </cell>
          <cell r="AJ352" t="str">
            <v>N/A</v>
          </cell>
          <cell r="AK352" t="str">
            <v>N/A</v>
          </cell>
          <cell r="AL352"/>
          <cell r="AM352"/>
          <cell r="AN352"/>
          <cell r="AO352"/>
          <cell r="AP352"/>
          <cell r="AQ352"/>
          <cell r="AR352"/>
          <cell r="AS352"/>
          <cell r="AT352"/>
          <cell r="AU352"/>
          <cell r="AV352" t="str">
            <v/>
          </cell>
          <cell r="AW352"/>
          <cell r="AX352" t="str">
            <v/>
          </cell>
          <cell r="AY352"/>
          <cell r="AZ352" t="b">
            <v>1</v>
          </cell>
          <cell r="BA352" t="b">
            <v>1</v>
          </cell>
          <cell r="BB352" t="str">
            <v>TRUE</v>
          </cell>
          <cell r="BC352" t="str">
            <v>FALSE</v>
          </cell>
          <cell r="BD352" t="b">
            <v>1</v>
          </cell>
          <cell r="BE352" t="str">
            <v>REQ</v>
          </cell>
          <cell r="BF352" t="str">
            <v>N/A</v>
          </cell>
          <cell r="BG352" t="str">
            <v>REQ</v>
          </cell>
        </row>
        <row r="353">
          <cell r="A353">
            <v>61952</v>
          </cell>
          <cell r="B353">
            <v>38351</v>
          </cell>
          <cell r="C353"/>
          <cell r="D353"/>
          <cell r="E353"/>
          <cell r="F353" t="str">
            <v>Teakettle Vista Associates II, LP</v>
          </cell>
          <cell r="G353" t="str">
            <v>Teakettle Vista Apartments II</v>
          </cell>
          <cell r="H353" t="str">
            <v>Northwest Montana Human Resources, Inc.</v>
          </cell>
          <cell r="I353" t="str">
            <v>NEF Assignment Corporation, as nominee</v>
          </cell>
          <cell r="J353" t="str">
            <v>36-4326848</v>
          </cell>
          <cell r="K353">
            <v>0.99990000000000001</v>
          </cell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 t="str">
            <v>National Equity Fund 2003 LLC</v>
          </cell>
          <cell r="W353" t="str">
            <v>20-0083344</v>
          </cell>
          <cell r="X353">
            <v>0.99990000000000001</v>
          </cell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 t="str">
            <v>No investor with 50% or more ownership</v>
          </cell>
          <cell r="AJ353" t="str">
            <v>N/A</v>
          </cell>
          <cell r="AK353" t="str">
            <v>N/A</v>
          </cell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 t="str">
            <v/>
          </cell>
          <cell r="AW353"/>
          <cell r="AX353" t="str">
            <v/>
          </cell>
          <cell r="AY353"/>
          <cell r="AZ353" t="b">
            <v>1</v>
          </cell>
          <cell r="BA353" t="b">
            <v>1</v>
          </cell>
          <cell r="BB353" t="b">
            <v>0</v>
          </cell>
          <cell r="BC353" t="str">
            <v>FALSE</v>
          </cell>
          <cell r="BD353" t="b">
            <v>1</v>
          </cell>
          <cell r="BE353" t="str">
            <v>REQ</v>
          </cell>
          <cell r="BF353" t="str">
            <v>N/A</v>
          </cell>
          <cell r="BG353" t="str">
            <v>REQ</v>
          </cell>
        </row>
        <row r="354">
          <cell r="A354">
            <v>61955</v>
          </cell>
          <cell r="B354">
            <v>38492</v>
          </cell>
          <cell r="C354"/>
          <cell r="D354"/>
          <cell r="E354"/>
          <cell r="F354" t="str">
            <v>Fairmont Apartments Limited Partnership</v>
          </cell>
          <cell r="G354" t="str">
            <v>Fairmont Apartments</v>
          </cell>
          <cell r="H354" t="str">
            <v>Presbyterian SeniorCare</v>
          </cell>
          <cell r="I354" t="str">
            <v>NEF Assignment Corporation, as nominee</v>
          </cell>
          <cell r="J354" t="str">
            <v>36-4326848</v>
          </cell>
          <cell r="K354">
            <v>0.99990000000000001</v>
          </cell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 t="str">
            <v>Fifth Third Investment Fund LLC</v>
          </cell>
          <cell r="W354" t="str">
            <v>94-3427804</v>
          </cell>
          <cell r="X354">
            <v>0.15998399999999999</v>
          </cell>
          <cell r="Y354" t="str">
            <v>National Equity Fund 2004 LLC</v>
          </cell>
          <cell r="Z354" t="str">
            <v>20-1909507</v>
          </cell>
          <cell r="AA354">
            <v>0.83991599999999988</v>
          </cell>
          <cell r="AB354"/>
          <cell r="AC354"/>
          <cell r="AD354"/>
          <cell r="AE354"/>
          <cell r="AF354"/>
          <cell r="AG354"/>
          <cell r="AH354"/>
          <cell r="AI354" t="str">
            <v>No investor with 50% or more ownership</v>
          </cell>
          <cell r="AJ354" t="str">
            <v>N/A</v>
          </cell>
          <cell r="AK354" t="str">
            <v>N/A</v>
          </cell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 t="str">
            <v/>
          </cell>
          <cell r="AW354"/>
          <cell r="AX354" t="str">
            <v/>
          </cell>
          <cell r="AY354"/>
          <cell r="AZ354" t="b">
            <v>1</v>
          </cell>
          <cell r="BA354" t="b">
            <v>1</v>
          </cell>
          <cell r="BB354" t="str">
            <v>TRUE</v>
          </cell>
          <cell r="BC354" t="str">
            <v>FALSE</v>
          </cell>
          <cell r="BD354" t="b">
            <v>1</v>
          </cell>
          <cell r="BE354" t="str">
            <v>REQ</v>
          </cell>
          <cell r="BF354" t="str">
            <v>N/A</v>
          </cell>
          <cell r="BG354" t="str">
            <v>REQ</v>
          </cell>
        </row>
        <row r="355">
          <cell r="A355">
            <v>61956</v>
          </cell>
          <cell r="B355">
            <v>39274</v>
          </cell>
          <cell r="C355"/>
          <cell r="D355"/>
          <cell r="E355"/>
          <cell r="F355" t="str">
            <v>Magnolia Plaza Housing, L.P.</v>
          </cell>
          <cell r="G355" t="str">
            <v>Magnolia Plaza</v>
          </cell>
          <cell r="H355" t="str">
            <v>Impacct Brooklyn (formerly Pratt Area Community Council (PACC))</v>
          </cell>
          <cell r="I355" t="str">
            <v>NEF Assignment Corporation, as nominee</v>
          </cell>
          <cell r="J355" t="str">
            <v>36-4326848</v>
          </cell>
          <cell r="K355">
            <v>0.99990000000000001</v>
          </cell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 t="str">
            <v>National Equity Fund 2007 LP</v>
          </cell>
          <cell r="W355" t="str">
            <v>20-8189381</v>
          </cell>
          <cell r="X355">
            <v>0.99990000000000001</v>
          </cell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 t="str">
            <v>No investor with 50% or more ownership</v>
          </cell>
          <cell r="AJ355" t="str">
            <v>N/A</v>
          </cell>
          <cell r="AK355" t="str">
            <v>N/A</v>
          </cell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 t="str">
            <v/>
          </cell>
          <cell r="AW355"/>
          <cell r="AX355" t="str">
            <v/>
          </cell>
          <cell r="AY355"/>
          <cell r="AZ355" t="b">
            <v>1</v>
          </cell>
          <cell r="BA355" t="b">
            <v>1</v>
          </cell>
          <cell r="BB355" t="str">
            <v>TRUE</v>
          </cell>
          <cell r="BC355" t="str">
            <v>FALSE</v>
          </cell>
          <cell r="BD355" t="b">
            <v>1</v>
          </cell>
          <cell r="BE355" t="str">
            <v>REQ</v>
          </cell>
          <cell r="BF355" t="str">
            <v>N/A</v>
          </cell>
          <cell r="BG355" t="str">
            <v>REQ</v>
          </cell>
        </row>
        <row r="356">
          <cell r="A356">
            <v>61959</v>
          </cell>
          <cell r="B356">
            <v>38657</v>
          </cell>
          <cell r="C356"/>
          <cell r="D356"/>
          <cell r="E356"/>
          <cell r="F356" t="str">
            <v>Park Boulevard IB, L.P.</v>
          </cell>
          <cell r="G356" t="str">
            <v>Park Boulevard IB</v>
          </cell>
          <cell r="H356" t="str">
            <v>Neighborhood Rejuvenation Partners</v>
          </cell>
          <cell r="I356" t="str">
            <v>NEF Assignment Corporation, as nominee</v>
          </cell>
          <cell r="J356" t="str">
            <v>36-4326848</v>
          </cell>
          <cell r="K356">
            <v>0.99990000000000001</v>
          </cell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 t="str">
            <v>One Economy Fund I LLC</v>
          </cell>
          <cell r="W356" t="str">
            <v>20-2660021</v>
          </cell>
          <cell r="X356">
            <v>0.99990000000000001</v>
          </cell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 t="str">
            <v>FNBC Leasing Corporation</v>
          </cell>
          <cell r="AJ356" t="str">
            <v>36-3643427</v>
          </cell>
          <cell r="AK356">
            <v>0.63693630000000001</v>
          </cell>
          <cell r="AL356"/>
          <cell r="AM356"/>
          <cell r="AN356"/>
          <cell r="AO356"/>
          <cell r="AP356"/>
          <cell r="AQ356"/>
          <cell r="AR356"/>
          <cell r="AS356"/>
          <cell r="AT356"/>
          <cell r="AU356"/>
          <cell r="AV356" t="str">
            <v/>
          </cell>
          <cell r="AW356"/>
          <cell r="AX356" t="str">
            <v/>
          </cell>
          <cell r="AY356"/>
          <cell r="AZ356" t="b">
            <v>1</v>
          </cell>
          <cell r="BA356" t="b">
            <v>1</v>
          </cell>
          <cell r="BB356" t="str">
            <v>TRUE</v>
          </cell>
          <cell r="BC356" t="str">
            <v>FALSE</v>
          </cell>
          <cell r="BD356" t="b">
            <v>1</v>
          </cell>
          <cell r="BE356" t="str">
            <v>REQ</v>
          </cell>
          <cell r="BF356" t="e">
            <v>#NAME?</v>
          </cell>
          <cell r="BG356" t="str">
            <v>REQ</v>
          </cell>
        </row>
        <row r="357">
          <cell r="A357">
            <v>61962</v>
          </cell>
          <cell r="B357">
            <v>38833</v>
          </cell>
          <cell r="C357"/>
          <cell r="D357"/>
          <cell r="E357"/>
          <cell r="F357" t="str">
            <v>Perpich Apartments Limited Partnership</v>
          </cell>
          <cell r="G357" t="str">
            <v>Perpich Apartments</v>
          </cell>
          <cell r="H357" t="str">
            <v>Range Mental Health Center, Inc.</v>
          </cell>
          <cell r="I357" t="str">
            <v>NEF Assignment Corporation, as nominee</v>
          </cell>
          <cell r="J357" t="str">
            <v>36-4326848</v>
          </cell>
          <cell r="K357">
            <v>0.99990000000000001</v>
          </cell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 t="str">
            <v>National Equity Fund 2005 LP</v>
          </cell>
          <cell r="W357" t="str">
            <v>20-3052057</v>
          </cell>
          <cell r="X357">
            <v>0.99990000000000001</v>
          </cell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 t="str">
            <v>No investor with 50% or more ownership</v>
          </cell>
          <cell r="AJ357" t="str">
            <v>N/A</v>
          </cell>
          <cell r="AK357" t="str">
            <v>N/A</v>
          </cell>
          <cell r="AL357"/>
          <cell r="AM357"/>
          <cell r="AN357"/>
          <cell r="AO357"/>
          <cell r="AP357"/>
          <cell r="AQ357"/>
          <cell r="AR357"/>
          <cell r="AS357"/>
          <cell r="AT357"/>
          <cell r="AU357"/>
          <cell r="AV357" t="str">
            <v/>
          </cell>
          <cell r="AW357"/>
          <cell r="AX357" t="str">
            <v/>
          </cell>
          <cell r="AY357"/>
          <cell r="AZ357" t="b">
            <v>1</v>
          </cell>
          <cell r="BA357" t="b">
            <v>1</v>
          </cell>
          <cell r="BB357" t="str">
            <v>TRUE</v>
          </cell>
          <cell r="BC357" t="str">
            <v>FALSE</v>
          </cell>
          <cell r="BD357" t="b">
            <v>1</v>
          </cell>
          <cell r="BE357" t="str">
            <v>REQ</v>
          </cell>
          <cell r="BF357" t="str">
            <v>N/A</v>
          </cell>
          <cell r="BG357" t="str">
            <v>REQ</v>
          </cell>
        </row>
        <row r="358">
          <cell r="A358">
            <v>61969</v>
          </cell>
          <cell r="B358">
            <v>38896</v>
          </cell>
          <cell r="C358"/>
          <cell r="D358"/>
          <cell r="E358"/>
          <cell r="F358" t="str">
            <v>New Century Village LLC</v>
          </cell>
          <cell r="G358" t="str">
            <v>New Century</v>
          </cell>
          <cell r="H358" t="str">
            <v>Housing Hope</v>
          </cell>
          <cell r="I358" t="str">
            <v>NEF Assignment Corporation, as nominee</v>
          </cell>
          <cell r="J358" t="str">
            <v>36-4326848</v>
          </cell>
          <cell r="K358">
            <v>0.99990000000000001</v>
          </cell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 t="str">
            <v>National Equity Fund 2006 LP</v>
          </cell>
          <cell r="W358" t="str">
            <v>20-4587136</v>
          </cell>
          <cell r="X358">
            <v>0.99990000000000001</v>
          </cell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 t="str">
            <v>No investor with 50% or more ownership</v>
          </cell>
          <cell r="AJ358" t="str">
            <v>N/A</v>
          </cell>
          <cell r="AK358" t="str">
            <v>N/A</v>
          </cell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 t="str">
            <v/>
          </cell>
          <cell r="AW358"/>
          <cell r="AX358" t="str">
            <v/>
          </cell>
          <cell r="AY358"/>
          <cell r="AZ358" t="b">
            <v>1</v>
          </cell>
          <cell r="BA358" t="b">
            <v>1</v>
          </cell>
          <cell r="BB358" t="str">
            <v>TRUE</v>
          </cell>
          <cell r="BC358" t="str">
            <v>FALSE</v>
          </cell>
          <cell r="BD358" t="b">
            <v>1</v>
          </cell>
          <cell r="BE358" t="str">
            <v>REQ</v>
          </cell>
          <cell r="BF358" t="str">
            <v>N/A</v>
          </cell>
          <cell r="BG358" t="str">
            <v>REQ</v>
          </cell>
        </row>
        <row r="359">
          <cell r="A359">
            <v>61986</v>
          </cell>
          <cell r="B359">
            <v>38624</v>
          </cell>
          <cell r="C359"/>
          <cell r="D359"/>
          <cell r="E359"/>
          <cell r="F359" t="str">
            <v>Hazedel Seniors Limited Partnership</v>
          </cell>
          <cell r="G359" t="str">
            <v>Hazedel Seniors</v>
          </cell>
          <cell r="H359" t="str">
            <v>Marion County (OR) Housing Authority</v>
          </cell>
          <cell r="I359" t="str">
            <v>NEF Assignment Corporation, as nominee</v>
          </cell>
          <cell r="J359" t="str">
            <v>36-4326848</v>
          </cell>
          <cell r="K359">
            <v>0.99990000000000001</v>
          </cell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 t="str">
            <v>National Equity Fund 2004 LLC</v>
          </cell>
          <cell r="W359" t="str">
            <v>20-1909507</v>
          </cell>
          <cell r="X359">
            <v>0.99990000000000001</v>
          </cell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 t="str">
            <v>No investor with 50% or more ownership</v>
          </cell>
          <cell r="AJ359" t="str">
            <v>N/A</v>
          </cell>
          <cell r="AK359" t="str">
            <v>N/A</v>
          </cell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 t="str">
            <v/>
          </cell>
          <cell r="AW359"/>
          <cell r="AX359" t="str">
            <v/>
          </cell>
          <cell r="AY359"/>
          <cell r="AZ359" t="b">
            <v>1</v>
          </cell>
          <cell r="BA359" t="b">
            <v>1</v>
          </cell>
          <cell r="BB359" t="str">
            <v>TRUE</v>
          </cell>
          <cell r="BC359" t="str">
            <v>FALSE</v>
          </cell>
          <cell r="BD359" t="b">
            <v>1</v>
          </cell>
          <cell r="BE359" t="str">
            <v>REQ</v>
          </cell>
          <cell r="BF359" t="str">
            <v>N/A</v>
          </cell>
          <cell r="BG359" t="str">
            <v>REQ</v>
          </cell>
        </row>
        <row r="360">
          <cell r="A360">
            <v>61992</v>
          </cell>
          <cell r="B360">
            <v>38511</v>
          </cell>
          <cell r="C360"/>
          <cell r="D360"/>
          <cell r="E360"/>
          <cell r="F360" t="str">
            <v>Cimmaron Limited Partnership</v>
          </cell>
          <cell r="G360" t="str">
            <v>Cimmaron Apartments</v>
          </cell>
          <cell r="H360" t="str">
            <v>Community Action Agency of Southern New Mexico</v>
          </cell>
          <cell r="I360" t="str">
            <v>NEF Assignment Corporation, as nominee</v>
          </cell>
          <cell r="J360" t="str">
            <v>36-4326848</v>
          </cell>
          <cell r="K360">
            <v>0.99990000000000001</v>
          </cell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 t="str">
            <v>National Equity Fund 2004 LLC</v>
          </cell>
          <cell r="W360" t="str">
            <v>20-1909507</v>
          </cell>
          <cell r="X360">
            <v>0.99990000000000001</v>
          </cell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 t="str">
            <v>No investor with 50% or more ownership</v>
          </cell>
          <cell r="AJ360" t="str">
            <v>N/A</v>
          </cell>
          <cell r="AK360" t="str">
            <v>N/A</v>
          </cell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 t="str">
            <v/>
          </cell>
          <cell r="AW360"/>
          <cell r="AX360" t="str">
            <v/>
          </cell>
          <cell r="AY360"/>
          <cell r="AZ360" t="b">
            <v>1</v>
          </cell>
          <cell r="BA360" t="b">
            <v>1</v>
          </cell>
          <cell r="BB360" t="b">
            <v>0</v>
          </cell>
          <cell r="BC360" t="str">
            <v>FALSE</v>
          </cell>
          <cell r="BD360" t="b">
            <v>1</v>
          </cell>
          <cell r="BE360" t="str">
            <v>REQ</v>
          </cell>
          <cell r="BF360" t="str">
            <v>N/A</v>
          </cell>
          <cell r="BG360" t="str">
            <v>REQ</v>
          </cell>
        </row>
        <row r="361">
          <cell r="A361">
            <v>61993</v>
          </cell>
          <cell r="B361">
            <v>39223</v>
          </cell>
          <cell r="C361"/>
          <cell r="D361"/>
          <cell r="E361"/>
          <cell r="F361" t="str">
            <v>Sheffield Cluster Development, L.P.</v>
          </cell>
          <cell r="G361" t="str">
            <v>Sheffield Cluster</v>
          </cell>
          <cell r="H361" t="str">
            <v>Precise Management Inc.</v>
          </cell>
          <cell r="I361" t="str">
            <v>New York Equity Fund 2004 LLC</v>
          </cell>
          <cell r="J361" t="str">
            <v>80-0132471</v>
          </cell>
          <cell r="K361">
            <v>0.99990000000000001</v>
          </cell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 t="str">
            <v>New York Equity Fund 2004 LLC</v>
          </cell>
          <cell r="W361" t="str">
            <v>80-0132471</v>
          </cell>
          <cell r="X361">
            <v>0.99990000000000001</v>
          </cell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 t="str">
            <v>No investor with 50% or more ownership</v>
          </cell>
          <cell r="AJ361" t="str">
            <v>N/A</v>
          </cell>
          <cell r="AK361" t="str">
            <v>N/A</v>
          </cell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 t="str">
            <v/>
          </cell>
          <cell r="AW361"/>
          <cell r="AX361" t="str">
            <v/>
          </cell>
          <cell r="AY361"/>
          <cell r="AZ361" t="b">
            <v>1</v>
          </cell>
          <cell r="BA361" t="b">
            <v>1</v>
          </cell>
          <cell r="BB361" t="str">
            <v>TRUE</v>
          </cell>
          <cell r="BC361" t="str">
            <v>FALSE</v>
          </cell>
          <cell r="BD361" t="b">
            <v>1</v>
          </cell>
          <cell r="BE361" t="str">
            <v>N/A</v>
          </cell>
          <cell r="BF361" t="str">
            <v>N/A</v>
          </cell>
          <cell r="BG361" t="str">
            <v>No</v>
          </cell>
        </row>
        <row r="362">
          <cell r="A362">
            <v>61996</v>
          </cell>
          <cell r="B362">
            <v>38855</v>
          </cell>
          <cell r="C362"/>
          <cell r="D362"/>
          <cell r="E362"/>
          <cell r="F362" t="str">
            <v>Deer Ridge Associates, Ltd.</v>
          </cell>
          <cell r="G362" t="str">
            <v>Deer Ridge</v>
          </cell>
          <cell r="H362" t="str">
            <v>Vantage Development, LLC</v>
          </cell>
          <cell r="I362" t="str">
            <v>NEF Assignment Corporation, as nominee</v>
          </cell>
          <cell r="J362" t="str">
            <v>36-4326848</v>
          </cell>
          <cell r="K362">
            <v>0.99990000000000001</v>
          </cell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 t="str">
            <v>National Equity Fund 2005 LP</v>
          </cell>
          <cell r="W362" t="str">
            <v>20-3052057</v>
          </cell>
          <cell r="X362">
            <v>0.99990000000000001</v>
          </cell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 t="str">
            <v>No investor with 50% or more ownership</v>
          </cell>
          <cell r="AJ362" t="str">
            <v>N/A</v>
          </cell>
          <cell r="AK362" t="str">
            <v>N/A</v>
          </cell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 t="str">
            <v/>
          </cell>
          <cell r="AW362"/>
          <cell r="AX362" t="str">
            <v/>
          </cell>
          <cell r="AY362"/>
          <cell r="AZ362" t="b">
            <v>1</v>
          </cell>
          <cell r="BA362" t="b">
            <v>1</v>
          </cell>
          <cell r="BB362" t="str">
            <v>TRUE</v>
          </cell>
          <cell r="BC362" t="str">
            <v>FALSE</v>
          </cell>
          <cell r="BD362" t="b">
            <v>1</v>
          </cell>
          <cell r="BE362" t="str">
            <v>REQ</v>
          </cell>
          <cell r="BF362" t="str">
            <v>N/A</v>
          </cell>
          <cell r="BG362" t="str">
            <v>REQ</v>
          </cell>
        </row>
        <row r="363">
          <cell r="A363">
            <v>62004</v>
          </cell>
          <cell r="B363">
            <v>38530</v>
          </cell>
          <cell r="C363"/>
          <cell r="D363"/>
          <cell r="E363"/>
          <cell r="F363" t="str">
            <v>Park Place Associates, Ltd.</v>
          </cell>
          <cell r="G363" t="str">
            <v>Oak Park Villas</v>
          </cell>
          <cell r="H363" t="str">
            <v>Community Action Agency of Northeast Alabama, Inc.</v>
          </cell>
          <cell r="I363" t="str">
            <v>NEF Assignment Corporation, as nominee</v>
          </cell>
          <cell r="J363" t="str">
            <v>36-4326848</v>
          </cell>
          <cell r="K363">
            <v>0.99990000000000001</v>
          </cell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 t="str">
            <v>National Equity Fund 2005 LP</v>
          </cell>
          <cell r="W363" t="str">
            <v>20-3052057</v>
          </cell>
          <cell r="X363">
            <v>0.99990000000000001</v>
          </cell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 t="str">
            <v>No investor with 50% or more ownership</v>
          </cell>
          <cell r="AJ363" t="str">
            <v>N/A</v>
          </cell>
          <cell r="AK363" t="str">
            <v>N/A</v>
          </cell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 t="str">
            <v/>
          </cell>
          <cell r="AW363"/>
          <cell r="AX363" t="str">
            <v/>
          </cell>
          <cell r="AY363"/>
          <cell r="AZ363" t="b">
            <v>1</v>
          </cell>
          <cell r="BA363" t="b">
            <v>1</v>
          </cell>
          <cell r="BB363" t="str">
            <v>TRUE</v>
          </cell>
          <cell r="BC363" t="str">
            <v>FALSE</v>
          </cell>
          <cell r="BD363" t="b">
            <v>1</v>
          </cell>
          <cell r="BE363" t="str">
            <v>REQ</v>
          </cell>
          <cell r="BF363" t="str">
            <v>N/A</v>
          </cell>
          <cell r="BG363" t="str">
            <v>REQ</v>
          </cell>
        </row>
        <row r="364">
          <cell r="A364">
            <v>62005</v>
          </cell>
          <cell r="B364">
            <v>38624</v>
          </cell>
          <cell r="C364"/>
          <cell r="D364"/>
          <cell r="E364"/>
          <cell r="F364" t="str">
            <v>Mill Run Associates, Ltd.</v>
          </cell>
          <cell r="G364" t="str">
            <v>Mill Run</v>
          </cell>
          <cell r="H364" t="str">
            <v>Vantage Development, LLC</v>
          </cell>
          <cell r="I364" t="str">
            <v>NEF Assignment Corporation, as nominee</v>
          </cell>
          <cell r="J364" t="str">
            <v>36-4326848</v>
          </cell>
          <cell r="K364">
            <v>0.99990000000000001</v>
          </cell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 t="str">
            <v>National Equity Fund 2005 LP</v>
          </cell>
          <cell r="W364" t="str">
            <v>20-3052057</v>
          </cell>
          <cell r="X364">
            <v>0.99990000000000001</v>
          </cell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 t="str">
            <v>No investor with 50% or more ownership</v>
          </cell>
          <cell r="AJ364" t="str">
            <v>N/A</v>
          </cell>
          <cell r="AK364" t="str">
            <v>N/A</v>
          </cell>
          <cell r="AL364"/>
          <cell r="AM364"/>
          <cell r="AN364"/>
          <cell r="AO364"/>
          <cell r="AP364"/>
          <cell r="AQ364"/>
          <cell r="AR364"/>
          <cell r="AS364"/>
          <cell r="AT364"/>
          <cell r="AU364"/>
          <cell r="AV364" t="str">
            <v/>
          </cell>
          <cell r="AW364"/>
          <cell r="AX364" t="str">
            <v/>
          </cell>
          <cell r="AY364"/>
          <cell r="AZ364" t="b">
            <v>1</v>
          </cell>
          <cell r="BA364" t="b">
            <v>1</v>
          </cell>
          <cell r="BB364" t="str">
            <v>TRUE</v>
          </cell>
          <cell r="BC364" t="str">
            <v>FALSE</v>
          </cell>
          <cell r="BD364" t="b">
            <v>1</v>
          </cell>
          <cell r="BE364" t="str">
            <v>REQ</v>
          </cell>
          <cell r="BF364" t="str">
            <v>N/A</v>
          </cell>
          <cell r="BG364" t="str">
            <v>REQ</v>
          </cell>
        </row>
        <row r="365">
          <cell r="A365">
            <v>62008</v>
          </cell>
          <cell r="B365">
            <v>38665</v>
          </cell>
          <cell r="C365"/>
          <cell r="D365"/>
          <cell r="E365"/>
          <cell r="F365" t="str">
            <v>HT Jericho, LP</v>
          </cell>
          <cell r="G365" t="str">
            <v>HT Jericho-NRP</v>
          </cell>
          <cell r="H365" t="str">
            <v>Brooklyn Neighborhood HDFC (fka Metropolitan Houses HDFC)</v>
          </cell>
          <cell r="I365" t="str">
            <v>New York Equity Fund 2003 LLC</v>
          </cell>
          <cell r="J365" t="str">
            <v>20-0335458</v>
          </cell>
          <cell r="K365">
            <v>0.99990000000000001</v>
          </cell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 t="str">
            <v>New York Equity Fund 2003 LLC</v>
          </cell>
          <cell r="W365" t="str">
            <v>20-0335458</v>
          </cell>
          <cell r="X365">
            <v>0.99990000000000001</v>
          </cell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 t="str">
            <v>No investor with 50% or more ownership</v>
          </cell>
          <cell r="AJ365" t="str">
            <v>N/A</v>
          </cell>
          <cell r="AK365" t="str">
            <v>N/A</v>
          </cell>
          <cell r="AL365"/>
          <cell r="AM365"/>
          <cell r="AN365"/>
          <cell r="AO365"/>
          <cell r="AP365"/>
          <cell r="AQ365"/>
          <cell r="AR365"/>
          <cell r="AS365"/>
          <cell r="AT365"/>
          <cell r="AU365"/>
          <cell r="AV365" t="str">
            <v/>
          </cell>
          <cell r="AW365"/>
          <cell r="AX365" t="str">
            <v/>
          </cell>
          <cell r="AY365"/>
          <cell r="AZ365" t="b">
            <v>1</v>
          </cell>
          <cell r="BA365" t="b">
            <v>1</v>
          </cell>
          <cell r="BB365" t="str">
            <v>TRUE</v>
          </cell>
          <cell r="BC365" t="str">
            <v>TRUE</v>
          </cell>
          <cell r="BD365" t="b">
            <v>1</v>
          </cell>
          <cell r="BE365" t="str">
            <v>N/A</v>
          </cell>
          <cell r="BF365" t="str">
            <v>N/A</v>
          </cell>
          <cell r="BG365" t="str">
            <v>No</v>
          </cell>
        </row>
        <row r="366">
          <cell r="A366">
            <v>62011</v>
          </cell>
          <cell r="B366">
            <v>38341</v>
          </cell>
          <cell r="C366"/>
          <cell r="D366"/>
          <cell r="E366"/>
          <cell r="F366" t="str">
            <v>Cypress Corners L.P.</v>
          </cell>
          <cell r="G366" t="str">
            <v>Cypress Corners</v>
          </cell>
          <cell r="H366" t="str">
            <v>Cypress Hills Local Development Corporation, Inc.</v>
          </cell>
          <cell r="I366" t="str">
            <v>New York Equity Fund 2004 LLC</v>
          </cell>
          <cell r="J366" t="str">
            <v>80-0132471</v>
          </cell>
          <cell r="K366">
            <v>0.99990000000000001</v>
          </cell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 t="str">
            <v>New York Equity Fund 2004 LLC</v>
          </cell>
          <cell r="W366" t="str">
            <v>80-0132471</v>
          </cell>
          <cell r="X366">
            <v>0.99990000000000001</v>
          </cell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 t="str">
            <v>No investor with 50% or more ownership</v>
          </cell>
          <cell r="AJ366" t="str">
            <v>N/A</v>
          </cell>
          <cell r="AK366" t="str">
            <v>N/A</v>
          </cell>
          <cell r="AL366"/>
          <cell r="AM366"/>
          <cell r="AN366"/>
          <cell r="AO366"/>
          <cell r="AP366"/>
          <cell r="AQ366"/>
          <cell r="AR366"/>
          <cell r="AS366"/>
          <cell r="AT366"/>
          <cell r="AU366"/>
          <cell r="AV366" t="str">
            <v/>
          </cell>
          <cell r="AW366"/>
          <cell r="AX366" t="str">
            <v/>
          </cell>
          <cell r="AY366"/>
          <cell r="AZ366" t="b">
            <v>1</v>
          </cell>
          <cell r="BA366" t="b">
            <v>1</v>
          </cell>
          <cell r="BB366" t="str">
            <v>TRUE</v>
          </cell>
          <cell r="BC366" t="str">
            <v>FALSE</v>
          </cell>
          <cell r="BD366" t="b">
            <v>1</v>
          </cell>
          <cell r="BE366" t="str">
            <v>N/A</v>
          </cell>
          <cell r="BF366" t="str">
            <v>N/A</v>
          </cell>
          <cell r="BG366" t="str">
            <v>No</v>
          </cell>
        </row>
        <row r="367">
          <cell r="A367">
            <v>62017</v>
          </cell>
          <cell r="B367">
            <v>38412</v>
          </cell>
          <cell r="C367"/>
          <cell r="D367"/>
          <cell r="E367"/>
          <cell r="F367" t="str">
            <v>University Dale Apartments Limited Partnership</v>
          </cell>
          <cell r="G367" t="str">
            <v>University Dale Apartments</v>
          </cell>
          <cell r="H367" t="str">
            <v>Community Development Advocates Dale, Inc.</v>
          </cell>
          <cell r="I367" t="str">
            <v>NEF Assignment Corporation, as nominee</v>
          </cell>
          <cell r="J367" t="str">
            <v>36-4326848</v>
          </cell>
          <cell r="K367">
            <v>0.99990000000000001</v>
          </cell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 t="str">
            <v>National Equity Fund 2004 LLC</v>
          </cell>
          <cell r="W367" t="str">
            <v>20-1909507</v>
          </cell>
          <cell r="X367">
            <v>0.99990000000000001</v>
          </cell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 t="str">
            <v>No investor with 50% or more ownership</v>
          </cell>
          <cell r="AJ367" t="str">
            <v>N/A</v>
          </cell>
          <cell r="AK367" t="str">
            <v>N/A</v>
          </cell>
          <cell r="AL367"/>
          <cell r="AM367"/>
          <cell r="AN367"/>
          <cell r="AO367"/>
          <cell r="AP367"/>
          <cell r="AQ367"/>
          <cell r="AR367"/>
          <cell r="AS367"/>
          <cell r="AT367"/>
          <cell r="AU367"/>
          <cell r="AV367" t="str">
            <v/>
          </cell>
          <cell r="AW367"/>
          <cell r="AX367" t="str">
            <v/>
          </cell>
          <cell r="AY367"/>
          <cell r="AZ367" t="b">
            <v>1</v>
          </cell>
          <cell r="BA367" t="b">
            <v>1</v>
          </cell>
          <cell r="BB367" t="str">
            <v>TRUE</v>
          </cell>
          <cell r="BC367" t="str">
            <v>FALSE</v>
          </cell>
          <cell r="BD367" t="b">
            <v>1</v>
          </cell>
          <cell r="BE367" t="str">
            <v>REQ</v>
          </cell>
          <cell r="BF367" t="str">
            <v>N/A</v>
          </cell>
          <cell r="BG367" t="str">
            <v>REQ</v>
          </cell>
        </row>
        <row r="368">
          <cell r="A368">
            <v>62061</v>
          </cell>
          <cell r="B368">
            <v>38897</v>
          </cell>
          <cell r="C368"/>
          <cell r="D368"/>
          <cell r="E368"/>
          <cell r="F368" t="str">
            <v>Alston Lake LP</v>
          </cell>
          <cell r="G368" t="str">
            <v>Alston Lake Apartments</v>
          </cell>
          <cell r="H368" t="str">
            <v>CDA-TCG Inc</v>
          </cell>
          <cell r="I368" t="str">
            <v>NEF Assignment Corporation, as nominee</v>
          </cell>
          <cell r="J368" t="str">
            <v>36-4326848</v>
          </cell>
          <cell r="K368">
            <v>0.99990000000000001</v>
          </cell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 t="str">
            <v>National Equity Fund 2006 LP</v>
          </cell>
          <cell r="W368" t="str">
            <v>20-4587136</v>
          </cell>
          <cell r="X368">
            <v>0.99990000000000001</v>
          </cell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 t="str">
            <v>No investor with 50% or more ownership</v>
          </cell>
          <cell r="AJ368" t="str">
            <v>N/A</v>
          </cell>
          <cell r="AK368" t="str">
            <v>N/A</v>
          </cell>
          <cell r="AL368"/>
          <cell r="AM368"/>
          <cell r="AN368"/>
          <cell r="AO368"/>
          <cell r="AP368"/>
          <cell r="AQ368"/>
          <cell r="AR368"/>
          <cell r="AS368"/>
          <cell r="AT368"/>
          <cell r="AU368"/>
          <cell r="AV368" t="str">
            <v/>
          </cell>
          <cell r="AW368"/>
          <cell r="AX368" t="str">
            <v/>
          </cell>
          <cell r="AY368"/>
          <cell r="AZ368" t="b">
            <v>1</v>
          </cell>
          <cell r="BA368" t="b">
            <v>1</v>
          </cell>
          <cell r="BB368" t="str">
            <v>TRUE</v>
          </cell>
          <cell r="BC368" t="str">
            <v>FALSE</v>
          </cell>
          <cell r="BD368" t="b">
            <v>1</v>
          </cell>
          <cell r="BE368" t="str">
            <v>REQ</v>
          </cell>
          <cell r="BF368" t="str">
            <v>N/A</v>
          </cell>
          <cell r="BG368" t="str">
            <v>REQ</v>
          </cell>
        </row>
        <row r="369">
          <cell r="A369">
            <v>62062</v>
          </cell>
          <cell r="B369">
            <v>38659</v>
          </cell>
          <cell r="C369"/>
          <cell r="D369"/>
          <cell r="E369"/>
          <cell r="F369" t="str">
            <v>Crane Ordway Limited Partnership</v>
          </cell>
          <cell r="G369" t="str">
            <v>Crane Ordway</v>
          </cell>
          <cell r="H369" t="str">
            <v>Aeon aka Central Community Housing Trust</v>
          </cell>
          <cell r="I369" t="str">
            <v>NEF Assignment Corporation, as nominee</v>
          </cell>
          <cell r="J369" t="str">
            <v>36-4326848</v>
          </cell>
          <cell r="K369">
            <v>0.99990000000000001</v>
          </cell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 t="str">
            <v>National Equity Fund 2005 LP</v>
          </cell>
          <cell r="W369" t="str">
            <v>20-3052057</v>
          </cell>
          <cell r="X369">
            <v>0.99990000000000001</v>
          </cell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 t="str">
            <v>No investor with 50% or more ownership</v>
          </cell>
          <cell r="AJ369" t="str">
            <v>N/A</v>
          </cell>
          <cell r="AK369" t="str">
            <v>N/A</v>
          </cell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 t="str">
            <v/>
          </cell>
          <cell r="AW369"/>
          <cell r="AX369" t="str">
            <v/>
          </cell>
          <cell r="AY369"/>
          <cell r="AZ369" t="b">
            <v>1</v>
          </cell>
          <cell r="BA369" t="b">
            <v>1</v>
          </cell>
          <cell r="BB369" t="str">
            <v>TRUE</v>
          </cell>
          <cell r="BC369" t="str">
            <v>TRUE</v>
          </cell>
          <cell r="BD369" t="b">
            <v>1</v>
          </cell>
          <cell r="BE369" t="str">
            <v>REQ</v>
          </cell>
          <cell r="BF369" t="str">
            <v>N/A</v>
          </cell>
          <cell r="BG369" t="str">
            <v>REQ</v>
          </cell>
        </row>
        <row r="370">
          <cell r="A370">
            <v>62068</v>
          </cell>
          <cell r="B370">
            <v>38532</v>
          </cell>
          <cell r="C370"/>
          <cell r="D370"/>
          <cell r="E370"/>
          <cell r="F370" t="str">
            <v>Horse Creek, LLC</v>
          </cell>
          <cell r="G370" t="str">
            <v>Village at Horse Creek</v>
          </cell>
          <cell r="H370" t="str">
            <v>Community Development &amp; Improvement Corporation (C-DIC)</v>
          </cell>
          <cell r="I370" t="str">
            <v>NEF Assignment Corporation, as nominee</v>
          </cell>
          <cell r="J370" t="str">
            <v>36-4326848</v>
          </cell>
          <cell r="K370">
            <v>0.99990000000000001</v>
          </cell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 t="str">
            <v>National Equity Fund 2004 LLC</v>
          </cell>
          <cell r="W370" t="str">
            <v>20-1909507</v>
          </cell>
          <cell r="X370">
            <v>0.99990000000000001</v>
          </cell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 t="str">
            <v>No investor with 50% or more ownership</v>
          </cell>
          <cell r="AJ370" t="str">
            <v>N/A</v>
          </cell>
          <cell r="AK370" t="str">
            <v>N/A</v>
          </cell>
          <cell r="AL370"/>
          <cell r="AM370"/>
          <cell r="AN370"/>
          <cell r="AO370"/>
          <cell r="AP370"/>
          <cell r="AQ370"/>
          <cell r="AR370"/>
          <cell r="AS370"/>
          <cell r="AT370"/>
          <cell r="AU370"/>
          <cell r="AV370" t="str">
            <v/>
          </cell>
          <cell r="AW370"/>
          <cell r="AX370" t="str">
            <v/>
          </cell>
          <cell r="AY370"/>
          <cell r="AZ370" t="b">
            <v>1</v>
          </cell>
          <cell r="BA370" t="b">
            <v>1</v>
          </cell>
          <cell r="BB370" t="str">
            <v>TRUE</v>
          </cell>
          <cell r="BC370" t="str">
            <v>TRUE</v>
          </cell>
          <cell r="BD370" t="b">
            <v>1</v>
          </cell>
          <cell r="BE370" t="str">
            <v>REQ</v>
          </cell>
          <cell r="BF370" t="str">
            <v>N/A</v>
          </cell>
          <cell r="BG370" t="str">
            <v>REQ</v>
          </cell>
        </row>
        <row r="371">
          <cell r="A371">
            <v>62071</v>
          </cell>
          <cell r="B371">
            <v>38947</v>
          </cell>
          <cell r="C371"/>
          <cell r="D371"/>
          <cell r="E371"/>
          <cell r="F371" t="str">
            <v>NP Cesar Associates, L.P.</v>
          </cell>
          <cell r="G371" t="str">
            <v>Cesar Chavez Plaza</v>
          </cell>
          <cell r="H371" t="str">
            <v>Neighborhood Partners, LLC</v>
          </cell>
          <cell r="I371" t="str">
            <v>NEF Assignment Corporation, as nominee</v>
          </cell>
          <cell r="J371" t="str">
            <v>36-4326848</v>
          </cell>
          <cell r="K371">
            <v>0.99990000000000001</v>
          </cell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 t="str">
            <v>National Equity Fund 2006 LP</v>
          </cell>
          <cell r="W371" t="str">
            <v>20-4587136</v>
          </cell>
          <cell r="X371">
            <v>0.99990000000000001</v>
          </cell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 t="str">
            <v>No investor with 50% or more ownership</v>
          </cell>
          <cell r="AJ371" t="str">
            <v>N/A</v>
          </cell>
          <cell r="AK371" t="str">
            <v>N/A</v>
          </cell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 t="str">
            <v/>
          </cell>
          <cell r="AW371"/>
          <cell r="AX371" t="str">
            <v/>
          </cell>
          <cell r="AY371"/>
          <cell r="AZ371" t="b">
            <v>1</v>
          </cell>
          <cell r="BA371" t="b">
            <v>1</v>
          </cell>
          <cell r="BB371" t="str">
            <v>TRUE</v>
          </cell>
          <cell r="BC371" t="str">
            <v>FALSE</v>
          </cell>
          <cell r="BD371" t="b">
            <v>1</v>
          </cell>
          <cell r="BE371" t="str">
            <v>REQ</v>
          </cell>
          <cell r="BF371" t="str">
            <v>N/A</v>
          </cell>
          <cell r="BG371" t="str">
            <v>REQ</v>
          </cell>
        </row>
        <row r="372">
          <cell r="A372">
            <v>62072</v>
          </cell>
          <cell r="B372">
            <v>38553</v>
          </cell>
          <cell r="C372"/>
          <cell r="D372"/>
          <cell r="E372"/>
          <cell r="F372" t="str">
            <v>Webster Village Subdivision L.P.</v>
          </cell>
          <cell r="G372" t="str">
            <v>Webster Village Single Family</v>
          </cell>
          <cell r="H372" t="str">
            <v>William K. McConnell</v>
          </cell>
          <cell r="I372" t="str">
            <v>NEF Assignment Corporation, as nominee</v>
          </cell>
          <cell r="J372" t="str">
            <v>36-4326848</v>
          </cell>
          <cell r="K372">
            <v>0.99990000000000001</v>
          </cell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 t="str">
            <v>National Equity Fund 2004 LLC</v>
          </cell>
          <cell r="W372" t="str">
            <v>20-1909507</v>
          </cell>
          <cell r="X372">
            <v>0.99990000000000001</v>
          </cell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 t="str">
            <v>No investor with 50% or more ownership</v>
          </cell>
          <cell r="AJ372" t="str">
            <v>N/A</v>
          </cell>
          <cell r="AK372" t="str">
            <v>N/A</v>
          </cell>
          <cell r="AL372"/>
          <cell r="AM372"/>
          <cell r="AN372"/>
          <cell r="AO372"/>
          <cell r="AP372"/>
          <cell r="AQ372"/>
          <cell r="AR372"/>
          <cell r="AS372"/>
          <cell r="AT372"/>
          <cell r="AU372"/>
          <cell r="AV372" t="str">
            <v/>
          </cell>
          <cell r="AW372"/>
          <cell r="AX372" t="str">
            <v/>
          </cell>
          <cell r="AY372"/>
          <cell r="AZ372" t="b">
            <v>1</v>
          </cell>
          <cell r="BA372" t="b">
            <v>1</v>
          </cell>
          <cell r="BB372" t="str">
            <v>TRUE</v>
          </cell>
          <cell r="BC372" t="str">
            <v>FALSE</v>
          </cell>
          <cell r="BD372" t="b">
            <v>1</v>
          </cell>
          <cell r="BE372" t="str">
            <v>REQ</v>
          </cell>
          <cell r="BF372" t="str">
            <v>N/A</v>
          </cell>
          <cell r="BG372" t="str">
            <v>REQ</v>
          </cell>
        </row>
        <row r="373">
          <cell r="A373">
            <v>62073</v>
          </cell>
          <cell r="B373">
            <v>38687</v>
          </cell>
          <cell r="C373"/>
          <cell r="D373"/>
          <cell r="E373"/>
          <cell r="F373" t="str">
            <v>North Oak Subdivision Limited Partnership</v>
          </cell>
          <cell r="G373" t="str">
            <v>North Oak Single Family</v>
          </cell>
          <cell r="H373" t="str">
            <v>William K. McConnell</v>
          </cell>
          <cell r="I373" t="str">
            <v>NEF Assignment Corporation, as nominee</v>
          </cell>
          <cell r="J373" t="str">
            <v>36-4326848</v>
          </cell>
          <cell r="K373">
            <v>0.99990000000000001</v>
          </cell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 t="str">
            <v>National Equity Fund 2004 LLC</v>
          </cell>
          <cell r="W373" t="str">
            <v>20-1909507</v>
          </cell>
          <cell r="X373">
            <v>0.99990000000000001</v>
          </cell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 t="str">
            <v>No investor with 50% or more ownership</v>
          </cell>
          <cell r="AJ373" t="str">
            <v>N/A</v>
          </cell>
          <cell r="AK373" t="str">
            <v>N/A</v>
          </cell>
          <cell r="AL373"/>
          <cell r="AM373"/>
          <cell r="AN373"/>
          <cell r="AO373"/>
          <cell r="AP373"/>
          <cell r="AQ373"/>
          <cell r="AR373"/>
          <cell r="AS373"/>
          <cell r="AT373"/>
          <cell r="AU373"/>
          <cell r="AV373" t="str">
            <v/>
          </cell>
          <cell r="AW373"/>
          <cell r="AX373" t="str">
            <v/>
          </cell>
          <cell r="AY373"/>
          <cell r="AZ373" t="b">
            <v>1</v>
          </cell>
          <cell r="BA373" t="b">
            <v>1</v>
          </cell>
          <cell r="BB373" t="str">
            <v>TRUE</v>
          </cell>
          <cell r="BC373" t="str">
            <v>FALSE</v>
          </cell>
          <cell r="BD373" t="b">
            <v>1</v>
          </cell>
          <cell r="BE373" t="str">
            <v>REQ</v>
          </cell>
          <cell r="BF373" t="str">
            <v>N/A</v>
          </cell>
          <cell r="BG373" t="str">
            <v>REQ</v>
          </cell>
        </row>
        <row r="374">
          <cell r="A374">
            <v>62074</v>
          </cell>
          <cell r="B374">
            <v>38625</v>
          </cell>
          <cell r="C374"/>
          <cell r="D374"/>
          <cell r="E374"/>
          <cell r="F374" t="str">
            <v>Cascade Village North Limited Partnership</v>
          </cell>
          <cell r="G374" t="str">
            <v>Cascade Village North</v>
          </cell>
          <cell r="H374" t="str">
            <v>The Community Builders, Inc. (TCB)</v>
          </cell>
          <cell r="I374" t="str">
            <v>NEF Assignment Corporation, as nominee</v>
          </cell>
          <cell r="J374" t="str">
            <v>36-4326848</v>
          </cell>
          <cell r="K374">
            <v>0.99990000000000001</v>
          </cell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 t="str">
            <v>National Equity Fund 2003 LLC</v>
          </cell>
          <cell r="W374" t="str">
            <v>20-0083344</v>
          </cell>
          <cell r="X374">
            <v>0.99990000000000001</v>
          </cell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 t="str">
            <v>No investor with 50% or more ownership</v>
          </cell>
          <cell r="AJ374" t="str">
            <v>N/A</v>
          </cell>
          <cell r="AK374" t="str">
            <v>N/A</v>
          </cell>
          <cell r="AL374"/>
          <cell r="AM374"/>
          <cell r="AN374"/>
          <cell r="AO374"/>
          <cell r="AP374"/>
          <cell r="AQ374"/>
          <cell r="AR374"/>
          <cell r="AS374"/>
          <cell r="AT374"/>
          <cell r="AU374"/>
          <cell r="AV374" t="str">
            <v/>
          </cell>
          <cell r="AW374"/>
          <cell r="AX374" t="str">
            <v/>
          </cell>
          <cell r="AY374"/>
          <cell r="AZ374" t="b">
            <v>1</v>
          </cell>
          <cell r="BA374" t="b">
            <v>1</v>
          </cell>
          <cell r="BB374" t="str">
            <v>TRUE</v>
          </cell>
          <cell r="BC374" t="str">
            <v>FALSE</v>
          </cell>
          <cell r="BD374" t="b">
            <v>1</v>
          </cell>
          <cell r="BE374" t="str">
            <v>REQ</v>
          </cell>
          <cell r="BF374" t="str">
            <v>N/A</v>
          </cell>
          <cell r="BG374" t="str">
            <v>REQ</v>
          </cell>
        </row>
        <row r="375">
          <cell r="A375">
            <v>62075</v>
          </cell>
          <cell r="B375">
            <v>38811</v>
          </cell>
          <cell r="C375"/>
          <cell r="D375"/>
          <cell r="E375"/>
          <cell r="F375" t="str">
            <v>CC San Marco, LLC</v>
          </cell>
          <cell r="G375" t="str">
            <v>New San Marco Apartments</v>
          </cell>
          <cell r="H375" t="str">
            <v>Center City Housing Corp. (CCHC)</v>
          </cell>
          <cell r="I375" t="str">
            <v>NEF Assignment Corporation, as nominee</v>
          </cell>
          <cell r="J375" t="str">
            <v>36-4326848</v>
          </cell>
          <cell r="K375">
            <v>0.99990000000000001</v>
          </cell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 t="str">
            <v>National Equity Fund 2004 LLC</v>
          </cell>
          <cell r="W375" t="str">
            <v>20-1909507</v>
          </cell>
          <cell r="X375">
            <v>0.52994699999999995</v>
          </cell>
          <cell r="Y375" t="str">
            <v>National Equity Fund 2005 LP</v>
          </cell>
          <cell r="Z375" t="str">
            <v>20-3052057</v>
          </cell>
          <cell r="AA375">
            <v>0.46995299999999995</v>
          </cell>
          <cell r="AB375"/>
          <cell r="AC375"/>
          <cell r="AD375"/>
          <cell r="AE375"/>
          <cell r="AF375"/>
          <cell r="AG375"/>
          <cell r="AH375"/>
          <cell r="AI375" t="str">
            <v>No investor with 50% or more ownership</v>
          </cell>
          <cell r="AJ375" t="str">
            <v>N/A</v>
          </cell>
          <cell r="AK375" t="str">
            <v>N/A</v>
          </cell>
          <cell r="AL375"/>
          <cell r="AM375"/>
          <cell r="AN375"/>
          <cell r="AO375"/>
          <cell r="AP375"/>
          <cell r="AQ375"/>
          <cell r="AR375"/>
          <cell r="AS375"/>
          <cell r="AT375"/>
          <cell r="AU375"/>
          <cell r="AV375" t="str">
            <v/>
          </cell>
          <cell r="AW375"/>
          <cell r="AX375" t="str">
            <v/>
          </cell>
          <cell r="AY375"/>
          <cell r="AZ375" t="b">
            <v>1</v>
          </cell>
          <cell r="BA375" t="b">
            <v>1</v>
          </cell>
          <cell r="BB375" t="str">
            <v>TRUE</v>
          </cell>
          <cell r="BC375" t="str">
            <v>FALSE</v>
          </cell>
          <cell r="BD375" t="b">
            <v>1</v>
          </cell>
          <cell r="BE375" t="str">
            <v>REQ</v>
          </cell>
          <cell r="BF375" t="str">
            <v>N/A</v>
          </cell>
          <cell r="BG375" t="str">
            <v>REQ</v>
          </cell>
        </row>
        <row r="376">
          <cell r="A376">
            <v>62079</v>
          </cell>
          <cell r="B376">
            <v>39217</v>
          </cell>
          <cell r="C376"/>
          <cell r="D376"/>
          <cell r="E376"/>
          <cell r="F376" t="str">
            <v>Areyto Apartments Limited Partnership</v>
          </cell>
          <cell r="G376" t="str">
            <v>Areyto Apartments</v>
          </cell>
          <cell r="H376" t="str">
            <v>Central Connecticut Coast YMCA</v>
          </cell>
          <cell r="I376" t="str">
            <v>NEF Assignment Corporation, as nominee</v>
          </cell>
          <cell r="J376" t="str">
            <v>36-4326848</v>
          </cell>
          <cell r="K376">
            <v>0.99990000000000001</v>
          </cell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 t="str">
            <v>National Equity Fund 2007 LP</v>
          </cell>
          <cell r="W376" t="str">
            <v>20-8189381</v>
          </cell>
          <cell r="X376">
            <v>0.99990000000000001</v>
          </cell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 t="str">
            <v>No investor with 50% or more ownership</v>
          </cell>
          <cell r="AJ376" t="str">
            <v>N/A</v>
          </cell>
          <cell r="AK376" t="str">
            <v>N/A</v>
          </cell>
          <cell r="AL376"/>
          <cell r="AM376"/>
          <cell r="AN376"/>
          <cell r="AO376"/>
          <cell r="AP376"/>
          <cell r="AQ376"/>
          <cell r="AR376"/>
          <cell r="AS376"/>
          <cell r="AT376"/>
          <cell r="AU376"/>
          <cell r="AV376" t="str">
            <v/>
          </cell>
          <cell r="AW376"/>
          <cell r="AX376" t="str">
            <v/>
          </cell>
          <cell r="AY376"/>
          <cell r="AZ376" t="b">
            <v>1</v>
          </cell>
          <cell r="BA376" t="b">
            <v>1</v>
          </cell>
          <cell r="BB376" t="str">
            <v>TRUE</v>
          </cell>
          <cell r="BC376" t="str">
            <v>FALSE</v>
          </cell>
          <cell r="BD376" t="b">
            <v>1</v>
          </cell>
          <cell r="BE376" t="str">
            <v>REQ</v>
          </cell>
          <cell r="BF376" t="str">
            <v>N/A</v>
          </cell>
          <cell r="BG376" t="str">
            <v>REQ</v>
          </cell>
        </row>
        <row r="377">
          <cell r="A377">
            <v>62080</v>
          </cell>
          <cell r="B377">
            <v>39388</v>
          </cell>
          <cell r="C377"/>
          <cell r="D377"/>
          <cell r="E377"/>
          <cell r="F377" t="str">
            <v>Indian Field Limited Partnership</v>
          </cell>
          <cell r="G377" t="str">
            <v>Indian Field</v>
          </cell>
          <cell r="H377" t="str">
            <v>New Neighborhoods, Inc. (NNI)</v>
          </cell>
          <cell r="I377" t="str">
            <v>NEF Assignment Corporation, as nominee</v>
          </cell>
          <cell r="J377" t="str">
            <v>36-4326848</v>
          </cell>
          <cell r="K377">
            <v>0.99990000000000001</v>
          </cell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 t="str">
            <v>National Equity Fund 2007 LP</v>
          </cell>
          <cell r="W377" t="str">
            <v>20-8189381</v>
          </cell>
          <cell r="X377">
            <v>0.99990000000000001</v>
          </cell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 t="str">
            <v>No investor with 50% or more ownership</v>
          </cell>
          <cell r="AJ377" t="str">
            <v>N/A</v>
          </cell>
          <cell r="AK377" t="str">
            <v>N/A</v>
          </cell>
          <cell r="AL377"/>
          <cell r="AM377"/>
          <cell r="AN377"/>
          <cell r="AO377"/>
          <cell r="AP377"/>
          <cell r="AQ377"/>
          <cell r="AR377"/>
          <cell r="AS377"/>
          <cell r="AT377"/>
          <cell r="AU377"/>
          <cell r="AV377" t="str">
            <v/>
          </cell>
          <cell r="AW377"/>
          <cell r="AX377" t="str">
            <v/>
          </cell>
          <cell r="AY377"/>
          <cell r="AZ377" t="b">
            <v>1</v>
          </cell>
          <cell r="BA377" t="b">
            <v>1</v>
          </cell>
          <cell r="BB377" t="str">
            <v>TRUE</v>
          </cell>
          <cell r="BC377" t="str">
            <v>FALSE</v>
          </cell>
          <cell r="BD377" t="b">
            <v>1</v>
          </cell>
          <cell r="BE377" t="str">
            <v>REQ</v>
          </cell>
          <cell r="BF377" t="str">
            <v>N/A</v>
          </cell>
          <cell r="BG377" t="str">
            <v>REQ</v>
          </cell>
        </row>
        <row r="378">
          <cell r="A378">
            <v>62099</v>
          </cell>
          <cell r="B378">
            <v>39332</v>
          </cell>
          <cell r="C378"/>
          <cell r="D378"/>
          <cell r="E378"/>
          <cell r="F378" t="str">
            <v>Kirkham Mutual Housing Limited Partnership</v>
          </cell>
          <cell r="G378" t="str">
            <v>Rosenthal Gardens</v>
          </cell>
          <cell r="H378" t="str">
            <v>NeighborWorks New Horizons/Mut Hsng of S Centr CT</v>
          </cell>
          <cell r="I378" t="str">
            <v>NEF Assignment Corporation, as nominee</v>
          </cell>
          <cell r="J378" t="str">
            <v>36-4326848</v>
          </cell>
          <cell r="K378">
            <v>0.9998999999999999</v>
          </cell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 t="str">
            <v>TD Banknorth Housing Investment Fund LP</v>
          </cell>
          <cell r="W378" t="str">
            <v>20-4417284</v>
          </cell>
          <cell r="X378">
            <v>0.99990000000000001</v>
          </cell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 t="str">
            <v>Four Eighty - One Corp</v>
          </cell>
          <cell r="AJ378" t="str">
            <v>01-0354265</v>
          </cell>
          <cell r="AK378">
            <v>0.99980000999999996</v>
          </cell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 t="str">
            <v/>
          </cell>
          <cell r="AW378"/>
          <cell r="AX378" t="str">
            <v/>
          </cell>
          <cell r="AY378"/>
          <cell r="AZ378" t="b">
            <v>1</v>
          </cell>
          <cell r="BA378" t="b">
            <v>1</v>
          </cell>
          <cell r="BB378" t="str">
            <v>TRUE</v>
          </cell>
          <cell r="BC378" t="str">
            <v>FALSE</v>
          </cell>
          <cell r="BD378" t="b">
            <v>1</v>
          </cell>
          <cell r="BE378" t="str">
            <v>REQ</v>
          </cell>
          <cell r="BF378" t="e">
            <v>#NAME?</v>
          </cell>
          <cell r="BG378" t="str">
            <v>REQ</v>
          </cell>
        </row>
        <row r="379">
          <cell r="A379">
            <v>62108</v>
          </cell>
          <cell r="B379">
            <v>38991</v>
          </cell>
          <cell r="C379"/>
          <cell r="D379"/>
          <cell r="E379"/>
          <cell r="F379" t="str">
            <v>Omni Friendship Limited Partnership</v>
          </cell>
          <cell r="G379" t="str">
            <v>Omni Point</v>
          </cell>
          <cell r="H379" t="str">
            <v>Omni Development Corporation</v>
          </cell>
          <cell r="I379" t="str">
            <v>NEF Assignment Corporation, as nominee</v>
          </cell>
          <cell r="J379" t="str">
            <v>36-4326848</v>
          </cell>
          <cell r="K379">
            <v>0.99990000000000001</v>
          </cell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 t="str">
            <v>National Equity Fund 2006 LP</v>
          </cell>
          <cell r="W379" t="str">
            <v>20-4587136</v>
          </cell>
          <cell r="X379">
            <v>0.99990000000000001</v>
          </cell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 t="str">
            <v>No investor with 50% or more ownership</v>
          </cell>
          <cell r="AJ379" t="str">
            <v>N/A</v>
          </cell>
          <cell r="AK379" t="str">
            <v>N/A</v>
          </cell>
          <cell r="AL379"/>
          <cell r="AM379"/>
          <cell r="AN379"/>
          <cell r="AO379"/>
          <cell r="AP379"/>
          <cell r="AQ379"/>
          <cell r="AR379"/>
          <cell r="AS379"/>
          <cell r="AT379"/>
          <cell r="AU379"/>
          <cell r="AV379" t="str">
            <v/>
          </cell>
          <cell r="AW379"/>
          <cell r="AX379" t="str">
            <v/>
          </cell>
          <cell r="AY379"/>
          <cell r="AZ379" t="b">
            <v>1</v>
          </cell>
          <cell r="BA379" t="b">
            <v>1</v>
          </cell>
          <cell r="BB379" t="str">
            <v>TRUE</v>
          </cell>
          <cell r="BC379" t="str">
            <v>FALSE</v>
          </cell>
          <cell r="BD379" t="b">
            <v>1</v>
          </cell>
          <cell r="BE379" t="str">
            <v>REQ</v>
          </cell>
          <cell r="BF379" t="str">
            <v>N/A</v>
          </cell>
          <cell r="BG379" t="str">
            <v>REQ</v>
          </cell>
        </row>
        <row r="380">
          <cell r="A380">
            <v>62115</v>
          </cell>
          <cell r="B380">
            <v>38657</v>
          </cell>
          <cell r="C380"/>
          <cell r="D380"/>
          <cell r="E380"/>
          <cell r="F380" t="str">
            <v>Avondale Housing Limited Partnership</v>
          </cell>
          <cell r="G380" t="str">
            <v>Avondale Village</v>
          </cell>
          <cell r="H380" t="str">
            <v>Housing Hope</v>
          </cell>
          <cell r="I380" t="str">
            <v>NEF Assignment Corporation, as nominee</v>
          </cell>
          <cell r="J380" t="str">
            <v>36-4326848</v>
          </cell>
          <cell r="K380">
            <v>0.99990000000000001</v>
          </cell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 t="str">
            <v>National Equity Fund 2005 LP</v>
          </cell>
          <cell r="W380" t="str">
            <v>20-3052057</v>
          </cell>
          <cell r="X380">
            <v>0.99990000000000001</v>
          </cell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 t="str">
            <v>No investor with 50% or more ownership</v>
          </cell>
          <cell r="AJ380" t="str">
            <v>N/A</v>
          </cell>
          <cell r="AK380" t="str">
            <v>N/A</v>
          </cell>
          <cell r="AL380"/>
          <cell r="AM380"/>
          <cell r="AN380"/>
          <cell r="AO380"/>
          <cell r="AP380"/>
          <cell r="AQ380"/>
          <cell r="AR380"/>
          <cell r="AS380"/>
          <cell r="AT380"/>
          <cell r="AU380"/>
          <cell r="AV380" t="str">
            <v/>
          </cell>
          <cell r="AW380"/>
          <cell r="AX380" t="str">
            <v/>
          </cell>
          <cell r="AY380"/>
          <cell r="AZ380" t="b">
            <v>1</v>
          </cell>
          <cell r="BA380" t="b">
            <v>1</v>
          </cell>
          <cell r="BB380" t="str">
            <v>TRUE</v>
          </cell>
          <cell r="BC380" t="str">
            <v>FALSE</v>
          </cell>
          <cell r="BD380" t="b">
            <v>1</v>
          </cell>
          <cell r="BE380" t="str">
            <v>REQ</v>
          </cell>
          <cell r="BF380" t="str">
            <v>N/A</v>
          </cell>
          <cell r="BG380" t="str">
            <v>REQ</v>
          </cell>
        </row>
        <row r="381">
          <cell r="A381">
            <v>62125</v>
          </cell>
          <cell r="B381">
            <v>38700</v>
          </cell>
          <cell r="C381"/>
          <cell r="D381"/>
          <cell r="E381"/>
          <cell r="F381" t="str">
            <v>Parkland Family Vista LLC</v>
          </cell>
          <cell r="G381" t="str">
            <v>Parkland Manor</v>
          </cell>
          <cell r="H381" t="str">
            <v>Metropolitan Development Council</v>
          </cell>
          <cell r="I381" t="str">
            <v>NEF Assignment Corporation, as nominee</v>
          </cell>
          <cell r="J381" t="str">
            <v>36-4326848</v>
          </cell>
          <cell r="K381">
            <v>0.99990000000000001</v>
          </cell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 t="str">
            <v>National Equity Fund 2005 LP</v>
          </cell>
          <cell r="W381" t="str">
            <v>20-3052057</v>
          </cell>
          <cell r="X381">
            <v>0.99990000000000001</v>
          </cell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 t="str">
            <v>No investor with 50% or more ownership</v>
          </cell>
          <cell r="AJ381" t="str">
            <v>N/A</v>
          </cell>
          <cell r="AK381" t="str">
            <v>N/A</v>
          </cell>
          <cell r="AL381"/>
          <cell r="AM381"/>
          <cell r="AN381"/>
          <cell r="AO381"/>
          <cell r="AP381"/>
          <cell r="AQ381"/>
          <cell r="AR381"/>
          <cell r="AS381"/>
          <cell r="AT381"/>
          <cell r="AU381"/>
          <cell r="AV381" t="str">
            <v/>
          </cell>
          <cell r="AW381"/>
          <cell r="AX381" t="str">
            <v/>
          </cell>
          <cell r="AY381"/>
          <cell r="AZ381" t="b">
            <v>1</v>
          </cell>
          <cell r="BA381" t="b">
            <v>1</v>
          </cell>
          <cell r="BB381" t="str">
            <v>TRUE</v>
          </cell>
          <cell r="BC381" t="str">
            <v>FALSE</v>
          </cell>
          <cell r="BD381" t="b">
            <v>1</v>
          </cell>
          <cell r="BE381" t="str">
            <v>REQ</v>
          </cell>
          <cell r="BF381" t="str">
            <v>N/A</v>
          </cell>
          <cell r="BG381" t="str">
            <v>REQ</v>
          </cell>
        </row>
        <row r="382">
          <cell r="A382">
            <v>62128</v>
          </cell>
          <cell r="B382">
            <v>39581</v>
          </cell>
          <cell r="C382"/>
          <cell r="D382"/>
          <cell r="E382"/>
          <cell r="F382" t="str">
            <v>Choice Elderly II LLC</v>
          </cell>
          <cell r="G382" t="str">
            <v>Choice Elderly II</v>
          </cell>
          <cell r="H382" t="str">
            <v>Community Housing Options Involving Coop Efforts (CHOICE)</v>
          </cell>
          <cell r="I382" t="str">
            <v>NEF Assignment Corporation, as nominee</v>
          </cell>
          <cell r="J382" t="str">
            <v>36-4326848</v>
          </cell>
          <cell r="K382">
            <v>0.99990000000000001</v>
          </cell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 t="str">
            <v>National Equity Fund 2007 LP</v>
          </cell>
          <cell r="W382" t="str">
            <v>20-8189381</v>
          </cell>
          <cell r="X382">
            <v>0.99990000000000001</v>
          </cell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 t="str">
            <v>No investor with 50% or more ownership</v>
          </cell>
          <cell r="AJ382" t="str">
            <v>N/A</v>
          </cell>
          <cell r="AK382" t="str">
            <v>N/A</v>
          </cell>
          <cell r="AL382"/>
          <cell r="AM382"/>
          <cell r="AN382"/>
          <cell r="AO382"/>
          <cell r="AP382"/>
          <cell r="AQ382"/>
          <cell r="AR382"/>
          <cell r="AS382"/>
          <cell r="AT382"/>
          <cell r="AU382"/>
          <cell r="AV382" t="str">
            <v/>
          </cell>
          <cell r="AW382"/>
          <cell r="AX382" t="str">
            <v/>
          </cell>
          <cell r="AY382"/>
          <cell r="AZ382" t="b">
            <v>1</v>
          </cell>
          <cell r="BA382" t="b">
            <v>1</v>
          </cell>
          <cell r="BB382" t="b">
            <v>0</v>
          </cell>
          <cell r="BC382" t="str">
            <v>FALSE</v>
          </cell>
          <cell r="BD382" t="b">
            <v>1</v>
          </cell>
          <cell r="BE382" t="str">
            <v>REQ</v>
          </cell>
          <cell r="BF382" t="str">
            <v>N/A</v>
          </cell>
          <cell r="BG382" t="str">
            <v>REQ</v>
          </cell>
        </row>
        <row r="383">
          <cell r="A383">
            <v>62130</v>
          </cell>
          <cell r="B383">
            <v>39043</v>
          </cell>
          <cell r="C383"/>
          <cell r="D383"/>
          <cell r="E383"/>
          <cell r="F383" t="str">
            <v>South Toledo Homes Ltd.</v>
          </cell>
          <cell r="G383" t="str">
            <v>Southeast Toledo Homes</v>
          </cell>
          <cell r="H383" t="str">
            <v>Neighborhood Housing Services of Toledo, Inc.</v>
          </cell>
          <cell r="I383" t="str">
            <v>NEF Assignment Corporation, as nominee</v>
          </cell>
          <cell r="J383" t="str">
            <v>36-4326848</v>
          </cell>
          <cell r="K383">
            <v>0.99990000000000001</v>
          </cell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 t="str">
            <v>National Equity Fund 2006 Series II LP</v>
          </cell>
          <cell r="W383" t="str">
            <v>20-5575038</v>
          </cell>
          <cell r="X383">
            <v>0.99990000000000001</v>
          </cell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 t="str">
            <v>No investor with 50% or more ownership</v>
          </cell>
          <cell r="AJ383" t="str">
            <v>N/A</v>
          </cell>
          <cell r="AK383" t="str">
            <v>N/A</v>
          </cell>
          <cell r="AL383"/>
          <cell r="AM383"/>
          <cell r="AN383"/>
          <cell r="AO383"/>
          <cell r="AP383"/>
          <cell r="AQ383"/>
          <cell r="AR383"/>
          <cell r="AS383"/>
          <cell r="AT383"/>
          <cell r="AU383"/>
          <cell r="AV383" t="str">
            <v/>
          </cell>
          <cell r="AW383"/>
          <cell r="AX383" t="str">
            <v/>
          </cell>
          <cell r="AY383"/>
          <cell r="AZ383" t="b">
            <v>1</v>
          </cell>
          <cell r="BA383" t="b">
            <v>1</v>
          </cell>
          <cell r="BB383" t="str">
            <v>TRUE</v>
          </cell>
          <cell r="BC383" t="str">
            <v>FALSE</v>
          </cell>
          <cell r="BD383" t="b">
            <v>1</v>
          </cell>
          <cell r="BE383" t="str">
            <v>REQ</v>
          </cell>
          <cell r="BF383" t="str">
            <v>N/A</v>
          </cell>
          <cell r="BG383" t="str">
            <v>REQ</v>
          </cell>
        </row>
        <row r="384">
          <cell r="A384">
            <v>62135</v>
          </cell>
          <cell r="B384">
            <v>38889</v>
          </cell>
          <cell r="C384"/>
          <cell r="D384"/>
          <cell r="E384"/>
          <cell r="F384" t="str">
            <v>Belle Haven Limited Partnership</v>
          </cell>
          <cell r="G384" t="str">
            <v>Belle Haven Townhomes</v>
          </cell>
          <cell r="H384" t="str">
            <v>Community Development Advocates, Inc.</v>
          </cell>
          <cell r="I384" t="str">
            <v>NEF Assignment Corporation, as nominee</v>
          </cell>
          <cell r="J384" t="str">
            <v>36-4326848</v>
          </cell>
          <cell r="K384">
            <v>0.99990000000000001</v>
          </cell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 t="str">
            <v>National Equity Fund 2006 LP</v>
          </cell>
          <cell r="W384" t="str">
            <v>20-4587136</v>
          </cell>
          <cell r="X384">
            <v>0.99990000000000001</v>
          </cell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 t="str">
            <v>No investor with 50% or more ownership</v>
          </cell>
          <cell r="AJ384" t="str">
            <v>N/A</v>
          </cell>
          <cell r="AK384" t="str">
            <v>N/A</v>
          </cell>
          <cell r="AL384"/>
          <cell r="AM384"/>
          <cell r="AN384"/>
          <cell r="AO384"/>
          <cell r="AP384"/>
          <cell r="AQ384"/>
          <cell r="AR384"/>
          <cell r="AS384"/>
          <cell r="AT384"/>
          <cell r="AU384"/>
          <cell r="AV384" t="str">
            <v/>
          </cell>
          <cell r="AW384"/>
          <cell r="AX384" t="str">
            <v/>
          </cell>
          <cell r="AY384"/>
          <cell r="AZ384" t="b">
            <v>1</v>
          </cell>
          <cell r="BA384" t="b">
            <v>1</v>
          </cell>
          <cell r="BB384" t="str">
            <v>TRUE</v>
          </cell>
          <cell r="BC384" t="str">
            <v>FALSE</v>
          </cell>
          <cell r="BD384" t="b">
            <v>1</v>
          </cell>
          <cell r="BE384" t="str">
            <v>REQ</v>
          </cell>
          <cell r="BF384" t="str">
            <v>N/A</v>
          </cell>
          <cell r="BG384" t="str">
            <v>REQ</v>
          </cell>
        </row>
        <row r="385">
          <cell r="A385">
            <v>62137</v>
          </cell>
          <cell r="B385">
            <v>38891</v>
          </cell>
          <cell r="C385"/>
          <cell r="D385"/>
          <cell r="E385"/>
          <cell r="F385" t="str">
            <v>Mill Creek Affordable Housing Limited Partnership</v>
          </cell>
          <cell r="G385" t="str">
            <v>Mill Creek Apartments (WA)</v>
          </cell>
          <cell r="H385" t="str">
            <v>Vancouver Housing Authority (WA)</v>
          </cell>
          <cell r="I385" t="str">
            <v>NEF Assignment Corporation, as nominee</v>
          </cell>
          <cell r="J385" t="str">
            <v>36-4326848</v>
          </cell>
          <cell r="K385">
            <v>0.99990000000000001</v>
          </cell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 t="str">
            <v>National Equity Fund 2006 LP</v>
          </cell>
          <cell r="W385" t="str">
            <v>20-4587136</v>
          </cell>
          <cell r="X385">
            <v>0.99990000000000001</v>
          </cell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 t="str">
            <v>No investor with 50% or more ownership</v>
          </cell>
          <cell r="AJ385" t="str">
            <v>N/A</v>
          </cell>
          <cell r="AK385" t="str">
            <v>N/A</v>
          </cell>
          <cell r="AL385"/>
          <cell r="AM385"/>
          <cell r="AN385"/>
          <cell r="AO385"/>
          <cell r="AP385"/>
          <cell r="AQ385"/>
          <cell r="AR385"/>
          <cell r="AS385"/>
          <cell r="AT385"/>
          <cell r="AU385"/>
          <cell r="AV385" t="str">
            <v/>
          </cell>
          <cell r="AW385"/>
          <cell r="AX385" t="str">
            <v/>
          </cell>
          <cell r="AY385"/>
          <cell r="AZ385" t="b">
            <v>1</v>
          </cell>
          <cell r="BA385" t="b">
            <v>1</v>
          </cell>
          <cell r="BB385" t="str">
            <v>TRUE</v>
          </cell>
          <cell r="BC385" t="str">
            <v>FALSE</v>
          </cell>
          <cell r="BD385" t="b">
            <v>1</v>
          </cell>
          <cell r="BE385" t="str">
            <v>REQ</v>
          </cell>
          <cell r="BF385" t="str">
            <v>N/A</v>
          </cell>
          <cell r="BG385" t="str">
            <v>REQ</v>
          </cell>
        </row>
        <row r="386">
          <cell r="A386">
            <v>62146</v>
          </cell>
          <cell r="B386">
            <v>39318</v>
          </cell>
          <cell r="C386"/>
          <cell r="D386"/>
          <cell r="E386"/>
          <cell r="F386" t="str">
            <v>Wade Chateau Apartments, L.p.</v>
          </cell>
          <cell r="G386" t="str">
            <v>Wade Chateau Apartments</v>
          </cell>
          <cell r="H386" t="str">
            <v>Famicos Foundation</v>
          </cell>
          <cell r="I386" t="str">
            <v>NEF Assignment Corporation, as nominee</v>
          </cell>
          <cell r="J386" t="str">
            <v>36-4326848</v>
          </cell>
          <cell r="K386">
            <v>0.99990000000000001</v>
          </cell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 t="str">
            <v>National Equity Fund 2006 Series II LP</v>
          </cell>
          <cell r="W386" t="str">
            <v>20-5575038</v>
          </cell>
          <cell r="X386">
            <v>0.99990000000000001</v>
          </cell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 t="str">
            <v>No investor with 50% or more ownership</v>
          </cell>
          <cell r="AJ386" t="str">
            <v>N/A</v>
          </cell>
          <cell r="AK386" t="str">
            <v>N/A</v>
          </cell>
          <cell r="AL386"/>
          <cell r="AM386"/>
          <cell r="AN386"/>
          <cell r="AO386"/>
          <cell r="AP386"/>
          <cell r="AQ386"/>
          <cell r="AR386"/>
          <cell r="AS386"/>
          <cell r="AT386"/>
          <cell r="AU386"/>
          <cell r="AV386" t="str">
            <v/>
          </cell>
          <cell r="AW386"/>
          <cell r="AX386" t="str">
            <v/>
          </cell>
          <cell r="AY386"/>
          <cell r="AZ386" t="b">
            <v>1</v>
          </cell>
          <cell r="BA386" t="b">
            <v>1</v>
          </cell>
          <cell r="BB386" t="str">
            <v>TRUE</v>
          </cell>
          <cell r="BC386" t="str">
            <v>FALSE</v>
          </cell>
          <cell r="BD386" t="b">
            <v>1</v>
          </cell>
          <cell r="BE386" t="str">
            <v>REQ</v>
          </cell>
          <cell r="BF386" t="str">
            <v>N/A</v>
          </cell>
          <cell r="BG386" t="str">
            <v>REQ</v>
          </cell>
        </row>
        <row r="387">
          <cell r="A387">
            <v>62153</v>
          </cell>
          <cell r="B387">
            <v>38709</v>
          </cell>
          <cell r="C387"/>
          <cell r="D387"/>
          <cell r="E387"/>
          <cell r="F387" t="str">
            <v>Community Road Housing Associates, L.P.</v>
          </cell>
          <cell r="G387" t="str">
            <v>Solara Apartments</v>
          </cell>
          <cell r="H387" t="str">
            <v>Community Housing Works</v>
          </cell>
          <cell r="I387" t="str">
            <v>NEF Assignment Corporation, as nominee</v>
          </cell>
          <cell r="J387" t="str">
            <v>36-4326848</v>
          </cell>
          <cell r="K387">
            <v>0.99990000000000001</v>
          </cell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 t="str">
            <v>National Equity Fund 2005 LP</v>
          </cell>
          <cell r="W387" t="str">
            <v>20-3052057</v>
          </cell>
          <cell r="X387">
            <v>0.99990000000000001</v>
          </cell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 t="str">
            <v>No investor with 50% or more ownership</v>
          </cell>
          <cell r="AJ387" t="str">
            <v>N/A</v>
          </cell>
          <cell r="AK387" t="str">
            <v>N/A</v>
          </cell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 t="str">
            <v/>
          </cell>
          <cell r="AW387"/>
          <cell r="AX387" t="str">
            <v/>
          </cell>
          <cell r="AY387"/>
          <cell r="AZ387" t="b">
            <v>1</v>
          </cell>
          <cell r="BA387" t="b">
            <v>1</v>
          </cell>
          <cell r="BB387" t="str">
            <v>TRUE</v>
          </cell>
          <cell r="BC387" t="str">
            <v>FALSE</v>
          </cell>
          <cell r="BD387" t="b">
            <v>1</v>
          </cell>
          <cell r="BE387" t="str">
            <v>REQ</v>
          </cell>
          <cell r="BF387" t="str">
            <v>N/A</v>
          </cell>
          <cell r="BG387" t="str">
            <v>REQ</v>
          </cell>
        </row>
        <row r="388">
          <cell r="A388">
            <v>62159</v>
          </cell>
          <cell r="B388">
            <v>39622</v>
          </cell>
          <cell r="C388"/>
          <cell r="D388"/>
          <cell r="E388"/>
          <cell r="F388" t="str">
            <v>Ada-Ridge Partners II, LLC</v>
          </cell>
          <cell r="G388" t="str">
            <v>Ada Ridge II Updated</v>
          </cell>
          <cell r="H388" t="str">
            <v>PathStone</v>
          </cell>
          <cell r="I388" t="str">
            <v>NEF Assignment Corporation, as nominee</v>
          </cell>
          <cell r="J388" t="str">
            <v>36-4326848</v>
          </cell>
          <cell r="K388">
            <v>0.99990000000000001</v>
          </cell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 t="str">
            <v>National Equity Fund 2008 LP</v>
          </cell>
          <cell r="W388" t="str">
            <v>26-1775928</v>
          </cell>
          <cell r="X388">
            <v>0.99990000000000001</v>
          </cell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 t="str">
            <v>No investor with 50% or more ownership</v>
          </cell>
          <cell r="AJ388" t="str">
            <v>N/A</v>
          </cell>
          <cell r="AK388" t="str">
            <v>N/A</v>
          </cell>
          <cell r="AL388"/>
          <cell r="AM388"/>
          <cell r="AN388"/>
          <cell r="AO388"/>
          <cell r="AP388"/>
          <cell r="AQ388"/>
          <cell r="AR388"/>
          <cell r="AS388"/>
          <cell r="AT388"/>
          <cell r="AU388"/>
          <cell r="AV388" t="str">
            <v/>
          </cell>
          <cell r="AW388"/>
          <cell r="AX388" t="str">
            <v/>
          </cell>
          <cell r="AY388"/>
          <cell r="AZ388" t="b">
            <v>1</v>
          </cell>
          <cell r="BA388" t="b">
            <v>1</v>
          </cell>
          <cell r="BB388" t="str">
            <v>TRUE</v>
          </cell>
          <cell r="BC388" t="str">
            <v>FALSE</v>
          </cell>
          <cell r="BD388" t="b">
            <v>1</v>
          </cell>
          <cell r="BE388" t="str">
            <v>REQ</v>
          </cell>
          <cell r="BF388" t="str">
            <v>N/A</v>
          </cell>
          <cell r="BG388" t="str">
            <v>REQ</v>
          </cell>
        </row>
        <row r="389">
          <cell r="A389">
            <v>62162</v>
          </cell>
          <cell r="B389">
            <v>39491</v>
          </cell>
          <cell r="C389"/>
          <cell r="D389"/>
          <cell r="E389"/>
          <cell r="F389" t="str">
            <v>Canal View Senior Housing LLC</v>
          </cell>
          <cell r="G389" t="str">
            <v>Canal View Apartments</v>
          </cell>
          <cell r="H389" t="str">
            <v>PathStone</v>
          </cell>
          <cell r="I389" t="str">
            <v>NEF Assignment Corporation, as nominee</v>
          </cell>
          <cell r="J389" t="str">
            <v>36-4326848</v>
          </cell>
          <cell r="K389">
            <v>0.99990000000000001</v>
          </cell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 t="str">
            <v>National Equity Fund 2007 LP</v>
          </cell>
          <cell r="W389" t="str">
            <v>20-8189381</v>
          </cell>
          <cell r="X389">
            <v>0.99990000000000001</v>
          </cell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 t="str">
            <v>No investor with 50% or more ownership</v>
          </cell>
          <cell r="AJ389" t="str">
            <v>N/A</v>
          </cell>
          <cell r="AK389" t="str">
            <v>N/A</v>
          </cell>
          <cell r="AL389"/>
          <cell r="AM389"/>
          <cell r="AN389"/>
          <cell r="AO389"/>
          <cell r="AP389"/>
          <cell r="AQ389"/>
          <cell r="AR389"/>
          <cell r="AS389"/>
          <cell r="AT389"/>
          <cell r="AU389"/>
          <cell r="AV389" t="str">
            <v/>
          </cell>
          <cell r="AW389"/>
          <cell r="AX389" t="str">
            <v/>
          </cell>
          <cell r="AY389"/>
          <cell r="AZ389" t="b">
            <v>1</v>
          </cell>
          <cell r="BA389" t="b">
            <v>1</v>
          </cell>
          <cell r="BB389" t="str">
            <v>TRUE</v>
          </cell>
          <cell r="BC389" t="str">
            <v>FALSE</v>
          </cell>
          <cell r="BD389" t="b">
            <v>1</v>
          </cell>
          <cell r="BE389" t="str">
            <v>REQ</v>
          </cell>
          <cell r="BF389" t="str">
            <v>N/A</v>
          </cell>
          <cell r="BG389" t="str">
            <v>REQ</v>
          </cell>
        </row>
        <row r="390">
          <cell r="A390">
            <v>62171</v>
          </cell>
          <cell r="B390">
            <v>38715</v>
          </cell>
          <cell r="C390"/>
          <cell r="D390"/>
          <cell r="E390"/>
          <cell r="F390" t="str">
            <v>East Bank Pointe, L.P.</v>
          </cell>
          <cell r="G390" t="str">
            <v>East Bank Pointe</v>
          </cell>
          <cell r="H390" t="str">
            <v>Gateway East Development, LLC</v>
          </cell>
          <cell r="I390" t="str">
            <v>NEF Assignment Corporation, as nominee</v>
          </cell>
          <cell r="J390" t="str">
            <v>36-4326848</v>
          </cell>
          <cell r="K390">
            <v>0.99990000000000001</v>
          </cell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 t="str">
            <v>National Equity Fund 2005 LP</v>
          </cell>
          <cell r="W390" t="str">
            <v>20-3052057</v>
          </cell>
          <cell r="X390">
            <v>0.99990000000000001</v>
          </cell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 t="str">
            <v>No investor with 50% or more ownership</v>
          </cell>
          <cell r="AJ390" t="str">
            <v>N/A</v>
          </cell>
          <cell r="AK390" t="str">
            <v>N/A</v>
          </cell>
          <cell r="AL390"/>
          <cell r="AM390"/>
          <cell r="AN390"/>
          <cell r="AO390"/>
          <cell r="AP390"/>
          <cell r="AQ390"/>
          <cell r="AR390"/>
          <cell r="AS390"/>
          <cell r="AT390"/>
          <cell r="AU390"/>
          <cell r="AV390" t="str">
            <v/>
          </cell>
          <cell r="AW390"/>
          <cell r="AX390" t="str">
            <v/>
          </cell>
          <cell r="AY390"/>
          <cell r="AZ390" t="b">
            <v>1</v>
          </cell>
          <cell r="BA390" t="b">
            <v>1</v>
          </cell>
          <cell r="BB390" t="str">
            <v>TRUE</v>
          </cell>
          <cell r="BC390" t="str">
            <v>FALSE</v>
          </cell>
          <cell r="BD390" t="b">
            <v>1</v>
          </cell>
          <cell r="BE390" t="str">
            <v>REQ</v>
          </cell>
          <cell r="BF390" t="str">
            <v>N/A</v>
          </cell>
          <cell r="BG390" t="str">
            <v>REQ</v>
          </cell>
        </row>
        <row r="391">
          <cell r="A391">
            <v>62178</v>
          </cell>
          <cell r="B391">
            <v>39401</v>
          </cell>
          <cell r="C391"/>
          <cell r="D391"/>
          <cell r="E391"/>
          <cell r="F391" t="str">
            <v>Achieving the Dream, L.P.</v>
          </cell>
          <cell r="G391" t="str">
            <v>The Meadows (RI)</v>
          </cell>
          <cell r="H391" t="str">
            <v>NeighborWorks Blackstone River Valley</v>
          </cell>
          <cell r="I391" t="str">
            <v>NEF Assignment Corporation, as nominee</v>
          </cell>
          <cell r="J391" t="str">
            <v>36-4326848</v>
          </cell>
          <cell r="K391">
            <v>0.99990000000000001</v>
          </cell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 t="str">
            <v>National Equity Fund 2007 LP</v>
          </cell>
          <cell r="W391" t="str">
            <v>20-8189381</v>
          </cell>
          <cell r="X391">
            <v>0.99990000000000001</v>
          </cell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 t="str">
            <v>No investor with 50% or more ownership</v>
          </cell>
          <cell r="AJ391" t="str">
            <v>N/A</v>
          </cell>
          <cell r="AK391" t="str">
            <v>N/A</v>
          </cell>
          <cell r="AL391"/>
          <cell r="AM391"/>
          <cell r="AN391"/>
          <cell r="AO391"/>
          <cell r="AP391"/>
          <cell r="AQ391"/>
          <cell r="AR391"/>
          <cell r="AS391"/>
          <cell r="AT391"/>
          <cell r="AU391"/>
          <cell r="AV391" t="str">
            <v/>
          </cell>
          <cell r="AW391"/>
          <cell r="AX391" t="str">
            <v/>
          </cell>
          <cell r="AY391"/>
          <cell r="AZ391" t="b">
            <v>1</v>
          </cell>
          <cell r="BA391" t="b">
            <v>1</v>
          </cell>
          <cell r="BB391" t="str">
            <v>TRUE</v>
          </cell>
          <cell r="BC391" t="str">
            <v>FALSE</v>
          </cell>
          <cell r="BD391" t="b">
            <v>1</v>
          </cell>
          <cell r="BE391" t="str">
            <v>REQ</v>
          </cell>
          <cell r="BF391" t="str">
            <v>N/A</v>
          </cell>
          <cell r="BG391" t="str">
            <v>REQ</v>
          </cell>
        </row>
        <row r="392">
          <cell r="A392">
            <v>62179</v>
          </cell>
          <cell r="B392">
            <v>38614</v>
          </cell>
          <cell r="C392"/>
          <cell r="D392"/>
          <cell r="E392"/>
          <cell r="F392" t="str">
            <v>Highland Station Limited Partnership</v>
          </cell>
          <cell r="G392" t="str">
            <v>Highland Station</v>
          </cell>
          <cell r="H392" t="str">
            <v>Catholic Community Services Foundation, Inc.</v>
          </cell>
          <cell r="I392" t="str">
            <v>NEF Assignment Corporation, as nominee</v>
          </cell>
          <cell r="J392" t="str">
            <v>36-4326848</v>
          </cell>
          <cell r="K392">
            <v>0.99990000000000001</v>
          </cell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 t="str">
            <v>National Equity Fund 2004 LLC</v>
          </cell>
          <cell r="W392" t="str">
            <v>20-1909507</v>
          </cell>
          <cell r="X392">
            <v>0.99990000000000001</v>
          </cell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 t="str">
            <v>No investor with 50% or more ownership</v>
          </cell>
          <cell r="AJ392" t="str">
            <v>N/A</v>
          </cell>
          <cell r="AK392" t="str">
            <v>N/A</v>
          </cell>
          <cell r="AL392"/>
          <cell r="AM392"/>
          <cell r="AN392"/>
          <cell r="AO392"/>
          <cell r="AP392"/>
          <cell r="AQ392"/>
          <cell r="AR392"/>
          <cell r="AS392"/>
          <cell r="AT392"/>
          <cell r="AU392"/>
          <cell r="AV392" t="str">
            <v/>
          </cell>
          <cell r="AW392"/>
          <cell r="AX392" t="str">
            <v/>
          </cell>
          <cell r="AY392"/>
          <cell r="AZ392" t="b">
            <v>1</v>
          </cell>
          <cell r="BA392" t="b">
            <v>1</v>
          </cell>
          <cell r="BB392" t="str">
            <v>TRUE</v>
          </cell>
          <cell r="BC392" t="str">
            <v>FALSE</v>
          </cell>
          <cell r="BD392" t="b">
            <v>1</v>
          </cell>
          <cell r="BE392" t="str">
            <v>REQ</v>
          </cell>
          <cell r="BF392" t="str">
            <v>N/A</v>
          </cell>
          <cell r="BG392" t="str">
            <v>REQ</v>
          </cell>
        </row>
        <row r="393">
          <cell r="A393">
            <v>62186</v>
          </cell>
          <cell r="B393">
            <v>38660</v>
          </cell>
          <cell r="C393"/>
          <cell r="D393"/>
          <cell r="E393"/>
          <cell r="F393" t="str">
            <v>Nine Mile Road L.L.C II</v>
          </cell>
          <cell r="G393" t="str">
            <v>Carter Woods Phase II</v>
          </cell>
          <cell r="H393" t="str">
            <v>Better Housing Coalition (BHC)</v>
          </cell>
          <cell r="I393" t="str">
            <v>NEF Assignment Corporation, as nominee</v>
          </cell>
          <cell r="J393" t="str">
            <v>36-4326848</v>
          </cell>
          <cell r="K393">
            <v>0.99990000000000001</v>
          </cell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 t="str">
            <v>National Equity Fund 2005 LP</v>
          </cell>
          <cell r="W393" t="str">
            <v>20-3052057</v>
          </cell>
          <cell r="X393">
            <v>0.99990000000000001</v>
          </cell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 t="str">
            <v>No investor with 50% or more ownership</v>
          </cell>
          <cell r="AJ393" t="str">
            <v>N/A</v>
          </cell>
          <cell r="AK393" t="str">
            <v>N/A</v>
          </cell>
          <cell r="AL393"/>
          <cell r="AM393"/>
          <cell r="AN393"/>
          <cell r="AO393"/>
          <cell r="AP393"/>
          <cell r="AQ393"/>
          <cell r="AR393"/>
          <cell r="AS393"/>
          <cell r="AT393"/>
          <cell r="AU393"/>
          <cell r="AV393" t="str">
            <v/>
          </cell>
          <cell r="AW393"/>
          <cell r="AX393" t="str">
            <v/>
          </cell>
          <cell r="AY393"/>
          <cell r="AZ393" t="b">
            <v>1</v>
          </cell>
          <cell r="BA393" t="b">
            <v>1</v>
          </cell>
          <cell r="BB393" t="str">
            <v>TRUE</v>
          </cell>
          <cell r="BC393" t="str">
            <v>FALSE</v>
          </cell>
          <cell r="BD393" t="b">
            <v>1</v>
          </cell>
          <cell r="BE393" t="str">
            <v>REQ</v>
          </cell>
          <cell r="BF393" t="str">
            <v>N/A</v>
          </cell>
          <cell r="BG393" t="str">
            <v>REQ</v>
          </cell>
        </row>
        <row r="394">
          <cell r="A394">
            <v>62187</v>
          </cell>
          <cell r="B394">
            <v>38708</v>
          </cell>
          <cell r="C394"/>
          <cell r="D394"/>
          <cell r="E394"/>
          <cell r="F394" t="str">
            <v>Sieg Iron Lofts L.L.C.</v>
          </cell>
          <cell r="G394" t="str">
            <v>4th Street Lofts</v>
          </cell>
          <cell r="H394" t="str">
            <v>The Alexander Company, Inc.</v>
          </cell>
          <cell r="I394" t="str">
            <v>NEF Assignment Corporation, as nominee</v>
          </cell>
          <cell r="J394" t="str">
            <v>36-4326848</v>
          </cell>
          <cell r="K394">
            <v>0.99990000000000001</v>
          </cell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 t="str">
            <v>National Equity Fund 2005 LP</v>
          </cell>
          <cell r="W394" t="str">
            <v>20-3052057</v>
          </cell>
          <cell r="X394">
            <v>0.99990000000000001</v>
          </cell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 t="str">
            <v>No investor with 50% or more ownership</v>
          </cell>
          <cell r="AJ394" t="str">
            <v>N/A</v>
          </cell>
          <cell r="AK394" t="str">
            <v>N/A</v>
          </cell>
          <cell r="AL394"/>
          <cell r="AM394"/>
          <cell r="AN394"/>
          <cell r="AO394"/>
          <cell r="AP394"/>
          <cell r="AQ394"/>
          <cell r="AR394"/>
          <cell r="AS394"/>
          <cell r="AT394"/>
          <cell r="AU394"/>
          <cell r="AV394" t="str">
            <v/>
          </cell>
          <cell r="AW394"/>
          <cell r="AX394" t="str">
            <v/>
          </cell>
          <cell r="AY394"/>
          <cell r="AZ394" t="b">
            <v>1</v>
          </cell>
          <cell r="BA394" t="b">
            <v>1</v>
          </cell>
          <cell r="BB394" t="str">
            <v>TRUE</v>
          </cell>
          <cell r="BC394" t="str">
            <v>FALSE</v>
          </cell>
          <cell r="BD394" t="b">
            <v>1</v>
          </cell>
          <cell r="BE394" t="str">
            <v>REQ</v>
          </cell>
          <cell r="BF394" t="str">
            <v>N/A</v>
          </cell>
          <cell r="BG394" t="str">
            <v>REQ</v>
          </cell>
        </row>
        <row r="395">
          <cell r="A395">
            <v>62188</v>
          </cell>
          <cell r="B395">
            <v>38624</v>
          </cell>
          <cell r="C395"/>
          <cell r="D395"/>
          <cell r="E395"/>
          <cell r="F395" t="str">
            <v>CCHNC Flower Park Plaza Associates, L.P.</v>
          </cell>
          <cell r="G395" t="str">
            <v>Flower Park Plaza</v>
          </cell>
          <cell r="H395" t="str">
            <v>Christian Church Homes of Northern California, Inc. (CCH)</v>
          </cell>
          <cell r="I395" t="str">
            <v>NEF Assignment Corporation, as nominee</v>
          </cell>
          <cell r="J395" t="str">
            <v>36-4326848</v>
          </cell>
          <cell r="K395">
            <v>0.99990000000000001</v>
          </cell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 t="str">
            <v>Banc of America Community Housing Investment Fund III LP</v>
          </cell>
          <cell r="W395" t="str">
            <v>20-3697681</v>
          </cell>
          <cell r="X395">
            <v>0.99990000000000001</v>
          </cell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 t="str">
            <v>Bank of America, N.A.</v>
          </cell>
          <cell r="AJ395" t="str">
            <v>94-1687665</v>
          </cell>
          <cell r="AK395">
            <v>0.99980000999999996</v>
          </cell>
          <cell r="AL395"/>
          <cell r="AM395"/>
          <cell r="AN395"/>
          <cell r="AO395"/>
          <cell r="AP395"/>
          <cell r="AQ395"/>
          <cell r="AR395"/>
          <cell r="AS395"/>
          <cell r="AT395"/>
          <cell r="AU395"/>
          <cell r="AV395" t="str">
            <v/>
          </cell>
          <cell r="AW395"/>
          <cell r="AX395" t="str">
            <v/>
          </cell>
          <cell r="AY395"/>
          <cell r="AZ395" t="b">
            <v>1</v>
          </cell>
          <cell r="BA395" t="b">
            <v>1</v>
          </cell>
          <cell r="BB395" t="str">
            <v>TRUE</v>
          </cell>
          <cell r="BC395" t="str">
            <v>FALSE</v>
          </cell>
          <cell r="BD395" t="b">
            <v>1</v>
          </cell>
          <cell r="BE395" t="str">
            <v>REQ</v>
          </cell>
          <cell r="BF395" t="e">
            <v>#NAME?</v>
          </cell>
          <cell r="BG395" t="str">
            <v>REQ</v>
          </cell>
        </row>
        <row r="396">
          <cell r="A396">
            <v>62190</v>
          </cell>
          <cell r="B396">
            <v>39170</v>
          </cell>
          <cell r="C396"/>
          <cell r="D396"/>
          <cell r="E396"/>
          <cell r="F396" t="str">
            <v>Spaulding and Trumbull, L.P.</v>
          </cell>
          <cell r="G396" t="str">
            <v>North Lawndale Supportive Housing Initiative aka Spaulding and Trumbull Apts.</v>
          </cell>
          <cell r="H396" t="str">
            <v>CJD Projects, LLC</v>
          </cell>
          <cell r="I396" t="str">
            <v>NEF Assignment Corporation, as nominee</v>
          </cell>
          <cell r="J396" t="str">
            <v>36-4326848</v>
          </cell>
          <cell r="K396">
            <v>0.99990000000000001</v>
          </cell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 t="str">
            <v>National Equity Fund 2006 Series II LP</v>
          </cell>
          <cell r="W396" t="str">
            <v>20-5575038</v>
          </cell>
          <cell r="X396">
            <v>0.99990000000000001</v>
          </cell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 t="str">
            <v>No investor with 50% or more ownership</v>
          </cell>
          <cell r="AJ396" t="str">
            <v>N/A</v>
          </cell>
          <cell r="AK396" t="str">
            <v>N/A</v>
          </cell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 t="str">
            <v/>
          </cell>
          <cell r="AW396"/>
          <cell r="AX396" t="str">
            <v/>
          </cell>
          <cell r="AY396"/>
          <cell r="AZ396" t="b">
            <v>1</v>
          </cell>
          <cell r="BA396" t="b">
            <v>1</v>
          </cell>
          <cell r="BB396" t="str">
            <v>TRUE</v>
          </cell>
          <cell r="BC396" t="str">
            <v>FALSE</v>
          </cell>
          <cell r="BD396" t="b">
            <v>1</v>
          </cell>
          <cell r="BE396" t="str">
            <v>REQ</v>
          </cell>
          <cell r="BF396" t="str">
            <v>N/A</v>
          </cell>
          <cell r="BG396" t="str">
            <v>REQ</v>
          </cell>
        </row>
        <row r="397">
          <cell r="A397">
            <v>62193</v>
          </cell>
          <cell r="B397">
            <v>38700</v>
          </cell>
          <cell r="C397"/>
          <cell r="D397"/>
          <cell r="E397"/>
          <cell r="F397" t="str">
            <v>Lake Plaza Associates Phase II, L.P.</v>
          </cell>
          <cell r="G397" t="str">
            <v>Lake Plaza Phase II</v>
          </cell>
          <cell r="H397" t="str">
            <v>Newbury Development Co.</v>
          </cell>
          <cell r="I397" t="str">
            <v>NEF Assignment Corporation, as nominee</v>
          </cell>
          <cell r="J397" t="str">
            <v>36-4326848</v>
          </cell>
          <cell r="K397">
            <v>0.99990000000000001</v>
          </cell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 t="str">
            <v>National Equity Fund 2004 LLC</v>
          </cell>
          <cell r="W397" t="str">
            <v>20-1909507</v>
          </cell>
          <cell r="X397">
            <v>0.99990000000000001</v>
          </cell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 t="str">
            <v>No investor with 50% or more ownership</v>
          </cell>
          <cell r="AJ397" t="str">
            <v>N/A</v>
          </cell>
          <cell r="AK397" t="str">
            <v>N/A</v>
          </cell>
          <cell r="AL397"/>
          <cell r="AM397"/>
          <cell r="AN397"/>
          <cell r="AO397"/>
          <cell r="AP397"/>
          <cell r="AQ397"/>
          <cell r="AR397"/>
          <cell r="AS397"/>
          <cell r="AT397"/>
          <cell r="AU397"/>
          <cell r="AV397" t="str">
            <v/>
          </cell>
          <cell r="AW397"/>
          <cell r="AX397" t="str">
            <v/>
          </cell>
          <cell r="AY397"/>
          <cell r="AZ397" t="b">
            <v>1</v>
          </cell>
          <cell r="BA397" t="b">
            <v>1</v>
          </cell>
          <cell r="BB397" t="str">
            <v>TRUE</v>
          </cell>
          <cell r="BC397" t="str">
            <v>FALSE</v>
          </cell>
          <cell r="BD397" t="b">
            <v>1</v>
          </cell>
          <cell r="BE397" t="str">
            <v>REQ</v>
          </cell>
          <cell r="BF397" t="str">
            <v>N/A</v>
          </cell>
          <cell r="BG397" t="str">
            <v>REQ</v>
          </cell>
        </row>
        <row r="398">
          <cell r="A398">
            <v>62203</v>
          </cell>
          <cell r="B398">
            <v>38643</v>
          </cell>
          <cell r="C398"/>
          <cell r="D398"/>
          <cell r="E398"/>
          <cell r="F398" t="str">
            <v>Area F1 Housing Associates L.P.</v>
          </cell>
          <cell r="G398" t="str">
            <v>Sage Canyon Apartments</v>
          </cell>
          <cell r="H398" t="str">
            <v>Bridge Housing Corporation</v>
          </cell>
          <cell r="I398" t="str">
            <v>National Affordable Housing Fund I LP</v>
          </cell>
          <cell r="J398" t="str">
            <v>26-1177748</v>
          </cell>
          <cell r="K398">
            <v>0.99990000000000001</v>
          </cell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 t="str">
            <v>National Affordable Housing Fund I LP</v>
          </cell>
          <cell r="W398" t="str">
            <v>26-1177748</v>
          </cell>
          <cell r="X398">
            <v>0.99990000000000001</v>
          </cell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 t="str">
            <v>CFG 5, LLC</v>
          </cell>
          <cell r="AJ398" t="str">
            <v>26-1370396</v>
          </cell>
          <cell r="AK398">
            <v>0.99980000999999996</v>
          </cell>
          <cell r="AL398"/>
          <cell r="AM398"/>
          <cell r="AN398"/>
          <cell r="AO398"/>
          <cell r="AP398"/>
          <cell r="AQ398"/>
          <cell r="AR398"/>
          <cell r="AS398"/>
          <cell r="AT398"/>
          <cell r="AU398"/>
          <cell r="AV398" t="str">
            <v/>
          </cell>
          <cell r="AW398"/>
          <cell r="AX398" t="str">
            <v/>
          </cell>
          <cell r="AY398"/>
          <cell r="AZ398" t="b">
            <v>1</v>
          </cell>
          <cell r="BA398" t="b">
            <v>1</v>
          </cell>
          <cell r="BB398" t="str">
            <v>TRUE</v>
          </cell>
          <cell r="BC398" t="str">
            <v>FALSE</v>
          </cell>
          <cell r="BD398" t="b">
            <v>1</v>
          </cell>
          <cell r="BE398" t="str">
            <v>N/A</v>
          </cell>
          <cell r="BF398" t="e">
            <v>#NAME?</v>
          </cell>
          <cell r="BG398" t="str">
            <v>REQ</v>
          </cell>
        </row>
        <row r="399">
          <cell r="A399">
            <v>62204</v>
          </cell>
          <cell r="B399">
            <v>38531</v>
          </cell>
          <cell r="C399"/>
          <cell r="D399"/>
          <cell r="E399"/>
          <cell r="F399" t="str">
            <v>Delta Village Housing Associates, A California Limited Partnership</v>
          </cell>
          <cell r="G399" t="str">
            <v>Las Serenas Apartments</v>
          </cell>
          <cell r="H399" t="str">
            <v>Community Housing Works</v>
          </cell>
          <cell r="I399" t="str">
            <v>NEF Assignment Corporation, as nominee</v>
          </cell>
          <cell r="J399" t="str">
            <v>36-4326848</v>
          </cell>
          <cell r="K399">
            <v>0.99990000000000001</v>
          </cell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 t="str">
            <v>National Equity Fund 2005 LP</v>
          </cell>
          <cell r="W399" t="str">
            <v>20-3052057</v>
          </cell>
          <cell r="X399">
            <v>0.99990000000000001</v>
          </cell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 t="str">
            <v>No investor with 50% or more ownership</v>
          </cell>
          <cell r="AJ399" t="str">
            <v>N/A</v>
          </cell>
          <cell r="AK399" t="str">
            <v>N/A</v>
          </cell>
          <cell r="AL399"/>
          <cell r="AM399"/>
          <cell r="AN399"/>
          <cell r="AO399"/>
          <cell r="AP399"/>
          <cell r="AQ399"/>
          <cell r="AR399"/>
          <cell r="AS399"/>
          <cell r="AT399"/>
          <cell r="AU399"/>
          <cell r="AV399" t="str">
            <v/>
          </cell>
          <cell r="AW399"/>
          <cell r="AX399" t="str">
            <v/>
          </cell>
          <cell r="AY399"/>
          <cell r="AZ399" t="b">
            <v>1</v>
          </cell>
          <cell r="BA399" t="b">
            <v>1</v>
          </cell>
          <cell r="BB399" t="b">
            <v>0</v>
          </cell>
          <cell r="BC399" t="str">
            <v>FALSE</v>
          </cell>
          <cell r="BD399" t="b">
            <v>1</v>
          </cell>
          <cell r="BE399" t="str">
            <v>REQ</v>
          </cell>
          <cell r="BF399" t="str">
            <v>N/A</v>
          </cell>
          <cell r="BG399" t="str">
            <v>REQ</v>
          </cell>
        </row>
        <row r="400">
          <cell r="A400">
            <v>62206</v>
          </cell>
          <cell r="B400">
            <v>38546</v>
          </cell>
          <cell r="C400"/>
          <cell r="D400"/>
          <cell r="E400"/>
          <cell r="F400" t="str">
            <v>Bonanza Pines III Limited Partnership</v>
          </cell>
          <cell r="G400" t="str">
            <v>Bonanza Pines III Senior Apartments</v>
          </cell>
          <cell r="H400" t="str">
            <v>Nevada H.A.N.D., Inc.</v>
          </cell>
          <cell r="I400" t="str">
            <v>NEF Assignment Corporation, as nominee</v>
          </cell>
          <cell r="J400" t="str">
            <v>36-4326848</v>
          </cell>
          <cell r="K400">
            <v>0.99990000000000001</v>
          </cell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 t="str">
            <v>National Equity Fund 2005 LP</v>
          </cell>
          <cell r="W400" t="str">
            <v>20-3052057</v>
          </cell>
          <cell r="X400">
            <v>0.99990000000000001</v>
          </cell>
          <cell r="Y400"/>
          <cell r="Z400"/>
          <cell r="AA400"/>
          <cell r="AB400"/>
          <cell r="AC400"/>
          <cell r="AD400"/>
          <cell r="AE400"/>
          <cell r="AF400"/>
          <cell r="AG400"/>
          <cell r="AH400"/>
          <cell r="AI400" t="str">
            <v>No investor with 50% or more ownership</v>
          </cell>
          <cell r="AJ400" t="str">
            <v>N/A</v>
          </cell>
          <cell r="AK400" t="str">
            <v>N/A</v>
          </cell>
          <cell r="AL400"/>
          <cell r="AM400"/>
          <cell r="AN400"/>
          <cell r="AO400"/>
          <cell r="AP400"/>
          <cell r="AQ400"/>
          <cell r="AR400"/>
          <cell r="AS400"/>
          <cell r="AT400"/>
          <cell r="AU400"/>
          <cell r="AV400" t="str">
            <v/>
          </cell>
          <cell r="AW400"/>
          <cell r="AX400" t="str">
            <v/>
          </cell>
          <cell r="AY400"/>
          <cell r="AZ400" t="b">
            <v>1</v>
          </cell>
          <cell r="BA400" t="b">
            <v>1</v>
          </cell>
          <cell r="BB400" t="str">
            <v>TRUE</v>
          </cell>
          <cell r="BC400" t="str">
            <v>FALSE</v>
          </cell>
          <cell r="BD400" t="b">
            <v>1</v>
          </cell>
          <cell r="BE400" t="str">
            <v>REQ</v>
          </cell>
          <cell r="BF400" t="str">
            <v>N/A</v>
          </cell>
          <cell r="BG400" t="str">
            <v>REQ</v>
          </cell>
        </row>
        <row r="401">
          <cell r="A401">
            <v>62224</v>
          </cell>
          <cell r="B401">
            <v>39378</v>
          </cell>
          <cell r="C401"/>
          <cell r="D401"/>
          <cell r="E401"/>
          <cell r="F401" t="str">
            <v>Wrenbrook Realty, L.P.</v>
          </cell>
          <cell r="G401" t="str">
            <v>Wrenbrook NEP (W.139th St.)</v>
          </cell>
          <cell r="H401" t="str">
            <v>Genesis Realty Development Corp.(NY)</v>
          </cell>
          <cell r="I401" t="str">
            <v>New York Equity Fund 2004 LLC</v>
          </cell>
          <cell r="J401" t="str">
            <v>80-0132471</v>
          </cell>
          <cell r="K401">
            <v>0.99990000000000001</v>
          </cell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 t="str">
            <v>New York Equity Fund 2004 LLC</v>
          </cell>
          <cell r="W401" t="str">
            <v>80-0132471</v>
          </cell>
          <cell r="X401">
            <v>0.99990000000000001</v>
          </cell>
          <cell r="Y401"/>
          <cell r="Z401"/>
          <cell r="AA401"/>
          <cell r="AB401"/>
          <cell r="AC401"/>
          <cell r="AD401"/>
          <cell r="AE401"/>
          <cell r="AF401"/>
          <cell r="AG401"/>
          <cell r="AH401"/>
          <cell r="AI401" t="str">
            <v>No investor with 50% or more ownership</v>
          </cell>
          <cell r="AJ401" t="str">
            <v>N/A</v>
          </cell>
          <cell r="AK401" t="str">
            <v>N/A</v>
          </cell>
          <cell r="AL401"/>
          <cell r="AM401"/>
          <cell r="AN401"/>
          <cell r="AO401"/>
          <cell r="AP401"/>
          <cell r="AQ401"/>
          <cell r="AR401"/>
          <cell r="AS401"/>
          <cell r="AT401"/>
          <cell r="AU401"/>
          <cell r="AV401" t="str">
            <v/>
          </cell>
          <cell r="AW401"/>
          <cell r="AX401" t="str">
            <v/>
          </cell>
          <cell r="AY401"/>
          <cell r="AZ401" t="b">
            <v>1</v>
          </cell>
          <cell r="BA401" t="b">
            <v>1</v>
          </cell>
          <cell r="BB401" t="str">
            <v>TRUE</v>
          </cell>
          <cell r="BC401" t="str">
            <v>FALSE</v>
          </cell>
          <cell r="BD401" t="b">
            <v>1</v>
          </cell>
          <cell r="BE401" t="str">
            <v>N/A</v>
          </cell>
          <cell r="BF401" t="str">
            <v>N/A</v>
          </cell>
          <cell r="BG401" t="str">
            <v>No</v>
          </cell>
        </row>
        <row r="402">
          <cell r="A402">
            <v>62225</v>
          </cell>
          <cell r="B402">
            <v>38653</v>
          </cell>
          <cell r="C402"/>
          <cell r="D402"/>
          <cell r="E402"/>
          <cell r="F402" t="str">
            <v>Zion-Barton, L.P.</v>
          </cell>
          <cell r="G402" t="str">
            <v>Barton Senior Residences of Zion</v>
          </cell>
          <cell r="H402" t="str">
            <v>Barton  Senior Care LLC</v>
          </cell>
          <cell r="I402" t="str">
            <v>NEF Assignment Corporation, as nominee</v>
          </cell>
          <cell r="J402" t="str">
            <v>36-4326848</v>
          </cell>
          <cell r="K402">
            <v>0.99990000000000001</v>
          </cell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 t="str">
            <v>National Equity Fund 2004 LLC</v>
          </cell>
          <cell r="W402" t="str">
            <v>20-1909507</v>
          </cell>
          <cell r="X402">
            <v>0.14998499999999998</v>
          </cell>
          <cell r="Y402" t="str">
            <v>National Equity Fund 2005 LP</v>
          </cell>
          <cell r="Z402" t="str">
            <v>20-3052057</v>
          </cell>
          <cell r="AA402">
            <v>0.84991499999999987</v>
          </cell>
          <cell r="AB402"/>
          <cell r="AC402"/>
          <cell r="AD402"/>
          <cell r="AE402"/>
          <cell r="AF402"/>
          <cell r="AG402"/>
          <cell r="AH402"/>
          <cell r="AI402" t="str">
            <v>No investor with 50% or more ownership</v>
          </cell>
          <cell r="AJ402" t="str">
            <v>N/A</v>
          </cell>
          <cell r="AK402" t="str">
            <v>N/A</v>
          </cell>
          <cell r="AL402"/>
          <cell r="AM402"/>
          <cell r="AN402"/>
          <cell r="AO402"/>
          <cell r="AP402"/>
          <cell r="AQ402"/>
          <cell r="AR402"/>
          <cell r="AS402"/>
          <cell r="AT402"/>
          <cell r="AU402"/>
          <cell r="AV402" t="str">
            <v/>
          </cell>
          <cell r="AW402"/>
          <cell r="AX402" t="str">
            <v/>
          </cell>
          <cell r="AY402"/>
          <cell r="AZ402" t="b">
            <v>1</v>
          </cell>
          <cell r="BA402" t="b">
            <v>1</v>
          </cell>
          <cell r="BB402" t="b">
            <v>0</v>
          </cell>
          <cell r="BC402" t="str">
            <v>TRUE</v>
          </cell>
          <cell r="BD402" t="b">
            <v>1</v>
          </cell>
          <cell r="BE402" t="str">
            <v>REQ</v>
          </cell>
          <cell r="BF402" t="str">
            <v>N/A</v>
          </cell>
          <cell r="BG402" t="str">
            <v>REQ</v>
          </cell>
        </row>
        <row r="403">
          <cell r="A403">
            <v>62230</v>
          </cell>
          <cell r="B403">
            <v>39259</v>
          </cell>
          <cell r="C403"/>
          <cell r="D403"/>
          <cell r="E403"/>
          <cell r="F403" t="str">
            <v>WHGA Mannie L. Wilson Towers, L.P.</v>
          </cell>
          <cell r="G403" t="str">
            <v>Mannie L. Wilson Towers</v>
          </cell>
          <cell r="H403" t="str">
            <v>West Harlem Group Assistance, Inc.(WHGA)</v>
          </cell>
          <cell r="I403" t="str">
            <v>NEF Assignment Corporation, as nominee</v>
          </cell>
          <cell r="J403" t="str">
            <v>36-4326848</v>
          </cell>
          <cell r="K403">
            <v>0.99990000000000001</v>
          </cell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 t="str">
            <v>National Equity Fund 2007 LP</v>
          </cell>
          <cell r="W403" t="str">
            <v>20-8189381</v>
          </cell>
          <cell r="X403">
            <v>0.99990000000000001</v>
          </cell>
          <cell r="Y403"/>
          <cell r="Z403"/>
          <cell r="AA403"/>
          <cell r="AB403"/>
          <cell r="AC403"/>
          <cell r="AD403"/>
          <cell r="AE403"/>
          <cell r="AF403"/>
          <cell r="AG403"/>
          <cell r="AH403"/>
          <cell r="AI403" t="str">
            <v>No investor with 50% or more ownership</v>
          </cell>
          <cell r="AJ403" t="str">
            <v>N/A</v>
          </cell>
          <cell r="AK403" t="str">
            <v>N/A</v>
          </cell>
          <cell r="AL403"/>
          <cell r="AM403"/>
          <cell r="AN403"/>
          <cell r="AO403"/>
          <cell r="AP403"/>
          <cell r="AQ403"/>
          <cell r="AR403"/>
          <cell r="AS403"/>
          <cell r="AT403"/>
          <cell r="AU403"/>
          <cell r="AV403" t="str">
            <v/>
          </cell>
          <cell r="AW403"/>
          <cell r="AX403" t="str">
            <v/>
          </cell>
          <cell r="AY403"/>
          <cell r="AZ403" t="b">
            <v>1</v>
          </cell>
          <cell r="BA403" t="b">
            <v>1</v>
          </cell>
          <cell r="BB403" t="str">
            <v>TRUE</v>
          </cell>
          <cell r="BC403" t="str">
            <v>FALSE</v>
          </cell>
          <cell r="BD403" t="b">
            <v>1</v>
          </cell>
          <cell r="BE403" t="str">
            <v>REQ</v>
          </cell>
          <cell r="BF403" t="str">
            <v>N/A</v>
          </cell>
          <cell r="BG403" t="str">
            <v>REQ</v>
          </cell>
        </row>
        <row r="404">
          <cell r="A404">
            <v>62232</v>
          </cell>
          <cell r="B404">
            <v>38663</v>
          </cell>
          <cell r="C404"/>
          <cell r="D404"/>
          <cell r="E404"/>
          <cell r="F404" t="str">
            <v>Salinas Road Associates, A California Limited Partnership</v>
          </cell>
          <cell r="G404" t="str">
            <v>Nuevo Amanecer Apartments (aka Salinas Rd Apts)</v>
          </cell>
          <cell r="H404" t="str">
            <v>Eden Housing, Inc.</v>
          </cell>
          <cell r="I404" t="str">
            <v>NEF Assignment Corporation, as nominee</v>
          </cell>
          <cell r="J404" t="str">
            <v>36-4326848</v>
          </cell>
          <cell r="K404">
            <v>0.99990000000000001</v>
          </cell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 t="str">
            <v>National Equity Fund 2005 LP</v>
          </cell>
          <cell r="W404" t="str">
            <v>20-3052057</v>
          </cell>
          <cell r="X404">
            <v>0.99990000000000001</v>
          </cell>
          <cell r="Y404"/>
          <cell r="Z404"/>
          <cell r="AA404"/>
          <cell r="AB404"/>
          <cell r="AC404"/>
          <cell r="AD404"/>
          <cell r="AE404"/>
          <cell r="AF404"/>
          <cell r="AG404"/>
          <cell r="AH404"/>
          <cell r="AI404" t="str">
            <v>No investor with 50% or more ownership</v>
          </cell>
          <cell r="AJ404" t="str">
            <v>N/A</v>
          </cell>
          <cell r="AK404" t="str">
            <v>N/A</v>
          </cell>
          <cell r="AL404"/>
          <cell r="AM404"/>
          <cell r="AN404"/>
          <cell r="AO404"/>
          <cell r="AP404"/>
          <cell r="AQ404"/>
          <cell r="AR404"/>
          <cell r="AS404"/>
          <cell r="AT404"/>
          <cell r="AU404"/>
          <cell r="AV404" t="str">
            <v/>
          </cell>
          <cell r="AW404"/>
          <cell r="AX404" t="str">
            <v/>
          </cell>
          <cell r="AY404"/>
          <cell r="AZ404" t="b">
            <v>1</v>
          </cell>
          <cell r="BA404" t="b">
            <v>1</v>
          </cell>
          <cell r="BB404" t="str">
            <v>TRUE</v>
          </cell>
          <cell r="BC404" t="str">
            <v>FALSE</v>
          </cell>
          <cell r="BD404" t="b">
            <v>1</v>
          </cell>
          <cell r="BE404" t="str">
            <v>REQ</v>
          </cell>
          <cell r="BF404" t="str">
            <v>N/A</v>
          </cell>
          <cell r="BG404" t="str">
            <v>REQ</v>
          </cell>
        </row>
        <row r="405">
          <cell r="A405">
            <v>62240</v>
          </cell>
          <cell r="B405">
            <v>39659</v>
          </cell>
          <cell r="C405"/>
          <cell r="D405"/>
          <cell r="E405"/>
          <cell r="F405" t="str">
            <v>West Eighties Associates, LP</v>
          </cell>
          <cell r="G405" t="str">
            <v>West 80s Rehabs</v>
          </cell>
          <cell r="H405" t="str">
            <v>West Side Federation for Senior and Supportive Housing</v>
          </cell>
          <cell r="I405" t="str">
            <v>NEF Assignment Corporation, as nominee</v>
          </cell>
          <cell r="J405" t="str">
            <v>36-4326848</v>
          </cell>
          <cell r="K405">
            <v>0.99990000000000001</v>
          </cell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 t="str">
            <v>National Equity Fund 2008 LP</v>
          </cell>
          <cell r="W405" t="str">
            <v>26-1775928</v>
          </cell>
          <cell r="X405">
            <v>0.99990000000000001</v>
          </cell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 t="str">
            <v>No investor with 50% or more ownership</v>
          </cell>
          <cell r="AJ405" t="str">
            <v>N/A</v>
          </cell>
          <cell r="AK405" t="str">
            <v>N/A</v>
          </cell>
          <cell r="AL405"/>
          <cell r="AM405"/>
          <cell r="AN405"/>
          <cell r="AO405"/>
          <cell r="AP405"/>
          <cell r="AQ405"/>
          <cell r="AR405"/>
          <cell r="AS405"/>
          <cell r="AT405"/>
          <cell r="AU405"/>
          <cell r="AV405" t="str">
            <v/>
          </cell>
          <cell r="AW405"/>
          <cell r="AX405" t="str">
            <v/>
          </cell>
          <cell r="AY405"/>
          <cell r="AZ405" t="b">
            <v>1</v>
          </cell>
          <cell r="BA405" t="b">
            <v>1</v>
          </cell>
          <cell r="BB405" t="str">
            <v>TRUE</v>
          </cell>
          <cell r="BC405" t="str">
            <v>TRUE</v>
          </cell>
          <cell r="BD405" t="b">
            <v>1</v>
          </cell>
          <cell r="BE405" t="str">
            <v>REQ</v>
          </cell>
          <cell r="BF405" t="str">
            <v>N/A</v>
          </cell>
          <cell r="BG405" t="str">
            <v>REQ</v>
          </cell>
        </row>
        <row r="406">
          <cell r="A406">
            <v>62245</v>
          </cell>
          <cell r="B406">
            <v>38716</v>
          </cell>
          <cell r="C406"/>
          <cell r="D406"/>
          <cell r="E406"/>
          <cell r="F406" t="str">
            <v>MHANY 4 Associates, L.P.</v>
          </cell>
          <cell r="G406" t="str">
            <v>Snediker Avenue (MHANY 4)</v>
          </cell>
          <cell r="H406" t="str">
            <v>Mutual Housing Association of New York (MHANY) Management Inc.</v>
          </cell>
          <cell r="I406" t="str">
            <v>NEF Assignment Corporation, as nominee</v>
          </cell>
          <cell r="J406" t="str">
            <v>36-4326848</v>
          </cell>
          <cell r="K406">
            <v>0.99990000000000001</v>
          </cell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 t="str">
            <v>National Equity Fund 2005 LP</v>
          </cell>
          <cell r="W406" t="str">
            <v>20-3052057</v>
          </cell>
          <cell r="X406">
            <v>0.99990000000000001</v>
          </cell>
          <cell r="Y406"/>
          <cell r="Z406"/>
          <cell r="AA406"/>
          <cell r="AB406"/>
          <cell r="AC406"/>
          <cell r="AD406"/>
          <cell r="AE406"/>
          <cell r="AF406"/>
          <cell r="AG406"/>
          <cell r="AH406"/>
          <cell r="AI406" t="str">
            <v>No investor with 50% or more ownership</v>
          </cell>
          <cell r="AJ406" t="str">
            <v>N/A</v>
          </cell>
          <cell r="AK406" t="str">
            <v>N/A</v>
          </cell>
          <cell r="AL406"/>
          <cell r="AM406"/>
          <cell r="AN406"/>
          <cell r="AO406"/>
          <cell r="AP406"/>
          <cell r="AQ406"/>
          <cell r="AR406"/>
          <cell r="AS406"/>
          <cell r="AT406"/>
          <cell r="AU406"/>
          <cell r="AV406" t="str">
            <v/>
          </cell>
          <cell r="AW406"/>
          <cell r="AX406" t="str">
            <v/>
          </cell>
          <cell r="AY406"/>
          <cell r="AZ406" t="b">
            <v>1</v>
          </cell>
          <cell r="BA406" t="b">
            <v>1</v>
          </cell>
          <cell r="BB406" t="str">
            <v>TRUE</v>
          </cell>
          <cell r="BC406" t="str">
            <v>FALSE</v>
          </cell>
          <cell r="BD406" t="b">
            <v>1</v>
          </cell>
          <cell r="BE406" t="str">
            <v>REQ</v>
          </cell>
          <cell r="BF406" t="str">
            <v>N/A</v>
          </cell>
          <cell r="BG406" t="str">
            <v>REQ</v>
          </cell>
        </row>
        <row r="407">
          <cell r="A407">
            <v>62250</v>
          </cell>
          <cell r="B407">
            <v>38778</v>
          </cell>
          <cell r="C407"/>
          <cell r="D407"/>
          <cell r="E407"/>
          <cell r="F407" t="str">
            <v>St Antoine Gardens Limited Partnership</v>
          </cell>
          <cell r="G407" t="str">
            <v>St. Antoine Gardens</v>
          </cell>
          <cell r="H407" t="str">
            <v>Housing Authority of the City of Lafayette</v>
          </cell>
          <cell r="I407" t="str">
            <v>NEF Assignment Corporation, as nominee</v>
          </cell>
          <cell r="J407" t="str">
            <v>36-4326848</v>
          </cell>
          <cell r="K407">
            <v>0.99990000000000001</v>
          </cell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 t="str">
            <v>National Equity Fund 2004 LLC</v>
          </cell>
          <cell r="W407" t="str">
            <v>20-1909507</v>
          </cell>
          <cell r="X407">
            <v>0.99990000000000001</v>
          </cell>
          <cell r="Y407"/>
          <cell r="Z407"/>
          <cell r="AA407"/>
          <cell r="AB407"/>
          <cell r="AC407"/>
          <cell r="AD407"/>
          <cell r="AE407"/>
          <cell r="AF407"/>
          <cell r="AG407"/>
          <cell r="AH407"/>
          <cell r="AI407" t="str">
            <v>No investor with 50% or more ownership</v>
          </cell>
          <cell r="AJ407" t="str">
            <v>N/A</v>
          </cell>
          <cell r="AK407" t="str">
            <v>N/A</v>
          </cell>
          <cell r="AL407"/>
          <cell r="AM407"/>
          <cell r="AN407"/>
          <cell r="AO407"/>
          <cell r="AP407"/>
          <cell r="AQ407"/>
          <cell r="AR407"/>
          <cell r="AS407"/>
          <cell r="AT407"/>
          <cell r="AU407"/>
          <cell r="AV407" t="str">
            <v/>
          </cell>
          <cell r="AW407"/>
          <cell r="AX407" t="str">
            <v/>
          </cell>
          <cell r="AY407"/>
          <cell r="AZ407" t="b">
            <v>1</v>
          </cell>
          <cell r="BA407" t="b">
            <v>1</v>
          </cell>
          <cell r="BB407" t="str">
            <v>TRUE</v>
          </cell>
          <cell r="BC407" t="str">
            <v>FALSE</v>
          </cell>
          <cell r="BD407" t="b">
            <v>1</v>
          </cell>
          <cell r="BE407" t="str">
            <v>REQ</v>
          </cell>
          <cell r="BF407" t="str">
            <v>N/A</v>
          </cell>
          <cell r="BG407" t="str">
            <v>REQ</v>
          </cell>
        </row>
        <row r="408">
          <cell r="A408">
            <v>62252</v>
          </cell>
          <cell r="B408">
            <v>38820</v>
          </cell>
          <cell r="C408"/>
          <cell r="D408"/>
          <cell r="E408"/>
          <cell r="F408" t="str">
            <v>Camden Apartments Minneapolis Limited Partnership</v>
          </cell>
          <cell r="G408" t="str">
            <v>Camden Apartments</v>
          </cell>
          <cell r="H408" t="str">
            <v>Project for Pride in Living, Inc.</v>
          </cell>
          <cell r="I408" t="str">
            <v>NEF Assignment Corporation, as nominee</v>
          </cell>
          <cell r="J408" t="str">
            <v>36-4326848</v>
          </cell>
          <cell r="K408">
            <v>0.99990000000000001</v>
          </cell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 t="str">
            <v>National Equity Fund 2006 Series II LP</v>
          </cell>
          <cell r="W408" t="str">
            <v>20-5575038</v>
          </cell>
          <cell r="X408">
            <v>0.99990000000000001</v>
          </cell>
          <cell r="Y408"/>
          <cell r="Z408"/>
          <cell r="AA408"/>
          <cell r="AB408"/>
          <cell r="AC408"/>
          <cell r="AD408"/>
          <cell r="AE408"/>
          <cell r="AF408"/>
          <cell r="AG408"/>
          <cell r="AH408"/>
          <cell r="AI408" t="str">
            <v>No investor with 50% or more ownership</v>
          </cell>
          <cell r="AJ408" t="str">
            <v>N/A</v>
          </cell>
          <cell r="AK408" t="str">
            <v>N/A</v>
          </cell>
          <cell r="AL408"/>
          <cell r="AM408"/>
          <cell r="AN408"/>
          <cell r="AO408"/>
          <cell r="AP408"/>
          <cell r="AQ408"/>
          <cell r="AR408"/>
          <cell r="AS408"/>
          <cell r="AT408"/>
          <cell r="AU408"/>
          <cell r="AV408" t="str">
            <v/>
          </cell>
          <cell r="AW408"/>
          <cell r="AX408" t="str">
            <v/>
          </cell>
          <cell r="AY408"/>
          <cell r="AZ408" t="b">
            <v>1</v>
          </cell>
          <cell r="BA408" t="b">
            <v>1</v>
          </cell>
          <cell r="BB408" t="str">
            <v>TRUE</v>
          </cell>
          <cell r="BC408" t="str">
            <v>FALSE</v>
          </cell>
          <cell r="BD408" t="b">
            <v>1</v>
          </cell>
          <cell r="BE408" t="str">
            <v>REQ</v>
          </cell>
          <cell r="BF408" t="str">
            <v>N/A</v>
          </cell>
          <cell r="BG408" t="str">
            <v>REQ</v>
          </cell>
        </row>
        <row r="409">
          <cell r="A409">
            <v>62256</v>
          </cell>
          <cell r="B409">
            <v>38960</v>
          </cell>
          <cell r="C409"/>
          <cell r="D409"/>
          <cell r="E409"/>
          <cell r="F409" t="str">
            <v>Third &amp; Blanchard LLC</v>
          </cell>
          <cell r="G409" t="str">
            <v>Third and Blanchard</v>
          </cell>
          <cell r="H409" t="str">
            <v>Plymouth Housing Group</v>
          </cell>
          <cell r="I409" t="str">
            <v>NEF Assignment Corporation, as nominee</v>
          </cell>
          <cell r="J409" t="str">
            <v>36-4326848</v>
          </cell>
          <cell r="K409">
            <v>0.99990000000000001</v>
          </cell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 t="str">
            <v>National Equity Fund 2006 LP</v>
          </cell>
          <cell r="W409" t="str">
            <v>20-4587136</v>
          </cell>
          <cell r="X409">
            <v>0.99990000000000001</v>
          </cell>
          <cell r="Y409"/>
          <cell r="Z409"/>
          <cell r="AA409"/>
          <cell r="AB409"/>
          <cell r="AC409"/>
          <cell r="AD409"/>
          <cell r="AE409"/>
          <cell r="AF409"/>
          <cell r="AG409"/>
          <cell r="AH409"/>
          <cell r="AI409" t="str">
            <v>No investor with 50% or more ownership</v>
          </cell>
          <cell r="AJ409" t="str">
            <v>N/A</v>
          </cell>
          <cell r="AK409" t="str">
            <v>N/A</v>
          </cell>
          <cell r="AL409"/>
          <cell r="AM409"/>
          <cell r="AN409"/>
          <cell r="AO409"/>
          <cell r="AP409"/>
          <cell r="AQ409"/>
          <cell r="AR409"/>
          <cell r="AS409"/>
          <cell r="AT409"/>
          <cell r="AU409"/>
          <cell r="AV409" t="str">
            <v/>
          </cell>
          <cell r="AW409"/>
          <cell r="AX409" t="str">
            <v/>
          </cell>
          <cell r="AY409"/>
          <cell r="AZ409" t="b">
            <v>1</v>
          </cell>
          <cell r="BA409" t="b">
            <v>1</v>
          </cell>
          <cell r="BB409" t="str">
            <v>TRUE</v>
          </cell>
          <cell r="BC409" t="str">
            <v>FALSE</v>
          </cell>
          <cell r="BD409" t="b">
            <v>1</v>
          </cell>
          <cell r="BE409" t="str">
            <v>REQ</v>
          </cell>
          <cell r="BF409" t="str">
            <v>N/A</v>
          </cell>
          <cell r="BG409" t="str">
            <v>REQ</v>
          </cell>
        </row>
        <row r="410">
          <cell r="A410">
            <v>62265</v>
          </cell>
          <cell r="B410">
            <v>39070</v>
          </cell>
          <cell r="C410"/>
          <cell r="D410"/>
          <cell r="E410"/>
          <cell r="F410" t="str">
            <v>TWV Limited Partnership</v>
          </cell>
          <cell r="G410" t="str">
            <v>Torre, Westminster and Vista</v>
          </cell>
          <cell r="H410" t="str">
            <v>CommonBond Communities</v>
          </cell>
          <cell r="I410" t="str">
            <v>NEF Assignment Corporation, as nominee</v>
          </cell>
          <cell r="J410" t="str">
            <v>36-4326848</v>
          </cell>
          <cell r="K410">
            <v>0.99990000000000001</v>
          </cell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 t="str">
            <v>National Equity Fund 2006 LP</v>
          </cell>
          <cell r="W410" t="str">
            <v>20-4587136</v>
          </cell>
          <cell r="X410">
            <v>0.99990000000000001</v>
          </cell>
          <cell r="Y410"/>
          <cell r="Z410"/>
          <cell r="AA410"/>
          <cell r="AB410"/>
          <cell r="AC410"/>
          <cell r="AD410"/>
          <cell r="AE410"/>
          <cell r="AF410"/>
          <cell r="AG410"/>
          <cell r="AH410"/>
          <cell r="AI410" t="str">
            <v>No investor with 50% or more ownership</v>
          </cell>
          <cell r="AJ410" t="str">
            <v>N/A</v>
          </cell>
          <cell r="AK410" t="str">
            <v>N/A</v>
          </cell>
          <cell r="AL410"/>
          <cell r="AM410"/>
          <cell r="AN410"/>
          <cell r="AO410"/>
          <cell r="AP410"/>
          <cell r="AQ410"/>
          <cell r="AR410"/>
          <cell r="AS410"/>
          <cell r="AT410"/>
          <cell r="AU410"/>
          <cell r="AV410" t="str">
            <v/>
          </cell>
          <cell r="AW410"/>
          <cell r="AX410" t="str">
            <v/>
          </cell>
          <cell r="AY410"/>
          <cell r="AZ410" t="b">
            <v>1</v>
          </cell>
          <cell r="BA410" t="b">
            <v>1</v>
          </cell>
          <cell r="BB410" t="str">
            <v>TRUE</v>
          </cell>
          <cell r="BC410" t="str">
            <v>FALSE</v>
          </cell>
          <cell r="BD410" t="b">
            <v>1</v>
          </cell>
          <cell r="BE410" t="str">
            <v>REQ</v>
          </cell>
          <cell r="BF410" t="str">
            <v>N/A</v>
          </cell>
          <cell r="BG410" t="str">
            <v>REQ</v>
          </cell>
        </row>
        <row r="411">
          <cell r="A411">
            <v>62272</v>
          </cell>
          <cell r="B411">
            <v>38702</v>
          </cell>
          <cell r="C411"/>
          <cell r="D411"/>
          <cell r="E411"/>
          <cell r="F411" t="str">
            <v>Giant Development, L.P., A California Limited Partnership</v>
          </cell>
          <cell r="G411" t="str">
            <v>Giant Road Family Apartments</v>
          </cell>
          <cell r="H411" t="str">
            <v>East Bay Asian Local Development Corporation</v>
          </cell>
          <cell r="I411" t="str">
            <v>NEF Assignment Corporation, as nominee</v>
          </cell>
          <cell r="J411" t="str">
            <v>36-4326848</v>
          </cell>
          <cell r="K411">
            <v>0.99990000000000001</v>
          </cell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 t="str">
            <v>Nationwide Affordable Housing Fund XX - NEF LLC</v>
          </cell>
          <cell r="W411" t="str">
            <v>20-1651241</v>
          </cell>
          <cell r="X411">
            <v>0.99990000000000001</v>
          </cell>
          <cell r="Y411"/>
          <cell r="Z411"/>
          <cell r="AA411"/>
          <cell r="AB411"/>
          <cell r="AC411"/>
          <cell r="AD411"/>
          <cell r="AE411"/>
          <cell r="AF411"/>
          <cell r="AG411"/>
          <cell r="AH411"/>
          <cell r="AI411" t="str">
            <v>Nationwide Life Tax Credit Partners 2009-G, LLC</v>
          </cell>
          <cell r="AJ411" t="str">
            <v>31-4177100</v>
          </cell>
          <cell r="AK411">
            <v>0.99980000999999996</v>
          </cell>
          <cell r="AL411"/>
          <cell r="AM411"/>
          <cell r="AN411"/>
          <cell r="AO411"/>
          <cell r="AP411"/>
          <cell r="AQ411"/>
          <cell r="AR411"/>
          <cell r="AS411"/>
          <cell r="AT411"/>
          <cell r="AU411"/>
          <cell r="AV411" t="str">
            <v/>
          </cell>
          <cell r="AW411"/>
          <cell r="AX411" t="str">
            <v/>
          </cell>
          <cell r="AY411"/>
          <cell r="AZ411" t="b">
            <v>1</v>
          </cell>
          <cell r="BA411" t="b">
            <v>1</v>
          </cell>
          <cell r="BB411" t="str">
            <v>TRUE</v>
          </cell>
          <cell r="BC411" t="str">
            <v>FALSE</v>
          </cell>
          <cell r="BD411" t="b">
            <v>1</v>
          </cell>
          <cell r="BE411" t="str">
            <v>REQ</v>
          </cell>
          <cell r="BF411" t="e">
            <v>#NAME?</v>
          </cell>
          <cell r="BG411" t="str">
            <v>REQ</v>
          </cell>
        </row>
        <row r="412">
          <cell r="A412">
            <v>62273</v>
          </cell>
          <cell r="B412">
            <v>38643</v>
          </cell>
          <cell r="C412"/>
          <cell r="D412"/>
          <cell r="E412"/>
          <cell r="F412" t="str">
            <v>Vista Hermosa, L.P.</v>
          </cell>
          <cell r="G412" t="str">
            <v>Vista Hermosa Apartments</v>
          </cell>
          <cell r="H412" t="str">
            <v>Cabrillo Economic Development Corporation (CEDC)</v>
          </cell>
          <cell r="I412" t="str">
            <v>NEF Assignment Corporation, as nominee</v>
          </cell>
          <cell r="J412" t="str">
            <v>36-4326848</v>
          </cell>
          <cell r="K412">
            <v>0.99990000000000001</v>
          </cell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 t="str">
            <v>US Affordable Housing Community Investment Fund LLC</v>
          </cell>
          <cell r="W412" t="str">
            <v>94-3414697</v>
          </cell>
          <cell r="X412">
            <v>0.99990000000000001</v>
          </cell>
          <cell r="Y412"/>
          <cell r="Z412"/>
          <cell r="AA412"/>
          <cell r="AB412"/>
          <cell r="AC412"/>
          <cell r="AD412"/>
          <cell r="AE412"/>
          <cell r="AF412"/>
          <cell r="AG412"/>
          <cell r="AH412"/>
          <cell r="AI412" t="str">
            <v>U.S. Bancorp Community Development Corporation</v>
          </cell>
          <cell r="AJ412" t="str">
            <v>41-1917892</v>
          </cell>
          <cell r="AK412">
            <v>0.99980000999999996</v>
          </cell>
          <cell r="AL412"/>
          <cell r="AM412"/>
          <cell r="AN412"/>
          <cell r="AO412"/>
          <cell r="AP412"/>
          <cell r="AQ412"/>
          <cell r="AR412"/>
          <cell r="AS412"/>
          <cell r="AT412"/>
          <cell r="AU412"/>
          <cell r="AV412" t="str">
            <v/>
          </cell>
          <cell r="AW412"/>
          <cell r="AX412" t="str">
            <v/>
          </cell>
          <cell r="AY412"/>
          <cell r="AZ412" t="b">
            <v>1</v>
          </cell>
          <cell r="BA412" t="b">
            <v>1</v>
          </cell>
          <cell r="BB412" t="str">
            <v>TRUE</v>
          </cell>
          <cell r="BC412" t="str">
            <v>FALSE</v>
          </cell>
          <cell r="BD412" t="b">
            <v>1</v>
          </cell>
          <cell r="BE412" t="str">
            <v>REQ</v>
          </cell>
          <cell r="BF412" t="e">
            <v>#NAME?</v>
          </cell>
          <cell r="BG412" t="str">
            <v>REQ</v>
          </cell>
        </row>
        <row r="413">
          <cell r="A413">
            <v>62282</v>
          </cell>
          <cell r="B413">
            <v>39351</v>
          </cell>
          <cell r="C413"/>
          <cell r="D413"/>
          <cell r="E413"/>
          <cell r="F413" t="str">
            <v>Clover Field Sinclair Limited Partnership</v>
          </cell>
          <cell r="G413" t="str">
            <v>Clover Field Marketplace</v>
          </cell>
          <cell r="H413" t="str">
            <v>Aeon aka Central Community Housing Trust</v>
          </cell>
          <cell r="I413" t="str">
            <v>NEF Assignment Corporation, as nominee</v>
          </cell>
          <cell r="J413" t="str">
            <v>36-4326848</v>
          </cell>
          <cell r="K413">
            <v>0.99990000000000001</v>
          </cell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 t="str">
            <v>National Equity Fund 2006 Series II LP</v>
          </cell>
          <cell r="W413" t="str">
            <v>20-5575038</v>
          </cell>
          <cell r="X413">
            <v>0.99990000000000001</v>
          </cell>
          <cell r="Y413"/>
          <cell r="Z413"/>
          <cell r="AA413"/>
          <cell r="AB413"/>
          <cell r="AC413"/>
          <cell r="AD413"/>
          <cell r="AE413"/>
          <cell r="AF413"/>
          <cell r="AG413"/>
          <cell r="AH413"/>
          <cell r="AI413" t="str">
            <v>No investor with 50% or more ownership</v>
          </cell>
          <cell r="AJ413" t="str">
            <v>N/A</v>
          </cell>
          <cell r="AK413" t="str">
            <v>N/A</v>
          </cell>
          <cell r="AL413"/>
          <cell r="AM413"/>
          <cell r="AN413"/>
          <cell r="AO413"/>
          <cell r="AP413"/>
          <cell r="AQ413"/>
          <cell r="AR413"/>
          <cell r="AS413"/>
          <cell r="AT413"/>
          <cell r="AU413"/>
          <cell r="AV413" t="str">
            <v/>
          </cell>
          <cell r="AW413"/>
          <cell r="AX413" t="str">
            <v/>
          </cell>
          <cell r="AY413"/>
          <cell r="AZ413" t="b">
            <v>1</v>
          </cell>
          <cell r="BA413" t="b">
            <v>1</v>
          </cell>
          <cell r="BB413" t="str">
            <v>TRUE</v>
          </cell>
          <cell r="BC413" t="str">
            <v>FALSE</v>
          </cell>
          <cell r="BD413" t="b">
            <v>1</v>
          </cell>
          <cell r="BE413" t="str">
            <v>REQ</v>
          </cell>
          <cell r="BF413" t="str">
            <v>N/A</v>
          </cell>
          <cell r="BG413" t="str">
            <v>REQ</v>
          </cell>
        </row>
        <row r="414">
          <cell r="A414">
            <v>62283</v>
          </cell>
          <cell r="B414">
            <v>39079</v>
          </cell>
          <cell r="C414"/>
          <cell r="D414"/>
          <cell r="E414"/>
          <cell r="F414" t="str">
            <v>Greenridge Partners Limited Partnership</v>
          </cell>
          <cell r="G414" t="str">
            <v>Greenridge Apartments</v>
          </cell>
          <cell r="H414" t="str">
            <v>Crane &amp; Fowler Investments, LLC</v>
          </cell>
          <cell r="I414" t="str">
            <v>NEF Assignment Corporation, as nominee</v>
          </cell>
          <cell r="J414" t="str">
            <v>36-4326848</v>
          </cell>
          <cell r="K414">
            <v>0.99990000000000001</v>
          </cell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 t="str">
            <v>National Equity Fund 2005 LP</v>
          </cell>
          <cell r="W414" t="str">
            <v>20-3052057</v>
          </cell>
          <cell r="X414">
            <v>0.79991999999999996</v>
          </cell>
          <cell r="Y414" t="str">
            <v>National Equity Fund 2006 Series II LP</v>
          </cell>
          <cell r="Z414" t="str">
            <v>20-5575038</v>
          </cell>
          <cell r="AA414">
            <v>0.19997999999999999</v>
          </cell>
          <cell r="AB414"/>
          <cell r="AC414"/>
          <cell r="AD414"/>
          <cell r="AE414"/>
          <cell r="AF414"/>
          <cell r="AG414"/>
          <cell r="AH414"/>
          <cell r="AI414" t="str">
            <v>No investor with 50% or more ownership</v>
          </cell>
          <cell r="AJ414" t="str">
            <v>N/A</v>
          </cell>
          <cell r="AK414" t="str">
            <v>N/A</v>
          </cell>
          <cell r="AL414"/>
          <cell r="AM414"/>
          <cell r="AN414"/>
          <cell r="AO414"/>
          <cell r="AP414"/>
          <cell r="AQ414"/>
          <cell r="AR414"/>
          <cell r="AS414"/>
          <cell r="AT414"/>
          <cell r="AU414"/>
          <cell r="AV414" t="str">
            <v/>
          </cell>
          <cell r="AW414"/>
          <cell r="AX414" t="str">
            <v/>
          </cell>
          <cell r="AY414"/>
          <cell r="AZ414" t="b">
            <v>1</v>
          </cell>
          <cell r="BA414" t="b">
            <v>1</v>
          </cell>
          <cell r="BB414" t="str">
            <v>TRUE</v>
          </cell>
          <cell r="BC414" t="str">
            <v>FALSE</v>
          </cell>
          <cell r="BD414" t="b">
            <v>1</v>
          </cell>
          <cell r="BE414" t="str">
            <v>REQ</v>
          </cell>
          <cell r="BF414" t="str">
            <v>N/A</v>
          </cell>
          <cell r="BG414" t="str">
            <v>REQ</v>
          </cell>
        </row>
        <row r="415">
          <cell r="A415">
            <v>62284</v>
          </cell>
          <cell r="B415">
            <v>39079</v>
          </cell>
          <cell r="C415"/>
          <cell r="D415"/>
          <cell r="E415"/>
          <cell r="F415" t="str">
            <v>Cathedral Square Partners Limited Partnership</v>
          </cell>
          <cell r="G415" t="str">
            <v>Cathedral Square Apts I&amp;II (SD)</v>
          </cell>
          <cell r="H415" t="str">
            <v>Crane &amp; Fowler Investments, LLC</v>
          </cell>
          <cell r="I415" t="str">
            <v>NEF Assignment Corporation, as nominee</v>
          </cell>
          <cell r="J415" t="str">
            <v>36-4326848</v>
          </cell>
          <cell r="K415">
            <v>0.99990000000000001</v>
          </cell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 t="str">
            <v>National Equity Fund 2006 LP</v>
          </cell>
          <cell r="W415" t="str">
            <v>20-4587136</v>
          </cell>
          <cell r="X415">
            <v>0.99990000000000001</v>
          </cell>
          <cell r="Y415"/>
          <cell r="Z415"/>
          <cell r="AA415"/>
          <cell r="AB415"/>
          <cell r="AC415"/>
          <cell r="AD415"/>
          <cell r="AE415"/>
          <cell r="AF415"/>
          <cell r="AG415"/>
          <cell r="AH415"/>
          <cell r="AI415" t="str">
            <v>No investor with 50% or more ownership</v>
          </cell>
          <cell r="AJ415" t="str">
            <v>N/A</v>
          </cell>
          <cell r="AK415" t="str">
            <v>N/A</v>
          </cell>
          <cell r="AL415"/>
          <cell r="AM415"/>
          <cell r="AN415"/>
          <cell r="AO415"/>
          <cell r="AP415"/>
          <cell r="AQ415"/>
          <cell r="AR415"/>
          <cell r="AS415"/>
          <cell r="AT415"/>
          <cell r="AU415"/>
          <cell r="AV415" t="str">
            <v/>
          </cell>
          <cell r="AW415"/>
          <cell r="AX415" t="str">
            <v/>
          </cell>
          <cell r="AY415"/>
          <cell r="AZ415" t="b">
            <v>1</v>
          </cell>
          <cell r="BA415" t="b">
            <v>1</v>
          </cell>
          <cell r="BB415" t="b">
            <v>0</v>
          </cell>
          <cell r="BC415" t="str">
            <v>FALSE</v>
          </cell>
          <cell r="BD415" t="b">
            <v>1</v>
          </cell>
          <cell r="BE415" t="str">
            <v>REQ</v>
          </cell>
          <cell r="BF415" t="str">
            <v>N/A</v>
          </cell>
          <cell r="BG415" t="str">
            <v>REQ</v>
          </cell>
        </row>
        <row r="416">
          <cell r="A416">
            <v>62286</v>
          </cell>
          <cell r="B416">
            <v>38838</v>
          </cell>
          <cell r="C416"/>
          <cell r="D416"/>
          <cell r="E416"/>
          <cell r="F416" t="str">
            <v>Justin Partners, L.P.</v>
          </cell>
          <cell r="G416" t="str">
            <v>Justin Place / Linwood Re-syndication</v>
          </cell>
          <cell r="H416" t="str">
            <v>Cohen-Esrey Communities, LLC</v>
          </cell>
          <cell r="I416" t="str">
            <v>NEF Assignment Corporation, as nominee</v>
          </cell>
          <cell r="J416" t="str">
            <v>36-4326848</v>
          </cell>
          <cell r="K416">
            <v>0.99990000000000001</v>
          </cell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 t="str">
            <v>Nationwide Affordable Housing Fund XX - NEF LLC</v>
          </cell>
          <cell r="W416" t="str">
            <v>20-1651241</v>
          </cell>
          <cell r="X416">
            <v>0.99990000000000001</v>
          </cell>
          <cell r="Y416"/>
          <cell r="Z416"/>
          <cell r="AA416"/>
          <cell r="AB416"/>
          <cell r="AC416"/>
          <cell r="AD416"/>
          <cell r="AE416"/>
          <cell r="AF416"/>
          <cell r="AG416"/>
          <cell r="AH416"/>
          <cell r="AI416" t="str">
            <v>Nationwide Life Tax Credit Partners 2009-G, LLC</v>
          </cell>
          <cell r="AJ416" t="str">
            <v>31-4177100</v>
          </cell>
          <cell r="AK416">
            <v>0.99980000999999996</v>
          </cell>
          <cell r="AL416"/>
          <cell r="AM416"/>
          <cell r="AN416"/>
          <cell r="AO416"/>
          <cell r="AP416"/>
          <cell r="AQ416"/>
          <cell r="AR416"/>
          <cell r="AS416"/>
          <cell r="AT416"/>
          <cell r="AU416"/>
          <cell r="AV416" t="str">
            <v/>
          </cell>
          <cell r="AW416"/>
          <cell r="AX416" t="str">
            <v/>
          </cell>
          <cell r="AY416"/>
          <cell r="AZ416" t="b">
            <v>1</v>
          </cell>
          <cell r="BA416" t="b">
            <v>1</v>
          </cell>
          <cell r="BB416" t="b">
            <v>0</v>
          </cell>
          <cell r="BC416" t="str">
            <v>FALSE</v>
          </cell>
          <cell r="BD416" t="b">
            <v>1</v>
          </cell>
          <cell r="BE416" t="str">
            <v>REQ</v>
          </cell>
          <cell r="BF416" t="e">
            <v>#NAME?</v>
          </cell>
          <cell r="BG416" t="str">
            <v>REQ</v>
          </cell>
        </row>
        <row r="417">
          <cell r="A417">
            <v>62670</v>
          </cell>
          <cell r="B417">
            <v>38086</v>
          </cell>
          <cell r="C417"/>
          <cell r="D417"/>
          <cell r="E417"/>
          <cell r="F417" t="str">
            <v>Sala Flats L.P.</v>
          </cell>
          <cell r="G417" t="str">
            <v>Sala Flats</v>
          </cell>
          <cell r="H417" t="str">
            <v>Brinshore Development, LLC</v>
          </cell>
          <cell r="I417" t="str">
            <v>Chicago Equity Fund 2003 LLC</v>
          </cell>
          <cell r="J417" t="str">
            <v>30-0149138</v>
          </cell>
          <cell r="K417">
            <v>0.5</v>
          </cell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 t="str">
            <v>Chicago Equity Fund 2003 LLC</v>
          </cell>
          <cell r="W417" t="str">
            <v>30-0149138</v>
          </cell>
          <cell r="X417">
            <v>0.5</v>
          </cell>
          <cell r="Y417"/>
          <cell r="Z417"/>
          <cell r="AA417"/>
          <cell r="AB417"/>
          <cell r="AC417"/>
          <cell r="AD417"/>
          <cell r="AE417"/>
          <cell r="AF417"/>
          <cell r="AG417"/>
          <cell r="AH417"/>
          <cell r="AI417" t="str">
            <v>No investor with 50% or more ownership</v>
          </cell>
          <cell r="AJ417" t="str">
            <v>N/A</v>
          </cell>
          <cell r="AK417" t="str">
            <v>N/A</v>
          </cell>
          <cell r="AL417"/>
          <cell r="AM417"/>
          <cell r="AN417"/>
          <cell r="AO417"/>
          <cell r="AP417"/>
          <cell r="AQ417"/>
          <cell r="AR417"/>
          <cell r="AS417"/>
          <cell r="AT417"/>
          <cell r="AU417"/>
          <cell r="AV417" t="str">
            <v/>
          </cell>
          <cell r="AW417"/>
          <cell r="AX417" t="str">
            <v/>
          </cell>
          <cell r="AY417"/>
          <cell r="AZ417" t="b">
            <v>1</v>
          </cell>
          <cell r="BA417" t="b">
            <v>1</v>
          </cell>
          <cell r="BB417" t="str">
            <v>TRUE</v>
          </cell>
          <cell r="BC417" t="str">
            <v>FALSE</v>
          </cell>
          <cell r="BD417" t="b">
            <v>1</v>
          </cell>
          <cell r="BE417" t="str">
            <v>N/A</v>
          </cell>
          <cell r="BF417" t="str">
            <v>N/A</v>
          </cell>
          <cell r="BG417" t="str">
            <v>No</v>
          </cell>
        </row>
        <row r="418">
          <cell r="A418">
            <v>62289</v>
          </cell>
          <cell r="B418">
            <v>39021</v>
          </cell>
          <cell r="C418"/>
          <cell r="D418"/>
          <cell r="E418"/>
          <cell r="F418" t="str">
            <v>Vicksburg Commons Limited Partnership</v>
          </cell>
          <cell r="G418" t="str">
            <v>Vicksburg Commons</v>
          </cell>
          <cell r="H418" t="str">
            <v>CommonBond Communities</v>
          </cell>
          <cell r="I418" t="str">
            <v>National Affordable Housing Fund I LP</v>
          </cell>
          <cell r="J418" t="str">
            <v>26-1177748</v>
          </cell>
          <cell r="K418">
            <v>0.99990000000000001</v>
          </cell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 t="str">
            <v>National Affordable Housing Fund I LP</v>
          </cell>
          <cell r="W418" t="str">
            <v>26-1177748</v>
          </cell>
          <cell r="X418">
            <v>0.99990000000000001</v>
          </cell>
          <cell r="Y418"/>
          <cell r="Z418"/>
          <cell r="AA418"/>
          <cell r="AB418"/>
          <cell r="AC418"/>
          <cell r="AD418"/>
          <cell r="AE418"/>
          <cell r="AF418"/>
          <cell r="AG418"/>
          <cell r="AH418"/>
          <cell r="AI418" t="str">
            <v>CFG 5, LLC</v>
          </cell>
          <cell r="AJ418" t="str">
            <v>26-1370396</v>
          </cell>
          <cell r="AK418">
            <v>0.99980000999999996</v>
          </cell>
          <cell r="AL418"/>
          <cell r="AM418"/>
          <cell r="AN418"/>
          <cell r="AO418"/>
          <cell r="AP418"/>
          <cell r="AQ418"/>
          <cell r="AR418"/>
          <cell r="AS418"/>
          <cell r="AT418"/>
          <cell r="AU418"/>
          <cell r="AV418" t="str">
            <v/>
          </cell>
          <cell r="AW418"/>
          <cell r="AX418" t="str">
            <v/>
          </cell>
          <cell r="AY418"/>
          <cell r="AZ418" t="b">
            <v>1</v>
          </cell>
          <cell r="BA418" t="b">
            <v>1</v>
          </cell>
          <cell r="BB418" t="str">
            <v>TRUE</v>
          </cell>
          <cell r="BC418" t="str">
            <v>FALSE</v>
          </cell>
          <cell r="BD418" t="b">
            <v>1</v>
          </cell>
          <cell r="BE418" t="str">
            <v>N/A</v>
          </cell>
          <cell r="BF418" t="e">
            <v>#NAME?</v>
          </cell>
          <cell r="BG418" t="str">
            <v>REQ</v>
          </cell>
        </row>
        <row r="419">
          <cell r="A419">
            <v>62295</v>
          </cell>
          <cell r="B419">
            <v>39191</v>
          </cell>
          <cell r="C419"/>
          <cell r="D419"/>
          <cell r="E419"/>
          <cell r="F419" t="str">
            <v>Andrews Terrace, LLC</v>
          </cell>
          <cell r="G419" t="str">
            <v>Crossroads Apartments</v>
          </cell>
          <cell r="H419" t="str">
            <v>PathStone</v>
          </cell>
          <cell r="I419" t="str">
            <v>NEF Assignment Corporation, as nominee</v>
          </cell>
          <cell r="J419" t="str">
            <v>36-4326848</v>
          </cell>
          <cell r="K419">
            <v>0.99990000000000001</v>
          </cell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 t="str">
            <v>National Equity Fund 2006 LP</v>
          </cell>
          <cell r="W419" t="str">
            <v>20-4587136</v>
          </cell>
          <cell r="X419">
            <v>0.79991999999999996</v>
          </cell>
          <cell r="Y419" t="str">
            <v>National Equity Fund 2006 Series II LP</v>
          </cell>
          <cell r="Z419" t="str">
            <v>20-5575038</v>
          </cell>
          <cell r="AA419">
            <v>0.19997999999999999</v>
          </cell>
          <cell r="AB419"/>
          <cell r="AC419"/>
          <cell r="AD419"/>
          <cell r="AE419"/>
          <cell r="AF419"/>
          <cell r="AG419"/>
          <cell r="AH419"/>
          <cell r="AI419" t="str">
            <v>No investor with 50% or more ownership</v>
          </cell>
          <cell r="AJ419" t="str">
            <v>N/A</v>
          </cell>
          <cell r="AK419" t="str">
            <v>N/A</v>
          </cell>
          <cell r="AL419"/>
          <cell r="AM419"/>
          <cell r="AN419"/>
          <cell r="AO419"/>
          <cell r="AP419"/>
          <cell r="AQ419"/>
          <cell r="AR419"/>
          <cell r="AS419"/>
          <cell r="AT419"/>
          <cell r="AU419"/>
          <cell r="AV419" t="str">
            <v/>
          </cell>
          <cell r="AW419"/>
          <cell r="AX419" t="str">
            <v/>
          </cell>
          <cell r="AY419"/>
          <cell r="AZ419" t="b">
            <v>1</v>
          </cell>
          <cell r="BA419" t="b">
            <v>1</v>
          </cell>
          <cell r="BB419" t="str">
            <v>TRUE</v>
          </cell>
          <cell r="BC419" t="str">
            <v>FALSE</v>
          </cell>
          <cell r="BD419" t="b">
            <v>1</v>
          </cell>
          <cell r="BE419" t="str">
            <v>REQ</v>
          </cell>
          <cell r="BF419" t="str">
            <v>N/A</v>
          </cell>
          <cell r="BG419" t="str">
            <v>REQ</v>
          </cell>
        </row>
        <row r="420">
          <cell r="A420">
            <v>62303</v>
          </cell>
          <cell r="B420">
            <v>38684</v>
          </cell>
          <cell r="C420"/>
          <cell r="D420"/>
          <cell r="E420"/>
          <cell r="F420" t="str">
            <v>Bayfield County Housing Redevelopment-90, LLC</v>
          </cell>
          <cell r="G420" t="str">
            <v>Bayfield Housing Redevelopment Phase II</v>
          </cell>
          <cell r="H420" t="str">
            <v>Housing Authority of the City of Washburn (WI)</v>
          </cell>
          <cell r="I420" t="str">
            <v>NEF Assignment Corporation, as nominee</v>
          </cell>
          <cell r="J420" t="str">
            <v>36-4326848</v>
          </cell>
          <cell r="K420">
            <v>0.99990000000000001</v>
          </cell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 t="str">
            <v>National Equity Fund 2005 LP</v>
          </cell>
          <cell r="W420" t="str">
            <v>20-3052057</v>
          </cell>
          <cell r="X420">
            <v>0.99990000000000001</v>
          </cell>
          <cell r="Y420"/>
          <cell r="Z420"/>
          <cell r="AA420"/>
          <cell r="AB420"/>
          <cell r="AC420"/>
          <cell r="AD420"/>
          <cell r="AE420"/>
          <cell r="AF420"/>
          <cell r="AG420"/>
          <cell r="AH420"/>
          <cell r="AI420" t="str">
            <v>No investor with 50% or more ownership</v>
          </cell>
          <cell r="AJ420" t="str">
            <v>N/A</v>
          </cell>
          <cell r="AK420" t="str">
            <v>N/A</v>
          </cell>
          <cell r="AL420"/>
          <cell r="AM420"/>
          <cell r="AN420"/>
          <cell r="AO420"/>
          <cell r="AP420"/>
          <cell r="AQ420"/>
          <cell r="AR420"/>
          <cell r="AS420"/>
          <cell r="AT420"/>
          <cell r="AU420"/>
          <cell r="AV420" t="str">
            <v/>
          </cell>
          <cell r="AW420"/>
          <cell r="AX420" t="str">
            <v/>
          </cell>
          <cell r="AY420"/>
          <cell r="AZ420" t="b">
            <v>1</v>
          </cell>
          <cell r="BA420" t="b">
            <v>1</v>
          </cell>
          <cell r="BB420" t="b">
            <v>0</v>
          </cell>
          <cell r="BC420" t="str">
            <v>FALSE</v>
          </cell>
          <cell r="BD420" t="b">
            <v>1</v>
          </cell>
          <cell r="BE420" t="str">
            <v>REQ</v>
          </cell>
          <cell r="BF420" t="str">
            <v>N/A</v>
          </cell>
          <cell r="BG420" t="str">
            <v>REQ</v>
          </cell>
        </row>
        <row r="421">
          <cell r="A421">
            <v>62312</v>
          </cell>
          <cell r="B421">
            <v>39394</v>
          </cell>
          <cell r="C421"/>
          <cell r="D421"/>
          <cell r="E421"/>
          <cell r="F421" t="str">
            <v>Turtle Creek Apartments Limited Partnership</v>
          </cell>
          <cell r="G421" t="str">
            <v>Turtle Creek</v>
          </cell>
          <cell r="H421" t="str">
            <v>Homes for Good</v>
          </cell>
          <cell r="I421" t="str">
            <v>NEF Assignment Corporation, as nominee</v>
          </cell>
          <cell r="J421" t="str">
            <v>36-4326848</v>
          </cell>
          <cell r="K421">
            <v>0.99990000000000001</v>
          </cell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 t="str">
            <v>National Equity Fund 2007 LP</v>
          </cell>
          <cell r="W421" t="str">
            <v>20-8189381</v>
          </cell>
          <cell r="X421">
            <v>0.41995799999999994</v>
          </cell>
          <cell r="Y421" t="str">
            <v>One Economy Fund I LLC</v>
          </cell>
          <cell r="Z421" t="str">
            <v>20-2660021</v>
          </cell>
          <cell r="AA421">
            <v>0.57994199999999996</v>
          </cell>
          <cell r="AB421"/>
          <cell r="AC421"/>
          <cell r="AD421"/>
          <cell r="AE421"/>
          <cell r="AF421"/>
          <cell r="AG421"/>
          <cell r="AH421"/>
          <cell r="AI421" t="str">
            <v>No investor with 50% or more ownership</v>
          </cell>
          <cell r="AJ421" t="str">
            <v>N/A</v>
          </cell>
          <cell r="AK421" t="str">
            <v>N/A</v>
          </cell>
          <cell r="AL421"/>
          <cell r="AM421"/>
          <cell r="AN421"/>
          <cell r="AO421"/>
          <cell r="AP421"/>
          <cell r="AQ421"/>
          <cell r="AR421"/>
          <cell r="AS421"/>
          <cell r="AT421"/>
          <cell r="AU421"/>
          <cell r="AV421" t="str">
            <v/>
          </cell>
          <cell r="AW421"/>
          <cell r="AX421" t="str">
            <v/>
          </cell>
          <cell r="AY421"/>
          <cell r="AZ421" t="b">
            <v>0</v>
          </cell>
          <cell r="BA421" t="b">
            <v>0</v>
          </cell>
          <cell r="BB421" t="str">
            <v>TRUE</v>
          </cell>
          <cell r="BC421" t="str">
            <v>TRUE</v>
          </cell>
          <cell r="BD421" t="b">
            <v>1</v>
          </cell>
          <cell r="BE421" t="str">
            <v>REQ</v>
          </cell>
          <cell r="BF421" t="str">
            <v>N/A</v>
          </cell>
          <cell r="BG421" t="str">
            <v>REQ</v>
          </cell>
        </row>
        <row r="422">
          <cell r="A422">
            <v>62316</v>
          </cell>
          <cell r="B422">
            <v>38975</v>
          </cell>
          <cell r="C422"/>
          <cell r="D422"/>
          <cell r="E422"/>
          <cell r="F422" t="str">
            <v>Kingwood Senior Village L.P.</v>
          </cell>
          <cell r="G422" t="str">
            <v>Kingwood Senior Village</v>
          </cell>
          <cell r="H422" t="str">
            <v>Covenant Community Capital Corporation</v>
          </cell>
          <cell r="I422" t="str">
            <v>NEF Assignment Corporation, as nominee</v>
          </cell>
          <cell r="J422" t="str">
            <v>36-4326848</v>
          </cell>
          <cell r="K422">
            <v>0.99990000000000001</v>
          </cell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 t="str">
            <v>National Equity Fund 2006 LP</v>
          </cell>
          <cell r="W422" t="str">
            <v>20-4587136</v>
          </cell>
          <cell r="X422">
            <v>0.99990000000000001</v>
          </cell>
          <cell r="Y422"/>
          <cell r="Z422"/>
          <cell r="AA422"/>
          <cell r="AB422"/>
          <cell r="AC422"/>
          <cell r="AD422"/>
          <cell r="AE422"/>
          <cell r="AF422"/>
          <cell r="AG422"/>
          <cell r="AH422"/>
          <cell r="AI422" t="str">
            <v>No investor with 50% or more ownership</v>
          </cell>
          <cell r="AJ422" t="str">
            <v>N/A</v>
          </cell>
          <cell r="AK422" t="str">
            <v>N/A</v>
          </cell>
          <cell r="AL422"/>
          <cell r="AM422"/>
          <cell r="AN422"/>
          <cell r="AO422"/>
          <cell r="AP422"/>
          <cell r="AQ422"/>
          <cell r="AR422"/>
          <cell r="AS422"/>
          <cell r="AT422"/>
          <cell r="AU422"/>
          <cell r="AV422" t="str">
            <v/>
          </cell>
          <cell r="AW422"/>
          <cell r="AX422" t="str">
            <v/>
          </cell>
          <cell r="AY422"/>
          <cell r="AZ422" t="b">
            <v>1</v>
          </cell>
          <cell r="BA422" t="b">
            <v>1</v>
          </cell>
          <cell r="BB422" t="b">
            <v>0</v>
          </cell>
          <cell r="BC422" t="str">
            <v>TRUE</v>
          </cell>
          <cell r="BD422" t="b">
            <v>1</v>
          </cell>
          <cell r="BE422" t="str">
            <v>REQ</v>
          </cell>
          <cell r="BF422" t="str">
            <v>N/A</v>
          </cell>
          <cell r="BG422" t="str">
            <v>REQ</v>
          </cell>
        </row>
        <row r="423">
          <cell r="A423">
            <v>62319</v>
          </cell>
          <cell r="B423">
            <v>38639</v>
          </cell>
          <cell r="C423"/>
          <cell r="D423"/>
          <cell r="E423"/>
          <cell r="F423" t="str">
            <v>2216 Affordable LP</v>
          </cell>
          <cell r="G423" t="str">
            <v>Triangle Court III</v>
          </cell>
          <cell r="H423" t="str">
            <v>Artimus Construction Inc.</v>
          </cell>
          <cell r="I423" t="str">
            <v>NEF Assignment Corporation, as nominee</v>
          </cell>
          <cell r="J423" t="str">
            <v>36-4326848</v>
          </cell>
          <cell r="K423">
            <v>0.99990000000000001</v>
          </cell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 t="str">
            <v>Nationwide Affordable Housing Fund XX - NEF LLC</v>
          </cell>
          <cell r="W423" t="str">
            <v>20-1651241</v>
          </cell>
          <cell r="X423">
            <v>0.99990000000000001</v>
          </cell>
          <cell r="Y423"/>
          <cell r="Z423"/>
          <cell r="AA423"/>
          <cell r="AB423"/>
          <cell r="AC423"/>
          <cell r="AD423"/>
          <cell r="AE423"/>
          <cell r="AF423"/>
          <cell r="AG423"/>
          <cell r="AH423"/>
          <cell r="AI423" t="str">
            <v>Nationwide Life Tax Credit Partners 2009-G, LLC</v>
          </cell>
          <cell r="AJ423" t="str">
            <v>31-4177100</v>
          </cell>
          <cell r="AK423">
            <v>0.99980000999999996</v>
          </cell>
          <cell r="AL423"/>
          <cell r="AM423"/>
          <cell r="AN423"/>
          <cell r="AO423"/>
          <cell r="AP423"/>
          <cell r="AQ423"/>
          <cell r="AR423"/>
          <cell r="AS423"/>
          <cell r="AT423"/>
          <cell r="AU423"/>
          <cell r="AV423" t="str">
            <v/>
          </cell>
          <cell r="AW423"/>
          <cell r="AX423" t="str">
            <v/>
          </cell>
          <cell r="AY423"/>
          <cell r="AZ423" t="b">
            <v>1</v>
          </cell>
          <cell r="BA423" t="b">
            <v>1</v>
          </cell>
          <cell r="BB423" t="str">
            <v>TRUE</v>
          </cell>
          <cell r="BC423" t="str">
            <v>FALSE</v>
          </cell>
          <cell r="BD423" t="b">
            <v>1</v>
          </cell>
          <cell r="BE423" t="str">
            <v>REQ</v>
          </cell>
          <cell r="BF423" t="e">
            <v>#NAME?</v>
          </cell>
          <cell r="BG423" t="str">
            <v>REQ</v>
          </cell>
        </row>
        <row r="424">
          <cell r="A424">
            <v>62327</v>
          </cell>
          <cell r="B424">
            <v>38687</v>
          </cell>
          <cell r="C424"/>
          <cell r="D424"/>
          <cell r="E424"/>
          <cell r="F424" t="str">
            <v>Washington Gardens Preservation Associates Limited Partnership</v>
          </cell>
          <cell r="G424" t="str">
            <v>Washington Gardens</v>
          </cell>
          <cell r="H424" t="str">
            <v>Preservation of Affordable Housing (POAH)</v>
          </cell>
          <cell r="I424" t="str">
            <v>NEF Assignment Corporation, as nominee</v>
          </cell>
          <cell r="J424" t="str">
            <v>36-4326848</v>
          </cell>
          <cell r="K424">
            <v>0.99990000000000001</v>
          </cell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 t="str">
            <v>One Economy Fund I LLC</v>
          </cell>
          <cell r="W424" t="str">
            <v>20-2660021</v>
          </cell>
          <cell r="X424">
            <v>0.99990000000000001</v>
          </cell>
          <cell r="Y424"/>
          <cell r="Z424"/>
          <cell r="AA424"/>
          <cell r="AB424"/>
          <cell r="AC424"/>
          <cell r="AD424"/>
          <cell r="AE424"/>
          <cell r="AF424"/>
          <cell r="AG424"/>
          <cell r="AH424"/>
          <cell r="AI424" t="str">
            <v>FNBC Leasing Corporation</v>
          </cell>
          <cell r="AJ424" t="str">
            <v>36-3643427</v>
          </cell>
          <cell r="AK424">
            <v>0.63693630000000001</v>
          </cell>
          <cell r="AL424"/>
          <cell r="AM424"/>
          <cell r="AN424"/>
          <cell r="AO424"/>
          <cell r="AP424"/>
          <cell r="AQ424"/>
          <cell r="AR424"/>
          <cell r="AS424"/>
          <cell r="AT424"/>
          <cell r="AU424"/>
          <cell r="AV424" t="str">
            <v/>
          </cell>
          <cell r="AW424"/>
          <cell r="AX424" t="str">
            <v/>
          </cell>
          <cell r="AY424"/>
          <cell r="AZ424" t="b">
            <v>1</v>
          </cell>
          <cell r="BA424" t="b">
            <v>1</v>
          </cell>
          <cell r="BB424" t="str">
            <v>TRUE</v>
          </cell>
          <cell r="BC424" t="str">
            <v>FALSE</v>
          </cell>
          <cell r="BD424" t="b">
            <v>1</v>
          </cell>
          <cell r="BE424" t="str">
            <v>REQ</v>
          </cell>
          <cell r="BF424" t="e">
            <v>#NAME?</v>
          </cell>
          <cell r="BG424" t="str">
            <v>REQ</v>
          </cell>
        </row>
        <row r="425">
          <cell r="A425">
            <v>62330</v>
          </cell>
          <cell r="B425">
            <v>39170</v>
          </cell>
          <cell r="C425"/>
          <cell r="D425"/>
          <cell r="E425"/>
          <cell r="F425" t="str">
            <v>Cedar Springs Place, LLC</v>
          </cell>
          <cell r="G425" t="str">
            <v>Cedar Springs Place (SC)</v>
          </cell>
          <cell r="H425" t="str">
            <v>Community Development &amp; Improvement Corporation (C-DIC)</v>
          </cell>
          <cell r="I425" t="str">
            <v>NEF Assignment Corporation, as nominee</v>
          </cell>
          <cell r="J425" t="str">
            <v>36-4326848</v>
          </cell>
          <cell r="K425">
            <v>0.99990000000000001</v>
          </cell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 t="str">
            <v>National Equity Fund 2006 LP</v>
          </cell>
          <cell r="W425" t="str">
            <v>20-4587136</v>
          </cell>
          <cell r="X425">
            <v>0.99990000000000001</v>
          </cell>
          <cell r="Y425"/>
          <cell r="Z425"/>
          <cell r="AA425"/>
          <cell r="AB425"/>
          <cell r="AC425"/>
          <cell r="AD425"/>
          <cell r="AE425"/>
          <cell r="AF425"/>
          <cell r="AG425"/>
          <cell r="AH425"/>
          <cell r="AI425" t="str">
            <v>No investor with 50% or more ownership</v>
          </cell>
          <cell r="AJ425" t="str">
            <v>N/A</v>
          </cell>
          <cell r="AK425" t="str">
            <v>N/A</v>
          </cell>
          <cell r="AL425"/>
          <cell r="AM425"/>
          <cell r="AN425"/>
          <cell r="AO425"/>
          <cell r="AP425"/>
          <cell r="AQ425"/>
          <cell r="AR425"/>
          <cell r="AS425"/>
          <cell r="AT425"/>
          <cell r="AU425"/>
          <cell r="AV425" t="str">
            <v/>
          </cell>
          <cell r="AW425"/>
          <cell r="AX425" t="str">
            <v/>
          </cell>
          <cell r="AY425"/>
          <cell r="AZ425" t="b">
            <v>1</v>
          </cell>
          <cell r="BA425" t="b">
            <v>1</v>
          </cell>
          <cell r="BB425" t="str">
            <v>TRUE</v>
          </cell>
          <cell r="BC425" t="str">
            <v>FALSE</v>
          </cell>
          <cell r="BD425" t="b">
            <v>1</v>
          </cell>
          <cell r="BE425" t="str">
            <v>REQ</v>
          </cell>
          <cell r="BF425" t="str">
            <v>N/A</v>
          </cell>
          <cell r="BG425" t="str">
            <v>REQ</v>
          </cell>
        </row>
        <row r="426">
          <cell r="A426">
            <v>62347</v>
          </cell>
          <cell r="B426">
            <v>39052</v>
          </cell>
          <cell r="C426"/>
          <cell r="D426"/>
          <cell r="E426"/>
          <cell r="F426" t="str">
            <v>Charleston Replacement Housing L.P. #1</v>
          </cell>
          <cell r="G426" t="str">
            <v>CRH #1-Charleston Replacement</v>
          </cell>
          <cell r="H426" t="str">
            <v>Housing Innovations Corporation (HIC) (WV)</v>
          </cell>
          <cell r="I426" t="str">
            <v>NEF Assignment Corporation, as nominee</v>
          </cell>
          <cell r="J426" t="str">
            <v>36-4326848</v>
          </cell>
          <cell r="K426">
            <v>0.99990000000000001</v>
          </cell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 t="str">
            <v>National Equity Fund 2007 LP</v>
          </cell>
          <cell r="W426" t="str">
            <v>20-8189381</v>
          </cell>
          <cell r="X426">
            <v>0.99990000000000001</v>
          </cell>
          <cell r="Y426"/>
          <cell r="Z426"/>
          <cell r="AA426"/>
          <cell r="AB426"/>
          <cell r="AC426"/>
          <cell r="AD426"/>
          <cell r="AE426"/>
          <cell r="AF426"/>
          <cell r="AG426"/>
          <cell r="AH426"/>
          <cell r="AI426" t="str">
            <v>No investor with 50% or more ownership</v>
          </cell>
          <cell r="AJ426" t="str">
            <v>N/A</v>
          </cell>
          <cell r="AK426" t="str">
            <v>N/A</v>
          </cell>
          <cell r="AL426"/>
          <cell r="AM426"/>
          <cell r="AN426"/>
          <cell r="AO426"/>
          <cell r="AP426"/>
          <cell r="AQ426"/>
          <cell r="AR426"/>
          <cell r="AS426"/>
          <cell r="AT426"/>
          <cell r="AU426"/>
          <cell r="AV426" t="str">
            <v/>
          </cell>
          <cell r="AW426"/>
          <cell r="AX426" t="str">
            <v/>
          </cell>
          <cell r="AY426"/>
          <cell r="AZ426" t="b">
            <v>1</v>
          </cell>
          <cell r="BA426" t="b">
            <v>1</v>
          </cell>
          <cell r="BB426" t="str">
            <v>TRUE</v>
          </cell>
          <cell r="BC426" t="str">
            <v>FALSE</v>
          </cell>
          <cell r="BD426" t="b">
            <v>1</v>
          </cell>
          <cell r="BE426" t="str">
            <v>REQ</v>
          </cell>
          <cell r="BF426" t="str">
            <v>N/A</v>
          </cell>
          <cell r="BG426" t="str">
            <v>REQ</v>
          </cell>
        </row>
        <row r="427">
          <cell r="A427">
            <v>62355</v>
          </cell>
          <cell r="B427">
            <v>38929</v>
          </cell>
          <cell r="C427"/>
          <cell r="D427"/>
          <cell r="E427"/>
          <cell r="F427" t="str">
            <v>Rickreall Creek Townhomes Limited Partnership</v>
          </cell>
          <cell r="G427" t="str">
            <v>Rickreall Creek</v>
          </cell>
          <cell r="H427" t="str">
            <v>Polk CDC</v>
          </cell>
          <cell r="I427" t="str">
            <v>NEF Assignment Corporation, as nominee</v>
          </cell>
          <cell r="J427" t="str">
            <v>36-4326848</v>
          </cell>
          <cell r="K427">
            <v>0.99990000000000001</v>
          </cell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 t="str">
            <v>One Economy Fund I LLC</v>
          </cell>
          <cell r="W427" t="str">
            <v>20-2660021</v>
          </cell>
          <cell r="X427">
            <v>0.99990000000000001</v>
          </cell>
          <cell r="Y427"/>
          <cell r="Z427"/>
          <cell r="AA427"/>
          <cell r="AB427"/>
          <cell r="AC427"/>
          <cell r="AD427"/>
          <cell r="AE427"/>
          <cell r="AF427"/>
          <cell r="AG427"/>
          <cell r="AH427"/>
          <cell r="AI427" t="str">
            <v>FNBC Leasing Corporation</v>
          </cell>
          <cell r="AJ427" t="str">
            <v>36-3643427</v>
          </cell>
          <cell r="AK427">
            <v>0.63693630000000001</v>
          </cell>
          <cell r="AL427"/>
          <cell r="AM427"/>
          <cell r="AN427"/>
          <cell r="AO427"/>
          <cell r="AP427"/>
          <cell r="AQ427"/>
          <cell r="AR427"/>
          <cell r="AS427"/>
          <cell r="AT427"/>
          <cell r="AU427"/>
          <cell r="AV427" t="str">
            <v/>
          </cell>
          <cell r="AW427"/>
          <cell r="AX427" t="str">
            <v/>
          </cell>
          <cell r="AY427"/>
          <cell r="AZ427" t="b">
            <v>1</v>
          </cell>
          <cell r="BA427" t="b">
            <v>1</v>
          </cell>
          <cell r="BB427" t="b">
            <v>0</v>
          </cell>
          <cell r="BC427" t="str">
            <v>FALSE</v>
          </cell>
          <cell r="BD427" t="b">
            <v>1</v>
          </cell>
          <cell r="BE427" t="str">
            <v>REQ</v>
          </cell>
          <cell r="BF427" t="e">
            <v>#NAME?</v>
          </cell>
          <cell r="BG427" t="str">
            <v>REQ</v>
          </cell>
        </row>
        <row r="428">
          <cell r="A428">
            <v>62356</v>
          </cell>
          <cell r="B428">
            <v>39171</v>
          </cell>
          <cell r="C428"/>
          <cell r="D428"/>
          <cell r="E428"/>
          <cell r="F428" t="str">
            <v>Wakefield Affordable Housing, LLC</v>
          </cell>
          <cell r="G428" t="str">
            <v>Wakefield Hills Apartments</v>
          </cell>
          <cell r="H428" t="str">
            <v>DHIC, Inc.</v>
          </cell>
          <cell r="I428" t="str">
            <v>NEF Assignment Corporation, as nominee</v>
          </cell>
          <cell r="J428" t="str">
            <v>36-4326848</v>
          </cell>
          <cell r="K428">
            <v>0.99990000000000001</v>
          </cell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 t="str">
            <v>National Equity Fund 2006 Series II LP</v>
          </cell>
          <cell r="W428" t="str">
            <v>20-5575038</v>
          </cell>
          <cell r="X428">
            <v>0.99990000000000001</v>
          </cell>
          <cell r="Y428"/>
          <cell r="Z428"/>
          <cell r="AA428"/>
          <cell r="AB428"/>
          <cell r="AC428"/>
          <cell r="AD428"/>
          <cell r="AE428"/>
          <cell r="AF428"/>
          <cell r="AG428"/>
          <cell r="AH428"/>
          <cell r="AI428" t="str">
            <v>No investor with 50% or more ownership</v>
          </cell>
          <cell r="AJ428" t="str">
            <v>N/A</v>
          </cell>
          <cell r="AK428" t="str">
            <v>N/A</v>
          </cell>
          <cell r="AL428"/>
          <cell r="AM428"/>
          <cell r="AN428"/>
          <cell r="AO428"/>
          <cell r="AP428"/>
          <cell r="AQ428"/>
          <cell r="AR428"/>
          <cell r="AS428"/>
          <cell r="AT428"/>
          <cell r="AU428"/>
          <cell r="AV428" t="str">
            <v/>
          </cell>
          <cell r="AW428"/>
          <cell r="AX428" t="str">
            <v/>
          </cell>
          <cell r="AY428"/>
          <cell r="AZ428" t="b">
            <v>1</v>
          </cell>
          <cell r="BA428" t="b">
            <v>1</v>
          </cell>
          <cell r="BB428" t="b">
            <v>0</v>
          </cell>
          <cell r="BC428" t="str">
            <v>FALSE</v>
          </cell>
          <cell r="BD428" t="b">
            <v>1</v>
          </cell>
          <cell r="BE428" t="str">
            <v>REQ</v>
          </cell>
          <cell r="BF428" t="str">
            <v>N/A</v>
          </cell>
          <cell r="BG428" t="str">
            <v>REQ</v>
          </cell>
        </row>
        <row r="429">
          <cell r="A429">
            <v>62357</v>
          </cell>
          <cell r="B429">
            <v>38706</v>
          </cell>
          <cell r="C429"/>
          <cell r="D429"/>
          <cell r="E429"/>
          <cell r="F429" t="str">
            <v>Saratoga Homes LDHA, L.P.</v>
          </cell>
          <cell r="G429" t="str">
            <v>Saratoga Homes</v>
          </cell>
          <cell r="H429" t="str">
            <v>Northeast Village CDC</v>
          </cell>
          <cell r="I429" t="str">
            <v>NEF Assignment Corporation, as nominee</v>
          </cell>
          <cell r="J429" t="str">
            <v>36-4326848</v>
          </cell>
          <cell r="K429">
            <v>0.99990000000000001</v>
          </cell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 t="str">
            <v>Fifth Third Investment Fund LLC</v>
          </cell>
          <cell r="W429" t="str">
            <v>94-3427804</v>
          </cell>
          <cell r="X429">
            <v>0.19997999999999999</v>
          </cell>
          <cell r="Y429" t="str">
            <v>National Equity Fund 2005 LP</v>
          </cell>
          <cell r="Z429" t="str">
            <v>20-3052057</v>
          </cell>
          <cell r="AA429">
            <v>0.79991999999999996</v>
          </cell>
          <cell r="AB429"/>
          <cell r="AC429"/>
          <cell r="AD429"/>
          <cell r="AE429"/>
          <cell r="AF429"/>
          <cell r="AG429"/>
          <cell r="AH429"/>
          <cell r="AI429" t="str">
            <v>No investor with 50% or more ownership</v>
          </cell>
          <cell r="AJ429" t="str">
            <v>N/A</v>
          </cell>
          <cell r="AK429" t="str">
            <v>N/A</v>
          </cell>
          <cell r="AL429"/>
          <cell r="AM429"/>
          <cell r="AN429"/>
          <cell r="AO429"/>
          <cell r="AP429"/>
          <cell r="AQ429"/>
          <cell r="AR429"/>
          <cell r="AS429"/>
          <cell r="AT429"/>
          <cell r="AU429"/>
          <cell r="AV429" t="str">
            <v/>
          </cell>
          <cell r="AW429"/>
          <cell r="AX429" t="str">
            <v/>
          </cell>
          <cell r="AY429"/>
          <cell r="AZ429" t="b">
            <v>1</v>
          </cell>
          <cell r="BA429" t="b">
            <v>1</v>
          </cell>
          <cell r="BB429" t="str">
            <v>TRUE</v>
          </cell>
          <cell r="BC429" t="str">
            <v>FALSE</v>
          </cell>
          <cell r="BD429" t="b">
            <v>1</v>
          </cell>
          <cell r="BE429" t="str">
            <v>REQ</v>
          </cell>
          <cell r="BF429" t="str">
            <v>N/A</v>
          </cell>
          <cell r="BG429" t="str">
            <v>REQ</v>
          </cell>
        </row>
        <row r="430">
          <cell r="A430">
            <v>62362</v>
          </cell>
          <cell r="B430">
            <v>38660</v>
          </cell>
          <cell r="C430"/>
          <cell r="D430"/>
          <cell r="E430"/>
          <cell r="F430" t="str">
            <v>KDA Realty Owner L.P.</v>
          </cell>
          <cell r="G430" t="str">
            <v>Park Avenue - NEP</v>
          </cell>
          <cell r="H430" t="str">
            <v>PRB Realty Corp</v>
          </cell>
          <cell r="I430" t="str">
            <v>New York Equity Fund 2004 LLC</v>
          </cell>
          <cell r="J430" t="str">
            <v>80-0132471</v>
          </cell>
          <cell r="K430">
            <v>0.99990000000000001</v>
          </cell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 t="str">
            <v>New York Equity Fund 2004 LLC</v>
          </cell>
          <cell r="W430" t="str">
            <v>80-0132471</v>
          </cell>
          <cell r="X430">
            <v>0.99990000000000001</v>
          </cell>
          <cell r="Y430"/>
          <cell r="Z430"/>
          <cell r="AA430"/>
          <cell r="AB430"/>
          <cell r="AC430"/>
          <cell r="AD430"/>
          <cell r="AE430"/>
          <cell r="AF430"/>
          <cell r="AG430"/>
          <cell r="AH430"/>
          <cell r="AI430" t="str">
            <v>No investor with 50% or more ownership</v>
          </cell>
          <cell r="AJ430" t="str">
            <v>N/A</v>
          </cell>
          <cell r="AK430" t="str">
            <v>N/A</v>
          </cell>
          <cell r="AL430"/>
          <cell r="AM430"/>
          <cell r="AN430"/>
          <cell r="AO430"/>
          <cell r="AP430"/>
          <cell r="AQ430"/>
          <cell r="AR430"/>
          <cell r="AS430"/>
          <cell r="AT430"/>
          <cell r="AU430"/>
          <cell r="AV430" t="str">
            <v/>
          </cell>
          <cell r="AW430"/>
          <cell r="AX430" t="str">
            <v/>
          </cell>
          <cell r="AY430"/>
          <cell r="AZ430" t="b">
            <v>1</v>
          </cell>
          <cell r="BA430" t="b">
            <v>1</v>
          </cell>
          <cell r="BB430" t="str">
            <v>TRUE</v>
          </cell>
          <cell r="BC430" t="str">
            <v>FALSE</v>
          </cell>
          <cell r="BD430" t="b">
            <v>1</v>
          </cell>
          <cell r="BE430" t="str">
            <v>N/A</v>
          </cell>
          <cell r="BF430" t="str">
            <v>N/A</v>
          </cell>
          <cell r="BG430" t="str">
            <v>No</v>
          </cell>
        </row>
        <row r="431">
          <cell r="A431">
            <v>62364</v>
          </cell>
          <cell r="B431">
            <v>40525</v>
          </cell>
          <cell r="C431"/>
          <cell r="D431"/>
          <cell r="E431"/>
          <cell r="F431" t="str">
            <v>West Nicholas Associates, L.P.</v>
          </cell>
          <cell r="G431" t="str">
            <v>St. Nicholas - NEP</v>
          </cell>
          <cell r="H431" t="str">
            <v>West Nicholas Realty Corp</v>
          </cell>
          <cell r="I431" t="str">
            <v>New York Equity Fund 2004 LLC</v>
          </cell>
          <cell r="J431" t="str">
            <v>80-0132471</v>
          </cell>
          <cell r="K431">
            <v>0.99990000000000001</v>
          </cell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 t="str">
            <v>New York Equity Fund 2004 LLC</v>
          </cell>
          <cell r="W431" t="str">
            <v>80-0132471</v>
          </cell>
          <cell r="X431">
            <v>0.99990000000000001</v>
          </cell>
          <cell r="Y431"/>
          <cell r="Z431"/>
          <cell r="AA431"/>
          <cell r="AB431"/>
          <cell r="AC431"/>
          <cell r="AD431"/>
          <cell r="AE431"/>
          <cell r="AF431"/>
          <cell r="AG431"/>
          <cell r="AH431"/>
          <cell r="AI431" t="str">
            <v>No investor with 50% or more ownership</v>
          </cell>
          <cell r="AJ431" t="str">
            <v>N/A</v>
          </cell>
          <cell r="AK431" t="str">
            <v>N/A</v>
          </cell>
          <cell r="AL431"/>
          <cell r="AM431"/>
          <cell r="AN431"/>
          <cell r="AO431"/>
          <cell r="AP431"/>
          <cell r="AQ431"/>
          <cell r="AR431"/>
          <cell r="AS431"/>
          <cell r="AT431"/>
          <cell r="AU431"/>
          <cell r="AV431" t="str">
            <v/>
          </cell>
          <cell r="AW431"/>
          <cell r="AX431" t="str">
            <v/>
          </cell>
          <cell r="AY431"/>
          <cell r="AZ431" t="b">
            <v>1</v>
          </cell>
          <cell r="BA431" t="b">
            <v>1</v>
          </cell>
          <cell r="BB431" t="b">
            <v>0</v>
          </cell>
          <cell r="BC431" t="str">
            <v>FALSE</v>
          </cell>
          <cell r="BD431" t="b">
            <v>1</v>
          </cell>
          <cell r="BE431" t="str">
            <v>N/A</v>
          </cell>
          <cell r="BF431" t="str">
            <v>N/A</v>
          </cell>
          <cell r="BG431" t="str">
            <v>No</v>
          </cell>
        </row>
        <row r="432">
          <cell r="A432">
            <v>62369</v>
          </cell>
          <cell r="B432">
            <v>38852</v>
          </cell>
          <cell r="C432"/>
          <cell r="D432"/>
          <cell r="E432"/>
          <cell r="F432" t="str">
            <v>444 Affordable LP</v>
          </cell>
          <cell r="G432" t="str">
            <v>Manhattan Court</v>
          </cell>
          <cell r="H432" t="str">
            <v>Artimus Construction Inc.</v>
          </cell>
          <cell r="I432" t="str">
            <v>NEF Assignment Corporation, as nominee</v>
          </cell>
          <cell r="J432" t="str">
            <v>36-4326848</v>
          </cell>
          <cell r="K432">
            <v>0.99990000000000001</v>
          </cell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 t="str">
            <v>Nationwide Affordable Housing Fund XX - NEF LLC</v>
          </cell>
          <cell r="W432" t="str">
            <v>20-1651241</v>
          </cell>
          <cell r="X432">
            <v>0.99990000000000001</v>
          </cell>
          <cell r="Y432"/>
          <cell r="Z432"/>
          <cell r="AA432"/>
          <cell r="AB432"/>
          <cell r="AC432"/>
          <cell r="AD432"/>
          <cell r="AE432"/>
          <cell r="AF432"/>
          <cell r="AG432"/>
          <cell r="AH432"/>
          <cell r="AI432" t="str">
            <v>Nationwide Life Tax Credit Partners 2009-G, LLC</v>
          </cell>
          <cell r="AJ432" t="str">
            <v>31-4177100</v>
          </cell>
          <cell r="AK432">
            <v>0.99980000999999996</v>
          </cell>
          <cell r="AL432"/>
          <cell r="AM432"/>
          <cell r="AN432"/>
          <cell r="AO432"/>
          <cell r="AP432"/>
          <cell r="AQ432"/>
          <cell r="AR432"/>
          <cell r="AS432"/>
          <cell r="AT432"/>
          <cell r="AU432"/>
          <cell r="AV432" t="str">
            <v/>
          </cell>
          <cell r="AW432"/>
          <cell r="AX432" t="str">
            <v/>
          </cell>
          <cell r="AY432"/>
          <cell r="AZ432" t="b">
            <v>1</v>
          </cell>
          <cell r="BA432" t="b">
            <v>1</v>
          </cell>
          <cell r="BB432" t="str">
            <v>TRUE</v>
          </cell>
          <cell r="BC432" t="str">
            <v>FALSE</v>
          </cell>
          <cell r="BD432" t="b">
            <v>1</v>
          </cell>
          <cell r="BE432" t="str">
            <v>REQ</v>
          </cell>
          <cell r="BF432" t="e">
            <v>#NAME?</v>
          </cell>
          <cell r="BG432" t="str">
            <v>REQ</v>
          </cell>
        </row>
        <row r="433">
          <cell r="A433">
            <v>62370</v>
          </cell>
          <cell r="B433">
            <v>39422</v>
          </cell>
          <cell r="C433"/>
          <cell r="D433"/>
          <cell r="E433"/>
          <cell r="F433" t="str">
            <v>Alturas de Castaner L.P.</v>
          </cell>
          <cell r="G433" t="str">
            <v>Alturas De Castaner</v>
          </cell>
          <cell r="H433" t="str">
            <v>PathStone</v>
          </cell>
          <cell r="I433" t="str">
            <v>NEF Assignment Corporation, as nominee</v>
          </cell>
          <cell r="J433" t="str">
            <v>36-4326848</v>
          </cell>
          <cell r="K433">
            <v>0.99990000000000001</v>
          </cell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 t="str">
            <v>National Equity Fund 2007 Series II LP</v>
          </cell>
          <cell r="W433" t="str">
            <v>20-8864796</v>
          </cell>
          <cell r="X433">
            <v>0.99990000000000001</v>
          </cell>
          <cell r="Y433"/>
          <cell r="Z433"/>
          <cell r="AA433"/>
          <cell r="AB433"/>
          <cell r="AC433"/>
          <cell r="AD433"/>
          <cell r="AE433"/>
          <cell r="AF433"/>
          <cell r="AG433"/>
          <cell r="AH433"/>
          <cell r="AI433" t="str">
            <v>No investor with 50% or more ownership</v>
          </cell>
          <cell r="AJ433" t="str">
            <v>N/A</v>
          </cell>
          <cell r="AK433" t="str">
            <v>N/A</v>
          </cell>
          <cell r="AL433"/>
          <cell r="AM433"/>
          <cell r="AN433"/>
          <cell r="AO433"/>
          <cell r="AP433"/>
          <cell r="AQ433"/>
          <cell r="AR433"/>
          <cell r="AS433"/>
          <cell r="AT433"/>
          <cell r="AU433"/>
          <cell r="AV433" t="str">
            <v/>
          </cell>
          <cell r="AW433"/>
          <cell r="AX433" t="str">
            <v/>
          </cell>
          <cell r="AY433"/>
          <cell r="AZ433" t="b">
            <v>1</v>
          </cell>
          <cell r="BA433" t="b">
            <v>1</v>
          </cell>
          <cell r="BB433" t="str">
            <v>TRUE</v>
          </cell>
          <cell r="BC433" t="str">
            <v>FALSE</v>
          </cell>
          <cell r="BD433" t="b">
            <v>1</v>
          </cell>
          <cell r="BE433" t="str">
            <v>REQ</v>
          </cell>
          <cell r="BF433" t="str">
            <v>N/A</v>
          </cell>
          <cell r="BG433" t="str">
            <v>REQ</v>
          </cell>
        </row>
        <row r="434">
          <cell r="A434">
            <v>62374</v>
          </cell>
          <cell r="B434">
            <v>39079</v>
          </cell>
          <cell r="C434"/>
          <cell r="D434"/>
          <cell r="E434"/>
          <cell r="F434" t="str">
            <v>Cullen Homes Partners I, L.P.</v>
          </cell>
          <cell r="G434" t="str">
            <v>Cullen Homes I</v>
          </cell>
          <cell r="H434" t="str">
            <v>Urban Housing of America, Inc, Louisiana</v>
          </cell>
          <cell r="I434" t="str">
            <v>NEF Assignment Corporation, as nominee</v>
          </cell>
          <cell r="J434" t="str">
            <v>36-4326848</v>
          </cell>
          <cell r="K434">
            <v>0.99990000000000001</v>
          </cell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 t="str">
            <v>National Equity Fund 2006 LP</v>
          </cell>
          <cell r="W434" t="str">
            <v>20-4587136</v>
          </cell>
          <cell r="X434">
            <v>0.99990000000000001</v>
          </cell>
          <cell r="Y434"/>
          <cell r="Z434"/>
          <cell r="AA434"/>
          <cell r="AB434"/>
          <cell r="AC434"/>
          <cell r="AD434"/>
          <cell r="AE434"/>
          <cell r="AF434"/>
          <cell r="AG434"/>
          <cell r="AH434"/>
          <cell r="AI434" t="str">
            <v>No investor with 50% or more ownership</v>
          </cell>
          <cell r="AJ434" t="str">
            <v>N/A</v>
          </cell>
          <cell r="AK434" t="str">
            <v>N/A</v>
          </cell>
          <cell r="AL434"/>
          <cell r="AM434"/>
          <cell r="AN434"/>
          <cell r="AO434"/>
          <cell r="AP434"/>
          <cell r="AQ434"/>
          <cell r="AR434"/>
          <cell r="AS434"/>
          <cell r="AT434"/>
          <cell r="AU434"/>
          <cell r="AV434" t="str">
            <v/>
          </cell>
          <cell r="AW434"/>
          <cell r="AX434" t="str">
            <v/>
          </cell>
          <cell r="AY434"/>
          <cell r="AZ434" t="b">
            <v>1</v>
          </cell>
          <cell r="BA434" t="b">
            <v>1</v>
          </cell>
          <cell r="BB434" t="str">
            <v>TRUE</v>
          </cell>
          <cell r="BC434" t="str">
            <v>TRUE</v>
          </cell>
          <cell r="BD434" t="b">
            <v>1</v>
          </cell>
          <cell r="BE434" t="str">
            <v>REQ</v>
          </cell>
          <cell r="BF434" t="str">
            <v>N/A</v>
          </cell>
          <cell r="BG434" t="str">
            <v>REQ</v>
          </cell>
        </row>
        <row r="435">
          <cell r="A435">
            <v>62376</v>
          </cell>
          <cell r="B435">
            <v>38936</v>
          </cell>
          <cell r="C435"/>
          <cell r="D435"/>
          <cell r="E435"/>
          <cell r="F435" t="str">
            <v>Willow Mutual Housing Limited Partnership</v>
          </cell>
          <cell r="G435" t="str">
            <v>Willow Mutual Housing (CT)</v>
          </cell>
          <cell r="H435" t="str">
            <v>NeighborWorks New Horizons/Mut Hsng of S Centr CT</v>
          </cell>
          <cell r="I435" t="str">
            <v>NEF Assignment Corporation, as nominee</v>
          </cell>
          <cell r="J435" t="str">
            <v>36-4326848</v>
          </cell>
          <cell r="K435">
            <v>0.9998999999999999</v>
          </cell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 t="str">
            <v>TD Banknorth Housing Investment Fund LP</v>
          </cell>
          <cell r="W435" t="str">
            <v>20-4417284</v>
          </cell>
          <cell r="X435">
            <v>0.99990000000000001</v>
          </cell>
          <cell r="Y435"/>
          <cell r="Z435"/>
          <cell r="AA435"/>
          <cell r="AB435"/>
          <cell r="AC435"/>
          <cell r="AD435"/>
          <cell r="AE435"/>
          <cell r="AF435"/>
          <cell r="AG435"/>
          <cell r="AH435"/>
          <cell r="AI435" t="str">
            <v>Four Eighty - One Corp</v>
          </cell>
          <cell r="AJ435" t="str">
            <v>01-0354265</v>
          </cell>
          <cell r="AK435">
            <v>0.99980000999999996</v>
          </cell>
          <cell r="AL435"/>
          <cell r="AM435"/>
          <cell r="AN435"/>
          <cell r="AO435"/>
          <cell r="AP435"/>
          <cell r="AQ435"/>
          <cell r="AR435"/>
          <cell r="AS435"/>
          <cell r="AT435"/>
          <cell r="AU435"/>
          <cell r="AV435" t="str">
            <v/>
          </cell>
          <cell r="AW435"/>
          <cell r="AX435" t="str">
            <v/>
          </cell>
          <cell r="AY435"/>
          <cell r="AZ435" t="b">
            <v>1</v>
          </cell>
          <cell r="BA435" t="b">
            <v>1</v>
          </cell>
          <cell r="BB435" t="str">
            <v>TRUE</v>
          </cell>
          <cell r="BC435" t="str">
            <v>TRUE</v>
          </cell>
          <cell r="BD435" t="b">
            <v>1</v>
          </cell>
          <cell r="BE435" t="str">
            <v>REQ</v>
          </cell>
          <cell r="BF435" t="e">
            <v>#NAME?</v>
          </cell>
          <cell r="BG435" t="str">
            <v>REQ</v>
          </cell>
        </row>
        <row r="436">
          <cell r="A436">
            <v>62377</v>
          </cell>
          <cell r="B436">
            <v>39521</v>
          </cell>
          <cell r="C436"/>
          <cell r="D436"/>
          <cell r="E436"/>
          <cell r="F436" t="str">
            <v>Riverwalk Point II, L.L.C.</v>
          </cell>
          <cell r="G436" t="str">
            <v>Riverwalk Point II (WA)</v>
          </cell>
          <cell r="H436" t="str">
            <v>Spokane Neighborhood Action Partners (SNAP)</v>
          </cell>
          <cell r="I436" t="str">
            <v>NEF Assignment Corporation, as nominee</v>
          </cell>
          <cell r="J436" t="str">
            <v>36-4326848</v>
          </cell>
          <cell r="K436">
            <v>0.99990000000000001</v>
          </cell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 t="str">
            <v>National Equity Fund 2008 LP</v>
          </cell>
          <cell r="W436" t="str">
            <v>26-1775928</v>
          </cell>
          <cell r="X436">
            <v>0.87991199999999992</v>
          </cell>
          <cell r="Y436" t="str">
            <v>National Equity Fund 2008 Series II LP</v>
          </cell>
          <cell r="Z436" t="str">
            <v>26-2740220</v>
          </cell>
          <cell r="AA436">
            <v>0.11998799999999998</v>
          </cell>
          <cell r="AB436"/>
          <cell r="AC436"/>
          <cell r="AD436"/>
          <cell r="AE436"/>
          <cell r="AF436"/>
          <cell r="AG436"/>
          <cell r="AH436"/>
          <cell r="AI436" t="str">
            <v>No investor with 50% or more ownership</v>
          </cell>
          <cell r="AJ436" t="str">
            <v>N/A</v>
          </cell>
          <cell r="AK436" t="str">
            <v>N/A</v>
          </cell>
          <cell r="AL436"/>
          <cell r="AM436"/>
          <cell r="AN436"/>
          <cell r="AO436"/>
          <cell r="AP436"/>
          <cell r="AQ436"/>
          <cell r="AR436"/>
          <cell r="AS436"/>
          <cell r="AT436"/>
          <cell r="AU436"/>
          <cell r="AV436" t="str">
            <v/>
          </cell>
          <cell r="AW436"/>
          <cell r="AX436" t="str">
            <v/>
          </cell>
          <cell r="AY436"/>
          <cell r="AZ436" t="b">
            <v>1</v>
          </cell>
          <cell r="BA436" t="b">
            <v>1</v>
          </cell>
          <cell r="BB436" t="b">
            <v>0</v>
          </cell>
          <cell r="BC436" t="str">
            <v>FALSE</v>
          </cell>
          <cell r="BD436" t="b">
            <v>1</v>
          </cell>
          <cell r="BE436" t="str">
            <v>REQ</v>
          </cell>
          <cell r="BF436" t="str">
            <v>N/A</v>
          </cell>
          <cell r="BG436" t="str">
            <v>REQ</v>
          </cell>
        </row>
        <row r="437">
          <cell r="A437">
            <v>62383</v>
          </cell>
          <cell r="B437">
            <v>38666</v>
          </cell>
          <cell r="C437"/>
          <cell r="D437"/>
          <cell r="E437"/>
          <cell r="F437" t="str">
            <v>Birch Tree Acres, Limited Partnership</v>
          </cell>
          <cell r="G437" t="str">
            <v>Birch Tree Acres</v>
          </cell>
          <cell r="H437" t="str">
            <v>Morningside Development, LLC</v>
          </cell>
          <cell r="I437" t="str">
            <v>NEF Assignment Corporation, as nominee</v>
          </cell>
          <cell r="J437" t="str">
            <v>36-4326848</v>
          </cell>
          <cell r="K437">
            <v>0.99990000000000001</v>
          </cell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 t="str">
            <v>National Equity Fund 2005 LP</v>
          </cell>
          <cell r="W437" t="str">
            <v>20-3052057</v>
          </cell>
          <cell r="X437">
            <v>0.99990000000000001</v>
          </cell>
          <cell r="Y437"/>
          <cell r="Z437"/>
          <cell r="AA437"/>
          <cell r="AB437"/>
          <cell r="AC437"/>
          <cell r="AD437"/>
          <cell r="AE437"/>
          <cell r="AF437"/>
          <cell r="AG437"/>
          <cell r="AH437"/>
          <cell r="AI437" t="str">
            <v>No investor with 50% or more ownership</v>
          </cell>
          <cell r="AJ437" t="str">
            <v>N/A</v>
          </cell>
          <cell r="AK437" t="str">
            <v>N/A</v>
          </cell>
          <cell r="AL437"/>
          <cell r="AM437"/>
          <cell r="AN437"/>
          <cell r="AO437"/>
          <cell r="AP437"/>
          <cell r="AQ437"/>
          <cell r="AR437"/>
          <cell r="AS437"/>
          <cell r="AT437"/>
          <cell r="AU437"/>
          <cell r="AV437" t="str">
            <v/>
          </cell>
          <cell r="AW437"/>
          <cell r="AX437" t="str">
            <v/>
          </cell>
          <cell r="AY437"/>
          <cell r="AZ437" t="b">
            <v>1</v>
          </cell>
          <cell r="BA437" t="b">
            <v>1</v>
          </cell>
          <cell r="BB437" t="str">
            <v>TRUE</v>
          </cell>
          <cell r="BC437" t="str">
            <v>FALSE</v>
          </cell>
          <cell r="BD437" t="b">
            <v>1</v>
          </cell>
          <cell r="BE437" t="str">
            <v>REQ</v>
          </cell>
          <cell r="BF437" t="str">
            <v>N/A</v>
          </cell>
          <cell r="BG437" t="str">
            <v>REQ</v>
          </cell>
        </row>
        <row r="438">
          <cell r="A438">
            <v>62387</v>
          </cell>
          <cell r="B438">
            <v>39080</v>
          </cell>
          <cell r="C438"/>
          <cell r="D438"/>
          <cell r="E438"/>
          <cell r="F438" t="str">
            <v>Bobby Smith Subdivision I Limited Partnership</v>
          </cell>
          <cell r="G438" t="str">
            <v>Bobby Smith Subdivision I Single Family Housing</v>
          </cell>
          <cell r="H438" t="str">
            <v>William K. McConnell</v>
          </cell>
          <cell r="I438" t="str">
            <v>NEF Assignment Corporation, as nominee</v>
          </cell>
          <cell r="J438" t="str">
            <v>36-4326848</v>
          </cell>
          <cell r="K438">
            <v>0.99990000000000001</v>
          </cell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 t="str">
            <v>National Equity Fund 2006 LP</v>
          </cell>
          <cell r="W438" t="str">
            <v>20-4587136</v>
          </cell>
          <cell r="X438">
            <v>0.99990000000000001</v>
          </cell>
          <cell r="Y438"/>
          <cell r="Z438"/>
          <cell r="AA438"/>
          <cell r="AB438"/>
          <cell r="AC438"/>
          <cell r="AD438"/>
          <cell r="AE438"/>
          <cell r="AF438"/>
          <cell r="AG438"/>
          <cell r="AH438"/>
          <cell r="AI438" t="str">
            <v>No investor with 50% or more ownership</v>
          </cell>
          <cell r="AJ438" t="str">
            <v>N/A</v>
          </cell>
          <cell r="AK438" t="str">
            <v>N/A</v>
          </cell>
          <cell r="AL438"/>
          <cell r="AM438"/>
          <cell r="AN438"/>
          <cell r="AO438"/>
          <cell r="AP438"/>
          <cell r="AQ438"/>
          <cell r="AR438"/>
          <cell r="AS438"/>
          <cell r="AT438"/>
          <cell r="AU438"/>
          <cell r="AV438" t="str">
            <v/>
          </cell>
          <cell r="AW438"/>
          <cell r="AX438" t="str">
            <v/>
          </cell>
          <cell r="AY438"/>
          <cell r="AZ438" t="b">
            <v>1</v>
          </cell>
          <cell r="BA438" t="b">
            <v>1</v>
          </cell>
          <cell r="BB438" t="str">
            <v>TRUE</v>
          </cell>
          <cell r="BC438" t="str">
            <v>FALSE</v>
          </cell>
          <cell r="BD438" t="b">
            <v>1</v>
          </cell>
          <cell r="BE438" t="str">
            <v>REQ</v>
          </cell>
          <cell r="BF438" t="str">
            <v>N/A</v>
          </cell>
          <cell r="BG438" t="str">
            <v>REQ</v>
          </cell>
        </row>
        <row r="439">
          <cell r="A439">
            <v>62388</v>
          </cell>
          <cell r="B439">
            <v>39080</v>
          </cell>
          <cell r="C439"/>
          <cell r="D439"/>
          <cell r="E439"/>
          <cell r="F439" t="str">
            <v>Bobby Smith Subdivision II Limited Partnership</v>
          </cell>
          <cell r="G439" t="str">
            <v>Bobby Smith Subdivision II Single Family Housing</v>
          </cell>
          <cell r="H439" t="str">
            <v>William K. McConnell</v>
          </cell>
          <cell r="I439" t="str">
            <v>NEF Assignment Corporation, as nominee</v>
          </cell>
          <cell r="J439" t="str">
            <v>36-4326848</v>
          </cell>
          <cell r="K439">
            <v>0.99990000000000001</v>
          </cell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 t="str">
            <v>National Equity Fund 2006 Series II LP</v>
          </cell>
          <cell r="W439" t="str">
            <v>20-5575038</v>
          </cell>
          <cell r="X439">
            <v>0.99990000000000001</v>
          </cell>
          <cell r="Y439"/>
          <cell r="Z439"/>
          <cell r="AA439"/>
          <cell r="AB439"/>
          <cell r="AC439"/>
          <cell r="AD439"/>
          <cell r="AE439"/>
          <cell r="AF439"/>
          <cell r="AG439"/>
          <cell r="AH439"/>
          <cell r="AI439" t="str">
            <v>No investor with 50% or more ownership</v>
          </cell>
          <cell r="AJ439" t="str">
            <v>N/A</v>
          </cell>
          <cell r="AK439" t="str">
            <v>N/A</v>
          </cell>
          <cell r="AL439"/>
          <cell r="AM439"/>
          <cell r="AN439"/>
          <cell r="AO439"/>
          <cell r="AP439"/>
          <cell r="AQ439"/>
          <cell r="AR439"/>
          <cell r="AS439"/>
          <cell r="AT439"/>
          <cell r="AU439"/>
          <cell r="AV439" t="str">
            <v/>
          </cell>
          <cell r="AW439"/>
          <cell r="AX439" t="str">
            <v/>
          </cell>
          <cell r="AY439"/>
          <cell r="AZ439" t="b">
            <v>1</v>
          </cell>
          <cell r="BA439" t="b">
            <v>1</v>
          </cell>
          <cell r="BB439" t="b">
            <v>0</v>
          </cell>
          <cell r="BC439" t="str">
            <v>FALSE</v>
          </cell>
          <cell r="BD439" t="b">
            <v>1</v>
          </cell>
          <cell r="BE439" t="str">
            <v>REQ</v>
          </cell>
          <cell r="BF439" t="str">
            <v>N/A</v>
          </cell>
          <cell r="BG439" t="str">
            <v>REQ</v>
          </cell>
        </row>
        <row r="440">
          <cell r="A440">
            <v>62392</v>
          </cell>
          <cell r="B440">
            <v>39080</v>
          </cell>
          <cell r="C440"/>
          <cell r="D440"/>
          <cell r="E440"/>
          <cell r="F440" t="str">
            <v>Richland East Subdivision Limited Partnership</v>
          </cell>
          <cell r="G440" t="str">
            <v>Richland East Subdivision Single Family Housing Development</v>
          </cell>
          <cell r="H440" t="str">
            <v>William K. McConnell</v>
          </cell>
          <cell r="I440" t="str">
            <v>NEF Assignment Corporation, as nominee</v>
          </cell>
          <cell r="J440" t="str">
            <v>36-4326848</v>
          </cell>
          <cell r="K440">
            <v>0.99990000000000001</v>
          </cell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 t="str">
            <v>National Equity Fund 2006 LP</v>
          </cell>
          <cell r="W440" t="str">
            <v>20-4587136</v>
          </cell>
          <cell r="X440">
            <v>0.99990000000000001</v>
          </cell>
          <cell r="Y440"/>
          <cell r="Z440"/>
          <cell r="AA440"/>
          <cell r="AB440"/>
          <cell r="AC440"/>
          <cell r="AD440"/>
          <cell r="AE440"/>
          <cell r="AF440"/>
          <cell r="AG440"/>
          <cell r="AH440"/>
          <cell r="AI440" t="str">
            <v>No investor with 50% or more ownership</v>
          </cell>
          <cell r="AJ440" t="str">
            <v>N/A</v>
          </cell>
          <cell r="AK440" t="str">
            <v>N/A</v>
          </cell>
          <cell r="AL440"/>
          <cell r="AM440"/>
          <cell r="AN440"/>
          <cell r="AO440"/>
          <cell r="AP440"/>
          <cell r="AQ440"/>
          <cell r="AR440"/>
          <cell r="AS440"/>
          <cell r="AT440"/>
          <cell r="AU440"/>
          <cell r="AV440" t="str">
            <v/>
          </cell>
          <cell r="AW440"/>
          <cell r="AX440" t="str">
            <v/>
          </cell>
          <cell r="AY440"/>
          <cell r="AZ440" t="b">
            <v>1</v>
          </cell>
          <cell r="BA440" t="b">
            <v>1</v>
          </cell>
          <cell r="BB440" t="str">
            <v>TRUE</v>
          </cell>
          <cell r="BC440" t="str">
            <v>FALSE</v>
          </cell>
          <cell r="BD440" t="b">
            <v>1</v>
          </cell>
          <cell r="BE440" t="str">
            <v>REQ</v>
          </cell>
          <cell r="BF440" t="str">
            <v>N/A</v>
          </cell>
          <cell r="BG440" t="str">
            <v>REQ</v>
          </cell>
        </row>
        <row r="441">
          <cell r="A441">
            <v>62397</v>
          </cell>
          <cell r="B441">
            <v>38925</v>
          </cell>
          <cell r="C441"/>
          <cell r="D441"/>
          <cell r="E441"/>
          <cell r="F441" t="str">
            <v>Hillcrest Commons Limited Partnership</v>
          </cell>
          <cell r="G441" t="str">
            <v>Hillcrest Commons</v>
          </cell>
          <cell r="H441" t="str">
            <v>CDA-TCG Inc</v>
          </cell>
          <cell r="I441" t="str">
            <v>NEF Assignment Corporation, as nominee</v>
          </cell>
          <cell r="J441" t="str">
            <v>36-4326848</v>
          </cell>
          <cell r="K441">
            <v>0.99990000000000001</v>
          </cell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 t="str">
            <v>Banc of America Community Housing Investment Fund III LP</v>
          </cell>
          <cell r="W441" t="str">
            <v>20-3697681</v>
          </cell>
          <cell r="X441">
            <v>0.99990000000000001</v>
          </cell>
          <cell r="Y441"/>
          <cell r="Z441"/>
          <cell r="AA441"/>
          <cell r="AB441"/>
          <cell r="AC441"/>
          <cell r="AD441"/>
          <cell r="AE441"/>
          <cell r="AF441"/>
          <cell r="AG441"/>
          <cell r="AH441"/>
          <cell r="AI441" t="str">
            <v>Bank of America, N.A.</v>
          </cell>
          <cell r="AJ441" t="str">
            <v>94-1687665</v>
          </cell>
          <cell r="AK441">
            <v>0.99980000999999996</v>
          </cell>
          <cell r="AL441"/>
          <cell r="AM441"/>
          <cell r="AN441"/>
          <cell r="AO441"/>
          <cell r="AP441"/>
          <cell r="AQ441"/>
          <cell r="AR441"/>
          <cell r="AS441"/>
          <cell r="AT441"/>
          <cell r="AU441"/>
          <cell r="AV441" t="str">
            <v/>
          </cell>
          <cell r="AW441"/>
          <cell r="AX441" t="str">
            <v/>
          </cell>
          <cell r="AY441"/>
          <cell r="AZ441" t="b">
            <v>1</v>
          </cell>
          <cell r="BA441" t="b">
            <v>1</v>
          </cell>
          <cell r="BB441" t="str">
            <v>TRUE</v>
          </cell>
          <cell r="BC441" t="str">
            <v>FALSE</v>
          </cell>
          <cell r="BD441" t="b">
            <v>1</v>
          </cell>
          <cell r="BE441" t="str">
            <v>REQ</v>
          </cell>
          <cell r="BF441" t="e">
            <v>#NAME?</v>
          </cell>
          <cell r="BG441" t="str">
            <v>REQ</v>
          </cell>
        </row>
        <row r="442">
          <cell r="A442">
            <v>62407</v>
          </cell>
          <cell r="B442">
            <v>38846</v>
          </cell>
          <cell r="C442"/>
          <cell r="D442"/>
          <cell r="E442"/>
          <cell r="F442" t="str">
            <v>Garfield Hills Preservation Associates L.P.</v>
          </cell>
          <cell r="G442" t="str">
            <v>Garfield Hills Apartments (DC)</v>
          </cell>
          <cell r="H442" t="str">
            <v>Preservation of Affordable Housing (POAH)</v>
          </cell>
          <cell r="I442" t="str">
            <v>NEF Assignment Corporation, as nominee</v>
          </cell>
          <cell r="J442" t="str">
            <v>36-4326848</v>
          </cell>
          <cell r="K442">
            <v>0.99990000000000001</v>
          </cell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 t="str">
            <v>One Economy Fund I LLC</v>
          </cell>
          <cell r="W442" t="str">
            <v>20-2660021</v>
          </cell>
          <cell r="X442">
            <v>0.99990000000000001</v>
          </cell>
          <cell r="Y442"/>
          <cell r="Z442"/>
          <cell r="AA442"/>
          <cell r="AB442"/>
          <cell r="AC442"/>
          <cell r="AD442"/>
          <cell r="AE442"/>
          <cell r="AF442"/>
          <cell r="AG442"/>
          <cell r="AH442"/>
          <cell r="AI442" t="str">
            <v>FNBC Leasing Corporation</v>
          </cell>
          <cell r="AJ442" t="str">
            <v>36-3643427</v>
          </cell>
          <cell r="AK442">
            <v>0.63693630000000001</v>
          </cell>
          <cell r="AL442"/>
          <cell r="AM442"/>
          <cell r="AN442"/>
          <cell r="AO442"/>
          <cell r="AP442"/>
          <cell r="AQ442"/>
          <cell r="AR442"/>
          <cell r="AS442"/>
          <cell r="AT442"/>
          <cell r="AU442"/>
          <cell r="AV442" t="str">
            <v/>
          </cell>
          <cell r="AW442"/>
          <cell r="AX442" t="str">
            <v/>
          </cell>
          <cell r="AY442"/>
          <cell r="AZ442" t="b">
            <v>1</v>
          </cell>
          <cell r="BA442" t="b">
            <v>1</v>
          </cell>
          <cell r="BB442" t="str">
            <v>TRUE</v>
          </cell>
          <cell r="BC442" t="str">
            <v>FALSE</v>
          </cell>
          <cell r="BD442" t="b">
            <v>1</v>
          </cell>
          <cell r="BE442" t="str">
            <v>REQ</v>
          </cell>
          <cell r="BF442" t="e">
            <v>#NAME?</v>
          </cell>
          <cell r="BG442" t="str">
            <v>REQ</v>
          </cell>
        </row>
        <row r="443">
          <cell r="A443">
            <v>62408</v>
          </cell>
          <cell r="B443">
            <v>38713</v>
          </cell>
          <cell r="C443"/>
          <cell r="D443"/>
          <cell r="E443"/>
          <cell r="F443" t="str">
            <v>WA Eden, LLC</v>
          </cell>
          <cell r="G443" t="str">
            <v>Woodview Apartments</v>
          </cell>
          <cell r="H443" t="str">
            <v>Brownstone Management LLC</v>
          </cell>
          <cell r="I443" t="str">
            <v>NEF Assignment Corporation, as nominee</v>
          </cell>
          <cell r="J443" t="str">
            <v>36-4326848</v>
          </cell>
          <cell r="K443">
            <v>0.99990000000000001</v>
          </cell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 t="str">
            <v>National Equity Fund 2005 LP</v>
          </cell>
          <cell r="W443" t="str">
            <v>20-3052057</v>
          </cell>
          <cell r="X443">
            <v>0.37996199999999997</v>
          </cell>
          <cell r="Y443" t="str">
            <v>National Equity Fund 2006 Series II LP</v>
          </cell>
          <cell r="Z443" t="str">
            <v>20-5575038</v>
          </cell>
          <cell r="AA443">
            <v>0.61993799999999988</v>
          </cell>
          <cell r="AB443"/>
          <cell r="AC443"/>
          <cell r="AD443"/>
          <cell r="AE443"/>
          <cell r="AF443"/>
          <cell r="AG443"/>
          <cell r="AH443"/>
          <cell r="AI443" t="str">
            <v>No investor with 50% or more ownership</v>
          </cell>
          <cell r="AJ443" t="str">
            <v>N/A</v>
          </cell>
          <cell r="AK443" t="str">
            <v>N/A</v>
          </cell>
          <cell r="AL443"/>
          <cell r="AM443"/>
          <cell r="AN443"/>
          <cell r="AO443"/>
          <cell r="AP443"/>
          <cell r="AQ443"/>
          <cell r="AR443"/>
          <cell r="AS443"/>
          <cell r="AT443"/>
          <cell r="AU443"/>
          <cell r="AV443" t="str">
            <v/>
          </cell>
          <cell r="AW443"/>
          <cell r="AX443" t="str">
            <v/>
          </cell>
          <cell r="AY443"/>
          <cell r="AZ443" t="b">
            <v>1</v>
          </cell>
          <cell r="BA443" t="b">
            <v>1</v>
          </cell>
          <cell r="BB443" t="str">
            <v>TRUE</v>
          </cell>
          <cell r="BC443" t="str">
            <v>FALSE</v>
          </cell>
          <cell r="BD443" t="b">
            <v>1</v>
          </cell>
          <cell r="BE443" t="str">
            <v>REQ</v>
          </cell>
          <cell r="BF443" t="str">
            <v>N/A</v>
          </cell>
          <cell r="BG443" t="str">
            <v>REQ</v>
          </cell>
        </row>
        <row r="444">
          <cell r="A444">
            <v>62410</v>
          </cell>
          <cell r="B444">
            <v>38709</v>
          </cell>
          <cell r="C444"/>
          <cell r="D444"/>
          <cell r="E444"/>
          <cell r="F444" t="str">
            <v>San Clemente Housing Partners LP, a California Limited Partnership</v>
          </cell>
          <cell r="G444" t="str">
            <v>San Clemente Apartments</v>
          </cell>
          <cell r="H444" t="str">
            <v>EAH, Inc.</v>
          </cell>
          <cell r="I444" t="str">
            <v>NEF Assignment Corporation, as nominee</v>
          </cell>
          <cell r="J444" t="str">
            <v>36-4326848</v>
          </cell>
          <cell r="K444">
            <v>0.99990000000000001</v>
          </cell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 t="str">
            <v>Banc of America Community Housing Investment Fund III LP</v>
          </cell>
          <cell r="W444" t="str">
            <v>20-3697681</v>
          </cell>
          <cell r="X444">
            <v>0.99990000000000001</v>
          </cell>
          <cell r="Y444"/>
          <cell r="Z444"/>
          <cell r="AA444"/>
          <cell r="AB444"/>
          <cell r="AC444"/>
          <cell r="AD444"/>
          <cell r="AE444"/>
          <cell r="AF444"/>
          <cell r="AG444"/>
          <cell r="AH444"/>
          <cell r="AI444" t="str">
            <v>Bank of America, N.A.</v>
          </cell>
          <cell r="AJ444" t="str">
            <v>94-1687665</v>
          </cell>
          <cell r="AK444">
            <v>0.99980000999999996</v>
          </cell>
          <cell r="AL444"/>
          <cell r="AM444"/>
          <cell r="AN444"/>
          <cell r="AO444"/>
          <cell r="AP444"/>
          <cell r="AQ444"/>
          <cell r="AR444"/>
          <cell r="AS444"/>
          <cell r="AT444"/>
          <cell r="AU444"/>
          <cell r="AV444" t="str">
            <v/>
          </cell>
          <cell r="AW444"/>
          <cell r="AX444" t="str">
            <v/>
          </cell>
          <cell r="AY444"/>
          <cell r="AZ444" t="b">
            <v>1</v>
          </cell>
          <cell r="BA444" t="b">
            <v>1</v>
          </cell>
          <cell r="BB444" t="str">
            <v>TRUE</v>
          </cell>
          <cell r="BC444" t="str">
            <v>FALSE</v>
          </cell>
          <cell r="BD444" t="b">
            <v>1</v>
          </cell>
          <cell r="BE444" t="str">
            <v>REQ</v>
          </cell>
          <cell r="BF444" t="e">
            <v>#NAME?</v>
          </cell>
          <cell r="BG444" t="str">
            <v>REQ</v>
          </cell>
        </row>
        <row r="445">
          <cell r="A445">
            <v>62415</v>
          </cell>
          <cell r="B445">
            <v>38897</v>
          </cell>
          <cell r="C445"/>
          <cell r="D445"/>
          <cell r="E445"/>
          <cell r="F445" t="str">
            <v>One Hundred Forty Associates, LP</v>
          </cell>
          <cell r="G445" t="str">
            <v>Fania Gersham</v>
          </cell>
          <cell r="H445" t="str">
            <v>West Side Federation for Senior and Supportive Housing</v>
          </cell>
          <cell r="I445" t="str">
            <v>NEF Assignment Corporation, as nominee</v>
          </cell>
          <cell r="J445" t="str">
            <v>36-4326848</v>
          </cell>
          <cell r="K445">
            <v>0.99990000000000001</v>
          </cell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 t="str">
            <v>National Equity Fund 2006 LP</v>
          </cell>
          <cell r="W445" t="str">
            <v>20-4587136</v>
          </cell>
          <cell r="X445">
            <v>0.99990000000000001</v>
          </cell>
          <cell r="Y445"/>
          <cell r="Z445"/>
          <cell r="AA445"/>
          <cell r="AB445"/>
          <cell r="AC445"/>
          <cell r="AD445"/>
          <cell r="AE445"/>
          <cell r="AF445"/>
          <cell r="AG445"/>
          <cell r="AH445"/>
          <cell r="AI445" t="str">
            <v>No investor with 50% or more ownership</v>
          </cell>
          <cell r="AJ445" t="str">
            <v>N/A</v>
          </cell>
          <cell r="AK445" t="str">
            <v>N/A</v>
          </cell>
          <cell r="AL445"/>
          <cell r="AM445"/>
          <cell r="AN445"/>
          <cell r="AO445"/>
          <cell r="AP445"/>
          <cell r="AQ445"/>
          <cell r="AR445"/>
          <cell r="AS445"/>
          <cell r="AT445"/>
          <cell r="AU445"/>
          <cell r="AV445" t="str">
            <v/>
          </cell>
          <cell r="AW445"/>
          <cell r="AX445" t="str">
            <v/>
          </cell>
          <cell r="AY445"/>
          <cell r="AZ445" t="b">
            <v>1</v>
          </cell>
          <cell r="BA445" t="b">
            <v>1</v>
          </cell>
          <cell r="BB445" t="b">
            <v>0</v>
          </cell>
          <cell r="BC445" t="str">
            <v>FALSE</v>
          </cell>
          <cell r="BD445" t="b">
            <v>1</v>
          </cell>
          <cell r="BE445" t="str">
            <v>REQ</v>
          </cell>
          <cell r="BF445" t="str">
            <v>N/A</v>
          </cell>
          <cell r="BG445" t="str">
            <v>REQ</v>
          </cell>
        </row>
        <row r="446">
          <cell r="A446">
            <v>62420</v>
          </cell>
          <cell r="B446">
            <v>39016</v>
          </cell>
          <cell r="C446"/>
          <cell r="D446"/>
          <cell r="E446"/>
          <cell r="F446" t="str">
            <v>401 Hazle Associates, L.P.</v>
          </cell>
          <cell r="G446" t="str">
            <v>401 Hazle</v>
          </cell>
          <cell r="H446" t="str">
            <v>Alliance for Building Communities (ABC)</v>
          </cell>
          <cell r="I446" t="str">
            <v>NEF Assignment Corporation, as nominee</v>
          </cell>
          <cell r="J446" t="str">
            <v>36-4326848</v>
          </cell>
          <cell r="K446">
            <v>0.99990000000000001</v>
          </cell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 t="str">
            <v>National Equity Fund 2006 Series II LP</v>
          </cell>
          <cell r="W446" t="str">
            <v>20-5575038</v>
          </cell>
          <cell r="X446">
            <v>0.99990000000000001</v>
          </cell>
          <cell r="Y446"/>
          <cell r="Z446"/>
          <cell r="AA446"/>
          <cell r="AB446"/>
          <cell r="AC446"/>
          <cell r="AD446"/>
          <cell r="AE446"/>
          <cell r="AF446"/>
          <cell r="AG446"/>
          <cell r="AH446"/>
          <cell r="AI446" t="str">
            <v>No investor with 50% or more ownership</v>
          </cell>
          <cell r="AJ446" t="str">
            <v>N/A</v>
          </cell>
          <cell r="AK446" t="str">
            <v>N/A</v>
          </cell>
          <cell r="AL446"/>
          <cell r="AM446"/>
          <cell r="AN446"/>
          <cell r="AO446"/>
          <cell r="AP446"/>
          <cell r="AQ446"/>
          <cell r="AR446"/>
          <cell r="AS446"/>
          <cell r="AT446"/>
          <cell r="AU446"/>
          <cell r="AV446" t="str">
            <v/>
          </cell>
          <cell r="AW446"/>
          <cell r="AX446" t="str">
            <v/>
          </cell>
          <cell r="AY446"/>
          <cell r="AZ446" t="b">
            <v>1</v>
          </cell>
          <cell r="BA446" t="b">
            <v>1</v>
          </cell>
          <cell r="BB446" t="b">
            <v>0</v>
          </cell>
          <cell r="BC446" t="str">
            <v>FALSE</v>
          </cell>
          <cell r="BD446" t="b">
            <v>1</v>
          </cell>
          <cell r="BE446" t="str">
            <v>REQ</v>
          </cell>
          <cell r="BF446" t="str">
            <v>N/A</v>
          </cell>
          <cell r="BG446" t="str">
            <v>REQ</v>
          </cell>
        </row>
        <row r="447">
          <cell r="A447">
            <v>62422</v>
          </cell>
          <cell r="B447">
            <v>39080</v>
          </cell>
          <cell r="C447"/>
          <cell r="D447"/>
          <cell r="E447"/>
          <cell r="F447" t="str">
            <v>SouthSide Gateways Limited Partnership</v>
          </cell>
          <cell r="G447" t="str">
            <v>Southside Gateways (RI)</v>
          </cell>
          <cell r="H447" t="str">
            <v>SWAP, Inc.</v>
          </cell>
          <cell r="I447" t="str">
            <v>NEF Assignment Corporation, as nominee</v>
          </cell>
          <cell r="J447" t="str">
            <v>36-4326848</v>
          </cell>
          <cell r="K447">
            <v>0.99990000000000001</v>
          </cell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 t="str">
            <v>Banc of America Community Housing Investment Fund III LP</v>
          </cell>
          <cell r="W447" t="str">
            <v>20-3697681</v>
          </cell>
          <cell r="X447">
            <v>0.99990000000000001</v>
          </cell>
          <cell r="Y447"/>
          <cell r="Z447"/>
          <cell r="AA447"/>
          <cell r="AB447"/>
          <cell r="AC447"/>
          <cell r="AD447"/>
          <cell r="AE447"/>
          <cell r="AF447"/>
          <cell r="AG447"/>
          <cell r="AH447"/>
          <cell r="AI447" t="str">
            <v>Bank of America, N.A.</v>
          </cell>
          <cell r="AJ447" t="str">
            <v>94-1687665</v>
          </cell>
          <cell r="AK447">
            <v>0.99980000999999996</v>
          </cell>
          <cell r="AL447"/>
          <cell r="AM447"/>
          <cell r="AN447"/>
          <cell r="AO447"/>
          <cell r="AP447"/>
          <cell r="AQ447"/>
          <cell r="AR447"/>
          <cell r="AS447"/>
          <cell r="AT447"/>
          <cell r="AU447"/>
          <cell r="AV447" t="str">
            <v/>
          </cell>
          <cell r="AW447"/>
          <cell r="AX447" t="str">
            <v/>
          </cell>
          <cell r="AY447"/>
          <cell r="AZ447" t="b">
            <v>1</v>
          </cell>
          <cell r="BA447" t="b">
            <v>1</v>
          </cell>
          <cell r="BB447" t="str">
            <v>TRUE</v>
          </cell>
          <cell r="BC447" t="str">
            <v>FALSE</v>
          </cell>
          <cell r="BD447" t="b">
            <v>1</v>
          </cell>
          <cell r="BE447" t="str">
            <v>REQ</v>
          </cell>
          <cell r="BF447" t="e">
            <v>#NAME?</v>
          </cell>
          <cell r="BG447" t="str">
            <v>REQ</v>
          </cell>
        </row>
        <row r="448">
          <cell r="A448">
            <v>61567</v>
          </cell>
          <cell r="B448">
            <v>38098</v>
          </cell>
          <cell r="C448"/>
          <cell r="D448"/>
          <cell r="E448"/>
          <cell r="F448" t="str">
            <v>Lincoln Village L.P.</v>
          </cell>
          <cell r="G448" t="str">
            <v>Lincoln Village</v>
          </cell>
          <cell r="H448" t="str">
            <v>Valley Affordable Housing Corporation (VAHC)</v>
          </cell>
          <cell r="I448" t="str">
            <v>NEF Assignment Corporation, as nominee</v>
          </cell>
          <cell r="J448" t="str">
            <v>36-4326848</v>
          </cell>
          <cell r="K448">
            <v>0.99980000000000002</v>
          </cell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 t="str">
            <v>Banc of America Community Housing Investment Fund II LLC</v>
          </cell>
          <cell r="W448" t="str">
            <v>20-0296106</v>
          </cell>
          <cell r="X448">
            <v>0.99980000000000002</v>
          </cell>
          <cell r="Y448"/>
          <cell r="Z448"/>
          <cell r="AA448"/>
          <cell r="AB448"/>
          <cell r="AC448"/>
          <cell r="AD448"/>
          <cell r="AE448"/>
          <cell r="AF448"/>
          <cell r="AG448"/>
          <cell r="AH448"/>
          <cell r="AI448" t="str">
            <v>Bank of America, N.A.</v>
          </cell>
          <cell r="AJ448" t="str">
            <v>94-1687665</v>
          </cell>
          <cell r="AK448">
            <v>0.99970001999999991</v>
          </cell>
          <cell r="AL448"/>
          <cell r="AM448"/>
          <cell r="AN448"/>
          <cell r="AO448"/>
          <cell r="AP448"/>
          <cell r="AQ448"/>
          <cell r="AR448"/>
          <cell r="AS448"/>
          <cell r="AT448"/>
          <cell r="AU448"/>
          <cell r="AV448" t="str">
            <v/>
          </cell>
          <cell r="AW448"/>
          <cell r="AX448" t="str">
            <v/>
          </cell>
          <cell r="AY448"/>
          <cell r="AZ448" t="b">
            <v>1</v>
          </cell>
          <cell r="BA448" t="b">
            <v>1</v>
          </cell>
          <cell r="BB448" t="b">
            <v>0</v>
          </cell>
          <cell r="BC448" t="str">
            <v>FALSE</v>
          </cell>
          <cell r="BD448" t="b">
            <v>1</v>
          </cell>
          <cell r="BE448" t="str">
            <v>REQ</v>
          </cell>
          <cell r="BF448" t="e">
            <v>#NAME?</v>
          </cell>
          <cell r="BG448" t="str">
            <v>REQ</v>
          </cell>
        </row>
        <row r="449">
          <cell r="A449">
            <v>62431</v>
          </cell>
          <cell r="B449">
            <v>39286</v>
          </cell>
          <cell r="C449"/>
          <cell r="D449"/>
          <cell r="E449"/>
          <cell r="F449" t="str">
            <v>New Winds Apartments Limited Partnership</v>
          </cell>
          <cell r="G449" t="str">
            <v>New Winds</v>
          </cell>
          <cell r="H449" t="str">
            <v>Homes for Good</v>
          </cell>
          <cell r="I449" t="str">
            <v>NEF Assignment Corporation, as nominee</v>
          </cell>
          <cell r="J449" t="str">
            <v>36-4326848</v>
          </cell>
          <cell r="K449">
            <v>0.99990000000000001</v>
          </cell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 t="str">
            <v>National Equity Fund 2007 LP</v>
          </cell>
          <cell r="W449" t="str">
            <v>20-8189381</v>
          </cell>
          <cell r="X449">
            <v>0.99990000000000001</v>
          </cell>
          <cell r="Y449"/>
          <cell r="Z449"/>
          <cell r="AA449"/>
          <cell r="AB449"/>
          <cell r="AC449"/>
          <cell r="AD449"/>
          <cell r="AE449"/>
          <cell r="AF449"/>
          <cell r="AG449"/>
          <cell r="AH449"/>
          <cell r="AI449" t="str">
            <v>No investor with 50% or more ownership</v>
          </cell>
          <cell r="AJ449" t="str">
            <v>N/A</v>
          </cell>
          <cell r="AK449" t="str">
            <v>N/A</v>
          </cell>
          <cell r="AL449"/>
          <cell r="AM449"/>
          <cell r="AN449"/>
          <cell r="AO449"/>
          <cell r="AP449"/>
          <cell r="AQ449"/>
          <cell r="AR449"/>
          <cell r="AS449"/>
          <cell r="AT449"/>
          <cell r="AU449"/>
          <cell r="AV449" t="str">
            <v/>
          </cell>
          <cell r="AW449"/>
          <cell r="AX449" t="str">
            <v/>
          </cell>
          <cell r="AY449"/>
          <cell r="AZ449" t="b">
            <v>1</v>
          </cell>
          <cell r="BA449" t="b">
            <v>1</v>
          </cell>
          <cell r="BB449" t="str">
            <v>TRUE</v>
          </cell>
          <cell r="BC449" t="str">
            <v>FALSE</v>
          </cell>
          <cell r="BD449" t="b">
            <v>1</v>
          </cell>
          <cell r="BE449" t="str">
            <v>REQ</v>
          </cell>
          <cell r="BF449" t="str">
            <v>N/A</v>
          </cell>
          <cell r="BG449" t="str">
            <v>REQ</v>
          </cell>
        </row>
        <row r="450">
          <cell r="A450">
            <v>62440</v>
          </cell>
          <cell r="B450">
            <v>38835</v>
          </cell>
          <cell r="C450"/>
          <cell r="D450"/>
          <cell r="E450"/>
          <cell r="F450" t="str">
            <v>Capitol City Limited Partnership</v>
          </cell>
          <cell r="G450" t="str">
            <v>Capitol City Townhomes</v>
          </cell>
          <cell r="H450" t="str">
            <v>Twin Cities Housing Development Corporation (TCHDC)</v>
          </cell>
          <cell r="I450" t="str">
            <v>NEF Assignment Corporation, as nominee</v>
          </cell>
          <cell r="J450" t="str">
            <v>36-4326848</v>
          </cell>
          <cell r="K450">
            <v>0.99990000000000001</v>
          </cell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 t="str">
            <v>National Equity Fund 2005 LP</v>
          </cell>
          <cell r="W450" t="str">
            <v>20-3052057</v>
          </cell>
          <cell r="X450">
            <v>0.99990000000000001</v>
          </cell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 t="str">
            <v>No investor with 50% or more ownership</v>
          </cell>
          <cell r="AJ450" t="str">
            <v>N/A</v>
          </cell>
          <cell r="AK450" t="str">
            <v>N/A</v>
          </cell>
          <cell r="AL450"/>
          <cell r="AM450"/>
          <cell r="AN450"/>
          <cell r="AO450"/>
          <cell r="AP450"/>
          <cell r="AQ450"/>
          <cell r="AR450"/>
          <cell r="AS450"/>
          <cell r="AT450"/>
          <cell r="AU450"/>
          <cell r="AV450" t="str">
            <v/>
          </cell>
          <cell r="AW450"/>
          <cell r="AX450" t="str">
            <v/>
          </cell>
          <cell r="AY450"/>
          <cell r="AZ450" t="b">
            <v>1</v>
          </cell>
          <cell r="BA450" t="b">
            <v>1</v>
          </cell>
          <cell r="BB450" t="str">
            <v>TRUE</v>
          </cell>
          <cell r="BC450" t="str">
            <v>FALSE</v>
          </cell>
          <cell r="BD450" t="b">
            <v>1</v>
          </cell>
          <cell r="BE450" t="str">
            <v>REQ</v>
          </cell>
          <cell r="BF450" t="str">
            <v>N/A</v>
          </cell>
          <cell r="BG450" t="str">
            <v>REQ</v>
          </cell>
        </row>
        <row r="451">
          <cell r="A451">
            <v>62444</v>
          </cell>
          <cell r="B451">
            <v>38868</v>
          </cell>
          <cell r="C451"/>
          <cell r="D451"/>
          <cell r="E451"/>
          <cell r="F451" t="str">
            <v>Weidler Renewal Limited Partnership</v>
          </cell>
          <cell r="G451" t="str">
            <v>Weidler Commons</v>
          </cell>
          <cell r="H451" t="str">
            <v>Northwest Housing Alternatives, Inc. (NHA)</v>
          </cell>
          <cell r="I451" t="str">
            <v>NEF Assignment Corporation, as nominee</v>
          </cell>
          <cell r="J451" t="str">
            <v>36-4326848</v>
          </cell>
          <cell r="K451">
            <v>0.99990000000000001</v>
          </cell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 t="str">
            <v>National Equity Fund 2005 LP</v>
          </cell>
          <cell r="W451" t="str">
            <v>20-3052057</v>
          </cell>
          <cell r="X451">
            <v>0.99990000000000001</v>
          </cell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 t="str">
            <v>No investor with 50% or more ownership</v>
          </cell>
          <cell r="AJ451" t="str">
            <v>N/A</v>
          </cell>
          <cell r="AK451" t="str">
            <v>N/A</v>
          </cell>
          <cell r="AL451"/>
          <cell r="AM451"/>
          <cell r="AN451"/>
          <cell r="AO451"/>
          <cell r="AP451"/>
          <cell r="AQ451"/>
          <cell r="AR451"/>
          <cell r="AS451"/>
          <cell r="AT451"/>
          <cell r="AU451"/>
          <cell r="AV451" t="str">
            <v/>
          </cell>
          <cell r="AW451"/>
          <cell r="AX451" t="str">
            <v/>
          </cell>
          <cell r="AY451"/>
          <cell r="AZ451" t="b">
            <v>1</v>
          </cell>
          <cell r="BA451" t="b">
            <v>1</v>
          </cell>
          <cell r="BB451" t="b">
            <v>0</v>
          </cell>
          <cell r="BC451" t="str">
            <v>FALSE</v>
          </cell>
          <cell r="BD451" t="b">
            <v>1</v>
          </cell>
          <cell r="BE451" t="str">
            <v>REQ</v>
          </cell>
          <cell r="BF451" t="str">
            <v>N/A</v>
          </cell>
          <cell r="BG451" t="str">
            <v>REQ</v>
          </cell>
        </row>
        <row r="452">
          <cell r="A452">
            <v>62445</v>
          </cell>
          <cell r="B452">
            <v>38917</v>
          </cell>
          <cell r="C452"/>
          <cell r="D452"/>
          <cell r="E452"/>
          <cell r="F452" t="str">
            <v>Eernisse Apartments LLC</v>
          </cell>
          <cell r="G452" t="str">
            <v>Eernisse Apartments</v>
          </cell>
          <cell r="H452" t="str">
            <v>Vashon Household</v>
          </cell>
          <cell r="I452" t="str">
            <v>NEF Assignment Corporation, as nominee</v>
          </cell>
          <cell r="J452" t="str">
            <v>36-4326848</v>
          </cell>
          <cell r="K452">
            <v>0.99990000000000001</v>
          </cell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 t="str">
            <v>National Equity Fund 2007 LP</v>
          </cell>
          <cell r="W452" t="str">
            <v>20-8189381</v>
          </cell>
          <cell r="X452">
            <v>0.99990000000000001</v>
          </cell>
          <cell r="Y452"/>
          <cell r="Z452"/>
          <cell r="AA452"/>
          <cell r="AB452"/>
          <cell r="AC452"/>
          <cell r="AD452"/>
          <cell r="AE452"/>
          <cell r="AF452"/>
          <cell r="AG452"/>
          <cell r="AH452"/>
          <cell r="AI452" t="str">
            <v>No investor with 50% or more ownership</v>
          </cell>
          <cell r="AJ452" t="str">
            <v>N/A</v>
          </cell>
          <cell r="AK452" t="str">
            <v>N/A</v>
          </cell>
          <cell r="AL452"/>
          <cell r="AM452"/>
          <cell r="AN452"/>
          <cell r="AO452"/>
          <cell r="AP452"/>
          <cell r="AQ452"/>
          <cell r="AR452"/>
          <cell r="AS452"/>
          <cell r="AT452"/>
          <cell r="AU452"/>
          <cell r="AV452" t="str">
            <v/>
          </cell>
          <cell r="AW452"/>
          <cell r="AX452" t="str">
            <v/>
          </cell>
          <cell r="AY452"/>
          <cell r="AZ452" t="b">
            <v>0</v>
          </cell>
          <cell r="BA452" t="b">
            <v>0</v>
          </cell>
          <cell r="BB452" t="b">
            <v>0</v>
          </cell>
          <cell r="BC452" t="str">
            <v>FALSE</v>
          </cell>
          <cell r="BD452" t="b">
            <v>1</v>
          </cell>
          <cell r="BE452" t="str">
            <v>REQ</v>
          </cell>
          <cell r="BF452" t="str">
            <v>N/A</v>
          </cell>
          <cell r="BG452" t="str">
            <v>REQ</v>
          </cell>
        </row>
        <row r="453">
          <cell r="A453">
            <v>62448</v>
          </cell>
          <cell r="B453">
            <v>38968</v>
          </cell>
          <cell r="C453"/>
          <cell r="D453"/>
          <cell r="E453"/>
          <cell r="F453" t="str">
            <v>NRP Norwalk Senior Community II LLC</v>
          </cell>
          <cell r="G453" t="str">
            <v>Bennett Pointe Senior Apartment Homes</v>
          </cell>
          <cell r="H453" t="str">
            <v>NRP Management, LLC</v>
          </cell>
          <cell r="I453" t="str">
            <v>NEF Assignment Corporation, as nominee</v>
          </cell>
          <cell r="J453" t="str">
            <v>36-4326848</v>
          </cell>
          <cell r="K453">
            <v>0.99990000000000001</v>
          </cell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 t="str">
            <v>National Equity Fund 2006 LP</v>
          </cell>
          <cell r="W453" t="str">
            <v>20-4587136</v>
          </cell>
          <cell r="X453">
            <v>0.99990000000000001</v>
          </cell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 t="str">
            <v>No investor with 50% or more ownership</v>
          </cell>
          <cell r="AJ453" t="str">
            <v>N/A</v>
          </cell>
          <cell r="AK453" t="str">
            <v>N/A</v>
          </cell>
          <cell r="AL453"/>
          <cell r="AM453"/>
          <cell r="AN453"/>
          <cell r="AO453"/>
          <cell r="AP453"/>
          <cell r="AQ453"/>
          <cell r="AR453"/>
          <cell r="AS453"/>
          <cell r="AT453"/>
          <cell r="AU453"/>
          <cell r="AV453" t="str">
            <v/>
          </cell>
          <cell r="AW453"/>
          <cell r="AX453" t="str">
            <v/>
          </cell>
          <cell r="AY453"/>
          <cell r="AZ453" t="b">
            <v>1</v>
          </cell>
          <cell r="BA453" t="b">
            <v>1</v>
          </cell>
          <cell r="BB453" t="str">
            <v>TRUE</v>
          </cell>
          <cell r="BC453" t="str">
            <v>FALSE</v>
          </cell>
          <cell r="BD453" t="b">
            <v>1</v>
          </cell>
          <cell r="BE453" t="str">
            <v>REQ</v>
          </cell>
          <cell r="BF453" t="str">
            <v>N/A</v>
          </cell>
          <cell r="BG453" t="str">
            <v>REQ</v>
          </cell>
        </row>
        <row r="454">
          <cell r="A454">
            <v>62450</v>
          </cell>
          <cell r="B454">
            <v>38777</v>
          </cell>
          <cell r="C454"/>
          <cell r="D454"/>
          <cell r="E454"/>
          <cell r="F454" t="str">
            <v>Oasis Senior Living, L.P.</v>
          </cell>
          <cell r="G454" t="str">
            <v>LifeLink-Oasis Senior Living</v>
          </cell>
          <cell r="H454" t="str">
            <v>Lifelink Housing Corporation</v>
          </cell>
          <cell r="I454" t="str">
            <v>NEF Assignment Corporation, as nominee</v>
          </cell>
          <cell r="J454" t="str">
            <v>36-4326848</v>
          </cell>
          <cell r="K454">
            <v>0.99990000000000001</v>
          </cell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 t="str">
            <v>National Equity Fund 2005 LP</v>
          </cell>
          <cell r="W454" t="str">
            <v>20-3052057</v>
          </cell>
          <cell r="X454">
            <v>0.99990000000000001</v>
          </cell>
          <cell r="Y454"/>
          <cell r="Z454"/>
          <cell r="AA454"/>
          <cell r="AB454"/>
          <cell r="AC454"/>
          <cell r="AD454"/>
          <cell r="AE454"/>
          <cell r="AF454"/>
          <cell r="AG454"/>
          <cell r="AH454"/>
          <cell r="AI454" t="str">
            <v>No investor with 50% or more ownership</v>
          </cell>
          <cell r="AJ454" t="str">
            <v>N/A</v>
          </cell>
          <cell r="AK454" t="str">
            <v>N/A</v>
          </cell>
          <cell r="AL454"/>
          <cell r="AM454"/>
          <cell r="AN454"/>
          <cell r="AO454"/>
          <cell r="AP454"/>
          <cell r="AQ454"/>
          <cell r="AR454"/>
          <cell r="AS454"/>
          <cell r="AT454"/>
          <cell r="AU454"/>
          <cell r="AV454" t="str">
            <v/>
          </cell>
          <cell r="AW454"/>
          <cell r="AX454" t="str">
            <v/>
          </cell>
          <cell r="AY454"/>
          <cell r="AZ454" t="b">
            <v>1</v>
          </cell>
          <cell r="BA454" t="b">
            <v>1</v>
          </cell>
          <cell r="BB454" t="str">
            <v>TRUE</v>
          </cell>
          <cell r="BC454" t="str">
            <v>FALSE</v>
          </cell>
          <cell r="BD454" t="b">
            <v>1</v>
          </cell>
          <cell r="BE454" t="str">
            <v>REQ</v>
          </cell>
          <cell r="BF454" t="str">
            <v>N/A</v>
          </cell>
          <cell r="BG454" t="str">
            <v>REQ</v>
          </cell>
        </row>
        <row r="455">
          <cell r="A455">
            <v>62451</v>
          </cell>
          <cell r="B455">
            <v>38777</v>
          </cell>
          <cell r="C455"/>
          <cell r="D455"/>
          <cell r="E455"/>
          <cell r="F455" t="str">
            <v>Greenwood Senior Living, L.P.</v>
          </cell>
          <cell r="G455" t="str">
            <v>LifeLink-Greenwood Senior Living</v>
          </cell>
          <cell r="H455" t="str">
            <v>Lifelink Housing Corporation</v>
          </cell>
          <cell r="I455" t="str">
            <v>NEF Assignment Corporation, as nominee</v>
          </cell>
          <cell r="J455" t="str">
            <v>36-4326848</v>
          </cell>
          <cell r="K455">
            <v>0.99990000000000001</v>
          </cell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 t="str">
            <v>National Equity Fund 2005 LP</v>
          </cell>
          <cell r="W455" t="str">
            <v>20-3052057</v>
          </cell>
          <cell r="X455">
            <v>0.99990000000000001</v>
          </cell>
          <cell r="Y455"/>
          <cell r="Z455"/>
          <cell r="AA455"/>
          <cell r="AB455"/>
          <cell r="AC455"/>
          <cell r="AD455"/>
          <cell r="AE455"/>
          <cell r="AF455"/>
          <cell r="AG455"/>
          <cell r="AH455"/>
          <cell r="AI455" t="str">
            <v>No investor with 50% or more ownership</v>
          </cell>
          <cell r="AJ455" t="str">
            <v>N/A</v>
          </cell>
          <cell r="AK455" t="str">
            <v>N/A</v>
          </cell>
          <cell r="AL455"/>
          <cell r="AM455"/>
          <cell r="AN455"/>
          <cell r="AO455"/>
          <cell r="AP455"/>
          <cell r="AQ455"/>
          <cell r="AR455"/>
          <cell r="AS455"/>
          <cell r="AT455"/>
          <cell r="AU455"/>
          <cell r="AV455" t="str">
            <v/>
          </cell>
          <cell r="AW455"/>
          <cell r="AX455" t="str">
            <v/>
          </cell>
          <cell r="AY455"/>
          <cell r="AZ455" t="b">
            <v>1</v>
          </cell>
          <cell r="BA455" t="b">
            <v>1</v>
          </cell>
          <cell r="BB455" t="str">
            <v>TRUE</v>
          </cell>
          <cell r="BC455" t="str">
            <v>FALSE</v>
          </cell>
          <cell r="BD455" t="b">
            <v>1</v>
          </cell>
          <cell r="BE455" t="str">
            <v>REQ</v>
          </cell>
          <cell r="BF455" t="str">
            <v>N/A</v>
          </cell>
          <cell r="BG455" t="str">
            <v>REQ</v>
          </cell>
        </row>
        <row r="456">
          <cell r="A456">
            <v>62452</v>
          </cell>
          <cell r="B456">
            <v>38777</v>
          </cell>
          <cell r="C456"/>
          <cell r="D456"/>
          <cell r="E456"/>
          <cell r="F456" t="str">
            <v>Anchor Senior Living, L.P.</v>
          </cell>
          <cell r="G456" t="str">
            <v>LifeLink-Anchor Senior Living</v>
          </cell>
          <cell r="H456" t="str">
            <v>Lifelink Housing Corporation</v>
          </cell>
          <cell r="I456" t="str">
            <v>NEF Assignment Corporation, as nominee</v>
          </cell>
          <cell r="J456" t="str">
            <v>36-4326848</v>
          </cell>
          <cell r="K456">
            <v>0.99990000000000001</v>
          </cell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 t="str">
            <v>National Equity Fund 2006 LP</v>
          </cell>
          <cell r="W456" t="str">
            <v>20-4587136</v>
          </cell>
          <cell r="X456">
            <v>0.99990000000000001</v>
          </cell>
          <cell r="Y456"/>
          <cell r="Z456"/>
          <cell r="AA456"/>
          <cell r="AB456"/>
          <cell r="AC456"/>
          <cell r="AD456"/>
          <cell r="AE456"/>
          <cell r="AF456"/>
          <cell r="AG456"/>
          <cell r="AH456"/>
          <cell r="AI456" t="str">
            <v>No investor with 50% or more ownership</v>
          </cell>
          <cell r="AJ456" t="str">
            <v>N/A</v>
          </cell>
          <cell r="AK456" t="str">
            <v>N/A</v>
          </cell>
          <cell r="AL456"/>
          <cell r="AM456"/>
          <cell r="AN456"/>
          <cell r="AO456"/>
          <cell r="AP456"/>
          <cell r="AQ456"/>
          <cell r="AR456"/>
          <cell r="AS456"/>
          <cell r="AT456"/>
          <cell r="AU456"/>
          <cell r="AV456" t="str">
            <v/>
          </cell>
          <cell r="AW456"/>
          <cell r="AX456" t="str">
            <v/>
          </cell>
          <cell r="AY456"/>
          <cell r="AZ456" t="b">
            <v>1</v>
          </cell>
          <cell r="BA456" t="b">
            <v>1</v>
          </cell>
          <cell r="BB456" t="str">
            <v>TRUE</v>
          </cell>
          <cell r="BC456" t="str">
            <v>FALSE</v>
          </cell>
          <cell r="BD456" t="b">
            <v>1</v>
          </cell>
          <cell r="BE456" t="str">
            <v>REQ</v>
          </cell>
          <cell r="BF456" t="str">
            <v>N/A</v>
          </cell>
          <cell r="BG456" t="str">
            <v>REQ</v>
          </cell>
        </row>
        <row r="457">
          <cell r="A457">
            <v>62453</v>
          </cell>
          <cell r="B457">
            <v>38777</v>
          </cell>
          <cell r="C457"/>
          <cell r="D457"/>
          <cell r="E457"/>
          <cell r="F457" t="str">
            <v>Grove Senior Living, L.P.</v>
          </cell>
          <cell r="G457" t="str">
            <v>LifeLink-Grove Senior Living</v>
          </cell>
          <cell r="H457" t="str">
            <v>Lifelink Housing Corporation</v>
          </cell>
          <cell r="I457" t="str">
            <v>NEF Assignment Corporation, as nominee</v>
          </cell>
          <cell r="J457" t="str">
            <v>36-4326848</v>
          </cell>
          <cell r="K457">
            <v>0.99990000000000001</v>
          </cell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 t="str">
            <v>National Equity Fund 2005 LP</v>
          </cell>
          <cell r="W457" t="str">
            <v>20-3052057</v>
          </cell>
          <cell r="X457">
            <v>0.99990000000000001</v>
          </cell>
          <cell r="Y457"/>
          <cell r="Z457"/>
          <cell r="AA457"/>
          <cell r="AB457"/>
          <cell r="AC457"/>
          <cell r="AD457"/>
          <cell r="AE457"/>
          <cell r="AF457"/>
          <cell r="AG457"/>
          <cell r="AH457"/>
          <cell r="AI457" t="str">
            <v>No investor with 50% or more ownership</v>
          </cell>
          <cell r="AJ457" t="str">
            <v>N/A</v>
          </cell>
          <cell r="AK457" t="str">
            <v>N/A</v>
          </cell>
          <cell r="AL457"/>
          <cell r="AM457"/>
          <cell r="AN457"/>
          <cell r="AO457"/>
          <cell r="AP457"/>
          <cell r="AQ457"/>
          <cell r="AR457"/>
          <cell r="AS457"/>
          <cell r="AT457"/>
          <cell r="AU457"/>
          <cell r="AV457" t="str">
            <v/>
          </cell>
          <cell r="AW457"/>
          <cell r="AX457" t="str">
            <v/>
          </cell>
          <cell r="AY457"/>
          <cell r="AZ457" t="b">
            <v>1</v>
          </cell>
          <cell r="BA457" t="b">
            <v>1</v>
          </cell>
          <cell r="BB457" t="str">
            <v>TRUE</v>
          </cell>
          <cell r="BC457" t="str">
            <v>FALSE</v>
          </cell>
          <cell r="BD457" t="b">
            <v>1</v>
          </cell>
          <cell r="BE457" t="str">
            <v>REQ</v>
          </cell>
          <cell r="BF457" t="str">
            <v>N/A</v>
          </cell>
          <cell r="BG457" t="str">
            <v>REQ</v>
          </cell>
        </row>
        <row r="458">
          <cell r="A458">
            <v>62457</v>
          </cell>
          <cell r="B458">
            <v>38818</v>
          </cell>
          <cell r="C458"/>
          <cell r="D458"/>
          <cell r="E458"/>
          <cell r="F458" t="str">
            <v>Arroyo Housing Associates, L.P., a California Limited Partnership</v>
          </cell>
          <cell r="G458" t="str">
            <v>Arroyo de Paz II Apartments</v>
          </cell>
          <cell r="H458" t="str">
            <v>Coachella Valley Housing Coalition</v>
          </cell>
          <cell r="I458" t="str">
            <v>NEF Assignment Corporation, as nominee</v>
          </cell>
          <cell r="J458" t="str">
            <v>36-4326848</v>
          </cell>
          <cell r="K458">
            <v>0.99990000000000001</v>
          </cell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 t="str">
            <v>Banc of America Community Housing Investment Fund III LP</v>
          </cell>
          <cell r="W458" t="str">
            <v>20-3697681</v>
          </cell>
          <cell r="X458">
            <v>0.99990000000000001</v>
          </cell>
          <cell r="Y458"/>
          <cell r="Z458"/>
          <cell r="AA458"/>
          <cell r="AB458"/>
          <cell r="AC458"/>
          <cell r="AD458"/>
          <cell r="AE458"/>
          <cell r="AF458"/>
          <cell r="AG458"/>
          <cell r="AH458"/>
          <cell r="AI458" t="str">
            <v>Bank of America, N.A.</v>
          </cell>
          <cell r="AJ458" t="str">
            <v>94-1687665</v>
          </cell>
          <cell r="AK458">
            <v>0.99980000999999996</v>
          </cell>
          <cell r="AL458"/>
          <cell r="AM458"/>
          <cell r="AN458"/>
          <cell r="AO458"/>
          <cell r="AP458"/>
          <cell r="AQ458"/>
          <cell r="AR458"/>
          <cell r="AS458"/>
          <cell r="AT458"/>
          <cell r="AU458"/>
          <cell r="AV458" t="str">
            <v/>
          </cell>
          <cell r="AW458"/>
          <cell r="AX458" t="str">
            <v/>
          </cell>
          <cell r="AY458"/>
          <cell r="AZ458" t="b">
            <v>1</v>
          </cell>
          <cell r="BA458" t="b">
            <v>1</v>
          </cell>
          <cell r="BB458" t="str">
            <v>TRUE</v>
          </cell>
          <cell r="BC458" t="str">
            <v>FALSE</v>
          </cell>
          <cell r="BD458" t="b">
            <v>1</v>
          </cell>
          <cell r="BE458" t="str">
            <v>REQ</v>
          </cell>
          <cell r="BF458" t="e">
            <v>#NAME?</v>
          </cell>
          <cell r="BG458" t="str">
            <v>REQ</v>
          </cell>
        </row>
        <row r="459">
          <cell r="A459">
            <v>62459</v>
          </cell>
          <cell r="B459">
            <v>39038</v>
          </cell>
          <cell r="C459"/>
          <cell r="D459"/>
          <cell r="E459"/>
          <cell r="F459" t="str">
            <v>College Park Housing Associates, a California Limited Partnership</v>
          </cell>
          <cell r="G459" t="str">
            <v>College Park Apartments</v>
          </cell>
          <cell r="H459" t="str">
            <v>Peoples' Self-Help Housing Corporation</v>
          </cell>
          <cell r="I459" t="str">
            <v>NEF Assignment Corporation, as nominee</v>
          </cell>
          <cell r="J459" t="str">
            <v>36-4326848</v>
          </cell>
          <cell r="K459">
            <v>0.99990000000000001</v>
          </cell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 t="str">
            <v>Banc of America Community Housing Investment Fund III LP</v>
          </cell>
          <cell r="W459" t="str">
            <v>20-3697681</v>
          </cell>
          <cell r="X459">
            <v>0.99990000000000001</v>
          </cell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 t="str">
            <v>Bank of America, N.A.</v>
          </cell>
          <cell r="AJ459" t="str">
            <v>94-1687665</v>
          </cell>
          <cell r="AK459">
            <v>0.99980000999999996</v>
          </cell>
          <cell r="AL459"/>
          <cell r="AM459"/>
          <cell r="AN459"/>
          <cell r="AO459"/>
          <cell r="AP459"/>
          <cell r="AQ459"/>
          <cell r="AR459"/>
          <cell r="AS459"/>
          <cell r="AT459"/>
          <cell r="AU459"/>
          <cell r="AV459" t="str">
            <v/>
          </cell>
          <cell r="AW459"/>
          <cell r="AX459" t="str">
            <v/>
          </cell>
          <cell r="AY459"/>
          <cell r="AZ459" t="b">
            <v>1</v>
          </cell>
          <cell r="BA459" t="b">
            <v>1</v>
          </cell>
          <cell r="BB459" t="str">
            <v>TRUE</v>
          </cell>
          <cell r="BC459" t="str">
            <v>FALSE</v>
          </cell>
          <cell r="BD459" t="b">
            <v>1</v>
          </cell>
          <cell r="BE459" t="str">
            <v>REQ</v>
          </cell>
          <cell r="BF459" t="e">
            <v>#NAME?</v>
          </cell>
          <cell r="BG459" t="str">
            <v>REQ</v>
          </cell>
        </row>
        <row r="460">
          <cell r="A460">
            <v>62460</v>
          </cell>
          <cell r="B460">
            <v>39150</v>
          </cell>
          <cell r="C460"/>
          <cell r="D460"/>
          <cell r="E460"/>
          <cell r="F460" t="str">
            <v>Amsterdam Convent Realty Associates LP</v>
          </cell>
          <cell r="G460" t="str">
            <v>Amsterdam Avenue NEP</v>
          </cell>
          <cell r="H460" t="str">
            <v>Jonathan Feigenbaum</v>
          </cell>
          <cell r="I460" t="str">
            <v>New York Equity Fund 2004 LLC</v>
          </cell>
          <cell r="J460" t="str">
            <v>80-0132471</v>
          </cell>
          <cell r="K460">
            <v>0.99990000000000001</v>
          </cell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 t="str">
            <v>New York Equity Fund 2004 LLC</v>
          </cell>
          <cell r="W460" t="str">
            <v>80-0132471</v>
          </cell>
          <cell r="X460">
            <v>0.99990000000000001</v>
          </cell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 t="str">
            <v>No investor with 50% or more ownership</v>
          </cell>
          <cell r="AJ460" t="str">
            <v>N/A</v>
          </cell>
          <cell r="AK460" t="str">
            <v>N/A</v>
          </cell>
          <cell r="AL460"/>
          <cell r="AM460"/>
          <cell r="AN460"/>
          <cell r="AO460"/>
          <cell r="AP460"/>
          <cell r="AQ460"/>
          <cell r="AR460"/>
          <cell r="AS460"/>
          <cell r="AT460"/>
          <cell r="AU460"/>
          <cell r="AV460" t="str">
            <v/>
          </cell>
          <cell r="AW460"/>
          <cell r="AX460" t="str">
            <v/>
          </cell>
          <cell r="AY460"/>
          <cell r="AZ460" t="b">
            <v>1</v>
          </cell>
          <cell r="BA460" t="b">
            <v>1</v>
          </cell>
          <cell r="BB460" t="str">
            <v>TRUE</v>
          </cell>
          <cell r="BC460" t="str">
            <v>FALSE</v>
          </cell>
          <cell r="BD460" t="b">
            <v>1</v>
          </cell>
          <cell r="BE460" t="str">
            <v>N/A</v>
          </cell>
          <cell r="BF460" t="str">
            <v>N/A</v>
          </cell>
          <cell r="BG460" t="str">
            <v>No</v>
          </cell>
        </row>
        <row r="461">
          <cell r="A461">
            <v>62462</v>
          </cell>
          <cell r="B461">
            <v>38716</v>
          </cell>
          <cell r="C461"/>
          <cell r="D461"/>
          <cell r="E461"/>
          <cell r="F461" t="str">
            <v>Woda Heritage Greene, LLC</v>
          </cell>
          <cell r="G461" t="str">
            <v>Heritage Greene</v>
          </cell>
          <cell r="H461" t="str">
            <v>Community Action Commission of Fayette Co (CAFCO) (OH)</v>
          </cell>
          <cell r="I461" t="str">
            <v>NEF Assignment Corporation, as nominee</v>
          </cell>
          <cell r="J461" t="str">
            <v>36-4326848</v>
          </cell>
          <cell r="K461">
            <v>0.99990000000000001</v>
          </cell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 t="str">
            <v>One Economy Fund I LLC</v>
          </cell>
          <cell r="W461" t="str">
            <v>20-2660021</v>
          </cell>
          <cell r="X461">
            <v>0.99990000000000001</v>
          </cell>
          <cell r="Y461"/>
          <cell r="Z461"/>
          <cell r="AA461"/>
          <cell r="AB461"/>
          <cell r="AC461"/>
          <cell r="AD461"/>
          <cell r="AE461"/>
          <cell r="AF461"/>
          <cell r="AG461"/>
          <cell r="AH461"/>
          <cell r="AI461" t="str">
            <v>FNBC Leasing Corporation</v>
          </cell>
          <cell r="AJ461" t="str">
            <v>36-3643427</v>
          </cell>
          <cell r="AK461">
            <v>0.63693630000000001</v>
          </cell>
          <cell r="AL461"/>
          <cell r="AM461"/>
          <cell r="AN461"/>
          <cell r="AO461"/>
          <cell r="AP461"/>
          <cell r="AQ461"/>
          <cell r="AR461"/>
          <cell r="AS461"/>
          <cell r="AT461"/>
          <cell r="AU461"/>
          <cell r="AV461" t="str">
            <v/>
          </cell>
          <cell r="AW461"/>
          <cell r="AX461" t="str">
            <v/>
          </cell>
          <cell r="AY461"/>
          <cell r="AZ461" t="b">
            <v>1</v>
          </cell>
          <cell r="BA461" t="b">
            <v>1</v>
          </cell>
          <cell r="BB461" t="str">
            <v>TRUE</v>
          </cell>
          <cell r="BC461" t="str">
            <v>FALSE</v>
          </cell>
          <cell r="BD461" t="b">
            <v>1</v>
          </cell>
          <cell r="BE461" t="str">
            <v>REQ</v>
          </cell>
          <cell r="BF461" t="e">
            <v>#NAME?</v>
          </cell>
          <cell r="BG461" t="str">
            <v>REQ</v>
          </cell>
        </row>
        <row r="462">
          <cell r="A462">
            <v>62463</v>
          </cell>
          <cell r="B462">
            <v>39071</v>
          </cell>
          <cell r="C462"/>
          <cell r="D462"/>
          <cell r="E462"/>
          <cell r="F462" t="str">
            <v>WHGA Renaissance Apartments L.P.</v>
          </cell>
          <cell r="G462" t="str">
            <v>Renaissance Apartments NRP</v>
          </cell>
          <cell r="H462" t="str">
            <v>West Harlem Group Assistance, Inc.(WHGA)</v>
          </cell>
          <cell r="I462" t="str">
            <v>New York Equity Fund 2005 LLC</v>
          </cell>
          <cell r="J462" t="str">
            <v>20-3760899</v>
          </cell>
          <cell r="K462">
            <v>0.99990000000000001</v>
          </cell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 t="str">
            <v>New York Equity Fund 2005 LLC</v>
          </cell>
          <cell r="W462" t="str">
            <v>20-3760899</v>
          </cell>
          <cell r="X462">
            <v>0.99990000000000001</v>
          </cell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 t="str">
            <v>No investor with 50% or more ownership</v>
          </cell>
          <cell r="AJ462" t="str">
            <v>N/A</v>
          </cell>
          <cell r="AK462" t="str">
            <v>N/A</v>
          </cell>
          <cell r="AL462"/>
          <cell r="AM462"/>
          <cell r="AN462"/>
          <cell r="AO462"/>
          <cell r="AP462"/>
          <cell r="AQ462"/>
          <cell r="AR462"/>
          <cell r="AS462"/>
          <cell r="AT462"/>
          <cell r="AU462"/>
          <cell r="AV462" t="str">
            <v/>
          </cell>
          <cell r="AW462"/>
          <cell r="AX462" t="str">
            <v/>
          </cell>
          <cell r="AY462"/>
          <cell r="AZ462" t="b">
            <v>1</v>
          </cell>
          <cell r="BA462" t="b">
            <v>1</v>
          </cell>
          <cell r="BB462" t="b">
            <v>0</v>
          </cell>
          <cell r="BC462" t="str">
            <v>FALSE</v>
          </cell>
          <cell r="BD462" t="b">
            <v>1</v>
          </cell>
          <cell r="BE462" t="str">
            <v>N/A</v>
          </cell>
          <cell r="BF462" t="str">
            <v>N/A</v>
          </cell>
          <cell r="BG462" t="str">
            <v>No</v>
          </cell>
        </row>
        <row r="463">
          <cell r="A463">
            <v>62464</v>
          </cell>
          <cell r="B463">
            <v>39358</v>
          </cell>
          <cell r="C463"/>
          <cell r="D463"/>
          <cell r="E463"/>
          <cell r="F463" t="str">
            <v>Van Cleve Apartments East Limited Partnership</v>
          </cell>
          <cell r="G463" t="str">
            <v>Van Cleve Apartments East</v>
          </cell>
          <cell r="H463" t="str">
            <v>Project for Pride in Living, Inc.</v>
          </cell>
          <cell r="I463" t="str">
            <v>NEF Assignment Corporation, as nominee</v>
          </cell>
          <cell r="J463" t="str">
            <v>36-4326848</v>
          </cell>
          <cell r="K463">
            <v>0.99990000000000001</v>
          </cell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 t="str">
            <v>National Equity Fund 2007 LP</v>
          </cell>
          <cell r="W463" t="str">
            <v>20-8189381</v>
          </cell>
          <cell r="X463">
            <v>0.99990000000000001</v>
          </cell>
          <cell r="Y463"/>
          <cell r="Z463"/>
          <cell r="AA463"/>
          <cell r="AB463"/>
          <cell r="AC463"/>
          <cell r="AD463"/>
          <cell r="AE463"/>
          <cell r="AF463"/>
          <cell r="AG463"/>
          <cell r="AH463"/>
          <cell r="AI463" t="str">
            <v>No investor with 50% or more ownership</v>
          </cell>
          <cell r="AJ463" t="str">
            <v>N/A</v>
          </cell>
          <cell r="AK463" t="str">
            <v>N/A</v>
          </cell>
          <cell r="AL463"/>
          <cell r="AM463"/>
          <cell r="AN463"/>
          <cell r="AO463"/>
          <cell r="AP463"/>
          <cell r="AQ463"/>
          <cell r="AR463"/>
          <cell r="AS463"/>
          <cell r="AT463"/>
          <cell r="AU463"/>
          <cell r="AV463" t="str">
            <v/>
          </cell>
          <cell r="AW463"/>
          <cell r="AX463" t="str">
            <v/>
          </cell>
          <cell r="AY463"/>
          <cell r="AZ463" t="b">
            <v>1</v>
          </cell>
          <cell r="BA463" t="b">
            <v>1</v>
          </cell>
          <cell r="BB463" t="b">
            <v>0</v>
          </cell>
          <cell r="BC463" t="str">
            <v>FALSE</v>
          </cell>
          <cell r="BD463" t="b">
            <v>1</v>
          </cell>
          <cell r="BE463" t="str">
            <v>REQ</v>
          </cell>
          <cell r="BF463" t="str">
            <v>N/A</v>
          </cell>
          <cell r="BG463" t="str">
            <v>REQ</v>
          </cell>
        </row>
        <row r="464">
          <cell r="A464">
            <v>62473</v>
          </cell>
          <cell r="B464">
            <v>39535</v>
          </cell>
          <cell r="C464"/>
          <cell r="D464"/>
          <cell r="E464"/>
          <cell r="F464" t="str">
            <v>Renaissance Saint Luke SLF L.P.</v>
          </cell>
          <cell r="G464" t="str">
            <v>Renaissance Saint Luke, SLF aka Greenview Place</v>
          </cell>
          <cell r="H464" t="str">
            <v>RRG Development, Inc.</v>
          </cell>
          <cell r="I464" t="str">
            <v>NEF Assignment Corporation, as nominee</v>
          </cell>
          <cell r="J464" t="str">
            <v>36-4326848</v>
          </cell>
          <cell r="K464">
            <v>0.99990000000000001</v>
          </cell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 t="str">
            <v>National Equity Fund 2008 LP</v>
          </cell>
          <cell r="W464" t="str">
            <v>26-1775928</v>
          </cell>
          <cell r="X464">
            <v>0.99990000000000001</v>
          </cell>
          <cell r="Y464"/>
          <cell r="Z464"/>
          <cell r="AA464"/>
          <cell r="AB464"/>
          <cell r="AC464"/>
          <cell r="AD464"/>
          <cell r="AE464"/>
          <cell r="AF464"/>
          <cell r="AG464"/>
          <cell r="AH464"/>
          <cell r="AI464" t="str">
            <v>No investor with 50% or more ownership</v>
          </cell>
          <cell r="AJ464" t="str">
            <v>N/A</v>
          </cell>
          <cell r="AK464" t="str">
            <v>N/A</v>
          </cell>
          <cell r="AL464"/>
          <cell r="AM464"/>
          <cell r="AN464"/>
          <cell r="AO464"/>
          <cell r="AP464"/>
          <cell r="AQ464"/>
          <cell r="AR464"/>
          <cell r="AS464"/>
          <cell r="AT464"/>
          <cell r="AU464"/>
          <cell r="AV464" t="str">
            <v/>
          </cell>
          <cell r="AW464"/>
          <cell r="AX464" t="str">
            <v/>
          </cell>
          <cell r="AY464"/>
          <cell r="AZ464" t="b">
            <v>1</v>
          </cell>
          <cell r="BA464" t="b">
            <v>1</v>
          </cell>
          <cell r="BB464" t="str">
            <v>TRUE</v>
          </cell>
          <cell r="BC464" t="str">
            <v>TRUE</v>
          </cell>
          <cell r="BD464" t="b">
            <v>1</v>
          </cell>
          <cell r="BE464" t="str">
            <v>REQ</v>
          </cell>
          <cell r="BF464" t="str">
            <v>N/A</v>
          </cell>
          <cell r="BG464" t="str">
            <v>REQ</v>
          </cell>
        </row>
        <row r="465">
          <cell r="A465">
            <v>62476</v>
          </cell>
          <cell r="B465">
            <v>38923</v>
          </cell>
          <cell r="C465"/>
          <cell r="D465"/>
          <cell r="E465"/>
          <cell r="F465" t="str">
            <v>Union Village, L.L.C.</v>
          </cell>
          <cell r="G465" t="str">
            <v>Union Village Apartments (LA)</v>
          </cell>
          <cell r="H465" t="str">
            <v>William K. McConnell</v>
          </cell>
          <cell r="I465" t="str">
            <v>NEF Assignment Corporation, as nominee</v>
          </cell>
          <cell r="J465" t="str">
            <v>36-4326848</v>
          </cell>
          <cell r="K465">
            <v>0.99990000000000001</v>
          </cell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 t="str">
            <v>National Equity Fund 2006 LP</v>
          </cell>
          <cell r="W465" t="str">
            <v>20-4587136</v>
          </cell>
          <cell r="X465">
            <v>0.99990000000000001</v>
          </cell>
          <cell r="Y465"/>
          <cell r="Z465"/>
          <cell r="AA465"/>
          <cell r="AB465"/>
          <cell r="AC465"/>
          <cell r="AD465"/>
          <cell r="AE465"/>
          <cell r="AF465"/>
          <cell r="AG465"/>
          <cell r="AH465"/>
          <cell r="AI465" t="str">
            <v>No investor with 50% or more ownership</v>
          </cell>
          <cell r="AJ465" t="str">
            <v>N/A</v>
          </cell>
          <cell r="AK465" t="str">
            <v>N/A</v>
          </cell>
          <cell r="AL465"/>
          <cell r="AM465"/>
          <cell r="AN465"/>
          <cell r="AO465"/>
          <cell r="AP465"/>
          <cell r="AQ465"/>
          <cell r="AR465"/>
          <cell r="AS465"/>
          <cell r="AT465"/>
          <cell r="AU465"/>
          <cell r="AV465" t="str">
            <v/>
          </cell>
          <cell r="AW465"/>
          <cell r="AX465" t="str">
            <v/>
          </cell>
          <cell r="AY465"/>
          <cell r="AZ465" t="b">
            <v>1</v>
          </cell>
          <cell r="BA465" t="b">
            <v>1</v>
          </cell>
          <cell r="BB465" t="b">
            <v>0</v>
          </cell>
          <cell r="BC465" t="str">
            <v>FALSE</v>
          </cell>
          <cell r="BD465" t="b">
            <v>1</v>
          </cell>
          <cell r="BE465" t="str">
            <v>REQ</v>
          </cell>
          <cell r="BF465" t="str">
            <v>N/A</v>
          </cell>
          <cell r="BG465" t="str">
            <v>REQ</v>
          </cell>
        </row>
        <row r="466">
          <cell r="A466">
            <v>62477</v>
          </cell>
          <cell r="B466">
            <v>38793</v>
          </cell>
          <cell r="C466"/>
          <cell r="D466"/>
          <cell r="E466"/>
          <cell r="F466" t="str">
            <v>East Pointe LLC</v>
          </cell>
          <cell r="G466" t="str">
            <v>East Pointe Apartments</v>
          </cell>
          <cell r="H466" t="str">
            <v>Tennessee Housing Development Corporation</v>
          </cell>
          <cell r="I466" t="str">
            <v>NEF Assignment Corporation, as nominee</v>
          </cell>
          <cell r="J466" t="str">
            <v>36-4326848</v>
          </cell>
          <cell r="K466">
            <v>0.99990000000000001</v>
          </cell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 t="str">
            <v>National Equity Fund 2005 LP</v>
          </cell>
          <cell r="W466" t="str">
            <v>20-3052057</v>
          </cell>
          <cell r="X466">
            <v>0.99990000000000001</v>
          </cell>
          <cell r="Y466"/>
          <cell r="Z466"/>
          <cell r="AA466"/>
          <cell r="AB466"/>
          <cell r="AC466"/>
          <cell r="AD466"/>
          <cell r="AE466"/>
          <cell r="AF466"/>
          <cell r="AG466"/>
          <cell r="AH466"/>
          <cell r="AI466" t="str">
            <v>No investor with 50% or more ownership</v>
          </cell>
          <cell r="AJ466" t="str">
            <v>N/A</v>
          </cell>
          <cell r="AK466" t="str">
            <v>N/A</v>
          </cell>
          <cell r="AL466"/>
          <cell r="AM466"/>
          <cell r="AN466"/>
          <cell r="AO466"/>
          <cell r="AP466"/>
          <cell r="AQ466"/>
          <cell r="AR466"/>
          <cell r="AS466"/>
          <cell r="AT466"/>
          <cell r="AU466"/>
          <cell r="AV466" t="str">
            <v/>
          </cell>
          <cell r="AW466"/>
          <cell r="AX466" t="str">
            <v/>
          </cell>
          <cell r="AY466"/>
          <cell r="AZ466" t="b">
            <v>1</v>
          </cell>
          <cell r="BA466" t="b">
            <v>1</v>
          </cell>
          <cell r="BB466" t="str">
            <v>TRUE</v>
          </cell>
          <cell r="BC466" t="str">
            <v>TRUE</v>
          </cell>
          <cell r="BD466" t="b">
            <v>1</v>
          </cell>
          <cell r="BE466" t="str">
            <v>REQ</v>
          </cell>
          <cell r="BF466" t="str">
            <v>N/A</v>
          </cell>
          <cell r="BG466" t="str">
            <v>REQ</v>
          </cell>
        </row>
        <row r="467">
          <cell r="A467">
            <v>62480</v>
          </cell>
          <cell r="B467">
            <v>39442</v>
          </cell>
          <cell r="C467"/>
          <cell r="D467"/>
          <cell r="E467"/>
          <cell r="F467" t="str">
            <v>Horizon Homes Associates, LP</v>
          </cell>
          <cell r="G467" t="str">
            <v>Horizon Homes</v>
          </cell>
          <cell r="H467" t="str">
            <v>EHDG Ventures, Inc.</v>
          </cell>
          <cell r="I467" t="str">
            <v>NEF Assignment Corporation, as nominee</v>
          </cell>
          <cell r="J467" t="str">
            <v>36-4326848</v>
          </cell>
          <cell r="K467">
            <v>0.99990000000000001</v>
          </cell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 t="str">
            <v>National Equity Fund 2007 Series II LP</v>
          </cell>
          <cell r="W467" t="str">
            <v>20-8864796</v>
          </cell>
          <cell r="X467">
            <v>0.99990000000000001</v>
          </cell>
          <cell r="Y467"/>
          <cell r="Z467"/>
          <cell r="AA467"/>
          <cell r="AB467"/>
          <cell r="AC467"/>
          <cell r="AD467"/>
          <cell r="AE467"/>
          <cell r="AF467"/>
          <cell r="AG467"/>
          <cell r="AH467"/>
          <cell r="AI467" t="str">
            <v>No investor with 50% or more ownership</v>
          </cell>
          <cell r="AJ467" t="str">
            <v>N/A</v>
          </cell>
          <cell r="AK467" t="str">
            <v>N/A</v>
          </cell>
          <cell r="AL467"/>
          <cell r="AM467"/>
          <cell r="AN467"/>
          <cell r="AO467"/>
          <cell r="AP467"/>
          <cell r="AQ467"/>
          <cell r="AR467"/>
          <cell r="AS467"/>
          <cell r="AT467"/>
          <cell r="AU467"/>
          <cell r="AV467" t="str">
            <v/>
          </cell>
          <cell r="AW467"/>
          <cell r="AX467" t="str">
            <v/>
          </cell>
          <cell r="AY467"/>
          <cell r="AZ467" t="b">
            <v>1</v>
          </cell>
          <cell r="BA467" t="b">
            <v>1</v>
          </cell>
          <cell r="BB467" t="str">
            <v>TRUE</v>
          </cell>
          <cell r="BC467" t="str">
            <v>FALSE</v>
          </cell>
          <cell r="BD467" t="b">
            <v>1</v>
          </cell>
          <cell r="BE467" t="str">
            <v>REQ</v>
          </cell>
          <cell r="BF467" t="str">
            <v>N/A</v>
          </cell>
          <cell r="BG467" t="str">
            <v>REQ</v>
          </cell>
        </row>
        <row r="468">
          <cell r="A468">
            <v>62492</v>
          </cell>
          <cell r="B468">
            <v>38708</v>
          </cell>
          <cell r="C468"/>
          <cell r="D468"/>
          <cell r="E468"/>
          <cell r="F468" t="str">
            <v>George Barbee LP</v>
          </cell>
          <cell r="G468" t="str">
            <v>George Barbee</v>
          </cell>
          <cell r="H468" t="str">
            <v>Phase Piggy Back, Inc.</v>
          </cell>
          <cell r="I468" t="str">
            <v>New York Equity Fund 2005 LLC</v>
          </cell>
          <cell r="J468" t="str">
            <v>20-3760899</v>
          </cell>
          <cell r="K468">
            <v>0.99990000000000001</v>
          </cell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 t="str">
            <v>New York Equity Fund 2005 LLC</v>
          </cell>
          <cell r="W468" t="str">
            <v>20-3760899</v>
          </cell>
          <cell r="X468">
            <v>0.99990000000000001</v>
          </cell>
          <cell r="Y468"/>
          <cell r="Z468"/>
          <cell r="AA468"/>
          <cell r="AB468"/>
          <cell r="AC468"/>
          <cell r="AD468"/>
          <cell r="AE468"/>
          <cell r="AF468"/>
          <cell r="AG468"/>
          <cell r="AH468"/>
          <cell r="AI468" t="str">
            <v>No investor with 50% or more ownership</v>
          </cell>
          <cell r="AJ468" t="str">
            <v>N/A</v>
          </cell>
          <cell r="AK468" t="str">
            <v>N/A</v>
          </cell>
          <cell r="AL468"/>
          <cell r="AM468"/>
          <cell r="AN468"/>
          <cell r="AO468"/>
          <cell r="AP468"/>
          <cell r="AQ468"/>
          <cell r="AR468"/>
          <cell r="AS468"/>
          <cell r="AT468"/>
          <cell r="AU468"/>
          <cell r="AV468" t="str">
            <v/>
          </cell>
          <cell r="AW468"/>
          <cell r="AX468" t="str">
            <v/>
          </cell>
          <cell r="AY468"/>
          <cell r="AZ468" t="b">
            <v>1</v>
          </cell>
          <cell r="BA468" t="b">
            <v>1</v>
          </cell>
          <cell r="BB468" t="str">
            <v>TRUE</v>
          </cell>
          <cell r="BC468" t="str">
            <v>FALSE</v>
          </cell>
          <cell r="BD468" t="b">
            <v>1</v>
          </cell>
          <cell r="BE468" t="str">
            <v>N/A</v>
          </cell>
          <cell r="BF468" t="str">
            <v>N/A</v>
          </cell>
          <cell r="BG468" t="str">
            <v>No</v>
          </cell>
        </row>
        <row r="469">
          <cell r="A469">
            <v>62493</v>
          </cell>
          <cell r="B469">
            <v>38699</v>
          </cell>
          <cell r="C469"/>
          <cell r="D469"/>
          <cell r="E469"/>
          <cell r="F469" t="str">
            <v>Iyanu Houses, L.P.</v>
          </cell>
          <cell r="G469" t="str">
            <v>Iyanu Houses - NRP</v>
          </cell>
          <cell r="H469" t="str">
            <v>Brooklyn Neighborhood Improvement Association</v>
          </cell>
          <cell r="I469" t="str">
            <v>New York Equity Fund 2005 LLC</v>
          </cell>
          <cell r="J469" t="str">
            <v>20-3760899</v>
          </cell>
          <cell r="K469">
            <v>0.99990000000000001</v>
          </cell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 t="str">
            <v>New York Equity Fund 2005 LLC</v>
          </cell>
          <cell r="W469" t="str">
            <v>20-3760899</v>
          </cell>
          <cell r="X469">
            <v>0.99990000000000001</v>
          </cell>
          <cell r="Y469"/>
          <cell r="Z469"/>
          <cell r="AA469"/>
          <cell r="AB469"/>
          <cell r="AC469"/>
          <cell r="AD469"/>
          <cell r="AE469"/>
          <cell r="AF469"/>
          <cell r="AG469"/>
          <cell r="AH469"/>
          <cell r="AI469" t="str">
            <v>No investor with 50% or more ownership</v>
          </cell>
          <cell r="AJ469" t="str">
            <v>N/A</v>
          </cell>
          <cell r="AK469" t="str">
            <v>N/A</v>
          </cell>
          <cell r="AL469"/>
          <cell r="AM469"/>
          <cell r="AN469"/>
          <cell r="AO469"/>
          <cell r="AP469"/>
          <cell r="AQ469"/>
          <cell r="AR469"/>
          <cell r="AS469"/>
          <cell r="AT469"/>
          <cell r="AU469"/>
          <cell r="AV469" t="str">
            <v/>
          </cell>
          <cell r="AW469"/>
          <cell r="AX469" t="str">
            <v/>
          </cell>
          <cell r="AY469"/>
          <cell r="AZ469" t="b">
            <v>1</v>
          </cell>
          <cell r="BA469" t="b">
            <v>1</v>
          </cell>
          <cell r="BB469" t="str">
            <v>TRUE</v>
          </cell>
          <cell r="BC469" t="str">
            <v>FALSE</v>
          </cell>
          <cell r="BD469" t="b">
            <v>1</v>
          </cell>
          <cell r="BE469" t="str">
            <v>N/A</v>
          </cell>
          <cell r="BF469" t="str">
            <v>N/A</v>
          </cell>
          <cell r="BG469" t="str">
            <v>No</v>
          </cell>
        </row>
        <row r="470">
          <cell r="A470">
            <v>62497</v>
          </cell>
          <cell r="B470">
            <v>38705</v>
          </cell>
          <cell r="C470"/>
          <cell r="D470"/>
          <cell r="E470"/>
          <cell r="F470" t="str">
            <v>MHANY 3 Associates, L.P.</v>
          </cell>
          <cell r="G470" t="str">
            <v>MHANY NRP (Acorn 3)</v>
          </cell>
          <cell r="H470" t="str">
            <v>Mutual Housing Association of New York (MHANY) Management Inc.</v>
          </cell>
          <cell r="I470" t="str">
            <v>New York Equity Fund 2005 LLC</v>
          </cell>
          <cell r="J470" t="str">
            <v>20-3760899</v>
          </cell>
          <cell r="K470">
            <v>0.99990000000000001</v>
          </cell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 t="str">
            <v>New York Equity Fund 2005 LLC</v>
          </cell>
          <cell r="W470" t="str">
            <v>20-3760899</v>
          </cell>
          <cell r="X470">
            <v>0.99990000000000001</v>
          </cell>
          <cell r="Y470"/>
          <cell r="Z470"/>
          <cell r="AA470"/>
          <cell r="AB470"/>
          <cell r="AC470"/>
          <cell r="AD470"/>
          <cell r="AE470"/>
          <cell r="AF470"/>
          <cell r="AG470"/>
          <cell r="AH470"/>
          <cell r="AI470" t="str">
            <v>No investor with 50% or more ownership</v>
          </cell>
          <cell r="AJ470" t="str">
            <v>N/A</v>
          </cell>
          <cell r="AK470" t="str">
            <v>N/A</v>
          </cell>
          <cell r="AL470"/>
          <cell r="AM470"/>
          <cell r="AN470"/>
          <cell r="AO470"/>
          <cell r="AP470"/>
          <cell r="AQ470"/>
          <cell r="AR470"/>
          <cell r="AS470"/>
          <cell r="AT470"/>
          <cell r="AU470"/>
          <cell r="AV470" t="str">
            <v/>
          </cell>
          <cell r="AW470"/>
          <cell r="AX470" t="str">
            <v/>
          </cell>
          <cell r="AY470"/>
          <cell r="AZ470" t="b">
            <v>1</v>
          </cell>
          <cell r="BA470" t="b">
            <v>1</v>
          </cell>
          <cell r="BB470" t="str">
            <v>TRUE</v>
          </cell>
          <cell r="BC470" t="str">
            <v>FALSE</v>
          </cell>
          <cell r="BD470" t="b">
            <v>1</v>
          </cell>
          <cell r="BE470" t="str">
            <v>N/A</v>
          </cell>
          <cell r="BF470" t="str">
            <v>N/A</v>
          </cell>
          <cell r="BG470" t="str">
            <v>No</v>
          </cell>
        </row>
        <row r="471">
          <cell r="A471">
            <v>62498</v>
          </cell>
          <cell r="B471">
            <v>38708</v>
          </cell>
          <cell r="C471"/>
          <cell r="D471"/>
          <cell r="E471"/>
          <cell r="F471" t="str">
            <v>Central Harlem Bradhurst, L.P.</v>
          </cell>
          <cell r="G471" t="str">
            <v>Bradhurst CATCH</v>
          </cell>
          <cell r="H471" t="str">
            <v>Community Assisted Tenant Controlled Housing Inc (CATCH)</v>
          </cell>
          <cell r="I471" t="str">
            <v>New York Equity Fund 2005 LLC</v>
          </cell>
          <cell r="J471" t="str">
            <v>20-3760899</v>
          </cell>
          <cell r="K471">
            <v>0.99990000000000001</v>
          </cell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 t="str">
            <v>New York Equity Fund 2005 LLC</v>
          </cell>
          <cell r="W471" t="str">
            <v>20-3760899</v>
          </cell>
          <cell r="X471">
            <v>0.99990000000000001</v>
          </cell>
          <cell r="Y471"/>
          <cell r="Z471"/>
          <cell r="AA471"/>
          <cell r="AB471"/>
          <cell r="AC471"/>
          <cell r="AD471"/>
          <cell r="AE471"/>
          <cell r="AF471"/>
          <cell r="AG471"/>
          <cell r="AH471"/>
          <cell r="AI471" t="str">
            <v>No investor with 50% or more ownership</v>
          </cell>
          <cell r="AJ471" t="str">
            <v>N/A</v>
          </cell>
          <cell r="AK471" t="str">
            <v>N/A</v>
          </cell>
          <cell r="AL471"/>
          <cell r="AM471"/>
          <cell r="AN471"/>
          <cell r="AO471"/>
          <cell r="AP471"/>
          <cell r="AQ471"/>
          <cell r="AR471"/>
          <cell r="AS471"/>
          <cell r="AT471"/>
          <cell r="AU471"/>
          <cell r="AV471" t="str">
            <v/>
          </cell>
          <cell r="AW471"/>
          <cell r="AX471" t="str">
            <v/>
          </cell>
          <cell r="AY471"/>
          <cell r="AZ471" t="b">
            <v>1</v>
          </cell>
          <cell r="BA471" t="b">
            <v>1</v>
          </cell>
          <cell r="BB471" t="str">
            <v>TRUE</v>
          </cell>
          <cell r="BC471" t="str">
            <v>FALSE</v>
          </cell>
          <cell r="BD471" t="b">
            <v>1</v>
          </cell>
          <cell r="BE471" t="str">
            <v>N/A</v>
          </cell>
          <cell r="BF471" t="str">
            <v>N/A</v>
          </cell>
          <cell r="BG471" t="str">
            <v>No</v>
          </cell>
        </row>
        <row r="472">
          <cell r="A472">
            <v>62499</v>
          </cell>
          <cell r="B472">
            <v>38929</v>
          </cell>
          <cell r="C472"/>
          <cell r="D472"/>
          <cell r="E472"/>
          <cell r="F472" t="str">
            <v>Versailles Partners, Ltd. I</v>
          </cell>
          <cell r="G472" t="str">
            <v>Arbor Place Townhomes (KY)</v>
          </cell>
          <cell r="H472" t="str">
            <v>Summit Development Inc.</v>
          </cell>
          <cell r="I472" t="str">
            <v>NEF Assignment Corporation, as nominee</v>
          </cell>
          <cell r="J472" t="str">
            <v>36-4326848</v>
          </cell>
          <cell r="K472">
            <v>0.99990000000000001</v>
          </cell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 t="str">
            <v>National Equity Fund 2006 LP</v>
          </cell>
          <cell r="W472" t="str">
            <v>20-4587136</v>
          </cell>
          <cell r="X472">
            <v>0.99990000000000001</v>
          </cell>
          <cell r="Y472"/>
          <cell r="Z472"/>
          <cell r="AA472"/>
          <cell r="AB472"/>
          <cell r="AC472"/>
          <cell r="AD472"/>
          <cell r="AE472"/>
          <cell r="AF472"/>
          <cell r="AG472"/>
          <cell r="AH472"/>
          <cell r="AI472" t="str">
            <v>No investor with 50% or more ownership</v>
          </cell>
          <cell r="AJ472" t="str">
            <v>N/A</v>
          </cell>
          <cell r="AK472" t="str">
            <v>N/A</v>
          </cell>
          <cell r="AL472"/>
          <cell r="AM472"/>
          <cell r="AN472"/>
          <cell r="AO472"/>
          <cell r="AP472"/>
          <cell r="AQ472"/>
          <cell r="AR472"/>
          <cell r="AS472"/>
          <cell r="AT472"/>
          <cell r="AU472"/>
          <cell r="AV472" t="str">
            <v/>
          </cell>
          <cell r="AW472"/>
          <cell r="AX472" t="str">
            <v/>
          </cell>
          <cell r="AY472"/>
          <cell r="AZ472" t="b">
            <v>1</v>
          </cell>
          <cell r="BA472" t="b">
            <v>1</v>
          </cell>
          <cell r="BB472" t="str">
            <v>TRUE</v>
          </cell>
          <cell r="BC472" t="str">
            <v>TRUE</v>
          </cell>
          <cell r="BD472" t="b">
            <v>1</v>
          </cell>
          <cell r="BE472" t="str">
            <v>REQ</v>
          </cell>
          <cell r="BF472" t="str">
            <v>N/A</v>
          </cell>
          <cell r="BG472" t="str">
            <v>REQ</v>
          </cell>
        </row>
        <row r="473">
          <cell r="A473">
            <v>65021</v>
          </cell>
          <cell r="B473">
            <v>38117</v>
          </cell>
          <cell r="C473"/>
          <cell r="D473"/>
          <cell r="E473"/>
          <cell r="F473" t="str">
            <v>NKW, LP</v>
          </cell>
          <cell r="G473" t="str">
            <v>N K West</v>
          </cell>
          <cell r="H473" t="str">
            <v>Telos Development Company</v>
          </cell>
          <cell r="I473" t="str">
            <v>Homestead Equity Fund III Limited Partnership</v>
          </cell>
          <cell r="J473" t="str">
            <v>26-0018664</v>
          </cell>
          <cell r="K473">
            <v>0.54479999999999995</v>
          </cell>
          <cell r="L473" t="str">
            <v>Homestead Equity Fund IV Limited Partnership</v>
          </cell>
          <cell r="M473" t="str">
            <v>72-1552615</v>
          </cell>
          <cell r="N473">
            <v>0.45419999999999999</v>
          </cell>
          <cell r="O473"/>
          <cell r="P473"/>
          <cell r="Q473"/>
          <cell r="R473"/>
          <cell r="S473"/>
          <cell r="T473"/>
          <cell r="U473"/>
          <cell r="V473" t="str">
            <v>Homestead Equity Fund III Limited Partnership</v>
          </cell>
          <cell r="W473" t="str">
            <v>26-0018664</v>
          </cell>
          <cell r="X473">
            <v>0.54479999999999995</v>
          </cell>
          <cell r="Y473" t="str">
            <v>Homestead Equity Fund IV Limited Partnership</v>
          </cell>
          <cell r="Z473" t="str">
            <v>72-1552615</v>
          </cell>
          <cell r="AA473">
            <v>0.45419999999999999</v>
          </cell>
          <cell r="AB473"/>
          <cell r="AC473"/>
          <cell r="AD473"/>
          <cell r="AE473"/>
          <cell r="AF473"/>
          <cell r="AG473"/>
          <cell r="AH473"/>
          <cell r="AI473" t="str">
            <v>No investor with 50% or more ownership</v>
          </cell>
          <cell r="AJ473" t="str">
            <v>N/A</v>
          </cell>
          <cell r="AK473" t="str">
            <v>N/A</v>
          </cell>
          <cell r="AL473"/>
          <cell r="AM473"/>
          <cell r="AN473"/>
          <cell r="AO473"/>
          <cell r="AP473"/>
          <cell r="AQ473"/>
          <cell r="AR473"/>
          <cell r="AS473"/>
          <cell r="AT473"/>
          <cell r="AU473"/>
          <cell r="AV473" t="str">
            <v/>
          </cell>
          <cell r="AW473"/>
          <cell r="AX473" t="str">
            <v/>
          </cell>
          <cell r="AY473"/>
          <cell r="AZ473" t="b">
            <v>1</v>
          </cell>
          <cell r="BA473" t="b">
            <v>1</v>
          </cell>
          <cell r="BB473" t="str">
            <v>TRUE</v>
          </cell>
          <cell r="BC473" t="str">
            <v>TRUE</v>
          </cell>
          <cell r="BD473" t="b">
            <v>1</v>
          </cell>
          <cell r="BE473" t="str">
            <v>N/A</v>
          </cell>
          <cell r="BF473" t="str">
            <v>N/A</v>
          </cell>
          <cell r="BG473" t="str">
            <v>No</v>
          </cell>
        </row>
        <row r="474">
          <cell r="A474">
            <v>62502</v>
          </cell>
          <cell r="B474">
            <v>38705</v>
          </cell>
          <cell r="C474"/>
          <cell r="D474"/>
          <cell r="E474"/>
          <cell r="F474" t="str">
            <v>Bulger Buildings, L.P., a New York limited partnership</v>
          </cell>
          <cell r="G474" t="str">
            <v>Bulger</v>
          </cell>
          <cell r="H474" t="str">
            <v>Community League of The Heights</v>
          </cell>
          <cell r="I474" t="str">
            <v>New York Equity Fund 2004 LLC</v>
          </cell>
          <cell r="J474" t="str">
            <v>80-0132471</v>
          </cell>
          <cell r="K474">
            <v>0.99990000000000001</v>
          </cell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 t="str">
            <v>New York Equity Fund 2004 LLC</v>
          </cell>
          <cell r="W474" t="str">
            <v>80-0132471</v>
          </cell>
          <cell r="X474">
            <v>0.99990000000000001</v>
          </cell>
          <cell r="Y474"/>
          <cell r="Z474"/>
          <cell r="AA474"/>
          <cell r="AB474"/>
          <cell r="AC474"/>
          <cell r="AD474"/>
          <cell r="AE474"/>
          <cell r="AF474"/>
          <cell r="AG474"/>
          <cell r="AH474"/>
          <cell r="AI474" t="str">
            <v>No investor with 50% or more ownership</v>
          </cell>
          <cell r="AJ474" t="str">
            <v>N/A</v>
          </cell>
          <cell r="AK474" t="str">
            <v>N/A</v>
          </cell>
          <cell r="AL474"/>
          <cell r="AM474"/>
          <cell r="AN474"/>
          <cell r="AO474"/>
          <cell r="AP474"/>
          <cell r="AQ474"/>
          <cell r="AR474"/>
          <cell r="AS474"/>
          <cell r="AT474"/>
          <cell r="AU474"/>
          <cell r="AV474" t="str">
            <v/>
          </cell>
          <cell r="AW474"/>
          <cell r="AX474" t="str">
            <v/>
          </cell>
          <cell r="AY474"/>
          <cell r="AZ474" t="b">
            <v>1</v>
          </cell>
          <cell r="BA474" t="b">
            <v>1</v>
          </cell>
          <cell r="BB474" t="str">
            <v>TRUE</v>
          </cell>
          <cell r="BC474" t="str">
            <v>TRUE</v>
          </cell>
          <cell r="BD474" t="b">
            <v>1</v>
          </cell>
          <cell r="BE474" t="str">
            <v>N/A</v>
          </cell>
          <cell r="BF474" t="str">
            <v>N/A</v>
          </cell>
          <cell r="BG474" t="str">
            <v>No</v>
          </cell>
        </row>
        <row r="475">
          <cell r="A475">
            <v>62505</v>
          </cell>
          <cell r="B475">
            <v>38715</v>
          </cell>
          <cell r="C475"/>
          <cell r="D475"/>
          <cell r="E475"/>
          <cell r="F475" t="str">
            <v>Bella Vista, L.P.</v>
          </cell>
          <cell r="G475" t="str">
            <v>Bella Vista (NY)</v>
          </cell>
          <cell r="H475" t="str">
            <v>South Bronx Community Management Co, Inc.</v>
          </cell>
          <cell r="I475" t="str">
            <v>New York Equity Fund 2005 LLC</v>
          </cell>
          <cell r="J475" t="str">
            <v>20-3760899</v>
          </cell>
          <cell r="K475">
            <v>0.99990000000000001</v>
          </cell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 t="str">
            <v>New York Equity Fund 2005 LLC</v>
          </cell>
          <cell r="W475" t="str">
            <v>20-3760899</v>
          </cell>
          <cell r="X475">
            <v>0.99990000000000001</v>
          </cell>
          <cell r="Y475"/>
          <cell r="Z475"/>
          <cell r="AA475"/>
          <cell r="AB475"/>
          <cell r="AC475"/>
          <cell r="AD475"/>
          <cell r="AE475"/>
          <cell r="AF475"/>
          <cell r="AG475"/>
          <cell r="AH475"/>
          <cell r="AI475" t="str">
            <v>No investor with 50% or more ownership</v>
          </cell>
          <cell r="AJ475" t="str">
            <v>N/A</v>
          </cell>
          <cell r="AK475" t="str">
            <v>N/A</v>
          </cell>
          <cell r="AL475"/>
          <cell r="AM475"/>
          <cell r="AN475"/>
          <cell r="AO475"/>
          <cell r="AP475"/>
          <cell r="AQ475"/>
          <cell r="AR475"/>
          <cell r="AS475"/>
          <cell r="AT475"/>
          <cell r="AU475"/>
          <cell r="AV475" t="str">
            <v/>
          </cell>
          <cell r="AW475"/>
          <cell r="AX475" t="str">
            <v/>
          </cell>
          <cell r="AY475"/>
          <cell r="AZ475" t="b">
            <v>1</v>
          </cell>
          <cell r="BA475" t="b">
            <v>1</v>
          </cell>
          <cell r="BB475" t="str">
            <v>TRUE</v>
          </cell>
          <cell r="BC475" t="str">
            <v>TRUE</v>
          </cell>
          <cell r="BD475" t="b">
            <v>1</v>
          </cell>
          <cell r="BE475" t="str">
            <v>N/A</v>
          </cell>
          <cell r="BF475" t="str">
            <v>N/A</v>
          </cell>
          <cell r="BG475" t="str">
            <v>No</v>
          </cell>
        </row>
        <row r="476">
          <cell r="A476">
            <v>62506</v>
          </cell>
          <cell r="B476">
            <v>38932</v>
          </cell>
          <cell r="C476"/>
          <cell r="D476"/>
          <cell r="E476"/>
          <cell r="F476" t="str">
            <v>MMCDC Blackduck Limited Partnership</v>
          </cell>
          <cell r="G476" t="str">
            <v>Blackduck Townhomes</v>
          </cell>
          <cell r="H476" t="str">
            <v>Midwest Minnesota Community Development Corporation</v>
          </cell>
          <cell r="I476" t="str">
            <v>NEF Assignment Corporation, as nominee</v>
          </cell>
          <cell r="J476" t="str">
            <v>36-4326848</v>
          </cell>
          <cell r="K476">
            <v>0.99990000000000001</v>
          </cell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 t="str">
            <v>National Equity Fund 2006 LP</v>
          </cell>
          <cell r="W476" t="str">
            <v>20-4587136</v>
          </cell>
          <cell r="X476">
            <v>0.99990000000000001</v>
          </cell>
          <cell r="Y476"/>
          <cell r="Z476"/>
          <cell r="AA476"/>
          <cell r="AB476"/>
          <cell r="AC476"/>
          <cell r="AD476"/>
          <cell r="AE476"/>
          <cell r="AF476"/>
          <cell r="AG476"/>
          <cell r="AH476"/>
          <cell r="AI476" t="str">
            <v>No investor with 50% or more ownership</v>
          </cell>
          <cell r="AJ476" t="str">
            <v>N/A</v>
          </cell>
          <cell r="AK476" t="str">
            <v>N/A</v>
          </cell>
          <cell r="AL476"/>
          <cell r="AM476"/>
          <cell r="AN476"/>
          <cell r="AO476"/>
          <cell r="AP476"/>
          <cell r="AQ476"/>
          <cell r="AR476"/>
          <cell r="AS476"/>
          <cell r="AT476"/>
          <cell r="AU476"/>
          <cell r="AV476" t="str">
            <v/>
          </cell>
          <cell r="AW476"/>
          <cell r="AX476" t="str">
            <v/>
          </cell>
          <cell r="AY476"/>
          <cell r="AZ476" t="b">
            <v>1</v>
          </cell>
          <cell r="BA476" t="b">
            <v>1</v>
          </cell>
          <cell r="BB476" t="str">
            <v>TRUE</v>
          </cell>
          <cell r="BC476" t="str">
            <v>FALSE</v>
          </cell>
          <cell r="BD476" t="b">
            <v>1</v>
          </cell>
          <cell r="BE476" t="str">
            <v>REQ</v>
          </cell>
          <cell r="BF476" t="str">
            <v>N/A</v>
          </cell>
          <cell r="BG476" t="str">
            <v>REQ</v>
          </cell>
        </row>
        <row r="477">
          <cell r="A477">
            <v>62508</v>
          </cell>
          <cell r="B477">
            <v>39157</v>
          </cell>
          <cell r="C477"/>
          <cell r="D477"/>
          <cell r="E477"/>
          <cell r="F477" t="str">
            <v>Alexander Yard Limited Partnership</v>
          </cell>
          <cell r="G477" t="str">
            <v>Alexander Yard</v>
          </cell>
          <cell r="H477" t="str">
            <v>Woda Cooper Companies, Inc.</v>
          </cell>
          <cell r="I477" t="str">
            <v>NEF Assignment Corporation, as nominee</v>
          </cell>
          <cell r="J477" t="str">
            <v>36-4326848</v>
          </cell>
          <cell r="K477">
            <v>0.99990000000000001</v>
          </cell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 t="str">
            <v>National Equity Fund 2006 LP</v>
          </cell>
          <cell r="W477" t="str">
            <v>20-4587136</v>
          </cell>
          <cell r="X477">
            <v>0.99990000000000001</v>
          </cell>
          <cell r="Y477"/>
          <cell r="Z477"/>
          <cell r="AA477"/>
          <cell r="AB477"/>
          <cell r="AC477"/>
          <cell r="AD477"/>
          <cell r="AE477"/>
          <cell r="AF477"/>
          <cell r="AG477"/>
          <cell r="AH477"/>
          <cell r="AI477" t="str">
            <v>No investor with 50% or more ownership</v>
          </cell>
          <cell r="AJ477" t="str">
            <v>N/A</v>
          </cell>
          <cell r="AK477" t="str">
            <v>N/A</v>
          </cell>
          <cell r="AL477"/>
          <cell r="AM477"/>
          <cell r="AN477"/>
          <cell r="AO477"/>
          <cell r="AP477"/>
          <cell r="AQ477"/>
          <cell r="AR477"/>
          <cell r="AS477"/>
          <cell r="AT477"/>
          <cell r="AU477"/>
          <cell r="AV477" t="str">
            <v/>
          </cell>
          <cell r="AW477"/>
          <cell r="AX477" t="str">
            <v/>
          </cell>
          <cell r="AY477"/>
          <cell r="AZ477" t="b">
            <v>0</v>
          </cell>
          <cell r="BA477" t="b">
            <v>0</v>
          </cell>
          <cell r="BB477" t="str">
            <v>TRUE</v>
          </cell>
          <cell r="BC477" t="str">
            <v>TRUE</v>
          </cell>
          <cell r="BD477" t="b">
            <v>1</v>
          </cell>
          <cell r="BE477" t="str">
            <v>REQ</v>
          </cell>
          <cell r="BF477" t="str">
            <v>N/A</v>
          </cell>
          <cell r="BG477" t="str">
            <v>REQ</v>
          </cell>
        </row>
        <row r="478">
          <cell r="A478">
            <v>61674</v>
          </cell>
          <cell r="B478">
            <v>38121</v>
          </cell>
          <cell r="C478"/>
          <cell r="D478"/>
          <cell r="E478"/>
          <cell r="F478" t="str">
            <v>HL Canton Partners, L.P.</v>
          </cell>
          <cell r="G478" t="str">
            <v>Hearthstone Landing Apartments</v>
          </cell>
          <cell r="H478" t="str">
            <v>NuRock Development Group, Inc.</v>
          </cell>
          <cell r="I478" t="str">
            <v>NEF Assignment Corporation, as nominee</v>
          </cell>
          <cell r="J478" t="str">
            <v>36-4326848</v>
          </cell>
          <cell r="K478">
            <v>0.9899</v>
          </cell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 t="str">
            <v>National Equity Fund 2004 LLC</v>
          </cell>
          <cell r="W478" t="str">
            <v>20-1909507</v>
          </cell>
          <cell r="X478">
            <v>0.9899</v>
          </cell>
          <cell r="Y478"/>
          <cell r="Z478"/>
          <cell r="AA478"/>
          <cell r="AB478"/>
          <cell r="AC478"/>
          <cell r="AD478"/>
          <cell r="AE478"/>
          <cell r="AF478"/>
          <cell r="AG478"/>
          <cell r="AH478"/>
          <cell r="AI478" t="str">
            <v>No investor with 50% or more ownership</v>
          </cell>
          <cell r="AJ478" t="str">
            <v>N/A</v>
          </cell>
          <cell r="AK478" t="str">
            <v>N/A</v>
          </cell>
          <cell r="AL478"/>
          <cell r="AM478"/>
          <cell r="AN478"/>
          <cell r="AO478"/>
          <cell r="AP478"/>
          <cell r="AQ478"/>
          <cell r="AR478"/>
          <cell r="AS478"/>
          <cell r="AT478"/>
          <cell r="AU478"/>
          <cell r="AV478" t="str">
            <v/>
          </cell>
          <cell r="AW478"/>
          <cell r="AX478" t="str">
            <v/>
          </cell>
          <cell r="AY478"/>
          <cell r="AZ478" t="b">
            <v>1</v>
          </cell>
          <cell r="BA478" t="b">
            <v>1</v>
          </cell>
          <cell r="BB478" t="str">
            <v>TRUE</v>
          </cell>
          <cell r="BC478" t="str">
            <v>TRUE</v>
          </cell>
          <cell r="BD478" t="b">
            <v>1</v>
          </cell>
          <cell r="BE478" t="str">
            <v>REQ</v>
          </cell>
          <cell r="BF478" t="str">
            <v>N/A</v>
          </cell>
          <cell r="BG478" t="str">
            <v>REQ</v>
          </cell>
        </row>
        <row r="479">
          <cell r="A479">
            <v>62537</v>
          </cell>
          <cell r="B479">
            <v>36617</v>
          </cell>
          <cell r="C479"/>
          <cell r="D479"/>
          <cell r="E479"/>
          <cell r="F479" t="str">
            <v>Larkin Village L.P.</v>
          </cell>
          <cell r="G479" t="str">
            <v>Larkin Village Apartments</v>
          </cell>
          <cell r="H479" t="str">
            <v>Richman Asset Management, Inc.</v>
          </cell>
          <cell r="I479" t="str">
            <v>Chicago Equity Fund 2000 Limited Partnership</v>
          </cell>
          <cell r="J479" t="str">
            <v>36-4325575</v>
          </cell>
          <cell r="K479">
            <v>0.99990000000000001</v>
          </cell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 t="str">
            <v>Chicago Equity Fund 2000 Limited Partnership</v>
          </cell>
          <cell r="W479" t="str">
            <v>36-4325575</v>
          </cell>
          <cell r="X479">
            <v>0.99990000000000001</v>
          </cell>
          <cell r="Y479"/>
          <cell r="Z479"/>
          <cell r="AA479"/>
          <cell r="AB479"/>
          <cell r="AC479"/>
          <cell r="AD479"/>
          <cell r="AE479"/>
          <cell r="AF479"/>
          <cell r="AG479"/>
          <cell r="AH479"/>
          <cell r="AI479" t="str">
            <v>No investor with 50% or more ownership</v>
          </cell>
          <cell r="AJ479" t="str">
            <v>N/A</v>
          </cell>
          <cell r="AK479" t="str">
            <v>N/A</v>
          </cell>
          <cell r="AL479"/>
          <cell r="AM479"/>
          <cell r="AN479"/>
          <cell r="AO479"/>
          <cell r="AP479"/>
          <cell r="AQ479"/>
          <cell r="AR479"/>
          <cell r="AS479"/>
          <cell r="AT479"/>
          <cell r="AU479"/>
          <cell r="AV479" t="str">
            <v/>
          </cell>
          <cell r="AW479"/>
          <cell r="AX479" t="str">
            <v/>
          </cell>
          <cell r="AY479"/>
          <cell r="AZ479" t="b">
            <v>1</v>
          </cell>
          <cell r="BA479" t="b">
            <v>1</v>
          </cell>
          <cell r="BB479" t="str">
            <v>TRUE</v>
          </cell>
          <cell r="BC479" t="str">
            <v>TRUE</v>
          </cell>
          <cell r="BD479" t="b">
            <v>1</v>
          </cell>
          <cell r="BE479" t="str">
            <v>N/A</v>
          </cell>
          <cell r="BF479" t="str">
            <v>N/A</v>
          </cell>
          <cell r="BG479" t="str">
            <v>No</v>
          </cell>
        </row>
        <row r="480">
          <cell r="A480">
            <v>62540</v>
          </cell>
          <cell r="B480">
            <v>37419</v>
          </cell>
          <cell r="C480"/>
          <cell r="D480"/>
          <cell r="E480"/>
          <cell r="F480" t="str">
            <v>Victory Centre of Melrose Park SLF, L.P.</v>
          </cell>
          <cell r="G480" t="str">
            <v>Victory Centre of Melrose Park (aka Victory Centre of River Woods)</v>
          </cell>
          <cell r="H480" t="str">
            <v>Pathways-Victory Center at Melrose Park, Inc.</v>
          </cell>
          <cell r="I480" t="str">
            <v>Chicago Equity Fund 2000 Limited Partnership</v>
          </cell>
          <cell r="J480" t="str">
            <v>36-4325575</v>
          </cell>
          <cell r="K480">
            <v>0.18358163999999996</v>
          </cell>
          <cell r="L480" t="str">
            <v>Chicago Equity Fund 2001 Limited Partnership</v>
          </cell>
          <cell r="M480" t="str">
            <v>36-4416840</v>
          </cell>
          <cell r="N480">
            <v>0.81631835999999991</v>
          </cell>
          <cell r="O480"/>
          <cell r="P480"/>
          <cell r="Q480"/>
          <cell r="R480"/>
          <cell r="S480"/>
          <cell r="T480"/>
          <cell r="U480"/>
          <cell r="V480" t="str">
            <v>Chicago Equity Fund 2000 Limited Partnership</v>
          </cell>
          <cell r="W480" t="str">
            <v>36-4325575</v>
          </cell>
          <cell r="X480">
            <v>0.18358163999999996</v>
          </cell>
          <cell r="Y480" t="str">
            <v>Chicago Equity Fund 2001 Limited Partnership</v>
          </cell>
          <cell r="Z480" t="str">
            <v>36-4416840</v>
          </cell>
          <cell r="AA480">
            <v>0.81631835999999991</v>
          </cell>
          <cell r="AB480"/>
          <cell r="AC480"/>
          <cell r="AD480"/>
          <cell r="AE480"/>
          <cell r="AF480"/>
          <cell r="AG480"/>
          <cell r="AH480"/>
          <cell r="AI480" t="str">
            <v>No investor with 50% or more ownership</v>
          </cell>
          <cell r="AJ480" t="str">
            <v>N/A</v>
          </cell>
          <cell r="AK480" t="str">
            <v>N/A</v>
          </cell>
          <cell r="AL480"/>
          <cell r="AM480"/>
          <cell r="AN480"/>
          <cell r="AO480"/>
          <cell r="AP480"/>
          <cell r="AQ480"/>
          <cell r="AR480"/>
          <cell r="AS480"/>
          <cell r="AT480"/>
          <cell r="AU480"/>
          <cell r="AV480" t="str">
            <v/>
          </cell>
          <cell r="AW480"/>
          <cell r="AX480" t="str">
            <v/>
          </cell>
          <cell r="AY480"/>
          <cell r="AZ480" t="b">
            <v>1</v>
          </cell>
          <cell r="BA480" t="b">
            <v>1</v>
          </cell>
          <cell r="BB480" t="str">
            <v>TRUE</v>
          </cell>
          <cell r="BC480" t="str">
            <v>FALSE</v>
          </cell>
          <cell r="BD480" t="b">
            <v>1</v>
          </cell>
          <cell r="BE480" t="str">
            <v>N/A</v>
          </cell>
          <cell r="BF480" t="str">
            <v>N/A</v>
          </cell>
          <cell r="BG480" t="str">
            <v>No</v>
          </cell>
        </row>
        <row r="481">
          <cell r="A481">
            <v>61750</v>
          </cell>
          <cell r="B481">
            <v>38121</v>
          </cell>
          <cell r="C481"/>
          <cell r="D481"/>
          <cell r="E481"/>
          <cell r="F481" t="str">
            <v>Gardens of Daytona Ltd.</v>
          </cell>
          <cell r="G481" t="str">
            <v>Daytona Gardens Apts.</v>
          </cell>
          <cell r="H481" t="str">
            <v>Heritage Affordable Development, Inc.</v>
          </cell>
          <cell r="I481" t="str">
            <v>NEF Assignment Corporation, as nominee</v>
          </cell>
          <cell r="J481" t="str">
            <v>36-4326848</v>
          </cell>
          <cell r="K481">
            <v>0.99960000000000004</v>
          </cell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 t="str">
            <v xml:space="preserve">Nationwide Affordable Housing Investment Fund XVII-NEF LLC </v>
          </cell>
          <cell r="W481" t="str">
            <v>90-6061443</v>
          </cell>
          <cell r="X481">
            <v>0.99960000000000004</v>
          </cell>
          <cell r="Y481"/>
          <cell r="Z481"/>
          <cell r="AA481"/>
          <cell r="AB481"/>
          <cell r="AC481"/>
          <cell r="AD481"/>
          <cell r="AE481"/>
          <cell r="AF481"/>
          <cell r="AG481"/>
          <cell r="AH481"/>
          <cell r="AI481" t="str">
            <v>Nationwide Life Tax Credit Partners 2004-D, LLC</v>
          </cell>
          <cell r="AJ481" t="str">
            <v>20-1128408</v>
          </cell>
          <cell r="AK481">
            <v>0.99950003999999992</v>
          </cell>
          <cell r="AL481"/>
          <cell r="AM481"/>
          <cell r="AN481"/>
          <cell r="AO481"/>
          <cell r="AP481"/>
          <cell r="AQ481"/>
          <cell r="AR481"/>
          <cell r="AS481"/>
          <cell r="AT481"/>
          <cell r="AU481"/>
          <cell r="AV481" t="str">
            <v/>
          </cell>
          <cell r="AW481"/>
          <cell r="AX481" t="str">
            <v/>
          </cell>
          <cell r="AY481"/>
          <cell r="AZ481" t="b">
            <v>1</v>
          </cell>
          <cell r="BA481" t="b">
            <v>1</v>
          </cell>
          <cell r="BB481" t="str">
            <v>TRUE</v>
          </cell>
          <cell r="BC481" t="str">
            <v>FALSE</v>
          </cell>
          <cell r="BD481" t="b">
            <v>1</v>
          </cell>
          <cell r="BE481" t="str">
            <v>REQ</v>
          </cell>
          <cell r="BF481" t="e">
            <v>#NAME?</v>
          </cell>
          <cell r="BG481" t="str">
            <v>REQ</v>
          </cell>
        </row>
        <row r="482">
          <cell r="A482">
            <v>65057</v>
          </cell>
          <cell r="B482">
            <v>38131</v>
          </cell>
          <cell r="C482"/>
          <cell r="D482"/>
          <cell r="E482"/>
          <cell r="F482" t="str">
            <v>Centralia Family Housing, LLC</v>
          </cell>
          <cell r="G482" t="str">
            <v>La Casa de la Familia Santa (Centralia)</v>
          </cell>
          <cell r="H482" t="str">
            <v>Catholic Housing Services of Western WA (Archdiocesan HA)</v>
          </cell>
          <cell r="I482" t="str">
            <v>Homestead Equity Fund IV Limited Partnership</v>
          </cell>
          <cell r="J482" t="str">
            <v>72-1552615</v>
          </cell>
          <cell r="K482">
            <v>0.99980000000000002</v>
          </cell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 t="str">
            <v>Homestead Equity Fund IV Limited Partnership</v>
          </cell>
          <cell r="W482" t="str">
            <v>72-1552615</v>
          </cell>
          <cell r="X482">
            <v>0.99980000000000002</v>
          </cell>
          <cell r="Y482"/>
          <cell r="Z482"/>
          <cell r="AA482"/>
          <cell r="AB482"/>
          <cell r="AC482"/>
          <cell r="AD482"/>
          <cell r="AE482"/>
          <cell r="AF482"/>
          <cell r="AG482"/>
          <cell r="AH482"/>
          <cell r="AI482" t="str">
            <v>No investor with 50% or more ownership</v>
          </cell>
          <cell r="AJ482" t="str">
            <v>N/A</v>
          </cell>
          <cell r="AK482" t="str">
            <v>N/A</v>
          </cell>
          <cell r="AL482"/>
          <cell r="AM482"/>
          <cell r="AN482"/>
          <cell r="AO482"/>
          <cell r="AP482"/>
          <cell r="AQ482"/>
          <cell r="AR482"/>
          <cell r="AS482"/>
          <cell r="AT482"/>
          <cell r="AU482"/>
          <cell r="AV482" t="str">
            <v/>
          </cell>
          <cell r="AW482"/>
          <cell r="AX482" t="str">
            <v/>
          </cell>
          <cell r="AY482"/>
          <cell r="AZ482" t="b">
            <v>0</v>
          </cell>
          <cell r="BA482" t="b">
            <v>0</v>
          </cell>
          <cell r="BB482" t="str">
            <v>TRUE</v>
          </cell>
          <cell r="BC482" t="str">
            <v>FALSE</v>
          </cell>
          <cell r="BD482" t="b">
            <v>1</v>
          </cell>
          <cell r="BE482" t="str">
            <v>N/A</v>
          </cell>
          <cell r="BF482" t="str">
            <v>N/A</v>
          </cell>
          <cell r="BG482" t="str">
            <v>No</v>
          </cell>
        </row>
        <row r="483">
          <cell r="A483">
            <v>62547</v>
          </cell>
          <cell r="B483">
            <v>37377</v>
          </cell>
          <cell r="C483"/>
          <cell r="D483"/>
          <cell r="E483"/>
          <cell r="F483" t="str">
            <v>Heritage Woods of Batavia L.P.</v>
          </cell>
          <cell r="G483" t="str">
            <v>Heritage Woods of Batavia</v>
          </cell>
          <cell r="H483" t="str">
            <v>Blair Minton &amp; Associates</v>
          </cell>
          <cell r="I483" t="str">
            <v>Chicago Equity Fund 2002 Limited Partnership</v>
          </cell>
          <cell r="J483" t="str">
            <v>30-0066665</v>
          </cell>
          <cell r="K483">
            <v>0.99990000000000001</v>
          </cell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 t="str">
            <v>Chicago Equity Fund 2002 Limited Partnership</v>
          </cell>
          <cell r="W483" t="str">
            <v>30-0066665</v>
          </cell>
          <cell r="X483">
            <v>0.99990000000000001</v>
          </cell>
          <cell r="Y483"/>
          <cell r="Z483"/>
          <cell r="AA483"/>
          <cell r="AB483"/>
          <cell r="AC483"/>
          <cell r="AD483"/>
          <cell r="AE483"/>
          <cell r="AF483"/>
          <cell r="AG483"/>
          <cell r="AH483"/>
          <cell r="AI483" t="str">
            <v>No investor with 50% or more ownership</v>
          </cell>
          <cell r="AJ483" t="str">
            <v>N/A</v>
          </cell>
          <cell r="AK483" t="str">
            <v>N/A</v>
          </cell>
          <cell r="AL483"/>
          <cell r="AM483"/>
          <cell r="AN483"/>
          <cell r="AO483"/>
          <cell r="AP483"/>
          <cell r="AQ483"/>
          <cell r="AR483"/>
          <cell r="AS483"/>
          <cell r="AT483"/>
          <cell r="AU483"/>
          <cell r="AV483" t="str">
            <v/>
          </cell>
          <cell r="AW483"/>
          <cell r="AX483" t="str">
            <v/>
          </cell>
          <cell r="AY483"/>
          <cell r="AZ483" t="b">
            <v>1</v>
          </cell>
          <cell r="BA483" t="b">
            <v>1</v>
          </cell>
          <cell r="BB483" t="str">
            <v>TRUE</v>
          </cell>
          <cell r="BC483" t="str">
            <v>TRUE</v>
          </cell>
          <cell r="BD483" t="b">
            <v>1</v>
          </cell>
          <cell r="BE483" t="str">
            <v>N/A</v>
          </cell>
          <cell r="BF483" t="str">
            <v>N/A</v>
          </cell>
          <cell r="BG483" t="str">
            <v>No</v>
          </cell>
        </row>
        <row r="484">
          <cell r="A484">
            <v>65056</v>
          </cell>
          <cell r="B484">
            <v>38162</v>
          </cell>
          <cell r="C484"/>
          <cell r="D484"/>
          <cell r="E484"/>
          <cell r="F484" t="str">
            <v>Warden Family Housing, LLC</v>
          </cell>
          <cell r="G484" t="str">
            <v>La Amistad Apartments (Warden)</v>
          </cell>
          <cell r="H484" t="str">
            <v>Catholic Charities Housing Services - Diocese of Yakima</v>
          </cell>
          <cell r="I484" t="str">
            <v>Homestead Equity Fund IV Limited Partnership</v>
          </cell>
          <cell r="J484" t="str">
            <v>72-1552615</v>
          </cell>
          <cell r="K484">
            <v>0.99980000000000002</v>
          </cell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 t="str">
            <v>Homestead Equity Fund IV Limited Partnership</v>
          </cell>
          <cell r="W484" t="str">
            <v>72-1552615</v>
          </cell>
          <cell r="X484">
            <v>0.99980000000000002</v>
          </cell>
          <cell r="Y484"/>
          <cell r="Z484"/>
          <cell r="AA484"/>
          <cell r="AB484"/>
          <cell r="AC484"/>
          <cell r="AD484"/>
          <cell r="AE484"/>
          <cell r="AF484"/>
          <cell r="AG484"/>
          <cell r="AH484"/>
          <cell r="AI484" t="str">
            <v>No investor with 50% or more ownership</v>
          </cell>
          <cell r="AJ484" t="str">
            <v>N/A</v>
          </cell>
          <cell r="AK484" t="str">
            <v>N/A</v>
          </cell>
          <cell r="AL484"/>
          <cell r="AM484"/>
          <cell r="AN484"/>
          <cell r="AO484"/>
          <cell r="AP484"/>
          <cell r="AQ484"/>
          <cell r="AR484"/>
          <cell r="AS484"/>
          <cell r="AT484"/>
          <cell r="AU484"/>
          <cell r="AV484" t="str">
            <v/>
          </cell>
          <cell r="AW484"/>
          <cell r="AX484" t="str">
            <v/>
          </cell>
          <cell r="AY484"/>
          <cell r="AZ484" t="b">
            <v>1</v>
          </cell>
          <cell r="BA484" t="b">
            <v>1</v>
          </cell>
          <cell r="BB484" t="str">
            <v>TRUE</v>
          </cell>
          <cell r="BC484" t="str">
            <v>TRUE</v>
          </cell>
          <cell r="BD484" t="b">
            <v>1</v>
          </cell>
          <cell r="BE484" t="str">
            <v>N/A</v>
          </cell>
          <cell r="BF484" t="str">
            <v>N/A</v>
          </cell>
          <cell r="BG484" t="str">
            <v>No</v>
          </cell>
        </row>
        <row r="485">
          <cell r="A485">
            <v>62551</v>
          </cell>
          <cell r="B485">
            <v>37834</v>
          </cell>
          <cell r="C485"/>
          <cell r="D485"/>
          <cell r="E485"/>
          <cell r="F485" t="str">
            <v>East Lake/West End I-A, L.P.</v>
          </cell>
          <cell r="G485" t="str">
            <v>Rockwell Gardens I</v>
          </cell>
          <cell r="H485" t="str">
            <v>East Lake Management &amp; Development Corp.</v>
          </cell>
          <cell r="I485" t="str">
            <v>Chicago Equity Fund 2003 LLC</v>
          </cell>
          <cell r="J485" t="str">
            <v>30-0149138</v>
          </cell>
          <cell r="K485">
            <v>0.99990000000000001</v>
          </cell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 t="str">
            <v>Chicago Equity Fund 2003 LLC</v>
          </cell>
          <cell r="W485" t="str">
            <v>30-0149138</v>
          </cell>
          <cell r="X485">
            <v>0.99990000000000001</v>
          </cell>
          <cell r="Y485"/>
          <cell r="Z485"/>
          <cell r="AA485"/>
          <cell r="AB485"/>
          <cell r="AC485"/>
          <cell r="AD485"/>
          <cell r="AE485"/>
          <cell r="AF485"/>
          <cell r="AG485"/>
          <cell r="AH485"/>
          <cell r="AI485" t="str">
            <v>No investor with 50% or more ownership</v>
          </cell>
          <cell r="AJ485" t="str">
            <v>N/A</v>
          </cell>
          <cell r="AK485" t="str">
            <v>N/A</v>
          </cell>
          <cell r="AL485"/>
          <cell r="AM485"/>
          <cell r="AN485"/>
          <cell r="AO485"/>
          <cell r="AP485"/>
          <cell r="AQ485"/>
          <cell r="AR485"/>
          <cell r="AS485"/>
          <cell r="AT485"/>
          <cell r="AU485"/>
          <cell r="AV485" t="str">
            <v/>
          </cell>
          <cell r="AW485"/>
          <cell r="AX485" t="str">
            <v/>
          </cell>
          <cell r="AY485"/>
          <cell r="AZ485" t="b">
            <v>0</v>
          </cell>
          <cell r="BA485" t="b">
            <v>0</v>
          </cell>
          <cell r="BB485" t="b">
            <v>0</v>
          </cell>
          <cell r="BC485" t="str">
            <v>FALSE</v>
          </cell>
          <cell r="BD485" t="b">
            <v>1</v>
          </cell>
          <cell r="BE485" t="str">
            <v>N/A</v>
          </cell>
          <cell r="BF485" t="str">
            <v>N/A</v>
          </cell>
          <cell r="BG485" t="str">
            <v>No</v>
          </cell>
        </row>
        <row r="486">
          <cell r="A486">
            <v>65022</v>
          </cell>
          <cell r="B486">
            <v>38182</v>
          </cell>
          <cell r="C486"/>
          <cell r="D486"/>
          <cell r="E486"/>
          <cell r="F486" t="str">
            <v>Block 14, LP</v>
          </cell>
          <cell r="G486" t="str">
            <v>Sitka Apartments</v>
          </cell>
          <cell r="H486" t="str">
            <v>Praxis Partners LLC</v>
          </cell>
          <cell r="I486" t="str">
            <v>Homestead Equity Fund B - Oregon Limited Partnership</v>
          </cell>
          <cell r="J486" t="str">
            <v>74-3068676</v>
          </cell>
          <cell r="K486">
            <v>0.16048394999999999</v>
          </cell>
          <cell r="L486" t="str">
            <v>Homestead Equity Fund IV Limited Partnership</v>
          </cell>
          <cell r="M486" t="str">
            <v>72-1552615</v>
          </cell>
          <cell r="N486">
            <v>0.83938400000000002</v>
          </cell>
          <cell r="O486"/>
          <cell r="P486"/>
          <cell r="Q486"/>
          <cell r="R486"/>
          <cell r="S486"/>
          <cell r="T486"/>
          <cell r="U486"/>
          <cell r="V486" t="str">
            <v>Homestead Equity Fund B - Oregon Limited Partnership</v>
          </cell>
          <cell r="W486" t="str">
            <v>74-3068676</v>
          </cell>
          <cell r="X486">
            <v>0.16048394999999999</v>
          </cell>
          <cell r="Y486" t="str">
            <v>Homestead Equity Fund IV Limited Partnership</v>
          </cell>
          <cell r="Z486" t="str">
            <v>72-1552615</v>
          </cell>
          <cell r="AA486">
            <v>0.83938400000000002</v>
          </cell>
          <cell r="AB486"/>
          <cell r="AC486"/>
          <cell r="AD486"/>
          <cell r="AE486"/>
          <cell r="AF486"/>
          <cell r="AG486"/>
          <cell r="AH486"/>
          <cell r="AI486" t="str">
            <v>No investor with 50% or more ownership</v>
          </cell>
          <cell r="AJ486" t="str">
            <v>N/A</v>
          </cell>
          <cell r="AK486" t="str">
            <v>N/A</v>
          </cell>
          <cell r="AL486"/>
          <cell r="AM486"/>
          <cell r="AN486"/>
          <cell r="AO486"/>
          <cell r="AP486"/>
          <cell r="AQ486"/>
          <cell r="AR486"/>
          <cell r="AS486"/>
          <cell r="AT486"/>
          <cell r="AU486"/>
          <cell r="AV486" t="str">
            <v/>
          </cell>
          <cell r="AW486"/>
          <cell r="AX486" t="str">
            <v/>
          </cell>
          <cell r="AY486"/>
          <cell r="AZ486" t="b">
            <v>0</v>
          </cell>
          <cell r="BA486" t="b">
            <v>0</v>
          </cell>
          <cell r="BB486" t="str">
            <v>TRUE</v>
          </cell>
          <cell r="BC486" t="str">
            <v>TRUE</v>
          </cell>
          <cell r="BD486" t="b">
            <v>1</v>
          </cell>
          <cell r="BE486" t="str">
            <v>N/A</v>
          </cell>
          <cell r="BF486" t="str">
            <v>N/A</v>
          </cell>
          <cell r="BG486" t="str">
            <v>No</v>
          </cell>
        </row>
        <row r="487">
          <cell r="A487">
            <v>62558</v>
          </cell>
          <cell r="B487">
            <v>38966</v>
          </cell>
          <cell r="C487"/>
          <cell r="D487"/>
          <cell r="E487"/>
          <cell r="F487" t="str">
            <v>Concern Riverhead LLC</v>
          </cell>
          <cell r="G487" t="str">
            <v>Henry Perkins House</v>
          </cell>
          <cell r="H487" t="str">
            <v>Concern for Independent Living, Inc.</v>
          </cell>
          <cell r="I487" t="str">
            <v>NEF Assignment Corporation, as nominee</v>
          </cell>
          <cell r="J487" t="str">
            <v>36-4326848</v>
          </cell>
          <cell r="K487">
            <v>0.99990000000000001</v>
          </cell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 t="str">
            <v>National Equity Fund 2006 LP</v>
          </cell>
          <cell r="W487" t="str">
            <v>20-4587136</v>
          </cell>
          <cell r="X487">
            <v>0.99990000000000001</v>
          </cell>
          <cell r="Y487"/>
          <cell r="Z487"/>
          <cell r="AA487"/>
          <cell r="AB487"/>
          <cell r="AC487"/>
          <cell r="AD487"/>
          <cell r="AE487"/>
          <cell r="AF487"/>
          <cell r="AG487"/>
          <cell r="AH487"/>
          <cell r="AI487" t="str">
            <v>No investor with 50% or more ownership</v>
          </cell>
          <cell r="AJ487" t="str">
            <v>N/A</v>
          </cell>
          <cell r="AK487" t="str">
            <v>N/A</v>
          </cell>
          <cell r="AL487"/>
          <cell r="AM487"/>
          <cell r="AN487"/>
          <cell r="AO487"/>
          <cell r="AP487"/>
          <cell r="AQ487"/>
          <cell r="AR487"/>
          <cell r="AS487"/>
          <cell r="AT487"/>
          <cell r="AU487"/>
          <cell r="AV487" t="str">
            <v/>
          </cell>
          <cell r="AW487"/>
          <cell r="AX487" t="str">
            <v/>
          </cell>
          <cell r="AY487"/>
          <cell r="AZ487" t="b">
            <v>1</v>
          </cell>
          <cell r="BA487" t="b">
            <v>1</v>
          </cell>
          <cell r="BB487" t="str">
            <v>TRUE</v>
          </cell>
          <cell r="BC487" t="str">
            <v>TRUE</v>
          </cell>
          <cell r="BD487" t="b">
            <v>1</v>
          </cell>
          <cell r="BE487" t="str">
            <v>REQ</v>
          </cell>
          <cell r="BF487" t="str">
            <v>N/A</v>
          </cell>
          <cell r="BG487" t="str">
            <v>REQ</v>
          </cell>
        </row>
        <row r="488">
          <cell r="A488">
            <v>62567</v>
          </cell>
          <cell r="B488">
            <v>39080</v>
          </cell>
          <cell r="C488"/>
          <cell r="D488"/>
          <cell r="E488"/>
          <cell r="F488" t="str">
            <v>Riverside Village, L.P.</v>
          </cell>
          <cell r="G488" t="str">
            <v>Riverside Village (RI)</v>
          </cell>
          <cell r="H488" t="str">
            <v>Valley Affordable Housing Corporation (VAHC)</v>
          </cell>
          <cell r="I488" t="str">
            <v>NEF Assignment Corporation, as nominee</v>
          </cell>
          <cell r="J488" t="str">
            <v>36-4326848</v>
          </cell>
          <cell r="K488">
            <v>0.99990000000000001</v>
          </cell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 t="str">
            <v>National Equity Fund 2004 LLC</v>
          </cell>
          <cell r="W488" t="str">
            <v>20-1909507</v>
          </cell>
          <cell r="X488">
            <v>0.44995499999999999</v>
          </cell>
          <cell r="Y488" t="str">
            <v>National Equity Fund 2006 LP</v>
          </cell>
          <cell r="Z488" t="str">
            <v>20-4587136</v>
          </cell>
          <cell r="AA488">
            <v>0.54994500000000002</v>
          </cell>
          <cell r="AB488"/>
          <cell r="AC488"/>
          <cell r="AD488"/>
          <cell r="AE488"/>
          <cell r="AF488"/>
          <cell r="AG488"/>
          <cell r="AH488"/>
          <cell r="AI488" t="str">
            <v>No investor with 50% or more ownership</v>
          </cell>
          <cell r="AJ488" t="str">
            <v>N/A</v>
          </cell>
          <cell r="AK488" t="str">
            <v>N/A</v>
          </cell>
          <cell r="AL488"/>
          <cell r="AM488"/>
          <cell r="AN488"/>
          <cell r="AO488"/>
          <cell r="AP488"/>
          <cell r="AQ488"/>
          <cell r="AR488"/>
          <cell r="AS488"/>
          <cell r="AT488"/>
          <cell r="AU488"/>
          <cell r="AV488" t="str">
            <v/>
          </cell>
          <cell r="AW488"/>
          <cell r="AX488" t="str">
            <v/>
          </cell>
          <cell r="AY488"/>
          <cell r="AZ488" t="b">
            <v>0</v>
          </cell>
          <cell r="BA488" t="b">
            <v>0</v>
          </cell>
          <cell r="BB488" t="str">
            <v>TRUE</v>
          </cell>
          <cell r="BC488" t="str">
            <v>TRUE</v>
          </cell>
          <cell r="BD488" t="b">
            <v>1</v>
          </cell>
          <cell r="BE488" t="str">
            <v>REQ</v>
          </cell>
          <cell r="BF488" t="str">
            <v>N/A</v>
          </cell>
          <cell r="BG488" t="str">
            <v>REQ</v>
          </cell>
        </row>
        <row r="489">
          <cell r="A489">
            <v>62571</v>
          </cell>
          <cell r="B489">
            <v>39353</v>
          </cell>
          <cell r="C489"/>
          <cell r="D489"/>
          <cell r="E489"/>
          <cell r="F489" t="str">
            <v>Albion Senior Living, LLC</v>
          </cell>
          <cell r="G489" t="str">
            <v>Albion Academy</v>
          </cell>
          <cell r="H489" t="str">
            <v>PathStone</v>
          </cell>
          <cell r="I489" t="str">
            <v>NEF Assignment Corporation, as nominee</v>
          </cell>
          <cell r="J489" t="str">
            <v>36-4326848</v>
          </cell>
          <cell r="K489">
            <v>0.99990000000000001</v>
          </cell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 t="str">
            <v>National Equity Fund 2007 LP</v>
          </cell>
          <cell r="W489" t="str">
            <v>20-8189381</v>
          </cell>
          <cell r="X489">
            <v>0.99990000000000001</v>
          </cell>
          <cell r="Y489"/>
          <cell r="Z489"/>
          <cell r="AA489"/>
          <cell r="AB489"/>
          <cell r="AC489"/>
          <cell r="AD489"/>
          <cell r="AE489"/>
          <cell r="AF489"/>
          <cell r="AG489"/>
          <cell r="AH489"/>
          <cell r="AI489" t="str">
            <v>No investor with 50% or more ownership</v>
          </cell>
          <cell r="AJ489" t="str">
            <v>N/A</v>
          </cell>
          <cell r="AK489" t="str">
            <v>N/A</v>
          </cell>
          <cell r="AL489"/>
          <cell r="AM489"/>
          <cell r="AN489"/>
          <cell r="AO489"/>
          <cell r="AP489"/>
          <cell r="AQ489"/>
          <cell r="AR489"/>
          <cell r="AS489"/>
          <cell r="AT489"/>
          <cell r="AU489"/>
          <cell r="AV489" t="str">
            <v/>
          </cell>
          <cell r="AW489"/>
          <cell r="AX489" t="str">
            <v/>
          </cell>
          <cell r="AY489"/>
          <cell r="AZ489" t="b">
            <v>1</v>
          </cell>
          <cell r="BA489" t="b">
            <v>1</v>
          </cell>
          <cell r="BB489" t="str">
            <v>TRUE</v>
          </cell>
          <cell r="BC489" t="str">
            <v>TRUE</v>
          </cell>
          <cell r="BD489" t="b">
            <v>1</v>
          </cell>
          <cell r="BE489" t="str">
            <v>REQ</v>
          </cell>
          <cell r="BF489" t="str">
            <v>N/A</v>
          </cell>
          <cell r="BG489" t="str">
            <v>REQ</v>
          </cell>
        </row>
        <row r="490">
          <cell r="A490">
            <v>62578</v>
          </cell>
          <cell r="B490">
            <v>39020</v>
          </cell>
          <cell r="C490"/>
          <cell r="D490"/>
          <cell r="E490"/>
          <cell r="F490" t="str">
            <v>Metawaneenee Hills Limited Partnership</v>
          </cell>
          <cell r="G490" t="str">
            <v>Metawaneenee Hills (Kingswood)</v>
          </cell>
          <cell r="H490" t="str">
            <v>Metro Community Development, Inc</v>
          </cell>
          <cell r="I490" t="str">
            <v>NEF Assignment Corporation, as nominee</v>
          </cell>
          <cell r="J490" t="str">
            <v>36-4326848</v>
          </cell>
          <cell r="K490">
            <v>0.99990000000000001</v>
          </cell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 t="str">
            <v>National Equity Fund 2006 LP</v>
          </cell>
          <cell r="W490" t="str">
            <v>20-4587136</v>
          </cell>
          <cell r="X490">
            <v>0.99990000000000001</v>
          </cell>
          <cell r="Y490"/>
          <cell r="Z490"/>
          <cell r="AA490"/>
          <cell r="AB490"/>
          <cell r="AC490"/>
          <cell r="AD490"/>
          <cell r="AE490"/>
          <cell r="AF490"/>
          <cell r="AG490"/>
          <cell r="AH490"/>
          <cell r="AI490" t="str">
            <v>No investor with 50% or more ownership</v>
          </cell>
          <cell r="AJ490" t="str">
            <v>N/A</v>
          </cell>
          <cell r="AK490" t="str">
            <v>N/A</v>
          </cell>
          <cell r="AL490"/>
          <cell r="AM490"/>
          <cell r="AN490"/>
          <cell r="AO490"/>
          <cell r="AP490"/>
          <cell r="AQ490"/>
          <cell r="AR490"/>
          <cell r="AS490"/>
          <cell r="AT490"/>
          <cell r="AU490"/>
          <cell r="AV490" t="str">
            <v/>
          </cell>
          <cell r="AW490"/>
          <cell r="AX490" t="str">
            <v/>
          </cell>
          <cell r="AY490"/>
          <cell r="AZ490" t="b">
            <v>0</v>
          </cell>
          <cell r="BA490" t="b">
            <v>0</v>
          </cell>
          <cell r="BB490" t="str">
            <v>TRUE</v>
          </cell>
          <cell r="BC490" t="str">
            <v>TRUE</v>
          </cell>
          <cell r="BD490" t="b">
            <v>1</v>
          </cell>
          <cell r="BE490" t="str">
            <v>REQ</v>
          </cell>
          <cell r="BF490" t="str">
            <v>N/A</v>
          </cell>
          <cell r="BG490" t="str">
            <v>REQ</v>
          </cell>
        </row>
        <row r="491">
          <cell r="A491">
            <v>65055</v>
          </cell>
          <cell r="B491">
            <v>38205</v>
          </cell>
          <cell r="C491"/>
          <cell r="D491"/>
          <cell r="E491"/>
          <cell r="F491" t="str">
            <v>ML King  Family Housing, LP</v>
          </cell>
          <cell r="G491" t="str">
            <v>Katharine's Place</v>
          </cell>
          <cell r="H491" t="str">
            <v>Catholic Housing Services of Western WA (Archdiocesan HA)</v>
          </cell>
          <cell r="I491" t="str">
            <v>Homestead Equity Fund A - Washington Limited Partnership</v>
          </cell>
          <cell r="J491" t="str">
            <v>93-1309850</v>
          </cell>
          <cell r="K491">
            <v>0.99980000000000002</v>
          </cell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 t="str">
            <v>Homestead Equity Fund A - Washington Limited Partnership</v>
          </cell>
          <cell r="W491" t="str">
            <v>93-1309850</v>
          </cell>
          <cell r="X491">
            <v>0.99980000000000002</v>
          </cell>
          <cell r="Y491"/>
          <cell r="Z491"/>
          <cell r="AA491"/>
          <cell r="AB491"/>
          <cell r="AC491"/>
          <cell r="AD491"/>
          <cell r="AE491"/>
          <cell r="AF491"/>
          <cell r="AG491"/>
          <cell r="AH491"/>
          <cell r="AI491" t="str">
            <v>No investor with 50% or more ownership</v>
          </cell>
          <cell r="AJ491" t="str">
            <v>N/A</v>
          </cell>
          <cell r="AK491" t="str">
            <v>N/A</v>
          </cell>
          <cell r="AL491"/>
          <cell r="AM491"/>
          <cell r="AN491"/>
          <cell r="AO491"/>
          <cell r="AP491"/>
          <cell r="AQ491"/>
          <cell r="AR491"/>
          <cell r="AS491"/>
          <cell r="AT491"/>
          <cell r="AU491"/>
          <cell r="AV491" t="str">
            <v/>
          </cell>
          <cell r="AW491"/>
          <cell r="AX491" t="str">
            <v/>
          </cell>
          <cell r="AY491"/>
          <cell r="AZ491" t="b">
            <v>1</v>
          </cell>
          <cell r="BA491" t="b">
            <v>1</v>
          </cell>
          <cell r="BB491" t="str">
            <v>TRUE</v>
          </cell>
          <cell r="BC491" t="str">
            <v>FALSE</v>
          </cell>
          <cell r="BD491" t="b">
            <v>1</v>
          </cell>
          <cell r="BE491" t="str">
            <v>N/A</v>
          </cell>
          <cell r="BF491" t="str">
            <v>N/A</v>
          </cell>
          <cell r="BG491" t="str">
            <v>No</v>
          </cell>
        </row>
        <row r="492">
          <cell r="A492">
            <v>62630</v>
          </cell>
          <cell r="B492">
            <v>38881</v>
          </cell>
          <cell r="C492"/>
          <cell r="D492"/>
          <cell r="E492"/>
          <cell r="F492" t="str">
            <v>Forest Hills Housing LLC</v>
          </cell>
          <cell r="G492" t="str">
            <v>Forest Hills (NC)</v>
          </cell>
          <cell r="H492" t="str">
            <v>Northwestern Housing Enterprises, Inc.</v>
          </cell>
          <cell r="I492" t="str">
            <v>NEF Assignment Corporation, as nominee</v>
          </cell>
          <cell r="J492" t="str">
            <v>36-4326848</v>
          </cell>
          <cell r="K492">
            <v>0.99990000000000001</v>
          </cell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 t="str">
            <v>National Equity Fund 2006 LP</v>
          </cell>
          <cell r="W492" t="str">
            <v>20-4587136</v>
          </cell>
          <cell r="X492">
            <v>0.99990000000000001</v>
          </cell>
          <cell r="Y492"/>
          <cell r="Z492"/>
          <cell r="AA492"/>
          <cell r="AB492"/>
          <cell r="AC492"/>
          <cell r="AD492"/>
          <cell r="AE492"/>
          <cell r="AF492"/>
          <cell r="AG492"/>
          <cell r="AH492"/>
          <cell r="AI492" t="str">
            <v>No investor with 50% or more ownership</v>
          </cell>
          <cell r="AJ492" t="str">
            <v>N/A</v>
          </cell>
          <cell r="AK492" t="str">
            <v>N/A</v>
          </cell>
          <cell r="AL492"/>
          <cell r="AM492"/>
          <cell r="AN492"/>
          <cell r="AO492"/>
          <cell r="AP492"/>
          <cell r="AQ492"/>
          <cell r="AR492"/>
          <cell r="AS492"/>
          <cell r="AT492"/>
          <cell r="AU492"/>
          <cell r="AV492" t="str">
            <v/>
          </cell>
          <cell r="AW492"/>
          <cell r="AX492" t="str">
            <v/>
          </cell>
          <cell r="AY492"/>
          <cell r="AZ492" t="b">
            <v>1</v>
          </cell>
          <cell r="BA492" t="b">
            <v>1</v>
          </cell>
          <cell r="BB492" t="str">
            <v>TRUE</v>
          </cell>
          <cell r="BC492" t="str">
            <v>FALSE</v>
          </cell>
          <cell r="BD492" t="b">
            <v>1</v>
          </cell>
          <cell r="BE492" t="str">
            <v>REQ</v>
          </cell>
          <cell r="BF492" t="str">
            <v>N/A</v>
          </cell>
          <cell r="BG492" t="str">
            <v>REQ</v>
          </cell>
        </row>
        <row r="493">
          <cell r="A493">
            <v>62632</v>
          </cell>
          <cell r="B493">
            <v>38882</v>
          </cell>
          <cell r="C493"/>
          <cell r="D493"/>
          <cell r="E493"/>
          <cell r="F493" t="str">
            <v>Essex &amp; Bristol Communities L.P.</v>
          </cell>
          <cell r="G493" t="str">
            <v>Essex &amp; Bristol</v>
          </cell>
          <cell r="H493" t="str">
            <v>Cushing Development Corporation</v>
          </cell>
          <cell r="I493" t="str">
            <v>NEF Assignment Corporation, as nominee</v>
          </cell>
          <cell r="J493" t="str">
            <v>36-4326848</v>
          </cell>
          <cell r="K493">
            <v>0.99990000000000001</v>
          </cell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 t="str">
            <v>National Equity Fund 2006 LP</v>
          </cell>
          <cell r="W493" t="str">
            <v>20-4587136</v>
          </cell>
          <cell r="X493">
            <v>0.99990000000000001</v>
          </cell>
          <cell r="Y493"/>
          <cell r="Z493"/>
          <cell r="AA493"/>
          <cell r="AB493"/>
          <cell r="AC493"/>
          <cell r="AD493"/>
          <cell r="AE493"/>
          <cell r="AF493"/>
          <cell r="AG493"/>
          <cell r="AH493"/>
          <cell r="AI493" t="str">
            <v>No investor with 50% or more ownership</v>
          </cell>
          <cell r="AJ493" t="str">
            <v>N/A</v>
          </cell>
          <cell r="AK493" t="str">
            <v>N/A</v>
          </cell>
          <cell r="AL493"/>
          <cell r="AM493"/>
          <cell r="AN493"/>
          <cell r="AO493"/>
          <cell r="AP493"/>
          <cell r="AQ493"/>
          <cell r="AR493"/>
          <cell r="AS493"/>
          <cell r="AT493"/>
          <cell r="AU493"/>
          <cell r="AV493" t="str">
            <v/>
          </cell>
          <cell r="AW493"/>
          <cell r="AX493" t="str">
            <v/>
          </cell>
          <cell r="AY493"/>
          <cell r="AZ493" t="b">
            <v>1</v>
          </cell>
          <cell r="BA493" t="b">
            <v>1</v>
          </cell>
          <cell r="BB493" t="str">
            <v>TRUE</v>
          </cell>
          <cell r="BC493" t="str">
            <v>FALSE</v>
          </cell>
          <cell r="BD493" t="b">
            <v>1</v>
          </cell>
          <cell r="BE493" t="str">
            <v>REQ</v>
          </cell>
          <cell r="BF493" t="str">
            <v>N/A</v>
          </cell>
          <cell r="BG493" t="str">
            <v>REQ</v>
          </cell>
        </row>
        <row r="494">
          <cell r="A494">
            <v>61726</v>
          </cell>
          <cell r="B494">
            <v>38218</v>
          </cell>
          <cell r="C494"/>
          <cell r="D494"/>
          <cell r="E494"/>
          <cell r="F494" t="str">
            <v>Cambridge Associates, L.P.</v>
          </cell>
          <cell r="G494" t="str">
            <v>Cambridge Townhomes</v>
          </cell>
          <cell r="H494" t="str">
            <v>Vatterott Properties, Inc.</v>
          </cell>
          <cell r="I494" t="str">
            <v>NEF Assignment Corporation, as nominee</v>
          </cell>
          <cell r="J494" t="str">
            <v>36-4326848</v>
          </cell>
          <cell r="K494">
            <v>0.99980000000000002</v>
          </cell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 t="str">
            <v>National Equity Fund 2003 LLC</v>
          </cell>
          <cell r="W494" t="str">
            <v>20-0083344</v>
          </cell>
          <cell r="X494">
            <v>0.99980000000000002</v>
          </cell>
          <cell r="Y494"/>
          <cell r="Z494"/>
          <cell r="AA494"/>
          <cell r="AB494"/>
          <cell r="AC494"/>
          <cell r="AD494"/>
          <cell r="AE494"/>
          <cell r="AF494"/>
          <cell r="AG494"/>
          <cell r="AH494"/>
          <cell r="AI494" t="str">
            <v>No investor with 50% or more ownership</v>
          </cell>
          <cell r="AJ494" t="str">
            <v>N/A</v>
          </cell>
          <cell r="AK494" t="str">
            <v>N/A</v>
          </cell>
          <cell r="AL494"/>
          <cell r="AM494"/>
          <cell r="AN494"/>
          <cell r="AO494"/>
          <cell r="AP494"/>
          <cell r="AQ494"/>
          <cell r="AR494"/>
          <cell r="AS494"/>
          <cell r="AT494"/>
          <cell r="AU494"/>
          <cell r="AV494" t="str">
            <v/>
          </cell>
          <cell r="AW494"/>
          <cell r="AX494" t="str">
            <v/>
          </cell>
          <cell r="AY494"/>
          <cell r="AZ494" t="b">
            <v>1</v>
          </cell>
          <cell r="BA494" t="b">
            <v>1</v>
          </cell>
          <cell r="BB494" t="str">
            <v>TRUE</v>
          </cell>
          <cell r="BC494" t="str">
            <v>FALSE</v>
          </cell>
          <cell r="BD494" t="b">
            <v>1</v>
          </cell>
          <cell r="BE494" t="str">
            <v>REQ</v>
          </cell>
          <cell r="BF494" t="str">
            <v>N/A</v>
          </cell>
          <cell r="BG494" t="str">
            <v>REQ</v>
          </cell>
        </row>
        <row r="495">
          <cell r="A495">
            <v>62650</v>
          </cell>
          <cell r="B495">
            <v>39013</v>
          </cell>
          <cell r="C495"/>
          <cell r="D495"/>
          <cell r="E495"/>
          <cell r="F495" t="str">
            <v>CC Seabreeze, L.P.</v>
          </cell>
          <cell r="G495" t="str">
            <v>Crescent City Apartments</v>
          </cell>
          <cell r="H495" t="str">
            <v>Rural Communities Housing Development Corporation</v>
          </cell>
          <cell r="I495" t="str">
            <v>NEF Assignment Corporation, as nominee</v>
          </cell>
          <cell r="J495" t="str">
            <v>36-4326848</v>
          </cell>
          <cell r="K495">
            <v>0.99990000000000001</v>
          </cell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 t="str">
            <v>National Equity Fund 2006 Series II LP</v>
          </cell>
          <cell r="W495" t="str">
            <v>20-5575038</v>
          </cell>
          <cell r="X495">
            <v>0.99990000000000001</v>
          </cell>
          <cell r="Y495"/>
          <cell r="Z495"/>
          <cell r="AA495"/>
          <cell r="AB495"/>
          <cell r="AC495"/>
          <cell r="AD495"/>
          <cell r="AE495"/>
          <cell r="AF495"/>
          <cell r="AG495"/>
          <cell r="AH495"/>
          <cell r="AI495" t="str">
            <v>No investor with 50% or more ownership</v>
          </cell>
          <cell r="AJ495" t="str">
            <v>N/A</v>
          </cell>
          <cell r="AK495" t="str">
            <v>N/A</v>
          </cell>
          <cell r="AL495"/>
          <cell r="AM495"/>
          <cell r="AN495"/>
          <cell r="AO495"/>
          <cell r="AP495"/>
          <cell r="AQ495"/>
          <cell r="AR495"/>
          <cell r="AS495"/>
          <cell r="AT495"/>
          <cell r="AU495"/>
          <cell r="AV495" t="str">
            <v/>
          </cell>
          <cell r="AW495"/>
          <cell r="AX495" t="str">
            <v/>
          </cell>
          <cell r="AY495"/>
          <cell r="AZ495" t="b">
            <v>0</v>
          </cell>
          <cell r="BA495" t="b">
            <v>0</v>
          </cell>
          <cell r="BB495" t="str">
            <v>TRUE</v>
          </cell>
          <cell r="BC495" t="str">
            <v>TRUE</v>
          </cell>
          <cell r="BD495" t="b">
            <v>1</v>
          </cell>
          <cell r="BE495" t="str">
            <v>REQ</v>
          </cell>
          <cell r="BF495" t="str">
            <v>N/A</v>
          </cell>
          <cell r="BG495" t="str">
            <v>REQ</v>
          </cell>
        </row>
        <row r="496">
          <cell r="A496">
            <v>61115</v>
          </cell>
          <cell r="B496">
            <v>38253</v>
          </cell>
          <cell r="C496"/>
          <cell r="D496"/>
          <cell r="E496"/>
          <cell r="F496" t="str">
            <v>Pecan Grove, L.P.</v>
          </cell>
          <cell r="G496" t="str">
            <v>Pecan Grove</v>
          </cell>
          <cell r="H496" t="str">
            <v>RHA/Housing, Inc</v>
          </cell>
          <cell r="I496" t="str">
            <v>NEF Assignment Corporation, as nominee</v>
          </cell>
          <cell r="J496" t="str">
            <v>36-4326848</v>
          </cell>
          <cell r="K496">
            <v>0.99980000000000002</v>
          </cell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 t="str">
            <v>National Equity Fund 2006 LP</v>
          </cell>
          <cell r="W496" t="str">
            <v>20-4587136</v>
          </cell>
          <cell r="X496">
            <v>0.99980000000000002</v>
          </cell>
          <cell r="Y496"/>
          <cell r="Z496"/>
          <cell r="AA496"/>
          <cell r="AB496"/>
          <cell r="AC496"/>
          <cell r="AD496"/>
          <cell r="AE496"/>
          <cell r="AF496"/>
          <cell r="AG496"/>
          <cell r="AH496"/>
          <cell r="AI496" t="str">
            <v>No investor with 50% or more ownership</v>
          </cell>
          <cell r="AJ496" t="str">
            <v>N/A</v>
          </cell>
          <cell r="AK496" t="str">
            <v>N/A</v>
          </cell>
          <cell r="AL496"/>
          <cell r="AM496"/>
          <cell r="AN496"/>
          <cell r="AO496"/>
          <cell r="AP496"/>
          <cell r="AQ496"/>
          <cell r="AR496"/>
          <cell r="AS496"/>
          <cell r="AT496"/>
          <cell r="AU496"/>
          <cell r="AV496" t="str">
            <v/>
          </cell>
          <cell r="AW496"/>
          <cell r="AX496" t="str">
            <v/>
          </cell>
          <cell r="AY496"/>
          <cell r="AZ496" t="b">
            <v>1</v>
          </cell>
          <cell r="BA496" t="b">
            <v>1</v>
          </cell>
          <cell r="BB496" t="str">
            <v>TRUE</v>
          </cell>
          <cell r="BC496" t="str">
            <v>FALSE</v>
          </cell>
          <cell r="BD496" t="b">
            <v>1</v>
          </cell>
          <cell r="BE496" t="str">
            <v>REQ</v>
          </cell>
          <cell r="BF496" t="str">
            <v>N/A</v>
          </cell>
          <cell r="BG496" t="str">
            <v>REQ</v>
          </cell>
        </row>
        <row r="497">
          <cell r="A497">
            <v>62654</v>
          </cell>
          <cell r="B497">
            <v>38982</v>
          </cell>
          <cell r="C497"/>
          <cell r="D497"/>
          <cell r="E497"/>
          <cell r="F497" t="str">
            <v>St. John Townhomes, L.P.</v>
          </cell>
          <cell r="G497" t="str">
            <v>St. John Townhomes</v>
          </cell>
          <cell r="H497" t="str">
            <v>St. John Fruit Belt CDC</v>
          </cell>
          <cell r="I497" t="str">
            <v>NEF Assignment Corporation, as nominee</v>
          </cell>
          <cell r="J497" t="str">
            <v>36-4326848</v>
          </cell>
          <cell r="K497">
            <v>0.99990000000000001</v>
          </cell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 t="str">
            <v>National Equity Fund 2006 LP</v>
          </cell>
          <cell r="W497" t="str">
            <v>20-4587136</v>
          </cell>
          <cell r="X497">
            <v>0.99990000000000001</v>
          </cell>
          <cell r="Y497"/>
          <cell r="Z497"/>
          <cell r="AA497"/>
          <cell r="AB497"/>
          <cell r="AC497"/>
          <cell r="AD497"/>
          <cell r="AE497"/>
          <cell r="AF497"/>
          <cell r="AG497"/>
          <cell r="AH497"/>
          <cell r="AI497" t="str">
            <v>No investor with 50% or more ownership</v>
          </cell>
          <cell r="AJ497" t="str">
            <v>N/A</v>
          </cell>
          <cell r="AK497" t="str">
            <v>N/A</v>
          </cell>
          <cell r="AL497"/>
          <cell r="AM497"/>
          <cell r="AN497"/>
          <cell r="AO497"/>
          <cell r="AP497"/>
          <cell r="AQ497"/>
          <cell r="AR497"/>
          <cell r="AS497"/>
          <cell r="AT497"/>
          <cell r="AU497"/>
          <cell r="AV497" t="str">
            <v/>
          </cell>
          <cell r="AW497"/>
          <cell r="AX497" t="str">
            <v/>
          </cell>
          <cell r="AY497"/>
          <cell r="AZ497" t="b">
            <v>1</v>
          </cell>
          <cell r="BA497" t="b">
            <v>1</v>
          </cell>
          <cell r="BB497" t="str">
            <v>TRUE</v>
          </cell>
          <cell r="BC497" t="str">
            <v>FALSE</v>
          </cell>
          <cell r="BD497" t="b">
            <v>1</v>
          </cell>
          <cell r="BE497" t="str">
            <v>REQ</v>
          </cell>
          <cell r="BF497" t="str">
            <v>N/A</v>
          </cell>
          <cell r="BG497" t="str">
            <v>REQ</v>
          </cell>
        </row>
        <row r="498">
          <cell r="A498">
            <v>62726</v>
          </cell>
          <cell r="B498">
            <v>38330</v>
          </cell>
          <cell r="C498"/>
          <cell r="D498"/>
          <cell r="E498"/>
          <cell r="F498" t="str">
            <v>East Lake/Central City LP</v>
          </cell>
          <cell r="G498" t="str">
            <v>Central City Apartments</v>
          </cell>
          <cell r="H498" t="str">
            <v>East Lake Management &amp; Development Corp.</v>
          </cell>
          <cell r="I498" t="str">
            <v>Chicago Equity Fund 2004 LLC</v>
          </cell>
          <cell r="J498" t="str">
            <v>32-0106888</v>
          </cell>
          <cell r="K498">
            <v>0.50990000000000002</v>
          </cell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 t="str">
            <v>Chicago Equity Fund 2004 LLC</v>
          </cell>
          <cell r="W498" t="str">
            <v>32-0106888</v>
          </cell>
          <cell r="X498">
            <v>0.50990000000000002</v>
          </cell>
          <cell r="Y498"/>
          <cell r="Z498"/>
          <cell r="AA498"/>
          <cell r="AB498"/>
          <cell r="AC498"/>
          <cell r="AD498"/>
          <cell r="AE498"/>
          <cell r="AF498"/>
          <cell r="AG498"/>
          <cell r="AH498"/>
          <cell r="AI498" t="str">
            <v>No investor with 50% or more ownership</v>
          </cell>
          <cell r="AJ498" t="str">
            <v>N/A</v>
          </cell>
          <cell r="AK498" t="str">
            <v>N/A</v>
          </cell>
          <cell r="AL498"/>
          <cell r="AM498"/>
          <cell r="AN498"/>
          <cell r="AO498"/>
          <cell r="AP498"/>
          <cell r="AQ498"/>
          <cell r="AR498"/>
          <cell r="AS498"/>
          <cell r="AT498"/>
          <cell r="AU498"/>
          <cell r="AV498" t="str">
            <v/>
          </cell>
          <cell r="AW498"/>
          <cell r="AX498" t="str">
            <v/>
          </cell>
          <cell r="AY498"/>
          <cell r="AZ498" t="b">
            <v>0</v>
          </cell>
          <cell r="BA498" t="b">
            <v>0</v>
          </cell>
          <cell r="BB498" t="str">
            <v>TRUE</v>
          </cell>
          <cell r="BC498" t="str">
            <v>FALSE</v>
          </cell>
          <cell r="BD498" t="b">
            <v>1</v>
          </cell>
          <cell r="BE498" t="str">
            <v>N/A</v>
          </cell>
          <cell r="BF498" t="str">
            <v>N/A</v>
          </cell>
          <cell r="BG498" t="str">
            <v>No</v>
          </cell>
        </row>
        <row r="499">
          <cell r="A499">
            <v>62671</v>
          </cell>
          <cell r="B499">
            <v>38200</v>
          </cell>
          <cell r="C499"/>
          <cell r="D499"/>
          <cell r="E499"/>
          <cell r="F499" t="str">
            <v>Pioneer Gardens Sr. Housing L.P.</v>
          </cell>
          <cell r="G499" t="str">
            <v>Pioneer Gardens</v>
          </cell>
          <cell r="H499" t="str">
            <v>South Park Affordable Housing</v>
          </cell>
          <cell r="I499" t="str">
            <v>Chicago Equity Fund 2003 LLC</v>
          </cell>
          <cell r="J499" t="str">
            <v>30-0149138</v>
          </cell>
          <cell r="K499">
            <v>0.65253474</v>
          </cell>
          <cell r="L499" t="str">
            <v>Chicago Equity Fund 2004 LLC</v>
          </cell>
          <cell r="M499" t="str">
            <v>32-0106888</v>
          </cell>
          <cell r="N499">
            <v>0.34736526000000001</v>
          </cell>
          <cell r="O499"/>
          <cell r="P499"/>
          <cell r="Q499"/>
          <cell r="R499"/>
          <cell r="S499"/>
          <cell r="T499"/>
          <cell r="U499"/>
          <cell r="V499" t="str">
            <v>Chicago Equity Fund 2003 LLC</v>
          </cell>
          <cell r="W499" t="str">
            <v>30-0149138</v>
          </cell>
          <cell r="X499">
            <v>0.65253474</v>
          </cell>
          <cell r="Y499" t="str">
            <v>Chicago Equity Fund 2004 LLC</v>
          </cell>
          <cell r="Z499" t="str">
            <v>32-0106888</v>
          </cell>
          <cell r="AA499">
            <v>0.34736526000000001</v>
          </cell>
          <cell r="AB499"/>
          <cell r="AC499"/>
          <cell r="AD499"/>
          <cell r="AE499"/>
          <cell r="AF499"/>
          <cell r="AG499"/>
          <cell r="AH499"/>
          <cell r="AI499" t="str">
            <v>No investor with 50% or more ownership</v>
          </cell>
          <cell r="AJ499" t="str">
            <v>N/A</v>
          </cell>
          <cell r="AK499" t="str">
            <v>N/A</v>
          </cell>
          <cell r="AL499"/>
          <cell r="AM499"/>
          <cell r="AN499"/>
          <cell r="AO499"/>
          <cell r="AP499"/>
          <cell r="AQ499"/>
          <cell r="AR499"/>
          <cell r="AS499"/>
          <cell r="AT499"/>
          <cell r="AU499"/>
          <cell r="AV499" t="str">
            <v/>
          </cell>
          <cell r="AW499"/>
          <cell r="AX499" t="str">
            <v/>
          </cell>
          <cell r="AY499"/>
          <cell r="AZ499" t="b">
            <v>1</v>
          </cell>
          <cell r="BA499" t="b">
            <v>1</v>
          </cell>
          <cell r="BB499" t="str">
            <v>TRUE</v>
          </cell>
          <cell r="BC499" t="str">
            <v>FALSE</v>
          </cell>
          <cell r="BD499" t="b">
            <v>1</v>
          </cell>
          <cell r="BE499" t="str">
            <v>N/A</v>
          </cell>
          <cell r="BF499" t="str">
            <v>N/A</v>
          </cell>
          <cell r="BG499" t="str">
            <v>No</v>
          </cell>
        </row>
        <row r="500">
          <cell r="A500">
            <v>62675</v>
          </cell>
          <cell r="B500">
            <v>39079</v>
          </cell>
          <cell r="C500"/>
          <cell r="D500"/>
          <cell r="E500"/>
          <cell r="F500" t="str">
            <v>Charles A. Beckett Associates Limited Partnership</v>
          </cell>
          <cell r="G500" t="str">
            <v>Paul G. Stewart Phase I&amp;II</v>
          </cell>
          <cell r="H500" t="str">
            <v>Peoples Consumer Co-Operative</v>
          </cell>
          <cell r="I500" t="str">
            <v>NEF Assignment Corporation, as nominee</v>
          </cell>
          <cell r="J500" t="str">
            <v>36-4326848</v>
          </cell>
          <cell r="K500">
            <v>0.99990000000000001</v>
          </cell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 t="str">
            <v>National Equity Fund 2006 LP</v>
          </cell>
          <cell r="W500" t="str">
            <v>20-4587136</v>
          </cell>
          <cell r="X500">
            <v>0.99990000000000001</v>
          </cell>
          <cell r="Y500"/>
          <cell r="Z500"/>
          <cell r="AA500"/>
          <cell r="AB500"/>
          <cell r="AC500"/>
          <cell r="AD500"/>
          <cell r="AE500"/>
          <cell r="AF500"/>
          <cell r="AG500"/>
          <cell r="AH500"/>
          <cell r="AI500" t="str">
            <v>No investor with 50% or more ownership</v>
          </cell>
          <cell r="AJ500" t="str">
            <v>N/A</v>
          </cell>
          <cell r="AK500" t="str">
            <v>N/A</v>
          </cell>
          <cell r="AL500"/>
          <cell r="AM500"/>
          <cell r="AN500"/>
          <cell r="AO500"/>
          <cell r="AP500"/>
          <cell r="AQ500"/>
          <cell r="AR500"/>
          <cell r="AS500"/>
          <cell r="AT500"/>
          <cell r="AU500"/>
          <cell r="AV500" t="str">
            <v/>
          </cell>
          <cell r="AW500"/>
          <cell r="AX500" t="str">
            <v/>
          </cell>
          <cell r="AY500"/>
          <cell r="AZ500" t="b">
            <v>0</v>
          </cell>
          <cell r="BA500" t="b">
            <v>0</v>
          </cell>
          <cell r="BB500" t="str">
            <v>TRUE</v>
          </cell>
          <cell r="BC500" t="str">
            <v>FALSE</v>
          </cell>
          <cell r="BD500" t="b">
            <v>1</v>
          </cell>
          <cell r="BE500" t="str">
            <v>REQ</v>
          </cell>
          <cell r="BF500" t="str">
            <v>N/A</v>
          </cell>
          <cell r="BG500" t="str">
            <v>REQ</v>
          </cell>
        </row>
        <row r="501">
          <cell r="A501">
            <v>62677</v>
          </cell>
          <cell r="B501">
            <v>39688</v>
          </cell>
          <cell r="C501"/>
          <cell r="D501"/>
          <cell r="E501"/>
          <cell r="F501" t="str">
            <v>Rosa Parks Limited Partnership</v>
          </cell>
          <cell r="G501" t="str">
            <v>Rosa Parks Apartments (IL)</v>
          </cell>
          <cell r="H501" t="str">
            <v>Bickerdike Redevelopment Corporation</v>
          </cell>
          <cell r="I501" t="str">
            <v>NEF Assignment Corporation, as nominee</v>
          </cell>
          <cell r="J501" t="str">
            <v>36-4326848</v>
          </cell>
          <cell r="K501">
            <v>0.99990000000000001</v>
          </cell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 t="str">
            <v>National Equity Fund 2009 LP</v>
          </cell>
          <cell r="W501" t="str">
            <v>26-4818735</v>
          </cell>
          <cell r="X501">
            <v>0.99990000000000001</v>
          </cell>
          <cell r="Y501"/>
          <cell r="Z501"/>
          <cell r="AA501"/>
          <cell r="AB501"/>
          <cell r="AC501"/>
          <cell r="AD501"/>
          <cell r="AE501"/>
          <cell r="AF501"/>
          <cell r="AG501"/>
          <cell r="AH501"/>
          <cell r="AI501" t="str">
            <v>No investor with 50% or more ownership</v>
          </cell>
          <cell r="AJ501" t="str">
            <v>N/A</v>
          </cell>
          <cell r="AK501" t="str">
            <v>N/A</v>
          </cell>
          <cell r="AL501"/>
          <cell r="AM501"/>
          <cell r="AN501"/>
          <cell r="AO501"/>
          <cell r="AP501"/>
          <cell r="AQ501"/>
          <cell r="AR501"/>
          <cell r="AS501"/>
          <cell r="AT501"/>
          <cell r="AU501"/>
          <cell r="AV501" t="str">
            <v/>
          </cell>
          <cell r="AW501"/>
          <cell r="AX501" t="str">
            <v/>
          </cell>
          <cell r="AY501"/>
          <cell r="AZ501" t="b">
            <v>1</v>
          </cell>
          <cell r="BA501" t="b">
            <v>1</v>
          </cell>
          <cell r="BB501" t="str">
            <v>TRUE</v>
          </cell>
          <cell r="BC501" t="str">
            <v>FALSE</v>
          </cell>
          <cell r="BD501" t="b">
            <v>1</v>
          </cell>
          <cell r="BE501" t="str">
            <v>REQ</v>
          </cell>
          <cell r="BF501" t="str">
            <v>N/A</v>
          </cell>
          <cell r="BG501" t="str">
            <v>REQ</v>
          </cell>
        </row>
        <row r="502">
          <cell r="A502">
            <v>62689</v>
          </cell>
          <cell r="B502">
            <v>40534</v>
          </cell>
          <cell r="C502"/>
          <cell r="D502"/>
          <cell r="E502"/>
          <cell r="F502" t="str">
            <v>Northridge Homes II, LP</v>
          </cell>
          <cell r="G502" t="str">
            <v>Northridge Homes II</v>
          </cell>
          <cell r="H502" t="str">
            <v>Wyoming County Community Action, Inc.</v>
          </cell>
          <cell r="I502" t="str">
            <v>NEF Assignment Corporation, as nominee</v>
          </cell>
          <cell r="J502" t="str">
            <v>36-4326848</v>
          </cell>
          <cell r="K502">
            <v>0.99990000000000001</v>
          </cell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 t="str">
            <v>NEF Affordable Housing Investment Fund III LP</v>
          </cell>
          <cell r="W502" t="str">
            <v>45-1682803</v>
          </cell>
          <cell r="X502">
            <v>0.99990000000000001</v>
          </cell>
          <cell r="Y502"/>
          <cell r="Z502"/>
          <cell r="AA502"/>
          <cell r="AB502"/>
          <cell r="AC502"/>
          <cell r="AD502"/>
          <cell r="AE502"/>
          <cell r="AF502"/>
          <cell r="AG502"/>
          <cell r="AH502"/>
          <cell r="AI502" t="str">
            <v>Vanderbilt Mortgage and Finance, Inc.</v>
          </cell>
          <cell r="AJ502" t="str">
            <v>62-0997810</v>
          </cell>
          <cell r="AK502">
            <v>0.99980000999999996</v>
          </cell>
          <cell r="AL502"/>
          <cell r="AM502"/>
          <cell r="AN502"/>
          <cell r="AO502"/>
          <cell r="AP502"/>
          <cell r="AQ502"/>
          <cell r="AR502"/>
          <cell r="AS502"/>
          <cell r="AT502"/>
          <cell r="AU502"/>
          <cell r="AV502" t="str">
            <v/>
          </cell>
          <cell r="AW502"/>
          <cell r="AX502" t="str">
            <v/>
          </cell>
          <cell r="AY502"/>
          <cell r="AZ502" t="b">
            <v>0</v>
          </cell>
          <cell r="BA502" t="b">
            <v>0</v>
          </cell>
          <cell r="BB502" t="str">
            <v>TRUE</v>
          </cell>
          <cell r="BC502" t="str">
            <v>TRUE</v>
          </cell>
          <cell r="BD502" t="b">
            <v>1</v>
          </cell>
          <cell r="BE502" t="str">
            <v>REQ</v>
          </cell>
          <cell r="BF502" t="e">
            <v>#NAME?</v>
          </cell>
          <cell r="BG502" t="str">
            <v>REQ</v>
          </cell>
        </row>
        <row r="503">
          <cell r="A503">
            <v>62690</v>
          </cell>
          <cell r="B503">
            <v>39393</v>
          </cell>
          <cell r="C503"/>
          <cell r="D503"/>
          <cell r="E503"/>
          <cell r="F503" t="str">
            <v>Cypress Plaza Group L.P.</v>
          </cell>
          <cell r="G503" t="str">
            <v>Cypress Plaza Mews</v>
          </cell>
          <cell r="H503" t="str">
            <v>Cypress Hills Local Development Corporation, Inc.</v>
          </cell>
          <cell r="I503" t="str">
            <v>NEF Assignment Corporation, as nominee</v>
          </cell>
          <cell r="J503" t="str">
            <v>36-4326848</v>
          </cell>
          <cell r="K503">
            <v>0.99990000000000001</v>
          </cell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 t="str">
            <v>National Equity Fund 2007 LP</v>
          </cell>
          <cell r="W503" t="str">
            <v>20-8189381</v>
          </cell>
          <cell r="X503">
            <v>0.99990000000000001</v>
          </cell>
          <cell r="Y503"/>
          <cell r="Z503"/>
          <cell r="AA503"/>
          <cell r="AB503"/>
          <cell r="AC503"/>
          <cell r="AD503"/>
          <cell r="AE503"/>
          <cell r="AF503"/>
          <cell r="AG503"/>
          <cell r="AH503"/>
          <cell r="AI503" t="str">
            <v>No investor with 50% or more ownership</v>
          </cell>
          <cell r="AJ503" t="str">
            <v>N/A</v>
          </cell>
          <cell r="AK503" t="str">
            <v>N/A</v>
          </cell>
          <cell r="AL503"/>
          <cell r="AM503"/>
          <cell r="AN503"/>
          <cell r="AO503"/>
          <cell r="AP503"/>
          <cell r="AQ503"/>
          <cell r="AR503"/>
          <cell r="AS503"/>
          <cell r="AT503"/>
          <cell r="AU503"/>
          <cell r="AV503" t="str">
            <v/>
          </cell>
          <cell r="AW503"/>
          <cell r="AX503" t="str">
            <v/>
          </cell>
          <cell r="AY503"/>
          <cell r="AZ503" t="b">
            <v>1</v>
          </cell>
          <cell r="BA503" t="b">
            <v>1</v>
          </cell>
          <cell r="BB503" t="str">
            <v>TRUE</v>
          </cell>
          <cell r="BC503" t="str">
            <v>TRUE</v>
          </cell>
          <cell r="BD503" t="b">
            <v>1</v>
          </cell>
          <cell r="BE503" t="str">
            <v>REQ</v>
          </cell>
          <cell r="BF503" t="str">
            <v>N/A</v>
          </cell>
          <cell r="BG503" t="str">
            <v>REQ</v>
          </cell>
        </row>
        <row r="504">
          <cell r="A504">
            <v>62697</v>
          </cell>
          <cell r="B504">
            <v>39400</v>
          </cell>
          <cell r="C504"/>
          <cell r="D504"/>
          <cell r="E504"/>
          <cell r="F504" t="str">
            <v>Renaissance Place Development Limited Partnership</v>
          </cell>
          <cell r="G504" t="str">
            <v>Renaissance Place</v>
          </cell>
          <cell r="H504" t="str">
            <v>Ville Platte Housing Authority (LA)</v>
          </cell>
          <cell r="I504" t="str">
            <v>NEF Assignment Corporation, as nominee</v>
          </cell>
          <cell r="J504" t="str">
            <v>36-4326848</v>
          </cell>
          <cell r="K504">
            <v>0.99990000000000001</v>
          </cell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 t="str">
            <v>National Equity Fund 2007 Series II LP</v>
          </cell>
          <cell r="W504" t="str">
            <v>20-8864796</v>
          </cell>
          <cell r="X504">
            <v>0.99990000000000001</v>
          </cell>
          <cell r="Y504"/>
          <cell r="Z504"/>
          <cell r="AA504"/>
          <cell r="AB504"/>
          <cell r="AC504"/>
          <cell r="AD504"/>
          <cell r="AE504"/>
          <cell r="AF504"/>
          <cell r="AG504"/>
          <cell r="AH504"/>
          <cell r="AI504" t="str">
            <v>No investor with 50% or more ownership</v>
          </cell>
          <cell r="AJ504" t="str">
            <v>N/A</v>
          </cell>
          <cell r="AK504" t="str">
            <v>N/A</v>
          </cell>
          <cell r="AL504"/>
          <cell r="AM504"/>
          <cell r="AN504"/>
          <cell r="AO504"/>
          <cell r="AP504"/>
          <cell r="AQ504"/>
          <cell r="AR504"/>
          <cell r="AS504"/>
          <cell r="AT504"/>
          <cell r="AU504"/>
          <cell r="AV504" t="str">
            <v/>
          </cell>
          <cell r="AW504"/>
          <cell r="AX504" t="str">
            <v/>
          </cell>
          <cell r="AY504"/>
          <cell r="AZ504" t="b">
            <v>1</v>
          </cell>
          <cell r="BA504" t="b">
            <v>1</v>
          </cell>
          <cell r="BB504" t="str">
            <v>TRUE</v>
          </cell>
          <cell r="BC504" t="str">
            <v>FALSE</v>
          </cell>
          <cell r="BD504" t="b">
            <v>1</v>
          </cell>
          <cell r="BE504" t="str">
            <v>REQ</v>
          </cell>
          <cell r="BF504" t="str">
            <v>N/A</v>
          </cell>
          <cell r="BG504" t="str">
            <v>REQ</v>
          </cell>
        </row>
        <row r="505">
          <cell r="A505">
            <v>62698</v>
          </cell>
          <cell r="B505">
            <v>39197</v>
          </cell>
          <cell r="C505"/>
          <cell r="D505"/>
          <cell r="E505"/>
          <cell r="F505" t="str">
            <v>Bayou Place Development I Limited Partnership</v>
          </cell>
          <cell r="G505" t="str">
            <v>Bayou Place I</v>
          </cell>
          <cell r="H505" t="str">
            <v>Housing Authority of New Iberia (LA)</v>
          </cell>
          <cell r="I505" t="str">
            <v>NEF Assignment Corporation, as nominee</v>
          </cell>
          <cell r="J505" t="str">
            <v>36-4326848</v>
          </cell>
          <cell r="K505">
            <v>0.99990000000000001</v>
          </cell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 t="str">
            <v>National Equity Fund 2006 Series II LP</v>
          </cell>
          <cell r="W505" t="str">
            <v>20-5575038</v>
          </cell>
          <cell r="X505">
            <v>0.99990000000000001</v>
          </cell>
          <cell r="Y505"/>
          <cell r="Z505"/>
          <cell r="AA505"/>
          <cell r="AB505"/>
          <cell r="AC505"/>
          <cell r="AD505"/>
          <cell r="AE505"/>
          <cell r="AF505"/>
          <cell r="AG505"/>
          <cell r="AH505"/>
          <cell r="AI505" t="str">
            <v>No investor with 50% or more ownership</v>
          </cell>
          <cell r="AJ505" t="str">
            <v>N/A</v>
          </cell>
          <cell r="AK505" t="str">
            <v>N/A</v>
          </cell>
          <cell r="AL505"/>
          <cell r="AM505"/>
          <cell r="AN505"/>
          <cell r="AO505"/>
          <cell r="AP505"/>
          <cell r="AQ505"/>
          <cell r="AR505"/>
          <cell r="AS505"/>
          <cell r="AT505"/>
          <cell r="AU505"/>
          <cell r="AV505" t="str">
            <v/>
          </cell>
          <cell r="AW505"/>
          <cell r="AX505" t="str">
            <v/>
          </cell>
          <cell r="AY505"/>
          <cell r="AZ505" t="b">
            <v>1</v>
          </cell>
          <cell r="BA505" t="b">
            <v>1</v>
          </cell>
          <cell r="BB505" t="str">
            <v>TRUE</v>
          </cell>
          <cell r="BC505" t="str">
            <v>FALSE</v>
          </cell>
          <cell r="BD505" t="b">
            <v>1</v>
          </cell>
          <cell r="BE505" t="str">
            <v>REQ</v>
          </cell>
          <cell r="BF505" t="str">
            <v>N/A</v>
          </cell>
          <cell r="BG505" t="str">
            <v>REQ</v>
          </cell>
        </row>
        <row r="506">
          <cell r="A506">
            <v>62705</v>
          </cell>
          <cell r="B506">
            <v>39293</v>
          </cell>
          <cell r="C506"/>
          <cell r="D506"/>
          <cell r="E506"/>
          <cell r="F506" t="str">
            <v>Orchard Creek Development Limited Partnership</v>
          </cell>
          <cell r="G506" t="str">
            <v>Orchard Creek (LA)</v>
          </cell>
          <cell r="H506" t="str">
            <v>Ruston Housing Authority (LA)</v>
          </cell>
          <cell r="I506" t="str">
            <v>NEF Assignment Corporation, as nominee</v>
          </cell>
          <cell r="J506" t="str">
            <v>36-4326848</v>
          </cell>
          <cell r="K506">
            <v>0.99990000000000001</v>
          </cell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 t="str">
            <v>National Equity Fund 2007 LP</v>
          </cell>
          <cell r="W506" t="str">
            <v>20-8189381</v>
          </cell>
          <cell r="X506">
            <v>0.99990000000000001</v>
          </cell>
          <cell r="Y506"/>
          <cell r="Z506"/>
          <cell r="AA506"/>
          <cell r="AB506"/>
          <cell r="AC506"/>
          <cell r="AD506"/>
          <cell r="AE506"/>
          <cell r="AF506"/>
          <cell r="AG506"/>
          <cell r="AH506"/>
          <cell r="AI506" t="str">
            <v>No investor with 50% or more ownership</v>
          </cell>
          <cell r="AJ506" t="str">
            <v>N/A</v>
          </cell>
          <cell r="AK506" t="str">
            <v>N/A</v>
          </cell>
          <cell r="AL506"/>
          <cell r="AM506"/>
          <cell r="AN506"/>
          <cell r="AO506"/>
          <cell r="AP506"/>
          <cell r="AQ506"/>
          <cell r="AR506"/>
          <cell r="AS506"/>
          <cell r="AT506"/>
          <cell r="AU506"/>
          <cell r="AV506" t="str">
            <v/>
          </cell>
          <cell r="AW506"/>
          <cell r="AX506" t="str">
            <v/>
          </cell>
          <cell r="AY506"/>
          <cell r="AZ506" t="b">
            <v>1</v>
          </cell>
          <cell r="BA506" t="b">
            <v>1</v>
          </cell>
          <cell r="BB506" t="b">
            <v>0</v>
          </cell>
          <cell r="BC506" t="str">
            <v>FALSE</v>
          </cell>
          <cell r="BD506" t="b">
            <v>1</v>
          </cell>
          <cell r="BE506" t="str">
            <v>REQ</v>
          </cell>
          <cell r="BF506" t="str">
            <v>N/A</v>
          </cell>
          <cell r="BG506" t="str">
            <v>REQ</v>
          </cell>
        </row>
        <row r="507">
          <cell r="A507">
            <v>62711</v>
          </cell>
          <cell r="B507">
            <v>39072</v>
          </cell>
          <cell r="C507"/>
          <cell r="D507"/>
          <cell r="E507"/>
          <cell r="F507" t="str">
            <v>Park Club Apartments, LLC</v>
          </cell>
          <cell r="G507" t="str">
            <v>Park Club Apartments</v>
          </cell>
          <cell r="H507" t="str">
            <v>Millennium Housing Foundation, Inc.</v>
          </cell>
          <cell r="I507" t="str">
            <v>NEF Assignment Corporation, as nominee</v>
          </cell>
          <cell r="J507" t="str">
            <v>36-4326848</v>
          </cell>
          <cell r="K507">
            <v>0.99990000000000001</v>
          </cell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 t="str">
            <v>National Equity Fund 2006 LP</v>
          </cell>
          <cell r="W507" t="str">
            <v>20-4587136</v>
          </cell>
          <cell r="X507">
            <v>0.99990000000000001</v>
          </cell>
          <cell r="Y507"/>
          <cell r="Z507"/>
          <cell r="AA507"/>
          <cell r="AB507"/>
          <cell r="AC507"/>
          <cell r="AD507"/>
          <cell r="AE507"/>
          <cell r="AF507"/>
          <cell r="AG507"/>
          <cell r="AH507"/>
          <cell r="AI507" t="str">
            <v>No investor with 50% or more ownership</v>
          </cell>
          <cell r="AJ507" t="str">
            <v>N/A</v>
          </cell>
          <cell r="AK507" t="str">
            <v>N/A</v>
          </cell>
          <cell r="AL507"/>
          <cell r="AM507"/>
          <cell r="AN507"/>
          <cell r="AO507"/>
          <cell r="AP507"/>
          <cell r="AQ507"/>
          <cell r="AR507"/>
          <cell r="AS507"/>
          <cell r="AT507"/>
          <cell r="AU507"/>
          <cell r="AV507" t="str">
            <v/>
          </cell>
          <cell r="AW507"/>
          <cell r="AX507" t="str">
            <v/>
          </cell>
          <cell r="AY507"/>
          <cell r="AZ507" t="b">
            <v>1</v>
          </cell>
          <cell r="BA507" t="b">
            <v>1</v>
          </cell>
          <cell r="BB507" t="str">
            <v>TRUE</v>
          </cell>
          <cell r="BC507" t="str">
            <v>FALSE</v>
          </cell>
          <cell r="BD507" t="b">
            <v>1</v>
          </cell>
          <cell r="BE507" t="str">
            <v>REQ</v>
          </cell>
          <cell r="BF507" t="str">
            <v>N/A</v>
          </cell>
          <cell r="BG507" t="str">
            <v>REQ</v>
          </cell>
        </row>
        <row r="508">
          <cell r="A508">
            <v>62715</v>
          </cell>
          <cell r="B508">
            <v>38560</v>
          </cell>
          <cell r="C508"/>
          <cell r="D508"/>
          <cell r="E508"/>
          <cell r="F508" t="str">
            <v>Bartlett SLFAssociates, L.P.</v>
          </cell>
          <cell r="G508" t="str">
            <v>Victory Centre of Bartlett SLF aka Bartlett Apartments</v>
          </cell>
          <cell r="H508" t="str">
            <v>Pathway Senior Living - A Waterton Company</v>
          </cell>
          <cell r="I508" t="str">
            <v>Chicago Equity Fund 2004 LLC</v>
          </cell>
          <cell r="J508" t="str">
            <v>32-0106888</v>
          </cell>
          <cell r="K508">
            <v>0.99990000000000001</v>
          </cell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 t="str">
            <v>Chicago Equity Fund 2004 LLC</v>
          </cell>
          <cell r="W508" t="str">
            <v>32-0106888</v>
          </cell>
          <cell r="X508">
            <v>0.99990000000000001</v>
          </cell>
          <cell r="Y508"/>
          <cell r="Z508"/>
          <cell r="AA508"/>
          <cell r="AB508"/>
          <cell r="AC508"/>
          <cell r="AD508"/>
          <cell r="AE508"/>
          <cell r="AF508"/>
          <cell r="AG508"/>
          <cell r="AH508"/>
          <cell r="AI508" t="str">
            <v>No investor with 50% or more ownership</v>
          </cell>
          <cell r="AJ508" t="str">
            <v>N/A</v>
          </cell>
          <cell r="AK508" t="str">
            <v>N/A</v>
          </cell>
          <cell r="AL508"/>
          <cell r="AM508"/>
          <cell r="AN508"/>
          <cell r="AO508"/>
          <cell r="AP508"/>
          <cell r="AQ508"/>
          <cell r="AR508"/>
          <cell r="AS508"/>
          <cell r="AT508"/>
          <cell r="AU508"/>
          <cell r="AV508" t="str">
            <v/>
          </cell>
          <cell r="AW508"/>
          <cell r="AX508" t="str">
            <v/>
          </cell>
          <cell r="AY508"/>
          <cell r="AZ508" t="b">
            <v>1</v>
          </cell>
          <cell r="BA508" t="b">
            <v>1</v>
          </cell>
          <cell r="BB508" t="str">
            <v>TRUE</v>
          </cell>
          <cell r="BC508" t="str">
            <v>FALSE</v>
          </cell>
          <cell r="BD508" t="b">
            <v>1</v>
          </cell>
          <cell r="BE508" t="str">
            <v>N/A</v>
          </cell>
          <cell r="BF508" t="str">
            <v>N/A</v>
          </cell>
          <cell r="BG508" t="str">
            <v>No</v>
          </cell>
        </row>
        <row r="509">
          <cell r="A509">
            <v>62716</v>
          </cell>
          <cell r="B509">
            <v>38847</v>
          </cell>
          <cell r="C509"/>
          <cell r="D509"/>
          <cell r="E509"/>
          <cell r="F509" t="str">
            <v>Ross and Durant, L.P.</v>
          </cell>
          <cell r="G509" t="str">
            <v>Ross &amp; Durant Apartments</v>
          </cell>
          <cell r="H509" t="str">
            <v>Orange Housing Development Corporation (OHDC)</v>
          </cell>
          <cell r="I509" t="str">
            <v>NEF Assignment Corporation, as nominee</v>
          </cell>
          <cell r="J509" t="str">
            <v>36-4326848</v>
          </cell>
          <cell r="K509">
            <v>0.99990000000000001</v>
          </cell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 t="str">
            <v>National Equity Fund 2006 LP</v>
          </cell>
          <cell r="W509" t="str">
            <v>20-4587136</v>
          </cell>
          <cell r="X509">
            <v>0.99990000000000001</v>
          </cell>
          <cell r="Y509"/>
          <cell r="Z509"/>
          <cell r="AA509"/>
          <cell r="AB509"/>
          <cell r="AC509"/>
          <cell r="AD509"/>
          <cell r="AE509"/>
          <cell r="AF509"/>
          <cell r="AG509"/>
          <cell r="AH509"/>
          <cell r="AI509" t="str">
            <v>No investor with 50% or more ownership</v>
          </cell>
          <cell r="AJ509" t="str">
            <v>N/A</v>
          </cell>
          <cell r="AK509" t="str">
            <v>N/A</v>
          </cell>
          <cell r="AL509"/>
          <cell r="AM509"/>
          <cell r="AN509"/>
          <cell r="AO509"/>
          <cell r="AP509"/>
          <cell r="AQ509"/>
          <cell r="AR509"/>
          <cell r="AS509"/>
          <cell r="AT509"/>
          <cell r="AU509"/>
          <cell r="AV509" t="str">
            <v/>
          </cell>
          <cell r="AW509"/>
          <cell r="AX509" t="str">
            <v/>
          </cell>
          <cell r="AY509"/>
          <cell r="AZ509" t="b">
            <v>1</v>
          </cell>
          <cell r="BA509" t="b">
            <v>1</v>
          </cell>
          <cell r="BB509" t="str">
            <v>TRUE</v>
          </cell>
          <cell r="BC509" t="str">
            <v>FALSE</v>
          </cell>
          <cell r="BD509" t="b">
            <v>1</v>
          </cell>
          <cell r="BE509" t="str">
            <v>REQ</v>
          </cell>
          <cell r="BF509" t="str">
            <v>N/A</v>
          </cell>
          <cell r="BG509" t="str">
            <v>REQ</v>
          </cell>
        </row>
        <row r="510">
          <cell r="A510">
            <v>62717</v>
          </cell>
          <cell r="B510">
            <v>39052</v>
          </cell>
          <cell r="C510"/>
          <cell r="D510"/>
          <cell r="E510"/>
          <cell r="F510" t="str">
            <v>Waterloo Affordable Housing, LLC</v>
          </cell>
          <cell r="G510" t="str">
            <v>Heritage Apartments (IA)</v>
          </cell>
          <cell r="H510" t="str">
            <v>Central States Development, LLC</v>
          </cell>
          <cell r="I510" t="str">
            <v>NEF Assignment Corporation, as nominee</v>
          </cell>
          <cell r="J510" t="str">
            <v>36-4326848</v>
          </cell>
          <cell r="K510">
            <v>0.99990000000000001</v>
          </cell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 t="str">
            <v>National Equity Fund 2006 Series II LP</v>
          </cell>
          <cell r="W510" t="str">
            <v>20-5575038</v>
          </cell>
          <cell r="X510">
            <v>0.99990000000000001</v>
          </cell>
          <cell r="Y510"/>
          <cell r="Z510"/>
          <cell r="AA510"/>
          <cell r="AB510"/>
          <cell r="AC510"/>
          <cell r="AD510"/>
          <cell r="AE510"/>
          <cell r="AF510"/>
          <cell r="AG510"/>
          <cell r="AH510"/>
          <cell r="AI510" t="str">
            <v>No investor with 50% or more ownership</v>
          </cell>
          <cell r="AJ510" t="str">
            <v>N/A</v>
          </cell>
          <cell r="AK510" t="str">
            <v>N/A</v>
          </cell>
          <cell r="AL510"/>
          <cell r="AM510"/>
          <cell r="AN510"/>
          <cell r="AO510"/>
          <cell r="AP510"/>
          <cell r="AQ510"/>
          <cell r="AR510"/>
          <cell r="AS510"/>
          <cell r="AT510"/>
          <cell r="AU510"/>
          <cell r="AV510" t="str">
            <v/>
          </cell>
          <cell r="AW510"/>
          <cell r="AX510" t="str">
            <v/>
          </cell>
          <cell r="AY510"/>
          <cell r="AZ510" t="b">
            <v>1</v>
          </cell>
          <cell r="BA510" t="b">
            <v>1</v>
          </cell>
          <cell r="BB510" t="str">
            <v>TRUE</v>
          </cell>
          <cell r="BC510" t="str">
            <v>FALSE</v>
          </cell>
          <cell r="BD510" t="b">
            <v>1</v>
          </cell>
          <cell r="BE510" t="str">
            <v>REQ</v>
          </cell>
          <cell r="BF510" t="str">
            <v>N/A</v>
          </cell>
          <cell r="BG510" t="str">
            <v>REQ</v>
          </cell>
        </row>
        <row r="511">
          <cell r="A511">
            <v>62718</v>
          </cell>
          <cell r="B511">
            <v>39168</v>
          </cell>
          <cell r="C511"/>
          <cell r="D511"/>
          <cell r="E511"/>
          <cell r="F511" t="str">
            <v>Council Bluffs Housing for the Homeless, LLC</v>
          </cell>
          <cell r="G511" t="str">
            <v>New Visions Center</v>
          </cell>
          <cell r="H511" t="str">
            <v>Central States Development, LLC</v>
          </cell>
          <cell r="I511" t="str">
            <v>NEF Assignment Corporation, as nominee</v>
          </cell>
          <cell r="J511" t="str">
            <v>36-4326848</v>
          </cell>
          <cell r="K511">
            <v>0.99990000000000001</v>
          </cell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 t="str">
            <v>National Equity Fund 2006 Series II LP</v>
          </cell>
          <cell r="W511" t="str">
            <v>20-5575038</v>
          </cell>
          <cell r="X511">
            <v>0.99990000000000001</v>
          </cell>
          <cell r="Y511"/>
          <cell r="Z511"/>
          <cell r="AA511"/>
          <cell r="AB511"/>
          <cell r="AC511"/>
          <cell r="AD511"/>
          <cell r="AE511"/>
          <cell r="AF511"/>
          <cell r="AG511"/>
          <cell r="AH511"/>
          <cell r="AI511" t="str">
            <v>No investor with 50% or more ownership</v>
          </cell>
          <cell r="AJ511" t="str">
            <v>N/A</v>
          </cell>
          <cell r="AK511" t="str">
            <v>N/A</v>
          </cell>
          <cell r="AL511"/>
          <cell r="AM511"/>
          <cell r="AN511"/>
          <cell r="AO511"/>
          <cell r="AP511"/>
          <cell r="AQ511"/>
          <cell r="AR511"/>
          <cell r="AS511"/>
          <cell r="AT511"/>
          <cell r="AU511"/>
          <cell r="AV511" t="str">
            <v/>
          </cell>
          <cell r="AW511"/>
          <cell r="AX511" t="str">
            <v/>
          </cell>
          <cell r="AY511"/>
          <cell r="AZ511" t="b">
            <v>1</v>
          </cell>
          <cell r="BA511" t="b">
            <v>1</v>
          </cell>
          <cell r="BB511" t="str">
            <v>TRUE</v>
          </cell>
          <cell r="BC511" t="str">
            <v>FALSE</v>
          </cell>
          <cell r="BD511" t="b">
            <v>1</v>
          </cell>
          <cell r="BE511" t="str">
            <v>REQ</v>
          </cell>
          <cell r="BF511" t="str">
            <v>N/A</v>
          </cell>
          <cell r="BG511" t="str">
            <v>REQ</v>
          </cell>
        </row>
        <row r="512">
          <cell r="A512">
            <v>62719</v>
          </cell>
          <cell r="B512">
            <v>39435</v>
          </cell>
          <cell r="C512"/>
          <cell r="D512"/>
          <cell r="E512"/>
          <cell r="F512" t="str">
            <v>South Toledo Homes II LTD</v>
          </cell>
          <cell r="G512" t="str">
            <v>Southeast Toledo Homes II</v>
          </cell>
          <cell r="H512" t="str">
            <v>Neighborhood Housing Services of Toledo, Inc.</v>
          </cell>
          <cell r="I512" t="str">
            <v>NEF Assignment Corporation, as nominee</v>
          </cell>
          <cell r="J512" t="str">
            <v>36-4326848</v>
          </cell>
          <cell r="K512">
            <v>0.99990000000000001</v>
          </cell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 t="str">
            <v>National Equity Fund 2007 Series II LP</v>
          </cell>
          <cell r="W512" t="str">
            <v>20-8864796</v>
          </cell>
          <cell r="X512">
            <v>0.99990000000000001</v>
          </cell>
          <cell r="Y512"/>
          <cell r="Z512"/>
          <cell r="AA512"/>
          <cell r="AB512"/>
          <cell r="AC512"/>
          <cell r="AD512"/>
          <cell r="AE512"/>
          <cell r="AF512"/>
          <cell r="AG512"/>
          <cell r="AH512"/>
          <cell r="AI512" t="str">
            <v>No investor with 50% or more ownership</v>
          </cell>
          <cell r="AJ512" t="str">
            <v>N/A</v>
          </cell>
          <cell r="AK512" t="str">
            <v>N/A</v>
          </cell>
          <cell r="AL512"/>
          <cell r="AM512"/>
          <cell r="AN512"/>
          <cell r="AO512"/>
          <cell r="AP512"/>
          <cell r="AQ512"/>
          <cell r="AR512"/>
          <cell r="AS512"/>
          <cell r="AT512"/>
          <cell r="AU512"/>
          <cell r="AV512" t="str">
            <v/>
          </cell>
          <cell r="AW512"/>
          <cell r="AX512" t="str">
            <v/>
          </cell>
          <cell r="AY512"/>
          <cell r="AZ512" t="b">
            <v>1</v>
          </cell>
          <cell r="BA512" t="b">
            <v>1</v>
          </cell>
          <cell r="BB512" t="str">
            <v>TRUE</v>
          </cell>
          <cell r="BC512" t="str">
            <v>TRUE</v>
          </cell>
          <cell r="BD512" t="b">
            <v>1</v>
          </cell>
          <cell r="BE512" t="str">
            <v>REQ</v>
          </cell>
          <cell r="BF512" t="str">
            <v>N/A</v>
          </cell>
          <cell r="BG512" t="str">
            <v>REQ</v>
          </cell>
        </row>
        <row r="513">
          <cell r="A513">
            <v>65053</v>
          </cell>
          <cell r="B513">
            <v>38351</v>
          </cell>
          <cell r="C513"/>
          <cell r="D513"/>
          <cell r="E513"/>
          <cell r="F513" t="str">
            <v>A Place of Our Own, LLC</v>
          </cell>
          <cell r="G513" t="str">
            <v>A Place of Our Own</v>
          </cell>
          <cell r="H513" t="str">
            <v>Abused Deaf Womens Advocacy Services</v>
          </cell>
          <cell r="I513" t="str">
            <v>Homestead Equity Fund IV Limited Partnership</v>
          </cell>
          <cell r="J513" t="str">
            <v>72-1552615</v>
          </cell>
          <cell r="K513">
            <v>0.99980000000000002</v>
          </cell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 t="str">
            <v>Homestead Equity Fund IV Limited Partnership</v>
          </cell>
          <cell r="W513" t="str">
            <v>72-1552615</v>
          </cell>
          <cell r="X513">
            <v>0.99980000000000002</v>
          </cell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 t="str">
            <v>No investor with 50% or more ownership</v>
          </cell>
          <cell r="AJ513" t="str">
            <v>N/A</v>
          </cell>
          <cell r="AK513" t="str">
            <v>N/A</v>
          </cell>
          <cell r="AL513"/>
          <cell r="AM513"/>
          <cell r="AN513"/>
          <cell r="AO513"/>
          <cell r="AP513"/>
          <cell r="AQ513"/>
          <cell r="AR513"/>
          <cell r="AS513"/>
          <cell r="AT513"/>
          <cell r="AU513"/>
          <cell r="AV513" t="str">
            <v/>
          </cell>
          <cell r="AW513"/>
          <cell r="AX513" t="str">
            <v/>
          </cell>
          <cell r="AY513"/>
          <cell r="AZ513" t="b">
            <v>1</v>
          </cell>
          <cell r="BA513" t="b">
            <v>1</v>
          </cell>
          <cell r="BB513" t="str">
            <v>TRUE</v>
          </cell>
          <cell r="BC513" t="str">
            <v>FALSE</v>
          </cell>
          <cell r="BD513" t="b">
            <v>1</v>
          </cell>
          <cell r="BE513" t="str">
            <v>N/A</v>
          </cell>
          <cell r="BF513" t="str">
            <v>N/A</v>
          </cell>
          <cell r="BG513" t="str">
            <v>No</v>
          </cell>
        </row>
        <row r="514">
          <cell r="A514">
            <v>62727</v>
          </cell>
          <cell r="B514">
            <v>38348</v>
          </cell>
          <cell r="C514"/>
          <cell r="D514"/>
          <cell r="E514"/>
          <cell r="F514" t="str">
            <v>WHP Tower Rental LLC</v>
          </cell>
          <cell r="G514" t="str">
            <v>West Haven Park Tower</v>
          </cell>
          <cell r="H514" t="str">
            <v>The Michaels Development Company I, L.P.</v>
          </cell>
          <cell r="I514" t="str">
            <v>Chicago Equity Fund 2004 LLC</v>
          </cell>
          <cell r="J514" t="str">
            <v>32-0106888</v>
          </cell>
          <cell r="K514">
            <v>0.99990000000000001</v>
          </cell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 t="str">
            <v>Chicago Equity Fund 2004 LLC</v>
          </cell>
          <cell r="W514" t="str">
            <v>32-0106888</v>
          </cell>
          <cell r="X514">
            <v>0.99990000000000001</v>
          </cell>
          <cell r="Y514"/>
          <cell r="Z514"/>
          <cell r="AA514"/>
          <cell r="AB514"/>
          <cell r="AC514"/>
          <cell r="AD514"/>
          <cell r="AE514"/>
          <cell r="AF514"/>
          <cell r="AG514"/>
          <cell r="AH514"/>
          <cell r="AI514" t="str">
            <v>No investor with 50% or more ownership</v>
          </cell>
          <cell r="AJ514" t="str">
            <v>N/A</v>
          </cell>
          <cell r="AK514" t="str">
            <v>N/A</v>
          </cell>
          <cell r="AL514"/>
          <cell r="AM514"/>
          <cell r="AN514"/>
          <cell r="AO514"/>
          <cell r="AP514"/>
          <cell r="AQ514"/>
          <cell r="AR514"/>
          <cell r="AS514"/>
          <cell r="AT514"/>
          <cell r="AU514"/>
          <cell r="AV514" t="str">
            <v/>
          </cell>
          <cell r="AW514"/>
          <cell r="AX514" t="str">
            <v/>
          </cell>
          <cell r="AY514"/>
          <cell r="AZ514" t="b">
            <v>1</v>
          </cell>
          <cell r="BA514" t="b">
            <v>1</v>
          </cell>
          <cell r="BB514" t="str">
            <v>TRUE</v>
          </cell>
          <cell r="BC514" t="str">
            <v>FALSE</v>
          </cell>
          <cell r="BD514" t="b">
            <v>1</v>
          </cell>
          <cell r="BE514" t="str">
            <v>N/A</v>
          </cell>
          <cell r="BF514" t="str">
            <v>N/A</v>
          </cell>
          <cell r="BG514" t="str">
            <v>No</v>
          </cell>
        </row>
        <row r="515">
          <cell r="A515">
            <v>62729</v>
          </cell>
          <cell r="B515">
            <v>39307</v>
          </cell>
          <cell r="C515"/>
          <cell r="D515"/>
          <cell r="E515"/>
          <cell r="F515" t="str">
            <v>Wiggins Estate, LLC</v>
          </cell>
          <cell r="G515" t="str">
            <v>Wiggins Estate</v>
          </cell>
          <cell r="H515" t="str">
            <v>Pearl River Valley Opportunity</v>
          </cell>
          <cell r="I515" t="str">
            <v>NEF Assignment Corporation, as nominee</v>
          </cell>
          <cell r="J515" t="str">
            <v>36-4326848</v>
          </cell>
          <cell r="K515">
            <v>0.99990000000000001</v>
          </cell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 t="str">
            <v>National Equity Fund 2007 LP</v>
          </cell>
          <cell r="W515" t="str">
            <v>20-8189381</v>
          </cell>
          <cell r="X515">
            <v>0.99990000000000001</v>
          </cell>
          <cell r="Y515"/>
          <cell r="Z515"/>
          <cell r="AA515"/>
          <cell r="AB515"/>
          <cell r="AC515"/>
          <cell r="AD515"/>
          <cell r="AE515"/>
          <cell r="AF515"/>
          <cell r="AG515"/>
          <cell r="AH515"/>
          <cell r="AI515" t="str">
            <v>No investor with 50% or more ownership</v>
          </cell>
          <cell r="AJ515" t="str">
            <v>N/A</v>
          </cell>
          <cell r="AK515" t="str">
            <v>N/A</v>
          </cell>
          <cell r="AL515"/>
          <cell r="AM515"/>
          <cell r="AN515"/>
          <cell r="AO515"/>
          <cell r="AP515"/>
          <cell r="AQ515"/>
          <cell r="AR515"/>
          <cell r="AS515"/>
          <cell r="AT515"/>
          <cell r="AU515"/>
          <cell r="AV515" t="str">
            <v/>
          </cell>
          <cell r="AW515"/>
          <cell r="AX515" t="str">
            <v/>
          </cell>
          <cell r="AY515"/>
          <cell r="AZ515" t="b">
            <v>1</v>
          </cell>
          <cell r="BA515" t="b">
            <v>1</v>
          </cell>
          <cell r="BB515" t="str">
            <v>TRUE</v>
          </cell>
          <cell r="BC515" t="str">
            <v>FALSE</v>
          </cell>
          <cell r="BD515" t="b">
            <v>1</v>
          </cell>
          <cell r="BE515" t="str">
            <v>REQ</v>
          </cell>
          <cell r="BF515" t="str">
            <v>N/A</v>
          </cell>
          <cell r="BG515" t="str">
            <v>REQ</v>
          </cell>
        </row>
        <row r="516">
          <cell r="A516">
            <v>62730</v>
          </cell>
          <cell r="B516">
            <v>39435</v>
          </cell>
          <cell r="C516"/>
          <cell r="D516"/>
          <cell r="E516"/>
          <cell r="F516" t="str">
            <v>Audrey Heights Development Limited Partnership</v>
          </cell>
          <cell r="G516" t="str">
            <v>Audrey Heights</v>
          </cell>
          <cell r="H516" t="str">
            <v>Covington Housing Authority (LA)</v>
          </cell>
          <cell r="I516" t="str">
            <v>NEF Assignment Corporation, as nominee</v>
          </cell>
          <cell r="J516" t="str">
            <v>36-4326848</v>
          </cell>
          <cell r="K516">
            <v>0.99990000000000001</v>
          </cell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 t="str">
            <v>National Equity Fund 2007 LP</v>
          </cell>
          <cell r="W516" t="str">
            <v>20-8189381</v>
          </cell>
          <cell r="X516">
            <v>0.99990000000000001</v>
          </cell>
          <cell r="Y516"/>
          <cell r="Z516"/>
          <cell r="AA516"/>
          <cell r="AB516"/>
          <cell r="AC516"/>
          <cell r="AD516"/>
          <cell r="AE516"/>
          <cell r="AF516"/>
          <cell r="AG516"/>
          <cell r="AH516"/>
          <cell r="AI516" t="str">
            <v>No investor with 50% or more ownership</v>
          </cell>
          <cell r="AJ516" t="str">
            <v>N/A</v>
          </cell>
          <cell r="AK516" t="str">
            <v>N/A</v>
          </cell>
          <cell r="AL516"/>
          <cell r="AM516"/>
          <cell r="AN516"/>
          <cell r="AO516"/>
          <cell r="AP516"/>
          <cell r="AQ516"/>
          <cell r="AR516"/>
          <cell r="AS516"/>
          <cell r="AT516"/>
          <cell r="AU516"/>
          <cell r="AV516" t="str">
            <v/>
          </cell>
          <cell r="AW516"/>
          <cell r="AX516" t="str">
            <v/>
          </cell>
          <cell r="AY516"/>
          <cell r="AZ516" t="b">
            <v>1</v>
          </cell>
          <cell r="BA516" t="b">
            <v>1</v>
          </cell>
          <cell r="BB516" t="str">
            <v>TRUE</v>
          </cell>
          <cell r="BC516" t="str">
            <v>FALSE</v>
          </cell>
          <cell r="BD516" t="b">
            <v>1</v>
          </cell>
          <cell r="BE516" t="str">
            <v>REQ</v>
          </cell>
          <cell r="BF516" t="str">
            <v>N/A</v>
          </cell>
          <cell r="BG516" t="str">
            <v>REQ</v>
          </cell>
        </row>
        <row r="517">
          <cell r="A517">
            <v>62731</v>
          </cell>
          <cell r="B517">
            <v>39030</v>
          </cell>
          <cell r="C517"/>
          <cell r="D517"/>
          <cell r="E517"/>
          <cell r="F517" t="str">
            <v>Jeremiah St. Paul Limited Partnership</v>
          </cell>
          <cell r="G517" t="str">
            <v>Jeremiah Place</v>
          </cell>
          <cell r="H517" t="str">
            <v>The Jeremiah Program</v>
          </cell>
          <cell r="I517" t="str">
            <v>NEF Community Investment Fund II Limited Partnership</v>
          </cell>
          <cell r="J517" t="str">
            <v>20-1309458</v>
          </cell>
          <cell r="K517">
            <v>0.99990000000000001</v>
          </cell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 t="str">
            <v>NEF Community Investment Fund II Limited Partnership</v>
          </cell>
          <cell r="W517" t="str">
            <v>20-1309458</v>
          </cell>
          <cell r="X517">
            <v>0.99990000000000001</v>
          </cell>
          <cell r="Y517"/>
          <cell r="Z517"/>
          <cell r="AA517"/>
          <cell r="AB517"/>
          <cell r="AC517"/>
          <cell r="AD517"/>
          <cell r="AE517"/>
          <cell r="AF517"/>
          <cell r="AG517"/>
          <cell r="AH517"/>
          <cell r="AI517" t="str">
            <v>Fannie Mae Housing Fund 584, LLC</v>
          </cell>
          <cell r="AJ517" t="str">
            <v>52-0883107</v>
          </cell>
          <cell r="AK517">
            <v>0.99980000999999996</v>
          </cell>
          <cell r="AL517"/>
          <cell r="AM517"/>
          <cell r="AN517"/>
          <cell r="AO517"/>
          <cell r="AP517"/>
          <cell r="AQ517"/>
          <cell r="AR517"/>
          <cell r="AS517"/>
          <cell r="AT517"/>
          <cell r="AU517"/>
          <cell r="AV517" t="str">
            <v/>
          </cell>
          <cell r="AW517"/>
          <cell r="AX517" t="str">
            <v/>
          </cell>
          <cell r="AY517"/>
          <cell r="AZ517" t="b">
            <v>0</v>
          </cell>
          <cell r="BA517" t="b">
            <v>0</v>
          </cell>
          <cell r="BB517" t="str">
            <v>TRUE</v>
          </cell>
          <cell r="BC517" t="str">
            <v>TRUE</v>
          </cell>
          <cell r="BD517" t="b">
            <v>1</v>
          </cell>
          <cell r="BE517" t="str">
            <v>N/A</v>
          </cell>
          <cell r="BF517" t="e">
            <v>#NAME?</v>
          </cell>
          <cell r="BG517" t="str">
            <v>REQ</v>
          </cell>
        </row>
        <row r="518">
          <cell r="A518">
            <v>62742</v>
          </cell>
          <cell r="B518">
            <v>39346</v>
          </cell>
          <cell r="C518"/>
          <cell r="D518"/>
          <cell r="E518"/>
          <cell r="F518" t="str">
            <v>Orchard Willowbrook LP</v>
          </cell>
          <cell r="G518" t="str">
            <v>Orchard Park at Willowbrook</v>
          </cell>
          <cell r="H518" t="str">
            <v>Orchard Communities</v>
          </cell>
          <cell r="I518" t="str">
            <v>NEF Assignment Corporation, as nominee</v>
          </cell>
          <cell r="J518" t="str">
            <v>36-4326848</v>
          </cell>
          <cell r="K518">
            <v>0.99990000000000001</v>
          </cell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 t="str">
            <v>National Equity Fund 2006 Series II LP</v>
          </cell>
          <cell r="W518" t="str">
            <v>20-5575038</v>
          </cell>
          <cell r="X518">
            <v>0.41995799999999994</v>
          </cell>
          <cell r="Y518" t="str">
            <v>National Equity Fund 2008 LP</v>
          </cell>
          <cell r="Z518" t="str">
            <v>26-1775928</v>
          </cell>
          <cell r="AA518">
            <v>0.57994199999999996</v>
          </cell>
          <cell r="AB518"/>
          <cell r="AC518"/>
          <cell r="AD518"/>
          <cell r="AE518"/>
          <cell r="AF518"/>
          <cell r="AG518"/>
          <cell r="AH518"/>
          <cell r="AI518" t="str">
            <v>No investor with 50% or more ownership</v>
          </cell>
          <cell r="AJ518" t="str">
            <v>N/A</v>
          </cell>
          <cell r="AK518" t="str">
            <v>N/A</v>
          </cell>
          <cell r="AL518"/>
          <cell r="AM518"/>
          <cell r="AN518"/>
          <cell r="AO518"/>
          <cell r="AP518"/>
          <cell r="AQ518"/>
          <cell r="AR518"/>
          <cell r="AS518"/>
          <cell r="AT518"/>
          <cell r="AU518"/>
          <cell r="AV518" t="str">
            <v/>
          </cell>
          <cell r="AW518"/>
          <cell r="AX518" t="str">
            <v/>
          </cell>
          <cell r="AY518"/>
          <cell r="AZ518" t="b">
            <v>1</v>
          </cell>
          <cell r="BA518" t="b">
            <v>1</v>
          </cell>
          <cell r="BB518" t="str">
            <v>TRUE</v>
          </cell>
          <cell r="BC518" t="str">
            <v>TRUE</v>
          </cell>
          <cell r="BD518" t="b">
            <v>1</v>
          </cell>
          <cell r="BE518" t="str">
            <v>REQ</v>
          </cell>
          <cell r="BF518" t="str">
            <v>N/A</v>
          </cell>
          <cell r="BG518" t="str">
            <v>REQ</v>
          </cell>
        </row>
        <row r="519">
          <cell r="A519">
            <v>62743</v>
          </cell>
          <cell r="B519">
            <v>39582</v>
          </cell>
          <cell r="C519"/>
          <cell r="D519"/>
          <cell r="E519"/>
          <cell r="F519" t="str">
            <v>Northern Abbeville Subdivision Limited Partnership</v>
          </cell>
          <cell r="G519" t="str">
            <v>Northern Abbeville Subdivision Single Family Housing</v>
          </cell>
          <cell r="H519" t="str">
            <v>William K. McConnell</v>
          </cell>
          <cell r="I519" t="str">
            <v>NEF Assignment Corporation, as nominee</v>
          </cell>
          <cell r="J519" t="str">
            <v>36-4326848</v>
          </cell>
          <cell r="K519">
            <v>0.99990000000000001</v>
          </cell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 t="str">
            <v>National Equity Fund 2008 LP</v>
          </cell>
          <cell r="W519" t="str">
            <v>26-1775928</v>
          </cell>
          <cell r="X519">
            <v>0.79991999999999996</v>
          </cell>
          <cell r="Y519" t="str">
            <v>National Equity Fund 2008 Series II LP</v>
          </cell>
          <cell r="Z519" t="str">
            <v>26-2740220</v>
          </cell>
          <cell r="AA519">
            <v>0.19997999999999999</v>
          </cell>
          <cell r="AB519"/>
          <cell r="AC519"/>
          <cell r="AD519"/>
          <cell r="AE519"/>
          <cell r="AF519"/>
          <cell r="AG519"/>
          <cell r="AH519"/>
          <cell r="AI519" t="str">
            <v>No investor with 50% or more ownership</v>
          </cell>
          <cell r="AJ519" t="str">
            <v>N/A</v>
          </cell>
          <cell r="AK519" t="str">
            <v>N/A</v>
          </cell>
          <cell r="AL519"/>
          <cell r="AM519"/>
          <cell r="AN519"/>
          <cell r="AO519"/>
          <cell r="AP519"/>
          <cell r="AQ519"/>
          <cell r="AR519"/>
          <cell r="AS519"/>
          <cell r="AT519"/>
          <cell r="AU519"/>
          <cell r="AV519" t="str">
            <v/>
          </cell>
          <cell r="AW519"/>
          <cell r="AX519" t="str">
            <v/>
          </cell>
          <cell r="AY519"/>
          <cell r="AZ519" t="b">
            <v>1</v>
          </cell>
          <cell r="BA519" t="b">
            <v>1</v>
          </cell>
          <cell r="BB519" t="str">
            <v>TRUE</v>
          </cell>
          <cell r="BC519" t="str">
            <v>FALSE</v>
          </cell>
          <cell r="BD519" t="b">
            <v>1</v>
          </cell>
          <cell r="BE519" t="str">
            <v>REQ</v>
          </cell>
          <cell r="BF519" t="str">
            <v>N/A</v>
          </cell>
          <cell r="BG519" t="str">
            <v>REQ</v>
          </cell>
        </row>
        <row r="520">
          <cell r="A520">
            <v>62744</v>
          </cell>
          <cell r="B520">
            <v>39545</v>
          </cell>
          <cell r="C520"/>
          <cell r="D520"/>
          <cell r="E520"/>
          <cell r="F520" t="str">
            <v>North Abbeville Subdivision II Limited Partnership</v>
          </cell>
          <cell r="G520" t="str">
            <v>North Abbeville Subdivision II Single Family Housing</v>
          </cell>
          <cell r="H520" t="str">
            <v>William K. McConnell</v>
          </cell>
          <cell r="I520" t="str">
            <v>NEF Assignment Corporation, as nominee</v>
          </cell>
          <cell r="J520" t="str">
            <v>36-4326848</v>
          </cell>
          <cell r="K520">
            <v>0.99990000000000001</v>
          </cell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 t="str">
            <v>National Equity Fund 2008 LP</v>
          </cell>
          <cell r="W520" t="str">
            <v>26-1775928</v>
          </cell>
          <cell r="X520">
            <v>0.99990000000000001</v>
          </cell>
          <cell r="Y520"/>
          <cell r="Z520"/>
          <cell r="AA520"/>
          <cell r="AB520"/>
          <cell r="AC520"/>
          <cell r="AD520"/>
          <cell r="AE520"/>
          <cell r="AF520"/>
          <cell r="AG520"/>
          <cell r="AH520"/>
          <cell r="AI520" t="str">
            <v>No investor with 50% or more ownership</v>
          </cell>
          <cell r="AJ520" t="str">
            <v>N/A</v>
          </cell>
          <cell r="AK520" t="str">
            <v>N/A</v>
          </cell>
          <cell r="AL520"/>
          <cell r="AM520"/>
          <cell r="AN520"/>
          <cell r="AO520"/>
          <cell r="AP520"/>
          <cell r="AQ520"/>
          <cell r="AR520"/>
          <cell r="AS520"/>
          <cell r="AT520"/>
          <cell r="AU520"/>
          <cell r="AV520" t="str">
            <v/>
          </cell>
          <cell r="AW520"/>
          <cell r="AX520" t="str">
            <v/>
          </cell>
          <cell r="AY520"/>
          <cell r="AZ520" t="b">
            <v>1</v>
          </cell>
          <cell r="BA520" t="b">
            <v>1</v>
          </cell>
          <cell r="BB520" t="str">
            <v>TRUE</v>
          </cell>
          <cell r="BC520" t="str">
            <v>FALSE</v>
          </cell>
          <cell r="BD520" t="b">
            <v>1</v>
          </cell>
          <cell r="BE520" t="str">
            <v>REQ</v>
          </cell>
          <cell r="BF520" t="str">
            <v>N/A</v>
          </cell>
          <cell r="BG520" t="str">
            <v>REQ</v>
          </cell>
        </row>
        <row r="521">
          <cell r="A521">
            <v>62745</v>
          </cell>
          <cell r="B521">
            <v>39227</v>
          </cell>
          <cell r="C521"/>
          <cell r="D521"/>
          <cell r="E521"/>
          <cell r="F521" t="str">
            <v>South Church Point Limited Partnership</v>
          </cell>
          <cell r="G521" t="str">
            <v>South Church Point Single Family Housing</v>
          </cell>
          <cell r="H521" t="str">
            <v>William K. McConnell</v>
          </cell>
          <cell r="I521" t="str">
            <v>NEF Assignment Corporation, as nominee</v>
          </cell>
          <cell r="J521" t="str">
            <v>36-4326848</v>
          </cell>
          <cell r="K521">
            <v>0.99990000000000001</v>
          </cell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 t="str">
            <v>National Equity Fund 2007 LP</v>
          </cell>
          <cell r="W521" t="str">
            <v>20-8189381</v>
          </cell>
          <cell r="X521">
            <v>0.99990000000000001</v>
          </cell>
          <cell r="Y521"/>
          <cell r="Z521"/>
          <cell r="AA521"/>
          <cell r="AB521"/>
          <cell r="AC521"/>
          <cell r="AD521"/>
          <cell r="AE521"/>
          <cell r="AF521"/>
          <cell r="AG521"/>
          <cell r="AH521"/>
          <cell r="AI521" t="str">
            <v>No investor with 50% or more ownership</v>
          </cell>
          <cell r="AJ521" t="str">
            <v>N/A</v>
          </cell>
          <cell r="AK521" t="str">
            <v>N/A</v>
          </cell>
          <cell r="AL521"/>
          <cell r="AM521"/>
          <cell r="AN521"/>
          <cell r="AO521"/>
          <cell r="AP521"/>
          <cell r="AQ521"/>
          <cell r="AR521"/>
          <cell r="AS521"/>
          <cell r="AT521"/>
          <cell r="AU521"/>
          <cell r="AV521" t="str">
            <v/>
          </cell>
          <cell r="AW521"/>
          <cell r="AX521" t="str">
            <v/>
          </cell>
          <cell r="AY521"/>
          <cell r="AZ521" t="b">
            <v>1</v>
          </cell>
          <cell r="BA521" t="b">
            <v>1</v>
          </cell>
          <cell r="BB521" t="b">
            <v>0</v>
          </cell>
          <cell r="BC521" t="str">
            <v>TRUE</v>
          </cell>
          <cell r="BD521" t="b">
            <v>1</v>
          </cell>
          <cell r="BE521" t="str">
            <v>REQ</v>
          </cell>
          <cell r="BF521" t="str">
            <v>N/A</v>
          </cell>
          <cell r="BG521" t="str">
            <v>REQ</v>
          </cell>
        </row>
        <row r="522">
          <cell r="A522">
            <v>62746</v>
          </cell>
          <cell r="B522">
            <v>39168</v>
          </cell>
          <cell r="C522"/>
          <cell r="D522"/>
          <cell r="E522"/>
          <cell r="F522" t="str">
            <v>South Rayne Subdivision Limited Partnership</v>
          </cell>
          <cell r="G522" t="str">
            <v>South Rayne Subdivision Single Family Housing</v>
          </cell>
          <cell r="H522" t="str">
            <v>William K. McConnell</v>
          </cell>
          <cell r="I522" t="str">
            <v>FNBC Leasing Investment Fund LLC</v>
          </cell>
          <cell r="J522" t="str">
            <v>20-5046285</v>
          </cell>
          <cell r="K522">
            <v>0.99990000000000001</v>
          </cell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 t="str">
            <v>FNBC Leasing Investment Fund LLC</v>
          </cell>
          <cell r="W522" t="str">
            <v>20-5046285</v>
          </cell>
          <cell r="X522">
            <v>0.99990000000000001</v>
          </cell>
          <cell r="Y522"/>
          <cell r="Z522"/>
          <cell r="AA522"/>
          <cell r="AB522"/>
          <cell r="AC522"/>
          <cell r="AD522"/>
          <cell r="AE522"/>
          <cell r="AF522"/>
          <cell r="AG522"/>
          <cell r="AH522"/>
          <cell r="AI522" t="str">
            <v>FNBC Leasing Corporation</v>
          </cell>
          <cell r="AJ522" t="str">
            <v>36-3643427</v>
          </cell>
          <cell r="AK522">
            <v>0.99980000999999996</v>
          </cell>
          <cell r="AL522"/>
          <cell r="AM522"/>
          <cell r="AN522"/>
          <cell r="AO522"/>
          <cell r="AP522"/>
          <cell r="AQ522"/>
          <cell r="AR522"/>
          <cell r="AS522"/>
          <cell r="AT522"/>
          <cell r="AU522"/>
          <cell r="AV522" t="str">
            <v/>
          </cell>
          <cell r="AW522"/>
          <cell r="AX522" t="str">
            <v/>
          </cell>
          <cell r="AY522"/>
          <cell r="AZ522" t="b">
            <v>1</v>
          </cell>
          <cell r="BA522" t="b">
            <v>1</v>
          </cell>
          <cell r="BB522" t="str">
            <v>TRUE</v>
          </cell>
          <cell r="BC522" t="str">
            <v>FALSE</v>
          </cell>
          <cell r="BD522" t="b">
            <v>1</v>
          </cell>
          <cell r="BE522" t="str">
            <v>N/A</v>
          </cell>
          <cell r="BF522" t="e">
            <v>#NAME?</v>
          </cell>
          <cell r="BG522" t="str">
            <v>REQ</v>
          </cell>
        </row>
        <row r="523">
          <cell r="A523">
            <v>62755</v>
          </cell>
          <cell r="B523">
            <v>39379</v>
          </cell>
          <cell r="C523"/>
          <cell r="D523"/>
          <cell r="E523"/>
          <cell r="F523" t="str">
            <v>Decro Orion Apartments, L.P.</v>
          </cell>
          <cell r="G523" t="str">
            <v>Orion Gardens Apartments</v>
          </cell>
          <cell r="H523" t="str">
            <v>DECRO Corporation</v>
          </cell>
          <cell r="I523" t="str">
            <v>NEF Assignment Corporation, as nominee</v>
          </cell>
          <cell r="J523" t="str">
            <v>36-4326848</v>
          </cell>
          <cell r="K523">
            <v>0.99990000000000001</v>
          </cell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 t="str">
            <v>National Equity Fund 2007 LP</v>
          </cell>
          <cell r="W523" t="str">
            <v>20-8189381</v>
          </cell>
          <cell r="X523">
            <v>0.99990000000000001</v>
          </cell>
          <cell r="Y523"/>
          <cell r="Z523"/>
          <cell r="AA523"/>
          <cell r="AB523"/>
          <cell r="AC523"/>
          <cell r="AD523"/>
          <cell r="AE523"/>
          <cell r="AF523"/>
          <cell r="AG523"/>
          <cell r="AH523"/>
          <cell r="AI523" t="str">
            <v>No investor with 50% or more ownership</v>
          </cell>
          <cell r="AJ523" t="str">
            <v>N/A</v>
          </cell>
          <cell r="AK523" t="str">
            <v>N/A</v>
          </cell>
          <cell r="AL523"/>
          <cell r="AM523"/>
          <cell r="AN523"/>
          <cell r="AO523"/>
          <cell r="AP523"/>
          <cell r="AQ523"/>
          <cell r="AR523"/>
          <cell r="AS523"/>
          <cell r="AT523"/>
          <cell r="AU523"/>
          <cell r="AV523" t="str">
            <v/>
          </cell>
          <cell r="AW523"/>
          <cell r="AX523" t="str">
            <v/>
          </cell>
          <cell r="AY523"/>
          <cell r="AZ523" t="b">
            <v>1</v>
          </cell>
          <cell r="BA523" t="b">
            <v>1</v>
          </cell>
          <cell r="BB523" t="str">
            <v>TRUE</v>
          </cell>
          <cell r="BC523" t="str">
            <v>FALSE</v>
          </cell>
          <cell r="BD523" t="b">
            <v>1</v>
          </cell>
          <cell r="BE523" t="str">
            <v>REQ</v>
          </cell>
          <cell r="BF523" t="str">
            <v>N/A</v>
          </cell>
          <cell r="BG523" t="str">
            <v>REQ</v>
          </cell>
        </row>
        <row r="524">
          <cell r="A524">
            <v>62757</v>
          </cell>
          <cell r="B524">
            <v>39080</v>
          </cell>
          <cell r="C524"/>
          <cell r="D524"/>
          <cell r="E524"/>
          <cell r="F524" t="str">
            <v>OBrien House SRO, L.L.C.</v>
          </cell>
          <cell r="G524" t="str">
            <v>OBrien House SRO</v>
          </cell>
          <cell r="H524" t="str">
            <v>OBrien House, Inc.</v>
          </cell>
          <cell r="I524" t="str">
            <v>NEF Assignment Corporation, as nominee</v>
          </cell>
          <cell r="J524" t="str">
            <v>36-4326848</v>
          </cell>
          <cell r="K524">
            <v>0.99990000000000001</v>
          </cell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 t="str">
            <v>National Equity Fund 2007 Series II LP</v>
          </cell>
          <cell r="W524" t="str">
            <v>20-8864796</v>
          </cell>
          <cell r="X524">
            <v>0.99990000000000001</v>
          </cell>
          <cell r="Y524"/>
          <cell r="Z524"/>
          <cell r="AA524"/>
          <cell r="AB524"/>
          <cell r="AC524"/>
          <cell r="AD524"/>
          <cell r="AE524"/>
          <cell r="AF524"/>
          <cell r="AG524"/>
          <cell r="AH524"/>
          <cell r="AI524" t="str">
            <v>No investor with 50% or more ownership</v>
          </cell>
          <cell r="AJ524" t="str">
            <v>N/A</v>
          </cell>
          <cell r="AK524" t="str">
            <v>N/A</v>
          </cell>
          <cell r="AL524"/>
          <cell r="AM524"/>
          <cell r="AN524"/>
          <cell r="AO524"/>
          <cell r="AP524"/>
          <cell r="AQ524"/>
          <cell r="AR524"/>
          <cell r="AS524"/>
          <cell r="AT524"/>
          <cell r="AU524"/>
          <cell r="AV524" t="str">
            <v/>
          </cell>
          <cell r="AW524"/>
          <cell r="AX524" t="str">
            <v/>
          </cell>
          <cell r="AY524"/>
          <cell r="AZ524" t="b">
            <v>1</v>
          </cell>
          <cell r="BA524" t="b">
            <v>1</v>
          </cell>
          <cell r="BB524" t="str">
            <v>TRUE</v>
          </cell>
          <cell r="BC524" t="str">
            <v>FALSE</v>
          </cell>
          <cell r="BD524" t="b">
            <v>1</v>
          </cell>
          <cell r="BE524" t="str">
            <v>REQ</v>
          </cell>
          <cell r="BF524" t="str">
            <v>N/A</v>
          </cell>
          <cell r="BG524" t="str">
            <v>REQ</v>
          </cell>
        </row>
        <row r="525">
          <cell r="A525">
            <v>62763</v>
          </cell>
          <cell r="B525">
            <v>39170</v>
          </cell>
          <cell r="C525"/>
          <cell r="D525"/>
          <cell r="E525"/>
          <cell r="F525" t="str">
            <v>Parktown Associates LLC</v>
          </cell>
          <cell r="G525" t="str">
            <v>Park Town Apartments</v>
          </cell>
          <cell r="H525" t="str">
            <v>I Cant We Can Recovery Program, Inc.(ICWC)</v>
          </cell>
          <cell r="I525" t="str">
            <v>NEF Assignment Corporation, as nominee</v>
          </cell>
          <cell r="J525" t="str">
            <v>36-4326848</v>
          </cell>
          <cell r="K525">
            <v>0.99990000000000001</v>
          </cell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 t="str">
            <v>National Equity Fund 2007 LP</v>
          </cell>
          <cell r="W525" t="str">
            <v>20-8189381</v>
          </cell>
          <cell r="X525">
            <v>0.99990000000000001</v>
          </cell>
          <cell r="Y525"/>
          <cell r="Z525"/>
          <cell r="AA525"/>
          <cell r="AB525"/>
          <cell r="AC525"/>
          <cell r="AD525"/>
          <cell r="AE525"/>
          <cell r="AF525"/>
          <cell r="AG525"/>
          <cell r="AH525"/>
          <cell r="AI525" t="str">
            <v>No investor with 50% or more ownership</v>
          </cell>
          <cell r="AJ525" t="str">
            <v>N/A</v>
          </cell>
          <cell r="AK525" t="str">
            <v>N/A</v>
          </cell>
          <cell r="AL525"/>
          <cell r="AM525"/>
          <cell r="AN525"/>
          <cell r="AO525"/>
          <cell r="AP525"/>
          <cell r="AQ525"/>
          <cell r="AR525"/>
          <cell r="AS525"/>
          <cell r="AT525"/>
          <cell r="AU525"/>
          <cell r="AV525" t="str">
            <v/>
          </cell>
          <cell r="AW525"/>
          <cell r="AX525" t="str">
            <v/>
          </cell>
          <cell r="AY525"/>
          <cell r="AZ525" t="b">
            <v>1</v>
          </cell>
          <cell r="BA525" t="b">
            <v>1</v>
          </cell>
          <cell r="BB525" t="str">
            <v>TRUE</v>
          </cell>
          <cell r="BC525" t="str">
            <v>FALSE</v>
          </cell>
          <cell r="BD525" t="b">
            <v>1</v>
          </cell>
          <cell r="BE525" t="str">
            <v>REQ</v>
          </cell>
          <cell r="BF525" t="str">
            <v>N/A</v>
          </cell>
          <cell r="BG525" t="str">
            <v>REQ</v>
          </cell>
        </row>
        <row r="526">
          <cell r="A526">
            <v>62766</v>
          </cell>
          <cell r="B526">
            <v>39295</v>
          </cell>
          <cell r="C526"/>
          <cell r="D526"/>
          <cell r="E526"/>
          <cell r="F526" t="str">
            <v>Charleston Replacement Housing L.P. #2</v>
          </cell>
          <cell r="G526" t="str">
            <v>CRH #2-Charleston Replacement</v>
          </cell>
          <cell r="H526" t="str">
            <v>Alan Ives Construction (LOCATION: CHICAGO, IL)</v>
          </cell>
          <cell r="I526" t="str">
            <v>NEF Assignment Corporation, as nominee</v>
          </cell>
          <cell r="J526" t="str">
            <v>36-4326848</v>
          </cell>
          <cell r="K526">
            <v>0.99990000000000001</v>
          </cell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 t="str">
            <v>National Equity Fund 2008 LP</v>
          </cell>
          <cell r="W526" t="str">
            <v>26-1775928</v>
          </cell>
          <cell r="X526">
            <v>0.99990000000000001</v>
          </cell>
          <cell r="Y526"/>
          <cell r="Z526"/>
          <cell r="AA526"/>
          <cell r="AB526"/>
          <cell r="AC526"/>
          <cell r="AD526"/>
          <cell r="AE526"/>
          <cell r="AF526"/>
          <cell r="AG526"/>
          <cell r="AH526"/>
          <cell r="AI526" t="str">
            <v>No investor with 50% or more ownership</v>
          </cell>
          <cell r="AJ526" t="str">
            <v>N/A</v>
          </cell>
          <cell r="AK526" t="str">
            <v>N/A</v>
          </cell>
          <cell r="AL526"/>
          <cell r="AM526"/>
          <cell r="AN526"/>
          <cell r="AO526"/>
          <cell r="AP526"/>
          <cell r="AQ526"/>
          <cell r="AR526"/>
          <cell r="AS526"/>
          <cell r="AT526"/>
          <cell r="AU526"/>
          <cell r="AV526" t="str">
            <v/>
          </cell>
          <cell r="AW526"/>
          <cell r="AX526" t="str">
            <v/>
          </cell>
          <cell r="AY526"/>
          <cell r="AZ526" t="b">
            <v>1</v>
          </cell>
          <cell r="BA526" t="b">
            <v>1</v>
          </cell>
          <cell r="BB526" t="b">
            <v>0</v>
          </cell>
          <cell r="BC526" t="str">
            <v>TRUE</v>
          </cell>
          <cell r="BD526" t="b">
            <v>1</v>
          </cell>
          <cell r="BE526" t="str">
            <v>REQ</v>
          </cell>
          <cell r="BF526" t="str">
            <v>N/A</v>
          </cell>
          <cell r="BG526" t="str">
            <v>REQ</v>
          </cell>
        </row>
        <row r="527">
          <cell r="A527">
            <v>62767</v>
          </cell>
          <cell r="B527">
            <v>39995</v>
          </cell>
          <cell r="C527"/>
          <cell r="D527"/>
          <cell r="E527"/>
          <cell r="F527" t="str">
            <v>Charleston Replacement Housing L.P. #3</v>
          </cell>
          <cell r="G527" t="str">
            <v>CRH #3</v>
          </cell>
          <cell r="H527" t="str">
            <v>Alan Ives Construction (LOCATION: CHICAGO, IL)</v>
          </cell>
          <cell r="I527" t="str">
            <v>NEF Assignment Corporation, as nominee</v>
          </cell>
          <cell r="J527" t="str">
            <v>36-4326848</v>
          </cell>
          <cell r="K527">
            <v>0.99990000000000001</v>
          </cell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 t="str">
            <v>National Equity Fund 2008 Series II LP</v>
          </cell>
          <cell r="W527" t="str">
            <v>26-2740220</v>
          </cell>
          <cell r="X527">
            <v>0.99990000000000001</v>
          </cell>
          <cell r="Y527"/>
          <cell r="Z527"/>
          <cell r="AA527"/>
          <cell r="AB527"/>
          <cell r="AC527"/>
          <cell r="AD527"/>
          <cell r="AE527"/>
          <cell r="AF527"/>
          <cell r="AG527"/>
          <cell r="AH527"/>
          <cell r="AI527" t="str">
            <v>No investor with 50% or more ownership</v>
          </cell>
          <cell r="AJ527" t="str">
            <v>N/A</v>
          </cell>
          <cell r="AK527" t="str">
            <v>N/A</v>
          </cell>
          <cell r="AL527"/>
          <cell r="AM527"/>
          <cell r="AN527"/>
          <cell r="AO527"/>
          <cell r="AP527"/>
          <cell r="AQ527"/>
          <cell r="AR527"/>
          <cell r="AS527"/>
          <cell r="AT527"/>
          <cell r="AU527"/>
          <cell r="AV527" t="str">
            <v/>
          </cell>
          <cell r="AW527"/>
          <cell r="AX527" t="str">
            <v/>
          </cell>
          <cell r="AY527"/>
          <cell r="AZ527" t="b">
            <v>1</v>
          </cell>
          <cell r="BA527" t="b">
            <v>1</v>
          </cell>
          <cell r="BB527" t="str">
            <v>TRUE</v>
          </cell>
          <cell r="BC527" t="str">
            <v>FALSE</v>
          </cell>
          <cell r="BD527" t="b">
            <v>1</v>
          </cell>
          <cell r="BE527" t="str">
            <v>REQ</v>
          </cell>
          <cell r="BF527" t="str">
            <v>N/A</v>
          </cell>
          <cell r="BG527" t="str">
            <v>REQ</v>
          </cell>
        </row>
        <row r="528">
          <cell r="A528">
            <v>62770</v>
          </cell>
          <cell r="B528">
            <v>38940</v>
          </cell>
          <cell r="C528"/>
          <cell r="D528"/>
          <cell r="E528"/>
          <cell r="F528" t="str">
            <v>EAH Larkspur Creekside Associates II, L.P.</v>
          </cell>
          <cell r="G528" t="str">
            <v>Edgewater Apartments</v>
          </cell>
          <cell r="H528" t="str">
            <v>EAH, Inc.</v>
          </cell>
          <cell r="I528" t="str">
            <v>NEF Assignment Corporation, as nominee</v>
          </cell>
          <cell r="J528" t="str">
            <v>36-4326848</v>
          </cell>
          <cell r="K528">
            <v>0.99990000000000001</v>
          </cell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 t="str">
            <v>National Equity Fund 2006 Series II LP</v>
          </cell>
          <cell r="W528" t="str">
            <v>20-5575038</v>
          </cell>
          <cell r="X528">
            <v>0.99990000000000001</v>
          </cell>
          <cell r="Y528"/>
          <cell r="Z528"/>
          <cell r="AA528"/>
          <cell r="AB528"/>
          <cell r="AC528"/>
          <cell r="AD528"/>
          <cell r="AE528"/>
          <cell r="AF528"/>
          <cell r="AG528"/>
          <cell r="AH528"/>
          <cell r="AI528" t="str">
            <v>No investor with 50% or more ownership</v>
          </cell>
          <cell r="AJ528" t="str">
            <v>N/A</v>
          </cell>
          <cell r="AK528" t="str">
            <v>N/A</v>
          </cell>
          <cell r="AL528"/>
          <cell r="AM528"/>
          <cell r="AN528"/>
          <cell r="AO528"/>
          <cell r="AP528"/>
          <cell r="AQ528"/>
          <cell r="AR528"/>
          <cell r="AS528"/>
          <cell r="AT528"/>
          <cell r="AU528"/>
          <cell r="AV528" t="str">
            <v/>
          </cell>
          <cell r="AW528"/>
          <cell r="AX528" t="str">
            <v/>
          </cell>
          <cell r="AY528"/>
          <cell r="AZ528" t="b">
            <v>1</v>
          </cell>
          <cell r="BA528" t="b">
            <v>1</v>
          </cell>
          <cell r="BB528" t="str">
            <v>TRUE</v>
          </cell>
          <cell r="BC528" t="str">
            <v>FALSE</v>
          </cell>
          <cell r="BD528" t="b">
            <v>1</v>
          </cell>
          <cell r="BE528" t="str">
            <v>REQ</v>
          </cell>
          <cell r="BF528" t="str">
            <v>N/A</v>
          </cell>
          <cell r="BG528" t="str">
            <v>REQ</v>
          </cell>
        </row>
        <row r="529">
          <cell r="A529">
            <v>62771</v>
          </cell>
          <cell r="B529">
            <v>39022</v>
          </cell>
          <cell r="C529"/>
          <cell r="D529"/>
          <cell r="E529"/>
          <cell r="F529" t="str">
            <v>MP Milpitas Affordable Housing Associates, a California Limited Partnership</v>
          </cell>
          <cell r="G529" t="str">
            <v>De Vries Place</v>
          </cell>
          <cell r="H529" t="str">
            <v>MidPen Housing Corp. (fka Mid Pennisula Housing Coalition)</v>
          </cell>
          <cell r="I529" t="str">
            <v>NEF Community Investment Fund II Limited Partnership</v>
          </cell>
          <cell r="J529" t="str">
            <v>20-1309458</v>
          </cell>
          <cell r="K529">
            <v>0.99990000000000001</v>
          </cell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 t="str">
            <v>NEF Community Investment Fund II Limited Partnership</v>
          </cell>
          <cell r="W529" t="str">
            <v>20-1309458</v>
          </cell>
          <cell r="X529">
            <v>0.99990000000000001</v>
          </cell>
          <cell r="Y529"/>
          <cell r="Z529"/>
          <cell r="AA529"/>
          <cell r="AB529"/>
          <cell r="AC529"/>
          <cell r="AD529"/>
          <cell r="AE529"/>
          <cell r="AF529"/>
          <cell r="AG529"/>
          <cell r="AH529"/>
          <cell r="AI529" t="str">
            <v>Fannie Mae Housing Fund 584, LLC</v>
          </cell>
          <cell r="AJ529" t="str">
            <v>52-0883107</v>
          </cell>
          <cell r="AK529">
            <v>0.99980000999999996</v>
          </cell>
          <cell r="AL529"/>
          <cell r="AM529"/>
          <cell r="AN529"/>
          <cell r="AO529"/>
          <cell r="AP529"/>
          <cell r="AQ529"/>
          <cell r="AR529"/>
          <cell r="AS529"/>
          <cell r="AT529"/>
          <cell r="AU529"/>
          <cell r="AV529" t="str">
            <v/>
          </cell>
          <cell r="AW529"/>
          <cell r="AX529" t="str">
            <v/>
          </cell>
          <cell r="AY529"/>
          <cell r="AZ529" t="b">
            <v>1</v>
          </cell>
          <cell r="BA529" t="b">
            <v>1</v>
          </cell>
          <cell r="BB529" t="str">
            <v>TRUE</v>
          </cell>
          <cell r="BC529" t="str">
            <v>FALSE</v>
          </cell>
          <cell r="BD529" t="b">
            <v>1</v>
          </cell>
          <cell r="BE529" t="str">
            <v>N/A</v>
          </cell>
          <cell r="BF529" t="e">
            <v>#NAME?</v>
          </cell>
          <cell r="BG529" t="str">
            <v>REQ</v>
          </cell>
        </row>
        <row r="530">
          <cell r="A530">
            <v>62775</v>
          </cell>
          <cell r="B530">
            <v>39478</v>
          </cell>
          <cell r="C530"/>
          <cell r="D530"/>
          <cell r="E530"/>
          <cell r="F530" t="str">
            <v>La Quinta Housing Associates, L.P.</v>
          </cell>
          <cell r="G530" t="str">
            <v>Wolff Waters Place (fka La Quinta Dune Palms)</v>
          </cell>
          <cell r="H530" t="str">
            <v>Coachella Valley Housing Coalition</v>
          </cell>
          <cell r="I530" t="str">
            <v>NEF Assignment Corporation, as nominee</v>
          </cell>
          <cell r="J530" t="str">
            <v>36-4326848</v>
          </cell>
          <cell r="K530">
            <v>0.99990000000000001</v>
          </cell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 t="str">
            <v>The La Quinta Equity Fund LP</v>
          </cell>
          <cell r="W530" t="str">
            <v>26-2400960</v>
          </cell>
          <cell r="X530">
            <v>0.99990000000000001</v>
          </cell>
          <cell r="Y530"/>
          <cell r="Z530"/>
          <cell r="AA530"/>
          <cell r="AB530"/>
          <cell r="AC530"/>
          <cell r="AD530"/>
          <cell r="AE530"/>
          <cell r="AF530"/>
          <cell r="AG530"/>
          <cell r="AH530"/>
          <cell r="AI530" t="str">
            <v>No investor with 50% or more ownership</v>
          </cell>
          <cell r="AJ530" t="str">
            <v>N/A</v>
          </cell>
          <cell r="AK530" t="str">
            <v>N/A</v>
          </cell>
          <cell r="AL530"/>
          <cell r="AM530"/>
          <cell r="AN530"/>
          <cell r="AO530"/>
          <cell r="AP530"/>
          <cell r="AQ530"/>
          <cell r="AR530"/>
          <cell r="AS530"/>
          <cell r="AT530"/>
          <cell r="AU530"/>
          <cell r="AV530" t="str">
            <v/>
          </cell>
          <cell r="AW530"/>
          <cell r="AX530" t="str">
            <v/>
          </cell>
          <cell r="AY530"/>
          <cell r="AZ530" t="b">
            <v>1</v>
          </cell>
          <cell r="BA530" t="b">
            <v>1</v>
          </cell>
          <cell r="BB530" t="str">
            <v>TRUE</v>
          </cell>
          <cell r="BC530" t="str">
            <v>FALSE</v>
          </cell>
          <cell r="BD530" t="b">
            <v>1</v>
          </cell>
          <cell r="BE530" t="str">
            <v>REQ</v>
          </cell>
          <cell r="BF530" t="str">
            <v>N/A</v>
          </cell>
          <cell r="BG530" t="str">
            <v>REQ</v>
          </cell>
        </row>
        <row r="531">
          <cell r="A531">
            <v>62786</v>
          </cell>
          <cell r="B531">
            <v>39262</v>
          </cell>
          <cell r="C531"/>
          <cell r="D531"/>
          <cell r="E531"/>
          <cell r="F531" t="str">
            <v>Bernard Dubin House, L.P.</v>
          </cell>
          <cell r="G531" t="str">
            <v>Bernard Dubin House</v>
          </cell>
          <cell r="H531" t="str">
            <v>Jewish Federation Housing, Inc.</v>
          </cell>
          <cell r="I531" t="str">
            <v>NEF Assignment Corporation, as nominee</v>
          </cell>
          <cell r="J531" t="str">
            <v>36-4326848</v>
          </cell>
          <cell r="K531">
            <v>0.99990000000000001</v>
          </cell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 t="str">
            <v>National Equity Fund 2006 Series II LP</v>
          </cell>
          <cell r="W531" t="str">
            <v>20-5575038</v>
          </cell>
          <cell r="X531">
            <v>0.99990000000000001</v>
          </cell>
          <cell r="Y531"/>
          <cell r="Z531"/>
          <cell r="AA531"/>
          <cell r="AB531"/>
          <cell r="AC531"/>
          <cell r="AD531"/>
          <cell r="AE531"/>
          <cell r="AF531"/>
          <cell r="AG531"/>
          <cell r="AH531"/>
          <cell r="AI531" t="str">
            <v>No investor with 50% or more ownership</v>
          </cell>
          <cell r="AJ531" t="str">
            <v>N/A</v>
          </cell>
          <cell r="AK531" t="str">
            <v>N/A</v>
          </cell>
          <cell r="AL531"/>
          <cell r="AM531"/>
          <cell r="AN531"/>
          <cell r="AO531"/>
          <cell r="AP531"/>
          <cell r="AQ531"/>
          <cell r="AR531"/>
          <cell r="AS531"/>
          <cell r="AT531"/>
          <cell r="AU531"/>
          <cell r="AV531" t="str">
            <v/>
          </cell>
          <cell r="AW531"/>
          <cell r="AX531" t="str">
            <v/>
          </cell>
          <cell r="AY531"/>
          <cell r="AZ531" t="b">
            <v>1</v>
          </cell>
          <cell r="BA531" t="b">
            <v>1</v>
          </cell>
          <cell r="BB531" t="str">
            <v>TRUE</v>
          </cell>
          <cell r="BC531" t="str">
            <v>FALSE</v>
          </cell>
          <cell r="BD531" t="b">
            <v>1</v>
          </cell>
          <cell r="BE531" t="str">
            <v>REQ</v>
          </cell>
          <cell r="BF531" t="str">
            <v>N/A</v>
          </cell>
          <cell r="BG531" t="str">
            <v>REQ</v>
          </cell>
        </row>
        <row r="532">
          <cell r="A532">
            <v>62791</v>
          </cell>
          <cell r="B532">
            <v>38974</v>
          </cell>
          <cell r="C532"/>
          <cell r="D532"/>
          <cell r="E532"/>
          <cell r="F532" t="str">
            <v>Mill Street I Limited Dividend Housing Association LLC</v>
          </cell>
          <cell r="G532" t="str">
            <v>Town-Line Apartments (Mill Street I)</v>
          </cell>
          <cell r="H532" t="str">
            <v>G.A. Haan Development LLC</v>
          </cell>
          <cell r="I532" t="str">
            <v>NEF Assignment Corporation, as nominee</v>
          </cell>
          <cell r="J532" t="str">
            <v>36-4326848</v>
          </cell>
          <cell r="K532">
            <v>0.99990000000000001</v>
          </cell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 t="str">
            <v>National Equity Fund 2006 LP</v>
          </cell>
          <cell r="W532" t="str">
            <v>20-4587136</v>
          </cell>
          <cell r="X532">
            <v>0.99990000000000001</v>
          </cell>
          <cell r="Y532"/>
          <cell r="Z532"/>
          <cell r="AA532"/>
          <cell r="AB532"/>
          <cell r="AC532"/>
          <cell r="AD532"/>
          <cell r="AE532"/>
          <cell r="AF532"/>
          <cell r="AG532"/>
          <cell r="AH532"/>
          <cell r="AI532" t="str">
            <v>No investor with 50% or more ownership</v>
          </cell>
          <cell r="AJ532" t="str">
            <v>N/A</v>
          </cell>
          <cell r="AK532" t="str">
            <v>N/A</v>
          </cell>
          <cell r="AL532"/>
          <cell r="AM532"/>
          <cell r="AN532"/>
          <cell r="AO532"/>
          <cell r="AP532"/>
          <cell r="AQ532"/>
          <cell r="AR532"/>
          <cell r="AS532"/>
          <cell r="AT532"/>
          <cell r="AU532"/>
          <cell r="AV532" t="str">
            <v/>
          </cell>
          <cell r="AW532"/>
          <cell r="AX532" t="str">
            <v/>
          </cell>
          <cell r="AY532"/>
          <cell r="AZ532" t="b">
            <v>1</v>
          </cell>
          <cell r="BA532" t="b">
            <v>1</v>
          </cell>
          <cell r="BB532" t="str">
            <v>TRUE</v>
          </cell>
          <cell r="BC532" t="str">
            <v>FALSE</v>
          </cell>
          <cell r="BD532" t="b">
            <v>1</v>
          </cell>
          <cell r="BE532" t="str">
            <v>REQ</v>
          </cell>
          <cell r="BF532" t="str">
            <v>N/A</v>
          </cell>
          <cell r="BG532" t="str">
            <v>REQ</v>
          </cell>
        </row>
        <row r="533">
          <cell r="A533">
            <v>62792</v>
          </cell>
          <cell r="B533">
            <v>39029</v>
          </cell>
          <cell r="C533"/>
          <cell r="D533"/>
          <cell r="E533"/>
          <cell r="F533" t="str">
            <v>Alabama Street Housing Associates, L.P.</v>
          </cell>
          <cell r="G533" t="str">
            <v>Mosaica Family Apartments aka 18th and Alabama Family Housing</v>
          </cell>
          <cell r="H533" t="str">
            <v>Tenderloin Neighborhood Development Corporation</v>
          </cell>
          <cell r="I533" t="str">
            <v>NEF Investment Partners Fund I LLC</v>
          </cell>
          <cell r="J533" t="str">
            <v>27-0186285</v>
          </cell>
          <cell r="K533">
            <v>0.99990000000000001</v>
          </cell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 t="str">
            <v>NEF Investment Partners Fund I LLC</v>
          </cell>
          <cell r="W533" t="str">
            <v>27-0186285</v>
          </cell>
          <cell r="X533">
            <v>0.99990000000000001</v>
          </cell>
          <cell r="Y533"/>
          <cell r="Z533"/>
          <cell r="AA533"/>
          <cell r="AB533"/>
          <cell r="AC533"/>
          <cell r="AD533"/>
          <cell r="AE533"/>
          <cell r="AF533"/>
          <cell r="AG533"/>
          <cell r="AH533"/>
          <cell r="AI533" t="str">
            <v>FNBC Leasing Corporation</v>
          </cell>
          <cell r="AJ533" t="str">
            <v>36-3643427</v>
          </cell>
          <cell r="AK533">
            <v>0.99980000999999996</v>
          </cell>
          <cell r="AL533"/>
          <cell r="AM533"/>
          <cell r="AN533"/>
          <cell r="AO533"/>
          <cell r="AP533"/>
          <cell r="AQ533"/>
          <cell r="AR533"/>
          <cell r="AS533"/>
          <cell r="AT533"/>
          <cell r="AU533"/>
          <cell r="AV533" t="str">
            <v/>
          </cell>
          <cell r="AW533"/>
          <cell r="AX533" t="str">
            <v/>
          </cell>
          <cell r="AY533"/>
          <cell r="AZ533" t="b">
            <v>1</v>
          </cell>
          <cell r="BA533" t="b">
            <v>1</v>
          </cell>
          <cell r="BB533" t="b">
            <v>0</v>
          </cell>
          <cell r="BC533" t="str">
            <v>TRUE</v>
          </cell>
          <cell r="BD533" t="b">
            <v>1</v>
          </cell>
          <cell r="BE533" t="str">
            <v>N/A</v>
          </cell>
          <cell r="BF533" t="e">
            <v>#NAME?</v>
          </cell>
          <cell r="BG533" t="str">
            <v>REQ</v>
          </cell>
        </row>
        <row r="534">
          <cell r="A534">
            <v>62793</v>
          </cell>
          <cell r="B534">
            <v>39029</v>
          </cell>
          <cell r="C534"/>
          <cell r="D534"/>
          <cell r="E534"/>
          <cell r="F534" t="str">
            <v>Alabama Street Senior Housing Associates, L.P.</v>
          </cell>
          <cell r="G534" t="str">
            <v>Mosaica Senior Apartments aka 18th Alabama Senior Housing</v>
          </cell>
          <cell r="H534" t="str">
            <v>Tenderloin Neighborhood Development Corporation</v>
          </cell>
          <cell r="I534" t="str">
            <v>NEF Investment Partners Fund I LLC</v>
          </cell>
          <cell r="J534" t="str">
            <v>27-0186285</v>
          </cell>
          <cell r="K534">
            <v>0.99990000000000001</v>
          </cell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 t="str">
            <v>NEF Investment Partners Fund I LLC</v>
          </cell>
          <cell r="W534" t="str">
            <v>27-0186285</v>
          </cell>
          <cell r="X534">
            <v>0.99990000000000001</v>
          </cell>
          <cell r="Y534"/>
          <cell r="Z534"/>
          <cell r="AA534"/>
          <cell r="AB534"/>
          <cell r="AC534"/>
          <cell r="AD534"/>
          <cell r="AE534"/>
          <cell r="AF534"/>
          <cell r="AG534"/>
          <cell r="AH534"/>
          <cell r="AI534" t="str">
            <v>FNBC Leasing Corporation</v>
          </cell>
          <cell r="AJ534" t="str">
            <v>36-3643427</v>
          </cell>
          <cell r="AK534">
            <v>0.99980000999999996</v>
          </cell>
          <cell r="AL534"/>
          <cell r="AM534"/>
          <cell r="AN534"/>
          <cell r="AO534"/>
          <cell r="AP534"/>
          <cell r="AQ534"/>
          <cell r="AR534"/>
          <cell r="AS534"/>
          <cell r="AT534"/>
          <cell r="AU534"/>
          <cell r="AV534" t="str">
            <v/>
          </cell>
          <cell r="AW534"/>
          <cell r="AX534" t="str">
            <v/>
          </cell>
          <cell r="AY534"/>
          <cell r="AZ534" t="b">
            <v>1</v>
          </cell>
          <cell r="BA534" t="b">
            <v>1</v>
          </cell>
          <cell r="BB534" t="str">
            <v>TRUE</v>
          </cell>
          <cell r="BC534" t="str">
            <v>FALSE</v>
          </cell>
          <cell r="BD534" t="b">
            <v>1</v>
          </cell>
          <cell r="BE534" t="str">
            <v>N/A</v>
          </cell>
          <cell r="BF534" t="e">
            <v>#NAME?</v>
          </cell>
          <cell r="BG534" t="str">
            <v>REQ</v>
          </cell>
        </row>
        <row r="535">
          <cell r="A535">
            <v>62802</v>
          </cell>
          <cell r="B535">
            <v>38916</v>
          </cell>
          <cell r="C535"/>
          <cell r="D535"/>
          <cell r="E535"/>
          <cell r="F535" t="str">
            <v>Pineview SLF of Rockford Limited Partnership</v>
          </cell>
          <cell r="G535" t="str">
            <v>Heritage Woods of Rockford aka Pineview of Rockford</v>
          </cell>
          <cell r="H535" t="str">
            <v>Budslick Management Co., Inc.</v>
          </cell>
          <cell r="I535" t="str">
            <v>NEF Assignment Corporation, as nominee</v>
          </cell>
          <cell r="J535" t="str">
            <v>36-4326848</v>
          </cell>
          <cell r="K535">
            <v>0.99990000000000001</v>
          </cell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 t="str">
            <v>National Equity Fund 2006 LP</v>
          </cell>
          <cell r="W535" t="str">
            <v>20-4587136</v>
          </cell>
          <cell r="X535">
            <v>0.99990000000000001</v>
          </cell>
          <cell r="Y535"/>
          <cell r="Z535"/>
          <cell r="AA535"/>
          <cell r="AB535"/>
          <cell r="AC535"/>
          <cell r="AD535"/>
          <cell r="AE535"/>
          <cell r="AF535"/>
          <cell r="AG535"/>
          <cell r="AH535"/>
          <cell r="AI535" t="str">
            <v>No investor with 50% or more ownership</v>
          </cell>
          <cell r="AJ535" t="str">
            <v>N/A</v>
          </cell>
          <cell r="AK535" t="str">
            <v>N/A</v>
          </cell>
          <cell r="AL535"/>
          <cell r="AM535"/>
          <cell r="AN535"/>
          <cell r="AO535"/>
          <cell r="AP535"/>
          <cell r="AQ535"/>
          <cell r="AR535"/>
          <cell r="AS535"/>
          <cell r="AT535"/>
          <cell r="AU535"/>
          <cell r="AV535" t="str">
            <v/>
          </cell>
          <cell r="AW535"/>
          <cell r="AX535" t="str">
            <v/>
          </cell>
          <cell r="AY535"/>
          <cell r="AZ535" t="b">
            <v>1</v>
          </cell>
          <cell r="BA535" t="b">
            <v>1</v>
          </cell>
          <cell r="BB535" t="str">
            <v>TRUE</v>
          </cell>
          <cell r="BC535" t="str">
            <v>FALSE</v>
          </cell>
          <cell r="BD535" t="b">
            <v>1</v>
          </cell>
          <cell r="BE535" t="str">
            <v>REQ</v>
          </cell>
          <cell r="BF535" t="str">
            <v>N/A</v>
          </cell>
          <cell r="BG535" t="str">
            <v>REQ</v>
          </cell>
        </row>
        <row r="536">
          <cell r="A536">
            <v>62805</v>
          </cell>
          <cell r="B536">
            <v>39199</v>
          </cell>
          <cell r="C536"/>
          <cell r="D536"/>
          <cell r="E536"/>
          <cell r="F536" t="str">
            <v>Castleview Apartments L.P.</v>
          </cell>
          <cell r="G536" t="str">
            <v>Castleview Apartments</v>
          </cell>
          <cell r="H536" t="str">
            <v>Salvation Army (MN)</v>
          </cell>
          <cell r="I536" t="str">
            <v>NEF Assignment Corporation, as nominee</v>
          </cell>
          <cell r="J536" t="str">
            <v>36-4326848</v>
          </cell>
          <cell r="K536">
            <v>0.99990000000000001</v>
          </cell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 t="str">
            <v>National Equity Fund 2006 Series II LP</v>
          </cell>
          <cell r="W536" t="str">
            <v>20-5575038</v>
          </cell>
          <cell r="X536">
            <v>0.99990000000000001</v>
          </cell>
          <cell r="Y536"/>
          <cell r="Z536"/>
          <cell r="AA536"/>
          <cell r="AB536"/>
          <cell r="AC536"/>
          <cell r="AD536"/>
          <cell r="AE536"/>
          <cell r="AF536"/>
          <cell r="AG536"/>
          <cell r="AH536"/>
          <cell r="AI536" t="str">
            <v>No investor with 50% or more ownership</v>
          </cell>
          <cell r="AJ536" t="str">
            <v>N/A</v>
          </cell>
          <cell r="AK536" t="str">
            <v>N/A</v>
          </cell>
          <cell r="AL536"/>
          <cell r="AM536"/>
          <cell r="AN536"/>
          <cell r="AO536"/>
          <cell r="AP536"/>
          <cell r="AQ536"/>
          <cell r="AR536"/>
          <cell r="AS536"/>
          <cell r="AT536"/>
          <cell r="AU536"/>
          <cell r="AV536" t="str">
            <v/>
          </cell>
          <cell r="AW536"/>
          <cell r="AX536" t="str">
            <v/>
          </cell>
          <cell r="AY536"/>
          <cell r="AZ536" t="b">
            <v>1</v>
          </cell>
          <cell r="BA536" t="b">
            <v>1</v>
          </cell>
          <cell r="BB536" t="str">
            <v>TRUE</v>
          </cell>
          <cell r="BC536" t="str">
            <v>FALSE</v>
          </cell>
          <cell r="BD536" t="b">
            <v>1</v>
          </cell>
          <cell r="BE536" t="str">
            <v>REQ</v>
          </cell>
          <cell r="BF536" t="str">
            <v>N/A</v>
          </cell>
          <cell r="BG536" t="str">
            <v>REQ</v>
          </cell>
        </row>
        <row r="537">
          <cell r="A537">
            <v>62806</v>
          </cell>
          <cell r="B537">
            <v>39049</v>
          </cell>
          <cell r="C537"/>
          <cell r="D537"/>
          <cell r="E537"/>
          <cell r="F537" t="str">
            <v>Calvary Center Apartments Limited Partnership</v>
          </cell>
          <cell r="G537" t="str">
            <v>Calvary Center Apartments</v>
          </cell>
          <cell r="H537" t="str">
            <v>Calvary Community Services, Inc.</v>
          </cell>
          <cell r="I537" t="str">
            <v>NEF Assignment Corporation, as nominee</v>
          </cell>
          <cell r="J537" t="str">
            <v>36-4326848</v>
          </cell>
          <cell r="K537">
            <v>0.99990000000000001</v>
          </cell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 t="str">
            <v>National Equity Fund 2006 Series II LP</v>
          </cell>
          <cell r="W537" t="str">
            <v>20-5575038</v>
          </cell>
          <cell r="X537">
            <v>0.99990000000000001</v>
          </cell>
          <cell r="Y537"/>
          <cell r="Z537"/>
          <cell r="AA537"/>
          <cell r="AB537"/>
          <cell r="AC537"/>
          <cell r="AD537"/>
          <cell r="AE537"/>
          <cell r="AF537"/>
          <cell r="AG537"/>
          <cell r="AH537"/>
          <cell r="AI537" t="str">
            <v>No investor with 50% or more ownership</v>
          </cell>
          <cell r="AJ537" t="str">
            <v>N/A</v>
          </cell>
          <cell r="AK537" t="str">
            <v>N/A</v>
          </cell>
          <cell r="AL537"/>
          <cell r="AM537"/>
          <cell r="AN537"/>
          <cell r="AO537"/>
          <cell r="AP537"/>
          <cell r="AQ537"/>
          <cell r="AR537"/>
          <cell r="AS537"/>
          <cell r="AT537"/>
          <cell r="AU537"/>
          <cell r="AV537" t="str">
            <v/>
          </cell>
          <cell r="AW537"/>
          <cell r="AX537" t="str">
            <v/>
          </cell>
          <cell r="AY537"/>
          <cell r="AZ537" t="b">
            <v>1</v>
          </cell>
          <cell r="BA537" t="b">
            <v>1</v>
          </cell>
          <cell r="BB537" t="b">
            <v>0</v>
          </cell>
          <cell r="BC537" t="str">
            <v>TRUE</v>
          </cell>
          <cell r="BD537" t="b">
            <v>1</v>
          </cell>
          <cell r="BE537" t="str">
            <v>REQ</v>
          </cell>
          <cell r="BF537" t="str">
            <v>N/A</v>
          </cell>
          <cell r="BG537" t="str">
            <v>REQ</v>
          </cell>
        </row>
        <row r="538">
          <cell r="A538">
            <v>61384</v>
          </cell>
          <cell r="B538">
            <v>38481</v>
          </cell>
          <cell r="C538"/>
          <cell r="D538"/>
          <cell r="E538"/>
          <cell r="F538" t="str">
            <v>Courtes de Emerald, L.P.</v>
          </cell>
          <cell r="G538" t="str">
            <v>Courtes de Emerald</v>
          </cell>
          <cell r="H538" t="str">
            <v>PHASE Inc.</v>
          </cell>
          <cell r="I538" t="str">
            <v>NEF Assignment Corporation, as nominee</v>
          </cell>
          <cell r="J538" t="str">
            <v>36-4326848</v>
          </cell>
          <cell r="K538">
            <v>0.99980000000000002</v>
          </cell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 t="str">
            <v>National Equity Fund 2004 LLC</v>
          </cell>
          <cell r="W538" t="str">
            <v>20-1909507</v>
          </cell>
          <cell r="X538">
            <v>0.99980000000000002</v>
          </cell>
          <cell r="Y538"/>
          <cell r="Z538"/>
          <cell r="AA538"/>
          <cell r="AB538"/>
          <cell r="AC538"/>
          <cell r="AD538"/>
          <cell r="AE538"/>
          <cell r="AF538"/>
          <cell r="AG538"/>
          <cell r="AH538"/>
          <cell r="AI538" t="str">
            <v>No investor with 50% or more ownership</v>
          </cell>
          <cell r="AJ538" t="str">
            <v>N/A</v>
          </cell>
          <cell r="AK538" t="str">
            <v>N/A</v>
          </cell>
          <cell r="AL538"/>
          <cell r="AM538"/>
          <cell r="AN538"/>
          <cell r="AO538"/>
          <cell r="AP538"/>
          <cell r="AQ538"/>
          <cell r="AR538"/>
          <cell r="AS538"/>
          <cell r="AT538"/>
          <cell r="AU538"/>
          <cell r="AV538" t="str">
            <v/>
          </cell>
          <cell r="AW538"/>
          <cell r="AX538" t="str">
            <v/>
          </cell>
          <cell r="AY538"/>
          <cell r="AZ538" t="b">
            <v>1</v>
          </cell>
          <cell r="BA538" t="b">
            <v>1</v>
          </cell>
          <cell r="BB538" t="b">
            <v>0</v>
          </cell>
          <cell r="BC538" t="str">
            <v>TRUE</v>
          </cell>
          <cell r="BD538" t="b">
            <v>1</v>
          </cell>
          <cell r="BE538" t="str">
            <v>REQ</v>
          </cell>
          <cell r="BF538" t="str">
            <v>N/A</v>
          </cell>
          <cell r="BG538" t="str">
            <v>REQ</v>
          </cell>
        </row>
        <row r="539">
          <cell r="A539">
            <v>62812</v>
          </cell>
          <cell r="B539">
            <v>38988</v>
          </cell>
          <cell r="C539"/>
          <cell r="D539"/>
          <cell r="E539"/>
          <cell r="F539" t="str">
            <v>Southwest Housing Partners II Limited Dividend Housing Association Limited Partnership</v>
          </cell>
          <cell r="G539" t="str">
            <v>Southwest Housing Partners II</v>
          </cell>
          <cell r="H539" t="str">
            <v>Southwest Housing Solutions</v>
          </cell>
          <cell r="I539" t="str">
            <v>NEF Assignment Corporation, as nominee</v>
          </cell>
          <cell r="J539" t="str">
            <v>36-4326848</v>
          </cell>
          <cell r="K539">
            <v>0.99990000000000001</v>
          </cell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 t="str">
            <v>National Equity Fund 2006 LP</v>
          </cell>
          <cell r="W539" t="str">
            <v>20-4587136</v>
          </cell>
          <cell r="X539">
            <v>0.99990000000000001</v>
          </cell>
          <cell r="Y539"/>
          <cell r="Z539"/>
          <cell r="AA539"/>
          <cell r="AB539"/>
          <cell r="AC539"/>
          <cell r="AD539"/>
          <cell r="AE539"/>
          <cell r="AF539"/>
          <cell r="AG539"/>
          <cell r="AH539"/>
          <cell r="AI539" t="str">
            <v>No investor with 50% or more ownership</v>
          </cell>
          <cell r="AJ539" t="str">
            <v>N/A</v>
          </cell>
          <cell r="AK539" t="str">
            <v>N/A</v>
          </cell>
          <cell r="AL539"/>
          <cell r="AM539"/>
          <cell r="AN539"/>
          <cell r="AO539"/>
          <cell r="AP539"/>
          <cell r="AQ539"/>
          <cell r="AR539"/>
          <cell r="AS539"/>
          <cell r="AT539"/>
          <cell r="AU539"/>
          <cell r="AV539" t="str">
            <v/>
          </cell>
          <cell r="AW539"/>
          <cell r="AX539" t="str">
            <v/>
          </cell>
          <cell r="AY539"/>
          <cell r="AZ539" t="b">
            <v>1</v>
          </cell>
          <cell r="BA539" t="b">
            <v>1</v>
          </cell>
          <cell r="BB539" t="str">
            <v>TRUE</v>
          </cell>
          <cell r="BC539" t="str">
            <v>FALSE</v>
          </cell>
          <cell r="BD539" t="b">
            <v>1</v>
          </cell>
          <cell r="BE539" t="str">
            <v>REQ</v>
          </cell>
          <cell r="BF539" t="str">
            <v>N/A</v>
          </cell>
          <cell r="BG539" t="str">
            <v>REQ</v>
          </cell>
        </row>
        <row r="540">
          <cell r="A540">
            <v>62814</v>
          </cell>
          <cell r="B540">
            <v>38860</v>
          </cell>
          <cell r="C540"/>
          <cell r="D540"/>
          <cell r="E540"/>
          <cell r="F540" t="str">
            <v>BeulahLand Associates, L.P.</v>
          </cell>
          <cell r="G540" t="str">
            <v>BeulahLand</v>
          </cell>
          <cell r="H540" t="str">
            <v>Beulah HDFC, Inc.</v>
          </cell>
          <cell r="I540" t="str">
            <v>New York Equity Fund 2005 LLC</v>
          </cell>
          <cell r="J540" t="str">
            <v>20-3760899</v>
          </cell>
          <cell r="K540">
            <v>0.99990000000000001</v>
          </cell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 t="str">
            <v>New York Equity Fund 2005 LLC</v>
          </cell>
          <cell r="W540" t="str">
            <v>20-3760899</v>
          </cell>
          <cell r="X540">
            <v>0.99990000000000001</v>
          </cell>
          <cell r="Y540"/>
          <cell r="Z540"/>
          <cell r="AA540"/>
          <cell r="AB540"/>
          <cell r="AC540"/>
          <cell r="AD540"/>
          <cell r="AE540"/>
          <cell r="AF540"/>
          <cell r="AG540"/>
          <cell r="AH540"/>
          <cell r="AI540" t="str">
            <v>No investor with 50% or more ownership</v>
          </cell>
          <cell r="AJ540" t="str">
            <v>N/A</v>
          </cell>
          <cell r="AK540" t="str">
            <v>N/A</v>
          </cell>
          <cell r="AL540"/>
          <cell r="AM540"/>
          <cell r="AN540"/>
          <cell r="AO540"/>
          <cell r="AP540"/>
          <cell r="AQ540"/>
          <cell r="AR540"/>
          <cell r="AS540"/>
          <cell r="AT540"/>
          <cell r="AU540"/>
          <cell r="AV540" t="str">
            <v/>
          </cell>
          <cell r="AW540"/>
          <cell r="AX540" t="str">
            <v/>
          </cell>
          <cell r="AY540"/>
          <cell r="AZ540" t="b">
            <v>1</v>
          </cell>
          <cell r="BA540" t="b">
            <v>1</v>
          </cell>
          <cell r="BB540" t="str">
            <v>TRUE</v>
          </cell>
          <cell r="BC540" t="str">
            <v>FALSE</v>
          </cell>
          <cell r="BD540" t="b">
            <v>1</v>
          </cell>
          <cell r="BE540" t="str">
            <v>N/A</v>
          </cell>
          <cell r="BF540" t="str">
            <v>N/A</v>
          </cell>
          <cell r="BG540" t="str">
            <v>No</v>
          </cell>
        </row>
        <row r="541">
          <cell r="A541">
            <v>62827</v>
          </cell>
          <cell r="B541">
            <v>39415</v>
          </cell>
          <cell r="C541"/>
          <cell r="D541"/>
          <cell r="E541"/>
          <cell r="F541" t="str">
            <v>Wazobia House Partners, L.P.</v>
          </cell>
          <cell r="G541" t="str">
            <v>Wazobia House</v>
          </cell>
          <cell r="H541" t="str">
            <v>Black Veterans for Social Justice, Inc.</v>
          </cell>
          <cell r="I541" t="str">
            <v>NEF Assignment Corporation, as nominee</v>
          </cell>
          <cell r="J541" t="str">
            <v>36-4326848</v>
          </cell>
          <cell r="K541">
            <v>0.99990000000000001</v>
          </cell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 t="str">
            <v>National Equity Fund 2007 LP</v>
          </cell>
          <cell r="W541" t="str">
            <v>20-8189381</v>
          </cell>
          <cell r="X541">
            <v>0.99990000000000001</v>
          </cell>
          <cell r="Y541"/>
          <cell r="Z541"/>
          <cell r="AA541"/>
          <cell r="AB541"/>
          <cell r="AC541"/>
          <cell r="AD541"/>
          <cell r="AE541"/>
          <cell r="AF541"/>
          <cell r="AG541"/>
          <cell r="AH541"/>
          <cell r="AI541" t="str">
            <v>No investor with 50% or more ownership</v>
          </cell>
          <cell r="AJ541" t="str">
            <v>N/A</v>
          </cell>
          <cell r="AK541" t="str">
            <v>N/A</v>
          </cell>
          <cell r="AL541"/>
          <cell r="AM541"/>
          <cell r="AN541"/>
          <cell r="AO541"/>
          <cell r="AP541"/>
          <cell r="AQ541"/>
          <cell r="AR541"/>
          <cell r="AS541"/>
          <cell r="AT541"/>
          <cell r="AU541"/>
          <cell r="AV541" t="str">
            <v/>
          </cell>
          <cell r="AW541"/>
          <cell r="AX541" t="str">
            <v/>
          </cell>
          <cell r="AY541"/>
          <cell r="AZ541" t="b">
            <v>1</v>
          </cell>
          <cell r="BA541" t="b">
            <v>1</v>
          </cell>
          <cell r="BB541" t="str">
            <v>TRUE</v>
          </cell>
          <cell r="BC541" t="str">
            <v>FALSE</v>
          </cell>
          <cell r="BD541" t="b">
            <v>1</v>
          </cell>
          <cell r="BE541" t="str">
            <v>REQ</v>
          </cell>
          <cell r="BF541" t="str">
            <v>N/A</v>
          </cell>
          <cell r="BG541" t="str">
            <v>REQ</v>
          </cell>
        </row>
        <row r="542">
          <cell r="A542">
            <v>62828</v>
          </cell>
          <cell r="B542">
            <v>38989</v>
          </cell>
          <cell r="C542"/>
          <cell r="D542"/>
          <cell r="E542"/>
          <cell r="F542" t="str">
            <v>65th Street Development Partnership, L.P.</v>
          </cell>
          <cell r="G542" t="str">
            <v>65th Street Apartments</v>
          </cell>
          <cell r="H542" t="str">
            <v>CJD Projects, LLC</v>
          </cell>
          <cell r="I542" t="str">
            <v>NEF Assignment Corporation, as nominee</v>
          </cell>
          <cell r="J542" t="str">
            <v>36-4326848</v>
          </cell>
          <cell r="K542">
            <v>0.99990000000000001</v>
          </cell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 t="str">
            <v>National Equity Fund 2006 LP</v>
          </cell>
          <cell r="W542" t="str">
            <v>20-4587136</v>
          </cell>
          <cell r="X542">
            <v>0.99990000000000001</v>
          </cell>
          <cell r="Y542"/>
          <cell r="Z542"/>
          <cell r="AA542"/>
          <cell r="AB542"/>
          <cell r="AC542"/>
          <cell r="AD542"/>
          <cell r="AE542"/>
          <cell r="AF542"/>
          <cell r="AG542"/>
          <cell r="AH542"/>
          <cell r="AI542" t="str">
            <v>No investor with 50% or more ownership</v>
          </cell>
          <cell r="AJ542" t="str">
            <v>N/A</v>
          </cell>
          <cell r="AK542" t="str">
            <v>N/A</v>
          </cell>
          <cell r="AL542"/>
          <cell r="AM542"/>
          <cell r="AN542"/>
          <cell r="AO542"/>
          <cell r="AP542"/>
          <cell r="AQ542"/>
          <cell r="AR542"/>
          <cell r="AS542"/>
          <cell r="AT542"/>
          <cell r="AU542"/>
          <cell r="AV542" t="str">
            <v/>
          </cell>
          <cell r="AW542"/>
          <cell r="AX542" t="str">
            <v/>
          </cell>
          <cell r="AY542"/>
          <cell r="AZ542" t="b">
            <v>0</v>
          </cell>
          <cell r="BA542" t="b">
            <v>0</v>
          </cell>
          <cell r="BB542" t="str">
            <v>TRUE</v>
          </cell>
          <cell r="BC542" t="str">
            <v>FALSE</v>
          </cell>
          <cell r="BD542" t="b">
            <v>1</v>
          </cell>
          <cell r="BE542" t="str">
            <v>REQ</v>
          </cell>
          <cell r="BF542" t="str">
            <v>N/A</v>
          </cell>
          <cell r="BG542" t="str">
            <v>REQ</v>
          </cell>
        </row>
        <row r="543">
          <cell r="A543">
            <v>62837</v>
          </cell>
          <cell r="B543">
            <v>39015</v>
          </cell>
          <cell r="C543"/>
          <cell r="D543"/>
          <cell r="E543"/>
          <cell r="F543" t="str">
            <v>Pekin Supportive Living Limited Partnership</v>
          </cell>
          <cell r="G543" t="str">
            <v>Pekin Supportive Living (AKA John M. Evans Supp. Living Community)</v>
          </cell>
          <cell r="H543" t="str">
            <v>Laborer's Home Development Corporation</v>
          </cell>
          <cell r="I543" t="str">
            <v>NEF Assignment Corporation, as nominee</v>
          </cell>
          <cell r="J543" t="str">
            <v>36-4326848</v>
          </cell>
          <cell r="K543">
            <v>0.99990000000000001</v>
          </cell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 t="str">
            <v>National Equity Fund 2006 Series II LP</v>
          </cell>
          <cell r="W543" t="str">
            <v>20-5575038</v>
          </cell>
          <cell r="X543">
            <v>0.99990000000000001</v>
          </cell>
          <cell r="Y543"/>
          <cell r="Z543"/>
          <cell r="AA543"/>
          <cell r="AB543"/>
          <cell r="AC543"/>
          <cell r="AD543"/>
          <cell r="AE543"/>
          <cell r="AF543"/>
          <cell r="AG543"/>
          <cell r="AH543"/>
          <cell r="AI543" t="str">
            <v>No investor with 50% or more ownership</v>
          </cell>
          <cell r="AJ543" t="str">
            <v>N/A</v>
          </cell>
          <cell r="AK543" t="str">
            <v>N/A</v>
          </cell>
          <cell r="AL543"/>
          <cell r="AM543"/>
          <cell r="AN543"/>
          <cell r="AO543"/>
          <cell r="AP543"/>
          <cell r="AQ543"/>
          <cell r="AR543"/>
          <cell r="AS543"/>
          <cell r="AT543"/>
          <cell r="AU543"/>
          <cell r="AV543" t="str">
            <v/>
          </cell>
          <cell r="AW543"/>
          <cell r="AX543" t="str">
            <v/>
          </cell>
          <cell r="AY543"/>
          <cell r="AZ543" t="b">
            <v>1</v>
          </cell>
          <cell r="BA543" t="b">
            <v>1</v>
          </cell>
          <cell r="BB543" t="str">
            <v>TRUE</v>
          </cell>
          <cell r="BC543" t="str">
            <v>FALSE</v>
          </cell>
          <cell r="BD543" t="b">
            <v>1</v>
          </cell>
          <cell r="BE543" t="str">
            <v>REQ</v>
          </cell>
          <cell r="BF543" t="str">
            <v>N/A</v>
          </cell>
          <cell r="BG543" t="str">
            <v>REQ</v>
          </cell>
        </row>
        <row r="544">
          <cell r="A544">
            <v>62840</v>
          </cell>
          <cell r="B544">
            <v>39140</v>
          </cell>
          <cell r="C544"/>
          <cell r="D544"/>
          <cell r="E544"/>
          <cell r="F544" t="str">
            <v>West Crowley Subdivision Limited Partnership</v>
          </cell>
          <cell r="G544" t="str">
            <v>West Crowley Subdivision Single Family Housing</v>
          </cell>
          <cell r="H544" t="str">
            <v>William K. McConnell</v>
          </cell>
          <cell r="I544" t="str">
            <v>National Affordable Housing Fund I LP</v>
          </cell>
          <cell r="J544" t="str">
            <v>26-1177748</v>
          </cell>
          <cell r="K544">
            <v>0.99990000000000001</v>
          </cell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 t="str">
            <v>National Affordable Housing Fund I LP</v>
          </cell>
          <cell r="W544" t="str">
            <v>26-1177748</v>
          </cell>
          <cell r="X544">
            <v>0.99990000000000001</v>
          </cell>
          <cell r="Y544"/>
          <cell r="Z544"/>
          <cell r="AA544"/>
          <cell r="AB544"/>
          <cell r="AC544"/>
          <cell r="AD544"/>
          <cell r="AE544"/>
          <cell r="AF544"/>
          <cell r="AG544"/>
          <cell r="AH544"/>
          <cell r="AI544" t="str">
            <v>CFG 5, LLC</v>
          </cell>
          <cell r="AJ544" t="str">
            <v>26-1370396</v>
          </cell>
          <cell r="AK544">
            <v>0.99980000999999996</v>
          </cell>
          <cell r="AL544"/>
          <cell r="AM544"/>
          <cell r="AN544"/>
          <cell r="AO544"/>
          <cell r="AP544"/>
          <cell r="AQ544"/>
          <cell r="AR544"/>
          <cell r="AS544"/>
          <cell r="AT544"/>
          <cell r="AU544"/>
          <cell r="AV544" t="str">
            <v/>
          </cell>
          <cell r="AW544"/>
          <cell r="AX544" t="str">
            <v/>
          </cell>
          <cell r="AY544"/>
          <cell r="AZ544" t="b">
            <v>1</v>
          </cell>
          <cell r="BA544" t="b">
            <v>1</v>
          </cell>
          <cell r="BB544" t="str">
            <v>TRUE</v>
          </cell>
          <cell r="BC544" t="str">
            <v>TRUE</v>
          </cell>
          <cell r="BD544" t="b">
            <v>1</v>
          </cell>
          <cell r="BE544" t="str">
            <v>N/A</v>
          </cell>
          <cell r="BF544" t="e">
            <v>#NAME?</v>
          </cell>
          <cell r="BG544" t="str">
            <v>REQ</v>
          </cell>
        </row>
        <row r="545">
          <cell r="A545">
            <v>62841</v>
          </cell>
          <cell r="B545">
            <v>39269</v>
          </cell>
          <cell r="C545"/>
          <cell r="D545"/>
          <cell r="E545"/>
          <cell r="F545" t="str">
            <v>Southeast Oakdale Subdivision Limited Partnership</v>
          </cell>
          <cell r="G545" t="str">
            <v>Southeast Oakdale Single Family Housing</v>
          </cell>
          <cell r="H545" t="str">
            <v>William K. McConnell</v>
          </cell>
          <cell r="I545" t="str">
            <v>NEF Assignment Corporation, as nominee</v>
          </cell>
          <cell r="J545" t="str">
            <v>36-4326848</v>
          </cell>
          <cell r="K545">
            <v>0.99990000000000001</v>
          </cell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 t="str">
            <v>National Equity Fund 2007 Series II LP</v>
          </cell>
          <cell r="W545" t="str">
            <v>20-8864796</v>
          </cell>
          <cell r="X545">
            <v>0.99990000000000001</v>
          </cell>
          <cell r="Y545"/>
          <cell r="Z545"/>
          <cell r="AA545"/>
          <cell r="AB545"/>
          <cell r="AC545"/>
          <cell r="AD545"/>
          <cell r="AE545"/>
          <cell r="AF545"/>
          <cell r="AG545"/>
          <cell r="AH545"/>
          <cell r="AI545" t="str">
            <v>No investor with 50% or more ownership</v>
          </cell>
          <cell r="AJ545" t="str">
            <v>N/A</v>
          </cell>
          <cell r="AK545" t="str">
            <v>N/A</v>
          </cell>
          <cell r="AL545"/>
          <cell r="AM545"/>
          <cell r="AN545"/>
          <cell r="AO545"/>
          <cell r="AP545"/>
          <cell r="AQ545"/>
          <cell r="AR545"/>
          <cell r="AS545"/>
          <cell r="AT545"/>
          <cell r="AU545"/>
          <cell r="AV545" t="str">
            <v/>
          </cell>
          <cell r="AW545"/>
          <cell r="AX545" t="str">
            <v/>
          </cell>
          <cell r="AY545"/>
          <cell r="AZ545" t="b">
            <v>1</v>
          </cell>
          <cell r="BA545" t="b">
            <v>1</v>
          </cell>
          <cell r="BB545" t="str">
            <v>TRUE</v>
          </cell>
          <cell r="BC545" t="str">
            <v>FALSE</v>
          </cell>
          <cell r="BD545" t="b">
            <v>1</v>
          </cell>
          <cell r="BE545" t="str">
            <v>REQ</v>
          </cell>
          <cell r="BF545" t="str">
            <v>N/A</v>
          </cell>
          <cell r="BG545" t="str">
            <v>REQ</v>
          </cell>
        </row>
        <row r="546">
          <cell r="A546">
            <v>62842</v>
          </cell>
          <cell r="B546">
            <v>39234</v>
          </cell>
          <cell r="C546"/>
          <cell r="D546"/>
          <cell r="E546"/>
          <cell r="F546" t="str">
            <v>England Drive Subdivision Limited Partnership</v>
          </cell>
          <cell r="G546" t="str">
            <v>England Drive Single Family Housing</v>
          </cell>
          <cell r="H546" t="str">
            <v>William K. McConnell</v>
          </cell>
          <cell r="I546" t="str">
            <v>FNBC Leasing Investment Fund LLC</v>
          </cell>
          <cell r="J546" t="str">
            <v>20-5046285</v>
          </cell>
          <cell r="K546">
            <v>0.99990000000000001</v>
          </cell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 t="str">
            <v>FNBC Leasing Investment Fund LLC</v>
          </cell>
          <cell r="W546" t="str">
            <v>20-5046285</v>
          </cell>
          <cell r="X546">
            <v>0.99990000000000001</v>
          </cell>
          <cell r="Y546"/>
          <cell r="Z546"/>
          <cell r="AA546"/>
          <cell r="AB546"/>
          <cell r="AC546"/>
          <cell r="AD546"/>
          <cell r="AE546"/>
          <cell r="AF546"/>
          <cell r="AG546"/>
          <cell r="AH546"/>
          <cell r="AI546" t="str">
            <v>FNBC Leasing Corporation</v>
          </cell>
          <cell r="AJ546" t="str">
            <v>36-3643427</v>
          </cell>
          <cell r="AK546">
            <v>0.99980000999999996</v>
          </cell>
          <cell r="AL546"/>
          <cell r="AM546"/>
          <cell r="AN546"/>
          <cell r="AO546"/>
          <cell r="AP546"/>
          <cell r="AQ546"/>
          <cell r="AR546"/>
          <cell r="AS546"/>
          <cell r="AT546"/>
          <cell r="AU546"/>
          <cell r="AV546" t="str">
            <v/>
          </cell>
          <cell r="AW546"/>
          <cell r="AX546" t="str">
            <v/>
          </cell>
          <cell r="AY546"/>
          <cell r="AZ546" t="b">
            <v>1</v>
          </cell>
          <cell r="BA546" t="b">
            <v>1</v>
          </cell>
          <cell r="BB546" t="str">
            <v>TRUE</v>
          </cell>
          <cell r="BC546" t="str">
            <v>FALSE</v>
          </cell>
          <cell r="BD546" t="b">
            <v>1</v>
          </cell>
          <cell r="BE546" t="str">
            <v>N/A</v>
          </cell>
          <cell r="BF546" t="e">
            <v>#NAME?</v>
          </cell>
          <cell r="BG546" t="str">
            <v>REQ</v>
          </cell>
        </row>
        <row r="547">
          <cell r="A547">
            <v>62856</v>
          </cell>
          <cell r="B547">
            <v>39080</v>
          </cell>
          <cell r="C547"/>
          <cell r="D547"/>
          <cell r="E547"/>
          <cell r="F547" t="str">
            <v>Washington Park 55th Place Limited Partnership</v>
          </cell>
          <cell r="G547" t="str">
            <v>Coppin House</v>
          </cell>
          <cell r="H547" t="str">
            <v>Interfaith Housing Development Corporation of Chicago (IHDC)</v>
          </cell>
          <cell r="I547" t="str">
            <v>NEF Assignment Corporation, as nominee</v>
          </cell>
          <cell r="J547" t="str">
            <v>36-4326848</v>
          </cell>
          <cell r="K547">
            <v>0.99990000000000001</v>
          </cell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 t="str">
            <v>National Equity Fund 2006 Series II LP</v>
          </cell>
          <cell r="W547" t="str">
            <v>20-5575038</v>
          </cell>
          <cell r="X547">
            <v>0.99990000000000001</v>
          </cell>
          <cell r="Y547"/>
          <cell r="Z547"/>
          <cell r="AA547"/>
          <cell r="AB547"/>
          <cell r="AC547"/>
          <cell r="AD547"/>
          <cell r="AE547"/>
          <cell r="AF547"/>
          <cell r="AG547"/>
          <cell r="AH547"/>
          <cell r="AI547" t="str">
            <v>No investor with 50% or more ownership</v>
          </cell>
          <cell r="AJ547" t="str">
            <v>N/A</v>
          </cell>
          <cell r="AK547" t="str">
            <v>N/A</v>
          </cell>
          <cell r="AL547"/>
          <cell r="AM547"/>
          <cell r="AN547"/>
          <cell r="AO547"/>
          <cell r="AP547"/>
          <cell r="AQ547"/>
          <cell r="AR547"/>
          <cell r="AS547"/>
          <cell r="AT547"/>
          <cell r="AU547"/>
          <cell r="AV547" t="str">
            <v/>
          </cell>
          <cell r="AW547"/>
          <cell r="AX547" t="str">
            <v/>
          </cell>
          <cell r="AY547"/>
          <cell r="AZ547" t="b">
            <v>1</v>
          </cell>
          <cell r="BA547" t="b">
            <v>1</v>
          </cell>
          <cell r="BB547" t="str">
            <v>TRUE</v>
          </cell>
          <cell r="BC547" t="str">
            <v>FALSE</v>
          </cell>
          <cell r="BD547" t="b">
            <v>1</v>
          </cell>
          <cell r="BE547" t="str">
            <v>REQ</v>
          </cell>
          <cell r="BF547" t="str">
            <v>N/A</v>
          </cell>
          <cell r="BG547" t="str">
            <v>REQ</v>
          </cell>
        </row>
        <row r="548">
          <cell r="A548">
            <v>62857</v>
          </cell>
          <cell r="B548">
            <v>39080</v>
          </cell>
          <cell r="C548"/>
          <cell r="D548"/>
          <cell r="E548"/>
          <cell r="F548" t="str">
            <v>North Lawndale Limited Partnership</v>
          </cell>
          <cell r="G548" t="str">
            <v>Sankofa House</v>
          </cell>
          <cell r="H548" t="str">
            <v>Interfaith Housing Development Corporation of Chicago (IHDC)</v>
          </cell>
          <cell r="I548" t="str">
            <v>NEF Assignment Corporation, as nominee</v>
          </cell>
          <cell r="J548" t="str">
            <v>36-4326848</v>
          </cell>
          <cell r="K548">
            <v>0.99990000000000001</v>
          </cell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 t="str">
            <v>National Equity Fund 2006 Series II LP</v>
          </cell>
          <cell r="W548" t="str">
            <v>20-5575038</v>
          </cell>
          <cell r="X548">
            <v>0.99990000000000001</v>
          </cell>
          <cell r="Y548"/>
          <cell r="Z548"/>
          <cell r="AA548"/>
          <cell r="AB548"/>
          <cell r="AC548"/>
          <cell r="AD548"/>
          <cell r="AE548"/>
          <cell r="AF548"/>
          <cell r="AG548"/>
          <cell r="AH548"/>
          <cell r="AI548" t="str">
            <v>No investor with 50% or more ownership</v>
          </cell>
          <cell r="AJ548" t="str">
            <v>N/A</v>
          </cell>
          <cell r="AK548" t="str">
            <v>N/A</v>
          </cell>
          <cell r="AL548"/>
          <cell r="AM548"/>
          <cell r="AN548"/>
          <cell r="AO548"/>
          <cell r="AP548"/>
          <cell r="AQ548"/>
          <cell r="AR548"/>
          <cell r="AS548"/>
          <cell r="AT548"/>
          <cell r="AU548"/>
          <cell r="AV548" t="str">
            <v/>
          </cell>
          <cell r="AW548"/>
          <cell r="AX548" t="str">
            <v/>
          </cell>
          <cell r="AY548"/>
          <cell r="AZ548" t="b">
            <v>1</v>
          </cell>
          <cell r="BA548" t="b">
            <v>1</v>
          </cell>
          <cell r="BB548" t="b">
            <v>0</v>
          </cell>
          <cell r="BC548" t="str">
            <v>TRUE</v>
          </cell>
          <cell r="BD548" t="b">
            <v>1</v>
          </cell>
          <cell r="BE548" t="str">
            <v>REQ</v>
          </cell>
          <cell r="BF548" t="str">
            <v>N/A</v>
          </cell>
          <cell r="BG548" t="str">
            <v>REQ</v>
          </cell>
        </row>
        <row r="549">
          <cell r="A549">
            <v>62858</v>
          </cell>
          <cell r="B549">
            <v>39080</v>
          </cell>
          <cell r="C549"/>
          <cell r="D549"/>
          <cell r="E549"/>
          <cell r="F549" t="str">
            <v>West Englewood Limited Partnership</v>
          </cell>
          <cell r="G549" t="str">
            <v>Claras Village</v>
          </cell>
          <cell r="H549" t="str">
            <v>Interfaith Housing Development Corporation of Chicago (IHDC)</v>
          </cell>
          <cell r="I549" t="str">
            <v>NEF Assignment Corporation, as nominee</v>
          </cell>
          <cell r="J549" t="str">
            <v>36-4326848</v>
          </cell>
          <cell r="K549">
            <v>0.99990000000000001</v>
          </cell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 t="str">
            <v>National Equity Fund 2006 Series II LP</v>
          </cell>
          <cell r="W549" t="str">
            <v>20-5575038</v>
          </cell>
          <cell r="X549">
            <v>0.99990000000000001</v>
          </cell>
          <cell r="Y549"/>
          <cell r="Z549"/>
          <cell r="AA549"/>
          <cell r="AB549"/>
          <cell r="AC549"/>
          <cell r="AD549"/>
          <cell r="AE549"/>
          <cell r="AF549"/>
          <cell r="AG549"/>
          <cell r="AH549"/>
          <cell r="AI549" t="str">
            <v>No investor with 50% or more ownership</v>
          </cell>
          <cell r="AJ549" t="str">
            <v>N/A</v>
          </cell>
          <cell r="AK549" t="str">
            <v>N/A</v>
          </cell>
          <cell r="AL549"/>
          <cell r="AM549"/>
          <cell r="AN549"/>
          <cell r="AO549"/>
          <cell r="AP549"/>
          <cell r="AQ549"/>
          <cell r="AR549"/>
          <cell r="AS549"/>
          <cell r="AT549"/>
          <cell r="AU549"/>
          <cell r="AV549" t="str">
            <v/>
          </cell>
          <cell r="AW549"/>
          <cell r="AX549" t="str">
            <v/>
          </cell>
          <cell r="AY549"/>
          <cell r="AZ549" t="b">
            <v>1</v>
          </cell>
          <cell r="BA549" t="b">
            <v>1</v>
          </cell>
          <cell r="BB549" t="str">
            <v>TRUE</v>
          </cell>
          <cell r="BC549" t="str">
            <v>FALSE</v>
          </cell>
          <cell r="BD549" t="b">
            <v>1</v>
          </cell>
          <cell r="BE549" t="str">
            <v>REQ</v>
          </cell>
          <cell r="BF549" t="str">
            <v>N/A</v>
          </cell>
          <cell r="BG549" t="str">
            <v>REQ</v>
          </cell>
        </row>
        <row r="550">
          <cell r="A550">
            <v>62859</v>
          </cell>
          <cell r="B550">
            <v>39379</v>
          </cell>
          <cell r="C550"/>
          <cell r="D550"/>
          <cell r="E550"/>
          <cell r="F550" t="str">
            <v>Frenchmans Creek Limited Partnership</v>
          </cell>
          <cell r="G550" t="str">
            <v>Frenchmans Creek</v>
          </cell>
          <cell r="H550" t="str">
            <v>Sulphur Housing Authority</v>
          </cell>
          <cell r="I550" t="str">
            <v>NEF Assignment Corporation, as nominee</v>
          </cell>
          <cell r="J550" t="str">
            <v>36-4326848</v>
          </cell>
          <cell r="K550">
            <v>0.99990000000000001</v>
          </cell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 t="str">
            <v>National Equity Fund 2007 Series II LP</v>
          </cell>
          <cell r="W550" t="str">
            <v>20-8864796</v>
          </cell>
          <cell r="X550">
            <v>0.99990000000000001</v>
          </cell>
          <cell r="Y550"/>
          <cell r="Z550"/>
          <cell r="AA550"/>
          <cell r="AB550"/>
          <cell r="AC550"/>
          <cell r="AD550"/>
          <cell r="AE550"/>
          <cell r="AF550"/>
          <cell r="AG550"/>
          <cell r="AH550"/>
          <cell r="AI550" t="str">
            <v>No investor with 50% or more ownership</v>
          </cell>
          <cell r="AJ550" t="str">
            <v>N/A</v>
          </cell>
          <cell r="AK550" t="str">
            <v>N/A</v>
          </cell>
          <cell r="AL550"/>
          <cell r="AM550"/>
          <cell r="AN550"/>
          <cell r="AO550"/>
          <cell r="AP550"/>
          <cell r="AQ550"/>
          <cell r="AR550"/>
          <cell r="AS550"/>
          <cell r="AT550"/>
          <cell r="AU550"/>
          <cell r="AV550" t="str">
            <v/>
          </cell>
          <cell r="AW550"/>
          <cell r="AX550" t="str">
            <v/>
          </cell>
          <cell r="AY550"/>
          <cell r="AZ550" t="b">
            <v>1</v>
          </cell>
          <cell r="BA550" t="b">
            <v>1</v>
          </cell>
          <cell r="BB550" t="b">
            <v>0</v>
          </cell>
          <cell r="BC550" t="str">
            <v>TRUE</v>
          </cell>
          <cell r="BD550" t="b">
            <v>1</v>
          </cell>
          <cell r="BE550" t="str">
            <v>REQ</v>
          </cell>
          <cell r="BF550" t="str">
            <v>N/A</v>
          </cell>
          <cell r="BG550" t="str">
            <v>REQ</v>
          </cell>
        </row>
        <row r="551">
          <cell r="A551">
            <v>62863</v>
          </cell>
          <cell r="B551">
            <v>39080</v>
          </cell>
          <cell r="C551"/>
          <cell r="D551"/>
          <cell r="E551"/>
          <cell r="F551" t="str">
            <v>Sterling Pointe, Ltd.</v>
          </cell>
          <cell r="G551" t="str">
            <v>Sumbry Hill Apartments</v>
          </cell>
          <cell r="H551" t="str">
            <v>Southeast Alabama Self-Help Association</v>
          </cell>
          <cell r="I551" t="str">
            <v>NEF Assignment Corporation, as nominee</v>
          </cell>
          <cell r="J551" t="str">
            <v>36-4326848</v>
          </cell>
          <cell r="K551">
            <v>0.99990000000000001</v>
          </cell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 t="str">
            <v>National Equity Fund 2006 Series II LP</v>
          </cell>
          <cell r="W551" t="str">
            <v>20-5575038</v>
          </cell>
          <cell r="X551">
            <v>0.99990000000000001</v>
          </cell>
          <cell r="Y551"/>
          <cell r="Z551"/>
          <cell r="AA551"/>
          <cell r="AB551"/>
          <cell r="AC551"/>
          <cell r="AD551"/>
          <cell r="AE551"/>
          <cell r="AF551"/>
          <cell r="AG551"/>
          <cell r="AH551"/>
          <cell r="AI551" t="str">
            <v>No investor with 50% or more ownership</v>
          </cell>
          <cell r="AJ551" t="str">
            <v>N/A</v>
          </cell>
          <cell r="AK551" t="str">
            <v>N/A</v>
          </cell>
          <cell r="AL551"/>
          <cell r="AM551"/>
          <cell r="AN551"/>
          <cell r="AO551"/>
          <cell r="AP551"/>
          <cell r="AQ551"/>
          <cell r="AR551"/>
          <cell r="AS551"/>
          <cell r="AT551"/>
          <cell r="AU551"/>
          <cell r="AV551" t="str">
            <v/>
          </cell>
          <cell r="AW551"/>
          <cell r="AX551" t="str">
            <v/>
          </cell>
          <cell r="AY551"/>
          <cell r="AZ551" t="b">
            <v>1</v>
          </cell>
          <cell r="BA551" t="b">
            <v>1</v>
          </cell>
          <cell r="BB551" t="str">
            <v>TRUE</v>
          </cell>
          <cell r="BC551" t="str">
            <v>FALSE</v>
          </cell>
          <cell r="BD551" t="b">
            <v>1</v>
          </cell>
          <cell r="BE551" t="str">
            <v>REQ</v>
          </cell>
          <cell r="BF551" t="str">
            <v>N/A</v>
          </cell>
          <cell r="BG551" t="str">
            <v>REQ</v>
          </cell>
        </row>
        <row r="552">
          <cell r="A552">
            <v>62864</v>
          </cell>
          <cell r="B552">
            <v>39234</v>
          </cell>
          <cell r="C552"/>
          <cell r="D552"/>
          <cell r="E552"/>
          <cell r="F552" t="str">
            <v>New Hope Limited Partnership</v>
          </cell>
          <cell r="G552" t="str">
            <v>New Hope Apartments (IL)</v>
          </cell>
          <cell r="H552" t="str">
            <v>Peoria Opportunities Foundation</v>
          </cell>
          <cell r="I552" t="str">
            <v>NEF Assignment Corporation, as nominee</v>
          </cell>
          <cell r="J552" t="str">
            <v>36-4326848</v>
          </cell>
          <cell r="K552">
            <v>0.99990000000000001</v>
          </cell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 t="str">
            <v>National Equity Fund 2007 LP</v>
          </cell>
          <cell r="W552" t="str">
            <v>20-8189381</v>
          </cell>
          <cell r="X552">
            <v>0.99990000000000001</v>
          </cell>
          <cell r="Y552"/>
          <cell r="Z552"/>
          <cell r="AA552"/>
          <cell r="AB552"/>
          <cell r="AC552"/>
          <cell r="AD552"/>
          <cell r="AE552"/>
          <cell r="AF552"/>
          <cell r="AG552"/>
          <cell r="AH552"/>
          <cell r="AI552" t="str">
            <v>No investor with 50% or more ownership</v>
          </cell>
          <cell r="AJ552" t="str">
            <v>N/A</v>
          </cell>
          <cell r="AK552" t="str">
            <v>N/A</v>
          </cell>
          <cell r="AL552"/>
          <cell r="AM552"/>
          <cell r="AN552"/>
          <cell r="AO552"/>
          <cell r="AP552"/>
          <cell r="AQ552"/>
          <cell r="AR552"/>
          <cell r="AS552"/>
          <cell r="AT552"/>
          <cell r="AU552"/>
          <cell r="AV552" t="str">
            <v/>
          </cell>
          <cell r="AW552"/>
          <cell r="AX552" t="str">
            <v/>
          </cell>
          <cell r="AY552"/>
          <cell r="AZ552" t="b">
            <v>1</v>
          </cell>
          <cell r="BA552" t="b">
            <v>1</v>
          </cell>
          <cell r="BB552" t="str">
            <v>TRUE</v>
          </cell>
          <cell r="BC552" t="str">
            <v>FALSE</v>
          </cell>
          <cell r="BD552" t="b">
            <v>1</v>
          </cell>
          <cell r="BE552" t="str">
            <v>REQ</v>
          </cell>
          <cell r="BF552" t="str">
            <v>N/A</v>
          </cell>
          <cell r="BG552" t="str">
            <v>REQ</v>
          </cell>
        </row>
        <row r="553">
          <cell r="A553">
            <v>62872</v>
          </cell>
          <cell r="B553">
            <v>39050</v>
          </cell>
          <cell r="C553"/>
          <cell r="D553"/>
          <cell r="E553"/>
          <cell r="F553" t="str">
            <v>Heritage Woods of Batavia Limited Partnership II</v>
          </cell>
          <cell r="G553" t="str">
            <v>Heritage Woods of Batavia II</v>
          </cell>
          <cell r="H553" t="str">
            <v>Blair Minton &amp; Associates</v>
          </cell>
          <cell r="I553" t="str">
            <v>NEF Assignment Corporation, as nominee</v>
          </cell>
          <cell r="J553" t="str">
            <v>36-4326848</v>
          </cell>
          <cell r="K553">
            <v>0.99990000000000001</v>
          </cell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 t="str">
            <v>National Equity Fund 2007 LP</v>
          </cell>
          <cell r="W553" t="str">
            <v>20-8189381</v>
          </cell>
          <cell r="X553">
            <v>0.99990000000000001</v>
          </cell>
          <cell r="Y553"/>
          <cell r="Z553"/>
          <cell r="AA553"/>
          <cell r="AB553"/>
          <cell r="AC553"/>
          <cell r="AD553"/>
          <cell r="AE553"/>
          <cell r="AF553"/>
          <cell r="AG553"/>
          <cell r="AH553"/>
          <cell r="AI553" t="str">
            <v>No investor with 50% or more ownership</v>
          </cell>
          <cell r="AJ553" t="str">
            <v>N/A</v>
          </cell>
          <cell r="AK553" t="str">
            <v>N/A</v>
          </cell>
          <cell r="AL553"/>
          <cell r="AM553"/>
          <cell r="AN553"/>
          <cell r="AO553"/>
          <cell r="AP553"/>
          <cell r="AQ553"/>
          <cell r="AR553"/>
          <cell r="AS553"/>
          <cell r="AT553"/>
          <cell r="AU553"/>
          <cell r="AV553" t="str">
            <v/>
          </cell>
          <cell r="AW553"/>
          <cell r="AX553" t="str">
            <v/>
          </cell>
          <cell r="AY553"/>
          <cell r="AZ553" t="b">
            <v>1</v>
          </cell>
          <cell r="BA553" t="b">
            <v>1</v>
          </cell>
          <cell r="BB553" t="str">
            <v>TRUE</v>
          </cell>
          <cell r="BC553" t="str">
            <v>FALSE</v>
          </cell>
          <cell r="BD553" t="b">
            <v>1</v>
          </cell>
          <cell r="BE553" t="str">
            <v>REQ</v>
          </cell>
          <cell r="BF553" t="str">
            <v>N/A</v>
          </cell>
          <cell r="BG553" t="str">
            <v>REQ</v>
          </cell>
        </row>
        <row r="554">
          <cell r="A554">
            <v>62877</v>
          </cell>
          <cell r="B554">
            <v>39444</v>
          </cell>
          <cell r="C554"/>
          <cell r="D554"/>
          <cell r="E554"/>
          <cell r="F554" t="str">
            <v>Franklin Vista VII Limited Partnership</v>
          </cell>
          <cell r="G554" t="str">
            <v>Franklin Vista VII Apartments</v>
          </cell>
          <cell r="H554" t="str">
            <v>Housing and Economic Rural Opportunity, Inc.</v>
          </cell>
          <cell r="I554" t="str">
            <v>NEF Assignment Corporation, as nominee</v>
          </cell>
          <cell r="J554" t="str">
            <v>36-4326848</v>
          </cell>
          <cell r="K554">
            <v>0.99990000000000001</v>
          </cell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 t="str">
            <v>National Equity Fund 2007 Series II LP</v>
          </cell>
          <cell r="W554" t="str">
            <v>20-8864796</v>
          </cell>
          <cell r="X554">
            <v>0.99990000000000001</v>
          </cell>
          <cell r="Y554"/>
          <cell r="Z554"/>
          <cell r="AA554"/>
          <cell r="AB554"/>
          <cell r="AC554"/>
          <cell r="AD554"/>
          <cell r="AE554"/>
          <cell r="AF554"/>
          <cell r="AG554"/>
          <cell r="AH554"/>
          <cell r="AI554" t="str">
            <v>No investor with 50% or more ownership</v>
          </cell>
          <cell r="AJ554" t="str">
            <v>N/A</v>
          </cell>
          <cell r="AK554" t="str">
            <v>N/A</v>
          </cell>
          <cell r="AL554"/>
          <cell r="AM554"/>
          <cell r="AN554"/>
          <cell r="AO554"/>
          <cell r="AP554"/>
          <cell r="AQ554"/>
          <cell r="AR554"/>
          <cell r="AS554"/>
          <cell r="AT554"/>
          <cell r="AU554"/>
          <cell r="AV554" t="str">
            <v/>
          </cell>
          <cell r="AW554"/>
          <cell r="AX554" t="str">
            <v/>
          </cell>
          <cell r="AY554"/>
          <cell r="AZ554" t="b">
            <v>1</v>
          </cell>
          <cell r="BA554" t="b">
            <v>1</v>
          </cell>
          <cell r="BB554" t="str">
            <v>TRUE</v>
          </cell>
          <cell r="BC554" t="str">
            <v>FALSE</v>
          </cell>
          <cell r="BD554" t="b">
            <v>1</v>
          </cell>
          <cell r="BE554" t="str">
            <v>REQ</v>
          </cell>
          <cell r="BF554" t="str">
            <v>N/A</v>
          </cell>
          <cell r="BG554" t="str">
            <v>REQ</v>
          </cell>
        </row>
        <row r="555">
          <cell r="A555">
            <v>62879</v>
          </cell>
          <cell r="B555">
            <v>39444</v>
          </cell>
          <cell r="C555"/>
          <cell r="D555"/>
          <cell r="E555"/>
          <cell r="F555" t="str">
            <v>Franklin Vista VI Apartments Limited Partnership</v>
          </cell>
          <cell r="G555" t="str">
            <v>Franklin Vista VI</v>
          </cell>
          <cell r="H555" t="str">
            <v>Housing and Economic Rural Opportunity, Inc.</v>
          </cell>
          <cell r="I555" t="str">
            <v>NEF Assignment Corporation, as nominee</v>
          </cell>
          <cell r="J555" t="str">
            <v>36-4326848</v>
          </cell>
          <cell r="K555">
            <v>0.99990000000000001</v>
          </cell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 t="str">
            <v>National Equity Fund 2007 Series II LP</v>
          </cell>
          <cell r="W555" t="str">
            <v>20-8864796</v>
          </cell>
          <cell r="X555">
            <v>0.99990000000000001</v>
          </cell>
          <cell r="Y555"/>
          <cell r="Z555"/>
          <cell r="AA555"/>
          <cell r="AB555"/>
          <cell r="AC555"/>
          <cell r="AD555"/>
          <cell r="AE555"/>
          <cell r="AF555"/>
          <cell r="AG555"/>
          <cell r="AH555"/>
          <cell r="AI555" t="str">
            <v>No investor with 50% or more ownership</v>
          </cell>
          <cell r="AJ555" t="str">
            <v>N/A</v>
          </cell>
          <cell r="AK555" t="str">
            <v>N/A</v>
          </cell>
          <cell r="AL555"/>
          <cell r="AM555"/>
          <cell r="AN555"/>
          <cell r="AO555"/>
          <cell r="AP555"/>
          <cell r="AQ555"/>
          <cell r="AR555"/>
          <cell r="AS555"/>
          <cell r="AT555"/>
          <cell r="AU555"/>
          <cell r="AV555" t="str">
            <v/>
          </cell>
          <cell r="AW555"/>
          <cell r="AX555" t="str">
            <v/>
          </cell>
          <cell r="AY555"/>
          <cell r="AZ555" t="b">
            <v>1</v>
          </cell>
          <cell r="BA555" t="b">
            <v>1</v>
          </cell>
          <cell r="BB555" t="str">
            <v>TRUE</v>
          </cell>
          <cell r="BC555" t="str">
            <v>FALSE</v>
          </cell>
          <cell r="BD555" t="b">
            <v>1</v>
          </cell>
          <cell r="BE555" t="str">
            <v>REQ</v>
          </cell>
          <cell r="BF555" t="str">
            <v>N/A</v>
          </cell>
          <cell r="BG555" t="str">
            <v>REQ</v>
          </cell>
        </row>
        <row r="556">
          <cell r="A556">
            <v>62934</v>
          </cell>
          <cell r="B556">
            <v>39080</v>
          </cell>
          <cell r="C556"/>
          <cell r="D556"/>
          <cell r="E556"/>
          <cell r="F556" t="str">
            <v>The Manor at Craig Farms, L.P.</v>
          </cell>
          <cell r="G556" t="str">
            <v>The Manor at Craig Farms</v>
          </cell>
          <cell r="H556" t="str">
            <v>G2, LLC</v>
          </cell>
          <cell r="I556" t="str">
            <v>NEF Assignment Corporation, as nominee</v>
          </cell>
          <cell r="J556" t="str">
            <v>36-4326848</v>
          </cell>
          <cell r="K556">
            <v>0.99990000000000001</v>
          </cell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 t="str">
            <v>National Equity Fund 2006 LP</v>
          </cell>
          <cell r="W556" t="str">
            <v>20-4587136</v>
          </cell>
          <cell r="X556">
            <v>0.99990000000000001</v>
          </cell>
          <cell r="Y556"/>
          <cell r="Z556"/>
          <cell r="AA556"/>
          <cell r="AB556"/>
          <cell r="AC556"/>
          <cell r="AD556"/>
          <cell r="AE556"/>
          <cell r="AF556"/>
          <cell r="AG556"/>
          <cell r="AH556"/>
          <cell r="AI556" t="str">
            <v>No investor with 50% or more ownership</v>
          </cell>
          <cell r="AJ556" t="str">
            <v>N/A</v>
          </cell>
          <cell r="AK556" t="str">
            <v>N/A</v>
          </cell>
          <cell r="AL556"/>
          <cell r="AM556"/>
          <cell r="AN556"/>
          <cell r="AO556"/>
          <cell r="AP556"/>
          <cell r="AQ556"/>
          <cell r="AR556"/>
          <cell r="AS556"/>
          <cell r="AT556"/>
          <cell r="AU556"/>
          <cell r="AV556" t="str">
            <v/>
          </cell>
          <cell r="AW556"/>
          <cell r="AX556" t="str">
            <v/>
          </cell>
          <cell r="AY556"/>
          <cell r="AZ556" t="b">
            <v>1</v>
          </cell>
          <cell r="BA556" t="b">
            <v>1</v>
          </cell>
          <cell r="BB556" t="str">
            <v>TRUE</v>
          </cell>
          <cell r="BC556" t="str">
            <v>FALSE</v>
          </cell>
          <cell r="BD556" t="b">
            <v>1</v>
          </cell>
          <cell r="BE556" t="str">
            <v>REQ</v>
          </cell>
          <cell r="BF556" t="str">
            <v>N/A</v>
          </cell>
          <cell r="BG556" t="str">
            <v>REQ</v>
          </cell>
        </row>
        <row r="557">
          <cell r="A557">
            <v>62935</v>
          </cell>
          <cell r="B557">
            <v>39072</v>
          </cell>
          <cell r="C557"/>
          <cell r="D557"/>
          <cell r="E557"/>
          <cell r="F557" t="str">
            <v>CC Seagull Villa, L.P.</v>
          </cell>
          <cell r="G557" t="str">
            <v>Seagull Villa</v>
          </cell>
          <cell r="H557" t="str">
            <v>Rural Communities Housing Development Corporation</v>
          </cell>
          <cell r="I557" t="str">
            <v>NEF Assignment Corporation, as nominee</v>
          </cell>
          <cell r="J557" t="str">
            <v>36-4326848</v>
          </cell>
          <cell r="K557">
            <v>0.99990000000000001</v>
          </cell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 t="str">
            <v>National Equity Fund 2006 Series II LP</v>
          </cell>
          <cell r="W557" t="str">
            <v>20-5575038</v>
          </cell>
          <cell r="X557">
            <v>0.99990000000000001</v>
          </cell>
          <cell r="Y557"/>
          <cell r="Z557"/>
          <cell r="AA557"/>
          <cell r="AB557"/>
          <cell r="AC557"/>
          <cell r="AD557"/>
          <cell r="AE557"/>
          <cell r="AF557"/>
          <cell r="AG557"/>
          <cell r="AH557"/>
          <cell r="AI557" t="str">
            <v>No investor with 50% or more ownership</v>
          </cell>
          <cell r="AJ557" t="str">
            <v>N/A</v>
          </cell>
          <cell r="AK557" t="str">
            <v>N/A</v>
          </cell>
          <cell r="AL557"/>
          <cell r="AM557"/>
          <cell r="AN557"/>
          <cell r="AO557"/>
          <cell r="AP557"/>
          <cell r="AQ557"/>
          <cell r="AR557"/>
          <cell r="AS557"/>
          <cell r="AT557"/>
          <cell r="AU557"/>
          <cell r="AV557" t="str">
            <v/>
          </cell>
          <cell r="AW557"/>
          <cell r="AX557" t="str">
            <v/>
          </cell>
          <cell r="AY557"/>
          <cell r="AZ557" t="b">
            <v>1</v>
          </cell>
          <cell r="BA557" t="b">
            <v>1</v>
          </cell>
          <cell r="BB557" t="str">
            <v>TRUE</v>
          </cell>
          <cell r="BC557" t="str">
            <v>FALSE</v>
          </cell>
          <cell r="BD557" t="b">
            <v>1</v>
          </cell>
          <cell r="BE557" t="str">
            <v>REQ</v>
          </cell>
          <cell r="BF557" t="str">
            <v>N/A</v>
          </cell>
          <cell r="BG557" t="str">
            <v>REQ</v>
          </cell>
        </row>
        <row r="558">
          <cell r="A558">
            <v>62940</v>
          </cell>
          <cell r="B558">
            <v>39437</v>
          </cell>
          <cell r="C558"/>
          <cell r="D558"/>
          <cell r="E558"/>
          <cell r="F558" t="str">
            <v>Eastside Loft Apartments Ph II L.P.</v>
          </cell>
          <cell r="G558" t="str">
            <v>Eastside Lofts</v>
          </cell>
          <cell r="H558" t="str">
            <v>ARC Arkansas</v>
          </cell>
          <cell r="I558" t="str">
            <v>NEF Assignment Corporation, as nominee</v>
          </cell>
          <cell r="J558" t="str">
            <v>36-4326848</v>
          </cell>
          <cell r="K558">
            <v>0.99990000000000001</v>
          </cell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 t="str">
            <v>National Equity Fund 2007 LP</v>
          </cell>
          <cell r="W558" t="str">
            <v>20-8189381</v>
          </cell>
          <cell r="X558">
            <v>0.99990000000000001</v>
          </cell>
          <cell r="Y558"/>
          <cell r="Z558"/>
          <cell r="AA558"/>
          <cell r="AB558"/>
          <cell r="AC558"/>
          <cell r="AD558"/>
          <cell r="AE558"/>
          <cell r="AF558"/>
          <cell r="AG558"/>
          <cell r="AH558"/>
          <cell r="AI558" t="str">
            <v>No investor with 50% or more ownership</v>
          </cell>
          <cell r="AJ558" t="str">
            <v>N/A</v>
          </cell>
          <cell r="AK558" t="str">
            <v>N/A</v>
          </cell>
          <cell r="AL558"/>
          <cell r="AM558"/>
          <cell r="AN558"/>
          <cell r="AO558"/>
          <cell r="AP558"/>
          <cell r="AQ558"/>
          <cell r="AR558"/>
          <cell r="AS558"/>
          <cell r="AT558"/>
          <cell r="AU558"/>
          <cell r="AV558" t="str">
            <v/>
          </cell>
          <cell r="AW558"/>
          <cell r="AX558" t="str">
            <v/>
          </cell>
          <cell r="AY558"/>
          <cell r="AZ558" t="b">
            <v>1</v>
          </cell>
          <cell r="BA558" t="b">
            <v>1</v>
          </cell>
          <cell r="BB558" t="str">
            <v>TRUE</v>
          </cell>
          <cell r="BC558" t="str">
            <v>FALSE</v>
          </cell>
          <cell r="BD558" t="b">
            <v>1</v>
          </cell>
          <cell r="BE558" t="str">
            <v>REQ</v>
          </cell>
          <cell r="BF558" t="str">
            <v>N/A</v>
          </cell>
          <cell r="BG558" t="str">
            <v>REQ</v>
          </cell>
        </row>
        <row r="559">
          <cell r="A559">
            <v>62951</v>
          </cell>
          <cell r="B559">
            <v>39171</v>
          </cell>
          <cell r="C559"/>
          <cell r="D559"/>
          <cell r="E559"/>
          <cell r="F559" t="str">
            <v>Wakefield Manor, LLC</v>
          </cell>
          <cell r="G559" t="str">
            <v>Wakefield Manor</v>
          </cell>
          <cell r="H559" t="str">
            <v>DHIC, Inc.</v>
          </cell>
          <cell r="I559" t="str">
            <v>NEF Assignment Corporation, as nominee</v>
          </cell>
          <cell r="J559" t="str">
            <v>36-4326848</v>
          </cell>
          <cell r="K559">
            <v>0.99990000000000001</v>
          </cell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 t="str">
            <v>National Equity Fund 2006 Series II LP</v>
          </cell>
          <cell r="W559" t="str">
            <v>20-5575038</v>
          </cell>
          <cell r="X559">
            <v>0.99990000000000001</v>
          </cell>
          <cell r="Y559"/>
          <cell r="Z559"/>
          <cell r="AA559"/>
          <cell r="AB559"/>
          <cell r="AC559"/>
          <cell r="AD559"/>
          <cell r="AE559"/>
          <cell r="AF559"/>
          <cell r="AG559"/>
          <cell r="AH559"/>
          <cell r="AI559" t="str">
            <v>No investor with 50% or more ownership</v>
          </cell>
          <cell r="AJ559" t="str">
            <v>N/A</v>
          </cell>
          <cell r="AK559" t="str">
            <v>N/A</v>
          </cell>
          <cell r="AL559"/>
          <cell r="AM559"/>
          <cell r="AN559"/>
          <cell r="AO559"/>
          <cell r="AP559"/>
          <cell r="AQ559"/>
          <cell r="AR559"/>
          <cell r="AS559"/>
          <cell r="AT559"/>
          <cell r="AU559"/>
          <cell r="AV559" t="str">
            <v/>
          </cell>
          <cell r="AW559"/>
          <cell r="AX559" t="str">
            <v/>
          </cell>
          <cell r="AY559"/>
          <cell r="AZ559" t="b">
            <v>1</v>
          </cell>
          <cell r="BA559" t="b">
            <v>1</v>
          </cell>
          <cell r="BB559" t="str">
            <v>TRUE</v>
          </cell>
          <cell r="BC559" t="str">
            <v>FALSE</v>
          </cell>
          <cell r="BD559" t="b">
            <v>1</v>
          </cell>
          <cell r="BE559" t="str">
            <v>REQ</v>
          </cell>
          <cell r="BF559" t="str">
            <v>N/A</v>
          </cell>
          <cell r="BG559" t="str">
            <v>REQ</v>
          </cell>
        </row>
        <row r="560">
          <cell r="A560">
            <v>62975</v>
          </cell>
          <cell r="B560">
            <v>39050</v>
          </cell>
          <cell r="C560"/>
          <cell r="D560"/>
          <cell r="E560"/>
          <cell r="F560" t="str">
            <v>Farmerville North Villa Subdivision Phase I, L.L.C.</v>
          </cell>
          <cell r="G560" t="str">
            <v>Farmerville North Villa Subdivision, Phase I</v>
          </cell>
          <cell r="H560" t="str">
            <v>William K. McConnell</v>
          </cell>
          <cell r="I560" t="str">
            <v>NEF Assignment Corporation, as nominee</v>
          </cell>
          <cell r="J560" t="str">
            <v>36-4326848</v>
          </cell>
          <cell r="K560">
            <v>0.99990000000000001</v>
          </cell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 t="str">
            <v>National Equity Fund 2006 Series II LP</v>
          </cell>
          <cell r="W560" t="str">
            <v>20-5575038</v>
          </cell>
          <cell r="X560">
            <v>0.99990000000000001</v>
          </cell>
          <cell r="Y560"/>
          <cell r="Z560"/>
          <cell r="AA560"/>
          <cell r="AB560"/>
          <cell r="AC560"/>
          <cell r="AD560"/>
          <cell r="AE560"/>
          <cell r="AF560"/>
          <cell r="AG560"/>
          <cell r="AH560"/>
          <cell r="AI560" t="str">
            <v>No investor with 50% or more ownership</v>
          </cell>
          <cell r="AJ560" t="str">
            <v>N/A</v>
          </cell>
          <cell r="AK560" t="str">
            <v>N/A</v>
          </cell>
          <cell r="AL560"/>
          <cell r="AM560"/>
          <cell r="AN560"/>
          <cell r="AO560"/>
          <cell r="AP560"/>
          <cell r="AQ560"/>
          <cell r="AR560"/>
          <cell r="AS560"/>
          <cell r="AT560"/>
          <cell r="AU560"/>
          <cell r="AV560" t="str">
            <v/>
          </cell>
          <cell r="AW560"/>
          <cell r="AX560" t="str">
            <v/>
          </cell>
          <cell r="AY560"/>
          <cell r="AZ560" t="b">
            <v>1</v>
          </cell>
          <cell r="BA560" t="b">
            <v>1</v>
          </cell>
          <cell r="BB560" t="str">
            <v>TRUE</v>
          </cell>
          <cell r="BC560" t="str">
            <v>FALSE</v>
          </cell>
          <cell r="BD560" t="b">
            <v>1</v>
          </cell>
          <cell r="BE560" t="str">
            <v>REQ</v>
          </cell>
          <cell r="BF560" t="str">
            <v>N/A</v>
          </cell>
          <cell r="BG560" t="str">
            <v>REQ</v>
          </cell>
        </row>
        <row r="561">
          <cell r="A561">
            <v>62977</v>
          </cell>
          <cell r="B561">
            <v>39202</v>
          </cell>
          <cell r="C561"/>
          <cell r="D561"/>
          <cell r="E561"/>
          <cell r="F561" t="str">
            <v>Conwell Capen Limited Partnership</v>
          </cell>
          <cell r="G561" t="str">
            <v>VNA Senior Living Community</v>
          </cell>
          <cell r="H561" t="str">
            <v>Visiting Nurse Assisted Living Community</v>
          </cell>
          <cell r="I561" t="str">
            <v>NEF Assignment Corporation, as nominee</v>
          </cell>
          <cell r="J561" t="str">
            <v>36-4326848</v>
          </cell>
          <cell r="K561">
            <v>0.99990000000000001</v>
          </cell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 t="str">
            <v>National Equity Fund 2007 LP</v>
          </cell>
          <cell r="W561" t="str">
            <v>20-8189381</v>
          </cell>
          <cell r="X561">
            <v>0.99990000000000001</v>
          </cell>
          <cell r="Y561"/>
          <cell r="Z561"/>
          <cell r="AA561"/>
          <cell r="AB561"/>
          <cell r="AC561"/>
          <cell r="AD561"/>
          <cell r="AE561"/>
          <cell r="AF561"/>
          <cell r="AG561"/>
          <cell r="AH561"/>
          <cell r="AI561" t="str">
            <v>No investor with 50% or more ownership</v>
          </cell>
          <cell r="AJ561" t="str">
            <v>N/A</v>
          </cell>
          <cell r="AK561" t="str">
            <v>N/A</v>
          </cell>
          <cell r="AL561"/>
          <cell r="AM561"/>
          <cell r="AN561"/>
          <cell r="AO561"/>
          <cell r="AP561"/>
          <cell r="AQ561"/>
          <cell r="AR561"/>
          <cell r="AS561"/>
          <cell r="AT561"/>
          <cell r="AU561"/>
          <cell r="AV561" t="str">
            <v/>
          </cell>
          <cell r="AW561"/>
          <cell r="AX561" t="str">
            <v/>
          </cell>
          <cell r="AY561"/>
          <cell r="AZ561" t="b">
            <v>1</v>
          </cell>
          <cell r="BA561" t="b">
            <v>1</v>
          </cell>
          <cell r="BB561" t="str">
            <v>TRUE</v>
          </cell>
          <cell r="BC561" t="str">
            <v>FALSE</v>
          </cell>
          <cell r="BD561" t="b">
            <v>1</v>
          </cell>
          <cell r="BE561" t="str">
            <v>REQ</v>
          </cell>
          <cell r="BF561" t="str">
            <v>N/A</v>
          </cell>
          <cell r="BG561" t="str">
            <v>REQ</v>
          </cell>
        </row>
        <row r="562">
          <cell r="A562">
            <v>62989</v>
          </cell>
          <cell r="B562">
            <v>39022</v>
          </cell>
          <cell r="C562"/>
          <cell r="D562"/>
          <cell r="E562"/>
          <cell r="F562" t="str">
            <v>609 Metropolitan Avenue Associates, L.P.</v>
          </cell>
          <cell r="G562" t="str">
            <v>609 Metropolitan Avenue</v>
          </cell>
          <cell r="H562" t="str">
            <v>St. Nicks Alliance</v>
          </cell>
          <cell r="I562" t="str">
            <v>NEF Assignment Corporation, as nominee</v>
          </cell>
          <cell r="J562" t="str">
            <v>36-4326848</v>
          </cell>
          <cell r="K562">
            <v>0.99990000000000001</v>
          </cell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 t="str">
            <v>National Equity Fund 2006 Series II LP</v>
          </cell>
          <cell r="W562" t="str">
            <v>20-5575038</v>
          </cell>
          <cell r="X562">
            <v>0.99990000000000001</v>
          </cell>
          <cell r="Y562"/>
          <cell r="Z562"/>
          <cell r="AA562"/>
          <cell r="AB562"/>
          <cell r="AC562"/>
          <cell r="AD562"/>
          <cell r="AE562"/>
          <cell r="AF562"/>
          <cell r="AG562"/>
          <cell r="AH562"/>
          <cell r="AI562" t="str">
            <v>No investor with 50% or more ownership</v>
          </cell>
          <cell r="AJ562" t="str">
            <v>N/A</v>
          </cell>
          <cell r="AK562" t="str">
            <v>N/A</v>
          </cell>
          <cell r="AL562"/>
          <cell r="AM562"/>
          <cell r="AN562"/>
          <cell r="AO562"/>
          <cell r="AP562"/>
          <cell r="AQ562"/>
          <cell r="AR562"/>
          <cell r="AS562"/>
          <cell r="AT562"/>
          <cell r="AU562"/>
          <cell r="AV562" t="str">
            <v/>
          </cell>
          <cell r="AW562"/>
          <cell r="AX562" t="str">
            <v/>
          </cell>
          <cell r="AY562"/>
          <cell r="AZ562" t="b">
            <v>1</v>
          </cell>
          <cell r="BA562" t="b">
            <v>1</v>
          </cell>
          <cell r="BB562" t="str">
            <v>TRUE</v>
          </cell>
          <cell r="BC562" t="str">
            <v>FALSE</v>
          </cell>
          <cell r="BD562" t="b">
            <v>1</v>
          </cell>
          <cell r="BE562" t="str">
            <v>REQ</v>
          </cell>
          <cell r="BF562" t="str">
            <v>N/A</v>
          </cell>
          <cell r="BG562" t="str">
            <v>REQ</v>
          </cell>
        </row>
        <row r="563">
          <cell r="A563">
            <v>62990</v>
          </cell>
          <cell r="B563">
            <v>39022</v>
          </cell>
          <cell r="C563"/>
          <cell r="D563"/>
          <cell r="E563"/>
          <cell r="F563" t="str">
            <v>Msgr. Vetro Associates L.P.</v>
          </cell>
          <cell r="G563" t="str">
            <v>Monsignor Vetro</v>
          </cell>
          <cell r="H563" t="str">
            <v>St. Nicks Alliance</v>
          </cell>
          <cell r="I563" t="str">
            <v>NEF Assignment Corporation, as nominee</v>
          </cell>
          <cell r="J563" t="str">
            <v>36-4326848</v>
          </cell>
          <cell r="K563">
            <v>0.99990000000000001</v>
          </cell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 t="str">
            <v>National Equity Fund 2006 Series II LP</v>
          </cell>
          <cell r="W563" t="str">
            <v>20-5575038</v>
          </cell>
          <cell r="X563">
            <v>0.99990000000000001</v>
          </cell>
          <cell r="Y563"/>
          <cell r="Z563"/>
          <cell r="AA563"/>
          <cell r="AB563"/>
          <cell r="AC563"/>
          <cell r="AD563"/>
          <cell r="AE563"/>
          <cell r="AF563"/>
          <cell r="AG563"/>
          <cell r="AH563"/>
          <cell r="AI563" t="str">
            <v>No investor with 50% or more ownership</v>
          </cell>
          <cell r="AJ563" t="str">
            <v>N/A</v>
          </cell>
          <cell r="AK563" t="str">
            <v>N/A</v>
          </cell>
          <cell r="AL563"/>
          <cell r="AM563"/>
          <cell r="AN563"/>
          <cell r="AO563"/>
          <cell r="AP563"/>
          <cell r="AQ563"/>
          <cell r="AR563"/>
          <cell r="AS563"/>
          <cell r="AT563"/>
          <cell r="AU563"/>
          <cell r="AV563" t="str">
            <v/>
          </cell>
          <cell r="AW563"/>
          <cell r="AX563" t="str">
            <v/>
          </cell>
          <cell r="AY563"/>
          <cell r="AZ563" t="b">
            <v>1</v>
          </cell>
          <cell r="BA563" t="b">
            <v>1</v>
          </cell>
          <cell r="BB563" t="str">
            <v>TRUE</v>
          </cell>
          <cell r="BC563" t="str">
            <v>FALSE</v>
          </cell>
          <cell r="BD563" t="b">
            <v>1</v>
          </cell>
          <cell r="BE563" t="str">
            <v>REQ</v>
          </cell>
          <cell r="BF563" t="str">
            <v>N/A</v>
          </cell>
          <cell r="BG563" t="str">
            <v>REQ</v>
          </cell>
        </row>
        <row r="564">
          <cell r="A564">
            <v>62996</v>
          </cell>
          <cell r="B564">
            <v>39058</v>
          </cell>
          <cell r="C564"/>
          <cell r="D564"/>
          <cell r="E564"/>
          <cell r="F564" t="str">
            <v>Seneca Street Special Needs, L.P.</v>
          </cell>
          <cell r="G564" t="str">
            <v>Seneca SRO</v>
          </cell>
          <cell r="H564" t="str">
            <v>DePaul Properties, Inc.</v>
          </cell>
          <cell r="I564" t="str">
            <v>NEF Assignment Corporation, as nominee</v>
          </cell>
          <cell r="J564" t="str">
            <v>36-4326848</v>
          </cell>
          <cell r="K564">
            <v>0.99990000000000001</v>
          </cell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 t="str">
            <v>National Equity Fund 2006 LP</v>
          </cell>
          <cell r="W564" t="str">
            <v>20-4587136</v>
          </cell>
          <cell r="X564">
            <v>0.99990000000000001</v>
          </cell>
          <cell r="Y564"/>
          <cell r="Z564"/>
          <cell r="AA564"/>
          <cell r="AB564"/>
          <cell r="AC564"/>
          <cell r="AD564"/>
          <cell r="AE564"/>
          <cell r="AF564"/>
          <cell r="AG564"/>
          <cell r="AH564"/>
          <cell r="AI564" t="str">
            <v>No investor with 50% or more ownership</v>
          </cell>
          <cell r="AJ564" t="str">
            <v>N/A</v>
          </cell>
          <cell r="AK564" t="str">
            <v>N/A</v>
          </cell>
          <cell r="AL564"/>
          <cell r="AM564"/>
          <cell r="AN564"/>
          <cell r="AO564"/>
          <cell r="AP564"/>
          <cell r="AQ564"/>
          <cell r="AR564"/>
          <cell r="AS564"/>
          <cell r="AT564"/>
          <cell r="AU564"/>
          <cell r="AV564" t="str">
            <v/>
          </cell>
          <cell r="AW564"/>
          <cell r="AX564" t="str">
            <v/>
          </cell>
          <cell r="AY564"/>
          <cell r="AZ564" t="b">
            <v>1</v>
          </cell>
          <cell r="BA564" t="b">
            <v>1</v>
          </cell>
          <cell r="BB564" t="str">
            <v>TRUE</v>
          </cell>
          <cell r="BC564" t="str">
            <v>FALSE</v>
          </cell>
          <cell r="BD564" t="b">
            <v>1</v>
          </cell>
          <cell r="BE564" t="str">
            <v>REQ</v>
          </cell>
          <cell r="BF564" t="str">
            <v>N/A</v>
          </cell>
          <cell r="BG564" t="str">
            <v>REQ</v>
          </cell>
        </row>
        <row r="565">
          <cell r="A565">
            <v>62998</v>
          </cell>
          <cell r="B565">
            <v>39437</v>
          </cell>
          <cell r="C565"/>
          <cell r="D565"/>
          <cell r="E565"/>
          <cell r="F565" t="str">
            <v>Ashley Place Development III Limited Partnership</v>
          </cell>
          <cell r="G565" t="str">
            <v>Ashley Place III</v>
          </cell>
          <cell r="H565" t="str">
            <v>Denham Springs Housing Authority</v>
          </cell>
          <cell r="I565" t="str">
            <v>NEF Assignment Corporation, as nominee</v>
          </cell>
          <cell r="J565" t="str">
            <v>36-4326848</v>
          </cell>
          <cell r="K565">
            <v>0.99990000000000001</v>
          </cell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 t="str">
            <v>National Equity Fund 2007 Series II LP</v>
          </cell>
          <cell r="W565" t="str">
            <v>20-8864796</v>
          </cell>
          <cell r="X565">
            <v>0.99990000000000001</v>
          </cell>
          <cell r="Y565"/>
          <cell r="Z565"/>
          <cell r="AA565"/>
          <cell r="AB565"/>
          <cell r="AC565"/>
          <cell r="AD565"/>
          <cell r="AE565"/>
          <cell r="AF565"/>
          <cell r="AG565"/>
          <cell r="AH565"/>
          <cell r="AI565" t="str">
            <v>No investor with 50% or more ownership</v>
          </cell>
          <cell r="AJ565" t="str">
            <v>N/A</v>
          </cell>
          <cell r="AK565" t="str">
            <v>N/A</v>
          </cell>
          <cell r="AL565"/>
          <cell r="AM565"/>
          <cell r="AN565"/>
          <cell r="AO565"/>
          <cell r="AP565"/>
          <cell r="AQ565"/>
          <cell r="AR565"/>
          <cell r="AS565"/>
          <cell r="AT565"/>
          <cell r="AU565"/>
          <cell r="AV565" t="str">
            <v/>
          </cell>
          <cell r="AW565"/>
          <cell r="AX565" t="str">
            <v/>
          </cell>
          <cell r="AY565"/>
          <cell r="AZ565" t="b">
            <v>1</v>
          </cell>
          <cell r="BA565" t="b">
            <v>1</v>
          </cell>
          <cell r="BB565" t="str">
            <v>TRUE</v>
          </cell>
          <cell r="BC565" t="str">
            <v>FALSE</v>
          </cell>
          <cell r="BD565" t="b">
            <v>1</v>
          </cell>
          <cell r="BE565" t="str">
            <v>REQ</v>
          </cell>
          <cell r="BF565" t="str">
            <v>N/A</v>
          </cell>
          <cell r="BG565" t="str">
            <v>REQ</v>
          </cell>
        </row>
        <row r="566">
          <cell r="A566">
            <v>64974</v>
          </cell>
          <cell r="B566">
            <v>38623</v>
          </cell>
          <cell r="C566"/>
          <cell r="D566"/>
          <cell r="E566"/>
          <cell r="F566" t="str">
            <v>Mercy Housing California XXIX Limited Partnership</v>
          </cell>
          <cell r="G566" t="str">
            <v>Grizzly Hollow</v>
          </cell>
          <cell r="H566" t="str">
            <v>Mercy Housing, Inc.</v>
          </cell>
          <cell r="I566" t="str">
            <v>Homestead Northern California Fund Limited Partnership</v>
          </cell>
          <cell r="J566" t="str">
            <v>20-4596836</v>
          </cell>
          <cell r="K566">
            <v>0.99980000000000002</v>
          </cell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 t="str">
            <v>Homestead Northern California Fund Limited Partnership</v>
          </cell>
          <cell r="W566" t="str">
            <v>20-4596836</v>
          </cell>
          <cell r="X566">
            <v>0.99980000000000002</v>
          </cell>
          <cell r="Y566"/>
          <cell r="Z566"/>
          <cell r="AA566"/>
          <cell r="AB566"/>
          <cell r="AC566"/>
          <cell r="AD566"/>
          <cell r="AE566"/>
          <cell r="AF566"/>
          <cell r="AG566"/>
          <cell r="AH566"/>
          <cell r="AI566" t="str">
            <v>WF Affordable Housing LLC</v>
          </cell>
          <cell r="AJ566" t="str">
            <v>26-4569343</v>
          </cell>
          <cell r="AK566">
            <v>0.99970001999999991</v>
          </cell>
          <cell r="AL566"/>
          <cell r="AM566"/>
          <cell r="AN566"/>
          <cell r="AO566"/>
          <cell r="AP566"/>
          <cell r="AQ566"/>
          <cell r="AR566"/>
          <cell r="AS566"/>
          <cell r="AT566"/>
          <cell r="AU566"/>
          <cell r="AV566" t="str">
            <v/>
          </cell>
          <cell r="AW566"/>
          <cell r="AX566" t="str">
            <v/>
          </cell>
          <cell r="AY566"/>
          <cell r="AZ566" t="b">
            <v>1</v>
          </cell>
          <cell r="BA566" t="b">
            <v>1</v>
          </cell>
          <cell r="BB566" t="str">
            <v>TRUE</v>
          </cell>
          <cell r="BC566" t="str">
            <v>FALSE</v>
          </cell>
          <cell r="BD566" t="b">
            <v>1</v>
          </cell>
          <cell r="BE566" t="str">
            <v>N/A</v>
          </cell>
          <cell r="BF566" t="e">
            <v>#NAME?</v>
          </cell>
          <cell r="BG566" t="str">
            <v>REQ</v>
          </cell>
        </row>
        <row r="567">
          <cell r="A567">
            <v>63014</v>
          </cell>
          <cell r="B567">
            <v>39234</v>
          </cell>
          <cell r="C567"/>
          <cell r="D567"/>
          <cell r="E567"/>
          <cell r="F567" t="str">
            <v>DeKalb SLF LP</v>
          </cell>
          <cell r="G567" t="str">
            <v>Heritage Woods of DeKalb (aka DeKalb Supportive Living Facility</v>
          </cell>
          <cell r="H567" t="str">
            <v>Budslick Management Co., Inc.</v>
          </cell>
          <cell r="I567" t="str">
            <v>NEF Assignment Corporation, as nominee</v>
          </cell>
          <cell r="J567" t="str">
            <v>36-4326848</v>
          </cell>
          <cell r="K567">
            <v>0.99990000000000001</v>
          </cell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 t="str">
            <v>National Equity Fund 2007 LP</v>
          </cell>
          <cell r="W567" t="str">
            <v>20-8189381</v>
          </cell>
          <cell r="X567">
            <v>0.99990000000000001</v>
          </cell>
          <cell r="Y567"/>
          <cell r="Z567"/>
          <cell r="AA567"/>
          <cell r="AB567"/>
          <cell r="AC567"/>
          <cell r="AD567"/>
          <cell r="AE567"/>
          <cell r="AF567"/>
          <cell r="AG567"/>
          <cell r="AH567"/>
          <cell r="AI567" t="str">
            <v>No investor with 50% or more ownership</v>
          </cell>
          <cell r="AJ567" t="str">
            <v>N/A</v>
          </cell>
          <cell r="AK567" t="str">
            <v>N/A</v>
          </cell>
          <cell r="AL567"/>
          <cell r="AM567"/>
          <cell r="AN567"/>
          <cell r="AO567"/>
          <cell r="AP567"/>
          <cell r="AQ567"/>
          <cell r="AR567"/>
          <cell r="AS567"/>
          <cell r="AT567"/>
          <cell r="AU567"/>
          <cell r="AV567" t="str">
            <v/>
          </cell>
          <cell r="AW567"/>
          <cell r="AX567" t="str">
            <v/>
          </cell>
          <cell r="AY567"/>
          <cell r="AZ567" t="b">
            <v>1</v>
          </cell>
          <cell r="BA567" t="b">
            <v>1</v>
          </cell>
          <cell r="BB567" t="str">
            <v>TRUE</v>
          </cell>
          <cell r="BC567" t="str">
            <v>FALSE</v>
          </cell>
          <cell r="BD567" t="b">
            <v>1</v>
          </cell>
          <cell r="BE567" t="str">
            <v>REQ</v>
          </cell>
          <cell r="BF567" t="str">
            <v>N/A</v>
          </cell>
          <cell r="BG567" t="str">
            <v>REQ</v>
          </cell>
        </row>
        <row r="568">
          <cell r="A568">
            <v>63015</v>
          </cell>
          <cell r="B568">
            <v>39316</v>
          </cell>
          <cell r="C568"/>
          <cell r="D568"/>
          <cell r="E568"/>
          <cell r="F568" t="str">
            <v>Alpena Pines Limited Dividend Housing Association Limited Partnership</v>
          </cell>
          <cell r="G568" t="str">
            <v>Alpena Pines</v>
          </cell>
          <cell r="H568" t="str">
            <v>Wellspring Lutheran Services (formerly Lutheran Homes of Michigan)</v>
          </cell>
          <cell r="I568" t="str">
            <v>NEF Assignment Corporation, as nominee</v>
          </cell>
          <cell r="J568" t="str">
            <v>36-4326848</v>
          </cell>
          <cell r="K568">
            <v>0.99990000000000001</v>
          </cell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 t="str">
            <v>National Equity Fund 2007 LP</v>
          </cell>
          <cell r="W568" t="str">
            <v>20-8189381</v>
          </cell>
          <cell r="X568">
            <v>0.99990000000000001</v>
          </cell>
          <cell r="Y568"/>
          <cell r="Z568"/>
          <cell r="AA568"/>
          <cell r="AB568"/>
          <cell r="AC568"/>
          <cell r="AD568"/>
          <cell r="AE568"/>
          <cell r="AF568"/>
          <cell r="AG568"/>
          <cell r="AH568"/>
          <cell r="AI568" t="str">
            <v>No investor with 50% or more ownership</v>
          </cell>
          <cell r="AJ568" t="str">
            <v>N/A</v>
          </cell>
          <cell r="AK568" t="str">
            <v>N/A</v>
          </cell>
          <cell r="AL568"/>
          <cell r="AM568"/>
          <cell r="AN568"/>
          <cell r="AO568"/>
          <cell r="AP568"/>
          <cell r="AQ568"/>
          <cell r="AR568"/>
          <cell r="AS568"/>
          <cell r="AT568"/>
          <cell r="AU568"/>
          <cell r="AV568" t="str">
            <v/>
          </cell>
          <cell r="AW568"/>
          <cell r="AX568" t="str">
            <v/>
          </cell>
          <cell r="AY568"/>
          <cell r="AZ568" t="b">
            <v>1</v>
          </cell>
          <cell r="BA568" t="b">
            <v>1</v>
          </cell>
          <cell r="BB568" t="str">
            <v>TRUE</v>
          </cell>
          <cell r="BC568" t="str">
            <v>FALSE</v>
          </cell>
          <cell r="BD568" t="b">
            <v>1</v>
          </cell>
          <cell r="BE568" t="str">
            <v>REQ</v>
          </cell>
          <cell r="BF568" t="str">
            <v>N/A</v>
          </cell>
          <cell r="BG568" t="str">
            <v>REQ</v>
          </cell>
        </row>
        <row r="569">
          <cell r="A569">
            <v>63023</v>
          </cell>
          <cell r="B569">
            <v>39520</v>
          </cell>
          <cell r="C569"/>
          <cell r="D569"/>
          <cell r="E569"/>
          <cell r="F569" t="str">
            <v>Beacon Street L.P.</v>
          </cell>
          <cell r="G569" t="str">
            <v>Newport Heights-Phase 4</v>
          </cell>
          <cell r="H569" t="str">
            <v>Valley Affordable Housing Corporation (VAHC)</v>
          </cell>
          <cell r="I569" t="str">
            <v>NEF Assignment Corporation, as nominee</v>
          </cell>
          <cell r="J569" t="str">
            <v>36-4326848</v>
          </cell>
          <cell r="K569">
            <v>0.99990000000000001</v>
          </cell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 t="str">
            <v>National Equity Fund 2007 LP</v>
          </cell>
          <cell r="W569" t="str">
            <v>20-8189381</v>
          </cell>
          <cell r="X569">
            <v>0.99990000000000001</v>
          </cell>
          <cell r="Y569"/>
          <cell r="Z569"/>
          <cell r="AA569"/>
          <cell r="AB569"/>
          <cell r="AC569"/>
          <cell r="AD569"/>
          <cell r="AE569"/>
          <cell r="AF569"/>
          <cell r="AG569"/>
          <cell r="AH569"/>
          <cell r="AI569" t="str">
            <v>No investor with 50% or more ownership</v>
          </cell>
          <cell r="AJ569" t="str">
            <v>N/A</v>
          </cell>
          <cell r="AK569" t="str">
            <v>N/A</v>
          </cell>
          <cell r="AL569"/>
          <cell r="AM569"/>
          <cell r="AN569"/>
          <cell r="AO569"/>
          <cell r="AP569"/>
          <cell r="AQ569"/>
          <cell r="AR569"/>
          <cell r="AS569"/>
          <cell r="AT569"/>
          <cell r="AU569"/>
          <cell r="AV569" t="str">
            <v/>
          </cell>
          <cell r="AW569"/>
          <cell r="AX569" t="str">
            <v/>
          </cell>
          <cell r="AY569"/>
          <cell r="AZ569" t="b">
            <v>1</v>
          </cell>
          <cell r="BA569" t="b">
            <v>1</v>
          </cell>
          <cell r="BB569" t="str">
            <v>TRUE</v>
          </cell>
          <cell r="BC569" t="str">
            <v>FALSE</v>
          </cell>
          <cell r="BD569" t="b">
            <v>1</v>
          </cell>
          <cell r="BE569" t="str">
            <v>REQ</v>
          </cell>
          <cell r="BF569" t="str">
            <v>N/A</v>
          </cell>
          <cell r="BG569" t="str">
            <v>REQ</v>
          </cell>
        </row>
        <row r="570">
          <cell r="A570">
            <v>62500</v>
          </cell>
          <cell r="B570">
            <v>38828</v>
          </cell>
          <cell r="C570"/>
          <cell r="D570"/>
          <cell r="E570"/>
          <cell r="F570" t="str">
            <v>Parkview Terrace Partners, L.P.</v>
          </cell>
          <cell r="G570" t="str">
            <v>Parkview Terraces</v>
          </cell>
          <cell r="H570" t="str">
            <v>Chinatown Community Development Center (San Francisco)</v>
          </cell>
          <cell r="I570" t="str">
            <v>NEF Community Investment Fund II Limited Partnership</v>
          </cell>
          <cell r="J570" t="str">
            <v>20-1309458</v>
          </cell>
          <cell r="K570">
            <v>0.7</v>
          </cell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 t="str">
            <v>NEF Community Investment Fund II Limited Partnership</v>
          </cell>
          <cell r="W570" t="str">
            <v>20-1309458</v>
          </cell>
          <cell r="X570">
            <v>0.7</v>
          </cell>
          <cell r="Y570"/>
          <cell r="Z570"/>
          <cell r="AA570"/>
          <cell r="AB570"/>
          <cell r="AC570"/>
          <cell r="AD570"/>
          <cell r="AE570"/>
          <cell r="AF570"/>
          <cell r="AG570"/>
          <cell r="AH570"/>
          <cell r="AI570" t="str">
            <v>Fannie Mae Housing Fund 584, LLC</v>
          </cell>
          <cell r="AJ570" t="str">
            <v>52-0883107</v>
          </cell>
          <cell r="AK570">
            <v>0.69992999999999994</v>
          </cell>
          <cell r="AL570"/>
          <cell r="AM570"/>
          <cell r="AN570"/>
          <cell r="AO570"/>
          <cell r="AP570"/>
          <cell r="AQ570"/>
          <cell r="AR570"/>
          <cell r="AS570"/>
          <cell r="AT570"/>
          <cell r="AU570"/>
          <cell r="AV570" t="str">
            <v/>
          </cell>
          <cell r="AW570"/>
          <cell r="AX570" t="str">
            <v/>
          </cell>
          <cell r="AY570"/>
          <cell r="AZ570" t="b">
            <v>0</v>
          </cell>
          <cell r="BA570" t="b">
            <v>0</v>
          </cell>
          <cell r="BB570" t="b">
            <v>0</v>
          </cell>
          <cell r="BC570" t="str">
            <v>TRUE</v>
          </cell>
          <cell r="BD570" t="b">
            <v>1</v>
          </cell>
          <cell r="BE570" t="str">
            <v>N/A</v>
          </cell>
          <cell r="BF570" t="e">
            <v>#NAME?</v>
          </cell>
          <cell r="BG570" t="str">
            <v>REQ</v>
          </cell>
        </row>
        <row r="571">
          <cell r="A571">
            <v>63038</v>
          </cell>
          <cell r="B571">
            <v>39416</v>
          </cell>
          <cell r="C571"/>
          <cell r="D571"/>
          <cell r="E571"/>
          <cell r="F571" t="str">
            <v>Concern East Patchogue LLC</v>
          </cell>
          <cell r="G571" t="str">
            <v>South Country</v>
          </cell>
          <cell r="H571" t="str">
            <v>Concern for Independent Living, Inc.</v>
          </cell>
          <cell r="I571" t="str">
            <v>NEF Assignment Corporation, as nominee</v>
          </cell>
          <cell r="J571" t="str">
            <v>36-4326848</v>
          </cell>
          <cell r="K571">
            <v>0.99990000000000001</v>
          </cell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 t="str">
            <v>National Equity Fund 2007 LP</v>
          </cell>
          <cell r="W571" t="str">
            <v>20-8189381</v>
          </cell>
          <cell r="X571">
            <v>0.99990000000000001</v>
          </cell>
          <cell r="Y571"/>
          <cell r="Z571"/>
          <cell r="AA571"/>
          <cell r="AB571"/>
          <cell r="AC571"/>
          <cell r="AD571"/>
          <cell r="AE571"/>
          <cell r="AF571"/>
          <cell r="AG571"/>
          <cell r="AH571"/>
          <cell r="AI571" t="str">
            <v>No investor with 50% or more ownership</v>
          </cell>
          <cell r="AJ571" t="str">
            <v>N/A</v>
          </cell>
          <cell r="AK571" t="str">
            <v>N/A</v>
          </cell>
          <cell r="AL571"/>
          <cell r="AM571"/>
          <cell r="AN571"/>
          <cell r="AO571"/>
          <cell r="AP571"/>
          <cell r="AQ571"/>
          <cell r="AR571"/>
          <cell r="AS571"/>
          <cell r="AT571"/>
          <cell r="AU571"/>
          <cell r="AV571" t="str">
            <v/>
          </cell>
          <cell r="AW571"/>
          <cell r="AX571" t="str">
            <v/>
          </cell>
          <cell r="AY571"/>
          <cell r="AZ571" t="b">
            <v>1</v>
          </cell>
          <cell r="BA571" t="b">
            <v>1</v>
          </cell>
          <cell r="BB571" t="str">
            <v>TRUE</v>
          </cell>
          <cell r="BC571" t="str">
            <v>FALSE</v>
          </cell>
          <cell r="BD571" t="b">
            <v>1</v>
          </cell>
          <cell r="BE571" t="str">
            <v>REQ</v>
          </cell>
          <cell r="BF571" t="str">
            <v>N/A</v>
          </cell>
          <cell r="BG571" t="str">
            <v>REQ</v>
          </cell>
        </row>
        <row r="572">
          <cell r="A572">
            <v>63039</v>
          </cell>
          <cell r="B572">
            <v>39220</v>
          </cell>
          <cell r="C572"/>
          <cell r="D572"/>
          <cell r="E572"/>
          <cell r="F572" t="str">
            <v>The Manor at Salem Woods, L.P.</v>
          </cell>
          <cell r="G572" t="str">
            <v>The Manor at Salem Woods</v>
          </cell>
          <cell r="H572" t="str">
            <v>GMS II, LLC</v>
          </cell>
          <cell r="I572" t="str">
            <v>NEF Assignment Corporation, as nominee</v>
          </cell>
          <cell r="J572" t="str">
            <v>36-4326848</v>
          </cell>
          <cell r="K572">
            <v>0.99990000000000001</v>
          </cell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 t="str">
            <v>National Equity Fund 2006 LP</v>
          </cell>
          <cell r="W572" t="str">
            <v>20-4587136</v>
          </cell>
          <cell r="X572">
            <v>0.99990000000000001</v>
          </cell>
          <cell r="Y572"/>
          <cell r="Z572"/>
          <cell r="AA572"/>
          <cell r="AB572"/>
          <cell r="AC572"/>
          <cell r="AD572"/>
          <cell r="AE572"/>
          <cell r="AF572"/>
          <cell r="AG572"/>
          <cell r="AH572"/>
          <cell r="AI572" t="str">
            <v>No investor with 50% or more ownership</v>
          </cell>
          <cell r="AJ572" t="str">
            <v>N/A</v>
          </cell>
          <cell r="AK572" t="str">
            <v>N/A</v>
          </cell>
          <cell r="AL572"/>
          <cell r="AM572"/>
          <cell r="AN572"/>
          <cell r="AO572"/>
          <cell r="AP572"/>
          <cell r="AQ572"/>
          <cell r="AR572"/>
          <cell r="AS572"/>
          <cell r="AT572"/>
          <cell r="AU572"/>
          <cell r="AV572" t="str">
            <v/>
          </cell>
          <cell r="AW572"/>
          <cell r="AX572" t="str">
            <v/>
          </cell>
          <cell r="AY572"/>
          <cell r="AZ572" t="b">
            <v>1</v>
          </cell>
          <cell r="BA572" t="b">
            <v>1</v>
          </cell>
          <cell r="BB572" t="str">
            <v>TRUE</v>
          </cell>
          <cell r="BC572" t="str">
            <v>FALSE</v>
          </cell>
          <cell r="BD572" t="b">
            <v>1</v>
          </cell>
          <cell r="BE572" t="str">
            <v>REQ</v>
          </cell>
          <cell r="BF572" t="str">
            <v>N/A</v>
          </cell>
          <cell r="BG572" t="str">
            <v>REQ</v>
          </cell>
        </row>
        <row r="573">
          <cell r="A573">
            <v>63044</v>
          </cell>
          <cell r="B573">
            <v>39080</v>
          </cell>
          <cell r="C573"/>
          <cell r="D573"/>
          <cell r="E573"/>
          <cell r="F573" t="str">
            <v>Cullen Homes Partners II, L.P.</v>
          </cell>
          <cell r="G573" t="str">
            <v>Cullen Homes II</v>
          </cell>
          <cell r="H573" t="str">
            <v>Urban Housing of America, Inc, Louisiana</v>
          </cell>
          <cell r="I573" t="str">
            <v>NEF Assignment Corporation, as nominee</v>
          </cell>
          <cell r="J573" t="str">
            <v>36-4326848</v>
          </cell>
          <cell r="K573">
            <v>0.99990000000000001</v>
          </cell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 t="str">
            <v>National Equity Fund 2006 LP</v>
          </cell>
          <cell r="W573" t="str">
            <v>20-4587136</v>
          </cell>
          <cell r="X573">
            <v>0.99990000000000001</v>
          </cell>
          <cell r="Y573"/>
          <cell r="Z573"/>
          <cell r="AA573"/>
          <cell r="AB573"/>
          <cell r="AC573"/>
          <cell r="AD573"/>
          <cell r="AE573"/>
          <cell r="AF573"/>
          <cell r="AG573"/>
          <cell r="AH573"/>
          <cell r="AI573" t="str">
            <v>No investor with 50% or more ownership</v>
          </cell>
          <cell r="AJ573" t="str">
            <v>N/A</v>
          </cell>
          <cell r="AK573" t="str">
            <v>N/A</v>
          </cell>
          <cell r="AL573"/>
          <cell r="AM573"/>
          <cell r="AN573"/>
          <cell r="AO573"/>
          <cell r="AP573"/>
          <cell r="AQ573"/>
          <cell r="AR573"/>
          <cell r="AS573"/>
          <cell r="AT573"/>
          <cell r="AU573"/>
          <cell r="AV573" t="str">
            <v/>
          </cell>
          <cell r="AW573"/>
          <cell r="AX573" t="str">
            <v/>
          </cell>
          <cell r="AY573"/>
          <cell r="AZ573" t="b">
            <v>1</v>
          </cell>
          <cell r="BA573" t="b">
            <v>1</v>
          </cell>
          <cell r="BB573" t="str">
            <v>TRUE</v>
          </cell>
          <cell r="BC573" t="str">
            <v>FALSE</v>
          </cell>
          <cell r="BD573" t="b">
            <v>1</v>
          </cell>
          <cell r="BE573" t="str">
            <v>REQ</v>
          </cell>
          <cell r="BF573" t="str">
            <v>N/A</v>
          </cell>
          <cell r="BG573" t="str">
            <v>REQ</v>
          </cell>
        </row>
        <row r="574">
          <cell r="A574">
            <v>63047</v>
          </cell>
          <cell r="B574">
            <v>39342</v>
          </cell>
          <cell r="C574"/>
          <cell r="D574"/>
          <cell r="E574"/>
          <cell r="F574" t="str">
            <v>Mill Creek Meadows Limited Partnership</v>
          </cell>
          <cell r="G574" t="str">
            <v>Mill Creek Meadows (OR)</v>
          </cell>
          <cell r="H574" t="str">
            <v>Catholic Community Services Foundation, Inc.</v>
          </cell>
          <cell r="I574" t="str">
            <v>NEF Assignment Corporation, as nominee</v>
          </cell>
          <cell r="J574" t="str">
            <v>36-4326848</v>
          </cell>
          <cell r="K574">
            <v>0.99990000000000001</v>
          </cell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 t="str">
            <v>National Equity Fund 2007 LP</v>
          </cell>
          <cell r="W574" t="str">
            <v>20-8189381</v>
          </cell>
          <cell r="X574">
            <v>0.99990000000000001</v>
          </cell>
          <cell r="Y574"/>
          <cell r="Z574"/>
          <cell r="AA574"/>
          <cell r="AB574"/>
          <cell r="AC574"/>
          <cell r="AD574"/>
          <cell r="AE574"/>
          <cell r="AF574"/>
          <cell r="AG574"/>
          <cell r="AH574"/>
          <cell r="AI574" t="str">
            <v>No investor with 50% or more ownership</v>
          </cell>
          <cell r="AJ574" t="str">
            <v>N/A</v>
          </cell>
          <cell r="AK574" t="str">
            <v>N/A</v>
          </cell>
          <cell r="AL574"/>
          <cell r="AM574"/>
          <cell r="AN574"/>
          <cell r="AO574"/>
          <cell r="AP574"/>
          <cell r="AQ574"/>
          <cell r="AR574"/>
          <cell r="AS574"/>
          <cell r="AT574"/>
          <cell r="AU574"/>
          <cell r="AV574" t="str">
            <v/>
          </cell>
          <cell r="AW574"/>
          <cell r="AX574" t="str">
            <v/>
          </cell>
          <cell r="AY574"/>
          <cell r="AZ574" t="b">
            <v>0</v>
          </cell>
          <cell r="BA574" t="b">
            <v>0</v>
          </cell>
          <cell r="BB574" t="b">
            <v>0</v>
          </cell>
          <cell r="BC574" t="str">
            <v>TRUE</v>
          </cell>
          <cell r="BD574" t="b">
            <v>1</v>
          </cell>
          <cell r="BE574" t="str">
            <v>REQ</v>
          </cell>
          <cell r="BF574" t="str">
            <v>N/A</v>
          </cell>
          <cell r="BG574" t="str">
            <v>REQ</v>
          </cell>
        </row>
        <row r="575">
          <cell r="A575">
            <v>63049</v>
          </cell>
          <cell r="B575">
            <v>39618</v>
          </cell>
          <cell r="C575"/>
          <cell r="D575"/>
          <cell r="E575"/>
          <cell r="F575" t="str">
            <v>Charleston Limited Partnership</v>
          </cell>
          <cell r="G575" t="str">
            <v>Charleston</v>
          </cell>
          <cell r="H575" t="str">
            <v>Northwest Housing Alternatives, Inc. (NHA)</v>
          </cell>
          <cell r="I575" t="str">
            <v>NEF Assignment Corporation, as nominee</v>
          </cell>
          <cell r="J575" t="str">
            <v>36-4326848</v>
          </cell>
          <cell r="K575">
            <v>0.99990000000000001</v>
          </cell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 t="str">
            <v>National Equity Fund 2007 LP</v>
          </cell>
          <cell r="W575" t="str">
            <v>20-8189381</v>
          </cell>
          <cell r="X575">
            <v>0.99990000000000001</v>
          </cell>
          <cell r="Y575"/>
          <cell r="Z575"/>
          <cell r="AA575"/>
          <cell r="AB575"/>
          <cell r="AC575"/>
          <cell r="AD575"/>
          <cell r="AE575"/>
          <cell r="AF575"/>
          <cell r="AG575"/>
          <cell r="AH575"/>
          <cell r="AI575" t="str">
            <v>No investor with 50% or more ownership</v>
          </cell>
          <cell r="AJ575" t="str">
            <v>N/A</v>
          </cell>
          <cell r="AK575" t="str">
            <v>N/A</v>
          </cell>
          <cell r="AL575"/>
          <cell r="AM575"/>
          <cell r="AN575"/>
          <cell r="AO575"/>
          <cell r="AP575"/>
          <cell r="AQ575"/>
          <cell r="AR575"/>
          <cell r="AS575"/>
          <cell r="AT575"/>
          <cell r="AU575"/>
          <cell r="AV575" t="str">
            <v/>
          </cell>
          <cell r="AW575"/>
          <cell r="AX575" t="str">
            <v/>
          </cell>
          <cell r="AY575"/>
          <cell r="AZ575" t="b">
            <v>1</v>
          </cell>
          <cell r="BA575" t="b">
            <v>1</v>
          </cell>
          <cell r="BB575" t="str">
            <v>TRUE</v>
          </cell>
          <cell r="BC575" t="str">
            <v>FALSE</v>
          </cell>
          <cell r="BD575" t="b">
            <v>1</v>
          </cell>
          <cell r="BE575" t="str">
            <v>REQ</v>
          </cell>
          <cell r="BF575" t="str">
            <v>N/A</v>
          </cell>
          <cell r="BG575" t="str">
            <v>REQ</v>
          </cell>
        </row>
        <row r="576">
          <cell r="A576">
            <v>63052</v>
          </cell>
          <cell r="B576">
            <v>39437</v>
          </cell>
          <cell r="C576"/>
          <cell r="D576"/>
          <cell r="E576"/>
          <cell r="F576" t="str">
            <v>Ashley Place Development II Limited Partnership</v>
          </cell>
          <cell r="G576" t="str">
            <v>Ashley Place II</v>
          </cell>
          <cell r="H576" t="str">
            <v>Denham Springs Housing Authority</v>
          </cell>
          <cell r="I576" t="str">
            <v>NEF Assignment Corporation, as nominee</v>
          </cell>
          <cell r="J576" t="str">
            <v>36-4326848</v>
          </cell>
          <cell r="K576">
            <v>0.99990000000000001</v>
          </cell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 t="str">
            <v>National Equity Fund 2006 Series II LP</v>
          </cell>
          <cell r="W576" t="str">
            <v>20-5575038</v>
          </cell>
          <cell r="X576">
            <v>0.99990000000000001</v>
          </cell>
          <cell r="Y576"/>
          <cell r="Z576"/>
          <cell r="AA576"/>
          <cell r="AB576"/>
          <cell r="AC576"/>
          <cell r="AD576"/>
          <cell r="AE576"/>
          <cell r="AF576"/>
          <cell r="AG576"/>
          <cell r="AH576"/>
          <cell r="AI576" t="str">
            <v>No investor with 50% or more ownership</v>
          </cell>
          <cell r="AJ576" t="str">
            <v>N/A</v>
          </cell>
          <cell r="AK576" t="str">
            <v>N/A</v>
          </cell>
          <cell r="AL576"/>
          <cell r="AM576"/>
          <cell r="AN576"/>
          <cell r="AO576"/>
          <cell r="AP576"/>
          <cell r="AQ576"/>
          <cell r="AR576"/>
          <cell r="AS576"/>
          <cell r="AT576"/>
          <cell r="AU576"/>
          <cell r="AV576" t="str">
            <v/>
          </cell>
          <cell r="AW576"/>
          <cell r="AX576" t="str">
            <v/>
          </cell>
          <cell r="AY576"/>
          <cell r="AZ576" t="b">
            <v>1</v>
          </cell>
          <cell r="BA576" t="b">
            <v>1</v>
          </cell>
          <cell r="BB576" t="str">
            <v>TRUE</v>
          </cell>
          <cell r="BC576" t="str">
            <v>FALSE</v>
          </cell>
          <cell r="BD576" t="b">
            <v>1</v>
          </cell>
          <cell r="BE576" t="str">
            <v>REQ</v>
          </cell>
          <cell r="BF576" t="str">
            <v>N/A</v>
          </cell>
          <cell r="BG576" t="str">
            <v>REQ</v>
          </cell>
        </row>
        <row r="577">
          <cell r="A577">
            <v>63055</v>
          </cell>
          <cell r="B577">
            <v>39139</v>
          </cell>
          <cell r="C577"/>
          <cell r="D577"/>
          <cell r="E577"/>
          <cell r="F577" t="str">
            <v>Wells Avenue Partners, A Nevada Limited Partnership</v>
          </cell>
          <cell r="G577" t="str">
            <v>Willows at Wells (fka Wells Ave)</v>
          </cell>
          <cell r="H577" t="str">
            <v>Community Services Agency Development Corporation (CSADC)</v>
          </cell>
          <cell r="I577" t="str">
            <v>FNBC Leasing Investment Fund LLC</v>
          </cell>
          <cell r="J577" t="str">
            <v>20-5046285</v>
          </cell>
          <cell r="K577">
            <v>0.99990000000000001</v>
          </cell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 t="str">
            <v>FNBC Leasing Investment Fund LLC</v>
          </cell>
          <cell r="W577" t="str">
            <v>20-5046285</v>
          </cell>
          <cell r="X577">
            <v>0.99990000000000001</v>
          </cell>
          <cell r="Y577"/>
          <cell r="Z577"/>
          <cell r="AA577"/>
          <cell r="AB577"/>
          <cell r="AC577"/>
          <cell r="AD577"/>
          <cell r="AE577"/>
          <cell r="AF577"/>
          <cell r="AG577"/>
          <cell r="AH577"/>
          <cell r="AI577" t="str">
            <v>FNBC Leasing Corporation</v>
          </cell>
          <cell r="AJ577" t="str">
            <v>36-3643427</v>
          </cell>
          <cell r="AK577">
            <v>0.99980000999999996</v>
          </cell>
          <cell r="AL577"/>
          <cell r="AM577"/>
          <cell r="AN577"/>
          <cell r="AO577"/>
          <cell r="AP577"/>
          <cell r="AQ577"/>
          <cell r="AR577"/>
          <cell r="AS577"/>
          <cell r="AT577"/>
          <cell r="AU577"/>
          <cell r="AV577" t="str">
            <v/>
          </cell>
          <cell r="AW577"/>
          <cell r="AX577" t="str">
            <v/>
          </cell>
          <cell r="AY577"/>
          <cell r="AZ577" t="b">
            <v>1</v>
          </cell>
          <cell r="BA577" t="b">
            <v>1</v>
          </cell>
          <cell r="BB577" t="str">
            <v>TRUE</v>
          </cell>
          <cell r="BC577" t="str">
            <v>FALSE</v>
          </cell>
          <cell r="BD577" t="b">
            <v>1</v>
          </cell>
          <cell r="BE577" t="str">
            <v>N/A</v>
          </cell>
          <cell r="BF577" t="e">
            <v>#NAME?</v>
          </cell>
          <cell r="BG577" t="str">
            <v>REQ</v>
          </cell>
        </row>
        <row r="578">
          <cell r="A578">
            <v>63057</v>
          </cell>
          <cell r="B578">
            <v>39182</v>
          </cell>
          <cell r="C578"/>
          <cell r="D578"/>
          <cell r="E578"/>
          <cell r="F578" t="str">
            <v>Watkins Cluster, L.P.</v>
          </cell>
          <cell r="G578" t="str">
            <v>Watkins NEP</v>
          </cell>
          <cell r="H578" t="str">
            <v>St. Nicks Alliance</v>
          </cell>
          <cell r="I578" t="str">
            <v>New York Equity Fund 2005 LLC</v>
          </cell>
          <cell r="J578" t="str">
            <v>20-3760899</v>
          </cell>
          <cell r="K578">
            <v>0.99990000000000001</v>
          </cell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 t="str">
            <v>New York Equity Fund 2005 LLC</v>
          </cell>
          <cell r="W578" t="str">
            <v>20-3760899</v>
          </cell>
          <cell r="X578">
            <v>0.99990000000000001</v>
          </cell>
          <cell r="Y578"/>
          <cell r="Z578"/>
          <cell r="AA578"/>
          <cell r="AB578"/>
          <cell r="AC578"/>
          <cell r="AD578"/>
          <cell r="AE578"/>
          <cell r="AF578"/>
          <cell r="AG578"/>
          <cell r="AH578"/>
          <cell r="AI578" t="str">
            <v>No investor with 50% or more ownership</v>
          </cell>
          <cell r="AJ578" t="str">
            <v>N/A</v>
          </cell>
          <cell r="AK578" t="str">
            <v>N/A</v>
          </cell>
          <cell r="AL578"/>
          <cell r="AM578"/>
          <cell r="AN578"/>
          <cell r="AO578"/>
          <cell r="AP578"/>
          <cell r="AQ578"/>
          <cell r="AR578"/>
          <cell r="AS578"/>
          <cell r="AT578"/>
          <cell r="AU578"/>
          <cell r="AV578" t="str">
            <v/>
          </cell>
          <cell r="AW578"/>
          <cell r="AX578" t="str">
            <v/>
          </cell>
          <cell r="AY578"/>
          <cell r="AZ578" t="b">
            <v>1</v>
          </cell>
          <cell r="BA578" t="b">
            <v>1</v>
          </cell>
          <cell r="BB578" t="str">
            <v>TRUE</v>
          </cell>
          <cell r="BC578" t="str">
            <v>FALSE</v>
          </cell>
          <cell r="BD578" t="b">
            <v>1</v>
          </cell>
          <cell r="BE578" t="str">
            <v>N/A</v>
          </cell>
          <cell r="BF578" t="str">
            <v>N/A</v>
          </cell>
          <cell r="BG578" t="str">
            <v>No</v>
          </cell>
        </row>
        <row r="579">
          <cell r="A579">
            <v>63059</v>
          </cell>
          <cell r="B579">
            <v>39584</v>
          </cell>
          <cell r="C579"/>
          <cell r="D579"/>
          <cell r="E579"/>
          <cell r="F579" t="str">
            <v>Cauldwell Avenue Associates, L.P.</v>
          </cell>
          <cell r="G579" t="str">
            <v>Cauldwell Apartments</v>
          </cell>
          <cell r="H579" t="str">
            <v>Nos Quedamos</v>
          </cell>
          <cell r="I579" t="str">
            <v>New York Equity Fund 2006 LLC</v>
          </cell>
          <cell r="J579" t="str">
            <v>20-5705331</v>
          </cell>
          <cell r="K579">
            <v>0.99990000000000001</v>
          </cell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 t="str">
            <v>New York Equity Fund 2006 LLC</v>
          </cell>
          <cell r="W579" t="str">
            <v>20-5705331</v>
          </cell>
          <cell r="X579">
            <v>0.99990000000000001</v>
          </cell>
          <cell r="Y579"/>
          <cell r="Z579"/>
          <cell r="AA579"/>
          <cell r="AB579"/>
          <cell r="AC579"/>
          <cell r="AD579"/>
          <cell r="AE579"/>
          <cell r="AF579"/>
          <cell r="AG579"/>
          <cell r="AH579"/>
          <cell r="AI579" t="str">
            <v>No investor with 50% or more ownership</v>
          </cell>
          <cell r="AJ579" t="str">
            <v>N/A</v>
          </cell>
          <cell r="AK579" t="str">
            <v>N/A</v>
          </cell>
          <cell r="AL579"/>
          <cell r="AM579"/>
          <cell r="AN579"/>
          <cell r="AO579"/>
          <cell r="AP579"/>
          <cell r="AQ579"/>
          <cell r="AR579"/>
          <cell r="AS579"/>
          <cell r="AT579"/>
          <cell r="AU579"/>
          <cell r="AV579" t="str">
            <v/>
          </cell>
          <cell r="AW579"/>
          <cell r="AX579" t="str">
            <v/>
          </cell>
          <cell r="AY579"/>
          <cell r="AZ579" t="b">
            <v>1</v>
          </cell>
          <cell r="BA579" t="b">
            <v>1</v>
          </cell>
          <cell r="BB579" t="str">
            <v>TRUE</v>
          </cell>
          <cell r="BC579" t="str">
            <v>FALSE</v>
          </cell>
          <cell r="BD579" t="b">
            <v>1</v>
          </cell>
          <cell r="BE579" t="str">
            <v>N/A</v>
          </cell>
          <cell r="BF579" t="str">
            <v>N/A</v>
          </cell>
          <cell r="BG579" t="str">
            <v>No</v>
          </cell>
        </row>
        <row r="580">
          <cell r="A580">
            <v>63062</v>
          </cell>
          <cell r="B580">
            <v>39197</v>
          </cell>
          <cell r="C580"/>
          <cell r="D580"/>
          <cell r="E580"/>
          <cell r="F580" t="str">
            <v>Bayou Place Development II Limited Partnership II</v>
          </cell>
          <cell r="G580" t="str">
            <v>Bayou Place II</v>
          </cell>
          <cell r="H580" t="str">
            <v>Housing Authority of New Iberia (LA)</v>
          </cell>
          <cell r="I580" t="str">
            <v>NEF Assignment Corporation, as nominee</v>
          </cell>
          <cell r="J580" t="str">
            <v>36-4326848</v>
          </cell>
          <cell r="K580">
            <v>0.99990000000000001</v>
          </cell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 t="str">
            <v>National Equity Fund 2007 LP</v>
          </cell>
          <cell r="W580" t="str">
            <v>20-8189381</v>
          </cell>
          <cell r="X580">
            <v>0.99990000000000001</v>
          </cell>
          <cell r="Y580"/>
          <cell r="Z580"/>
          <cell r="AA580"/>
          <cell r="AB580"/>
          <cell r="AC580"/>
          <cell r="AD580"/>
          <cell r="AE580"/>
          <cell r="AF580"/>
          <cell r="AG580"/>
          <cell r="AH580"/>
          <cell r="AI580" t="str">
            <v>No investor with 50% or more ownership</v>
          </cell>
          <cell r="AJ580" t="str">
            <v>N/A</v>
          </cell>
          <cell r="AK580" t="str">
            <v>N/A</v>
          </cell>
          <cell r="AL580"/>
          <cell r="AM580"/>
          <cell r="AN580"/>
          <cell r="AO580"/>
          <cell r="AP580"/>
          <cell r="AQ580"/>
          <cell r="AR580"/>
          <cell r="AS580"/>
          <cell r="AT580"/>
          <cell r="AU580"/>
          <cell r="AV580" t="str">
            <v/>
          </cell>
          <cell r="AW580"/>
          <cell r="AX580" t="str">
            <v/>
          </cell>
          <cell r="AY580"/>
          <cell r="AZ580" t="b">
            <v>1</v>
          </cell>
          <cell r="BA580" t="b">
            <v>1</v>
          </cell>
          <cell r="BB580" t="str">
            <v>TRUE</v>
          </cell>
          <cell r="BC580" t="str">
            <v>FALSE</v>
          </cell>
          <cell r="BD580" t="b">
            <v>1</v>
          </cell>
          <cell r="BE580" t="str">
            <v>REQ</v>
          </cell>
          <cell r="BF580" t="str">
            <v>N/A</v>
          </cell>
          <cell r="BG580" t="str">
            <v>REQ</v>
          </cell>
        </row>
        <row r="581">
          <cell r="A581">
            <v>63063</v>
          </cell>
          <cell r="B581">
            <v>39401</v>
          </cell>
          <cell r="C581"/>
          <cell r="D581"/>
          <cell r="E581"/>
          <cell r="F581" t="str">
            <v>LSS Park Avenue Apartments L.P.</v>
          </cell>
          <cell r="G581" t="str">
            <v>LSS Park Avenue Apartments</v>
          </cell>
          <cell r="H581" t="str">
            <v>Lutheran Social Services of Minnesota</v>
          </cell>
          <cell r="I581" t="str">
            <v>NEF Assignment Corporation, as nominee</v>
          </cell>
          <cell r="J581" t="str">
            <v>36-4326848</v>
          </cell>
          <cell r="K581">
            <v>0.99990000000000001</v>
          </cell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 t="str">
            <v>National Equity Fund 2007 LP</v>
          </cell>
          <cell r="W581" t="str">
            <v>20-8189381</v>
          </cell>
          <cell r="X581">
            <v>0.99990000000000001</v>
          </cell>
          <cell r="Y581"/>
          <cell r="Z581"/>
          <cell r="AA581"/>
          <cell r="AB581"/>
          <cell r="AC581"/>
          <cell r="AD581"/>
          <cell r="AE581"/>
          <cell r="AF581"/>
          <cell r="AG581"/>
          <cell r="AH581"/>
          <cell r="AI581" t="str">
            <v>No investor with 50% or more ownership</v>
          </cell>
          <cell r="AJ581" t="str">
            <v>N/A</v>
          </cell>
          <cell r="AK581" t="str">
            <v>N/A</v>
          </cell>
          <cell r="AL581"/>
          <cell r="AM581"/>
          <cell r="AN581"/>
          <cell r="AO581"/>
          <cell r="AP581"/>
          <cell r="AQ581"/>
          <cell r="AR581"/>
          <cell r="AS581"/>
          <cell r="AT581"/>
          <cell r="AU581"/>
          <cell r="AV581" t="str">
            <v/>
          </cell>
          <cell r="AW581"/>
          <cell r="AX581" t="str">
            <v/>
          </cell>
          <cell r="AY581"/>
          <cell r="AZ581" t="b">
            <v>1</v>
          </cell>
          <cell r="BA581" t="b">
            <v>1</v>
          </cell>
          <cell r="BB581" t="b">
            <v>0</v>
          </cell>
          <cell r="BC581" t="str">
            <v>TRUE</v>
          </cell>
          <cell r="BD581" t="b">
            <v>1</v>
          </cell>
          <cell r="BE581" t="str">
            <v>REQ</v>
          </cell>
          <cell r="BF581" t="str">
            <v>N/A</v>
          </cell>
          <cell r="BG581" t="str">
            <v>REQ</v>
          </cell>
        </row>
        <row r="582">
          <cell r="A582">
            <v>63068</v>
          </cell>
          <cell r="B582">
            <v>39289</v>
          </cell>
          <cell r="C582"/>
          <cell r="D582"/>
          <cell r="E582"/>
          <cell r="F582" t="str">
            <v>Passman Plaza III Limited Partnership</v>
          </cell>
          <cell r="G582" t="str">
            <v>Passman Plaza III</v>
          </cell>
          <cell r="H582" t="str">
            <v>Monroe (LA) Housing Authority</v>
          </cell>
          <cell r="I582" t="str">
            <v>FNBC Leasing Investment Fund LLC</v>
          </cell>
          <cell r="J582" t="str">
            <v>20-5046285</v>
          </cell>
          <cell r="K582">
            <v>0.99990000000000001</v>
          </cell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 t="str">
            <v>FNBC Leasing Investment Fund LLC</v>
          </cell>
          <cell r="W582" t="str">
            <v>20-5046285</v>
          </cell>
          <cell r="X582">
            <v>0.99990000000000001</v>
          </cell>
          <cell r="Y582"/>
          <cell r="Z582"/>
          <cell r="AA582"/>
          <cell r="AB582"/>
          <cell r="AC582"/>
          <cell r="AD582"/>
          <cell r="AE582"/>
          <cell r="AF582"/>
          <cell r="AG582"/>
          <cell r="AH582"/>
          <cell r="AI582" t="str">
            <v>FNBC Leasing Corporation</v>
          </cell>
          <cell r="AJ582" t="str">
            <v>36-3643427</v>
          </cell>
          <cell r="AK582">
            <v>0.99980000999999996</v>
          </cell>
          <cell r="AL582"/>
          <cell r="AM582"/>
          <cell r="AN582"/>
          <cell r="AO582"/>
          <cell r="AP582"/>
          <cell r="AQ582"/>
          <cell r="AR582"/>
          <cell r="AS582"/>
          <cell r="AT582"/>
          <cell r="AU582"/>
          <cell r="AV582" t="str">
            <v/>
          </cell>
          <cell r="AW582"/>
          <cell r="AX582" t="str">
            <v/>
          </cell>
          <cell r="AY582"/>
          <cell r="AZ582" t="b">
            <v>1</v>
          </cell>
          <cell r="BA582" t="b">
            <v>1</v>
          </cell>
          <cell r="BB582" t="str">
            <v>TRUE</v>
          </cell>
          <cell r="BC582" t="str">
            <v>TRUE</v>
          </cell>
          <cell r="BD582" t="b">
            <v>1</v>
          </cell>
          <cell r="BE582" t="str">
            <v>N/A</v>
          </cell>
          <cell r="BF582" t="e">
            <v>#NAME?</v>
          </cell>
          <cell r="BG582" t="str">
            <v>REQ</v>
          </cell>
        </row>
        <row r="583">
          <cell r="A583">
            <v>63073</v>
          </cell>
          <cell r="B583">
            <v>39413</v>
          </cell>
          <cell r="C583"/>
          <cell r="D583"/>
          <cell r="E583"/>
          <cell r="F583" t="str">
            <v>Ithaca Special Needs, L.P.</v>
          </cell>
          <cell r="G583" t="str">
            <v>Ithaca Special Needs SRO</v>
          </cell>
          <cell r="H583" t="str">
            <v>Lakeview Mental Health Services, Inc.</v>
          </cell>
          <cell r="I583" t="str">
            <v>NEF Assignment Corporation, as nominee</v>
          </cell>
          <cell r="J583" t="str">
            <v>36-4326848</v>
          </cell>
          <cell r="K583">
            <v>0.99990000000000001</v>
          </cell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 t="str">
            <v>National Equity Fund 2007 Series II LP</v>
          </cell>
          <cell r="W583" t="str">
            <v>20-8864796</v>
          </cell>
          <cell r="X583">
            <v>0.99990000000000001</v>
          </cell>
          <cell r="Y583"/>
          <cell r="Z583"/>
          <cell r="AA583"/>
          <cell r="AB583"/>
          <cell r="AC583"/>
          <cell r="AD583"/>
          <cell r="AE583"/>
          <cell r="AF583"/>
          <cell r="AG583"/>
          <cell r="AH583"/>
          <cell r="AI583" t="str">
            <v>No investor with 50% or more ownership</v>
          </cell>
          <cell r="AJ583" t="str">
            <v>N/A</v>
          </cell>
          <cell r="AK583" t="str">
            <v>N/A</v>
          </cell>
          <cell r="AL583"/>
          <cell r="AM583"/>
          <cell r="AN583"/>
          <cell r="AO583"/>
          <cell r="AP583"/>
          <cell r="AQ583"/>
          <cell r="AR583"/>
          <cell r="AS583"/>
          <cell r="AT583"/>
          <cell r="AU583"/>
          <cell r="AV583" t="str">
            <v/>
          </cell>
          <cell r="AW583"/>
          <cell r="AX583" t="str">
            <v/>
          </cell>
          <cell r="AY583"/>
          <cell r="AZ583" t="b">
            <v>1</v>
          </cell>
          <cell r="BA583" t="b">
            <v>1</v>
          </cell>
          <cell r="BB583" t="str">
            <v>TRUE</v>
          </cell>
          <cell r="BC583" t="str">
            <v>TRUE</v>
          </cell>
          <cell r="BD583" t="b">
            <v>1</v>
          </cell>
          <cell r="BE583" t="str">
            <v>REQ</v>
          </cell>
          <cell r="BF583" t="str">
            <v>N/A</v>
          </cell>
          <cell r="BG583" t="str">
            <v>REQ</v>
          </cell>
        </row>
        <row r="584">
          <cell r="A584">
            <v>78360</v>
          </cell>
          <cell r="B584">
            <v>43364</v>
          </cell>
          <cell r="C584"/>
          <cell r="D584"/>
          <cell r="E584"/>
          <cell r="F584" t="str">
            <v>Coral Bay Cove, LLC</v>
          </cell>
          <cell r="G584" t="str">
            <v>Coral Bay Cove Apartments</v>
          </cell>
          <cell r="H584" t="str">
            <v>Landmark Development Corporation</v>
          </cell>
          <cell r="I584" t="str">
            <v>NEF Assignment Corporation, as nominee</v>
          </cell>
          <cell r="J584" t="str">
            <v>36-4326848</v>
          </cell>
          <cell r="K584">
            <v>0.99990000000000001</v>
          </cell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 t="str">
            <v>NEF Florida Affordable Housing Fund LP</v>
          </cell>
          <cell r="W584" t="str">
            <v>82-5019383</v>
          </cell>
          <cell r="X584">
            <v>0.99990000000000001</v>
          </cell>
          <cell r="Y584"/>
          <cell r="Z584"/>
          <cell r="AA584"/>
          <cell r="AB584"/>
          <cell r="AC584"/>
          <cell r="AD584"/>
          <cell r="AE584"/>
          <cell r="AF584"/>
          <cell r="AG584"/>
          <cell r="AH584"/>
          <cell r="AI584" t="str">
            <v>The Northern Trust Company</v>
          </cell>
          <cell r="AJ584" t="str">
            <v>36-1561860</v>
          </cell>
          <cell r="AK584">
            <v>0.59988000599999991</v>
          </cell>
          <cell r="AL584"/>
          <cell r="AM584"/>
          <cell r="AN584"/>
          <cell r="AO584"/>
          <cell r="AP584"/>
          <cell r="AQ584"/>
          <cell r="AR584"/>
          <cell r="AS584"/>
          <cell r="AT584"/>
          <cell r="AU584"/>
          <cell r="AV584" t="str">
            <v/>
          </cell>
          <cell r="AW584"/>
          <cell r="AX584" t="str">
            <v/>
          </cell>
          <cell r="AY584"/>
          <cell r="AZ584" t="b">
            <v>1</v>
          </cell>
          <cell r="BA584" t="b">
            <v>1</v>
          </cell>
          <cell r="BB584" t="str">
            <v>TRUE</v>
          </cell>
          <cell r="BC584" t="str">
            <v>FALSE</v>
          </cell>
          <cell r="BD584" t="b">
            <v>1</v>
          </cell>
          <cell r="BE584" t="str">
            <v>REQ</v>
          </cell>
          <cell r="BF584" t="e">
            <v>#NAME?</v>
          </cell>
          <cell r="BG584" t="str">
            <v>REQ</v>
          </cell>
        </row>
        <row r="585">
          <cell r="A585">
            <v>63079</v>
          </cell>
          <cell r="B585">
            <v>39140</v>
          </cell>
          <cell r="C585"/>
          <cell r="D585"/>
          <cell r="E585"/>
          <cell r="F585" t="str">
            <v>Arthur Ransome Houses,  L.P.</v>
          </cell>
          <cell r="G585" t="str">
            <v>Arthur Ransome NRP</v>
          </cell>
          <cell r="H585" t="str">
            <v>Abyssinian Development Corp.</v>
          </cell>
          <cell r="I585" t="str">
            <v>New York Equity Fund 2005 LLC</v>
          </cell>
          <cell r="J585" t="str">
            <v>20-3760899</v>
          </cell>
          <cell r="K585">
            <v>0.99990000000000001</v>
          </cell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 t="str">
            <v>New York Equity Fund 2005 LLC</v>
          </cell>
          <cell r="W585" t="str">
            <v>20-3760899</v>
          </cell>
          <cell r="X585">
            <v>0.99990000000000001</v>
          </cell>
          <cell r="Y585"/>
          <cell r="Z585"/>
          <cell r="AA585"/>
          <cell r="AB585"/>
          <cell r="AC585"/>
          <cell r="AD585"/>
          <cell r="AE585"/>
          <cell r="AF585"/>
          <cell r="AG585"/>
          <cell r="AH585"/>
          <cell r="AI585" t="str">
            <v>No investor with 50% or more ownership</v>
          </cell>
          <cell r="AJ585" t="str">
            <v>N/A</v>
          </cell>
          <cell r="AK585" t="str">
            <v>N/A</v>
          </cell>
          <cell r="AL585"/>
          <cell r="AM585"/>
          <cell r="AN585"/>
          <cell r="AO585"/>
          <cell r="AP585"/>
          <cell r="AQ585"/>
          <cell r="AR585"/>
          <cell r="AS585"/>
          <cell r="AT585"/>
          <cell r="AU585"/>
          <cell r="AV585" t="str">
            <v/>
          </cell>
          <cell r="AW585"/>
          <cell r="AX585" t="str">
            <v/>
          </cell>
          <cell r="AY585"/>
          <cell r="AZ585" t="b">
            <v>1</v>
          </cell>
          <cell r="BA585" t="b">
            <v>1</v>
          </cell>
          <cell r="BB585" t="str">
            <v>TRUE</v>
          </cell>
          <cell r="BC585" t="str">
            <v>FALSE</v>
          </cell>
          <cell r="BD585" t="b">
            <v>1</v>
          </cell>
          <cell r="BE585" t="str">
            <v>N/A</v>
          </cell>
          <cell r="BF585" t="str">
            <v>N/A</v>
          </cell>
          <cell r="BG585" t="str">
            <v>No</v>
          </cell>
        </row>
        <row r="586">
          <cell r="A586">
            <v>63080</v>
          </cell>
          <cell r="B586">
            <v>39266</v>
          </cell>
          <cell r="C586"/>
          <cell r="D586"/>
          <cell r="E586"/>
          <cell r="F586" t="str">
            <v>Crescent Park EAH, L.P., a California Limited Partnership</v>
          </cell>
          <cell r="G586" t="str">
            <v>Crescent Park (CA)</v>
          </cell>
          <cell r="H586" t="str">
            <v>EAH, Inc.</v>
          </cell>
          <cell r="I586" t="str">
            <v>Crescent Community Investment Fund LP</v>
          </cell>
          <cell r="J586" t="str">
            <v>26-0859985</v>
          </cell>
          <cell r="K586">
            <v>0.99990000000000001</v>
          </cell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 t="str">
            <v>Crescent Community Investment Fund LP</v>
          </cell>
          <cell r="W586" t="str">
            <v>26-0859985</v>
          </cell>
          <cell r="X586">
            <v>0.99990000000000001</v>
          </cell>
          <cell r="Y586"/>
          <cell r="Z586"/>
          <cell r="AA586"/>
          <cell r="AB586"/>
          <cell r="AC586"/>
          <cell r="AD586"/>
          <cell r="AE586"/>
          <cell r="AF586"/>
          <cell r="AG586"/>
          <cell r="AH586"/>
          <cell r="AI586" t="str">
            <v>Garnet LIHTC Fund XV, LLC</v>
          </cell>
          <cell r="AJ586" t="str">
            <v>20-8525550</v>
          </cell>
          <cell r="AK586">
            <v>0.99980000999999996</v>
          </cell>
          <cell r="AL586"/>
          <cell r="AM586"/>
          <cell r="AN586"/>
          <cell r="AO586"/>
          <cell r="AP586"/>
          <cell r="AQ586"/>
          <cell r="AR586"/>
          <cell r="AS586"/>
          <cell r="AT586"/>
          <cell r="AU586"/>
          <cell r="AV586" t="str">
            <v/>
          </cell>
          <cell r="AW586"/>
          <cell r="AX586" t="str">
            <v/>
          </cell>
          <cell r="AY586"/>
          <cell r="AZ586" t="b">
            <v>1</v>
          </cell>
          <cell r="BA586" t="b">
            <v>1</v>
          </cell>
          <cell r="BB586" t="b">
            <v>0</v>
          </cell>
          <cell r="BC586" t="str">
            <v>TRUE</v>
          </cell>
          <cell r="BD586" t="b">
            <v>1</v>
          </cell>
          <cell r="BE586" t="str">
            <v>N/A</v>
          </cell>
          <cell r="BF586" t="e">
            <v>#NAME?</v>
          </cell>
          <cell r="BG586" t="str">
            <v>REQ</v>
          </cell>
        </row>
        <row r="587">
          <cell r="A587">
            <v>63082</v>
          </cell>
          <cell r="B587">
            <v>39070</v>
          </cell>
          <cell r="C587"/>
          <cell r="D587"/>
          <cell r="E587"/>
          <cell r="F587" t="str">
            <v>West 147th Street Apartments L.P.</v>
          </cell>
          <cell r="G587" t="str">
            <v>West 147th Street Apartments NRP</v>
          </cell>
          <cell r="H587" t="str">
            <v>Harlem Congregations for Community Improvement</v>
          </cell>
          <cell r="I587" t="str">
            <v>New York Equity Fund 2006 LLC</v>
          </cell>
          <cell r="J587" t="str">
            <v>20-5705331</v>
          </cell>
          <cell r="K587">
            <v>0.99990000000000001</v>
          </cell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 t="str">
            <v>New York Equity Fund 2006 LLC</v>
          </cell>
          <cell r="W587" t="str">
            <v>20-5705331</v>
          </cell>
          <cell r="X587">
            <v>0.99990000000000001</v>
          </cell>
          <cell r="Y587"/>
          <cell r="Z587"/>
          <cell r="AA587"/>
          <cell r="AB587"/>
          <cell r="AC587"/>
          <cell r="AD587"/>
          <cell r="AE587"/>
          <cell r="AF587"/>
          <cell r="AG587"/>
          <cell r="AH587"/>
          <cell r="AI587" t="str">
            <v>No investor with 50% or more ownership</v>
          </cell>
          <cell r="AJ587" t="str">
            <v>N/A</v>
          </cell>
          <cell r="AK587" t="str">
            <v>N/A</v>
          </cell>
          <cell r="AL587"/>
          <cell r="AM587"/>
          <cell r="AN587"/>
          <cell r="AO587"/>
          <cell r="AP587"/>
          <cell r="AQ587"/>
          <cell r="AR587"/>
          <cell r="AS587"/>
          <cell r="AT587"/>
          <cell r="AU587"/>
          <cell r="AV587" t="str">
            <v/>
          </cell>
          <cell r="AW587"/>
          <cell r="AX587" t="str">
            <v/>
          </cell>
          <cell r="AY587"/>
          <cell r="AZ587" t="b">
            <v>1</v>
          </cell>
          <cell r="BA587" t="b">
            <v>1</v>
          </cell>
          <cell r="BB587" t="str">
            <v>TRUE</v>
          </cell>
          <cell r="BC587" t="str">
            <v>FALSE</v>
          </cell>
          <cell r="BD587" t="b">
            <v>1</v>
          </cell>
          <cell r="BE587" t="str">
            <v>N/A</v>
          </cell>
          <cell r="BF587" t="str">
            <v>N/A</v>
          </cell>
          <cell r="BG587" t="str">
            <v>No</v>
          </cell>
        </row>
        <row r="588">
          <cell r="A588">
            <v>63088</v>
          </cell>
          <cell r="B588">
            <v>39476</v>
          </cell>
          <cell r="C588"/>
          <cell r="D588"/>
          <cell r="E588"/>
          <cell r="F588" t="str">
            <v>Melrose Cluster, L.P.</v>
          </cell>
          <cell r="G588" t="str">
            <v>Melrose Commons Cluster NEP</v>
          </cell>
          <cell r="H588" t="str">
            <v>RSE Management LLC</v>
          </cell>
          <cell r="I588" t="str">
            <v>New York Equity Fund 2005 LLC</v>
          </cell>
          <cell r="J588" t="str">
            <v>20-3760899</v>
          </cell>
          <cell r="K588">
            <v>0.99990000000000001</v>
          </cell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 t="str">
            <v>New York Equity Fund 2005 LLC</v>
          </cell>
          <cell r="W588" t="str">
            <v>20-3760899</v>
          </cell>
          <cell r="X588">
            <v>0.99990000000000001</v>
          </cell>
          <cell r="Y588"/>
          <cell r="Z588"/>
          <cell r="AA588"/>
          <cell r="AB588"/>
          <cell r="AC588"/>
          <cell r="AD588"/>
          <cell r="AE588"/>
          <cell r="AF588"/>
          <cell r="AG588"/>
          <cell r="AH588"/>
          <cell r="AI588" t="str">
            <v>No investor with 50% or more ownership</v>
          </cell>
          <cell r="AJ588" t="str">
            <v>N/A</v>
          </cell>
          <cell r="AK588" t="str">
            <v>N/A</v>
          </cell>
          <cell r="AL588"/>
          <cell r="AM588"/>
          <cell r="AN588"/>
          <cell r="AO588"/>
          <cell r="AP588"/>
          <cell r="AQ588"/>
          <cell r="AR588"/>
          <cell r="AS588"/>
          <cell r="AT588"/>
          <cell r="AU588"/>
          <cell r="AV588" t="str">
            <v/>
          </cell>
          <cell r="AW588"/>
          <cell r="AX588" t="str">
            <v/>
          </cell>
          <cell r="AY588"/>
          <cell r="AZ588" t="b">
            <v>1</v>
          </cell>
          <cell r="BA588" t="b">
            <v>1</v>
          </cell>
          <cell r="BB588" t="b">
            <v>0</v>
          </cell>
          <cell r="BC588" t="str">
            <v>FALSE</v>
          </cell>
          <cell r="BD588" t="b">
            <v>1</v>
          </cell>
          <cell r="BE588" t="str">
            <v>N/A</v>
          </cell>
          <cell r="BF588" t="str">
            <v>N/A</v>
          </cell>
          <cell r="BG588" t="str">
            <v>No</v>
          </cell>
        </row>
        <row r="589">
          <cell r="A589">
            <v>63091</v>
          </cell>
          <cell r="B589">
            <v>39079</v>
          </cell>
          <cell r="C589"/>
          <cell r="D589"/>
          <cell r="E589"/>
          <cell r="F589" t="str">
            <v>Luacaw Brownstones, L.P.</v>
          </cell>
          <cell r="G589" t="str">
            <v>Luacaw Brownstones</v>
          </cell>
          <cell r="H589" t="str">
            <v>Community League of The Heights</v>
          </cell>
          <cell r="I589" t="str">
            <v>New York Equity Fund 2006 LLC</v>
          </cell>
          <cell r="J589" t="str">
            <v>20-5705331</v>
          </cell>
          <cell r="K589">
            <v>0.99990000000000001</v>
          </cell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 t="str">
            <v>New York Equity Fund 2006 LLC</v>
          </cell>
          <cell r="W589" t="str">
            <v>20-5705331</v>
          </cell>
          <cell r="X589">
            <v>0.99990000000000001</v>
          </cell>
          <cell r="Y589"/>
          <cell r="Z589"/>
          <cell r="AA589"/>
          <cell r="AB589"/>
          <cell r="AC589"/>
          <cell r="AD589"/>
          <cell r="AE589"/>
          <cell r="AF589"/>
          <cell r="AG589"/>
          <cell r="AH589"/>
          <cell r="AI589" t="str">
            <v>No investor with 50% or more ownership</v>
          </cell>
          <cell r="AJ589" t="str">
            <v>N/A</v>
          </cell>
          <cell r="AK589" t="str">
            <v>N/A</v>
          </cell>
          <cell r="AL589"/>
          <cell r="AM589"/>
          <cell r="AN589"/>
          <cell r="AO589"/>
          <cell r="AP589"/>
          <cell r="AQ589"/>
          <cell r="AR589"/>
          <cell r="AS589"/>
          <cell r="AT589"/>
          <cell r="AU589"/>
          <cell r="AV589" t="str">
            <v/>
          </cell>
          <cell r="AW589"/>
          <cell r="AX589" t="str">
            <v/>
          </cell>
          <cell r="AY589"/>
          <cell r="AZ589" t="b">
            <v>1</v>
          </cell>
          <cell r="BA589" t="b">
            <v>1</v>
          </cell>
          <cell r="BB589" t="str">
            <v>TRUE</v>
          </cell>
          <cell r="BC589" t="str">
            <v>TRUE</v>
          </cell>
          <cell r="BD589" t="b">
            <v>1</v>
          </cell>
          <cell r="BE589" t="str">
            <v>N/A</v>
          </cell>
          <cell r="BF589" t="str">
            <v>N/A</v>
          </cell>
          <cell r="BG589" t="str">
            <v>No</v>
          </cell>
        </row>
        <row r="590">
          <cell r="A590">
            <v>63100</v>
          </cell>
          <cell r="B590">
            <v>39185</v>
          </cell>
          <cell r="C590"/>
          <cell r="D590"/>
          <cell r="E590"/>
          <cell r="F590" t="str">
            <v>Club at Eustis Partners, Ltd.</v>
          </cell>
          <cell r="G590" t="str">
            <v>The Club at Eustis</v>
          </cell>
          <cell r="H590" t="str">
            <v>CED Capital Holdings IX, Ltd.</v>
          </cell>
          <cell r="I590" t="str">
            <v>NEF Assignment Corporation, as nominee</v>
          </cell>
          <cell r="J590" t="str">
            <v>36-4326848</v>
          </cell>
          <cell r="K590">
            <v>0.99990000000000001</v>
          </cell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 t="str">
            <v>Nationwide Affordable Housing Fund XX - NEF LLC</v>
          </cell>
          <cell r="W590" t="str">
            <v>20-1651241</v>
          </cell>
          <cell r="X590">
            <v>0.99990000000000001</v>
          </cell>
          <cell r="Y590"/>
          <cell r="Z590"/>
          <cell r="AA590"/>
          <cell r="AB590"/>
          <cell r="AC590"/>
          <cell r="AD590"/>
          <cell r="AE590"/>
          <cell r="AF590"/>
          <cell r="AG590"/>
          <cell r="AH590"/>
          <cell r="AI590" t="str">
            <v>Nationwide Life Tax Credit Partners 2009-G, LLC</v>
          </cell>
          <cell r="AJ590" t="str">
            <v>31-4177100</v>
          </cell>
          <cell r="AK590">
            <v>0.99980000999999996</v>
          </cell>
          <cell r="AL590"/>
          <cell r="AM590"/>
          <cell r="AN590"/>
          <cell r="AO590"/>
          <cell r="AP590"/>
          <cell r="AQ590"/>
          <cell r="AR590"/>
          <cell r="AS590"/>
          <cell r="AT590"/>
          <cell r="AU590"/>
          <cell r="AV590" t="str">
            <v/>
          </cell>
          <cell r="AW590"/>
          <cell r="AX590" t="str">
            <v/>
          </cell>
          <cell r="AY590"/>
          <cell r="AZ590" t="b">
            <v>1</v>
          </cell>
          <cell r="BA590" t="b">
            <v>1</v>
          </cell>
          <cell r="BB590" t="b">
            <v>0</v>
          </cell>
          <cell r="BC590" t="str">
            <v>TRUE</v>
          </cell>
          <cell r="BD590" t="b">
            <v>1</v>
          </cell>
          <cell r="BE590" t="str">
            <v>REQ</v>
          </cell>
          <cell r="BF590" t="e">
            <v>#NAME?</v>
          </cell>
          <cell r="BG590" t="str">
            <v>REQ</v>
          </cell>
        </row>
        <row r="591">
          <cell r="A591">
            <v>63103</v>
          </cell>
          <cell r="B591">
            <v>39442</v>
          </cell>
          <cell r="C591"/>
          <cell r="D591"/>
          <cell r="E591"/>
          <cell r="F591" t="str">
            <v>Lockwood Housing, LLC</v>
          </cell>
          <cell r="G591" t="str">
            <v>Lockwood Greene</v>
          </cell>
          <cell r="H591" t="str">
            <v>Woda Cooper Companies, Inc.</v>
          </cell>
          <cell r="I591" t="str">
            <v>NEF Assignment Corporation, as nominee</v>
          </cell>
          <cell r="J591" t="str">
            <v>36-4326848</v>
          </cell>
          <cell r="K591">
            <v>0.99990000000000001</v>
          </cell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 t="str">
            <v>National Equity Fund 2007 LP</v>
          </cell>
          <cell r="W591" t="str">
            <v>20-8189381</v>
          </cell>
          <cell r="X591">
            <v>0.99990000000000001</v>
          </cell>
          <cell r="Y591"/>
          <cell r="Z591"/>
          <cell r="AA591"/>
          <cell r="AB591"/>
          <cell r="AC591"/>
          <cell r="AD591"/>
          <cell r="AE591"/>
          <cell r="AF591"/>
          <cell r="AG591"/>
          <cell r="AH591"/>
          <cell r="AI591" t="str">
            <v>No investor with 50% or more ownership</v>
          </cell>
          <cell r="AJ591" t="str">
            <v>N/A</v>
          </cell>
          <cell r="AK591" t="str">
            <v>N/A</v>
          </cell>
          <cell r="AL591"/>
          <cell r="AM591"/>
          <cell r="AN591"/>
          <cell r="AO591"/>
          <cell r="AP591"/>
          <cell r="AQ591"/>
          <cell r="AR591"/>
          <cell r="AS591"/>
          <cell r="AT591"/>
          <cell r="AU591"/>
          <cell r="AV591" t="str">
            <v/>
          </cell>
          <cell r="AW591"/>
          <cell r="AX591" t="str">
            <v/>
          </cell>
          <cell r="AY591"/>
          <cell r="AZ591" t="b">
            <v>1</v>
          </cell>
          <cell r="BA591" t="b">
            <v>1</v>
          </cell>
          <cell r="BB591" t="str">
            <v>TRUE</v>
          </cell>
          <cell r="BC591" t="str">
            <v>TRUE</v>
          </cell>
          <cell r="BD591" t="b">
            <v>1</v>
          </cell>
          <cell r="BE591" t="str">
            <v>REQ</v>
          </cell>
          <cell r="BF591" t="str">
            <v>N/A</v>
          </cell>
          <cell r="BG591" t="str">
            <v>REQ</v>
          </cell>
        </row>
        <row r="592">
          <cell r="A592">
            <v>63104</v>
          </cell>
          <cell r="B592">
            <v>39275</v>
          </cell>
          <cell r="C592"/>
          <cell r="D592"/>
          <cell r="E592"/>
          <cell r="F592" t="str">
            <v>Southside Community Limited Partnership</v>
          </cell>
          <cell r="G592" t="str">
            <v>Southside Recapitalization (MN)</v>
          </cell>
          <cell r="H592" t="str">
            <v>Project for Pride in Living, Inc.</v>
          </cell>
          <cell r="I592" t="str">
            <v>NEF Assignment Corporation, as nominee</v>
          </cell>
          <cell r="J592" t="str">
            <v>36-4326848</v>
          </cell>
          <cell r="K592">
            <v>0.99990000000000001</v>
          </cell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 t="str">
            <v>National Equity Fund 2007 LP</v>
          </cell>
          <cell r="W592" t="str">
            <v>20-8189381</v>
          </cell>
          <cell r="X592">
            <v>0.99990000000000001</v>
          </cell>
          <cell r="Y592"/>
          <cell r="Z592"/>
          <cell r="AA592"/>
          <cell r="AB592"/>
          <cell r="AC592"/>
          <cell r="AD592"/>
          <cell r="AE592"/>
          <cell r="AF592"/>
          <cell r="AG592"/>
          <cell r="AH592"/>
          <cell r="AI592" t="str">
            <v>No investor with 50% or more ownership</v>
          </cell>
          <cell r="AJ592" t="str">
            <v>N/A</v>
          </cell>
          <cell r="AK592" t="str">
            <v>N/A</v>
          </cell>
          <cell r="AL592"/>
          <cell r="AM592"/>
          <cell r="AN592"/>
          <cell r="AO592"/>
          <cell r="AP592"/>
          <cell r="AQ592"/>
          <cell r="AR592"/>
          <cell r="AS592"/>
          <cell r="AT592"/>
          <cell r="AU592"/>
          <cell r="AV592" t="str">
            <v/>
          </cell>
          <cell r="AW592"/>
          <cell r="AX592" t="str">
            <v/>
          </cell>
          <cell r="AY592"/>
          <cell r="AZ592" t="b">
            <v>1</v>
          </cell>
          <cell r="BA592" t="b">
            <v>1</v>
          </cell>
          <cell r="BB592" t="str">
            <v>TRUE</v>
          </cell>
          <cell r="BC592" t="str">
            <v>TRUE</v>
          </cell>
          <cell r="BD592" t="b">
            <v>1</v>
          </cell>
          <cell r="BE592" t="str">
            <v>REQ</v>
          </cell>
          <cell r="BF592" t="str">
            <v>N/A</v>
          </cell>
          <cell r="BG592" t="str">
            <v>REQ</v>
          </cell>
        </row>
        <row r="593">
          <cell r="A593">
            <v>63107</v>
          </cell>
          <cell r="B593">
            <v>39254</v>
          </cell>
          <cell r="C593"/>
          <cell r="D593"/>
          <cell r="E593"/>
          <cell r="F593" t="str">
            <v>Knitting Mill Associates, L.P.</v>
          </cell>
          <cell r="G593" t="str">
            <v>Knitting Mills on Peach Alley</v>
          </cell>
          <cell r="H593" t="str">
            <v>Alliance for Building Communities (ABC)</v>
          </cell>
          <cell r="I593" t="str">
            <v>NEF Assignment Corporation, as nominee</v>
          </cell>
          <cell r="J593" t="str">
            <v>36-4326848</v>
          </cell>
          <cell r="K593">
            <v>0.99990000000000001</v>
          </cell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 t="str">
            <v>National Equity Fund 2007 LP</v>
          </cell>
          <cell r="W593" t="str">
            <v>20-8189381</v>
          </cell>
          <cell r="X593">
            <v>0.99990000000000001</v>
          </cell>
          <cell r="Y593"/>
          <cell r="Z593"/>
          <cell r="AA593"/>
          <cell r="AB593"/>
          <cell r="AC593"/>
          <cell r="AD593"/>
          <cell r="AE593"/>
          <cell r="AF593"/>
          <cell r="AG593"/>
          <cell r="AH593"/>
          <cell r="AI593" t="str">
            <v>No investor with 50% or more ownership</v>
          </cell>
          <cell r="AJ593" t="str">
            <v>N/A</v>
          </cell>
          <cell r="AK593" t="str">
            <v>N/A</v>
          </cell>
          <cell r="AL593"/>
          <cell r="AM593"/>
          <cell r="AN593"/>
          <cell r="AO593"/>
          <cell r="AP593"/>
          <cell r="AQ593"/>
          <cell r="AR593"/>
          <cell r="AS593"/>
          <cell r="AT593"/>
          <cell r="AU593"/>
          <cell r="AV593" t="str">
            <v/>
          </cell>
          <cell r="AW593"/>
          <cell r="AX593" t="str">
            <v/>
          </cell>
          <cell r="AY593"/>
          <cell r="AZ593" t="b">
            <v>1</v>
          </cell>
          <cell r="BA593" t="b">
            <v>1</v>
          </cell>
          <cell r="BB593" t="str">
            <v>TRUE</v>
          </cell>
          <cell r="BC593" t="str">
            <v>TRUE</v>
          </cell>
          <cell r="BD593" t="b">
            <v>1</v>
          </cell>
          <cell r="BE593" t="str">
            <v>REQ</v>
          </cell>
          <cell r="BF593" t="str">
            <v>N/A</v>
          </cell>
          <cell r="BG593" t="str">
            <v>REQ</v>
          </cell>
        </row>
        <row r="594">
          <cell r="A594">
            <v>63113</v>
          </cell>
          <cell r="B594">
            <v>39100</v>
          </cell>
          <cell r="C594"/>
          <cell r="D594"/>
          <cell r="E594"/>
          <cell r="F594" t="str">
            <v>East 115th Street, LP</v>
          </cell>
          <cell r="G594" t="str">
            <v>East 115th Street Cluster</v>
          </cell>
          <cell r="H594" t="str">
            <v>City Property Management &amp; Development Inc.</v>
          </cell>
          <cell r="I594" t="str">
            <v>New York Equity Fund 2004 LLC</v>
          </cell>
          <cell r="J594" t="str">
            <v>80-0132471</v>
          </cell>
          <cell r="K594">
            <v>0.99990000000000001</v>
          </cell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 t="str">
            <v>New York Equity Fund 2004 LLC</v>
          </cell>
          <cell r="W594" t="str">
            <v>80-0132471</v>
          </cell>
          <cell r="X594">
            <v>0.99990000000000001</v>
          </cell>
          <cell r="Y594"/>
          <cell r="Z594"/>
          <cell r="AA594"/>
          <cell r="AB594"/>
          <cell r="AC594"/>
          <cell r="AD594"/>
          <cell r="AE594"/>
          <cell r="AF594"/>
          <cell r="AG594"/>
          <cell r="AH594"/>
          <cell r="AI594" t="str">
            <v>No investor with 50% or more ownership</v>
          </cell>
          <cell r="AJ594" t="str">
            <v>N/A</v>
          </cell>
          <cell r="AK594" t="str">
            <v>N/A</v>
          </cell>
          <cell r="AL594"/>
          <cell r="AM594"/>
          <cell r="AN594"/>
          <cell r="AO594"/>
          <cell r="AP594"/>
          <cell r="AQ594"/>
          <cell r="AR594"/>
          <cell r="AS594"/>
          <cell r="AT594"/>
          <cell r="AU594"/>
          <cell r="AV594" t="str">
            <v/>
          </cell>
          <cell r="AW594"/>
          <cell r="AX594" t="str">
            <v/>
          </cell>
          <cell r="AY594"/>
          <cell r="AZ594" t="b">
            <v>1</v>
          </cell>
          <cell r="BA594" t="b">
            <v>1</v>
          </cell>
          <cell r="BB594" t="b">
            <v>0</v>
          </cell>
          <cell r="BC594" t="str">
            <v>FALSE</v>
          </cell>
          <cell r="BD594" t="b">
            <v>1</v>
          </cell>
          <cell r="BE594" t="str">
            <v>N/A</v>
          </cell>
          <cell r="BF594" t="str">
            <v>N/A</v>
          </cell>
          <cell r="BG594" t="str">
            <v>No</v>
          </cell>
        </row>
        <row r="595">
          <cell r="A595">
            <v>63129</v>
          </cell>
          <cell r="B595">
            <v>39258</v>
          </cell>
          <cell r="C595"/>
          <cell r="D595"/>
          <cell r="E595"/>
          <cell r="F595" t="str">
            <v>Trilogy Center for Women, LLC</v>
          </cell>
          <cell r="G595" t="str">
            <v>Trilogy Center for Women</v>
          </cell>
          <cell r="H595" t="str">
            <v>Pennyroyal Housing Alternatives, Inc.</v>
          </cell>
          <cell r="I595" t="str">
            <v>NEF Assignment Corporation, as nominee</v>
          </cell>
          <cell r="J595" t="str">
            <v>36-4326848</v>
          </cell>
          <cell r="K595">
            <v>0.99990000000000001</v>
          </cell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 t="str">
            <v>National Equity Fund 2007 LP</v>
          </cell>
          <cell r="W595" t="str">
            <v>20-8189381</v>
          </cell>
          <cell r="X595">
            <v>0.99990000000000001</v>
          </cell>
          <cell r="Y595"/>
          <cell r="Z595"/>
          <cell r="AA595"/>
          <cell r="AB595"/>
          <cell r="AC595"/>
          <cell r="AD595"/>
          <cell r="AE595"/>
          <cell r="AF595"/>
          <cell r="AG595"/>
          <cell r="AH595"/>
          <cell r="AI595" t="str">
            <v>No investor with 50% or more ownership</v>
          </cell>
          <cell r="AJ595" t="str">
            <v>N/A</v>
          </cell>
          <cell r="AK595" t="str">
            <v>N/A</v>
          </cell>
          <cell r="AL595"/>
          <cell r="AM595"/>
          <cell r="AN595"/>
          <cell r="AO595"/>
          <cell r="AP595"/>
          <cell r="AQ595"/>
          <cell r="AR595"/>
          <cell r="AS595"/>
          <cell r="AT595"/>
          <cell r="AU595"/>
          <cell r="AV595" t="str">
            <v/>
          </cell>
          <cell r="AW595"/>
          <cell r="AX595" t="str">
            <v/>
          </cell>
          <cell r="AY595"/>
          <cell r="AZ595" t="b">
            <v>1</v>
          </cell>
          <cell r="BA595" t="b">
            <v>1</v>
          </cell>
          <cell r="BB595" t="str">
            <v>TRUE</v>
          </cell>
          <cell r="BC595" t="str">
            <v>FALSE</v>
          </cell>
          <cell r="BD595" t="b">
            <v>1</v>
          </cell>
          <cell r="BE595" t="str">
            <v>REQ</v>
          </cell>
          <cell r="BF595" t="str">
            <v>N/A</v>
          </cell>
          <cell r="BG595" t="str">
            <v>REQ</v>
          </cell>
        </row>
        <row r="596">
          <cell r="A596">
            <v>63145</v>
          </cell>
          <cell r="B596">
            <v>39344</v>
          </cell>
          <cell r="C596"/>
          <cell r="D596"/>
          <cell r="E596"/>
          <cell r="F596" t="str">
            <v>Guild House East L.P.</v>
          </cell>
          <cell r="G596" t="str">
            <v>Guild House East</v>
          </cell>
          <cell r="H596" t="str">
            <v>Friends Rehabilitation Program, Inc.</v>
          </cell>
          <cell r="I596" t="str">
            <v>NEF Assignment Corporation, as nominee</v>
          </cell>
          <cell r="J596" t="str">
            <v>36-4326848</v>
          </cell>
          <cell r="K596">
            <v>0.99990000000000001</v>
          </cell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 t="str">
            <v>Banc of America Community Housing Investment Fund IV LP</v>
          </cell>
          <cell r="W596" t="str">
            <v>26-1851404</v>
          </cell>
          <cell r="X596">
            <v>0.99990000000000001</v>
          </cell>
          <cell r="Y596"/>
          <cell r="Z596"/>
          <cell r="AA596"/>
          <cell r="AB596"/>
          <cell r="AC596"/>
          <cell r="AD596"/>
          <cell r="AE596"/>
          <cell r="AF596"/>
          <cell r="AG596"/>
          <cell r="AH596"/>
          <cell r="AI596" t="str">
            <v>Bank of America, N.A.</v>
          </cell>
          <cell r="AJ596" t="str">
            <v>94-1687665</v>
          </cell>
          <cell r="AK596">
            <v>0.99980000999999996</v>
          </cell>
          <cell r="AL596"/>
          <cell r="AM596"/>
          <cell r="AN596"/>
          <cell r="AO596"/>
          <cell r="AP596"/>
          <cell r="AQ596"/>
          <cell r="AR596"/>
          <cell r="AS596"/>
          <cell r="AT596"/>
          <cell r="AU596"/>
          <cell r="AV596" t="str">
            <v/>
          </cell>
          <cell r="AW596"/>
          <cell r="AX596" t="str">
            <v/>
          </cell>
          <cell r="AY596"/>
          <cell r="AZ596" t="b">
            <v>1</v>
          </cell>
          <cell r="BA596" t="b">
            <v>1</v>
          </cell>
          <cell r="BB596" t="str">
            <v>TRUE</v>
          </cell>
          <cell r="BC596" t="str">
            <v>FALSE</v>
          </cell>
          <cell r="BD596" t="b">
            <v>1</v>
          </cell>
          <cell r="BE596" t="str">
            <v>REQ</v>
          </cell>
          <cell r="BF596" t="e">
            <v>#NAME?</v>
          </cell>
          <cell r="BG596" t="str">
            <v>REQ</v>
          </cell>
        </row>
        <row r="597">
          <cell r="A597">
            <v>63152</v>
          </cell>
          <cell r="B597">
            <v>39570</v>
          </cell>
          <cell r="C597"/>
          <cell r="D597"/>
          <cell r="E597"/>
          <cell r="F597" t="str">
            <v>410 Asylum Street LLC</v>
          </cell>
          <cell r="G597" t="str">
            <v>Hollander Building</v>
          </cell>
          <cell r="H597" t="str">
            <v>Breaking Ground Housing Development Fund Corporation</v>
          </cell>
          <cell r="I597" t="str">
            <v>NEF Assignment Corporation, as nominee</v>
          </cell>
          <cell r="J597" t="str">
            <v>36-4326848</v>
          </cell>
          <cell r="K597">
            <v>0.9998999999999999</v>
          </cell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 t="str">
            <v>TD Banknorth Housing Investment Fund LP</v>
          </cell>
          <cell r="W597" t="str">
            <v>20-4417284</v>
          </cell>
          <cell r="X597">
            <v>0.9998999999999999</v>
          </cell>
          <cell r="Y597"/>
          <cell r="Z597"/>
          <cell r="AA597"/>
          <cell r="AB597"/>
          <cell r="AC597"/>
          <cell r="AD597"/>
          <cell r="AE597"/>
          <cell r="AF597"/>
          <cell r="AG597"/>
          <cell r="AH597"/>
          <cell r="AI597" t="str">
            <v>Four Eighty - One Corp</v>
          </cell>
          <cell r="AJ597" t="str">
            <v>01-0354265</v>
          </cell>
          <cell r="AK597">
            <v>0.99980000999999985</v>
          </cell>
          <cell r="AL597"/>
          <cell r="AM597"/>
          <cell r="AN597"/>
          <cell r="AO597"/>
          <cell r="AP597"/>
          <cell r="AQ597"/>
          <cell r="AR597"/>
          <cell r="AS597"/>
          <cell r="AT597"/>
          <cell r="AU597"/>
          <cell r="AV597" t="str">
            <v/>
          </cell>
          <cell r="AW597"/>
          <cell r="AX597" t="str">
            <v/>
          </cell>
          <cell r="AY597"/>
          <cell r="AZ597" t="b">
            <v>1</v>
          </cell>
          <cell r="BA597" t="b">
            <v>1</v>
          </cell>
          <cell r="BB597" t="str">
            <v>TRUE</v>
          </cell>
          <cell r="BC597" t="str">
            <v>FALSE</v>
          </cell>
          <cell r="BD597" t="b">
            <v>1</v>
          </cell>
          <cell r="BE597" t="str">
            <v>REQ</v>
          </cell>
          <cell r="BF597" t="e">
            <v>#NAME?</v>
          </cell>
          <cell r="BG597" t="str">
            <v>REQ</v>
          </cell>
        </row>
        <row r="598">
          <cell r="A598">
            <v>63156</v>
          </cell>
          <cell r="B598">
            <v>42284</v>
          </cell>
          <cell r="C598"/>
          <cell r="D598"/>
          <cell r="E598"/>
          <cell r="F598" t="str">
            <v>Caleb Waterbury, L.P.</v>
          </cell>
          <cell r="G598" t="str">
            <v>Frost Homestead</v>
          </cell>
          <cell r="H598" t="str">
            <v>The Caleb Foundation, Inc.</v>
          </cell>
          <cell r="I598" t="str">
            <v>NEF Assignment Corporation, as nominee</v>
          </cell>
          <cell r="J598" t="str">
            <v>36-4326848</v>
          </cell>
          <cell r="K598">
            <v>0.99990000000000001</v>
          </cell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 t="str">
            <v>NEF Regional Fund VII - Chicago LP</v>
          </cell>
          <cell r="W598" t="str">
            <v>35-2532766</v>
          </cell>
          <cell r="X598">
            <v>0.99990000000000001</v>
          </cell>
          <cell r="Y598"/>
          <cell r="Z598"/>
          <cell r="AA598"/>
          <cell r="AB598"/>
          <cell r="AC598"/>
          <cell r="AD598"/>
          <cell r="AE598"/>
          <cell r="AF598"/>
          <cell r="AG598"/>
          <cell r="AH598"/>
          <cell r="AI598" t="str">
            <v>No investor with 50% or more ownership</v>
          </cell>
          <cell r="AJ598" t="str">
            <v>N/A</v>
          </cell>
          <cell r="AK598" t="str">
            <v>N/A</v>
          </cell>
          <cell r="AL598"/>
          <cell r="AM598"/>
          <cell r="AN598"/>
          <cell r="AO598"/>
          <cell r="AP598"/>
          <cell r="AQ598"/>
          <cell r="AR598"/>
          <cell r="AS598"/>
          <cell r="AT598"/>
          <cell r="AU598"/>
          <cell r="AV598" t="str">
            <v/>
          </cell>
          <cell r="AW598"/>
          <cell r="AX598" t="str">
            <v/>
          </cell>
          <cell r="AY598"/>
          <cell r="AZ598" t="b">
            <v>1</v>
          </cell>
          <cell r="BA598" t="b">
            <v>1</v>
          </cell>
          <cell r="BB598" t="str">
            <v>TRUE</v>
          </cell>
          <cell r="BC598" t="str">
            <v>TRUE</v>
          </cell>
          <cell r="BD598" t="b">
            <v>1</v>
          </cell>
          <cell r="BE598" t="str">
            <v>REQ</v>
          </cell>
          <cell r="BF598" t="str">
            <v>N/A</v>
          </cell>
          <cell r="BG598" t="str">
            <v>REQ</v>
          </cell>
        </row>
        <row r="599">
          <cell r="A599">
            <v>63168</v>
          </cell>
          <cell r="B599">
            <v>39688</v>
          </cell>
          <cell r="C599"/>
          <cell r="D599"/>
          <cell r="E599"/>
          <cell r="F599" t="str">
            <v>Central Station Associates, L.P.</v>
          </cell>
          <cell r="G599" t="str">
            <v>Fillmore Central Station</v>
          </cell>
          <cell r="H599" t="str">
            <v>Cabrillo Economic Development Corporation (CEDC)</v>
          </cell>
          <cell r="I599" t="str">
            <v>NEF Assignment Corporation, as nominee</v>
          </cell>
          <cell r="J599" t="str">
            <v>36-4326848</v>
          </cell>
          <cell r="K599">
            <v>0.99990000000000001</v>
          </cell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 t="str">
            <v>National Equity Fund 2008 LP</v>
          </cell>
          <cell r="W599" t="str">
            <v>26-1775928</v>
          </cell>
          <cell r="X599">
            <v>0.99990000000000001</v>
          </cell>
          <cell r="Y599"/>
          <cell r="Z599"/>
          <cell r="AA599"/>
          <cell r="AB599"/>
          <cell r="AC599"/>
          <cell r="AD599"/>
          <cell r="AE599"/>
          <cell r="AF599"/>
          <cell r="AG599"/>
          <cell r="AH599"/>
          <cell r="AI599" t="str">
            <v>No investor with 50% or more ownership</v>
          </cell>
          <cell r="AJ599" t="str">
            <v>N/A</v>
          </cell>
          <cell r="AK599" t="str">
            <v>N/A</v>
          </cell>
          <cell r="AL599"/>
          <cell r="AM599"/>
          <cell r="AN599"/>
          <cell r="AO599"/>
          <cell r="AP599"/>
          <cell r="AQ599"/>
          <cell r="AR599"/>
          <cell r="AS599"/>
          <cell r="AT599"/>
          <cell r="AU599"/>
          <cell r="AV599" t="str">
            <v/>
          </cell>
          <cell r="AW599"/>
          <cell r="AX599" t="str">
            <v/>
          </cell>
          <cell r="AY599"/>
          <cell r="AZ599" t="b">
            <v>1</v>
          </cell>
          <cell r="BA599" t="b">
            <v>1</v>
          </cell>
          <cell r="BB599" t="str">
            <v>TRUE</v>
          </cell>
          <cell r="BC599" t="str">
            <v>FALSE</v>
          </cell>
          <cell r="BD599" t="b">
            <v>1</v>
          </cell>
          <cell r="BE599" t="str">
            <v>REQ</v>
          </cell>
          <cell r="BF599" t="str">
            <v>N/A</v>
          </cell>
          <cell r="BG599" t="str">
            <v>REQ</v>
          </cell>
        </row>
        <row r="600">
          <cell r="A600">
            <v>63174</v>
          </cell>
          <cell r="B600">
            <v>40299</v>
          </cell>
          <cell r="C600"/>
          <cell r="D600"/>
          <cell r="E600"/>
          <cell r="F600" t="str">
            <v>Compton Senior Housing, LP</v>
          </cell>
          <cell r="G600" t="str">
            <v>Seasons at Compton - BOACHIF V 2010 - Secondary 2015</v>
          </cell>
          <cell r="H600" t="str">
            <v>LINC Housing Corporation</v>
          </cell>
          <cell r="I600" t="str">
            <v>NEF Assignment Corporation, as nominee</v>
          </cell>
          <cell r="J600" t="str">
            <v>36-4326848</v>
          </cell>
          <cell r="K600">
            <v>0.99990000000000001</v>
          </cell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 t="str">
            <v>WFCIH Investment Fund III LP</v>
          </cell>
          <cell r="W600" t="str">
            <v>38-3968675</v>
          </cell>
          <cell r="X600">
            <v>0.99990000000000001</v>
          </cell>
          <cell r="Y600"/>
          <cell r="Z600"/>
          <cell r="AA600"/>
          <cell r="AB600"/>
          <cell r="AC600"/>
          <cell r="AD600"/>
          <cell r="AE600"/>
          <cell r="AF600"/>
          <cell r="AG600"/>
          <cell r="AH600"/>
          <cell r="AI600" t="str">
            <v>WF Affordable Housing LLC</v>
          </cell>
          <cell r="AJ600" t="str">
            <v>26-4569343</v>
          </cell>
          <cell r="AK600">
            <v>0.99980000999999996</v>
          </cell>
          <cell r="AL600"/>
          <cell r="AM600"/>
          <cell r="AN600"/>
          <cell r="AO600"/>
          <cell r="AP600"/>
          <cell r="AQ600"/>
          <cell r="AR600"/>
          <cell r="AS600"/>
          <cell r="AT600"/>
          <cell r="AU600"/>
          <cell r="AV600" t="str">
            <v/>
          </cell>
          <cell r="AW600"/>
          <cell r="AX600" t="str">
            <v/>
          </cell>
          <cell r="AY600"/>
          <cell r="AZ600" t="b">
            <v>1</v>
          </cell>
          <cell r="BA600" t="b">
            <v>1</v>
          </cell>
          <cell r="BB600" t="b">
            <v>0</v>
          </cell>
          <cell r="BC600" t="str">
            <v>FALSE</v>
          </cell>
          <cell r="BD600" t="b">
            <v>1</v>
          </cell>
          <cell r="BE600" t="str">
            <v>REQ</v>
          </cell>
          <cell r="BF600" t="e">
            <v>#NAME?</v>
          </cell>
          <cell r="BG600" t="str">
            <v>REQ</v>
          </cell>
        </row>
        <row r="601">
          <cell r="A601">
            <v>63183</v>
          </cell>
          <cell r="B601">
            <v>40169</v>
          </cell>
          <cell r="C601"/>
          <cell r="D601"/>
          <cell r="E601"/>
          <cell r="F601" t="str">
            <v>Catherine Gardens I, LLC</v>
          </cell>
          <cell r="G601" t="str">
            <v>Catherine Gardens</v>
          </cell>
          <cell r="H601" t="str">
            <v>Senior Citizens Council of Clinton County</v>
          </cell>
          <cell r="I601" t="str">
            <v>NEF Assignment Corporation, as nominee</v>
          </cell>
          <cell r="J601" t="str">
            <v>36-4326848</v>
          </cell>
          <cell r="K601">
            <v>0.9998999999999999</v>
          </cell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 t="str">
            <v>Four Eighty-One Housing Investment Fund LP</v>
          </cell>
          <cell r="W601" t="str">
            <v>27-0711050</v>
          </cell>
          <cell r="X601">
            <v>0.99990000000000001</v>
          </cell>
          <cell r="Y601"/>
          <cell r="Z601"/>
          <cell r="AA601"/>
          <cell r="AB601"/>
          <cell r="AC601"/>
          <cell r="AD601"/>
          <cell r="AE601"/>
          <cell r="AF601"/>
          <cell r="AG601"/>
          <cell r="AH601"/>
          <cell r="AI601" t="str">
            <v>Four Eighty - One Corp</v>
          </cell>
          <cell r="AJ601" t="str">
            <v>01-0354265</v>
          </cell>
          <cell r="AK601">
            <v>0.99980000999999996</v>
          </cell>
          <cell r="AL601"/>
          <cell r="AM601"/>
          <cell r="AN601"/>
          <cell r="AO601"/>
          <cell r="AP601"/>
          <cell r="AQ601"/>
          <cell r="AR601"/>
          <cell r="AS601"/>
          <cell r="AT601"/>
          <cell r="AU601"/>
          <cell r="AV601" t="str">
            <v/>
          </cell>
          <cell r="AW601"/>
          <cell r="AX601" t="str">
            <v/>
          </cell>
          <cell r="AY601"/>
          <cell r="AZ601" t="b">
            <v>1</v>
          </cell>
          <cell r="BA601" t="b">
            <v>1</v>
          </cell>
          <cell r="BB601" t="b">
            <v>0</v>
          </cell>
          <cell r="BC601" t="str">
            <v>FALSE</v>
          </cell>
          <cell r="BD601" t="b">
            <v>1</v>
          </cell>
          <cell r="BE601" t="str">
            <v>REQ</v>
          </cell>
          <cell r="BF601" t="e">
            <v>#NAME?</v>
          </cell>
          <cell r="BG601" t="str">
            <v>REQ</v>
          </cell>
        </row>
        <row r="602">
          <cell r="A602">
            <v>63187</v>
          </cell>
          <cell r="B602">
            <v>39324</v>
          </cell>
          <cell r="C602"/>
          <cell r="D602"/>
          <cell r="E602"/>
          <cell r="F602" t="str">
            <v>Woodland Park Avenue LLC</v>
          </cell>
          <cell r="G602" t="str">
            <v>Woodland Park Apts (WA)</v>
          </cell>
          <cell r="H602" t="str">
            <v>Community Roots Housing (fka Capitol Hill Housing fka CHHIP)</v>
          </cell>
          <cell r="I602" t="str">
            <v>NEF Assignment Corporation, as nominee</v>
          </cell>
          <cell r="J602" t="str">
            <v>36-4326848</v>
          </cell>
          <cell r="K602">
            <v>0.99990000000000001</v>
          </cell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 t="str">
            <v>National Equity Fund 2007 LP</v>
          </cell>
          <cell r="W602" t="str">
            <v>20-8189381</v>
          </cell>
          <cell r="X602">
            <v>0.99990000000000001</v>
          </cell>
          <cell r="Y602"/>
          <cell r="Z602"/>
          <cell r="AA602"/>
          <cell r="AB602"/>
          <cell r="AC602"/>
          <cell r="AD602"/>
          <cell r="AE602"/>
          <cell r="AF602"/>
          <cell r="AG602"/>
          <cell r="AH602"/>
          <cell r="AI602" t="str">
            <v>No investor with 50% or more ownership</v>
          </cell>
          <cell r="AJ602" t="str">
            <v>N/A</v>
          </cell>
          <cell r="AK602" t="str">
            <v>N/A</v>
          </cell>
          <cell r="AL602"/>
          <cell r="AM602"/>
          <cell r="AN602"/>
          <cell r="AO602"/>
          <cell r="AP602"/>
          <cell r="AQ602"/>
          <cell r="AR602"/>
          <cell r="AS602"/>
          <cell r="AT602"/>
          <cell r="AU602"/>
          <cell r="AV602" t="str">
            <v/>
          </cell>
          <cell r="AW602"/>
          <cell r="AX602" t="str">
            <v/>
          </cell>
          <cell r="AY602"/>
          <cell r="AZ602" t="b">
            <v>1</v>
          </cell>
          <cell r="BA602" t="b">
            <v>1</v>
          </cell>
          <cell r="BB602" t="str">
            <v>TRUE</v>
          </cell>
          <cell r="BC602" t="str">
            <v>FALSE</v>
          </cell>
          <cell r="BD602" t="b">
            <v>1</v>
          </cell>
          <cell r="BE602" t="str">
            <v>REQ</v>
          </cell>
          <cell r="BF602" t="str">
            <v>N/A</v>
          </cell>
          <cell r="BG602" t="str">
            <v>REQ</v>
          </cell>
        </row>
        <row r="603">
          <cell r="A603">
            <v>63190</v>
          </cell>
          <cell r="B603">
            <v>39562</v>
          </cell>
          <cell r="C603"/>
          <cell r="D603"/>
          <cell r="E603"/>
          <cell r="F603" t="str">
            <v>Stewart Street Partners, a Nevada Limited Partnership</v>
          </cell>
          <cell r="G603" t="str">
            <v>Stewart Street</v>
          </cell>
          <cell r="H603" t="str">
            <v>Community Services Agency Development Corporation (CSADC)</v>
          </cell>
          <cell r="I603" t="str">
            <v>NEF Assignment Corporation, as nominee</v>
          </cell>
          <cell r="J603" t="str">
            <v>36-4326848</v>
          </cell>
          <cell r="K603">
            <v>0.99990000000000001</v>
          </cell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 t="str">
            <v>National Equity Fund 2007 Series II LP</v>
          </cell>
          <cell r="W603" t="str">
            <v>20-8864796</v>
          </cell>
          <cell r="X603">
            <v>0.99990000000000001</v>
          </cell>
          <cell r="Y603"/>
          <cell r="Z603"/>
          <cell r="AA603"/>
          <cell r="AB603"/>
          <cell r="AC603"/>
          <cell r="AD603"/>
          <cell r="AE603"/>
          <cell r="AF603"/>
          <cell r="AG603"/>
          <cell r="AH603"/>
          <cell r="AI603" t="str">
            <v>No investor with 50% or more ownership</v>
          </cell>
          <cell r="AJ603" t="str">
            <v>N/A</v>
          </cell>
          <cell r="AK603" t="str">
            <v>N/A</v>
          </cell>
          <cell r="AL603"/>
          <cell r="AM603"/>
          <cell r="AN603"/>
          <cell r="AO603"/>
          <cell r="AP603"/>
          <cell r="AQ603"/>
          <cell r="AR603"/>
          <cell r="AS603"/>
          <cell r="AT603"/>
          <cell r="AU603"/>
          <cell r="AV603" t="str">
            <v/>
          </cell>
          <cell r="AW603"/>
          <cell r="AX603" t="str">
            <v/>
          </cell>
          <cell r="AY603"/>
          <cell r="AZ603" t="b">
            <v>1</v>
          </cell>
          <cell r="BA603" t="b">
            <v>1</v>
          </cell>
          <cell r="BB603" t="str">
            <v>TRUE</v>
          </cell>
          <cell r="BC603" t="str">
            <v>FALSE</v>
          </cell>
          <cell r="BD603" t="b">
            <v>1</v>
          </cell>
          <cell r="BE603" t="str">
            <v>REQ</v>
          </cell>
          <cell r="BF603" t="str">
            <v>N/A</v>
          </cell>
          <cell r="BG603" t="str">
            <v>REQ</v>
          </cell>
        </row>
        <row r="604">
          <cell r="A604">
            <v>63210</v>
          </cell>
          <cell r="B604">
            <v>39518</v>
          </cell>
          <cell r="C604"/>
          <cell r="D604"/>
          <cell r="E604"/>
          <cell r="F604" t="str">
            <v>Madison Apartments LP</v>
          </cell>
          <cell r="G604" t="str">
            <v>Madison Avenue Apartments (IL)</v>
          </cell>
          <cell r="H604" t="str">
            <v>Budslick Management Co., Inc.</v>
          </cell>
          <cell r="I604" t="str">
            <v>NEF Assignment Corporation, as nominee</v>
          </cell>
          <cell r="J604" t="str">
            <v>36-4326848</v>
          </cell>
          <cell r="K604">
            <v>0.99990000000000001</v>
          </cell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 t="str">
            <v>National Equity Fund 2007 Series II LP</v>
          </cell>
          <cell r="W604" t="str">
            <v>20-8864796</v>
          </cell>
          <cell r="X604">
            <v>0.99990000000000001</v>
          </cell>
          <cell r="Y604"/>
          <cell r="Z604"/>
          <cell r="AA604"/>
          <cell r="AB604"/>
          <cell r="AC604"/>
          <cell r="AD604"/>
          <cell r="AE604"/>
          <cell r="AF604"/>
          <cell r="AG604"/>
          <cell r="AH604"/>
          <cell r="AI604" t="str">
            <v>No investor with 50% or more ownership</v>
          </cell>
          <cell r="AJ604" t="str">
            <v>N/A</v>
          </cell>
          <cell r="AK604" t="str">
            <v>N/A</v>
          </cell>
          <cell r="AL604"/>
          <cell r="AM604"/>
          <cell r="AN604"/>
          <cell r="AO604"/>
          <cell r="AP604"/>
          <cell r="AQ604"/>
          <cell r="AR604"/>
          <cell r="AS604"/>
          <cell r="AT604"/>
          <cell r="AU604"/>
          <cell r="AV604" t="str">
            <v/>
          </cell>
          <cell r="AW604"/>
          <cell r="AX604" t="str">
            <v/>
          </cell>
          <cell r="AY604"/>
          <cell r="AZ604" t="b">
            <v>1</v>
          </cell>
          <cell r="BA604" t="b">
            <v>1</v>
          </cell>
          <cell r="BB604" t="b">
            <v>0</v>
          </cell>
          <cell r="BC604" t="str">
            <v>FALSE</v>
          </cell>
          <cell r="BD604" t="b">
            <v>1</v>
          </cell>
          <cell r="BE604" t="str">
            <v>REQ</v>
          </cell>
          <cell r="BF604" t="str">
            <v>N/A</v>
          </cell>
          <cell r="BG604" t="str">
            <v>REQ</v>
          </cell>
        </row>
        <row r="605">
          <cell r="A605">
            <v>63216</v>
          </cell>
          <cell r="B605">
            <v>39233</v>
          </cell>
          <cell r="C605"/>
          <cell r="D605"/>
          <cell r="E605"/>
          <cell r="F605" t="str">
            <v>Wilshire &amp; Minnie, L.P.</v>
          </cell>
          <cell r="G605" t="str">
            <v>Wilshire Minnie Apartments</v>
          </cell>
          <cell r="H605" t="str">
            <v>Orange Housing Development Corporation (OHDC)</v>
          </cell>
          <cell r="I605" t="str">
            <v>NEF Assignment Corporation, as nominee</v>
          </cell>
          <cell r="J605" t="str">
            <v>36-4326848</v>
          </cell>
          <cell r="K605">
            <v>0.99990000000000001</v>
          </cell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 t="str">
            <v>National Equity Fund 2007 LP</v>
          </cell>
          <cell r="W605" t="str">
            <v>20-8189381</v>
          </cell>
          <cell r="X605">
            <v>0.99990000000000001</v>
          </cell>
          <cell r="Y605"/>
          <cell r="Z605"/>
          <cell r="AA605"/>
          <cell r="AB605"/>
          <cell r="AC605"/>
          <cell r="AD605"/>
          <cell r="AE605"/>
          <cell r="AF605"/>
          <cell r="AG605"/>
          <cell r="AH605"/>
          <cell r="AI605" t="str">
            <v>No investor with 50% or more ownership</v>
          </cell>
          <cell r="AJ605" t="str">
            <v>N/A</v>
          </cell>
          <cell r="AK605" t="str">
            <v>N/A</v>
          </cell>
          <cell r="AL605"/>
          <cell r="AM605"/>
          <cell r="AN605"/>
          <cell r="AO605"/>
          <cell r="AP605"/>
          <cell r="AQ605"/>
          <cell r="AR605"/>
          <cell r="AS605"/>
          <cell r="AT605"/>
          <cell r="AU605"/>
          <cell r="AV605" t="str">
            <v/>
          </cell>
          <cell r="AW605"/>
          <cell r="AX605" t="str">
            <v/>
          </cell>
          <cell r="AY605"/>
          <cell r="AZ605" t="b">
            <v>1</v>
          </cell>
          <cell r="BA605" t="b">
            <v>1</v>
          </cell>
          <cell r="BB605" t="b">
            <v>0</v>
          </cell>
          <cell r="BC605" t="str">
            <v>FALSE</v>
          </cell>
          <cell r="BD605" t="b">
            <v>1</v>
          </cell>
          <cell r="BE605" t="str">
            <v>REQ</v>
          </cell>
          <cell r="BF605" t="str">
            <v>N/A</v>
          </cell>
          <cell r="BG605" t="str">
            <v>REQ</v>
          </cell>
        </row>
        <row r="606">
          <cell r="A606">
            <v>63217</v>
          </cell>
          <cell r="B606">
            <v>39232</v>
          </cell>
          <cell r="C606"/>
          <cell r="D606"/>
          <cell r="E606"/>
          <cell r="F606" t="str">
            <v>Tullamore Limited Partnership</v>
          </cell>
          <cell r="G606" t="str">
            <v>Tullamore Senior Apartments</v>
          </cell>
          <cell r="H606" t="str">
            <v>Thomas Development Company</v>
          </cell>
          <cell r="I606" t="str">
            <v>NEF Assignment Corporation, as nominee</v>
          </cell>
          <cell r="J606" t="str">
            <v>36-4326848</v>
          </cell>
          <cell r="K606">
            <v>0.99990000000000001</v>
          </cell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 t="str">
            <v>National Equity Fund 2007 LP</v>
          </cell>
          <cell r="W606" t="str">
            <v>20-8189381</v>
          </cell>
          <cell r="X606">
            <v>0.99990000000000001</v>
          </cell>
          <cell r="Y606"/>
          <cell r="Z606"/>
          <cell r="AA606"/>
          <cell r="AB606"/>
          <cell r="AC606"/>
          <cell r="AD606"/>
          <cell r="AE606"/>
          <cell r="AF606"/>
          <cell r="AG606"/>
          <cell r="AH606"/>
          <cell r="AI606" t="str">
            <v>No investor with 50% or more ownership</v>
          </cell>
          <cell r="AJ606" t="str">
            <v>N/A</v>
          </cell>
          <cell r="AK606" t="str">
            <v>N/A</v>
          </cell>
          <cell r="AL606"/>
          <cell r="AM606"/>
          <cell r="AN606"/>
          <cell r="AO606"/>
          <cell r="AP606"/>
          <cell r="AQ606"/>
          <cell r="AR606"/>
          <cell r="AS606"/>
          <cell r="AT606"/>
          <cell r="AU606"/>
          <cell r="AV606" t="str">
            <v/>
          </cell>
          <cell r="AW606"/>
          <cell r="AX606" t="str">
            <v/>
          </cell>
          <cell r="AY606"/>
          <cell r="AZ606" t="b">
            <v>1</v>
          </cell>
          <cell r="BA606" t="b">
            <v>1</v>
          </cell>
          <cell r="BB606" t="str">
            <v>TRUE</v>
          </cell>
          <cell r="BC606" t="str">
            <v>FALSE</v>
          </cell>
          <cell r="BD606" t="b">
            <v>1</v>
          </cell>
          <cell r="BE606" t="str">
            <v>REQ</v>
          </cell>
          <cell r="BF606" t="str">
            <v>N/A</v>
          </cell>
          <cell r="BG606" t="str">
            <v>REQ</v>
          </cell>
        </row>
        <row r="607">
          <cell r="A607">
            <v>63226</v>
          </cell>
          <cell r="B607">
            <v>40148</v>
          </cell>
          <cell r="C607"/>
          <cell r="D607"/>
          <cell r="E607"/>
          <cell r="F607" t="str">
            <v>Roseland Place Limited Partnership</v>
          </cell>
          <cell r="G607" t="str">
            <v>Roseland Place - BOACHIF V 2009 - Secondary 2013</v>
          </cell>
          <cell r="H607" t="str">
            <v>Mercy Housing, Inc.</v>
          </cell>
          <cell r="I607" t="str">
            <v>NEF Assignment Corporation, as nominee</v>
          </cell>
          <cell r="J607" t="str">
            <v>36-4326848</v>
          </cell>
          <cell r="K607">
            <v>0.99990000000000001</v>
          </cell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 t="str">
            <v>NEF Regional Fund I - Chicago LP</v>
          </cell>
          <cell r="W607" t="str">
            <v>80-0944868</v>
          </cell>
          <cell r="X607">
            <v>0.99990000000000001</v>
          </cell>
          <cell r="Y607"/>
          <cell r="Z607"/>
          <cell r="AA607"/>
          <cell r="AB607"/>
          <cell r="AC607"/>
          <cell r="AD607"/>
          <cell r="AE607"/>
          <cell r="AF607"/>
          <cell r="AG607"/>
          <cell r="AH607"/>
          <cell r="AI607" t="str">
            <v>BMO Harris Bank N.A.</v>
          </cell>
          <cell r="AJ607" t="str">
            <v>36-2085229</v>
          </cell>
          <cell r="AK607">
            <v>0.99980001000000007</v>
          </cell>
          <cell r="AL607"/>
          <cell r="AM607"/>
          <cell r="AN607"/>
          <cell r="AO607"/>
          <cell r="AP607"/>
          <cell r="AQ607"/>
          <cell r="AR607"/>
          <cell r="AS607"/>
          <cell r="AT607"/>
          <cell r="AU607"/>
          <cell r="AV607" t="str">
            <v/>
          </cell>
          <cell r="AW607"/>
          <cell r="AX607" t="str">
            <v/>
          </cell>
          <cell r="AY607"/>
          <cell r="AZ607" t="b">
            <v>1</v>
          </cell>
          <cell r="BA607" t="b">
            <v>1</v>
          </cell>
          <cell r="BB607" t="str">
            <v>TRUE</v>
          </cell>
          <cell r="BC607" t="str">
            <v>FALSE</v>
          </cell>
          <cell r="BD607" t="b">
            <v>1</v>
          </cell>
          <cell r="BE607" t="str">
            <v>REQ</v>
          </cell>
          <cell r="BF607" t="e">
            <v>#NAME?</v>
          </cell>
          <cell r="BG607" t="str">
            <v>REQ</v>
          </cell>
        </row>
        <row r="608">
          <cell r="A608">
            <v>63244</v>
          </cell>
          <cell r="B608">
            <v>39525</v>
          </cell>
          <cell r="C608"/>
          <cell r="D608"/>
          <cell r="E608"/>
          <cell r="F608" t="str">
            <v>Springwells Partners V Limited Dividend Housing Association Limited Partnership</v>
          </cell>
          <cell r="G608" t="str">
            <v>Springwells Partners V</v>
          </cell>
          <cell r="H608" t="str">
            <v>Southwest Housing Solutions</v>
          </cell>
          <cell r="I608" t="str">
            <v>NEF Assignment Corporation, as nominee</v>
          </cell>
          <cell r="J608" t="str">
            <v>36-4326848</v>
          </cell>
          <cell r="K608">
            <v>0.99990000000000001</v>
          </cell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 t="str">
            <v>National Equity Fund 2008 LP</v>
          </cell>
          <cell r="W608" t="str">
            <v>26-1775928</v>
          </cell>
          <cell r="X608">
            <v>0.99990000000000001</v>
          </cell>
          <cell r="Y608"/>
          <cell r="Z608"/>
          <cell r="AA608"/>
          <cell r="AB608"/>
          <cell r="AC608"/>
          <cell r="AD608"/>
          <cell r="AE608"/>
          <cell r="AF608"/>
          <cell r="AG608"/>
          <cell r="AH608"/>
          <cell r="AI608" t="str">
            <v>No investor with 50% or more ownership</v>
          </cell>
          <cell r="AJ608" t="str">
            <v>N/A</v>
          </cell>
          <cell r="AK608" t="str">
            <v>N/A</v>
          </cell>
          <cell r="AL608"/>
          <cell r="AM608"/>
          <cell r="AN608"/>
          <cell r="AO608"/>
          <cell r="AP608"/>
          <cell r="AQ608"/>
          <cell r="AR608"/>
          <cell r="AS608"/>
          <cell r="AT608"/>
          <cell r="AU608"/>
          <cell r="AV608" t="str">
            <v/>
          </cell>
          <cell r="AW608"/>
          <cell r="AX608" t="str">
            <v/>
          </cell>
          <cell r="AY608"/>
          <cell r="AZ608" t="b">
            <v>1</v>
          </cell>
          <cell r="BA608" t="b">
            <v>1</v>
          </cell>
          <cell r="BB608" t="str">
            <v>TRUE</v>
          </cell>
          <cell r="BC608" t="str">
            <v>FALSE</v>
          </cell>
          <cell r="BD608" t="b">
            <v>1</v>
          </cell>
          <cell r="BE608" t="str">
            <v>REQ</v>
          </cell>
          <cell r="BF608" t="str">
            <v>N/A</v>
          </cell>
          <cell r="BG608" t="str">
            <v>REQ</v>
          </cell>
        </row>
        <row r="609">
          <cell r="A609">
            <v>63252</v>
          </cell>
          <cell r="B609">
            <v>39559</v>
          </cell>
          <cell r="C609"/>
          <cell r="D609"/>
          <cell r="E609"/>
          <cell r="F609" t="str">
            <v>1218 West highland Avenue, LLC</v>
          </cell>
          <cell r="G609" t="str">
            <v>1218 W. Highland Avenue (aka Prairie Apartments)</v>
          </cell>
          <cell r="H609" t="str">
            <v>Heartland Housing, Inc.</v>
          </cell>
          <cell r="I609" t="str">
            <v>NEF Assignment Corporation, as nominee</v>
          </cell>
          <cell r="J609" t="str">
            <v>36-4326848</v>
          </cell>
          <cell r="K609">
            <v>0.99990000000000001</v>
          </cell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 t="str">
            <v>National Equity Fund 2007 LP</v>
          </cell>
          <cell r="W609" t="str">
            <v>20-8189381</v>
          </cell>
          <cell r="X609">
            <v>0.99990000000000001</v>
          </cell>
          <cell r="Y609"/>
          <cell r="Z609"/>
          <cell r="AA609"/>
          <cell r="AB609"/>
          <cell r="AC609"/>
          <cell r="AD609"/>
          <cell r="AE609"/>
          <cell r="AF609"/>
          <cell r="AG609"/>
          <cell r="AH609"/>
          <cell r="AI609" t="str">
            <v>No investor with 50% or more ownership</v>
          </cell>
          <cell r="AJ609" t="str">
            <v>N/A</v>
          </cell>
          <cell r="AK609" t="str">
            <v>N/A</v>
          </cell>
          <cell r="AL609"/>
          <cell r="AM609"/>
          <cell r="AN609"/>
          <cell r="AO609"/>
          <cell r="AP609"/>
          <cell r="AQ609"/>
          <cell r="AR609"/>
          <cell r="AS609"/>
          <cell r="AT609"/>
          <cell r="AU609"/>
          <cell r="AV609" t="str">
            <v/>
          </cell>
          <cell r="AW609"/>
          <cell r="AX609" t="str">
            <v/>
          </cell>
          <cell r="AY609"/>
          <cell r="AZ609" t="b">
            <v>1</v>
          </cell>
          <cell r="BA609" t="b">
            <v>1</v>
          </cell>
          <cell r="BB609" t="str">
            <v>TRUE</v>
          </cell>
          <cell r="BC609" t="str">
            <v>FALSE</v>
          </cell>
          <cell r="BD609" t="b">
            <v>1</v>
          </cell>
          <cell r="BE609" t="str">
            <v>REQ</v>
          </cell>
          <cell r="BF609" t="str">
            <v>N/A</v>
          </cell>
          <cell r="BG609" t="str">
            <v>REQ</v>
          </cell>
        </row>
        <row r="610">
          <cell r="A610">
            <v>63274</v>
          </cell>
          <cell r="B610">
            <v>39597</v>
          </cell>
          <cell r="C610"/>
          <cell r="D610"/>
          <cell r="E610"/>
          <cell r="F610" t="str">
            <v>Whitehall Housing Redevelopment, LLC</v>
          </cell>
          <cell r="G610" t="str">
            <v>Whitehall Housing Redevelopment</v>
          </cell>
          <cell r="H610" t="str">
            <v>Housing Authority of the County of Trempealeau</v>
          </cell>
          <cell r="I610" t="str">
            <v>NEF Assignment Corporation, as nominee</v>
          </cell>
          <cell r="J610" t="str">
            <v>36-4326848</v>
          </cell>
          <cell r="K610">
            <v>0.99990000000000001</v>
          </cell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 t="str">
            <v>National Equity Fund 2007 LP</v>
          </cell>
          <cell r="W610" t="str">
            <v>20-8189381</v>
          </cell>
          <cell r="X610">
            <v>0.19997999999999999</v>
          </cell>
          <cell r="Y610" t="str">
            <v>National Equity Fund 2007 Series II LP</v>
          </cell>
          <cell r="Z610" t="str">
            <v>20-8864796</v>
          </cell>
          <cell r="AA610">
            <v>0.79991999999999996</v>
          </cell>
          <cell r="AB610"/>
          <cell r="AC610"/>
          <cell r="AD610"/>
          <cell r="AE610"/>
          <cell r="AF610"/>
          <cell r="AG610"/>
          <cell r="AH610"/>
          <cell r="AI610" t="str">
            <v>No investor with 50% or more ownership</v>
          </cell>
          <cell r="AJ610" t="str">
            <v>N/A</v>
          </cell>
          <cell r="AK610" t="str">
            <v>N/A</v>
          </cell>
          <cell r="AL610"/>
          <cell r="AM610"/>
          <cell r="AN610"/>
          <cell r="AO610"/>
          <cell r="AP610"/>
          <cell r="AQ610"/>
          <cell r="AR610"/>
          <cell r="AS610"/>
          <cell r="AT610"/>
          <cell r="AU610"/>
          <cell r="AV610" t="str">
            <v/>
          </cell>
          <cell r="AW610"/>
          <cell r="AX610" t="str">
            <v/>
          </cell>
          <cell r="AY610"/>
          <cell r="AZ610" t="b">
            <v>1</v>
          </cell>
          <cell r="BA610" t="b">
            <v>1</v>
          </cell>
          <cell r="BB610" t="str">
            <v>TRUE</v>
          </cell>
          <cell r="BC610" t="str">
            <v>FALSE</v>
          </cell>
          <cell r="BD610" t="b">
            <v>1</v>
          </cell>
          <cell r="BE610" t="str">
            <v>REQ</v>
          </cell>
          <cell r="BF610" t="str">
            <v>N/A</v>
          </cell>
          <cell r="BG610" t="str">
            <v>REQ</v>
          </cell>
        </row>
        <row r="611">
          <cell r="A611">
            <v>63276</v>
          </cell>
          <cell r="B611">
            <v>39443</v>
          </cell>
          <cell r="C611"/>
          <cell r="D611"/>
          <cell r="E611"/>
          <cell r="F611" t="str">
            <v>Parkview Apartments Redevelopment, LLC</v>
          </cell>
          <cell r="G611" t="str">
            <v>Parkview Apartments Redevelopment</v>
          </cell>
          <cell r="H611" t="str">
            <v>Housing Authority of the City of Brillion</v>
          </cell>
          <cell r="I611" t="str">
            <v>NEF Assignment Corporation, as nominee</v>
          </cell>
          <cell r="J611" t="str">
            <v>36-4326848</v>
          </cell>
          <cell r="K611">
            <v>0.99990000000000001</v>
          </cell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 t="str">
            <v>National Equity Fund 2007 LP</v>
          </cell>
          <cell r="W611" t="str">
            <v>20-8189381</v>
          </cell>
          <cell r="X611">
            <v>0.99990000000000001</v>
          </cell>
          <cell r="Y611"/>
          <cell r="Z611"/>
          <cell r="AA611"/>
          <cell r="AB611"/>
          <cell r="AC611"/>
          <cell r="AD611"/>
          <cell r="AE611"/>
          <cell r="AF611"/>
          <cell r="AG611"/>
          <cell r="AH611"/>
          <cell r="AI611" t="str">
            <v>No investor with 50% or more ownership</v>
          </cell>
          <cell r="AJ611" t="str">
            <v>N/A</v>
          </cell>
          <cell r="AK611" t="str">
            <v>N/A</v>
          </cell>
          <cell r="AL611"/>
          <cell r="AM611"/>
          <cell r="AN611"/>
          <cell r="AO611"/>
          <cell r="AP611"/>
          <cell r="AQ611"/>
          <cell r="AR611"/>
          <cell r="AS611"/>
          <cell r="AT611"/>
          <cell r="AU611"/>
          <cell r="AV611" t="str">
            <v/>
          </cell>
          <cell r="AW611"/>
          <cell r="AX611" t="str">
            <v/>
          </cell>
          <cell r="AY611"/>
          <cell r="AZ611" t="b">
            <v>1</v>
          </cell>
          <cell r="BA611" t="b">
            <v>1</v>
          </cell>
          <cell r="BB611" t="b">
            <v>0</v>
          </cell>
          <cell r="BC611" t="str">
            <v>FALSE</v>
          </cell>
          <cell r="BD611" t="b">
            <v>1</v>
          </cell>
          <cell r="BE611" t="str">
            <v>REQ</v>
          </cell>
          <cell r="BF611" t="str">
            <v>N/A</v>
          </cell>
          <cell r="BG611" t="str">
            <v>REQ</v>
          </cell>
        </row>
        <row r="612">
          <cell r="A612">
            <v>63280</v>
          </cell>
          <cell r="B612">
            <v>39769</v>
          </cell>
          <cell r="C612"/>
          <cell r="D612"/>
          <cell r="E612"/>
          <cell r="F612" t="str">
            <v>McCoy Plaza LP</v>
          </cell>
          <cell r="G612" t="str">
            <v>McCoy Plaza</v>
          </cell>
          <cell r="H612" t="str">
            <v>Watts Labor Community Action Committee (WLCAC)</v>
          </cell>
          <cell r="I612" t="str">
            <v>NEF Assignment Corporation, as nominee</v>
          </cell>
          <cell r="J612" t="str">
            <v>36-4326848</v>
          </cell>
          <cell r="K612">
            <v>0.99990000000000001</v>
          </cell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 t="str">
            <v>National Equity Fund 2009 LP</v>
          </cell>
          <cell r="W612" t="str">
            <v>26-4818735</v>
          </cell>
          <cell r="X612">
            <v>0.99990000000000001</v>
          </cell>
          <cell r="Y612"/>
          <cell r="Z612"/>
          <cell r="AA612"/>
          <cell r="AB612"/>
          <cell r="AC612"/>
          <cell r="AD612"/>
          <cell r="AE612"/>
          <cell r="AF612"/>
          <cell r="AG612"/>
          <cell r="AH612"/>
          <cell r="AI612" t="str">
            <v>No investor with 50% or more ownership</v>
          </cell>
          <cell r="AJ612" t="str">
            <v>N/A</v>
          </cell>
          <cell r="AK612" t="str">
            <v>N/A</v>
          </cell>
          <cell r="AL612"/>
          <cell r="AM612"/>
          <cell r="AN612"/>
          <cell r="AO612"/>
          <cell r="AP612"/>
          <cell r="AQ612"/>
          <cell r="AR612"/>
          <cell r="AS612"/>
          <cell r="AT612"/>
          <cell r="AU612"/>
          <cell r="AV612" t="str">
            <v/>
          </cell>
          <cell r="AW612"/>
          <cell r="AX612" t="str">
            <v/>
          </cell>
          <cell r="AY612"/>
          <cell r="AZ612" t="b">
            <v>1</v>
          </cell>
          <cell r="BA612" t="b">
            <v>1</v>
          </cell>
          <cell r="BB612" t="str">
            <v>TRUE</v>
          </cell>
          <cell r="BC612" t="str">
            <v>FALSE</v>
          </cell>
          <cell r="BD612" t="b">
            <v>1</v>
          </cell>
          <cell r="BE612" t="str">
            <v>REQ</v>
          </cell>
          <cell r="BF612" t="str">
            <v>N/A</v>
          </cell>
          <cell r="BG612" t="str">
            <v>REQ</v>
          </cell>
        </row>
        <row r="613">
          <cell r="A613">
            <v>63310</v>
          </cell>
          <cell r="B613">
            <v>39436</v>
          </cell>
          <cell r="C613"/>
          <cell r="D613"/>
          <cell r="E613"/>
          <cell r="F613" t="str">
            <v>The Mills At High Falls, L.P.</v>
          </cell>
          <cell r="G613" t="str">
            <v>Mills at High Falls</v>
          </cell>
          <cell r="H613" t="str">
            <v>Urban League of Rochester Economic Dev. Corp.</v>
          </cell>
          <cell r="I613" t="str">
            <v>NEF Assignment Corporation, as nominee</v>
          </cell>
          <cell r="J613" t="str">
            <v>36-4326848</v>
          </cell>
          <cell r="K613">
            <v>0.99990000000000001</v>
          </cell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 t="str">
            <v>Banc of America Community Housing Investment Fund IV LP</v>
          </cell>
          <cell r="W613" t="str">
            <v>26-1851404</v>
          </cell>
          <cell r="X613">
            <v>0.99990000000000001</v>
          </cell>
          <cell r="Y613"/>
          <cell r="Z613"/>
          <cell r="AA613"/>
          <cell r="AB613"/>
          <cell r="AC613"/>
          <cell r="AD613"/>
          <cell r="AE613"/>
          <cell r="AF613"/>
          <cell r="AG613"/>
          <cell r="AH613"/>
          <cell r="AI613" t="str">
            <v>Bank of America, N.A.</v>
          </cell>
          <cell r="AJ613" t="str">
            <v>94-1687665</v>
          </cell>
          <cell r="AK613">
            <v>0.99980000999999996</v>
          </cell>
          <cell r="AL613"/>
          <cell r="AM613"/>
          <cell r="AN613"/>
          <cell r="AO613"/>
          <cell r="AP613"/>
          <cell r="AQ613"/>
          <cell r="AR613"/>
          <cell r="AS613"/>
          <cell r="AT613"/>
          <cell r="AU613"/>
          <cell r="AV613" t="str">
            <v/>
          </cell>
          <cell r="AW613"/>
          <cell r="AX613" t="str">
            <v/>
          </cell>
          <cell r="AY613"/>
          <cell r="AZ613" t="b">
            <v>1</v>
          </cell>
          <cell r="BA613" t="b">
            <v>1</v>
          </cell>
          <cell r="BB613" t="str">
            <v>TRUE</v>
          </cell>
          <cell r="BC613" t="str">
            <v>FALSE</v>
          </cell>
          <cell r="BD613" t="b">
            <v>1</v>
          </cell>
          <cell r="BE613" t="str">
            <v>REQ</v>
          </cell>
          <cell r="BF613" t="e">
            <v>#NAME?</v>
          </cell>
          <cell r="BG613" t="str">
            <v>REQ</v>
          </cell>
        </row>
        <row r="614">
          <cell r="A614">
            <v>63311</v>
          </cell>
          <cell r="B614">
            <v>39461</v>
          </cell>
          <cell r="C614"/>
          <cell r="D614"/>
          <cell r="E614"/>
          <cell r="F614" t="str">
            <v>Mercy Housing California V, a California Limited Partnership</v>
          </cell>
          <cell r="G614" t="str">
            <v>Mercy Village Folsom II</v>
          </cell>
          <cell r="H614" t="str">
            <v>Mercy Housing, Inc.</v>
          </cell>
          <cell r="I614" t="str">
            <v>NEF Assignment Corporation, as nominee</v>
          </cell>
          <cell r="J614" t="str">
            <v>36-4326848</v>
          </cell>
          <cell r="K614">
            <v>0.99990000000000001</v>
          </cell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 t="str">
            <v>National Equity Fund 2007 Series II LP</v>
          </cell>
          <cell r="W614" t="str">
            <v>20-8864796</v>
          </cell>
          <cell r="X614">
            <v>0.99990000000000001</v>
          </cell>
          <cell r="Y614"/>
          <cell r="Z614"/>
          <cell r="AA614"/>
          <cell r="AB614"/>
          <cell r="AC614"/>
          <cell r="AD614"/>
          <cell r="AE614"/>
          <cell r="AF614"/>
          <cell r="AG614"/>
          <cell r="AH614"/>
          <cell r="AI614" t="str">
            <v>No investor with 50% or more ownership</v>
          </cell>
          <cell r="AJ614" t="str">
            <v>N/A</v>
          </cell>
          <cell r="AK614" t="str">
            <v>N/A</v>
          </cell>
          <cell r="AL614"/>
          <cell r="AM614"/>
          <cell r="AN614"/>
          <cell r="AO614"/>
          <cell r="AP614"/>
          <cell r="AQ614"/>
          <cell r="AR614"/>
          <cell r="AS614"/>
          <cell r="AT614"/>
          <cell r="AU614"/>
          <cell r="AV614" t="str">
            <v/>
          </cell>
          <cell r="AW614"/>
          <cell r="AX614" t="str">
            <v/>
          </cell>
          <cell r="AY614"/>
          <cell r="AZ614" t="b">
            <v>1</v>
          </cell>
          <cell r="BA614" t="b">
            <v>1</v>
          </cell>
          <cell r="BB614" t="str">
            <v>TRUE</v>
          </cell>
          <cell r="BC614" t="str">
            <v>FALSE</v>
          </cell>
          <cell r="BD614" t="b">
            <v>1</v>
          </cell>
          <cell r="BE614" t="str">
            <v>REQ</v>
          </cell>
          <cell r="BF614" t="str">
            <v>N/A</v>
          </cell>
          <cell r="BG614" t="str">
            <v>REQ</v>
          </cell>
        </row>
        <row r="615">
          <cell r="A615">
            <v>63320</v>
          </cell>
          <cell r="B615">
            <v>39805</v>
          </cell>
          <cell r="C615"/>
          <cell r="D615"/>
          <cell r="E615"/>
          <cell r="F615" t="str">
            <v>Casa Marvilla LP</v>
          </cell>
          <cell r="G615" t="str">
            <v>Casa Maravilla</v>
          </cell>
          <cell r="H615" t="str">
            <v>The Resurrection Project</v>
          </cell>
          <cell r="I615" t="str">
            <v>NEF Investment Partners Fund I LLC</v>
          </cell>
          <cell r="J615" t="str">
            <v>27-0186285</v>
          </cell>
          <cell r="K615">
            <v>0.99990000000000001</v>
          </cell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 t="str">
            <v>NEF Investment Partners Fund I LLC</v>
          </cell>
          <cell r="W615" t="str">
            <v>27-0186285</v>
          </cell>
          <cell r="X615">
            <v>0.99990000000000001</v>
          </cell>
          <cell r="Y615"/>
          <cell r="Z615"/>
          <cell r="AA615"/>
          <cell r="AB615"/>
          <cell r="AC615"/>
          <cell r="AD615"/>
          <cell r="AE615"/>
          <cell r="AF615"/>
          <cell r="AG615"/>
          <cell r="AH615"/>
          <cell r="AI615" t="str">
            <v>FNBC Leasing Corporation</v>
          </cell>
          <cell r="AJ615" t="str">
            <v>36-3643427</v>
          </cell>
          <cell r="AK615">
            <v>0.99980000999999996</v>
          </cell>
          <cell r="AL615"/>
          <cell r="AM615"/>
          <cell r="AN615"/>
          <cell r="AO615"/>
          <cell r="AP615"/>
          <cell r="AQ615"/>
          <cell r="AR615"/>
          <cell r="AS615"/>
          <cell r="AT615"/>
          <cell r="AU615"/>
          <cell r="AV615" t="str">
            <v/>
          </cell>
          <cell r="AW615"/>
          <cell r="AX615" t="str">
            <v/>
          </cell>
          <cell r="AY615"/>
          <cell r="AZ615" t="b">
            <v>1</v>
          </cell>
          <cell r="BA615" t="b">
            <v>1</v>
          </cell>
          <cell r="BB615" t="str">
            <v>TRUE</v>
          </cell>
          <cell r="BC615" t="str">
            <v>FALSE</v>
          </cell>
          <cell r="BD615" t="b">
            <v>1</v>
          </cell>
          <cell r="BE615" t="str">
            <v>N/A</v>
          </cell>
          <cell r="BF615" t="e">
            <v>#NAME?</v>
          </cell>
          <cell r="BG615" t="str">
            <v>REQ</v>
          </cell>
        </row>
        <row r="616">
          <cell r="A616">
            <v>63323</v>
          </cell>
          <cell r="B616">
            <v>39493</v>
          </cell>
          <cell r="C616"/>
          <cell r="D616"/>
          <cell r="E616"/>
          <cell r="F616" t="str">
            <v>Artspace Brainerd Limited Partnership</v>
          </cell>
          <cell r="G616" t="str">
            <v>Franklin School (MN)</v>
          </cell>
          <cell r="H616" t="str">
            <v>Artspace Projects, Inc.</v>
          </cell>
          <cell r="I616" t="str">
            <v>NEF Assignment Corporation, as nominee</v>
          </cell>
          <cell r="J616" t="str">
            <v>36-4326848</v>
          </cell>
          <cell r="K616">
            <v>0.99990000000000001</v>
          </cell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 t="str">
            <v>National Equity Fund 2008 LP</v>
          </cell>
          <cell r="W616" t="str">
            <v>26-1775928</v>
          </cell>
          <cell r="X616">
            <v>0.99990000000000001</v>
          </cell>
          <cell r="Y616"/>
          <cell r="Z616"/>
          <cell r="AA616"/>
          <cell r="AB616"/>
          <cell r="AC616"/>
          <cell r="AD616"/>
          <cell r="AE616"/>
          <cell r="AF616"/>
          <cell r="AG616"/>
          <cell r="AH616"/>
          <cell r="AI616" t="str">
            <v>No investor with 50% or more ownership</v>
          </cell>
          <cell r="AJ616" t="str">
            <v>N/A</v>
          </cell>
          <cell r="AK616" t="str">
            <v>N/A</v>
          </cell>
          <cell r="AL616"/>
          <cell r="AM616"/>
          <cell r="AN616"/>
          <cell r="AO616"/>
          <cell r="AP616"/>
          <cell r="AQ616"/>
          <cell r="AR616"/>
          <cell r="AS616"/>
          <cell r="AT616"/>
          <cell r="AU616"/>
          <cell r="AV616" t="str">
            <v/>
          </cell>
          <cell r="AW616"/>
          <cell r="AX616" t="str">
            <v/>
          </cell>
          <cell r="AY616"/>
          <cell r="AZ616" t="b">
            <v>1</v>
          </cell>
          <cell r="BA616" t="b">
            <v>1</v>
          </cell>
          <cell r="BB616" t="str">
            <v>TRUE</v>
          </cell>
          <cell r="BC616" t="str">
            <v>FALSE</v>
          </cell>
          <cell r="BD616" t="b">
            <v>1</v>
          </cell>
          <cell r="BE616" t="str">
            <v>REQ</v>
          </cell>
          <cell r="BF616" t="str">
            <v>N/A</v>
          </cell>
          <cell r="BG616" t="str">
            <v>REQ</v>
          </cell>
        </row>
        <row r="617">
          <cell r="A617">
            <v>63325</v>
          </cell>
          <cell r="B617">
            <v>39435</v>
          </cell>
          <cell r="C617"/>
          <cell r="D617"/>
          <cell r="E617"/>
          <cell r="F617" t="str">
            <v>6801 Limited Partnership</v>
          </cell>
          <cell r="G617" t="str">
            <v>Grover Square Apartments</v>
          </cell>
          <cell r="H617" t="str">
            <v>Burlington Capital Real Estate, LLC</v>
          </cell>
          <cell r="I617" t="str">
            <v>NEF Assignment Corporation, as nominee</v>
          </cell>
          <cell r="J617" t="str">
            <v>36-4326848</v>
          </cell>
          <cell r="K617">
            <v>0.99990000000000001</v>
          </cell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 t="str">
            <v>National Equity Fund 2008 LP</v>
          </cell>
          <cell r="W617" t="str">
            <v>26-1775928</v>
          </cell>
          <cell r="X617">
            <v>0.99990000000000001</v>
          </cell>
          <cell r="Y617"/>
          <cell r="Z617"/>
          <cell r="AA617"/>
          <cell r="AB617"/>
          <cell r="AC617"/>
          <cell r="AD617"/>
          <cell r="AE617"/>
          <cell r="AF617"/>
          <cell r="AG617"/>
          <cell r="AH617"/>
          <cell r="AI617" t="str">
            <v>No investor with 50% or more ownership</v>
          </cell>
          <cell r="AJ617" t="str">
            <v>N/A</v>
          </cell>
          <cell r="AK617" t="str">
            <v>N/A</v>
          </cell>
          <cell r="AL617"/>
          <cell r="AM617"/>
          <cell r="AN617"/>
          <cell r="AO617"/>
          <cell r="AP617"/>
          <cell r="AQ617"/>
          <cell r="AR617"/>
          <cell r="AS617"/>
          <cell r="AT617"/>
          <cell r="AU617"/>
          <cell r="AV617" t="str">
            <v/>
          </cell>
          <cell r="AW617"/>
          <cell r="AX617" t="str">
            <v/>
          </cell>
          <cell r="AY617"/>
          <cell r="AZ617" t="b">
            <v>1</v>
          </cell>
          <cell r="BA617" t="b">
            <v>1</v>
          </cell>
          <cell r="BB617" t="b">
            <v>0</v>
          </cell>
          <cell r="BC617" t="str">
            <v>FALSE</v>
          </cell>
          <cell r="BD617" t="b">
            <v>1</v>
          </cell>
          <cell r="BE617" t="str">
            <v>REQ</v>
          </cell>
          <cell r="BF617" t="str">
            <v>N/A</v>
          </cell>
          <cell r="BG617" t="str">
            <v>REQ</v>
          </cell>
        </row>
        <row r="618">
          <cell r="A618">
            <v>63334</v>
          </cell>
          <cell r="B618">
            <v>39751</v>
          </cell>
          <cell r="C618"/>
          <cell r="D618"/>
          <cell r="E618"/>
          <cell r="F618" t="str">
            <v>United North School Homes LLC</v>
          </cell>
          <cell r="G618" t="str">
            <v>United North School Homes</v>
          </cell>
          <cell r="H618" t="str">
            <v>Neighborhood Housing Services of Toledo, Inc.</v>
          </cell>
          <cell r="I618" t="str">
            <v>NEF Assignment Corporation, as nominee</v>
          </cell>
          <cell r="J618" t="str">
            <v>36-4326848</v>
          </cell>
          <cell r="K618">
            <v>0.99990000000000001</v>
          </cell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 t="str">
            <v>National Equity Fund 2008 Series II LP</v>
          </cell>
          <cell r="W618" t="str">
            <v>26-2740220</v>
          </cell>
          <cell r="X618">
            <v>0.99990000000000001</v>
          </cell>
          <cell r="Y618"/>
          <cell r="Z618"/>
          <cell r="AA618"/>
          <cell r="AB618"/>
          <cell r="AC618"/>
          <cell r="AD618"/>
          <cell r="AE618"/>
          <cell r="AF618"/>
          <cell r="AG618"/>
          <cell r="AH618"/>
          <cell r="AI618" t="str">
            <v>No investor with 50% or more ownership</v>
          </cell>
          <cell r="AJ618" t="str">
            <v>N/A</v>
          </cell>
          <cell r="AK618" t="str">
            <v>N/A</v>
          </cell>
          <cell r="AL618"/>
          <cell r="AM618"/>
          <cell r="AN618"/>
          <cell r="AO618"/>
          <cell r="AP618"/>
          <cell r="AQ618"/>
          <cell r="AR618"/>
          <cell r="AS618"/>
          <cell r="AT618"/>
          <cell r="AU618"/>
          <cell r="AV618" t="str">
            <v/>
          </cell>
          <cell r="AW618"/>
          <cell r="AX618" t="str">
            <v/>
          </cell>
          <cell r="AY618"/>
          <cell r="AZ618" t="b">
            <v>1</v>
          </cell>
          <cell r="BA618" t="b">
            <v>1</v>
          </cell>
          <cell r="BB618" t="str">
            <v>TRUE</v>
          </cell>
          <cell r="BC618" t="str">
            <v>FALSE</v>
          </cell>
          <cell r="BD618" t="b">
            <v>1</v>
          </cell>
          <cell r="BE618" t="str">
            <v>REQ</v>
          </cell>
          <cell r="BF618" t="str">
            <v>N/A</v>
          </cell>
          <cell r="BG618" t="str">
            <v>REQ</v>
          </cell>
        </row>
        <row r="619">
          <cell r="A619">
            <v>63338</v>
          </cell>
          <cell r="B619">
            <v>39241</v>
          </cell>
          <cell r="C619"/>
          <cell r="D619"/>
          <cell r="E619"/>
          <cell r="F619" t="str">
            <v>Crotona Park Housing L.P.</v>
          </cell>
          <cell r="G619" t="str">
            <v>Crotona Park Cluster</v>
          </cell>
          <cell r="H619" t="str">
            <v>Krislen Management</v>
          </cell>
          <cell r="I619" t="str">
            <v>New York Equity Fund 2005 LLC</v>
          </cell>
          <cell r="J619" t="str">
            <v>20-3760899</v>
          </cell>
          <cell r="K619">
            <v>0.99990000000000001</v>
          </cell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 t="str">
            <v>New York Equity Fund 2005 LLC</v>
          </cell>
          <cell r="W619" t="str">
            <v>20-3760899</v>
          </cell>
          <cell r="X619">
            <v>0.99990000000000001</v>
          </cell>
          <cell r="Y619"/>
          <cell r="Z619"/>
          <cell r="AA619"/>
          <cell r="AB619"/>
          <cell r="AC619"/>
          <cell r="AD619"/>
          <cell r="AE619"/>
          <cell r="AF619"/>
          <cell r="AG619"/>
          <cell r="AH619"/>
          <cell r="AI619" t="str">
            <v>No investor with 50% or more ownership</v>
          </cell>
          <cell r="AJ619" t="str">
            <v>N/A</v>
          </cell>
          <cell r="AK619" t="str">
            <v>N/A</v>
          </cell>
          <cell r="AL619"/>
          <cell r="AM619"/>
          <cell r="AN619"/>
          <cell r="AO619"/>
          <cell r="AP619"/>
          <cell r="AQ619"/>
          <cell r="AR619"/>
          <cell r="AS619"/>
          <cell r="AT619"/>
          <cell r="AU619"/>
          <cell r="AV619" t="str">
            <v/>
          </cell>
          <cell r="AW619"/>
          <cell r="AX619" t="str">
            <v/>
          </cell>
          <cell r="AY619"/>
          <cell r="AZ619" t="b">
            <v>1</v>
          </cell>
          <cell r="BA619" t="b">
            <v>1</v>
          </cell>
          <cell r="BB619" t="b">
            <v>0</v>
          </cell>
          <cell r="BC619" t="str">
            <v>TRUE</v>
          </cell>
          <cell r="BD619" t="b">
            <v>1</v>
          </cell>
          <cell r="BE619" t="str">
            <v>N/A</v>
          </cell>
          <cell r="BF619" t="str">
            <v>N/A</v>
          </cell>
          <cell r="BG619" t="str">
            <v>No</v>
          </cell>
        </row>
        <row r="620">
          <cell r="A620">
            <v>63349</v>
          </cell>
          <cell r="B620">
            <v>39339</v>
          </cell>
          <cell r="C620"/>
          <cell r="D620"/>
          <cell r="E620"/>
          <cell r="F620" t="str">
            <v>Duke Barrington Limited Dividend Housing Association Limited Partnership</v>
          </cell>
          <cell r="G620" t="str">
            <v>Duke and Barrington Combined</v>
          </cell>
          <cell r="H620" t="str">
            <v>Residential Opportunities, Inc.</v>
          </cell>
          <cell r="I620" t="str">
            <v>NEF Assignment Corporation, as nominee</v>
          </cell>
          <cell r="J620" t="str">
            <v>36-4326848</v>
          </cell>
          <cell r="K620">
            <v>0.99990000000000001</v>
          </cell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 t="str">
            <v>National Equity Fund 2007 LP</v>
          </cell>
          <cell r="W620" t="str">
            <v>20-8189381</v>
          </cell>
          <cell r="X620">
            <v>0.99990000000000001</v>
          </cell>
          <cell r="Y620"/>
          <cell r="Z620"/>
          <cell r="AA620"/>
          <cell r="AB620"/>
          <cell r="AC620"/>
          <cell r="AD620"/>
          <cell r="AE620"/>
          <cell r="AF620"/>
          <cell r="AG620"/>
          <cell r="AH620"/>
          <cell r="AI620" t="str">
            <v>No investor with 50% or more ownership</v>
          </cell>
          <cell r="AJ620" t="str">
            <v>N/A</v>
          </cell>
          <cell r="AK620" t="str">
            <v>N/A</v>
          </cell>
          <cell r="AL620"/>
          <cell r="AM620"/>
          <cell r="AN620"/>
          <cell r="AO620"/>
          <cell r="AP620"/>
          <cell r="AQ620"/>
          <cell r="AR620"/>
          <cell r="AS620"/>
          <cell r="AT620"/>
          <cell r="AU620"/>
          <cell r="AV620" t="str">
            <v/>
          </cell>
          <cell r="AW620"/>
          <cell r="AX620" t="str">
            <v/>
          </cell>
          <cell r="AY620"/>
          <cell r="AZ620" t="b">
            <v>1</v>
          </cell>
          <cell r="BA620" t="b">
            <v>1</v>
          </cell>
          <cell r="BB620" t="str">
            <v>TRUE</v>
          </cell>
          <cell r="BC620" t="str">
            <v>FALSE</v>
          </cell>
          <cell r="BD620" t="b">
            <v>1</v>
          </cell>
          <cell r="BE620" t="str">
            <v>REQ</v>
          </cell>
          <cell r="BF620" t="str">
            <v>N/A</v>
          </cell>
          <cell r="BG620" t="str">
            <v>REQ</v>
          </cell>
        </row>
        <row r="621">
          <cell r="A621">
            <v>63352</v>
          </cell>
          <cell r="B621">
            <v>39975</v>
          </cell>
          <cell r="C621"/>
          <cell r="D621"/>
          <cell r="E621"/>
          <cell r="F621" t="str">
            <v>First &amp; Cedar LLC</v>
          </cell>
          <cell r="G621" t="str">
            <v>First and Cedar</v>
          </cell>
          <cell r="H621" t="str">
            <v>Plymouth Housing Group</v>
          </cell>
          <cell r="I621" t="str">
            <v>NEF Neighborhood Revitalization Fund I LLC</v>
          </cell>
          <cell r="J621" t="str">
            <v>27-0186322</v>
          </cell>
          <cell r="K621">
            <v>0.99990000000000001</v>
          </cell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 t="str">
            <v>NEF Neighborhood Revitalization Fund I LLC</v>
          </cell>
          <cell r="W621" t="str">
            <v>27-0186322</v>
          </cell>
          <cell r="X621">
            <v>0.99990000000000001</v>
          </cell>
          <cell r="Y621"/>
          <cell r="Z621"/>
          <cell r="AA621"/>
          <cell r="AB621"/>
          <cell r="AC621"/>
          <cell r="AD621"/>
          <cell r="AE621"/>
          <cell r="AF621"/>
          <cell r="AG621"/>
          <cell r="AH621"/>
          <cell r="AI621" t="str">
            <v>NEF Investment Partners Fund I, LLC</v>
          </cell>
          <cell r="AJ621" t="str">
            <v>27-0186285</v>
          </cell>
          <cell r="AK621">
            <v>0.99980000999999996</v>
          </cell>
          <cell r="AL621"/>
          <cell r="AM621"/>
          <cell r="AN621"/>
          <cell r="AO621"/>
          <cell r="AP621"/>
          <cell r="AQ621"/>
          <cell r="AR621"/>
          <cell r="AS621"/>
          <cell r="AT621"/>
          <cell r="AU621"/>
          <cell r="AV621" t="str">
            <v/>
          </cell>
          <cell r="AW621"/>
          <cell r="AX621" t="str">
            <v/>
          </cell>
          <cell r="AY621"/>
          <cell r="AZ621" t="b">
            <v>1</v>
          </cell>
          <cell r="BA621" t="b">
            <v>1</v>
          </cell>
          <cell r="BB621" t="str">
            <v>TRUE</v>
          </cell>
          <cell r="BC621" t="str">
            <v>FALSE</v>
          </cell>
          <cell r="BD621" t="b">
            <v>1</v>
          </cell>
          <cell r="BE621" t="str">
            <v>N/A</v>
          </cell>
          <cell r="BF621" t="e">
            <v>#NAME?</v>
          </cell>
          <cell r="BG621" t="str">
            <v>REQ</v>
          </cell>
        </row>
        <row r="622">
          <cell r="A622">
            <v>63356</v>
          </cell>
          <cell r="B622">
            <v>39583</v>
          </cell>
          <cell r="C622"/>
          <cell r="D622"/>
          <cell r="E622"/>
          <cell r="F622" t="str">
            <v>7530 Santa Monica, L.P.</v>
          </cell>
          <cell r="G622" t="str">
            <v>Sierra Bonita Apartments</v>
          </cell>
          <cell r="H622" t="str">
            <v>West Hollywood Community Housing Corporation</v>
          </cell>
          <cell r="I622" t="str">
            <v>NEF Assignment Corporation, as nominee</v>
          </cell>
          <cell r="J622" t="str">
            <v>36-4326848</v>
          </cell>
          <cell r="K622">
            <v>0.99990000000000001</v>
          </cell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 t="str">
            <v>National Equity Fund 2008 LP</v>
          </cell>
          <cell r="W622" t="str">
            <v>26-1775928</v>
          </cell>
          <cell r="X622">
            <v>0.99990000000000001</v>
          </cell>
          <cell r="Y622"/>
          <cell r="Z622"/>
          <cell r="AA622"/>
          <cell r="AB622"/>
          <cell r="AC622"/>
          <cell r="AD622"/>
          <cell r="AE622"/>
          <cell r="AF622"/>
          <cell r="AG622"/>
          <cell r="AH622"/>
          <cell r="AI622" t="str">
            <v>No investor with 50% or more ownership</v>
          </cell>
          <cell r="AJ622" t="str">
            <v>N/A</v>
          </cell>
          <cell r="AK622" t="str">
            <v>N/A</v>
          </cell>
          <cell r="AL622"/>
          <cell r="AM622"/>
          <cell r="AN622"/>
          <cell r="AO622"/>
          <cell r="AP622"/>
          <cell r="AQ622"/>
          <cell r="AR622"/>
          <cell r="AS622"/>
          <cell r="AT622"/>
          <cell r="AU622"/>
          <cell r="AV622" t="str">
            <v/>
          </cell>
          <cell r="AW622"/>
          <cell r="AX622" t="str">
            <v/>
          </cell>
          <cell r="AY622"/>
          <cell r="AZ622" t="b">
            <v>1</v>
          </cell>
          <cell r="BA622" t="b">
            <v>1</v>
          </cell>
          <cell r="BB622" t="str">
            <v>TRUE</v>
          </cell>
          <cell r="BC622" t="str">
            <v>FALSE</v>
          </cell>
          <cell r="BD622" t="b">
            <v>1</v>
          </cell>
          <cell r="BE622" t="str">
            <v>REQ</v>
          </cell>
          <cell r="BF622" t="str">
            <v>N/A</v>
          </cell>
          <cell r="BG622" t="str">
            <v>REQ</v>
          </cell>
        </row>
        <row r="623">
          <cell r="A623">
            <v>63359</v>
          </cell>
          <cell r="B623">
            <v>39598</v>
          </cell>
          <cell r="C623"/>
          <cell r="D623"/>
          <cell r="E623"/>
          <cell r="F623" t="str">
            <v>Shinsei Gardens Apartments, L.P.</v>
          </cell>
          <cell r="G623" t="str">
            <v>Shinsei Apartments</v>
          </cell>
          <cell r="H623" t="str">
            <v>Resources for Community Development (RCD)</v>
          </cell>
          <cell r="I623" t="str">
            <v>NEF Assignment Corporation, as nominee</v>
          </cell>
          <cell r="J623" t="str">
            <v>36-4326848</v>
          </cell>
          <cell r="K623">
            <v>0.99990000000000001</v>
          </cell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 t="str">
            <v>National Equity Fund 2007 LP</v>
          </cell>
          <cell r="W623" t="str">
            <v>20-8189381</v>
          </cell>
          <cell r="X623">
            <v>0.99990000000000001</v>
          </cell>
          <cell r="Y623"/>
          <cell r="Z623"/>
          <cell r="AA623"/>
          <cell r="AB623"/>
          <cell r="AC623"/>
          <cell r="AD623"/>
          <cell r="AE623"/>
          <cell r="AF623"/>
          <cell r="AG623"/>
          <cell r="AH623"/>
          <cell r="AI623" t="str">
            <v>No investor with 50% or more ownership</v>
          </cell>
          <cell r="AJ623" t="str">
            <v>N/A</v>
          </cell>
          <cell r="AK623" t="str">
            <v>N/A</v>
          </cell>
          <cell r="AL623"/>
          <cell r="AM623"/>
          <cell r="AN623"/>
          <cell r="AO623"/>
          <cell r="AP623"/>
          <cell r="AQ623"/>
          <cell r="AR623"/>
          <cell r="AS623"/>
          <cell r="AT623"/>
          <cell r="AU623"/>
          <cell r="AV623" t="str">
            <v/>
          </cell>
          <cell r="AW623"/>
          <cell r="AX623" t="str">
            <v/>
          </cell>
          <cell r="AY623"/>
          <cell r="AZ623" t="b">
            <v>1</v>
          </cell>
          <cell r="BA623" t="b">
            <v>1</v>
          </cell>
          <cell r="BB623" t="str">
            <v>TRUE</v>
          </cell>
          <cell r="BC623" t="str">
            <v>TRUE</v>
          </cell>
          <cell r="BD623" t="b">
            <v>1</v>
          </cell>
          <cell r="BE623" t="str">
            <v>REQ</v>
          </cell>
          <cell r="BF623" t="str">
            <v>N/A</v>
          </cell>
          <cell r="BG623" t="str">
            <v>REQ</v>
          </cell>
        </row>
        <row r="624">
          <cell r="A624">
            <v>63360</v>
          </cell>
          <cell r="B624">
            <v>39370</v>
          </cell>
          <cell r="C624"/>
          <cell r="D624"/>
          <cell r="E624"/>
          <cell r="F624" t="str">
            <v>Cloverleaf Apartments, LLC</v>
          </cell>
          <cell r="G624" t="str">
            <v>Cloverleaf Apartments</v>
          </cell>
          <cell r="H624" t="str">
            <v>Virginia Supportive Housing</v>
          </cell>
          <cell r="I624" t="str">
            <v>NEF Assignment Corporation, as nominee</v>
          </cell>
          <cell r="J624" t="str">
            <v>36-4326848</v>
          </cell>
          <cell r="K624">
            <v>0.99990000000000001</v>
          </cell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 t="str">
            <v>Banc of America Community Housing Investment Fund IV LP</v>
          </cell>
          <cell r="W624" t="str">
            <v>26-1851404</v>
          </cell>
          <cell r="X624">
            <v>0.99990000000000001</v>
          </cell>
          <cell r="Y624"/>
          <cell r="Z624"/>
          <cell r="AA624"/>
          <cell r="AB624"/>
          <cell r="AC624"/>
          <cell r="AD624"/>
          <cell r="AE624"/>
          <cell r="AF624"/>
          <cell r="AG624"/>
          <cell r="AH624"/>
          <cell r="AI624" t="str">
            <v>Bank of America, N.A.</v>
          </cell>
          <cell r="AJ624" t="str">
            <v>94-1687665</v>
          </cell>
          <cell r="AK624">
            <v>0.99980000999999996</v>
          </cell>
          <cell r="AL624"/>
          <cell r="AM624"/>
          <cell r="AN624"/>
          <cell r="AO624"/>
          <cell r="AP624"/>
          <cell r="AQ624"/>
          <cell r="AR624"/>
          <cell r="AS624"/>
          <cell r="AT624"/>
          <cell r="AU624"/>
          <cell r="AV624" t="str">
            <v/>
          </cell>
          <cell r="AW624"/>
          <cell r="AX624" t="str">
            <v/>
          </cell>
          <cell r="AY624"/>
          <cell r="AZ624" t="b">
            <v>1</v>
          </cell>
          <cell r="BA624" t="b">
            <v>1</v>
          </cell>
          <cell r="BB624" t="str">
            <v>TRUE</v>
          </cell>
          <cell r="BC624" t="str">
            <v>FALSE</v>
          </cell>
          <cell r="BD624" t="b">
            <v>1</v>
          </cell>
          <cell r="BE624" t="str">
            <v>REQ</v>
          </cell>
          <cell r="BF624" t="e">
            <v>#NAME?</v>
          </cell>
          <cell r="BG624" t="str">
            <v>REQ</v>
          </cell>
        </row>
        <row r="625">
          <cell r="A625">
            <v>63363</v>
          </cell>
          <cell r="B625">
            <v>39251</v>
          </cell>
          <cell r="C625"/>
          <cell r="D625"/>
          <cell r="E625"/>
          <cell r="F625" t="str">
            <v>Historic Wicker, L.P.</v>
          </cell>
          <cell r="G625" t="str">
            <v>Wicker Park Renaissance Historic</v>
          </cell>
          <cell r="H625" t="str">
            <v>Renaissance Realty Group, Inc. (RRG)</v>
          </cell>
          <cell r="I625" t="str">
            <v>NEF Assignment Corporation, as nominee</v>
          </cell>
          <cell r="J625" t="str">
            <v>36-4326848</v>
          </cell>
          <cell r="K625">
            <v>0.99990000000000001</v>
          </cell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 t="str">
            <v>National Equity Fund 2007 Series II LP</v>
          </cell>
          <cell r="W625" t="str">
            <v>20-8864796</v>
          </cell>
          <cell r="X625">
            <v>0.99990000000000001</v>
          </cell>
          <cell r="Y625"/>
          <cell r="Z625"/>
          <cell r="AA625"/>
          <cell r="AB625"/>
          <cell r="AC625"/>
          <cell r="AD625"/>
          <cell r="AE625"/>
          <cell r="AF625"/>
          <cell r="AG625"/>
          <cell r="AH625"/>
          <cell r="AI625" t="str">
            <v>No investor with 50% or more ownership</v>
          </cell>
          <cell r="AJ625" t="str">
            <v>N/A</v>
          </cell>
          <cell r="AK625" t="str">
            <v>N/A</v>
          </cell>
          <cell r="AL625"/>
          <cell r="AM625"/>
          <cell r="AN625"/>
          <cell r="AO625"/>
          <cell r="AP625"/>
          <cell r="AQ625"/>
          <cell r="AR625"/>
          <cell r="AS625"/>
          <cell r="AT625"/>
          <cell r="AU625"/>
          <cell r="AV625" t="str">
            <v/>
          </cell>
          <cell r="AW625"/>
          <cell r="AX625" t="str">
            <v/>
          </cell>
          <cell r="AY625"/>
          <cell r="AZ625" t="b">
            <v>1</v>
          </cell>
          <cell r="BA625" t="b">
            <v>1</v>
          </cell>
          <cell r="BB625" t="b">
            <v>0</v>
          </cell>
          <cell r="BC625" t="str">
            <v>TRUE</v>
          </cell>
          <cell r="BD625" t="b">
            <v>1</v>
          </cell>
          <cell r="BE625" t="str">
            <v>REQ</v>
          </cell>
          <cell r="BF625" t="str">
            <v>N/A</v>
          </cell>
          <cell r="BG625" t="str">
            <v>REQ</v>
          </cell>
        </row>
        <row r="626">
          <cell r="A626">
            <v>63365</v>
          </cell>
          <cell r="B626">
            <v>39381</v>
          </cell>
          <cell r="C626"/>
          <cell r="D626"/>
          <cell r="E626"/>
          <cell r="F626" t="str">
            <v>Brookstone Apartments, LP</v>
          </cell>
          <cell r="G626" t="str">
            <v>Brookstone Apartments</v>
          </cell>
          <cell r="H626" t="str">
            <v>Jamsy, LLC</v>
          </cell>
          <cell r="I626" t="str">
            <v>NEF Assignment Corporation, as nominee</v>
          </cell>
          <cell r="J626" t="str">
            <v>36-4326848</v>
          </cell>
          <cell r="K626">
            <v>0.99990000000000001</v>
          </cell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 t="str">
            <v>National Equity Fund 2007 Series II LP</v>
          </cell>
          <cell r="W626" t="str">
            <v>20-8864796</v>
          </cell>
          <cell r="X626">
            <v>0.99990000000000001</v>
          </cell>
          <cell r="Y626"/>
          <cell r="Z626"/>
          <cell r="AA626"/>
          <cell r="AB626"/>
          <cell r="AC626"/>
          <cell r="AD626"/>
          <cell r="AE626"/>
          <cell r="AF626"/>
          <cell r="AG626"/>
          <cell r="AH626"/>
          <cell r="AI626" t="str">
            <v>No investor with 50% or more ownership</v>
          </cell>
          <cell r="AJ626" t="str">
            <v>N/A</v>
          </cell>
          <cell r="AK626" t="str">
            <v>N/A</v>
          </cell>
          <cell r="AL626"/>
          <cell r="AM626"/>
          <cell r="AN626"/>
          <cell r="AO626"/>
          <cell r="AP626"/>
          <cell r="AQ626"/>
          <cell r="AR626"/>
          <cell r="AS626"/>
          <cell r="AT626"/>
          <cell r="AU626"/>
          <cell r="AV626" t="str">
            <v/>
          </cell>
          <cell r="AW626"/>
          <cell r="AX626" t="str">
            <v/>
          </cell>
          <cell r="AY626"/>
          <cell r="AZ626" t="b">
            <v>1</v>
          </cell>
          <cell r="BA626" t="b">
            <v>1</v>
          </cell>
          <cell r="BB626" t="str">
            <v>TRUE</v>
          </cell>
          <cell r="BC626" t="str">
            <v>FALSE</v>
          </cell>
          <cell r="BD626" t="b">
            <v>1</v>
          </cell>
          <cell r="BE626" t="str">
            <v>REQ</v>
          </cell>
          <cell r="BF626" t="str">
            <v>N/A</v>
          </cell>
          <cell r="BG626" t="str">
            <v>REQ</v>
          </cell>
        </row>
        <row r="627">
          <cell r="A627">
            <v>63369</v>
          </cell>
          <cell r="B627">
            <v>39715</v>
          </cell>
          <cell r="C627"/>
          <cell r="D627"/>
          <cell r="E627"/>
          <cell r="F627" t="str">
            <v>Chaco River II Apartments Limited Partnership</v>
          </cell>
          <cell r="G627" t="str">
            <v>Chaco River II</v>
          </cell>
          <cell r="H627" t="str">
            <v>Shiprock Community Development Corporation (NM)</v>
          </cell>
          <cell r="I627" t="str">
            <v>NEF Assignment Corporation, as nominee</v>
          </cell>
          <cell r="J627" t="str">
            <v>36-4326848</v>
          </cell>
          <cell r="K627">
            <v>0.99990000000000001</v>
          </cell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 t="str">
            <v>National Equity Fund 2009 LP</v>
          </cell>
          <cell r="W627" t="str">
            <v>26-4818735</v>
          </cell>
          <cell r="X627">
            <v>0.99990000000000001</v>
          </cell>
          <cell r="Y627"/>
          <cell r="Z627"/>
          <cell r="AA627"/>
          <cell r="AB627"/>
          <cell r="AC627"/>
          <cell r="AD627"/>
          <cell r="AE627"/>
          <cell r="AF627"/>
          <cell r="AG627"/>
          <cell r="AH627"/>
          <cell r="AI627" t="str">
            <v>No investor with 50% or more ownership</v>
          </cell>
          <cell r="AJ627" t="str">
            <v>N/A</v>
          </cell>
          <cell r="AK627" t="str">
            <v>N/A</v>
          </cell>
          <cell r="AL627"/>
          <cell r="AM627"/>
          <cell r="AN627"/>
          <cell r="AO627"/>
          <cell r="AP627"/>
          <cell r="AQ627"/>
          <cell r="AR627"/>
          <cell r="AS627"/>
          <cell r="AT627"/>
          <cell r="AU627"/>
          <cell r="AV627" t="str">
            <v/>
          </cell>
          <cell r="AW627"/>
          <cell r="AX627" t="str">
            <v/>
          </cell>
          <cell r="AY627"/>
          <cell r="AZ627" t="b">
            <v>1</v>
          </cell>
          <cell r="BA627" t="b">
            <v>1</v>
          </cell>
          <cell r="BB627" t="str">
            <v>TRUE</v>
          </cell>
          <cell r="BC627" t="str">
            <v>FALSE</v>
          </cell>
          <cell r="BD627" t="b">
            <v>1</v>
          </cell>
          <cell r="BE627" t="str">
            <v>REQ</v>
          </cell>
          <cell r="BF627" t="str">
            <v>N/A</v>
          </cell>
          <cell r="BG627" t="str">
            <v>REQ</v>
          </cell>
        </row>
        <row r="628">
          <cell r="A628">
            <v>63372</v>
          </cell>
          <cell r="B628">
            <v>39582</v>
          </cell>
          <cell r="C628"/>
          <cell r="D628"/>
          <cell r="E628"/>
          <cell r="F628" t="str">
            <v>Heritage Place Subdivision Limited Partnership</v>
          </cell>
          <cell r="G628" t="str">
            <v>Heritage Place Subdivision (LA)</v>
          </cell>
          <cell r="H628" t="str">
            <v>William K. McConnell</v>
          </cell>
          <cell r="I628" t="str">
            <v>NEF Assignment Corporation, as nominee</v>
          </cell>
          <cell r="J628" t="str">
            <v>36-4326848</v>
          </cell>
          <cell r="K628">
            <v>0.99990000000000001</v>
          </cell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 t="str">
            <v>National Equity Fund 2004 LLC</v>
          </cell>
          <cell r="W628" t="str">
            <v>20-1909507</v>
          </cell>
          <cell r="X628">
            <v>0.54994500000000002</v>
          </cell>
          <cell r="Y628" t="str">
            <v>National Equity Fund 2006 LP</v>
          </cell>
          <cell r="Z628" t="str">
            <v>20-4587136</v>
          </cell>
          <cell r="AA628">
            <v>9.9989999999999996E-2</v>
          </cell>
          <cell r="AB628" t="str">
            <v>National Equity Fund 2006 Series II LP</v>
          </cell>
          <cell r="AC628" t="str">
            <v>20-5575038</v>
          </cell>
          <cell r="AD628">
            <v>0.34996499999999997</v>
          </cell>
          <cell r="AE628"/>
          <cell r="AF628"/>
          <cell r="AG628"/>
          <cell r="AH628"/>
          <cell r="AI628" t="str">
            <v>No investor with 50% or more ownership</v>
          </cell>
          <cell r="AJ628" t="str">
            <v>N/A</v>
          </cell>
          <cell r="AK628" t="str">
            <v>N/A</v>
          </cell>
          <cell r="AL628"/>
          <cell r="AM628"/>
          <cell r="AN628"/>
          <cell r="AO628"/>
          <cell r="AP628"/>
          <cell r="AQ628"/>
          <cell r="AR628"/>
          <cell r="AS628"/>
          <cell r="AT628"/>
          <cell r="AU628"/>
          <cell r="AV628" t="str">
            <v/>
          </cell>
          <cell r="AW628"/>
          <cell r="AX628" t="str">
            <v/>
          </cell>
          <cell r="AY628"/>
          <cell r="AZ628" t="b">
            <v>1</v>
          </cell>
          <cell r="BA628" t="b">
            <v>1</v>
          </cell>
          <cell r="BB628" t="b">
            <v>0</v>
          </cell>
          <cell r="BC628" t="str">
            <v>FALSE</v>
          </cell>
          <cell r="BD628" t="b">
            <v>1</v>
          </cell>
          <cell r="BE628" t="str">
            <v>REQ</v>
          </cell>
          <cell r="BF628" t="str">
            <v>N/A</v>
          </cell>
          <cell r="BG628" t="str">
            <v>REQ</v>
          </cell>
        </row>
        <row r="629">
          <cell r="A629">
            <v>63377</v>
          </cell>
          <cell r="B629">
            <v>39437</v>
          </cell>
          <cell r="C629"/>
          <cell r="D629"/>
          <cell r="E629"/>
          <cell r="F629" t="str">
            <v>Roosevelt Central Urban Renewal Associates L.P.,an Urban Renewal Entity</v>
          </cell>
          <cell r="G629" t="str">
            <v>Carl Miller Homes</v>
          </cell>
          <cell r="H629" t="str">
            <v>The Michaels Development Company I, L.P.</v>
          </cell>
          <cell r="I629" t="str">
            <v>FNBC Leasing Investment Fund LLC</v>
          </cell>
          <cell r="J629" t="str">
            <v>20-5046285</v>
          </cell>
          <cell r="K629">
            <v>0.99990000000000001</v>
          </cell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 t="str">
            <v>FNBC Leasing Investment Fund LLC</v>
          </cell>
          <cell r="W629" t="str">
            <v>20-5046285</v>
          </cell>
          <cell r="X629">
            <v>0.99990000000000001</v>
          </cell>
          <cell r="Y629"/>
          <cell r="Z629"/>
          <cell r="AA629"/>
          <cell r="AB629"/>
          <cell r="AC629"/>
          <cell r="AD629"/>
          <cell r="AE629"/>
          <cell r="AF629"/>
          <cell r="AG629"/>
          <cell r="AH629"/>
          <cell r="AI629" t="str">
            <v>FNBC Leasing Corporation</v>
          </cell>
          <cell r="AJ629" t="str">
            <v>36-3643427</v>
          </cell>
          <cell r="AK629">
            <v>0.99980000999999996</v>
          </cell>
          <cell r="AL629"/>
          <cell r="AM629"/>
          <cell r="AN629"/>
          <cell r="AO629"/>
          <cell r="AP629"/>
          <cell r="AQ629"/>
          <cell r="AR629"/>
          <cell r="AS629"/>
          <cell r="AT629"/>
          <cell r="AU629"/>
          <cell r="AV629" t="str">
            <v/>
          </cell>
          <cell r="AW629"/>
          <cell r="AX629" t="str">
            <v/>
          </cell>
          <cell r="AY629"/>
          <cell r="AZ629" t="b">
            <v>1</v>
          </cell>
          <cell r="BA629" t="b">
            <v>1</v>
          </cell>
          <cell r="BB629" t="str">
            <v>TRUE</v>
          </cell>
          <cell r="BC629" t="str">
            <v>FALSE</v>
          </cell>
          <cell r="BD629" t="b">
            <v>1</v>
          </cell>
          <cell r="BE629" t="str">
            <v>N/A</v>
          </cell>
          <cell r="BF629" t="e">
            <v>#NAME?</v>
          </cell>
          <cell r="BG629" t="str">
            <v>REQ</v>
          </cell>
        </row>
        <row r="630">
          <cell r="A630">
            <v>63378</v>
          </cell>
          <cell r="B630">
            <v>39783</v>
          </cell>
          <cell r="C630"/>
          <cell r="D630"/>
          <cell r="E630"/>
          <cell r="F630" t="str">
            <v>Hollywood House Limited Partnership</v>
          </cell>
          <cell r="G630" t="str">
            <v>Hollywood House</v>
          </cell>
          <cell r="H630" t="str">
            <v>Heartland Housing, Inc.</v>
          </cell>
          <cell r="I630" t="str">
            <v>NEF Assignment Corporation, as nominee</v>
          </cell>
          <cell r="J630" t="str">
            <v>36-4326848</v>
          </cell>
          <cell r="K630">
            <v>0.99990000000000001</v>
          </cell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 t="str">
            <v>National Equity Fund 2007 Series II LP</v>
          </cell>
          <cell r="W630" t="str">
            <v>20-8864796</v>
          </cell>
          <cell r="X630">
            <v>0.99990000000000001</v>
          </cell>
          <cell r="Y630"/>
          <cell r="Z630"/>
          <cell r="AA630"/>
          <cell r="AB630"/>
          <cell r="AC630"/>
          <cell r="AD630"/>
          <cell r="AE630"/>
          <cell r="AF630"/>
          <cell r="AG630"/>
          <cell r="AH630"/>
          <cell r="AI630" t="str">
            <v>No investor with 50% or more ownership</v>
          </cell>
          <cell r="AJ630" t="str">
            <v>N/A</v>
          </cell>
          <cell r="AK630" t="str">
            <v>N/A</v>
          </cell>
          <cell r="AL630"/>
          <cell r="AM630"/>
          <cell r="AN630"/>
          <cell r="AO630"/>
          <cell r="AP630"/>
          <cell r="AQ630"/>
          <cell r="AR630"/>
          <cell r="AS630"/>
          <cell r="AT630"/>
          <cell r="AU630"/>
          <cell r="AV630" t="str">
            <v/>
          </cell>
          <cell r="AW630"/>
          <cell r="AX630" t="str">
            <v/>
          </cell>
          <cell r="AY630"/>
          <cell r="AZ630" t="b">
            <v>1</v>
          </cell>
          <cell r="BA630" t="b">
            <v>1</v>
          </cell>
          <cell r="BB630" t="str">
            <v>TRUE</v>
          </cell>
          <cell r="BC630" t="str">
            <v>FALSE</v>
          </cell>
          <cell r="BD630" t="b">
            <v>1</v>
          </cell>
          <cell r="BE630" t="str">
            <v>REQ</v>
          </cell>
          <cell r="BF630" t="str">
            <v>N/A</v>
          </cell>
          <cell r="BG630" t="str">
            <v>REQ</v>
          </cell>
        </row>
        <row r="631">
          <cell r="A631">
            <v>63386</v>
          </cell>
          <cell r="B631">
            <v>39749</v>
          </cell>
          <cell r="C631"/>
          <cell r="D631"/>
          <cell r="E631"/>
          <cell r="F631" t="str">
            <v>Discovery Park Lodge Limited Partnership</v>
          </cell>
          <cell r="G631" t="str">
            <v>Discovery Park Lodge</v>
          </cell>
          <cell r="H631" t="str">
            <v>Pacific Crest Affordable Housing, LLC</v>
          </cell>
          <cell r="I631" t="str">
            <v>NEF Assignment Corporation, as nominee</v>
          </cell>
          <cell r="J631" t="str">
            <v>36-4326848</v>
          </cell>
          <cell r="K631">
            <v>0.99990000000000001</v>
          </cell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 t="str">
            <v>National Equity Fund 2008 Series II LP</v>
          </cell>
          <cell r="W631" t="str">
            <v>26-2740220</v>
          </cell>
          <cell r="X631">
            <v>0.70992899999999992</v>
          </cell>
          <cell r="Y631" t="str">
            <v>National Equity Fund 2009 LP</v>
          </cell>
          <cell r="Z631" t="str">
            <v>26-4818735</v>
          </cell>
          <cell r="AA631">
            <v>0.28997099999999998</v>
          </cell>
          <cell r="AB631"/>
          <cell r="AC631"/>
          <cell r="AD631"/>
          <cell r="AE631"/>
          <cell r="AF631"/>
          <cell r="AG631"/>
          <cell r="AH631"/>
          <cell r="AI631" t="str">
            <v>No investor with 50% or more ownership</v>
          </cell>
          <cell r="AJ631" t="str">
            <v>N/A</v>
          </cell>
          <cell r="AK631" t="str">
            <v>N/A</v>
          </cell>
          <cell r="AL631"/>
          <cell r="AM631"/>
          <cell r="AN631"/>
          <cell r="AO631"/>
          <cell r="AP631"/>
          <cell r="AQ631"/>
          <cell r="AR631"/>
          <cell r="AS631"/>
          <cell r="AT631"/>
          <cell r="AU631"/>
          <cell r="AV631" t="str">
            <v/>
          </cell>
          <cell r="AW631"/>
          <cell r="AX631" t="str">
            <v/>
          </cell>
          <cell r="AY631"/>
          <cell r="AZ631" t="b">
            <v>1</v>
          </cell>
          <cell r="BA631" t="b">
            <v>1</v>
          </cell>
          <cell r="BB631" t="str">
            <v>TRUE</v>
          </cell>
          <cell r="BC631" t="str">
            <v>FALSE</v>
          </cell>
          <cell r="BD631" t="b">
            <v>1</v>
          </cell>
          <cell r="BE631" t="str">
            <v>REQ</v>
          </cell>
          <cell r="BF631" t="str">
            <v>N/A</v>
          </cell>
          <cell r="BG631" t="str">
            <v>REQ</v>
          </cell>
        </row>
        <row r="632">
          <cell r="A632">
            <v>63389</v>
          </cell>
          <cell r="B632">
            <v>39618</v>
          </cell>
          <cell r="C632"/>
          <cell r="D632"/>
          <cell r="E632"/>
          <cell r="F632" t="str">
            <v>Cardona Limited Partnership</v>
          </cell>
          <cell r="G632" t="str">
            <v>Cardona Senior Apartments</v>
          </cell>
          <cell r="H632" t="str">
            <v>Thomas Development Company</v>
          </cell>
          <cell r="I632" t="str">
            <v>NEF Assignment Corporation, as nominee</v>
          </cell>
          <cell r="J632" t="str">
            <v>36-4326848</v>
          </cell>
          <cell r="K632">
            <v>0.99990000000000001</v>
          </cell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 t="str">
            <v>National Equity Fund 2007 LP</v>
          </cell>
          <cell r="W632" t="str">
            <v>20-8189381</v>
          </cell>
          <cell r="X632">
            <v>0.99990000000000001</v>
          </cell>
          <cell r="Y632"/>
          <cell r="Z632"/>
          <cell r="AA632"/>
          <cell r="AB632"/>
          <cell r="AC632"/>
          <cell r="AD632"/>
          <cell r="AE632"/>
          <cell r="AF632"/>
          <cell r="AG632"/>
          <cell r="AH632"/>
          <cell r="AI632" t="str">
            <v>No investor with 50% or more ownership</v>
          </cell>
          <cell r="AJ632" t="str">
            <v>N/A</v>
          </cell>
          <cell r="AK632" t="str">
            <v>N/A</v>
          </cell>
          <cell r="AL632"/>
          <cell r="AM632"/>
          <cell r="AN632"/>
          <cell r="AO632"/>
          <cell r="AP632"/>
          <cell r="AQ632"/>
          <cell r="AR632"/>
          <cell r="AS632"/>
          <cell r="AT632"/>
          <cell r="AU632"/>
          <cell r="AV632" t="str">
            <v/>
          </cell>
          <cell r="AW632"/>
          <cell r="AX632" t="str">
            <v/>
          </cell>
          <cell r="AY632"/>
          <cell r="AZ632" t="b">
            <v>1</v>
          </cell>
          <cell r="BA632" t="b">
            <v>1</v>
          </cell>
          <cell r="BB632" t="str">
            <v>TRUE</v>
          </cell>
          <cell r="BC632" t="str">
            <v>FALSE</v>
          </cell>
          <cell r="BD632" t="b">
            <v>1</v>
          </cell>
          <cell r="BE632" t="str">
            <v>REQ</v>
          </cell>
          <cell r="BF632" t="str">
            <v>N/A</v>
          </cell>
          <cell r="BG632" t="str">
            <v>REQ</v>
          </cell>
        </row>
        <row r="633">
          <cell r="A633">
            <v>63401</v>
          </cell>
          <cell r="B633">
            <v>39689</v>
          </cell>
          <cell r="C633"/>
          <cell r="D633"/>
          <cell r="E633"/>
          <cell r="F633" t="str">
            <v>Malden Limited Partnership II</v>
          </cell>
          <cell r="G633" t="str">
            <v>Malden Arms Re-Syndication</v>
          </cell>
          <cell r="H633" t="str">
            <v>Mercy Housing, Inc.</v>
          </cell>
          <cell r="I633" t="str">
            <v>NEF Assignment Corporation, as nominee</v>
          </cell>
          <cell r="J633" t="str">
            <v>36-4326848</v>
          </cell>
          <cell r="K633">
            <v>0.99990000000000001</v>
          </cell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 t="str">
            <v>National Equity Fund 2008 Series II LP</v>
          </cell>
          <cell r="W633" t="str">
            <v>26-2740220</v>
          </cell>
          <cell r="X633">
            <v>0.99990000000000001</v>
          </cell>
          <cell r="Y633"/>
          <cell r="Z633"/>
          <cell r="AA633"/>
          <cell r="AB633"/>
          <cell r="AC633"/>
          <cell r="AD633"/>
          <cell r="AE633"/>
          <cell r="AF633"/>
          <cell r="AG633"/>
          <cell r="AH633"/>
          <cell r="AI633" t="str">
            <v>No investor with 50% or more ownership</v>
          </cell>
          <cell r="AJ633" t="str">
            <v>N/A</v>
          </cell>
          <cell r="AK633" t="str">
            <v>N/A</v>
          </cell>
          <cell r="AL633"/>
          <cell r="AM633"/>
          <cell r="AN633"/>
          <cell r="AO633"/>
          <cell r="AP633"/>
          <cell r="AQ633"/>
          <cell r="AR633"/>
          <cell r="AS633"/>
          <cell r="AT633"/>
          <cell r="AU633"/>
          <cell r="AV633" t="str">
            <v/>
          </cell>
          <cell r="AW633"/>
          <cell r="AX633" t="str">
            <v/>
          </cell>
          <cell r="AY633"/>
          <cell r="AZ633" t="b">
            <v>1</v>
          </cell>
          <cell r="BA633" t="b">
            <v>1</v>
          </cell>
          <cell r="BB633" t="b">
            <v>0</v>
          </cell>
          <cell r="BC633" t="str">
            <v>TRUE</v>
          </cell>
          <cell r="BD633" t="b">
            <v>1</v>
          </cell>
          <cell r="BE633" t="str">
            <v>REQ</v>
          </cell>
          <cell r="BF633" t="str">
            <v>N/A</v>
          </cell>
          <cell r="BG633" t="str">
            <v>REQ</v>
          </cell>
        </row>
        <row r="634">
          <cell r="A634">
            <v>63408</v>
          </cell>
          <cell r="B634">
            <v>39534</v>
          </cell>
          <cell r="C634"/>
          <cell r="D634"/>
          <cell r="E634"/>
          <cell r="F634" t="str">
            <v>Springwells Village Limited Dividend Housing Association Limited Partnership</v>
          </cell>
          <cell r="G634" t="str">
            <v>Springwells Village Townhomes</v>
          </cell>
          <cell r="H634" t="str">
            <v>Bridging Communities Inc.</v>
          </cell>
          <cell r="I634" t="str">
            <v>NEF Assignment Corporation, as nominee</v>
          </cell>
          <cell r="J634" t="str">
            <v>36-4326848</v>
          </cell>
          <cell r="K634">
            <v>0.99990000000000001</v>
          </cell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 t="str">
            <v>National Equity Fund 2007 LP</v>
          </cell>
          <cell r="W634" t="str">
            <v>20-8189381</v>
          </cell>
          <cell r="X634">
            <v>0.99990000000000001</v>
          </cell>
          <cell r="Y634"/>
          <cell r="Z634"/>
          <cell r="AA634"/>
          <cell r="AB634"/>
          <cell r="AC634"/>
          <cell r="AD634"/>
          <cell r="AE634"/>
          <cell r="AF634"/>
          <cell r="AG634"/>
          <cell r="AH634"/>
          <cell r="AI634" t="str">
            <v>No investor with 50% or more ownership</v>
          </cell>
          <cell r="AJ634" t="str">
            <v>N/A</v>
          </cell>
          <cell r="AK634" t="str">
            <v>N/A</v>
          </cell>
          <cell r="AL634"/>
          <cell r="AM634"/>
          <cell r="AN634"/>
          <cell r="AO634"/>
          <cell r="AP634"/>
          <cell r="AQ634"/>
          <cell r="AR634"/>
          <cell r="AS634"/>
          <cell r="AT634"/>
          <cell r="AU634"/>
          <cell r="AV634" t="str">
            <v/>
          </cell>
          <cell r="AW634"/>
          <cell r="AX634" t="str">
            <v/>
          </cell>
          <cell r="AY634"/>
          <cell r="AZ634" t="b">
            <v>1</v>
          </cell>
          <cell r="BA634" t="b">
            <v>1</v>
          </cell>
          <cell r="BB634" t="str">
            <v>TRUE</v>
          </cell>
          <cell r="BC634" t="str">
            <v>FALSE</v>
          </cell>
          <cell r="BD634" t="b">
            <v>1</v>
          </cell>
          <cell r="BE634" t="str">
            <v>REQ</v>
          </cell>
          <cell r="BF634" t="str">
            <v>N/A</v>
          </cell>
          <cell r="BG634" t="str">
            <v>REQ</v>
          </cell>
        </row>
        <row r="635">
          <cell r="A635">
            <v>63409</v>
          </cell>
          <cell r="B635">
            <v>39720</v>
          </cell>
          <cell r="C635"/>
          <cell r="D635"/>
          <cell r="E635"/>
          <cell r="F635" t="str">
            <v>Arendt House, LP</v>
          </cell>
          <cell r="G635" t="str">
            <v>Arendt House - BOACHIF V 2008 - Secondary 2015</v>
          </cell>
          <cell r="H635" t="str">
            <v>HomeRise</v>
          </cell>
          <cell r="I635" t="str">
            <v>NEF Assignment Corporation, as nominee</v>
          </cell>
          <cell r="J635" t="str">
            <v>36-4326848</v>
          </cell>
          <cell r="K635">
            <v>0.99990000000000001</v>
          </cell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 t="str">
            <v>WFCIH Investment Fund III LP</v>
          </cell>
          <cell r="W635" t="str">
            <v>38-3968675</v>
          </cell>
          <cell r="X635">
            <v>0.99990000000000001</v>
          </cell>
          <cell r="Y635"/>
          <cell r="Z635"/>
          <cell r="AA635"/>
          <cell r="AB635"/>
          <cell r="AC635"/>
          <cell r="AD635"/>
          <cell r="AE635"/>
          <cell r="AF635"/>
          <cell r="AG635"/>
          <cell r="AH635"/>
          <cell r="AI635" t="str">
            <v>WF Affordable Housing LLC</v>
          </cell>
          <cell r="AJ635" t="str">
            <v>26-4569343</v>
          </cell>
          <cell r="AK635">
            <v>0.99980000999999996</v>
          </cell>
          <cell r="AL635"/>
          <cell r="AM635"/>
          <cell r="AN635"/>
          <cell r="AO635"/>
          <cell r="AP635"/>
          <cell r="AQ635"/>
          <cell r="AR635"/>
          <cell r="AS635"/>
          <cell r="AT635"/>
          <cell r="AU635"/>
          <cell r="AV635" t="str">
            <v/>
          </cell>
          <cell r="AW635"/>
          <cell r="AX635" t="str">
            <v/>
          </cell>
          <cell r="AY635"/>
          <cell r="AZ635" t="b">
            <v>1</v>
          </cell>
          <cell r="BA635" t="b">
            <v>1</v>
          </cell>
          <cell r="BB635" t="str">
            <v>TRUE</v>
          </cell>
          <cell r="BC635" t="str">
            <v>FALSE</v>
          </cell>
          <cell r="BD635" t="b">
            <v>1</v>
          </cell>
          <cell r="BE635" t="str">
            <v>REQ</v>
          </cell>
          <cell r="BF635" t="e">
            <v>#NAME?</v>
          </cell>
          <cell r="BG635" t="str">
            <v>REQ</v>
          </cell>
        </row>
        <row r="636">
          <cell r="A636">
            <v>63460</v>
          </cell>
          <cell r="B636">
            <v>40464</v>
          </cell>
          <cell r="C636"/>
          <cell r="D636"/>
          <cell r="E636"/>
          <cell r="F636" t="str">
            <v>SOPI Village LLC</v>
          </cell>
          <cell r="G636" t="str">
            <v>Strength of Place Initiative</v>
          </cell>
          <cell r="H636" t="str">
            <v>Community Roots Housing (fka Capitol Hill Housing fka CHHIP)</v>
          </cell>
          <cell r="I636" t="str">
            <v>NEF Assignment Corporation, as nominee</v>
          </cell>
          <cell r="J636" t="str">
            <v>36-4326848</v>
          </cell>
          <cell r="K636">
            <v>0.99990000000000001</v>
          </cell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 t="str">
            <v>Homestead Equity Fund X Limited Partnership</v>
          </cell>
          <cell r="W636" t="str">
            <v>38-3889070</v>
          </cell>
          <cell r="X636">
            <v>0.99990000000000001</v>
          </cell>
          <cell r="Y636"/>
          <cell r="Z636"/>
          <cell r="AA636"/>
          <cell r="AB636"/>
          <cell r="AC636"/>
          <cell r="AD636"/>
          <cell r="AE636"/>
          <cell r="AF636"/>
          <cell r="AG636"/>
          <cell r="AH636"/>
          <cell r="AI636" t="str">
            <v>No investor with 50% or more ownership</v>
          </cell>
          <cell r="AJ636" t="str">
            <v>N/A</v>
          </cell>
          <cell r="AK636" t="str">
            <v>N/A</v>
          </cell>
          <cell r="AL636"/>
          <cell r="AM636"/>
          <cell r="AN636"/>
          <cell r="AO636"/>
          <cell r="AP636"/>
          <cell r="AQ636"/>
          <cell r="AR636"/>
          <cell r="AS636"/>
          <cell r="AT636"/>
          <cell r="AU636"/>
          <cell r="AV636" t="str">
            <v/>
          </cell>
          <cell r="AW636"/>
          <cell r="AX636" t="str">
            <v/>
          </cell>
          <cell r="AY636"/>
          <cell r="AZ636" t="b">
            <v>1</v>
          </cell>
          <cell r="BA636" t="b">
            <v>1</v>
          </cell>
          <cell r="BB636" t="str">
            <v>TRUE</v>
          </cell>
          <cell r="BC636" t="str">
            <v>FALSE</v>
          </cell>
          <cell r="BD636" t="b">
            <v>1</v>
          </cell>
          <cell r="BE636" t="str">
            <v>REQ</v>
          </cell>
          <cell r="BF636" t="str">
            <v>N/A</v>
          </cell>
          <cell r="BG636" t="str">
            <v>REQ</v>
          </cell>
        </row>
        <row r="637">
          <cell r="A637">
            <v>63467</v>
          </cell>
          <cell r="B637">
            <v>40135</v>
          </cell>
          <cell r="C637"/>
          <cell r="D637"/>
          <cell r="E637"/>
          <cell r="F637" t="str">
            <v>Oakridge Neighborhood Associates, Limited Partnership</v>
          </cell>
          <cell r="G637" t="str">
            <v>Homes of Oakridge</v>
          </cell>
          <cell r="H637" t="str">
            <v>Newbury Development Co.</v>
          </cell>
          <cell r="I637" t="str">
            <v>NEF Assignment Corporation, as nominee</v>
          </cell>
          <cell r="J637" t="str">
            <v>36-4326848</v>
          </cell>
          <cell r="K637">
            <v>0.99990000000000001</v>
          </cell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 t="str">
            <v>NEF Affordable Housing Investment Fund LP</v>
          </cell>
          <cell r="W637" t="str">
            <v>27-0719219</v>
          </cell>
          <cell r="X637">
            <v>0.99990000000000001</v>
          </cell>
          <cell r="Y637"/>
          <cell r="Z637"/>
          <cell r="AA637"/>
          <cell r="AB637"/>
          <cell r="AC637"/>
          <cell r="AD637"/>
          <cell r="AE637"/>
          <cell r="AF637"/>
          <cell r="AG637"/>
          <cell r="AH637"/>
          <cell r="AI637" t="str">
            <v>Shaw Industries, Inc</v>
          </cell>
          <cell r="AJ637" t="str">
            <v>35-2162582</v>
          </cell>
          <cell r="AK637">
            <v>0.99980000999999996</v>
          </cell>
          <cell r="AL637"/>
          <cell r="AM637"/>
          <cell r="AN637"/>
          <cell r="AO637"/>
          <cell r="AP637"/>
          <cell r="AQ637"/>
          <cell r="AR637"/>
          <cell r="AS637"/>
          <cell r="AT637"/>
          <cell r="AU637"/>
          <cell r="AV637" t="str">
            <v/>
          </cell>
          <cell r="AW637"/>
          <cell r="AX637" t="str">
            <v/>
          </cell>
          <cell r="AY637"/>
          <cell r="AZ637" t="b">
            <v>1</v>
          </cell>
          <cell r="BA637" t="b">
            <v>1</v>
          </cell>
          <cell r="BB637" t="str">
            <v>TRUE</v>
          </cell>
          <cell r="BC637" t="str">
            <v>FALSE</v>
          </cell>
          <cell r="BD637" t="b">
            <v>1</v>
          </cell>
          <cell r="BE637" t="str">
            <v>REQ</v>
          </cell>
          <cell r="BF637" t="e">
            <v>#NAME?</v>
          </cell>
          <cell r="BG637" t="str">
            <v>REQ</v>
          </cell>
        </row>
        <row r="638">
          <cell r="A638">
            <v>63474</v>
          </cell>
          <cell r="B638">
            <v>39553</v>
          </cell>
          <cell r="C638"/>
          <cell r="D638"/>
          <cell r="E638"/>
          <cell r="F638" t="str">
            <v>Sadies Landing Limited Partnership</v>
          </cell>
          <cell r="G638" t="str">
            <v>Sadies Landing</v>
          </cell>
          <cell r="H638" t="str">
            <v>Jenkins Properties, LP</v>
          </cell>
          <cell r="I638" t="str">
            <v>NEF Assignment Corporation, as nominee</v>
          </cell>
          <cell r="J638" t="str">
            <v>36-4326848</v>
          </cell>
          <cell r="K638">
            <v>0.99990000000000001</v>
          </cell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 t="str">
            <v>National Equity Fund 2008 LP</v>
          </cell>
          <cell r="W638" t="str">
            <v>26-1775928</v>
          </cell>
          <cell r="X638">
            <v>0.99990000000000001</v>
          </cell>
          <cell r="Y638"/>
          <cell r="Z638"/>
          <cell r="AA638"/>
          <cell r="AB638"/>
          <cell r="AC638"/>
          <cell r="AD638"/>
          <cell r="AE638"/>
          <cell r="AF638"/>
          <cell r="AG638"/>
          <cell r="AH638"/>
          <cell r="AI638" t="str">
            <v>No investor with 50% or more ownership</v>
          </cell>
          <cell r="AJ638" t="str">
            <v>N/A</v>
          </cell>
          <cell r="AK638" t="str">
            <v>N/A</v>
          </cell>
          <cell r="AL638"/>
          <cell r="AM638"/>
          <cell r="AN638"/>
          <cell r="AO638"/>
          <cell r="AP638"/>
          <cell r="AQ638"/>
          <cell r="AR638"/>
          <cell r="AS638"/>
          <cell r="AT638"/>
          <cell r="AU638"/>
          <cell r="AV638" t="str">
            <v/>
          </cell>
          <cell r="AW638"/>
          <cell r="AX638" t="str">
            <v/>
          </cell>
          <cell r="AY638"/>
          <cell r="AZ638" t="b">
            <v>1</v>
          </cell>
          <cell r="BA638" t="b">
            <v>1</v>
          </cell>
          <cell r="BB638" t="str">
            <v>TRUE</v>
          </cell>
          <cell r="BC638" t="str">
            <v>FALSE</v>
          </cell>
          <cell r="BD638" t="b">
            <v>1</v>
          </cell>
          <cell r="BE638" t="str">
            <v>REQ</v>
          </cell>
          <cell r="BF638" t="str">
            <v>N/A</v>
          </cell>
          <cell r="BG638" t="str">
            <v>REQ</v>
          </cell>
        </row>
        <row r="639">
          <cell r="A639">
            <v>62642</v>
          </cell>
          <cell r="B639">
            <v>38877</v>
          </cell>
          <cell r="C639"/>
          <cell r="D639"/>
          <cell r="E639"/>
          <cell r="F639" t="str">
            <v>Etzel Place III, L.P.</v>
          </cell>
          <cell r="G639" t="str">
            <v>Etzel Place Apartments III</v>
          </cell>
          <cell r="H639" t="str">
            <v>Vatterott Properties, Inc.</v>
          </cell>
          <cell r="I639" t="str">
            <v>NEF Assignment Corporation, as nominee</v>
          </cell>
          <cell r="J639" t="str">
            <v>36-4326848</v>
          </cell>
          <cell r="K639">
            <v>0.999</v>
          </cell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 t="str">
            <v>US Affordable Housing Community Investment Fund II LP</v>
          </cell>
          <cell r="W639" t="str">
            <v>20-4417160</v>
          </cell>
          <cell r="X639">
            <v>0.999</v>
          </cell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 t="str">
            <v>U.S. Bancorp Community Development Corporation</v>
          </cell>
          <cell r="AJ639" t="str">
            <v>41-1917892</v>
          </cell>
          <cell r="AK639">
            <v>0.99890009999999985</v>
          </cell>
          <cell r="AL639"/>
          <cell r="AM639"/>
          <cell r="AN639"/>
          <cell r="AO639"/>
          <cell r="AP639"/>
          <cell r="AQ639"/>
          <cell r="AR639"/>
          <cell r="AS639"/>
          <cell r="AT639"/>
          <cell r="AU639"/>
          <cell r="AV639" t="str">
            <v/>
          </cell>
          <cell r="AW639"/>
          <cell r="AX639" t="str">
            <v/>
          </cell>
          <cell r="AY639"/>
          <cell r="AZ639" t="b">
            <v>1</v>
          </cell>
          <cell r="BA639" t="b">
            <v>1</v>
          </cell>
          <cell r="BB639" t="b">
            <v>0</v>
          </cell>
          <cell r="BC639" t="str">
            <v>FALSE</v>
          </cell>
          <cell r="BD639" t="b">
            <v>1</v>
          </cell>
          <cell r="BE639" t="str">
            <v>REQ</v>
          </cell>
          <cell r="BF639" t="e">
            <v>#NAME?</v>
          </cell>
          <cell r="BG639" t="str">
            <v>REQ</v>
          </cell>
        </row>
        <row r="640">
          <cell r="A640">
            <v>63491</v>
          </cell>
          <cell r="B640">
            <v>39436</v>
          </cell>
          <cell r="C640"/>
          <cell r="D640"/>
          <cell r="E640"/>
          <cell r="F640" t="str">
            <v>Ridgeview Special Needs Apartments, L.P.</v>
          </cell>
          <cell r="G640" t="str">
            <v>Ridgeview Special Needs SRO</v>
          </cell>
          <cell r="H640" t="str">
            <v>DePaul Properties, Inc.</v>
          </cell>
          <cell r="I640" t="str">
            <v>NEF Assignment Corporation, as nominee</v>
          </cell>
          <cell r="J640" t="str">
            <v>36-4326848</v>
          </cell>
          <cell r="K640">
            <v>0.99990000000000001</v>
          </cell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 t="str">
            <v>National Equity Fund 2008 LP</v>
          </cell>
          <cell r="W640" t="str">
            <v>26-1775928</v>
          </cell>
          <cell r="X640">
            <v>0.99990000000000001</v>
          </cell>
          <cell r="Y640"/>
          <cell r="Z640"/>
          <cell r="AA640"/>
          <cell r="AB640"/>
          <cell r="AC640"/>
          <cell r="AD640"/>
          <cell r="AE640"/>
          <cell r="AF640"/>
          <cell r="AG640"/>
          <cell r="AH640"/>
          <cell r="AI640" t="str">
            <v>No investor with 50% or more ownership</v>
          </cell>
          <cell r="AJ640" t="str">
            <v>N/A</v>
          </cell>
          <cell r="AK640" t="str">
            <v>N/A</v>
          </cell>
          <cell r="AL640"/>
          <cell r="AM640"/>
          <cell r="AN640"/>
          <cell r="AO640"/>
          <cell r="AP640"/>
          <cell r="AQ640"/>
          <cell r="AR640"/>
          <cell r="AS640"/>
          <cell r="AT640"/>
          <cell r="AU640"/>
          <cell r="AV640" t="str">
            <v/>
          </cell>
          <cell r="AW640"/>
          <cell r="AX640" t="str">
            <v/>
          </cell>
          <cell r="AY640"/>
          <cell r="AZ640" t="b">
            <v>1</v>
          </cell>
          <cell r="BA640" t="b">
            <v>1</v>
          </cell>
          <cell r="BB640" t="str">
            <v>TRUE</v>
          </cell>
          <cell r="BC640" t="str">
            <v>FALSE</v>
          </cell>
          <cell r="BD640" t="b">
            <v>1</v>
          </cell>
          <cell r="BE640" t="str">
            <v>REQ</v>
          </cell>
          <cell r="BF640" t="str">
            <v>N/A</v>
          </cell>
          <cell r="BG640" t="str">
            <v>REQ</v>
          </cell>
        </row>
        <row r="641">
          <cell r="A641">
            <v>63494</v>
          </cell>
          <cell r="B641">
            <v>39597</v>
          </cell>
          <cell r="C641"/>
          <cell r="D641"/>
          <cell r="E641"/>
          <cell r="F641" t="str">
            <v>Permanence LP</v>
          </cell>
          <cell r="G641" t="str">
            <v>Permanence</v>
          </cell>
          <cell r="H641" t="str">
            <v>Lower East Side Peoples Mutual Housing Association, Inc.</v>
          </cell>
          <cell r="I641" t="str">
            <v>New York Equity Fund 2004 LLC</v>
          </cell>
          <cell r="J641" t="str">
            <v>80-0132471</v>
          </cell>
          <cell r="K641">
            <v>0.49994999999999995</v>
          </cell>
          <cell r="L641" t="str">
            <v>New York Equity Fund 2005 LLC</v>
          </cell>
          <cell r="M641" t="str">
            <v>20-3760899</v>
          </cell>
          <cell r="N641">
            <v>0.49994999999999995</v>
          </cell>
          <cell r="O641"/>
          <cell r="P641"/>
          <cell r="Q641"/>
          <cell r="R641"/>
          <cell r="S641"/>
          <cell r="T641"/>
          <cell r="U641"/>
          <cell r="V641" t="str">
            <v>New York Equity Fund 2004 LLC</v>
          </cell>
          <cell r="W641" t="str">
            <v>80-0132471</v>
          </cell>
          <cell r="X641">
            <v>0.49994999999999995</v>
          </cell>
          <cell r="Y641" t="str">
            <v>New York Equity Fund 2005 LLC</v>
          </cell>
          <cell r="Z641" t="str">
            <v>20-3760899</v>
          </cell>
          <cell r="AA641">
            <v>0.49994999999999995</v>
          </cell>
          <cell r="AB641"/>
          <cell r="AC641"/>
          <cell r="AD641"/>
          <cell r="AE641"/>
          <cell r="AF641"/>
          <cell r="AG641"/>
          <cell r="AH641"/>
          <cell r="AI641" t="str">
            <v>No investor with 50% or more ownership</v>
          </cell>
          <cell r="AJ641" t="str">
            <v>N/A</v>
          </cell>
          <cell r="AK641" t="str">
            <v>N/A</v>
          </cell>
          <cell r="AL641"/>
          <cell r="AM641"/>
          <cell r="AN641"/>
          <cell r="AO641"/>
          <cell r="AP641"/>
          <cell r="AQ641"/>
          <cell r="AR641"/>
          <cell r="AS641"/>
          <cell r="AT641"/>
          <cell r="AU641"/>
          <cell r="AV641" t="str">
            <v/>
          </cell>
          <cell r="AW641"/>
          <cell r="AX641" t="str">
            <v/>
          </cell>
          <cell r="AY641"/>
          <cell r="AZ641" t="b">
            <v>1</v>
          </cell>
          <cell r="BA641" t="b">
            <v>1</v>
          </cell>
          <cell r="BB641" t="b">
            <v>0</v>
          </cell>
          <cell r="BC641" t="str">
            <v>FALSE</v>
          </cell>
          <cell r="BD641" t="b">
            <v>1</v>
          </cell>
          <cell r="BE641" t="str">
            <v>N/A</v>
          </cell>
          <cell r="BF641" t="str">
            <v>N/A</v>
          </cell>
          <cell r="BG641" t="str">
            <v>No</v>
          </cell>
        </row>
        <row r="642">
          <cell r="A642">
            <v>64976</v>
          </cell>
          <cell r="B642">
            <v>38895</v>
          </cell>
          <cell r="C642"/>
          <cell r="D642"/>
          <cell r="E642"/>
          <cell r="F642" t="str">
            <v>Mercy Housing California XXXII, a California LP</v>
          </cell>
          <cell r="G642" t="str">
            <v>Creekview Manor (Folsom)</v>
          </cell>
          <cell r="H642" t="str">
            <v>Mercy Housing, Inc.</v>
          </cell>
          <cell r="I642" t="str">
            <v>Homestead Equity Fund VII Limited Partnership</v>
          </cell>
          <cell r="J642" t="str">
            <v>26-0796373</v>
          </cell>
          <cell r="K642">
            <v>0.99980000000000002</v>
          </cell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 t="str">
            <v>Homestead Equity Fund VII Limited Partnership</v>
          </cell>
          <cell r="W642" t="str">
            <v>26-0796373</v>
          </cell>
          <cell r="X642">
            <v>0.99980000000000002</v>
          </cell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 t="str">
            <v>No investor with 50% or more ownership</v>
          </cell>
          <cell r="AJ642" t="str">
            <v>N/A</v>
          </cell>
          <cell r="AK642" t="str">
            <v>N/A</v>
          </cell>
          <cell r="AL642"/>
          <cell r="AM642"/>
          <cell r="AN642"/>
          <cell r="AO642"/>
          <cell r="AP642"/>
          <cell r="AQ642"/>
          <cell r="AR642"/>
          <cell r="AS642"/>
          <cell r="AT642"/>
          <cell r="AU642"/>
          <cell r="AV642" t="str">
            <v/>
          </cell>
          <cell r="AW642"/>
          <cell r="AX642" t="str">
            <v/>
          </cell>
          <cell r="AY642"/>
          <cell r="AZ642" t="b">
            <v>1</v>
          </cell>
          <cell r="BA642" t="b">
            <v>1</v>
          </cell>
          <cell r="BB642" t="str">
            <v>TRUE</v>
          </cell>
          <cell r="BC642" t="str">
            <v>FALSE</v>
          </cell>
          <cell r="BD642" t="b">
            <v>1</v>
          </cell>
          <cell r="BE642" t="str">
            <v>N/A</v>
          </cell>
          <cell r="BF642" t="str">
            <v>N/A</v>
          </cell>
          <cell r="BG642" t="str">
            <v>No</v>
          </cell>
        </row>
        <row r="643">
          <cell r="A643">
            <v>63502</v>
          </cell>
          <cell r="B643">
            <v>39596</v>
          </cell>
          <cell r="C643"/>
          <cell r="D643"/>
          <cell r="E643"/>
          <cell r="F643" t="str">
            <v>Evelyn Sanders Limited Partnership</v>
          </cell>
          <cell r="G643" t="str">
            <v>Evelyn Sanders Townhomes Phase I</v>
          </cell>
          <cell r="H643" t="str">
            <v>Women's Community Revitalization Project</v>
          </cell>
          <cell r="I643" t="str">
            <v>NEF Assignment Corporation, as nominee</v>
          </cell>
          <cell r="J643" t="str">
            <v>36-4326848</v>
          </cell>
          <cell r="K643">
            <v>0.9998999999999999</v>
          </cell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 t="str">
            <v>TD Banknorth Housing Investment Fund LP</v>
          </cell>
          <cell r="W643" t="str">
            <v>20-4417284</v>
          </cell>
          <cell r="X643">
            <v>0.9998999999999999</v>
          </cell>
          <cell r="Y643"/>
          <cell r="Z643"/>
          <cell r="AA643"/>
          <cell r="AB643"/>
          <cell r="AC643"/>
          <cell r="AD643"/>
          <cell r="AE643"/>
          <cell r="AF643"/>
          <cell r="AG643"/>
          <cell r="AH643"/>
          <cell r="AI643" t="str">
            <v>Four Eighty - One Corp</v>
          </cell>
          <cell r="AJ643" t="str">
            <v>01-0354265</v>
          </cell>
          <cell r="AK643">
            <v>0.99980000999999985</v>
          </cell>
          <cell r="AL643"/>
          <cell r="AM643"/>
          <cell r="AN643"/>
          <cell r="AO643"/>
          <cell r="AP643"/>
          <cell r="AQ643"/>
          <cell r="AR643"/>
          <cell r="AS643"/>
          <cell r="AT643"/>
          <cell r="AU643"/>
          <cell r="AV643" t="str">
            <v/>
          </cell>
          <cell r="AW643"/>
          <cell r="AX643" t="str">
            <v/>
          </cell>
          <cell r="AY643"/>
          <cell r="AZ643" t="b">
            <v>0</v>
          </cell>
          <cell r="BA643" t="b">
            <v>0</v>
          </cell>
          <cell r="BB643" t="b">
            <v>0</v>
          </cell>
          <cell r="BC643" t="str">
            <v>FALSE</v>
          </cell>
          <cell r="BD643" t="b">
            <v>1</v>
          </cell>
          <cell r="BE643" t="str">
            <v>REQ</v>
          </cell>
          <cell r="BF643" t="e">
            <v>#NAME?</v>
          </cell>
          <cell r="BG643" t="str">
            <v>REQ</v>
          </cell>
        </row>
        <row r="644">
          <cell r="A644">
            <v>63504</v>
          </cell>
          <cell r="B644">
            <v>39497</v>
          </cell>
          <cell r="C644"/>
          <cell r="D644"/>
          <cell r="E644"/>
          <cell r="F644" t="str">
            <v>Vanguard Elderly Limited Dividend Housing Association Limited Partnership</v>
          </cell>
          <cell r="G644" t="str">
            <v>Vanguard Apartments (Cameron Court)</v>
          </cell>
          <cell r="H644" t="str">
            <v>NRP Management, LLC</v>
          </cell>
          <cell r="I644" t="str">
            <v>NEF Assignment Corporation, as nominee</v>
          </cell>
          <cell r="J644" t="str">
            <v>36-4326848</v>
          </cell>
          <cell r="K644">
            <v>0.99990000000000001</v>
          </cell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 t="str">
            <v>National Equity Fund 2008 LP</v>
          </cell>
          <cell r="W644" t="str">
            <v>26-1775928</v>
          </cell>
          <cell r="X644">
            <v>0.99990000000000001</v>
          </cell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 t="str">
            <v>No investor with 50% or more ownership</v>
          </cell>
          <cell r="AJ644" t="str">
            <v>N/A</v>
          </cell>
          <cell r="AK644" t="str">
            <v>N/A</v>
          </cell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 t="str">
            <v/>
          </cell>
          <cell r="AW644"/>
          <cell r="AX644" t="str">
            <v/>
          </cell>
          <cell r="AY644"/>
          <cell r="AZ644" t="b">
            <v>1</v>
          </cell>
          <cell r="BA644" t="b">
            <v>1</v>
          </cell>
          <cell r="BB644" t="str">
            <v>TRUE</v>
          </cell>
          <cell r="BC644" t="str">
            <v>FALSE</v>
          </cell>
          <cell r="BD644" t="b">
            <v>1</v>
          </cell>
          <cell r="BE644" t="str">
            <v>REQ</v>
          </cell>
          <cell r="BF644" t="str">
            <v>N/A</v>
          </cell>
          <cell r="BG644" t="str">
            <v>REQ</v>
          </cell>
        </row>
        <row r="645">
          <cell r="A645">
            <v>63505</v>
          </cell>
          <cell r="B645">
            <v>39417</v>
          </cell>
          <cell r="C645"/>
          <cell r="D645"/>
          <cell r="E645"/>
          <cell r="F645" t="str">
            <v>Senior Estates Supportive Living Facility Limited Partnership</v>
          </cell>
          <cell r="G645" t="str">
            <v>Senior Estates Supportive Living Facility (AKA Heritage Woods of Bolingbrook)</v>
          </cell>
          <cell r="H645" t="str">
            <v>S&amp;O Investments, LLC</v>
          </cell>
          <cell r="I645" t="str">
            <v>NEF Assignment Corporation, as nominee</v>
          </cell>
          <cell r="J645" t="str">
            <v>36-4326848</v>
          </cell>
          <cell r="K645">
            <v>0.99990000000000001</v>
          </cell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 t="str">
            <v>National Equity Fund 2007 Series II LP</v>
          </cell>
          <cell r="W645" t="str">
            <v>20-8864796</v>
          </cell>
          <cell r="X645">
            <v>0.99990000000000001</v>
          </cell>
          <cell r="Y645"/>
          <cell r="Z645"/>
          <cell r="AA645"/>
          <cell r="AB645"/>
          <cell r="AC645"/>
          <cell r="AD645"/>
          <cell r="AE645"/>
          <cell r="AF645"/>
          <cell r="AG645"/>
          <cell r="AH645"/>
          <cell r="AI645" t="str">
            <v>No investor with 50% or more ownership</v>
          </cell>
          <cell r="AJ645" t="str">
            <v>N/A</v>
          </cell>
          <cell r="AK645" t="str">
            <v>N/A</v>
          </cell>
          <cell r="AL645"/>
          <cell r="AM645"/>
          <cell r="AN645"/>
          <cell r="AO645"/>
          <cell r="AP645"/>
          <cell r="AQ645"/>
          <cell r="AR645"/>
          <cell r="AS645"/>
          <cell r="AT645"/>
          <cell r="AU645"/>
          <cell r="AV645" t="str">
            <v/>
          </cell>
          <cell r="AW645"/>
          <cell r="AX645" t="str">
            <v/>
          </cell>
          <cell r="AY645"/>
          <cell r="AZ645" t="b">
            <v>1</v>
          </cell>
          <cell r="BA645" t="b">
            <v>1</v>
          </cell>
          <cell r="BB645" t="str">
            <v>TRUE</v>
          </cell>
          <cell r="BC645" t="str">
            <v>TRUE</v>
          </cell>
          <cell r="BD645" t="b">
            <v>1</v>
          </cell>
          <cell r="BE645" t="str">
            <v>REQ</v>
          </cell>
          <cell r="BF645" t="str">
            <v>N/A</v>
          </cell>
          <cell r="BG645" t="str">
            <v>REQ</v>
          </cell>
        </row>
        <row r="646">
          <cell r="A646">
            <v>63511</v>
          </cell>
          <cell r="B646">
            <v>39629</v>
          </cell>
          <cell r="C646"/>
          <cell r="D646"/>
          <cell r="E646"/>
          <cell r="F646" t="str">
            <v>McCarty on Monroe LLC</v>
          </cell>
          <cell r="G646" t="str">
            <v>McCarty on Monroe</v>
          </cell>
          <cell r="H646" t="str">
            <v>Phoenix Municipal Housing Corporation (AZ)</v>
          </cell>
          <cell r="I646" t="str">
            <v>NEF Assignment Corporation, as nominee</v>
          </cell>
          <cell r="J646" t="str">
            <v>36-4326848</v>
          </cell>
          <cell r="K646">
            <v>0.99990000000000001</v>
          </cell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 t="str">
            <v>National Equity Fund 2008 LP</v>
          </cell>
          <cell r="W646" t="str">
            <v>26-1775928</v>
          </cell>
          <cell r="X646">
            <v>0.99990000000000001</v>
          </cell>
          <cell r="Y646"/>
          <cell r="Z646"/>
          <cell r="AA646"/>
          <cell r="AB646"/>
          <cell r="AC646"/>
          <cell r="AD646"/>
          <cell r="AE646"/>
          <cell r="AF646"/>
          <cell r="AG646"/>
          <cell r="AH646"/>
          <cell r="AI646" t="str">
            <v>No investor with 50% or more ownership</v>
          </cell>
          <cell r="AJ646" t="str">
            <v>N/A</v>
          </cell>
          <cell r="AK646" t="str">
            <v>N/A</v>
          </cell>
          <cell r="AL646"/>
          <cell r="AM646"/>
          <cell r="AN646"/>
          <cell r="AO646"/>
          <cell r="AP646"/>
          <cell r="AQ646"/>
          <cell r="AR646"/>
          <cell r="AS646"/>
          <cell r="AT646"/>
          <cell r="AU646"/>
          <cell r="AV646" t="str">
            <v/>
          </cell>
          <cell r="AW646"/>
          <cell r="AX646" t="str">
            <v/>
          </cell>
          <cell r="AY646"/>
          <cell r="AZ646" t="b">
            <v>0</v>
          </cell>
          <cell r="BA646" t="b">
            <v>0</v>
          </cell>
          <cell r="BB646" t="str">
            <v>TRUE</v>
          </cell>
          <cell r="BC646" t="str">
            <v>TRUE</v>
          </cell>
          <cell r="BD646" t="b">
            <v>1</v>
          </cell>
          <cell r="BE646" t="str">
            <v>REQ</v>
          </cell>
          <cell r="BF646" t="str">
            <v>N/A</v>
          </cell>
          <cell r="BG646" t="str">
            <v>REQ</v>
          </cell>
        </row>
        <row r="647">
          <cell r="A647">
            <v>63521</v>
          </cell>
          <cell r="B647">
            <v>39539</v>
          </cell>
          <cell r="C647"/>
          <cell r="D647"/>
          <cell r="E647"/>
          <cell r="F647" t="str">
            <v>Janie Poe Associates, LLC, a Florida Limited Liability Company</v>
          </cell>
          <cell r="G647" t="str">
            <v>Janie Poe</v>
          </cell>
          <cell r="H647" t="str">
            <v>The Michaels Development Company I, L.P.</v>
          </cell>
          <cell r="I647" t="str">
            <v>NEF Assignment Corporation, as nominee</v>
          </cell>
          <cell r="J647" t="str">
            <v>36-4326848</v>
          </cell>
          <cell r="K647">
            <v>0.99990000000000001</v>
          </cell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 t="str">
            <v>National Equity Fund 2007 LP</v>
          </cell>
          <cell r="W647" t="str">
            <v>20-8189381</v>
          </cell>
          <cell r="X647">
            <v>0.29996999999999996</v>
          </cell>
          <cell r="Y647" t="str">
            <v>National Equity Fund 2008 LP</v>
          </cell>
          <cell r="Z647" t="str">
            <v>26-1775928</v>
          </cell>
          <cell r="AA647">
            <v>0.47995199999999993</v>
          </cell>
          <cell r="AB647" t="str">
            <v>National Equity Fund 2008 Series II LP</v>
          </cell>
          <cell r="AC647" t="str">
            <v>26-2740220</v>
          </cell>
          <cell r="AD647">
            <v>0.21997799999999998</v>
          </cell>
          <cell r="AE647"/>
          <cell r="AF647"/>
          <cell r="AG647"/>
          <cell r="AH647"/>
          <cell r="AI647" t="str">
            <v>No investor with 50% or more ownership</v>
          </cell>
          <cell r="AJ647" t="str">
            <v>N/A</v>
          </cell>
          <cell r="AK647" t="str">
            <v>N/A</v>
          </cell>
          <cell r="AL647"/>
          <cell r="AM647"/>
          <cell r="AN647"/>
          <cell r="AO647"/>
          <cell r="AP647"/>
          <cell r="AQ647"/>
          <cell r="AR647"/>
          <cell r="AS647"/>
          <cell r="AT647"/>
          <cell r="AU647"/>
          <cell r="AV647" t="str">
            <v/>
          </cell>
          <cell r="AW647"/>
          <cell r="AX647" t="str">
            <v/>
          </cell>
          <cell r="AY647"/>
          <cell r="AZ647" t="b">
            <v>1</v>
          </cell>
          <cell r="BA647" t="b">
            <v>1</v>
          </cell>
          <cell r="BB647" t="b">
            <v>0</v>
          </cell>
          <cell r="BC647" t="str">
            <v>FALSE</v>
          </cell>
          <cell r="BD647" t="b">
            <v>1</v>
          </cell>
          <cell r="BE647" t="str">
            <v>REQ</v>
          </cell>
          <cell r="BF647" t="str">
            <v>N/A</v>
          </cell>
          <cell r="BG647" t="str">
            <v>REQ</v>
          </cell>
        </row>
        <row r="648">
          <cell r="A648">
            <v>62510</v>
          </cell>
          <cell r="B648">
            <v>38899</v>
          </cell>
          <cell r="C648"/>
          <cell r="D648"/>
          <cell r="E648"/>
          <cell r="F648" t="str">
            <v>Southernside Apartments, L.P.</v>
          </cell>
          <cell r="G648" t="str">
            <v>Southernside</v>
          </cell>
          <cell r="H648" t="str">
            <v>Hennessey Development</v>
          </cell>
          <cell r="I648" t="str">
            <v>NEF Assignment Corporation, as nominee</v>
          </cell>
          <cell r="J648" t="str">
            <v>36-4326848</v>
          </cell>
          <cell r="K648">
            <v>0.99980000000000002</v>
          </cell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 t="str">
            <v>National Equity Fund 2005 LP</v>
          </cell>
          <cell r="W648" t="str">
            <v>20-3052057</v>
          </cell>
          <cell r="X648">
            <v>0.99980000000000002</v>
          </cell>
          <cell r="Y648"/>
          <cell r="Z648"/>
          <cell r="AA648"/>
          <cell r="AB648"/>
          <cell r="AC648"/>
          <cell r="AD648"/>
          <cell r="AE648"/>
          <cell r="AF648"/>
          <cell r="AG648"/>
          <cell r="AH648"/>
          <cell r="AI648" t="str">
            <v>No investor with 50% or more ownership</v>
          </cell>
          <cell r="AJ648" t="str">
            <v>N/A</v>
          </cell>
          <cell r="AK648" t="str">
            <v>N/A</v>
          </cell>
          <cell r="AL648"/>
          <cell r="AM648"/>
          <cell r="AN648"/>
          <cell r="AO648"/>
          <cell r="AP648"/>
          <cell r="AQ648"/>
          <cell r="AR648"/>
          <cell r="AS648"/>
          <cell r="AT648"/>
          <cell r="AU648"/>
          <cell r="AV648" t="str">
            <v/>
          </cell>
          <cell r="AW648"/>
          <cell r="AX648" t="str">
            <v/>
          </cell>
          <cell r="AY648"/>
          <cell r="AZ648" t="b">
            <v>1</v>
          </cell>
          <cell r="BA648" t="b">
            <v>1</v>
          </cell>
          <cell r="BB648" t="str">
            <v>TRUE</v>
          </cell>
          <cell r="BC648" t="str">
            <v>FALSE</v>
          </cell>
          <cell r="BD648" t="b">
            <v>1</v>
          </cell>
          <cell r="BE648" t="str">
            <v>REQ</v>
          </cell>
          <cell r="BF648" t="str">
            <v>N/A</v>
          </cell>
          <cell r="BG648" t="str">
            <v>REQ</v>
          </cell>
        </row>
        <row r="649">
          <cell r="A649">
            <v>63540</v>
          </cell>
          <cell r="B649">
            <v>39437</v>
          </cell>
          <cell r="C649"/>
          <cell r="D649"/>
          <cell r="E649"/>
          <cell r="F649" t="str">
            <v>Quasar Realty Partners L.P.</v>
          </cell>
          <cell r="G649" t="str">
            <v>Seventh Ave Cluster NEP (Quasar)</v>
          </cell>
          <cell r="H649" t="str">
            <v>R. Kenyatta Punter &amp; Associates</v>
          </cell>
          <cell r="I649" t="str">
            <v>New York Equity Fund 2006 LLC</v>
          </cell>
          <cell r="J649" t="str">
            <v>20-5705331</v>
          </cell>
          <cell r="K649">
            <v>0.99990000000000001</v>
          </cell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 t="str">
            <v>New York Equity Fund 2006 LLC</v>
          </cell>
          <cell r="W649" t="str">
            <v>20-5705331</v>
          </cell>
          <cell r="X649">
            <v>0.99990000000000001</v>
          </cell>
          <cell r="Y649"/>
          <cell r="Z649"/>
          <cell r="AA649"/>
          <cell r="AB649"/>
          <cell r="AC649"/>
          <cell r="AD649"/>
          <cell r="AE649"/>
          <cell r="AF649"/>
          <cell r="AG649"/>
          <cell r="AH649"/>
          <cell r="AI649" t="str">
            <v>No investor with 50% or more ownership</v>
          </cell>
          <cell r="AJ649" t="str">
            <v>N/A</v>
          </cell>
          <cell r="AK649" t="str">
            <v>N/A</v>
          </cell>
          <cell r="AL649"/>
          <cell r="AM649"/>
          <cell r="AN649"/>
          <cell r="AO649"/>
          <cell r="AP649"/>
          <cell r="AQ649"/>
          <cell r="AR649"/>
          <cell r="AS649"/>
          <cell r="AT649"/>
          <cell r="AU649"/>
          <cell r="AV649" t="str">
            <v/>
          </cell>
          <cell r="AW649"/>
          <cell r="AX649" t="str">
            <v/>
          </cell>
          <cell r="AY649"/>
          <cell r="AZ649" t="b">
            <v>1</v>
          </cell>
          <cell r="BA649" t="b">
            <v>1</v>
          </cell>
          <cell r="BB649" t="str">
            <v>TRUE</v>
          </cell>
          <cell r="BC649" t="str">
            <v>FALSE</v>
          </cell>
          <cell r="BD649" t="b">
            <v>1</v>
          </cell>
          <cell r="BE649" t="str">
            <v>N/A</v>
          </cell>
          <cell r="BF649" t="str">
            <v>N/A</v>
          </cell>
          <cell r="BG649" t="str">
            <v>No</v>
          </cell>
        </row>
        <row r="650">
          <cell r="A650">
            <v>63543</v>
          </cell>
          <cell r="B650">
            <v>39625</v>
          </cell>
          <cell r="C650"/>
          <cell r="D650"/>
          <cell r="E650"/>
          <cell r="F650" t="str">
            <v>Van Cleve Apartments West Limited Partnership</v>
          </cell>
          <cell r="G650" t="str">
            <v>Van Cleve Apartments West</v>
          </cell>
          <cell r="H650" t="str">
            <v>Project for Pride in Living, Inc.</v>
          </cell>
          <cell r="I650" t="str">
            <v>NEF Assignment Corporation, as nominee</v>
          </cell>
          <cell r="J650" t="str">
            <v>36-4326848</v>
          </cell>
          <cell r="K650">
            <v>0.99990000000000001</v>
          </cell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 t="str">
            <v>National Equity Fund 2008 LP</v>
          </cell>
          <cell r="W650" t="str">
            <v>26-1775928</v>
          </cell>
          <cell r="X650">
            <v>0.91990799999999995</v>
          </cell>
          <cell r="Y650" t="str">
            <v>National Equity Fund 2008 Series II LP</v>
          </cell>
          <cell r="Z650" t="str">
            <v>26-2740220</v>
          </cell>
          <cell r="AA650">
            <v>7.9991999999999994E-2</v>
          </cell>
          <cell r="AB650"/>
          <cell r="AC650"/>
          <cell r="AD650"/>
          <cell r="AE650"/>
          <cell r="AF650"/>
          <cell r="AG650"/>
          <cell r="AH650"/>
          <cell r="AI650" t="str">
            <v>No investor with 50% or more ownership</v>
          </cell>
          <cell r="AJ650" t="str">
            <v>N/A</v>
          </cell>
          <cell r="AK650" t="str">
            <v>N/A</v>
          </cell>
          <cell r="AL650"/>
          <cell r="AM650"/>
          <cell r="AN650"/>
          <cell r="AO650"/>
          <cell r="AP650"/>
          <cell r="AQ650"/>
          <cell r="AR650"/>
          <cell r="AS650"/>
          <cell r="AT650"/>
          <cell r="AU650"/>
          <cell r="AV650" t="str">
            <v/>
          </cell>
          <cell r="AW650"/>
          <cell r="AX650" t="str">
            <v/>
          </cell>
          <cell r="AY650"/>
          <cell r="AZ650" t="b">
            <v>1</v>
          </cell>
          <cell r="BA650" t="b">
            <v>1</v>
          </cell>
          <cell r="BB650" t="str">
            <v>TRUE</v>
          </cell>
          <cell r="BC650" t="str">
            <v>FALSE</v>
          </cell>
          <cell r="BD650" t="b">
            <v>1</v>
          </cell>
          <cell r="BE650" t="str">
            <v>REQ</v>
          </cell>
          <cell r="BF650" t="str">
            <v>N/A</v>
          </cell>
          <cell r="BG650" t="str">
            <v>REQ</v>
          </cell>
        </row>
        <row r="651">
          <cell r="A651">
            <v>63544</v>
          </cell>
          <cell r="B651">
            <v>40533</v>
          </cell>
          <cell r="C651"/>
          <cell r="D651"/>
          <cell r="E651"/>
          <cell r="F651" t="str">
            <v>Cathedral Parkway Development L.P.</v>
          </cell>
          <cell r="G651" t="str">
            <v>West 111th Street</v>
          </cell>
          <cell r="H651" t="str">
            <v>Global Partners, LLC</v>
          </cell>
          <cell r="I651" t="str">
            <v>New York Equity Fund 2004 LLC</v>
          </cell>
          <cell r="J651" t="str">
            <v>80-0132471</v>
          </cell>
          <cell r="K651">
            <v>0.99990000000000001</v>
          </cell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 t="str">
            <v>New York Equity Fund 2004 LLC</v>
          </cell>
          <cell r="W651" t="str">
            <v>80-0132471</v>
          </cell>
          <cell r="X651">
            <v>0.99990000000000001</v>
          </cell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 t="str">
            <v>No investor with 50% or more ownership</v>
          </cell>
          <cell r="AJ651" t="str">
            <v>N/A</v>
          </cell>
          <cell r="AK651" t="str">
            <v>N/A</v>
          </cell>
          <cell r="AL651"/>
          <cell r="AM651"/>
          <cell r="AN651"/>
          <cell r="AO651"/>
          <cell r="AP651"/>
          <cell r="AQ651"/>
          <cell r="AR651"/>
          <cell r="AS651"/>
          <cell r="AT651"/>
          <cell r="AU651"/>
          <cell r="AV651" t="str">
            <v/>
          </cell>
          <cell r="AW651"/>
          <cell r="AX651" t="str">
            <v/>
          </cell>
          <cell r="AY651"/>
          <cell r="AZ651" t="b">
            <v>1</v>
          </cell>
          <cell r="BA651" t="b">
            <v>1</v>
          </cell>
          <cell r="BB651" t="str">
            <v>TRUE</v>
          </cell>
          <cell r="BC651" t="str">
            <v>FALSE</v>
          </cell>
          <cell r="BD651" t="b">
            <v>1</v>
          </cell>
          <cell r="BE651" t="str">
            <v>N/A</v>
          </cell>
          <cell r="BF651" t="str">
            <v>N/A</v>
          </cell>
          <cell r="BG651" t="str">
            <v>No</v>
          </cell>
        </row>
        <row r="652">
          <cell r="A652">
            <v>80619</v>
          </cell>
          <cell r="B652">
            <v>44487</v>
          </cell>
          <cell r="C652"/>
          <cell r="D652"/>
          <cell r="E652" t="str">
            <v>NEFAC Confirmed</v>
          </cell>
          <cell r="F652" t="str">
            <v>Pismo Terrace, LP</v>
          </cell>
          <cell r="G652" t="str">
            <v>Pismo Terrace</v>
          </cell>
          <cell r="H652" t="str">
            <v>Peoples' Self-Help Housing Corporation</v>
          </cell>
          <cell r="I652" t="str">
            <v>NEF Assignment Corporation, as nominee</v>
          </cell>
          <cell r="J652" t="str">
            <v>36-4326848</v>
          </cell>
          <cell r="K652">
            <v>0.99990000000000001</v>
          </cell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 t="str">
            <v>MS Single Investor Fund VII LLC</v>
          </cell>
          <cell r="W652" t="str">
            <v>85-0577381</v>
          </cell>
          <cell r="X652">
            <v>0.99990000000000001</v>
          </cell>
          <cell r="Y652"/>
          <cell r="Z652"/>
          <cell r="AA652"/>
          <cell r="AB652"/>
          <cell r="AC652"/>
          <cell r="AD652"/>
          <cell r="AE652"/>
          <cell r="AF652"/>
          <cell r="AG652"/>
          <cell r="AH652"/>
          <cell r="AI652" t="str">
            <v>Morgan Stanley Private Bank, National Association</v>
          </cell>
          <cell r="AJ652" t="str">
            <v>22-3458456</v>
          </cell>
          <cell r="AK652">
            <v>0.99980001000000007</v>
          </cell>
          <cell r="AL652"/>
          <cell r="AM652"/>
          <cell r="AN652"/>
          <cell r="AO652"/>
          <cell r="AP652"/>
          <cell r="AQ652"/>
          <cell r="AR652"/>
          <cell r="AS652"/>
          <cell r="AT652"/>
          <cell r="AU652"/>
          <cell r="AV652"/>
          <cell r="AW652"/>
          <cell r="AX652"/>
          <cell r="AY652"/>
          <cell r="AZ652" t="b">
            <v>0</v>
          </cell>
          <cell r="BA652" t="b">
            <v>0</v>
          </cell>
          <cell r="BB652" t="str">
            <v>TRUE</v>
          </cell>
          <cell r="BC652" t="str">
            <v>FALSE</v>
          </cell>
          <cell r="BD652" t="b">
            <v>1</v>
          </cell>
          <cell r="BE652" t="str">
            <v>REQ</v>
          </cell>
          <cell r="BF652" t="e">
            <v>#NAME?</v>
          </cell>
          <cell r="BG652" t="str">
            <v>REQ</v>
          </cell>
        </row>
        <row r="653">
          <cell r="A653">
            <v>63595</v>
          </cell>
          <cell r="B653">
            <v>40193</v>
          </cell>
          <cell r="C653"/>
          <cell r="D653"/>
          <cell r="E653"/>
          <cell r="F653" t="str">
            <v>Santa Fe Springs LP</v>
          </cell>
          <cell r="G653" t="str">
            <v>Santa Fe Springs</v>
          </cell>
          <cell r="H653" t="str">
            <v>Walling Affordable Communities, LP</v>
          </cell>
          <cell r="I653" t="str">
            <v>NEF Assignment Corporation, as nominee</v>
          </cell>
          <cell r="J653" t="str">
            <v>36-4326848</v>
          </cell>
          <cell r="K653">
            <v>0.99990000000000001</v>
          </cell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 t="str">
            <v>NEF Affordable Housing Investment Fund LP</v>
          </cell>
          <cell r="W653" t="str">
            <v>27-0719219</v>
          </cell>
          <cell r="X653">
            <v>0.99990000000000001</v>
          </cell>
          <cell r="Y653"/>
          <cell r="Z653"/>
          <cell r="AA653"/>
          <cell r="AB653"/>
          <cell r="AC653"/>
          <cell r="AD653"/>
          <cell r="AE653"/>
          <cell r="AF653"/>
          <cell r="AG653"/>
          <cell r="AH653"/>
          <cell r="AI653" t="str">
            <v>Shaw Industries, Inc</v>
          </cell>
          <cell r="AJ653" t="str">
            <v>35-2162582</v>
          </cell>
          <cell r="AK653">
            <v>0.99980000999999996</v>
          </cell>
          <cell r="AL653"/>
          <cell r="AM653"/>
          <cell r="AN653"/>
          <cell r="AO653"/>
          <cell r="AP653"/>
          <cell r="AQ653"/>
          <cell r="AR653"/>
          <cell r="AS653"/>
          <cell r="AT653"/>
          <cell r="AU653"/>
          <cell r="AV653" t="str">
            <v/>
          </cell>
          <cell r="AW653"/>
          <cell r="AX653" t="str">
            <v/>
          </cell>
          <cell r="AY653"/>
          <cell r="AZ653" t="b">
            <v>1</v>
          </cell>
          <cell r="BA653" t="b">
            <v>1</v>
          </cell>
          <cell r="BB653" t="str">
            <v>TRUE</v>
          </cell>
          <cell r="BC653" t="str">
            <v>TRUE</v>
          </cell>
          <cell r="BD653" t="b">
            <v>1</v>
          </cell>
          <cell r="BE653" t="str">
            <v>REQ</v>
          </cell>
          <cell r="BF653" t="e">
            <v>#NAME?</v>
          </cell>
          <cell r="BG653" t="str">
            <v>REQ</v>
          </cell>
        </row>
        <row r="654">
          <cell r="A654">
            <v>63610</v>
          </cell>
          <cell r="B654">
            <v>39786</v>
          </cell>
          <cell r="C654"/>
          <cell r="D654"/>
          <cell r="E654"/>
          <cell r="F654" t="str">
            <v>Serlin Building Limited Partnership</v>
          </cell>
          <cell r="G654" t="str">
            <v>Bleecker Street - NEP</v>
          </cell>
          <cell r="H654" t="str">
            <v>Direct Building Management</v>
          </cell>
          <cell r="I654" t="str">
            <v>New York Equity Fund 2006 LLC</v>
          </cell>
          <cell r="J654" t="str">
            <v>20-5705331</v>
          </cell>
          <cell r="K654">
            <v>0.99990000000000001</v>
          </cell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 t="str">
            <v>New York Equity Fund 2006 LLC</v>
          </cell>
          <cell r="W654" t="str">
            <v>20-5705331</v>
          </cell>
          <cell r="X654">
            <v>0.99990000000000001</v>
          </cell>
          <cell r="Y654"/>
          <cell r="Z654"/>
          <cell r="AA654"/>
          <cell r="AB654"/>
          <cell r="AC654"/>
          <cell r="AD654"/>
          <cell r="AE654"/>
          <cell r="AF654"/>
          <cell r="AG654"/>
          <cell r="AH654"/>
          <cell r="AI654" t="str">
            <v>No investor with 50% or more ownership</v>
          </cell>
          <cell r="AJ654" t="str">
            <v>N/A</v>
          </cell>
          <cell r="AK654" t="str">
            <v>N/A</v>
          </cell>
          <cell r="AL654"/>
          <cell r="AM654"/>
          <cell r="AN654"/>
          <cell r="AO654"/>
          <cell r="AP654"/>
          <cell r="AQ654"/>
          <cell r="AR654"/>
          <cell r="AS654"/>
          <cell r="AT654"/>
          <cell r="AU654"/>
          <cell r="AV654" t="str">
            <v/>
          </cell>
          <cell r="AW654"/>
          <cell r="AX654" t="str">
            <v/>
          </cell>
          <cell r="AY654"/>
          <cell r="AZ654" t="b">
            <v>1</v>
          </cell>
          <cell r="BA654" t="b">
            <v>1</v>
          </cell>
          <cell r="BB654" t="str">
            <v>TRUE</v>
          </cell>
          <cell r="BC654" t="str">
            <v>FALSE</v>
          </cell>
          <cell r="BD654" t="b">
            <v>1</v>
          </cell>
          <cell r="BE654" t="str">
            <v>N/A</v>
          </cell>
          <cell r="BF654" t="str">
            <v>N/A</v>
          </cell>
          <cell r="BG654" t="str">
            <v>No</v>
          </cell>
        </row>
        <row r="655">
          <cell r="A655">
            <v>63630</v>
          </cell>
          <cell r="B655">
            <v>39811</v>
          </cell>
          <cell r="C655"/>
          <cell r="D655"/>
          <cell r="E655"/>
          <cell r="F655" t="str">
            <v>Maplewood Partners, LLC</v>
          </cell>
          <cell r="G655" t="str">
            <v>Maplewood Square</v>
          </cell>
          <cell r="H655" t="str">
            <v>DHIC, Inc.</v>
          </cell>
          <cell r="I655" t="str">
            <v>National Affordable Housing Fund I LP</v>
          </cell>
          <cell r="J655" t="str">
            <v>26-1177748</v>
          </cell>
          <cell r="K655">
            <v>0.99990000000000001</v>
          </cell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 t="str">
            <v>National Affordable Housing Fund I LP</v>
          </cell>
          <cell r="W655" t="str">
            <v>26-1177748</v>
          </cell>
          <cell r="X655">
            <v>0.99990000000000001</v>
          </cell>
          <cell r="Y655"/>
          <cell r="Z655"/>
          <cell r="AA655"/>
          <cell r="AB655"/>
          <cell r="AC655"/>
          <cell r="AD655"/>
          <cell r="AE655"/>
          <cell r="AF655"/>
          <cell r="AG655"/>
          <cell r="AH655"/>
          <cell r="AI655" t="str">
            <v>CFG 5, LLC</v>
          </cell>
          <cell r="AJ655" t="str">
            <v>26-1370396</v>
          </cell>
          <cell r="AK655">
            <v>0.99980000999999996</v>
          </cell>
          <cell r="AL655"/>
          <cell r="AM655"/>
          <cell r="AN655"/>
          <cell r="AO655"/>
          <cell r="AP655"/>
          <cell r="AQ655"/>
          <cell r="AR655"/>
          <cell r="AS655"/>
          <cell r="AT655"/>
          <cell r="AU655"/>
          <cell r="AV655" t="str">
            <v/>
          </cell>
          <cell r="AW655"/>
          <cell r="AX655" t="str">
            <v/>
          </cell>
          <cell r="AY655"/>
          <cell r="AZ655" t="b">
            <v>1</v>
          </cell>
          <cell r="BA655" t="b">
            <v>1</v>
          </cell>
          <cell r="BB655" t="str">
            <v>TRUE</v>
          </cell>
          <cell r="BC655" t="str">
            <v>TRUE</v>
          </cell>
          <cell r="BD655" t="b">
            <v>1</v>
          </cell>
          <cell r="BE655" t="str">
            <v>N/A</v>
          </cell>
          <cell r="BF655" t="e">
            <v>#NAME?</v>
          </cell>
          <cell r="BG655" t="str">
            <v>REQ</v>
          </cell>
        </row>
        <row r="656">
          <cell r="A656">
            <v>63633</v>
          </cell>
          <cell r="B656">
            <v>39800</v>
          </cell>
          <cell r="C656"/>
          <cell r="D656"/>
          <cell r="E656"/>
          <cell r="F656" t="str">
            <v>BSDC Joshua 300 Putnam Avenue Limited Partnership</v>
          </cell>
          <cell r="G656" t="str">
            <v>BSDC Joshua Apartments</v>
          </cell>
          <cell r="H656" t="str">
            <v>Bridge Street Development Corp. (BSDC)</v>
          </cell>
          <cell r="I656" t="str">
            <v>NEF Assignment Corporation, as nominee</v>
          </cell>
          <cell r="J656" t="str">
            <v>36-4326848</v>
          </cell>
          <cell r="K656">
            <v>0.99990000000000001</v>
          </cell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 t="str">
            <v>National Equity Fund 2008 LP</v>
          </cell>
          <cell r="W656" t="str">
            <v>26-1775928</v>
          </cell>
          <cell r="X656">
            <v>0.99990000000000001</v>
          </cell>
          <cell r="Y656"/>
          <cell r="Z656"/>
          <cell r="AA656"/>
          <cell r="AB656"/>
          <cell r="AC656"/>
          <cell r="AD656"/>
          <cell r="AE656"/>
          <cell r="AF656"/>
          <cell r="AG656"/>
          <cell r="AH656"/>
          <cell r="AI656" t="str">
            <v>No investor with 50% or more ownership</v>
          </cell>
          <cell r="AJ656" t="str">
            <v>N/A</v>
          </cell>
          <cell r="AK656" t="str">
            <v>N/A</v>
          </cell>
          <cell r="AL656"/>
          <cell r="AM656"/>
          <cell r="AN656"/>
          <cell r="AO656"/>
          <cell r="AP656"/>
          <cell r="AQ656"/>
          <cell r="AR656"/>
          <cell r="AS656"/>
          <cell r="AT656"/>
          <cell r="AU656"/>
          <cell r="AV656" t="str">
            <v/>
          </cell>
          <cell r="AW656"/>
          <cell r="AX656" t="str">
            <v/>
          </cell>
          <cell r="AY656"/>
          <cell r="AZ656" t="b">
            <v>1</v>
          </cell>
          <cell r="BA656" t="b">
            <v>1</v>
          </cell>
          <cell r="BB656" t="b">
            <v>0</v>
          </cell>
          <cell r="BC656" t="str">
            <v>FALSE</v>
          </cell>
          <cell r="BD656" t="b">
            <v>1</v>
          </cell>
          <cell r="BE656" t="str">
            <v>REQ</v>
          </cell>
          <cell r="BF656" t="str">
            <v>N/A</v>
          </cell>
          <cell r="BG656" t="str">
            <v>REQ</v>
          </cell>
        </row>
        <row r="657">
          <cell r="A657">
            <v>63634</v>
          </cell>
          <cell r="B657">
            <v>39777</v>
          </cell>
          <cell r="C657"/>
          <cell r="D657"/>
          <cell r="E657"/>
          <cell r="F657" t="str">
            <v>Sumpter Marcus Limited Partnership II</v>
          </cell>
          <cell r="G657" t="str">
            <v>Sumpter Marcus</v>
          </cell>
          <cell r="H657" t="str">
            <v>Brooklyn Neighborhood HDFC (fka Metropolitan Houses HDFC)</v>
          </cell>
          <cell r="I657" t="str">
            <v>NEF Assignment Corporation, as nominee</v>
          </cell>
          <cell r="J657" t="str">
            <v>36-4326848</v>
          </cell>
          <cell r="K657">
            <v>0.99990000000000001</v>
          </cell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 t="str">
            <v>National Equity Fund 2008 LP</v>
          </cell>
          <cell r="W657" t="str">
            <v>26-1775928</v>
          </cell>
          <cell r="X657">
            <v>0.99990000000000001</v>
          </cell>
          <cell r="Y657"/>
          <cell r="Z657"/>
          <cell r="AA657"/>
          <cell r="AB657"/>
          <cell r="AC657"/>
          <cell r="AD657"/>
          <cell r="AE657"/>
          <cell r="AF657"/>
          <cell r="AG657"/>
          <cell r="AH657"/>
          <cell r="AI657" t="str">
            <v>No investor with 50% or more ownership</v>
          </cell>
          <cell r="AJ657" t="str">
            <v>N/A</v>
          </cell>
          <cell r="AK657" t="str">
            <v>N/A</v>
          </cell>
          <cell r="AL657"/>
          <cell r="AM657"/>
          <cell r="AN657"/>
          <cell r="AO657"/>
          <cell r="AP657"/>
          <cell r="AQ657"/>
          <cell r="AR657"/>
          <cell r="AS657"/>
          <cell r="AT657"/>
          <cell r="AU657"/>
          <cell r="AV657" t="str">
            <v/>
          </cell>
          <cell r="AW657"/>
          <cell r="AX657" t="str">
            <v/>
          </cell>
          <cell r="AY657"/>
          <cell r="AZ657" t="b">
            <v>1</v>
          </cell>
          <cell r="BA657" t="b">
            <v>1</v>
          </cell>
          <cell r="BB657" t="b">
            <v>0</v>
          </cell>
          <cell r="BC657" t="str">
            <v>FALSE</v>
          </cell>
          <cell r="BD657" t="b">
            <v>1</v>
          </cell>
          <cell r="BE657" t="str">
            <v>REQ</v>
          </cell>
          <cell r="BF657" t="str">
            <v>N/A</v>
          </cell>
          <cell r="BG657" t="str">
            <v>REQ</v>
          </cell>
        </row>
        <row r="658">
          <cell r="A658">
            <v>63639</v>
          </cell>
          <cell r="B658">
            <v>39688</v>
          </cell>
          <cell r="C658"/>
          <cell r="D658"/>
          <cell r="E658"/>
          <cell r="F658" t="str">
            <v>E. 139th St. Cluster LP</v>
          </cell>
          <cell r="G658" t="str">
            <v>East 139th Street NEP</v>
          </cell>
          <cell r="H658" t="str">
            <v>Garcia Building Management Corp.</v>
          </cell>
          <cell r="I658" t="str">
            <v>New York Equity Fund 2006 LLC</v>
          </cell>
          <cell r="J658" t="str">
            <v>20-5705331</v>
          </cell>
          <cell r="K658">
            <v>0.99990000000000001</v>
          </cell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 t="str">
            <v>New York Equity Fund 2006 LLC</v>
          </cell>
          <cell r="W658" t="str">
            <v>20-5705331</v>
          </cell>
          <cell r="X658">
            <v>0.99990000000000001</v>
          </cell>
          <cell r="Y658"/>
          <cell r="Z658"/>
          <cell r="AA658"/>
          <cell r="AB658"/>
          <cell r="AC658"/>
          <cell r="AD658"/>
          <cell r="AE658"/>
          <cell r="AF658"/>
          <cell r="AG658"/>
          <cell r="AH658"/>
          <cell r="AI658" t="str">
            <v>No investor with 50% or more ownership</v>
          </cell>
          <cell r="AJ658" t="str">
            <v>N/A</v>
          </cell>
          <cell r="AK658" t="str">
            <v>N/A</v>
          </cell>
          <cell r="AL658"/>
          <cell r="AM658"/>
          <cell r="AN658"/>
          <cell r="AO658"/>
          <cell r="AP658"/>
          <cell r="AQ658"/>
          <cell r="AR658"/>
          <cell r="AS658"/>
          <cell r="AT658"/>
          <cell r="AU658"/>
          <cell r="AV658" t="str">
            <v/>
          </cell>
          <cell r="AW658"/>
          <cell r="AX658" t="str">
            <v/>
          </cell>
          <cell r="AY658"/>
          <cell r="AZ658" t="b">
            <v>1</v>
          </cell>
          <cell r="BA658" t="b">
            <v>1</v>
          </cell>
          <cell r="BB658" t="str">
            <v>TRUE</v>
          </cell>
          <cell r="BC658" t="str">
            <v>TRUE</v>
          </cell>
          <cell r="BD658" t="b">
            <v>1</v>
          </cell>
          <cell r="BE658" t="str">
            <v>N/A</v>
          </cell>
          <cell r="BF658" t="str">
            <v>N/A</v>
          </cell>
          <cell r="BG658" t="str">
            <v>No</v>
          </cell>
        </row>
        <row r="659">
          <cell r="A659">
            <v>63649</v>
          </cell>
          <cell r="B659">
            <v>40403</v>
          </cell>
          <cell r="C659"/>
          <cell r="D659"/>
          <cell r="E659"/>
          <cell r="F659" t="str">
            <v>4530 N. Central L.P.</v>
          </cell>
          <cell r="G659" t="str">
            <v>Devine Legacy on Central</v>
          </cell>
          <cell r="H659" t="str">
            <v>Native American Connections, Inc.</v>
          </cell>
          <cell r="I659" t="str">
            <v>NEF Neighborhood Revitalization Fund II, LLC</v>
          </cell>
          <cell r="J659" t="str">
            <v>27-4033192</v>
          </cell>
          <cell r="K659">
            <v>0.99990000000000001</v>
          </cell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 t="str">
            <v>NEF Neighborhood Revitalization Fund II, LLC</v>
          </cell>
          <cell r="W659" t="str">
            <v>27-4033192</v>
          </cell>
          <cell r="X659">
            <v>0.99990000000000001</v>
          </cell>
          <cell r="Y659"/>
          <cell r="Z659"/>
          <cell r="AA659"/>
          <cell r="AB659"/>
          <cell r="AC659"/>
          <cell r="AD659"/>
          <cell r="AE659"/>
          <cell r="AF659"/>
          <cell r="AG659"/>
          <cell r="AH659"/>
          <cell r="AI659" t="str">
            <v>NEF Investment Partners Fund I, LLC</v>
          </cell>
          <cell r="AJ659" t="str">
            <v>27-0186285</v>
          </cell>
          <cell r="AK659">
            <v>0.99980000999999996</v>
          </cell>
          <cell r="AL659"/>
          <cell r="AM659"/>
          <cell r="AN659"/>
          <cell r="AO659"/>
          <cell r="AP659"/>
          <cell r="AQ659"/>
          <cell r="AR659"/>
          <cell r="AS659"/>
          <cell r="AT659"/>
          <cell r="AU659"/>
          <cell r="AV659" t="str">
            <v/>
          </cell>
          <cell r="AW659"/>
          <cell r="AX659" t="str">
            <v/>
          </cell>
          <cell r="AY659"/>
          <cell r="AZ659" t="b">
            <v>1</v>
          </cell>
          <cell r="BA659" t="b">
            <v>1</v>
          </cell>
          <cell r="BB659" t="b">
            <v>0</v>
          </cell>
          <cell r="BC659" t="str">
            <v>TRUE</v>
          </cell>
          <cell r="BD659" t="b">
            <v>1</v>
          </cell>
          <cell r="BE659" t="str">
            <v>N/A</v>
          </cell>
          <cell r="BF659" t="e">
            <v>#NAME?</v>
          </cell>
          <cell r="BG659" t="str">
            <v>REQ</v>
          </cell>
        </row>
        <row r="660">
          <cell r="A660">
            <v>63651</v>
          </cell>
          <cell r="B660">
            <v>39661</v>
          </cell>
          <cell r="C660"/>
          <cell r="D660"/>
          <cell r="E660"/>
          <cell r="F660" t="str">
            <v>Pacific Court Apartments, LP</v>
          </cell>
          <cell r="G660" t="str">
            <v>Delaware Street -  Secondary 2015</v>
          </cell>
          <cell r="H660" t="str">
            <v>Orange Housing Development Corporation (OHDC)</v>
          </cell>
          <cell r="I660" t="str">
            <v>NEF Assignment Corporation, as nominee</v>
          </cell>
          <cell r="J660" t="str">
            <v>36-4326848</v>
          </cell>
          <cell r="K660">
            <v>0.99990000000000001</v>
          </cell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 t="str">
            <v>WFCIH Investment Fund III LP</v>
          </cell>
          <cell r="W660" t="str">
            <v>38-3968675</v>
          </cell>
          <cell r="X660">
            <v>0.99990000000000001</v>
          </cell>
          <cell r="Y660"/>
          <cell r="Z660"/>
          <cell r="AA660"/>
          <cell r="AB660"/>
          <cell r="AC660"/>
          <cell r="AD660"/>
          <cell r="AE660"/>
          <cell r="AF660"/>
          <cell r="AG660"/>
          <cell r="AH660"/>
          <cell r="AI660" t="str">
            <v>WF Affordable Housing LLC</v>
          </cell>
          <cell r="AJ660" t="str">
            <v>26-4569343</v>
          </cell>
          <cell r="AK660">
            <v>0.99980000999999996</v>
          </cell>
          <cell r="AL660"/>
          <cell r="AM660"/>
          <cell r="AN660"/>
          <cell r="AO660"/>
          <cell r="AP660"/>
          <cell r="AQ660"/>
          <cell r="AR660"/>
          <cell r="AS660"/>
          <cell r="AT660"/>
          <cell r="AU660"/>
          <cell r="AV660" t="str">
            <v/>
          </cell>
          <cell r="AW660"/>
          <cell r="AX660" t="str">
            <v/>
          </cell>
          <cell r="AY660"/>
          <cell r="AZ660" t="b">
            <v>1</v>
          </cell>
          <cell r="BA660" t="b">
            <v>1</v>
          </cell>
          <cell r="BB660" t="str">
            <v>TRUE</v>
          </cell>
          <cell r="BC660" t="str">
            <v>FALSE</v>
          </cell>
          <cell r="BD660" t="b">
            <v>1</v>
          </cell>
          <cell r="BE660" t="str">
            <v>REQ</v>
          </cell>
          <cell r="BF660" t="e">
            <v>#NAME?</v>
          </cell>
          <cell r="BG660" t="str">
            <v>REQ</v>
          </cell>
        </row>
        <row r="661">
          <cell r="A661">
            <v>63662</v>
          </cell>
          <cell r="B661">
            <v>39850</v>
          </cell>
          <cell r="C661"/>
          <cell r="D661"/>
          <cell r="E661"/>
          <cell r="F661" t="str">
            <v>Wright Street Partners, LP</v>
          </cell>
          <cell r="G661" t="str">
            <v>Wright Street</v>
          </cell>
          <cell r="H661" t="str">
            <v>Community Services Agency Development Corporation (CSADC)</v>
          </cell>
          <cell r="I661" t="str">
            <v>FNBC Leasing Investment Fund LLC</v>
          </cell>
          <cell r="J661" t="str">
            <v>20-5046285</v>
          </cell>
          <cell r="K661">
            <v>0.99990000000000001</v>
          </cell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 t="str">
            <v>FNBC Leasing Investment Fund LLC</v>
          </cell>
          <cell r="W661" t="str">
            <v>20-5046285</v>
          </cell>
          <cell r="X661">
            <v>0.99990000000000001</v>
          </cell>
          <cell r="Y661"/>
          <cell r="Z661"/>
          <cell r="AA661"/>
          <cell r="AB661"/>
          <cell r="AC661"/>
          <cell r="AD661"/>
          <cell r="AE661"/>
          <cell r="AF661"/>
          <cell r="AG661"/>
          <cell r="AH661"/>
          <cell r="AI661" t="str">
            <v>FNBC Leasing Corporation</v>
          </cell>
          <cell r="AJ661" t="str">
            <v>36-3643427</v>
          </cell>
          <cell r="AK661">
            <v>0.99980000999999996</v>
          </cell>
          <cell r="AL661"/>
          <cell r="AM661"/>
          <cell r="AN661"/>
          <cell r="AO661"/>
          <cell r="AP661"/>
          <cell r="AQ661"/>
          <cell r="AR661"/>
          <cell r="AS661"/>
          <cell r="AT661"/>
          <cell r="AU661"/>
          <cell r="AV661" t="str">
            <v/>
          </cell>
          <cell r="AW661"/>
          <cell r="AX661" t="str">
            <v/>
          </cell>
          <cell r="AY661"/>
          <cell r="AZ661" t="b">
            <v>1</v>
          </cell>
          <cell r="BA661" t="b">
            <v>1</v>
          </cell>
          <cell r="BB661" t="str">
            <v>TRUE</v>
          </cell>
          <cell r="BC661" t="str">
            <v>FALSE</v>
          </cell>
          <cell r="BD661" t="b">
            <v>1</v>
          </cell>
          <cell r="BE661" t="str">
            <v>N/A</v>
          </cell>
          <cell r="BF661" t="e">
            <v>#NAME?</v>
          </cell>
          <cell r="BG661" t="str">
            <v>REQ</v>
          </cell>
        </row>
        <row r="662">
          <cell r="A662">
            <v>63674</v>
          </cell>
          <cell r="B662">
            <v>40158</v>
          </cell>
          <cell r="C662"/>
          <cell r="D662"/>
          <cell r="E662"/>
          <cell r="F662" t="str">
            <v>Lakeview Community Development Seneca, LP</v>
          </cell>
          <cell r="G662" t="str">
            <v>Lakeview Seneca</v>
          </cell>
          <cell r="H662" t="str">
            <v>Lakeview Mental Health Services, Inc.</v>
          </cell>
          <cell r="I662" t="str">
            <v>NEF Assignment Corporation, as nominee</v>
          </cell>
          <cell r="J662" t="str">
            <v>36-4326848</v>
          </cell>
          <cell r="K662">
            <v>0.99990000000000001</v>
          </cell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 t="str">
            <v>NEF Affordable Housing Investment Fund LP</v>
          </cell>
          <cell r="W662" t="str">
            <v>27-0719219</v>
          </cell>
          <cell r="X662">
            <v>0.99990000000000001</v>
          </cell>
          <cell r="Y662"/>
          <cell r="Z662"/>
          <cell r="AA662"/>
          <cell r="AB662"/>
          <cell r="AC662"/>
          <cell r="AD662"/>
          <cell r="AE662"/>
          <cell r="AF662"/>
          <cell r="AG662"/>
          <cell r="AH662"/>
          <cell r="AI662" t="str">
            <v>Shaw Industries, Inc</v>
          </cell>
          <cell r="AJ662" t="str">
            <v>35-2162582</v>
          </cell>
          <cell r="AK662">
            <v>0.99980000999999996</v>
          </cell>
          <cell r="AL662"/>
          <cell r="AM662"/>
          <cell r="AN662"/>
          <cell r="AO662"/>
          <cell r="AP662"/>
          <cell r="AQ662"/>
          <cell r="AR662"/>
          <cell r="AS662"/>
          <cell r="AT662"/>
          <cell r="AU662"/>
          <cell r="AV662" t="str">
            <v/>
          </cell>
          <cell r="AW662"/>
          <cell r="AX662" t="str">
            <v/>
          </cell>
          <cell r="AY662"/>
          <cell r="AZ662" t="b">
            <v>1</v>
          </cell>
          <cell r="BA662" t="b">
            <v>1</v>
          </cell>
          <cell r="BB662" t="str">
            <v>TRUE</v>
          </cell>
          <cell r="BC662" t="str">
            <v>TRUE</v>
          </cell>
          <cell r="BD662" t="b">
            <v>1</v>
          </cell>
          <cell r="BE662" t="str">
            <v>REQ</v>
          </cell>
          <cell r="BF662" t="e">
            <v>#NAME?</v>
          </cell>
          <cell r="BG662" t="str">
            <v>REQ</v>
          </cell>
        </row>
        <row r="663">
          <cell r="A663">
            <v>63687</v>
          </cell>
          <cell r="B663">
            <v>39570</v>
          </cell>
          <cell r="C663"/>
          <cell r="D663"/>
          <cell r="E663"/>
          <cell r="F663" t="str">
            <v>410 Asylum Street Historic LLC</v>
          </cell>
          <cell r="G663" t="str">
            <v>Hollander Historic</v>
          </cell>
          <cell r="H663" t="str">
            <v>Breaking Ground Housing Development Fund Corporation</v>
          </cell>
          <cell r="I663" t="str">
            <v>NEF Assignment Corporation, as nominee</v>
          </cell>
          <cell r="J663" t="str">
            <v>36-4326848</v>
          </cell>
          <cell r="K663">
            <v>0.99990000000000001</v>
          </cell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 t="str">
            <v>National Equity Fund 2006 Series II LP</v>
          </cell>
          <cell r="W663" t="str">
            <v>20-5575038</v>
          </cell>
          <cell r="X663">
            <v>0.99990000000000001</v>
          </cell>
          <cell r="Y663"/>
          <cell r="Z663"/>
          <cell r="AA663"/>
          <cell r="AB663"/>
          <cell r="AC663"/>
          <cell r="AD663"/>
          <cell r="AE663"/>
          <cell r="AF663"/>
          <cell r="AG663"/>
          <cell r="AH663"/>
          <cell r="AI663" t="str">
            <v>No investor with 50% or more ownership</v>
          </cell>
          <cell r="AJ663" t="str">
            <v>N/A</v>
          </cell>
          <cell r="AK663" t="str">
            <v>N/A</v>
          </cell>
          <cell r="AL663"/>
          <cell r="AM663"/>
          <cell r="AN663"/>
          <cell r="AO663"/>
          <cell r="AP663"/>
          <cell r="AQ663"/>
          <cell r="AR663"/>
          <cell r="AS663"/>
          <cell r="AT663"/>
          <cell r="AU663"/>
          <cell r="AV663" t="str">
            <v/>
          </cell>
          <cell r="AW663"/>
          <cell r="AX663" t="str">
            <v/>
          </cell>
          <cell r="AY663"/>
          <cell r="AZ663" t="b">
            <v>1</v>
          </cell>
          <cell r="BA663" t="b">
            <v>1</v>
          </cell>
          <cell r="BB663" t="b">
            <v>0</v>
          </cell>
          <cell r="BC663" t="str">
            <v>TRUE</v>
          </cell>
          <cell r="BD663" t="b">
            <v>1</v>
          </cell>
          <cell r="BE663" t="str">
            <v>REQ</v>
          </cell>
          <cell r="BF663" t="str">
            <v>N/A</v>
          </cell>
          <cell r="BG663" t="str">
            <v>REQ</v>
          </cell>
        </row>
        <row r="664">
          <cell r="A664">
            <v>63698</v>
          </cell>
          <cell r="B664">
            <v>40116</v>
          </cell>
          <cell r="C664"/>
          <cell r="D664"/>
          <cell r="E664"/>
          <cell r="F664" t="str">
            <v>Heritage Place at Parkview, LP</v>
          </cell>
          <cell r="G664" t="str">
            <v>Heritage Place at Parkview (IN)</v>
          </cell>
          <cell r="H664" t="str">
            <v>Sterling Group Inc.(IN)</v>
          </cell>
          <cell r="I664" t="str">
            <v>NEF Assignment Corporation, as nominee</v>
          </cell>
          <cell r="J664" t="str">
            <v>36-4326848</v>
          </cell>
          <cell r="K664">
            <v>0.99990000000000001</v>
          </cell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 t="str">
            <v>NEF Affordable Housing Investment Fund LP</v>
          </cell>
          <cell r="W664" t="str">
            <v>27-0719219</v>
          </cell>
          <cell r="X664">
            <v>0.99990000000000001</v>
          </cell>
          <cell r="Y664"/>
          <cell r="Z664"/>
          <cell r="AA664"/>
          <cell r="AB664"/>
          <cell r="AC664"/>
          <cell r="AD664"/>
          <cell r="AE664"/>
          <cell r="AF664"/>
          <cell r="AG664"/>
          <cell r="AH664"/>
          <cell r="AI664" t="str">
            <v>Shaw Industries, Inc</v>
          </cell>
          <cell r="AJ664" t="str">
            <v>35-2162582</v>
          </cell>
          <cell r="AK664">
            <v>0.99980000999999996</v>
          </cell>
          <cell r="AL664"/>
          <cell r="AM664"/>
          <cell r="AN664"/>
          <cell r="AO664"/>
          <cell r="AP664"/>
          <cell r="AQ664"/>
          <cell r="AR664"/>
          <cell r="AS664"/>
          <cell r="AT664"/>
          <cell r="AU664"/>
          <cell r="AV664" t="str">
            <v/>
          </cell>
          <cell r="AW664"/>
          <cell r="AX664" t="str">
            <v/>
          </cell>
          <cell r="AY664"/>
          <cell r="AZ664" t="b">
            <v>1</v>
          </cell>
          <cell r="BA664" t="b">
            <v>1</v>
          </cell>
          <cell r="BB664" t="b">
            <v>0</v>
          </cell>
          <cell r="BC664" t="str">
            <v>FALSE</v>
          </cell>
          <cell r="BD664" t="b">
            <v>1</v>
          </cell>
          <cell r="BE664" t="str">
            <v>REQ</v>
          </cell>
          <cell r="BF664" t="e">
            <v>#NAME?</v>
          </cell>
          <cell r="BG664" t="str">
            <v>REQ</v>
          </cell>
        </row>
        <row r="665">
          <cell r="A665">
            <v>63699</v>
          </cell>
          <cell r="B665">
            <v>39541</v>
          </cell>
          <cell r="C665"/>
          <cell r="D665"/>
          <cell r="E665"/>
          <cell r="F665" t="str">
            <v>St. Nicholas W.126th St. LP</v>
          </cell>
          <cell r="G665" t="str">
            <v>West 126th Street Cluster</v>
          </cell>
          <cell r="H665" t="str">
            <v>Covington Realty Services</v>
          </cell>
          <cell r="I665" t="str">
            <v>New York Equity Fund 2006 LLC</v>
          </cell>
          <cell r="J665" t="str">
            <v>20-5705331</v>
          </cell>
          <cell r="K665">
            <v>0.99990000000000001</v>
          </cell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 t="str">
            <v>New York Equity Fund 2006 LLC</v>
          </cell>
          <cell r="W665" t="str">
            <v>20-5705331</v>
          </cell>
          <cell r="X665">
            <v>0.99990000000000001</v>
          </cell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 t="str">
            <v>No investor with 50% or more ownership</v>
          </cell>
          <cell r="AJ665" t="str">
            <v>N/A</v>
          </cell>
          <cell r="AK665" t="str">
            <v>N/A</v>
          </cell>
          <cell r="AL665"/>
          <cell r="AM665"/>
          <cell r="AN665"/>
          <cell r="AO665"/>
          <cell r="AP665"/>
          <cell r="AQ665"/>
          <cell r="AR665"/>
          <cell r="AS665"/>
          <cell r="AT665"/>
          <cell r="AU665"/>
          <cell r="AV665" t="str">
            <v/>
          </cell>
          <cell r="AW665"/>
          <cell r="AX665" t="str">
            <v/>
          </cell>
          <cell r="AY665"/>
          <cell r="AZ665" t="b">
            <v>1</v>
          </cell>
          <cell r="BA665" t="b">
            <v>1</v>
          </cell>
          <cell r="BB665" t="b">
            <v>0</v>
          </cell>
          <cell r="BC665" t="str">
            <v>TRUE</v>
          </cell>
          <cell r="BD665" t="b">
            <v>1</v>
          </cell>
          <cell r="BE665" t="str">
            <v>N/A</v>
          </cell>
          <cell r="BF665" t="str">
            <v>N/A</v>
          </cell>
          <cell r="BG665" t="str">
            <v>No</v>
          </cell>
        </row>
        <row r="666">
          <cell r="A666">
            <v>63723</v>
          </cell>
          <cell r="B666">
            <v>40417</v>
          </cell>
          <cell r="C666"/>
          <cell r="D666"/>
          <cell r="E666"/>
          <cell r="F666" t="str">
            <v>CBES Development LLC</v>
          </cell>
          <cell r="G666" t="str">
            <v>CBES Dudley Square Supportive Housing for the Elderly</v>
          </cell>
          <cell r="H666" t="str">
            <v>Central Boston Elder Services, Inc.</v>
          </cell>
          <cell r="I666" t="str">
            <v>MS Shared Investment Fund I LLC</v>
          </cell>
          <cell r="J666" t="str">
            <v>27-1490797</v>
          </cell>
          <cell r="K666">
            <v>0.14998499999999998</v>
          </cell>
          <cell r="L666" t="str">
            <v>NEF Assignment Corporation, as nominee</v>
          </cell>
          <cell r="M666" t="str">
            <v>36-4326848</v>
          </cell>
          <cell r="N666">
            <v>0.84991499999999987</v>
          </cell>
          <cell r="O666"/>
          <cell r="P666"/>
          <cell r="Q666"/>
          <cell r="R666"/>
          <cell r="S666"/>
          <cell r="T666"/>
          <cell r="U666"/>
          <cell r="V666" t="str">
            <v>MS Shared Investment Fund I LLC</v>
          </cell>
          <cell r="W666" t="str">
            <v>27-1490797</v>
          </cell>
          <cell r="X666">
            <v>0.14998499999999998</v>
          </cell>
          <cell r="Y666" t="str">
            <v>NEF Affordable Housing Investment Fund LP</v>
          </cell>
          <cell r="Z666" t="str">
            <v>27-0719219</v>
          </cell>
          <cell r="AA666">
            <v>0.84991499999999987</v>
          </cell>
          <cell r="AB666"/>
          <cell r="AC666"/>
          <cell r="AD666"/>
          <cell r="AE666"/>
          <cell r="AF666"/>
          <cell r="AG666"/>
          <cell r="AH666"/>
          <cell r="AI666" t="str">
            <v>MS Affordable Housing LLC</v>
          </cell>
          <cell r="AJ666" t="str">
            <v>20-3968489</v>
          </cell>
          <cell r="AK666">
            <v>0.14997000149999998</v>
          </cell>
          <cell r="AL666" t="str">
            <v>Shaw Industries, Inc</v>
          </cell>
          <cell r="AM666" t="str">
            <v>35-2162582</v>
          </cell>
          <cell r="AN666">
            <v>0.8498300084999999</v>
          </cell>
          <cell r="AO666"/>
          <cell r="AP666"/>
          <cell r="AQ666"/>
          <cell r="AR666"/>
          <cell r="AS666"/>
          <cell r="AT666"/>
          <cell r="AU666"/>
          <cell r="AV666" t="str">
            <v/>
          </cell>
          <cell r="AW666"/>
          <cell r="AX666" t="str">
            <v/>
          </cell>
          <cell r="AY666"/>
          <cell r="AZ666" t="b">
            <v>1</v>
          </cell>
          <cell r="BA666" t="b">
            <v>1</v>
          </cell>
          <cell r="BB666" t="b">
            <v>0</v>
          </cell>
          <cell r="BC666" t="str">
            <v>FALSE</v>
          </cell>
          <cell r="BD666" t="b">
            <v>1</v>
          </cell>
          <cell r="BE666" t="str">
            <v>N/A</v>
          </cell>
          <cell r="BF666" t="e">
            <v>#NAME?</v>
          </cell>
          <cell r="BG666" t="str">
            <v>REQ</v>
          </cell>
        </row>
        <row r="667">
          <cell r="A667">
            <v>63728</v>
          </cell>
          <cell r="B667">
            <v>39741</v>
          </cell>
          <cell r="C667"/>
          <cell r="D667"/>
          <cell r="E667"/>
          <cell r="F667" t="str">
            <v>Saint Peters RCAC, LLC</v>
          </cell>
          <cell r="G667" t="str">
            <v>St. Peters Church RCAC</v>
          </cell>
          <cell r="H667" t="str">
            <v>Commonwealth Development Corporation</v>
          </cell>
          <cell r="I667" t="str">
            <v>NEF Assignment Corporation, as nominee</v>
          </cell>
          <cell r="J667" t="str">
            <v>36-4326848</v>
          </cell>
          <cell r="K667">
            <v>0.99990000000000001</v>
          </cell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 t="str">
            <v>National Equity Fund 2009 LP</v>
          </cell>
          <cell r="W667" t="str">
            <v>26-4818735</v>
          </cell>
          <cell r="X667">
            <v>0.99990000000000001</v>
          </cell>
          <cell r="Y667"/>
          <cell r="Z667"/>
          <cell r="AA667"/>
          <cell r="AB667"/>
          <cell r="AC667"/>
          <cell r="AD667"/>
          <cell r="AE667"/>
          <cell r="AF667"/>
          <cell r="AG667"/>
          <cell r="AH667"/>
          <cell r="AI667" t="str">
            <v>No investor with 50% or more ownership</v>
          </cell>
          <cell r="AJ667" t="str">
            <v>N/A</v>
          </cell>
          <cell r="AK667" t="str">
            <v>N/A</v>
          </cell>
          <cell r="AL667"/>
          <cell r="AM667"/>
          <cell r="AN667"/>
          <cell r="AO667"/>
          <cell r="AP667"/>
          <cell r="AQ667"/>
          <cell r="AR667"/>
          <cell r="AS667"/>
          <cell r="AT667"/>
          <cell r="AU667"/>
          <cell r="AV667" t="str">
            <v/>
          </cell>
          <cell r="AW667"/>
          <cell r="AX667" t="str">
            <v/>
          </cell>
          <cell r="AY667"/>
          <cell r="AZ667" t="b">
            <v>1</v>
          </cell>
          <cell r="BA667" t="b">
            <v>1</v>
          </cell>
          <cell r="BB667" t="str">
            <v>TRUE</v>
          </cell>
          <cell r="BC667" t="str">
            <v>FALSE</v>
          </cell>
          <cell r="BD667" t="b">
            <v>1</v>
          </cell>
          <cell r="BE667" t="str">
            <v>REQ</v>
          </cell>
          <cell r="BF667" t="str">
            <v>N/A</v>
          </cell>
          <cell r="BG667" t="str">
            <v>REQ</v>
          </cell>
        </row>
        <row r="668">
          <cell r="A668">
            <v>63737</v>
          </cell>
          <cell r="B668">
            <v>41018</v>
          </cell>
          <cell r="C668"/>
          <cell r="D668"/>
          <cell r="E668"/>
          <cell r="F668" t="str">
            <v>Borinquen Bella Limited Partnership</v>
          </cell>
          <cell r="G668" t="str">
            <v>Borinquen Bella (IL)</v>
          </cell>
          <cell r="H668" t="str">
            <v>LUCHA</v>
          </cell>
          <cell r="I668" t="str">
            <v>NEF Assignment Corporation, as nominee</v>
          </cell>
          <cell r="J668" t="str">
            <v>36-4326848</v>
          </cell>
          <cell r="K668">
            <v>0.99990000000000001</v>
          </cell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 t="str">
            <v>State Farm Good Neighbor Fund LP</v>
          </cell>
          <cell r="W668" t="str">
            <v>27-1973833</v>
          </cell>
          <cell r="X668">
            <v>0.99990000000000001</v>
          </cell>
          <cell r="Y668"/>
          <cell r="Z668"/>
          <cell r="AA668"/>
          <cell r="AB668"/>
          <cell r="AC668"/>
          <cell r="AD668"/>
          <cell r="AE668"/>
          <cell r="AF668"/>
          <cell r="AG668"/>
          <cell r="AH668"/>
          <cell r="AI668" t="str">
            <v>State Farm Mutual Automobile Insurance Company</v>
          </cell>
          <cell r="AJ668" t="str">
            <v>37-0533100</v>
          </cell>
          <cell r="AK668">
            <v>0.99980000999999996</v>
          </cell>
          <cell r="AL668"/>
          <cell r="AM668"/>
          <cell r="AN668"/>
          <cell r="AO668"/>
          <cell r="AP668"/>
          <cell r="AQ668"/>
          <cell r="AR668"/>
          <cell r="AS668"/>
          <cell r="AT668"/>
          <cell r="AU668"/>
          <cell r="AV668" t="str">
            <v/>
          </cell>
          <cell r="AW668"/>
          <cell r="AX668" t="str">
            <v/>
          </cell>
          <cell r="AY668"/>
          <cell r="AZ668" t="b">
            <v>1</v>
          </cell>
          <cell r="BA668" t="b">
            <v>1</v>
          </cell>
          <cell r="BB668" t="b">
            <v>0</v>
          </cell>
          <cell r="BC668" t="str">
            <v>FALSE</v>
          </cell>
          <cell r="BD668" t="b">
            <v>1</v>
          </cell>
          <cell r="BE668" t="str">
            <v>REQ</v>
          </cell>
          <cell r="BF668" t="e">
            <v>#NAME?</v>
          </cell>
          <cell r="BG668" t="str">
            <v>REQ</v>
          </cell>
        </row>
        <row r="669">
          <cell r="A669">
            <v>63748</v>
          </cell>
          <cell r="B669">
            <v>39898</v>
          </cell>
          <cell r="C669"/>
          <cell r="D669"/>
          <cell r="E669"/>
          <cell r="F669" t="str">
            <v>Texarkana Two Neighborhood Ventures Limited</v>
          </cell>
          <cell r="G669" t="str">
            <v>Oaks at Rosehill AKA Covington Townhomes</v>
          </cell>
          <cell r="H669" t="str">
            <v>Housing Authority of Texarkana Texas (HATT)</v>
          </cell>
          <cell r="I669" t="str">
            <v>NEF Assignment Corporation, as nominee</v>
          </cell>
          <cell r="J669" t="str">
            <v>36-4326848</v>
          </cell>
          <cell r="K669">
            <v>0.99990000000000001</v>
          </cell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 t="str">
            <v>Covington Investment Fund LLC</v>
          </cell>
          <cell r="W669" t="str">
            <v>27-1490747</v>
          </cell>
          <cell r="X669">
            <v>0.99990000000000001</v>
          </cell>
          <cell r="Y669"/>
          <cell r="Z669"/>
          <cell r="AA669"/>
          <cell r="AB669"/>
          <cell r="AC669"/>
          <cell r="AD669"/>
          <cell r="AE669"/>
          <cell r="AF669"/>
          <cell r="AG669"/>
          <cell r="AH669"/>
          <cell r="AI669" t="str">
            <v>WF Affordable Housing LLC</v>
          </cell>
          <cell r="AJ669" t="str">
            <v>26-4569343</v>
          </cell>
          <cell r="AK669">
            <v>0.99980001000000007</v>
          </cell>
          <cell r="AL669"/>
          <cell r="AM669"/>
          <cell r="AN669"/>
          <cell r="AO669"/>
          <cell r="AP669"/>
          <cell r="AQ669"/>
          <cell r="AR669"/>
          <cell r="AS669"/>
          <cell r="AT669"/>
          <cell r="AU669"/>
          <cell r="AV669" t="str">
            <v/>
          </cell>
          <cell r="AW669"/>
          <cell r="AX669" t="str">
            <v/>
          </cell>
          <cell r="AY669"/>
          <cell r="AZ669" t="b">
            <v>1</v>
          </cell>
          <cell r="BA669" t="b">
            <v>1</v>
          </cell>
          <cell r="BB669" t="str">
            <v>TRUE</v>
          </cell>
          <cell r="BC669" t="str">
            <v>TRUE</v>
          </cell>
          <cell r="BD669" t="b">
            <v>1</v>
          </cell>
          <cell r="BE669" t="str">
            <v>REQ</v>
          </cell>
          <cell r="BF669" t="e">
            <v>#NAME?</v>
          </cell>
          <cell r="BG669" t="str">
            <v>REQ</v>
          </cell>
        </row>
        <row r="670">
          <cell r="A670">
            <v>63759</v>
          </cell>
          <cell r="B670">
            <v>40260</v>
          </cell>
          <cell r="C670"/>
          <cell r="D670"/>
          <cell r="E670"/>
          <cell r="F670" t="str">
            <v>Sky View Pines Limited Partnership</v>
          </cell>
          <cell r="G670" t="str">
            <v>Sky View Pines</v>
          </cell>
          <cell r="H670" t="str">
            <v>Nevada H.A.N.D., Inc.</v>
          </cell>
          <cell r="I670" t="str">
            <v>NEF Investment Partners Fund I LLC</v>
          </cell>
          <cell r="J670" t="str">
            <v>27-0186285</v>
          </cell>
          <cell r="K670">
            <v>0.99990000000000001</v>
          </cell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 t="str">
            <v>NEF Investment Partners Fund I LLC</v>
          </cell>
          <cell r="W670" t="str">
            <v>27-0186285</v>
          </cell>
          <cell r="X670">
            <v>0.99990000000000001</v>
          </cell>
          <cell r="Y670"/>
          <cell r="Z670"/>
          <cell r="AA670"/>
          <cell r="AB670"/>
          <cell r="AC670"/>
          <cell r="AD670"/>
          <cell r="AE670"/>
          <cell r="AF670"/>
          <cell r="AG670"/>
          <cell r="AH670"/>
          <cell r="AI670" t="str">
            <v>FNBC Leasing Corporation</v>
          </cell>
          <cell r="AJ670" t="str">
            <v>36-3643427</v>
          </cell>
          <cell r="AK670">
            <v>0.99980000999999996</v>
          </cell>
          <cell r="AL670"/>
          <cell r="AM670"/>
          <cell r="AN670"/>
          <cell r="AO670"/>
          <cell r="AP670"/>
          <cell r="AQ670"/>
          <cell r="AR670"/>
          <cell r="AS670"/>
          <cell r="AT670"/>
          <cell r="AU670"/>
          <cell r="AV670" t="str">
            <v/>
          </cell>
          <cell r="AW670"/>
          <cell r="AX670" t="str">
            <v/>
          </cell>
          <cell r="AY670"/>
          <cell r="AZ670" t="b">
            <v>1</v>
          </cell>
          <cell r="BA670" t="b">
            <v>1</v>
          </cell>
          <cell r="BB670" t="b">
            <v>0</v>
          </cell>
          <cell r="BC670" t="str">
            <v>TRUE</v>
          </cell>
          <cell r="BD670" t="b">
            <v>1</v>
          </cell>
          <cell r="BE670" t="str">
            <v>N/A</v>
          </cell>
          <cell r="BF670" t="e">
            <v>#NAME?</v>
          </cell>
          <cell r="BG670" t="str">
            <v>REQ</v>
          </cell>
        </row>
        <row r="671">
          <cell r="A671">
            <v>63760</v>
          </cell>
          <cell r="B671">
            <v>39744</v>
          </cell>
          <cell r="C671"/>
          <cell r="D671"/>
          <cell r="E671"/>
          <cell r="F671" t="str">
            <v>Tassafaronga Partners, L.P., a California Limited Partnership</v>
          </cell>
          <cell r="G671" t="str">
            <v>Tassafaronga Village Phase 1</v>
          </cell>
          <cell r="H671" t="str">
            <v>Oakland (CA) Housing Authority</v>
          </cell>
          <cell r="I671" t="str">
            <v>NEF Assignment Corporation, as nominee</v>
          </cell>
          <cell r="J671" t="str">
            <v>36-4326848</v>
          </cell>
          <cell r="K671">
            <v>0.99990000000000001</v>
          </cell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 t="str">
            <v>National Equity Fund 2008 LP</v>
          </cell>
          <cell r="W671" t="str">
            <v>26-1775928</v>
          </cell>
          <cell r="X671">
            <v>0.279972</v>
          </cell>
          <cell r="Y671" t="str">
            <v>National Equity Fund 2008 Series II LP</v>
          </cell>
          <cell r="Z671" t="str">
            <v>26-2740220</v>
          </cell>
          <cell r="AA671">
            <v>0.51994799999999997</v>
          </cell>
          <cell r="AB671" t="str">
            <v>National Equity Fund 2009 LP</v>
          </cell>
          <cell r="AC671" t="str">
            <v>26-4818735</v>
          </cell>
          <cell r="AD671">
            <v>0.19997999999999999</v>
          </cell>
          <cell r="AE671"/>
          <cell r="AF671"/>
          <cell r="AG671"/>
          <cell r="AH671"/>
          <cell r="AI671" t="str">
            <v>No investor with 50% or more ownership</v>
          </cell>
          <cell r="AJ671" t="str">
            <v>N/A</v>
          </cell>
          <cell r="AK671" t="str">
            <v>N/A</v>
          </cell>
          <cell r="AL671"/>
          <cell r="AM671"/>
          <cell r="AN671"/>
          <cell r="AO671"/>
          <cell r="AP671"/>
          <cell r="AQ671"/>
          <cell r="AR671"/>
          <cell r="AS671"/>
          <cell r="AT671"/>
          <cell r="AU671"/>
          <cell r="AV671" t="str">
            <v/>
          </cell>
          <cell r="AW671"/>
          <cell r="AX671" t="str">
            <v/>
          </cell>
          <cell r="AY671"/>
          <cell r="AZ671" t="b">
            <v>1</v>
          </cell>
          <cell r="BA671" t="b">
            <v>1</v>
          </cell>
          <cell r="BB671" t="str">
            <v>TRUE</v>
          </cell>
          <cell r="BC671" t="str">
            <v>FALSE</v>
          </cell>
          <cell r="BD671" t="b">
            <v>1</v>
          </cell>
          <cell r="BE671" t="str">
            <v>REQ</v>
          </cell>
          <cell r="BF671" t="str">
            <v>N/A</v>
          </cell>
          <cell r="BG671" t="str">
            <v>REQ</v>
          </cell>
        </row>
        <row r="672">
          <cell r="A672">
            <v>63761</v>
          </cell>
          <cell r="B672">
            <v>40045</v>
          </cell>
          <cell r="C672"/>
          <cell r="D672"/>
          <cell r="E672"/>
          <cell r="F672" t="str">
            <v>Tassafaronga Partners II, A California Limited Partnership</v>
          </cell>
          <cell r="G672" t="str">
            <v>Tassafaronga Village Phase II</v>
          </cell>
          <cell r="H672" t="str">
            <v>Oakland (CA) Housing Authority</v>
          </cell>
          <cell r="I672" t="str">
            <v>NEF Assignment Corporation, as nominee</v>
          </cell>
          <cell r="J672" t="str">
            <v>36-4326848</v>
          </cell>
          <cell r="K672">
            <v>0.99990000000000001</v>
          </cell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 t="str">
            <v>National Equity Fund 2007 LP</v>
          </cell>
          <cell r="W672" t="str">
            <v>20-8189381</v>
          </cell>
          <cell r="X672">
            <v>0.79991999999999996</v>
          </cell>
          <cell r="Y672" t="str">
            <v>National Equity Fund 2007 Series II LP</v>
          </cell>
          <cell r="Z672" t="str">
            <v>20-8864796</v>
          </cell>
          <cell r="AA672">
            <v>0.19997999999999999</v>
          </cell>
          <cell r="AB672"/>
          <cell r="AC672"/>
          <cell r="AD672"/>
          <cell r="AE672"/>
          <cell r="AF672"/>
          <cell r="AG672"/>
          <cell r="AH672"/>
          <cell r="AI672" t="str">
            <v>No investor with 50% or more ownership</v>
          </cell>
          <cell r="AJ672" t="str">
            <v>N/A</v>
          </cell>
          <cell r="AK672" t="str">
            <v>N/A</v>
          </cell>
          <cell r="AL672"/>
          <cell r="AM672"/>
          <cell r="AN672"/>
          <cell r="AO672"/>
          <cell r="AP672"/>
          <cell r="AQ672"/>
          <cell r="AR672"/>
          <cell r="AS672"/>
          <cell r="AT672"/>
          <cell r="AU672"/>
          <cell r="AV672" t="str">
            <v/>
          </cell>
          <cell r="AW672"/>
          <cell r="AX672" t="str">
            <v/>
          </cell>
          <cell r="AY672"/>
          <cell r="AZ672" t="b">
            <v>1</v>
          </cell>
          <cell r="BA672" t="b">
            <v>1</v>
          </cell>
          <cell r="BB672" t="b">
            <v>0</v>
          </cell>
          <cell r="BC672" t="str">
            <v>FALSE</v>
          </cell>
          <cell r="BD672" t="b">
            <v>1</v>
          </cell>
          <cell r="BE672" t="str">
            <v>REQ</v>
          </cell>
          <cell r="BF672" t="str">
            <v>N/A</v>
          </cell>
          <cell r="BG672" t="str">
            <v>REQ</v>
          </cell>
        </row>
        <row r="673">
          <cell r="A673">
            <v>63763</v>
          </cell>
          <cell r="B673">
            <v>39715</v>
          </cell>
          <cell r="C673"/>
          <cell r="D673"/>
          <cell r="E673"/>
          <cell r="F673" t="str">
            <v>Alden Gardens of Bloomingdale Limited Partnership</v>
          </cell>
          <cell r="G673" t="str">
            <v>Alden Gardens of Bloomingdale SLF</v>
          </cell>
          <cell r="H673" t="str">
            <v>Alden Foundation</v>
          </cell>
          <cell r="I673" t="str">
            <v>NEF Assignment Corporation, as nominee</v>
          </cell>
          <cell r="J673" t="str">
            <v>36-4326848</v>
          </cell>
          <cell r="K673">
            <v>0.99990000000000001</v>
          </cell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 t="str">
            <v>National Equity Fund 2008 Series II LP</v>
          </cell>
          <cell r="W673" t="str">
            <v>26-2740220</v>
          </cell>
          <cell r="X673">
            <v>0.99990000000000001</v>
          </cell>
          <cell r="Y673"/>
          <cell r="Z673"/>
          <cell r="AA673"/>
          <cell r="AB673"/>
          <cell r="AC673"/>
          <cell r="AD673"/>
          <cell r="AE673"/>
          <cell r="AF673"/>
          <cell r="AG673"/>
          <cell r="AH673"/>
          <cell r="AI673" t="str">
            <v>No investor with 50% or more ownership</v>
          </cell>
          <cell r="AJ673" t="str">
            <v>N/A</v>
          </cell>
          <cell r="AK673" t="str">
            <v>N/A</v>
          </cell>
          <cell r="AL673"/>
          <cell r="AM673"/>
          <cell r="AN673"/>
          <cell r="AO673"/>
          <cell r="AP673"/>
          <cell r="AQ673"/>
          <cell r="AR673"/>
          <cell r="AS673"/>
          <cell r="AT673"/>
          <cell r="AU673"/>
          <cell r="AV673" t="str">
            <v/>
          </cell>
          <cell r="AW673"/>
          <cell r="AX673" t="str">
            <v/>
          </cell>
          <cell r="AY673"/>
          <cell r="AZ673" t="b">
            <v>1</v>
          </cell>
          <cell r="BA673" t="b">
            <v>1</v>
          </cell>
          <cell r="BB673" t="b">
            <v>0</v>
          </cell>
          <cell r="BC673" t="str">
            <v>FALSE</v>
          </cell>
          <cell r="BD673" t="b">
            <v>1</v>
          </cell>
          <cell r="BE673" t="str">
            <v>REQ</v>
          </cell>
          <cell r="BF673" t="str">
            <v>N/A</v>
          </cell>
          <cell r="BG673" t="str">
            <v>REQ</v>
          </cell>
        </row>
        <row r="674">
          <cell r="A674">
            <v>63772</v>
          </cell>
          <cell r="B674">
            <v>39689</v>
          </cell>
          <cell r="C674"/>
          <cell r="D674"/>
          <cell r="E674"/>
          <cell r="F674" t="str">
            <v>Keeler-Roosevelt Road Limited Partnership</v>
          </cell>
          <cell r="G674" t="str">
            <v>Keeler-Roosevelt Apartments</v>
          </cell>
          <cell r="H674" t="str">
            <v>Safeway Construction Company, Inc.</v>
          </cell>
          <cell r="I674" t="str">
            <v>NEF Assignment Corporation, as nominee</v>
          </cell>
          <cell r="J674" t="str">
            <v>36-4326848</v>
          </cell>
          <cell r="K674">
            <v>0.99990000000000001</v>
          </cell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 t="str">
            <v>Fifth Third Investment Fund LLC</v>
          </cell>
          <cell r="W674" t="str">
            <v>94-3427804</v>
          </cell>
          <cell r="X674">
            <v>0.39995999999999998</v>
          </cell>
          <cell r="Y674" t="str">
            <v>National Equity Fund 2009 LP</v>
          </cell>
          <cell r="Z674" t="str">
            <v>26-4818735</v>
          </cell>
          <cell r="AA674">
            <v>0.59993999999999992</v>
          </cell>
          <cell r="AB674"/>
          <cell r="AC674"/>
          <cell r="AD674"/>
          <cell r="AE674"/>
          <cell r="AF674"/>
          <cell r="AG674"/>
          <cell r="AH674"/>
          <cell r="AI674" t="str">
            <v>No investor with 50% or more ownership</v>
          </cell>
          <cell r="AJ674" t="str">
            <v>N/A</v>
          </cell>
          <cell r="AK674" t="str">
            <v>N/A</v>
          </cell>
          <cell r="AL674"/>
          <cell r="AM674"/>
          <cell r="AN674"/>
          <cell r="AO674"/>
          <cell r="AP674"/>
          <cell r="AQ674"/>
          <cell r="AR674"/>
          <cell r="AS674"/>
          <cell r="AT674"/>
          <cell r="AU674"/>
          <cell r="AV674" t="str">
            <v/>
          </cell>
          <cell r="AW674"/>
          <cell r="AX674" t="str">
            <v/>
          </cell>
          <cell r="AY674"/>
          <cell r="AZ674" t="b">
            <v>1</v>
          </cell>
          <cell r="BA674" t="b">
            <v>1</v>
          </cell>
          <cell r="BB674" t="b">
            <v>0</v>
          </cell>
          <cell r="BC674" t="str">
            <v>TRUE</v>
          </cell>
          <cell r="BD674" t="b">
            <v>1</v>
          </cell>
          <cell r="BE674" t="str">
            <v>REQ</v>
          </cell>
          <cell r="BF674" t="str">
            <v>N/A</v>
          </cell>
          <cell r="BG674" t="str">
            <v>REQ</v>
          </cell>
        </row>
        <row r="675">
          <cell r="A675">
            <v>63784</v>
          </cell>
          <cell r="B675">
            <v>39776</v>
          </cell>
          <cell r="C675"/>
          <cell r="D675"/>
          <cell r="E675"/>
          <cell r="F675" t="str">
            <v>Nanraj LP</v>
          </cell>
          <cell r="G675" t="str">
            <v>Montauk Avenue Cluster</v>
          </cell>
          <cell r="H675" t="str">
            <v>Rajoy Management Inc.</v>
          </cell>
          <cell r="I675" t="str">
            <v>New York Equity Fund 2006 LLC</v>
          </cell>
          <cell r="J675" t="str">
            <v>20-5705331</v>
          </cell>
          <cell r="K675">
            <v>0.99990000000000001</v>
          </cell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 t="str">
            <v>New York Equity Fund 2006 LLC</v>
          </cell>
          <cell r="W675" t="str">
            <v>20-5705331</v>
          </cell>
          <cell r="X675">
            <v>0.99990000000000001</v>
          </cell>
          <cell r="Y675"/>
          <cell r="Z675"/>
          <cell r="AA675"/>
          <cell r="AB675"/>
          <cell r="AC675"/>
          <cell r="AD675"/>
          <cell r="AE675"/>
          <cell r="AF675"/>
          <cell r="AG675"/>
          <cell r="AH675"/>
          <cell r="AI675" t="str">
            <v>No investor with 50% or more ownership</v>
          </cell>
          <cell r="AJ675" t="str">
            <v>N/A</v>
          </cell>
          <cell r="AK675" t="str">
            <v>N/A</v>
          </cell>
          <cell r="AL675"/>
          <cell r="AM675"/>
          <cell r="AN675"/>
          <cell r="AO675"/>
          <cell r="AP675"/>
          <cell r="AQ675"/>
          <cell r="AR675"/>
          <cell r="AS675"/>
          <cell r="AT675"/>
          <cell r="AU675"/>
          <cell r="AV675" t="str">
            <v/>
          </cell>
          <cell r="AW675"/>
          <cell r="AX675" t="str">
            <v/>
          </cell>
          <cell r="AY675"/>
          <cell r="AZ675" t="b">
            <v>1</v>
          </cell>
          <cell r="BA675" t="b">
            <v>1</v>
          </cell>
          <cell r="BB675" t="str">
            <v>TRUE</v>
          </cell>
          <cell r="BC675" t="str">
            <v>FALSE</v>
          </cell>
          <cell r="BD675" t="b">
            <v>1</v>
          </cell>
          <cell r="BE675" t="str">
            <v>N/A</v>
          </cell>
          <cell r="BF675" t="str">
            <v>N/A</v>
          </cell>
          <cell r="BG675" t="str">
            <v>No</v>
          </cell>
        </row>
        <row r="676">
          <cell r="A676">
            <v>63795</v>
          </cell>
          <cell r="B676">
            <v>39822</v>
          </cell>
          <cell r="C676"/>
          <cell r="D676"/>
          <cell r="E676"/>
          <cell r="F676" t="str">
            <v>Charleston Replacement Housing-Orchard Elderly L.P.</v>
          </cell>
          <cell r="G676" t="str">
            <v>CRH Elderly</v>
          </cell>
          <cell r="H676" t="str">
            <v>Housing Innovations Corporation (HIC) (WV)</v>
          </cell>
          <cell r="I676" t="str">
            <v>NEF Assignment Corporation, as nominee</v>
          </cell>
          <cell r="J676" t="str">
            <v>36-4326848</v>
          </cell>
          <cell r="K676">
            <v>0.99990000000000001</v>
          </cell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 t="str">
            <v>National Equity Fund 2008 LP</v>
          </cell>
          <cell r="W676" t="str">
            <v>26-1775928</v>
          </cell>
          <cell r="X676">
            <v>0.99990000000000001</v>
          </cell>
          <cell r="Y676"/>
          <cell r="Z676"/>
          <cell r="AA676"/>
          <cell r="AB676"/>
          <cell r="AC676"/>
          <cell r="AD676"/>
          <cell r="AE676"/>
          <cell r="AF676"/>
          <cell r="AG676"/>
          <cell r="AH676"/>
          <cell r="AI676" t="str">
            <v>No investor with 50% or more ownership</v>
          </cell>
          <cell r="AJ676" t="str">
            <v>N/A</v>
          </cell>
          <cell r="AK676" t="str">
            <v>N/A</v>
          </cell>
          <cell r="AL676"/>
          <cell r="AM676"/>
          <cell r="AN676"/>
          <cell r="AO676"/>
          <cell r="AP676"/>
          <cell r="AQ676"/>
          <cell r="AR676"/>
          <cell r="AS676"/>
          <cell r="AT676"/>
          <cell r="AU676"/>
          <cell r="AV676" t="str">
            <v/>
          </cell>
          <cell r="AW676"/>
          <cell r="AX676" t="str">
            <v/>
          </cell>
          <cell r="AY676"/>
          <cell r="AZ676" t="b">
            <v>1</v>
          </cell>
          <cell r="BA676" t="b">
            <v>1</v>
          </cell>
          <cell r="BB676" t="str">
            <v>TRUE</v>
          </cell>
          <cell r="BC676" t="str">
            <v>FALSE</v>
          </cell>
          <cell r="BD676" t="b">
            <v>1</v>
          </cell>
          <cell r="BE676" t="str">
            <v>REQ</v>
          </cell>
          <cell r="BF676" t="str">
            <v>N/A</v>
          </cell>
          <cell r="BG676" t="str">
            <v>REQ</v>
          </cell>
        </row>
        <row r="677">
          <cell r="A677">
            <v>63808</v>
          </cell>
          <cell r="B677">
            <v>39786</v>
          </cell>
          <cell r="C677"/>
          <cell r="D677"/>
          <cell r="E677"/>
          <cell r="F677" t="str">
            <v>Allied Drive Redevelopment, LLC</v>
          </cell>
          <cell r="G677" t="str">
            <v>Allied Drive Redevelopment</v>
          </cell>
          <cell r="H677" t="str">
            <v>CDA of the City of Madison</v>
          </cell>
          <cell r="I677" t="str">
            <v>NEF Assignment Corporation, as nominee</v>
          </cell>
          <cell r="J677" t="str">
            <v>36-4326848</v>
          </cell>
          <cell r="K677">
            <v>0.99990000000000001</v>
          </cell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 t="str">
            <v>National Equity Fund 2008 Series II LP</v>
          </cell>
          <cell r="W677" t="str">
            <v>26-2740220</v>
          </cell>
          <cell r="X677">
            <v>0.99990000000000001</v>
          </cell>
          <cell r="Y677"/>
          <cell r="Z677"/>
          <cell r="AA677"/>
          <cell r="AB677"/>
          <cell r="AC677"/>
          <cell r="AD677"/>
          <cell r="AE677"/>
          <cell r="AF677"/>
          <cell r="AG677"/>
          <cell r="AH677"/>
          <cell r="AI677" t="str">
            <v>No investor with 50% or more ownership</v>
          </cell>
          <cell r="AJ677" t="str">
            <v>N/A</v>
          </cell>
          <cell r="AK677" t="str">
            <v>N/A</v>
          </cell>
          <cell r="AL677"/>
          <cell r="AM677"/>
          <cell r="AN677"/>
          <cell r="AO677"/>
          <cell r="AP677"/>
          <cell r="AQ677"/>
          <cell r="AR677"/>
          <cell r="AS677"/>
          <cell r="AT677"/>
          <cell r="AU677"/>
          <cell r="AV677" t="str">
            <v/>
          </cell>
          <cell r="AW677"/>
          <cell r="AX677" t="str">
            <v/>
          </cell>
          <cell r="AY677"/>
          <cell r="AZ677" t="b">
            <v>1</v>
          </cell>
          <cell r="BA677" t="b">
            <v>1</v>
          </cell>
          <cell r="BB677" t="str">
            <v>TRUE</v>
          </cell>
          <cell r="BC677" t="str">
            <v>FALSE</v>
          </cell>
          <cell r="BD677" t="b">
            <v>1</v>
          </cell>
          <cell r="BE677" t="str">
            <v>REQ</v>
          </cell>
          <cell r="BF677" t="str">
            <v>N/A</v>
          </cell>
          <cell r="BG677" t="str">
            <v>REQ</v>
          </cell>
        </row>
        <row r="678">
          <cell r="A678">
            <v>63850</v>
          </cell>
          <cell r="B678">
            <v>40494</v>
          </cell>
          <cell r="C678"/>
          <cell r="D678"/>
          <cell r="E678"/>
          <cell r="F678" t="str">
            <v>UHC 00381 Morgan Hill, L.P.</v>
          </cell>
          <cell r="G678" t="str">
            <v>Crossings at Morgan Hill</v>
          </cell>
          <cell r="H678" t="str">
            <v>Urban Housing Communities</v>
          </cell>
          <cell r="I678" t="str">
            <v>NEF Assignment Corporation, as nominee</v>
          </cell>
          <cell r="J678" t="str">
            <v>36-4326848</v>
          </cell>
          <cell r="K678">
            <v>0.99990000000000001</v>
          </cell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 t="str">
            <v>NEF Affordable Housing Investment Fund II LP</v>
          </cell>
          <cell r="W678" t="str">
            <v>27-2395998</v>
          </cell>
          <cell r="X678">
            <v>0.99990000000000001</v>
          </cell>
          <cell r="Y678"/>
          <cell r="Z678"/>
          <cell r="AA678"/>
          <cell r="AB678"/>
          <cell r="AC678"/>
          <cell r="AD678"/>
          <cell r="AE678"/>
          <cell r="AF678"/>
          <cell r="AG678"/>
          <cell r="AH678"/>
          <cell r="AI678" t="str">
            <v>Shaw Industries, Inc</v>
          </cell>
          <cell r="AJ678" t="str">
            <v>35-2162582</v>
          </cell>
          <cell r="AK678">
            <v>0.99980000999999996</v>
          </cell>
          <cell r="AL678"/>
          <cell r="AM678"/>
          <cell r="AN678"/>
          <cell r="AO678"/>
          <cell r="AP678"/>
          <cell r="AQ678"/>
          <cell r="AR678"/>
          <cell r="AS678"/>
          <cell r="AT678"/>
          <cell r="AU678"/>
          <cell r="AV678" t="str">
            <v/>
          </cell>
          <cell r="AW678"/>
          <cell r="AX678" t="str">
            <v/>
          </cell>
          <cell r="AY678"/>
          <cell r="AZ678" t="b">
            <v>1</v>
          </cell>
          <cell r="BA678" t="b">
            <v>1</v>
          </cell>
          <cell r="BB678" t="str">
            <v>TRUE</v>
          </cell>
          <cell r="BC678" t="str">
            <v>FALSE</v>
          </cell>
          <cell r="BD678" t="b">
            <v>1</v>
          </cell>
          <cell r="BE678" t="str">
            <v>REQ</v>
          </cell>
          <cell r="BF678" t="e">
            <v>#NAME?</v>
          </cell>
          <cell r="BG678" t="str">
            <v>REQ</v>
          </cell>
        </row>
        <row r="679">
          <cell r="A679">
            <v>62610</v>
          </cell>
          <cell r="B679">
            <v>38899</v>
          </cell>
          <cell r="C679"/>
          <cell r="D679"/>
          <cell r="E679"/>
          <cell r="F679" t="str">
            <v>335 Greenacre Road LP</v>
          </cell>
          <cell r="G679" t="str">
            <v>Charleston Place</v>
          </cell>
          <cell r="H679" t="str">
            <v>Greenville Housing Authority</v>
          </cell>
          <cell r="I679" t="str">
            <v>National Affordable Housing Fund I LP</v>
          </cell>
          <cell r="J679" t="str">
            <v>26-1177748</v>
          </cell>
          <cell r="K679">
            <v>0.99980000000000002</v>
          </cell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 t="str">
            <v>National Affordable Housing Fund I LP</v>
          </cell>
          <cell r="W679" t="str">
            <v>26-1177748</v>
          </cell>
          <cell r="X679">
            <v>0.99980000000000002</v>
          </cell>
          <cell r="Y679"/>
          <cell r="Z679"/>
          <cell r="AA679"/>
          <cell r="AB679"/>
          <cell r="AC679"/>
          <cell r="AD679"/>
          <cell r="AE679"/>
          <cell r="AF679"/>
          <cell r="AG679"/>
          <cell r="AH679"/>
          <cell r="AI679" t="str">
            <v>CFG 5, LLC</v>
          </cell>
          <cell r="AJ679" t="str">
            <v>26-1370396</v>
          </cell>
          <cell r="AK679">
            <v>0.99970001999999991</v>
          </cell>
          <cell r="AL679"/>
          <cell r="AM679"/>
          <cell r="AN679"/>
          <cell r="AO679"/>
          <cell r="AP679"/>
          <cell r="AQ679"/>
          <cell r="AR679"/>
          <cell r="AS679"/>
          <cell r="AT679"/>
          <cell r="AU679"/>
          <cell r="AV679" t="str">
            <v/>
          </cell>
          <cell r="AW679"/>
          <cell r="AX679" t="str">
            <v/>
          </cell>
          <cell r="AY679"/>
          <cell r="AZ679" t="b">
            <v>1</v>
          </cell>
          <cell r="BA679" t="b">
            <v>1</v>
          </cell>
          <cell r="BB679" t="str">
            <v>TRUE</v>
          </cell>
          <cell r="BC679" t="str">
            <v>TRUE</v>
          </cell>
          <cell r="BD679" t="b">
            <v>1</v>
          </cell>
          <cell r="BE679" t="str">
            <v>N/A</v>
          </cell>
          <cell r="BF679" t="e">
            <v>#NAME?</v>
          </cell>
          <cell r="BG679" t="str">
            <v>REQ</v>
          </cell>
        </row>
        <row r="680">
          <cell r="A680">
            <v>63874</v>
          </cell>
          <cell r="B680">
            <v>39903</v>
          </cell>
          <cell r="C680"/>
          <cell r="D680"/>
          <cell r="E680"/>
          <cell r="F680" t="str">
            <v>Coventry Commons, LLLP</v>
          </cell>
          <cell r="G680" t="str">
            <v>Coventry Commons Combined</v>
          </cell>
          <cell r="H680" t="str">
            <v>Marian Development Group, LLC</v>
          </cell>
          <cell r="I680" t="str">
            <v>NEF Assignment Corporation, as nominee</v>
          </cell>
          <cell r="J680" t="str">
            <v>36-4326848</v>
          </cell>
          <cell r="K680">
            <v>0.99990000000000001</v>
          </cell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 t="str">
            <v>National Equity Fund 2008 Series II LP</v>
          </cell>
          <cell r="W680" t="str">
            <v>26-2740220</v>
          </cell>
          <cell r="X680">
            <v>0.99990000000000001</v>
          </cell>
          <cell r="Y680"/>
          <cell r="Z680"/>
          <cell r="AA680"/>
          <cell r="AB680"/>
          <cell r="AC680"/>
          <cell r="AD680"/>
          <cell r="AE680"/>
          <cell r="AF680"/>
          <cell r="AG680"/>
          <cell r="AH680"/>
          <cell r="AI680" t="str">
            <v>No investor with 50% or more ownership</v>
          </cell>
          <cell r="AJ680" t="str">
            <v>N/A</v>
          </cell>
          <cell r="AK680" t="str">
            <v>N/A</v>
          </cell>
          <cell r="AL680"/>
          <cell r="AM680"/>
          <cell r="AN680"/>
          <cell r="AO680"/>
          <cell r="AP680"/>
          <cell r="AQ680"/>
          <cell r="AR680"/>
          <cell r="AS680"/>
          <cell r="AT680"/>
          <cell r="AU680"/>
          <cell r="AV680" t="str">
            <v/>
          </cell>
          <cell r="AW680"/>
          <cell r="AX680" t="str">
            <v/>
          </cell>
          <cell r="AY680"/>
          <cell r="AZ680" t="b">
            <v>1</v>
          </cell>
          <cell r="BA680" t="b">
            <v>1</v>
          </cell>
          <cell r="BB680" t="str">
            <v>TRUE</v>
          </cell>
          <cell r="BC680" t="str">
            <v>FALSE</v>
          </cell>
          <cell r="BD680" t="b">
            <v>1</v>
          </cell>
          <cell r="BE680" t="str">
            <v>REQ</v>
          </cell>
          <cell r="BF680" t="str">
            <v>N/A</v>
          </cell>
          <cell r="BG680" t="str">
            <v>REQ</v>
          </cell>
        </row>
        <row r="681">
          <cell r="A681">
            <v>63881</v>
          </cell>
          <cell r="B681">
            <v>39666</v>
          </cell>
          <cell r="C681"/>
          <cell r="D681"/>
          <cell r="E681"/>
          <cell r="F681" t="str">
            <v>Alexander Ave Associates L.P.</v>
          </cell>
          <cell r="G681" t="str">
            <v>Alexander Ave Cluster</v>
          </cell>
          <cell r="H681" t="str">
            <v>New Horizon Management LLC</v>
          </cell>
          <cell r="I681" t="str">
            <v>New York Equity Fund 2008 LLC</v>
          </cell>
          <cell r="J681" t="str">
            <v>26-2775151</v>
          </cell>
          <cell r="K681">
            <v>0.99990000000000001</v>
          </cell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 t="str">
            <v>New York Equity Fund 2008 LLC</v>
          </cell>
          <cell r="W681" t="str">
            <v>26-2775151</v>
          </cell>
          <cell r="X681">
            <v>0.99990000000000001</v>
          </cell>
          <cell r="Y681"/>
          <cell r="Z681"/>
          <cell r="AA681"/>
          <cell r="AB681"/>
          <cell r="AC681"/>
          <cell r="AD681"/>
          <cell r="AE681"/>
          <cell r="AF681"/>
          <cell r="AG681"/>
          <cell r="AH681"/>
          <cell r="AI681" t="str">
            <v>No investor with 50% or more ownership</v>
          </cell>
          <cell r="AJ681" t="str">
            <v>N/A</v>
          </cell>
          <cell r="AK681" t="str">
            <v>N/A</v>
          </cell>
          <cell r="AL681"/>
          <cell r="AM681"/>
          <cell r="AN681"/>
          <cell r="AO681"/>
          <cell r="AP681"/>
          <cell r="AQ681"/>
          <cell r="AR681"/>
          <cell r="AS681"/>
          <cell r="AT681"/>
          <cell r="AU681"/>
          <cell r="AV681" t="str">
            <v/>
          </cell>
          <cell r="AW681"/>
          <cell r="AX681" t="str">
            <v/>
          </cell>
          <cell r="AY681"/>
          <cell r="AZ681" t="b">
            <v>1</v>
          </cell>
          <cell r="BA681" t="b">
            <v>1</v>
          </cell>
          <cell r="BB681" t="str">
            <v>TRUE</v>
          </cell>
          <cell r="BC681" t="str">
            <v>FALSE</v>
          </cell>
          <cell r="BD681" t="b">
            <v>1</v>
          </cell>
          <cell r="BE681" t="str">
            <v>N/A</v>
          </cell>
          <cell r="BF681" t="str">
            <v>N/A</v>
          </cell>
          <cell r="BG681" t="str">
            <v>No</v>
          </cell>
        </row>
        <row r="682">
          <cell r="A682">
            <v>63899</v>
          </cell>
          <cell r="B682">
            <v>40529</v>
          </cell>
          <cell r="C682"/>
          <cell r="D682"/>
          <cell r="E682"/>
          <cell r="F682" t="str">
            <v>Mid-Harlem Apartments, L.P.</v>
          </cell>
          <cell r="G682" t="str">
            <v>West 131st Street Cluster</v>
          </cell>
          <cell r="H682" t="str">
            <v>Global Partners, LLC</v>
          </cell>
          <cell r="I682" t="str">
            <v>New York Equity Fund 2008 LLC</v>
          </cell>
          <cell r="J682" t="str">
            <v>26-2775151</v>
          </cell>
          <cell r="K682">
            <v>0.99990000000000001</v>
          </cell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 t="str">
            <v>New York Equity Fund 2008 LLC</v>
          </cell>
          <cell r="W682" t="str">
            <v>26-2775151</v>
          </cell>
          <cell r="X682">
            <v>0.99990000000000001</v>
          </cell>
          <cell r="Y682"/>
          <cell r="Z682"/>
          <cell r="AA682"/>
          <cell r="AB682"/>
          <cell r="AC682"/>
          <cell r="AD682"/>
          <cell r="AE682"/>
          <cell r="AF682"/>
          <cell r="AG682"/>
          <cell r="AH682"/>
          <cell r="AI682" t="str">
            <v>No investor with 50% or more ownership</v>
          </cell>
          <cell r="AJ682" t="str">
            <v>N/A</v>
          </cell>
          <cell r="AK682" t="str">
            <v>N/A</v>
          </cell>
          <cell r="AL682"/>
          <cell r="AM682"/>
          <cell r="AN682"/>
          <cell r="AO682"/>
          <cell r="AP682"/>
          <cell r="AQ682"/>
          <cell r="AR682"/>
          <cell r="AS682"/>
          <cell r="AT682"/>
          <cell r="AU682"/>
          <cell r="AV682" t="str">
            <v/>
          </cell>
          <cell r="AW682"/>
          <cell r="AX682" t="str">
            <v/>
          </cell>
          <cell r="AY682"/>
          <cell r="AZ682" t="b">
            <v>1</v>
          </cell>
          <cell r="BA682" t="b">
            <v>1</v>
          </cell>
          <cell r="BB682" t="b">
            <v>0</v>
          </cell>
          <cell r="BC682" t="str">
            <v>FALSE</v>
          </cell>
          <cell r="BD682" t="b">
            <v>1</v>
          </cell>
          <cell r="BE682" t="str">
            <v>N/A</v>
          </cell>
          <cell r="BF682" t="str">
            <v>N/A</v>
          </cell>
          <cell r="BG682" t="str">
            <v>No</v>
          </cell>
        </row>
        <row r="683">
          <cell r="A683">
            <v>63900</v>
          </cell>
          <cell r="B683">
            <v>39797</v>
          </cell>
          <cell r="C683"/>
          <cell r="D683"/>
          <cell r="E683"/>
          <cell r="F683" t="str">
            <v>FDI-Houston SRO, Ltd.</v>
          </cell>
          <cell r="G683" t="str">
            <v>New Hope at Brays Crossing</v>
          </cell>
          <cell r="H683" t="str">
            <v>New Hope Housing, Inc.</v>
          </cell>
          <cell r="I683" t="str">
            <v>NEF Assignment Corporation, as nominee</v>
          </cell>
          <cell r="J683" t="str">
            <v>36-4326848</v>
          </cell>
          <cell r="K683">
            <v>0.99990000000000001</v>
          </cell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 t="str">
            <v>National Equity Fund 2008 Series II LP</v>
          </cell>
          <cell r="W683" t="str">
            <v>26-2740220</v>
          </cell>
          <cell r="X683">
            <v>0.99990000000000001</v>
          </cell>
          <cell r="Y683"/>
          <cell r="Z683"/>
          <cell r="AA683"/>
          <cell r="AB683"/>
          <cell r="AC683"/>
          <cell r="AD683"/>
          <cell r="AE683"/>
          <cell r="AF683"/>
          <cell r="AG683"/>
          <cell r="AH683"/>
          <cell r="AI683" t="str">
            <v>No investor with 50% or more ownership</v>
          </cell>
          <cell r="AJ683" t="str">
            <v>N/A</v>
          </cell>
          <cell r="AK683" t="str">
            <v>N/A</v>
          </cell>
          <cell r="AL683"/>
          <cell r="AM683"/>
          <cell r="AN683"/>
          <cell r="AO683"/>
          <cell r="AP683"/>
          <cell r="AQ683"/>
          <cell r="AR683"/>
          <cell r="AS683"/>
          <cell r="AT683"/>
          <cell r="AU683"/>
          <cell r="AV683" t="str">
            <v/>
          </cell>
          <cell r="AW683"/>
          <cell r="AX683" t="str">
            <v/>
          </cell>
          <cell r="AY683"/>
          <cell r="AZ683" t="b">
            <v>0</v>
          </cell>
          <cell r="BA683" t="b">
            <v>0</v>
          </cell>
          <cell r="BB683" t="b">
            <v>0</v>
          </cell>
          <cell r="BC683" t="str">
            <v>TRUE</v>
          </cell>
          <cell r="BD683" t="b">
            <v>1</v>
          </cell>
          <cell r="BE683" t="str">
            <v>REQ</v>
          </cell>
          <cell r="BF683" t="str">
            <v>N/A</v>
          </cell>
          <cell r="BG683" t="str">
            <v>REQ</v>
          </cell>
        </row>
        <row r="684">
          <cell r="A684">
            <v>63906</v>
          </cell>
          <cell r="B684">
            <v>40613</v>
          </cell>
          <cell r="C684"/>
          <cell r="D684"/>
          <cell r="E684"/>
          <cell r="F684" t="str">
            <v>157 Washington Street AB&amp;W LLC</v>
          </cell>
          <cell r="G684" t="str">
            <v>157 Washington Street</v>
          </cell>
          <cell r="H684" t="str">
            <v>Codman Square Neigborhood Development Corp</v>
          </cell>
          <cell r="I684" t="str">
            <v>NEF Assignment Corporation, as nominee</v>
          </cell>
          <cell r="J684" t="str">
            <v>36-4326848</v>
          </cell>
          <cell r="K684">
            <v>0.99990000000000001</v>
          </cell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 t="str">
            <v>Banc of America Community Housing Investment Fund VI LP</v>
          </cell>
          <cell r="W684" t="str">
            <v>27-3402632</v>
          </cell>
          <cell r="X684">
            <v>0.99990000000000001</v>
          </cell>
          <cell r="Y684"/>
          <cell r="Z684"/>
          <cell r="AA684"/>
          <cell r="AB684"/>
          <cell r="AC684"/>
          <cell r="AD684"/>
          <cell r="AE684"/>
          <cell r="AF684"/>
          <cell r="AG684"/>
          <cell r="AH684"/>
          <cell r="AI684" t="str">
            <v>Bank of America, N.A.</v>
          </cell>
          <cell r="AJ684" t="str">
            <v>94-1687665</v>
          </cell>
          <cell r="AK684">
            <v>0.99980000999999996</v>
          </cell>
          <cell r="AL684"/>
          <cell r="AM684"/>
          <cell r="AN684"/>
          <cell r="AO684"/>
          <cell r="AP684"/>
          <cell r="AQ684"/>
          <cell r="AR684"/>
          <cell r="AS684"/>
          <cell r="AT684"/>
          <cell r="AU684"/>
          <cell r="AV684" t="str">
            <v/>
          </cell>
          <cell r="AW684"/>
          <cell r="AX684" t="str">
            <v/>
          </cell>
          <cell r="AY684"/>
          <cell r="AZ684" t="b">
            <v>1</v>
          </cell>
          <cell r="BA684" t="b">
            <v>1</v>
          </cell>
          <cell r="BB684" t="str">
            <v>TRUE</v>
          </cell>
          <cell r="BC684" t="str">
            <v>FALSE</v>
          </cell>
          <cell r="BD684" t="b">
            <v>1</v>
          </cell>
          <cell r="BE684" t="str">
            <v>REQ</v>
          </cell>
          <cell r="BF684" t="e">
            <v>#NAME?</v>
          </cell>
          <cell r="BG684" t="str">
            <v>REQ</v>
          </cell>
        </row>
        <row r="685">
          <cell r="A685">
            <v>63911</v>
          </cell>
          <cell r="B685">
            <v>39841</v>
          </cell>
          <cell r="C685"/>
          <cell r="D685"/>
          <cell r="E685"/>
          <cell r="F685" t="str">
            <v>Star-Village Green Limited Partnership</v>
          </cell>
          <cell r="G685" t="str">
            <v>Village Green Apartments</v>
          </cell>
          <cell r="H685" t="str">
            <v>Star-Holdings of Illinois, L.L.C.</v>
          </cell>
          <cell r="I685" t="str">
            <v>National Affordable Housing Fund I LP</v>
          </cell>
          <cell r="J685" t="str">
            <v>26-1177748</v>
          </cell>
          <cell r="K685">
            <v>0.99990000000000001</v>
          </cell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 t="str">
            <v>National Affordable Housing Fund I LP</v>
          </cell>
          <cell r="W685" t="str">
            <v>26-1177748</v>
          </cell>
          <cell r="X685">
            <v>0.99990000000000001</v>
          </cell>
          <cell r="Y685"/>
          <cell r="Z685"/>
          <cell r="AA685"/>
          <cell r="AB685"/>
          <cell r="AC685"/>
          <cell r="AD685"/>
          <cell r="AE685"/>
          <cell r="AF685"/>
          <cell r="AG685"/>
          <cell r="AH685"/>
          <cell r="AI685" t="str">
            <v>CFG 5, LLC</v>
          </cell>
          <cell r="AJ685" t="str">
            <v>26-1370396</v>
          </cell>
          <cell r="AK685">
            <v>0.99980000999999996</v>
          </cell>
          <cell r="AL685"/>
          <cell r="AM685"/>
          <cell r="AN685"/>
          <cell r="AO685"/>
          <cell r="AP685"/>
          <cell r="AQ685"/>
          <cell r="AR685"/>
          <cell r="AS685"/>
          <cell r="AT685"/>
          <cell r="AU685"/>
          <cell r="AV685" t="str">
            <v/>
          </cell>
          <cell r="AW685"/>
          <cell r="AX685" t="str">
            <v/>
          </cell>
          <cell r="AY685"/>
          <cell r="AZ685" t="b">
            <v>1</v>
          </cell>
          <cell r="BA685" t="b">
            <v>1</v>
          </cell>
          <cell r="BB685" t="str">
            <v>TRUE</v>
          </cell>
          <cell r="BC685" t="str">
            <v>TRUE</v>
          </cell>
          <cell r="BD685" t="b">
            <v>1</v>
          </cell>
          <cell r="BE685" t="str">
            <v>N/A</v>
          </cell>
          <cell r="BF685" t="e">
            <v>#NAME?</v>
          </cell>
          <cell r="BG685" t="str">
            <v>REQ</v>
          </cell>
        </row>
        <row r="686">
          <cell r="A686">
            <v>67414</v>
          </cell>
          <cell r="B686">
            <v>42733</v>
          </cell>
          <cell r="C686"/>
          <cell r="D686"/>
          <cell r="E686"/>
          <cell r="F686" t="str">
            <v>MHSE Mercy Park, LP</v>
          </cell>
          <cell r="G686" t="str">
            <v>Senior Residences at Mercy Park</v>
          </cell>
          <cell r="H686" t="str">
            <v>Mercy Housing, Inc.</v>
          </cell>
          <cell r="I686" t="str">
            <v>Mercy Park Middle Tier LLC</v>
          </cell>
          <cell r="J686" t="str">
            <v>61-1796200</v>
          </cell>
          <cell r="K686">
            <v>0.99990000000000001</v>
          </cell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 t="str">
            <v>Mercy Park Middle Tier LLC</v>
          </cell>
          <cell r="W686" t="str">
            <v>61-1796200</v>
          </cell>
          <cell r="X686">
            <v>0.99990000000000001</v>
          </cell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 t="str">
            <v>MS Single Investor Fund IV LLC</v>
          </cell>
          <cell r="AJ686" t="str">
            <v>61-1790691</v>
          </cell>
          <cell r="AK686">
            <v>0.60677099999999995</v>
          </cell>
          <cell r="AL686"/>
          <cell r="AM686"/>
          <cell r="AN686"/>
          <cell r="AO686"/>
          <cell r="AP686"/>
          <cell r="AQ686"/>
          <cell r="AR686"/>
          <cell r="AS686"/>
          <cell r="AT686"/>
          <cell r="AU686"/>
          <cell r="AV686" t="str">
            <v/>
          </cell>
          <cell r="AW686"/>
          <cell r="AX686" t="str">
            <v/>
          </cell>
          <cell r="AY686"/>
          <cell r="AZ686" t="b">
            <v>1</v>
          </cell>
          <cell r="BA686" t="b">
            <v>1</v>
          </cell>
          <cell r="BB686" t="str">
            <v>TRUE</v>
          </cell>
          <cell r="BC686" t="str">
            <v>TRUE</v>
          </cell>
          <cell r="BD686" t="b">
            <v>1</v>
          </cell>
          <cell r="BE686" t="str">
            <v>N/A</v>
          </cell>
          <cell r="BF686" t="e">
            <v>#NAME?</v>
          </cell>
          <cell r="BG686" t="str">
            <v>REQ</v>
          </cell>
        </row>
        <row r="687">
          <cell r="A687">
            <v>82203</v>
          </cell>
          <cell r="B687">
            <v>39022</v>
          </cell>
          <cell r="C687"/>
          <cell r="D687"/>
          <cell r="E687"/>
          <cell r="F687" t="str">
            <v>Fanahan Limited Partnership</v>
          </cell>
          <cell r="G687" t="str">
            <v>The Cornerstone</v>
          </cell>
          <cell r="H687" t="str">
            <v>Housing Authority of Miles City</v>
          </cell>
          <cell r="I687" t="str">
            <v>Mountain Plains Equity Fund I, L.P.</v>
          </cell>
          <cell r="J687" t="str">
            <v>83-0393121</v>
          </cell>
          <cell r="K687">
            <v>0.99990000000000001</v>
          </cell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 t="str">
            <v>Mountain Plains Equity Fund I, L.P.</v>
          </cell>
          <cell r="W687" t="str">
            <v>83-0393121</v>
          </cell>
          <cell r="X687">
            <v>0.99990000000000001</v>
          </cell>
          <cell r="Y687"/>
          <cell r="Z687"/>
          <cell r="AA687"/>
          <cell r="AB687"/>
          <cell r="AC687"/>
          <cell r="AD687"/>
          <cell r="AE687"/>
          <cell r="AF687"/>
          <cell r="AG687"/>
          <cell r="AH687"/>
          <cell r="AI687" t="str">
            <v>No investor with 50% or more ownership</v>
          </cell>
          <cell r="AJ687" t="str">
            <v>N/A</v>
          </cell>
          <cell r="AK687" t="str">
            <v>N/A</v>
          </cell>
          <cell r="AL687"/>
          <cell r="AM687"/>
          <cell r="AN687"/>
          <cell r="AO687"/>
          <cell r="AP687"/>
          <cell r="AQ687"/>
          <cell r="AR687"/>
          <cell r="AS687"/>
          <cell r="AT687"/>
          <cell r="AU687"/>
          <cell r="AV687"/>
          <cell r="AW687"/>
          <cell r="AX687"/>
          <cell r="AY687"/>
          <cell r="AZ687" t="b">
            <v>1</v>
          </cell>
          <cell r="BA687" t="b">
            <v>1</v>
          </cell>
          <cell r="BB687" t="str">
            <v>TRUE</v>
          </cell>
          <cell r="BC687" t="str">
            <v>FALSE</v>
          </cell>
          <cell r="BD687" t="b">
            <v>1</v>
          </cell>
          <cell r="BE687" t="str">
            <v>N/A</v>
          </cell>
          <cell r="BF687" t="str">
            <v>N/A</v>
          </cell>
          <cell r="BG687" t="str">
            <v>No</v>
          </cell>
        </row>
        <row r="688">
          <cell r="A688">
            <v>63930</v>
          </cell>
          <cell r="B688">
            <v>39753</v>
          </cell>
          <cell r="C688"/>
          <cell r="D688"/>
          <cell r="E688"/>
          <cell r="F688" t="str">
            <v>San Pablo Senior Associates II, L.P.</v>
          </cell>
          <cell r="G688" t="str">
            <v>Casa Adobe Senior Apartments</v>
          </cell>
          <cell r="H688" t="str">
            <v>EAH, Inc.</v>
          </cell>
          <cell r="I688" t="str">
            <v>NEF Assignment Corporation, as nominee</v>
          </cell>
          <cell r="J688" t="str">
            <v>36-4326848</v>
          </cell>
          <cell r="K688">
            <v>0.99990000000000001</v>
          </cell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 t="str">
            <v>One Economy Fund I LLC</v>
          </cell>
          <cell r="W688" t="str">
            <v>20-2660021</v>
          </cell>
          <cell r="X688">
            <v>0.99990000000000001</v>
          </cell>
          <cell r="Y688"/>
          <cell r="Z688"/>
          <cell r="AA688"/>
          <cell r="AB688"/>
          <cell r="AC688"/>
          <cell r="AD688"/>
          <cell r="AE688"/>
          <cell r="AF688"/>
          <cell r="AG688"/>
          <cell r="AH688"/>
          <cell r="AI688" t="str">
            <v>FNBC Leasing Corporation</v>
          </cell>
          <cell r="AJ688" t="str">
            <v>36-3643427</v>
          </cell>
          <cell r="AK688">
            <v>0.63693630000000001</v>
          </cell>
          <cell r="AL688"/>
          <cell r="AM688"/>
          <cell r="AN688"/>
          <cell r="AO688"/>
          <cell r="AP688"/>
          <cell r="AQ688"/>
          <cell r="AR688"/>
          <cell r="AS688"/>
          <cell r="AT688"/>
          <cell r="AU688"/>
          <cell r="AV688" t="str">
            <v/>
          </cell>
          <cell r="AW688"/>
          <cell r="AX688" t="str">
            <v/>
          </cell>
          <cell r="AY688"/>
          <cell r="AZ688" t="b">
            <v>1</v>
          </cell>
          <cell r="BA688" t="b">
            <v>1</v>
          </cell>
          <cell r="BB688" t="b">
            <v>0</v>
          </cell>
          <cell r="BC688" t="str">
            <v>FALSE</v>
          </cell>
          <cell r="BD688" t="b">
            <v>1</v>
          </cell>
          <cell r="BE688" t="str">
            <v>REQ</v>
          </cell>
          <cell r="BF688" t="e">
            <v>#NAME?</v>
          </cell>
          <cell r="BG688" t="str">
            <v>REQ</v>
          </cell>
        </row>
        <row r="689">
          <cell r="A689">
            <v>65779</v>
          </cell>
          <cell r="B689">
            <v>41205</v>
          </cell>
          <cell r="C689"/>
          <cell r="D689"/>
          <cell r="E689"/>
          <cell r="F689" t="str">
            <v>Aurora Village, L.P.</v>
          </cell>
          <cell r="G689" t="str">
            <v>Aurora Village (AZ) - Secondary 2016</v>
          </cell>
          <cell r="H689" t="str">
            <v>Englewood Development Company, Inc. (ECDC)</v>
          </cell>
          <cell r="I689" t="str">
            <v>NEF Assignment Corporation, as nominee</v>
          </cell>
          <cell r="J689" t="str">
            <v>36-4326848</v>
          </cell>
          <cell r="K689">
            <v>0.99990000000000001</v>
          </cell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 t="str">
            <v>NEF Regional Fund IX - Texas LP</v>
          </cell>
          <cell r="W689" t="str">
            <v>81-2699717</v>
          </cell>
          <cell r="X689">
            <v>0.99990000000000001</v>
          </cell>
          <cell r="Y689"/>
          <cell r="Z689"/>
          <cell r="AA689"/>
          <cell r="AB689"/>
          <cell r="AC689"/>
          <cell r="AD689"/>
          <cell r="AE689"/>
          <cell r="AF689"/>
          <cell r="AG689"/>
          <cell r="AH689"/>
          <cell r="AI689" t="str">
            <v>NEF Compass Shared Investment Fund I LP</v>
          </cell>
          <cell r="AJ689" t="str">
            <v>30-0848864</v>
          </cell>
          <cell r="AK689">
            <v>0.62477502624899994</v>
          </cell>
          <cell r="AL689"/>
          <cell r="AM689"/>
          <cell r="AN689"/>
          <cell r="AO689"/>
          <cell r="AP689"/>
          <cell r="AQ689"/>
          <cell r="AR689"/>
          <cell r="AS689"/>
          <cell r="AT689"/>
          <cell r="AU689"/>
          <cell r="AV689" t="str">
            <v/>
          </cell>
          <cell r="AW689"/>
          <cell r="AX689" t="str">
            <v/>
          </cell>
          <cell r="AY689"/>
          <cell r="AZ689" t="b">
            <v>1</v>
          </cell>
          <cell r="BA689" t="b">
            <v>1</v>
          </cell>
          <cell r="BB689" t="b">
            <v>0</v>
          </cell>
          <cell r="BC689" t="str">
            <v>TRUE</v>
          </cell>
          <cell r="BD689" t="b">
            <v>1</v>
          </cell>
          <cell r="BE689" t="str">
            <v>REQ</v>
          </cell>
          <cell r="BF689" t="e">
            <v>#NAME?</v>
          </cell>
          <cell r="BG689" t="str">
            <v>REQ</v>
          </cell>
        </row>
        <row r="690">
          <cell r="A690">
            <v>63939</v>
          </cell>
          <cell r="B690">
            <v>40039</v>
          </cell>
          <cell r="C690"/>
          <cell r="D690"/>
          <cell r="E690"/>
          <cell r="F690" t="str">
            <v>Norton Realty MG Cluster, L.P.</v>
          </cell>
          <cell r="G690" t="str">
            <v>Mother Gaston NEP (Norton)</v>
          </cell>
          <cell r="H690" t="str">
            <v>Guytech Management Services Inc.</v>
          </cell>
          <cell r="I690" t="str">
            <v>New York Equity Fund 2006 LLC</v>
          </cell>
          <cell r="J690" t="str">
            <v>20-5705331</v>
          </cell>
          <cell r="K690">
            <v>0.99990000000000001</v>
          </cell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 t="str">
            <v>New York Equity Fund 2006 LLC</v>
          </cell>
          <cell r="W690" t="str">
            <v>20-5705331</v>
          </cell>
          <cell r="X690">
            <v>0.99990000000000001</v>
          </cell>
          <cell r="Y690"/>
          <cell r="Z690"/>
          <cell r="AA690"/>
          <cell r="AB690"/>
          <cell r="AC690"/>
          <cell r="AD690"/>
          <cell r="AE690"/>
          <cell r="AF690"/>
          <cell r="AG690"/>
          <cell r="AH690"/>
          <cell r="AI690" t="str">
            <v>No investor with 50% or more ownership</v>
          </cell>
          <cell r="AJ690" t="str">
            <v>N/A</v>
          </cell>
          <cell r="AK690" t="str">
            <v>N/A</v>
          </cell>
          <cell r="AL690"/>
          <cell r="AM690"/>
          <cell r="AN690"/>
          <cell r="AO690"/>
          <cell r="AP690"/>
          <cell r="AQ690"/>
          <cell r="AR690"/>
          <cell r="AS690"/>
          <cell r="AT690"/>
          <cell r="AU690"/>
          <cell r="AV690" t="str">
            <v/>
          </cell>
          <cell r="AW690"/>
          <cell r="AX690" t="str">
            <v/>
          </cell>
          <cell r="AY690"/>
          <cell r="AZ690" t="b">
            <v>1</v>
          </cell>
          <cell r="BA690" t="b">
            <v>1</v>
          </cell>
          <cell r="BB690" t="b">
            <v>0</v>
          </cell>
          <cell r="BC690" t="str">
            <v>TRUE</v>
          </cell>
          <cell r="BD690" t="b">
            <v>1</v>
          </cell>
          <cell r="BE690" t="str">
            <v>N/A</v>
          </cell>
          <cell r="BF690" t="str">
            <v>N/A</v>
          </cell>
          <cell r="BG690" t="str">
            <v>No</v>
          </cell>
        </row>
        <row r="691">
          <cell r="A691">
            <v>63962</v>
          </cell>
          <cell r="B691">
            <v>40176</v>
          </cell>
          <cell r="C691"/>
          <cell r="D691"/>
          <cell r="E691"/>
          <cell r="F691" t="str">
            <v>La Posada Housing, LLC</v>
          </cell>
          <cell r="G691" t="str">
            <v>La Posada Apartments I</v>
          </cell>
          <cell r="H691" t="str">
            <v>Bethel Development, Inc.</v>
          </cell>
          <cell r="I691" t="str">
            <v>NEF Assignment Corporation, as nominee</v>
          </cell>
          <cell r="J691" t="str">
            <v>36-4326848</v>
          </cell>
          <cell r="K691">
            <v>0.99990000000000001</v>
          </cell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 t="str">
            <v>NEF Affordable Housing Investment Fund LP</v>
          </cell>
          <cell r="W691" t="str">
            <v>27-0719219</v>
          </cell>
          <cell r="X691">
            <v>0.99990000000000001</v>
          </cell>
          <cell r="Y691"/>
          <cell r="Z691"/>
          <cell r="AA691"/>
          <cell r="AB691"/>
          <cell r="AC691"/>
          <cell r="AD691"/>
          <cell r="AE691"/>
          <cell r="AF691"/>
          <cell r="AG691"/>
          <cell r="AH691"/>
          <cell r="AI691" t="str">
            <v>Shaw Industries, Inc</v>
          </cell>
          <cell r="AJ691" t="str">
            <v>35-2162582</v>
          </cell>
          <cell r="AK691">
            <v>0.99980000999999996</v>
          </cell>
          <cell r="AL691"/>
          <cell r="AM691"/>
          <cell r="AN691"/>
          <cell r="AO691"/>
          <cell r="AP691"/>
          <cell r="AQ691"/>
          <cell r="AR691"/>
          <cell r="AS691"/>
          <cell r="AT691"/>
          <cell r="AU691"/>
          <cell r="AV691" t="str">
            <v/>
          </cell>
          <cell r="AW691"/>
          <cell r="AX691" t="str">
            <v/>
          </cell>
          <cell r="AY691"/>
          <cell r="AZ691" t="b">
            <v>1</v>
          </cell>
          <cell r="BA691" t="b">
            <v>1</v>
          </cell>
          <cell r="BB691" t="str">
            <v>TRUE</v>
          </cell>
          <cell r="BC691" t="str">
            <v>TRUE</v>
          </cell>
          <cell r="BD691" t="b">
            <v>1</v>
          </cell>
          <cell r="BE691" t="str">
            <v>REQ</v>
          </cell>
          <cell r="BF691" t="e">
            <v>#NAME?</v>
          </cell>
          <cell r="BG691" t="str">
            <v>REQ</v>
          </cell>
        </row>
        <row r="692">
          <cell r="A692">
            <v>63965</v>
          </cell>
          <cell r="B692">
            <v>40168</v>
          </cell>
          <cell r="C692"/>
          <cell r="D692"/>
          <cell r="E692"/>
          <cell r="F692" t="str">
            <v>HELP PA Affordable Housing I, L.P.</v>
          </cell>
          <cell r="G692" t="str">
            <v>HELP USA Philadelphia</v>
          </cell>
          <cell r="H692" t="str">
            <v>H.E.L.P. Development Corp.</v>
          </cell>
          <cell r="I692" t="str">
            <v>NEF Assignment Corporation, as nominee</v>
          </cell>
          <cell r="J692" t="str">
            <v>36-4326848</v>
          </cell>
          <cell r="K692">
            <v>0.9998999999999999</v>
          </cell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 t="str">
            <v>Four Eighty-One Housing Investment Fund LP</v>
          </cell>
          <cell r="W692" t="str">
            <v>27-0711050</v>
          </cell>
          <cell r="X692">
            <v>0.99990000000000001</v>
          </cell>
          <cell r="Y692"/>
          <cell r="Z692"/>
          <cell r="AA692"/>
          <cell r="AB692"/>
          <cell r="AC692"/>
          <cell r="AD692"/>
          <cell r="AE692"/>
          <cell r="AF692"/>
          <cell r="AG692"/>
          <cell r="AH692"/>
          <cell r="AI692" t="str">
            <v>Four Eighty - One Corp</v>
          </cell>
          <cell r="AJ692" t="str">
            <v>01-0354265</v>
          </cell>
          <cell r="AK692">
            <v>0.99980000999999996</v>
          </cell>
          <cell r="AL692"/>
          <cell r="AM692"/>
          <cell r="AN692"/>
          <cell r="AO692"/>
          <cell r="AP692"/>
          <cell r="AQ692"/>
          <cell r="AR692"/>
          <cell r="AS692"/>
          <cell r="AT692"/>
          <cell r="AU692"/>
          <cell r="AV692" t="str">
            <v/>
          </cell>
          <cell r="AW692"/>
          <cell r="AX692" t="str">
            <v/>
          </cell>
          <cell r="AY692"/>
          <cell r="AZ692" t="b">
            <v>1</v>
          </cell>
          <cell r="BA692" t="b">
            <v>1</v>
          </cell>
          <cell r="BB692" t="b">
            <v>0</v>
          </cell>
          <cell r="BC692" t="str">
            <v>FALSE</v>
          </cell>
          <cell r="BD692" t="b">
            <v>1</v>
          </cell>
          <cell r="BE692" t="str">
            <v>REQ</v>
          </cell>
          <cell r="BF692" t="e">
            <v>#NAME?</v>
          </cell>
          <cell r="BG692" t="str">
            <v>REQ</v>
          </cell>
        </row>
        <row r="693">
          <cell r="A693">
            <v>63984</v>
          </cell>
          <cell r="B693">
            <v>40283</v>
          </cell>
          <cell r="C693"/>
          <cell r="D693"/>
          <cell r="E693"/>
          <cell r="F693" t="str">
            <v>Dye House Associates LLC</v>
          </cell>
          <cell r="G693" t="str">
            <v>Dye House</v>
          </cell>
          <cell r="H693" t="str">
            <v>The Simon Konover Company</v>
          </cell>
          <cell r="I693" t="str">
            <v>NEF Assignment Corporation, as nominee</v>
          </cell>
          <cell r="J693" t="str">
            <v>36-4326848</v>
          </cell>
          <cell r="K693">
            <v>0.9998999999999999</v>
          </cell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 t="str">
            <v>Four Eighty-One Housing Investment Fund LP</v>
          </cell>
          <cell r="W693" t="str">
            <v>27-0711050</v>
          </cell>
          <cell r="X693">
            <v>0.99990000000000001</v>
          </cell>
          <cell r="Y693"/>
          <cell r="Z693"/>
          <cell r="AA693"/>
          <cell r="AB693"/>
          <cell r="AC693"/>
          <cell r="AD693"/>
          <cell r="AE693"/>
          <cell r="AF693"/>
          <cell r="AG693"/>
          <cell r="AH693"/>
          <cell r="AI693" t="str">
            <v>Four Eighty - One Corp</v>
          </cell>
          <cell r="AJ693" t="str">
            <v>01-0354265</v>
          </cell>
          <cell r="AK693">
            <v>0.99980000999999996</v>
          </cell>
          <cell r="AL693"/>
          <cell r="AM693"/>
          <cell r="AN693"/>
          <cell r="AO693"/>
          <cell r="AP693"/>
          <cell r="AQ693"/>
          <cell r="AR693"/>
          <cell r="AS693"/>
          <cell r="AT693"/>
          <cell r="AU693"/>
          <cell r="AV693" t="str">
            <v/>
          </cell>
          <cell r="AW693"/>
          <cell r="AX693" t="str">
            <v/>
          </cell>
          <cell r="AY693"/>
          <cell r="AZ693" t="b">
            <v>1</v>
          </cell>
          <cell r="BA693" t="b">
            <v>1</v>
          </cell>
          <cell r="BB693" t="b">
            <v>0</v>
          </cell>
          <cell r="BC693" t="str">
            <v>FALSE</v>
          </cell>
          <cell r="BD693" t="b">
            <v>1</v>
          </cell>
          <cell r="BE693" t="str">
            <v>REQ</v>
          </cell>
          <cell r="BF693" t="e">
            <v>#NAME?</v>
          </cell>
          <cell r="BG693" t="str">
            <v>REQ</v>
          </cell>
        </row>
        <row r="694">
          <cell r="A694">
            <v>63987</v>
          </cell>
          <cell r="B694">
            <v>40534</v>
          </cell>
          <cell r="C694"/>
          <cell r="D694"/>
          <cell r="E694"/>
          <cell r="F694" t="str">
            <v>West 146th Street, LP</v>
          </cell>
          <cell r="G694" t="str">
            <v>West 146th Street NEP</v>
          </cell>
          <cell r="H694" t="str">
            <v>N.Y. Residential Property Works Inc.</v>
          </cell>
          <cell r="I694" t="str">
            <v>New York Equity Fund 2008 LLC</v>
          </cell>
          <cell r="J694" t="str">
            <v>26-2775151</v>
          </cell>
          <cell r="K694">
            <v>0.99990000000000001</v>
          </cell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 t="str">
            <v>New York Equity Fund 2008 LLC</v>
          </cell>
          <cell r="W694" t="str">
            <v>26-2775151</v>
          </cell>
          <cell r="X694">
            <v>0.99990000000000001</v>
          </cell>
          <cell r="Y694"/>
          <cell r="Z694"/>
          <cell r="AA694"/>
          <cell r="AB694"/>
          <cell r="AC694"/>
          <cell r="AD694"/>
          <cell r="AE694"/>
          <cell r="AF694"/>
          <cell r="AG694"/>
          <cell r="AH694"/>
          <cell r="AI694" t="str">
            <v>No investor with 50% or more ownership</v>
          </cell>
          <cell r="AJ694" t="str">
            <v>N/A</v>
          </cell>
          <cell r="AK694" t="str">
            <v>N/A</v>
          </cell>
          <cell r="AL694"/>
          <cell r="AM694"/>
          <cell r="AN694"/>
          <cell r="AO694"/>
          <cell r="AP694"/>
          <cell r="AQ694"/>
          <cell r="AR694"/>
          <cell r="AS694"/>
          <cell r="AT694"/>
          <cell r="AU694"/>
          <cell r="AV694" t="str">
            <v/>
          </cell>
          <cell r="AW694"/>
          <cell r="AX694" t="str">
            <v/>
          </cell>
          <cell r="AY694"/>
          <cell r="AZ694" t="b">
            <v>1</v>
          </cell>
          <cell r="BA694" t="b">
            <v>1</v>
          </cell>
          <cell r="BB694" t="str">
            <v>TRUE</v>
          </cell>
          <cell r="BC694" t="str">
            <v>TRUE</v>
          </cell>
          <cell r="BD694" t="b">
            <v>1</v>
          </cell>
          <cell r="BE694" t="str">
            <v>N/A</v>
          </cell>
          <cell r="BF694" t="str">
            <v>N/A</v>
          </cell>
          <cell r="BG694" t="str">
            <v>No</v>
          </cell>
        </row>
        <row r="695">
          <cell r="A695">
            <v>63988</v>
          </cell>
          <cell r="B695">
            <v>40100</v>
          </cell>
          <cell r="C695"/>
          <cell r="D695"/>
          <cell r="E695"/>
          <cell r="F695" t="str">
            <v>Westcliff Pines Limited Partnership, Nevada Limited Partnership</v>
          </cell>
          <cell r="G695" t="str">
            <v>Westcliff Pines</v>
          </cell>
          <cell r="H695" t="str">
            <v>Nevada H.A.N.D., Inc.</v>
          </cell>
          <cell r="I695" t="str">
            <v>NEF Assignment Corporation, as nominee</v>
          </cell>
          <cell r="J695" t="str">
            <v>36-4326848</v>
          </cell>
          <cell r="K695">
            <v>0.99990000000000001</v>
          </cell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 t="str">
            <v>National Equity Fund 2008 Series II LP</v>
          </cell>
          <cell r="W695" t="str">
            <v>26-2740220</v>
          </cell>
          <cell r="X695">
            <v>0.99990000000000001</v>
          </cell>
          <cell r="Y695"/>
          <cell r="Z695"/>
          <cell r="AA695"/>
          <cell r="AB695"/>
          <cell r="AC695"/>
          <cell r="AD695"/>
          <cell r="AE695"/>
          <cell r="AF695"/>
          <cell r="AG695"/>
          <cell r="AH695"/>
          <cell r="AI695" t="str">
            <v>No investor with 50% or more ownership</v>
          </cell>
          <cell r="AJ695" t="str">
            <v>N/A</v>
          </cell>
          <cell r="AK695" t="str">
            <v>N/A</v>
          </cell>
          <cell r="AL695"/>
          <cell r="AM695"/>
          <cell r="AN695"/>
          <cell r="AO695"/>
          <cell r="AP695"/>
          <cell r="AQ695"/>
          <cell r="AR695"/>
          <cell r="AS695"/>
          <cell r="AT695"/>
          <cell r="AU695"/>
          <cell r="AV695" t="str">
            <v/>
          </cell>
          <cell r="AW695"/>
          <cell r="AX695" t="str">
            <v/>
          </cell>
          <cell r="AY695"/>
          <cell r="AZ695" t="b">
            <v>1</v>
          </cell>
          <cell r="BA695" t="b">
            <v>1</v>
          </cell>
          <cell r="BB695" t="b">
            <v>0</v>
          </cell>
          <cell r="BC695" t="str">
            <v>FALSE</v>
          </cell>
          <cell r="BD695" t="b">
            <v>1</v>
          </cell>
          <cell r="BE695" t="str">
            <v>REQ</v>
          </cell>
          <cell r="BF695" t="str">
            <v>N/A</v>
          </cell>
          <cell r="BG695" t="str">
            <v>REQ</v>
          </cell>
        </row>
        <row r="696">
          <cell r="A696">
            <v>63989</v>
          </cell>
          <cell r="B696">
            <v>40162</v>
          </cell>
          <cell r="C696"/>
          <cell r="D696"/>
          <cell r="E696"/>
          <cell r="F696" t="str">
            <v>Decatur Pines, LP</v>
          </cell>
          <cell r="G696" t="str">
            <v>Decatur Pines</v>
          </cell>
          <cell r="H696" t="str">
            <v>Nevada H.A.N.D., Inc.</v>
          </cell>
          <cell r="I696" t="str">
            <v>NEF Assignment Corporation, as nominee</v>
          </cell>
          <cell r="J696" t="str">
            <v>36-4326848</v>
          </cell>
          <cell r="K696">
            <v>0.99990000000000001</v>
          </cell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 t="str">
            <v>National Equity Fund 2011 Investment Fund Limited Partnership</v>
          </cell>
          <cell r="W696" t="str">
            <v>45-2642927</v>
          </cell>
          <cell r="X696">
            <v>0.99990000000000001</v>
          </cell>
          <cell r="Y696"/>
          <cell r="Z696"/>
          <cell r="AA696"/>
          <cell r="AB696"/>
          <cell r="AC696"/>
          <cell r="AD696"/>
          <cell r="AE696"/>
          <cell r="AF696"/>
          <cell r="AG696"/>
          <cell r="AH696"/>
          <cell r="AI696" t="str">
            <v>No investor with 50% or more ownership</v>
          </cell>
          <cell r="AJ696" t="str">
            <v>N/A</v>
          </cell>
          <cell r="AK696" t="str">
            <v>N/A</v>
          </cell>
          <cell r="AL696"/>
          <cell r="AM696"/>
          <cell r="AN696"/>
          <cell r="AO696"/>
          <cell r="AP696"/>
          <cell r="AQ696"/>
          <cell r="AR696"/>
          <cell r="AS696"/>
          <cell r="AT696"/>
          <cell r="AU696"/>
          <cell r="AV696" t="str">
            <v/>
          </cell>
          <cell r="AW696"/>
          <cell r="AX696" t="str">
            <v/>
          </cell>
          <cell r="AY696"/>
          <cell r="AZ696" t="b">
            <v>1</v>
          </cell>
          <cell r="BA696" t="b">
            <v>1</v>
          </cell>
          <cell r="BB696" t="b">
            <v>0</v>
          </cell>
          <cell r="BC696" t="str">
            <v>FALSE</v>
          </cell>
          <cell r="BD696" t="b">
            <v>1</v>
          </cell>
          <cell r="BE696" t="str">
            <v>REQ</v>
          </cell>
          <cell r="BF696" t="str">
            <v>N/A</v>
          </cell>
          <cell r="BG696" t="str">
            <v>REQ</v>
          </cell>
        </row>
        <row r="697">
          <cell r="A697">
            <v>64005</v>
          </cell>
          <cell r="B697">
            <v>40234</v>
          </cell>
          <cell r="C697"/>
          <cell r="D697"/>
          <cell r="E697"/>
          <cell r="F697" t="str">
            <v>Glendale Enterprise Live-Work Lofts Inc.</v>
          </cell>
          <cell r="G697" t="str">
            <v>Glendale Enterprise Lofts</v>
          </cell>
          <cell r="H697" t="str">
            <v>Gorman and Company, Inc.</v>
          </cell>
          <cell r="I697" t="str">
            <v>NEF Assignment Corporation, as nominee</v>
          </cell>
          <cell r="J697" t="str">
            <v>36-4326848</v>
          </cell>
          <cell r="K697">
            <v>0.99990000000000001</v>
          </cell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 t="str">
            <v>NEF Affordable Housing Investment Fund LP</v>
          </cell>
          <cell r="W697" t="str">
            <v>27-0719219</v>
          </cell>
          <cell r="X697">
            <v>0.99990000000000001</v>
          </cell>
          <cell r="Y697"/>
          <cell r="Z697"/>
          <cell r="AA697"/>
          <cell r="AB697"/>
          <cell r="AC697"/>
          <cell r="AD697"/>
          <cell r="AE697"/>
          <cell r="AF697"/>
          <cell r="AG697"/>
          <cell r="AH697"/>
          <cell r="AI697" t="str">
            <v>Shaw Industries, Inc</v>
          </cell>
          <cell r="AJ697" t="str">
            <v>35-2162582</v>
          </cell>
          <cell r="AK697">
            <v>0.99980000999999996</v>
          </cell>
          <cell r="AL697"/>
          <cell r="AM697"/>
          <cell r="AN697"/>
          <cell r="AO697"/>
          <cell r="AP697"/>
          <cell r="AQ697"/>
          <cell r="AR697"/>
          <cell r="AS697"/>
          <cell r="AT697"/>
          <cell r="AU697"/>
          <cell r="AV697" t="str">
            <v/>
          </cell>
          <cell r="AW697"/>
          <cell r="AX697" t="str">
            <v/>
          </cell>
          <cell r="AY697"/>
          <cell r="AZ697" t="b">
            <v>1</v>
          </cell>
          <cell r="BA697" t="b">
            <v>1</v>
          </cell>
          <cell r="BB697" t="b">
            <v>0</v>
          </cell>
          <cell r="BC697" t="str">
            <v>FALSE</v>
          </cell>
          <cell r="BD697" t="b">
            <v>1</v>
          </cell>
          <cell r="BE697" t="str">
            <v>REQ</v>
          </cell>
          <cell r="BF697" t="e">
            <v>#NAME?</v>
          </cell>
          <cell r="BG697" t="str">
            <v>REQ</v>
          </cell>
        </row>
        <row r="698">
          <cell r="A698">
            <v>64010</v>
          </cell>
          <cell r="B698">
            <v>39799</v>
          </cell>
          <cell r="C698"/>
          <cell r="D698"/>
          <cell r="E698"/>
          <cell r="F698" t="str">
            <v>CHG Housing, LP</v>
          </cell>
          <cell r="G698" t="str">
            <v>West 145th Street Cluster</v>
          </cell>
          <cell r="H698" t="str">
            <v>Lemor Realty Corporation</v>
          </cell>
          <cell r="I698" t="str">
            <v>New York Equity Fund 2004 LLC</v>
          </cell>
          <cell r="J698" t="str">
            <v>80-0132471</v>
          </cell>
          <cell r="K698">
            <v>0.99990000000000001</v>
          </cell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 t="str">
            <v>New York Equity Fund 2004 LLC</v>
          </cell>
          <cell r="W698" t="str">
            <v>80-0132471</v>
          </cell>
          <cell r="X698">
            <v>0.99990000000000001</v>
          </cell>
          <cell r="Y698"/>
          <cell r="Z698"/>
          <cell r="AA698"/>
          <cell r="AB698"/>
          <cell r="AC698"/>
          <cell r="AD698"/>
          <cell r="AE698"/>
          <cell r="AF698"/>
          <cell r="AG698"/>
          <cell r="AH698"/>
          <cell r="AI698" t="str">
            <v>No investor with 50% or more ownership</v>
          </cell>
          <cell r="AJ698" t="str">
            <v>N/A</v>
          </cell>
          <cell r="AK698" t="str">
            <v>N/A</v>
          </cell>
          <cell r="AL698"/>
          <cell r="AM698"/>
          <cell r="AN698"/>
          <cell r="AO698"/>
          <cell r="AP698"/>
          <cell r="AQ698"/>
          <cell r="AR698"/>
          <cell r="AS698"/>
          <cell r="AT698"/>
          <cell r="AU698"/>
          <cell r="AV698" t="str">
            <v/>
          </cell>
          <cell r="AW698"/>
          <cell r="AX698" t="str">
            <v/>
          </cell>
          <cell r="AY698"/>
          <cell r="AZ698" t="b">
            <v>1</v>
          </cell>
          <cell r="BA698" t="b">
            <v>1</v>
          </cell>
          <cell r="BB698" t="str">
            <v>TRUE</v>
          </cell>
          <cell r="BC698" t="str">
            <v>TRUE</v>
          </cell>
          <cell r="BD698" t="b">
            <v>1</v>
          </cell>
          <cell r="BE698" t="str">
            <v>N/A</v>
          </cell>
          <cell r="BF698" t="str">
            <v>N/A</v>
          </cell>
          <cell r="BG698" t="str">
            <v>No</v>
          </cell>
        </row>
        <row r="699">
          <cell r="A699">
            <v>64013</v>
          </cell>
          <cell r="B699">
            <v>41244</v>
          </cell>
          <cell r="C699"/>
          <cell r="D699"/>
          <cell r="E699"/>
          <cell r="F699" t="str">
            <v>1704 Humboldt Limited Partnership</v>
          </cell>
          <cell r="G699" t="str">
            <v>1704 N. Humboldt Building</v>
          </cell>
          <cell r="H699" t="str">
            <v>Bickerdike Redevelopment Corporation</v>
          </cell>
          <cell r="I699" t="str">
            <v>NEF Assignment Corporation, as nominee</v>
          </cell>
          <cell r="J699" t="str">
            <v>36-4326848</v>
          </cell>
          <cell r="K699">
            <v>0.99990000000000001</v>
          </cell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 t="str">
            <v>Banc of America Community Housing Investment Fund VII LP</v>
          </cell>
          <cell r="W699" t="str">
            <v>90-0885709</v>
          </cell>
          <cell r="X699">
            <v>0.99990000000000001</v>
          </cell>
          <cell r="Y699"/>
          <cell r="Z699"/>
          <cell r="AA699"/>
          <cell r="AB699"/>
          <cell r="AC699"/>
          <cell r="AD699"/>
          <cell r="AE699"/>
          <cell r="AF699"/>
          <cell r="AG699"/>
          <cell r="AH699"/>
          <cell r="AI699" t="str">
            <v>Bank of America, N.A.</v>
          </cell>
          <cell r="AJ699" t="str">
            <v>94-1687665</v>
          </cell>
          <cell r="AK699">
            <v>0.99980000999999996</v>
          </cell>
          <cell r="AL699"/>
          <cell r="AM699"/>
          <cell r="AN699"/>
          <cell r="AO699"/>
          <cell r="AP699"/>
          <cell r="AQ699"/>
          <cell r="AR699"/>
          <cell r="AS699"/>
          <cell r="AT699"/>
          <cell r="AU699"/>
          <cell r="AV699" t="str">
            <v/>
          </cell>
          <cell r="AW699"/>
          <cell r="AX699" t="str">
            <v/>
          </cell>
          <cell r="AY699"/>
          <cell r="AZ699" t="b">
            <v>1</v>
          </cell>
          <cell r="BA699" t="b">
            <v>1</v>
          </cell>
          <cell r="BB699" t="str">
            <v>TRUE</v>
          </cell>
          <cell r="BC699" t="str">
            <v>FALSE</v>
          </cell>
          <cell r="BD699" t="b">
            <v>1</v>
          </cell>
          <cell r="BE699" t="str">
            <v>REQ</v>
          </cell>
          <cell r="BF699" t="e">
            <v>#NAME?</v>
          </cell>
          <cell r="BG699" t="str">
            <v>REQ</v>
          </cell>
        </row>
        <row r="700">
          <cell r="A700">
            <v>64025</v>
          </cell>
          <cell r="B700">
            <v>40214</v>
          </cell>
          <cell r="C700"/>
          <cell r="D700"/>
          <cell r="E700"/>
          <cell r="F700" t="str">
            <v>Bryan Mid Towne Apartment Homes, L.P.</v>
          </cell>
          <cell r="G700" t="str">
            <v>Mid Towne Apartment Homes</v>
          </cell>
          <cell r="H700" t="str">
            <v>Lankford Interests</v>
          </cell>
          <cell r="I700" t="str">
            <v>NEF Assignment Corporation, as nominee</v>
          </cell>
          <cell r="J700" t="str">
            <v>36-4326848</v>
          </cell>
          <cell r="K700">
            <v>0.99990000000000001</v>
          </cell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 t="str">
            <v>National Equity Fund 2011 Investment Fund Limited Partnership</v>
          </cell>
          <cell r="W700" t="str">
            <v>45-2642927</v>
          </cell>
          <cell r="X700">
            <v>0.99990000000000001</v>
          </cell>
          <cell r="Y700"/>
          <cell r="Z700"/>
          <cell r="AA700"/>
          <cell r="AB700"/>
          <cell r="AC700"/>
          <cell r="AD700"/>
          <cell r="AE700"/>
          <cell r="AF700"/>
          <cell r="AG700"/>
          <cell r="AH700"/>
          <cell r="AI700" t="str">
            <v>No investor with 50% or more ownership</v>
          </cell>
          <cell r="AJ700" t="str">
            <v>N/A</v>
          </cell>
          <cell r="AK700" t="str">
            <v>N/A</v>
          </cell>
          <cell r="AL700"/>
          <cell r="AM700"/>
          <cell r="AN700"/>
          <cell r="AO700"/>
          <cell r="AP700"/>
          <cell r="AQ700"/>
          <cell r="AR700"/>
          <cell r="AS700"/>
          <cell r="AT700"/>
          <cell r="AU700"/>
          <cell r="AV700" t="str">
            <v/>
          </cell>
          <cell r="AW700"/>
          <cell r="AX700" t="str">
            <v/>
          </cell>
          <cell r="AY700"/>
          <cell r="AZ700" t="b">
            <v>1</v>
          </cell>
          <cell r="BA700" t="b">
            <v>1</v>
          </cell>
          <cell r="BB700" t="str">
            <v>TRUE</v>
          </cell>
          <cell r="BC700" t="str">
            <v>FALSE</v>
          </cell>
          <cell r="BD700" t="b">
            <v>1</v>
          </cell>
          <cell r="BE700" t="str">
            <v>REQ</v>
          </cell>
          <cell r="BF700" t="str">
            <v>N/A</v>
          </cell>
          <cell r="BG700" t="str">
            <v>REQ</v>
          </cell>
        </row>
        <row r="701">
          <cell r="A701">
            <v>64031</v>
          </cell>
          <cell r="B701">
            <v>40009</v>
          </cell>
          <cell r="C701"/>
          <cell r="D701"/>
          <cell r="E701"/>
          <cell r="F701" t="str">
            <v>Lacy &amp; Raitt, L.P.</v>
          </cell>
          <cell r="G701" t="str">
            <v>Lacy &amp; Raitt</v>
          </cell>
          <cell r="H701" t="str">
            <v>Orange Housing Development Corporation (OHDC)</v>
          </cell>
          <cell r="I701" t="str">
            <v>NEF Assignment Corporation, as nominee</v>
          </cell>
          <cell r="J701" t="str">
            <v>36-4326848</v>
          </cell>
          <cell r="K701">
            <v>0.99990000000000001</v>
          </cell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 t="str">
            <v>National Equity Fund 2009 LP</v>
          </cell>
          <cell r="W701" t="str">
            <v>26-4818735</v>
          </cell>
          <cell r="X701">
            <v>0.99990000000000001</v>
          </cell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 t="str">
            <v>No investor with 50% or more ownership</v>
          </cell>
          <cell r="AJ701" t="str">
            <v>N/A</v>
          </cell>
          <cell r="AK701" t="str">
            <v>N/A</v>
          </cell>
          <cell r="AL701"/>
          <cell r="AM701"/>
          <cell r="AN701"/>
          <cell r="AO701"/>
          <cell r="AP701"/>
          <cell r="AQ701"/>
          <cell r="AR701"/>
          <cell r="AS701"/>
          <cell r="AT701"/>
          <cell r="AU701"/>
          <cell r="AV701" t="str">
            <v/>
          </cell>
          <cell r="AW701"/>
          <cell r="AX701" t="str">
            <v/>
          </cell>
          <cell r="AY701"/>
          <cell r="AZ701" t="b">
            <v>1</v>
          </cell>
          <cell r="BA701" t="b">
            <v>1</v>
          </cell>
          <cell r="BB701" t="b">
            <v>0</v>
          </cell>
          <cell r="BC701" t="str">
            <v>FALSE</v>
          </cell>
          <cell r="BD701" t="b">
            <v>1</v>
          </cell>
          <cell r="BE701" t="str">
            <v>REQ</v>
          </cell>
          <cell r="BF701" t="str">
            <v>N/A</v>
          </cell>
          <cell r="BG701" t="str">
            <v>REQ</v>
          </cell>
        </row>
        <row r="702">
          <cell r="A702">
            <v>64033</v>
          </cell>
          <cell r="B702">
            <v>40422</v>
          </cell>
          <cell r="C702"/>
          <cell r="D702"/>
          <cell r="E702"/>
          <cell r="F702" t="str">
            <v>Village at Whitewater, LP</v>
          </cell>
          <cell r="G702" t="str">
            <v>Village at Whitewater</v>
          </cell>
          <cell r="H702" t="str">
            <v>Sterling Group Inc.(IN)</v>
          </cell>
          <cell r="I702" t="str">
            <v>NEF Assignment Corporation, as nominee</v>
          </cell>
          <cell r="J702" t="str">
            <v>36-4326848</v>
          </cell>
          <cell r="K702">
            <v>0.99990000000000001</v>
          </cell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 t="str">
            <v>NEF Affordable Housing Investment Fund LP</v>
          </cell>
          <cell r="W702" t="str">
            <v>27-0719219</v>
          </cell>
          <cell r="X702">
            <v>0.99990000000000001</v>
          </cell>
          <cell r="Y702"/>
          <cell r="Z702"/>
          <cell r="AA702"/>
          <cell r="AB702"/>
          <cell r="AC702"/>
          <cell r="AD702"/>
          <cell r="AE702"/>
          <cell r="AF702"/>
          <cell r="AG702"/>
          <cell r="AH702"/>
          <cell r="AI702" t="str">
            <v>Shaw Industries, Inc</v>
          </cell>
          <cell r="AJ702" t="str">
            <v>35-2162582</v>
          </cell>
          <cell r="AK702">
            <v>0.99980000999999996</v>
          </cell>
          <cell r="AL702"/>
          <cell r="AM702"/>
          <cell r="AN702"/>
          <cell r="AO702"/>
          <cell r="AP702"/>
          <cell r="AQ702"/>
          <cell r="AR702"/>
          <cell r="AS702"/>
          <cell r="AT702"/>
          <cell r="AU702"/>
          <cell r="AV702" t="str">
            <v/>
          </cell>
          <cell r="AW702"/>
          <cell r="AX702" t="str">
            <v/>
          </cell>
          <cell r="AY702"/>
          <cell r="AZ702" t="b">
            <v>1</v>
          </cell>
          <cell r="BA702" t="b">
            <v>1</v>
          </cell>
          <cell r="BB702" t="str">
            <v>TRUE</v>
          </cell>
          <cell r="BC702" t="str">
            <v>TRUE</v>
          </cell>
          <cell r="BD702" t="b">
            <v>1</v>
          </cell>
          <cell r="BE702" t="str">
            <v>REQ</v>
          </cell>
          <cell r="BF702" t="e">
            <v>#NAME?</v>
          </cell>
          <cell r="BG702" t="str">
            <v>REQ</v>
          </cell>
        </row>
        <row r="703">
          <cell r="A703">
            <v>64035</v>
          </cell>
          <cell r="B703">
            <v>40329</v>
          </cell>
          <cell r="C703"/>
          <cell r="D703"/>
          <cell r="E703"/>
          <cell r="F703" t="str">
            <v>Marion Green Housing Partners LP</v>
          </cell>
          <cell r="G703" t="str">
            <v>Marion Green Apartments</v>
          </cell>
          <cell r="H703" t="str">
            <v>Equal Development, LLC</v>
          </cell>
          <cell r="I703" t="str">
            <v>NEF Assignment Corporation, as nominee</v>
          </cell>
          <cell r="J703" t="str">
            <v>36-4326848</v>
          </cell>
          <cell r="K703">
            <v>0.99990000000000001</v>
          </cell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 t="str">
            <v>NEF Affordable Housing Investment Fund LP</v>
          </cell>
          <cell r="W703" t="str">
            <v>27-0719219</v>
          </cell>
          <cell r="X703">
            <v>0.99990000000000001</v>
          </cell>
          <cell r="Y703"/>
          <cell r="Z703"/>
          <cell r="AA703"/>
          <cell r="AB703"/>
          <cell r="AC703"/>
          <cell r="AD703"/>
          <cell r="AE703"/>
          <cell r="AF703"/>
          <cell r="AG703"/>
          <cell r="AH703"/>
          <cell r="AI703" t="str">
            <v>Shaw Industries, Inc</v>
          </cell>
          <cell r="AJ703" t="str">
            <v>35-2162582</v>
          </cell>
          <cell r="AK703">
            <v>0.99980000999999996</v>
          </cell>
          <cell r="AL703"/>
          <cell r="AM703"/>
          <cell r="AN703"/>
          <cell r="AO703"/>
          <cell r="AP703"/>
          <cell r="AQ703"/>
          <cell r="AR703"/>
          <cell r="AS703"/>
          <cell r="AT703"/>
          <cell r="AU703"/>
          <cell r="AV703" t="str">
            <v/>
          </cell>
          <cell r="AW703"/>
          <cell r="AX703" t="str">
            <v/>
          </cell>
          <cell r="AY703"/>
          <cell r="AZ703" t="b">
            <v>1</v>
          </cell>
          <cell r="BA703" t="b">
            <v>1</v>
          </cell>
          <cell r="BB703" t="b">
            <v>0</v>
          </cell>
          <cell r="BC703" t="str">
            <v>FALSE</v>
          </cell>
          <cell r="BD703" t="b">
            <v>1</v>
          </cell>
          <cell r="BE703" t="str">
            <v>REQ</v>
          </cell>
          <cell r="BF703" t="e">
            <v>#NAME?</v>
          </cell>
          <cell r="BG703" t="str">
            <v>REQ</v>
          </cell>
        </row>
        <row r="704">
          <cell r="A704">
            <v>64056</v>
          </cell>
          <cell r="B704">
            <v>40204</v>
          </cell>
          <cell r="C704"/>
          <cell r="D704"/>
          <cell r="E704"/>
          <cell r="F704" t="str">
            <v>Evelyn Sanders 2 LP</v>
          </cell>
          <cell r="G704" t="str">
            <v>Evelyn Sanders Townhomes Phase II</v>
          </cell>
          <cell r="H704" t="str">
            <v>Women's Community Revitalization Project</v>
          </cell>
          <cell r="I704" t="str">
            <v>MS Shared Investment Fund I LLC</v>
          </cell>
          <cell r="J704" t="str">
            <v>27-1490797</v>
          </cell>
          <cell r="K704">
            <v>0.14998499999999998</v>
          </cell>
          <cell r="L704" t="str">
            <v>NEF Assignment Corporation, as nominee</v>
          </cell>
          <cell r="M704" t="str">
            <v>36-4326848</v>
          </cell>
          <cell r="N704">
            <v>0.84991499999999987</v>
          </cell>
          <cell r="O704"/>
          <cell r="P704"/>
          <cell r="Q704"/>
          <cell r="R704"/>
          <cell r="S704"/>
          <cell r="T704"/>
          <cell r="U704"/>
          <cell r="V704" t="str">
            <v>MS Shared Investment Fund I LLC</v>
          </cell>
          <cell r="W704" t="str">
            <v>27-1490797</v>
          </cell>
          <cell r="X704">
            <v>0.14998499999999998</v>
          </cell>
          <cell r="Y704" t="str">
            <v>NEF Affordable Housing Investment Fund LP</v>
          </cell>
          <cell r="Z704" t="str">
            <v>27-0719219</v>
          </cell>
          <cell r="AA704">
            <v>0.84991499999999987</v>
          </cell>
          <cell r="AB704"/>
          <cell r="AC704"/>
          <cell r="AD704"/>
          <cell r="AE704"/>
          <cell r="AF704"/>
          <cell r="AG704"/>
          <cell r="AH704"/>
          <cell r="AI704" t="str">
            <v>MS Affordable Housing LLC</v>
          </cell>
          <cell r="AJ704" t="str">
            <v>20-3968489</v>
          </cell>
          <cell r="AK704">
            <v>0.14997000149999998</v>
          </cell>
          <cell r="AL704" t="str">
            <v>Shaw Industries, Inc</v>
          </cell>
          <cell r="AM704" t="str">
            <v>35-2162582</v>
          </cell>
          <cell r="AN704">
            <v>0.8498300084999999</v>
          </cell>
          <cell r="AO704"/>
          <cell r="AP704"/>
          <cell r="AQ704"/>
          <cell r="AR704"/>
          <cell r="AS704"/>
          <cell r="AT704"/>
          <cell r="AU704"/>
          <cell r="AV704" t="str">
            <v/>
          </cell>
          <cell r="AW704"/>
          <cell r="AX704" t="str">
            <v/>
          </cell>
          <cell r="AY704"/>
          <cell r="AZ704" t="b">
            <v>1</v>
          </cell>
          <cell r="BA704" t="b">
            <v>1</v>
          </cell>
          <cell r="BB704" t="str">
            <v>TRUE</v>
          </cell>
          <cell r="BC704" t="str">
            <v>FALSE</v>
          </cell>
          <cell r="BD704" t="b">
            <v>1</v>
          </cell>
          <cell r="BE704" t="str">
            <v>N/A</v>
          </cell>
          <cell r="BF704" t="e">
            <v>#NAME?</v>
          </cell>
          <cell r="BG704" t="str">
            <v>REQ</v>
          </cell>
        </row>
        <row r="705">
          <cell r="A705">
            <v>64067</v>
          </cell>
          <cell r="B705">
            <v>40162</v>
          </cell>
          <cell r="C705"/>
          <cell r="D705"/>
          <cell r="E705"/>
          <cell r="F705" t="str">
            <v>Normandy Townhomes Limited Partnership</v>
          </cell>
          <cell r="G705" t="str">
            <v>Normandy Townhomes</v>
          </cell>
          <cell r="H705" t="str">
            <v>MetroPlains, LLC</v>
          </cell>
          <cell r="I705" t="str">
            <v>NEF Assignment Corporation, as nominee</v>
          </cell>
          <cell r="J705" t="str">
            <v>36-4326848</v>
          </cell>
          <cell r="K705">
            <v>0.99990000000000001</v>
          </cell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 t="str">
            <v>National Equity Fund 2011 Investment Fund Limited Partnership</v>
          </cell>
          <cell r="W705" t="str">
            <v>45-2642927</v>
          </cell>
          <cell r="X705">
            <v>0.99990000000000001</v>
          </cell>
          <cell r="Y705"/>
          <cell r="Z705"/>
          <cell r="AA705"/>
          <cell r="AB705"/>
          <cell r="AC705"/>
          <cell r="AD705"/>
          <cell r="AE705"/>
          <cell r="AF705"/>
          <cell r="AG705"/>
          <cell r="AH705"/>
          <cell r="AI705" t="str">
            <v>No investor with 50% or more ownership</v>
          </cell>
          <cell r="AJ705" t="str">
            <v>N/A</v>
          </cell>
          <cell r="AK705" t="str">
            <v>N/A</v>
          </cell>
          <cell r="AL705"/>
          <cell r="AM705"/>
          <cell r="AN705"/>
          <cell r="AO705"/>
          <cell r="AP705"/>
          <cell r="AQ705"/>
          <cell r="AR705"/>
          <cell r="AS705"/>
          <cell r="AT705"/>
          <cell r="AU705"/>
          <cell r="AV705" t="str">
            <v/>
          </cell>
          <cell r="AW705"/>
          <cell r="AX705" t="str">
            <v/>
          </cell>
          <cell r="AY705"/>
          <cell r="AZ705" t="b">
            <v>1</v>
          </cell>
          <cell r="BA705" t="b">
            <v>1</v>
          </cell>
          <cell r="BB705" t="str">
            <v>TRUE</v>
          </cell>
          <cell r="BC705" t="str">
            <v>FALSE</v>
          </cell>
          <cell r="BD705" t="b">
            <v>1</v>
          </cell>
          <cell r="BE705" t="str">
            <v>REQ</v>
          </cell>
          <cell r="BF705" t="str">
            <v>N/A</v>
          </cell>
          <cell r="BG705" t="str">
            <v>REQ</v>
          </cell>
        </row>
        <row r="706">
          <cell r="A706">
            <v>64075</v>
          </cell>
          <cell r="B706">
            <v>40171</v>
          </cell>
          <cell r="C706"/>
          <cell r="D706"/>
          <cell r="E706"/>
          <cell r="F706" t="str">
            <v>Itom A'e, LP</v>
          </cell>
          <cell r="G706" t="str">
            <v>Itom A'e</v>
          </cell>
          <cell r="H706" t="str">
            <v>Guadalupe Development Corporation, Inc.</v>
          </cell>
          <cell r="I706" t="str">
            <v>NEF Assignment Corporation, as nominee</v>
          </cell>
          <cell r="J706" t="str">
            <v>36-4326848</v>
          </cell>
          <cell r="K706">
            <v>0.99990000000000001</v>
          </cell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 t="str">
            <v>National Equity Fund 2009 LP</v>
          </cell>
          <cell r="W706" t="str">
            <v>26-4818735</v>
          </cell>
          <cell r="X706">
            <v>0.99990000000000001</v>
          </cell>
          <cell r="Y706"/>
          <cell r="Z706"/>
          <cell r="AA706"/>
          <cell r="AB706"/>
          <cell r="AC706"/>
          <cell r="AD706"/>
          <cell r="AE706"/>
          <cell r="AF706"/>
          <cell r="AG706"/>
          <cell r="AH706"/>
          <cell r="AI706" t="str">
            <v>No investor with 50% or more ownership</v>
          </cell>
          <cell r="AJ706" t="str">
            <v>N/A</v>
          </cell>
          <cell r="AK706" t="str">
            <v>N/A</v>
          </cell>
          <cell r="AL706"/>
          <cell r="AM706"/>
          <cell r="AN706"/>
          <cell r="AO706"/>
          <cell r="AP706"/>
          <cell r="AQ706"/>
          <cell r="AR706"/>
          <cell r="AS706"/>
          <cell r="AT706"/>
          <cell r="AU706"/>
          <cell r="AV706" t="str">
            <v/>
          </cell>
          <cell r="AW706"/>
          <cell r="AX706" t="str">
            <v/>
          </cell>
          <cell r="AY706"/>
          <cell r="AZ706" t="b">
            <v>1</v>
          </cell>
          <cell r="BA706" t="b">
            <v>1</v>
          </cell>
          <cell r="BB706" t="b">
            <v>0</v>
          </cell>
          <cell r="BC706" t="str">
            <v>FALSE</v>
          </cell>
          <cell r="BD706" t="b">
            <v>1</v>
          </cell>
          <cell r="BE706" t="str">
            <v>REQ</v>
          </cell>
          <cell r="BF706" t="str">
            <v>N/A</v>
          </cell>
          <cell r="BG706" t="str">
            <v>REQ</v>
          </cell>
        </row>
        <row r="707">
          <cell r="A707">
            <v>64076</v>
          </cell>
          <cell r="B707">
            <v>42304</v>
          </cell>
          <cell r="C707"/>
          <cell r="D707"/>
          <cell r="E707"/>
          <cell r="F707" t="str">
            <v>5251 Parkside Limited Partnership</v>
          </cell>
          <cell r="G707" t="str">
            <v>Liberty Apartments at Parkside (aka Housing for Veteran's of Canandaigua)</v>
          </cell>
          <cell r="H707" t="str">
            <v>3D Development Group, LLC (NY)</v>
          </cell>
          <cell r="I707" t="str">
            <v>NEF Assignment Corporation, as nominee</v>
          </cell>
          <cell r="J707" t="str">
            <v>36-4326848</v>
          </cell>
          <cell r="K707">
            <v>0.99990000000000001</v>
          </cell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 t="str">
            <v>NEF Regional Fund VII - Chicago LP</v>
          </cell>
          <cell r="W707" t="str">
            <v>35-2532766</v>
          </cell>
          <cell r="X707">
            <v>0.99990000000000001</v>
          </cell>
          <cell r="Y707"/>
          <cell r="Z707"/>
          <cell r="AA707"/>
          <cell r="AB707"/>
          <cell r="AC707"/>
          <cell r="AD707"/>
          <cell r="AE707"/>
          <cell r="AF707"/>
          <cell r="AG707"/>
          <cell r="AH707"/>
          <cell r="AI707" t="str">
            <v>No investor with 50% or more ownership</v>
          </cell>
          <cell r="AJ707" t="str">
            <v>N/A</v>
          </cell>
          <cell r="AK707" t="str">
            <v>N/A</v>
          </cell>
          <cell r="AL707"/>
          <cell r="AM707"/>
          <cell r="AN707"/>
          <cell r="AO707"/>
          <cell r="AP707"/>
          <cell r="AQ707"/>
          <cell r="AR707"/>
          <cell r="AS707"/>
          <cell r="AT707"/>
          <cell r="AU707"/>
          <cell r="AV707" t="str">
            <v/>
          </cell>
          <cell r="AW707"/>
          <cell r="AX707" t="str">
            <v/>
          </cell>
          <cell r="AY707"/>
          <cell r="AZ707" t="b">
            <v>1</v>
          </cell>
          <cell r="BA707" t="b">
            <v>1</v>
          </cell>
          <cell r="BB707" t="b">
            <v>0</v>
          </cell>
          <cell r="BC707" t="str">
            <v>FALSE</v>
          </cell>
          <cell r="BD707" t="b">
            <v>1</v>
          </cell>
          <cell r="BE707" t="str">
            <v>REQ</v>
          </cell>
          <cell r="BF707" t="str">
            <v>N/A</v>
          </cell>
          <cell r="BG707" t="str">
            <v>REQ</v>
          </cell>
        </row>
        <row r="708">
          <cell r="A708">
            <v>64078</v>
          </cell>
          <cell r="B708">
            <v>40463</v>
          </cell>
          <cell r="C708"/>
          <cell r="D708"/>
          <cell r="E708"/>
          <cell r="F708" t="str">
            <v>Common Ground Cedarwoods Housing LLC</v>
          </cell>
          <cell r="G708" t="str">
            <v>Cedarwoods Apartments</v>
          </cell>
          <cell r="H708" t="str">
            <v>Breaking Ground Housing Development Fund Corporation</v>
          </cell>
          <cell r="I708" t="str">
            <v>MS Shared Investment Fund I LLC</v>
          </cell>
          <cell r="J708" t="str">
            <v>27-1490797</v>
          </cell>
          <cell r="K708">
            <v>0.14998499999999998</v>
          </cell>
          <cell r="L708" t="str">
            <v>NEF Assignment Corporation, as nominee</v>
          </cell>
          <cell r="M708" t="str">
            <v>36-4326848</v>
          </cell>
          <cell r="N708">
            <v>0.84991499999999987</v>
          </cell>
          <cell r="O708"/>
          <cell r="P708"/>
          <cell r="Q708"/>
          <cell r="R708"/>
          <cell r="S708"/>
          <cell r="T708"/>
          <cell r="U708"/>
          <cell r="V708" t="str">
            <v>MS Shared Investment Fund I LLC</v>
          </cell>
          <cell r="W708" t="str">
            <v>27-1490797</v>
          </cell>
          <cell r="X708">
            <v>0.14998499999999998</v>
          </cell>
          <cell r="Y708" t="str">
            <v>NEF Affordable Housing Investment Fund II LP</v>
          </cell>
          <cell r="Z708" t="str">
            <v>27-2395998</v>
          </cell>
          <cell r="AA708">
            <v>0.84991499999999987</v>
          </cell>
          <cell r="AB708"/>
          <cell r="AC708"/>
          <cell r="AD708"/>
          <cell r="AE708"/>
          <cell r="AF708"/>
          <cell r="AG708"/>
          <cell r="AH708"/>
          <cell r="AI708" t="str">
            <v>MS Affordable Housing LLC</v>
          </cell>
          <cell r="AJ708" t="str">
            <v>20-3968489</v>
          </cell>
          <cell r="AK708">
            <v>0.14997000149999998</v>
          </cell>
          <cell r="AL708" t="str">
            <v>Shaw Industries, Inc</v>
          </cell>
          <cell r="AM708" t="str">
            <v>35-2162582</v>
          </cell>
          <cell r="AN708">
            <v>0.8498300084999999</v>
          </cell>
          <cell r="AO708"/>
          <cell r="AP708"/>
          <cell r="AQ708"/>
          <cell r="AR708"/>
          <cell r="AS708"/>
          <cell r="AT708"/>
          <cell r="AU708"/>
          <cell r="AV708" t="str">
            <v/>
          </cell>
          <cell r="AW708"/>
          <cell r="AX708" t="str">
            <v/>
          </cell>
          <cell r="AY708"/>
          <cell r="AZ708" t="b">
            <v>1</v>
          </cell>
          <cell r="BA708" t="b">
            <v>1</v>
          </cell>
          <cell r="BB708" t="b">
            <v>0</v>
          </cell>
          <cell r="BC708" t="str">
            <v>TRUE</v>
          </cell>
          <cell r="BD708" t="b">
            <v>1</v>
          </cell>
          <cell r="BE708" t="str">
            <v>N/A</v>
          </cell>
          <cell r="BF708" t="e">
            <v>#NAME?</v>
          </cell>
          <cell r="BG708" t="str">
            <v>REQ</v>
          </cell>
        </row>
        <row r="709">
          <cell r="A709">
            <v>64080</v>
          </cell>
          <cell r="B709">
            <v>40892</v>
          </cell>
          <cell r="C709"/>
          <cell r="D709"/>
          <cell r="E709"/>
          <cell r="F709" t="str">
            <v>Fair Haven Mutual Housing Limited Partnership</v>
          </cell>
          <cell r="G709" t="str">
            <v>Fair Haven Mutual Housing</v>
          </cell>
          <cell r="H709" t="str">
            <v>NeighborWorks New Horizons/Mut Hsng of S Centr CT</v>
          </cell>
          <cell r="I709" t="str">
            <v>NEF Assignment Corporation, as nominee</v>
          </cell>
          <cell r="J709" t="str">
            <v>36-4326848</v>
          </cell>
          <cell r="K709">
            <v>0.99990000000000001</v>
          </cell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 t="str">
            <v>NEF Affordable Housing Investment Fund III LP</v>
          </cell>
          <cell r="W709" t="str">
            <v>45-1682803</v>
          </cell>
          <cell r="X709">
            <v>0.99990000000000001</v>
          </cell>
          <cell r="Y709"/>
          <cell r="Z709"/>
          <cell r="AA709"/>
          <cell r="AB709"/>
          <cell r="AC709"/>
          <cell r="AD709"/>
          <cell r="AE709"/>
          <cell r="AF709"/>
          <cell r="AG709"/>
          <cell r="AH709"/>
          <cell r="AI709" t="str">
            <v>Vanderbilt Mortgage and Finance, Inc.</v>
          </cell>
          <cell r="AJ709" t="str">
            <v>62-0997810</v>
          </cell>
          <cell r="AK709">
            <v>0.99980000999999996</v>
          </cell>
          <cell r="AL709"/>
          <cell r="AM709"/>
          <cell r="AN709"/>
          <cell r="AO709"/>
          <cell r="AP709"/>
          <cell r="AQ709"/>
          <cell r="AR709"/>
          <cell r="AS709"/>
          <cell r="AT709"/>
          <cell r="AU709"/>
          <cell r="AV709" t="str">
            <v/>
          </cell>
          <cell r="AW709"/>
          <cell r="AX709" t="str">
            <v/>
          </cell>
          <cell r="AY709"/>
          <cell r="AZ709" t="b">
            <v>1</v>
          </cell>
          <cell r="BA709" t="b">
            <v>1</v>
          </cell>
          <cell r="BB709" t="str">
            <v>TRUE</v>
          </cell>
          <cell r="BC709" t="str">
            <v>FALSE</v>
          </cell>
          <cell r="BD709" t="b">
            <v>1</v>
          </cell>
          <cell r="BE709" t="str">
            <v>REQ</v>
          </cell>
          <cell r="BF709" t="e">
            <v>#NAME?</v>
          </cell>
          <cell r="BG709" t="str">
            <v>REQ</v>
          </cell>
        </row>
        <row r="710">
          <cell r="A710">
            <v>78678</v>
          </cell>
          <cell r="B710">
            <v>43435</v>
          </cell>
          <cell r="C710"/>
          <cell r="D710"/>
          <cell r="E710"/>
          <cell r="F710" t="str">
            <v>Bay Meadows Affordable Associates, LP</v>
          </cell>
          <cell r="G710" t="str">
            <v>Bay Meadows (aka Montara Apartments)</v>
          </cell>
          <cell r="H710" t="str">
            <v>Bridge Housing Corporation</v>
          </cell>
          <cell r="I710" t="str">
            <v>NEF Assignment Corporation, as nominee</v>
          </cell>
          <cell r="J710" t="str">
            <v>36-4326848</v>
          </cell>
          <cell r="K710">
            <v>0.99990000000000001</v>
          </cell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 t="str">
            <v>Northern California Investment Fund II LP</v>
          </cell>
          <cell r="W710" t="str">
            <v>35-2511685</v>
          </cell>
          <cell r="X710">
            <v>0.31186881</v>
          </cell>
          <cell r="Y710" t="str">
            <v>Northern California Investment Fund III LP</v>
          </cell>
          <cell r="Z710" t="str">
            <v>83-0989214</v>
          </cell>
          <cell r="AA710">
            <v>0.68803119000000001</v>
          </cell>
          <cell r="AB710"/>
          <cell r="AC710"/>
          <cell r="AD710"/>
          <cell r="AE710"/>
          <cell r="AF710"/>
          <cell r="AG710"/>
          <cell r="AH710"/>
          <cell r="AI710" t="str">
            <v>Silicon Valley Bank</v>
          </cell>
          <cell r="AJ710" t="str">
            <v>94-2875288</v>
          </cell>
          <cell r="AK710">
            <v>0.68796238688099998</v>
          </cell>
          <cell r="AL710"/>
          <cell r="AM710"/>
          <cell r="AN710"/>
          <cell r="AO710"/>
          <cell r="AP710"/>
          <cell r="AQ710"/>
          <cell r="AR710"/>
          <cell r="AS710"/>
          <cell r="AT710"/>
          <cell r="AU710"/>
          <cell r="AV710" t="str">
            <v/>
          </cell>
          <cell r="AW710"/>
          <cell r="AX710" t="str">
            <v/>
          </cell>
          <cell r="AY710"/>
          <cell r="AZ710" t="b">
            <v>1</v>
          </cell>
          <cell r="BA710" t="b">
            <v>1</v>
          </cell>
          <cell r="BB710" t="str">
            <v>TRUE</v>
          </cell>
          <cell r="BC710" t="str">
            <v>FALSE</v>
          </cell>
          <cell r="BD710" t="b">
            <v>1</v>
          </cell>
          <cell r="BE710" t="str">
            <v>REQ</v>
          </cell>
          <cell r="BF710" t="e">
            <v>#NAME?</v>
          </cell>
          <cell r="BG710" t="str">
            <v>REQ</v>
          </cell>
        </row>
        <row r="711">
          <cell r="A711">
            <v>64082</v>
          </cell>
          <cell r="B711">
            <v>40766</v>
          </cell>
          <cell r="C711"/>
          <cell r="D711"/>
          <cell r="E711"/>
          <cell r="F711" t="str">
            <v>BSDC 790 Lafayette Avenue Limited Partnership</v>
          </cell>
          <cell r="G711" t="str">
            <v>Noel Pointer</v>
          </cell>
          <cell r="H711" t="str">
            <v>Bridge Street Development Corp. (BSDC)</v>
          </cell>
          <cell r="I711" t="str">
            <v>NEF Assignment Corporation, as nominee</v>
          </cell>
          <cell r="J711" t="str">
            <v>36-4326848</v>
          </cell>
          <cell r="K711">
            <v>0.9998999999999999</v>
          </cell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 t="str">
            <v>Four Eighty-One Housing Investment Fund LP</v>
          </cell>
          <cell r="W711" t="str">
            <v>27-0711050</v>
          </cell>
          <cell r="X711">
            <v>0.99990000000000001</v>
          </cell>
          <cell r="Y711"/>
          <cell r="Z711"/>
          <cell r="AA711"/>
          <cell r="AB711"/>
          <cell r="AC711"/>
          <cell r="AD711"/>
          <cell r="AE711"/>
          <cell r="AF711"/>
          <cell r="AG711"/>
          <cell r="AH711"/>
          <cell r="AI711" t="str">
            <v>Four Eighty - One Corp</v>
          </cell>
          <cell r="AJ711" t="str">
            <v>01-0354265</v>
          </cell>
          <cell r="AK711">
            <v>0.99980000999999996</v>
          </cell>
          <cell r="AL711"/>
          <cell r="AM711"/>
          <cell r="AN711"/>
          <cell r="AO711"/>
          <cell r="AP711"/>
          <cell r="AQ711"/>
          <cell r="AR711"/>
          <cell r="AS711"/>
          <cell r="AT711"/>
          <cell r="AU711"/>
          <cell r="AV711" t="str">
            <v/>
          </cell>
          <cell r="AW711"/>
          <cell r="AX711" t="str">
            <v/>
          </cell>
          <cell r="AY711"/>
          <cell r="AZ711" t="b">
            <v>1</v>
          </cell>
          <cell r="BA711" t="b">
            <v>1</v>
          </cell>
          <cell r="BB711" t="str">
            <v>TRUE</v>
          </cell>
          <cell r="BC711" t="str">
            <v>FALSE</v>
          </cell>
          <cell r="BD711" t="b">
            <v>1</v>
          </cell>
          <cell r="BE711" t="str">
            <v>REQ</v>
          </cell>
          <cell r="BF711" t="e">
            <v>#NAME?</v>
          </cell>
          <cell r="BG711" t="str">
            <v>REQ</v>
          </cell>
        </row>
        <row r="712">
          <cell r="A712">
            <v>64091</v>
          </cell>
          <cell r="B712">
            <v>40057</v>
          </cell>
          <cell r="C712"/>
          <cell r="D712"/>
          <cell r="E712"/>
          <cell r="F712" t="str">
            <v>Sakowitz SRO, Ltd.</v>
          </cell>
          <cell r="G712" t="str">
            <v>Sakowitz Apartments</v>
          </cell>
          <cell r="H712" t="str">
            <v>New Hope Housing, Inc.</v>
          </cell>
          <cell r="I712" t="str">
            <v>NEF Assignment Corporation, as nominee</v>
          </cell>
          <cell r="J712" t="str">
            <v>36-4326848</v>
          </cell>
          <cell r="K712">
            <v>0.99990000000000001</v>
          </cell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 t="str">
            <v>National Equity Fund 2009 LP</v>
          </cell>
          <cell r="W712" t="str">
            <v>26-4818735</v>
          </cell>
          <cell r="X712">
            <v>0.99990000000000001</v>
          </cell>
          <cell r="Y712"/>
          <cell r="Z712"/>
          <cell r="AA712"/>
          <cell r="AB712"/>
          <cell r="AC712"/>
          <cell r="AD712"/>
          <cell r="AE712"/>
          <cell r="AF712"/>
          <cell r="AG712"/>
          <cell r="AH712"/>
          <cell r="AI712" t="str">
            <v>No investor with 50% or more ownership</v>
          </cell>
          <cell r="AJ712" t="str">
            <v>N/A</v>
          </cell>
          <cell r="AK712" t="str">
            <v>N/A</v>
          </cell>
          <cell r="AL712"/>
          <cell r="AM712"/>
          <cell r="AN712"/>
          <cell r="AO712"/>
          <cell r="AP712"/>
          <cell r="AQ712"/>
          <cell r="AR712"/>
          <cell r="AS712"/>
          <cell r="AT712"/>
          <cell r="AU712"/>
          <cell r="AV712" t="str">
            <v/>
          </cell>
          <cell r="AW712"/>
          <cell r="AX712" t="str">
            <v/>
          </cell>
          <cell r="AY712"/>
          <cell r="AZ712" t="b">
            <v>1</v>
          </cell>
          <cell r="BA712" t="b">
            <v>1</v>
          </cell>
          <cell r="BB712" t="b">
            <v>0</v>
          </cell>
          <cell r="BC712" t="str">
            <v>TRUE</v>
          </cell>
          <cell r="BD712" t="b">
            <v>1</v>
          </cell>
          <cell r="BE712" t="str">
            <v>REQ</v>
          </cell>
          <cell r="BF712" t="str">
            <v>N/A</v>
          </cell>
          <cell r="BG712" t="str">
            <v>REQ</v>
          </cell>
        </row>
        <row r="713">
          <cell r="A713">
            <v>64092</v>
          </cell>
          <cell r="B713">
            <v>40056</v>
          </cell>
          <cell r="C713"/>
          <cell r="D713"/>
          <cell r="E713"/>
          <cell r="F713" t="str">
            <v>York Commons LP</v>
          </cell>
          <cell r="G713" t="str">
            <v>York Commons</v>
          </cell>
          <cell r="H713" t="str">
            <v>Affirmative Investments, Inc</v>
          </cell>
          <cell r="I713" t="str">
            <v>NEF New York Special Tax Credit Fund 2009 LP</v>
          </cell>
          <cell r="J713" t="str">
            <v>27-0365747</v>
          </cell>
          <cell r="K713">
            <v>0.99990000000000001</v>
          </cell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 t="str">
            <v>NEF New York Special Tax Credit Fund 2009 LP</v>
          </cell>
          <cell r="W713" t="str">
            <v>27-0365747</v>
          </cell>
          <cell r="X713">
            <v>0.99990000000000001</v>
          </cell>
          <cell r="Y713"/>
          <cell r="Z713"/>
          <cell r="AA713"/>
          <cell r="AB713"/>
          <cell r="AC713"/>
          <cell r="AD713"/>
          <cell r="AE713"/>
          <cell r="AF713"/>
          <cell r="AG713"/>
          <cell r="AH713"/>
          <cell r="AI713" t="str">
            <v>BNY Aurora Holding Corp</v>
          </cell>
          <cell r="AJ713" t="str">
            <v>13-3837068</v>
          </cell>
          <cell r="AK713">
            <v>0.99980000999999996</v>
          </cell>
          <cell r="AL713"/>
          <cell r="AM713"/>
          <cell r="AN713"/>
          <cell r="AO713"/>
          <cell r="AP713"/>
          <cell r="AQ713"/>
          <cell r="AR713"/>
          <cell r="AS713"/>
          <cell r="AT713"/>
          <cell r="AU713"/>
          <cell r="AV713" t="str">
            <v/>
          </cell>
          <cell r="AW713"/>
          <cell r="AX713" t="str">
            <v/>
          </cell>
          <cell r="AY713"/>
          <cell r="AZ713" t="b">
            <v>1</v>
          </cell>
          <cell r="BA713" t="b">
            <v>1</v>
          </cell>
          <cell r="BB713" t="b">
            <v>0</v>
          </cell>
          <cell r="BC713" t="str">
            <v>FALSE</v>
          </cell>
          <cell r="BD713" t="b">
            <v>1</v>
          </cell>
          <cell r="BE713" t="str">
            <v>N/A</v>
          </cell>
          <cell r="BF713" t="e">
            <v>#NAME?</v>
          </cell>
          <cell r="BG713" t="str">
            <v>REQ</v>
          </cell>
        </row>
        <row r="714">
          <cell r="A714">
            <v>64093</v>
          </cell>
          <cell r="B714">
            <v>40304</v>
          </cell>
          <cell r="C714"/>
          <cell r="D714"/>
          <cell r="E714"/>
          <cell r="F714" t="str">
            <v>Clare Hiawatha Limited Partnership</v>
          </cell>
          <cell r="G714" t="str">
            <v>Clare Midtown</v>
          </cell>
          <cell r="H714" t="str">
            <v>Clare Housing</v>
          </cell>
          <cell r="I714" t="str">
            <v>NEF Assignment Corporation, as nominee</v>
          </cell>
          <cell r="J714" t="str">
            <v>36-4326848</v>
          </cell>
          <cell r="K714">
            <v>0.99990000000000001</v>
          </cell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 t="str">
            <v>NEF Affordable Housing Investment Fund LP</v>
          </cell>
          <cell r="W714" t="str">
            <v>27-0719219</v>
          </cell>
          <cell r="X714">
            <v>0.99990000000000001</v>
          </cell>
          <cell r="Y714"/>
          <cell r="Z714"/>
          <cell r="AA714"/>
          <cell r="AB714"/>
          <cell r="AC714"/>
          <cell r="AD714"/>
          <cell r="AE714"/>
          <cell r="AF714"/>
          <cell r="AG714"/>
          <cell r="AH714"/>
          <cell r="AI714" t="str">
            <v>Shaw Industries, Inc</v>
          </cell>
          <cell r="AJ714" t="str">
            <v>35-2162582</v>
          </cell>
          <cell r="AK714">
            <v>0.99980000999999996</v>
          </cell>
          <cell r="AL714"/>
          <cell r="AM714"/>
          <cell r="AN714"/>
          <cell r="AO714"/>
          <cell r="AP714"/>
          <cell r="AQ714"/>
          <cell r="AR714"/>
          <cell r="AS714"/>
          <cell r="AT714"/>
          <cell r="AU714"/>
          <cell r="AV714" t="str">
            <v/>
          </cell>
          <cell r="AW714"/>
          <cell r="AX714" t="str">
            <v/>
          </cell>
          <cell r="AY714"/>
          <cell r="AZ714" t="b">
            <v>1</v>
          </cell>
          <cell r="BA714" t="b">
            <v>1</v>
          </cell>
          <cell r="BB714" t="b">
            <v>0</v>
          </cell>
          <cell r="BC714" t="str">
            <v>FALSE</v>
          </cell>
          <cell r="BD714" t="b">
            <v>1</v>
          </cell>
          <cell r="BE714" t="str">
            <v>REQ</v>
          </cell>
          <cell r="BF714" t="e">
            <v>#NAME?</v>
          </cell>
          <cell r="BG714" t="str">
            <v>REQ</v>
          </cell>
        </row>
        <row r="715">
          <cell r="A715">
            <v>64096</v>
          </cell>
          <cell r="B715">
            <v>40813</v>
          </cell>
          <cell r="C715"/>
          <cell r="D715"/>
          <cell r="E715"/>
          <cell r="F715" t="str">
            <v>Zapata Apartments Limited Partnership</v>
          </cell>
          <cell r="G715" t="str">
            <v>Zapata Apartments</v>
          </cell>
          <cell r="H715" t="str">
            <v>Bickerdike Redevelopment Corporation</v>
          </cell>
          <cell r="I715" t="str">
            <v>NEF Assignment Corporation, as nominee</v>
          </cell>
          <cell r="J715" t="str">
            <v>36-4326848</v>
          </cell>
          <cell r="K715">
            <v>0.99990000000000001</v>
          </cell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 t="str">
            <v>Banc of America Community Housing Investment Fund VI LP</v>
          </cell>
          <cell r="W715" t="str">
            <v>27-3402632</v>
          </cell>
          <cell r="X715">
            <v>0.99990000000000001</v>
          </cell>
          <cell r="Y715"/>
          <cell r="Z715"/>
          <cell r="AA715"/>
          <cell r="AB715"/>
          <cell r="AC715"/>
          <cell r="AD715"/>
          <cell r="AE715"/>
          <cell r="AF715"/>
          <cell r="AG715"/>
          <cell r="AH715"/>
          <cell r="AI715" t="str">
            <v>Bank of America, N.A.</v>
          </cell>
          <cell r="AJ715" t="str">
            <v>94-1687665</v>
          </cell>
          <cell r="AK715">
            <v>0.99980000999999996</v>
          </cell>
          <cell r="AL715"/>
          <cell r="AM715"/>
          <cell r="AN715"/>
          <cell r="AO715"/>
          <cell r="AP715"/>
          <cell r="AQ715"/>
          <cell r="AR715"/>
          <cell r="AS715"/>
          <cell r="AT715"/>
          <cell r="AU715"/>
          <cell r="AV715" t="str">
            <v/>
          </cell>
          <cell r="AW715"/>
          <cell r="AX715" t="str">
            <v/>
          </cell>
          <cell r="AY715"/>
          <cell r="AZ715" t="b">
            <v>1</v>
          </cell>
          <cell r="BA715" t="b">
            <v>1</v>
          </cell>
          <cell r="BB715" t="b">
            <v>0</v>
          </cell>
          <cell r="BC715" t="str">
            <v>FALSE</v>
          </cell>
          <cell r="BD715" t="b">
            <v>1</v>
          </cell>
          <cell r="BE715" t="str">
            <v>REQ</v>
          </cell>
          <cell r="BF715" t="e">
            <v>#NAME?</v>
          </cell>
          <cell r="BG715" t="str">
            <v>REQ</v>
          </cell>
        </row>
        <row r="716">
          <cell r="A716">
            <v>64102</v>
          </cell>
          <cell r="B716">
            <v>40156</v>
          </cell>
          <cell r="C716"/>
          <cell r="D716"/>
          <cell r="E716"/>
          <cell r="F716" t="str">
            <v>Fond du Lac Townhomes, LLC</v>
          </cell>
          <cell r="G716" t="str">
            <v>Fond du Lac Townhomes</v>
          </cell>
          <cell r="H716" t="str">
            <v>Commonwealth Development Corporation</v>
          </cell>
          <cell r="I716" t="str">
            <v>NEF Assignment Corporation, as nominee</v>
          </cell>
          <cell r="J716" t="str">
            <v>36-4326848</v>
          </cell>
          <cell r="K716">
            <v>0.99990000000000001</v>
          </cell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 t="str">
            <v>NEF Affordable Housing Investment Fund LP</v>
          </cell>
          <cell r="W716" t="str">
            <v>27-0719219</v>
          </cell>
          <cell r="X716">
            <v>0.99990000000000001</v>
          </cell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 t="str">
            <v>Shaw Industries, Inc</v>
          </cell>
          <cell r="AJ716" t="str">
            <v>35-2162582</v>
          </cell>
          <cell r="AK716">
            <v>0.99980000999999996</v>
          </cell>
          <cell r="AL716"/>
          <cell r="AM716"/>
          <cell r="AN716"/>
          <cell r="AO716"/>
          <cell r="AP716"/>
          <cell r="AQ716"/>
          <cell r="AR716"/>
          <cell r="AS716"/>
          <cell r="AT716"/>
          <cell r="AU716"/>
          <cell r="AV716" t="str">
            <v/>
          </cell>
          <cell r="AW716"/>
          <cell r="AX716" t="str">
            <v/>
          </cell>
          <cell r="AY716"/>
          <cell r="AZ716" t="b">
            <v>1</v>
          </cell>
          <cell r="BA716" t="b">
            <v>1</v>
          </cell>
          <cell r="BB716" t="str">
            <v>TRUE</v>
          </cell>
          <cell r="BC716" t="str">
            <v>FALSE</v>
          </cell>
          <cell r="BD716" t="b">
            <v>1</v>
          </cell>
          <cell r="BE716" t="str">
            <v>REQ</v>
          </cell>
          <cell r="BF716" t="e">
            <v>#NAME?</v>
          </cell>
          <cell r="BG716" t="str">
            <v>REQ</v>
          </cell>
        </row>
        <row r="717">
          <cell r="A717">
            <v>64111</v>
          </cell>
          <cell r="B717">
            <v>40135</v>
          </cell>
          <cell r="C717"/>
          <cell r="D717"/>
          <cell r="E717"/>
          <cell r="F717" t="str">
            <v>Oakridge Neighborhood Associates Phase II, Limited Partnership</v>
          </cell>
          <cell r="G717" t="str">
            <v>Homes of Oakridge Phase II</v>
          </cell>
          <cell r="H717" t="str">
            <v>Newbury Development Co.</v>
          </cell>
          <cell r="I717" t="str">
            <v>NEF Assignment Corporation, as nominee</v>
          </cell>
          <cell r="J717" t="str">
            <v>36-4326848</v>
          </cell>
          <cell r="K717">
            <v>0.99990000000000001</v>
          </cell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 t="str">
            <v>NEF Affordable Housing Investment Fund LP</v>
          </cell>
          <cell r="W717" t="str">
            <v>27-0719219</v>
          </cell>
          <cell r="X717">
            <v>0.99990000000000001</v>
          </cell>
          <cell r="Y717"/>
          <cell r="Z717"/>
          <cell r="AA717"/>
          <cell r="AB717"/>
          <cell r="AC717"/>
          <cell r="AD717"/>
          <cell r="AE717"/>
          <cell r="AF717"/>
          <cell r="AG717"/>
          <cell r="AH717"/>
          <cell r="AI717" t="str">
            <v>Shaw Industries, Inc</v>
          </cell>
          <cell r="AJ717" t="str">
            <v>35-2162582</v>
          </cell>
          <cell r="AK717">
            <v>0.99980000999999996</v>
          </cell>
          <cell r="AL717"/>
          <cell r="AM717"/>
          <cell r="AN717"/>
          <cell r="AO717"/>
          <cell r="AP717"/>
          <cell r="AQ717"/>
          <cell r="AR717"/>
          <cell r="AS717"/>
          <cell r="AT717"/>
          <cell r="AU717"/>
          <cell r="AV717" t="str">
            <v/>
          </cell>
          <cell r="AW717"/>
          <cell r="AX717" t="str">
            <v/>
          </cell>
          <cell r="AY717"/>
          <cell r="AZ717" t="b">
            <v>1</v>
          </cell>
          <cell r="BA717" t="b">
            <v>1</v>
          </cell>
          <cell r="BB717" t="b">
            <v>0</v>
          </cell>
          <cell r="BC717" t="str">
            <v>TRUE</v>
          </cell>
          <cell r="BD717" t="b">
            <v>1</v>
          </cell>
          <cell r="BE717" t="str">
            <v>REQ</v>
          </cell>
          <cell r="BF717" t="e">
            <v>#NAME?</v>
          </cell>
          <cell r="BG717" t="str">
            <v>REQ</v>
          </cell>
        </row>
        <row r="718">
          <cell r="A718">
            <v>64124</v>
          </cell>
          <cell r="B718">
            <v>40479</v>
          </cell>
          <cell r="C718"/>
          <cell r="D718"/>
          <cell r="E718"/>
          <cell r="F718" t="str">
            <v>Notre Dame Apartments, LLC</v>
          </cell>
          <cell r="G718" t="str">
            <v>Notre Dame Apartments (NE)</v>
          </cell>
          <cell r="H718" t="str">
            <v>Central States Development, LLC</v>
          </cell>
          <cell r="I718" t="str">
            <v>NEF Assignment Corporation, as nominee</v>
          </cell>
          <cell r="J718" t="str">
            <v>36-4326848</v>
          </cell>
          <cell r="K718">
            <v>0.99990000000000001</v>
          </cell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 t="str">
            <v>NEF Affordable Housing Investment Fund LP</v>
          </cell>
          <cell r="W718" t="str">
            <v>27-0719219</v>
          </cell>
          <cell r="X718">
            <v>0.99990000000000001</v>
          </cell>
          <cell r="Y718"/>
          <cell r="Z718"/>
          <cell r="AA718"/>
          <cell r="AB718"/>
          <cell r="AC718"/>
          <cell r="AD718"/>
          <cell r="AE718"/>
          <cell r="AF718"/>
          <cell r="AG718"/>
          <cell r="AH718"/>
          <cell r="AI718" t="str">
            <v>Shaw Industries, Inc</v>
          </cell>
          <cell r="AJ718" t="str">
            <v>35-2162582</v>
          </cell>
          <cell r="AK718">
            <v>0.99980000999999996</v>
          </cell>
          <cell r="AL718"/>
          <cell r="AM718"/>
          <cell r="AN718"/>
          <cell r="AO718"/>
          <cell r="AP718"/>
          <cell r="AQ718"/>
          <cell r="AR718"/>
          <cell r="AS718"/>
          <cell r="AT718"/>
          <cell r="AU718"/>
          <cell r="AV718" t="str">
            <v/>
          </cell>
          <cell r="AW718"/>
          <cell r="AX718" t="str">
            <v/>
          </cell>
          <cell r="AY718"/>
          <cell r="AZ718" t="b">
            <v>1</v>
          </cell>
          <cell r="BA718" t="b">
            <v>1</v>
          </cell>
          <cell r="BB718" t="b">
            <v>0</v>
          </cell>
          <cell r="BC718" t="str">
            <v>FALSE</v>
          </cell>
          <cell r="BD718" t="b">
            <v>1</v>
          </cell>
          <cell r="BE718" t="str">
            <v>REQ</v>
          </cell>
          <cell r="BF718" t="e">
            <v>#NAME?</v>
          </cell>
          <cell r="BG718" t="str">
            <v>REQ</v>
          </cell>
        </row>
        <row r="719">
          <cell r="A719">
            <v>64149</v>
          </cell>
          <cell r="B719">
            <v>40359</v>
          </cell>
          <cell r="C719"/>
          <cell r="D719"/>
          <cell r="E719"/>
          <cell r="F719" t="str">
            <v>Muscoota Hope LLC</v>
          </cell>
          <cell r="G719" t="str">
            <v>Muscoota</v>
          </cell>
          <cell r="H719" t="str">
            <v>Hope Community, Inc.(NY)</v>
          </cell>
          <cell r="I719" t="str">
            <v>NEF Assignment Corporation, as nominee</v>
          </cell>
          <cell r="J719" t="str">
            <v>36-4326848</v>
          </cell>
          <cell r="K719">
            <v>0.9998999999999999</v>
          </cell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 t="str">
            <v>Four Eighty-One Housing Investment Fund LP</v>
          </cell>
          <cell r="W719" t="str">
            <v>27-0711050</v>
          </cell>
          <cell r="X719">
            <v>0.99990000000000001</v>
          </cell>
          <cell r="Y719"/>
          <cell r="Z719"/>
          <cell r="AA719"/>
          <cell r="AB719"/>
          <cell r="AC719"/>
          <cell r="AD719"/>
          <cell r="AE719"/>
          <cell r="AF719"/>
          <cell r="AG719"/>
          <cell r="AH719"/>
          <cell r="AI719" t="str">
            <v>Four Eighty - One Corp</v>
          </cell>
          <cell r="AJ719" t="str">
            <v>01-0354265</v>
          </cell>
          <cell r="AK719">
            <v>0.99980000999999996</v>
          </cell>
          <cell r="AL719"/>
          <cell r="AM719"/>
          <cell r="AN719"/>
          <cell r="AO719"/>
          <cell r="AP719"/>
          <cell r="AQ719"/>
          <cell r="AR719"/>
          <cell r="AS719"/>
          <cell r="AT719"/>
          <cell r="AU719"/>
          <cell r="AV719" t="str">
            <v/>
          </cell>
          <cell r="AW719"/>
          <cell r="AX719" t="str">
            <v/>
          </cell>
          <cell r="AY719"/>
          <cell r="AZ719" t="b">
            <v>1</v>
          </cell>
          <cell r="BA719" t="b">
            <v>1</v>
          </cell>
          <cell r="BB719" t="b">
            <v>0</v>
          </cell>
          <cell r="BC719" t="str">
            <v>FALSE</v>
          </cell>
          <cell r="BD719" t="b">
            <v>1</v>
          </cell>
          <cell r="BE719" t="str">
            <v>REQ</v>
          </cell>
          <cell r="BF719" t="e">
            <v>#NAME?</v>
          </cell>
          <cell r="BG719" t="str">
            <v>REQ</v>
          </cell>
        </row>
        <row r="720">
          <cell r="A720">
            <v>64168</v>
          </cell>
          <cell r="B720">
            <v>40210</v>
          </cell>
          <cell r="C720"/>
          <cell r="D720"/>
          <cell r="E720"/>
          <cell r="F720" t="str">
            <v>Vista Ridge Senior Community, L.P.</v>
          </cell>
          <cell r="G720" t="str">
            <v>Evergreen at Vista Ridge</v>
          </cell>
          <cell r="H720" t="str">
            <v>Churchill Senior Residential, LLC</v>
          </cell>
          <cell r="I720" t="str">
            <v>MS Shared Investment Fund I LLC</v>
          </cell>
          <cell r="J720" t="str">
            <v>27-1490797</v>
          </cell>
          <cell r="K720">
            <v>7.829216999999998E-2</v>
          </cell>
          <cell r="L720" t="str">
            <v>NEF Assignment Corporation, as nominee</v>
          </cell>
          <cell r="M720" t="str">
            <v>36-4326848</v>
          </cell>
          <cell r="N720">
            <v>0.92160782999999991</v>
          </cell>
          <cell r="O720"/>
          <cell r="P720"/>
          <cell r="Q720"/>
          <cell r="R720"/>
          <cell r="S720"/>
          <cell r="T720"/>
          <cell r="U720"/>
          <cell r="V720" t="str">
            <v>MS Shared Investment Fund I LLC</v>
          </cell>
          <cell r="W720" t="str">
            <v>27-1490797</v>
          </cell>
          <cell r="X720">
            <v>7.829216999999998E-2</v>
          </cell>
          <cell r="Y720" t="str">
            <v>NEF Affordable Housing Investment Fund LP</v>
          </cell>
          <cell r="Z720" t="str">
            <v>27-0719219</v>
          </cell>
          <cell r="AA720">
            <v>0.92160782999999991</v>
          </cell>
          <cell r="AB720"/>
          <cell r="AC720"/>
          <cell r="AD720"/>
          <cell r="AE720"/>
          <cell r="AF720"/>
          <cell r="AG720"/>
          <cell r="AH720"/>
          <cell r="AI720" t="str">
            <v>MS Affordable Housing LLC</v>
          </cell>
          <cell r="AJ720" t="str">
            <v>20-3968489</v>
          </cell>
          <cell r="AK720">
            <v>7.8284340782999978E-2</v>
          </cell>
          <cell r="AL720" t="str">
            <v>Shaw Industries, Inc</v>
          </cell>
          <cell r="AM720" t="str">
            <v>35-2162582</v>
          </cell>
          <cell r="AN720">
            <v>0.9215156692169999</v>
          </cell>
          <cell r="AO720"/>
          <cell r="AP720"/>
          <cell r="AQ720"/>
          <cell r="AR720"/>
          <cell r="AS720"/>
          <cell r="AT720"/>
          <cell r="AU720"/>
          <cell r="AV720" t="str">
            <v/>
          </cell>
          <cell r="AW720"/>
          <cell r="AX720" t="str">
            <v/>
          </cell>
          <cell r="AY720"/>
          <cell r="AZ720" t="b">
            <v>1</v>
          </cell>
          <cell r="BA720" t="b">
            <v>1</v>
          </cell>
          <cell r="BB720" t="b">
            <v>0</v>
          </cell>
          <cell r="BC720" t="str">
            <v>FALSE</v>
          </cell>
          <cell r="BD720" t="b">
            <v>1</v>
          </cell>
          <cell r="BE720" t="str">
            <v>N/A</v>
          </cell>
          <cell r="BF720" t="e">
            <v>#NAME?</v>
          </cell>
          <cell r="BG720" t="str">
            <v>REQ</v>
          </cell>
        </row>
        <row r="721">
          <cell r="A721">
            <v>64187</v>
          </cell>
          <cell r="B721">
            <v>40920</v>
          </cell>
          <cell r="C721"/>
          <cell r="D721"/>
          <cell r="E721"/>
          <cell r="F721" t="str">
            <v>Gloria Homes Apts. L.P.</v>
          </cell>
          <cell r="G721" t="str">
            <v>Eighth Avenue NEP</v>
          </cell>
          <cell r="H721" t="str">
            <v>N.Y. Residential Property Works Inc.</v>
          </cell>
          <cell r="I721" t="str">
            <v>New York Equity Fund 2004 LLC</v>
          </cell>
          <cell r="J721" t="str">
            <v>80-0132471</v>
          </cell>
          <cell r="K721">
            <v>0.14998499999999998</v>
          </cell>
          <cell r="L721" t="str">
            <v>New York Equity Fund 2006 LLC</v>
          </cell>
          <cell r="M721" t="str">
            <v>20-5705331</v>
          </cell>
          <cell r="N721">
            <v>9.9989999999999996E-2</v>
          </cell>
          <cell r="O721" t="str">
            <v>New York Equity Fund 2008 LLC</v>
          </cell>
          <cell r="P721" t="str">
            <v>26-2775151</v>
          </cell>
          <cell r="Q721">
            <v>0.74992499999999995</v>
          </cell>
          <cell r="R721"/>
          <cell r="S721"/>
          <cell r="T721"/>
          <cell r="U721"/>
          <cell r="V721" t="str">
            <v>New York Equity Fund 2004 LLC</v>
          </cell>
          <cell r="W721" t="str">
            <v>80-0132471</v>
          </cell>
          <cell r="X721">
            <v>0.14998499999999998</v>
          </cell>
          <cell r="Y721" t="str">
            <v>New York Equity Fund 2006 LLC</v>
          </cell>
          <cell r="Z721" t="str">
            <v>20-5705331</v>
          </cell>
          <cell r="AA721">
            <v>9.9989999999999996E-2</v>
          </cell>
          <cell r="AB721" t="str">
            <v>New York Equity Fund 2008 LLC</v>
          </cell>
          <cell r="AC721" t="str">
            <v>26-2775151</v>
          </cell>
          <cell r="AD721">
            <v>0.74992499999999995</v>
          </cell>
          <cell r="AE721"/>
          <cell r="AF721"/>
          <cell r="AG721"/>
          <cell r="AH721"/>
          <cell r="AI721" t="str">
            <v>No investor with 50% or more ownership</v>
          </cell>
          <cell r="AJ721" t="str">
            <v>N/A</v>
          </cell>
          <cell r="AK721" t="str">
            <v>N/A</v>
          </cell>
          <cell r="AL721"/>
          <cell r="AM721"/>
          <cell r="AN721"/>
          <cell r="AO721"/>
          <cell r="AP721"/>
          <cell r="AQ721"/>
          <cell r="AR721"/>
          <cell r="AS721"/>
          <cell r="AT721"/>
          <cell r="AU721"/>
          <cell r="AV721" t="str">
            <v/>
          </cell>
          <cell r="AW721"/>
          <cell r="AX721" t="str">
            <v/>
          </cell>
          <cell r="AY721"/>
          <cell r="AZ721" t="b">
            <v>1</v>
          </cell>
          <cell r="BA721" t="b">
            <v>1</v>
          </cell>
          <cell r="BB721" t="b">
            <v>0</v>
          </cell>
          <cell r="BC721" t="str">
            <v>FALSE</v>
          </cell>
          <cell r="BD721" t="b">
            <v>1</v>
          </cell>
          <cell r="BE721" t="str">
            <v>N/A</v>
          </cell>
          <cell r="BF721" t="str">
            <v>N/A</v>
          </cell>
          <cell r="BG721" t="str">
            <v>No</v>
          </cell>
        </row>
        <row r="722">
          <cell r="A722">
            <v>64217</v>
          </cell>
          <cell r="B722">
            <v>40240</v>
          </cell>
          <cell r="C722"/>
          <cell r="D722"/>
          <cell r="E722"/>
          <cell r="F722" t="str">
            <v>North Side Community Limited Partnership</v>
          </cell>
          <cell r="G722" t="str">
            <v>Near North Community Housing Project</v>
          </cell>
          <cell r="H722" t="str">
            <v>Project for Pride in Living, Inc.</v>
          </cell>
          <cell r="I722" t="str">
            <v>MS Shared Investment Fund I LLC</v>
          </cell>
          <cell r="J722" t="str">
            <v>27-1490797</v>
          </cell>
          <cell r="K722">
            <v>0.14998499999999998</v>
          </cell>
          <cell r="L722" t="str">
            <v>NEF Assignment Corporation, as nominee</v>
          </cell>
          <cell r="M722" t="str">
            <v>36-4326848</v>
          </cell>
          <cell r="N722">
            <v>0.84991499999999987</v>
          </cell>
          <cell r="O722"/>
          <cell r="P722"/>
          <cell r="Q722"/>
          <cell r="R722"/>
          <cell r="S722"/>
          <cell r="T722"/>
          <cell r="U722"/>
          <cell r="V722" t="str">
            <v>MS Shared Investment Fund I LLC</v>
          </cell>
          <cell r="W722" t="str">
            <v>27-1490797</v>
          </cell>
          <cell r="X722">
            <v>0.14998499999999998</v>
          </cell>
          <cell r="Y722" t="str">
            <v>NEF Affordable Housing Investment Fund LP</v>
          </cell>
          <cell r="Z722" t="str">
            <v>27-0719219</v>
          </cell>
          <cell r="AA722">
            <v>0.84991499999999987</v>
          </cell>
          <cell r="AB722"/>
          <cell r="AC722"/>
          <cell r="AD722"/>
          <cell r="AE722"/>
          <cell r="AF722"/>
          <cell r="AG722"/>
          <cell r="AH722"/>
          <cell r="AI722" t="str">
            <v>MS Affordable Housing LLC</v>
          </cell>
          <cell r="AJ722" t="str">
            <v>20-3968489</v>
          </cell>
          <cell r="AK722">
            <v>0.14997000149999998</v>
          </cell>
          <cell r="AL722" t="str">
            <v>Shaw Industries, Inc</v>
          </cell>
          <cell r="AM722" t="str">
            <v>35-2162582</v>
          </cell>
          <cell r="AN722">
            <v>0.8498300084999999</v>
          </cell>
          <cell r="AO722"/>
          <cell r="AP722"/>
          <cell r="AQ722"/>
          <cell r="AR722"/>
          <cell r="AS722"/>
          <cell r="AT722"/>
          <cell r="AU722"/>
          <cell r="AV722" t="str">
            <v/>
          </cell>
          <cell r="AW722"/>
          <cell r="AX722" t="str">
            <v/>
          </cell>
          <cell r="AY722"/>
          <cell r="AZ722" t="b">
            <v>1</v>
          </cell>
          <cell r="BA722" t="b">
            <v>1</v>
          </cell>
          <cell r="BB722" t="b">
            <v>0</v>
          </cell>
          <cell r="BC722" t="str">
            <v>FALSE</v>
          </cell>
          <cell r="BD722" t="b">
            <v>1</v>
          </cell>
          <cell r="BE722" t="str">
            <v>N/A</v>
          </cell>
          <cell r="BF722" t="e">
            <v>#NAME?</v>
          </cell>
          <cell r="BG722" t="str">
            <v>REQ</v>
          </cell>
        </row>
        <row r="723">
          <cell r="A723">
            <v>64218</v>
          </cell>
          <cell r="B723">
            <v>40886</v>
          </cell>
          <cell r="C723"/>
          <cell r="D723"/>
          <cell r="E723"/>
          <cell r="F723" t="str">
            <v>ND Sepulveda I, L.P.</v>
          </cell>
          <cell r="G723" t="str">
            <v>Sepulveda Apartments I</v>
          </cell>
          <cell r="H723" t="str">
            <v>A Community of Friends</v>
          </cell>
          <cell r="I723" t="str">
            <v>NEF Assignment Corporation, as nominee</v>
          </cell>
          <cell r="J723" t="str">
            <v>36-4326848</v>
          </cell>
          <cell r="K723">
            <v>0.99990000000000001</v>
          </cell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 t="str">
            <v>Banc of America Community Housing Investment Fund VI LP</v>
          </cell>
          <cell r="W723" t="str">
            <v>27-3402632</v>
          </cell>
          <cell r="X723">
            <v>0.99990000000000001</v>
          </cell>
          <cell r="Y723"/>
          <cell r="Z723"/>
          <cell r="AA723"/>
          <cell r="AB723"/>
          <cell r="AC723"/>
          <cell r="AD723"/>
          <cell r="AE723"/>
          <cell r="AF723"/>
          <cell r="AG723"/>
          <cell r="AH723"/>
          <cell r="AI723" t="str">
            <v>Bank of America, N.A.</v>
          </cell>
          <cell r="AJ723" t="str">
            <v>94-1687665</v>
          </cell>
          <cell r="AK723">
            <v>0.99980000999999996</v>
          </cell>
          <cell r="AL723"/>
          <cell r="AM723"/>
          <cell r="AN723"/>
          <cell r="AO723"/>
          <cell r="AP723"/>
          <cell r="AQ723"/>
          <cell r="AR723"/>
          <cell r="AS723"/>
          <cell r="AT723"/>
          <cell r="AU723"/>
          <cell r="AV723" t="str">
            <v/>
          </cell>
          <cell r="AW723"/>
          <cell r="AX723" t="str">
            <v/>
          </cell>
          <cell r="AY723"/>
          <cell r="AZ723" t="b">
            <v>1</v>
          </cell>
          <cell r="BA723" t="b">
            <v>1</v>
          </cell>
          <cell r="BB723" t="b">
            <v>0</v>
          </cell>
          <cell r="BC723" t="str">
            <v>FALSE</v>
          </cell>
          <cell r="BD723" t="b">
            <v>1</v>
          </cell>
          <cell r="BE723" t="str">
            <v>REQ</v>
          </cell>
          <cell r="BF723" t="e">
            <v>#NAME?</v>
          </cell>
          <cell r="BG723" t="str">
            <v>REQ</v>
          </cell>
        </row>
        <row r="724">
          <cell r="A724">
            <v>64219</v>
          </cell>
          <cell r="B724">
            <v>40886</v>
          </cell>
          <cell r="C724"/>
          <cell r="D724"/>
          <cell r="E724"/>
          <cell r="F724" t="str">
            <v>ND Sepulveda II, L.P.</v>
          </cell>
          <cell r="G724" t="str">
            <v>Sepulveda Apartments II</v>
          </cell>
          <cell r="H724" t="str">
            <v>A Community of Friends</v>
          </cell>
          <cell r="I724" t="str">
            <v>NEF Assignment Corporation, as nominee</v>
          </cell>
          <cell r="J724" t="str">
            <v>36-4326848</v>
          </cell>
          <cell r="K724">
            <v>0.99990000000000001</v>
          </cell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 t="str">
            <v>Banc of America Community Housing Investment Fund VI LP</v>
          </cell>
          <cell r="W724" t="str">
            <v>27-3402632</v>
          </cell>
          <cell r="X724">
            <v>0.99990000000000001</v>
          </cell>
          <cell r="Y724"/>
          <cell r="Z724"/>
          <cell r="AA724"/>
          <cell r="AB724"/>
          <cell r="AC724"/>
          <cell r="AD724"/>
          <cell r="AE724"/>
          <cell r="AF724"/>
          <cell r="AG724"/>
          <cell r="AH724"/>
          <cell r="AI724" t="str">
            <v>Bank of America, N.A.</v>
          </cell>
          <cell r="AJ724" t="str">
            <v>94-1687665</v>
          </cell>
          <cell r="AK724">
            <v>0.99980000999999996</v>
          </cell>
          <cell r="AL724"/>
          <cell r="AM724"/>
          <cell r="AN724"/>
          <cell r="AO724"/>
          <cell r="AP724"/>
          <cell r="AQ724"/>
          <cell r="AR724"/>
          <cell r="AS724"/>
          <cell r="AT724"/>
          <cell r="AU724"/>
          <cell r="AV724" t="str">
            <v/>
          </cell>
          <cell r="AW724"/>
          <cell r="AX724" t="str">
            <v/>
          </cell>
          <cell r="AY724"/>
          <cell r="AZ724" t="b">
            <v>1</v>
          </cell>
          <cell r="BA724" t="b">
            <v>1</v>
          </cell>
          <cell r="BB724" t="b">
            <v>0</v>
          </cell>
          <cell r="BC724" t="str">
            <v>TRUE</v>
          </cell>
          <cell r="BD724" t="b">
            <v>1</v>
          </cell>
          <cell r="BE724" t="str">
            <v>REQ</v>
          </cell>
          <cell r="BF724" t="e">
            <v>#NAME?</v>
          </cell>
          <cell r="BG724" t="str">
            <v>REQ</v>
          </cell>
        </row>
        <row r="725">
          <cell r="A725">
            <v>64220</v>
          </cell>
          <cell r="B725">
            <v>40400</v>
          </cell>
          <cell r="C725"/>
          <cell r="D725"/>
          <cell r="E725"/>
          <cell r="F725" t="str">
            <v>Lexington Farms, L.P.</v>
          </cell>
          <cell r="G725" t="str">
            <v>Lexington Farms Subdivision</v>
          </cell>
          <cell r="H725" t="str">
            <v>Capstone Development Group, LLC</v>
          </cell>
          <cell r="I725" t="str">
            <v>NEF Assignment Corporation, as nominee</v>
          </cell>
          <cell r="J725" t="str">
            <v>36-4326848</v>
          </cell>
          <cell r="K725">
            <v>0.99990000000000001</v>
          </cell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 t="str">
            <v>NEF Affordable Housing Investment Fund LP</v>
          </cell>
          <cell r="W725" t="str">
            <v>27-0719219</v>
          </cell>
          <cell r="X725">
            <v>0.99990000000000001</v>
          </cell>
          <cell r="Y725"/>
          <cell r="Z725"/>
          <cell r="AA725"/>
          <cell r="AB725"/>
          <cell r="AC725"/>
          <cell r="AD725"/>
          <cell r="AE725"/>
          <cell r="AF725"/>
          <cell r="AG725"/>
          <cell r="AH725"/>
          <cell r="AI725" t="str">
            <v>Shaw Industries, Inc</v>
          </cell>
          <cell r="AJ725" t="str">
            <v>35-2162582</v>
          </cell>
          <cell r="AK725">
            <v>0.99980000999999996</v>
          </cell>
          <cell r="AL725"/>
          <cell r="AM725"/>
          <cell r="AN725"/>
          <cell r="AO725"/>
          <cell r="AP725"/>
          <cell r="AQ725"/>
          <cell r="AR725"/>
          <cell r="AS725"/>
          <cell r="AT725"/>
          <cell r="AU725"/>
          <cell r="AV725" t="str">
            <v/>
          </cell>
          <cell r="AW725"/>
          <cell r="AX725" t="str">
            <v/>
          </cell>
          <cell r="AY725"/>
          <cell r="AZ725" t="b">
            <v>1</v>
          </cell>
          <cell r="BA725" t="b">
            <v>1</v>
          </cell>
          <cell r="BB725" t="str">
            <v>TRUE</v>
          </cell>
          <cell r="BC725" t="str">
            <v>TRUE</v>
          </cell>
          <cell r="BD725" t="b">
            <v>1</v>
          </cell>
          <cell r="BE725" t="str">
            <v>REQ</v>
          </cell>
          <cell r="BF725" t="e">
            <v>#NAME?</v>
          </cell>
          <cell r="BG725" t="str">
            <v>REQ</v>
          </cell>
        </row>
        <row r="726">
          <cell r="A726">
            <v>64225</v>
          </cell>
          <cell r="B726">
            <v>40533</v>
          </cell>
          <cell r="C726"/>
          <cell r="D726"/>
          <cell r="E726"/>
          <cell r="F726" t="str">
            <v>1710 Vyse Avenue Limited Partnership</v>
          </cell>
          <cell r="G726" t="str">
            <v>Vyse Avenue</v>
          </cell>
          <cell r="H726" t="str">
            <v>Community Access, Inc.</v>
          </cell>
          <cell r="I726" t="str">
            <v>NEF Assignment Corporation, as nominee</v>
          </cell>
          <cell r="J726" t="str">
            <v>36-4326848</v>
          </cell>
          <cell r="K726">
            <v>0.9998999999999999</v>
          </cell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 t="str">
            <v>Four Eighty-One Housing Investment Fund LP</v>
          </cell>
          <cell r="W726" t="str">
            <v>27-0711050</v>
          </cell>
          <cell r="X726">
            <v>0.99990000000000001</v>
          </cell>
          <cell r="Y726"/>
          <cell r="Z726"/>
          <cell r="AA726"/>
          <cell r="AB726"/>
          <cell r="AC726"/>
          <cell r="AD726"/>
          <cell r="AE726"/>
          <cell r="AF726"/>
          <cell r="AG726"/>
          <cell r="AH726"/>
          <cell r="AI726" t="str">
            <v>Four Eighty - One Corp</v>
          </cell>
          <cell r="AJ726" t="str">
            <v>01-0354265</v>
          </cell>
          <cell r="AK726">
            <v>0.99980000999999996</v>
          </cell>
          <cell r="AL726"/>
          <cell r="AM726"/>
          <cell r="AN726"/>
          <cell r="AO726"/>
          <cell r="AP726"/>
          <cell r="AQ726"/>
          <cell r="AR726"/>
          <cell r="AS726"/>
          <cell r="AT726"/>
          <cell r="AU726"/>
          <cell r="AV726" t="str">
            <v/>
          </cell>
          <cell r="AW726"/>
          <cell r="AX726" t="str">
            <v/>
          </cell>
          <cell r="AY726"/>
          <cell r="AZ726" t="b">
            <v>1</v>
          </cell>
          <cell r="BA726" t="b">
            <v>1</v>
          </cell>
          <cell r="BB726" t="b">
            <v>0</v>
          </cell>
          <cell r="BC726" t="str">
            <v>TRUE</v>
          </cell>
          <cell r="BD726" t="b">
            <v>1</v>
          </cell>
          <cell r="BE726" t="str">
            <v>REQ</v>
          </cell>
          <cell r="BF726" t="e">
            <v>#NAME?</v>
          </cell>
          <cell r="BG726" t="str">
            <v>REQ</v>
          </cell>
        </row>
        <row r="727">
          <cell r="A727">
            <v>64228</v>
          </cell>
          <cell r="B727">
            <v>40354</v>
          </cell>
          <cell r="C727"/>
          <cell r="D727"/>
          <cell r="E727"/>
          <cell r="F727" t="str">
            <v>Union Avenue Cluster, L.P.</v>
          </cell>
          <cell r="G727" t="str">
            <v>Union Avenue (NY)</v>
          </cell>
          <cell r="H727" t="str">
            <v>Innovative Property Management &amp; Development Inc.</v>
          </cell>
          <cell r="I727" t="str">
            <v>New York Equity Fund 2006 LLC</v>
          </cell>
          <cell r="J727" t="str">
            <v>20-5705331</v>
          </cell>
          <cell r="K727">
            <v>0.99990000000000001</v>
          </cell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 t="str">
            <v>New York Equity Fund 2006 LLC</v>
          </cell>
          <cell r="W727" t="str">
            <v>20-5705331</v>
          </cell>
          <cell r="X727">
            <v>0.99990000000000001</v>
          </cell>
          <cell r="Y727"/>
          <cell r="Z727"/>
          <cell r="AA727"/>
          <cell r="AB727"/>
          <cell r="AC727"/>
          <cell r="AD727"/>
          <cell r="AE727"/>
          <cell r="AF727"/>
          <cell r="AG727"/>
          <cell r="AH727"/>
          <cell r="AI727" t="str">
            <v>No investor with 50% or more ownership</v>
          </cell>
          <cell r="AJ727" t="str">
            <v>N/A</v>
          </cell>
          <cell r="AK727" t="str">
            <v>N/A</v>
          </cell>
          <cell r="AL727"/>
          <cell r="AM727"/>
          <cell r="AN727"/>
          <cell r="AO727"/>
          <cell r="AP727"/>
          <cell r="AQ727"/>
          <cell r="AR727"/>
          <cell r="AS727"/>
          <cell r="AT727"/>
          <cell r="AU727"/>
          <cell r="AV727" t="str">
            <v/>
          </cell>
          <cell r="AW727"/>
          <cell r="AX727" t="str">
            <v/>
          </cell>
          <cell r="AY727"/>
          <cell r="AZ727" t="b">
            <v>1</v>
          </cell>
          <cell r="BA727" t="b">
            <v>1</v>
          </cell>
          <cell r="BB727" t="b">
            <v>0</v>
          </cell>
          <cell r="BC727" t="str">
            <v>FALSE</v>
          </cell>
          <cell r="BD727" t="b">
            <v>1</v>
          </cell>
          <cell r="BE727" t="str">
            <v>N/A</v>
          </cell>
          <cell r="BF727" t="str">
            <v>N/A</v>
          </cell>
          <cell r="BG727" t="str">
            <v>No</v>
          </cell>
        </row>
        <row r="728">
          <cell r="A728">
            <v>64233</v>
          </cell>
          <cell r="B728">
            <v>40773</v>
          </cell>
          <cell r="C728"/>
          <cell r="D728"/>
          <cell r="E728"/>
          <cell r="F728" t="str">
            <v>Marshall Commons Limited Partnership</v>
          </cell>
          <cell r="G728" t="str">
            <v>Marshall Commons</v>
          </cell>
          <cell r="H728" t="str">
            <v>New Neighborhoods, Inc. (NNI)</v>
          </cell>
          <cell r="I728" t="str">
            <v>NEF Assignment Corporation, as nominee</v>
          </cell>
          <cell r="J728" t="str">
            <v>36-4326848</v>
          </cell>
          <cell r="K728">
            <v>0.99990000000000001</v>
          </cell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 t="str">
            <v>National Equity Fund 2011 LP</v>
          </cell>
          <cell r="W728" t="str">
            <v>45-3062097</v>
          </cell>
          <cell r="X728">
            <v>0.99990000000000001</v>
          </cell>
          <cell r="Y728"/>
          <cell r="Z728"/>
          <cell r="AA728"/>
          <cell r="AB728"/>
          <cell r="AC728"/>
          <cell r="AD728"/>
          <cell r="AE728"/>
          <cell r="AF728"/>
          <cell r="AG728"/>
          <cell r="AH728"/>
          <cell r="AI728" t="str">
            <v>No investor with 50% or more ownership</v>
          </cell>
          <cell r="AJ728" t="str">
            <v>N/A</v>
          </cell>
          <cell r="AK728" t="str">
            <v>N/A</v>
          </cell>
          <cell r="AL728"/>
          <cell r="AM728"/>
          <cell r="AN728"/>
          <cell r="AO728"/>
          <cell r="AP728"/>
          <cell r="AQ728"/>
          <cell r="AR728"/>
          <cell r="AS728"/>
          <cell r="AT728"/>
          <cell r="AU728"/>
          <cell r="AV728" t="str">
            <v/>
          </cell>
          <cell r="AW728"/>
          <cell r="AX728" t="str">
            <v/>
          </cell>
          <cell r="AY728"/>
          <cell r="AZ728" t="b">
            <v>1</v>
          </cell>
          <cell r="BA728" t="b">
            <v>1</v>
          </cell>
          <cell r="BB728" t="b">
            <v>0</v>
          </cell>
          <cell r="BC728" t="str">
            <v>FALSE</v>
          </cell>
          <cell r="BD728" t="b">
            <v>1</v>
          </cell>
          <cell r="BE728" t="str">
            <v>REQ</v>
          </cell>
          <cell r="BF728" t="str">
            <v>N/A</v>
          </cell>
          <cell r="BG728" t="str">
            <v>REQ</v>
          </cell>
        </row>
        <row r="729">
          <cell r="A729">
            <v>64236</v>
          </cell>
          <cell r="B729">
            <v>40452</v>
          </cell>
          <cell r="C729"/>
          <cell r="D729"/>
          <cell r="E729"/>
          <cell r="F729" t="str">
            <v>West Side Veterans Housing L.P.</v>
          </cell>
          <cell r="G729" t="str">
            <v>Hope Manor Apartments</v>
          </cell>
          <cell r="H729" t="str">
            <v>Volunteers of America of Illinois</v>
          </cell>
          <cell r="I729" t="str">
            <v>NEF Assignment Corporation, as nominee</v>
          </cell>
          <cell r="J729" t="str">
            <v>36-4326848</v>
          </cell>
          <cell r="K729">
            <v>0.99990000000000001</v>
          </cell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 t="str">
            <v>National Equity Fund 2011 Investment Fund Limited Partnership</v>
          </cell>
          <cell r="W729" t="str">
            <v>45-2642927</v>
          </cell>
          <cell r="X729">
            <v>0.99990000000000001</v>
          </cell>
          <cell r="Y729"/>
          <cell r="Z729"/>
          <cell r="AA729"/>
          <cell r="AB729"/>
          <cell r="AC729"/>
          <cell r="AD729"/>
          <cell r="AE729"/>
          <cell r="AF729"/>
          <cell r="AG729"/>
          <cell r="AH729"/>
          <cell r="AI729" t="str">
            <v>No investor with 50% or more ownership</v>
          </cell>
          <cell r="AJ729" t="str">
            <v>N/A</v>
          </cell>
          <cell r="AK729" t="str">
            <v>N/A</v>
          </cell>
          <cell r="AL729"/>
          <cell r="AM729"/>
          <cell r="AN729"/>
          <cell r="AO729"/>
          <cell r="AP729"/>
          <cell r="AQ729"/>
          <cell r="AR729"/>
          <cell r="AS729"/>
          <cell r="AT729"/>
          <cell r="AU729"/>
          <cell r="AV729" t="str">
            <v/>
          </cell>
          <cell r="AW729"/>
          <cell r="AX729" t="str">
            <v/>
          </cell>
          <cell r="AY729"/>
          <cell r="AZ729" t="b">
            <v>1</v>
          </cell>
          <cell r="BA729" t="b">
            <v>1</v>
          </cell>
          <cell r="BB729" t="b">
            <v>0</v>
          </cell>
          <cell r="BC729" t="str">
            <v>FALSE</v>
          </cell>
          <cell r="BD729" t="b">
            <v>1</v>
          </cell>
          <cell r="BE729" t="str">
            <v>REQ</v>
          </cell>
          <cell r="BF729" t="str">
            <v>N/A</v>
          </cell>
          <cell r="BG729" t="str">
            <v>REQ</v>
          </cell>
        </row>
        <row r="730">
          <cell r="A730">
            <v>64240</v>
          </cell>
          <cell r="B730">
            <v>40617</v>
          </cell>
          <cell r="C730"/>
          <cell r="D730"/>
          <cell r="E730"/>
          <cell r="F730" t="str">
            <v>Brisas de Paz Associates, L.P.</v>
          </cell>
          <cell r="G730" t="str">
            <v>Brisas de Paz Apartments</v>
          </cell>
          <cell r="H730" t="str">
            <v>Coachella Valley Housing Coalition</v>
          </cell>
          <cell r="I730" t="str">
            <v>WFCIH Investment Fund I LLC</v>
          </cell>
          <cell r="J730" t="str">
            <v>27-2007684</v>
          </cell>
          <cell r="K730">
            <v>0.99990000000000001</v>
          </cell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 t="str">
            <v>WFCIH Investment Fund I LLC</v>
          </cell>
          <cell r="W730" t="str">
            <v>27-2007684</v>
          </cell>
          <cell r="X730">
            <v>0.99990000000000001</v>
          </cell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 t="str">
            <v>WF Affordable Housing LLC</v>
          </cell>
          <cell r="AJ730" t="str">
            <v>26-4569343</v>
          </cell>
          <cell r="AK730">
            <v>0.99980000999999996</v>
          </cell>
          <cell r="AL730"/>
          <cell r="AM730"/>
          <cell r="AN730"/>
          <cell r="AO730"/>
          <cell r="AP730"/>
          <cell r="AQ730"/>
          <cell r="AR730"/>
          <cell r="AS730"/>
          <cell r="AT730"/>
          <cell r="AU730"/>
          <cell r="AV730" t="str">
            <v/>
          </cell>
          <cell r="AW730"/>
          <cell r="AX730" t="str">
            <v/>
          </cell>
          <cell r="AY730"/>
          <cell r="AZ730" t="b">
            <v>1</v>
          </cell>
          <cell r="BA730" t="b">
            <v>1</v>
          </cell>
          <cell r="BB730" t="b">
            <v>0</v>
          </cell>
          <cell r="BC730" t="str">
            <v>FALSE</v>
          </cell>
          <cell r="BD730" t="b">
            <v>1</v>
          </cell>
          <cell r="BE730" t="str">
            <v>N/A</v>
          </cell>
          <cell r="BF730" t="e">
            <v>#NAME?</v>
          </cell>
          <cell r="BG730" t="str">
            <v>REQ</v>
          </cell>
        </row>
        <row r="731">
          <cell r="A731">
            <v>64242</v>
          </cell>
          <cell r="B731">
            <v>40161</v>
          </cell>
          <cell r="C731"/>
          <cell r="D731"/>
          <cell r="E731"/>
          <cell r="F731" t="str">
            <v>Collier Garden LLC</v>
          </cell>
          <cell r="G731" t="str">
            <v>Collier Garden</v>
          </cell>
          <cell r="H731" t="str">
            <v>Star-Holdings of Illinois, L.L.C.</v>
          </cell>
          <cell r="I731" t="str">
            <v>NEF Assignment Corporation, as nominee</v>
          </cell>
          <cell r="J731" t="str">
            <v>36-4326848</v>
          </cell>
          <cell r="K731">
            <v>0.99990000000000001</v>
          </cell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 t="str">
            <v>NEF Affordable Housing Investment Fund LP</v>
          </cell>
          <cell r="W731" t="str">
            <v>27-0719219</v>
          </cell>
          <cell r="X731">
            <v>0.99990000000000001</v>
          </cell>
          <cell r="Y731"/>
          <cell r="Z731"/>
          <cell r="AA731"/>
          <cell r="AB731"/>
          <cell r="AC731"/>
          <cell r="AD731"/>
          <cell r="AE731"/>
          <cell r="AF731"/>
          <cell r="AG731"/>
          <cell r="AH731"/>
          <cell r="AI731" t="str">
            <v>Shaw Industries, Inc</v>
          </cell>
          <cell r="AJ731" t="str">
            <v>35-2162582</v>
          </cell>
          <cell r="AK731">
            <v>0.99980000999999996</v>
          </cell>
          <cell r="AL731"/>
          <cell r="AM731"/>
          <cell r="AN731"/>
          <cell r="AO731"/>
          <cell r="AP731"/>
          <cell r="AQ731"/>
          <cell r="AR731"/>
          <cell r="AS731"/>
          <cell r="AT731"/>
          <cell r="AU731"/>
          <cell r="AV731" t="str">
            <v/>
          </cell>
          <cell r="AW731"/>
          <cell r="AX731" t="str">
            <v/>
          </cell>
          <cell r="AY731"/>
          <cell r="AZ731" t="b">
            <v>1</v>
          </cell>
          <cell r="BA731" t="b">
            <v>1</v>
          </cell>
          <cell r="BB731" t="str">
            <v>TRUE</v>
          </cell>
          <cell r="BC731" t="str">
            <v>TRUE</v>
          </cell>
          <cell r="BD731" t="b">
            <v>1</v>
          </cell>
          <cell r="BE731" t="str">
            <v>REQ</v>
          </cell>
          <cell r="BF731" t="e">
            <v>#NAME?</v>
          </cell>
          <cell r="BG731" t="str">
            <v>REQ</v>
          </cell>
        </row>
        <row r="732">
          <cell r="A732">
            <v>64243</v>
          </cell>
          <cell r="B732">
            <v>40169</v>
          </cell>
          <cell r="C732"/>
          <cell r="D732"/>
          <cell r="E732"/>
          <cell r="F732" t="str">
            <v>Citrus Grove, LP</v>
          </cell>
          <cell r="G732" t="str">
            <v>Citrus Grove -  Secondary 2015</v>
          </cell>
          <cell r="H732" t="str">
            <v>Orange Housing Development Corporation (OHDC)</v>
          </cell>
          <cell r="I732" t="str">
            <v>NEF Assignment Corporation, as nominee</v>
          </cell>
          <cell r="J732" t="str">
            <v>36-4326848</v>
          </cell>
          <cell r="K732">
            <v>0.99990000000000001</v>
          </cell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 t="str">
            <v>WFCIH Investment Fund III LP</v>
          </cell>
          <cell r="W732" t="str">
            <v>38-3968675</v>
          </cell>
          <cell r="X732">
            <v>0.99990000000000001</v>
          </cell>
          <cell r="Y732"/>
          <cell r="Z732"/>
          <cell r="AA732"/>
          <cell r="AB732"/>
          <cell r="AC732"/>
          <cell r="AD732"/>
          <cell r="AE732"/>
          <cell r="AF732"/>
          <cell r="AG732"/>
          <cell r="AH732"/>
          <cell r="AI732" t="str">
            <v>WF Affordable Housing LLC</v>
          </cell>
          <cell r="AJ732" t="str">
            <v>26-4569343</v>
          </cell>
          <cell r="AK732">
            <v>0.99980000999999996</v>
          </cell>
          <cell r="AL732"/>
          <cell r="AM732"/>
          <cell r="AN732"/>
          <cell r="AO732"/>
          <cell r="AP732"/>
          <cell r="AQ732"/>
          <cell r="AR732"/>
          <cell r="AS732"/>
          <cell r="AT732"/>
          <cell r="AU732"/>
          <cell r="AV732" t="str">
            <v/>
          </cell>
          <cell r="AW732"/>
          <cell r="AX732" t="str">
            <v/>
          </cell>
          <cell r="AY732"/>
          <cell r="AZ732" t="b">
            <v>1</v>
          </cell>
          <cell r="BA732" t="b">
            <v>1</v>
          </cell>
          <cell r="BB732" t="str">
            <v>TRUE</v>
          </cell>
          <cell r="BC732" t="str">
            <v>FALSE</v>
          </cell>
          <cell r="BD732" t="b">
            <v>1</v>
          </cell>
          <cell r="BE732" t="str">
            <v>REQ</v>
          </cell>
          <cell r="BF732" t="e">
            <v>#NAME?</v>
          </cell>
          <cell r="BG732" t="str">
            <v>REQ</v>
          </cell>
        </row>
        <row r="733">
          <cell r="A733">
            <v>64281</v>
          </cell>
          <cell r="B733">
            <v>40282</v>
          </cell>
          <cell r="C733"/>
          <cell r="D733"/>
          <cell r="E733"/>
          <cell r="F733" t="str">
            <v>Cooper and Decatur, LP</v>
          </cell>
          <cell r="G733" t="str">
            <v>Cooper Street NEP</v>
          </cell>
          <cell r="H733" t="str">
            <v>Direct Building Management</v>
          </cell>
          <cell r="I733" t="str">
            <v>New York Equity Fund 2008 LLC</v>
          </cell>
          <cell r="J733" t="str">
            <v>26-2775151</v>
          </cell>
          <cell r="K733">
            <v>0.99990000000000001</v>
          </cell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 t="str">
            <v>New York Equity Fund 2008 LLC</v>
          </cell>
          <cell r="W733" t="str">
            <v>26-2775151</v>
          </cell>
          <cell r="X733">
            <v>0.99990000000000001</v>
          </cell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 t="str">
            <v>No investor with 50% or more ownership</v>
          </cell>
          <cell r="AJ733" t="str">
            <v>N/A</v>
          </cell>
          <cell r="AK733" t="str">
            <v>N/A</v>
          </cell>
          <cell r="AL733"/>
          <cell r="AM733"/>
          <cell r="AN733"/>
          <cell r="AO733"/>
          <cell r="AP733"/>
          <cell r="AQ733"/>
          <cell r="AR733"/>
          <cell r="AS733"/>
          <cell r="AT733"/>
          <cell r="AU733"/>
          <cell r="AV733" t="str">
            <v/>
          </cell>
          <cell r="AW733"/>
          <cell r="AX733" t="str">
            <v/>
          </cell>
          <cell r="AY733"/>
          <cell r="AZ733" t="b">
            <v>1</v>
          </cell>
          <cell r="BA733" t="b">
            <v>1</v>
          </cell>
          <cell r="BB733" t="str">
            <v>TRUE</v>
          </cell>
          <cell r="BC733" t="str">
            <v>FALSE</v>
          </cell>
          <cell r="BD733" t="b">
            <v>1</v>
          </cell>
          <cell r="BE733" t="str">
            <v>N/A</v>
          </cell>
          <cell r="BF733" t="str">
            <v>N/A</v>
          </cell>
          <cell r="BG733" t="str">
            <v>No</v>
          </cell>
        </row>
        <row r="734">
          <cell r="A734">
            <v>64291</v>
          </cell>
          <cell r="B734">
            <v>40165</v>
          </cell>
          <cell r="C734"/>
          <cell r="D734"/>
          <cell r="E734"/>
          <cell r="F734" t="str">
            <v>Sungate Villa II Prescott Valley</v>
          </cell>
          <cell r="G734" t="str">
            <v>Sungate Villas II</v>
          </cell>
          <cell r="H734" t="str">
            <v>WESCAP Real Estate Services</v>
          </cell>
          <cell r="I734" t="str">
            <v>NEF Assignment Corporation, as nominee</v>
          </cell>
          <cell r="J734" t="str">
            <v>36-4326848</v>
          </cell>
          <cell r="K734">
            <v>0.99990000000000001</v>
          </cell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 t="str">
            <v>NEF Affordable Housing Investment Fund LP</v>
          </cell>
          <cell r="W734" t="str">
            <v>27-0719219</v>
          </cell>
          <cell r="X734">
            <v>0.99990000000000001</v>
          </cell>
          <cell r="Y734"/>
          <cell r="Z734"/>
          <cell r="AA734"/>
          <cell r="AB734"/>
          <cell r="AC734"/>
          <cell r="AD734"/>
          <cell r="AE734"/>
          <cell r="AF734"/>
          <cell r="AG734"/>
          <cell r="AH734"/>
          <cell r="AI734" t="str">
            <v>Shaw Industries, Inc</v>
          </cell>
          <cell r="AJ734" t="str">
            <v>35-2162582</v>
          </cell>
          <cell r="AK734">
            <v>0.99980000999999996</v>
          </cell>
          <cell r="AL734"/>
          <cell r="AM734"/>
          <cell r="AN734"/>
          <cell r="AO734"/>
          <cell r="AP734"/>
          <cell r="AQ734"/>
          <cell r="AR734"/>
          <cell r="AS734"/>
          <cell r="AT734"/>
          <cell r="AU734"/>
          <cell r="AV734" t="str">
            <v/>
          </cell>
          <cell r="AW734"/>
          <cell r="AX734" t="str">
            <v/>
          </cell>
          <cell r="AY734"/>
          <cell r="AZ734" t="b">
            <v>1</v>
          </cell>
          <cell r="BA734" t="b">
            <v>1</v>
          </cell>
          <cell r="BB734" t="b">
            <v>0</v>
          </cell>
          <cell r="BC734" t="str">
            <v>TRUE</v>
          </cell>
          <cell r="BD734" t="b">
            <v>1</v>
          </cell>
          <cell r="BE734" t="str">
            <v>REQ</v>
          </cell>
          <cell r="BF734" t="e">
            <v>#NAME?</v>
          </cell>
          <cell r="BG734" t="str">
            <v>REQ</v>
          </cell>
        </row>
        <row r="735">
          <cell r="A735">
            <v>64297</v>
          </cell>
          <cell r="B735">
            <v>40147</v>
          </cell>
          <cell r="C735"/>
          <cell r="D735"/>
          <cell r="E735"/>
          <cell r="F735" t="str">
            <v>AD Price II LLC</v>
          </cell>
          <cell r="G735" t="str">
            <v>AD Price Senior Housing</v>
          </cell>
          <cell r="H735" t="str">
            <v>Buffalo Municipal Housing Authority</v>
          </cell>
          <cell r="I735" t="str">
            <v>NEF Assignment Corporation, as nominee</v>
          </cell>
          <cell r="J735" t="str">
            <v>36-4326848</v>
          </cell>
          <cell r="K735">
            <v>0.99990000000000001</v>
          </cell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 t="str">
            <v>National Equity Fund 2009 LP</v>
          </cell>
          <cell r="W735" t="str">
            <v>26-4818735</v>
          </cell>
          <cell r="X735">
            <v>0.99990000000000001</v>
          </cell>
          <cell r="Y735"/>
          <cell r="Z735"/>
          <cell r="AA735"/>
          <cell r="AB735"/>
          <cell r="AC735"/>
          <cell r="AD735"/>
          <cell r="AE735"/>
          <cell r="AF735"/>
          <cell r="AG735"/>
          <cell r="AH735"/>
          <cell r="AI735" t="str">
            <v>No investor with 50% or more ownership</v>
          </cell>
          <cell r="AJ735" t="str">
            <v>N/A</v>
          </cell>
          <cell r="AK735" t="str">
            <v>N/A</v>
          </cell>
          <cell r="AL735"/>
          <cell r="AM735"/>
          <cell r="AN735"/>
          <cell r="AO735"/>
          <cell r="AP735"/>
          <cell r="AQ735"/>
          <cell r="AR735"/>
          <cell r="AS735"/>
          <cell r="AT735"/>
          <cell r="AU735"/>
          <cell r="AV735" t="str">
            <v/>
          </cell>
          <cell r="AW735"/>
          <cell r="AX735" t="str">
            <v/>
          </cell>
          <cell r="AY735"/>
          <cell r="AZ735" t="b">
            <v>1</v>
          </cell>
          <cell r="BA735" t="b">
            <v>1</v>
          </cell>
          <cell r="BB735" t="b">
            <v>0</v>
          </cell>
          <cell r="BC735" t="str">
            <v>FALSE</v>
          </cell>
          <cell r="BD735" t="b">
            <v>1</v>
          </cell>
          <cell r="BE735" t="str">
            <v>REQ</v>
          </cell>
          <cell r="BF735" t="str">
            <v>N/A</v>
          </cell>
          <cell r="BG735" t="str">
            <v>REQ</v>
          </cell>
        </row>
        <row r="736">
          <cell r="A736">
            <v>64299</v>
          </cell>
          <cell r="B736">
            <v>40352</v>
          </cell>
          <cell r="C736"/>
          <cell r="D736"/>
          <cell r="E736"/>
          <cell r="F736" t="str">
            <v>Palisades Park Limited Partnership</v>
          </cell>
          <cell r="G736" t="str">
            <v>Palisades Park (UT)</v>
          </cell>
          <cell r="H736" t="str">
            <v>Community Development Inc.(ID)</v>
          </cell>
          <cell r="I736" t="str">
            <v>MS Shared Investment Fund I LLC</v>
          </cell>
          <cell r="J736" t="str">
            <v>27-1490797</v>
          </cell>
          <cell r="K736">
            <v>0.14998499999999998</v>
          </cell>
          <cell r="L736" t="str">
            <v>NEF Assignment Corporation, as nominee</v>
          </cell>
          <cell r="M736" t="str">
            <v>36-4326848</v>
          </cell>
          <cell r="N736">
            <v>0.84991499999999987</v>
          </cell>
          <cell r="O736"/>
          <cell r="P736"/>
          <cell r="Q736"/>
          <cell r="R736"/>
          <cell r="S736"/>
          <cell r="T736"/>
          <cell r="U736"/>
          <cell r="V736" t="str">
            <v>MS Shared Investment Fund I LLC</v>
          </cell>
          <cell r="W736" t="str">
            <v>27-1490797</v>
          </cell>
          <cell r="X736">
            <v>0.14998499999999998</v>
          </cell>
          <cell r="Y736" t="str">
            <v>NEF Affordable Housing Investment Fund LP</v>
          </cell>
          <cell r="Z736" t="str">
            <v>27-0719219</v>
          </cell>
          <cell r="AA736">
            <v>0.84991499999999987</v>
          </cell>
          <cell r="AB736"/>
          <cell r="AC736"/>
          <cell r="AD736"/>
          <cell r="AE736"/>
          <cell r="AF736"/>
          <cell r="AG736"/>
          <cell r="AH736"/>
          <cell r="AI736" t="str">
            <v>MS Affordable Housing LLC</v>
          </cell>
          <cell r="AJ736" t="str">
            <v>20-3968489</v>
          </cell>
          <cell r="AK736">
            <v>0.14997000149999998</v>
          </cell>
          <cell r="AL736" t="str">
            <v>Shaw Industries, Inc</v>
          </cell>
          <cell r="AM736" t="str">
            <v>35-2162582</v>
          </cell>
          <cell r="AN736">
            <v>0.8498300084999999</v>
          </cell>
          <cell r="AO736"/>
          <cell r="AP736"/>
          <cell r="AQ736"/>
          <cell r="AR736"/>
          <cell r="AS736"/>
          <cell r="AT736"/>
          <cell r="AU736"/>
          <cell r="AV736" t="str">
            <v/>
          </cell>
          <cell r="AW736"/>
          <cell r="AX736" t="str">
            <v/>
          </cell>
          <cell r="AY736"/>
          <cell r="AZ736" t="b">
            <v>1</v>
          </cell>
          <cell r="BA736" t="b">
            <v>1</v>
          </cell>
          <cell r="BB736" t="b">
            <v>0</v>
          </cell>
          <cell r="BC736" t="str">
            <v>FALSE</v>
          </cell>
          <cell r="BD736" t="b">
            <v>1</v>
          </cell>
          <cell r="BE736" t="str">
            <v>N/A</v>
          </cell>
          <cell r="BF736" t="e">
            <v>#NAME?</v>
          </cell>
          <cell r="BG736" t="str">
            <v>REQ</v>
          </cell>
        </row>
        <row r="737">
          <cell r="A737">
            <v>64305</v>
          </cell>
          <cell r="B737">
            <v>40156</v>
          </cell>
          <cell r="C737"/>
          <cell r="D737"/>
          <cell r="E737"/>
          <cell r="F737" t="str">
            <v>Blackstone Valley Gateways Limited Partnership</v>
          </cell>
          <cell r="G737" t="str">
            <v>Blackstone Valley Gateway</v>
          </cell>
          <cell r="H737" t="str">
            <v>Pawtucket Central Falls Development Corporation</v>
          </cell>
          <cell r="I737" t="str">
            <v>NEF Assignment Corporation, as nominee</v>
          </cell>
          <cell r="J737" t="str">
            <v>36-4326848</v>
          </cell>
          <cell r="K737">
            <v>0.99990000000000001</v>
          </cell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 t="str">
            <v>NEF Affordable Housing Investment Fund LP</v>
          </cell>
          <cell r="W737" t="str">
            <v>27-0719219</v>
          </cell>
          <cell r="X737">
            <v>0.99990000000000001</v>
          </cell>
          <cell r="Y737"/>
          <cell r="Z737"/>
          <cell r="AA737"/>
          <cell r="AB737"/>
          <cell r="AC737"/>
          <cell r="AD737"/>
          <cell r="AE737"/>
          <cell r="AF737"/>
          <cell r="AG737"/>
          <cell r="AH737"/>
          <cell r="AI737" t="str">
            <v>Shaw Industries, Inc</v>
          </cell>
          <cell r="AJ737" t="str">
            <v>35-2162582</v>
          </cell>
          <cell r="AK737">
            <v>0.99980000999999996</v>
          </cell>
          <cell r="AL737"/>
          <cell r="AM737"/>
          <cell r="AN737"/>
          <cell r="AO737"/>
          <cell r="AP737"/>
          <cell r="AQ737"/>
          <cell r="AR737"/>
          <cell r="AS737"/>
          <cell r="AT737"/>
          <cell r="AU737"/>
          <cell r="AV737" t="str">
            <v/>
          </cell>
          <cell r="AW737"/>
          <cell r="AX737" t="str">
            <v/>
          </cell>
          <cell r="AY737"/>
          <cell r="AZ737" t="b">
            <v>1</v>
          </cell>
          <cell r="BA737" t="b">
            <v>1</v>
          </cell>
          <cell r="BB737" t="str">
            <v>TRUE</v>
          </cell>
          <cell r="BC737" t="str">
            <v>TRUE</v>
          </cell>
          <cell r="BD737" t="b">
            <v>1</v>
          </cell>
          <cell r="BE737" t="str">
            <v>REQ</v>
          </cell>
          <cell r="BF737" t="e">
            <v>#NAME?</v>
          </cell>
          <cell r="BG737" t="str">
            <v>REQ</v>
          </cell>
        </row>
        <row r="738">
          <cell r="A738">
            <v>64307</v>
          </cell>
          <cell r="B738">
            <v>40336</v>
          </cell>
          <cell r="C738"/>
          <cell r="D738"/>
          <cell r="E738"/>
          <cell r="F738" t="str">
            <v>LePage Affordable Housing LLC</v>
          </cell>
          <cell r="G738" t="str">
            <v>LePage Village</v>
          </cell>
          <cell r="H738" t="str">
            <v>The Caleb Foundation, Inc.</v>
          </cell>
          <cell r="I738" t="str">
            <v>NEF Assignment Corporation, as nominee</v>
          </cell>
          <cell r="J738" t="str">
            <v>36-4326848</v>
          </cell>
          <cell r="K738">
            <v>0.99990000000000001</v>
          </cell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 t="str">
            <v>NEF Affordable Housing Investment Fund LP</v>
          </cell>
          <cell r="W738" t="str">
            <v>27-0719219</v>
          </cell>
          <cell r="X738">
            <v>0.99990000000000001</v>
          </cell>
          <cell r="Y738"/>
          <cell r="Z738"/>
          <cell r="AA738"/>
          <cell r="AB738"/>
          <cell r="AC738"/>
          <cell r="AD738"/>
          <cell r="AE738"/>
          <cell r="AF738"/>
          <cell r="AG738"/>
          <cell r="AH738"/>
          <cell r="AI738" t="str">
            <v>Shaw Industries, Inc</v>
          </cell>
          <cell r="AJ738" t="str">
            <v>35-2162582</v>
          </cell>
          <cell r="AK738">
            <v>0.99980000999999996</v>
          </cell>
          <cell r="AL738"/>
          <cell r="AM738"/>
          <cell r="AN738"/>
          <cell r="AO738"/>
          <cell r="AP738"/>
          <cell r="AQ738"/>
          <cell r="AR738"/>
          <cell r="AS738"/>
          <cell r="AT738"/>
          <cell r="AU738"/>
          <cell r="AV738" t="str">
            <v/>
          </cell>
          <cell r="AW738"/>
          <cell r="AX738" t="str">
            <v/>
          </cell>
          <cell r="AY738"/>
          <cell r="AZ738" t="b">
            <v>1</v>
          </cell>
          <cell r="BA738" t="b">
            <v>1</v>
          </cell>
          <cell r="BB738" t="b">
            <v>0</v>
          </cell>
          <cell r="BC738" t="str">
            <v>FALSE</v>
          </cell>
          <cell r="BD738" t="b">
            <v>1</v>
          </cell>
          <cell r="BE738" t="str">
            <v>REQ</v>
          </cell>
          <cell r="BF738" t="e">
            <v>#NAME?</v>
          </cell>
          <cell r="BG738" t="str">
            <v>REQ</v>
          </cell>
        </row>
        <row r="739">
          <cell r="A739">
            <v>64316</v>
          </cell>
          <cell r="B739">
            <v>40074</v>
          </cell>
          <cell r="C739"/>
          <cell r="D739"/>
          <cell r="E739"/>
          <cell r="F739" t="str">
            <v>South View Senior Apartments, LLLP</v>
          </cell>
          <cell r="G739" t="str">
            <v>South View Senior Apts</v>
          </cell>
          <cell r="H739" t="str">
            <v>CT Development</v>
          </cell>
          <cell r="I739" t="str">
            <v>NEF Assignment Corporation, as nominee</v>
          </cell>
          <cell r="J739" t="str">
            <v>36-4326848</v>
          </cell>
          <cell r="K739">
            <v>0.99990000000000001</v>
          </cell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 t="str">
            <v>National Equity Fund 2009 LP</v>
          </cell>
          <cell r="W739" t="str">
            <v>26-4818735</v>
          </cell>
          <cell r="X739">
            <v>0.99990000000000001</v>
          </cell>
          <cell r="Y739"/>
          <cell r="Z739"/>
          <cell r="AA739"/>
          <cell r="AB739"/>
          <cell r="AC739"/>
          <cell r="AD739"/>
          <cell r="AE739"/>
          <cell r="AF739"/>
          <cell r="AG739"/>
          <cell r="AH739"/>
          <cell r="AI739" t="str">
            <v>No investor with 50% or more ownership</v>
          </cell>
          <cell r="AJ739" t="str">
            <v>N/A</v>
          </cell>
          <cell r="AK739" t="str">
            <v>N/A</v>
          </cell>
          <cell r="AL739"/>
          <cell r="AM739"/>
          <cell r="AN739"/>
          <cell r="AO739"/>
          <cell r="AP739"/>
          <cell r="AQ739"/>
          <cell r="AR739"/>
          <cell r="AS739"/>
          <cell r="AT739"/>
          <cell r="AU739"/>
          <cell r="AV739" t="str">
            <v/>
          </cell>
          <cell r="AW739"/>
          <cell r="AX739" t="str">
            <v/>
          </cell>
          <cell r="AY739"/>
          <cell r="AZ739" t="b">
            <v>1</v>
          </cell>
          <cell r="BA739" t="b">
            <v>1</v>
          </cell>
          <cell r="BB739" t="str">
            <v>TRUE</v>
          </cell>
          <cell r="BC739" t="str">
            <v>FALSE</v>
          </cell>
          <cell r="BD739" t="b">
            <v>1</v>
          </cell>
          <cell r="BE739" t="str">
            <v>REQ</v>
          </cell>
          <cell r="BF739" t="str">
            <v>N/A</v>
          </cell>
          <cell r="BG739" t="str">
            <v>REQ</v>
          </cell>
        </row>
        <row r="740">
          <cell r="A740">
            <v>64319</v>
          </cell>
          <cell r="B740">
            <v>40529</v>
          </cell>
          <cell r="C740"/>
          <cell r="D740"/>
          <cell r="E740"/>
          <cell r="F740" t="str">
            <v>Rickman House Preservation LDHA LP</v>
          </cell>
          <cell r="G740" t="str">
            <v>Rickman House</v>
          </cell>
          <cell r="H740" t="str">
            <v>Housing Resources, Inc. (MI)</v>
          </cell>
          <cell r="I740" t="str">
            <v>NEF Assignment Corporation, as nominee</v>
          </cell>
          <cell r="J740" t="str">
            <v>36-4326848</v>
          </cell>
          <cell r="K740">
            <v>0.99990000000000001</v>
          </cell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 t="str">
            <v>NEF Affordable Housing Investment Fund II LP</v>
          </cell>
          <cell r="W740" t="str">
            <v>27-2395998</v>
          </cell>
          <cell r="X740">
            <v>0.99990000000000001</v>
          </cell>
          <cell r="Y740"/>
          <cell r="Z740"/>
          <cell r="AA740"/>
          <cell r="AB740"/>
          <cell r="AC740"/>
          <cell r="AD740"/>
          <cell r="AE740"/>
          <cell r="AF740"/>
          <cell r="AG740"/>
          <cell r="AH740"/>
          <cell r="AI740" t="str">
            <v>Shaw Industries, Inc</v>
          </cell>
          <cell r="AJ740" t="str">
            <v>35-2162582</v>
          </cell>
          <cell r="AK740">
            <v>0.99980000999999996</v>
          </cell>
          <cell r="AL740"/>
          <cell r="AM740"/>
          <cell r="AN740"/>
          <cell r="AO740"/>
          <cell r="AP740"/>
          <cell r="AQ740"/>
          <cell r="AR740"/>
          <cell r="AS740"/>
          <cell r="AT740"/>
          <cell r="AU740"/>
          <cell r="AV740" t="str">
            <v/>
          </cell>
          <cell r="AW740"/>
          <cell r="AX740" t="str">
            <v/>
          </cell>
          <cell r="AY740"/>
          <cell r="AZ740" t="b">
            <v>1</v>
          </cell>
          <cell r="BA740" t="b">
            <v>1</v>
          </cell>
          <cell r="BB740" t="b">
            <v>0</v>
          </cell>
          <cell r="BC740" t="str">
            <v>TRUE</v>
          </cell>
          <cell r="BD740" t="b">
            <v>1</v>
          </cell>
          <cell r="BE740" t="str">
            <v>REQ</v>
          </cell>
          <cell r="BF740" t="e">
            <v>#NAME?</v>
          </cell>
          <cell r="BG740" t="str">
            <v>REQ</v>
          </cell>
        </row>
        <row r="741">
          <cell r="A741">
            <v>64320</v>
          </cell>
          <cell r="B741">
            <v>40269</v>
          </cell>
          <cell r="C741"/>
          <cell r="D741"/>
          <cell r="E741"/>
          <cell r="F741" t="str">
            <v>Taylor Heights Village II, Limited Partnership</v>
          </cell>
          <cell r="G741" t="str">
            <v>Taylor Heights</v>
          </cell>
          <cell r="H741" t="str">
            <v>Premier Housing Management LLC</v>
          </cell>
          <cell r="I741" t="str">
            <v>NEF Assignment Corporation, as nominee</v>
          </cell>
          <cell r="J741" t="str">
            <v>36-4326848</v>
          </cell>
          <cell r="K741">
            <v>0.99990000000000001</v>
          </cell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 t="str">
            <v>NEF Affordable Housing Investment Fund LP</v>
          </cell>
          <cell r="W741" t="str">
            <v>27-0719219</v>
          </cell>
          <cell r="X741">
            <v>0.99990000000000001</v>
          </cell>
          <cell r="Y741"/>
          <cell r="Z741"/>
          <cell r="AA741"/>
          <cell r="AB741"/>
          <cell r="AC741"/>
          <cell r="AD741"/>
          <cell r="AE741"/>
          <cell r="AF741"/>
          <cell r="AG741"/>
          <cell r="AH741"/>
          <cell r="AI741" t="str">
            <v>Shaw Industries, Inc</v>
          </cell>
          <cell r="AJ741" t="str">
            <v>35-2162582</v>
          </cell>
          <cell r="AK741">
            <v>0.99980000999999996</v>
          </cell>
          <cell r="AL741"/>
          <cell r="AM741"/>
          <cell r="AN741"/>
          <cell r="AO741"/>
          <cell r="AP741"/>
          <cell r="AQ741"/>
          <cell r="AR741"/>
          <cell r="AS741"/>
          <cell r="AT741"/>
          <cell r="AU741"/>
          <cell r="AV741" t="str">
            <v/>
          </cell>
          <cell r="AW741"/>
          <cell r="AX741" t="str">
            <v/>
          </cell>
          <cell r="AY741"/>
          <cell r="AZ741" t="b">
            <v>1</v>
          </cell>
          <cell r="BA741" t="b">
            <v>1</v>
          </cell>
          <cell r="BB741" t="b">
            <v>0</v>
          </cell>
          <cell r="BC741" t="str">
            <v>FALSE</v>
          </cell>
          <cell r="BD741" t="b">
            <v>1</v>
          </cell>
          <cell r="BE741" t="str">
            <v>REQ</v>
          </cell>
          <cell r="BF741" t="e">
            <v>#NAME?</v>
          </cell>
          <cell r="BG741" t="str">
            <v>REQ</v>
          </cell>
        </row>
        <row r="742">
          <cell r="A742">
            <v>64323</v>
          </cell>
          <cell r="B742">
            <v>40148</v>
          </cell>
          <cell r="C742"/>
          <cell r="D742"/>
          <cell r="E742"/>
          <cell r="F742" t="str">
            <v>Oak Hill Jackson Brickstones, LP</v>
          </cell>
          <cell r="G742" t="str">
            <v>Oak Hill Jackson Brickstones</v>
          </cell>
          <cell r="H742" t="str">
            <v>Hatch Development Group, LLC</v>
          </cell>
          <cell r="I742" t="str">
            <v>NEF Assignment Corporation, as nominee</v>
          </cell>
          <cell r="J742" t="str">
            <v>36-4326848</v>
          </cell>
          <cell r="K742">
            <v>0.99990000000000001</v>
          </cell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 t="str">
            <v>NEF Affordable Housing Investment Fund LP</v>
          </cell>
          <cell r="W742" t="str">
            <v>27-0719219</v>
          </cell>
          <cell r="X742">
            <v>0.99990000000000001</v>
          </cell>
          <cell r="Y742"/>
          <cell r="Z742"/>
          <cell r="AA742"/>
          <cell r="AB742"/>
          <cell r="AC742"/>
          <cell r="AD742"/>
          <cell r="AE742"/>
          <cell r="AF742"/>
          <cell r="AG742"/>
          <cell r="AH742"/>
          <cell r="AI742" t="str">
            <v>Shaw Industries, Inc</v>
          </cell>
          <cell r="AJ742" t="str">
            <v>35-2162582</v>
          </cell>
          <cell r="AK742">
            <v>0.99980000999999996</v>
          </cell>
          <cell r="AL742"/>
          <cell r="AM742"/>
          <cell r="AN742"/>
          <cell r="AO742"/>
          <cell r="AP742"/>
          <cell r="AQ742"/>
          <cell r="AR742"/>
          <cell r="AS742"/>
          <cell r="AT742"/>
          <cell r="AU742"/>
          <cell r="AV742" t="str">
            <v/>
          </cell>
          <cell r="AW742"/>
          <cell r="AX742" t="str">
            <v/>
          </cell>
          <cell r="AY742"/>
          <cell r="AZ742" t="b">
            <v>1</v>
          </cell>
          <cell r="BA742" t="b">
            <v>1</v>
          </cell>
          <cell r="BB742" t="b">
            <v>0</v>
          </cell>
          <cell r="BC742" t="str">
            <v>FALSE</v>
          </cell>
          <cell r="BD742" t="b">
            <v>1</v>
          </cell>
          <cell r="BE742" t="str">
            <v>REQ</v>
          </cell>
          <cell r="BF742" t="e">
            <v>#NAME?</v>
          </cell>
          <cell r="BG742" t="str">
            <v>REQ</v>
          </cell>
        </row>
        <row r="743">
          <cell r="A743">
            <v>64325</v>
          </cell>
          <cell r="B743">
            <v>40479</v>
          </cell>
          <cell r="C743"/>
          <cell r="D743"/>
          <cell r="E743"/>
          <cell r="F743" t="str">
            <v>Truax Park Redevelopment, Phase I, LLC</v>
          </cell>
          <cell r="G743" t="str">
            <v>Truax Park Redevelopment</v>
          </cell>
          <cell r="H743" t="str">
            <v>CDA of the City of Madison</v>
          </cell>
          <cell r="I743" t="str">
            <v>MS Shared Investment Fund I LLC</v>
          </cell>
          <cell r="J743" t="str">
            <v>27-1490797</v>
          </cell>
          <cell r="K743">
            <v>9.0322966800000001E-2</v>
          </cell>
          <cell r="L743" t="str">
            <v>NEF Assignment Corporation, as nominee</v>
          </cell>
          <cell r="M743" t="str">
            <v>36-4326848</v>
          </cell>
          <cell r="N743">
            <v>0.90957703319999994</v>
          </cell>
          <cell r="O743"/>
          <cell r="P743"/>
          <cell r="Q743"/>
          <cell r="R743"/>
          <cell r="S743"/>
          <cell r="T743"/>
          <cell r="U743"/>
          <cell r="V743" t="str">
            <v>MS Shared Investment Fund I LLC</v>
          </cell>
          <cell r="W743" t="str">
            <v>27-1490797</v>
          </cell>
          <cell r="X743">
            <v>9.0322966800000001E-2</v>
          </cell>
          <cell r="Y743" t="str">
            <v>NEF Affordable Housing Investment Fund II LP</v>
          </cell>
          <cell r="Z743" t="str">
            <v>27-2395998</v>
          </cell>
          <cell r="AA743">
            <v>0.90957703319999994</v>
          </cell>
          <cell r="AB743"/>
          <cell r="AC743"/>
          <cell r="AD743"/>
          <cell r="AE743"/>
          <cell r="AF743"/>
          <cell r="AG743"/>
          <cell r="AH743"/>
          <cell r="AI743" t="str">
            <v>MS Affordable Housing LLC</v>
          </cell>
          <cell r="AJ743" t="str">
            <v>20-3968489</v>
          </cell>
          <cell r="AK743">
            <v>9.0313934503320009E-2</v>
          </cell>
          <cell r="AL743" t="str">
            <v>Shaw Industries, Inc</v>
          </cell>
          <cell r="AM743" t="str">
            <v>35-2162582</v>
          </cell>
          <cell r="AN743">
            <v>0.90948607549667992</v>
          </cell>
          <cell r="AO743"/>
          <cell r="AP743"/>
          <cell r="AQ743"/>
          <cell r="AR743"/>
          <cell r="AS743"/>
          <cell r="AT743"/>
          <cell r="AU743"/>
          <cell r="AV743" t="str">
            <v/>
          </cell>
          <cell r="AW743"/>
          <cell r="AX743" t="str">
            <v/>
          </cell>
          <cell r="AY743"/>
          <cell r="AZ743" t="b">
            <v>1</v>
          </cell>
          <cell r="BA743" t="b">
            <v>1</v>
          </cell>
          <cell r="BB743" t="str">
            <v>TRUE</v>
          </cell>
          <cell r="BC743" t="str">
            <v>FALSE</v>
          </cell>
          <cell r="BD743" t="b">
            <v>1</v>
          </cell>
          <cell r="BE743" t="str">
            <v>N/A</v>
          </cell>
          <cell r="BF743" t="e">
            <v>#NAME?</v>
          </cell>
          <cell r="BG743" t="str">
            <v>REQ</v>
          </cell>
        </row>
        <row r="744">
          <cell r="A744">
            <v>64332</v>
          </cell>
          <cell r="B744">
            <v>40177</v>
          </cell>
          <cell r="C744"/>
          <cell r="D744"/>
          <cell r="E744"/>
          <cell r="F744" t="str">
            <v>Project Freedom at Woodstown Urban Renewal L.P.</v>
          </cell>
          <cell r="G744" t="str">
            <v>Village at Woodstown</v>
          </cell>
          <cell r="H744" t="str">
            <v>Project Freedom, Inc.</v>
          </cell>
          <cell r="I744" t="str">
            <v>NEF Assignment Corporation, as nominee</v>
          </cell>
          <cell r="J744" t="str">
            <v>36-4326848</v>
          </cell>
          <cell r="K744">
            <v>0.9998999999999999</v>
          </cell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 t="str">
            <v>Four Eighty-One Housing Investment Fund LP</v>
          </cell>
          <cell r="W744" t="str">
            <v>27-0711050</v>
          </cell>
          <cell r="X744">
            <v>0.99990000000000001</v>
          </cell>
          <cell r="Y744"/>
          <cell r="Z744"/>
          <cell r="AA744"/>
          <cell r="AB744"/>
          <cell r="AC744"/>
          <cell r="AD744"/>
          <cell r="AE744"/>
          <cell r="AF744"/>
          <cell r="AG744"/>
          <cell r="AH744"/>
          <cell r="AI744" t="str">
            <v>Four Eighty - One Corp</v>
          </cell>
          <cell r="AJ744" t="str">
            <v>01-0354265</v>
          </cell>
          <cell r="AK744">
            <v>0.99980000999999996</v>
          </cell>
          <cell r="AL744"/>
          <cell r="AM744"/>
          <cell r="AN744"/>
          <cell r="AO744"/>
          <cell r="AP744"/>
          <cell r="AQ744"/>
          <cell r="AR744"/>
          <cell r="AS744"/>
          <cell r="AT744"/>
          <cell r="AU744"/>
          <cell r="AV744" t="str">
            <v/>
          </cell>
          <cell r="AW744"/>
          <cell r="AX744" t="str">
            <v/>
          </cell>
          <cell r="AY744"/>
          <cell r="AZ744" t="b">
            <v>1</v>
          </cell>
          <cell r="BA744" t="b">
            <v>1</v>
          </cell>
          <cell r="BB744" t="b">
            <v>0</v>
          </cell>
          <cell r="BC744" t="str">
            <v>FALSE</v>
          </cell>
          <cell r="BD744" t="b">
            <v>1</v>
          </cell>
          <cell r="BE744" t="str">
            <v>REQ</v>
          </cell>
          <cell r="BF744" t="e">
            <v>#NAME?</v>
          </cell>
          <cell r="BG744" t="str">
            <v>REQ</v>
          </cell>
        </row>
        <row r="745">
          <cell r="A745">
            <v>64340</v>
          </cell>
          <cell r="B745">
            <v>40157</v>
          </cell>
          <cell r="C745"/>
          <cell r="D745"/>
          <cell r="E745"/>
          <cell r="F745" t="str">
            <v>Summerhill Limited Partnership</v>
          </cell>
          <cell r="G745" t="str">
            <v>Summerhill Apartments</v>
          </cell>
          <cell r="H745" t="str">
            <v>Boise Housing Corporation (BHC)</v>
          </cell>
          <cell r="I745" t="str">
            <v>NEF Assignment Corporation, as nominee</v>
          </cell>
          <cell r="J745" t="str">
            <v>36-4326848</v>
          </cell>
          <cell r="K745">
            <v>0.99990000000000001</v>
          </cell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 t="str">
            <v>NEF Affordable Housing Investment Fund LP</v>
          </cell>
          <cell r="W745" t="str">
            <v>27-0719219</v>
          </cell>
          <cell r="X745">
            <v>0.99990000000000001</v>
          </cell>
          <cell r="Y745"/>
          <cell r="Z745"/>
          <cell r="AA745"/>
          <cell r="AB745"/>
          <cell r="AC745"/>
          <cell r="AD745"/>
          <cell r="AE745"/>
          <cell r="AF745"/>
          <cell r="AG745"/>
          <cell r="AH745"/>
          <cell r="AI745" t="str">
            <v>Shaw Industries, Inc</v>
          </cell>
          <cell r="AJ745" t="str">
            <v>35-2162582</v>
          </cell>
          <cell r="AK745">
            <v>0.99980000999999996</v>
          </cell>
          <cell r="AL745"/>
          <cell r="AM745"/>
          <cell r="AN745"/>
          <cell r="AO745"/>
          <cell r="AP745"/>
          <cell r="AQ745"/>
          <cell r="AR745"/>
          <cell r="AS745"/>
          <cell r="AT745"/>
          <cell r="AU745"/>
          <cell r="AV745" t="str">
            <v/>
          </cell>
          <cell r="AW745"/>
          <cell r="AX745" t="str">
            <v/>
          </cell>
          <cell r="AY745"/>
          <cell r="AZ745" t="b">
            <v>1</v>
          </cell>
          <cell r="BA745" t="b">
            <v>1</v>
          </cell>
          <cell r="BB745" t="b">
            <v>0</v>
          </cell>
          <cell r="BC745" t="str">
            <v>FALSE</v>
          </cell>
          <cell r="BD745" t="b">
            <v>1</v>
          </cell>
          <cell r="BE745" t="str">
            <v>REQ</v>
          </cell>
          <cell r="BF745" t="e">
            <v>#NAME?</v>
          </cell>
          <cell r="BG745" t="str">
            <v>REQ</v>
          </cell>
        </row>
        <row r="746">
          <cell r="A746">
            <v>64342</v>
          </cell>
          <cell r="B746">
            <v>40527</v>
          </cell>
          <cell r="C746"/>
          <cell r="D746"/>
          <cell r="E746"/>
          <cell r="F746" t="str">
            <v>Oakridge Park Limited Partnership</v>
          </cell>
          <cell r="G746" t="str">
            <v>Oakridge Park</v>
          </cell>
          <cell r="H746" t="str">
            <v>Northwest Housing Alternatives, Inc. (NHA)</v>
          </cell>
          <cell r="I746" t="str">
            <v>WFCIH Investment Fund I LLC</v>
          </cell>
          <cell r="J746" t="str">
            <v>27-2007684</v>
          </cell>
          <cell r="K746">
            <v>0.99990000000000001</v>
          </cell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 t="str">
            <v>WFCIH Investment Fund I LLC</v>
          </cell>
          <cell r="W746" t="str">
            <v>27-2007684</v>
          </cell>
          <cell r="X746">
            <v>0.99990000000000001</v>
          </cell>
          <cell r="Y746"/>
          <cell r="Z746"/>
          <cell r="AA746"/>
          <cell r="AB746"/>
          <cell r="AC746"/>
          <cell r="AD746"/>
          <cell r="AE746"/>
          <cell r="AF746"/>
          <cell r="AG746"/>
          <cell r="AH746"/>
          <cell r="AI746" t="str">
            <v>WF Affordable Housing LLC</v>
          </cell>
          <cell r="AJ746" t="str">
            <v>26-4569343</v>
          </cell>
          <cell r="AK746">
            <v>0.99980000999999996</v>
          </cell>
          <cell r="AL746"/>
          <cell r="AM746"/>
          <cell r="AN746"/>
          <cell r="AO746"/>
          <cell r="AP746"/>
          <cell r="AQ746"/>
          <cell r="AR746"/>
          <cell r="AS746"/>
          <cell r="AT746"/>
          <cell r="AU746"/>
          <cell r="AV746" t="str">
            <v/>
          </cell>
          <cell r="AW746"/>
          <cell r="AX746" t="str">
            <v/>
          </cell>
          <cell r="AY746"/>
          <cell r="AZ746" t="b">
            <v>1</v>
          </cell>
          <cell r="BA746" t="b">
            <v>1</v>
          </cell>
          <cell r="BB746" t="b">
            <v>0</v>
          </cell>
          <cell r="BC746" t="str">
            <v>FALSE</v>
          </cell>
          <cell r="BD746" t="b">
            <v>1</v>
          </cell>
          <cell r="BE746" t="str">
            <v>N/A</v>
          </cell>
          <cell r="BF746" t="e">
            <v>#NAME?</v>
          </cell>
          <cell r="BG746" t="str">
            <v>REQ</v>
          </cell>
        </row>
        <row r="747">
          <cell r="A747">
            <v>64353</v>
          </cell>
          <cell r="B747">
            <v>40415</v>
          </cell>
          <cell r="C747"/>
          <cell r="D747"/>
          <cell r="E747"/>
          <cell r="F747" t="str">
            <v>Sierra Ridge Limited Partership</v>
          </cell>
          <cell r="G747" t="str">
            <v>Sierra Ridge Apartments</v>
          </cell>
          <cell r="H747" t="str">
            <v>Community Development Inc.(ID)</v>
          </cell>
          <cell r="I747" t="str">
            <v>NEF Assignment Corporation, as nominee</v>
          </cell>
          <cell r="J747" t="str">
            <v>36-4326848</v>
          </cell>
          <cell r="K747">
            <v>0.99990000000000001</v>
          </cell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 t="str">
            <v>NEF Affordable Housing Investment Fund LP</v>
          </cell>
          <cell r="W747" t="str">
            <v>27-0719219</v>
          </cell>
          <cell r="X747">
            <v>0.99990000000000001</v>
          </cell>
          <cell r="Y747"/>
          <cell r="Z747"/>
          <cell r="AA747"/>
          <cell r="AB747"/>
          <cell r="AC747"/>
          <cell r="AD747"/>
          <cell r="AE747"/>
          <cell r="AF747"/>
          <cell r="AG747"/>
          <cell r="AH747"/>
          <cell r="AI747" t="str">
            <v>Shaw Industries, Inc</v>
          </cell>
          <cell r="AJ747" t="str">
            <v>35-2162582</v>
          </cell>
          <cell r="AK747">
            <v>0.99980000999999996</v>
          </cell>
          <cell r="AL747"/>
          <cell r="AM747"/>
          <cell r="AN747"/>
          <cell r="AO747"/>
          <cell r="AP747"/>
          <cell r="AQ747"/>
          <cell r="AR747"/>
          <cell r="AS747"/>
          <cell r="AT747"/>
          <cell r="AU747"/>
          <cell r="AV747" t="str">
            <v/>
          </cell>
          <cell r="AW747"/>
          <cell r="AX747" t="str">
            <v/>
          </cell>
          <cell r="AY747"/>
          <cell r="AZ747" t="b">
            <v>1</v>
          </cell>
          <cell r="BA747" t="b">
            <v>1</v>
          </cell>
          <cell r="BB747" t="b">
            <v>0</v>
          </cell>
          <cell r="BC747" t="str">
            <v>TRUE</v>
          </cell>
          <cell r="BD747" t="b">
            <v>1</v>
          </cell>
          <cell r="BE747" t="str">
            <v>REQ</v>
          </cell>
          <cell r="BF747" t="e">
            <v>#NAME?</v>
          </cell>
          <cell r="BG747" t="str">
            <v>REQ</v>
          </cell>
        </row>
        <row r="748">
          <cell r="A748">
            <v>64356</v>
          </cell>
          <cell r="B748">
            <v>40309</v>
          </cell>
          <cell r="C748"/>
          <cell r="D748"/>
          <cell r="E748"/>
          <cell r="F748" t="str">
            <v>Cannery Housing, LLC</v>
          </cell>
          <cell r="G748" t="str">
            <v>La Terraza</v>
          </cell>
          <cell r="H748" t="str">
            <v>Bethel Development, Inc.</v>
          </cell>
          <cell r="I748" t="str">
            <v>MS Shared Investment Fund I LLC</v>
          </cell>
          <cell r="J748" t="str">
            <v>27-1490797</v>
          </cell>
          <cell r="K748">
            <v>0.14998499999999998</v>
          </cell>
          <cell r="L748" t="str">
            <v>NEF Assignment Corporation, as nominee</v>
          </cell>
          <cell r="M748" t="str">
            <v>36-4326848</v>
          </cell>
          <cell r="N748">
            <v>0.84991499999999987</v>
          </cell>
          <cell r="O748"/>
          <cell r="P748"/>
          <cell r="Q748"/>
          <cell r="R748"/>
          <cell r="S748"/>
          <cell r="T748"/>
          <cell r="U748"/>
          <cell r="V748" t="str">
            <v>MS Shared Investment Fund I LLC</v>
          </cell>
          <cell r="W748" t="str">
            <v>27-1490797</v>
          </cell>
          <cell r="X748">
            <v>0.14998499999999998</v>
          </cell>
          <cell r="Y748" t="str">
            <v>NEF Affordable Housing Investment Fund LP</v>
          </cell>
          <cell r="Z748" t="str">
            <v>27-0719219</v>
          </cell>
          <cell r="AA748">
            <v>0.84991499999999987</v>
          </cell>
          <cell r="AB748"/>
          <cell r="AC748"/>
          <cell r="AD748"/>
          <cell r="AE748"/>
          <cell r="AF748"/>
          <cell r="AG748"/>
          <cell r="AH748"/>
          <cell r="AI748" t="str">
            <v>MS Affordable Housing LLC</v>
          </cell>
          <cell r="AJ748" t="str">
            <v>20-3968489</v>
          </cell>
          <cell r="AK748">
            <v>0.14997000149999998</v>
          </cell>
          <cell r="AL748" t="str">
            <v>Shaw Industries, Inc</v>
          </cell>
          <cell r="AM748" t="str">
            <v>35-2162582</v>
          </cell>
          <cell r="AN748">
            <v>0.8498300084999999</v>
          </cell>
          <cell r="AO748"/>
          <cell r="AP748"/>
          <cell r="AQ748"/>
          <cell r="AR748"/>
          <cell r="AS748"/>
          <cell r="AT748"/>
          <cell r="AU748"/>
          <cell r="AV748" t="str">
            <v/>
          </cell>
          <cell r="AW748"/>
          <cell r="AX748" t="str">
            <v/>
          </cell>
          <cell r="AY748"/>
          <cell r="AZ748" t="b">
            <v>1</v>
          </cell>
          <cell r="BA748" t="b">
            <v>1</v>
          </cell>
          <cell r="BB748" t="b">
            <v>0</v>
          </cell>
          <cell r="BC748" t="str">
            <v>FALSE</v>
          </cell>
          <cell r="BD748" t="b">
            <v>1</v>
          </cell>
          <cell r="BE748" t="str">
            <v>N/A</v>
          </cell>
          <cell r="BF748" t="e">
            <v>#NAME?</v>
          </cell>
          <cell r="BG748" t="str">
            <v>REQ</v>
          </cell>
        </row>
        <row r="749">
          <cell r="A749">
            <v>64361</v>
          </cell>
          <cell r="B749">
            <v>40317</v>
          </cell>
          <cell r="C749"/>
          <cell r="D749"/>
          <cell r="E749"/>
          <cell r="F749" t="str">
            <v>Bridge Meadows Senior Housing Limited Partnership</v>
          </cell>
          <cell r="G749" t="str">
            <v>Bridge Meadows</v>
          </cell>
          <cell r="H749" t="str">
            <v>Bridge Meadows</v>
          </cell>
          <cell r="I749" t="str">
            <v>MS Shared Investment Fund I LLC</v>
          </cell>
          <cell r="J749" t="str">
            <v>27-1490797</v>
          </cell>
          <cell r="K749">
            <v>0.14998499999999998</v>
          </cell>
          <cell r="L749" t="str">
            <v>NEF Assignment Corporation, as nominee</v>
          </cell>
          <cell r="M749" t="str">
            <v>36-4326848</v>
          </cell>
          <cell r="N749">
            <v>0.84991499999999987</v>
          </cell>
          <cell r="O749"/>
          <cell r="P749"/>
          <cell r="Q749"/>
          <cell r="R749"/>
          <cell r="S749"/>
          <cell r="T749"/>
          <cell r="U749"/>
          <cell r="V749" t="str">
            <v>MS Shared Investment Fund I LLC</v>
          </cell>
          <cell r="W749" t="str">
            <v>27-1490797</v>
          </cell>
          <cell r="X749">
            <v>0.14998499999999998</v>
          </cell>
          <cell r="Y749" t="str">
            <v>NEF Affordable Housing Investment Fund LP</v>
          </cell>
          <cell r="Z749" t="str">
            <v>27-0719219</v>
          </cell>
          <cell r="AA749">
            <v>0.84991499999999987</v>
          </cell>
          <cell r="AB749"/>
          <cell r="AC749"/>
          <cell r="AD749"/>
          <cell r="AE749"/>
          <cell r="AF749"/>
          <cell r="AG749"/>
          <cell r="AH749"/>
          <cell r="AI749" t="str">
            <v>MS Affordable Housing LLC</v>
          </cell>
          <cell r="AJ749" t="str">
            <v>20-3968489</v>
          </cell>
          <cell r="AK749">
            <v>0.14997000149999998</v>
          </cell>
          <cell r="AL749" t="str">
            <v>Shaw Industries, Inc</v>
          </cell>
          <cell r="AM749" t="str">
            <v>35-2162582</v>
          </cell>
          <cell r="AN749">
            <v>0.8498300084999999</v>
          </cell>
          <cell r="AO749"/>
          <cell r="AP749"/>
          <cell r="AQ749"/>
          <cell r="AR749"/>
          <cell r="AS749"/>
          <cell r="AT749"/>
          <cell r="AU749"/>
          <cell r="AV749" t="str">
            <v/>
          </cell>
          <cell r="AW749"/>
          <cell r="AX749" t="str">
            <v/>
          </cell>
          <cell r="AY749"/>
          <cell r="AZ749" t="b">
            <v>1</v>
          </cell>
          <cell r="BA749" t="b">
            <v>1</v>
          </cell>
          <cell r="BB749" t="b">
            <v>0</v>
          </cell>
          <cell r="BC749" t="str">
            <v>FALSE</v>
          </cell>
          <cell r="BD749" t="b">
            <v>1</v>
          </cell>
          <cell r="BE749" t="str">
            <v>N/A</v>
          </cell>
          <cell r="BF749" t="e">
            <v>#NAME?</v>
          </cell>
          <cell r="BG749" t="str">
            <v>REQ</v>
          </cell>
        </row>
        <row r="750">
          <cell r="A750">
            <v>64370</v>
          </cell>
          <cell r="B750">
            <v>40155</v>
          </cell>
          <cell r="C750"/>
          <cell r="D750"/>
          <cell r="E750"/>
          <cell r="F750" t="str">
            <v>Creekside Woods Limited Partnership</v>
          </cell>
          <cell r="G750" t="str">
            <v>Creekside Apartments (OR)</v>
          </cell>
          <cell r="H750" t="str">
            <v>Northwest Housing Alternatives, Inc. (NHA)</v>
          </cell>
          <cell r="I750" t="str">
            <v>NEF Assignment Corporation, as nominee</v>
          </cell>
          <cell r="J750" t="str">
            <v>36-4326848</v>
          </cell>
          <cell r="K750">
            <v>0.99990000000000001</v>
          </cell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 t="str">
            <v>National Equity Fund 2006 Series II LP</v>
          </cell>
          <cell r="W750" t="str">
            <v>20-5575038</v>
          </cell>
          <cell r="X750">
            <v>0.19997999999999999</v>
          </cell>
          <cell r="Y750" t="str">
            <v>One Economy Fund I LLC</v>
          </cell>
          <cell r="Z750" t="str">
            <v>20-2660021</v>
          </cell>
          <cell r="AA750">
            <v>0.79991999999999996</v>
          </cell>
          <cell r="AB750"/>
          <cell r="AC750"/>
          <cell r="AD750"/>
          <cell r="AE750"/>
          <cell r="AF750"/>
          <cell r="AG750"/>
          <cell r="AH750"/>
          <cell r="AI750" t="str">
            <v>No investor with 50% or more ownership</v>
          </cell>
          <cell r="AJ750" t="str">
            <v>N/A</v>
          </cell>
          <cell r="AK750" t="str">
            <v>N/A</v>
          </cell>
          <cell r="AL750"/>
          <cell r="AM750"/>
          <cell r="AN750"/>
          <cell r="AO750"/>
          <cell r="AP750"/>
          <cell r="AQ750"/>
          <cell r="AR750"/>
          <cell r="AS750"/>
          <cell r="AT750"/>
          <cell r="AU750"/>
          <cell r="AV750" t="str">
            <v/>
          </cell>
          <cell r="AW750"/>
          <cell r="AX750" t="str">
            <v/>
          </cell>
          <cell r="AY750"/>
          <cell r="AZ750" t="b">
            <v>1</v>
          </cell>
          <cell r="BA750" t="b">
            <v>1</v>
          </cell>
          <cell r="BB750" t="b">
            <v>0</v>
          </cell>
          <cell r="BC750" t="str">
            <v>TRUE</v>
          </cell>
          <cell r="BD750" t="b">
            <v>1</v>
          </cell>
          <cell r="BE750" t="str">
            <v>REQ</v>
          </cell>
          <cell r="BF750" t="str">
            <v>N/A</v>
          </cell>
          <cell r="BG750" t="str">
            <v>REQ</v>
          </cell>
        </row>
        <row r="751">
          <cell r="A751">
            <v>64371</v>
          </cell>
          <cell r="B751">
            <v>40248</v>
          </cell>
          <cell r="C751"/>
          <cell r="D751"/>
          <cell r="E751"/>
          <cell r="F751" t="str">
            <v>Woda Pinecrest Greene Limited Partnership</v>
          </cell>
          <cell r="G751" t="str">
            <v>Pinecrest Greene</v>
          </cell>
          <cell r="H751" t="str">
            <v>Woda Cooper Companies, Inc.</v>
          </cell>
          <cell r="I751" t="str">
            <v>MS Shared Investment Fund I LLC</v>
          </cell>
          <cell r="J751" t="str">
            <v>27-1490797</v>
          </cell>
          <cell r="K751">
            <v>0.14998499999999998</v>
          </cell>
          <cell r="L751" t="str">
            <v>NEF Assignment Corporation, as nominee</v>
          </cell>
          <cell r="M751" t="str">
            <v>36-4326848</v>
          </cell>
          <cell r="N751">
            <v>0.84991499999999987</v>
          </cell>
          <cell r="O751"/>
          <cell r="P751"/>
          <cell r="Q751"/>
          <cell r="R751"/>
          <cell r="S751"/>
          <cell r="T751"/>
          <cell r="U751"/>
          <cell r="V751" t="str">
            <v>MS Shared Investment Fund I LLC</v>
          </cell>
          <cell r="W751" t="str">
            <v>27-1490797</v>
          </cell>
          <cell r="X751">
            <v>0.14998499999999998</v>
          </cell>
          <cell r="Y751" t="str">
            <v>NEF Affordable Housing Investment Fund LP</v>
          </cell>
          <cell r="Z751" t="str">
            <v>27-0719219</v>
          </cell>
          <cell r="AA751">
            <v>0.84991499999999987</v>
          </cell>
          <cell r="AB751"/>
          <cell r="AC751"/>
          <cell r="AD751"/>
          <cell r="AE751"/>
          <cell r="AF751"/>
          <cell r="AG751"/>
          <cell r="AH751"/>
          <cell r="AI751" t="str">
            <v>MS Affordable Housing LLC</v>
          </cell>
          <cell r="AJ751" t="str">
            <v>20-3968489</v>
          </cell>
          <cell r="AK751">
            <v>0.14997000149999998</v>
          </cell>
          <cell r="AL751" t="str">
            <v>Shaw Industries, Inc</v>
          </cell>
          <cell r="AM751" t="str">
            <v>35-2162582</v>
          </cell>
          <cell r="AN751">
            <v>0.8498300084999999</v>
          </cell>
          <cell r="AO751"/>
          <cell r="AP751"/>
          <cell r="AQ751"/>
          <cell r="AR751"/>
          <cell r="AS751"/>
          <cell r="AT751"/>
          <cell r="AU751"/>
          <cell r="AV751" t="str">
            <v/>
          </cell>
          <cell r="AW751"/>
          <cell r="AX751" t="str">
            <v/>
          </cell>
          <cell r="AY751"/>
          <cell r="AZ751" t="b">
            <v>1</v>
          </cell>
          <cell r="BA751" t="b">
            <v>1</v>
          </cell>
          <cell r="BB751" t="b">
            <v>0</v>
          </cell>
          <cell r="BC751" t="str">
            <v>FALSE</v>
          </cell>
          <cell r="BD751" t="b">
            <v>1</v>
          </cell>
          <cell r="BE751" t="str">
            <v>N/A</v>
          </cell>
          <cell r="BF751" t="e">
            <v>#NAME?</v>
          </cell>
          <cell r="BG751" t="str">
            <v>REQ</v>
          </cell>
        </row>
        <row r="752">
          <cell r="A752">
            <v>64381</v>
          </cell>
          <cell r="B752">
            <v>40283</v>
          </cell>
          <cell r="C752"/>
          <cell r="D752"/>
          <cell r="E752"/>
          <cell r="F752" t="str">
            <v>Cumberland Meadows Limited Partnership</v>
          </cell>
          <cell r="G752" t="str">
            <v>Cumberland Meadows</v>
          </cell>
          <cell r="H752" t="str">
            <v>Woda Cooper Companies, Inc.</v>
          </cell>
          <cell r="I752" t="str">
            <v>MS Shared Investment Fund I LLC</v>
          </cell>
          <cell r="J752" t="str">
            <v>27-1490797</v>
          </cell>
          <cell r="K752">
            <v>0.14998499999999998</v>
          </cell>
          <cell r="L752" t="str">
            <v>NEF Assignment Corporation, as nominee</v>
          </cell>
          <cell r="M752" t="str">
            <v>36-4326848</v>
          </cell>
          <cell r="N752">
            <v>0.84991499999999987</v>
          </cell>
          <cell r="O752"/>
          <cell r="P752"/>
          <cell r="Q752"/>
          <cell r="R752"/>
          <cell r="S752"/>
          <cell r="T752"/>
          <cell r="U752"/>
          <cell r="V752" t="str">
            <v>MS Shared Investment Fund I LLC</v>
          </cell>
          <cell r="W752" t="str">
            <v>27-1490797</v>
          </cell>
          <cell r="X752">
            <v>0.14998499999999998</v>
          </cell>
          <cell r="Y752" t="str">
            <v>NEF Affordable Housing Investment Fund LP</v>
          </cell>
          <cell r="Z752" t="str">
            <v>27-0719219</v>
          </cell>
          <cell r="AA752">
            <v>0.84991499999999987</v>
          </cell>
          <cell r="AB752"/>
          <cell r="AC752"/>
          <cell r="AD752"/>
          <cell r="AE752"/>
          <cell r="AF752"/>
          <cell r="AG752"/>
          <cell r="AH752"/>
          <cell r="AI752" t="str">
            <v>MS Affordable Housing LLC</v>
          </cell>
          <cell r="AJ752" t="str">
            <v>20-3968489</v>
          </cell>
          <cell r="AK752">
            <v>0.14997000149999998</v>
          </cell>
          <cell r="AL752" t="str">
            <v>Shaw Industries, Inc</v>
          </cell>
          <cell r="AM752" t="str">
            <v>35-2162582</v>
          </cell>
          <cell r="AN752">
            <v>0.8498300084999999</v>
          </cell>
          <cell r="AO752"/>
          <cell r="AP752"/>
          <cell r="AQ752"/>
          <cell r="AR752"/>
          <cell r="AS752"/>
          <cell r="AT752"/>
          <cell r="AU752"/>
          <cell r="AV752" t="str">
            <v/>
          </cell>
          <cell r="AW752"/>
          <cell r="AX752" t="str">
            <v/>
          </cell>
          <cell r="AY752"/>
          <cell r="AZ752" t="b">
            <v>1</v>
          </cell>
          <cell r="BA752" t="b">
            <v>1</v>
          </cell>
          <cell r="BB752" t="b">
            <v>0</v>
          </cell>
          <cell r="BC752" t="str">
            <v>TRUE</v>
          </cell>
          <cell r="BD752" t="b">
            <v>1</v>
          </cell>
          <cell r="BE752" t="str">
            <v>N/A</v>
          </cell>
          <cell r="BF752" t="e">
            <v>#NAME?</v>
          </cell>
          <cell r="BG752" t="str">
            <v>REQ</v>
          </cell>
        </row>
        <row r="753">
          <cell r="A753">
            <v>64389</v>
          </cell>
          <cell r="B753">
            <v>40267</v>
          </cell>
          <cell r="C753"/>
          <cell r="D753"/>
          <cell r="E753"/>
          <cell r="F753" t="str">
            <v>RRAH Sage Brush, LP</v>
          </cell>
          <cell r="G753" t="str">
            <v>Sage Brush Village</v>
          </cell>
          <cell r="H753" t="str">
            <v>RRAH Developers</v>
          </cell>
          <cell r="I753" t="str">
            <v>NEF Assignment Corporation, as nominee</v>
          </cell>
          <cell r="J753" t="str">
            <v>36-4326848</v>
          </cell>
          <cell r="K753">
            <v>0.99990000000000001</v>
          </cell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 t="str">
            <v>National Equity Fund 2011 Investment Fund Limited Partnership</v>
          </cell>
          <cell r="W753" t="str">
            <v>45-2642927</v>
          </cell>
          <cell r="X753">
            <v>0.99990000000000001</v>
          </cell>
          <cell r="Y753"/>
          <cell r="Z753"/>
          <cell r="AA753"/>
          <cell r="AB753"/>
          <cell r="AC753"/>
          <cell r="AD753"/>
          <cell r="AE753"/>
          <cell r="AF753"/>
          <cell r="AG753"/>
          <cell r="AH753"/>
          <cell r="AI753" t="str">
            <v>No investor with 50% or more ownership</v>
          </cell>
          <cell r="AJ753" t="str">
            <v>N/A</v>
          </cell>
          <cell r="AK753" t="str">
            <v>N/A</v>
          </cell>
          <cell r="AL753"/>
          <cell r="AM753"/>
          <cell r="AN753"/>
          <cell r="AO753"/>
          <cell r="AP753"/>
          <cell r="AQ753"/>
          <cell r="AR753"/>
          <cell r="AS753"/>
          <cell r="AT753"/>
          <cell r="AU753"/>
          <cell r="AV753" t="str">
            <v/>
          </cell>
          <cell r="AW753"/>
          <cell r="AX753" t="str">
            <v/>
          </cell>
          <cell r="AY753"/>
          <cell r="AZ753" t="b">
            <v>1</v>
          </cell>
          <cell r="BA753" t="b">
            <v>1</v>
          </cell>
          <cell r="BB753" t="b">
            <v>0</v>
          </cell>
          <cell r="BC753" t="str">
            <v>TRUE</v>
          </cell>
          <cell r="BD753" t="b">
            <v>1</v>
          </cell>
          <cell r="BE753" t="str">
            <v>REQ</v>
          </cell>
          <cell r="BF753" t="str">
            <v>N/A</v>
          </cell>
          <cell r="BG753" t="str">
            <v>REQ</v>
          </cell>
        </row>
        <row r="754">
          <cell r="A754">
            <v>64391</v>
          </cell>
          <cell r="B754">
            <v>40450</v>
          </cell>
          <cell r="C754"/>
          <cell r="D754"/>
          <cell r="E754"/>
          <cell r="F754" t="str">
            <v>Timber Village Apartments II, Ltd.</v>
          </cell>
          <cell r="G754" t="str">
            <v>Timber Village II</v>
          </cell>
          <cell r="H754" t="str">
            <v>Realtex Housing Management LLC</v>
          </cell>
          <cell r="I754" t="str">
            <v>NEF Assignment Corporation, as nominee</v>
          </cell>
          <cell r="J754" t="str">
            <v>36-4326848</v>
          </cell>
          <cell r="K754">
            <v>0.99990000000000001</v>
          </cell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 t="str">
            <v>NEF Affordable Housing Investment Fund II LP</v>
          </cell>
          <cell r="W754" t="str">
            <v>27-2395998</v>
          </cell>
          <cell r="X754">
            <v>0.99990000000000001</v>
          </cell>
          <cell r="Y754"/>
          <cell r="Z754"/>
          <cell r="AA754"/>
          <cell r="AB754"/>
          <cell r="AC754"/>
          <cell r="AD754"/>
          <cell r="AE754"/>
          <cell r="AF754"/>
          <cell r="AG754"/>
          <cell r="AH754"/>
          <cell r="AI754" t="str">
            <v>Shaw Industries, Inc</v>
          </cell>
          <cell r="AJ754" t="str">
            <v>35-2162582</v>
          </cell>
          <cell r="AK754">
            <v>0.99980000999999996</v>
          </cell>
          <cell r="AL754"/>
          <cell r="AM754"/>
          <cell r="AN754"/>
          <cell r="AO754"/>
          <cell r="AP754"/>
          <cell r="AQ754"/>
          <cell r="AR754"/>
          <cell r="AS754"/>
          <cell r="AT754"/>
          <cell r="AU754"/>
          <cell r="AV754" t="str">
            <v/>
          </cell>
          <cell r="AW754"/>
          <cell r="AX754" t="str">
            <v/>
          </cell>
          <cell r="AY754"/>
          <cell r="AZ754" t="b">
            <v>1</v>
          </cell>
          <cell r="BA754" t="b">
            <v>1</v>
          </cell>
          <cell r="BB754" t="str">
            <v>TRUE</v>
          </cell>
          <cell r="BC754" t="str">
            <v>FALSE</v>
          </cell>
          <cell r="BD754" t="b">
            <v>1</v>
          </cell>
          <cell r="BE754" t="str">
            <v>REQ</v>
          </cell>
          <cell r="BF754" t="e">
            <v>#NAME?</v>
          </cell>
          <cell r="BG754" t="str">
            <v>REQ</v>
          </cell>
        </row>
        <row r="755">
          <cell r="A755">
            <v>66293</v>
          </cell>
          <cell r="B755">
            <v>42045</v>
          </cell>
          <cell r="C755"/>
          <cell r="D755"/>
          <cell r="E755"/>
          <cell r="F755" t="str">
            <v>Riverside CCF/CB Partners, L.P.</v>
          </cell>
          <cell r="G755" t="str">
            <v>The Park at Cliff Creek</v>
          </cell>
          <cell r="H755" t="str">
            <v>Cesar Chavez Foundation</v>
          </cell>
          <cell r="I755" t="str">
            <v>NEF Assignment Corporation, as nominee</v>
          </cell>
          <cell r="J755" t="str">
            <v>36-4326848</v>
          </cell>
          <cell r="K755">
            <v>0.99980000000000002</v>
          </cell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 t="str">
            <v>Cathay Shared Investment Fund I LP</v>
          </cell>
          <cell r="W755" t="str">
            <v>37-1761153</v>
          </cell>
          <cell r="X755">
            <v>9.6480700000000003E-2</v>
          </cell>
          <cell r="Y755" t="str">
            <v>NEF Compass Shared Investment Fund I LP</v>
          </cell>
          <cell r="Z755" t="str">
            <v>30-0848864</v>
          </cell>
          <cell r="AA755">
            <v>0.90331929999999994</v>
          </cell>
          <cell r="AB755"/>
          <cell r="AC755"/>
          <cell r="AD755"/>
          <cell r="AE755"/>
          <cell r="AF755"/>
          <cell r="AG755"/>
          <cell r="AH755"/>
          <cell r="AI755" t="str">
            <v>Compass Bank</v>
          </cell>
          <cell r="AJ755" t="str">
            <v>63-0476286</v>
          </cell>
          <cell r="AK755">
            <v>0.90322896806999997</v>
          </cell>
          <cell r="AL755" t="str">
            <v>Cathay Bank</v>
          </cell>
          <cell r="AM755" t="str">
            <v>95-2156738</v>
          </cell>
          <cell r="AN755">
            <v>9.647105193000001E-2</v>
          </cell>
          <cell r="AO755"/>
          <cell r="AP755"/>
          <cell r="AQ755"/>
          <cell r="AR755"/>
          <cell r="AS755"/>
          <cell r="AT755"/>
          <cell r="AU755"/>
          <cell r="AV755" t="str">
            <v/>
          </cell>
          <cell r="AW755"/>
          <cell r="AX755" t="str">
            <v/>
          </cell>
          <cell r="AY755"/>
          <cell r="AZ755" t="b">
            <v>1</v>
          </cell>
          <cell r="BA755" t="b">
            <v>1</v>
          </cell>
          <cell r="BB755" t="b">
            <v>0</v>
          </cell>
          <cell r="BC755" t="str">
            <v>TRUE</v>
          </cell>
          <cell r="BD755" t="b">
            <v>1</v>
          </cell>
          <cell r="BE755" t="str">
            <v>REQ</v>
          </cell>
          <cell r="BF755" t="e">
            <v>#NAME?</v>
          </cell>
          <cell r="BG755" t="str">
            <v>REQ</v>
          </cell>
        </row>
        <row r="756">
          <cell r="A756">
            <v>64398</v>
          </cell>
          <cell r="B756">
            <v>40178</v>
          </cell>
          <cell r="C756"/>
          <cell r="D756"/>
          <cell r="E756"/>
          <cell r="F756" t="str">
            <v>Belen Crossing, Limited Partnership</v>
          </cell>
          <cell r="G756" t="str">
            <v>Belen Apartments</v>
          </cell>
          <cell r="H756" t="str">
            <v>Southwest Neighborhood Housing Services, Inc.  Albuquerque</v>
          </cell>
          <cell r="I756" t="str">
            <v>NEF Assignment Corporation, as nominee</v>
          </cell>
          <cell r="J756" t="str">
            <v>36-4326848</v>
          </cell>
          <cell r="K756">
            <v>0.99990000000000001</v>
          </cell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 t="str">
            <v>NEF Affordable Housing Investment Fund LP</v>
          </cell>
          <cell r="W756" t="str">
            <v>27-0719219</v>
          </cell>
          <cell r="X756">
            <v>0.99990000000000001</v>
          </cell>
          <cell r="Y756"/>
          <cell r="Z756"/>
          <cell r="AA756"/>
          <cell r="AB756"/>
          <cell r="AC756"/>
          <cell r="AD756"/>
          <cell r="AE756"/>
          <cell r="AF756"/>
          <cell r="AG756"/>
          <cell r="AH756"/>
          <cell r="AI756" t="str">
            <v>Shaw Industries, Inc</v>
          </cell>
          <cell r="AJ756" t="str">
            <v>35-2162582</v>
          </cell>
          <cell r="AK756">
            <v>0.99980000999999996</v>
          </cell>
          <cell r="AL756"/>
          <cell r="AM756"/>
          <cell r="AN756"/>
          <cell r="AO756"/>
          <cell r="AP756"/>
          <cell r="AQ756"/>
          <cell r="AR756"/>
          <cell r="AS756"/>
          <cell r="AT756"/>
          <cell r="AU756"/>
          <cell r="AV756" t="str">
            <v/>
          </cell>
          <cell r="AW756"/>
          <cell r="AX756" t="str">
            <v/>
          </cell>
          <cell r="AY756"/>
          <cell r="AZ756" t="b">
            <v>1</v>
          </cell>
          <cell r="BA756" t="b">
            <v>1</v>
          </cell>
          <cell r="BB756" t="b">
            <v>0</v>
          </cell>
          <cell r="BC756" t="str">
            <v>TRUE</v>
          </cell>
          <cell r="BD756" t="b">
            <v>1</v>
          </cell>
          <cell r="BE756" t="str">
            <v>REQ</v>
          </cell>
          <cell r="BF756" t="e">
            <v>#NAME?</v>
          </cell>
          <cell r="BG756" t="str">
            <v>REQ</v>
          </cell>
        </row>
        <row r="757">
          <cell r="A757">
            <v>64415</v>
          </cell>
          <cell r="B757">
            <v>40584</v>
          </cell>
          <cell r="C757"/>
          <cell r="D757"/>
          <cell r="E757"/>
          <cell r="F757" t="str">
            <v>Parkside Senior, L.P.</v>
          </cell>
          <cell r="G757" t="str">
            <v>Victory Square (DC)</v>
          </cell>
          <cell r="H757" t="str">
            <v>Victory Housing, Inc.</v>
          </cell>
          <cell r="I757" t="str">
            <v>MS Shared Investment Fund I LLC</v>
          </cell>
          <cell r="J757" t="str">
            <v>27-1490797</v>
          </cell>
          <cell r="K757">
            <v>0.14998499999999998</v>
          </cell>
          <cell r="L757" t="str">
            <v>NEF Assignment Corporation, as nominee</v>
          </cell>
          <cell r="M757" t="str">
            <v>36-4326848</v>
          </cell>
          <cell r="N757">
            <v>0.84991499999999987</v>
          </cell>
          <cell r="O757"/>
          <cell r="P757"/>
          <cell r="Q757"/>
          <cell r="R757"/>
          <cell r="S757"/>
          <cell r="T757"/>
          <cell r="U757"/>
          <cell r="V757" t="str">
            <v>MS Shared Investment Fund I LLC</v>
          </cell>
          <cell r="W757" t="str">
            <v>27-1490797</v>
          </cell>
          <cell r="X757">
            <v>0.14998499999999998</v>
          </cell>
          <cell r="Y757" t="str">
            <v>NEF Affordable Housing Investment Fund II LP</v>
          </cell>
          <cell r="Z757" t="str">
            <v>27-2395998</v>
          </cell>
          <cell r="AA757">
            <v>0.84991499999999987</v>
          </cell>
          <cell r="AB757"/>
          <cell r="AC757"/>
          <cell r="AD757"/>
          <cell r="AE757"/>
          <cell r="AF757"/>
          <cell r="AG757"/>
          <cell r="AH757"/>
          <cell r="AI757" t="str">
            <v>MS Affordable Housing LLC</v>
          </cell>
          <cell r="AJ757" t="str">
            <v>20-3968489</v>
          </cell>
          <cell r="AK757">
            <v>0.14997000149999998</v>
          </cell>
          <cell r="AL757" t="str">
            <v>Shaw Industries, Inc</v>
          </cell>
          <cell r="AM757" t="str">
            <v>35-2162582</v>
          </cell>
          <cell r="AN757">
            <v>0.8498300084999999</v>
          </cell>
          <cell r="AO757"/>
          <cell r="AP757"/>
          <cell r="AQ757"/>
          <cell r="AR757"/>
          <cell r="AS757"/>
          <cell r="AT757"/>
          <cell r="AU757"/>
          <cell r="AV757" t="str">
            <v/>
          </cell>
          <cell r="AW757"/>
          <cell r="AX757" t="str">
            <v/>
          </cell>
          <cell r="AY757"/>
          <cell r="AZ757" t="b">
            <v>1</v>
          </cell>
          <cell r="BA757" t="b">
            <v>1</v>
          </cell>
          <cell r="BB757" t="str">
            <v>TRUE</v>
          </cell>
          <cell r="BC757" t="str">
            <v>FALSE</v>
          </cell>
          <cell r="BD757" t="b">
            <v>1</v>
          </cell>
          <cell r="BE757" t="str">
            <v>N/A</v>
          </cell>
          <cell r="BF757" t="e">
            <v>#NAME?</v>
          </cell>
          <cell r="BG757" t="str">
            <v>REQ</v>
          </cell>
        </row>
        <row r="758">
          <cell r="A758">
            <v>64419</v>
          </cell>
          <cell r="B758">
            <v>40374</v>
          </cell>
          <cell r="C758"/>
          <cell r="D758"/>
          <cell r="E758"/>
          <cell r="F758" t="str">
            <v>SHV II Limited Partnership</v>
          </cell>
          <cell r="G758" t="str">
            <v>Smith Hill Visions II</v>
          </cell>
          <cell r="H758" t="str">
            <v>Smith Hill Community Development Corporation</v>
          </cell>
          <cell r="I758" t="str">
            <v>NEF Assignment Corporation, as nominee</v>
          </cell>
          <cell r="J758" t="str">
            <v>36-4326848</v>
          </cell>
          <cell r="K758">
            <v>0.99990000000000001</v>
          </cell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 t="str">
            <v>NEF Affordable Housing Investment Fund II LP</v>
          </cell>
          <cell r="W758" t="str">
            <v>27-2395998</v>
          </cell>
          <cell r="X758">
            <v>0.99990000000000001</v>
          </cell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 t="str">
            <v>Shaw Industries, Inc</v>
          </cell>
          <cell r="AJ758" t="str">
            <v>35-2162582</v>
          </cell>
          <cell r="AK758">
            <v>0.99980000999999996</v>
          </cell>
          <cell r="AL758"/>
          <cell r="AM758"/>
          <cell r="AN758"/>
          <cell r="AO758"/>
          <cell r="AP758"/>
          <cell r="AQ758"/>
          <cell r="AR758"/>
          <cell r="AS758"/>
          <cell r="AT758"/>
          <cell r="AU758"/>
          <cell r="AV758" t="str">
            <v/>
          </cell>
          <cell r="AW758"/>
          <cell r="AX758" t="str">
            <v/>
          </cell>
          <cell r="AY758"/>
          <cell r="AZ758" t="b">
            <v>1</v>
          </cell>
          <cell r="BA758" t="b">
            <v>1</v>
          </cell>
          <cell r="BB758" t="b">
            <v>0</v>
          </cell>
          <cell r="BC758" t="str">
            <v>FALSE</v>
          </cell>
          <cell r="BD758" t="b">
            <v>1</v>
          </cell>
          <cell r="BE758" t="str">
            <v>REQ</v>
          </cell>
          <cell r="BF758" t="e">
            <v>#NAME?</v>
          </cell>
          <cell r="BG758" t="str">
            <v>REQ</v>
          </cell>
        </row>
        <row r="759">
          <cell r="A759">
            <v>63011</v>
          </cell>
          <cell r="B759">
            <v>39031</v>
          </cell>
          <cell r="C759"/>
          <cell r="D759"/>
          <cell r="E759"/>
          <cell r="F759" t="str">
            <v>Historic Hotel Iowa, L.L.P.</v>
          </cell>
          <cell r="G759" t="str">
            <v>Hotel Iowa</v>
          </cell>
          <cell r="H759" t="str">
            <v>Kuckelman Properties, Inc.</v>
          </cell>
          <cell r="I759" t="str">
            <v>NEF Assignment Corporation, as nominee</v>
          </cell>
          <cell r="J759" t="str">
            <v>36-4326848</v>
          </cell>
          <cell r="K759">
            <v>0.99980000000000002</v>
          </cell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 t="str">
            <v>National Equity Fund 2006 LP</v>
          </cell>
          <cell r="W759" t="str">
            <v>20-4587136</v>
          </cell>
          <cell r="X759">
            <v>0.99980000000000002</v>
          </cell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 t="str">
            <v>No investor with 50% or more ownership</v>
          </cell>
          <cell r="AJ759" t="str">
            <v>N/A</v>
          </cell>
          <cell r="AK759" t="str">
            <v>N/A</v>
          </cell>
          <cell r="AL759"/>
          <cell r="AM759"/>
          <cell r="AN759"/>
          <cell r="AO759"/>
          <cell r="AP759"/>
          <cell r="AQ759"/>
          <cell r="AR759"/>
          <cell r="AS759"/>
          <cell r="AT759"/>
          <cell r="AU759"/>
          <cell r="AV759" t="str">
            <v/>
          </cell>
          <cell r="AW759"/>
          <cell r="AX759" t="str">
            <v/>
          </cell>
          <cell r="AY759"/>
          <cell r="AZ759" t="b">
            <v>0</v>
          </cell>
          <cell r="BA759" t="b">
            <v>0</v>
          </cell>
          <cell r="BB759" t="b">
            <v>0</v>
          </cell>
          <cell r="BC759" t="str">
            <v>FALSE</v>
          </cell>
          <cell r="BD759" t="b">
            <v>1</v>
          </cell>
          <cell r="BE759" t="str">
            <v>REQ</v>
          </cell>
          <cell r="BF759" t="str">
            <v>N/A</v>
          </cell>
          <cell r="BG759" t="str">
            <v>REQ</v>
          </cell>
        </row>
        <row r="760">
          <cell r="A760">
            <v>64441</v>
          </cell>
          <cell r="B760">
            <v>40471</v>
          </cell>
          <cell r="C760"/>
          <cell r="D760"/>
          <cell r="E760"/>
          <cell r="F760" t="str">
            <v>CS Pike Senior 2010 L.P.</v>
          </cell>
          <cell r="G760" t="str">
            <v>The Village at Homewood Point (fka Pikes Peak Sr Apts)</v>
          </cell>
          <cell r="H760" t="str">
            <v>Hendricks Communities LLC</v>
          </cell>
          <cell r="I760" t="str">
            <v>NEF Assignment Corporation, as nominee</v>
          </cell>
          <cell r="J760" t="str">
            <v>36-4326848</v>
          </cell>
          <cell r="K760">
            <v>0.99990000000000001</v>
          </cell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 t="str">
            <v>NEF Affordable Housing Investment Fund LP</v>
          </cell>
          <cell r="W760" t="str">
            <v>27-0719219</v>
          </cell>
          <cell r="X760">
            <v>0.99990000000000001</v>
          </cell>
          <cell r="Y760"/>
          <cell r="Z760"/>
          <cell r="AA760"/>
          <cell r="AB760"/>
          <cell r="AC760"/>
          <cell r="AD760"/>
          <cell r="AE760"/>
          <cell r="AF760"/>
          <cell r="AG760"/>
          <cell r="AH760"/>
          <cell r="AI760" t="str">
            <v>Shaw Industries, Inc</v>
          </cell>
          <cell r="AJ760" t="str">
            <v>35-2162582</v>
          </cell>
          <cell r="AK760">
            <v>0.99980000999999996</v>
          </cell>
          <cell r="AL760"/>
          <cell r="AM760"/>
          <cell r="AN760"/>
          <cell r="AO760"/>
          <cell r="AP760"/>
          <cell r="AQ760"/>
          <cell r="AR760"/>
          <cell r="AS760"/>
          <cell r="AT760"/>
          <cell r="AU760"/>
          <cell r="AV760" t="str">
            <v/>
          </cell>
          <cell r="AW760"/>
          <cell r="AX760" t="str">
            <v/>
          </cell>
          <cell r="AY760"/>
          <cell r="AZ760" t="b">
            <v>1</v>
          </cell>
          <cell r="BA760" t="b">
            <v>1</v>
          </cell>
          <cell r="BB760" t="b">
            <v>0</v>
          </cell>
          <cell r="BC760" t="str">
            <v>FALSE</v>
          </cell>
          <cell r="BD760" t="b">
            <v>1</v>
          </cell>
          <cell r="BE760" t="str">
            <v>REQ</v>
          </cell>
          <cell r="BF760" t="e">
            <v>#NAME?</v>
          </cell>
          <cell r="BG760" t="str">
            <v>REQ</v>
          </cell>
        </row>
        <row r="761">
          <cell r="A761">
            <v>64443</v>
          </cell>
          <cell r="B761">
            <v>40452</v>
          </cell>
          <cell r="C761"/>
          <cell r="D761"/>
          <cell r="E761"/>
          <cell r="F761" t="str">
            <v>Vernon Hills SLF Associates, L.P.</v>
          </cell>
          <cell r="G761" t="str">
            <v>Victory Centre of Vernon Hills SLF</v>
          </cell>
          <cell r="H761" t="str">
            <v>Pathway Senior Living - A Waterton Company</v>
          </cell>
          <cell r="I761" t="str">
            <v>NEF Assignment Corporation, as nominee</v>
          </cell>
          <cell r="J761" t="str">
            <v>36-4326848</v>
          </cell>
          <cell r="K761">
            <v>0.99990000000000001</v>
          </cell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 t="str">
            <v>Fifth Third Investment Fund LLC</v>
          </cell>
          <cell r="W761" t="str">
            <v>94-3427804</v>
          </cell>
          <cell r="X761">
            <v>0.49994999999999995</v>
          </cell>
          <cell r="Y761" t="str">
            <v>Wintrust Community Investment Fund LP</v>
          </cell>
          <cell r="Z761" t="str">
            <v>27-2440641</v>
          </cell>
          <cell r="AA761">
            <v>0.49994999999999995</v>
          </cell>
          <cell r="AB761"/>
          <cell r="AC761"/>
          <cell r="AD761"/>
          <cell r="AE761"/>
          <cell r="AF761"/>
          <cell r="AG761"/>
          <cell r="AH761"/>
          <cell r="AI761" t="str">
            <v>No investor with 50% or more ownership</v>
          </cell>
          <cell r="AJ761" t="str">
            <v>N/A</v>
          </cell>
          <cell r="AK761" t="str">
            <v>N/A</v>
          </cell>
          <cell r="AL761"/>
          <cell r="AM761"/>
          <cell r="AN761"/>
          <cell r="AO761"/>
          <cell r="AP761"/>
          <cell r="AQ761"/>
          <cell r="AR761"/>
          <cell r="AS761"/>
          <cell r="AT761"/>
          <cell r="AU761"/>
          <cell r="AV761" t="str">
            <v/>
          </cell>
          <cell r="AW761"/>
          <cell r="AX761" t="str">
            <v/>
          </cell>
          <cell r="AY761"/>
          <cell r="AZ761" t="b">
            <v>1</v>
          </cell>
          <cell r="BA761" t="b">
            <v>1</v>
          </cell>
          <cell r="BB761" t="b">
            <v>0</v>
          </cell>
          <cell r="BC761" t="str">
            <v>TRUE</v>
          </cell>
          <cell r="BD761" t="b">
            <v>1</v>
          </cell>
          <cell r="BE761" t="str">
            <v>REQ</v>
          </cell>
          <cell r="BF761" t="str">
            <v>N/A</v>
          </cell>
          <cell r="BG761" t="str">
            <v>REQ</v>
          </cell>
        </row>
        <row r="762">
          <cell r="A762">
            <v>64450</v>
          </cell>
          <cell r="B762">
            <v>40359</v>
          </cell>
          <cell r="C762"/>
          <cell r="D762"/>
          <cell r="E762"/>
          <cell r="F762" t="str">
            <v>Vista Meadows Associates, LP</v>
          </cell>
          <cell r="G762" t="str">
            <v>Vista Meadows Senior Apartments</v>
          </cell>
          <cell r="H762" t="str">
            <v>MidPen Housing Corp. (fka Mid Pennisula Housing Coalition)</v>
          </cell>
          <cell r="I762" t="str">
            <v>NEF Investment Partners Fund III LLC</v>
          </cell>
          <cell r="J762" t="str">
            <v>45-3343649</v>
          </cell>
          <cell r="K762">
            <v>0.99990000000000001</v>
          </cell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 t="str">
            <v>NEF Investment Partners Fund III LLC</v>
          </cell>
          <cell r="W762" t="str">
            <v>45-3343649</v>
          </cell>
          <cell r="X762">
            <v>0.99990000000000001</v>
          </cell>
          <cell r="Y762"/>
          <cell r="Z762"/>
          <cell r="AA762"/>
          <cell r="AB762"/>
          <cell r="AC762"/>
          <cell r="AD762"/>
          <cell r="AE762"/>
          <cell r="AF762"/>
          <cell r="AG762"/>
          <cell r="AH762"/>
          <cell r="AI762" t="str">
            <v>FNBC Leasing Corporation</v>
          </cell>
          <cell r="AJ762" t="str">
            <v>36-3643427</v>
          </cell>
          <cell r="AK762">
            <v>0.99980000999999996</v>
          </cell>
          <cell r="AL762"/>
          <cell r="AM762"/>
          <cell r="AN762"/>
          <cell r="AO762"/>
          <cell r="AP762"/>
          <cell r="AQ762"/>
          <cell r="AR762"/>
          <cell r="AS762"/>
          <cell r="AT762"/>
          <cell r="AU762"/>
          <cell r="AV762" t="str">
            <v/>
          </cell>
          <cell r="AW762"/>
          <cell r="AX762" t="str">
            <v/>
          </cell>
          <cell r="AY762"/>
          <cell r="AZ762" t="b">
            <v>1</v>
          </cell>
          <cell r="BA762" t="b">
            <v>1</v>
          </cell>
          <cell r="BB762" t="b">
            <v>0</v>
          </cell>
          <cell r="BC762" t="str">
            <v>FALSE</v>
          </cell>
          <cell r="BD762" t="b">
            <v>1</v>
          </cell>
          <cell r="BE762" t="str">
            <v>N/A</v>
          </cell>
          <cell r="BF762" t="e">
            <v>#NAME?</v>
          </cell>
          <cell r="BG762" t="str">
            <v>REQ</v>
          </cell>
        </row>
        <row r="763">
          <cell r="A763">
            <v>64464</v>
          </cell>
          <cell r="B763">
            <v>40290</v>
          </cell>
          <cell r="C763"/>
          <cell r="D763"/>
          <cell r="E763"/>
          <cell r="F763" t="str">
            <v>Villas at Gower, L.P.</v>
          </cell>
          <cell r="G763" t="str">
            <v>Villas at Gower - BOACHIF V 2010- Secondary 2015</v>
          </cell>
          <cell r="H763" t="str">
            <v>A Community of Friends</v>
          </cell>
          <cell r="I763" t="str">
            <v>NEF Assignment Corporation, as nominee</v>
          </cell>
          <cell r="J763" t="str">
            <v>36-4326848</v>
          </cell>
          <cell r="K763">
            <v>0.99990000000000001</v>
          </cell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 t="str">
            <v>WFCIH Investment Fund III LP</v>
          </cell>
          <cell r="W763" t="str">
            <v>38-3968675</v>
          </cell>
          <cell r="X763">
            <v>0.99990000000000001</v>
          </cell>
          <cell r="Y763"/>
          <cell r="Z763"/>
          <cell r="AA763"/>
          <cell r="AB763"/>
          <cell r="AC763"/>
          <cell r="AD763"/>
          <cell r="AE763"/>
          <cell r="AF763"/>
          <cell r="AG763"/>
          <cell r="AH763"/>
          <cell r="AI763" t="str">
            <v>WF Affordable Housing LLC</v>
          </cell>
          <cell r="AJ763" t="str">
            <v>26-4569343</v>
          </cell>
          <cell r="AK763">
            <v>0.99980000999999996</v>
          </cell>
          <cell r="AL763"/>
          <cell r="AM763"/>
          <cell r="AN763"/>
          <cell r="AO763"/>
          <cell r="AP763"/>
          <cell r="AQ763"/>
          <cell r="AR763"/>
          <cell r="AS763"/>
          <cell r="AT763"/>
          <cell r="AU763"/>
          <cell r="AV763" t="str">
            <v/>
          </cell>
          <cell r="AW763"/>
          <cell r="AX763" t="str">
            <v/>
          </cell>
          <cell r="AY763"/>
          <cell r="AZ763" t="b">
            <v>0</v>
          </cell>
          <cell r="BA763" t="b">
            <v>0</v>
          </cell>
          <cell r="BB763" t="str">
            <v>TRUE</v>
          </cell>
          <cell r="BC763" t="str">
            <v>FALSE</v>
          </cell>
          <cell r="BD763" t="b">
            <v>1</v>
          </cell>
          <cell r="BE763" t="str">
            <v>REQ</v>
          </cell>
          <cell r="BF763" t="e">
            <v>#NAME?</v>
          </cell>
          <cell r="BG763" t="str">
            <v>REQ</v>
          </cell>
        </row>
        <row r="764">
          <cell r="A764">
            <v>64468</v>
          </cell>
          <cell r="B764">
            <v>40664</v>
          </cell>
          <cell r="C764"/>
          <cell r="D764"/>
          <cell r="E764"/>
          <cell r="F764" t="str">
            <v>Naylor Road LLC</v>
          </cell>
          <cell r="G764" t="str">
            <v>Naylor Road</v>
          </cell>
          <cell r="H764" t="str">
            <v>So Others Might Eat (SOME)</v>
          </cell>
          <cell r="I764" t="str">
            <v>NEF Assignment Corporation, as nominee</v>
          </cell>
          <cell r="J764" t="str">
            <v>36-4326848</v>
          </cell>
          <cell r="K764">
            <v>0.99990000000000001</v>
          </cell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 t="str">
            <v>NEF National Community Investment Fund II Limited Partnership</v>
          </cell>
          <cell r="W764" t="str">
            <v>45-1167950</v>
          </cell>
          <cell r="X764">
            <v>0.99990000000000001</v>
          </cell>
          <cell r="Y764"/>
          <cell r="Z764"/>
          <cell r="AA764"/>
          <cell r="AB764"/>
          <cell r="AC764"/>
          <cell r="AD764"/>
          <cell r="AE764"/>
          <cell r="AF764"/>
          <cell r="AG764"/>
          <cell r="AH764"/>
          <cell r="AI764" t="str">
            <v>WF Affordable Housing LLC</v>
          </cell>
          <cell r="AJ764" t="str">
            <v>26-4569343</v>
          </cell>
          <cell r="AK764">
            <v>0.99980000999999996</v>
          </cell>
          <cell r="AL764"/>
          <cell r="AM764"/>
          <cell r="AN764"/>
          <cell r="AO764"/>
          <cell r="AP764"/>
          <cell r="AQ764"/>
          <cell r="AR764"/>
          <cell r="AS764"/>
          <cell r="AT764"/>
          <cell r="AU764"/>
          <cell r="AV764" t="str">
            <v/>
          </cell>
          <cell r="AW764"/>
          <cell r="AX764" t="str">
            <v/>
          </cell>
          <cell r="AY764"/>
          <cell r="AZ764" t="b">
            <v>1</v>
          </cell>
          <cell r="BA764" t="b">
            <v>1</v>
          </cell>
          <cell r="BB764" t="b">
            <v>0</v>
          </cell>
          <cell r="BC764" t="str">
            <v>FALSE</v>
          </cell>
          <cell r="BD764" t="b">
            <v>1</v>
          </cell>
          <cell r="BE764" t="str">
            <v>REQ</v>
          </cell>
          <cell r="BF764" t="e">
            <v>#NAME?</v>
          </cell>
          <cell r="BG764" t="str">
            <v>REQ</v>
          </cell>
        </row>
        <row r="765">
          <cell r="A765">
            <v>64727</v>
          </cell>
          <cell r="B765">
            <v>40176</v>
          </cell>
          <cell r="C765"/>
          <cell r="D765"/>
          <cell r="E765"/>
          <cell r="F765" t="str">
            <v>Kemble Square, LLC</v>
          </cell>
          <cell r="G765" t="str">
            <v>Kemble Square</v>
          </cell>
          <cell r="H765" t="str">
            <v>Housing Visions Construction Co., Inc.</v>
          </cell>
          <cell r="I765" t="str">
            <v>NEF Assignment Corporation, as nominee</v>
          </cell>
          <cell r="J765" t="str">
            <v>36-4326848</v>
          </cell>
          <cell r="K765">
            <v>0.99990000000000001</v>
          </cell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 t="str">
            <v>NEF Affordable Housing Investment Fund LP</v>
          </cell>
          <cell r="W765" t="str">
            <v>27-0719219</v>
          </cell>
          <cell r="X765">
            <v>0.99990000000000001</v>
          </cell>
          <cell r="Y765"/>
          <cell r="Z765"/>
          <cell r="AA765"/>
          <cell r="AB765"/>
          <cell r="AC765"/>
          <cell r="AD765"/>
          <cell r="AE765"/>
          <cell r="AF765"/>
          <cell r="AG765"/>
          <cell r="AH765"/>
          <cell r="AI765" t="str">
            <v>Shaw Industries, Inc</v>
          </cell>
          <cell r="AJ765" t="str">
            <v>35-2162582</v>
          </cell>
          <cell r="AK765">
            <v>0.99980000999999996</v>
          </cell>
          <cell r="AL765"/>
          <cell r="AM765"/>
          <cell r="AN765"/>
          <cell r="AO765"/>
          <cell r="AP765"/>
          <cell r="AQ765"/>
          <cell r="AR765"/>
          <cell r="AS765"/>
          <cell r="AT765"/>
          <cell r="AU765"/>
          <cell r="AV765" t="str">
            <v/>
          </cell>
          <cell r="AW765"/>
          <cell r="AX765" t="str">
            <v/>
          </cell>
          <cell r="AY765"/>
          <cell r="AZ765" t="b">
            <v>1</v>
          </cell>
          <cell r="BA765" t="b">
            <v>1</v>
          </cell>
          <cell r="BB765" t="str">
            <v>TRUE</v>
          </cell>
          <cell r="BC765" t="str">
            <v>FALSE</v>
          </cell>
          <cell r="BD765" t="b">
            <v>1</v>
          </cell>
          <cell r="BE765" t="str">
            <v>REQ</v>
          </cell>
          <cell r="BF765" t="e">
            <v>#NAME?</v>
          </cell>
          <cell r="BG765" t="str">
            <v>REQ</v>
          </cell>
        </row>
        <row r="766">
          <cell r="A766">
            <v>64728</v>
          </cell>
          <cell r="B766">
            <v>41073</v>
          </cell>
          <cell r="C766"/>
          <cell r="D766"/>
          <cell r="E766"/>
          <cell r="F766" t="str">
            <v>Borinquen Court Associates, L.P.</v>
          </cell>
          <cell r="G766" t="str">
            <v>Borinquen Court (NY)</v>
          </cell>
          <cell r="H766" t="str">
            <v>West Side Federation for Senior and Supportive Housing</v>
          </cell>
          <cell r="I766" t="str">
            <v>NEF Investment Partners Fund III LLC</v>
          </cell>
          <cell r="J766" t="str">
            <v>45-3343649</v>
          </cell>
          <cell r="K766">
            <v>0.99990000000000001</v>
          </cell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 t="str">
            <v>NEF Investment Partners Fund III LLC</v>
          </cell>
          <cell r="W766" t="str">
            <v>45-3343649</v>
          </cell>
          <cell r="X766">
            <v>0.99990000000000001</v>
          </cell>
          <cell r="Y766"/>
          <cell r="Z766"/>
          <cell r="AA766"/>
          <cell r="AB766"/>
          <cell r="AC766"/>
          <cell r="AD766"/>
          <cell r="AE766"/>
          <cell r="AF766"/>
          <cell r="AG766"/>
          <cell r="AH766"/>
          <cell r="AI766" t="str">
            <v>FNBC Leasing Corporation</v>
          </cell>
          <cell r="AJ766" t="str">
            <v>36-3643427</v>
          </cell>
          <cell r="AK766">
            <v>0.99980000999999996</v>
          </cell>
          <cell r="AL766"/>
          <cell r="AM766"/>
          <cell r="AN766"/>
          <cell r="AO766"/>
          <cell r="AP766"/>
          <cell r="AQ766"/>
          <cell r="AR766"/>
          <cell r="AS766"/>
          <cell r="AT766"/>
          <cell r="AU766"/>
          <cell r="AV766" t="str">
            <v/>
          </cell>
          <cell r="AW766"/>
          <cell r="AX766" t="str">
            <v/>
          </cell>
          <cell r="AY766"/>
          <cell r="AZ766" t="b">
            <v>1</v>
          </cell>
          <cell r="BA766" t="b">
            <v>1</v>
          </cell>
          <cell r="BB766" t="b">
            <v>0</v>
          </cell>
          <cell r="BC766" t="str">
            <v>TRUE</v>
          </cell>
          <cell r="BD766" t="b">
            <v>1</v>
          </cell>
          <cell r="BE766" t="str">
            <v>N/A</v>
          </cell>
          <cell r="BF766" t="e">
            <v>#NAME?</v>
          </cell>
          <cell r="BG766" t="str">
            <v>REQ</v>
          </cell>
        </row>
        <row r="767">
          <cell r="A767">
            <v>64729</v>
          </cell>
          <cell r="B767">
            <v>40452</v>
          </cell>
          <cell r="C767"/>
          <cell r="D767"/>
          <cell r="E767"/>
          <cell r="F767" t="str">
            <v>Vernon Hills SA Associates, L.P.</v>
          </cell>
          <cell r="G767" t="str">
            <v>Victory Centre of Vernon Hills Senior Apartments</v>
          </cell>
          <cell r="H767" t="str">
            <v>Pathway Senior Living - A Waterton Company</v>
          </cell>
          <cell r="I767" t="str">
            <v>NEF Investment Partners Fund I LLC</v>
          </cell>
          <cell r="J767" t="str">
            <v>27-0186285</v>
          </cell>
          <cell r="K767">
            <v>0.99990000000000001</v>
          </cell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 t="str">
            <v>NEF Investment Partners Fund I LLC</v>
          </cell>
          <cell r="W767" t="str">
            <v>27-0186285</v>
          </cell>
          <cell r="X767">
            <v>0.99990000000000001</v>
          </cell>
          <cell r="Y767"/>
          <cell r="Z767"/>
          <cell r="AA767"/>
          <cell r="AB767"/>
          <cell r="AC767"/>
          <cell r="AD767"/>
          <cell r="AE767"/>
          <cell r="AF767"/>
          <cell r="AG767"/>
          <cell r="AH767"/>
          <cell r="AI767" t="str">
            <v>FNBC Leasing Corporation</v>
          </cell>
          <cell r="AJ767" t="str">
            <v>36-3643427</v>
          </cell>
          <cell r="AK767">
            <v>0.99980000999999996</v>
          </cell>
          <cell r="AL767"/>
          <cell r="AM767"/>
          <cell r="AN767"/>
          <cell r="AO767"/>
          <cell r="AP767"/>
          <cell r="AQ767"/>
          <cell r="AR767"/>
          <cell r="AS767"/>
          <cell r="AT767"/>
          <cell r="AU767"/>
          <cell r="AV767" t="str">
            <v/>
          </cell>
          <cell r="AW767"/>
          <cell r="AX767" t="str">
            <v/>
          </cell>
          <cell r="AY767"/>
          <cell r="AZ767" t="b">
            <v>1</v>
          </cell>
          <cell r="BA767" t="b">
            <v>1</v>
          </cell>
          <cell r="BB767" t="b">
            <v>0</v>
          </cell>
          <cell r="BC767" t="str">
            <v>FALSE</v>
          </cell>
          <cell r="BD767" t="b">
            <v>1</v>
          </cell>
          <cell r="BE767" t="str">
            <v>N/A</v>
          </cell>
          <cell r="BF767" t="e">
            <v>#NAME?</v>
          </cell>
          <cell r="BG767" t="str">
            <v>REQ</v>
          </cell>
        </row>
        <row r="768">
          <cell r="A768">
            <v>64730</v>
          </cell>
          <cell r="B768">
            <v>40527</v>
          </cell>
          <cell r="C768"/>
          <cell r="D768"/>
          <cell r="E768"/>
          <cell r="F768" t="str">
            <v>Cloudbreak Phoenix III, LP</v>
          </cell>
          <cell r="G768" t="str">
            <v>Victory Place III (AZ)</v>
          </cell>
          <cell r="H768" t="str">
            <v>Cloudbreak Development, LLC</v>
          </cell>
          <cell r="I768" t="str">
            <v>MS Shared Investment Fund I LLC</v>
          </cell>
          <cell r="J768" t="str">
            <v>27-1490797</v>
          </cell>
          <cell r="K768">
            <v>0.14018597999999999</v>
          </cell>
          <cell r="L768" t="str">
            <v>NEF Assignment Corporation, as nominee</v>
          </cell>
          <cell r="M768" t="str">
            <v>36-4326848</v>
          </cell>
          <cell r="N768">
            <v>0.85971401999999997</v>
          </cell>
          <cell r="O768"/>
          <cell r="P768"/>
          <cell r="Q768"/>
          <cell r="R768"/>
          <cell r="S768"/>
          <cell r="T768"/>
          <cell r="U768"/>
          <cell r="V768" t="str">
            <v>MS Shared Investment Fund I LLC</v>
          </cell>
          <cell r="W768" t="str">
            <v>27-1490797</v>
          </cell>
          <cell r="X768">
            <v>0.14018597999999999</v>
          </cell>
          <cell r="Y768" t="str">
            <v>NEF Affordable Housing Investment Fund II LP</v>
          </cell>
          <cell r="Z768" t="str">
            <v>27-2395998</v>
          </cell>
          <cell r="AA768">
            <v>0.85971401999999997</v>
          </cell>
          <cell r="AB768"/>
          <cell r="AC768"/>
          <cell r="AD768"/>
          <cell r="AE768"/>
          <cell r="AF768"/>
          <cell r="AG768"/>
          <cell r="AH768"/>
          <cell r="AI768" t="str">
            <v>MS Affordable Housing LLC</v>
          </cell>
          <cell r="AJ768" t="str">
            <v>20-3968489</v>
          </cell>
          <cell r="AK768">
            <v>0.140171961402</v>
          </cell>
          <cell r="AL768" t="str">
            <v>Shaw Industries, Inc</v>
          </cell>
          <cell r="AM768" t="str">
            <v>35-2162582</v>
          </cell>
          <cell r="AN768">
            <v>0.85962804859800002</v>
          </cell>
          <cell r="AO768"/>
          <cell r="AP768"/>
          <cell r="AQ768"/>
          <cell r="AR768"/>
          <cell r="AS768"/>
          <cell r="AT768"/>
          <cell r="AU768"/>
          <cell r="AV768" t="str">
            <v/>
          </cell>
          <cell r="AW768"/>
          <cell r="AX768" t="str">
            <v/>
          </cell>
          <cell r="AY768"/>
          <cell r="AZ768" t="b">
            <v>1</v>
          </cell>
          <cell r="BA768" t="b">
            <v>1</v>
          </cell>
          <cell r="BB768" t="b">
            <v>0</v>
          </cell>
          <cell r="BC768" t="str">
            <v>FALSE</v>
          </cell>
          <cell r="BD768" t="b">
            <v>1</v>
          </cell>
          <cell r="BE768" t="str">
            <v>N/A</v>
          </cell>
          <cell r="BF768" t="e">
            <v>#NAME?</v>
          </cell>
          <cell r="BG768" t="str">
            <v>REQ</v>
          </cell>
        </row>
        <row r="769">
          <cell r="A769">
            <v>64732</v>
          </cell>
          <cell r="B769">
            <v>40343</v>
          </cell>
          <cell r="C769"/>
          <cell r="D769"/>
          <cell r="E769"/>
          <cell r="F769" t="str">
            <v>River Senior Partners, a Nevada Limited Partnership</v>
          </cell>
          <cell r="G769" t="str">
            <v>River Senior Apartments</v>
          </cell>
          <cell r="H769" t="str">
            <v>Community Services Agency Development Corporation (CSADC)</v>
          </cell>
          <cell r="I769" t="str">
            <v>NEF Assignment Corporation, as nominee</v>
          </cell>
          <cell r="J769" t="str">
            <v>36-4326848</v>
          </cell>
          <cell r="K769">
            <v>0.99990000000000001</v>
          </cell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 t="str">
            <v>National Equity Fund 2011 Investment Fund Limited Partnership</v>
          </cell>
          <cell r="W769" t="str">
            <v>45-2642927</v>
          </cell>
          <cell r="X769">
            <v>0.99990000000000001</v>
          </cell>
          <cell r="Y769"/>
          <cell r="Z769"/>
          <cell r="AA769"/>
          <cell r="AB769"/>
          <cell r="AC769"/>
          <cell r="AD769"/>
          <cell r="AE769"/>
          <cell r="AF769"/>
          <cell r="AG769"/>
          <cell r="AH769"/>
          <cell r="AI769" t="str">
            <v>No investor with 50% or more ownership</v>
          </cell>
          <cell r="AJ769" t="str">
            <v>N/A</v>
          </cell>
          <cell r="AK769" t="str">
            <v>N/A</v>
          </cell>
          <cell r="AL769"/>
          <cell r="AM769"/>
          <cell r="AN769"/>
          <cell r="AO769"/>
          <cell r="AP769"/>
          <cell r="AQ769"/>
          <cell r="AR769"/>
          <cell r="AS769"/>
          <cell r="AT769"/>
          <cell r="AU769"/>
          <cell r="AV769" t="str">
            <v/>
          </cell>
          <cell r="AW769"/>
          <cell r="AX769" t="str">
            <v/>
          </cell>
          <cell r="AY769"/>
          <cell r="AZ769" t="b">
            <v>1</v>
          </cell>
          <cell r="BA769" t="b">
            <v>1</v>
          </cell>
          <cell r="BB769" t="b">
            <v>0</v>
          </cell>
          <cell r="BC769" t="str">
            <v>FALSE</v>
          </cell>
          <cell r="BD769" t="b">
            <v>1</v>
          </cell>
          <cell r="BE769" t="str">
            <v>REQ</v>
          </cell>
          <cell r="BF769" t="str">
            <v>N/A</v>
          </cell>
          <cell r="BG769" t="str">
            <v>REQ</v>
          </cell>
        </row>
        <row r="770">
          <cell r="A770">
            <v>64733</v>
          </cell>
          <cell r="B770">
            <v>40386</v>
          </cell>
          <cell r="C770"/>
          <cell r="D770"/>
          <cell r="E770"/>
          <cell r="F770" t="str">
            <v>Plaza Amistad Associates, L.P.</v>
          </cell>
          <cell r="G770" t="str">
            <v>Paseo Santa Barbara I (aka Rodney Fernandez Gardens)</v>
          </cell>
          <cell r="H770" t="str">
            <v>Cabrillo Economic Development Corporation (CEDC)</v>
          </cell>
          <cell r="I770" t="str">
            <v>NEF Assignment Corporation, as nominee</v>
          </cell>
          <cell r="J770" t="str">
            <v>36-4326848</v>
          </cell>
          <cell r="K770">
            <v>0.99990000000000001</v>
          </cell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 t="str">
            <v>National Equity Fund 2011 Investment Fund Limited Partnership</v>
          </cell>
          <cell r="W770" t="str">
            <v>45-2642927</v>
          </cell>
          <cell r="X770">
            <v>0.99990000000000001</v>
          </cell>
          <cell r="Y770"/>
          <cell r="Z770"/>
          <cell r="AA770"/>
          <cell r="AB770"/>
          <cell r="AC770"/>
          <cell r="AD770"/>
          <cell r="AE770"/>
          <cell r="AF770"/>
          <cell r="AG770"/>
          <cell r="AH770"/>
          <cell r="AI770" t="str">
            <v>No investor with 50% or more ownership</v>
          </cell>
          <cell r="AJ770" t="str">
            <v>N/A</v>
          </cell>
          <cell r="AK770" t="str">
            <v>N/A</v>
          </cell>
          <cell r="AL770"/>
          <cell r="AM770"/>
          <cell r="AN770"/>
          <cell r="AO770"/>
          <cell r="AP770"/>
          <cell r="AQ770"/>
          <cell r="AR770"/>
          <cell r="AS770"/>
          <cell r="AT770"/>
          <cell r="AU770"/>
          <cell r="AV770" t="str">
            <v/>
          </cell>
          <cell r="AW770"/>
          <cell r="AX770" t="str">
            <v/>
          </cell>
          <cell r="AY770"/>
          <cell r="AZ770" t="b">
            <v>1</v>
          </cell>
          <cell r="BA770" t="b">
            <v>1</v>
          </cell>
          <cell r="BB770" t="b">
            <v>0</v>
          </cell>
          <cell r="BC770" t="str">
            <v>TRUE</v>
          </cell>
          <cell r="BD770" t="b">
            <v>1</v>
          </cell>
          <cell r="BE770" t="str">
            <v>REQ</v>
          </cell>
          <cell r="BF770" t="str">
            <v>N/A</v>
          </cell>
          <cell r="BG770" t="str">
            <v>REQ</v>
          </cell>
        </row>
        <row r="771">
          <cell r="A771">
            <v>64734</v>
          </cell>
          <cell r="B771">
            <v>40497</v>
          </cell>
          <cell r="C771"/>
          <cell r="D771"/>
          <cell r="E771"/>
          <cell r="F771" t="str">
            <v>Plaza Amistad Associates II, L.P.</v>
          </cell>
          <cell r="G771" t="str">
            <v>Paseo Santa Barbara - Phase II (aka Rodney Fernandez Gardens II)</v>
          </cell>
          <cell r="H771" t="str">
            <v>Cabrillo Economic Development Corporation (CEDC)</v>
          </cell>
          <cell r="I771" t="str">
            <v>NEF Assignment Corporation, as nominee</v>
          </cell>
          <cell r="J771" t="str">
            <v>36-4326848</v>
          </cell>
          <cell r="K771">
            <v>0.99990000000000001</v>
          </cell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 t="str">
            <v>National Equity Fund 2011 Investment Fund Limited Partnership</v>
          </cell>
          <cell r="W771" t="str">
            <v>45-2642927</v>
          </cell>
          <cell r="X771">
            <v>0.99990000000000001</v>
          </cell>
          <cell r="Y771"/>
          <cell r="Z771"/>
          <cell r="AA771"/>
          <cell r="AB771"/>
          <cell r="AC771"/>
          <cell r="AD771"/>
          <cell r="AE771"/>
          <cell r="AF771"/>
          <cell r="AG771"/>
          <cell r="AH771"/>
          <cell r="AI771" t="str">
            <v>No investor with 50% or more ownership</v>
          </cell>
          <cell r="AJ771" t="str">
            <v>N/A</v>
          </cell>
          <cell r="AK771" t="str">
            <v>N/A</v>
          </cell>
          <cell r="AL771"/>
          <cell r="AM771"/>
          <cell r="AN771"/>
          <cell r="AO771"/>
          <cell r="AP771"/>
          <cell r="AQ771"/>
          <cell r="AR771"/>
          <cell r="AS771"/>
          <cell r="AT771"/>
          <cell r="AU771"/>
          <cell r="AV771" t="str">
            <v/>
          </cell>
          <cell r="AW771"/>
          <cell r="AX771" t="str">
            <v/>
          </cell>
          <cell r="AY771"/>
          <cell r="AZ771" t="b">
            <v>1</v>
          </cell>
          <cell r="BA771" t="b">
            <v>1</v>
          </cell>
          <cell r="BB771" t="b">
            <v>0</v>
          </cell>
          <cell r="BC771" t="str">
            <v>TRUE</v>
          </cell>
          <cell r="BD771" t="b">
            <v>1</v>
          </cell>
          <cell r="BE771" t="str">
            <v>REQ</v>
          </cell>
          <cell r="BF771" t="str">
            <v>N/A</v>
          </cell>
          <cell r="BG771" t="str">
            <v>REQ</v>
          </cell>
        </row>
        <row r="772">
          <cell r="A772">
            <v>82145</v>
          </cell>
          <cell r="B772">
            <v>39122</v>
          </cell>
          <cell r="C772"/>
          <cell r="D772"/>
          <cell r="E772"/>
          <cell r="F772" t="str">
            <v>Rock Butte Apartments</v>
          </cell>
          <cell r="G772" t="str">
            <v>Rock Butte Apartments</v>
          </cell>
          <cell r="H772" t="str">
            <v>Rock Butte Housing Limited Partnership</v>
          </cell>
          <cell r="I772" t="str">
            <v>Mountain Plains Equity Fund I, L.P.</v>
          </cell>
          <cell r="J772" t="str">
            <v>83-0393121</v>
          </cell>
          <cell r="K772">
            <v>0.99990000000000001</v>
          </cell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 t="str">
            <v>Mountain Plains Equity Fund I, L.P.</v>
          </cell>
          <cell r="W772" t="str">
            <v>83-0393121</v>
          </cell>
          <cell r="X772">
            <v>0.99990000000000001</v>
          </cell>
          <cell r="Y772"/>
          <cell r="Z772"/>
          <cell r="AA772"/>
          <cell r="AB772"/>
          <cell r="AC772"/>
          <cell r="AD772"/>
          <cell r="AE772"/>
          <cell r="AF772"/>
          <cell r="AG772"/>
          <cell r="AH772"/>
          <cell r="AI772" t="str">
            <v>No investor with 50% or more ownership</v>
          </cell>
          <cell r="AJ772" t="str">
            <v>N/A</v>
          </cell>
          <cell r="AK772" t="str">
            <v>N/A</v>
          </cell>
          <cell r="AL772"/>
          <cell r="AM772"/>
          <cell r="AN772"/>
          <cell r="AO772"/>
          <cell r="AP772"/>
          <cell r="AQ772"/>
          <cell r="AR772"/>
          <cell r="AS772"/>
          <cell r="AT772"/>
          <cell r="AU772"/>
          <cell r="AV772"/>
          <cell r="AW772"/>
          <cell r="AX772"/>
          <cell r="AY772"/>
          <cell r="AZ772" t="b">
            <v>1</v>
          </cell>
          <cell r="BA772" t="b">
            <v>1</v>
          </cell>
          <cell r="BB772" t="b">
            <v>0</v>
          </cell>
          <cell r="BC772" t="str">
            <v>TRUE</v>
          </cell>
          <cell r="BD772" t="b">
            <v>1</v>
          </cell>
          <cell r="BE772" t="str">
            <v>N/A</v>
          </cell>
          <cell r="BF772" t="str">
            <v>N/A</v>
          </cell>
          <cell r="BG772" t="str">
            <v>No</v>
          </cell>
        </row>
        <row r="773">
          <cell r="A773">
            <v>64736</v>
          </cell>
          <cell r="B773">
            <v>40394</v>
          </cell>
          <cell r="C773"/>
          <cell r="D773"/>
          <cell r="E773"/>
          <cell r="F773" t="str">
            <v>Promesa Apartments Limited Partnership</v>
          </cell>
          <cell r="G773" t="str">
            <v>Promesa Apartments NRP</v>
          </cell>
          <cell r="H773" t="str">
            <v>Promesa HDFC</v>
          </cell>
          <cell r="I773" t="str">
            <v>GS-NYEF Fund 2009 LLC</v>
          </cell>
          <cell r="J773" t="str">
            <v>27-1086070</v>
          </cell>
          <cell r="K773">
            <v>0.99990000000000001</v>
          </cell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 t="str">
            <v>GS-NYEF Fund 2009 LLC</v>
          </cell>
          <cell r="W773" t="str">
            <v>27-1086070</v>
          </cell>
          <cell r="X773">
            <v>0.99990000000000001</v>
          </cell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 t="str">
            <v>GSB UIG LLC</v>
          </cell>
          <cell r="AJ773" t="str">
            <v>13-3571598</v>
          </cell>
          <cell r="AK773">
            <v>0.99980000999999996</v>
          </cell>
          <cell r="AL773"/>
          <cell r="AM773"/>
          <cell r="AN773"/>
          <cell r="AO773"/>
          <cell r="AP773"/>
          <cell r="AQ773"/>
          <cell r="AR773"/>
          <cell r="AS773"/>
          <cell r="AT773"/>
          <cell r="AU773"/>
          <cell r="AV773" t="str">
            <v/>
          </cell>
          <cell r="AW773"/>
          <cell r="AX773" t="str">
            <v/>
          </cell>
          <cell r="AY773"/>
          <cell r="AZ773" t="b">
            <v>1</v>
          </cell>
          <cell r="BA773" t="b">
            <v>1</v>
          </cell>
          <cell r="BB773" t="str">
            <v>TRUE</v>
          </cell>
          <cell r="BC773" t="str">
            <v>FALSE</v>
          </cell>
          <cell r="BD773" t="b">
            <v>1</v>
          </cell>
          <cell r="BE773" t="str">
            <v>N/A</v>
          </cell>
          <cell r="BF773" t="e">
            <v>#NAME?</v>
          </cell>
          <cell r="BG773" t="str">
            <v>REQ</v>
          </cell>
        </row>
        <row r="774">
          <cell r="A774">
            <v>62424</v>
          </cell>
          <cell r="B774">
            <v>39142</v>
          </cell>
          <cell r="C774"/>
          <cell r="D774"/>
          <cell r="E774"/>
          <cell r="F774" t="str">
            <v>North Elmwood Revitalization Limited Partnership</v>
          </cell>
          <cell r="G774" t="str">
            <v>Parkis Avenue dba Villa Victoria</v>
          </cell>
          <cell r="H774" t="str">
            <v>One Neighborhood Builders / OHC</v>
          </cell>
          <cell r="I774" t="str">
            <v>NEF Assignment Corporation, as nominee</v>
          </cell>
          <cell r="J774" t="str">
            <v>36-4326848</v>
          </cell>
          <cell r="K774">
            <v>0.99980000000000002</v>
          </cell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 t="str">
            <v>National Equity Fund 2006 Series II LP</v>
          </cell>
          <cell r="W774" t="str">
            <v>20-5575038</v>
          </cell>
          <cell r="X774">
            <v>0.99980000000000002</v>
          </cell>
          <cell r="Y774"/>
          <cell r="Z774"/>
          <cell r="AA774"/>
          <cell r="AB774"/>
          <cell r="AC774"/>
          <cell r="AD774"/>
          <cell r="AE774"/>
          <cell r="AF774"/>
          <cell r="AG774"/>
          <cell r="AH774"/>
          <cell r="AI774" t="str">
            <v>No investor with 50% or more ownership</v>
          </cell>
          <cell r="AJ774" t="str">
            <v>N/A</v>
          </cell>
          <cell r="AK774" t="str">
            <v>N/A</v>
          </cell>
          <cell r="AL774"/>
          <cell r="AM774"/>
          <cell r="AN774"/>
          <cell r="AO774"/>
          <cell r="AP774"/>
          <cell r="AQ774"/>
          <cell r="AR774"/>
          <cell r="AS774"/>
          <cell r="AT774"/>
          <cell r="AU774"/>
          <cell r="AV774" t="str">
            <v/>
          </cell>
          <cell r="AW774"/>
          <cell r="AX774" t="str">
            <v/>
          </cell>
          <cell r="AY774"/>
          <cell r="AZ774" t="b">
            <v>1</v>
          </cell>
          <cell r="BA774" t="b">
            <v>1</v>
          </cell>
          <cell r="BB774" t="str">
            <v>TRUE</v>
          </cell>
          <cell r="BC774" t="str">
            <v>FALSE</v>
          </cell>
          <cell r="BD774" t="b">
            <v>1</v>
          </cell>
          <cell r="BE774" t="str">
            <v>REQ</v>
          </cell>
          <cell r="BF774" t="str">
            <v>N/A</v>
          </cell>
          <cell r="BG774" t="str">
            <v>REQ</v>
          </cell>
        </row>
        <row r="775">
          <cell r="A775">
            <v>62808</v>
          </cell>
          <cell r="B775">
            <v>39156</v>
          </cell>
          <cell r="C775"/>
          <cell r="D775"/>
          <cell r="E775"/>
          <cell r="F775" t="str">
            <v>39 Farewell, L.P.</v>
          </cell>
          <cell r="G775" t="str">
            <v>Mumford Manor</v>
          </cell>
          <cell r="H775" t="str">
            <v>Church Community Housing Corporation (RI)</v>
          </cell>
          <cell r="I775" t="str">
            <v>NEF Assignment Corporation, as nominee</v>
          </cell>
          <cell r="J775" t="str">
            <v>36-4326848</v>
          </cell>
          <cell r="K775">
            <v>0.99980000000000002</v>
          </cell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 t="str">
            <v>National Equity Fund 2006 Series II LP</v>
          </cell>
          <cell r="W775" t="str">
            <v>20-5575038</v>
          </cell>
          <cell r="X775">
            <v>0.99980000000000002</v>
          </cell>
          <cell r="Y775"/>
          <cell r="Z775"/>
          <cell r="AA775"/>
          <cell r="AB775"/>
          <cell r="AC775"/>
          <cell r="AD775"/>
          <cell r="AE775"/>
          <cell r="AF775"/>
          <cell r="AG775"/>
          <cell r="AH775"/>
          <cell r="AI775" t="str">
            <v>No investor with 50% or more ownership</v>
          </cell>
          <cell r="AJ775" t="str">
            <v>N/A</v>
          </cell>
          <cell r="AK775" t="str">
            <v>N/A</v>
          </cell>
          <cell r="AL775"/>
          <cell r="AM775"/>
          <cell r="AN775"/>
          <cell r="AO775"/>
          <cell r="AP775"/>
          <cell r="AQ775"/>
          <cell r="AR775"/>
          <cell r="AS775"/>
          <cell r="AT775"/>
          <cell r="AU775"/>
          <cell r="AV775" t="str">
            <v/>
          </cell>
          <cell r="AW775"/>
          <cell r="AX775" t="str">
            <v/>
          </cell>
          <cell r="AY775"/>
          <cell r="AZ775" t="b">
            <v>1</v>
          </cell>
          <cell r="BA775" t="b">
            <v>1</v>
          </cell>
          <cell r="BB775" t="str">
            <v>TRUE</v>
          </cell>
          <cell r="BC775" t="str">
            <v>FALSE</v>
          </cell>
          <cell r="BD775" t="b">
            <v>1</v>
          </cell>
          <cell r="BE775" t="str">
            <v>REQ</v>
          </cell>
          <cell r="BF775" t="str">
            <v>N/A</v>
          </cell>
          <cell r="BG775" t="str">
            <v>REQ</v>
          </cell>
        </row>
        <row r="776">
          <cell r="A776">
            <v>63077</v>
          </cell>
          <cell r="B776">
            <v>39168</v>
          </cell>
          <cell r="C776"/>
          <cell r="D776"/>
          <cell r="E776"/>
          <cell r="F776" t="str">
            <v>Pecan Apartments II, L.P.</v>
          </cell>
          <cell r="G776" t="str">
            <v>Pecan Grove II</v>
          </cell>
          <cell r="H776" t="str">
            <v>RHA/Housing, Inc</v>
          </cell>
          <cell r="I776" t="str">
            <v>National Affordable Housing Fund I LP</v>
          </cell>
          <cell r="J776" t="str">
            <v>26-1177748</v>
          </cell>
          <cell r="K776">
            <v>0.99980000000000002</v>
          </cell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 t="str">
            <v>National Affordable Housing Fund I LP</v>
          </cell>
          <cell r="W776" t="str">
            <v>26-1177748</v>
          </cell>
          <cell r="X776">
            <v>0.99980000000000002</v>
          </cell>
          <cell r="Y776"/>
          <cell r="Z776"/>
          <cell r="AA776"/>
          <cell r="AB776"/>
          <cell r="AC776"/>
          <cell r="AD776"/>
          <cell r="AE776"/>
          <cell r="AF776"/>
          <cell r="AG776"/>
          <cell r="AH776"/>
          <cell r="AI776" t="str">
            <v>CFG 5, LLC</v>
          </cell>
          <cell r="AJ776" t="str">
            <v>26-1370396</v>
          </cell>
          <cell r="AK776">
            <v>0.99970001999999991</v>
          </cell>
          <cell r="AL776"/>
          <cell r="AM776"/>
          <cell r="AN776"/>
          <cell r="AO776"/>
          <cell r="AP776"/>
          <cell r="AQ776"/>
          <cell r="AR776"/>
          <cell r="AS776"/>
          <cell r="AT776"/>
          <cell r="AU776"/>
          <cell r="AV776" t="str">
            <v/>
          </cell>
          <cell r="AW776"/>
          <cell r="AX776" t="str">
            <v/>
          </cell>
          <cell r="AY776"/>
          <cell r="AZ776" t="b">
            <v>1</v>
          </cell>
          <cell r="BA776" t="b">
            <v>1</v>
          </cell>
          <cell r="BB776" t="str">
            <v>TRUE</v>
          </cell>
          <cell r="BC776" t="str">
            <v>TRUE</v>
          </cell>
          <cell r="BD776" t="b">
            <v>1</v>
          </cell>
          <cell r="BE776" t="str">
            <v>N/A</v>
          </cell>
          <cell r="BF776" t="e">
            <v>#NAME?</v>
          </cell>
          <cell r="BG776" t="str">
            <v>REQ</v>
          </cell>
        </row>
        <row r="777">
          <cell r="A777">
            <v>64757</v>
          </cell>
          <cell r="B777">
            <v>40511</v>
          </cell>
          <cell r="C777"/>
          <cell r="D777"/>
          <cell r="E777"/>
          <cell r="F777" t="str">
            <v>Boyle Hotel, L.P.</v>
          </cell>
          <cell r="G777" t="str">
            <v>Boyle Hotel Apartments</v>
          </cell>
          <cell r="H777" t="str">
            <v>East Los Angeles Community Corporation (ELACC)</v>
          </cell>
          <cell r="I777" t="str">
            <v>WFCIH Investment Fund I LLC</v>
          </cell>
          <cell r="J777" t="str">
            <v>27-2007684</v>
          </cell>
          <cell r="K777">
            <v>0.99990000000000001</v>
          </cell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 t="str">
            <v>WFCIH Investment Fund I LLC</v>
          </cell>
          <cell r="W777" t="str">
            <v>27-2007684</v>
          </cell>
          <cell r="X777">
            <v>0.99990000000000001</v>
          </cell>
          <cell r="Y777"/>
          <cell r="Z777"/>
          <cell r="AA777"/>
          <cell r="AB777"/>
          <cell r="AC777"/>
          <cell r="AD777"/>
          <cell r="AE777"/>
          <cell r="AF777"/>
          <cell r="AG777"/>
          <cell r="AH777"/>
          <cell r="AI777" t="str">
            <v>WF Affordable Housing LLC</v>
          </cell>
          <cell r="AJ777" t="str">
            <v>26-4569343</v>
          </cell>
          <cell r="AK777">
            <v>0.99980000999999996</v>
          </cell>
          <cell r="AL777"/>
          <cell r="AM777"/>
          <cell r="AN777"/>
          <cell r="AO777"/>
          <cell r="AP777"/>
          <cell r="AQ777"/>
          <cell r="AR777"/>
          <cell r="AS777"/>
          <cell r="AT777"/>
          <cell r="AU777"/>
          <cell r="AV777" t="str">
            <v/>
          </cell>
          <cell r="AW777"/>
          <cell r="AX777" t="str">
            <v/>
          </cell>
          <cell r="AY777"/>
          <cell r="AZ777" t="b">
            <v>1</v>
          </cell>
          <cell r="BA777" t="b">
            <v>1</v>
          </cell>
          <cell r="BB777" t="b">
            <v>0</v>
          </cell>
          <cell r="BC777" t="str">
            <v>TRUE</v>
          </cell>
          <cell r="BD777" t="b">
            <v>1</v>
          </cell>
          <cell r="BE777" t="str">
            <v>N/A</v>
          </cell>
          <cell r="BF777" t="e">
            <v>#NAME?</v>
          </cell>
          <cell r="BG777" t="str">
            <v>REQ</v>
          </cell>
        </row>
        <row r="778">
          <cell r="A778">
            <v>64767</v>
          </cell>
          <cell r="B778">
            <v>40241</v>
          </cell>
          <cell r="C778"/>
          <cell r="D778"/>
          <cell r="E778"/>
          <cell r="F778" t="str">
            <v>Brookland Artspace Lofts, LLC</v>
          </cell>
          <cell r="G778" t="str">
            <v>Brookland Artspace Lofts</v>
          </cell>
          <cell r="H778" t="str">
            <v>Artspace Projects, Inc.</v>
          </cell>
          <cell r="I778" t="str">
            <v>NEF Assignment Corporation, as nominee</v>
          </cell>
          <cell r="J778" t="str">
            <v>36-4326848</v>
          </cell>
          <cell r="K778">
            <v>0.9998999999999999</v>
          </cell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 t="str">
            <v>Four Eighty-One Housing Investment Fund LP</v>
          </cell>
          <cell r="W778" t="str">
            <v>27-0711050</v>
          </cell>
          <cell r="X778">
            <v>0.99990000000000001</v>
          </cell>
          <cell r="Y778"/>
          <cell r="Z778"/>
          <cell r="AA778"/>
          <cell r="AB778"/>
          <cell r="AC778"/>
          <cell r="AD778"/>
          <cell r="AE778"/>
          <cell r="AF778"/>
          <cell r="AG778"/>
          <cell r="AH778"/>
          <cell r="AI778" t="str">
            <v>Four Eighty - One Corp</v>
          </cell>
          <cell r="AJ778" t="str">
            <v>01-0354265</v>
          </cell>
          <cell r="AK778">
            <v>0.99980000999999996</v>
          </cell>
          <cell r="AL778"/>
          <cell r="AM778"/>
          <cell r="AN778"/>
          <cell r="AO778"/>
          <cell r="AP778"/>
          <cell r="AQ778"/>
          <cell r="AR778"/>
          <cell r="AS778"/>
          <cell r="AT778"/>
          <cell r="AU778"/>
          <cell r="AV778" t="str">
            <v/>
          </cell>
          <cell r="AW778"/>
          <cell r="AX778" t="str">
            <v/>
          </cell>
          <cell r="AY778"/>
          <cell r="AZ778" t="b">
            <v>0</v>
          </cell>
          <cell r="BA778" t="b">
            <v>0</v>
          </cell>
          <cell r="BB778" t="str">
            <v>TRUE</v>
          </cell>
          <cell r="BC778" t="str">
            <v>FALSE</v>
          </cell>
          <cell r="BD778" t="b">
            <v>1</v>
          </cell>
          <cell r="BE778" t="str">
            <v>REQ</v>
          </cell>
          <cell r="BF778" t="e">
            <v>#NAME?</v>
          </cell>
          <cell r="BG778" t="str">
            <v>REQ</v>
          </cell>
        </row>
        <row r="779">
          <cell r="A779">
            <v>64773</v>
          </cell>
          <cell r="B779">
            <v>40602</v>
          </cell>
          <cell r="C779"/>
          <cell r="D779"/>
          <cell r="E779"/>
          <cell r="F779" t="str">
            <v>APF Limited Partnership</v>
          </cell>
          <cell r="G779" t="str">
            <v>Around Public and Friendship</v>
          </cell>
          <cell r="H779" t="str">
            <v>SWAP, Inc.</v>
          </cell>
          <cell r="I779" t="str">
            <v>MS Shared Investment Fund I LLC</v>
          </cell>
          <cell r="J779" t="str">
            <v>27-1490797</v>
          </cell>
          <cell r="K779">
            <v>0.13528646999999999</v>
          </cell>
          <cell r="L779" t="str">
            <v>NEF Assignment Corporation, as nominee</v>
          </cell>
          <cell r="M779" t="str">
            <v>36-4326848</v>
          </cell>
          <cell r="N779">
            <v>0.86461352999999996</v>
          </cell>
          <cell r="O779"/>
          <cell r="P779"/>
          <cell r="Q779"/>
          <cell r="R779"/>
          <cell r="S779"/>
          <cell r="T779"/>
          <cell r="U779"/>
          <cell r="V779" t="str">
            <v>MS Shared Investment Fund I LLC</v>
          </cell>
          <cell r="W779" t="str">
            <v>27-1490797</v>
          </cell>
          <cell r="X779">
            <v>0.13528646999999999</v>
          </cell>
          <cell r="Y779" t="str">
            <v>NEF Affordable Housing Investment Fund II LP</v>
          </cell>
          <cell r="Z779" t="str">
            <v>27-2395998</v>
          </cell>
          <cell r="AA779">
            <v>0.86461352999999996</v>
          </cell>
          <cell r="AB779"/>
          <cell r="AC779"/>
          <cell r="AD779"/>
          <cell r="AE779"/>
          <cell r="AF779"/>
          <cell r="AG779"/>
          <cell r="AH779"/>
          <cell r="AI779" t="str">
            <v>MS Affordable Housing LLC</v>
          </cell>
          <cell r="AJ779" t="str">
            <v>20-3968489</v>
          </cell>
          <cell r="AK779">
            <v>0.135272941353</v>
          </cell>
          <cell r="AL779" t="str">
            <v>Shaw Industries, Inc</v>
          </cell>
          <cell r="AM779" t="str">
            <v>35-2162582</v>
          </cell>
          <cell r="AN779">
            <v>0.86452706864700002</v>
          </cell>
          <cell r="AO779"/>
          <cell r="AP779"/>
          <cell r="AQ779"/>
          <cell r="AR779"/>
          <cell r="AS779"/>
          <cell r="AT779"/>
          <cell r="AU779"/>
          <cell r="AV779" t="str">
            <v/>
          </cell>
          <cell r="AW779"/>
          <cell r="AX779" t="str">
            <v/>
          </cell>
          <cell r="AY779"/>
          <cell r="AZ779" t="b">
            <v>0</v>
          </cell>
          <cell r="BA779" t="b">
            <v>0</v>
          </cell>
          <cell r="BB779" t="str">
            <v>TRUE</v>
          </cell>
          <cell r="BC779" t="str">
            <v>FALSE</v>
          </cell>
          <cell r="BD779" t="b">
            <v>1</v>
          </cell>
          <cell r="BE779" t="str">
            <v>N/A</v>
          </cell>
          <cell r="BF779" t="e">
            <v>#NAME?</v>
          </cell>
          <cell r="BG779" t="str">
            <v>REQ</v>
          </cell>
        </row>
        <row r="780">
          <cell r="A780">
            <v>64776</v>
          </cell>
          <cell r="B780">
            <v>40473</v>
          </cell>
          <cell r="C780"/>
          <cell r="D780"/>
          <cell r="E780"/>
          <cell r="F780" t="str">
            <v>National Avenue Lofts LLC</v>
          </cell>
          <cell r="G780" t="str">
            <v>National Avenue Lofts</v>
          </cell>
          <cell r="H780" t="str">
            <v>Impact Seven, Inc.</v>
          </cell>
          <cell r="I780" t="str">
            <v>NEF Investment Partners Fund I LLC</v>
          </cell>
          <cell r="J780" t="str">
            <v>27-0186285</v>
          </cell>
          <cell r="K780">
            <v>0.99990000000000001</v>
          </cell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 t="str">
            <v>NEF Investment Partners Fund I LLC</v>
          </cell>
          <cell r="W780" t="str">
            <v>27-0186285</v>
          </cell>
          <cell r="X780">
            <v>0.99990000000000001</v>
          </cell>
          <cell r="Y780"/>
          <cell r="Z780"/>
          <cell r="AA780"/>
          <cell r="AB780"/>
          <cell r="AC780"/>
          <cell r="AD780"/>
          <cell r="AE780"/>
          <cell r="AF780"/>
          <cell r="AG780"/>
          <cell r="AH780"/>
          <cell r="AI780" t="str">
            <v>FNBC Leasing Corporation</v>
          </cell>
          <cell r="AJ780" t="str">
            <v>36-3643427</v>
          </cell>
          <cell r="AK780">
            <v>0.99980000999999996</v>
          </cell>
          <cell r="AL780"/>
          <cell r="AM780"/>
          <cell r="AN780"/>
          <cell r="AO780"/>
          <cell r="AP780"/>
          <cell r="AQ780"/>
          <cell r="AR780"/>
          <cell r="AS780"/>
          <cell r="AT780"/>
          <cell r="AU780"/>
          <cell r="AV780" t="str">
            <v/>
          </cell>
          <cell r="AW780"/>
          <cell r="AX780" t="str">
            <v/>
          </cell>
          <cell r="AY780"/>
          <cell r="AZ780" t="b">
            <v>0</v>
          </cell>
          <cell r="BA780" t="b">
            <v>0</v>
          </cell>
          <cell r="BB780" t="b">
            <v>0</v>
          </cell>
          <cell r="BC780" t="str">
            <v>TRUE</v>
          </cell>
          <cell r="BD780" t="b">
            <v>1</v>
          </cell>
          <cell r="BE780" t="str">
            <v>N/A</v>
          </cell>
          <cell r="BF780" t="e">
            <v>#NAME?</v>
          </cell>
          <cell r="BG780" t="str">
            <v>REQ</v>
          </cell>
        </row>
        <row r="781">
          <cell r="A781">
            <v>64777</v>
          </cell>
          <cell r="B781">
            <v>40430</v>
          </cell>
          <cell r="C781"/>
          <cell r="D781"/>
          <cell r="E781"/>
          <cell r="F781" t="str">
            <v>Courtyard Cottages of Bryant Phase I, L.P.</v>
          </cell>
          <cell r="G781" t="str">
            <v>Courtyard Cottages of Bryant Phase I</v>
          </cell>
          <cell r="H781" t="str">
            <v>Autumn Group, Inc</v>
          </cell>
          <cell r="I781" t="str">
            <v>NEF Assignment Corporation, as nominee</v>
          </cell>
          <cell r="J781" t="str">
            <v>36-4326848</v>
          </cell>
          <cell r="K781">
            <v>0.99990000000000001</v>
          </cell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 t="str">
            <v>NEF Affordable Housing Investment Fund II LP</v>
          </cell>
          <cell r="W781" t="str">
            <v>27-2395998</v>
          </cell>
          <cell r="X781">
            <v>0.99990000000000001</v>
          </cell>
          <cell r="Y781"/>
          <cell r="Z781"/>
          <cell r="AA781"/>
          <cell r="AB781"/>
          <cell r="AC781"/>
          <cell r="AD781"/>
          <cell r="AE781"/>
          <cell r="AF781"/>
          <cell r="AG781"/>
          <cell r="AH781"/>
          <cell r="AI781" t="str">
            <v>Shaw Industries, Inc</v>
          </cell>
          <cell r="AJ781" t="str">
            <v>35-2162582</v>
          </cell>
          <cell r="AK781">
            <v>0.99980000999999996</v>
          </cell>
          <cell r="AL781"/>
          <cell r="AM781"/>
          <cell r="AN781"/>
          <cell r="AO781"/>
          <cell r="AP781"/>
          <cell r="AQ781"/>
          <cell r="AR781"/>
          <cell r="AS781"/>
          <cell r="AT781"/>
          <cell r="AU781"/>
          <cell r="AV781" t="str">
            <v/>
          </cell>
          <cell r="AW781"/>
          <cell r="AX781" t="str">
            <v/>
          </cell>
          <cell r="AY781"/>
          <cell r="AZ781" t="b">
            <v>1</v>
          </cell>
          <cell r="BA781" t="b">
            <v>1</v>
          </cell>
          <cell r="BB781" t="b">
            <v>0</v>
          </cell>
          <cell r="BC781" t="str">
            <v>TRUE</v>
          </cell>
          <cell r="BD781" t="b">
            <v>1</v>
          </cell>
          <cell r="BE781" t="str">
            <v>REQ</v>
          </cell>
          <cell r="BF781" t="e">
            <v>#NAME?</v>
          </cell>
          <cell r="BG781" t="str">
            <v>REQ</v>
          </cell>
        </row>
        <row r="782">
          <cell r="A782">
            <v>64780</v>
          </cell>
          <cell r="B782">
            <v>40430</v>
          </cell>
          <cell r="C782"/>
          <cell r="D782"/>
          <cell r="E782"/>
          <cell r="F782" t="str">
            <v>Courtyard Cottages of Bryant Phase II, L.P.</v>
          </cell>
          <cell r="G782" t="str">
            <v>Courtyard Cottages of Bryant Phase II</v>
          </cell>
          <cell r="H782" t="str">
            <v>Autumn Group, Inc</v>
          </cell>
          <cell r="I782" t="str">
            <v>NEF Assignment Corporation, as nominee</v>
          </cell>
          <cell r="J782" t="str">
            <v>36-4326848</v>
          </cell>
          <cell r="K782">
            <v>0.99990000000000001</v>
          </cell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 t="str">
            <v>NEF Affordable Housing Investment Fund II LP</v>
          </cell>
          <cell r="W782" t="str">
            <v>27-2395998</v>
          </cell>
          <cell r="X782">
            <v>0.99990000000000001</v>
          </cell>
          <cell r="Y782"/>
          <cell r="Z782"/>
          <cell r="AA782"/>
          <cell r="AB782"/>
          <cell r="AC782"/>
          <cell r="AD782"/>
          <cell r="AE782"/>
          <cell r="AF782"/>
          <cell r="AG782"/>
          <cell r="AH782"/>
          <cell r="AI782" t="str">
            <v>Shaw Industries, Inc</v>
          </cell>
          <cell r="AJ782" t="str">
            <v>35-2162582</v>
          </cell>
          <cell r="AK782">
            <v>0.99980000999999996</v>
          </cell>
          <cell r="AL782"/>
          <cell r="AM782"/>
          <cell r="AN782"/>
          <cell r="AO782"/>
          <cell r="AP782"/>
          <cell r="AQ782"/>
          <cell r="AR782"/>
          <cell r="AS782"/>
          <cell r="AT782"/>
          <cell r="AU782"/>
          <cell r="AV782" t="str">
            <v/>
          </cell>
          <cell r="AW782"/>
          <cell r="AX782" t="str">
            <v/>
          </cell>
          <cell r="AY782"/>
          <cell r="AZ782" t="b">
            <v>1</v>
          </cell>
          <cell r="BA782" t="b">
            <v>1</v>
          </cell>
          <cell r="BB782" t="b">
            <v>0</v>
          </cell>
          <cell r="BC782" t="str">
            <v>FALSE</v>
          </cell>
          <cell r="BD782" t="b">
            <v>1</v>
          </cell>
          <cell r="BE782" t="str">
            <v>REQ</v>
          </cell>
          <cell r="BF782" t="e">
            <v>#NAME?</v>
          </cell>
          <cell r="BG782" t="str">
            <v>REQ</v>
          </cell>
        </row>
        <row r="783">
          <cell r="A783">
            <v>64781</v>
          </cell>
          <cell r="B783">
            <v>40280</v>
          </cell>
          <cell r="C783"/>
          <cell r="D783"/>
          <cell r="E783"/>
          <cell r="F783" t="str">
            <v>Bradshaw Senior II/Prescott LP</v>
          </cell>
          <cell r="G783" t="str">
            <v>Bradshaw Senior Phase II</v>
          </cell>
          <cell r="H783" t="str">
            <v>WESCAP Real Estate Services</v>
          </cell>
          <cell r="I783" t="str">
            <v>MS Shared Investment Fund I LLC</v>
          </cell>
          <cell r="J783" t="str">
            <v>27-1490797</v>
          </cell>
          <cell r="K783">
            <v>0.1389861</v>
          </cell>
          <cell r="L783" t="str">
            <v>NEF Assignment Corporation, as nominee</v>
          </cell>
          <cell r="M783" t="str">
            <v>36-4326848</v>
          </cell>
          <cell r="N783">
            <v>0.8609138999999999</v>
          </cell>
          <cell r="O783"/>
          <cell r="P783"/>
          <cell r="Q783"/>
          <cell r="R783"/>
          <cell r="S783"/>
          <cell r="T783"/>
          <cell r="U783"/>
          <cell r="V783" t="str">
            <v>MS Shared Investment Fund I LLC</v>
          </cell>
          <cell r="W783" t="str">
            <v>27-1490797</v>
          </cell>
          <cell r="X783">
            <v>0.1389861</v>
          </cell>
          <cell r="Y783" t="str">
            <v>NEF Affordable Housing Investment Fund LP</v>
          </cell>
          <cell r="Z783" t="str">
            <v>27-0719219</v>
          </cell>
          <cell r="AA783">
            <v>0.8609138999999999</v>
          </cell>
          <cell r="AB783"/>
          <cell r="AC783"/>
          <cell r="AD783"/>
          <cell r="AE783"/>
          <cell r="AF783"/>
          <cell r="AG783"/>
          <cell r="AH783"/>
          <cell r="AI783" t="str">
            <v>MS Affordable Housing LLC</v>
          </cell>
          <cell r="AJ783" t="str">
            <v>20-3968489</v>
          </cell>
          <cell r="AK783">
            <v>0.13897220138999999</v>
          </cell>
          <cell r="AL783" t="str">
            <v>Shaw Industries, Inc</v>
          </cell>
          <cell r="AM783" t="str">
            <v>35-2162582</v>
          </cell>
          <cell r="AN783">
            <v>0.86082780860999986</v>
          </cell>
          <cell r="AO783"/>
          <cell r="AP783"/>
          <cell r="AQ783"/>
          <cell r="AR783"/>
          <cell r="AS783"/>
          <cell r="AT783"/>
          <cell r="AU783"/>
          <cell r="AV783" t="str">
            <v/>
          </cell>
          <cell r="AW783"/>
          <cell r="AX783" t="str">
            <v/>
          </cell>
          <cell r="AY783"/>
          <cell r="AZ783" t="b">
            <v>1</v>
          </cell>
          <cell r="BA783" t="b">
            <v>1</v>
          </cell>
          <cell r="BB783" t="b">
            <v>0</v>
          </cell>
          <cell r="BC783" t="str">
            <v>TRUE</v>
          </cell>
          <cell r="BD783" t="b">
            <v>1</v>
          </cell>
          <cell r="BE783" t="str">
            <v>N/A</v>
          </cell>
          <cell r="BF783" t="e">
            <v>#NAME?</v>
          </cell>
          <cell r="BG783" t="str">
            <v>REQ</v>
          </cell>
        </row>
        <row r="784">
          <cell r="A784">
            <v>64782</v>
          </cell>
          <cell r="B784">
            <v>40542</v>
          </cell>
          <cell r="C784"/>
          <cell r="D784"/>
          <cell r="E784"/>
          <cell r="F784" t="str">
            <v>Falmouth Community LLC</v>
          </cell>
          <cell r="G784" t="str">
            <v>Veterans Park Apartments</v>
          </cell>
          <cell r="H784" t="str">
            <v>Falmouth Housing Corporation</v>
          </cell>
          <cell r="I784" t="str">
            <v>NEF Assignment Corporation, as nominee</v>
          </cell>
          <cell r="J784" t="str">
            <v>36-4326848</v>
          </cell>
          <cell r="K784">
            <v>0.9998999999999999</v>
          </cell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 t="str">
            <v>Four Eighty-One Housing Investment Fund LP</v>
          </cell>
          <cell r="W784" t="str">
            <v>27-0711050</v>
          </cell>
          <cell r="X784">
            <v>0.99990000000000001</v>
          </cell>
          <cell r="Y784"/>
          <cell r="Z784"/>
          <cell r="AA784"/>
          <cell r="AB784"/>
          <cell r="AC784"/>
          <cell r="AD784"/>
          <cell r="AE784"/>
          <cell r="AF784"/>
          <cell r="AG784"/>
          <cell r="AH784"/>
          <cell r="AI784" t="str">
            <v>Four Eighty - One Corp</v>
          </cell>
          <cell r="AJ784" t="str">
            <v>01-0354265</v>
          </cell>
          <cell r="AK784">
            <v>0.99980000999999996</v>
          </cell>
          <cell r="AL784"/>
          <cell r="AM784"/>
          <cell r="AN784"/>
          <cell r="AO784"/>
          <cell r="AP784"/>
          <cell r="AQ784"/>
          <cell r="AR784"/>
          <cell r="AS784"/>
          <cell r="AT784"/>
          <cell r="AU784"/>
          <cell r="AV784" t="str">
            <v/>
          </cell>
          <cell r="AW784"/>
          <cell r="AX784" t="str">
            <v/>
          </cell>
          <cell r="AY784"/>
          <cell r="AZ784" t="b">
            <v>1</v>
          </cell>
          <cell r="BA784" t="b">
            <v>1</v>
          </cell>
          <cell r="BB784" t="b">
            <v>0</v>
          </cell>
          <cell r="BC784" t="str">
            <v>TRUE</v>
          </cell>
          <cell r="BD784" t="b">
            <v>1</v>
          </cell>
          <cell r="BE784" t="str">
            <v>REQ</v>
          </cell>
          <cell r="BF784" t="e">
            <v>#NAME?</v>
          </cell>
          <cell r="BG784" t="str">
            <v>REQ</v>
          </cell>
        </row>
        <row r="785">
          <cell r="A785">
            <v>64784</v>
          </cell>
          <cell r="B785">
            <v>40527</v>
          </cell>
          <cell r="C785"/>
          <cell r="D785"/>
          <cell r="E785"/>
          <cell r="F785" t="str">
            <v>East Village at Avondale, LP</v>
          </cell>
          <cell r="G785" t="str">
            <v>East Village at Avondale</v>
          </cell>
          <cell r="H785" t="str">
            <v>Sterling Group Inc.(IN)</v>
          </cell>
          <cell r="I785" t="str">
            <v>NEF Assignment Corporation, as nominee</v>
          </cell>
          <cell r="J785" t="str">
            <v>36-4326848</v>
          </cell>
          <cell r="K785">
            <v>0.99990000000000001</v>
          </cell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 t="str">
            <v>NEF Affordable Housing Investment Fund II LP</v>
          </cell>
          <cell r="W785" t="str">
            <v>27-2395998</v>
          </cell>
          <cell r="X785">
            <v>0.99990000000000001</v>
          </cell>
          <cell r="Y785"/>
          <cell r="Z785"/>
          <cell r="AA785"/>
          <cell r="AB785"/>
          <cell r="AC785"/>
          <cell r="AD785"/>
          <cell r="AE785"/>
          <cell r="AF785"/>
          <cell r="AG785"/>
          <cell r="AH785"/>
          <cell r="AI785" t="str">
            <v>Shaw Industries, Inc</v>
          </cell>
          <cell r="AJ785" t="str">
            <v>35-2162582</v>
          </cell>
          <cell r="AK785">
            <v>0.99980000999999996</v>
          </cell>
          <cell r="AL785"/>
          <cell r="AM785"/>
          <cell r="AN785"/>
          <cell r="AO785"/>
          <cell r="AP785"/>
          <cell r="AQ785"/>
          <cell r="AR785"/>
          <cell r="AS785"/>
          <cell r="AT785"/>
          <cell r="AU785"/>
          <cell r="AV785" t="str">
            <v/>
          </cell>
          <cell r="AW785"/>
          <cell r="AX785" t="str">
            <v/>
          </cell>
          <cell r="AY785"/>
          <cell r="AZ785" t="b">
            <v>1</v>
          </cell>
          <cell r="BA785" t="b">
            <v>1</v>
          </cell>
          <cell r="BB785" t="b">
            <v>0</v>
          </cell>
          <cell r="BC785" t="str">
            <v>FALSE</v>
          </cell>
          <cell r="BD785" t="b">
            <v>1</v>
          </cell>
          <cell r="BE785" t="str">
            <v>REQ</v>
          </cell>
          <cell r="BF785" t="e">
            <v>#NAME?</v>
          </cell>
          <cell r="BG785" t="str">
            <v>REQ</v>
          </cell>
        </row>
        <row r="786">
          <cell r="A786">
            <v>64785</v>
          </cell>
          <cell r="B786">
            <v>40297</v>
          </cell>
          <cell r="C786"/>
          <cell r="D786"/>
          <cell r="E786"/>
          <cell r="F786" t="str">
            <v>Silver City Townhomes, LLC</v>
          </cell>
          <cell r="G786" t="str">
            <v>Silver City Townhomes (WI)</v>
          </cell>
          <cell r="H786" t="str">
            <v>Wisconsin Redevelopment, LLC</v>
          </cell>
          <cell r="I786" t="str">
            <v>NEF Assignment Corporation, as nominee</v>
          </cell>
          <cell r="J786" t="str">
            <v>36-4326848</v>
          </cell>
          <cell r="K786">
            <v>0.99990000000000001</v>
          </cell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 t="str">
            <v>State Farm Good Neighbor Fund LP</v>
          </cell>
          <cell r="W786" t="str">
            <v>27-1973833</v>
          </cell>
          <cell r="X786">
            <v>0.99990000000000001</v>
          </cell>
          <cell r="Y786"/>
          <cell r="Z786"/>
          <cell r="AA786"/>
          <cell r="AB786"/>
          <cell r="AC786"/>
          <cell r="AD786"/>
          <cell r="AE786"/>
          <cell r="AF786"/>
          <cell r="AG786"/>
          <cell r="AH786"/>
          <cell r="AI786" t="str">
            <v>State Farm Mutual Automobile Insurance Company</v>
          </cell>
          <cell r="AJ786" t="str">
            <v>37-0533100</v>
          </cell>
          <cell r="AK786">
            <v>0.99980000999999996</v>
          </cell>
          <cell r="AL786"/>
          <cell r="AM786"/>
          <cell r="AN786"/>
          <cell r="AO786"/>
          <cell r="AP786"/>
          <cell r="AQ786"/>
          <cell r="AR786"/>
          <cell r="AS786"/>
          <cell r="AT786"/>
          <cell r="AU786"/>
          <cell r="AV786" t="str">
            <v/>
          </cell>
          <cell r="AW786"/>
          <cell r="AX786" t="str">
            <v/>
          </cell>
          <cell r="AY786"/>
          <cell r="AZ786" t="b">
            <v>1</v>
          </cell>
          <cell r="BA786" t="b">
            <v>1</v>
          </cell>
          <cell r="BB786" t="b">
            <v>0</v>
          </cell>
          <cell r="BC786" t="str">
            <v>FALSE</v>
          </cell>
          <cell r="BD786" t="b">
            <v>1</v>
          </cell>
          <cell r="BE786" t="str">
            <v>REQ</v>
          </cell>
          <cell r="BF786" t="e">
            <v>#NAME?</v>
          </cell>
          <cell r="BG786" t="str">
            <v>REQ</v>
          </cell>
        </row>
        <row r="787">
          <cell r="A787">
            <v>64805</v>
          </cell>
          <cell r="B787">
            <v>40268</v>
          </cell>
          <cell r="C787"/>
          <cell r="D787"/>
          <cell r="E787"/>
          <cell r="F787" t="str">
            <v>Fair Street Apartments Limited Partnership</v>
          </cell>
          <cell r="G787" t="str">
            <v>Fair Street Apts</v>
          </cell>
          <cell r="H787" t="str">
            <v>New Neighborhoods, Inc. (NNI)</v>
          </cell>
          <cell r="I787" t="str">
            <v>NEF Assignment Corporation, as nominee</v>
          </cell>
          <cell r="J787" t="str">
            <v>36-4326848</v>
          </cell>
          <cell r="K787">
            <v>0.99990000000000001</v>
          </cell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 t="str">
            <v>National Equity Fund 2011 Investment Fund Limited Partnership</v>
          </cell>
          <cell r="W787" t="str">
            <v>45-2642927</v>
          </cell>
          <cell r="X787">
            <v>0.99990000000000001</v>
          </cell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 t="str">
            <v>No investor with 50% or more ownership</v>
          </cell>
          <cell r="AJ787" t="str">
            <v>N/A</v>
          </cell>
          <cell r="AK787" t="str">
            <v>N/A</v>
          </cell>
          <cell r="AL787"/>
          <cell r="AM787"/>
          <cell r="AN787"/>
          <cell r="AO787"/>
          <cell r="AP787"/>
          <cell r="AQ787"/>
          <cell r="AR787"/>
          <cell r="AS787"/>
          <cell r="AT787"/>
          <cell r="AU787"/>
          <cell r="AV787" t="str">
            <v/>
          </cell>
          <cell r="AW787"/>
          <cell r="AX787" t="str">
            <v/>
          </cell>
          <cell r="AY787"/>
          <cell r="AZ787" t="b">
            <v>1</v>
          </cell>
          <cell r="BA787" t="b">
            <v>1</v>
          </cell>
          <cell r="BB787" t="b">
            <v>0</v>
          </cell>
          <cell r="BC787" t="str">
            <v>TRUE</v>
          </cell>
          <cell r="BD787" t="b">
            <v>1</v>
          </cell>
          <cell r="BE787" t="str">
            <v>REQ</v>
          </cell>
          <cell r="BF787" t="str">
            <v>N/A</v>
          </cell>
          <cell r="BG787" t="str">
            <v>REQ</v>
          </cell>
        </row>
        <row r="788">
          <cell r="A788">
            <v>64808</v>
          </cell>
          <cell r="B788">
            <v>40634</v>
          </cell>
          <cell r="C788"/>
          <cell r="D788"/>
          <cell r="E788"/>
          <cell r="F788" t="str">
            <v>Veterans Apartments LLLP</v>
          </cell>
          <cell r="G788" t="str">
            <v>Veterans Apartments (CO)</v>
          </cell>
          <cell r="H788" t="str">
            <v>Del Norte Neighborhood Development Corporation</v>
          </cell>
          <cell r="I788" t="str">
            <v>NEF Assignment Corporation, as nominee</v>
          </cell>
          <cell r="J788" t="str">
            <v>36-4326848</v>
          </cell>
          <cell r="K788">
            <v>0.99990000000000001</v>
          </cell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 t="str">
            <v>NEF Affordable Housing Investment Fund III LP</v>
          </cell>
          <cell r="W788" t="str">
            <v>45-1682803</v>
          </cell>
          <cell r="X788">
            <v>0.99990000000000001</v>
          </cell>
          <cell r="Y788"/>
          <cell r="Z788"/>
          <cell r="AA788"/>
          <cell r="AB788"/>
          <cell r="AC788"/>
          <cell r="AD788"/>
          <cell r="AE788"/>
          <cell r="AF788"/>
          <cell r="AG788"/>
          <cell r="AH788"/>
          <cell r="AI788" t="str">
            <v>Vanderbilt Mortgage and Finance, Inc.</v>
          </cell>
          <cell r="AJ788" t="str">
            <v>62-0997810</v>
          </cell>
          <cell r="AK788">
            <v>0.99980000999999996</v>
          </cell>
          <cell r="AL788"/>
          <cell r="AM788"/>
          <cell r="AN788"/>
          <cell r="AO788"/>
          <cell r="AP788"/>
          <cell r="AQ788"/>
          <cell r="AR788"/>
          <cell r="AS788"/>
          <cell r="AT788"/>
          <cell r="AU788"/>
          <cell r="AV788" t="str">
            <v/>
          </cell>
          <cell r="AW788"/>
          <cell r="AX788" t="str">
            <v/>
          </cell>
          <cell r="AY788"/>
          <cell r="AZ788" t="b">
            <v>1</v>
          </cell>
          <cell r="BA788" t="b">
            <v>1</v>
          </cell>
          <cell r="BB788" t="b">
            <v>0</v>
          </cell>
          <cell r="BC788" t="str">
            <v>FALSE</v>
          </cell>
          <cell r="BD788" t="b">
            <v>1</v>
          </cell>
          <cell r="BE788" t="str">
            <v>REQ</v>
          </cell>
          <cell r="BF788" t="e">
            <v>#NAME?</v>
          </cell>
          <cell r="BG788" t="str">
            <v>REQ</v>
          </cell>
        </row>
        <row r="789">
          <cell r="A789">
            <v>64812</v>
          </cell>
          <cell r="B789">
            <v>41719</v>
          </cell>
          <cell r="C789"/>
          <cell r="D789"/>
          <cell r="E789"/>
          <cell r="F789" t="str">
            <v>Westcliff Heights Limited Partnership</v>
          </cell>
          <cell r="G789" t="str">
            <v>Westcliff Heights Senior Apartments</v>
          </cell>
          <cell r="H789" t="str">
            <v>Nevada H.A.N.D., Inc.</v>
          </cell>
          <cell r="I789" t="str">
            <v>NEF Assignment Corporation, as nominee</v>
          </cell>
          <cell r="J789" t="str">
            <v>36-4326848</v>
          </cell>
          <cell r="K789">
            <v>0.99990000000000001</v>
          </cell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 t="str">
            <v>Cathay Shared Investment Fund I LP</v>
          </cell>
          <cell r="W789" t="str">
            <v>37-1761153</v>
          </cell>
          <cell r="X789">
            <v>8.4991499999999998E-2</v>
          </cell>
          <cell r="Y789" t="str">
            <v>Homestead Equity Fund XI Limited Partnership</v>
          </cell>
          <cell r="Z789" t="str">
            <v>90-0973765</v>
          </cell>
          <cell r="AA789">
            <v>0.9149084999999999</v>
          </cell>
          <cell r="AB789"/>
          <cell r="AC789"/>
          <cell r="AD789"/>
          <cell r="AE789"/>
          <cell r="AF789"/>
          <cell r="AG789"/>
          <cell r="AH789"/>
          <cell r="AI789" t="str">
            <v>No investor with 50% or more ownership</v>
          </cell>
          <cell r="AJ789" t="str">
            <v>N/A</v>
          </cell>
          <cell r="AK789" t="str">
            <v>N/A</v>
          </cell>
          <cell r="AL789"/>
          <cell r="AM789"/>
          <cell r="AN789"/>
          <cell r="AO789"/>
          <cell r="AP789"/>
          <cell r="AQ789"/>
          <cell r="AR789"/>
          <cell r="AS789"/>
          <cell r="AT789"/>
          <cell r="AU789"/>
          <cell r="AV789" t="str">
            <v/>
          </cell>
          <cell r="AW789"/>
          <cell r="AX789" t="str">
            <v/>
          </cell>
          <cell r="AY789"/>
          <cell r="AZ789" t="b">
            <v>1</v>
          </cell>
          <cell r="BA789" t="b">
            <v>1</v>
          </cell>
          <cell r="BB789" t="b">
            <v>0</v>
          </cell>
          <cell r="BC789" t="str">
            <v>FALSE</v>
          </cell>
          <cell r="BD789" t="b">
            <v>1</v>
          </cell>
          <cell r="BE789" t="str">
            <v>REQ</v>
          </cell>
          <cell r="BF789" t="str">
            <v>N/A</v>
          </cell>
          <cell r="BG789" t="str">
            <v>REQ</v>
          </cell>
        </row>
        <row r="790">
          <cell r="A790">
            <v>64819</v>
          </cell>
          <cell r="B790">
            <v>40532</v>
          </cell>
          <cell r="C790"/>
          <cell r="D790"/>
          <cell r="E790"/>
          <cell r="F790" t="str">
            <v>Broadway Housing Limited Partnership</v>
          </cell>
          <cell r="G790" t="str">
            <v>Gateway Lofts</v>
          </cell>
          <cell r="H790" t="str">
            <v>Alliance Housing Incorporated</v>
          </cell>
          <cell r="I790" t="str">
            <v>MS Shared Investment Fund I LLC</v>
          </cell>
          <cell r="J790" t="str">
            <v>27-1490797</v>
          </cell>
          <cell r="K790">
            <v>0.14998499999999998</v>
          </cell>
          <cell r="L790" t="str">
            <v>NEF Assignment Corporation, as nominee</v>
          </cell>
          <cell r="M790" t="str">
            <v>36-4326848</v>
          </cell>
          <cell r="N790">
            <v>0.84991499999999987</v>
          </cell>
          <cell r="O790"/>
          <cell r="P790"/>
          <cell r="Q790"/>
          <cell r="R790"/>
          <cell r="S790"/>
          <cell r="T790"/>
          <cell r="U790"/>
          <cell r="V790" t="str">
            <v>MS Shared Investment Fund I LLC</v>
          </cell>
          <cell r="W790" t="str">
            <v>27-1490797</v>
          </cell>
          <cell r="X790">
            <v>0.14998499999999998</v>
          </cell>
          <cell r="Y790" t="str">
            <v>NEF Affordable Housing Investment Fund II LP</v>
          </cell>
          <cell r="Z790" t="str">
            <v>27-2395998</v>
          </cell>
          <cell r="AA790">
            <v>0.84991499999999987</v>
          </cell>
          <cell r="AB790"/>
          <cell r="AC790"/>
          <cell r="AD790"/>
          <cell r="AE790"/>
          <cell r="AF790"/>
          <cell r="AG790"/>
          <cell r="AH790"/>
          <cell r="AI790" t="str">
            <v>MS Affordable Housing LLC</v>
          </cell>
          <cell r="AJ790" t="str">
            <v>20-3968489</v>
          </cell>
          <cell r="AK790">
            <v>0.14997000149999998</v>
          </cell>
          <cell r="AL790" t="str">
            <v>Shaw Industries, Inc</v>
          </cell>
          <cell r="AM790" t="str">
            <v>35-2162582</v>
          </cell>
          <cell r="AN790">
            <v>0.8498300084999999</v>
          </cell>
          <cell r="AO790"/>
          <cell r="AP790"/>
          <cell r="AQ790"/>
          <cell r="AR790"/>
          <cell r="AS790"/>
          <cell r="AT790"/>
          <cell r="AU790"/>
          <cell r="AV790" t="str">
            <v/>
          </cell>
          <cell r="AW790"/>
          <cell r="AX790" t="str">
            <v/>
          </cell>
          <cell r="AY790"/>
          <cell r="AZ790" t="b">
            <v>1</v>
          </cell>
          <cell r="BA790" t="b">
            <v>1</v>
          </cell>
          <cell r="BB790" t="b">
            <v>0</v>
          </cell>
          <cell r="BC790" t="str">
            <v>FALSE</v>
          </cell>
          <cell r="BD790" t="b">
            <v>1</v>
          </cell>
          <cell r="BE790" t="str">
            <v>N/A</v>
          </cell>
          <cell r="BF790" t="e">
            <v>#NAME?</v>
          </cell>
          <cell r="BG790" t="str">
            <v>REQ</v>
          </cell>
        </row>
        <row r="791">
          <cell r="A791">
            <v>64823</v>
          </cell>
          <cell r="B791">
            <v>40380</v>
          </cell>
          <cell r="C791"/>
          <cell r="D791"/>
          <cell r="E791"/>
          <cell r="F791" t="str">
            <v>Stebbins-Prospect LP</v>
          </cell>
          <cell r="G791" t="str">
            <v>Stebbins Prospect</v>
          </cell>
          <cell r="H791" t="str">
            <v>Belmont Arthur Avenue Local Development Corporation</v>
          </cell>
          <cell r="I791" t="str">
            <v>GS-NYEF Fund 2009 LLC</v>
          </cell>
          <cell r="J791" t="str">
            <v>27-1086070</v>
          </cell>
          <cell r="K791">
            <v>0.99990000000000001</v>
          </cell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 t="str">
            <v>GS-NYEF Fund 2009 LLC</v>
          </cell>
          <cell r="W791" t="str">
            <v>27-1086070</v>
          </cell>
          <cell r="X791">
            <v>0.99990000000000001</v>
          </cell>
          <cell r="Y791"/>
          <cell r="Z791"/>
          <cell r="AA791"/>
          <cell r="AB791"/>
          <cell r="AC791"/>
          <cell r="AD791"/>
          <cell r="AE791"/>
          <cell r="AF791"/>
          <cell r="AG791"/>
          <cell r="AH791"/>
          <cell r="AI791" t="str">
            <v>GSB UIG LLC</v>
          </cell>
          <cell r="AJ791" t="str">
            <v>13-3571598</v>
          </cell>
          <cell r="AK791">
            <v>0.99980000999999996</v>
          </cell>
          <cell r="AL791"/>
          <cell r="AM791"/>
          <cell r="AN791"/>
          <cell r="AO791"/>
          <cell r="AP791"/>
          <cell r="AQ791"/>
          <cell r="AR791"/>
          <cell r="AS791"/>
          <cell r="AT791"/>
          <cell r="AU791"/>
          <cell r="AV791" t="str">
            <v/>
          </cell>
          <cell r="AW791"/>
          <cell r="AX791" t="str">
            <v/>
          </cell>
          <cell r="AY791"/>
          <cell r="AZ791" t="b">
            <v>1</v>
          </cell>
          <cell r="BA791" t="b">
            <v>1</v>
          </cell>
          <cell r="BB791" t="str">
            <v>TRUE</v>
          </cell>
          <cell r="BC791" t="str">
            <v>FALSE</v>
          </cell>
          <cell r="BD791" t="b">
            <v>1</v>
          </cell>
          <cell r="BE791" t="str">
            <v>N/A</v>
          </cell>
          <cell r="BF791" t="e">
            <v>#NAME?</v>
          </cell>
          <cell r="BG791" t="str">
            <v>REQ</v>
          </cell>
        </row>
        <row r="792">
          <cell r="A792">
            <v>64824</v>
          </cell>
          <cell r="B792">
            <v>40479</v>
          </cell>
          <cell r="C792"/>
          <cell r="D792"/>
          <cell r="E792"/>
          <cell r="F792" t="str">
            <v>New Castle Townhomes Limited Partnership</v>
          </cell>
          <cell r="G792" t="str">
            <v>New Castle Townhomes</v>
          </cell>
          <cell r="H792" t="str">
            <v>Southwest Minnesota Housing Partnership</v>
          </cell>
          <cell r="I792" t="str">
            <v>WFCIH Investment Fund I LLC</v>
          </cell>
          <cell r="J792" t="str">
            <v>27-2007684</v>
          </cell>
          <cell r="K792">
            <v>0.99990000000000001</v>
          </cell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 t="str">
            <v>WFCIH Investment Fund I LLC</v>
          </cell>
          <cell r="W792" t="str">
            <v>27-2007684</v>
          </cell>
          <cell r="X792">
            <v>0.99990000000000001</v>
          </cell>
          <cell r="Y792"/>
          <cell r="Z792"/>
          <cell r="AA792"/>
          <cell r="AB792"/>
          <cell r="AC792"/>
          <cell r="AD792"/>
          <cell r="AE792"/>
          <cell r="AF792"/>
          <cell r="AG792"/>
          <cell r="AH792"/>
          <cell r="AI792" t="str">
            <v>WF Affordable Housing LLC</v>
          </cell>
          <cell r="AJ792" t="str">
            <v>26-4569343</v>
          </cell>
          <cell r="AK792">
            <v>0.99980000999999996</v>
          </cell>
          <cell r="AL792"/>
          <cell r="AM792"/>
          <cell r="AN792"/>
          <cell r="AO792"/>
          <cell r="AP792"/>
          <cell r="AQ792"/>
          <cell r="AR792"/>
          <cell r="AS792"/>
          <cell r="AT792"/>
          <cell r="AU792"/>
          <cell r="AV792" t="str">
            <v/>
          </cell>
          <cell r="AW792"/>
          <cell r="AX792" t="str">
            <v/>
          </cell>
          <cell r="AY792"/>
          <cell r="AZ792" t="b">
            <v>1</v>
          </cell>
          <cell r="BA792" t="b">
            <v>1</v>
          </cell>
          <cell r="BB792" t="b">
            <v>0</v>
          </cell>
          <cell r="BC792" t="str">
            <v>FALSE</v>
          </cell>
          <cell r="BD792" t="b">
            <v>1</v>
          </cell>
          <cell r="BE792" t="str">
            <v>N/A</v>
          </cell>
          <cell r="BF792" t="e">
            <v>#NAME?</v>
          </cell>
          <cell r="BG792" t="str">
            <v>REQ</v>
          </cell>
        </row>
        <row r="793">
          <cell r="A793">
            <v>64827</v>
          </cell>
          <cell r="B793">
            <v>40379</v>
          </cell>
          <cell r="C793"/>
          <cell r="D793"/>
          <cell r="E793"/>
          <cell r="F793" t="str">
            <v>Concern Heights Apartments, LLC</v>
          </cell>
          <cell r="G793" t="str">
            <v>Concern Heights Apartments</v>
          </cell>
          <cell r="H793" t="str">
            <v>Concern for Independent Living, Inc.</v>
          </cell>
          <cell r="I793" t="str">
            <v>NEF Assignment Corporation, as nominee</v>
          </cell>
          <cell r="J793" t="str">
            <v>36-4326848</v>
          </cell>
          <cell r="K793">
            <v>0.9998999999999999</v>
          </cell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 t="str">
            <v>Four Eighty-One Housing Investment Fund LP</v>
          </cell>
          <cell r="W793" t="str">
            <v>27-0711050</v>
          </cell>
          <cell r="X793">
            <v>0.99990000000000001</v>
          </cell>
          <cell r="Y793"/>
          <cell r="Z793"/>
          <cell r="AA793"/>
          <cell r="AB793"/>
          <cell r="AC793"/>
          <cell r="AD793"/>
          <cell r="AE793"/>
          <cell r="AF793"/>
          <cell r="AG793"/>
          <cell r="AH793"/>
          <cell r="AI793" t="str">
            <v>Four Eighty - One Corp</v>
          </cell>
          <cell r="AJ793" t="str">
            <v>01-0354265</v>
          </cell>
          <cell r="AK793">
            <v>0.99980000999999996</v>
          </cell>
          <cell r="AL793"/>
          <cell r="AM793"/>
          <cell r="AN793"/>
          <cell r="AO793"/>
          <cell r="AP793"/>
          <cell r="AQ793"/>
          <cell r="AR793"/>
          <cell r="AS793"/>
          <cell r="AT793"/>
          <cell r="AU793"/>
          <cell r="AV793" t="str">
            <v/>
          </cell>
          <cell r="AW793"/>
          <cell r="AX793" t="str">
            <v/>
          </cell>
          <cell r="AY793"/>
          <cell r="AZ793" t="b">
            <v>1</v>
          </cell>
          <cell r="BA793" t="b">
            <v>1</v>
          </cell>
          <cell r="BB793" t="str">
            <v>TRUE</v>
          </cell>
          <cell r="BC793" t="str">
            <v>FALSE</v>
          </cell>
          <cell r="BD793" t="b">
            <v>1</v>
          </cell>
          <cell r="BE793" t="str">
            <v>REQ</v>
          </cell>
          <cell r="BF793" t="e">
            <v>#NAME?</v>
          </cell>
          <cell r="BG793" t="str">
            <v>REQ</v>
          </cell>
        </row>
        <row r="794">
          <cell r="A794">
            <v>64830</v>
          </cell>
          <cell r="B794">
            <v>40164</v>
          </cell>
          <cell r="C794"/>
          <cell r="D794"/>
          <cell r="E794"/>
          <cell r="F794" t="str">
            <v>Wales Group, LP</v>
          </cell>
          <cell r="G794" t="str">
            <v>Wales Avenue NEP</v>
          </cell>
          <cell r="H794" t="str">
            <v>JGV, Inc.</v>
          </cell>
          <cell r="I794" t="str">
            <v>New York Equity Fund 2006 LLC</v>
          </cell>
          <cell r="J794" t="str">
            <v>20-5705331</v>
          </cell>
          <cell r="K794">
            <v>0.84991499999999987</v>
          </cell>
          <cell r="L794" t="str">
            <v>New York Equity Fund 2008 LLC</v>
          </cell>
          <cell r="M794" t="str">
            <v>26-2775151</v>
          </cell>
          <cell r="N794">
            <v>0.14998499999999998</v>
          </cell>
          <cell r="O794"/>
          <cell r="P794"/>
          <cell r="Q794"/>
          <cell r="R794"/>
          <cell r="S794"/>
          <cell r="T794"/>
          <cell r="U794"/>
          <cell r="V794" t="str">
            <v>New York Equity Fund 2006 LLC</v>
          </cell>
          <cell r="W794" t="str">
            <v>20-5705331</v>
          </cell>
          <cell r="X794">
            <v>0.84991499999999987</v>
          </cell>
          <cell r="Y794" t="str">
            <v>New York Equity Fund 2008 LLC</v>
          </cell>
          <cell r="Z794" t="str">
            <v>26-2775151</v>
          </cell>
          <cell r="AA794">
            <v>0.14998499999999998</v>
          </cell>
          <cell r="AB794"/>
          <cell r="AC794"/>
          <cell r="AD794"/>
          <cell r="AE794"/>
          <cell r="AF794"/>
          <cell r="AG794"/>
          <cell r="AH794"/>
          <cell r="AI794" t="str">
            <v>No investor with 50% or more ownership</v>
          </cell>
          <cell r="AJ794" t="str">
            <v>N/A</v>
          </cell>
          <cell r="AK794" t="str">
            <v>N/A</v>
          </cell>
          <cell r="AL794"/>
          <cell r="AM794"/>
          <cell r="AN794"/>
          <cell r="AO794"/>
          <cell r="AP794"/>
          <cell r="AQ794"/>
          <cell r="AR794"/>
          <cell r="AS794"/>
          <cell r="AT794"/>
          <cell r="AU794"/>
          <cell r="AV794" t="str">
            <v/>
          </cell>
          <cell r="AW794"/>
          <cell r="AX794" t="str">
            <v/>
          </cell>
          <cell r="AY794"/>
          <cell r="AZ794" t="b">
            <v>1</v>
          </cell>
          <cell r="BA794" t="b">
            <v>1</v>
          </cell>
          <cell r="BB794" t="b">
            <v>0</v>
          </cell>
          <cell r="BC794" t="str">
            <v>TRUE</v>
          </cell>
          <cell r="BD794" t="b">
            <v>1</v>
          </cell>
          <cell r="BE794" t="str">
            <v>N/A</v>
          </cell>
          <cell r="BF794" t="str">
            <v>N/A</v>
          </cell>
          <cell r="BG794" t="str">
            <v>No</v>
          </cell>
        </row>
        <row r="795">
          <cell r="A795">
            <v>64835</v>
          </cell>
          <cell r="B795">
            <v>40344</v>
          </cell>
          <cell r="C795"/>
          <cell r="D795"/>
          <cell r="E795"/>
          <cell r="F795" t="str">
            <v>JC Real Estate Development</v>
          </cell>
          <cell r="G795" t="str">
            <v>Wilson Knickerbocker Cluster</v>
          </cell>
          <cell r="H795" t="str">
            <v>PRB Realty Corp</v>
          </cell>
          <cell r="I795" t="str">
            <v>GS-NYEF Fund 2009 LLC</v>
          </cell>
          <cell r="J795" t="str">
            <v>27-1086070</v>
          </cell>
          <cell r="K795">
            <v>0.99990000000000001</v>
          </cell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 t="str">
            <v>GS-NYEF Fund 2009 LLC</v>
          </cell>
          <cell r="W795" t="str">
            <v>27-1086070</v>
          </cell>
          <cell r="X795">
            <v>0.99990000000000001</v>
          </cell>
          <cell r="Y795"/>
          <cell r="Z795"/>
          <cell r="AA795"/>
          <cell r="AB795"/>
          <cell r="AC795"/>
          <cell r="AD795"/>
          <cell r="AE795"/>
          <cell r="AF795"/>
          <cell r="AG795"/>
          <cell r="AH795"/>
          <cell r="AI795" t="str">
            <v>GSB UIG LLC</v>
          </cell>
          <cell r="AJ795" t="str">
            <v>13-3571598</v>
          </cell>
          <cell r="AK795">
            <v>0.99980000999999996</v>
          </cell>
          <cell r="AL795"/>
          <cell r="AM795"/>
          <cell r="AN795"/>
          <cell r="AO795"/>
          <cell r="AP795"/>
          <cell r="AQ795"/>
          <cell r="AR795"/>
          <cell r="AS795"/>
          <cell r="AT795"/>
          <cell r="AU795"/>
          <cell r="AV795" t="str">
            <v/>
          </cell>
          <cell r="AW795"/>
          <cell r="AX795" t="str">
            <v/>
          </cell>
          <cell r="AY795"/>
          <cell r="AZ795" t="b">
            <v>1</v>
          </cell>
          <cell r="BA795" t="b">
            <v>1</v>
          </cell>
          <cell r="BB795" t="b">
            <v>0</v>
          </cell>
          <cell r="BC795" t="str">
            <v>TRUE</v>
          </cell>
          <cell r="BD795" t="b">
            <v>1</v>
          </cell>
          <cell r="BE795" t="str">
            <v>N/A</v>
          </cell>
          <cell r="BF795" t="e">
            <v>#NAME?</v>
          </cell>
          <cell r="BG795" t="str">
            <v>REQ</v>
          </cell>
        </row>
        <row r="796">
          <cell r="A796">
            <v>64856</v>
          </cell>
          <cell r="B796">
            <v>40513</v>
          </cell>
          <cell r="C796"/>
          <cell r="D796"/>
          <cell r="E796"/>
          <cell r="F796" t="str">
            <v>Cascade Creek Limited Partnership</v>
          </cell>
          <cell r="G796" t="str">
            <v>Cascade Creek Apartments</v>
          </cell>
          <cell r="H796" t="str">
            <v>MetroPlains, LLC</v>
          </cell>
          <cell r="I796" t="str">
            <v>MS Shared Investment Fund I LLC</v>
          </cell>
          <cell r="J796" t="str">
            <v>27-1490797</v>
          </cell>
          <cell r="K796">
            <v>0.14998499999999998</v>
          </cell>
          <cell r="L796" t="str">
            <v>NEF Assignment Corporation, as nominee</v>
          </cell>
          <cell r="M796" t="str">
            <v>36-4326848</v>
          </cell>
          <cell r="N796">
            <v>0.84991499999999987</v>
          </cell>
          <cell r="O796"/>
          <cell r="P796"/>
          <cell r="Q796"/>
          <cell r="R796"/>
          <cell r="S796"/>
          <cell r="T796"/>
          <cell r="U796"/>
          <cell r="V796" t="str">
            <v>MS Shared Investment Fund I LLC</v>
          </cell>
          <cell r="W796" t="str">
            <v>27-1490797</v>
          </cell>
          <cell r="X796">
            <v>0.14998499999999998</v>
          </cell>
          <cell r="Y796" t="str">
            <v>NEF Affordable Housing Investment Fund II LP</v>
          </cell>
          <cell r="Z796" t="str">
            <v>27-2395998</v>
          </cell>
          <cell r="AA796">
            <v>0.84991499999999987</v>
          </cell>
          <cell r="AB796"/>
          <cell r="AC796"/>
          <cell r="AD796"/>
          <cell r="AE796"/>
          <cell r="AF796"/>
          <cell r="AG796"/>
          <cell r="AH796"/>
          <cell r="AI796" t="str">
            <v>MS Affordable Housing LLC</v>
          </cell>
          <cell r="AJ796" t="str">
            <v>20-3968489</v>
          </cell>
          <cell r="AK796">
            <v>0.14997000149999998</v>
          </cell>
          <cell r="AL796" t="str">
            <v>Shaw Industries, Inc</v>
          </cell>
          <cell r="AM796" t="str">
            <v>35-2162582</v>
          </cell>
          <cell r="AN796">
            <v>0.8498300084999999</v>
          </cell>
          <cell r="AO796"/>
          <cell r="AP796"/>
          <cell r="AQ796"/>
          <cell r="AR796"/>
          <cell r="AS796"/>
          <cell r="AT796"/>
          <cell r="AU796"/>
          <cell r="AV796" t="str">
            <v/>
          </cell>
          <cell r="AW796"/>
          <cell r="AX796" t="str">
            <v/>
          </cell>
          <cell r="AY796"/>
          <cell r="AZ796" t="b">
            <v>1</v>
          </cell>
          <cell r="BA796" t="b">
            <v>1</v>
          </cell>
          <cell r="BB796" t="b">
            <v>0</v>
          </cell>
          <cell r="BC796" t="str">
            <v>TRUE</v>
          </cell>
          <cell r="BD796" t="b">
            <v>1</v>
          </cell>
          <cell r="BE796" t="str">
            <v>N/A</v>
          </cell>
          <cell r="BF796" t="e">
            <v>#NAME?</v>
          </cell>
          <cell r="BG796" t="str">
            <v>REQ</v>
          </cell>
        </row>
        <row r="797">
          <cell r="A797">
            <v>64864</v>
          </cell>
          <cell r="B797">
            <v>40577</v>
          </cell>
          <cell r="C797"/>
          <cell r="D797"/>
          <cell r="E797"/>
          <cell r="F797" t="str">
            <v>Silver Creek Limited Partnership</v>
          </cell>
          <cell r="G797" t="str">
            <v>Silver Creek Residences (ID)</v>
          </cell>
          <cell r="H797" t="str">
            <v>Community Development Inc.(ID)</v>
          </cell>
          <cell r="I797" t="str">
            <v>MS Shared Investment Fund I LLC</v>
          </cell>
          <cell r="J797" t="str">
            <v>27-1490797</v>
          </cell>
          <cell r="K797">
            <v>0.14998499999999998</v>
          </cell>
          <cell r="L797" t="str">
            <v>NEF Assignment Corporation, as nominee</v>
          </cell>
          <cell r="M797" t="str">
            <v>36-4326848</v>
          </cell>
          <cell r="N797">
            <v>0.84991499999999987</v>
          </cell>
          <cell r="O797"/>
          <cell r="P797"/>
          <cell r="Q797"/>
          <cell r="R797"/>
          <cell r="S797"/>
          <cell r="T797"/>
          <cell r="U797"/>
          <cell r="V797" t="str">
            <v>MS Shared Investment Fund I LLC</v>
          </cell>
          <cell r="W797" t="str">
            <v>27-1490797</v>
          </cell>
          <cell r="X797">
            <v>0.14998499999999998</v>
          </cell>
          <cell r="Y797" t="str">
            <v>NEF Affordable Housing Investment Fund II LP</v>
          </cell>
          <cell r="Z797" t="str">
            <v>27-2395998</v>
          </cell>
          <cell r="AA797">
            <v>0.84991499999999987</v>
          </cell>
          <cell r="AB797"/>
          <cell r="AC797"/>
          <cell r="AD797"/>
          <cell r="AE797"/>
          <cell r="AF797"/>
          <cell r="AG797"/>
          <cell r="AH797"/>
          <cell r="AI797" t="str">
            <v>MS Affordable Housing LLC</v>
          </cell>
          <cell r="AJ797" t="str">
            <v>20-3968489</v>
          </cell>
          <cell r="AK797">
            <v>0.14997000149999998</v>
          </cell>
          <cell r="AL797" t="str">
            <v>Shaw Industries, Inc</v>
          </cell>
          <cell r="AM797" t="str">
            <v>35-2162582</v>
          </cell>
          <cell r="AN797">
            <v>0.8498300084999999</v>
          </cell>
          <cell r="AO797"/>
          <cell r="AP797"/>
          <cell r="AQ797"/>
          <cell r="AR797"/>
          <cell r="AS797"/>
          <cell r="AT797"/>
          <cell r="AU797"/>
          <cell r="AV797" t="str">
            <v/>
          </cell>
          <cell r="AW797"/>
          <cell r="AX797" t="str">
            <v/>
          </cell>
          <cell r="AY797"/>
          <cell r="AZ797" t="b">
            <v>1</v>
          </cell>
          <cell r="BA797" t="b">
            <v>1</v>
          </cell>
          <cell r="BB797" t="b">
            <v>0</v>
          </cell>
          <cell r="BC797" t="str">
            <v>FALSE</v>
          </cell>
          <cell r="BD797" t="b">
            <v>1</v>
          </cell>
          <cell r="BE797" t="str">
            <v>N/A</v>
          </cell>
          <cell r="BF797" t="e">
            <v>#NAME?</v>
          </cell>
          <cell r="BG797" t="str">
            <v>REQ</v>
          </cell>
        </row>
        <row r="798">
          <cell r="A798">
            <v>64869</v>
          </cell>
          <cell r="B798">
            <v>40542</v>
          </cell>
          <cell r="C798"/>
          <cell r="D798"/>
          <cell r="E798"/>
          <cell r="F798" t="str">
            <v>Summit Heritage View, Ltd</v>
          </cell>
          <cell r="G798" t="str">
            <v>Heritage View (AL)</v>
          </cell>
          <cell r="H798" t="str">
            <v>Envolve Communities</v>
          </cell>
          <cell r="I798" t="str">
            <v>MS Shared Investment Fund I LLC</v>
          </cell>
          <cell r="J798" t="str">
            <v>27-1490797</v>
          </cell>
          <cell r="K798">
            <v>0.14198579999999997</v>
          </cell>
          <cell r="L798" t="str">
            <v>NEF Assignment Corporation, as nominee</v>
          </cell>
          <cell r="M798" t="str">
            <v>36-4326848</v>
          </cell>
          <cell r="N798">
            <v>0.85791419999999985</v>
          </cell>
          <cell r="O798"/>
          <cell r="P798"/>
          <cell r="Q798"/>
          <cell r="R798"/>
          <cell r="S798"/>
          <cell r="T798"/>
          <cell r="U798"/>
          <cell r="V798" t="str">
            <v>MS Shared Investment Fund I LLC</v>
          </cell>
          <cell r="W798" t="str">
            <v>27-1490797</v>
          </cell>
          <cell r="X798">
            <v>0.14198579999999997</v>
          </cell>
          <cell r="Y798" t="str">
            <v>NEF Affordable Housing Investment Fund II LP</v>
          </cell>
          <cell r="Z798" t="str">
            <v>27-2395998</v>
          </cell>
          <cell r="AA798">
            <v>0.85791419999999985</v>
          </cell>
          <cell r="AB798"/>
          <cell r="AC798"/>
          <cell r="AD798"/>
          <cell r="AE798"/>
          <cell r="AF798"/>
          <cell r="AG798"/>
          <cell r="AH798"/>
          <cell r="AI798" t="str">
            <v>MS Affordable Housing LLC</v>
          </cell>
          <cell r="AJ798" t="str">
            <v>20-3968489</v>
          </cell>
          <cell r="AK798">
            <v>0.14197160141999998</v>
          </cell>
          <cell r="AL798" t="str">
            <v>Shaw Industries, Inc</v>
          </cell>
          <cell r="AM798" t="str">
            <v>35-2162582</v>
          </cell>
          <cell r="AN798">
            <v>0.85782840857999987</v>
          </cell>
          <cell r="AO798"/>
          <cell r="AP798"/>
          <cell r="AQ798"/>
          <cell r="AR798"/>
          <cell r="AS798"/>
          <cell r="AT798"/>
          <cell r="AU798"/>
          <cell r="AV798" t="str">
            <v/>
          </cell>
          <cell r="AW798"/>
          <cell r="AX798" t="str">
            <v/>
          </cell>
          <cell r="AY798"/>
          <cell r="AZ798" t="b">
            <v>1</v>
          </cell>
          <cell r="BA798" t="b">
            <v>1</v>
          </cell>
          <cell r="BB798" t="str">
            <v>TRUE</v>
          </cell>
          <cell r="BC798" t="str">
            <v>TRUE</v>
          </cell>
          <cell r="BD798" t="b">
            <v>1</v>
          </cell>
          <cell r="BE798" t="str">
            <v>N/A</v>
          </cell>
          <cell r="BF798" t="e">
            <v>#NAME?</v>
          </cell>
          <cell r="BG798" t="str">
            <v>REQ</v>
          </cell>
        </row>
        <row r="799">
          <cell r="A799">
            <v>64870</v>
          </cell>
          <cell r="B799">
            <v>40401</v>
          </cell>
          <cell r="C799"/>
          <cell r="D799"/>
          <cell r="E799"/>
          <cell r="F799" t="str">
            <v>WHGA Unity Apartments Limited Partnership</v>
          </cell>
          <cell r="G799" t="str">
            <v>Unity Apartments</v>
          </cell>
          <cell r="H799" t="str">
            <v>West Harlem Group Assistance, Inc.(WHGA)</v>
          </cell>
          <cell r="I799" t="str">
            <v>GS-NYEF Fund 2009 LLC</v>
          </cell>
          <cell r="J799" t="str">
            <v>27-1086070</v>
          </cell>
          <cell r="K799">
            <v>0.99990000000000001</v>
          </cell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 t="str">
            <v>GS-NYEF Fund 2009 LLC</v>
          </cell>
          <cell r="W799" t="str">
            <v>27-1086070</v>
          </cell>
          <cell r="X799">
            <v>0.99990000000000001</v>
          </cell>
          <cell r="Y799"/>
          <cell r="Z799"/>
          <cell r="AA799"/>
          <cell r="AB799"/>
          <cell r="AC799"/>
          <cell r="AD799"/>
          <cell r="AE799"/>
          <cell r="AF799"/>
          <cell r="AG799"/>
          <cell r="AH799"/>
          <cell r="AI799" t="str">
            <v>GSB UIG LLC</v>
          </cell>
          <cell r="AJ799" t="str">
            <v>13-3571598</v>
          </cell>
          <cell r="AK799">
            <v>0.99980000999999996</v>
          </cell>
          <cell r="AL799"/>
          <cell r="AM799"/>
          <cell r="AN799"/>
          <cell r="AO799"/>
          <cell r="AP799"/>
          <cell r="AQ799"/>
          <cell r="AR799"/>
          <cell r="AS799"/>
          <cell r="AT799"/>
          <cell r="AU799"/>
          <cell r="AV799" t="str">
            <v/>
          </cell>
          <cell r="AW799"/>
          <cell r="AX799" t="str">
            <v/>
          </cell>
          <cell r="AY799"/>
          <cell r="AZ799" t="b">
            <v>1</v>
          </cell>
          <cell r="BA799" t="b">
            <v>1</v>
          </cell>
          <cell r="BB799" t="b">
            <v>0</v>
          </cell>
          <cell r="BC799" t="str">
            <v>TRUE</v>
          </cell>
          <cell r="BD799" t="b">
            <v>1</v>
          </cell>
          <cell r="BE799" t="str">
            <v>N/A</v>
          </cell>
          <cell r="BF799" t="e">
            <v>#NAME?</v>
          </cell>
          <cell r="BG799" t="str">
            <v>REQ</v>
          </cell>
        </row>
        <row r="800">
          <cell r="A800">
            <v>64880</v>
          </cell>
          <cell r="B800">
            <v>40956</v>
          </cell>
          <cell r="C800"/>
          <cell r="D800"/>
          <cell r="E800"/>
          <cell r="F800" t="str">
            <v>Compass Center Ballard LLC</v>
          </cell>
          <cell r="G800" t="str">
            <v>Compass Housing Alliance - Ballard</v>
          </cell>
          <cell r="H800" t="str">
            <v>Compass Housing Alliance</v>
          </cell>
          <cell r="I800" t="str">
            <v>NEF Assignment Corporation, as nominee</v>
          </cell>
          <cell r="J800" t="str">
            <v>36-4326848</v>
          </cell>
          <cell r="K800">
            <v>0.99990000000000001</v>
          </cell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 t="str">
            <v>National Equity Fund 2011 LP</v>
          </cell>
          <cell r="W800" t="str">
            <v>45-3062097</v>
          </cell>
          <cell r="X800">
            <v>0.99990000000000001</v>
          </cell>
          <cell r="Y800"/>
          <cell r="Z800"/>
          <cell r="AA800"/>
          <cell r="AB800"/>
          <cell r="AC800"/>
          <cell r="AD800"/>
          <cell r="AE800"/>
          <cell r="AF800"/>
          <cell r="AG800"/>
          <cell r="AH800"/>
          <cell r="AI800" t="str">
            <v>No investor with 50% or more ownership</v>
          </cell>
          <cell r="AJ800" t="str">
            <v>N/A</v>
          </cell>
          <cell r="AK800" t="str">
            <v>N/A</v>
          </cell>
          <cell r="AL800"/>
          <cell r="AM800"/>
          <cell r="AN800"/>
          <cell r="AO800"/>
          <cell r="AP800"/>
          <cell r="AQ800"/>
          <cell r="AR800"/>
          <cell r="AS800"/>
          <cell r="AT800"/>
          <cell r="AU800"/>
          <cell r="AV800" t="str">
            <v/>
          </cell>
          <cell r="AW800"/>
          <cell r="AX800" t="str">
            <v/>
          </cell>
          <cell r="AY800"/>
          <cell r="AZ800" t="b">
            <v>1</v>
          </cell>
          <cell r="BA800" t="b">
            <v>1</v>
          </cell>
          <cell r="BB800" t="b">
            <v>0</v>
          </cell>
          <cell r="BC800" t="str">
            <v>TRUE</v>
          </cell>
          <cell r="BD800" t="b">
            <v>1</v>
          </cell>
          <cell r="BE800" t="str">
            <v>REQ</v>
          </cell>
          <cell r="BF800" t="str">
            <v>N/A</v>
          </cell>
          <cell r="BG800" t="str">
            <v>REQ</v>
          </cell>
        </row>
        <row r="801">
          <cell r="A801">
            <v>64887</v>
          </cell>
          <cell r="B801">
            <v>40695</v>
          </cell>
          <cell r="C801"/>
          <cell r="D801"/>
          <cell r="E801"/>
          <cell r="F801" t="str">
            <v>Charleston Replacement Housing, L.P. #5</v>
          </cell>
          <cell r="G801" t="str">
            <v>CRH #5</v>
          </cell>
          <cell r="H801" t="str">
            <v>Alan Ives Construction (LOCATION: CHICAGO, IL)</v>
          </cell>
          <cell r="I801" t="str">
            <v>MS Shared Investment Fund I LLC</v>
          </cell>
          <cell r="J801" t="str">
            <v>27-1490797</v>
          </cell>
          <cell r="K801">
            <v>0.14998499999999998</v>
          </cell>
          <cell r="L801" t="str">
            <v>NEF Assignment Corporation, as nominee</v>
          </cell>
          <cell r="M801" t="str">
            <v>36-4326848</v>
          </cell>
          <cell r="N801">
            <v>0.84991499999999987</v>
          </cell>
          <cell r="O801"/>
          <cell r="P801"/>
          <cell r="Q801"/>
          <cell r="R801"/>
          <cell r="S801"/>
          <cell r="T801"/>
          <cell r="U801"/>
          <cell r="V801" t="str">
            <v>MS Shared Investment Fund I LLC</v>
          </cell>
          <cell r="W801" t="str">
            <v>27-1490797</v>
          </cell>
          <cell r="X801">
            <v>0.14998499999999998</v>
          </cell>
          <cell r="Y801" t="str">
            <v>NEF Affordable Housing Investment Fund II LP</v>
          </cell>
          <cell r="Z801" t="str">
            <v>27-2395998</v>
          </cell>
          <cell r="AA801">
            <v>0.84991499999999987</v>
          </cell>
          <cell r="AB801"/>
          <cell r="AC801"/>
          <cell r="AD801"/>
          <cell r="AE801"/>
          <cell r="AF801"/>
          <cell r="AG801"/>
          <cell r="AH801"/>
          <cell r="AI801" t="str">
            <v>MS Affordable Housing LLC</v>
          </cell>
          <cell r="AJ801" t="str">
            <v>20-3968489</v>
          </cell>
          <cell r="AK801">
            <v>0.14997000149999998</v>
          </cell>
          <cell r="AL801" t="str">
            <v>Shaw Industries, Inc</v>
          </cell>
          <cell r="AM801" t="str">
            <v>35-2162582</v>
          </cell>
          <cell r="AN801">
            <v>0.8498300084999999</v>
          </cell>
          <cell r="AO801"/>
          <cell r="AP801"/>
          <cell r="AQ801"/>
          <cell r="AR801"/>
          <cell r="AS801"/>
          <cell r="AT801"/>
          <cell r="AU801"/>
          <cell r="AV801" t="str">
            <v/>
          </cell>
          <cell r="AW801"/>
          <cell r="AX801" t="str">
            <v/>
          </cell>
          <cell r="AY801"/>
          <cell r="AZ801" t="b">
            <v>1</v>
          </cell>
          <cell r="BA801" t="b">
            <v>1</v>
          </cell>
          <cell r="BB801" t="b">
            <v>0</v>
          </cell>
          <cell r="BC801" t="str">
            <v>TRUE</v>
          </cell>
          <cell r="BD801" t="b">
            <v>1</v>
          </cell>
          <cell r="BE801" t="str">
            <v>N/A</v>
          </cell>
          <cell r="BF801" t="e">
            <v>#NAME?</v>
          </cell>
          <cell r="BG801" t="str">
            <v>REQ</v>
          </cell>
        </row>
        <row r="802">
          <cell r="A802">
            <v>64888</v>
          </cell>
          <cell r="B802">
            <v>40494</v>
          </cell>
          <cell r="C802"/>
          <cell r="D802"/>
          <cell r="E802"/>
          <cell r="F802" t="str">
            <v>Mercy Crestview Village Housing, LP</v>
          </cell>
          <cell r="G802" t="str">
            <v>Crestview Village Apartments (NE)</v>
          </cell>
          <cell r="H802" t="str">
            <v>Mercy Housing, Inc.</v>
          </cell>
          <cell r="I802" t="str">
            <v>NEF Assignment Corporation, as nominee</v>
          </cell>
          <cell r="J802" t="str">
            <v>36-4326848</v>
          </cell>
          <cell r="K802">
            <v>0.99990000000000001</v>
          </cell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 t="str">
            <v>National Equity Fund 2011 Investment Fund Limited Partnership</v>
          </cell>
          <cell r="W802" t="str">
            <v>45-2642927</v>
          </cell>
          <cell r="X802">
            <v>0.99990000000000001</v>
          </cell>
          <cell r="Y802"/>
          <cell r="Z802"/>
          <cell r="AA802"/>
          <cell r="AB802"/>
          <cell r="AC802"/>
          <cell r="AD802"/>
          <cell r="AE802"/>
          <cell r="AF802"/>
          <cell r="AG802"/>
          <cell r="AH802"/>
          <cell r="AI802" t="str">
            <v>No investor with 50% or more ownership</v>
          </cell>
          <cell r="AJ802" t="str">
            <v>N/A</v>
          </cell>
          <cell r="AK802" t="str">
            <v>N/A</v>
          </cell>
          <cell r="AL802"/>
          <cell r="AM802"/>
          <cell r="AN802"/>
          <cell r="AO802"/>
          <cell r="AP802"/>
          <cell r="AQ802"/>
          <cell r="AR802"/>
          <cell r="AS802"/>
          <cell r="AT802"/>
          <cell r="AU802"/>
          <cell r="AV802" t="str">
            <v/>
          </cell>
          <cell r="AW802"/>
          <cell r="AX802" t="str">
            <v/>
          </cell>
          <cell r="AY802"/>
          <cell r="AZ802" t="b">
            <v>1</v>
          </cell>
          <cell r="BA802" t="b">
            <v>1</v>
          </cell>
          <cell r="BB802" t="b">
            <v>0</v>
          </cell>
          <cell r="BC802" t="str">
            <v>TRUE</v>
          </cell>
          <cell r="BD802" t="b">
            <v>1</v>
          </cell>
          <cell r="BE802" t="str">
            <v>REQ</v>
          </cell>
          <cell r="BF802" t="str">
            <v>N/A</v>
          </cell>
          <cell r="BG802" t="str">
            <v>REQ</v>
          </cell>
        </row>
        <row r="803">
          <cell r="A803">
            <v>64889</v>
          </cell>
          <cell r="B803">
            <v>40494</v>
          </cell>
          <cell r="C803"/>
          <cell r="D803"/>
          <cell r="E803"/>
          <cell r="F803" t="str">
            <v>Northglen, LP</v>
          </cell>
          <cell r="G803" t="str">
            <v>Mercy Northglen</v>
          </cell>
          <cell r="H803" t="str">
            <v>Mercy Housing, Inc.</v>
          </cell>
          <cell r="I803" t="str">
            <v>NEF Assignment Corporation, as nominee</v>
          </cell>
          <cell r="J803" t="str">
            <v>36-4326848</v>
          </cell>
          <cell r="K803">
            <v>0.99990000000000001</v>
          </cell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 t="str">
            <v>National Equity Fund 2011 Investment Fund Limited Partnership</v>
          </cell>
          <cell r="W803" t="str">
            <v>45-2642927</v>
          </cell>
          <cell r="X803">
            <v>0.99990000000000001</v>
          </cell>
          <cell r="Y803"/>
          <cell r="Z803"/>
          <cell r="AA803"/>
          <cell r="AB803"/>
          <cell r="AC803"/>
          <cell r="AD803"/>
          <cell r="AE803"/>
          <cell r="AF803"/>
          <cell r="AG803"/>
          <cell r="AH803"/>
          <cell r="AI803" t="str">
            <v>No investor with 50% or more ownership</v>
          </cell>
          <cell r="AJ803" t="str">
            <v>N/A</v>
          </cell>
          <cell r="AK803" t="str">
            <v>N/A</v>
          </cell>
          <cell r="AL803"/>
          <cell r="AM803"/>
          <cell r="AN803"/>
          <cell r="AO803"/>
          <cell r="AP803"/>
          <cell r="AQ803"/>
          <cell r="AR803"/>
          <cell r="AS803"/>
          <cell r="AT803"/>
          <cell r="AU803"/>
          <cell r="AV803" t="str">
            <v/>
          </cell>
          <cell r="AW803"/>
          <cell r="AX803" t="str">
            <v/>
          </cell>
          <cell r="AY803"/>
          <cell r="AZ803" t="b">
            <v>1</v>
          </cell>
          <cell r="BA803" t="b">
            <v>1</v>
          </cell>
          <cell r="BB803" t="b">
            <v>0</v>
          </cell>
          <cell r="BC803" t="str">
            <v>TRUE</v>
          </cell>
          <cell r="BD803" t="b">
            <v>1</v>
          </cell>
          <cell r="BE803" t="str">
            <v>REQ</v>
          </cell>
          <cell r="BF803" t="str">
            <v>N/A</v>
          </cell>
          <cell r="BG803" t="str">
            <v>REQ</v>
          </cell>
        </row>
        <row r="804">
          <cell r="A804">
            <v>64890</v>
          </cell>
          <cell r="B804">
            <v>40494</v>
          </cell>
          <cell r="C804"/>
          <cell r="D804"/>
          <cell r="E804"/>
          <cell r="F804" t="str">
            <v>Western Manor, LP</v>
          </cell>
          <cell r="G804" t="str">
            <v>Western Manor</v>
          </cell>
          <cell r="H804" t="str">
            <v>Mercy Housing, Inc.</v>
          </cell>
          <cell r="I804" t="str">
            <v>NEF Assignment Corporation, as nominee</v>
          </cell>
          <cell r="J804" t="str">
            <v>36-4326848</v>
          </cell>
          <cell r="K804">
            <v>0.99990000000000001</v>
          </cell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 t="str">
            <v>National Equity Fund 2011 Investment Fund Limited Partnership</v>
          </cell>
          <cell r="W804" t="str">
            <v>45-2642927</v>
          </cell>
          <cell r="X804">
            <v>0.99990000000000001</v>
          </cell>
          <cell r="Y804"/>
          <cell r="Z804"/>
          <cell r="AA804"/>
          <cell r="AB804"/>
          <cell r="AC804"/>
          <cell r="AD804"/>
          <cell r="AE804"/>
          <cell r="AF804"/>
          <cell r="AG804"/>
          <cell r="AH804"/>
          <cell r="AI804" t="str">
            <v>No investor with 50% or more ownership</v>
          </cell>
          <cell r="AJ804" t="str">
            <v>N/A</v>
          </cell>
          <cell r="AK804" t="str">
            <v>N/A</v>
          </cell>
          <cell r="AL804"/>
          <cell r="AM804"/>
          <cell r="AN804"/>
          <cell r="AO804"/>
          <cell r="AP804"/>
          <cell r="AQ804"/>
          <cell r="AR804"/>
          <cell r="AS804"/>
          <cell r="AT804"/>
          <cell r="AU804"/>
          <cell r="AV804" t="str">
            <v/>
          </cell>
          <cell r="AW804"/>
          <cell r="AX804" t="str">
            <v/>
          </cell>
          <cell r="AY804"/>
          <cell r="AZ804" t="b">
            <v>1</v>
          </cell>
          <cell r="BA804" t="b">
            <v>1</v>
          </cell>
          <cell r="BB804" t="str">
            <v>TRUE</v>
          </cell>
          <cell r="BC804" t="str">
            <v>FALSE</v>
          </cell>
          <cell r="BD804" t="b">
            <v>1</v>
          </cell>
          <cell r="BE804" t="str">
            <v>REQ</v>
          </cell>
          <cell r="BF804" t="str">
            <v>N/A</v>
          </cell>
          <cell r="BG804" t="str">
            <v>REQ</v>
          </cell>
        </row>
        <row r="805">
          <cell r="A805">
            <v>64900</v>
          </cell>
          <cell r="B805">
            <v>40458</v>
          </cell>
          <cell r="C805"/>
          <cell r="D805"/>
          <cell r="E805"/>
          <cell r="F805" t="str">
            <v>Ability Mayfair II, LLC</v>
          </cell>
          <cell r="G805" t="str">
            <v>Mayfair Village</v>
          </cell>
          <cell r="H805" t="str">
            <v>Ability Housing of Northeast Florida, Inc.</v>
          </cell>
          <cell r="I805" t="str">
            <v>MS Shared Investment Fund I LLC</v>
          </cell>
          <cell r="J805" t="str">
            <v>27-1490797</v>
          </cell>
          <cell r="K805">
            <v>0.13928606999999998</v>
          </cell>
          <cell r="L805" t="str">
            <v>NEF Assignment Corporation, as nominee</v>
          </cell>
          <cell r="M805" t="str">
            <v>36-4326848</v>
          </cell>
          <cell r="N805">
            <v>0.86061392999999986</v>
          </cell>
          <cell r="O805"/>
          <cell r="P805"/>
          <cell r="Q805"/>
          <cell r="R805"/>
          <cell r="S805"/>
          <cell r="T805"/>
          <cell r="U805"/>
          <cell r="V805" t="str">
            <v>MS Shared Investment Fund I LLC</v>
          </cell>
          <cell r="W805" t="str">
            <v>27-1490797</v>
          </cell>
          <cell r="X805">
            <v>0.13928606999999998</v>
          </cell>
          <cell r="Y805" t="str">
            <v>NEF Affordable Housing Investment Fund II LP</v>
          </cell>
          <cell r="Z805" t="str">
            <v>27-2395998</v>
          </cell>
          <cell r="AA805">
            <v>0.86061392999999986</v>
          </cell>
          <cell r="AB805"/>
          <cell r="AC805"/>
          <cell r="AD805"/>
          <cell r="AE805"/>
          <cell r="AF805"/>
          <cell r="AG805"/>
          <cell r="AH805"/>
          <cell r="AI805" t="str">
            <v>MS Affordable Housing LLC</v>
          </cell>
          <cell r="AJ805" t="str">
            <v>20-3968489</v>
          </cell>
          <cell r="AK805">
            <v>0.13927214139299998</v>
          </cell>
          <cell r="AL805" t="str">
            <v>Shaw Industries, Inc</v>
          </cell>
          <cell r="AM805" t="str">
            <v>35-2162582</v>
          </cell>
          <cell r="AN805">
            <v>0.86052786860699992</v>
          </cell>
          <cell r="AO805"/>
          <cell r="AP805"/>
          <cell r="AQ805"/>
          <cell r="AR805"/>
          <cell r="AS805"/>
          <cell r="AT805"/>
          <cell r="AU805"/>
          <cell r="AV805" t="str">
            <v/>
          </cell>
          <cell r="AW805"/>
          <cell r="AX805" t="str">
            <v/>
          </cell>
          <cell r="AY805"/>
          <cell r="AZ805" t="b">
            <v>1</v>
          </cell>
          <cell r="BA805" t="b">
            <v>1</v>
          </cell>
          <cell r="BB805" t="b">
            <v>0</v>
          </cell>
          <cell r="BC805" t="str">
            <v>TRUE</v>
          </cell>
          <cell r="BD805" t="b">
            <v>1</v>
          </cell>
          <cell r="BE805" t="str">
            <v>N/A</v>
          </cell>
          <cell r="BF805" t="e">
            <v>#NAME?</v>
          </cell>
          <cell r="BG805" t="str">
            <v>REQ</v>
          </cell>
        </row>
        <row r="806">
          <cell r="A806">
            <v>64906</v>
          </cell>
          <cell r="B806">
            <v>40529</v>
          </cell>
          <cell r="C806"/>
          <cell r="D806"/>
          <cell r="E806"/>
          <cell r="F806" t="str">
            <v>Reliance-Progresso Associates, Ltd.</v>
          </cell>
          <cell r="G806" t="str">
            <v>Progresso Point</v>
          </cell>
          <cell r="H806" t="str">
            <v>Broward County Housing Authority (FL)</v>
          </cell>
          <cell r="I806" t="str">
            <v>NEF Assignment Corporation, as nominee</v>
          </cell>
          <cell r="J806" t="str">
            <v>36-4326848</v>
          </cell>
          <cell r="K806">
            <v>0.99990000000000001</v>
          </cell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 t="str">
            <v>NEF Affordable Housing Investment Fund II LP</v>
          </cell>
          <cell r="W806" t="str">
            <v>27-2395998</v>
          </cell>
          <cell r="X806">
            <v>0.99990000000000001</v>
          </cell>
          <cell r="Y806"/>
          <cell r="Z806"/>
          <cell r="AA806"/>
          <cell r="AB806"/>
          <cell r="AC806"/>
          <cell r="AD806"/>
          <cell r="AE806"/>
          <cell r="AF806"/>
          <cell r="AG806"/>
          <cell r="AH806"/>
          <cell r="AI806" t="str">
            <v>Shaw Industries, Inc</v>
          </cell>
          <cell r="AJ806" t="str">
            <v>35-2162582</v>
          </cell>
          <cell r="AK806">
            <v>0.99980000999999996</v>
          </cell>
          <cell r="AL806"/>
          <cell r="AM806"/>
          <cell r="AN806"/>
          <cell r="AO806"/>
          <cell r="AP806"/>
          <cell r="AQ806"/>
          <cell r="AR806"/>
          <cell r="AS806"/>
          <cell r="AT806"/>
          <cell r="AU806"/>
          <cell r="AV806" t="str">
            <v/>
          </cell>
          <cell r="AW806"/>
          <cell r="AX806" t="str">
            <v/>
          </cell>
          <cell r="AY806"/>
          <cell r="AZ806" t="b">
            <v>1</v>
          </cell>
          <cell r="BA806" t="b">
            <v>1</v>
          </cell>
          <cell r="BB806" t="str">
            <v>TRUE</v>
          </cell>
          <cell r="BC806" t="str">
            <v>FALSE</v>
          </cell>
          <cell r="BD806" t="b">
            <v>1</v>
          </cell>
          <cell r="BE806" t="str">
            <v>REQ</v>
          </cell>
          <cell r="BF806" t="e">
            <v>#NAME?</v>
          </cell>
          <cell r="BG806" t="str">
            <v>REQ</v>
          </cell>
        </row>
        <row r="807">
          <cell r="A807">
            <v>64908</v>
          </cell>
          <cell r="B807">
            <v>40497</v>
          </cell>
          <cell r="C807"/>
          <cell r="D807"/>
          <cell r="E807"/>
          <cell r="F807" t="str">
            <v>Lakewood Townhomes Limited Partnership</v>
          </cell>
          <cell r="G807" t="str">
            <v>Lakewood Townhomes</v>
          </cell>
          <cell r="H807" t="str">
            <v>MetroPlains, LLC</v>
          </cell>
          <cell r="I807" t="str">
            <v>MS Shared Investment Fund I LLC</v>
          </cell>
          <cell r="J807" t="str">
            <v>27-1490797</v>
          </cell>
          <cell r="K807">
            <v>0.14998499999999998</v>
          </cell>
          <cell r="L807" t="str">
            <v>NEF Assignment Corporation, as nominee</v>
          </cell>
          <cell r="M807" t="str">
            <v>36-4326848</v>
          </cell>
          <cell r="N807">
            <v>0.84991499999999987</v>
          </cell>
          <cell r="O807"/>
          <cell r="P807"/>
          <cell r="Q807"/>
          <cell r="R807"/>
          <cell r="S807"/>
          <cell r="T807"/>
          <cell r="U807"/>
          <cell r="V807" t="str">
            <v>MS Shared Investment Fund I LLC</v>
          </cell>
          <cell r="W807" t="str">
            <v>27-1490797</v>
          </cell>
          <cell r="X807">
            <v>0.14998499999999998</v>
          </cell>
          <cell r="Y807" t="str">
            <v>NEF Affordable Housing Investment Fund II LP</v>
          </cell>
          <cell r="Z807" t="str">
            <v>27-2395998</v>
          </cell>
          <cell r="AA807">
            <v>0.84991499999999987</v>
          </cell>
          <cell r="AB807"/>
          <cell r="AC807"/>
          <cell r="AD807"/>
          <cell r="AE807"/>
          <cell r="AF807"/>
          <cell r="AG807"/>
          <cell r="AH807"/>
          <cell r="AI807" t="str">
            <v>MS Affordable Housing LLC</v>
          </cell>
          <cell r="AJ807" t="str">
            <v>20-3968489</v>
          </cell>
          <cell r="AK807">
            <v>0.14997000149999998</v>
          </cell>
          <cell r="AL807" t="str">
            <v>Shaw Industries, Inc</v>
          </cell>
          <cell r="AM807" t="str">
            <v>35-2162582</v>
          </cell>
          <cell r="AN807">
            <v>0.8498300084999999</v>
          </cell>
          <cell r="AO807"/>
          <cell r="AP807"/>
          <cell r="AQ807"/>
          <cell r="AR807"/>
          <cell r="AS807"/>
          <cell r="AT807"/>
          <cell r="AU807"/>
          <cell r="AV807" t="str">
            <v/>
          </cell>
          <cell r="AW807"/>
          <cell r="AX807" t="str">
            <v/>
          </cell>
          <cell r="AY807"/>
          <cell r="AZ807" t="b">
            <v>1</v>
          </cell>
          <cell r="BA807" t="b">
            <v>1</v>
          </cell>
          <cell r="BB807" t="str">
            <v>TRUE</v>
          </cell>
          <cell r="BC807" t="str">
            <v>FALSE</v>
          </cell>
          <cell r="BD807" t="b">
            <v>1</v>
          </cell>
          <cell r="BE807" t="str">
            <v>N/A</v>
          </cell>
          <cell r="BF807" t="e">
            <v>#NAME?</v>
          </cell>
          <cell r="BG807" t="str">
            <v>REQ</v>
          </cell>
        </row>
        <row r="808">
          <cell r="A808">
            <v>64927</v>
          </cell>
          <cell r="B808">
            <v>40394</v>
          </cell>
          <cell r="C808"/>
          <cell r="D808"/>
          <cell r="E808"/>
          <cell r="F808" t="str">
            <v>Richard Wright Houses Limited Partnership</v>
          </cell>
          <cell r="G808" t="str">
            <v>Richard Wright Houses</v>
          </cell>
          <cell r="H808" t="str">
            <v>Ecumenical Community Development Organization</v>
          </cell>
          <cell r="I808" t="str">
            <v>GS-NYEF Fund 2009 LLC</v>
          </cell>
          <cell r="J808" t="str">
            <v>27-1086070</v>
          </cell>
          <cell r="K808">
            <v>0.99990000000000001</v>
          </cell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 t="str">
            <v>GS-NYEF Fund 2009 LLC</v>
          </cell>
          <cell r="W808" t="str">
            <v>27-1086070</v>
          </cell>
          <cell r="X808">
            <v>0.99990000000000001</v>
          </cell>
          <cell r="Y808"/>
          <cell r="Z808"/>
          <cell r="AA808"/>
          <cell r="AB808"/>
          <cell r="AC808"/>
          <cell r="AD808"/>
          <cell r="AE808"/>
          <cell r="AF808"/>
          <cell r="AG808"/>
          <cell r="AH808"/>
          <cell r="AI808" t="str">
            <v>GSB UIG LLC</v>
          </cell>
          <cell r="AJ808" t="str">
            <v>13-3571598</v>
          </cell>
          <cell r="AK808">
            <v>0.99980000999999996</v>
          </cell>
          <cell r="AL808"/>
          <cell r="AM808"/>
          <cell r="AN808"/>
          <cell r="AO808"/>
          <cell r="AP808"/>
          <cell r="AQ808"/>
          <cell r="AR808"/>
          <cell r="AS808"/>
          <cell r="AT808"/>
          <cell r="AU808"/>
          <cell r="AV808" t="str">
            <v/>
          </cell>
          <cell r="AW808"/>
          <cell r="AX808" t="str">
            <v/>
          </cell>
          <cell r="AY808"/>
          <cell r="AZ808" t="b">
            <v>1</v>
          </cell>
          <cell r="BA808" t="b">
            <v>1</v>
          </cell>
          <cell r="BB808" t="str">
            <v>TRUE</v>
          </cell>
          <cell r="BC808" t="str">
            <v>FALSE</v>
          </cell>
          <cell r="BD808" t="b">
            <v>1</v>
          </cell>
          <cell r="BE808" t="str">
            <v>N/A</v>
          </cell>
          <cell r="BF808" t="e">
            <v>#NAME?</v>
          </cell>
          <cell r="BG808" t="str">
            <v>REQ</v>
          </cell>
        </row>
        <row r="809">
          <cell r="A809">
            <v>64932</v>
          </cell>
          <cell r="B809">
            <v>40422</v>
          </cell>
          <cell r="C809"/>
          <cell r="D809"/>
          <cell r="E809"/>
          <cell r="F809" t="str">
            <v>Brighton Place  LP</v>
          </cell>
          <cell r="G809" t="str">
            <v>Brighton Place</v>
          </cell>
          <cell r="H809" t="str">
            <v>San Diego Interfaith Housing Foundation</v>
          </cell>
          <cell r="I809" t="str">
            <v>WFCIH Investment Fund I LLC</v>
          </cell>
          <cell r="J809" t="str">
            <v>27-2007684</v>
          </cell>
          <cell r="K809">
            <v>0.99990000000000001</v>
          </cell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 t="str">
            <v>WFCIH Investment Fund I LLC</v>
          </cell>
          <cell r="W809" t="str">
            <v>27-2007684</v>
          </cell>
          <cell r="X809">
            <v>0.99990000000000001</v>
          </cell>
          <cell r="Y809"/>
          <cell r="Z809"/>
          <cell r="AA809"/>
          <cell r="AB809"/>
          <cell r="AC809"/>
          <cell r="AD809"/>
          <cell r="AE809"/>
          <cell r="AF809"/>
          <cell r="AG809"/>
          <cell r="AH809"/>
          <cell r="AI809" t="str">
            <v>WF Affordable Housing LLC</v>
          </cell>
          <cell r="AJ809" t="str">
            <v>26-4569343</v>
          </cell>
          <cell r="AK809">
            <v>0.99980000999999996</v>
          </cell>
          <cell r="AL809"/>
          <cell r="AM809"/>
          <cell r="AN809"/>
          <cell r="AO809"/>
          <cell r="AP809"/>
          <cell r="AQ809"/>
          <cell r="AR809"/>
          <cell r="AS809"/>
          <cell r="AT809"/>
          <cell r="AU809"/>
          <cell r="AV809" t="str">
            <v/>
          </cell>
          <cell r="AW809"/>
          <cell r="AX809" t="str">
            <v/>
          </cell>
          <cell r="AY809"/>
          <cell r="AZ809" t="b">
            <v>1</v>
          </cell>
          <cell r="BA809" t="b">
            <v>1</v>
          </cell>
          <cell r="BB809" t="b">
            <v>0</v>
          </cell>
          <cell r="BC809" t="str">
            <v>TRUE</v>
          </cell>
          <cell r="BD809" t="b">
            <v>1</v>
          </cell>
          <cell r="BE809" t="str">
            <v>N/A</v>
          </cell>
          <cell r="BF809" t="e">
            <v>#NAME?</v>
          </cell>
          <cell r="BG809" t="str">
            <v>REQ</v>
          </cell>
        </row>
        <row r="810">
          <cell r="A810">
            <v>64934</v>
          </cell>
          <cell r="B810">
            <v>40521</v>
          </cell>
          <cell r="C810"/>
          <cell r="D810"/>
          <cell r="E810"/>
          <cell r="F810" t="str">
            <v>View Point/Prescott Valley LP</v>
          </cell>
          <cell r="G810" t="str">
            <v>View Point Senior Community</v>
          </cell>
          <cell r="H810" t="str">
            <v>WESCAP Real Estate Services</v>
          </cell>
          <cell r="I810" t="str">
            <v>MS Shared Investment Fund I LLC</v>
          </cell>
          <cell r="J810" t="str">
            <v>27-1490797</v>
          </cell>
          <cell r="K810">
            <v>0.12368762999999998</v>
          </cell>
          <cell r="L810" t="str">
            <v>NEF Assignment Corporation, as nominee</v>
          </cell>
          <cell r="M810" t="str">
            <v>36-4326848</v>
          </cell>
          <cell r="N810">
            <v>0.87621236999999985</v>
          </cell>
          <cell r="O810"/>
          <cell r="P810"/>
          <cell r="Q810"/>
          <cell r="R810"/>
          <cell r="S810"/>
          <cell r="T810"/>
          <cell r="U810"/>
          <cell r="V810" t="str">
            <v>MS Shared Investment Fund I LLC</v>
          </cell>
          <cell r="W810" t="str">
            <v>27-1490797</v>
          </cell>
          <cell r="X810">
            <v>0.12368762999999998</v>
          </cell>
          <cell r="Y810" t="str">
            <v>NEF Affordable Housing Investment Fund II LP</v>
          </cell>
          <cell r="Z810" t="str">
            <v>27-2395998</v>
          </cell>
          <cell r="AA810">
            <v>0.87621236999999985</v>
          </cell>
          <cell r="AB810"/>
          <cell r="AC810"/>
          <cell r="AD810"/>
          <cell r="AE810"/>
          <cell r="AF810"/>
          <cell r="AG810"/>
          <cell r="AH810"/>
          <cell r="AI810" t="str">
            <v>MS Affordable Housing LLC</v>
          </cell>
          <cell r="AJ810" t="str">
            <v>20-3968489</v>
          </cell>
          <cell r="AK810">
            <v>0.12367526123699998</v>
          </cell>
          <cell r="AL810" t="str">
            <v>Shaw Industries, Inc</v>
          </cell>
          <cell r="AM810" t="str">
            <v>35-2162582</v>
          </cell>
          <cell r="AN810">
            <v>0.87612474876299984</v>
          </cell>
          <cell r="AO810"/>
          <cell r="AP810"/>
          <cell r="AQ810"/>
          <cell r="AR810"/>
          <cell r="AS810"/>
          <cell r="AT810"/>
          <cell r="AU810"/>
          <cell r="AV810" t="str">
            <v/>
          </cell>
          <cell r="AW810"/>
          <cell r="AX810" t="str">
            <v/>
          </cell>
          <cell r="AY810"/>
          <cell r="AZ810" t="b">
            <v>1</v>
          </cell>
          <cell r="BA810" t="b">
            <v>1</v>
          </cell>
          <cell r="BB810" t="b">
            <v>0</v>
          </cell>
          <cell r="BC810" t="str">
            <v>FALSE</v>
          </cell>
          <cell r="BD810" t="b">
            <v>1</v>
          </cell>
          <cell r="BE810" t="str">
            <v>N/A</v>
          </cell>
          <cell r="BF810" t="e">
            <v>#NAME?</v>
          </cell>
          <cell r="BG810" t="str">
            <v>REQ</v>
          </cell>
        </row>
        <row r="811">
          <cell r="A811">
            <v>64935</v>
          </cell>
          <cell r="B811">
            <v>40459</v>
          </cell>
          <cell r="C811"/>
          <cell r="D811"/>
          <cell r="E811"/>
          <cell r="F811" t="str">
            <v>Shannon Glenn Apartments LP</v>
          </cell>
          <cell r="G811" t="str">
            <v>Shannon Glenn Apartments</v>
          </cell>
          <cell r="H811" t="str">
            <v>Hubbard Development Co., LLC</v>
          </cell>
          <cell r="I811" t="str">
            <v>NEF Assignment Corporation, as nominee</v>
          </cell>
          <cell r="J811" t="str">
            <v>36-4326848</v>
          </cell>
          <cell r="K811">
            <v>0.99990000000000001</v>
          </cell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 t="str">
            <v>NEF Affordable Housing Investment Fund II LP</v>
          </cell>
          <cell r="W811" t="str">
            <v>27-2395998</v>
          </cell>
          <cell r="X811">
            <v>0.99990000000000001</v>
          </cell>
          <cell r="Y811"/>
          <cell r="Z811"/>
          <cell r="AA811"/>
          <cell r="AB811"/>
          <cell r="AC811"/>
          <cell r="AD811"/>
          <cell r="AE811"/>
          <cell r="AF811"/>
          <cell r="AG811"/>
          <cell r="AH811"/>
          <cell r="AI811" t="str">
            <v>Shaw Industries, Inc</v>
          </cell>
          <cell r="AJ811" t="str">
            <v>35-2162582</v>
          </cell>
          <cell r="AK811">
            <v>0.99980000999999996</v>
          </cell>
          <cell r="AL811"/>
          <cell r="AM811"/>
          <cell r="AN811"/>
          <cell r="AO811"/>
          <cell r="AP811"/>
          <cell r="AQ811"/>
          <cell r="AR811"/>
          <cell r="AS811"/>
          <cell r="AT811"/>
          <cell r="AU811"/>
          <cell r="AV811" t="str">
            <v/>
          </cell>
          <cell r="AW811"/>
          <cell r="AX811" t="str">
            <v/>
          </cell>
          <cell r="AY811"/>
          <cell r="AZ811" t="b">
            <v>1</v>
          </cell>
          <cell r="BA811" t="b">
            <v>1</v>
          </cell>
          <cell r="BB811" t="b">
            <v>0</v>
          </cell>
          <cell r="BC811" t="str">
            <v>TRUE</v>
          </cell>
          <cell r="BD811" t="b">
            <v>1</v>
          </cell>
          <cell r="BE811" t="str">
            <v>REQ</v>
          </cell>
          <cell r="BF811" t="e">
            <v>#NAME?</v>
          </cell>
          <cell r="BG811" t="str">
            <v>REQ</v>
          </cell>
        </row>
        <row r="812">
          <cell r="A812">
            <v>64937</v>
          </cell>
          <cell r="B812">
            <v>42346</v>
          </cell>
          <cell r="C812"/>
          <cell r="D812"/>
          <cell r="E812"/>
          <cell r="F812" t="str">
            <v>Landmark Senior Living, LP</v>
          </cell>
          <cell r="G812" t="str">
            <v>Landmark Senior Living</v>
          </cell>
          <cell r="H812" t="str">
            <v>Native American Connections, Inc.</v>
          </cell>
          <cell r="I812" t="str">
            <v>NEF Assignment Corporation, as nominee</v>
          </cell>
          <cell r="J812" t="str">
            <v>36-4326848</v>
          </cell>
          <cell r="K812">
            <v>0.99990000000000001</v>
          </cell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 t="str">
            <v>Homestead Equity Fund XII Limited Partnership</v>
          </cell>
          <cell r="W812" t="str">
            <v>38-3958343</v>
          </cell>
          <cell r="X812">
            <v>0.4769523</v>
          </cell>
          <cell r="Y812" t="str">
            <v>Homestead Equity Fund XIII Limited Partnership</v>
          </cell>
          <cell r="Z812" t="str">
            <v>81-2165545</v>
          </cell>
          <cell r="AA812">
            <v>0.52294770000000002</v>
          </cell>
          <cell r="AB812"/>
          <cell r="AC812"/>
          <cell r="AD812"/>
          <cell r="AE812"/>
          <cell r="AF812"/>
          <cell r="AG812"/>
          <cell r="AH812"/>
          <cell r="AI812" t="str">
            <v>No investor with 50% or more ownership</v>
          </cell>
          <cell r="AJ812" t="str">
            <v>N/A</v>
          </cell>
          <cell r="AK812" t="str">
            <v>N/A</v>
          </cell>
          <cell r="AL812"/>
          <cell r="AM812"/>
          <cell r="AN812"/>
          <cell r="AO812"/>
          <cell r="AP812"/>
          <cell r="AQ812"/>
          <cell r="AR812"/>
          <cell r="AS812"/>
          <cell r="AT812"/>
          <cell r="AU812"/>
          <cell r="AV812" t="str">
            <v/>
          </cell>
          <cell r="AW812"/>
          <cell r="AX812" t="str">
            <v/>
          </cell>
          <cell r="AY812"/>
          <cell r="AZ812" t="b">
            <v>1</v>
          </cell>
          <cell r="BA812" t="b">
            <v>1</v>
          </cell>
          <cell r="BB812" t="b">
            <v>0</v>
          </cell>
          <cell r="BC812" t="str">
            <v>TRUE</v>
          </cell>
          <cell r="BD812" t="b">
            <v>1</v>
          </cell>
          <cell r="BE812" t="str">
            <v>REQ</v>
          </cell>
          <cell r="BF812" t="str">
            <v>N/A</v>
          </cell>
          <cell r="BG812" t="str">
            <v>REQ</v>
          </cell>
        </row>
        <row r="813">
          <cell r="A813">
            <v>64938</v>
          </cell>
          <cell r="B813">
            <v>40814</v>
          </cell>
          <cell r="C813"/>
          <cell r="D813"/>
          <cell r="E813"/>
          <cell r="F813" t="str">
            <v>Encanto Pointe Housing First, L.P.</v>
          </cell>
          <cell r="G813" t="str">
            <v>Encanto Pointe</v>
          </cell>
          <cell r="H813" t="str">
            <v>Native American Connections, Inc.</v>
          </cell>
          <cell r="I813" t="str">
            <v>NEF Encanto Pointe Middle Tier Fund LLC</v>
          </cell>
          <cell r="J813" t="str">
            <v>45-3343607</v>
          </cell>
          <cell r="K813">
            <v>0.99990000000000001</v>
          </cell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 t="str">
            <v>NEF Encanto Pointe Middle Tier Fund LLC</v>
          </cell>
          <cell r="W813" t="str">
            <v>45-3343607</v>
          </cell>
          <cell r="X813">
            <v>0.99990000000000001</v>
          </cell>
          <cell r="Y813"/>
          <cell r="Z813"/>
          <cell r="AA813"/>
          <cell r="AB813"/>
          <cell r="AC813"/>
          <cell r="AD813"/>
          <cell r="AE813"/>
          <cell r="AF813"/>
          <cell r="AG813"/>
          <cell r="AH813"/>
          <cell r="AI813" t="str">
            <v>NEF Investment Partners Fund III LLC</v>
          </cell>
          <cell r="AJ813" t="str">
            <v>45-3343649</v>
          </cell>
          <cell r="AK813">
            <v>0.99980000999999996</v>
          </cell>
          <cell r="AL813"/>
          <cell r="AM813"/>
          <cell r="AN813"/>
          <cell r="AO813"/>
          <cell r="AP813"/>
          <cell r="AQ813"/>
          <cell r="AR813"/>
          <cell r="AS813"/>
          <cell r="AT813"/>
          <cell r="AU813"/>
          <cell r="AV813" t="str">
            <v/>
          </cell>
          <cell r="AW813"/>
          <cell r="AX813" t="str">
            <v/>
          </cell>
          <cell r="AY813"/>
          <cell r="AZ813" t="b">
            <v>1</v>
          </cell>
          <cell r="BA813" t="b">
            <v>1</v>
          </cell>
          <cell r="BB813" t="b">
            <v>0</v>
          </cell>
          <cell r="BC813" t="str">
            <v>TRUE</v>
          </cell>
          <cell r="BD813" t="b">
            <v>1</v>
          </cell>
          <cell r="BE813" t="str">
            <v>N/A</v>
          </cell>
          <cell r="BF813" t="e">
            <v>#NAME?</v>
          </cell>
          <cell r="BG813" t="str">
            <v>REQ</v>
          </cell>
        </row>
        <row r="814">
          <cell r="A814">
            <v>64942</v>
          </cell>
          <cell r="B814">
            <v>40673</v>
          </cell>
          <cell r="C814"/>
          <cell r="D814"/>
          <cell r="E814"/>
          <cell r="F814" t="str">
            <v>Chico Parkside Terrace, L.P.</v>
          </cell>
          <cell r="G814" t="str">
            <v>Parkside Terrace (CA)</v>
          </cell>
          <cell r="H814" t="str">
            <v>Central California Housing Corp. (AKA Affordable Housing Development)</v>
          </cell>
          <cell r="I814" t="str">
            <v>WFCIH Investment Fund I LLC</v>
          </cell>
          <cell r="J814" t="str">
            <v>27-2007684</v>
          </cell>
          <cell r="K814">
            <v>0.99990000000000001</v>
          </cell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 t="str">
            <v>WFCIH Investment Fund I LLC</v>
          </cell>
          <cell r="W814" t="str">
            <v>27-2007684</v>
          </cell>
          <cell r="X814">
            <v>0.99990000000000001</v>
          </cell>
          <cell r="Y814"/>
          <cell r="Z814"/>
          <cell r="AA814"/>
          <cell r="AB814"/>
          <cell r="AC814"/>
          <cell r="AD814"/>
          <cell r="AE814"/>
          <cell r="AF814"/>
          <cell r="AG814"/>
          <cell r="AH814"/>
          <cell r="AI814" t="str">
            <v>WF Affordable Housing LLC</v>
          </cell>
          <cell r="AJ814" t="str">
            <v>26-4569343</v>
          </cell>
          <cell r="AK814">
            <v>0.99980000999999996</v>
          </cell>
          <cell r="AL814"/>
          <cell r="AM814"/>
          <cell r="AN814"/>
          <cell r="AO814"/>
          <cell r="AP814"/>
          <cell r="AQ814"/>
          <cell r="AR814"/>
          <cell r="AS814"/>
          <cell r="AT814"/>
          <cell r="AU814"/>
          <cell r="AV814" t="str">
            <v/>
          </cell>
          <cell r="AW814"/>
          <cell r="AX814" t="str">
            <v/>
          </cell>
          <cell r="AY814"/>
          <cell r="AZ814" t="b">
            <v>1</v>
          </cell>
          <cell r="BA814" t="b">
            <v>1</v>
          </cell>
          <cell r="BB814" t="b">
            <v>0</v>
          </cell>
          <cell r="BC814" t="str">
            <v>TRUE</v>
          </cell>
          <cell r="BD814" t="b">
            <v>1</v>
          </cell>
          <cell r="BE814" t="str">
            <v>N/A</v>
          </cell>
          <cell r="BF814" t="e">
            <v>#NAME?</v>
          </cell>
          <cell r="BG814" t="str">
            <v>REQ</v>
          </cell>
        </row>
        <row r="815">
          <cell r="A815">
            <v>64945</v>
          </cell>
          <cell r="B815">
            <v>40480</v>
          </cell>
          <cell r="C815"/>
          <cell r="D815"/>
          <cell r="E815"/>
          <cell r="F815" t="str">
            <v>MCR Apts I, LLC</v>
          </cell>
          <cell r="G815" t="str">
            <v>Casa Matias</v>
          </cell>
          <cell r="H815" t="str">
            <v>Carrfour Supportive Housing, Inc.</v>
          </cell>
          <cell r="I815" t="str">
            <v>MS Shared Investment Fund I LLC</v>
          </cell>
          <cell r="J815" t="str">
            <v>27-1490797</v>
          </cell>
          <cell r="K815">
            <v>7.499249999999999E-2</v>
          </cell>
          <cell r="L815" t="str">
            <v>NEF Assignment Corporation, as nominee</v>
          </cell>
          <cell r="M815" t="str">
            <v>36-4326848</v>
          </cell>
          <cell r="N815">
            <v>0.92490749999999999</v>
          </cell>
          <cell r="O815"/>
          <cell r="P815"/>
          <cell r="Q815"/>
          <cell r="R815"/>
          <cell r="S815"/>
          <cell r="T815"/>
          <cell r="U815"/>
          <cell r="V815" t="str">
            <v>MS Shared Investment Fund I LLC</v>
          </cell>
          <cell r="W815" t="str">
            <v>27-1490797</v>
          </cell>
          <cell r="X815">
            <v>7.499249999999999E-2</v>
          </cell>
          <cell r="Y815" t="str">
            <v>NEF Affordable Housing Investment Fund II LP</v>
          </cell>
          <cell r="Z815" t="str">
            <v>27-2395998</v>
          </cell>
          <cell r="AA815">
            <v>0.92490749999999999</v>
          </cell>
          <cell r="AB815"/>
          <cell r="AC815"/>
          <cell r="AD815"/>
          <cell r="AE815"/>
          <cell r="AF815"/>
          <cell r="AG815"/>
          <cell r="AH815"/>
          <cell r="AI815" t="str">
            <v>MS Affordable Housing LLC</v>
          </cell>
          <cell r="AJ815" t="str">
            <v>20-3968489</v>
          </cell>
          <cell r="AK815">
            <v>7.4985000749999989E-2</v>
          </cell>
          <cell r="AL815" t="str">
            <v>Shaw Industries, Inc</v>
          </cell>
          <cell r="AM815" t="str">
            <v>35-2162582</v>
          </cell>
          <cell r="AN815">
            <v>0.92481500925000004</v>
          </cell>
          <cell r="AO815"/>
          <cell r="AP815"/>
          <cell r="AQ815"/>
          <cell r="AR815"/>
          <cell r="AS815"/>
          <cell r="AT815"/>
          <cell r="AU815"/>
          <cell r="AV815" t="str">
            <v/>
          </cell>
          <cell r="AW815"/>
          <cell r="AX815" t="str">
            <v/>
          </cell>
          <cell r="AY815"/>
          <cell r="AZ815" t="b">
            <v>1</v>
          </cell>
          <cell r="BA815" t="b">
            <v>1</v>
          </cell>
          <cell r="BB815" t="b">
            <v>0</v>
          </cell>
          <cell r="BC815" t="str">
            <v>FALSE</v>
          </cell>
          <cell r="BD815" t="b">
            <v>1</v>
          </cell>
          <cell r="BE815" t="str">
            <v>N/A</v>
          </cell>
          <cell r="BF815" t="e">
            <v>#NAME?</v>
          </cell>
          <cell r="BG815" t="str">
            <v>REQ</v>
          </cell>
        </row>
        <row r="816">
          <cell r="A816">
            <v>64946</v>
          </cell>
          <cell r="B816">
            <v>40718</v>
          </cell>
          <cell r="C816"/>
          <cell r="D816"/>
          <cell r="E816"/>
          <cell r="F816" t="str">
            <v>Spring Housing Limited Partnership, an Oregon limited partnership</v>
          </cell>
          <cell r="G816" t="str">
            <v>Spring Street Apartments</v>
          </cell>
          <cell r="H816" t="str">
            <v>Northwest Housing Alternatives, Inc. (NHA)</v>
          </cell>
          <cell r="I816" t="str">
            <v>WFCIH Investment Fund II LLC</v>
          </cell>
          <cell r="J816" t="str">
            <v>27-5558178</v>
          </cell>
          <cell r="K816">
            <v>0.99990000000000001</v>
          </cell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 t="str">
            <v>WFCIH Investment Fund II LLC</v>
          </cell>
          <cell r="W816" t="str">
            <v>27-5558178</v>
          </cell>
          <cell r="X816">
            <v>0.99990000000000001</v>
          </cell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 t="str">
            <v>WF Affordable Housing LLC</v>
          </cell>
          <cell r="AJ816" t="str">
            <v>26-4569343</v>
          </cell>
          <cell r="AK816">
            <v>0.99980000999999996</v>
          </cell>
          <cell r="AL816"/>
          <cell r="AM816"/>
          <cell r="AN816"/>
          <cell r="AO816"/>
          <cell r="AP816"/>
          <cell r="AQ816"/>
          <cell r="AR816"/>
          <cell r="AS816"/>
          <cell r="AT816"/>
          <cell r="AU816"/>
          <cell r="AV816" t="str">
            <v/>
          </cell>
          <cell r="AW816"/>
          <cell r="AX816" t="str">
            <v/>
          </cell>
          <cell r="AY816"/>
          <cell r="AZ816" t="b">
            <v>1</v>
          </cell>
          <cell r="BA816" t="b">
            <v>1</v>
          </cell>
          <cell r="BB816" t="str">
            <v>TRUE</v>
          </cell>
          <cell r="BC816" t="str">
            <v>FALSE</v>
          </cell>
          <cell r="BD816" t="b">
            <v>1</v>
          </cell>
          <cell r="BE816" t="str">
            <v>N/A</v>
          </cell>
          <cell r="BF816" t="e">
            <v>#NAME?</v>
          </cell>
          <cell r="BG816" t="str">
            <v>REQ</v>
          </cell>
        </row>
        <row r="817">
          <cell r="A817">
            <v>64948</v>
          </cell>
          <cell r="B817">
            <v>40532</v>
          </cell>
          <cell r="C817"/>
          <cell r="D817"/>
          <cell r="E817"/>
          <cell r="F817" t="str">
            <v>Charleston Replacement Housing, L.P. #6</v>
          </cell>
          <cell r="G817" t="str">
            <v>CRH #6</v>
          </cell>
          <cell r="H817" t="str">
            <v>Housing Innovations Corporation (HIC) (WV)</v>
          </cell>
          <cell r="I817" t="str">
            <v>NEF Assignment Corporation, as nominee</v>
          </cell>
          <cell r="J817" t="str">
            <v>36-4326848</v>
          </cell>
          <cell r="K817">
            <v>0.99990000000000001</v>
          </cell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 t="str">
            <v>NEF Affordable Housing Investment Fund II LP</v>
          </cell>
          <cell r="W817" t="str">
            <v>27-2395998</v>
          </cell>
          <cell r="X817">
            <v>0.99990000000000001</v>
          </cell>
          <cell r="Y817"/>
          <cell r="Z817"/>
          <cell r="AA817"/>
          <cell r="AB817"/>
          <cell r="AC817"/>
          <cell r="AD817"/>
          <cell r="AE817"/>
          <cell r="AF817"/>
          <cell r="AG817"/>
          <cell r="AH817"/>
          <cell r="AI817" t="str">
            <v>Shaw Industries, Inc</v>
          </cell>
          <cell r="AJ817" t="str">
            <v>35-2162582</v>
          </cell>
          <cell r="AK817">
            <v>0.99980000999999996</v>
          </cell>
          <cell r="AL817"/>
          <cell r="AM817"/>
          <cell r="AN817"/>
          <cell r="AO817"/>
          <cell r="AP817"/>
          <cell r="AQ817"/>
          <cell r="AR817"/>
          <cell r="AS817"/>
          <cell r="AT817"/>
          <cell r="AU817"/>
          <cell r="AV817" t="str">
            <v/>
          </cell>
          <cell r="AW817"/>
          <cell r="AX817" t="str">
            <v/>
          </cell>
          <cell r="AY817"/>
          <cell r="AZ817" t="b">
            <v>1</v>
          </cell>
          <cell r="BA817" t="b">
            <v>1</v>
          </cell>
          <cell r="BB817" t="b">
            <v>0</v>
          </cell>
          <cell r="BC817" t="str">
            <v>TRUE</v>
          </cell>
          <cell r="BD817" t="b">
            <v>1</v>
          </cell>
          <cell r="BE817" t="str">
            <v>REQ</v>
          </cell>
          <cell r="BF817" t="e">
            <v>#NAME?</v>
          </cell>
          <cell r="BG817" t="str">
            <v>REQ</v>
          </cell>
        </row>
        <row r="818">
          <cell r="A818">
            <v>64950</v>
          </cell>
          <cell r="B818">
            <v>40367</v>
          </cell>
          <cell r="C818"/>
          <cell r="D818"/>
          <cell r="E818"/>
          <cell r="F818" t="str">
            <v>Beaver Dam Lake Historic Lofts, LLC</v>
          </cell>
          <cell r="G818" t="str">
            <v>Beaver Dam Lake Historic Lofts</v>
          </cell>
          <cell r="H818" t="str">
            <v>Impact Seven, Inc.</v>
          </cell>
          <cell r="I818" t="str">
            <v>NEF Assignment Corporation, as nominee</v>
          </cell>
          <cell r="J818" t="str">
            <v>36-4326848</v>
          </cell>
          <cell r="K818">
            <v>0.99990000000000001</v>
          </cell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 t="str">
            <v>NEF Affordable Housing Investment Fund LP</v>
          </cell>
          <cell r="W818" t="str">
            <v>27-0719219</v>
          </cell>
          <cell r="X818">
            <v>0.99990000000000001</v>
          </cell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 t="str">
            <v>Shaw Industries, Inc</v>
          </cell>
          <cell r="AJ818" t="str">
            <v>35-2162582</v>
          </cell>
          <cell r="AK818">
            <v>0.99980000999999996</v>
          </cell>
          <cell r="AL818"/>
          <cell r="AM818"/>
          <cell r="AN818"/>
          <cell r="AO818"/>
          <cell r="AP818"/>
          <cell r="AQ818"/>
          <cell r="AR818"/>
          <cell r="AS818"/>
          <cell r="AT818"/>
          <cell r="AU818"/>
          <cell r="AV818" t="str">
            <v/>
          </cell>
          <cell r="AW818"/>
          <cell r="AX818" t="str">
            <v/>
          </cell>
          <cell r="AY818"/>
          <cell r="AZ818" t="b">
            <v>1</v>
          </cell>
          <cell r="BA818" t="b">
            <v>1</v>
          </cell>
          <cell r="BB818" t="b">
            <v>0</v>
          </cell>
          <cell r="BC818" t="str">
            <v>TRUE</v>
          </cell>
          <cell r="BD818" t="b">
            <v>1</v>
          </cell>
          <cell r="BE818" t="str">
            <v>REQ</v>
          </cell>
          <cell r="BF818" t="e">
            <v>#NAME?</v>
          </cell>
          <cell r="BG818" t="str">
            <v>REQ</v>
          </cell>
        </row>
        <row r="819">
          <cell r="A819">
            <v>64951</v>
          </cell>
          <cell r="B819">
            <v>40522</v>
          </cell>
          <cell r="C819"/>
          <cell r="D819"/>
          <cell r="E819"/>
          <cell r="F819" t="str">
            <v>Highlands Cove Phase I, LLC</v>
          </cell>
          <cell r="G819" t="str">
            <v>Highlands Cove</v>
          </cell>
          <cell r="H819" t="str">
            <v>Diamond Housing Partners, LLC</v>
          </cell>
          <cell r="I819" t="str">
            <v>MS Shared Investment Fund I LLC</v>
          </cell>
          <cell r="J819" t="str">
            <v>27-1490797</v>
          </cell>
          <cell r="K819">
            <v>0.13678631999999999</v>
          </cell>
          <cell r="L819" t="str">
            <v>NEF Assignment Corporation, as nominee</v>
          </cell>
          <cell r="M819" t="str">
            <v>36-4326848</v>
          </cell>
          <cell r="N819">
            <v>0.86311367999999988</v>
          </cell>
          <cell r="O819"/>
          <cell r="P819"/>
          <cell r="Q819"/>
          <cell r="R819"/>
          <cell r="S819"/>
          <cell r="T819"/>
          <cell r="U819"/>
          <cell r="V819" t="str">
            <v>MS Shared Investment Fund I LLC</v>
          </cell>
          <cell r="W819" t="str">
            <v>27-1490797</v>
          </cell>
          <cell r="X819">
            <v>0.13678631999999999</v>
          </cell>
          <cell r="Y819" t="str">
            <v>NEF Affordable Housing Investment Fund II LP</v>
          </cell>
          <cell r="Z819" t="str">
            <v>27-2395998</v>
          </cell>
          <cell r="AA819">
            <v>0.86311367999999988</v>
          </cell>
          <cell r="AB819"/>
          <cell r="AC819"/>
          <cell r="AD819"/>
          <cell r="AE819"/>
          <cell r="AF819"/>
          <cell r="AG819"/>
          <cell r="AH819"/>
          <cell r="AI819" t="str">
            <v>MS Affordable Housing LLC</v>
          </cell>
          <cell r="AJ819" t="str">
            <v>20-3968489</v>
          </cell>
          <cell r="AK819">
            <v>0.13677264136799999</v>
          </cell>
          <cell r="AL819" t="str">
            <v>Shaw Industries, Inc</v>
          </cell>
          <cell r="AM819" t="str">
            <v>35-2162582</v>
          </cell>
          <cell r="AN819">
            <v>0.86302736863199991</v>
          </cell>
          <cell r="AO819"/>
          <cell r="AP819"/>
          <cell r="AQ819"/>
          <cell r="AR819"/>
          <cell r="AS819"/>
          <cell r="AT819"/>
          <cell r="AU819"/>
          <cell r="AV819" t="str">
            <v/>
          </cell>
          <cell r="AW819"/>
          <cell r="AX819" t="str">
            <v/>
          </cell>
          <cell r="AY819"/>
          <cell r="AZ819" t="b">
            <v>1</v>
          </cell>
          <cell r="BA819" t="b">
            <v>1</v>
          </cell>
          <cell r="BB819" t="b">
            <v>0</v>
          </cell>
          <cell r="BC819" t="str">
            <v>TRUE</v>
          </cell>
          <cell r="BD819" t="b">
            <v>1</v>
          </cell>
          <cell r="BE819" t="str">
            <v>N/A</v>
          </cell>
          <cell r="BF819" t="e">
            <v>#NAME?</v>
          </cell>
          <cell r="BG819" t="str">
            <v>REQ</v>
          </cell>
        </row>
        <row r="820">
          <cell r="A820">
            <v>64954</v>
          </cell>
          <cell r="B820">
            <v>40483</v>
          </cell>
          <cell r="C820"/>
          <cell r="D820"/>
          <cell r="E820"/>
          <cell r="F820" t="str">
            <v>Epworth Apartments, L.P.</v>
          </cell>
          <cell r="G820" t="str">
            <v>Epworth Apartments</v>
          </cell>
          <cell r="H820" t="str">
            <v>Little Tokyo Service Center CDC (LTSC)</v>
          </cell>
          <cell r="I820" t="str">
            <v>NEF Assignment Corporation, as nominee</v>
          </cell>
          <cell r="J820" t="str">
            <v>36-4326848</v>
          </cell>
          <cell r="K820">
            <v>0.99990000000000001</v>
          </cell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 t="str">
            <v>National Equity Fund 2011 Investment Fund Limited Partnership</v>
          </cell>
          <cell r="W820" t="str">
            <v>45-2642927</v>
          </cell>
          <cell r="X820">
            <v>0.99990000000000001</v>
          </cell>
          <cell r="Y820"/>
          <cell r="Z820"/>
          <cell r="AA820"/>
          <cell r="AB820"/>
          <cell r="AC820"/>
          <cell r="AD820"/>
          <cell r="AE820"/>
          <cell r="AF820"/>
          <cell r="AG820"/>
          <cell r="AH820"/>
          <cell r="AI820" t="str">
            <v>No investor with 50% or more ownership</v>
          </cell>
          <cell r="AJ820" t="str">
            <v>N/A</v>
          </cell>
          <cell r="AK820" t="str">
            <v>N/A</v>
          </cell>
          <cell r="AL820"/>
          <cell r="AM820"/>
          <cell r="AN820"/>
          <cell r="AO820"/>
          <cell r="AP820"/>
          <cell r="AQ820"/>
          <cell r="AR820"/>
          <cell r="AS820"/>
          <cell r="AT820"/>
          <cell r="AU820"/>
          <cell r="AV820" t="str">
            <v/>
          </cell>
          <cell r="AW820"/>
          <cell r="AX820" t="str">
            <v/>
          </cell>
          <cell r="AY820"/>
          <cell r="AZ820" t="b">
            <v>1</v>
          </cell>
          <cell r="BA820" t="b">
            <v>1</v>
          </cell>
          <cell r="BB820" t="b">
            <v>0</v>
          </cell>
          <cell r="BC820" t="str">
            <v>TRUE</v>
          </cell>
          <cell r="BD820" t="b">
            <v>1</v>
          </cell>
          <cell r="BE820" t="str">
            <v>REQ</v>
          </cell>
          <cell r="BF820" t="str">
            <v>N/A</v>
          </cell>
          <cell r="BG820" t="str">
            <v>REQ</v>
          </cell>
        </row>
        <row r="821">
          <cell r="A821">
            <v>64963</v>
          </cell>
          <cell r="B821">
            <v>41184</v>
          </cell>
          <cell r="C821"/>
          <cell r="D821"/>
          <cell r="E821"/>
          <cell r="F821" t="str">
            <v>1415 Fairmount Limited Partnership</v>
          </cell>
          <cell r="G821" t="str">
            <v>JBJ Soul Homes</v>
          </cell>
          <cell r="H821" t="str">
            <v>Project HOME</v>
          </cell>
          <cell r="I821" t="str">
            <v>NEF Assignment Corporation, as nominee</v>
          </cell>
          <cell r="J821" t="str">
            <v>36-4326848</v>
          </cell>
          <cell r="K821">
            <v>0.9998999999999999</v>
          </cell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 t="str">
            <v>Four Eighty-One Housing Investment Fund II LP</v>
          </cell>
          <cell r="W821" t="str">
            <v>45-3754747</v>
          </cell>
          <cell r="X821">
            <v>0.99990000000000001</v>
          </cell>
          <cell r="Y821"/>
          <cell r="Z821"/>
          <cell r="AA821"/>
          <cell r="AB821"/>
          <cell r="AC821"/>
          <cell r="AD821"/>
          <cell r="AE821"/>
          <cell r="AF821"/>
          <cell r="AG821"/>
          <cell r="AH821"/>
          <cell r="AI821" t="str">
            <v>Four Eighty - One Corp</v>
          </cell>
          <cell r="AJ821" t="str">
            <v>01-0354265</v>
          </cell>
          <cell r="AK821">
            <v>0.99980000999999996</v>
          </cell>
          <cell r="AL821"/>
          <cell r="AM821"/>
          <cell r="AN821"/>
          <cell r="AO821"/>
          <cell r="AP821"/>
          <cell r="AQ821"/>
          <cell r="AR821"/>
          <cell r="AS821"/>
          <cell r="AT821"/>
          <cell r="AU821"/>
          <cell r="AV821" t="str">
            <v/>
          </cell>
          <cell r="AW821"/>
          <cell r="AX821" t="str">
            <v/>
          </cell>
          <cell r="AY821"/>
          <cell r="AZ821" t="b">
            <v>1</v>
          </cell>
          <cell r="BA821" t="b">
            <v>1</v>
          </cell>
          <cell r="BB821" t="b">
            <v>0</v>
          </cell>
          <cell r="BC821" t="str">
            <v>FALSE</v>
          </cell>
          <cell r="BD821" t="b">
            <v>1</v>
          </cell>
          <cell r="BE821" t="str">
            <v>REQ</v>
          </cell>
          <cell r="BF821" t="e">
            <v>#NAME?</v>
          </cell>
          <cell r="BG821" t="str">
            <v>REQ</v>
          </cell>
        </row>
        <row r="822">
          <cell r="A822">
            <v>64966</v>
          </cell>
          <cell r="B822">
            <v>40378</v>
          </cell>
          <cell r="C822"/>
          <cell r="D822"/>
          <cell r="E822"/>
          <cell r="F822" t="str">
            <v>Gary Progress Development L.P.</v>
          </cell>
          <cell r="G822" t="str">
            <v>Dalton (NEW)</v>
          </cell>
          <cell r="H822" t="str">
            <v>Communities First, Inc.</v>
          </cell>
          <cell r="I822" t="str">
            <v>NEF Assignment Corporation, as nominee</v>
          </cell>
          <cell r="J822" t="str">
            <v>36-4326848</v>
          </cell>
          <cell r="K822">
            <v>0.99990000000000001</v>
          </cell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 t="str">
            <v>National Equity Fund 2006 Series II LP</v>
          </cell>
          <cell r="W822" t="str">
            <v>20-5575038</v>
          </cell>
          <cell r="X822">
            <v>0.99990000000000001</v>
          </cell>
          <cell r="Y822"/>
          <cell r="Z822"/>
          <cell r="AA822"/>
          <cell r="AB822"/>
          <cell r="AC822"/>
          <cell r="AD822"/>
          <cell r="AE822"/>
          <cell r="AF822"/>
          <cell r="AG822"/>
          <cell r="AH822"/>
          <cell r="AI822" t="str">
            <v>No investor with 50% or more ownership</v>
          </cell>
          <cell r="AJ822" t="str">
            <v>N/A</v>
          </cell>
          <cell r="AK822" t="str">
            <v>N/A</v>
          </cell>
          <cell r="AL822"/>
          <cell r="AM822"/>
          <cell r="AN822"/>
          <cell r="AO822"/>
          <cell r="AP822"/>
          <cell r="AQ822"/>
          <cell r="AR822"/>
          <cell r="AS822"/>
          <cell r="AT822"/>
          <cell r="AU822"/>
          <cell r="AV822" t="str">
            <v/>
          </cell>
          <cell r="AW822"/>
          <cell r="AX822" t="str">
            <v/>
          </cell>
          <cell r="AY822"/>
          <cell r="AZ822" t="b">
            <v>1</v>
          </cell>
          <cell r="BA822" t="b">
            <v>1</v>
          </cell>
          <cell r="BB822" t="b">
            <v>0</v>
          </cell>
          <cell r="BC822" t="str">
            <v>FALSE</v>
          </cell>
          <cell r="BD822" t="b">
            <v>1</v>
          </cell>
          <cell r="BE822" t="str">
            <v>REQ</v>
          </cell>
          <cell r="BF822" t="str">
            <v>N/A</v>
          </cell>
          <cell r="BG822" t="str">
            <v>REQ</v>
          </cell>
        </row>
        <row r="823">
          <cell r="A823">
            <v>64967</v>
          </cell>
          <cell r="B823">
            <v>39034</v>
          </cell>
          <cell r="C823"/>
          <cell r="D823"/>
          <cell r="E823"/>
          <cell r="F823" t="str">
            <v>Stoneridge I &amp; II LLC</v>
          </cell>
          <cell r="G823" t="str">
            <v>Stoneridge Apartments I &amp; II</v>
          </cell>
          <cell r="H823" t="str">
            <v>Stoneridge Associates LLC</v>
          </cell>
          <cell r="I823" t="str">
            <v>Homestead Equity Fund V Limited Partnership</v>
          </cell>
          <cell r="J823" t="str">
            <v>20-0912383</v>
          </cell>
          <cell r="K823">
            <v>0.99990000000000001</v>
          </cell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 t="str">
            <v>Homestead Equity Fund V Limited Partnership</v>
          </cell>
          <cell r="W823" t="str">
            <v>20-0912383</v>
          </cell>
          <cell r="X823">
            <v>0.99990000000000001</v>
          </cell>
          <cell r="Y823"/>
          <cell r="Z823"/>
          <cell r="AA823"/>
          <cell r="AB823"/>
          <cell r="AC823"/>
          <cell r="AD823"/>
          <cell r="AE823"/>
          <cell r="AF823"/>
          <cell r="AG823"/>
          <cell r="AH823"/>
          <cell r="AI823" t="str">
            <v>No investor with 50% or more ownership</v>
          </cell>
          <cell r="AJ823" t="str">
            <v>N/A</v>
          </cell>
          <cell r="AK823" t="str">
            <v>N/A</v>
          </cell>
          <cell r="AL823"/>
          <cell r="AM823"/>
          <cell r="AN823"/>
          <cell r="AO823"/>
          <cell r="AP823"/>
          <cell r="AQ823"/>
          <cell r="AR823"/>
          <cell r="AS823"/>
          <cell r="AT823"/>
          <cell r="AU823"/>
          <cell r="AV823" t="str">
            <v/>
          </cell>
          <cell r="AW823"/>
          <cell r="AX823" t="str">
            <v/>
          </cell>
          <cell r="AY823"/>
          <cell r="AZ823" t="b">
            <v>1</v>
          </cell>
          <cell r="BA823" t="b">
            <v>1</v>
          </cell>
          <cell r="BB823" t="b">
            <v>0</v>
          </cell>
          <cell r="BC823" t="str">
            <v>TRUE</v>
          </cell>
          <cell r="BD823" t="b">
            <v>1</v>
          </cell>
          <cell r="BE823" t="str">
            <v>N/A</v>
          </cell>
          <cell r="BF823" t="str">
            <v>N/A</v>
          </cell>
          <cell r="BG823" t="str">
            <v>No</v>
          </cell>
        </row>
        <row r="824">
          <cell r="A824">
            <v>64968</v>
          </cell>
          <cell r="B824">
            <v>39262</v>
          </cell>
          <cell r="C824"/>
          <cell r="D824"/>
          <cell r="E824"/>
          <cell r="F824" t="str">
            <v>Casa de Flores Senior Apartments LIHTC, LP</v>
          </cell>
          <cell r="G824" t="str">
            <v>Casa De Flores (AZ)</v>
          </cell>
          <cell r="H824" t="str">
            <v>CPLC Development Corp.</v>
          </cell>
          <cell r="I824" t="str">
            <v>Homestead Equity Fund VI Limited Partnership</v>
          </cell>
          <cell r="J824" t="str">
            <v>20-3624501</v>
          </cell>
          <cell r="K824">
            <v>0.99990000000000001</v>
          </cell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 t="str">
            <v>Homestead Equity Fund VI Limited Partnership</v>
          </cell>
          <cell r="W824" t="str">
            <v>20-3624501</v>
          </cell>
          <cell r="X824">
            <v>0.99990000000000001</v>
          </cell>
          <cell r="Y824"/>
          <cell r="Z824"/>
          <cell r="AA824"/>
          <cell r="AB824"/>
          <cell r="AC824"/>
          <cell r="AD824"/>
          <cell r="AE824"/>
          <cell r="AF824"/>
          <cell r="AG824"/>
          <cell r="AH824"/>
          <cell r="AI824" t="str">
            <v>No investor with 50% or more ownership</v>
          </cell>
          <cell r="AJ824" t="str">
            <v>N/A</v>
          </cell>
          <cell r="AK824" t="str">
            <v>N/A</v>
          </cell>
          <cell r="AL824"/>
          <cell r="AM824"/>
          <cell r="AN824"/>
          <cell r="AO824"/>
          <cell r="AP824"/>
          <cell r="AQ824"/>
          <cell r="AR824"/>
          <cell r="AS824"/>
          <cell r="AT824"/>
          <cell r="AU824"/>
          <cell r="AV824" t="str">
            <v/>
          </cell>
          <cell r="AW824"/>
          <cell r="AX824" t="str">
            <v/>
          </cell>
          <cell r="AY824"/>
          <cell r="AZ824" t="b">
            <v>1</v>
          </cell>
          <cell r="BA824" t="b">
            <v>1</v>
          </cell>
          <cell r="BB824" t="str">
            <v>TRUE</v>
          </cell>
          <cell r="BC824" t="str">
            <v>FALSE</v>
          </cell>
          <cell r="BD824" t="b">
            <v>1</v>
          </cell>
          <cell r="BE824" t="str">
            <v>N/A</v>
          </cell>
          <cell r="BF824" t="str">
            <v>N/A</v>
          </cell>
          <cell r="BG824" t="str">
            <v>No</v>
          </cell>
        </row>
        <row r="825">
          <cell r="A825">
            <v>64969</v>
          </cell>
          <cell r="B825">
            <v>39262</v>
          </cell>
          <cell r="C825"/>
          <cell r="D825"/>
          <cell r="E825"/>
          <cell r="F825" t="str">
            <v>Guadalupe Huerta Senior Aprtments LIHTC, LP</v>
          </cell>
          <cell r="G825" t="str">
            <v>Guadalupe Huerta</v>
          </cell>
          <cell r="H825" t="str">
            <v>CPLC Development Corp.</v>
          </cell>
          <cell r="I825" t="str">
            <v>Homestead Equity Fund VI Limited Partnership</v>
          </cell>
          <cell r="J825" t="str">
            <v>20-3624501</v>
          </cell>
          <cell r="K825">
            <v>0.99990000000000001</v>
          </cell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 t="str">
            <v>Homestead Equity Fund VI Limited Partnership</v>
          </cell>
          <cell r="W825" t="str">
            <v>20-3624501</v>
          </cell>
          <cell r="X825">
            <v>0.99990000000000001</v>
          </cell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 t="str">
            <v>No investor with 50% or more ownership</v>
          </cell>
          <cell r="AJ825" t="str">
            <v>N/A</v>
          </cell>
          <cell r="AK825" t="str">
            <v>N/A</v>
          </cell>
          <cell r="AL825"/>
          <cell r="AM825"/>
          <cell r="AN825"/>
          <cell r="AO825"/>
          <cell r="AP825"/>
          <cell r="AQ825"/>
          <cell r="AR825"/>
          <cell r="AS825"/>
          <cell r="AT825"/>
          <cell r="AU825"/>
          <cell r="AV825" t="str">
            <v/>
          </cell>
          <cell r="AW825"/>
          <cell r="AX825" t="str">
            <v/>
          </cell>
          <cell r="AY825"/>
          <cell r="AZ825" t="b">
            <v>1</v>
          </cell>
          <cell r="BA825" t="b">
            <v>1</v>
          </cell>
          <cell r="BB825" t="b">
            <v>0</v>
          </cell>
          <cell r="BC825" t="str">
            <v>FALSE</v>
          </cell>
          <cell r="BD825" t="b">
            <v>1</v>
          </cell>
          <cell r="BE825" t="str">
            <v>N/A</v>
          </cell>
          <cell r="BF825" t="str">
            <v>N/A</v>
          </cell>
          <cell r="BG825" t="str">
            <v>No</v>
          </cell>
        </row>
        <row r="826">
          <cell r="A826">
            <v>64970</v>
          </cell>
          <cell r="B826">
            <v>39262</v>
          </cell>
          <cell r="C826"/>
          <cell r="D826"/>
          <cell r="E826"/>
          <cell r="F826" t="str">
            <v>Rosa Linda Senior Apartments LIHTC, LP</v>
          </cell>
          <cell r="G826" t="str">
            <v>Rosa Linda</v>
          </cell>
          <cell r="H826" t="str">
            <v>CPLC Development Corp.</v>
          </cell>
          <cell r="I826" t="str">
            <v>Homestead Equity Fund VI Limited Partnership</v>
          </cell>
          <cell r="J826" t="str">
            <v>20-3624501</v>
          </cell>
          <cell r="K826">
            <v>0.99990000000000001</v>
          </cell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 t="str">
            <v>Homestead Equity Fund VI Limited Partnership</v>
          </cell>
          <cell r="W826" t="str">
            <v>20-3624501</v>
          </cell>
          <cell r="X826">
            <v>0.99990000000000001</v>
          </cell>
          <cell r="Y826"/>
          <cell r="Z826"/>
          <cell r="AA826"/>
          <cell r="AB826"/>
          <cell r="AC826"/>
          <cell r="AD826"/>
          <cell r="AE826"/>
          <cell r="AF826"/>
          <cell r="AG826"/>
          <cell r="AH826"/>
          <cell r="AI826" t="str">
            <v>No investor with 50% or more ownership</v>
          </cell>
          <cell r="AJ826" t="str">
            <v>N/A</v>
          </cell>
          <cell r="AK826" t="str">
            <v>N/A</v>
          </cell>
          <cell r="AL826"/>
          <cell r="AM826"/>
          <cell r="AN826"/>
          <cell r="AO826"/>
          <cell r="AP826"/>
          <cell r="AQ826"/>
          <cell r="AR826"/>
          <cell r="AS826"/>
          <cell r="AT826"/>
          <cell r="AU826"/>
          <cell r="AV826" t="str">
            <v/>
          </cell>
          <cell r="AW826"/>
          <cell r="AX826" t="str">
            <v/>
          </cell>
          <cell r="AY826"/>
          <cell r="AZ826" t="b">
            <v>1</v>
          </cell>
          <cell r="BA826" t="b">
            <v>1</v>
          </cell>
          <cell r="BB826" t="str">
            <v>TRUE</v>
          </cell>
          <cell r="BC826" t="str">
            <v>FALSE</v>
          </cell>
          <cell r="BD826" t="b">
            <v>1</v>
          </cell>
          <cell r="BE826" t="str">
            <v>N/A</v>
          </cell>
          <cell r="BF826" t="str">
            <v>N/A</v>
          </cell>
          <cell r="BG826" t="str">
            <v>No</v>
          </cell>
        </row>
        <row r="827">
          <cell r="A827">
            <v>64971</v>
          </cell>
          <cell r="B827">
            <v>39262</v>
          </cell>
          <cell r="C827"/>
          <cell r="D827"/>
          <cell r="E827"/>
          <cell r="F827" t="str">
            <v>Casa De Encanto Senior Apartments LIHTC, LP</v>
          </cell>
          <cell r="G827" t="str">
            <v>Casa De Encanto</v>
          </cell>
          <cell r="H827" t="str">
            <v>CPLC Development Corp.</v>
          </cell>
          <cell r="I827" t="str">
            <v>Homestead Equity Fund VI Limited Partnership</v>
          </cell>
          <cell r="J827" t="str">
            <v>20-3624501</v>
          </cell>
          <cell r="K827">
            <v>0.99990000000000001</v>
          </cell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 t="str">
            <v>Homestead Equity Fund VI Limited Partnership</v>
          </cell>
          <cell r="W827" t="str">
            <v>20-3624501</v>
          </cell>
          <cell r="X827">
            <v>0.99990000000000001</v>
          </cell>
          <cell r="Y827"/>
          <cell r="Z827"/>
          <cell r="AA827"/>
          <cell r="AB827"/>
          <cell r="AC827"/>
          <cell r="AD827"/>
          <cell r="AE827"/>
          <cell r="AF827"/>
          <cell r="AG827"/>
          <cell r="AH827"/>
          <cell r="AI827" t="str">
            <v>No investor with 50% or more ownership</v>
          </cell>
          <cell r="AJ827" t="str">
            <v>N/A</v>
          </cell>
          <cell r="AK827" t="str">
            <v>N/A</v>
          </cell>
          <cell r="AL827"/>
          <cell r="AM827"/>
          <cell r="AN827"/>
          <cell r="AO827"/>
          <cell r="AP827"/>
          <cell r="AQ827"/>
          <cell r="AR827"/>
          <cell r="AS827"/>
          <cell r="AT827"/>
          <cell r="AU827"/>
          <cell r="AV827" t="str">
            <v/>
          </cell>
          <cell r="AW827"/>
          <cell r="AX827" t="str">
            <v/>
          </cell>
          <cell r="AY827"/>
          <cell r="AZ827" t="b">
            <v>1</v>
          </cell>
          <cell r="BA827" t="b">
            <v>1</v>
          </cell>
          <cell r="BB827" t="str">
            <v>TRUE</v>
          </cell>
          <cell r="BC827" t="str">
            <v>TRUE</v>
          </cell>
          <cell r="BD827" t="b">
            <v>1</v>
          </cell>
          <cell r="BE827" t="str">
            <v>N/A</v>
          </cell>
          <cell r="BF827" t="str">
            <v>N/A</v>
          </cell>
          <cell r="BG827" t="str">
            <v>No</v>
          </cell>
        </row>
        <row r="828">
          <cell r="A828">
            <v>64972</v>
          </cell>
          <cell r="B828">
            <v>39437</v>
          </cell>
          <cell r="C828"/>
          <cell r="D828"/>
          <cell r="E828"/>
          <cell r="F828" t="str">
            <v>Mountain Pointe Apartments Phase II, LP</v>
          </cell>
          <cell r="G828" t="str">
            <v>Mountain Pointe Apartments Phase II</v>
          </cell>
          <cell r="H828" t="str">
            <v>CPLC Development Corp.</v>
          </cell>
          <cell r="I828" t="str">
            <v>Homestead Equity Fund VI Limited Partnership</v>
          </cell>
          <cell r="J828" t="str">
            <v>20-3624501</v>
          </cell>
          <cell r="K828">
            <v>0.63495000000000001</v>
          </cell>
          <cell r="L828" t="str">
            <v>Homestead Equity Fund VII Limited Partnership</v>
          </cell>
          <cell r="M828" t="str">
            <v>26-0796373</v>
          </cell>
          <cell r="N828">
            <v>0.36495</v>
          </cell>
          <cell r="O828"/>
          <cell r="P828"/>
          <cell r="Q828"/>
          <cell r="R828"/>
          <cell r="S828"/>
          <cell r="T828"/>
          <cell r="U828"/>
          <cell r="V828" t="str">
            <v>Homestead Equity Fund VI Limited Partnership</v>
          </cell>
          <cell r="W828" t="str">
            <v>20-3624501</v>
          </cell>
          <cell r="X828">
            <v>0.63495000000000001</v>
          </cell>
          <cell r="Y828" t="str">
            <v>Homestead Equity Fund VII Limited Partnership</v>
          </cell>
          <cell r="Z828" t="str">
            <v>26-0796373</v>
          </cell>
          <cell r="AA828">
            <v>0.36495</v>
          </cell>
          <cell r="AB828"/>
          <cell r="AC828"/>
          <cell r="AD828"/>
          <cell r="AE828"/>
          <cell r="AF828"/>
          <cell r="AG828"/>
          <cell r="AH828"/>
          <cell r="AI828" t="str">
            <v>No investor with 50% or more ownership</v>
          </cell>
          <cell r="AJ828" t="str">
            <v>N/A</v>
          </cell>
          <cell r="AK828" t="str">
            <v>N/A</v>
          </cell>
          <cell r="AL828"/>
          <cell r="AM828"/>
          <cell r="AN828"/>
          <cell r="AO828"/>
          <cell r="AP828"/>
          <cell r="AQ828"/>
          <cell r="AR828"/>
          <cell r="AS828"/>
          <cell r="AT828"/>
          <cell r="AU828"/>
          <cell r="AV828" t="str">
            <v/>
          </cell>
          <cell r="AW828"/>
          <cell r="AX828" t="str">
            <v/>
          </cell>
          <cell r="AY828"/>
          <cell r="AZ828" t="b">
            <v>1</v>
          </cell>
          <cell r="BA828" t="b">
            <v>1</v>
          </cell>
          <cell r="BB828" t="str">
            <v>TRUE</v>
          </cell>
          <cell r="BC828" t="str">
            <v>TRUE</v>
          </cell>
          <cell r="BD828" t="b">
            <v>1</v>
          </cell>
          <cell r="BE828" t="str">
            <v>N/A</v>
          </cell>
          <cell r="BF828" t="str">
            <v>N/A</v>
          </cell>
          <cell r="BG828" t="str">
            <v>No</v>
          </cell>
        </row>
        <row r="829">
          <cell r="A829">
            <v>64973</v>
          </cell>
          <cell r="B829">
            <v>38147</v>
          </cell>
          <cell r="C829"/>
          <cell r="D829"/>
          <cell r="E829"/>
          <cell r="F829" t="str">
            <v>15th and Q Limited Partnership</v>
          </cell>
          <cell r="G829" t="str">
            <v>Fremont Mews (CA)</v>
          </cell>
          <cell r="H829" t="str">
            <v>Rembold Properties LLC</v>
          </cell>
          <cell r="I829" t="str">
            <v>Homestead Western Communities Fund Limited Partnership</v>
          </cell>
          <cell r="J829" t="str">
            <v>20-0912505</v>
          </cell>
          <cell r="K829">
            <v>0.99990000000000001</v>
          </cell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 t="str">
            <v>Homestead Western Communities Fund Limited Partnership</v>
          </cell>
          <cell r="W829" t="str">
            <v>20-0912505</v>
          </cell>
          <cell r="X829">
            <v>0.99990000000000001</v>
          </cell>
          <cell r="Y829"/>
          <cell r="Z829"/>
          <cell r="AA829"/>
          <cell r="AB829"/>
          <cell r="AC829"/>
          <cell r="AD829"/>
          <cell r="AE829"/>
          <cell r="AF829"/>
          <cell r="AG829"/>
          <cell r="AH829"/>
          <cell r="AI829" t="str">
            <v>No investor with 50% or more ownership</v>
          </cell>
          <cell r="AJ829" t="str">
            <v>N/A</v>
          </cell>
          <cell r="AK829" t="str">
            <v>N/A</v>
          </cell>
          <cell r="AL829"/>
          <cell r="AM829"/>
          <cell r="AN829"/>
          <cell r="AO829"/>
          <cell r="AP829"/>
          <cell r="AQ829"/>
          <cell r="AR829"/>
          <cell r="AS829"/>
          <cell r="AT829"/>
          <cell r="AU829"/>
          <cell r="AV829" t="str">
            <v/>
          </cell>
          <cell r="AW829"/>
          <cell r="AX829" t="str">
            <v/>
          </cell>
          <cell r="AY829"/>
          <cell r="AZ829" t="b">
            <v>1</v>
          </cell>
          <cell r="BA829" t="b">
            <v>1</v>
          </cell>
          <cell r="BB829" t="str">
            <v>TRUE</v>
          </cell>
          <cell r="BC829" t="str">
            <v>TRUE</v>
          </cell>
          <cell r="BD829" t="b">
            <v>1</v>
          </cell>
          <cell r="BE829" t="str">
            <v>N/A</v>
          </cell>
          <cell r="BF829" t="str">
            <v>N/A</v>
          </cell>
          <cell r="BG829" t="str">
            <v>No</v>
          </cell>
        </row>
        <row r="830">
          <cell r="A830">
            <v>63037</v>
          </cell>
          <cell r="B830">
            <v>39169</v>
          </cell>
          <cell r="C830"/>
          <cell r="D830"/>
          <cell r="E830"/>
          <cell r="F830" t="str">
            <v>Christopher House of Marlborough Limited Partnership</v>
          </cell>
          <cell r="G830" t="str">
            <v>Christopher House of Marlborough</v>
          </cell>
          <cell r="H830" t="str">
            <v>Christopher House Assisted Living, Inc.</v>
          </cell>
          <cell r="I830" t="str">
            <v>MLI Investment Fund II LP</v>
          </cell>
          <cell r="J830" t="str">
            <v>26-2554858</v>
          </cell>
          <cell r="K830">
            <v>0.98417160000000004</v>
          </cell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 t="str">
            <v>MLI Investment Fund II LP</v>
          </cell>
          <cell r="W830" t="str">
            <v>26-2554858</v>
          </cell>
          <cell r="X830">
            <v>0.98417160000000004</v>
          </cell>
          <cell r="Y830"/>
          <cell r="Z830"/>
          <cell r="AA830"/>
          <cell r="AB830"/>
          <cell r="AC830"/>
          <cell r="AD830"/>
          <cell r="AE830"/>
          <cell r="AF830"/>
          <cell r="AG830"/>
          <cell r="AH830"/>
          <cell r="AI830" t="str">
            <v>No investor with 50% or more ownership</v>
          </cell>
          <cell r="AJ830" t="str">
            <v>N/A</v>
          </cell>
          <cell r="AK830" t="str">
            <v>N/A</v>
          </cell>
          <cell r="AL830"/>
          <cell r="AM830"/>
          <cell r="AN830"/>
          <cell r="AO830"/>
          <cell r="AP830"/>
          <cell r="AQ830"/>
          <cell r="AR830"/>
          <cell r="AS830"/>
          <cell r="AT830"/>
          <cell r="AU830"/>
          <cell r="AV830" t="str">
            <v/>
          </cell>
          <cell r="AW830"/>
          <cell r="AX830" t="str">
            <v/>
          </cell>
          <cell r="AY830"/>
          <cell r="AZ830" t="b">
            <v>1</v>
          </cell>
          <cell r="BA830" t="b">
            <v>1</v>
          </cell>
          <cell r="BB830" t="str">
            <v>TRUE</v>
          </cell>
          <cell r="BC830" t="str">
            <v>TRUE</v>
          </cell>
          <cell r="BD830" t="b">
            <v>1</v>
          </cell>
          <cell r="BE830" t="str">
            <v>N/A</v>
          </cell>
          <cell r="BF830" t="str">
            <v>N/A</v>
          </cell>
          <cell r="BG830" t="str">
            <v>No</v>
          </cell>
        </row>
        <row r="831">
          <cell r="A831">
            <v>64975</v>
          </cell>
          <cell r="B831">
            <v>39323</v>
          </cell>
          <cell r="C831"/>
          <cell r="D831"/>
          <cell r="E831"/>
          <cell r="F831" t="str">
            <v>Mercy Housing California XXVI, a California LP</v>
          </cell>
          <cell r="G831" t="str">
            <v>Martin Luther King, Jr. Village</v>
          </cell>
          <cell r="H831" t="str">
            <v>Mercy Housing, Inc.</v>
          </cell>
          <cell r="I831" t="str">
            <v>Homestead Equity Fund VI Limited Partnership</v>
          </cell>
          <cell r="J831" t="str">
            <v>20-3624501</v>
          </cell>
          <cell r="K831">
            <v>0.7</v>
          </cell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 t="str">
            <v>Homestead Equity Fund VI Limited Partnership</v>
          </cell>
          <cell r="W831" t="str">
            <v>20-3624501</v>
          </cell>
          <cell r="X831">
            <v>0.7</v>
          </cell>
          <cell r="Y831"/>
          <cell r="Z831"/>
          <cell r="AA831"/>
          <cell r="AB831"/>
          <cell r="AC831"/>
          <cell r="AD831"/>
          <cell r="AE831"/>
          <cell r="AF831"/>
          <cell r="AG831"/>
          <cell r="AH831"/>
          <cell r="AI831" t="str">
            <v>No investor with 50% or more ownership</v>
          </cell>
          <cell r="AJ831" t="str">
            <v>N/A</v>
          </cell>
          <cell r="AK831" t="str">
            <v>N/A</v>
          </cell>
          <cell r="AL831"/>
          <cell r="AM831"/>
          <cell r="AN831"/>
          <cell r="AO831"/>
          <cell r="AP831"/>
          <cell r="AQ831"/>
          <cell r="AR831"/>
          <cell r="AS831"/>
          <cell r="AT831"/>
          <cell r="AU831"/>
          <cell r="AV831" t="str">
            <v/>
          </cell>
          <cell r="AW831"/>
          <cell r="AX831" t="str">
            <v/>
          </cell>
          <cell r="AY831"/>
          <cell r="AZ831" t="b">
            <v>1</v>
          </cell>
          <cell r="BA831" t="b">
            <v>1</v>
          </cell>
          <cell r="BB831" t="str">
            <v>TRUE</v>
          </cell>
          <cell r="BC831" t="str">
            <v>TRUE</v>
          </cell>
          <cell r="BD831" t="b">
            <v>1</v>
          </cell>
          <cell r="BE831" t="str">
            <v>N/A</v>
          </cell>
          <cell r="BF831" t="str">
            <v>N/A</v>
          </cell>
          <cell r="BG831" t="str">
            <v>No</v>
          </cell>
        </row>
        <row r="832">
          <cell r="A832">
            <v>65630</v>
          </cell>
          <cell r="B832">
            <v>41073</v>
          </cell>
          <cell r="C832"/>
          <cell r="D832"/>
          <cell r="E832"/>
          <cell r="F832" t="str">
            <v>Reliance-LaSalle Associates, LP</v>
          </cell>
          <cell r="G832" t="str">
            <v>LaSalle Apartments (LA)</v>
          </cell>
          <cell r="H832" t="str">
            <v>Kittle Property Group, Inc.</v>
          </cell>
          <cell r="I832" t="str">
            <v>NEF Assignment Corporation, as nominee</v>
          </cell>
          <cell r="J832" t="str">
            <v>36-4326848</v>
          </cell>
          <cell r="K832">
            <v>0.9899</v>
          </cell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 t="str">
            <v>NEF Capital One Investment Fund LLC</v>
          </cell>
          <cell r="W832" t="str">
            <v>90-0843727</v>
          </cell>
          <cell r="X832">
            <v>0.9899</v>
          </cell>
          <cell r="Y832"/>
          <cell r="Z832"/>
          <cell r="AA832"/>
          <cell r="AB832"/>
          <cell r="AC832"/>
          <cell r="AD832"/>
          <cell r="AE832"/>
          <cell r="AF832"/>
          <cell r="AG832"/>
          <cell r="AH832"/>
          <cell r="AI832" t="str">
            <v>Capital One NA LIHTC, Inc.</v>
          </cell>
          <cell r="AJ832" t="str">
            <v>26-0403948</v>
          </cell>
          <cell r="AK832">
            <v>0.98989901009999992</v>
          </cell>
          <cell r="AL832"/>
          <cell r="AM832"/>
          <cell r="AN832"/>
          <cell r="AO832"/>
          <cell r="AP832"/>
          <cell r="AQ832"/>
          <cell r="AR832"/>
          <cell r="AS832"/>
          <cell r="AT832"/>
          <cell r="AU832"/>
          <cell r="AV832" t="str">
            <v/>
          </cell>
          <cell r="AW832"/>
          <cell r="AX832" t="str">
            <v/>
          </cell>
          <cell r="AY832"/>
          <cell r="AZ832" t="b">
            <v>1</v>
          </cell>
          <cell r="BA832" t="b">
            <v>1</v>
          </cell>
          <cell r="BB832" t="str">
            <v>TRUE</v>
          </cell>
          <cell r="BC832" t="str">
            <v>TRUE</v>
          </cell>
          <cell r="BD832" t="b">
            <v>1</v>
          </cell>
          <cell r="BE832" t="str">
            <v>REQ</v>
          </cell>
          <cell r="BF832" t="e">
            <v>#NAME?</v>
          </cell>
          <cell r="BG832" t="str">
            <v>REQ</v>
          </cell>
        </row>
        <row r="833">
          <cell r="A833">
            <v>64977</v>
          </cell>
          <cell r="B833">
            <v>38812</v>
          </cell>
          <cell r="C833"/>
          <cell r="D833"/>
          <cell r="E833"/>
          <cell r="F833" t="str">
            <v>Courtyard Commons LLC</v>
          </cell>
          <cell r="G833" t="str">
            <v>Courtyard Commons</v>
          </cell>
          <cell r="H833" t="str">
            <v>Archdiocesan Housing Inc-Denver</v>
          </cell>
          <cell r="I833" t="str">
            <v>Homestead Equity Fund V Limited Partnership</v>
          </cell>
          <cell r="J833" t="str">
            <v>20-0912383</v>
          </cell>
          <cell r="K833">
            <v>0.99990000000000001</v>
          </cell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 t="str">
            <v>Homestead Equity Fund V Limited Partnership</v>
          </cell>
          <cell r="W833" t="str">
            <v>20-0912383</v>
          </cell>
          <cell r="X833">
            <v>0.99990000000000001</v>
          </cell>
          <cell r="Y833"/>
          <cell r="Z833"/>
          <cell r="AA833"/>
          <cell r="AB833"/>
          <cell r="AC833"/>
          <cell r="AD833"/>
          <cell r="AE833"/>
          <cell r="AF833"/>
          <cell r="AG833"/>
          <cell r="AH833"/>
          <cell r="AI833" t="str">
            <v>No investor with 50% or more ownership</v>
          </cell>
          <cell r="AJ833" t="str">
            <v>N/A</v>
          </cell>
          <cell r="AK833" t="str">
            <v>N/A</v>
          </cell>
          <cell r="AL833"/>
          <cell r="AM833"/>
          <cell r="AN833"/>
          <cell r="AO833"/>
          <cell r="AP833"/>
          <cell r="AQ833"/>
          <cell r="AR833"/>
          <cell r="AS833"/>
          <cell r="AT833"/>
          <cell r="AU833"/>
          <cell r="AV833" t="str">
            <v/>
          </cell>
          <cell r="AW833"/>
          <cell r="AX833" t="str">
            <v/>
          </cell>
          <cell r="AY833"/>
          <cell r="AZ833" t="b">
            <v>1</v>
          </cell>
          <cell r="BA833" t="b">
            <v>1</v>
          </cell>
          <cell r="BB833" t="str">
            <v>TRUE</v>
          </cell>
          <cell r="BC833" t="str">
            <v>TRUE</v>
          </cell>
          <cell r="BD833" t="b">
            <v>1</v>
          </cell>
          <cell r="BE833" t="str">
            <v>N/A</v>
          </cell>
          <cell r="BF833" t="str">
            <v>N/A</v>
          </cell>
          <cell r="BG833" t="str">
            <v>No</v>
          </cell>
        </row>
        <row r="834">
          <cell r="A834">
            <v>64978</v>
          </cell>
          <cell r="B834">
            <v>39421</v>
          </cell>
          <cell r="C834"/>
          <cell r="D834"/>
          <cell r="E834"/>
          <cell r="F834" t="str">
            <v>Care Housing/Cottonwood Holdings LLLP</v>
          </cell>
          <cell r="G834" t="str">
            <v>Cottonwood Townhomes</v>
          </cell>
          <cell r="H834" t="str">
            <v>Care Housing, Inc.</v>
          </cell>
          <cell r="I834" t="str">
            <v>Homestead Equity Fund VI Limited Partnership</v>
          </cell>
          <cell r="J834" t="str">
            <v>20-3624501</v>
          </cell>
          <cell r="K834">
            <v>0.99990000000000001</v>
          </cell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 t="str">
            <v>Homestead Equity Fund VI Limited Partnership</v>
          </cell>
          <cell r="W834" t="str">
            <v>20-3624501</v>
          </cell>
          <cell r="X834">
            <v>0.99990000000000001</v>
          </cell>
          <cell r="Y834"/>
          <cell r="Z834"/>
          <cell r="AA834"/>
          <cell r="AB834"/>
          <cell r="AC834"/>
          <cell r="AD834"/>
          <cell r="AE834"/>
          <cell r="AF834"/>
          <cell r="AG834"/>
          <cell r="AH834"/>
          <cell r="AI834" t="str">
            <v>No investor with 50% or more ownership</v>
          </cell>
          <cell r="AJ834" t="str">
            <v>N/A</v>
          </cell>
          <cell r="AK834" t="str">
            <v>N/A</v>
          </cell>
          <cell r="AL834"/>
          <cell r="AM834"/>
          <cell r="AN834"/>
          <cell r="AO834"/>
          <cell r="AP834"/>
          <cell r="AQ834"/>
          <cell r="AR834"/>
          <cell r="AS834"/>
          <cell r="AT834"/>
          <cell r="AU834"/>
          <cell r="AV834" t="str">
            <v/>
          </cell>
          <cell r="AW834"/>
          <cell r="AX834" t="str">
            <v/>
          </cell>
          <cell r="AY834"/>
          <cell r="AZ834" t="b">
            <v>0</v>
          </cell>
          <cell r="BA834" t="b">
            <v>0</v>
          </cell>
          <cell r="BB834" t="str">
            <v>TRUE</v>
          </cell>
          <cell r="BC834" t="str">
            <v>TRUE</v>
          </cell>
          <cell r="BD834" t="b">
            <v>1</v>
          </cell>
          <cell r="BE834" t="str">
            <v>N/A</v>
          </cell>
          <cell r="BF834" t="str">
            <v>N/A</v>
          </cell>
          <cell r="BG834" t="str">
            <v>No</v>
          </cell>
        </row>
        <row r="835">
          <cell r="A835">
            <v>64979</v>
          </cell>
          <cell r="B835">
            <v>38968</v>
          </cell>
          <cell r="C835"/>
          <cell r="D835"/>
          <cell r="E835"/>
          <cell r="F835" t="str">
            <v>The Villas in Southgate, LLLP</v>
          </cell>
          <cell r="G835" t="str">
            <v>Villas in Southgate</v>
          </cell>
          <cell r="H835" t="str">
            <v>Archdiocesan Housing Inc-Denver</v>
          </cell>
          <cell r="I835" t="str">
            <v>Homestead Equity Fund V Limited Partnership</v>
          </cell>
          <cell r="J835" t="str">
            <v>20-0912383</v>
          </cell>
          <cell r="K835">
            <v>0.99990000000000001</v>
          </cell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 t="str">
            <v>Homestead Equity Fund V Limited Partnership</v>
          </cell>
          <cell r="W835" t="str">
            <v>20-0912383</v>
          </cell>
          <cell r="X835">
            <v>0.99990000000000001</v>
          </cell>
          <cell r="Y835"/>
          <cell r="Z835"/>
          <cell r="AA835"/>
          <cell r="AB835"/>
          <cell r="AC835"/>
          <cell r="AD835"/>
          <cell r="AE835"/>
          <cell r="AF835"/>
          <cell r="AG835"/>
          <cell r="AH835"/>
          <cell r="AI835" t="str">
            <v>No investor with 50% or more ownership</v>
          </cell>
          <cell r="AJ835" t="str">
            <v>N/A</v>
          </cell>
          <cell r="AK835" t="str">
            <v>N/A</v>
          </cell>
          <cell r="AL835"/>
          <cell r="AM835"/>
          <cell r="AN835"/>
          <cell r="AO835"/>
          <cell r="AP835"/>
          <cell r="AQ835"/>
          <cell r="AR835"/>
          <cell r="AS835"/>
          <cell r="AT835"/>
          <cell r="AU835"/>
          <cell r="AV835" t="str">
            <v/>
          </cell>
          <cell r="AW835"/>
          <cell r="AX835" t="str">
            <v/>
          </cell>
          <cell r="AY835"/>
          <cell r="AZ835" t="b">
            <v>0</v>
          </cell>
          <cell r="BA835" t="b">
            <v>0</v>
          </cell>
          <cell r="BB835" t="str">
            <v>TRUE</v>
          </cell>
          <cell r="BC835" t="str">
            <v>TRUE</v>
          </cell>
          <cell r="BD835" t="b">
            <v>1</v>
          </cell>
          <cell r="BE835" t="str">
            <v>N/A</v>
          </cell>
          <cell r="BF835" t="str">
            <v>N/A</v>
          </cell>
          <cell r="BG835" t="str">
            <v>No</v>
          </cell>
        </row>
        <row r="836">
          <cell r="A836">
            <v>64980</v>
          </cell>
          <cell r="B836">
            <v>39268</v>
          </cell>
          <cell r="C836"/>
          <cell r="D836"/>
          <cell r="E836"/>
          <cell r="F836" t="str">
            <v>Fairways In My Backyard, LLLP</v>
          </cell>
          <cell r="G836" t="str">
            <v>Fairways Apartments</v>
          </cell>
          <cell r="H836" t="str">
            <v>Thistle Community Housing, Inc.</v>
          </cell>
          <cell r="I836" t="str">
            <v>Homestead Equity Fund VI Limited Partnership</v>
          </cell>
          <cell r="J836" t="str">
            <v>20-3624501</v>
          </cell>
          <cell r="K836">
            <v>0.99990000000000001</v>
          </cell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 t="str">
            <v>Homestead Equity Fund VI Limited Partnership</v>
          </cell>
          <cell r="W836" t="str">
            <v>20-3624501</v>
          </cell>
          <cell r="X836">
            <v>0.99990000000000001</v>
          </cell>
          <cell r="Y836"/>
          <cell r="Z836"/>
          <cell r="AA836"/>
          <cell r="AB836"/>
          <cell r="AC836"/>
          <cell r="AD836"/>
          <cell r="AE836"/>
          <cell r="AF836"/>
          <cell r="AG836"/>
          <cell r="AH836"/>
          <cell r="AI836" t="str">
            <v>No investor with 50% or more ownership</v>
          </cell>
          <cell r="AJ836" t="str">
            <v>N/A</v>
          </cell>
          <cell r="AK836" t="str">
            <v>N/A</v>
          </cell>
          <cell r="AL836"/>
          <cell r="AM836"/>
          <cell r="AN836"/>
          <cell r="AO836"/>
          <cell r="AP836"/>
          <cell r="AQ836"/>
          <cell r="AR836"/>
          <cell r="AS836"/>
          <cell r="AT836"/>
          <cell r="AU836"/>
          <cell r="AV836" t="str">
            <v/>
          </cell>
          <cell r="AW836"/>
          <cell r="AX836" t="str">
            <v/>
          </cell>
          <cell r="AY836"/>
          <cell r="AZ836" t="b">
            <v>0</v>
          </cell>
          <cell r="BA836" t="b">
            <v>0</v>
          </cell>
          <cell r="BB836" t="b">
            <v>0</v>
          </cell>
          <cell r="BC836" t="str">
            <v>FALSE</v>
          </cell>
          <cell r="BD836" t="b">
            <v>1</v>
          </cell>
          <cell r="BE836" t="str">
            <v>N/A</v>
          </cell>
          <cell r="BF836" t="str">
            <v>N/A</v>
          </cell>
          <cell r="BG836" t="str">
            <v>No</v>
          </cell>
        </row>
        <row r="837">
          <cell r="A837">
            <v>64981</v>
          </cell>
          <cell r="B837">
            <v>39627</v>
          </cell>
          <cell r="C837"/>
          <cell r="D837"/>
          <cell r="E837"/>
          <cell r="F837" t="str">
            <v>Villas at the Bluff LLLP</v>
          </cell>
          <cell r="G837" t="str">
            <v>Villas at the Bluff</v>
          </cell>
          <cell r="H837" t="str">
            <v>Delta Housing Authority (CO)</v>
          </cell>
          <cell r="I837" t="str">
            <v>Homestead Equity Fund VII Limited Partnership</v>
          </cell>
          <cell r="J837" t="str">
            <v>26-0796373</v>
          </cell>
          <cell r="K837">
            <v>0.99990000000000001</v>
          </cell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 t="str">
            <v>Homestead Equity Fund VII Limited Partnership</v>
          </cell>
          <cell r="W837" t="str">
            <v>26-0796373</v>
          </cell>
          <cell r="X837">
            <v>0.99990000000000001</v>
          </cell>
          <cell r="Y837"/>
          <cell r="Z837"/>
          <cell r="AA837"/>
          <cell r="AB837"/>
          <cell r="AC837"/>
          <cell r="AD837"/>
          <cell r="AE837"/>
          <cell r="AF837"/>
          <cell r="AG837"/>
          <cell r="AH837"/>
          <cell r="AI837" t="str">
            <v>No investor with 50% or more ownership</v>
          </cell>
          <cell r="AJ837" t="str">
            <v>N/A</v>
          </cell>
          <cell r="AK837" t="str">
            <v>N/A</v>
          </cell>
          <cell r="AL837"/>
          <cell r="AM837"/>
          <cell r="AN837"/>
          <cell r="AO837"/>
          <cell r="AP837"/>
          <cell r="AQ837"/>
          <cell r="AR837"/>
          <cell r="AS837"/>
          <cell r="AT837"/>
          <cell r="AU837"/>
          <cell r="AV837" t="str">
            <v/>
          </cell>
          <cell r="AW837"/>
          <cell r="AX837" t="str">
            <v/>
          </cell>
          <cell r="AY837"/>
          <cell r="AZ837" t="b">
            <v>1</v>
          </cell>
          <cell r="BA837" t="b">
            <v>1</v>
          </cell>
          <cell r="BB837" t="str">
            <v>TRUE</v>
          </cell>
          <cell r="BC837" t="str">
            <v>TRUE</v>
          </cell>
          <cell r="BD837" t="b">
            <v>1</v>
          </cell>
          <cell r="BE837" t="str">
            <v>N/A</v>
          </cell>
          <cell r="BF837" t="str">
            <v>N/A</v>
          </cell>
          <cell r="BG837" t="str">
            <v>No</v>
          </cell>
        </row>
        <row r="838">
          <cell r="A838">
            <v>78711</v>
          </cell>
          <cell r="B838">
            <v>43629</v>
          </cell>
          <cell r="C838"/>
          <cell r="D838"/>
          <cell r="E838"/>
          <cell r="F838" t="str">
            <v>Creekside  MF, LLC</v>
          </cell>
          <cell r="G838" t="str">
            <v>The Vista at Creekside</v>
          </cell>
          <cell r="H838" t="str">
            <v>Bear Development, LLC</v>
          </cell>
          <cell r="I838" t="str">
            <v>NEF Investment Partners Fund VIII LP</v>
          </cell>
          <cell r="J838" t="str">
            <v>83-3476175</v>
          </cell>
          <cell r="K838">
            <v>0.99890000000000001</v>
          </cell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 t="str">
            <v>NEF Investment Partners Fund VIII LP</v>
          </cell>
          <cell r="W838" t="str">
            <v>83-3476175</v>
          </cell>
          <cell r="X838">
            <v>0.99890000000000001</v>
          </cell>
          <cell r="Y838"/>
          <cell r="Z838"/>
          <cell r="AA838"/>
          <cell r="AB838"/>
          <cell r="AC838"/>
          <cell r="AD838"/>
          <cell r="AE838"/>
          <cell r="AF838"/>
          <cell r="AG838"/>
          <cell r="AH838"/>
          <cell r="AI838" t="str">
            <v>FNBC Leasing Corporation</v>
          </cell>
          <cell r="AJ838" t="str">
            <v>36-3643427</v>
          </cell>
          <cell r="AK838">
            <v>0.99889001100000008</v>
          </cell>
          <cell r="AL838"/>
          <cell r="AM838"/>
          <cell r="AN838"/>
          <cell r="AO838"/>
          <cell r="AP838"/>
          <cell r="AQ838"/>
          <cell r="AR838"/>
          <cell r="AS838"/>
          <cell r="AT838"/>
          <cell r="AU838"/>
          <cell r="AV838" t="str">
            <v>NEF Assignment Corporation, as nominee</v>
          </cell>
          <cell r="AW838" t="str">
            <v>36-4326848</v>
          </cell>
          <cell r="AX838">
            <v>0.99890000000000001</v>
          </cell>
          <cell r="AY838"/>
          <cell r="AZ838" t="b">
            <v>1</v>
          </cell>
          <cell r="BA838" t="b">
            <v>1</v>
          </cell>
          <cell r="BB838" t="str">
            <v>TRUE</v>
          </cell>
          <cell r="BC838" t="str">
            <v>TRUE</v>
          </cell>
          <cell r="BD838" t="b">
            <v>1</v>
          </cell>
          <cell r="BE838" t="str">
            <v>N/A</v>
          </cell>
          <cell r="BF838" t="e">
            <v>#NAME?</v>
          </cell>
          <cell r="BG838" t="str">
            <v>REQ</v>
          </cell>
        </row>
        <row r="839">
          <cell r="A839">
            <v>64983</v>
          </cell>
          <cell r="B839">
            <v>38772</v>
          </cell>
          <cell r="C839"/>
          <cell r="D839"/>
          <cell r="E839"/>
          <cell r="F839" t="str">
            <v>Eagle Rock Residence Limited Partnership</v>
          </cell>
          <cell r="G839" t="str">
            <v>Penkay Eagle Manor</v>
          </cell>
          <cell r="H839" t="str">
            <v>Rocky Mountain Development Council, Inc.</v>
          </cell>
          <cell r="I839" t="str">
            <v>Homestead Equity Fund V Limited Partnership</v>
          </cell>
          <cell r="J839" t="str">
            <v>20-0912383</v>
          </cell>
          <cell r="K839">
            <v>0.99990000000000001</v>
          </cell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 t="str">
            <v>Homestead Equity Fund V Limited Partnership</v>
          </cell>
          <cell r="W839" t="str">
            <v>20-0912383</v>
          </cell>
          <cell r="X839">
            <v>0.99990000000000001</v>
          </cell>
          <cell r="Y839"/>
          <cell r="Z839"/>
          <cell r="AA839"/>
          <cell r="AB839"/>
          <cell r="AC839"/>
          <cell r="AD839"/>
          <cell r="AE839"/>
          <cell r="AF839"/>
          <cell r="AG839"/>
          <cell r="AH839"/>
          <cell r="AI839" t="str">
            <v>No investor with 50% or more ownership</v>
          </cell>
          <cell r="AJ839" t="str">
            <v>N/A</v>
          </cell>
          <cell r="AK839" t="str">
            <v>N/A</v>
          </cell>
          <cell r="AL839"/>
          <cell r="AM839"/>
          <cell r="AN839"/>
          <cell r="AO839"/>
          <cell r="AP839"/>
          <cell r="AQ839"/>
          <cell r="AR839"/>
          <cell r="AS839"/>
          <cell r="AT839"/>
          <cell r="AU839"/>
          <cell r="AV839" t="str">
            <v/>
          </cell>
          <cell r="AW839"/>
          <cell r="AX839" t="str">
            <v/>
          </cell>
          <cell r="AY839"/>
          <cell r="AZ839" t="b">
            <v>1</v>
          </cell>
          <cell r="BA839" t="b">
            <v>1</v>
          </cell>
          <cell r="BB839" t="str">
            <v>TRUE</v>
          </cell>
          <cell r="BC839" t="str">
            <v>TRUE</v>
          </cell>
          <cell r="BD839" t="b">
            <v>1</v>
          </cell>
          <cell r="BE839" t="str">
            <v>N/A</v>
          </cell>
          <cell r="BF839" t="str">
            <v>N/A</v>
          </cell>
          <cell r="BG839" t="str">
            <v>No</v>
          </cell>
        </row>
        <row r="840">
          <cell r="A840">
            <v>64984</v>
          </cell>
          <cell r="B840">
            <v>39325</v>
          </cell>
          <cell r="C840"/>
          <cell r="D840"/>
          <cell r="E840"/>
          <cell r="F840" t="str">
            <v>Eagle Manor III Residences LP</v>
          </cell>
          <cell r="G840" t="str">
            <v>Eagle Manor III</v>
          </cell>
          <cell r="H840" t="str">
            <v>Rocky Mountain Development Council, Inc.</v>
          </cell>
          <cell r="I840" t="str">
            <v>Homestead Equity Fund VI Limited Partnership</v>
          </cell>
          <cell r="J840" t="str">
            <v>20-3624501</v>
          </cell>
          <cell r="K840">
            <v>0.99990000000000001</v>
          </cell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 t="str">
            <v>Homestead Equity Fund VI Limited Partnership</v>
          </cell>
          <cell r="W840" t="str">
            <v>20-3624501</v>
          </cell>
          <cell r="X840">
            <v>0.99990000000000001</v>
          </cell>
          <cell r="Y840"/>
          <cell r="Z840"/>
          <cell r="AA840"/>
          <cell r="AB840"/>
          <cell r="AC840"/>
          <cell r="AD840"/>
          <cell r="AE840"/>
          <cell r="AF840"/>
          <cell r="AG840"/>
          <cell r="AH840"/>
          <cell r="AI840" t="str">
            <v>No investor with 50% or more ownership</v>
          </cell>
          <cell r="AJ840" t="str">
            <v>N/A</v>
          </cell>
          <cell r="AK840" t="str">
            <v>N/A</v>
          </cell>
          <cell r="AL840"/>
          <cell r="AM840"/>
          <cell r="AN840"/>
          <cell r="AO840"/>
          <cell r="AP840"/>
          <cell r="AQ840"/>
          <cell r="AR840"/>
          <cell r="AS840"/>
          <cell r="AT840"/>
          <cell r="AU840"/>
          <cell r="AV840" t="str">
            <v/>
          </cell>
          <cell r="AW840"/>
          <cell r="AX840" t="str">
            <v/>
          </cell>
          <cell r="AY840"/>
          <cell r="AZ840" t="b">
            <v>1</v>
          </cell>
          <cell r="BA840" t="b">
            <v>1</v>
          </cell>
          <cell r="BB840" t="str">
            <v>TRUE</v>
          </cell>
          <cell r="BC840" t="str">
            <v>TRUE</v>
          </cell>
          <cell r="BD840" t="b">
            <v>1</v>
          </cell>
          <cell r="BE840" t="str">
            <v>N/A</v>
          </cell>
          <cell r="BF840" t="str">
            <v>N/A</v>
          </cell>
          <cell r="BG840" t="str">
            <v>No</v>
          </cell>
        </row>
        <row r="841">
          <cell r="A841">
            <v>64985</v>
          </cell>
          <cell r="B841">
            <v>38233</v>
          </cell>
          <cell r="C841"/>
          <cell r="D841"/>
          <cell r="E841"/>
          <cell r="F841" t="str">
            <v>Parkside Village Limited Partnership</v>
          </cell>
          <cell r="G841" t="str">
            <v>Parkside Village (NM)</v>
          </cell>
          <cell r="H841" t="str">
            <v>Jonathan Reed &amp; Associates, Inc.</v>
          </cell>
          <cell r="I841" t="str">
            <v>Homestead Equity Fund V Limited Partnership</v>
          </cell>
          <cell r="J841" t="str">
            <v>20-0912383</v>
          </cell>
          <cell r="K841">
            <v>0.99990000000000001</v>
          </cell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 t="str">
            <v>Homestead Equity Fund V Limited Partnership</v>
          </cell>
          <cell r="W841" t="str">
            <v>20-0912383</v>
          </cell>
          <cell r="X841">
            <v>0.99990000000000001</v>
          </cell>
          <cell r="Y841"/>
          <cell r="Z841"/>
          <cell r="AA841"/>
          <cell r="AB841"/>
          <cell r="AC841"/>
          <cell r="AD841"/>
          <cell r="AE841"/>
          <cell r="AF841"/>
          <cell r="AG841"/>
          <cell r="AH841"/>
          <cell r="AI841" t="str">
            <v>No investor with 50% or more ownership</v>
          </cell>
          <cell r="AJ841" t="str">
            <v>N/A</v>
          </cell>
          <cell r="AK841" t="str">
            <v>N/A</v>
          </cell>
          <cell r="AL841"/>
          <cell r="AM841"/>
          <cell r="AN841"/>
          <cell r="AO841"/>
          <cell r="AP841"/>
          <cell r="AQ841"/>
          <cell r="AR841"/>
          <cell r="AS841"/>
          <cell r="AT841"/>
          <cell r="AU841"/>
          <cell r="AV841" t="str">
            <v/>
          </cell>
          <cell r="AW841"/>
          <cell r="AX841" t="str">
            <v/>
          </cell>
          <cell r="AY841"/>
          <cell r="AZ841" t="b">
            <v>1</v>
          </cell>
          <cell r="BA841" t="b">
            <v>1</v>
          </cell>
          <cell r="BB841" t="str">
            <v>TRUE</v>
          </cell>
          <cell r="BC841" t="str">
            <v>TRUE</v>
          </cell>
          <cell r="BD841" t="b">
            <v>1</v>
          </cell>
          <cell r="BE841" t="str">
            <v>N/A</v>
          </cell>
          <cell r="BF841" t="str">
            <v>N/A</v>
          </cell>
          <cell r="BG841" t="str">
            <v>No</v>
          </cell>
        </row>
        <row r="842">
          <cell r="A842">
            <v>67077</v>
          </cell>
          <cell r="B842">
            <v>42257</v>
          </cell>
          <cell r="C842"/>
          <cell r="D842"/>
          <cell r="E842"/>
          <cell r="F842" t="str">
            <v>Uptown Maitland Partners LTD.</v>
          </cell>
          <cell r="G842" t="str">
            <v>Uptown Maitland - Secondary (2015)</v>
          </cell>
          <cell r="H842" t="str">
            <v>Atlantic Housing Partners (FL)</v>
          </cell>
          <cell r="I842" t="str">
            <v>FL Capital Holdings Uptown Maitland Partners LLC</v>
          </cell>
          <cell r="J842" t="str">
            <v>46-1794878</v>
          </cell>
          <cell r="K842">
            <v>0.99990000000000001</v>
          </cell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 t="str">
            <v>NEF STCC Affordable Housing Fund I LP</v>
          </cell>
          <cell r="W842" t="str">
            <v>36-4808360</v>
          </cell>
          <cell r="X842">
            <v>0.99990000000000001</v>
          </cell>
          <cell r="Y842"/>
          <cell r="Z842"/>
          <cell r="AA842"/>
          <cell r="AB842"/>
          <cell r="AC842"/>
          <cell r="AD842"/>
          <cell r="AE842"/>
          <cell r="AF842"/>
          <cell r="AG842"/>
          <cell r="AH842"/>
          <cell r="AI842" t="str">
            <v>STCC NEF AHFI, LLC</v>
          </cell>
          <cell r="AJ842" t="str">
            <v>58-2391673</v>
          </cell>
          <cell r="AK842">
            <v>0.99970002999900009</v>
          </cell>
          <cell r="AL842"/>
          <cell r="AM842"/>
          <cell r="AN842"/>
          <cell r="AO842"/>
          <cell r="AP842"/>
          <cell r="AQ842"/>
          <cell r="AR842"/>
          <cell r="AS842"/>
          <cell r="AT842"/>
          <cell r="AU842"/>
          <cell r="AV842" t="str">
            <v/>
          </cell>
          <cell r="AW842"/>
          <cell r="AX842" t="str">
            <v/>
          </cell>
          <cell r="AY842" t="str">
            <v>y</v>
          </cell>
          <cell r="AZ842" t="b">
            <v>0</v>
          </cell>
          <cell r="BA842" t="b">
            <v>0</v>
          </cell>
          <cell r="BB842" t="b">
            <v>0</v>
          </cell>
          <cell r="BC842" t="str">
            <v>TRUE</v>
          </cell>
          <cell r="BD842" t="b">
            <v>1</v>
          </cell>
          <cell r="BE842" t="str">
            <v>REQ</v>
          </cell>
          <cell r="BF842" t="e">
            <v>#NAME?</v>
          </cell>
          <cell r="BG842" t="str">
            <v>REQ</v>
          </cell>
        </row>
        <row r="843">
          <cell r="A843">
            <v>63522</v>
          </cell>
          <cell r="B843">
            <v>39567</v>
          </cell>
          <cell r="C843"/>
          <cell r="D843"/>
          <cell r="E843"/>
          <cell r="F843" t="str">
            <v>Parkview Place of Sterling Limited Partnership</v>
          </cell>
          <cell r="G843" t="str">
            <v>Parkview Place of Sterling (AKA Heritage Woods of Sterling)</v>
          </cell>
          <cell r="H843" t="str">
            <v>Parkview Place of Sterling LLC</v>
          </cell>
          <cell r="I843" t="str">
            <v>NEF Assignment Corporation, as nominee</v>
          </cell>
          <cell r="J843" t="str">
            <v>36-4326848</v>
          </cell>
          <cell r="K843">
            <v>0.99988999999999995</v>
          </cell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 t="str">
            <v>National Equity Fund 2008 LP</v>
          </cell>
          <cell r="W843" t="str">
            <v>26-1775928</v>
          </cell>
          <cell r="X843">
            <v>0.82990870000000005</v>
          </cell>
          <cell r="Y843" t="str">
            <v>National Equity Fund 2008 Series II LP</v>
          </cell>
          <cell r="Z843" t="str">
            <v>26-2740220</v>
          </cell>
          <cell r="AA843">
            <v>0.16998130000000003</v>
          </cell>
          <cell r="AB843"/>
          <cell r="AC843"/>
          <cell r="AD843"/>
          <cell r="AE843"/>
          <cell r="AF843"/>
          <cell r="AG843"/>
          <cell r="AH843"/>
          <cell r="AI843" t="str">
            <v>No investor with 50% or more ownership</v>
          </cell>
          <cell r="AJ843" t="str">
            <v>N/A</v>
          </cell>
          <cell r="AK843" t="str">
            <v>N/A</v>
          </cell>
          <cell r="AL843"/>
          <cell r="AM843"/>
          <cell r="AN843"/>
          <cell r="AO843"/>
          <cell r="AP843"/>
          <cell r="AQ843"/>
          <cell r="AR843"/>
          <cell r="AS843"/>
          <cell r="AT843"/>
          <cell r="AU843"/>
          <cell r="AV843" t="str">
            <v/>
          </cell>
          <cell r="AW843"/>
          <cell r="AX843" t="str">
            <v/>
          </cell>
          <cell r="AY843"/>
          <cell r="AZ843" t="b">
            <v>1</v>
          </cell>
          <cell r="BA843" t="b">
            <v>1</v>
          </cell>
          <cell r="BB843" t="str">
            <v>TRUE</v>
          </cell>
          <cell r="BC843" t="str">
            <v>TRUE</v>
          </cell>
          <cell r="BD843" t="b">
            <v>1</v>
          </cell>
          <cell r="BE843" t="str">
            <v>REQ</v>
          </cell>
          <cell r="BF843" t="str">
            <v>N/A</v>
          </cell>
          <cell r="BG843" t="str">
            <v>REQ</v>
          </cell>
        </row>
        <row r="844">
          <cell r="A844">
            <v>65019</v>
          </cell>
          <cell r="B844">
            <v>38412</v>
          </cell>
          <cell r="C844"/>
          <cell r="D844"/>
          <cell r="E844"/>
          <cell r="F844" t="str">
            <v>4th Street Aspens, LP</v>
          </cell>
          <cell r="G844" t="str">
            <v>The Aspens</v>
          </cell>
          <cell r="H844" t="str">
            <v>Housing Authority of the County of Umatilla</v>
          </cell>
          <cell r="I844" t="str">
            <v>Homestead Equity Fund IV Limited Partnership</v>
          </cell>
          <cell r="J844" t="str">
            <v>72-1552615</v>
          </cell>
          <cell r="K844">
            <v>0.71787199999999995</v>
          </cell>
          <cell r="L844" t="str">
            <v>Homestead Western Communities Fund Limited Partnership</v>
          </cell>
          <cell r="M844" t="str">
            <v>20-0912505</v>
          </cell>
          <cell r="N844">
            <v>0.282028</v>
          </cell>
          <cell r="O844"/>
          <cell r="P844"/>
          <cell r="Q844"/>
          <cell r="R844"/>
          <cell r="S844"/>
          <cell r="T844"/>
          <cell r="U844"/>
          <cell r="V844" t="str">
            <v>Homestead Equity Fund IV Limited Partnership</v>
          </cell>
          <cell r="W844" t="str">
            <v>72-1552615</v>
          </cell>
          <cell r="X844">
            <v>0.71787199999999995</v>
          </cell>
          <cell r="Y844" t="str">
            <v>Homestead Western Communities Fund Limited Partnership</v>
          </cell>
          <cell r="Z844" t="str">
            <v>20-0912505</v>
          </cell>
          <cell r="AA844">
            <v>0.282028</v>
          </cell>
          <cell r="AB844"/>
          <cell r="AC844"/>
          <cell r="AD844"/>
          <cell r="AE844"/>
          <cell r="AF844"/>
          <cell r="AG844"/>
          <cell r="AH844"/>
          <cell r="AI844" t="str">
            <v>No investor with 50% or more ownership</v>
          </cell>
          <cell r="AJ844" t="str">
            <v>N/A</v>
          </cell>
          <cell r="AK844" t="str">
            <v>N/A</v>
          </cell>
          <cell r="AL844"/>
          <cell r="AM844"/>
          <cell r="AN844"/>
          <cell r="AO844"/>
          <cell r="AP844"/>
          <cell r="AQ844"/>
          <cell r="AR844"/>
          <cell r="AS844"/>
          <cell r="AT844"/>
          <cell r="AU844"/>
          <cell r="AV844" t="str">
            <v/>
          </cell>
          <cell r="AW844"/>
          <cell r="AX844" t="str">
            <v/>
          </cell>
          <cell r="AY844"/>
          <cell r="AZ844" t="b">
            <v>1</v>
          </cell>
          <cell r="BA844" t="b">
            <v>1</v>
          </cell>
          <cell r="BB844" t="str">
            <v>TRUE</v>
          </cell>
          <cell r="BC844" t="str">
            <v>TRUE</v>
          </cell>
          <cell r="BD844" t="b">
            <v>1</v>
          </cell>
          <cell r="BE844" t="str">
            <v>N/A</v>
          </cell>
          <cell r="BF844" t="str">
            <v>N/A</v>
          </cell>
          <cell r="BG844" t="str">
            <v>No</v>
          </cell>
        </row>
        <row r="845">
          <cell r="A845">
            <v>65020</v>
          </cell>
          <cell r="B845">
            <v>38502</v>
          </cell>
          <cell r="C845"/>
          <cell r="D845"/>
          <cell r="E845"/>
          <cell r="F845" t="str">
            <v>Mountain Laurel Lodge, LP</v>
          </cell>
          <cell r="G845" t="str">
            <v>Mountain Laurel Lodge</v>
          </cell>
          <cell r="H845" t="str">
            <v>Pacific Crest Affordable Housing, LLC</v>
          </cell>
          <cell r="I845" t="str">
            <v>Homestead Equity Fund V Limited Partnership</v>
          </cell>
          <cell r="J845" t="str">
            <v>20-0912383</v>
          </cell>
          <cell r="K845">
            <v>0.49985000000000002</v>
          </cell>
          <cell r="L845" t="str">
            <v>Homestead Western Communities Fund Limited Partnership</v>
          </cell>
          <cell r="M845" t="str">
            <v>20-0912505</v>
          </cell>
          <cell r="N845">
            <v>0.50004999999999999</v>
          </cell>
          <cell r="O845"/>
          <cell r="P845"/>
          <cell r="Q845"/>
          <cell r="R845"/>
          <cell r="S845"/>
          <cell r="T845"/>
          <cell r="U845"/>
          <cell r="V845" t="str">
            <v>Homestead Equity Fund V Limited Partnership</v>
          </cell>
          <cell r="W845" t="str">
            <v>20-0912383</v>
          </cell>
          <cell r="X845">
            <v>0.49985000000000002</v>
          </cell>
          <cell r="Y845" t="str">
            <v>Homestead Western Communities Fund Limited Partnership</v>
          </cell>
          <cell r="Z845" t="str">
            <v>20-0912505</v>
          </cell>
          <cell r="AA845">
            <v>0.50004999999999999</v>
          </cell>
          <cell r="AB845"/>
          <cell r="AC845"/>
          <cell r="AD845"/>
          <cell r="AE845"/>
          <cell r="AF845"/>
          <cell r="AG845"/>
          <cell r="AH845"/>
          <cell r="AI845" t="str">
            <v>No investor with 50% or more ownership</v>
          </cell>
          <cell r="AJ845" t="str">
            <v>N/A</v>
          </cell>
          <cell r="AK845" t="str">
            <v>N/A</v>
          </cell>
          <cell r="AL845"/>
          <cell r="AM845"/>
          <cell r="AN845"/>
          <cell r="AO845"/>
          <cell r="AP845"/>
          <cell r="AQ845"/>
          <cell r="AR845"/>
          <cell r="AS845"/>
          <cell r="AT845"/>
          <cell r="AU845"/>
          <cell r="AV845" t="str">
            <v/>
          </cell>
          <cell r="AW845"/>
          <cell r="AX845" t="str">
            <v/>
          </cell>
          <cell r="AY845"/>
          <cell r="AZ845" t="b">
            <v>1</v>
          </cell>
          <cell r="BA845" t="b">
            <v>1</v>
          </cell>
          <cell r="BB845" t="str">
            <v>TRUE</v>
          </cell>
          <cell r="BC845" t="str">
            <v>TRUE</v>
          </cell>
          <cell r="BD845" t="b">
            <v>1</v>
          </cell>
          <cell r="BE845" t="str">
            <v>N/A</v>
          </cell>
          <cell r="BF845" t="str">
            <v>N/A</v>
          </cell>
          <cell r="BG845" t="str">
            <v>No</v>
          </cell>
        </row>
        <row r="846">
          <cell r="A846">
            <v>65030</v>
          </cell>
          <cell r="B846">
            <v>39629</v>
          </cell>
          <cell r="C846"/>
          <cell r="D846"/>
          <cell r="E846"/>
          <cell r="F846" t="str">
            <v>Bramblewood Apartments Ogden, LLC</v>
          </cell>
          <cell r="G846" t="str">
            <v>Bramblewood Apartments</v>
          </cell>
          <cell r="H846" t="str">
            <v>Kier Development LLC</v>
          </cell>
          <cell r="I846" t="str">
            <v>Homestead Equity Fund VII Limited Partnership</v>
          </cell>
          <cell r="J846" t="str">
            <v>26-0796373</v>
          </cell>
          <cell r="K846">
            <v>0.99980000000000002</v>
          </cell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 t="str">
            <v>Homestead Equity Fund VII Limited Partnership</v>
          </cell>
          <cell r="W846" t="str">
            <v>26-0796373</v>
          </cell>
          <cell r="X846">
            <v>0.99980000000000002</v>
          </cell>
          <cell r="Y846"/>
          <cell r="Z846"/>
          <cell r="AA846"/>
          <cell r="AB846"/>
          <cell r="AC846"/>
          <cell r="AD846"/>
          <cell r="AE846"/>
          <cell r="AF846"/>
          <cell r="AG846"/>
          <cell r="AH846"/>
          <cell r="AI846" t="str">
            <v>No investor with 50% or more ownership</v>
          </cell>
          <cell r="AJ846" t="str">
            <v>N/A</v>
          </cell>
          <cell r="AK846" t="str">
            <v>N/A</v>
          </cell>
          <cell r="AL846"/>
          <cell r="AM846"/>
          <cell r="AN846"/>
          <cell r="AO846"/>
          <cell r="AP846"/>
          <cell r="AQ846"/>
          <cell r="AR846"/>
          <cell r="AS846"/>
          <cell r="AT846"/>
          <cell r="AU846"/>
          <cell r="AV846" t="str">
            <v/>
          </cell>
          <cell r="AW846"/>
          <cell r="AX846" t="str">
            <v/>
          </cell>
          <cell r="AY846"/>
          <cell r="AZ846" t="b">
            <v>1</v>
          </cell>
          <cell r="BA846" t="b">
            <v>1</v>
          </cell>
          <cell r="BB846" t="b">
            <v>0</v>
          </cell>
          <cell r="BC846" t="str">
            <v>FALSE</v>
          </cell>
          <cell r="BD846" t="b">
            <v>1</v>
          </cell>
          <cell r="BE846" t="str">
            <v>N/A</v>
          </cell>
          <cell r="BF846" t="str">
            <v>N/A</v>
          </cell>
          <cell r="BG846" t="str">
            <v>No</v>
          </cell>
        </row>
        <row r="847">
          <cell r="A847">
            <v>65031</v>
          </cell>
          <cell r="B847">
            <v>39629</v>
          </cell>
          <cell r="C847"/>
          <cell r="D847"/>
          <cell r="E847"/>
          <cell r="F847" t="str">
            <v>Countryside Apartments Ogden, LLC</v>
          </cell>
          <cell r="G847" t="str">
            <v>Countryside Apartments (UT)</v>
          </cell>
          <cell r="H847" t="str">
            <v>Kier Development LLC</v>
          </cell>
          <cell r="I847" t="str">
            <v>Homestead Equity Fund VII Limited Partnership</v>
          </cell>
          <cell r="J847" t="str">
            <v>26-0796373</v>
          </cell>
          <cell r="K847">
            <v>0.99980000000000002</v>
          </cell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 t="str">
            <v>Homestead Equity Fund VII Limited Partnership</v>
          </cell>
          <cell r="W847" t="str">
            <v>26-0796373</v>
          </cell>
          <cell r="X847">
            <v>0.99980000000000002</v>
          </cell>
          <cell r="Y847"/>
          <cell r="Z847"/>
          <cell r="AA847"/>
          <cell r="AB847"/>
          <cell r="AC847"/>
          <cell r="AD847"/>
          <cell r="AE847"/>
          <cell r="AF847"/>
          <cell r="AG847"/>
          <cell r="AH847"/>
          <cell r="AI847" t="str">
            <v>No investor with 50% or more ownership</v>
          </cell>
          <cell r="AJ847" t="str">
            <v>N/A</v>
          </cell>
          <cell r="AK847" t="str">
            <v>N/A</v>
          </cell>
          <cell r="AL847"/>
          <cell r="AM847"/>
          <cell r="AN847"/>
          <cell r="AO847"/>
          <cell r="AP847"/>
          <cell r="AQ847"/>
          <cell r="AR847"/>
          <cell r="AS847"/>
          <cell r="AT847"/>
          <cell r="AU847"/>
          <cell r="AV847" t="str">
            <v/>
          </cell>
          <cell r="AW847"/>
          <cell r="AX847" t="str">
            <v/>
          </cell>
          <cell r="AY847"/>
          <cell r="AZ847" t="b">
            <v>0</v>
          </cell>
          <cell r="BA847" t="b">
            <v>0</v>
          </cell>
          <cell r="BB847" t="str">
            <v>TRUE</v>
          </cell>
          <cell r="BC847" t="str">
            <v>FALSE</v>
          </cell>
          <cell r="BD847" t="b">
            <v>1</v>
          </cell>
          <cell r="BE847" t="str">
            <v>N/A</v>
          </cell>
          <cell r="BF847" t="str">
            <v>N/A</v>
          </cell>
          <cell r="BG847" t="str">
            <v>No</v>
          </cell>
        </row>
        <row r="848">
          <cell r="A848">
            <v>65023</v>
          </cell>
          <cell r="B848">
            <v>38877</v>
          </cell>
          <cell r="C848"/>
          <cell r="D848"/>
          <cell r="E848"/>
          <cell r="F848" t="str">
            <v>Broadway Partners Limited Partnership</v>
          </cell>
          <cell r="G848" t="str">
            <v>Broadway Place</v>
          </cell>
          <cell r="H848" t="str">
            <v>Telos Development Company</v>
          </cell>
          <cell r="I848" t="str">
            <v>Homestead Equity Fund V Limited Partnership</v>
          </cell>
          <cell r="J848" t="str">
            <v>20-0912383</v>
          </cell>
          <cell r="K848">
            <v>0.99990000000000001</v>
          </cell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 t="str">
            <v>Homestead Equity Fund V Limited Partnership</v>
          </cell>
          <cell r="W848" t="str">
            <v>20-0912383</v>
          </cell>
          <cell r="X848">
            <v>0.99990000000000001</v>
          </cell>
          <cell r="Y848"/>
          <cell r="Z848"/>
          <cell r="AA848"/>
          <cell r="AB848"/>
          <cell r="AC848"/>
          <cell r="AD848"/>
          <cell r="AE848"/>
          <cell r="AF848"/>
          <cell r="AG848"/>
          <cell r="AH848"/>
          <cell r="AI848" t="str">
            <v>No investor with 50% or more ownership</v>
          </cell>
          <cell r="AJ848" t="str">
            <v>N/A</v>
          </cell>
          <cell r="AK848" t="str">
            <v>N/A</v>
          </cell>
          <cell r="AL848"/>
          <cell r="AM848"/>
          <cell r="AN848"/>
          <cell r="AO848"/>
          <cell r="AP848"/>
          <cell r="AQ848"/>
          <cell r="AR848"/>
          <cell r="AS848"/>
          <cell r="AT848"/>
          <cell r="AU848"/>
          <cell r="AV848" t="str">
            <v/>
          </cell>
          <cell r="AW848"/>
          <cell r="AX848" t="str">
            <v/>
          </cell>
          <cell r="AY848"/>
          <cell r="AZ848" t="b">
            <v>1</v>
          </cell>
          <cell r="BA848" t="b">
            <v>1</v>
          </cell>
          <cell r="BB848" t="str">
            <v>TRUE</v>
          </cell>
          <cell r="BC848" t="str">
            <v>TRUE</v>
          </cell>
          <cell r="BD848" t="b">
            <v>1</v>
          </cell>
          <cell r="BE848" t="str">
            <v>N/A</v>
          </cell>
          <cell r="BF848" t="str">
            <v>N/A</v>
          </cell>
          <cell r="BG848" t="str">
            <v>No</v>
          </cell>
        </row>
        <row r="849">
          <cell r="A849">
            <v>65024</v>
          </cell>
          <cell r="B849">
            <v>39202</v>
          </cell>
          <cell r="C849"/>
          <cell r="D849"/>
          <cell r="E849"/>
          <cell r="F849" t="str">
            <v>The Jeffrey Apartments, Limited Partnership</v>
          </cell>
          <cell r="G849" t="str">
            <v>The Jeffrey Apartments</v>
          </cell>
          <cell r="H849" t="str">
            <v>Home Forward (fka Housing Authority of Portland OR)</v>
          </cell>
          <cell r="I849" t="str">
            <v>Homestead Equity Fund VI Limited Partnership</v>
          </cell>
          <cell r="J849" t="str">
            <v>20-3624501</v>
          </cell>
          <cell r="K849">
            <v>0.99990000000000001</v>
          </cell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 t="str">
            <v>Homestead Equity Fund VI Limited Partnership</v>
          </cell>
          <cell r="W849" t="str">
            <v>20-3624501</v>
          </cell>
          <cell r="X849">
            <v>0.99990000000000001</v>
          </cell>
          <cell r="Y849"/>
          <cell r="Z849"/>
          <cell r="AA849"/>
          <cell r="AB849"/>
          <cell r="AC849"/>
          <cell r="AD849"/>
          <cell r="AE849"/>
          <cell r="AF849"/>
          <cell r="AG849"/>
          <cell r="AH849"/>
          <cell r="AI849" t="str">
            <v>No investor with 50% or more ownership</v>
          </cell>
          <cell r="AJ849" t="str">
            <v>N/A</v>
          </cell>
          <cell r="AK849" t="str">
            <v>N/A</v>
          </cell>
          <cell r="AL849"/>
          <cell r="AM849"/>
          <cell r="AN849"/>
          <cell r="AO849"/>
          <cell r="AP849"/>
          <cell r="AQ849"/>
          <cell r="AR849"/>
          <cell r="AS849"/>
          <cell r="AT849"/>
          <cell r="AU849"/>
          <cell r="AV849" t="str">
            <v/>
          </cell>
          <cell r="AW849"/>
          <cell r="AX849" t="str">
            <v/>
          </cell>
          <cell r="AY849"/>
          <cell r="AZ849" t="b">
            <v>1</v>
          </cell>
          <cell r="BA849" t="b">
            <v>1</v>
          </cell>
          <cell r="BB849" t="str">
            <v>TRUE</v>
          </cell>
          <cell r="BC849" t="str">
            <v>TRUE</v>
          </cell>
          <cell r="BD849" t="b">
            <v>1</v>
          </cell>
          <cell r="BE849" t="str">
            <v>N/A</v>
          </cell>
          <cell r="BF849" t="str">
            <v>N/A</v>
          </cell>
          <cell r="BG849" t="str">
            <v>No</v>
          </cell>
        </row>
        <row r="850">
          <cell r="A850">
            <v>65025</v>
          </cell>
          <cell r="B850">
            <v>39338</v>
          </cell>
          <cell r="C850"/>
          <cell r="D850"/>
          <cell r="E850"/>
          <cell r="F850" t="str">
            <v>Macdonald Residence LP</v>
          </cell>
          <cell r="G850" t="str">
            <v>Macdonald Center</v>
          </cell>
          <cell r="H850" t="str">
            <v>Macdonald Center</v>
          </cell>
          <cell r="I850" t="str">
            <v>Homestead Equity Fund VI Limited Partnership</v>
          </cell>
          <cell r="J850" t="str">
            <v>20-3624501</v>
          </cell>
          <cell r="K850">
            <v>0.99990000000000001</v>
          </cell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 t="str">
            <v>Homestead Equity Fund VI Limited Partnership</v>
          </cell>
          <cell r="W850" t="str">
            <v>20-3624501</v>
          </cell>
          <cell r="X850">
            <v>0.99990000000000001</v>
          </cell>
          <cell r="Y850"/>
          <cell r="Z850"/>
          <cell r="AA850"/>
          <cell r="AB850"/>
          <cell r="AC850"/>
          <cell r="AD850"/>
          <cell r="AE850"/>
          <cell r="AF850"/>
          <cell r="AG850"/>
          <cell r="AH850"/>
          <cell r="AI850" t="str">
            <v>No investor with 50% or more ownership</v>
          </cell>
          <cell r="AJ850" t="str">
            <v>N/A</v>
          </cell>
          <cell r="AK850" t="str">
            <v>N/A</v>
          </cell>
          <cell r="AL850"/>
          <cell r="AM850"/>
          <cell r="AN850"/>
          <cell r="AO850"/>
          <cell r="AP850"/>
          <cell r="AQ850"/>
          <cell r="AR850"/>
          <cell r="AS850"/>
          <cell r="AT850"/>
          <cell r="AU850"/>
          <cell r="AV850" t="str">
            <v/>
          </cell>
          <cell r="AW850"/>
          <cell r="AX850" t="str">
            <v/>
          </cell>
          <cell r="AY850"/>
          <cell r="AZ850" t="b">
            <v>0</v>
          </cell>
          <cell r="BA850" t="b">
            <v>0</v>
          </cell>
          <cell r="BB850" t="str">
            <v>TRUE</v>
          </cell>
          <cell r="BC850" t="str">
            <v>TRUE</v>
          </cell>
          <cell r="BD850" t="b">
            <v>1</v>
          </cell>
          <cell r="BE850" t="str">
            <v>N/A</v>
          </cell>
          <cell r="BF850" t="str">
            <v>N/A</v>
          </cell>
          <cell r="BG850" t="str">
            <v>No</v>
          </cell>
        </row>
        <row r="851">
          <cell r="A851">
            <v>63499</v>
          </cell>
          <cell r="B851">
            <v>39652</v>
          </cell>
          <cell r="C851"/>
          <cell r="D851"/>
          <cell r="E851"/>
          <cell r="F851" t="str">
            <v>Aromor Mercy, LLC</v>
          </cell>
          <cell r="G851" t="str">
            <v>The Aromor</v>
          </cell>
          <cell r="H851" t="str">
            <v>Mercy Housing, Inc.</v>
          </cell>
          <cell r="I851" t="str">
            <v>FNBC Leasing Investment Fund LLC</v>
          </cell>
          <cell r="J851" t="str">
            <v>20-5046285</v>
          </cell>
          <cell r="K851">
            <v>0.99980000000000002</v>
          </cell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 t="str">
            <v>FNBC Leasing Investment Fund LLC</v>
          </cell>
          <cell r="W851" t="str">
            <v>20-5046285</v>
          </cell>
          <cell r="X851">
            <v>0.99980000000000002</v>
          </cell>
          <cell r="Y851"/>
          <cell r="Z851"/>
          <cell r="AA851"/>
          <cell r="AB851"/>
          <cell r="AC851"/>
          <cell r="AD851"/>
          <cell r="AE851"/>
          <cell r="AF851"/>
          <cell r="AG851"/>
          <cell r="AH851"/>
          <cell r="AI851" t="str">
            <v>FNBC Leasing Corporation</v>
          </cell>
          <cell r="AJ851" t="str">
            <v>36-3643427</v>
          </cell>
          <cell r="AK851">
            <v>0.99970001999999991</v>
          </cell>
          <cell r="AL851"/>
          <cell r="AM851"/>
          <cell r="AN851"/>
          <cell r="AO851"/>
          <cell r="AP851"/>
          <cell r="AQ851"/>
          <cell r="AR851"/>
          <cell r="AS851"/>
          <cell r="AT851"/>
          <cell r="AU851"/>
          <cell r="AV851" t="str">
            <v/>
          </cell>
          <cell r="AW851"/>
          <cell r="AX851" t="str">
            <v/>
          </cell>
          <cell r="AY851"/>
          <cell r="AZ851" t="b">
            <v>0</v>
          </cell>
          <cell r="BA851" t="b">
            <v>0</v>
          </cell>
          <cell r="BB851" t="str">
            <v>TRUE</v>
          </cell>
          <cell r="BC851" t="str">
            <v>TRUE</v>
          </cell>
          <cell r="BD851" t="b">
            <v>1</v>
          </cell>
          <cell r="BE851" t="str">
            <v>N/A</v>
          </cell>
          <cell r="BF851" t="e">
            <v>#NAME?</v>
          </cell>
          <cell r="BG851" t="str">
            <v>REQ</v>
          </cell>
        </row>
        <row r="852">
          <cell r="A852">
            <v>65027</v>
          </cell>
          <cell r="B852">
            <v>40133</v>
          </cell>
          <cell r="C852"/>
          <cell r="D852"/>
          <cell r="E852"/>
          <cell r="F852" t="str">
            <v>Iris Glen Townhomes, LLC</v>
          </cell>
          <cell r="G852" t="str">
            <v>Iris Glen Townhomes</v>
          </cell>
          <cell r="H852" t="str">
            <v>Luckenbill-Drayton &amp; Associates, LLC</v>
          </cell>
          <cell r="I852" t="str">
            <v>Homestead Equity Fund VIII Limited Partnership</v>
          </cell>
          <cell r="J852" t="str">
            <v>26-3897389</v>
          </cell>
          <cell r="K852">
            <v>0.99990000000000001</v>
          </cell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 t="str">
            <v>Homestead Equity Fund VIII Limited Partnership</v>
          </cell>
          <cell r="W852" t="str">
            <v>26-3897389</v>
          </cell>
          <cell r="X852">
            <v>0.99990000000000001</v>
          </cell>
          <cell r="Y852"/>
          <cell r="Z852"/>
          <cell r="AA852"/>
          <cell r="AB852"/>
          <cell r="AC852"/>
          <cell r="AD852"/>
          <cell r="AE852"/>
          <cell r="AF852"/>
          <cell r="AG852"/>
          <cell r="AH852"/>
          <cell r="AI852" t="str">
            <v>No investor with 50% or more ownership</v>
          </cell>
          <cell r="AJ852" t="str">
            <v>N/A</v>
          </cell>
          <cell r="AK852" t="str">
            <v>N/A</v>
          </cell>
          <cell r="AL852"/>
          <cell r="AM852"/>
          <cell r="AN852"/>
          <cell r="AO852"/>
          <cell r="AP852"/>
          <cell r="AQ852"/>
          <cell r="AR852"/>
          <cell r="AS852"/>
          <cell r="AT852"/>
          <cell r="AU852"/>
          <cell r="AV852" t="str">
            <v/>
          </cell>
          <cell r="AW852"/>
          <cell r="AX852" t="str">
            <v/>
          </cell>
          <cell r="AY852"/>
          <cell r="AZ852" t="b">
            <v>1</v>
          </cell>
          <cell r="BA852" t="b">
            <v>1</v>
          </cell>
          <cell r="BB852" t="str">
            <v>TRUE</v>
          </cell>
          <cell r="BC852" t="str">
            <v>TRUE</v>
          </cell>
          <cell r="BD852" t="b">
            <v>1</v>
          </cell>
          <cell r="BE852" t="str">
            <v>N/A</v>
          </cell>
          <cell r="BF852" t="str">
            <v>N/A</v>
          </cell>
          <cell r="BG852" t="str">
            <v>No</v>
          </cell>
        </row>
        <row r="853">
          <cell r="A853">
            <v>65028</v>
          </cell>
          <cell r="B853">
            <v>38919</v>
          </cell>
          <cell r="C853"/>
          <cell r="D853"/>
          <cell r="E853"/>
          <cell r="F853" t="str">
            <v>Unity Place LLC</v>
          </cell>
          <cell r="G853" t="str">
            <v>Unity Place Apartments</v>
          </cell>
          <cell r="H853" t="str">
            <v>Uintah Basin Assistance Council</v>
          </cell>
          <cell r="I853" t="str">
            <v>Homestead Equity Fund V Limited Partnership</v>
          </cell>
          <cell r="J853" t="str">
            <v>20-0912383</v>
          </cell>
          <cell r="K853">
            <v>0.99990000000000001</v>
          </cell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 t="str">
            <v>Homestead Equity Fund V Limited Partnership</v>
          </cell>
          <cell r="W853" t="str">
            <v>20-0912383</v>
          </cell>
          <cell r="X853">
            <v>0.99990000000000001</v>
          </cell>
          <cell r="Y853"/>
          <cell r="Z853"/>
          <cell r="AA853"/>
          <cell r="AB853"/>
          <cell r="AC853"/>
          <cell r="AD853"/>
          <cell r="AE853"/>
          <cell r="AF853"/>
          <cell r="AG853"/>
          <cell r="AH853"/>
          <cell r="AI853" t="str">
            <v>No investor with 50% or more ownership</v>
          </cell>
          <cell r="AJ853" t="str">
            <v>N/A</v>
          </cell>
          <cell r="AK853" t="str">
            <v>N/A</v>
          </cell>
          <cell r="AL853"/>
          <cell r="AM853"/>
          <cell r="AN853"/>
          <cell r="AO853"/>
          <cell r="AP853"/>
          <cell r="AQ853"/>
          <cell r="AR853"/>
          <cell r="AS853"/>
          <cell r="AT853"/>
          <cell r="AU853"/>
          <cell r="AV853" t="str">
            <v/>
          </cell>
          <cell r="AW853"/>
          <cell r="AX853" t="str">
            <v/>
          </cell>
          <cell r="AY853"/>
          <cell r="AZ853" t="b">
            <v>1</v>
          </cell>
          <cell r="BA853" t="b">
            <v>1</v>
          </cell>
          <cell r="BB853" t="str">
            <v>TRUE</v>
          </cell>
          <cell r="BC853" t="str">
            <v>TRUE</v>
          </cell>
          <cell r="BD853" t="b">
            <v>1</v>
          </cell>
          <cell r="BE853" t="str">
            <v>N/A</v>
          </cell>
          <cell r="BF853" t="str">
            <v>N/A</v>
          </cell>
          <cell r="BG853" t="str">
            <v>No</v>
          </cell>
        </row>
        <row r="854">
          <cell r="A854">
            <v>65029</v>
          </cell>
          <cell r="B854">
            <v>39332</v>
          </cell>
          <cell r="C854"/>
          <cell r="D854"/>
          <cell r="E854"/>
          <cell r="F854" t="str">
            <v>Mountain Shadows Apartments LLC</v>
          </cell>
          <cell r="G854" t="str">
            <v>Mountain Shadow Apartments</v>
          </cell>
          <cell r="H854" t="str">
            <v>Mountain Shadows Associates LLC</v>
          </cell>
          <cell r="I854" t="str">
            <v>Homestead Equity Fund VI Limited Partnership</v>
          </cell>
          <cell r="J854" t="str">
            <v>20-3624501</v>
          </cell>
          <cell r="K854">
            <v>0.99990000000000001</v>
          </cell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 t="str">
            <v>Homestead Equity Fund VI Limited Partnership</v>
          </cell>
          <cell r="W854" t="str">
            <v>20-3624501</v>
          </cell>
          <cell r="X854">
            <v>0.99990000000000001</v>
          </cell>
          <cell r="Y854"/>
          <cell r="Z854"/>
          <cell r="AA854"/>
          <cell r="AB854"/>
          <cell r="AC854"/>
          <cell r="AD854"/>
          <cell r="AE854"/>
          <cell r="AF854"/>
          <cell r="AG854"/>
          <cell r="AH854"/>
          <cell r="AI854" t="str">
            <v>No investor with 50% or more ownership</v>
          </cell>
          <cell r="AJ854" t="str">
            <v>N/A</v>
          </cell>
          <cell r="AK854" t="str">
            <v>N/A</v>
          </cell>
          <cell r="AL854"/>
          <cell r="AM854"/>
          <cell r="AN854"/>
          <cell r="AO854"/>
          <cell r="AP854"/>
          <cell r="AQ854"/>
          <cell r="AR854"/>
          <cell r="AS854"/>
          <cell r="AT854"/>
          <cell r="AU854"/>
          <cell r="AV854" t="str">
            <v/>
          </cell>
          <cell r="AW854"/>
          <cell r="AX854" t="str">
            <v/>
          </cell>
          <cell r="AY854"/>
          <cell r="AZ854" t="b">
            <v>1</v>
          </cell>
          <cell r="BA854" t="b">
            <v>1</v>
          </cell>
          <cell r="BB854" t="str">
            <v>TRUE</v>
          </cell>
          <cell r="BC854" t="str">
            <v>TRUE</v>
          </cell>
          <cell r="BD854" t="b">
            <v>1</v>
          </cell>
          <cell r="BE854" t="str">
            <v>N/A</v>
          </cell>
          <cell r="BF854" t="str">
            <v>N/A</v>
          </cell>
          <cell r="BG854" t="str">
            <v>No</v>
          </cell>
        </row>
        <row r="855">
          <cell r="A855">
            <v>79159</v>
          </cell>
          <cell r="B855">
            <v>43812</v>
          </cell>
          <cell r="C855"/>
          <cell r="D855"/>
          <cell r="E855"/>
          <cell r="F855" t="str">
            <v>Laradon NW, LLC</v>
          </cell>
          <cell r="G855" t="str">
            <v>The Stella</v>
          </cell>
          <cell r="H855" t="str">
            <v>Gorman and Company, Inc.</v>
          </cell>
          <cell r="I855" t="str">
            <v>NEF Assignment Corporation, as nominee</v>
          </cell>
          <cell r="J855" t="str">
            <v>36-4326848</v>
          </cell>
          <cell r="K855">
            <v>0.99980000000000002</v>
          </cell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 t="str">
            <v>MS 2020 Supporting Resilient Communities Fund LLC</v>
          </cell>
          <cell r="W855" t="str">
            <v>85-1229054</v>
          </cell>
          <cell r="X855">
            <v>0.99980000000000002</v>
          </cell>
          <cell r="Y855"/>
          <cell r="Z855"/>
          <cell r="AA855"/>
          <cell r="AB855"/>
          <cell r="AC855"/>
          <cell r="AD855"/>
          <cell r="AE855"/>
          <cell r="AF855"/>
          <cell r="AG855"/>
          <cell r="AH855"/>
          <cell r="AI855" t="str">
            <v>Morgan Stanley Private Bank, National Association</v>
          </cell>
          <cell r="AJ855" t="str">
            <v>36-3707380</v>
          </cell>
          <cell r="AK855">
            <v>0.99980001000000007</v>
          </cell>
          <cell r="AL855"/>
          <cell r="AM855"/>
          <cell r="AN855"/>
          <cell r="AO855"/>
          <cell r="AP855"/>
          <cell r="AQ855"/>
          <cell r="AR855"/>
          <cell r="AS855"/>
          <cell r="AT855"/>
          <cell r="AU855"/>
          <cell r="AV855" t="str">
            <v/>
          </cell>
          <cell r="AW855"/>
          <cell r="AX855" t="str">
            <v/>
          </cell>
          <cell r="AY855"/>
          <cell r="AZ855" t="b">
            <v>0</v>
          </cell>
          <cell r="BA855" t="b">
            <v>0</v>
          </cell>
          <cell r="BB855" t="b">
            <v>0</v>
          </cell>
          <cell r="BC855" t="str">
            <v>TRUE</v>
          </cell>
          <cell r="BD855" t="b">
            <v>1</v>
          </cell>
          <cell r="BE855" t="str">
            <v>REQ</v>
          </cell>
          <cell r="BF855" t="e">
            <v>#NAME?</v>
          </cell>
          <cell r="BG855" t="str">
            <v>REQ</v>
          </cell>
        </row>
        <row r="856">
          <cell r="A856">
            <v>82156</v>
          </cell>
          <cell r="B856">
            <v>42712</v>
          </cell>
          <cell r="C856"/>
          <cell r="D856"/>
          <cell r="E856"/>
          <cell r="F856" t="str">
            <v>Northstar Apartments, LLLP</v>
          </cell>
          <cell r="G856" t="str">
            <v>Northstar Apartments</v>
          </cell>
          <cell r="H856" t="str">
            <v>Northstar Montana, LLC</v>
          </cell>
          <cell r="I856" t="str">
            <v>Community Affordable Housing Fund, LLC</v>
          </cell>
          <cell r="J856" t="str">
            <v>81-2574498</v>
          </cell>
          <cell r="K856">
            <v>0.99990000000000001</v>
          </cell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 t="str">
            <v>Community Affordable Housing Fund, LLC</v>
          </cell>
          <cell r="W856" t="str">
            <v>81-2574498</v>
          </cell>
          <cell r="X856">
            <v>0.99990000000000001</v>
          </cell>
          <cell r="Y856"/>
          <cell r="Z856"/>
          <cell r="AA856"/>
          <cell r="AB856"/>
          <cell r="AC856"/>
          <cell r="AD856"/>
          <cell r="AE856"/>
          <cell r="AF856"/>
          <cell r="AG856"/>
          <cell r="AH856"/>
          <cell r="AI856" t="str">
            <v>First Security Bank of Missoula</v>
          </cell>
          <cell r="AJ856" t="str">
            <v>Ask legal</v>
          </cell>
          <cell r="AK856">
            <v>0.99980001000000007</v>
          </cell>
          <cell r="AL856"/>
          <cell r="AM856"/>
          <cell r="AN856"/>
          <cell r="AO856"/>
          <cell r="AP856"/>
          <cell r="AQ856"/>
          <cell r="AR856"/>
          <cell r="AS856"/>
          <cell r="AT856"/>
          <cell r="AU856"/>
          <cell r="AV856"/>
          <cell r="AW856"/>
          <cell r="AX856"/>
          <cell r="AY856"/>
          <cell r="AZ856" t="b">
            <v>1</v>
          </cell>
          <cell r="BA856" t="b">
            <v>1</v>
          </cell>
          <cell r="BB856" t="str">
            <v>TRUE</v>
          </cell>
          <cell r="BC856" t="str">
            <v>TRUE</v>
          </cell>
          <cell r="BD856" t="b">
            <v>1</v>
          </cell>
          <cell r="BE856" t="str">
            <v>N/A</v>
          </cell>
          <cell r="BF856" t="e">
            <v>#NAME?</v>
          </cell>
          <cell r="BG856" t="str">
            <v>REQ</v>
          </cell>
        </row>
        <row r="857">
          <cell r="A857">
            <v>65032</v>
          </cell>
          <cell r="B857">
            <v>40165</v>
          </cell>
          <cell r="C857"/>
          <cell r="D857"/>
          <cell r="E857"/>
          <cell r="F857" t="str">
            <v>Liberty CityWalk Properties LLC</v>
          </cell>
          <cell r="G857" t="str">
            <v>Liberty CityWalk Apartments</v>
          </cell>
          <cell r="H857" t="str">
            <v>Liberty CityWalk Partners, LLC</v>
          </cell>
          <cell r="I857" t="str">
            <v>Homestead Equity Fund VIII Limited Partnership</v>
          </cell>
          <cell r="J857" t="str">
            <v>26-3897389</v>
          </cell>
          <cell r="K857">
            <v>0.99990000000000001</v>
          </cell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 t="str">
            <v>Homestead Equity Fund VIII Limited Partnership</v>
          </cell>
          <cell r="W857" t="str">
            <v>26-3897389</v>
          </cell>
          <cell r="X857">
            <v>0.99990000000000001</v>
          </cell>
          <cell r="Y857"/>
          <cell r="Z857"/>
          <cell r="AA857"/>
          <cell r="AB857"/>
          <cell r="AC857"/>
          <cell r="AD857"/>
          <cell r="AE857"/>
          <cell r="AF857"/>
          <cell r="AG857"/>
          <cell r="AH857"/>
          <cell r="AI857" t="str">
            <v>No investor with 50% or more ownership</v>
          </cell>
          <cell r="AJ857" t="str">
            <v>N/A</v>
          </cell>
          <cell r="AK857" t="str">
            <v>N/A</v>
          </cell>
          <cell r="AL857"/>
          <cell r="AM857"/>
          <cell r="AN857"/>
          <cell r="AO857"/>
          <cell r="AP857"/>
          <cell r="AQ857"/>
          <cell r="AR857"/>
          <cell r="AS857"/>
          <cell r="AT857"/>
          <cell r="AU857"/>
          <cell r="AV857" t="str">
            <v/>
          </cell>
          <cell r="AW857"/>
          <cell r="AX857" t="str">
            <v/>
          </cell>
          <cell r="AY857"/>
          <cell r="AZ857" t="b">
            <v>1</v>
          </cell>
          <cell r="BA857" t="b">
            <v>1</v>
          </cell>
          <cell r="BB857" t="str">
            <v>TRUE</v>
          </cell>
          <cell r="BC857" t="str">
            <v>TRUE</v>
          </cell>
          <cell r="BD857" t="b">
            <v>1</v>
          </cell>
          <cell r="BE857" t="str">
            <v>N/A</v>
          </cell>
          <cell r="BF857" t="str">
            <v>N/A</v>
          </cell>
          <cell r="BG857" t="str">
            <v>No</v>
          </cell>
        </row>
        <row r="858">
          <cell r="A858">
            <v>65051</v>
          </cell>
          <cell r="B858">
            <v>37610</v>
          </cell>
          <cell r="C858"/>
          <cell r="D858"/>
          <cell r="E858"/>
          <cell r="F858" t="str">
            <v>Sumner Commons Housing, LP</v>
          </cell>
          <cell r="G858" t="str">
            <v>Sumner Commons</v>
          </cell>
          <cell r="H858" t="str">
            <v>Catholic Housing Services of Western WA (Archdiocesan HA)</v>
          </cell>
          <cell r="I858" t="str">
            <v>Homestead Equity Fund A - Washington Limited Partnership</v>
          </cell>
          <cell r="J858" t="str">
            <v>93-1309850</v>
          </cell>
          <cell r="K858">
            <v>0.99990000000000001</v>
          </cell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 t="str">
            <v>Homestead Equity Fund A - Washington Limited Partnership</v>
          </cell>
          <cell r="W858" t="str">
            <v>93-1309850</v>
          </cell>
          <cell r="X858">
            <v>0.99990000000000001</v>
          </cell>
          <cell r="Y858"/>
          <cell r="Z858"/>
          <cell r="AA858"/>
          <cell r="AB858"/>
          <cell r="AC858"/>
          <cell r="AD858"/>
          <cell r="AE858"/>
          <cell r="AF858"/>
          <cell r="AG858"/>
          <cell r="AH858"/>
          <cell r="AI858" t="str">
            <v>No investor with 50% or more ownership</v>
          </cell>
          <cell r="AJ858" t="str">
            <v>N/A</v>
          </cell>
          <cell r="AK858" t="str">
            <v>N/A</v>
          </cell>
          <cell r="AL858"/>
          <cell r="AM858"/>
          <cell r="AN858"/>
          <cell r="AO858"/>
          <cell r="AP858"/>
          <cell r="AQ858"/>
          <cell r="AR858"/>
          <cell r="AS858"/>
          <cell r="AT858"/>
          <cell r="AU858"/>
          <cell r="AV858" t="str">
            <v/>
          </cell>
          <cell r="AW858"/>
          <cell r="AX858" t="str">
            <v/>
          </cell>
          <cell r="AY858"/>
          <cell r="AZ858" t="b">
            <v>1</v>
          </cell>
          <cell r="BA858" t="b">
            <v>1</v>
          </cell>
          <cell r="BB858" t="str">
            <v>TRUE</v>
          </cell>
          <cell r="BC858" t="str">
            <v>TRUE</v>
          </cell>
          <cell r="BD858" t="b">
            <v>1</v>
          </cell>
          <cell r="BE858" t="str">
            <v>N/A</v>
          </cell>
          <cell r="BF858" t="str">
            <v>N/A</v>
          </cell>
          <cell r="BG858" t="str">
            <v>No</v>
          </cell>
        </row>
        <row r="859">
          <cell r="A859">
            <v>63546</v>
          </cell>
          <cell r="B859">
            <v>39736</v>
          </cell>
          <cell r="C859"/>
          <cell r="D859"/>
          <cell r="E859"/>
          <cell r="F859" t="str">
            <v>Oviedo Town Group LLC</v>
          </cell>
          <cell r="G859" t="str">
            <v>Oviedo Town Centre</v>
          </cell>
          <cell r="H859" t="str">
            <v>Atlantic Housing Partners (FL)</v>
          </cell>
          <cell r="I859" t="str">
            <v>Florida Capital Holdings Oviedo I LLC</v>
          </cell>
          <cell r="J859" t="str">
            <v>59-3451366</v>
          </cell>
          <cell r="K859">
            <v>0.99990000000000001</v>
          </cell>
          <cell r="L859" t="str">
            <v>Florida Capital Holdings Oviedo Town Centre II LLC</v>
          </cell>
          <cell r="M859" t="str">
            <v>59-3451366</v>
          </cell>
          <cell r="N859">
            <v>0.99990000000000001</v>
          </cell>
          <cell r="O859" t="str">
            <v>Florida Capital Holdings Oviedo Town Centre III LLC</v>
          </cell>
          <cell r="P859" t="str">
            <v>59-3451366</v>
          </cell>
          <cell r="Q859">
            <v>0.99990000000000001</v>
          </cell>
          <cell r="R859" t="str">
            <v>Florida Capital Holdings Oviedo Town Centre IV LLC</v>
          </cell>
          <cell r="S859" t="str">
            <v>59-3451366</v>
          </cell>
          <cell r="T859">
            <v>0.99990000000000001</v>
          </cell>
          <cell r="U859"/>
          <cell r="V859" t="str">
            <v>FNBC Leasing Investment Fund LLC</v>
          </cell>
          <cell r="W859" t="str">
            <v>20-5046285</v>
          </cell>
          <cell r="X859">
            <v>0.99990000000000001</v>
          </cell>
          <cell r="Y859" t="str">
            <v>FNBC Leasing Investment Fund LLC</v>
          </cell>
          <cell r="Z859" t="str">
            <v>20-5046285</v>
          </cell>
          <cell r="AA859">
            <v>0.99990000000000001</v>
          </cell>
          <cell r="AB859" t="str">
            <v>FNBC Leasing Investment Fund LLC</v>
          </cell>
          <cell r="AC859" t="str">
            <v>20-5046285</v>
          </cell>
          <cell r="AD859">
            <v>0.99990000000000001</v>
          </cell>
          <cell r="AE859"/>
          <cell r="AF859"/>
          <cell r="AG859"/>
          <cell r="AH859"/>
          <cell r="AI859" t="str">
            <v>FNBC Leasing Corporation</v>
          </cell>
          <cell r="AJ859" t="str">
            <v>36-3643427</v>
          </cell>
          <cell r="AK859">
            <v>0.99980000999999996</v>
          </cell>
          <cell r="AL859"/>
          <cell r="AM859"/>
          <cell r="AN859"/>
          <cell r="AO859"/>
          <cell r="AP859"/>
          <cell r="AQ859"/>
          <cell r="AR859"/>
          <cell r="AS859"/>
          <cell r="AT859"/>
          <cell r="AU859"/>
          <cell r="AV859" t="str">
            <v/>
          </cell>
          <cell r="AW859"/>
          <cell r="AX859" t="str">
            <v/>
          </cell>
          <cell r="AY859" t="str">
            <v>y</v>
          </cell>
          <cell r="AZ859" t="b">
            <v>0</v>
          </cell>
          <cell r="BA859" t="b">
            <v>0</v>
          </cell>
          <cell r="BB859" t="b">
            <v>0</v>
          </cell>
          <cell r="BC859" t="str">
            <v>FALSE</v>
          </cell>
          <cell r="BD859" t="b">
            <v>1</v>
          </cell>
          <cell r="BE859" t="str">
            <v>REQ</v>
          </cell>
          <cell r="BF859" t="e">
            <v>#NAME?</v>
          </cell>
          <cell r="BG859" t="str">
            <v>REQ</v>
          </cell>
        </row>
        <row r="860">
          <cell r="A860">
            <v>65054</v>
          </cell>
          <cell r="B860">
            <v>38387</v>
          </cell>
          <cell r="C860"/>
          <cell r="D860"/>
          <cell r="E860"/>
          <cell r="F860" t="str">
            <v>Grandview Family Housing LP</v>
          </cell>
          <cell r="G860" t="str">
            <v>Juan Pablo II (Grandview)(WA)</v>
          </cell>
          <cell r="H860" t="str">
            <v>Catholic Charities Housing Services - Diocese of Yakima</v>
          </cell>
          <cell r="I860" t="str">
            <v>Homestead Western Communities Fund Limited Partnership</v>
          </cell>
          <cell r="J860" t="str">
            <v>20-0912505</v>
          </cell>
          <cell r="K860">
            <v>0.99990000000000001</v>
          </cell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 t="str">
            <v>Homestead Western Communities Fund Limited Partnership</v>
          </cell>
          <cell r="W860" t="str">
            <v>20-0912505</v>
          </cell>
          <cell r="X860">
            <v>0.99990000000000001</v>
          </cell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 t="str">
            <v>No investor with 50% or more ownership</v>
          </cell>
          <cell r="AJ860" t="str">
            <v>N/A</v>
          </cell>
          <cell r="AK860" t="str">
            <v>N/A</v>
          </cell>
          <cell r="AL860"/>
          <cell r="AM860"/>
          <cell r="AN860"/>
          <cell r="AO860"/>
          <cell r="AP860"/>
          <cell r="AQ860"/>
          <cell r="AR860"/>
          <cell r="AS860"/>
          <cell r="AT860"/>
          <cell r="AU860"/>
          <cell r="AV860" t="str">
            <v/>
          </cell>
          <cell r="AW860"/>
          <cell r="AX860" t="str">
            <v/>
          </cell>
          <cell r="AY860"/>
          <cell r="AZ860" t="b">
            <v>1</v>
          </cell>
          <cell r="BA860" t="b">
            <v>1</v>
          </cell>
          <cell r="BB860" t="b">
            <v>0</v>
          </cell>
          <cell r="BC860" t="str">
            <v>TRUE</v>
          </cell>
          <cell r="BD860" t="b">
            <v>1</v>
          </cell>
          <cell r="BE860" t="str">
            <v>N/A</v>
          </cell>
          <cell r="BF860" t="str">
            <v>N/A</v>
          </cell>
          <cell r="BG860" t="str">
            <v>No</v>
          </cell>
        </row>
        <row r="861">
          <cell r="A861">
            <v>82150</v>
          </cell>
          <cell r="B861">
            <v>39783</v>
          </cell>
          <cell r="C861"/>
          <cell r="D861"/>
          <cell r="E861"/>
          <cell r="F861" t="str">
            <v>Eagle Manor II Residences, LP</v>
          </cell>
          <cell r="G861" t="str">
            <v>Eagle Manor II</v>
          </cell>
          <cell r="H861" t="str">
            <v>Rocky Mountain Development Council, Inc.</v>
          </cell>
          <cell r="I861" t="str">
            <v>MPEG Special Fund II, L.P.</v>
          </cell>
          <cell r="J861" t="str">
            <v>35-2344657</v>
          </cell>
          <cell r="K861">
            <v>0.99990000000000001</v>
          </cell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 t="str">
            <v>MPEG Special Fund II, L.P.</v>
          </cell>
          <cell r="W861" t="str">
            <v>35-2344657</v>
          </cell>
          <cell r="X861">
            <v>0.99990000000000001</v>
          </cell>
          <cell r="Y861"/>
          <cell r="Z861"/>
          <cell r="AA861"/>
          <cell r="AB861"/>
          <cell r="AC861"/>
          <cell r="AD861"/>
          <cell r="AE861"/>
          <cell r="AF861"/>
          <cell r="AG861"/>
          <cell r="AH861"/>
          <cell r="AI861" t="str">
            <v>No investor with 50% or more ownership</v>
          </cell>
          <cell r="AJ861" t="str">
            <v>N/A</v>
          </cell>
          <cell r="AK861" t="str">
            <v>N/A</v>
          </cell>
          <cell r="AL861"/>
          <cell r="AM861"/>
          <cell r="AN861"/>
          <cell r="AO861"/>
          <cell r="AP861"/>
          <cell r="AQ861"/>
          <cell r="AR861"/>
          <cell r="AS861"/>
          <cell r="AT861"/>
          <cell r="AU861"/>
          <cell r="AV861"/>
          <cell r="AW861"/>
          <cell r="AX861"/>
          <cell r="AY861"/>
          <cell r="AZ861" t="b">
            <v>1</v>
          </cell>
          <cell r="BA861" t="b">
            <v>1</v>
          </cell>
          <cell r="BB861" t="str">
            <v>TRUE</v>
          </cell>
          <cell r="BC861" t="str">
            <v>TRUE</v>
          </cell>
          <cell r="BD861" t="b">
            <v>1</v>
          </cell>
          <cell r="BE861" t="str">
            <v>N/A</v>
          </cell>
          <cell r="BF861" t="str">
            <v>N/A</v>
          </cell>
          <cell r="BG861" t="str">
            <v>No</v>
          </cell>
        </row>
        <row r="862">
          <cell r="A862">
            <v>63490</v>
          </cell>
          <cell r="B862">
            <v>39787</v>
          </cell>
          <cell r="C862"/>
          <cell r="D862"/>
          <cell r="E862"/>
          <cell r="F862" t="str">
            <v>Martin Luther King Village, L.P.</v>
          </cell>
          <cell r="G862" t="str">
            <v>Martin Luther King Village Resyndication</v>
          </cell>
          <cell r="H862" t="str">
            <v>Affordable Housing of Kansas City, Inc. (AHKC)</v>
          </cell>
          <cell r="I862" t="str">
            <v>NEF Assignment Corporation, as nominee</v>
          </cell>
          <cell r="J862" t="str">
            <v>36-4326848</v>
          </cell>
          <cell r="K862">
            <v>0.99980000000000002</v>
          </cell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 t="str">
            <v>National Equity Fund 2009 LP</v>
          </cell>
          <cell r="W862" t="str">
            <v>26-4818735</v>
          </cell>
          <cell r="X862">
            <v>0.99980000000000002</v>
          </cell>
          <cell r="Y862"/>
          <cell r="Z862"/>
          <cell r="AA862"/>
          <cell r="AB862"/>
          <cell r="AC862"/>
          <cell r="AD862"/>
          <cell r="AE862"/>
          <cell r="AF862"/>
          <cell r="AG862"/>
          <cell r="AH862"/>
          <cell r="AI862" t="str">
            <v>No investor with 50% or more ownership</v>
          </cell>
          <cell r="AJ862" t="str">
            <v>N/A</v>
          </cell>
          <cell r="AK862" t="str">
            <v>N/A</v>
          </cell>
          <cell r="AL862"/>
          <cell r="AM862"/>
          <cell r="AN862"/>
          <cell r="AO862"/>
          <cell r="AP862"/>
          <cell r="AQ862"/>
          <cell r="AR862"/>
          <cell r="AS862"/>
          <cell r="AT862"/>
          <cell r="AU862"/>
          <cell r="AV862" t="str">
            <v/>
          </cell>
          <cell r="AW862"/>
          <cell r="AX862" t="str">
            <v/>
          </cell>
          <cell r="AY862"/>
          <cell r="AZ862" t="b">
            <v>1</v>
          </cell>
          <cell r="BA862" t="b">
            <v>1</v>
          </cell>
          <cell r="BB862" t="str">
            <v>TRUE</v>
          </cell>
          <cell r="BC862" t="str">
            <v>TRUE</v>
          </cell>
          <cell r="BD862" t="b">
            <v>1</v>
          </cell>
          <cell r="BE862" t="str">
            <v>REQ</v>
          </cell>
          <cell r="BF862" t="str">
            <v>N/A</v>
          </cell>
          <cell r="BG862" t="str">
            <v>REQ</v>
          </cell>
        </row>
        <row r="863">
          <cell r="A863">
            <v>82157</v>
          </cell>
          <cell r="B863">
            <v>42712</v>
          </cell>
          <cell r="C863"/>
          <cell r="D863"/>
          <cell r="E863"/>
          <cell r="F863" t="str">
            <v>Bitterroot Valley Villas , LP</v>
          </cell>
          <cell r="G863" t="str">
            <v>Valley Villas I and II</v>
          </cell>
          <cell r="H863" t="str">
            <v>Echo Enterprises, LLC</v>
          </cell>
          <cell r="I863" t="str">
            <v>Community Affordable Housing Fund, LLC</v>
          </cell>
          <cell r="J863" t="str">
            <v>81-2574498</v>
          </cell>
          <cell r="K863">
            <v>0.99990000000000001</v>
          </cell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 t="str">
            <v>Community Affordable Housing Fund, LLC</v>
          </cell>
          <cell r="W863" t="str">
            <v>81-2574498</v>
          </cell>
          <cell r="X863">
            <v>0.99990000000000001</v>
          </cell>
          <cell r="Y863"/>
          <cell r="Z863"/>
          <cell r="AA863"/>
          <cell r="AB863"/>
          <cell r="AC863"/>
          <cell r="AD863"/>
          <cell r="AE863"/>
          <cell r="AF863"/>
          <cell r="AG863"/>
          <cell r="AH863"/>
          <cell r="AI863" t="str">
            <v>First Security Bank of Missoula</v>
          </cell>
          <cell r="AJ863" t="str">
            <v>Ask legal</v>
          </cell>
          <cell r="AK863">
            <v>0.99980001000000007</v>
          </cell>
          <cell r="AL863"/>
          <cell r="AM863"/>
          <cell r="AN863"/>
          <cell r="AO863"/>
          <cell r="AP863"/>
          <cell r="AQ863"/>
          <cell r="AR863"/>
          <cell r="AS863"/>
          <cell r="AT863"/>
          <cell r="AU863"/>
          <cell r="AV863"/>
          <cell r="AW863"/>
          <cell r="AX863"/>
          <cell r="AY863"/>
          <cell r="AZ863" t="b">
            <v>0</v>
          </cell>
          <cell r="BA863" t="b">
            <v>0</v>
          </cell>
          <cell r="BB863" t="b">
            <v>0</v>
          </cell>
          <cell r="BC863" t="str">
            <v>FALSE</v>
          </cell>
          <cell r="BD863" t="b">
            <v>0</v>
          </cell>
          <cell r="BE863" t="str">
            <v>N/A</v>
          </cell>
          <cell r="BF863" t="e">
            <v>#NAME?</v>
          </cell>
          <cell r="BG863" t="str">
            <v>REQ</v>
          </cell>
        </row>
        <row r="864">
          <cell r="A864">
            <v>65058</v>
          </cell>
          <cell r="B864">
            <v>38533</v>
          </cell>
          <cell r="C864"/>
          <cell r="D864"/>
          <cell r="E864"/>
          <cell r="F864" t="str">
            <v>Chestnut Street Housing LLC</v>
          </cell>
          <cell r="G864" t="str">
            <v>Kateri Court</v>
          </cell>
          <cell r="H864" t="str">
            <v>Catholic Housing Services of Western WA (Archdiocesan HA)</v>
          </cell>
          <cell r="I864" t="str">
            <v>Homestead Equity Fund V Limited Partnership</v>
          </cell>
          <cell r="J864" t="str">
            <v>20-0912383</v>
          </cell>
          <cell r="K864">
            <v>0.90139000000000002</v>
          </cell>
          <cell r="L864" t="str">
            <v>Homestead Western Communities Fund Limited Partnership</v>
          </cell>
          <cell r="M864" t="str">
            <v>20-0912505</v>
          </cell>
          <cell r="N864">
            <v>9.851E-2</v>
          </cell>
          <cell r="O864"/>
          <cell r="P864"/>
          <cell r="Q864"/>
          <cell r="R864"/>
          <cell r="S864"/>
          <cell r="T864"/>
          <cell r="U864"/>
          <cell r="V864" t="str">
            <v>Homestead Equity Fund V Limited Partnership</v>
          </cell>
          <cell r="W864" t="str">
            <v>20-0912383</v>
          </cell>
          <cell r="X864">
            <v>0.90139000000000002</v>
          </cell>
          <cell r="Y864" t="str">
            <v>Homestead Western Communities Fund Limited Partnership</v>
          </cell>
          <cell r="Z864" t="str">
            <v>20-0912505</v>
          </cell>
          <cell r="AA864">
            <v>9.851E-2</v>
          </cell>
          <cell r="AB864"/>
          <cell r="AC864"/>
          <cell r="AD864"/>
          <cell r="AE864"/>
          <cell r="AF864"/>
          <cell r="AG864"/>
          <cell r="AH864"/>
          <cell r="AI864" t="str">
            <v>No investor with 50% or more ownership</v>
          </cell>
          <cell r="AJ864" t="str">
            <v>N/A</v>
          </cell>
          <cell r="AK864" t="str">
            <v>N/A</v>
          </cell>
          <cell r="AL864"/>
          <cell r="AM864"/>
          <cell r="AN864"/>
          <cell r="AO864"/>
          <cell r="AP864"/>
          <cell r="AQ864"/>
          <cell r="AR864"/>
          <cell r="AS864"/>
          <cell r="AT864"/>
          <cell r="AU864"/>
          <cell r="AV864" t="str">
            <v/>
          </cell>
          <cell r="AW864"/>
          <cell r="AX864" t="str">
            <v/>
          </cell>
          <cell r="AY864"/>
          <cell r="AZ864" t="b">
            <v>1</v>
          </cell>
          <cell r="BA864" t="b">
            <v>1</v>
          </cell>
          <cell r="BB864" t="str">
            <v>TRUE</v>
          </cell>
          <cell r="BC864" t="str">
            <v>TRUE</v>
          </cell>
          <cell r="BD864" t="b">
            <v>1</v>
          </cell>
          <cell r="BE864" t="str">
            <v>N/A</v>
          </cell>
          <cell r="BF864" t="str">
            <v>N/A</v>
          </cell>
          <cell r="BG864" t="str">
            <v>No</v>
          </cell>
        </row>
        <row r="865">
          <cell r="A865">
            <v>65059</v>
          </cell>
          <cell r="B865">
            <v>38533</v>
          </cell>
          <cell r="C865"/>
          <cell r="D865"/>
          <cell r="E865"/>
          <cell r="F865" t="str">
            <v>Kelso Family Housing, LLC</v>
          </cell>
          <cell r="G865" t="str">
            <v>Villa San Martin (Kelso)</v>
          </cell>
          <cell r="H865" t="str">
            <v>Catholic Housing Services of Western WA (Archdiocesan HA)</v>
          </cell>
          <cell r="I865" t="str">
            <v>Homestead Equity Fund V Limited Partnership</v>
          </cell>
          <cell r="J865" t="str">
            <v>20-0912383</v>
          </cell>
          <cell r="K865">
            <v>0.89988999999999997</v>
          </cell>
          <cell r="L865" t="str">
            <v>Homestead Western Communities Fund Limited Partnership</v>
          </cell>
          <cell r="M865" t="str">
            <v>20-0912505</v>
          </cell>
          <cell r="N865">
            <v>0.10001</v>
          </cell>
          <cell r="O865"/>
          <cell r="P865"/>
          <cell r="Q865"/>
          <cell r="R865"/>
          <cell r="S865"/>
          <cell r="T865"/>
          <cell r="U865"/>
          <cell r="V865" t="str">
            <v>Homestead Equity Fund V Limited Partnership</v>
          </cell>
          <cell r="W865" t="str">
            <v>20-0912383</v>
          </cell>
          <cell r="X865">
            <v>0.89988999999999997</v>
          </cell>
          <cell r="Y865" t="str">
            <v>Homestead Western Communities Fund Limited Partnership</v>
          </cell>
          <cell r="Z865" t="str">
            <v>20-0912505</v>
          </cell>
          <cell r="AA865">
            <v>0.10001</v>
          </cell>
          <cell r="AB865"/>
          <cell r="AC865"/>
          <cell r="AD865"/>
          <cell r="AE865"/>
          <cell r="AF865"/>
          <cell r="AG865"/>
          <cell r="AH865"/>
          <cell r="AI865" t="str">
            <v>No investor with 50% or more ownership</v>
          </cell>
          <cell r="AJ865" t="str">
            <v>N/A</v>
          </cell>
          <cell r="AK865" t="str">
            <v>N/A</v>
          </cell>
          <cell r="AL865"/>
          <cell r="AM865"/>
          <cell r="AN865"/>
          <cell r="AO865"/>
          <cell r="AP865"/>
          <cell r="AQ865"/>
          <cell r="AR865"/>
          <cell r="AS865"/>
          <cell r="AT865"/>
          <cell r="AU865"/>
          <cell r="AV865" t="str">
            <v/>
          </cell>
          <cell r="AW865"/>
          <cell r="AX865" t="str">
            <v/>
          </cell>
          <cell r="AY865"/>
          <cell r="AZ865" t="b">
            <v>1</v>
          </cell>
          <cell r="BA865" t="b">
            <v>1</v>
          </cell>
          <cell r="BB865" t="str">
            <v>TRUE</v>
          </cell>
          <cell r="BC865" t="str">
            <v>TRUE</v>
          </cell>
          <cell r="BD865" t="b">
            <v>1</v>
          </cell>
          <cell r="BE865" t="str">
            <v>N/A</v>
          </cell>
          <cell r="BF865" t="str">
            <v>N/A</v>
          </cell>
          <cell r="BG865" t="str">
            <v>No</v>
          </cell>
        </row>
        <row r="866">
          <cell r="A866">
            <v>65060</v>
          </cell>
          <cell r="B866">
            <v>38533</v>
          </cell>
          <cell r="C866"/>
          <cell r="D866"/>
          <cell r="E866"/>
          <cell r="F866" t="str">
            <v>The Wilson Hotel Housing LLC</v>
          </cell>
          <cell r="G866" t="str">
            <v>Wilson Hotel</v>
          </cell>
          <cell r="H866" t="str">
            <v>Housing Authority of Anacortes (WA)</v>
          </cell>
          <cell r="I866" t="str">
            <v>Homestead Equity Fund IV Limited Partnership</v>
          </cell>
          <cell r="J866" t="str">
            <v>72-1552615</v>
          </cell>
          <cell r="K866">
            <v>0.49985000000000002</v>
          </cell>
          <cell r="L866" t="str">
            <v>Homestead Equity Fund V Limited Partnership</v>
          </cell>
          <cell r="M866" t="str">
            <v>20-0912383</v>
          </cell>
          <cell r="N866">
            <v>0.40004000000000001</v>
          </cell>
          <cell r="O866" t="str">
            <v>Homestead Western Communities Fund Limited Partnership</v>
          </cell>
          <cell r="P866" t="str">
            <v>20-0912505</v>
          </cell>
          <cell r="Q866">
            <v>0.10001</v>
          </cell>
          <cell r="R866"/>
          <cell r="S866"/>
          <cell r="T866"/>
          <cell r="U866"/>
          <cell r="V866" t="str">
            <v>Homestead Equity Fund IV Limited Partnership</v>
          </cell>
          <cell r="W866" t="str">
            <v>72-1552615</v>
          </cell>
          <cell r="X866">
            <v>0.49985000000000002</v>
          </cell>
          <cell r="Y866" t="str">
            <v>Homestead Equity Fund V Limited Partnership</v>
          </cell>
          <cell r="Z866" t="str">
            <v>20-0912383</v>
          </cell>
          <cell r="AA866">
            <v>0.40004000000000001</v>
          </cell>
          <cell r="AB866" t="str">
            <v>Homestead Western Communities Fund Limited Partnership</v>
          </cell>
          <cell r="AC866" t="str">
            <v>20-0912505</v>
          </cell>
          <cell r="AD866">
            <v>0.10001</v>
          </cell>
          <cell r="AE866"/>
          <cell r="AF866"/>
          <cell r="AG866"/>
          <cell r="AH866"/>
          <cell r="AI866" t="str">
            <v>No investor with 50% or more ownership</v>
          </cell>
          <cell r="AJ866" t="str">
            <v>N/A</v>
          </cell>
          <cell r="AK866" t="str">
            <v>N/A</v>
          </cell>
          <cell r="AL866"/>
          <cell r="AM866"/>
          <cell r="AN866"/>
          <cell r="AO866"/>
          <cell r="AP866"/>
          <cell r="AQ866"/>
          <cell r="AR866"/>
          <cell r="AS866"/>
          <cell r="AT866"/>
          <cell r="AU866"/>
          <cell r="AV866" t="str">
            <v/>
          </cell>
          <cell r="AW866"/>
          <cell r="AX866" t="str">
            <v/>
          </cell>
          <cell r="AY866"/>
          <cell r="AZ866" t="b">
            <v>0</v>
          </cell>
          <cell r="BA866" t="b">
            <v>0</v>
          </cell>
          <cell r="BB866" t="str">
            <v>TRUE</v>
          </cell>
          <cell r="BC866" t="str">
            <v>FALSE</v>
          </cell>
          <cell r="BD866" t="b">
            <v>1</v>
          </cell>
          <cell r="BE866" t="str">
            <v>N/A</v>
          </cell>
          <cell r="BF866" t="str">
            <v>N/A</v>
          </cell>
          <cell r="BG866" t="str">
            <v>No</v>
          </cell>
        </row>
        <row r="867">
          <cell r="A867">
            <v>65061</v>
          </cell>
          <cell r="B867">
            <v>39064</v>
          </cell>
          <cell r="C867"/>
          <cell r="D867"/>
          <cell r="E867"/>
          <cell r="F867" t="str">
            <v>Sunnyside Family Housing LLC</v>
          </cell>
          <cell r="G867" t="str">
            <v>Cristo Rey (Sunnyside)</v>
          </cell>
          <cell r="H867" t="str">
            <v>Catholic Charities Housing Services - Diocese of Yakima</v>
          </cell>
          <cell r="I867" t="str">
            <v>Homestead Equity Fund VI Limited Partnership</v>
          </cell>
          <cell r="J867" t="str">
            <v>20-3624501</v>
          </cell>
          <cell r="K867">
            <v>0.99990000000000001</v>
          </cell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 t="str">
            <v>Homestead Equity Fund VI Limited Partnership</v>
          </cell>
          <cell r="W867" t="str">
            <v>20-3624501</v>
          </cell>
          <cell r="X867">
            <v>0.99990000000000001</v>
          </cell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 t="str">
            <v>No investor with 50% or more ownership</v>
          </cell>
          <cell r="AJ867" t="str">
            <v>N/A</v>
          </cell>
          <cell r="AK867" t="str">
            <v>N/A</v>
          </cell>
          <cell r="AL867"/>
          <cell r="AM867"/>
          <cell r="AN867"/>
          <cell r="AO867"/>
          <cell r="AP867"/>
          <cell r="AQ867"/>
          <cell r="AR867"/>
          <cell r="AS867"/>
          <cell r="AT867"/>
          <cell r="AU867"/>
          <cell r="AV867" t="str">
            <v/>
          </cell>
          <cell r="AW867"/>
          <cell r="AX867" t="str">
            <v/>
          </cell>
          <cell r="AY867"/>
          <cell r="AZ867" t="b">
            <v>1</v>
          </cell>
          <cell r="BA867" t="b">
            <v>1</v>
          </cell>
          <cell r="BB867" t="b">
            <v>0</v>
          </cell>
          <cell r="BC867" t="str">
            <v>TRUE</v>
          </cell>
          <cell r="BD867" t="b">
            <v>1</v>
          </cell>
          <cell r="BE867" t="str">
            <v>N/A</v>
          </cell>
          <cell r="BF867" t="str">
            <v>N/A</v>
          </cell>
          <cell r="BG867" t="str">
            <v>No</v>
          </cell>
        </row>
        <row r="868">
          <cell r="A868">
            <v>65062</v>
          </cell>
          <cell r="B868"/>
          <cell r="C868"/>
          <cell r="D868"/>
          <cell r="E868"/>
          <cell r="F868" t="str">
            <v>Yesler Apartments, LLC</v>
          </cell>
          <cell r="G868" t="str">
            <v>Quintessa (Yesler)</v>
          </cell>
          <cell r="H868" t="str">
            <v>Yesler Apartments, LLC</v>
          </cell>
          <cell r="I868" t="str">
            <v>Homestead Equity Fund V Limited Partnership</v>
          </cell>
          <cell r="J868" t="str">
            <v>20-0912383</v>
          </cell>
          <cell r="K868">
            <v>0.99990000000000001</v>
          </cell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 t="str">
            <v>Homestead Equity Fund V Limited Partnership</v>
          </cell>
          <cell r="W868" t="str">
            <v>20-0912383</v>
          </cell>
          <cell r="X868">
            <v>0.72703428929999991</v>
          </cell>
          <cell r="Y868" t="str">
            <v>Homestead Equity Fund VI Limited Partnership</v>
          </cell>
          <cell r="Z868" t="str">
            <v>20-3624501</v>
          </cell>
          <cell r="AA868">
            <v>0.27286571069999999</v>
          </cell>
          <cell r="AB868"/>
          <cell r="AC868"/>
          <cell r="AD868"/>
          <cell r="AE868"/>
          <cell r="AF868"/>
          <cell r="AG868"/>
          <cell r="AH868"/>
          <cell r="AI868" t="str">
            <v>No investor with 50% or more ownership</v>
          </cell>
          <cell r="AJ868" t="str">
            <v>N/A</v>
          </cell>
          <cell r="AK868" t="str">
            <v>N/A</v>
          </cell>
          <cell r="AL868"/>
          <cell r="AM868"/>
          <cell r="AN868"/>
          <cell r="AO868"/>
          <cell r="AP868"/>
          <cell r="AQ868"/>
          <cell r="AR868"/>
          <cell r="AS868"/>
          <cell r="AT868"/>
          <cell r="AU868"/>
          <cell r="AV868"/>
          <cell r="AW868"/>
          <cell r="AX868"/>
          <cell r="AY868"/>
          <cell r="AZ868" t="b">
            <v>1</v>
          </cell>
          <cell r="BA868" t="b">
            <v>1</v>
          </cell>
          <cell r="BB868" t="str">
            <v>TRUE</v>
          </cell>
          <cell r="BC868" t="str">
            <v>TRUE</v>
          </cell>
          <cell r="BD868" t="b">
            <v>1</v>
          </cell>
          <cell r="BE868" t="str">
            <v>N/A</v>
          </cell>
          <cell r="BF868" t="str">
            <v>N/A</v>
          </cell>
          <cell r="BG868" t="str">
            <v>No</v>
          </cell>
        </row>
        <row r="869">
          <cell r="A869">
            <v>65063</v>
          </cell>
          <cell r="B869">
            <v>38982</v>
          </cell>
          <cell r="C869"/>
          <cell r="D869"/>
          <cell r="E869"/>
          <cell r="F869" t="str">
            <v>College Way Family Housing LLC</v>
          </cell>
          <cell r="G869" t="str">
            <v>Villa Santa Maria (College Way)</v>
          </cell>
          <cell r="H869" t="str">
            <v>Catholic Housing Services of Western WA (Archdiocesan HA)</v>
          </cell>
          <cell r="I869" t="str">
            <v>Homestead Equity Fund V Limited Partnership</v>
          </cell>
          <cell r="J869" t="str">
            <v>20-0912383</v>
          </cell>
          <cell r="K869">
            <v>0.99990000000000001</v>
          </cell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 t="str">
            <v>Homestead Equity Fund V Limited Partnership</v>
          </cell>
          <cell r="W869" t="str">
            <v>20-0912383</v>
          </cell>
          <cell r="X869">
            <v>0.99990000000000001</v>
          </cell>
          <cell r="Y869"/>
          <cell r="Z869"/>
          <cell r="AA869"/>
          <cell r="AB869"/>
          <cell r="AC869"/>
          <cell r="AD869"/>
          <cell r="AE869"/>
          <cell r="AF869"/>
          <cell r="AG869"/>
          <cell r="AH869"/>
          <cell r="AI869" t="str">
            <v>No investor with 50% or more ownership</v>
          </cell>
          <cell r="AJ869" t="str">
            <v>N/A</v>
          </cell>
          <cell r="AK869" t="str">
            <v>N/A</v>
          </cell>
          <cell r="AL869"/>
          <cell r="AM869"/>
          <cell r="AN869"/>
          <cell r="AO869"/>
          <cell r="AP869"/>
          <cell r="AQ869"/>
          <cell r="AR869"/>
          <cell r="AS869"/>
          <cell r="AT869"/>
          <cell r="AU869"/>
          <cell r="AV869" t="str">
            <v/>
          </cell>
          <cell r="AW869"/>
          <cell r="AX869" t="str">
            <v/>
          </cell>
          <cell r="AY869"/>
          <cell r="AZ869" t="b">
            <v>1</v>
          </cell>
          <cell r="BA869" t="b">
            <v>1</v>
          </cell>
          <cell r="BB869" t="str">
            <v>TRUE</v>
          </cell>
          <cell r="BC869" t="str">
            <v>TRUE</v>
          </cell>
          <cell r="BD869" t="b">
            <v>1</v>
          </cell>
          <cell r="BE869" t="str">
            <v>N/A</v>
          </cell>
          <cell r="BF869" t="str">
            <v>N/A</v>
          </cell>
          <cell r="BG869" t="str">
            <v>No</v>
          </cell>
        </row>
        <row r="870">
          <cell r="A870">
            <v>65064</v>
          </cell>
          <cell r="B870">
            <v>39016</v>
          </cell>
          <cell r="C870"/>
          <cell r="D870"/>
          <cell r="E870"/>
          <cell r="F870" t="str">
            <v>Pasco Family Housing LLC</v>
          </cell>
          <cell r="G870" t="str">
            <v>Tepeyac Haven (Pasco)</v>
          </cell>
          <cell r="H870" t="str">
            <v>Catholic Housing Services of Eastern Washington</v>
          </cell>
          <cell r="I870" t="str">
            <v>Homestead Equity Fund IV Limited Partnership</v>
          </cell>
          <cell r="J870" t="str">
            <v>72-1552615</v>
          </cell>
          <cell r="K870">
            <v>0.50995000000000001</v>
          </cell>
          <cell r="L870" t="str">
            <v>Homestead Equity Fund V Limited Partnership</v>
          </cell>
          <cell r="M870" t="str">
            <v>20-0912383</v>
          </cell>
          <cell r="N870">
            <v>0.48995</v>
          </cell>
          <cell r="O870"/>
          <cell r="P870"/>
          <cell r="Q870"/>
          <cell r="R870"/>
          <cell r="S870"/>
          <cell r="T870"/>
          <cell r="U870"/>
          <cell r="V870" t="str">
            <v>Homestead Equity Fund IV Limited Partnership</v>
          </cell>
          <cell r="W870" t="str">
            <v>72-1552615</v>
          </cell>
          <cell r="X870">
            <v>0.50995000000000001</v>
          </cell>
          <cell r="Y870" t="str">
            <v>Homestead Equity Fund V Limited Partnership</v>
          </cell>
          <cell r="Z870" t="str">
            <v>20-0912383</v>
          </cell>
          <cell r="AA870">
            <v>0.48995</v>
          </cell>
          <cell r="AB870"/>
          <cell r="AC870"/>
          <cell r="AD870"/>
          <cell r="AE870"/>
          <cell r="AF870"/>
          <cell r="AG870"/>
          <cell r="AH870"/>
          <cell r="AI870" t="str">
            <v>No investor with 50% or more ownership</v>
          </cell>
          <cell r="AJ870" t="str">
            <v>N/A</v>
          </cell>
          <cell r="AK870" t="str">
            <v>N/A</v>
          </cell>
          <cell r="AL870"/>
          <cell r="AM870"/>
          <cell r="AN870"/>
          <cell r="AO870"/>
          <cell r="AP870"/>
          <cell r="AQ870"/>
          <cell r="AR870"/>
          <cell r="AS870"/>
          <cell r="AT870"/>
          <cell r="AU870"/>
          <cell r="AV870" t="str">
            <v/>
          </cell>
          <cell r="AW870"/>
          <cell r="AX870" t="str">
            <v/>
          </cell>
          <cell r="AY870"/>
          <cell r="AZ870" t="b">
            <v>1</v>
          </cell>
          <cell r="BA870" t="b">
            <v>1</v>
          </cell>
          <cell r="BB870" t="str">
            <v>TRUE</v>
          </cell>
          <cell r="BC870" t="str">
            <v>TRUE</v>
          </cell>
          <cell r="BD870" t="b">
            <v>1</v>
          </cell>
          <cell r="BE870" t="str">
            <v>N/A</v>
          </cell>
          <cell r="BF870" t="str">
            <v>N/A</v>
          </cell>
          <cell r="BG870" t="str">
            <v>No</v>
          </cell>
        </row>
        <row r="871">
          <cell r="A871">
            <v>65065</v>
          </cell>
          <cell r="B871">
            <v>39062</v>
          </cell>
          <cell r="C871"/>
          <cell r="D871"/>
          <cell r="E871"/>
          <cell r="F871" t="str">
            <v>The Urban League Apartments at Colman School LP</v>
          </cell>
          <cell r="G871" t="str">
            <v>Urban League Village at Colman School</v>
          </cell>
          <cell r="H871" t="str">
            <v>Urban League of Metropolitan Seattle</v>
          </cell>
          <cell r="I871" t="str">
            <v>Homestead Equity Fund VI Limited Partnership</v>
          </cell>
          <cell r="J871" t="str">
            <v>20-3624501</v>
          </cell>
          <cell r="K871">
            <v>0.99990000000000001</v>
          </cell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 t="str">
            <v>Homestead Equity Fund VI Limited Partnership</v>
          </cell>
          <cell r="W871" t="str">
            <v>20-3624501</v>
          </cell>
          <cell r="X871">
            <v>0.99990000000000001</v>
          </cell>
          <cell r="Y871"/>
          <cell r="Z871"/>
          <cell r="AA871"/>
          <cell r="AB871"/>
          <cell r="AC871"/>
          <cell r="AD871"/>
          <cell r="AE871"/>
          <cell r="AF871"/>
          <cell r="AG871"/>
          <cell r="AH871"/>
          <cell r="AI871" t="str">
            <v>No investor with 50% or more ownership</v>
          </cell>
          <cell r="AJ871" t="str">
            <v>N/A</v>
          </cell>
          <cell r="AK871" t="str">
            <v>N/A</v>
          </cell>
          <cell r="AL871"/>
          <cell r="AM871"/>
          <cell r="AN871"/>
          <cell r="AO871"/>
          <cell r="AP871"/>
          <cell r="AQ871"/>
          <cell r="AR871"/>
          <cell r="AS871"/>
          <cell r="AT871"/>
          <cell r="AU871"/>
          <cell r="AV871" t="str">
            <v/>
          </cell>
          <cell r="AW871"/>
          <cell r="AX871" t="str">
            <v/>
          </cell>
          <cell r="AY871"/>
          <cell r="AZ871" t="b">
            <v>1</v>
          </cell>
          <cell r="BA871" t="b">
            <v>1</v>
          </cell>
          <cell r="BB871" t="str">
            <v>TRUE</v>
          </cell>
          <cell r="BC871" t="str">
            <v>TRUE</v>
          </cell>
          <cell r="BD871" t="b">
            <v>1</v>
          </cell>
          <cell r="BE871" t="str">
            <v>N/A</v>
          </cell>
          <cell r="BF871" t="str">
            <v>N/A</v>
          </cell>
          <cell r="BG871" t="str">
            <v>No</v>
          </cell>
        </row>
        <row r="872">
          <cell r="A872">
            <v>65066</v>
          </cell>
          <cell r="B872">
            <v>39379</v>
          </cell>
          <cell r="C872"/>
          <cell r="D872"/>
          <cell r="E872"/>
          <cell r="F872" t="str">
            <v>Laube Housing Associates LLC</v>
          </cell>
          <cell r="G872" t="str">
            <v>Laube Hotel</v>
          </cell>
          <cell r="H872" t="str">
            <v>Bellingham/Whatcom County Housing Authorities</v>
          </cell>
          <cell r="I872" t="str">
            <v>Homestead Equity Fund VI Limited Partnership</v>
          </cell>
          <cell r="J872" t="str">
            <v>20-3624501</v>
          </cell>
          <cell r="K872">
            <v>0.99990000000000001</v>
          </cell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 t="str">
            <v>Homestead Equity Fund VI Limited Partnership</v>
          </cell>
          <cell r="W872" t="str">
            <v>20-3624501</v>
          </cell>
          <cell r="X872">
            <v>0.99990000000000001</v>
          </cell>
          <cell r="Y872"/>
          <cell r="Z872"/>
          <cell r="AA872"/>
          <cell r="AB872"/>
          <cell r="AC872"/>
          <cell r="AD872"/>
          <cell r="AE872"/>
          <cell r="AF872"/>
          <cell r="AG872"/>
          <cell r="AH872"/>
          <cell r="AI872" t="str">
            <v>No investor with 50% or more ownership</v>
          </cell>
          <cell r="AJ872" t="str">
            <v>N/A</v>
          </cell>
          <cell r="AK872" t="str">
            <v>N/A</v>
          </cell>
          <cell r="AL872"/>
          <cell r="AM872"/>
          <cell r="AN872"/>
          <cell r="AO872"/>
          <cell r="AP872"/>
          <cell r="AQ872"/>
          <cell r="AR872"/>
          <cell r="AS872"/>
          <cell r="AT872"/>
          <cell r="AU872"/>
          <cell r="AV872" t="str">
            <v/>
          </cell>
          <cell r="AW872"/>
          <cell r="AX872" t="str">
            <v/>
          </cell>
          <cell r="AY872"/>
          <cell r="AZ872" t="b">
            <v>1</v>
          </cell>
          <cell r="BA872" t="b">
            <v>1</v>
          </cell>
          <cell r="BB872" t="str">
            <v>TRUE</v>
          </cell>
          <cell r="BC872" t="str">
            <v>FALSE</v>
          </cell>
          <cell r="BD872" t="b">
            <v>1</v>
          </cell>
          <cell r="BE872" t="str">
            <v>N/A</v>
          </cell>
          <cell r="BF872" t="str">
            <v>N/A</v>
          </cell>
          <cell r="BG872" t="str">
            <v>No</v>
          </cell>
        </row>
        <row r="873">
          <cell r="A873">
            <v>65067</v>
          </cell>
          <cell r="B873">
            <v>39437</v>
          </cell>
          <cell r="C873"/>
          <cell r="D873"/>
          <cell r="E873"/>
          <cell r="F873" t="str">
            <v>Milwaukee Park Apartments LP</v>
          </cell>
          <cell r="G873" t="str">
            <v>Milwaukee Park Apartments</v>
          </cell>
          <cell r="H873" t="str">
            <v>Compass Health</v>
          </cell>
          <cell r="I873" t="str">
            <v>Homestead Equity Fund VI Limited Partnership</v>
          </cell>
          <cell r="J873" t="str">
            <v>20-3624501</v>
          </cell>
          <cell r="K873">
            <v>0.99990000000000001</v>
          </cell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 t="str">
            <v>Homestead Equity Fund VI Limited Partnership</v>
          </cell>
          <cell r="W873" t="str">
            <v>20-3624501</v>
          </cell>
          <cell r="X873">
            <v>0.99990000000000001</v>
          </cell>
          <cell r="Y873"/>
          <cell r="Z873"/>
          <cell r="AA873"/>
          <cell r="AB873"/>
          <cell r="AC873"/>
          <cell r="AD873"/>
          <cell r="AE873"/>
          <cell r="AF873"/>
          <cell r="AG873"/>
          <cell r="AH873"/>
          <cell r="AI873" t="str">
            <v>No investor with 50% or more ownership</v>
          </cell>
          <cell r="AJ873" t="str">
            <v>N/A</v>
          </cell>
          <cell r="AK873" t="str">
            <v>N/A</v>
          </cell>
          <cell r="AL873"/>
          <cell r="AM873"/>
          <cell r="AN873"/>
          <cell r="AO873"/>
          <cell r="AP873"/>
          <cell r="AQ873"/>
          <cell r="AR873"/>
          <cell r="AS873"/>
          <cell r="AT873"/>
          <cell r="AU873"/>
          <cell r="AV873" t="str">
            <v/>
          </cell>
          <cell r="AW873"/>
          <cell r="AX873" t="str">
            <v/>
          </cell>
          <cell r="AY873"/>
          <cell r="AZ873" t="b">
            <v>1</v>
          </cell>
          <cell r="BA873" t="b">
            <v>1</v>
          </cell>
          <cell r="BB873" t="str">
            <v>TRUE</v>
          </cell>
          <cell r="BC873" t="str">
            <v>TRUE</v>
          </cell>
          <cell r="BD873" t="b">
            <v>1</v>
          </cell>
          <cell r="BE873" t="str">
            <v>N/A</v>
          </cell>
          <cell r="BF873" t="str">
            <v>N/A</v>
          </cell>
          <cell r="BG873" t="str">
            <v>No</v>
          </cell>
        </row>
        <row r="874">
          <cell r="A874">
            <v>65068</v>
          </cell>
          <cell r="B874">
            <v>39583</v>
          </cell>
          <cell r="C874"/>
          <cell r="D874"/>
          <cell r="E874"/>
          <cell r="F874" t="str">
            <v>Holden Street Family Housing LLC</v>
          </cell>
          <cell r="G874" t="str">
            <v>Santa Teresita del Nino Jesus (Holden)</v>
          </cell>
          <cell r="H874" t="str">
            <v>Catholic Housing Services of Western WA (Archdiocesan HA)</v>
          </cell>
          <cell r="I874" t="str">
            <v>Homestead Equity Fund VI Limited Partnership</v>
          </cell>
          <cell r="J874" t="str">
            <v>20-3624501</v>
          </cell>
          <cell r="K874">
            <v>0.99990000000000001</v>
          </cell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 t="str">
            <v>Homestead Equity Fund VI Limited Partnership</v>
          </cell>
          <cell r="W874" t="str">
            <v>20-3624501</v>
          </cell>
          <cell r="X874">
            <v>0.99990000000000001</v>
          </cell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 t="str">
            <v>No investor with 50% or more ownership</v>
          </cell>
          <cell r="AJ874" t="str">
            <v>N/A</v>
          </cell>
          <cell r="AK874" t="str">
            <v>N/A</v>
          </cell>
          <cell r="AL874"/>
          <cell r="AM874"/>
          <cell r="AN874"/>
          <cell r="AO874"/>
          <cell r="AP874"/>
          <cell r="AQ874"/>
          <cell r="AR874"/>
          <cell r="AS874"/>
          <cell r="AT874"/>
          <cell r="AU874"/>
          <cell r="AV874" t="str">
            <v/>
          </cell>
          <cell r="AW874"/>
          <cell r="AX874" t="str">
            <v/>
          </cell>
          <cell r="AY874"/>
          <cell r="AZ874" t="b">
            <v>1</v>
          </cell>
          <cell r="BA874" t="b">
            <v>1</v>
          </cell>
          <cell r="BB874" t="str">
            <v>TRUE</v>
          </cell>
          <cell r="BC874" t="str">
            <v>TRUE</v>
          </cell>
          <cell r="BD874" t="b">
            <v>1</v>
          </cell>
          <cell r="BE874" t="str">
            <v>N/A</v>
          </cell>
          <cell r="BF874" t="str">
            <v>N/A</v>
          </cell>
          <cell r="BG874" t="str">
            <v>No</v>
          </cell>
        </row>
        <row r="875">
          <cell r="A875">
            <v>65069</v>
          </cell>
          <cell r="B875">
            <v>39538</v>
          </cell>
          <cell r="C875"/>
          <cell r="D875"/>
          <cell r="E875"/>
          <cell r="F875" t="str">
            <v>Westlake ll Housing LLC</v>
          </cell>
          <cell r="G875" t="str">
            <v>Frederic Ozanam House (Westlake)</v>
          </cell>
          <cell r="H875" t="str">
            <v>Catholic Housing Services of Western WA (Archdiocesan HA)</v>
          </cell>
          <cell r="I875" t="str">
            <v>Homestead Equity Fund VII Limited Partnership</v>
          </cell>
          <cell r="J875" t="str">
            <v>26-0796373</v>
          </cell>
          <cell r="K875">
            <v>0.99990000000000001</v>
          </cell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 t="str">
            <v>Homestead Equity Fund VII Limited Partnership</v>
          </cell>
          <cell r="W875" t="str">
            <v>26-0796373</v>
          </cell>
          <cell r="X875">
            <v>0.99990000000000001</v>
          </cell>
          <cell r="Y875"/>
          <cell r="Z875"/>
          <cell r="AA875"/>
          <cell r="AB875"/>
          <cell r="AC875"/>
          <cell r="AD875"/>
          <cell r="AE875"/>
          <cell r="AF875"/>
          <cell r="AG875"/>
          <cell r="AH875"/>
          <cell r="AI875" t="str">
            <v>No investor with 50% or more ownership</v>
          </cell>
          <cell r="AJ875" t="str">
            <v>N/A</v>
          </cell>
          <cell r="AK875" t="str">
            <v>N/A</v>
          </cell>
          <cell r="AL875"/>
          <cell r="AM875"/>
          <cell r="AN875"/>
          <cell r="AO875"/>
          <cell r="AP875"/>
          <cell r="AQ875"/>
          <cell r="AR875"/>
          <cell r="AS875"/>
          <cell r="AT875"/>
          <cell r="AU875"/>
          <cell r="AV875" t="str">
            <v/>
          </cell>
          <cell r="AW875"/>
          <cell r="AX875" t="str">
            <v/>
          </cell>
          <cell r="AY875"/>
          <cell r="AZ875" t="b">
            <v>1</v>
          </cell>
          <cell r="BA875" t="b">
            <v>1</v>
          </cell>
          <cell r="BB875" t="str">
            <v>TRUE</v>
          </cell>
          <cell r="BC875" t="str">
            <v>TRUE</v>
          </cell>
          <cell r="BD875" t="b">
            <v>1</v>
          </cell>
          <cell r="BE875" t="str">
            <v>N/A</v>
          </cell>
          <cell r="BF875" t="str">
            <v>N/A</v>
          </cell>
          <cell r="BG875" t="str">
            <v>No</v>
          </cell>
        </row>
        <row r="876">
          <cell r="A876">
            <v>65071</v>
          </cell>
          <cell r="B876">
            <v>40268</v>
          </cell>
          <cell r="C876"/>
          <cell r="D876"/>
          <cell r="E876"/>
          <cell r="F876" t="str">
            <v>Ives &amp; Harrison Family Housing LLC</v>
          </cell>
          <cell r="G876" t="str">
            <v>Ives &amp; Harrison Family Housing</v>
          </cell>
          <cell r="H876" t="str">
            <v>Catholic Housing Services of Western WA (Archdiocesan HA)</v>
          </cell>
          <cell r="I876" t="str">
            <v>Homestead Equity Fund VIII Limited Partnership</v>
          </cell>
          <cell r="J876" t="str">
            <v>26-3897389</v>
          </cell>
          <cell r="K876">
            <v>0.99990000000000001</v>
          </cell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 t="str">
            <v>Homestead Equity Fund VIII Limited Partnership</v>
          </cell>
          <cell r="W876" t="str">
            <v>26-3897389</v>
          </cell>
          <cell r="X876">
            <v>0.99990000000000001</v>
          </cell>
          <cell r="Y876"/>
          <cell r="Z876"/>
          <cell r="AA876"/>
          <cell r="AB876"/>
          <cell r="AC876"/>
          <cell r="AD876"/>
          <cell r="AE876"/>
          <cell r="AF876"/>
          <cell r="AG876"/>
          <cell r="AH876"/>
          <cell r="AI876" t="str">
            <v>No investor with 50% or more ownership</v>
          </cell>
          <cell r="AJ876" t="str">
            <v>N/A</v>
          </cell>
          <cell r="AK876" t="str">
            <v>N/A</v>
          </cell>
          <cell r="AL876"/>
          <cell r="AM876"/>
          <cell r="AN876"/>
          <cell r="AO876"/>
          <cell r="AP876"/>
          <cell r="AQ876"/>
          <cell r="AR876"/>
          <cell r="AS876"/>
          <cell r="AT876"/>
          <cell r="AU876"/>
          <cell r="AV876" t="str">
            <v/>
          </cell>
          <cell r="AW876"/>
          <cell r="AX876" t="str">
            <v/>
          </cell>
          <cell r="AY876"/>
          <cell r="AZ876" t="b">
            <v>1</v>
          </cell>
          <cell r="BA876" t="b">
            <v>1</v>
          </cell>
          <cell r="BB876" t="str">
            <v>TRUE</v>
          </cell>
          <cell r="BC876" t="str">
            <v>TRUE</v>
          </cell>
          <cell r="BD876" t="b">
            <v>1</v>
          </cell>
          <cell r="BE876" t="str">
            <v>N/A</v>
          </cell>
          <cell r="BF876" t="str">
            <v>N/A</v>
          </cell>
          <cell r="BG876" t="str">
            <v>No</v>
          </cell>
        </row>
        <row r="877">
          <cell r="A877">
            <v>65075</v>
          </cell>
          <cell r="B877">
            <v>40430</v>
          </cell>
          <cell r="C877"/>
          <cell r="D877"/>
          <cell r="E877"/>
          <cell r="F877" t="str">
            <v>Berry Court Associates, L.P.</v>
          </cell>
          <cell r="G877" t="str">
            <v>Frank Berry Court</v>
          </cell>
          <cell r="H877" t="str">
            <v>The Michaels Development Company I, L.P.</v>
          </cell>
          <cell r="I877" t="str">
            <v>NEF Assignment Corporation, as nominee</v>
          </cell>
          <cell r="J877" t="str">
            <v>36-4326848</v>
          </cell>
          <cell r="K877">
            <v>0.99990000000000001</v>
          </cell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 t="str">
            <v>NEF Affordable Housing Investment Fund II LP</v>
          </cell>
          <cell r="W877" t="str">
            <v>27-2395998</v>
          </cell>
          <cell r="X877">
            <v>0.99990000000000001</v>
          </cell>
          <cell r="Y877"/>
          <cell r="Z877"/>
          <cell r="AA877"/>
          <cell r="AB877"/>
          <cell r="AC877"/>
          <cell r="AD877"/>
          <cell r="AE877"/>
          <cell r="AF877"/>
          <cell r="AG877"/>
          <cell r="AH877"/>
          <cell r="AI877" t="str">
            <v>Shaw Industries, Inc</v>
          </cell>
          <cell r="AJ877" t="str">
            <v>35-2162582</v>
          </cell>
          <cell r="AK877">
            <v>0.99980000999999996</v>
          </cell>
          <cell r="AL877"/>
          <cell r="AM877"/>
          <cell r="AN877"/>
          <cell r="AO877"/>
          <cell r="AP877"/>
          <cell r="AQ877"/>
          <cell r="AR877"/>
          <cell r="AS877"/>
          <cell r="AT877"/>
          <cell r="AU877"/>
          <cell r="AV877" t="str">
            <v/>
          </cell>
          <cell r="AW877"/>
          <cell r="AX877" t="str">
            <v/>
          </cell>
          <cell r="AY877"/>
          <cell r="AZ877" t="b">
            <v>1</v>
          </cell>
          <cell r="BA877" t="b">
            <v>1</v>
          </cell>
          <cell r="BB877" t="str">
            <v>TRUE</v>
          </cell>
          <cell r="BC877" t="str">
            <v>TRUE</v>
          </cell>
          <cell r="BD877" t="b">
            <v>1</v>
          </cell>
          <cell r="BE877" t="str">
            <v>REQ</v>
          </cell>
          <cell r="BF877" t="e">
            <v>#NAME?</v>
          </cell>
          <cell r="BG877" t="str">
            <v>REQ</v>
          </cell>
        </row>
        <row r="878">
          <cell r="A878">
            <v>65079</v>
          </cell>
          <cell r="B878">
            <v>41185</v>
          </cell>
          <cell r="C878"/>
          <cell r="D878"/>
          <cell r="E878"/>
          <cell r="F878" t="str">
            <v>Project Freedom at Hopewell Urban Renewal, L.P.</v>
          </cell>
          <cell r="G878" t="str">
            <v>Freedom Village at Hopewell</v>
          </cell>
          <cell r="H878" t="str">
            <v>Project Freedom, Inc.</v>
          </cell>
          <cell r="I878" t="str">
            <v>NEF Assignment Corporation, as nominee</v>
          </cell>
          <cell r="J878" t="str">
            <v>36-4326848</v>
          </cell>
          <cell r="K878">
            <v>0.9998999999999999</v>
          </cell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 t="str">
            <v>Four Eighty-One Housing Investment Fund II LP</v>
          </cell>
          <cell r="W878" t="str">
            <v>45-3754747</v>
          </cell>
          <cell r="X878">
            <v>0.99990000000000001</v>
          </cell>
          <cell r="Y878"/>
          <cell r="Z878"/>
          <cell r="AA878"/>
          <cell r="AB878"/>
          <cell r="AC878"/>
          <cell r="AD878"/>
          <cell r="AE878"/>
          <cell r="AF878"/>
          <cell r="AG878"/>
          <cell r="AH878"/>
          <cell r="AI878" t="str">
            <v>Four Eighty - One Corp</v>
          </cell>
          <cell r="AJ878" t="str">
            <v>01-0354265</v>
          </cell>
          <cell r="AK878">
            <v>0.99980000999999996</v>
          </cell>
          <cell r="AL878"/>
          <cell r="AM878"/>
          <cell r="AN878"/>
          <cell r="AO878"/>
          <cell r="AP878"/>
          <cell r="AQ878"/>
          <cell r="AR878"/>
          <cell r="AS878"/>
          <cell r="AT878"/>
          <cell r="AU878"/>
          <cell r="AV878" t="str">
            <v/>
          </cell>
          <cell r="AW878"/>
          <cell r="AX878" t="str">
            <v/>
          </cell>
          <cell r="AY878"/>
          <cell r="AZ878" t="b">
            <v>1</v>
          </cell>
          <cell r="BA878" t="b">
            <v>1</v>
          </cell>
          <cell r="BB878" t="str">
            <v>TRUE</v>
          </cell>
          <cell r="BC878" t="str">
            <v>TRUE</v>
          </cell>
          <cell r="BD878" t="b">
            <v>1</v>
          </cell>
          <cell r="BE878" t="str">
            <v>REQ</v>
          </cell>
          <cell r="BF878" t="e">
            <v>#NAME?</v>
          </cell>
          <cell r="BG878" t="str">
            <v>REQ</v>
          </cell>
        </row>
        <row r="879">
          <cell r="A879">
            <v>65081</v>
          </cell>
          <cell r="B879">
            <v>41333</v>
          </cell>
          <cell r="C879"/>
          <cell r="D879"/>
          <cell r="E879"/>
          <cell r="F879" t="str">
            <v>Lincoln Park Lofts LDHA LP</v>
          </cell>
          <cell r="G879" t="str">
            <v>Lincoln Park Lofts</v>
          </cell>
          <cell r="H879" t="str">
            <v>Wayne-Metropolitan Community Action Agency</v>
          </cell>
          <cell r="I879" t="str">
            <v>NEF Assignment Corporation, as nominee</v>
          </cell>
          <cell r="J879" t="str">
            <v>36-4326848</v>
          </cell>
          <cell r="K879">
            <v>0.99990000000000001</v>
          </cell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 t="str">
            <v>National Equity Fund 2013 LP</v>
          </cell>
          <cell r="W879" t="str">
            <v>90-0937028</v>
          </cell>
          <cell r="X879">
            <v>0.99990000000000001</v>
          </cell>
          <cell r="Y879"/>
          <cell r="Z879"/>
          <cell r="AA879"/>
          <cell r="AB879"/>
          <cell r="AC879"/>
          <cell r="AD879"/>
          <cell r="AE879"/>
          <cell r="AF879"/>
          <cell r="AG879"/>
          <cell r="AH879"/>
          <cell r="AI879" t="str">
            <v>No investor with 50% or more ownership</v>
          </cell>
          <cell r="AJ879" t="str">
            <v>N/A</v>
          </cell>
          <cell r="AK879" t="str">
            <v>N/A</v>
          </cell>
          <cell r="AL879"/>
          <cell r="AM879"/>
          <cell r="AN879"/>
          <cell r="AO879"/>
          <cell r="AP879"/>
          <cell r="AQ879"/>
          <cell r="AR879"/>
          <cell r="AS879"/>
          <cell r="AT879"/>
          <cell r="AU879"/>
          <cell r="AV879" t="str">
            <v/>
          </cell>
          <cell r="AW879"/>
          <cell r="AX879" t="str">
            <v/>
          </cell>
          <cell r="AY879"/>
          <cell r="AZ879" t="b">
            <v>1</v>
          </cell>
          <cell r="BA879" t="b">
            <v>1</v>
          </cell>
          <cell r="BB879" t="str">
            <v>TRUE</v>
          </cell>
          <cell r="BC879" t="str">
            <v>TRUE</v>
          </cell>
          <cell r="BD879" t="b">
            <v>1</v>
          </cell>
          <cell r="BE879" t="str">
            <v>REQ</v>
          </cell>
          <cell r="BF879" t="str">
            <v>N/A</v>
          </cell>
          <cell r="BG879" t="str">
            <v>REQ</v>
          </cell>
        </row>
        <row r="880">
          <cell r="A880">
            <v>65091</v>
          </cell>
          <cell r="B880">
            <v>40455</v>
          </cell>
          <cell r="C880"/>
          <cell r="D880"/>
          <cell r="E880"/>
          <cell r="F880" t="str">
            <v>South View Senior Apartments II LLLP</v>
          </cell>
          <cell r="G880" t="str">
            <v>South View Senior Apartments II</v>
          </cell>
          <cell r="H880" t="str">
            <v>CT Development</v>
          </cell>
          <cell r="I880" t="str">
            <v>MS Shared Investment Fund I LLC</v>
          </cell>
          <cell r="J880" t="str">
            <v>27-1490797</v>
          </cell>
          <cell r="K880">
            <v>0.14998499999999998</v>
          </cell>
          <cell r="L880" t="str">
            <v>NEF Assignment Corporation, as nominee</v>
          </cell>
          <cell r="M880" t="str">
            <v>36-4326848</v>
          </cell>
          <cell r="N880">
            <v>0.84991499999999987</v>
          </cell>
          <cell r="O880"/>
          <cell r="P880"/>
          <cell r="Q880"/>
          <cell r="R880"/>
          <cell r="S880"/>
          <cell r="T880"/>
          <cell r="U880"/>
          <cell r="V880" t="str">
            <v>MS Shared Investment Fund I LLC</v>
          </cell>
          <cell r="W880" t="str">
            <v>27-1490797</v>
          </cell>
          <cell r="X880">
            <v>0.14998499999999998</v>
          </cell>
          <cell r="Y880" t="str">
            <v>NEF Affordable Housing Investment Fund II LP</v>
          </cell>
          <cell r="Z880" t="str">
            <v>27-2395998</v>
          </cell>
          <cell r="AA880">
            <v>0.84991499999999987</v>
          </cell>
          <cell r="AB880"/>
          <cell r="AC880"/>
          <cell r="AD880"/>
          <cell r="AE880"/>
          <cell r="AF880"/>
          <cell r="AG880"/>
          <cell r="AH880"/>
          <cell r="AI880" t="str">
            <v>MS Affordable Housing LLC</v>
          </cell>
          <cell r="AJ880" t="str">
            <v>20-3968489</v>
          </cell>
          <cell r="AK880">
            <v>0.14997000149999998</v>
          </cell>
          <cell r="AL880" t="str">
            <v>Shaw Industries, Inc</v>
          </cell>
          <cell r="AM880" t="str">
            <v>35-2162582</v>
          </cell>
          <cell r="AN880">
            <v>0.8498300084999999</v>
          </cell>
          <cell r="AO880"/>
          <cell r="AP880"/>
          <cell r="AQ880"/>
          <cell r="AR880"/>
          <cell r="AS880"/>
          <cell r="AT880"/>
          <cell r="AU880"/>
          <cell r="AV880" t="str">
            <v/>
          </cell>
          <cell r="AW880"/>
          <cell r="AX880" t="str">
            <v/>
          </cell>
          <cell r="AY880"/>
          <cell r="AZ880" t="b">
            <v>1</v>
          </cell>
          <cell r="BA880" t="b">
            <v>1</v>
          </cell>
          <cell r="BB880" t="str">
            <v>TRUE</v>
          </cell>
          <cell r="BC880" t="str">
            <v>TRUE</v>
          </cell>
          <cell r="BD880" t="b">
            <v>1</v>
          </cell>
          <cell r="BE880" t="str">
            <v>N/A</v>
          </cell>
          <cell r="BF880" t="e">
            <v>#NAME?</v>
          </cell>
          <cell r="BG880" t="str">
            <v>REQ</v>
          </cell>
        </row>
        <row r="881">
          <cell r="A881">
            <v>65092</v>
          </cell>
          <cell r="B881">
            <v>40697</v>
          </cell>
          <cell r="C881"/>
          <cell r="D881"/>
          <cell r="E881"/>
          <cell r="F881" t="str">
            <v>Pecan Ridge at Rosehill, LP</v>
          </cell>
          <cell r="G881" t="str">
            <v>Pecan Ridge</v>
          </cell>
          <cell r="H881" t="str">
            <v>Housing Authority of Texarkana Texas (HATT)</v>
          </cell>
          <cell r="I881" t="str">
            <v>WFCIH Investment Fund II LLC</v>
          </cell>
          <cell r="J881" t="str">
            <v>27-5558178</v>
          </cell>
          <cell r="K881">
            <v>0.99990000000000001</v>
          </cell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 t="str">
            <v>WFCIH Investment Fund II LLC</v>
          </cell>
          <cell r="W881" t="str">
            <v>27-5558178</v>
          </cell>
          <cell r="X881">
            <v>0.99990000000000001</v>
          </cell>
          <cell r="Y881"/>
          <cell r="Z881"/>
          <cell r="AA881"/>
          <cell r="AB881"/>
          <cell r="AC881"/>
          <cell r="AD881"/>
          <cell r="AE881"/>
          <cell r="AF881"/>
          <cell r="AG881"/>
          <cell r="AH881"/>
          <cell r="AI881" t="str">
            <v>WF Affordable Housing LLC</v>
          </cell>
          <cell r="AJ881" t="str">
            <v>26-4569343</v>
          </cell>
          <cell r="AK881">
            <v>0.99980000999999996</v>
          </cell>
          <cell r="AL881"/>
          <cell r="AM881"/>
          <cell r="AN881"/>
          <cell r="AO881"/>
          <cell r="AP881"/>
          <cell r="AQ881"/>
          <cell r="AR881"/>
          <cell r="AS881"/>
          <cell r="AT881"/>
          <cell r="AU881"/>
          <cell r="AV881" t="str">
            <v/>
          </cell>
          <cell r="AW881"/>
          <cell r="AX881" t="str">
            <v/>
          </cell>
          <cell r="AY881"/>
          <cell r="AZ881" t="b">
            <v>1</v>
          </cell>
          <cell r="BA881" t="b">
            <v>1</v>
          </cell>
          <cell r="BB881" t="b">
            <v>0</v>
          </cell>
          <cell r="BC881" t="str">
            <v>FALSE</v>
          </cell>
          <cell r="BD881" t="b">
            <v>1</v>
          </cell>
          <cell r="BE881" t="str">
            <v>N/A</v>
          </cell>
          <cell r="BF881" t="e">
            <v>#NAME?</v>
          </cell>
          <cell r="BG881" t="str">
            <v>REQ</v>
          </cell>
        </row>
        <row r="882">
          <cell r="A882">
            <v>65098</v>
          </cell>
          <cell r="B882">
            <v>40435</v>
          </cell>
          <cell r="C882"/>
          <cell r="D882"/>
          <cell r="E882"/>
          <cell r="F882" t="str">
            <v>West 149th Street Apartments L.P.</v>
          </cell>
          <cell r="G882" t="str">
            <v>West 149th Street NRP</v>
          </cell>
          <cell r="H882" t="str">
            <v>Harlem Congregations for Community Improvement</v>
          </cell>
          <cell r="I882" t="str">
            <v>GS-NYEF Fund 2009 LLC</v>
          </cell>
          <cell r="J882" t="str">
            <v>27-1086070</v>
          </cell>
          <cell r="K882">
            <v>0.99990000000000001</v>
          </cell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 t="str">
            <v>GS-NYEF Fund 2009 LLC</v>
          </cell>
          <cell r="W882" t="str">
            <v>27-1086070</v>
          </cell>
          <cell r="X882">
            <v>0.99990000000000001</v>
          </cell>
          <cell r="Y882"/>
          <cell r="Z882"/>
          <cell r="AA882"/>
          <cell r="AB882"/>
          <cell r="AC882"/>
          <cell r="AD882"/>
          <cell r="AE882"/>
          <cell r="AF882"/>
          <cell r="AG882"/>
          <cell r="AH882"/>
          <cell r="AI882" t="str">
            <v>GSB UIG LLC</v>
          </cell>
          <cell r="AJ882" t="str">
            <v>13-3571598</v>
          </cell>
          <cell r="AK882">
            <v>0.99980000999999996</v>
          </cell>
          <cell r="AL882"/>
          <cell r="AM882"/>
          <cell r="AN882"/>
          <cell r="AO882"/>
          <cell r="AP882"/>
          <cell r="AQ882"/>
          <cell r="AR882"/>
          <cell r="AS882"/>
          <cell r="AT882"/>
          <cell r="AU882"/>
          <cell r="AV882" t="str">
            <v/>
          </cell>
          <cell r="AW882"/>
          <cell r="AX882" t="str">
            <v/>
          </cell>
          <cell r="AY882"/>
          <cell r="AZ882" t="b">
            <v>1</v>
          </cell>
          <cell r="BA882" t="b">
            <v>1</v>
          </cell>
          <cell r="BB882" t="b">
            <v>0</v>
          </cell>
          <cell r="BC882" t="str">
            <v>FALSE</v>
          </cell>
          <cell r="BD882" t="b">
            <v>1</v>
          </cell>
          <cell r="BE882" t="str">
            <v>N/A</v>
          </cell>
          <cell r="BF882" t="e">
            <v>#NAME?</v>
          </cell>
          <cell r="BG882" t="str">
            <v>REQ</v>
          </cell>
        </row>
        <row r="883">
          <cell r="A883">
            <v>65105</v>
          </cell>
          <cell r="B883">
            <v>40578</v>
          </cell>
          <cell r="C883"/>
          <cell r="D883"/>
          <cell r="E883"/>
          <cell r="F883" t="str">
            <v>Woodland West Associates LP</v>
          </cell>
          <cell r="G883" t="str">
            <v>Woodland West</v>
          </cell>
          <cell r="H883" t="str">
            <v>Newbury Management Company</v>
          </cell>
          <cell r="I883" t="str">
            <v>MS Shared Investment Fund I LLC</v>
          </cell>
          <cell r="J883" t="str">
            <v>27-1490797</v>
          </cell>
          <cell r="K883">
            <v>0.14998499999999998</v>
          </cell>
          <cell r="L883" t="str">
            <v>NEF Assignment Corporation, as nominee</v>
          </cell>
          <cell r="M883" t="str">
            <v>36-4326848</v>
          </cell>
          <cell r="N883">
            <v>0.84991499999999987</v>
          </cell>
          <cell r="O883"/>
          <cell r="P883"/>
          <cell r="Q883"/>
          <cell r="R883"/>
          <cell r="S883"/>
          <cell r="T883"/>
          <cell r="U883"/>
          <cell r="V883" t="str">
            <v>MS Shared Investment Fund I LLC</v>
          </cell>
          <cell r="W883" t="str">
            <v>27-1490797</v>
          </cell>
          <cell r="X883">
            <v>0.14998499999999998</v>
          </cell>
          <cell r="Y883" t="str">
            <v>NEF Affordable Housing Investment Fund II LP</v>
          </cell>
          <cell r="Z883" t="str">
            <v>27-2395998</v>
          </cell>
          <cell r="AA883">
            <v>0.84991499999999987</v>
          </cell>
          <cell r="AB883"/>
          <cell r="AC883"/>
          <cell r="AD883"/>
          <cell r="AE883"/>
          <cell r="AF883"/>
          <cell r="AG883"/>
          <cell r="AH883"/>
          <cell r="AI883" t="str">
            <v>MS Affordable Housing LLC</v>
          </cell>
          <cell r="AJ883" t="str">
            <v>20-3968489</v>
          </cell>
          <cell r="AK883">
            <v>0.14997000149999998</v>
          </cell>
          <cell r="AL883" t="str">
            <v>Shaw Industries, Inc</v>
          </cell>
          <cell r="AM883" t="str">
            <v>35-2162582</v>
          </cell>
          <cell r="AN883">
            <v>0.8498300084999999</v>
          </cell>
          <cell r="AO883"/>
          <cell r="AP883"/>
          <cell r="AQ883"/>
          <cell r="AR883"/>
          <cell r="AS883"/>
          <cell r="AT883"/>
          <cell r="AU883"/>
          <cell r="AV883" t="str">
            <v/>
          </cell>
          <cell r="AW883"/>
          <cell r="AX883" t="str">
            <v/>
          </cell>
          <cell r="AY883"/>
          <cell r="AZ883" t="b">
            <v>1</v>
          </cell>
          <cell r="BA883" t="b">
            <v>1</v>
          </cell>
          <cell r="BB883" t="str">
            <v>TRUE</v>
          </cell>
          <cell r="BC883" t="str">
            <v>FALSE</v>
          </cell>
          <cell r="BD883" t="b">
            <v>1</v>
          </cell>
          <cell r="BE883" t="str">
            <v>N/A</v>
          </cell>
          <cell r="BF883" t="e">
            <v>#NAME?</v>
          </cell>
          <cell r="BG883" t="str">
            <v>REQ</v>
          </cell>
        </row>
        <row r="884">
          <cell r="A884">
            <v>65109</v>
          </cell>
          <cell r="B884">
            <v>40905</v>
          </cell>
          <cell r="C884"/>
          <cell r="D884"/>
          <cell r="E884"/>
          <cell r="F884" t="str">
            <v>Findlay Teller, L.P.</v>
          </cell>
          <cell r="G884" t="str">
            <v>Findlay Teller Apartments</v>
          </cell>
          <cell r="H884" t="str">
            <v>Belmont Arthur Avenue Local Development Corporation</v>
          </cell>
          <cell r="I884" t="str">
            <v>NEF Investment Partners Fund III LLC</v>
          </cell>
          <cell r="J884" t="str">
            <v>45-3343649</v>
          </cell>
          <cell r="K884">
            <v>0.99990000000000001</v>
          </cell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 t="str">
            <v>NEF Investment Partners Fund III LLC</v>
          </cell>
          <cell r="W884" t="str">
            <v>45-3343649</v>
          </cell>
          <cell r="X884">
            <v>0.99990000000000001</v>
          </cell>
          <cell r="Y884"/>
          <cell r="Z884"/>
          <cell r="AA884"/>
          <cell r="AB884"/>
          <cell r="AC884"/>
          <cell r="AD884"/>
          <cell r="AE884"/>
          <cell r="AF884"/>
          <cell r="AG884"/>
          <cell r="AH884"/>
          <cell r="AI884" t="str">
            <v>FNBC Leasing Corporation</v>
          </cell>
          <cell r="AJ884" t="str">
            <v>36-3643427</v>
          </cell>
          <cell r="AK884">
            <v>0.99980000999999996</v>
          </cell>
          <cell r="AL884"/>
          <cell r="AM884"/>
          <cell r="AN884"/>
          <cell r="AO884"/>
          <cell r="AP884"/>
          <cell r="AQ884"/>
          <cell r="AR884"/>
          <cell r="AS884"/>
          <cell r="AT884"/>
          <cell r="AU884"/>
          <cell r="AV884" t="str">
            <v/>
          </cell>
          <cell r="AW884"/>
          <cell r="AX884" t="str">
            <v/>
          </cell>
          <cell r="AY884"/>
          <cell r="AZ884" t="b">
            <v>1</v>
          </cell>
          <cell r="BA884" t="b">
            <v>1</v>
          </cell>
          <cell r="BB884" t="b">
            <v>0</v>
          </cell>
          <cell r="BC884" t="str">
            <v>TRUE</v>
          </cell>
          <cell r="BD884" t="b">
            <v>1</v>
          </cell>
          <cell r="BE884" t="str">
            <v>N/A</v>
          </cell>
          <cell r="BF884" t="e">
            <v>#NAME?</v>
          </cell>
          <cell r="BG884" t="str">
            <v>REQ</v>
          </cell>
        </row>
        <row r="885">
          <cell r="A885">
            <v>65112</v>
          </cell>
          <cell r="B885">
            <v>40640</v>
          </cell>
          <cell r="C885"/>
          <cell r="D885"/>
          <cell r="E885"/>
          <cell r="F885" t="str">
            <v>Abbey Manor Special Needs Apartments, L.P.</v>
          </cell>
          <cell r="G885" t="str">
            <v>Abbey Manor</v>
          </cell>
          <cell r="H885" t="str">
            <v>Southern Tier Environments for Living (STEL)</v>
          </cell>
          <cell r="I885" t="str">
            <v>NEF Assignment Corporation, as nominee</v>
          </cell>
          <cell r="J885" t="str">
            <v>36-4326848</v>
          </cell>
          <cell r="K885">
            <v>0.9998999999999999</v>
          </cell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 t="str">
            <v>Four Eighty-One Housing Investment Fund LP</v>
          </cell>
          <cell r="W885" t="str">
            <v>27-0711050</v>
          </cell>
          <cell r="X885">
            <v>0.99990000000000001</v>
          </cell>
          <cell r="Y885"/>
          <cell r="Z885"/>
          <cell r="AA885"/>
          <cell r="AB885"/>
          <cell r="AC885"/>
          <cell r="AD885"/>
          <cell r="AE885"/>
          <cell r="AF885"/>
          <cell r="AG885"/>
          <cell r="AH885"/>
          <cell r="AI885" t="str">
            <v>Four Eighty - One Corp</v>
          </cell>
          <cell r="AJ885" t="str">
            <v>01-0354265</v>
          </cell>
          <cell r="AK885">
            <v>0.99980000999999996</v>
          </cell>
          <cell r="AL885"/>
          <cell r="AM885"/>
          <cell r="AN885"/>
          <cell r="AO885"/>
          <cell r="AP885"/>
          <cell r="AQ885"/>
          <cell r="AR885"/>
          <cell r="AS885"/>
          <cell r="AT885"/>
          <cell r="AU885"/>
          <cell r="AV885" t="str">
            <v/>
          </cell>
          <cell r="AW885"/>
          <cell r="AX885" t="str">
            <v/>
          </cell>
          <cell r="AY885"/>
          <cell r="AZ885" t="b">
            <v>1</v>
          </cell>
          <cell r="BA885" t="b">
            <v>1</v>
          </cell>
          <cell r="BB885" t="b">
            <v>0</v>
          </cell>
          <cell r="BC885" t="str">
            <v>TRUE</v>
          </cell>
          <cell r="BD885" t="b">
            <v>1</v>
          </cell>
          <cell r="BE885" t="str">
            <v>REQ</v>
          </cell>
          <cell r="BF885" t="e">
            <v>#NAME?</v>
          </cell>
          <cell r="BG885" t="str">
            <v>REQ</v>
          </cell>
        </row>
        <row r="886">
          <cell r="A886">
            <v>79761</v>
          </cell>
          <cell r="B886">
            <v>44376</v>
          </cell>
          <cell r="C886"/>
          <cell r="D886"/>
          <cell r="E886"/>
          <cell r="F886" t="str">
            <v>Papaaloa Elderly Housing LP</v>
          </cell>
          <cell r="G886" t="str">
            <v>Papaaloa Senior</v>
          </cell>
          <cell r="H886" t="str">
            <v>Big Island Housing Foundation</v>
          </cell>
          <cell r="I886" t="str">
            <v>NEF Assignment Corporation, as nominee</v>
          </cell>
          <cell r="J886" t="str">
            <v>36-4326848</v>
          </cell>
          <cell r="K886">
            <v>0.99980000000000002</v>
          </cell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 t="str">
            <v>NEF Hawaii Shared Investment Fund I LP</v>
          </cell>
          <cell r="W886" t="str">
            <v>86-3163228</v>
          </cell>
          <cell r="X886">
            <v>0.99980000000000002</v>
          </cell>
          <cell r="Y886"/>
          <cell r="Z886"/>
          <cell r="AA886"/>
          <cell r="AB886"/>
          <cell r="AC886"/>
          <cell r="AD886"/>
          <cell r="AE886"/>
          <cell r="AF886"/>
          <cell r="AG886"/>
          <cell r="AH886"/>
          <cell r="AI886" t="str">
            <v>Bank of Hawaii</v>
          </cell>
          <cell r="AJ886" t="str">
            <v>99-0033900</v>
          </cell>
          <cell r="AK886">
            <v>0.99980001000000007</v>
          </cell>
          <cell r="AL886"/>
          <cell r="AM886"/>
          <cell r="AN886"/>
          <cell r="AO886"/>
          <cell r="AP886"/>
          <cell r="AQ886"/>
          <cell r="AR886"/>
          <cell r="AS886"/>
          <cell r="AT886"/>
          <cell r="AU886"/>
          <cell r="AV886"/>
          <cell r="AW886"/>
          <cell r="AX886"/>
          <cell r="AY886"/>
          <cell r="AZ886" t="b">
            <v>1</v>
          </cell>
          <cell r="BA886" t="b">
            <v>1</v>
          </cell>
          <cell r="BB886" t="b">
            <v>0</v>
          </cell>
          <cell r="BC886" t="str">
            <v>TRUE</v>
          </cell>
          <cell r="BD886" t="b">
            <v>1</v>
          </cell>
          <cell r="BE886" t="str">
            <v>REQ</v>
          </cell>
          <cell r="BF886" t="e">
            <v>#NAME?</v>
          </cell>
          <cell r="BG886" t="str">
            <v>REQ</v>
          </cell>
        </row>
        <row r="887">
          <cell r="A887">
            <v>65124</v>
          </cell>
          <cell r="B887">
            <v>40618</v>
          </cell>
          <cell r="C887"/>
          <cell r="D887"/>
          <cell r="E887"/>
          <cell r="F887" t="str">
            <v>Buena Vista Orange, LP</v>
          </cell>
          <cell r="G887" t="str">
            <v>Buena Vista (CA)</v>
          </cell>
          <cell r="H887" t="str">
            <v>Orange Housing Development Corporation (OHDC)</v>
          </cell>
          <cell r="I887" t="str">
            <v>NEF Assignment Corporation, as nominee</v>
          </cell>
          <cell r="J887" t="str">
            <v>36-4326848</v>
          </cell>
          <cell r="K887">
            <v>0.99990000000000001</v>
          </cell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 t="str">
            <v>Banc of America Community Housing Investment Fund VI LP</v>
          </cell>
          <cell r="W887" t="str">
            <v>27-3402632</v>
          </cell>
          <cell r="X887">
            <v>0.99990000000000001</v>
          </cell>
          <cell r="Y887"/>
          <cell r="Z887"/>
          <cell r="AA887"/>
          <cell r="AB887"/>
          <cell r="AC887"/>
          <cell r="AD887"/>
          <cell r="AE887"/>
          <cell r="AF887"/>
          <cell r="AG887"/>
          <cell r="AH887"/>
          <cell r="AI887" t="str">
            <v>Bank of America, N.A.</v>
          </cell>
          <cell r="AJ887" t="str">
            <v>94-1687665</v>
          </cell>
          <cell r="AK887">
            <v>0.99980000999999996</v>
          </cell>
          <cell r="AL887"/>
          <cell r="AM887"/>
          <cell r="AN887"/>
          <cell r="AO887"/>
          <cell r="AP887"/>
          <cell r="AQ887"/>
          <cell r="AR887"/>
          <cell r="AS887"/>
          <cell r="AT887"/>
          <cell r="AU887"/>
          <cell r="AV887" t="str">
            <v/>
          </cell>
          <cell r="AW887"/>
          <cell r="AX887" t="str">
            <v/>
          </cell>
          <cell r="AY887"/>
          <cell r="AZ887" t="b">
            <v>1</v>
          </cell>
          <cell r="BA887" t="b">
            <v>1</v>
          </cell>
          <cell r="BB887" t="b">
            <v>0</v>
          </cell>
          <cell r="BC887" t="str">
            <v>TRUE</v>
          </cell>
          <cell r="BD887" t="b">
            <v>1</v>
          </cell>
          <cell r="BE887" t="str">
            <v>REQ</v>
          </cell>
          <cell r="BF887" t="e">
            <v>#NAME?</v>
          </cell>
          <cell r="BG887" t="str">
            <v>REQ</v>
          </cell>
        </row>
        <row r="888">
          <cell r="A888">
            <v>82144</v>
          </cell>
          <cell r="B888">
            <v>42736</v>
          </cell>
          <cell r="C888"/>
          <cell r="D888"/>
          <cell r="E888"/>
          <cell r="F888" t="str">
            <v xml:space="preserve"> Oakshire Commons LLC (9%)</v>
          </cell>
          <cell r="G888" t="str">
            <v>Oakshire Commons</v>
          </cell>
          <cell r="H888" t="str">
            <v>ME Jansen Development</v>
          </cell>
          <cell r="I888" t="str">
            <v>Community Affordable Housing Fund, LLC</v>
          </cell>
          <cell r="J888" t="str">
            <v>81-2574498</v>
          </cell>
          <cell r="K888">
            <v>0.99990000000000001</v>
          </cell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 t="str">
            <v>Community Affordable Housing Fund, LLC</v>
          </cell>
          <cell r="W888" t="str">
            <v>81-2574498</v>
          </cell>
          <cell r="X888">
            <v>0.99990000000000001</v>
          </cell>
          <cell r="Y888"/>
          <cell r="Z888"/>
          <cell r="AA888"/>
          <cell r="AB888"/>
          <cell r="AC888"/>
          <cell r="AD888"/>
          <cell r="AE888"/>
          <cell r="AF888"/>
          <cell r="AG888"/>
          <cell r="AH888"/>
          <cell r="AI888" t="str">
            <v>First Security Bank of Missoula</v>
          </cell>
          <cell r="AJ888" t="str">
            <v>Ask legal</v>
          </cell>
          <cell r="AK888">
            <v>0.99980001000000007</v>
          </cell>
          <cell r="AL888"/>
          <cell r="AM888"/>
          <cell r="AN888"/>
          <cell r="AO888"/>
          <cell r="AP888"/>
          <cell r="AQ888"/>
          <cell r="AR888"/>
          <cell r="AS888"/>
          <cell r="AT888"/>
          <cell r="AU888"/>
          <cell r="AV888"/>
          <cell r="AW888"/>
          <cell r="AX888"/>
          <cell r="AY888"/>
          <cell r="AZ888" t="b">
            <v>1</v>
          </cell>
          <cell r="BA888" t="b">
            <v>1</v>
          </cell>
          <cell r="BB888" t="b">
            <v>0</v>
          </cell>
          <cell r="BC888" t="str">
            <v>TRUE</v>
          </cell>
          <cell r="BD888" t="b">
            <v>1</v>
          </cell>
          <cell r="BE888" t="str">
            <v>N/A</v>
          </cell>
          <cell r="BF888" t="e">
            <v>#NAME?</v>
          </cell>
          <cell r="BG888" t="str">
            <v>REQ</v>
          </cell>
        </row>
        <row r="889">
          <cell r="A889">
            <v>65133</v>
          </cell>
          <cell r="B889">
            <v>40618</v>
          </cell>
          <cell r="C889"/>
          <cell r="D889"/>
          <cell r="E889"/>
          <cell r="F889" t="str">
            <v>PRW Residences, L.P.</v>
          </cell>
          <cell r="G889" t="str">
            <v>28th Street YMCA</v>
          </cell>
          <cell r="H889" t="str">
            <v>Holos Communities</v>
          </cell>
          <cell r="I889" t="str">
            <v>WFCIH Investment Fund I LLC</v>
          </cell>
          <cell r="J889" t="str">
            <v>27-2007684</v>
          </cell>
          <cell r="K889">
            <v>0.99990000000000001</v>
          </cell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 t="str">
            <v>WFCIH Investment Fund I LLC</v>
          </cell>
          <cell r="W889" t="str">
            <v>27-2007684</v>
          </cell>
          <cell r="X889">
            <v>0.99990000000000001</v>
          </cell>
          <cell r="Y889"/>
          <cell r="Z889"/>
          <cell r="AA889"/>
          <cell r="AB889"/>
          <cell r="AC889"/>
          <cell r="AD889"/>
          <cell r="AE889"/>
          <cell r="AF889"/>
          <cell r="AG889"/>
          <cell r="AH889"/>
          <cell r="AI889" t="str">
            <v>WF Affordable Housing LLC</v>
          </cell>
          <cell r="AJ889" t="str">
            <v>26-4569343</v>
          </cell>
          <cell r="AK889">
            <v>0.99980000999999996</v>
          </cell>
          <cell r="AL889"/>
          <cell r="AM889"/>
          <cell r="AN889"/>
          <cell r="AO889"/>
          <cell r="AP889"/>
          <cell r="AQ889"/>
          <cell r="AR889"/>
          <cell r="AS889"/>
          <cell r="AT889"/>
          <cell r="AU889"/>
          <cell r="AV889" t="str">
            <v/>
          </cell>
          <cell r="AW889"/>
          <cell r="AX889" t="str">
            <v/>
          </cell>
          <cell r="AY889"/>
          <cell r="AZ889" t="b">
            <v>1</v>
          </cell>
          <cell r="BA889" t="b">
            <v>1</v>
          </cell>
          <cell r="BB889" t="b">
            <v>0</v>
          </cell>
          <cell r="BC889" t="str">
            <v>FALSE</v>
          </cell>
          <cell r="BD889" t="b">
            <v>1</v>
          </cell>
          <cell r="BE889" t="str">
            <v>N/A</v>
          </cell>
          <cell r="BF889" t="e">
            <v>#NAME?</v>
          </cell>
          <cell r="BG889" t="str">
            <v>REQ</v>
          </cell>
        </row>
        <row r="890">
          <cell r="A890">
            <v>65137</v>
          </cell>
          <cell r="B890">
            <v>40892</v>
          </cell>
          <cell r="C890"/>
          <cell r="D890"/>
          <cell r="E890"/>
          <cell r="F890" t="str">
            <v>Star Apartments, L.P.</v>
          </cell>
          <cell r="G890" t="str">
            <v>Star Apartments</v>
          </cell>
          <cell r="H890">
            <v>0</v>
          </cell>
          <cell r="I890" t="str">
            <v>NEF Assignment Corporation, as nominee</v>
          </cell>
          <cell r="J890" t="str">
            <v>36-4326848</v>
          </cell>
          <cell r="K890">
            <v>0.99990000000000001</v>
          </cell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 t="str">
            <v>Banc of America Community Housing Investment Fund VI LP</v>
          </cell>
          <cell r="W890" t="str">
            <v>27-3402632</v>
          </cell>
          <cell r="X890">
            <v>0.99990000000000001</v>
          </cell>
          <cell r="Y890"/>
          <cell r="Z890"/>
          <cell r="AA890"/>
          <cell r="AB890"/>
          <cell r="AC890"/>
          <cell r="AD890"/>
          <cell r="AE890"/>
          <cell r="AF890"/>
          <cell r="AG890"/>
          <cell r="AH890"/>
          <cell r="AI890" t="str">
            <v>Bank of America, N.A.</v>
          </cell>
          <cell r="AJ890" t="str">
            <v>94-1687665</v>
          </cell>
          <cell r="AK890">
            <v>0.99980000999999996</v>
          </cell>
          <cell r="AL890"/>
          <cell r="AM890"/>
          <cell r="AN890"/>
          <cell r="AO890"/>
          <cell r="AP890"/>
          <cell r="AQ890"/>
          <cell r="AR890"/>
          <cell r="AS890"/>
          <cell r="AT890"/>
          <cell r="AU890"/>
          <cell r="AV890" t="str">
            <v/>
          </cell>
          <cell r="AW890"/>
          <cell r="AX890" t="str">
            <v/>
          </cell>
          <cell r="AY890"/>
          <cell r="AZ890" t="b">
            <v>0</v>
          </cell>
          <cell r="BA890" t="b">
            <v>0</v>
          </cell>
          <cell r="BB890" t="b">
            <v>0</v>
          </cell>
          <cell r="BC890" t="str">
            <v>FALSE</v>
          </cell>
          <cell r="BD890" t="b">
            <v>1</v>
          </cell>
          <cell r="BE890" t="str">
            <v>REQ</v>
          </cell>
          <cell r="BF890" t="e">
            <v>#NAME?</v>
          </cell>
          <cell r="BG890" t="str">
            <v>REQ</v>
          </cell>
        </row>
        <row r="891">
          <cell r="A891">
            <v>65139</v>
          </cell>
          <cell r="B891">
            <v>40585</v>
          </cell>
          <cell r="C891"/>
          <cell r="D891"/>
          <cell r="E891"/>
          <cell r="F891" t="str">
            <v>Elmbridge Apartments, L.P.</v>
          </cell>
          <cell r="G891" t="str">
            <v>Elmbridge Apartments</v>
          </cell>
          <cell r="H891" t="str">
            <v>Mountainlands Community Housing Trust</v>
          </cell>
          <cell r="I891" t="str">
            <v>WFCIH Investment Fund I LLC</v>
          </cell>
          <cell r="J891" t="str">
            <v>27-2007684</v>
          </cell>
          <cell r="K891">
            <v>0.99990000000000001</v>
          </cell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 t="str">
            <v>WFCIH Investment Fund I LLC</v>
          </cell>
          <cell r="W891" t="str">
            <v>27-2007684</v>
          </cell>
          <cell r="X891">
            <v>0.99990000000000001</v>
          </cell>
          <cell r="Y891"/>
          <cell r="Z891"/>
          <cell r="AA891"/>
          <cell r="AB891"/>
          <cell r="AC891"/>
          <cell r="AD891"/>
          <cell r="AE891"/>
          <cell r="AF891"/>
          <cell r="AG891"/>
          <cell r="AH891"/>
          <cell r="AI891" t="str">
            <v>WF Affordable Housing LLC</v>
          </cell>
          <cell r="AJ891" t="str">
            <v>26-4569343</v>
          </cell>
          <cell r="AK891">
            <v>0.99980000999999996</v>
          </cell>
          <cell r="AL891"/>
          <cell r="AM891"/>
          <cell r="AN891"/>
          <cell r="AO891"/>
          <cell r="AP891"/>
          <cell r="AQ891"/>
          <cell r="AR891"/>
          <cell r="AS891"/>
          <cell r="AT891"/>
          <cell r="AU891"/>
          <cell r="AV891" t="str">
            <v/>
          </cell>
          <cell r="AW891"/>
          <cell r="AX891" t="str">
            <v/>
          </cell>
          <cell r="AY891"/>
          <cell r="AZ891" t="b">
            <v>1</v>
          </cell>
          <cell r="BA891" t="b">
            <v>1</v>
          </cell>
          <cell r="BB891" t="b">
            <v>0</v>
          </cell>
          <cell r="BC891" t="str">
            <v>FALSE</v>
          </cell>
          <cell r="BD891" t="b">
            <v>1</v>
          </cell>
          <cell r="BE891" t="str">
            <v>N/A</v>
          </cell>
          <cell r="BF891" t="e">
            <v>#NAME?</v>
          </cell>
          <cell r="BG891" t="str">
            <v>REQ</v>
          </cell>
        </row>
        <row r="892">
          <cell r="A892">
            <v>65141</v>
          </cell>
          <cell r="B892">
            <v>41010</v>
          </cell>
          <cell r="C892"/>
          <cell r="D892"/>
          <cell r="E892"/>
          <cell r="F892" t="str">
            <v>Wilton Commons Apartments Limited Partnership</v>
          </cell>
          <cell r="G892" t="str">
            <v>Wilton Commons</v>
          </cell>
          <cell r="H892" t="str">
            <v>Mutual Housing Association of Southwestern Connecticut</v>
          </cell>
          <cell r="I892" t="str">
            <v>NEF Assignment Corporation, as nominee</v>
          </cell>
          <cell r="J892" t="str">
            <v>36-4326848</v>
          </cell>
          <cell r="K892">
            <v>0.99990000000000001</v>
          </cell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 t="str">
            <v>National Equity Fund 2011 LP</v>
          </cell>
          <cell r="W892" t="str">
            <v>45-3062097</v>
          </cell>
          <cell r="X892">
            <v>0.99990000000000001</v>
          </cell>
          <cell r="Y892"/>
          <cell r="Z892"/>
          <cell r="AA892"/>
          <cell r="AB892"/>
          <cell r="AC892"/>
          <cell r="AD892"/>
          <cell r="AE892"/>
          <cell r="AF892"/>
          <cell r="AG892"/>
          <cell r="AH892"/>
          <cell r="AI892" t="str">
            <v>No investor with 50% or more ownership</v>
          </cell>
          <cell r="AJ892" t="str">
            <v>N/A</v>
          </cell>
          <cell r="AK892" t="str">
            <v>N/A</v>
          </cell>
          <cell r="AL892"/>
          <cell r="AM892"/>
          <cell r="AN892"/>
          <cell r="AO892"/>
          <cell r="AP892"/>
          <cell r="AQ892"/>
          <cell r="AR892"/>
          <cell r="AS892"/>
          <cell r="AT892"/>
          <cell r="AU892"/>
          <cell r="AV892" t="str">
            <v/>
          </cell>
          <cell r="AW892"/>
          <cell r="AX892" t="str">
            <v/>
          </cell>
          <cell r="AY892"/>
          <cell r="AZ892" t="b">
            <v>1</v>
          </cell>
          <cell r="BA892" t="b">
            <v>1</v>
          </cell>
          <cell r="BB892" t="b">
            <v>0</v>
          </cell>
          <cell r="BC892" t="str">
            <v>TRUE</v>
          </cell>
          <cell r="BD892" t="b">
            <v>1</v>
          </cell>
          <cell r="BE892" t="str">
            <v>REQ</v>
          </cell>
          <cell r="BF892" t="str">
            <v>N/A</v>
          </cell>
          <cell r="BG892" t="str">
            <v>REQ</v>
          </cell>
        </row>
        <row r="893">
          <cell r="A893">
            <v>65143</v>
          </cell>
          <cell r="B893">
            <v>40746</v>
          </cell>
          <cell r="C893"/>
          <cell r="D893"/>
          <cell r="E893"/>
          <cell r="F893" t="str">
            <v>Riverworks Lofts, LLC</v>
          </cell>
          <cell r="G893" t="str">
            <v>Riverworks Lofts</v>
          </cell>
          <cell r="H893" t="str">
            <v>Horizon Development Group, Inc. (HDG) (WI)</v>
          </cell>
          <cell r="I893" t="str">
            <v>NEF Assignment Corporation, as nominee</v>
          </cell>
          <cell r="J893" t="str">
            <v>36-4326848</v>
          </cell>
          <cell r="K893">
            <v>0.99990000000000001</v>
          </cell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 t="str">
            <v>NEF Affordable Housing Investment Fund III LP</v>
          </cell>
          <cell r="W893" t="str">
            <v>45-1682803</v>
          </cell>
          <cell r="X893">
            <v>0.99990000000000001</v>
          </cell>
          <cell r="Y893"/>
          <cell r="Z893"/>
          <cell r="AA893"/>
          <cell r="AB893"/>
          <cell r="AC893"/>
          <cell r="AD893"/>
          <cell r="AE893"/>
          <cell r="AF893"/>
          <cell r="AG893"/>
          <cell r="AH893"/>
          <cell r="AI893" t="str">
            <v>Vanderbilt Mortgage and Finance, Inc.</v>
          </cell>
          <cell r="AJ893" t="str">
            <v>62-0997810</v>
          </cell>
          <cell r="AK893">
            <v>0.99980000999999996</v>
          </cell>
          <cell r="AL893"/>
          <cell r="AM893"/>
          <cell r="AN893"/>
          <cell r="AO893"/>
          <cell r="AP893"/>
          <cell r="AQ893"/>
          <cell r="AR893"/>
          <cell r="AS893"/>
          <cell r="AT893"/>
          <cell r="AU893"/>
          <cell r="AV893" t="str">
            <v/>
          </cell>
          <cell r="AW893"/>
          <cell r="AX893" t="str">
            <v/>
          </cell>
          <cell r="AY893"/>
          <cell r="AZ893" t="b">
            <v>1</v>
          </cell>
          <cell r="BA893" t="b">
            <v>1</v>
          </cell>
          <cell r="BB893" t="b">
            <v>0</v>
          </cell>
          <cell r="BC893" t="str">
            <v>TRUE</v>
          </cell>
          <cell r="BD893" t="b">
            <v>1</v>
          </cell>
          <cell r="BE893" t="str">
            <v>REQ</v>
          </cell>
          <cell r="BF893" t="e">
            <v>#NAME?</v>
          </cell>
          <cell r="BG893" t="str">
            <v>REQ</v>
          </cell>
        </row>
        <row r="894">
          <cell r="A894">
            <v>65154</v>
          </cell>
          <cell r="B894">
            <v>41052</v>
          </cell>
          <cell r="C894"/>
          <cell r="D894"/>
          <cell r="E894"/>
          <cell r="F894" t="str">
            <v>Cypress Village Limited Partnership</v>
          </cell>
          <cell r="G894" t="str">
            <v>Cypress Village</v>
          </cell>
          <cell r="H894" t="str">
            <v>Cypress Hills Local Development Corporation, Inc.</v>
          </cell>
          <cell r="I894" t="str">
            <v>NEF Assignment Corporation, as nominee</v>
          </cell>
          <cell r="J894" t="str">
            <v>36-4326848</v>
          </cell>
          <cell r="K894">
            <v>0.9998999999999999</v>
          </cell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 t="str">
            <v>Four Eighty-One Housing Investment Fund LP</v>
          </cell>
          <cell r="W894" t="str">
            <v>27-0711050</v>
          </cell>
          <cell r="X894">
            <v>0.99990000000000001</v>
          </cell>
          <cell r="Y894"/>
          <cell r="Z894"/>
          <cell r="AA894"/>
          <cell r="AB894"/>
          <cell r="AC894"/>
          <cell r="AD894"/>
          <cell r="AE894"/>
          <cell r="AF894"/>
          <cell r="AG894"/>
          <cell r="AH894"/>
          <cell r="AI894" t="str">
            <v>Four Eighty - One Corp</v>
          </cell>
          <cell r="AJ894" t="str">
            <v>01-0354265</v>
          </cell>
          <cell r="AK894">
            <v>0.99980000999999996</v>
          </cell>
          <cell r="AL894"/>
          <cell r="AM894"/>
          <cell r="AN894"/>
          <cell r="AO894"/>
          <cell r="AP894"/>
          <cell r="AQ894"/>
          <cell r="AR894"/>
          <cell r="AS894"/>
          <cell r="AT894"/>
          <cell r="AU894"/>
          <cell r="AV894" t="str">
            <v/>
          </cell>
          <cell r="AW894"/>
          <cell r="AX894" t="str">
            <v/>
          </cell>
          <cell r="AY894"/>
          <cell r="AZ894" t="b">
            <v>1</v>
          </cell>
          <cell r="BA894" t="b">
            <v>1</v>
          </cell>
          <cell r="BB894" t="b">
            <v>0</v>
          </cell>
          <cell r="BC894" t="str">
            <v>FALSE</v>
          </cell>
          <cell r="BD894" t="b">
            <v>1</v>
          </cell>
          <cell r="BE894" t="str">
            <v>REQ</v>
          </cell>
          <cell r="BF894" t="e">
            <v>#NAME?</v>
          </cell>
          <cell r="BG894" t="str">
            <v>REQ</v>
          </cell>
        </row>
        <row r="895">
          <cell r="A895">
            <v>65176</v>
          </cell>
          <cell r="B895">
            <v>40533</v>
          </cell>
          <cell r="C895"/>
          <cell r="D895"/>
          <cell r="E895"/>
          <cell r="F895" t="str">
            <v>Pacific Pines 4 Limited Partnership</v>
          </cell>
          <cell r="G895" t="str">
            <v>Pacific Pines 4 Senior Apartments</v>
          </cell>
          <cell r="H895" t="str">
            <v>Nevada H.A.N.D., Inc.</v>
          </cell>
          <cell r="I895" t="str">
            <v>NEF Investment Partners Fund I LLC</v>
          </cell>
          <cell r="J895" t="str">
            <v>27-0186285</v>
          </cell>
          <cell r="K895">
            <v>0.99990000000000001</v>
          </cell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 t="str">
            <v>NEF Investment Partners Fund I LLC</v>
          </cell>
          <cell r="W895" t="str">
            <v>27-0186285</v>
          </cell>
          <cell r="X895">
            <v>0.99990000000000001</v>
          </cell>
          <cell r="Y895"/>
          <cell r="Z895"/>
          <cell r="AA895"/>
          <cell r="AB895"/>
          <cell r="AC895"/>
          <cell r="AD895"/>
          <cell r="AE895"/>
          <cell r="AF895"/>
          <cell r="AG895"/>
          <cell r="AH895"/>
          <cell r="AI895" t="str">
            <v>FNBC Leasing Corporation</v>
          </cell>
          <cell r="AJ895" t="str">
            <v>36-3643427</v>
          </cell>
          <cell r="AK895">
            <v>0.99980000999999996</v>
          </cell>
          <cell r="AL895"/>
          <cell r="AM895"/>
          <cell r="AN895"/>
          <cell r="AO895"/>
          <cell r="AP895"/>
          <cell r="AQ895"/>
          <cell r="AR895"/>
          <cell r="AS895"/>
          <cell r="AT895"/>
          <cell r="AU895"/>
          <cell r="AV895" t="str">
            <v/>
          </cell>
          <cell r="AW895"/>
          <cell r="AX895" t="str">
            <v/>
          </cell>
          <cell r="AY895"/>
          <cell r="AZ895" t="b">
            <v>1</v>
          </cell>
          <cell r="BA895" t="b">
            <v>1</v>
          </cell>
          <cell r="BB895" t="b">
            <v>0</v>
          </cell>
          <cell r="BC895" t="str">
            <v>TRUE</v>
          </cell>
          <cell r="BD895" t="b">
            <v>1</v>
          </cell>
          <cell r="BE895" t="str">
            <v>N/A</v>
          </cell>
          <cell r="BF895" t="e">
            <v>#NAME?</v>
          </cell>
          <cell r="BG895" t="str">
            <v>REQ</v>
          </cell>
        </row>
        <row r="896">
          <cell r="A896">
            <v>65181</v>
          </cell>
          <cell r="B896">
            <v>40766</v>
          </cell>
          <cell r="C896"/>
          <cell r="D896"/>
          <cell r="E896"/>
          <cell r="F896" t="str">
            <v>River Street Apartments Limited Partnership</v>
          </cell>
          <cell r="G896" t="str">
            <v>River Street Apartments (ID)</v>
          </cell>
          <cell r="H896" t="str">
            <v>New Beginnings Housing, LLC</v>
          </cell>
          <cell r="I896" t="str">
            <v>NEF Assignment Corporation, as nominee</v>
          </cell>
          <cell r="J896" t="str">
            <v>36-4326848</v>
          </cell>
          <cell r="K896">
            <v>0.99990000000000001</v>
          </cell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 t="str">
            <v>Homestead Equity Fund VIII Limited Partnership</v>
          </cell>
          <cell r="W896" t="str">
            <v>26-3897389</v>
          </cell>
          <cell r="X896">
            <v>0.35996399999999995</v>
          </cell>
          <cell r="Y896" t="str">
            <v>National Equity Fund 2011 LP</v>
          </cell>
          <cell r="Z896" t="str">
            <v>45-3062097</v>
          </cell>
          <cell r="AA896">
            <v>0.63993599999999995</v>
          </cell>
          <cell r="AB896"/>
          <cell r="AC896"/>
          <cell r="AD896"/>
          <cell r="AE896"/>
          <cell r="AF896"/>
          <cell r="AG896"/>
          <cell r="AH896"/>
          <cell r="AI896" t="str">
            <v>No investor with 50% or more ownership</v>
          </cell>
          <cell r="AJ896" t="str">
            <v>N/A</v>
          </cell>
          <cell r="AK896" t="str">
            <v>N/A</v>
          </cell>
          <cell r="AL896"/>
          <cell r="AM896"/>
          <cell r="AN896"/>
          <cell r="AO896"/>
          <cell r="AP896"/>
          <cell r="AQ896"/>
          <cell r="AR896"/>
          <cell r="AS896"/>
          <cell r="AT896"/>
          <cell r="AU896"/>
          <cell r="AV896" t="str">
            <v/>
          </cell>
          <cell r="AW896"/>
          <cell r="AX896" t="str">
            <v/>
          </cell>
          <cell r="AY896"/>
          <cell r="AZ896" t="b">
            <v>1</v>
          </cell>
          <cell r="BA896" t="b">
            <v>1</v>
          </cell>
          <cell r="BB896" t="str">
            <v>TRUE</v>
          </cell>
          <cell r="BC896" t="str">
            <v>FALSE</v>
          </cell>
          <cell r="BD896" t="b">
            <v>1</v>
          </cell>
          <cell r="BE896" t="str">
            <v>REQ</v>
          </cell>
          <cell r="BF896" t="str">
            <v>N/A</v>
          </cell>
          <cell r="BG896" t="str">
            <v>REQ</v>
          </cell>
        </row>
        <row r="897">
          <cell r="A897">
            <v>65182</v>
          </cell>
          <cell r="B897">
            <v>41228</v>
          </cell>
          <cell r="C897"/>
          <cell r="D897"/>
          <cell r="E897"/>
          <cell r="F897" t="str">
            <v>ETH NEP L.P.</v>
          </cell>
          <cell r="G897" t="str">
            <v>Fort Washington NEP</v>
          </cell>
          <cell r="H897" t="str">
            <v>DDM Development &amp; Services</v>
          </cell>
          <cell r="I897" t="str">
            <v>GS-NYEF Fund 2009 LLC</v>
          </cell>
          <cell r="J897" t="str">
            <v>27-1086070</v>
          </cell>
          <cell r="K897">
            <v>0.99990000000000001</v>
          </cell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 t="str">
            <v>GS-NYEF Fund 2009 LLC</v>
          </cell>
          <cell r="W897" t="str">
            <v>27-1086070</v>
          </cell>
          <cell r="X897">
            <v>0.99990000000000001</v>
          </cell>
          <cell r="Y897"/>
          <cell r="Z897"/>
          <cell r="AA897"/>
          <cell r="AB897"/>
          <cell r="AC897"/>
          <cell r="AD897"/>
          <cell r="AE897"/>
          <cell r="AF897"/>
          <cell r="AG897"/>
          <cell r="AH897"/>
          <cell r="AI897" t="str">
            <v>GSB UIG LLC</v>
          </cell>
          <cell r="AJ897" t="str">
            <v>13-3571598</v>
          </cell>
          <cell r="AK897">
            <v>0.99980000999999996</v>
          </cell>
          <cell r="AL897"/>
          <cell r="AM897"/>
          <cell r="AN897"/>
          <cell r="AO897"/>
          <cell r="AP897"/>
          <cell r="AQ897"/>
          <cell r="AR897"/>
          <cell r="AS897"/>
          <cell r="AT897"/>
          <cell r="AU897"/>
          <cell r="AV897" t="str">
            <v/>
          </cell>
          <cell r="AW897"/>
          <cell r="AX897" t="str">
            <v/>
          </cell>
          <cell r="AY897"/>
          <cell r="AZ897" t="b">
            <v>1</v>
          </cell>
          <cell r="BA897" t="b">
            <v>1</v>
          </cell>
          <cell r="BB897" t="b">
            <v>0</v>
          </cell>
          <cell r="BC897" t="str">
            <v>FALSE</v>
          </cell>
          <cell r="BD897" t="b">
            <v>1</v>
          </cell>
          <cell r="BE897" t="str">
            <v>N/A</v>
          </cell>
          <cell r="BF897" t="e">
            <v>#NAME?</v>
          </cell>
          <cell r="BG897" t="str">
            <v>REQ</v>
          </cell>
        </row>
        <row r="898">
          <cell r="A898">
            <v>63933</v>
          </cell>
          <cell r="B898">
            <v>39811</v>
          </cell>
          <cell r="C898"/>
          <cell r="D898"/>
          <cell r="E898" t="str">
            <v>Phase 2 - Check investor % in the Fund's LPA</v>
          </cell>
          <cell r="F898" t="str">
            <v>Brook Street Apartments Limited Partnership</v>
          </cell>
          <cell r="G898" t="str">
            <v>Brook Street Apartments</v>
          </cell>
          <cell r="H898" t="str">
            <v>Brooks Capital LLC</v>
          </cell>
          <cell r="I898" t="str">
            <v>NEF Assignment Corporation, as nominee</v>
          </cell>
          <cell r="J898" t="str">
            <v>36-4326848</v>
          </cell>
          <cell r="K898">
            <v>0.99990000000000001</v>
          </cell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 t="str">
            <v>Fifth Third Investment Fund LLC</v>
          </cell>
          <cell r="W898" t="str">
            <v>94-3427804</v>
          </cell>
          <cell r="X898">
            <v>0.99990000000000001</v>
          </cell>
          <cell r="Y898"/>
          <cell r="Z898"/>
          <cell r="AA898"/>
          <cell r="AB898"/>
          <cell r="AC898"/>
          <cell r="AD898"/>
          <cell r="AE898"/>
          <cell r="AF898"/>
          <cell r="AG898"/>
          <cell r="AH898"/>
          <cell r="AI898" t="str">
            <v>Fifth Third Community Development Corporation</v>
          </cell>
          <cell r="AJ898" t="str">
            <v>34-1354427</v>
          </cell>
          <cell r="AK898">
            <v>0.99989900009999999</v>
          </cell>
          <cell r="AL898"/>
          <cell r="AM898"/>
          <cell r="AN898"/>
          <cell r="AO898"/>
          <cell r="AP898"/>
          <cell r="AQ898"/>
          <cell r="AR898"/>
          <cell r="AS898"/>
          <cell r="AT898"/>
          <cell r="AU898"/>
          <cell r="AV898" t="str">
            <v/>
          </cell>
          <cell r="AW898"/>
          <cell r="AX898" t="str">
            <v/>
          </cell>
          <cell r="AY898"/>
          <cell r="AZ898" t="b">
            <v>1</v>
          </cell>
          <cell r="BA898" t="b">
            <v>1</v>
          </cell>
          <cell r="BB898" t="b">
            <v>0</v>
          </cell>
          <cell r="BC898" t="str">
            <v>FALSE</v>
          </cell>
          <cell r="BD898" t="b">
            <v>1</v>
          </cell>
          <cell r="BE898" t="str">
            <v>REQ</v>
          </cell>
          <cell r="BF898" t="e">
            <v>#NAME?</v>
          </cell>
          <cell r="BG898" t="str">
            <v>REQ</v>
          </cell>
        </row>
        <row r="899">
          <cell r="A899">
            <v>65191</v>
          </cell>
          <cell r="B899">
            <v>40540</v>
          </cell>
          <cell r="C899"/>
          <cell r="D899"/>
          <cell r="E899"/>
          <cell r="F899" t="str">
            <v>Movin' Out Stoughton, LLC</v>
          </cell>
          <cell r="G899" t="str">
            <v>Elven Sted</v>
          </cell>
          <cell r="H899" t="str">
            <v>Movin' Out, Inc.</v>
          </cell>
          <cell r="I899" t="str">
            <v>MS Shared Investment Fund I LLC</v>
          </cell>
          <cell r="J899" t="str">
            <v>27-1490797</v>
          </cell>
          <cell r="K899">
            <v>0.14998499999999998</v>
          </cell>
          <cell r="L899" t="str">
            <v>NEF Assignment Corporation, as nominee</v>
          </cell>
          <cell r="M899" t="str">
            <v>36-4326848</v>
          </cell>
          <cell r="N899">
            <v>0.84991499999999987</v>
          </cell>
          <cell r="O899"/>
          <cell r="P899"/>
          <cell r="Q899"/>
          <cell r="R899"/>
          <cell r="S899"/>
          <cell r="T899"/>
          <cell r="U899"/>
          <cell r="V899" t="str">
            <v>MS Shared Investment Fund I LLC</v>
          </cell>
          <cell r="W899" t="str">
            <v>27-1490797</v>
          </cell>
          <cell r="X899">
            <v>0.14998499999999998</v>
          </cell>
          <cell r="Y899" t="str">
            <v>NEF Affordable Housing Investment Fund II LP</v>
          </cell>
          <cell r="Z899" t="str">
            <v>27-2395998</v>
          </cell>
          <cell r="AA899">
            <v>0.84991499999999987</v>
          </cell>
          <cell r="AB899"/>
          <cell r="AC899"/>
          <cell r="AD899"/>
          <cell r="AE899"/>
          <cell r="AF899"/>
          <cell r="AG899"/>
          <cell r="AH899"/>
          <cell r="AI899" t="str">
            <v>MS Affordable Housing LLC</v>
          </cell>
          <cell r="AJ899" t="str">
            <v>20-3968489</v>
          </cell>
          <cell r="AK899">
            <v>0.14997000149999998</v>
          </cell>
          <cell r="AL899" t="str">
            <v>Shaw Industries, Inc</v>
          </cell>
          <cell r="AM899" t="str">
            <v>35-2162582</v>
          </cell>
          <cell r="AN899">
            <v>0.8498300084999999</v>
          </cell>
          <cell r="AO899"/>
          <cell r="AP899"/>
          <cell r="AQ899"/>
          <cell r="AR899"/>
          <cell r="AS899"/>
          <cell r="AT899"/>
          <cell r="AU899"/>
          <cell r="AV899" t="str">
            <v/>
          </cell>
          <cell r="AW899"/>
          <cell r="AX899" t="str">
            <v/>
          </cell>
          <cell r="AY899"/>
          <cell r="AZ899" t="b">
            <v>1</v>
          </cell>
          <cell r="BA899" t="b">
            <v>1</v>
          </cell>
          <cell r="BB899" t="b">
            <v>0</v>
          </cell>
          <cell r="BC899" t="str">
            <v>TRUE</v>
          </cell>
          <cell r="BD899" t="b">
            <v>1</v>
          </cell>
          <cell r="BE899" t="str">
            <v>N/A</v>
          </cell>
          <cell r="BF899" t="e">
            <v>#NAME?</v>
          </cell>
          <cell r="BG899" t="str">
            <v>REQ</v>
          </cell>
        </row>
        <row r="900">
          <cell r="A900">
            <v>65200</v>
          </cell>
          <cell r="B900">
            <v>40847</v>
          </cell>
          <cell r="C900"/>
          <cell r="D900"/>
          <cell r="E900"/>
          <cell r="F900" t="str">
            <v>Travis Street Plaza, LP</v>
          </cell>
          <cell r="G900" t="str">
            <v>Travis Street Plaza</v>
          </cell>
          <cell r="H900" t="str">
            <v>Cantwell-Anderson, Inc.(CAI)</v>
          </cell>
          <cell r="I900" t="str">
            <v>NEF Assignment Corporation, as nominee</v>
          </cell>
          <cell r="J900" t="str">
            <v>36-4326848</v>
          </cell>
          <cell r="K900">
            <v>0.99990000000000001</v>
          </cell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 t="str">
            <v>National Equity Fund 2011 LP</v>
          </cell>
          <cell r="W900" t="str">
            <v>45-3062097</v>
          </cell>
          <cell r="X900">
            <v>0.99990000000000001</v>
          </cell>
          <cell r="Y900"/>
          <cell r="Z900"/>
          <cell r="AA900"/>
          <cell r="AB900"/>
          <cell r="AC900"/>
          <cell r="AD900"/>
          <cell r="AE900"/>
          <cell r="AF900"/>
          <cell r="AG900"/>
          <cell r="AH900"/>
          <cell r="AI900" t="str">
            <v>No investor with 50% or more ownership</v>
          </cell>
          <cell r="AJ900" t="str">
            <v>N/A</v>
          </cell>
          <cell r="AK900" t="str">
            <v>N/A</v>
          </cell>
          <cell r="AL900"/>
          <cell r="AM900"/>
          <cell r="AN900"/>
          <cell r="AO900"/>
          <cell r="AP900"/>
          <cell r="AQ900"/>
          <cell r="AR900"/>
          <cell r="AS900"/>
          <cell r="AT900"/>
          <cell r="AU900"/>
          <cell r="AV900" t="str">
            <v/>
          </cell>
          <cell r="AW900"/>
          <cell r="AX900" t="str">
            <v/>
          </cell>
          <cell r="AY900"/>
          <cell r="AZ900" t="b">
            <v>1</v>
          </cell>
          <cell r="BA900" t="b">
            <v>1</v>
          </cell>
          <cell r="BB900" t="str">
            <v>TRUE</v>
          </cell>
          <cell r="BC900" t="str">
            <v>FALSE</v>
          </cell>
          <cell r="BD900" t="b">
            <v>1</v>
          </cell>
          <cell r="BE900" t="str">
            <v>REQ</v>
          </cell>
          <cell r="BF900" t="str">
            <v>N/A</v>
          </cell>
          <cell r="BG900" t="str">
            <v>REQ</v>
          </cell>
        </row>
        <row r="901">
          <cell r="A901">
            <v>65203</v>
          </cell>
          <cell r="B901">
            <v>40816</v>
          </cell>
          <cell r="C901"/>
          <cell r="D901"/>
          <cell r="E901"/>
          <cell r="F901" t="str">
            <v>BHA Crossing, LP</v>
          </cell>
          <cell r="G901" t="str">
            <v>The Crossing</v>
          </cell>
          <cell r="H901" t="str">
            <v>Housing Authority of the City of Beaumont (TX)</v>
          </cell>
          <cell r="I901" t="str">
            <v>NEF Investment Partners Fund III LLC</v>
          </cell>
          <cell r="J901" t="str">
            <v>45-3343649</v>
          </cell>
          <cell r="K901">
            <v>0.99990000000000001</v>
          </cell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 t="str">
            <v>NEF Investment Partners Fund III LLC</v>
          </cell>
          <cell r="W901" t="str">
            <v>45-3343649</v>
          </cell>
          <cell r="X901">
            <v>0.99990000000000001</v>
          </cell>
          <cell r="Y901"/>
          <cell r="Z901"/>
          <cell r="AA901"/>
          <cell r="AB901"/>
          <cell r="AC901"/>
          <cell r="AD901"/>
          <cell r="AE901"/>
          <cell r="AF901"/>
          <cell r="AG901"/>
          <cell r="AH901"/>
          <cell r="AI901" t="str">
            <v>FNBC Leasing Corporation</v>
          </cell>
          <cell r="AJ901" t="str">
            <v>36-3643427</v>
          </cell>
          <cell r="AK901">
            <v>0.99980000999999996</v>
          </cell>
          <cell r="AL901"/>
          <cell r="AM901"/>
          <cell r="AN901"/>
          <cell r="AO901"/>
          <cell r="AP901"/>
          <cell r="AQ901"/>
          <cell r="AR901"/>
          <cell r="AS901"/>
          <cell r="AT901"/>
          <cell r="AU901"/>
          <cell r="AV901" t="str">
            <v/>
          </cell>
          <cell r="AW901"/>
          <cell r="AX901" t="str">
            <v/>
          </cell>
          <cell r="AY901"/>
          <cell r="AZ901" t="b">
            <v>1</v>
          </cell>
          <cell r="BA901" t="b">
            <v>1</v>
          </cell>
          <cell r="BB901" t="b">
            <v>0</v>
          </cell>
          <cell r="BC901" t="str">
            <v>TRUE</v>
          </cell>
          <cell r="BD901" t="b">
            <v>1</v>
          </cell>
          <cell r="BE901" t="str">
            <v>N/A</v>
          </cell>
          <cell r="BF901" t="e">
            <v>#NAME?</v>
          </cell>
          <cell r="BG901" t="str">
            <v>REQ</v>
          </cell>
        </row>
        <row r="902">
          <cell r="A902">
            <v>65206</v>
          </cell>
          <cell r="B902">
            <v>40505</v>
          </cell>
          <cell r="C902"/>
          <cell r="D902"/>
          <cell r="E902"/>
          <cell r="F902" t="str">
            <v>Salem Village II L.P.</v>
          </cell>
          <cell r="G902" t="str">
            <v>Salem Village II</v>
          </cell>
          <cell r="H902" t="str">
            <v>NeighborWorks Omaha (fka New Comm Dev Corp)</v>
          </cell>
          <cell r="I902" t="str">
            <v>MS Shared Investment Fund I LLC</v>
          </cell>
          <cell r="J902" t="str">
            <v>27-1490797</v>
          </cell>
          <cell r="K902">
            <v>0.14998499999999998</v>
          </cell>
          <cell r="L902" t="str">
            <v>NEF Assignment Corporation, as nominee</v>
          </cell>
          <cell r="M902" t="str">
            <v>36-4326848</v>
          </cell>
          <cell r="N902">
            <v>0.84991499999999987</v>
          </cell>
          <cell r="O902"/>
          <cell r="P902"/>
          <cell r="Q902"/>
          <cell r="R902"/>
          <cell r="S902"/>
          <cell r="T902"/>
          <cell r="U902"/>
          <cell r="V902" t="str">
            <v>MS Shared Investment Fund I LLC</v>
          </cell>
          <cell r="W902" t="str">
            <v>27-1490797</v>
          </cell>
          <cell r="X902">
            <v>0.14998499999999998</v>
          </cell>
          <cell r="Y902" t="str">
            <v>NEF Affordable Housing Investment Fund II LP</v>
          </cell>
          <cell r="Z902" t="str">
            <v>27-2395998</v>
          </cell>
          <cell r="AA902">
            <v>0.84991499999999987</v>
          </cell>
          <cell r="AB902"/>
          <cell r="AC902"/>
          <cell r="AD902"/>
          <cell r="AE902"/>
          <cell r="AF902"/>
          <cell r="AG902"/>
          <cell r="AH902"/>
          <cell r="AI902" t="str">
            <v>MS Affordable Housing LLC</v>
          </cell>
          <cell r="AJ902" t="str">
            <v>20-3968489</v>
          </cell>
          <cell r="AK902">
            <v>0.14997000149999998</v>
          </cell>
          <cell r="AL902" t="str">
            <v>Shaw Industries, Inc</v>
          </cell>
          <cell r="AM902" t="str">
            <v>35-2162582</v>
          </cell>
          <cell r="AN902">
            <v>0.8498300084999999</v>
          </cell>
          <cell r="AO902"/>
          <cell r="AP902"/>
          <cell r="AQ902"/>
          <cell r="AR902"/>
          <cell r="AS902"/>
          <cell r="AT902"/>
          <cell r="AU902"/>
          <cell r="AV902" t="str">
            <v/>
          </cell>
          <cell r="AW902"/>
          <cell r="AX902" t="str">
            <v/>
          </cell>
          <cell r="AY902"/>
          <cell r="AZ902" t="b">
            <v>1</v>
          </cell>
          <cell r="BA902" t="b">
            <v>1</v>
          </cell>
          <cell r="BB902" t="b">
            <v>0</v>
          </cell>
          <cell r="BC902" t="str">
            <v>FALSE</v>
          </cell>
          <cell r="BD902" t="b">
            <v>1</v>
          </cell>
          <cell r="BE902" t="str">
            <v>N/A</v>
          </cell>
          <cell r="BF902" t="e">
            <v>#NAME?</v>
          </cell>
          <cell r="BG902" t="str">
            <v>REQ</v>
          </cell>
        </row>
        <row r="903">
          <cell r="A903">
            <v>65210</v>
          </cell>
          <cell r="B903">
            <v>41452</v>
          </cell>
          <cell r="C903"/>
          <cell r="D903"/>
          <cell r="E903"/>
          <cell r="F903" t="str">
            <v>Bud Bailey Apartments I, LLC</v>
          </cell>
          <cell r="G903" t="str">
            <v>Bud Bailey Apartments Combined</v>
          </cell>
          <cell r="H903" t="str">
            <v>Housing Authority of the County of Salt Lake (HACSL)</v>
          </cell>
          <cell r="I903" t="str">
            <v>NEF Assignment Corporation, as nominee</v>
          </cell>
          <cell r="J903" t="str">
            <v>36-4326848</v>
          </cell>
          <cell r="K903">
            <v>0.99990000000000001</v>
          </cell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 t="str">
            <v>Homestead Equity Fund XIII Limited Partnership</v>
          </cell>
          <cell r="W903" t="str">
            <v>81-2165545</v>
          </cell>
          <cell r="X903">
            <v>0.99990000000000001</v>
          </cell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 t="str">
            <v>No investor with 50% or more ownership</v>
          </cell>
          <cell r="AJ903" t="str">
            <v>N/A</v>
          </cell>
          <cell r="AK903" t="str">
            <v>N/A</v>
          </cell>
          <cell r="AL903"/>
          <cell r="AM903"/>
          <cell r="AN903"/>
          <cell r="AO903"/>
          <cell r="AP903"/>
          <cell r="AQ903"/>
          <cell r="AR903"/>
          <cell r="AS903"/>
          <cell r="AT903"/>
          <cell r="AU903"/>
          <cell r="AV903" t="str">
            <v/>
          </cell>
          <cell r="AW903"/>
          <cell r="AX903" t="str">
            <v/>
          </cell>
          <cell r="AY903"/>
          <cell r="AZ903" t="b">
            <v>1</v>
          </cell>
          <cell r="BA903" t="b">
            <v>1</v>
          </cell>
          <cell r="BB903" t="b">
            <v>0</v>
          </cell>
          <cell r="BC903" t="str">
            <v>TRUE</v>
          </cell>
          <cell r="BD903" t="b">
            <v>1</v>
          </cell>
          <cell r="BE903" t="str">
            <v>REQ</v>
          </cell>
          <cell r="BF903" t="str">
            <v>N/A</v>
          </cell>
          <cell r="BG903" t="str">
            <v>REQ</v>
          </cell>
        </row>
        <row r="904">
          <cell r="A904">
            <v>65213</v>
          </cell>
          <cell r="B904">
            <v>40533</v>
          </cell>
          <cell r="C904"/>
          <cell r="D904"/>
          <cell r="E904"/>
          <cell r="F904" t="str">
            <v>Northwest Mill Creek LLC</v>
          </cell>
          <cell r="G904" t="str">
            <v>Mill Creek Apartments (ID)</v>
          </cell>
          <cell r="H904" t="str">
            <v>Northwest Real Estate Capital Corp.</v>
          </cell>
          <cell r="I904" t="str">
            <v>Homestead Equity Fund VII Limited Partnership</v>
          </cell>
          <cell r="J904" t="str">
            <v>26-0796373</v>
          </cell>
          <cell r="K904">
            <v>0.99990000000000001</v>
          </cell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 t="str">
            <v>Homestead Equity Fund VII Limited Partnership</v>
          </cell>
          <cell r="W904" t="str">
            <v>26-0796373</v>
          </cell>
          <cell r="X904">
            <v>0.99990000000000001</v>
          </cell>
          <cell r="Y904"/>
          <cell r="Z904"/>
          <cell r="AA904"/>
          <cell r="AB904"/>
          <cell r="AC904"/>
          <cell r="AD904"/>
          <cell r="AE904"/>
          <cell r="AF904"/>
          <cell r="AG904"/>
          <cell r="AH904"/>
          <cell r="AI904" t="str">
            <v>No investor with 50% or more ownership</v>
          </cell>
          <cell r="AJ904" t="str">
            <v>N/A</v>
          </cell>
          <cell r="AK904" t="str">
            <v>N/A</v>
          </cell>
          <cell r="AL904"/>
          <cell r="AM904"/>
          <cell r="AN904"/>
          <cell r="AO904"/>
          <cell r="AP904"/>
          <cell r="AQ904"/>
          <cell r="AR904"/>
          <cell r="AS904"/>
          <cell r="AT904"/>
          <cell r="AU904"/>
          <cell r="AV904" t="str">
            <v/>
          </cell>
          <cell r="AW904"/>
          <cell r="AX904" t="str">
            <v/>
          </cell>
          <cell r="AY904"/>
          <cell r="AZ904" t="b">
            <v>1</v>
          </cell>
          <cell r="BA904" t="b">
            <v>1</v>
          </cell>
          <cell r="BB904" t="str">
            <v>TRUE</v>
          </cell>
          <cell r="BC904" t="str">
            <v>FALSE</v>
          </cell>
          <cell r="BD904" t="b">
            <v>1</v>
          </cell>
          <cell r="BE904" t="str">
            <v>N/A</v>
          </cell>
          <cell r="BF904" t="str">
            <v>N/A</v>
          </cell>
          <cell r="BG904" t="str">
            <v>No</v>
          </cell>
        </row>
        <row r="905">
          <cell r="A905">
            <v>65214</v>
          </cell>
          <cell r="B905">
            <v>40533</v>
          </cell>
          <cell r="C905"/>
          <cell r="D905"/>
          <cell r="E905"/>
          <cell r="F905" t="str">
            <v>Northwest Windwood LLC</v>
          </cell>
          <cell r="G905" t="str">
            <v>Windwood Apartments (ID)</v>
          </cell>
          <cell r="H905" t="str">
            <v>Northwest Real Estate Capital Corp.</v>
          </cell>
          <cell r="I905" t="str">
            <v>Homestead Equity Fund VII Limited Partnership</v>
          </cell>
          <cell r="J905" t="str">
            <v>26-0796373</v>
          </cell>
          <cell r="K905">
            <v>0.99990000000000001</v>
          </cell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 t="str">
            <v>Homestead Equity Fund VII Limited Partnership</v>
          </cell>
          <cell r="W905" t="str">
            <v>26-0796373</v>
          </cell>
          <cell r="X905">
            <v>0.99990000000000001</v>
          </cell>
          <cell r="Y905"/>
          <cell r="Z905"/>
          <cell r="AA905"/>
          <cell r="AB905"/>
          <cell r="AC905"/>
          <cell r="AD905"/>
          <cell r="AE905"/>
          <cell r="AF905"/>
          <cell r="AG905"/>
          <cell r="AH905"/>
          <cell r="AI905" t="str">
            <v>No investor with 50% or more ownership</v>
          </cell>
          <cell r="AJ905" t="str">
            <v>N/A</v>
          </cell>
          <cell r="AK905" t="str">
            <v>N/A</v>
          </cell>
          <cell r="AL905"/>
          <cell r="AM905"/>
          <cell r="AN905"/>
          <cell r="AO905"/>
          <cell r="AP905"/>
          <cell r="AQ905"/>
          <cell r="AR905"/>
          <cell r="AS905"/>
          <cell r="AT905"/>
          <cell r="AU905"/>
          <cell r="AV905" t="str">
            <v/>
          </cell>
          <cell r="AW905"/>
          <cell r="AX905" t="str">
            <v/>
          </cell>
          <cell r="AY905"/>
          <cell r="AZ905" t="b">
            <v>1</v>
          </cell>
          <cell r="BA905" t="b">
            <v>1</v>
          </cell>
          <cell r="BB905" t="b">
            <v>0</v>
          </cell>
          <cell r="BC905" t="str">
            <v>TRUE</v>
          </cell>
          <cell r="BD905" t="b">
            <v>1</v>
          </cell>
          <cell r="BE905" t="str">
            <v>N/A</v>
          </cell>
          <cell r="BF905" t="str">
            <v>N/A</v>
          </cell>
          <cell r="BG905" t="str">
            <v>No</v>
          </cell>
        </row>
        <row r="906">
          <cell r="A906">
            <v>65221</v>
          </cell>
          <cell r="B906">
            <v>40786</v>
          </cell>
          <cell r="C906"/>
          <cell r="D906"/>
          <cell r="E906"/>
          <cell r="F906" t="str">
            <v>Mitchell Street Market Lofts, LLC</v>
          </cell>
          <cell r="G906" t="str">
            <v>Mitchell Street Market Lofts</v>
          </cell>
          <cell r="H906" t="str">
            <v>Impact Seven, Inc.</v>
          </cell>
          <cell r="I906" t="str">
            <v>NEF Investment Partners Fund III LLC</v>
          </cell>
          <cell r="J906" t="str">
            <v>45-3343649</v>
          </cell>
          <cell r="K906">
            <v>0.99990000000000001</v>
          </cell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 t="str">
            <v>NEF Investment Partners Fund III LLC</v>
          </cell>
          <cell r="W906" t="str">
            <v>45-3343649</v>
          </cell>
          <cell r="X906">
            <v>0.99990000000000001</v>
          </cell>
          <cell r="Y906"/>
          <cell r="Z906"/>
          <cell r="AA906"/>
          <cell r="AB906"/>
          <cell r="AC906"/>
          <cell r="AD906"/>
          <cell r="AE906"/>
          <cell r="AF906"/>
          <cell r="AG906"/>
          <cell r="AH906"/>
          <cell r="AI906" t="str">
            <v>FNBC Leasing Corporation</v>
          </cell>
          <cell r="AJ906" t="str">
            <v>36-3643427</v>
          </cell>
          <cell r="AK906">
            <v>0.99980000999999996</v>
          </cell>
          <cell r="AL906"/>
          <cell r="AM906"/>
          <cell r="AN906"/>
          <cell r="AO906"/>
          <cell r="AP906"/>
          <cell r="AQ906"/>
          <cell r="AR906"/>
          <cell r="AS906"/>
          <cell r="AT906"/>
          <cell r="AU906"/>
          <cell r="AV906" t="str">
            <v/>
          </cell>
          <cell r="AW906"/>
          <cell r="AX906" t="str">
            <v/>
          </cell>
          <cell r="AY906"/>
          <cell r="AZ906" t="b">
            <v>1</v>
          </cell>
          <cell r="BA906" t="b">
            <v>1</v>
          </cell>
          <cell r="BB906" t="b">
            <v>0</v>
          </cell>
          <cell r="BC906" t="str">
            <v>TRUE</v>
          </cell>
          <cell r="BD906" t="b">
            <v>1</v>
          </cell>
          <cell r="BE906" t="str">
            <v>N/A</v>
          </cell>
          <cell r="BF906" t="e">
            <v>#NAME?</v>
          </cell>
          <cell r="BG906" t="str">
            <v>REQ</v>
          </cell>
        </row>
        <row r="907">
          <cell r="A907">
            <v>65233</v>
          </cell>
          <cell r="B907">
            <v>40905</v>
          </cell>
          <cell r="C907"/>
          <cell r="D907"/>
          <cell r="E907"/>
          <cell r="F907" t="str">
            <v>Phoenix Apartments, L.P.</v>
          </cell>
          <cell r="G907" t="str">
            <v>Phoenix Apartments (RI)</v>
          </cell>
          <cell r="H907" t="str">
            <v>Omni Development Corporation</v>
          </cell>
          <cell r="I907" t="str">
            <v>NEF Assignment Corporation, as nominee</v>
          </cell>
          <cell r="J907" t="str">
            <v>36-4326848</v>
          </cell>
          <cell r="K907">
            <v>0.99990000000000001</v>
          </cell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 t="str">
            <v>National Equity Fund 2011 LP</v>
          </cell>
          <cell r="W907" t="str">
            <v>45-3062097</v>
          </cell>
          <cell r="X907">
            <v>0.99990000000000001</v>
          </cell>
          <cell r="Y907"/>
          <cell r="Z907"/>
          <cell r="AA907"/>
          <cell r="AB907"/>
          <cell r="AC907"/>
          <cell r="AD907"/>
          <cell r="AE907"/>
          <cell r="AF907"/>
          <cell r="AG907"/>
          <cell r="AH907"/>
          <cell r="AI907" t="str">
            <v>No investor with 50% or more ownership</v>
          </cell>
          <cell r="AJ907" t="str">
            <v>N/A</v>
          </cell>
          <cell r="AK907" t="str">
            <v>N/A</v>
          </cell>
          <cell r="AL907"/>
          <cell r="AM907"/>
          <cell r="AN907"/>
          <cell r="AO907"/>
          <cell r="AP907"/>
          <cell r="AQ907"/>
          <cell r="AR907"/>
          <cell r="AS907"/>
          <cell r="AT907"/>
          <cell r="AU907"/>
          <cell r="AV907" t="str">
            <v/>
          </cell>
          <cell r="AW907"/>
          <cell r="AX907" t="str">
            <v/>
          </cell>
          <cell r="AY907"/>
          <cell r="AZ907" t="b">
            <v>1</v>
          </cell>
          <cell r="BA907" t="b">
            <v>1</v>
          </cell>
          <cell r="BB907" t="str">
            <v>TRUE</v>
          </cell>
          <cell r="BC907" t="str">
            <v>FALSE</v>
          </cell>
          <cell r="BD907" t="b">
            <v>1</v>
          </cell>
          <cell r="BE907" t="str">
            <v>REQ</v>
          </cell>
          <cell r="BF907" t="str">
            <v>N/A</v>
          </cell>
          <cell r="BG907" t="str">
            <v>REQ</v>
          </cell>
        </row>
        <row r="908">
          <cell r="A908">
            <v>65241</v>
          </cell>
          <cell r="B908">
            <v>40564</v>
          </cell>
          <cell r="C908"/>
          <cell r="D908"/>
          <cell r="E908"/>
          <cell r="F908" t="str">
            <v>Long Beach Senior Artists Colony, L.P.</v>
          </cell>
          <cell r="G908" t="str">
            <v>Long Beach Senior Artists Colony</v>
          </cell>
          <cell r="H908" t="str">
            <v>Meta Housing Corporation, Inc.</v>
          </cell>
          <cell r="I908" t="str">
            <v>WFCIH Investment Fund I LLC</v>
          </cell>
          <cell r="J908" t="str">
            <v>27-2007684</v>
          </cell>
          <cell r="K908">
            <v>0.99990000000000001</v>
          </cell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 t="str">
            <v>WFCIH Investment Fund I LLC</v>
          </cell>
          <cell r="W908" t="str">
            <v>27-2007684</v>
          </cell>
          <cell r="X908">
            <v>0.99990000000000001</v>
          </cell>
          <cell r="Y908"/>
          <cell r="Z908"/>
          <cell r="AA908"/>
          <cell r="AB908"/>
          <cell r="AC908"/>
          <cell r="AD908"/>
          <cell r="AE908"/>
          <cell r="AF908"/>
          <cell r="AG908"/>
          <cell r="AH908"/>
          <cell r="AI908" t="str">
            <v>WF Affordable Housing LLC</v>
          </cell>
          <cell r="AJ908" t="str">
            <v>26-4569343</v>
          </cell>
          <cell r="AK908">
            <v>0.99980000999999996</v>
          </cell>
          <cell r="AL908"/>
          <cell r="AM908"/>
          <cell r="AN908"/>
          <cell r="AO908"/>
          <cell r="AP908"/>
          <cell r="AQ908"/>
          <cell r="AR908"/>
          <cell r="AS908"/>
          <cell r="AT908"/>
          <cell r="AU908"/>
          <cell r="AV908" t="str">
            <v/>
          </cell>
          <cell r="AW908"/>
          <cell r="AX908" t="str">
            <v/>
          </cell>
          <cell r="AY908"/>
          <cell r="AZ908" t="b">
            <v>1</v>
          </cell>
          <cell r="BA908" t="b">
            <v>1</v>
          </cell>
          <cell r="BB908" t="str">
            <v>TRUE</v>
          </cell>
          <cell r="BC908" t="str">
            <v>TRUE</v>
          </cell>
          <cell r="BD908" t="b">
            <v>1</v>
          </cell>
          <cell r="BE908" t="str">
            <v>N/A</v>
          </cell>
          <cell r="BF908" t="e">
            <v>#NAME?</v>
          </cell>
          <cell r="BG908" t="str">
            <v>REQ</v>
          </cell>
        </row>
        <row r="909">
          <cell r="A909">
            <v>65242</v>
          </cell>
          <cell r="B909">
            <v>40564</v>
          </cell>
          <cell r="C909"/>
          <cell r="D909"/>
          <cell r="E909"/>
          <cell r="F909" t="str">
            <v>Long Beach Regal, L.P.</v>
          </cell>
          <cell r="G909" t="str">
            <v>Long Beach &amp; Anaheim Senior Housing</v>
          </cell>
          <cell r="H909" t="str">
            <v>Meta Housing Corporation, Inc.</v>
          </cell>
          <cell r="I909" t="str">
            <v>WFCIH Investment Fund I LLC</v>
          </cell>
          <cell r="J909" t="str">
            <v>27-2007684</v>
          </cell>
          <cell r="K909">
            <v>0.99990000000000001</v>
          </cell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 t="str">
            <v>WFCIH Investment Fund I LLC</v>
          </cell>
          <cell r="W909" t="str">
            <v>27-2007684</v>
          </cell>
          <cell r="X909">
            <v>0.99990000000000001</v>
          </cell>
          <cell r="Y909"/>
          <cell r="Z909"/>
          <cell r="AA909"/>
          <cell r="AB909"/>
          <cell r="AC909"/>
          <cell r="AD909"/>
          <cell r="AE909"/>
          <cell r="AF909"/>
          <cell r="AG909"/>
          <cell r="AH909"/>
          <cell r="AI909" t="str">
            <v>WF Affordable Housing LLC</v>
          </cell>
          <cell r="AJ909" t="str">
            <v>26-4569343</v>
          </cell>
          <cell r="AK909">
            <v>0.99980000999999996</v>
          </cell>
          <cell r="AL909"/>
          <cell r="AM909"/>
          <cell r="AN909"/>
          <cell r="AO909"/>
          <cell r="AP909"/>
          <cell r="AQ909"/>
          <cell r="AR909"/>
          <cell r="AS909"/>
          <cell r="AT909"/>
          <cell r="AU909"/>
          <cell r="AV909" t="str">
            <v/>
          </cell>
          <cell r="AW909"/>
          <cell r="AX909" t="str">
            <v/>
          </cell>
          <cell r="AY909"/>
          <cell r="AZ909" t="b">
            <v>1</v>
          </cell>
          <cell r="BA909" t="b">
            <v>1</v>
          </cell>
          <cell r="BB909" t="str">
            <v>TRUE</v>
          </cell>
          <cell r="BC909" t="str">
            <v>TRUE</v>
          </cell>
          <cell r="BD909" t="b">
            <v>1</v>
          </cell>
          <cell r="BE909" t="str">
            <v>N/A</v>
          </cell>
          <cell r="BF909" t="e">
            <v>#NAME?</v>
          </cell>
          <cell r="BG909" t="str">
            <v>REQ</v>
          </cell>
        </row>
        <row r="910">
          <cell r="A910">
            <v>65246</v>
          </cell>
          <cell r="B910">
            <v>40934</v>
          </cell>
          <cell r="C910"/>
          <cell r="D910"/>
          <cell r="E910"/>
          <cell r="F910" t="str">
            <v>Pontius LLC</v>
          </cell>
          <cell r="G910" t="str">
            <v>Williams Apartments (fka Pontius)</v>
          </cell>
          <cell r="H910" t="str">
            <v>Plymouth Housing Group</v>
          </cell>
          <cell r="I910" t="str">
            <v>NEF Investment Partners Fund III LLC</v>
          </cell>
          <cell r="J910" t="str">
            <v>45-3343649</v>
          </cell>
          <cell r="K910">
            <v>0.99990000000000001</v>
          </cell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 t="str">
            <v>NEF Investment Partners Fund III LLC</v>
          </cell>
          <cell r="W910" t="str">
            <v>45-3343649</v>
          </cell>
          <cell r="X910">
            <v>0.99990000000000001</v>
          </cell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 t="str">
            <v>FNBC Leasing Corporation</v>
          </cell>
          <cell r="AJ910" t="str">
            <v>36-3643427</v>
          </cell>
          <cell r="AK910">
            <v>0.99980000999999996</v>
          </cell>
          <cell r="AL910"/>
          <cell r="AM910"/>
          <cell r="AN910"/>
          <cell r="AO910"/>
          <cell r="AP910"/>
          <cell r="AQ910"/>
          <cell r="AR910"/>
          <cell r="AS910"/>
          <cell r="AT910"/>
          <cell r="AU910"/>
          <cell r="AV910" t="str">
            <v/>
          </cell>
          <cell r="AW910"/>
          <cell r="AX910" t="str">
            <v/>
          </cell>
          <cell r="AY910"/>
          <cell r="AZ910" t="b">
            <v>1</v>
          </cell>
          <cell r="BA910" t="b">
            <v>1</v>
          </cell>
          <cell r="BB910" t="b">
            <v>0</v>
          </cell>
          <cell r="BC910" t="str">
            <v>TRUE</v>
          </cell>
          <cell r="BD910" t="b">
            <v>1</v>
          </cell>
          <cell r="BE910" t="str">
            <v>N/A</v>
          </cell>
          <cell r="BF910" t="e">
            <v>#NAME?</v>
          </cell>
          <cell r="BG910" t="str">
            <v>REQ</v>
          </cell>
        </row>
        <row r="911">
          <cell r="A911">
            <v>82147</v>
          </cell>
          <cell r="B911">
            <v>42736</v>
          </cell>
          <cell r="C911"/>
          <cell r="D911"/>
          <cell r="E911"/>
          <cell r="F911" t="str">
            <v>Oakshire Commons 2 LLC (4%)</v>
          </cell>
          <cell r="G911" t="str">
            <v>Oakshire Commons II</v>
          </cell>
          <cell r="H911" t="str">
            <v>ME Jansen Development</v>
          </cell>
          <cell r="I911" t="str">
            <v>Community Affordable Housing Fund, LLC</v>
          </cell>
          <cell r="J911" t="str">
            <v>81-2574498</v>
          </cell>
          <cell r="K911">
            <v>0.99990000000000001</v>
          </cell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 t="str">
            <v>Community Affordable Housing Fund, LLC</v>
          </cell>
          <cell r="W911" t="str">
            <v>81-2574498</v>
          </cell>
          <cell r="X911">
            <v>0.99990000000000001</v>
          </cell>
          <cell r="Y911"/>
          <cell r="Z911"/>
          <cell r="AA911"/>
          <cell r="AB911"/>
          <cell r="AC911"/>
          <cell r="AD911"/>
          <cell r="AE911"/>
          <cell r="AF911"/>
          <cell r="AG911"/>
          <cell r="AH911"/>
          <cell r="AI911" t="str">
            <v>First Security Bank of Missoula</v>
          </cell>
          <cell r="AJ911" t="str">
            <v>Ask legal</v>
          </cell>
          <cell r="AK911">
            <v>0.99980001000000007</v>
          </cell>
          <cell r="AL911"/>
          <cell r="AM911"/>
          <cell r="AN911"/>
          <cell r="AO911"/>
          <cell r="AP911"/>
          <cell r="AQ911"/>
          <cell r="AR911"/>
          <cell r="AS911"/>
          <cell r="AT911"/>
          <cell r="AU911"/>
          <cell r="AV911"/>
          <cell r="AW911"/>
          <cell r="AX911"/>
          <cell r="AY911"/>
          <cell r="AZ911" t="b">
            <v>1</v>
          </cell>
          <cell r="BA911" t="b">
            <v>1</v>
          </cell>
          <cell r="BB911" t="str">
            <v>TRUE</v>
          </cell>
          <cell r="BC911" t="str">
            <v>FALSE</v>
          </cell>
          <cell r="BD911" t="b">
            <v>1</v>
          </cell>
          <cell r="BE911" t="str">
            <v>N/A</v>
          </cell>
          <cell r="BF911" t="e">
            <v>#NAME?</v>
          </cell>
          <cell r="BG911" t="str">
            <v>REQ</v>
          </cell>
        </row>
        <row r="912">
          <cell r="A912">
            <v>65252</v>
          </cell>
          <cell r="B912">
            <v>40773</v>
          </cell>
          <cell r="C912"/>
          <cell r="D912"/>
          <cell r="E912"/>
          <cell r="F912" t="str">
            <v>Greenway of Burlington Associates, L.P.</v>
          </cell>
          <cell r="G912" t="str">
            <v>Greenway of Burlington (aka Stone Gardens)</v>
          </cell>
          <cell r="H912" t="str">
            <v>Newbury Management Company</v>
          </cell>
          <cell r="I912" t="str">
            <v>NEF Assignment Corporation, as nominee</v>
          </cell>
          <cell r="J912" t="str">
            <v>36-4326848</v>
          </cell>
          <cell r="K912">
            <v>0.99990000000000001</v>
          </cell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 t="str">
            <v>NEF Affordable Housing Investment Fund II LP</v>
          </cell>
          <cell r="W912" t="str">
            <v>27-2395998</v>
          </cell>
          <cell r="X912">
            <v>0.99990000000000001</v>
          </cell>
          <cell r="Y912"/>
          <cell r="Z912"/>
          <cell r="AA912"/>
          <cell r="AB912"/>
          <cell r="AC912"/>
          <cell r="AD912"/>
          <cell r="AE912"/>
          <cell r="AF912"/>
          <cell r="AG912"/>
          <cell r="AH912"/>
          <cell r="AI912" t="str">
            <v>Shaw Industries, Inc</v>
          </cell>
          <cell r="AJ912" t="str">
            <v>35-2162582</v>
          </cell>
          <cell r="AK912">
            <v>0.99980000999999996</v>
          </cell>
          <cell r="AL912"/>
          <cell r="AM912"/>
          <cell r="AN912"/>
          <cell r="AO912"/>
          <cell r="AP912"/>
          <cell r="AQ912"/>
          <cell r="AR912"/>
          <cell r="AS912"/>
          <cell r="AT912"/>
          <cell r="AU912"/>
          <cell r="AV912" t="str">
            <v/>
          </cell>
          <cell r="AW912"/>
          <cell r="AX912" t="str">
            <v/>
          </cell>
          <cell r="AY912"/>
          <cell r="AZ912" t="b">
            <v>1</v>
          </cell>
          <cell r="BA912" t="b">
            <v>1</v>
          </cell>
          <cell r="BB912" t="b">
            <v>0</v>
          </cell>
          <cell r="BC912" t="str">
            <v>TRUE</v>
          </cell>
          <cell r="BD912" t="b">
            <v>1</v>
          </cell>
          <cell r="BE912" t="str">
            <v>REQ</v>
          </cell>
          <cell r="BF912" t="e">
            <v>#NAME?</v>
          </cell>
          <cell r="BG912" t="str">
            <v>REQ</v>
          </cell>
        </row>
        <row r="913">
          <cell r="A913">
            <v>65258</v>
          </cell>
          <cell r="B913">
            <v>40752</v>
          </cell>
          <cell r="C913"/>
          <cell r="D913"/>
          <cell r="E913"/>
          <cell r="F913" t="str">
            <v>NOTA Special Needs Apartments, L.P.</v>
          </cell>
          <cell r="G913" t="str">
            <v>NOTA Apartments</v>
          </cell>
          <cell r="H913" t="str">
            <v>DePaul Properties, Inc.</v>
          </cell>
          <cell r="I913" t="str">
            <v>NEF Assignment Corporation, as nominee</v>
          </cell>
          <cell r="J913" t="str">
            <v>36-4326848</v>
          </cell>
          <cell r="K913">
            <v>0.99990000000000001</v>
          </cell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 t="str">
            <v>NEF First Niagara Investment Fund LLC</v>
          </cell>
          <cell r="W913" t="str">
            <v>45-2756618</v>
          </cell>
          <cell r="X913">
            <v>0.99990000000000001</v>
          </cell>
          <cell r="Y913"/>
          <cell r="Z913"/>
          <cell r="AA913"/>
          <cell r="AB913"/>
          <cell r="AC913"/>
          <cell r="AD913"/>
          <cell r="AE913"/>
          <cell r="AF913"/>
          <cell r="AG913"/>
          <cell r="AH913"/>
          <cell r="AI913" t="str">
            <v>Key Bank NA</v>
          </cell>
          <cell r="AJ913" t="str">
            <v>34-0797057</v>
          </cell>
          <cell r="AK913">
            <v>0.99980000999999996</v>
          </cell>
          <cell r="AL913"/>
          <cell r="AM913"/>
          <cell r="AN913"/>
          <cell r="AO913"/>
          <cell r="AP913"/>
          <cell r="AQ913"/>
          <cell r="AR913"/>
          <cell r="AS913"/>
          <cell r="AT913"/>
          <cell r="AU913"/>
          <cell r="AV913" t="str">
            <v/>
          </cell>
          <cell r="AW913"/>
          <cell r="AX913" t="str">
            <v/>
          </cell>
          <cell r="AY913"/>
          <cell r="AZ913" t="b">
            <v>1</v>
          </cell>
          <cell r="BA913" t="b">
            <v>1</v>
          </cell>
          <cell r="BB913" t="b">
            <v>0</v>
          </cell>
          <cell r="BC913" t="str">
            <v>TRUE</v>
          </cell>
          <cell r="BD913" t="b">
            <v>1</v>
          </cell>
          <cell r="BE913" t="str">
            <v>REQ</v>
          </cell>
          <cell r="BF913" t="e">
            <v>#NAME?</v>
          </cell>
          <cell r="BG913" t="str">
            <v>REQ</v>
          </cell>
        </row>
        <row r="914">
          <cell r="A914">
            <v>65275</v>
          </cell>
          <cell r="B914">
            <v>40830</v>
          </cell>
          <cell r="C914"/>
          <cell r="D914"/>
          <cell r="E914"/>
          <cell r="F914" t="str">
            <v>Beloit Apartments Redevelopment-Phase 2, LLC</v>
          </cell>
          <cell r="G914" t="str">
            <v>Beloit Apartments Phase II</v>
          </cell>
          <cell r="H914" t="str">
            <v>CDA of the City of Beloit (WI)</v>
          </cell>
          <cell r="I914" t="str">
            <v>NEF Assignment Corporation, as nominee</v>
          </cell>
          <cell r="J914" t="str">
            <v>36-4326848</v>
          </cell>
          <cell r="K914">
            <v>0.99990000000000001</v>
          </cell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 t="str">
            <v>NEF Affordable Housing Investment Fund III LP</v>
          </cell>
          <cell r="W914" t="str">
            <v>45-1682803</v>
          </cell>
          <cell r="X914">
            <v>0.99990000000000001</v>
          </cell>
          <cell r="Y914"/>
          <cell r="Z914"/>
          <cell r="AA914"/>
          <cell r="AB914"/>
          <cell r="AC914"/>
          <cell r="AD914"/>
          <cell r="AE914"/>
          <cell r="AF914"/>
          <cell r="AG914"/>
          <cell r="AH914"/>
          <cell r="AI914" t="str">
            <v>Vanderbilt Mortgage and Finance, Inc.</v>
          </cell>
          <cell r="AJ914" t="str">
            <v>62-0997810</v>
          </cell>
          <cell r="AK914">
            <v>0.99980000999999996</v>
          </cell>
          <cell r="AL914"/>
          <cell r="AM914"/>
          <cell r="AN914"/>
          <cell r="AO914"/>
          <cell r="AP914"/>
          <cell r="AQ914"/>
          <cell r="AR914"/>
          <cell r="AS914"/>
          <cell r="AT914"/>
          <cell r="AU914"/>
          <cell r="AV914" t="str">
            <v/>
          </cell>
          <cell r="AW914"/>
          <cell r="AX914" t="str">
            <v/>
          </cell>
          <cell r="AY914"/>
          <cell r="AZ914" t="b">
            <v>1</v>
          </cell>
          <cell r="BA914" t="b">
            <v>1</v>
          </cell>
          <cell r="BB914" t="b">
            <v>0</v>
          </cell>
          <cell r="BC914" t="str">
            <v>TRUE</v>
          </cell>
          <cell r="BD914" t="b">
            <v>1</v>
          </cell>
          <cell r="BE914" t="str">
            <v>REQ</v>
          </cell>
          <cell r="BF914" t="e">
            <v>#NAME?</v>
          </cell>
          <cell r="BG914" t="str">
            <v>REQ</v>
          </cell>
        </row>
        <row r="915">
          <cell r="A915">
            <v>60489</v>
          </cell>
          <cell r="B915">
            <v>37253</v>
          </cell>
          <cell r="C915"/>
          <cell r="D915"/>
          <cell r="E915" t="str">
            <v>NEFAC Confirmed</v>
          </cell>
          <cell r="F915" t="str">
            <v>Park Terrace II Mutual Housing L.P.</v>
          </cell>
          <cell r="G915" t="str">
            <v>Park Terrace II Mutual Housing (CT)</v>
          </cell>
          <cell r="H915" t="str">
            <v>Mutual Housing Association of Greater Hartford, Inc.</v>
          </cell>
          <cell r="I915" t="str">
            <v>NEF Assignment Corporation, as nominee</v>
          </cell>
          <cell r="J915" t="str">
            <v>36-4326848</v>
          </cell>
          <cell r="K915">
            <v>0.99990000000000001</v>
          </cell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 t="str">
            <v>NEF Community Investment Fund II Limited Partnership</v>
          </cell>
          <cell r="W915" t="str">
            <v>20-1309458</v>
          </cell>
          <cell r="X915">
            <v>0.99990000000000001</v>
          </cell>
          <cell r="Y915"/>
          <cell r="Z915"/>
          <cell r="AA915"/>
          <cell r="AB915"/>
          <cell r="AC915"/>
          <cell r="AD915"/>
          <cell r="AE915"/>
          <cell r="AF915"/>
          <cell r="AG915"/>
          <cell r="AH915"/>
          <cell r="AI915" t="str">
            <v>Fannie Mae Housing Fund 584, LLC</v>
          </cell>
          <cell r="AJ915" t="str">
            <v>52-0883107</v>
          </cell>
          <cell r="AK915">
            <v>0.99980000999999996</v>
          </cell>
          <cell r="AL915"/>
          <cell r="AM915"/>
          <cell r="AN915"/>
          <cell r="AO915"/>
          <cell r="AP915"/>
          <cell r="AQ915"/>
          <cell r="AR915"/>
          <cell r="AS915"/>
          <cell r="AT915"/>
          <cell r="AU915"/>
          <cell r="AV915" t="str">
            <v/>
          </cell>
          <cell r="AW915"/>
          <cell r="AX915" t="str">
            <v/>
          </cell>
          <cell r="AY915"/>
          <cell r="AZ915" t="b">
            <v>1</v>
          </cell>
          <cell r="BA915" t="b">
            <v>1</v>
          </cell>
          <cell r="BB915" t="b">
            <v>0</v>
          </cell>
          <cell r="BC915" t="str">
            <v>TRUE</v>
          </cell>
          <cell r="BD915" t="b">
            <v>1</v>
          </cell>
          <cell r="BE915" t="str">
            <v>REQ</v>
          </cell>
          <cell r="BF915" t="e">
            <v>#NAME?</v>
          </cell>
          <cell r="BG915" t="str">
            <v>REQ</v>
          </cell>
        </row>
        <row r="916">
          <cell r="A916">
            <v>65278</v>
          </cell>
          <cell r="B916">
            <v>40897</v>
          </cell>
          <cell r="C916"/>
          <cell r="D916"/>
          <cell r="E916"/>
          <cell r="F916" t="str">
            <v>PPL West 7th Housing Limited Partnership</v>
          </cell>
          <cell r="G916" t="str">
            <v>Fort Road Flats (aka PPL West 7th Housing)</v>
          </cell>
          <cell r="H916" t="str">
            <v>Project for Pride in Living, Inc.</v>
          </cell>
          <cell r="I916" t="str">
            <v>NEF Assignment Corporation, as nominee</v>
          </cell>
          <cell r="J916" t="str">
            <v>36-4326848</v>
          </cell>
          <cell r="K916">
            <v>0.99990000000000001</v>
          </cell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 t="str">
            <v>National Equity Fund 2011 LP</v>
          </cell>
          <cell r="W916" t="str">
            <v>45-3062097</v>
          </cell>
          <cell r="X916">
            <v>0.99990000000000001</v>
          </cell>
          <cell r="Y916"/>
          <cell r="Z916"/>
          <cell r="AA916"/>
          <cell r="AB916"/>
          <cell r="AC916"/>
          <cell r="AD916"/>
          <cell r="AE916"/>
          <cell r="AF916"/>
          <cell r="AG916"/>
          <cell r="AH916"/>
          <cell r="AI916" t="str">
            <v>No investor with 50% or more ownership</v>
          </cell>
          <cell r="AJ916" t="str">
            <v>N/A</v>
          </cell>
          <cell r="AK916" t="str">
            <v>N/A</v>
          </cell>
          <cell r="AL916"/>
          <cell r="AM916"/>
          <cell r="AN916"/>
          <cell r="AO916"/>
          <cell r="AP916"/>
          <cell r="AQ916"/>
          <cell r="AR916"/>
          <cell r="AS916"/>
          <cell r="AT916"/>
          <cell r="AU916"/>
          <cell r="AV916" t="str">
            <v/>
          </cell>
          <cell r="AW916"/>
          <cell r="AX916" t="str">
            <v/>
          </cell>
          <cell r="AY916"/>
          <cell r="AZ916" t="b">
            <v>1</v>
          </cell>
          <cell r="BA916" t="b">
            <v>1</v>
          </cell>
          <cell r="BB916" t="b">
            <v>0</v>
          </cell>
          <cell r="BC916" t="str">
            <v>FALSE</v>
          </cell>
          <cell r="BD916" t="b">
            <v>1</v>
          </cell>
          <cell r="BE916" t="str">
            <v>REQ</v>
          </cell>
          <cell r="BF916" t="str">
            <v>N/A</v>
          </cell>
          <cell r="BG916" t="str">
            <v>REQ</v>
          </cell>
        </row>
        <row r="917">
          <cell r="A917">
            <v>65286</v>
          </cell>
          <cell r="B917">
            <v>40758</v>
          </cell>
          <cell r="C917"/>
          <cell r="D917"/>
          <cell r="E917"/>
          <cell r="F917" t="str">
            <v>La Venture Workforce Housing LLC</v>
          </cell>
          <cell r="G917" t="str">
            <v>La Venture Workforce Housing</v>
          </cell>
          <cell r="H917" t="str">
            <v>Catholic Housing Services of Western WA (Archdiocesan HA)</v>
          </cell>
          <cell r="I917" t="str">
            <v>NEF Assignment Corporation, as nominee</v>
          </cell>
          <cell r="J917" t="str">
            <v>36-4326848</v>
          </cell>
          <cell r="K917">
            <v>0.99990000000000001</v>
          </cell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 t="str">
            <v>National Equity Fund 2011 LP</v>
          </cell>
          <cell r="W917" t="str">
            <v>45-3062097</v>
          </cell>
          <cell r="X917">
            <v>0.99990000000000001</v>
          </cell>
          <cell r="Y917"/>
          <cell r="Z917"/>
          <cell r="AA917"/>
          <cell r="AB917"/>
          <cell r="AC917"/>
          <cell r="AD917"/>
          <cell r="AE917"/>
          <cell r="AF917"/>
          <cell r="AG917"/>
          <cell r="AH917"/>
          <cell r="AI917" t="str">
            <v>No investor with 50% or more ownership</v>
          </cell>
          <cell r="AJ917" t="str">
            <v>N/A</v>
          </cell>
          <cell r="AK917" t="str">
            <v>N/A</v>
          </cell>
          <cell r="AL917"/>
          <cell r="AM917"/>
          <cell r="AN917"/>
          <cell r="AO917"/>
          <cell r="AP917"/>
          <cell r="AQ917"/>
          <cell r="AR917"/>
          <cell r="AS917"/>
          <cell r="AT917"/>
          <cell r="AU917"/>
          <cell r="AV917" t="str">
            <v/>
          </cell>
          <cell r="AW917"/>
          <cell r="AX917" t="str">
            <v/>
          </cell>
          <cell r="AY917"/>
          <cell r="AZ917" t="b">
            <v>1</v>
          </cell>
          <cell r="BA917" t="b">
            <v>1</v>
          </cell>
          <cell r="BB917" t="b">
            <v>0</v>
          </cell>
          <cell r="BC917" t="str">
            <v>FALSE</v>
          </cell>
          <cell r="BD917" t="b">
            <v>1</v>
          </cell>
          <cell r="BE917" t="str">
            <v>REQ</v>
          </cell>
          <cell r="BF917" t="str">
            <v>N/A</v>
          </cell>
          <cell r="BG917" t="str">
            <v>REQ</v>
          </cell>
        </row>
        <row r="918">
          <cell r="A918">
            <v>65287</v>
          </cell>
          <cell r="B918">
            <v>40814</v>
          </cell>
          <cell r="C918"/>
          <cell r="D918"/>
          <cell r="E918"/>
          <cell r="F918" t="str">
            <v>Orchard Westchase LP</v>
          </cell>
          <cell r="G918" t="str">
            <v>The Orchard at Westchase</v>
          </cell>
          <cell r="H918" t="str">
            <v>Orchard Communities</v>
          </cell>
          <cell r="I918" t="str">
            <v>NEF Orchard Westchase Middle Tier Fund LLC</v>
          </cell>
          <cell r="J918" t="str">
            <v>45-3343435</v>
          </cell>
          <cell r="K918">
            <v>0.99990000000000001</v>
          </cell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 t="str">
            <v>NEF Orchard Westchase Middle Tier Fund LLC</v>
          </cell>
          <cell r="W918" t="str">
            <v>45-3343435</v>
          </cell>
          <cell r="X918">
            <v>0.99990000000000001</v>
          </cell>
          <cell r="Y918"/>
          <cell r="Z918"/>
          <cell r="AA918"/>
          <cell r="AB918"/>
          <cell r="AC918"/>
          <cell r="AD918"/>
          <cell r="AE918"/>
          <cell r="AF918"/>
          <cell r="AG918"/>
          <cell r="AH918"/>
          <cell r="AI918" t="str">
            <v>NEF Investment Partners Fund I, LLC</v>
          </cell>
          <cell r="AJ918" t="str">
            <v>27-0186285</v>
          </cell>
          <cell r="AK918">
            <v>0.99980000999999996</v>
          </cell>
          <cell r="AL918"/>
          <cell r="AM918"/>
          <cell r="AN918"/>
          <cell r="AO918"/>
          <cell r="AP918"/>
          <cell r="AQ918"/>
          <cell r="AR918"/>
          <cell r="AS918"/>
          <cell r="AT918"/>
          <cell r="AU918"/>
          <cell r="AV918" t="str">
            <v/>
          </cell>
          <cell r="AW918"/>
          <cell r="AX918" t="str">
            <v/>
          </cell>
          <cell r="AY918"/>
          <cell r="AZ918" t="b">
            <v>1</v>
          </cell>
          <cell r="BA918" t="b">
            <v>1</v>
          </cell>
          <cell r="BB918" t="b">
            <v>0</v>
          </cell>
          <cell r="BC918" t="str">
            <v>FALSE</v>
          </cell>
          <cell r="BD918" t="b">
            <v>1</v>
          </cell>
          <cell r="BE918" t="str">
            <v>N/A</v>
          </cell>
          <cell r="BF918" t="e">
            <v>#NAME?</v>
          </cell>
          <cell r="BG918" t="str">
            <v>REQ</v>
          </cell>
        </row>
        <row r="919">
          <cell r="A919">
            <v>65291</v>
          </cell>
          <cell r="B919">
            <v>40756</v>
          </cell>
          <cell r="C919"/>
          <cell r="D919"/>
          <cell r="E919"/>
          <cell r="F919" t="str">
            <v>Country Club Hills Wellness Center, LP</v>
          </cell>
          <cell r="G919" t="str">
            <v>Country Club Hills Wellness Center</v>
          </cell>
          <cell r="H919" t="str">
            <v>Turnstone Development Corporation</v>
          </cell>
          <cell r="I919" t="str">
            <v>NEF Assignment Corporation, as nominee</v>
          </cell>
          <cell r="J919" t="str">
            <v>36-4326848</v>
          </cell>
          <cell r="K919">
            <v>0.99990000000000001</v>
          </cell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 t="str">
            <v>Banc of America Community Housing Investment Fund VI LP</v>
          </cell>
          <cell r="W919" t="str">
            <v>27-3402632</v>
          </cell>
          <cell r="X919">
            <v>0.99990000000000001</v>
          </cell>
          <cell r="Y919"/>
          <cell r="Z919"/>
          <cell r="AA919"/>
          <cell r="AB919"/>
          <cell r="AC919"/>
          <cell r="AD919"/>
          <cell r="AE919"/>
          <cell r="AF919"/>
          <cell r="AG919"/>
          <cell r="AH919"/>
          <cell r="AI919" t="str">
            <v>Bank of America, N.A.</v>
          </cell>
          <cell r="AJ919" t="str">
            <v>94-1687665</v>
          </cell>
          <cell r="AK919">
            <v>0.99980000999999996</v>
          </cell>
          <cell r="AL919"/>
          <cell r="AM919"/>
          <cell r="AN919"/>
          <cell r="AO919"/>
          <cell r="AP919"/>
          <cell r="AQ919"/>
          <cell r="AR919"/>
          <cell r="AS919"/>
          <cell r="AT919"/>
          <cell r="AU919"/>
          <cell r="AV919" t="str">
            <v/>
          </cell>
          <cell r="AW919"/>
          <cell r="AX919" t="str">
            <v/>
          </cell>
          <cell r="AY919"/>
          <cell r="AZ919" t="b">
            <v>1</v>
          </cell>
          <cell r="BA919" t="b">
            <v>1</v>
          </cell>
          <cell r="BB919" t="b">
            <v>0</v>
          </cell>
          <cell r="BC919" t="str">
            <v>FALSE</v>
          </cell>
          <cell r="BD919" t="b">
            <v>1</v>
          </cell>
          <cell r="BE919" t="str">
            <v>REQ</v>
          </cell>
          <cell r="BF919" t="e">
            <v>#NAME?</v>
          </cell>
          <cell r="BG919" t="str">
            <v>REQ</v>
          </cell>
        </row>
        <row r="920">
          <cell r="A920">
            <v>65310</v>
          </cell>
          <cell r="B920">
            <v>40716</v>
          </cell>
          <cell r="C920"/>
          <cell r="D920"/>
          <cell r="E920"/>
          <cell r="F920" t="str">
            <v>Canby Woods, LP</v>
          </cell>
          <cell r="G920" t="str">
            <v>Canby Woods Senior</v>
          </cell>
          <cell r="H920" t="str">
            <v>Thomas Safran and Associates</v>
          </cell>
          <cell r="I920" t="str">
            <v>WFCIH Investment Fund II LLC</v>
          </cell>
          <cell r="J920" t="str">
            <v>27-5558178</v>
          </cell>
          <cell r="K920">
            <v>0.99990000000000001</v>
          </cell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 t="str">
            <v>WFCIH Investment Fund II LLC</v>
          </cell>
          <cell r="W920" t="str">
            <v>27-5558178</v>
          </cell>
          <cell r="X920">
            <v>0.99990000000000001</v>
          </cell>
          <cell r="Y920"/>
          <cell r="Z920"/>
          <cell r="AA920"/>
          <cell r="AB920"/>
          <cell r="AC920"/>
          <cell r="AD920"/>
          <cell r="AE920"/>
          <cell r="AF920"/>
          <cell r="AG920"/>
          <cell r="AH920"/>
          <cell r="AI920" t="str">
            <v>WF Affordable Housing LLC</v>
          </cell>
          <cell r="AJ920" t="str">
            <v>26-4569343</v>
          </cell>
          <cell r="AK920">
            <v>0.99980000999999996</v>
          </cell>
          <cell r="AL920"/>
          <cell r="AM920"/>
          <cell r="AN920"/>
          <cell r="AO920"/>
          <cell r="AP920"/>
          <cell r="AQ920"/>
          <cell r="AR920"/>
          <cell r="AS920"/>
          <cell r="AT920"/>
          <cell r="AU920"/>
          <cell r="AV920" t="str">
            <v/>
          </cell>
          <cell r="AW920"/>
          <cell r="AX920" t="str">
            <v/>
          </cell>
          <cell r="AY920"/>
          <cell r="AZ920" t="b">
            <v>1</v>
          </cell>
          <cell r="BA920" t="b">
            <v>1</v>
          </cell>
          <cell r="BB920" t="str">
            <v>TRUE</v>
          </cell>
          <cell r="BC920" t="str">
            <v>FALSE</v>
          </cell>
          <cell r="BD920" t="b">
            <v>1</v>
          </cell>
          <cell r="BE920" t="str">
            <v>N/A</v>
          </cell>
          <cell r="BF920" t="e">
            <v>#NAME?</v>
          </cell>
          <cell r="BG920" t="str">
            <v>REQ</v>
          </cell>
        </row>
        <row r="921">
          <cell r="A921">
            <v>65323</v>
          </cell>
          <cell r="B921">
            <v>41059</v>
          </cell>
          <cell r="C921"/>
          <cell r="D921"/>
          <cell r="E921"/>
          <cell r="F921" t="str">
            <v>Benedict's Place Urban Renewal, L.P.</v>
          </cell>
          <cell r="G921" t="str">
            <v>Benedicts Place</v>
          </cell>
          <cell r="H921" t="str">
            <v>The Diocesan Housing Services Corporation of the Diocese of Camden, Inc.</v>
          </cell>
          <cell r="I921" t="str">
            <v>NEF Assignment Corporation, as nominee</v>
          </cell>
          <cell r="J921" t="str">
            <v>36-4326848</v>
          </cell>
          <cell r="K921">
            <v>0.9998999999999999</v>
          </cell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 t="str">
            <v>Four Eighty-One Housing Investment Fund II LP</v>
          </cell>
          <cell r="W921" t="str">
            <v>45-3754747</v>
          </cell>
          <cell r="X921">
            <v>0.99990000000000001</v>
          </cell>
          <cell r="Y921"/>
          <cell r="Z921"/>
          <cell r="AA921"/>
          <cell r="AB921"/>
          <cell r="AC921"/>
          <cell r="AD921"/>
          <cell r="AE921"/>
          <cell r="AF921"/>
          <cell r="AG921"/>
          <cell r="AH921"/>
          <cell r="AI921" t="str">
            <v>Four Eighty - One Corp</v>
          </cell>
          <cell r="AJ921" t="str">
            <v>01-0354265</v>
          </cell>
          <cell r="AK921">
            <v>0.99980000999999996</v>
          </cell>
          <cell r="AL921"/>
          <cell r="AM921"/>
          <cell r="AN921"/>
          <cell r="AO921"/>
          <cell r="AP921"/>
          <cell r="AQ921"/>
          <cell r="AR921"/>
          <cell r="AS921"/>
          <cell r="AT921"/>
          <cell r="AU921"/>
          <cell r="AV921" t="str">
            <v/>
          </cell>
          <cell r="AW921"/>
          <cell r="AX921" t="str">
            <v/>
          </cell>
          <cell r="AY921"/>
          <cell r="AZ921" t="b">
            <v>1</v>
          </cell>
          <cell r="BA921" t="b">
            <v>1</v>
          </cell>
          <cell r="BB921" t="str">
            <v>TRUE</v>
          </cell>
          <cell r="BC921" t="str">
            <v>FALSE</v>
          </cell>
          <cell r="BD921" t="b">
            <v>1</v>
          </cell>
          <cell r="BE921" t="str">
            <v>REQ</v>
          </cell>
          <cell r="BF921" t="e">
            <v>#NAME?</v>
          </cell>
          <cell r="BG921" t="str">
            <v>REQ</v>
          </cell>
        </row>
        <row r="922">
          <cell r="A922">
            <v>65334</v>
          </cell>
          <cell r="B922">
            <v>41376</v>
          </cell>
          <cell r="C922"/>
          <cell r="D922"/>
          <cell r="E922"/>
          <cell r="F922" t="str">
            <v>Omni Washington, L.P.</v>
          </cell>
          <cell r="G922" t="str">
            <v>The Four Sisters</v>
          </cell>
          <cell r="H922" t="str">
            <v>Omni Development Corporation</v>
          </cell>
          <cell r="I922" t="str">
            <v>MLI Investment Fund II LP</v>
          </cell>
          <cell r="J922" t="str">
            <v>26-2554858</v>
          </cell>
          <cell r="K922">
            <v>0.99990000000000001</v>
          </cell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 t="str">
            <v>MLI Investment Fund II LP</v>
          </cell>
          <cell r="W922" t="str">
            <v>26-2554858</v>
          </cell>
          <cell r="X922">
            <v>0.99990000000000001</v>
          </cell>
          <cell r="Y922"/>
          <cell r="Z922"/>
          <cell r="AA922"/>
          <cell r="AB922"/>
          <cell r="AC922"/>
          <cell r="AD922"/>
          <cell r="AE922"/>
          <cell r="AF922"/>
          <cell r="AG922"/>
          <cell r="AH922"/>
          <cell r="AI922" t="str">
            <v>Metropolitan Life Insurance Company</v>
          </cell>
          <cell r="AJ922" t="str">
            <v>13-5581829</v>
          </cell>
          <cell r="AK922">
            <v>0.99980000999999996</v>
          </cell>
          <cell r="AL922"/>
          <cell r="AM922"/>
          <cell r="AN922"/>
          <cell r="AO922"/>
          <cell r="AP922"/>
          <cell r="AQ922"/>
          <cell r="AR922"/>
          <cell r="AS922"/>
          <cell r="AT922"/>
          <cell r="AU922"/>
          <cell r="AV922" t="str">
            <v/>
          </cell>
          <cell r="AW922"/>
          <cell r="AX922" t="str">
            <v/>
          </cell>
          <cell r="AY922"/>
          <cell r="AZ922" t="b">
            <v>1</v>
          </cell>
          <cell r="BA922" t="b">
            <v>1</v>
          </cell>
          <cell r="BB922" t="b">
            <v>0</v>
          </cell>
          <cell r="BC922" t="str">
            <v>TRUE</v>
          </cell>
          <cell r="BD922" t="b">
            <v>1</v>
          </cell>
          <cell r="BE922" t="str">
            <v>N/A</v>
          </cell>
          <cell r="BF922" t="e">
            <v>#NAME?</v>
          </cell>
          <cell r="BG922" t="str">
            <v>REQ</v>
          </cell>
        </row>
        <row r="923">
          <cell r="A923">
            <v>65339</v>
          </cell>
          <cell r="B923">
            <v>40771</v>
          </cell>
          <cell r="C923"/>
          <cell r="D923"/>
          <cell r="E923"/>
          <cell r="F923" t="str">
            <v>Creekwood I LLC</v>
          </cell>
          <cell r="G923" t="str">
            <v>Creekwood-Phase I</v>
          </cell>
          <cell r="H923" t="str">
            <v>Beacon Communities, Inc.</v>
          </cell>
          <cell r="I923" t="str">
            <v>NEF Assignment Corporation, as nominee</v>
          </cell>
          <cell r="J923" t="str">
            <v>36-4326848</v>
          </cell>
          <cell r="K923">
            <v>0.99990000000000001</v>
          </cell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 t="str">
            <v>National Equity Fund 2011 LP</v>
          </cell>
          <cell r="W923" t="str">
            <v>45-3062097</v>
          </cell>
          <cell r="X923">
            <v>0.99990000000000001</v>
          </cell>
          <cell r="Y923"/>
          <cell r="Z923"/>
          <cell r="AA923"/>
          <cell r="AB923"/>
          <cell r="AC923"/>
          <cell r="AD923"/>
          <cell r="AE923"/>
          <cell r="AF923"/>
          <cell r="AG923"/>
          <cell r="AH923"/>
          <cell r="AI923" t="str">
            <v>No investor with 50% or more ownership</v>
          </cell>
          <cell r="AJ923" t="str">
            <v>N/A</v>
          </cell>
          <cell r="AK923" t="str">
            <v>N/A</v>
          </cell>
          <cell r="AL923"/>
          <cell r="AM923"/>
          <cell r="AN923"/>
          <cell r="AO923"/>
          <cell r="AP923"/>
          <cell r="AQ923"/>
          <cell r="AR923"/>
          <cell r="AS923"/>
          <cell r="AT923"/>
          <cell r="AU923"/>
          <cell r="AV923" t="str">
            <v/>
          </cell>
          <cell r="AW923"/>
          <cell r="AX923" t="str">
            <v/>
          </cell>
          <cell r="AY923"/>
          <cell r="AZ923" t="b">
            <v>1</v>
          </cell>
          <cell r="BA923" t="b">
            <v>1</v>
          </cell>
          <cell r="BB923" t="b">
            <v>0</v>
          </cell>
          <cell r="BC923" t="str">
            <v>FALSE</v>
          </cell>
          <cell r="BD923" t="b">
            <v>1</v>
          </cell>
          <cell r="BE923" t="str">
            <v>REQ</v>
          </cell>
          <cell r="BF923" t="str">
            <v>N/A</v>
          </cell>
          <cell r="BG923" t="str">
            <v>REQ</v>
          </cell>
        </row>
        <row r="924">
          <cell r="A924">
            <v>65026</v>
          </cell>
          <cell r="B924">
            <v>39930</v>
          </cell>
          <cell r="C924"/>
          <cell r="D924"/>
          <cell r="E924"/>
          <cell r="F924" t="str">
            <v>Little Deschutes Lodge Limited Partnership</v>
          </cell>
          <cell r="G924" t="str">
            <v>Little Deschutes Lodge</v>
          </cell>
          <cell r="H924" t="str">
            <v>Pacific Crest Affordable Housing, LLC</v>
          </cell>
          <cell r="I924" t="str">
            <v>Homestead Equity Fund VII Limited Partnership</v>
          </cell>
          <cell r="J924" t="str">
            <v>26-0796373</v>
          </cell>
          <cell r="K924">
            <v>0.99980000000000002</v>
          </cell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 t="str">
            <v>Homestead Equity Fund VII Limited Partnership</v>
          </cell>
          <cell r="W924" t="str">
            <v>26-0796373</v>
          </cell>
          <cell r="X924">
            <v>0.99980000000000002</v>
          </cell>
          <cell r="Y924"/>
          <cell r="Z924"/>
          <cell r="AA924"/>
          <cell r="AB924"/>
          <cell r="AC924"/>
          <cell r="AD924"/>
          <cell r="AE924"/>
          <cell r="AF924"/>
          <cell r="AG924"/>
          <cell r="AH924"/>
          <cell r="AI924" t="str">
            <v>No investor with 50% or more ownership</v>
          </cell>
          <cell r="AJ924" t="str">
            <v>N/A</v>
          </cell>
          <cell r="AK924" t="str">
            <v>N/A</v>
          </cell>
          <cell r="AL924"/>
          <cell r="AM924"/>
          <cell r="AN924"/>
          <cell r="AO924"/>
          <cell r="AP924"/>
          <cell r="AQ924"/>
          <cell r="AR924"/>
          <cell r="AS924"/>
          <cell r="AT924"/>
          <cell r="AU924"/>
          <cell r="AV924" t="str">
            <v/>
          </cell>
          <cell r="AW924"/>
          <cell r="AX924" t="str">
            <v/>
          </cell>
          <cell r="AY924"/>
          <cell r="AZ924" t="b">
            <v>1</v>
          </cell>
          <cell r="BA924" t="b">
            <v>1</v>
          </cell>
          <cell r="BB924" t="b">
            <v>0</v>
          </cell>
          <cell r="BC924" t="str">
            <v>TRUE</v>
          </cell>
          <cell r="BD924" t="b">
            <v>1</v>
          </cell>
          <cell r="BE924" t="str">
            <v>N/A</v>
          </cell>
          <cell r="BF924" t="str">
            <v>N/A</v>
          </cell>
          <cell r="BG924" t="str">
            <v>No</v>
          </cell>
        </row>
        <row r="925">
          <cell r="A925">
            <v>65350</v>
          </cell>
          <cell r="B925">
            <v>40686</v>
          </cell>
          <cell r="C925"/>
          <cell r="D925"/>
          <cell r="E925"/>
          <cell r="F925" t="str">
            <v>Brookside Senior Housing Limited Partnership</v>
          </cell>
          <cell r="G925" t="str">
            <v>Brookside Court</v>
          </cell>
          <cell r="H925" t="str">
            <v>NeighborWorks Umpqua</v>
          </cell>
          <cell r="I925" t="str">
            <v>NEF Assignment Corporation, as nominee</v>
          </cell>
          <cell r="J925" t="str">
            <v>36-4326848</v>
          </cell>
          <cell r="K925">
            <v>0.99990000000000001</v>
          </cell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 t="str">
            <v>Homestead Equity Fund VIII Limited Partnership</v>
          </cell>
          <cell r="W925" t="str">
            <v>26-3897389</v>
          </cell>
          <cell r="X925">
            <v>0.99990000000000001</v>
          </cell>
          <cell r="Y925"/>
          <cell r="Z925"/>
          <cell r="AA925"/>
          <cell r="AB925"/>
          <cell r="AC925"/>
          <cell r="AD925"/>
          <cell r="AE925"/>
          <cell r="AF925"/>
          <cell r="AG925"/>
          <cell r="AH925"/>
          <cell r="AI925" t="str">
            <v>No investor with 50% or more ownership</v>
          </cell>
          <cell r="AJ925" t="str">
            <v>N/A</v>
          </cell>
          <cell r="AK925" t="str">
            <v>N/A</v>
          </cell>
          <cell r="AL925"/>
          <cell r="AM925"/>
          <cell r="AN925"/>
          <cell r="AO925"/>
          <cell r="AP925"/>
          <cell r="AQ925"/>
          <cell r="AR925"/>
          <cell r="AS925"/>
          <cell r="AT925"/>
          <cell r="AU925"/>
          <cell r="AV925" t="str">
            <v/>
          </cell>
          <cell r="AW925"/>
          <cell r="AX925" t="str">
            <v/>
          </cell>
          <cell r="AY925"/>
          <cell r="AZ925" t="b">
            <v>1</v>
          </cell>
          <cell r="BA925" t="b">
            <v>1</v>
          </cell>
          <cell r="BB925" t="b">
            <v>0</v>
          </cell>
          <cell r="BC925" t="str">
            <v>FALSE</v>
          </cell>
          <cell r="BD925" t="b">
            <v>1</v>
          </cell>
          <cell r="BE925" t="str">
            <v>REQ</v>
          </cell>
          <cell r="BF925" t="str">
            <v>N/A</v>
          </cell>
          <cell r="BG925" t="str">
            <v>REQ</v>
          </cell>
        </row>
        <row r="926">
          <cell r="A926">
            <v>65351</v>
          </cell>
          <cell r="B926">
            <v>40896</v>
          </cell>
          <cell r="C926"/>
          <cell r="D926"/>
          <cell r="E926"/>
          <cell r="F926" t="str">
            <v>Reliance-Grandview 2 Associates, LLLP</v>
          </cell>
          <cell r="G926" t="str">
            <v>Grandview Apartments II (VI)</v>
          </cell>
          <cell r="H926" t="str">
            <v>Virgin Islands Housing Management, Inc (VIHM)</v>
          </cell>
          <cell r="I926" t="str">
            <v>NEF Assignment Corporation, as nominee</v>
          </cell>
          <cell r="J926" t="str">
            <v>36-4326848</v>
          </cell>
          <cell r="K926">
            <v>0.99990000000000001</v>
          </cell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 t="str">
            <v>NEF Affordable Housing Investment Fund III LP</v>
          </cell>
          <cell r="W926" t="str">
            <v>45-1682803</v>
          </cell>
          <cell r="X926">
            <v>0.99990000000000001</v>
          </cell>
          <cell r="Y926"/>
          <cell r="Z926"/>
          <cell r="AA926"/>
          <cell r="AB926"/>
          <cell r="AC926"/>
          <cell r="AD926"/>
          <cell r="AE926"/>
          <cell r="AF926"/>
          <cell r="AG926"/>
          <cell r="AH926"/>
          <cell r="AI926" t="str">
            <v>Vanderbilt Mortgage and Finance, Inc.</v>
          </cell>
          <cell r="AJ926" t="str">
            <v>62-0997810</v>
          </cell>
          <cell r="AK926">
            <v>0.99980000999999996</v>
          </cell>
          <cell r="AL926"/>
          <cell r="AM926"/>
          <cell r="AN926"/>
          <cell r="AO926"/>
          <cell r="AP926"/>
          <cell r="AQ926"/>
          <cell r="AR926"/>
          <cell r="AS926"/>
          <cell r="AT926"/>
          <cell r="AU926"/>
          <cell r="AV926" t="str">
            <v/>
          </cell>
          <cell r="AW926"/>
          <cell r="AX926" t="str">
            <v/>
          </cell>
          <cell r="AY926"/>
          <cell r="AZ926" t="b">
            <v>1</v>
          </cell>
          <cell r="BA926" t="b">
            <v>1</v>
          </cell>
          <cell r="BB926" t="b">
            <v>0</v>
          </cell>
          <cell r="BC926" t="str">
            <v>TRUE</v>
          </cell>
          <cell r="BD926" t="b">
            <v>1</v>
          </cell>
          <cell r="BE926" t="str">
            <v>REQ</v>
          </cell>
          <cell r="BF926" t="e">
            <v>#NAME?</v>
          </cell>
          <cell r="BG926" t="str">
            <v>REQ</v>
          </cell>
        </row>
        <row r="927">
          <cell r="A927">
            <v>65355</v>
          </cell>
          <cell r="B927">
            <v>41382</v>
          </cell>
          <cell r="C927"/>
          <cell r="D927"/>
          <cell r="E927"/>
          <cell r="F927" t="str">
            <v>West 132nd Street Cluster L.P.</v>
          </cell>
          <cell r="G927" t="str">
            <v>West 132nd Street</v>
          </cell>
          <cell r="H927" t="str">
            <v>N.Y. Residential Property Works Inc.</v>
          </cell>
          <cell r="I927" t="str">
            <v>GS-NYEF Fund 2009 LLC</v>
          </cell>
          <cell r="J927" t="str">
            <v>27-1086070</v>
          </cell>
          <cell r="K927">
            <v>0.99990000000000001</v>
          </cell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 t="str">
            <v>GS-NYEF Fund 2009 LLC</v>
          </cell>
          <cell r="W927" t="str">
            <v>27-1086070</v>
          </cell>
          <cell r="X927">
            <v>0.99990000000000001</v>
          </cell>
          <cell r="Y927"/>
          <cell r="Z927"/>
          <cell r="AA927"/>
          <cell r="AB927"/>
          <cell r="AC927"/>
          <cell r="AD927"/>
          <cell r="AE927"/>
          <cell r="AF927"/>
          <cell r="AG927"/>
          <cell r="AH927"/>
          <cell r="AI927" t="str">
            <v>GSB UIG LLC</v>
          </cell>
          <cell r="AJ927" t="str">
            <v>13-3571598</v>
          </cell>
          <cell r="AK927">
            <v>0.99980000999999996</v>
          </cell>
          <cell r="AL927"/>
          <cell r="AM927"/>
          <cell r="AN927"/>
          <cell r="AO927"/>
          <cell r="AP927"/>
          <cell r="AQ927"/>
          <cell r="AR927"/>
          <cell r="AS927"/>
          <cell r="AT927"/>
          <cell r="AU927"/>
          <cell r="AV927" t="str">
            <v/>
          </cell>
          <cell r="AW927"/>
          <cell r="AX927" t="str">
            <v/>
          </cell>
          <cell r="AY927"/>
          <cell r="AZ927" t="b">
            <v>1</v>
          </cell>
          <cell r="BA927" t="b">
            <v>1</v>
          </cell>
          <cell r="BB927" t="str">
            <v>TRUE</v>
          </cell>
          <cell r="BC927" t="str">
            <v>FALSE</v>
          </cell>
          <cell r="BD927" t="b">
            <v>1</v>
          </cell>
          <cell r="BE927" t="str">
            <v>N/A</v>
          </cell>
          <cell r="BF927" t="e">
            <v>#NAME?</v>
          </cell>
          <cell r="BG927" t="str">
            <v>REQ</v>
          </cell>
        </row>
        <row r="928">
          <cell r="A928">
            <v>65356</v>
          </cell>
          <cell r="B928">
            <v>40994</v>
          </cell>
          <cell r="C928"/>
          <cell r="D928"/>
          <cell r="E928"/>
          <cell r="F928" t="str">
            <v>PERC Frank Luke Addition LLC</v>
          </cell>
          <cell r="G928" t="str">
            <v>Frank Luke Senior Housing (aka Aeroterra Senior Village)</v>
          </cell>
          <cell r="H928" t="str">
            <v>City of Phoenix Housing Department</v>
          </cell>
          <cell r="I928" t="str">
            <v>NEF Investment Partners Fund IV LLC</v>
          </cell>
          <cell r="J928" t="str">
            <v>61-1686144</v>
          </cell>
          <cell r="K928">
            <v>0.99990000000000001</v>
          </cell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 t="str">
            <v>NEF Investment Partners Fund IV LLC</v>
          </cell>
          <cell r="W928" t="str">
            <v>61-1686144</v>
          </cell>
          <cell r="X928">
            <v>0.99990000000000001</v>
          </cell>
          <cell r="Y928"/>
          <cell r="Z928"/>
          <cell r="AA928"/>
          <cell r="AB928"/>
          <cell r="AC928"/>
          <cell r="AD928"/>
          <cell r="AE928"/>
          <cell r="AF928"/>
          <cell r="AG928"/>
          <cell r="AH928"/>
          <cell r="AI928" t="str">
            <v>FNBC Leasing Corporation</v>
          </cell>
          <cell r="AJ928" t="str">
            <v>36-3643427</v>
          </cell>
          <cell r="AK928">
            <v>0.99980000999999996</v>
          </cell>
          <cell r="AL928"/>
          <cell r="AM928"/>
          <cell r="AN928"/>
          <cell r="AO928"/>
          <cell r="AP928"/>
          <cell r="AQ928"/>
          <cell r="AR928"/>
          <cell r="AS928"/>
          <cell r="AT928"/>
          <cell r="AU928"/>
          <cell r="AV928" t="str">
            <v/>
          </cell>
          <cell r="AW928"/>
          <cell r="AX928" t="str">
            <v/>
          </cell>
          <cell r="AY928"/>
          <cell r="AZ928" t="b">
            <v>0</v>
          </cell>
          <cell r="BA928" t="b">
            <v>0</v>
          </cell>
          <cell r="BB928" t="str">
            <v>TRUE</v>
          </cell>
          <cell r="BC928" t="str">
            <v>TRUE</v>
          </cell>
          <cell r="BD928" t="b">
            <v>1</v>
          </cell>
          <cell r="BE928" t="str">
            <v>N/A</v>
          </cell>
          <cell r="BF928" t="e">
            <v>#NAME?</v>
          </cell>
          <cell r="BG928" t="str">
            <v>REQ</v>
          </cell>
        </row>
        <row r="929">
          <cell r="A929">
            <v>65368</v>
          </cell>
          <cell r="B929">
            <v>41142</v>
          </cell>
          <cell r="C929"/>
          <cell r="D929"/>
          <cell r="E929"/>
          <cell r="F929" t="str">
            <v>650 N. Second Avenue, LP</v>
          </cell>
          <cell r="G929" t="str">
            <v>UL2 - Urban Living on Second Ave</v>
          </cell>
          <cell r="H929" t="str">
            <v>Native American Connections, Inc.</v>
          </cell>
          <cell r="I929" t="str">
            <v>NEF Investment Partners Fund IV LLC</v>
          </cell>
          <cell r="J929" t="str">
            <v>61-1686144</v>
          </cell>
          <cell r="K929">
            <v>0.99990000000000001</v>
          </cell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 t="str">
            <v>NEF Investment Partners Fund IV LLC</v>
          </cell>
          <cell r="W929" t="str">
            <v>61-1686144</v>
          </cell>
          <cell r="X929">
            <v>0.99990000000000001</v>
          </cell>
          <cell r="Y929"/>
          <cell r="Z929"/>
          <cell r="AA929"/>
          <cell r="AB929"/>
          <cell r="AC929"/>
          <cell r="AD929"/>
          <cell r="AE929"/>
          <cell r="AF929"/>
          <cell r="AG929"/>
          <cell r="AH929"/>
          <cell r="AI929" t="str">
            <v>FNBC Leasing Corporation</v>
          </cell>
          <cell r="AJ929" t="str">
            <v>36-3643427</v>
          </cell>
          <cell r="AK929">
            <v>0.99980000999999996</v>
          </cell>
          <cell r="AL929"/>
          <cell r="AM929"/>
          <cell r="AN929"/>
          <cell r="AO929"/>
          <cell r="AP929"/>
          <cell r="AQ929"/>
          <cell r="AR929"/>
          <cell r="AS929"/>
          <cell r="AT929"/>
          <cell r="AU929"/>
          <cell r="AV929" t="str">
            <v/>
          </cell>
          <cell r="AW929"/>
          <cell r="AX929" t="str">
            <v/>
          </cell>
          <cell r="AY929"/>
          <cell r="AZ929" t="b">
            <v>1</v>
          </cell>
          <cell r="BA929" t="b">
            <v>1</v>
          </cell>
          <cell r="BB929" t="str">
            <v>TRUE</v>
          </cell>
          <cell r="BC929" t="str">
            <v>FALSE</v>
          </cell>
          <cell r="BD929" t="b">
            <v>1</v>
          </cell>
          <cell r="BE929" t="str">
            <v>N/A</v>
          </cell>
          <cell r="BF929" t="e">
            <v>#NAME?</v>
          </cell>
          <cell r="BG929" t="str">
            <v>REQ</v>
          </cell>
        </row>
        <row r="930">
          <cell r="A930">
            <v>65379</v>
          </cell>
          <cell r="B930">
            <v>40885</v>
          </cell>
          <cell r="C930"/>
          <cell r="D930"/>
          <cell r="E930"/>
          <cell r="F930" t="str">
            <v>Serrano Woods, L.P.</v>
          </cell>
          <cell r="G930" t="str">
            <v>Serrano Woods</v>
          </cell>
          <cell r="H930" t="str">
            <v>Orange Housing Development Corporation (OHDC)</v>
          </cell>
          <cell r="I930" t="str">
            <v>NEF Assignment Corporation, as nominee</v>
          </cell>
          <cell r="J930" t="str">
            <v>36-4326848</v>
          </cell>
          <cell r="K930">
            <v>0.99990000000000001</v>
          </cell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 t="str">
            <v>Banc of America Community Housing Investment Fund VI LP</v>
          </cell>
          <cell r="W930" t="str">
            <v>27-3402632</v>
          </cell>
          <cell r="X930">
            <v>0.99990000000000001</v>
          </cell>
          <cell r="Y930"/>
          <cell r="Z930"/>
          <cell r="AA930"/>
          <cell r="AB930"/>
          <cell r="AC930"/>
          <cell r="AD930"/>
          <cell r="AE930"/>
          <cell r="AF930"/>
          <cell r="AG930"/>
          <cell r="AH930"/>
          <cell r="AI930" t="str">
            <v>Bank of America, N.A.</v>
          </cell>
          <cell r="AJ930" t="str">
            <v>94-1687665</v>
          </cell>
          <cell r="AK930">
            <v>0.99980000999999996</v>
          </cell>
          <cell r="AL930"/>
          <cell r="AM930"/>
          <cell r="AN930"/>
          <cell r="AO930"/>
          <cell r="AP930"/>
          <cell r="AQ930"/>
          <cell r="AR930"/>
          <cell r="AS930"/>
          <cell r="AT930"/>
          <cell r="AU930"/>
          <cell r="AV930" t="str">
            <v/>
          </cell>
          <cell r="AW930"/>
          <cell r="AX930" t="str">
            <v/>
          </cell>
          <cell r="AY930"/>
          <cell r="AZ930" t="b">
            <v>1</v>
          </cell>
          <cell r="BA930" t="b">
            <v>1</v>
          </cell>
          <cell r="BB930" t="b">
            <v>0</v>
          </cell>
          <cell r="BC930" t="str">
            <v>FALSE</v>
          </cell>
          <cell r="BD930" t="b">
            <v>1</v>
          </cell>
          <cell r="BE930" t="str">
            <v>REQ</v>
          </cell>
          <cell r="BF930" t="e">
            <v>#NAME?</v>
          </cell>
          <cell r="BG930" t="str">
            <v>REQ</v>
          </cell>
        </row>
        <row r="931">
          <cell r="A931">
            <v>65380</v>
          </cell>
          <cell r="B931">
            <v>40862</v>
          </cell>
          <cell r="C931"/>
          <cell r="D931"/>
          <cell r="E931"/>
          <cell r="F931" t="str">
            <v>Cedar Creek Housing, LLC</v>
          </cell>
          <cell r="G931" t="str">
            <v>Cedar Creek Apartments (NM)</v>
          </cell>
          <cell r="H931" t="str">
            <v>Bethel Development, Inc.</v>
          </cell>
          <cell r="I931" t="str">
            <v>NEF Assignment Corporation, as nominee</v>
          </cell>
          <cell r="J931" t="str">
            <v>36-4326848</v>
          </cell>
          <cell r="K931">
            <v>0.99990000000000001</v>
          </cell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 t="str">
            <v>National Equity Fund 2011 LP</v>
          </cell>
          <cell r="W931" t="str">
            <v>45-3062097</v>
          </cell>
          <cell r="X931">
            <v>0.99990000000000001</v>
          </cell>
          <cell r="Y931"/>
          <cell r="Z931"/>
          <cell r="AA931"/>
          <cell r="AB931"/>
          <cell r="AC931"/>
          <cell r="AD931"/>
          <cell r="AE931"/>
          <cell r="AF931"/>
          <cell r="AG931"/>
          <cell r="AH931"/>
          <cell r="AI931" t="str">
            <v>No investor with 50% or more ownership</v>
          </cell>
          <cell r="AJ931" t="str">
            <v>N/A</v>
          </cell>
          <cell r="AK931" t="str">
            <v>N/A</v>
          </cell>
          <cell r="AL931"/>
          <cell r="AM931"/>
          <cell r="AN931"/>
          <cell r="AO931"/>
          <cell r="AP931"/>
          <cell r="AQ931"/>
          <cell r="AR931"/>
          <cell r="AS931"/>
          <cell r="AT931"/>
          <cell r="AU931"/>
          <cell r="AV931" t="str">
            <v/>
          </cell>
          <cell r="AW931"/>
          <cell r="AX931" t="str">
            <v/>
          </cell>
          <cell r="AY931"/>
          <cell r="AZ931" t="b">
            <v>1</v>
          </cell>
          <cell r="BA931" t="b">
            <v>1</v>
          </cell>
          <cell r="BB931" t="b">
            <v>0</v>
          </cell>
          <cell r="BC931" t="str">
            <v>TRUE</v>
          </cell>
          <cell r="BD931" t="b">
            <v>1</v>
          </cell>
          <cell r="BE931" t="str">
            <v>REQ</v>
          </cell>
          <cell r="BF931" t="str">
            <v>N/A</v>
          </cell>
          <cell r="BG931" t="str">
            <v>REQ</v>
          </cell>
        </row>
        <row r="932">
          <cell r="A932">
            <v>65386</v>
          </cell>
          <cell r="B932">
            <v>40907</v>
          </cell>
          <cell r="C932"/>
          <cell r="D932"/>
          <cell r="E932"/>
          <cell r="F932" t="str">
            <v>CDS Partners LP</v>
          </cell>
          <cell r="G932" t="str">
            <v>Casa del Sol (AZ)</v>
          </cell>
          <cell r="H932" t="str">
            <v>Walling Affordable Communities, LP</v>
          </cell>
          <cell r="I932" t="str">
            <v>NEF Assignment Corporation, as nominee</v>
          </cell>
          <cell r="J932" t="str">
            <v>36-4326848</v>
          </cell>
          <cell r="K932">
            <v>0.99990000000000001</v>
          </cell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 t="str">
            <v>NEF Affordable Housing Investment Fund III LP</v>
          </cell>
          <cell r="W932" t="str">
            <v>45-1682803</v>
          </cell>
          <cell r="X932">
            <v>0.99990000000000001</v>
          </cell>
          <cell r="Y932"/>
          <cell r="Z932"/>
          <cell r="AA932"/>
          <cell r="AB932"/>
          <cell r="AC932"/>
          <cell r="AD932"/>
          <cell r="AE932"/>
          <cell r="AF932"/>
          <cell r="AG932"/>
          <cell r="AH932"/>
          <cell r="AI932" t="str">
            <v>Vanderbilt Mortgage and Finance, Inc.</v>
          </cell>
          <cell r="AJ932" t="str">
            <v>62-0997810</v>
          </cell>
          <cell r="AK932">
            <v>0.99980000999999996</v>
          </cell>
          <cell r="AL932"/>
          <cell r="AM932"/>
          <cell r="AN932"/>
          <cell r="AO932"/>
          <cell r="AP932"/>
          <cell r="AQ932"/>
          <cell r="AR932"/>
          <cell r="AS932"/>
          <cell r="AT932"/>
          <cell r="AU932"/>
          <cell r="AV932" t="str">
            <v/>
          </cell>
          <cell r="AW932"/>
          <cell r="AX932" t="str">
            <v/>
          </cell>
          <cell r="AY932"/>
          <cell r="AZ932" t="b">
            <v>1</v>
          </cell>
          <cell r="BA932" t="b">
            <v>1</v>
          </cell>
          <cell r="BB932" t="b">
            <v>0</v>
          </cell>
          <cell r="BC932" t="str">
            <v>TRUE</v>
          </cell>
          <cell r="BD932" t="b">
            <v>1</v>
          </cell>
          <cell r="BE932" t="str">
            <v>REQ</v>
          </cell>
          <cell r="BF932" t="e">
            <v>#NAME?</v>
          </cell>
          <cell r="BG932" t="str">
            <v>REQ</v>
          </cell>
        </row>
        <row r="933">
          <cell r="A933">
            <v>65391</v>
          </cell>
          <cell r="B933">
            <v>41037</v>
          </cell>
          <cell r="C933"/>
          <cell r="D933"/>
          <cell r="E933"/>
          <cell r="F933" t="str">
            <v>Tillmon Villanueva Limited Partnership</v>
          </cell>
          <cell r="G933" t="str">
            <v>Villanueva Townhouse Preservation</v>
          </cell>
          <cell r="H933" t="str">
            <v>Women's Community Revitalization Project</v>
          </cell>
          <cell r="I933" t="str">
            <v>NEF Assignment Corporation, as nominee</v>
          </cell>
          <cell r="J933" t="str">
            <v>36-4326848</v>
          </cell>
          <cell r="K933">
            <v>0.9998999999999999</v>
          </cell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 t="str">
            <v>Four Eighty-One Housing Investment Fund II LP</v>
          </cell>
          <cell r="W933" t="str">
            <v>45-3754747</v>
          </cell>
          <cell r="X933">
            <v>0.99990000000000001</v>
          </cell>
          <cell r="Y933"/>
          <cell r="Z933"/>
          <cell r="AA933"/>
          <cell r="AB933"/>
          <cell r="AC933"/>
          <cell r="AD933"/>
          <cell r="AE933"/>
          <cell r="AF933"/>
          <cell r="AG933"/>
          <cell r="AH933"/>
          <cell r="AI933" t="str">
            <v>Four Eighty - One Corp</v>
          </cell>
          <cell r="AJ933" t="str">
            <v>01-0354265</v>
          </cell>
          <cell r="AK933">
            <v>0.99980000999999996</v>
          </cell>
          <cell r="AL933"/>
          <cell r="AM933"/>
          <cell r="AN933"/>
          <cell r="AO933"/>
          <cell r="AP933"/>
          <cell r="AQ933"/>
          <cell r="AR933"/>
          <cell r="AS933"/>
          <cell r="AT933"/>
          <cell r="AU933"/>
          <cell r="AV933" t="str">
            <v/>
          </cell>
          <cell r="AW933"/>
          <cell r="AX933" t="str">
            <v/>
          </cell>
          <cell r="AY933"/>
          <cell r="AZ933" t="b">
            <v>1</v>
          </cell>
          <cell r="BA933" t="b">
            <v>1</v>
          </cell>
          <cell r="BB933" t="b">
            <v>0</v>
          </cell>
          <cell r="BC933" t="str">
            <v>TRUE</v>
          </cell>
          <cell r="BD933" t="b">
            <v>1</v>
          </cell>
          <cell r="BE933" t="str">
            <v>REQ</v>
          </cell>
          <cell r="BF933" t="e">
            <v>#NAME?</v>
          </cell>
          <cell r="BG933" t="str">
            <v>REQ</v>
          </cell>
        </row>
        <row r="934">
          <cell r="A934">
            <v>65392</v>
          </cell>
          <cell r="B934">
            <v>41626</v>
          </cell>
          <cell r="C934"/>
          <cell r="D934"/>
          <cell r="E934"/>
          <cell r="F934" t="str">
            <v>HELP PA IV LP</v>
          </cell>
          <cell r="G934" t="str">
            <v>HELP Philadelphia IV</v>
          </cell>
          <cell r="H934" t="str">
            <v>H.E.L.P. Development Corp.</v>
          </cell>
          <cell r="I934" t="str">
            <v>NEF Assignment Corporation, as nominee</v>
          </cell>
          <cell r="J934" t="str">
            <v>36-4326848</v>
          </cell>
          <cell r="K934">
            <v>0.9998999999999999</v>
          </cell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 t="str">
            <v>Four Eighty-One Housing Investment Fund III LP</v>
          </cell>
          <cell r="W934" t="str">
            <v>90-0929576</v>
          </cell>
          <cell r="X934">
            <v>0.99990000000000001</v>
          </cell>
          <cell r="Y934"/>
          <cell r="Z934"/>
          <cell r="AA934"/>
          <cell r="AB934"/>
          <cell r="AC934"/>
          <cell r="AD934"/>
          <cell r="AE934"/>
          <cell r="AF934"/>
          <cell r="AG934"/>
          <cell r="AH934"/>
          <cell r="AI934" t="str">
            <v>Four Eighty - One Corp</v>
          </cell>
          <cell r="AJ934" t="str">
            <v>01-0354265</v>
          </cell>
          <cell r="AK934">
            <v>0.99980000999999996</v>
          </cell>
          <cell r="AL934"/>
          <cell r="AM934"/>
          <cell r="AN934"/>
          <cell r="AO934"/>
          <cell r="AP934"/>
          <cell r="AQ934"/>
          <cell r="AR934"/>
          <cell r="AS934"/>
          <cell r="AT934"/>
          <cell r="AU934"/>
          <cell r="AV934" t="str">
            <v/>
          </cell>
          <cell r="AW934"/>
          <cell r="AX934" t="str">
            <v/>
          </cell>
          <cell r="AY934"/>
          <cell r="AZ934" t="b">
            <v>1</v>
          </cell>
          <cell r="BA934" t="b">
            <v>1</v>
          </cell>
          <cell r="BB934" t="b">
            <v>0</v>
          </cell>
          <cell r="BC934" t="str">
            <v>FALSE</v>
          </cell>
          <cell r="BD934" t="b">
            <v>1</v>
          </cell>
          <cell r="BE934" t="str">
            <v>REQ</v>
          </cell>
          <cell r="BF934" t="e">
            <v>#NAME?</v>
          </cell>
          <cell r="BG934" t="str">
            <v>REQ</v>
          </cell>
        </row>
        <row r="935">
          <cell r="A935">
            <v>65399</v>
          </cell>
          <cell r="B935">
            <v>40847</v>
          </cell>
          <cell r="C935"/>
          <cell r="D935"/>
          <cell r="E935"/>
          <cell r="F935" t="str">
            <v>Santa Ana WBBB, LP</v>
          </cell>
          <cell r="G935" t="str">
            <v>Terraces at Santiago (aka Santa Ana Infill)</v>
          </cell>
          <cell r="H935" t="str">
            <v>Orange Housing Development Corporation (OHDC)</v>
          </cell>
          <cell r="I935" t="str">
            <v>NEF Assignment Corporation, as nominee</v>
          </cell>
          <cell r="J935" t="str">
            <v>36-4326848</v>
          </cell>
          <cell r="K935">
            <v>0.99990000000000001</v>
          </cell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 t="str">
            <v>Banc of America Community Housing Investment Fund VI LP</v>
          </cell>
          <cell r="W935" t="str">
            <v>27-3402632</v>
          </cell>
          <cell r="X935">
            <v>0.99990000000000001</v>
          </cell>
          <cell r="Y935"/>
          <cell r="Z935"/>
          <cell r="AA935"/>
          <cell r="AB935"/>
          <cell r="AC935"/>
          <cell r="AD935"/>
          <cell r="AE935"/>
          <cell r="AF935"/>
          <cell r="AG935"/>
          <cell r="AH935"/>
          <cell r="AI935" t="str">
            <v>Bank of America, N.A.</v>
          </cell>
          <cell r="AJ935" t="str">
            <v>94-1687665</v>
          </cell>
          <cell r="AK935">
            <v>0.99980000999999996</v>
          </cell>
          <cell r="AL935"/>
          <cell r="AM935"/>
          <cell r="AN935"/>
          <cell r="AO935"/>
          <cell r="AP935"/>
          <cell r="AQ935"/>
          <cell r="AR935"/>
          <cell r="AS935"/>
          <cell r="AT935"/>
          <cell r="AU935"/>
          <cell r="AV935" t="str">
            <v/>
          </cell>
          <cell r="AW935"/>
          <cell r="AX935" t="str">
            <v/>
          </cell>
          <cell r="AY935"/>
          <cell r="AZ935" t="b">
            <v>1</v>
          </cell>
          <cell r="BA935" t="b">
            <v>1</v>
          </cell>
          <cell r="BB935" t="str">
            <v>TRUE</v>
          </cell>
          <cell r="BC935" t="str">
            <v>FALSE</v>
          </cell>
          <cell r="BD935" t="b">
            <v>1</v>
          </cell>
          <cell r="BE935" t="str">
            <v>REQ</v>
          </cell>
          <cell r="BF935" t="e">
            <v>#NAME?</v>
          </cell>
          <cell r="BG935" t="str">
            <v>REQ</v>
          </cell>
        </row>
        <row r="936">
          <cell r="A936">
            <v>65401</v>
          </cell>
          <cell r="B936">
            <v>41213</v>
          </cell>
          <cell r="C936"/>
          <cell r="D936"/>
          <cell r="E936"/>
          <cell r="F936" t="str">
            <v>True Bethel Townhomes, LLC</v>
          </cell>
          <cell r="G936" t="str">
            <v>True Bethel Townhomes</v>
          </cell>
          <cell r="H936" t="str">
            <v>Belmont Housing Resources for WNY, Inc.</v>
          </cell>
          <cell r="I936" t="str">
            <v>NEF Assignment Corporation, as nominee</v>
          </cell>
          <cell r="J936" t="str">
            <v>36-4326848</v>
          </cell>
          <cell r="K936">
            <v>0.99990000000000001</v>
          </cell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 t="str">
            <v>National Equity Fund 2013 LP</v>
          </cell>
          <cell r="W936" t="str">
            <v>90-0937028</v>
          </cell>
          <cell r="X936">
            <v>0.99990000000000001</v>
          </cell>
          <cell r="Y936"/>
          <cell r="Z936"/>
          <cell r="AA936"/>
          <cell r="AB936"/>
          <cell r="AC936"/>
          <cell r="AD936"/>
          <cell r="AE936"/>
          <cell r="AF936"/>
          <cell r="AG936"/>
          <cell r="AH936"/>
          <cell r="AI936" t="str">
            <v>No investor with 50% or more ownership</v>
          </cell>
          <cell r="AJ936" t="str">
            <v>N/A</v>
          </cell>
          <cell r="AK936" t="str">
            <v>N/A</v>
          </cell>
          <cell r="AL936"/>
          <cell r="AM936"/>
          <cell r="AN936"/>
          <cell r="AO936"/>
          <cell r="AP936"/>
          <cell r="AQ936"/>
          <cell r="AR936"/>
          <cell r="AS936"/>
          <cell r="AT936"/>
          <cell r="AU936"/>
          <cell r="AV936" t="str">
            <v/>
          </cell>
          <cell r="AW936"/>
          <cell r="AX936" t="str">
            <v/>
          </cell>
          <cell r="AY936"/>
          <cell r="AZ936" t="b">
            <v>1</v>
          </cell>
          <cell r="BA936" t="b">
            <v>1</v>
          </cell>
          <cell r="BB936" t="b">
            <v>0</v>
          </cell>
          <cell r="BC936" t="str">
            <v>FALSE</v>
          </cell>
          <cell r="BD936" t="b">
            <v>1</v>
          </cell>
          <cell r="BE936" t="str">
            <v>REQ</v>
          </cell>
          <cell r="BF936" t="str">
            <v>N/A</v>
          </cell>
          <cell r="BG936" t="str">
            <v>REQ</v>
          </cell>
        </row>
        <row r="937">
          <cell r="A937">
            <v>65403</v>
          </cell>
          <cell r="B937">
            <v>41066</v>
          </cell>
          <cell r="C937"/>
          <cell r="D937"/>
          <cell r="E937"/>
          <cell r="F937" t="str">
            <v>Pauline Apartments LDHA LP</v>
          </cell>
          <cell r="G937" t="str">
            <v>Pauline Apartments</v>
          </cell>
          <cell r="H937" t="str">
            <v>Avalon Housing, Inc. (MI)</v>
          </cell>
          <cell r="I937" t="str">
            <v>NEF Assignment Corporation, as nominee</v>
          </cell>
          <cell r="J937" t="str">
            <v>36-4326848</v>
          </cell>
          <cell r="K937">
            <v>0.99990000000000001</v>
          </cell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 t="str">
            <v>NEF Affordable Housing Investment Fund III LP</v>
          </cell>
          <cell r="W937" t="str">
            <v>45-1682803</v>
          </cell>
          <cell r="X937">
            <v>0.99990000000000001</v>
          </cell>
          <cell r="Y937"/>
          <cell r="Z937"/>
          <cell r="AA937"/>
          <cell r="AB937"/>
          <cell r="AC937"/>
          <cell r="AD937"/>
          <cell r="AE937"/>
          <cell r="AF937"/>
          <cell r="AG937"/>
          <cell r="AH937"/>
          <cell r="AI937" t="str">
            <v>Vanderbilt Mortgage and Finance, Inc.</v>
          </cell>
          <cell r="AJ937" t="str">
            <v>62-0997810</v>
          </cell>
          <cell r="AK937">
            <v>0.99980000999999996</v>
          </cell>
          <cell r="AL937"/>
          <cell r="AM937"/>
          <cell r="AN937"/>
          <cell r="AO937"/>
          <cell r="AP937"/>
          <cell r="AQ937"/>
          <cell r="AR937"/>
          <cell r="AS937"/>
          <cell r="AT937"/>
          <cell r="AU937"/>
          <cell r="AV937" t="str">
            <v/>
          </cell>
          <cell r="AW937"/>
          <cell r="AX937" t="str">
            <v/>
          </cell>
          <cell r="AY937"/>
          <cell r="AZ937" t="b">
            <v>1</v>
          </cell>
          <cell r="BA937" t="b">
            <v>1</v>
          </cell>
          <cell r="BB937" t="b">
            <v>0</v>
          </cell>
          <cell r="BC937" t="str">
            <v>FALSE</v>
          </cell>
          <cell r="BD937" t="b">
            <v>1</v>
          </cell>
          <cell r="BE937" t="str">
            <v>REQ</v>
          </cell>
          <cell r="BF937" t="e">
            <v>#NAME?</v>
          </cell>
          <cell r="BG937" t="str">
            <v>REQ</v>
          </cell>
        </row>
        <row r="938">
          <cell r="A938">
            <v>65409</v>
          </cell>
          <cell r="B938">
            <v>40800</v>
          </cell>
          <cell r="C938"/>
          <cell r="D938"/>
          <cell r="E938"/>
          <cell r="F938" t="str">
            <v>Barrington Farms, LP</v>
          </cell>
          <cell r="G938" t="str">
            <v>Barrington Farms</v>
          </cell>
          <cell r="H938" t="str">
            <v>Capstone Development Group, LLC</v>
          </cell>
          <cell r="I938" t="str">
            <v>NEF Assignment Corporation, as nominee</v>
          </cell>
          <cell r="J938" t="str">
            <v>36-4326848</v>
          </cell>
          <cell r="K938">
            <v>0.99990000000000001</v>
          </cell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 t="str">
            <v>NEF Affordable Housing Investment Fund III LP</v>
          </cell>
          <cell r="W938" t="str">
            <v>45-1682803</v>
          </cell>
          <cell r="X938">
            <v>0.99990000000000001</v>
          </cell>
          <cell r="Y938"/>
          <cell r="Z938"/>
          <cell r="AA938"/>
          <cell r="AB938"/>
          <cell r="AC938"/>
          <cell r="AD938"/>
          <cell r="AE938"/>
          <cell r="AF938"/>
          <cell r="AG938"/>
          <cell r="AH938"/>
          <cell r="AI938" t="str">
            <v>Vanderbilt Mortgage and Finance, Inc.</v>
          </cell>
          <cell r="AJ938" t="str">
            <v>62-0997810</v>
          </cell>
          <cell r="AK938">
            <v>0.99980000999999996</v>
          </cell>
          <cell r="AL938"/>
          <cell r="AM938"/>
          <cell r="AN938"/>
          <cell r="AO938"/>
          <cell r="AP938"/>
          <cell r="AQ938"/>
          <cell r="AR938"/>
          <cell r="AS938"/>
          <cell r="AT938"/>
          <cell r="AU938"/>
          <cell r="AV938" t="str">
            <v/>
          </cell>
          <cell r="AW938"/>
          <cell r="AX938" t="str">
            <v/>
          </cell>
          <cell r="AY938"/>
          <cell r="AZ938" t="b">
            <v>1</v>
          </cell>
          <cell r="BA938" t="b">
            <v>1</v>
          </cell>
          <cell r="BB938" t="b">
            <v>0</v>
          </cell>
          <cell r="BC938" t="str">
            <v>FALSE</v>
          </cell>
          <cell r="BD938" t="b">
            <v>1</v>
          </cell>
          <cell r="BE938" t="str">
            <v>REQ</v>
          </cell>
          <cell r="BF938" t="e">
            <v>#NAME?</v>
          </cell>
          <cell r="BG938" t="str">
            <v>REQ</v>
          </cell>
        </row>
        <row r="939">
          <cell r="A939">
            <v>65410</v>
          </cell>
          <cell r="B939">
            <v>40711</v>
          </cell>
          <cell r="C939"/>
          <cell r="D939"/>
          <cell r="E939"/>
          <cell r="F939" t="str">
            <v>Suncrest Village Associates, L.P.</v>
          </cell>
          <cell r="G939" t="str">
            <v>Suncrest Village</v>
          </cell>
          <cell r="H939" t="str">
            <v>Newbury Management Company</v>
          </cell>
          <cell r="I939" t="str">
            <v>NEF Assignment Corporation, as nominee</v>
          </cell>
          <cell r="J939" t="str">
            <v>36-4326848</v>
          </cell>
          <cell r="K939">
            <v>0.99990000000000001</v>
          </cell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 t="str">
            <v>NEF Affordable Housing Investment Fund III LP</v>
          </cell>
          <cell r="W939" t="str">
            <v>45-1682803</v>
          </cell>
          <cell r="X939">
            <v>0.99990000000000001</v>
          </cell>
          <cell r="Y939"/>
          <cell r="Z939"/>
          <cell r="AA939"/>
          <cell r="AB939"/>
          <cell r="AC939"/>
          <cell r="AD939"/>
          <cell r="AE939"/>
          <cell r="AF939"/>
          <cell r="AG939"/>
          <cell r="AH939"/>
          <cell r="AI939" t="str">
            <v>Vanderbilt Mortgage and Finance, Inc.</v>
          </cell>
          <cell r="AJ939" t="str">
            <v>62-0997810</v>
          </cell>
          <cell r="AK939">
            <v>0.99980000999999996</v>
          </cell>
          <cell r="AL939"/>
          <cell r="AM939"/>
          <cell r="AN939"/>
          <cell r="AO939"/>
          <cell r="AP939"/>
          <cell r="AQ939"/>
          <cell r="AR939"/>
          <cell r="AS939"/>
          <cell r="AT939"/>
          <cell r="AU939"/>
          <cell r="AV939" t="str">
            <v/>
          </cell>
          <cell r="AW939"/>
          <cell r="AX939" t="str">
            <v/>
          </cell>
          <cell r="AY939"/>
          <cell r="AZ939" t="b">
            <v>1</v>
          </cell>
          <cell r="BA939" t="b">
            <v>1</v>
          </cell>
          <cell r="BB939" t="b">
            <v>0</v>
          </cell>
          <cell r="BC939" t="str">
            <v>FALSE</v>
          </cell>
          <cell r="BD939" t="b">
            <v>1</v>
          </cell>
          <cell r="BE939" t="str">
            <v>REQ</v>
          </cell>
          <cell r="BF939" t="e">
            <v>#NAME?</v>
          </cell>
          <cell r="BG939" t="str">
            <v>REQ</v>
          </cell>
        </row>
        <row r="940">
          <cell r="A940">
            <v>65411</v>
          </cell>
          <cell r="B940">
            <v>41361</v>
          </cell>
          <cell r="C940"/>
          <cell r="D940"/>
          <cell r="E940"/>
          <cell r="F940" t="str">
            <v>Wales Avenue Housing, L.P.</v>
          </cell>
          <cell r="G940" t="str">
            <v>Wales Avenue Residence</v>
          </cell>
          <cell r="H940" t="str">
            <v>Volunteers of America-Greater New York (VOA)</v>
          </cell>
          <cell r="I940" t="str">
            <v>NEF Assignment Corporation, as nominee</v>
          </cell>
          <cell r="J940" t="str">
            <v>36-4326848</v>
          </cell>
          <cell r="K940">
            <v>0.99990000000000001</v>
          </cell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 t="str">
            <v>Banc of America Community Housing Investment Fund VII LP</v>
          </cell>
          <cell r="W940" t="str">
            <v>90-0885709</v>
          </cell>
          <cell r="X940">
            <v>0.99990000000000001</v>
          </cell>
          <cell r="Y940"/>
          <cell r="Z940"/>
          <cell r="AA940"/>
          <cell r="AB940"/>
          <cell r="AC940"/>
          <cell r="AD940"/>
          <cell r="AE940"/>
          <cell r="AF940"/>
          <cell r="AG940"/>
          <cell r="AH940"/>
          <cell r="AI940" t="str">
            <v>Bank of America, N.A.</v>
          </cell>
          <cell r="AJ940" t="str">
            <v>94-1687665</v>
          </cell>
          <cell r="AK940">
            <v>0.99980000999999996</v>
          </cell>
          <cell r="AL940"/>
          <cell r="AM940"/>
          <cell r="AN940"/>
          <cell r="AO940"/>
          <cell r="AP940"/>
          <cell r="AQ940"/>
          <cell r="AR940"/>
          <cell r="AS940"/>
          <cell r="AT940"/>
          <cell r="AU940"/>
          <cell r="AV940" t="str">
            <v/>
          </cell>
          <cell r="AW940"/>
          <cell r="AX940" t="str">
            <v/>
          </cell>
          <cell r="AY940"/>
          <cell r="AZ940" t="b">
            <v>1</v>
          </cell>
          <cell r="BA940" t="b">
            <v>1</v>
          </cell>
          <cell r="BB940" t="str">
            <v>TRUE</v>
          </cell>
          <cell r="BC940" t="str">
            <v>FALSE</v>
          </cell>
          <cell r="BD940" t="b">
            <v>1</v>
          </cell>
          <cell r="BE940" t="str">
            <v>REQ</v>
          </cell>
          <cell r="BF940" t="e">
            <v>#NAME?</v>
          </cell>
          <cell r="BG940" t="str">
            <v>REQ</v>
          </cell>
        </row>
        <row r="941">
          <cell r="A941">
            <v>65412</v>
          </cell>
          <cell r="B941">
            <v>41011</v>
          </cell>
          <cell r="C941"/>
          <cell r="D941"/>
          <cell r="E941"/>
          <cell r="F941" t="str">
            <v>LGA, LLLP</v>
          </cell>
          <cell r="G941" t="str">
            <v>LaSalette Gardens Apartments (KY)</v>
          </cell>
          <cell r="H941" t="str">
            <v>Capital Realty Group Inc.</v>
          </cell>
          <cell r="I941" t="str">
            <v>NEF Assignment Corporation, as nominee</v>
          </cell>
          <cell r="J941" t="str">
            <v>36-4326848</v>
          </cell>
          <cell r="K941">
            <v>0.99990000000000001</v>
          </cell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 t="str">
            <v>National Equity Fund 2011 LP</v>
          </cell>
          <cell r="W941" t="str">
            <v>45-3062097</v>
          </cell>
          <cell r="X941">
            <v>0.99990000000000001</v>
          </cell>
          <cell r="Y941"/>
          <cell r="Z941"/>
          <cell r="AA941"/>
          <cell r="AB941"/>
          <cell r="AC941"/>
          <cell r="AD941"/>
          <cell r="AE941"/>
          <cell r="AF941"/>
          <cell r="AG941"/>
          <cell r="AH941"/>
          <cell r="AI941" t="str">
            <v>No investor with 50% or more ownership</v>
          </cell>
          <cell r="AJ941" t="str">
            <v>N/A</v>
          </cell>
          <cell r="AK941" t="str">
            <v>N/A</v>
          </cell>
          <cell r="AL941"/>
          <cell r="AM941"/>
          <cell r="AN941"/>
          <cell r="AO941"/>
          <cell r="AP941"/>
          <cell r="AQ941"/>
          <cell r="AR941"/>
          <cell r="AS941"/>
          <cell r="AT941"/>
          <cell r="AU941"/>
          <cell r="AV941" t="str">
            <v/>
          </cell>
          <cell r="AW941"/>
          <cell r="AX941" t="str">
            <v/>
          </cell>
          <cell r="AY941"/>
          <cell r="AZ941" t="b">
            <v>1</v>
          </cell>
          <cell r="BA941" t="b">
            <v>1</v>
          </cell>
          <cell r="BB941" t="b">
            <v>0</v>
          </cell>
          <cell r="BC941" t="str">
            <v>FALSE</v>
          </cell>
          <cell r="BD941" t="b">
            <v>1</v>
          </cell>
          <cell r="BE941" t="str">
            <v>REQ</v>
          </cell>
          <cell r="BF941" t="str">
            <v>N/A</v>
          </cell>
          <cell r="BG941" t="str">
            <v>REQ</v>
          </cell>
        </row>
        <row r="942">
          <cell r="A942">
            <v>65415</v>
          </cell>
          <cell r="B942">
            <v>41178</v>
          </cell>
          <cell r="C942"/>
          <cell r="D942"/>
          <cell r="E942"/>
          <cell r="F942" t="str">
            <v>Riverview Towers, LLC</v>
          </cell>
          <cell r="G942" t="str">
            <v>Riverview Towers (WI)</v>
          </cell>
          <cell r="H942" t="str">
            <v>CDA of the City of Wausau</v>
          </cell>
          <cell r="I942" t="str">
            <v>NEF Assignment Corporation, as nominee</v>
          </cell>
          <cell r="J942" t="str">
            <v>36-4326848</v>
          </cell>
          <cell r="K942">
            <v>0.99990000000000001</v>
          </cell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 t="str">
            <v>National Equity Fund 2012 LP</v>
          </cell>
          <cell r="W942" t="str">
            <v>90-0808241</v>
          </cell>
          <cell r="X942">
            <v>0.99990000000000001</v>
          </cell>
          <cell r="Y942"/>
          <cell r="Z942"/>
          <cell r="AA942"/>
          <cell r="AB942"/>
          <cell r="AC942"/>
          <cell r="AD942"/>
          <cell r="AE942"/>
          <cell r="AF942"/>
          <cell r="AG942"/>
          <cell r="AH942"/>
          <cell r="AI942" t="str">
            <v>No investor with 50% or more ownership</v>
          </cell>
          <cell r="AJ942" t="str">
            <v>N/A</v>
          </cell>
          <cell r="AK942" t="str">
            <v>N/A</v>
          </cell>
          <cell r="AL942"/>
          <cell r="AM942"/>
          <cell r="AN942"/>
          <cell r="AO942"/>
          <cell r="AP942"/>
          <cell r="AQ942"/>
          <cell r="AR942"/>
          <cell r="AS942"/>
          <cell r="AT942"/>
          <cell r="AU942"/>
          <cell r="AV942" t="str">
            <v/>
          </cell>
          <cell r="AW942"/>
          <cell r="AX942" t="str">
            <v/>
          </cell>
          <cell r="AY942"/>
          <cell r="AZ942" t="b">
            <v>1</v>
          </cell>
          <cell r="BA942" t="b">
            <v>1</v>
          </cell>
          <cell r="BB942" t="b">
            <v>0</v>
          </cell>
          <cell r="BC942" t="str">
            <v>FALSE</v>
          </cell>
          <cell r="BD942" t="b">
            <v>1</v>
          </cell>
          <cell r="BE942" t="str">
            <v>REQ</v>
          </cell>
          <cell r="BF942" t="str">
            <v>N/A</v>
          </cell>
          <cell r="BG942" t="str">
            <v>REQ</v>
          </cell>
        </row>
        <row r="943">
          <cell r="A943">
            <v>65424</v>
          </cell>
          <cell r="B943">
            <v>41207</v>
          </cell>
          <cell r="C943"/>
          <cell r="D943"/>
          <cell r="E943"/>
          <cell r="F943" t="str">
            <v>Yuma Housing, LLC</v>
          </cell>
          <cell r="G943" t="str">
            <v>La Posada Apartments II</v>
          </cell>
          <cell r="H943" t="str">
            <v>Bethel Development, Inc.</v>
          </cell>
          <cell r="I943" t="str">
            <v>NEF Assignment Corporation, as nominee</v>
          </cell>
          <cell r="J943" t="str">
            <v>36-4326848</v>
          </cell>
          <cell r="K943">
            <v>0.99990000000000001</v>
          </cell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 t="str">
            <v>National Equity Fund 2013 LP</v>
          </cell>
          <cell r="W943" t="str">
            <v>90-0937028</v>
          </cell>
          <cell r="X943">
            <v>0.99990000000000001</v>
          </cell>
          <cell r="Y943"/>
          <cell r="Z943"/>
          <cell r="AA943"/>
          <cell r="AB943"/>
          <cell r="AC943"/>
          <cell r="AD943"/>
          <cell r="AE943"/>
          <cell r="AF943"/>
          <cell r="AG943"/>
          <cell r="AH943"/>
          <cell r="AI943" t="str">
            <v>No investor with 50% or more ownership</v>
          </cell>
          <cell r="AJ943" t="str">
            <v>N/A</v>
          </cell>
          <cell r="AK943" t="str">
            <v>N/A</v>
          </cell>
          <cell r="AL943"/>
          <cell r="AM943"/>
          <cell r="AN943"/>
          <cell r="AO943"/>
          <cell r="AP943"/>
          <cell r="AQ943"/>
          <cell r="AR943"/>
          <cell r="AS943"/>
          <cell r="AT943"/>
          <cell r="AU943"/>
          <cell r="AV943" t="str">
            <v/>
          </cell>
          <cell r="AW943"/>
          <cell r="AX943" t="str">
            <v/>
          </cell>
          <cell r="AY943"/>
          <cell r="AZ943" t="b">
            <v>1</v>
          </cell>
          <cell r="BA943" t="b">
            <v>1</v>
          </cell>
          <cell r="BB943" t="b">
            <v>0</v>
          </cell>
          <cell r="BC943" t="str">
            <v>FALSE</v>
          </cell>
          <cell r="BD943" t="b">
            <v>1</v>
          </cell>
          <cell r="BE943" t="str">
            <v>REQ</v>
          </cell>
          <cell r="BF943" t="str">
            <v>N/A</v>
          </cell>
          <cell r="BG943" t="str">
            <v>REQ</v>
          </cell>
        </row>
        <row r="944">
          <cell r="A944">
            <v>65427</v>
          </cell>
          <cell r="B944">
            <v>40773</v>
          </cell>
          <cell r="C944"/>
          <cell r="D944"/>
          <cell r="E944"/>
          <cell r="F944" t="str">
            <v>Southern Valley Limited Partnership</v>
          </cell>
          <cell r="G944" t="str">
            <v>Southern Valley Townhomes</v>
          </cell>
          <cell r="H944" t="str">
            <v>The Builder Foundation (NE)</v>
          </cell>
          <cell r="I944" t="str">
            <v>NEF Assignment Corporation, as nominee</v>
          </cell>
          <cell r="J944" t="str">
            <v>36-4326848</v>
          </cell>
          <cell r="K944">
            <v>0.99990000000000001</v>
          </cell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 t="str">
            <v>NEF Affordable Housing Investment Fund III LP</v>
          </cell>
          <cell r="W944" t="str">
            <v>45-1682803</v>
          </cell>
          <cell r="X944">
            <v>0.99990000000000001</v>
          </cell>
          <cell r="Y944"/>
          <cell r="Z944"/>
          <cell r="AA944"/>
          <cell r="AB944"/>
          <cell r="AC944"/>
          <cell r="AD944"/>
          <cell r="AE944"/>
          <cell r="AF944"/>
          <cell r="AG944"/>
          <cell r="AH944"/>
          <cell r="AI944" t="str">
            <v>Vanderbilt Mortgage and Finance, Inc.</v>
          </cell>
          <cell r="AJ944" t="str">
            <v>62-0997810</v>
          </cell>
          <cell r="AK944">
            <v>0.99980000999999996</v>
          </cell>
          <cell r="AL944"/>
          <cell r="AM944"/>
          <cell r="AN944"/>
          <cell r="AO944"/>
          <cell r="AP944"/>
          <cell r="AQ944"/>
          <cell r="AR944"/>
          <cell r="AS944"/>
          <cell r="AT944"/>
          <cell r="AU944"/>
          <cell r="AV944" t="str">
            <v/>
          </cell>
          <cell r="AW944"/>
          <cell r="AX944" t="str">
            <v/>
          </cell>
          <cell r="AY944"/>
          <cell r="AZ944" t="b">
            <v>1</v>
          </cell>
          <cell r="BA944" t="b">
            <v>1</v>
          </cell>
          <cell r="BB944" t="b">
            <v>0</v>
          </cell>
          <cell r="BC944" t="str">
            <v>FALSE</v>
          </cell>
          <cell r="BD944" t="b">
            <v>1</v>
          </cell>
          <cell r="BE944" t="str">
            <v>REQ</v>
          </cell>
          <cell r="BF944" t="e">
            <v>#NAME?</v>
          </cell>
          <cell r="BG944" t="str">
            <v>REQ</v>
          </cell>
        </row>
        <row r="945">
          <cell r="A945">
            <v>65431</v>
          </cell>
          <cell r="B945">
            <v>40760</v>
          </cell>
          <cell r="C945"/>
          <cell r="D945"/>
          <cell r="E945"/>
          <cell r="F945" t="str">
            <v>Perry SRO, Ltd</v>
          </cell>
          <cell r="G945" t="str">
            <v>Perry Street Apartments</v>
          </cell>
          <cell r="H945" t="str">
            <v>New Hope Housing, Inc.</v>
          </cell>
          <cell r="I945" t="str">
            <v>NEF Assignment Corporation, as nominee</v>
          </cell>
          <cell r="J945" t="str">
            <v>36-4326848</v>
          </cell>
          <cell r="K945">
            <v>0.99990000000000001</v>
          </cell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 t="str">
            <v>National Equity Fund 2011 LP</v>
          </cell>
          <cell r="W945" t="str">
            <v>45-3062097</v>
          </cell>
          <cell r="X945">
            <v>0.99990000000000001</v>
          </cell>
          <cell r="Y945"/>
          <cell r="Z945"/>
          <cell r="AA945"/>
          <cell r="AB945"/>
          <cell r="AC945"/>
          <cell r="AD945"/>
          <cell r="AE945"/>
          <cell r="AF945"/>
          <cell r="AG945"/>
          <cell r="AH945"/>
          <cell r="AI945" t="str">
            <v>No investor with 50% or more ownership</v>
          </cell>
          <cell r="AJ945" t="str">
            <v>N/A</v>
          </cell>
          <cell r="AK945" t="str">
            <v>N/A</v>
          </cell>
          <cell r="AL945"/>
          <cell r="AM945"/>
          <cell r="AN945"/>
          <cell r="AO945"/>
          <cell r="AP945"/>
          <cell r="AQ945"/>
          <cell r="AR945"/>
          <cell r="AS945"/>
          <cell r="AT945"/>
          <cell r="AU945"/>
          <cell r="AV945" t="str">
            <v/>
          </cell>
          <cell r="AW945"/>
          <cell r="AX945" t="str">
            <v/>
          </cell>
          <cell r="AY945"/>
          <cell r="AZ945" t="b">
            <v>1</v>
          </cell>
          <cell r="BA945" t="b">
            <v>1</v>
          </cell>
          <cell r="BB945" t="str">
            <v>TRUE</v>
          </cell>
          <cell r="BC945" t="str">
            <v>FALSE</v>
          </cell>
          <cell r="BD945" t="b">
            <v>1</v>
          </cell>
          <cell r="BE945" t="str">
            <v>REQ</v>
          </cell>
          <cell r="BF945" t="str">
            <v>N/A</v>
          </cell>
          <cell r="BG945" t="str">
            <v>REQ</v>
          </cell>
        </row>
        <row r="946">
          <cell r="A946">
            <v>65434</v>
          </cell>
          <cell r="B946">
            <v>40900</v>
          </cell>
          <cell r="C946"/>
          <cell r="D946"/>
          <cell r="E946"/>
          <cell r="F946" t="str">
            <v>LSS Housing Tioga, LP</v>
          </cell>
          <cell r="G946" t="str">
            <v>Nordic Hills Apartments</v>
          </cell>
          <cell r="H946" t="str">
            <v>CommunityWorks North Dakota</v>
          </cell>
          <cell r="I946" t="str">
            <v>NEF Assignment Corporation, as nominee</v>
          </cell>
          <cell r="J946" t="str">
            <v>36-4326848</v>
          </cell>
          <cell r="K946">
            <v>0.99990000000000001</v>
          </cell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 t="str">
            <v>National Equity Fund 2011 LP</v>
          </cell>
          <cell r="W946" t="str">
            <v>45-3062097</v>
          </cell>
          <cell r="X946">
            <v>0.99990000000000001</v>
          </cell>
          <cell r="Y946"/>
          <cell r="Z946"/>
          <cell r="AA946"/>
          <cell r="AB946"/>
          <cell r="AC946"/>
          <cell r="AD946"/>
          <cell r="AE946"/>
          <cell r="AF946"/>
          <cell r="AG946"/>
          <cell r="AH946"/>
          <cell r="AI946" t="str">
            <v>No investor with 50% or more ownership</v>
          </cell>
          <cell r="AJ946" t="str">
            <v>N/A</v>
          </cell>
          <cell r="AK946" t="str">
            <v>N/A</v>
          </cell>
          <cell r="AL946"/>
          <cell r="AM946"/>
          <cell r="AN946"/>
          <cell r="AO946"/>
          <cell r="AP946"/>
          <cell r="AQ946"/>
          <cell r="AR946"/>
          <cell r="AS946"/>
          <cell r="AT946"/>
          <cell r="AU946"/>
          <cell r="AV946" t="str">
            <v/>
          </cell>
          <cell r="AW946"/>
          <cell r="AX946" t="str">
            <v/>
          </cell>
          <cell r="AY946"/>
          <cell r="AZ946" t="b">
            <v>1</v>
          </cell>
          <cell r="BA946" t="b">
            <v>1</v>
          </cell>
          <cell r="BB946" t="str">
            <v>TRUE</v>
          </cell>
          <cell r="BC946" t="str">
            <v>FALSE</v>
          </cell>
          <cell r="BD946" t="b">
            <v>1</v>
          </cell>
          <cell r="BE946" t="str">
            <v>REQ</v>
          </cell>
          <cell r="BF946" t="str">
            <v>N/A</v>
          </cell>
          <cell r="BG946" t="str">
            <v>REQ</v>
          </cell>
        </row>
        <row r="947">
          <cell r="A947">
            <v>65435</v>
          </cell>
          <cell r="B947">
            <v>40857</v>
          </cell>
          <cell r="C947"/>
          <cell r="D947"/>
          <cell r="E947"/>
          <cell r="F947" t="str">
            <v>Santa Barbara Palms Limited Partnership</v>
          </cell>
          <cell r="G947" t="str">
            <v>Santa Barbara Palms</v>
          </cell>
          <cell r="H947" t="str">
            <v>George Gekakis, Inc. (dba GKS Development, Inc.)</v>
          </cell>
          <cell r="I947" t="str">
            <v>NEF Assignment Corporation, as nominee</v>
          </cell>
          <cell r="J947" t="str">
            <v>36-4326848</v>
          </cell>
          <cell r="K947">
            <v>0.99990000000000001</v>
          </cell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 t="str">
            <v>NEF National Community Investment Fund II Limited Partnership</v>
          </cell>
          <cell r="W947" t="str">
            <v>45-1167950</v>
          </cell>
          <cell r="X947">
            <v>0.99990000000000001</v>
          </cell>
          <cell r="Y947"/>
          <cell r="Z947"/>
          <cell r="AA947"/>
          <cell r="AB947"/>
          <cell r="AC947"/>
          <cell r="AD947"/>
          <cell r="AE947"/>
          <cell r="AF947"/>
          <cell r="AG947"/>
          <cell r="AH947"/>
          <cell r="AI947" t="str">
            <v>WF Affordable Housing LLC</v>
          </cell>
          <cell r="AJ947" t="str">
            <v>26-4569343</v>
          </cell>
          <cell r="AK947">
            <v>0.99980000999999996</v>
          </cell>
          <cell r="AL947"/>
          <cell r="AM947"/>
          <cell r="AN947"/>
          <cell r="AO947"/>
          <cell r="AP947"/>
          <cell r="AQ947"/>
          <cell r="AR947"/>
          <cell r="AS947"/>
          <cell r="AT947"/>
          <cell r="AU947"/>
          <cell r="AV947" t="str">
            <v/>
          </cell>
          <cell r="AW947"/>
          <cell r="AX947" t="str">
            <v/>
          </cell>
          <cell r="AY947"/>
          <cell r="AZ947" t="b">
            <v>1</v>
          </cell>
          <cell r="BA947" t="b">
            <v>1</v>
          </cell>
          <cell r="BB947" t="str">
            <v>TRUE</v>
          </cell>
          <cell r="BC947" t="str">
            <v>FALSE</v>
          </cell>
          <cell r="BD947" t="b">
            <v>1</v>
          </cell>
          <cell r="BE947" t="str">
            <v>REQ</v>
          </cell>
          <cell r="BF947" t="e">
            <v>#NAME?</v>
          </cell>
          <cell r="BG947" t="str">
            <v>REQ</v>
          </cell>
        </row>
        <row r="948">
          <cell r="A948">
            <v>65437</v>
          </cell>
          <cell r="B948">
            <v>40940</v>
          </cell>
          <cell r="C948"/>
          <cell r="D948"/>
          <cell r="E948"/>
          <cell r="F948" t="str">
            <v>Virginia Lake Senior Partners, a Nevada Limited Partnership</v>
          </cell>
          <cell r="G948" t="str">
            <v>Virginia Lake Apts (NV)</v>
          </cell>
          <cell r="H948" t="str">
            <v>Community Services Agency Development Corporation (CSADC)</v>
          </cell>
          <cell r="I948" t="str">
            <v>NEF Investment Partners Fund III LLC</v>
          </cell>
          <cell r="J948" t="str">
            <v>45-3343649</v>
          </cell>
          <cell r="K948">
            <v>0.99990000000000001</v>
          </cell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 t="str">
            <v>NEF Investment Partners Fund III LLC</v>
          </cell>
          <cell r="W948" t="str">
            <v>45-3343649</v>
          </cell>
          <cell r="X948">
            <v>0.99990000000000001</v>
          </cell>
          <cell r="Y948"/>
          <cell r="Z948"/>
          <cell r="AA948"/>
          <cell r="AB948"/>
          <cell r="AC948"/>
          <cell r="AD948"/>
          <cell r="AE948"/>
          <cell r="AF948"/>
          <cell r="AG948"/>
          <cell r="AH948"/>
          <cell r="AI948" t="str">
            <v>FNBC Leasing Corporation</v>
          </cell>
          <cell r="AJ948" t="str">
            <v>36-3643427</v>
          </cell>
          <cell r="AK948">
            <v>0.99980000999999996</v>
          </cell>
          <cell r="AL948"/>
          <cell r="AM948"/>
          <cell r="AN948"/>
          <cell r="AO948"/>
          <cell r="AP948"/>
          <cell r="AQ948"/>
          <cell r="AR948"/>
          <cell r="AS948"/>
          <cell r="AT948"/>
          <cell r="AU948"/>
          <cell r="AV948" t="str">
            <v/>
          </cell>
          <cell r="AW948"/>
          <cell r="AX948" t="str">
            <v/>
          </cell>
          <cell r="AY948"/>
          <cell r="AZ948" t="b">
            <v>1</v>
          </cell>
          <cell r="BA948" t="b">
            <v>1</v>
          </cell>
          <cell r="BB948" t="b">
            <v>0</v>
          </cell>
          <cell r="BC948" t="str">
            <v>FALSE</v>
          </cell>
          <cell r="BD948" t="b">
            <v>1</v>
          </cell>
          <cell r="BE948" t="str">
            <v>N/A</v>
          </cell>
          <cell r="BF948" t="e">
            <v>#NAME?</v>
          </cell>
          <cell r="BG948" t="str">
            <v>REQ</v>
          </cell>
        </row>
        <row r="949">
          <cell r="A949">
            <v>65440</v>
          </cell>
          <cell r="B949">
            <v>40718</v>
          </cell>
          <cell r="C949"/>
          <cell r="D949"/>
          <cell r="E949"/>
          <cell r="F949" t="str">
            <v>Montecito Apartments Housing LP</v>
          </cell>
          <cell r="G949" t="str">
            <v>The Montecito</v>
          </cell>
          <cell r="H949" t="str">
            <v>Thomas Safran and Associates</v>
          </cell>
          <cell r="I949" t="str">
            <v>WFCIH Investment Fund II LLC</v>
          </cell>
          <cell r="J949" t="str">
            <v>27-5558178</v>
          </cell>
          <cell r="K949">
            <v>0.99990000000000001</v>
          </cell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 t="str">
            <v>WFCIH Investment Fund II LLC</v>
          </cell>
          <cell r="W949" t="str">
            <v>27-5558178</v>
          </cell>
          <cell r="X949">
            <v>0.99990000000000001</v>
          </cell>
          <cell r="Y949"/>
          <cell r="Z949"/>
          <cell r="AA949"/>
          <cell r="AB949"/>
          <cell r="AC949"/>
          <cell r="AD949"/>
          <cell r="AE949"/>
          <cell r="AF949"/>
          <cell r="AG949"/>
          <cell r="AH949"/>
          <cell r="AI949" t="str">
            <v>WF Affordable Housing LLC</v>
          </cell>
          <cell r="AJ949" t="str">
            <v>26-4569343</v>
          </cell>
          <cell r="AK949">
            <v>0.99980000999999996</v>
          </cell>
          <cell r="AL949"/>
          <cell r="AM949"/>
          <cell r="AN949"/>
          <cell r="AO949"/>
          <cell r="AP949"/>
          <cell r="AQ949"/>
          <cell r="AR949"/>
          <cell r="AS949"/>
          <cell r="AT949"/>
          <cell r="AU949"/>
          <cell r="AV949" t="str">
            <v/>
          </cell>
          <cell r="AW949"/>
          <cell r="AX949" t="str">
            <v/>
          </cell>
          <cell r="AY949"/>
          <cell r="AZ949" t="b">
            <v>1</v>
          </cell>
          <cell r="BA949" t="b">
            <v>1</v>
          </cell>
          <cell r="BB949" t="str">
            <v>TRUE</v>
          </cell>
          <cell r="BC949" t="str">
            <v>FALSE</v>
          </cell>
          <cell r="BD949" t="b">
            <v>1</v>
          </cell>
          <cell r="BE949" t="str">
            <v>N/A</v>
          </cell>
          <cell r="BF949" t="e">
            <v>#NAME?</v>
          </cell>
          <cell r="BG949" t="str">
            <v>REQ</v>
          </cell>
        </row>
        <row r="950">
          <cell r="A950">
            <v>81003</v>
          </cell>
          <cell r="B950">
            <v>44985</v>
          </cell>
          <cell r="C950"/>
          <cell r="D950"/>
          <cell r="E950"/>
          <cell r="F950" t="str">
            <v>Courtney Senior Housing LP</v>
          </cell>
          <cell r="G950" t="str">
            <v>The Courtney</v>
          </cell>
          <cell r="H950" t="str">
            <v>National Church Residences</v>
          </cell>
          <cell r="I950" t="str">
            <v>NEF Assignment Corporation, as nominee</v>
          </cell>
          <cell r="J950" t="str">
            <v>36-4326848</v>
          </cell>
          <cell r="K950">
            <v>0.99990000000000001</v>
          </cell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 t="str">
            <v>NEF Bank OZK Shared Investment Fund I LP</v>
          </cell>
          <cell r="W950" t="str">
            <v>92-1496779</v>
          </cell>
          <cell r="X950">
            <v>0.99990000000000001</v>
          </cell>
          <cell r="Y950"/>
          <cell r="Z950"/>
          <cell r="AA950"/>
          <cell r="AB950"/>
          <cell r="AC950"/>
          <cell r="AD950"/>
          <cell r="AE950"/>
          <cell r="AF950"/>
          <cell r="AG950"/>
          <cell r="AH950"/>
          <cell r="AI950" t="str">
            <v>Bank OZK - HQ</v>
          </cell>
          <cell r="AJ950" t="str">
            <v>Ask legal</v>
          </cell>
          <cell r="AK950">
            <v>0.99980001000000007</v>
          </cell>
          <cell r="AL950"/>
          <cell r="AM950"/>
          <cell r="AN950"/>
          <cell r="AO950"/>
          <cell r="AP950"/>
          <cell r="AQ950"/>
          <cell r="AR950"/>
          <cell r="AS950"/>
          <cell r="AT950"/>
          <cell r="AU950"/>
          <cell r="AV950"/>
          <cell r="AW950"/>
          <cell r="AX950"/>
          <cell r="AY950"/>
          <cell r="AZ950" t="b">
            <v>1</v>
          </cell>
          <cell r="BA950" t="b">
            <v>1</v>
          </cell>
          <cell r="BB950" t="str">
            <v>TRUE</v>
          </cell>
          <cell r="BC950" t="str">
            <v>FALSE</v>
          </cell>
          <cell r="BD950" t="b">
            <v>1</v>
          </cell>
          <cell r="BE950" t="str">
            <v>REQ</v>
          </cell>
          <cell r="BF950" t="e">
            <v>#NAME?</v>
          </cell>
          <cell r="BG950" t="str">
            <v>REQ</v>
          </cell>
        </row>
        <row r="951">
          <cell r="A951">
            <v>65460</v>
          </cell>
          <cell r="B951">
            <v>40889</v>
          </cell>
          <cell r="C951"/>
          <cell r="D951"/>
          <cell r="E951"/>
          <cell r="F951" t="str">
            <v>Mercy Housing California 53, a California limited partnership</v>
          </cell>
          <cell r="G951" t="str">
            <v>Madonna Residences</v>
          </cell>
          <cell r="H951" t="str">
            <v>Mercy Housing, Inc.</v>
          </cell>
          <cell r="I951" t="str">
            <v>NEF Assignment Corporation, as nominee</v>
          </cell>
          <cell r="J951" t="str">
            <v>36-4326848</v>
          </cell>
          <cell r="K951">
            <v>0.99990000000000001</v>
          </cell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 t="str">
            <v>National Equity Fund 2011 LP</v>
          </cell>
          <cell r="W951" t="str">
            <v>45-3062097</v>
          </cell>
          <cell r="X951">
            <v>0.99990000000000001</v>
          </cell>
          <cell r="Y951"/>
          <cell r="Z951"/>
          <cell r="AA951"/>
          <cell r="AB951"/>
          <cell r="AC951"/>
          <cell r="AD951"/>
          <cell r="AE951"/>
          <cell r="AF951"/>
          <cell r="AG951"/>
          <cell r="AH951"/>
          <cell r="AI951" t="str">
            <v>No investor with 50% or more ownership</v>
          </cell>
          <cell r="AJ951" t="str">
            <v>N/A</v>
          </cell>
          <cell r="AK951" t="str">
            <v>N/A</v>
          </cell>
          <cell r="AL951"/>
          <cell r="AM951"/>
          <cell r="AN951"/>
          <cell r="AO951"/>
          <cell r="AP951"/>
          <cell r="AQ951"/>
          <cell r="AR951"/>
          <cell r="AS951"/>
          <cell r="AT951"/>
          <cell r="AU951"/>
          <cell r="AV951" t="str">
            <v/>
          </cell>
          <cell r="AW951"/>
          <cell r="AX951" t="str">
            <v/>
          </cell>
          <cell r="AY951"/>
          <cell r="AZ951" t="b">
            <v>1</v>
          </cell>
          <cell r="BA951" t="b">
            <v>1</v>
          </cell>
          <cell r="BB951" t="b">
            <v>0</v>
          </cell>
          <cell r="BC951" t="str">
            <v>FALSE</v>
          </cell>
          <cell r="BD951" t="b">
            <v>1</v>
          </cell>
          <cell r="BE951" t="str">
            <v>REQ</v>
          </cell>
          <cell r="BF951" t="str">
            <v>N/A</v>
          </cell>
          <cell r="BG951" t="str">
            <v>REQ</v>
          </cell>
        </row>
        <row r="952">
          <cell r="A952">
            <v>65461</v>
          </cell>
          <cell r="B952">
            <v>40857</v>
          </cell>
          <cell r="C952"/>
          <cell r="D952"/>
          <cell r="E952"/>
          <cell r="F952" t="str">
            <v>Decatur Pines 2 Limited Partnership</v>
          </cell>
          <cell r="G952" t="str">
            <v>Decatur Pines 2</v>
          </cell>
          <cell r="H952" t="str">
            <v>Nevada H.A.N.D., Inc.</v>
          </cell>
          <cell r="I952" t="str">
            <v>NEF Assignment Corporation, as nominee</v>
          </cell>
          <cell r="J952" t="str">
            <v>36-4326848</v>
          </cell>
          <cell r="K952">
            <v>0.99990000000000001</v>
          </cell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 t="str">
            <v>NEF National Community Investment Fund II Limited Partnership</v>
          </cell>
          <cell r="W952" t="str">
            <v>45-1167950</v>
          </cell>
          <cell r="X952">
            <v>0.99990000000000001</v>
          </cell>
          <cell r="Y952"/>
          <cell r="Z952"/>
          <cell r="AA952"/>
          <cell r="AB952"/>
          <cell r="AC952"/>
          <cell r="AD952"/>
          <cell r="AE952"/>
          <cell r="AF952"/>
          <cell r="AG952"/>
          <cell r="AH952"/>
          <cell r="AI952" t="str">
            <v>WF Affordable Housing LLC</v>
          </cell>
          <cell r="AJ952" t="str">
            <v>26-4569343</v>
          </cell>
          <cell r="AK952">
            <v>0.99980000999999996</v>
          </cell>
          <cell r="AL952"/>
          <cell r="AM952"/>
          <cell r="AN952"/>
          <cell r="AO952"/>
          <cell r="AP952"/>
          <cell r="AQ952"/>
          <cell r="AR952"/>
          <cell r="AS952"/>
          <cell r="AT952"/>
          <cell r="AU952"/>
          <cell r="AV952" t="str">
            <v/>
          </cell>
          <cell r="AW952"/>
          <cell r="AX952" t="str">
            <v/>
          </cell>
          <cell r="AY952"/>
          <cell r="AZ952" t="b">
            <v>1</v>
          </cell>
          <cell r="BA952" t="b">
            <v>1</v>
          </cell>
          <cell r="BB952" t="b">
            <v>0</v>
          </cell>
          <cell r="BC952" t="str">
            <v>TRUE</v>
          </cell>
          <cell r="BD952" t="b">
            <v>1</v>
          </cell>
          <cell r="BE952" t="str">
            <v>REQ</v>
          </cell>
          <cell r="BF952" t="e">
            <v>#NAME?</v>
          </cell>
          <cell r="BG952" t="str">
            <v>REQ</v>
          </cell>
        </row>
        <row r="953">
          <cell r="A953">
            <v>65472</v>
          </cell>
          <cell r="B953">
            <v>41089</v>
          </cell>
          <cell r="C953"/>
          <cell r="D953"/>
          <cell r="E953"/>
          <cell r="F953" t="str">
            <v>New Codman Square Apartments LLC</v>
          </cell>
          <cell r="G953" t="str">
            <v>Codman Square Apartments</v>
          </cell>
          <cell r="H953" t="str">
            <v>Codman Square Neigborhood Development Corp</v>
          </cell>
          <cell r="I953" t="str">
            <v>NEF Assignment Corporation, as nominee</v>
          </cell>
          <cell r="J953" t="str">
            <v>36-4326848</v>
          </cell>
          <cell r="K953">
            <v>0.99990000000000001</v>
          </cell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 t="str">
            <v>National Equity Fund 2012 LP</v>
          </cell>
          <cell r="W953" t="str">
            <v>90-0808241</v>
          </cell>
          <cell r="X953">
            <v>0.99990000000000001</v>
          </cell>
          <cell r="Y953"/>
          <cell r="Z953"/>
          <cell r="AA953"/>
          <cell r="AB953"/>
          <cell r="AC953"/>
          <cell r="AD953"/>
          <cell r="AE953"/>
          <cell r="AF953"/>
          <cell r="AG953"/>
          <cell r="AH953"/>
          <cell r="AI953" t="str">
            <v>No investor with 50% or more ownership</v>
          </cell>
          <cell r="AJ953" t="str">
            <v>N/A</v>
          </cell>
          <cell r="AK953" t="str">
            <v>N/A</v>
          </cell>
          <cell r="AL953"/>
          <cell r="AM953"/>
          <cell r="AN953"/>
          <cell r="AO953"/>
          <cell r="AP953"/>
          <cell r="AQ953"/>
          <cell r="AR953"/>
          <cell r="AS953"/>
          <cell r="AT953"/>
          <cell r="AU953"/>
          <cell r="AV953" t="str">
            <v/>
          </cell>
          <cell r="AW953"/>
          <cell r="AX953" t="str">
            <v/>
          </cell>
          <cell r="AY953"/>
          <cell r="AZ953" t="b">
            <v>1</v>
          </cell>
          <cell r="BA953" t="b">
            <v>1</v>
          </cell>
          <cell r="BB953" t="b">
            <v>0</v>
          </cell>
          <cell r="BC953" t="str">
            <v>TRUE</v>
          </cell>
          <cell r="BD953" t="b">
            <v>1</v>
          </cell>
          <cell r="BE953" t="str">
            <v>REQ</v>
          </cell>
          <cell r="BF953" t="str">
            <v>N/A</v>
          </cell>
          <cell r="BG953" t="str">
            <v>REQ</v>
          </cell>
        </row>
        <row r="954">
          <cell r="A954">
            <v>65473</v>
          </cell>
          <cell r="B954">
            <v>40756</v>
          </cell>
          <cell r="C954"/>
          <cell r="D954"/>
          <cell r="E954"/>
          <cell r="F954" t="str">
            <v>Gurnee Supportive Living Limited Partnership</v>
          </cell>
          <cell r="G954" t="str">
            <v>The Heritage Woods of Gurnee SLF</v>
          </cell>
          <cell r="H954" t="str">
            <v>Heritage Woods of Gurnee, LLC</v>
          </cell>
          <cell r="I954" t="str">
            <v>NEF Assignment Corporation, as nominee</v>
          </cell>
          <cell r="J954" t="str">
            <v>36-4326848</v>
          </cell>
          <cell r="K954">
            <v>0.99990000000000001</v>
          </cell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 t="str">
            <v>NEF Affordable Housing Investment Fund III LP</v>
          </cell>
          <cell r="W954" t="str">
            <v>45-1682803</v>
          </cell>
          <cell r="X954">
            <v>0.99990000000000001</v>
          </cell>
          <cell r="Y954"/>
          <cell r="Z954"/>
          <cell r="AA954"/>
          <cell r="AB954"/>
          <cell r="AC954"/>
          <cell r="AD954"/>
          <cell r="AE954"/>
          <cell r="AF954"/>
          <cell r="AG954"/>
          <cell r="AH954"/>
          <cell r="AI954" t="str">
            <v>Vanderbilt Mortgage and Finance, Inc.</v>
          </cell>
          <cell r="AJ954" t="str">
            <v>62-0997810</v>
          </cell>
          <cell r="AK954">
            <v>0.99980000999999996</v>
          </cell>
          <cell r="AL954"/>
          <cell r="AM954"/>
          <cell r="AN954"/>
          <cell r="AO954"/>
          <cell r="AP954"/>
          <cell r="AQ954"/>
          <cell r="AR954"/>
          <cell r="AS954"/>
          <cell r="AT954"/>
          <cell r="AU954"/>
          <cell r="AV954" t="str">
            <v/>
          </cell>
          <cell r="AW954"/>
          <cell r="AX954" t="str">
            <v/>
          </cell>
          <cell r="AY954"/>
          <cell r="AZ954" t="b">
            <v>1</v>
          </cell>
          <cell r="BA954" t="b">
            <v>1</v>
          </cell>
          <cell r="BB954" t="b">
            <v>0</v>
          </cell>
          <cell r="BC954" t="str">
            <v>FALSE</v>
          </cell>
          <cell r="BD954" t="b">
            <v>1</v>
          </cell>
          <cell r="BE954" t="str">
            <v>REQ</v>
          </cell>
          <cell r="BF954" t="e">
            <v>#NAME?</v>
          </cell>
          <cell r="BG954" t="str">
            <v>REQ</v>
          </cell>
        </row>
        <row r="955">
          <cell r="A955">
            <v>65479</v>
          </cell>
          <cell r="B955">
            <v>41088</v>
          </cell>
          <cell r="C955"/>
          <cell r="D955"/>
          <cell r="E955"/>
          <cell r="F955" t="str">
            <v>Promesa Court Residences Limited Partnership</v>
          </cell>
          <cell r="G955" t="str">
            <v>Promesa Court</v>
          </cell>
          <cell r="H955" t="str">
            <v>Promesa HDFC</v>
          </cell>
          <cell r="I955" t="str">
            <v>NEF Assignment Corporation, as nominee</v>
          </cell>
          <cell r="J955" t="str">
            <v>36-4326848</v>
          </cell>
          <cell r="K955">
            <v>0.9998999999999999</v>
          </cell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 t="str">
            <v>Four Eighty-One Housing Investment Fund II LP</v>
          </cell>
          <cell r="W955" t="str">
            <v>45-3754747</v>
          </cell>
          <cell r="X955">
            <v>0.99990000000000001</v>
          </cell>
          <cell r="Y955"/>
          <cell r="Z955"/>
          <cell r="AA955"/>
          <cell r="AB955"/>
          <cell r="AC955"/>
          <cell r="AD955"/>
          <cell r="AE955"/>
          <cell r="AF955"/>
          <cell r="AG955"/>
          <cell r="AH955"/>
          <cell r="AI955" t="str">
            <v>Four Eighty - One Corp</v>
          </cell>
          <cell r="AJ955" t="str">
            <v>01-0354265</v>
          </cell>
          <cell r="AK955">
            <v>0.99980000999999996</v>
          </cell>
          <cell r="AL955"/>
          <cell r="AM955"/>
          <cell r="AN955"/>
          <cell r="AO955"/>
          <cell r="AP955"/>
          <cell r="AQ955"/>
          <cell r="AR955"/>
          <cell r="AS955"/>
          <cell r="AT955"/>
          <cell r="AU955"/>
          <cell r="AV955" t="str">
            <v/>
          </cell>
          <cell r="AW955"/>
          <cell r="AX955" t="str">
            <v/>
          </cell>
          <cell r="AY955"/>
          <cell r="AZ955" t="b">
            <v>1</v>
          </cell>
          <cell r="BA955" t="b">
            <v>1</v>
          </cell>
          <cell r="BB955" t="str">
            <v>TRUE</v>
          </cell>
          <cell r="BC955" t="str">
            <v>FALSE</v>
          </cell>
          <cell r="BD955" t="b">
            <v>1</v>
          </cell>
          <cell r="BE955" t="str">
            <v>REQ</v>
          </cell>
          <cell r="BF955" t="e">
            <v>#NAME?</v>
          </cell>
          <cell r="BG955" t="str">
            <v>REQ</v>
          </cell>
        </row>
        <row r="956">
          <cell r="A956">
            <v>65480</v>
          </cell>
          <cell r="B956">
            <v>40830</v>
          </cell>
          <cell r="C956"/>
          <cell r="D956"/>
          <cell r="E956"/>
          <cell r="F956" t="str">
            <v>New Heritage Homes Southeast, L.P.</v>
          </cell>
          <cell r="G956" t="str">
            <v>Heritage Homes Southeast</v>
          </cell>
          <cell r="H956" t="str">
            <v>South Bend Heritage Foundation (SBHF)</v>
          </cell>
          <cell r="I956" t="str">
            <v>NEF Assignment Corporation, as nominee</v>
          </cell>
          <cell r="J956" t="str">
            <v>36-4326848</v>
          </cell>
          <cell r="K956">
            <v>0.99990000000000001</v>
          </cell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 t="str">
            <v>National Equity Fund 2011 LP</v>
          </cell>
          <cell r="W956" t="str">
            <v>45-3062097</v>
          </cell>
          <cell r="X956">
            <v>0.99990000000000001</v>
          </cell>
          <cell r="Y956"/>
          <cell r="Z956"/>
          <cell r="AA956"/>
          <cell r="AB956"/>
          <cell r="AC956"/>
          <cell r="AD956"/>
          <cell r="AE956"/>
          <cell r="AF956"/>
          <cell r="AG956"/>
          <cell r="AH956"/>
          <cell r="AI956" t="str">
            <v>No investor with 50% or more ownership</v>
          </cell>
          <cell r="AJ956" t="str">
            <v>N/A</v>
          </cell>
          <cell r="AK956" t="str">
            <v>N/A</v>
          </cell>
          <cell r="AL956"/>
          <cell r="AM956"/>
          <cell r="AN956"/>
          <cell r="AO956"/>
          <cell r="AP956"/>
          <cell r="AQ956"/>
          <cell r="AR956"/>
          <cell r="AS956"/>
          <cell r="AT956"/>
          <cell r="AU956"/>
          <cell r="AV956" t="str">
            <v/>
          </cell>
          <cell r="AW956"/>
          <cell r="AX956" t="str">
            <v/>
          </cell>
          <cell r="AY956"/>
          <cell r="AZ956" t="b">
            <v>1</v>
          </cell>
          <cell r="BA956" t="b">
            <v>1</v>
          </cell>
          <cell r="BB956" t="b">
            <v>0</v>
          </cell>
          <cell r="BC956" t="str">
            <v>FALSE</v>
          </cell>
          <cell r="BD956" t="b">
            <v>1</v>
          </cell>
          <cell r="BE956" t="str">
            <v>REQ</v>
          </cell>
          <cell r="BF956" t="str">
            <v>N/A</v>
          </cell>
          <cell r="BG956" t="str">
            <v>REQ</v>
          </cell>
        </row>
        <row r="957">
          <cell r="A957">
            <v>65486</v>
          </cell>
          <cell r="B957">
            <v>41136</v>
          </cell>
          <cell r="C957"/>
          <cell r="D957"/>
          <cell r="E957"/>
          <cell r="F957" t="str">
            <v>Parkside Manor Limited Partnership</v>
          </cell>
          <cell r="G957" t="str">
            <v>Sierra Vista</v>
          </cell>
          <cell r="H957" t="str">
            <v>JL Gray Company</v>
          </cell>
          <cell r="I957" t="str">
            <v>NEF Assignment Corporation, as nominee</v>
          </cell>
          <cell r="J957" t="str">
            <v>36-4326848</v>
          </cell>
          <cell r="K957">
            <v>0.99990000000000001</v>
          </cell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 t="str">
            <v>National Equity Fund 2012 LP</v>
          </cell>
          <cell r="W957" t="str">
            <v>90-0808241</v>
          </cell>
          <cell r="X957">
            <v>0.99990000000000001</v>
          </cell>
          <cell r="Y957"/>
          <cell r="Z957"/>
          <cell r="AA957"/>
          <cell r="AB957"/>
          <cell r="AC957"/>
          <cell r="AD957"/>
          <cell r="AE957"/>
          <cell r="AF957"/>
          <cell r="AG957"/>
          <cell r="AH957"/>
          <cell r="AI957" t="str">
            <v>No investor with 50% or more ownership</v>
          </cell>
          <cell r="AJ957" t="str">
            <v>N/A</v>
          </cell>
          <cell r="AK957" t="str">
            <v>N/A</v>
          </cell>
          <cell r="AL957"/>
          <cell r="AM957"/>
          <cell r="AN957"/>
          <cell r="AO957"/>
          <cell r="AP957"/>
          <cell r="AQ957"/>
          <cell r="AR957"/>
          <cell r="AS957"/>
          <cell r="AT957"/>
          <cell r="AU957"/>
          <cell r="AV957" t="str">
            <v/>
          </cell>
          <cell r="AW957"/>
          <cell r="AX957" t="str">
            <v/>
          </cell>
          <cell r="AY957"/>
          <cell r="AZ957" t="b">
            <v>1</v>
          </cell>
          <cell r="BA957" t="b">
            <v>1</v>
          </cell>
          <cell r="BB957" t="str">
            <v>TRUE</v>
          </cell>
          <cell r="BC957" t="str">
            <v>FALSE</v>
          </cell>
          <cell r="BD957" t="b">
            <v>1</v>
          </cell>
          <cell r="BE957" t="str">
            <v>REQ</v>
          </cell>
          <cell r="BF957" t="str">
            <v>N/A</v>
          </cell>
          <cell r="BG957" t="str">
            <v>REQ</v>
          </cell>
        </row>
        <row r="958">
          <cell r="A958">
            <v>64081</v>
          </cell>
          <cell r="B958">
            <v>40541</v>
          </cell>
          <cell r="C958"/>
          <cell r="D958"/>
          <cell r="E958" t="str">
            <v>Phase 2 - Check investor % in the Fund's LPA</v>
          </cell>
          <cell r="F958" t="str">
            <v>DeWitt Supportive Housing, L.P.</v>
          </cell>
          <cell r="G958" t="str">
            <v>Dewitt Supportive Housing</v>
          </cell>
          <cell r="H958" t="str">
            <v>Southern Tier Environments for Living (STEL)</v>
          </cell>
          <cell r="I958" t="str">
            <v>MS Single Investor Fund I LLC</v>
          </cell>
          <cell r="J958" t="str">
            <v>27-1499871</v>
          </cell>
          <cell r="K958">
            <v>0.99990000000000001</v>
          </cell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 t="str">
            <v>MS Single Investor Fund I LLC</v>
          </cell>
          <cell r="W958" t="str">
            <v>27-1499871</v>
          </cell>
          <cell r="X958">
            <v>0.99990000000000001</v>
          </cell>
          <cell r="Y958"/>
          <cell r="Z958"/>
          <cell r="AA958"/>
          <cell r="AB958"/>
          <cell r="AC958"/>
          <cell r="AD958"/>
          <cell r="AE958"/>
          <cell r="AF958"/>
          <cell r="AG958"/>
          <cell r="AH958"/>
          <cell r="AI958" t="str">
            <v>MS Affordable Housing LLC</v>
          </cell>
          <cell r="AJ958" t="str">
            <v>20-3968489</v>
          </cell>
          <cell r="AK958">
            <v>0.99989900009999999</v>
          </cell>
          <cell r="AL958"/>
          <cell r="AM958"/>
          <cell r="AN958"/>
          <cell r="AO958"/>
          <cell r="AP958"/>
          <cell r="AQ958"/>
          <cell r="AR958"/>
          <cell r="AS958"/>
          <cell r="AT958"/>
          <cell r="AU958"/>
          <cell r="AV958" t="str">
            <v/>
          </cell>
          <cell r="AW958"/>
          <cell r="AX958" t="str">
            <v/>
          </cell>
          <cell r="AY958"/>
          <cell r="AZ958" t="b">
            <v>1</v>
          </cell>
          <cell r="BA958" t="b">
            <v>1</v>
          </cell>
          <cell r="BB958" t="b">
            <v>0</v>
          </cell>
          <cell r="BC958" t="str">
            <v>FALSE</v>
          </cell>
          <cell r="BD958" t="b">
            <v>1</v>
          </cell>
          <cell r="BE958" t="str">
            <v>N/A</v>
          </cell>
          <cell r="BF958" t="e">
            <v>#NAME?</v>
          </cell>
          <cell r="BG958" t="str">
            <v>REQ</v>
          </cell>
        </row>
        <row r="959">
          <cell r="A959">
            <v>65511</v>
          </cell>
          <cell r="B959">
            <v>40878</v>
          </cell>
          <cell r="C959"/>
          <cell r="D959"/>
          <cell r="E959"/>
          <cell r="F959" t="str">
            <v>Heritage Place at LaSalle Square, LP</v>
          </cell>
          <cell r="G959" t="str">
            <v>Heritage Place at LaSalle Sq (IN)</v>
          </cell>
          <cell r="H959" t="str">
            <v>Sterling Group Inc.(IN)</v>
          </cell>
          <cell r="I959" t="str">
            <v>NEF Assignment Corporation, as nominee</v>
          </cell>
          <cell r="J959" t="str">
            <v>36-4326848</v>
          </cell>
          <cell r="K959">
            <v>0.99990000000000001</v>
          </cell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 t="str">
            <v>Banc of America Community Housing Investment Fund VI LP</v>
          </cell>
          <cell r="W959" t="str">
            <v>27-3402632</v>
          </cell>
          <cell r="X959">
            <v>0.99990000000000001</v>
          </cell>
          <cell r="Y959"/>
          <cell r="Z959"/>
          <cell r="AA959"/>
          <cell r="AB959"/>
          <cell r="AC959"/>
          <cell r="AD959"/>
          <cell r="AE959"/>
          <cell r="AF959"/>
          <cell r="AG959"/>
          <cell r="AH959"/>
          <cell r="AI959" t="str">
            <v>Bank of America, N.A.</v>
          </cell>
          <cell r="AJ959" t="str">
            <v>94-1687665</v>
          </cell>
          <cell r="AK959">
            <v>0.99980000999999996</v>
          </cell>
          <cell r="AL959"/>
          <cell r="AM959"/>
          <cell r="AN959"/>
          <cell r="AO959"/>
          <cell r="AP959"/>
          <cell r="AQ959"/>
          <cell r="AR959"/>
          <cell r="AS959"/>
          <cell r="AT959"/>
          <cell r="AU959"/>
          <cell r="AV959" t="str">
            <v/>
          </cell>
          <cell r="AW959"/>
          <cell r="AX959" t="str">
            <v/>
          </cell>
          <cell r="AY959"/>
          <cell r="AZ959" t="b">
            <v>1</v>
          </cell>
          <cell r="BA959" t="b">
            <v>1</v>
          </cell>
          <cell r="BB959" t="b">
            <v>0</v>
          </cell>
          <cell r="BC959" t="str">
            <v>FALSE</v>
          </cell>
          <cell r="BD959" t="b">
            <v>1</v>
          </cell>
          <cell r="BE959" t="str">
            <v>REQ</v>
          </cell>
          <cell r="BF959" t="e">
            <v>#NAME?</v>
          </cell>
          <cell r="BG959" t="str">
            <v>REQ</v>
          </cell>
        </row>
        <row r="960">
          <cell r="A960">
            <v>82171</v>
          </cell>
          <cell r="B960">
            <v>44256</v>
          </cell>
          <cell r="C960"/>
          <cell r="D960"/>
          <cell r="E960" t="str">
            <v>Look at the tax return in Box.  This is another DE, where the investor owns 100% interest.  It's Opportunity Bank of Montana, and it will own 99.99% of the Fund.  The EIN is in the TR.</v>
          </cell>
          <cell r="F960" t="str">
            <v>Bitterroot Valley Apartments, LP</v>
          </cell>
          <cell r="G960" t="str">
            <v>Bitterroot Valley Apartments</v>
          </cell>
          <cell r="H960" t="str">
            <v>Summit Housing Group, Inc.</v>
          </cell>
          <cell r="I960" t="str">
            <v>Opportunity Housing Fund, LLC</v>
          </cell>
          <cell r="J960" t="str">
            <v>86-2627956</v>
          </cell>
          <cell r="K960">
            <v>0.99990000000000001</v>
          </cell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 t="str">
            <v>Opportunity Housing Fund, LLC</v>
          </cell>
          <cell r="W960" t="str">
            <v>86-2627956</v>
          </cell>
          <cell r="X960">
            <v>0.99990000000000001</v>
          </cell>
          <cell r="Y960"/>
          <cell r="Z960"/>
          <cell r="AA960"/>
          <cell r="AB960"/>
          <cell r="AC960"/>
          <cell r="AD960"/>
          <cell r="AE960"/>
          <cell r="AF960"/>
          <cell r="AG960"/>
          <cell r="AH960"/>
          <cell r="AI960" t="str">
            <v>No investor listed</v>
          </cell>
          <cell r="AJ960" t="str">
            <v>N/A</v>
          </cell>
          <cell r="AK960" t="str">
            <v>N/A</v>
          </cell>
          <cell r="AL960"/>
          <cell r="AM960"/>
          <cell r="AN960"/>
          <cell r="AO960"/>
          <cell r="AP960"/>
          <cell r="AQ960"/>
          <cell r="AR960"/>
          <cell r="AS960"/>
          <cell r="AT960"/>
          <cell r="AU960"/>
          <cell r="AV960"/>
          <cell r="AW960"/>
          <cell r="AX960"/>
          <cell r="AY960"/>
          <cell r="AZ960" t="b">
            <v>1</v>
          </cell>
          <cell r="BA960" t="b">
            <v>1</v>
          </cell>
          <cell r="BB960" t="str">
            <v>TRUE</v>
          </cell>
          <cell r="BC960" t="str">
            <v>FALSE</v>
          </cell>
          <cell r="BD960" t="b">
            <v>1</v>
          </cell>
          <cell r="BE960" t="str">
            <v>N/A</v>
          </cell>
          <cell r="BF960" t="str">
            <v>N/A</v>
          </cell>
          <cell r="BG960" t="str">
            <v>No</v>
          </cell>
        </row>
        <row r="961">
          <cell r="A961">
            <v>65522</v>
          </cell>
          <cell r="B961">
            <v>41060</v>
          </cell>
          <cell r="C961"/>
          <cell r="D961"/>
          <cell r="E961"/>
          <cell r="F961" t="str">
            <v>Corbin Pinnacle, LLC</v>
          </cell>
          <cell r="G961" t="str">
            <v>Corbin Heights</v>
          </cell>
          <cell r="H961" t="str">
            <v>The Simon Konover Company</v>
          </cell>
          <cell r="I961" t="str">
            <v>NEF Investment Partners Fund IV LLC</v>
          </cell>
          <cell r="J961" t="str">
            <v>61-1686144</v>
          </cell>
          <cell r="K961">
            <v>0.99990000000000001</v>
          </cell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 t="str">
            <v>NEF Investment Partners Fund IV LLC</v>
          </cell>
          <cell r="W961" t="str">
            <v>61-1686144</v>
          </cell>
          <cell r="X961">
            <v>0.99990000000000001</v>
          </cell>
          <cell r="Y961"/>
          <cell r="Z961"/>
          <cell r="AA961"/>
          <cell r="AB961"/>
          <cell r="AC961"/>
          <cell r="AD961"/>
          <cell r="AE961"/>
          <cell r="AF961"/>
          <cell r="AG961"/>
          <cell r="AH961"/>
          <cell r="AI961" t="str">
            <v>FNBC Leasing Corporation</v>
          </cell>
          <cell r="AJ961" t="str">
            <v>36-3643427</v>
          </cell>
          <cell r="AK961">
            <v>0.99980000999999996</v>
          </cell>
          <cell r="AL961"/>
          <cell r="AM961"/>
          <cell r="AN961"/>
          <cell r="AO961"/>
          <cell r="AP961"/>
          <cell r="AQ961"/>
          <cell r="AR961"/>
          <cell r="AS961"/>
          <cell r="AT961"/>
          <cell r="AU961"/>
          <cell r="AV961" t="str">
            <v/>
          </cell>
          <cell r="AW961"/>
          <cell r="AX961" t="str">
            <v/>
          </cell>
          <cell r="AY961"/>
          <cell r="AZ961" t="b">
            <v>1</v>
          </cell>
          <cell r="BA961" t="b">
            <v>1</v>
          </cell>
          <cell r="BB961" t="str">
            <v>TRUE</v>
          </cell>
          <cell r="BC961" t="str">
            <v>FALSE</v>
          </cell>
          <cell r="BD961" t="b">
            <v>1</v>
          </cell>
          <cell r="BE961" t="str">
            <v>N/A</v>
          </cell>
          <cell r="BF961" t="e">
            <v>#NAME?</v>
          </cell>
          <cell r="BG961" t="str">
            <v>REQ</v>
          </cell>
        </row>
        <row r="962">
          <cell r="A962">
            <v>65527</v>
          </cell>
          <cell r="B962">
            <v>41060</v>
          </cell>
          <cell r="C962"/>
          <cell r="D962"/>
          <cell r="E962"/>
          <cell r="F962" t="str">
            <v>Pinnacle Heights Extension, LLC</v>
          </cell>
          <cell r="G962" t="str">
            <v>Pinnacle Heights</v>
          </cell>
          <cell r="H962" t="str">
            <v>The Simon Konover Company</v>
          </cell>
          <cell r="I962" t="str">
            <v>NEF Assignment Corporation, as nominee</v>
          </cell>
          <cell r="J962" t="str">
            <v>36-4326848</v>
          </cell>
          <cell r="K962">
            <v>0.9998999999999999</v>
          </cell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 t="str">
            <v>Four Eighty-One Housing Investment Fund II LP</v>
          </cell>
          <cell r="W962" t="str">
            <v>45-3754747</v>
          </cell>
          <cell r="X962">
            <v>0.99990000000000001</v>
          </cell>
          <cell r="Y962"/>
          <cell r="Z962"/>
          <cell r="AA962"/>
          <cell r="AB962"/>
          <cell r="AC962"/>
          <cell r="AD962"/>
          <cell r="AE962"/>
          <cell r="AF962"/>
          <cell r="AG962"/>
          <cell r="AH962"/>
          <cell r="AI962" t="str">
            <v>Four Eighty - One Corp</v>
          </cell>
          <cell r="AJ962" t="str">
            <v>01-0354265</v>
          </cell>
          <cell r="AK962">
            <v>0.99980000999999996</v>
          </cell>
          <cell r="AL962"/>
          <cell r="AM962"/>
          <cell r="AN962"/>
          <cell r="AO962"/>
          <cell r="AP962"/>
          <cell r="AQ962"/>
          <cell r="AR962"/>
          <cell r="AS962"/>
          <cell r="AT962"/>
          <cell r="AU962"/>
          <cell r="AV962" t="str">
            <v/>
          </cell>
          <cell r="AW962"/>
          <cell r="AX962" t="str">
            <v/>
          </cell>
          <cell r="AY962"/>
          <cell r="AZ962" t="b">
            <v>1</v>
          </cell>
          <cell r="BA962" t="b">
            <v>1</v>
          </cell>
          <cell r="BB962" t="b">
            <v>0</v>
          </cell>
          <cell r="BC962" t="str">
            <v>TRUE</v>
          </cell>
          <cell r="BD962" t="b">
            <v>1</v>
          </cell>
          <cell r="BE962" t="str">
            <v>REQ</v>
          </cell>
          <cell r="BF962" t="e">
            <v>#NAME?</v>
          </cell>
          <cell r="BG962" t="str">
            <v>REQ</v>
          </cell>
        </row>
        <row r="963">
          <cell r="A963">
            <v>65532</v>
          </cell>
          <cell r="B963">
            <v>41005</v>
          </cell>
          <cell r="C963"/>
          <cell r="D963"/>
          <cell r="E963"/>
          <cell r="F963" t="str">
            <v>Jackson Renaissance, LP</v>
          </cell>
          <cell r="G963" t="str">
            <v>Jackson School (IA)</v>
          </cell>
          <cell r="H963" t="str">
            <v>Premier Housing Management LLC</v>
          </cell>
          <cell r="I963" t="str">
            <v>NEF Assignment Corporation, as nominee</v>
          </cell>
          <cell r="J963" t="str">
            <v>36-4326848</v>
          </cell>
          <cell r="K963">
            <v>0.99990000000000001</v>
          </cell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 t="str">
            <v>National Equity Fund 2011 LP</v>
          </cell>
          <cell r="W963" t="str">
            <v>45-3062097</v>
          </cell>
          <cell r="X963">
            <v>0.99990000000000001</v>
          </cell>
          <cell r="Y963"/>
          <cell r="Z963"/>
          <cell r="AA963"/>
          <cell r="AB963"/>
          <cell r="AC963"/>
          <cell r="AD963"/>
          <cell r="AE963"/>
          <cell r="AF963"/>
          <cell r="AG963"/>
          <cell r="AH963"/>
          <cell r="AI963" t="str">
            <v>No investor with 50% or more ownership</v>
          </cell>
          <cell r="AJ963" t="str">
            <v>N/A</v>
          </cell>
          <cell r="AK963" t="str">
            <v>N/A</v>
          </cell>
          <cell r="AL963"/>
          <cell r="AM963"/>
          <cell r="AN963"/>
          <cell r="AO963"/>
          <cell r="AP963"/>
          <cell r="AQ963"/>
          <cell r="AR963"/>
          <cell r="AS963"/>
          <cell r="AT963"/>
          <cell r="AU963"/>
          <cell r="AV963" t="str">
            <v/>
          </cell>
          <cell r="AW963"/>
          <cell r="AX963" t="str">
            <v/>
          </cell>
          <cell r="AY963"/>
          <cell r="AZ963" t="b">
            <v>1</v>
          </cell>
          <cell r="BA963" t="b">
            <v>1</v>
          </cell>
          <cell r="BB963" t="b">
            <v>0</v>
          </cell>
          <cell r="BC963" t="str">
            <v>FALSE</v>
          </cell>
          <cell r="BD963" t="b">
            <v>1</v>
          </cell>
          <cell r="BE963" t="str">
            <v>REQ</v>
          </cell>
          <cell r="BF963" t="str">
            <v>N/A</v>
          </cell>
          <cell r="BG963" t="str">
            <v>REQ</v>
          </cell>
        </row>
        <row r="964">
          <cell r="A964">
            <v>65541</v>
          </cell>
          <cell r="B964">
            <v>41046</v>
          </cell>
          <cell r="C964"/>
          <cell r="D964"/>
          <cell r="E964"/>
          <cell r="F964" t="str">
            <v>Emanuel Housing Limited Partnership</v>
          </cell>
          <cell r="G964" t="str">
            <v>Emanuel House</v>
          </cell>
          <cell r="H964" t="str">
            <v>RS Eden</v>
          </cell>
          <cell r="I964" t="str">
            <v>NEF Assignment Corporation, as nominee</v>
          </cell>
          <cell r="J964" t="str">
            <v>36-4326848</v>
          </cell>
          <cell r="K964">
            <v>0.99990000000000001</v>
          </cell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 t="str">
            <v>National Equity Fund 2011 LP</v>
          </cell>
          <cell r="W964" t="str">
            <v>45-3062097</v>
          </cell>
          <cell r="X964">
            <v>0.99990000000000001</v>
          </cell>
          <cell r="Y964"/>
          <cell r="Z964"/>
          <cell r="AA964"/>
          <cell r="AB964"/>
          <cell r="AC964"/>
          <cell r="AD964"/>
          <cell r="AE964"/>
          <cell r="AF964"/>
          <cell r="AG964"/>
          <cell r="AH964"/>
          <cell r="AI964" t="str">
            <v>No investor with 50% or more ownership</v>
          </cell>
          <cell r="AJ964" t="str">
            <v>N/A</v>
          </cell>
          <cell r="AK964" t="str">
            <v>N/A</v>
          </cell>
          <cell r="AL964"/>
          <cell r="AM964"/>
          <cell r="AN964"/>
          <cell r="AO964"/>
          <cell r="AP964"/>
          <cell r="AQ964"/>
          <cell r="AR964"/>
          <cell r="AS964"/>
          <cell r="AT964"/>
          <cell r="AU964"/>
          <cell r="AV964" t="str">
            <v/>
          </cell>
          <cell r="AW964"/>
          <cell r="AX964" t="str">
            <v/>
          </cell>
          <cell r="AY964"/>
          <cell r="AZ964" t="b">
            <v>1</v>
          </cell>
          <cell r="BA964" t="b">
            <v>1</v>
          </cell>
          <cell r="BB964" t="b">
            <v>0</v>
          </cell>
          <cell r="BC964" t="str">
            <v>TRUE</v>
          </cell>
          <cell r="BD964" t="b">
            <v>1</v>
          </cell>
          <cell r="BE964" t="str">
            <v>REQ</v>
          </cell>
          <cell r="BF964" t="str">
            <v>N/A</v>
          </cell>
          <cell r="BG964" t="str">
            <v>REQ</v>
          </cell>
        </row>
        <row r="965">
          <cell r="A965">
            <v>82186</v>
          </cell>
          <cell r="B965">
            <v>44440</v>
          </cell>
          <cell r="C965"/>
          <cell r="D965"/>
          <cell r="E965" t="str">
            <v>Should be the same as #82171; please check</v>
          </cell>
          <cell r="F965" t="str">
            <v>Timber Ridge Apartments, LP</v>
          </cell>
          <cell r="G965" t="str">
            <v>Timber Ridge Apartments</v>
          </cell>
          <cell r="H965" t="str">
            <v>Summit Housing Group, Inc.</v>
          </cell>
          <cell r="I965" t="str">
            <v>Opportunity Housing Fund, LLC</v>
          </cell>
          <cell r="J965" t="str">
            <v>86-2627956</v>
          </cell>
          <cell r="K965">
            <v>0.99990000000000001</v>
          </cell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 t="str">
            <v>Opportunity Housing Fund, LLC</v>
          </cell>
          <cell r="W965" t="str">
            <v>86-2627956</v>
          </cell>
          <cell r="X965">
            <v>0.99990000000000001</v>
          </cell>
          <cell r="Y965"/>
          <cell r="Z965"/>
          <cell r="AA965"/>
          <cell r="AB965"/>
          <cell r="AC965"/>
          <cell r="AD965"/>
          <cell r="AE965"/>
          <cell r="AF965"/>
          <cell r="AG965"/>
          <cell r="AH965"/>
          <cell r="AI965" t="str">
            <v>No investor listed</v>
          </cell>
          <cell r="AJ965" t="str">
            <v>N/A</v>
          </cell>
          <cell r="AK965" t="str">
            <v>N/A</v>
          </cell>
          <cell r="AL965"/>
          <cell r="AM965"/>
          <cell r="AN965"/>
          <cell r="AO965"/>
          <cell r="AP965"/>
          <cell r="AQ965"/>
          <cell r="AR965"/>
          <cell r="AS965"/>
          <cell r="AT965"/>
          <cell r="AU965"/>
          <cell r="AV965"/>
          <cell r="AW965"/>
          <cell r="AX965"/>
          <cell r="AY965"/>
          <cell r="AZ965" t="b">
            <v>1</v>
          </cell>
          <cell r="BA965" t="b">
            <v>1</v>
          </cell>
          <cell r="BB965" t="b">
            <v>0</v>
          </cell>
          <cell r="BC965" t="str">
            <v>TRUE</v>
          </cell>
          <cell r="BD965" t="b">
            <v>1</v>
          </cell>
          <cell r="BE965" t="str">
            <v>N/A</v>
          </cell>
          <cell r="BF965" t="str">
            <v>N/A</v>
          </cell>
          <cell r="BG965" t="str">
            <v>No</v>
          </cell>
        </row>
        <row r="966">
          <cell r="A966">
            <v>65545</v>
          </cell>
          <cell r="B966">
            <v>41134</v>
          </cell>
          <cell r="C966"/>
          <cell r="D966"/>
          <cell r="E966"/>
          <cell r="F966" t="str">
            <v>Oak Grove Redevelopment, LLC</v>
          </cell>
          <cell r="G966" t="str">
            <v>Oak Grove Apartments</v>
          </cell>
          <cell r="H966" t="str">
            <v>Dodge County (WI) Housing Authority</v>
          </cell>
          <cell r="I966" t="str">
            <v>NEF Assignment Corporation, as nominee</v>
          </cell>
          <cell r="J966" t="str">
            <v>36-4326848</v>
          </cell>
          <cell r="K966">
            <v>0.99990000000000001</v>
          </cell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 t="str">
            <v>National Equity Fund 2012 LP</v>
          </cell>
          <cell r="W966" t="str">
            <v>90-0808241</v>
          </cell>
          <cell r="X966">
            <v>0.99990000000000001</v>
          </cell>
          <cell r="Y966"/>
          <cell r="Z966"/>
          <cell r="AA966"/>
          <cell r="AB966"/>
          <cell r="AC966"/>
          <cell r="AD966"/>
          <cell r="AE966"/>
          <cell r="AF966"/>
          <cell r="AG966"/>
          <cell r="AH966"/>
          <cell r="AI966" t="str">
            <v>No investor with 50% or more ownership</v>
          </cell>
          <cell r="AJ966" t="str">
            <v>N/A</v>
          </cell>
          <cell r="AK966" t="str">
            <v>N/A</v>
          </cell>
          <cell r="AL966"/>
          <cell r="AM966"/>
          <cell r="AN966"/>
          <cell r="AO966"/>
          <cell r="AP966"/>
          <cell r="AQ966"/>
          <cell r="AR966"/>
          <cell r="AS966"/>
          <cell r="AT966"/>
          <cell r="AU966"/>
          <cell r="AV966" t="str">
            <v/>
          </cell>
          <cell r="AW966"/>
          <cell r="AX966" t="str">
            <v/>
          </cell>
          <cell r="AY966"/>
          <cell r="AZ966" t="b">
            <v>1</v>
          </cell>
          <cell r="BA966" t="b">
            <v>1</v>
          </cell>
          <cell r="BB966" t="b">
            <v>0</v>
          </cell>
          <cell r="BC966" t="str">
            <v>FALSE</v>
          </cell>
          <cell r="BD966" t="b">
            <v>1</v>
          </cell>
          <cell r="BE966" t="str">
            <v>REQ</v>
          </cell>
          <cell r="BF966" t="str">
            <v>N/A</v>
          </cell>
          <cell r="BG966" t="str">
            <v>REQ</v>
          </cell>
        </row>
        <row r="967">
          <cell r="A967">
            <v>82404</v>
          </cell>
          <cell r="B967">
            <v>40025</v>
          </cell>
          <cell r="C967"/>
          <cell r="D967" t="str">
            <v>x</v>
          </cell>
          <cell r="E967" t="str">
            <v>No LPA, no TRs</v>
          </cell>
          <cell r="F967" t="str">
            <v>Waters Edge Limited Partnership</v>
          </cell>
          <cell r="G967" t="str">
            <v>Waters Edge Apartments</v>
          </cell>
          <cell r="H967" t="str">
            <v>Waters Edge Associates, LLC</v>
          </cell>
          <cell r="I967" t="str">
            <v xml:space="preserve">NO LPA uploaded </v>
          </cell>
          <cell r="J967" t="str">
            <v>N/A</v>
          </cell>
          <cell r="K967" t="str">
            <v>N/A</v>
          </cell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 t="str">
            <v>No fund listed</v>
          </cell>
          <cell r="W967" t="str">
            <v>N/A</v>
          </cell>
          <cell r="X967" t="str">
            <v>N/A</v>
          </cell>
          <cell r="Y967"/>
          <cell r="Z967"/>
          <cell r="AA967"/>
          <cell r="AB967"/>
          <cell r="AC967"/>
          <cell r="AD967"/>
          <cell r="AE967"/>
          <cell r="AF967"/>
          <cell r="AG967"/>
          <cell r="AH967"/>
          <cell r="AI967" t="str">
            <v>Investor summary not found as a tab in SMT</v>
          </cell>
          <cell r="AJ967"/>
          <cell r="AK967"/>
          <cell r="AL967"/>
          <cell r="AM967"/>
          <cell r="AN967"/>
          <cell r="AO967"/>
          <cell r="AP967"/>
          <cell r="AQ967"/>
          <cell r="AR967"/>
          <cell r="AS967"/>
          <cell r="AT967"/>
          <cell r="AU967"/>
          <cell r="AV967"/>
          <cell r="AW967"/>
          <cell r="AX967"/>
          <cell r="AY967"/>
          <cell r="AZ967" t="b">
            <v>1</v>
          </cell>
          <cell r="BA967" t="b">
            <v>1</v>
          </cell>
          <cell r="BB967" t="str">
            <v>TRUE</v>
          </cell>
          <cell r="BC967" t="str">
            <v>FALSE</v>
          </cell>
          <cell r="BD967" t="b">
            <v>1</v>
          </cell>
          <cell r="BE967" t="str">
            <v>REQ</v>
          </cell>
          <cell r="BF967" t="e">
            <v>#NAME?</v>
          </cell>
          <cell r="BG967" t="str">
            <v>REQ</v>
          </cell>
        </row>
        <row r="968">
          <cell r="A968">
            <v>82403</v>
          </cell>
          <cell r="B968">
            <v>40148</v>
          </cell>
          <cell r="C968"/>
          <cell r="D968" t="str">
            <v>x</v>
          </cell>
          <cell r="E968" t="str">
            <v>No LPA, no TRs</v>
          </cell>
          <cell r="F968" t="str">
            <v>Weeks Field Estate Phase II, LP</v>
          </cell>
          <cell r="G968" t="str">
            <v>Weeks Field Estates Phase II</v>
          </cell>
          <cell r="H968" t="str">
            <v>Weeks Field II Associates LLC</v>
          </cell>
          <cell r="I968" t="str">
            <v xml:space="preserve">NO LPA uploaded </v>
          </cell>
          <cell r="J968" t="str">
            <v>N/A</v>
          </cell>
          <cell r="K968" t="str">
            <v>N/A</v>
          </cell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 t="str">
            <v>No fund listed</v>
          </cell>
          <cell r="W968" t="str">
            <v>N/A</v>
          </cell>
          <cell r="X968" t="str">
            <v>N/A</v>
          </cell>
          <cell r="Y968"/>
          <cell r="Z968"/>
          <cell r="AA968"/>
          <cell r="AB968"/>
          <cell r="AC968"/>
          <cell r="AD968"/>
          <cell r="AE968"/>
          <cell r="AF968"/>
          <cell r="AG968"/>
          <cell r="AH968"/>
          <cell r="AI968" t="str">
            <v>Investor summary not found as a tab in SMT</v>
          </cell>
          <cell r="AJ968"/>
          <cell r="AK968"/>
          <cell r="AL968"/>
          <cell r="AM968"/>
          <cell r="AN968"/>
          <cell r="AO968"/>
          <cell r="AP968"/>
          <cell r="AQ968"/>
          <cell r="AR968"/>
          <cell r="AS968"/>
          <cell r="AT968"/>
          <cell r="AU968"/>
          <cell r="AV968"/>
          <cell r="AW968"/>
          <cell r="AX968"/>
          <cell r="AY968"/>
          <cell r="AZ968" t="b">
            <v>1</v>
          </cell>
          <cell r="BA968" t="b">
            <v>1</v>
          </cell>
          <cell r="BB968" t="str">
            <v>TRUE</v>
          </cell>
          <cell r="BC968" t="str">
            <v>FALSE</v>
          </cell>
          <cell r="BD968" t="b">
            <v>1</v>
          </cell>
          <cell r="BE968" t="str">
            <v>REQ</v>
          </cell>
          <cell r="BF968" t="e">
            <v>#NAME?</v>
          </cell>
          <cell r="BG968" t="str">
            <v>REQ</v>
          </cell>
        </row>
        <row r="969">
          <cell r="A969">
            <v>65558</v>
          </cell>
          <cell r="B969">
            <v>41493</v>
          </cell>
          <cell r="C969"/>
          <cell r="D969"/>
          <cell r="E969"/>
          <cell r="F969" t="str">
            <v>WHGA Schomburg Place Limited Partnership</v>
          </cell>
          <cell r="G969" t="str">
            <v>Schomburg Place</v>
          </cell>
          <cell r="H969" t="str">
            <v>West Harlem Group Assistance, Inc.(WHGA)</v>
          </cell>
          <cell r="I969" t="str">
            <v>NEF Investment Partners Fund IV LLC</v>
          </cell>
          <cell r="J969" t="str">
            <v>61-1686144</v>
          </cell>
          <cell r="K969">
            <v>0.99990000000000001</v>
          </cell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 t="str">
            <v>NEF Investment Partners Fund IV LLC</v>
          </cell>
          <cell r="W969" t="str">
            <v>61-1686144</v>
          </cell>
          <cell r="X969">
            <v>0.99990000000000001</v>
          </cell>
          <cell r="Y969"/>
          <cell r="Z969"/>
          <cell r="AA969"/>
          <cell r="AB969"/>
          <cell r="AC969"/>
          <cell r="AD969"/>
          <cell r="AE969"/>
          <cell r="AF969"/>
          <cell r="AG969"/>
          <cell r="AH969"/>
          <cell r="AI969" t="str">
            <v>FNBC Leasing Corporation</v>
          </cell>
          <cell r="AJ969" t="str">
            <v>36-3643427</v>
          </cell>
          <cell r="AK969">
            <v>0.99980000999999996</v>
          </cell>
          <cell r="AL969"/>
          <cell r="AM969"/>
          <cell r="AN969"/>
          <cell r="AO969"/>
          <cell r="AP969"/>
          <cell r="AQ969"/>
          <cell r="AR969"/>
          <cell r="AS969"/>
          <cell r="AT969"/>
          <cell r="AU969"/>
          <cell r="AV969" t="str">
            <v/>
          </cell>
          <cell r="AW969"/>
          <cell r="AX969" t="str">
            <v/>
          </cell>
          <cell r="AY969"/>
          <cell r="AZ969" t="b">
            <v>1</v>
          </cell>
          <cell r="BA969" t="b">
            <v>1</v>
          </cell>
          <cell r="BB969" t="b">
            <v>0</v>
          </cell>
          <cell r="BC969" t="str">
            <v>TRUE</v>
          </cell>
          <cell r="BD969" t="b">
            <v>1</v>
          </cell>
          <cell r="BE969" t="str">
            <v>N/A</v>
          </cell>
          <cell r="BF969" t="e">
            <v>#NAME?</v>
          </cell>
          <cell r="BG969" t="str">
            <v>REQ</v>
          </cell>
        </row>
        <row r="970">
          <cell r="A970">
            <v>65560</v>
          </cell>
          <cell r="B970">
            <v>41040</v>
          </cell>
          <cell r="C970"/>
          <cell r="D970"/>
          <cell r="E970"/>
          <cell r="F970" t="str">
            <v>Shanahan Housing Associates, LP</v>
          </cell>
          <cell r="G970" t="str">
            <v>Shanahan</v>
          </cell>
          <cell r="H970" t="str">
            <v>ACTION-Housing, Inc.</v>
          </cell>
          <cell r="I970" t="str">
            <v>NEF New York Special Tax Credit Fund 2009 LP</v>
          </cell>
          <cell r="J970" t="str">
            <v>27-0365747</v>
          </cell>
          <cell r="K970">
            <v>0.99990000000000001</v>
          </cell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 t="str">
            <v>NEF New York Special Tax Credit Fund 2009 LP</v>
          </cell>
          <cell r="W970" t="str">
            <v>27-0365747</v>
          </cell>
          <cell r="X970">
            <v>0.99990000000000001</v>
          </cell>
          <cell r="Y970"/>
          <cell r="Z970"/>
          <cell r="AA970"/>
          <cell r="AB970"/>
          <cell r="AC970"/>
          <cell r="AD970"/>
          <cell r="AE970"/>
          <cell r="AF970"/>
          <cell r="AG970"/>
          <cell r="AH970"/>
          <cell r="AI970" t="str">
            <v>BNY Aurora Holding Corp</v>
          </cell>
          <cell r="AJ970" t="str">
            <v>13-3837068</v>
          </cell>
          <cell r="AK970">
            <v>0.99980000999999996</v>
          </cell>
          <cell r="AL970"/>
          <cell r="AM970"/>
          <cell r="AN970"/>
          <cell r="AO970"/>
          <cell r="AP970"/>
          <cell r="AQ970"/>
          <cell r="AR970"/>
          <cell r="AS970"/>
          <cell r="AT970"/>
          <cell r="AU970"/>
          <cell r="AV970" t="str">
            <v/>
          </cell>
          <cell r="AW970"/>
          <cell r="AX970" t="str">
            <v/>
          </cell>
          <cell r="AY970"/>
          <cell r="AZ970" t="b">
            <v>1</v>
          </cell>
          <cell r="BA970" t="b">
            <v>1</v>
          </cell>
          <cell r="BB970" t="str">
            <v>TRUE</v>
          </cell>
          <cell r="BC970" t="str">
            <v>FALSE</v>
          </cell>
          <cell r="BD970" t="b">
            <v>1</v>
          </cell>
          <cell r="BE970" t="str">
            <v>N/A</v>
          </cell>
          <cell r="BF970" t="e">
            <v>#NAME?</v>
          </cell>
          <cell r="BG970" t="str">
            <v>REQ</v>
          </cell>
        </row>
        <row r="971">
          <cell r="A971">
            <v>82405</v>
          </cell>
          <cell r="B971">
            <v>40299</v>
          </cell>
          <cell r="C971"/>
          <cell r="D971" t="str">
            <v>x</v>
          </cell>
          <cell r="E971" t="str">
            <v>No LPA, no TRs</v>
          </cell>
          <cell r="F971" t="str">
            <v>Hooper Bay Limited Partnership</v>
          </cell>
          <cell r="G971" t="str">
            <v>Hooper Bay Multifamily Housing Project</v>
          </cell>
          <cell r="H971" t="str">
            <v>Cook Inlet Housing Authority</v>
          </cell>
          <cell r="I971" t="str">
            <v xml:space="preserve">NO LPA uploaded </v>
          </cell>
          <cell r="J971" t="str">
            <v>N/A</v>
          </cell>
          <cell r="K971" t="str">
            <v>N/A</v>
          </cell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 t="str">
            <v>No fund listed</v>
          </cell>
          <cell r="W971" t="str">
            <v>N/A</v>
          </cell>
          <cell r="X971" t="str">
            <v>N/A</v>
          </cell>
          <cell r="Y971"/>
          <cell r="Z971"/>
          <cell r="AA971"/>
          <cell r="AB971"/>
          <cell r="AC971"/>
          <cell r="AD971"/>
          <cell r="AE971"/>
          <cell r="AF971"/>
          <cell r="AG971"/>
          <cell r="AH971"/>
          <cell r="AI971" t="str">
            <v>Investor summary not found as a tab in SMT</v>
          </cell>
          <cell r="AJ971"/>
          <cell r="AK971"/>
          <cell r="AL971"/>
          <cell r="AM971"/>
          <cell r="AN971"/>
          <cell r="AO971"/>
          <cell r="AP971"/>
          <cell r="AQ971"/>
          <cell r="AR971"/>
          <cell r="AS971"/>
          <cell r="AT971"/>
          <cell r="AU971"/>
          <cell r="AV971"/>
          <cell r="AW971"/>
          <cell r="AX971"/>
          <cell r="AY971"/>
          <cell r="AZ971" t="b">
            <v>0</v>
          </cell>
          <cell r="BA971" t="b">
            <v>0</v>
          </cell>
          <cell r="BB971" t="b">
            <v>0</v>
          </cell>
          <cell r="BC971" t="str">
            <v>FALSE</v>
          </cell>
          <cell r="BD971" t="b">
            <v>1</v>
          </cell>
          <cell r="BE971" t="str">
            <v>REQ</v>
          </cell>
          <cell r="BF971" t="e">
            <v>#NAME?</v>
          </cell>
          <cell r="BG971" t="str">
            <v>REQ</v>
          </cell>
        </row>
        <row r="972">
          <cell r="A972">
            <v>65566</v>
          </cell>
          <cell r="B972">
            <v>41142</v>
          </cell>
          <cell r="C972"/>
          <cell r="D972"/>
          <cell r="E972"/>
          <cell r="F972" t="str">
            <v>Mercy Housing California 50, a California Limited Partnership</v>
          </cell>
          <cell r="G972" t="str">
            <v>Vera Haile Sr Housing (fka 121 Golden Gate)</v>
          </cell>
          <cell r="H972" t="str">
            <v>Mercy Housing, Inc.</v>
          </cell>
          <cell r="I972" t="str">
            <v>NEF Assignment Corporation, as nominee</v>
          </cell>
          <cell r="J972" t="str">
            <v>36-4326848</v>
          </cell>
          <cell r="K972">
            <v>0.99990000000000001</v>
          </cell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 t="str">
            <v>California Equity Fund 2013 LP</v>
          </cell>
          <cell r="W972" t="str">
            <v>61-1695178</v>
          </cell>
          <cell r="X972">
            <v>0.49994999999999995</v>
          </cell>
          <cell r="Y972" t="str">
            <v>NEF National Community Investment Fund II Limited Partnership</v>
          </cell>
          <cell r="Z972" t="str">
            <v>45-1167950</v>
          </cell>
          <cell r="AA972">
            <v>0.49994999999999995</v>
          </cell>
          <cell r="AB972"/>
          <cell r="AC972"/>
          <cell r="AD972"/>
          <cell r="AE972"/>
          <cell r="AF972"/>
          <cell r="AG972"/>
          <cell r="AH972"/>
          <cell r="AI972" t="str">
            <v>No investor with 50% or more ownership</v>
          </cell>
          <cell r="AJ972" t="str">
            <v>N/A</v>
          </cell>
          <cell r="AK972" t="str">
            <v>N/A</v>
          </cell>
          <cell r="AL972"/>
          <cell r="AM972"/>
          <cell r="AN972"/>
          <cell r="AO972"/>
          <cell r="AP972"/>
          <cell r="AQ972"/>
          <cell r="AR972"/>
          <cell r="AS972"/>
          <cell r="AT972"/>
          <cell r="AU972"/>
          <cell r="AV972" t="str">
            <v/>
          </cell>
          <cell r="AW972"/>
          <cell r="AX972" t="str">
            <v/>
          </cell>
          <cell r="AY972"/>
          <cell r="AZ972" t="b">
            <v>0</v>
          </cell>
          <cell r="BA972" t="b">
            <v>0</v>
          </cell>
          <cell r="BB972" t="b">
            <v>0</v>
          </cell>
          <cell r="BC972" t="str">
            <v>FALSE</v>
          </cell>
          <cell r="BD972" t="b">
            <v>1</v>
          </cell>
          <cell r="BE972" t="str">
            <v>REQ</v>
          </cell>
          <cell r="BF972" t="str">
            <v>N/A</v>
          </cell>
          <cell r="BG972" t="str">
            <v>REQ</v>
          </cell>
        </row>
        <row r="973">
          <cell r="A973">
            <v>65579</v>
          </cell>
          <cell r="B973">
            <v>41121</v>
          </cell>
          <cell r="C973"/>
          <cell r="D973"/>
          <cell r="E973"/>
          <cell r="F973" t="str">
            <v>King Drive Commons IV, LLC</v>
          </cell>
          <cell r="G973" t="str">
            <v>King Drive Commons IV</v>
          </cell>
          <cell r="H973" t="str">
            <v>Impact Seven, Inc.</v>
          </cell>
          <cell r="I973" t="str">
            <v>NEF Assignment Corporation, as nominee</v>
          </cell>
          <cell r="J973" t="str">
            <v>36-4326848</v>
          </cell>
          <cell r="K973">
            <v>0.99990000000000001</v>
          </cell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 t="str">
            <v>National Equity Fund 2012 LP</v>
          </cell>
          <cell r="W973" t="str">
            <v>90-0808241</v>
          </cell>
          <cell r="X973">
            <v>0.99990000000000001</v>
          </cell>
          <cell r="Y973"/>
          <cell r="Z973"/>
          <cell r="AA973"/>
          <cell r="AB973"/>
          <cell r="AC973"/>
          <cell r="AD973"/>
          <cell r="AE973"/>
          <cell r="AF973"/>
          <cell r="AG973"/>
          <cell r="AH973"/>
          <cell r="AI973" t="str">
            <v>No investor with 50% or more ownership</v>
          </cell>
          <cell r="AJ973" t="str">
            <v>N/A</v>
          </cell>
          <cell r="AK973" t="str">
            <v>N/A</v>
          </cell>
          <cell r="AL973"/>
          <cell r="AM973"/>
          <cell r="AN973"/>
          <cell r="AO973"/>
          <cell r="AP973"/>
          <cell r="AQ973"/>
          <cell r="AR973"/>
          <cell r="AS973"/>
          <cell r="AT973"/>
          <cell r="AU973"/>
          <cell r="AV973" t="str">
            <v/>
          </cell>
          <cell r="AW973"/>
          <cell r="AX973" t="str">
            <v/>
          </cell>
          <cell r="AY973"/>
          <cell r="AZ973" t="b">
            <v>1</v>
          </cell>
          <cell r="BA973" t="b">
            <v>1</v>
          </cell>
          <cell r="BB973" t="b">
            <v>0</v>
          </cell>
          <cell r="BC973" t="str">
            <v>TRUE</v>
          </cell>
          <cell r="BD973" t="b">
            <v>1</v>
          </cell>
          <cell r="BE973" t="str">
            <v>REQ</v>
          </cell>
          <cell r="BF973" t="str">
            <v>N/A</v>
          </cell>
          <cell r="BG973" t="str">
            <v>REQ</v>
          </cell>
        </row>
        <row r="974">
          <cell r="A974">
            <v>65580</v>
          </cell>
          <cell r="B974">
            <v>41158</v>
          </cell>
          <cell r="C974"/>
          <cell r="D974"/>
          <cell r="E974"/>
          <cell r="F974" t="str">
            <v>Medford Affordable Housing, LLC</v>
          </cell>
          <cell r="G974" t="str">
            <v>Medford Affordable Housing</v>
          </cell>
          <cell r="H974" t="str">
            <v>Impact Seven, Inc.</v>
          </cell>
          <cell r="I974" t="str">
            <v>NEF Assignment Corporation, as nominee</v>
          </cell>
          <cell r="J974" t="str">
            <v>36-4326848</v>
          </cell>
          <cell r="K974">
            <v>0.99990000000000001</v>
          </cell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 t="str">
            <v>National Equity Fund 2012 LP</v>
          </cell>
          <cell r="W974" t="str">
            <v>90-0808241</v>
          </cell>
          <cell r="X974">
            <v>0.99990000000000001</v>
          </cell>
          <cell r="Y974"/>
          <cell r="Z974"/>
          <cell r="AA974"/>
          <cell r="AB974"/>
          <cell r="AC974"/>
          <cell r="AD974"/>
          <cell r="AE974"/>
          <cell r="AF974"/>
          <cell r="AG974"/>
          <cell r="AH974"/>
          <cell r="AI974" t="str">
            <v>No investor with 50% or more ownership</v>
          </cell>
          <cell r="AJ974" t="str">
            <v>N/A</v>
          </cell>
          <cell r="AK974" t="str">
            <v>N/A</v>
          </cell>
          <cell r="AL974"/>
          <cell r="AM974"/>
          <cell r="AN974"/>
          <cell r="AO974"/>
          <cell r="AP974"/>
          <cell r="AQ974"/>
          <cell r="AR974"/>
          <cell r="AS974"/>
          <cell r="AT974"/>
          <cell r="AU974"/>
          <cell r="AV974" t="str">
            <v/>
          </cell>
          <cell r="AW974"/>
          <cell r="AX974" t="str">
            <v/>
          </cell>
          <cell r="AY974"/>
          <cell r="AZ974" t="b">
            <v>1</v>
          </cell>
          <cell r="BA974" t="b">
            <v>1</v>
          </cell>
          <cell r="BB974" t="b">
            <v>0</v>
          </cell>
          <cell r="BC974" t="str">
            <v>TRUE</v>
          </cell>
          <cell r="BD974" t="b">
            <v>1</v>
          </cell>
          <cell r="BE974" t="str">
            <v>REQ</v>
          </cell>
          <cell r="BF974" t="str">
            <v>N/A</v>
          </cell>
          <cell r="BG974" t="str">
            <v>REQ</v>
          </cell>
        </row>
        <row r="975">
          <cell r="A975">
            <v>65585</v>
          </cell>
          <cell r="B975">
            <v>41131</v>
          </cell>
          <cell r="C975"/>
          <cell r="D975"/>
          <cell r="E975"/>
          <cell r="F975" t="str">
            <v>VBV I, LLC</v>
          </cell>
          <cell r="G975" t="str">
            <v>Valley Brook Village</v>
          </cell>
          <cell r="H975" t="str">
            <v>Peabody Properties, Inc.</v>
          </cell>
          <cell r="I975" t="str">
            <v>MLI Investment Fund II LP</v>
          </cell>
          <cell r="J975" t="str">
            <v>26-2554858</v>
          </cell>
          <cell r="K975">
            <v>0.99990000000000001</v>
          </cell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 t="str">
            <v>MLI Investment Fund II LP</v>
          </cell>
          <cell r="W975" t="str">
            <v>26-2554858</v>
          </cell>
          <cell r="X975">
            <v>0.99990000000000001</v>
          </cell>
          <cell r="Y975"/>
          <cell r="Z975"/>
          <cell r="AA975"/>
          <cell r="AB975"/>
          <cell r="AC975"/>
          <cell r="AD975"/>
          <cell r="AE975"/>
          <cell r="AF975"/>
          <cell r="AG975"/>
          <cell r="AH975"/>
          <cell r="AI975" t="str">
            <v>Metropolitan Life Insurance Company</v>
          </cell>
          <cell r="AJ975" t="str">
            <v>13-5581829</v>
          </cell>
          <cell r="AK975">
            <v>0.99980000999999996</v>
          </cell>
          <cell r="AL975"/>
          <cell r="AM975"/>
          <cell r="AN975"/>
          <cell r="AO975"/>
          <cell r="AP975"/>
          <cell r="AQ975"/>
          <cell r="AR975"/>
          <cell r="AS975"/>
          <cell r="AT975"/>
          <cell r="AU975"/>
          <cell r="AV975" t="str">
            <v/>
          </cell>
          <cell r="AW975"/>
          <cell r="AX975" t="str">
            <v/>
          </cell>
          <cell r="AY975"/>
          <cell r="AZ975" t="b">
            <v>0</v>
          </cell>
          <cell r="BA975" t="b">
            <v>0</v>
          </cell>
          <cell r="BB975" t="b">
            <v>0</v>
          </cell>
          <cell r="BC975" t="str">
            <v>FALSE</v>
          </cell>
          <cell r="BD975" t="b">
            <v>1</v>
          </cell>
          <cell r="BE975" t="str">
            <v>N/A</v>
          </cell>
          <cell r="BF975" t="e">
            <v>#NAME?</v>
          </cell>
          <cell r="BG975" t="str">
            <v>REQ</v>
          </cell>
        </row>
        <row r="976">
          <cell r="A976">
            <v>82402</v>
          </cell>
          <cell r="B976">
            <v>40553</v>
          </cell>
          <cell r="C976"/>
          <cell r="D976" t="str">
            <v>x</v>
          </cell>
          <cell r="E976" t="str">
            <v>No LPA, no TRs</v>
          </cell>
          <cell r="F976" t="str">
            <v>Grafton Apartments, LP</v>
          </cell>
          <cell r="G976" t="str">
            <v>Birchwood Estates</v>
          </cell>
          <cell r="H976" t="str">
            <v>Hometown Living, LLC</v>
          </cell>
          <cell r="I976" t="str">
            <v xml:space="preserve">NO LPA uploaded </v>
          </cell>
          <cell r="J976" t="str">
            <v>N/A</v>
          </cell>
          <cell r="K976" t="str">
            <v>N/A</v>
          </cell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 t="str">
            <v>No fund listed</v>
          </cell>
          <cell r="W976" t="str">
            <v>N/A</v>
          </cell>
          <cell r="X976" t="str">
            <v>N/A</v>
          </cell>
          <cell r="Y976"/>
          <cell r="Z976"/>
          <cell r="AA976"/>
          <cell r="AB976"/>
          <cell r="AC976"/>
          <cell r="AD976"/>
          <cell r="AE976"/>
          <cell r="AF976"/>
          <cell r="AG976"/>
          <cell r="AH976"/>
          <cell r="AI976" t="str">
            <v>Investor summary not found as a tab in SMT</v>
          </cell>
          <cell r="AJ976"/>
          <cell r="AK976"/>
          <cell r="AL976"/>
          <cell r="AM976"/>
          <cell r="AN976"/>
          <cell r="AO976"/>
          <cell r="AP976"/>
          <cell r="AQ976"/>
          <cell r="AR976"/>
          <cell r="AS976"/>
          <cell r="AT976"/>
          <cell r="AU976"/>
          <cell r="AV976"/>
          <cell r="AW976"/>
          <cell r="AX976"/>
          <cell r="AY976"/>
          <cell r="AZ976" t="b">
            <v>1</v>
          </cell>
          <cell r="BA976" t="b">
            <v>1</v>
          </cell>
          <cell r="BB976" t="str">
            <v>TRUE</v>
          </cell>
          <cell r="BC976" t="str">
            <v>FALSE</v>
          </cell>
          <cell r="BD976" t="b">
            <v>1</v>
          </cell>
          <cell r="BE976" t="str">
            <v>REQ</v>
          </cell>
          <cell r="BF976" t="e">
            <v>#NAME?</v>
          </cell>
          <cell r="BG976" t="str">
            <v>REQ</v>
          </cell>
        </row>
        <row r="977">
          <cell r="A977">
            <v>65598</v>
          </cell>
          <cell r="B977">
            <v>41201</v>
          </cell>
          <cell r="C977"/>
          <cell r="D977"/>
          <cell r="E977"/>
          <cell r="F977" t="str">
            <v>Park Roseland Apartments, LLC</v>
          </cell>
          <cell r="G977" t="str">
            <v>Park Roseland (NE)</v>
          </cell>
          <cell r="H977" t="str">
            <v>Central States Development, LLC</v>
          </cell>
          <cell r="I977" t="str">
            <v>NEF Assignment Corporation, as nominee</v>
          </cell>
          <cell r="J977" t="str">
            <v>36-4326848</v>
          </cell>
          <cell r="K977">
            <v>0.99990000000000001</v>
          </cell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 t="str">
            <v>National Equity Fund 2012 LP</v>
          </cell>
          <cell r="W977" t="str">
            <v>90-0808241</v>
          </cell>
          <cell r="X977">
            <v>0.99990000000000001</v>
          </cell>
          <cell r="Y977"/>
          <cell r="Z977"/>
          <cell r="AA977"/>
          <cell r="AB977"/>
          <cell r="AC977"/>
          <cell r="AD977"/>
          <cell r="AE977"/>
          <cell r="AF977"/>
          <cell r="AG977"/>
          <cell r="AH977"/>
          <cell r="AI977" t="str">
            <v>No investor with 50% or more ownership</v>
          </cell>
          <cell r="AJ977" t="str">
            <v>N/A</v>
          </cell>
          <cell r="AK977" t="str">
            <v>N/A</v>
          </cell>
          <cell r="AL977"/>
          <cell r="AM977"/>
          <cell r="AN977"/>
          <cell r="AO977"/>
          <cell r="AP977"/>
          <cell r="AQ977"/>
          <cell r="AR977"/>
          <cell r="AS977"/>
          <cell r="AT977"/>
          <cell r="AU977"/>
          <cell r="AV977" t="str">
            <v/>
          </cell>
          <cell r="AW977"/>
          <cell r="AX977" t="str">
            <v/>
          </cell>
          <cell r="AY977"/>
          <cell r="AZ977" t="b">
            <v>1</v>
          </cell>
          <cell r="BA977" t="b">
            <v>1</v>
          </cell>
          <cell r="BB977" t="str">
            <v>TRUE</v>
          </cell>
          <cell r="BC977" t="str">
            <v>FALSE</v>
          </cell>
          <cell r="BD977" t="b">
            <v>1</v>
          </cell>
          <cell r="BE977" t="str">
            <v>REQ</v>
          </cell>
          <cell r="BF977" t="str">
            <v>N/A</v>
          </cell>
          <cell r="BG977" t="str">
            <v>REQ</v>
          </cell>
        </row>
        <row r="978">
          <cell r="A978">
            <v>65603</v>
          </cell>
          <cell r="B978">
            <v>41052</v>
          </cell>
          <cell r="C978"/>
          <cell r="D978"/>
          <cell r="E978"/>
          <cell r="F978" t="str">
            <v>Silver Oaks Associates, L.P.</v>
          </cell>
          <cell r="G978" t="str">
            <v>Silver Oaks (IA)</v>
          </cell>
          <cell r="H978" t="str">
            <v>Oakridge Neighborhood Services</v>
          </cell>
          <cell r="I978" t="str">
            <v>NEF Assignment Corporation, as nominee</v>
          </cell>
          <cell r="J978" t="str">
            <v>36-4326848</v>
          </cell>
          <cell r="K978">
            <v>0.99990000000000001</v>
          </cell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 t="str">
            <v>National Equity Fund 2012 LP</v>
          </cell>
          <cell r="W978" t="str">
            <v>90-0808241</v>
          </cell>
          <cell r="X978">
            <v>0.99990000000000001</v>
          </cell>
          <cell r="Y978"/>
          <cell r="Z978"/>
          <cell r="AA978"/>
          <cell r="AB978"/>
          <cell r="AC978"/>
          <cell r="AD978"/>
          <cell r="AE978"/>
          <cell r="AF978"/>
          <cell r="AG978"/>
          <cell r="AH978"/>
          <cell r="AI978" t="str">
            <v>No investor with 50% or more ownership</v>
          </cell>
          <cell r="AJ978" t="str">
            <v>N/A</v>
          </cell>
          <cell r="AK978" t="str">
            <v>N/A</v>
          </cell>
          <cell r="AL978"/>
          <cell r="AM978"/>
          <cell r="AN978"/>
          <cell r="AO978"/>
          <cell r="AP978"/>
          <cell r="AQ978"/>
          <cell r="AR978"/>
          <cell r="AS978"/>
          <cell r="AT978"/>
          <cell r="AU978"/>
          <cell r="AV978" t="str">
            <v/>
          </cell>
          <cell r="AW978"/>
          <cell r="AX978" t="str">
            <v/>
          </cell>
          <cell r="AY978"/>
          <cell r="AZ978" t="b">
            <v>1</v>
          </cell>
          <cell r="BA978" t="b">
            <v>1</v>
          </cell>
          <cell r="BB978" t="str">
            <v>TRUE</v>
          </cell>
          <cell r="BC978" t="str">
            <v>FALSE</v>
          </cell>
          <cell r="BD978" t="b">
            <v>1</v>
          </cell>
          <cell r="BE978" t="str">
            <v>REQ</v>
          </cell>
          <cell r="BF978" t="str">
            <v>N/A</v>
          </cell>
          <cell r="BG978" t="str">
            <v>REQ</v>
          </cell>
        </row>
        <row r="979">
          <cell r="A979">
            <v>65612</v>
          </cell>
          <cell r="B979">
            <v>41051</v>
          </cell>
          <cell r="C979"/>
          <cell r="D979"/>
          <cell r="E979"/>
          <cell r="F979" t="str">
            <v>Logan Place, LP</v>
          </cell>
          <cell r="G979" t="str">
            <v>Logan Place (CA)</v>
          </cell>
          <cell r="H979" t="str">
            <v>Burbank Housing Development Corporation</v>
          </cell>
          <cell r="I979" t="str">
            <v>NEF Assignment Corporation, as nominee</v>
          </cell>
          <cell r="J979" t="str">
            <v>36-4326848</v>
          </cell>
          <cell r="K979">
            <v>0.99990000000000001</v>
          </cell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 t="str">
            <v>Northern California Investment Fund I LP</v>
          </cell>
          <cell r="W979" t="str">
            <v>45-3077326</v>
          </cell>
          <cell r="X979">
            <v>0.99990000000000001</v>
          </cell>
          <cell r="Y979"/>
          <cell r="Z979"/>
          <cell r="AA979"/>
          <cell r="AB979"/>
          <cell r="AC979"/>
          <cell r="AD979"/>
          <cell r="AE979"/>
          <cell r="AF979"/>
          <cell r="AG979"/>
          <cell r="AH979"/>
          <cell r="AI979" t="str">
            <v>U.S. Bancorp Community Development Corporation</v>
          </cell>
          <cell r="AJ979" t="str">
            <v>41-1917892</v>
          </cell>
          <cell r="AK979">
            <v>0.99980000999999996</v>
          </cell>
          <cell r="AL979"/>
          <cell r="AM979"/>
          <cell r="AN979"/>
          <cell r="AO979"/>
          <cell r="AP979"/>
          <cell r="AQ979"/>
          <cell r="AR979"/>
          <cell r="AS979"/>
          <cell r="AT979"/>
          <cell r="AU979"/>
          <cell r="AV979" t="str">
            <v/>
          </cell>
          <cell r="AW979"/>
          <cell r="AX979" t="str">
            <v/>
          </cell>
          <cell r="AY979"/>
          <cell r="AZ979" t="b">
            <v>1</v>
          </cell>
          <cell r="BA979" t="b">
            <v>1</v>
          </cell>
          <cell r="BB979" t="b">
            <v>0</v>
          </cell>
          <cell r="BC979" t="str">
            <v>TRUE</v>
          </cell>
          <cell r="BD979" t="b">
            <v>1</v>
          </cell>
          <cell r="BE979" t="str">
            <v>REQ</v>
          </cell>
          <cell r="BF979" t="e">
            <v>#NAME?</v>
          </cell>
          <cell r="BG979" t="str">
            <v>REQ</v>
          </cell>
        </row>
        <row r="980">
          <cell r="A980">
            <v>63913</v>
          </cell>
          <cell r="B980">
            <v>39794</v>
          </cell>
          <cell r="C980"/>
          <cell r="D980"/>
          <cell r="E980"/>
          <cell r="F980" t="str">
            <v>The Colony Senior Community, L.P.</v>
          </cell>
          <cell r="G980" t="str">
            <v>Evergreen at The Colony - Secondary 2016</v>
          </cell>
          <cell r="H980" t="str">
            <v>Churchill Senior Residential, LLC</v>
          </cell>
          <cell r="I980" t="str">
            <v>NEF Assignment Corporation, as nominee</v>
          </cell>
          <cell r="J980" t="str">
            <v>36-4326848</v>
          </cell>
          <cell r="K980">
            <v>0.99990000000000001</v>
          </cell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 t="str">
            <v>NEF Regional Fund IX - Texas LP</v>
          </cell>
          <cell r="W980" t="str">
            <v>81-2699717</v>
          </cell>
          <cell r="X980">
            <v>0.99990000000000001</v>
          </cell>
          <cell r="Y980"/>
          <cell r="Z980"/>
          <cell r="AA980"/>
          <cell r="AB980"/>
          <cell r="AC980"/>
          <cell r="AD980"/>
          <cell r="AE980"/>
          <cell r="AF980"/>
          <cell r="AG980"/>
          <cell r="AH980"/>
          <cell r="AI980" t="str">
            <v>NEF Compass Shared Investment Fund I LP</v>
          </cell>
          <cell r="AJ980" t="str">
            <v>30-0848864</v>
          </cell>
          <cell r="AK980">
            <v>0.62477502624899994</v>
          </cell>
          <cell r="AL980"/>
          <cell r="AM980"/>
          <cell r="AN980"/>
          <cell r="AO980"/>
          <cell r="AP980"/>
          <cell r="AQ980"/>
          <cell r="AR980"/>
          <cell r="AS980"/>
          <cell r="AT980"/>
          <cell r="AU980"/>
          <cell r="AV980" t="str">
            <v/>
          </cell>
          <cell r="AW980"/>
          <cell r="AX980" t="str">
            <v/>
          </cell>
          <cell r="AY980"/>
          <cell r="AZ980" t="b">
            <v>0</v>
          </cell>
          <cell r="BA980" t="b">
            <v>0</v>
          </cell>
          <cell r="BB980" t="b">
            <v>0</v>
          </cell>
          <cell r="BC980" t="str">
            <v>FALSE</v>
          </cell>
          <cell r="BD980" t="b">
            <v>1</v>
          </cell>
          <cell r="BE980" t="str">
            <v>REQ</v>
          </cell>
          <cell r="BF980" t="e">
            <v>#NAME?</v>
          </cell>
          <cell r="BG980" t="str">
            <v>REQ</v>
          </cell>
        </row>
        <row r="981">
          <cell r="A981">
            <v>65624</v>
          </cell>
          <cell r="B981">
            <v>41269</v>
          </cell>
          <cell r="C981"/>
          <cell r="D981"/>
          <cell r="E981"/>
          <cell r="F981" t="str">
            <v>Charleston Replacement Housing, L.P. #7</v>
          </cell>
          <cell r="G981" t="str">
            <v>CRH #7</v>
          </cell>
          <cell r="H981" t="str">
            <v>Alan Ives Construction (LOCATION: CHICAGO, IL)</v>
          </cell>
          <cell r="I981" t="str">
            <v>NEF Assignment Corporation, as nominee</v>
          </cell>
          <cell r="J981" t="str">
            <v>36-4326848</v>
          </cell>
          <cell r="K981">
            <v>0.99990000000000001</v>
          </cell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 t="str">
            <v>National Equity Fund 2012 LP</v>
          </cell>
          <cell r="W981" t="str">
            <v>90-0808241</v>
          </cell>
          <cell r="X981">
            <v>0.99990000000000001</v>
          </cell>
          <cell r="Y981"/>
          <cell r="Z981"/>
          <cell r="AA981"/>
          <cell r="AB981"/>
          <cell r="AC981"/>
          <cell r="AD981"/>
          <cell r="AE981"/>
          <cell r="AF981"/>
          <cell r="AG981"/>
          <cell r="AH981"/>
          <cell r="AI981" t="str">
            <v>No investor with 50% or more ownership</v>
          </cell>
          <cell r="AJ981" t="str">
            <v>N/A</v>
          </cell>
          <cell r="AK981" t="str">
            <v>N/A</v>
          </cell>
          <cell r="AL981"/>
          <cell r="AM981"/>
          <cell r="AN981"/>
          <cell r="AO981"/>
          <cell r="AP981"/>
          <cell r="AQ981"/>
          <cell r="AR981"/>
          <cell r="AS981"/>
          <cell r="AT981"/>
          <cell r="AU981"/>
          <cell r="AV981" t="str">
            <v/>
          </cell>
          <cell r="AW981"/>
          <cell r="AX981" t="str">
            <v/>
          </cell>
          <cell r="AY981"/>
          <cell r="AZ981" t="b">
            <v>1</v>
          </cell>
          <cell r="BA981" t="b">
            <v>1</v>
          </cell>
          <cell r="BB981" t="str">
            <v>TRUE</v>
          </cell>
          <cell r="BC981" t="str">
            <v>FALSE</v>
          </cell>
          <cell r="BD981" t="b">
            <v>1</v>
          </cell>
          <cell r="BE981" t="str">
            <v>REQ</v>
          </cell>
          <cell r="BF981" t="str">
            <v>N/A</v>
          </cell>
          <cell r="BG981" t="str">
            <v>REQ</v>
          </cell>
        </row>
        <row r="982">
          <cell r="A982">
            <v>82161</v>
          </cell>
          <cell r="B982">
            <v>42887</v>
          </cell>
          <cell r="C982"/>
          <cell r="D982"/>
          <cell r="E982"/>
          <cell r="F982" t="str">
            <v>Polson Landing, LLLP</v>
          </cell>
          <cell r="G982" t="str">
            <v>Polson Landing</v>
          </cell>
          <cell r="H982" t="str">
            <v>HS Polson, LLC</v>
          </cell>
          <cell r="I982" t="str">
            <v>Community Affordable Housing Fund, LLC</v>
          </cell>
          <cell r="J982" t="str">
            <v>81-2574498</v>
          </cell>
          <cell r="K982">
            <v>0.99990000000000001</v>
          </cell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 t="str">
            <v>Community Affordable Housing Fund, LLC</v>
          </cell>
          <cell r="W982" t="str">
            <v>81-2574498</v>
          </cell>
          <cell r="X982">
            <v>0.99990000000000001</v>
          </cell>
          <cell r="Y982"/>
          <cell r="Z982"/>
          <cell r="AA982"/>
          <cell r="AB982"/>
          <cell r="AC982"/>
          <cell r="AD982"/>
          <cell r="AE982"/>
          <cell r="AF982"/>
          <cell r="AG982"/>
          <cell r="AH982"/>
          <cell r="AI982" t="str">
            <v>First Security Bank of Missoula</v>
          </cell>
          <cell r="AJ982" t="str">
            <v>Ask legal</v>
          </cell>
          <cell r="AK982">
            <v>0.99980001000000007</v>
          </cell>
          <cell r="AL982"/>
          <cell r="AM982"/>
          <cell r="AN982"/>
          <cell r="AO982"/>
          <cell r="AP982"/>
          <cell r="AQ982"/>
          <cell r="AR982"/>
          <cell r="AS982"/>
          <cell r="AT982"/>
          <cell r="AU982"/>
          <cell r="AV982"/>
          <cell r="AW982"/>
          <cell r="AX982"/>
          <cell r="AY982"/>
          <cell r="AZ982" t="b">
            <v>1</v>
          </cell>
          <cell r="BA982" t="b">
            <v>1</v>
          </cell>
          <cell r="BB982" t="str">
            <v>TRUE</v>
          </cell>
          <cell r="BC982" t="str">
            <v>FALSE</v>
          </cell>
          <cell r="BD982" t="b">
            <v>1</v>
          </cell>
          <cell r="BE982" t="str">
            <v>N/A</v>
          </cell>
          <cell r="BF982" t="e">
            <v>#NAME?</v>
          </cell>
          <cell r="BG982" t="str">
            <v>REQ</v>
          </cell>
        </row>
        <row r="983">
          <cell r="A983">
            <v>65632</v>
          </cell>
          <cell r="B983">
            <v>40899</v>
          </cell>
          <cell r="C983"/>
          <cell r="D983"/>
          <cell r="E983"/>
          <cell r="F983" t="str">
            <v>West 145 L.P.</v>
          </cell>
          <cell r="G983" t="str">
            <v>147 West 145th Street</v>
          </cell>
          <cell r="H983" t="str">
            <v>Lemor Realty Corporation</v>
          </cell>
          <cell r="I983" t="str">
            <v>GS-NYEF Fund 2009 LLC</v>
          </cell>
          <cell r="J983" t="str">
            <v>27-1086070</v>
          </cell>
          <cell r="K983">
            <v>0.99990000000000001</v>
          </cell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 t="str">
            <v>GS-NYEF Fund 2009 LLC</v>
          </cell>
          <cell r="W983" t="str">
            <v>27-1086070</v>
          </cell>
          <cell r="X983">
            <v>0.99990000000000001</v>
          </cell>
          <cell r="Y983"/>
          <cell r="Z983"/>
          <cell r="AA983"/>
          <cell r="AB983"/>
          <cell r="AC983"/>
          <cell r="AD983"/>
          <cell r="AE983"/>
          <cell r="AF983"/>
          <cell r="AG983"/>
          <cell r="AH983"/>
          <cell r="AI983" t="str">
            <v>GSB UIG LLC</v>
          </cell>
          <cell r="AJ983" t="str">
            <v>13-3571598</v>
          </cell>
          <cell r="AK983">
            <v>0.99980000999999996</v>
          </cell>
          <cell r="AL983"/>
          <cell r="AM983"/>
          <cell r="AN983"/>
          <cell r="AO983"/>
          <cell r="AP983"/>
          <cell r="AQ983"/>
          <cell r="AR983"/>
          <cell r="AS983"/>
          <cell r="AT983"/>
          <cell r="AU983"/>
          <cell r="AV983" t="str">
            <v/>
          </cell>
          <cell r="AW983"/>
          <cell r="AX983" t="str">
            <v/>
          </cell>
          <cell r="AY983"/>
          <cell r="AZ983" t="b">
            <v>1</v>
          </cell>
          <cell r="BA983" t="b">
            <v>1</v>
          </cell>
          <cell r="BB983" t="b">
            <v>0</v>
          </cell>
          <cell r="BC983" t="str">
            <v>FALSE</v>
          </cell>
          <cell r="BD983" t="b">
            <v>1</v>
          </cell>
          <cell r="BE983" t="str">
            <v>N/A</v>
          </cell>
          <cell r="BF983" t="e">
            <v>#NAME?</v>
          </cell>
          <cell r="BG983" t="str">
            <v>REQ</v>
          </cell>
        </row>
        <row r="984">
          <cell r="A984">
            <v>65634</v>
          </cell>
          <cell r="B984">
            <v>41212</v>
          </cell>
          <cell r="C984"/>
          <cell r="D984"/>
          <cell r="E984"/>
          <cell r="F984" t="str">
            <v>Hill View Homes, LP</v>
          </cell>
          <cell r="G984" t="str">
            <v>Hill View Homes (LA)</v>
          </cell>
          <cell r="H984" t="str">
            <v>KWL Properties, LLC</v>
          </cell>
          <cell r="I984" t="str">
            <v>NEF Assignment Corporation, as nominee</v>
          </cell>
          <cell r="J984" t="str">
            <v>36-4326848</v>
          </cell>
          <cell r="K984">
            <v>0.99990000000000001</v>
          </cell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 t="str">
            <v>National Equity Fund 2012 LP</v>
          </cell>
          <cell r="W984" t="str">
            <v>90-0808241</v>
          </cell>
          <cell r="X984">
            <v>0.99990000000000001</v>
          </cell>
          <cell r="Y984"/>
          <cell r="Z984"/>
          <cell r="AA984"/>
          <cell r="AB984"/>
          <cell r="AC984"/>
          <cell r="AD984"/>
          <cell r="AE984"/>
          <cell r="AF984"/>
          <cell r="AG984"/>
          <cell r="AH984"/>
          <cell r="AI984" t="str">
            <v>No investor with 50% or more ownership</v>
          </cell>
          <cell r="AJ984" t="str">
            <v>N/A</v>
          </cell>
          <cell r="AK984" t="str">
            <v>N/A</v>
          </cell>
          <cell r="AL984"/>
          <cell r="AM984"/>
          <cell r="AN984"/>
          <cell r="AO984"/>
          <cell r="AP984"/>
          <cell r="AQ984"/>
          <cell r="AR984"/>
          <cell r="AS984"/>
          <cell r="AT984"/>
          <cell r="AU984"/>
          <cell r="AV984" t="str">
            <v/>
          </cell>
          <cell r="AW984"/>
          <cell r="AX984" t="str">
            <v/>
          </cell>
          <cell r="AY984"/>
          <cell r="AZ984" t="b">
            <v>1</v>
          </cell>
          <cell r="BA984" t="b">
            <v>1</v>
          </cell>
          <cell r="BB984" t="b">
            <v>0</v>
          </cell>
          <cell r="BC984" t="str">
            <v>FALSE</v>
          </cell>
          <cell r="BD984" t="b">
            <v>1</v>
          </cell>
          <cell r="BE984" t="str">
            <v>REQ</v>
          </cell>
          <cell r="BF984" t="str">
            <v>N/A</v>
          </cell>
          <cell r="BG984" t="str">
            <v>REQ</v>
          </cell>
        </row>
        <row r="985">
          <cell r="A985">
            <v>62288</v>
          </cell>
          <cell r="B985">
            <v>38856</v>
          </cell>
          <cell r="C985"/>
          <cell r="D985"/>
          <cell r="E985"/>
          <cell r="F985" t="str">
            <v>Vernor/Scotten Partners I Limited Dividend Housing Association Limited Partnership</v>
          </cell>
          <cell r="G985" t="str">
            <v>Vernor Scotten Partners I</v>
          </cell>
          <cell r="H985" t="str">
            <v>LASED, Inc.</v>
          </cell>
          <cell r="I985" t="str">
            <v>NEF Assignment Corporation, as nominee</v>
          </cell>
          <cell r="J985" t="str">
            <v>36-4326848</v>
          </cell>
          <cell r="K985">
            <v>0.99980000000000002</v>
          </cell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 t="str">
            <v>One Economy Fund I LLC</v>
          </cell>
          <cell r="W985" t="str">
            <v>20-2660021</v>
          </cell>
          <cell r="X985">
            <v>0.99980000000000002</v>
          </cell>
          <cell r="Y985"/>
          <cell r="Z985"/>
          <cell r="AA985"/>
          <cell r="AB985"/>
          <cell r="AC985"/>
          <cell r="AD985"/>
          <cell r="AE985"/>
          <cell r="AF985"/>
          <cell r="AG985"/>
          <cell r="AH985"/>
          <cell r="AI985" t="str">
            <v>FNBC Leasing Corporation</v>
          </cell>
          <cell r="AJ985" t="str">
            <v>36-3643427</v>
          </cell>
          <cell r="AK985">
            <v>0.63687260000000001</v>
          </cell>
          <cell r="AL985"/>
          <cell r="AM985"/>
          <cell r="AN985"/>
          <cell r="AO985"/>
          <cell r="AP985"/>
          <cell r="AQ985"/>
          <cell r="AR985"/>
          <cell r="AS985"/>
          <cell r="AT985"/>
          <cell r="AU985"/>
          <cell r="AV985" t="str">
            <v/>
          </cell>
          <cell r="AW985"/>
          <cell r="AX985" t="str">
            <v/>
          </cell>
          <cell r="AY985"/>
          <cell r="AZ985" t="b">
            <v>1</v>
          </cell>
          <cell r="BA985" t="b">
            <v>1</v>
          </cell>
          <cell r="BB985" t="str">
            <v>TRUE</v>
          </cell>
          <cell r="BC985" t="str">
            <v>FALSE</v>
          </cell>
          <cell r="BD985" t="b">
            <v>1</v>
          </cell>
          <cell r="BE985" t="str">
            <v>REQ</v>
          </cell>
          <cell r="BF985" t="e">
            <v>#NAME?</v>
          </cell>
          <cell r="BG985" t="str">
            <v>REQ</v>
          </cell>
        </row>
        <row r="986">
          <cell r="A986">
            <v>67380</v>
          </cell>
          <cell r="B986">
            <v>42683</v>
          </cell>
          <cell r="C986"/>
          <cell r="D986"/>
          <cell r="E986"/>
          <cell r="F986" t="str">
            <v>Pendleton Flats KC, LLC</v>
          </cell>
          <cell r="G986" t="str">
            <v>Pendleton Flats</v>
          </cell>
          <cell r="H986" t="str">
            <v>Brinshore Development, LLC</v>
          </cell>
          <cell r="I986" t="str">
            <v>Pendleton Flats Middle Tier LLC</v>
          </cell>
          <cell r="J986" t="str">
            <v>37-1830199</v>
          </cell>
          <cell r="K986">
            <v>0.99990000000000001</v>
          </cell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 t="str">
            <v>Pendleton Flats Middle Tier LLC</v>
          </cell>
          <cell r="W986" t="str">
            <v>37-1830199</v>
          </cell>
          <cell r="X986">
            <v>0.99990000000000001</v>
          </cell>
          <cell r="Y986"/>
          <cell r="Z986"/>
          <cell r="AA986"/>
          <cell r="AB986"/>
          <cell r="AC986"/>
          <cell r="AD986"/>
          <cell r="AE986"/>
          <cell r="AF986"/>
          <cell r="AG986"/>
          <cell r="AH986"/>
          <cell r="AI986" t="str">
            <v>MS CTR Fund I LLC</v>
          </cell>
          <cell r="AJ986" t="str">
            <v>36-4860774</v>
          </cell>
          <cell r="AK986">
            <v>0.66486700664999998</v>
          </cell>
          <cell r="AL986"/>
          <cell r="AM986"/>
          <cell r="AN986"/>
          <cell r="AO986"/>
          <cell r="AP986"/>
          <cell r="AQ986"/>
          <cell r="AR986"/>
          <cell r="AS986"/>
          <cell r="AT986"/>
          <cell r="AU986"/>
          <cell r="AV986" t="str">
            <v/>
          </cell>
          <cell r="AW986"/>
          <cell r="AX986" t="str">
            <v/>
          </cell>
          <cell r="AY986"/>
          <cell r="AZ986" t="b">
            <v>1</v>
          </cell>
          <cell r="BA986" t="b">
            <v>1</v>
          </cell>
          <cell r="BB986" t="b">
            <v>0</v>
          </cell>
          <cell r="BC986" t="str">
            <v>TRUE</v>
          </cell>
          <cell r="BD986" t="b">
            <v>1</v>
          </cell>
          <cell r="BE986" t="str">
            <v>N/A</v>
          </cell>
          <cell r="BF986" t="e">
            <v>#NAME?</v>
          </cell>
          <cell r="BG986" t="str">
            <v>REQ</v>
          </cell>
        </row>
        <row r="987">
          <cell r="A987">
            <v>65639</v>
          </cell>
          <cell r="B987">
            <v>41193</v>
          </cell>
          <cell r="C987"/>
          <cell r="D987"/>
          <cell r="E987"/>
          <cell r="F987" t="str">
            <v>Concern Amityville LLC</v>
          </cell>
          <cell r="G987" t="str">
            <v>Concern Amityville - Secondary 2016</v>
          </cell>
          <cell r="H987" t="str">
            <v>Concern for Independent Living, Inc.</v>
          </cell>
          <cell r="I987" t="str">
            <v>NEF Assignment Corporation, as nominee</v>
          </cell>
          <cell r="J987" t="str">
            <v>36-4326848</v>
          </cell>
          <cell r="K987">
            <v>0.99990000000000001</v>
          </cell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 t="str">
            <v>Banc of America Community Housing Investment Fund VII LP</v>
          </cell>
          <cell r="W987" t="str">
            <v>90-0885709</v>
          </cell>
          <cell r="X987">
            <v>0.99990000000000001</v>
          </cell>
          <cell r="Y987"/>
          <cell r="Z987"/>
          <cell r="AA987"/>
          <cell r="AB987"/>
          <cell r="AC987"/>
          <cell r="AD987"/>
          <cell r="AE987"/>
          <cell r="AF987"/>
          <cell r="AG987"/>
          <cell r="AH987"/>
          <cell r="AI987" t="str">
            <v>Bank of America, N.A.</v>
          </cell>
          <cell r="AJ987" t="str">
            <v>94-1687665</v>
          </cell>
          <cell r="AK987">
            <v>0.99980000999999996</v>
          </cell>
          <cell r="AL987"/>
          <cell r="AM987"/>
          <cell r="AN987"/>
          <cell r="AO987"/>
          <cell r="AP987"/>
          <cell r="AQ987"/>
          <cell r="AR987"/>
          <cell r="AS987"/>
          <cell r="AT987"/>
          <cell r="AU987"/>
          <cell r="AV987" t="str">
            <v/>
          </cell>
          <cell r="AW987"/>
          <cell r="AX987" t="str">
            <v/>
          </cell>
          <cell r="AY987"/>
          <cell r="AZ987" t="b">
            <v>1</v>
          </cell>
          <cell r="BA987" t="b">
            <v>1</v>
          </cell>
          <cell r="BB987" t="b">
            <v>0</v>
          </cell>
          <cell r="BC987" t="str">
            <v>TRUE</v>
          </cell>
          <cell r="BD987" t="b">
            <v>1</v>
          </cell>
          <cell r="BE987" t="str">
            <v>REQ</v>
          </cell>
          <cell r="BF987" t="e">
            <v>#NAME?</v>
          </cell>
          <cell r="BG987" t="str">
            <v>REQ</v>
          </cell>
        </row>
        <row r="988">
          <cell r="A988">
            <v>65648</v>
          </cell>
          <cell r="B988">
            <v>41206</v>
          </cell>
          <cell r="C988"/>
          <cell r="D988"/>
          <cell r="E988"/>
          <cell r="F988" t="str">
            <v>Vineyard at Broadmore Limited Partnership</v>
          </cell>
          <cell r="G988" t="str">
            <v>Vineyard at Broadmore</v>
          </cell>
          <cell r="H988" t="str">
            <v>New Beginnings Housing, LLC</v>
          </cell>
          <cell r="I988" t="str">
            <v>NEF Assignment Corporation, as nominee</v>
          </cell>
          <cell r="J988" t="str">
            <v>36-4326848</v>
          </cell>
          <cell r="K988">
            <v>0.99990000000000001</v>
          </cell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 t="str">
            <v>Homestead Equity Fund X Limited Partnership</v>
          </cell>
          <cell r="W988" t="str">
            <v>38-3889070</v>
          </cell>
          <cell r="X988">
            <v>0.99990000000000001</v>
          </cell>
          <cell r="Y988"/>
          <cell r="Z988"/>
          <cell r="AA988"/>
          <cell r="AB988"/>
          <cell r="AC988"/>
          <cell r="AD988"/>
          <cell r="AE988"/>
          <cell r="AF988"/>
          <cell r="AG988"/>
          <cell r="AH988"/>
          <cell r="AI988" t="str">
            <v>No investor with 50% or more ownership</v>
          </cell>
          <cell r="AJ988" t="str">
            <v>N/A</v>
          </cell>
          <cell r="AK988" t="str">
            <v>N/A</v>
          </cell>
          <cell r="AL988"/>
          <cell r="AM988"/>
          <cell r="AN988"/>
          <cell r="AO988"/>
          <cell r="AP988"/>
          <cell r="AQ988"/>
          <cell r="AR988"/>
          <cell r="AS988"/>
          <cell r="AT988"/>
          <cell r="AU988"/>
          <cell r="AV988" t="str">
            <v/>
          </cell>
          <cell r="AW988"/>
          <cell r="AX988" t="str">
            <v/>
          </cell>
          <cell r="AY988"/>
          <cell r="AZ988" t="b">
            <v>1</v>
          </cell>
          <cell r="BA988" t="b">
            <v>1</v>
          </cell>
          <cell r="BB988" t="str">
            <v>TRUE</v>
          </cell>
          <cell r="BC988" t="str">
            <v>FALSE</v>
          </cell>
          <cell r="BD988" t="b">
            <v>1</v>
          </cell>
          <cell r="BE988" t="str">
            <v>REQ</v>
          </cell>
          <cell r="BF988" t="str">
            <v>N/A</v>
          </cell>
          <cell r="BG988" t="str">
            <v>REQ</v>
          </cell>
        </row>
        <row r="989">
          <cell r="A989">
            <v>65650</v>
          </cell>
          <cell r="B989">
            <v>41250</v>
          </cell>
          <cell r="C989"/>
          <cell r="D989"/>
          <cell r="E989"/>
          <cell r="F989" t="str">
            <v>Taos Haus Housing, LLLP</v>
          </cell>
          <cell r="G989" t="str">
            <v>Taos Haus +6</v>
          </cell>
          <cell r="H989" t="str">
            <v>Tierra Realty Trust, LLC</v>
          </cell>
          <cell r="I989" t="str">
            <v>NEF Assignment Corporation, as nominee</v>
          </cell>
          <cell r="J989" t="str">
            <v>36-4326848</v>
          </cell>
          <cell r="K989">
            <v>0.99990000000000001</v>
          </cell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 t="str">
            <v>National Equity Fund 2012 LP</v>
          </cell>
          <cell r="W989" t="str">
            <v>90-0808241</v>
          </cell>
          <cell r="X989">
            <v>0.99990000000000001</v>
          </cell>
          <cell r="Y989"/>
          <cell r="Z989"/>
          <cell r="AA989"/>
          <cell r="AB989"/>
          <cell r="AC989"/>
          <cell r="AD989"/>
          <cell r="AE989"/>
          <cell r="AF989"/>
          <cell r="AG989"/>
          <cell r="AH989"/>
          <cell r="AI989" t="str">
            <v>No investor with 50% or more ownership</v>
          </cell>
          <cell r="AJ989" t="str">
            <v>N/A</v>
          </cell>
          <cell r="AK989" t="str">
            <v>N/A</v>
          </cell>
          <cell r="AL989"/>
          <cell r="AM989"/>
          <cell r="AN989"/>
          <cell r="AO989"/>
          <cell r="AP989"/>
          <cell r="AQ989"/>
          <cell r="AR989"/>
          <cell r="AS989"/>
          <cell r="AT989"/>
          <cell r="AU989"/>
          <cell r="AV989" t="str">
            <v/>
          </cell>
          <cell r="AW989"/>
          <cell r="AX989" t="str">
            <v/>
          </cell>
          <cell r="AY989"/>
          <cell r="AZ989" t="b">
            <v>0</v>
          </cell>
          <cell r="BA989" t="b">
            <v>0</v>
          </cell>
          <cell r="BB989" t="b">
            <v>0</v>
          </cell>
          <cell r="BC989" t="str">
            <v>FALSE</v>
          </cell>
          <cell r="BD989" t="b">
            <v>1</v>
          </cell>
          <cell r="BE989" t="str">
            <v>REQ</v>
          </cell>
          <cell r="BF989" t="str">
            <v>N/A</v>
          </cell>
          <cell r="BG989" t="str">
            <v>REQ</v>
          </cell>
        </row>
        <row r="990">
          <cell r="A990">
            <v>65663</v>
          </cell>
          <cell r="B990">
            <v>41213</v>
          </cell>
          <cell r="C990"/>
          <cell r="D990"/>
          <cell r="E990"/>
          <cell r="F990" t="str">
            <v>Pleasant Street Apartments LLC</v>
          </cell>
          <cell r="G990" t="str">
            <v>Pleasant Street Apartments</v>
          </cell>
          <cell r="H990" t="str">
            <v>Peabody Properties, Inc.</v>
          </cell>
          <cell r="I990" t="str">
            <v>MLI Investment Fund II LP</v>
          </cell>
          <cell r="J990" t="str">
            <v>26-2554858</v>
          </cell>
          <cell r="K990">
            <v>0.99990000000000001</v>
          </cell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 t="str">
            <v>MLI Investment Fund II LP</v>
          </cell>
          <cell r="W990" t="str">
            <v>26-2554858</v>
          </cell>
          <cell r="X990">
            <v>0.99990000000000001</v>
          </cell>
          <cell r="Y990"/>
          <cell r="Z990"/>
          <cell r="AA990"/>
          <cell r="AB990"/>
          <cell r="AC990"/>
          <cell r="AD990"/>
          <cell r="AE990"/>
          <cell r="AF990"/>
          <cell r="AG990"/>
          <cell r="AH990"/>
          <cell r="AI990" t="str">
            <v>Metropolitan Life Insurance Company</v>
          </cell>
          <cell r="AJ990" t="str">
            <v>13-5581829</v>
          </cell>
          <cell r="AK990">
            <v>0.99980000999999996</v>
          </cell>
          <cell r="AL990"/>
          <cell r="AM990"/>
          <cell r="AN990"/>
          <cell r="AO990"/>
          <cell r="AP990"/>
          <cell r="AQ990"/>
          <cell r="AR990"/>
          <cell r="AS990"/>
          <cell r="AT990"/>
          <cell r="AU990"/>
          <cell r="AV990" t="str">
            <v/>
          </cell>
          <cell r="AW990"/>
          <cell r="AX990" t="str">
            <v/>
          </cell>
          <cell r="AY990"/>
          <cell r="AZ990" t="b">
            <v>1</v>
          </cell>
          <cell r="BA990" t="b">
            <v>1</v>
          </cell>
          <cell r="BB990" t="b">
            <v>0</v>
          </cell>
          <cell r="BC990" t="str">
            <v>TRUE</v>
          </cell>
          <cell r="BD990" t="b">
            <v>1</v>
          </cell>
          <cell r="BE990" t="str">
            <v>N/A</v>
          </cell>
          <cell r="BF990" t="e">
            <v>#NAME?</v>
          </cell>
          <cell r="BG990" t="str">
            <v>REQ</v>
          </cell>
        </row>
        <row r="991">
          <cell r="A991">
            <v>65666</v>
          </cell>
          <cell r="B991">
            <v>41365</v>
          </cell>
          <cell r="C991"/>
          <cell r="D991"/>
          <cell r="E991"/>
          <cell r="F991" t="str">
            <v>Nobles Square Apartments Limited Partnership</v>
          </cell>
          <cell r="G991" t="str">
            <v>Nobles Square I &amp; II Apartments</v>
          </cell>
          <cell r="H991" t="str">
            <v>Southwest Minnesota Housing Partnership</v>
          </cell>
          <cell r="I991" t="str">
            <v>NEF Assignment Corporation, as nominee</v>
          </cell>
          <cell r="J991" t="str">
            <v>36-4326848</v>
          </cell>
          <cell r="K991">
            <v>0.99990000000000001</v>
          </cell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 t="str">
            <v>National Equity Fund 2012 LP</v>
          </cell>
          <cell r="W991" t="str">
            <v>90-0808241</v>
          </cell>
          <cell r="X991">
            <v>0.99990000000000001</v>
          </cell>
          <cell r="Y991"/>
          <cell r="Z991"/>
          <cell r="AA991"/>
          <cell r="AB991"/>
          <cell r="AC991"/>
          <cell r="AD991"/>
          <cell r="AE991"/>
          <cell r="AF991"/>
          <cell r="AG991"/>
          <cell r="AH991"/>
          <cell r="AI991" t="str">
            <v>No investor with 50% or more ownership</v>
          </cell>
          <cell r="AJ991" t="str">
            <v>N/A</v>
          </cell>
          <cell r="AK991" t="str">
            <v>N/A</v>
          </cell>
          <cell r="AL991"/>
          <cell r="AM991"/>
          <cell r="AN991"/>
          <cell r="AO991"/>
          <cell r="AP991"/>
          <cell r="AQ991"/>
          <cell r="AR991"/>
          <cell r="AS991"/>
          <cell r="AT991"/>
          <cell r="AU991"/>
          <cell r="AV991" t="str">
            <v/>
          </cell>
          <cell r="AW991"/>
          <cell r="AX991" t="str">
            <v/>
          </cell>
          <cell r="AY991"/>
          <cell r="AZ991" t="b">
            <v>1</v>
          </cell>
          <cell r="BA991" t="b">
            <v>1</v>
          </cell>
          <cell r="BB991" t="b">
            <v>0</v>
          </cell>
          <cell r="BC991" t="str">
            <v>FALSE</v>
          </cell>
          <cell r="BD991" t="b">
            <v>1</v>
          </cell>
          <cell r="BE991" t="str">
            <v>REQ</v>
          </cell>
          <cell r="BF991" t="str">
            <v>N/A</v>
          </cell>
          <cell r="BG991" t="str">
            <v>REQ</v>
          </cell>
        </row>
        <row r="992">
          <cell r="A992">
            <v>65675</v>
          </cell>
          <cell r="B992">
            <v>41389</v>
          </cell>
          <cell r="C992"/>
          <cell r="D992"/>
          <cell r="E992"/>
          <cell r="F992" t="str">
            <v>Halsted Limited Partnership</v>
          </cell>
          <cell r="G992" t="str">
            <v>3600 N. Halsted (Town Hall)</v>
          </cell>
          <cell r="H992" t="str">
            <v>Heartland Housing, Inc.</v>
          </cell>
          <cell r="I992" t="str">
            <v>NEF Assignment Corporation, as nominee</v>
          </cell>
          <cell r="J992" t="str">
            <v>36-4326848</v>
          </cell>
          <cell r="K992">
            <v>0.99990000000000001</v>
          </cell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 t="str">
            <v>NEF National Community Investment Fund II Limited Partnership</v>
          </cell>
          <cell r="W992" t="str">
            <v>45-1167950</v>
          </cell>
          <cell r="X992">
            <v>0.99990000000000001</v>
          </cell>
          <cell r="Y992"/>
          <cell r="Z992"/>
          <cell r="AA992"/>
          <cell r="AB992"/>
          <cell r="AC992"/>
          <cell r="AD992"/>
          <cell r="AE992"/>
          <cell r="AF992"/>
          <cell r="AG992"/>
          <cell r="AH992"/>
          <cell r="AI992" t="str">
            <v>WF Affordable Housing LLC</v>
          </cell>
          <cell r="AJ992" t="str">
            <v>26-4569343</v>
          </cell>
          <cell r="AK992">
            <v>0.99980000999999996</v>
          </cell>
          <cell r="AL992"/>
          <cell r="AM992"/>
          <cell r="AN992"/>
          <cell r="AO992"/>
          <cell r="AP992"/>
          <cell r="AQ992"/>
          <cell r="AR992"/>
          <cell r="AS992"/>
          <cell r="AT992"/>
          <cell r="AU992"/>
          <cell r="AV992" t="str">
            <v/>
          </cell>
          <cell r="AW992"/>
          <cell r="AX992" t="str">
            <v/>
          </cell>
          <cell r="AY992"/>
          <cell r="AZ992" t="b">
            <v>1</v>
          </cell>
          <cell r="BA992" t="b">
            <v>1</v>
          </cell>
          <cell r="BB992" t="str">
            <v>TRUE</v>
          </cell>
          <cell r="BC992" t="str">
            <v>FALSE</v>
          </cell>
          <cell r="BD992" t="b">
            <v>1</v>
          </cell>
          <cell r="BE992" t="str">
            <v>REQ</v>
          </cell>
          <cell r="BF992" t="e">
            <v>#NAME?</v>
          </cell>
          <cell r="BG992" t="str">
            <v>REQ</v>
          </cell>
        </row>
        <row r="993">
          <cell r="A993">
            <v>65676</v>
          </cell>
          <cell r="B993">
            <v>42164</v>
          </cell>
          <cell r="C993"/>
          <cell r="D993"/>
          <cell r="E993"/>
          <cell r="F993" t="str">
            <v>Danville Veterans Housing, LLC</v>
          </cell>
          <cell r="G993" t="str">
            <v>VA Danville Medical Center</v>
          </cell>
          <cell r="H993" t="str">
            <v>Mercy Housing Lakefront (IL WI)</v>
          </cell>
          <cell r="I993" t="str">
            <v>NEF Assignment Corporation, as nominee</v>
          </cell>
          <cell r="J993" t="str">
            <v>36-4326848</v>
          </cell>
          <cell r="K993">
            <v>0.99990000000000001</v>
          </cell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 t="str">
            <v>National Equity Fund 2012 LP</v>
          </cell>
          <cell r="W993" t="str">
            <v>90-0808241</v>
          </cell>
          <cell r="X993">
            <v>2.2997699999999996E-2</v>
          </cell>
          <cell r="Y993" t="str">
            <v>National Equity Fund 2013 LP</v>
          </cell>
          <cell r="Z993" t="str">
            <v>90-0937028</v>
          </cell>
          <cell r="AA993">
            <v>0.51694829999999992</v>
          </cell>
          <cell r="AB993" t="str">
            <v>National Equity Fund 2014 LP</v>
          </cell>
          <cell r="AC993" t="str">
            <v>61-1735239</v>
          </cell>
          <cell r="AD993">
            <v>0.45995399999999997</v>
          </cell>
          <cell r="AE993"/>
          <cell r="AF993"/>
          <cell r="AG993"/>
          <cell r="AH993"/>
          <cell r="AI993" t="str">
            <v>No investor with 50% or more ownership</v>
          </cell>
          <cell r="AJ993" t="str">
            <v>N/A</v>
          </cell>
          <cell r="AK993" t="str">
            <v>N/A</v>
          </cell>
          <cell r="AL993"/>
          <cell r="AM993"/>
          <cell r="AN993"/>
          <cell r="AO993"/>
          <cell r="AP993"/>
          <cell r="AQ993"/>
          <cell r="AR993"/>
          <cell r="AS993"/>
          <cell r="AT993"/>
          <cell r="AU993"/>
          <cell r="AV993" t="str">
            <v/>
          </cell>
          <cell r="AW993"/>
          <cell r="AX993" t="str">
            <v/>
          </cell>
          <cell r="AY993"/>
          <cell r="AZ993" t="b">
            <v>1</v>
          </cell>
          <cell r="BA993" t="b">
            <v>1</v>
          </cell>
          <cell r="BB993" t="str">
            <v>TRUE</v>
          </cell>
          <cell r="BC993" t="str">
            <v>FALSE</v>
          </cell>
          <cell r="BD993" t="b">
            <v>1</v>
          </cell>
          <cell r="BE993" t="str">
            <v>REQ</v>
          </cell>
          <cell r="BF993" t="str">
            <v>N/A</v>
          </cell>
          <cell r="BG993" t="str">
            <v>REQ</v>
          </cell>
        </row>
        <row r="994">
          <cell r="A994">
            <v>65685</v>
          </cell>
          <cell r="B994">
            <v>41198</v>
          </cell>
          <cell r="C994"/>
          <cell r="D994"/>
          <cell r="E994"/>
          <cell r="F994" t="str">
            <v>La Mesita Apartments, LP</v>
          </cell>
          <cell r="G994" t="str">
            <v>La Mesita</v>
          </cell>
          <cell r="H994" t="str">
            <v>A New Leaf, Inc. (ANL-fka Prehab of Arizona, Inc.)</v>
          </cell>
          <cell r="I994" t="str">
            <v>NEF Assignment Corporation, as nominee</v>
          </cell>
          <cell r="J994" t="str">
            <v>36-4326848</v>
          </cell>
          <cell r="K994">
            <v>0.99990000000000001</v>
          </cell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 t="str">
            <v>National Equity Fund 2012 LP</v>
          </cell>
          <cell r="W994" t="str">
            <v>90-0808241</v>
          </cell>
          <cell r="X994">
            <v>0.99990000000000001</v>
          </cell>
          <cell r="Y994"/>
          <cell r="Z994"/>
          <cell r="AA994"/>
          <cell r="AB994"/>
          <cell r="AC994"/>
          <cell r="AD994"/>
          <cell r="AE994"/>
          <cell r="AF994"/>
          <cell r="AG994"/>
          <cell r="AH994"/>
          <cell r="AI994" t="str">
            <v>No investor with 50% or more ownership</v>
          </cell>
          <cell r="AJ994" t="str">
            <v>N/A</v>
          </cell>
          <cell r="AK994" t="str">
            <v>N/A</v>
          </cell>
          <cell r="AL994"/>
          <cell r="AM994"/>
          <cell r="AN994"/>
          <cell r="AO994"/>
          <cell r="AP994"/>
          <cell r="AQ994"/>
          <cell r="AR994"/>
          <cell r="AS994"/>
          <cell r="AT994"/>
          <cell r="AU994"/>
          <cell r="AV994" t="str">
            <v/>
          </cell>
          <cell r="AW994"/>
          <cell r="AX994" t="str">
            <v/>
          </cell>
          <cell r="AY994"/>
          <cell r="AZ994" t="b">
            <v>1</v>
          </cell>
          <cell r="BA994" t="b">
            <v>1</v>
          </cell>
          <cell r="BB994" t="b">
            <v>0</v>
          </cell>
          <cell r="BC994" t="str">
            <v>TRUE</v>
          </cell>
          <cell r="BD994" t="b">
            <v>1</v>
          </cell>
          <cell r="BE994" t="str">
            <v>REQ</v>
          </cell>
          <cell r="BF994" t="str">
            <v>N/A</v>
          </cell>
          <cell r="BG994" t="str">
            <v>REQ</v>
          </cell>
        </row>
        <row r="995">
          <cell r="A995">
            <v>65686</v>
          </cell>
          <cell r="B995">
            <v>41226</v>
          </cell>
          <cell r="C995"/>
          <cell r="D995"/>
          <cell r="E995"/>
          <cell r="F995" t="str">
            <v>Carriage Court Family Housing LLC</v>
          </cell>
          <cell r="G995" t="str">
            <v>Grandview Family Housing II (WA)</v>
          </cell>
          <cell r="H995" t="str">
            <v>Catholic Charities Housing Services - Diocese of Yakima</v>
          </cell>
          <cell r="I995" t="str">
            <v>NEF Assignment Corporation, as nominee</v>
          </cell>
          <cell r="J995" t="str">
            <v>36-4326848</v>
          </cell>
          <cell r="K995">
            <v>0.99990000000000001</v>
          </cell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 t="str">
            <v>Homestead Equity Fund X Limited Partnership</v>
          </cell>
          <cell r="W995" t="str">
            <v>38-3889070</v>
          </cell>
          <cell r="X995">
            <v>0.99990000000000001</v>
          </cell>
          <cell r="Y995"/>
          <cell r="Z995"/>
          <cell r="AA995"/>
          <cell r="AB995"/>
          <cell r="AC995"/>
          <cell r="AD995"/>
          <cell r="AE995"/>
          <cell r="AF995"/>
          <cell r="AG995"/>
          <cell r="AH995"/>
          <cell r="AI995" t="str">
            <v>No investor with 50% or more ownership</v>
          </cell>
          <cell r="AJ995" t="str">
            <v>N/A</v>
          </cell>
          <cell r="AK995" t="str">
            <v>N/A</v>
          </cell>
          <cell r="AL995"/>
          <cell r="AM995"/>
          <cell r="AN995"/>
          <cell r="AO995"/>
          <cell r="AP995"/>
          <cell r="AQ995"/>
          <cell r="AR995"/>
          <cell r="AS995"/>
          <cell r="AT995"/>
          <cell r="AU995"/>
          <cell r="AV995" t="str">
            <v/>
          </cell>
          <cell r="AW995"/>
          <cell r="AX995" t="str">
            <v/>
          </cell>
          <cell r="AY995"/>
          <cell r="AZ995" t="b">
            <v>1</v>
          </cell>
          <cell r="BA995" t="b">
            <v>1</v>
          </cell>
          <cell r="BB995" t="str">
            <v>TRUE</v>
          </cell>
          <cell r="BC995" t="str">
            <v>FALSE</v>
          </cell>
          <cell r="BD995" t="b">
            <v>1</v>
          </cell>
          <cell r="BE995" t="str">
            <v>REQ</v>
          </cell>
          <cell r="BF995" t="str">
            <v>N/A</v>
          </cell>
          <cell r="BG995" t="str">
            <v>REQ</v>
          </cell>
        </row>
        <row r="996">
          <cell r="A996">
            <v>66776</v>
          </cell>
          <cell r="B996">
            <v>42348</v>
          </cell>
          <cell r="C996"/>
          <cell r="D996"/>
          <cell r="E996"/>
          <cell r="F996" t="str">
            <v>Newsome Homes, LP</v>
          </cell>
          <cell r="G996" t="str">
            <v>Newsome Homes</v>
          </cell>
          <cell r="H996" t="str">
            <v>McKinney-Newsome Homes GP, LLC</v>
          </cell>
          <cell r="I996" t="str">
            <v>NEF Assignment Corporation, as nominee</v>
          </cell>
          <cell r="J996" t="str">
            <v>36-4326848</v>
          </cell>
          <cell r="K996">
            <v>0.99990000000000001</v>
          </cell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 t="str">
            <v>Cathay Shared Investment Fund I LP</v>
          </cell>
          <cell r="W996" t="str">
            <v>37-1761153</v>
          </cell>
          <cell r="X996">
            <v>0.32456753999999999</v>
          </cell>
          <cell r="Y996" t="str">
            <v>NEF Compass Shared Investment Fund I LP</v>
          </cell>
          <cell r="Z996" t="str">
            <v>30-0848864</v>
          </cell>
          <cell r="AA996">
            <v>0.67533246000000002</v>
          </cell>
          <cell r="AB996"/>
          <cell r="AC996"/>
          <cell r="AD996"/>
          <cell r="AE996"/>
          <cell r="AF996"/>
          <cell r="AG996"/>
          <cell r="AH996"/>
          <cell r="AI996" t="str">
            <v>Compass Bank</v>
          </cell>
          <cell r="AJ996" t="str">
            <v>63-0476286</v>
          </cell>
          <cell r="AK996">
            <v>0.67526492675400007</v>
          </cell>
          <cell r="AL996" t="str">
            <v>Cathay Bank</v>
          </cell>
          <cell r="AM996" t="str">
            <v>95-2156738</v>
          </cell>
          <cell r="AN996">
            <v>0.324535083246</v>
          </cell>
          <cell r="AO996"/>
          <cell r="AP996"/>
          <cell r="AQ996"/>
          <cell r="AR996"/>
          <cell r="AS996"/>
          <cell r="AT996"/>
          <cell r="AU996"/>
          <cell r="AV996" t="str">
            <v/>
          </cell>
          <cell r="AW996"/>
          <cell r="AX996" t="str">
            <v/>
          </cell>
          <cell r="AY996"/>
          <cell r="AZ996" t="b">
            <v>1</v>
          </cell>
          <cell r="BA996" t="b">
            <v>1</v>
          </cell>
          <cell r="BB996" t="b">
            <v>0</v>
          </cell>
          <cell r="BC996" t="str">
            <v>FALSE</v>
          </cell>
          <cell r="BD996" t="b">
            <v>1</v>
          </cell>
          <cell r="BE996" t="str">
            <v>REQ</v>
          </cell>
          <cell r="BF996" t="e">
            <v>#NAME?</v>
          </cell>
          <cell r="BG996" t="str">
            <v>REQ</v>
          </cell>
        </row>
        <row r="997">
          <cell r="A997">
            <v>79588</v>
          </cell>
          <cell r="B997">
            <v>44133</v>
          </cell>
          <cell r="C997"/>
          <cell r="D997"/>
          <cell r="E997"/>
          <cell r="F997" t="str">
            <v>Sunset Pointe II Associates, Ltd.</v>
          </cell>
          <cell r="G997" t="str">
            <v>Sunset Pointe II</v>
          </cell>
          <cell r="H997" t="str">
            <v>The Cornerstone Group</v>
          </cell>
          <cell r="I997" t="str">
            <v>NEF Assignment Corporation, as nominee</v>
          </cell>
          <cell r="J997" t="str">
            <v>36-4326848</v>
          </cell>
          <cell r="K997">
            <v>0.99990000000000001</v>
          </cell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 t="str">
            <v>NEF Florida Affordable Housing Fund LP</v>
          </cell>
          <cell r="W997" t="str">
            <v>82-5019383</v>
          </cell>
          <cell r="X997">
            <v>0.99990000000000001</v>
          </cell>
          <cell r="Y997"/>
          <cell r="Z997"/>
          <cell r="AA997"/>
          <cell r="AB997"/>
          <cell r="AC997"/>
          <cell r="AD997"/>
          <cell r="AE997"/>
          <cell r="AF997"/>
          <cell r="AG997"/>
          <cell r="AH997"/>
          <cell r="AI997" t="str">
            <v>The Northern Trust Company</v>
          </cell>
          <cell r="AJ997" t="str">
            <v>36-1561860</v>
          </cell>
          <cell r="AK997">
            <v>0.73132686000000002</v>
          </cell>
          <cell r="AL997"/>
          <cell r="AM997"/>
          <cell r="AN997"/>
          <cell r="AO997"/>
          <cell r="AP997"/>
          <cell r="AQ997"/>
          <cell r="AR997"/>
          <cell r="AS997"/>
          <cell r="AT997"/>
          <cell r="AU997"/>
          <cell r="AV997"/>
          <cell r="AW997"/>
          <cell r="AX997"/>
          <cell r="AY997"/>
          <cell r="AZ997" t="b">
            <v>1</v>
          </cell>
          <cell r="BA997" t="b">
            <v>1</v>
          </cell>
          <cell r="BB997" t="str">
            <v>TRUE</v>
          </cell>
          <cell r="BC997" t="str">
            <v>FALSE</v>
          </cell>
          <cell r="BD997" t="b">
            <v>1</v>
          </cell>
          <cell r="BE997" t="str">
            <v>REQ</v>
          </cell>
          <cell r="BF997" t="e">
            <v>#NAME?</v>
          </cell>
          <cell r="BG997" t="str">
            <v>REQ</v>
          </cell>
        </row>
        <row r="998">
          <cell r="A998">
            <v>65716</v>
          </cell>
          <cell r="B998">
            <v>41186</v>
          </cell>
          <cell r="C998"/>
          <cell r="D998"/>
          <cell r="E998"/>
          <cell r="F998" t="str">
            <v>Aurora Housing Development LLC</v>
          </cell>
          <cell r="G998" t="str">
            <v>Aurora Apartments (WA)</v>
          </cell>
          <cell r="H998" t="str">
            <v>Catholic Housing Services of Western WA (Archdiocesan HA)</v>
          </cell>
          <cell r="I998" t="str">
            <v>NEF Assignment Corporation, as nominee</v>
          </cell>
          <cell r="J998" t="str">
            <v>36-4326848</v>
          </cell>
          <cell r="K998">
            <v>0.99990000000000001</v>
          </cell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 t="str">
            <v>Banc of America Community Housing Investment Fund VII LP</v>
          </cell>
          <cell r="W998" t="str">
            <v>90-0885709</v>
          </cell>
          <cell r="X998">
            <v>0.99990000000000001</v>
          </cell>
          <cell r="Y998"/>
          <cell r="Z998"/>
          <cell r="AA998"/>
          <cell r="AB998"/>
          <cell r="AC998"/>
          <cell r="AD998"/>
          <cell r="AE998"/>
          <cell r="AF998"/>
          <cell r="AG998"/>
          <cell r="AH998"/>
          <cell r="AI998" t="str">
            <v>Bank of America, N.A.</v>
          </cell>
          <cell r="AJ998" t="str">
            <v>94-1687665</v>
          </cell>
          <cell r="AK998">
            <v>0.99980000999999996</v>
          </cell>
          <cell r="AL998"/>
          <cell r="AM998"/>
          <cell r="AN998"/>
          <cell r="AO998"/>
          <cell r="AP998"/>
          <cell r="AQ998"/>
          <cell r="AR998"/>
          <cell r="AS998"/>
          <cell r="AT998"/>
          <cell r="AU998"/>
          <cell r="AV998" t="str">
            <v/>
          </cell>
          <cell r="AW998"/>
          <cell r="AX998" t="str">
            <v/>
          </cell>
          <cell r="AY998"/>
          <cell r="AZ998" t="b">
            <v>1</v>
          </cell>
          <cell r="BA998" t="b">
            <v>1</v>
          </cell>
          <cell r="BB998" t="str">
            <v>TRUE</v>
          </cell>
          <cell r="BC998" t="str">
            <v>FALSE</v>
          </cell>
          <cell r="BD998" t="b">
            <v>1</v>
          </cell>
          <cell r="BE998" t="str">
            <v>REQ</v>
          </cell>
          <cell r="BF998" t="e">
            <v>#NAME?</v>
          </cell>
          <cell r="BG998" t="str">
            <v>REQ</v>
          </cell>
        </row>
        <row r="999">
          <cell r="A999">
            <v>65722</v>
          </cell>
          <cell r="B999">
            <v>41207</v>
          </cell>
          <cell r="C999"/>
          <cell r="D999"/>
          <cell r="E999"/>
          <cell r="F999" t="str">
            <v>Quincy Family Housing LLC</v>
          </cell>
          <cell r="G999" t="str">
            <v>Quincy Family Housing (WA)</v>
          </cell>
          <cell r="H999" t="str">
            <v>Catholic Charities Housing Services - Diocese of Yakima</v>
          </cell>
          <cell r="I999" t="str">
            <v>NEF Assignment Corporation, as nominee</v>
          </cell>
          <cell r="J999" t="str">
            <v>36-4326848</v>
          </cell>
          <cell r="K999">
            <v>0.99990000000000001</v>
          </cell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 t="str">
            <v>Homestead Equity Fund X Limited Partnership</v>
          </cell>
          <cell r="W999" t="str">
            <v>38-3889070</v>
          </cell>
          <cell r="X999">
            <v>0.669933</v>
          </cell>
          <cell r="Y999" t="str">
            <v>National Equity Fund 2013 LP</v>
          </cell>
          <cell r="Z999" t="str">
            <v>90-0937028</v>
          </cell>
          <cell r="AA999">
            <v>0.32996700000000001</v>
          </cell>
          <cell r="AB999"/>
          <cell r="AC999"/>
          <cell r="AD999"/>
          <cell r="AE999"/>
          <cell r="AF999"/>
          <cell r="AG999"/>
          <cell r="AH999"/>
          <cell r="AI999" t="str">
            <v>No investor with 50% or more ownership</v>
          </cell>
          <cell r="AJ999" t="str">
            <v>N/A</v>
          </cell>
          <cell r="AK999" t="str">
            <v>N/A</v>
          </cell>
          <cell r="AL999"/>
          <cell r="AM999"/>
          <cell r="AN999"/>
          <cell r="AO999"/>
          <cell r="AP999"/>
          <cell r="AQ999"/>
          <cell r="AR999"/>
          <cell r="AS999"/>
          <cell r="AT999"/>
          <cell r="AU999"/>
          <cell r="AV999" t="str">
            <v/>
          </cell>
          <cell r="AW999"/>
          <cell r="AX999" t="str">
            <v/>
          </cell>
          <cell r="AY999"/>
          <cell r="AZ999" t="b">
            <v>1</v>
          </cell>
          <cell r="BA999" t="b">
            <v>1</v>
          </cell>
          <cell r="BB999" t="str">
            <v>TRUE</v>
          </cell>
          <cell r="BC999" t="str">
            <v>FALSE</v>
          </cell>
          <cell r="BD999" t="b">
            <v>1</v>
          </cell>
          <cell r="BE999" t="str">
            <v>REQ</v>
          </cell>
          <cell r="BF999" t="str">
            <v>N/A</v>
          </cell>
          <cell r="BG999" t="str">
            <v>REQ</v>
          </cell>
        </row>
        <row r="1000">
          <cell r="A1000">
            <v>65727</v>
          </cell>
          <cell r="B1000">
            <v>41247</v>
          </cell>
          <cell r="C1000"/>
          <cell r="D1000"/>
          <cell r="E1000"/>
          <cell r="F1000" t="str">
            <v>DDG Greenleaf Manor LP</v>
          </cell>
          <cell r="G1000" t="str">
            <v>Greenleaf Manor</v>
          </cell>
          <cell r="H1000" t="str">
            <v>The Daveri Development Group, LLC</v>
          </cell>
          <cell r="I1000" t="str">
            <v>NEF Assignment Corporation, as nominee</v>
          </cell>
          <cell r="J1000" t="str">
            <v>36-4326848</v>
          </cell>
          <cell r="K1000">
            <v>0.99990000000000001</v>
          </cell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 t="str">
            <v>State Farm Good Neighbor Fund LP</v>
          </cell>
          <cell r="W1000" t="str">
            <v>27-1973833</v>
          </cell>
          <cell r="X1000">
            <v>0.99990000000000001</v>
          </cell>
          <cell r="Y1000"/>
          <cell r="Z1000"/>
          <cell r="AA1000"/>
          <cell r="AB1000"/>
          <cell r="AC1000"/>
          <cell r="AD1000"/>
          <cell r="AE1000"/>
          <cell r="AF1000"/>
          <cell r="AG1000"/>
          <cell r="AH1000"/>
          <cell r="AI1000" t="str">
            <v>State Farm Mutual Automobile Insurance Company</v>
          </cell>
          <cell r="AJ1000" t="str">
            <v>37-0533100</v>
          </cell>
          <cell r="AK1000">
            <v>0.99980000999999996</v>
          </cell>
          <cell r="AL1000"/>
          <cell r="AM1000"/>
          <cell r="AN1000"/>
          <cell r="AO1000"/>
          <cell r="AP1000"/>
          <cell r="AQ1000"/>
          <cell r="AR1000"/>
          <cell r="AS1000"/>
          <cell r="AT1000"/>
          <cell r="AU1000"/>
          <cell r="AV1000" t="str">
            <v/>
          </cell>
          <cell r="AW1000"/>
          <cell r="AX1000" t="str">
            <v/>
          </cell>
          <cell r="AY1000"/>
          <cell r="AZ1000" t="b">
            <v>1</v>
          </cell>
          <cell r="BA1000" t="b">
            <v>1</v>
          </cell>
          <cell r="BB1000" t="b">
            <v>0</v>
          </cell>
          <cell r="BC1000" t="str">
            <v>FALSE</v>
          </cell>
          <cell r="BD1000" t="b">
            <v>1</v>
          </cell>
          <cell r="BE1000" t="str">
            <v>REQ</v>
          </cell>
          <cell r="BF1000" t="e">
            <v>#NAME?</v>
          </cell>
          <cell r="BG1000" t="str">
            <v>REQ</v>
          </cell>
        </row>
        <row r="1001">
          <cell r="A1001">
            <v>65729</v>
          </cell>
          <cell r="B1001">
            <v>41284</v>
          </cell>
          <cell r="C1001"/>
          <cell r="D1001"/>
          <cell r="E1001"/>
          <cell r="F1001" t="str">
            <v>Englewood Lofts, L.P.</v>
          </cell>
          <cell r="G1001" t="str">
            <v>Englewood Lofts</v>
          </cell>
          <cell r="H1001" t="str">
            <v>Englewood Development Company, Inc. (ECDC)</v>
          </cell>
          <cell r="I1001" t="str">
            <v>NEF Assignment Corporation, as nominee</v>
          </cell>
          <cell r="J1001" t="str">
            <v>36-4326848</v>
          </cell>
          <cell r="K1001">
            <v>0.99990000000000001</v>
          </cell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 t="str">
            <v>National Equity Fund 2013 LP</v>
          </cell>
          <cell r="W1001" t="str">
            <v>90-0937028</v>
          </cell>
          <cell r="X1001">
            <v>0.99990000000000001</v>
          </cell>
          <cell r="Y1001"/>
          <cell r="Z1001"/>
          <cell r="AA1001"/>
          <cell r="AB1001"/>
          <cell r="AC1001"/>
          <cell r="AD1001"/>
          <cell r="AE1001"/>
          <cell r="AF1001"/>
          <cell r="AG1001"/>
          <cell r="AH1001"/>
          <cell r="AI1001" t="str">
            <v>No investor with 50% or more ownership</v>
          </cell>
          <cell r="AJ1001" t="str">
            <v>N/A</v>
          </cell>
          <cell r="AK1001" t="str">
            <v>N/A</v>
          </cell>
          <cell r="AL1001"/>
          <cell r="AM1001"/>
          <cell r="AN1001"/>
          <cell r="AO1001"/>
          <cell r="AP1001"/>
          <cell r="AQ1001"/>
          <cell r="AR1001"/>
          <cell r="AS1001"/>
          <cell r="AT1001"/>
          <cell r="AU1001"/>
          <cell r="AV1001" t="str">
            <v/>
          </cell>
          <cell r="AW1001"/>
          <cell r="AX1001" t="str">
            <v/>
          </cell>
          <cell r="AY1001"/>
          <cell r="AZ1001" t="b">
            <v>1</v>
          </cell>
          <cell r="BA1001" t="b">
            <v>1</v>
          </cell>
          <cell r="BB1001" t="b">
            <v>0</v>
          </cell>
          <cell r="BC1001" t="str">
            <v>FALSE</v>
          </cell>
          <cell r="BD1001" t="b">
            <v>1</v>
          </cell>
          <cell r="BE1001" t="str">
            <v>REQ</v>
          </cell>
          <cell r="BF1001" t="str">
            <v>N/A</v>
          </cell>
          <cell r="BG1001" t="str">
            <v>REQ</v>
          </cell>
        </row>
        <row r="1002">
          <cell r="A1002">
            <v>65737</v>
          </cell>
          <cell r="B1002">
            <v>41389</v>
          </cell>
          <cell r="C1002"/>
          <cell r="D1002"/>
          <cell r="E1002"/>
          <cell r="F1002" t="str">
            <v>Parkway Vista Limited Partnership</v>
          </cell>
          <cell r="G1002" t="str">
            <v>Parkway Vista Apartments (NV)</v>
          </cell>
          <cell r="H1002" t="str">
            <v>New Beginnings Housing, LLC</v>
          </cell>
          <cell r="I1002" t="str">
            <v>NEF Assignment Corporation, as nominee</v>
          </cell>
          <cell r="J1002" t="str">
            <v>36-4326848</v>
          </cell>
          <cell r="K1002">
            <v>0.99990000000000001</v>
          </cell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 t="str">
            <v>California Equity Fund 2013 LP</v>
          </cell>
          <cell r="W1002" t="str">
            <v>61-1695178</v>
          </cell>
          <cell r="X1002">
            <v>0.99990000000000001</v>
          </cell>
          <cell r="Y1002"/>
          <cell r="Z1002"/>
          <cell r="AA1002"/>
          <cell r="AB1002"/>
          <cell r="AC1002"/>
          <cell r="AD1002"/>
          <cell r="AE1002"/>
          <cell r="AF1002"/>
          <cell r="AG1002"/>
          <cell r="AH1002"/>
          <cell r="AI1002" t="str">
            <v>No investor with 50% or more ownership</v>
          </cell>
          <cell r="AJ1002" t="str">
            <v>N/A</v>
          </cell>
          <cell r="AK1002" t="str">
            <v>N/A</v>
          </cell>
          <cell r="AL1002"/>
          <cell r="AM1002"/>
          <cell r="AN1002"/>
          <cell r="AO1002"/>
          <cell r="AP1002"/>
          <cell r="AQ1002"/>
          <cell r="AR1002"/>
          <cell r="AS1002"/>
          <cell r="AT1002"/>
          <cell r="AU1002"/>
          <cell r="AV1002" t="str">
            <v/>
          </cell>
          <cell r="AW1002"/>
          <cell r="AX1002" t="str">
            <v/>
          </cell>
          <cell r="AY1002"/>
          <cell r="AZ1002" t="b">
            <v>1</v>
          </cell>
          <cell r="BA1002" t="b">
            <v>1</v>
          </cell>
          <cell r="BB1002" t="b">
            <v>0</v>
          </cell>
          <cell r="BC1002" t="str">
            <v>FALSE</v>
          </cell>
          <cell r="BD1002" t="b">
            <v>1</v>
          </cell>
          <cell r="BE1002" t="str">
            <v>REQ</v>
          </cell>
          <cell r="BF1002" t="str">
            <v>N/A</v>
          </cell>
          <cell r="BG1002" t="str">
            <v>REQ</v>
          </cell>
        </row>
        <row r="1003">
          <cell r="A1003">
            <v>65738</v>
          </cell>
          <cell r="B1003">
            <v>41088</v>
          </cell>
          <cell r="C1003"/>
          <cell r="D1003"/>
          <cell r="E1003"/>
          <cell r="F1003" t="str">
            <v>MBD Silva Taylor, LLC</v>
          </cell>
          <cell r="G1003" t="str">
            <v>MBD Silva Taylor Resyndication</v>
          </cell>
          <cell r="H1003" t="str">
            <v>Mid-Bronx Desperadoes Community Housing Corporation</v>
          </cell>
          <cell r="I1003" t="str">
            <v>NEF Assignment Corporation, as nominee</v>
          </cell>
          <cell r="J1003" t="str">
            <v>36-4326848</v>
          </cell>
          <cell r="K1003">
            <v>0.9998999999999999</v>
          </cell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 t="str">
            <v>Four Eighty-One Housing Investment Fund II LP</v>
          </cell>
          <cell r="W1003" t="str">
            <v>45-3754747</v>
          </cell>
          <cell r="X1003">
            <v>0.99990000000000001</v>
          </cell>
          <cell r="Y1003"/>
          <cell r="Z1003"/>
          <cell r="AA1003"/>
          <cell r="AB1003"/>
          <cell r="AC1003"/>
          <cell r="AD1003"/>
          <cell r="AE1003"/>
          <cell r="AF1003"/>
          <cell r="AG1003"/>
          <cell r="AH1003"/>
          <cell r="AI1003" t="str">
            <v>Four Eighty - One Corp</v>
          </cell>
          <cell r="AJ1003" t="str">
            <v>01-0354265</v>
          </cell>
          <cell r="AK1003">
            <v>0.99980000999999996</v>
          </cell>
          <cell r="AL1003"/>
          <cell r="AM1003"/>
          <cell r="AN1003"/>
          <cell r="AO1003"/>
          <cell r="AP1003"/>
          <cell r="AQ1003"/>
          <cell r="AR1003"/>
          <cell r="AS1003"/>
          <cell r="AT1003"/>
          <cell r="AU1003"/>
          <cell r="AV1003" t="str">
            <v/>
          </cell>
          <cell r="AW1003"/>
          <cell r="AX1003" t="str">
            <v/>
          </cell>
          <cell r="AY1003"/>
          <cell r="AZ1003" t="b">
            <v>1</v>
          </cell>
          <cell r="BA1003" t="b">
            <v>1</v>
          </cell>
          <cell r="BB1003" t="str">
            <v>TRUE</v>
          </cell>
          <cell r="BC1003" t="str">
            <v>FALSE</v>
          </cell>
          <cell r="BD1003" t="b">
            <v>1</v>
          </cell>
          <cell r="BE1003" t="str">
            <v>REQ</v>
          </cell>
          <cell r="BF1003" t="e">
            <v>#NAME?</v>
          </cell>
          <cell r="BG1003" t="str">
            <v>REQ</v>
          </cell>
        </row>
        <row r="1004">
          <cell r="A1004">
            <v>82165</v>
          </cell>
          <cell r="B1004">
            <v>43221</v>
          </cell>
          <cell r="C1004"/>
          <cell r="D1004"/>
          <cell r="E1004"/>
          <cell r="F1004" t="str">
            <v>Courtyard Associates, LP</v>
          </cell>
          <cell r="G1004" t="str">
            <v>Courtyard Apartments</v>
          </cell>
          <cell r="H1004" t="str">
            <v>Community Action Partnership of Northwest Montana CAPNM</v>
          </cell>
          <cell r="I1004" t="str">
            <v>Community Affordable Housing Fund, LLC</v>
          </cell>
          <cell r="J1004" t="str">
            <v>81-2574498</v>
          </cell>
          <cell r="K1004">
            <v>0.99990000000000001</v>
          </cell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 t="str">
            <v>Community Affordable Housing Fund, LLC</v>
          </cell>
          <cell r="W1004" t="str">
            <v>81-2574498</v>
          </cell>
          <cell r="X1004">
            <v>0.99990000000000001</v>
          </cell>
          <cell r="Y1004"/>
          <cell r="Z1004"/>
          <cell r="AA1004"/>
          <cell r="AB1004"/>
          <cell r="AC1004"/>
          <cell r="AD1004"/>
          <cell r="AE1004"/>
          <cell r="AF1004"/>
          <cell r="AG1004"/>
          <cell r="AH1004"/>
          <cell r="AI1004" t="str">
            <v>First Security Bank of Missoula</v>
          </cell>
          <cell r="AJ1004" t="str">
            <v>Ask legal</v>
          </cell>
          <cell r="AK1004">
            <v>0.99980001000000007</v>
          </cell>
          <cell r="AL1004"/>
          <cell r="AM1004"/>
          <cell r="AN1004"/>
          <cell r="AO1004"/>
          <cell r="AP1004"/>
          <cell r="AQ1004"/>
          <cell r="AR1004"/>
          <cell r="AS1004"/>
          <cell r="AT1004"/>
          <cell r="AU1004"/>
          <cell r="AV1004"/>
          <cell r="AW1004"/>
          <cell r="AX1004"/>
          <cell r="AY1004"/>
          <cell r="AZ1004" t="b">
            <v>1</v>
          </cell>
          <cell r="BA1004" t="b">
            <v>1</v>
          </cell>
          <cell r="BB1004" t="b">
            <v>0</v>
          </cell>
          <cell r="BC1004" t="str">
            <v>FALSE</v>
          </cell>
          <cell r="BD1004" t="b">
            <v>1</v>
          </cell>
          <cell r="BE1004" t="str">
            <v>N/A</v>
          </cell>
          <cell r="BF1004" t="e">
            <v>#NAME?</v>
          </cell>
          <cell r="BG1004" t="str">
            <v>REQ</v>
          </cell>
        </row>
        <row r="1005">
          <cell r="A1005">
            <v>65740</v>
          </cell>
          <cell r="B1005">
            <v>42165</v>
          </cell>
          <cell r="C1005"/>
          <cell r="D1005"/>
          <cell r="E1005"/>
          <cell r="F1005" t="str">
            <v>Landmark on Main, LLC</v>
          </cell>
          <cell r="G1005" t="str">
            <v>Landmark on Main Street</v>
          </cell>
          <cell r="H1005" t="str">
            <v>Landmark on Main Street HDFC (NY)</v>
          </cell>
          <cell r="I1005" t="str">
            <v>NEF New York Special Tax Credit Fund 2009 LP</v>
          </cell>
          <cell r="J1005" t="str">
            <v>27-0365747</v>
          </cell>
          <cell r="K1005">
            <v>0.99990000000000001</v>
          </cell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 t="str">
            <v>NEF New York Special Tax Credit Fund 2009 LP</v>
          </cell>
          <cell r="W1005" t="str">
            <v>27-0365747</v>
          </cell>
          <cell r="X1005">
            <v>0.99990000000000001</v>
          </cell>
          <cell r="Y1005"/>
          <cell r="Z1005"/>
          <cell r="AA1005"/>
          <cell r="AB1005"/>
          <cell r="AC1005"/>
          <cell r="AD1005"/>
          <cell r="AE1005"/>
          <cell r="AF1005"/>
          <cell r="AG1005"/>
          <cell r="AH1005"/>
          <cell r="AI1005" t="str">
            <v>BNY Aurora Holding Corp</v>
          </cell>
          <cell r="AJ1005" t="str">
            <v>13-3837068</v>
          </cell>
          <cell r="AK1005">
            <v>0.99980000999999996</v>
          </cell>
          <cell r="AL1005"/>
          <cell r="AM1005"/>
          <cell r="AN1005"/>
          <cell r="AO1005"/>
          <cell r="AP1005"/>
          <cell r="AQ1005"/>
          <cell r="AR1005"/>
          <cell r="AS1005"/>
          <cell r="AT1005"/>
          <cell r="AU1005"/>
          <cell r="AV1005" t="str">
            <v/>
          </cell>
          <cell r="AW1005"/>
          <cell r="AX1005" t="str">
            <v/>
          </cell>
          <cell r="AY1005"/>
          <cell r="AZ1005" t="b">
            <v>1</v>
          </cell>
          <cell r="BA1005" t="b">
            <v>1</v>
          </cell>
          <cell r="BB1005" t="str">
            <v>TRUE</v>
          </cell>
          <cell r="BC1005" t="str">
            <v>FALSE</v>
          </cell>
          <cell r="BD1005" t="b">
            <v>1</v>
          </cell>
          <cell r="BE1005" t="str">
            <v>N/A</v>
          </cell>
          <cell r="BF1005" t="e">
            <v>#NAME?</v>
          </cell>
          <cell r="BG1005" t="str">
            <v>REQ</v>
          </cell>
        </row>
        <row r="1006">
          <cell r="A1006">
            <v>65743</v>
          </cell>
          <cell r="B1006">
            <v>41872</v>
          </cell>
          <cell r="C1006"/>
          <cell r="D1006"/>
          <cell r="E1006"/>
          <cell r="F1006" t="str">
            <v>St. Joseph Preservation, LLC</v>
          </cell>
          <cell r="G1006" t="str">
            <v>St. Joseph's (NY)</v>
          </cell>
          <cell r="H1006" t="str">
            <v>Conifer Realty, LLC</v>
          </cell>
          <cell r="I1006" t="str">
            <v>NEF Assignment Corporation, as nominee</v>
          </cell>
          <cell r="J1006" t="str">
            <v>36-4326848</v>
          </cell>
          <cell r="K1006">
            <v>0.99990000000000001</v>
          </cell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 t="str">
            <v>NEF Regional Fund IV - Northeast LP</v>
          </cell>
          <cell r="W1006" t="str">
            <v>38-3926967</v>
          </cell>
          <cell r="X1006">
            <v>0.99990000000000001</v>
          </cell>
          <cell r="Y1006"/>
          <cell r="Z1006"/>
          <cell r="AA1006"/>
          <cell r="AB1006"/>
          <cell r="AC1006"/>
          <cell r="AD1006"/>
          <cell r="AE1006"/>
          <cell r="AF1006"/>
          <cell r="AG1006"/>
          <cell r="AH1006"/>
          <cell r="AI1006" t="str">
            <v>No investor with 50% or more ownership</v>
          </cell>
          <cell r="AJ1006" t="str">
            <v>N/A</v>
          </cell>
          <cell r="AK1006" t="str">
            <v>N/A</v>
          </cell>
          <cell r="AL1006"/>
          <cell r="AM1006"/>
          <cell r="AN1006"/>
          <cell r="AO1006"/>
          <cell r="AP1006"/>
          <cell r="AQ1006"/>
          <cell r="AR1006"/>
          <cell r="AS1006"/>
          <cell r="AT1006"/>
          <cell r="AU1006"/>
          <cell r="AV1006" t="str">
            <v/>
          </cell>
          <cell r="AW1006"/>
          <cell r="AX1006" t="str">
            <v/>
          </cell>
          <cell r="AY1006"/>
          <cell r="AZ1006" t="b">
            <v>1</v>
          </cell>
          <cell r="BA1006" t="b">
            <v>1</v>
          </cell>
          <cell r="BB1006" t="str">
            <v>TRUE</v>
          </cell>
          <cell r="BC1006" t="str">
            <v>FALSE</v>
          </cell>
          <cell r="BD1006" t="b">
            <v>1</v>
          </cell>
          <cell r="BE1006" t="str">
            <v>REQ</v>
          </cell>
          <cell r="BF1006" t="str">
            <v>N/A</v>
          </cell>
          <cell r="BG1006" t="str">
            <v>REQ</v>
          </cell>
        </row>
        <row r="1007">
          <cell r="A1007">
            <v>65745</v>
          </cell>
          <cell r="B1007">
            <v>41942</v>
          </cell>
          <cell r="C1007"/>
          <cell r="D1007"/>
          <cell r="E1007"/>
          <cell r="F1007" t="str">
            <v>Crotona Park North LLC</v>
          </cell>
          <cell r="G1007" t="str">
            <v>Crotona Park North</v>
          </cell>
          <cell r="H1007" t="str">
            <v>Belmont Arthur Avenue Local Development Corporation</v>
          </cell>
          <cell r="I1007" t="str">
            <v>NEF Assignment Corporation, as nominee</v>
          </cell>
          <cell r="J1007" t="str">
            <v>36-4326848</v>
          </cell>
          <cell r="K1007">
            <v>0.99990000000000001</v>
          </cell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 t="str">
            <v>NEF National Community Investment Fund III Limited Partnership</v>
          </cell>
          <cell r="W1007" t="str">
            <v>38-3939169</v>
          </cell>
          <cell r="X1007">
            <v>0.99990000000000001</v>
          </cell>
          <cell r="Y1007"/>
          <cell r="Z1007"/>
          <cell r="AA1007"/>
          <cell r="AB1007"/>
          <cell r="AC1007"/>
          <cell r="AD1007"/>
          <cell r="AE1007"/>
          <cell r="AF1007"/>
          <cell r="AG1007"/>
          <cell r="AH1007"/>
          <cell r="AI1007" t="str">
            <v>Citibank, N.A.</v>
          </cell>
          <cell r="AJ1007" t="str">
            <v>13-5266470</v>
          </cell>
          <cell r="AK1007">
            <v>0.99980000999999996</v>
          </cell>
          <cell r="AL1007"/>
          <cell r="AM1007"/>
          <cell r="AN1007"/>
          <cell r="AO1007"/>
          <cell r="AP1007"/>
          <cell r="AQ1007"/>
          <cell r="AR1007"/>
          <cell r="AS1007"/>
          <cell r="AT1007"/>
          <cell r="AU1007"/>
          <cell r="AV1007" t="str">
            <v/>
          </cell>
          <cell r="AW1007"/>
          <cell r="AX1007" t="str">
            <v/>
          </cell>
          <cell r="AY1007"/>
          <cell r="AZ1007" t="b">
            <v>1</v>
          </cell>
          <cell r="BA1007" t="b">
            <v>1</v>
          </cell>
          <cell r="BB1007" t="b">
            <v>0</v>
          </cell>
          <cell r="BC1007" t="str">
            <v>FALSE</v>
          </cell>
          <cell r="BD1007" t="b">
            <v>1</v>
          </cell>
          <cell r="BE1007" t="str">
            <v>REQ</v>
          </cell>
          <cell r="BF1007" t="e">
            <v>#NAME?</v>
          </cell>
          <cell r="BG1007" t="str">
            <v>REQ</v>
          </cell>
        </row>
        <row r="1008">
          <cell r="A1008">
            <v>65748</v>
          </cell>
          <cell r="B1008">
            <v>43077</v>
          </cell>
          <cell r="C1008"/>
          <cell r="D1008"/>
          <cell r="E1008"/>
          <cell r="F1008" t="str">
            <v>Shakespeare Watson L.P.</v>
          </cell>
          <cell r="G1008" t="str">
            <v>1437 Shakespeare Avenue</v>
          </cell>
          <cell r="H1008" t="str">
            <v>Highbridge Community Development Corporation</v>
          </cell>
          <cell r="I1008" t="str">
            <v>NEF Assignment Corporation, as nominee</v>
          </cell>
          <cell r="J1008" t="str">
            <v>36-4326848</v>
          </cell>
          <cell r="K1008">
            <v>0.9998999999999999</v>
          </cell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 t="str">
            <v>Sterling National Bank Affordable Housing Fund, LP</v>
          </cell>
          <cell r="W1008" t="str">
            <v>35-2611296</v>
          </cell>
          <cell r="X1008">
            <v>0.9998999999999999</v>
          </cell>
          <cell r="Y1008"/>
          <cell r="Z1008"/>
          <cell r="AA1008"/>
          <cell r="AB1008"/>
          <cell r="AC1008"/>
          <cell r="AD1008"/>
          <cell r="AE1008"/>
          <cell r="AF1008"/>
          <cell r="AG1008"/>
          <cell r="AH1008"/>
          <cell r="AI1008" t="str">
            <v>Webster Bank, N.A.</v>
          </cell>
          <cell r="AJ1008" t="str">
            <v>06-0273620</v>
          </cell>
          <cell r="AK1008">
            <v>0.99980000999999985</v>
          </cell>
          <cell r="AL1008"/>
          <cell r="AM1008"/>
          <cell r="AN1008"/>
          <cell r="AO1008"/>
          <cell r="AP1008"/>
          <cell r="AQ1008"/>
          <cell r="AR1008"/>
          <cell r="AS1008"/>
          <cell r="AT1008"/>
          <cell r="AU1008"/>
          <cell r="AV1008" t="str">
            <v/>
          </cell>
          <cell r="AW1008"/>
          <cell r="AX1008" t="str">
            <v/>
          </cell>
          <cell r="AY1008"/>
          <cell r="AZ1008" t="b">
            <v>1</v>
          </cell>
          <cell r="BA1008" t="b">
            <v>1</v>
          </cell>
          <cell r="BB1008" t="b">
            <v>0</v>
          </cell>
          <cell r="BC1008" t="str">
            <v>TRUE</v>
          </cell>
          <cell r="BD1008" t="b">
            <v>1</v>
          </cell>
          <cell r="BE1008" t="str">
            <v>REQ</v>
          </cell>
          <cell r="BF1008" t="e">
            <v>#NAME?</v>
          </cell>
          <cell r="BG1008" t="str">
            <v>REQ</v>
          </cell>
        </row>
        <row r="1009">
          <cell r="A1009">
            <v>79132</v>
          </cell>
          <cell r="B1009">
            <v>43748</v>
          </cell>
          <cell r="C1009"/>
          <cell r="D1009"/>
          <cell r="E1009"/>
          <cell r="F1009" t="str">
            <v>HTG Creekside LLC</v>
          </cell>
          <cell r="G1009" t="str">
            <v>Oaks at Lakeside</v>
          </cell>
          <cell r="H1009" t="str">
            <v>Housing Trust Group, LLC</v>
          </cell>
          <cell r="I1009" t="str">
            <v>NEF Assignment Corporation, as nominee</v>
          </cell>
          <cell r="J1009" t="str">
            <v>36-4326848</v>
          </cell>
          <cell r="K1009">
            <v>0.99990000000000001</v>
          </cell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 t="str">
            <v>NEF Florida Affordable Housing Fund II LP</v>
          </cell>
          <cell r="W1009" t="str">
            <v>84-3036241</v>
          </cell>
          <cell r="X1009">
            <v>0.99990000000000001</v>
          </cell>
          <cell r="Y1009"/>
          <cell r="Z1009"/>
          <cell r="AA1009"/>
          <cell r="AB1009"/>
          <cell r="AC1009"/>
          <cell r="AD1009"/>
          <cell r="AE1009"/>
          <cell r="AF1009"/>
          <cell r="AG1009"/>
          <cell r="AH1009"/>
          <cell r="AI1009" t="str">
            <v>The Northern Trust Company</v>
          </cell>
          <cell r="AJ1009" t="str">
            <v>36-1561860</v>
          </cell>
          <cell r="AK1009">
            <v>0.79372061999999999</v>
          </cell>
          <cell r="AL1009"/>
          <cell r="AM1009"/>
          <cell r="AN1009"/>
          <cell r="AO1009"/>
          <cell r="AP1009"/>
          <cell r="AQ1009"/>
          <cell r="AR1009"/>
          <cell r="AS1009"/>
          <cell r="AT1009"/>
          <cell r="AU1009"/>
          <cell r="AV1009" t="str">
            <v/>
          </cell>
          <cell r="AW1009"/>
          <cell r="AX1009" t="str">
            <v/>
          </cell>
          <cell r="AY1009"/>
          <cell r="AZ1009" t="b">
            <v>1</v>
          </cell>
          <cell r="BA1009" t="b">
            <v>1</v>
          </cell>
          <cell r="BB1009" t="b">
            <v>0</v>
          </cell>
          <cell r="BC1009" t="str">
            <v>TRUE</v>
          </cell>
          <cell r="BD1009" t="b">
            <v>1</v>
          </cell>
          <cell r="BE1009" t="str">
            <v>REQ</v>
          </cell>
          <cell r="BF1009" t="e">
            <v>#NAME?</v>
          </cell>
          <cell r="BG1009" t="str">
            <v>REQ</v>
          </cell>
        </row>
        <row r="1010">
          <cell r="A1010">
            <v>65762</v>
          </cell>
          <cell r="B1010">
            <v>41311</v>
          </cell>
          <cell r="C1010"/>
          <cell r="D1010"/>
          <cell r="E1010"/>
          <cell r="F1010" t="str">
            <v>Buckeye Community Twenty Two, LP</v>
          </cell>
          <cell r="G1010" t="str">
            <v>Rieger Hotel</v>
          </cell>
          <cell r="H1010" t="str">
            <v>Buckeye Community Hope Foundation</v>
          </cell>
          <cell r="I1010" t="str">
            <v>NEF Assignment Corporation, as nominee</v>
          </cell>
          <cell r="J1010" t="str">
            <v>36-4326848</v>
          </cell>
          <cell r="K1010">
            <v>0.99990000000000001</v>
          </cell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 t="str">
            <v>National Equity Fund 2013 LP</v>
          </cell>
          <cell r="W1010" t="str">
            <v>90-0937028</v>
          </cell>
          <cell r="X1010">
            <v>0.99990000000000001</v>
          </cell>
          <cell r="Y1010"/>
          <cell r="Z1010"/>
          <cell r="AA1010"/>
          <cell r="AB1010"/>
          <cell r="AC1010"/>
          <cell r="AD1010"/>
          <cell r="AE1010"/>
          <cell r="AF1010"/>
          <cell r="AG1010"/>
          <cell r="AH1010"/>
          <cell r="AI1010" t="str">
            <v>No investor with 50% or more ownership</v>
          </cell>
          <cell r="AJ1010" t="str">
            <v>N/A</v>
          </cell>
          <cell r="AK1010" t="str">
            <v>N/A</v>
          </cell>
          <cell r="AL1010"/>
          <cell r="AM1010"/>
          <cell r="AN1010"/>
          <cell r="AO1010"/>
          <cell r="AP1010"/>
          <cell r="AQ1010"/>
          <cell r="AR1010"/>
          <cell r="AS1010"/>
          <cell r="AT1010"/>
          <cell r="AU1010"/>
          <cell r="AV1010" t="str">
            <v/>
          </cell>
          <cell r="AW1010"/>
          <cell r="AX1010" t="str">
            <v/>
          </cell>
          <cell r="AY1010"/>
          <cell r="AZ1010" t="b">
            <v>1</v>
          </cell>
          <cell r="BA1010" t="b">
            <v>1</v>
          </cell>
          <cell r="BB1010" t="str">
            <v>TRUE</v>
          </cell>
          <cell r="BC1010" t="str">
            <v>FALSE</v>
          </cell>
          <cell r="BD1010" t="b">
            <v>1</v>
          </cell>
          <cell r="BE1010" t="str">
            <v>REQ</v>
          </cell>
          <cell r="BF1010" t="str">
            <v>N/A</v>
          </cell>
          <cell r="BG1010" t="str">
            <v>REQ</v>
          </cell>
        </row>
        <row r="1011">
          <cell r="A1011">
            <v>65765</v>
          </cell>
          <cell r="B1011">
            <v>41365</v>
          </cell>
          <cell r="C1011"/>
          <cell r="D1011"/>
          <cell r="E1011"/>
          <cell r="F1011" t="str">
            <v>Avalon Apartments, L.P.</v>
          </cell>
          <cell r="G1011" t="str">
            <v>Avalon Apartments</v>
          </cell>
          <cell r="H1011" t="str">
            <v>A Community of Friends</v>
          </cell>
          <cell r="I1011" t="str">
            <v>NEF Investment Partners Fund IV LLC</v>
          </cell>
          <cell r="J1011" t="str">
            <v>61-1686144</v>
          </cell>
          <cell r="K1011">
            <v>0.99990000000000001</v>
          </cell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 t="str">
            <v>NEF Investment Partners Fund IV LLC</v>
          </cell>
          <cell r="W1011" t="str">
            <v>61-1686144</v>
          </cell>
          <cell r="X1011">
            <v>0.99990000000000001</v>
          </cell>
          <cell r="Y1011"/>
          <cell r="Z1011"/>
          <cell r="AA1011"/>
          <cell r="AB1011"/>
          <cell r="AC1011"/>
          <cell r="AD1011"/>
          <cell r="AE1011"/>
          <cell r="AF1011"/>
          <cell r="AG1011"/>
          <cell r="AH1011"/>
          <cell r="AI1011" t="str">
            <v>FNBC Leasing Corporation</v>
          </cell>
          <cell r="AJ1011" t="str">
            <v>36-3643427</v>
          </cell>
          <cell r="AK1011">
            <v>0.99980000999999996</v>
          </cell>
          <cell r="AL1011"/>
          <cell r="AM1011"/>
          <cell r="AN1011"/>
          <cell r="AO1011"/>
          <cell r="AP1011"/>
          <cell r="AQ1011"/>
          <cell r="AR1011"/>
          <cell r="AS1011"/>
          <cell r="AT1011"/>
          <cell r="AU1011"/>
          <cell r="AV1011" t="str">
            <v/>
          </cell>
          <cell r="AW1011"/>
          <cell r="AX1011" t="str">
            <v/>
          </cell>
          <cell r="AY1011"/>
          <cell r="AZ1011" t="b">
            <v>1</v>
          </cell>
          <cell r="BA1011" t="b">
            <v>1</v>
          </cell>
          <cell r="BB1011" t="b">
            <v>0</v>
          </cell>
          <cell r="BC1011" t="str">
            <v>FALSE</v>
          </cell>
          <cell r="BD1011" t="b">
            <v>1</v>
          </cell>
          <cell r="BE1011" t="str">
            <v>N/A</v>
          </cell>
          <cell r="BF1011" t="e">
            <v>#NAME?</v>
          </cell>
          <cell r="BG1011" t="str">
            <v>REQ</v>
          </cell>
        </row>
        <row r="1012">
          <cell r="A1012">
            <v>67991</v>
          </cell>
          <cell r="B1012">
            <v>43767</v>
          </cell>
          <cell r="C1012"/>
          <cell r="D1012"/>
          <cell r="E1012"/>
          <cell r="F1012" t="str">
            <v>Larkin, LP</v>
          </cell>
          <cell r="G1012" t="str">
            <v>Larkin Center Apartments</v>
          </cell>
          <cell r="H1012" t="str">
            <v>Full Circle Communities, Inc.</v>
          </cell>
          <cell r="I1012" t="str">
            <v>NEF Assignment Corporation, as nominee</v>
          </cell>
          <cell r="J1012" t="str">
            <v>36-4326848</v>
          </cell>
          <cell r="K1012">
            <v>0.99990000000000001</v>
          </cell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 t="str">
            <v>CIBC Bank USA Affordable Housing Fund LP</v>
          </cell>
          <cell r="W1012" t="str">
            <v>37-1841929</v>
          </cell>
          <cell r="X1012">
            <v>0.85111499999999995</v>
          </cell>
          <cell r="Y1012" t="str">
            <v>National Equity Fund 2019 LP</v>
          </cell>
          <cell r="Z1012" t="str">
            <v>84-2626080</v>
          </cell>
          <cell r="AA1012">
            <v>0.148785</v>
          </cell>
          <cell r="AB1012"/>
          <cell r="AC1012"/>
          <cell r="AD1012"/>
          <cell r="AE1012"/>
          <cell r="AF1012"/>
          <cell r="AG1012"/>
          <cell r="AH1012"/>
          <cell r="AI1012" t="str">
            <v>CIBC Bank USA</v>
          </cell>
          <cell r="AJ1012" t="str">
            <v>36-3722148</v>
          </cell>
          <cell r="AK1012">
            <v>0.85102976851199996</v>
          </cell>
          <cell r="AL1012"/>
          <cell r="AM1012"/>
          <cell r="AN1012"/>
          <cell r="AO1012"/>
          <cell r="AP1012"/>
          <cell r="AQ1012"/>
          <cell r="AR1012"/>
          <cell r="AS1012"/>
          <cell r="AT1012"/>
          <cell r="AU1012"/>
          <cell r="AV1012" t="str">
            <v/>
          </cell>
          <cell r="AW1012"/>
          <cell r="AX1012" t="str">
            <v/>
          </cell>
          <cell r="AY1012"/>
          <cell r="AZ1012" t="b">
            <v>1</v>
          </cell>
          <cell r="BA1012" t="b">
            <v>1</v>
          </cell>
          <cell r="BB1012" t="b">
            <v>0</v>
          </cell>
          <cell r="BC1012" t="str">
            <v>FALSE</v>
          </cell>
          <cell r="BD1012" t="b">
            <v>1</v>
          </cell>
          <cell r="BE1012" t="str">
            <v>REQ</v>
          </cell>
          <cell r="BF1012" t="e">
            <v>#NAME?</v>
          </cell>
          <cell r="BG1012" t="str">
            <v>REQ</v>
          </cell>
        </row>
        <row r="1013">
          <cell r="A1013">
            <v>65774</v>
          </cell>
          <cell r="B1013">
            <v>41428</v>
          </cell>
          <cell r="C1013"/>
          <cell r="D1013"/>
          <cell r="E1013"/>
          <cell r="F1013" t="str">
            <v>Plymouth Place Associates, L.P.</v>
          </cell>
          <cell r="G1013" t="str">
            <v>Plymouth Place (IA)</v>
          </cell>
          <cell r="H1013" t="str">
            <v>Newbury Development Co.</v>
          </cell>
          <cell r="I1013" t="str">
            <v>NEF Assignment Corporation, as nominee</v>
          </cell>
          <cell r="J1013" t="str">
            <v>36-4326848</v>
          </cell>
          <cell r="K1013">
            <v>0.99990000000000001</v>
          </cell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 t="str">
            <v>National Equity Fund 2012 LP</v>
          </cell>
          <cell r="W1013" t="str">
            <v>90-0808241</v>
          </cell>
          <cell r="X1013">
            <v>0.99990000000000001</v>
          </cell>
          <cell r="Y1013"/>
          <cell r="Z1013"/>
          <cell r="AA1013"/>
          <cell r="AB1013"/>
          <cell r="AC1013"/>
          <cell r="AD1013"/>
          <cell r="AE1013"/>
          <cell r="AF1013"/>
          <cell r="AG1013"/>
          <cell r="AH1013"/>
          <cell r="AI1013" t="str">
            <v>No investor with 50% or more ownership</v>
          </cell>
          <cell r="AJ1013" t="str">
            <v>N/A</v>
          </cell>
          <cell r="AK1013" t="str">
            <v>N/A</v>
          </cell>
          <cell r="AL1013"/>
          <cell r="AM1013"/>
          <cell r="AN1013"/>
          <cell r="AO1013"/>
          <cell r="AP1013"/>
          <cell r="AQ1013"/>
          <cell r="AR1013"/>
          <cell r="AS1013"/>
          <cell r="AT1013"/>
          <cell r="AU1013"/>
          <cell r="AV1013" t="str">
            <v/>
          </cell>
          <cell r="AW1013"/>
          <cell r="AX1013" t="str">
            <v/>
          </cell>
          <cell r="AY1013"/>
          <cell r="AZ1013" t="b">
            <v>1</v>
          </cell>
          <cell r="BA1013" t="b">
            <v>1</v>
          </cell>
          <cell r="BB1013" t="b">
            <v>0</v>
          </cell>
          <cell r="BC1013" t="str">
            <v>FALSE</v>
          </cell>
          <cell r="BD1013" t="b">
            <v>1</v>
          </cell>
          <cell r="BE1013" t="str">
            <v>REQ</v>
          </cell>
          <cell r="BF1013" t="str">
            <v>N/A</v>
          </cell>
          <cell r="BG1013" t="str">
            <v>REQ</v>
          </cell>
        </row>
        <row r="1014">
          <cell r="A1014">
            <v>65775</v>
          </cell>
          <cell r="B1014">
            <v>41451</v>
          </cell>
          <cell r="C1014"/>
          <cell r="D1014"/>
          <cell r="E1014"/>
          <cell r="F1014" t="str">
            <v>EMM Associates, L.P.</v>
          </cell>
          <cell r="G1014" t="str">
            <v>Elsie Mason Manor</v>
          </cell>
          <cell r="H1014" t="str">
            <v>Newbury Development Co.</v>
          </cell>
          <cell r="I1014" t="str">
            <v>NEF Assignment Corporation, as nominee</v>
          </cell>
          <cell r="J1014" t="str">
            <v>36-4326848</v>
          </cell>
          <cell r="K1014">
            <v>0.99990000000000001</v>
          </cell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 t="str">
            <v>National Equity Fund 2013 LP</v>
          </cell>
          <cell r="W1014" t="str">
            <v>90-0937028</v>
          </cell>
          <cell r="X1014">
            <v>0.99990000000000001</v>
          </cell>
          <cell r="Y1014"/>
          <cell r="Z1014"/>
          <cell r="AA1014"/>
          <cell r="AB1014"/>
          <cell r="AC1014"/>
          <cell r="AD1014"/>
          <cell r="AE1014"/>
          <cell r="AF1014"/>
          <cell r="AG1014"/>
          <cell r="AH1014"/>
          <cell r="AI1014" t="str">
            <v>No investor with 50% or more ownership</v>
          </cell>
          <cell r="AJ1014" t="str">
            <v>N/A</v>
          </cell>
          <cell r="AK1014" t="str">
            <v>N/A</v>
          </cell>
          <cell r="AL1014"/>
          <cell r="AM1014"/>
          <cell r="AN1014"/>
          <cell r="AO1014"/>
          <cell r="AP1014"/>
          <cell r="AQ1014"/>
          <cell r="AR1014"/>
          <cell r="AS1014"/>
          <cell r="AT1014"/>
          <cell r="AU1014"/>
          <cell r="AV1014" t="str">
            <v/>
          </cell>
          <cell r="AW1014"/>
          <cell r="AX1014" t="str">
            <v/>
          </cell>
          <cell r="AY1014"/>
          <cell r="AZ1014" t="b">
            <v>1</v>
          </cell>
          <cell r="BA1014" t="b">
            <v>1</v>
          </cell>
          <cell r="BB1014" t="str">
            <v>TRUE</v>
          </cell>
          <cell r="BC1014" t="str">
            <v>FALSE</v>
          </cell>
          <cell r="BD1014" t="b">
            <v>1</v>
          </cell>
          <cell r="BE1014" t="str">
            <v>REQ</v>
          </cell>
          <cell r="BF1014" t="str">
            <v>N/A</v>
          </cell>
          <cell r="BG1014" t="str">
            <v>REQ</v>
          </cell>
        </row>
        <row r="1015">
          <cell r="A1015">
            <v>65776</v>
          </cell>
          <cell r="B1015">
            <v>41397</v>
          </cell>
          <cell r="C1015"/>
          <cell r="D1015"/>
          <cell r="E1015"/>
          <cell r="F1015" t="str">
            <v>LPC 2013 Rehab Associates, L.P.</v>
          </cell>
          <cell r="G1015" t="str">
            <v>LaPorte Prairie Village</v>
          </cell>
          <cell r="H1015" t="str">
            <v>Newbury Development Co.</v>
          </cell>
          <cell r="I1015" t="str">
            <v>NEF Assignment Corporation, as nominee</v>
          </cell>
          <cell r="J1015" t="str">
            <v>36-4326848</v>
          </cell>
          <cell r="K1015">
            <v>0.99990000000000001</v>
          </cell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 t="str">
            <v>National Equity Fund 2012 LP</v>
          </cell>
          <cell r="W1015" t="str">
            <v>90-0808241</v>
          </cell>
          <cell r="X1015">
            <v>0.99990000000000001</v>
          </cell>
          <cell r="Y1015"/>
          <cell r="Z1015"/>
          <cell r="AA1015"/>
          <cell r="AB1015"/>
          <cell r="AC1015"/>
          <cell r="AD1015"/>
          <cell r="AE1015"/>
          <cell r="AF1015"/>
          <cell r="AG1015"/>
          <cell r="AH1015"/>
          <cell r="AI1015" t="str">
            <v>No investor with 50% or more ownership</v>
          </cell>
          <cell r="AJ1015" t="str">
            <v>N/A</v>
          </cell>
          <cell r="AK1015" t="str">
            <v>N/A</v>
          </cell>
          <cell r="AL1015"/>
          <cell r="AM1015"/>
          <cell r="AN1015"/>
          <cell r="AO1015"/>
          <cell r="AP1015"/>
          <cell r="AQ1015"/>
          <cell r="AR1015"/>
          <cell r="AS1015"/>
          <cell r="AT1015"/>
          <cell r="AU1015"/>
          <cell r="AV1015" t="str">
            <v/>
          </cell>
          <cell r="AW1015"/>
          <cell r="AX1015" t="str">
            <v/>
          </cell>
          <cell r="AY1015"/>
          <cell r="AZ1015" t="b">
            <v>1</v>
          </cell>
          <cell r="BA1015" t="b">
            <v>1</v>
          </cell>
          <cell r="BB1015" t="b">
            <v>0</v>
          </cell>
          <cell r="BC1015" t="str">
            <v>TRUE</v>
          </cell>
          <cell r="BD1015" t="b">
            <v>1</v>
          </cell>
          <cell r="BE1015" t="str">
            <v>REQ</v>
          </cell>
          <cell r="BF1015" t="str">
            <v>N/A</v>
          </cell>
          <cell r="BG1015" t="str">
            <v>REQ</v>
          </cell>
        </row>
        <row r="1016">
          <cell r="A1016">
            <v>65778</v>
          </cell>
          <cell r="B1016">
            <v>41635</v>
          </cell>
          <cell r="C1016"/>
          <cell r="D1016"/>
          <cell r="E1016"/>
          <cell r="F1016" t="str">
            <v>Veterans New Beginnings, LP</v>
          </cell>
          <cell r="G1016" t="str">
            <v>Veterans New Beginnings</v>
          </cell>
          <cell r="H1016" t="str">
            <v>New Pisgah Missionary Baptist Church</v>
          </cell>
          <cell r="I1016" t="str">
            <v>NEF Assignment Corporation, as nominee</v>
          </cell>
          <cell r="J1016" t="str">
            <v>36-4326848</v>
          </cell>
          <cell r="K1016">
            <v>0.99990000000000001</v>
          </cell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 t="str">
            <v>NEF Regional Fund I - Chicago LP</v>
          </cell>
          <cell r="W1016" t="str">
            <v>80-0944868</v>
          </cell>
          <cell r="X1016">
            <v>0.99990000000000001</v>
          </cell>
          <cell r="Y1016"/>
          <cell r="Z1016"/>
          <cell r="AA1016"/>
          <cell r="AB1016"/>
          <cell r="AC1016"/>
          <cell r="AD1016"/>
          <cell r="AE1016"/>
          <cell r="AF1016"/>
          <cell r="AG1016"/>
          <cell r="AH1016"/>
          <cell r="AI1016" t="str">
            <v>BMO Harris Bank N.A.</v>
          </cell>
          <cell r="AJ1016" t="str">
            <v>36-2085229</v>
          </cell>
          <cell r="AK1016">
            <v>0.99980001000000007</v>
          </cell>
          <cell r="AL1016"/>
          <cell r="AM1016"/>
          <cell r="AN1016"/>
          <cell r="AO1016"/>
          <cell r="AP1016"/>
          <cell r="AQ1016"/>
          <cell r="AR1016"/>
          <cell r="AS1016"/>
          <cell r="AT1016"/>
          <cell r="AU1016"/>
          <cell r="AV1016" t="str">
            <v/>
          </cell>
          <cell r="AW1016"/>
          <cell r="AX1016" t="str">
            <v/>
          </cell>
          <cell r="AY1016"/>
          <cell r="AZ1016" t="b">
            <v>1</v>
          </cell>
          <cell r="BA1016" t="b">
            <v>1</v>
          </cell>
          <cell r="BB1016" t="b">
            <v>0</v>
          </cell>
          <cell r="BC1016" t="str">
            <v>FALSE</v>
          </cell>
          <cell r="BD1016" t="b">
            <v>1</v>
          </cell>
          <cell r="BE1016" t="str">
            <v>REQ</v>
          </cell>
          <cell r="BF1016" t="e">
            <v>#NAME?</v>
          </cell>
          <cell r="BG1016" t="str">
            <v>REQ</v>
          </cell>
        </row>
        <row r="1017">
          <cell r="A1017">
            <v>66914</v>
          </cell>
          <cell r="B1017">
            <v>42228</v>
          </cell>
          <cell r="C1017"/>
          <cell r="D1017"/>
          <cell r="E1017"/>
          <cell r="F1017" t="str">
            <v>815 N Harbor LP</v>
          </cell>
          <cell r="G1017" t="str">
            <v>Andalucia Apartments (aka 815 N Harbor)</v>
          </cell>
          <cell r="H1017" t="str">
            <v>Orange Housing Development Corporation (OHDC)</v>
          </cell>
          <cell r="I1017" t="str">
            <v>NEF Assignment Corporation, as nominee</v>
          </cell>
          <cell r="J1017" t="str">
            <v>36-4326848</v>
          </cell>
          <cell r="K1017">
            <v>0.99980000000000002</v>
          </cell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 t="str">
            <v>Banc of America Community Housing Investment Fund VIII LP</v>
          </cell>
          <cell r="W1017" t="str">
            <v>30-0829863</v>
          </cell>
          <cell r="X1017">
            <v>0.99980000000000002</v>
          </cell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 t="str">
            <v>Bank of America, N.A.</v>
          </cell>
          <cell r="AJ1017" t="str">
            <v>94-1687665</v>
          </cell>
          <cell r="AK1017">
            <v>0.99970002999899998</v>
          </cell>
          <cell r="AL1017"/>
          <cell r="AM1017"/>
          <cell r="AN1017"/>
          <cell r="AO1017"/>
          <cell r="AP1017"/>
          <cell r="AQ1017"/>
          <cell r="AR1017"/>
          <cell r="AS1017"/>
          <cell r="AT1017"/>
          <cell r="AU1017"/>
          <cell r="AV1017" t="str">
            <v/>
          </cell>
          <cell r="AW1017"/>
          <cell r="AX1017" t="str">
            <v/>
          </cell>
          <cell r="AY1017"/>
          <cell r="AZ1017" t="b">
            <v>1</v>
          </cell>
          <cell r="BA1017" t="b">
            <v>1</v>
          </cell>
          <cell r="BB1017" t="str">
            <v>TRUE</v>
          </cell>
          <cell r="BC1017" t="str">
            <v>FALSE</v>
          </cell>
          <cell r="BD1017" t="b">
            <v>1</v>
          </cell>
          <cell r="BE1017" t="str">
            <v>REQ</v>
          </cell>
          <cell r="BF1017" t="e">
            <v>#NAME?</v>
          </cell>
          <cell r="BG1017" t="str">
            <v>REQ</v>
          </cell>
        </row>
        <row r="1018">
          <cell r="A1018">
            <v>65812</v>
          </cell>
          <cell r="B1018">
            <v>41367</v>
          </cell>
          <cell r="C1018"/>
          <cell r="D1018"/>
          <cell r="E1018"/>
          <cell r="F1018" t="str">
            <v>Round Walk Village Partners 2, L.P.</v>
          </cell>
          <cell r="G1018" t="str">
            <v>Round Walk Village</v>
          </cell>
          <cell r="H1018" t="str">
            <v>Burbank Housing Development Corporation</v>
          </cell>
          <cell r="I1018" t="str">
            <v>NEF Assignment Corporation, as nominee</v>
          </cell>
          <cell r="J1018" t="str">
            <v>36-4326848</v>
          </cell>
          <cell r="K1018">
            <v>0.99990000000000001</v>
          </cell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 t="str">
            <v>California Equity Fund 2013 LP</v>
          </cell>
          <cell r="W1018" t="str">
            <v>61-1695178</v>
          </cell>
          <cell r="X1018">
            <v>0.99990000000000001</v>
          </cell>
          <cell r="Y1018"/>
          <cell r="Z1018"/>
          <cell r="AA1018"/>
          <cell r="AB1018"/>
          <cell r="AC1018"/>
          <cell r="AD1018"/>
          <cell r="AE1018"/>
          <cell r="AF1018"/>
          <cell r="AG1018"/>
          <cell r="AH1018"/>
          <cell r="AI1018" t="str">
            <v>No investor with 50% or more ownership</v>
          </cell>
          <cell r="AJ1018" t="str">
            <v>N/A</v>
          </cell>
          <cell r="AK1018" t="str">
            <v>N/A</v>
          </cell>
          <cell r="AL1018"/>
          <cell r="AM1018"/>
          <cell r="AN1018"/>
          <cell r="AO1018"/>
          <cell r="AP1018"/>
          <cell r="AQ1018"/>
          <cell r="AR1018"/>
          <cell r="AS1018"/>
          <cell r="AT1018"/>
          <cell r="AU1018"/>
          <cell r="AV1018" t="str">
            <v/>
          </cell>
          <cell r="AW1018"/>
          <cell r="AX1018" t="str">
            <v/>
          </cell>
          <cell r="AY1018"/>
          <cell r="AZ1018" t="b">
            <v>1</v>
          </cell>
          <cell r="BA1018" t="b">
            <v>1</v>
          </cell>
          <cell r="BB1018" t="str">
            <v>TRUE</v>
          </cell>
          <cell r="BC1018" t="str">
            <v>FALSE</v>
          </cell>
          <cell r="BD1018" t="b">
            <v>1</v>
          </cell>
          <cell r="BE1018" t="str">
            <v>REQ</v>
          </cell>
          <cell r="BF1018" t="str">
            <v>N/A</v>
          </cell>
          <cell r="BG1018" t="str">
            <v>REQ</v>
          </cell>
        </row>
        <row r="1019">
          <cell r="A1019">
            <v>65819</v>
          </cell>
          <cell r="B1019">
            <v>42276</v>
          </cell>
          <cell r="C1019"/>
          <cell r="D1019"/>
          <cell r="E1019"/>
          <cell r="F1019" t="str">
            <v>DDG PHILHAVEN, LP</v>
          </cell>
          <cell r="G1019" t="str">
            <v>PhilHaven</v>
          </cell>
          <cell r="H1019" t="str">
            <v>The Daveri Development Group, LLC</v>
          </cell>
          <cell r="I1019" t="str">
            <v>NEF Assignment Corporation, as nominee</v>
          </cell>
          <cell r="J1019" t="str">
            <v>36-4326848</v>
          </cell>
          <cell r="K1019">
            <v>0.99990000000000001</v>
          </cell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 t="str">
            <v>NEF Regional Fund V-Chicago LP</v>
          </cell>
          <cell r="W1019" t="str">
            <v>36-4792159</v>
          </cell>
          <cell r="X1019">
            <v>0.94990499999999989</v>
          </cell>
          <cell r="Y1019" t="str">
            <v>NEF Regional Fund VII - Chicago LP</v>
          </cell>
          <cell r="Z1019" t="str">
            <v>35-2532766</v>
          </cell>
          <cell r="AA1019">
            <v>4.9994999999999998E-2</v>
          </cell>
          <cell r="AB1019"/>
          <cell r="AC1019"/>
          <cell r="AD1019"/>
          <cell r="AE1019"/>
          <cell r="AF1019"/>
          <cell r="AG1019"/>
          <cell r="AH1019"/>
          <cell r="AI1019" t="str">
            <v>No investor with 50% or more ownership</v>
          </cell>
          <cell r="AJ1019" t="str">
            <v>N/A</v>
          </cell>
          <cell r="AK1019" t="str">
            <v>N/A</v>
          </cell>
          <cell r="AL1019"/>
          <cell r="AM1019"/>
          <cell r="AN1019"/>
          <cell r="AO1019"/>
          <cell r="AP1019"/>
          <cell r="AQ1019"/>
          <cell r="AR1019"/>
          <cell r="AS1019"/>
          <cell r="AT1019"/>
          <cell r="AU1019"/>
          <cell r="AV1019" t="str">
            <v/>
          </cell>
          <cell r="AW1019"/>
          <cell r="AX1019" t="str">
            <v/>
          </cell>
          <cell r="AY1019"/>
          <cell r="AZ1019" t="b">
            <v>1</v>
          </cell>
          <cell r="BA1019" t="b">
            <v>1</v>
          </cell>
          <cell r="BB1019" t="str">
            <v>TRUE</v>
          </cell>
          <cell r="BC1019" t="str">
            <v>FALSE</v>
          </cell>
          <cell r="BD1019" t="b">
            <v>1</v>
          </cell>
          <cell r="BE1019" t="str">
            <v>REQ</v>
          </cell>
          <cell r="BF1019" t="str">
            <v>N/A</v>
          </cell>
          <cell r="BG1019" t="str">
            <v>REQ</v>
          </cell>
        </row>
        <row r="1020">
          <cell r="A1020">
            <v>65830</v>
          </cell>
          <cell r="B1020">
            <v>41579</v>
          </cell>
          <cell r="C1020"/>
          <cell r="D1020"/>
          <cell r="E1020"/>
          <cell r="F1020" t="str">
            <v>Charleston Replacement Housing, L.P. #8</v>
          </cell>
          <cell r="G1020" t="str">
            <v>CRH #8</v>
          </cell>
          <cell r="H1020" t="str">
            <v>Alan Ives Construction (LOCATION: CHICAGO, IL)</v>
          </cell>
          <cell r="I1020" t="str">
            <v>NEF Assignment Corporation, as nominee</v>
          </cell>
          <cell r="J1020" t="str">
            <v>36-4326848</v>
          </cell>
          <cell r="K1020">
            <v>0.99990000000000001</v>
          </cell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 t="str">
            <v>National Equity Fund 2013 LP</v>
          </cell>
          <cell r="W1020" t="str">
            <v>90-0937028</v>
          </cell>
          <cell r="X1020">
            <v>0.99990000000000001</v>
          </cell>
          <cell r="Y1020"/>
          <cell r="Z1020"/>
          <cell r="AA1020"/>
          <cell r="AB1020"/>
          <cell r="AC1020"/>
          <cell r="AD1020"/>
          <cell r="AE1020"/>
          <cell r="AF1020"/>
          <cell r="AG1020"/>
          <cell r="AH1020"/>
          <cell r="AI1020" t="str">
            <v>No investor with 50% or more ownership</v>
          </cell>
          <cell r="AJ1020" t="str">
            <v>N/A</v>
          </cell>
          <cell r="AK1020" t="str">
            <v>N/A</v>
          </cell>
          <cell r="AL1020"/>
          <cell r="AM1020"/>
          <cell r="AN1020"/>
          <cell r="AO1020"/>
          <cell r="AP1020"/>
          <cell r="AQ1020"/>
          <cell r="AR1020"/>
          <cell r="AS1020"/>
          <cell r="AT1020"/>
          <cell r="AU1020"/>
          <cell r="AV1020" t="str">
            <v/>
          </cell>
          <cell r="AW1020"/>
          <cell r="AX1020" t="str">
            <v/>
          </cell>
          <cell r="AY1020"/>
          <cell r="AZ1020" t="b">
            <v>1</v>
          </cell>
          <cell r="BA1020" t="b">
            <v>1</v>
          </cell>
          <cell r="BB1020" t="b">
            <v>0</v>
          </cell>
          <cell r="BC1020" t="str">
            <v>FALSE</v>
          </cell>
          <cell r="BD1020" t="b">
            <v>1</v>
          </cell>
          <cell r="BE1020" t="str">
            <v>REQ</v>
          </cell>
          <cell r="BF1020" t="str">
            <v>N/A</v>
          </cell>
          <cell r="BG1020" t="str">
            <v>REQ</v>
          </cell>
        </row>
        <row r="1021">
          <cell r="A1021">
            <v>65638</v>
          </cell>
          <cell r="B1021">
            <v>41213</v>
          </cell>
          <cell r="C1021"/>
          <cell r="D1021"/>
          <cell r="E1021"/>
          <cell r="F1021" t="str">
            <v>Berkeley Manor, LLC</v>
          </cell>
          <cell r="G1021" t="str">
            <v>Berkeley Manor (MO)</v>
          </cell>
          <cell r="H1021" t="str">
            <v>Rubicon Inc.</v>
          </cell>
          <cell r="I1021" t="str">
            <v>MS Single Investor Fund I LLC</v>
          </cell>
          <cell r="J1021" t="str">
            <v>27-1499871</v>
          </cell>
          <cell r="K1021">
            <v>0.99980000000000002</v>
          </cell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 t="str">
            <v>MS Single Investor Fund I LLC</v>
          </cell>
          <cell r="W1021" t="str">
            <v>27-1499871</v>
          </cell>
          <cell r="X1021">
            <v>0.99980000000000002</v>
          </cell>
          <cell r="Y1021"/>
          <cell r="Z1021"/>
          <cell r="AA1021"/>
          <cell r="AB1021"/>
          <cell r="AC1021"/>
          <cell r="AD1021"/>
          <cell r="AE1021"/>
          <cell r="AF1021"/>
          <cell r="AG1021"/>
          <cell r="AH1021"/>
          <cell r="AI1021" t="str">
            <v>MS Affordable Housing LLC</v>
          </cell>
          <cell r="AJ1021" t="str">
            <v>20-3968489</v>
          </cell>
          <cell r="AK1021">
            <v>0.99979900020000001</v>
          </cell>
          <cell r="AL1021"/>
          <cell r="AM1021"/>
          <cell r="AN1021"/>
          <cell r="AO1021"/>
          <cell r="AP1021"/>
          <cell r="AQ1021"/>
          <cell r="AR1021"/>
          <cell r="AS1021"/>
          <cell r="AT1021"/>
          <cell r="AU1021"/>
          <cell r="AV1021" t="str">
            <v/>
          </cell>
          <cell r="AW1021"/>
          <cell r="AX1021" t="str">
            <v/>
          </cell>
          <cell r="AY1021"/>
          <cell r="AZ1021" t="b">
            <v>0</v>
          </cell>
          <cell r="BA1021" t="b">
            <v>0</v>
          </cell>
          <cell r="BB1021" t="b">
            <v>0</v>
          </cell>
          <cell r="BC1021" t="str">
            <v>FALSE</v>
          </cell>
          <cell r="BD1021" t="b">
            <v>1</v>
          </cell>
          <cell r="BE1021" t="str">
            <v>N/A</v>
          </cell>
          <cell r="BF1021" t="e">
            <v>#NAME?</v>
          </cell>
          <cell r="BG1021" t="str">
            <v>REQ</v>
          </cell>
        </row>
        <row r="1022">
          <cell r="A1022">
            <v>65848</v>
          </cell>
          <cell r="B1022">
            <v>42306</v>
          </cell>
          <cell r="C1022"/>
          <cell r="D1022"/>
          <cell r="E1022"/>
          <cell r="F1022" t="str">
            <v>Cypress Hills Senior Housing L.P.</v>
          </cell>
          <cell r="G1022" t="str">
            <v>Cypress Hills Senior Housing</v>
          </cell>
          <cell r="H1022" t="str">
            <v>Cypress Hills Local Development Corporation, Inc.</v>
          </cell>
          <cell r="I1022" t="str">
            <v>NEF Assignment Corporation, as nominee</v>
          </cell>
          <cell r="J1022" t="str">
            <v>36-4326848</v>
          </cell>
          <cell r="K1022">
            <v>0.9998999999999999</v>
          </cell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 t="str">
            <v>Four Eighty-One Housing Investment Fund IV LP</v>
          </cell>
          <cell r="W1022" t="str">
            <v>32-0449544</v>
          </cell>
          <cell r="X1022">
            <v>0.99990000000000001</v>
          </cell>
          <cell r="Y1022"/>
          <cell r="Z1022"/>
          <cell r="AA1022"/>
          <cell r="AB1022"/>
          <cell r="AC1022"/>
          <cell r="AD1022"/>
          <cell r="AE1022"/>
          <cell r="AF1022"/>
          <cell r="AG1022"/>
          <cell r="AH1022"/>
          <cell r="AI1022" t="str">
            <v>Four Eighty - One Corp</v>
          </cell>
          <cell r="AJ1022" t="str">
            <v>01-0354265</v>
          </cell>
          <cell r="AK1022">
            <v>0.99980000999999996</v>
          </cell>
          <cell r="AL1022"/>
          <cell r="AM1022"/>
          <cell r="AN1022"/>
          <cell r="AO1022"/>
          <cell r="AP1022"/>
          <cell r="AQ1022"/>
          <cell r="AR1022"/>
          <cell r="AS1022"/>
          <cell r="AT1022"/>
          <cell r="AU1022"/>
          <cell r="AV1022" t="str">
            <v/>
          </cell>
          <cell r="AW1022"/>
          <cell r="AX1022" t="str">
            <v/>
          </cell>
          <cell r="AY1022"/>
          <cell r="AZ1022" t="b">
            <v>1</v>
          </cell>
          <cell r="BA1022" t="b">
            <v>1</v>
          </cell>
          <cell r="BB1022" t="str">
            <v>TRUE</v>
          </cell>
          <cell r="BC1022" t="str">
            <v>FALSE</v>
          </cell>
          <cell r="BD1022" t="b">
            <v>1</v>
          </cell>
          <cell r="BE1022" t="str">
            <v>REQ</v>
          </cell>
          <cell r="BF1022" t="e">
            <v>#NAME?</v>
          </cell>
          <cell r="BG1022" t="str">
            <v>REQ</v>
          </cell>
        </row>
        <row r="1023">
          <cell r="A1023">
            <v>81695</v>
          </cell>
          <cell r="B1023">
            <v>45100</v>
          </cell>
          <cell r="C1023"/>
          <cell r="D1023"/>
          <cell r="E1023"/>
          <cell r="F1023" t="str">
            <v>Ruby Street, L.P.</v>
          </cell>
          <cell r="G1023" t="str">
            <v>Ruby Street Apartments</v>
          </cell>
          <cell r="H1023" t="str">
            <v>Eden Housing, Inc.</v>
          </cell>
          <cell r="I1023" t="str">
            <v>NEF Assignment Corporation, as nominee</v>
          </cell>
          <cell r="J1023" t="str">
            <v>36-4326848</v>
          </cell>
          <cell r="K1023">
            <v>0.99990000000000001</v>
          </cell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 t="str">
            <v>SVB Coastal Fund I LP</v>
          </cell>
          <cell r="W1023" t="str">
            <v>92-0240376</v>
          </cell>
          <cell r="X1023">
            <v>0.20177982</v>
          </cell>
          <cell r="Y1023" t="str">
            <v>NEF Support Corp.</v>
          </cell>
          <cell r="Z1023" t="str">
            <v>36-4326845</v>
          </cell>
          <cell r="AA1023">
            <v>0.79812018000000007</v>
          </cell>
          <cell r="AB1023"/>
          <cell r="AC1023"/>
          <cell r="AD1023"/>
          <cell r="AE1023"/>
          <cell r="AF1023"/>
          <cell r="AG1023"/>
          <cell r="AH1023"/>
          <cell r="AI1023" t="str">
            <v>Silicon Valley Bank - HQ</v>
          </cell>
          <cell r="AJ1023" t="str">
            <v>94-2875288</v>
          </cell>
          <cell r="AK1023">
            <v>0.99980000999999996</v>
          </cell>
          <cell r="AL1023"/>
          <cell r="AM1023"/>
          <cell r="AN1023"/>
          <cell r="AO1023"/>
          <cell r="AP1023"/>
          <cell r="AQ1023"/>
          <cell r="AR1023"/>
          <cell r="AS1023"/>
          <cell r="AT1023"/>
          <cell r="AU1023"/>
          <cell r="AV1023"/>
          <cell r="AW1023"/>
          <cell r="AX1023"/>
          <cell r="AY1023"/>
          <cell r="AZ1023" t="b">
            <v>1</v>
          </cell>
          <cell r="BA1023" t="b">
            <v>1</v>
          </cell>
          <cell r="BB1023" t="str">
            <v>TRUE</v>
          </cell>
          <cell r="BC1023" t="str">
            <v>FALSE</v>
          </cell>
          <cell r="BD1023" t="b">
            <v>1</v>
          </cell>
          <cell r="BE1023" t="str">
            <v>REQ</v>
          </cell>
          <cell r="BF1023" t="e">
            <v>#NAME?</v>
          </cell>
          <cell r="BG1023" t="str">
            <v>REQ</v>
          </cell>
        </row>
        <row r="1024">
          <cell r="A1024">
            <v>80524</v>
          </cell>
          <cell r="B1024">
            <v>44553</v>
          </cell>
          <cell r="C1024"/>
          <cell r="D1024"/>
          <cell r="E1024"/>
          <cell r="F1024" t="str">
            <v>Brookshire Boulevard II, LLC</v>
          </cell>
          <cell r="G1024" t="str">
            <v>Brookshire Phase II Work Force Housing aka the Alden</v>
          </cell>
          <cell r="H1024" t="str">
            <v>Laurel Street Residential</v>
          </cell>
          <cell r="I1024" t="str">
            <v>NEF Preservation Fund II LP</v>
          </cell>
          <cell r="J1024" t="str">
            <v>30-0995844</v>
          </cell>
          <cell r="K1024">
            <v>0.8</v>
          </cell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 t="str">
            <v>NEF Preservation Fund II LP</v>
          </cell>
          <cell r="W1024" t="str">
            <v>30-0995844</v>
          </cell>
          <cell r="X1024">
            <v>0.8</v>
          </cell>
          <cell r="Y1024"/>
          <cell r="Z1024"/>
          <cell r="AA1024"/>
          <cell r="AB1024"/>
          <cell r="AC1024"/>
          <cell r="AD1024"/>
          <cell r="AE1024"/>
          <cell r="AF1024"/>
          <cell r="AG1024"/>
          <cell r="AH1024"/>
          <cell r="AI1024" t="str">
            <v>Morgan Stanley Private Bank, National Association</v>
          </cell>
          <cell r="AJ1024" t="str">
            <v>36-3707380</v>
          </cell>
          <cell r="AK1024">
            <v>0.99980001000000007</v>
          </cell>
          <cell r="AL1024"/>
          <cell r="AM1024"/>
          <cell r="AN1024"/>
          <cell r="AO1024"/>
          <cell r="AP1024"/>
          <cell r="AQ1024"/>
          <cell r="AR1024"/>
          <cell r="AS1024"/>
          <cell r="AT1024"/>
          <cell r="AU1024"/>
          <cell r="AV1024"/>
          <cell r="AW1024"/>
          <cell r="AX1024"/>
          <cell r="AY1024"/>
          <cell r="AZ1024" t="b">
            <v>1</v>
          </cell>
          <cell r="BA1024" t="b">
            <v>1</v>
          </cell>
          <cell r="BB1024" t="str">
            <v>TRUE</v>
          </cell>
          <cell r="BC1024" t="str">
            <v>FALSE</v>
          </cell>
          <cell r="BD1024" t="b">
            <v>1</v>
          </cell>
          <cell r="BE1024" t="str">
            <v>N/A</v>
          </cell>
          <cell r="BF1024" t="e">
            <v>#NAME?</v>
          </cell>
          <cell r="BG1024" t="str">
            <v>REQ</v>
          </cell>
        </row>
        <row r="1025">
          <cell r="A1025">
            <v>65852</v>
          </cell>
          <cell r="B1025">
            <v>41590</v>
          </cell>
          <cell r="C1025"/>
          <cell r="D1025"/>
          <cell r="E1025"/>
          <cell r="F1025" t="str">
            <v>Crotona Park Residences LLC</v>
          </cell>
          <cell r="G1025" t="str">
            <v>Crotona Park Residences</v>
          </cell>
          <cell r="H1025" t="str">
            <v>Promesa HDFC</v>
          </cell>
          <cell r="I1025" t="str">
            <v>NEF New York Special Tax Credit Fund 2009 LP</v>
          </cell>
          <cell r="J1025" t="str">
            <v>27-0365747</v>
          </cell>
          <cell r="K1025">
            <v>0.99990000000000001</v>
          </cell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 t="str">
            <v>NEF New York Special Tax Credit Fund 2009 LP</v>
          </cell>
          <cell r="W1025" t="str">
            <v>27-0365747</v>
          </cell>
          <cell r="X1025">
            <v>0.99990000000000001</v>
          </cell>
          <cell r="Y1025"/>
          <cell r="Z1025"/>
          <cell r="AA1025"/>
          <cell r="AB1025"/>
          <cell r="AC1025"/>
          <cell r="AD1025"/>
          <cell r="AE1025"/>
          <cell r="AF1025"/>
          <cell r="AG1025"/>
          <cell r="AH1025"/>
          <cell r="AI1025" t="str">
            <v>BNY Aurora Holding Corp</v>
          </cell>
          <cell r="AJ1025" t="str">
            <v>13-3837068</v>
          </cell>
          <cell r="AK1025">
            <v>0.99980000999999996</v>
          </cell>
          <cell r="AL1025"/>
          <cell r="AM1025"/>
          <cell r="AN1025"/>
          <cell r="AO1025"/>
          <cell r="AP1025"/>
          <cell r="AQ1025"/>
          <cell r="AR1025"/>
          <cell r="AS1025"/>
          <cell r="AT1025"/>
          <cell r="AU1025"/>
          <cell r="AV1025" t="str">
            <v/>
          </cell>
          <cell r="AW1025"/>
          <cell r="AX1025" t="str">
            <v/>
          </cell>
          <cell r="AY1025"/>
          <cell r="AZ1025" t="b">
            <v>0</v>
          </cell>
          <cell r="BA1025" t="b">
            <v>0</v>
          </cell>
          <cell r="BB1025" t="b">
            <v>0</v>
          </cell>
          <cell r="BC1025" t="str">
            <v>TRUE</v>
          </cell>
          <cell r="BD1025" t="b">
            <v>1</v>
          </cell>
          <cell r="BE1025" t="str">
            <v>N/A</v>
          </cell>
          <cell r="BF1025" t="e">
            <v>#NAME?</v>
          </cell>
          <cell r="BG1025" t="str">
            <v>REQ</v>
          </cell>
        </row>
        <row r="1026">
          <cell r="A1026">
            <v>65859</v>
          </cell>
          <cell r="B1026">
            <v>41261</v>
          </cell>
          <cell r="C1026"/>
          <cell r="D1026"/>
          <cell r="E1026"/>
          <cell r="F1026" t="str">
            <v>LBWN Rent-to-Own Homes, LLC</v>
          </cell>
          <cell r="G1026" t="str">
            <v>LBWN Scattered Site</v>
          </cell>
          <cell r="H1026" t="str">
            <v>Impact Seven, Inc.</v>
          </cell>
          <cell r="I1026" t="str">
            <v>NEF Assignment Corporation, as nominee</v>
          </cell>
          <cell r="J1026" t="str">
            <v>36-4326848</v>
          </cell>
          <cell r="K1026">
            <v>0.99990000000000001</v>
          </cell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 t="str">
            <v>National Equity Fund 2012 LP</v>
          </cell>
          <cell r="W1026" t="str">
            <v>90-0808241</v>
          </cell>
          <cell r="X1026">
            <v>0.99990000000000001</v>
          </cell>
          <cell r="Y1026"/>
          <cell r="Z1026"/>
          <cell r="AA1026"/>
          <cell r="AB1026"/>
          <cell r="AC1026"/>
          <cell r="AD1026"/>
          <cell r="AE1026"/>
          <cell r="AF1026"/>
          <cell r="AG1026"/>
          <cell r="AH1026"/>
          <cell r="AI1026" t="str">
            <v>No investor with 50% or more ownership</v>
          </cell>
          <cell r="AJ1026" t="str">
            <v>N/A</v>
          </cell>
          <cell r="AK1026" t="str">
            <v>N/A</v>
          </cell>
          <cell r="AL1026"/>
          <cell r="AM1026"/>
          <cell r="AN1026"/>
          <cell r="AO1026"/>
          <cell r="AP1026"/>
          <cell r="AQ1026"/>
          <cell r="AR1026"/>
          <cell r="AS1026"/>
          <cell r="AT1026"/>
          <cell r="AU1026"/>
          <cell r="AV1026" t="str">
            <v/>
          </cell>
          <cell r="AW1026"/>
          <cell r="AX1026" t="str">
            <v/>
          </cell>
          <cell r="AY1026"/>
          <cell r="AZ1026" t="b">
            <v>1</v>
          </cell>
          <cell r="BA1026" t="b">
            <v>1</v>
          </cell>
          <cell r="BB1026" t="b">
            <v>0</v>
          </cell>
          <cell r="BC1026" t="str">
            <v>FALSE</v>
          </cell>
          <cell r="BD1026" t="b">
            <v>1</v>
          </cell>
          <cell r="BE1026" t="str">
            <v>REQ</v>
          </cell>
          <cell r="BF1026" t="str">
            <v>N/A</v>
          </cell>
          <cell r="BG1026" t="str">
            <v>REQ</v>
          </cell>
        </row>
        <row r="1027">
          <cell r="A1027">
            <v>65860</v>
          </cell>
          <cell r="B1027">
            <v>41233</v>
          </cell>
          <cell r="C1027"/>
          <cell r="D1027"/>
          <cell r="E1027"/>
          <cell r="F1027" t="str">
            <v>Palisades of Inwood Apartments, LP</v>
          </cell>
          <cell r="G1027" t="str">
            <v>Palisades of Inwood (TX) - Secondary 2016</v>
          </cell>
          <cell r="H1027" t="str">
            <v>HuntJon LLC</v>
          </cell>
          <cell r="I1027" t="str">
            <v>NEF Assignment Corporation, as nominee</v>
          </cell>
          <cell r="J1027" t="str">
            <v>36-4326848</v>
          </cell>
          <cell r="K1027">
            <v>0.99990000000000001</v>
          </cell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 t="str">
            <v>Cathay Shared Investment Fund II LP</v>
          </cell>
          <cell r="W1027" t="str">
            <v>35-2562487</v>
          </cell>
          <cell r="X1027">
            <v>0.10748924999999998</v>
          </cell>
          <cell r="Y1027" t="str">
            <v>NEF Regional Fund IX - Texas LP</v>
          </cell>
          <cell r="Z1027" t="str">
            <v>81-2699717</v>
          </cell>
          <cell r="AA1027">
            <v>0.89241074999999992</v>
          </cell>
          <cell r="AB1027"/>
          <cell r="AC1027"/>
          <cell r="AD1027"/>
          <cell r="AE1027"/>
          <cell r="AF1027"/>
          <cell r="AG1027"/>
          <cell r="AH1027"/>
          <cell r="AI1027" t="str">
            <v>Cathay Bank</v>
          </cell>
          <cell r="AJ1027" t="str">
            <v>95-2156738</v>
          </cell>
          <cell r="AK1027">
            <v>0.10747850107499998</v>
          </cell>
          <cell r="AL1027"/>
          <cell r="AM1027"/>
          <cell r="AN1027"/>
          <cell r="AO1027"/>
          <cell r="AP1027"/>
          <cell r="AQ1027"/>
          <cell r="AR1027"/>
          <cell r="AS1027"/>
          <cell r="AT1027"/>
          <cell r="AU1027"/>
          <cell r="AV1027" t="str">
            <v/>
          </cell>
          <cell r="AW1027"/>
          <cell r="AX1027" t="str">
            <v/>
          </cell>
          <cell r="AY1027"/>
          <cell r="AZ1027" t="b">
            <v>1</v>
          </cell>
          <cell r="BA1027" t="b">
            <v>1</v>
          </cell>
          <cell r="BB1027" t="b">
            <v>0</v>
          </cell>
          <cell r="BC1027" t="str">
            <v>FALSE</v>
          </cell>
          <cell r="BD1027" t="b">
            <v>1</v>
          </cell>
          <cell r="BE1027" t="str">
            <v>REQ</v>
          </cell>
          <cell r="BF1027" t="e">
            <v>#NAME?</v>
          </cell>
          <cell r="BG1027" t="str">
            <v>REQ</v>
          </cell>
        </row>
        <row r="1028">
          <cell r="A1028">
            <v>65869</v>
          </cell>
          <cell r="B1028">
            <v>41362</v>
          </cell>
          <cell r="C1028"/>
          <cell r="D1028"/>
          <cell r="E1028"/>
          <cell r="F1028" t="str">
            <v>Sequoia Apartments, L.P.</v>
          </cell>
          <cell r="G1028" t="str">
            <v>HFL Sequoia Apartments (CA)</v>
          </cell>
          <cell r="H1028" t="str">
            <v>Little Tokyo Service Center CDC (LTSC)</v>
          </cell>
          <cell r="I1028" t="str">
            <v>NEF Assignment Corporation, as nominee</v>
          </cell>
          <cell r="J1028" t="str">
            <v>36-4326848</v>
          </cell>
          <cell r="K1028">
            <v>0.99990000000000001</v>
          </cell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 t="str">
            <v>California Equity Fund 2013 LP</v>
          </cell>
          <cell r="W1028" t="str">
            <v>61-1695178</v>
          </cell>
          <cell r="X1028">
            <v>0.99990000000000001</v>
          </cell>
          <cell r="Y1028"/>
          <cell r="Z1028"/>
          <cell r="AA1028"/>
          <cell r="AB1028"/>
          <cell r="AC1028"/>
          <cell r="AD1028"/>
          <cell r="AE1028"/>
          <cell r="AF1028"/>
          <cell r="AG1028"/>
          <cell r="AH1028"/>
          <cell r="AI1028" t="str">
            <v>No investor with 50% or more ownership</v>
          </cell>
          <cell r="AJ1028" t="str">
            <v>N/A</v>
          </cell>
          <cell r="AK1028" t="str">
            <v>N/A</v>
          </cell>
          <cell r="AL1028"/>
          <cell r="AM1028"/>
          <cell r="AN1028"/>
          <cell r="AO1028"/>
          <cell r="AP1028"/>
          <cell r="AQ1028"/>
          <cell r="AR1028"/>
          <cell r="AS1028"/>
          <cell r="AT1028"/>
          <cell r="AU1028"/>
          <cell r="AV1028" t="str">
            <v/>
          </cell>
          <cell r="AW1028"/>
          <cell r="AX1028" t="str">
            <v/>
          </cell>
          <cell r="AY1028"/>
          <cell r="AZ1028" t="b">
            <v>0</v>
          </cell>
          <cell r="BA1028" t="b">
            <v>0</v>
          </cell>
          <cell r="BB1028" t="b">
            <v>0</v>
          </cell>
          <cell r="BC1028" t="str">
            <v>TRUE</v>
          </cell>
          <cell r="BD1028" t="b">
            <v>1</v>
          </cell>
          <cell r="BE1028" t="str">
            <v>REQ</v>
          </cell>
          <cell r="BF1028" t="str">
            <v>N/A</v>
          </cell>
          <cell r="BG1028" t="str">
            <v>REQ</v>
          </cell>
        </row>
        <row r="1029">
          <cell r="A1029">
            <v>65871</v>
          </cell>
          <cell r="B1029">
            <v>41940</v>
          </cell>
          <cell r="C1029"/>
          <cell r="D1029"/>
          <cell r="E1029"/>
          <cell r="F1029" t="str">
            <v>1952 Allegheny Associates Limited Partnership</v>
          </cell>
          <cell r="G1029" t="str">
            <v>Impact Veterans &amp; Family Housing Center</v>
          </cell>
          <cell r="H1029" t="str">
            <v>Impact Services Corporation (PA)</v>
          </cell>
          <cell r="I1029" t="str">
            <v>NEF Assignment Corporation, as nominee</v>
          </cell>
          <cell r="J1029" t="str">
            <v>36-4326848</v>
          </cell>
          <cell r="K1029">
            <v>0.9998999999999999</v>
          </cell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 t="str">
            <v>Four Eighty-One Housing Investment Fund IV LP</v>
          </cell>
          <cell r="W1029" t="str">
            <v>32-0449544</v>
          </cell>
          <cell r="X1029">
            <v>0.99990000000000001</v>
          </cell>
          <cell r="Y1029"/>
          <cell r="Z1029"/>
          <cell r="AA1029"/>
          <cell r="AB1029"/>
          <cell r="AC1029"/>
          <cell r="AD1029"/>
          <cell r="AE1029"/>
          <cell r="AF1029"/>
          <cell r="AG1029"/>
          <cell r="AH1029"/>
          <cell r="AI1029" t="str">
            <v>Four Eighty - One Corp</v>
          </cell>
          <cell r="AJ1029" t="str">
            <v>01-0354265</v>
          </cell>
          <cell r="AK1029">
            <v>0.99980000999999996</v>
          </cell>
          <cell r="AL1029"/>
          <cell r="AM1029"/>
          <cell r="AN1029"/>
          <cell r="AO1029"/>
          <cell r="AP1029"/>
          <cell r="AQ1029"/>
          <cell r="AR1029"/>
          <cell r="AS1029"/>
          <cell r="AT1029"/>
          <cell r="AU1029"/>
          <cell r="AV1029" t="str">
            <v/>
          </cell>
          <cell r="AW1029"/>
          <cell r="AX1029" t="str">
            <v/>
          </cell>
          <cell r="AY1029"/>
          <cell r="AZ1029" t="b">
            <v>1</v>
          </cell>
          <cell r="BA1029" t="b">
            <v>1</v>
          </cell>
          <cell r="BB1029" t="b">
            <v>0</v>
          </cell>
          <cell r="BC1029" t="str">
            <v>TRUE</v>
          </cell>
          <cell r="BD1029" t="b">
            <v>1</v>
          </cell>
          <cell r="BE1029" t="str">
            <v>REQ</v>
          </cell>
          <cell r="BF1029" t="e">
            <v>#NAME?</v>
          </cell>
          <cell r="BG1029" t="str">
            <v>REQ</v>
          </cell>
        </row>
        <row r="1030">
          <cell r="A1030">
            <v>65889</v>
          </cell>
          <cell r="B1030">
            <v>42451</v>
          </cell>
          <cell r="C1030"/>
          <cell r="D1030"/>
          <cell r="E1030"/>
          <cell r="F1030" t="str">
            <v>Crerand Commons LLC</v>
          </cell>
          <cell r="G1030" t="str">
            <v>Crerand Commons II</v>
          </cell>
          <cell r="H1030" t="str">
            <v>PathStone</v>
          </cell>
          <cell r="I1030" t="str">
            <v>NEF Assignment Corporation, as nominee</v>
          </cell>
          <cell r="J1030" t="str">
            <v>36-4326848</v>
          </cell>
          <cell r="K1030">
            <v>0.99990000000000001</v>
          </cell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 t="str">
            <v>NEF Regional Fund VIII - Chicago LP</v>
          </cell>
          <cell r="W1030" t="str">
            <v>81-2158194</v>
          </cell>
          <cell r="X1030">
            <v>0.99990000000000001</v>
          </cell>
          <cell r="Y1030"/>
          <cell r="Z1030"/>
          <cell r="AA1030"/>
          <cell r="AB1030"/>
          <cell r="AC1030"/>
          <cell r="AD1030"/>
          <cell r="AE1030"/>
          <cell r="AF1030"/>
          <cell r="AG1030"/>
          <cell r="AH1030"/>
          <cell r="AI1030" t="str">
            <v>No investor with 50% or more ownership</v>
          </cell>
          <cell r="AJ1030" t="str">
            <v>N/A</v>
          </cell>
          <cell r="AK1030" t="str">
            <v>N/A</v>
          </cell>
          <cell r="AL1030"/>
          <cell r="AM1030"/>
          <cell r="AN1030"/>
          <cell r="AO1030"/>
          <cell r="AP1030"/>
          <cell r="AQ1030"/>
          <cell r="AR1030"/>
          <cell r="AS1030"/>
          <cell r="AT1030"/>
          <cell r="AU1030"/>
          <cell r="AV1030" t="str">
            <v/>
          </cell>
          <cell r="AW1030"/>
          <cell r="AX1030" t="str">
            <v/>
          </cell>
          <cell r="AY1030"/>
          <cell r="AZ1030" t="b">
            <v>1</v>
          </cell>
          <cell r="BA1030" t="b">
            <v>1</v>
          </cell>
          <cell r="BB1030" t="str">
            <v>TRUE</v>
          </cell>
          <cell r="BC1030" t="str">
            <v>FALSE</v>
          </cell>
          <cell r="BD1030" t="b">
            <v>1</v>
          </cell>
          <cell r="BE1030" t="str">
            <v>REQ</v>
          </cell>
          <cell r="BF1030" t="str">
            <v>N/A</v>
          </cell>
          <cell r="BG1030" t="str">
            <v>REQ</v>
          </cell>
        </row>
        <row r="1031">
          <cell r="A1031">
            <v>65896</v>
          </cell>
          <cell r="B1031">
            <v>41382</v>
          </cell>
          <cell r="C1031"/>
          <cell r="D1031"/>
          <cell r="E1031"/>
          <cell r="F1031" t="str">
            <v>Ability Oakland II, LLC</v>
          </cell>
          <cell r="G1031" t="str">
            <v>Oakland Terrace Apartments</v>
          </cell>
          <cell r="H1031" t="str">
            <v>Ability Housing of Northeast Florida, Inc.</v>
          </cell>
          <cell r="I1031" t="str">
            <v>NEF Assignment Corporation, as nominee</v>
          </cell>
          <cell r="J1031" t="str">
            <v>36-4326848</v>
          </cell>
          <cell r="K1031">
            <v>0.9998999999999999</v>
          </cell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 t="str">
            <v>Four Eighty-One Housing Investment Fund III LP</v>
          </cell>
          <cell r="W1031" t="str">
            <v>90-0929576</v>
          </cell>
          <cell r="X1031">
            <v>0.99990000000000001</v>
          </cell>
          <cell r="Y1031"/>
          <cell r="Z1031"/>
          <cell r="AA1031"/>
          <cell r="AB1031"/>
          <cell r="AC1031"/>
          <cell r="AD1031"/>
          <cell r="AE1031"/>
          <cell r="AF1031"/>
          <cell r="AG1031"/>
          <cell r="AH1031"/>
          <cell r="AI1031" t="str">
            <v>Four Eighty - One Corp</v>
          </cell>
          <cell r="AJ1031" t="str">
            <v>01-0354265</v>
          </cell>
          <cell r="AK1031">
            <v>0.99980000999999996</v>
          </cell>
          <cell r="AL1031"/>
          <cell r="AM1031"/>
          <cell r="AN1031"/>
          <cell r="AO1031"/>
          <cell r="AP1031"/>
          <cell r="AQ1031"/>
          <cell r="AR1031"/>
          <cell r="AS1031"/>
          <cell r="AT1031"/>
          <cell r="AU1031"/>
          <cell r="AV1031" t="str">
            <v/>
          </cell>
          <cell r="AW1031"/>
          <cell r="AX1031" t="str">
            <v/>
          </cell>
          <cell r="AY1031"/>
          <cell r="AZ1031" t="b">
            <v>1</v>
          </cell>
          <cell r="BA1031" t="b">
            <v>1</v>
          </cell>
          <cell r="BB1031" t="b">
            <v>0</v>
          </cell>
          <cell r="BC1031" t="str">
            <v>FALSE</v>
          </cell>
          <cell r="BD1031" t="b">
            <v>1</v>
          </cell>
          <cell r="BE1031" t="str">
            <v>REQ</v>
          </cell>
          <cell r="BF1031" t="e">
            <v>#NAME?</v>
          </cell>
          <cell r="BG1031" t="str">
            <v>REQ</v>
          </cell>
        </row>
        <row r="1032">
          <cell r="A1032">
            <v>65903</v>
          </cell>
          <cell r="B1032">
            <v>42191</v>
          </cell>
          <cell r="C1032"/>
          <cell r="D1032"/>
          <cell r="E1032"/>
          <cell r="F1032" t="str">
            <v>Omni Phoenix Renaissance, L.P.</v>
          </cell>
          <cell r="G1032" t="str">
            <v>Phoenix Renaissance</v>
          </cell>
          <cell r="H1032" t="str">
            <v>Omni Development Corporation</v>
          </cell>
          <cell r="I1032" t="str">
            <v>NEF Assignment Corporation, as nominee</v>
          </cell>
          <cell r="J1032" t="str">
            <v>36-4326848</v>
          </cell>
          <cell r="K1032">
            <v>0.99990000000000001</v>
          </cell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 t="str">
            <v>National Equity Fund 2014 LP</v>
          </cell>
          <cell r="W1032" t="str">
            <v>61-1735239</v>
          </cell>
          <cell r="X1032">
            <v>0.99990000000000001</v>
          </cell>
          <cell r="Y1032"/>
          <cell r="Z1032"/>
          <cell r="AA1032"/>
          <cell r="AB1032"/>
          <cell r="AC1032"/>
          <cell r="AD1032"/>
          <cell r="AE1032"/>
          <cell r="AF1032"/>
          <cell r="AG1032"/>
          <cell r="AH1032"/>
          <cell r="AI1032" t="str">
            <v>No investor with 50% or more ownership</v>
          </cell>
          <cell r="AJ1032" t="str">
            <v>N/A</v>
          </cell>
          <cell r="AK1032" t="str">
            <v>N/A</v>
          </cell>
          <cell r="AL1032"/>
          <cell r="AM1032"/>
          <cell r="AN1032"/>
          <cell r="AO1032"/>
          <cell r="AP1032"/>
          <cell r="AQ1032"/>
          <cell r="AR1032"/>
          <cell r="AS1032"/>
          <cell r="AT1032"/>
          <cell r="AU1032"/>
          <cell r="AV1032" t="str">
            <v/>
          </cell>
          <cell r="AW1032"/>
          <cell r="AX1032" t="str">
            <v/>
          </cell>
          <cell r="AY1032"/>
          <cell r="AZ1032" t="b">
            <v>1</v>
          </cell>
          <cell r="BA1032" t="b">
            <v>1</v>
          </cell>
          <cell r="BB1032" t="str">
            <v>TRUE</v>
          </cell>
          <cell r="BC1032" t="str">
            <v>FALSE</v>
          </cell>
          <cell r="BD1032" t="b">
            <v>1</v>
          </cell>
          <cell r="BE1032" t="str">
            <v>REQ</v>
          </cell>
          <cell r="BF1032" t="str">
            <v>N/A</v>
          </cell>
          <cell r="BG1032" t="str">
            <v>REQ</v>
          </cell>
        </row>
        <row r="1033">
          <cell r="A1033">
            <v>65189</v>
          </cell>
          <cell r="B1033">
            <v>40898</v>
          </cell>
          <cell r="C1033"/>
          <cell r="D1033"/>
          <cell r="E1033" t="str">
            <v>Phase 2 - Check investor % in the Fund's LPA</v>
          </cell>
          <cell r="F1033" t="str">
            <v>245 E. Mosholu Apts LLC</v>
          </cell>
          <cell r="G1033" t="str">
            <v>Mosholu Gardens</v>
          </cell>
          <cell r="H1033" t="str">
            <v>Promesa HDFC</v>
          </cell>
          <cell r="I1033" t="str">
            <v>MS Single Investor Fund I LLC</v>
          </cell>
          <cell r="J1033" t="str">
            <v>27-1499871</v>
          </cell>
          <cell r="K1033">
            <v>0.99990000000000001</v>
          </cell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 t="str">
            <v>MS Single Investor Fund I LLC</v>
          </cell>
          <cell r="W1033" t="str">
            <v>27-1499871</v>
          </cell>
          <cell r="X1033">
            <v>0.99990000000000001</v>
          </cell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 t="str">
            <v>MS Affordable Housing LLC</v>
          </cell>
          <cell r="AJ1033" t="str">
            <v>20-3968489</v>
          </cell>
          <cell r="AK1033">
            <v>0.99989900009999999</v>
          </cell>
          <cell r="AL1033"/>
          <cell r="AM1033"/>
          <cell r="AN1033"/>
          <cell r="AO1033"/>
          <cell r="AP1033"/>
          <cell r="AQ1033"/>
          <cell r="AR1033"/>
          <cell r="AS1033"/>
          <cell r="AT1033"/>
          <cell r="AU1033"/>
          <cell r="AV1033" t="str">
            <v/>
          </cell>
          <cell r="AW1033"/>
          <cell r="AX1033" t="str">
            <v/>
          </cell>
          <cell r="AY1033"/>
          <cell r="AZ1033" t="b">
            <v>1</v>
          </cell>
          <cell r="BA1033" t="b">
            <v>1</v>
          </cell>
          <cell r="BB1033" t="b">
            <v>0</v>
          </cell>
          <cell r="BC1033" t="str">
            <v>FALSE</v>
          </cell>
          <cell r="BD1033" t="b">
            <v>1</v>
          </cell>
          <cell r="BE1033" t="str">
            <v>N/A</v>
          </cell>
          <cell r="BF1033" t="e">
            <v>#NAME?</v>
          </cell>
          <cell r="BG1033" t="str">
            <v>REQ</v>
          </cell>
        </row>
        <row r="1034">
          <cell r="A1034">
            <v>65917</v>
          </cell>
          <cell r="B1034">
            <v>41597</v>
          </cell>
          <cell r="C1034"/>
          <cell r="D1034"/>
          <cell r="E1034"/>
          <cell r="F1034" t="str">
            <v>Impact Milwaukee 1, LLC</v>
          </cell>
          <cell r="G1034" t="str">
            <v>Impact Milwaukee</v>
          </cell>
          <cell r="H1034" t="str">
            <v>Impact Seven, Inc.</v>
          </cell>
          <cell r="I1034" t="str">
            <v>NEF Assignment Corporation, as nominee</v>
          </cell>
          <cell r="J1034" t="str">
            <v>36-4326848</v>
          </cell>
          <cell r="K1034">
            <v>0.99990000000000001</v>
          </cell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 t="str">
            <v>National Equity Fund 2013 LP</v>
          </cell>
          <cell r="W1034" t="str">
            <v>90-0937028</v>
          </cell>
          <cell r="X1034">
            <v>0.99990000000000001</v>
          </cell>
          <cell r="Y1034"/>
          <cell r="Z1034"/>
          <cell r="AA1034"/>
          <cell r="AB1034"/>
          <cell r="AC1034"/>
          <cell r="AD1034"/>
          <cell r="AE1034"/>
          <cell r="AF1034"/>
          <cell r="AG1034"/>
          <cell r="AH1034"/>
          <cell r="AI1034" t="str">
            <v>No investor with 50% or more ownership</v>
          </cell>
          <cell r="AJ1034" t="str">
            <v>N/A</v>
          </cell>
          <cell r="AK1034" t="str">
            <v>N/A</v>
          </cell>
          <cell r="AL1034"/>
          <cell r="AM1034"/>
          <cell r="AN1034"/>
          <cell r="AO1034"/>
          <cell r="AP1034"/>
          <cell r="AQ1034"/>
          <cell r="AR1034"/>
          <cell r="AS1034"/>
          <cell r="AT1034"/>
          <cell r="AU1034"/>
          <cell r="AV1034" t="str">
            <v/>
          </cell>
          <cell r="AW1034"/>
          <cell r="AX1034" t="str">
            <v/>
          </cell>
          <cell r="AY1034"/>
          <cell r="AZ1034" t="b">
            <v>1</v>
          </cell>
          <cell r="BA1034" t="b">
            <v>1</v>
          </cell>
          <cell r="BB1034" t="str">
            <v>TRUE</v>
          </cell>
          <cell r="BC1034" t="str">
            <v>FALSE</v>
          </cell>
          <cell r="BD1034" t="b">
            <v>1</v>
          </cell>
          <cell r="BE1034" t="str">
            <v>REQ</v>
          </cell>
          <cell r="BF1034" t="str">
            <v>N/A</v>
          </cell>
          <cell r="BG1034" t="str">
            <v>REQ</v>
          </cell>
        </row>
        <row r="1035">
          <cell r="A1035">
            <v>65919</v>
          </cell>
          <cell r="B1035">
            <v>42908</v>
          </cell>
          <cell r="C1035"/>
          <cell r="D1035"/>
          <cell r="E1035"/>
          <cell r="F1035" t="str">
            <v>Tierra Linda Limited Partnership</v>
          </cell>
          <cell r="G1035" t="str">
            <v>Tierra Linda</v>
          </cell>
          <cell r="H1035" t="str">
            <v>LUCHA</v>
          </cell>
          <cell r="I1035" t="str">
            <v>NEF Assignment Corporation, as nominee</v>
          </cell>
          <cell r="J1035" t="str">
            <v>36-4326848</v>
          </cell>
          <cell r="K1035">
            <v>0.9998999999999999</v>
          </cell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 t="str">
            <v>NEF Regional Fund VIII - Chicago LP</v>
          </cell>
          <cell r="W1035" t="str">
            <v>81-2158194</v>
          </cell>
          <cell r="X1035">
            <v>0.9998999999999999</v>
          </cell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 t="str">
            <v>No investor with 50% or more ownership</v>
          </cell>
          <cell r="AJ1035" t="str">
            <v>N/A</v>
          </cell>
          <cell r="AK1035" t="str">
            <v>N/A</v>
          </cell>
          <cell r="AL1035"/>
          <cell r="AM1035"/>
          <cell r="AN1035"/>
          <cell r="AO1035"/>
          <cell r="AP1035"/>
          <cell r="AQ1035"/>
          <cell r="AR1035"/>
          <cell r="AS1035"/>
          <cell r="AT1035"/>
          <cell r="AU1035"/>
          <cell r="AV1035" t="str">
            <v/>
          </cell>
          <cell r="AW1035"/>
          <cell r="AX1035" t="str">
            <v/>
          </cell>
          <cell r="AY1035"/>
          <cell r="AZ1035" t="b">
            <v>1</v>
          </cell>
          <cell r="BA1035" t="b">
            <v>1</v>
          </cell>
          <cell r="BB1035" t="b">
            <v>0</v>
          </cell>
          <cell r="BC1035" t="str">
            <v>FALSE</v>
          </cell>
          <cell r="BD1035" t="b">
            <v>1</v>
          </cell>
          <cell r="BE1035" t="str">
            <v>REQ</v>
          </cell>
          <cell r="BF1035" t="str">
            <v>N/A</v>
          </cell>
          <cell r="BG1035" t="str">
            <v>REQ</v>
          </cell>
        </row>
        <row r="1036">
          <cell r="A1036">
            <v>82236</v>
          </cell>
          <cell r="B1036">
            <v>43282</v>
          </cell>
          <cell r="C1036"/>
          <cell r="D1036"/>
          <cell r="E1036"/>
          <cell r="F1036" t="str">
            <v>Hayden Commons, LLLP</v>
          </cell>
          <cell r="G1036" t="str">
            <v>Hayden Commons</v>
          </cell>
          <cell r="H1036" t="str">
            <v>HS Hayden Commons, LLC</v>
          </cell>
          <cell r="I1036" t="str">
            <v>Community Affordable Housing Fund, LLC</v>
          </cell>
          <cell r="J1036" t="str">
            <v>81-2574498</v>
          </cell>
          <cell r="K1036">
            <v>0.99990000000000001</v>
          </cell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 t="str">
            <v>Community Affordable Housing Fund, LLC</v>
          </cell>
          <cell r="W1036" t="str">
            <v>81-2574498</v>
          </cell>
          <cell r="X1036">
            <v>0.99990000000000001</v>
          </cell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 t="str">
            <v>First Security Bank of Missoula</v>
          </cell>
          <cell r="AJ1036" t="str">
            <v>Ask legal</v>
          </cell>
          <cell r="AK1036">
            <v>0.99980001000000007</v>
          </cell>
          <cell r="AL1036"/>
          <cell r="AM1036"/>
          <cell r="AN1036"/>
          <cell r="AO1036"/>
          <cell r="AP1036"/>
          <cell r="AQ1036"/>
          <cell r="AR1036"/>
          <cell r="AS1036"/>
          <cell r="AT1036"/>
          <cell r="AU1036"/>
          <cell r="AV1036"/>
          <cell r="AW1036"/>
          <cell r="AX1036"/>
          <cell r="AY1036"/>
          <cell r="AZ1036" t="b">
            <v>1</v>
          </cell>
          <cell r="BA1036" t="b">
            <v>1</v>
          </cell>
          <cell r="BB1036" t="str">
            <v>TRUE</v>
          </cell>
          <cell r="BC1036" t="str">
            <v>FALSE</v>
          </cell>
          <cell r="BD1036" t="b">
            <v>1</v>
          </cell>
          <cell r="BE1036" t="str">
            <v>N/A</v>
          </cell>
          <cell r="BF1036" t="e">
            <v>#NAME?</v>
          </cell>
          <cell r="BG1036" t="str">
            <v>REQ</v>
          </cell>
        </row>
        <row r="1037">
          <cell r="A1037">
            <v>65924</v>
          </cell>
          <cell r="B1037">
            <v>41709</v>
          </cell>
          <cell r="C1037"/>
          <cell r="D1037"/>
          <cell r="E1037"/>
          <cell r="F1037" t="str">
            <v>Port Arthur Housing Initiative I, LP</v>
          </cell>
          <cell r="G1037" t="str">
            <v>Park Central</v>
          </cell>
          <cell r="H1037" t="str">
            <v>The ITEX Group</v>
          </cell>
          <cell r="I1037" t="str">
            <v>NEF Assignment Corporation, as nominee</v>
          </cell>
          <cell r="J1037" t="str">
            <v>36-4326848</v>
          </cell>
          <cell r="K1037">
            <v>0.99990000000000001</v>
          </cell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 t="str">
            <v>National Equity Fund 2014 LP</v>
          </cell>
          <cell r="W1037" t="str">
            <v>61-1735239</v>
          </cell>
          <cell r="X1037">
            <v>0.99990000000000001</v>
          </cell>
          <cell r="Y1037"/>
          <cell r="Z1037"/>
          <cell r="AA1037"/>
          <cell r="AB1037"/>
          <cell r="AC1037"/>
          <cell r="AD1037"/>
          <cell r="AE1037"/>
          <cell r="AF1037"/>
          <cell r="AG1037"/>
          <cell r="AH1037"/>
          <cell r="AI1037" t="str">
            <v>No investor with 50% or more ownership</v>
          </cell>
          <cell r="AJ1037" t="str">
            <v>N/A</v>
          </cell>
          <cell r="AK1037" t="str">
            <v>N/A</v>
          </cell>
          <cell r="AL1037"/>
          <cell r="AM1037"/>
          <cell r="AN1037"/>
          <cell r="AO1037"/>
          <cell r="AP1037"/>
          <cell r="AQ1037"/>
          <cell r="AR1037"/>
          <cell r="AS1037"/>
          <cell r="AT1037"/>
          <cell r="AU1037"/>
          <cell r="AV1037" t="str">
            <v/>
          </cell>
          <cell r="AW1037"/>
          <cell r="AX1037" t="str">
            <v/>
          </cell>
          <cell r="AY1037"/>
          <cell r="AZ1037" t="b">
            <v>1</v>
          </cell>
          <cell r="BA1037" t="b">
            <v>1</v>
          </cell>
          <cell r="BB1037" t="b">
            <v>0</v>
          </cell>
          <cell r="BC1037" t="str">
            <v>TRUE</v>
          </cell>
          <cell r="BD1037" t="b">
            <v>1</v>
          </cell>
          <cell r="BE1037" t="str">
            <v>REQ</v>
          </cell>
          <cell r="BF1037" t="str">
            <v>N/A</v>
          </cell>
          <cell r="BG1037" t="str">
            <v>REQ</v>
          </cell>
        </row>
        <row r="1038">
          <cell r="A1038">
            <v>65557</v>
          </cell>
          <cell r="B1038">
            <v>40906</v>
          </cell>
          <cell r="C1038"/>
          <cell r="D1038"/>
          <cell r="E1038" t="str">
            <v>Phase 2 - Check investor % in the Fund's LPA</v>
          </cell>
          <cell r="F1038" t="str">
            <v>Kelly Street Restoration, L.P.</v>
          </cell>
          <cell r="G1038" t="str">
            <v>Kelly Street Restoration</v>
          </cell>
          <cell r="H1038" t="str">
            <v>Workforce Housing Advisors</v>
          </cell>
          <cell r="I1038" t="str">
            <v>MS Single Investor Fund I LLC</v>
          </cell>
          <cell r="J1038" t="str">
            <v>27-1499871</v>
          </cell>
          <cell r="K1038">
            <v>0.99990000000000001</v>
          </cell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 t="str">
            <v>MS Single Investor Fund I LLC</v>
          </cell>
          <cell r="W1038" t="str">
            <v>27-1499871</v>
          </cell>
          <cell r="X1038">
            <v>0.99990000000000001</v>
          </cell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 t="str">
            <v>MS Affordable Housing LLC</v>
          </cell>
          <cell r="AJ1038" t="str">
            <v>20-3968489</v>
          </cell>
          <cell r="AK1038">
            <v>0.99989900009999999</v>
          </cell>
          <cell r="AL1038"/>
          <cell r="AM1038"/>
          <cell r="AN1038"/>
          <cell r="AO1038"/>
          <cell r="AP1038"/>
          <cell r="AQ1038"/>
          <cell r="AR1038"/>
          <cell r="AS1038"/>
          <cell r="AT1038"/>
          <cell r="AU1038"/>
          <cell r="AV1038" t="str">
            <v/>
          </cell>
          <cell r="AW1038"/>
          <cell r="AX1038" t="str">
            <v/>
          </cell>
          <cell r="AY1038"/>
          <cell r="AZ1038" t="b">
            <v>1</v>
          </cell>
          <cell r="BA1038" t="b">
            <v>1</v>
          </cell>
          <cell r="BB1038" t="str">
            <v>TRUE</v>
          </cell>
          <cell r="BC1038" t="str">
            <v>FALSE</v>
          </cell>
          <cell r="BD1038" t="b">
            <v>1</v>
          </cell>
          <cell r="BE1038" t="str">
            <v>N/A</v>
          </cell>
          <cell r="BF1038" t="e">
            <v>#NAME?</v>
          </cell>
          <cell r="BG1038" t="str">
            <v>REQ</v>
          </cell>
        </row>
        <row r="1039">
          <cell r="A1039">
            <v>65955</v>
          </cell>
          <cell r="B1039">
            <v>41327</v>
          </cell>
          <cell r="C1039"/>
          <cell r="D1039"/>
          <cell r="E1039"/>
          <cell r="F1039" t="str">
            <v>South Shore Commons I LP</v>
          </cell>
          <cell r="G1039" t="str">
            <v>South Shore Commons</v>
          </cell>
          <cell r="H1039" t="str">
            <v>Edgewater Systems for Balanced Living</v>
          </cell>
          <cell r="I1039" t="str">
            <v>NEF Assignment Corporation, as nominee</v>
          </cell>
          <cell r="J1039" t="str">
            <v>36-4326848</v>
          </cell>
          <cell r="K1039">
            <v>0.99990000000000001</v>
          </cell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 t="str">
            <v>National Equity Fund 2013 LP</v>
          </cell>
          <cell r="W1039" t="str">
            <v>90-0937028</v>
          </cell>
          <cell r="X1039">
            <v>0.99990000000000001</v>
          </cell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 t="str">
            <v>No investor with 50% or more ownership</v>
          </cell>
          <cell r="AJ1039" t="str">
            <v>N/A</v>
          </cell>
          <cell r="AK1039" t="str">
            <v>N/A</v>
          </cell>
          <cell r="AL1039"/>
          <cell r="AM1039"/>
          <cell r="AN1039"/>
          <cell r="AO1039"/>
          <cell r="AP1039"/>
          <cell r="AQ1039"/>
          <cell r="AR1039"/>
          <cell r="AS1039"/>
          <cell r="AT1039"/>
          <cell r="AU1039"/>
          <cell r="AV1039" t="str">
            <v/>
          </cell>
          <cell r="AW1039"/>
          <cell r="AX1039" t="str">
            <v/>
          </cell>
          <cell r="AY1039"/>
          <cell r="AZ1039" t="b">
            <v>1</v>
          </cell>
          <cell r="BA1039" t="b">
            <v>1</v>
          </cell>
          <cell r="BB1039" t="str">
            <v>TRUE</v>
          </cell>
          <cell r="BC1039" t="str">
            <v>FALSE</v>
          </cell>
          <cell r="BD1039" t="b">
            <v>1</v>
          </cell>
          <cell r="BE1039" t="str">
            <v>REQ</v>
          </cell>
          <cell r="BF1039" t="str">
            <v>N/A</v>
          </cell>
          <cell r="BG1039" t="str">
            <v>REQ</v>
          </cell>
        </row>
        <row r="1040">
          <cell r="A1040">
            <v>65966</v>
          </cell>
          <cell r="B1040">
            <v>42135</v>
          </cell>
          <cell r="C1040"/>
          <cell r="D1040"/>
          <cell r="E1040"/>
          <cell r="F1040" t="str">
            <v>Woodridge Horizon Limited Partnership</v>
          </cell>
          <cell r="G1040" t="str">
            <v>Woodridge Horizon Senior Living Community</v>
          </cell>
          <cell r="H1040" t="str">
            <v>Alden Foundation</v>
          </cell>
          <cell r="I1040" t="str">
            <v>NEF Assignment Corporation, as nominee</v>
          </cell>
          <cell r="J1040" t="str">
            <v>36-4326848</v>
          </cell>
          <cell r="K1040">
            <v>0.99990000000000001</v>
          </cell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 t="str">
            <v>Cathay Shared Investment Fund I LP</v>
          </cell>
          <cell r="W1040" t="str">
            <v>37-1761153</v>
          </cell>
          <cell r="X1040">
            <v>0.18298169999999997</v>
          </cell>
          <cell r="Y1040" t="str">
            <v>NEF Regional Fund VII - Chicago LP</v>
          </cell>
          <cell r="Z1040" t="str">
            <v>35-2532766</v>
          </cell>
          <cell r="AA1040">
            <v>0.81691829999999999</v>
          </cell>
          <cell r="AB1040"/>
          <cell r="AC1040"/>
          <cell r="AD1040"/>
          <cell r="AE1040"/>
          <cell r="AF1040"/>
          <cell r="AG1040"/>
          <cell r="AH1040"/>
          <cell r="AI1040" t="str">
            <v>No investor with 50% or more ownership</v>
          </cell>
          <cell r="AJ1040" t="str">
            <v>N/A</v>
          </cell>
          <cell r="AK1040" t="str">
            <v>N/A</v>
          </cell>
          <cell r="AL1040"/>
          <cell r="AM1040"/>
          <cell r="AN1040"/>
          <cell r="AO1040"/>
          <cell r="AP1040"/>
          <cell r="AQ1040"/>
          <cell r="AR1040"/>
          <cell r="AS1040"/>
          <cell r="AT1040"/>
          <cell r="AU1040"/>
          <cell r="AV1040" t="str">
            <v/>
          </cell>
          <cell r="AW1040"/>
          <cell r="AX1040" t="str">
            <v/>
          </cell>
          <cell r="AY1040"/>
          <cell r="AZ1040" t="b">
            <v>1</v>
          </cell>
          <cell r="BA1040" t="b">
            <v>1</v>
          </cell>
          <cell r="BB1040" t="b">
            <v>0</v>
          </cell>
          <cell r="BC1040" t="str">
            <v>TRUE</v>
          </cell>
          <cell r="BD1040" t="b">
            <v>1</v>
          </cell>
          <cell r="BE1040" t="str">
            <v>REQ</v>
          </cell>
          <cell r="BF1040" t="str">
            <v>N/A</v>
          </cell>
          <cell r="BG1040" t="str">
            <v>REQ</v>
          </cell>
        </row>
        <row r="1041">
          <cell r="A1041">
            <v>65980</v>
          </cell>
          <cell r="B1041">
            <v>41690</v>
          </cell>
          <cell r="C1041"/>
          <cell r="D1041"/>
          <cell r="E1041"/>
          <cell r="F1041" t="str">
            <v>Courtleigh Development L.P.</v>
          </cell>
          <cell r="G1041" t="str">
            <v>Path Villas at Del Rey</v>
          </cell>
          <cell r="H1041" t="str">
            <v>PATH Ventures</v>
          </cell>
          <cell r="I1041" t="str">
            <v>NEF Assignment Corporation, as nominee</v>
          </cell>
          <cell r="J1041" t="str">
            <v>36-4326848</v>
          </cell>
          <cell r="K1041">
            <v>0.99990000000000001</v>
          </cell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 t="str">
            <v>California Equity Fund 2014 LP</v>
          </cell>
          <cell r="W1041" t="str">
            <v>35-2484320</v>
          </cell>
          <cell r="X1041">
            <v>0.99990000000000001</v>
          </cell>
          <cell r="Y1041"/>
          <cell r="Z1041"/>
          <cell r="AA1041"/>
          <cell r="AB1041"/>
          <cell r="AC1041"/>
          <cell r="AD1041"/>
          <cell r="AE1041"/>
          <cell r="AF1041"/>
          <cell r="AG1041"/>
          <cell r="AH1041"/>
          <cell r="AI1041" t="str">
            <v>No investor with 50% or more ownership</v>
          </cell>
          <cell r="AJ1041" t="str">
            <v>N/A</v>
          </cell>
          <cell r="AK1041" t="str">
            <v>N/A</v>
          </cell>
          <cell r="AL1041"/>
          <cell r="AM1041"/>
          <cell r="AN1041"/>
          <cell r="AO1041"/>
          <cell r="AP1041"/>
          <cell r="AQ1041"/>
          <cell r="AR1041"/>
          <cell r="AS1041"/>
          <cell r="AT1041"/>
          <cell r="AU1041"/>
          <cell r="AV1041" t="str">
            <v/>
          </cell>
          <cell r="AW1041"/>
          <cell r="AX1041" t="str">
            <v/>
          </cell>
          <cell r="AY1041"/>
          <cell r="AZ1041" t="b">
            <v>1</v>
          </cell>
          <cell r="BA1041" t="b">
            <v>1</v>
          </cell>
          <cell r="BB1041" t="str">
            <v>TRUE</v>
          </cell>
          <cell r="BC1041" t="str">
            <v>FALSE</v>
          </cell>
          <cell r="BD1041" t="b">
            <v>1</v>
          </cell>
          <cell r="BE1041" t="str">
            <v>REQ</v>
          </cell>
          <cell r="BF1041" t="str">
            <v>N/A</v>
          </cell>
          <cell r="BG1041" t="str">
            <v>REQ</v>
          </cell>
        </row>
        <row r="1042">
          <cell r="A1042">
            <v>65982</v>
          </cell>
          <cell r="B1042">
            <v>41816</v>
          </cell>
          <cell r="C1042"/>
          <cell r="D1042"/>
          <cell r="E1042"/>
          <cell r="F1042" t="str">
            <v>Plover Apartments  LLC</v>
          </cell>
          <cell r="G1042" t="str">
            <v>Plover Apartments</v>
          </cell>
          <cell r="H1042" t="str">
            <v>Lemle &amp; Wolff Development Co.</v>
          </cell>
          <cell r="I1042" t="str">
            <v>NEF New York Special Tax Credit Fund 2009 LP</v>
          </cell>
          <cell r="J1042" t="str">
            <v>27-0365747</v>
          </cell>
          <cell r="K1042">
            <v>0.99990000000000001</v>
          </cell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 t="str">
            <v>NEF New York Special Tax Credit Fund 2009 LP</v>
          </cell>
          <cell r="W1042" t="str">
            <v>27-0365747</v>
          </cell>
          <cell r="X1042">
            <v>0.99990000000000001</v>
          </cell>
          <cell r="Y1042"/>
          <cell r="Z1042"/>
          <cell r="AA1042"/>
          <cell r="AB1042"/>
          <cell r="AC1042"/>
          <cell r="AD1042"/>
          <cell r="AE1042"/>
          <cell r="AF1042"/>
          <cell r="AG1042"/>
          <cell r="AH1042"/>
          <cell r="AI1042" t="str">
            <v>BNY Aurora Holding Corp</v>
          </cell>
          <cell r="AJ1042" t="str">
            <v>13-3837068</v>
          </cell>
          <cell r="AK1042">
            <v>0.99980000999999996</v>
          </cell>
          <cell r="AL1042"/>
          <cell r="AM1042"/>
          <cell r="AN1042"/>
          <cell r="AO1042"/>
          <cell r="AP1042"/>
          <cell r="AQ1042"/>
          <cell r="AR1042"/>
          <cell r="AS1042"/>
          <cell r="AT1042"/>
          <cell r="AU1042"/>
          <cell r="AV1042" t="str">
            <v/>
          </cell>
          <cell r="AW1042"/>
          <cell r="AX1042" t="str">
            <v/>
          </cell>
          <cell r="AY1042"/>
          <cell r="AZ1042" t="b">
            <v>1</v>
          </cell>
          <cell r="BA1042" t="b">
            <v>1</v>
          </cell>
          <cell r="BB1042" t="b">
            <v>0</v>
          </cell>
          <cell r="BC1042" t="str">
            <v>TRUE</v>
          </cell>
          <cell r="BD1042" t="b">
            <v>1</v>
          </cell>
          <cell r="BE1042" t="str">
            <v>N/A</v>
          </cell>
          <cell r="BF1042" t="e">
            <v>#NAME?</v>
          </cell>
          <cell r="BG1042" t="str">
            <v>REQ</v>
          </cell>
        </row>
        <row r="1043">
          <cell r="A1043">
            <v>65547</v>
          </cell>
          <cell r="B1043">
            <v>40982</v>
          </cell>
          <cell r="C1043"/>
          <cell r="D1043"/>
          <cell r="E1043" t="str">
            <v>Phase 2 - Check investor % in the Fund's LPA</v>
          </cell>
          <cell r="F1043" t="str">
            <v>Silent Harvest Homes, LP</v>
          </cell>
          <cell r="G1043" t="str">
            <v>Silent Harvest Homes</v>
          </cell>
          <cell r="H1043" t="str">
            <v>Desert Ridge Investments, Inc.</v>
          </cell>
          <cell r="I1043" t="str">
            <v>MS Single Investor Fund I LLC</v>
          </cell>
          <cell r="J1043" t="str">
            <v>27-1499871</v>
          </cell>
          <cell r="K1043">
            <v>0.99990000000000001</v>
          </cell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 t="str">
            <v>MS Single Investor Fund I LLC</v>
          </cell>
          <cell r="W1043" t="str">
            <v>27-1499871</v>
          </cell>
          <cell r="X1043">
            <v>0.99990000000000001</v>
          </cell>
          <cell r="Y1043"/>
          <cell r="Z1043"/>
          <cell r="AA1043"/>
          <cell r="AB1043"/>
          <cell r="AC1043"/>
          <cell r="AD1043"/>
          <cell r="AE1043"/>
          <cell r="AF1043"/>
          <cell r="AG1043"/>
          <cell r="AH1043"/>
          <cell r="AI1043" t="str">
            <v>MS Affordable Housing LLC</v>
          </cell>
          <cell r="AJ1043" t="str">
            <v>20-3968489</v>
          </cell>
          <cell r="AK1043">
            <v>0.99989900009999999</v>
          </cell>
          <cell r="AL1043"/>
          <cell r="AM1043"/>
          <cell r="AN1043"/>
          <cell r="AO1043"/>
          <cell r="AP1043"/>
          <cell r="AQ1043"/>
          <cell r="AR1043"/>
          <cell r="AS1043"/>
          <cell r="AT1043"/>
          <cell r="AU1043"/>
          <cell r="AV1043" t="str">
            <v/>
          </cell>
          <cell r="AW1043"/>
          <cell r="AX1043" t="str">
            <v/>
          </cell>
          <cell r="AY1043"/>
          <cell r="AZ1043" t="b">
            <v>1</v>
          </cell>
          <cell r="BA1043" t="b">
            <v>1</v>
          </cell>
          <cell r="BB1043" t="str">
            <v>TRUE</v>
          </cell>
          <cell r="BC1043" t="str">
            <v>FALSE</v>
          </cell>
          <cell r="BD1043" t="b">
            <v>1</v>
          </cell>
          <cell r="BE1043" t="str">
            <v>N/A</v>
          </cell>
          <cell r="BF1043" t="e">
            <v>#NAME?</v>
          </cell>
          <cell r="BG1043" t="str">
            <v>REQ</v>
          </cell>
        </row>
        <row r="1044">
          <cell r="A1044">
            <v>65987</v>
          </cell>
          <cell r="B1044">
            <v>41681</v>
          </cell>
          <cell r="C1044"/>
          <cell r="D1044"/>
          <cell r="E1044"/>
          <cell r="F1044" t="str">
            <v>Concern Bergen LLC</v>
          </cell>
          <cell r="G1044" t="str">
            <v>Concern Bergen</v>
          </cell>
          <cell r="H1044" t="str">
            <v>Concern for Independent Living, Inc.</v>
          </cell>
          <cell r="I1044" t="str">
            <v>NEF Investment Partners Fund V LP</v>
          </cell>
          <cell r="J1044" t="str">
            <v>35-2504836</v>
          </cell>
          <cell r="K1044">
            <v>0.99990000000000001</v>
          </cell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 t="str">
            <v>NEF Investment Partners Fund V LP</v>
          </cell>
          <cell r="W1044" t="str">
            <v>35-2504836</v>
          </cell>
          <cell r="X1044">
            <v>0.99990000000000001</v>
          </cell>
          <cell r="Y1044"/>
          <cell r="Z1044"/>
          <cell r="AA1044"/>
          <cell r="AB1044"/>
          <cell r="AC1044"/>
          <cell r="AD1044"/>
          <cell r="AE1044"/>
          <cell r="AF1044"/>
          <cell r="AG1044"/>
          <cell r="AH1044"/>
          <cell r="AI1044" t="str">
            <v>FNBC Leasing Corporation</v>
          </cell>
          <cell r="AJ1044" t="str">
            <v>36-3643427</v>
          </cell>
          <cell r="AK1044">
            <v>0.99980000999999996</v>
          </cell>
          <cell r="AL1044"/>
          <cell r="AM1044"/>
          <cell r="AN1044"/>
          <cell r="AO1044"/>
          <cell r="AP1044"/>
          <cell r="AQ1044"/>
          <cell r="AR1044"/>
          <cell r="AS1044"/>
          <cell r="AT1044"/>
          <cell r="AU1044"/>
          <cell r="AV1044" t="str">
            <v/>
          </cell>
          <cell r="AW1044"/>
          <cell r="AX1044" t="str">
            <v/>
          </cell>
          <cell r="AY1044"/>
          <cell r="AZ1044" t="b">
            <v>1</v>
          </cell>
          <cell r="BA1044" t="b">
            <v>1</v>
          </cell>
          <cell r="BB1044" t="str">
            <v>TRUE</v>
          </cell>
          <cell r="BC1044" t="str">
            <v>FALSE</v>
          </cell>
          <cell r="BD1044" t="b">
            <v>1</v>
          </cell>
          <cell r="BE1044" t="str">
            <v>N/A</v>
          </cell>
          <cell r="BF1044" t="e">
            <v>#NAME?</v>
          </cell>
          <cell r="BG1044" t="str">
            <v>REQ</v>
          </cell>
        </row>
        <row r="1045">
          <cell r="A1045">
            <v>65991</v>
          </cell>
          <cell r="B1045">
            <v>41505</v>
          </cell>
          <cell r="C1045"/>
          <cell r="D1045"/>
          <cell r="E1045"/>
          <cell r="F1045" t="str">
            <v>Orange Tree Senior Apartments, L.P.</v>
          </cell>
          <cell r="G1045" t="str">
            <v>Orange Tree Senior Apartments</v>
          </cell>
          <cell r="H1045" t="str">
            <v>PEP Housing</v>
          </cell>
          <cell r="I1045" t="str">
            <v>NEF Assignment Corporation, as nominee</v>
          </cell>
          <cell r="J1045" t="str">
            <v>36-4326848</v>
          </cell>
          <cell r="K1045">
            <v>0.99990000000000001</v>
          </cell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 t="str">
            <v>California Equity Fund 2013 LP</v>
          </cell>
          <cell r="W1045" t="str">
            <v>61-1695178</v>
          </cell>
          <cell r="X1045">
            <v>0.99990000000000001</v>
          </cell>
          <cell r="Y1045"/>
          <cell r="Z1045"/>
          <cell r="AA1045"/>
          <cell r="AB1045"/>
          <cell r="AC1045"/>
          <cell r="AD1045"/>
          <cell r="AE1045"/>
          <cell r="AF1045"/>
          <cell r="AG1045"/>
          <cell r="AH1045"/>
          <cell r="AI1045" t="str">
            <v>No investor with 50% or more ownership</v>
          </cell>
          <cell r="AJ1045" t="str">
            <v>N/A</v>
          </cell>
          <cell r="AK1045" t="str">
            <v>N/A</v>
          </cell>
          <cell r="AL1045"/>
          <cell r="AM1045"/>
          <cell r="AN1045"/>
          <cell r="AO1045"/>
          <cell r="AP1045"/>
          <cell r="AQ1045"/>
          <cell r="AR1045"/>
          <cell r="AS1045"/>
          <cell r="AT1045"/>
          <cell r="AU1045"/>
          <cell r="AV1045" t="str">
            <v/>
          </cell>
          <cell r="AW1045"/>
          <cell r="AX1045" t="str">
            <v/>
          </cell>
          <cell r="AY1045"/>
          <cell r="AZ1045" t="b">
            <v>1</v>
          </cell>
          <cell r="BA1045" t="b">
            <v>1</v>
          </cell>
          <cell r="BB1045" t="str">
            <v>TRUE</v>
          </cell>
          <cell r="BC1045" t="str">
            <v>FALSE</v>
          </cell>
          <cell r="BD1045" t="b">
            <v>1</v>
          </cell>
          <cell r="BE1045" t="str">
            <v>REQ</v>
          </cell>
          <cell r="BF1045" t="str">
            <v>N/A</v>
          </cell>
          <cell r="BG1045" t="str">
            <v>REQ</v>
          </cell>
        </row>
        <row r="1046">
          <cell r="A1046">
            <v>65999</v>
          </cell>
          <cell r="B1046">
            <v>41817</v>
          </cell>
          <cell r="C1046"/>
          <cell r="D1046"/>
          <cell r="E1046"/>
          <cell r="F1046" t="str">
            <v>Andalusia Housing, LLLP</v>
          </cell>
          <cell r="G1046" t="str">
            <v>Andalusia</v>
          </cell>
          <cell r="H1046" t="str">
            <v>Tierra Realty Trust, LLC</v>
          </cell>
          <cell r="I1046" t="str">
            <v>NEF Assignment Corporation, as nominee</v>
          </cell>
          <cell r="J1046" t="str">
            <v>36-4326848</v>
          </cell>
          <cell r="K1046">
            <v>0.99990000000000001</v>
          </cell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 t="str">
            <v>National Equity Fund 2013 LP</v>
          </cell>
          <cell r="W1046" t="str">
            <v>90-0937028</v>
          </cell>
          <cell r="X1046">
            <v>0.99990000000000001</v>
          </cell>
          <cell r="Y1046"/>
          <cell r="Z1046"/>
          <cell r="AA1046"/>
          <cell r="AB1046"/>
          <cell r="AC1046"/>
          <cell r="AD1046"/>
          <cell r="AE1046"/>
          <cell r="AF1046"/>
          <cell r="AG1046"/>
          <cell r="AH1046"/>
          <cell r="AI1046" t="str">
            <v>No investor with 50% or more ownership</v>
          </cell>
          <cell r="AJ1046" t="str">
            <v>N/A</v>
          </cell>
          <cell r="AK1046" t="str">
            <v>N/A</v>
          </cell>
          <cell r="AL1046"/>
          <cell r="AM1046"/>
          <cell r="AN1046"/>
          <cell r="AO1046"/>
          <cell r="AP1046"/>
          <cell r="AQ1046"/>
          <cell r="AR1046"/>
          <cell r="AS1046"/>
          <cell r="AT1046"/>
          <cell r="AU1046"/>
          <cell r="AV1046" t="str">
            <v/>
          </cell>
          <cell r="AW1046"/>
          <cell r="AX1046" t="str">
            <v/>
          </cell>
          <cell r="AY1046"/>
          <cell r="AZ1046" t="b">
            <v>1</v>
          </cell>
          <cell r="BA1046" t="b">
            <v>1</v>
          </cell>
          <cell r="BB1046" t="b">
            <v>0</v>
          </cell>
          <cell r="BC1046" t="str">
            <v>TRUE</v>
          </cell>
          <cell r="BD1046" t="b">
            <v>1</v>
          </cell>
          <cell r="BE1046" t="str">
            <v>REQ</v>
          </cell>
          <cell r="BF1046" t="str">
            <v>N/A</v>
          </cell>
          <cell r="BG1046" t="str">
            <v>REQ</v>
          </cell>
        </row>
        <row r="1047">
          <cell r="A1047">
            <v>64421</v>
          </cell>
          <cell r="B1047">
            <v>40283</v>
          </cell>
          <cell r="C1047"/>
          <cell r="D1047"/>
          <cell r="E1047"/>
          <cell r="F1047" t="str">
            <v>Gilman Place Associates, L.P.</v>
          </cell>
          <cell r="G1047" t="str">
            <v>Gilman Place</v>
          </cell>
          <cell r="H1047" t="str">
            <v>Developers Collaborative</v>
          </cell>
          <cell r="I1047" t="str">
            <v>MS Shared Investment Fund I LLC</v>
          </cell>
          <cell r="J1047" t="str">
            <v>27-1490797</v>
          </cell>
          <cell r="K1047">
            <v>0.14996999999999999</v>
          </cell>
          <cell r="L1047" t="str">
            <v>NEF Assignment Corporation, as nominee</v>
          </cell>
          <cell r="M1047" t="str">
            <v>36-4326848</v>
          </cell>
          <cell r="N1047">
            <v>0.84982999999999997</v>
          </cell>
          <cell r="O1047"/>
          <cell r="P1047"/>
          <cell r="Q1047"/>
          <cell r="R1047"/>
          <cell r="S1047"/>
          <cell r="T1047"/>
          <cell r="U1047"/>
          <cell r="V1047" t="str">
            <v>MS Shared Investment Fund I LLC</v>
          </cell>
          <cell r="W1047" t="str">
            <v>27-1490797</v>
          </cell>
          <cell r="X1047">
            <v>0.14996999999999999</v>
          </cell>
          <cell r="Y1047" t="str">
            <v>NEF Affordable Housing Investment Fund LP</v>
          </cell>
          <cell r="Z1047" t="str">
            <v>27-0719219</v>
          </cell>
          <cell r="AA1047">
            <v>0.84982999999999997</v>
          </cell>
          <cell r="AB1047"/>
          <cell r="AC1047"/>
          <cell r="AD1047"/>
          <cell r="AE1047"/>
          <cell r="AF1047"/>
          <cell r="AG1047"/>
          <cell r="AH1047"/>
          <cell r="AI1047" t="str">
            <v>MS Affordable Housing LLC</v>
          </cell>
          <cell r="AJ1047" t="str">
            <v>20-3968489</v>
          </cell>
          <cell r="AK1047">
            <v>0.149955003</v>
          </cell>
          <cell r="AL1047" t="str">
            <v>Shaw Industries, Inc</v>
          </cell>
          <cell r="AM1047" t="str">
            <v>35-2162582</v>
          </cell>
          <cell r="AN1047">
            <v>0.84974501699999994</v>
          </cell>
          <cell r="AO1047"/>
          <cell r="AP1047"/>
          <cell r="AQ1047"/>
          <cell r="AR1047"/>
          <cell r="AS1047"/>
          <cell r="AT1047"/>
          <cell r="AU1047"/>
          <cell r="AV1047" t="str">
            <v/>
          </cell>
          <cell r="AW1047"/>
          <cell r="AX1047" t="str">
            <v/>
          </cell>
          <cell r="AY1047"/>
          <cell r="AZ1047" t="b">
            <v>1</v>
          </cell>
          <cell r="BA1047" t="b">
            <v>1</v>
          </cell>
          <cell r="BB1047" t="b">
            <v>0</v>
          </cell>
          <cell r="BC1047" t="str">
            <v>TRUE</v>
          </cell>
          <cell r="BD1047" t="b">
            <v>1</v>
          </cell>
          <cell r="BE1047" t="str">
            <v>N/A</v>
          </cell>
          <cell r="BF1047" t="e">
            <v>#NAME?</v>
          </cell>
          <cell r="BG1047" t="str">
            <v>REQ</v>
          </cell>
        </row>
        <row r="1048">
          <cell r="A1048">
            <v>66012</v>
          </cell>
          <cell r="B1048">
            <v>41609</v>
          </cell>
          <cell r="C1048"/>
          <cell r="D1048"/>
          <cell r="E1048"/>
          <cell r="F1048" t="str">
            <v>Moonlight Villas, LP</v>
          </cell>
          <cell r="G1048" t="str">
            <v>Moonlight Villas</v>
          </cell>
          <cell r="H1048" t="str">
            <v>Abbey Road, Inc.</v>
          </cell>
          <cell r="I1048" t="str">
            <v>NEF Assignment Corporation, as nominee</v>
          </cell>
          <cell r="J1048" t="str">
            <v>36-4326848</v>
          </cell>
          <cell r="K1048">
            <v>0.99990000000000001</v>
          </cell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 t="str">
            <v>California Equity Fund 2014 LP</v>
          </cell>
          <cell r="W1048" t="str">
            <v>35-2484320</v>
          </cell>
          <cell r="X1048">
            <v>0.99990000000000001</v>
          </cell>
          <cell r="Y1048"/>
          <cell r="Z1048"/>
          <cell r="AA1048"/>
          <cell r="AB1048"/>
          <cell r="AC1048"/>
          <cell r="AD1048"/>
          <cell r="AE1048"/>
          <cell r="AF1048"/>
          <cell r="AG1048"/>
          <cell r="AH1048"/>
          <cell r="AI1048" t="str">
            <v>No investor with 50% or more ownership</v>
          </cell>
          <cell r="AJ1048" t="str">
            <v>N/A</v>
          </cell>
          <cell r="AK1048" t="str">
            <v>N/A</v>
          </cell>
          <cell r="AL1048"/>
          <cell r="AM1048"/>
          <cell r="AN1048"/>
          <cell r="AO1048"/>
          <cell r="AP1048"/>
          <cell r="AQ1048"/>
          <cell r="AR1048"/>
          <cell r="AS1048"/>
          <cell r="AT1048"/>
          <cell r="AU1048"/>
          <cell r="AV1048" t="str">
            <v/>
          </cell>
          <cell r="AW1048"/>
          <cell r="AX1048" t="str">
            <v/>
          </cell>
          <cell r="AY1048"/>
          <cell r="AZ1048" t="b">
            <v>1</v>
          </cell>
          <cell r="BA1048" t="b">
            <v>1</v>
          </cell>
          <cell r="BB1048" t="b">
            <v>0</v>
          </cell>
          <cell r="BC1048" t="str">
            <v>TRUE</v>
          </cell>
          <cell r="BD1048" t="b">
            <v>1</v>
          </cell>
          <cell r="BE1048" t="str">
            <v>REQ</v>
          </cell>
          <cell r="BF1048" t="str">
            <v>N/A</v>
          </cell>
          <cell r="BG1048" t="str">
            <v>REQ</v>
          </cell>
        </row>
        <row r="1049">
          <cell r="A1049">
            <v>66014</v>
          </cell>
          <cell r="B1049">
            <v>41375</v>
          </cell>
          <cell r="C1049"/>
          <cell r="D1049"/>
          <cell r="E1049"/>
          <cell r="F1049" t="str">
            <v>Mija Town Homes, A California Limited Partnership</v>
          </cell>
          <cell r="G1049" t="str">
            <v>Mija Town Homes</v>
          </cell>
          <cell r="H1049" t="str">
            <v>Leela Enterprises, Inc.</v>
          </cell>
          <cell r="I1049" t="str">
            <v>NEF Assignment Corporation, as nominee</v>
          </cell>
          <cell r="J1049" t="str">
            <v>36-4326848</v>
          </cell>
          <cell r="K1049">
            <v>0.99990000000000001</v>
          </cell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 t="str">
            <v>California Equity Fund 2013 LP</v>
          </cell>
          <cell r="W1049" t="str">
            <v>61-1695178</v>
          </cell>
          <cell r="X1049">
            <v>0.99990000000000001</v>
          </cell>
          <cell r="Y1049"/>
          <cell r="Z1049"/>
          <cell r="AA1049"/>
          <cell r="AB1049"/>
          <cell r="AC1049"/>
          <cell r="AD1049"/>
          <cell r="AE1049"/>
          <cell r="AF1049"/>
          <cell r="AG1049"/>
          <cell r="AH1049"/>
          <cell r="AI1049" t="str">
            <v>No investor with 50% or more ownership</v>
          </cell>
          <cell r="AJ1049" t="str">
            <v>N/A</v>
          </cell>
          <cell r="AK1049" t="str">
            <v>N/A</v>
          </cell>
          <cell r="AL1049"/>
          <cell r="AM1049"/>
          <cell r="AN1049"/>
          <cell r="AO1049"/>
          <cell r="AP1049"/>
          <cell r="AQ1049"/>
          <cell r="AR1049"/>
          <cell r="AS1049"/>
          <cell r="AT1049"/>
          <cell r="AU1049"/>
          <cell r="AV1049" t="str">
            <v/>
          </cell>
          <cell r="AW1049"/>
          <cell r="AX1049" t="str">
            <v/>
          </cell>
          <cell r="AY1049"/>
          <cell r="AZ1049" t="b">
            <v>1</v>
          </cell>
          <cell r="BA1049" t="b">
            <v>1</v>
          </cell>
          <cell r="BB1049" t="str">
            <v>TRUE</v>
          </cell>
          <cell r="BC1049" t="str">
            <v>FALSE</v>
          </cell>
          <cell r="BD1049" t="b">
            <v>1</v>
          </cell>
          <cell r="BE1049" t="str">
            <v>REQ</v>
          </cell>
          <cell r="BF1049" t="str">
            <v>N/A</v>
          </cell>
          <cell r="BG1049" t="str">
            <v>REQ</v>
          </cell>
        </row>
        <row r="1050">
          <cell r="A1050">
            <v>66016</v>
          </cell>
          <cell r="B1050">
            <v>41940</v>
          </cell>
          <cell r="C1050"/>
          <cell r="D1050"/>
          <cell r="E1050"/>
          <cell r="F1050" t="str">
            <v>Milwaukee Avenue Apartments LP</v>
          </cell>
          <cell r="G1050" t="str">
            <v>Milwaukee Avenue Apartments (IL)</v>
          </cell>
          <cell r="H1050" t="str">
            <v>Full Circle Communities, Inc.</v>
          </cell>
          <cell r="I1050" t="str">
            <v>NEF Assignment Corporation, as nominee</v>
          </cell>
          <cell r="J1050" t="str">
            <v>36-4326848</v>
          </cell>
          <cell r="K1050">
            <v>0.99990000000000001</v>
          </cell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 t="str">
            <v>Banc of America Community Housing Investment Fund VIII LP</v>
          </cell>
          <cell r="W1050" t="str">
            <v>30-0829863</v>
          </cell>
          <cell r="X1050">
            <v>0.99990000000000001</v>
          </cell>
          <cell r="Y1050"/>
          <cell r="Z1050"/>
          <cell r="AA1050"/>
          <cell r="AB1050"/>
          <cell r="AC1050"/>
          <cell r="AD1050"/>
          <cell r="AE1050"/>
          <cell r="AF1050"/>
          <cell r="AG1050"/>
          <cell r="AH1050"/>
          <cell r="AI1050" t="str">
            <v>Bank of America, N.A.</v>
          </cell>
          <cell r="AJ1050" t="str">
            <v>94-1687665</v>
          </cell>
          <cell r="AK1050">
            <v>0.99980000999999996</v>
          </cell>
          <cell r="AL1050"/>
          <cell r="AM1050"/>
          <cell r="AN1050"/>
          <cell r="AO1050"/>
          <cell r="AP1050"/>
          <cell r="AQ1050"/>
          <cell r="AR1050"/>
          <cell r="AS1050"/>
          <cell r="AT1050"/>
          <cell r="AU1050"/>
          <cell r="AV1050" t="str">
            <v/>
          </cell>
          <cell r="AW1050"/>
          <cell r="AX1050" t="str">
            <v/>
          </cell>
          <cell r="AY1050"/>
          <cell r="AZ1050" t="b">
            <v>1</v>
          </cell>
          <cell r="BA1050" t="b">
            <v>1</v>
          </cell>
          <cell r="BB1050" t="str">
            <v>TRUE</v>
          </cell>
          <cell r="BC1050" t="str">
            <v>FALSE</v>
          </cell>
          <cell r="BD1050" t="b">
            <v>1</v>
          </cell>
          <cell r="BE1050" t="str">
            <v>REQ</v>
          </cell>
          <cell r="BF1050" t="e">
            <v>#NAME?</v>
          </cell>
          <cell r="BG1050" t="str">
            <v>REQ</v>
          </cell>
        </row>
        <row r="1051">
          <cell r="A1051">
            <v>66019</v>
          </cell>
          <cell r="B1051">
            <v>41570</v>
          </cell>
          <cell r="C1051"/>
          <cell r="D1051"/>
          <cell r="E1051"/>
          <cell r="F1051" t="str">
            <v>Kilpatrick Renaissance LP</v>
          </cell>
          <cell r="G1051" t="str">
            <v>Kilpatrick Renaissance</v>
          </cell>
          <cell r="H1051" t="str">
            <v>Renaissance Realty Group, Inc. (RRG)</v>
          </cell>
          <cell r="I1051" t="str">
            <v>NEF Assignment Corporation, as nominee</v>
          </cell>
          <cell r="J1051" t="str">
            <v>36-4326848</v>
          </cell>
          <cell r="K1051">
            <v>0.99990000000000001</v>
          </cell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 t="str">
            <v>NEF Regional Fund I - Chicago LP</v>
          </cell>
          <cell r="W1051" t="str">
            <v>80-0944868</v>
          </cell>
          <cell r="X1051">
            <v>0.99990000000000001</v>
          </cell>
          <cell r="Y1051"/>
          <cell r="Z1051"/>
          <cell r="AA1051"/>
          <cell r="AB1051"/>
          <cell r="AC1051"/>
          <cell r="AD1051"/>
          <cell r="AE1051"/>
          <cell r="AF1051"/>
          <cell r="AG1051"/>
          <cell r="AH1051"/>
          <cell r="AI1051" t="str">
            <v>BMO Harris Bank N.A.</v>
          </cell>
          <cell r="AJ1051" t="str">
            <v>36-2085229</v>
          </cell>
          <cell r="AK1051">
            <v>0.99980001000000007</v>
          </cell>
          <cell r="AL1051"/>
          <cell r="AM1051"/>
          <cell r="AN1051"/>
          <cell r="AO1051"/>
          <cell r="AP1051"/>
          <cell r="AQ1051"/>
          <cell r="AR1051"/>
          <cell r="AS1051"/>
          <cell r="AT1051"/>
          <cell r="AU1051"/>
          <cell r="AV1051" t="str">
            <v/>
          </cell>
          <cell r="AW1051"/>
          <cell r="AX1051" t="str">
            <v/>
          </cell>
          <cell r="AY1051"/>
          <cell r="AZ1051" t="b">
            <v>0</v>
          </cell>
          <cell r="BA1051" t="b">
            <v>0</v>
          </cell>
          <cell r="BB1051" t="b">
            <v>0</v>
          </cell>
          <cell r="BC1051" t="str">
            <v>TRUE</v>
          </cell>
          <cell r="BD1051" t="b">
            <v>1</v>
          </cell>
          <cell r="BE1051" t="str">
            <v>REQ</v>
          </cell>
          <cell r="BF1051" t="e">
            <v>#NAME?</v>
          </cell>
          <cell r="BG1051" t="str">
            <v>REQ</v>
          </cell>
        </row>
        <row r="1052">
          <cell r="A1052">
            <v>81991</v>
          </cell>
          <cell r="B1052">
            <v>45132</v>
          </cell>
          <cell r="C1052"/>
          <cell r="D1052" t="str">
            <v>x</v>
          </cell>
          <cell r="E1052"/>
          <cell r="F1052" t="str">
            <v>IndiBuild Fruita LLLP</v>
          </cell>
          <cell r="G1052" t="str">
            <v>The Fruita Mews</v>
          </cell>
          <cell r="H1052" t="str">
            <v>IndiBuild LLC</v>
          </cell>
          <cell r="I1052" t="str">
            <v>NEF Assignment Corporation, as nominee</v>
          </cell>
          <cell r="J1052" t="str">
            <v>36-4326848</v>
          </cell>
          <cell r="K1052">
            <v>0.99990000000000001</v>
          </cell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 t="str">
            <v>NEF Support Corp.</v>
          </cell>
          <cell r="W1052" t="str">
            <v>36-4326845</v>
          </cell>
          <cell r="X1052">
            <v>0.99990000000000001</v>
          </cell>
          <cell r="Y1052"/>
          <cell r="Z1052"/>
          <cell r="AA1052"/>
          <cell r="AB1052"/>
          <cell r="AC1052"/>
          <cell r="AD1052"/>
          <cell r="AE1052"/>
          <cell r="AF1052"/>
          <cell r="AG1052"/>
          <cell r="AH1052"/>
          <cell r="AI1052" t="str">
            <v>NA</v>
          </cell>
          <cell r="AJ1052" t="str">
            <v>N/A</v>
          </cell>
          <cell r="AK1052" t="str">
            <v>N/A</v>
          </cell>
          <cell r="AL1052"/>
          <cell r="AM1052"/>
          <cell r="AN1052"/>
          <cell r="AO1052"/>
          <cell r="AP1052"/>
          <cell r="AQ1052"/>
          <cell r="AR1052"/>
          <cell r="AS1052"/>
          <cell r="AT1052"/>
          <cell r="AU1052"/>
          <cell r="AV1052"/>
          <cell r="AW1052"/>
          <cell r="AX1052"/>
          <cell r="AY1052"/>
          <cell r="AZ1052" t="b">
            <v>1</v>
          </cell>
          <cell r="BA1052" t="b">
            <v>1</v>
          </cell>
          <cell r="BB1052" t="str">
            <v>TRUE</v>
          </cell>
          <cell r="BC1052" t="str">
            <v>FALSE</v>
          </cell>
          <cell r="BD1052" t="b">
            <v>1</v>
          </cell>
          <cell r="BE1052" t="str">
            <v>REQ</v>
          </cell>
          <cell r="BF1052" t="str">
            <v>N/A</v>
          </cell>
          <cell r="BG1052" t="str">
            <v>REQ</v>
          </cell>
        </row>
        <row r="1053">
          <cell r="A1053">
            <v>66049</v>
          </cell>
          <cell r="B1053">
            <v>41967</v>
          </cell>
          <cell r="C1053"/>
          <cell r="D1053"/>
          <cell r="E1053"/>
          <cell r="F1053" t="str">
            <v>Project Freedom at Westampton Urban Renewal, L.P.</v>
          </cell>
          <cell r="G1053" t="str">
            <v>Freedom Village at Westampton</v>
          </cell>
          <cell r="H1053" t="str">
            <v>Project Freedom, Inc.</v>
          </cell>
          <cell r="I1053" t="str">
            <v>NEF Assignment Corporation, as nominee</v>
          </cell>
          <cell r="J1053" t="str">
            <v>36-4326848</v>
          </cell>
          <cell r="K1053">
            <v>0.9998999999999999</v>
          </cell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 t="str">
            <v>Four Eighty-One Housing Investment Fund IV LP</v>
          </cell>
          <cell r="W1053" t="str">
            <v>32-0449544</v>
          </cell>
          <cell r="X1053">
            <v>0.99990000000000001</v>
          </cell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 t="str">
            <v>Four Eighty - One Corp</v>
          </cell>
          <cell r="AJ1053" t="str">
            <v>01-0354265</v>
          </cell>
          <cell r="AK1053">
            <v>0.99980000999999996</v>
          </cell>
          <cell r="AL1053"/>
          <cell r="AM1053"/>
          <cell r="AN1053"/>
          <cell r="AO1053"/>
          <cell r="AP1053"/>
          <cell r="AQ1053"/>
          <cell r="AR1053"/>
          <cell r="AS1053"/>
          <cell r="AT1053"/>
          <cell r="AU1053"/>
          <cell r="AV1053" t="str">
            <v/>
          </cell>
          <cell r="AW1053"/>
          <cell r="AX1053" t="str">
            <v/>
          </cell>
          <cell r="AY1053"/>
          <cell r="AZ1053" t="b">
            <v>1</v>
          </cell>
          <cell r="BA1053" t="b">
            <v>1</v>
          </cell>
          <cell r="BB1053" t="str">
            <v>TRUE</v>
          </cell>
          <cell r="BC1053" t="str">
            <v>FALSE</v>
          </cell>
          <cell r="BD1053" t="b">
            <v>1</v>
          </cell>
          <cell r="BE1053" t="str">
            <v>REQ</v>
          </cell>
          <cell r="BF1053" t="e">
            <v>#NAME?</v>
          </cell>
          <cell r="BG1053" t="str">
            <v>REQ</v>
          </cell>
        </row>
        <row r="1054">
          <cell r="A1054">
            <v>66050</v>
          </cell>
          <cell r="B1054">
            <v>41809</v>
          </cell>
          <cell r="C1054"/>
          <cell r="D1054"/>
          <cell r="E1054"/>
          <cell r="F1054" t="str">
            <v>Project Freedom at Toms River Urban Renewal, L.P.</v>
          </cell>
          <cell r="G1054" t="str">
            <v>Freedom Village at Toms River</v>
          </cell>
          <cell r="H1054" t="str">
            <v>Project Freedom, Inc.</v>
          </cell>
          <cell r="I1054" t="str">
            <v>NEF Assignment Corporation, as nominee</v>
          </cell>
          <cell r="J1054" t="str">
            <v>36-4326848</v>
          </cell>
          <cell r="K1054">
            <v>0.99990000000000001</v>
          </cell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 t="str">
            <v>Banc of America Community Housing Investment Fund VIII LP</v>
          </cell>
          <cell r="W1054" t="str">
            <v>30-0829863</v>
          </cell>
          <cell r="X1054">
            <v>0.99990000000000001</v>
          </cell>
          <cell r="Y1054"/>
          <cell r="Z1054"/>
          <cell r="AA1054"/>
          <cell r="AB1054"/>
          <cell r="AC1054"/>
          <cell r="AD1054"/>
          <cell r="AE1054"/>
          <cell r="AF1054"/>
          <cell r="AG1054"/>
          <cell r="AH1054"/>
          <cell r="AI1054" t="str">
            <v>Bank of America, N.A.</v>
          </cell>
          <cell r="AJ1054" t="str">
            <v>94-1687665</v>
          </cell>
          <cell r="AK1054">
            <v>0.99980000999999996</v>
          </cell>
          <cell r="AL1054"/>
          <cell r="AM1054"/>
          <cell r="AN1054"/>
          <cell r="AO1054"/>
          <cell r="AP1054"/>
          <cell r="AQ1054"/>
          <cell r="AR1054"/>
          <cell r="AS1054"/>
          <cell r="AT1054"/>
          <cell r="AU1054"/>
          <cell r="AV1054" t="str">
            <v/>
          </cell>
          <cell r="AW1054"/>
          <cell r="AX1054" t="str">
            <v/>
          </cell>
          <cell r="AY1054"/>
          <cell r="AZ1054" t="b">
            <v>1</v>
          </cell>
          <cell r="BA1054" t="b">
            <v>1</v>
          </cell>
          <cell r="BB1054" t="b">
            <v>0</v>
          </cell>
          <cell r="BC1054" t="str">
            <v>FALSE</v>
          </cell>
          <cell r="BD1054" t="b">
            <v>1</v>
          </cell>
          <cell r="BE1054" t="str">
            <v>REQ</v>
          </cell>
          <cell r="BF1054" t="e">
            <v>#NAME?</v>
          </cell>
          <cell r="BG1054" t="str">
            <v>REQ</v>
          </cell>
        </row>
        <row r="1055">
          <cell r="A1055">
            <v>81785</v>
          </cell>
          <cell r="B1055">
            <v>45246</v>
          </cell>
          <cell r="C1055"/>
          <cell r="D1055" t="str">
            <v>x</v>
          </cell>
          <cell r="E1055"/>
          <cell r="F1055" t="str">
            <v>Cape View Way LLC</v>
          </cell>
          <cell r="G1055" t="str">
            <v>Cape View Way</v>
          </cell>
          <cell r="H1055" t="str">
            <v>Preservation of Affordable Housing (POAH)</v>
          </cell>
          <cell r="I1055" t="str">
            <v>NEF Assignment Corporation, as nominee</v>
          </cell>
          <cell r="J1055" t="str">
            <v>36-4326848</v>
          </cell>
          <cell r="K1055">
            <v>0.99990000000000001</v>
          </cell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 t="str">
            <v>No fund listed</v>
          </cell>
          <cell r="W1055" t="str">
            <v>N/A</v>
          </cell>
          <cell r="X1055" t="str">
            <v>N/A</v>
          </cell>
          <cell r="Y1055"/>
          <cell r="Z1055"/>
          <cell r="AA1055"/>
          <cell r="AB1055"/>
          <cell r="AC1055"/>
          <cell r="AD1055"/>
          <cell r="AE1055"/>
          <cell r="AF1055"/>
          <cell r="AG1055"/>
          <cell r="AH1055"/>
          <cell r="AI1055" t="str">
            <v>Investor summary not found as a tab in SMT</v>
          </cell>
          <cell r="AJ1055"/>
          <cell r="AK1055"/>
          <cell r="AL1055"/>
          <cell r="AM1055"/>
          <cell r="AN1055"/>
          <cell r="AO1055"/>
          <cell r="AP1055"/>
          <cell r="AQ1055"/>
          <cell r="AR1055"/>
          <cell r="AS1055"/>
          <cell r="AT1055"/>
          <cell r="AU1055"/>
          <cell r="AV1055"/>
          <cell r="AW1055"/>
          <cell r="AX1055"/>
          <cell r="AY1055"/>
          <cell r="AZ1055" t="b">
            <v>1</v>
          </cell>
          <cell r="BA1055" t="b">
            <v>1</v>
          </cell>
          <cell r="BB1055" t="b">
            <v>0</v>
          </cell>
          <cell r="BC1055" t="str">
            <v>FALSE</v>
          </cell>
          <cell r="BD1055" t="b">
            <v>1</v>
          </cell>
          <cell r="BE1055" t="str">
            <v>REQ</v>
          </cell>
          <cell r="BF1055" t="e">
            <v>#NAME?</v>
          </cell>
          <cell r="BG1055" t="str">
            <v>REQ</v>
          </cell>
        </row>
        <row r="1056">
          <cell r="A1056">
            <v>66058</v>
          </cell>
          <cell r="B1056">
            <v>41627</v>
          </cell>
          <cell r="C1056"/>
          <cell r="D1056"/>
          <cell r="E1056"/>
          <cell r="F1056" t="str">
            <v>Uptown Lofts on Fifth LP</v>
          </cell>
          <cell r="G1056" t="str">
            <v>Uptown Lofts on Fifth</v>
          </cell>
          <cell r="H1056" t="str">
            <v>ACTION-Housing, Inc.</v>
          </cell>
          <cell r="I1056" t="str">
            <v>NEF New York Special Tax Credit Fund 2009 LP</v>
          </cell>
          <cell r="J1056" t="str">
            <v>27-0365747</v>
          </cell>
          <cell r="K1056">
            <v>0.99990000000000001</v>
          </cell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 t="str">
            <v>NEF New York Special Tax Credit Fund 2009 LP</v>
          </cell>
          <cell r="W1056" t="str">
            <v>27-0365747</v>
          </cell>
          <cell r="X1056">
            <v>0.99990000000000001</v>
          </cell>
          <cell r="Y1056"/>
          <cell r="Z1056"/>
          <cell r="AA1056"/>
          <cell r="AB1056"/>
          <cell r="AC1056"/>
          <cell r="AD1056"/>
          <cell r="AE1056"/>
          <cell r="AF1056"/>
          <cell r="AG1056"/>
          <cell r="AH1056"/>
          <cell r="AI1056" t="str">
            <v>BNY Aurora Holding Corp</v>
          </cell>
          <cell r="AJ1056" t="str">
            <v>13-3837068</v>
          </cell>
          <cell r="AK1056">
            <v>0.99980000999999996</v>
          </cell>
          <cell r="AL1056"/>
          <cell r="AM1056"/>
          <cell r="AN1056"/>
          <cell r="AO1056"/>
          <cell r="AP1056"/>
          <cell r="AQ1056"/>
          <cell r="AR1056"/>
          <cell r="AS1056"/>
          <cell r="AT1056"/>
          <cell r="AU1056"/>
          <cell r="AV1056" t="str">
            <v/>
          </cell>
          <cell r="AW1056"/>
          <cell r="AX1056" t="str">
            <v/>
          </cell>
          <cell r="AY1056"/>
          <cell r="AZ1056" t="b">
            <v>1</v>
          </cell>
          <cell r="BA1056" t="b">
            <v>1</v>
          </cell>
          <cell r="BB1056" t="b">
            <v>0</v>
          </cell>
          <cell r="BC1056" t="str">
            <v>FALSE</v>
          </cell>
          <cell r="BD1056" t="b">
            <v>1</v>
          </cell>
          <cell r="BE1056" t="str">
            <v>N/A</v>
          </cell>
          <cell r="BF1056" t="e">
            <v>#NAME?</v>
          </cell>
          <cell r="BG1056" t="str">
            <v>REQ</v>
          </cell>
        </row>
        <row r="1057">
          <cell r="A1057">
            <v>66065</v>
          </cell>
          <cell r="B1057">
            <v>42031</v>
          </cell>
          <cell r="C1057"/>
          <cell r="D1057"/>
          <cell r="E1057"/>
          <cell r="F1057" t="str">
            <v>UMOM Housing III, LLC</v>
          </cell>
          <cell r="G1057" t="str">
            <v>North Mountain Village (aka Parsons Village)</v>
          </cell>
          <cell r="H1057" t="str">
            <v>Helping Hands Housing Services, Inc./ UMOM New Day Center, inc.</v>
          </cell>
          <cell r="I1057" t="str">
            <v>NEF Assignment Corporation, as nominee</v>
          </cell>
          <cell r="J1057" t="str">
            <v>36-4326848</v>
          </cell>
          <cell r="K1057">
            <v>0.99990000000000001</v>
          </cell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 t="str">
            <v>Banc of America Community Housing Investment Fund VIII LP</v>
          </cell>
          <cell r="W1057" t="str">
            <v>30-0829863</v>
          </cell>
          <cell r="X1057">
            <v>0.99990000000000001</v>
          </cell>
          <cell r="Y1057"/>
          <cell r="Z1057"/>
          <cell r="AA1057"/>
          <cell r="AB1057"/>
          <cell r="AC1057"/>
          <cell r="AD1057"/>
          <cell r="AE1057"/>
          <cell r="AF1057"/>
          <cell r="AG1057"/>
          <cell r="AH1057"/>
          <cell r="AI1057" t="str">
            <v>Bank of America, N.A.</v>
          </cell>
          <cell r="AJ1057" t="str">
            <v>94-1687665</v>
          </cell>
          <cell r="AK1057">
            <v>0.99980000999999996</v>
          </cell>
          <cell r="AL1057"/>
          <cell r="AM1057"/>
          <cell r="AN1057"/>
          <cell r="AO1057"/>
          <cell r="AP1057"/>
          <cell r="AQ1057"/>
          <cell r="AR1057"/>
          <cell r="AS1057"/>
          <cell r="AT1057"/>
          <cell r="AU1057"/>
          <cell r="AV1057" t="str">
            <v/>
          </cell>
          <cell r="AW1057"/>
          <cell r="AX1057" t="str">
            <v/>
          </cell>
          <cell r="AY1057"/>
          <cell r="AZ1057" t="b">
            <v>1</v>
          </cell>
          <cell r="BA1057" t="b">
            <v>1</v>
          </cell>
          <cell r="BB1057" t="b">
            <v>0</v>
          </cell>
          <cell r="BC1057" t="str">
            <v>FALSE</v>
          </cell>
          <cell r="BD1057" t="b">
            <v>1</v>
          </cell>
          <cell r="BE1057" t="str">
            <v>REQ</v>
          </cell>
          <cell r="BF1057" t="e">
            <v>#NAME?</v>
          </cell>
          <cell r="BG1057" t="str">
            <v>REQ</v>
          </cell>
        </row>
        <row r="1058">
          <cell r="A1058">
            <v>66066</v>
          </cell>
          <cell r="B1058">
            <v>41671</v>
          </cell>
          <cell r="C1058"/>
          <cell r="D1058"/>
          <cell r="E1058"/>
          <cell r="F1058" t="str">
            <v>Naomi Gardens, LP</v>
          </cell>
          <cell r="G1058" t="str">
            <v>Naomi Gardens</v>
          </cell>
          <cell r="H1058" t="str">
            <v>ReBuild America-Arcadia, LLC</v>
          </cell>
          <cell r="I1058" t="str">
            <v>NEF Assignment Corporation, as nominee</v>
          </cell>
          <cell r="J1058" t="str">
            <v>36-4326848</v>
          </cell>
          <cell r="K1058">
            <v>0.99990000000000001</v>
          </cell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 t="str">
            <v>California Equity Fund 2014 LP</v>
          </cell>
          <cell r="W1058" t="str">
            <v>35-2484320</v>
          </cell>
          <cell r="X1058">
            <v>0.99990000000000001</v>
          </cell>
          <cell r="Y1058"/>
          <cell r="Z1058"/>
          <cell r="AA1058"/>
          <cell r="AB1058"/>
          <cell r="AC1058"/>
          <cell r="AD1058"/>
          <cell r="AE1058"/>
          <cell r="AF1058"/>
          <cell r="AG1058"/>
          <cell r="AH1058"/>
          <cell r="AI1058" t="str">
            <v>No investor with 50% or more ownership</v>
          </cell>
          <cell r="AJ1058" t="str">
            <v>N/A</v>
          </cell>
          <cell r="AK1058" t="str">
            <v>N/A</v>
          </cell>
          <cell r="AL1058"/>
          <cell r="AM1058"/>
          <cell r="AN1058"/>
          <cell r="AO1058"/>
          <cell r="AP1058"/>
          <cell r="AQ1058"/>
          <cell r="AR1058"/>
          <cell r="AS1058"/>
          <cell r="AT1058"/>
          <cell r="AU1058"/>
          <cell r="AV1058" t="str">
            <v/>
          </cell>
          <cell r="AW1058"/>
          <cell r="AX1058" t="str">
            <v/>
          </cell>
          <cell r="AY1058"/>
          <cell r="AZ1058" t="b">
            <v>1</v>
          </cell>
          <cell r="BA1058" t="b">
            <v>1</v>
          </cell>
          <cell r="BB1058" t="b">
            <v>0</v>
          </cell>
          <cell r="BC1058" t="str">
            <v>FALSE</v>
          </cell>
          <cell r="BD1058" t="b">
            <v>1</v>
          </cell>
          <cell r="BE1058" t="str">
            <v>REQ</v>
          </cell>
          <cell r="BF1058" t="str">
            <v>N/A</v>
          </cell>
          <cell r="BG1058" t="str">
            <v>REQ</v>
          </cell>
        </row>
        <row r="1059">
          <cell r="A1059">
            <v>66067</v>
          </cell>
          <cell r="B1059">
            <v>41617</v>
          </cell>
          <cell r="C1059"/>
          <cell r="D1059"/>
          <cell r="E1059"/>
          <cell r="F1059" t="str">
            <v>Clifton Square, LP</v>
          </cell>
          <cell r="G1059" t="str">
            <v>Clifton Square Apartments</v>
          </cell>
          <cell r="H1059" t="str">
            <v>BWI, LLC</v>
          </cell>
          <cell r="I1059" t="str">
            <v>NEF Assignment Corporation, as nominee</v>
          </cell>
          <cell r="J1059" t="str">
            <v>36-4326848</v>
          </cell>
          <cell r="K1059">
            <v>0.99990000000000001</v>
          </cell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 t="str">
            <v>National Equity Fund 2014 LP</v>
          </cell>
          <cell r="W1059" t="str">
            <v>61-1735239</v>
          </cell>
          <cell r="X1059">
            <v>0.99990000000000001</v>
          </cell>
          <cell r="Y1059"/>
          <cell r="Z1059"/>
          <cell r="AA1059"/>
          <cell r="AB1059"/>
          <cell r="AC1059"/>
          <cell r="AD1059"/>
          <cell r="AE1059"/>
          <cell r="AF1059"/>
          <cell r="AG1059"/>
          <cell r="AH1059"/>
          <cell r="AI1059" t="str">
            <v>No investor with 50% or more ownership</v>
          </cell>
          <cell r="AJ1059" t="str">
            <v>N/A</v>
          </cell>
          <cell r="AK1059" t="str">
            <v>N/A</v>
          </cell>
          <cell r="AL1059"/>
          <cell r="AM1059"/>
          <cell r="AN1059"/>
          <cell r="AO1059"/>
          <cell r="AP1059"/>
          <cell r="AQ1059"/>
          <cell r="AR1059"/>
          <cell r="AS1059"/>
          <cell r="AT1059"/>
          <cell r="AU1059"/>
          <cell r="AV1059" t="str">
            <v/>
          </cell>
          <cell r="AW1059"/>
          <cell r="AX1059" t="str">
            <v/>
          </cell>
          <cell r="AY1059"/>
          <cell r="AZ1059" t="b">
            <v>1</v>
          </cell>
          <cell r="BA1059" t="b">
            <v>0</v>
          </cell>
          <cell r="BB1059" t="b">
            <v>0</v>
          </cell>
          <cell r="BC1059" t="str">
            <v>FALSE</v>
          </cell>
          <cell r="BD1059" t="b">
            <v>0</v>
          </cell>
          <cell r="BE1059" t="str">
            <v>REQ</v>
          </cell>
          <cell r="BF1059" t="str">
            <v>N/A</v>
          </cell>
          <cell r="BG1059" t="str">
            <v>REQ</v>
          </cell>
        </row>
        <row r="1060">
          <cell r="A1060">
            <v>66073</v>
          </cell>
          <cell r="B1060">
            <v>41486</v>
          </cell>
          <cell r="C1060"/>
          <cell r="D1060"/>
          <cell r="E1060"/>
          <cell r="F1060" t="str">
            <v>Three Rivers Senior Housing LLLP</v>
          </cell>
          <cell r="G1060" t="str">
            <v>Three Rivers Village</v>
          </cell>
          <cell r="H1060" t="str">
            <v>Beacon Development Group Inc</v>
          </cell>
          <cell r="I1060" t="str">
            <v>NEF Assignment Corporation, as nominee</v>
          </cell>
          <cell r="J1060" t="str">
            <v>36-4326848</v>
          </cell>
          <cell r="K1060">
            <v>0.99990000000000001</v>
          </cell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 t="str">
            <v>Homestead Equity Fund XI Limited Partnership</v>
          </cell>
          <cell r="W1060" t="str">
            <v>90-0973765</v>
          </cell>
          <cell r="X1060">
            <v>0.99990000000000001</v>
          </cell>
          <cell r="Y1060"/>
          <cell r="Z1060"/>
          <cell r="AA1060"/>
          <cell r="AB1060"/>
          <cell r="AC1060"/>
          <cell r="AD1060"/>
          <cell r="AE1060"/>
          <cell r="AF1060"/>
          <cell r="AG1060"/>
          <cell r="AH1060"/>
          <cell r="AI1060" t="str">
            <v>No investor with 50% or more ownership</v>
          </cell>
          <cell r="AJ1060" t="str">
            <v>N/A</v>
          </cell>
          <cell r="AK1060" t="str">
            <v>N/A</v>
          </cell>
          <cell r="AL1060"/>
          <cell r="AM1060"/>
          <cell r="AN1060"/>
          <cell r="AO1060"/>
          <cell r="AP1060"/>
          <cell r="AQ1060"/>
          <cell r="AR1060"/>
          <cell r="AS1060"/>
          <cell r="AT1060"/>
          <cell r="AU1060"/>
          <cell r="AV1060" t="str">
            <v/>
          </cell>
          <cell r="AW1060"/>
          <cell r="AX1060" t="str">
            <v/>
          </cell>
          <cell r="AY1060"/>
          <cell r="AZ1060" t="b">
            <v>1</v>
          </cell>
          <cell r="BA1060" t="b">
            <v>1</v>
          </cell>
          <cell r="BB1060" t="b">
            <v>0</v>
          </cell>
          <cell r="BC1060" t="str">
            <v>TRUE</v>
          </cell>
          <cell r="BD1060" t="b">
            <v>1</v>
          </cell>
          <cell r="BE1060" t="str">
            <v>REQ</v>
          </cell>
          <cell r="BF1060" t="str">
            <v>N/A</v>
          </cell>
          <cell r="BG1060" t="str">
            <v>REQ</v>
          </cell>
        </row>
        <row r="1061">
          <cell r="A1061">
            <v>66077</v>
          </cell>
          <cell r="B1061">
            <v>41614</v>
          </cell>
          <cell r="C1061"/>
          <cell r="D1061"/>
          <cell r="E1061"/>
          <cell r="F1061" t="str">
            <v>Samuel Tabas Apartments, LP</v>
          </cell>
          <cell r="G1061" t="str">
            <v>Samuel Tabas Apartments</v>
          </cell>
          <cell r="H1061" t="str">
            <v>Federation Housing, Inc.</v>
          </cell>
          <cell r="I1061" t="str">
            <v>NEF Assignment Corporation, as nominee</v>
          </cell>
          <cell r="J1061" t="str">
            <v>36-4326848</v>
          </cell>
          <cell r="K1061">
            <v>0.9998999999999999</v>
          </cell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 t="str">
            <v>Four Eighty-One Housing Investment Fund III LP</v>
          </cell>
          <cell r="W1061" t="str">
            <v>90-0929576</v>
          </cell>
          <cell r="X1061">
            <v>0.99990000000000001</v>
          </cell>
          <cell r="Y1061"/>
          <cell r="Z1061"/>
          <cell r="AA1061"/>
          <cell r="AB1061"/>
          <cell r="AC1061"/>
          <cell r="AD1061"/>
          <cell r="AE1061"/>
          <cell r="AF1061"/>
          <cell r="AG1061"/>
          <cell r="AH1061"/>
          <cell r="AI1061" t="str">
            <v>Four Eighty - One Corp</v>
          </cell>
          <cell r="AJ1061" t="str">
            <v>01-0354265</v>
          </cell>
          <cell r="AK1061">
            <v>0.99980000999999996</v>
          </cell>
          <cell r="AL1061"/>
          <cell r="AM1061"/>
          <cell r="AN1061"/>
          <cell r="AO1061"/>
          <cell r="AP1061"/>
          <cell r="AQ1061"/>
          <cell r="AR1061"/>
          <cell r="AS1061"/>
          <cell r="AT1061"/>
          <cell r="AU1061"/>
          <cell r="AV1061" t="str">
            <v/>
          </cell>
          <cell r="AW1061"/>
          <cell r="AX1061" t="str">
            <v/>
          </cell>
          <cell r="AY1061"/>
          <cell r="AZ1061" t="b">
            <v>1</v>
          </cell>
          <cell r="BA1061" t="b">
            <v>1</v>
          </cell>
          <cell r="BB1061" t="b">
            <v>0</v>
          </cell>
          <cell r="BC1061" t="str">
            <v>FALSE</v>
          </cell>
          <cell r="BD1061" t="b">
            <v>1</v>
          </cell>
          <cell r="BE1061" t="str">
            <v>REQ</v>
          </cell>
          <cell r="BF1061" t="e">
            <v>#NAME?</v>
          </cell>
          <cell r="BG1061" t="str">
            <v>REQ</v>
          </cell>
        </row>
        <row r="1062">
          <cell r="A1062">
            <v>66080</v>
          </cell>
          <cell r="B1062">
            <v>41521</v>
          </cell>
          <cell r="C1062"/>
          <cell r="D1062"/>
          <cell r="E1062"/>
          <cell r="F1062" t="str">
            <v>Walla Walla Family Homes Two LLC</v>
          </cell>
          <cell r="G1062" t="str">
            <v>Walla Walla Family Homes Phase II</v>
          </cell>
          <cell r="H1062" t="str">
            <v>Housing Authority of the City of Walla Walla</v>
          </cell>
          <cell r="I1062" t="str">
            <v>NEF Assignment Corporation, as nominee</v>
          </cell>
          <cell r="J1062" t="str">
            <v>36-4326848</v>
          </cell>
          <cell r="K1062">
            <v>0.99990000000000001</v>
          </cell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 t="str">
            <v>Homestead Equity Fund XI Limited Partnership</v>
          </cell>
          <cell r="W1062" t="str">
            <v>90-0973765</v>
          </cell>
          <cell r="X1062">
            <v>0.99990000000000001</v>
          </cell>
          <cell r="Y1062"/>
          <cell r="Z1062"/>
          <cell r="AA1062"/>
          <cell r="AB1062"/>
          <cell r="AC1062"/>
          <cell r="AD1062"/>
          <cell r="AE1062"/>
          <cell r="AF1062"/>
          <cell r="AG1062"/>
          <cell r="AH1062"/>
          <cell r="AI1062" t="str">
            <v>No investor with 50% or more ownership</v>
          </cell>
          <cell r="AJ1062" t="str">
            <v>N/A</v>
          </cell>
          <cell r="AK1062" t="str">
            <v>N/A</v>
          </cell>
          <cell r="AL1062"/>
          <cell r="AM1062"/>
          <cell r="AN1062"/>
          <cell r="AO1062"/>
          <cell r="AP1062"/>
          <cell r="AQ1062"/>
          <cell r="AR1062"/>
          <cell r="AS1062"/>
          <cell r="AT1062"/>
          <cell r="AU1062"/>
          <cell r="AV1062" t="str">
            <v/>
          </cell>
          <cell r="AW1062"/>
          <cell r="AX1062" t="str">
            <v/>
          </cell>
          <cell r="AY1062"/>
          <cell r="AZ1062" t="b">
            <v>1</v>
          </cell>
          <cell r="BA1062" t="b">
            <v>1</v>
          </cell>
          <cell r="BB1062" t="str">
            <v>TRUE</v>
          </cell>
          <cell r="BC1062" t="str">
            <v>FALSE</v>
          </cell>
          <cell r="BD1062" t="b">
            <v>1</v>
          </cell>
          <cell r="BE1062" t="str">
            <v>REQ</v>
          </cell>
          <cell r="BF1062" t="str">
            <v>N/A</v>
          </cell>
          <cell r="BG1062" t="str">
            <v>REQ</v>
          </cell>
        </row>
        <row r="1063">
          <cell r="A1063">
            <v>66081</v>
          </cell>
          <cell r="B1063">
            <v>41627</v>
          </cell>
          <cell r="C1063"/>
          <cell r="D1063"/>
          <cell r="E1063"/>
          <cell r="F1063" t="str">
            <v>LIHI Bellevue LLC</v>
          </cell>
          <cell r="G1063" t="str">
            <v>Bellevue Apartments</v>
          </cell>
          <cell r="H1063" t="str">
            <v>The Low Income Housing Institute (LIHI)</v>
          </cell>
          <cell r="I1063" t="str">
            <v>NEF Assignment Corporation, as nominee</v>
          </cell>
          <cell r="J1063" t="str">
            <v>36-4326848</v>
          </cell>
          <cell r="K1063">
            <v>0.99990000000000001</v>
          </cell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 t="str">
            <v>Cathay Shared Investment Fund I LP</v>
          </cell>
          <cell r="W1063" t="str">
            <v>37-1761153</v>
          </cell>
          <cell r="X1063">
            <v>4.7395260000000002E-2</v>
          </cell>
          <cell r="Y1063" t="str">
            <v>Homestead Equity Fund XI Limited Partnership</v>
          </cell>
          <cell r="Z1063" t="str">
            <v>90-0973765</v>
          </cell>
          <cell r="AA1063">
            <v>0.95250473999999996</v>
          </cell>
          <cell r="AB1063"/>
          <cell r="AC1063"/>
          <cell r="AD1063"/>
          <cell r="AE1063"/>
          <cell r="AF1063"/>
          <cell r="AG1063"/>
          <cell r="AH1063"/>
          <cell r="AI1063" t="str">
            <v>No investor with 50% or more ownership</v>
          </cell>
          <cell r="AJ1063" t="str">
            <v>N/A</v>
          </cell>
          <cell r="AK1063" t="str">
            <v>N/A</v>
          </cell>
          <cell r="AL1063"/>
          <cell r="AM1063"/>
          <cell r="AN1063"/>
          <cell r="AO1063"/>
          <cell r="AP1063"/>
          <cell r="AQ1063"/>
          <cell r="AR1063"/>
          <cell r="AS1063"/>
          <cell r="AT1063"/>
          <cell r="AU1063"/>
          <cell r="AV1063" t="str">
            <v/>
          </cell>
          <cell r="AW1063"/>
          <cell r="AX1063" t="str">
            <v/>
          </cell>
          <cell r="AY1063"/>
          <cell r="AZ1063" t="b">
            <v>1</v>
          </cell>
          <cell r="BA1063" t="b">
            <v>1</v>
          </cell>
          <cell r="BB1063" t="str">
            <v>TRUE</v>
          </cell>
          <cell r="BC1063" t="str">
            <v>FALSE</v>
          </cell>
          <cell r="BD1063" t="b">
            <v>1</v>
          </cell>
          <cell r="BE1063" t="str">
            <v>REQ</v>
          </cell>
          <cell r="BF1063" t="str">
            <v>N/A</v>
          </cell>
          <cell r="BG1063" t="str">
            <v>REQ</v>
          </cell>
        </row>
        <row r="1064">
          <cell r="A1064">
            <v>66083</v>
          </cell>
          <cell r="B1064">
            <v>41782</v>
          </cell>
          <cell r="C1064"/>
          <cell r="D1064"/>
          <cell r="E1064"/>
          <cell r="F1064" t="str">
            <v>Monroe Family Village LLC</v>
          </cell>
          <cell r="G1064" t="str">
            <v>Monroe Family Village</v>
          </cell>
          <cell r="H1064" t="str">
            <v>Housing Hope</v>
          </cell>
          <cell r="I1064" t="str">
            <v>NEF Assignment Corporation, as nominee</v>
          </cell>
          <cell r="J1064" t="str">
            <v>36-4326848</v>
          </cell>
          <cell r="K1064">
            <v>0.99990000000000001</v>
          </cell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 t="str">
            <v>Homestead Equity Fund XI Limited Partnership</v>
          </cell>
          <cell r="W1064" t="str">
            <v>90-0973765</v>
          </cell>
          <cell r="X1064">
            <v>0.99990000000000001</v>
          </cell>
          <cell r="Y1064"/>
          <cell r="Z1064"/>
          <cell r="AA1064"/>
          <cell r="AB1064"/>
          <cell r="AC1064"/>
          <cell r="AD1064"/>
          <cell r="AE1064"/>
          <cell r="AF1064"/>
          <cell r="AG1064"/>
          <cell r="AH1064"/>
          <cell r="AI1064" t="str">
            <v>No investor with 50% or more ownership</v>
          </cell>
          <cell r="AJ1064" t="str">
            <v>N/A</v>
          </cell>
          <cell r="AK1064" t="str">
            <v>N/A</v>
          </cell>
          <cell r="AL1064"/>
          <cell r="AM1064"/>
          <cell r="AN1064"/>
          <cell r="AO1064"/>
          <cell r="AP1064"/>
          <cell r="AQ1064"/>
          <cell r="AR1064"/>
          <cell r="AS1064"/>
          <cell r="AT1064"/>
          <cell r="AU1064"/>
          <cell r="AV1064" t="str">
            <v/>
          </cell>
          <cell r="AW1064"/>
          <cell r="AX1064" t="str">
            <v/>
          </cell>
          <cell r="AY1064"/>
          <cell r="AZ1064" t="b">
            <v>1</v>
          </cell>
          <cell r="BA1064" t="b">
            <v>1</v>
          </cell>
          <cell r="BB1064" t="str">
            <v>TRUE</v>
          </cell>
          <cell r="BC1064" t="str">
            <v>FALSE</v>
          </cell>
          <cell r="BD1064" t="b">
            <v>1</v>
          </cell>
          <cell r="BE1064" t="str">
            <v>REQ</v>
          </cell>
          <cell r="BF1064" t="str">
            <v>N/A</v>
          </cell>
          <cell r="BG1064" t="str">
            <v>REQ</v>
          </cell>
        </row>
        <row r="1065">
          <cell r="A1065">
            <v>66093</v>
          </cell>
          <cell r="B1065">
            <v>41934</v>
          </cell>
          <cell r="C1065"/>
          <cell r="D1065"/>
          <cell r="E1065"/>
          <cell r="F1065" t="str">
            <v>Cloudbreak Phoenix IV, LP</v>
          </cell>
          <cell r="G1065" t="str">
            <v>Victory Place IV (AZ)</v>
          </cell>
          <cell r="H1065" t="str">
            <v>Cloudbreak Development, LLC</v>
          </cell>
          <cell r="I1065" t="str">
            <v>MLI Investment Fund II LP</v>
          </cell>
          <cell r="J1065" t="str">
            <v>26-2554858</v>
          </cell>
          <cell r="K1065">
            <v>0.99990000000000001</v>
          </cell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 t="str">
            <v>MLI Investment Fund II LP</v>
          </cell>
          <cell r="W1065" t="str">
            <v>26-2554858</v>
          </cell>
          <cell r="X1065">
            <v>0.99990000000000001</v>
          </cell>
          <cell r="Y1065"/>
          <cell r="Z1065"/>
          <cell r="AA1065"/>
          <cell r="AB1065"/>
          <cell r="AC1065"/>
          <cell r="AD1065"/>
          <cell r="AE1065"/>
          <cell r="AF1065"/>
          <cell r="AG1065"/>
          <cell r="AH1065"/>
          <cell r="AI1065" t="str">
            <v>Metropolitan Life Insurance Company</v>
          </cell>
          <cell r="AJ1065" t="str">
            <v>13-5581829</v>
          </cell>
          <cell r="AK1065">
            <v>0.99980000999999996</v>
          </cell>
          <cell r="AL1065"/>
          <cell r="AM1065"/>
          <cell r="AN1065"/>
          <cell r="AO1065"/>
          <cell r="AP1065"/>
          <cell r="AQ1065"/>
          <cell r="AR1065"/>
          <cell r="AS1065"/>
          <cell r="AT1065"/>
          <cell r="AU1065"/>
          <cell r="AV1065" t="str">
            <v/>
          </cell>
          <cell r="AW1065"/>
          <cell r="AX1065" t="str">
            <v/>
          </cell>
          <cell r="AY1065"/>
          <cell r="AZ1065" t="b">
            <v>1</v>
          </cell>
          <cell r="BA1065" t="b">
            <v>1</v>
          </cell>
          <cell r="BB1065" t="b">
            <v>0</v>
          </cell>
          <cell r="BC1065" t="str">
            <v>FALSE</v>
          </cell>
          <cell r="BD1065" t="b">
            <v>1</v>
          </cell>
          <cell r="BE1065" t="str">
            <v>N/A</v>
          </cell>
          <cell r="BF1065" t="e">
            <v>#NAME?</v>
          </cell>
          <cell r="BG1065" t="str">
            <v>REQ</v>
          </cell>
        </row>
        <row r="1066">
          <cell r="A1066">
            <v>66099</v>
          </cell>
          <cell r="B1066">
            <v>41537</v>
          </cell>
          <cell r="C1066"/>
          <cell r="D1066"/>
          <cell r="E1066"/>
          <cell r="F1066" t="str">
            <v>Lee Hill Community, LLLP</v>
          </cell>
          <cell r="G1066" t="str">
            <v>Lee Hill Apartments</v>
          </cell>
          <cell r="H1066" t="str">
            <v>Housing Authority of the City of Boulder, Colorado d/b/a Boulder Housing Partners</v>
          </cell>
          <cell r="I1066" t="str">
            <v>NEF Assignment Corporation, as nominee</v>
          </cell>
          <cell r="J1066" t="str">
            <v>36-4326848</v>
          </cell>
          <cell r="K1066">
            <v>0.99990000000000001</v>
          </cell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 t="str">
            <v>Homestead Equity Fund XI Limited Partnership</v>
          </cell>
          <cell r="W1066" t="str">
            <v>90-0973765</v>
          </cell>
          <cell r="X1066">
            <v>0.99990000000000001</v>
          </cell>
          <cell r="Y1066"/>
          <cell r="Z1066"/>
          <cell r="AA1066"/>
          <cell r="AB1066"/>
          <cell r="AC1066"/>
          <cell r="AD1066"/>
          <cell r="AE1066"/>
          <cell r="AF1066"/>
          <cell r="AG1066"/>
          <cell r="AH1066"/>
          <cell r="AI1066" t="str">
            <v>No investor with 50% or more ownership</v>
          </cell>
          <cell r="AJ1066" t="str">
            <v>N/A</v>
          </cell>
          <cell r="AK1066" t="str">
            <v>N/A</v>
          </cell>
          <cell r="AL1066"/>
          <cell r="AM1066"/>
          <cell r="AN1066"/>
          <cell r="AO1066"/>
          <cell r="AP1066"/>
          <cell r="AQ1066"/>
          <cell r="AR1066"/>
          <cell r="AS1066"/>
          <cell r="AT1066"/>
          <cell r="AU1066"/>
          <cell r="AV1066" t="str">
            <v/>
          </cell>
          <cell r="AW1066"/>
          <cell r="AX1066" t="str">
            <v/>
          </cell>
          <cell r="AY1066"/>
          <cell r="AZ1066" t="b">
            <v>1</v>
          </cell>
          <cell r="BA1066" t="b">
            <v>1</v>
          </cell>
          <cell r="BB1066" t="str">
            <v>TRUE</v>
          </cell>
          <cell r="BC1066" t="str">
            <v>FALSE</v>
          </cell>
          <cell r="BD1066" t="b">
            <v>1</v>
          </cell>
          <cell r="BE1066" t="str">
            <v>REQ</v>
          </cell>
          <cell r="BF1066" t="str">
            <v>N/A</v>
          </cell>
          <cell r="BG1066" t="str">
            <v>REQ</v>
          </cell>
        </row>
        <row r="1067">
          <cell r="A1067">
            <v>66100</v>
          </cell>
          <cell r="B1067">
            <v>41609</v>
          </cell>
          <cell r="C1067"/>
          <cell r="D1067"/>
          <cell r="E1067"/>
          <cell r="F1067" t="str">
            <v>B Grand, L.P.</v>
          </cell>
          <cell r="G1067" t="str">
            <v>Hayward Senior II (aka Weinreb Place)</v>
          </cell>
          <cell r="H1067" t="str">
            <v>Eden Housing, Inc.</v>
          </cell>
          <cell r="I1067" t="str">
            <v>NEF Assignment Corporation, as nominee</v>
          </cell>
          <cell r="J1067" t="str">
            <v>36-4326848</v>
          </cell>
          <cell r="K1067">
            <v>0.99990000000000001</v>
          </cell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 t="str">
            <v>Northern California Investment Fund I LP</v>
          </cell>
          <cell r="W1067" t="str">
            <v>45-3077326</v>
          </cell>
          <cell r="X1067">
            <v>0.99990000000000001</v>
          </cell>
          <cell r="Y1067"/>
          <cell r="Z1067"/>
          <cell r="AA1067"/>
          <cell r="AB1067"/>
          <cell r="AC1067"/>
          <cell r="AD1067"/>
          <cell r="AE1067"/>
          <cell r="AF1067"/>
          <cell r="AG1067"/>
          <cell r="AH1067"/>
          <cell r="AI1067" t="str">
            <v>U.S. Bancorp Community Development Corporation</v>
          </cell>
          <cell r="AJ1067" t="str">
            <v>41-1917892</v>
          </cell>
          <cell r="AK1067">
            <v>0.99980000999999996</v>
          </cell>
          <cell r="AL1067"/>
          <cell r="AM1067"/>
          <cell r="AN1067"/>
          <cell r="AO1067"/>
          <cell r="AP1067"/>
          <cell r="AQ1067"/>
          <cell r="AR1067"/>
          <cell r="AS1067"/>
          <cell r="AT1067"/>
          <cell r="AU1067"/>
          <cell r="AV1067" t="str">
            <v/>
          </cell>
          <cell r="AW1067"/>
          <cell r="AX1067" t="str">
            <v/>
          </cell>
          <cell r="AY1067"/>
          <cell r="AZ1067" t="b">
            <v>1</v>
          </cell>
          <cell r="BA1067" t="b">
            <v>1</v>
          </cell>
          <cell r="BB1067" t="str">
            <v>TRUE</v>
          </cell>
          <cell r="BC1067" t="str">
            <v>FALSE</v>
          </cell>
          <cell r="BD1067" t="b">
            <v>1</v>
          </cell>
          <cell r="BE1067" t="str">
            <v>REQ</v>
          </cell>
          <cell r="BF1067" t="e">
            <v>#NAME?</v>
          </cell>
          <cell r="BG1067" t="str">
            <v>REQ</v>
          </cell>
        </row>
        <row r="1068">
          <cell r="A1068">
            <v>65503</v>
          </cell>
          <cell r="B1068">
            <v>41088</v>
          </cell>
          <cell r="C1068"/>
          <cell r="D1068"/>
          <cell r="E1068" t="str">
            <v>Phase 2 - Check investor % in the Fund's LPA</v>
          </cell>
          <cell r="F1068" t="str">
            <v>Touchstone Community Limited Partnership</v>
          </cell>
          <cell r="G1068" t="str">
            <v>Rising Cedar (aka Touchstone Supportive)</v>
          </cell>
          <cell r="H1068" t="str">
            <v>Project for Pride in Living, Inc.</v>
          </cell>
          <cell r="I1068" t="str">
            <v>MS Single Investor Fund I LLC</v>
          </cell>
          <cell r="J1068" t="str">
            <v>27-1499871</v>
          </cell>
          <cell r="K1068">
            <v>0.99990000000000001</v>
          </cell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 t="str">
            <v>MS Single Investor Fund I LLC</v>
          </cell>
          <cell r="W1068" t="str">
            <v>27-1499871</v>
          </cell>
          <cell r="X1068">
            <v>0.99990000000000001</v>
          </cell>
          <cell r="Y1068"/>
          <cell r="Z1068"/>
          <cell r="AA1068"/>
          <cell r="AB1068"/>
          <cell r="AC1068"/>
          <cell r="AD1068"/>
          <cell r="AE1068"/>
          <cell r="AF1068"/>
          <cell r="AG1068"/>
          <cell r="AH1068"/>
          <cell r="AI1068" t="str">
            <v>MS Affordable Housing LLC</v>
          </cell>
          <cell r="AJ1068" t="str">
            <v>20-3968489</v>
          </cell>
          <cell r="AK1068">
            <v>0.99989900009999999</v>
          </cell>
          <cell r="AL1068"/>
          <cell r="AM1068"/>
          <cell r="AN1068"/>
          <cell r="AO1068"/>
          <cell r="AP1068"/>
          <cell r="AQ1068"/>
          <cell r="AR1068"/>
          <cell r="AS1068"/>
          <cell r="AT1068"/>
          <cell r="AU1068"/>
          <cell r="AV1068" t="str">
            <v/>
          </cell>
          <cell r="AW1068"/>
          <cell r="AX1068" t="str">
            <v/>
          </cell>
          <cell r="AY1068"/>
          <cell r="AZ1068" t="b">
            <v>1</v>
          </cell>
          <cell r="BA1068" t="b">
            <v>1</v>
          </cell>
          <cell r="BB1068" t="str">
            <v>TRUE</v>
          </cell>
          <cell r="BC1068" t="str">
            <v>FALSE</v>
          </cell>
          <cell r="BD1068" t="b">
            <v>1</v>
          </cell>
          <cell r="BE1068" t="str">
            <v>N/A</v>
          </cell>
          <cell r="BF1068" t="e">
            <v>#NAME?</v>
          </cell>
          <cell r="BG1068" t="str">
            <v>REQ</v>
          </cell>
        </row>
        <row r="1069">
          <cell r="A1069">
            <v>66124</v>
          </cell>
          <cell r="B1069">
            <v>41911</v>
          </cell>
          <cell r="C1069"/>
          <cell r="D1069"/>
          <cell r="E1069"/>
          <cell r="F1069" t="str">
            <v>River Vale Senior Residence Urban Renewal, LP</v>
          </cell>
          <cell r="G1069" t="str">
            <v>River Vale Senior Residence</v>
          </cell>
          <cell r="H1069" t="str">
            <v>Domus Corporation and Subsidiaries</v>
          </cell>
          <cell r="I1069" t="str">
            <v>NEF Assignment Corporation, as nominee</v>
          </cell>
          <cell r="J1069" t="str">
            <v>36-4326848</v>
          </cell>
          <cell r="K1069">
            <v>0.9998999999999999</v>
          </cell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 t="str">
            <v>Four Eighty-One Housing Investment Fund III LP</v>
          </cell>
          <cell r="W1069" t="str">
            <v>90-0929576</v>
          </cell>
          <cell r="X1069">
            <v>0.99990000000000001</v>
          </cell>
          <cell r="Y1069"/>
          <cell r="Z1069"/>
          <cell r="AA1069"/>
          <cell r="AB1069"/>
          <cell r="AC1069"/>
          <cell r="AD1069"/>
          <cell r="AE1069"/>
          <cell r="AF1069"/>
          <cell r="AG1069"/>
          <cell r="AH1069"/>
          <cell r="AI1069" t="str">
            <v>Four Eighty - One Corp</v>
          </cell>
          <cell r="AJ1069" t="str">
            <v>01-0354265</v>
          </cell>
          <cell r="AK1069">
            <v>0.99980000999999996</v>
          </cell>
          <cell r="AL1069"/>
          <cell r="AM1069"/>
          <cell r="AN1069"/>
          <cell r="AO1069"/>
          <cell r="AP1069"/>
          <cell r="AQ1069"/>
          <cell r="AR1069"/>
          <cell r="AS1069"/>
          <cell r="AT1069"/>
          <cell r="AU1069"/>
          <cell r="AV1069" t="str">
            <v/>
          </cell>
          <cell r="AW1069"/>
          <cell r="AX1069" t="str">
            <v/>
          </cell>
          <cell r="AY1069"/>
          <cell r="AZ1069" t="b">
            <v>1</v>
          </cell>
          <cell r="BA1069" t="b">
            <v>1</v>
          </cell>
          <cell r="BB1069" t="b">
            <v>0</v>
          </cell>
          <cell r="BC1069" t="str">
            <v>TRUE</v>
          </cell>
          <cell r="BD1069" t="b">
            <v>1</v>
          </cell>
          <cell r="BE1069" t="str">
            <v>REQ</v>
          </cell>
          <cell r="BF1069" t="e">
            <v>#NAME?</v>
          </cell>
          <cell r="BG1069" t="str">
            <v>REQ</v>
          </cell>
        </row>
        <row r="1070">
          <cell r="A1070">
            <v>66126</v>
          </cell>
          <cell r="B1070">
            <v>42194</v>
          </cell>
          <cell r="C1070"/>
          <cell r="D1070"/>
          <cell r="E1070"/>
          <cell r="F1070" t="str">
            <v>Northvale Senior Residence, LP</v>
          </cell>
          <cell r="G1070" t="str">
            <v>Northvale Senior Residence</v>
          </cell>
          <cell r="H1070" t="str">
            <v>Domus Corporation and Subsidiaries</v>
          </cell>
          <cell r="I1070" t="str">
            <v>NEF Assignment Corporation, as nominee</v>
          </cell>
          <cell r="J1070" t="str">
            <v>36-4326848</v>
          </cell>
          <cell r="K1070">
            <v>0.9998999999999999</v>
          </cell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 t="str">
            <v>Four Eighty-One Housing Investment Fund III LP</v>
          </cell>
          <cell r="W1070" t="str">
            <v>90-0929576</v>
          </cell>
          <cell r="X1070">
            <v>0.99990000000000001</v>
          </cell>
          <cell r="Y1070"/>
          <cell r="Z1070"/>
          <cell r="AA1070"/>
          <cell r="AB1070"/>
          <cell r="AC1070"/>
          <cell r="AD1070"/>
          <cell r="AE1070"/>
          <cell r="AF1070"/>
          <cell r="AG1070"/>
          <cell r="AH1070"/>
          <cell r="AI1070" t="str">
            <v>Four Eighty - One Corp</v>
          </cell>
          <cell r="AJ1070" t="str">
            <v>01-0354265</v>
          </cell>
          <cell r="AK1070">
            <v>0.99980000999999996</v>
          </cell>
          <cell r="AL1070"/>
          <cell r="AM1070"/>
          <cell r="AN1070"/>
          <cell r="AO1070"/>
          <cell r="AP1070"/>
          <cell r="AQ1070"/>
          <cell r="AR1070"/>
          <cell r="AS1070"/>
          <cell r="AT1070"/>
          <cell r="AU1070"/>
          <cell r="AV1070" t="str">
            <v/>
          </cell>
          <cell r="AW1070"/>
          <cell r="AX1070" t="str">
            <v/>
          </cell>
          <cell r="AY1070"/>
          <cell r="AZ1070" t="b">
            <v>1</v>
          </cell>
          <cell r="BA1070" t="b">
            <v>1</v>
          </cell>
          <cell r="BB1070" t="str">
            <v>TRUE</v>
          </cell>
          <cell r="BC1070" t="str">
            <v>FALSE</v>
          </cell>
          <cell r="BD1070" t="b">
            <v>1</v>
          </cell>
          <cell r="BE1070" t="str">
            <v>REQ</v>
          </cell>
          <cell r="BF1070" t="e">
            <v>#NAME?</v>
          </cell>
          <cell r="BG1070" t="str">
            <v>REQ</v>
          </cell>
        </row>
        <row r="1071">
          <cell r="A1071">
            <v>66131</v>
          </cell>
          <cell r="B1071">
            <v>41898</v>
          </cell>
          <cell r="C1071"/>
          <cell r="D1071"/>
          <cell r="E1071"/>
          <cell r="F1071" t="str">
            <v>Partner Arms 4, LLC</v>
          </cell>
          <cell r="G1071" t="str">
            <v>Weinberg Commons</v>
          </cell>
          <cell r="H1071" t="str">
            <v>THC Affordable Housing, Inc.</v>
          </cell>
          <cell r="I1071" t="str">
            <v>NEF Assignment Corporation, as nominee</v>
          </cell>
          <cell r="J1071" t="str">
            <v>36-4326848</v>
          </cell>
          <cell r="K1071">
            <v>0.9998999999999999</v>
          </cell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 t="str">
            <v>Four Eighty-One Housing Investment Fund III LP</v>
          </cell>
          <cell r="W1071" t="str">
            <v>90-0929576</v>
          </cell>
          <cell r="X1071">
            <v>0.99990000000000001</v>
          </cell>
          <cell r="Y1071"/>
          <cell r="Z1071"/>
          <cell r="AA1071"/>
          <cell r="AB1071"/>
          <cell r="AC1071"/>
          <cell r="AD1071"/>
          <cell r="AE1071"/>
          <cell r="AF1071"/>
          <cell r="AG1071"/>
          <cell r="AH1071"/>
          <cell r="AI1071" t="str">
            <v>Four Eighty - One Corp</v>
          </cell>
          <cell r="AJ1071" t="str">
            <v>01-0354265</v>
          </cell>
          <cell r="AK1071">
            <v>0.99980000999999996</v>
          </cell>
          <cell r="AL1071"/>
          <cell r="AM1071"/>
          <cell r="AN1071"/>
          <cell r="AO1071"/>
          <cell r="AP1071"/>
          <cell r="AQ1071"/>
          <cell r="AR1071"/>
          <cell r="AS1071"/>
          <cell r="AT1071"/>
          <cell r="AU1071"/>
          <cell r="AV1071" t="str">
            <v/>
          </cell>
          <cell r="AW1071"/>
          <cell r="AX1071" t="str">
            <v/>
          </cell>
          <cell r="AY1071"/>
          <cell r="AZ1071" t="b">
            <v>1</v>
          </cell>
          <cell r="BA1071" t="b">
            <v>1</v>
          </cell>
          <cell r="BB1071" t="b">
            <v>0</v>
          </cell>
          <cell r="BC1071" t="str">
            <v>FALSE</v>
          </cell>
          <cell r="BD1071" t="b">
            <v>1</v>
          </cell>
          <cell r="BE1071" t="str">
            <v>REQ</v>
          </cell>
          <cell r="BF1071" t="e">
            <v>#NAME?</v>
          </cell>
          <cell r="BG1071" t="str">
            <v>REQ</v>
          </cell>
        </row>
        <row r="1072">
          <cell r="A1072">
            <v>66168</v>
          </cell>
          <cell r="B1072">
            <v>41717</v>
          </cell>
          <cell r="C1072"/>
          <cell r="D1072"/>
          <cell r="E1072"/>
          <cell r="F1072" t="str">
            <v>The Six Veterans Housing LP</v>
          </cell>
          <cell r="G1072" t="str">
            <v>The Six</v>
          </cell>
          <cell r="H1072" t="str">
            <v>PATH Ventures</v>
          </cell>
          <cell r="I1072" t="str">
            <v>NEF Assignment Corporation, as nominee</v>
          </cell>
          <cell r="J1072" t="str">
            <v>36-4326848</v>
          </cell>
          <cell r="K1072">
            <v>0.99990000000000001</v>
          </cell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 t="str">
            <v>California Equity Fund 2014 LP</v>
          </cell>
          <cell r="W1072" t="str">
            <v>35-2484320</v>
          </cell>
          <cell r="X1072">
            <v>0.5374462499999999</v>
          </cell>
          <cell r="Y1072" t="str">
            <v>California Equity Fund 2015 LP</v>
          </cell>
          <cell r="Z1072" t="str">
            <v>61-1756884</v>
          </cell>
          <cell r="AA1072">
            <v>0.29947004999999993</v>
          </cell>
          <cell r="AB1072" t="str">
            <v>Cathay Shared Investment Fund I LP</v>
          </cell>
          <cell r="AC1072" t="str">
            <v>37-1761153</v>
          </cell>
          <cell r="AD1072">
            <v>0.16298369999999998</v>
          </cell>
          <cell r="AE1072"/>
          <cell r="AF1072"/>
          <cell r="AG1072"/>
          <cell r="AH1072"/>
          <cell r="AI1072" t="str">
            <v>No investor with 50% or more ownership</v>
          </cell>
          <cell r="AJ1072" t="str">
            <v>N/A</v>
          </cell>
          <cell r="AK1072" t="str">
            <v>N/A</v>
          </cell>
          <cell r="AL1072"/>
          <cell r="AM1072"/>
          <cell r="AN1072"/>
          <cell r="AO1072"/>
          <cell r="AP1072"/>
          <cell r="AQ1072"/>
          <cell r="AR1072"/>
          <cell r="AS1072"/>
          <cell r="AT1072"/>
          <cell r="AU1072"/>
          <cell r="AV1072" t="str">
            <v/>
          </cell>
          <cell r="AW1072"/>
          <cell r="AX1072" t="str">
            <v/>
          </cell>
          <cell r="AY1072"/>
          <cell r="AZ1072" t="b">
            <v>1</v>
          </cell>
          <cell r="BA1072" t="b">
            <v>1</v>
          </cell>
          <cell r="BB1072" t="b">
            <v>0</v>
          </cell>
          <cell r="BC1072" t="str">
            <v>TRUE</v>
          </cell>
          <cell r="BD1072" t="b">
            <v>1</v>
          </cell>
          <cell r="BE1072" t="str">
            <v>REQ</v>
          </cell>
          <cell r="BF1072" t="str">
            <v>N/A</v>
          </cell>
          <cell r="BG1072" t="str">
            <v>REQ</v>
          </cell>
        </row>
        <row r="1073">
          <cell r="A1073">
            <v>66180</v>
          </cell>
          <cell r="B1073">
            <v>41876</v>
          </cell>
          <cell r="C1073"/>
          <cell r="D1073"/>
          <cell r="E1073"/>
          <cell r="F1073" t="str">
            <v>Quail IV Limited Partnership</v>
          </cell>
          <cell r="G1073" t="str">
            <v>Quail Ridge Senior Housing (NH)</v>
          </cell>
          <cell r="H1073" t="str">
            <v>Summit Properties</v>
          </cell>
          <cell r="I1073" t="str">
            <v>NEF Assignment Corporation, as nominee</v>
          </cell>
          <cell r="J1073" t="str">
            <v>36-4326848</v>
          </cell>
          <cell r="K1073">
            <v>0.99990000000000001</v>
          </cell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 t="str">
            <v>NEF Regional Fund IV - Northeast LP</v>
          </cell>
          <cell r="W1073" t="str">
            <v>38-3926967</v>
          </cell>
          <cell r="X1073">
            <v>0.99990000000000001</v>
          </cell>
          <cell r="Y1073"/>
          <cell r="Z1073"/>
          <cell r="AA1073"/>
          <cell r="AB1073"/>
          <cell r="AC1073"/>
          <cell r="AD1073"/>
          <cell r="AE1073"/>
          <cell r="AF1073"/>
          <cell r="AG1073"/>
          <cell r="AH1073"/>
          <cell r="AI1073" t="str">
            <v>No investor with 50% or more ownership</v>
          </cell>
          <cell r="AJ1073" t="str">
            <v>N/A</v>
          </cell>
          <cell r="AK1073" t="str">
            <v>N/A</v>
          </cell>
          <cell r="AL1073"/>
          <cell r="AM1073"/>
          <cell r="AN1073"/>
          <cell r="AO1073"/>
          <cell r="AP1073"/>
          <cell r="AQ1073"/>
          <cell r="AR1073"/>
          <cell r="AS1073"/>
          <cell r="AT1073"/>
          <cell r="AU1073"/>
          <cell r="AV1073" t="str">
            <v/>
          </cell>
          <cell r="AW1073"/>
          <cell r="AX1073" t="str">
            <v/>
          </cell>
          <cell r="AY1073"/>
          <cell r="AZ1073" t="b">
            <v>1</v>
          </cell>
          <cell r="BA1073" t="b">
            <v>1</v>
          </cell>
          <cell r="BB1073" t="b">
            <v>0</v>
          </cell>
          <cell r="BC1073" t="str">
            <v>FALSE</v>
          </cell>
          <cell r="BD1073" t="b">
            <v>1</v>
          </cell>
          <cell r="BE1073" t="str">
            <v>REQ</v>
          </cell>
          <cell r="BF1073" t="str">
            <v>N/A</v>
          </cell>
          <cell r="BG1073" t="str">
            <v>REQ</v>
          </cell>
        </row>
        <row r="1074">
          <cell r="A1074">
            <v>66182</v>
          </cell>
          <cell r="B1074">
            <v>41723</v>
          </cell>
          <cell r="C1074"/>
          <cell r="D1074"/>
          <cell r="E1074"/>
          <cell r="F1074" t="str">
            <v>Pebble Ridge Apartments, L.P.</v>
          </cell>
          <cell r="G1074" t="str">
            <v>Pebble Ridge</v>
          </cell>
          <cell r="H1074" t="str">
            <v>Kittle Property Group, Inc.</v>
          </cell>
          <cell r="I1074" t="str">
            <v>NEF Assignment Corporation, as nominee</v>
          </cell>
          <cell r="J1074" t="str">
            <v>36-4326848</v>
          </cell>
          <cell r="K1074">
            <v>0.99990000000000001</v>
          </cell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 t="str">
            <v>NEF Regional Fund I - Chicago LP</v>
          </cell>
          <cell r="W1074" t="str">
            <v>80-0944868</v>
          </cell>
          <cell r="X1074">
            <v>0.99990000000000001</v>
          </cell>
          <cell r="Y1074"/>
          <cell r="Z1074"/>
          <cell r="AA1074"/>
          <cell r="AB1074"/>
          <cell r="AC1074"/>
          <cell r="AD1074"/>
          <cell r="AE1074"/>
          <cell r="AF1074"/>
          <cell r="AG1074"/>
          <cell r="AH1074"/>
          <cell r="AI1074" t="str">
            <v>BMO Harris Bank N.A.</v>
          </cell>
          <cell r="AJ1074" t="str">
            <v>36-2085229</v>
          </cell>
          <cell r="AK1074">
            <v>0.99980001000000007</v>
          </cell>
          <cell r="AL1074"/>
          <cell r="AM1074"/>
          <cell r="AN1074"/>
          <cell r="AO1074"/>
          <cell r="AP1074"/>
          <cell r="AQ1074"/>
          <cell r="AR1074"/>
          <cell r="AS1074"/>
          <cell r="AT1074"/>
          <cell r="AU1074"/>
          <cell r="AV1074" t="str">
            <v/>
          </cell>
          <cell r="AW1074"/>
          <cell r="AX1074" t="str">
            <v/>
          </cell>
          <cell r="AY1074"/>
          <cell r="AZ1074" t="b">
            <v>1</v>
          </cell>
          <cell r="BA1074" t="b">
            <v>1</v>
          </cell>
          <cell r="BB1074" t="b">
            <v>0</v>
          </cell>
          <cell r="BC1074" t="str">
            <v>FALSE</v>
          </cell>
          <cell r="BD1074" t="b">
            <v>1</v>
          </cell>
          <cell r="BE1074" t="str">
            <v>REQ</v>
          </cell>
          <cell r="BF1074" t="e">
            <v>#NAME?</v>
          </cell>
          <cell r="BG1074" t="str">
            <v>REQ</v>
          </cell>
        </row>
        <row r="1075">
          <cell r="A1075">
            <v>66186</v>
          </cell>
          <cell r="B1075">
            <v>42642</v>
          </cell>
          <cell r="C1075"/>
          <cell r="D1075"/>
          <cell r="E1075"/>
          <cell r="F1075" t="str">
            <v>Vineyard at Broadmore II, L.P.</v>
          </cell>
          <cell r="G1075" t="str">
            <v>Vineyard at Broadmore II</v>
          </cell>
          <cell r="H1075" t="str">
            <v>New Beginnings Housing, LLC</v>
          </cell>
          <cell r="I1075" t="str">
            <v>NEF Assignment Corporation, as nominee</v>
          </cell>
          <cell r="J1075" t="str">
            <v>36-4326848</v>
          </cell>
          <cell r="K1075">
            <v>0.99990000000000001</v>
          </cell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 t="str">
            <v>Homestead Equity Fund XIII Limited Partnership</v>
          </cell>
          <cell r="W1075" t="str">
            <v>81-2165545</v>
          </cell>
          <cell r="X1075">
            <v>0.99990000000000001</v>
          </cell>
          <cell r="Y1075"/>
          <cell r="Z1075"/>
          <cell r="AA1075"/>
          <cell r="AB1075"/>
          <cell r="AC1075"/>
          <cell r="AD1075"/>
          <cell r="AE1075"/>
          <cell r="AF1075"/>
          <cell r="AG1075"/>
          <cell r="AH1075"/>
          <cell r="AI1075" t="str">
            <v>No investor with 50% or more ownership</v>
          </cell>
          <cell r="AJ1075" t="str">
            <v>N/A</v>
          </cell>
          <cell r="AK1075" t="str">
            <v>N/A</v>
          </cell>
          <cell r="AL1075"/>
          <cell r="AM1075"/>
          <cell r="AN1075"/>
          <cell r="AO1075"/>
          <cell r="AP1075"/>
          <cell r="AQ1075"/>
          <cell r="AR1075"/>
          <cell r="AS1075"/>
          <cell r="AT1075"/>
          <cell r="AU1075"/>
          <cell r="AV1075" t="str">
            <v/>
          </cell>
          <cell r="AW1075"/>
          <cell r="AX1075" t="str">
            <v/>
          </cell>
          <cell r="AY1075"/>
          <cell r="AZ1075" t="b">
            <v>1</v>
          </cell>
          <cell r="BA1075" t="b">
            <v>1</v>
          </cell>
          <cell r="BB1075" t="b">
            <v>0</v>
          </cell>
          <cell r="BC1075" t="str">
            <v>FALSE</v>
          </cell>
          <cell r="BD1075" t="b">
            <v>1</v>
          </cell>
          <cell r="BE1075" t="str">
            <v>REQ</v>
          </cell>
          <cell r="BF1075" t="str">
            <v>N/A</v>
          </cell>
          <cell r="BG1075" t="str">
            <v>REQ</v>
          </cell>
        </row>
        <row r="1076">
          <cell r="A1076">
            <v>66200</v>
          </cell>
          <cell r="B1076">
            <v>41792</v>
          </cell>
          <cell r="C1076"/>
          <cell r="D1076"/>
          <cell r="E1076"/>
          <cell r="F1076" t="str">
            <v>AHSC Middlebury Arms LLC</v>
          </cell>
          <cell r="G1076" t="str">
            <v>Middlebury Arms</v>
          </cell>
          <cell r="H1076" t="str">
            <v>Affordable Housing &amp; Services Collaborative, Inc. (AHSC)</v>
          </cell>
          <cell r="I1076" t="str">
            <v>NEF Assignment Corporation, as nominee</v>
          </cell>
          <cell r="J1076" t="str">
            <v>36-4326848</v>
          </cell>
          <cell r="K1076">
            <v>0.99990000000000001</v>
          </cell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 t="str">
            <v>NEF Regional Fund IV - Northeast LP</v>
          </cell>
          <cell r="W1076" t="str">
            <v>38-3926967</v>
          </cell>
          <cell r="X1076">
            <v>0.99990000000000001</v>
          </cell>
          <cell r="Y1076"/>
          <cell r="Z1076"/>
          <cell r="AA1076"/>
          <cell r="AB1076"/>
          <cell r="AC1076"/>
          <cell r="AD1076"/>
          <cell r="AE1076"/>
          <cell r="AF1076"/>
          <cell r="AG1076"/>
          <cell r="AH1076"/>
          <cell r="AI1076" t="str">
            <v>No investor with 50% or more ownership</v>
          </cell>
          <cell r="AJ1076" t="str">
            <v>N/A</v>
          </cell>
          <cell r="AK1076" t="str">
            <v>N/A</v>
          </cell>
          <cell r="AL1076"/>
          <cell r="AM1076"/>
          <cell r="AN1076"/>
          <cell r="AO1076"/>
          <cell r="AP1076"/>
          <cell r="AQ1076"/>
          <cell r="AR1076"/>
          <cell r="AS1076"/>
          <cell r="AT1076"/>
          <cell r="AU1076"/>
          <cell r="AV1076" t="str">
            <v/>
          </cell>
          <cell r="AW1076"/>
          <cell r="AX1076" t="str">
            <v/>
          </cell>
          <cell r="AY1076"/>
          <cell r="AZ1076" t="b">
            <v>1</v>
          </cell>
          <cell r="BA1076" t="b">
            <v>1</v>
          </cell>
          <cell r="BB1076" t="str">
            <v>TRUE</v>
          </cell>
          <cell r="BC1076" t="str">
            <v>FALSE</v>
          </cell>
          <cell r="BD1076" t="b">
            <v>1</v>
          </cell>
          <cell r="BE1076" t="str">
            <v>REQ</v>
          </cell>
          <cell r="BF1076" t="str">
            <v>N/A</v>
          </cell>
          <cell r="BG1076" t="str">
            <v>REQ</v>
          </cell>
        </row>
        <row r="1077">
          <cell r="A1077">
            <v>65769</v>
          </cell>
          <cell r="B1077">
            <v>41142</v>
          </cell>
          <cell r="C1077"/>
          <cell r="D1077"/>
          <cell r="E1077" t="str">
            <v>Phase 2 - Check investor % in the Fund's LPA</v>
          </cell>
          <cell r="F1077" t="str">
            <v>Menemsha Limited Partnership</v>
          </cell>
          <cell r="G1077" t="str">
            <v>Menemsha Townhomes</v>
          </cell>
          <cell r="H1077" t="str">
            <v>National Housing Associates, Inc.</v>
          </cell>
          <cell r="I1077" t="str">
            <v>MS Single Investor Fund I LLC</v>
          </cell>
          <cell r="J1077" t="str">
            <v>27-1499871</v>
          </cell>
          <cell r="K1077">
            <v>0.99990000000000001</v>
          </cell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 t="str">
            <v>MS Single Investor Fund I LLC</v>
          </cell>
          <cell r="W1077" t="str">
            <v>27-1499871</v>
          </cell>
          <cell r="X1077">
            <v>0.99990000000000001</v>
          </cell>
          <cell r="Y1077"/>
          <cell r="Z1077"/>
          <cell r="AA1077"/>
          <cell r="AB1077"/>
          <cell r="AC1077"/>
          <cell r="AD1077"/>
          <cell r="AE1077"/>
          <cell r="AF1077"/>
          <cell r="AG1077"/>
          <cell r="AH1077"/>
          <cell r="AI1077" t="str">
            <v>MS Affordable Housing LLC</v>
          </cell>
          <cell r="AJ1077" t="str">
            <v>20-3968489</v>
          </cell>
          <cell r="AK1077">
            <v>0.99989900009999999</v>
          </cell>
          <cell r="AL1077"/>
          <cell r="AM1077"/>
          <cell r="AN1077"/>
          <cell r="AO1077"/>
          <cell r="AP1077"/>
          <cell r="AQ1077"/>
          <cell r="AR1077"/>
          <cell r="AS1077"/>
          <cell r="AT1077"/>
          <cell r="AU1077"/>
          <cell r="AV1077" t="str">
            <v/>
          </cell>
          <cell r="AW1077"/>
          <cell r="AX1077" t="str">
            <v/>
          </cell>
          <cell r="AY1077"/>
          <cell r="AZ1077" t="b">
            <v>1</v>
          </cell>
          <cell r="BA1077" t="b">
            <v>1</v>
          </cell>
          <cell r="BB1077" t="str">
            <v>TRUE</v>
          </cell>
          <cell r="BC1077" t="str">
            <v>FALSE</v>
          </cell>
          <cell r="BD1077" t="b">
            <v>1</v>
          </cell>
          <cell r="BE1077" t="str">
            <v>N/A</v>
          </cell>
          <cell r="BF1077" t="e">
            <v>#NAME?</v>
          </cell>
          <cell r="BG1077" t="str">
            <v>REQ</v>
          </cell>
        </row>
        <row r="1078">
          <cell r="A1078">
            <v>65119</v>
          </cell>
          <cell r="B1078">
            <v>41165</v>
          </cell>
          <cell r="C1078"/>
          <cell r="D1078"/>
          <cell r="E1078" t="str">
            <v>Phase 2 - Check investor % in the Fund's LPA</v>
          </cell>
          <cell r="F1078" t="str">
            <v>Muldoon Gardens Associates LLC</v>
          </cell>
          <cell r="G1078" t="str">
            <v>Muldoon Apartments</v>
          </cell>
          <cell r="H1078" t="str">
            <v>Home Leasing, LLC</v>
          </cell>
          <cell r="I1078" t="str">
            <v>MS Single Investor Fund I LLC</v>
          </cell>
          <cell r="J1078" t="str">
            <v>27-1499871</v>
          </cell>
          <cell r="K1078">
            <v>0.99990000000000001</v>
          </cell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 t="str">
            <v>MS Single Investor Fund I LLC</v>
          </cell>
          <cell r="W1078" t="str">
            <v>27-1499871</v>
          </cell>
          <cell r="X1078">
            <v>0.99990000000000001</v>
          </cell>
          <cell r="Y1078"/>
          <cell r="Z1078"/>
          <cell r="AA1078"/>
          <cell r="AB1078"/>
          <cell r="AC1078"/>
          <cell r="AD1078"/>
          <cell r="AE1078"/>
          <cell r="AF1078"/>
          <cell r="AG1078"/>
          <cell r="AH1078"/>
          <cell r="AI1078" t="str">
            <v>MS Affordable Housing LLC</v>
          </cell>
          <cell r="AJ1078" t="str">
            <v>20-3968489</v>
          </cell>
          <cell r="AK1078">
            <v>0.99989900009999999</v>
          </cell>
          <cell r="AL1078"/>
          <cell r="AM1078"/>
          <cell r="AN1078"/>
          <cell r="AO1078"/>
          <cell r="AP1078"/>
          <cell r="AQ1078"/>
          <cell r="AR1078"/>
          <cell r="AS1078"/>
          <cell r="AT1078"/>
          <cell r="AU1078"/>
          <cell r="AV1078" t="str">
            <v/>
          </cell>
          <cell r="AW1078"/>
          <cell r="AX1078" t="str">
            <v/>
          </cell>
          <cell r="AY1078"/>
          <cell r="AZ1078" t="b">
            <v>1</v>
          </cell>
          <cell r="BA1078" t="b">
            <v>1</v>
          </cell>
          <cell r="BB1078" t="b">
            <v>0</v>
          </cell>
          <cell r="BC1078" t="str">
            <v>FALSE</v>
          </cell>
          <cell r="BD1078" t="b">
            <v>1</v>
          </cell>
          <cell r="BE1078" t="str">
            <v>N/A</v>
          </cell>
          <cell r="BF1078" t="e">
            <v>#NAME?</v>
          </cell>
          <cell r="BG1078" t="str">
            <v>REQ</v>
          </cell>
        </row>
        <row r="1079">
          <cell r="A1079">
            <v>65563</v>
          </cell>
          <cell r="B1079">
            <v>41194</v>
          </cell>
          <cell r="C1079"/>
          <cell r="D1079"/>
          <cell r="E1079" t="str">
            <v>Phase 2 - Check investor % in the Fund's LPA</v>
          </cell>
          <cell r="F1079" t="str">
            <v>Minot Artspace Lofts Limited Partnership</v>
          </cell>
          <cell r="G1079" t="str">
            <v>Minot Artspace Lofts (aka Magic City Artspace Lofts)</v>
          </cell>
          <cell r="H1079" t="str">
            <v>Artspace Projects, Inc.</v>
          </cell>
          <cell r="I1079" t="str">
            <v>MS Single Investor Fund II LLC</v>
          </cell>
          <cell r="J1079" t="str">
            <v>90-0859804</v>
          </cell>
          <cell r="K1079">
            <v>0.99990000000000001</v>
          </cell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 t="str">
            <v>MS Single Investor Fund II LLC</v>
          </cell>
          <cell r="W1079" t="str">
            <v>90-0859804</v>
          </cell>
          <cell r="X1079">
            <v>0.99990000000000001</v>
          </cell>
          <cell r="Y1079"/>
          <cell r="Z1079"/>
          <cell r="AA1079"/>
          <cell r="AB1079"/>
          <cell r="AC1079"/>
          <cell r="AD1079"/>
          <cell r="AE1079"/>
          <cell r="AF1079"/>
          <cell r="AG1079"/>
          <cell r="AH1079"/>
          <cell r="AI1079" t="str">
            <v>MS Affordable Housing LLC</v>
          </cell>
          <cell r="AJ1079" t="str">
            <v>20-3968489</v>
          </cell>
          <cell r="AK1079">
            <v>0.99989900009999999</v>
          </cell>
          <cell r="AL1079"/>
          <cell r="AM1079"/>
          <cell r="AN1079"/>
          <cell r="AO1079"/>
          <cell r="AP1079"/>
          <cell r="AQ1079"/>
          <cell r="AR1079"/>
          <cell r="AS1079"/>
          <cell r="AT1079"/>
          <cell r="AU1079"/>
          <cell r="AV1079" t="str">
            <v/>
          </cell>
          <cell r="AW1079"/>
          <cell r="AX1079" t="str">
            <v/>
          </cell>
          <cell r="AY1079"/>
          <cell r="AZ1079" t="b">
            <v>1</v>
          </cell>
          <cell r="BA1079" t="b">
            <v>1</v>
          </cell>
          <cell r="BB1079" t="str">
            <v>TRUE</v>
          </cell>
          <cell r="BC1079" t="str">
            <v>FALSE</v>
          </cell>
          <cell r="BD1079" t="b">
            <v>1</v>
          </cell>
          <cell r="BE1079" t="str">
            <v>N/A</v>
          </cell>
          <cell r="BF1079" t="e">
            <v>#NAME?</v>
          </cell>
          <cell r="BG1079" t="str">
            <v>REQ</v>
          </cell>
        </row>
        <row r="1080">
          <cell r="A1080">
            <v>66206</v>
          </cell>
          <cell r="B1080">
            <v>41703</v>
          </cell>
          <cell r="C1080"/>
          <cell r="D1080"/>
          <cell r="E1080"/>
          <cell r="F1080" t="str">
            <v>BK Simpson Dawson Limited Partnership</v>
          </cell>
          <cell r="G1080" t="str">
            <v>Simpson Dawson TPT</v>
          </cell>
          <cell r="H1080" t="str">
            <v>Banana Kelly Community Improvement Association, Inc.</v>
          </cell>
          <cell r="I1080" t="str">
            <v>NEF Assignment Corporation, as nominee</v>
          </cell>
          <cell r="J1080" t="str">
            <v>36-4326848</v>
          </cell>
          <cell r="K1080">
            <v>0.99990000000000001</v>
          </cell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 t="str">
            <v>NEF Regional Fund IV - Northeast LP</v>
          </cell>
          <cell r="W1080" t="str">
            <v>38-3926967</v>
          </cell>
          <cell r="X1080">
            <v>0.99990000000000001</v>
          </cell>
          <cell r="Y1080"/>
          <cell r="Z1080"/>
          <cell r="AA1080"/>
          <cell r="AB1080"/>
          <cell r="AC1080"/>
          <cell r="AD1080"/>
          <cell r="AE1080"/>
          <cell r="AF1080"/>
          <cell r="AG1080"/>
          <cell r="AH1080"/>
          <cell r="AI1080" t="str">
            <v>No investor with 50% or more ownership</v>
          </cell>
          <cell r="AJ1080" t="str">
            <v>N/A</v>
          </cell>
          <cell r="AK1080" t="str">
            <v>N/A</v>
          </cell>
          <cell r="AL1080"/>
          <cell r="AM1080"/>
          <cell r="AN1080"/>
          <cell r="AO1080"/>
          <cell r="AP1080"/>
          <cell r="AQ1080"/>
          <cell r="AR1080"/>
          <cell r="AS1080"/>
          <cell r="AT1080"/>
          <cell r="AU1080"/>
          <cell r="AV1080" t="str">
            <v/>
          </cell>
          <cell r="AW1080"/>
          <cell r="AX1080" t="str">
            <v/>
          </cell>
          <cell r="AY1080"/>
          <cell r="AZ1080" t="b">
            <v>1</v>
          </cell>
          <cell r="BA1080" t="b">
            <v>1</v>
          </cell>
          <cell r="BB1080" t="str">
            <v>TRUE</v>
          </cell>
          <cell r="BC1080" t="str">
            <v>FALSE</v>
          </cell>
          <cell r="BD1080" t="b">
            <v>1</v>
          </cell>
          <cell r="BE1080" t="str">
            <v>REQ</v>
          </cell>
          <cell r="BF1080" t="str">
            <v>N/A</v>
          </cell>
          <cell r="BG1080" t="str">
            <v>REQ</v>
          </cell>
        </row>
        <row r="1081">
          <cell r="A1081">
            <v>66208</v>
          </cell>
          <cell r="B1081">
            <v>41950</v>
          </cell>
          <cell r="C1081"/>
          <cell r="D1081"/>
          <cell r="E1081"/>
          <cell r="F1081" t="str">
            <v>PPL DECC Limited Partnership</v>
          </cell>
          <cell r="G1081" t="str">
            <v>PPL DECC Recapitalization</v>
          </cell>
          <cell r="H1081" t="str">
            <v>Project for Pride in Living, Inc.</v>
          </cell>
          <cell r="I1081" t="str">
            <v>NEF Assignment Corporation, as nominee</v>
          </cell>
          <cell r="J1081" t="str">
            <v>36-4326848</v>
          </cell>
          <cell r="K1081">
            <v>0.99990000000000001</v>
          </cell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 t="str">
            <v>National Equity Fund 2014 LP</v>
          </cell>
          <cell r="W1081" t="str">
            <v>61-1735239</v>
          </cell>
          <cell r="X1081">
            <v>0.99990000000000001</v>
          </cell>
          <cell r="Y1081"/>
          <cell r="Z1081"/>
          <cell r="AA1081"/>
          <cell r="AB1081"/>
          <cell r="AC1081"/>
          <cell r="AD1081"/>
          <cell r="AE1081"/>
          <cell r="AF1081"/>
          <cell r="AG1081"/>
          <cell r="AH1081"/>
          <cell r="AI1081" t="str">
            <v>No investor with 50% or more ownership</v>
          </cell>
          <cell r="AJ1081" t="str">
            <v>N/A</v>
          </cell>
          <cell r="AK1081" t="str">
            <v>N/A</v>
          </cell>
          <cell r="AL1081"/>
          <cell r="AM1081"/>
          <cell r="AN1081"/>
          <cell r="AO1081"/>
          <cell r="AP1081"/>
          <cell r="AQ1081"/>
          <cell r="AR1081"/>
          <cell r="AS1081"/>
          <cell r="AT1081"/>
          <cell r="AU1081"/>
          <cell r="AV1081" t="str">
            <v/>
          </cell>
          <cell r="AW1081"/>
          <cell r="AX1081" t="str">
            <v/>
          </cell>
          <cell r="AY1081"/>
          <cell r="AZ1081" t="b">
            <v>1</v>
          </cell>
          <cell r="BA1081" t="b">
            <v>1</v>
          </cell>
          <cell r="BB1081" t="b">
            <v>0</v>
          </cell>
          <cell r="BC1081" t="str">
            <v>TRUE</v>
          </cell>
          <cell r="BD1081" t="b">
            <v>1</v>
          </cell>
          <cell r="BE1081" t="str">
            <v>REQ</v>
          </cell>
          <cell r="BF1081" t="str">
            <v>N/A</v>
          </cell>
          <cell r="BG1081" t="str">
            <v>REQ</v>
          </cell>
        </row>
        <row r="1082">
          <cell r="A1082">
            <v>66211</v>
          </cell>
          <cell r="B1082">
            <v>42286</v>
          </cell>
          <cell r="C1082"/>
          <cell r="D1082"/>
          <cell r="E1082"/>
          <cell r="F1082" t="str">
            <v>SUMMIT PARK MUTUAL HOUSING, LLC</v>
          </cell>
          <cell r="G1082" t="str">
            <v>Summit Park</v>
          </cell>
          <cell r="H1082" t="str">
            <v>Mutual Housing Association of Greater Hartford, Inc.</v>
          </cell>
          <cell r="I1082" t="str">
            <v>NEF Assignment Corporation, as nominee</v>
          </cell>
          <cell r="J1082" t="str">
            <v>36-4326848</v>
          </cell>
          <cell r="K1082">
            <v>0.99990000000000001</v>
          </cell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 t="str">
            <v>NEF Webster LIHTC Fund I LP</v>
          </cell>
          <cell r="W1082" t="str">
            <v>35-2534716</v>
          </cell>
          <cell r="X1082">
            <v>0.99990000000000001</v>
          </cell>
          <cell r="Y1082"/>
          <cell r="Z1082"/>
          <cell r="AA1082"/>
          <cell r="AB1082"/>
          <cell r="AC1082"/>
          <cell r="AD1082"/>
          <cell r="AE1082"/>
          <cell r="AF1082"/>
          <cell r="AG1082"/>
          <cell r="AH1082"/>
          <cell r="AI1082" t="str">
            <v>Webster Bank, N.A.</v>
          </cell>
          <cell r="AJ1082" t="str">
            <v>06-0273620</v>
          </cell>
          <cell r="AK1082">
            <v>0.99980000999999996</v>
          </cell>
          <cell r="AL1082"/>
          <cell r="AM1082"/>
          <cell r="AN1082"/>
          <cell r="AO1082"/>
          <cell r="AP1082"/>
          <cell r="AQ1082"/>
          <cell r="AR1082"/>
          <cell r="AS1082"/>
          <cell r="AT1082"/>
          <cell r="AU1082"/>
          <cell r="AV1082" t="str">
            <v/>
          </cell>
          <cell r="AW1082"/>
          <cell r="AX1082" t="str">
            <v/>
          </cell>
          <cell r="AY1082"/>
          <cell r="AZ1082" t="b">
            <v>1</v>
          </cell>
          <cell r="BA1082" t="b">
            <v>1</v>
          </cell>
          <cell r="BB1082" t="b">
            <v>0</v>
          </cell>
          <cell r="BC1082" t="str">
            <v>TRUE</v>
          </cell>
          <cell r="BD1082" t="b">
            <v>1</v>
          </cell>
          <cell r="BE1082" t="str">
            <v>REQ</v>
          </cell>
          <cell r="BF1082" t="e">
            <v>#NAME?</v>
          </cell>
          <cell r="BG1082" t="str">
            <v>REQ</v>
          </cell>
        </row>
        <row r="1083">
          <cell r="A1083">
            <v>66222</v>
          </cell>
          <cell r="B1083">
            <v>41726</v>
          </cell>
          <cell r="C1083"/>
          <cell r="D1083"/>
          <cell r="E1083"/>
          <cell r="F1083" t="str">
            <v>Crossing Point Villas, L.P.</v>
          </cell>
          <cell r="G1083" t="str">
            <v>Crossing Point Villas</v>
          </cell>
          <cell r="H1083" t="str">
            <v>Equity Housing Group II, LLC</v>
          </cell>
          <cell r="I1083" t="str">
            <v>NEF Assignment Corporation, as nominee</v>
          </cell>
          <cell r="J1083" t="str">
            <v>36-4326848</v>
          </cell>
          <cell r="K1083">
            <v>0.99990000000000001</v>
          </cell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 t="str">
            <v>National Equity Fund 2014 LP</v>
          </cell>
          <cell r="W1083" t="str">
            <v>61-1735239</v>
          </cell>
          <cell r="X1083">
            <v>0.99990000000000001</v>
          </cell>
          <cell r="Y1083"/>
          <cell r="Z1083"/>
          <cell r="AA1083"/>
          <cell r="AB1083"/>
          <cell r="AC1083"/>
          <cell r="AD1083"/>
          <cell r="AE1083"/>
          <cell r="AF1083"/>
          <cell r="AG1083"/>
          <cell r="AH1083"/>
          <cell r="AI1083" t="str">
            <v>No investor with 50% or more ownership</v>
          </cell>
          <cell r="AJ1083" t="str">
            <v>N/A</v>
          </cell>
          <cell r="AK1083" t="str">
            <v>N/A</v>
          </cell>
          <cell r="AL1083"/>
          <cell r="AM1083"/>
          <cell r="AN1083"/>
          <cell r="AO1083"/>
          <cell r="AP1083"/>
          <cell r="AQ1083"/>
          <cell r="AR1083"/>
          <cell r="AS1083"/>
          <cell r="AT1083"/>
          <cell r="AU1083"/>
          <cell r="AV1083" t="str">
            <v/>
          </cell>
          <cell r="AW1083"/>
          <cell r="AX1083" t="str">
            <v/>
          </cell>
          <cell r="AY1083"/>
          <cell r="AZ1083" t="b">
            <v>1</v>
          </cell>
          <cell r="BA1083" t="b">
            <v>1</v>
          </cell>
          <cell r="BB1083" t="b">
            <v>0</v>
          </cell>
          <cell r="BC1083" t="str">
            <v>TRUE</v>
          </cell>
          <cell r="BD1083" t="b">
            <v>1</v>
          </cell>
          <cell r="BE1083" t="str">
            <v>REQ</v>
          </cell>
          <cell r="BF1083" t="str">
            <v>N/A</v>
          </cell>
          <cell r="BG1083" t="str">
            <v>REQ</v>
          </cell>
        </row>
        <row r="1084">
          <cell r="A1084">
            <v>66223</v>
          </cell>
          <cell r="B1084">
            <v>41969</v>
          </cell>
          <cell r="C1084"/>
          <cell r="D1084"/>
          <cell r="E1084"/>
          <cell r="F1084" t="str">
            <v>Willow Housing, L.P.</v>
          </cell>
          <cell r="G1084" t="str">
            <v>Willow Housing (CA)</v>
          </cell>
          <cell r="H1084" t="str">
            <v>The Core Companies</v>
          </cell>
          <cell r="I1084" t="str">
            <v>NEF Assignment Corporation, as nominee</v>
          </cell>
          <cell r="J1084" t="str">
            <v>36-4326848</v>
          </cell>
          <cell r="K1084">
            <v>0.99990000000000001</v>
          </cell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 t="str">
            <v>Northern California Investment Fund I LP</v>
          </cell>
          <cell r="W1084" t="str">
            <v>45-3077326</v>
          </cell>
          <cell r="X1084">
            <v>0.99990000000000001</v>
          </cell>
          <cell r="Y1084"/>
          <cell r="Z1084"/>
          <cell r="AA1084"/>
          <cell r="AB1084"/>
          <cell r="AC1084"/>
          <cell r="AD1084"/>
          <cell r="AE1084"/>
          <cell r="AF1084"/>
          <cell r="AG1084"/>
          <cell r="AH1084"/>
          <cell r="AI1084" t="str">
            <v>U.S. Bancorp Community Development Corporation</v>
          </cell>
          <cell r="AJ1084" t="str">
            <v>41-1917892</v>
          </cell>
          <cell r="AK1084">
            <v>0.99980000999999996</v>
          </cell>
          <cell r="AL1084"/>
          <cell r="AM1084"/>
          <cell r="AN1084"/>
          <cell r="AO1084"/>
          <cell r="AP1084"/>
          <cell r="AQ1084"/>
          <cell r="AR1084"/>
          <cell r="AS1084"/>
          <cell r="AT1084"/>
          <cell r="AU1084"/>
          <cell r="AV1084" t="str">
            <v/>
          </cell>
          <cell r="AW1084"/>
          <cell r="AX1084" t="str">
            <v/>
          </cell>
          <cell r="AY1084"/>
          <cell r="AZ1084" t="b">
            <v>1</v>
          </cell>
          <cell r="BA1084" t="b">
            <v>1</v>
          </cell>
          <cell r="BB1084" t="str">
            <v>TRUE</v>
          </cell>
          <cell r="BC1084" t="str">
            <v>FALSE</v>
          </cell>
          <cell r="BD1084" t="b">
            <v>1</v>
          </cell>
          <cell r="BE1084" t="str">
            <v>REQ</v>
          </cell>
          <cell r="BF1084" t="e">
            <v>#NAME?</v>
          </cell>
          <cell r="BG1084" t="str">
            <v>REQ</v>
          </cell>
        </row>
        <row r="1085">
          <cell r="A1085">
            <v>66224</v>
          </cell>
          <cell r="B1085">
            <v>41620</v>
          </cell>
          <cell r="C1085"/>
          <cell r="D1085"/>
          <cell r="E1085"/>
          <cell r="F1085" t="str">
            <v>Fairgrounds Housing Partnership IV LP</v>
          </cell>
          <cell r="G1085" t="str">
            <v>Delaware County Fairgrounds IV - Secondary 2013</v>
          </cell>
          <cell r="H1085" t="str">
            <v>Housing Authority of Delaware County (PA)</v>
          </cell>
          <cell r="I1085" t="str">
            <v>NEF Assignment Corporation, as nominee</v>
          </cell>
          <cell r="J1085" t="str">
            <v>36-4326848</v>
          </cell>
          <cell r="K1085">
            <v>0.99990000000000001</v>
          </cell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 t="str">
            <v>NEF RBS Citizens Investment Fund I LP</v>
          </cell>
          <cell r="W1085" t="str">
            <v>90-1021547</v>
          </cell>
          <cell r="X1085">
            <v>0.99990000000000001</v>
          </cell>
          <cell r="Y1085"/>
          <cell r="Z1085"/>
          <cell r="AA1085"/>
          <cell r="AB1085"/>
          <cell r="AC1085"/>
          <cell r="AD1085"/>
          <cell r="AE1085"/>
          <cell r="AF1085"/>
          <cell r="AG1085"/>
          <cell r="AH1085"/>
          <cell r="AI1085" t="str">
            <v>Citizens One Community Development Corporation</v>
          </cell>
          <cell r="AJ1085" t="str">
            <v>14-0462770</v>
          </cell>
          <cell r="AK1085">
            <v>0.99980000999999996</v>
          </cell>
          <cell r="AL1085"/>
          <cell r="AM1085"/>
          <cell r="AN1085"/>
          <cell r="AO1085"/>
          <cell r="AP1085"/>
          <cell r="AQ1085"/>
          <cell r="AR1085"/>
          <cell r="AS1085"/>
          <cell r="AT1085"/>
          <cell r="AU1085"/>
          <cell r="AV1085" t="str">
            <v/>
          </cell>
          <cell r="AW1085"/>
          <cell r="AX1085" t="str">
            <v/>
          </cell>
          <cell r="AY1085"/>
          <cell r="AZ1085" t="b">
            <v>1</v>
          </cell>
          <cell r="BA1085" t="b">
            <v>1</v>
          </cell>
          <cell r="BB1085" t="str">
            <v>TRUE</v>
          </cell>
          <cell r="BC1085" t="str">
            <v>FALSE</v>
          </cell>
          <cell r="BD1085" t="b">
            <v>1</v>
          </cell>
          <cell r="BE1085" t="str">
            <v>REQ</v>
          </cell>
          <cell r="BF1085" t="e">
            <v>#NAME?</v>
          </cell>
          <cell r="BG1085" t="str">
            <v>REQ</v>
          </cell>
        </row>
        <row r="1086">
          <cell r="A1086">
            <v>66225</v>
          </cell>
          <cell r="B1086">
            <v>41620</v>
          </cell>
          <cell r="C1086"/>
          <cell r="D1086"/>
          <cell r="E1086"/>
          <cell r="F1086" t="str">
            <v>Olmsted Green Rental III LLC</v>
          </cell>
          <cell r="G1086" t="str">
            <v>Olmsted III - Secondary  2013</v>
          </cell>
          <cell r="H1086" t="str">
            <v>Lena Park Community Development Corporation</v>
          </cell>
          <cell r="I1086" t="str">
            <v>NEF Assignment Corporation, as nominee</v>
          </cell>
          <cell r="J1086" t="str">
            <v>36-4326848</v>
          </cell>
          <cell r="K1086">
            <v>0.99990000000000001</v>
          </cell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 t="str">
            <v>NEF RBS Citizens Investment Fund I LP</v>
          </cell>
          <cell r="W1086" t="str">
            <v>90-1021547</v>
          </cell>
          <cell r="X1086">
            <v>0.99990000000000001</v>
          </cell>
          <cell r="Y1086"/>
          <cell r="Z1086"/>
          <cell r="AA1086"/>
          <cell r="AB1086"/>
          <cell r="AC1086"/>
          <cell r="AD1086"/>
          <cell r="AE1086"/>
          <cell r="AF1086"/>
          <cell r="AG1086"/>
          <cell r="AH1086"/>
          <cell r="AI1086" t="str">
            <v>Citizens One Community Development Corporation</v>
          </cell>
          <cell r="AJ1086" t="str">
            <v>14-0462770</v>
          </cell>
          <cell r="AK1086">
            <v>0.99980000999999996</v>
          </cell>
          <cell r="AL1086"/>
          <cell r="AM1086"/>
          <cell r="AN1086"/>
          <cell r="AO1086"/>
          <cell r="AP1086"/>
          <cell r="AQ1086"/>
          <cell r="AR1086"/>
          <cell r="AS1086"/>
          <cell r="AT1086"/>
          <cell r="AU1086"/>
          <cell r="AV1086" t="str">
            <v/>
          </cell>
          <cell r="AW1086"/>
          <cell r="AX1086" t="str">
            <v/>
          </cell>
          <cell r="AY1086"/>
          <cell r="AZ1086" t="b">
            <v>1</v>
          </cell>
          <cell r="BA1086" t="b">
            <v>1</v>
          </cell>
          <cell r="BB1086" t="b">
            <v>0</v>
          </cell>
          <cell r="BC1086" t="str">
            <v>FALSE</v>
          </cell>
          <cell r="BD1086" t="b">
            <v>1</v>
          </cell>
          <cell r="BE1086" t="str">
            <v>REQ</v>
          </cell>
          <cell r="BF1086" t="e">
            <v>#NAME?</v>
          </cell>
          <cell r="BG1086" t="str">
            <v>REQ</v>
          </cell>
        </row>
        <row r="1087">
          <cell r="A1087">
            <v>64735</v>
          </cell>
          <cell r="B1087">
            <v>40359</v>
          </cell>
          <cell r="C1087"/>
          <cell r="D1087"/>
          <cell r="E1087"/>
          <cell r="F1087" t="str">
            <v>UHC 00415 Big Bear Lake, L.P.</v>
          </cell>
          <cell r="G1087" t="str">
            <v>Crossings at Big Bear Lake</v>
          </cell>
          <cell r="H1087" t="str">
            <v>Urban Housing Communities</v>
          </cell>
          <cell r="I1087" t="str">
            <v>NEF Assignment Corporation, as nominee</v>
          </cell>
          <cell r="J1087" t="str">
            <v>36-4326848</v>
          </cell>
          <cell r="K1087">
            <v>0.99980000000000002</v>
          </cell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 t="str">
            <v>NEF Affordable Housing Investment Fund LP</v>
          </cell>
          <cell r="W1087" t="str">
            <v>27-0719219</v>
          </cell>
          <cell r="X1087">
            <v>0.99980000000000002</v>
          </cell>
          <cell r="Y1087"/>
          <cell r="Z1087"/>
          <cell r="AA1087"/>
          <cell r="AB1087"/>
          <cell r="AC1087"/>
          <cell r="AD1087"/>
          <cell r="AE1087"/>
          <cell r="AF1087"/>
          <cell r="AG1087"/>
          <cell r="AH1087"/>
          <cell r="AI1087" t="str">
            <v>Shaw Industries, Inc</v>
          </cell>
          <cell r="AJ1087" t="str">
            <v>35-2162582</v>
          </cell>
          <cell r="AK1087">
            <v>0.99970001999999991</v>
          </cell>
          <cell r="AL1087"/>
          <cell r="AM1087"/>
          <cell r="AN1087"/>
          <cell r="AO1087"/>
          <cell r="AP1087"/>
          <cell r="AQ1087"/>
          <cell r="AR1087"/>
          <cell r="AS1087"/>
          <cell r="AT1087"/>
          <cell r="AU1087"/>
          <cell r="AV1087" t="str">
            <v/>
          </cell>
          <cell r="AW1087"/>
          <cell r="AX1087" t="str">
            <v/>
          </cell>
          <cell r="AY1087"/>
          <cell r="AZ1087" t="b">
            <v>1</v>
          </cell>
          <cell r="BA1087" t="b">
            <v>1</v>
          </cell>
          <cell r="BB1087" t="str">
            <v>TRUE</v>
          </cell>
          <cell r="BC1087" t="str">
            <v>FALSE</v>
          </cell>
          <cell r="BD1087" t="b">
            <v>1</v>
          </cell>
          <cell r="BE1087" t="str">
            <v>REQ</v>
          </cell>
          <cell r="BF1087" t="e">
            <v>#NAME?</v>
          </cell>
          <cell r="BG1087" t="str">
            <v>REQ</v>
          </cell>
        </row>
        <row r="1088">
          <cell r="A1088">
            <v>66227</v>
          </cell>
          <cell r="B1088">
            <v>41670</v>
          </cell>
          <cell r="C1088"/>
          <cell r="D1088"/>
          <cell r="E1088"/>
          <cell r="F1088" t="str">
            <v>Moss Park Partners Ltd</v>
          </cell>
          <cell r="G1088" t="str">
            <v>Moss Park - Secondary 2014</v>
          </cell>
          <cell r="H1088" t="str">
            <v>Atlantic Housing Partners (FL)</v>
          </cell>
          <cell r="I1088" t="str">
            <v>Moss Park Group Partners LTD</v>
          </cell>
          <cell r="J1088" t="str">
            <v>46-0622443</v>
          </cell>
          <cell r="K1088">
            <v>0.99990000000000001</v>
          </cell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 t="str">
            <v>NEF Regional Fund II - Florida LP</v>
          </cell>
          <cell r="W1088" t="str">
            <v>32-0421685</v>
          </cell>
          <cell r="X1088">
            <v>0.99990000000000001</v>
          </cell>
          <cell r="Y1088"/>
          <cell r="Z1088"/>
          <cell r="AA1088"/>
          <cell r="AB1088"/>
          <cell r="AC1088"/>
          <cell r="AD1088"/>
          <cell r="AE1088"/>
          <cell r="AF1088"/>
          <cell r="AG1088"/>
          <cell r="AH1088"/>
          <cell r="AI1088" t="str">
            <v>No investor with 50% or more ownership</v>
          </cell>
          <cell r="AJ1088" t="str">
            <v>N/A</v>
          </cell>
          <cell r="AK1088" t="str">
            <v>N/A</v>
          </cell>
          <cell r="AL1088"/>
          <cell r="AM1088"/>
          <cell r="AN1088"/>
          <cell r="AO1088"/>
          <cell r="AP1088"/>
          <cell r="AQ1088"/>
          <cell r="AR1088"/>
          <cell r="AS1088"/>
          <cell r="AT1088"/>
          <cell r="AU1088"/>
          <cell r="AV1088" t="str">
            <v/>
          </cell>
          <cell r="AW1088"/>
          <cell r="AX1088" t="str">
            <v/>
          </cell>
          <cell r="AY1088" t="str">
            <v>y</v>
          </cell>
          <cell r="AZ1088" t="b">
            <v>1</v>
          </cell>
          <cell r="BA1088" t="b">
            <v>1</v>
          </cell>
          <cell r="BB1088" t="b">
            <v>0</v>
          </cell>
          <cell r="BC1088" t="str">
            <v>FALSE</v>
          </cell>
          <cell r="BD1088" t="b">
            <v>1</v>
          </cell>
          <cell r="BE1088" t="str">
            <v>REQ</v>
          </cell>
          <cell r="BF1088" t="str">
            <v>N/A</v>
          </cell>
          <cell r="BG1088" t="str">
            <v>REQ</v>
          </cell>
        </row>
        <row r="1089">
          <cell r="A1089">
            <v>66228</v>
          </cell>
          <cell r="B1089">
            <v>41865</v>
          </cell>
          <cell r="C1089"/>
          <cell r="D1089"/>
          <cell r="E1089"/>
          <cell r="F1089" t="str">
            <v>TRIO at Encore, LP</v>
          </cell>
          <cell r="G1089" t="str">
            <v>Trio at Encore - Secondary 2014</v>
          </cell>
          <cell r="H1089" t="str">
            <v>Tampa (FL) Housing Authority (THA)</v>
          </cell>
          <cell r="I1089" t="str">
            <v>NEF Assignment Corporation, as nominee</v>
          </cell>
          <cell r="J1089" t="str">
            <v>36-4326848</v>
          </cell>
          <cell r="K1089">
            <v>0.99990000000000001</v>
          </cell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 t="str">
            <v>NEF Regional Fund II - Florida LP</v>
          </cell>
          <cell r="W1089" t="str">
            <v>32-0421685</v>
          </cell>
          <cell r="X1089">
            <v>0.99990000000000001</v>
          </cell>
          <cell r="Y1089"/>
          <cell r="Z1089"/>
          <cell r="AA1089"/>
          <cell r="AB1089"/>
          <cell r="AC1089"/>
          <cell r="AD1089"/>
          <cell r="AE1089"/>
          <cell r="AF1089"/>
          <cell r="AG1089"/>
          <cell r="AH1089"/>
          <cell r="AI1089" t="str">
            <v>SunTrust Community Capital, LLC</v>
          </cell>
          <cell r="AJ1089" t="str">
            <v>58-2391673</v>
          </cell>
          <cell r="AK1089">
            <v>0.99980001000000007</v>
          </cell>
          <cell r="AL1089"/>
          <cell r="AM1089"/>
          <cell r="AN1089"/>
          <cell r="AO1089"/>
          <cell r="AP1089"/>
          <cell r="AQ1089"/>
          <cell r="AR1089"/>
          <cell r="AS1089"/>
          <cell r="AT1089"/>
          <cell r="AU1089"/>
          <cell r="AV1089" t="str">
            <v/>
          </cell>
          <cell r="AW1089"/>
          <cell r="AX1089" t="str">
            <v/>
          </cell>
          <cell r="AY1089"/>
          <cell r="AZ1089" t="b">
            <v>1</v>
          </cell>
          <cell r="BA1089" t="b">
            <v>1</v>
          </cell>
          <cell r="BB1089" t="b">
            <v>0</v>
          </cell>
          <cell r="BC1089" t="str">
            <v>FALSE</v>
          </cell>
          <cell r="BD1089" t="b">
            <v>1</v>
          </cell>
          <cell r="BE1089" t="str">
            <v>REQ</v>
          </cell>
          <cell r="BF1089" t="e">
            <v>#NAME?</v>
          </cell>
          <cell r="BG1089" t="str">
            <v>REQ</v>
          </cell>
        </row>
        <row r="1090">
          <cell r="A1090">
            <v>65691</v>
          </cell>
          <cell r="B1090">
            <v>41221</v>
          </cell>
          <cell r="C1090"/>
          <cell r="D1090"/>
          <cell r="E1090" t="str">
            <v>Phase 2 - Check investor % in the Fund's LPA</v>
          </cell>
          <cell r="F1090" t="str">
            <v>Rittenhouse SRO, Ltd.</v>
          </cell>
          <cell r="G1090" t="str">
            <v>New Hope Housing at Rittenhouse</v>
          </cell>
          <cell r="H1090" t="str">
            <v>New Hope Housing, Inc.</v>
          </cell>
          <cell r="I1090" t="str">
            <v>NEF Assignment Corporation, as nominee</v>
          </cell>
          <cell r="J1090" t="str">
            <v>36-4326848</v>
          </cell>
          <cell r="K1090">
            <v>0.99990000000000001</v>
          </cell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 t="str">
            <v>NEF Capital One Investment Fund LLC</v>
          </cell>
          <cell r="W1090" t="str">
            <v>90-0843727</v>
          </cell>
          <cell r="X1090">
            <v>0.99990000000000001</v>
          </cell>
          <cell r="Y1090"/>
          <cell r="Z1090"/>
          <cell r="AA1090"/>
          <cell r="AB1090"/>
          <cell r="AC1090"/>
          <cell r="AD1090"/>
          <cell r="AE1090"/>
          <cell r="AF1090"/>
          <cell r="AG1090"/>
          <cell r="AH1090"/>
          <cell r="AI1090" t="str">
            <v>Capital One NA LIHTC, Inc.</v>
          </cell>
          <cell r="AJ1090" t="str">
            <v>26-0403948</v>
          </cell>
          <cell r="AK1090">
            <v>0.99989900009999999</v>
          </cell>
          <cell r="AL1090"/>
          <cell r="AM1090"/>
          <cell r="AN1090"/>
          <cell r="AO1090"/>
          <cell r="AP1090"/>
          <cell r="AQ1090"/>
          <cell r="AR1090"/>
          <cell r="AS1090"/>
          <cell r="AT1090"/>
          <cell r="AU1090"/>
          <cell r="AV1090" t="str">
            <v/>
          </cell>
          <cell r="AW1090"/>
          <cell r="AX1090" t="str">
            <v/>
          </cell>
          <cell r="AY1090"/>
          <cell r="AZ1090" t="b">
            <v>1</v>
          </cell>
          <cell r="BA1090" t="b">
            <v>1</v>
          </cell>
          <cell r="BB1090" t="b">
            <v>0</v>
          </cell>
          <cell r="BC1090" t="str">
            <v>FALSE</v>
          </cell>
          <cell r="BD1090" t="b">
            <v>1</v>
          </cell>
          <cell r="BE1090" t="str">
            <v>REQ</v>
          </cell>
          <cell r="BF1090" t="e">
            <v>#NAME?</v>
          </cell>
          <cell r="BG1090" t="str">
            <v>REQ</v>
          </cell>
        </row>
        <row r="1091">
          <cell r="A1091">
            <v>66232</v>
          </cell>
          <cell r="B1091">
            <v>42132</v>
          </cell>
          <cell r="C1091"/>
          <cell r="D1091"/>
          <cell r="E1091"/>
          <cell r="F1091" t="str">
            <v>MSC Federal Way Veterans LLC</v>
          </cell>
          <cell r="G1091" t="str">
            <v>William J. Wood Veterans House (fka Federal Way Veterans Center)</v>
          </cell>
          <cell r="H1091" t="str">
            <v>Multi-Service Center (MSC) (WA)</v>
          </cell>
          <cell r="I1091" t="str">
            <v>NEF Assignment Corporation, as nominee</v>
          </cell>
          <cell r="J1091" t="str">
            <v>36-4326848</v>
          </cell>
          <cell r="K1091">
            <v>0.99990000000000001</v>
          </cell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 t="str">
            <v>Homestead Equity Fund XII Limited Partnership</v>
          </cell>
          <cell r="W1091" t="str">
            <v>38-3958343</v>
          </cell>
          <cell r="X1091">
            <v>0.99990000000000001</v>
          </cell>
          <cell r="Y1091"/>
          <cell r="Z1091"/>
          <cell r="AA1091"/>
          <cell r="AB1091"/>
          <cell r="AC1091"/>
          <cell r="AD1091"/>
          <cell r="AE1091"/>
          <cell r="AF1091"/>
          <cell r="AG1091"/>
          <cell r="AH1091"/>
          <cell r="AI1091" t="str">
            <v>No investor with 50% or more ownership</v>
          </cell>
          <cell r="AJ1091" t="str">
            <v>N/A</v>
          </cell>
          <cell r="AK1091" t="str">
            <v>N/A</v>
          </cell>
          <cell r="AL1091"/>
          <cell r="AM1091"/>
          <cell r="AN1091"/>
          <cell r="AO1091"/>
          <cell r="AP1091"/>
          <cell r="AQ1091"/>
          <cell r="AR1091"/>
          <cell r="AS1091"/>
          <cell r="AT1091"/>
          <cell r="AU1091"/>
          <cell r="AV1091" t="str">
            <v/>
          </cell>
          <cell r="AW1091"/>
          <cell r="AX1091" t="str">
            <v/>
          </cell>
          <cell r="AY1091"/>
          <cell r="AZ1091" t="b">
            <v>0</v>
          </cell>
          <cell r="BA1091" t="b">
            <v>0</v>
          </cell>
          <cell r="BB1091" t="b">
            <v>0</v>
          </cell>
          <cell r="BC1091" t="str">
            <v>FALSE</v>
          </cell>
          <cell r="BD1091" t="b">
            <v>1</v>
          </cell>
          <cell r="BE1091" t="str">
            <v>REQ</v>
          </cell>
          <cell r="BF1091" t="str">
            <v>N/A</v>
          </cell>
          <cell r="BG1091" t="str">
            <v>REQ</v>
          </cell>
        </row>
        <row r="1092">
          <cell r="A1092">
            <v>66234</v>
          </cell>
          <cell r="B1092">
            <v>41778</v>
          </cell>
          <cell r="C1092"/>
          <cell r="D1092"/>
          <cell r="E1092"/>
          <cell r="F1092" t="str">
            <v>Greystone Court, LLC</v>
          </cell>
          <cell r="G1092" t="str">
            <v>Greystone Court</v>
          </cell>
          <cell r="H1092" t="str">
            <v>Thomas Development Company</v>
          </cell>
          <cell r="I1092" t="str">
            <v>NEF Assignment Corporation, as nominee</v>
          </cell>
          <cell r="J1092" t="str">
            <v>36-4326848</v>
          </cell>
          <cell r="K1092">
            <v>0.99990000000000001</v>
          </cell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 t="str">
            <v>Homestead Equity Fund XI Limited Partnership</v>
          </cell>
          <cell r="W1092" t="str">
            <v>90-0973765</v>
          </cell>
          <cell r="X1092">
            <v>0.99990000000000001</v>
          </cell>
          <cell r="Y1092"/>
          <cell r="Z1092"/>
          <cell r="AA1092"/>
          <cell r="AB1092"/>
          <cell r="AC1092"/>
          <cell r="AD1092"/>
          <cell r="AE1092"/>
          <cell r="AF1092"/>
          <cell r="AG1092"/>
          <cell r="AH1092"/>
          <cell r="AI1092" t="str">
            <v>No investor with 50% or more ownership</v>
          </cell>
          <cell r="AJ1092" t="str">
            <v>N/A</v>
          </cell>
          <cell r="AK1092" t="str">
            <v>N/A</v>
          </cell>
          <cell r="AL1092"/>
          <cell r="AM1092"/>
          <cell r="AN1092"/>
          <cell r="AO1092"/>
          <cell r="AP1092"/>
          <cell r="AQ1092"/>
          <cell r="AR1092"/>
          <cell r="AS1092"/>
          <cell r="AT1092"/>
          <cell r="AU1092"/>
          <cell r="AV1092" t="str">
            <v/>
          </cell>
          <cell r="AW1092"/>
          <cell r="AX1092" t="str">
            <v/>
          </cell>
          <cell r="AY1092"/>
          <cell r="AZ1092" t="b">
            <v>1</v>
          </cell>
          <cell r="BA1092" t="b">
            <v>1</v>
          </cell>
          <cell r="BB1092" t="str">
            <v>TRUE</v>
          </cell>
          <cell r="BC1092" t="str">
            <v>FALSE</v>
          </cell>
          <cell r="BD1092" t="b">
            <v>1</v>
          </cell>
          <cell r="BE1092" t="str">
            <v>REQ</v>
          </cell>
          <cell r="BF1092" t="str">
            <v>N/A</v>
          </cell>
          <cell r="BG1092" t="str">
            <v>REQ</v>
          </cell>
        </row>
        <row r="1093">
          <cell r="A1093">
            <v>63870</v>
          </cell>
          <cell r="B1093">
            <v>40391</v>
          </cell>
          <cell r="C1093"/>
          <cell r="D1093"/>
          <cell r="E1093"/>
          <cell r="F1093" t="str">
            <v>UHC Morgan Hill, L.P.</v>
          </cell>
          <cell r="G1093" t="str">
            <v>Horizons at Morgan Hill</v>
          </cell>
          <cell r="H1093" t="str">
            <v>Urban Housing Communities</v>
          </cell>
          <cell r="I1093" t="str">
            <v>WFCIH Investment Fund II LLC</v>
          </cell>
          <cell r="J1093" t="str">
            <v>27-5558178</v>
          </cell>
          <cell r="K1093">
            <v>0.98980000000000001</v>
          </cell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 t="str">
            <v>WFCIH Investment Fund II LLC</v>
          </cell>
          <cell r="W1093" t="str">
            <v>27-5558178</v>
          </cell>
          <cell r="X1093">
            <v>0.98980000000000001</v>
          </cell>
          <cell r="Y1093"/>
          <cell r="Z1093"/>
          <cell r="AA1093"/>
          <cell r="AB1093"/>
          <cell r="AC1093"/>
          <cell r="AD1093"/>
          <cell r="AE1093"/>
          <cell r="AF1093"/>
          <cell r="AG1093"/>
          <cell r="AH1093"/>
          <cell r="AI1093" t="str">
            <v>WF Affordable Housing LLC</v>
          </cell>
          <cell r="AJ1093" t="str">
            <v>26-4569343</v>
          </cell>
          <cell r="AK1093">
            <v>0.98970101999999993</v>
          </cell>
          <cell r="AL1093"/>
          <cell r="AM1093"/>
          <cell r="AN1093"/>
          <cell r="AO1093"/>
          <cell r="AP1093"/>
          <cell r="AQ1093"/>
          <cell r="AR1093"/>
          <cell r="AS1093"/>
          <cell r="AT1093"/>
          <cell r="AU1093"/>
          <cell r="AV1093" t="str">
            <v/>
          </cell>
          <cell r="AW1093"/>
          <cell r="AX1093" t="str">
            <v/>
          </cell>
          <cell r="AY1093"/>
          <cell r="AZ1093" t="b">
            <v>1</v>
          </cell>
          <cell r="BA1093" t="b">
            <v>1</v>
          </cell>
          <cell r="BB1093" t="b">
            <v>0</v>
          </cell>
          <cell r="BC1093" t="str">
            <v>FALSE</v>
          </cell>
          <cell r="BD1093" t="b">
            <v>1</v>
          </cell>
          <cell r="BE1093" t="str">
            <v>N/A</v>
          </cell>
          <cell r="BF1093" t="e">
            <v>#NAME?</v>
          </cell>
          <cell r="BG1093" t="str">
            <v>REQ</v>
          </cell>
        </row>
        <row r="1094">
          <cell r="A1094">
            <v>66255</v>
          </cell>
          <cell r="B1094">
            <v>41933</v>
          </cell>
          <cell r="C1094"/>
          <cell r="D1094"/>
          <cell r="E1094"/>
          <cell r="F1094" t="str">
            <v>Pembroke Senior Village, LLC</v>
          </cell>
          <cell r="G1094" t="str">
            <v>Pembroke Senior Village</v>
          </cell>
          <cell r="H1094" t="str">
            <v>Lumbee Land Development, Inc. (LLD)</v>
          </cell>
          <cell r="I1094" t="str">
            <v>NEF Assignment Corporation, as nominee</v>
          </cell>
          <cell r="J1094" t="str">
            <v>36-4326848</v>
          </cell>
          <cell r="K1094">
            <v>0.99990000000000001</v>
          </cell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 t="str">
            <v>National Equity Fund 2014 LP</v>
          </cell>
          <cell r="W1094" t="str">
            <v>61-1735239</v>
          </cell>
          <cell r="X1094">
            <v>0.99990000000000001</v>
          </cell>
          <cell r="Y1094"/>
          <cell r="Z1094"/>
          <cell r="AA1094"/>
          <cell r="AB1094"/>
          <cell r="AC1094"/>
          <cell r="AD1094"/>
          <cell r="AE1094"/>
          <cell r="AF1094"/>
          <cell r="AG1094"/>
          <cell r="AH1094"/>
          <cell r="AI1094" t="str">
            <v>No investor with 50% or more ownership</v>
          </cell>
          <cell r="AJ1094" t="str">
            <v>N/A</v>
          </cell>
          <cell r="AK1094" t="str">
            <v>N/A</v>
          </cell>
          <cell r="AL1094"/>
          <cell r="AM1094"/>
          <cell r="AN1094"/>
          <cell r="AO1094"/>
          <cell r="AP1094"/>
          <cell r="AQ1094"/>
          <cell r="AR1094"/>
          <cell r="AS1094"/>
          <cell r="AT1094"/>
          <cell r="AU1094"/>
          <cell r="AV1094" t="str">
            <v/>
          </cell>
          <cell r="AW1094"/>
          <cell r="AX1094" t="str">
            <v/>
          </cell>
          <cell r="AY1094"/>
          <cell r="AZ1094" t="b">
            <v>1</v>
          </cell>
          <cell r="BA1094" t="b">
            <v>1</v>
          </cell>
          <cell r="BB1094" t="b">
            <v>0</v>
          </cell>
          <cell r="BC1094" t="str">
            <v>FALSE</v>
          </cell>
          <cell r="BD1094" t="b">
            <v>1</v>
          </cell>
          <cell r="BE1094" t="str">
            <v>REQ</v>
          </cell>
          <cell r="BF1094" t="str">
            <v>N/A</v>
          </cell>
          <cell r="BG1094" t="str">
            <v>REQ</v>
          </cell>
        </row>
        <row r="1095">
          <cell r="A1095">
            <v>66259</v>
          </cell>
          <cell r="B1095">
            <v>42580</v>
          </cell>
          <cell r="C1095"/>
          <cell r="D1095"/>
          <cell r="E1095"/>
          <cell r="F1095" t="str">
            <v>HELP PA V LP</v>
          </cell>
          <cell r="G1095" t="str">
            <v>HELP Philadelphia V</v>
          </cell>
          <cell r="H1095" t="str">
            <v>H.E.L.P. Development Corp.</v>
          </cell>
          <cell r="I1095" t="str">
            <v>NEF Assignment Corporation, as nominee</v>
          </cell>
          <cell r="J1095" t="str">
            <v>36-4326848</v>
          </cell>
          <cell r="K1095">
            <v>0.9998999999999999</v>
          </cell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 t="str">
            <v>Four Eighty-One Housing Investment Fund IV LP</v>
          </cell>
          <cell r="W1095" t="str">
            <v>32-0449544</v>
          </cell>
          <cell r="X1095">
            <v>0.9998999999999999</v>
          </cell>
          <cell r="Y1095"/>
          <cell r="Z1095"/>
          <cell r="AA1095"/>
          <cell r="AB1095"/>
          <cell r="AC1095"/>
          <cell r="AD1095"/>
          <cell r="AE1095"/>
          <cell r="AF1095"/>
          <cell r="AG1095"/>
          <cell r="AH1095"/>
          <cell r="AI1095" t="str">
            <v>Four Eighty - One Corp</v>
          </cell>
          <cell r="AJ1095" t="str">
            <v>01-0354265</v>
          </cell>
          <cell r="AK1095">
            <v>0.99980000999999985</v>
          </cell>
          <cell r="AL1095"/>
          <cell r="AM1095"/>
          <cell r="AN1095"/>
          <cell r="AO1095"/>
          <cell r="AP1095"/>
          <cell r="AQ1095"/>
          <cell r="AR1095"/>
          <cell r="AS1095"/>
          <cell r="AT1095"/>
          <cell r="AU1095"/>
          <cell r="AV1095" t="str">
            <v/>
          </cell>
          <cell r="AW1095"/>
          <cell r="AX1095" t="str">
            <v/>
          </cell>
          <cell r="AY1095"/>
          <cell r="AZ1095" t="b">
            <v>1</v>
          </cell>
          <cell r="BA1095" t="b">
            <v>1</v>
          </cell>
          <cell r="BB1095" t="str">
            <v>TRUE</v>
          </cell>
          <cell r="BC1095" t="str">
            <v>FALSE</v>
          </cell>
          <cell r="BD1095" t="b">
            <v>1</v>
          </cell>
          <cell r="BE1095" t="str">
            <v>REQ</v>
          </cell>
          <cell r="BF1095" t="e">
            <v>#NAME?</v>
          </cell>
          <cell r="BG1095" t="str">
            <v>REQ</v>
          </cell>
        </row>
        <row r="1096">
          <cell r="A1096">
            <v>66274</v>
          </cell>
          <cell r="B1096">
            <v>41877</v>
          </cell>
          <cell r="C1096"/>
          <cell r="D1096"/>
          <cell r="E1096"/>
          <cell r="F1096" t="str">
            <v>Concern Ronkonkoma LLC</v>
          </cell>
          <cell r="G1096" t="str">
            <v>Concern Ronkonkoma</v>
          </cell>
          <cell r="H1096" t="str">
            <v>Concern for Independent Living, Inc.</v>
          </cell>
          <cell r="I1096" t="str">
            <v>NEF Assignment Corporation, as nominee</v>
          </cell>
          <cell r="J1096" t="str">
            <v>36-4326848</v>
          </cell>
          <cell r="K1096">
            <v>0.99990000000000001</v>
          </cell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 t="str">
            <v>Banc of America Community Housing Investment Fund VIII LP</v>
          </cell>
          <cell r="W1096" t="str">
            <v>30-0829863</v>
          </cell>
          <cell r="X1096">
            <v>0.99990000000000001</v>
          </cell>
          <cell r="Y1096"/>
          <cell r="Z1096"/>
          <cell r="AA1096"/>
          <cell r="AB1096"/>
          <cell r="AC1096"/>
          <cell r="AD1096"/>
          <cell r="AE1096"/>
          <cell r="AF1096"/>
          <cell r="AG1096"/>
          <cell r="AH1096"/>
          <cell r="AI1096" t="str">
            <v>Bank of America, N.A.</v>
          </cell>
          <cell r="AJ1096" t="str">
            <v>94-1687665</v>
          </cell>
          <cell r="AK1096">
            <v>0.99980000999999996</v>
          </cell>
          <cell r="AL1096"/>
          <cell r="AM1096"/>
          <cell r="AN1096"/>
          <cell r="AO1096"/>
          <cell r="AP1096"/>
          <cell r="AQ1096"/>
          <cell r="AR1096"/>
          <cell r="AS1096"/>
          <cell r="AT1096"/>
          <cell r="AU1096"/>
          <cell r="AV1096" t="str">
            <v/>
          </cell>
          <cell r="AW1096"/>
          <cell r="AX1096" t="str">
            <v/>
          </cell>
          <cell r="AY1096"/>
          <cell r="AZ1096" t="b">
            <v>1</v>
          </cell>
          <cell r="BA1096" t="b">
            <v>1</v>
          </cell>
          <cell r="BB1096" t="str">
            <v>TRUE</v>
          </cell>
          <cell r="BC1096" t="str">
            <v>FALSE</v>
          </cell>
          <cell r="BD1096" t="b">
            <v>1</v>
          </cell>
          <cell r="BE1096" t="str">
            <v>REQ</v>
          </cell>
          <cell r="BF1096" t="e">
            <v>#NAME?</v>
          </cell>
          <cell r="BG1096" t="str">
            <v>REQ</v>
          </cell>
        </row>
        <row r="1097">
          <cell r="A1097">
            <v>66276</v>
          </cell>
          <cell r="B1097">
            <v>41731</v>
          </cell>
          <cell r="C1097"/>
          <cell r="D1097"/>
          <cell r="E1097"/>
          <cell r="F1097" t="str">
            <v>TX Strawberry Apartments, Ltd.</v>
          </cell>
          <cell r="G1097" t="str">
            <v>Estates at Ellington</v>
          </cell>
          <cell r="H1097" t="str">
            <v>Kittle Property Group, Inc.</v>
          </cell>
          <cell r="I1097" t="str">
            <v>NEF Assignment Corporation, as nominee</v>
          </cell>
          <cell r="J1097" t="str">
            <v>36-4326848</v>
          </cell>
          <cell r="K1097">
            <v>0.99990000000000001</v>
          </cell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 t="str">
            <v>Cathay Shared Investment Fund I LP</v>
          </cell>
          <cell r="W1097" t="str">
            <v>37-1761153</v>
          </cell>
          <cell r="X1097">
            <v>9.6490349999999989E-2</v>
          </cell>
          <cell r="Y1097" t="str">
            <v>National Equity Fund 2014 LP</v>
          </cell>
          <cell r="Z1097" t="str">
            <v>61-1735239</v>
          </cell>
          <cell r="AA1097">
            <v>0.90340964999999984</v>
          </cell>
          <cell r="AB1097"/>
          <cell r="AC1097"/>
          <cell r="AD1097"/>
          <cell r="AE1097"/>
          <cell r="AF1097"/>
          <cell r="AG1097"/>
          <cell r="AH1097"/>
          <cell r="AI1097" t="str">
            <v>No investor with 50% or more ownership</v>
          </cell>
          <cell r="AJ1097" t="str">
            <v>N/A</v>
          </cell>
          <cell r="AK1097" t="str">
            <v>N/A</v>
          </cell>
          <cell r="AL1097"/>
          <cell r="AM1097"/>
          <cell r="AN1097"/>
          <cell r="AO1097"/>
          <cell r="AP1097"/>
          <cell r="AQ1097"/>
          <cell r="AR1097"/>
          <cell r="AS1097"/>
          <cell r="AT1097"/>
          <cell r="AU1097"/>
          <cell r="AV1097" t="str">
            <v/>
          </cell>
          <cell r="AW1097"/>
          <cell r="AX1097" t="str">
            <v/>
          </cell>
          <cell r="AY1097"/>
          <cell r="AZ1097" t="b">
            <v>0</v>
          </cell>
          <cell r="BA1097" t="b">
            <v>0</v>
          </cell>
          <cell r="BB1097" t="b">
            <v>0</v>
          </cell>
          <cell r="BC1097" t="str">
            <v>TRUE</v>
          </cell>
          <cell r="BD1097" t="b">
            <v>1</v>
          </cell>
          <cell r="BE1097" t="str">
            <v>REQ</v>
          </cell>
          <cell r="BF1097" t="str">
            <v>N/A</v>
          </cell>
          <cell r="BG1097" t="str">
            <v>REQ</v>
          </cell>
        </row>
        <row r="1098">
          <cell r="A1098">
            <v>66285</v>
          </cell>
          <cell r="B1098">
            <v>41699</v>
          </cell>
          <cell r="C1098"/>
          <cell r="D1098"/>
          <cell r="E1098"/>
          <cell r="F1098" t="str">
            <v>Parkside Studios, L.P.</v>
          </cell>
          <cell r="G1098" t="str">
            <v>Parkside Studios (CA)</v>
          </cell>
          <cell r="H1098" t="str">
            <v>Charities Housing Development Corporation (CHDC)</v>
          </cell>
          <cell r="I1098" t="str">
            <v>NEF Assignment Corporation, as nominee</v>
          </cell>
          <cell r="J1098" t="str">
            <v>36-4326848</v>
          </cell>
          <cell r="K1098">
            <v>0.99990000000000001</v>
          </cell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 t="str">
            <v>California Equity Fund 2014 LP</v>
          </cell>
          <cell r="W1098" t="str">
            <v>35-2484320</v>
          </cell>
          <cell r="X1098">
            <v>0.99990000000000001</v>
          </cell>
          <cell r="Y1098"/>
          <cell r="Z1098"/>
          <cell r="AA1098"/>
          <cell r="AB1098"/>
          <cell r="AC1098"/>
          <cell r="AD1098"/>
          <cell r="AE1098"/>
          <cell r="AF1098"/>
          <cell r="AG1098"/>
          <cell r="AH1098"/>
          <cell r="AI1098" t="str">
            <v>No investor with 50% or more ownership</v>
          </cell>
          <cell r="AJ1098" t="str">
            <v>N/A</v>
          </cell>
          <cell r="AK1098" t="str">
            <v>N/A</v>
          </cell>
          <cell r="AL1098"/>
          <cell r="AM1098"/>
          <cell r="AN1098"/>
          <cell r="AO1098"/>
          <cell r="AP1098"/>
          <cell r="AQ1098"/>
          <cell r="AR1098"/>
          <cell r="AS1098"/>
          <cell r="AT1098"/>
          <cell r="AU1098"/>
          <cell r="AV1098" t="str">
            <v/>
          </cell>
          <cell r="AW1098"/>
          <cell r="AX1098" t="str">
            <v/>
          </cell>
          <cell r="AY1098"/>
          <cell r="AZ1098" t="b">
            <v>1</v>
          </cell>
          <cell r="BA1098" t="b">
            <v>1</v>
          </cell>
          <cell r="BB1098" t="str">
            <v>TRUE</v>
          </cell>
          <cell r="BC1098" t="str">
            <v>FALSE</v>
          </cell>
          <cell r="BD1098" t="b">
            <v>1</v>
          </cell>
          <cell r="BE1098" t="str">
            <v>REQ</v>
          </cell>
          <cell r="BF1098" t="str">
            <v>N/A</v>
          </cell>
          <cell r="BG1098" t="str">
            <v>REQ</v>
          </cell>
        </row>
        <row r="1099">
          <cell r="A1099">
            <v>65587</v>
          </cell>
          <cell r="B1099">
            <v>41233</v>
          </cell>
          <cell r="C1099"/>
          <cell r="D1099"/>
          <cell r="E1099" t="str">
            <v>Phase 2 - Check investor % in the Fund's LPA</v>
          </cell>
          <cell r="F1099" t="str">
            <v>Victory Gardens Housing LLC</v>
          </cell>
          <cell r="G1099" t="str">
            <v>Victory Gardens (CT)</v>
          </cell>
          <cell r="H1099" t="str">
            <v>New Neighborhoods, Inc. (NNI)</v>
          </cell>
          <cell r="I1099" t="str">
            <v>MS Single Investor Fund I LLC</v>
          </cell>
          <cell r="J1099" t="str">
            <v>27-1499871</v>
          </cell>
          <cell r="K1099">
            <v>0.99990000000000001</v>
          </cell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 t="str">
            <v>MS Single Investor Fund I LLC</v>
          </cell>
          <cell r="W1099" t="str">
            <v>27-1499871</v>
          </cell>
          <cell r="X1099">
            <v>0.99990000000000001</v>
          </cell>
          <cell r="Y1099"/>
          <cell r="Z1099"/>
          <cell r="AA1099"/>
          <cell r="AB1099"/>
          <cell r="AC1099"/>
          <cell r="AD1099"/>
          <cell r="AE1099"/>
          <cell r="AF1099"/>
          <cell r="AG1099"/>
          <cell r="AH1099"/>
          <cell r="AI1099" t="str">
            <v>MS Affordable Housing LLC</v>
          </cell>
          <cell r="AJ1099" t="str">
            <v>20-3968489</v>
          </cell>
          <cell r="AK1099">
            <v>0.99989900009999999</v>
          </cell>
          <cell r="AL1099"/>
          <cell r="AM1099"/>
          <cell r="AN1099"/>
          <cell r="AO1099"/>
          <cell r="AP1099"/>
          <cell r="AQ1099"/>
          <cell r="AR1099"/>
          <cell r="AS1099"/>
          <cell r="AT1099"/>
          <cell r="AU1099"/>
          <cell r="AV1099" t="str">
            <v/>
          </cell>
          <cell r="AW1099"/>
          <cell r="AX1099" t="str">
            <v/>
          </cell>
          <cell r="AY1099"/>
          <cell r="AZ1099" t="b">
            <v>1</v>
          </cell>
          <cell r="BA1099" t="b">
            <v>1</v>
          </cell>
          <cell r="BB1099" t="b">
            <v>0</v>
          </cell>
          <cell r="BC1099" t="str">
            <v>FALSE</v>
          </cell>
          <cell r="BD1099" t="b">
            <v>1</v>
          </cell>
          <cell r="BE1099" t="str">
            <v>N/A</v>
          </cell>
          <cell r="BF1099" t="e">
            <v>#NAME?</v>
          </cell>
          <cell r="BG1099" t="str">
            <v>REQ</v>
          </cell>
        </row>
        <row r="1100">
          <cell r="A1100">
            <v>66287</v>
          </cell>
          <cell r="B1100">
            <v>41773</v>
          </cell>
          <cell r="C1100"/>
          <cell r="D1100"/>
          <cell r="E1100"/>
          <cell r="F1100" t="str">
            <v>Garfield Park Village, L.P.</v>
          </cell>
          <cell r="G1100" t="str">
            <v>Garfield Park Village (CA)</v>
          </cell>
          <cell r="H1100" t="str">
            <v>Christian Church Homes of Northern California, Inc. (CCH)</v>
          </cell>
          <cell r="I1100" t="str">
            <v>NEF Assignment Corporation, as nominee</v>
          </cell>
          <cell r="J1100" t="str">
            <v>36-4326848</v>
          </cell>
          <cell r="K1100">
            <v>0.99990000000000001</v>
          </cell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 t="str">
            <v>California Equity Fund 2014 LP</v>
          </cell>
          <cell r="W1100" t="str">
            <v>35-2484320</v>
          </cell>
          <cell r="X1100">
            <v>0.99990000000000001</v>
          </cell>
          <cell r="Y1100"/>
          <cell r="Z1100"/>
          <cell r="AA1100"/>
          <cell r="AB1100"/>
          <cell r="AC1100"/>
          <cell r="AD1100"/>
          <cell r="AE1100"/>
          <cell r="AF1100"/>
          <cell r="AG1100"/>
          <cell r="AH1100"/>
          <cell r="AI1100" t="str">
            <v>No investor with 50% or more ownership</v>
          </cell>
          <cell r="AJ1100" t="str">
            <v>N/A</v>
          </cell>
          <cell r="AK1100" t="str">
            <v>N/A</v>
          </cell>
          <cell r="AL1100"/>
          <cell r="AM1100"/>
          <cell r="AN1100"/>
          <cell r="AO1100"/>
          <cell r="AP1100"/>
          <cell r="AQ1100"/>
          <cell r="AR1100"/>
          <cell r="AS1100"/>
          <cell r="AT1100"/>
          <cell r="AU1100"/>
          <cell r="AV1100" t="str">
            <v/>
          </cell>
          <cell r="AW1100"/>
          <cell r="AX1100" t="str">
            <v/>
          </cell>
          <cell r="AY1100"/>
          <cell r="AZ1100" t="b">
            <v>1</v>
          </cell>
          <cell r="BA1100" t="b">
            <v>1</v>
          </cell>
          <cell r="BB1100" t="b">
            <v>0</v>
          </cell>
          <cell r="BC1100" t="str">
            <v>FALSE</v>
          </cell>
          <cell r="BD1100" t="b">
            <v>1</v>
          </cell>
          <cell r="BE1100" t="str">
            <v>REQ</v>
          </cell>
          <cell r="BF1100" t="str">
            <v>N/A</v>
          </cell>
          <cell r="BG1100" t="str">
            <v>REQ</v>
          </cell>
        </row>
        <row r="1101">
          <cell r="A1101">
            <v>66288</v>
          </cell>
          <cell r="B1101">
            <v>41885</v>
          </cell>
          <cell r="C1101"/>
          <cell r="D1101"/>
          <cell r="E1101"/>
          <cell r="F1101" t="str">
            <v>VDC Bexar County Reserve I, LP</v>
          </cell>
          <cell r="G1101" t="str">
            <v>Paso Fino Apartments</v>
          </cell>
          <cell r="H1101" t="str">
            <v>Versa Development, LLC</v>
          </cell>
          <cell r="I1101" t="str">
            <v>NEF Investment Partners Fund V LP</v>
          </cell>
          <cell r="J1101" t="str">
            <v>35-2504836</v>
          </cell>
          <cell r="K1101">
            <v>0.99990000000000001</v>
          </cell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 t="str">
            <v>NEF Investment Partners Fund V LP</v>
          </cell>
          <cell r="W1101" t="str">
            <v>35-2504836</v>
          </cell>
          <cell r="X1101">
            <v>0.99990000000000001</v>
          </cell>
          <cell r="Y1101"/>
          <cell r="Z1101"/>
          <cell r="AA1101"/>
          <cell r="AB1101"/>
          <cell r="AC1101"/>
          <cell r="AD1101"/>
          <cell r="AE1101"/>
          <cell r="AF1101"/>
          <cell r="AG1101"/>
          <cell r="AH1101"/>
          <cell r="AI1101" t="str">
            <v>FNBC Leasing Corporation</v>
          </cell>
          <cell r="AJ1101" t="str">
            <v>36-3643427</v>
          </cell>
          <cell r="AK1101">
            <v>0.99980000999999996</v>
          </cell>
          <cell r="AL1101"/>
          <cell r="AM1101"/>
          <cell r="AN1101"/>
          <cell r="AO1101"/>
          <cell r="AP1101"/>
          <cell r="AQ1101"/>
          <cell r="AR1101"/>
          <cell r="AS1101"/>
          <cell r="AT1101"/>
          <cell r="AU1101"/>
          <cell r="AV1101" t="str">
            <v/>
          </cell>
          <cell r="AW1101"/>
          <cell r="AX1101" t="str">
            <v/>
          </cell>
          <cell r="AY1101"/>
          <cell r="AZ1101" t="b">
            <v>1</v>
          </cell>
          <cell r="BA1101" t="b">
            <v>1</v>
          </cell>
          <cell r="BB1101" t="str">
            <v>TRUE</v>
          </cell>
          <cell r="BC1101" t="str">
            <v>FALSE</v>
          </cell>
          <cell r="BD1101" t="b">
            <v>1</v>
          </cell>
          <cell r="BE1101" t="str">
            <v>N/A</v>
          </cell>
          <cell r="BF1101" t="e">
            <v>#NAME?</v>
          </cell>
          <cell r="BG1101" t="str">
            <v>REQ</v>
          </cell>
        </row>
        <row r="1102">
          <cell r="A1102">
            <v>66290</v>
          </cell>
          <cell r="B1102">
            <v>41719</v>
          </cell>
          <cell r="C1102"/>
          <cell r="D1102"/>
          <cell r="E1102"/>
          <cell r="F1102" t="str">
            <v>Autumn Village Associates, LP</v>
          </cell>
          <cell r="G1102" t="str">
            <v>Autumn Village Apartments</v>
          </cell>
          <cell r="H1102" t="str">
            <v>Rural Communities Housing Development Corporation</v>
          </cell>
          <cell r="I1102" t="str">
            <v>NEF Assignment Corporation, as nominee</v>
          </cell>
          <cell r="J1102" t="str">
            <v>36-4326848</v>
          </cell>
          <cell r="K1102">
            <v>0.99990000000000001</v>
          </cell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 t="str">
            <v>California Equity Fund 2014 LP</v>
          </cell>
          <cell r="W1102" t="str">
            <v>35-2484320</v>
          </cell>
          <cell r="X1102">
            <v>0.99990000000000001</v>
          </cell>
          <cell r="Y1102"/>
          <cell r="Z1102"/>
          <cell r="AA1102"/>
          <cell r="AB1102"/>
          <cell r="AC1102"/>
          <cell r="AD1102"/>
          <cell r="AE1102"/>
          <cell r="AF1102"/>
          <cell r="AG1102"/>
          <cell r="AH1102"/>
          <cell r="AI1102" t="str">
            <v>No investor with 50% or more ownership</v>
          </cell>
          <cell r="AJ1102" t="str">
            <v>N/A</v>
          </cell>
          <cell r="AK1102" t="str">
            <v>N/A</v>
          </cell>
          <cell r="AL1102"/>
          <cell r="AM1102"/>
          <cell r="AN1102"/>
          <cell r="AO1102"/>
          <cell r="AP1102"/>
          <cell r="AQ1102"/>
          <cell r="AR1102"/>
          <cell r="AS1102"/>
          <cell r="AT1102"/>
          <cell r="AU1102"/>
          <cell r="AV1102" t="str">
            <v/>
          </cell>
          <cell r="AW1102"/>
          <cell r="AX1102" t="str">
            <v/>
          </cell>
          <cell r="AY1102"/>
          <cell r="AZ1102" t="b">
            <v>1</v>
          </cell>
          <cell r="BA1102" t="b">
            <v>1</v>
          </cell>
          <cell r="BB1102" t="str">
            <v>TRUE</v>
          </cell>
          <cell r="BC1102" t="str">
            <v>FALSE</v>
          </cell>
          <cell r="BD1102" t="b">
            <v>1</v>
          </cell>
          <cell r="BE1102" t="str">
            <v>REQ</v>
          </cell>
          <cell r="BF1102" t="str">
            <v>N/A</v>
          </cell>
          <cell r="BG1102" t="str">
            <v>REQ</v>
          </cell>
        </row>
        <row r="1103">
          <cell r="A1103">
            <v>64745</v>
          </cell>
          <cell r="B1103">
            <v>40403</v>
          </cell>
          <cell r="C1103"/>
          <cell r="D1103"/>
          <cell r="E1103"/>
          <cell r="F1103" t="str">
            <v>DDC Belmont, Ltd.</v>
          </cell>
          <cell r="G1103" t="str">
            <v>Belmont Senior Village</v>
          </cell>
          <cell r="H1103" t="str">
            <v>Crossroad Housing Development Corp.</v>
          </cell>
          <cell r="I1103" t="str">
            <v>NEF Assignment Corporation, as nominee</v>
          </cell>
          <cell r="J1103" t="str">
            <v>36-4326848</v>
          </cell>
          <cell r="K1103">
            <v>0.99980000000000002</v>
          </cell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 t="str">
            <v>NEF Affordable Housing Investment Fund II LP</v>
          </cell>
          <cell r="W1103" t="str">
            <v>27-2395998</v>
          </cell>
          <cell r="X1103">
            <v>0.99980000000000002</v>
          </cell>
          <cell r="Y1103"/>
          <cell r="Z1103"/>
          <cell r="AA1103"/>
          <cell r="AB1103"/>
          <cell r="AC1103"/>
          <cell r="AD1103"/>
          <cell r="AE1103"/>
          <cell r="AF1103"/>
          <cell r="AG1103"/>
          <cell r="AH1103"/>
          <cell r="AI1103" t="str">
            <v>Shaw Industries, Inc</v>
          </cell>
          <cell r="AJ1103" t="str">
            <v>35-2162582</v>
          </cell>
          <cell r="AK1103">
            <v>0.99970001999999991</v>
          </cell>
          <cell r="AL1103"/>
          <cell r="AM1103"/>
          <cell r="AN1103"/>
          <cell r="AO1103"/>
          <cell r="AP1103"/>
          <cell r="AQ1103"/>
          <cell r="AR1103"/>
          <cell r="AS1103"/>
          <cell r="AT1103"/>
          <cell r="AU1103"/>
          <cell r="AV1103" t="str">
            <v/>
          </cell>
          <cell r="AW1103"/>
          <cell r="AX1103" t="str">
            <v/>
          </cell>
          <cell r="AY1103"/>
          <cell r="AZ1103" t="b">
            <v>1</v>
          </cell>
          <cell r="BA1103" t="b">
            <v>1</v>
          </cell>
          <cell r="BB1103" t="b">
            <v>0</v>
          </cell>
          <cell r="BC1103" t="str">
            <v>TRUE</v>
          </cell>
          <cell r="BD1103" t="b">
            <v>1</v>
          </cell>
          <cell r="BE1103" t="str">
            <v>REQ</v>
          </cell>
          <cell r="BF1103" t="e">
            <v>#NAME?</v>
          </cell>
          <cell r="BG1103" t="str">
            <v>REQ</v>
          </cell>
        </row>
        <row r="1104">
          <cell r="A1104">
            <v>66296</v>
          </cell>
          <cell r="B1104">
            <v>41717</v>
          </cell>
          <cell r="C1104"/>
          <cell r="D1104"/>
          <cell r="E1104"/>
          <cell r="F1104" t="str">
            <v>Casa de las Flores, L.P.</v>
          </cell>
          <cell r="G1104" t="str">
            <v>Casas de las Flores (CA)</v>
          </cell>
          <cell r="H1104" t="str">
            <v>Peoples' Self-Help Housing Corporation</v>
          </cell>
          <cell r="I1104" t="str">
            <v>NEF Investment Partners Fund V LP</v>
          </cell>
          <cell r="J1104" t="str">
            <v>35-2504836</v>
          </cell>
          <cell r="K1104">
            <v>0.99990000000000001</v>
          </cell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 t="str">
            <v>NEF Investment Partners Fund V LP</v>
          </cell>
          <cell r="W1104" t="str">
            <v>35-2504836</v>
          </cell>
          <cell r="X1104">
            <v>0.99990000000000001</v>
          </cell>
          <cell r="Y1104"/>
          <cell r="Z1104"/>
          <cell r="AA1104"/>
          <cell r="AB1104"/>
          <cell r="AC1104"/>
          <cell r="AD1104"/>
          <cell r="AE1104"/>
          <cell r="AF1104"/>
          <cell r="AG1104"/>
          <cell r="AH1104"/>
          <cell r="AI1104" t="str">
            <v>FNBC Leasing Corporation</v>
          </cell>
          <cell r="AJ1104" t="str">
            <v>36-3643427</v>
          </cell>
          <cell r="AK1104">
            <v>0.99980000999999996</v>
          </cell>
          <cell r="AL1104"/>
          <cell r="AM1104"/>
          <cell r="AN1104"/>
          <cell r="AO1104"/>
          <cell r="AP1104"/>
          <cell r="AQ1104"/>
          <cell r="AR1104"/>
          <cell r="AS1104"/>
          <cell r="AT1104"/>
          <cell r="AU1104"/>
          <cell r="AV1104" t="str">
            <v/>
          </cell>
          <cell r="AW1104"/>
          <cell r="AX1104" t="str">
            <v/>
          </cell>
          <cell r="AY1104"/>
          <cell r="AZ1104" t="b">
            <v>1</v>
          </cell>
          <cell r="BA1104" t="b">
            <v>1</v>
          </cell>
          <cell r="BB1104" t="str">
            <v>TRUE</v>
          </cell>
          <cell r="BC1104" t="str">
            <v>FALSE</v>
          </cell>
          <cell r="BD1104" t="b">
            <v>1</v>
          </cell>
          <cell r="BE1104" t="str">
            <v>N/A</v>
          </cell>
          <cell r="BF1104" t="e">
            <v>#NAME?</v>
          </cell>
          <cell r="BG1104" t="str">
            <v>REQ</v>
          </cell>
        </row>
        <row r="1105">
          <cell r="A1105">
            <v>65761</v>
          </cell>
          <cell r="B1105">
            <v>41255</v>
          </cell>
          <cell r="C1105"/>
          <cell r="D1105"/>
          <cell r="E1105" t="str">
            <v>Phase 2 - Check investor % in the Fund's LPA</v>
          </cell>
          <cell r="F1105" t="str">
            <v>Pikeville Scholar House, LLLP</v>
          </cell>
          <cell r="G1105" t="str">
            <v>Pikeville Scholar House</v>
          </cell>
          <cell r="H1105" t="str">
            <v>Marian Development Group, LLC</v>
          </cell>
          <cell r="I1105" t="str">
            <v>MS Single Investor Fund II LLC</v>
          </cell>
          <cell r="J1105" t="str">
            <v>90-0859804</v>
          </cell>
          <cell r="K1105">
            <v>0.99990000000000001</v>
          </cell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 t="str">
            <v>MS Single Investor Fund II LLC</v>
          </cell>
          <cell r="W1105" t="str">
            <v>90-0859804</v>
          </cell>
          <cell r="X1105">
            <v>0.99990000000000001</v>
          </cell>
          <cell r="Y1105"/>
          <cell r="Z1105"/>
          <cell r="AA1105"/>
          <cell r="AB1105"/>
          <cell r="AC1105"/>
          <cell r="AD1105"/>
          <cell r="AE1105"/>
          <cell r="AF1105"/>
          <cell r="AG1105"/>
          <cell r="AH1105"/>
          <cell r="AI1105" t="str">
            <v>MS Affordable Housing LLC</v>
          </cell>
          <cell r="AJ1105" t="str">
            <v>20-3968489</v>
          </cell>
          <cell r="AK1105">
            <v>0.99989900009999999</v>
          </cell>
          <cell r="AL1105"/>
          <cell r="AM1105"/>
          <cell r="AN1105"/>
          <cell r="AO1105"/>
          <cell r="AP1105"/>
          <cell r="AQ1105"/>
          <cell r="AR1105"/>
          <cell r="AS1105"/>
          <cell r="AT1105"/>
          <cell r="AU1105"/>
          <cell r="AV1105" t="str">
            <v/>
          </cell>
          <cell r="AW1105"/>
          <cell r="AX1105" t="str">
            <v/>
          </cell>
          <cell r="AY1105"/>
          <cell r="AZ1105" t="b">
            <v>1</v>
          </cell>
          <cell r="BA1105" t="b">
            <v>1</v>
          </cell>
          <cell r="BB1105" t="b">
            <v>0</v>
          </cell>
          <cell r="BC1105" t="str">
            <v>TRUE</v>
          </cell>
          <cell r="BD1105" t="b">
            <v>1</v>
          </cell>
          <cell r="BE1105" t="str">
            <v>N/A</v>
          </cell>
          <cell r="BF1105" t="e">
            <v>#NAME?</v>
          </cell>
          <cell r="BG1105" t="str">
            <v>REQ</v>
          </cell>
        </row>
        <row r="1106">
          <cell r="A1106">
            <v>66304</v>
          </cell>
          <cell r="B1106">
            <v>41773</v>
          </cell>
          <cell r="C1106"/>
          <cell r="D1106"/>
          <cell r="E1106"/>
          <cell r="F1106" t="str">
            <v>Mercy Housing California 62, L.P., a California Limited Partnership</v>
          </cell>
          <cell r="G1106" t="str">
            <v>280 Beale Street Apartments (fka Transbay Block 6)</v>
          </cell>
          <cell r="H1106" t="str">
            <v>Mercy Housing, Inc.</v>
          </cell>
          <cell r="I1106" t="str">
            <v>NEF Assignment Corporation, as nominee</v>
          </cell>
          <cell r="J1106" t="str">
            <v>36-4326848</v>
          </cell>
          <cell r="K1106">
            <v>0.99990000000000001</v>
          </cell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 t="str">
            <v>Northern California Investment Fund I LP</v>
          </cell>
          <cell r="W1106" t="str">
            <v>45-3077326</v>
          </cell>
          <cell r="X1106">
            <v>0.99990000000000001</v>
          </cell>
          <cell r="Y1106"/>
          <cell r="Z1106"/>
          <cell r="AA1106"/>
          <cell r="AB1106"/>
          <cell r="AC1106"/>
          <cell r="AD1106"/>
          <cell r="AE1106"/>
          <cell r="AF1106"/>
          <cell r="AG1106"/>
          <cell r="AH1106"/>
          <cell r="AI1106" t="str">
            <v>U.S. Bancorp Community Development Corporation</v>
          </cell>
          <cell r="AJ1106" t="str">
            <v>41-1917892</v>
          </cell>
          <cell r="AK1106">
            <v>0.99980000999999996</v>
          </cell>
          <cell r="AL1106"/>
          <cell r="AM1106"/>
          <cell r="AN1106"/>
          <cell r="AO1106"/>
          <cell r="AP1106"/>
          <cell r="AQ1106"/>
          <cell r="AR1106"/>
          <cell r="AS1106"/>
          <cell r="AT1106"/>
          <cell r="AU1106"/>
          <cell r="AV1106" t="str">
            <v/>
          </cell>
          <cell r="AW1106"/>
          <cell r="AX1106" t="str">
            <v/>
          </cell>
          <cell r="AY1106"/>
          <cell r="AZ1106" t="b">
            <v>1</v>
          </cell>
          <cell r="BA1106" t="b">
            <v>1</v>
          </cell>
          <cell r="BB1106" t="str">
            <v>TRUE</v>
          </cell>
          <cell r="BC1106" t="str">
            <v>FALSE</v>
          </cell>
          <cell r="BD1106" t="b">
            <v>1</v>
          </cell>
          <cell r="BE1106" t="str">
            <v>REQ</v>
          </cell>
          <cell r="BF1106" t="e">
            <v>#NAME?</v>
          </cell>
          <cell r="BG1106" t="str">
            <v>REQ</v>
          </cell>
        </row>
        <row r="1107">
          <cell r="A1107">
            <v>66305</v>
          </cell>
          <cell r="B1107">
            <v>41992</v>
          </cell>
          <cell r="C1107"/>
          <cell r="D1107"/>
          <cell r="E1107"/>
          <cell r="F1107" t="str">
            <v>Penn Mathilda Apartments, LP</v>
          </cell>
          <cell r="G1107" t="str">
            <v>Penn Mathilda Apartments</v>
          </cell>
          <cell r="H1107" t="str">
            <v>ACTION-Housing, Inc.</v>
          </cell>
          <cell r="I1107" t="str">
            <v>NEF New York Special Tax Credit Fund 2009 LP</v>
          </cell>
          <cell r="J1107" t="str">
            <v>27-0365747</v>
          </cell>
          <cell r="K1107">
            <v>0.99990000000000001</v>
          </cell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 t="str">
            <v>NEF New York Special Tax Credit Fund 2009 LP</v>
          </cell>
          <cell r="W1107" t="str">
            <v>27-0365747</v>
          </cell>
          <cell r="X1107">
            <v>0.99990000000000001</v>
          </cell>
          <cell r="Y1107"/>
          <cell r="Z1107"/>
          <cell r="AA1107"/>
          <cell r="AB1107"/>
          <cell r="AC1107"/>
          <cell r="AD1107"/>
          <cell r="AE1107"/>
          <cell r="AF1107"/>
          <cell r="AG1107"/>
          <cell r="AH1107"/>
          <cell r="AI1107" t="str">
            <v>BNY Aurora Holding Corp</v>
          </cell>
          <cell r="AJ1107" t="str">
            <v>13-3837068</v>
          </cell>
          <cell r="AK1107">
            <v>0.99980000999999996</v>
          </cell>
          <cell r="AL1107"/>
          <cell r="AM1107"/>
          <cell r="AN1107"/>
          <cell r="AO1107"/>
          <cell r="AP1107"/>
          <cell r="AQ1107"/>
          <cell r="AR1107"/>
          <cell r="AS1107"/>
          <cell r="AT1107"/>
          <cell r="AU1107"/>
          <cell r="AV1107" t="str">
            <v/>
          </cell>
          <cell r="AW1107"/>
          <cell r="AX1107" t="str">
            <v/>
          </cell>
          <cell r="AY1107"/>
          <cell r="AZ1107" t="b">
            <v>0</v>
          </cell>
          <cell r="BA1107" t="b">
            <v>0</v>
          </cell>
          <cell r="BB1107" t="b">
            <v>0</v>
          </cell>
          <cell r="BC1107" t="str">
            <v>FALSE</v>
          </cell>
          <cell r="BD1107" t="b">
            <v>1</v>
          </cell>
          <cell r="BE1107" t="str">
            <v>N/A</v>
          </cell>
          <cell r="BF1107" t="e">
            <v>#NAME?</v>
          </cell>
          <cell r="BG1107" t="str">
            <v>REQ</v>
          </cell>
        </row>
        <row r="1108">
          <cell r="A1108">
            <v>66307</v>
          </cell>
          <cell r="B1108">
            <v>42338</v>
          </cell>
          <cell r="C1108"/>
          <cell r="D1108"/>
          <cell r="E1108"/>
          <cell r="F1108" t="str">
            <v>Revitalize South Side, LP, a Rhode Island Limited Partnership</v>
          </cell>
          <cell r="G1108" t="str">
            <v>Revitalize South Side</v>
          </cell>
          <cell r="H1108" t="str">
            <v>SWAP, Inc.</v>
          </cell>
          <cell r="I1108" t="str">
            <v>NEF Assignment Corporation, as nominee</v>
          </cell>
          <cell r="J1108" t="str">
            <v>36-4326848</v>
          </cell>
          <cell r="K1108">
            <v>0.99990000000000001</v>
          </cell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 t="str">
            <v>NEF Webster LIHTC Fund I LP</v>
          </cell>
          <cell r="W1108" t="str">
            <v>35-2534716</v>
          </cell>
          <cell r="X1108">
            <v>0.99990000000000001</v>
          </cell>
          <cell r="Y1108"/>
          <cell r="Z1108"/>
          <cell r="AA1108"/>
          <cell r="AB1108"/>
          <cell r="AC1108"/>
          <cell r="AD1108"/>
          <cell r="AE1108"/>
          <cell r="AF1108"/>
          <cell r="AG1108"/>
          <cell r="AH1108"/>
          <cell r="AI1108" t="str">
            <v>Webster Bank, N.A.</v>
          </cell>
          <cell r="AJ1108" t="str">
            <v>06-0273620</v>
          </cell>
          <cell r="AK1108">
            <v>0.99980000999999996</v>
          </cell>
          <cell r="AL1108"/>
          <cell r="AM1108"/>
          <cell r="AN1108"/>
          <cell r="AO1108"/>
          <cell r="AP1108"/>
          <cell r="AQ1108"/>
          <cell r="AR1108"/>
          <cell r="AS1108"/>
          <cell r="AT1108"/>
          <cell r="AU1108"/>
          <cell r="AV1108" t="str">
            <v/>
          </cell>
          <cell r="AW1108"/>
          <cell r="AX1108" t="str">
            <v/>
          </cell>
          <cell r="AY1108"/>
          <cell r="AZ1108" t="b">
            <v>1</v>
          </cell>
          <cell r="BA1108" t="b">
            <v>1</v>
          </cell>
          <cell r="BB1108" t="b">
            <v>0</v>
          </cell>
          <cell r="BC1108" t="str">
            <v>TRUE</v>
          </cell>
          <cell r="BD1108" t="b">
            <v>1</v>
          </cell>
          <cell r="BE1108" t="str">
            <v>REQ</v>
          </cell>
          <cell r="BF1108" t="e">
            <v>#NAME?</v>
          </cell>
          <cell r="BG1108" t="str">
            <v>REQ</v>
          </cell>
        </row>
        <row r="1109">
          <cell r="A1109">
            <v>66308</v>
          </cell>
          <cell r="B1109">
            <v>42838</v>
          </cell>
          <cell r="C1109"/>
          <cell r="D1109"/>
          <cell r="E1109"/>
          <cell r="F1109" t="str">
            <v>Branch Blackstone Limited Partnership</v>
          </cell>
          <cell r="G1109" t="str">
            <v>Branch Street Revival</v>
          </cell>
          <cell r="H1109" t="str">
            <v>Pawtucket Central Falls Development Corporation</v>
          </cell>
          <cell r="I1109" t="str">
            <v>NEF Assignment Corporation, as nominee</v>
          </cell>
          <cell r="J1109" t="str">
            <v>36-4326848</v>
          </cell>
          <cell r="K1109">
            <v>0.9998999999999999</v>
          </cell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 t="str">
            <v>Four Eighty-One Housing Investment Fund IV LP</v>
          </cell>
          <cell r="W1109" t="str">
            <v>32-0449544</v>
          </cell>
          <cell r="X1109">
            <v>0.9998999999999999</v>
          </cell>
          <cell r="Y1109"/>
          <cell r="Z1109"/>
          <cell r="AA1109"/>
          <cell r="AB1109"/>
          <cell r="AC1109"/>
          <cell r="AD1109"/>
          <cell r="AE1109"/>
          <cell r="AF1109"/>
          <cell r="AG1109"/>
          <cell r="AH1109"/>
          <cell r="AI1109" t="str">
            <v>Four Eighty - One Corp</v>
          </cell>
          <cell r="AJ1109" t="str">
            <v>01-0354265</v>
          </cell>
          <cell r="AK1109">
            <v>0.99980000999999985</v>
          </cell>
          <cell r="AL1109"/>
          <cell r="AM1109"/>
          <cell r="AN1109"/>
          <cell r="AO1109"/>
          <cell r="AP1109"/>
          <cell r="AQ1109"/>
          <cell r="AR1109"/>
          <cell r="AS1109"/>
          <cell r="AT1109"/>
          <cell r="AU1109"/>
          <cell r="AV1109" t="str">
            <v/>
          </cell>
          <cell r="AW1109"/>
          <cell r="AX1109" t="str">
            <v/>
          </cell>
          <cell r="AY1109"/>
          <cell r="AZ1109" t="b">
            <v>1</v>
          </cell>
          <cell r="BA1109" t="b">
            <v>1</v>
          </cell>
          <cell r="BB1109" t="b">
            <v>0</v>
          </cell>
          <cell r="BC1109" t="str">
            <v>TRUE</v>
          </cell>
          <cell r="BD1109" t="b">
            <v>1</v>
          </cell>
          <cell r="BE1109" t="str">
            <v>REQ</v>
          </cell>
          <cell r="BF1109" t="e">
            <v>#NAME?</v>
          </cell>
          <cell r="BG1109" t="str">
            <v>REQ</v>
          </cell>
        </row>
        <row r="1110">
          <cell r="A1110">
            <v>66310</v>
          </cell>
          <cell r="B1110">
            <v>42185</v>
          </cell>
          <cell r="C1110"/>
          <cell r="D1110"/>
          <cell r="E1110"/>
          <cell r="F1110" t="str">
            <v>The Meadows, LLLP</v>
          </cell>
          <cell r="G1110" t="str">
            <v>The Meadows at Mountain Lake</v>
          </cell>
          <cell r="H1110" t="str">
            <v>Garrett County Community Action Committee</v>
          </cell>
          <cell r="I1110" t="str">
            <v>NEF Assignment Corporation, as nominee</v>
          </cell>
          <cell r="J1110" t="str">
            <v>36-4326848</v>
          </cell>
          <cell r="K1110">
            <v>0.99990000000000001</v>
          </cell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 t="str">
            <v>National Equity Fund 2014 LP</v>
          </cell>
          <cell r="W1110" t="str">
            <v>61-1735239</v>
          </cell>
          <cell r="X1110">
            <v>0.99990000000000001</v>
          </cell>
          <cell r="Y1110"/>
          <cell r="Z1110"/>
          <cell r="AA1110"/>
          <cell r="AB1110"/>
          <cell r="AC1110"/>
          <cell r="AD1110"/>
          <cell r="AE1110"/>
          <cell r="AF1110"/>
          <cell r="AG1110"/>
          <cell r="AH1110"/>
          <cell r="AI1110" t="str">
            <v>No investor with 50% or more ownership</v>
          </cell>
          <cell r="AJ1110" t="str">
            <v>N/A</v>
          </cell>
          <cell r="AK1110" t="str">
            <v>N/A</v>
          </cell>
          <cell r="AL1110"/>
          <cell r="AM1110"/>
          <cell r="AN1110"/>
          <cell r="AO1110"/>
          <cell r="AP1110"/>
          <cell r="AQ1110"/>
          <cell r="AR1110"/>
          <cell r="AS1110"/>
          <cell r="AT1110"/>
          <cell r="AU1110"/>
          <cell r="AV1110" t="str">
            <v/>
          </cell>
          <cell r="AW1110"/>
          <cell r="AX1110" t="str">
            <v/>
          </cell>
          <cell r="AY1110"/>
          <cell r="AZ1110" t="b">
            <v>1</v>
          </cell>
          <cell r="BA1110" t="b">
            <v>1</v>
          </cell>
          <cell r="BB1110" t="b">
            <v>0</v>
          </cell>
          <cell r="BC1110" t="str">
            <v>FALSE</v>
          </cell>
          <cell r="BD1110" t="b">
            <v>1</v>
          </cell>
          <cell r="BE1110" t="str">
            <v>REQ</v>
          </cell>
          <cell r="BF1110" t="str">
            <v>N/A</v>
          </cell>
          <cell r="BG1110" t="str">
            <v>REQ</v>
          </cell>
        </row>
        <row r="1111">
          <cell r="A1111">
            <v>66312</v>
          </cell>
          <cell r="B1111">
            <v>41772</v>
          </cell>
          <cell r="C1111"/>
          <cell r="D1111"/>
          <cell r="E1111"/>
          <cell r="F1111" t="str">
            <v>Watkins Housing Limited Partnership</v>
          </cell>
          <cell r="G1111" t="str">
            <v>Watkins School &amp; Carriage House</v>
          </cell>
          <cell r="H1111" t="str">
            <v>Housing Trust of Rutland County (VT)</v>
          </cell>
          <cell r="I1111" t="str">
            <v>NEF Assignment Corporation, as nominee</v>
          </cell>
          <cell r="J1111" t="str">
            <v>36-4326848</v>
          </cell>
          <cell r="K1111">
            <v>0.99990000000000001</v>
          </cell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 t="str">
            <v>NEF Regional Fund IV - Northeast LP</v>
          </cell>
          <cell r="W1111" t="str">
            <v>38-3926967</v>
          </cell>
          <cell r="X1111">
            <v>0.99990000000000001</v>
          </cell>
          <cell r="Y1111"/>
          <cell r="Z1111"/>
          <cell r="AA1111"/>
          <cell r="AB1111"/>
          <cell r="AC1111"/>
          <cell r="AD1111"/>
          <cell r="AE1111"/>
          <cell r="AF1111"/>
          <cell r="AG1111"/>
          <cell r="AH1111"/>
          <cell r="AI1111" t="str">
            <v>No investor with 50% or more ownership</v>
          </cell>
          <cell r="AJ1111" t="str">
            <v>N/A</v>
          </cell>
          <cell r="AK1111" t="str">
            <v>N/A</v>
          </cell>
          <cell r="AL1111"/>
          <cell r="AM1111"/>
          <cell r="AN1111"/>
          <cell r="AO1111"/>
          <cell r="AP1111"/>
          <cell r="AQ1111"/>
          <cell r="AR1111"/>
          <cell r="AS1111"/>
          <cell r="AT1111"/>
          <cell r="AU1111"/>
          <cell r="AV1111" t="str">
            <v/>
          </cell>
          <cell r="AW1111"/>
          <cell r="AX1111" t="str">
            <v/>
          </cell>
          <cell r="AY1111"/>
          <cell r="AZ1111" t="b">
            <v>1</v>
          </cell>
          <cell r="BA1111" t="b">
            <v>1</v>
          </cell>
          <cell r="BB1111" t="b">
            <v>0</v>
          </cell>
          <cell r="BC1111" t="str">
            <v>TRUE</v>
          </cell>
          <cell r="BD1111" t="b">
            <v>1</v>
          </cell>
          <cell r="BE1111" t="str">
            <v>REQ</v>
          </cell>
          <cell r="BF1111" t="str">
            <v>N/A</v>
          </cell>
          <cell r="BG1111" t="str">
            <v>REQ</v>
          </cell>
        </row>
        <row r="1112">
          <cell r="A1112">
            <v>66316</v>
          </cell>
          <cell r="B1112">
            <v>41975</v>
          </cell>
          <cell r="C1112"/>
          <cell r="D1112"/>
          <cell r="E1112"/>
          <cell r="F1112" t="str">
            <v>Sugar Grove Seniors LP</v>
          </cell>
          <cell r="G1112" t="str">
            <v>Sugar Grove Senior</v>
          </cell>
          <cell r="H1112" t="str">
            <v>PIRHL</v>
          </cell>
          <cell r="I1112" t="str">
            <v>NEF Assignment Corporation, as nominee</v>
          </cell>
          <cell r="J1112" t="str">
            <v>36-4326848</v>
          </cell>
          <cell r="K1112">
            <v>0.99990000000000001</v>
          </cell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 t="str">
            <v>NEF National Community Investment Fund III Limited Partnership</v>
          </cell>
          <cell r="W1112" t="str">
            <v>38-3939169</v>
          </cell>
          <cell r="X1112">
            <v>0.99990000000000001</v>
          </cell>
          <cell r="Y1112"/>
          <cell r="Z1112"/>
          <cell r="AA1112"/>
          <cell r="AB1112"/>
          <cell r="AC1112"/>
          <cell r="AD1112"/>
          <cell r="AE1112"/>
          <cell r="AF1112"/>
          <cell r="AG1112"/>
          <cell r="AH1112"/>
          <cell r="AI1112" t="str">
            <v>Citibank, N.A.</v>
          </cell>
          <cell r="AJ1112" t="str">
            <v>13-5266470</v>
          </cell>
          <cell r="AK1112">
            <v>0.99980000999999996</v>
          </cell>
          <cell r="AL1112"/>
          <cell r="AM1112"/>
          <cell r="AN1112"/>
          <cell r="AO1112"/>
          <cell r="AP1112"/>
          <cell r="AQ1112"/>
          <cell r="AR1112"/>
          <cell r="AS1112"/>
          <cell r="AT1112"/>
          <cell r="AU1112"/>
          <cell r="AV1112" t="str">
            <v/>
          </cell>
          <cell r="AW1112"/>
          <cell r="AX1112" t="str">
            <v/>
          </cell>
          <cell r="AY1112"/>
          <cell r="AZ1112" t="b">
            <v>1</v>
          </cell>
          <cell r="BA1112" t="b">
            <v>1</v>
          </cell>
          <cell r="BB1112" t="b">
            <v>0</v>
          </cell>
          <cell r="BC1112" t="str">
            <v>FALSE</v>
          </cell>
          <cell r="BD1112" t="b">
            <v>1</v>
          </cell>
          <cell r="BE1112" t="str">
            <v>REQ</v>
          </cell>
          <cell r="BF1112" t="e">
            <v>#NAME?</v>
          </cell>
          <cell r="BG1112" t="str">
            <v>REQ</v>
          </cell>
        </row>
        <row r="1113">
          <cell r="A1113">
            <v>66317</v>
          </cell>
          <cell r="B1113">
            <v>41823</v>
          </cell>
          <cell r="C1113"/>
          <cell r="D1113"/>
          <cell r="E1113"/>
          <cell r="F1113" t="str">
            <v>Fourth and Pearl Family Housing LLLP</v>
          </cell>
          <cell r="G1113" t="str">
            <v>4th &amp; Pearl Apts</v>
          </cell>
          <cell r="H1113" t="str">
            <v>Housing Authority of the City of Pasco and Franklin County</v>
          </cell>
          <cell r="I1113" t="str">
            <v>NEF Assignment Corporation, as nominee</v>
          </cell>
          <cell r="J1113" t="str">
            <v>36-4326848</v>
          </cell>
          <cell r="K1113">
            <v>0.99990000000000001</v>
          </cell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 t="str">
            <v>Homestead Equity Fund XI Limited Partnership</v>
          </cell>
          <cell r="W1113" t="str">
            <v>90-0973765</v>
          </cell>
          <cell r="X1113">
            <v>0.99990000000000001</v>
          </cell>
          <cell r="Y1113"/>
          <cell r="Z1113"/>
          <cell r="AA1113"/>
          <cell r="AB1113"/>
          <cell r="AC1113"/>
          <cell r="AD1113"/>
          <cell r="AE1113"/>
          <cell r="AF1113"/>
          <cell r="AG1113"/>
          <cell r="AH1113"/>
          <cell r="AI1113" t="str">
            <v>No investor with 50% or more ownership</v>
          </cell>
          <cell r="AJ1113" t="str">
            <v>N/A</v>
          </cell>
          <cell r="AK1113" t="str">
            <v>N/A</v>
          </cell>
          <cell r="AL1113"/>
          <cell r="AM1113"/>
          <cell r="AN1113"/>
          <cell r="AO1113"/>
          <cell r="AP1113"/>
          <cell r="AQ1113"/>
          <cell r="AR1113"/>
          <cell r="AS1113"/>
          <cell r="AT1113"/>
          <cell r="AU1113"/>
          <cell r="AV1113" t="str">
            <v/>
          </cell>
          <cell r="AW1113"/>
          <cell r="AX1113" t="str">
            <v/>
          </cell>
          <cell r="AY1113"/>
          <cell r="AZ1113" t="b">
            <v>1</v>
          </cell>
          <cell r="BA1113" t="b">
            <v>1</v>
          </cell>
          <cell r="BB1113" t="b">
            <v>0</v>
          </cell>
          <cell r="BC1113" t="str">
            <v>FALSE</v>
          </cell>
          <cell r="BD1113" t="b">
            <v>1</v>
          </cell>
          <cell r="BE1113" t="str">
            <v>REQ</v>
          </cell>
          <cell r="BF1113" t="str">
            <v>N/A</v>
          </cell>
          <cell r="BG1113" t="str">
            <v>REQ</v>
          </cell>
        </row>
        <row r="1114">
          <cell r="A1114">
            <v>66319</v>
          </cell>
          <cell r="B1114">
            <v>41788</v>
          </cell>
          <cell r="C1114"/>
          <cell r="D1114"/>
          <cell r="E1114"/>
          <cell r="F1114" t="str">
            <v>Valencia, LLC</v>
          </cell>
          <cell r="G1114" t="str">
            <v>Valencia Senior Apartments</v>
          </cell>
          <cell r="H1114" t="str">
            <v>Thomas Development Company</v>
          </cell>
          <cell r="I1114" t="str">
            <v>NEF Assignment Corporation, as nominee</v>
          </cell>
          <cell r="J1114" t="str">
            <v>36-4326848</v>
          </cell>
          <cell r="K1114">
            <v>0.99990000000000001</v>
          </cell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 t="str">
            <v>Homestead Equity Fund XI Limited Partnership</v>
          </cell>
          <cell r="W1114" t="str">
            <v>90-0973765</v>
          </cell>
          <cell r="X1114">
            <v>0.99990000000000001</v>
          </cell>
          <cell r="Y1114"/>
          <cell r="Z1114"/>
          <cell r="AA1114"/>
          <cell r="AB1114"/>
          <cell r="AC1114"/>
          <cell r="AD1114"/>
          <cell r="AE1114"/>
          <cell r="AF1114"/>
          <cell r="AG1114"/>
          <cell r="AH1114"/>
          <cell r="AI1114" t="str">
            <v>No investor with 50% or more ownership</v>
          </cell>
          <cell r="AJ1114" t="str">
            <v>N/A</v>
          </cell>
          <cell r="AK1114" t="str">
            <v>N/A</v>
          </cell>
          <cell r="AL1114"/>
          <cell r="AM1114"/>
          <cell r="AN1114"/>
          <cell r="AO1114"/>
          <cell r="AP1114"/>
          <cell r="AQ1114"/>
          <cell r="AR1114"/>
          <cell r="AS1114"/>
          <cell r="AT1114"/>
          <cell r="AU1114"/>
          <cell r="AV1114" t="str">
            <v/>
          </cell>
          <cell r="AW1114"/>
          <cell r="AX1114" t="str">
            <v/>
          </cell>
          <cell r="AY1114"/>
          <cell r="AZ1114" t="b">
            <v>1</v>
          </cell>
          <cell r="BA1114" t="b">
            <v>1</v>
          </cell>
          <cell r="BB1114" t="str">
            <v>TRUE</v>
          </cell>
          <cell r="BC1114" t="str">
            <v>FALSE</v>
          </cell>
          <cell r="BD1114" t="b">
            <v>1</v>
          </cell>
          <cell r="BE1114" t="str">
            <v>REQ</v>
          </cell>
          <cell r="BF1114" t="str">
            <v>N/A</v>
          </cell>
          <cell r="BG1114" t="str">
            <v>REQ</v>
          </cell>
        </row>
        <row r="1115">
          <cell r="A1115">
            <v>66329</v>
          </cell>
          <cell r="B1115">
            <v>42487</v>
          </cell>
          <cell r="C1115"/>
          <cell r="D1115"/>
          <cell r="E1115"/>
          <cell r="F1115" t="str">
            <v>HELP Buffalo II LLC</v>
          </cell>
          <cell r="G1115" t="str">
            <v>HELP Buffalo II</v>
          </cell>
          <cell r="H1115" t="str">
            <v>H.E.L.P. Development Corp.</v>
          </cell>
          <cell r="I1115" t="str">
            <v>NEF Assignment Corporation, as nominee</v>
          </cell>
          <cell r="J1115" t="str">
            <v>36-4326848</v>
          </cell>
          <cell r="K1115">
            <v>0.99990000000000001</v>
          </cell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 t="str">
            <v>NEF First Niagara Investment Fund LLC</v>
          </cell>
          <cell r="W1115" t="str">
            <v>45-2756618</v>
          </cell>
          <cell r="X1115">
            <v>0.99990000000000001</v>
          </cell>
          <cell r="Y1115"/>
          <cell r="Z1115"/>
          <cell r="AA1115"/>
          <cell r="AB1115"/>
          <cell r="AC1115"/>
          <cell r="AD1115"/>
          <cell r="AE1115"/>
          <cell r="AF1115"/>
          <cell r="AG1115"/>
          <cell r="AH1115"/>
          <cell r="AI1115" t="str">
            <v>Key Bank NA</v>
          </cell>
          <cell r="AJ1115" t="str">
            <v>34-0797057</v>
          </cell>
          <cell r="AK1115">
            <v>0.99980000999999996</v>
          </cell>
          <cell r="AL1115"/>
          <cell r="AM1115"/>
          <cell r="AN1115"/>
          <cell r="AO1115"/>
          <cell r="AP1115"/>
          <cell r="AQ1115"/>
          <cell r="AR1115"/>
          <cell r="AS1115"/>
          <cell r="AT1115"/>
          <cell r="AU1115"/>
          <cell r="AV1115" t="str">
            <v/>
          </cell>
          <cell r="AW1115"/>
          <cell r="AX1115" t="str">
            <v/>
          </cell>
          <cell r="AY1115"/>
          <cell r="AZ1115" t="b">
            <v>1</v>
          </cell>
          <cell r="BA1115" t="b">
            <v>1</v>
          </cell>
          <cell r="BB1115" t="str">
            <v>TRUE</v>
          </cell>
          <cell r="BC1115" t="str">
            <v>FALSE</v>
          </cell>
          <cell r="BD1115" t="b">
            <v>1</v>
          </cell>
          <cell r="BE1115" t="str">
            <v>REQ</v>
          </cell>
          <cell r="BF1115" t="e">
            <v>#NAME?</v>
          </cell>
          <cell r="BG1115" t="str">
            <v>REQ</v>
          </cell>
        </row>
        <row r="1116">
          <cell r="A1116">
            <v>66332</v>
          </cell>
          <cell r="B1116">
            <v>42292</v>
          </cell>
          <cell r="C1116"/>
          <cell r="D1116"/>
          <cell r="E1116"/>
          <cell r="F1116" t="str">
            <v>Evergreen Lofts Supportive Residence L.P.</v>
          </cell>
          <cell r="G1116" t="str">
            <v>Evergreen Lofts Supportive Apartments</v>
          </cell>
          <cell r="H1116" t="str">
            <v>Southern Tier Environments for Living (STEL)</v>
          </cell>
          <cell r="I1116" t="str">
            <v>NEF Assignment Corporation, as nominee</v>
          </cell>
          <cell r="J1116" t="str">
            <v>36-4326848</v>
          </cell>
          <cell r="K1116">
            <v>0.99990000000000001</v>
          </cell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 t="str">
            <v>NEF First Niagara Investment Fund LLC</v>
          </cell>
          <cell r="W1116" t="str">
            <v>45-2756618</v>
          </cell>
          <cell r="X1116">
            <v>0.99990000000000001</v>
          </cell>
          <cell r="Y1116"/>
          <cell r="Z1116"/>
          <cell r="AA1116"/>
          <cell r="AB1116"/>
          <cell r="AC1116"/>
          <cell r="AD1116"/>
          <cell r="AE1116"/>
          <cell r="AF1116"/>
          <cell r="AG1116"/>
          <cell r="AH1116"/>
          <cell r="AI1116" t="str">
            <v>Key Bank NA</v>
          </cell>
          <cell r="AJ1116" t="str">
            <v>34-0797057</v>
          </cell>
          <cell r="AK1116">
            <v>0.99980000999999996</v>
          </cell>
          <cell r="AL1116"/>
          <cell r="AM1116"/>
          <cell r="AN1116"/>
          <cell r="AO1116"/>
          <cell r="AP1116"/>
          <cell r="AQ1116"/>
          <cell r="AR1116"/>
          <cell r="AS1116"/>
          <cell r="AT1116"/>
          <cell r="AU1116"/>
          <cell r="AV1116" t="str">
            <v/>
          </cell>
          <cell r="AW1116"/>
          <cell r="AX1116" t="str">
            <v/>
          </cell>
          <cell r="AY1116"/>
          <cell r="AZ1116" t="b">
            <v>1</v>
          </cell>
          <cell r="BA1116" t="b">
            <v>1</v>
          </cell>
          <cell r="BB1116" t="b">
            <v>0</v>
          </cell>
          <cell r="BC1116" t="str">
            <v>FALSE</v>
          </cell>
          <cell r="BD1116" t="b">
            <v>1</v>
          </cell>
          <cell r="BE1116" t="str">
            <v>REQ</v>
          </cell>
          <cell r="BF1116" t="e">
            <v>#NAME?</v>
          </cell>
          <cell r="BG1116" t="str">
            <v>REQ</v>
          </cell>
        </row>
        <row r="1117">
          <cell r="A1117">
            <v>66333</v>
          </cell>
          <cell r="B1117">
            <v>42093</v>
          </cell>
          <cell r="C1117"/>
          <cell r="D1117"/>
          <cell r="E1117"/>
          <cell r="F1117" t="str">
            <v>Bellamy Commons, LLC</v>
          </cell>
          <cell r="G1117" t="str">
            <v>Bellamy Commons</v>
          </cell>
          <cell r="H1117" t="str">
            <v>Belmont Housing Resources for WNY, Inc.</v>
          </cell>
          <cell r="I1117" t="str">
            <v>NEF Assignment Corporation, as nominee</v>
          </cell>
          <cell r="J1117" t="str">
            <v>36-4326848</v>
          </cell>
          <cell r="K1117">
            <v>0.99990000000000001</v>
          </cell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 t="str">
            <v>NEF Regional Fund IV - Northeast LP</v>
          </cell>
          <cell r="W1117" t="str">
            <v>38-3926967</v>
          </cell>
          <cell r="X1117">
            <v>0.99990000000000001</v>
          </cell>
          <cell r="Y1117"/>
          <cell r="Z1117"/>
          <cell r="AA1117"/>
          <cell r="AB1117"/>
          <cell r="AC1117"/>
          <cell r="AD1117"/>
          <cell r="AE1117"/>
          <cell r="AF1117"/>
          <cell r="AG1117"/>
          <cell r="AH1117"/>
          <cell r="AI1117" t="str">
            <v>No investor with 50% or more ownership</v>
          </cell>
          <cell r="AJ1117" t="str">
            <v>N/A</v>
          </cell>
          <cell r="AK1117" t="str">
            <v>N/A</v>
          </cell>
          <cell r="AL1117"/>
          <cell r="AM1117"/>
          <cell r="AN1117"/>
          <cell r="AO1117"/>
          <cell r="AP1117"/>
          <cell r="AQ1117"/>
          <cell r="AR1117"/>
          <cell r="AS1117"/>
          <cell r="AT1117"/>
          <cell r="AU1117"/>
          <cell r="AV1117" t="str">
            <v/>
          </cell>
          <cell r="AW1117"/>
          <cell r="AX1117" t="str">
            <v/>
          </cell>
          <cell r="AY1117"/>
          <cell r="AZ1117" t="b">
            <v>1</v>
          </cell>
          <cell r="BA1117" t="b">
            <v>1</v>
          </cell>
          <cell r="BB1117" t="str">
            <v>TRUE</v>
          </cell>
          <cell r="BC1117" t="str">
            <v>FALSE</v>
          </cell>
          <cell r="BD1117" t="b">
            <v>1</v>
          </cell>
          <cell r="BE1117" t="str">
            <v>REQ</v>
          </cell>
          <cell r="BF1117" t="str">
            <v>N/A</v>
          </cell>
          <cell r="BG1117" t="str">
            <v>REQ</v>
          </cell>
        </row>
        <row r="1118">
          <cell r="A1118">
            <v>66336</v>
          </cell>
          <cell r="B1118">
            <v>42181</v>
          </cell>
          <cell r="C1118"/>
          <cell r="D1118"/>
          <cell r="E1118"/>
          <cell r="F1118" t="str">
            <v>Miracles Central Apartments Limited Partnership</v>
          </cell>
          <cell r="G1118" t="str">
            <v>Miracles Central Apartments</v>
          </cell>
          <cell r="H1118" t="str">
            <v>Central City Concern (OR)</v>
          </cell>
          <cell r="I1118" t="str">
            <v>NEF Assignment Corporation, as nominee</v>
          </cell>
          <cell r="J1118" t="str">
            <v>36-4326848</v>
          </cell>
          <cell r="K1118">
            <v>0.99990000000000001</v>
          </cell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 t="str">
            <v>Homestead Equity Fund XI Limited Partnership</v>
          </cell>
          <cell r="W1118" t="str">
            <v>90-0973765</v>
          </cell>
          <cell r="X1118">
            <v>0.99990000000000001</v>
          </cell>
          <cell r="Y1118"/>
          <cell r="Z1118"/>
          <cell r="AA1118"/>
          <cell r="AB1118"/>
          <cell r="AC1118"/>
          <cell r="AD1118"/>
          <cell r="AE1118"/>
          <cell r="AF1118"/>
          <cell r="AG1118"/>
          <cell r="AH1118"/>
          <cell r="AI1118" t="str">
            <v>No investor with 50% or more ownership</v>
          </cell>
          <cell r="AJ1118" t="str">
            <v>N/A</v>
          </cell>
          <cell r="AK1118" t="str">
            <v>N/A</v>
          </cell>
          <cell r="AL1118"/>
          <cell r="AM1118"/>
          <cell r="AN1118"/>
          <cell r="AO1118"/>
          <cell r="AP1118"/>
          <cell r="AQ1118"/>
          <cell r="AR1118"/>
          <cell r="AS1118"/>
          <cell r="AT1118"/>
          <cell r="AU1118"/>
          <cell r="AV1118" t="str">
            <v/>
          </cell>
          <cell r="AW1118"/>
          <cell r="AX1118" t="str">
            <v/>
          </cell>
          <cell r="AY1118"/>
          <cell r="AZ1118" t="b">
            <v>1</v>
          </cell>
          <cell r="BA1118" t="b">
            <v>1</v>
          </cell>
          <cell r="BB1118" t="str">
            <v>TRUE</v>
          </cell>
          <cell r="BC1118" t="str">
            <v>FALSE</v>
          </cell>
          <cell r="BD1118" t="b">
            <v>1</v>
          </cell>
          <cell r="BE1118" t="str">
            <v>REQ</v>
          </cell>
          <cell r="BF1118" t="str">
            <v>N/A</v>
          </cell>
          <cell r="BG1118" t="str">
            <v>REQ</v>
          </cell>
        </row>
        <row r="1119">
          <cell r="A1119">
            <v>65715</v>
          </cell>
          <cell r="B1119">
            <v>41270</v>
          </cell>
          <cell r="C1119"/>
          <cell r="D1119"/>
          <cell r="E1119" t="str">
            <v>Phase 2 - Check investor % in the Fund's LPA</v>
          </cell>
          <cell r="F1119" t="str">
            <v>St. Philip's Gardens II, LLLP</v>
          </cell>
          <cell r="G1119" t="str">
            <v>St. Philip's Gardens</v>
          </cell>
          <cell r="H1119" t="str">
            <v>Twin Cities Housing Development Corporation (TCHDC)</v>
          </cell>
          <cell r="I1119" t="str">
            <v>MS Single Investor Fund II LLC</v>
          </cell>
          <cell r="J1119" t="str">
            <v>90-0859804</v>
          </cell>
          <cell r="K1119">
            <v>0.99990000000000001</v>
          </cell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 t="str">
            <v>MS Single Investor Fund II LLC</v>
          </cell>
          <cell r="W1119" t="str">
            <v>90-0859804</v>
          </cell>
          <cell r="X1119">
            <v>0.99990000000000001</v>
          </cell>
          <cell r="Y1119"/>
          <cell r="Z1119"/>
          <cell r="AA1119"/>
          <cell r="AB1119"/>
          <cell r="AC1119"/>
          <cell r="AD1119"/>
          <cell r="AE1119"/>
          <cell r="AF1119"/>
          <cell r="AG1119"/>
          <cell r="AH1119"/>
          <cell r="AI1119" t="str">
            <v>MS Affordable Housing LLC</v>
          </cell>
          <cell r="AJ1119" t="str">
            <v>20-3968489</v>
          </cell>
          <cell r="AK1119">
            <v>0.99989900009999999</v>
          </cell>
          <cell r="AL1119"/>
          <cell r="AM1119"/>
          <cell r="AN1119"/>
          <cell r="AO1119"/>
          <cell r="AP1119"/>
          <cell r="AQ1119"/>
          <cell r="AR1119"/>
          <cell r="AS1119"/>
          <cell r="AT1119"/>
          <cell r="AU1119"/>
          <cell r="AV1119" t="str">
            <v/>
          </cell>
          <cell r="AW1119"/>
          <cell r="AX1119" t="str">
            <v/>
          </cell>
          <cell r="AY1119"/>
          <cell r="AZ1119" t="b">
            <v>1</v>
          </cell>
          <cell r="BA1119" t="b">
            <v>1</v>
          </cell>
          <cell r="BB1119" t="b">
            <v>0</v>
          </cell>
          <cell r="BC1119" t="str">
            <v>FALSE</v>
          </cell>
          <cell r="BD1119" t="b">
            <v>1</v>
          </cell>
          <cell r="BE1119" t="str">
            <v>N/A</v>
          </cell>
          <cell r="BF1119" t="e">
            <v>#NAME?</v>
          </cell>
          <cell r="BG1119" t="str">
            <v>REQ</v>
          </cell>
        </row>
        <row r="1120">
          <cell r="A1120">
            <v>66343</v>
          </cell>
          <cell r="B1120">
            <v>41995</v>
          </cell>
          <cell r="C1120"/>
          <cell r="D1120"/>
          <cell r="E1120"/>
          <cell r="F1120" t="str">
            <v>Avenue Station LP</v>
          </cell>
          <cell r="G1120" t="str">
            <v>Avenue Station</v>
          </cell>
          <cell r="H1120" t="str">
            <v>Avenue Community Development Corporation</v>
          </cell>
          <cell r="I1120" t="str">
            <v>NEF Assignment Corporation, as nominee</v>
          </cell>
          <cell r="J1120" t="str">
            <v>36-4326848</v>
          </cell>
          <cell r="K1120">
            <v>0.99990000000000001</v>
          </cell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 t="str">
            <v>Cathay Shared Investment Fund I LP</v>
          </cell>
          <cell r="W1120" t="str">
            <v>37-1761153</v>
          </cell>
          <cell r="X1120">
            <v>9.6490349999999989E-2</v>
          </cell>
          <cell r="Y1120" t="str">
            <v>National Equity Fund 2014 LP</v>
          </cell>
          <cell r="Z1120" t="str">
            <v>61-1735239</v>
          </cell>
          <cell r="AA1120">
            <v>0.90340964999999984</v>
          </cell>
          <cell r="AB1120"/>
          <cell r="AC1120"/>
          <cell r="AD1120"/>
          <cell r="AE1120"/>
          <cell r="AF1120"/>
          <cell r="AG1120"/>
          <cell r="AH1120"/>
          <cell r="AI1120" t="str">
            <v>No investor with 50% or more ownership</v>
          </cell>
          <cell r="AJ1120" t="str">
            <v>N/A</v>
          </cell>
          <cell r="AK1120" t="str">
            <v>N/A</v>
          </cell>
          <cell r="AL1120"/>
          <cell r="AM1120"/>
          <cell r="AN1120"/>
          <cell r="AO1120"/>
          <cell r="AP1120"/>
          <cell r="AQ1120"/>
          <cell r="AR1120"/>
          <cell r="AS1120"/>
          <cell r="AT1120"/>
          <cell r="AU1120"/>
          <cell r="AV1120" t="str">
            <v/>
          </cell>
          <cell r="AW1120"/>
          <cell r="AX1120" t="str">
            <v/>
          </cell>
          <cell r="AY1120"/>
          <cell r="AZ1120" t="b">
            <v>1</v>
          </cell>
          <cell r="BA1120" t="b">
            <v>1</v>
          </cell>
          <cell r="BB1120" t="b">
            <v>0</v>
          </cell>
          <cell r="BC1120" t="str">
            <v>FALSE</v>
          </cell>
          <cell r="BD1120" t="b">
            <v>1</v>
          </cell>
          <cell r="BE1120" t="str">
            <v>REQ</v>
          </cell>
          <cell r="BF1120" t="str">
            <v>N/A</v>
          </cell>
          <cell r="BG1120" t="str">
            <v>REQ</v>
          </cell>
        </row>
        <row r="1121">
          <cell r="A1121">
            <v>65544</v>
          </cell>
          <cell r="B1121">
            <v>41332</v>
          </cell>
          <cell r="C1121"/>
          <cell r="D1121"/>
          <cell r="E1121" t="str">
            <v>Phase 2 - Check investor % in the Fund's LPA</v>
          </cell>
          <cell r="F1121" t="str">
            <v>Beacon Place Limited Partnership</v>
          </cell>
          <cell r="G1121" t="str">
            <v>Beacon Place</v>
          </cell>
          <cell r="H1121" t="str">
            <v>NeighborWorks Omaha (fka New Comm Dev Corp)</v>
          </cell>
          <cell r="I1121" t="str">
            <v>MS Single Investor Fund II LLC</v>
          </cell>
          <cell r="J1121" t="str">
            <v>90-0859804</v>
          </cell>
          <cell r="K1121">
            <v>0.99990000000000001</v>
          </cell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 t="str">
            <v>MS Single Investor Fund II LLC</v>
          </cell>
          <cell r="W1121" t="str">
            <v>90-0859804</v>
          </cell>
          <cell r="X1121">
            <v>0.99990000000000001</v>
          </cell>
          <cell r="Y1121"/>
          <cell r="Z1121"/>
          <cell r="AA1121"/>
          <cell r="AB1121"/>
          <cell r="AC1121"/>
          <cell r="AD1121"/>
          <cell r="AE1121"/>
          <cell r="AF1121"/>
          <cell r="AG1121"/>
          <cell r="AH1121"/>
          <cell r="AI1121" t="str">
            <v>MS Affordable Housing LLC</v>
          </cell>
          <cell r="AJ1121" t="str">
            <v>20-3968489</v>
          </cell>
          <cell r="AK1121">
            <v>0.99989900009999999</v>
          </cell>
          <cell r="AL1121"/>
          <cell r="AM1121"/>
          <cell r="AN1121"/>
          <cell r="AO1121"/>
          <cell r="AP1121"/>
          <cell r="AQ1121"/>
          <cell r="AR1121"/>
          <cell r="AS1121"/>
          <cell r="AT1121"/>
          <cell r="AU1121"/>
          <cell r="AV1121" t="str">
            <v/>
          </cell>
          <cell r="AW1121"/>
          <cell r="AX1121" t="str">
            <v/>
          </cell>
          <cell r="AY1121"/>
          <cell r="AZ1121" t="b">
            <v>1</v>
          </cell>
          <cell r="BA1121" t="b">
            <v>1</v>
          </cell>
          <cell r="BB1121" t="str">
            <v>TRUE</v>
          </cell>
          <cell r="BC1121" t="str">
            <v>FALSE</v>
          </cell>
          <cell r="BD1121" t="b">
            <v>1</v>
          </cell>
          <cell r="BE1121" t="str">
            <v>N/A</v>
          </cell>
          <cell r="BF1121" t="e">
            <v>#NAME?</v>
          </cell>
          <cell r="BG1121" t="str">
            <v>REQ</v>
          </cell>
        </row>
        <row r="1122">
          <cell r="A1122">
            <v>66374</v>
          </cell>
          <cell r="B1122">
            <v>42095</v>
          </cell>
          <cell r="C1122"/>
          <cell r="D1122"/>
          <cell r="E1122"/>
          <cell r="F1122" t="str">
            <v>New Hadley LLC</v>
          </cell>
          <cell r="G1122" t="str">
            <v>Hadley West</v>
          </cell>
          <cell r="H1122" t="str">
            <v>SHP Acquisitions LLC</v>
          </cell>
          <cell r="I1122" t="str">
            <v>NEF Assignment Corporation, as nominee</v>
          </cell>
          <cell r="J1122" t="str">
            <v>36-4326848</v>
          </cell>
          <cell r="K1122">
            <v>0.99990000000000001</v>
          </cell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 t="str">
            <v>NEF Regional Fund IV - Northeast LP</v>
          </cell>
          <cell r="W1122" t="str">
            <v>38-3926967</v>
          </cell>
          <cell r="X1122">
            <v>0.99990000000000001</v>
          </cell>
          <cell r="Y1122"/>
          <cell r="Z1122"/>
          <cell r="AA1122"/>
          <cell r="AB1122"/>
          <cell r="AC1122"/>
          <cell r="AD1122"/>
          <cell r="AE1122"/>
          <cell r="AF1122"/>
          <cell r="AG1122"/>
          <cell r="AH1122"/>
          <cell r="AI1122" t="str">
            <v>No investor with 50% or more ownership</v>
          </cell>
          <cell r="AJ1122" t="str">
            <v>N/A</v>
          </cell>
          <cell r="AK1122" t="str">
            <v>N/A</v>
          </cell>
          <cell r="AL1122"/>
          <cell r="AM1122"/>
          <cell r="AN1122"/>
          <cell r="AO1122"/>
          <cell r="AP1122"/>
          <cell r="AQ1122"/>
          <cell r="AR1122"/>
          <cell r="AS1122"/>
          <cell r="AT1122"/>
          <cell r="AU1122"/>
          <cell r="AV1122" t="str">
            <v/>
          </cell>
          <cell r="AW1122"/>
          <cell r="AX1122" t="str">
            <v/>
          </cell>
          <cell r="AY1122"/>
          <cell r="AZ1122" t="b">
            <v>1</v>
          </cell>
          <cell r="BA1122" t="b">
            <v>1</v>
          </cell>
          <cell r="BB1122" t="str">
            <v>TRUE</v>
          </cell>
          <cell r="BC1122" t="str">
            <v>FALSE</v>
          </cell>
          <cell r="BD1122" t="b">
            <v>1</v>
          </cell>
          <cell r="BE1122" t="str">
            <v>REQ</v>
          </cell>
          <cell r="BF1122" t="str">
            <v>N/A</v>
          </cell>
          <cell r="BG1122" t="str">
            <v>REQ</v>
          </cell>
        </row>
        <row r="1123">
          <cell r="A1123">
            <v>66375</v>
          </cell>
          <cell r="B1123">
            <v>42439</v>
          </cell>
          <cell r="C1123"/>
          <cell r="D1123"/>
          <cell r="E1123"/>
          <cell r="F1123" t="str">
            <v>Depot at Santiago, LP</v>
          </cell>
          <cell r="G1123" t="str">
            <v>Depot at Santiago</v>
          </cell>
          <cell r="H1123" t="str">
            <v>C and C Development Co., LLC</v>
          </cell>
          <cell r="I1123" t="str">
            <v>NEF Assignment Corporation, as nominee</v>
          </cell>
          <cell r="J1123" t="str">
            <v>36-4326848</v>
          </cell>
          <cell r="K1123">
            <v>0.99990000000000001</v>
          </cell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 t="str">
            <v>Banc of America Community Housing Investment Fund IX LP</v>
          </cell>
          <cell r="W1123" t="str">
            <v>38-3979094</v>
          </cell>
          <cell r="X1123">
            <v>0.99990000000000001</v>
          </cell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 t="str">
            <v>Bank of America, N.A.</v>
          </cell>
          <cell r="AJ1123" t="str">
            <v>94-1687665</v>
          </cell>
          <cell r="AK1123">
            <v>0.99980000999999996</v>
          </cell>
          <cell r="AL1123"/>
          <cell r="AM1123"/>
          <cell r="AN1123"/>
          <cell r="AO1123"/>
          <cell r="AP1123"/>
          <cell r="AQ1123"/>
          <cell r="AR1123"/>
          <cell r="AS1123"/>
          <cell r="AT1123"/>
          <cell r="AU1123"/>
          <cell r="AV1123" t="str">
            <v/>
          </cell>
          <cell r="AW1123"/>
          <cell r="AX1123" t="str">
            <v/>
          </cell>
          <cell r="AY1123"/>
          <cell r="AZ1123" t="b">
            <v>1</v>
          </cell>
          <cell r="BA1123" t="b">
            <v>1</v>
          </cell>
          <cell r="BB1123" t="b">
            <v>0</v>
          </cell>
          <cell r="BC1123" t="str">
            <v>TRUE</v>
          </cell>
          <cell r="BD1123" t="b">
            <v>1</v>
          </cell>
          <cell r="BE1123" t="str">
            <v>REQ</v>
          </cell>
          <cell r="BF1123" t="e">
            <v>#NAME?</v>
          </cell>
          <cell r="BG1123" t="str">
            <v>REQ</v>
          </cell>
        </row>
        <row r="1124">
          <cell r="A1124">
            <v>66376</v>
          </cell>
          <cell r="B1124">
            <v>41975</v>
          </cell>
          <cell r="C1124"/>
          <cell r="D1124"/>
          <cell r="E1124"/>
          <cell r="F1124" t="str">
            <v>VCHC GATEWAY, L.P.</v>
          </cell>
          <cell r="G1124" t="str">
            <v>Gateway Apartments (CA)</v>
          </cell>
          <cell r="H1124" t="str">
            <v>Venice Community Housing Corporation (VCH)</v>
          </cell>
          <cell r="I1124" t="str">
            <v>NEF Assignment Corporation, as nominee</v>
          </cell>
          <cell r="J1124" t="str">
            <v>36-4326848</v>
          </cell>
          <cell r="K1124">
            <v>0.99990000000000001</v>
          </cell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 t="str">
            <v>California Equity Fund 2015 LP</v>
          </cell>
          <cell r="W1124" t="str">
            <v>61-1756884</v>
          </cell>
          <cell r="X1124">
            <v>0.99990000000000001</v>
          </cell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 t="str">
            <v>No investor with 50% or more ownership</v>
          </cell>
          <cell r="AJ1124" t="str">
            <v>N/A</v>
          </cell>
          <cell r="AK1124" t="str">
            <v>N/A</v>
          </cell>
          <cell r="AL1124"/>
          <cell r="AM1124"/>
          <cell r="AN1124"/>
          <cell r="AO1124"/>
          <cell r="AP1124"/>
          <cell r="AQ1124"/>
          <cell r="AR1124"/>
          <cell r="AS1124"/>
          <cell r="AT1124"/>
          <cell r="AU1124"/>
          <cell r="AV1124" t="str">
            <v/>
          </cell>
          <cell r="AW1124"/>
          <cell r="AX1124" t="str">
            <v/>
          </cell>
          <cell r="AY1124"/>
          <cell r="AZ1124" t="b">
            <v>1</v>
          </cell>
          <cell r="BA1124" t="b">
            <v>1</v>
          </cell>
          <cell r="BB1124" t="str">
            <v>TRUE</v>
          </cell>
          <cell r="BC1124" t="str">
            <v>FALSE</v>
          </cell>
          <cell r="BD1124" t="b">
            <v>1</v>
          </cell>
          <cell r="BE1124" t="str">
            <v>REQ</v>
          </cell>
          <cell r="BF1124" t="str">
            <v>N/A</v>
          </cell>
          <cell r="BG1124" t="str">
            <v>REQ</v>
          </cell>
        </row>
        <row r="1125">
          <cell r="A1125">
            <v>66380</v>
          </cell>
          <cell r="B1125">
            <v>41941</v>
          </cell>
          <cell r="C1125"/>
          <cell r="D1125"/>
          <cell r="E1125"/>
          <cell r="F1125" t="str">
            <v>The Barcelona at Beaverton Limited Partnership</v>
          </cell>
          <cell r="G1125" t="str">
            <v>The Barcelona at Beaverton</v>
          </cell>
          <cell r="H1125" t="str">
            <v>Community Partners for Affordable Housing (OR)</v>
          </cell>
          <cell r="I1125" t="str">
            <v>NEF Assignment Corporation, as nominee</v>
          </cell>
          <cell r="J1125" t="str">
            <v>36-4326848</v>
          </cell>
          <cell r="K1125">
            <v>0.99990000000000001</v>
          </cell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 t="str">
            <v>Homestead Equity Fund XI Limited Partnership</v>
          </cell>
          <cell r="W1125" t="str">
            <v>90-0973765</v>
          </cell>
          <cell r="X1125">
            <v>0.99990000000000001</v>
          </cell>
          <cell r="Y1125"/>
          <cell r="Z1125"/>
          <cell r="AA1125"/>
          <cell r="AB1125"/>
          <cell r="AC1125"/>
          <cell r="AD1125"/>
          <cell r="AE1125"/>
          <cell r="AF1125"/>
          <cell r="AG1125"/>
          <cell r="AH1125"/>
          <cell r="AI1125" t="str">
            <v>No investor with 50% or more ownership</v>
          </cell>
          <cell r="AJ1125" t="str">
            <v>N/A</v>
          </cell>
          <cell r="AK1125" t="str">
            <v>N/A</v>
          </cell>
          <cell r="AL1125"/>
          <cell r="AM1125"/>
          <cell r="AN1125"/>
          <cell r="AO1125"/>
          <cell r="AP1125"/>
          <cell r="AQ1125"/>
          <cell r="AR1125"/>
          <cell r="AS1125"/>
          <cell r="AT1125"/>
          <cell r="AU1125"/>
          <cell r="AV1125" t="str">
            <v/>
          </cell>
          <cell r="AW1125"/>
          <cell r="AX1125" t="str">
            <v/>
          </cell>
          <cell r="AY1125"/>
          <cell r="AZ1125" t="b">
            <v>1</v>
          </cell>
          <cell r="BA1125" t="b">
            <v>1</v>
          </cell>
          <cell r="BB1125" t="b">
            <v>0</v>
          </cell>
          <cell r="BC1125" t="str">
            <v>TRUE</v>
          </cell>
          <cell r="BD1125" t="b">
            <v>1</v>
          </cell>
          <cell r="BE1125" t="str">
            <v>REQ</v>
          </cell>
          <cell r="BF1125" t="str">
            <v>N/A</v>
          </cell>
          <cell r="BG1125" t="str">
            <v>REQ</v>
          </cell>
        </row>
        <row r="1126">
          <cell r="A1126">
            <v>65907</v>
          </cell>
          <cell r="B1126">
            <v>41358</v>
          </cell>
          <cell r="C1126"/>
          <cell r="D1126"/>
          <cell r="E1126" t="str">
            <v>Phase 2 - Check investor % in the Fund's LPA</v>
          </cell>
          <cell r="F1126" t="str">
            <v>Prestwick-Lampasas I, L.P.</v>
          </cell>
          <cell r="G1126" t="str">
            <v>Manor at Hancock Park (TX)</v>
          </cell>
          <cell r="H1126" t="str">
            <v>Volunteers of America National Services</v>
          </cell>
          <cell r="I1126" t="str">
            <v>NEF Assignment Corporation, as nominee</v>
          </cell>
          <cell r="J1126" t="str">
            <v>36-4326848</v>
          </cell>
          <cell r="K1126">
            <v>0.99990000000000001</v>
          </cell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 t="str">
            <v>NEF Capital One Investment Fund LLC</v>
          </cell>
          <cell r="W1126" t="str">
            <v>90-0843727</v>
          </cell>
          <cell r="X1126">
            <v>0.99990000000000001</v>
          </cell>
          <cell r="Y1126"/>
          <cell r="Z1126"/>
          <cell r="AA1126"/>
          <cell r="AB1126"/>
          <cell r="AC1126"/>
          <cell r="AD1126"/>
          <cell r="AE1126"/>
          <cell r="AF1126"/>
          <cell r="AG1126"/>
          <cell r="AH1126"/>
          <cell r="AI1126" t="str">
            <v>Capital One NA LIHTC, Inc.</v>
          </cell>
          <cell r="AJ1126" t="str">
            <v>26-0403948</v>
          </cell>
          <cell r="AK1126">
            <v>0.99989900009999999</v>
          </cell>
          <cell r="AL1126"/>
          <cell r="AM1126"/>
          <cell r="AN1126"/>
          <cell r="AO1126"/>
          <cell r="AP1126"/>
          <cell r="AQ1126"/>
          <cell r="AR1126"/>
          <cell r="AS1126"/>
          <cell r="AT1126"/>
          <cell r="AU1126"/>
          <cell r="AV1126" t="str">
            <v/>
          </cell>
          <cell r="AW1126"/>
          <cell r="AX1126" t="str">
            <v/>
          </cell>
          <cell r="AY1126"/>
          <cell r="AZ1126" t="b">
            <v>1</v>
          </cell>
          <cell r="BA1126" t="b">
            <v>1</v>
          </cell>
          <cell r="BB1126" t="str">
            <v>TRUE</v>
          </cell>
          <cell r="BC1126" t="str">
            <v>FALSE</v>
          </cell>
          <cell r="BD1126" t="b">
            <v>1</v>
          </cell>
          <cell r="BE1126" t="str">
            <v>REQ</v>
          </cell>
          <cell r="BF1126" t="e">
            <v>#NAME?</v>
          </cell>
          <cell r="BG1126" t="str">
            <v>REQ</v>
          </cell>
        </row>
        <row r="1127">
          <cell r="A1127">
            <v>66390</v>
          </cell>
          <cell r="B1127">
            <v>42192</v>
          </cell>
          <cell r="C1127"/>
          <cell r="D1127"/>
          <cell r="E1127"/>
          <cell r="F1127" t="str">
            <v>Vineyard at Eagle Promenade LP</v>
          </cell>
          <cell r="G1127" t="str">
            <v>Vineyard at Eagle Promenade</v>
          </cell>
          <cell r="H1127" t="str">
            <v>New Beginnings Housing, LLC</v>
          </cell>
          <cell r="I1127" t="str">
            <v>NEF Assignment Corporation, as nominee</v>
          </cell>
          <cell r="J1127" t="str">
            <v>36-4326848</v>
          </cell>
          <cell r="K1127">
            <v>0.99990000000000001</v>
          </cell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 t="str">
            <v>Homestead Equity Fund XII Limited Partnership</v>
          </cell>
          <cell r="W1127" t="str">
            <v>38-3958343</v>
          </cell>
          <cell r="X1127">
            <v>0.99990000000000001</v>
          </cell>
          <cell r="Y1127"/>
          <cell r="Z1127"/>
          <cell r="AA1127"/>
          <cell r="AB1127"/>
          <cell r="AC1127"/>
          <cell r="AD1127"/>
          <cell r="AE1127"/>
          <cell r="AF1127"/>
          <cell r="AG1127"/>
          <cell r="AH1127"/>
          <cell r="AI1127" t="str">
            <v>No investor with 50% or more ownership</v>
          </cell>
          <cell r="AJ1127" t="str">
            <v>N/A</v>
          </cell>
          <cell r="AK1127" t="str">
            <v>N/A</v>
          </cell>
          <cell r="AL1127"/>
          <cell r="AM1127"/>
          <cell r="AN1127"/>
          <cell r="AO1127"/>
          <cell r="AP1127"/>
          <cell r="AQ1127"/>
          <cell r="AR1127"/>
          <cell r="AS1127"/>
          <cell r="AT1127"/>
          <cell r="AU1127"/>
          <cell r="AV1127" t="str">
            <v/>
          </cell>
          <cell r="AW1127"/>
          <cell r="AX1127" t="str">
            <v/>
          </cell>
          <cell r="AY1127"/>
          <cell r="AZ1127" t="b">
            <v>1</v>
          </cell>
          <cell r="BA1127" t="b">
            <v>1</v>
          </cell>
          <cell r="BB1127" t="b">
            <v>0</v>
          </cell>
          <cell r="BC1127" t="str">
            <v>FALSE</v>
          </cell>
          <cell r="BD1127" t="b">
            <v>1</v>
          </cell>
          <cell r="BE1127" t="str">
            <v>REQ</v>
          </cell>
          <cell r="BF1127" t="str">
            <v>N/A</v>
          </cell>
          <cell r="BG1127" t="str">
            <v>REQ</v>
          </cell>
        </row>
        <row r="1128">
          <cell r="A1128">
            <v>65836</v>
          </cell>
          <cell r="B1128">
            <v>41360</v>
          </cell>
          <cell r="C1128"/>
          <cell r="D1128"/>
          <cell r="E1128" t="str">
            <v>Phase 2 - Check investor % in the Fund's LPA</v>
          </cell>
          <cell r="F1128" t="str">
            <v>Lloyd House Limited Dividend Housing Association Limited Partnership</v>
          </cell>
          <cell r="G1128" t="str">
            <v>Lloyd House</v>
          </cell>
          <cell r="H1128" t="str">
            <v>Woda Cooper Companies, Inc.</v>
          </cell>
          <cell r="I1128" t="str">
            <v>MS Single Investor Fund II LLC</v>
          </cell>
          <cell r="J1128" t="str">
            <v>90-0859804</v>
          </cell>
          <cell r="K1128">
            <v>0.99990000000000001</v>
          </cell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 t="str">
            <v>MS Single Investor Fund II LLC</v>
          </cell>
          <cell r="W1128" t="str">
            <v>90-0859804</v>
          </cell>
          <cell r="X1128">
            <v>0.99990000000000001</v>
          </cell>
          <cell r="Y1128"/>
          <cell r="Z1128"/>
          <cell r="AA1128"/>
          <cell r="AB1128"/>
          <cell r="AC1128"/>
          <cell r="AD1128"/>
          <cell r="AE1128"/>
          <cell r="AF1128"/>
          <cell r="AG1128"/>
          <cell r="AH1128"/>
          <cell r="AI1128" t="str">
            <v>MS Affordable Housing LLC</v>
          </cell>
          <cell r="AJ1128" t="str">
            <v>20-3968489</v>
          </cell>
          <cell r="AK1128">
            <v>0.99989900009999999</v>
          </cell>
          <cell r="AL1128"/>
          <cell r="AM1128"/>
          <cell r="AN1128"/>
          <cell r="AO1128"/>
          <cell r="AP1128"/>
          <cell r="AQ1128"/>
          <cell r="AR1128"/>
          <cell r="AS1128"/>
          <cell r="AT1128"/>
          <cell r="AU1128"/>
          <cell r="AV1128" t="str">
            <v/>
          </cell>
          <cell r="AW1128"/>
          <cell r="AX1128" t="str">
            <v/>
          </cell>
          <cell r="AY1128"/>
          <cell r="AZ1128" t="b">
            <v>1</v>
          </cell>
          <cell r="BA1128" t="b">
            <v>1</v>
          </cell>
          <cell r="BB1128" t="str">
            <v>TRUE</v>
          </cell>
          <cell r="BC1128" t="str">
            <v>FALSE</v>
          </cell>
          <cell r="BD1128" t="b">
            <v>1</v>
          </cell>
          <cell r="BE1128" t="str">
            <v>N/A</v>
          </cell>
          <cell r="BF1128" t="e">
            <v>#NAME?</v>
          </cell>
          <cell r="BG1128" t="str">
            <v>REQ</v>
          </cell>
        </row>
        <row r="1129">
          <cell r="A1129">
            <v>66394</v>
          </cell>
          <cell r="B1129">
            <v>41852</v>
          </cell>
          <cell r="C1129"/>
          <cell r="D1129"/>
          <cell r="E1129"/>
          <cell r="F1129" t="str">
            <v>Southwick Apartments, LP</v>
          </cell>
          <cell r="G1129" t="str">
            <v>Southwick Apartments (IL)</v>
          </cell>
          <cell r="H1129" t="str">
            <v>Over The Rainbow Association</v>
          </cell>
          <cell r="I1129" t="str">
            <v>NEF Assignment Corporation, as nominee</v>
          </cell>
          <cell r="J1129" t="str">
            <v>36-4326848</v>
          </cell>
          <cell r="K1129">
            <v>0.99990000000000001</v>
          </cell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 t="str">
            <v>NEF Regional Fund V-Chicago LP</v>
          </cell>
          <cell r="W1129" t="str">
            <v>36-4792159</v>
          </cell>
          <cell r="X1129">
            <v>0.99990000000000001</v>
          </cell>
          <cell r="Y1129"/>
          <cell r="Z1129"/>
          <cell r="AA1129"/>
          <cell r="AB1129"/>
          <cell r="AC1129"/>
          <cell r="AD1129"/>
          <cell r="AE1129"/>
          <cell r="AF1129"/>
          <cell r="AG1129"/>
          <cell r="AH1129"/>
          <cell r="AI1129" t="str">
            <v>No investor with 50% or more ownership</v>
          </cell>
          <cell r="AJ1129" t="str">
            <v>N/A</v>
          </cell>
          <cell r="AK1129" t="str">
            <v>N/A</v>
          </cell>
          <cell r="AL1129"/>
          <cell r="AM1129"/>
          <cell r="AN1129"/>
          <cell r="AO1129"/>
          <cell r="AP1129"/>
          <cell r="AQ1129"/>
          <cell r="AR1129"/>
          <cell r="AS1129"/>
          <cell r="AT1129"/>
          <cell r="AU1129"/>
          <cell r="AV1129" t="str">
            <v/>
          </cell>
          <cell r="AW1129"/>
          <cell r="AX1129" t="str">
            <v/>
          </cell>
          <cell r="AY1129"/>
          <cell r="AZ1129" t="b">
            <v>1</v>
          </cell>
          <cell r="BA1129" t="b">
            <v>1</v>
          </cell>
          <cell r="BB1129" t="str">
            <v>TRUE</v>
          </cell>
          <cell r="BC1129" t="str">
            <v>FALSE</v>
          </cell>
          <cell r="BD1129" t="b">
            <v>1</v>
          </cell>
          <cell r="BE1129" t="str">
            <v>REQ</v>
          </cell>
          <cell r="BF1129" t="str">
            <v>N/A</v>
          </cell>
          <cell r="BG1129" t="str">
            <v>REQ</v>
          </cell>
        </row>
        <row r="1130">
          <cell r="A1130">
            <v>66399</v>
          </cell>
          <cell r="B1130">
            <v>41915</v>
          </cell>
          <cell r="C1130"/>
          <cell r="D1130"/>
          <cell r="E1130"/>
          <cell r="F1130" t="str">
            <v>LT Associates, L.P.</v>
          </cell>
          <cell r="G1130" t="str">
            <v>Ligutti Tower</v>
          </cell>
          <cell r="H1130" t="str">
            <v>Newbury Management Company</v>
          </cell>
          <cell r="I1130" t="str">
            <v>NEF Assignment Corporation, as nominee</v>
          </cell>
          <cell r="J1130" t="str">
            <v>36-4326848</v>
          </cell>
          <cell r="K1130">
            <v>0.99990000000000001</v>
          </cell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 t="str">
            <v>National Equity Fund 2014 LP</v>
          </cell>
          <cell r="W1130" t="str">
            <v>61-1735239</v>
          </cell>
          <cell r="X1130">
            <v>0.99990000000000001</v>
          </cell>
          <cell r="Y1130"/>
          <cell r="Z1130"/>
          <cell r="AA1130"/>
          <cell r="AB1130"/>
          <cell r="AC1130"/>
          <cell r="AD1130"/>
          <cell r="AE1130"/>
          <cell r="AF1130"/>
          <cell r="AG1130"/>
          <cell r="AH1130"/>
          <cell r="AI1130" t="str">
            <v>No investor with 50% or more ownership</v>
          </cell>
          <cell r="AJ1130" t="str">
            <v>N/A</v>
          </cell>
          <cell r="AK1130" t="str">
            <v>N/A</v>
          </cell>
          <cell r="AL1130"/>
          <cell r="AM1130"/>
          <cell r="AN1130"/>
          <cell r="AO1130"/>
          <cell r="AP1130"/>
          <cell r="AQ1130"/>
          <cell r="AR1130"/>
          <cell r="AS1130"/>
          <cell r="AT1130"/>
          <cell r="AU1130"/>
          <cell r="AV1130" t="str">
            <v/>
          </cell>
          <cell r="AW1130"/>
          <cell r="AX1130" t="str">
            <v/>
          </cell>
          <cell r="AY1130"/>
          <cell r="AZ1130" t="b">
            <v>1</v>
          </cell>
          <cell r="BA1130" t="b">
            <v>1</v>
          </cell>
          <cell r="BB1130" t="b">
            <v>0</v>
          </cell>
          <cell r="BC1130" t="str">
            <v>FALSE</v>
          </cell>
          <cell r="BD1130" t="b">
            <v>1</v>
          </cell>
          <cell r="BE1130" t="str">
            <v>REQ</v>
          </cell>
          <cell r="BF1130" t="str">
            <v>N/A</v>
          </cell>
          <cell r="BG1130" t="str">
            <v>REQ</v>
          </cell>
        </row>
        <row r="1131">
          <cell r="A1131">
            <v>66403</v>
          </cell>
          <cell r="B1131">
            <v>42174</v>
          </cell>
          <cell r="C1131"/>
          <cell r="D1131"/>
          <cell r="E1131"/>
          <cell r="F1131" t="str">
            <v>Street E Townhomes Limited Partnership</v>
          </cell>
          <cell r="G1131" t="str">
            <v>Eagle Ridge Townhomes (aka Street E Townhomes)</v>
          </cell>
          <cell r="H1131" t="str">
            <v>Southwest Minnesota Housing Partnership</v>
          </cell>
          <cell r="I1131" t="str">
            <v>NEF Assignment Corporation, as nominee</v>
          </cell>
          <cell r="J1131" t="str">
            <v>36-4326848</v>
          </cell>
          <cell r="K1131">
            <v>0.99990000000000001</v>
          </cell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 t="str">
            <v>National Equity Fund 2014 LP</v>
          </cell>
          <cell r="W1131" t="str">
            <v>61-1735239</v>
          </cell>
          <cell r="X1131">
            <v>0.99990000000000001</v>
          </cell>
          <cell r="Y1131"/>
          <cell r="Z1131"/>
          <cell r="AA1131"/>
          <cell r="AB1131"/>
          <cell r="AC1131"/>
          <cell r="AD1131"/>
          <cell r="AE1131"/>
          <cell r="AF1131"/>
          <cell r="AG1131"/>
          <cell r="AH1131"/>
          <cell r="AI1131" t="str">
            <v>No investor with 50% or more ownership</v>
          </cell>
          <cell r="AJ1131" t="str">
            <v>N/A</v>
          </cell>
          <cell r="AK1131" t="str">
            <v>N/A</v>
          </cell>
          <cell r="AL1131"/>
          <cell r="AM1131"/>
          <cell r="AN1131"/>
          <cell r="AO1131"/>
          <cell r="AP1131"/>
          <cell r="AQ1131"/>
          <cell r="AR1131"/>
          <cell r="AS1131"/>
          <cell r="AT1131"/>
          <cell r="AU1131"/>
          <cell r="AV1131" t="str">
            <v/>
          </cell>
          <cell r="AW1131"/>
          <cell r="AX1131" t="str">
            <v/>
          </cell>
          <cell r="AY1131"/>
          <cell r="AZ1131" t="b">
            <v>1</v>
          </cell>
          <cell r="BA1131" t="b">
            <v>1</v>
          </cell>
          <cell r="BB1131" t="str">
            <v>TRUE</v>
          </cell>
          <cell r="BC1131" t="str">
            <v>FALSE</v>
          </cell>
          <cell r="BD1131" t="b">
            <v>1</v>
          </cell>
          <cell r="BE1131" t="str">
            <v>REQ</v>
          </cell>
          <cell r="BF1131" t="str">
            <v>N/A</v>
          </cell>
          <cell r="BG1131" t="str">
            <v>REQ</v>
          </cell>
        </row>
        <row r="1132">
          <cell r="A1132">
            <v>66411</v>
          </cell>
          <cell r="B1132">
            <v>41820</v>
          </cell>
          <cell r="C1132"/>
          <cell r="D1132"/>
          <cell r="E1132"/>
          <cell r="F1132" t="str">
            <v>WFHA King Boulevard L.P.</v>
          </cell>
          <cell r="G1132" t="str">
            <v>1380 University Avenue</v>
          </cell>
          <cell r="H1132" t="str">
            <v>Workforce Housing Advisors</v>
          </cell>
          <cell r="I1132" t="str">
            <v>NEF Investment Partners Fund V LP</v>
          </cell>
          <cell r="J1132" t="str">
            <v>35-2504836</v>
          </cell>
          <cell r="K1132">
            <v>0.99990000000000001</v>
          </cell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 t="str">
            <v>NEF Investment Partners Fund V LP</v>
          </cell>
          <cell r="W1132" t="str">
            <v>35-2504836</v>
          </cell>
          <cell r="X1132">
            <v>0.99990000000000001</v>
          </cell>
          <cell r="Y1132"/>
          <cell r="Z1132"/>
          <cell r="AA1132"/>
          <cell r="AB1132"/>
          <cell r="AC1132"/>
          <cell r="AD1132"/>
          <cell r="AE1132"/>
          <cell r="AF1132"/>
          <cell r="AG1132"/>
          <cell r="AH1132"/>
          <cell r="AI1132" t="str">
            <v>FNBC Leasing Corporation</v>
          </cell>
          <cell r="AJ1132" t="str">
            <v>36-3643427</v>
          </cell>
          <cell r="AK1132">
            <v>0.99980000999999996</v>
          </cell>
          <cell r="AL1132"/>
          <cell r="AM1132"/>
          <cell r="AN1132"/>
          <cell r="AO1132"/>
          <cell r="AP1132"/>
          <cell r="AQ1132"/>
          <cell r="AR1132"/>
          <cell r="AS1132"/>
          <cell r="AT1132"/>
          <cell r="AU1132"/>
          <cell r="AV1132" t="str">
            <v/>
          </cell>
          <cell r="AW1132"/>
          <cell r="AX1132" t="str">
            <v/>
          </cell>
          <cell r="AY1132"/>
          <cell r="AZ1132" t="b">
            <v>1</v>
          </cell>
          <cell r="BA1132" t="b">
            <v>1</v>
          </cell>
          <cell r="BB1132" t="b">
            <v>0</v>
          </cell>
          <cell r="BC1132" t="str">
            <v>TRUE</v>
          </cell>
          <cell r="BD1132" t="b">
            <v>1</v>
          </cell>
          <cell r="BE1132" t="str">
            <v>N/A</v>
          </cell>
          <cell r="BF1132" t="e">
            <v>#NAME?</v>
          </cell>
          <cell r="BG1132" t="str">
            <v>REQ</v>
          </cell>
        </row>
        <row r="1133">
          <cell r="A1133">
            <v>66421</v>
          </cell>
          <cell r="B1133">
            <v>42086</v>
          </cell>
          <cell r="C1133"/>
          <cell r="D1133"/>
          <cell r="E1133"/>
          <cell r="F1133" t="str">
            <v>Rally Point Apartments,LP</v>
          </cell>
          <cell r="G1133" t="str">
            <v>Rally Point Apartments</v>
          </cell>
          <cell r="H1133" t="str">
            <v>La Frontera Partners, Inc.</v>
          </cell>
          <cell r="I1133" t="str">
            <v>NEF Assignment Corporation, as nominee</v>
          </cell>
          <cell r="J1133" t="str">
            <v>36-4326848</v>
          </cell>
          <cell r="K1133">
            <v>0.99990000000000001</v>
          </cell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 t="str">
            <v>Homestead Equity Fund XI Limited Partnership</v>
          </cell>
          <cell r="W1133" t="str">
            <v>90-0973765</v>
          </cell>
          <cell r="X1133">
            <v>0.99990000000000001</v>
          </cell>
          <cell r="Y1133"/>
          <cell r="Z1133"/>
          <cell r="AA1133"/>
          <cell r="AB1133"/>
          <cell r="AC1133"/>
          <cell r="AD1133"/>
          <cell r="AE1133"/>
          <cell r="AF1133"/>
          <cell r="AG1133"/>
          <cell r="AH1133"/>
          <cell r="AI1133" t="str">
            <v>No investor with 50% or more ownership</v>
          </cell>
          <cell r="AJ1133" t="str">
            <v>N/A</v>
          </cell>
          <cell r="AK1133" t="str">
            <v>N/A</v>
          </cell>
          <cell r="AL1133"/>
          <cell r="AM1133"/>
          <cell r="AN1133"/>
          <cell r="AO1133"/>
          <cell r="AP1133"/>
          <cell r="AQ1133"/>
          <cell r="AR1133"/>
          <cell r="AS1133"/>
          <cell r="AT1133"/>
          <cell r="AU1133"/>
          <cell r="AV1133" t="str">
            <v/>
          </cell>
          <cell r="AW1133"/>
          <cell r="AX1133" t="str">
            <v/>
          </cell>
          <cell r="AY1133"/>
          <cell r="AZ1133" t="b">
            <v>1</v>
          </cell>
          <cell r="BA1133" t="b">
            <v>1</v>
          </cell>
          <cell r="BB1133" t="str">
            <v>TRUE</v>
          </cell>
          <cell r="BC1133" t="str">
            <v>FALSE</v>
          </cell>
          <cell r="BD1133" t="b">
            <v>1</v>
          </cell>
          <cell r="BE1133" t="str">
            <v>REQ</v>
          </cell>
          <cell r="BF1133" t="str">
            <v>N/A</v>
          </cell>
          <cell r="BG1133" t="str">
            <v>REQ</v>
          </cell>
        </row>
        <row r="1134">
          <cell r="A1134">
            <v>66423</v>
          </cell>
          <cell r="B1134">
            <v>42537</v>
          </cell>
          <cell r="C1134"/>
          <cell r="D1134"/>
          <cell r="E1134"/>
          <cell r="F1134" t="str">
            <v>La Mesita Apartments Phase 3, LP</v>
          </cell>
          <cell r="G1134" t="str">
            <v>La Mesita Phase 3</v>
          </cell>
          <cell r="H1134" t="str">
            <v>A New Leaf, Inc. (ANL-fka Prehab of Arizona, Inc.)</v>
          </cell>
          <cell r="I1134" t="str">
            <v>NEF Assignment Corporation, as nominee</v>
          </cell>
          <cell r="J1134" t="str">
            <v>36-4326848</v>
          </cell>
          <cell r="K1134">
            <v>0.99990000000000001</v>
          </cell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 t="str">
            <v>Homestead Equity Fund XIII Limited Partnership</v>
          </cell>
          <cell r="W1134" t="str">
            <v>81-2165545</v>
          </cell>
          <cell r="X1134">
            <v>0.99990000000000001</v>
          </cell>
          <cell r="Y1134"/>
          <cell r="Z1134"/>
          <cell r="AA1134"/>
          <cell r="AB1134"/>
          <cell r="AC1134"/>
          <cell r="AD1134"/>
          <cell r="AE1134"/>
          <cell r="AF1134"/>
          <cell r="AG1134"/>
          <cell r="AH1134"/>
          <cell r="AI1134" t="str">
            <v>No investor with 50% or more ownership</v>
          </cell>
          <cell r="AJ1134" t="str">
            <v>N/A</v>
          </cell>
          <cell r="AK1134" t="str">
            <v>N/A</v>
          </cell>
          <cell r="AL1134"/>
          <cell r="AM1134"/>
          <cell r="AN1134"/>
          <cell r="AO1134"/>
          <cell r="AP1134"/>
          <cell r="AQ1134"/>
          <cell r="AR1134"/>
          <cell r="AS1134"/>
          <cell r="AT1134"/>
          <cell r="AU1134"/>
          <cell r="AV1134" t="str">
            <v/>
          </cell>
          <cell r="AW1134"/>
          <cell r="AX1134" t="str">
            <v/>
          </cell>
          <cell r="AY1134"/>
          <cell r="AZ1134" t="b">
            <v>1</v>
          </cell>
          <cell r="BA1134" t="b">
            <v>1</v>
          </cell>
          <cell r="BB1134" t="str">
            <v>TRUE</v>
          </cell>
          <cell r="BC1134" t="str">
            <v>FALSE</v>
          </cell>
          <cell r="BD1134" t="b">
            <v>1</v>
          </cell>
          <cell r="BE1134" t="str">
            <v>REQ</v>
          </cell>
          <cell r="BF1134" t="str">
            <v>N/A</v>
          </cell>
          <cell r="BG1134" t="str">
            <v>REQ</v>
          </cell>
        </row>
        <row r="1135">
          <cell r="A1135">
            <v>66424</v>
          </cell>
          <cell r="B1135">
            <v>42025</v>
          </cell>
          <cell r="C1135"/>
          <cell r="D1135"/>
          <cell r="E1135"/>
          <cell r="F1135" t="str">
            <v>Virginia Housing, LP</v>
          </cell>
          <cell r="G1135" t="str">
            <v>Cedar Crossing (aka Virginia at Third)</v>
          </cell>
          <cell r="H1135" t="str">
            <v>Native American Connections, Inc.</v>
          </cell>
          <cell r="I1135" t="str">
            <v>NEF Investment Partners Fund V LP</v>
          </cell>
          <cell r="J1135" t="str">
            <v>35-2504836</v>
          </cell>
          <cell r="K1135">
            <v>0.99990000000000001</v>
          </cell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 t="str">
            <v>NEF Investment Partners Fund V LP</v>
          </cell>
          <cell r="W1135" t="str">
            <v>35-2504836</v>
          </cell>
          <cell r="X1135">
            <v>0.99990000000000001</v>
          </cell>
          <cell r="Y1135"/>
          <cell r="Z1135"/>
          <cell r="AA1135"/>
          <cell r="AB1135"/>
          <cell r="AC1135"/>
          <cell r="AD1135"/>
          <cell r="AE1135"/>
          <cell r="AF1135"/>
          <cell r="AG1135"/>
          <cell r="AH1135"/>
          <cell r="AI1135" t="str">
            <v>FNBC Leasing Corporation</v>
          </cell>
          <cell r="AJ1135" t="str">
            <v>36-3643427</v>
          </cell>
          <cell r="AK1135">
            <v>0.99980000999999996</v>
          </cell>
          <cell r="AL1135"/>
          <cell r="AM1135"/>
          <cell r="AN1135"/>
          <cell r="AO1135"/>
          <cell r="AP1135"/>
          <cell r="AQ1135"/>
          <cell r="AR1135"/>
          <cell r="AS1135"/>
          <cell r="AT1135"/>
          <cell r="AU1135"/>
          <cell r="AV1135" t="str">
            <v/>
          </cell>
          <cell r="AW1135"/>
          <cell r="AX1135" t="str">
            <v/>
          </cell>
          <cell r="AY1135"/>
          <cell r="AZ1135" t="b">
            <v>1</v>
          </cell>
          <cell r="BA1135" t="b">
            <v>1</v>
          </cell>
          <cell r="BB1135" t="str">
            <v>TRUE</v>
          </cell>
          <cell r="BC1135" t="str">
            <v>FALSE</v>
          </cell>
          <cell r="BD1135" t="b">
            <v>1</v>
          </cell>
          <cell r="BE1135" t="str">
            <v>N/A</v>
          </cell>
          <cell r="BF1135" t="e">
            <v>#NAME?</v>
          </cell>
          <cell r="BG1135" t="str">
            <v>REQ</v>
          </cell>
        </row>
        <row r="1136">
          <cell r="A1136">
            <v>66445</v>
          </cell>
          <cell r="B1136">
            <v>41912</v>
          </cell>
          <cell r="C1136"/>
          <cell r="D1136"/>
          <cell r="E1136"/>
          <cell r="F1136" t="str">
            <v>Sherman Park Homeowners Initiateve, LLC</v>
          </cell>
          <cell r="G1136" t="str">
            <v>Sherman Park Homeowners Initiative</v>
          </cell>
          <cell r="H1136" t="str">
            <v>Gorman and Company, Inc.</v>
          </cell>
          <cell r="I1136" t="str">
            <v>NEF Assignment Corporation, as nominee</v>
          </cell>
          <cell r="J1136" t="str">
            <v>36-4326848</v>
          </cell>
          <cell r="K1136">
            <v>0.99990000000000001</v>
          </cell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 t="str">
            <v>NEF Regional Fund V-Chicago LP</v>
          </cell>
          <cell r="W1136" t="str">
            <v>36-4792159</v>
          </cell>
          <cell r="X1136">
            <v>0.99990000000000001</v>
          </cell>
          <cell r="Y1136"/>
          <cell r="Z1136"/>
          <cell r="AA1136"/>
          <cell r="AB1136"/>
          <cell r="AC1136"/>
          <cell r="AD1136"/>
          <cell r="AE1136"/>
          <cell r="AF1136"/>
          <cell r="AG1136"/>
          <cell r="AH1136"/>
          <cell r="AI1136" t="str">
            <v>No investor with 50% or more ownership</v>
          </cell>
          <cell r="AJ1136" t="str">
            <v>N/A</v>
          </cell>
          <cell r="AK1136" t="str">
            <v>N/A</v>
          </cell>
          <cell r="AL1136"/>
          <cell r="AM1136"/>
          <cell r="AN1136"/>
          <cell r="AO1136"/>
          <cell r="AP1136"/>
          <cell r="AQ1136"/>
          <cell r="AR1136"/>
          <cell r="AS1136"/>
          <cell r="AT1136"/>
          <cell r="AU1136"/>
          <cell r="AV1136" t="str">
            <v/>
          </cell>
          <cell r="AW1136"/>
          <cell r="AX1136" t="str">
            <v/>
          </cell>
          <cell r="AY1136"/>
          <cell r="AZ1136" t="b">
            <v>1</v>
          </cell>
          <cell r="BA1136" t="b">
            <v>1</v>
          </cell>
          <cell r="BB1136" t="b">
            <v>0</v>
          </cell>
          <cell r="BC1136" t="str">
            <v>TRUE</v>
          </cell>
          <cell r="BD1136" t="b">
            <v>1</v>
          </cell>
          <cell r="BE1136" t="str">
            <v>REQ</v>
          </cell>
          <cell r="BF1136" t="str">
            <v>N/A</v>
          </cell>
          <cell r="BG1136" t="str">
            <v>REQ</v>
          </cell>
        </row>
        <row r="1137">
          <cell r="A1137">
            <v>66476</v>
          </cell>
          <cell r="B1137">
            <v>41856</v>
          </cell>
          <cell r="C1137"/>
          <cell r="D1137"/>
          <cell r="E1137"/>
          <cell r="F1137" t="str">
            <v>Parker Apartments Limited Partnership</v>
          </cell>
          <cell r="G1137" t="str">
            <v>The Parker Apartments</v>
          </cell>
          <cell r="H1137" t="str">
            <v>Bellwether Housing (fka Housing Resources Group) (WA)</v>
          </cell>
          <cell r="I1137" t="str">
            <v>NEF Assignment Corporation, as nominee</v>
          </cell>
          <cell r="J1137" t="str">
            <v>36-4326848</v>
          </cell>
          <cell r="K1137">
            <v>0.99990000000000001</v>
          </cell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 t="str">
            <v>Homestead Equity Fund XI Limited Partnership</v>
          </cell>
          <cell r="W1137" t="str">
            <v>90-0973765</v>
          </cell>
          <cell r="X1137">
            <v>0.99990000000000001</v>
          </cell>
          <cell r="Y1137"/>
          <cell r="Z1137"/>
          <cell r="AA1137"/>
          <cell r="AB1137"/>
          <cell r="AC1137"/>
          <cell r="AD1137"/>
          <cell r="AE1137"/>
          <cell r="AF1137"/>
          <cell r="AG1137"/>
          <cell r="AH1137"/>
          <cell r="AI1137" t="str">
            <v>No investor with 50% or more ownership</v>
          </cell>
          <cell r="AJ1137" t="str">
            <v>N/A</v>
          </cell>
          <cell r="AK1137" t="str">
            <v>N/A</v>
          </cell>
          <cell r="AL1137"/>
          <cell r="AM1137"/>
          <cell r="AN1137"/>
          <cell r="AO1137"/>
          <cell r="AP1137"/>
          <cell r="AQ1137"/>
          <cell r="AR1137"/>
          <cell r="AS1137"/>
          <cell r="AT1137"/>
          <cell r="AU1137"/>
          <cell r="AV1137" t="str">
            <v/>
          </cell>
          <cell r="AW1137"/>
          <cell r="AX1137" t="str">
            <v/>
          </cell>
          <cell r="AY1137"/>
          <cell r="AZ1137" t="b">
            <v>1</v>
          </cell>
          <cell r="BA1137" t="b">
            <v>1</v>
          </cell>
          <cell r="BB1137" t="str">
            <v>TRUE</v>
          </cell>
          <cell r="BC1137" t="str">
            <v>FALSE</v>
          </cell>
          <cell r="BD1137" t="b">
            <v>1</v>
          </cell>
          <cell r="BE1137" t="str">
            <v>REQ</v>
          </cell>
          <cell r="BF1137" t="str">
            <v>N/A</v>
          </cell>
          <cell r="BG1137" t="str">
            <v>REQ</v>
          </cell>
        </row>
        <row r="1138">
          <cell r="A1138">
            <v>66508</v>
          </cell>
          <cell r="B1138">
            <v>42509</v>
          </cell>
          <cell r="C1138"/>
          <cell r="D1138"/>
          <cell r="E1138"/>
          <cell r="F1138" t="str">
            <v>Tres Puentes, L.P.</v>
          </cell>
          <cell r="G1138" t="str">
            <v>Tres Puentes</v>
          </cell>
          <cell r="H1138" t="str">
            <v>West Side Federation for Senior and Supportive Housing</v>
          </cell>
          <cell r="I1138" t="str">
            <v>NEF Investment Partners Fund III LLC</v>
          </cell>
          <cell r="J1138" t="str">
            <v>45-3343649</v>
          </cell>
          <cell r="K1138">
            <v>0.99990000000000001</v>
          </cell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 t="str">
            <v>NEF Investment Partners Fund III LLC</v>
          </cell>
          <cell r="W1138" t="str">
            <v>45-3343649</v>
          </cell>
          <cell r="X1138">
            <v>0.99990000000000001</v>
          </cell>
          <cell r="Y1138"/>
          <cell r="Z1138"/>
          <cell r="AA1138"/>
          <cell r="AB1138"/>
          <cell r="AC1138"/>
          <cell r="AD1138"/>
          <cell r="AE1138"/>
          <cell r="AF1138"/>
          <cell r="AG1138"/>
          <cell r="AH1138"/>
          <cell r="AI1138" t="str">
            <v>FNBC Leasing Corporation</v>
          </cell>
          <cell r="AJ1138" t="str">
            <v>36-3643427</v>
          </cell>
          <cell r="AK1138">
            <v>0.99980000999999996</v>
          </cell>
          <cell r="AL1138"/>
          <cell r="AM1138"/>
          <cell r="AN1138"/>
          <cell r="AO1138"/>
          <cell r="AP1138"/>
          <cell r="AQ1138"/>
          <cell r="AR1138"/>
          <cell r="AS1138"/>
          <cell r="AT1138"/>
          <cell r="AU1138"/>
          <cell r="AV1138" t="str">
            <v/>
          </cell>
          <cell r="AW1138"/>
          <cell r="AX1138" t="str">
            <v/>
          </cell>
          <cell r="AY1138"/>
          <cell r="AZ1138" t="b">
            <v>1</v>
          </cell>
          <cell r="BA1138" t="b">
            <v>1</v>
          </cell>
          <cell r="BB1138" t="str">
            <v>TRUE</v>
          </cell>
          <cell r="BC1138" t="str">
            <v>FALSE</v>
          </cell>
          <cell r="BD1138" t="b">
            <v>1</v>
          </cell>
          <cell r="BE1138" t="str">
            <v>N/A</v>
          </cell>
          <cell r="BF1138" t="e">
            <v>#NAME?</v>
          </cell>
          <cell r="BG1138" t="str">
            <v>REQ</v>
          </cell>
        </row>
        <row r="1139">
          <cell r="A1139">
            <v>66519</v>
          </cell>
          <cell r="B1139">
            <v>41950</v>
          </cell>
          <cell r="C1139"/>
          <cell r="D1139"/>
          <cell r="E1139"/>
          <cell r="F1139" t="str">
            <v>GP Opportunity Housing LLC</v>
          </cell>
          <cell r="G1139" t="str">
            <v>Granger Family Housing</v>
          </cell>
          <cell r="H1139" t="str">
            <v>Catholic Charities Housing Services - Diocese of Yakima</v>
          </cell>
          <cell r="I1139" t="str">
            <v>NEF Assignment Corporation, as nominee</v>
          </cell>
          <cell r="J1139" t="str">
            <v>36-4326848</v>
          </cell>
          <cell r="K1139">
            <v>0.99990000000000001</v>
          </cell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 t="str">
            <v>Homestead Equity Fund XI Limited Partnership</v>
          </cell>
          <cell r="W1139" t="str">
            <v>90-0973765</v>
          </cell>
          <cell r="X1139">
            <v>0.48495149999999992</v>
          </cell>
          <cell r="Y1139" t="str">
            <v>Homestead Equity Fund XII Limited Partnership</v>
          </cell>
          <cell r="Z1139" t="str">
            <v>38-3958343</v>
          </cell>
          <cell r="AA1139">
            <v>0.51494849999999992</v>
          </cell>
          <cell r="AB1139"/>
          <cell r="AC1139"/>
          <cell r="AD1139"/>
          <cell r="AE1139"/>
          <cell r="AF1139"/>
          <cell r="AG1139"/>
          <cell r="AH1139"/>
          <cell r="AI1139" t="str">
            <v>No investor with 50% or more ownership</v>
          </cell>
          <cell r="AJ1139" t="str">
            <v>N/A</v>
          </cell>
          <cell r="AK1139" t="str">
            <v>N/A</v>
          </cell>
          <cell r="AL1139"/>
          <cell r="AM1139"/>
          <cell r="AN1139"/>
          <cell r="AO1139"/>
          <cell r="AP1139"/>
          <cell r="AQ1139"/>
          <cell r="AR1139"/>
          <cell r="AS1139"/>
          <cell r="AT1139"/>
          <cell r="AU1139"/>
          <cell r="AV1139" t="str">
            <v/>
          </cell>
          <cell r="AW1139"/>
          <cell r="AX1139" t="str">
            <v/>
          </cell>
          <cell r="AY1139"/>
          <cell r="AZ1139" t="b">
            <v>1</v>
          </cell>
          <cell r="BA1139" t="b">
            <v>1</v>
          </cell>
          <cell r="BB1139" t="b">
            <v>0</v>
          </cell>
          <cell r="BC1139" t="str">
            <v>TRUE</v>
          </cell>
          <cell r="BD1139" t="b">
            <v>1</v>
          </cell>
          <cell r="BE1139" t="str">
            <v>REQ</v>
          </cell>
          <cell r="BF1139" t="str">
            <v>N/A</v>
          </cell>
          <cell r="BG1139" t="str">
            <v>REQ</v>
          </cell>
        </row>
        <row r="1140">
          <cell r="A1140">
            <v>66525</v>
          </cell>
          <cell r="B1140">
            <v>42090</v>
          </cell>
          <cell r="C1140"/>
          <cell r="D1140"/>
          <cell r="E1140"/>
          <cell r="F1140" t="str">
            <v>Historic Whitlock, LP</v>
          </cell>
          <cell r="G1140" t="str">
            <v>Historic Whitlock</v>
          </cell>
          <cell r="H1140" t="str">
            <v>Vision Communities, Inc.(IN)</v>
          </cell>
          <cell r="I1140" t="str">
            <v>NEF Assignment Corporation, as nominee</v>
          </cell>
          <cell r="J1140" t="str">
            <v>36-4326848</v>
          </cell>
          <cell r="K1140">
            <v>0.99990000000000001</v>
          </cell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 t="str">
            <v>National Equity Fund 2014 LP</v>
          </cell>
          <cell r="W1140" t="str">
            <v>61-1735239</v>
          </cell>
          <cell r="X1140">
            <v>0.99990000000000001</v>
          </cell>
          <cell r="Y1140"/>
          <cell r="Z1140"/>
          <cell r="AA1140"/>
          <cell r="AB1140"/>
          <cell r="AC1140"/>
          <cell r="AD1140"/>
          <cell r="AE1140"/>
          <cell r="AF1140"/>
          <cell r="AG1140"/>
          <cell r="AH1140"/>
          <cell r="AI1140" t="str">
            <v>No investor with 50% or more ownership</v>
          </cell>
          <cell r="AJ1140" t="str">
            <v>N/A</v>
          </cell>
          <cell r="AK1140" t="str">
            <v>N/A</v>
          </cell>
          <cell r="AL1140"/>
          <cell r="AM1140"/>
          <cell r="AN1140"/>
          <cell r="AO1140"/>
          <cell r="AP1140"/>
          <cell r="AQ1140"/>
          <cell r="AR1140"/>
          <cell r="AS1140"/>
          <cell r="AT1140"/>
          <cell r="AU1140"/>
          <cell r="AV1140" t="str">
            <v/>
          </cell>
          <cell r="AW1140"/>
          <cell r="AX1140" t="str">
            <v/>
          </cell>
          <cell r="AY1140"/>
          <cell r="AZ1140" t="b">
            <v>1</v>
          </cell>
          <cell r="BA1140" t="b">
            <v>1</v>
          </cell>
          <cell r="BB1140" t="str">
            <v>TRUE</v>
          </cell>
          <cell r="BC1140" t="str">
            <v>FALSE</v>
          </cell>
          <cell r="BD1140" t="b">
            <v>1</v>
          </cell>
          <cell r="BE1140" t="str">
            <v>REQ</v>
          </cell>
          <cell r="BF1140" t="str">
            <v>N/A</v>
          </cell>
          <cell r="BG1140" t="str">
            <v>REQ</v>
          </cell>
        </row>
        <row r="1141">
          <cell r="A1141">
            <v>66530</v>
          </cell>
          <cell r="B1141">
            <v>41844</v>
          </cell>
          <cell r="C1141"/>
          <cell r="D1141"/>
          <cell r="E1141"/>
          <cell r="F1141" t="str">
            <v>William Penn Manor Housing, LP</v>
          </cell>
          <cell r="G1141" t="str">
            <v>William Penn Manor</v>
          </cell>
          <cell r="H1141" t="str">
            <v>Thomas Safran and Associates</v>
          </cell>
          <cell r="I1141" t="str">
            <v>NEF Assignment Corporation, as nominee</v>
          </cell>
          <cell r="J1141" t="str">
            <v>36-4326848</v>
          </cell>
          <cell r="K1141">
            <v>0.99990000000000001</v>
          </cell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 t="str">
            <v>California Equity Fund 2014 LP</v>
          </cell>
          <cell r="W1141" t="str">
            <v>35-2484320</v>
          </cell>
          <cell r="X1141">
            <v>0.99990000000000001</v>
          </cell>
          <cell r="Y1141"/>
          <cell r="Z1141"/>
          <cell r="AA1141"/>
          <cell r="AB1141"/>
          <cell r="AC1141"/>
          <cell r="AD1141"/>
          <cell r="AE1141"/>
          <cell r="AF1141"/>
          <cell r="AG1141"/>
          <cell r="AH1141"/>
          <cell r="AI1141" t="str">
            <v>No investor with 50% or more ownership</v>
          </cell>
          <cell r="AJ1141" t="str">
            <v>N/A</v>
          </cell>
          <cell r="AK1141" t="str">
            <v>N/A</v>
          </cell>
          <cell r="AL1141"/>
          <cell r="AM1141"/>
          <cell r="AN1141"/>
          <cell r="AO1141"/>
          <cell r="AP1141"/>
          <cell r="AQ1141"/>
          <cell r="AR1141"/>
          <cell r="AS1141"/>
          <cell r="AT1141"/>
          <cell r="AU1141"/>
          <cell r="AV1141" t="str">
            <v/>
          </cell>
          <cell r="AW1141"/>
          <cell r="AX1141" t="str">
            <v/>
          </cell>
          <cell r="AY1141"/>
          <cell r="AZ1141" t="b">
            <v>1</v>
          </cell>
          <cell r="BA1141" t="b">
            <v>1</v>
          </cell>
          <cell r="BB1141" t="str">
            <v>TRUE</v>
          </cell>
          <cell r="BC1141" t="str">
            <v>FALSE</v>
          </cell>
          <cell r="BD1141" t="b">
            <v>1</v>
          </cell>
          <cell r="BE1141" t="str">
            <v>REQ</v>
          </cell>
          <cell r="BF1141" t="str">
            <v>N/A</v>
          </cell>
          <cell r="BG1141" t="str">
            <v>REQ</v>
          </cell>
        </row>
        <row r="1142">
          <cell r="A1142">
            <v>66536</v>
          </cell>
          <cell r="B1142">
            <v>41911</v>
          </cell>
          <cell r="C1142"/>
          <cell r="D1142"/>
          <cell r="E1142"/>
          <cell r="F1142" t="str">
            <v>Thorncreek Senior Living, L.P.</v>
          </cell>
          <cell r="G1142" t="str">
            <v>Thorncreek Senior Living</v>
          </cell>
          <cell r="H1142" t="str">
            <v>Turnstone Development Corporation</v>
          </cell>
          <cell r="I1142" t="str">
            <v>NEF Assignment Corporation, as nominee</v>
          </cell>
          <cell r="J1142" t="str">
            <v>36-4326848</v>
          </cell>
          <cell r="K1142">
            <v>0.99990000000000001</v>
          </cell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 t="str">
            <v>NEF Regional Fund V-Chicago LP</v>
          </cell>
          <cell r="W1142" t="str">
            <v>36-4792159</v>
          </cell>
          <cell r="X1142">
            <v>0.99990000000000001</v>
          </cell>
          <cell r="Y1142"/>
          <cell r="Z1142"/>
          <cell r="AA1142"/>
          <cell r="AB1142"/>
          <cell r="AC1142"/>
          <cell r="AD1142"/>
          <cell r="AE1142"/>
          <cell r="AF1142"/>
          <cell r="AG1142"/>
          <cell r="AH1142"/>
          <cell r="AI1142" t="str">
            <v>No investor with 50% or more ownership</v>
          </cell>
          <cell r="AJ1142" t="str">
            <v>N/A</v>
          </cell>
          <cell r="AK1142" t="str">
            <v>N/A</v>
          </cell>
          <cell r="AL1142"/>
          <cell r="AM1142"/>
          <cell r="AN1142"/>
          <cell r="AO1142"/>
          <cell r="AP1142"/>
          <cell r="AQ1142"/>
          <cell r="AR1142"/>
          <cell r="AS1142"/>
          <cell r="AT1142"/>
          <cell r="AU1142"/>
          <cell r="AV1142" t="str">
            <v/>
          </cell>
          <cell r="AW1142"/>
          <cell r="AX1142" t="str">
            <v/>
          </cell>
          <cell r="AY1142"/>
          <cell r="AZ1142" t="b">
            <v>1</v>
          </cell>
          <cell r="BA1142" t="b">
            <v>1</v>
          </cell>
          <cell r="BB1142" t="b">
            <v>0</v>
          </cell>
          <cell r="BC1142" t="str">
            <v>TRUE</v>
          </cell>
          <cell r="BD1142" t="b">
            <v>1</v>
          </cell>
          <cell r="BE1142" t="str">
            <v>REQ</v>
          </cell>
          <cell r="BF1142" t="str">
            <v>N/A</v>
          </cell>
          <cell r="BG1142" t="str">
            <v>REQ</v>
          </cell>
        </row>
        <row r="1143">
          <cell r="A1143">
            <v>66538</v>
          </cell>
          <cell r="B1143">
            <v>42081</v>
          </cell>
          <cell r="C1143"/>
          <cell r="D1143"/>
          <cell r="E1143"/>
          <cell r="F1143" t="str">
            <v>SHA Sunnyside Family Housing LLC</v>
          </cell>
          <cell r="G1143" t="str">
            <v>Sunnyside Family Housing</v>
          </cell>
          <cell r="H1143" t="str">
            <v>Sunnyside (WA) Housing Authority</v>
          </cell>
          <cell r="I1143" t="str">
            <v>NEF Assignment Corporation, as nominee</v>
          </cell>
          <cell r="J1143" t="str">
            <v>36-4326848</v>
          </cell>
          <cell r="K1143">
            <v>0.99990000000000001</v>
          </cell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 t="str">
            <v>National Equity Fund 2014 LP</v>
          </cell>
          <cell r="W1143" t="str">
            <v>61-1735239</v>
          </cell>
          <cell r="X1143">
            <v>0.99990000000000001</v>
          </cell>
          <cell r="Y1143"/>
          <cell r="Z1143"/>
          <cell r="AA1143"/>
          <cell r="AB1143"/>
          <cell r="AC1143"/>
          <cell r="AD1143"/>
          <cell r="AE1143"/>
          <cell r="AF1143"/>
          <cell r="AG1143"/>
          <cell r="AH1143"/>
          <cell r="AI1143" t="str">
            <v>No investor with 50% or more ownership</v>
          </cell>
          <cell r="AJ1143" t="str">
            <v>N/A</v>
          </cell>
          <cell r="AK1143" t="str">
            <v>N/A</v>
          </cell>
          <cell r="AL1143"/>
          <cell r="AM1143"/>
          <cell r="AN1143"/>
          <cell r="AO1143"/>
          <cell r="AP1143"/>
          <cell r="AQ1143"/>
          <cell r="AR1143"/>
          <cell r="AS1143"/>
          <cell r="AT1143"/>
          <cell r="AU1143"/>
          <cell r="AV1143" t="str">
            <v/>
          </cell>
          <cell r="AW1143"/>
          <cell r="AX1143" t="str">
            <v/>
          </cell>
          <cell r="AY1143"/>
          <cell r="AZ1143" t="b">
            <v>1</v>
          </cell>
          <cell r="BA1143" t="b">
            <v>1</v>
          </cell>
          <cell r="BB1143" t="str">
            <v>TRUE</v>
          </cell>
          <cell r="BC1143" t="str">
            <v>FALSE</v>
          </cell>
          <cell r="BD1143" t="b">
            <v>1</v>
          </cell>
          <cell r="BE1143" t="str">
            <v>REQ</v>
          </cell>
          <cell r="BF1143" t="str">
            <v>N/A</v>
          </cell>
          <cell r="BG1143" t="str">
            <v>REQ</v>
          </cell>
        </row>
        <row r="1144">
          <cell r="A1144">
            <v>66540</v>
          </cell>
          <cell r="B1144">
            <v>42355</v>
          </cell>
          <cell r="C1144"/>
          <cell r="D1144"/>
          <cell r="E1144"/>
          <cell r="F1144" t="str">
            <v>Breton Village Green Grand Rapids, LDHA</v>
          </cell>
          <cell r="G1144" t="str">
            <v>Breton Village</v>
          </cell>
          <cell r="H1144" t="str">
            <v>Michigan Nonprofit Housing Corporation</v>
          </cell>
          <cell r="I1144" t="str">
            <v>NEF Assignment Corporation, as nominee</v>
          </cell>
          <cell r="J1144" t="str">
            <v>36-4326848</v>
          </cell>
          <cell r="K1144">
            <v>0.99990000000000001</v>
          </cell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 t="str">
            <v>NEF Regional Fund V-Chicago LP</v>
          </cell>
          <cell r="W1144" t="str">
            <v>36-4792159</v>
          </cell>
          <cell r="X1144">
            <v>0.99990000000000001</v>
          </cell>
          <cell r="Y1144"/>
          <cell r="Z1144"/>
          <cell r="AA1144"/>
          <cell r="AB1144"/>
          <cell r="AC1144"/>
          <cell r="AD1144"/>
          <cell r="AE1144"/>
          <cell r="AF1144"/>
          <cell r="AG1144"/>
          <cell r="AH1144"/>
          <cell r="AI1144" t="str">
            <v>No investor with 50% or more ownership</v>
          </cell>
          <cell r="AJ1144" t="str">
            <v>N/A</v>
          </cell>
          <cell r="AK1144" t="str">
            <v>N/A</v>
          </cell>
          <cell r="AL1144"/>
          <cell r="AM1144"/>
          <cell r="AN1144"/>
          <cell r="AO1144"/>
          <cell r="AP1144"/>
          <cell r="AQ1144"/>
          <cell r="AR1144"/>
          <cell r="AS1144"/>
          <cell r="AT1144"/>
          <cell r="AU1144"/>
          <cell r="AV1144" t="str">
            <v/>
          </cell>
          <cell r="AW1144"/>
          <cell r="AX1144" t="str">
            <v/>
          </cell>
          <cell r="AY1144"/>
          <cell r="AZ1144" t="b">
            <v>1</v>
          </cell>
          <cell r="BA1144" t="b">
            <v>1</v>
          </cell>
          <cell r="BB1144" t="str">
            <v>TRUE</v>
          </cell>
          <cell r="BC1144" t="str">
            <v>FALSE</v>
          </cell>
          <cell r="BD1144" t="b">
            <v>1</v>
          </cell>
          <cell r="BE1144" t="str">
            <v>REQ</v>
          </cell>
          <cell r="BF1144" t="str">
            <v>N/A</v>
          </cell>
          <cell r="BG1144" t="str">
            <v>REQ</v>
          </cell>
        </row>
        <row r="1145">
          <cell r="A1145">
            <v>66541</v>
          </cell>
          <cell r="B1145">
            <v>42223</v>
          </cell>
          <cell r="C1145"/>
          <cell r="D1145"/>
          <cell r="E1145"/>
          <cell r="F1145" t="str">
            <v>Fraser Woods Fraser Limited Dividend Housing Association, LLC</v>
          </cell>
          <cell r="G1145" t="str">
            <v>Fraser Woods</v>
          </cell>
          <cell r="H1145" t="str">
            <v>Michigan Nonprofit Housing Corporation</v>
          </cell>
          <cell r="I1145" t="str">
            <v>NEF Assignment Corporation, as nominee</v>
          </cell>
          <cell r="J1145" t="str">
            <v>36-4326848</v>
          </cell>
          <cell r="K1145">
            <v>0.99990000000000001</v>
          </cell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 t="str">
            <v>NEF Regional Fund V-Chicago LP</v>
          </cell>
          <cell r="W1145" t="str">
            <v>36-4792159</v>
          </cell>
          <cell r="X1145">
            <v>0.99990000000000001</v>
          </cell>
          <cell r="Y1145"/>
          <cell r="Z1145"/>
          <cell r="AA1145"/>
          <cell r="AB1145"/>
          <cell r="AC1145"/>
          <cell r="AD1145"/>
          <cell r="AE1145"/>
          <cell r="AF1145"/>
          <cell r="AG1145"/>
          <cell r="AH1145"/>
          <cell r="AI1145" t="str">
            <v>No investor with 50% or more ownership</v>
          </cell>
          <cell r="AJ1145" t="str">
            <v>N/A</v>
          </cell>
          <cell r="AK1145" t="str">
            <v>N/A</v>
          </cell>
          <cell r="AL1145"/>
          <cell r="AM1145"/>
          <cell r="AN1145"/>
          <cell r="AO1145"/>
          <cell r="AP1145"/>
          <cell r="AQ1145"/>
          <cell r="AR1145"/>
          <cell r="AS1145"/>
          <cell r="AT1145"/>
          <cell r="AU1145"/>
          <cell r="AV1145" t="str">
            <v/>
          </cell>
          <cell r="AW1145"/>
          <cell r="AX1145" t="str">
            <v/>
          </cell>
          <cell r="AY1145"/>
          <cell r="AZ1145" t="b">
            <v>1</v>
          </cell>
          <cell r="BA1145" t="b">
            <v>1</v>
          </cell>
          <cell r="BB1145" t="str">
            <v>TRUE</v>
          </cell>
          <cell r="BC1145" t="str">
            <v>FALSE</v>
          </cell>
          <cell r="BD1145" t="b">
            <v>1</v>
          </cell>
          <cell r="BE1145" t="str">
            <v>REQ</v>
          </cell>
          <cell r="BF1145" t="str">
            <v>N/A</v>
          </cell>
          <cell r="BG1145" t="str">
            <v>REQ</v>
          </cell>
        </row>
        <row r="1146">
          <cell r="A1146">
            <v>66544</v>
          </cell>
          <cell r="B1146">
            <v>42341</v>
          </cell>
          <cell r="C1146"/>
          <cell r="D1146"/>
          <cell r="E1146"/>
          <cell r="F1146" t="str">
            <v>Walled Lake Villa Walled Lake, LDHA</v>
          </cell>
          <cell r="G1146" t="str">
            <v>Walled Lake</v>
          </cell>
          <cell r="H1146" t="str">
            <v>Michigan Nonprofit Housing Corporation</v>
          </cell>
          <cell r="I1146" t="str">
            <v>NEF Assignment Corporation, as nominee</v>
          </cell>
          <cell r="J1146" t="str">
            <v>36-4326848</v>
          </cell>
          <cell r="K1146">
            <v>0.99990000000000001</v>
          </cell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 t="str">
            <v>NEF Regional Fund V-Chicago LP</v>
          </cell>
          <cell r="W1146" t="str">
            <v>36-4792159</v>
          </cell>
          <cell r="X1146">
            <v>0.6099389999999999</v>
          </cell>
          <cell r="Y1146" t="str">
            <v>NEF Regional Fund VII - Chicago LP</v>
          </cell>
          <cell r="Z1146" t="str">
            <v>35-2532766</v>
          </cell>
          <cell r="AA1146">
            <v>0.389961</v>
          </cell>
          <cell r="AB1146"/>
          <cell r="AC1146"/>
          <cell r="AD1146"/>
          <cell r="AE1146"/>
          <cell r="AF1146"/>
          <cell r="AG1146"/>
          <cell r="AH1146"/>
          <cell r="AI1146" t="str">
            <v>No investor with 50% or more ownership</v>
          </cell>
          <cell r="AJ1146" t="str">
            <v>N/A</v>
          </cell>
          <cell r="AK1146" t="str">
            <v>N/A</v>
          </cell>
          <cell r="AL1146"/>
          <cell r="AM1146"/>
          <cell r="AN1146"/>
          <cell r="AO1146"/>
          <cell r="AP1146"/>
          <cell r="AQ1146"/>
          <cell r="AR1146"/>
          <cell r="AS1146"/>
          <cell r="AT1146"/>
          <cell r="AU1146"/>
          <cell r="AV1146" t="str">
            <v/>
          </cell>
          <cell r="AW1146"/>
          <cell r="AX1146" t="str">
            <v/>
          </cell>
          <cell r="AY1146"/>
          <cell r="AZ1146" t="b">
            <v>1</v>
          </cell>
          <cell r="BA1146" t="b">
            <v>1</v>
          </cell>
          <cell r="BB1146" t="str">
            <v>TRUE</v>
          </cell>
          <cell r="BC1146" t="str">
            <v>FALSE</v>
          </cell>
          <cell r="BD1146" t="b">
            <v>1</v>
          </cell>
          <cell r="BE1146" t="str">
            <v>REQ</v>
          </cell>
          <cell r="BF1146" t="str">
            <v>N/A</v>
          </cell>
          <cell r="BG1146" t="str">
            <v>REQ</v>
          </cell>
        </row>
        <row r="1147">
          <cell r="A1147">
            <v>66545</v>
          </cell>
          <cell r="B1147">
            <v>42214</v>
          </cell>
          <cell r="C1147"/>
          <cell r="D1147"/>
          <cell r="E1147"/>
          <cell r="F1147" t="str">
            <v>WSP Master Tenant Limited Partnership</v>
          </cell>
          <cell r="G1147" t="str">
            <v>Wall Street Place - Phase I</v>
          </cell>
          <cell r="H1147" t="str">
            <v>POKO Management Corporation</v>
          </cell>
          <cell r="I1147" t="str">
            <v>NEF Assignment Corporation, as nominee</v>
          </cell>
          <cell r="J1147" t="str">
            <v>36-4326848</v>
          </cell>
          <cell r="K1147">
            <v>0.99990000000000001</v>
          </cell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 t="str">
            <v>NEF National Community Investment Fund III Limited Partnership</v>
          </cell>
          <cell r="W1147" t="str">
            <v>38-3939169</v>
          </cell>
          <cell r="X1147">
            <v>0.99990000000000001</v>
          </cell>
          <cell r="Y1147"/>
          <cell r="Z1147"/>
          <cell r="AA1147"/>
          <cell r="AB1147"/>
          <cell r="AC1147"/>
          <cell r="AD1147"/>
          <cell r="AE1147"/>
          <cell r="AF1147"/>
          <cell r="AG1147"/>
          <cell r="AH1147"/>
          <cell r="AI1147" t="str">
            <v>Citibank, N.A.</v>
          </cell>
          <cell r="AJ1147" t="str">
            <v>13-5266470</v>
          </cell>
          <cell r="AK1147">
            <v>0.99980000999999996</v>
          </cell>
          <cell r="AL1147"/>
          <cell r="AM1147"/>
          <cell r="AN1147"/>
          <cell r="AO1147"/>
          <cell r="AP1147"/>
          <cell r="AQ1147"/>
          <cell r="AR1147"/>
          <cell r="AS1147"/>
          <cell r="AT1147"/>
          <cell r="AU1147"/>
          <cell r="AV1147" t="str">
            <v/>
          </cell>
          <cell r="AW1147"/>
          <cell r="AX1147" t="str">
            <v/>
          </cell>
          <cell r="AY1147"/>
          <cell r="AZ1147" t="b">
            <v>1</v>
          </cell>
          <cell r="BA1147" t="b">
            <v>1</v>
          </cell>
          <cell r="BB1147" t="str">
            <v>TRUE</v>
          </cell>
          <cell r="BC1147" t="str">
            <v>FALSE</v>
          </cell>
          <cell r="BD1147" t="b">
            <v>1</v>
          </cell>
          <cell r="BE1147" t="str">
            <v>REQ</v>
          </cell>
          <cell r="BF1147" t="e">
            <v>#NAME?</v>
          </cell>
          <cell r="BG1147" t="str">
            <v>REQ</v>
          </cell>
        </row>
        <row r="1148">
          <cell r="A1148">
            <v>66552</v>
          </cell>
          <cell r="B1148">
            <v>42527</v>
          </cell>
          <cell r="C1148"/>
          <cell r="D1148"/>
          <cell r="E1148"/>
          <cell r="F1148" t="str">
            <v>Charleston Replacement Housing, L.P. #9</v>
          </cell>
          <cell r="G1148" t="str">
            <v>CRH  #9</v>
          </cell>
          <cell r="H1148" t="str">
            <v>Alan Ives Construction (LOCATION: CHICAGO, IL)</v>
          </cell>
          <cell r="I1148" t="str">
            <v>NEF Assignment Corporation, as nominee</v>
          </cell>
          <cell r="J1148" t="str">
            <v>36-4326848</v>
          </cell>
          <cell r="K1148">
            <v>0.99990000000000001</v>
          </cell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 t="str">
            <v>National Equity Fund 2014 LP</v>
          </cell>
          <cell r="W1148" t="str">
            <v>61-1735239</v>
          </cell>
          <cell r="X1148">
            <v>0.99990000000000001</v>
          </cell>
          <cell r="Y1148"/>
          <cell r="Z1148"/>
          <cell r="AA1148"/>
          <cell r="AB1148"/>
          <cell r="AC1148"/>
          <cell r="AD1148"/>
          <cell r="AE1148"/>
          <cell r="AF1148"/>
          <cell r="AG1148"/>
          <cell r="AH1148"/>
          <cell r="AI1148" t="str">
            <v>No investor with 50% or more ownership</v>
          </cell>
          <cell r="AJ1148" t="str">
            <v>N/A</v>
          </cell>
          <cell r="AK1148" t="str">
            <v>N/A</v>
          </cell>
          <cell r="AL1148"/>
          <cell r="AM1148"/>
          <cell r="AN1148"/>
          <cell r="AO1148"/>
          <cell r="AP1148"/>
          <cell r="AQ1148"/>
          <cell r="AR1148"/>
          <cell r="AS1148"/>
          <cell r="AT1148"/>
          <cell r="AU1148"/>
          <cell r="AV1148" t="str">
            <v/>
          </cell>
          <cell r="AW1148"/>
          <cell r="AX1148" t="str">
            <v/>
          </cell>
          <cell r="AY1148"/>
          <cell r="AZ1148" t="b">
            <v>1</v>
          </cell>
          <cell r="BA1148" t="b">
            <v>1</v>
          </cell>
          <cell r="BB1148" t="str">
            <v>TRUE</v>
          </cell>
          <cell r="BC1148" t="str">
            <v>FALSE</v>
          </cell>
          <cell r="BD1148" t="b">
            <v>1</v>
          </cell>
          <cell r="BE1148" t="str">
            <v>REQ</v>
          </cell>
          <cell r="BF1148" t="str">
            <v>N/A</v>
          </cell>
          <cell r="BG1148" t="str">
            <v>REQ</v>
          </cell>
        </row>
        <row r="1149">
          <cell r="A1149">
            <v>66561</v>
          </cell>
          <cell r="B1149">
            <v>42569</v>
          </cell>
          <cell r="C1149"/>
          <cell r="D1149"/>
          <cell r="E1149"/>
          <cell r="F1149" t="str">
            <v>UPD Parkview, LP, an Illinois limited partnership</v>
          </cell>
          <cell r="G1149" t="str">
            <v>Parkview</v>
          </cell>
          <cell r="H1149" t="str">
            <v>UPHoldings</v>
          </cell>
          <cell r="I1149" t="str">
            <v>NEF Assignment Corporation, as nominee</v>
          </cell>
          <cell r="J1149" t="str">
            <v>36-4326848</v>
          </cell>
          <cell r="K1149">
            <v>0.99990000000000001</v>
          </cell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 t="str">
            <v>Cathay Shared Investment Fund I LP</v>
          </cell>
          <cell r="W1149" t="str">
            <v>37-1761153</v>
          </cell>
          <cell r="X1149">
            <v>7.9492049999999995E-2</v>
          </cell>
          <cell r="Y1149" t="str">
            <v>NEF Regional Fund VII - Chicago LP</v>
          </cell>
          <cell r="Z1149" t="str">
            <v>35-2532766</v>
          </cell>
          <cell r="AA1149">
            <v>0.37496249999999998</v>
          </cell>
          <cell r="AB1149" t="str">
            <v>NEF Regional Fund VIII - Chicago LP</v>
          </cell>
          <cell r="AC1149" t="str">
            <v>81-2158194</v>
          </cell>
          <cell r="AD1149">
            <v>0.54544544999999989</v>
          </cell>
          <cell r="AE1149"/>
          <cell r="AF1149"/>
          <cell r="AG1149"/>
          <cell r="AH1149"/>
          <cell r="AI1149" t="str">
            <v>No investor with 50% or more ownership</v>
          </cell>
          <cell r="AJ1149" t="str">
            <v>N/A</v>
          </cell>
          <cell r="AK1149" t="str">
            <v>N/A</v>
          </cell>
          <cell r="AL1149"/>
          <cell r="AM1149"/>
          <cell r="AN1149"/>
          <cell r="AO1149"/>
          <cell r="AP1149"/>
          <cell r="AQ1149"/>
          <cell r="AR1149"/>
          <cell r="AS1149"/>
          <cell r="AT1149"/>
          <cell r="AU1149"/>
          <cell r="AV1149" t="str">
            <v/>
          </cell>
          <cell r="AW1149"/>
          <cell r="AX1149" t="str">
            <v/>
          </cell>
          <cell r="AY1149"/>
          <cell r="AZ1149" t="b">
            <v>1</v>
          </cell>
          <cell r="BA1149" t="b">
            <v>1</v>
          </cell>
          <cell r="BB1149" t="str">
            <v>TRUE</v>
          </cell>
          <cell r="BC1149" t="str">
            <v>FALSE</v>
          </cell>
          <cell r="BD1149" t="b">
            <v>1</v>
          </cell>
          <cell r="BE1149" t="str">
            <v>REQ</v>
          </cell>
          <cell r="BF1149" t="str">
            <v>N/A</v>
          </cell>
          <cell r="BG1149" t="str">
            <v>REQ</v>
          </cell>
        </row>
        <row r="1150">
          <cell r="A1150">
            <v>66563</v>
          </cell>
          <cell r="B1150">
            <v>41956</v>
          </cell>
          <cell r="C1150"/>
          <cell r="D1150"/>
          <cell r="E1150"/>
          <cell r="F1150" t="str">
            <v>Union Square Apartments, LLC</v>
          </cell>
          <cell r="G1150" t="str">
            <v>Union Square (WI)</v>
          </cell>
          <cell r="H1150" t="str">
            <v>Commonwealth Development Corporation</v>
          </cell>
          <cell r="I1150" t="str">
            <v>NEF Assignment Corporation, as nominee</v>
          </cell>
          <cell r="J1150" t="str">
            <v>36-4326848</v>
          </cell>
          <cell r="K1150">
            <v>0.99990000000000001</v>
          </cell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 t="str">
            <v>NEF Regional Fund V-Chicago LP</v>
          </cell>
          <cell r="W1150" t="str">
            <v>36-4792159</v>
          </cell>
          <cell r="X1150">
            <v>0.99990000000000001</v>
          </cell>
          <cell r="Y1150"/>
          <cell r="Z1150"/>
          <cell r="AA1150"/>
          <cell r="AB1150"/>
          <cell r="AC1150"/>
          <cell r="AD1150"/>
          <cell r="AE1150"/>
          <cell r="AF1150"/>
          <cell r="AG1150"/>
          <cell r="AH1150"/>
          <cell r="AI1150" t="str">
            <v>No investor with 50% or more ownership</v>
          </cell>
          <cell r="AJ1150" t="str">
            <v>N/A</v>
          </cell>
          <cell r="AK1150" t="str">
            <v>N/A</v>
          </cell>
          <cell r="AL1150"/>
          <cell r="AM1150"/>
          <cell r="AN1150"/>
          <cell r="AO1150"/>
          <cell r="AP1150"/>
          <cell r="AQ1150"/>
          <cell r="AR1150"/>
          <cell r="AS1150"/>
          <cell r="AT1150"/>
          <cell r="AU1150"/>
          <cell r="AV1150" t="str">
            <v/>
          </cell>
          <cell r="AW1150"/>
          <cell r="AX1150" t="str">
            <v/>
          </cell>
          <cell r="AY1150"/>
          <cell r="AZ1150" t="b">
            <v>1</v>
          </cell>
          <cell r="BA1150" t="b">
            <v>1</v>
          </cell>
          <cell r="BB1150" t="str">
            <v>TRUE</v>
          </cell>
          <cell r="BC1150" t="str">
            <v>FALSE</v>
          </cell>
          <cell r="BD1150" t="b">
            <v>1</v>
          </cell>
          <cell r="BE1150" t="str">
            <v>REQ</v>
          </cell>
          <cell r="BF1150" t="str">
            <v>N/A</v>
          </cell>
          <cell r="BG1150" t="str">
            <v>REQ</v>
          </cell>
        </row>
        <row r="1151">
          <cell r="A1151">
            <v>66564</v>
          </cell>
          <cell r="B1151">
            <v>42101</v>
          </cell>
          <cell r="C1151"/>
          <cell r="D1151"/>
          <cell r="E1151"/>
          <cell r="F1151" t="str">
            <v>Newbury Place, LLC</v>
          </cell>
          <cell r="G1151" t="str">
            <v>Newbury Place</v>
          </cell>
          <cell r="H1151" t="str">
            <v>Commonwealth Development Corporation</v>
          </cell>
          <cell r="I1151" t="str">
            <v>NEF Assignment Corporation, as nominee</v>
          </cell>
          <cell r="J1151" t="str">
            <v>36-4326848</v>
          </cell>
          <cell r="K1151">
            <v>0.99990000000000001</v>
          </cell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 t="str">
            <v>NEF Regional Fund V-Chicago LP</v>
          </cell>
          <cell r="W1151" t="str">
            <v>36-4792159</v>
          </cell>
          <cell r="X1151">
            <v>0.99990000000000001</v>
          </cell>
          <cell r="Y1151"/>
          <cell r="Z1151"/>
          <cell r="AA1151"/>
          <cell r="AB1151"/>
          <cell r="AC1151"/>
          <cell r="AD1151"/>
          <cell r="AE1151"/>
          <cell r="AF1151"/>
          <cell r="AG1151"/>
          <cell r="AH1151"/>
          <cell r="AI1151" t="str">
            <v>No investor with 50% or more ownership</v>
          </cell>
          <cell r="AJ1151" t="str">
            <v>N/A</v>
          </cell>
          <cell r="AK1151" t="str">
            <v>N/A</v>
          </cell>
          <cell r="AL1151"/>
          <cell r="AM1151"/>
          <cell r="AN1151"/>
          <cell r="AO1151"/>
          <cell r="AP1151"/>
          <cell r="AQ1151"/>
          <cell r="AR1151"/>
          <cell r="AS1151"/>
          <cell r="AT1151"/>
          <cell r="AU1151"/>
          <cell r="AV1151" t="str">
            <v/>
          </cell>
          <cell r="AW1151"/>
          <cell r="AX1151" t="str">
            <v/>
          </cell>
          <cell r="AY1151"/>
          <cell r="AZ1151" t="b">
            <v>1</v>
          </cell>
          <cell r="BA1151" t="b">
            <v>1</v>
          </cell>
          <cell r="BB1151" t="b">
            <v>0</v>
          </cell>
          <cell r="BC1151" t="str">
            <v>FALSE</v>
          </cell>
          <cell r="BD1151" t="b">
            <v>1</v>
          </cell>
          <cell r="BE1151" t="str">
            <v>REQ</v>
          </cell>
          <cell r="BF1151" t="str">
            <v>N/A</v>
          </cell>
          <cell r="BG1151" t="str">
            <v>REQ</v>
          </cell>
        </row>
        <row r="1152">
          <cell r="A1152">
            <v>66565</v>
          </cell>
          <cell r="B1152">
            <v>41996</v>
          </cell>
          <cell r="C1152"/>
          <cell r="D1152"/>
          <cell r="E1152"/>
          <cell r="F1152" t="str">
            <v>Elementary School Apartments, LLC</v>
          </cell>
          <cell r="G1152" t="str">
            <v>Historic School</v>
          </cell>
          <cell r="H1152" t="str">
            <v>Commonwealth Development Corporation</v>
          </cell>
          <cell r="I1152" t="str">
            <v>NEF Assignment Corporation, as nominee</v>
          </cell>
          <cell r="J1152" t="str">
            <v>36-4326848</v>
          </cell>
          <cell r="K1152">
            <v>0.99990000000000001</v>
          </cell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 t="str">
            <v>NEF Regional Fund V-Chicago LP</v>
          </cell>
          <cell r="W1152" t="str">
            <v>36-4792159</v>
          </cell>
          <cell r="X1152">
            <v>0.99990000000000001</v>
          </cell>
          <cell r="Y1152"/>
          <cell r="Z1152"/>
          <cell r="AA1152"/>
          <cell r="AB1152"/>
          <cell r="AC1152"/>
          <cell r="AD1152"/>
          <cell r="AE1152"/>
          <cell r="AF1152"/>
          <cell r="AG1152"/>
          <cell r="AH1152"/>
          <cell r="AI1152" t="str">
            <v>No investor with 50% or more ownership</v>
          </cell>
          <cell r="AJ1152" t="str">
            <v>N/A</v>
          </cell>
          <cell r="AK1152" t="str">
            <v>N/A</v>
          </cell>
          <cell r="AL1152"/>
          <cell r="AM1152"/>
          <cell r="AN1152"/>
          <cell r="AO1152"/>
          <cell r="AP1152"/>
          <cell r="AQ1152"/>
          <cell r="AR1152"/>
          <cell r="AS1152"/>
          <cell r="AT1152"/>
          <cell r="AU1152"/>
          <cell r="AV1152" t="str">
            <v/>
          </cell>
          <cell r="AW1152"/>
          <cell r="AX1152" t="str">
            <v/>
          </cell>
          <cell r="AY1152"/>
          <cell r="AZ1152" t="b">
            <v>1</v>
          </cell>
          <cell r="BA1152" t="b">
            <v>1</v>
          </cell>
          <cell r="BB1152" t="str">
            <v>TRUE</v>
          </cell>
          <cell r="BC1152" t="str">
            <v>FALSE</v>
          </cell>
          <cell r="BD1152" t="b">
            <v>1</v>
          </cell>
          <cell r="BE1152" t="str">
            <v>REQ</v>
          </cell>
          <cell r="BF1152" t="str">
            <v>N/A</v>
          </cell>
          <cell r="BG1152" t="str">
            <v>REQ</v>
          </cell>
        </row>
        <row r="1153">
          <cell r="A1153">
            <v>66572</v>
          </cell>
          <cell r="B1153">
            <v>41955</v>
          </cell>
          <cell r="C1153"/>
          <cell r="D1153"/>
          <cell r="E1153"/>
          <cell r="F1153" t="str">
            <v>Salina Crossing, LLC</v>
          </cell>
          <cell r="G1153" t="str">
            <v>Salina Crossing</v>
          </cell>
          <cell r="H1153" t="str">
            <v>Housing Visions Consultants, Inc.</v>
          </cell>
          <cell r="I1153" t="str">
            <v>NEF Assignment Corporation, as nominee</v>
          </cell>
          <cell r="J1153" t="str">
            <v>36-4326848</v>
          </cell>
          <cell r="K1153">
            <v>0.99990000000000001</v>
          </cell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 t="str">
            <v>NEF Regional Fund IV - Northeast LP</v>
          </cell>
          <cell r="W1153" t="str">
            <v>38-3926967</v>
          </cell>
          <cell r="X1153">
            <v>0.99990000000000001</v>
          </cell>
          <cell r="Y1153"/>
          <cell r="Z1153"/>
          <cell r="AA1153"/>
          <cell r="AB1153"/>
          <cell r="AC1153"/>
          <cell r="AD1153"/>
          <cell r="AE1153"/>
          <cell r="AF1153"/>
          <cell r="AG1153"/>
          <cell r="AH1153"/>
          <cell r="AI1153" t="str">
            <v>No investor with 50% or more ownership</v>
          </cell>
          <cell r="AJ1153" t="str">
            <v>N/A</v>
          </cell>
          <cell r="AK1153" t="str">
            <v>N/A</v>
          </cell>
          <cell r="AL1153"/>
          <cell r="AM1153"/>
          <cell r="AN1153"/>
          <cell r="AO1153"/>
          <cell r="AP1153"/>
          <cell r="AQ1153"/>
          <cell r="AR1153"/>
          <cell r="AS1153"/>
          <cell r="AT1153"/>
          <cell r="AU1153"/>
          <cell r="AV1153" t="str">
            <v/>
          </cell>
          <cell r="AW1153"/>
          <cell r="AX1153" t="str">
            <v/>
          </cell>
          <cell r="AY1153"/>
          <cell r="AZ1153" t="b">
            <v>1</v>
          </cell>
          <cell r="BA1153" t="b">
            <v>1</v>
          </cell>
          <cell r="BB1153" t="str">
            <v>TRUE</v>
          </cell>
          <cell r="BC1153" t="str">
            <v>FALSE</v>
          </cell>
          <cell r="BD1153" t="b">
            <v>1</v>
          </cell>
          <cell r="BE1153" t="str">
            <v>REQ</v>
          </cell>
          <cell r="BF1153" t="str">
            <v>N/A</v>
          </cell>
          <cell r="BG1153" t="str">
            <v>REQ</v>
          </cell>
        </row>
        <row r="1154">
          <cell r="A1154">
            <v>66573</v>
          </cell>
          <cell r="B1154">
            <v>41946</v>
          </cell>
          <cell r="C1154"/>
          <cell r="D1154"/>
          <cell r="E1154"/>
          <cell r="F1154" t="str">
            <v>Walnut Avenue Homes, LLC</v>
          </cell>
          <cell r="G1154" t="str">
            <v>Walnut Avenue Homes</v>
          </cell>
          <cell r="H1154" t="str">
            <v>Housing Visions Consultants, Inc.</v>
          </cell>
          <cell r="I1154" t="str">
            <v>NEF Assignment Corporation, as nominee</v>
          </cell>
          <cell r="J1154" t="str">
            <v>36-4326848</v>
          </cell>
          <cell r="K1154">
            <v>0.99990000000000001</v>
          </cell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 t="str">
            <v>NEF Regional Fund IV - Northeast LP</v>
          </cell>
          <cell r="W1154" t="str">
            <v>38-3926967</v>
          </cell>
          <cell r="X1154">
            <v>0.11998799999999998</v>
          </cell>
          <cell r="Y1154" t="str">
            <v>NEF Regional Fund VII - Chicago LP</v>
          </cell>
          <cell r="Z1154" t="str">
            <v>35-2532766</v>
          </cell>
          <cell r="AA1154">
            <v>0.87991199999999992</v>
          </cell>
          <cell r="AB1154"/>
          <cell r="AC1154"/>
          <cell r="AD1154"/>
          <cell r="AE1154"/>
          <cell r="AF1154"/>
          <cell r="AG1154"/>
          <cell r="AH1154"/>
          <cell r="AI1154" t="str">
            <v>No investor with 50% or more ownership</v>
          </cell>
          <cell r="AJ1154" t="str">
            <v>N/A</v>
          </cell>
          <cell r="AK1154" t="str">
            <v>N/A</v>
          </cell>
          <cell r="AL1154"/>
          <cell r="AM1154"/>
          <cell r="AN1154"/>
          <cell r="AO1154"/>
          <cell r="AP1154"/>
          <cell r="AQ1154"/>
          <cell r="AR1154"/>
          <cell r="AS1154"/>
          <cell r="AT1154"/>
          <cell r="AU1154"/>
          <cell r="AV1154" t="str">
            <v/>
          </cell>
          <cell r="AW1154"/>
          <cell r="AX1154" t="str">
            <v/>
          </cell>
          <cell r="AY1154"/>
          <cell r="AZ1154" t="b">
            <v>1</v>
          </cell>
          <cell r="BA1154" t="b">
            <v>1</v>
          </cell>
          <cell r="BB1154" t="str">
            <v>TRUE</v>
          </cell>
          <cell r="BC1154" t="str">
            <v>FALSE</v>
          </cell>
          <cell r="BD1154" t="b">
            <v>1</v>
          </cell>
          <cell r="BE1154" t="str">
            <v>REQ</v>
          </cell>
          <cell r="BF1154" t="str">
            <v>N/A</v>
          </cell>
          <cell r="BG1154" t="str">
            <v>REQ</v>
          </cell>
        </row>
        <row r="1155">
          <cell r="A1155">
            <v>66577</v>
          </cell>
          <cell r="B1155">
            <v>42397</v>
          </cell>
          <cell r="C1155"/>
          <cell r="D1155"/>
          <cell r="E1155"/>
          <cell r="F1155" t="str">
            <v>4050 Apartments, L.P.</v>
          </cell>
          <cell r="G1155" t="str">
            <v>4050 Apartments</v>
          </cell>
          <cell r="H1155" t="str">
            <v>HopePHL</v>
          </cell>
          <cell r="I1155" t="str">
            <v>NEF Assignment Corporation, as nominee</v>
          </cell>
          <cell r="J1155" t="str">
            <v>36-4326848</v>
          </cell>
          <cell r="K1155">
            <v>0.99990000000000001</v>
          </cell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 t="str">
            <v>NEF First Niagara Investment Fund LLC</v>
          </cell>
          <cell r="W1155" t="str">
            <v>45-2756618</v>
          </cell>
          <cell r="X1155">
            <v>0.99990000000000001</v>
          </cell>
          <cell r="Y1155"/>
          <cell r="Z1155"/>
          <cell r="AA1155"/>
          <cell r="AB1155"/>
          <cell r="AC1155"/>
          <cell r="AD1155"/>
          <cell r="AE1155"/>
          <cell r="AF1155"/>
          <cell r="AG1155"/>
          <cell r="AH1155"/>
          <cell r="AI1155" t="str">
            <v>Key Bank NA</v>
          </cell>
          <cell r="AJ1155" t="str">
            <v>34-0797057</v>
          </cell>
          <cell r="AK1155">
            <v>0.99980000999999996</v>
          </cell>
          <cell r="AL1155"/>
          <cell r="AM1155"/>
          <cell r="AN1155"/>
          <cell r="AO1155"/>
          <cell r="AP1155"/>
          <cell r="AQ1155"/>
          <cell r="AR1155"/>
          <cell r="AS1155"/>
          <cell r="AT1155"/>
          <cell r="AU1155"/>
          <cell r="AV1155" t="str">
            <v/>
          </cell>
          <cell r="AW1155"/>
          <cell r="AX1155" t="str">
            <v/>
          </cell>
          <cell r="AY1155"/>
          <cell r="AZ1155" t="b">
            <v>1</v>
          </cell>
          <cell r="BA1155" t="b">
            <v>1</v>
          </cell>
          <cell r="BB1155" t="str">
            <v>TRUE</v>
          </cell>
          <cell r="BC1155" t="str">
            <v>FALSE</v>
          </cell>
          <cell r="BD1155" t="b">
            <v>1</v>
          </cell>
          <cell r="BE1155" t="str">
            <v>REQ</v>
          </cell>
          <cell r="BF1155" t="e">
            <v>#NAME?</v>
          </cell>
          <cell r="BG1155" t="str">
            <v>REQ</v>
          </cell>
        </row>
        <row r="1156">
          <cell r="A1156">
            <v>66580</v>
          </cell>
          <cell r="B1156">
            <v>42088</v>
          </cell>
          <cell r="C1156"/>
          <cell r="D1156"/>
          <cell r="E1156"/>
          <cell r="F1156" t="str">
            <v>Bedford Place LLC</v>
          </cell>
          <cell r="G1156" t="str">
            <v>Bedford Green</v>
          </cell>
          <cell r="H1156" t="str">
            <v>Peabody Properties, Inc.</v>
          </cell>
          <cell r="I1156" t="str">
            <v>NEF Investment Partners Fund V LP</v>
          </cell>
          <cell r="J1156" t="str">
            <v>35-2504836</v>
          </cell>
          <cell r="K1156">
            <v>0.99990000000000001</v>
          </cell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 t="str">
            <v>NEF Investment Partners Fund V LP</v>
          </cell>
          <cell r="W1156" t="str">
            <v>35-2504836</v>
          </cell>
          <cell r="X1156">
            <v>0.99990000000000001</v>
          </cell>
          <cell r="Y1156"/>
          <cell r="Z1156"/>
          <cell r="AA1156"/>
          <cell r="AB1156"/>
          <cell r="AC1156"/>
          <cell r="AD1156"/>
          <cell r="AE1156"/>
          <cell r="AF1156"/>
          <cell r="AG1156"/>
          <cell r="AH1156"/>
          <cell r="AI1156" t="str">
            <v>FNBC Leasing Corporation</v>
          </cell>
          <cell r="AJ1156" t="str">
            <v>36-3643427</v>
          </cell>
          <cell r="AK1156">
            <v>0.99980000999999996</v>
          </cell>
          <cell r="AL1156"/>
          <cell r="AM1156"/>
          <cell r="AN1156"/>
          <cell r="AO1156"/>
          <cell r="AP1156"/>
          <cell r="AQ1156"/>
          <cell r="AR1156"/>
          <cell r="AS1156"/>
          <cell r="AT1156"/>
          <cell r="AU1156"/>
          <cell r="AV1156" t="str">
            <v/>
          </cell>
          <cell r="AW1156"/>
          <cell r="AX1156" t="str">
            <v/>
          </cell>
          <cell r="AY1156"/>
          <cell r="AZ1156" t="b">
            <v>1</v>
          </cell>
          <cell r="BA1156" t="b">
            <v>1</v>
          </cell>
          <cell r="BB1156" t="str">
            <v>TRUE</v>
          </cell>
          <cell r="BC1156" t="str">
            <v>FALSE</v>
          </cell>
          <cell r="BD1156" t="b">
            <v>1</v>
          </cell>
          <cell r="BE1156" t="str">
            <v>N/A</v>
          </cell>
          <cell r="BF1156" t="e">
            <v>#NAME?</v>
          </cell>
          <cell r="BG1156" t="str">
            <v>REQ</v>
          </cell>
        </row>
        <row r="1157">
          <cell r="A1157">
            <v>66583</v>
          </cell>
          <cell r="B1157">
            <v>42075</v>
          </cell>
          <cell r="C1157"/>
          <cell r="D1157"/>
          <cell r="E1157"/>
          <cell r="F1157" t="str">
            <v>United Manor Associates, L.P.</v>
          </cell>
          <cell r="G1157" t="str">
            <v>United Manor (IA)</v>
          </cell>
          <cell r="H1157" t="str">
            <v>Dewitt Churches United</v>
          </cell>
          <cell r="I1157" t="str">
            <v>NEF Assignment Corporation, as nominee</v>
          </cell>
          <cell r="J1157" t="str">
            <v>36-4326848</v>
          </cell>
          <cell r="K1157">
            <v>0.99990000000000001</v>
          </cell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 t="str">
            <v>National Equity Fund 2014 LP</v>
          </cell>
          <cell r="W1157" t="str">
            <v>61-1735239</v>
          </cell>
          <cell r="X1157">
            <v>0.99990000000000001</v>
          </cell>
          <cell r="Y1157"/>
          <cell r="Z1157"/>
          <cell r="AA1157"/>
          <cell r="AB1157"/>
          <cell r="AC1157"/>
          <cell r="AD1157"/>
          <cell r="AE1157"/>
          <cell r="AF1157"/>
          <cell r="AG1157"/>
          <cell r="AH1157"/>
          <cell r="AI1157" t="str">
            <v>No investor with 50% or more ownership</v>
          </cell>
          <cell r="AJ1157" t="str">
            <v>N/A</v>
          </cell>
          <cell r="AK1157" t="str">
            <v>N/A</v>
          </cell>
          <cell r="AL1157"/>
          <cell r="AM1157"/>
          <cell r="AN1157"/>
          <cell r="AO1157"/>
          <cell r="AP1157"/>
          <cell r="AQ1157"/>
          <cell r="AR1157"/>
          <cell r="AS1157"/>
          <cell r="AT1157"/>
          <cell r="AU1157"/>
          <cell r="AV1157" t="str">
            <v/>
          </cell>
          <cell r="AW1157"/>
          <cell r="AX1157" t="str">
            <v/>
          </cell>
          <cell r="AY1157"/>
          <cell r="AZ1157" t="b">
            <v>1</v>
          </cell>
          <cell r="BA1157" t="b">
            <v>1</v>
          </cell>
          <cell r="BB1157" t="str">
            <v>TRUE</v>
          </cell>
          <cell r="BC1157" t="str">
            <v>FALSE</v>
          </cell>
          <cell r="BD1157" t="b">
            <v>1</v>
          </cell>
          <cell r="BE1157" t="str">
            <v>REQ</v>
          </cell>
          <cell r="BF1157" t="str">
            <v>N/A</v>
          </cell>
          <cell r="BG1157" t="str">
            <v>REQ</v>
          </cell>
        </row>
        <row r="1158">
          <cell r="A1158">
            <v>66584</v>
          </cell>
          <cell r="B1158">
            <v>42408</v>
          </cell>
          <cell r="C1158"/>
          <cell r="D1158"/>
          <cell r="E1158"/>
          <cell r="F1158" t="str">
            <v>Hope Manor Joliet Veterans Housing L.P.</v>
          </cell>
          <cell r="G1158" t="str">
            <v>Hope Manor Joliet</v>
          </cell>
          <cell r="H1158" t="str">
            <v>Volunteers of America of Illinois</v>
          </cell>
          <cell r="I1158" t="str">
            <v>NEF Investment Partners Fund VI LP</v>
          </cell>
          <cell r="J1158" t="str">
            <v>38-3971141</v>
          </cell>
          <cell r="K1158">
            <v>0.99990000000000001</v>
          </cell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 t="str">
            <v>NEF Investment Partners Fund VI LP</v>
          </cell>
          <cell r="W1158" t="str">
            <v>38-3971141</v>
          </cell>
          <cell r="X1158">
            <v>0.99990000000000001</v>
          </cell>
          <cell r="Y1158"/>
          <cell r="Z1158"/>
          <cell r="AA1158"/>
          <cell r="AB1158"/>
          <cell r="AC1158"/>
          <cell r="AD1158"/>
          <cell r="AE1158"/>
          <cell r="AF1158"/>
          <cell r="AG1158"/>
          <cell r="AH1158"/>
          <cell r="AI1158" t="str">
            <v>FNBC Leasing Corporation</v>
          </cell>
          <cell r="AJ1158" t="str">
            <v>36-3643427</v>
          </cell>
          <cell r="AK1158">
            <v>0.99980000999999996</v>
          </cell>
          <cell r="AL1158"/>
          <cell r="AM1158"/>
          <cell r="AN1158"/>
          <cell r="AO1158"/>
          <cell r="AP1158"/>
          <cell r="AQ1158"/>
          <cell r="AR1158"/>
          <cell r="AS1158"/>
          <cell r="AT1158"/>
          <cell r="AU1158"/>
          <cell r="AV1158" t="str">
            <v/>
          </cell>
          <cell r="AW1158"/>
          <cell r="AX1158" t="str">
            <v/>
          </cell>
          <cell r="AY1158"/>
          <cell r="AZ1158" t="b">
            <v>1</v>
          </cell>
          <cell r="BA1158" t="b">
            <v>1</v>
          </cell>
          <cell r="BB1158" t="str">
            <v>TRUE</v>
          </cell>
          <cell r="BC1158" t="str">
            <v>FALSE</v>
          </cell>
          <cell r="BD1158" t="b">
            <v>1</v>
          </cell>
          <cell r="BE1158" t="str">
            <v>N/A</v>
          </cell>
          <cell r="BF1158" t="e">
            <v>#NAME?</v>
          </cell>
          <cell r="BG1158" t="str">
            <v>REQ</v>
          </cell>
        </row>
        <row r="1159">
          <cell r="A1159">
            <v>64746</v>
          </cell>
          <cell r="B1159">
            <v>40417</v>
          </cell>
          <cell r="C1159"/>
          <cell r="D1159"/>
          <cell r="E1159"/>
          <cell r="F1159" t="str">
            <v>Woodlawn Terrace Apartments, LP</v>
          </cell>
          <cell r="G1159" t="str">
            <v>Woodlawn Terrace Apartments</v>
          </cell>
          <cell r="H1159" t="str">
            <v>Gateway Companies</v>
          </cell>
          <cell r="I1159" t="str">
            <v>NEF Assignment Corporation, as nominee</v>
          </cell>
          <cell r="J1159" t="str">
            <v>36-4326848</v>
          </cell>
          <cell r="K1159">
            <v>0.99980000000000002</v>
          </cell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 t="str">
            <v>NEF Affordable Housing Investment Fund II LP</v>
          </cell>
          <cell r="W1159" t="str">
            <v>27-2395998</v>
          </cell>
          <cell r="X1159">
            <v>0.99980000000000002</v>
          </cell>
          <cell r="Y1159"/>
          <cell r="Z1159"/>
          <cell r="AA1159"/>
          <cell r="AB1159"/>
          <cell r="AC1159"/>
          <cell r="AD1159"/>
          <cell r="AE1159"/>
          <cell r="AF1159"/>
          <cell r="AG1159"/>
          <cell r="AH1159"/>
          <cell r="AI1159" t="str">
            <v>Shaw Industries, Inc</v>
          </cell>
          <cell r="AJ1159" t="str">
            <v>35-2162582</v>
          </cell>
          <cell r="AK1159">
            <v>0.99970001999999991</v>
          </cell>
          <cell r="AL1159"/>
          <cell r="AM1159"/>
          <cell r="AN1159"/>
          <cell r="AO1159"/>
          <cell r="AP1159"/>
          <cell r="AQ1159"/>
          <cell r="AR1159"/>
          <cell r="AS1159"/>
          <cell r="AT1159"/>
          <cell r="AU1159"/>
          <cell r="AV1159" t="str">
            <v/>
          </cell>
          <cell r="AW1159"/>
          <cell r="AX1159" t="str">
            <v/>
          </cell>
          <cell r="AY1159"/>
          <cell r="AZ1159" t="b">
            <v>1</v>
          </cell>
          <cell r="BA1159" t="b">
            <v>1</v>
          </cell>
          <cell r="BB1159" t="b">
            <v>0</v>
          </cell>
          <cell r="BC1159" t="str">
            <v>FALSE</v>
          </cell>
          <cell r="BD1159" t="b">
            <v>1</v>
          </cell>
          <cell r="BE1159" t="str">
            <v>REQ</v>
          </cell>
          <cell r="BF1159" t="e">
            <v>#NAME?</v>
          </cell>
          <cell r="BG1159" t="str">
            <v>REQ</v>
          </cell>
        </row>
        <row r="1160">
          <cell r="A1160">
            <v>66586</v>
          </cell>
          <cell r="B1160">
            <v>42180</v>
          </cell>
          <cell r="C1160"/>
          <cell r="D1160"/>
          <cell r="E1160"/>
          <cell r="F1160" t="str">
            <v>Genesis Y15 Owners LLC</v>
          </cell>
          <cell r="G1160" t="str">
            <v>Genesis Y15 Re-Syndication</v>
          </cell>
          <cell r="H1160" t="str">
            <v>Genesis Companies, LLC</v>
          </cell>
          <cell r="I1160" t="str">
            <v>NEF Assignment Corporation, as nominee</v>
          </cell>
          <cell r="J1160" t="str">
            <v>36-4326848</v>
          </cell>
          <cell r="K1160">
            <v>0.99990000000000001</v>
          </cell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 t="str">
            <v>NEF National Community Investment Fund III Limited Partnership</v>
          </cell>
          <cell r="W1160" t="str">
            <v>38-3939169</v>
          </cell>
          <cell r="X1160">
            <v>0.99990000000000001</v>
          </cell>
          <cell r="Y1160"/>
          <cell r="Z1160"/>
          <cell r="AA1160"/>
          <cell r="AB1160"/>
          <cell r="AC1160"/>
          <cell r="AD1160"/>
          <cell r="AE1160"/>
          <cell r="AF1160"/>
          <cell r="AG1160"/>
          <cell r="AH1160"/>
          <cell r="AI1160" t="str">
            <v>Citibank, N.A.</v>
          </cell>
          <cell r="AJ1160" t="str">
            <v>13-5266470</v>
          </cell>
          <cell r="AK1160">
            <v>0.99980000999999996</v>
          </cell>
          <cell r="AL1160"/>
          <cell r="AM1160"/>
          <cell r="AN1160"/>
          <cell r="AO1160"/>
          <cell r="AP1160"/>
          <cell r="AQ1160"/>
          <cell r="AR1160"/>
          <cell r="AS1160"/>
          <cell r="AT1160"/>
          <cell r="AU1160"/>
          <cell r="AV1160" t="str">
            <v/>
          </cell>
          <cell r="AW1160"/>
          <cell r="AX1160" t="str">
            <v/>
          </cell>
          <cell r="AY1160"/>
          <cell r="AZ1160" t="b">
            <v>1</v>
          </cell>
          <cell r="BA1160" t="b">
            <v>1</v>
          </cell>
          <cell r="BB1160" t="b">
            <v>0</v>
          </cell>
          <cell r="BC1160" t="str">
            <v>TRUE</v>
          </cell>
          <cell r="BD1160" t="b">
            <v>1</v>
          </cell>
          <cell r="BE1160" t="str">
            <v>REQ</v>
          </cell>
          <cell r="BF1160" t="e">
            <v>#NAME?</v>
          </cell>
          <cell r="BG1160" t="str">
            <v>REQ</v>
          </cell>
        </row>
        <row r="1161">
          <cell r="A1161">
            <v>66614</v>
          </cell>
          <cell r="B1161">
            <v>42206</v>
          </cell>
          <cell r="C1161"/>
          <cell r="D1161"/>
          <cell r="E1161"/>
          <cell r="F1161" t="str">
            <v>Swayze Court Apartments Limited Dividend Housing Association Limited Partnership</v>
          </cell>
          <cell r="G1161" t="str">
            <v>Swayze Apartments</v>
          </cell>
          <cell r="H1161" t="str">
            <v>Communities First, Inc.</v>
          </cell>
          <cell r="I1161" t="str">
            <v>NEF Assignment Corporation, as nominee</v>
          </cell>
          <cell r="J1161" t="str">
            <v>36-4326848</v>
          </cell>
          <cell r="K1161">
            <v>0.99990000000000001</v>
          </cell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 t="str">
            <v>NEF Regional Fund I - Chicago LP</v>
          </cell>
          <cell r="W1161" t="str">
            <v>80-0944868</v>
          </cell>
          <cell r="X1161">
            <v>0.78062192999999991</v>
          </cell>
          <cell r="Y1161" t="str">
            <v>NEF Regional Fund V-Chicago LP</v>
          </cell>
          <cell r="Z1161" t="str">
            <v>36-4792159</v>
          </cell>
          <cell r="AA1161">
            <v>0.21927806999999996</v>
          </cell>
          <cell r="AB1161"/>
          <cell r="AC1161"/>
          <cell r="AD1161"/>
          <cell r="AE1161"/>
          <cell r="AF1161"/>
          <cell r="AG1161"/>
          <cell r="AH1161"/>
          <cell r="AI1161" t="str">
            <v>No investor with 50% or more ownership</v>
          </cell>
          <cell r="AJ1161" t="str">
            <v>N/A</v>
          </cell>
          <cell r="AK1161" t="str">
            <v>N/A</v>
          </cell>
          <cell r="AL1161"/>
          <cell r="AM1161"/>
          <cell r="AN1161"/>
          <cell r="AO1161"/>
          <cell r="AP1161"/>
          <cell r="AQ1161"/>
          <cell r="AR1161"/>
          <cell r="AS1161"/>
          <cell r="AT1161"/>
          <cell r="AU1161"/>
          <cell r="AV1161" t="str">
            <v/>
          </cell>
          <cell r="AW1161"/>
          <cell r="AX1161" t="str">
            <v/>
          </cell>
          <cell r="AY1161"/>
          <cell r="AZ1161" t="b">
            <v>1</v>
          </cell>
          <cell r="BA1161" t="b">
            <v>1</v>
          </cell>
          <cell r="BB1161" t="str">
            <v>TRUE</v>
          </cell>
          <cell r="BC1161" t="str">
            <v>FALSE</v>
          </cell>
          <cell r="BD1161" t="b">
            <v>1</v>
          </cell>
          <cell r="BE1161" t="str">
            <v>REQ</v>
          </cell>
          <cell r="BF1161" t="str">
            <v>N/A</v>
          </cell>
          <cell r="BG1161" t="str">
            <v>REQ</v>
          </cell>
        </row>
        <row r="1162">
          <cell r="A1162">
            <v>66623</v>
          </cell>
          <cell r="B1162">
            <v>42122</v>
          </cell>
          <cell r="C1162"/>
          <cell r="D1162"/>
          <cell r="E1162"/>
          <cell r="F1162" t="str">
            <v>Roosevelt Development LLLP</v>
          </cell>
          <cell r="G1162" t="str">
            <v>University Commons (WA)</v>
          </cell>
          <cell r="H1162" t="str">
            <v>The Low Income Housing Institute (LIHI)</v>
          </cell>
          <cell r="I1162" t="str">
            <v>NEF Assignment Corporation, as nominee</v>
          </cell>
          <cell r="J1162" t="str">
            <v>36-4326848</v>
          </cell>
          <cell r="K1162">
            <v>0.99990000000000001</v>
          </cell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 t="str">
            <v>Cathay Shared Investment Fund I LP</v>
          </cell>
          <cell r="W1162" t="str">
            <v>37-1761153</v>
          </cell>
          <cell r="X1162">
            <v>0.31266872999999995</v>
          </cell>
          <cell r="Y1162" t="str">
            <v>Cathay Shared Investment Fund II LP</v>
          </cell>
          <cell r="Z1162" t="str">
            <v>35-2562487</v>
          </cell>
          <cell r="AA1162">
            <v>8.289170999999998E-2</v>
          </cell>
          <cell r="AB1162" t="str">
            <v>Homestead Equity Fund XI Limited Partnership</v>
          </cell>
          <cell r="AC1162" t="str">
            <v>90-0973765</v>
          </cell>
          <cell r="AD1162">
            <v>0.60433955999999989</v>
          </cell>
          <cell r="AE1162"/>
          <cell r="AF1162"/>
          <cell r="AG1162"/>
          <cell r="AH1162"/>
          <cell r="AI1162" t="str">
            <v>Cathay Bank</v>
          </cell>
          <cell r="AJ1162" t="str">
            <v>95-2156738</v>
          </cell>
          <cell r="AK1162">
            <v>0.31263746312699997</v>
          </cell>
          <cell r="AL1162"/>
          <cell r="AM1162"/>
          <cell r="AN1162"/>
          <cell r="AO1162"/>
          <cell r="AP1162"/>
          <cell r="AQ1162"/>
          <cell r="AR1162"/>
          <cell r="AS1162"/>
          <cell r="AT1162"/>
          <cell r="AU1162"/>
          <cell r="AV1162" t="str">
            <v/>
          </cell>
          <cell r="AW1162"/>
          <cell r="AX1162" t="str">
            <v/>
          </cell>
          <cell r="AY1162"/>
          <cell r="AZ1162" t="b">
            <v>1</v>
          </cell>
          <cell r="BA1162" t="b">
            <v>1</v>
          </cell>
          <cell r="BB1162" t="b">
            <v>0</v>
          </cell>
          <cell r="BC1162" t="str">
            <v>TRUE</v>
          </cell>
          <cell r="BD1162" t="b">
            <v>1</v>
          </cell>
          <cell r="BE1162" t="str">
            <v>REQ</v>
          </cell>
          <cell r="BF1162" t="e">
            <v>#NAME?</v>
          </cell>
          <cell r="BG1162" t="str">
            <v>REQ</v>
          </cell>
        </row>
        <row r="1163">
          <cell r="A1163">
            <v>66635</v>
          </cell>
          <cell r="B1163">
            <v>42181</v>
          </cell>
          <cell r="C1163"/>
          <cell r="D1163"/>
          <cell r="E1163"/>
          <cell r="F1163" t="str">
            <v>IronHorse Lodge 1 LLC</v>
          </cell>
          <cell r="G1163" t="str">
            <v>Ironhorse Lodge</v>
          </cell>
          <cell r="H1163" t="str">
            <v>Pacific Crest Affordable Housing, LLC</v>
          </cell>
          <cell r="I1163" t="str">
            <v>NEF Assignment Corporation, as nominee</v>
          </cell>
          <cell r="J1163" t="str">
            <v>36-4326848</v>
          </cell>
          <cell r="K1163">
            <v>0.99990000000000001</v>
          </cell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 t="str">
            <v>Homestead Equity Fund XII Limited Partnership</v>
          </cell>
          <cell r="W1163" t="str">
            <v>38-3958343</v>
          </cell>
          <cell r="X1163">
            <v>0.99990000000000001</v>
          </cell>
          <cell r="Y1163"/>
          <cell r="Z1163"/>
          <cell r="AA1163"/>
          <cell r="AB1163"/>
          <cell r="AC1163"/>
          <cell r="AD1163"/>
          <cell r="AE1163"/>
          <cell r="AF1163"/>
          <cell r="AG1163"/>
          <cell r="AH1163"/>
          <cell r="AI1163" t="str">
            <v>No investor with 50% or more ownership</v>
          </cell>
          <cell r="AJ1163" t="str">
            <v>N/A</v>
          </cell>
          <cell r="AK1163" t="str">
            <v>N/A</v>
          </cell>
          <cell r="AL1163"/>
          <cell r="AM1163"/>
          <cell r="AN1163"/>
          <cell r="AO1163"/>
          <cell r="AP1163"/>
          <cell r="AQ1163"/>
          <cell r="AR1163"/>
          <cell r="AS1163"/>
          <cell r="AT1163"/>
          <cell r="AU1163"/>
          <cell r="AV1163" t="str">
            <v/>
          </cell>
          <cell r="AW1163"/>
          <cell r="AX1163" t="str">
            <v/>
          </cell>
          <cell r="AY1163"/>
          <cell r="AZ1163" t="b">
            <v>0</v>
          </cell>
          <cell r="BA1163" t="b">
            <v>0</v>
          </cell>
          <cell r="BB1163" t="b">
            <v>0</v>
          </cell>
          <cell r="BC1163" t="str">
            <v>FALSE</v>
          </cell>
          <cell r="BD1163" t="b">
            <v>1</v>
          </cell>
          <cell r="BE1163" t="str">
            <v>REQ</v>
          </cell>
          <cell r="BF1163" t="str">
            <v>N/A</v>
          </cell>
          <cell r="BG1163" t="str">
            <v>REQ</v>
          </cell>
        </row>
        <row r="1164">
          <cell r="A1164">
            <v>66645</v>
          </cell>
          <cell r="B1164">
            <v>42339</v>
          </cell>
          <cell r="C1164"/>
          <cell r="D1164"/>
          <cell r="E1164"/>
          <cell r="F1164" t="str">
            <v>PERC II Frank Luke Addition, LLC</v>
          </cell>
          <cell r="G1164" t="str">
            <v>Frank Luke Phase II (aka Aeroterra II Apartments)</v>
          </cell>
          <cell r="H1164" t="str">
            <v>City of Phoenix Housing Department</v>
          </cell>
          <cell r="I1164" t="str">
            <v>NEF Investment Partners Fund VI LP</v>
          </cell>
          <cell r="J1164" t="str">
            <v>38-3971141</v>
          </cell>
          <cell r="K1164">
            <v>0.99990000000000001</v>
          </cell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 t="str">
            <v>NEF Investment Partners Fund VI LP</v>
          </cell>
          <cell r="W1164" t="str">
            <v>38-3971141</v>
          </cell>
          <cell r="X1164">
            <v>0.99990000000000001</v>
          </cell>
          <cell r="Y1164"/>
          <cell r="Z1164"/>
          <cell r="AA1164"/>
          <cell r="AB1164"/>
          <cell r="AC1164"/>
          <cell r="AD1164"/>
          <cell r="AE1164"/>
          <cell r="AF1164"/>
          <cell r="AG1164"/>
          <cell r="AH1164"/>
          <cell r="AI1164" t="str">
            <v>FNBC Leasing Corporation</v>
          </cell>
          <cell r="AJ1164" t="str">
            <v>36-3643427</v>
          </cell>
          <cell r="AK1164">
            <v>0.99980000999999996</v>
          </cell>
          <cell r="AL1164"/>
          <cell r="AM1164"/>
          <cell r="AN1164"/>
          <cell r="AO1164"/>
          <cell r="AP1164"/>
          <cell r="AQ1164"/>
          <cell r="AR1164"/>
          <cell r="AS1164"/>
          <cell r="AT1164"/>
          <cell r="AU1164"/>
          <cell r="AV1164" t="str">
            <v/>
          </cell>
          <cell r="AW1164"/>
          <cell r="AX1164" t="str">
            <v/>
          </cell>
          <cell r="AY1164"/>
          <cell r="AZ1164" t="b">
            <v>1</v>
          </cell>
          <cell r="BA1164" t="b">
            <v>1</v>
          </cell>
          <cell r="BB1164" t="b">
            <v>0</v>
          </cell>
          <cell r="BC1164" t="str">
            <v>FALSE</v>
          </cell>
          <cell r="BD1164" t="b">
            <v>1</v>
          </cell>
          <cell r="BE1164" t="str">
            <v>N/A</v>
          </cell>
          <cell r="BF1164" t="e">
            <v>#NAME?</v>
          </cell>
          <cell r="BG1164" t="str">
            <v>REQ</v>
          </cell>
        </row>
        <row r="1165">
          <cell r="A1165">
            <v>66646</v>
          </cell>
          <cell r="B1165">
            <v>42368</v>
          </cell>
          <cell r="C1165"/>
          <cell r="D1165"/>
          <cell r="E1165"/>
          <cell r="F1165" t="str">
            <v>PERC III Frank Luke Addition, LLC</v>
          </cell>
          <cell r="G1165" t="str">
            <v>Frank Luke Phase III (aka Aeroterra III Apartments)</v>
          </cell>
          <cell r="H1165" t="str">
            <v>City of Phoenix Housing Department</v>
          </cell>
          <cell r="I1165" t="str">
            <v>NEF Investment Partners Fund VI LP</v>
          </cell>
          <cell r="J1165" t="str">
            <v>38-3971141</v>
          </cell>
          <cell r="K1165">
            <v>0.99990000000000001</v>
          </cell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 t="str">
            <v>NEF Investment Partners Fund VI LP</v>
          </cell>
          <cell r="W1165" t="str">
            <v>38-3971141</v>
          </cell>
          <cell r="X1165">
            <v>0.99990000000000001</v>
          </cell>
          <cell r="Y1165"/>
          <cell r="Z1165"/>
          <cell r="AA1165"/>
          <cell r="AB1165"/>
          <cell r="AC1165"/>
          <cell r="AD1165"/>
          <cell r="AE1165"/>
          <cell r="AF1165"/>
          <cell r="AG1165"/>
          <cell r="AH1165"/>
          <cell r="AI1165" t="str">
            <v>FNBC Leasing Corporation</v>
          </cell>
          <cell r="AJ1165" t="str">
            <v>36-3643427</v>
          </cell>
          <cell r="AK1165">
            <v>0.99980000999999996</v>
          </cell>
          <cell r="AL1165"/>
          <cell r="AM1165"/>
          <cell r="AN1165"/>
          <cell r="AO1165"/>
          <cell r="AP1165"/>
          <cell r="AQ1165"/>
          <cell r="AR1165"/>
          <cell r="AS1165"/>
          <cell r="AT1165"/>
          <cell r="AU1165"/>
          <cell r="AV1165" t="str">
            <v/>
          </cell>
          <cell r="AW1165"/>
          <cell r="AX1165" t="str">
            <v/>
          </cell>
          <cell r="AY1165"/>
          <cell r="AZ1165" t="b">
            <v>1</v>
          </cell>
          <cell r="BA1165" t="b">
            <v>1</v>
          </cell>
          <cell r="BB1165" t="str">
            <v>TRUE</v>
          </cell>
          <cell r="BC1165" t="str">
            <v>FALSE</v>
          </cell>
          <cell r="BD1165" t="b">
            <v>1</v>
          </cell>
          <cell r="BE1165" t="str">
            <v>N/A</v>
          </cell>
          <cell r="BF1165" t="e">
            <v>#NAME?</v>
          </cell>
          <cell r="BG1165" t="str">
            <v>REQ</v>
          </cell>
        </row>
        <row r="1166">
          <cell r="A1166">
            <v>66651</v>
          </cell>
          <cell r="B1166">
            <v>42072</v>
          </cell>
          <cell r="C1166"/>
          <cell r="D1166"/>
          <cell r="E1166"/>
          <cell r="F1166" t="str">
            <v>Magnolia Gardens I Ltd.</v>
          </cell>
          <cell r="G1166" t="str">
            <v>Magnolia Gardens - Secondary (2015)</v>
          </cell>
          <cell r="H1166" t="str">
            <v>NRP Florida Development, LLC</v>
          </cell>
          <cell r="I1166" t="str">
            <v>NEF Assignment Corporation, as nominee</v>
          </cell>
          <cell r="J1166" t="str">
            <v>36-4326848</v>
          </cell>
          <cell r="K1166">
            <v>0.99990000000000001</v>
          </cell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 t="str">
            <v>National Equity Fund 2013 LP</v>
          </cell>
          <cell r="W1166" t="str">
            <v>90-0937028</v>
          </cell>
          <cell r="X1166">
            <v>0.99990000000000001</v>
          </cell>
          <cell r="Y1166"/>
          <cell r="Z1166"/>
          <cell r="AA1166"/>
          <cell r="AB1166"/>
          <cell r="AC1166"/>
          <cell r="AD1166"/>
          <cell r="AE1166"/>
          <cell r="AF1166"/>
          <cell r="AG1166"/>
          <cell r="AH1166"/>
          <cell r="AI1166" t="str">
            <v>No investor with 50% or more ownership</v>
          </cell>
          <cell r="AJ1166" t="str">
            <v>N/A</v>
          </cell>
          <cell r="AK1166" t="str">
            <v>N/A</v>
          </cell>
          <cell r="AL1166"/>
          <cell r="AM1166"/>
          <cell r="AN1166"/>
          <cell r="AO1166"/>
          <cell r="AP1166"/>
          <cell r="AQ1166"/>
          <cell r="AR1166"/>
          <cell r="AS1166"/>
          <cell r="AT1166"/>
          <cell r="AU1166"/>
          <cell r="AV1166" t="str">
            <v/>
          </cell>
          <cell r="AW1166"/>
          <cell r="AX1166" t="str">
            <v/>
          </cell>
          <cell r="AY1166"/>
          <cell r="AZ1166" t="b">
            <v>1</v>
          </cell>
          <cell r="BA1166" t="b">
            <v>1</v>
          </cell>
          <cell r="BB1166" t="b">
            <v>0</v>
          </cell>
          <cell r="BC1166" t="str">
            <v>FALSE</v>
          </cell>
          <cell r="BD1166" t="b">
            <v>1</v>
          </cell>
          <cell r="BE1166" t="str">
            <v>REQ</v>
          </cell>
          <cell r="BF1166" t="str">
            <v>N/A</v>
          </cell>
          <cell r="BG1166" t="str">
            <v>REQ</v>
          </cell>
        </row>
        <row r="1167">
          <cell r="A1167">
            <v>66652</v>
          </cell>
          <cell r="B1167">
            <v>42230</v>
          </cell>
          <cell r="C1167"/>
          <cell r="D1167"/>
          <cell r="E1167"/>
          <cell r="F1167" t="str">
            <v>The Ella at Encore, LP</v>
          </cell>
          <cell r="G1167" t="str">
            <v>The Ella at Encore - Secondary 2015</v>
          </cell>
          <cell r="H1167" t="str">
            <v>Tampa (FL) Housing Authority (THA)</v>
          </cell>
          <cell r="I1167" t="str">
            <v>NEF Assignment Corporation, as nominee</v>
          </cell>
          <cell r="J1167" t="str">
            <v>36-4326848</v>
          </cell>
          <cell r="K1167">
            <v>0.99990000000000001</v>
          </cell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 t="str">
            <v>WFCIH Investment Fund III LP</v>
          </cell>
          <cell r="W1167" t="str">
            <v>38-3968675</v>
          </cell>
          <cell r="X1167">
            <v>0.99990000000000001</v>
          </cell>
          <cell r="Y1167"/>
          <cell r="Z1167"/>
          <cell r="AA1167"/>
          <cell r="AB1167"/>
          <cell r="AC1167"/>
          <cell r="AD1167"/>
          <cell r="AE1167"/>
          <cell r="AF1167"/>
          <cell r="AG1167"/>
          <cell r="AH1167"/>
          <cell r="AI1167" t="str">
            <v>WF Affordable Housing LLC</v>
          </cell>
          <cell r="AJ1167" t="str">
            <v>26-4569343</v>
          </cell>
          <cell r="AK1167">
            <v>0.99980000999999996</v>
          </cell>
          <cell r="AL1167"/>
          <cell r="AM1167"/>
          <cell r="AN1167"/>
          <cell r="AO1167"/>
          <cell r="AP1167"/>
          <cell r="AQ1167"/>
          <cell r="AR1167"/>
          <cell r="AS1167"/>
          <cell r="AT1167"/>
          <cell r="AU1167"/>
          <cell r="AV1167" t="str">
            <v/>
          </cell>
          <cell r="AW1167"/>
          <cell r="AX1167" t="str">
            <v/>
          </cell>
          <cell r="AY1167"/>
          <cell r="AZ1167" t="b">
            <v>1</v>
          </cell>
          <cell r="BA1167" t="b">
            <v>1</v>
          </cell>
          <cell r="BB1167" t="str">
            <v>TRUE</v>
          </cell>
          <cell r="BC1167" t="str">
            <v>FALSE</v>
          </cell>
          <cell r="BD1167" t="b">
            <v>1</v>
          </cell>
          <cell r="BE1167" t="str">
            <v>REQ</v>
          </cell>
          <cell r="BF1167" t="e">
            <v>#NAME?</v>
          </cell>
          <cell r="BG1167" t="str">
            <v>REQ</v>
          </cell>
        </row>
        <row r="1168">
          <cell r="A1168">
            <v>66653</v>
          </cell>
          <cell r="B1168">
            <v>42412</v>
          </cell>
          <cell r="C1168"/>
          <cell r="D1168"/>
          <cell r="E1168"/>
          <cell r="F1168" t="str">
            <v>The Reed at Encore, LP</v>
          </cell>
          <cell r="G1168" t="str">
            <v>Reed at Encore - Secondary 2015</v>
          </cell>
          <cell r="H1168" t="str">
            <v>Tampa (FL) Housing Authority (THA)</v>
          </cell>
          <cell r="I1168" t="str">
            <v>NEF Assignment Corporation, as nominee</v>
          </cell>
          <cell r="J1168" t="str">
            <v>36-4326848</v>
          </cell>
          <cell r="K1168">
            <v>0.99990000000000001</v>
          </cell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 t="str">
            <v>WFCIH Investment Fund III LP</v>
          </cell>
          <cell r="W1168" t="str">
            <v>38-3968675</v>
          </cell>
          <cell r="X1168">
            <v>0.99990000000000001</v>
          </cell>
          <cell r="Y1168"/>
          <cell r="Z1168"/>
          <cell r="AA1168"/>
          <cell r="AB1168"/>
          <cell r="AC1168"/>
          <cell r="AD1168"/>
          <cell r="AE1168"/>
          <cell r="AF1168"/>
          <cell r="AG1168"/>
          <cell r="AH1168"/>
          <cell r="AI1168" t="str">
            <v>WF Affordable Housing LLC</v>
          </cell>
          <cell r="AJ1168" t="str">
            <v>26-4569343</v>
          </cell>
          <cell r="AK1168">
            <v>0.99980000999999996</v>
          </cell>
          <cell r="AL1168"/>
          <cell r="AM1168"/>
          <cell r="AN1168"/>
          <cell r="AO1168"/>
          <cell r="AP1168"/>
          <cell r="AQ1168"/>
          <cell r="AR1168"/>
          <cell r="AS1168"/>
          <cell r="AT1168"/>
          <cell r="AU1168"/>
          <cell r="AV1168" t="str">
            <v/>
          </cell>
          <cell r="AW1168"/>
          <cell r="AX1168" t="str">
            <v/>
          </cell>
          <cell r="AY1168"/>
          <cell r="AZ1168" t="b">
            <v>1</v>
          </cell>
          <cell r="BA1168" t="b">
            <v>1</v>
          </cell>
          <cell r="BB1168" t="b">
            <v>0</v>
          </cell>
          <cell r="BC1168" t="str">
            <v>TRUE</v>
          </cell>
          <cell r="BD1168" t="b">
            <v>1</v>
          </cell>
          <cell r="BE1168" t="str">
            <v>REQ</v>
          </cell>
          <cell r="BF1168" t="e">
            <v>#NAME?</v>
          </cell>
          <cell r="BG1168" t="str">
            <v>REQ</v>
          </cell>
        </row>
        <row r="1169">
          <cell r="A1169">
            <v>66658</v>
          </cell>
          <cell r="B1169">
            <v>42300</v>
          </cell>
          <cell r="C1169"/>
          <cell r="D1169"/>
          <cell r="E1169"/>
          <cell r="F1169" t="str">
            <v>Melrose Park Veteran Housing, LP</v>
          </cell>
          <cell r="G1169" t="str">
            <v>Melrose Park Veterans Housing</v>
          </cell>
          <cell r="H1169" t="str">
            <v>A Safe Haven Foundation (IL)</v>
          </cell>
          <cell r="I1169" t="str">
            <v>NEF Assignment Corporation, as nominee</v>
          </cell>
          <cell r="J1169" t="str">
            <v>36-4326848</v>
          </cell>
          <cell r="K1169">
            <v>0.99990000000000001</v>
          </cell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 t="str">
            <v>NEF Regional Fund VII - Chicago LP</v>
          </cell>
          <cell r="W1169" t="str">
            <v>35-2532766</v>
          </cell>
          <cell r="X1169">
            <v>0.99990000000000001</v>
          </cell>
          <cell r="Y1169"/>
          <cell r="Z1169"/>
          <cell r="AA1169"/>
          <cell r="AB1169"/>
          <cell r="AC1169"/>
          <cell r="AD1169"/>
          <cell r="AE1169"/>
          <cell r="AF1169"/>
          <cell r="AG1169"/>
          <cell r="AH1169"/>
          <cell r="AI1169" t="str">
            <v>No investor with 50% or more ownership</v>
          </cell>
          <cell r="AJ1169" t="str">
            <v>N/A</v>
          </cell>
          <cell r="AK1169" t="str">
            <v>N/A</v>
          </cell>
          <cell r="AL1169"/>
          <cell r="AM1169"/>
          <cell r="AN1169"/>
          <cell r="AO1169"/>
          <cell r="AP1169"/>
          <cell r="AQ1169"/>
          <cell r="AR1169"/>
          <cell r="AS1169"/>
          <cell r="AT1169"/>
          <cell r="AU1169"/>
          <cell r="AV1169" t="str">
            <v/>
          </cell>
          <cell r="AW1169"/>
          <cell r="AX1169" t="str">
            <v/>
          </cell>
          <cell r="AY1169"/>
          <cell r="AZ1169" t="b">
            <v>1</v>
          </cell>
          <cell r="BA1169" t="b">
            <v>1</v>
          </cell>
          <cell r="BB1169" t="b">
            <v>0</v>
          </cell>
          <cell r="BC1169" t="str">
            <v>TRUE</v>
          </cell>
          <cell r="BD1169" t="b">
            <v>1</v>
          </cell>
          <cell r="BE1169" t="str">
            <v>REQ</v>
          </cell>
          <cell r="BF1169" t="str">
            <v>N/A</v>
          </cell>
          <cell r="BG1169" t="str">
            <v>REQ</v>
          </cell>
        </row>
        <row r="1170">
          <cell r="A1170">
            <v>66661</v>
          </cell>
          <cell r="B1170">
            <v>42202</v>
          </cell>
          <cell r="C1170"/>
          <cell r="D1170"/>
          <cell r="E1170"/>
          <cell r="F1170" t="str">
            <v>Hawthorne Lakes Senior Residences, L.P</v>
          </cell>
          <cell r="G1170" t="str">
            <v>Hawthorne Lakes</v>
          </cell>
          <cell r="H1170" t="str">
            <v>Carlson Brothers Inc.</v>
          </cell>
          <cell r="I1170" t="str">
            <v>NEF Assignment Corporation, as nominee</v>
          </cell>
          <cell r="J1170" t="str">
            <v>36-4326848</v>
          </cell>
          <cell r="K1170">
            <v>0.99990000000000001</v>
          </cell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 t="str">
            <v>Banc of America Community Housing Investment Fund VIII LP</v>
          </cell>
          <cell r="W1170" t="str">
            <v>30-0829863</v>
          </cell>
          <cell r="X1170">
            <v>0.99990000000000001</v>
          </cell>
          <cell r="Y1170"/>
          <cell r="Z1170"/>
          <cell r="AA1170"/>
          <cell r="AB1170"/>
          <cell r="AC1170"/>
          <cell r="AD1170"/>
          <cell r="AE1170"/>
          <cell r="AF1170"/>
          <cell r="AG1170"/>
          <cell r="AH1170"/>
          <cell r="AI1170" t="str">
            <v>Bank of America, N.A.</v>
          </cell>
          <cell r="AJ1170" t="str">
            <v>94-1687665</v>
          </cell>
          <cell r="AK1170">
            <v>0.99980000999999996</v>
          </cell>
          <cell r="AL1170"/>
          <cell r="AM1170"/>
          <cell r="AN1170"/>
          <cell r="AO1170"/>
          <cell r="AP1170"/>
          <cell r="AQ1170"/>
          <cell r="AR1170"/>
          <cell r="AS1170"/>
          <cell r="AT1170"/>
          <cell r="AU1170"/>
          <cell r="AV1170" t="str">
            <v/>
          </cell>
          <cell r="AW1170"/>
          <cell r="AX1170" t="str">
            <v/>
          </cell>
          <cell r="AY1170"/>
          <cell r="AZ1170" t="b">
            <v>1</v>
          </cell>
          <cell r="BA1170" t="b">
            <v>1</v>
          </cell>
          <cell r="BB1170" t="str">
            <v>TRUE</v>
          </cell>
          <cell r="BC1170" t="str">
            <v>FALSE</v>
          </cell>
          <cell r="BD1170" t="b">
            <v>1</v>
          </cell>
          <cell r="BE1170" t="str">
            <v>REQ</v>
          </cell>
          <cell r="BF1170" t="e">
            <v>#NAME?</v>
          </cell>
          <cell r="BG1170" t="str">
            <v>REQ</v>
          </cell>
        </row>
        <row r="1171">
          <cell r="A1171">
            <v>66670</v>
          </cell>
          <cell r="B1171">
            <v>41974</v>
          </cell>
          <cell r="C1171"/>
          <cell r="D1171"/>
          <cell r="E1171"/>
          <cell r="F1171" t="str">
            <v>Castillo del Sol Apartments LP</v>
          </cell>
          <cell r="G1171" t="str">
            <v>Castillo del Sol</v>
          </cell>
          <cell r="H1171" t="str">
            <v>Housing Authority of the City of San Buenaventura</v>
          </cell>
          <cell r="I1171" t="str">
            <v>NEF Assignment Corporation, as nominee</v>
          </cell>
          <cell r="J1171" t="str">
            <v>36-4326848</v>
          </cell>
          <cell r="K1171">
            <v>0.99990000000000001</v>
          </cell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 t="str">
            <v>California Equity Fund 2015 LP</v>
          </cell>
          <cell r="W1171" t="str">
            <v>61-1756884</v>
          </cell>
          <cell r="X1171">
            <v>0.99990000000000001</v>
          </cell>
          <cell r="Y1171"/>
          <cell r="Z1171"/>
          <cell r="AA1171"/>
          <cell r="AB1171"/>
          <cell r="AC1171"/>
          <cell r="AD1171"/>
          <cell r="AE1171"/>
          <cell r="AF1171"/>
          <cell r="AG1171"/>
          <cell r="AH1171"/>
          <cell r="AI1171" t="str">
            <v>No investor with 50% or more ownership</v>
          </cell>
          <cell r="AJ1171" t="str">
            <v>N/A</v>
          </cell>
          <cell r="AK1171" t="str">
            <v>N/A</v>
          </cell>
          <cell r="AL1171"/>
          <cell r="AM1171"/>
          <cell r="AN1171"/>
          <cell r="AO1171"/>
          <cell r="AP1171"/>
          <cell r="AQ1171"/>
          <cell r="AR1171"/>
          <cell r="AS1171"/>
          <cell r="AT1171"/>
          <cell r="AU1171"/>
          <cell r="AV1171" t="str">
            <v/>
          </cell>
          <cell r="AW1171"/>
          <cell r="AX1171" t="str">
            <v/>
          </cell>
          <cell r="AY1171"/>
          <cell r="AZ1171" t="b">
            <v>1</v>
          </cell>
          <cell r="BA1171" t="b">
            <v>1</v>
          </cell>
          <cell r="BB1171" t="b">
            <v>0</v>
          </cell>
          <cell r="BC1171" t="str">
            <v>FALSE</v>
          </cell>
          <cell r="BD1171" t="b">
            <v>1</v>
          </cell>
          <cell r="BE1171" t="str">
            <v>REQ</v>
          </cell>
          <cell r="BF1171" t="str">
            <v>N/A</v>
          </cell>
          <cell r="BG1171" t="str">
            <v>REQ</v>
          </cell>
        </row>
        <row r="1172">
          <cell r="A1172">
            <v>66672</v>
          </cell>
          <cell r="B1172">
            <v>42095</v>
          </cell>
          <cell r="C1172"/>
          <cell r="D1172"/>
          <cell r="E1172"/>
          <cell r="F1172" t="str">
            <v>Vera Johnson B LP</v>
          </cell>
          <cell r="G1172" t="str">
            <v>Vera Johnson</v>
          </cell>
          <cell r="H1172" t="str">
            <v>Nevada H.A.N.D., Inc.</v>
          </cell>
          <cell r="I1172" t="str">
            <v>NEF Investment Partners Fund VI LP</v>
          </cell>
          <cell r="J1172" t="str">
            <v>38-3971141</v>
          </cell>
          <cell r="K1172">
            <v>0.99990000000000001</v>
          </cell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 t="str">
            <v>NEF Investment Partners Fund VI LP</v>
          </cell>
          <cell r="W1172" t="str">
            <v>38-3971141</v>
          </cell>
          <cell r="X1172">
            <v>0.99990000000000001</v>
          </cell>
          <cell r="Y1172"/>
          <cell r="Z1172"/>
          <cell r="AA1172"/>
          <cell r="AB1172"/>
          <cell r="AC1172"/>
          <cell r="AD1172"/>
          <cell r="AE1172"/>
          <cell r="AF1172"/>
          <cell r="AG1172"/>
          <cell r="AH1172"/>
          <cell r="AI1172" t="str">
            <v>FNBC Leasing Corporation</v>
          </cell>
          <cell r="AJ1172" t="str">
            <v>36-3643427</v>
          </cell>
          <cell r="AK1172">
            <v>0.99980000999999996</v>
          </cell>
          <cell r="AL1172"/>
          <cell r="AM1172"/>
          <cell r="AN1172"/>
          <cell r="AO1172"/>
          <cell r="AP1172"/>
          <cell r="AQ1172"/>
          <cell r="AR1172"/>
          <cell r="AS1172"/>
          <cell r="AT1172"/>
          <cell r="AU1172"/>
          <cell r="AV1172" t="str">
            <v/>
          </cell>
          <cell r="AW1172"/>
          <cell r="AX1172" t="str">
            <v/>
          </cell>
          <cell r="AY1172"/>
          <cell r="AZ1172" t="b">
            <v>1</v>
          </cell>
          <cell r="BA1172" t="b">
            <v>1</v>
          </cell>
          <cell r="BB1172" t="b">
            <v>0</v>
          </cell>
          <cell r="BC1172" t="str">
            <v>FALSE</v>
          </cell>
          <cell r="BD1172" t="b">
            <v>1</v>
          </cell>
          <cell r="BE1172" t="str">
            <v>N/A</v>
          </cell>
          <cell r="BF1172" t="e">
            <v>#NAME?</v>
          </cell>
          <cell r="BG1172" t="str">
            <v>REQ</v>
          </cell>
        </row>
        <row r="1173">
          <cell r="A1173">
            <v>66676</v>
          </cell>
          <cell r="B1173">
            <v>42102</v>
          </cell>
          <cell r="C1173"/>
          <cell r="D1173"/>
          <cell r="E1173"/>
          <cell r="F1173" t="str">
            <v>Edgewater Isle Associates, L.P.</v>
          </cell>
          <cell r="G1173" t="str">
            <v>Edgewater Isle</v>
          </cell>
          <cell r="H1173" t="str">
            <v>Human Investment Project, Inc.  (HIP)</v>
          </cell>
          <cell r="I1173" t="str">
            <v>NEF Assignment Corporation, as nominee</v>
          </cell>
          <cell r="J1173" t="str">
            <v>36-4326848</v>
          </cell>
          <cell r="K1173">
            <v>0.99990000000000001</v>
          </cell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 t="str">
            <v>California Equity Fund 2015 LP</v>
          </cell>
          <cell r="W1173" t="str">
            <v>61-1756884</v>
          </cell>
          <cell r="X1173">
            <v>0.76292369999999998</v>
          </cell>
          <cell r="Y1173" t="str">
            <v>Cathay Shared Investment Fund I LP</v>
          </cell>
          <cell r="Z1173" t="str">
            <v>37-1761153</v>
          </cell>
          <cell r="AA1173">
            <v>7.6992299999999986E-2</v>
          </cell>
          <cell r="AB1173" t="str">
            <v>NEF Compass Shared Investment Fund I LP</v>
          </cell>
          <cell r="AC1173" t="str">
            <v>30-0848864</v>
          </cell>
          <cell r="AD1173">
            <v>0.15998399999999999</v>
          </cell>
          <cell r="AE1173"/>
          <cell r="AF1173"/>
          <cell r="AG1173"/>
          <cell r="AH1173"/>
          <cell r="AI1173" t="str">
            <v>No investor with 50% or more ownership</v>
          </cell>
          <cell r="AJ1173" t="str">
            <v>N/A</v>
          </cell>
          <cell r="AK1173" t="str">
            <v>N/A</v>
          </cell>
          <cell r="AL1173"/>
          <cell r="AM1173"/>
          <cell r="AN1173"/>
          <cell r="AO1173"/>
          <cell r="AP1173"/>
          <cell r="AQ1173"/>
          <cell r="AR1173"/>
          <cell r="AS1173"/>
          <cell r="AT1173"/>
          <cell r="AU1173"/>
          <cell r="AV1173" t="str">
            <v/>
          </cell>
          <cell r="AW1173"/>
          <cell r="AX1173" t="str">
            <v/>
          </cell>
          <cell r="AY1173"/>
          <cell r="AZ1173" t="b">
            <v>1</v>
          </cell>
          <cell r="BA1173" t="b">
            <v>1</v>
          </cell>
          <cell r="BB1173" t="str">
            <v>TRUE</v>
          </cell>
          <cell r="BC1173" t="str">
            <v>FALSE</v>
          </cell>
          <cell r="BD1173" t="b">
            <v>1</v>
          </cell>
          <cell r="BE1173" t="str">
            <v>REQ</v>
          </cell>
          <cell r="BF1173" t="str">
            <v>N/A</v>
          </cell>
          <cell r="BG1173" t="str">
            <v>REQ</v>
          </cell>
        </row>
        <row r="1174">
          <cell r="A1174">
            <v>63915</v>
          </cell>
          <cell r="B1174">
            <v>40443</v>
          </cell>
          <cell r="C1174"/>
          <cell r="D1174"/>
          <cell r="E1174"/>
          <cell r="F1174" t="str">
            <v>SSCNE, L.P.</v>
          </cell>
          <cell r="G1174" t="str">
            <v>Liberty Place Townhomes</v>
          </cell>
          <cell r="H1174" t="str">
            <v>Seldin, LLC</v>
          </cell>
          <cell r="I1174" t="str">
            <v>MS Shared Investment Fund I LLC</v>
          </cell>
          <cell r="J1174" t="str">
            <v>27-1490797</v>
          </cell>
          <cell r="K1174">
            <v>0.14429278499999998</v>
          </cell>
          <cell r="L1174" t="str">
            <v>NEF Assignment Corporation, as nominee</v>
          </cell>
          <cell r="M1174" t="str">
            <v>36-4326848</v>
          </cell>
          <cell r="N1174">
            <v>0.85565721499999992</v>
          </cell>
          <cell r="O1174"/>
          <cell r="P1174"/>
          <cell r="Q1174"/>
          <cell r="R1174"/>
          <cell r="S1174"/>
          <cell r="T1174"/>
          <cell r="U1174"/>
          <cell r="V1174" t="str">
            <v>MS Shared Investment Fund I LLC</v>
          </cell>
          <cell r="W1174" t="str">
            <v>27-1490797</v>
          </cell>
          <cell r="X1174">
            <v>0.14429278499999998</v>
          </cell>
          <cell r="Y1174" t="str">
            <v>NEF Affordable Housing Investment Fund II LP</v>
          </cell>
          <cell r="Z1174" t="str">
            <v>27-2395998</v>
          </cell>
          <cell r="AA1174">
            <v>0.85565721499999992</v>
          </cell>
          <cell r="AB1174"/>
          <cell r="AC1174"/>
          <cell r="AD1174"/>
          <cell r="AE1174"/>
          <cell r="AF1174"/>
          <cell r="AG1174"/>
          <cell r="AH1174"/>
          <cell r="AI1174" t="str">
            <v>MS Affordable Housing LLC</v>
          </cell>
          <cell r="AJ1174" t="str">
            <v>20-3968489</v>
          </cell>
          <cell r="AK1174">
            <v>0.14427835572149997</v>
          </cell>
          <cell r="AL1174" t="str">
            <v>Shaw Industries, Inc</v>
          </cell>
          <cell r="AM1174" t="str">
            <v>35-2162582</v>
          </cell>
          <cell r="AN1174">
            <v>0.85557164927849993</v>
          </cell>
          <cell r="AO1174"/>
          <cell r="AP1174"/>
          <cell r="AQ1174"/>
          <cell r="AR1174"/>
          <cell r="AS1174"/>
          <cell r="AT1174"/>
          <cell r="AU1174"/>
          <cell r="AV1174" t="str">
            <v/>
          </cell>
          <cell r="AW1174"/>
          <cell r="AX1174" t="str">
            <v/>
          </cell>
          <cell r="AY1174"/>
          <cell r="AZ1174" t="b">
            <v>1</v>
          </cell>
          <cell r="BA1174" t="b">
            <v>1</v>
          </cell>
          <cell r="BB1174" t="b">
            <v>0</v>
          </cell>
          <cell r="BC1174" t="str">
            <v>FALSE</v>
          </cell>
          <cell r="BD1174" t="b">
            <v>1</v>
          </cell>
          <cell r="BE1174" t="str">
            <v>N/A</v>
          </cell>
          <cell r="BF1174" t="e">
            <v>#NAME?</v>
          </cell>
          <cell r="BG1174" t="str">
            <v>REQ</v>
          </cell>
        </row>
        <row r="1175">
          <cell r="A1175">
            <v>66687</v>
          </cell>
          <cell r="B1175">
            <v>42349</v>
          </cell>
          <cell r="C1175"/>
          <cell r="D1175"/>
          <cell r="E1175"/>
          <cell r="F1175" t="str">
            <v>ARBORDALE APARTMENTS 2014 LIMITED DIVIDEND HOUSING ASSOCIATION LP</v>
          </cell>
          <cell r="G1175" t="str">
            <v>Arbordale</v>
          </cell>
          <cell r="H1175" t="str">
            <v>Avalon Housing, Inc. (MI)</v>
          </cell>
          <cell r="I1175" t="str">
            <v>NEF Assignment Corporation, as nominee</v>
          </cell>
          <cell r="J1175" t="str">
            <v>36-4326848</v>
          </cell>
          <cell r="K1175">
            <v>0.99990000000000001</v>
          </cell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 t="str">
            <v>National Equity Fund 2014 LP</v>
          </cell>
          <cell r="W1175" t="str">
            <v>61-1735239</v>
          </cell>
          <cell r="X1175">
            <v>0.99990000000000001</v>
          </cell>
          <cell r="Y1175"/>
          <cell r="Z1175"/>
          <cell r="AA1175"/>
          <cell r="AB1175"/>
          <cell r="AC1175"/>
          <cell r="AD1175"/>
          <cell r="AE1175"/>
          <cell r="AF1175"/>
          <cell r="AG1175"/>
          <cell r="AH1175"/>
          <cell r="AI1175" t="str">
            <v>No investor with 50% or more ownership</v>
          </cell>
          <cell r="AJ1175" t="str">
            <v>N/A</v>
          </cell>
          <cell r="AK1175" t="str">
            <v>N/A</v>
          </cell>
          <cell r="AL1175"/>
          <cell r="AM1175"/>
          <cell r="AN1175"/>
          <cell r="AO1175"/>
          <cell r="AP1175"/>
          <cell r="AQ1175"/>
          <cell r="AR1175"/>
          <cell r="AS1175"/>
          <cell r="AT1175"/>
          <cell r="AU1175"/>
          <cell r="AV1175" t="str">
            <v/>
          </cell>
          <cell r="AW1175"/>
          <cell r="AX1175" t="str">
            <v/>
          </cell>
          <cell r="AY1175"/>
          <cell r="AZ1175" t="b">
            <v>1</v>
          </cell>
          <cell r="BA1175" t="b">
            <v>1</v>
          </cell>
          <cell r="BB1175" t="str">
            <v>TRUE</v>
          </cell>
          <cell r="BC1175" t="str">
            <v>FALSE</v>
          </cell>
          <cell r="BD1175" t="b">
            <v>1</v>
          </cell>
          <cell r="BE1175" t="str">
            <v>REQ</v>
          </cell>
          <cell r="BF1175" t="str">
            <v>N/A</v>
          </cell>
          <cell r="BG1175" t="str">
            <v>REQ</v>
          </cell>
        </row>
        <row r="1176">
          <cell r="A1176">
            <v>66699</v>
          </cell>
          <cell r="B1176">
            <v>42102</v>
          </cell>
          <cell r="C1176"/>
          <cell r="D1176"/>
          <cell r="E1176"/>
          <cell r="F1176" t="str">
            <v>Churchill at Champions Circle Community, L.P.</v>
          </cell>
          <cell r="G1176" t="str">
            <v>Churchill at Champions Circle</v>
          </cell>
          <cell r="H1176" t="str">
            <v>Churchill Senior Residential, LLC</v>
          </cell>
          <cell r="I1176" t="str">
            <v>NEF Assignment Corporation, as nominee</v>
          </cell>
          <cell r="J1176" t="str">
            <v>36-4326848</v>
          </cell>
          <cell r="K1176">
            <v>0.99990000000000001</v>
          </cell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 t="str">
            <v>Banc of America Community Housing Investment Fund VIII LP</v>
          </cell>
          <cell r="W1176" t="str">
            <v>30-0829863</v>
          </cell>
          <cell r="X1176">
            <v>0.99990000000000001</v>
          </cell>
          <cell r="Y1176"/>
          <cell r="Z1176"/>
          <cell r="AA1176"/>
          <cell r="AB1176"/>
          <cell r="AC1176"/>
          <cell r="AD1176"/>
          <cell r="AE1176"/>
          <cell r="AF1176"/>
          <cell r="AG1176"/>
          <cell r="AH1176"/>
          <cell r="AI1176" t="str">
            <v>Bank of America, N.A.</v>
          </cell>
          <cell r="AJ1176" t="str">
            <v>94-1687665</v>
          </cell>
          <cell r="AK1176">
            <v>0.99980000999999996</v>
          </cell>
          <cell r="AL1176"/>
          <cell r="AM1176"/>
          <cell r="AN1176"/>
          <cell r="AO1176"/>
          <cell r="AP1176"/>
          <cell r="AQ1176"/>
          <cell r="AR1176"/>
          <cell r="AS1176"/>
          <cell r="AT1176"/>
          <cell r="AU1176"/>
          <cell r="AV1176" t="str">
            <v/>
          </cell>
          <cell r="AW1176"/>
          <cell r="AX1176" t="str">
            <v/>
          </cell>
          <cell r="AY1176"/>
          <cell r="AZ1176" t="b">
            <v>1</v>
          </cell>
          <cell r="BA1176" t="b">
            <v>1</v>
          </cell>
          <cell r="BB1176" t="b">
            <v>0</v>
          </cell>
          <cell r="BC1176" t="str">
            <v>TRUE</v>
          </cell>
          <cell r="BD1176" t="b">
            <v>1</v>
          </cell>
          <cell r="BE1176" t="str">
            <v>REQ</v>
          </cell>
          <cell r="BF1176" t="e">
            <v>#NAME?</v>
          </cell>
          <cell r="BG1176" t="str">
            <v>REQ</v>
          </cell>
        </row>
        <row r="1177">
          <cell r="A1177">
            <v>66702</v>
          </cell>
          <cell r="B1177">
            <v>42215</v>
          </cell>
          <cell r="C1177"/>
          <cell r="D1177"/>
          <cell r="E1177"/>
          <cell r="F1177" t="str">
            <v>CB CATHEDRAL HILL LIMITED PARTNERSHIP</v>
          </cell>
          <cell r="G1177" t="str">
            <v>Cathedral Hill Homes</v>
          </cell>
          <cell r="H1177" t="str">
            <v>CommonBond Communities</v>
          </cell>
          <cell r="I1177" t="str">
            <v>NEF Assignment Corporation, as nominee</v>
          </cell>
          <cell r="J1177" t="str">
            <v>36-4326848</v>
          </cell>
          <cell r="K1177">
            <v>0.99990000000000001</v>
          </cell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 t="str">
            <v>NEF Regional Fund V-Chicago LP</v>
          </cell>
          <cell r="W1177" t="str">
            <v>36-4792159</v>
          </cell>
          <cell r="X1177">
            <v>0.99990000000000001</v>
          </cell>
          <cell r="Y1177"/>
          <cell r="Z1177"/>
          <cell r="AA1177"/>
          <cell r="AB1177"/>
          <cell r="AC1177"/>
          <cell r="AD1177"/>
          <cell r="AE1177"/>
          <cell r="AF1177"/>
          <cell r="AG1177"/>
          <cell r="AH1177"/>
          <cell r="AI1177" t="str">
            <v>No investor with 50% or more ownership</v>
          </cell>
          <cell r="AJ1177" t="str">
            <v>N/A</v>
          </cell>
          <cell r="AK1177" t="str">
            <v>N/A</v>
          </cell>
          <cell r="AL1177"/>
          <cell r="AM1177"/>
          <cell r="AN1177"/>
          <cell r="AO1177"/>
          <cell r="AP1177"/>
          <cell r="AQ1177"/>
          <cell r="AR1177"/>
          <cell r="AS1177"/>
          <cell r="AT1177"/>
          <cell r="AU1177"/>
          <cell r="AV1177" t="str">
            <v/>
          </cell>
          <cell r="AW1177"/>
          <cell r="AX1177" t="str">
            <v/>
          </cell>
          <cell r="AY1177"/>
          <cell r="AZ1177" t="b">
            <v>1</v>
          </cell>
          <cell r="BA1177" t="b">
            <v>1</v>
          </cell>
          <cell r="BB1177" t="str">
            <v>TRUE</v>
          </cell>
          <cell r="BC1177" t="str">
            <v>FALSE</v>
          </cell>
          <cell r="BD1177" t="b">
            <v>1</v>
          </cell>
          <cell r="BE1177" t="str">
            <v>REQ</v>
          </cell>
          <cell r="BF1177" t="str">
            <v>N/A</v>
          </cell>
          <cell r="BG1177" t="str">
            <v>REQ</v>
          </cell>
        </row>
        <row r="1178">
          <cell r="A1178">
            <v>66703</v>
          </cell>
          <cell r="B1178">
            <v>42181</v>
          </cell>
          <cell r="C1178"/>
          <cell r="D1178"/>
          <cell r="E1178"/>
          <cell r="F1178" t="str">
            <v>Macoupin Homes, L.P.</v>
          </cell>
          <cell r="G1178" t="str">
            <v>Macoupin Homes</v>
          </cell>
          <cell r="H1178" t="str">
            <v>Macoupin Housing Services</v>
          </cell>
          <cell r="I1178" t="str">
            <v>NEF Assignment Corporation, as nominee</v>
          </cell>
          <cell r="J1178" t="str">
            <v>36-4326848</v>
          </cell>
          <cell r="K1178">
            <v>0.99990000000000001</v>
          </cell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 t="str">
            <v>National Equity Fund 2014 LP</v>
          </cell>
          <cell r="W1178" t="str">
            <v>61-1735239</v>
          </cell>
          <cell r="X1178">
            <v>0.99990000000000001</v>
          </cell>
          <cell r="Y1178"/>
          <cell r="Z1178"/>
          <cell r="AA1178"/>
          <cell r="AB1178"/>
          <cell r="AC1178"/>
          <cell r="AD1178"/>
          <cell r="AE1178"/>
          <cell r="AF1178"/>
          <cell r="AG1178"/>
          <cell r="AH1178"/>
          <cell r="AI1178" t="str">
            <v>No investor with 50% or more ownership</v>
          </cell>
          <cell r="AJ1178" t="str">
            <v>N/A</v>
          </cell>
          <cell r="AK1178" t="str">
            <v>N/A</v>
          </cell>
          <cell r="AL1178"/>
          <cell r="AM1178"/>
          <cell r="AN1178"/>
          <cell r="AO1178"/>
          <cell r="AP1178"/>
          <cell r="AQ1178"/>
          <cell r="AR1178"/>
          <cell r="AS1178"/>
          <cell r="AT1178"/>
          <cell r="AU1178"/>
          <cell r="AV1178" t="str">
            <v/>
          </cell>
          <cell r="AW1178"/>
          <cell r="AX1178" t="str">
            <v/>
          </cell>
          <cell r="AY1178"/>
          <cell r="AZ1178" t="b">
            <v>0</v>
          </cell>
          <cell r="BA1178" t="b">
            <v>0</v>
          </cell>
          <cell r="BB1178" t="b">
            <v>0</v>
          </cell>
          <cell r="BC1178" t="str">
            <v>TRUE</v>
          </cell>
          <cell r="BD1178" t="b">
            <v>1</v>
          </cell>
          <cell r="BE1178" t="str">
            <v>REQ</v>
          </cell>
          <cell r="BF1178" t="str">
            <v>N/A</v>
          </cell>
          <cell r="BG1178" t="str">
            <v>REQ</v>
          </cell>
        </row>
        <row r="1179">
          <cell r="A1179">
            <v>66704</v>
          </cell>
          <cell r="B1179">
            <v>42081</v>
          </cell>
          <cell r="C1179"/>
          <cell r="D1179"/>
          <cell r="E1179"/>
          <cell r="F1179" t="str">
            <v>Crest Apartments LP</v>
          </cell>
          <cell r="G1179" t="str">
            <v>Crest Apartments</v>
          </cell>
          <cell r="H1179" t="str">
            <v>Los Angeles Family Housing Corporation (LAHC)</v>
          </cell>
          <cell r="I1179" t="str">
            <v>NEF Investment Partners Fund V LP</v>
          </cell>
          <cell r="J1179" t="str">
            <v>35-2504836</v>
          </cell>
          <cell r="K1179">
            <v>0.99990000000000001</v>
          </cell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 t="str">
            <v>NEF Investment Partners Fund V LP</v>
          </cell>
          <cell r="W1179" t="str">
            <v>35-2504836</v>
          </cell>
          <cell r="X1179">
            <v>0.99990000000000001</v>
          </cell>
          <cell r="Y1179"/>
          <cell r="Z1179"/>
          <cell r="AA1179"/>
          <cell r="AB1179"/>
          <cell r="AC1179"/>
          <cell r="AD1179"/>
          <cell r="AE1179"/>
          <cell r="AF1179"/>
          <cell r="AG1179"/>
          <cell r="AH1179"/>
          <cell r="AI1179" t="str">
            <v>FNBC Leasing Corporation</v>
          </cell>
          <cell r="AJ1179" t="str">
            <v>36-3643427</v>
          </cell>
          <cell r="AK1179">
            <v>0.99980000999999996</v>
          </cell>
          <cell r="AL1179"/>
          <cell r="AM1179"/>
          <cell r="AN1179"/>
          <cell r="AO1179"/>
          <cell r="AP1179"/>
          <cell r="AQ1179"/>
          <cell r="AR1179"/>
          <cell r="AS1179"/>
          <cell r="AT1179"/>
          <cell r="AU1179"/>
          <cell r="AV1179" t="str">
            <v/>
          </cell>
          <cell r="AW1179"/>
          <cell r="AX1179" t="str">
            <v/>
          </cell>
          <cell r="AY1179"/>
          <cell r="AZ1179" t="b">
            <v>1</v>
          </cell>
          <cell r="BA1179" t="b">
            <v>1</v>
          </cell>
          <cell r="BB1179" t="str">
            <v>TRUE</v>
          </cell>
          <cell r="BC1179" t="str">
            <v>FALSE</v>
          </cell>
          <cell r="BD1179" t="b">
            <v>1</v>
          </cell>
          <cell r="BE1179" t="str">
            <v>N/A</v>
          </cell>
          <cell r="BF1179" t="e">
            <v>#NAME?</v>
          </cell>
          <cell r="BG1179" t="str">
            <v>REQ</v>
          </cell>
        </row>
        <row r="1180">
          <cell r="A1180">
            <v>66705</v>
          </cell>
          <cell r="B1180">
            <v>43069</v>
          </cell>
          <cell r="C1180"/>
          <cell r="D1180"/>
          <cell r="E1180"/>
          <cell r="F1180" t="str">
            <v>MC Blue, L.P.</v>
          </cell>
          <cell r="G1180" t="str">
            <v>Mayfair Commons</v>
          </cell>
          <cell r="H1180" t="str">
            <v>North River Commission</v>
          </cell>
          <cell r="I1180" t="str">
            <v>NEF Assignment Corporation, as nominee</v>
          </cell>
          <cell r="J1180" t="str">
            <v>36-4326848</v>
          </cell>
          <cell r="K1180">
            <v>0.99990000000000001</v>
          </cell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 t="str">
            <v>NEF Chicago West Town Fund LP</v>
          </cell>
          <cell r="W1180" t="str">
            <v>38-4026337</v>
          </cell>
          <cell r="X1180">
            <v>0.99990000000000001</v>
          </cell>
          <cell r="Y1180"/>
          <cell r="Z1180"/>
          <cell r="AA1180"/>
          <cell r="AB1180"/>
          <cell r="AC1180"/>
          <cell r="AD1180"/>
          <cell r="AE1180"/>
          <cell r="AF1180"/>
          <cell r="AG1180"/>
          <cell r="AH1180"/>
          <cell r="AI1180" t="str">
            <v>No investor with 50% or more ownership</v>
          </cell>
          <cell r="AJ1180" t="str">
            <v>N/A</v>
          </cell>
          <cell r="AK1180" t="str">
            <v>N/A</v>
          </cell>
          <cell r="AL1180"/>
          <cell r="AM1180"/>
          <cell r="AN1180"/>
          <cell r="AO1180"/>
          <cell r="AP1180"/>
          <cell r="AQ1180"/>
          <cell r="AR1180"/>
          <cell r="AS1180"/>
          <cell r="AT1180"/>
          <cell r="AU1180"/>
          <cell r="AV1180" t="str">
            <v/>
          </cell>
          <cell r="AW1180"/>
          <cell r="AX1180" t="str">
            <v/>
          </cell>
          <cell r="AY1180"/>
          <cell r="AZ1180" t="b">
            <v>1</v>
          </cell>
          <cell r="BA1180" t="b">
            <v>1</v>
          </cell>
          <cell r="BB1180" t="b">
            <v>0</v>
          </cell>
          <cell r="BC1180" t="str">
            <v>FALSE</v>
          </cell>
          <cell r="BD1180" t="b">
            <v>1</v>
          </cell>
          <cell r="BE1180" t="str">
            <v>REQ</v>
          </cell>
          <cell r="BF1180" t="str">
            <v>N/A</v>
          </cell>
          <cell r="BG1180" t="str">
            <v>REQ</v>
          </cell>
        </row>
        <row r="1181">
          <cell r="A1181">
            <v>66709</v>
          </cell>
          <cell r="B1181">
            <v>42059</v>
          </cell>
          <cell r="C1181"/>
          <cell r="D1181"/>
          <cell r="E1181"/>
          <cell r="F1181" t="str">
            <v>Buckeye Community Fifty Two LLC</v>
          </cell>
          <cell r="G1181" t="str">
            <v>Deerwood Apartments</v>
          </cell>
          <cell r="H1181" t="str">
            <v>Buckeye Community Hope Foundation</v>
          </cell>
          <cell r="I1181" t="str">
            <v>NEF Assignment Corporation, as nominee</v>
          </cell>
          <cell r="J1181" t="str">
            <v>36-4326848</v>
          </cell>
          <cell r="K1181">
            <v>0.99990000000000001</v>
          </cell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 t="str">
            <v>Banc of America Community Housing Investment Fund VIII LP</v>
          </cell>
          <cell r="W1181" t="str">
            <v>30-0829863</v>
          </cell>
          <cell r="X1181">
            <v>0.99990000000000001</v>
          </cell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 t="str">
            <v>Bank of America, N.A.</v>
          </cell>
          <cell r="AJ1181" t="str">
            <v>94-1687665</v>
          </cell>
          <cell r="AK1181">
            <v>0.99980000999999996</v>
          </cell>
          <cell r="AL1181"/>
          <cell r="AM1181"/>
          <cell r="AN1181"/>
          <cell r="AO1181"/>
          <cell r="AP1181"/>
          <cell r="AQ1181"/>
          <cell r="AR1181"/>
          <cell r="AS1181"/>
          <cell r="AT1181"/>
          <cell r="AU1181"/>
          <cell r="AV1181" t="str">
            <v/>
          </cell>
          <cell r="AW1181"/>
          <cell r="AX1181" t="str">
            <v/>
          </cell>
          <cell r="AY1181"/>
          <cell r="AZ1181" t="b">
            <v>1</v>
          </cell>
          <cell r="BA1181" t="b">
            <v>1</v>
          </cell>
          <cell r="BB1181" t="str">
            <v>TRUE</v>
          </cell>
          <cell r="BC1181" t="str">
            <v>FALSE</v>
          </cell>
          <cell r="BD1181" t="b">
            <v>1</v>
          </cell>
          <cell r="BE1181" t="str">
            <v>REQ</v>
          </cell>
          <cell r="BF1181" t="e">
            <v>#NAME?</v>
          </cell>
          <cell r="BG1181" t="str">
            <v>REQ</v>
          </cell>
        </row>
        <row r="1182">
          <cell r="A1182">
            <v>66712</v>
          </cell>
          <cell r="B1182">
            <v>42648</v>
          </cell>
          <cell r="C1182"/>
          <cell r="D1182"/>
          <cell r="E1182"/>
          <cell r="F1182" t="str">
            <v>Greenwood Villa Westland Limited Dividend Housing Association, LLC</v>
          </cell>
          <cell r="G1182" t="str">
            <v>Greenwood Village</v>
          </cell>
          <cell r="H1182" t="str">
            <v>Michigan Nonprofit Housing Corporation</v>
          </cell>
          <cell r="I1182" t="str">
            <v>NEF Assignment Corporation, as nominee</v>
          </cell>
          <cell r="J1182" t="str">
            <v>36-4326848</v>
          </cell>
          <cell r="K1182">
            <v>0.99990000000000001</v>
          </cell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 t="str">
            <v>NEF Regional Fund VIII - Chicago LP</v>
          </cell>
          <cell r="W1182" t="str">
            <v>81-2158194</v>
          </cell>
          <cell r="X1182">
            <v>0.99990000000000001</v>
          </cell>
          <cell r="Y1182"/>
          <cell r="Z1182"/>
          <cell r="AA1182"/>
          <cell r="AB1182"/>
          <cell r="AC1182"/>
          <cell r="AD1182"/>
          <cell r="AE1182"/>
          <cell r="AF1182"/>
          <cell r="AG1182"/>
          <cell r="AH1182"/>
          <cell r="AI1182" t="str">
            <v>No investor with 50% or more ownership</v>
          </cell>
          <cell r="AJ1182" t="str">
            <v>N/A</v>
          </cell>
          <cell r="AK1182" t="str">
            <v>N/A</v>
          </cell>
          <cell r="AL1182"/>
          <cell r="AM1182"/>
          <cell r="AN1182"/>
          <cell r="AO1182"/>
          <cell r="AP1182"/>
          <cell r="AQ1182"/>
          <cell r="AR1182"/>
          <cell r="AS1182"/>
          <cell r="AT1182"/>
          <cell r="AU1182"/>
          <cell r="AV1182" t="str">
            <v/>
          </cell>
          <cell r="AW1182"/>
          <cell r="AX1182" t="str">
            <v/>
          </cell>
          <cell r="AY1182"/>
          <cell r="AZ1182" t="b">
            <v>1</v>
          </cell>
          <cell r="BA1182" t="b">
            <v>1</v>
          </cell>
          <cell r="BB1182" t="str">
            <v>TRUE</v>
          </cell>
          <cell r="BC1182" t="str">
            <v>FALSE</v>
          </cell>
          <cell r="BD1182" t="b">
            <v>1</v>
          </cell>
          <cell r="BE1182" t="str">
            <v>REQ</v>
          </cell>
          <cell r="BF1182" t="str">
            <v>N/A</v>
          </cell>
          <cell r="BG1182" t="str">
            <v>REQ</v>
          </cell>
        </row>
        <row r="1183">
          <cell r="A1183">
            <v>66713</v>
          </cell>
          <cell r="B1183">
            <v>42270</v>
          </cell>
          <cell r="C1183"/>
          <cell r="D1183"/>
          <cell r="E1183"/>
          <cell r="F1183" t="str">
            <v>Parkway Meadows Ann Arbor, LDHA</v>
          </cell>
          <cell r="G1183" t="str">
            <v>Parkway Meadows</v>
          </cell>
          <cell r="H1183" t="str">
            <v>Michigan Nonprofit Housing Corporation</v>
          </cell>
          <cell r="I1183" t="str">
            <v>NEF Assignment Corporation, as nominee</v>
          </cell>
          <cell r="J1183" t="str">
            <v>36-4326848</v>
          </cell>
          <cell r="K1183">
            <v>0.99990000000000001</v>
          </cell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 t="str">
            <v>NEF Regional Fund VII - Chicago LP</v>
          </cell>
          <cell r="W1183" t="str">
            <v>35-2532766</v>
          </cell>
          <cell r="X1183">
            <v>0.99990000000000001</v>
          </cell>
          <cell r="Y1183"/>
          <cell r="Z1183"/>
          <cell r="AA1183"/>
          <cell r="AB1183"/>
          <cell r="AC1183"/>
          <cell r="AD1183"/>
          <cell r="AE1183"/>
          <cell r="AF1183"/>
          <cell r="AG1183"/>
          <cell r="AH1183"/>
          <cell r="AI1183" t="str">
            <v>No investor with 50% or more ownership</v>
          </cell>
          <cell r="AJ1183" t="str">
            <v>N/A</v>
          </cell>
          <cell r="AK1183" t="str">
            <v>N/A</v>
          </cell>
          <cell r="AL1183"/>
          <cell r="AM1183"/>
          <cell r="AN1183"/>
          <cell r="AO1183"/>
          <cell r="AP1183"/>
          <cell r="AQ1183"/>
          <cell r="AR1183"/>
          <cell r="AS1183"/>
          <cell r="AT1183"/>
          <cell r="AU1183"/>
          <cell r="AV1183" t="str">
            <v/>
          </cell>
          <cell r="AW1183"/>
          <cell r="AX1183" t="str">
            <v/>
          </cell>
          <cell r="AY1183"/>
          <cell r="AZ1183" t="b">
            <v>1</v>
          </cell>
          <cell r="BA1183" t="b">
            <v>1</v>
          </cell>
          <cell r="BB1183" t="b">
            <v>0</v>
          </cell>
          <cell r="BC1183" t="str">
            <v>TRUE</v>
          </cell>
          <cell r="BD1183" t="b">
            <v>1</v>
          </cell>
          <cell r="BE1183" t="str">
            <v>REQ</v>
          </cell>
          <cell r="BF1183" t="str">
            <v>N/A</v>
          </cell>
          <cell r="BG1183" t="str">
            <v>REQ</v>
          </cell>
        </row>
        <row r="1184">
          <cell r="A1184">
            <v>66722</v>
          </cell>
          <cell r="B1184">
            <v>42170</v>
          </cell>
          <cell r="C1184"/>
          <cell r="D1184"/>
          <cell r="E1184"/>
          <cell r="F1184" t="str">
            <v>Hatler May Village LLLP</v>
          </cell>
          <cell r="G1184" t="str">
            <v>Hatler-May Village</v>
          </cell>
          <cell r="H1184" t="str">
            <v>Christian Church Homes of Northern California, Inc. (CCH)</v>
          </cell>
          <cell r="I1184" t="str">
            <v>NEF Investment Partners Fund VI LP</v>
          </cell>
          <cell r="J1184" t="str">
            <v>38-3971141</v>
          </cell>
          <cell r="K1184">
            <v>0.99990000000000001</v>
          </cell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 t="str">
            <v>NEF Investment Partners Fund VI LP</v>
          </cell>
          <cell r="W1184" t="str">
            <v>38-3971141</v>
          </cell>
          <cell r="X1184">
            <v>0.99990000000000001</v>
          </cell>
          <cell r="Y1184"/>
          <cell r="Z1184"/>
          <cell r="AA1184"/>
          <cell r="AB1184"/>
          <cell r="AC1184"/>
          <cell r="AD1184"/>
          <cell r="AE1184"/>
          <cell r="AF1184"/>
          <cell r="AG1184"/>
          <cell r="AH1184"/>
          <cell r="AI1184" t="str">
            <v>FNBC Leasing Corporation</v>
          </cell>
          <cell r="AJ1184" t="str">
            <v>36-3643427</v>
          </cell>
          <cell r="AK1184">
            <v>0.99980000999999996</v>
          </cell>
          <cell r="AL1184"/>
          <cell r="AM1184"/>
          <cell r="AN1184"/>
          <cell r="AO1184"/>
          <cell r="AP1184"/>
          <cell r="AQ1184"/>
          <cell r="AR1184"/>
          <cell r="AS1184"/>
          <cell r="AT1184"/>
          <cell r="AU1184"/>
          <cell r="AV1184" t="str">
            <v/>
          </cell>
          <cell r="AW1184"/>
          <cell r="AX1184" t="str">
            <v/>
          </cell>
          <cell r="AY1184"/>
          <cell r="AZ1184" t="b">
            <v>1</v>
          </cell>
          <cell r="BA1184" t="b">
            <v>1</v>
          </cell>
          <cell r="BB1184" t="str">
            <v>TRUE</v>
          </cell>
          <cell r="BC1184" t="str">
            <v>FALSE</v>
          </cell>
          <cell r="BD1184" t="b">
            <v>1</v>
          </cell>
          <cell r="BE1184" t="str">
            <v>N/A</v>
          </cell>
          <cell r="BF1184" t="e">
            <v>#NAME?</v>
          </cell>
          <cell r="BG1184" t="str">
            <v>REQ</v>
          </cell>
        </row>
        <row r="1185">
          <cell r="A1185">
            <v>66730</v>
          </cell>
          <cell r="B1185">
            <v>42242</v>
          </cell>
          <cell r="C1185"/>
          <cell r="D1185"/>
          <cell r="E1185"/>
          <cell r="F1185" t="str">
            <v>Ansonia LVE, LP</v>
          </cell>
          <cell r="G1185" t="str">
            <v>LAKE VILLAGE EAST APARTMENTS</v>
          </cell>
          <cell r="H1185" t="str">
            <v>Ansonia Properties, LLC</v>
          </cell>
          <cell r="I1185" t="str">
            <v>NEF Assignment Corporation, as nominee</v>
          </cell>
          <cell r="J1185" t="str">
            <v>36-4326848</v>
          </cell>
          <cell r="K1185">
            <v>0.99990000000000001</v>
          </cell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 t="str">
            <v>NEF Regional Fund VII - Chicago LP</v>
          </cell>
          <cell r="W1185" t="str">
            <v>35-2532766</v>
          </cell>
          <cell r="X1185">
            <v>0.99990000000000001</v>
          </cell>
          <cell r="Y1185"/>
          <cell r="Z1185"/>
          <cell r="AA1185"/>
          <cell r="AB1185"/>
          <cell r="AC1185"/>
          <cell r="AD1185"/>
          <cell r="AE1185"/>
          <cell r="AF1185"/>
          <cell r="AG1185"/>
          <cell r="AH1185"/>
          <cell r="AI1185" t="str">
            <v>No investor with 50% or more ownership</v>
          </cell>
          <cell r="AJ1185" t="str">
            <v>N/A</v>
          </cell>
          <cell r="AK1185" t="str">
            <v>N/A</v>
          </cell>
          <cell r="AL1185"/>
          <cell r="AM1185"/>
          <cell r="AN1185"/>
          <cell r="AO1185"/>
          <cell r="AP1185"/>
          <cell r="AQ1185"/>
          <cell r="AR1185"/>
          <cell r="AS1185"/>
          <cell r="AT1185"/>
          <cell r="AU1185"/>
          <cell r="AV1185" t="str">
            <v/>
          </cell>
          <cell r="AW1185"/>
          <cell r="AX1185" t="str">
            <v/>
          </cell>
          <cell r="AY1185"/>
          <cell r="AZ1185" t="b">
            <v>1</v>
          </cell>
          <cell r="BA1185" t="b">
            <v>1</v>
          </cell>
          <cell r="BB1185" t="b">
            <v>0</v>
          </cell>
          <cell r="BC1185" t="str">
            <v>FALSE</v>
          </cell>
          <cell r="BD1185" t="b">
            <v>1</v>
          </cell>
          <cell r="BE1185" t="str">
            <v>REQ</v>
          </cell>
          <cell r="BF1185" t="str">
            <v>N/A</v>
          </cell>
          <cell r="BG1185" t="str">
            <v>REQ</v>
          </cell>
        </row>
        <row r="1186">
          <cell r="A1186">
            <v>65619</v>
          </cell>
          <cell r="B1186">
            <v>41387</v>
          </cell>
          <cell r="C1186"/>
          <cell r="D1186"/>
          <cell r="E1186" t="str">
            <v>Phase 2 - Check investor % in the Fund's LPA</v>
          </cell>
          <cell r="F1186" t="str">
            <v>Scattered Site II LLC</v>
          </cell>
          <cell r="G1186" t="str">
            <v>NY &amp; Mellon &amp; Fendall</v>
          </cell>
          <cell r="H1186" t="str">
            <v>So Others Might Eat (SOME)</v>
          </cell>
          <cell r="I1186" t="str">
            <v>NEF Assignment Corporation, as nominee</v>
          </cell>
          <cell r="J1186" t="str">
            <v>36-4326848</v>
          </cell>
          <cell r="K1186">
            <v>0.99990000000000001</v>
          </cell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 t="str">
            <v>NEF Capital One Investment Fund LLC</v>
          </cell>
          <cell r="W1186" t="str">
            <v>90-0843727</v>
          </cell>
          <cell r="X1186">
            <v>0.99990000000000001</v>
          </cell>
          <cell r="Y1186"/>
          <cell r="Z1186"/>
          <cell r="AA1186"/>
          <cell r="AB1186"/>
          <cell r="AC1186"/>
          <cell r="AD1186"/>
          <cell r="AE1186"/>
          <cell r="AF1186"/>
          <cell r="AG1186"/>
          <cell r="AH1186"/>
          <cell r="AI1186" t="str">
            <v>Capital One NA LIHTC, Inc.</v>
          </cell>
          <cell r="AJ1186" t="str">
            <v>26-0403948</v>
          </cell>
          <cell r="AK1186">
            <v>0.99989900009999999</v>
          </cell>
          <cell r="AL1186"/>
          <cell r="AM1186"/>
          <cell r="AN1186"/>
          <cell r="AO1186"/>
          <cell r="AP1186"/>
          <cell r="AQ1186"/>
          <cell r="AR1186"/>
          <cell r="AS1186"/>
          <cell r="AT1186"/>
          <cell r="AU1186"/>
          <cell r="AV1186" t="str">
            <v/>
          </cell>
          <cell r="AW1186"/>
          <cell r="AX1186" t="str">
            <v/>
          </cell>
          <cell r="AY1186"/>
          <cell r="AZ1186" t="b">
            <v>1</v>
          </cell>
          <cell r="BA1186" t="b">
            <v>1</v>
          </cell>
          <cell r="BB1186" t="str">
            <v>TRUE</v>
          </cell>
          <cell r="BC1186" t="str">
            <v>FALSE</v>
          </cell>
          <cell r="BD1186" t="b">
            <v>1</v>
          </cell>
          <cell r="BE1186" t="str">
            <v>REQ</v>
          </cell>
          <cell r="BF1186" t="e">
            <v>#NAME?</v>
          </cell>
          <cell r="BG1186" t="str">
            <v>REQ</v>
          </cell>
        </row>
        <row r="1187">
          <cell r="A1187">
            <v>66732</v>
          </cell>
          <cell r="B1187">
            <v>42632</v>
          </cell>
          <cell r="C1187"/>
          <cell r="D1187"/>
          <cell r="E1187"/>
          <cell r="F1187" t="str">
            <v>Bridge Meadows - Beaverton LP</v>
          </cell>
          <cell r="G1187" t="str">
            <v>Bridge Meadows Beaverton</v>
          </cell>
          <cell r="H1187" t="str">
            <v>Bridge Meadows</v>
          </cell>
          <cell r="I1187" t="str">
            <v>NEF Assignment Corporation, as nominee</v>
          </cell>
          <cell r="J1187" t="str">
            <v>36-4326848</v>
          </cell>
          <cell r="K1187">
            <v>0.99990000000000001</v>
          </cell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 t="str">
            <v>Homestead Equity Fund XIII Limited Partnership</v>
          </cell>
          <cell r="W1187" t="str">
            <v>81-2165545</v>
          </cell>
          <cell r="X1187">
            <v>0.99990000000000001</v>
          </cell>
          <cell r="Y1187"/>
          <cell r="Z1187"/>
          <cell r="AA1187"/>
          <cell r="AB1187"/>
          <cell r="AC1187"/>
          <cell r="AD1187"/>
          <cell r="AE1187"/>
          <cell r="AF1187"/>
          <cell r="AG1187"/>
          <cell r="AH1187"/>
          <cell r="AI1187" t="str">
            <v>No investor with 50% or more ownership</v>
          </cell>
          <cell r="AJ1187" t="str">
            <v>N/A</v>
          </cell>
          <cell r="AK1187" t="str">
            <v>N/A</v>
          </cell>
          <cell r="AL1187"/>
          <cell r="AM1187"/>
          <cell r="AN1187"/>
          <cell r="AO1187"/>
          <cell r="AP1187"/>
          <cell r="AQ1187"/>
          <cell r="AR1187"/>
          <cell r="AS1187"/>
          <cell r="AT1187"/>
          <cell r="AU1187"/>
          <cell r="AV1187" t="str">
            <v/>
          </cell>
          <cell r="AW1187"/>
          <cell r="AX1187" t="str">
            <v/>
          </cell>
          <cell r="AY1187"/>
          <cell r="AZ1187" t="b">
            <v>1</v>
          </cell>
          <cell r="BA1187" t="b">
            <v>1</v>
          </cell>
          <cell r="BB1187" t="str">
            <v>TRUE</v>
          </cell>
          <cell r="BC1187" t="str">
            <v>FALSE</v>
          </cell>
          <cell r="BD1187" t="b">
            <v>1</v>
          </cell>
          <cell r="BE1187" t="str">
            <v>REQ</v>
          </cell>
          <cell r="BF1187" t="str">
            <v>N/A</v>
          </cell>
          <cell r="BG1187" t="str">
            <v>REQ</v>
          </cell>
        </row>
        <row r="1188">
          <cell r="A1188">
            <v>66738</v>
          </cell>
          <cell r="B1188">
            <v>42262</v>
          </cell>
          <cell r="C1188"/>
          <cell r="D1188"/>
          <cell r="E1188"/>
          <cell r="F1188" t="str">
            <v>Oxford Place Senior Apartments, L.P.</v>
          </cell>
          <cell r="G1188" t="str">
            <v>Oxford Place Senior Apartments</v>
          </cell>
          <cell r="H1188" t="str">
            <v>TWG Development, LLC</v>
          </cell>
          <cell r="I1188" t="str">
            <v>NEF Assignment Corporation, as nominee</v>
          </cell>
          <cell r="J1188" t="str">
            <v>36-4326848</v>
          </cell>
          <cell r="K1188">
            <v>0.99990000000000001</v>
          </cell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 t="str">
            <v>NEF Regional Fund VII - Chicago LP</v>
          </cell>
          <cell r="W1188" t="str">
            <v>35-2532766</v>
          </cell>
          <cell r="X1188">
            <v>0.99990000000000001</v>
          </cell>
          <cell r="Y1188"/>
          <cell r="Z1188"/>
          <cell r="AA1188"/>
          <cell r="AB1188"/>
          <cell r="AC1188"/>
          <cell r="AD1188"/>
          <cell r="AE1188"/>
          <cell r="AF1188"/>
          <cell r="AG1188"/>
          <cell r="AH1188"/>
          <cell r="AI1188" t="str">
            <v>No investor with 50% or more ownership</v>
          </cell>
          <cell r="AJ1188" t="str">
            <v>N/A</v>
          </cell>
          <cell r="AK1188" t="str">
            <v>N/A</v>
          </cell>
          <cell r="AL1188"/>
          <cell r="AM1188"/>
          <cell r="AN1188"/>
          <cell r="AO1188"/>
          <cell r="AP1188"/>
          <cell r="AQ1188"/>
          <cell r="AR1188"/>
          <cell r="AS1188"/>
          <cell r="AT1188"/>
          <cell r="AU1188"/>
          <cell r="AV1188" t="str">
            <v/>
          </cell>
          <cell r="AW1188"/>
          <cell r="AX1188" t="str">
            <v/>
          </cell>
          <cell r="AY1188"/>
          <cell r="AZ1188" t="b">
            <v>1</v>
          </cell>
          <cell r="BA1188" t="b">
            <v>1</v>
          </cell>
          <cell r="BB1188" t="b">
            <v>0</v>
          </cell>
          <cell r="BC1188" t="str">
            <v>TRUE</v>
          </cell>
          <cell r="BD1188" t="b">
            <v>1</v>
          </cell>
          <cell r="BE1188" t="str">
            <v>REQ</v>
          </cell>
          <cell r="BF1188" t="str">
            <v>N/A</v>
          </cell>
          <cell r="BG1188" t="str">
            <v>REQ</v>
          </cell>
        </row>
        <row r="1189">
          <cell r="A1189">
            <v>66744</v>
          </cell>
          <cell r="B1189">
            <v>43280</v>
          </cell>
          <cell r="C1189"/>
          <cell r="D1189"/>
          <cell r="E1189"/>
          <cell r="F1189" t="str">
            <v>FAC Sunset Park L.P.</v>
          </cell>
          <cell r="G1189" t="str">
            <v>Sunset Library</v>
          </cell>
          <cell r="H1189" t="str">
            <v>Fifth Avenue Committee</v>
          </cell>
          <cell r="I1189" t="str">
            <v>NEF Assignment Corporation, as nominee</v>
          </cell>
          <cell r="J1189" t="str">
            <v>36-4326848</v>
          </cell>
          <cell r="K1189">
            <v>0.99990000000000001</v>
          </cell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 t="str">
            <v>NEF New York Special Tax Credit Fund 2016 LP</v>
          </cell>
          <cell r="W1189" t="str">
            <v>36-4843279</v>
          </cell>
          <cell r="X1189">
            <v>0.99990000000000001</v>
          </cell>
          <cell r="Y1189"/>
          <cell r="Z1189"/>
          <cell r="AA1189"/>
          <cell r="AB1189"/>
          <cell r="AC1189"/>
          <cell r="AD1189"/>
          <cell r="AE1189"/>
          <cell r="AF1189"/>
          <cell r="AG1189"/>
          <cell r="AH1189"/>
          <cell r="AI1189" t="str">
            <v>BNY Aurora Holding Corp</v>
          </cell>
          <cell r="AJ1189" t="str">
            <v>13-3837068</v>
          </cell>
          <cell r="AK1189">
            <v>0.99980000999999996</v>
          </cell>
          <cell r="AL1189"/>
          <cell r="AM1189"/>
          <cell r="AN1189"/>
          <cell r="AO1189"/>
          <cell r="AP1189"/>
          <cell r="AQ1189"/>
          <cell r="AR1189"/>
          <cell r="AS1189"/>
          <cell r="AT1189"/>
          <cell r="AU1189"/>
          <cell r="AV1189" t="str">
            <v/>
          </cell>
          <cell r="AW1189"/>
          <cell r="AX1189" t="str">
            <v/>
          </cell>
          <cell r="AY1189"/>
          <cell r="AZ1189" t="b">
            <v>1</v>
          </cell>
          <cell r="BA1189" t="b">
            <v>1</v>
          </cell>
          <cell r="BB1189" t="str">
            <v>TRUE</v>
          </cell>
          <cell r="BC1189" t="str">
            <v>FALSE</v>
          </cell>
          <cell r="BD1189" t="b">
            <v>1</v>
          </cell>
          <cell r="BE1189" t="str">
            <v>REQ</v>
          </cell>
          <cell r="BF1189" t="e">
            <v>#NAME?</v>
          </cell>
          <cell r="BG1189" t="str">
            <v>REQ</v>
          </cell>
        </row>
        <row r="1190">
          <cell r="A1190">
            <v>65849</v>
          </cell>
          <cell r="B1190">
            <v>41417</v>
          </cell>
          <cell r="C1190"/>
          <cell r="D1190"/>
          <cell r="E1190" t="str">
            <v>Phase 2 - Check investor % in the Fund's LPA</v>
          </cell>
          <cell r="F1190" t="str">
            <v>WHFA Creston Avenue, L.P.</v>
          </cell>
          <cell r="G1190" t="str">
            <v>Creston Avenue Preservation</v>
          </cell>
          <cell r="H1190" t="str">
            <v>Workforce Housing Advisors</v>
          </cell>
          <cell r="I1190" t="str">
            <v>MS Single Investor Fund II LLC</v>
          </cell>
          <cell r="J1190" t="str">
            <v>90-0859804</v>
          </cell>
          <cell r="K1190">
            <v>0.99990000000000001</v>
          </cell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 t="str">
            <v>MS Single Investor Fund II LLC</v>
          </cell>
          <cell r="W1190" t="str">
            <v>90-0859804</v>
          </cell>
          <cell r="X1190">
            <v>0.99990000000000001</v>
          </cell>
          <cell r="Y1190"/>
          <cell r="Z1190"/>
          <cell r="AA1190"/>
          <cell r="AB1190"/>
          <cell r="AC1190"/>
          <cell r="AD1190"/>
          <cell r="AE1190"/>
          <cell r="AF1190"/>
          <cell r="AG1190"/>
          <cell r="AH1190"/>
          <cell r="AI1190" t="str">
            <v>MS Affordable Housing LLC</v>
          </cell>
          <cell r="AJ1190" t="str">
            <v>20-3968489</v>
          </cell>
          <cell r="AK1190">
            <v>0.99989900009999999</v>
          </cell>
          <cell r="AL1190"/>
          <cell r="AM1190"/>
          <cell r="AN1190"/>
          <cell r="AO1190"/>
          <cell r="AP1190"/>
          <cell r="AQ1190"/>
          <cell r="AR1190"/>
          <cell r="AS1190"/>
          <cell r="AT1190"/>
          <cell r="AU1190"/>
          <cell r="AV1190" t="str">
            <v/>
          </cell>
          <cell r="AW1190"/>
          <cell r="AX1190" t="str">
            <v/>
          </cell>
          <cell r="AY1190"/>
          <cell r="AZ1190" t="b">
            <v>1</v>
          </cell>
          <cell r="BA1190" t="b">
            <v>1</v>
          </cell>
          <cell r="BB1190" t="b">
            <v>0</v>
          </cell>
          <cell r="BC1190" t="str">
            <v>FALSE</v>
          </cell>
          <cell r="BD1190" t="b">
            <v>1</v>
          </cell>
          <cell r="BE1190" t="str">
            <v>N/A</v>
          </cell>
          <cell r="BF1190" t="e">
            <v>#NAME?</v>
          </cell>
          <cell r="BG1190" t="str">
            <v>REQ</v>
          </cell>
        </row>
        <row r="1191">
          <cell r="A1191">
            <v>66768</v>
          </cell>
          <cell r="B1191">
            <v>42129</v>
          </cell>
          <cell r="C1191"/>
          <cell r="D1191"/>
          <cell r="E1191"/>
          <cell r="F1191" t="str">
            <v>Prosser Opportunity Housing LLLP</v>
          </cell>
          <cell r="G1191" t="str">
            <v>Prosser Family Housing</v>
          </cell>
          <cell r="H1191" t="str">
            <v>Catholic Charities Housing Services - Diocese of Yakima</v>
          </cell>
          <cell r="I1191" t="str">
            <v>NEF Assignment Corporation, as nominee</v>
          </cell>
          <cell r="J1191" t="str">
            <v>36-4326848</v>
          </cell>
          <cell r="K1191">
            <v>0.99990000000000001</v>
          </cell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 t="str">
            <v>Homestead Equity Fund XI Limited Partnership</v>
          </cell>
          <cell r="W1191" t="str">
            <v>90-0973765</v>
          </cell>
          <cell r="X1191">
            <v>0.94740524999999987</v>
          </cell>
          <cell r="Y1191" t="str">
            <v>Homestead Equity Fund XII Limited Partnership</v>
          </cell>
          <cell r="Z1191" t="str">
            <v>38-3958343</v>
          </cell>
          <cell r="AA1191">
            <v>5.2494749999999993E-2</v>
          </cell>
          <cell r="AB1191"/>
          <cell r="AC1191"/>
          <cell r="AD1191"/>
          <cell r="AE1191"/>
          <cell r="AF1191"/>
          <cell r="AG1191"/>
          <cell r="AH1191"/>
          <cell r="AI1191" t="str">
            <v>No investor with 50% or more ownership</v>
          </cell>
          <cell r="AJ1191" t="str">
            <v>N/A</v>
          </cell>
          <cell r="AK1191" t="str">
            <v>N/A</v>
          </cell>
          <cell r="AL1191"/>
          <cell r="AM1191"/>
          <cell r="AN1191"/>
          <cell r="AO1191"/>
          <cell r="AP1191"/>
          <cell r="AQ1191"/>
          <cell r="AR1191"/>
          <cell r="AS1191"/>
          <cell r="AT1191"/>
          <cell r="AU1191"/>
          <cell r="AV1191" t="str">
            <v/>
          </cell>
          <cell r="AW1191"/>
          <cell r="AX1191" t="str">
            <v/>
          </cell>
          <cell r="AY1191"/>
          <cell r="AZ1191" t="b">
            <v>1</v>
          </cell>
          <cell r="BA1191" t="b">
            <v>1</v>
          </cell>
          <cell r="BB1191" t="str">
            <v>TRUE</v>
          </cell>
          <cell r="BC1191" t="str">
            <v>FALSE</v>
          </cell>
          <cell r="BD1191" t="b">
            <v>1</v>
          </cell>
          <cell r="BE1191" t="str">
            <v>REQ</v>
          </cell>
          <cell r="BF1191" t="str">
            <v>N/A</v>
          </cell>
          <cell r="BG1191" t="str">
            <v>REQ</v>
          </cell>
        </row>
        <row r="1192">
          <cell r="A1192">
            <v>66769</v>
          </cell>
          <cell r="B1192">
            <v>42242</v>
          </cell>
          <cell r="C1192"/>
          <cell r="D1192"/>
          <cell r="E1192"/>
          <cell r="F1192" t="str">
            <v>2121 N. 6th Street, L.P.</v>
          </cell>
          <cell r="G1192" t="str">
            <v>Prairie Gardens</v>
          </cell>
          <cell r="H1192" t="str">
            <v>DMA &amp; Associates (5% of GP)</v>
          </cell>
          <cell r="I1192" t="str">
            <v>NEF Assignment Corporation, as nominee</v>
          </cell>
          <cell r="J1192" t="str">
            <v>36-4326848</v>
          </cell>
          <cell r="K1192">
            <v>0.99990000000000001</v>
          </cell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 t="str">
            <v>NEF Compass Shared Investment Fund I LP</v>
          </cell>
          <cell r="W1192" t="str">
            <v>30-0848864</v>
          </cell>
          <cell r="X1192">
            <v>0.99990000000000001</v>
          </cell>
          <cell r="Y1192"/>
          <cell r="Z1192"/>
          <cell r="AA1192"/>
          <cell r="AB1192"/>
          <cell r="AC1192"/>
          <cell r="AD1192"/>
          <cell r="AE1192"/>
          <cell r="AF1192"/>
          <cell r="AG1192"/>
          <cell r="AH1192"/>
          <cell r="AI1192" t="str">
            <v>Compass Bank</v>
          </cell>
          <cell r="AJ1192" t="str">
            <v>63-0476286</v>
          </cell>
          <cell r="AK1192">
            <v>0.99980000999999996</v>
          </cell>
          <cell r="AL1192"/>
          <cell r="AM1192"/>
          <cell r="AN1192"/>
          <cell r="AO1192"/>
          <cell r="AP1192"/>
          <cell r="AQ1192"/>
          <cell r="AR1192"/>
          <cell r="AS1192"/>
          <cell r="AT1192"/>
          <cell r="AU1192"/>
          <cell r="AV1192" t="str">
            <v/>
          </cell>
          <cell r="AW1192"/>
          <cell r="AX1192" t="str">
            <v/>
          </cell>
          <cell r="AY1192"/>
          <cell r="AZ1192" t="b">
            <v>1</v>
          </cell>
          <cell r="BA1192" t="b">
            <v>1</v>
          </cell>
          <cell r="BB1192" t="str">
            <v>TRUE</v>
          </cell>
          <cell r="BC1192" t="str">
            <v>FALSE</v>
          </cell>
          <cell r="BD1192" t="b">
            <v>1</v>
          </cell>
          <cell r="BE1192" t="str">
            <v>REQ</v>
          </cell>
          <cell r="BF1192" t="e">
            <v>#NAME?</v>
          </cell>
          <cell r="BG1192" t="str">
            <v>REQ</v>
          </cell>
        </row>
        <row r="1193">
          <cell r="A1193">
            <v>66770</v>
          </cell>
          <cell r="B1193">
            <v>42184</v>
          </cell>
          <cell r="C1193"/>
          <cell r="D1193"/>
          <cell r="E1193"/>
          <cell r="F1193" t="str">
            <v>Grand &amp; Rogers Group L.P.</v>
          </cell>
          <cell r="G1193" t="str">
            <v>Grand Rogers Cluster</v>
          </cell>
          <cell r="H1193" t="str">
            <v>JGV, Inc.</v>
          </cell>
          <cell r="I1193" t="str">
            <v>NEF Assignment Corporation, as nominee</v>
          </cell>
          <cell r="J1193" t="str">
            <v>36-4326848</v>
          </cell>
          <cell r="K1193">
            <v>0.99990000000000001</v>
          </cell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 t="str">
            <v>Cathay Shared Investment Fund I LP</v>
          </cell>
          <cell r="W1193" t="str">
            <v>37-1761153</v>
          </cell>
          <cell r="X1193">
            <v>0.26747325</v>
          </cell>
          <cell r="Y1193" t="str">
            <v>NEF Regional Fund VII - Chicago LP</v>
          </cell>
          <cell r="Z1193" t="str">
            <v>35-2532766</v>
          </cell>
          <cell r="AA1193">
            <v>0.73242675000000002</v>
          </cell>
          <cell r="AB1193"/>
          <cell r="AC1193"/>
          <cell r="AD1193"/>
          <cell r="AE1193"/>
          <cell r="AF1193"/>
          <cell r="AG1193"/>
          <cell r="AH1193"/>
          <cell r="AI1193" t="str">
            <v>No investor with 50% or more ownership</v>
          </cell>
          <cell r="AJ1193" t="str">
            <v>N/A</v>
          </cell>
          <cell r="AK1193" t="str">
            <v>N/A</v>
          </cell>
          <cell r="AL1193"/>
          <cell r="AM1193"/>
          <cell r="AN1193"/>
          <cell r="AO1193"/>
          <cell r="AP1193"/>
          <cell r="AQ1193"/>
          <cell r="AR1193"/>
          <cell r="AS1193"/>
          <cell r="AT1193"/>
          <cell r="AU1193"/>
          <cell r="AV1193" t="str">
            <v/>
          </cell>
          <cell r="AW1193"/>
          <cell r="AX1193" t="str">
            <v/>
          </cell>
          <cell r="AY1193"/>
          <cell r="AZ1193" t="b">
            <v>1</v>
          </cell>
          <cell r="BA1193" t="b">
            <v>1</v>
          </cell>
          <cell r="BB1193" t="b">
            <v>0</v>
          </cell>
          <cell r="BC1193" t="str">
            <v>FALSE</v>
          </cell>
          <cell r="BD1193" t="b">
            <v>1</v>
          </cell>
          <cell r="BE1193" t="str">
            <v>REQ</v>
          </cell>
          <cell r="BF1193" t="str">
            <v>N/A</v>
          </cell>
          <cell r="BG1193" t="str">
            <v>REQ</v>
          </cell>
        </row>
        <row r="1194">
          <cell r="A1194">
            <v>65516</v>
          </cell>
          <cell r="B1194">
            <v>41445</v>
          </cell>
          <cell r="C1194"/>
          <cell r="D1194"/>
          <cell r="E1194" t="str">
            <v>Phase 2 - Check investor % in the Fund's LPA</v>
          </cell>
          <cell r="F1194" t="str">
            <v>RH-St. Paul Apartments LP</v>
          </cell>
          <cell r="G1194" t="str">
            <v>Rolling Hills Apartments</v>
          </cell>
          <cell r="H1194" t="str">
            <v>Lutheran Social Services of Minnesota</v>
          </cell>
          <cell r="I1194" t="str">
            <v>MS Single Investor Fund II LLC</v>
          </cell>
          <cell r="J1194" t="str">
            <v>90-0859804</v>
          </cell>
          <cell r="K1194">
            <v>0.99990000000000001</v>
          </cell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 t="str">
            <v>MS Single Investor Fund II LLC</v>
          </cell>
          <cell r="W1194" t="str">
            <v>90-0859804</v>
          </cell>
          <cell r="X1194">
            <v>0.99990000000000001</v>
          </cell>
          <cell r="Y1194"/>
          <cell r="Z1194"/>
          <cell r="AA1194"/>
          <cell r="AB1194"/>
          <cell r="AC1194"/>
          <cell r="AD1194"/>
          <cell r="AE1194"/>
          <cell r="AF1194"/>
          <cell r="AG1194"/>
          <cell r="AH1194"/>
          <cell r="AI1194" t="str">
            <v>MS Affordable Housing LLC</v>
          </cell>
          <cell r="AJ1194" t="str">
            <v>20-3968489</v>
          </cell>
          <cell r="AK1194">
            <v>0.99989900009999999</v>
          </cell>
          <cell r="AL1194"/>
          <cell r="AM1194"/>
          <cell r="AN1194"/>
          <cell r="AO1194"/>
          <cell r="AP1194"/>
          <cell r="AQ1194"/>
          <cell r="AR1194"/>
          <cell r="AS1194"/>
          <cell r="AT1194"/>
          <cell r="AU1194"/>
          <cell r="AV1194" t="str">
            <v/>
          </cell>
          <cell r="AW1194"/>
          <cell r="AX1194" t="str">
            <v/>
          </cell>
          <cell r="AY1194"/>
          <cell r="AZ1194" t="b">
            <v>1</v>
          </cell>
          <cell r="BA1194" t="b">
            <v>1</v>
          </cell>
          <cell r="BB1194" t="b">
            <v>0</v>
          </cell>
          <cell r="BC1194" t="str">
            <v>TRUE</v>
          </cell>
          <cell r="BD1194" t="b">
            <v>1</v>
          </cell>
          <cell r="BE1194" t="str">
            <v>N/A</v>
          </cell>
          <cell r="BF1194" t="e">
            <v>#NAME?</v>
          </cell>
          <cell r="BG1194" t="str">
            <v>REQ</v>
          </cell>
        </row>
        <row r="1195">
          <cell r="A1195">
            <v>66780</v>
          </cell>
          <cell r="B1195">
            <v>42184</v>
          </cell>
          <cell r="C1195"/>
          <cell r="D1195"/>
          <cell r="E1195"/>
          <cell r="F1195" t="str">
            <v>2700 University FC, LP</v>
          </cell>
          <cell r="G1195" t="str">
            <v>2700 University at Westgate</v>
          </cell>
          <cell r="H1195" t="str">
            <v>Flaherty &amp; Collins Construction, Inc.</v>
          </cell>
          <cell r="I1195" t="str">
            <v>NEF Assignment Corporation, as nominee</v>
          </cell>
          <cell r="J1195" t="str">
            <v>36-4326848</v>
          </cell>
          <cell r="K1195">
            <v>0.99990000000000001</v>
          </cell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 t="str">
            <v>NEF Regional Fund V-Chicago LP</v>
          </cell>
          <cell r="W1195" t="str">
            <v>36-4792159</v>
          </cell>
          <cell r="X1195">
            <v>0.99990000000000001</v>
          </cell>
          <cell r="Y1195"/>
          <cell r="Z1195"/>
          <cell r="AA1195"/>
          <cell r="AB1195"/>
          <cell r="AC1195"/>
          <cell r="AD1195"/>
          <cell r="AE1195"/>
          <cell r="AF1195"/>
          <cell r="AG1195"/>
          <cell r="AH1195"/>
          <cell r="AI1195" t="str">
            <v>No investor with 50% or more ownership</v>
          </cell>
          <cell r="AJ1195" t="str">
            <v>N/A</v>
          </cell>
          <cell r="AK1195" t="str">
            <v>N/A</v>
          </cell>
          <cell r="AL1195"/>
          <cell r="AM1195"/>
          <cell r="AN1195"/>
          <cell r="AO1195"/>
          <cell r="AP1195"/>
          <cell r="AQ1195"/>
          <cell r="AR1195"/>
          <cell r="AS1195"/>
          <cell r="AT1195"/>
          <cell r="AU1195"/>
          <cell r="AV1195" t="str">
            <v/>
          </cell>
          <cell r="AW1195"/>
          <cell r="AX1195" t="str">
            <v/>
          </cell>
          <cell r="AY1195"/>
          <cell r="AZ1195" t="b">
            <v>1</v>
          </cell>
          <cell r="BA1195" t="b">
            <v>1</v>
          </cell>
          <cell r="BB1195" t="str">
            <v>TRUE</v>
          </cell>
          <cell r="BC1195" t="str">
            <v>FALSE</v>
          </cell>
          <cell r="BD1195" t="b">
            <v>1</v>
          </cell>
          <cell r="BE1195" t="str">
            <v>REQ</v>
          </cell>
          <cell r="BF1195" t="str">
            <v>N/A</v>
          </cell>
          <cell r="BG1195" t="str">
            <v>REQ</v>
          </cell>
        </row>
        <row r="1196">
          <cell r="A1196">
            <v>66781</v>
          </cell>
          <cell r="B1196">
            <v>42398</v>
          </cell>
          <cell r="C1196"/>
          <cell r="D1196"/>
          <cell r="E1196"/>
          <cell r="F1196" t="str">
            <v>Hamlin Bell Associates, LP</v>
          </cell>
          <cell r="G1196" t="str">
            <v>Hamlin Bell</v>
          </cell>
          <cell r="H1196" t="str">
            <v>Newbury Management Company</v>
          </cell>
          <cell r="I1196" t="str">
            <v>NEF Assignment Corporation, as nominee</v>
          </cell>
          <cell r="J1196" t="str">
            <v>36-4326848</v>
          </cell>
          <cell r="K1196">
            <v>0.99990000000000001</v>
          </cell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 t="str">
            <v>National Equity Fund 2014 LP</v>
          </cell>
          <cell r="W1196" t="str">
            <v>61-1735239</v>
          </cell>
          <cell r="X1196">
            <v>6.9993E-2</v>
          </cell>
          <cell r="Y1196" t="str">
            <v>NEF Regional Fund VII - Chicago LP</v>
          </cell>
          <cell r="Z1196" t="str">
            <v>35-2532766</v>
          </cell>
          <cell r="AA1196">
            <v>0.92990700000000004</v>
          </cell>
          <cell r="AB1196"/>
          <cell r="AC1196"/>
          <cell r="AD1196"/>
          <cell r="AE1196"/>
          <cell r="AF1196"/>
          <cell r="AG1196"/>
          <cell r="AH1196"/>
          <cell r="AI1196" t="str">
            <v>No investor with 50% or more ownership</v>
          </cell>
          <cell r="AJ1196" t="str">
            <v>N/A</v>
          </cell>
          <cell r="AK1196" t="str">
            <v>N/A</v>
          </cell>
          <cell r="AL1196"/>
          <cell r="AM1196"/>
          <cell r="AN1196"/>
          <cell r="AO1196"/>
          <cell r="AP1196"/>
          <cell r="AQ1196"/>
          <cell r="AR1196"/>
          <cell r="AS1196"/>
          <cell r="AT1196"/>
          <cell r="AU1196"/>
          <cell r="AV1196" t="str">
            <v/>
          </cell>
          <cell r="AW1196"/>
          <cell r="AX1196" t="str">
            <v/>
          </cell>
          <cell r="AY1196"/>
          <cell r="AZ1196" t="b">
            <v>1</v>
          </cell>
          <cell r="BA1196" t="b">
            <v>1</v>
          </cell>
          <cell r="BB1196" t="b">
            <v>0</v>
          </cell>
          <cell r="BC1196" t="str">
            <v>FALSE</v>
          </cell>
          <cell r="BD1196" t="b">
            <v>1</v>
          </cell>
          <cell r="BE1196" t="str">
            <v>REQ</v>
          </cell>
          <cell r="BF1196" t="str">
            <v>N/A</v>
          </cell>
          <cell r="BG1196" t="str">
            <v>REQ</v>
          </cell>
        </row>
        <row r="1197">
          <cell r="A1197">
            <v>66785</v>
          </cell>
          <cell r="B1197">
            <v>42361</v>
          </cell>
          <cell r="C1197"/>
          <cell r="D1197"/>
          <cell r="E1197"/>
          <cell r="F1197" t="str">
            <v>Glen Oaks, LP</v>
          </cell>
          <cell r="G1197" t="str">
            <v>Glen Oak Tower</v>
          </cell>
          <cell r="H1197" t="str">
            <v>Scott Canel and Associates</v>
          </cell>
          <cell r="I1197" t="str">
            <v>NEF Assignment Corporation, as nominee</v>
          </cell>
          <cell r="J1197" t="str">
            <v>36-4326848</v>
          </cell>
          <cell r="K1197">
            <v>0.99990000000000001</v>
          </cell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 t="str">
            <v>State Farm Good Neighbor Fund LP</v>
          </cell>
          <cell r="W1197" t="str">
            <v>27-1973833</v>
          </cell>
          <cell r="X1197">
            <v>0.99990000000000001</v>
          </cell>
          <cell r="Y1197"/>
          <cell r="Z1197"/>
          <cell r="AA1197"/>
          <cell r="AB1197"/>
          <cell r="AC1197"/>
          <cell r="AD1197"/>
          <cell r="AE1197"/>
          <cell r="AF1197"/>
          <cell r="AG1197"/>
          <cell r="AH1197"/>
          <cell r="AI1197" t="str">
            <v>State Farm Mutual Automobile Insurance Company</v>
          </cell>
          <cell r="AJ1197" t="str">
            <v>37-0533100</v>
          </cell>
          <cell r="AK1197">
            <v>0.99980000999999996</v>
          </cell>
          <cell r="AL1197"/>
          <cell r="AM1197"/>
          <cell r="AN1197"/>
          <cell r="AO1197"/>
          <cell r="AP1197"/>
          <cell r="AQ1197"/>
          <cell r="AR1197"/>
          <cell r="AS1197"/>
          <cell r="AT1197"/>
          <cell r="AU1197"/>
          <cell r="AV1197" t="str">
            <v/>
          </cell>
          <cell r="AW1197"/>
          <cell r="AX1197" t="str">
            <v/>
          </cell>
          <cell r="AY1197"/>
          <cell r="AZ1197" t="b">
            <v>1</v>
          </cell>
          <cell r="BA1197" t="b">
            <v>1</v>
          </cell>
          <cell r="BB1197" t="str">
            <v>TRUE</v>
          </cell>
          <cell r="BC1197" t="str">
            <v>FALSE</v>
          </cell>
          <cell r="BD1197" t="b">
            <v>1</v>
          </cell>
          <cell r="BE1197" t="str">
            <v>REQ</v>
          </cell>
          <cell r="BF1197" t="e">
            <v>#NAME?</v>
          </cell>
          <cell r="BG1197" t="str">
            <v>REQ</v>
          </cell>
        </row>
        <row r="1198">
          <cell r="A1198">
            <v>66813</v>
          </cell>
          <cell r="B1198">
            <v>42184</v>
          </cell>
          <cell r="C1198"/>
          <cell r="D1198"/>
          <cell r="E1198"/>
          <cell r="F1198" t="str">
            <v>Turnstone Northlake Senior Living Apartments L.P.</v>
          </cell>
          <cell r="G1198" t="str">
            <v>Wisdom Village of Northlake</v>
          </cell>
          <cell r="H1198" t="str">
            <v>Turnstone Development Corporation</v>
          </cell>
          <cell r="I1198" t="str">
            <v>NEF Assignment Corporation, as nominee</v>
          </cell>
          <cell r="J1198" t="str">
            <v>36-4326848</v>
          </cell>
          <cell r="K1198">
            <v>0.99990000000000001</v>
          </cell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 t="str">
            <v>Banc of America Community Housing Investment Fund VIII LP</v>
          </cell>
          <cell r="W1198" t="str">
            <v>30-0829863</v>
          </cell>
          <cell r="X1198">
            <v>0.99990000000000001</v>
          </cell>
          <cell r="Y1198"/>
          <cell r="Z1198"/>
          <cell r="AA1198"/>
          <cell r="AB1198"/>
          <cell r="AC1198"/>
          <cell r="AD1198"/>
          <cell r="AE1198"/>
          <cell r="AF1198"/>
          <cell r="AG1198"/>
          <cell r="AH1198"/>
          <cell r="AI1198" t="str">
            <v>Bank of America, N.A.</v>
          </cell>
          <cell r="AJ1198" t="str">
            <v>94-1687665</v>
          </cell>
          <cell r="AK1198">
            <v>0.99980000999999996</v>
          </cell>
          <cell r="AL1198"/>
          <cell r="AM1198"/>
          <cell r="AN1198"/>
          <cell r="AO1198"/>
          <cell r="AP1198"/>
          <cell r="AQ1198"/>
          <cell r="AR1198"/>
          <cell r="AS1198"/>
          <cell r="AT1198"/>
          <cell r="AU1198"/>
          <cell r="AV1198" t="str">
            <v/>
          </cell>
          <cell r="AW1198"/>
          <cell r="AX1198" t="str">
            <v/>
          </cell>
          <cell r="AY1198"/>
          <cell r="AZ1198" t="b">
            <v>1</v>
          </cell>
          <cell r="BA1198" t="b">
            <v>1</v>
          </cell>
          <cell r="BB1198" t="b">
            <v>0</v>
          </cell>
          <cell r="BC1198" t="str">
            <v>TRUE</v>
          </cell>
          <cell r="BD1198" t="b">
            <v>1</v>
          </cell>
          <cell r="BE1198" t="str">
            <v>REQ</v>
          </cell>
          <cell r="BF1198" t="e">
            <v>#NAME?</v>
          </cell>
          <cell r="BG1198" t="str">
            <v>REQ</v>
          </cell>
        </row>
        <row r="1199">
          <cell r="A1199">
            <v>66819</v>
          </cell>
          <cell r="B1199">
            <v>42453</v>
          </cell>
          <cell r="C1199"/>
          <cell r="D1199"/>
          <cell r="E1199"/>
          <cell r="F1199" t="str">
            <v>KDVA Homes 2, LLLP</v>
          </cell>
          <cell r="G1199" t="str">
            <v>KCADV Homes Lexington</v>
          </cell>
          <cell r="H1199" t="str">
            <v>The Housing Partnership, Inc.</v>
          </cell>
          <cell r="I1199" t="str">
            <v>NEF Assignment Corporation, as nominee</v>
          </cell>
          <cell r="J1199" t="str">
            <v>36-4326848</v>
          </cell>
          <cell r="K1199">
            <v>0.99990000000000001</v>
          </cell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 t="str">
            <v>NEF Regional Fund VII - Chicago LP</v>
          </cell>
          <cell r="W1199" t="str">
            <v>35-2532766</v>
          </cell>
          <cell r="X1199">
            <v>0.99990000000000001</v>
          </cell>
          <cell r="Y1199"/>
          <cell r="Z1199"/>
          <cell r="AA1199"/>
          <cell r="AB1199"/>
          <cell r="AC1199"/>
          <cell r="AD1199"/>
          <cell r="AE1199"/>
          <cell r="AF1199"/>
          <cell r="AG1199"/>
          <cell r="AH1199"/>
          <cell r="AI1199" t="str">
            <v>No investor with 50% or more ownership</v>
          </cell>
          <cell r="AJ1199" t="str">
            <v>N/A</v>
          </cell>
          <cell r="AK1199" t="str">
            <v>N/A</v>
          </cell>
          <cell r="AL1199"/>
          <cell r="AM1199"/>
          <cell r="AN1199"/>
          <cell r="AO1199"/>
          <cell r="AP1199"/>
          <cell r="AQ1199"/>
          <cell r="AR1199"/>
          <cell r="AS1199"/>
          <cell r="AT1199"/>
          <cell r="AU1199"/>
          <cell r="AV1199" t="str">
            <v/>
          </cell>
          <cell r="AW1199"/>
          <cell r="AX1199" t="str">
            <v/>
          </cell>
          <cell r="AY1199"/>
          <cell r="AZ1199" t="b">
            <v>1</v>
          </cell>
          <cell r="BA1199" t="b">
            <v>1</v>
          </cell>
          <cell r="BB1199" t="str">
            <v>TRUE</v>
          </cell>
          <cell r="BC1199" t="str">
            <v>FALSE</v>
          </cell>
          <cell r="BD1199" t="b">
            <v>1</v>
          </cell>
          <cell r="BE1199" t="str">
            <v>REQ</v>
          </cell>
          <cell r="BF1199" t="str">
            <v>N/A</v>
          </cell>
          <cell r="BG1199" t="str">
            <v>REQ</v>
          </cell>
        </row>
        <row r="1200">
          <cell r="A1200">
            <v>66825</v>
          </cell>
          <cell r="B1200">
            <v>42317</v>
          </cell>
          <cell r="C1200"/>
          <cell r="D1200"/>
          <cell r="E1200"/>
          <cell r="F1200" t="str">
            <v>Arbor Marion Limited Partnership</v>
          </cell>
          <cell r="G1200" t="str">
            <v>Arbor at Lindale Trail</v>
          </cell>
          <cell r="H1200" t="str">
            <v>Full Circle Communities, Inc.</v>
          </cell>
          <cell r="I1200" t="str">
            <v>NEF Assignment Corporation, as nominee</v>
          </cell>
          <cell r="J1200" t="str">
            <v>36-4326848</v>
          </cell>
          <cell r="K1200">
            <v>0.99990000000000001</v>
          </cell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 t="str">
            <v>NEF Regional Fund VII - Chicago LP</v>
          </cell>
          <cell r="W1200" t="str">
            <v>35-2532766</v>
          </cell>
          <cell r="X1200">
            <v>0.99990000000000001</v>
          </cell>
          <cell r="Y1200"/>
          <cell r="Z1200"/>
          <cell r="AA1200"/>
          <cell r="AB1200"/>
          <cell r="AC1200"/>
          <cell r="AD1200"/>
          <cell r="AE1200"/>
          <cell r="AF1200"/>
          <cell r="AG1200"/>
          <cell r="AH1200"/>
          <cell r="AI1200" t="str">
            <v>No investor with 50% or more ownership</v>
          </cell>
          <cell r="AJ1200" t="str">
            <v>N/A</v>
          </cell>
          <cell r="AK1200" t="str">
            <v>N/A</v>
          </cell>
          <cell r="AL1200"/>
          <cell r="AM1200"/>
          <cell r="AN1200"/>
          <cell r="AO1200"/>
          <cell r="AP1200"/>
          <cell r="AQ1200"/>
          <cell r="AR1200"/>
          <cell r="AS1200"/>
          <cell r="AT1200"/>
          <cell r="AU1200"/>
          <cell r="AV1200" t="str">
            <v/>
          </cell>
          <cell r="AW1200"/>
          <cell r="AX1200" t="str">
            <v/>
          </cell>
          <cell r="AY1200"/>
          <cell r="AZ1200" t="b">
            <v>1</v>
          </cell>
          <cell r="BA1200" t="b">
            <v>1</v>
          </cell>
          <cell r="BB1200" t="str">
            <v>TRUE</v>
          </cell>
          <cell r="BC1200" t="str">
            <v>FALSE</v>
          </cell>
          <cell r="BD1200" t="b">
            <v>1</v>
          </cell>
          <cell r="BE1200" t="str">
            <v>REQ</v>
          </cell>
          <cell r="BF1200" t="str">
            <v>N/A</v>
          </cell>
          <cell r="BG1200" t="str">
            <v>REQ</v>
          </cell>
        </row>
        <row r="1201">
          <cell r="A1201">
            <v>66828</v>
          </cell>
          <cell r="B1201">
            <v>42332</v>
          </cell>
          <cell r="C1201"/>
          <cell r="D1201"/>
          <cell r="E1201"/>
          <cell r="F1201" t="str">
            <v>North Suburban Housing, LLC</v>
          </cell>
          <cell r="G1201" t="str">
            <v>Albert Goedke and Armond King</v>
          </cell>
          <cell r="H1201" t="str">
            <v>Housing Authority of Cook County</v>
          </cell>
          <cell r="I1201" t="str">
            <v>NEF Assignment Corporation, as nominee</v>
          </cell>
          <cell r="J1201" t="str">
            <v>36-4326848</v>
          </cell>
          <cell r="K1201">
            <v>0.99990000000000001</v>
          </cell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 t="str">
            <v>NEF National Community Investment Fund III Limited Partnership</v>
          </cell>
          <cell r="W1201" t="str">
            <v>38-3939169</v>
          </cell>
          <cell r="X1201">
            <v>0.99990000000000001</v>
          </cell>
          <cell r="Y1201"/>
          <cell r="Z1201"/>
          <cell r="AA1201"/>
          <cell r="AB1201"/>
          <cell r="AC1201"/>
          <cell r="AD1201"/>
          <cell r="AE1201"/>
          <cell r="AF1201"/>
          <cell r="AG1201"/>
          <cell r="AH1201"/>
          <cell r="AI1201" t="str">
            <v>Citibank, N.A.</v>
          </cell>
          <cell r="AJ1201" t="str">
            <v>13-5266470</v>
          </cell>
          <cell r="AK1201">
            <v>0.99980000999999996</v>
          </cell>
          <cell r="AL1201"/>
          <cell r="AM1201"/>
          <cell r="AN1201"/>
          <cell r="AO1201"/>
          <cell r="AP1201"/>
          <cell r="AQ1201"/>
          <cell r="AR1201"/>
          <cell r="AS1201"/>
          <cell r="AT1201"/>
          <cell r="AU1201"/>
          <cell r="AV1201" t="str">
            <v/>
          </cell>
          <cell r="AW1201"/>
          <cell r="AX1201" t="str">
            <v/>
          </cell>
          <cell r="AY1201"/>
          <cell r="AZ1201" t="b">
            <v>1</v>
          </cell>
          <cell r="BA1201" t="b">
            <v>1</v>
          </cell>
          <cell r="BB1201" t="b">
            <v>0</v>
          </cell>
          <cell r="BC1201" t="str">
            <v>FALSE</v>
          </cell>
          <cell r="BD1201" t="b">
            <v>1</v>
          </cell>
          <cell r="BE1201" t="str">
            <v>REQ</v>
          </cell>
          <cell r="BF1201" t="e">
            <v>#NAME?</v>
          </cell>
          <cell r="BG1201" t="str">
            <v>REQ</v>
          </cell>
        </row>
        <row r="1202">
          <cell r="A1202">
            <v>66842</v>
          </cell>
          <cell r="B1202">
            <v>42705</v>
          </cell>
          <cell r="C1202"/>
          <cell r="D1202"/>
          <cell r="E1202"/>
          <cell r="F1202" t="str">
            <v>King 1101 Apartments, L.P.</v>
          </cell>
          <cell r="G1202" t="str">
            <v>King 1101 Apartments (aka 1101 MLK)</v>
          </cell>
          <cell r="H1202" t="str">
            <v>Holos Communities</v>
          </cell>
          <cell r="I1202" t="str">
            <v>NEF Assignment Corporation, as nominee</v>
          </cell>
          <cell r="J1202" t="str">
            <v>36-4326848</v>
          </cell>
          <cell r="K1202">
            <v>0.99990000000000001</v>
          </cell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 t="str">
            <v>California Equity Fund 2017 LP</v>
          </cell>
          <cell r="W1202" t="str">
            <v>37-1849245</v>
          </cell>
          <cell r="X1202">
            <v>0.99990000000000001</v>
          </cell>
          <cell r="Y1202"/>
          <cell r="Z1202"/>
          <cell r="AA1202"/>
          <cell r="AB1202"/>
          <cell r="AC1202"/>
          <cell r="AD1202"/>
          <cell r="AE1202"/>
          <cell r="AF1202"/>
          <cell r="AG1202"/>
          <cell r="AH1202"/>
          <cell r="AI1202" t="str">
            <v>No investor with 50% or more ownership</v>
          </cell>
          <cell r="AJ1202" t="str">
            <v>N/A</v>
          </cell>
          <cell r="AK1202" t="str">
            <v>N/A</v>
          </cell>
          <cell r="AL1202"/>
          <cell r="AM1202"/>
          <cell r="AN1202"/>
          <cell r="AO1202"/>
          <cell r="AP1202"/>
          <cell r="AQ1202"/>
          <cell r="AR1202"/>
          <cell r="AS1202"/>
          <cell r="AT1202"/>
          <cell r="AU1202"/>
          <cell r="AV1202" t="str">
            <v/>
          </cell>
          <cell r="AW1202"/>
          <cell r="AX1202" t="str">
            <v/>
          </cell>
          <cell r="AY1202"/>
          <cell r="AZ1202" t="b">
            <v>1</v>
          </cell>
          <cell r="BA1202" t="b">
            <v>1</v>
          </cell>
          <cell r="BB1202" t="b">
            <v>0</v>
          </cell>
          <cell r="BC1202" t="str">
            <v>FALSE</v>
          </cell>
          <cell r="BD1202" t="b">
            <v>1</v>
          </cell>
          <cell r="BE1202" t="str">
            <v>REQ</v>
          </cell>
          <cell r="BF1202" t="str">
            <v>N/A</v>
          </cell>
          <cell r="BG1202" t="str">
            <v>REQ</v>
          </cell>
        </row>
        <row r="1203">
          <cell r="A1203">
            <v>66845</v>
          </cell>
          <cell r="B1203">
            <v>42544</v>
          </cell>
          <cell r="C1203"/>
          <cell r="D1203"/>
          <cell r="E1203"/>
          <cell r="F1203" t="str">
            <v>Amherst Gardens LP</v>
          </cell>
          <cell r="G1203" t="str">
            <v>Amherst Gardens Apartments</v>
          </cell>
          <cell r="H1203" t="str">
            <v>One Neighborhood Builders / OHC</v>
          </cell>
          <cell r="I1203" t="str">
            <v>NEF Assignment Corporation, as nominee</v>
          </cell>
          <cell r="J1203" t="str">
            <v>36-4326848</v>
          </cell>
          <cell r="K1203">
            <v>0.99990000000000001</v>
          </cell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 t="str">
            <v>NEF Regional Fund VIII - Chicago LP</v>
          </cell>
          <cell r="W1203" t="str">
            <v>81-2158194</v>
          </cell>
          <cell r="X1203">
            <v>0.99990000000000001</v>
          </cell>
          <cell r="Y1203"/>
          <cell r="Z1203"/>
          <cell r="AA1203"/>
          <cell r="AB1203"/>
          <cell r="AC1203"/>
          <cell r="AD1203"/>
          <cell r="AE1203"/>
          <cell r="AF1203"/>
          <cell r="AG1203"/>
          <cell r="AH1203"/>
          <cell r="AI1203" t="str">
            <v>No investor with 50% or more ownership</v>
          </cell>
          <cell r="AJ1203" t="str">
            <v>N/A</v>
          </cell>
          <cell r="AK1203" t="str">
            <v>N/A</v>
          </cell>
          <cell r="AL1203"/>
          <cell r="AM1203"/>
          <cell r="AN1203"/>
          <cell r="AO1203"/>
          <cell r="AP1203"/>
          <cell r="AQ1203"/>
          <cell r="AR1203"/>
          <cell r="AS1203"/>
          <cell r="AT1203"/>
          <cell r="AU1203"/>
          <cell r="AV1203" t="str">
            <v/>
          </cell>
          <cell r="AW1203"/>
          <cell r="AX1203" t="str">
            <v/>
          </cell>
          <cell r="AY1203"/>
          <cell r="AZ1203" t="b">
            <v>1</v>
          </cell>
          <cell r="BA1203" t="b">
            <v>1</v>
          </cell>
          <cell r="BB1203" t="str">
            <v>TRUE</v>
          </cell>
          <cell r="BC1203" t="str">
            <v>FALSE</v>
          </cell>
          <cell r="BD1203" t="b">
            <v>1</v>
          </cell>
          <cell r="BE1203" t="str">
            <v>REQ</v>
          </cell>
          <cell r="BF1203" t="str">
            <v>N/A</v>
          </cell>
          <cell r="BG1203" t="str">
            <v>REQ</v>
          </cell>
        </row>
        <row r="1204">
          <cell r="A1204">
            <v>66847</v>
          </cell>
          <cell r="B1204">
            <v>43692</v>
          </cell>
          <cell r="C1204"/>
          <cell r="D1204"/>
          <cell r="E1204"/>
          <cell r="F1204" t="str">
            <v>Nicole Hines Limited Partnership</v>
          </cell>
          <cell r="G1204" t="str">
            <v>Nicole Hines Townhomes</v>
          </cell>
          <cell r="H1204" t="str">
            <v>Women's Community Revitalization Project</v>
          </cell>
          <cell r="I1204" t="str">
            <v>NEF FRE Affordable Housing Fund LP</v>
          </cell>
          <cell r="J1204" t="str">
            <v>37-1908305</v>
          </cell>
          <cell r="K1204">
            <v>0.99990000000000001</v>
          </cell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 t="str">
            <v>NEF FRE Affordable Housing Fund LP</v>
          </cell>
          <cell r="W1204" t="str">
            <v>37-1908305</v>
          </cell>
          <cell r="X1204">
            <v>0.99990000000000001</v>
          </cell>
          <cell r="Y1204"/>
          <cell r="Z1204"/>
          <cell r="AA1204"/>
          <cell r="AB1204"/>
          <cell r="AC1204"/>
          <cell r="AD1204"/>
          <cell r="AE1204"/>
          <cell r="AF1204"/>
          <cell r="AG1204"/>
          <cell r="AH1204"/>
          <cell r="AI1204" t="str">
            <v>Federal Home Loan Mortgage Corporation</v>
          </cell>
          <cell r="AJ1204" t="str">
            <v>52-0904874</v>
          </cell>
          <cell r="AK1204">
            <v>0.99980000999999996</v>
          </cell>
          <cell r="AL1204"/>
          <cell r="AM1204"/>
          <cell r="AN1204"/>
          <cell r="AO1204"/>
          <cell r="AP1204"/>
          <cell r="AQ1204"/>
          <cell r="AR1204"/>
          <cell r="AS1204"/>
          <cell r="AT1204"/>
          <cell r="AU1204"/>
          <cell r="AV1204" t="str">
            <v/>
          </cell>
          <cell r="AW1204"/>
          <cell r="AX1204" t="str">
            <v/>
          </cell>
          <cell r="AY1204"/>
          <cell r="AZ1204" t="b">
            <v>1</v>
          </cell>
          <cell r="BA1204" t="b">
            <v>1</v>
          </cell>
          <cell r="BB1204" t="str">
            <v>TRUE</v>
          </cell>
          <cell r="BC1204" t="str">
            <v>FALSE</v>
          </cell>
          <cell r="BD1204" t="b">
            <v>1</v>
          </cell>
          <cell r="BE1204" t="str">
            <v>N/A</v>
          </cell>
          <cell r="BF1204" t="e">
            <v>#NAME?</v>
          </cell>
          <cell r="BG1204" t="str">
            <v>REQ</v>
          </cell>
        </row>
        <row r="1205">
          <cell r="A1205">
            <v>66027</v>
          </cell>
          <cell r="B1205">
            <v>41529</v>
          </cell>
          <cell r="C1205"/>
          <cell r="D1205"/>
          <cell r="E1205" t="str">
            <v>Phase 2 - Check investor % in the Fund's LPA</v>
          </cell>
          <cell r="F1205" t="str">
            <v>St. Alban's Park II, LLLP</v>
          </cell>
          <cell r="G1205" t="str">
            <v>St. Alban's Park</v>
          </cell>
          <cell r="H1205" t="str">
            <v>Twin Cities Housing Development Corporation (TCHDC)</v>
          </cell>
          <cell r="I1205" t="str">
            <v>MS Single Investor Fund II LLC</v>
          </cell>
          <cell r="J1205" t="str">
            <v>90-0859804</v>
          </cell>
          <cell r="K1205">
            <v>0.99990000000000001</v>
          </cell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 t="str">
            <v>MS Single Investor Fund II LLC</v>
          </cell>
          <cell r="W1205" t="str">
            <v>90-0859804</v>
          </cell>
          <cell r="X1205">
            <v>0.99990000000000001</v>
          </cell>
          <cell r="Y1205"/>
          <cell r="Z1205"/>
          <cell r="AA1205"/>
          <cell r="AB1205"/>
          <cell r="AC1205"/>
          <cell r="AD1205"/>
          <cell r="AE1205"/>
          <cell r="AF1205"/>
          <cell r="AG1205"/>
          <cell r="AH1205"/>
          <cell r="AI1205" t="str">
            <v>MS Affordable Housing LLC</v>
          </cell>
          <cell r="AJ1205" t="str">
            <v>20-3968489</v>
          </cell>
          <cell r="AK1205">
            <v>0.99989900009999999</v>
          </cell>
          <cell r="AL1205"/>
          <cell r="AM1205"/>
          <cell r="AN1205"/>
          <cell r="AO1205"/>
          <cell r="AP1205"/>
          <cell r="AQ1205"/>
          <cell r="AR1205"/>
          <cell r="AS1205"/>
          <cell r="AT1205"/>
          <cell r="AU1205"/>
          <cell r="AV1205" t="str">
            <v/>
          </cell>
          <cell r="AW1205"/>
          <cell r="AX1205" t="str">
            <v/>
          </cell>
          <cell r="AY1205"/>
          <cell r="AZ1205" t="b">
            <v>1</v>
          </cell>
          <cell r="BA1205" t="b">
            <v>1</v>
          </cell>
          <cell r="BB1205" t="b">
            <v>0</v>
          </cell>
          <cell r="BC1205" t="str">
            <v>FALSE</v>
          </cell>
          <cell r="BD1205" t="b">
            <v>1</v>
          </cell>
          <cell r="BE1205" t="str">
            <v>N/A</v>
          </cell>
          <cell r="BF1205" t="e">
            <v>#NAME?</v>
          </cell>
          <cell r="BG1205" t="str">
            <v>REQ</v>
          </cell>
        </row>
        <row r="1206">
          <cell r="A1206">
            <v>66864</v>
          </cell>
          <cell r="B1206">
            <v>42723</v>
          </cell>
          <cell r="C1206"/>
          <cell r="D1206"/>
          <cell r="E1206"/>
          <cell r="F1206" t="str">
            <v>Twin Lakes Landing LLC</v>
          </cell>
          <cell r="G1206" t="str">
            <v>Twin Lakes Landing</v>
          </cell>
          <cell r="H1206" t="str">
            <v>Housing Hope</v>
          </cell>
          <cell r="I1206" t="str">
            <v>NEF Assignment Corporation, as nominee</v>
          </cell>
          <cell r="J1206" t="str">
            <v>36-4326848</v>
          </cell>
          <cell r="K1206">
            <v>0.99990000000000001</v>
          </cell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 t="str">
            <v>Homestead Equity Fund XIII Limited Partnership</v>
          </cell>
          <cell r="W1206" t="str">
            <v>81-2165545</v>
          </cell>
          <cell r="X1206">
            <v>0.99990000000000001</v>
          </cell>
          <cell r="Y1206"/>
          <cell r="Z1206"/>
          <cell r="AA1206"/>
          <cell r="AB1206"/>
          <cell r="AC1206"/>
          <cell r="AD1206"/>
          <cell r="AE1206"/>
          <cell r="AF1206"/>
          <cell r="AG1206"/>
          <cell r="AH1206"/>
          <cell r="AI1206" t="str">
            <v>No investor with 50% or more ownership</v>
          </cell>
          <cell r="AJ1206" t="str">
            <v>N/A</v>
          </cell>
          <cell r="AK1206" t="str">
            <v>N/A</v>
          </cell>
          <cell r="AL1206"/>
          <cell r="AM1206"/>
          <cell r="AN1206"/>
          <cell r="AO1206"/>
          <cell r="AP1206"/>
          <cell r="AQ1206"/>
          <cell r="AR1206"/>
          <cell r="AS1206"/>
          <cell r="AT1206"/>
          <cell r="AU1206"/>
          <cell r="AV1206" t="str">
            <v/>
          </cell>
          <cell r="AW1206"/>
          <cell r="AX1206" t="str">
            <v/>
          </cell>
          <cell r="AY1206"/>
          <cell r="AZ1206" t="b">
            <v>1</v>
          </cell>
          <cell r="BA1206" t="b">
            <v>1</v>
          </cell>
          <cell r="BB1206" t="str">
            <v>TRUE</v>
          </cell>
          <cell r="BC1206" t="str">
            <v>FALSE</v>
          </cell>
          <cell r="BD1206" t="b">
            <v>1</v>
          </cell>
          <cell r="BE1206" t="str">
            <v>REQ</v>
          </cell>
          <cell r="BF1206" t="str">
            <v>N/A</v>
          </cell>
          <cell r="BG1206" t="str">
            <v>REQ</v>
          </cell>
        </row>
        <row r="1207">
          <cell r="A1207">
            <v>66874</v>
          </cell>
          <cell r="B1207">
            <v>42523</v>
          </cell>
          <cell r="C1207"/>
          <cell r="D1207"/>
          <cell r="E1207"/>
          <cell r="F1207" t="str">
            <v>Seavey 3 Community LLC</v>
          </cell>
          <cell r="G1207" t="str">
            <v>Seavey Meadows Phase 3</v>
          </cell>
          <cell r="H1207" t="str">
            <v>Willamette Neighborhood Housing Services</v>
          </cell>
          <cell r="I1207" t="str">
            <v>NEF Assignment Corporation, as nominee</v>
          </cell>
          <cell r="J1207" t="str">
            <v>36-4326848</v>
          </cell>
          <cell r="K1207">
            <v>0.99990000000000001</v>
          </cell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 t="str">
            <v>Homestead Equity Fund XIII Limited Partnership</v>
          </cell>
          <cell r="W1207" t="str">
            <v>81-2165545</v>
          </cell>
          <cell r="X1207">
            <v>0.99990000000000001</v>
          </cell>
          <cell r="Y1207"/>
          <cell r="Z1207"/>
          <cell r="AA1207"/>
          <cell r="AB1207"/>
          <cell r="AC1207"/>
          <cell r="AD1207"/>
          <cell r="AE1207"/>
          <cell r="AF1207"/>
          <cell r="AG1207"/>
          <cell r="AH1207"/>
          <cell r="AI1207" t="str">
            <v>No investor with 50% or more ownership</v>
          </cell>
          <cell r="AJ1207" t="str">
            <v>N/A</v>
          </cell>
          <cell r="AK1207" t="str">
            <v>N/A</v>
          </cell>
          <cell r="AL1207"/>
          <cell r="AM1207"/>
          <cell r="AN1207"/>
          <cell r="AO1207"/>
          <cell r="AP1207"/>
          <cell r="AQ1207"/>
          <cell r="AR1207"/>
          <cell r="AS1207"/>
          <cell r="AT1207"/>
          <cell r="AU1207"/>
          <cell r="AV1207" t="str">
            <v/>
          </cell>
          <cell r="AW1207"/>
          <cell r="AX1207" t="str">
            <v/>
          </cell>
          <cell r="AY1207"/>
          <cell r="AZ1207" t="b">
            <v>1</v>
          </cell>
          <cell r="BA1207" t="b">
            <v>1</v>
          </cell>
          <cell r="BB1207" t="str">
            <v>TRUE</v>
          </cell>
          <cell r="BC1207" t="str">
            <v>FALSE</v>
          </cell>
          <cell r="BD1207" t="b">
            <v>1</v>
          </cell>
          <cell r="BE1207" t="str">
            <v>REQ</v>
          </cell>
          <cell r="BF1207" t="str">
            <v>N/A</v>
          </cell>
          <cell r="BG1207" t="str">
            <v>REQ</v>
          </cell>
        </row>
        <row r="1208">
          <cell r="A1208">
            <v>66876</v>
          </cell>
          <cell r="B1208">
            <v>43404</v>
          </cell>
          <cell r="C1208"/>
          <cell r="D1208"/>
          <cell r="E1208"/>
          <cell r="F1208" t="str">
            <v>Posada De Colores LP</v>
          </cell>
          <cell r="G1208" t="str">
            <v>Posada de Colores</v>
          </cell>
          <cell r="H1208" t="str">
            <v>Spanish Speaking Unity Council of Alameda County</v>
          </cell>
          <cell r="I1208" t="str">
            <v>NEF Assignment Corporation, as nominee</v>
          </cell>
          <cell r="J1208" t="str">
            <v>36-4326848</v>
          </cell>
          <cell r="K1208">
            <v>0.99990000000000001</v>
          </cell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 t="str">
            <v>California Equity Fund 2015 LP</v>
          </cell>
          <cell r="W1208" t="str">
            <v>61-1756884</v>
          </cell>
          <cell r="X1208">
            <v>0.49994999999999995</v>
          </cell>
          <cell r="Y1208" t="str">
            <v>California Equity Fund 2017 LP</v>
          </cell>
          <cell r="Z1208" t="str">
            <v>37-1849245</v>
          </cell>
          <cell r="AA1208">
            <v>0.49994999999999995</v>
          </cell>
          <cell r="AB1208"/>
          <cell r="AC1208"/>
          <cell r="AD1208"/>
          <cell r="AE1208"/>
          <cell r="AF1208"/>
          <cell r="AG1208"/>
          <cell r="AH1208"/>
          <cell r="AI1208" t="str">
            <v>No investor with 50% or more ownership</v>
          </cell>
          <cell r="AJ1208" t="str">
            <v>N/A</v>
          </cell>
          <cell r="AK1208" t="str">
            <v>N/A</v>
          </cell>
          <cell r="AL1208"/>
          <cell r="AM1208"/>
          <cell r="AN1208"/>
          <cell r="AO1208"/>
          <cell r="AP1208"/>
          <cell r="AQ1208"/>
          <cell r="AR1208"/>
          <cell r="AS1208"/>
          <cell r="AT1208"/>
          <cell r="AU1208"/>
          <cell r="AV1208" t="str">
            <v/>
          </cell>
          <cell r="AW1208"/>
          <cell r="AX1208" t="str">
            <v/>
          </cell>
          <cell r="AY1208"/>
          <cell r="AZ1208" t="b">
            <v>1</v>
          </cell>
          <cell r="BA1208" t="b">
            <v>1</v>
          </cell>
          <cell r="BB1208" t="b">
            <v>0</v>
          </cell>
          <cell r="BC1208" t="str">
            <v>TRUE</v>
          </cell>
          <cell r="BD1208" t="b">
            <v>1</v>
          </cell>
          <cell r="BE1208" t="str">
            <v>REQ</v>
          </cell>
          <cell r="BF1208" t="str">
            <v>N/A</v>
          </cell>
          <cell r="BG1208" t="str">
            <v>REQ</v>
          </cell>
        </row>
        <row r="1209">
          <cell r="A1209">
            <v>66878</v>
          </cell>
          <cell r="B1209">
            <v>42317</v>
          </cell>
          <cell r="C1209"/>
          <cell r="D1209"/>
          <cell r="E1209"/>
          <cell r="F1209" t="str">
            <v>Humboldt Apartments, LP</v>
          </cell>
          <cell r="G1209" t="str">
            <v>Humboldt House</v>
          </cell>
          <cell r="H1209" t="str">
            <v>Thresholds</v>
          </cell>
          <cell r="I1209" t="str">
            <v>NEF Assignment Corporation, as nominee</v>
          </cell>
          <cell r="J1209" t="str">
            <v>36-4326848</v>
          </cell>
          <cell r="K1209">
            <v>0.99990000000000001</v>
          </cell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 t="str">
            <v>NEF Regional Fund VII - Chicago LP</v>
          </cell>
          <cell r="W1209" t="str">
            <v>35-2532766</v>
          </cell>
          <cell r="X1209">
            <v>0.99990000000000001</v>
          </cell>
          <cell r="Y1209"/>
          <cell r="Z1209"/>
          <cell r="AA1209"/>
          <cell r="AB1209"/>
          <cell r="AC1209"/>
          <cell r="AD1209"/>
          <cell r="AE1209"/>
          <cell r="AF1209"/>
          <cell r="AG1209"/>
          <cell r="AH1209"/>
          <cell r="AI1209" t="str">
            <v>No investor with 50% or more ownership</v>
          </cell>
          <cell r="AJ1209" t="str">
            <v>N/A</v>
          </cell>
          <cell r="AK1209" t="str">
            <v>N/A</v>
          </cell>
          <cell r="AL1209"/>
          <cell r="AM1209"/>
          <cell r="AN1209"/>
          <cell r="AO1209"/>
          <cell r="AP1209"/>
          <cell r="AQ1209"/>
          <cell r="AR1209"/>
          <cell r="AS1209"/>
          <cell r="AT1209"/>
          <cell r="AU1209"/>
          <cell r="AV1209" t="str">
            <v/>
          </cell>
          <cell r="AW1209"/>
          <cell r="AX1209" t="str">
            <v/>
          </cell>
          <cell r="AY1209"/>
          <cell r="AZ1209" t="b">
            <v>1</v>
          </cell>
          <cell r="BA1209" t="b">
            <v>1</v>
          </cell>
          <cell r="BB1209" t="b">
            <v>0</v>
          </cell>
          <cell r="BC1209" t="str">
            <v>TRUE</v>
          </cell>
          <cell r="BD1209" t="b">
            <v>1</v>
          </cell>
          <cell r="BE1209" t="str">
            <v>REQ</v>
          </cell>
          <cell r="BF1209" t="str">
            <v>N/A</v>
          </cell>
          <cell r="BG1209" t="str">
            <v>REQ</v>
          </cell>
        </row>
        <row r="1210">
          <cell r="A1210">
            <v>66881</v>
          </cell>
          <cell r="B1210">
            <v>42479</v>
          </cell>
          <cell r="C1210"/>
          <cell r="D1210"/>
          <cell r="E1210"/>
          <cell r="F1210" t="str">
            <v>Clark East Limted Dividend Housing Association Limited Partnership</v>
          </cell>
          <cell r="G1210" t="str">
            <v>Clark East Tower</v>
          </cell>
          <cell r="H1210" t="str">
            <v>National Church Residences</v>
          </cell>
          <cell r="I1210" t="str">
            <v>NEF Assignment Corporation, as nominee</v>
          </cell>
          <cell r="J1210" t="str">
            <v>36-4326848</v>
          </cell>
          <cell r="K1210">
            <v>0.99990000000000001</v>
          </cell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 t="str">
            <v>NEF Regional Fund VIII - Chicago LP</v>
          </cell>
          <cell r="W1210" t="str">
            <v>81-2158194</v>
          </cell>
          <cell r="X1210">
            <v>0.99990000000000001</v>
          </cell>
          <cell r="Y1210"/>
          <cell r="Z1210"/>
          <cell r="AA1210"/>
          <cell r="AB1210"/>
          <cell r="AC1210"/>
          <cell r="AD1210"/>
          <cell r="AE1210"/>
          <cell r="AF1210"/>
          <cell r="AG1210"/>
          <cell r="AH1210"/>
          <cell r="AI1210" t="str">
            <v>No investor with 50% or more ownership</v>
          </cell>
          <cell r="AJ1210" t="str">
            <v>N/A</v>
          </cell>
          <cell r="AK1210" t="str">
            <v>N/A</v>
          </cell>
          <cell r="AL1210"/>
          <cell r="AM1210"/>
          <cell r="AN1210"/>
          <cell r="AO1210"/>
          <cell r="AP1210"/>
          <cell r="AQ1210"/>
          <cell r="AR1210"/>
          <cell r="AS1210"/>
          <cell r="AT1210"/>
          <cell r="AU1210"/>
          <cell r="AV1210" t="str">
            <v/>
          </cell>
          <cell r="AW1210"/>
          <cell r="AX1210" t="str">
            <v/>
          </cell>
          <cell r="AY1210"/>
          <cell r="AZ1210" t="b">
            <v>1</v>
          </cell>
          <cell r="BA1210" t="b">
            <v>1</v>
          </cell>
          <cell r="BB1210" t="str">
            <v>TRUE</v>
          </cell>
          <cell r="BC1210" t="str">
            <v>FALSE</v>
          </cell>
          <cell r="BD1210" t="b">
            <v>1</v>
          </cell>
          <cell r="BE1210" t="str">
            <v>REQ</v>
          </cell>
          <cell r="BF1210" t="str">
            <v>N/A</v>
          </cell>
          <cell r="BG1210" t="str">
            <v>REQ</v>
          </cell>
        </row>
        <row r="1211">
          <cell r="A1211">
            <v>66883</v>
          </cell>
          <cell r="B1211">
            <v>42243</v>
          </cell>
          <cell r="C1211"/>
          <cell r="D1211"/>
          <cell r="E1211"/>
          <cell r="F1211" t="str">
            <v>West Arbor Limited Dividend Housing Association Limited Partnership</v>
          </cell>
          <cell r="G1211" t="str">
            <v>West Arbor</v>
          </cell>
          <cell r="H1211" t="str">
            <v>Norstar Development USA</v>
          </cell>
          <cell r="I1211" t="str">
            <v>NEF Assignment Corporation, as nominee</v>
          </cell>
          <cell r="J1211" t="str">
            <v>36-4326848</v>
          </cell>
          <cell r="K1211">
            <v>0.99990000000000001</v>
          </cell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 t="str">
            <v>NEF Regional Fund V-Chicago LP</v>
          </cell>
          <cell r="W1211" t="str">
            <v>36-4792159</v>
          </cell>
          <cell r="X1211">
            <v>0.99990000000000001</v>
          </cell>
          <cell r="Y1211"/>
          <cell r="Z1211"/>
          <cell r="AA1211"/>
          <cell r="AB1211"/>
          <cell r="AC1211"/>
          <cell r="AD1211"/>
          <cell r="AE1211"/>
          <cell r="AF1211"/>
          <cell r="AG1211"/>
          <cell r="AH1211"/>
          <cell r="AI1211" t="str">
            <v>No investor with 50% or more ownership</v>
          </cell>
          <cell r="AJ1211" t="str">
            <v>N/A</v>
          </cell>
          <cell r="AK1211" t="str">
            <v>N/A</v>
          </cell>
          <cell r="AL1211"/>
          <cell r="AM1211"/>
          <cell r="AN1211"/>
          <cell r="AO1211"/>
          <cell r="AP1211"/>
          <cell r="AQ1211"/>
          <cell r="AR1211"/>
          <cell r="AS1211"/>
          <cell r="AT1211"/>
          <cell r="AU1211"/>
          <cell r="AV1211" t="str">
            <v/>
          </cell>
          <cell r="AW1211"/>
          <cell r="AX1211" t="str">
            <v/>
          </cell>
          <cell r="AY1211"/>
          <cell r="AZ1211" t="b">
            <v>1</v>
          </cell>
          <cell r="BA1211" t="b">
            <v>1</v>
          </cell>
          <cell r="BB1211" t="str">
            <v>TRUE</v>
          </cell>
          <cell r="BC1211" t="str">
            <v>FALSE</v>
          </cell>
          <cell r="BD1211" t="b">
            <v>1</v>
          </cell>
          <cell r="BE1211" t="str">
            <v>REQ</v>
          </cell>
          <cell r="BF1211" t="str">
            <v>N/A</v>
          </cell>
          <cell r="BG1211" t="str">
            <v>REQ</v>
          </cell>
        </row>
        <row r="1212">
          <cell r="A1212">
            <v>66884</v>
          </cell>
          <cell r="B1212">
            <v>42338</v>
          </cell>
          <cell r="C1212"/>
          <cell r="D1212"/>
          <cell r="E1212"/>
          <cell r="F1212" t="str">
            <v>Lakeview Macedon, L.P.</v>
          </cell>
          <cell r="G1212" t="str">
            <v>Lakeview Macedon</v>
          </cell>
          <cell r="H1212" t="str">
            <v>Lakeview Mental Health Services, Inc.</v>
          </cell>
          <cell r="I1212" t="str">
            <v>NEF Assignment Corporation, as nominee</v>
          </cell>
          <cell r="J1212" t="str">
            <v>36-4326848</v>
          </cell>
          <cell r="K1212">
            <v>0.99990000000000001</v>
          </cell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 t="str">
            <v>NEF Regional Fund VIII - Chicago LP</v>
          </cell>
          <cell r="W1212" t="str">
            <v>81-2158194</v>
          </cell>
          <cell r="X1212">
            <v>0.99990000000000001</v>
          </cell>
          <cell r="Y1212"/>
          <cell r="Z1212"/>
          <cell r="AA1212"/>
          <cell r="AB1212"/>
          <cell r="AC1212"/>
          <cell r="AD1212"/>
          <cell r="AE1212"/>
          <cell r="AF1212"/>
          <cell r="AG1212"/>
          <cell r="AH1212"/>
          <cell r="AI1212" t="str">
            <v>No investor with 50% or more ownership</v>
          </cell>
          <cell r="AJ1212" t="str">
            <v>N/A</v>
          </cell>
          <cell r="AK1212" t="str">
            <v>N/A</v>
          </cell>
          <cell r="AL1212"/>
          <cell r="AM1212"/>
          <cell r="AN1212"/>
          <cell r="AO1212"/>
          <cell r="AP1212"/>
          <cell r="AQ1212"/>
          <cell r="AR1212"/>
          <cell r="AS1212"/>
          <cell r="AT1212"/>
          <cell r="AU1212"/>
          <cell r="AV1212" t="str">
            <v/>
          </cell>
          <cell r="AW1212"/>
          <cell r="AX1212" t="str">
            <v/>
          </cell>
          <cell r="AY1212"/>
          <cell r="AZ1212" t="b">
            <v>1</v>
          </cell>
          <cell r="BA1212" t="b">
            <v>1</v>
          </cell>
          <cell r="BB1212" t="str">
            <v>TRUE</v>
          </cell>
          <cell r="BC1212" t="str">
            <v>FALSE</v>
          </cell>
          <cell r="BD1212" t="b">
            <v>1</v>
          </cell>
          <cell r="BE1212" t="str">
            <v>REQ</v>
          </cell>
          <cell r="BF1212" t="str">
            <v>N/A</v>
          </cell>
          <cell r="BG1212" t="str">
            <v>REQ</v>
          </cell>
        </row>
        <row r="1213">
          <cell r="A1213">
            <v>66890</v>
          </cell>
          <cell r="B1213">
            <v>42642</v>
          </cell>
          <cell r="C1213"/>
          <cell r="D1213"/>
          <cell r="E1213"/>
          <cell r="F1213" t="str">
            <v>Athena LLC</v>
          </cell>
          <cell r="G1213" t="str">
            <v>Brightwood</v>
          </cell>
          <cell r="H1213" t="str">
            <v>MANNA, Inc.</v>
          </cell>
          <cell r="I1213" t="str">
            <v>NEF Assignment Corporation, as nominee</v>
          </cell>
          <cell r="J1213" t="str">
            <v>36-4326848</v>
          </cell>
          <cell r="K1213">
            <v>0.99990000000000001</v>
          </cell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 t="str">
            <v>NEF National Community Investment Fund III Limited Partnership</v>
          </cell>
          <cell r="W1213" t="str">
            <v>38-3939169</v>
          </cell>
          <cell r="X1213">
            <v>0.99990000000000001</v>
          </cell>
          <cell r="Y1213"/>
          <cell r="Z1213"/>
          <cell r="AA1213"/>
          <cell r="AB1213"/>
          <cell r="AC1213"/>
          <cell r="AD1213"/>
          <cell r="AE1213"/>
          <cell r="AF1213"/>
          <cell r="AG1213"/>
          <cell r="AH1213"/>
          <cell r="AI1213" t="str">
            <v>Citibank, N.A.</v>
          </cell>
          <cell r="AJ1213" t="str">
            <v>13-5266470</v>
          </cell>
          <cell r="AK1213">
            <v>0.99980000999999996</v>
          </cell>
          <cell r="AL1213"/>
          <cell r="AM1213"/>
          <cell r="AN1213"/>
          <cell r="AO1213"/>
          <cell r="AP1213"/>
          <cell r="AQ1213"/>
          <cell r="AR1213"/>
          <cell r="AS1213"/>
          <cell r="AT1213"/>
          <cell r="AU1213"/>
          <cell r="AV1213" t="str">
            <v/>
          </cell>
          <cell r="AW1213"/>
          <cell r="AX1213" t="str">
            <v/>
          </cell>
          <cell r="AY1213"/>
          <cell r="AZ1213" t="b">
            <v>1</v>
          </cell>
          <cell r="BA1213" t="b">
            <v>1</v>
          </cell>
          <cell r="BB1213" t="str">
            <v>TRUE</v>
          </cell>
          <cell r="BC1213" t="str">
            <v>FALSE</v>
          </cell>
          <cell r="BD1213" t="b">
            <v>1</v>
          </cell>
          <cell r="BE1213" t="str">
            <v>REQ</v>
          </cell>
          <cell r="BF1213" t="e">
            <v>#NAME?</v>
          </cell>
          <cell r="BG1213" t="str">
            <v>REQ</v>
          </cell>
        </row>
        <row r="1214">
          <cell r="A1214">
            <v>66891</v>
          </cell>
          <cell r="B1214">
            <v>42928</v>
          </cell>
          <cell r="C1214"/>
          <cell r="D1214"/>
          <cell r="E1214"/>
          <cell r="F1214" t="str">
            <v>Squirrel Hill Gateway Lofts LLC</v>
          </cell>
          <cell r="G1214" t="str">
            <v>Squirrel Hill Gateway Lofts</v>
          </cell>
          <cell r="H1214" t="str">
            <v>ACTION-Housing, Inc.</v>
          </cell>
          <cell r="I1214" t="str">
            <v>NEF Assignment Corporation, as nominee</v>
          </cell>
          <cell r="J1214" t="str">
            <v>36-4326848</v>
          </cell>
          <cell r="K1214">
            <v>0.9998999999999999</v>
          </cell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 t="str">
            <v>NEF New York Special Tax Credit Fund 2016 LP</v>
          </cell>
          <cell r="W1214" t="str">
            <v>36-4843279</v>
          </cell>
          <cell r="X1214">
            <v>0.9998999999999999</v>
          </cell>
          <cell r="Y1214"/>
          <cell r="Z1214"/>
          <cell r="AA1214"/>
          <cell r="AB1214"/>
          <cell r="AC1214"/>
          <cell r="AD1214"/>
          <cell r="AE1214"/>
          <cell r="AF1214"/>
          <cell r="AG1214"/>
          <cell r="AH1214"/>
          <cell r="AI1214" t="str">
            <v>BNY Aurora Holding Corp</v>
          </cell>
          <cell r="AJ1214" t="str">
            <v>13-3837068</v>
          </cell>
          <cell r="AK1214">
            <v>0.99980000999999985</v>
          </cell>
          <cell r="AL1214"/>
          <cell r="AM1214"/>
          <cell r="AN1214"/>
          <cell r="AO1214"/>
          <cell r="AP1214"/>
          <cell r="AQ1214"/>
          <cell r="AR1214"/>
          <cell r="AS1214"/>
          <cell r="AT1214"/>
          <cell r="AU1214"/>
          <cell r="AV1214" t="str">
            <v/>
          </cell>
          <cell r="AW1214"/>
          <cell r="AX1214" t="str">
            <v/>
          </cell>
          <cell r="AY1214"/>
          <cell r="AZ1214" t="b">
            <v>1</v>
          </cell>
          <cell r="BA1214" t="b">
            <v>1</v>
          </cell>
          <cell r="BB1214" t="str">
            <v>TRUE</v>
          </cell>
          <cell r="BC1214" t="str">
            <v>FALSE</v>
          </cell>
          <cell r="BD1214" t="b">
            <v>1</v>
          </cell>
          <cell r="BE1214" t="str">
            <v>REQ</v>
          </cell>
          <cell r="BF1214" t="e">
            <v>#NAME?</v>
          </cell>
          <cell r="BG1214" t="str">
            <v>REQ</v>
          </cell>
        </row>
        <row r="1215">
          <cell r="A1215">
            <v>66892</v>
          </cell>
          <cell r="B1215">
            <v>42292</v>
          </cell>
          <cell r="C1215"/>
          <cell r="D1215"/>
          <cell r="E1215"/>
          <cell r="F1215" t="str">
            <v>Compass at Ronald CommonsLLC</v>
          </cell>
          <cell r="G1215" t="str">
            <v>Compass at Ronald Commons</v>
          </cell>
          <cell r="H1215" t="str">
            <v>Compass Housing Alliance</v>
          </cell>
          <cell r="I1215" t="str">
            <v>NEF Assignment Corporation, as nominee</v>
          </cell>
          <cell r="J1215" t="str">
            <v>36-4326848</v>
          </cell>
          <cell r="K1215">
            <v>0.99990000000000001</v>
          </cell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 t="str">
            <v>Banc of America Community Housing Investment Fund VIII LP</v>
          </cell>
          <cell r="W1215" t="str">
            <v>30-0829863</v>
          </cell>
          <cell r="X1215">
            <v>0.99990000000000001</v>
          </cell>
          <cell r="Y1215"/>
          <cell r="Z1215"/>
          <cell r="AA1215"/>
          <cell r="AB1215"/>
          <cell r="AC1215"/>
          <cell r="AD1215"/>
          <cell r="AE1215"/>
          <cell r="AF1215"/>
          <cell r="AG1215"/>
          <cell r="AH1215"/>
          <cell r="AI1215" t="str">
            <v>Bank of America, N.A.</v>
          </cell>
          <cell r="AJ1215" t="str">
            <v>94-1687665</v>
          </cell>
          <cell r="AK1215">
            <v>0.99980000999999996</v>
          </cell>
          <cell r="AL1215"/>
          <cell r="AM1215"/>
          <cell r="AN1215"/>
          <cell r="AO1215"/>
          <cell r="AP1215"/>
          <cell r="AQ1215"/>
          <cell r="AR1215"/>
          <cell r="AS1215"/>
          <cell r="AT1215"/>
          <cell r="AU1215"/>
          <cell r="AV1215" t="str">
            <v/>
          </cell>
          <cell r="AW1215"/>
          <cell r="AX1215" t="str">
            <v/>
          </cell>
          <cell r="AY1215"/>
          <cell r="AZ1215" t="b">
            <v>1</v>
          </cell>
          <cell r="BA1215" t="b">
            <v>1</v>
          </cell>
          <cell r="BB1215" t="str">
            <v>TRUE</v>
          </cell>
          <cell r="BC1215" t="str">
            <v>FALSE</v>
          </cell>
          <cell r="BD1215" t="b">
            <v>1</v>
          </cell>
          <cell r="BE1215" t="str">
            <v>REQ</v>
          </cell>
          <cell r="BF1215" t="e">
            <v>#NAME?</v>
          </cell>
          <cell r="BG1215" t="str">
            <v>REQ</v>
          </cell>
        </row>
        <row r="1216">
          <cell r="A1216">
            <v>66069</v>
          </cell>
          <cell r="B1216">
            <v>41611</v>
          </cell>
          <cell r="C1216"/>
          <cell r="D1216"/>
          <cell r="E1216" t="str">
            <v>Phase 2 - Check investor % in the Fund's LPA</v>
          </cell>
          <cell r="F1216" t="str">
            <v>Downtown Terrace, LP</v>
          </cell>
          <cell r="G1216" t="str">
            <v>Downtown Terrace</v>
          </cell>
          <cell r="H1216" t="str">
            <v>Pike County Progress Partners, Inc. (IN)</v>
          </cell>
          <cell r="I1216" t="str">
            <v>MS Single Investor Fund II LLC</v>
          </cell>
          <cell r="J1216" t="str">
            <v>90-0859804</v>
          </cell>
          <cell r="K1216">
            <v>0.99990000000000001</v>
          </cell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 t="str">
            <v>MS Single Investor Fund II LLC</v>
          </cell>
          <cell r="W1216" t="str">
            <v>90-0859804</v>
          </cell>
          <cell r="X1216">
            <v>0.99990000000000001</v>
          </cell>
          <cell r="Y1216"/>
          <cell r="Z1216"/>
          <cell r="AA1216"/>
          <cell r="AB1216"/>
          <cell r="AC1216"/>
          <cell r="AD1216"/>
          <cell r="AE1216"/>
          <cell r="AF1216"/>
          <cell r="AG1216"/>
          <cell r="AH1216"/>
          <cell r="AI1216" t="str">
            <v>MS Affordable Housing LLC</v>
          </cell>
          <cell r="AJ1216" t="str">
            <v>20-3968489</v>
          </cell>
          <cell r="AK1216">
            <v>0.99989900009999999</v>
          </cell>
          <cell r="AL1216"/>
          <cell r="AM1216"/>
          <cell r="AN1216"/>
          <cell r="AO1216"/>
          <cell r="AP1216"/>
          <cell r="AQ1216"/>
          <cell r="AR1216"/>
          <cell r="AS1216"/>
          <cell r="AT1216"/>
          <cell r="AU1216"/>
          <cell r="AV1216" t="str">
            <v/>
          </cell>
          <cell r="AW1216"/>
          <cell r="AX1216" t="str">
            <v/>
          </cell>
          <cell r="AY1216"/>
          <cell r="AZ1216" t="b">
            <v>1</v>
          </cell>
          <cell r="BA1216" t="b">
            <v>1</v>
          </cell>
          <cell r="BB1216" t="str">
            <v>TRUE</v>
          </cell>
          <cell r="BC1216" t="str">
            <v>FALSE</v>
          </cell>
          <cell r="BD1216" t="b">
            <v>1</v>
          </cell>
          <cell r="BE1216" t="str">
            <v>N/A</v>
          </cell>
          <cell r="BF1216" t="e">
            <v>#NAME?</v>
          </cell>
          <cell r="BG1216" t="str">
            <v>REQ</v>
          </cell>
        </row>
        <row r="1217">
          <cell r="A1217">
            <v>66905</v>
          </cell>
          <cell r="B1217">
            <v>42937</v>
          </cell>
          <cell r="C1217"/>
          <cell r="D1217"/>
          <cell r="E1217"/>
          <cell r="F1217" t="str">
            <v>Residences at Fairmount Station LLC</v>
          </cell>
          <cell r="G1217" t="str">
            <v>Residences at Fairmount Station</v>
          </cell>
          <cell r="H1217" t="str">
            <v>Causeway Development</v>
          </cell>
          <cell r="I1217" t="str">
            <v>NEF Assignment Corporation, as nominee</v>
          </cell>
          <cell r="J1217" t="str">
            <v>36-4326848</v>
          </cell>
          <cell r="K1217">
            <v>0.9998999999999999</v>
          </cell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 t="str">
            <v>NEF Webster LIHTC Fund I LP</v>
          </cell>
          <cell r="W1217" t="str">
            <v>35-2534716</v>
          </cell>
          <cell r="X1217">
            <v>0.9998999999999999</v>
          </cell>
          <cell r="Y1217"/>
          <cell r="Z1217"/>
          <cell r="AA1217"/>
          <cell r="AB1217"/>
          <cell r="AC1217"/>
          <cell r="AD1217"/>
          <cell r="AE1217"/>
          <cell r="AF1217"/>
          <cell r="AG1217"/>
          <cell r="AH1217"/>
          <cell r="AI1217" t="str">
            <v>Webster Bank, N.A.</v>
          </cell>
          <cell r="AJ1217" t="str">
            <v>06-0273620</v>
          </cell>
          <cell r="AK1217">
            <v>0.99980000999999985</v>
          </cell>
          <cell r="AL1217"/>
          <cell r="AM1217"/>
          <cell r="AN1217"/>
          <cell r="AO1217"/>
          <cell r="AP1217"/>
          <cell r="AQ1217"/>
          <cell r="AR1217"/>
          <cell r="AS1217"/>
          <cell r="AT1217"/>
          <cell r="AU1217"/>
          <cell r="AV1217" t="str">
            <v/>
          </cell>
          <cell r="AW1217"/>
          <cell r="AX1217" t="str">
            <v/>
          </cell>
          <cell r="AY1217"/>
          <cell r="AZ1217" t="b">
            <v>1</v>
          </cell>
          <cell r="BA1217" t="b">
            <v>1</v>
          </cell>
          <cell r="BB1217" t="b">
            <v>0</v>
          </cell>
          <cell r="BC1217" t="str">
            <v>FALSE</v>
          </cell>
          <cell r="BD1217" t="b">
            <v>1</v>
          </cell>
          <cell r="BE1217" t="str">
            <v>REQ</v>
          </cell>
          <cell r="BF1217" t="e">
            <v>#NAME?</v>
          </cell>
          <cell r="BG1217" t="str">
            <v>REQ</v>
          </cell>
        </row>
        <row r="1218">
          <cell r="A1218">
            <v>66908</v>
          </cell>
          <cell r="B1218">
            <v>42644</v>
          </cell>
          <cell r="C1218"/>
          <cell r="D1218"/>
          <cell r="E1218"/>
          <cell r="F1218" t="str">
            <v>Hawthorne EcoVillage Limited Partnership</v>
          </cell>
          <cell r="G1218" t="str">
            <v>Hawthorne EcoVillage Apartments</v>
          </cell>
          <cell r="H1218" t="str">
            <v>Project for Pride in Living, Inc.</v>
          </cell>
          <cell r="I1218" t="str">
            <v>NEF Assignment Corporation, as nominee</v>
          </cell>
          <cell r="J1218" t="str">
            <v>36-4326848</v>
          </cell>
          <cell r="K1218">
            <v>0.99990000000000001</v>
          </cell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 t="str">
            <v>NEF Regional Fund VII - Chicago LP</v>
          </cell>
          <cell r="W1218" t="str">
            <v>35-2532766</v>
          </cell>
          <cell r="X1218">
            <v>0.99990000000000001</v>
          </cell>
          <cell r="Y1218"/>
          <cell r="Z1218"/>
          <cell r="AA1218"/>
          <cell r="AB1218"/>
          <cell r="AC1218"/>
          <cell r="AD1218"/>
          <cell r="AE1218"/>
          <cell r="AF1218"/>
          <cell r="AG1218"/>
          <cell r="AH1218"/>
          <cell r="AI1218" t="str">
            <v>No investor with 50% or more ownership</v>
          </cell>
          <cell r="AJ1218" t="str">
            <v>N/A</v>
          </cell>
          <cell r="AK1218" t="str">
            <v>N/A</v>
          </cell>
          <cell r="AL1218"/>
          <cell r="AM1218"/>
          <cell r="AN1218"/>
          <cell r="AO1218"/>
          <cell r="AP1218"/>
          <cell r="AQ1218"/>
          <cell r="AR1218"/>
          <cell r="AS1218"/>
          <cell r="AT1218"/>
          <cell r="AU1218"/>
          <cell r="AV1218" t="str">
            <v/>
          </cell>
          <cell r="AW1218"/>
          <cell r="AX1218" t="str">
            <v/>
          </cell>
          <cell r="AY1218"/>
          <cell r="AZ1218" t="b">
            <v>1</v>
          </cell>
          <cell r="BA1218" t="b">
            <v>1</v>
          </cell>
          <cell r="BB1218" t="b">
            <v>0</v>
          </cell>
          <cell r="BC1218" t="str">
            <v>FALSE</v>
          </cell>
          <cell r="BD1218" t="b">
            <v>1</v>
          </cell>
          <cell r="BE1218" t="str">
            <v>REQ</v>
          </cell>
          <cell r="BF1218" t="str">
            <v>N/A</v>
          </cell>
          <cell r="BG1218" t="str">
            <v>REQ</v>
          </cell>
        </row>
        <row r="1219">
          <cell r="A1219">
            <v>64738</v>
          </cell>
          <cell r="B1219">
            <v>40451</v>
          </cell>
          <cell r="C1219"/>
          <cell r="D1219"/>
          <cell r="E1219" t="str">
            <v>LT LP Confirmed</v>
          </cell>
          <cell r="F1219" t="str">
            <v>UHC LA 29, L.P.</v>
          </cell>
          <cell r="G1219" t="str">
            <v>Crossings on 29th Street</v>
          </cell>
          <cell r="H1219" t="str">
            <v>Urban Housing Communities</v>
          </cell>
          <cell r="I1219" t="str">
            <v>WFCIH Investment Fund II mid-atlantic/mid-west LLC</v>
          </cell>
          <cell r="J1219" t="str">
            <v>45-2091833</v>
          </cell>
          <cell r="K1219">
            <v>0.99980000000000002</v>
          </cell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 t="str">
            <v>WFCIH Investment Fund II LLC</v>
          </cell>
          <cell r="W1219" t="str">
            <v>27-5558178</v>
          </cell>
          <cell r="X1219">
            <v>0.99980000000000002</v>
          </cell>
          <cell r="Y1219"/>
          <cell r="Z1219"/>
          <cell r="AA1219"/>
          <cell r="AB1219"/>
          <cell r="AC1219"/>
          <cell r="AD1219"/>
          <cell r="AE1219"/>
          <cell r="AF1219"/>
          <cell r="AG1219"/>
          <cell r="AH1219"/>
          <cell r="AI1219" t="str">
            <v>WF Affordable Housing LLC</v>
          </cell>
          <cell r="AJ1219" t="str">
            <v>26-4569343</v>
          </cell>
          <cell r="AK1219">
            <v>0.99970001999999991</v>
          </cell>
          <cell r="AL1219"/>
          <cell r="AM1219"/>
          <cell r="AN1219"/>
          <cell r="AO1219"/>
          <cell r="AP1219"/>
          <cell r="AQ1219"/>
          <cell r="AR1219"/>
          <cell r="AS1219"/>
          <cell r="AT1219"/>
          <cell r="AU1219"/>
          <cell r="AV1219" t="str">
            <v/>
          </cell>
          <cell r="AW1219"/>
          <cell r="AX1219" t="str">
            <v/>
          </cell>
          <cell r="AY1219" t="str">
            <v>y</v>
          </cell>
          <cell r="AZ1219" t="b">
            <v>1</v>
          </cell>
          <cell r="BA1219" t="b">
            <v>1</v>
          </cell>
          <cell r="BB1219" t="b">
            <v>0</v>
          </cell>
          <cell r="BC1219" t="str">
            <v>FALSE</v>
          </cell>
          <cell r="BD1219" t="b">
            <v>1</v>
          </cell>
          <cell r="BE1219" t="str">
            <v>REQ</v>
          </cell>
          <cell r="BF1219" t="e">
            <v>#NAME?</v>
          </cell>
          <cell r="BG1219" t="str">
            <v>REQ</v>
          </cell>
        </row>
        <row r="1220">
          <cell r="A1220">
            <v>65132</v>
          </cell>
          <cell r="B1220">
            <v>40499</v>
          </cell>
          <cell r="C1220"/>
          <cell r="D1220"/>
          <cell r="E1220"/>
          <cell r="F1220" t="str">
            <v>Goshen Village Partners II</v>
          </cell>
          <cell r="G1220" t="str">
            <v>Goshen Village II</v>
          </cell>
          <cell r="H1220" t="str">
            <v>Self Help Enterprises (CA)</v>
          </cell>
          <cell r="I1220" t="str">
            <v>WFCIH Investment Fund I LLC</v>
          </cell>
          <cell r="J1220" t="str">
            <v>27-2007684</v>
          </cell>
          <cell r="K1220">
            <v>0.9899</v>
          </cell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 t="str">
            <v>WFCIH Investment Fund I LLC</v>
          </cell>
          <cell r="W1220" t="str">
            <v>27-2007684</v>
          </cell>
          <cell r="X1220">
            <v>0.9899</v>
          </cell>
          <cell r="Y1220"/>
          <cell r="Z1220"/>
          <cell r="AA1220"/>
          <cell r="AB1220"/>
          <cell r="AC1220"/>
          <cell r="AD1220"/>
          <cell r="AE1220"/>
          <cell r="AF1220"/>
          <cell r="AG1220"/>
          <cell r="AH1220"/>
          <cell r="AI1220" t="str">
            <v>WF Affordable Housing LLC</v>
          </cell>
          <cell r="AJ1220" t="str">
            <v>26-4569343</v>
          </cell>
          <cell r="AK1220">
            <v>0.98980101000000009</v>
          </cell>
          <cell r="AL1220"/>
          <cell r="AM1220"/>
          <cell r="AN1220"/>
          <cell r="AO1220"/>
          <cell r="AP1220"/>
          <cell r="AQ1220"/>
          <cell r="AR1220"/>
          <cell r="AS1220"/>
          <cell r="AT1220"/>
          <cell r="AU1220"/>
          <cell r="AV1220" t="str">
            <v/>
          </cell>
          <cell r="AW1220"/>
          <cell r="AX1220" t="str">
            <v/>
          </cell>
          <cell r="AY1220"/>
          <cell r="AZ1220" t="b">
            <v>1</v>
          </cell>
          <cell r="BA1220" t="b">
            <v>1</v>
          </cell>
          <cell r="BB1220" t="b">
            <v>0</v>
          </cell>
          <cell r="BC1220" t="str">
            <v>TRUE</v>
          </cell>
          <cell r="BD1220" t="b">
            <v>1</v>
          </cell>
          <cell r="BE1220" t="str">
            <v>N/A</v>
          </cell>
          <cell r="BF1220" t="e">
            <v>#NAME?</v>
          </cell>
          <cell r="BG1220" t="str">
            <v>REQ</v>
          </cell>
        </row>
        <row r="1221">
          <cell r="A1221">
            <v>82158</v>
          </cell>
          <cell r="B1221">
            <v>43435</v>
          </cell>
          <cell r="C1221"/>
          <cell r="D1221"/>
          <cell r="E1221"/>
          <cell r="F1221" t="str">
            <v>West Jefferson Partners, LLLP</v>
          </cell>
          <cell r="G1221" t="str">
            <v>Big Sky Villas</v>
          </cell>
          <cell r="H1221" t="str">
            <v>BSV Rural Partners, LLC</v>
          </cell>
          <cell r="I1221" t="str">
            <v>Community Affordable Housing Fund, LLC</v>
          </cell>
          <cell r="J1221" t="str">
            <v>81-2574498</v>
          </cell>
          <cell r="K1221">
            <v>0.99990000000000001</v>
          </cell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 t="str">
            <v>Community Affordable Housing Fund, LLC</v>
          </cell>
          <cell r="W1221" t="str">
            <v>81-2574498</v>
          </cell>
          <cell r="X1221">
            <v>0.99990000000000001</v>
          </cell>
          <cell r="Y1221"/>
          <cell r="Z1221"/>
          <cell r="AA1221"/>
          <cell r="AB1221"/>
          <cell r="AC1221"/>
          <cell r="AD1221"/>
          <cell r="AE1221"/>
          <cell r="AF1221"/>
          <cell r="AG1221"/>
          <cell r="AH1221"/>
          <cell r="AI1221" t="str">
            <v>First Security Bank of Missoula</v>
          </cell>
          <cell r="AJ1221" t="str">
            <v>Ask legal</v>
          </cell>
          <cell r="AK1221">
            <v>0.99980001000000007</v>
          </cell>
          <cell r="AL1221"/>
          <cell r="AM1221"/>
          <cell r="AN1221"/>
          <cell r="AO1221"/>
          <cell r="AP1221"/>
          <cell r="AQ1221"/>
          <cell r="AR1221"/>
          <cell r="AS1221"/>
          <cell r="AT1221"/>
          <cell r="AU1221"/>
          <cell r="AV1221"/>
          <cell r="AW1221"/>
          <cell r="AX1221"/>
          <cell r="AY1221"/>
          <cell r="AZ1221" t="b">
            <v>1</v>
          </cell>
          <cell r="BA1221" t="b">
            <v>1</v>
          </cell>
          <cell r="BB1221" t="b">
            <v>0</v>
          </cell>
          <cell r="BC1221" t="str">
            <v>FALSE</v>
          </cell>
          <cell r="BD1221" t="b">
            <v>1</v>
          </cell>
          <cell r="BE1221" t="str">
            <v>N/A</v>
          </cell>
          <cell r="BF1221" t="e">
            <v>#NAME?</v>
          </cell>
          <cell r="BG1221" t="str">
            <v>REQ</v>
          </cell>
        </row>
        <row r="1222">
          <cell r="A1222">
            <v>66919</v>
          </cell>
          <cell r="B1222">
            <v>42516</v>
          </cell>
          <cell r="C1222"/>
          <cell r="D1222"/>
          <cell r="E1222"/>
          <cell r="F1222" t="str">
            <v>Creekview Apartments, L.P.</v>
          </cell>
          <cell r="G1222" t="str">
            <v>Creekview Senior Apartments</v>
          </cell>
          <cell r="H1222" t="str">
            <v>Full Circle Communities, Inc.</v>
          </cell>
          <cell r="I1222" t="str">
            <v>NEF Assignment Corporation, as nominee</v>
          </cell>
          <cell r="J1222" t="str">
            <v>36-4326848</v>
          </cell>
          <cell r="K1222">
            <v>0.99990000000000001</v>
          </cell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 t="str">
            <v>NEF Regional Fund VIII - Chicago LP</v>
          </cell>
          <cell r="W1222" t="str">
            <v>81-2158194</v>
          </cell>
          <cell r="X1222">
            <v>0.99990000000000001</v>
          </cell>
          <cell r="Y1222"/>
          <cell r="Z1222"/>
          <cell r="AA1222"/>
          <cell r="AB1222"/>
          <cell r="AC1222"/>
          <cell r="AD1222"/>
          <cell r="AE1222"/>
          <cell r="AF1222"/>
          <cell r="AG1222"/>
          <cell r="AH1222"/>
          <cell r="AI1222" t="str">
            <v>No investor with 50% or more ownership</v>
          </cell>
          <cell r="AJ1222" t="str">
            <v>N/A</v>
          </cell>
          <cell r="AK1222" t="str">
            <v>N/A</v>
          </cell>
          <cell r="AL1222"/>
          <cell r="AM1222"/>
          <cell r="AN1222"/>
          <cell r="AO1222"/>
          <cell r="AP1222"/>
          <cell r="AQ1222"/>
          <cell r="AR1222"/>
          <cell r="AS1222"/>
          <cell r="AT1222"/>
          <cell r="AU1222"/>
          <cell r="AV1222" t="str">
            <v/>
          </cell>
          <cell r="AW1222"/>
          <cell r="AX1222" t="str">
            <v/>
          </cell>
          <cell r="AY1222"/>
          <cell r="AZ1222" t="b">
            <v>1</v>
          </cell>
          <cell r="BA1222" t="b">
            <v>1</v>
          </cell>
          <cell r="BB1222" t="str">
            <v>TRUE</v>
          </cell>
          <cell r="BC1222" t="str">
            <v>FALSE</v>
          </cell>
          <cell r="BD1222" t="b">
            <v>1</v>
          </cell>
          <cell r="BE1222" t="str">
            <v>REQ</v>
          </cell>
          <cell r="BF1222" t="str">
            <v>N/A</v>
          </cell>
          <cell r="BG1222" t="str">
            <v>REQ</v>
          </cell>
        </row>
        <row r="1223">
          <cell r="A1223">
            <v>66922</v>
          </cell>
          <cell r="B1223">
            <v>42247</v>
          </cell>
          <cell r="C1223"/>
          <cell r="D1223"/>
          <cell r="E1223"/>
          <cell r="F1223" t="str">
            <v>Prior Crossing Housing LP</v>
          </cell>
          <cell r="G1223" t="str">
            <v>Prior Crossing</v>
          </cell>
          <cell r="H1223" t="str">
            <v>Beacon Interfaith Housing Collaborative</v>
          </cell>
          <cell r="I1223" t="str">
            <v>NEF Assignment Corporation, as nominee</v>
          </cell>
          <cell r="J1223" t="str">
            <v>36-4326848</v>
          </cell>
          <cell r="K1223">
            <v>0.99990000000000001</v>
          </cell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 t="str">
            <v>NEF Regional Fund VII - Chicago LP</v>
          </cell>
          <cell r="W1223" t="str">
            <v>35-2532766</v>
          </cell>
          <cell r="X1223">
            <v>0.99990000000000001</v>
          </cell>
          <cell r="Y1223"/>
          <cell r="Z1223"/>
          <cell r="AA1223"/>
          <cell r="AB1223"/>
          <cell r="AC1223"/>
          <cell r="AD1223"/>
          <cell r="AE1223"/>
          <cell r="AF1223"/>
          <cell r="AG1223"/>
          <cell r="AH1223"/>
          <cell r="AI1223" t="str">
            <v>No investor with 50% or more ownership</v>
          </cell>
          <cell r="AJ1223" t="str">
            <v>N/A</v>
          </cell>
          <cell r="AK1223" t="str">
            <v>N/A</v>
          </cell>
          <cell r="AL1223"/>
          <cell r="AM1223"/>
          <cell r="AN1223"/>
          <cell r="AO1223"/>
          <cell r="AP1223"/>
          <cell r="AQ1223"/>
          <cell r="AR1223"/>
          <cell r="AS1223"/>
          <cell r="AT1223"/>
          <cell r="AU1223"/>
          <cell r="AV1223" t="str">
            <v/>
          </cell>
          <cell r="AW1223"/>
          <cell r="AX1223" t="str">
            <v/>
          </cell>
          <cell r="AY1223"/>
          <cell r="AZ1223" t="b">
            <v>0</v>
          </cell>
          <cell r="BA1223" t="b">
            <v>0</v>
          </cell>
          <cell r="BB1223" t="b">
            <v>0</v>
          </cell>
          <cell r="BC1223" t="str">
            <v>FALSE</v>
          </cell>
          <cell r="BD1223" t="b">
            <v>1</v>
          </cell>
          <cell r="BE1223" t="str">
            <v>REQ</v>
          </cell>
          <cell r="BF1223" t="str">
            <v>N/A</v>
          </cell>
          <cell r="BG1223" t="str">
            <v>REQ</v>
          </cell>
        </row>
        <row r="1224">
          <cell r="A1224">
            <v>66931</v>
          </cell>
          <cell r="B1224">
            <v>42842</v>
          </cell>
          <cell r="C1224"/>
          <cell r="D1224"/>
          <cell r="E1224"/>
          <cell r="F1224" t="str">
            <v>UPD 47th Street, LP</v>
          </cell>
          <cell r="G1224" t="str">
            <v>El Zocalo (f/k/a Back Of The Yards New City)</v>
          </cell>
          <cell r="H1224" t="str">
            <v>UPHoldings</v>
          </cell>
          <cell r="I1224" t="str">
            <v>NEF Assignment Corporation, as nominee</v>
          </cell>
          <cell r="J1224" t="str">
            <v>36-4326848</v>
          </cell>
          <cell r="K1224">
            <v>0.99990000000000001</v>
          </cell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 t="str">
            <v>Cathay Shared Investment Fund II LP</v>
          </cell>
          <cell r="W1224" t="str">
            <v>35-2562487</v>
          </cell>
          <cell r="X1224">
            <v>0.13598640000000001</v>
          </cell>
          <cell r="Y1224" t="str">
            <v>NEF Regional Fund VIII - Chicago LP</v>
          </cell>
          <cell r="Z1224" t="str">
            <v>81-2158194</v>
          </cell>
          <cell r="AA1224">
            <v>0.86391360000000006</v>
          </cell>
          <cell r="AB1224"/>
          <cell r="AC1224"/>
          <cell r="AD1224"/>
          <cell r="AE1224"/>
          <cell r="AF1224"/>
          <cell r="AG1224"/>
          <cell r="AH1224"/>
          <cell r="AI1224" t="str">
            <v>No investor with 50% or more ownership</v>
          </cell>
          <cell r="AJ1224" t="str">
            <v>N/A</v>
          </cell>
          <cell r="AK1224" t="str">
            <v>N/A</v>
          </cell>
          <cell r="AL1224"/>
          <cell r="AM1224"/>
          <cell r="AN1224"/>
          <cell r="AO1224"/>
          <cell r="AP1224"/>
          <cell r="AQ1224"/>
          <cell r="AR1224"/>
          <cell r="AS1224"/>
          <cell r="AT1224"/>
          <cell r="AU1224"/>
          <cell r="AV1224" t="str">
            <v/>
          </cell>
          <cell r="AW1224"/>
          <cell r="AX1224" t="str">
            <v/>
          </cell>
          <cell r="AY1224"/>
          <cell r="AZ1224" t="b">
            <v>0</v>
          </cell>
          <cell r="BA1224" t="b">
            <v>0</v>
          </cell>
          <cell r="BB1224" t="b">
            <v>0</v>
          </cell>
          <cell r="BC1224" t="str">
            <v>TRUE</v>
          </cell>
          <cell r="BD1224" t="b">
            <v>1</v>
          </cell>
          <cell r="BE1224" t="str">
            <v>REQ</v>
          </cell>
          <cell r="BF1224" t="str">
            <v>N/A</v>
          </cell>
          <cell r="BG1224" t="str">
            <v>REQ</v>
          </cell>
        </row>
        <row r="1225">
          <cell r="A1225">
            <v>66937</v>
          </cell>
          <cell r="B1225">
            <v>42286</v>
          </cell>
          <cell r="C1225"/>
          <cell r="D1225"/>
          <cell r="E1225"/>
          <cell r="F1225" t="str">
            <v>Morton School Senior Apartments, LP</v>
          </cell>
          <cell r="G1225" t="str">
            <v>Morton School Senior Apartments</v>
          </cell>
          <cell r="H1225" t="str">
            <v>TWG Development, LLC</v>
          </cell>
          <cell r="I1225" t="str">
            <v>NEF Assignment Corporation, as nominee</v>
          </cell>
          <cell r="J1225" t="str">
            <v>36-4326848</v>
          </cell>
          <cell r="K1225">
            <v>0.99990000000000001</v>
          </cell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 t="str">
            <v>NEF Regional Fund VII - Chicago LP</v>
          </cell>
          <cell r="W1225" t="str">
            <v>35-2532766</v>
          </cell>
          <cell r="X1225">
            <v>0.99990000000000001</v>
          </cell>
          <cell r="Y1225"/>
          <cell r="Z1225"/>
          <cell r="AA1225"/>
          <cell r="AB1225"/>
          <cell r="AC1225"/>
          <cell r="AD1225"/>
          <cell r="AE1225"/>
          <cell r="AF1225"/>
          <cell r="AG1225"/>
          <cell r="AH1225"/>
          <cell r="AI1225" t="str">
            <v>No investor with 50% or more ownership</v>
          </cell>
          <cell r="AJ1225" t="str">
            <v>N/A</v>
          </cell>
          <cell r="AK1225" t="str">
            <v>N/A</v>
          </cell>
          <cell r="AL1225"/>
          <cell r="AM1225"/>
          <cell r="AN1225"/>
          <cell r="AO1225"/>
          <cell r="AP1225"/>
          <cell r="AQ1225"/>
          <cell r="AR1225"/>
          <cell r="AS1225"/>
          <cell r="AT1225"/>
          <cell r="AU1225"/>
          <cell r="AV1225" t="str">
            <v/>
          </cell>
          <cell r="AW1225"/>
          <cell r="AX1225" t="str">
            <v/>
          </cell>
          <cell r="AY1225"/>
          <cell r="AZ1225" t="b">
            <v>1</v>
          </cell>
          <cell r="BA1225" t="b">
            <v>1</v>
          </cell>
          <cell r="BB1225" t="b">
            <v>0</v>
          </cell>
          <cell r="BC1225" t="str">
            <v>TRUE</v>
          </cell>
          <cell r="BD1225" t="b">
            <v>1</v>
          </cell>
          <cell r="BE1225" t="str">
            <v>REQ</v>
          </cell>
          <cell r="BF1225" t="str">
            <v>N/A</v>
          </cell>
          <cell r="BG1225" t="str">
            <v>REQ</v>
          </cell>
        </row>
        <row r="1226">
          <cell r="A1226">
            <v>66090</v>
          </cell>
          <cell r="B1226">
            <v>41627</v>
          </cell>
          <cell r="C1226"/>
          <cell r="D1226"/>
          <cell r="E1226" t="str">
            <v>Phase 2 - Check investor % in the Fund's LPA</v>
          </cell>
          <cell r="F1226" t="str">
            <v>Lace Mill Limited Partnership</v>
          </cell>
          <cell r="G1226" t="str">
            <v>The Lace Factory Apartments</v>
          </cell>
          <cell r="H1226" t="str">
            <v>Rural Ulster Preservation Company (RUPCO)</v>
          </cell>
          <cell r="I1226" t="str">
            <v>MS Single Investor Fund II LLC</v>
          </cell>
          <cell r="J1226" t="str">
            <v>90-0859804</v>
          </cell>
          <cell r="K1226">
            <v>0.99990000000000001</v>
          </cell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 t="str">
            <v>MS Single Investor Fund II LLC</v>
          </cell>
          <cell r="W1226" t="str">
            <v>90-0859804</v>
          </cell>
          <cell r="X1226">
            <v>0.99990000000000001</v>
          </cell>
          <cell r="Y1226"/>
          <cell r="Z1226"/>
          <cell r="AA1226"/>
          <cell r="AB1226"/>
          <cell r="AC1226"/>
          <cell r="AD1226"/>
          <cell r="AE1226"/>
          <cell r="AF1226"/>
          <cell r="AG1226"/>
          <cell r="AH1226"/>
          <cell r="AI1226" t="str">
            <v>MS Affordable Housing LLC</v>
          </cell>
          <cell r="AJ1226" t="str">
            <v>20-3968489</v>
          </cell>
          <cell r="AK1226">
            <v>0.99989900009999999</v>
          </cell>
          <cell r="AL1226"/>
          <cell r="AM1226"/>
          <cell r="AN1226"/>
          <cell r="AO1226"/>
          <cell r="AP1226"/>
          <cell r="AQ1226"/>
          <cell r="AR1226"/>
          <cell r="AS1226"/>
          <cell r="AT1226"/>
          <cell r="AU1226"/>
          <cell r="AV1226" t="str">
            <v/>
          </cell>
          <cell r="AW1226"/>
          <cell r="AX1226" t="str">
            <v/>
          </cell>
          <cell r="AY1226"/>
          <cell r="AZ1226" t="b">
            <v>1</v>
          </cell>
          <cell r="BA1226" t="b">
            <v>1</v>
          </cell>
          <cell r="BB1226" t="str">
            <v>TRUE</v>
          </cell>
          <cell r="BC1226" t="str">
            <v>FALSE</v>
          </cell>
          <cell r="BD1226" t="b">
            <v>1</v>
          </cell>
          <cell r="BE1226" t="str">
            <v>N/A</v>
          </cell>
          <cell r="BF1226" t="e">
            <v>#NAME?</v>
          </cell>
          <cell r="BG1226" t="str">
            <v>REQ</v>
          </cell>
        </row>
        <row r="1227">
          <cell r="A1227">
            <v>66948</v>
          </cell>
          <cell r="B1227">
            <v>42586</v>
          </cell>
          <cell r="C1227"/>
          <cell r="D1227"/>
          <cell r="E1227"/>
          <cell r="F1227" t="str">
            <v>Roosevelt Limited Dividend Housing Association Limited Partnership</v>
          </cell>
          <cell r="G1227" t="str">
            <v>Roosevelt Apartments</v>
          </cell>
          <cell r="H1227" t="str">
            <v>Dwelling Place of Grand Rapids, Inc.</v>
          </cell>
          <cell r="I1227" t="str">
            <v>NEF Assignment Corporation, as nominee</v>
          </cell>
          <cell r="J1227" t="str">
            <v>36-4326848</v>
          </cell>
          <cell r="K1227">
            <v>0.99990000000000001</v>
          </cell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 t="str">
            <v>MS CTR Fund I LLC</v>
          </cell>
          <cell r="W1227" t="str">
            <v>36-4860774</v>
          </cell>
          <cell r="X1227">
            <v>0.23697629999999997</v>
          </cell>
          <cell r="Y1227" t="str">
            <v>NEF Regional Fund VIII - Chicago LP</v>
          </cell>
          <cell r="Z1227" t="str">
            <v>81-2158194</v>
          </cell>
          <cell r="AA1227">
            <v>0.76292369999999998</v>
          </cell>
          <cell r="AB1227"/>
          <cell r="AC1227"/>
          <cell r="AD1227"/>
          <cell r="AE1227"/>
          <cell r="AF1227"/>
          <cell r="AG1227"/>
          <cell r="AH1227"/>
          <cell r="AI1227" t="str">
            <v>No investor with 50% or more ownership</v>
          </cell>
          <cell r="AJ1227" t="str">
            <v>N/A</v>
          </cell>
          <cell r="AK1227" t="str">
            <v>N/A</v>
          </cell>
          <cell r="AL1227"/>
          <cell r="AM1227"/>
          <cell r="AN1227"/>
          <cell r="AO1227"/>
          <cell r="AP1227"/>
          <cell r="AQ1227"/>
          <cell r="AR1227"/>
          <cell r="AS1227"/>
          <cell r="AT1227"/>
          <cell r="AU1227"/>
          <cell r="AV1227" t="str">
            <v/>
          </cell>
          <cell r="AW1227"/>
          <cell r="AX1227" t="str">
            <v/>
          </cell>
          <cell r="AY1227"/>
          <cell r="AZ1227" t="b">
            <v>1</v>
          </cell>
          <cell r="BA1227" t="b">
            <v>1</v>
          </cell>
          <cell r="BB1227" t="str">
            <v>TRUE</v>
          </cell>
          <cell r="BC1227" t="str">
            <v>FALSE</v>
          </cell>
          <cell r="BD1227" t="b">
            <v>1</v>
          </cell>
          <cell r="BE1227" t="str">
            <v>REQ</v>
          </cell>
          <cell r="BF1227" t="str">
            <v>N/A</v>
          </cell>
          <cell r="BG1227" t="str">
            <v>REQ</v>
          </cell>
        </row>
        <row r="1228">
          <cell r="A1228">
            <v>66949</v>
          </cell>
          <cell r="B1228">
            <v>42536</v>
          </cell>
          <cell r="C1228"/>
          <cell r="D1228"/>
          <cell r="E1228"/>
          <cell r="F1228" t="str">
            <v>LCH36 Limited Dividend Housing Association Limited Partnership</v>
          </cell>
          <cell r="G1228" t="str">
            <v>LCH36</v>
          </cell>
          <cell r="H1228" t="str">
            <v>Dwelling Place of Grand Rapids, Inc.</v>
          </cell>
          <cell r="I1228" t="str">
            <v>NEF Assignment Corporation, as nominee</v>
          </cell>
          <cell r="J1228" t="str">
            <v>36-4326848</v>
          </cell>
          <cell r="K1228">
            <v>0.99990000000000001</v>
          </cell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 t="str">
            <v>NEF Regional Fund VII - Chicago LP</v>
          </cell>
          <cell r="W1228" t="str">
            <v>35-2532766</v>
          </cell>
          <cell r="X1228">
            <v>0.99990000000000001</v>
          </cell>
          <cell r="Y1228"/>
          <cell r="Z1228"/>
          <cell r="AA1228"/>
          <cell r="AB1228"/>
          <cell r="AC1228"/>
          <cell r="AD1228"/>
          <cell r="AE1228"/>
          <cell r="AF1228"/>
          <cell r="AG1228"/>
          <cell r="AH1228"/>
          <cell r="AI1228" t="str">
            <v>No investor with 50% or more ownership</v>
          </cell>
          <cell r="AJ1228" t="str">
            <v>N/A</v>
          </cell>
          <cell r="AK1228" t="str">
            <v>N/A</v>
          </cell>
          <cell r="AL1228"/>
          <cell r="AM1228"/>
          <cell r="AN1228"/>
          <cell r="AO1228"/>
          <cell r="AP1228"/>
          <cell r="AQ1228"/>
          <cell r="AR1228"/>
          <cell r="AS1228"/>
          <cell r="AT1228"/>
          <cell r="AU1228"/>
          <cell r="AV1228" t="str">
            <v/>
          </cell>
          <cell r="AW1228"/>
          <cell r="AX1228" t="str">
            <v/>
          </cell>
          <cell r="AY1228"/>
          <cell r="AZ1228" t="b">
            <v>1</v>
          </cell>
          <cell r="BA1228" t="b">
            <v>1</v>
          </cell>
          <cell r="BB1228" t="str">
            <v>TRUE</v>
          </cell>
          <cell r="BC1228" t="str">
            <v>FALSE</v>
          </cell>
          <cell r="BD1228" t="b">
            <v>1</v>
          </cell>
          <cell r="BE1228" t="str">
            <v>REQ</v>
          </cell>
          <cell r="BF1228" t="str">
            <v>N/A</v>
          </cell>
          <cell r="BG1228" t="str">
            <v>REQ</v>
          </cell>
        </row>
        <row r="1229">
          <cell r="A1229">
            <v>66955</v>
          </cell>
          <cell r="B1229">
            <v>42629</v>
          </cell>
          <cell r="C1229"/>
          <cell r="D1229"/>
          <cell r="E1229"/>
          <cell r="F1229" t="str">
            <v>Water's Edge, L.P.</v>
          </cell>
          <cell r="G1229" t="str">
            <v>Water's Edge</v>
          </cell>
          <cell r="H1229" t="str">
            <v>Will County Housing Development Corp.</v>
          </cell>
          <cell r="I1229" t="str">
            <v>NEF Assignment Corporation, as nominee</v>
          </cell>
          <cell r="J1229" t="str">
            <v>36-4326848</v>
          </cell>
          <cell r="K1229">
            <v>0.99990000000000001</v>
          </cell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 t="str">
            <v>Banc of America Community Housing Investment Fund IX LP</v>
          </cell>
          <cell r="W1229" t="str">
            <v>38-3979094</v>
          </cell>
          <cell r="X1229">
            <v>0.99990000000000001</v>
          </cell>
          <cell r="Y1229"/>
          <cell r="Z1229"/>
          <cell r="AA1229"/>
          <cell r="AB1229"/>
          <cell r="AC1229"/>
          <cell r="AD1229"/>
          <cell r="AE1229"/>
          <cell r="AF1229"/>
          <cell r="AG1229"/>
          <cell r="AH1229"/>
          <cell r="AI1229" t="str">
            <v>Bank of America, N.A.</v>
          </cell>
          <cell r="AJ1229" t="str">
            <v>94-1687665</v>
          </cell>
          <cell r="AK1229">
            <v>0.99980000999999996</v>
          </cell>
          <cell r="AL1229"/>
          <cell r="AM1229"/>
          <cell r="AN1229"/>
          <cell r="AO1229"/>
          <cell r="AP1229"/>
          <cell r="AQ1229"/>
          <cell r="AR1229"/>
          <cell r="AS1229"/>
          <cell r="AT1229"/>
          <cell r="AU1229"/>
          <cell r="AV1229" t="str">
            <v/>
          </cell>
          <cell r="AW1229"/>
          <cell r="AX1229" t="str">
            <v/>
          </cell>
          <cell r="AY1229"/>
          <cell r="AZ1229" t="b">
            <v>1</v>
          </cell>
          <cell r="BA1229" t="b">
            <v>1</v>
          </cell>
          <cell r="BB1229" t="str">
            <v>TRUE</v>
          </cell>
          <cell r="BC1229" t="str">
            <v>FALSE</v>
          </cell>
          <cell r="BD1229" t="b">
            <v>1</v>
          </cell>
          <cell r="BE1229" t="str">
            <v>REQ</v>
          </cell>
          <cell r="BF1229" t="e">
            <v>#NAME?</v>
          </cell>
          <cell r="BG1229" t="str">
            <v>REQ</v>
          </cell>
        </row>
        <row r="1230">
          <cell r="A1230">
            <v>66957</v>
          </cell>
          <cell r="B1230">
            <v>42580</v>
          </cell>
          <cell r="C1230"/>
          <cell r="D1230"/>
          <cell r="E1230"/>
          <cell r="F1230" t="str">
            <v>St. Ann's Senior Residences. LP</v>
          </cell>
          <cell r="G1230" t="str">
            <v>St Elizabeth f/k/a St Ann's Senior Residences</v>
          </cell>
          <cell r="H1230" t="str">
            <v>Catholic Charities, Diocese of Joliet Affordable Housing Corporation</v>
          </cell>
          <cell r="I1230" t="str">
            <v>NEF Assignment Corporation, as nominee</v>
          </cell>
          <cell r="J1230" t="str">
            <v>36-4326848</v>
          </cell>
          <cell r="K1230">
            <v>0.99990000000000001</v>
          </cell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 t="str">
            <v>NEF Regional Fund VIII - Chicago LP</v>
          </cell>
          <cell r="W1230" t="str">
            <v>81-2158194</v>
          </cell>
          <cell r="X1230">
            <v>0.99990000000000001</v>
          </cell>
          <cell r="Y1230"/>
          <cell r="Z1230"/>
          <cell r="AA1230"/>
          <cell r="AB1230"/>
          <cell r="AC1230"/>
          <cell r="AD1230"/>
          <cell r="AE1230"/>
          <cell r="AF1230"/>
          <cell r="AG1230"/>
          <cell r="AH1230"/>
          <cell r="AI1230" t="str">
            <v>No investor with 50% or more ownership</v>
          </cell>
          <cell r="AJ1230" t="str">
            <v>N/A</v>
          </cell>
          <cell r="AK1230" t="str">
            <v>N/A</v>
          </cell>
          <cell r="AL1230"/>
          <cell r="AM1230"/>
          <cell r="AN1230"/>
          <cell r="AO1230"/>
          <cell r="AP1230"/>
          <cell r="AQ1230"/>
          <cell r="AR1230"/>
          <cell r="AS1230"/>
          <cell r="AT1230"/>
          <cell r="AU1230"/>
          <cell r="AV1230" t="str">
            <v/>
          </cell>
          <cell r="AW1230"/>
          <cell r="AX1230" t="str">
            <v/>
          </cell>
          <cell r="AY1230"/>
          <cell r="AZ1230" t="b">
            <v>1</v>
          </cell>
          <cell r="BA1230" t="b">
            <v>1</v>
          </cell>
          <cell r="BB1230" t="b">
            <v>0</v>
          </cell>
          <cell r="BC1230" t="str">
            <v>TRUE</v>
          </cell>
          <cell r="BD1230" t="b">
            <v>1</v>
          </cell>
          <cell r="BE1230" t="str">
            <v>REQ</v>
          </cell>
          <cell r="BF1230" t="str">
            <v>N/A</v>
          </cell>
          <cell r="BG1230" t="str">
            <v>REQ</v>
          </cell>
        </row>
        <row r="1231">
          <cell r="A1231">
            <v>65909</v>
          </cell>
          <cell r="B1231">
            <v>41628</v>
          </cell>
          <cell r="C1231"/>
          <cell r="D1231"/>
          <cell r="E1231" t="str">
            <v>Phase 2 - Check investor % in the Fund's LPA</v>
          </cell>
          <cell r="F1231" t="str">
            <v>BVG II Limited Partnership</v>
          </cell>
          <cell r="G1231" t="str">
            <v>Blackstone Valley Gateways 2</v>
          </cell>
          <cell r="H1231" t="str">
            <v>Pawtucket Central Falls Development Corporation</v>
          </cell>
          <cell r="I1231" t="str">
            <v>MS Single Investor Fund II LLC</v>
          </cell>
          <cell r="J1231" t="str">
            <v>90-0859804</v>
          </cell>
          <cell r="K1231">
            <v>0.99990000000000001</v>
          </cell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 t="str">
            <v>MS Single Investor Fund II LLC</v>
          </cell>
          <cell r="W1231" t="str">
            <v>90-0859804</v>
          </cell>
          <cell r="X1231">
            <v>0.99990000000000001</v>
          </cell>
          <cell r="Y1231"/>
          <cell r="Z1231"/>
          <cell r="AA1231"/>
          <cell r="AB1231"/>
          <cell r="AC1231"/>
          <cell r="AD1231"/>
          <cell r="AE1231"/>
          <cell r="AF1231"/>
          <cell r="AG1231"/>
          <cell r="AH1231"/>
          <cell r="AI1231" t="str">
            <v>MS Affordable Housing LLC</v>
          </cell>
          <cell r="AJ1231" t="str">
            <v>20-3968489</v>
          </cell>
          <cell r="AK1231">
            <v>0.99989900009999999</v>
          </cell>
          <cell r="AL1231"/>
          <cell r="AM1231"/>
          <cell r="AN1231"/>
          <cell r="AO1231"/>
          <cell r="AP1231"/>
          <cell r="AQ1231"/>
          <cell r="AR1231"/>
          <cell r="AS1231"/>
          <cell r="AT1231"/>
          <cell r="AU1231"/>
          <cell r="AV1231" t="str">
            <v/>
          </cell>
          <cell r="AW1231"/>
          <cell r="AX1231" t="str">
            <v/>
          </cell>
          <cell r="AY1231"/>
          <cell r="AZ1231" t="b">
            <v>1</v>
          </cell>
          <cell r="BA1231" t="b">
            <v>1</v>
          </cell>
          <cell r="BB1231" t="str">
            <v>TRUE</v>
          </cell>
          <cell r="BC1231" t="str">
            <v>FALSE</v>
          </cell>
          <cell r="BD1231" t="b">
            <v>1</v>
          </cell>
          <cell r="BE1231" t="str">
            <v>N/A</v>
          </cell>
          <cell r="BF1231" t="e">
            <v>#NAME?</v>
          </cell>
          <cell r="BG1231" t="str">
            <v>REQ</v>
          </cell>
        </row>
        <row r="1232">
          <cell r="A1232">
            <v>66963</v>
          </cell>
          <cell r="B1232">
            <v>42405</v>
          </cell>
          <cell r="C1232"/>
          <cell r="D1232"/>
          <cell r="E1232"/>
          <cell r="F1232" t="str">
            <v>Zbikowski Park Neighborhood LP</v>
          </cell>
          <cell r="G1232" t="str">
            <v>Zbikowski Park</v>
          </cell>
          <cell r="H1232" t="str">
            <v>Bristol (CT) Housing Authority (BHA)</v>
          </cell>
          <cell r="I1232" t="str">
            <v>NEF Assignment Corporation, as nominee</v>
          </cell>
          <cell r="J1232" t="str">
            <v>36-4326848</v>
          </cell>
          <cell r="K1232">
            <v>0.99990000000000001</v>
          </cell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 t="str">
            <v>NEF Regional Fund VII - Chicago LP</v>
          </cell>
          <cell r="W1232" t="str">
            <v>35-2532766</v>
          </cell>
          <cell r="X1232">
            <v>0.99990000000000001</v>
          </cell>
          <cell r="Y1232"/>
          <cell r="Z1232"/>
          <cell r="AA1232"/>
          <cell r="AB1232"/>
          <cell r="AC1232"/>
          <cell r="AD1232"/>
          <cell r="AE1232"/>
          <cell r="AF1232"/>
          <cell r="AG1232"/>
          <cell r="AH1232"/>
          <cell r="AI1232" t="str">
            <v>No investor with 50% or more ownership</v>
          </cell>
          <cell r="AJ1232" t="str">
            <v>N/A</v>
          </cell>
          <cell r="AK1232" t="str">
            <v>N/A</v>
          </cell>
          <cell r="AL1232"/>
          <cell r="AM1232"/>
          <cell r="AN1232"/>
          <cell r="AO1232"/>
          <cell r="AP1232"/>
          <cell r="AQ1232"/>
          <cell r="AR1232"/>
          <cell r="AS1232"/>
          <cell r="AT1232"/>
          <cell r="AU1232"/>
          <cell r="AV1232" t="str">
            <v/>
          </cell>
          <cell r="AW1232"/>
          <cell r="AX1232" t="str">
            <v/>
          </cell>
          <cell r="AY1232"/>
          <cell r="AZ1232" t="b">
            <v>1</v>
          </cell>
          <cell r="BA1232" t="b">
            <v>1</v>
          </cell>
          <cell r="BB1232" t="str">
            <v>TRUE</v>
          </cell>
          <cell r="BC1232" t="str">
            <v>FALSE</v>
          </cell>
          <cell r="BD1232" t="b">
            <v>1</v>
          </cell>
          <cell r="BE1232" t="str">
            <v>REQ</v>
          </cell>
          <cell r="BF1232" t="str">
            <v>N/A</v>
          </cell>
          <cell r="BG1232" t="str">
            <v>REQ</v>
          </cell>
        </row>
        <row r="1233">
          <cell r="A1233">
            <v>66970</v>
          </cell>
          <cell r="B1233">
            <v>42502</v>
          </cell>
          <cell r="C1233"/>
          <cell r="D1233"/>
          <cell r="E1233"/>
          <cell r="F1233" t="str">
            <v>Cherry Street LLC</v>
          </cell>
          <cell r="G1233" t="str">
            <v>Seventh and Cherry</v>
          </cell>
          <cell r="H1233" t="str">
            <v>Plymouth Housing Group</v>
          </cell>
          <cell r="I1233" t="str">
            <v>NEF Investment Partners Fund VII LP</v>
          </cell>
          <cell r="J1233" t="str">
            <v>37-1804681</v>
          </cell>
          <cell r="K1233">
            <v>0.99990000000000001</v>
          </cell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 t="str">
            <v>NEF Investment Partners Fund VII LP</v>
          </cell>
          <cell r="W1233" t="str">
            <v>37-1804681</v>
          </cell>
          <cell r="X1233">
            <v>0.99990000000000001</v>
          </cell>
          <cell r="Y1233"/>
          <cell r="Z1233"/>
          <cell r="AA1233"/>
          <cell r="AB1233"/>
          <cell r="AC1233"/>
          <cell r="AD1233"/>
          <cell r="AE1233"/>
          <cell r="AF1233"/>
          <cell r="AG1233"/>
          <cell r="AH1233"/>
          <cell r="AI1233" t="str">
            <v>FNBC Leasing Corporation</v>
          </cell>
          <cell r="AJ1233" t="str">
            <v>36-3643427</v>
          </cell>
          <cell r="AK1233">
            <v>0.99980000999999996</v>
          </cell>
          <cell r="AL1233"/>
          <cell r="AM1233"/>
          <cell r="AN1233"/>
          <cell r="AO1233"/>
          <cell r="AP1233"/>
          <cell r="AQ1233"/>
          <cell r="AR1233"/>
          <cell r="AS1233"/>
          <cell r="AT1233"/>
          <cell r="AU1233"/>
          <cell r="AV1233" t="str">
            <v/>
          </cell>
          <cell r="AW1233"/>
          <cell r="AX1233" t="str">
            <v/>
          </cell>
          <cell r="AY1233"/>
          <cell r="AZ1233" t="b">
            <v>1</v>
          </cell>
          <cell r="BA1233" t="b">
            <v>1</v>
          </cell>
          <cell r="BB1233" t="b">
            <v>0</v>
          </cell>
          <cell r="BC1233" t="str">
            <v>FALSE</v>
          </cell>
          <cell r="BD1233" t="b">
            <v>1</v>
          </cell>
          <cell r="BE1233" t="str">
            <v>N/A</v>
          </cell>
          <cell r="BF1233" t="e">
            <v>#NAME?</v>
          </cell>
          <cell r="BG1233" t="str">
            <v>REQ</v>
          </cell>
        </row>
        <row r="1234">
          <cell r="A1234">
            <v>66989</v>
          </cell>
          <cell r="B1234">
            <v>42341</v>
          </cell>
          <cell r="C1234"/>
          <cell r="D1234"/>
          <cell r="E1234"/>
          <cell r="F1234" t="str">
            <v>T. BAILEY MANOR, L.P.</v>
          </cell>
          <cell r="G1234" t="str">
            <v>T Bailey Manor</v>
          </cell>
          <cell r="H1234" t="str">
            <v>W.O.R.K.S.</v>
          </cell>
          <cell r="I1234" t="str">
            <v>NEF Assignment Corporation, as nominee</v>
          </cell>
          <cell r="J1234" t="str">
            <v>36-4326848</v>
          </cell>
          <cell r="K1234">
            <v>0.99990000000000001</v>
          </cell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 t="str">
            <v>California Equity Fund 2015 LP</v>
          </cell>
          <cell r="W1234" t="str">
            <v>61-1756884</v>
          </cell>
          <cell r="X1234">
            <v>0.88451153999999987</v>
          </cell>
          <cell r="Y1234" t="str">
            <v>Cathay Shared Investment Fund I LP</v>
          </cell>
          <cell r="Z1234" t="str">
            <v>37-1761153</v>
          </cell>
          <cell r="AA1234">
            <v>0.11538845999999997</v>
          </cell>
          <cell r="AB1234"/>
          <cell r="AC1234"/>
          <cell r="AD1234"/>
          <cell r="AE1234"/>
          <cell r="AF1234"/>
          <cell r="AG1234"/>
          <cell r="AH1234"/>
          <cell r="AI1234" t="str">
            <v>No investor with 50% or more ownership</v>
          </cell>
          <cell r="AJ1234" t="str">
            <v>N/A</v>
          </cell>
          <cell r="AK1234" t="str">
            <v>N/A</v>
          </cell>
          <cell r="AL1234"/>
          <cell r="AM1234"/>
          <cell r="AN1234"/>
          <cell r="AO1234"/>
          <cell r="AP1234"/>
          <cell r="AQ1234"/>
          <cell r="AR1234"/>
          <cell r="AS1234"/>
          <cell r="AT1234"/>
          <cell r="AU1234"/>
          <cell r="AV1234" t="str">
            <v/>
          </cell>
          <cell r="AW1234"/>
          <cell r="AX1234" t="str">
            <v/>
          </cell>
          <cell r="AY1234"/>
          <cell r="AZ1234" t="b">
            <v>1</v>
          </cell>
          <cell r="BA1234" t="b">
            <v>1</v>
          </cell>
          <cell r="BB1234" t="str">
            <v>TRUE</v>
          </cell>
          <cell r="BC1234" t="str">
            <v>FALSE</v>
          </cell>
          <cell r="BD1234" t="b">
            <v>1</v>
          </cell>
          <cell r="BE1234" t="str">
            <v>REQ</v>
          </cell>
          <cell r="BF1234" t="str">
            <v>N/A</v>
          </cell>
          <cell r="BG1234" t="str">
            <v>REQ</v>
          </cell>
        </row>
        <row r="1235">
          <cell r="A1235">
            <v>66994</v>
          </cell>
          <cell r="B1235">
            <v>42551</v>
          </cell>
          <cell r="C1235"/>
          <cell r="D1235"/>
          <cell r="E1235"/>
          <cell r="F1235" t="str">
            <v>Hilltop Partners Urban Renewal I LLC</v>
          </cell>
          <cell r="G1235" t="str">
            <v>The Hilltop</v>
          </cell>
          <cell r="H1235" t="str">
            <v>Urban Builders Collaborative LLC (UBC)</v>
          </cell>
          <cell r="I1235" t="str">
            <v>NEF Assignment Corporation, as nominee</v>
          </cell>
          <cell r="J1235" t="str">
            <v>36-4326848</v>
          </cell>
          <cell r="K1235">
            <v>0.11948804999999998</v>
          </cell>
          <cell r="L1235" t="str">
            <v>MS Single Investor Fund IV LLC</v>
          </cell>
          <cell r="M1235" t="str">
            <v>61-1790691</v>
          </cell>
          <cell r="N1235">
            <v>0.13068693000000001</v>
          </cell>
          <cell r="O1235" t="str">
            <v>NEF Assignment Corporation, as nominee</v>
          </cell>
          <cell r="P1235" t="str">
            <v>36-4326848</v>
          </cell>
          <cell r="Q1235">
            <v>0.74972501999999996</v>
          </cell>
          <cell r="R1235"/>
          <cell r="S1235"/>
          <cell r="T1235"/>
          <cell r="U1235"/>
          <cell r="V1235" t="str">
            <v>Cathay Shared Investment Fund II LP</v>
          </cell>
          <cell r="W1235" t="str">
            <v>35-2562487</v>
          </cell>
          <cell r="X1235">
            <v>0.11948804999999998</v>
          </cell>
          <cell r="Y1235" t="str">
            <v>MS Single Investor Fund IV LLC</v>
          </cell>
          <cell r="Z1235" t="str">
            <v>61-1790691</v>
          </cell>
          <cell r="AA1235">
            <v>0.13068693000000001</v>
          </cell>
          <cell r="AB1235" t="str">
            <v>NEF Regional Fund VIII - Chicago LP</v>
          </cell>
          <cell r="AC1235" t="str">
            <v>81-2158194</v>
          </cell>
          <cell r="AD1235">
            <v>0.74972501999999996</v>
          </cell>
          <cell r="AE1235"/>
          <cell r="AF1235"/>
          <cell r="AG1235"/>
          <cell r="AH1235"/>
          <cell r="AI1235" t="str">
            <v>No investor with 50% or more ownership</v>
          </cell>
          <cell r="AJ1235" t="str">
            <v>N/A</v>
          </cell>
          <cell r="AK1235" t="str">
            <v>N/A</v>
          </cell>
          <cell r="AL1235"/>
          <cell r="AM1235"/>
          <cell r="AN1235"/>
          <cell r="AO1235"/>
          <cell r="AP1235"/>
          <cell r="AQ1235"/>
          <cell r="AR1235"/>
          <cell r="AS1235"/>
          <cell r="AT1235"/>
          <cell r="AU1235"/>
          <cell r="AV1235" t="str">
            <v/>
          </cell>
          <cell r="AW1235"/>
          <cell r="AX1235" t="str">
            <v/>
          </cell>
          <cell r="AY1235"/>
          <cell r="AZ1235" t="b">
            <v>1</v>
          </cell>
          <cell r="BA1235" t="b">
            <v>1</v>
          </cell>
          <cell r="BB1235" t="b">
            <v>0</v>
          </cell>
          <cell r="BC1235" t="str">
            <v>TRUE</v>
          </cell>
          <cell r="BD1235" t="b">
            <v>1</v>
          </cell>
          <cell r="BE1235" t="str">
            <v>REQ</v>
          </cell>
          <cell r="BF1235" t="str">
            <v>N/A</v>
          </cell>
          <cell r="BG1235" t="str">
            <v>REQ</v>
          </cell>
        </row>
        <row r="1236">
          <cell r="A1236">
            <v>67007</v>
          </cell>
          <cell r="B1236">
            <v>42480</v>
          </cell>
          <cell r="C1236"/>
          <cell r="D1236"/>
          <cell r="E1236"/>
          <cell r="F1236" t="str">
            <v>Project Freedom at Westampton Urban Renewal II, LP</v>
          </cell>
          <cell r="G1236" t="str">
            <v>Freedom Village at Westampton  II</v>
          </cell>
          <cell r="H1236" t="str">
            <v>Project Freedom, Inc.</v>
          </cell>
          <cell r="I1236" t="str">
            <v>NEF Assignment Corporation, as nominee</v>
          </cell>
          <cell r="J1236" t="str">
            <v>36-4326848</v>
          </cell>
          <cell r="K1236">
            <v>0.9998999999999999</v>
          </cell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 t="str">
            <v>Four Eighty-One Housing Investment Fund IV LP</v>
          </cell>
          <cell r="W1236" t="str">
            <v>32-0449544</v>
          </cell>
          <cell r="X1236">
            <v>0.9998999999999999</v>
          </cell>
          <cell r="Y1236"/>
          <cell r="Z1236"/>
          <cell r="AA1236"/>
          <cell r="AB1236"/>
          <cell r="AC1236"/>
          <cell r="AD1236"/>
          <cell r="AE1236"/>
          <cell r="AF1236"/>
          <cell r="AG1236"/>
          <cell r="AH1236"/>
          <cell r="AI1236" t="str">
            <v>Four Eighty - One Corp</v>
          </cell>
          <cell r="AJ1236" t="str">
            <v>01-0354265</v>
          </cell>
          <cell r="AK1236">
            <v>0.99980000999999985</v>
          </cell>
          <cell r="AL1236"/>
          <cell r="AM1236"/>
          <cell r="AN1236"/>
          <cell r="AO1236"/>
          <cell r="AP1236"/>
          <cell r="AQ1236"/>
          <cell r="AR1236"/>
          <cell r="AS1236"/>
          <cell r="AT1236"/>
          <cell r="AU1236"/>
          <cell r="AV1236" t="str">
            <v/>
          </cell>
          <cell r="AW1236"/>
          <cell r="AX1236" t="str">
            <v/>
          </cell>
          <cell r="AY1236"/>
          <cell r="AZ1236" t="b">
            <v>1</v>
          </cell>
          <cell r="BA1236" t="b">
            <v>1</v>
          </cell>
          <cell r="BB1236" t="str">
            <v>TRUE</v>
          </cell>
          <cell r="BC1236" t="str">
            <v>FALSE</v>
          </cell>
          <cell r="BD1236" t="b">
            <v>1</v>
          </cell>
          <cell r="BE1236" t="str">
            <v>REQ</v>
          </cell>
          <cell r="BF1236" t="e">
            <v>#NAME?</v>
          </cell>
          <cell r="BG1236" t="str">
            <v>REQ</v>
          </cell>
        </row>
        <row r="1237">
          <cell r="A1237">
            <v>67016</v>
          </cell>
          <cell r="B1237">
            <v>42185</v>
          </cell>
          <cell r="C1237"/>
          <cell r="D1237"/>
          <cell r="E1237"/>
          <cell r="F1237" t="str">
            <v>IMPACCT Preservation LLC</v>
          </cell>
          <cell r="G1237" t="str">
            <v>IMPACCT</v>
          </cell>
          <cell r="H1237" t="str">
            <v>Impacct Brooklyn (formerly Pratt Area Community Council (PACC))</v>
          </cell>
          <cell r="I1237" t="str">
            <v>NEF Assignment Corporation, as nominee</v>
          </cell>
          <cell r="J1237" t="str">
            <v>36-4326848</v>
          </cell>
          <cell r="K1237">
            <v>0.99990000000000001</v>
          </cell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 t="str">
            <v>NEF National Community Investment Fund III Limited Partnership</v>
          </cell>
          <cell r="W1237" t="str">
            <v>38-3939169</v>
          </cell>
          <cell r="X1237">
            <v>0.99990000000000001</v>
          </cell>
          <cell r="Y1237"/>
          <cell r="Z1237"/>
          <cell r="AA1237"/>
          <cell r="AB1237"/>
          <cell r="AC1237"/>
          <cell r="AD1237"/>
          <cell r="AE1237"/>
          <cell r="AF1237"/>
          <cell r="AG1237"/>
          <cell r="AH1237"/>
          <cell r="AI1237" t="str">
            <v>Citibank, N.A.</v>
          </cell>
          <cell r="AJ1237" t="str">
            <v>13-5266470</v>
          </cell>
          <cell r="AK1237">
            <v>0.99980000999999996</v>
          </cell>
          <cell r="AL1237"/>
          <cell r="AM1237"/>
          <cell r="AN1237"/>
          <cell r="AO1237"/>
          <cell r="AP1237"/>
          <cell r="AQ1237"/>
          <cell r="AR1237"/>
          <cell r="AS1237"/>
          <cell r="AT1237"/>
          <cell r="AU1237"/>
          <cell r="AV1237" t="str">
            <v/>
          </cell>
          <cell r="AW1237"/>
          <cell r="AX1237" t="str">
            <v/>
          </cell>
          <cell r="AY1237"/>
          <cell r="AZ1237" t="b">
            <v>1</v>
          </cell>
          <cell r="BA1237" t="b">
            <v>1</v>
          </cell>
          <cell r="BB1237" t="b">
            <v>0</v>
          </cell>
          <cell r="BC1237" t="str">
            <v>TRUE</v>
          </cell>
          <cell r="BD1237" t="b">
            <v>1</v>
          </cell>
          <cell r="BE1237" t="str">
            <v>REQ</v>
          </cell>
          <cell r="BF1237" t="e">
            <v>#NAME?</v>
          </cell>
          <cell r="BG1237" t="str">
            <v>REQ</v>
          </cell>
        </row>
        <row r="1238">
          <cell r="A1238">
            <v>66097</v>
          </cell>
          <cell r="B1238">
            <v>41771</v>
          </cell>
          <cell r="C1238"/>
          <cell r="D1238"/>
          <cell r="E1238" t="str">
            <v>Phase 2 - Check investor % in the Fund's LPA</v>
          </cell>
          <cell r="F1238" t="str">
            <v>DDG Walnut, LP</v>
          </cell>
          <cell r="G1238" t="str">
            <v>Walnut Commons (IN)</v>
          </cell>
          <cell r="H1238" t="str">
            <v>The Daveri Development Group, LLC</v>
          </cell>
          <cell r="I1238" t="str">
            <v>MS Single Investor Fund III LLC</v>
          </cell>
          <cell r="J1238" t="str">
            <v>35-2458273</v>
          </cell>
          <cell r="K1238">
            <v>0.99990000000000001</v>
          </cell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 t="str">
            <v>MS Single Investor Fund III LLC</v>
          </cell>
          <cell r="W1238" t="str">
            <v>35-2458273</v>
          </cell>
          <cell r="X1238">
            <v>0.99990000000000001</v>
          </cell>
          <cell r="Y1238"/>
          <cell r="Z1238"/>
          <cell r="AA1238"/>
          <cell r="AB1238"/>
          <cell r="AC1238"/>
          <cell r="AD1238"/>
          <cell r="AE1238"/>
          <cell r="AF1238"/>
          <cell r="AG1238"/>
          <cell r="AH1238"/>
          <cell r="AI1238" t="str">
            <v>MS Affordable Housing LLC</v>
          </cell>
          <cell r="AJ1238" t="str">
            <v>20-3968489</v>
          </cell>
          <cell r="AK1238">
            <v>0.99989900009999999</v>
          </cell>
          <cell r="AL1238"/>
          <cell r="AM1238"/>
          <cell r="AN1238"/>
          <cell r="AO1238"/>
          <cell r="AP1238"/>
          <cell r="AQ1238"/>
          <cell r="AR1238"/>
          <cell r="AS1238"/>
          <cell r="AT1238"/>
          <cell r="AU1238"/>
          <cell r="AV1238" t="str">
            <v/>
          </cell>
          <cell r="AW1238"/>
          <cell r="AX1238" t="str">
            <v/>
          </cell>
          <cell r="AY1238"/>
          <cell r="AZ1238" t="b">
            <v>1</v>
          </cell>
          <cell r="BA1238" t="b">
            <v>1</v>
          </cell>
          <cell r="BB1238" t="str">
            <v>TRUE</v>
          </cell>
          <cell r="BC1238" t="str">
            <v>FALSE</v>
          </cell>
          <cell r="BD1238" t="b">
            <v>1</v>
          </cell>
          <cell r="BE1238" t="str">
            <v>N/A</v>
          </cell>
          <cell r="BF1238" t="e">
            <v>#NAME?</v>
          </cell>
          <cell r="BG1238" t="str">
            <v>REQ</v>
          </cell>
        </row>
        <row r="1239">
          <cell r="A1239">
            <v>67037</v>
          </cell>
          <cell r="B1239">
            <v>42353</v>
          </cell>
          <cell r="C1239"/>
          <cell r="D1239"/>
          <cell r="E1239"/>
          <cell r="F1239" t="str">
            <v>Glenwood Trails II, LP</v>
          </cell>
          <cell r="G1239" t="str">
            <v>Glenwood Trails II</v>
          </cell>
          <cell r="H1239" t="str">
            <v>Kilday Operating, LLC</v>
          </cell>
          <cell r="I1239" t="str">
            <v>NEF Assignment Corporation, as nominee</v>
          </cell>
          <cell r="J1239" t="str">
            <v>36-4326848</v>
          </cell>
          <cell r="K1239">
            <v>0.99990000000000001</v>
          </cell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 t="str">
            <v>NEF Compass Shared Investment Fund I LP</v>
          </cell>
          <cell r="W1239" t="str">
            <v>30-0848864</v>
          </cell>
          <cell r="X1239">
            <v>0.99990000000000001</v>
          </cell>
          <cell r="Y1239"/>
          <cell r="Z1239"/>
          <cell r="AA1239"/>
          <cell r="AB1239"/>
          <cell r="AC1239"/>
          <cell r="AD1239"/>
          <cell r="AE1239"/>
          <cell r="AF1239"/>
          <cell r="AG1239"/>
          <cell r="AH1239"/>
          <cell r="AI1239" t="str">
            <v>Compass Bank</v>
          </cell>
          <cell r="AJ1239" t="str">
            <v>63-0476286</v>
          </cell>
          <cell r="AK1239">
            <v>0.99980000999999996</v>
          </cell>
          <cell r="AL1239"/>
          <cell r="AM1239"/>
          <cell r="AN1239"/>
          <cell r="AO1239"/>
          <cell r="AP1239"/>
          <cell r="AQ1239"/>
          <cell r="AR1239"/>
          <cell r="AS1239"/>
          <cell r="AT1239"/>
          <cell r="AU1239"/>
          <cell r="AV1239" t="str">
            <v/>
          </cell>
          <cell r="AW1239"/>
          <cell r="AX1239" t="str">
            <v/>
          </cell>
          <cell r="AY1239"/>
          <cell r="AZ1239" t="b">
            <v>1</v>
          </cell>
          <cell r="BA1239" t="b">
            <v>1</v>
          </cell>
          <cell r="BB1239" t="str">
            <v>TRUE</v>
          </cell>
          <cell r="BC1239" t="str">
            <v>FALSE</v>
          </cell>
          <cell r="BD1239" t="b">
            <v>1</v>
          </cell>
          <cell r="BE1239" t="str">
            <v>REQ</v>
          </cell>
          <cell r="BF1239" t="e">
            <v>#NAME?</v>
          </cell>
          <cell r="BG1239" t="str">
            <v>REQ</v>
          </cell>
        </row>
        <row r="1240">
          <cell r="A1240">
            <v>67058</v>
          </cell>
          <cell r="B1240">
            <v>42376</v>
          </cell>
          <cell r="C1240"/>
          <cell r="D1240"/>
          <cell r="E1240"/>
          <cell r="F1240" t="str">
            <v>Anishinabe Bii Gii Wiin Housing LP</v>
          </cell>
          <cell r="G1240" t="str">
            <v>Anishinabe Bii Gii Wiin</v>
          </cell>
          <cell r="H1240" t="str">
            <v>Project for Pride in Living, Inc.</v>
          </cell>
          <cell r="I1240" t="str">
            <v>NEF Assignment Corporation, as nominee</v>
          </cell>
          <cell r="J1240" t="str">
            <v>36-4326848</v>
          </cell>
          <cell r="K1240">
            <v>0.99990000000000001</v>
          </cell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 t="str">
            <v>NEF Regional Fund V-Chicago LP</v>
          </cell>
          <cell r="W1240" t="str">
            <v>36-4792159</v>
          </cell>
          <cell r="X1240">
            <v>0.99990000000000001</v>
          </cell>
          <cell r="Y1240"/>
          <cell r="Z1240"/>
          <cell r="AA1240"/>
          <cell r="AB1240"/>
          <cell r="AC1240"/>
          <cell r="AD1240"/>
          <cell r="AE1240"/>
          <cell r="AF1240"/>
          <cell r="AG1240"/>
          <cell r="AH1240"/>
          <cell r="AI1240" t="str">
            <v>No investor with 50% or more ownership</v>
          </cell>
          <cell r="AJ1240" t="str">
            <v>N/A</v>
          </cell>
          <cell r="AK1240" t="str">
            <v>N/A</v>
          </cell>
          <cell r="AL1240"/>
          <cell r="AM1240"/>
          <cell r="AN1240"/>
          <cell r="AO1240"/>
          <cell r="AP1240"/>
          <cell r="AQ1240"/>
          <cell r="AR1240"/>
          <cell r="AS1240"/>
          <cell r="AT1240"/>
          <cell r="AU1240"/>
          <cell r="AV1240" t="str">
            <v/>
          </cell>
          <cell r="AW1240"/>
          <cell r="AX1240" t="str">
            <v/>
          </cell>
          <cell r="AY1240"/>
          <cell r="AZ1240" t="b">
            <v>1</v>
          </cell>
          <cell r="BA1240" t="b">
            <v>1</v>
          </cell>
          <cell r="BB1240" t="b">
            <v>0</v>
          </cell>
          <cell r="BC1240" t="str">
            <v>FALSE</v>
          </cell>
          <cell r="BD1240" t="b">
            <v>1</v>
          </cell>
          <cell r="BE1240" t="str">
            <v>REQ</v>
          </cell>
          <cell r="BF1240" t="str">
            <v>N/A</v>
          </cell>
          <cell r="BG1240" t="str">
            <v>REQ</v>
          </cell>
        </row>
        <row r="1241">
          <cell r="A1241">
            <v>67061</v>
          </cell>
          <cell r="B1241">
            <v>42332</v>
          </cell>
          <cell r="C1241"/>
          <cell r="D1241"/>
          <cell r="E1241"/>
          <cell r="F1241" t="str">
            <v>MLK Crossing Senior Apartments, LLLP</v>
          </cell>
          <cell r="G1241" t="str">
            <v>MLK Crossing Senior Apartments</v>
          </cell>
          <cell r="H1241" t="str">
            <v>CT Development</v>
          </cell>
          <cell r="I1241" t="str">
            <v>NEF Assignment Corporation, as nominee</v>
          </cell>
          <cell r="J1241" t="str">
            <v>36-4326848</v>
          </cell>
          <cell r="K1241">
            <v>0.99990000000000001</v>
          </cell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 t="str">
            <v>NEF Regional Fund VII - Chicago LP</v>
          </cell>
          <cell r="W1241" t="str">
            <v>35-2532766</v>
          </cell>
          <cell r="X1241">
            <v>0.99990000000000001</v>
          </cell>
          <cell r="Y1241"/>
          <cell r="Z1241"/>
          <cell r="AA1241"/>
          <cell r="AB1241"/>
          <cell r="AC1241"/>
          <cell r="AD1241"/>
          <cell r="AE1241"/>
          <cell r="AF1241"/>
          <cell r="AG1241"/>
          <cell r="AH1241"/>
          <cell r="AI1241" t="str">
            <v>No investor with 50% or more ownership</v>
          </cell>
          <cell r="AJ1241" t="str">
            <v>N/A</v>
          </cell>
          <cell r="AK1241" t="str">
            <v>N/A</v>
          </cell>
          <cell r="AL1241"/>
          <cell r="AM1241"/>
          <cell r="AN1241"/>
          <cell r="AO1241"/>
          <cell r="AP1241"/>
          <cell r="AQ1241"/>
          <cell r="AR1241"/>
          <cell r="AS1241"/>
          <cell r="AT1241"/>
          <cell r="AU1241"/>
          <cell r="AV1241" t="str">
            <v/>
          </cell>
          <cell r="AW1241"/>
          <cell r="AX1241" t="str">
            <v/>
          </cell>
          <cell r="AY1241"/>
          <cell r="AZ1241" t="b">
            <v>1</v>
          </cell>
          <cell r="BA1241" t="b">
            <v>1</v>
          </cell>
          <cell r="BB1241" t="b">
            <v>0</v>
          </cell>
          <cell r="BC1241" t="str">
            <v>FALSE</v>
          </cell>
          <cell r="BD1241" t="b">
            <v>1</v>
          </cell>
          <cell r="BE1241" t="str">
            <v>REQ</v>
          </cell>
          <cell r="BF1241" t="str">
            <v>N/A</v>
          </cell>
          <cell r="BG1241" t="str">
            <v>REQ</v>
          </cell>
        </row>
        <row r="1242">
          <cell r="A1242">
            <v>67070</v>
          </cell>
          <cell r="B1242">
            <v>42339</v>
          </cell>
          <cell r="C1242"/>
          <cell r="D1242"/>
          <cell r="E1242"/>
          <cell r="F1242" t="str">
            <v>Harper Crossing LP</v>
          </cell>
          <cell r="G1242" t="str">
            <v>Harper Crossing</v>
          </cell>
          <cell r="H1242" t="str">
            <v>Satellite Affordable Housing Associates</v>
          </cell>
          <cell r="I1242" t="str">
            <v>NEF Assignment Corporation, as nominee</v>
          </cell>
          <cell r="J1242" t="str">
            <v>36-4326848</v>
          </cell>
          <cell r="K1242">
            <v>0.99990000000000001</v>
          </cell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 t="str">
            <v>Northern California Investment Fund II LP</v>
          </cell>
          <cell r="W1242" t="str">
            <v>35-2511685</v>
          </cell>
          <cell r="X1242">
            <v>0.99990000000000001</v>
          </cell>
          <cell r="Y1242"/>
          <cell r="Z1242"/>
          <cell r="AA1242"/>
          <cell r="AB1242"/>
          <cell r="AC1242"/>
          <cell r="AD1242"/>
          <cell r="AE1242"/>
          <cell r="AF1242"/>
          <cell r="AG1242"/>
          <cell r="AH1242"/>
          <cell r="AI1242" t="str">
            <v>Silicon Valley Bank</v>
          </cell>
          <cell r="AJ1242" t="str">
            <v>94-2875288</v>
          </cell>
          <cell r="AK1242">
            <v>0.99980001000000007</v>
          </cell>
          <cell r="AL1242"/>
          <cell r="AM1242"/>
          <cell r="AN1242"/>
          <cell r="AO1242"/>
          <cell r="AP1242"/>
          <cell r="AQ1242"/>
          <cell r="AR1242"/>
          <cell r="AS1242"/>
          <cell r="AT1242"/>
          <cell r="AU1242"/>
          <cell r="AV1242" t="str">
            <v/>
          </cell>
          <cell r="AW1242"/>
          <cell r="AX1242" t="str">
            <v/>
          </cell>
          <cell r="AY1242"/>
          <cell r="AZ1242" t="b">
            <v>1</v>
          </cell>
          <cell r="BA1242" t="b">
            <v>1</v>
          </cell>
          <cell r="BB1242" t="b">
            <v>0</v>
          </cell>
          <cell r="BC1242" t="str">
            <v>TRUE</v>
          </cell>
          <cell r="BD1242" t="b">
            <v>1</v>
          </cell>
          <cell r="BE1242" t="str">
            <v>REQ</v>
          </cell>
          <cell r="BF1242" t="e">
            <v>#NAME?</v>
          </cell>
          <cell r="BG1242" t="str">
            <v>REQ</v>
          </cell>
        </row>
        <row r="1243">
          <cell r="A1243">
            <v>66393</v>
          </cell>
          <cell r="B1243">
            <v>41788</v>
          </cell>
          <cell r="C1243"/>
          <cell r="D1243"/>
          <cell r="E1243" t="str">
            <v>Phase 2 - Check investor % in the Fund's LPA</v>
          </cell>
          <cell r="F1243" t="str">
            <v>Biltmore Crossing, LLC</v>
          </cell>
          <cell r="G1243" t="str">
            <v>Biltmore Crossing Apartments NY</v>
          </cell>
          <cell r="H1243" t="str">
            <v>Conifer Realty, LLC</v>
          </cell>
          <cell r="I1243" t="str">
            <v>MS Single Investor Fund III LLC</v>
          </cell>
          <cell r="J1243" t="str">
            <v>35-2458273</v>
          </cell>
          <cell r="K1243">
            <v>0.99990000000000001</v>
          </cell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 t="str">
            <v>MS Single Investor Fund III LLC</v>
          </cell>
          <cell r="W1243" t="str">
            <v>35-2458273</v>
          </cell>
          <cell r="X1243">
            <v>0.99990000000000001</v>
          </cell>
          <cell r="Y1243"/>
          <cell r="Z1243"/>
          <cell r="AA1243"/>
          <cell r="AB1243"/>
          <cell r="AC1243"/>
          <cell r="AD1243"/>
          <cell r="AE1243"/>
          <cell r="AF1243"/>
          <cell r="AG1243"/>
          <cell r="AH1243"/>
          <cell r="AI1243" t="str">
            <v>MS Affordable Housing LLC</v>
          </cell>
          <cell r="AJ1243" t="str">
            <v>20-3968489</v>
          </cell>
          <cell r="AK1243">
            <v>0.99989900009999999</v>
          </cell>
          <cell r="AL1243"/>
          <cell r="AM1243"/>
          <cell r="AN1243"/>
          <cell r="AO1243"/>
          <cell r="AP1243"/>
          <cell r="AQ1243"/>
          <cell r="AR1243"/>
          <cell r="AS1243"/>
          <cell r="AT1243"/>
          <cell r="AU1243"/>
          <cell r="AV1243" t="str">
            <v/>
          </cell>
          <cell r="AW1243"/>
          <cell r="AX1243" t="str">
            <v/>
          </cell>
          <cell r="AY1243"/>
          <cell r="AZ1243" t="b">
            <v>1</v>
          </cell>
          <cell r="BA1243" t="b">
            <v>1</v>
          </cell>
          <cell r="BB1243" t="b">
            <v>0</v>
          </cell>
          <cell r="BC1243" t="str">
            <v>FALSE</v>
          </cell>
          <cell r="BD1243" t="b">
            <v>1</v>
          </cell>
          <cell r="BE1243" t="str">
            <v>N/A</v>
          </cell>
          <cell r="BF1243" t="e">
            <v>#NAME?</v>
          </cell>
          <cell r="BG1243" t="str">
            <v>REQ</v>
          </cell>
        </row>
        <row r="1244">
          <cell r="A1244">
            <v>67078</v>
          </cell>
          <cell r="B1244">
            <v>42257</v>
          </cell>
          <cell r="C1244"/>
          <cell r="D1244"/>
          <cell r="E1244"/>
          <cell r="F1244" t="str">
            <v>Venetian Walk Partners, LLLP</v>
          </cell>
          <cell r="G1244" t="str">
            <v>Venetian Walk - Secondary (2015)</v>
          </cell>
          <cell r="H1244" t="str">
            <v>Norstar Development USA</v>
          </cell>
          <cell r="I1244" t="str">
            <v>NEF Assignment Corporation, as nominee</v>
          </cell>
          <cell r="J1244" t="str">
            <v>36-4326848</v>
          </cell>
          <cell r="K1244">
            <v>0.99990000000000001</v>
          </cell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 t="str">
            <v>NEF STCC Affordable Housing Fund I LP</v>
          </cell>
          <cell r="W1244" t="str">
            <v>36-4808360</v>
          </cell>
          <cell r="X1244">
            <v>0.99990000000000001</v>
          </cell>
          <cell r="Y1244"/>
          <cell r="Z1244"/>
          <cell r="AA1244"/>
          <cell r="AB1244"/>
          <cell r="AC1244"/>
          <cell r="AD1244"/>
          <cell r="AE1244"/>
          <cell r="AF1244"/>
          <cell r="AG1244"/>
          <cell r="AH1244"/>
          <cell r="AI1244" t="str">
            <v>STCC NEF AHFI, LLC</v>
          </cell>
          <cell r="AJ1244" t="str">
            <v>58-2391673</v>
          </cell>
          <cell r="AK1244">
            <v>0.99980000999999996</v>
          </cell>
          <cell r="AL1244"/>
          <cell r="AM1244"/>
          <cell r="AN1244"/>
          <cell r="AO1244"/>
          <cell r="AP1244"/>
          <cell r="AQ1244"/>
          <cell r="AR1244"/>
          <cell r="AS1244"/>
          <cell r="AT1244"/>
          <cell r="AU1244"/>
          <cell r="AV1244" t="str">
            <v/>
          </cell>
          <cell r="AW1244"/>
          <cell r="AX1244" t="str">
            <v/>
          </cell>
          <cell r="AY1244"/>
          <cell r="AZ1244" t="b">
            <v>1</v>
          </cell>
          <cell r="BA1244" t="b">
            <v>1</v>
          </cell>
          <cell r="BB1244" t="str">
            <v>TRUE</v>
          </cell>
          <cell r="BC1244" t="str">
            <v>FALSE</v>
          </cell>
          <cell r="BD1244" t="b">
            <v>1</v>
          </cell>
          <cell r="BE1244" t="str">
            <v>REQ</v>
          </cell>
          <cell r="BF1244" t="e">
            <v>#NAME?</v>
          </cell>
          <cell r="BG1244" t="str">
            <v>REQ</v>
          </cell>
        </row>
        <row r="1245">
          <cell r="A1245">
            <v>65940</v>
          </cell>
          <cell r="B1245">
            <v>41814</v>
          </cell>
          <cell r="C1245"/>
          <cell r="D1245"/>
          <cell r="E1245" t="str">
            <v>Phase 2 - Check investor % in the Fund's LPA</v>
          </cell>
          <cell r="F1245" t="str">
            <v>810 Arch Limited Partnership</v>
          </cell>
          <cell r="G1245" t="str">
            <v>810 Arch Street</v>
          </cell>
          <cell r="H1245" t="str">
            <v>Project HOME</v>
          </cell>
          <cell r="I1245" t="str">
            <v>NEF Assignment Corporation, as nominee</v>
          </cell>
          <cell r="J1245" t="str">
            <v>36-4326848</v>
          </cell>
          <cell r="K1245">
            <v>0.99990000000000001</v>
          </cell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 t="str">
            <v>NEF Capital One Investment Fund LLC</v>
          </cell>
          <cell r="W1245" t="str">
            <v>90-0843727</v>
          </cell>
          <cell r="X1245">
            <v>0.99990000000000001</v>
          </cell>
          <cell r="Y1245"/>
          <cell r="Z1245"/>
          <cell r="AA1245"/>
          <cell r="AB1245"/>
          <cell r="AC1245"/>
          <cell r="AD1245"/>
          <cell r="AE1245"/>
          <cell r="AF1245"/>
          <cell r="AG1245"/>
          <cell r="AH1245"/>
          <cell r="AI1245" t="str">
            <v>Capital One NA LIHTC, Inc.</v>
          </cell>
          <cell r="AJ1245" t="str">
            <v>26-0403948</v>
          </cell>
          <cell r="AK1245">
            <v>0.99989900009999999</v>
          </cell>
          <cell r="AL1245"/>
          <cell r="AM1245"/>
          <cell r="AN1245"/>
          <cell r="AO1245"/>
          <cell r="AP1245"/>
          <cell r="AQ1245"/>
          <cell r="AR1245"/>
          <cell r="AS1245"/>
          <cell r="AT1245"/>
          <cell r="AU1245"/>
          <cell r="AV1245" t="str">
            <v/>
          </cell>
          <cell r="AW1245"/>
          <cell r="AX1245" t="str">
            <v/>
          </cell>
          <cell r="AY1245"/>
          <cell r="AZ1245" t="b">
            <v>1</v>
          </cell>
          <cell r="BA1245" t="b">
            <v>1</v>
          </cell>
          <cell r="BB1245" t="str">
            <v>TRUE</v>
          </cell>
          <cell r="BC1245" t="str">
            <v>FALSE</v>
          </cell>
          <cell r="BD1245" t="b">
            <v>1</v>
          </cell>
          <cell r="BE1245" t="str">
            <v>REQ</v>
          </cell>
          <cell r="BF1245" t="e">
            <v>#NAME?</v>
          </cell>
          <cell r="BG1245" t="str">
            <v>REQ</v>
          </cell>
        </row>
        <row r="1246">
          <cell r="A1246">
            <v>67096</v>
          </cell>
          <cell r="B1246">
            <v>42300</v>
          </cell>
          <cell r="C1246"/>
          <cell r="D1246"/>
          <cell r="E1246"/>
          <cell r="F1246" t="str">
            <v>ZOM Monterra, LP</v>
          </cell>
          <cell r="G1246" t="str">
            <v>Monterra - Secondary 2015</v>
          </cell>
          <cell r="H1246" t="str">
            <v>NRP Florida Development, LLC</v>
          </cell>
          <cell r="I1246" t="str">
            <v>NEF Assignment Corporation, as nominee</v>
          </cell>
          <cell r="J1246" t="str">
            <v>36-4326848</v>
          </cell>
          <cell r="K1246">
            <v>0.99990000000000001</v>
          </cell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 t="str">
            <v>NEF STCC Affordable Housing Fund I LP</v>
          </cell>
          <cell r="W1246" t="str">
            <v>36-4808360</v>
          </cell>
          <cell r="X1246">
            <v>0.99990000000000001</v>
          </cell>
          <cell r="Y1246"/>
          <cell r="Z1246"/>
          <cell r="AA1246"/>
          <cell r="AB1246"/>
          <cell r="AC1246"/>
          <cell r="AD1246"/>
          <cell r="AE1246"/>
          <cell r="AF1246"/>
          <cell r="AG1246"/>
          <cell r="AH1246"/>
          <cell r="AI1246" t="str">
            <v>STCC NEF AHFI, LLC</v>
          </cell>
          <cell r="AJ1246" t="str">
            <v>58-2391673</v>
          </cell>
          <cell r="AK1246">
            <v>0.99980000999999996</v>
          </cell>
          <cell r="AL1246"/>
          <cell r="AM1246"/>
          <cell r="AN1246"/>
          <cell r="AO1246"/>
          <cell r="AP1246"/>
          <cell r="AQ1246"/>
          <cell r="AR1246"/>
          <cell r="AS1246"/>
          <cell r="AT1246"/>
          <cell r="AU1246"/>
          <cell r="AV1246" t="str">
            <v/>
          </cell>
          <cell r="AW1246"/>
          <cell r="AX1246" t="str">
            <v/>
          </cell>
          <cell r="AY1246"/>
          <cell r="AZ1246" t="b">
            <v>1</v>
          </cell>
          <cell r="BA1246" t="b">
            <v>1</v>
          </cell>
          <cell r="BB1246" t="b">
            <v>0</v>
          </cell>
          <cell r="BC1246" t="str">
            <v>FALSE</v>
          </cell>
          <cell r="BD1246" t="b">
            <v>1</v>
          </cell>
          <cell r="BE1246" t="str">
            <v>REQ</v>
          </cell>
          <cell r="BF1246" t="e">
            <v>#NAME?</v>
          </cell>
          <cell r="BG1246" t="str">
            <v>REQ</v>
          </cell>
        </row>
        <row r="1247">
          <cell r="A1247">
            <v>67107</v>
          </cell>
          <cell r="B1247">
            <v>42718</v>
          </cell>
          <cell r="C1247"/>
          <cell r="D1247"/>
          <cell r="E1247"/>
          <cell r="F1247" t="str">
            <v>Canon Kip Associates II</v>
          </cell>
          <cell r="G1247" t="str">
            <v>Canon Kip Community House</v>
          </cell>
          <cell r="H1247" t="str">
            <v>Episcopal Community Services</v>
          </cell>
          <cell r="I1247" t="str">
            <v>NEF Assignment Corporation, as nominee</v>
          </cell>
          <cell r="J1247" t="str">
            <v>36-4326848</v>
          </cell>
          <cell r="K1247">
            <v>0.99990000000000001</v>
          </cell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 t="str">
            <v>California Equity Fund 2017 LP</v>
          </cell>
          <cell r="W1247" t="str">
            <v>37-1849245</v>
          </cell>
          <cell r="X1247">
            <v>0.78902108999999987</v>
          </cell>
          <cell r="Y1247" t="str">
            <v>Cathay Shared Investment Fund II LP</v>
          </cell>
          <cell r="Z1247" t="str">
            <v>35-2562487</v>
          </cell>
          <cell r="AA1247">
            <v>0.21087890999999997</v>
          </cell>
          <cell r="AB1247"/>
          <cell r="AC1247"/>
          <cell r="AD1247"/>
          <cell r="AE1247"/>
          <cell r="AF1247"/>
          <cell r="AG1247"/>
          <cell r="AH1247"/>
          <cell r="AI1247" t="str">
            <v>No investor with 50% or more ownership</v>
          </cell>
          <cell r="AJ1247" t="str">
            <v>N/A</v>
          </cell>
          <cell r="AK1247" t="str">
            <v>N/A</v>
          </cell>
          <cell r="AL1247"/>
          <cell r="AM1247"/>
          <cell r="AN1247"/>
          <cell r="AO1247"/>
          <cell r="AP1247"/>
          <cell r="AQ1247"/>
          <cell r="AR1247"/>
          <cell r="AS1247"/>
          <cell r="AT1247"/>
          <cell r="AU1247"/>
          <cell r="AV1247" t="str">
            <v/>
          </cell>
          <cell r="AW1247"/>
          <cell r="AX1247" t="str">
            <v/>
          </cell>
          <cell r="AY1247"/>
          <cell r="AZ1247" t="b">
            <v>1</v>
          </cell>
          <cell r="BA1247" t="b">
            <v>1</v>
          </cell>
          <cell r="BB1247" t="b">
            <v>0</v>
          </cell>
          <cell r="BC1247" t="str">
            <v>TRUE</v>
          </cell>
          <cell r="BD1247" t="b">
            <v>1</v>
          </cell>
          <cell r="BE1247" t="str">
            <v>REQ</v>
          </cell>
          <cell r="BF1247" t="str">
            <v>N/A</v>
          </cell>
          <cell r="BG1247" t="str">
            <v>REQ</v>
          </cell>
        </row>
        <row r="1248">
          <cell r="A1248">
            <v>67110</v>
          </cell>
          <cell r="B1248">
            <v>42339</v>
          </cell>
          <cell r="C1248"/>
          <cell r="D1248"/>
          <cell r="E1248"/>
          <cell r="F1248" t="str">
            <v>University Senior Apartments L.P.</v>
          </cell>
          <cell r="G1248" t="str">
            <v>University Avenue Senior Apartments</v>
          </cell>
          <cell r="H1248" t="str">
            <v>MidPen Housing Corp. (fka Mid Pennisula Housing Coalition)</v>
          </cell>
          <cell r="I1248" t="str">
            <v>NEF Assignment Corporation, as nominee</v>
          </cell>
          <cell r="J1248" t="str">
            <v>36-4326848</v>
          </cell>
          <cell r="K1248">
            <v>0.99990000000000001</v>
          </cell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 t="str">
            <v>Northern California Investment Fund II LP</v>
          </cell>
          <cell r="W1248" t="str">
            <v>35-2511685</v>
          </cell>
          <cell r="X1248">
            <v>0.99990000000000001</v>
          </cell>
          <cell r="Y1248"/>
          <cell r="Z1248"/>
          <cell r="AA1248"/>
          <cell r="AB1248"/>
          <cell r="AC1248"/>
          <cell r="AD1248"/>
          <cell r="AE1248"/>
          <cell r="AF1248"/>
          <cell r="AG1248"/>
          <cell r="AH1248"/>
          <cell r="AI1248" t="str">
            <v>Silicon Valley Bank</v>
          </cell>
          <cell r="AJ1248" t="str">
            <v>94-2875288</v>
          </cell>
          <cell r="AK1248">
            <v>0.99980001000000007</v>
          </cell>
          <cell r="AL1248"/>
          <cell r="AM1248"/>
          <cell r="AN1248"/>
          <cell r="AO1248"/>
          <cell r="AP1248"/>
          <cell r="AQ1248"/>
          <cell r="AR1248"/>
          <cell r="AS1248"/>
          <cell r="AT1248"/>
          <cell r="AU1248"/>
          <cell r="AV1248" t="str">
            <v/>
          </cell>
          <cell r="AW1248"/>
          <cell r="AX1248" t="str">
            <v/>
          </cell>
          <cell r="AY1248"/>
          <cell r="AZ1248" t="b">
            <v>1</v>
          </cell>
          <cell r="BA1248" t="b">
            <v>1</v>
          </cell>
          <cell r="BB1248" t="b">
            <v>0</v>
          </cell>
          <cell r="BC1248" t="str">
            <v>FALSE</v>
          </cell>
          <cell r="BD1248" t="b">
            <v>1</v>
          </cell>
          <cell r="BE1248" t="str">
            <v>REQ</v>
          </cell>
          <cell r="BF1248" t="e">
            <v>#NAME?</v>
          </cell>
          <cell r="BG1248" t="str">
            <v>REQ</v>
          </cell>
        </row>
        <row r="1249">
          <cell r="A1249">
            <v>66205</v>
          </cell>
          <cell r="B1249">
            <v>41820</v>
          </cell>
          <cell r="C1249"/>
          <cell r="D1249"/>
          <cell r="E1249" t="str">
            <v>Phase 2 - Check investor % in the Fund's LPA</v>
          </cell>
          <cell r="F1249" t="str">
            <v>1490 Crotona Park East L.P.</v>
          </cell>
          <cell r="G1249" t="str">
            <v>1490 Crotona Park East Apartments</v>
          </cell>
          <cell r="H1249" t="str">
            <v>Mid-Bronx Desperadoes Community Housing Corporation</v>
          </cell>
          <cell r="I1249" t="str">
            <v>MS Single Investor Fund III LLC</v>
          </cell>
          <cell r="J1249" t="str">
            <v>35-2458273</v>
          </cell>
          <cell r="K1249">
            <v>0.99990000000000001</v>
          </cell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 t="str">
            <v>MS Single Investor Fund III LLC</v>
          </cell>
          <cell r="W1249" t="str">
            <v>35-2458273</v>
          </cell>
          <cell r="X1249">
            <v>0.99990000000000001</v>
          </cell>
          <cell r="Y1249"/>
          <cell r="Z1249"/>
          <cell r="AA1249"/>
          <cell r="AB1249"/>
          <cell r="AC1249"/>
          <cell r="AD1249"/>
          <cell r="AE1249"/>
          <cell r="AF1249"/>
          <cell r="AG1249"/>
          <cell r="AH1249"/>
          <cell r="AI1249" t="str">
            <v>MS Affordable Housing LLC</v>
          </cell>
          <cell r="AJ1249" t="str">
            <v>20-3968489</v>
          </cell>
          <cell r="AK1249">
            <v>0.99989900009999999</v>
          </cell>
          <cell r="AL1249"/>
          <cell r="AM1249"/>
          <cell r="AN1249"/>
          <cell r="AO1249"/>
          <cell r="AP1249"/>
          <cell r="AQ1249"/>
          <cell r="AR1249"/>
          <cell r="AS1249"/>
          <cell r="AT1249"/>
          <cell r="AU1249"/>
          <cell r="AV1249" t="str">
            <v/>
          </cell>
          <cell r="AW1249"/>
          <cell r="AX1249" t="str">
            <v/>
          </cell>
          <cell r="AY1249"/>
          <cell r="AZ1249" t="b">
            <v>1</v>
          </cell>
          <cell r="BA1249" t="b">
            <v>1</v>
          </cell>
          <cell r="BB1249" t="b">
            <v>0</v>
          </cell>
          <cell r="BC1249" t="str">
            <v>FALSE</v>
          </cell>
          <cell r="BD1249" t="b">
            <v>1</v>
          </cell>
          <cell r="BE1249" t="str">
            <v>N/A</v>
          </cell>
          <cell r="BF1249" t="e">
            <v>#NAME?</v>
          </cell>
          <cell r="BG1249" t="str">
            <v>REQ</v>
          </cell>
        </row>
        <row r="1250">
          <cell r="A1250">
            <v>65879</v>
          </cell>
          <cell r="B1250">
            <v>41878</v>
          </cell>
          <cell r="C1250"/>
          <cell r="D1250"/>
          <cell r="E1250" t="str">
            <v>Phase 2 - Check investor % in the Fund's LPA</v>
          </cell>
          <cell r="F1250" t="str">
            <v>Sasco Creek Housing Associates, Limited Partnership</v>
          </cell>
          <cell r="G1250" t="str">
            <v>Sasco Creek Redevelopment</v>
          </cell>
          <cell r="H1250" t="str">
            <v>Westport (CT) Housing Authority (WHA)</v>
          </cell>
          <cell r="I1250" t="str">
            <v>MS Single Investor Fund III LLC</v>
          </cell>
          <cell r="J1250" t="str">
            <v>35-2458273</v>
          </cell>
          <cell r="K1250">
            <v>0.99990000000000001</v>
          </cell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 t="str">
            <v>MS Single Investor Fund III LLC</v>
          </cell>
          <cell r="W1250" t="str">
            <v>35-2458273</v>
          </cell>
          <cell r="X1250">
            <v>0.99990000000000001</v>
          </cell>
          <cell r="Y1250"/>
          <cell r="Z1250"/>
          <cell r="AA1250"/>
          <cell r="AB1250"/>
          <cell r="AC1250"/>
          <cell r="AD1250"/>
          <cell r="AE1250"/>
          <cell r="AF1250"/>
          <cell r="AG1250"/>
          <cell r="AH1250"/>
          <cell r="AI1250" t="str">
            <v>MS Affordable Housing LLC</v>
          </cell>
          <cell r="AJ1250" t="str">
            <v>20-3968489</v>
          </cell>
          <cell r="AK1250">
            <v>0.99989900009999999</v>
          </cell>
          <cell r="AL1250"/>
          <cell r="AM1250"/>
          <cell r="AN1250"/>
          <cell r="AO1250"/>
          <cell r="AP1250"/>
          <cell r="AQ1250"/>
          <cell r="AR1250"/>
          <cell r="AS1250"/>
          <cell r="AT1250"/>
          <cell r="AU1250"/>
          <cell r="AV1250" t="str">
            <v/>
          </cell>
          <cell r="AW1250"/>
          <cell r="AX1250" t="str">
            <v/>
          </cell>
          <cell r="AY1250"/>
          <cell r="AZ1250" t="b">
            <v>1</v>
          </cell>
          <cell r="BA1250" t="b">
            <v>1</v>
          </cell>
          <cell r="BB1250" t="b">
            <v>0</v>
          </cell>
          <cell r="BC1250" t="str">
            <v>FALSE</v>
          </cell>
          <cell r="BD1250" t="b">
            <v>1</v>
          </cell>
          <cell r="BE1250" t="str">
            <v>N/A</v>
          </cell>
          <cell r="BF1250" t="e">
            <v>#NAME?</v>
          </cell>
          <cell r="BG1250" t="str">
            <v>REQ</v>
          </cell>
        </row>
        <row r="1251">
          <cell r="A1251">
            <v>67122</v>
          </cell>
          <cell r="B1251">
            <v>42368</v>
          </cell>
          <cell r="C1251"/>
          <cell r="D1251"/>
          <cell r="E1251"/>
          <cell r="F1251" t="str">
            <v>March Veterans Village, L.P., a California limited partnership</v>
          </cell>
          <cell r="G1251" t="str">
            <v>March AFB Vets Village</v>
          </cell>
          <cell r="H1251" t="str">
            <v>Coachella Valley Housing Coalition</v>
          </cell>
          <cell r="I1251" t="str">
            <v>NEF Assignment Corporation, as nominee</v>
          </cell>
          <cell r="J1251" t="str">
            <v>36-4326848</v>
          </cell>
          <cell r="K1251">
            <v>0.99990000000000001</v>
          </cell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 t="str">
            <v>Banc of America Community Housing Investment Fund VIII LP</v>
          </cell>
          <cell r="W1251" t="str">
            <v>30-0829863</v>
          </cell>
          <cell r="X1251">
            <v>0.99990000000000001</v>
          </cell>
          <cell r="Y1251"/>
          <cell r="Z1251"/>
          <cell r="AA1251"/>
          <cell r="AB1251"/>
          <cell r="AC1251"/>
          <cell r="AD1251"/>
          <cell r="AE1251"/>
          <cell r="AF1251"/>
          <cell r="AG1251"/>
          <cell r="AH1251"/>
          <cell r="AI1251" t="str">
            <v>Bank of America, N.A.</v>
          </cell>
          <cell r="AJ1251" t="str">
            <v>94-1687665</v>
          </cell>
          <cell r="AK1251">
            <v>0.99980000999999996</v>
          </cell>
          <cell r="AL1251"/>
          <cell r="AM1251"/>
          <cell r="AN1251"/>
          <cell r="AO1251"/>
          <cell r="AP1251"/>
          <cell r="AQ1251"/>
          <cell r="AR1251"/>
          <cell r="AS1251"/>
          <cell r="AT1251"/>
          <cell r="AU1251"/>
          <cell r="AV1251" t="str">
            <v/>
          </cell>
          <cell r="AW1251"/>
          <cell r="AX1251" t="str">
            <v/>
          </cell>
          <cell r="AY1251"/>
          <cell r="AZ1251" t="b">
            <v>1</v>
          </cell>
          <cell r="BA1251" t="b">
            <v>1</v>
          </cell>
          <cell r="BB1251" t="str">
            <v>TRUE</v>
          </cell>
          <cell r="BC1251" t="str">
            <v>FALSE</v>
          </cell>
          <cell r="BD1251" t="b">
            <v>1</v>
          </cell>
          <cell r="BE1251" t="str">
            <v>REQ</v>
          </cell>
          <cell r="BF1251" t="e">
            <v>#NAME?</v>
          </cell>
          <cell r="BG1251" t="str">
            <v>REQ</v>
          </cell>
        </row>
        <row r="1252">
          <cell r="A1252">
            <v>67126</v>
          </cell>
          <cell r="B1252">
            <v>42429</v>
          </cell>
          <cell r="C1252"/>
          <cell r="D1252"/>
          <cell r="E1252"/>
          <cell r="F1252" t="str">
            <v>Sunshine Valley Apartments, LLC</v>
          </cell>
          <cell r="G1252" t="str">
            <v>Sunshine Valley Apartments</v>
          </cell>
          <cell r="H1252" t="str">
            <v>Graham County Rural Housing Development Association</v>
          </cell>
          <cell r="I1252" t="str">
            <v>NEF Assignment Corporation, as nominee</v>
          </cell>
          <cell r="J1252" t="str">
            <v>36-4326848</v>
          </cell>
          <cell r="K1252">
            <v>0.99990000000000001</v>
          </cell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 t="str">
            <v>Homestead Equity Fund XII Limited Partnership</v>
          </cell>
          <cell r="W1252" t="str">
            <v>38-3958343</v>
          </cell>
          <cell r="X1252">
            <v>0.99990000000000001</v>
          </cell>
          <cell r="Y1252"/>
          <cell r="Z1252"/>
          <cell r="AA1252"/>
          <cell r="AB1252"/>
          <cell r="AC1252"/>
          <cell r="AD1252"/>
          <cell r="AE1252"/>
          <cell r="AF1252"/>
          <cell r="AG1252"/>
          <cell r="AH1252"/>
          <cell r="AI1252" t="str">
            <v>No investor with 50% or more ownership</v>
          </cell>
          <cell r="AJ1252" t="str">
            <v>N/A</v>
          </cell>
          <cell r="AK1252" t="str">
            <v>N/A</v>
          </cell>
          <cell r="AL1252"/>
          <cell r="AM1252"/>
          <cell r="AN1252"/>
          <cell r="AO1252"/>
          <cell r="AP1252"/>
          <cell r="AQ1252"/>
          <cell r="AR1252"/>
          <cell r="AS1252"/>
          <cell r="AT1252"/>
          <cell r="AU1252"/>
          <cell r="AV1252" t="str">
            <v/>
          </cell>
          <cell r="AW1252"/>
          <cell r="AX1252" t="str">
            <v/>
          </cell>
          <cell r="AY1252"/>
          <cell r="AZ1252" t="b">
            <v>1</v>
          </cell>
          <cell r="BA1252" t="b">
            <v>1</v>
          </cell>
          <cell r="BB1252" t="b">
            <v>0</v>
          </cell>
          <cell r="BC1252" t="str">
            <v>FALSE</v>
          </cell>
          <cell r="BD1252" t="b">
            <v>1</v>
          </cell>
          <cell r="BE1252" t="str">
            <v>REQ</v>
          </cell>
          <cell r="BF1252" t="str">
            <v>N/A</v>
          </cell>
          <cell r="BG1252" t="str">
            <v>REQ</v>
          </cell>
        </row>
        <row r="1253">
          <cell r="A1253">
            <v>67129</v>
          </cell>
          <cell r="B1253">
            <v>42705</v>
          </cell>
          <cell r="C1253"/>
          <cell r="D1253"/>
          <cell r="E1253"/>
          <cell r="F1253" t="str">
            <v>Midtown Crossing Apartments LP</v>
          </cell>
          <cell r="G1253" t="str">
            <v>Midtown Crossing</v>
          </cell>
          <cell r="H1253" t="str">
            <v>Over The Rainbow Association</v>
          </cell>
          <cell r="I1253" t="str">
            <v>NEF Assignment Corporation, as nominee</v>
          </cell>
          <cell r="J1253" t="str">
            <v>36-4326848</v>
          </cell>
          <cell r="K1253">
            <v>0.99990000000000001</v>
          </cell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 t="str">
            <v>NEF Regional Fund VIII - Chicago LP</v>
          </cell>
          <cell r="W1253" t="str">
            <v>81-2158194</v>
          </cell>
          <cell r="X1253">
            <v>0.99990000000000001</v>
          </cell>
          <cell r="Y1253"/>
          <cell r="Z1253"/>
          <cell r="AA1253"/>
          <cell r="AB1253"/>
          <cell r="AC1253"/>
          <cell r="AD1253"/>
          <cell r="AE1253"/>
          <cell r="AF1253"/>
          <cell r="AG1253"/>
          <cell r="AH1253"/>
          <cell r="AI1253" t="str">
            <v>No investor with 50% or more ownership</v>
          </cell>
          <cell r="AJ1253" t="str">
            <v>N/A</v>
          </cell>
          <cell r="AK1253" t="str">
            <v>N/A</v>
          </cell>
          <cell r="AL1253"/>
          <cell r="AM1253"/>
          <cell r="AN1253"/>
          <cell r="AO1253"/>
          <cell r="AP1253"/>
          <cell r="AQ1253"/>
          <cell r="AR1253"/>
          <cell r="AS1253"/>
          <cell r="AT1253"/>
          <cell r="AU1253"/>
          <cell r="AV1253" t="str">
            <v/>
          </cell>
          <cell r="AW1253"/>
          <cell r="AX1253" t="str">
            <v/>
          </cell>
          <cell r="AY1253"/>
          <cell r="AZ1253" t="b">
            <v>1</v>
          </cell>
          <cell r="BA1253" t="b">
            <v>1</v>
          </cell>
          <cell r="BB1253" t="b">
            <v>0</v>
          </cell>
          <cell r="BC1253" t="str">
            <v>TRUE</v>
          </cell>
          <cell r="BD1253" t="b">
            <v>1</v>
          </cell>
          <cell r="BE1253" t="str">
            <v>REQ</v>
          </cell>
          <cell r="BF1253" t="str">
            <v>N/A</v>
          </cell>
          <cell r="BG1253" t="str">
            <v>REQ</v>
          </cell>
        </row>
        <row r="1254">
          <cell r="A1254">
            <v>67131</v>
          </cell>
          <cell r="B1254">
            <v>42230</v>
          </cell>
          <cell r="C1254"/>
          <cell r="D1254"/>
          <cell r="E1254"/>
          <cell r="F1254" t="str">
            <v>Oakland 34, L.P.</v>
          </cell>
          <cell r="G1254" t="str">
            <v>Oakland 34 - Secondary (2015)</v>
          </cell>
          <cell r="H1254" t="str">
            <v>Meta Housing Corporation, Inc.</v>
          </cell>
          <cell r="I1254" t="str">
            <v>NEF Assignment Corporation, as nominee</v>
          </cell>
          <cell r="J1254" t="str">
            <v>36-4326848</v>
          </cell>
          <cell r="K1254">
            <v>0.99990000000000001</v>
          </cell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 t="str">
            <v>WFCIH Investment Fund III LP</v>
          </cell>
          <cell r="W1254" t="str">
            <v>38-3968675</v>
          </cell>
          <cell r="X1254">
            <v>0.99990000000000001</v>
          </cell>
          <cell r="Y1254"/>
          <cell r="Z1254"/>
          <cell r="AA1254"/>
          <cell r="AB1254"/>
          <cell r="AC1254"/>
          <cell r="AD1254"/>
          <cell r="AE1254"/>
          <cell r="AF1254"/>
          <cell r="AG1254"/>
          <cell r="AH1254"/>
          <cell r="AI1254" t="str">
            <v>WF Affordable Housing LLC</v>
          </cell>
          <cell r="AJ1254" t="str">
            <v>26-4569343</v>
          </cell>
          <cell r="AK1254">
            <v>0.99980000999999996</v>
          </cell>
          <cell r="AL1254"/>
          <cell r="AM1254"/>
          <cell r="AN1254"/>
          <cell r="AO1254"/>
          <cell r="AP1254"/>
          <cell r="AQ1254"/>
          <cell r="AR1254"/>
          <cell r="AS1254"/>
          <cell r="AT1254"/>
          <cell r="AU1254"/>
          <cell r="AV1254" t="str">
            <v/>
          </cell>
          <cell r="AW1254"/>
          <cell r="AX1254" t="str">
            <v/>
          </cell>
          <cell r="AY1254"/>
          <cell r="AZ1254" t="b">
            <v>1</v>
          </cell>
          <cell r="BA1254" t="b">
            <v>1</v>
          </cell>
          <cell r="BB1254" t="b">
            <v>0</v>
          </cell>
          <cell r="BC1254" t="str">
            <v>TRUE</v>
          </cell>
          <cell r="BD1254" t="b">
            <v>1</v>
          </cell>
          <cell r="BE1254" t="str">
            <v>REQ</v>
          </cell>
          <cell r="BF1254" t="e">
            <v>#NAME?</v>
          </cell>
          <cell r="BG1254" t="str">
            <v>REQ</v>
          </cell>
        </row>
        <row r="1255">
          <cell r="A1255">
            <v>67138</v>
          </cell>
          <cell r="B1255">
            <v>42261</v>
          </cell>
          <cell r="C1255"/>
          <cell r="D1255"/>
          <cell r="E1255"/>
          <cell r="F1255" t="str">
            <v>Jefferson Heights Housing LLC</v>
          </cell>
          <cell r="G1255" t="str">
            <v>Jefferson Heights - Secondary (2015)</v>
          </cell>
          <cell r="H1255" t="str">
            <v>Pennrose Properties, LLC</v>
          </cell>
          <cell r="I1255" t="str">
            <v>NEF Assignment Corporation, as nominee</v>
          </cell>
          <cell r="J1255" t="str">
            <v>36-4326848</v>
          </cell>
          <cell r="K1255">
            <v>0.99990000000000001</v>
          </cell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 t="str">
            <v>WFCIH Investment Fund III LP</v>
          </cell>
          <cell r="W1255" t="str">
            <v>38-3968675</v>
          </cell>
          <cell r="X1255">
            <v>0.99990000000000001</v>
          </cell>
          <cell r="Y1255"/>
          <cell r="Z1255"/>
          <cell r="AA1255"/>
          <cell r="AB1255"/>
          <cell r="AC1255"/>
          <cell r="AD1255"/>
          <cell r="AE1255"/>
          <cell r="AF1255"/>
          <cell r="AG1255"/>
          <cell r="AH1255"/>
          <cell r="AI1255" t="str">
            <v>WF Affordable Housing LLC</v>
          </cell>
          <cell r="AJ1255" t="str">
            <v>26-4569343</v>
          </cell>
          <cell r="AK1255">
            <v>0.99980000999999996</v>
          </cell>
          <cell r="AL1255"/>
          <cell r="AM1255"/>
          <cell r="AN1255"/>
          <cell r="AO1255"/>
          <cell r="AP1255"/>
          <cell r="AQ1255"/>
          <cell r="AR1255"/>
          <cell r="AS1255"/>
          <cell r="AT1255"/>
          <cell r="AU1255"/>
          <cell r="AV1255" t="str">
            <v/>
          </cell>
          <cell r="AW1255"/>
          <cell r="AX1255" t="str">
            <v/>
          </cell>
          <cell r="AY1255"/>
          <cell r="AZ1255" t="b">
            <v>1</v>
          </cell>
          <cell r="BA1255" t="b">
            <v>1</v>
          </cell>
          <cell r="BB1255" t="b">
            <v>0</v>
          </cell>
          <cell r="BC1255" t="str">
            <v>FALSE</v>
          </cell>
          <cell r="BD1255" t="b">
            <v>1</v>
          </cell>
          <cell r="BE1255" t="str">
            <v>REQ</v>
          </cell>
          <cell r="BF1255" t="e">
            <v>#NAME?</v>
          </cell>
          <cell r="BG1255" t="str">
            <v>REQ</v>
          </cell>
        </row>
        <row r="1256">
          <cell r="A1256">
            <v>67140</v>
          </cell>
          <cell r="B1256">
            <v>42261</v>
          </cell>
          <cell r="C1256"/>
          <cell r="D1256"/>
          <cell r="E1256"/>
          <cell r="F1256" t="str">
            <v>135 Lafayette LLC</v>
          </cell>
          <cell r="G1256" t="str">
            <v>St. Joseph's (Lafayette)</v>
          </cell>
          <cell r="H1256" t="str">
            <v>Planning Office for Urban Affairs, Inc.</v>
          </cell>
          <cell r="I1256" t="str">
            <v>NEF Assignment Corporation, as nominee</v>
          </cell>
          <cell r="J1256" t="str">
            <v>36-4326848</v>
          </cell>
          <cell r="K1256">
            <v>0.99990000000000001</v>
          </cell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 t="str">
            <v>WFCIH Investment Fund III LP</v>
          </cell>
          <cell r="W1256" t="str">
            <v>38-3968675</v>
          </cell>
          <cell r="X1256">
            <v>0.99990000000000001</v>
          </cell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 t="str">
            <v>WF Affordable Housing LLC</v>
          </cell>
          <cell r="AJ1256" t="str">
            <v>26-4569343</v>
          </cell>
          <cell r="AK1256">
            <v>0.99980000999999996</v>
          </cell>
          <cell r="AL1256"/>
          <cell r="AM1256"/>
          <cell r="AN1256"/>
          <cell r="AO1256"/>
          <cell r="AP1256"/>
          <cell r="AQ1256"/>
          <cell r="AR1256"/>
          <cell r="AS1256"/>
          <cell r="AT1256"/>
          <cell r="AU1256"/>
          <cell r="AV1256" t="str">
            <v/>
          </cell>
          <cell r="AW1256"/>
          <cell r="AX1256" t="str">
            <v/>
          </cell>
          <cell r="AY1256"/>
          <cell r="AZ1256" t="b">
            <v>1</v>
          </cell>
          <cell r="BA1256" t="b">
            <v>1</v>
          </cell>
          <cell r="BB1256" t="str">
            <v>TRUE</v>
          </cell>
          <cell r="BC1256" t="str">
            <v>FALSE</v>
          </cell>
          <cell r="BD1256" t="b">
            <v>1</v>
          </cell>
          <cell r="BE1256" t="str">
            <v>REQ</v>
          </cell>
          <cell r="BF1256" t="e">
            <v>#NAME?</v>
          </cell>
          <cell r="BG1256" t="str">
            <v>REQ</v>
          </cell>
        </row>
        <row r="1257">
          <cell r="A1257">
            <v>67144</v>
          </cell>
          <cell r="B1257">
            <v>42261</v>
          </cell>
          <cell r="C1257"/>
          <cell r="D1257"/>
          <cell r="E1257"/>
          <cell r="F1257" t="str">
            <v>Cabrillo Family Apartments, L.P.</v>
          </cell>
          <cell r="G1257" t="str">
            <v>Cabrillo Torrance</v>
          </cell>
          <cell r="H1257" t="str">
            <v>Meta Housing Corporation, Inc.</v>
          </cell>
          <cell r="I1257" t="str">
            <v>NEF Assignment Corporation, as nominee</v>
          </cell>
          <cell r="J1257" t="str">
            <v>36-4326848</v>
          </cell>
          <cell r="K1257">
            <v>0.99990000000000001</v>
          </cell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 t="str">
            <v>WFCIH Investment Fund III LP</v>
          </cell>
          <cell r="W1257" t="str">
            <v>38-3968675</v>
          </cell>
          <cell r="X1257">
            <v>0.99990000000000001</v>
          </cell>
          <cell r="Y1257"/>
          <cell r="Z1257"/>
          <cell r="AA1257"/>
          <cell r="AB1257"/>
          <cell r="AC1257"/>
          <cell r="AD1257"/>
          <cell r="AE1257"/>
          <cell r="AF1257"/>
          <cell r="AG1257"/>
          <cell r="AH1257"/>
          <cell r="AI1257" t="str">
            <v>WF Affordable Housing LLC</v>
          </cell>
          <cell r="AJ1257" t="str">
            <v>26-4569343</v>
          </cell>
          <cell r="AK1257">
            <v>0.99980000999999996</v>
          </cell>
          <cell r="AL1257"/>
          <cell r="AM1257"/>
          <cell r="AN1257"/>
          <cell r="AO1257"/>
          <cell r="AP1257"/>
          <cell r="AQ1257"/>
          <cell r="AR1257"/>
          <cell r="AS1257"/>
          <cell r="AT1257"/>
          <cell r="AU1257"/>
          <cell r="AV1257" t="str">
            <v/>
          </cell>
          <cell r="AW1257"/>
          <cell r="AX1257" t="str">
            <v/>
          </cell>
          <cell r="AY1257"/>
          <cell r="AZ1257" t="b">
            <v>1</v>
          </cell>
          <cell r="BA1257" t="b">
            <v>1</v>
          </cell>
          <cell r="BB1257" t="str">
            <v>TRUE</v>
          </cell>
          <cell r="BC1257" t="str">
            <v>FALSE</v>
          </cell>
          <cell r="BD1257" t="b">
            <v>1</v>
          </cell>
          <cell r="BE1257" t="str">
            <v>REQ</v>
          </cell>
          <cell r="BF1257" t="e">
            <v>#NAME?</v>
          </cell>
          <cell r="BG1257" t="str">
            <v>REQ</v>
          </cell>
        </row>
        <row r="1258">
          <cell r="A1258">
            <v>67145</v>
          </cell>
          <cell r="B1258">
            <v>42290</v>
          </cell>
          <cell r="C1258"/>
          <cell r="D1258"/>
          <cell r="E1258"/>
          <cell r="F1258" t="str">
            <v>Woodrow Wilson Housing Associates Three LP</v>
          </cell>
          <cell r="G1258" t="str">
            <v>Woodrow Wilson III - Secondary (2015)</v>
          </cell>
          <cell r="H1258" t="str">
            <v>Pennrose Properties, LLC</v>
          </cell>
          <cell r="I1258" t="str">
            <v>NEF Assignment Corporation, as nominee</v>
          </cell>
          <cell r="J1258" t="str">
            <v>36-4326848</v>
          </cell>
          <cell r="K1258">
            <v>0.99990000000000001</v>
          </cell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 t="str">
            <v>WFCIH Investment Fund III LP</v>
          </cell>
          <cell r="W1258" t="str">
            <v>38-3968675</v>
          </cell>
          <cell r="X1258">
            <v>0.99990000000000001</v>
          </cell>
          <cell r="Y1258"/>
          <cell r="Z1258"/>
          <cell r="AA1258"/>
          <cell r="AB1258"/>
          <cell r="AC1258"/>
          <cell r="AD1258"/>
          <cell r="AE1258"/>
          <cell r="AF1258"/>
          <cell r="AG1258"/>
          <cell r="AH1258"/>
          <cell r="AI1258" t="str">
            <v>WF Affordable Housing LLC</v>
          </cell>
          <cell r="AJ1258" t="str">
            <v>26-4569343</v>
          </cell>
          <cell r="AK1258">
            <v>0.99980000999999996</v>
          </cell>
          <cell r="AL1258"/>
          <cell r="AM1258"/>
          <cell r="AN1258"/>
          <cell r="AO1258"/>
          <cell r="AP1258"/>
          <cell r="AQ1258"/>
          <cell r="AR1258"/>
          <cell r="AS1258"/>
          <cell r="AT1258"/>
          <cell r="AU1258"/>
          <cell r="AV1258" t="str">
            <v/>
          </cell>
          <cell r="AW1258"/>
          <cell r="AX1258" t="str">
            <v/>
          </cell>
          <cell r="AY1258"/>
          <cell r="AZ1258" t="b">
            <v>1</v>
          </cell>
          <cell r="BA1258" t="b">
            <v>1</v>
          </cell>
          <cell r="BB1258" t="b">
            <v>0</v>
          </cell>
          <cell r="BC1258" t="str">
            <v>FALSE</v>
          </cell>
          <cell r="BD1258" t="b">
            <v>1</v>
          </cell>
          <cell r="BE1258" t="str">
            <v>REQ</v>
          </cell>
          <cell r="BF1258" t="e">
            <v>#NAME?</v>
          </cell>
          <cell r="BG1258" t="str">
            <v>REQ</v>
          </cell>
        </row>
        <row r="1259">
          <cell r="A1259">
            <v>67150</v>
          </cell>
          <cell r="B1259">
            <v>42328</v>
          </cell>
          <cell r="C1259"/>
          <cell r="D1259"/>
          <cell r="E1259"/>
          <cell r="F1259" t="str">
            <v>Southern Villas, LLC</v>
          </cell>
          <cell r="G1259" t="str">
            <v>Southern Villas</v>
          </cell>
          <cell r="H1259" t="str">
            <v>St. Johns Housing Partnership, Inc.</v>
          </cell>
          <cell r="I1259" t="str">
            <v>NEF Assignment Corporation, as nominee</v>
          </cell>
          <cell r="J1259" t="str">
            <v>36-4326848</v>
          </cell>
          <cell r="K1259">
            <v>0.9998999999999999</v>
          </cell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 t="str">
            <v>Four Eighty-One Housing Investment Fund IV LP</v>
          </cell>
          <cell r="W1259" t="str">
            <v>32-0449544</v>
          </cell>
          <cell r="X1259">
            <v>0.99990000000000001</v>
          </cell>
          <cell r="Y1259"/>
          <cell r="Z1259"/>
          <cell r="AA1259"/>
          <cell r="AB1259"/>
          <cell r="AC1259"/>
          <cell r="AD1259"/>
          <cell r="AE1259"/>
          <cell r="AF1259"/>
          <cell r="AG1259"/>
          <cell r="AH1259"/>
          <cell r="AI1259" t="str">
            <v>Four Eighty - One Corp</v>
          </cell>
          <cell r="AJ1259" t="str">
            <v>01-0354265</v>
          </cell>
          <cell r="AK1259">
            <v>0.99980000999999996</v>
          </cell>
          <cell r="AL1259"/>
          <cell r="AM1259"/>
          <cell r="AN1259"/>
          <cell r="AO1259"/>
          <cell r="AP1259"/>
          <cell r="AQ1259"/>
          <cell r="AR1259"/>
          <cell r="AS1259"/>
          <cell r="AT1259"/>
          <cell r="AU1259"/>
          <cell r="AV1259" t="str">
            <v/>
          </cell>
          <cell r="AW1259"/>
          <cell r="AX1259" t="str">
            <v/>
          </cell>
          <cell r="AY1259"/>
          <cell r="AZ1259" t="b">
            <v>1</v>
          </cell>
          <cell r="BA1259" t="b">
            <v>1</v>
          </cell>
          <cell r="BB1259" t="b">
            <v>0</v>
          </cell>
          <cell r="BC1259" t="str">
            <v>FALSE</v>
          </cell>
          <cell r="BD1259" t="b">
            <v>1</v>
          </cell>
          <cell r="BE1259" t="str">
            <v>REQ</v>
          </cell>
          <cell r="BF1259" t="e">
            <v>#NAME?</v>
          </cell>
          <cell r="BG1259" t="str">
            <v>REQ</v>
          </cell>
        </row>
        <row r="1260">
          <cell r="A1260">
            <v>67166</v>
          </cell>
          <cell r="B1260">
            <v>42522</v>
          </cell>
          <cell r="C1260"/>
          <cell r="D1260"/>
          <cell r="E1260"/>
          <cell r="F1260" t="str">
            <v>Family Court Rehabilitation, LLC</v>
          </cell>
          <cell r="G1260" t="str">
            <v>Fox River Townhomes f/k/a Family Court Townhomes</v>
          </cell>
          <cell r="H1260" t="str">
            <v>Bear Development, LLC</v>
          </cell>
          <cell r="I1260" t="str">
            <v>NEF Assignment Corporation, as nominee</v>
          </cell>
          <cell r="J1260" t="str">
            <v>36-4326848</v>
          </cell>
          <cell r="K1260">
            <v>0.99990000000000001</v>
          </cell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 t="str">
            <v>NEF Regional Fund VII - Chicago LP</v>
          </cell>
          <cell r="W1260" t="str">
            <v>35-2532766</v>
          </cell>
          <cell r="X1260">
            <v>0.99990000000000001</v>
          </cell>
          <cell r="Y1260"/>
          <cell r="Z1260"/>
          <cell r="AA1260"/>
          <cell r="AB1260"/>
          <cell r="AC1260"/>
          <cell r="AD1260"/>
          <cell r="AE1260"/>
          <cell r="AF1260"/>
          <cell r="AG1260"/>
          <cell r="AH1260"/>
          <cell r="AI1260" t="str">
            <v>No investor with 50% or more ownership</v>
          </cell>
          <cell r="AJ1260" t="str">
            <v>N/A</v>
          </cell>
          <cell r="AK1260" t="str">
            <v>N/A</v>
          </cell>
          <cell r="AL1260"/>
          <cell r="AM1260"/>
          <cell r="AN1260"/>
          <cell r="AO1260"/>
          <cell r="AP1260"/>
          <cell r="AQ1260"/>
          <cell r="AR1260"/>
          <cell r="AS1260"/>
          <cell r="AT1260"/>
          <cell r="AU1260"/>
          <cell r="AV1260" t="str">
            <v/>
          </cell>
          <cell r="AW1260"/>
          <cell r="AX1260" t="str">
            <v/>
          </cell>
          <cell r="AY1260"/>
          <cell r="AZ1260" t="b">
            <v>1</v>
          </cell>
          <cell r="BA1260" t="b">
            <v>1</v>
          </cell>
          <cell r="BB1260" t="b">
            <v>0</v>
          </cell>
          <cell r="BC1260" t="str">
            <v>FALSE</v>
          </cell>
          <cell r="BD1260" t="b">
            <v>1</v>
          </cell>
          <cell r="BE1260" t="str">
            <v>REQ</v>
          </cell>
          <cell r="BF1260" t="str">
            <v>N/A</v>
          </cell>
          <cell r="BG1260" t="str">
            <v>REQ</v>
          </cell>
        </row>
        <row r="1261">
          <cell r="A1261">
            <v>67170</v>
          </cell>
          <cell r="B1261">
            <v>42585</v>
          </cell>
          <cell r="C1261"/>
          <cell r="D1261"/>
          <cell r="E1261"/>
          <cell r="F1261" t="str">
            <v>Randall Court Redevelopment, LLC</v>
          </cell>
          <cell r="G1261" t="str">
            <v>Randall Court</v>
          </cell>
          <cell r="H1261" t="str">
            <v>Housing Authority of the County of Outagamie</v>
          </cell>
          <cell r="I1261" t="str">
            <v>NEF Assignment Corporation, as nominee</v>
          </cell>
          <cell r="J1261" t="str">
            <v>36-4326848</v>
          </cell>
          <cell r="K1261">
            <v>0.99990000000000001</v>
          </cell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 t="str">
            <v>NEF Regional Fund VIII - Chicago LP</v>
          </cell>
          <cell r="W1261" t="str">
            <v>81-2158194</v>
          </cell>
          <cell r="X1261">
            <v>0.99990000000000001</v>
          </cell>
          <cell r="Y1261"/>
          <cell r="Z1261"/>
          <cell r="AA1261"/>
          <cell r="AB1261"/>
          <cell r="AC1261"/>
          <cell r="AD1261"/>
          <cell r="AE1261"/>
          <cell r="AF1261"/>
          <cell r="AG1261"/>
          <cell r="AH1261"/>
          <cell r="AI1261" t="str">
            <v>No investor with 50% or more ownership</v>
          </cell>
          <cell r="AJ1261" t="str">
            <v>N/A</v>
          </cell>
          <cell r="AK1261" t="str">
            <v>N/A</v>
          </cell>
          <cell r="AL1261"/>
          <cell r="AM1261"/>
          <cell r="AN1261"/>
          <cell r="AO1261"/>
          <cell r="AP1261"/>
          <cell r="AQ1261"/>
          <cell r="AR1261"/>
          <cell r="AS1261"/>
          <cell r="AT1261"/>
          <cell r="AU1261"/>
          <cell r="AV1261" t="str">
            <v/>
          </cell>
          <cell r="AW1261"/>
          <cell r="AX1261" t="str">
            <v/>
          </cell>
          <cell r="AY1261"/>
          <cell r="AZ1261" t="b">
            <v>1</v>
          </cell>
          <cell r="BA1261" t="b">
            <v>1</v>
          </cell>
          <cell r="BB1261" t="b">
            <v>0</v>
          </cell>
          <cell r="BC1261" t="str">
            <v>FALSE</v>
          </cell>
          <cell r="BD1261" t="b">
            <v>1</v>
          </cell>
          <cell r="BE1261" t="str">
            <v>REQ</v>
          </cell>
          <cell r="BF1261" t="str">
            <v>N/A</v>
          </cell>
          <cell r="BG1261" t="str">
            <v>REQ</v>
          </cell>
        </row>
        <row r="1262">
          <cell r="A1262">
            <v>67172</v>
          </cell>
          <cell r="B1262">
            <v>42433</v>
          </cell>
          <cell r="C1262"/>
          <cell r="D1262"/>
          <cell r="E1262"/>
          <cell r="F1262" t="str">
            <v>Mirage Town Homes II LP</v>
          </cell>
          <cell r="G1262" t="str">
            <v>Mirage Town Homes</v>
          </cell>
          <cell r="H1262" t="str">
            <v>Leela Enterprises, Inc.</v>
          </cell>
          <cell r="I1262" t="str">
            <v>NEF Assignment Corporation, as nominee</v>
          </cell>
          <cell r="J1262" t="str">
            <v>36-4326848</v>
          </cell>
          <cell r="K1262">
            <v>0.99990000000000001</v>
          </cell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 t="str">
            <v>California Equity Fund 2016 LP</v>
          </cell>
          <cell r="W1262" t="str">
            <v>81-1109151</v>
          </cell>
          <cell r="X1262">
            <v>0.99990000000000001</v>
          </cell>
          <cell r="Y1262"/>
          <cell r="Z1262"/>
          <cell r="AA1262"/>
          <cell r="AB1262"/>
          <cell r="AC1262"/>
          <cell r="AD1262"/>
          <cell r="AE1262"/>
          <cell r="AF1262"/>
          <cell r="AG1262"/>
          <cell r="AH1262"/>
          <cell r="AI1262" t="str">
            <v>No investor with 50% or more ownership</v>
          </cell>
          <cell r="AJ1262" t="str">
            <v>N/A</v>
          </cell>
          <cell r="AK1262" t="str">
            <v>N/A</v>
          </cell>
          <cell r="AL1262"/>
          <cell r="AM1262"/>
          <cell r="AN1262"/>
          <cell r="AO1262"/>
          <cell r="AP1262"/>
          <cell r="AQ1262"/>
          <cell r="AR1262"/>
          <cell r="AS1262"/>
          <cell r="AT1262"/>
          <cell r="AU1262"/>
          <cell r="AV1262" t="str">
            <v/>
          </cell>
          <cell r="AW1262"/>
          <cell r="AX1262" t="str">
            <v/>
          </cell>
          <cell r="AY1262"/>
          <cell r="AZ1262" t="b">
            <v>1</v>
          </cell>
          <cell r="BA1262" t="b">
            <v>1</v>
          </cell>
          <cell r="BB1262" t="b">
            <v>0</v>
          </cell>
          <cell r="BC1262" t="str">
            <v>FALSE</v>
          </cell>
          <cell r="BD1262" t="b">
            <v>1</v>
          </cell>
          <cell r="BE1262" t="str">
            <v>REQ</v>
          </cell>
          <cell r="BF1262" t="str">
            <v>N/A</v>
          </cell>
          <cell r="BG1262" t="str">
            <v>REQ</v>
          </cell>
        </row>
        <row r="1263">
          <cell r="A1263">
            <v>67174</v>
          </cell>
          <cell r="B1263">
            <v>42579</v>
          </cell>
          <cell r="C1263"/>
          <cell r="D1263"/>
          <cell r="E1263"/>
          <cell r="F1263" t="str">
            <v>Cumberland Court Master Development, LLC</v>
          </cell>
          <cell r="G1263" t="str">
            <v>Cumberland Court Phase 1 &amp; 2</v>
          </cell>
          <cell r="H1263" t="str">
            <v>Housing Authority of the City of Oshkosh</v>
          </cell>
          <cell r="I1263" t="str">
            <v>NEF Assignment Corporation, as nominee</v>
          </cell>
          <cell r="J1263" t="str">
            <v>36-4326848</v>
          </cell>
          <cell r="K1263">
            <v>0.99990000000000001</v>
          </cell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 t="str">
            <v>NEF Regional Fund VIII - Chicago LP</v>
          </cell>
          <cell r="W1263" t="str">
            <v>81-2158194</v>
          </cell>
          <cell r="X1263">
            <v>0.99990000000000001</v>
          </cell>
          <cell r="Y1263"/>
          <cell r="Z1263"/>
          <cell r="AA1263"/>
          <cell r="AB1263"/>
          <cell r="AC1263"/>
          <cell r="AD1263"/>
          <cell r="AE1263"/>
          <cell r="AF1263"/>
          <cell r="AG1263"/>
          <cell r="AH1263"/>
          <cell r="AI1263" t="str">
            <v>No investor with 50% or more ownership</v>
          </cell>
          <cell r="AJ1263" t="str">
            <v>N/A</v>
          </cell>
          <cell r="AK1263" t="str">
            <v>N/A</v>
          </cell>
          <cell r="AL1263"/>
          <cell r="AM1263"/>
          <cell r="AN1263"/>
          <cell r="AO1263"/>
          <cell r="AP1263"/>
          <cell r="AQ1263"/>
          <cell r="AR1263"/>
          <cell r="AS1263"/>
          <cell r="AT1263"/>
          <cell r="AU1263"/>
          <cell r="AV1263" t="str">
            <v/>
          </cell>
          <cell r="AW1263"/>
          <cell r="AX1263" t="str">
            <v/>
          </cell>
          <cell r="AY1263"/>
          <cell r="AZ1263" t="b">
            <v>1</v>
          </cell>
          <cell r="BA1263" t="b">
            <v>1</v>
          </cell>
          <cell r="BB1263" t="b">
            <v>0</v>
          </cell>
          <cell r="BC1263" t="str">
            <v>FALSE</v>
          </cell>
          <cell r="BD1263" t="b">
            <v>1</v>
          </cell>
          <cell r="BE1263" t="str">
            <v>REQ</v>
          </cell>
          <cell r="BF1263" t="str">
            <v>N/A</v>
          </cell>
          <cell r="BG1263" t="str">
            <v>REQ</v>
          </cell>
        </row>
        <row r="1264">
          <cell r="A1264">
            <v>66286</v>
          </cell>
          <cell r="B1264">
            <v>41926</v>
          </cell>
          <cell r="C1264"/>
          <cell r="D1264"/>
          <cell r="E1264" t="str">
            <v>Phase 2 - Check investor % in the Fund's LPA</v>
          </cell>
          <cell r="F1264" t="str">
            <v>Northern Kentucky Scholar House, LP</v>
          </cell>
          <cell r="G1264" t="str">
            <v>Newport Scholar House</v>
          </cell>
          <cell r="H1264" t="str">
            <v>Brighton Center</v>
          </cell>
          <cell r="I1264" t="str">
            <v>MS Single Investor Fund III LLC</v>
          </cell>
          <cell r="J1264" t="str">
            <v>35-2458273</v>
          </cell>
          <cell r="K1264">
            <v>0.99990000000000001</v>
          </cell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 t="str">
            <v>MS Single Investor Fund III LLC</v>
          </cell>
          <cell r="W1264" t="str">
            <v>35-2458273</v>
          </cell>
          <cell r="X1264">
            <v>0.99990000000000001</v>
          </cell>
          <cell r="Y1264"/>
          <cell r="Z1264"/>
          <cell r="AA1264"/>
          <cell r="AB1264"/>
          <cell r="AC1264"/>
          <cell r="AD1264"/>
          <cell r="AE1264"/>
          <cell r="AF1264"/>
          <cell r="AG1264"/>
          <cell r="AH1264"/>
          <cell r="AI1264" t="str">
            <v>MS Affordable Housing LLC</v>
          </cell>
          <cell r="AJ1264" t="str">
            <v>20-3968489</v>
          </cell>
          <cell r="AK1264">
            <v>0.99989900009999999</v>
          </cell>
          <cell r="AL1264"/>
          <cell r="AM1264"/>
          <cell r="AN1264"/>
          <cell r="AO1264"/>
          <cell r="AP1264"/>
          <cell r="AQ1264"/>
          <cell r="AR1264"/>
          <cell r="AS1264"/>
          <cell r="AT1264"/>
          <cell r="AU1264"/>
          <cell r="AV1264" t="str">
            <v/>
          </cell>
          <cell r="AW1264"/>
          <cell r="AX1264" t="str">
            <v/>
          </cell>
          <cell r="AY1264"/>
          <cell r="AZ1264" t="b">
            <v>1</v>
          </cell>
          <cell r="BA1264" t="b">
            <v>1</v>
          </cell>
          <cell r="BB1264" t="str">
            <v>TRUE</v>
          </cell>
          <cell r="BC1264" t="str">
            <v>FALSE</v>
          </cell>
          <cell r="BD1264" t="b">
            <v>1</v>
          </cell>
          <cell r="BE1264" t="str">
            <v>N/A</v>
          </cell>
          <cell r="BF1264" t="e">
            <v>#NAME?</v>
          </cell>
          <cell r="BG1264" t="str">
            <v>REQ</v>
          </cell>
        </row>
        <row r="1265">
          <cell r="A1265">
            <v>67185</v>
          </cell>
          <cell r="B1265">
            <v>42426</v>
          </cell>
          <cell r="C1265"/>
          <cell r="D1265"/>
          <cell r="E1265"/>
          <cell r="F1265" t="str">
            <v>Oneonta Heights, LLC</v>
          </cell>
          <cell r="G1265" t="str">
            <v>Oneonta Heights</v>
          </cell>
          <cell r="H1265" t="str">
            <v>Housing Visions Consultants, Inc.</v>
          </cell>
          <cell r="I1265" t="str">
            <v>NEF Assignment Corporation, as nominee</v>
          </cell>
          <cell r="J1265" t="str">
            <v>36-4326848</v>
          </cell>
          <cell r="K1265">
            <v>0.99990000000000001</v>
          </cell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 t="str">
            <v>NEF Regional Fund VIII - Chicago LP</v>
          </cell>
          <cell r="W1265" t="str">
            <v>81-2158194</v>
          </cell>
          <cell r="X1265">
            <v>0.99990000000000001</v>
          </cell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 t="str">
            <v>No investor with 50% or more ownership</v>
          </cell>
          <cell r="AJ1265" t="str">
            <v>N/A</v>
          </cell>
          <cell r="AK1265" t="str">
            <v>N/A</v>
          </cell>
          <cell r="AL1265"/>
          <cell r="AM1265"/>
          <cell r="AN1265"/>
          <cell r="AO1265"/>
          <cell r="AP1265"/>
          <cell r="AQ1265"/>
          <cell r="AR1265"/>
          <cell r="AS1265"/>
          <cell r="AT1265"/>
          <cell r="AU1265"/>
          <cell r="AV1265" t="str">
            <v/>
          </cell>
          <cell r="AW1265"/>
          <cell r="AX1265" t="str">
            <v/>
          </cell>
          <cell r="AY1265"/>
          <cell r="AZ1265" t="b">
            <v>1</v>
          </cell>
          <cell r="BA1265" t="b">
            <v>1</v>
          </cell>
          <cell r="BB1265" t="str">
            <v>TRUE</v>
          </cell>
          <cell r="BC1265" t="str">
            <v>FALSE</v>
          </cell>
          <cell r="BD1265" t="b">
            <v>1</v>
          </cell>
          <cell r="BE1265" t="str">
            <v>REQ</v>
          </cell>
          <cell r="BF1265" t="str">
            <v>N/A</v>
          </cell>
          <cell r="BG1265" t="str">
            <v>REQ</v>
          </cell>
        </row>
        <row r="1266">
          <cell r="A1266">
            <v>67189</v>
          </cell>
          <cell r="B1266">
            <v>42551</v>
          </cell>
          <cell r="C1266"/>
          <cell r="D1266"/>
          <cell r="E1266"/>
          <cell r="F1266" t="str">
            <v>1822 Housing LP</v>
          </cell>
          <cell r="G1266" t="str">
            <v>Tioga Family Center</v>
          </cell>
          <cell r="H1266" t="str">
            <v>Gaudenzia Foundation, Inc.</v>
          </cell>
          <cell r="I1266" t="str">
            <v>NEF Assignment Corporation, as nominee</v>
          </cell>
          <cell r="J1266" t="str">
            <v>36-4326848</v>
          </cell>
          <cell r="K1266">
            <v>0.99990000000000001</v>
          </cell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 t="str">
            <v>NEF Regional Fund VIII - Chicago LP</v>
          </cell>
          <cell r="W1266" t="str">
            <v>81-2158194</v>
          </cell>
          <cell r="X1266">
            <v>0.99990000000000001</v>
          </cell>
          <cell r="Y1266"/>
          <cell r="Z1266"/>
          <cell r="AA1266"/>
          <cell r="AB1266"/>
          <cell r="AC1266"/>
          <cell r="AD1266"/>
          <cell r="AE1266"/>
          <cell r="AF1266"/>
          <cell r="AG1266"/>
          <cell r="AH1266"/>
          <cell r="AI1266" t="str">
            <v>No investor with 50% or more ownership</v>
          </cell>
          <cell r="AJ1266" t="str">
            <v>N/A</v>
          </cell>
          <cell r="AK1266" t="str">
            <v>N/A</v>
          </cell>
          <cell r="AL1266"/>
          <cell r="AM1266"/>
          <cell r="AN1266"/>
          <cell r="AO1266"/>
          <cell r="AP1266"/>
          <cell r="AQ1266"/>
          <cell r="AR1266"/>
          <cell r="AS1266"/>
          <cell r="AT1266"/>
          <cell r="AU1266"/>
          <cell r="AV1266" t="str">
            <v/>
          </cell>
          <cell r="AW1266"/>
          <cell r="AX1266" t="str">
            <v/>
          </cell>
          <cell r="AY1266"/>
          <cell r="AZ1266" t="b">
            <v>1</v>
          </cell>
          <cell r="BA1266" t="b">
            <v>1</v>
          </cell>
          <cell r="BB1266" t="str">
            <v>TRUE</v>
          </cell>
          <cell r="BC1266" t="str">
            <v>FALSE</v>
          </cell>
          <cell r="BD1266" t="b">
            <v>1</v>
          </cell>
          <cell r="BE1266" t="str">
            <v>REQ</v>
          </cell>
          <cell r="BF1266" t="str">
            <v>N/A</v>
          </cell>
          <cell r="BG1266" t="str">
            <v>REQ</v>
          </cell>
        </row>
        <row r="1267">
          <cell r="A1267">
            <v>67190</v>
          </cell>
          <cell r="B1267">
            <v>42467</v>
          </cell>
          <cell r="C1267"/>
          <cell r="D1267"/>
          <cell r="E1267"/>
          <cell r="F1267" t="str">
            <v>Harrisburg SRO, LTD</v>
          </cell>
          <cell r="G1267" t="str">
            <v>New Hope Housing at Harrisburg</v>
          </cell>
          <cell r="H1267" t="str">
            <v>New Hope Housing, Inc.</v>
          </cell>
          <cell r="I1267" t="str">
            <v>NEF Assignment Corporation, as nominee</v>
          </cell>
          <cell r="J1267" t="str">
            <v>36-4326848</v>
          </cell>
          <cell r="K1267">
            <v>0.99990000000000001</v>
          </cell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 t="str">
            <v>NEF Compass Shared Investment Fund I LP</v>
          </cell>
          <cell r="W1267" t="str">
            <v>30-0848864</v>
          </cell>
          <cell r="X1267">
            <v>0.99990000000000001</v>
          </cell>
          <cell r="Y1267"/>
          <cell r="Z1267"/>
          <cell r="AA1267"/>
          <cell r="AB1267"/>
          <cell r="AC1267"/>
          <cell r="AD1267"/>
          <cell r="AE1267"/>
          <cell r="AF1267"/>
          <cell r="AG1267"/>
          <cell r="AH1267"/>
          <cell r="AI1267" t="str">
            <v>Compass Bank</v>
          </cell>
          <cell r="AJ1267" t="str">
            <v>63-0476286</v>
          </cell>
          <cell r="AK1267">
            <v>0.99980001000000007</v>
          </cell>
          <cell r="AL1267"/>
          <cell r="AM1267"/>
          <cell r="AN1267"/>
          <cell r="AO1267"/>
          <cell r="AP1267"/>
          <cell r="AQ1267"/>
          <cell r="AR1267"/>
          <cell r="AS1267"/>
          <cell r="AT1267"/>
          <cell r="AU1267"/>
          <cell r="AV1267" t="str">
            <v/>
          </cell>
          <cell r="AW1267"/>
          <cell r="AX1267" t="str">
            <v/>
          </cell>
          <cell r="AY1267"/>
          <cell r="AZ1267" t="b">
            <v>1</v>
          </cell>
          <cell r="BA1267" t="b">
            <v>1</v>
          </cell>
          <cell r="BB1267" t="str">
            <v>TRUE</v>
          </cell>
          <cell r="BC1267" t="str">
            <v>FALSE</v>
          </cell>
          <cell r="BD1267" t="b">
            <v>1</v>
          </cell>
          <cell r="BE1267" t="str">
            <v>REQ</v>
          </cell>
          <cell r="BF1267" t="e">
            <v>#NAME?</v>
          </cell>
          <cell r="BG1267" t="str">
            <v>REQ</v>
          </cell>
        </row>
        <row r="1268">
          <cell r="A1268">
            <v>67195</v>
          </cell>
          <cell r="B1268">
            <v>42291</v>
          </cell>
          <cell r="C1268"/>
          <cell r="D1268"/>
          <cell r="E1268"/>
          <cell r="F1268" t="str">
            <v>Eastbridge Apartments LLC</v>
          </cell>
          <cell r="G1268" t="str">
            <v>Eastbridge- Secondary (2015)</v>
          </cell>
          <cell r="H1268" t="str">
            <v>Housing Authority of King County (KCHA)</v>
          </cell>
          <cell r="I1268" t="str">
            <v>NEF Assignment Corporation, as nominee</v>
          </cell>
          <cell r="J1268" t="str">
            <v>36-4326848</v>
          </cell>
          <cell r="K1268">
            <v>0.99990000000000001</v>
          </cell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 t="str">
            <v>Homestead Equity Fund XII Limited Partnership</v>
          </cell>
          <cell r="W1268" t="str">
            <v>38-3958343</v>
          </cell>
          <cell r="X1268">
            <v>0.99990000000000001</v>
          </cell>
          <cell r="Y1268"/>
          <cell r="Z1268"/>
          <cell r="AA1268"/>
          <cell r="AB1268"/>
          <cell r="AC1268"/>
          <cell r="AD1268"/>
          <cell r="AE1268"/>
          <cell r="AF1268"/>
          <cell r="AG1268"/>
          <cell r="AH1268"/>
          <cell r="AI1268" t="str">
            <v>No investor with 50% or more ownership</v>
          </cell>
          <cell r="AJ1268" t="str">
            <v>N/A</v>
          </cell>
          <cell r="AK1268" t="str">
            <v>N/A</v>
          </cell>
          <cell r="AL1268"/>
          <cell r="AM1268"/>
          <cell r="AN1268"/>
          <cell r="AO1268"/>
          <cell r="AP1268"/>
          <cell r="AQ1268"/>
          <cell r="AR1268"/>
          <cell r="AS1268"/>
          <cell r="AT1268"/>
          <cell r="AU1268"/>
          <cell r="AV1268" t="str">
            <v/>
          </cell>
          <cell r="AW1268"/>
          <cell r="AX1268" t="str">
            <v/>
          </cell>
          <cell r="AY1268"/>
          <cell r="AZ1268" t="b">
            <v>1</v>
          </cell>
          <cell r="BA1268" t="b">
            <v>1</v>
          </cell>
          <cell r="BB1268" t="b">
            <v>0</v>
          </cell>
          <cell r="BC1268" t="str">
            <v>TRUE</v>
          </cell>
          <cell r="BD1268" t="b">
            <v>1</v>
          </cell>
          <cell r="BE1268" t="str">
            <v>REQ</v>
          </cell>
          <cell r="BF1268" t="str">
            <v>N/A</v>
          </cell>
          <cell r="BG1268" t="str">
            <v>REQ</v>
          </cell>
        </row>
        <row r="1269">
          <cell r="A1269">
            <v>67196</v>
          </cell>
          <cell r="B1269">
            <v>42697</v>
          </cell>
          <cell r="C1269"/>
          <cell r="D1269"/>
          <cell r="E1269"/>
          <cell r="F1269" t="str">
            <v>FAC Renaissance LP</v>
          </cell>
          <cell r="G1269" t="str">
            <v>FAC Renaissance</v>
          </cell>
          <cell r="H1269" t="str">
            <v>Fifth Avenue Committee</v>
          </cell>
          <cell r="I1269" t="str">
            <v>NEF Assignment Corporation, as nominee</v>
          </cell>
          <cell r="J1269" t="str">
            <v>36-4326848</v>
          </cell>
          <cell r="K1269">
            <v>0.9998999999999999</v>
          </cell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 t="str">
            <v>Four Eighty-One Housing Investment Fund IV LP</v>
          </cell>
          <cell r="W1269" t="str">
            <v>32-0449544</v>
          </cell>
          <cell r="X1269">
            <v>0.9998999999999999</v>
          </cell>
          <cell r="Y1269"/>
          <cell r="Z1269"/>
          <cell r="AA1269"/>
          <cell r="AB1269"/>
          <cell r="AC1269"/>
          <cell r="AD1269"/>
          <cell r="AE1269"/>
          <cell r="AF1269"/>
          <cell r="AG1269"/>
          <cell r="AH1269"/>
          <cell r="AI1269" t="str">
            <v>Four Eighty - One Corp</v>
          </cell>
          <cell r="AJ1269" t="str">
            <v>01-0354265</v>
          </cell>
          <cell r="AK1269">
            <v>0.99980000999999985</v>
          </cell>
          <cell r="AL1269"/>
          <cell r="AM1269"/>
          <cell r="AN1269"/>
          <cell r="AO1269"/>
          <cell r="AP1269"/>
          <cell r="AQ1269"/>
          <cell r="AR1269"/>
          <cell r="AS1269"/>
          <cell r="AT1269"/>
          <cell r="AU1269"/>
          <cell r="AV1269" t="str">
            <v/>
          </cell>
          <cell r="AW1269"/>
          <cell r="AX1269" t="str">
            <v/>
          </cell>
          <cell r="AY1269"/>
          <cell r="AZ1269" t="b">
            <v>1</v>
          </cell>
          <cell r="BA1269" t="b">
            <v>1</v>
          </cell>
          <cell r="BB1269" t="str">
            <v>TRUE</v>
          </cell>
          <cell r="BC1269" t="str">
            <v>FALSE</v>
          </cell>
          <cell r="BD1269" t="b">
            <v>1</v>
          </cell>
          <cell r="BE1269" t="str">
            <v>REQ</v>
          </cell>
          <cell r="BF1269" t="e">
            <v>#NAME?</v>
          </cell>
          <cell r="BG1269" t="str">
            <v>REQ</v>
          </cell>
        </row>
        <row r="1270">
          <cell r="A1270">
            <v>67198</v>
          </cell>
          <cell r="B1270">
            <v>43171</v>
          </cell>
          <cell r="C1270"/>
          <cell r="D1270"/>
          <cell r="E1270"/>
          <cell r="F1270" t="str">
            <v>Southern County Community Housing LLC</v>
          </cell>
          <cell r="G1270" t="str">
            <v>Golden Towers I &amp; II and Juniper</v>
          </cell>
          <cell r="H1270" t="str">
            <v>Housing Authority of Cook County</v>
          </cell>
          <cell r="I1270" t="str">
            <v>NEF Assignment Corporation, as nominee</v>
          </cell>
          <cell r="J1270" t="str">
            <v>36-4326848</v>
          </cell>
          <cell r="K1270">
            <v>0.9998999999999999</v>
          </cell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 t="str">
            <v>CIBC Bank USA Affordable Housing Fund LP</v>
          </cell>
          <cell r="W1270" t="str">
            <v>37-1841929</v>
          </cell>
          <cell r="X1270">
            <v>0.99990000000000001</v>
          </cell>
          <cell r="Y1270"/>
          <cell r="Z1270"/>
          <cell r="AA1270"/>
          <cell r="AB1270"/>
          <cell r="AC1270"/>
          <cell r="AD1270"/>
          <cell r="AE1270"/>
          <cell r="AF1270"/>
          <cell r="AG1270"/>
          <cell r="AH1270"/>
          <cell r="AI1270" t="str">
            <v>CIBC Bank USA</v>
          </cell>
          <cell r="AJ1270" t="str">
            <v>36-3722148</v>
          </cell>
          <cell r="AK1270">
            <v>0.99980001000000007</v>
          </cell>
          <cell r="AL1270"/>
          <cell r="AM1270"/>
          <cell r="AN1270"/>
          <cell r="AO1270"/>
          <cell r="AP1270"/>
          <cell r="AQ1270"/>
          <cell r="AR1270"/>
          <cell r="AS1270"/>
          <cell r="AT1270"/>
          <cell r="AU1270"/>
          <cell r="AV1270" t="str">
            <v/>
          </cell>
          <cell r="AW1270"/>
          <cell r="AX1270" t="str">
            <v/>
          </cell>
          <cell r="AY1270"/>
          <cell r="AZ1270" t="b">
            <v>1</v>
          </cell>
          <cell r="BA1270" t="b">
            <v>1</v>
          </cell>
          <cell r="BB1270" t="str">
            <v>TRUE</v>
          </cell>
          <cell r="BC1270" t="str">
            <v>FALSE</v>
          </cell>
          <cell r="BD1270" t="b">
            <v>1</v>
          </cell>
          <cell r="BE1270" t="str">
            <v>REQ</v>
          </cell>
          <cell r="BF1270" t="e">
            <v>#NAME?</v>
          </cell>
          <cell r="BG1270" t="str">
            <v>REQ</v>
          </cell>
        </row>
        <row r="1271">
          <cell r="A1271">
            <v>67199</v>
          </cell>
          <cell r="B1271">
            <v>43171</v>
          </cell>
          <cell r="C1271"/>
          <cell r="D1271"/>
          <cell r="E1271"/>
          <cell r="F1271" t="str">
            <v>Richard Flowers Community Housing, LLC</v>
          </cell>
          <cell r="G1271" t="str">
            <v>Richard Flowers</v>
          </cell>
          <cell r="H1271" t="str">
            <v>Housing Authority of Cook County</v>
          </cell>
          <cell r="I1271" t="str">
            <v>NEF Assignment Corporation, as nominee</v>
          </cell>
          <cell r="J1271" t="str">
            <v>36-4326848</v>
          </cell>
          <cell r="K1271">
            <v>0.9998999999999999</v>
          </cell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 t="str">
            <v>CIBC Bank USA Affordable Housing Fund LP</v>
          </cell>
          <cell r="W1271" t="str">
            <v>37-1841929</v>
          </cell>
          <cell r="X1271">
            <v>0.99990000000000001</v>
          </cell>
          <cell r="Y1271"/>
          <cell r="Z1271"/>
          <cell r="AA1271"/>
          <cell r="AB1271"/>
          <cell r="AC1271"/>
          <cell r="AD1271"/>
          <cell r="AE1271"/>
          <cell r="AF1271"/>
          <cell r="AG1271"/>
          <cell r="AH1271"/>
          <cell r="AI1271" t="str">
            <v>CIBC Bank USA</v>
          </cell>
          <cell r="AJ1271" t="str">
            <v>36-3722148</v>
          </cell>
          <cell r="AK1271">
            <v>0.99980001000000007</v>
          </cell>
          <cell r="AL1271"/>
          <cell r="AM1271"/>
          <cell r="AN1271"/>
          <cell r="AO1271"/>
          <cell r="AP1271"/>
          <cell r="AQ1271"/>
          <cell r="AR1271"/>
          <cell r="AS1271"/>
          <cell r="AT1271"/>
          <cell r="AU1271"/>
          <cell r="AV1271" t="str">
            <v/>
          </cell>
          <cell r="AW1271"/>
          <cell r="AX1271" t="str">
            <v/>
          </cell>
          <cell r="AY1271"/>
          <cell r="AZ1271" t="b">
            <v>1</v>
          </cell>
          <cell r="BA1271" t="b">
            <v>1</v>
          </cell>
          <cell r="BB1271" t="b">
            <v>0</v>
          </cell>
          <cell r="BC1271" t="str">
            <v>FALSE</v>
          </cell>
          <cell r="BD1271" t="b">
            <v>1</v>
          </cell>
          <cell r="BE1271" t="str">
            <v>REQ</v>
          </cell>
          <cell r="BF1271" t="e">
            <v>#NAME?</v>
          </cell>
          <cell r="BG1271" t="str">
            <v>REQ</v>
          </cell>
        </row>
        <row r="1272">
          <cell r="A1272">
            <v>67200</v>
          </cell>
          <cell r="B1272">
            <v>43171</v>
          </cell>
          <cell r="C1272"/>
          <cell r="D1272"/>
          <cell r="E1272"/>
          <cell r="F1272" t="str">
            <v>South Suburban Senior Living, LLC</v>
          </cell>
          <cell r="G1272" t="str">
            <v>Brown and Turlington</v>
          </cell>
          <cell r="H1272" t="str">
            <v>Housing Authority of Cook County</v>
          </cell>
          <cell r="I1272" t="str">
            <v>NEF Assignment Corporation, as nominee</v>
          </cell>
          <cell r="J1272" t="str">
            <v>36-4326848</v>
          </cell>
          <cell r="K1272">
            <v>0.9998999999999999</v>
          </cell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 t="str">
            <v>CIBC Bank USA Affordable Housing Fund LP</v>
          </cell>
          <cell r="W1272" t="str">
            <v>37-1841929</v>
          </cell>
          <cell r="X1272">
            <v>0.99990000000000001</v>
          </cell>
          <cell r="Y1272"/>
          <cell r="Z1272"/>
          <cell r="AA1272"/>
          <cell r="AB1272"/>
          <cell r="AC1272"/>
          <cell r="AD1272"/>
          <cell r="AE1272"/>
          <cell r="AF1272"/>
          <cell r="AG1272"/>
          <cell r="AH1272"/>
          <cell r="AI1272" t="str">
            <v>CIBC Bank USA</v>
          </cell>
          <cell r="AJ1272" t="str">
            <v>36-3722148</v>
          </cell>
          <cell r="AK1272">
            <v>0.99980001000000007</v>
          </cell>
          <cell r="AL1272"/>
          <cell r="AM1272"/>
          <cell r="AN1272"/>
          <cell r="AO1272"/>
          <cell r="AP1272"/>
          <cell r="AQ1272"/>
          <cell r="AR1272"/>
          <cell r="AS1272"/>
          <cell r="AT1272"/>
          <cell r="AU1272"/>
          <cell r="AV1272" t="str">
            <v/>
          </cell>
          <cell r="AW1272"/>
          <cell r="AX1272" t="str">
            <v/>
          </cell>
          <cell r="AY1272"/>
          <cell r="AZ1272" t="b">
            <v>1</v>
          </cell>
          <cell r="BA1272" t="b">
            <v>1</v>
          </cell>
          <cell r="BB1272" t="str">
            <v>TRUE</v>
          </cell>
          <cell r="BC1272" t="str">
            <v>FALSE</v>
          </cell>
          <cell r="BD1272" t="b">
            <v>1</v>
          </cell>
          <cell r="BE1272" t="str">
            <v>REQ</v>
          </cell>
          <cell r="BF1272" t="e">
            <v>#NAME?</v>
          </cell>
          <cell r="BG1272" t="str">
            <v>REQ</v>
          </cell>
        </row>
        <row r="1273">
          <cell r="A1273">
            <v>67221</v>
          </cell>
          <cell r="B1273">
            <v>42635</v>
          </cell>
          <cell r="C1273"/>
          <cell r="D1273"/>
          <cell r="E1273"/>
          <cell r="F1273" t="str">
            <v>Surf Vets Place LLC</v>
          </cell>
          <cell r="G1273" t="str">
            <v>Surf Avenue</v>
          </cell>
          <cell r="H1273" t="str">
            <v>Concern for Independent Living, Inc.</v>
          </cell>
          <cell r="I1273" t="str">
            <v>NEF Assignment Corporation, as nominee</v>
          </cell>
          <cell r="J1273" t="str">
            <v>36-4326848</v>
          </cell>
          <cell r="K1273">
            <v>0.99990000000000001</v>
          </cell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 t="str">
            <v>NEF New York Special Tax Credit Fund 2016 LP</v>
          </cell>
          <cell r="W1273" t="str">
            <v>36-4843279</v>
          </cell>
          <cell r="X1273">
            <v>0.99990000000000001</v>
          </cell>
          <cell r="Y1273"/>
          <cell r="Z1273"/>
          <cell r="AA1273"/>
          <cell r="AB1273"/>
          <cell r="AC1273"/>
          <cell r="AD1273"/>
          <cell r="AE1273"/>
          <cell r="AF1273"/>
          <cell r="AG1273"/>
          <cell r="AH1273"/>
          <cell r="AI1273" t="str">
            <v>BNY Aurora Holding Corp</v>
          </cell>
          <cell r="AJ1273" t="str">
            <v>13-3837068</v>
          </cell>
          <cell r="AK1273">
            <v>0.99980000999999996</v>
          </cell>
          <cell r="AL1273"/>
          <cell r="AM1273"/>
          <cell r="AN1273"/>
          <cell r="AO1273"/>
          <cell r="AP1273"/>
          <cell r="AQ1273"/>
          <cell r="AR1273"/>
          <cell r="AS1273"/>
          <cell r="AT1273"/>
          <cell r="AU1273"/>
          <cell r="AV1273" t="str">
            <v/>
          </cell>
          <cell r="AW1273"/>
          <cell r="AX1273" t="str">
            <v/>
          </cell>
          <cell r="AY1273"/>
          <cell r="AZ1273" t="b">
            <v>1</v>
          </cell>
          <cell r="BA1273" t="b">
            <v>1</v>
          </cell>
          <cell r="BB1273" t="b">
            <v>0</v>
          </cell>
          <cell r="BC1273" t="str">
            <v>FALSE</v>
          </cell>
          <cell r="BD1273" t="b">
            <v>1</v>
          </cell>
          <cell r="BE1273" t="str">
            <v>REQ</v>
          </cell>
          <cell r="BF1273" t="e">
            <v>#NAME?</v>
          </cell>
          <cell r="BG1273" t="str">
            <v>REQ</v>
          </cell>
        </row>
        <row r="1274">
          <cell r="A1274">
            <v>67228</v>
          </cell>
          <cell r="B1274">
            <v>42489</v>
          </cell>
          <cell r="C1274"/>
          <cell r="D1274"/>
          <cell r="E1274"/>
          <cell r="F1274" t="str">
            <v>Damen Court Preservation, L.P.</v>
          </cell>
          <cell r="G1274" t="str">
            <v>Damen Court</v>
          </cell>
          <cell r="H1274" t="str">
            <v>Hispanic Housing Development Corporation</v>
          </cell>
          <cell r="I1274" t="str">
            <v>NEF Assignment Corporation, as nominee</v>
          </cell>
          <cell r="J1274" t="str">
            <v>36-4326848</v>
          </cell>
          <cell r="K1274">
            <v>0.99990000000000001</v>
          </cell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 t="str">
            <v>NEF National Community Investment Fund III Limited Partnership</v>
          </cell>
          <cell r="W1274" t="str">
            <v>38-3939169</v>
          </cell>
          <cell r="X1274">
            <v>0.99990000000000001</v>
          </cell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 t="str">
            <v>Citibank, N.A.</v>
          </cell>
          <cell r="AJ1274" t="str">
            <v>13-5266470</v>
          </cell>
          <cell r="AK1274">
            <v>0.99980001000000007</v>
          </cell>
          <cell r="AL1274"/>
          <cell r="AM1274"/>
          <cell r="AN1274"/>
          <cell r="AO1274"/>
          <cell r="AP1274"/>
          <cell r="AQ1274"/>
          <cell r="AR1274"/>
          <cell r="AS1274"/>
          <cell r="AT1274"/>
          <cell r="AU1274"/>
          <cell r="AV1274" t="str">
            <v/>
          </cell>
          <cell r="AW1274"/>
          <cell r="AX1274" t="str">
            <v/>
          </cell>
          <cell r="AY1274"/>
          <cell r="AZ1274" t="b">
            <v>1</v>
          </cell>
          <cell r="BA1274" t="b">
            <v>1</v>
          </cell>
          <cell r="BB1274" t="b">
            <v>0</v>
          </cell>
          <cell r="BC1274" t="str">
            <v>FALSE</v>
          </cell>
          <cell r="BD1274" t="b">
            <v>1</v>
          </cell>
          <cell r="BE1274" t="str">
            <v>REQ</v>
          </cell>
          <cell r="BF1274" t="e">
            <v>#NAME?</v>
          </cell>
          <cell r="BG1274" t="str">
            <v>REQ</v>
          </cell>
        </row>
        <row r="1275">
          <cell r="A1275">
            <v>65247</v>
          </cell>
          <cell r="B1275">
            <v>40891</v>
          </cell>
          <cell r="C1275"/>
          <cell r="D1275"/>
          <cell r="E1275"/>
          <cell r="F1275" t="str">
            <v>Zion Gardens, Ltd.</v>
          </cell>
          <cell r="G1275" t="str">
            <v>Zion Gardens (TX)</v>
          </cell>
          <cell r="H1275" t="str">
            <v>Integrated Real Estate Group</v>
          </cell>
          <cell r="I1275" t="str">
            <v>NEF Assignment Corporation, as nominee</v>
          </cell>
          <cell r="J1275" t="str">
            <v>36-4326848</v>
          </cell>
          <cell r="K1275">
            <v>0.99980000000000002</v>
          </cell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 t="str">
            <v>National Equity Fund 2011 LP</v>
          </cell>
          <cell r="W1275" t="str">
            <v>45-3062097</v>
          </cell>
          <cell r="X1275">
            <v>0.99980000000000002</v>
          </cell>
          <cell r="Y1275"/>
          <cell r="Z1275"/>
          <cell r="AA1275"/>
          <cell r="AB1275"/>
          <cell r="AC1275"/>
          <cell r="AD1275"/>
          <cell r="AE1275"/>
          <cell r="AF1275"/>
          <cell r="AG1275"/>
          <cell r="AH1275"/>
          <cell r="AI1275" t="str">
            <v>No investor with 50% or more ownership</v>
          </cell>
          <cell r="AJ1275" t="str">
            <v>N/A</v>
          </cell>
          <cell r="AK1275" t="str">
            <v>N/A</v>
          </cell>
          <cell r="AL1275"/>
          <cell r="AM1275"/>
          <cell r="AN1275"/>
          <cell r="AO1275"/>
          <cell r="AP1275"/>
          <cell r="AQ1275"/>
          <cell r="AR1275"/>
          <cell r="AS1275"/>
          <cell r="AT1275"/>
          <cell r="AU1275"/>
          <cell r="AV1275" t="str">
            <v/>
          </cell>
          <cell r="AW1275"/>
          <cell r="AX1275" t="str">
            <v/>
          </cell>
          <cell r="AY1275"/>
          <cell r="AZ1275" t="b">
            <v>1</v>
          </cell>
          <cell r="BA1275" t="b">
            <v>1</v>
          </cell>
          <cell r="BB1275" t="b">
            <v>0</v>
          </cell>
          <cell r="BC1275" t="str">
            <v>FALSE</v>
          </cell>
          <cell r="BD1275" t="b">
            <v>1</v>
          </cell>
          <cell r="BE1275" t="str">
            <v>REQ</v>
          </cell>
          <cell r="BF1275" t="str">
            <v>N/A</v>
          </cell>
          <cell r="BG1275" t="str">
            <v>REQ</v>
          </cell>
        </row>
        <row r="1276">
          <cell r="A1276">
            <v>66344</v>
          </cell>
          <cell r="B1276">
            <v>41926</v>
          </cell>
          <cell r="C1276"/>
          <cell r="D1276"/>
          <cell r="E1276" t="str">
            <v>Phase 2 - Check investor % in the Fund's LPA</v>
          </cell>
          <cell r="F1276" t="str">
            <v>Pringle House Limited Partnership</v>
          </cell>
          <cell r="G1276" t="str">
            <v>Pringle House</v>
          </cell>
          <cell r="H1276" t="str">
            <v>Woda Cooper Companies, Inc.</v>
          </cell>
          <cell r="I1276" t="str">
            <v>MS Single Investor Fund III LLC</v>
          </cell>
          <cell r="J1276" t="str">
            <v>35-2458273</v>
          </cell>
          <cell r="K1276">
            <v>0.99990000000000001</v>
          </cell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 t="str">
            <v>MS Single Investor Fund III LLC</v>
          </cell>
          <cell r="W1276" t="str">
            <v>35-2458273</v>
          </cell>
          <cell r="X1276">
            <v>0.99990000000000001</v>
          </cell>
          <cell r="Y1276"/>
          <cell r="Z1276"/>
          <cell r="AA1276"/>
          <cell r="AB1276"/>
          <cell r="AC1276"/>
          <cell r="AD1276"/>
          <cell r="AE1276"/>
          <cell r="AF1276"/>
          <cell r="AG1276"/>
          <cell r="AH1276"/>
          <cell r="AI1276" t="str">
            <v>MS Affordable Housing LLC</v>
          </cell>
          <cell r="AJ1276" t="str">
            <v>20-3968489</v>
          </cell>
          <cell r="AK1276">
            <v>0.99989900009999999</v>
          </cell>
          <cell r="AL1276"/>
          <cell r="AM1276"/>
          <cell r="AN1276"/>
          <cell r="AO1276"/>
          <cell r="AP1276"/>
          <cell r="AQ1276"/>
          <cell r="AR1276"/>
          <cell r="AS1276"/>
          <cell r="AT1276"/>
          <cell r="AU1276"/>
          <cell r="AV1276" t="str">
            <v/>
          </cell>
          <cell r="AW1276"/>
          <cell r="AX1276" t="str">
            <v/>
          </cell>
          <cell r="AY1276"/>
          <cell r="AZ1276" t="b">
            <v>1</v>
          </cell>
          <cell r="BA1276" t="b">
            <v>1</v>
          </cell>
          <cell r="BB1276" t="b">
            <v>0</v>
          </cell>
          <cell r="BC1276" t="str">
            <v>FALSE</v>
          </cell>
          <cell r="BD1276" t="b">
            <v>1</v>
          </cell>
          <cell r="BE1276" t="str">
            <v>N/A</v>
          </cell>
          <cell r="BF1276" t="e">
            <v>#NAME?</v>
          </cell>
          <cell r="BG1276" t="str">
            <v>REQ</v>
          </cell>
        </row>
        <row r="1277">
          <cell r="A1277">
            <v>66148</v>
          </cell>
          <cell r="B1277">
            <v>41978</v>
          </cell>
          <cell r="C1277"/>
          <cell r="D1277"/>
          <cell r="E1277" t="str">
            <v>Phase 2 - Check investor % in the Fund's LPA</v>
          </cell>
          <cell r="F1277" t="str">
            <v>ES Towers Limited Partnership</v>
          </cell>
          <cell r="G1277" t="str">
            <v>Ebenezer Tower Apartments</v>
          </cell>
          <cell r="H1277" t="str">
            <v>Ebenezer Society</v>
          </cell>
          <cell r="I1277" t="str">
            <v>MS Single Investor Fund III LLC</v>
          </cell>
          <cell r="J1277" t="str">
            <v>35-2458273</v>
          </cell>
          <cell r="K1277">
            <v>0.99990000000000001</v>
          </cell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 t="str">
            <v>MS Single Investor Fund III LLC</v>
          </cell>
          <cell r="W1277" t="str">
            <v>35-2458273</v>
          </cell>
          <cell r="X1277">
            <v>0.99990000000000001</v>
          </cell>
          <cell r="Y1277"/>
          <cell r="Z1277"/>
          <cell r="AA1277"/>
          <cell r="AB1277"/>
          <cell r="AC1277"/>
          <cell r="AD1277"/>
          <cell r="AE1277"/>
          <cell r="AF1277"/>
          <cell r="AG1277"/>
          <cell r="AH1277"/>
          <cell r="AI1277" t="str">
            <v>MS Affordable Housing LLC</v>
          </cell>
          <cell r="AJ1277" t="str">
            <v>20-3968489</v>
          </cell>
          <cell r="AK1277">
            <v>0.99989900009999999</v>
          </cell>
          <cell r="AL1277"/>
          <cell r="AM1277"/>
          <cell r="AN1277"/>
          <cell r="AO1277"/>
          <cell r="AP1277"/>
          <cell r="AQ1277"/>
          <cell r="AR1277"/>
          <cell r="AS1277"/>
          <cell r="AT1277"/>
          <cell r="AU1277"/>
          <cell r="AV1277" t="str">
            <v/>
          </cell>
          <cell r="AW1277"/>
          <cell r="AX1277" t="str">
            <v/>
          </cell>
          <cell r="AY1277"/>
          <cell r="AZ1277" t="b">
            <v>1</v>
          </cell>
          <cell r="BA1277" t="b">
            <v>1</v>
          </cell>
          <cell r="BB1277" t="b">
            <v>0</v>
          </cell>
          <cell r="BC1277" t="str">
            <v>FALSE</v>
          </cell>
          <cell r="BD1277" t="b">
            <v>1</v>
          </cell>
          <cell r="BE1277" t="str">
            <v>N/A</v>
          </cell>
          <cell r="BF1277" t="e">
            <v>#NAME?</v>
          </cell>
          <cell r="BG1277" t="str">
            <v>REQ</v>
          </cell>
        </row>
        <row r="1278">
          <cell r="A1278">
            <v>67250</v>
          </cell>
          <cell r="B1278">
            <v>42818</v>
          </cell>
          <cell r="C1278"/>
          <cell r="D1278"/>
          <cell r="E1278"/>
          <cell r="F1278" t="str">
            <v>Bartlett B LIHTC LLC</v>
          </cell>
          <cell r="G1278" t="str">
            <v>Bartlett Place</v>
          </cell>
          <cell r="H1278" t="str">
            <v>Nuestra Comunidad Development Corporation</v>
          </cell>
          <cell r="I1278" t="str">
            <v>NEF Assignment Corporation, as nominee</v>
          </cell>
          <cell r="J1278" t="str">
            <v>36-4326848</v>
          </cell>
          <cell r="K1278">
            <v>0.9998999999999999</v>
          </cell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 t="str">
            <v>Banc of America Community Housing Investment Fund IX LP</v>
          </cell>
          <cell r="W1278" t="str">
            <v>38-3979094</v>
          </cell>
          <cell r="X1278">
            <v>0.9998999999999999</v>
          </cell>
          <cell r="Y1278"/>
          <cell r="Z1278"/>
          <cell r="AA1278"/>
          <cell r="AB1278"/>
          <cell r="AC1278"/>
          <cell r="AD1278"/>
          <cell r="AE1278"/>
          <cell r="AF1278"/>
          <cell r="AG1278"/>
          <cell r="AH1278"/>
          <cell r="AI1278" t="str">
            <v>Bank of America, N.A.</v>
          </cell>
          <cell r="AJ1278" t="str">
            <v>94-1687665</v>
          </cell>
          <cell r="AK1278">
            <v>0.99980000999999985</v>
          </cell>
          <cell r="AL1278"/>
          <cell r="AM1278"/>
          <cell r="AN1278"/>
          <cell r="AO1278"/>
          <cell r="AP1278"/>
          <cell r="AQ1278"/>
          <cell r="AR1278"/>
          <cell r="AS1278"/>
          <cell r="AT1278"/>
          <cell r="AU1278"/>
          <cell r="AV1278" t="str">
            <v/>
          </cell>
          <cell r="AW1278"/>
          <cell r="AX1278" t="str">
            <v/>
          </cell>
          <cell r="AY1278"/>
          <cell r="AZ1278" t="b">
            <v>1</v>
          </cell>
          <cell r="BA1278" t="b">
            <v>1</v>
          </cell>
          <cell r="BB1278" t="b">
            <v>0</v>
          </cell>
          <cell r="BC1278" t="str">
            <v>FALSE</v>
          </cell>
          <cell r="BD1278" t="b">
            <v>1</v>
          </cell>
          <cell r="BE1278" t="str">
            <v>REQ</v>
          </cell>
          <cell r="BF1278" t="e">
            <v>#NAME?</v>
          </cell>
          <cell r="BG1278" t="str">
            <v>REQ</v>
          </cell>
        </row>
        <row r="1279">
          <cell r="A1279">
            <v>67253</v>
          </cell>
          <cell r="B1279">
            <v>42551</v>
          </cell>
          <cell r="C1279"/>
          <cell r="D1279"/>
          <cell r="E1279"/>
          <cell r="F1279" t="str">
            <v>Cliffview Partners, LLC</v>
          </cell>
          <cell r="G1279" t="str">
            <v>Silver Cliffs</v>
          </cell>
          <cell r="H1279" t="str">
            <v>Bethel Development, Inc.</v>
          </cell>
          <cell r="I1279" t="str">
            <v>NEF Assignment Corporation, as nominee</v>
          </cell>
          <cell r="J1279" t="str">
            <v>36-4326848</v>
          </cell>
          <cell r="K1279">
            <v>0.99990000000000001</v>
          </cell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 t="str">
            <v>Homestead Equity Fund XIII Limited Partnership</v>
          </cell>
          <cell r="W1279" t="str">
            <v>81-2165545</v>
          </cell>
          <cell r="X1279">
            <v>0.99990000000000001</v>
          </cell>
          <cell r="Y1279"/>
          <cell r="Z1279"/>
          <cell r="AA1279"/>
          <cell r="AB1279"/>
          <cell r="AC1279"/>
          <cell r="AD1279"/>
          <cell r="AE1279"/>
          <cell r="AF1279"/>
          <cell r="AG1279"/>
          <cell r="AH1279"/>
          <cell r="AI1279" t="str">
            <v>No investor with 50% or more ownership</v>
          </cell>
          <cell r="AJ1279" t="str">
            <v>N/A</v>
          </cell>
          <cell r="AK1279" t="str">
            <v>N/A</v>
          </cell>
          <cell r="AL1279"/>
          <cell r="AM1279"/>
          <cell r="AN1279"/>
          <cell r="AO1279"/>
          <cell r="AP1279"/>
          <cell r="AQ1279"/>
          <cell r="AR1279"/>
          <cell r="AS1279"/>
          <cell r="AT1279"/>
          <cell r="AU1279"/>
          <cell r="AV1279" t="str">
            <v/>
          </cell>
          <cell r="AW1279"/>
          <cell r="AX1279" t="str">
            <v/>
          </cell>
          <cell r="AY1279"/>
          <cell r="AZ1279" t="b">
            <v>0</v>
          </cell>
          <cell r="BA1279" t="b">
            <v>0</v>
          </cell>
          <cell r="BB1279" t="str">
            <v>TRUE</v>
          </cell>
          <cell r="BC1279" t="str">
            <v>FALSE</v>
          </cell>
          <cell r="BD1279" t="b">
            <v>1</v>
          </cell>
          <cell r="BE1279" t="str">
            <v>REQ</v>
          </cell>
          <cell r="BF1279" t="str">
            <v>N/A</v>
          </cell>
          <cell r="BG1279" t="str">
            <v>REQ</v>
          </cell>
        </row>
        <row r="1280">
          <cell r="A1280">
            <v>67256</v>
          </cell>
          <cell r="B1280">
            <v>42439</v>
          </cell>
          <cell r="C1280"/>
          <cell r="D1280"/>
          <cell r="E1280"/>
          <cell r="F1280" t="str">
            <v>17275 Derian, L.P.</v>
          </cell>
          <cell r="G1280" t="str">
            <v>17275 Derian Apartments</v>
          </cell>
          <cell r="H1280" t="str">
            <v>C and C Development Co., LLC</v>
          </cell>
          <cell r="I1280" t="str">
            <v>NEF Assignment Corporation, as nominee</v>
          </cell>
          <cell r="J1280" t="str">
            <v>36-4326848</v>
          </cell>
          <cell r="K1280">
            <v>0.99990000000000001</v>
          </cell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 t="str">
            <v>Banc of America Community Housing Investment Fund IX LP</v>
          </cell>
          <cell r="W1280" t="str">
            <v>38-3979094</v>
          </cell>
          <cell r="X1280">
            <v>0.99990000000000001</v>
          </cell>
          <cell r="Y1280"/>
          <cell r="Z1280"/>
          <cell r="AA1280"/>
          <cell r="AB1280"/>
          <cell r="AC1280"/>
          <cell r="AD1280"/>
          <cell r="AE1280"/>
          <cell r="AF1280"/>
          <cell r="AG1280"/>
          <cell r="AH1280"/>
          <cell r="AI1280" t="str">
            <v>Bank of America, N.A.</v>
          </cell>
          <cell r="AJ1280" t="str">
            <v>94-1687665</v>
          </cell>
          <cell r="AK1280">
            <v>0.99980000999999996</v>
          </cell>
          <cell r="AL1280"/>
          <cell r="AM1280"/>
          <cell r="AN1280"/>
          <cell r="AO1280"/>
          <cell r="AP1280"/>
          <cell r="AQ1280"/>
          <cell r="AR1280"/>
          <cell r="AS1280"/>
          <cell r="AT1280"/>
          <cell r="AU1280"/>
          <cell r="AV1280" t="str">
            <v/>
          </cell>
          <cell r="AW1280"/>
          <cell r="AX1280" t="str">
            <v/>
          </cell>
          <cell r="AY1280"/>
          <cell r="AZ1280" t="b">
            <v>1</v>
          </cell>
          <cell r="BA1280" t="b">
            <v>1</v>
          </cell>
          <cell r="BB1280" t="b">
            <v>0</v>
          </cell>
          <cell r="BC1280" t="str">
            <v>TRUE</v>
          </cell>
          <cell r="BD1280" t="b">
            <v>1</v>
          </cell>
          <cell r="BE1280" t="str">
            <v>REQ</v>
          </cell>
          <cell r="BF1280" t="e">
            <v>#NAME?</v>
          </cell>
          <cell r="BG1280" t="str">
            <v>REQ</v>
          </cell>
        </row>
        <row r="1281">
          <cell r="A1281">
            <v>67258</v>
          </cell>
          <cell r="B1281">
            <v>42492</v>
          </cell>
          <cell r="C1281"/>
          <cell r="D1281"/>
          <cell r="E1281"/>
          <cell r="F1281" t="str">
            <v>Biegger Estates, LLC</v>
          </cell>
          <cell r="G1281" t="str">
            <v>Biegger Estates</v>
          </cell>
          <cell r="H1281" t="str">
            <v>Southern Nevada Regional Housing Authority (SNRHA)</v>
          </cell>
          <cell r="I1281" t="str">
            <v>NEF Investment Partners Fund VI LP</v>
          </cell>
          <cell r="J1281" t="str">
            <v>38-3971141</v>
          </cell>
          <cell r="K1281">
            <v>0.99990000000000001</v>
          </cell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 t="str">
            <v>NEF Investment Partners Fund VI LP</v>
          </cell>
          <cell r="W1281" t="str">
            <v>38-3971141</v>
          </cell>
          <cell r="X1281">
            <v>0.99990000000000001</v>
          </cell>
          <cell r="Y1281"/>
          <cell r="Z1281"/>
          <cell r="AA1281"/>
          <cell r="AB1281"/>
          <cell r="AC1281"/>
          <cell r="AD1281"/>
          <cell r="AE1281"/>
          <cell r="AF1281"/>
          <cell r="AG1281"/>
          <cell r="AH1281"/>
          <cell r="AI1281" t="str">
            <v>FNBC Leasing Corporation</v>
          </cell>
          <cell r="AJ1281" t="str">
            <v>36-3643427</v>
          </cell>
          <cell r="AK1281">
            <v>0.99980000999999996</v>
          </cell>
          <cell r="AL1281"/>
          <cell r="AM1281"/>
          <cell r="AN1281"/>
          <cell r="AO1281"/>
          <cell r="AP1281"/>
          <cell r="AQ1281"/>
          <cell r="AR1281"/>
          <cell r="AS1281"/>
          <cell r="AT1281"/>
          <cell r="AU1281"/>
          <cell r="AV1281" t="str">
            <v/>
          </cell>
          <cell r="AW1281"/>
          <cell r="AX1281" t="str">
            <v/>
          </cell>
          <cell r="AY1281"/>
          <cell r="AZ1281" t="b">
            <v>1</v>
          </cell>
          <cell r="BA1281" t="b">
            <v>1</v>
          </cell>
          <cell r="BB1281" t="b">
            <v>0</v>
          </cell>
          <cell r="BC1281" t="str">
            <v>TRUE</v>
          </cell>
          <cell r="BD1281" t="b">
            <v>1</v>
          </cell>
          <cell r="BE1281" t="str">
            <v>N/A</v>
          </cell>
          <cell r="BF1281" t="e">
            <v>#NAME?</v>
          </cell>
          <cell r="BG1281" t="str">
            <v>REQ</v>
          </cell>
        </row>
        <row r="1282">
          <cell r="A1282">
            <v>67259</v>
          </cell>
          <cell r="B1282">
            <v>42521</v>
          </cell>
          <cell r="C1282"/>
          <cell r="D1282"/>
          <cell r="E1282"/>
          <cell r="F1282" t="str">
            <v>East Salinas Family RAD, LP</v>
          </cell>
          <cell r="G1282" t="str">
            <v>AMP 108-AMP 120</v>
          </cell>
          <cell r="H1282" t="str">
            <v>Monterey County Housing Authority Development Corporation-HDC</v>
          </cell>
          <cell r="I1282" t="str">
            <v>NEF Assignment Corporation, as nominee</v>
          </cell>
          <cell r="J1282" t="str">
            <v>36-4326848</v>
          </cell>
          <cell r="K1282">
            <v>0.99990000000000001</v>
          </cell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 t="str">
            <v>California Equity Fund 2016 LP</v>
          </cell>
          <cell r="W1282" t="str">
            <v>81-1109151</v>
          </cell>
          <cell r="X1282">
            <v>0.99990000000000001</v>
          </cell>
          <cell r="Y1282"/>
          <cell r="Z1282"/>
          <cell r="AA1282"/>
          <cell r="AB1282"/>
          <cell r="AC1282"/>
          <cell r="AD1282"/>
          <cell r="AE1282"/>
          <cell r="AF1282"/>
          <cell r="AG1282"/>
          <cell r="AH1282"/>
          <cell r="AI1282" t="str">
            <v>No investor with 50% or more ownership</v>
          </cell>
          <cell r="AJ1282" t="str">
            <v>N/A</v>
          </cell>
          <cell r="AK1282" t="str">
            <v>N/A</v>
          </cell>
          <cell r="AL1282"/>
          <cell r="AM1282"/>
          <cell r="AN1282"/>
          <cell r="AO1282"/>
          <cell r="AP1282"/>
          <cell r="AQ1282"/>
          <cell r="AR1282"/>
          <cell r="AS1282"/>
          <cell r="AT1282"/>
          <cell r="AU1282"/>
          <cell r="AV1282" t="str">
            <v/>
          </cell>
          <cell r="AW1282"/>
          <cell r="AX1282" t="str">
            <v/>
          </cell>
          <cell r="AY1282"/>
          <cell r="AZ1282" t="b">
            <v>1</v>
          </cell>
          <cell r="BA1282" t="b">
            <v>1</v>
          </cell>
          <cell r="BB1282" t="b">
            <v>0</v>
          </cell>
          <cell r="BC1282" t="str">
            <v>FALSE</v>
          </cell>
          <cell r="BD1282" t="b">
            <v>1</v>
          </cell>
          <cell r="BE1282" t="str">
            <v>REQ</v>
          </cell>
          <cell r="BF1282" t="str">
            <v>N/A</v>
          </cell>
          <cell r="BG1282" t="str">
            <v>REQ</v>
          </cell>
        </row>
        <row r="1283">
          <cell r="A1283">
            <v>67260</v>
          </cell>
          <cell r="B1283">
            <v>42521</v>
          </cell>
          <cell r="C1283"/>
          <cell r="D1283"/>
          <cell r="E1283"/>
          <cell r="F1283" t="str">
            <v>South County RAD, LP</v>
          </cell>
          <cell r="G1283" t="str">
            <v>AMP 105 AMP 112</v>
          </cell>
          <cell r="H1283" t="str">
            <v>Monterey County Housing Authority Development Corporation-HDC</v>
          </cell>
          <cell r="I1283" t="str">
            <v>NEF Assignment Corporation, as nominee</v>
          </cell>
          <cell r="J1283" t="str">
            <v>36-4326848</v>
          </cell>
          <cell r="K1283">
            <v>0.99990000000000001</v>
          </cell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 t="str">
            <v>California Equity Fund 2016 LP</v>
          </cell>
          <cell r="W1283" t="str">
            <v>81-1109151</v>
          </cell>
          <cell r="X1283">
            <v>0.99990000000000001</v>
          </cell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 t="str">
            <v>No investor with 50% or more ownership</v>
          </cell>
          <cell r="AJ1283" t="str">
            <v>N/A</v>
          </cell>
          <cell r="AK1283" t="str">
            <v>N/A</v>
          </cell>
          <cell r="AL1283"/>
          <cell r="AM1283"/>
          <cell r="AN1283"/>
          <cell r="AO1283"/>
          <cell r="AP1283"/>
          <cell r="AQ1283"/>
          <cell r="AR1283"/>
          <cell r="AS1283"/>
          <cell r="AT1283"/>
          <cell r="AU1283"/>
          <cell r="AV1283" t="str">
            <v/>
          </cell>
          <cell r="AW1283"/>
          <cell r="AX1283" t="str">
            <v/>
          </cell>
          <cell r="AY1283"/>
          <cell r="AZ1283" t="b">
            <v>1</v>
          </cell>
          <cell r="BA1283" t="b">
            <v>1</v>
          </cell>
          <cell r="BB1283" t="str">
            <v>TRUE</v>
          </cell>
          <cell r="BC1283" t="str">
            <v>FALSE</v>
          </cell>
          <cell r="BD1283" t="b">
            <v>1</v>
          </cell>
          <cell r="BE1283" t="str">
            <v>REQ</v>
          </cell>
          <cell r="BF1283" t="str">
            <v>N/A</v>
          </cell>
          <cell r="BG1283" t="str">
            <v>REQ</v>
          </cell>
        </row>
        <row r="1284">
          <cell r="A1284">
            <v>67261</v>
          </cell>
          <cell r="B1284">
            <v>42521</v>
          </cell>
          <cell r="C1284"/>
          <cell r="D1284"/>
          <cell r="E1284"/>
          <cell r="F1284" t="str">
            <v>Gonzales Family RAD, LP</v>
          </cell>
          <cell r="G1284" t="str">
            <v>AMP 103</v>
          </cell>
          <cell r="H1284" t="str">
            <v>Monterey County Housing Authority Development Corporation-HDC</v>
          </cell>
          <cell r="I1284" t="str">
            <v>NEF Assignment Corporation, as nominee</v>
          </cell>
          <cell r="J1284" t="str">
            <v>36-4326848</v>
          </cell>
          <cell r="K1284">
            <v>0.99990000000000001</v>
          </cell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 t="str">
            <v>California Equity Fund 2016 LP</v>
          </cell>
          <cell r="W1284" t="str">
            <v>81-1109151</v>
          </cell>
          <cell r="X1284">
            <v>0.99990000000000001</v>
          </cell>
          <cell r="Y1284"/>
          <cell r="Z1284"/>
          <cell r="AA1284"/>
          <cell r="AB1284"/>
          <cell r="AC1284"/>
          <cell r="AD1284"/>
          <cell r="AE1284"/>
          <cell r="AF1284"/>
          <cell r="AG1284"/>
          <cell r="AH1284"/>
          <cell r="AI1284" t="str">
            <v>No investor with 50% or more ownership</v>
          </cell>
          <cell r="AJ1284" t="str">
            <v>N/A</v>
          </cell>
          <cell r="AK1284" t="str">
            <v>N/A</v>
          </cell>
          <cell r="AL1284"/>
          <cell r="AM1284"/>
          <cell r="AN1284"/>
          <cell r="AO1284"/>
          <cell r="AP1284"/>
          <cell r="AQ1284"/>
          <cell r="AR1284"/>
          <cell r="AS1284"/>
          <cell r="AT1284"/>
          <cell r="AU1284"/>
          <cell r="AV1284" t="str">
            <v/>
          </cell>
          <cell r="AW1284"/>
          <cell r="AX1284" t="str">
            <v/>
          </cell>
          <cell r="AY1284"/>
          <cell r="AZ1284" t="b">
            <v>1</v>
          </cell>
          <cell r="BA1284" t="b">
            <v>1</v>
          </cell>
          <cell r="BB1284" t="b">
            <v>0</v>
          </cell>
          <cell r="BC1284" t="str">
            <v>FALSE</v>
          </cell>
          <cell r="BD1284" t="b">
            <v>1</v>
          </cell>
          <cell r="BE1284" t="str">
            <v>REQ</v>
          </cell>
          <cell r="BF1284" t="str">
            <v>N/A</v>
          </cell>
          <cell r="BG1284" t="str">
            <v>REQ</v>
          </cell>
        </row>
        <row r="1285">
          <cell r="A1285">
            <v>67262</v>
          </cell>
          <cell r="B1285">
            <v>42521</v>
          </cell>
          <cell r="C1285"/>
          <cell r="D1285"/>
          <cell r="E1285"/>
          <cell r="F1285" t="str">
            <v>Salinas Family RAD, LP</v>
          </cell>
          <cell r="G1285" t="str">
            <v>AMP 107 &amp; 114 &amp; 119</v>
          </cell>
          <cell r="H1285" t="str">
            <v>Monterey County Housing Authority Development Corporation-HDC</v>
          </cell>
          <cell r="I1285" t="str">
            <v>NEF Assignment Corporation, as nominee</v>
          </cell>
          <cell r="J1285" t="str">
            <v>36-4326848</v>
          </cell>
          <cell r="K1285">
            <v>0.99990000000000001</v>
          </cell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 t="str">
            <v>California Equity Fund 2016 LP</v>
          </cell>
          <cell r="W1285" t="str">
            <v>81-1109151</v>
          </cell>
          <cell r="X1285">
            <v>0.99990000000000001</v>
          </cell>
          <cell r="Y1285"/>
          <cell r="Z1285"/>
          <cell r="AA1285"/>
          <cell r="AB1285"/>
          <cell r="AC1285"/>
          <cell r="AD1285"/>
          <cell r="AE1285"/>
          <cell r="AF1285"/>
          <cell r="AG1285"/>
          <cell r="AH1285"/>
          <cell r="AI1285" t="str">
            <v>No investor with 50% or more ownership</v>
          </cell>
          <cell r="AJ1285" t="str">
            <v>N/A</v>
          </cell>
          <cell r="AK1285" t="str">
            <v>N/A</v>
          </cell>
          <cell r="AL1285"/>
          <cell r="AM1285"/>
          <cell r="AN1285"/>
          <cell r="AO1285"/>
          <cell r="AP1285"/>
          <cell r="AQ1285"/>
          <cell r="AR1285"/>
          <cell r="AS1285"/>
          <cell r="AT1285"/>
          <cell r="AU1285"/>
          <cell r="AV1285" t="str">
            <v/>
          </cell>
          <cell r="AW1285"/>
          <cell r="AX1285" t="str">
            <v/>
          </cell>
          <cell r="AY1285"/>
          <cell r="AZ1285" t="b">
            <v>1</v>
          </cell>
          <cell r="BA1285" t="b">
            <v>1</v>
          </cell>
          <cell r="BB1285" t="b">
            <v>0</v>
          </cell>
          <cell r="BC1285" t="str">
            <v>TRUE</v>
          </cell>
          <cell r="BD1285" t="b">
            <v>1</v>
          </cell>
          <cell r="BE1285" t="str">
            <v>REQ</v>
          </cell>
          <cell r="BF1285" t="str">
            <v>N/A</v>
          </cell>
          <cell r="BG1285" t="str">
            <v>REQ</v>
          </cell>
        </row>
        <row r="1286">
          <cell r="A1286">
            <v>67263</v>
          </cell>
          <cell r="B1286">
            <v>42475</v>
          </cell>
          <cell r="C1286"/>
          <cell r="D1286"/>
          <cell r="E1286"/>
          <cell r="F1286" t="str">
            <v>PSH Campus, L.P.</v>
          </cell>
          <cell r="G1286" t="str">
            <v>PSH Campus</v>
          </cell>
          <cell r="H1286" t="str">
            <v>Los Angeles Family Housing Corporation (LAHC)</v>
          </cell>
          <cell r="I1286" t="str">
            <v>NEF Assignment Corporation, as nominee</v>
          </cell>
          <cell r="J1286" t="str">
            <v>36-4326848</v>
          </cell>
          <cell r="K1286">
            <v>0.99990000000000001</v>
          </cell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 t="str">
            <v>California Equity Fund 2016 LP</v>
          </cell>
          <cell r="W1286" t="str">
            <v>81-1109151</v>
          </cell>
          <cell r="X1286">
            <v>0.99990000000000001</v>
          </cell>
          <cell r="Y1286"/>
          <cell r="Z1286"/>
          <cell r="AA1286"/>
          <cell r="AB1286"/>
          <cell r="AC1286"/>
          <cell r="AD1286"/>
          <cell r="AE1286"/>
          <cell r="AF1286"/>
          <cell r="AG1286"/>
          <cell r="AH1286"/>
          <cell r="AI1286" t="str">
            <v>No investor with 50% or more ownership</v>
          </cell>
          <cell r="AJ1286" t="str">
            <v>N/A</v>
          </cell>
          <cell r="AK1286" t="str">
            <v>N/A</v>
          </cell>
          <cell r="AL1286"/>
          <cell r="AM1286"/>
          <cell r="AN1286"/>
          <cell r="AO1286"/>
          <cell r="AP1286"/>
          <cell r="AQ1286"/>
          <cell r="AR1286"/>
          <cell r="AS1286"/>
          <cell r="AT1286"/>
          <cell r="AU1286"/>
          <cell r="AV1286" t="str">
            <v/>
          </cell>
          <cell r="AW1286"/>
          <cell r="AX1286" t="str">
            <v/>
          </cell>
          <cell r="AY1286"/>
          <cell r="AZ1286" t="b">
            <v>1</v>
          </cell>
          <cell r="BA1286" t="b">
            <v>1</v>
          </cell>
          <cell r="BB1286" t="str">
            <v>TRUE</v>
          </cell>
          <cell r="BC1286" t="str">
            <v>FALSE</v>
          </cell>
          <cell r="BD1286" t="b">
            <v>1</v>
          </cell>
          <cell r="BE1286" t="str">
            <v>REQ</v>
          </cell>
          <cell r="BF1286" t="str">
            <v>N/A</v>
          </cell>
          <cell r="BG1286" t="str">
            <v>REQ</v>
          </cell>
        </row>
        <row r="1287">
          <cell r="A1287">
            <v>67268</v>
          </cell>
          <cell r="B1287">
            <v>42793</v>
          </cell>
          <cell r="C1287"/>
          <cell r="D1287"/>
          <cell r="E1287"/>
          <cell r="F1287" t="str">
            <v>Landings Port Richey Senior Housing Limited Partnership</v>
          </cell>
          <cell r="G1287" t="str">
            <v>The Landings of St. Andrew</v>
          </cell>
          <cell r="H1287" t="str">
            <v>National Church Residences</v>
          </cell>
          <cell r="I1287" t="str">
            <v>NEF Assignment Corporation, as nominee</v>
          </cell>
          <cell r="J1287" t="str">
            <v>36-4326848</v>
          </cell>
          <cell r="K1287">
            <v>0.9998999999999999</v>
          </cell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 t="str">
            <v>Banc of America Community Housing Investment Fund IX LP</v>
          </cell>
          <cell r="W1287" t="str">
            <v>38-3979094</v>
          </cell>
          <cell r="X1287">
            <v>0.9998999999999999</v>
          </cell>
          <cell r="Y1287"/>
          <cell r="Z1287"/>
          <cell r="AA1287"/>
          <cell r="AB1287"/>
          <cell r="AC1287"/>
          <cell r="AD1287"/>
          <cell r="AE1287"/>
          <cell r="AF1287"/>
          <cell r="AG1287"/>
          <cell r="AH1287"/>
          <cell r="AI1287" t="str">
            <v>Bank of America, N.A.</v>
          </cell>
          <cell r="AJ1287" t="str">
            <v>94-1687665</v>
          </cell>
          <cell r="AK1287">
            <v>0.99980000999999985</v>
          </cell>
          <cell r="AL1287"/>
          <cell r="AM1287"/>
          <cell r="AN1287"/>
          <cell r="AO1287"/>
          <cell r="AP1287"/>
          <cell r="AQ1287"/>
          <cell r="AR1287"/>
          <cell r="AS1287"/>
          <cell r="AT1287"/>
          <cell r="AU1287"/>
          <cell r="AV1287" t="str">
            <v/>
          </cell>
          <cell r="AW1287"/>
          <cell r="AX1287" t="str">
            <v/>
          </cell>
          <cell r="AY1287"/>
          <cell r="AZ1287" t="b">
            <v>1</v>
          </cell>
          <cell r="BA1287" t="b">
            <v>1</v>
          </cell>
          <cell r="BB1287" t="str">
            <v>TRUE</v>
          </cell>
          <cell r="BC1287" t="str">
            <v>FALSE</v>
          </cell>
          <cell r="BD1287" t="b">
            <v>1</v>
          </cell>
          <cell r="BE1287" t="str">
            <v>REQ</v>
          </cell>
          <cell r="BF1287" t="e">
            <v>#NAME?</v>
          </cell>
          <cell r="BG1287" t="str">
            <v>REQ</v>
          </cell>
        </row>
        <row r="1288">
          <cell r="A1288">
            <v>66185</v>
          </cell>
          <cell r="B1288">
            <v>41992</v>
          </cell>
          <cell r="C1288"/>
          <cell r="D1288"/>
          <cell r="E1288" t="str">
            <v>Phase 2 - Check investor % in the Fund's LPA</v>
          </cell>
          <cell r="F1288" t="str">
            <v>1770 TPT LLC</v>
          </cell>
          <cell r="G1288" t="str">
            <v>1770 TPT</v>
          </cell>
          <cell r="H1288" t="str">
            <v>Sandra Erickson Real Estate, Inc. (SERE)</v>
          </cell>
          <cell r="I1288" t="str">
            <v>MS Single Investor Fund III LLC</v>
          </cell>
          <cell r="J1288" t="str">
            <v>35-2458273</v>
          </cell>
          <cell r="K1288">
            <v>0.99990000000000001</v>
          </cell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 t="str">
            <v>MS Single Investor Fund III LLC</v>
          </cell>
          <cell r="W1288" t="str">
            <v>35-2458273</v>
          </cell>
          <cell r="X1288">
            <v>0.99990000000000001</v>
          </cell>
          <cell r="Y1288"/>
          <cell r="Z1288"/>
          <cell r="AA1288"/>
          <cell r="AB1288"/>
          <cell r="AC1288"/>
          <cell r="AD1288"/>
          <cell r="AE1288"/>
          <cell r="AF1288"/>
          <cell r="AG1288"/>
          <cell r="AH1288"/>
          <cell r="AI1288" t="str">
            <v>MS Affordable Housing LLC</v>
          </cell>
          <cell r="AJ1288" t="str">
            <v>20-3968489</v>
          </cell>
          <cell r="AK1288">
            <v>0.99989900009999999</v>
          </cell>
          <cell r="AL1288"/>
          <cell r="AM1288"/>
          <cell r="AN1288"/>
          <cell r="AO1288"/>
          <cell r="AP1288"/>
          <cell r="AQ1288"/>
          <cell r="AR1288"/>
          <cell r="AS1288"/>
          <cell r="AT1288"/>
          <cell r="AU1288"/>
          <cell r="AV1288" t="str">
            <v/>
          </cell>
          <cell r="AW1288"/>
          <cell r="AX1288" t="str">
            <v/>
          </cell>
          <cell r="AY1288"/>
          <cell r="AZ1288" t="b">
            <v>1</v>
          </cell>
          <cell r="BA1288" t="b">
            <v>1</v>
          </cell>
          <cell r="BB1288" t="str">
            <v>TRUE</v>
          </cell>
          <cell r="BC1288" t="str">
            <v>FALSE</v>
          </cell>
          <cell r="BD1288" t="b">
            <v>1</v>
          </cell>
          <cell r="BE1288" t="str">
            <v>N/A</v>
          </cell>
          <cell r="BF1288" t="e">
            <v>#NAME?</v>
          </cell>
          <cell r="BG1288" t="str">
            <v>REQ</v>
          </cell>
        </row>
        <row r="1289">
          <cell r="A1289">
            <v>66383</v>
          </cell>
          <cell r="B1289">
            <v>42003</v>
          </cell>
          <cell r="C1289"/>
          <cell r="D1289"/>
          <cell r="E1289" t="str">
            <v>Phase 2 - Check investor % in the Fund's LPA</v>
          </cell>
          <cell r="F1289" t="str">
            <v>Clare Terrace Limited Partnership</v>
          </cell>
          <cell r="G1289" t="str">
            <v>Clare Terrace</v>
          </cell>
          <cell r="H1289" t="str">
            <v>Clare Housing</v>
          </cell>
          <cell r="I1289" t="str">
            <v>MS Single Investor Fund III LLC</v>
          </cell>
          <cell r="J1289" t="str">
            <v>35-2458273</v>
          </cell>
          <cell r="K1289">
            <v>0.99990000000000001</v>
          </cell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 t="str">
            <v>MS Single Investor Fund III LLC</v>
          </cell>
          <cell r="W1289" t="str">
            <v>35-2458273</v>
          </cell>
          <cell r="X1289">
            <v>0.99990000000000001</v>
          </cell>
          <cell r="Y1289"/>
          <cell r="Z1289"/>
          <cell r="AA1289"/>
          <cell r="AB1289"/>
          <cell r="AC1289"/>
          <cell r="AD1289"/>
          <cell r="AE1289"/>
          <cell r="AF1289"/>
          <cell r="AG1289"/>
          <cell r="AH1289"/>
          <cell r="AI1289" t="str">
            <v>MS Affordable Housing LLC</v>
          </cell>
          <cell r="AJ1289" t="str">
            <v>20-3968489</v>
          </cell>
          <cell r="AK1289">
            <v>0.99989900009999999</v>
          </cell>
          <cell r="AL1289"/>
          <cell r="AM1289"/>
          <cell r="AN1289"/>
          <cell r="AO1289"/>
          <cell r="AP1289"/>
          <cell r="AQ1289"/>
          <cell r="AR1289"/>
          <cell r="AS1289"/>
          <cell r="AT1289"/>
          <cell r="AU1289"/>
          <cell r="AV1289" t="str">
            <v/>
          </cell>
          <cell r="AW1289"/>
          <cell r="AX1289" t="str">
            <v/>
          </cell>
          <cell r="AY1289"/>
          <cell r="AZ1289" t="b">
            <v>1</v>
          </cell>
          <cell r="BA1289" t="b">
            <v>1</v>
          </cell>
          <cell r="BB1289" t="str">
            <v>TRUE</v>
          </cell>
          <cell r="BC1289" t="str">
            <v>FALSE</v>
          </cell>
          <cell r="BD1289" t="b">
            <v>1</v>
          </cell>
          <cell r="BE1289" t="str">
            <v>N/A</v>
          </cell>
          <cell r="BF1289" t="e">
            <v>#NAME?</v>
          </cell>
          <cell r="BG1289" t="str">
            <v>REQ</v>
          </cell>
        </row>
        <row r="1290">
          <cell r="A1290">
            <v>67285</v>
          </cell>
          <cell r="B1290">
            <v>42762</v>
          </cell>
          <cell r="C1290"/>
          <cell r="D1290"/>
          <cell r="E1290"/>
          <cell r="F1290" t="str">
            <v>New Park TOD Limited Partnership</v>
          </cell>
          <cell r="G1290" t="str">
            <v>New Park Ave</v>
          </cell>
          <cell r="H1290" t="str">
            <v>Trout Brook Realty Advisors, Inc.</v>
          </cell>
          <cell r="I1290" t="str">
            <v>NEF Assignment Corporation, as nominee</v>
          </cell>
          <cell r="J1290" t="str">
            <v>36-4326848</v>
          </cell>
          <cell r="K1290">
            <v>0.9998999999999999</v>
          </cell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 t="str">
            <v>Four Eighty-One Housing Investment Fund IV LP</v>
          </cell>
          <cell r="W1290" t="str">
            <v>32-0449544</v>
          </cell>
          <cell r="X1290">
            <v>0.9998999999999999</v>
          </cell>
          <cell r="Y1290"/>
          <cell r="Z1290"/>
          <cell r="AA1290"/>
          <cell r="AB1290"/>
          <cell r="AC1290"/>
          <cell r="AD1290"/>
          <cell r="AE1290"/>
          <cell r="AF1290"/>
          <cell r="AG1290"/>
          <cell r="AH1290"/>
          <cell r="AI1290" t="str">
            <v>Four Eighty - One Corp</v>
          </cell>
          <cell r="AJ1290" t="str">
            <v>01-0354265</v>
          </cell>
          <cell r="AK1290">
            <v>0.99980000999999985</v>
          </cell>
          <cell r="AL1290"/>
          <cell r="AM1290"/>
          <cell r="AN1290"/>
          <cell r="AO1290"/>
          <cell r="AP1290"/>
          <cell r="AQ1290"/>
          <cell r="AR1290"/>
          <cell r="AS1290"/>
          <cell r="AT1290"/>
          <cell r="AU1290"/>
          <cell r="AV1290" t="str">
            <v/>
          </cell>
          <cell r="AW1290"/>
          <cell r="AX1290" t="str">
            <v/>
          </cell>
          <cell r="AY1290"/>
          <cell r="AZ1290" t="b">
            <v>1</v>
          </cell>
          <cell r="BA1290" t="b">
            <v>1</v>
          </cell>
          <cell r="BB1290" t="str">
            <v>TRUE</v>
          </cell>
          <cell r="BC1290" t="str">
            <v>FALSE</v>
          </cell>
          <cell r="BD1290" t="b">
            <v>1</v>
          </cell>
          <cell r="BE1290" t="str">
            <v>REQ</v>
          </cell>
          <cell r="BF1290" t="e">
            <v>#NAME?</v>
          </cell>
          <cell r="BG1290" t="str">
            <v>REQ</v>
          </cell>
        </row>
        <row r="1291">
          <cell r="A1291">
            <v>66302</v>
          </cell>
          <cell r="B1291">
            <v>42023</v>
          </cell>
          <cell r="C1291"/>
          <cell r="D1291"/>
          <cell r="E1291" t="str">
            <v>Phase 2 - Check investor % in the Fund's LPA</v>
          </cell>
          <cell r="F1291" t="str">
            <v>Silent Harvest Homes II, LLC</v>
          </cell>
          <cell r="G1291" t="str">
            <v>Silent Harvest Homes II</v>
          </cell>
          <cell r="H1291" t="str">
            <v>Desert Ridge Investments, Inc.</v>
          </cell>
          <cell r="I1291" t="str">
            <v>MS Single Investor Fund III LLC</v>
          </cell>
          <cell r="J1291" t="str">
            <v>35-2458273</v>
          </cell>
          <cell r="K1291">
            <v>0.99990000000000001</v>
          </cell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 t="str">
            <v>MS Single Investor Fund III LLC</v>
          </cell>
          <cell r="W1291" t="str">
            <v>35-2458273</v>
          </cell>
          <cell r="X1291">
            <v>0.99990000000000001</v>
          </cell>
          <cell r="Y1291"/>
          <cell r="Z1291"/>
          <cell r="AA1291"/>
          <cell r="AB1291"/>
          <cell r="AC1291"/>
          <cell r="AD1291"/>
          <cell r="AE1291"/>
          <cell r="AF1291"/>
          <cell r="AG1291"/>
          <cell r="AH1291"/>
          <cell r="AI1291" t="str">
            <v>MS Affordable Housing LLC</v>
          </cell>
          <cell r="AJ1291" t="str">
            <v>20-3968489</v>
          </cell>
          <cell r="AK1291">
            <v>0.99989900009999999</v>
          </cell>
          <cell r="AL1291"/>
          <cell r="AM1291"/>
          <cell r="AN1291"/>
          <cell r="AO1291"/>
          <cell r="AP1291"/>
          <cell r="AQ1291"/>
          <cell r="AR1291"/>
          <cell r="AS1291"/>
          <cell r="AT1291"/>
          <cell r="AU1291"/>
          <cell r="AV1291" t="str">
            <v/>
          </cell>
          <cell r="AW1291"/>
          <cell r="AX1291" t="str">
            <v/>
          </cell>
          <cell r="AY1291"/>
          <cell r="AZ1291" t="b">
            <v>1</v>
          </cell>
          <cell r="BA1291" t="b">
            <v>1</v>
          </cell>
          <cell r="BB1291" t="b">
            <v>0</v>
          </cell>
          <cell r="BC1291" t="str">
            <v>FALSE</v>
          </cell>
          <cell r="BD1291" t="b">
            <v>1</v>
          </cell>
          <cell r="BE1291" t="str">
            <v>N/A</v>
          </cell>
          <cell r="BF1291" t="e">
            <v>#NAME?</v>
          </cell>
          <cell r="BG1291" t="str">
            <v>REQ</v>
          </cell>
        </row>
        <row r="1292">
          <cell r="A1292">
            <v>67302</v>
          </cell>
          <cell r="B1292">
            <v>42845</v>
          </cell>
          <cell r="C1292"/>
          <cell r="D1292"/>
          <cell r="E1292"/>
          <cell r="F1292" t="str">
            <v>PPL YouthLink Community Limited Partnership</v>
          </cell>
          <cell r="G1292" t="str">
            <v>PPL YouthLink Supportive Housing</v>
          </cell>
          <cell r="H1292" t="str">
            <v>PPL YouthLink LLC</v>
          </cell>
          <cell r="I1292" t="str">
            <v>NEF Assignment Corporation, as nominee</v>
          </cell>
          <cell r="J1292" t="str">
            <v>36-4326848</v>
          </cell>
          <cell r="K1292">
            <v>0.99990000000000001</v>
          </cell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 t="str">
            <v>ACD Midwest Fund I LP</v>
          </cell>
          <cell r="W1292" t="str">
            <v>36-4849878</v>
          </cell>
          <cell r="X1292">
            <v>0.99990000000000001</v>
          </cell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 t="str">
            <v>Associated Community Development LLC</v>
          </cell>
          <cell r="AJ1292" t="str">
            <v>43-2089079</v>
          </cell>
          <cell r="AK1292">
            <v>0.99980000999999996</v>
          </cell>
          <cell r="AL1292"/>
          <cell r="AM1292"/>
          <cell r="AN1292"/>
          <cell r="AO1292"/>
          <cell r="AP1292"/>
          <cell r="AQ1292"/>
          <cell r="AR1292"/>
          <cell r="AS1292"/>
          <cell r="AT1292"/>
          <cell r="AU1292"/>
          <cell r="AV1292" t="str">
            <v/>
          </cell>
          <cell r="AW1292"/>
          <cell r="AX1292" t="str">
            <v/>
          </cell>
          <cell r="AY1292"/>
          <cell r="AZ1292" t="b">
            <v>1</v>
          </cell>
          <cell r="BA1292" t="b">
            <v>1</v>
          </cell>
          <cell r="BB1292" t="b">
            <v>0</v>
          </cell>
          <cell r="BC1292" t="str">
            <v>TRUE</v>
          </cell>
          <cell r="BD1292" t="b">
            <v>1</v>
          </cell>
          <cell r="BE1292" t="str">
            <v>REQ</v>
          </cell>
          <cell r="BF1292" t="e">
            <v>#NAME?</v>
          </cell>
          <cell r="BG1292" t="str">
            <v>REQ</v>
          </cell>
        </row>
        <row r="1293">
          <cell r="A1293">
            <v>67306</v>
          </cell>
          <cell r="B1293">
            <v>42692</v>
          </cell>
          <cell r="C1293"/>
          <cell r="D1293"/>
          <cell r="E1293"/>
          <cell r="F1293" t="str">
            <v>Guest House LP</v>
          </cell>
          <cell r="G1293" t="str">
            <v>Guest House</v>
          </cell>
          <cell r="H1293" t="str">
            <v>Community Development Partners (NB-CA)</v>
          </cell>
          <cell r="I1293" t="str">
            <v>NEF Assignment Corporation, as nominee</v>
          </cell>
          <cell r="J1293" t="str">
            <v>36-4326848</v>
          </cell>
          <cell r="K1293">
            <v>0.99990000000000001</v>
          </cell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 t="str">
            <v>California Equity Fund 2017 LP</v>
          </cell>
          <cell r="W1293" t="str">
            <v>37-1849245</v>
          </cell>
          <cell r="X1293">
            <v>0.75002499000000011</v>
          </cell>
          <cell r="Y1293" t="str">
            <v>Cathay Shared Investment Fund II LP</v>
          </cell>
          <cell r="Z1293" t="str">
            <v>35-2562487</v>
          </cell>
          <cell r="AA1293">
            <v>0.24987500999999998</v>
          </cell>
          <cell r="AB1293"/>
          <cell r="AC1293"/>
          <cell r="AD1293"/>
          <cell r="AE1293"/>
          <cell r="AF1293"/>
          <cell r="AG1293"/>
          <cell r="AH1293"/>
          <cell r="AI1293" t="str">
            <v>No investor with 50% or more ownership</v>
          </cell>
          <cell r="AJ1293" t="str">
            <v>N/A</v>
          </cell>
          <cell r="AK1293" t="str">
            <v>N/A</v>
          </cell>
          <cell r="AL1293"/>
          <cell r="AM1293"/>
          <cell r="AN1293"/>
          <cell r="AO1293"/>
          <cell r="AP1293"/>
          <cell r="AQ1293"/>
          <cell r="AR1293"/>
          <cell r="AS1293"/>
          <cell r="AT1293"/>
          <cell r="AU1293"/>
          <cell r="AV1293" t="str">
            <v/>
          </cell>
          <cell r="AW1293"/>
          <cell r="AX1293" t="str">
            <v/>
          </cell>
          <cell r="AY1293"/>
          <cell r="AZ1293" t="b">
            <v>1</v>
          </cell>
          <cell r="BA1293" t="b">
            <v>1</v>
          </cell>
          <cell r="BB1293" t="b">
            <v>0</v>
          </cell>
          <cell r="BC1293" t="str">
            <v>TRUE</v>
          </cell>
          <cell r="BD1293" t="b">
            <v>1</v>
          </cell>
          <cell r="BE1293" t="str">
            <v>REQ</v>
          </cell>
          <cell r="BF1293" t="str">
            <v>N/A</v>
          </cell>
          <cell r="BG1293" t="str">
            <v>REQ</v>
          </cell>
        </row>
        <row r="1294">
          <cell r="A1294">
            <v>67307</v>
          </cell>
          <cell r="B1294">
            <v>42447</v>
          </cell>
          <cell r="C1294"/>
          <cell r="D1294"/>
          <cell r="E1294"/>
          <cell r="F1294" t="str">
            <v>Ocean View Manor, L.P.</v>
          </cell>
          <cell r="G1294" t="str">
            <v>Ocean View Manor</v>
          </cell>
          <cell r="H1294" t="str">
            <v>Peoples' Self-Help Housing Corporation</v>
          </cell>
          <cell r="I1294" t="str">
            <v>NEF Assignment Corporation, as nominee</v>
          </cell>
          <cell r="J1294" t="str">
            <v>36-4326848</v>
          </cell>
          <cell r="K1294">
            <v>0.99990000000000001</v>
          </cell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 t="str">
            <v>California Equity Fund 2016 LP</v>
          </cell>
          <cell r="W1294" t="str">
            <v>81-1109151</v>
          </cell>
          <cell r="X1294">
            <v>0.99990000000000001</v>
          </cell>
          <cell r="Y1294"/>
          <cell r="Z1294"/>
          <cell r="AA1294"/>
          <cell r="AB1294"/>
          <cell r="AC1294"/>
          <cell r="AD1294"/>
          <cell r="AE1294"/>
          <cell r="AF1294"/>
          <cell r="AG1294"/>
          <cell r="AH1294"/>
          <cell r="AI1294" t="str">
            <v>No investor with 50% or more ownership</v>
          </cell>
          <cell r="AJ1294" t="str">
            <v>N/A</v>
          </cell>
          <cell r="AK1294" t="str">
            <v>N/A</v>
          </cell>
          <cell r="AL1294"/>
          <cell r="AM1294"/>
          <cell r="AN1294"/>
          <cell r="AO1294"/>
          <cell r="AP1294"/>
          <cell r="AQ1294"/>
          <cell r="AR1294"/>
          <cell r="AS1294"/>
          <cell r="AT1294"/>
          <cell r="AU1294"/>
          <cell r="AV1294" t="str">
            <v/>
          </cell>
          <cell r="AW1294"/>
          <cell r="AX1294" t="str">
            <v/>
          </cell>
          <cell r="AY1294"/>
          <cell r="AZ1294" t="b">
            <v>1</v>
          </cell>
          <cell r="BA1294" t="b">
            <v>1</v>
          </cell>
          <cell r="BB1294" t="b">
            <v>0</v>
          </cell>
          <cell r="BC1294" t="str">
            <v>FALSE</v>
          </cell>
          <cell r="BD1294" t="b">
            <v>1</v>
          </cell>
          <cell r="BE1294" t="str">
            <v>REQ</v>
          </cell>
          <cell r="BF1294" t="str">
            <v>N/A</v>
          </cell>
          <cell r="BG1294" t="str">
            <v>REQ</v>
          </cell>
        </row>
        <row r="1295">
          <cell r="A1295">
            <v>67308</v>
          </cell>
          <cell r="B1295">
            <v>42965</v>
          </cell>
          <cell r="C1295"/>
          <cell r="D1295"/>
          <cell r="E1295"/>
          <cell r="F1295" t="str">
            <v>Los Robles Terrace, L.P.</v>
          </cell>
          <cell r="G1295" t="str">
            <v>Los Robles Terrace</v>
          </cell>
          <cell r="H1295" t="str">
            <v>Peoples' Self-Help Housing Corporation</v>
          </cell>
          <cell r="I1295" t="str">
            <v>NEF Assignment Corporation, as nominee</v>
          </cell>
          <cell r="J1295" t="str">
            <v>36-4326848</v>
          </cell>
          <cell r="K1295">
            <v>0.9998999999999999</v>
          </cell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 t="str">
            <v>California Equity Fund 2016 LP</v>
          </cell>
          <cell r="W1295" t="str">
            <v>81-1109151</v>
          </cell>
          <cell r="X1295">
            <v>0.9998999999999999</v>
          </cell>
          <cell r="Y1295"/>
          <cell r="Z1295"/>
          <cell r="AA1295"/>
          <cell r="AB1295"/>
          <cell r="AC1295"/>
          <cell r="AD1295"/>
          <cell r="AE1295"/>
          <cell r="AF1295"/>
          <cell r="AG1295"/>
          <cell r="AH1295"/>
          <cell r="AI1295" t="str">
            <v>No investor with 50% or more ownership</v>
          </cell>
          <cell r="AJ1295" t="str">
            <v>N/A</v>
          </cell>
          <cell r="AK1295" t="str">
            <v>N/A</v>
          </cell>
          <cell r="AL1295"/>
          <cell r="AM1295"/>
          <cell r="AN1295"/>
          <cell r="AO1295"/>
          <cell r="AP1295"/>
          <cell r="AQ1295"/>
          <cell r="AR1295"/>
          <cell r="AS1295"/>
          <cell r="AT1295"/>
          <cell r="AU1295"/>
          <cell r="AV1295" t="str">
            <v/>
          </cell>
          <cell r="AW1295"/>
          <cell r="AX1295" t="str">
            <v/>
          </cell>
          <cell r="AY1295"/>
          <cell r="AZ1295" t="b">
            <v>1</v>
          </cell>
          <cell r="BA1295" t="b">
            <v>1</v>
          </cell>
          <cell r="BB1295" t="b">
            <v>0</v>
          </cell>
          <cell r="BC1295" t="str">
            <v>TRUE</v>
          </cell>
          <cell r="BD1295" t="b">
            <v>1</v>
          </cell>
          <cell r="BE1295" t="str">
            <v>REQ</v>
          </cell>
          <cell r="BF1295" t="str">
            <v>N/A</v>
          </cell>
          <cell r="BG1295" t="str">
            <v>REQ</v>
          </cell>
        </row>
        <row r="1296">
          <cell r="A1296">
            <v>67309</v>
          </cell>
          <cell r="B1296">
            <v>42871</v>
          </cell>
          <cell r="C1296"/>
          <cell r="D1296"/>
          <cell r="E1296"/>
          <cell r="F1296" t="str">
            <v>Valentine Court, L.P.</v>
          </cell>
          <cell r="G1296" t="str">
            <v>Valentine Court</v>
          </cell>
          <cell r="H1296" t="str">
            <v>Peoples' Self-Help Housing Corporation</v>
          </cell>
          <cell r="I1296" t="str">
            <v>NEF Assignment Corporation, as nominee</v>
          </cell>
          <cell r="J1296" t="str">
            <v>36-4326848</v>
          </cell>
          <cell r="K1296">
            <v>0.9998999999999999</v>
          </cell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 t="str">
            <v>California Equity Fund 2016 LP</v>
          </cell>
          <cell r="W1296" t="str">
            <v>81-1109151</v>
          </cell>
          <cell r="X1296">
            <v>0.9998999999999999</v>
          </cell>
          <cell r="Y1296"/>
          <cell r="Z1296"/>
          <cell r="AA1296"/>
          <cell r="AB1296"/>
          <cell r="AC1296"/>
          <cell r="AD1296"/>
          <cell r="AE1296"/>
          <cell r="AF1296"/>
          <cell r="AG1296"/>
          <cell r="AH1296"/>
          <cell r="AI1296" t="str">
            <v>No investor with 50% or more ownership</v>
          </cell>
          <cell r="AJ1296" t="str">
            <v>N/A</v>
          </cell>
          <cell r="AK1296" t="str">
            <v>N/A</v>
          </cell>
          <cell r="AL1296"/>
          <cell r="AM1296"/>
          <cell r="AN1296"/>
          <cell r="AO1296"/>
          <cell r="AP1296"/>
          <cell r="AQ1296"/>
          <cell r="AR1296"/>
          <cell r="AS1296"/>
          <cell r="AT1296"/>
          <cell r="AU1296"/>
          <cell r="AV1296" t="str">
            <v/>
          </cell>
          <cell r="AW1296"/>
          <cell r="AX1296" t="str">
            <v/>
          </cell>
          <cell r="AY1296"/>
          <cell r="AZ1296" t="b">
            <v>1</v>
          </cell>
          <cell r="BA1296" t="b">
            <v>1</v>
          </cell>
          <cell r="BB1296" t="b">
            <v>0</v>
          </cell>
          <cell r="BC1296" t="str">
            <v>FALSE</v>
          </cell>
          <cell r="BD1296" t="b">
            <v>1</v>
          </cell>
          <cell r="BE1296" t="str">
            <v>REQ</v>
          </cell>
          <cell r="BF1296" t="str">
            <v>N/A</v>
          </cell>
          <cell r="BG1296" t="str">
            <v>REQ</v>
          </cell>
        </row>
        <row r="1297">
          <cell r="A1297">
            <v>67312</v>
          </cell>
          <cell r="B1297">
            <v>42733</v>
          </cell>
          <cell r="C1297"/>
          <cell r="D1297"/>
          <cell r="E1297"/>
          <cell r="F1297" t="str">
            <v>Corinthian Gardens Associates, L.P.</v>
          </cell>
          <cell r="G1297" t="str">
            <v>Corinthian Gardens</v>
          </cell>
          <cell r="H1297" t="str">
            <v>Newbury Management Company</v>
          </cell>
          <cell r="I1297" t="str">
            <v>NEF Assignment Corporation, as nominee</v>
          </cell>
          <cell r="J1297" t="str">
            <v>36-4326848</v>
          </cell>
          <cell r="K1297">
            <v>0.99990000000000001</v>
          </cell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 t="str">
            <v>NEF Regional Fund VIII - Chicago LP</v>
          </cell>
          <cell r="W1297" t="str">
            <v>81-2158194</v>
          </cell>
          <cell r="X1297">
            <v>0.99990000000000001</v>
          </cell>
          <cell r="Y1297"/>
          <cell r="Z1297"/>
          <cell r="AA1297"/>
          <cell r="AB1297"/>
          <cell r="AC1297"/>
          <cell r="AD1297"/>
          <cell r="AE1297"/>
          <cell r="AF1297"/>
          <cell r="AG1297"/>
          <cell r="AH1297"/>
          <cell r="AI1297" t="str">
            <v>No investor with 50% or more ownership</v>
          </cell>
          <cell r="AJ1297" t="str">
            <v>N/A</v>
          </cell>
          <cell r="AK1297" t="str">
            <v>N/A</v>
          </cell>
          <cell r="AL1297"/>
          <cell r="AM1297"/>
          <cell r="AN1297"/>
          <cell r="AO1297"/>
          <cell r="AP1297"/>
          <cell r="AQ1297"/>
          <cell r="AR1297"/>
          <cell r="AS1297"/>
          <cell r="AT1297"/>
          <cell r="AU1297"/>
          <cell r="AV1297" t="str">
            <v/>
          </cell>
          <cell r="AW1297"/>
          <cell r="AX1297" t="str">
            <v/>
          </cell>
          <cell r="AY1297"/>
          <cell r="AZ1297" t="b">
            <v>1</v>
          </cell>
          <cell r="BA1297" t="b">
            <v>1</v>
          </cell>
          <cell r="BB1297" t="str">
            <v>TRUE</v>
          </cell>
          <cell r="BC1297" t="str">
            <v>FALSE</v>
          </cell>
          <cell r="BD1297" t="b">
            <v>1</v>
          </cell>
          <cell r="BE1297" t="str">
            <v>REQ</v>
          </cell>
          <cell r="BF1297" t="str">
            <v>N/A</v>
          </cell>
          <cell r="BG1297" t="str">
            <v>REQ</v>
          </cell>
        </row>
        <row r="1298">
          <cell r="A1298">
            <v>67315</v>
          </cell>
          <cell r="B1298">
            <v>42443</v>
          </cell>
          <cell r="C1298"/>
          <cell r="D1298"/>
          <cell r="E1298"/>
          <cell r="F1298" t="str">
            <v>860 on the Wye LP</v>
          </cell>
          <cell r="G1298" t="str">
            <v>860 on the Wye</v>
          </cell>
          <cell r="H1298" t="str">
            <v>Housing Authority of San Luis Obispo</v>
          </cell>
          <cell r="I1298" t="str">
            <v>NEF Assignment Corporation, as nominee</v>
          </cell>
          <cell r="J1298" t="str">
            <v>36-4326848</v>
          </cell>
          <cell r="K1298">
            <v>0.99990000000000001</v>
          </cell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 t="str">
            <v>California Equity Fund 2016 LP</v>
          </cell>
          <cell r="W1298" t="str">
            <v>81-1109151</v>
          </cell>
          <cell r="X1298">
            <v>0.99990000000000001</v>
          </cell>
          <cell r="Y1298"/>
          <cell r="Z1298"/>
          <cell r="AA1298"/>
          <cell r="AB1298"/>
          <cell r="AC1298"/>
          <cell r="AD1298"/>
          <cell r="AE1298"/>
          <cell r="AF1298"/>
          <cell r="AG1298"/>
          <cell r="AH1298"/>
          <cell r="AI1298" t="str">
            <v>No investor with 50% or more ownership</v>
          </cell>
          <cell r="AJ1298" t="str">
            <v>N/A</v>
          </cell>
          <cell r="AK1298" t="str">
            <v>N/A</v>
          </cell>
          <cell r="AL1298"/>
          <cell r="AM1298"/>
          <cell r="AN1298"/>
          <cell r="AO1298"/>
          <cell r="AP1298"/>
          <cell r="AQ1298"/>
          <cell r="AR1298"/>
          <cell r="AS1298"/>
          <cell r="AT1298"/>
          <cell r="AU1298"/>
          <cell r="AV1298" t="str">
            <v/>
          </cell>
          <cell r="AW1298"/>
          <cell r="AX1298" t="str">
            <v/>
          </cell>
          <cell r="AY1298"/>
          <cell r="AZ1298" t="b">
            <v>1</v>
          </cell>
          <cell r="BA1298" t="b">
            <v>1</v>
          </cell>
          <cell r="BB1298" t="str">
            <v>TRUE</v>
          </cell>
          <cell r="BC1298" t="str">
            <v>FALSE</v>
          </cell>
          <cell r="BD1298" t="b">
            <v>1</v>
          </cell>
          <cell r="BE1298" t="str">
            <v>REQ</v>
          </cell>
          <cell r="BF1298" t="str">
            <v>N/A</v>
          </cell>
          <cell r="BG1298" t="str">
            <v>REQ</v>
          </cell>
        </row>
        <row r="1299">
          <cell r="A1299">
            <v>67324</v>
          </cell>
          <cell r="B1299">
            <v>42619</v>
          </cell>
          <cell r="C1299"/>
          <cell r="D1299"/>
          <cell r="E1299"/>
          <cell r="F1299" t="str">
            <v>Hershey Tower Senior Village LP</v>
          </cell>
          <cell r="G1299" t="str">
            <v>Hershey Tower Senior Village</v>
          </cell>
          <cell r="H1299" t="str">
            <v>Christian County Development Corporation</v>
          </cell>
          <cell r="I1299" t="str">
            <v>NEF Assignment Corporation, as nominee</v>
          </cell>
          <cell r="J1299" t="str">
            <v>36-4326848</v>
          </cell>
          <cell r="K1299">
            <v>0.99990000000000001</v>
          </cell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 t="str">
            <v>NEF Regional Fund VIII - Chicago LP</v>
          </cell>
          <cell r="W1299" t="str">
            <v>81-2158194</v>
          </cell>
          <cell r="X1299">
            <v>0.99990000000000001</v>
          </cell>
          <cell r="Y1299"/>
          <cell r="Z1299"/>
          <cell r="AA1299"/>
          <cell r="AB1299"/>
          <cell r="AC1299"/>
          <cell r="AD1299"/>
          <cell r="AE1299"/>
          <cell r="AF1299"/>
          <cell r="AG1299"/>
          <cell r="AH1299"/>
          <cell r="AI1299" t="str">
            <v>No investor with 50% or more ownership</v>
          </cell>
          <cell r="AJ1299" t="str">
            <v>N/A</v>
          </cell>
          <cell r="AK1299" t="str">
            <v>N/A</v>
          </cell>
          <cell r="AL1299"/>
          <cell r="AM1299"/>
          <cell r="AN1299"/>
          <cell r="AO1299"/>
          <cell r="AP1299"/>
          <cell r="AQ1299"/>
          <cell r="AR1299"/>
          <cell r="AS1299"/>
          <cell r="AT1299"/>
          <cell r="AU1299"/>
          <cell r="AV1299" t="str">
            <v/>
          </cell>
          <cell r="AW1299"/>
          <cell r="AX1299" t="str">
            <v/>
          </cell>
          <cell r="AY1299"/>
          <cell r="AZ1299" t="b">
            <v>1</v>
          </cell>
          <cell r="BA1299" t="b">
            <v>1</v>
          </cell>
          <cell r="BB1299" t="str">
            <v>TRUE</v>
          </cell>
          <cell r="BC1299" t="str">
            <v>FALSE</v>
          </cell>
          <cell r="BD1299" t="b">
            <v>1</v>
          </cell>
          <cell r="BE1299" t="str">
            <v>REQ</v>
          </cell>
          <cell r="BF1299" t="str">
            <v>N/A</v>
          </cell>
          <cell r="BG1299" t="str">
            <v>REQ</v>
          </cell>
        </row>
        <row r="1300">
          <cell r="A1300">
            <v>67357</v>
          </cell>
          <cell r="B1300">
            <v>42782</v>
          </cell>
          <cell r="C1300"/>
          <cell r="D1300"/>
          <cell r="E1300"/>
          <cell r="F1300" t="str">
            <v>840 W WALNUT, LP</v>
          </cell>
          <cell r="G1300" t="str">
            <v>Casa Ramon</v>
          </cell>
          <cell r="H1300" t="str">
            <v>C and C Development Co., LLC</v>
          </cell>
          <cell r="I1300" t="str">
            <v>NEF Assignment Corporation, as nominee</v>
          </cell>
          <cell r="J1300" t="str">
            <v>36-4326848</v>
          </cell>
          <cell r="K1300">
            <v>0.99990000000000001</v>
          </cell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 t="str">
            <v>Banc of America Community Housing Investment Fund IX LP</v>
          </cell>
          <cell r="W1300" t="str">
            <v>38-3979094</v>
          </cell>
          <cell r="X1300">
            <v>0.99990000000000001</v>
          </cell>
          <cell r="Y1300"/>
          <cell r="Z1300"/>
          <cell r="AA1300"/>
          <cell r="AB1300"/>
          <cell r="AC1300"/>
          <cell r="AD1300"/>
          <cell r="AE1300"/>
          <cell r="AF1300"/>
          <cell r="AG1300"/>
          <cell r="AH1300"/>
          <cell r="AI1300" t="str">
            <v>Bank of America, N.A.</v>
          </cell>
          <cell r="AJ1300" t="str">
            <v>94-1687665</v>
          </cell>
          <cell r="AK1300">
            <v>0.99980000999999996</v>
          </cell>
          <cell r="AL1300"/>
          <cell r="AM1300"/>
          <cell r="AN1300"/>
          <cell r="AO1300"/>
          <cell r="AP1300"/>
          <cell r="AQ1300"/>
          <cell r="AR1300"/>
          <cell r="AS1300"/>
          <cell r="AT1300"/>
          <cell r="AU1300"/>
          <cell r="AV1300" t="str">
            <v/>
          </cell>
          <cell r="AW1300"/>
          <cell r="AX1300" t="str">
            <v/>
          </cell>
          <cell r="AY1300"/>
          <cell r="AZ1300" t="b">
            <v>1</v>
          </cell>
          <cell r="BA1300" t="b">
            <v>1</v>
          </cell>
          <cell r="BB1300" t="str">
            <v>TRUE</v>
          </cell>
          <cell r="BC1300" t="str">
            <v>FALSE</v>
          </cell>
          <cell r="BD1300" t="b">
            <v>1</v>
          </cell>
          <cell r="BE1300" t="str">
            <v>REQ</v>
          </cell>
          <cell r="BF1300" t="e">
            <v>#NAME?</v>
          </cell>
          <cell r="BG1300" t="str">
            <v>REQ</v>
          </cell>
        </row>
        <row r="1301">
          <cell r="A1301">
            <v>67369</v>
          </cell>
          <cell r="B1301">
            <v>44917</v>
          </cell>
          <cell r="C1301"/>
          <cell r="D1301"/>
          <cell r="E1301"/>
          <cell r="F1301" t="str">
            <v>Spring Creek 4C Owner, LLC</v>
          </cell>
          <cell r="G1301" t="str">
            <v>Spring Creek Phase 4C</v>
          </cell>
          <cell r="H1301" t="str">
            <v>Monadnock Development</v>
          </cell>
          <cell r="I1301" t="str">
            <v>NEF FRE Affordable Housing Fund LP</v>
          </cell>
          <cell r="J1301" t="str">
            <v>37-1908305</v>
          </cell>
          <cell r="K1301">
            <v>0.99990000000000001</v>
          </cell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 t="str">
            <v>NEF FRE Affordable Housing Fund LP</v>
          </cell>
          <cell r="W1301" t="str">
            <v>37-1908305</v>
          </cell>
          <cell r="X1301">
            <v>0.99990000000000001</v>
          </cell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 t="str">
            <v>Federal Home Loan Mortgage Corporation</v>
          </cell>
          <cell r="AJ1301" t="str">
            <v>52-0904874</v>
          </cell>
          <cell r="AK1301">
            <v>0.99980000999999996</v>
          </cell>
          <cell r="AL1301"/>
          <cell r="AM1301"/>
          <cell r="AN1301"/>
          <cell r="AO1301"/>
          <cell r="AP1301"/>
          <cell r="AQ1301"/>
          <cell r="AR1301"/>
          <cell r="AS1301"/>
          <cell r="AT1301"/>
          <cell r="AU1301"/>
          <cell r="AV1301"/>
          <cell r="AW1301"/>
          <cell r="AX1301"/>
          <cell r="AY1301"/>
          <cell r="AZ1301" t="b">
            <v>1</v>
          </cell>
          <cell r="BA1301" t="b">
            <v>1</v>
          </cell>
          <cell r="BB1301" t="str">
            <v>TRUE</v>
          </cell>
          <cell r="BC1301" t="str">
            <v>FALSE</v>
          </cell>
          <cell r="BD1301" t="b">
            <v>1</v>
          </cell>
          <cell r="BE1301" t="str">
            <v>N/A</v>
          </cell>
          <cell r="BF1301" t="e">
            <v>#NAME?</v>
          </cell>
          <cell r="BG1301" t="str">
            <v>REQ</v>
          </cell>
        </row>
        <row r="1302">
          <cell r="A1302">
            <v>65851</v>
          </cell>
          <cell r="B1302">
            <v>42061</v>
          </cell>
          <cell r="C1302"/>
          <cell r="D1302"/>
          <cell r="E1302" t="str">
            <v>Phase 2 - Check investor % in the Fund's LPA</v>
          </cell>
          <cell r="F1302" t="str">
            <v>North Brooklyn Opportunities, L.P.</v>
          </cell>
          <cell r="G1302" t="str">
            <v>North Brooklyn Opportunities</v>
          </cell>
          <cell r="H1302" t="str">
            <v>St. Nicks Alliance</v>
          </cell>
          <cell r="I1302" t="str">
            <v>NEF Assignment Corporation, as nominee</v>
          </cell>
          <cell r="J1302" t="str">
            <v>36-4326848</v>
          </cell>
          <cell r="K1302">
            <v>0.99990000000000001</v>
          </cell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 t="str">
            <v>NEF Capital One Investment Fund LLC</v>
          </cell>
          <cell r="W1302" t="str">
            <v>90-0843727</v>
          </cell>
          <cell r="X1302">
            <v>0.99990000000000001</v>
          </cell>
          <cell r="Y1302"/>
          <cell r="Z1302"/>
          <cell r="AA1302"/>
          <cell r="AB1302"/>
          <cell r="AC1302"/>
          <cell r="AD1302"/>
          <cell r="AE1302"/>
          <cell r="AF1302"/>
          <cell r="AG1302"/>
          <cell r="AH1302"/>
          <cell r="AI1302" t="str">
            <v>Capital One NA LIHTC, Inc.</v>
          </cell>
          <cell r="AJ1302" t="str">
            <v>26-0403948</v>
          </cell>
          <cell r="AK1302">
            <v>0.99989900009999999</v>
          </cell>
          <cell r="AL1302"/>
          <cell r="AM1302"/>
          <cell r="AN1302"/>
          <cell r="AO1302"/>
          <cell r="AP1302"/>
          <cell r="AQ1302"/>
          <cell r="AR1302"/>
          <cell r="AS1302"/>
          <cell r="AT1302"/>
          <cell r="AU1302"/>
          <cell r="AV1302" t="str">
            <v/>
          </cell>
          <cell r="AW1302"/>
          <cell r="AX1302" t="str">
            <v/>
          </cell>
          <cell r="AY1302"/>
          <cell r="AZ1302" t="b">
            <v>1</v>
          </cell>
          <cell r="BA1302" t="b">
            <v>1</v>
          </cell>
          <cell r="BB1302" t="str">
            <v>TRUE</v>
          </cell>
          <cell r="BC1302" t="str">
            <v>FALSE</v>
          </cell>
          <cell r="BD1302" t="b">
            <v>1</v>
          </cell>
          <cell r="BE1302" t="str">
            <v>REQ</v>
          </cell>
          <cell r="BF1302" t="e">
            <v>#NAME?</v>
          </cell>
          <cell r="BG1302" t="str">
            <v>REQ</v>
          </cell>
        </row>
        <row r="1303">
          <cell r="A1303">
            <v>66202</v>
          </cell>
          <cell r="B1303">
            <v>42061</v>
          </cell>
          <cell r="C1303"/>
          <cell r="D1303"/>
          <cell r="E1303" t="str">
            <v>Phase 2 - Check investor % in the Fund's LPA</v>
          </cell>
          <cell r="F1303" t="str">
            <v>Kings Villas LLC</v>
          </cell>
          <cell r="G1303" t="str">
            <v>Kings Villas LLC</v>
          </cell>
          <cell r="H1303" t="str">
            <v>St. Nicks Alliance</v>
          </cell>
          <cell r="I1303" t="str">
            <v>NEF Assignment Corporation, as nominee</v>
          </cell>
          <cell r="J1303" t="str">
            <v>36-4326848</v>
          </cell>
          <cell r="K1303">
            <v>0.99990000000000001</v>
          </cell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 t="str">
            <v>NEF Capital One Investment Fund LLC</v>
          </cell>
          <cell r="W1303" t="str">
            <v>90-0843727</v>
          </cell>
          <cell r="X1303">
            <v>0.99990000000000001</v>
          </cell>
          <cell r="Y1303"/>
          <cell r="Z1303"/>
          <cell r="AA1303"/>
          <cell r="AB1303"/>
          <cell r="AC1303"/>
          <cell r="AD1303"/>
          <cell r="AE1303"/>
          <cell r="AF1303"/>
          <cell r="AG1303"/>
          <cell r="AH1303"/>
          <cell r="AI1303" t="str">
            <v>Capital One NA LIHTC, Inc.</v>
          </cell>
          <cell r="AJ1303" t="str">
            <v>26-0403948</v>
          </cell>
          <cell r="AK1303">
            <v>0.99989900009999999</v>
          </cell>
          <cell r="AL1303"/>
          <cell r="AM1303"/>
          <cell r="AN1303"/>
          <cell r="AO1303"/>
          <cell r="AP1303"/>
          <cell r="AQ1303"/>
          <cell r="AR1303"/>
          <cell r="AS1303"/>
          <cell r="AT1303"/>
          <cell r="AU1303"/>
          <cell r="AV1303" t="str">
            <v/>
          </cell>
          <cell r="AW1303"/>
          <cell r="AX1303" t="str">
            <v/>
          </cell>
          <cell r="AY1303"/>
          <cell r="AZ1303" t="b">
            <v>1</v>
          </cell>
          <cell r="BA1303" t="b">
            <v>1</v>
          </cell>
          <cell r="BB1303" t="str">
            <v>TRUE</v>
          </cell>
          <cell r="BC1303" t="str">
            <v>FALSE</v>
          </cell>
          <cell r="BD1303" t="b">
            <v>1</v>
          </cell>
          <cell r="BE1303" t="str">
            <v>REQ</v>
          </cell>
          <cell r="BF1303" t="e">
            <v>#NAME?</v>
          </cell>
          <cell r="BG1303" t="str">
            <v>REQ</v>
          </cell>
        </row>
        <row r="1304">
          <cell r="A1304">
            <v>66052</v>
          </cell>
          <cell r="B1304">
            <v>42165</v>
          </cell>
          <cell r="C1304"/>
          <cell r="D1304"/>
          <cell r="E1304" t="str">
            <v>Phase 2 - Check investor % in the Fund's LPA</v>
          </cell>
          <cell r="F1304" t="str">
            <v>WHGA Dorie Miller Apartments LLC</v>
          </cell>
          <cell r="G1304" t="str">
            <v>Dorie Miller</v>
          </cell>
          <cell r="H1304" t="str">
            <v>West Harlem Group Assistance, Inc.(WHGA)</v>
          </cell>
          <cell r="I1304" t="str">
            <v>MS Single Investor Fund III LLC</v>
          </cell>
          <cell r="J1304" t="str">
            <v>35-2458273</v>
          </cell>
          <cell r="K1304">
            <v>0.99990000000000001</v>
          </cell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 t="str">
            <v>MS Single Investor Fund III LLC</v>
          </cell>
          <cell r="W1304" t="str">
            <v>35-2458273</v>
          </cell>
          <cell r="X1304">
            <v>0.99990000000000001</v>
          </cell>
          <cell r="Y1304"/>
          <cell r="Z1304"/>
          <cell r="AA1304"/>
          <cell r="AB1304"/>
          <cell r="AC1304"/>
          <cell r="AD1304"/>
          <cell r="AE1304"/>
          <cell r="AF1304"/>
          <cell r="AG1304"/>
          <cell r="AH1304"/>
          <cell r="AI1304" t="str">
            <v>MS Affordable Housing LLC</v>
          </cell>
          <cell r="AJ1304" t="str">
            <v>20-3968489</v>
          </cell>
          <cell r="AK1304">
            <v>0.99989900009999999</v>
          </cell>
          <cell r="AL1304"/>
          <cell r="AM1304"/>
          <cell r="AN1304"/>
          <cell r="AO1304"/>
          <cell r="AP1304"/>
          <cell r="AQ1304"/>
          <cell r="AR1304"/>
          <cell r="AS1304"/>
          <cell r="AT1304"/>
          <cell r="AU1304"/>
          <cell r="AV1304" t="str">
            <v/>
          </cell>
          <cell r="AW1304"/>
          <cell r="AX1304" t="str">
            <v/>
          </cell>
          <cell r="AY1304"/>
          <cell r="AZ1304" t="b">
            <v>1</v>
          </cell>
          <cell r="BA1304" t="b">
            <v>1</v>
          </cell>
          <cell r="BB1304" t="b">
            <v>0</v>
          </cell>
          <cell r="BC1304" t="str">
            <v>FALSE</v>
          </cell>
          <cell r="BD1304" t="b">
            <v>1</v>
          </cell>
          <cell r="BE1304" t="str">
            <v>N/A</v>
          </cell>
          <cell r="BF1304" t="e">
            <v>#NAME?</v>
          </cell>
          <cell r="BG1304" t="str">
            <v>REQ</v>
          </cell>
        </row>
        <row r="1305">
          <cell r="A1305">
            <v>67404</v>
          </cell>
          <cell r="B1305">
            <v>42634</v>
          </cell>
          <cell r="C1305"/>
          <cell r="D1305"/>
          <cell r="E1305"/>
          <cell r="F1305" t="str">
            <v>NHH at Reed, Ltd</v>
          </cell>
          <cell r="G1305" t="str">
            <v>New Hope Housing at Reed</v>
          </cell>
          <cell r="H1305" t="str">
            <v>New Hope Housing, Inc.</v>
          </cell>
          <cell r="I1305" t="str">
            <v>NEF Assignment Corporation, as nominee</v>
          </cell>
          <cell r="J1305" t="str">
            <v>36-4326848</v>
          </cell>
          <cell r="K1305">
            <v>0.99990000000000001</v>
          </cell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 t="str">
            <v>NEF Compass Shared Investment Fund I LP</v>
          </cell>
          <cell r="W1305" t="str">
            <v>30-0848864</v>
          </cell>
          <cell r="X1305">
            <v>0.99990000000000001</v>
          </cell>
          <cell r="Y1305"/>
          <cell r="Z1305"/>
          <cell r="AA1305"/>
          <cell r="AB1305"/>
          <cell r="AC1305"/>
          <cell r="AD1305"/>
          <cell r="AE1305"/>
          <cell r="AF1305"/>
          <cell r="AG1305"/>
          <cell r="AH1305"/>
          <cell r="AI1305" t="str">
            <v>Compass Bank</v>
          </cell>
          <cell r="AJ1305" t="str">
            <v>63-0476286</v>
          </cell>
          <cell r="AK1305">
            <v>0.99980000000000002</v>
          </cell>
          <cell r="AL1305"/>
          <cell r="AM1305"/>
          <cell r="AN1305"/>
          <cell r="AO1305"/>
          <cell r="AP1305"/>
          <cell r="AQ1305"/>
          <cell r="AR1305"/>
          <cell r="AS1305"/>
          <cell r="AT1305"/>
          <cell r="AU1305"/>
          <cell r="AV1305" t="str">
            <v/>
          </cell>
          <cell r="AW1305"/>
          <cell r="AX1305" t="str">
            <v/>
          </cell>
          <cell r="AY1305"/>
          <cell r="AZ1305" t="b">
            <v>1</v>
          </cell>
          <cell r="BA1305" t="b">
            <v>1</v>
          </cell>
          <cell r="BB1305" t="b">
            <v>0</v>
          </cell>
          <cell r="BC1305" t="str">
            <v>TRUE</v>
          </cell>
          <cell r="BD1305" t="b">
            <v>1</v>
          </cell>
          <cell r="BE1305" t="str">
            <v>REQ</v>
          </cell>
          <cell r="BF1305" t="e">
            <v>#NAME?</v>
          </cell>
          <cell r="BG1305" t="str">
            <v>REQ</v>
          </cell>
        </row>
        <row r="1306">
          <cell r="A1306">
            <v>67408</v>
          </cell>
          <cell r="B1306">
            <v>43194</v>
          </cell>
          <cell r="C1306"/>
          <cell r="D1306"/>
          <cell r="E1306"/>
          <cell r="F1306" t="str">
            <v>Georgiaville Village Green Housing, L.P.</v>
          </cell>
          <cell r="G1306" t="str">
            <v>Georgiaville Village Green</v>
          </cell>
          <cell r="H1306" t="str">
            <v>Coventry Housing Associates</v>
          </cell>
          <cell r="I1306" t="str">
            <v>NEF Assignment Corporation, as nominee</v>
          </cell>
          <cell r="J1306" t="str">
            <v>36-4326848</v>
          </cell>
          <cell r="K1306">
            <v>0.99990000000000001</v>
          </cell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 t="str">
            <v>National Equity Fund 2017 LP</v>
          </cell>
          <cell r="W1306" t="str">
            <v>32-0532621</v>
          </cell>
          <cell r="X1306">
            <v>0.99990000000000001</v>
          </cell>
          <cell r="Y1306"/>
          <cell r="Z1306"/>
          <cell r="AA1306"/>
          <cell r="AB1306"/>
          <cell r="AC1306"/>
          <cell r="AD1306"/>
          <cell r="AE1306"/>
          <cell r="AF1306"/>
          <cell r="AG1306"/>
          <cell r="AH1306"/>
          <cell r="AI1306" t="str">
            <v>No investor with 50% or more ownership</v>
          </cell>
          <cell r="AJ1306" t="str">
            <v>N/A</v>
          </cell>
          <cell r="AK1306" t="str">
            <v>N/A</v>
          </cell>
          <cell r="AL1306"/>
          <cell r="AM1306"/>
          <cell r="AN1306"/>
          <cell r="AO1306"/>
          <cell r="AP1306"/>
          <cell r="AQ1306"/>
          <cell r="AR1306"/>
          <cell r="AS1306"/>
          <cell r="AT1306"/>
          <cell r="AU1306"/>
          <cell r="AV1306" t="str">
            <v/>
          </cell>
          <cell r="AW1306"/>
          <cell r="AX1306" t="str">
            <v/>
          </cell>
          <cell r="AY1306"/>
          <cell r="AZ1306" t="b">
            <v>1</v>
          </cell>
          <cell r="BA1306" t="b">
            <v>1</v>
          </cell>
          <cell r="BB1306" t="b">
            <v>0</v>
          </cell>
          <cell r="BC1306" t="str">
            <v>FALSE</v>
          </cell>
          <cell r="BD1306" t="b">
            <v>1</v>
          </cell>
          <cell r="BE1306" t="str">
            <v>REQ</v>
          </cell>
          <cell r="BF1306" t="str">
            <v>N/A</v>
          </cell>
          <cell r="BG1306" t="str">
            <v>REQ</v>
          </cell>
        </row>
        <row r="1307">
          <cell r="A1307">
            <v>66204</v>
          </cell>
          <cell r="B1307">
            <v>42201</v>
          </cell>
          <cell r="C1307"/>
          <cell r="D1307"/>
          <cell r="E1307" t="str">
            <v>Phase 2 - Check investor % in the Fund's LPA</v>
          </cell>
          <cell r="F1307" t="str">
            <v>Arthur Clinton, L.P.</v>
          </cell>
          <cell r="G1307" t="str">
            <v>Arthur Clinton</v>
          </cell>
          <cell r="H1307" t="str">
            <v>Belmont Arthur Avenue Local Development Corporation</v>
          </cell>
          <cell r="I1307" t="str">
            <v>MS Single Investor Fund III LLC</v>
          </cell>
          <cell r="J1307" t="str">
            <v>35-2458273</v>
          </cell>
          <cell r="K1307">
            <v>0.99990000000000001</v>
          </cell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 t="str">
            <v>MS Single Investor Fund III LLC</v>
          </cell>
          <cell r="W1307" t="str">
            <v>35-2458273</v>
          </cell>
          <cell r="X1307">
            <v>0.99990000000000001</v>
          </cell>
          <cell r="Y1307"/>
          <cell r="Z1307"/>
          <cell r="AA1307"/>
          <cell r="AB1307"/>
          <cell r="AC1307"/>
          <cell r="AD1307"/>
          <cell r="AE1307"/>
          <cell r="AF1307"/>
          <cell r="AG1307"/>
          <cell r="AH1307"/>
          <cell r="AI1307" t="str">
            <v>MS Affordable Housing LLC</v>
          </cell>
          <cell r="AJ1307" t="str">
            <v>20-3968489</v>
          </cell>
          <cell r="AK1307">
            <v>0.99989900009999999</v>
          </cell>
          <cell r="AL1307"/>
          <cell r="AM1307"/>
          <cell r="AN1307"/>
          <cell r="AO1307"/>
          <cell r="AP1307"/>
          <cell r="AQ1307"/>
          <cell r="AR1307"/>
          <cell r="AS1307"/>
          <cell r="AT1307"/>
          <cell r="AU1307"/>
          <cell r="AV1307" t="str">
            <v/>
          </cell>
          <cell r="AW1307"/>
          <cell r="AX1307" t="str">
            <v/>
          </cell>
          <cell r="AY1307"/>
          <cell r="AZ1307" t="b">
            <v>1</v>
          </cell>
          <cell r="BA1307" t="b">
            <v>1</v>
          </cell>
          <cell r="BB1307" t="b">
            <v>0</v>
          </cell>
          <cell r="BC1307" t="str">
            <v>FALSE</v>
          </cell>
          <cell r="BD1307" t="b">
            <v>1</v>
          </cell>
          <cell r="BE1307" t="str">
            <v>N/A</v>
          </cell>
          <cell r="BF1307" t="e">
            <v>#NAME?</v>
          </cell>
          <cell r="BG1307" t="str">
            <v>REQ</v>
          </cell>
        </row>
        <row r="1308">
          <cell r="A1308">
            <v>67431</v>
          </cell>
          <cell r="B1308">
            <v>43566</v>
          </cell>
          <cell r="C1308"/>
          <cell r="D1308"/>
          <cell r="E1308"/>
          <cell r="F1308" t="str">
            <v>Spring Creek IV Low Income LLC</v>
          </cell>
          <cell r="G1308" t="str">
            <v>Spring Creek 4B-2</v>
          </cell>
          <cell r="H1308" t="str">
            <v>Monadnock Development</v>
          </cell>
          <cell r="I1308" t="str">
            <v>NEF Assignment Corporation, as nominee</v>
          </cell>
          <cell r="J1308" t="str">
            <v>36-4326848</v>
          </cell>
          <cell r="K1308">
            <v>0.99990000000000001</v>
          </cell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 t="str">
            <v>NEF New York Special Tax Credit Fund 2016 LP</v>
          </cell>
          <cell r="W1308" t="str">
            <v>36-4843279</v>
          </cell>
          <cell r="X1308">
            <v>0.99990000000000001</v>
          </cell>
          <cell r="Y1308"/>
          <cell r="Z1308"/>
          <cell r="AA1308"/>
          <cell r="AB1308"/>
          <cell r="AC1308"/>
          <cell r="AD1308"/>
          <cell r="AE1308"/>
          <cell r="AF1308"/>
          <cell r="AG1308"/>
          <cell r="AH1308"/>
          <cell r="AI1308" t="str">
            <v>BNY Aurora Holding Corp</v>
          </cell>
          <cell r="AJ1308" t="str">
            <v>13-3837068</v>
          </cell>
          <cell r="AK1308">
            <v>0.99980000999999996</v>
          </cell>
          <cell r="AL1308"/>
          <cell r="AM1308"/>
          <cell r="AN1308"/>
          <cell r="AO1308"/>
          <cell r="AP1308"/>
          <cell r="AQ1308"/>
          <cell r="AR1308"/>
          <cell r="AS1308"/>
          <cell r="AT1308"/>
          <cell r="AU1308"/>
          <cell r="AV1308" t="str">
            <v/>
          </cell>
          <cell r="AW1308"/>
          <cell r="AX1308" t="str">
            <v/>
          </cell>
          <cell r="AY1308"/>
          <cell r="AZ1308" t="b">
            <v>1</v>
          </cell>
          <cell r="BA1308" t="b">
            <v>1</v>
          </cell>
          <cell r="BB1308" t="b">
            <v>0</v>
          </cell>
          <cell r="BC1308" t="str">
            <v>TRUE</v>
          </cell>
          <cell r="BD1308" t="b">
            <v>1</v>
          </cell>
          <cell r="BE1308" t="str">
            <v>REQ</v>
          </cell>
          <cell r="BF1308" t="e">
            <v>#NAME?</v>
          </cell>
          <cell r="BG1308" t="str">
            <v>REQ</v>
          </cell>
        </row>
        <row r="1309">
          <cell r="A1309">
            <v>66765</v>
          </cell>
          <cell r="B1309">
            <v>42233</v>
          </cell>
          <cell r="C1309"/>
          <cell r="D1309"/>
          <cell r="E1309" t="str">
            <v>Phase 2 - Check investor % in the Fund's LPA</v>
          </cell>
          <cell r="F1309" t="str">
            <v>Avenue Terraces LP</v>
          </cell>
          <cell r="G1309" t="str">
            <v>Avenue Terraces</v>
          </cell>
          <cell r="H1309" t="str">
            <v>Avenue Community Development Corporation</v>
          </cell>
          <cell r="I1309" t="str">
            <v>NEF Assignment Corporation, as nominee</v>
          </cell>
          <cell r="J1309" t="str">
            <v>36-4326848</v>
          </cell>
          <cell r="K1309">
            <v>0.99990000000000001</v>
          </cell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 t="str">
            <v>NEF Capital One Investment Fund LLC</v>
          </cell>
          <cell r="W1309" t="str">
            <v>90-0843727</v>
          </cell>
          <cell r="X1309">
            <v>0.99990000000000001</v>
          </cell>
          <cell r="Y1309"/>
          <cell r="Z1309"/>
          <cell r="AA1309"/>
          <cell r="AB1309"/>
          <cell r="AC1309"/>
          <cell r="AD1309"/>
          <cell r="AE1309"/>
          <cell r="AF1309"/>
          <cell r="AG1309"/>
          <cell r="AH1309"/>
          <cell r="AI1309" t="str">
            <v>Capital One NA LIHTC, Inc.</v>
          </cell>
          <cell r="AJ1309" t="str">
            <v>26-0403948</v>
          </cell>
          <cell r="AK1309">
            <v>0.99989900009999999</v>
          </cell>
          <cell r="AL1309"/>
          <cell r="AM1309"/>
          <cell r="AN1309"/>
          <cell r="AO1309"/>
          <cell r="AP1309"/>
          <cell r="AQ1309"/>
          <cell r="AR1309"/>
          <cell r="AS1309"/>
          <cell r="AT1309"/>
          <cell r="AU1309"/>
          <cell r="AV1309" t="str">
            <v/>
          </cell>
          <cell r="AW1309"/>
          <cell r="AX1309" t="str">
            <v/>
          </cell>
          <cell r="AY1309"/>
          <cell r="AZ1309" t="b">
            <v>1</v>
          </cell>
          <cell r="BA1309" t="b">
            <v>1</v>
          </cell>
          <cell r="BB1309" t="b">
            <v>1</v>
          </cell>
          <cell r="BC1309" t="str">
            <v>FALSE</v>
          </cell>
          <cell r="BD1309" t="b">
            <v>1</v>
          </cell>
          <cell r="BE1309" t="str">
            <v>REQ</v>
          </cell>
          <cell r="BF1309" t="e">
            <v>#NAME?</v>
          </cell>
          <cell r="BG1309" t="str">
            <v>REQ</v>
          </cell>
        </row>
        <row r="1310">
          <cell r="A1310">
            <v>67444</v>
          </cell>
          <cell r="B1310">
            <v>43795</v>
          </cell>
          <cell r="C1310"/>
          <cell r="D1310"/>
          <cell r="E1310"/>
          <cell r="F1310" t="str">
            <v>Spruce Village, LP</v>
          </cell>
          <cell r="G1310" t="str">
            <v>Spruce Village</v>
          </cell>
          <cell r="H1310" t="str">
            <v>Housing Opportunity Development Corporation</v>
          </cell>
          <cell r="I1310" t="str">
            <v>NEF Assignment Corporation, as nominee</v>
          </cell>
          <cell r="J1310" t="str">
            <v>36-4326848</v>
          </cell>
          <cell r="K1310">
            <v>0.99990000000000001</v>
          </cell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 t="str">
            <v>National Equity Fund 2019 LP</v>
          </cell>
          <cell r="W1310" t="str">
            <v>84-2626080</v>
          </cell>
          <cell r="X1310">
            <v>0.99990000000000001</v>
          </cell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 t="str">
            <v>No investor with 50% or more ownership</v>
          </cell>
          <cell r="AJ1310" t="str">
            <v>N/A</v>
          </cell>
          <cell r="AK1310" t="str">
            <v>N/A</v>
          </cell>
          <cell r="AL1310"/>
          <cell r="AM1310"/>
          <cell r="AN1310"/>
          <cell r="AO1310"/>
          <cell r="AP1310"/>
          <cell r="AQ1310"/>
          <cell r="AR1310"/>
          <cell r="AS1310"/>
          <cell r="AT1310"/>
          <cell r="AU1310"/>
          <cell r="AV1310" t="str">
            <v/>
          </cell>
          <cell r="AW1310"/>
          <cell r="AX1310" t="str">
            <v/>
          </cell>
          <cell r="AY1310"/>
          <cell r="AZ1310" t="b">
            <v>1</v>
          </cell>
          <cell r="BA1310" t="b">
            <v>1</v>
          </cell>
          <cell r="BB1310" t="str">
            <v>TRUE</v>
          </cell>
          <cell r="BC1310" t="str">
            <v>FALSE</v>
          </cell>
          <cell r="BD1310" t="b">
            <v>1</v>
          </cell>
          <cell r="BE1310" t="str">
            <v>REQ</v>
          </cell>
          <cell r="BF1310" t="str">
            <v>N/A</v>
          </cell>
          <cell r="BG1310" t="str">
            <v>REQ</v>
          </cell>
        </row>
        <row r="1311">
          <cell r="A1311">
            <v>66059</v>
          </cell>
          <cell r="B1311">
            <v>42307</v>
          </cell>
          <cell r="C1311"/>
          <cell r="D1311"/>
          <cell r="E1311" t="str">
            <v>Phase 2 - Check investor % in the Fund's LPA</v>
          </cell>
          <cell r="F1311" t="str">
            <v>Benning Residential LLC</v>
          </cell>
          <cell r="G1311" t="str">
            <v>Benning Road</v>
          </cell>
          <cell r="H1311" t="str">
            <v>So Others Might Eat (SOME)</v>
          </cell>
          <cell r="I1311" t="str">
            <v>MS Single Investor Fund III LLC</v>
          </cell>
          <cell r="J1311" t="str">
            <v>35-2458273</v>
          </cell>
          <cell r="K1311">
            <v>0.99990000000000001</v>
          </cell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 t="str">
            <v>MS Single Investor Fund III LLC</v>
          </cell>
          <cell r="W1311" t="str">
            <v>35-2458273</v>
          </cell>
          <cell r="X1311">
            <v>0.99990000000000001</v>
          </cell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 t="str">
            <v>MS Affordable Housing LLC</v>
          </cell>
          <cell r="AJ1311" t="str">
            <v>20-3968489</v>
          </cell>
          <cell r="AK1311">
            <v>0.99989900009999999</v>
          </cell>
          <cell r="AL1311"/>
          <cell r="AM1311"/>
          <cell r="AN1311"/>
          <cell r="AO1311"/>
          <cell r="AP1311"/>
          <cell r="AQ1311"/>
          <cell r="AR1311"/>
          <cell r="AS1311"/>
          <cell r="AT1311"/>
          <cell r="AU1311"/>
          <cell r="AV1311" t="str">
            <v/>
          </cell>
          <cell r="AW1311"/>
          <cell r="AX1311" t="str">
            <v/>
          </cell>
          <cell r="AY1311"/>
          <cell r="AZ1311" t="b">
            <v>1</v>
          </cell>
          <cell r="BA1311" t="b">
            <v>1</v>
          </cell>
          <cell r="BB1311" t="b">
            <v>0</v>
          </cell>
          <cell r="BC1311" t="str">
            <v>TRUE</v>
          </cell>
          <cell r="BD1311" t="b">
            <v>1</v>
          </cell>
          <cell r="BE1311" t="str">
            <v>N/A</v>
          </cell>
          <cell r="BF1311" t="e">
            <v>#NAME?</v>
          </cell>
          <cell r="BG1311" t="str">
            <v>REQ</v>
          </cell>
        </row>
        <row r="1312">
          <cell r="A1312">
            <v>67446</v>
          </cell>
          <cell r="B1312">
            <v>42545</v>
          </cell>
          <cell r="C1312" t="str">
            <v>x</v>
          </cell>
          <cell r="D1312"/>
          <cell r="E1312"/>
          <cell r="F1312" t="str">
            <v>WFHA Brooklyn Restoration L.P.</v>
          </cell>
          <cell r="G1312" t="str">
            <v>Putnam Avenue - Preservation Equity (2016)</v>
          </cell>
          <cell r="H1312" t="str">
            <v>Workforce Housing Advisors</v>
          </cell>
          <cell r="I1312" t="str">
            <v>NYC Distressed Multifamily Housing Fund I LP</v>
          </cell>
          <cell r="J1312" t="str">
            <v>32-0417959</v>
          </cell>
          <cell r="K1312">
            <v>1E-3</v>
          </cell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 t="str">
            <v>NYC Distressed Multifamily Housing Fund I LP</v>
          </cell>
          <cell r="W1312" t="str">
            <v>32-0417959</v>
          </cell>
          <cell r="X1312">
            <v>1E-3</v>
          </cell>
          <cell r="Y1312"/>
          <cell r="Z1312"/>
          <cell r="AA1312"/>
          <cell r="AB1312"/>
          <cell r="AC1312"/>
          <cell r="AD1312"/>
          <cell r="AE1312"/>
          <cell r="AF1312"/>
          <cell r="AG1312"/>
          <cell r="AH1312"/>
          <cell r="AI1312" t="str">
            <v>Morgan Stanley Private Bank, National Association</v>
          </cell>
          <cell r="AJ1312" t="str">
            <v>36-3707380</v>
          </cell>
          <cell r="AK1312">
            <v>9.9989999999999996E-4</v>
          </cell>
          <cell r="AL1312"/>
          <cell r="AM1312"/>
          <cell r="AN1312"/>
          <cell r="AO1312"/>
          <cell r="AP1312"/>
          <cell r="AQ1312"/>
          <cell r="AR1312"/>
          <cell r="AS1312"/>
          <cell r="AT1312"/>
          <cell r="AU1312"/>
          <cell r="AV1312" t="str">
            <v/>
          </cell>
          <cell r="AW1312"/>
          <cell r="AX1312" t="str">
            <v/>
          </cell>
          <cell r="AY1312"/>
          <cell r="AZ1312" t="b">
            <v>1</v>
          </cell>
          <cell r="BA1312" t="b">
            <v>1</v>
          </cell>
          <cell r="BB1312" t="b">
            <v>0</v>
          </cell>
          <cell r="BC1312" t="str">
            <v>FALSE</v>
          </cell>
          <cell r="BD1312" t="b">
            <v>1</v>
          </cell>
          <cell r="BE1312" t="str">
            <v>N/A</v>
          </cell>
          <cell r="BF1312" t="e">
            <v>#NAME?</v>
          </cell>
          <cell r="BG1312" t="str">
            <v>REQ</v>
          </cell>
        </row>
        <row r="1313">
          <cell r="A1313">
            <v>67465</v>
          </cell>
          <cell r="B1313">
            <v>44175</v>
          </cell>
          <cell r="C1313"/>
          <cell r="D1313"/>
          <cell r="E1313"/>
          <cell r="F1313" t="str">
            <v>Mamie Nichols LP</v>
          </cell>
          <cell r="G1313" t="str">
            <v>Mamie Nichols Townhomes</v>
          </cell>
          <cell r="H1313" t="str">
            <v>Women's Community Revitalization Project</v>
          </cell>
          <cell r="I1313" t="str">
            <v>NEF FRE Affordable Housing Fund LP</v>
          </cell>
          <cell r="J1313" t="str">
            <v>37-1908305</v>
          </cell>
          <cell r="K1313">
            <v>0.99990000000000001</v>
          </cell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 t="str">
            <v>NEF FRE Affordable Housing Fund LP</v>
          </cell>
          <cell r="W1313" t="str">
            <v>37-1908305</v>
          </cell>
          <cell r="X1313">
            <v>0.99990000000000001</v>
          </cell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 t="str">
            <v>Federal Home Loan Mortgage Corporation</v>
          </cell>
          <cell r="AJ1313" t="str">
            <v>52-0904874</v>
          </cell>
          <cell r="AK1313">
            <v>0.99980001000000007</v>
          </cell>
          <cell r="AL1313"/>
          <cell r="AM1313"/>
          <cell r="AN1313"/>
          <cell r="AO1313"/>
          <cell r="AP1313"/>
          <cell r="AQ1313"/>
          <cell r="AR1313"/>
          <cell r="AS1313"/>
          <cell r="AT1313"/>
          <cell r="AU1313"/>
          <cell r="AV1313"/>
          <cell r="AW1313"/>
          <cell r="AX1313"/>
          <cell r="AY1313"/>
          <cell r="AZ1313" t="b">
            <v>1</v>
          </cell>
          <cell r="BA1313" t="b">
            <v>1</v>
          </cell>
          <cell r="BB1313" t="b">
            <v>0</v>
          </cell>
          <cell r="BC1313" t="str">
            <v>FALSE</v>
          </cell>
          <cell r="BD1313" t="b">
            <v>1</v>
          </cell>
          <cell r="BE1313" t="str">
            <v>N/A</v>
          </cell>
          <cell r="BF1313" t="e">
            <v>#NAME?</v>
          </cell>
          <cell r="BG1313" t="str">
            <v>REQ</v>
          </cell>
        </row>
        <row r="1314">
          <cell r="A1314">
            <v>67468</v>
          </cell>
          <cell r="B1314">
            <v>43096</v>
          </cell>
          <cell r="C1314"/>
          <cell r="D1314"/>
          <cell r="E1314"/>
          <cell r="F1314" t="str">
            <v>St. James Limited Dividend Housing Association Limited Partnership</v>
          </cell>
          <cell r="G1314" t="str">
            <v>St James Apartments</v>
          </cell>
          <cell r="H1314" t="str">
            <v>Dwelling Place of Grand Rapids, Inc.</v>
          </cell>
          <cell r="I1314" t="str">
            <v>NEF Assignment Corporation, as nominee</v>
          </cell>
          <cell r="J1314" t="str">
            <v>36-4326848</v>
          </cell>
          <cell r="K1314">
            <v>0.99990000000000001</v>
          </cell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 t="str">
            <v>National Equity Fund 2017 LP</v>
          </cell>
          <cell r="W1314" t="str">
            <v>32-0532621</v>
          </cell>
          <cell r="X1314">
            <v>0.99990000000000001</v>
          </cell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 t="str">
            <v>No investor with 50% or more ownership</v>
          </cell>
          <cell r="AJ1314" t="str">
            <v>N/A</v>
          </cell>
          <cell r="AK1314" t="str">
            <v>N/A</v>
          </cell>
          <cell r="AL1314"/>
          <cell r="AM1314"/>
          <cell r="AN1314"/>
          <cell r="AO1314"/>
          <cell r="AP1314"/>
          <cell r="AQ1314"/>
          <cell r="AR1314"/>
          <cell r="AS1314"/>
          <cell r="AT1314"/>
          <cell r="AU1314"/>
          <cell r="AV1314" t="str">
            <v/>
          </cell>
          <cell r="AW1314"/>
          <cell r="AX1314" t="str">
            <v/>
          </cell>
          <cell r="AY1314"/>
          <cell r="AZ1314" t="b">
            <v>1</v>
          </cell>
          <cell r="BA1314" t="b">
            <v>1</v>
          </cell>
          <cell r="BB1314" t="str">
            <v>TRUE</v>
          </cell>
          <cell r="BC1314" t="str">
            <v>FALSE</v>
          </cell>
          <cell r="BD1314" t="b">
            <v>1</v>
          </cell>
          <cell r="BE1314" t="str">
            <v>REQ</v>
          </cell>
          <cell r="BF1314" t="str">
            <v>N/A</v>
          </cell>
          <cell r="BG1314" t="str">
            <v>REQ</v>
          </cell>
        </row>
        <row r="1315">
          <cell r="A1315">
            <v>67469</v>
          </cell>
          <cell r="B1315">
            <v>42837</v>
          </cell>
          <cell r="C1315"/>
          <cell r="D1315"/>
          <cell r="E1315"/>
          <cell r="F1315" t="str">
            <v>Villa Pacifica II LP</v>
          </cell>
          <cell r="G1315" t="str">
            <v>Villa Pacifica II</v>
          </cell>
          <cell r="H1315" t="str">
            <v>C and C Development Co., LLC</v>
          </cell>
          <cell r="I1315" t="str">
            <v>NEF Assignment Corporation, as nominee</v>
          </cell>
          <cell r="J1315" t="str">
            <v>36-4326848</v>
          </cell>
          <cell r="K1315">
            <v>0.9998999999999999</v>
          </cell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 t="str">
            <v>Banc of America Community Housing Investment Fund IX LP</v>
          </cell>
          <cell r="W1315" t="str">
            <v>38-3979094</v>
          </cell>
          <cell r="X1315">
            <v>0.9998999999999999</v>
          </cell>
          <cell r="Y1315"/>
          <cell r="Z1315"/>
          <cell r="AA1315"/>
          <cell r="AB1315"/>
          <cell r="AC1315"/>
          <cell r="AD1315"/>
          <cell r="AE1315"/>
          <cell r="AF1315"/>
          <cell r="AG1315"/>
          <cell r="AH1315"/>
          <cell r="AI1315" t="str">
            <v>Bank of America, N.A.</v>
          </cell>
          <cell r="AJ1315" t="str">
            <v>94-1687665</v>
          </cell>
          <cell r="AK1315">
            <v>0.99980000999999985</v>
          </cell>
          <cell r="AL1315"/>
          <cell r="AM1315"/>
          <cell r="AN1315"/>
          <cell r="AO1315"/>
          <cell r="AP1315"/>
          <cell r="AQ1315"/>
          <cell r="AR1315"/>
          <cell r="AS1315"/>
          <cell r="AT1315"/>
          <cell r="AU1315"/>
          <cell r="AV1315" t="str">
            <v/>
          </cell>
          <cell r="AW1315"/>
          <cell r="AX1315" t="str">
            <v/>
          </cell>
          <cell r="AY1315"/>
          <cell r="AZ1315" t="b">
            <v>1</v>
          </cell>
          <cell r="BA1315" t="b">
            <v>1</v>
          </cell>
          <cell r="BB1315" t="b">
            <v>0</v>
          </cell>
          <cell r="BC1315" t="str">
            <v>TRUE</v>
          </cell>
          <cell r="BD1315" t="b">
            <v>1</v>
          </cell>
          <cell r="BE1315" t="str">
            <v>REQ</v>
          </cell>
          <cell r="BF1315" t="e">
            <v>#NAME?</v>
          </cell>
          <cell r="BG1315" t="str">
            <v>REQ</v>
          </cell>
        </row>
        <row r="1316">
          <cell r="A1316">
            <v>67474</v>
          </cell>
          <cell r="B1316">
            <v>42583</v>
          </cell>
          <cell r="C1316"/>
          <cell r="D1316"/>
          <cell r="E1316"/>
          <cell r="F1316" t="str">
            <v>RC Housing LLC</v>
          </cell>
          <cell r="G1316" t="str">
            <v>RC Housing</v>
          </cell>
          <cell r="H1316" t="str">
            <v>Housing Works</v>
          </cell>
          <cell r="I1316" t="str">
            <v>NEF Assignment Corporation, as nominee</v>
          </cell>
          <cell r="J1316" t="str">
            <v>36-4326848</v>
          </cell>
          <cell r="K1316">
            <v>0.99990000000000001</v>
          </cell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 t="str">
            <v>Homestead Equity Fund XIII Limited Partnership</v>
          </cell>
          <cell r="W1316" t="str">
            <v>81-2165545</v>
          </cell>
          <cell r="X1316">
            <v>0.99990000000000001</v>
          </cell>
          <cell r="Y1316"/>
          <cell r="Z1316"/>
          <cell r="AA1316"/>
          <cell r="AB1316"/>
          <cell r="AC1316"/>
          <cell r="AD1316"/>
          <cell r="AE1316"/>
          <cell r="AF1316"/>
          <cell r="AG1316"/>
          <cell r="AH1316"/>
          <cell r="AI1316" t="str">
            <v>No investor with 50% or more ownership</v>
          </cell>
          <cell r="AJ1316" t="str">
            <v>N/A</v>
          </cell>
          <cell r="AK1316" t="str">
            <v>N/A</v>
          </cell>
          <cell r="AL1316"/>
          <cell r="AM1316"/>
          <cell r="AN1316"/>
          <cell r="AO1316"/>
          <cell r="AP1316"/>
          <cell r="AQ1316"/>
          <cell r="AR1316"/>
          <cell r="AS1316"/>
          <cell r="AT1316"/>
          <cell r="AU1316"/>
          <cell r="AV1316" t="str">
            <v/>
          </cell>
          <cell r="AW1316"/>
          <cell r="AX1316" t="str">
            <v/>
          </cell>
          <cell r="AY1316"/>
          <cell r="AZ1316" t="str">
            <v>TRUE</v>
          </cell>
          <cell r="BA1316" t="str">
            <v>TRUE</v>
          </cell>
          <cell r="BB1316" t="str">
            <v>TRUE</v>
          </cell>
          <cell r="BC1316" t="str">
            <v>TRUE</v>
          </cell>
          <cell r="BD1316" t="b">
            <v>1</v>
          </cell>
          <cell r="BE1316" t="str">
            <v>REQ</v>
          </cell>
          <cell r="BF1316" t="str">
            <v>N/A</v>
          </cell>
          <cell r="BG1316" t="str">
            <v>REQ</v>
          </cell>
        </row>
        <row r="1317">
          <cell r="A1317">
            <v>82146</v>
          </cell>
          <cell r="B1317">
            <v>42309</v>
          </cell>
          <cell r="C1317"/>
          <cell r="D1317"/>
          <cell r="E1317" t="str">
            <v>Wrong LT LP; Phase 2 - Check investor % in the Fund's LPA</v>
          </cell>
          <cell r="F1317" t="str">
            <v>Antelope Court LP</v>
          </cell>
          <cell r="G1317" t="str">
            <v>Antelope Court</v>
          </cell>
          <cell r="H1317" t="str">
            <v>District IV Human Resources and Development Council</v>
          </cell>
          <cell r="I1317" t="str">
            <v>Glacier Bank</v>
          </cell>
          <cell r="J1317" t="str">
            <v>81-0251125</v>
          </cell>
          <cell r="K1317">
            <v>0.99990000000000001</v>
          </cell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 t="str">
            <v>Community Affordable Housing Fund, LLC</v>
          </cell>
          <cell r="W1317" t="str">
            <v>81-2574498</v>
          </cell>
          <cell r="X1317">
            <v>0.99990000000000001</v>
          </cell>
          <cell r="Y1317"/>
          <cell r="Z1317"/>
          <cell r="AA1317"/>
          <cell r="AB1317"/>
          <cell r="AC1317"/>
          <cell r="AD1317"/>
          <cell r="AE1317"/>
          <cell r="AF1317"/>
          <cell r="AG1317"/>
          <cell r="AH1317"/>
          <cell r="AI1317" t="str">
            <v>First Security Bank of Missoula</v>
          </cell>
          <cell r="AJ1317" t="str">
            <v>Ask legal</v>
          </cell>
          <cell r="AK1317">
            <v>0.99990000000000001</v>
          </cell>
          <cell r="AL1317"/>
          <cell r="AM1317"/>
          <cell r="AN1317"/>
          <cell r="AO1317"/>
          <cell r="AP1317"/>
          <cell r="AQ1317"/>
          <cell r="AR1317"/>
          <cell r="AS1317"/>
          <cell r="AT1317"/>
          <cell r="AU1317"/>
          <cell r="AV1317"/>
          <cell r="AW1317"/>
          <cell r="AX1317"/>
          <cell r="AY1317"/>
          <cell r="AZ1317" t="b">
            <v>1</v>
          </cell>
          <cell r="BA1317" t="b">
            <v>1</v>
          </cell>
          <cell r="BB1317" t="b">
            <v>0</v>
          </cell>
          <cell r="BC1317" t="str">
            <v>TRUE</v>
          </cell>
          <cell r="BD1317" t="b">
            <v>1</v>
          </cell>
          <cell r="BE1317" t="str">
            <v>REQ</v>
          </cell>
          <cell r="BF1317" t="e">
            <v>#NAME?</v>
          </cell>
          <cell r="BG1317" t="str">
            <v>REQ</v>
          </cell>
        </row>
        <row r="1318">
          <cell r="A1318">
            <v>66196</v>
          </cell>
          <cell r="B1318">
            <v>42349</v>
          </cell>
          <cell r="C1318"/>
          <cell r="D1318"/>
          <cell r="E1318" t="str">
            <v>Phase 2 - Check investor % in the Fund's LPA</v>
          </cell>
          <cell r="F1318" t="str">
            <v>M.B.D. W.E. Mobley, LLC</v>
          </cell>
          <cell r="G1318" t="str">
            <v>MBD Wallace Mobley HDFC</v>
          </cell>
          <cell r="H1318" t="str">
            <v>Mid-Bronx Desperadoes Community Housing Corporation</v>
          </cell>
          <cell r="I1318" t="str">
            <v>MS Single Investor Fund III LLC</v>
          </cell>
          <cell r="J1318" t="str">
            <v>35-2458273</v>
          </cell>
          <cell r="K1318">
            <v>0.99990000000000001</v>
          </cell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 t="str">
            <v>MS Single Investor Fund III LLC</v>
          </cell>
          <cell r="W1318" t="str">
            <v>35-2458273</v>
          </cell>
          <cell r="X1318">
            <v>0.99990000000000001</v>
          </cell>
          <cell r="Y1318"/>
          <cell r="Z1318"/>
          <cell r="AA1318"/>
          <cell r="AB1318"/>
          <cell r="AC1318"/>
          <cell r="AD1318"/>
          <cell r="AE1318"/>
          <cell r="AF1318"/>
          <cell r="AG1318"/>
          <cell r="AH1318"/>
          <cell r="AI1318" t="str">
            <v>MS Affordable Housing LLC</v>
          </cell>
          <cell r="AJ1318" t="str">
            <v>20-3968489</v>
          </cell>
          <cell r="AK1318">
            <v>0.99989900009999999</v>
          </cell>
          <cell r="AL1318"/>
          <cell r="AM1318"/>
          <cell r="AN1318"/>
          <cell r="AO1318"/>
          <cell r="AP1318"/>
          <cell r="AQ1318"/>
          <cell r="AR1318"/>
          <cell r="AS1318"/>
          <cell r="AT1318"/>
          <cell r="AU1318"/>
          <cell r="AV1318" t="str">
            <v/>
          </cell>
          <cell r="AW1318"/>
          <cell r="AX1318" t="str">
            <v/>
          </cell>
          <cell r="AY1318"/>
          <cell r="AZ1318" t="b">
            <v>1</v>
          </cell>
          <cell r="BA1318" t="b">
            <v>1</v>
          </cell>
          <cell r="BB1318" t="str">
            <v>TRUE</v>
          </cell>
          <cell r="BC1318" t="str">
            <v>FALSE</v>
          </cell>
          <cell r="BD1318" t="b">
            <v>1</v>
          </cell>
          <cell r="BE1318" t="str">
            <v>N/A</v>
          </cell>
          <cell r="BF1318" t="e">
            <v>#NAME?</v>
          </cell>
          <cell r="BG1318" t="str">
            <v>REQ</v>
          </cell>
        </row>
        <row r="1319">
          <cell r="A1319">
            <v>67086</v>
          </cell>
          <cell r="B1319">
            <v>42445</v>
          </cell>
          <cell r="C1319"/>
          <cell r="D1319"/>
          <cell r="E1319" t="str">
            <v>Phase 2 - Check investor % in the Fund's LPA</v>
          </cell>
          <cell r="F1319" t="str">
            <v>Lincoln Gardens Associates LLC</v>
          </cell>
          <cell r="G1319" t="str">
            <v>Lincoln Gardens</v>
          </cell>
          <cell r="H1319" t="str">
            <v>Home Leasing, LLC</v>
          </cell>
          <cell r="I1319" t="str">
            <v>MS Single Investor Fund III LLC</v>
          </cell>
          <cell r="J1319" t="str">
            <v>35-2458273</v>
          </cell>
          <cell r="K1319">
            <v>0.99990000000000001</v>
          </cell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 t="str">
            <v>MS Single Investor Fund III LLC</v>
          </cell>
          <cell r="W1319" t="str">
            <v>35-2458273</v>
          </cell>
          <cell r="X1319">
            <v>0.99990000000000001</v>
          </cell>
          <cell r="Y1319"/>
          <cell r="Z1319"/>
          <cell r="AA1319"/>
          <cell r="AB1319"/>
          <cell r="AC1319"/>
          <cell r="AD1319"/>
          <cell r="AE1319"/>
          <cell r="AF1319"/>
          <cell r="AG1319"/>
          <cell r="AH1319"/>
          <cell r="AI1319" t="str">
            <v>MS Affordable Housing LLC</v>
          </cell>
          <cell r="AJ1319" t="str">
            <v>20-3968489</v>
          </cell>
          <cell r="AK1319">
            <v>0.99989900009999999</v>
          </cell>
          <cell r="AL1319"/>
          <cell r="AM1319"/>
          <cell r="AN1319"/>
          <cell r="AO1319"/>
          <cell r="AP1319"/>
          <cell r="AQ1319"/>
          <cell r="AR1319"/>
          <cell r="AS1319"/>
          <cell r="AT1319"/>
          <cell r="AU1319"/>
          <cell r="AV1319" t="str">
            <v/>
          </cell>
          <cell r="AW1319"/>
          <cell r="AX1319" t="str">
            <v/>
          </cell>
          <cell r="AY1319"/>
          <cell r="AZ1319" t="b">
            <v>1</v>
          </cell>
          <cell r="BA1319" t="b">
            <v>1</v>
          </cell>
          <cell r="BB1319" t="b">
            <v>0</v>
          </cell>
          <cell r="BC1319" t="str">
            <v>FALSE</v>
          </cell>
          <cell r="BD1319" t="b">
            <v>1</v>
          </cell>
          <cell r="BE1319" t="str">
            <v>N/A</v>
          </cell>
          <cell r="BF1319" t="e">
            <v>#NAME?</v>
          </cell>
          <cell r="BG1319" t="str">
            <v>REQ</v>
          </cell>
        </row>
        <row r="1320">
          <cell r="A1320">
            <v>67178</v>
          </cell>
          <cell r="B1320">
            <v>42479</v>
          </cell>
          <cell r="C1320"/>
          <cell r="D1320"/>
          <cell r="E1320" t="str">
            <v>Phase 2 - Check investor % in the Fund's LPA</v>
          </cell>
          <cell r="F1320" t="str">
            <v>Evergreen Rowlett Senior Community, L.P.</v>
          </cell>
          <cell r="G1320" t="str">
            <v>Evergreen at Rowlett</v>
          </cell>
          <cell r="H1320" t="str">
            <v>Churchill Senior Residential, LLC</v>
          </cell>
          <cell r="I1320" t="str">
            <v>NEF Assignment Corporation, as nominee</v>
          </cell>
          <cell r="J1320" t="str">
            <v>36-4326848</v>
          </cell>
          <cell r="K1320">
            <v>0.99990000000000001</v>
          </cell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 t="str">
            <v>NEF Capital One Investment Fund LLC</v>
          </cell>
          <cell r="W1320" t="str">
            <v>90-0843727</v>
          </cell>
          <cell r="X1320">
            <v>0.99990000000000001</v>
          </cell>
          <cell r="Y1320"/>
          <cell r="Z1320"/>
          <cell r="AA1320"/>
          <cell r="AB1320"/>
          <cell r="AC1320"/>
          <cell r="AD1320"/>
          <cell r="AE1320"/>
          <cell r="AF1320"/>
          <cell r="AG1320"/>
          <cell r="AH1320"/>
          <cell r="AI1320" t="str">
            <v>Capital One NA LIHTC, Inc.</v>
          </cell>
          <cell r="AJ1320" t="str">
            <v>26-0403948</v>
          </cell>
          <cell r="AK1320">
            <v>0.99989900009999999</v>
          </cell>
          <cell r="AL1320"/>
          <cell r="AM1320"/>
          <cell r="AN1320"/>
          <cell r="AO1320"/>
          <cell r="AP1320"/>
          <cell r="AQ1320"/>
          <cell r="AR1320"/>
          <cell r="AS1320"/>
          <cell r="AT1320"/>
          <cell r="AU1320"/>
          <cell r="AV1320" t="str">
            <v/>
          </cell>
          <cell r="AW1320"/>
          <cell r="AX1320" t="str">
            <v/>
          </cell>
          <cell r="AY1320"/>
          <cell r="AZ1320" t="b">
            <v>1</v>
          </cell>
          <cell r="BA1320" t="b">
            <v>1</v>
          </cell>
          <cell r="BB1320" t="str">
            <v>TRUE</v>
          </cell>
          <cell r="BC1320" t="str">
            <v>FALSE</v>
          </cell>
          <cell r="BD1320" t="b">
            <v>1</v>
          </cell>
          <cell r="BE1320" t="str">
            <v>REQ</v>
          </cell>
          <cell r="BF1320" t="e">
            <v>#NAME?</v>
          </cell>
          <cell r="BG1320" t="str">
            <v>REQ</v>
          </cell>
        </row>
        <row r="1321">
          <cell r="A1321">
            <v>67523</v>
          </cell>
          <cell r="B1321">
            <v>43672</v>
          </cell>
          <cell r="C1321"/>
          <cell r="D1321"/>
          <cell r="E1321"/>
          <cell r="F1321" t="str">
            <v>Maple Crest, LLC</v>
          </cell>
          <cell r="G1321" t="str">
            <v>Lee Walker Heights</v>
          </cell>
          <cell r="H1321" t="str">
            <v>Housing Authority of the City of Asheville</v>
          </cell>
          <cell r="I1321" t="str">
            <v>NEF FRE Affordable Housing Fund LP</v>
          </cell>
          <cell r="J1321" t="str">
            <v>37-1908305</v>
          </cell>
          <cell r="K1321">
            <v>0.99990000000000001</v>
          </cell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 t="str">
            <v>NEF FRE Affordable Housing Fund LP</v>
          </cell>
          <cell r="W1321" t="str">
            <v>37-1908305</v>
          </cell>
          <cell r="X1321">
            <v>0.99990000000000001</v>
          </cell>
          <cell r="Y1321"/>
          <cell r="Z1321"/>
          <cell r="AA1321"/>
          <cell r="AB1321"/>
          <cell r="AC1321"/>
          <cell r="AD1321"/>
          <cell r="AE1321"/>
          <cell r="AF1321"/>
          <cell r="AG1321"/>
          <cell r="AH1321"/>
          <cell r="AI1321" t="str">
            <v>Federal Home Loan Mortgage Corporation</v>
          </cell>
          <cell r="AJ1321" t="str">
            <v>52-0904874</v>
          </cell>
          <cell r="AK1321">
            <v>0.99980000999999996</v>
          </cell>
          <cell r="AL1321"/>
          <cell r="AM1321"/>
          <cell r="AN1321"/>
          <cell r="AO1321"/>
          <cell r="AP1321"/>
          <cell r="AQ1321"/>
          <cell r="AR1321"/>
          <cell r="AS1321"/>
          <cell r="AT1321"/>
          <cell r="AU1321"/>
          <cell r="AV1321" t="str">
            <v/>
          </cell>
          <cell r="AW1321"/>
          <cell r="AX1321" t="str">
            <v/>
          </cell>
          <cell r="AY1321"/>
          <cell r="AZ1321" t="b">
            <v>1</v>
          </cell>
          <cell r="BA1321" t="b">
            <v>1</v>
          </cell>
          <cell r="BB1321" t="b">
            <v>0</v>
          </cell>
          <cell r="BC1321" t="str">
            <v>FALSE</v>
          </cell>
          <cell r="BD1321" t="b">
            <v>1</v>
          </cell>
          <cell r="BE1321" t="str">
            <v>N/A</v>
          </cell>
          <cell r="BF1321" t="e">
            <v>#NAME?</v>
          </cell>
          <cell r="BG1321" t="str">
            <v>REQ</v>
          </cell>
        </row>
        <row r="1322">
          <cell r="A1322">
            <v>67528</v>
          </cell>
          <cell r="B1322">
            <v>42664</v>
          </cell>
          <cell r="C1322"/>
          <cell r="D1322"/>
          <cell r="E1322"/>
          <cell r="F1322" t="str">
            <v>1511 Dexter Limited Partnership</v>
          </cell>
          <cell r="G1322" t="str">
            <v>1511 Dexter Apartments</v>
          </cell>
          <cell r="H1322" t="str">
            <v>Bellwether Housing (fka Housing Resources Group) (WA)</v>
          </cell>
          <cell r="I1322" t="str">
            <v>NEF Assignment Corporation, as nominee</v>
          </cell>
          <cell r="J1322" t="str">
            <v>36-4326848</v>
          </cell>
          <cell r="K1322">
            <v>0.99990000000000001</v>
          </cell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 t="str">
            <v>Homestead Equity Fund XIII Limited Partnership</v>
          </cell>
          <cell r="W1322" t="str">
            <v>81-2165545</v>
          </cell>
          <cell r="X1322">
            <v>0.99990000000000001</v>
          </cell>
          <cell r="Y1322"/>
          <cell r="Z1322"/>
          <cell r="AA1322"/>
          <cell r="AB1322"/>
          <cell r="AC1322"/>
          <cell r="AD1322"/>
          <cell r="AE1322"/>
          <cell r="AF1322"/>
          <cell r="AG1322"/>
          <cell r="AH1322"/>
          <cell r="AI1322" t="str">
            <v>No investor with 50% or more ownership</v>
          </cell>
          <cell r="AJ1322" t="str">
            <v>N/A</v>
          </cell>
          <cell r="AK1322" t="str">
            <v>N/A</v>
          </cell>
          <cell r="AL1322"/>
          <cell r="AM1322"/>
          <cell r="AN1322"/>
          <cell r="AO1322"/>
          <cell r="AP1322"/>
          <cell r="AQ1322"/>
          <cell r="AR1322"/>
          <cell r="AS1322"/>
          <cell r="AT1322"/>
          <cell r="AU1322"/>
          <cell r="AV1322" t="str">
            <v/>
          </cell>
          <cell r="AW1322"/>
          <cell r="AX1322" t="str">
            <v/>
          </cell>
          <cell r="AY1322"/>
          <cell r="AZ1322" t="b">
            <v>1</v>
          </cell>
          <cell r="BA1322" t="b">
            <v>1</v>
          </cell>
          <cell r="BB1322" t="b">
            <v>0</v>
          </cell>
          <cell r="BC1322" t="str">
            <v>TRUE</v>
          </cell>
          <cell r="BD1322" t="b">
            <v>1</v>
          </cell>
          <cell r="BE1322" t="str">
            <v>REQ</v>
          </cell>
          <cell r="BF1322" t="str">
            <v>N/A</v>
          </cell>
          <cell r="BG1322" t="str">
            <v>REQ</v>
          </cell>
        </row>
        <row r="1323">
          <cell r="A1323">
            <v>67531</v>
          </cell>
          <cell r="B1323">
            <v>43374</v>
          </cell>
          <cell r="C1323"/>
          <cell r="D1323"/>
          <cell r="E1323"/>
          <cell r="F1323" t="str">
            <v>THE PETERBORO ARMS LIMITED DIVIDEND HOUSING
ASSOCIATION LIMITED PARTNERSHIP</v>
          </cell>
          <cell r="G1323" t="str">
            <v>The Peterboro Arms</v>
          </cell>
          <cell r="H1323" t="str">
            <v>Coalition on Temporary Shelter</v>
          </cell>
          <cell r="I1323" t="str">
            <v>NEF Assignment Corporation, as nominee</v>
          </cell>
          <cell r="J1323" t="str">
            <v>36-4326848</v>
          </cell>
          <cell r="K1323">
            <v>0.99990000000000001</v>
          </cell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 t="str">
            <v>National Equity Fund 2018 LP</v>
          </cell>
          <cell r="W1323" t="str">
            <v>83-0825854</v>
          </cell>
          <cell r="X1323">
            <v>0.99990000000000001</v>
          </cell>
          <cell r="Y1323"/>
          <cell r="Z1323"/>
          <cell r="AA1323"/>
          <cell r="AB1323"/>
          <cell r="AC1323"/>
          <cell r="AD1323"/>
          <cell r="AE1323"/>
          <cell r="AF1323"/>
          <cell r="AG1323"/>
          <cell r="AH1323"/>
          <cell r="AI1323" t="str">
            <v>No investor with 50% or more ownership</v>
          </cell>
          <cell r="AJ1323" t="str">
            <v>N/A</v>
          </cell>
          <cell r="AK1323" t="str">
            <v>N/A</v>
          </cell>
          <cell r="AL1323"/>
          <cell r="AM1323"/>
          <cell r="AN1323"/>
          <cell r="AO1323"/>
          <cell r="AP1323"/>
          <cell r="AQ1323"/>
          <cell r="AR1323"/>
          <cell r="AS1323"/>
          <cell r="AT1323"/>
          <cell r="AU1323"/>
          <cell r="AV1323" t="str">
            <v/>
          </cell>
          <cell r="AW1323"/>
          <cell r="AX1323" t="str">
            <v/>
          </cell>
          <cell r="AY1323"/>
          <cell r="AZ1323" t="b">
            <v>1</v>
          </cell>
          <cell r="BA1323" t="b">
            <v>1</v>
          </cell>
          <cell r="BB1323" t="b">
            <v>0</v>
          </cell>
          <cell r="BC1323" t="str">
            <v>TRUE</v>
          </cell>
          <cell r="BD1323" t="b">
            <v>1</v>
          </cell>
          <cell r="BE1323" t="str">
            <v>REQ</v>
          </cell>
          <cell r="BF1323" t="str">
            <v>N/A</v>
          </cell>
          <cell r="BG1323" t="str">
            <v>REQ</v>
          </cell>
        </row>
        <row r="1324">
          <cell r="A1324">
            <v>67532</v>
          </cell>
          <cell r="B1324">
            <v>43412</v>
          </cell>
          <cell r="C1324"/>
          <cell r="D1324"/>
          <cell r="E1324"/>
          <cell r="F1324" t="str">
            <v>Selinon Park Limited Dividend Housing Association, LP</v>
          </cell>
          <cell r="G1324" t="str">
            <v>Selinon Park</v>
          </cell>
          <cell r="H1324" t="str">
            <v>Full Circle Communities, Inc.</v>
          </cell>
          <cell r="I1324" t="str">
            <v>NEF Investment Partners Fund VII LP</v>
          </cell>
          <cell r="J1324" t="str">
            <v>37-1804681</v>
          </cell>
          <cell r="K1324">
            <v>0.99990000000000001</v>
          </cell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 t="str">
            <v>NEF Investment Partners Fund VII LP</v>
          </cell>
          <cell r="W1324" t="str">
            <v>37-1804681</v>
          </cell>
          <cell r="X1324">
            <v>0.99990000000000001</v>
          </cell>
          <cell r="Y1324"/>
          <cell r="Z1324"/>
          <cell r="AA1324"/>
          <cell r="AB1324"/>
          <cell r="AC1324"/>
          <cell r="AD1324"/>
          <cell r="AE1324"/>
          <cell r="AF1324"/>
          <cell r="AG1324"/>
          <cell r="AH1324"/>
          <cell r="AI1324" t="str">
            <v>FNBC Leasing Corporation</v>
          </cell>
          <cell r="AJ1324" t="str">
            <v>36-3643427</v>
          </cell>
          <cell r="AK1324">
            <v>0.99980000999999996</v>
          </cell>
          <cell r="AL1324"/>
          <cell r="AM1324"/>
          <cell r="AN1324"/>
          <cell r="AO1324"/>
          <cell r="AP1324"/>
          <cell r="AQ1324"/>
          <cell r="AR1324"/>
          <cell r="AS1324"/>
          <cell r="AT1324"/>
          <cell r="AU1324"/>
          <cell r="AV1324" t="str">
            <v/>
          </cell>
          <cell r="AW1324"/>
          <cell r="AX1324" t="str">
            <v/>
          </cell>
          <cell r="AY1324"/>
          <cell r="AZ1324" t="b">
            <v>1</v>
          </cell>
          <cell r="BA1324" t="b">
            <v>1</v>
          </cell>
          <cell r="BB1324" t="b">
            <v>0</v>
          </cell>
          <cell r="BC1324" t="str">
            <v>FALSE</v>
          </cell>
          <cell r="BD1324" t="b">
            <v>1</v>
          </cell>
          <cell r="BE1324" t="str">
            <v>N/A</v>
          </cell>
          <cell r="BF1324" t="e">
            <v>#NAME?</v>
          </cell>
          <cell r="BG1324" t="str">
            <v>REQ</v>
          </cell>
        </row>
        <row r="1325">
          <cell r="A1325">
            <v>67536</v>
          </cell>
          <cell r="B1325">
            <v>42718</v>
          </cell>
          <cell r="C1325"/>
          <cell r="D1325"/>
          <cell r="E1325"/>
          <cell r="F1325" t="str">
            <v>Mohouli Senior Phase 2, LLLP</v>
          </cell>
          <cell r="G1325" t="str">
            <v>Mohouli Phase 2</v>
          </cell>
          <cell r="H1325" t="str">
            <v>Hawaii Island Community Development Corporation</v>
          </cell>
          <cell r="I1325" t="str">
            <v>NEF Assignment Corporation, as nominee</v>
          </cell>
          <cell r="J1325" t="str">
            <v>36-4326848</v>
          </cell>
          <cell r="K1325">
            <v>0.9998999999999999</v>
          </cell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 t="str">
            <v>Hawaii Affordable Housing Fund I LP</v>
          </cell>
          <cell r="W1325" t="str">
            <v>30-0966297</v>
          </cell>
          <cell r="X1325">
            <v>0.9998999999999999</v>
          </cell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 t="str">
            <v>Bank of Hawaii</v>
          </cell>
          <cell r="AJ1325" t="str">
            <v>99-0033900</v>
          </cell>
          <cell r="AK1325">
            <v>0.99980000999999996</v>
          </cell>
          <cell r="AL1325"/>
          <cell r="AM1325"/>
          <cell r="AN1325"/>
          <cell r="AO1325"/>
          <cell r="AP1325"/>
          <cell r="AQ1325"/>
          <cell r="AR1325"/>
          <cell r="AS1325"/>
          <cell r="AT1325"/>
          <cell r="AU1325"/>
          <cell r="AV1325" t="str">
            <v/>
          </cell>
          <cell r="AW1325"/>
          <cell r="AX1325" t="str">
            <v/>
          </cell>
          <cell r="AY1325"/>
          <cell r="AZ1325" t="b">
            <v>1</v>
          </cell>
          <cell r="BA1325" t="b">
            <v>1</v>
          </cell>
          <cell r="BB1325" t="b">
            <v>0</v>
          </cell>
          <cell r="BC1325" t="str">
            <v>TRUE</v>
          </cell>
          <cell r="BD1325" t="b">
            <v>1</v>
          </cell>
          <cell r="BE1325" t="str">
            <v>REQ</v>
          </cell>
          <cell r="BF1325" t="e">
            <v>#NAME?</v>
          </cell>
          <cell r="BG1325" t="str">
            <v>REQ</v>
          </cell>
        </row>
        <row r="1326">
          <cell r="A1326">
            <v>67539</v>
          </cell>
          <cell r="B1326">
            <v>42726</v>
          </cell>
          <cell r="C1326"/>
          <cell r="D1326"/>
          <cell r="E1326"/>
          <cell r="F1326" t="str">
            <v>Lehigh Park Apartments, LLC</v>
          </cell>
          <cell r="G1326" t="str">
            <v>Lehigh Park Apartments</v>
          </cell>
          <cell r="H1326" t="str">
            <v>Hispanic Association of Contractors &amp; Enterprises Inc (HACE)</v>
          </cell>
          <cell r="I1326" t="str">
            <v>NEF Assignment Corporation, as nominee</v>
          </cell>
          <cell r="J1326" t="str">
            <v>36-4326848</v>
          </cell>
          <cell r="K1326">
            <v>0.99990000000000001</v>
          </cell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 t="str">
            <v>NEF Regional Fund VIII - Chicago LP</v>
          </cell>
          <cell r="W1326" t="str">
            <v>81-2158194</v>
          </cell>
          <cell r="X1326">
            <v>0.99990000000000001</v>
          </cell>
          <cell r="Y1326"/>
          <cell r="Z1326"/>
          <cell r="AA1326"/>
          <cell r="AB1326"/>
          <cell r="AC1326"/>
          <cell r="AD1326"/>
          <cell r="AE1326"/>
          <cell r="AF1326"/>
          <cell r="AG1326"/>
          <cell r="AH1326"/>
          <cell r="AI1326" t="str">
            <v>No investor with 50% or more ownership</v>
          </cell>
          <cell r="AJ1326" t="str">
            <v>N/A</v>
          </cell>
          <cell r="AK1326" t="str">
            <v>N/A</v>
          </cell>
          <cell r="AL1326"/>
          <cell r="AM1326"/>
          <cell r="AN1326"/>
          <cell r="AO1326"/>
          <cell r="AP1326"/>
          <cell r="AQ1326"/>
          <cell r="AR1326"/>
          <cell r="AS1326"/>
          <cell r="AT1326"/>
          <cell r="AU1326"/>
          <cell r="AV1326" t="str">
            <v/>
          </cell>
          <cell r="AW1326"/>
          <cell r="AX1326" t="str">
            <v/>
          </cell>
          <cell r="AY1326"/>
          <cell r="AZ1326" t="b">
            <v>1</v>
          </cell>
          <cell r="BA1326" t="b">
            <v>1</v>
          </cell>
          <cell r="BB1326" t="str">
            <v>TRUE</v>
          </cell>
          <cell r="BC1326" t="str">
            <v>FALSE</v>
          </cell>
          <cell r="BD1326" t="b">
            <v>1</v>
          </cell>
          <cell r="BE1326" t="str">
            <v>REQ</v>
          </cell>
          <cell r="BF1326" t="str">
            <v>N/A</v>
          </cell>
          <cell r="BG1326" t="str">
            <v>REQ</v>
          </cell>
        </row>
        <row r="1327">
          <cell r="A1327">
            <v>67540</v>
          </cell>
          <cell r="B1327">
            <v>43097</v>
          </cell>
          <cell r="C1327"/>
          <cell r="D1327"/>
          <cell r="E1327"/>
          <cell r="F1327" t="str">
            <v>Spring Creek IV Mixed Income LLC</v>
          </cell>
          <cell r="G1327" t="str">
            <v>Spring Creek 4B-1</v>
          </cell>
          <cell r="H1327" t="str">
            <v>Monadnock Development</v>
          </cell>
          <cell r="I1327" t="str">
            <v>NEF Assignment Corporation, as nominee</v>
          </cell>
          <cell r="J1327" t="str">
            <v>36-4326848</v>
          </cell>
          <cell r="K1327">
            <v>0.99990000000000001</v>
          </cell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 t="str">
            <v>NEF New York Special Tax Credit Fund 2016 LP</v>
          </cell>
          <cell r="W1327" t="str">
            <v>36-4843279</v>
          </cell>
          <cell r="X1327">
            <v>0.99990000000000001</v>
          </cell>
          <cell r="Y1327"/>
          <cell r="Z1327"/>
          <cell r="AA1327"/>
          <cell r="AB1327"/>
          <cell r="AC1327"/>
          <cell r="AD1327"/>
          <cell r="AE1327"/>
          <cell r="AF1327"/>
          <cell r="AG1327"/>
          <cell r="AH1327"/>
          <cell r="AI1327" t="str">
            <v>BNY Aurora Holding Corp</v>
          </cell>
          <cell r="AJ1327" t="str">
            <v>13-3837068</v>
          </cell>
          <cell r="AK1327">
            <v>0.99980000999999996</v>
          </cell>
          <cell r="AL1327"/>
          <cell r="AM1327"/>
          <cell r="AN1327"/>
          <cell r="AO1327"/>
          <cell r="AP1327"/>
          <cell r="AQ1327"/>
          <cell r="AR1327"/>
          <cell r="AS1327"/>
          <cell r="AT1327"/>
          <cell r="AU1327"/>
          <cell r="AV1327" t="str">
            <v/>
          </cell>
          <cell r="AW1327"/>
          <cell r="AX1327" t="str">
            <v/>
          </cell>
          <cell r="AY1327"/>
          <cell r="AZ1327" t="b">
            <v>1</v>
          </cell>
          <cell r="BA1327" t="b">
            <v>1</v>
          </cell>
          <cell r="BB1327" t="str">
            <v>TRUE</v>
          </cell>
          <cell r="BC1327" t="str">
            <v>FALSE</v>
          </cell>
          <cell r="BD1327" t="b">
            <v>1</v>
          </cell>
          <cell r="BE1327" t="str">
            <v>REQ</v>
          </cell>
          <cell r="BF1327" t="e">
            <v>#NAME?</v>
          </cell>
          <cell r="BG1327" t="str">
            <v>REQ</v>
          </cell>
        </row>
        <row r="1328">
          <cell r="A1328">
            <v>67553</v>
          </cell>
          <cell r="B1328">
            <v>42709</v>
          </cell>
          <cell r="C1328"/>
          <cell r="D1328"/>
          <cell r="E1328"/>
          <cell r="F1328" t="str">
            <v>Trower Housing Partners, LP</v>
          </cell>
          <cell r="G1328" t="str">
            <v>Rocky Hill Veterans</v>
          </cell>
          <cell r="H1328" t="str">
            <v>Community Development Partners (NB-CA)</v>
          </cell>
          <cell r="I1328" t="str">
            <v>NEF Assignment Corporation, as nominee</v>
          </cell>
          <cell r="J1328" t="str">
            <v>36-4326848</v>
          </cell>
          <cell r="K1328">
            <v>0.9998999999999999</v>
          </cell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 t="str">
            <v>California Equity Fund 2017 LP</v>
          </cell>
          <cell r="W1328" t="str">
            <v>37-1849245</v>
          </cell>
          <cell r="X1328">
            <v>0.9998999999999999</v>
          </cell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 t="str">
            <v>No investor with 50% or more ownership</v>
          </cell>
          <cell r="AJ1328" t="str">
            <v>N/A</v>
          </cell>
          <cell r="AK1328" t="str">
            <v>N/A</v>
          </cell>
          <cell r="AL1328"/>
          <cell r="AM1328"/>
          <cell r="AN1328"/>
          <cell r="AO1328"/>
          <cell r="AP1328"/>
          <cell r="AQ1328"/>
          <cell r="AR1328"/>
          <cell r="AS1328"/>
          <cell r="AT1328"/>
          <cell r="AU1328"/>
          <cell r="AV1328" t="str">
            <v/>
          </cell>
          <cell r="AW1328"/>
          <cell r="AX1328" t="str">
            <v/>
          </cell>
          <cell r="AY1328"/>
          <cell r="AZ1328" t="b">
            <v>1</v>
          </cell>
          <cell r="BA1328" t="b">
            <v>1</v>
          </cell>
          <cell r="BB1328" t="b">
            <v>0</v>
          </cell>
          <cell r="BC1328" t="str">
            <v>TRUE</v>
          </cell>
          <cell r="BD1328" t="b">
            <v>1</v>
          </cell>
          <cell r="BE1328" t="str">
            <v>REQ</v>
          </cell>
          <cell r="BF1328" t="str">
            <v>N/A</v>
          </cell>
          <cell r="BG1328" t="str">
            <v>REQ</v>
          </cell>
        </row>
        <row r="1329">
          <cell r="A1329">
            <v>67567</v>
          </cell>
          <cell r="B1329">
            <v>42640</v>
          </cell>
          <cell r="C1329"/>
          <cell r="D1329"/>
          <cell r="E1329"/>
          <cell r="F1329" t="str">
            <v>Prosser Housing LLLP</v>
          </cell>
          <cell r="G1329" t="str">
            <v>St. Anthony Terrace (FKA Prosser Senior Housing)</v>
          </cell>
          <cell r="H1329" t="str">
            <v>Catholic Charities Housing Services - Diocese of Yakima</v>
          </cell>
          <cell r="I1329" t="str">
            <v>NEF Assignment Corporation, as nominee</v>
          </cell>
          <cell r="J1329" t="str">
            <v>36-4326848</v>
          </cell>
          <cell r="K1329">
            <v>0.99990000000000001</v>
          </cell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 t="str">
            <v>Homestead Equity Fund XIII Limited Partnership</v>
          </cell>
          <cell r="W1329" t="str">
            <v>81-2165545</v>
          </cell>
          <cell r="X1329">
            <v>0.99990000000000001</v>
          </cell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 t="str">
            <v>No investor with 50% or more ownership</v>
          </cell>
          <cell r="AJ1329" t="str">
            <v>N/A</v>
          </cell>
          <cell r="AK1329" t="str">
            <v>N/A</v>
          </cell>
          <cell r="AL1329"/>
          <cell r="AM1329"/>
          <cell r="AN1329"/>
          <cell r="AO1329"/>
          <cell r="AP1329"/>
          <cell r="AQ1329"/>
          <cell r="AR1329"/>
          <cell r="AS1329"/>
          <cell r="AT1329"/>
          <cell r="AU1329"/>
          <cell r="AV1329" t="str">
            <v/>
          </cell>
          <cell r="AW1329"/>
          <cell r="AX1329" t="str">
            <v/>
          </cell>
          <cell r="AY1329"/>
          <cell r="AZ1329" t="b">
            <v>1</v>
          </cell>
          <cell r="BA1329" t="b">
            <v>1</v>
          </cell>
          <cell r="BB1329" t="b">
            <v>0</v>
          </cell>
          <cell r="BC1329" t="str">
            <v>FALSE</v>
          </cell>
          <cell r="BD1329" t="b">
            <v>1</v>
          </cell>
          <cell r="BE1329" t="str">
            <v>REQ</v>
          </cell>
          <cell r="BF1329" t="str">
            <v>N/A</v>
          </cell>
          <cell r="BG1329" t="str">
            <v>REQ</v>
          </cell>
        </row>
        <row r="1330">
          <cell r="A1330">
            <v>82179</v>
          </cell>
          <cell r="B1330">
            <v>42491</v>
          </cell>
          <cell r="C1330"/>
          <cell r="D1330"/>
          <cell r="E1330" t="str">
            <v>Phase 2 - Check investor % in the Fund's LPA</v>
          </cell>
          <cell r="F1330" t="str">
            <v>Northern Place, LLLP</v>
          </cell>
          <cell r="G1330" t="str">
            <v>Northern Place</v>
          </cell>
          <cell r="H1330" t="str">
            <v>HS Northern, LLC</v>
          </cell>
          <cell r="I1330" t="str">
            <v>Community Affordable Housing Fund, LLC</v>
          </cell>
          <cell r="J1330" t="str">
            <v>81-2574498</v>
          </cell>
          <cell r="K1330">
            <v>0.99990000000000001</v>
          </cell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 t="str">
            <v>Community Affordable Housing Fund, LLC</v>
          </cell>
          <cell r="W1330" t="str">
            <v>81-2574498</v>
          </cell>
          <cell r="X1330">
            <v>0.99990000000000001</v>
          </cell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 t="str">
            <v>First Security Bank of Missoula</v>
          </cell>
          <cell r="AJ1330" t="str">
            <v>Ask legal</v>
          </cell>
          <cell r="AK1330">
            <v>0.99990000000000001</v>
          </cell>
          <cell r="AL1330"/>
          <cell r="AM1330"/>
          <cell r="AN1330"/>
          <cell r="AO1330"/>
          <cell r="AP1330"/>
          <cell r="AQ1330"/>
          <cell r="AR1330"/>
          <cell r="AS1330"/>
          <cell r="AT1330"/>
          <cell r="AU1330"/>
          <cell r="AV1330"/>
          <cell r="AW1330"/>
          <cell r="AX1330"/>
          <cell r="AY1330"/>
          <cell r="AZ1330" t="b">
            <v>1</v>
          </cell>
          <cell r="BA1330" t="b">
            <v>1</v>
          </cell>
          <cell r="BB1330" t="str">
            <v>TRUE</v>
          </cell>
          <cell r="BC1330" t="str">
            <v>FALSE</v>
          </cell>
          <cell r="BD1330" t="b">
            <v>1</v>
          </cell>
          <cell r="BE1330" t="str">
            <v>N/A</v>
          </cell>
          <cell r="BF1330" t="e">
            <v>#NAME?</v>
          </cell>
          <cell r="BG1330" t="str">
            <v>REQ</v>
          </cell>
        </row>
        <row r="1331">
          <cell r="A1331">
            <v>67581</v>
          </cell>
          <cell r="B1331">
            <v>42626</v>
          </cell>
          <cell r="C1331"/>
          <cell r="D1331"/>
          <cell r="E1331"/>
          <cell r="F1331" t="str">
            <v>CB PRG Portfolio II Limited Partnership, a Minnesota limited partnership</v>
          </cell>
          <cell r="G1331" t="str">
            <v>PRG II</v>
          </cell>
          <cell r="H1331" t="str">
            <v>CommonBond Communities</v>
          </cell>
          <cell r="I1331" t="str">
            <v>NEF Assignment Corporation, as nominee</v>
          </cell>
          <cell r="J1331" t="str">
            <v>36-4326848</v>
          </cell>
          <cell r="K1331">
            <v>0.99990000000000001</v>
          </cell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 t="str">
            <v>NEF Regional Fund VIII - Chicago LP</v>
          </cell>
          <cell r="W1331" t="str">
            <v>81-2158194</v>
          </cell>
          <cell r="X1331">
            <v>0.99990000000000001</v>
          </cell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 t="str">
            <v>No investor with 50% or more ownership</v>
          </cell>
          <cell r="AJ1331" t="str">
            <v>N/A</v>
          </cell>
          <cell r="AK1331" t="str">
            <v>N/A</v>
          </cell>
          <cell r="AL1331"/>
          <cell r="AM1331"/>
          <cell r="AN1331"/>
          <cell r="AO1331"/>
          <cell r="AP1331"/>
          <cell r="AQ1331"/>
          <cell r="AR1331"/>
          <cell r="AS1331"/>
          <cell r="AT1331"/>
          <cell r="AU1331"/>
          <cell r="AV1331" t="str">
            <v/>
          </cell>
          <cell r="AW1331"/>
          <cell r="AX1331" t="str">
            <v/>
          </cell>
          <cell r="AY1331"/>
          <cell r="AZ1331" t="b">
            <v>1</v>
          </cell>
          <cell r="BA1331" t="b">
            <v>1</v>
          </cell>
          <cell r="BB1331" t="b">
            <v>0</v>
          </cell>
          <cell r="BC1331" t="str">
            <v>FALSE</v>
          </cell>
          <cell r="BD1331" t="b">
            <v>1</v>
          </cell>
          <cell r="BE1331" t="str">
            <v>REQ</v>
          </cell>
          <cell r="BF1331" t="str">
            <v>N/A</v>
          </cell>
          <cell r="BG1331" t="str">
            <v>REQ</v>
          </cell>
        </row>
        <row r="1332">
          <cell r="A1332">
            <v>67582</v>
          </cell>
          <cell r="B1332">
            <v>42691</v>
          </cell>
          <cell r="C1332"/>
          <cell r="D1332"/>
          <cell r="E1332"/>
          <cell r="F1332" t="str">
            <v>Hampstead Rose Garden Partners, L.P.</v>
          </cell>
          <cell r="G1332" t="str">
            <v>Rose Garden Townhouses</v>
          </cell>
          <cell r="H1332" t="str">
            <v>Fairstead Affordable LLC</v>
          </cell>
          <cell r="I1332" t="str">
            <v>NEF Assignment Corporation, as nominee</v>
          </cell>
          <cell r="J1332" t="str">
            <v>36-4326848</v>
          </cell>
          <cell r="K1332">
            <v>0.99990000000000001</v>
          </cell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 t="str">
            <v>Cathay Shared Investment Fund II LP</v>
          </cell>
          <cell r="W1332" t="str">
            <v>35-2562487</v>
          </cell>
          <cell r="X1332">
            <v>0.16498350000000001</v>
          </cell>
          <cell r="Y1332" t="str">
            <v>Homestead Equity Fund XIII Limited Partnership</v>
          </cell>
          <cell r="Z1332" t="str">
            <v>81-2165545</v>
          </cell>
          <cell r="AA1332">
            <v>0.83491649999999984</v>
          </cell>
          <cell r="AB1332"/>
          <cell r="AC1332"/>
          <cell r="AD1332"/>
          <cell r="AE1332"/>
          <cell r="AF1332"/>
          <cell r="AG1332"/>
          <cell r="AH1332"/>
          <cell r="AI1332" t="str">
            <v>No investor with 50% or more ownership</v>
          </cell>
          <cell r="AJ1332" t="str">
            <v>N/A</v>
          </cell>
          <cell r="AK1332" t="str">
            <v>N/A</v>
          </cell>
          <cell r="AL1332"/>
          <cell r="AM1332"/>
          <cell r="AN1332"/>
          <cell r="AO1332"/>
          <cell r="AP1332"/>
          <cell r="AQ1332"/>
          <cell r="AR1332"/>
          <cell r="AS1332"/>
          <cell r="AT1332"/>
          <cell r="AU1332"/>
          <cell r="AV1332" t="str">
            <v/>
          </cell>
          <cell r="AW1332"/>
          <cell r="AX1332" t="str">
            <v/>
          </cell>
          <cell r="AY1332"/>
          <cell r="AZ1332" t="b">
            <v>1</v>
          </cell>
          <cell r="BA1332" t="b">
            <v>1</v>
          </cell>
          <cell r="BB1332" t="str">
            <v>TRUE</v>
          </cell>
          <cell r="BC1332" t="str">
            <v>FALSE</v>
          </cell>
          <cell r="BD1332" t="b">
            <v>1</v>
          </cell>
          <cell r="BE1332" t="str">
            <v>REQ</v>
          </cell>
          <cell r="BF1332" t="str">
            <v>N/A</v>
          </cell>
          <cell r="BG1332" t="str">
            <v>REQ</v>
          </cell>
        </row>
        <row r="1333">
          <cell r="A1333">
            <v>67583</v>
          </cell>
          <cell r="B1333">
            <v>42720</v>
          </cell>
          <cell r="C1333"/>
          <cell r="D1333"/>
          <cell r="E1333"/>
          <cell r="F1333" t="str">
            <v>CB PRG I Portfolio Limited Partnership</v>
          </cell>
          <cell r="G1333" t="str">
            <v>PRG I</v>
          </cell>
          <cell r="H1333" t="str">
            <v>CommonBond Communities</v>
          </cell>
          <cell r="I1333" t="str">
            <v>NEF Assignment Corporation, as nominee</v>
          </cell>
          <cell r="J1333" t="str">
            <v>36-4326848</v>
          </cell>
          <cell r="K1333">
            <v>0.99990000000000001</v>
          </cell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 t="str">
            <v>NEF Regional Fund VIII - Chicago LP</v>
          </cell>
          <cell r="W1333" t="str">
            <v>81-2158194</v>
          </cell>
          <cell r="X1333">
            <v>0.99990000000000001</v>
          </cell>
          <cell r="Y1333"/>
          <cell r="Z1333"/>
          <cell r="AA1333"/>
          <cell r="AB1333"/>
          <cell r="AC1333"/>
          <cell r="AD1333"/>
          <cell r="AE1333"/>
          <cell r="AF1333"/>
          <cell r="AG1333"/>
          <cell r="AH1333"/>
          <cell r="AI1333" t="str">
            <v>No investor with 50% or more ownership</v>
          </cell>
          <cell r="AJ1333" t="str">
            <v>N/A</v>
          </cell>
          <cell r="AK1333" t="str">
            <v>N/A</v>
          </cell>
          <cell r="AL1333"/>
          <cell r="AM1333"/>
          <cell r="AN1333"/>
          <cell r="AO1333"/>
          <cell r="AP1333"/>
          <cell r="AQ1333"/>
          <cell r="AR1333"/>
          <cell r="AS1333"/>
          <cell r="AT1333"/>
          <cell r="AU1333"/>
          <cell r="AV1333" t="str">
            <v/>
          </cell>
          <cell r="AW1333"/>
          <cell r="AX1333" t="str">
            <v/>
          </cell>
          <cell r="AY1333"/>
          <cell r="AZ1333" t="b">
            <v>1</v>
          </cell>
          <cell r="BA1333" t="b">
            <v>1</v>
          </cell>
          <cell r="BB1333" t="str">
            <v>TRUE</v>
          </cell>
          <cell r="BC1333" t="str">
            <v>FALSE</v>
          </cell>
          <cell r="BD1333" t="b">
            <v>1</v>
          </cell>
          <cell r="BE1333" t="str">
            <v>REQ</v>
          </cell>
          <cell r="BF1333" t="str">
            <v>N/A</v>
          </cell>
          <cell r="BG1333" t="str">
            <v>REQ</v>
          </cell>
        </row>
        <row r="1334">
          <cell r="A1334">
            <v>66895</v>
          </cell>
          <cell r="B1334">
            <v>42493</v>
          </cell>
          <cell r="C1334"/>
          <cell r="D1334"/>
          <cell r="E1334" t="str">
            <v>Phase 2 - Check investor % in the Fund's LPA</v>
          </cell>
          <cell r="F1334" t="str">
            <v>2415 North Broad Limited Partnership</v>
          </cell>
          <cell r="G1334" t="str">
            <v>2415 North Broad Street</v>
          </cell>
          <cell r="H1334" t="str">
            <v>Project HOME</v>
          </cell>
          <cell r="I1334" t="str">
            <v>NEF Assignment Corporation, as nominee</v>
          </cell>
          <cell r="J1334" t="str">
            <v>36-4326848</v>
          </cell>
          <cell r="K1334">
            <v>0.99990000000000001</v>
          </cell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 t="str">
            <v>NEF Capital One Investment Fund LLC</v>
          </cell>
          <cell r="W1334" t="str">
            <v>90-0843727</v>
          </cell>
          <cell r="X1334">
            <v>0.99990000000000001</v>
          </cell>
          <cell r="Y1334"/>
          <cell r="Z1334"/>
          <cell r="AA1334"/>
          <cell r="AB1334"/>
          <cell r="AC1334"/>
          <cell r="AD1334"/>
          <cell r="AE1334"/>
          <cell r="AF1334"/>
          <cell r="AG1334"/>
          <cell r="AH1334"/>
          <cell r="AI1334" t="str">
            <v>Capital One NA LIHTC, Inc.</v>
          </cell>
          <cell r="AJ1334" t="str">
            <v>26-0403948</v>
          </cell>
          <cell r="AK1334">
            <v>0.99989900009999999</v>
          </cell>
          <cell r="AL1334"/>
          <cell r="AM1334"/>
          <cell r="AN1334"/>
          <cell r="AO1334"/>
          <cell r="AP1334"/>
          <cell r="AQ1334"/>
          <cell r="AR1334"/>
          <cell r="AS1334"/>
          <cell r="AT1334"/>
          <cell r="AU1334"/>
          <cell r="AV1334" t="str">
            <v/>
          </cell>
          <cell r="AW1334"/>
          <cell r="AX1334" t="str">
            <v/>
          </cell>
          <cell r="AY1334"/>
          <cell r="AZ1334" t="b">
            <v>1</v>
          </cell>
          <cell r="BA1334" t="b">
            <v>1</v>
          </cell>
          <cell r="BB1334" t="b">
            <v>0</v>
          </cell>
          <cell r="BC1334" t="str">
            <v>TRUE</v>
          </cell>
          <cell r="BD1334" t="b">
            <v>1</v>
          </cell>
          <cell r="BE1334" t="str">
            <v>REQ</v>
          </cell>
          <cell r="BF1334" t="e">
            <v>#NAME?</v>
          </cell>
          <cell r="BG1334" t="str">
            <v>REQ</v>
          </cell>
        </row>
        <row r="1335">
          <cell r="A1335">
            <v>67594</v>
          </cell>
          <cell r="B1335">
            <v>43215</v>
          </cell>
          <cell r="C1335"/>
          <cell r="D1335"/>
          <cell r="E1335"/>
          <cell r="F1335" t="str">
            <v>HELP Washington DC LP</v>
          </cell>
          <cell r="G1335" t="str">
            <v>HELP Walter Reed Apartments</v>
          </cell>
          <cell r="H1335" t="str">
            <v>H.E.L.P. Development Corp.</v>
          </cell>
          <cell r="I1335" t="str">
            <v>NEF Assignment Corporation, as nominee</v>
          </cell>
          <cell r="J1335" t="str">
            <v>36-4326848</v>
          </cell>
          <cell r="K1335">
            <v>0.99990000000000001</v>
          </cell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 t="str">
            <v>Cathay Shared Investment Fund III LP</v>
          </cell>
          <cell r="W1335" t="str">
            <v>32-0534451</v>
          </cell>
          <cell r="X1335">
            <v>0.17888211000000001</v>
          </cell>
          <cell r="Y1335" t="str">
            <v>MS CTR Fund II LLC</v>
          </cell>
          <cell r="Z1335" t="str">
            <v>32-0530821</v>
          </cell>
          <cell r="AA1335">
            <v>0.82101788999999992</v>
          </cell>
          <cell r="AB1335"/>
          <cell r="AC1335"/>
          <cell r="AD1335"/>
          <cell r="AE1335"/>
          <cell r="AF1335"/>
          <cell r="AG1335"/>
          <cell r="AH1335"/>
          <cell r="AI1335" t="str">
            <v>Cathay Bank</v>
          </cell>
          <cell r="AJ1335" t="str">
            <v>95-2156738</v>
          </cell>
          <cell r="AK1335">
            <v>0.17886422178900002</v>
          </cell>
          <cell r="AL1335" t="str">
            <v>Morgan Stanley Bank N.A.</v>
          </cell>
          <cell r="AM1335" t="str">
            <v>36-3707380</v>
          </cell>
          <cell r="AN1335">
            <v>0.99980001000000007</v>
          </cell>
          <cell r="AO1335"/>
          <cell r="AP1335"/>
          <cell r="AQ1335"/>
          <cell r="AR1335"/>
          <cell r="AS1335"/>
          <cell r="AT1335"/>
          <cell r="AU1335"/>
          <cell r="AV1335" t="str">
            <v/>
          </cell>
          <cell r="AW1335"/>
          <cell r="AX1335" t="str">
            <v/>
          </cell>
          <cell r="AY1335"/>
          <cell r="AZ1335" t="b">
            <v>1</v>
          </cell>
          <cell r="BA1335" t="b">
            <v>1</v>
          </cell>
          <cell r="BB1335" t="str">
            <v>TRUE</v>
          </cell>
          <cell r="BC1335" t="str">
            <v>FALSE</v>
          </cell>
          <cell r="BD1335" t="b">
            <v>1</v>
          </cell>
          <cell r="BE1335" t="str">
            <v>REQ</v>
          </cell>
          <cell r="BF1335" t="e">
            <v>#NAME?</v>
          </cell>
          <cell r="BG1335" t="str">
            <v>REQ</v>
          </cell>
        </row>
        <row r="1336">
          <cell r="A1336">
            <v>67599</v>
          </cell>
          <cell r="B1336">
            <v>43462</v>
          </cell>
          <cell r="C1336"/>
          <cell r="D1336"/>
          <cell r="E1336"/>
          <cell r="F1336" t="str">
            <v>West 108th Street, L.P.</v>
          </cell>
          <cell r="G1336" t="str">
            <v>West 108th Street Apartments</v>
          </cell>
          <cell r="H1336" t="str">
            <v>West Side Federation for Senior and Supportive Housing</v>
          </cell>
          <cell r="I1336" t="str">
            <v>NEF Assignment Corporation, as nominee</v>
          </cell>
          <cell r="J1336" t="str">
            <v>36-4326848</v>
          </cell>
          <cell r="K1336">
            <v>0.99990000000000001</v>
          </cell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 t="str">
            <v>NEF New York Regional Fund LP</v>
          </cell>
          <cell r="W1336" t="str">
            <v>35-2608095</v>
          </cell>
          <cell r="X1336">
            <v>0.99990000000000001</v>
          </cell>
          <cell r="Y1336"/>
          <cell r="Z1336"/>
          <cell r="AA1336"/>
          <cell r="AB1336"/>
          <cell r="AC1336"/>
          <cell r="AD1336"/>
          <cell r="AE1336"/>
          <cell r="AF1336"/>
          <cell r="AG1336"/>
          <cell r="AH1336"/>
          <cell r="AI1336" t="str">
            <v>No investor with 50% or more ownership</v>
          </cell>
          <cell r="AJ1336" t="str">
            <v>N/A</v>
          </cell>
          <cell r="AK1336" t="str">
            <v>N/A</v>
          </cell>
          <cell r="AL1336"/>
          <cell r="AM1336"/>
          <cell r="AN1336"/>
          <cell r="AO1336"/>
          <cell r="AP1336"/>
          <cell r="AQ1336"/>
          <cell r="AR1336"/>
          <cell r="AS1336"/>
          <cell r="AT1336"/>
          <cell r="AU1336"/>
          <cell r="AV1336" t="str">
            <v/>
          </cell>
          <cell r="AW1336"/>
          <cell r="AX1336" t="str">
            <v/>
          </cell>
          <cell r="AY1336"/>
          <cell r="AZ1336" t="b">
            <v>1</v>
          </cell>
          <cell r="BA1336" t="b">
            <v>1</v>
          </cell>
          <cell r="BB1336" t="str">
            <v>TRUE</v>
          </cell>
          <cell r="BC1336" t="str">
            <v>FALSE</v>
          </cell>
          <cell r="BD1336" t="b">
            <v>1</v>
          </cell>
          <cell r="BE1336" t="str">
            <v>REQ</v>
          </cell>
          <cell r="BF1336" t="str">
            <v>N/A</v>
          </cell>
          <cell r="BG1336" t="str">
            <v>REQ</v>
          </cell>
        </row>
        <row r="1337">
          <cell r="A1337">
            <v>67602</v>
          </cell>
          <cell r="B1337">
            <v>42787</v>
          </cell>
          <cell r="C1337"/>
          <cell r="D1337"/>
          <cell r="E1337"/>
          <cell r="F1337" t="str">
            <v>Parish School Apartments, LLC</v>
          </cell>
          <cell r="G1337" t="str">
            <v>Parish School Apartments</v>
          </cell>
          <cell r="H1337" t="str">
            <v>Commonwealth Development Corporation</v>
          </cell>
          <cell r="I1337" t="str">
            <v>NEF Assignment Corporation, as nominee</v>
          </cell>
          <cell r="J1337" t="str">
            <v>36-4326848</v>
          </cell>
          <cell r="K1337">
            <v>0.9998999999999999</v>
          </cell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 t="str">
            <v>ACD Midwest Fund I LP</v>
          </cell>
          <cell r="W1337" t="str">
            <v>36-4849878</v>
          </cell>
          <cell r="X1337">
            <v>0.9998999999999999</v>
          </cell>
          <cell r="Y1337"/>
          <cell r="Z1337"/>
          <cell r="AA1337"/>
          <cell r="AB1337"/>
          <cell r="AC1337"/>
          <cell r="AD1337"/>
          <cell r="AE1337"/>
          <cell r="AF1337"/>
          <cell r="AG1337"/>
          <cell r="AH1337"/>
          <cell r="AI1337" t="str">
            <v>Associated Community Development LLC</v>
          </cell>
          <cell r="AJ1337" t="str">
            <v>43-2089079</v>
          </cell>
          <cell r="AK1337">
            <v>0.99980000999999985</v>
          </cell>
          <cell r="AL1337"/>
          <cell r="AM1337"/>
          <cell r="AN1337"/>
          <cell r="AO1337"/>
          <cell r="AP1337"/>
          <cell r="AQ1337"/>
          <cell r="AR1337"/>
          <cell r="AS1337"/>
          <cell r="AT1337"/>
          <cell r="AU1337"/>
          <cell r="AV1337" t="str">
            <v/>
          </cell>
          <cell r="AW1337"/>
          <cell r="AX1337" t="str">
            <v/>
          </cell>
          <cell r="AY1337"/>
          <cell r="AZ1337" t="b">
            <v>1</v>
          </cell>
          <cell r="BA1337" t="b">
            <v>1</v>
          </cell>
          <cell r="BB1337" t="str">
            <v>TRUE</v>
          </cell>
          <cell r="BC1337" t="str">
            <v>FALSE</v>
          </cell>
          <cell r="BD1337" t="b">
            <v>1</v>
          </cell>
          <cell r="BE1337" t="str">
            <v>REQ</v>
          </cell>
          <cell r="BF1337" t="e">
            <v>#NAME?</v>
          </cell>
          <cell r="BG1337" t="str">
            <v>REQ</v>
          </cell>
        </row>
        <row r="1338">
          <cell r="A1338">
            <v>67604</v>
          </cell>
          <cell r="B1338">
            <v>42712</v>
          </cell>
          <cell r="C1338"/>
          <cell r="D1338"/>
          <cell r="E1338"/>
          <cell r="F1338" t="str">
            <v>Beacon Avenue Cottages, LLC</v>
          </cell>
          <cell r="G1338" t="str">
            <v>BEACON AVENUE COTTAGES</v>
          </cell>
          <cell r="H1338" t="str">
            <v>Commonwealth Development Corporation</v>
          </cell>
          <cell r="I1338" t="str">
            <v>NEF Assignment Corporation, as nominee</v>
          </cell>
          <cell r="J1338" t="str">
            <v>36-4326848</v>
          </cell>
          <cell r="K1338">
            <v>0.99990000000000001</v>
          </cell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 t="str">
            <v>ACD Midwest Fund I LP</v>
          </cell>
          <cell r="W1338" t="str">
            <v>36-4849878</v>
          </cell>
          <cell r="X1338">
            <v>0.99990000000000001</v>
          </cell>
          <cell r="Y1338"/>
          <cell r="Z1338"/>
          <cell r="AA1338"/>
          <cell r="AB1338"/>
          <cell r="AC1338"/>
          <cell r="AD1338"/>
          <cell r="AE1338"/>
          <cell r="AF1338"/>
          <cell r="AG1338"/>
          <cell r="AH1338"/>
          <cell r="AI1338" t="str">
            <v>Associated Community Development LLC</v>
          </cell>
          <cell r="AJ1338" t="str">
            <v>43-2089079</v>
          </cell>
          <cell r="AK1338">
            <v>0.99980000999999996</v>
          </cell>
          <cell r="AL1338"/>
          <cell r="AM1338"/>
          <cell r="AN1338"/>
          <cell r="AO1338"/>
          <cell r="AP1338"/>
          <cell r="AQ1338"/>
          <cell r="AR1338"/>
          <cell r="AS1338"/>
          <cell r="AT1338"/>
          <cell r="AU1338"/>
          <cell r="AV1338" t="str">
            <v/>
          </cell>
          <cell r="AW1338"/>
          <cell r="AX1338" t="str">
            <v/>
          </cell>
          <cell r="AY1338"/>
          <cell r="AZ1338" t="b">
            <v>1</v>
          </cell>
          <cell r="BA1338" t="b">
            <v>1</v>
          </cell>
          <cell r="BB1338" t="b">
            <v>0</v>
          </cell>
          <cell r="BC1338" t="str">
            <v>FALSE</v>
          </cell>
          <cell r="BD1338" t="b">
            <v>1</v>
          </cell>
          <cell r="BE1338" t="str">
            <v>REQ</v>
          </cell>
          <cell r="BF1338" t="e">
            <v>#NAME?</v>
          </cell>
          <cell r="BG1338" t="str">
            <v>REQ</v>
          </cell>
        </row>
        <row r="1339">
          <cell r="A1339">
            <v>66338</v>
          </cell>
          <cell r="B1339">
            <v>42550</v>
          </cell>
          <cell r="C1339"/>
          <cell r="D1339"/>
          <cell r="E1339" t="str">
            <v>Phase 2 - Check investor % in the Fund's LPA</v>
          </cell>
          <cell r="F1339" t="str">
            <v>Melrose Commons Supportive Housing, L.P.</v>
          </cell>
          <cell r="G1339" t="str">
            <v>Melrose Commons Supportive Housing</v>
          </cell>
          <cell r="H1339" t="str">
            <v>The Bridge</v>
          </cell>
          <cell r="I1339" t="str">
            <v>NEF Assignment Corporation, as nominee</v>
          </cell>
          <cell r="J1339" t="str">
            <v>36-4326848</v>
          </cell>
          <cell r="K1339">
            <v>0.99990000000000001</v>
          </cell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 t="str">
            <v>NEF Capital One Investment Fund LLC</v>
          </cell>
          <cell r="W1339" t="str">
            <v>90-0843727</v>
          </cell>
          <cell r="X1339">
            <v>0.99990000000000001</v>
          </cell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 t="str">
            <v>Capital One NA LIHTC, Inc.</v>
          </cell>
          <cell r="AJ1339" t="str">
            <v>26-0403948</v>
          </cell>
          <cell r="AK1339">
            <v>0.99989900009999999</v>
          </cell>
          <cell r="AL1339"/>
          <cell r="AM1339"/>
          <cell r="AN1339"/>
          <cell r="AO1339"/>
          <cell r="AP1339"/>
          <cell r="AQ1339"/>
          <cell r="AR1339"/>
          <cell r="AS1339"/>
          <cell r="AT1339"/>
          <cell r="AU1339"/>
          <cell r="AV1339" t="str">
            <v/>
          </cell>
          <cell r="AW1339"/>
          <cell r="AX1339" t="str">
            <v/>
          </cell>
          <cell r="AY1339"/>
          <cell r="AZ1339" t="b">
            <v>1</v>
          </cell>
          <cell r="BA1339" t="b">
            <v>1</v>
          </cell>
          <cell r="BB1339" t="b">
            <v>0</v>
          </cell>
          <cell r="BC1339" t="str">
            <v>FALSE</v>
          </cell>
          <cell r="BD1339" t="b">
            <v>1</v>
          </cell>
          <cell r="BE1339" t="str">
            <v>REQ</v>
          </cell>
          <cell r="BF1339" t="e">
            <v>#NAME?</v>
          </cell>
          <cell r="BG1339" t="str">
            <v>REQ</v>
          </cell>
        </row>
        <row r="1340">
          <cell r="A1340">
            <v>67611</v>
          </cell>
          <cell r="B1340">
            <v>42719</v>
          </cell>
          <cell r="C1340"/>
          <cell r="D1340"/>
          <cell r="E1340"/>
          <cell r="F1340" t="str">
            <v>SIMONE 2015 LP</v>
          </cell>
          <cell r="G1340" t="str">
            <v>Simone Hotel</v>
          </cell>
          <cell r="H1340" t="str">
            <v>PATH Ventures</v>
          </cell>
          <cell r="I1340" t="str">
            <v>NEF Assignment Corporation, as nominee</v>
          </cell>
          <cell r="J1340" t="str">
            <v>36-4326848</v>
          </cell>
          <cell r="K1340">
            <v>0.99990000000000001</v>
          </cell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 t="str">
            <v>California Equity Fund 2017 LP</v>
          </cell>
          <cell r="W1340" t="str">
            <v>37-1849245</v>
          </cell>
          <cell r="X1340">
            <v>0.75782420999999989</v>
          </cell>
          <cell r="Y1340" t="str">
            <v>Cathay Shared Investment Fund II LP</v>
          </cell>
          <cell r="Z1340" t="str">
            <v>35-2562487</v>
          </cell>
          <cell r="AA1340">
            <v>0.24207578999999999</v>
          </cell>
          <cell r="AB1340"/>
          <cell r="AC1340"/>
          <cell r="AD1340"/>
          <cell r="AE1340"/>
          <cell r="AF1340"/>
          <cell r="AG1340"/>
          <cell r="AH1340"/>
          <cell r="AI1340" t="str">
            <v>No investor with 50% or more ownership</v>
          </cell>
          <cell r="AJ1340" t="str">
            <v>N/A</v>
          </cell>
          <cell r="AK1340" t="str">
            <v>N/A</v>
          </cell>
          <cell r="AL1340"/>
          <cell r="AM1340"/>
          <cell r="AN1340"/>
          <cell r="AO1340"/>
          <cell r="AP1340"/>
          <cell r="AQ1340"/>
          <cell r="AR1340"/>
          <cell r="AS1340"/>
          <cell r="AT1340"/>
          <cell r="AU1340"/>
          <cell r="AV1340" t="str">
            <v/>
          </cell>
          <cell r="AW1340"/>
          <cell r="AX1340" t="str">
            <v/>
          </cell>
          <cell r="AY1340"/>
          <cell r="AZ1340" t="b">
            <v>1</v>
          </cell>
          <cell r="BA1340" t="b">
            <v>1</v>
          </cell>
          <cell r="BB1340" t="str">
            <v>TRUE</v>
          </cell>
          <cell r="BC1340" t="str">
            <v>FALSE</v>
          </cell>
          <cell r="BD1340" t="b">
            <v>1</v>
          </cell>
          <cell r="BE1340" t="str">
            <v>REQ</v>
          </cell>
          <cell r="BF1340" t="str">
            <v>N/A</v>
          </cell>
          <cell r="BG1340" t="str">
            <v>REQ</v>
          </cell>
        </row>
        <row r="1341">
          <cell r="A1341">
            <v>67021</v>
          </cell>
          <cell r="B1341">
            <v>42550</v>
          </cell>
          <cell r="C1341"/>
          <cell r="D1341"/>
          <cell r="E1341" t="str">
            <v>Phase 2 - Check investor % in the Fund's LPA</v>
          </cell>
          <cell r="F1341" t="str">
            <v>Don L.W.  LLC</v>
          </cell>
          <cell r="G1341" t="str">
            <v>Don Q Re-Syndication</v>
          </cell>
          <cell r="H1341" t="str">
            <v>Mid-Bronx Desperadoes Community Housing Corporation</v>
          </cell>
          <cell r="I1341" t="str">
            <v>MS Single Investor Fund IV LLC</v>
          </cell>
          <cell r="J1341" t="str">
            <v>61-1790691</v>
          </cell>
          <cell r="K1341">
            <v>0.99990000000000001</v>
          </cell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 t="str">
            <v>MS Single Investor Fund IV LLC</v>
          </cell>
          <cell r="W1341" t="str">
            <v>61-1790691</v>
          </cell>
          <cell r="X1341">
            <v>0.99990000000000001</v>
          </cell>
          <cell r="Y1341"/>
          <cell r="Z1341"/>
          <cell r="AA1341"/>
          <cell r="AB1341"/>
          <cell r="AC1341"/>
          <cell r="AD1341"/>
          <cell r="AE1341"/>
          <cell r="AF1341"/>
          <cell r="AG1341"/>
          <cell r="AH1341"/>
          <cell r="AI1341" t="str">
            <v>MS Affordable Housing LLC</v>
          </cell>
          <cell r="AJ1341" t="str">
            <v>20-3968489</v>
          </cell>
          <cell r="AK1341">
            <v>0.99989900009999999</v>
          </cell>
          <cell r="AL1341"/>
          <cell r="AM1341"/>
          <cell r="AN1341"/>
          <cell r="AO1341"/>
          <cell r="AP1341"/>
          <cell r="AQ1341"/>
          <cell r="AR1341"/>
          <cell r="AS1341"/>
          <cell r="AT1341"/>
          <cell r="AU1341"/>
          <cell r="AV1341" t="str">
            <v/>
          </cell>
          <cell r="AW1341"/>
          <cell r="AX1341" t="str">
            <v/>
          </cell>
          <cell r="AY1341"/>
          <cell r="AZ1341" t="b">
            <v>1</v>
          </cell>
          <cell r="BA1341" t="b">
            <v>1</v>
          </cell>
          <cell r="BB1341" t="b">
            <v>0</v>
          </cell>
          <cell r="BC1341" t="str">
            <v>FALSE</v>
          </cell>
          <cell r="BD1341" t="b">
            <v>1</v>
          </cell>
          <cell r="BE1341" t="str">
            <v>N/A</v>
          </cell>
          <cell r="BF1341" t="e">
            <v>#NAME?</v>
          </cell>
          <cell r="BG1341" t="str">
            <v>REQ</v>
          </cell>
        </row>
        <row r="1342">
          <cell r="A1342">
            <v>67112</v>
          </cell>
          <cell r="B1342">
            <v>42607</v>
          </cell>
          <cell r="C1342"/>
          <cell r="D1342"/>
          <cell r="E1342" t="str">
            <v>Phase 2 - Check investor % in the Fund's LPA</v>
          </cell>
          <cell r="F1342" t="str">
            <v>72 Cesar Chavez LLLP</v>
          </cell>
          <cell r="G1342" t="str">
            <v>Villa Del Sol</v>
          </cell>
          <cell r="H1342" t="str">
            <v>Neighborhood Development Alliance, Inc.</v>
          </cell>
          <cell r="I1342" t="str">
            <v>NEF Assignment Corporation, as nominee</v>
          </cell>
          <cell r="J1342" t="str">
            <v>36-4326848</v>
          </cell>
          <cell r="K1342">
            <v>0.99990000000000001</v>
          </cell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 t="str">
            <v>MS CTR Fund I LLC</v>
          </cell>
          <cell r="W1342" t="str">
            <v>36-4860774</v>
          </cell>
          <cell r="X1342">
            <v>0.99990000000000001</v>
          </cell>
          <cell r="Y1342"/>
          <cell r="Z1342"/>
          <cell r="AA1342"/>
          <cell r="AB1342"/>
          <cell r="AC1342"/>
          <cell r="AD1342"/>
          <cell r="AE1342"/>
          <cell r="AF1342"/>
          <cell r="AG1342"/>
          <cell r="AH1342"/>
          <cell r="AI1342" t="str">
            <v>Morgan Stanley Private Bank, National Association</v>
          </cell>
          <cell r="AJ1342" t="str">
            <v>36-3707380</v>
          </cell>
          <cell r="AK1342">
            <v>0.99989900009999999</v>
          </cell>
          <cell r="AL1342"/>
          <cell r="AM1342"/>
          <cell r="AN1342"/>
          <cell r="AO1342"/>
          <cell r="AP1342"/>
          <cell r="AQ1342"/>
          <cell r="AR1342"/>
          <cell r="AS1342"/>
          <cell r="AT1342"/>
          <cell r="AU1342"/>
          <cell r="AV1342" t="str">
            <v/>
          </cell>
          <cell r="AW1342"/>
          <cell r="AX1342" t="str">
            <v/>
          </cell>
          <cell r="AY1342"/>
          <cell r="AZ1342" t="b">
            <v>1</v>
          </cell>
          <cell r="BA1342" t="b">
            <v>1</v>
          </cell>
          <cell r="BB1342" t="b">
            <v>0</v>
          </cell>
          <cell r="BC1342" t="str">
            <v>FALSE</v>
          </cell>
          <cell r="BD1342" t="b">
            <v>1</v>
          </cell>
          <cell r="BE1342" t="str">
            <v>REQ</v>
          </cell>
          <cell r="BF1342" t="e">
            <v>#NAME?</v>
          </cell>
          <cell r="BG1342" t="str">
            <v>REQ</v>
          </cell>
        </row>
        <row r="1343">
          <cell r="A1343">
            <v>67618</v>
          </cell>
          <cell r="B1343">
            <v>42660</v>
          </cell>
          <cell r="C1343"/>
          <cell r="D1343"/>
          <cell r="E1343"/>
          <cell r="F1343" t="str">
            <v>Edgewood Group Limited Partnership</v>
          </cell>
          <cell r="G1343" t="str">
            <v>Edgewood Apartments</v>
          </cell>
          <cell r="H1343" t="str">
            <v>Financial Equity Associates, Inc.</v>
          </cell>
          <cell r="I1343" t="str">
            <v>NEF Assignment Corporation, as nominee</v>
          </cell>
          <cell r="J1343" t="str">
            <v>36-4326848</v>
          </cell>
          <cell r="K1343">
            <v>0.99990000000000001</v>
          </cell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 t="str">
            <v>NEF Regional Fund VIII - Chicago LP</v>
          </cell>
          <cell r="W1343" t="str">
            <v>81-2158194</v>
          </cell>
          <cell r="X1343">
            <v>0.99990000000000001</v>
          </cell>
          <cell r="Y1343"/>
          <cell r="Z1343"/>
          <cell r="AA1343"/>
          <cell r="AB1343"/>
          <cell r="AC1343"/>
          <cell r="AD1343"/>
          <cell r="AE1343"/>
          <cell r="AF1343"/>
          <cell r="AG1343"/>
          <cell r="AH1343"/>
          <cell r="AI1343" t="str">
            <v>No investor with 50% or more ownership</v>
          </cell>
          <cell r="AJ1343" t="str">
            <v>N/A</v>
          </cell>
          <cell r="AK1343" t="str">
            <v>N/A</v>
          </cell>
          <cell r="AL1343"/>
          <cell r="AM1343"/>
          <cell r="AN1343"/>
          <cell r="AO1343"/>
          <cell r="AP1343"/>
          <cell r="AQ1343"/>
          <cell r="AR1343"/>
          <cell r="AS1343"/>
          <cell r="AT1343"/>
          <cell r="AU1343"/>
          <cell r="AV1343" t="str">
            <v/>
          </cell>
          <cell r="AW1343"/>
          <cell r="AX1343" t="str">
            <v/>
          </cell>
          <cell r="AY1343"/>
          <cell r="AZ1343" t="b">
            <v>1</v>
          </cell>
          <cell r="BA1343" t="b">
            <v>1</v>
          </cell>
          <cell r="BB1343" t="b">
            <v>0</v>
          </cell>
          <cell r="BC1343" t="str">
            <v>FALSE</v>
          </cell>
          <cell r="BD1343" t="b">
            <v>1</v>
          </cell>
          <cell r="BE1343" t="str">
            <v>REQ</v>
          </cell>
          <cell r="BF1343" t="str">
            <v>N/A</v>
          </cell>
          <cell r="BG1343" t="str">
            <v>REQ</v>
          </cell>
        </row>
        <row r="1344">
          <cell r="A1344">
            <v>67270</v>
          </cell>
          <cell r="B1344">
            <v>42636</v>
          </cell>
          <cell r="C1344"/>
          <cell r="D1344"/>
          <cell r="E1344" t="str">
            <v>Phase 2 - Check investor % in the Fund's LPA</v>
          </cell>
          <cell r="F1344" t="str">
            <v>Clare Marshall Flats Limited Partnership</v>
          </cell>
          <cell r="G1344" t="str">
            <v>Marshall Flats</v>
          </cell>
          <cell r="H1344" t="str">
            <v>Clare Housing</v>
          </cell>
          <cell r="I1344" t="str">
            <v>NEF Assignment Corporation, as nominee</v>
          </cell>
          <cell r="J1344" t="str">
            <v>36-4326848</v>
          </cell>
          <cell r="K1344">
            <v>0.99990000000000001</v>
          </cell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 t="str">
            <v>MS CTR Fund I LLC</v>
          </cell>
          <cell r="W1344" t="str">
            <v>36-4860774</v>
          </cell>
          <cell r="X1344">
            <v>0.99990000000000001</v>
          </cell>
          <cell r="Y1344"/>
          <cell r="Z1344"/>
          <cell r="AA1344"/>
          <cell r="AB1344"/>
          <cell r="AC1344"/>
          <cell r="AD1344"/>
          <cell r="AE1344"/>
          <cell r="AF1344"/>
          <cell r="AG1344"/>
          <cell r="AH1344"/>
          <cell r="AI1344" t="str">
            <v>Morgan Stanley Private Bank, National Association</v>
          </cell>
          <cell r="AJ1344" t="str">
            <v>36-3707380</v>
          </cell>
          <cell r="AK1344">
            <v>0.99989900009999999</v>
          </cell>
          <cell r="AL1344"/>
          <cell r="AM1344"/>
          <cell r="AN1344"/>
          <cell r="AO1344"/>
          <cell r="AP1344"/>
          <cell r="AQ1344"/>
          <cell r="AR1344"/>
          <cell r="AS1344"/>
          <cell r="AT1344"/>
          <cell r="AU1344"/>
          <cell r="AV1344" t="str">
            <v/>
          </cell>
          <cell r="AW1344"/>
          <cell r="AX1344" t="str">
            <v/>
          </cell>
          <cell r="AY1344"/>
          <cell r="AZ1344" t="b">
            <v>1</v>
          </cell>
          <cell r="BA1344" t="b">
            <v>1</v>
          </cell>
          <cell r="BB1344" t="str">
            <v>TRUE</v>
          </cell>
          <cell r="BC1344" t="str">
            <v>FALSE</v>
          </cell>
          <cell r="BD1344" t="b">
            <v>1</v>
          </cell>
          <cell r="BE1344" t="str">
            <v>REQ</v>
          </cell>
          <cell r="BF1344" t="e">
            <v>#NAME?</v>
          </cell>
          <cell r="BG1344" t="str">
            <v>REQ</v>
          </cell>
        </row>
        <row r="1345">
          <cell r="A1345">
            <v>67629</v>
          </cell>
          <cell r="B1345">
            <v>42723</v>
          </cell>
          <cell r="C1345"/>
          <cell r="D1345"/>
          <cell r="E1345"/>
          <cell r="F1345" t="str">
            <v>Summerhouse Housing 3, L.P.</v>
          </cell>
          <cell r="G1345" t="str">
            <v>Madera Vista Apartments III</v>
          </cell>
          <cell r="H1345" t="str">
            <v>Bridge Housing Corporation</v>
          </cell>
          <cell r="I1345" t="str">
            <v>NEF Assignment Corporation, as nominee</v>
          </cell>
          <cell r="J1345" t="str">
            <v>36-4326848</v>
          </cell>
          <cell r="K1345">
            <v>0.99990000000000001</v>
          </cell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 t="str">
            <v>NEF Compass Shared Investment Fund I LP</v>
          </cell>
          <cell r="W1345" t="str">
            <v>30-0848864</v>
          </cell>
          <cell r="X1345">
            <v>0.99990000000000001</v>
          </cell>
          <cell r="Y1345"/>
          <cell r="Z1345"/>
          <cell r="AA1345"/>
          <cell r="AB1345"/>
          <cell r="AC1345"/>
          <cell r="AD1345"/>
          <cell r="AE1345"/>
          <cell r="AF1345"/>
          <cell r="AG1345"/>
          <cell r="AH1345"/>
          <cell r="AI1345" t="str">
            <v>Compass Bank</v>
          </cell>
          <cell r="AJ1345" t="str">
            <v>63-0476286</v>
          </cell>
          <cell r="AK1345">
            <v>0.99980000999999996</v>
          </cell>
          <cell r="AL1345"/>
          <cell r="AM1345"/>
          <cell r="AN1345"/>
          <cell r="AO1345"/>
          <cell r="AP1345"/>
          <cell r="AQ1345"/>
          <cell r="AR1345"/>
          <cell r="AS1345"/>
          <cell r="AT1345"/>
          <cell r="AU1345"/>
          <cell r="AV1345" t="str">
            <v/>
          </cell>
          <cell r="AW1345"/>
          <cell r="AX1345" t="str">
            <v/>
          </cell>
          <cell r="AY1345"/>
          <cell r="AZ1345" t="b">
            <v>1</v>
          </cell>
          <cell r="BA1345" t="b">
            <v>1</v>
          </cell>
          <cell r="BB1345" t="b">
            <v>0</v>
          </cell>
          <cell r="BC1345" t="str">
            <v>TRUE</v>
          </cell>
          <cell r="BD1345" t="b">
            <v>1</v>
          </cell>
          <cell r="BE1345" t="str">
            <v>REQ</v>
          </cell>
          <cell r="BF1345" t="e">
            <v>#NAME?</v>
          </cell>
          <cell r="BG1345" t="str">
            <v>REQ</v>
          </cell>
        </row>
        <row r="1346">
          <cell r="A1346">
            <v>66731</v>
          </cell>
          <cell r="B1346">
            <v>42647</v>
          </cell>
          <cell r="C1346"/>
          <cell r="D1346"/>
          <cell r="E1346" t="str">
            <v>Phase 2 - Check investor % in the Fund's LPA</v>
          </cell>
          <cell r="F1346" t="str">
            <v>Woodland Towers LP</v>
          </cell>
          <cell r="G1346" t="str">
            <v>Woodland Christian Terrace</v>
          </cell>
          <cell r="H1346" t="str">
            <v>Christian Church Homes of Northern California, Inc. (CCH)</v>
          </cell>
          <cell r="I1346" t="str">
            <v>MS Single Investor Fund IV LLC</v>
          </cell>
          <cell r="J1346" t="str">
            <v>61-1790691</v>
          </cell>
          <cell r="K1346">
            <v>0.99990000000000001</v>
          </cell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 t="str">
            <v>MS Single Investor Fund IV LLC</v>
          </cell>
          <cell r="W1346" t="str">
            <v>61-1790691</v>
          </cell>
          <cell r="X1346">
            <v>0.99990000000000001</v>
          </cell>
          <cell r="Y1346"/>
          <cell r="Z1346"/>
          <cell r="AA1346"/>
          <cell r="AB1346"/>
          <cell r="AC1346"/>
          <cell r="AD1346"/>
          <cell r="AE1346"/>
          <cell r="AF1346"/>
          <cell r="AG1346"/>
          <cell r="AH1346"/>
          <cell r="AI1346" t="str">
            <v>MS Affordable Housing LLC</v>
          </cell>
          <cell r="AJ1346" t="str">
            <v>20-3968489</v>
          </cell>
          <cell r="AK1346">
            <v>0.99989900009999999</v>
          </cell>
          <cell r="AL1346"/>
          <cell r="AM1346"/>
          <cell r="AN1346"/>
          <cell r="AO1346"/>
          <cell r="AP1346"/>
          <cell r="AQ1346"/>
          <cell r="AR1346"/>
          <cell r="AS1346"/>
          <cell r="AT1346"/>
          <cell r="AU1346"/>
          <cell r="AV1346" t="str">
            <v/>
          </cell>
          <cell r="AW1346"/>
          <cell r="AX1346" t="str">
            <v/>
          </cell>
          <cell r="AY1346"/>
          <cell r="AZ1346" t="b">
            <v>1</v>
          </cell>
          <cell r="BA1346" t="b">
            <v>1</v>
          </cell>
          <cell r="BB1346" t="b">
            <v>0</v>
          </cell>
          <cell r="BC1346" t="str">
            <v>FALSE</v>
          </cell>
          <cell r="BD1346" t="b">
            <v>1</v>
          </cell>
          <cell r="BE1346" t="str">
            <v>N/A</v>
          </cell>
          <cell r="BF1346" t="e">
            <v>#NAME?</v>
          </cell>
          <cell r="BG1346" t="str">
            <v>REQ</v>
          </cell>
        </row>
        <row r="1347">
          <cell r="A1347">
            <v>67606</v>
          </cell>
          <cell r="B1347">
            <v>42676</v>
          </cell>
          <cell r="C1347"/>
          <cell r="D1347"/>
          <cell r="E1347" t="str">
            <v>Phase 2 - Check investor % in the Fund's LPA</v>
          </cell>
          <cell r="F1347" t="str">
            <v>CAMELBACK POINTE, LP</v>
          </cell>
          <cell r="G1347" t="str">
            <v>Camelback Pointe</v>
          </cell>
          <cell r="H1347" t="str">
            <v>Native American Connections, Inc.</v>
          </cell>
          <cell r="I1347" t="str">
            <v>NEF Assignment Corporation, as nominee</v>
          </cell>
          <cell r="J1347" t="str">
            <v>36-4326848</v>
          </cell>
          <cell r="K1347">
            <v>0.99990000000000001</v>
          </cell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 t="str">
            <v>MS CTR Fund I LLC</v>
          </cell>
          <cell r="W1347" t="str">
            <v>36-4860774</v>
          </cell>
          <cell r="X1347">
            <v>0.99990000000000001</v>
          </cell>
          <cell r="Y1347"/>
          <cell r="Z1347"/>
          <cell r="AA1347"/>
          <cell r="AB1347"/>
          <cell r="AC1347"/>
          <cell r="AD1347"/>
          <cell r="AE1347"/>
          <cell r="AF1347"/>
          <cell r="AG1347"/>
          <cell r="AH1347"/>
          <cell r="AI1347" t="str">
            <v>Morgan Stanley Private Bank, National Association</v>
          </cell>
          <cell r="AJ1347" t="str">
            <v>36-3707380</v>
          </cell>
          <cell r="AK1347">
            <v>0.99989900009999999</v>
          </cell>
          <cell r="AL1347"/>
          <cell r="AM1347"/>
          <cell r="AN1347"/>
          <cell r="AO1347"/>
          <cell r="AP1347"/>
          <cell r="AQ1347"/>
          <cell r="AR1347"/>
          <cell r="AS1347"/>
          <cell r="AT1347"/>
          <cell r="AU1347"/>
          <cell r="AV1347" t="str">
            <v/>
          </cell>
          <cell r="AW1347"/>
          <cell r="AX1347" t="str">
            <v/>
          </cell>
          <cell r="AY1347"/>
          <cell r="AZ1347" t="b">
            <v>1</v>
          </cell>
          <cell r="BA1347" t="b">
            <v>1</v>
          </cell>
          <cell r="BB1347" t="str">
            <v>TRUE</v>
          </cell>
          <cell r="BC1347" t="str">
            <v>FALSE</v>
          </cell>
          <cell r="BD1347" t="b">
            <v>1</v>
          </cell>
          <cell r="BE1347" t="str">
            <v>REQ</v>
          </cell>
          <cell r="BF1347" t="e">
            <v>#NAME?</v>
          </cell>
          <cell r="BG1347" t="str">
            <v>REQ</v>
          </cell>
        </row>
        <row r="1348">
          <cell r="A1348">
            <v>67637</v>
          </cell>
          <cell r="B1348">
            <v>43227</v>
          </cell>
          <cell r="C1348"/>
          <cell r="D1348"/>
          <cell r="E1348"/>
          <cell r="F1348" t="str">
            <v>East 6th Street LP</v>
          </cell>
          <cell r="G1348" t="str">
            <v>6th Street Family</v>
          </cell>
          <cell r="H1348" t="str">
            <v>C and C Development Co., LLC</v>
          </cell>
          <cell r="I1348" t="str">
            <v>NEF Assignment Corporation, as nominee</v>
          </cell>
          <cell r="J1348" t="str">
            <v>36-4326848</v>
          </cell>
          <cell r="K1348">
            <v>0.99990000000000001</v>
          </cell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 t="str">
            <v>Banc of America Community Housing Investment Fund X LP</v>
          </cell>
          <cell r="W1348" t="str">
            <v>30-1011322</v>
          </cell>
          <cell r="X1348">
            <v>0.99990000000000001</v>
          </cell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 t="str">
            <v>Bank of America, N.A.</v>
          </cell>
          <cell r="AJ1348" t="str">
            <v>94-1687665</v>
          </cell>
          <cell r="AK1348">
            <v>0.99980000999999996</v>
          </cell>
          <cell r="AL1348"/>
          <cell r="AM1348"/>
          <cell r="AN1348"/>
          <cell r="AO1348"/>
          <cell r="AP1348"/>
          <cell r="AQ1348"/>
          <cell r="AR1348"/>
          <cell r="AS1348"/>
          <cell r="AT1348"/>
          <cell r="AU1348"/>
          <cell r="AV1348" t="str">
            <v/>
          </cell>
          <cell r="AW1348"/>
          <cell r="AX1348" t="str">
            <v/>
          </cell>
          <cell r="AY1348"/>
          <cell r="AZ1348" t="b">
            <v>1</v>
          </cell>
          <cell r="BA1348" t="b">
            <v>1</v>
          </cell>
          <cell r="BB1348" t="b">
            <v>0</v>
          </cell>
          <cell r="BC1348" t="str">
            <v>FALSE</v>
          </cell>
          <cell r="BD1348" t="b">
            <v>1</v>
          </cell>
          <cell r="BE1348" t="str">
            <v>REQ</v>
          </cell>
          <cell r="BF1348" t="e">
            <v>#NAME?</v>
          </cell>
          <cell r="BG1348" t="str">
            <v>REQ</v>
          </cell>
        </row>
        <row r="1349">
          <cell r="A1349">
            <v>67639</v>
          </cell>
          <cell r="B1349">
            <v>42593</v>
          </cell>
          <cell r="C1349"/>
          <cell r="D1349"/>
          <cell r="E1349"/>
          <cell r="F1349" t="str">
            <v>Daggett Townhomes LLC</v>
          </cell>
          <cell r="G1349" t="str">
            <v>Daggett Townhomes</v>
          </cell>
          <cell r="H1349" t="str">
            <v>Housing Works</v>
          </cell>
          <cell r="I1349" t="str">
            <v>NEF Assignment Corporation, as nominee</v>
          </cell>
          <cell r="J1349" t="str">
            <v>36-4326848</v>
          </cell>
          <cell r="K1349">
            <v>0.99990000000000001</v>
          </cell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 t="str">
            <v>Homestead Equity Fund XIII Limited Partnership</v>
          </cell>
          <cell r="W1349" t="str">
            <v>81-2165545</v>
          </cell>
          <cell r="X1349">
            <v>0.99990000000000001</v>
          </cell>
          <cell r="Y1349"/>
          <cell r="Z1349"/>
          <cell r="AA1349"/>
          <cell r="AB1349"/>
          <cell r="AC1349"/>
          <cell r="AD1349"/>
          <cell r="AE1349"/>
          <cell r="AF1349"/>
          <cell r="AG1349"/>
          <cell r="AH1349"/>
          <cell r="AI1349" t="str">
            <v>No investor with 50% or more ownership</v>
          </cell>
          <cell r="AJ1349" t="str">
            <v>N/A</v>
          </cell>
          <cell r="AK1349" t="str">
            <v>N/A</v>
          </cell>
          <cell r="AL1349"/>
          <cell r="AM1349"/>
          <cell r="AN1349"/>
          <cell r="AO1349"/>
          <cell r="AP1349"/>
          <cell r="AQ1349"/>
          <cell r="AR1349"/>
          <cell r="AS1349"/>
          <cell r="AT1349"/>
          <cell r="AU1349"/>
          <cell r="AV1349" t="str">
            <v/>
          </cell>
          <cell r="AW1349"/>
          <cell r="AX1349" t="str">
            <v/>
          </cell>
          <cell r="AY1349"/>
          <cell r="AZ1349" t="b">
            <v>1</v>
          </cell>
          <cell r="BA1349" t="b">
            <v>1</v>
          </cell>
          <cell r="BB1349" t="b">
            <v>0</v>
          </cell>
          <cell r="BC1349" t="str">
            <v>FALSE</v>
          </cell>
          <cell r="BD1349" t="b">
            <v>1</v>
          </cell>
          <cell r="BE1349" t="str">
            <v>REQ</v>
          </cell>
          <cell r="BF1349" t="str">
            <v>N/A</v>
          </cell>
          <cell r="BG1349" t="str">
            <v>REQ</v>
          </cell>
        </row>
        <row r="1350">
          <cell r="A1350">
            <v>67640</v>
          </cell>
          <cell r="B1350">
            <v>42593</v>
          </cell>
          <cell r="C1350"/>
          <cell r="D1350"/>
          <cell r="E1350"/>
          <cell r="F1350" t="str">
            <v>Moonlight Townhomes LLC</v>
          </cell>
          <cell r="G1350" t="str">
            <v>Moonlight Townhomes</v>
          </cell>
          <cell r="H1350" t="str">
            <v>Housing Works</v>
          </cell>
          <cell r="I1350" t="str">
            <v>NEF Assignment Corporation, as nominee</v>
          </cell>
          <cell r="J1350" t="str">
            <v>36-4326848</v>
          </cell>
          <cell r="K1350">
            <v>0.99990000000000001</v>
          </cell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 t="str">
            <v>Homestead Equity Fund XIII Limited Partnership</v>
          </cell>
          <cell r="W1350" t="str">
            <v>81-2165545</v>
          </cell>
          <cell r="X1350">
            <v>0.99990000000000001</v>
          </cell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 t="str">
            <v>No investor with 50% or more ownership</v>
          </cell>
          <cell r="AJ1350" t="str">
            <v>N/A</v>
          </cell>
          <cell r="AK1350" t="str">
            <v>N/A</v>
          </cell>
          <cell r="AL1350"/>
          <cell r="AM1350"/>
          <cell r="AN1350"/>
          <cell r="AO1350"/>
          <cell r="AP1350"/>
          <cell r="AQ1350"/>
          <cell r="AR1350"/>
          <cell r="AS1350"/>
          <cell r="AT1350"/>
          <cell r="AU1350"/>
          <cell r="AV1350" t="str">
            <v/>
          </cell>
          <cell r="AW1350"/>
          <cell r="AX1350" t="str">
            <v/>
          </cell>
          <cell r="AY1350"/>
          <cell r="AZ1350" t="b">
            <v>1</v>
          </cell>
          <cell r="BA1350" t="b">
            <v>1</v>
          </cell>
          <cell r="BB1350" t="b">
            <v>0</v>
          </cell>
          <cell r="BC1350" t="str">
            <v>TRUE</v>
          </cell>
          <cell r="BD1350" t="b">
            <v>1</v>
          </cell>
          <cell r="BE1350" t="str">
            <v>REQ</v>
          </cell>
          <cell r="BF1350" t="str">
            <v>N/A</v>
          </cell>
          <cell r="BG1350" t="str">
            <v>REQ</v>
          </cell>
        </row>
        <row r="1351">
          <cell r="A1351">
            <v>67641</v>
          </cell>
          <cell r="B1351">
            <v>42979</v>
          </cell>
          <cell r="C1351"/>
          <cell r="D1351"/>
          <cell r="E1351"/>
          <cell r="F1351" t="str">
            <v>OWENDALE MUTUAL HOUSING ASSOCIATES, L.P.</v>
          </cell>
          <cell r="G1351" t="str">
            <v>Owendale</v>
          </cell>
          <cell r="H1351" t="str">
            <v>Mutual Housing California</v>
          </cell>
          <cell r="I1351" t="str">
            <v>NEF Assignment Corporation, as nominee</v>
          </cell>
          <cell r="J1351" t="str">
            <v>36-4326848</v>
          </cell>
          <cell r="K1351">
            <v>0.99990000000000001</v>
          </cell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 t="str">
            <v>California Equity Fund 2017 LP</v>
          </cell>
          <cell r="W1351" t="str">
            <v>37-1849245</v>
          </cell>
          <cell r="X1351">
            <v>0.99990000000000001</v>
          </cell>
          <cell r="Y1351"/>
          <cell r="Z1351"/>
          <cell r="AA1351"/>
          <cell r="AB1351"/>
          <cell r="AC1351"/>
          <cell r="AD1351"/>
          <cell r="AE1351"/>
          <cell r="AF1351"/>
          <cell r="AG1351"/>
          <cell r="AH1351"/>
          <cell r="AI1351" t="str">
            <v>No investor with 50% or more ownership</v>
          </cell>
          <cell r="AJ1351" t="str">
            <v>N/A</v>
          </cell>
          <cell r="AK1351" t="str">
            <v>N/A</v>
          </cell>
          <cell r="AL1351"/>
          <cell r="AM1351"/>
          <cell r="AN1351"/>
          <cell r="AO1351"/>
          <cell r="AP1351"/>
          <cell r="AQ1351"/>
          <cell r="AR1351"/>
          <cell r="AS1351"/>
          <cell r="AT1351"/>
          <cell r="AU1351"/>
          <cell r="AV1351" t="str">
            <v/>
          </cell>
          <cell r="AW1351"/>
          <cell r="AX1351" t="str">
            <v/>
          </cell>
          <cell r="AY1351"/>
          <cell r="AZ1351" t="b">
            <v>1</v>
          </cell>
          <cell r="BA1351" t="b">
            <v>1</v>
          </cell>
          <cell r="BB1351" t="b">
            <v>0</v>
          </cell>
          <cell r="BC1351" t="str">
            <v>FALSE</v>
          </cell>
          <cell r="BD1351" t="b">
            <v>1</v>
          </cell>
          <cell r="BE1351" t="str">
            <v>REQ</v>
          </cell>
          <cell r="BF1351" t="str">
            <v>N/A</v>
          </cell>
          <cell r="BG1351" t="str">
            <v>REQ</v>
          </cell>
        </row>
        <row r="1352">
          <cell r="A1352">
            <v>67654</v>
          </cell>
          <cell r="B1352">
            <v>42704</v>
          </cell>
          <cell r="C1352"/>
          <cell r="D1352"/>
          <cell r="E1352"/>
          <cell r="F1352" t="str">
            <v>Los Adobes de Maria III, Limited Partnership</v>
          </cell>
          <cell r="G1352" t="str">
            <v>Los Adobes de Maria III</v>
          </cell>
          <cell r="H1352" t="str">
            <v>Peoples' Self-Help Housing Corporation</v>
          </cell>
          <cell r="I1352" t="str">
            <v>NEF Investment Partners Fund VII LP</v>
          </cell>
          <cell r="J1352" t="str">
            <v>37-1804681</v>
          </cell>
          <cell r="K1352">
            <v>0.99990000000000001</v>
          </cell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 t="str">
            <v>NEF Investment Partners Fund VII LP</v>
          </cell>
          <cell r="W1352" t="str">
            <v>37-1804681</v>
          </cell>
          <cell r="X1352">
            <v>0.99990000000000001</v>
          </cell>
          <cell r="Y1352"/>
          <cell r="Z1352"/>
          <cell r="AA1352"/>
          <cell r="AB1352"/>
          <cell r="AC1352"/>
          <cell r="AD1352"/>
          <cell r="AE1352"/>
          <cell r="AF1352"/>
          <cell r="AG1352"/>
          <cell r="AH1352"/>
          <cell r="AI1352" t="str">
            <v>FNBC Leasing Corporation</v>
          </cell>
          <cell r="AJ1352" t="str">
            <v>36-3643427</v>
          </cell>
          <cell r="AK1352">
            <v>0.99980000999999996</v>
          </cell>
          <cell r="AL1352"/>
          <cell r="AM1352"/>
          <cell r="AN1352"/>
          <cell r="AO1352"/>
          <cell r="AP1352"/>
          <cell r="AQ1352"/>
          <cell r="AR1352"/>
          <cell r="AS1352"/>
          <cell r="AT1352"/>
          <cell r="AU1352"/>
          <cell r="AV1352" t="str">
            <v/>
          </cell>
          <cell r="AW1352"/>
          <cell r="AX1352" t="str">
            <v/>
          </cell>
          <cell r="AY1352"/>
          <cell r="AZ1352" t="b">
            <v>1</v>
          </cell>
          <cell r="BA1352" t="b">
            <v>1</v>
          </cell>
          <cell r="BB1352" t="b">
            <v>0</v>
          </cell>
          <cell r="BC1352" t="str">
            <v>FALSE</v>
          </cell>
          <cell r="BD1352" t="b">
            <v>1</v>
          </cell>
          <cell r="BE1352" t="str">
            <v>N/A</v>
          </cell>
          <cell r="BF1352" t="e">
            <v>#NAME?</v>
          </cell>
          <cell r="BG1352" t="str">
            <v>REQ</v>
          </cell>
        </row>
        <row r="1353">
          <cell r="A1353">
            <v>67239</v>
          </cell>
          <cell r="B1353">
            <v>42718</v>
          </cell>
          <cell r="C1353"/>
          <cell r="D1353"/>
          <cell r="E1353" t="str">
            <v>Phase 2 - Check investor % in the Fund's LPA</v>
          </cell>
          <cell r="F1353" t="str">
            <v>SP II Apartments LLC</v>
          </cell>
          <cell r="G1353" t="str">
            <v>Southern Pines II</v>
          </cell>
          <cell r="H1353" t="str">
            <v>Housing Authority of Calvert County</v>
          </cell>
          <cell r="I1353" t="str">
            <v>NEF Assignment Corporation, as nominee</v>
          </cell>
          <cell r="J1353" t="str">
            <v>36-4326848</v>
          </cell>
          <cell r="K1353">
            <v>0.9998999999999999</v>
          </cell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 t="str">
            <v>MS CTR Fund I LLC</v>
          </cell>
          <cell r="W1353" t="str">
            <v>36-4860774</v>
          </cell>
          <cell r="X1353">
            <v>0.9998999999999999</v>
          </cell>
          <cell r="Y1353"/>
          <cell r="Z1353"/>
          <cell r="AA1353"/>
          <cell r="AB1353"/>
          <cell r="AC1353"/>
          <cell r="AD1353"/>
          <cell r="AE1353"/>
          <cell r="AF1353"/>
          <cell r="AG1353"/>
          <cell r="AH1353"/>
          <cell r="AI1353" t="str">
            <v>Morgan Stanley Private Bank, National Association</v>
          </cell>
          <cell r="AJ1353" t="str">
            <v>36-3707380</v>
          </cell>
          <cell r="AK1353">
            <v>0.99989900009999988</v>
          </cell>
          <cell r="AL1353"/>
          <cell r="AM1353"/>
          <cell r="AN1353"/>
          <cell r="AO1353"/>
          <cell r="AP1353"/>
          <cell r="AQ1353"/>
          <cell r="AR1353"/>
          <cell r="AS1353"/>
          <cell r="AT1353"/>
          <cell r="AU1353"/>
          <cell r="AV1353" t="str">
            <v/>
          </cell>
          <cell r="AW1353"/>
          <cell r="AX1353" t="str">
            <v/>
          </cell>
          <cell r="AY1353"/>
          <cell r="AZ1353" t="b">
            <v>1</v>
          </cell>
          <cell r="BA1353" t="b">
            <v>1</v>
          </cell>
          <cell r="BB1353" t="str">
            <v>TRUE</v>
          </cell>
          <cell r="BC1353" t="str">
            <v>FALSE</v>
          </cell>
          <cell r="BD1353" t="b">
            <v>1</v>
          </cell>
          <cell r="BE1353" t="str">
            <v>REQ</v>
          </cell>
          <cell r="BF1353" t="e">
            <v>#NAME?</v>
          </cell>
          <cell r="BG1353" t="str">
            <v>REQ</v>
          </cell>
        </row>
        <row r="1354">
          <cell r="A1354">
            <v>67664</v>
          </cell>
          <cell r="B1354">
            <v>42682</v>
          </cell>
          <cell r="C1354"/>
          <cell r="D1354"/>
          <cell r="E1354"/>
          <cell r="F1354" t="str">
            <v>WWHA Senior Housing Properties LLLP</v>
          </cell>
          <cell r="G1354" t="str">
            <v>Walla Walla Senior Portfolio</v>
          </cell>
          <cell r="H1354" t="str">
            <v>Housing Authority of the City of Walla Walla</v>
          </cell>
          <cell r="I1354" t="str">
            <v>NEF Assignment Corporation, as nominee</v>
          </cell>
          <cell r="J1354" t="str">
            <v>36-4326848</v>
          </cell>
          <cell r="K1354">
            <v>0.99990000000000001</v>
          </cell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 t="str">
            <v>Homestead Equity Fund XIII Limited Partnership</v>
          </cell>
          <cell r="W1354" t="str">
            <v>81-2165545</v>
          </cell>
          <cell r="X1354">
            <v>0.99990000000000001</v>
          </cell>
          <cell r="Y1354"/>
          <cell r="Z1354"/>
          <cell r="AA1354"/>
          <cell r="AB1354"/>
          <cell r="AC1354"/>
          <cell r="AD1354"/>
          <cell r="AE1354"/>
          <cell r="AF1354"/>
          <cell r="AG1354"/>
          <cell r="AH1354"/>
          <cell r="AI1354" t="str">
            <v>No investor with 50% or more ownership</v>
          </cell>
          <cell r="AJ1354" t="str">
            <v>N/A</v>
          </cell>
          <cell r="AK1354" t="str">
            <v>N/A</v>
          </cell>
          <cell r="AL1354"/>
          <cell r="AM1354"/>
          <cell r="AN1354"/>
          <cell r="AO1354"/>
          <cell r="AP1354"/>
          <cell r="AQ1354"/>
          <cell r="AR1354"/>
          <cell r="AS1354"/>
          <cell r="AT1354"/>
          <cell r="AU1354"/>
          <cell r="AV1354" t="str">
            <v/>
          </cell>
          <cell r="AW1354"/>
          <cell r="AX1354" t="str">
            <v/>
          </cell>
          <cell r="AY1354"/>
          <cell r="AZ1354" t="b">
            <v>1</v>
          </cell>
          <cell r="BA1354" t="b">
            <v>1</v>
          </cell>
          <cell r="BB1354" t="str">
            <v>TRUE</v>
          </cell>
          <cell r="BC1354" t="str">
            <v>FALSE</v>
          </cell>
          <cell r="BD1354" t="b">
            <v>1</v>
          </cell>
          <cell r="BE1354" t="str">
            <v>REQ</v>
          </cell>
          <cell r="BF1354" t="str">
            <v>N/A</v>
          </cell>
          <cell r="BG1354" t="str">
            <v>REQ</v>
          </cell>
        </row>
        <row r="1355">
          <cell r="A1355">
            <v>67665</v>
          </cell>
          <cell r="B1355">
            <v>42705</v>
          </cell>
          <cell r="C1355"/>
          <cell r="D1355"/>
          <cell r="E1355"/>
          <cell r="F1355" t="str">
            <v>Sherman and Buena Vista L.P.</v>
          </cell>
          <cell r="G1355" t="str">
            <v>Del Monte Senior Apts (aka Littlejohn Commons)</v>
          </cell>
          <cell r="H1355" t="str">
            <v>Housing Authority of the City of Alameda</v>
          </cell>
          <cell r="I1355" t="str">
            <v>NEF Assignment Corporation, as nominee</v>
          </cell>
          <cell r="J1355" t="str">
            <v>36-4326848</v>
          </cell>
          <cell r="K1355">
            <v>0.99990000000000001</v>
          </cell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 t="str">
            <v>NEF Compass Shared Investment Fund I LP</v>
          </cell>
          <cell r="W1355" t="str">
            <v>30-0848864</v>
          </cell>
          <cell r="X1355">
            <v>0.99990000000000001</v>
          </cell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 t="str">
            <v>Compass Bank</v>
          </cell>
          <cell r="AJ1355" t="str">
            <v>63-0476286</v>
          </cell>
          <cell r="AK1355">
            <v>0.99980000999999996</v>
          </cell>
          <cell r="AL1355"/>
          <cell r="AM1355"/>
          <cell r="AN1355"/>
          <cell r="AO1355"/>
          <cell r="AP1355"/>
          <cell r="AQ1355"/>
          <cell r="AR1355"/>
          <cell r="AS1355"/>
          <cell r="AT1355"/>
          <cell r="AU1355"/>
          <cell r="AV1355" t="str">
            <v/>
          </cell>
          <cell r="AW1355"/>
          <cell r="AX1355" t="str">
            <v/>
          </cell>
          <cell r="AY1355"/>
          <cell r="AZ1355" t="b">
            <v>1</v>
          </cell>
          <cell r="BA1355" t="b">
            <v>1</v>
          </cell>
          <cell r="BB1355" t="str">
            <v>TRUE</v>
          </cell>
          <cell r="BC1355" t="str">
            <v>FALSE</v>
          </cell>
          <cell r="BD1355" t="b">
            <v>1</v>
          </cell>
          <cell r="BE1355" t="str">
            <v>REQ</v>
          </cell>
          <cell r="BF1355" t="e">
            <v>#NAME?</v>
          </cell>
          <cell r="BG1355" t="str">
            <v>REQ</v>
          </cell>
        </row>
        <row r="1356">
          <cell r="A1356">
            <v>67614</v>
          </cell>
          <cell r="B1356">
            <v>42719</v>
          </cell>
          <cell r="C1356"/>
          <cell r="D1356"/>
          <cell r="E1356" t="str">
            <v>Phase 2 - Check investor % in the Fund's LPA</v>
          </cell>
          <cell r="F1356" t="str">
            <v>Palo Verde Apartments, L.P.</v>
          </cell>
          <cell r="G1356" t="str">
            <v>Palo Verde</v>
          </cell>
          <cell r="H1356" t="str">
            <v>Hollywood Community Housing Corporation</v>
          </cell>
          <cell r="I1356" t="str">
            <v>NEF Assignment Corporation, as nominee</v>
          </cell>
          <cell r="J1356" t="str">
            <v>36-4326848</v>
          </cell>
          <cell r="K1356">
            <v>0.9998999999999999</v>
          </cell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 t="str">
            <v>NEF Capital One Investment Fund LLC</v>
          </cell>
          <cell r="W1356" t="str">
            <v>90-0843727</v>
          </cell>
          <cell r="X1356">
            <v>0.9998999999999999</v>
          </cell>
          <cell r="Y1356"/>
          <cell r="Z1356"/>
          <cell r="AA1356"/>
          <cell r="AB1356"/>
          <cell r="AC1356"/>
          <cell r="AD1356"/>
          <cell r="AE1356"/>
          <cell r="AF1356"/>
          <cell r="AG1356"/>
          <cell r="AH1356"/>
          <cell r="AI1356" t="str">
            <v>Capital One NA LIHTC, Inc.</v>
          </cell>
          <cell r="AJ1356" t="str">
            <v>26-0403948</v>
          </cell>
          <cell r="AK1356">
            <v>0.99989900009999988</v>
          </cell>
          <cell r="AL1356"/>
          <cell r="AM1356"/>
          <cell r="AN1356"/>
          <cell r="AO1356"/>
          <cell r="AP1356"/>
          <cell r="AQ1356"/>
          <cell r="AR1356"/>
          <cell r="AS1356"/>
          <cell r="AT1356"/>
          <cell r="AU1356"/>
          <cell r="AV1356" t="str">
            <v/>
          </cell>
          <cell r="AW1356"/>
          <cell r="AX1356" t="str">
            <v/>
          </cell>
          <cell r="AY1356"/>
          <cell r="AZ1356" t="b">
            <v>1</v>
          </cell>
          <cell r="BA1356" t="b">
            <v>1</v>
          </cell>
          <cell r="BB1356" t="b">
            <v>0</v>
          </cell>
          <cell r="BC1356" t="str">
            <v>TRUE</v>
          </cell>
          <cell r="BD1356" t="b">
            <v>1</v>
          </cell>
          <cell r="BE1356" t="str">
            <v>REQ</v>
          </cell>
          <cell r="BF1356" t="e">
            <v>#NAME?</v>
          </cell>
          <cell r="BG1356" t="str">
            <v>REQ</v>
          </cell>
        </row>
        <row r="1357">
          <cell r="A1357">
            <v>67714</v>
          </cell>
          <cell r="B1357">
            <v>44823</v>
          </cell>
          <cell r="C1357"/>
          <cell r="D1357"/>
          <cell r="E1357"/>
          <cell r="F1357" t="str">
            <v>Bethany MH LLC</v>
          </cell>
          <cell r="G1357" t="str">
            <v>Bethany Senior Homes</v>
          </cell>
          <cell r="H1357" t="str">
            <v>RiseBoro (formerly Ridgewood Buschwick Senior Citizen's Council)</v>
          </cell>
          <cell r="I1357" t="str">
            <v>NEF Assignment Corporation, as nominee</v>
          </cell>
          <cell r="J1357" t="str">
            <v>36-4326848</v>
          </cell>
          <cell r="K1357">
            <v>0.99990000000000001</v>
          </cell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 t="str">
            <v>Sterling National Bank Affordable Housing Fund, LP</v>
          </cell>
          <cell r="W1357" t="str">
            <v>35-2611296</v>
          </cell>
          <cell r="X1357">
            <v>0.75242474999999998</v>
          </cell>
          <cell r="Y1357" t="str">
            <v>Cathay Shared Investment Fund IV LP</v>
          </cell>
          <cell r="Z1357" t="str">
            <v>84-2113642</v>
          </cell>
          <cell r="AA1357">
            <v>0.24747525000000001</v>
          </cell>
          <cell r="AB1357"/>
          <cell r="AC1357"/>
          <cell r="AD1357"/>
          <cell r="AE1357"/>
          <cell r="AF1357"/>
          <cell r="AG1357"/>
          <cell r="AH1357"/>
          <cell r="AI1357" t="str">
            <v>Webster Bank, N.A.</v>
          </cell>
          <cell r="AJ1357" t="str">
            <v>06-0273620</v>
          </cell>
          <cell r="AK1357">
            <v>0.75234950752499996</v>
          </cell>
          <cell r="AL1357"/>
          <cell r="AM1357"/>
          <cell r="AN1357"/>
          <cell r="AO1357"/>
          <cell r="AP1357"/>
          <cell r="AQ1357"/>
          <cell r="AR1357"/>
          <cell r="AS1357"/>
          <cell r="AT1357"/>
          <cell r="AU1357"/>
          <cell r="AV1357"/>
          <cell r="AW1357"/>
          <cell r="AX1357"/>
          <cell r="AY1357"/>
          <cell r="AZ1357" t="b">
            <v>1</v>
          </cell>
          <cell r="BA1357" t="b">
            <v>1</v>
          </cell>
          <cell r="BB1357" t="b">
            <v>0</v>
          </cell>
          <cell r="BC1357" t="str">
            <v>FALSE</v>
          </cell>
          <cell r="BD1357" t="b">
            <v>1</v>
          </cell>
          <cell r="BE1357" t="str">
            <v>REQ</v>
          </cell>
          <cell r="BF1357" t="e">
            <v>#NAME?</v>
          </cell>
          <cell r="BG1357" t="str">
            <v>REQ</v>
          </cell>
        </row>
        <row r="1358">
          <cell r="A1358">
            <v>66938</v>
          </cell>
          <cell r="B1358">
            <v>42725</v>
          </cell>
          <cell r="C1358"/>
          <cell r="D1358"/>
          <cell r="E1358" t="str">
            <v>Phase 2 - Check investor % in the Fund's LPA</v>
          </cell>
          <cell r="F1358" t="str">
            <v>Wellington Square TC Senior Apartments, L.P.</v>
          </cell>
          <cell r="G1358" t="str">
            <v>Wellington Square Senior Apartments</v>
          </cell>
          <cell r="H1358" t="str">
            <v>California Commercial Investment Group</v>
          </cell>
          <cell r="I1358" t="str">
            <v>MS Single Investor Fund IV LLC</v>
          </cell>
          <cell r="J1358" t="str">
            <v>61-1790691</v>
          </cell>
          <cell r="K1358">
            <v>0.99990000000000001</v>
          </cell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 t="str">
            <v>MS Single Investor Fund IV LLC</v>
          </cell>
          <cell r="W1358" t="str">
            <v>61-1790691</v>
          </cell>
          <cell r="X1358">
            <v>0.99990000000000001</v>
          </cell>
          <cell r="Y1358"/>
          <cell r="Z1358"/>
          <cell r="AA1358"/>
          <cell r="AB1358"/>
          <cell r="AC1358"/>
          <cell r="AD1358"/>
          <cell r="AE1358"/>
          <cell r="AF1358"/>
          <cell r="AG1358"/>
          <cell r="AH1358"/>
          <cell r="AI1358" t="str">
            <v>MS Affordable Housing LLC</v>
          </cell>
          <cell r="AJ1358" t="str">
            <v>20-3968489</v>
          </cell>
          <cell r="AK1358">
            <v>0.99989900009999999</v>
          </cell>
          <cell r="AL1358"/>
          <cell r="AM1358"/>
          <cell r="AN1358"/>
          <cell r="AO1358"/>
          <cell r="AP1358"/>
          <cell r="AQ1358"/>
          <cell r="AR1358"/>
          <cell r="AS1358"/>
          <cell r="AT1358"/>
          <cell r="AU1358"/>
          <cell r="AV1358" t="str">
            <v/>
          </cell>
          <cell r="AW1358"/>
          <cell r="AX1358" t="str">
            <v/>
          </cell>
          <cell r="AY1358"/>
          <cell r="AZ1358" t="b">
            <v>1</v>
          </cell>
          <cell r="BA1358" t="b">
            <v>1</v>
          </cell>
          <cell r="BB1358" t="str">
            <v>TRUE</v>
          </cell>
          <cell r="BC1358" t="str">
            <v>FALSE</v>
          </cell>
          <cell r="BD1358" t="b">
            <v>1</v>
          </cell>
          <cell r="BE1358" t="str">
            <v>N/A</v>
          </cell>
          <cell r="BF1358" t="e">
            <v>#NAME?</v>
          </cell>
          <cell r="BG1358" t="str">
            <v>REQ</v>
          </cell>
        </row>
        <row r="1359">
          <cell r="A1359">
            <v>67271</v>
          </cell>
          <cell r="B1359">
            <v>42726</v>
          </cell>
          <cell r="C1359"/>
          <cell r="D1359"/>
          <cell r="E1359" t="str">
            <v>Phase 2 - Check investor % in the Fund's LPA</v>
          </cell>
          <cell r="F1359" t="str">
            <v>Grand Terrace Apartments Limited Partnership</v>
          </cell>
          <cell r="G1359" t="str">
            <v>Grand Terrace Apartments</v>
          </cell>
          <cell r="H1359" t="str">
            <v>Southwest Minnesota Housing Partnership</v>
          </cell>
          <cell r="I1359" t="str">
            <v>NEF Assignment Corporation, as nominee</v>
          </cell>
          <cell r="J1359" t="str">
            <v>36-4326848</v>
          </cell>
          <cell r="K1359">
            <v>0.99990000000000001</v>
          </cell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 t="str">
            <v>MS CTR Fund I LLC</v>
          </cell>
          <cell r="W1359" t="str">
            <v>36-4860774</v>
          </cell>
          <cell r="X1359">
            <v>0.99990000000000001</v>
          </cell>
          <cell r="Y1359"/>
          <cell r="Z1359"/>
          <cell r="AA1359"/>
          <cell r="AB1359"/>
          <cell r="AC1359"/>
          <cell r="AD1359"/>
          <cell r="AE1359"/>
          <cell r="AF1359"/>
          <cell r="AG1359"/>
          <cell r="AH1359"/>
          <cell r="AI1359" t="str">
            <v>Morgan Stanley Private Bank, National Association</v>
          </cell>
          <cell r="AJ1359" t="str">
            <v>36-3707380</v>
          </cell>
          <cell r="AK1359">
            <v>0.99989900009999999</v>
          </cell>
          <cell r="AL1359"/>
          <cell r="AM1359"/>
          <cell r="AN1359"/>
          <cell r="AO1359"/>
          <cell r="AP1359"/>
          <cell r="AQ1359"/>
          <cell r="AR1359"/>
          <cell r="AS1359"/>
          <cell r="AT1359"/>
          <cell r="AU1359"/>
          <cell r="AV1359" t="str">
            <v/>
          </cell>
          <cell r="AW1359"/>
          <cell r="AX1359" t="str">
            <v/>
          </cell>
          <cell r="AY1359"/>
          <cell r="AZ1359" t="b">
            <v>1</v>
          </cell>
          <cell r="BA1359" t="b">
            <v>1</v>
          </cell>
          <cell r="BB1359" t="b">
            <v>0</v>
          </cell>
          <cell r="BC1359" t="str">
            <v>FALSE</v>
          </cell>
          <cell r="BD1359" t="b">
            <v>1</v>
          </cell>
          <cell r="BE1359" t="str">
            <v>REQ</v>
          </cell>
          <cell r="BF1359" t="e">
            <v>#NAME?</v>
          </cell>
          <cell r="BG1359" t="str">
            <v>REQ</v>
          </cell>
        </row>
        <row r="1360">
          <cell r="A1360">
            <v>67635</v>
          </cell>
          <cell r="B1360">
            <v>42733</v>
          </cell>
          <cell r="C1360"/>
          <cell r="D1360"/>
          <cell r="E1360" t="str">
            <v>Phase 2 - Check investor % in the Fund's LPA</v>
          </cell>
          <cell r="F1360" t="str">
            <v>JF Granary Partners, LLC</v>
          </cell>
          <cell r="G1360" t="str">
            <v>Granary Place</v>
          </cell>
          <cell r="H1360" t="str">
            <v>JF Capital, LLC</v>
          </cell>
          <cell r="I1360" t="str">
            <v>MS Single Investor Fund IV LLC</v>
          </cell>
          <cell r="J1360" t="str">
            <v>61-1790691</v>
          </cell>
          <cell r="K1360">
            <v>0.99990000000000001</v>
          </cell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 t="str">
            <v>MS Single Investor Fund IV LLC</v>
          </cell>
          <cell r="W1360" t="str">
            <v>61-1790691</v>
          </cell>
          <cell r="X1360">
            <v>0.99990000000000001</v>
          </cell>
          <cell r="Y1360"/>
          <cell r="Z1360"/>
          <cell r="AA1360"/>
          <cell r="AB1360"/>
          <cell r="AC1360"/>
          <cell r="AD1360"/>
          <cell r="AE1360"/>
          <cell r="AF1360"/>
          <cell r="AG1360"/>
          <cell r="AH1360"/>
          <cell r="AI1360" t="str">
            <v>MS Affordable Housing LLC</v>
          </cell>
          <cell r="AJ1360" t="str">
            <v>20-3968489</v>
          </cell>
          <cell r="AK1360">
            <v>0.99989900009999999</v>
          </cell>
          <cell r="AL1360"/>
          <cell r="AM1360"/>
          <cell r="AN1360"/>
          <cell r="AO1360"/>
          <cell r="AP1360"/>
          <cell r="AQ1360"/>
          <cell r="AR1360"/>
          <cell r="AS1360"/>
          <cell r="AT1360"/>
          <cell r="AU1360"/>
          <cell r="AV1360" t="str">
            <v/>
          </cell>
          <cell r="AW1360"/>
          <cell r="AX1360" t="str">
            <v/>
          </cell>
          <cell r="AY1360"/>
          <cell r="AZ1360" t="b">
            <v>1</v>
          </cell>
          <cell r="BA1360" t="b">
            <v>1</v>
          </cell>
          <cell r="BB1360" t="b">
            <v>0</v>
          </cell>
          <cell r="BC1360" t="str">
            <v>FALSE</v>
          </cell>
          <cell r="BD1360" t="b">
            <v>1</v>
          </cell>
          <cell r="BE1360" t="str">
            <v>N/A</v>
          </cell>
          <cell r="BF1360" t="e">
            <v>#NAME?</v>
          </cell>
          <cell r="BG1360" t="str">
            <v>REQ</v>
          </cell>
        </row>
        <row r="1361">
          <cell r="A1361">
            <v>66849</v>
          </cell>
          <cell r="B1361">
            <v>42808</v>
          </cell>
          <cell r="C1361"/>
          <cell r="D1361"/>
          <cell r="E1361" t="str">
            <v>Phase 2 - Check investor % in the Fund's LPA</v>
          </cell>
          <cell r="F1361" t="str">
            <v>Community Services Fifth Housing, LLC</v>
          </cell>
          <cell r="G1361" t="str">
            <v>Ridge Road</v>
          </cell>
          <cell r="H1361" t="str">
            <v>Community Services for the Every1 Inc</v>
          </cell>
          <cell r="I1361" t="str">
            <v>MS Single Investor Fund IV LLC</v>
          </cell>
          <cell r="J1361" t="str">
            <v>61-1790691</v>
          </cell>
          <cell r="K1361">
            <v>0.9998999999999999</v>
          </cell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 t="str">
            <v>MS Single Investor Fund IV LLC</v>
          </cell>
          <cell r="W1361" t="str">
            <v>61-1790691</v>
          </cell>
          <cell r="X1361">
            <v>0.9998999999999999</v>
          </cell>
          <cell r="Y1361"/>
          <cell r="Z1361"/>
          <cell r="AA1361"/>
          <cell r="AB1361"/>
          <cell r="AC1361"/>
          <cell r="AD1361"/>
          <cell r="AE1361"/>
          <cell r="AF1361"/>
          <cell r="AG1361"/>
          <cell r="AH1361"/>
          <cell r="AI1361" t="str">
            <v>MS Affordable Housing LLC</v>
          </cell>
          <cell r="AJ1361" t="str">
            <v>20-3968489</v>
          </cell>
          <cell r="AK1361">
            <v>0.99989900009999988</v>
          </cell>
          <cell r="AL1361"/>
          <cell r="AM1361"/>
          <cell r="AN1361"/>
          <cell r="AO1361"/>
          <cell r="AP1361"/>
          <cell r="AQ1361"/>
          <cell r="AR1361"/>
          <cell r="AS1361"/>
          <cell r="AT1361"/>
          <cell r="AU1361"/>
          <cell r="AV1361" t="str">
            <v/>
          </cell>
          <cell r="AW1361"/>
          <cell r="AX1361" t="str">
            <v/>
          </cell>
          <cell r="AY1361"/>
          <cell r="AZ1361" t="b">
            <v>1</v>
          </cell>
          <cell r="BA1361" t="b">
            <v>1</v>
          </cell>
          <cell r="BB1361" t="b">
            <v>0</v>
          </cell>
          <cell r="BC1361" t="str">
            <v>FALSE</v>
          </cell>
          <cell r="BD1361" t="b">
            <v>1</v>
          </cell>
          <cell r="BE1361" t="str">
            <v>N/A</v>
          </cell>
          <cell r="BF1361" t="e">
            <v>#NAME?</v>
          </cell>
          <cell r="BG1361" t="str">
            <v>REQ</v>
          </cell>
        </row>
        <row r="1362">
          <cell r="A1362">
            <v>67763</v>
          </cell>
          <cell r="B1362">
            <v>42928</v>
          </cell>
          <cell r="C1362"/>
          <cell r="D1362"/>
          <cell r="E1362"/>
          <cell r="F1362" t="str">
            <v>West Town Housing Preservation, LP</v>
          </cell>
          <cell r="G1362" t="str">
            <v>West Town Phase I &amp; II</v>
          </cell>
          <cell r="H1362" t="str">
            <v>Bickerdike Redevelopment Corporation</v>
          </cell>
          <cell r="I1362" t="str">
            <v>NEF Assignment Corporation, as nominee</v>
          </cell>
          <cell r="J1362" t="str">
            <v>36-4326848</v>
          </cell>
          <cell r="K1362">
            <v>0.9998999999999999</v>
          </cell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 t="str">
            <v>NEF Chicago West Town Fund LP</v>
          </cell>
          <cell r="W1362" t="str">
            <v>38-4026337</v>
          </cell>
          <cell r="X1362">
            <v>0.9998999999999999</v>
          </cell>
          <cell r="Y1362"/>
          <cell r="Z1362"/>
          <cell r="AA1362"/>
          <cell r="AB1362"/>
          <cell r="AC1362"/>
          <cell r="AD1362"/>
          <cell r="AE1362"/>
          <cell r="AF1362"/>
          <cell r="AG1362"/>
          <cell r="AH1362"/>
          <cell r="AI1362" t="str">
            <v>No investor with 50% or more ownership</v>
          </cell>
          <cell r="AJ1362" t="str">
            <v>N/A</v>
          </cell>
          <cell r="AK1362" t="str">
            <v>N/A</v>
          </cell>
          <cell r="AL1362"/>
          <cell r="AM1362"/>
          <cell r="AN1362"/>
          <cell r="AO1362"/>
          <cell r="AP1362"/>
          <cell r="AQ1362"/>
          <cell r="AR1362"/>
          <cell r="AS1362"/>
          <cell r="AT1362"/>
          <cell r="AU1362"/>
          <cell r="AV1362" t="str">
            <v/>
          </cell>
          <cell r="AW1362"/>
          <cell r="AX1362" t="str">
            <v/>
          </cell>
          <cell r="AY1362"/>
          <cell r="AZ1362" t="b">
            <v>1</v>
          </cell>
          <cell r="BA1362" t="b">
            <v>1</v>
          </cell>
          <cell r="BB1362" t="b">
            <v>0</v>
          </cell>
          <cell r="BC1362" t="str">
            <v>TRUE</v>
          </cell>
          <cell r="BD1362" t="b">
            <v>1</v>
          </cell>
          <cell r="BE1362" t="str">
            <v>REQ</v>
          </cell>
          <cell r="BF1362" t="str">
            <v>N/A</v>
          </cell>
          <cell r="BG1362" t="str">
            <v>REQ</v>
          </cell>
        </row>
        <row r="1363">
          <cell r="A1363">
            <v>67506</v>
          </cell>
          <cell r="B1363">
            <v>42824</v>
          </cell>
          <cell r="C1363"/>
          <cell r="D1363"/>
          <cell r="E1363" t="str">
            <v>Phase 2 - Check investor % in the Fund's LPA</v>
          </cell>
          <cell r="F1363" t="str">
            <v>S77 LLC</v>
          </cell>
          <cell r="G1363" t="str">
            <v>School 77</v>
          </cell>
          <cell r="H1363" t="str">
            <v>Buffalo Neighborhood Stabilization Corp. (BNSC)</v>
          </cell>
          <cell r="I1363" t="str">
            <v>MS Single Investor Fund IV LLC</v>
          </cell>
          <cell r="J1363" t="str">
            <v>61-1790691</v>
          </cell>
          <cell r="K1363">
            <v>0.9998999999999999</v>
          </cell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 t="str">
            <v>MS Single Investor Fund IV LLC</v>
          </cell>
          <cell r="W1363" t="str">
            <v>61-1790691</v>
          </cell>
          <cell r="X1363">
            <v>0.9998999999999999</v>
          </cell>
          <cell r="Y1363"/>
          <cell r="Z1363"/>
          <cell r="AA1363"/>
          <cell r="AB1363"/>
          <cell r="AC1363"/>
          <cell r="AD1363"/>
          <cell r="AE1363"/>
          <cell r="AF1363"/>
          <cell r="AG1363"/>
          <cell r="AH1363"/>
          <cell r="AI1363" t="str">
            <v>MS Affordable Housing LLC</v>
          </cell>
          <cell r="AJ1363" t="str">
            <v>20-3968489</v>
          </cell>
          <cell r="AK1363">
            <v>0.99989900009999988</v>
          </cell>
          <cell r="AL1363"/>
          <cell r="AM1363"/>
          <cell r="AN1363"/>
          <cell r="AO1363"/>
          <cell r="AP1363"/>
          <cell r="AQ1363"/>
          <cell r="AR1363"/>
          <cell r="AS1363"/>
          <cell r="AT1363"/>
          <cell r="AU1363"/>
          <cell r="AV1363" t="str">
            <v/>
          </cell>
          <cell r="AW1363"/>
          <cell r="AX1363" t="str">
            <v/>
          </cell>
          <cell r="AY1363"/>
          <cell r="AZ1363" t="b">
            <v>1</v>
          </cell>
          <cell r="BA1363" t="b">
            <v>1</v>
          </cell>
          <cell r="BB1363" t="b">
            <v>0</v>
          </cell>
          <cell r="BC1363" t="str">
            <v>FALSE</v>
          </cell>
          <cell r="BD1363" t="b">
            <v>1</v>
          </cell>
          <cell r="BE1363" t="str">
            <v>N/A</v>
          </cell>
          <cell r="BF1363" t="e">
            <v>#NAME?</v>
          </cell>
          <cell r="BG1363" t="str">
            <v>REQ</v>
          </cell>
        </row>
        <row r="1364">
          <cell r="A1364">
            <v>67784</v>
          </cell>
          <cell r="B1364">
            <v>43230</v>
          </cell>
          <cell r="C1364"/>
          <cell r="D1364"/>
          <cell r="E1364"/>
          <cell r="F1364" t="str">
            <v>Project Freedom at West Windsor Urban Renewal, LP</v>
          </cell>
          <cell r="G1364" t="str">
            <v>Freedom Village at West Windsor</v>
          </cell>
          <cell r="H1364" t="str">
            <v>Project Freedom, Inc.</v>
          </cell>
          <cell r="I1364" t="str">
            <v>NEF Assignment Corporation, as nominee</v>
          </cell>
          <cell r="J1364" t="str">
            <v>36-4326848</v>
          </cell>
          <cell r="K1364">
            <v>0.9998999999999999</v>
          </cell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 t="str">
            <v>Four Eighty-One Housing Investment Fund IV LP</v>
          </cell>
          <cell r="W1364" t="str">
            <v>32-0449544</v>
          </cell>
          <cell r="X1364">
            <v>0.9998999999999999</v>
          </cell>
          <cell r="Y1364"/>
          <cell r="Z1364"/>
          <cell r="AA1364"/>
          <cell r="AB1364"/>
          <cell r="AC1364"/>
          <cell r="AD1364"/>
          <cell r="AE1364"/>
          <cell r="AF1364"/>
          <cell r="AG1364"/>
          <cell r="AH1364"/>
          <cell r="AI1364" t="str">
            <v>Four Eighty - One Corp</v>
          </cell>
          <cell r="AJ1364" t="str">
            <v>01-0354265</v>
          </cell>
          <cell r="AK1364">
            <v>0.99980000999999985</v>
          </cell>
          <cell r="AL1364"/>
          <cell r="AM1364"/>
          <cell r="AN1364"/>
          <cell r="AO1364"/>
          <cell r="AP1364"/>
          <cell r="AQ1364"/>
          <cell r="AR1364"/>
          <cell r="AS1364"/>
          <cell r="AT1364"/>
          <cell r="AU1364"/>
          <cell r="AV1364" t="str">
            <v/>
          </cell>
          <cell r="AW1364"/>
          <cell r="AX1364" t="str">
            <v/>
          </cell>
          <cell r="AY1364"/>
          <cell r="AZ1364" t="b">
            <v>1</v>
          </cell>
          <cell r="BA1364" t="b">
            <v>1</v>
          </cell>
          <cell r="BB1364" t="b">
            <v>0</v>
          </cell>
          <cell r="BC1364" t="str">
            <v>TRUE</v>
          </cell>
          <cell r="BD1364" t="b">
            <v>1</v>
          </cell>
          <cell r="BE1364" t="str">
            <v>REQ</v>
          </cell>
          <cell r="BF1364" t="e">
            <v>#NAME?</v>
          </cell>
          <cell r="BG1364" t="str">
            <v>REQ</v>
          </cell>
        </row>
        <row r="1365">
          <cell r="A1365">
            <v>67785</v>
          </cell>
          <cell r="B1365">
            <v>43446</v>
          </cell>
          <cell r="C1365"/>
          <cell r="D1365"/>
          <cell r="E1365"/>
          <cell r="F1365" t="str">
            <v>Project Freedom at Gibbsboro Urban Renewal, LP</v>
          </cell>
          <cell r="G1365" t="str">
            <v>Freedom Village of Gibbsboro</v>
          </cell>
          <cell r="H1365" t="str">
            <v>Project Freedom, Inc.</v>
          </cell>
          <cell r="I1365" t="str">
            <v>NEF Assignment Corporation, as nominee</v>
          </cell>
          <cell r="J1365" t="str">
            <v>36-4326848</v>
          </cell>
          <cell r="K1365">
            <v>0.99990000000000001</v>
          </cell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 t="str">
            <v>Banc of America Community Housing Investment Fund X LP</v>
          </cell>
          <cell r="W1365" t="str">
            <v>30-1011322</v>
          </cell>
          <cell r="X1365">
            <v>0.99990000000000001</v>
          </cell>
          <cell r="Y1365"/>
          <cell r="Z1365"/>
          <cell r="AA1365"/>
          <cell r="AB1365"/>
          <cell r="AC1365"/>
          <cell r="AD1365"/>
          <cell r="AE1365"/>
          <cell r="AF1365"/>
          <cell r="AG1365"/>
          <cell r="AH1365"/>
          <cell r="AI1365" t="str">
            <v>Bank of America, N.A.</v>
          </cell>
          <cell r="AJ1365" t="str">
            <v>94-1687665</v>
          </cell>
          <cell r="AK1365">
            <v>0.99980000999999996</v>
          </cell>
          <cell r="AL1365"/>
          <cell r="AM1365"/>
          <cell r="AN1365"/>
          <cell r="AO1365"/>
          <cell r="AP1365"/>
          <cell r="AQ1365"/>
          <cell r="AR1365"/>
          <cell r="AS1365"/>
          <cell r="AT1365"/>
          <cell r="AU1365"/>
          <cell r="AV1365" t="str">
            <v/>
          </cell>
          <cell r="AW1365"/>
          <cell r="AX1365" t="str">
            <v/>
          </cell>
          <cell r="AY1365"/>
          <cell r="AZ1365" t="b">
            <v>1</v>
          </cell>
          <cell r="BA1365" t="b">
            <v>1</v>
          </cell>
          <cell r="BB1365" t="b">
            <v>0</v>
          </cell>
          <cell r="BC1365" t="str">
            <v>TRUE</v>
          </cell>
          <cell r="BD1365" t="b">
            <v>1</v>
          </cell>
          <cell r="BE1365" t="str">
            <v>REQ</v>
          </cell>
          <cell r="BF1365" t="e">
            <v>#NAME?</v>
          </cell>
          <cell r="BG1365" t="str">
            <v>REQ</v>
          </cell>
        </row>
        <row r="1366">
          <cell r="A1366">
            <v>67794</v>
          </cell>
          <cell r="B1366">
            <v>43356</v>
          </cell>
          <cell r="C1366"/>
          <cell r="D1366"/>
          <cell r="E1366"/>
          <cell r="F1366" t="str">
            <v>Fifteenth Street Apartments Limited Partnership</v>
          </cell>
          <cell r="G1366" t="str">
            <v>Fifteenth Street Apartments</v>
          </cell>
          <cell r="H1366" t="str">
            <v>Full Circle Communities, Inc.</v>
          </cell>
          <cell r="I1366" t="str">
            <v>NEF Assignment Corporation, as nominee</v>
          </cell>
          <cell r="J1366" t="str">
            <v>36-4326848</v>
          </cell>
          <cell r="K1366">
            <v>0.99990000000000001</v>
          </cell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 t="str">
            <v>National Equity Fund 2017 LP</v>
          </cell>
          <cell r="W1366" t="str">
            <v>32-0532621</v>
          </cell>
          <cell r="X1366">
            <v>0.99990000000000001</v>
          </cell>
          <cell r="Y1366"/>
          <cell r="Z1366"/>
          <cell r="AA1366"/>
          <cell r="AB1366"/>
          <cell r="AC1366"/>
          <cell r="AD1366"/>
          <cell r="AE1366"/>
          <cell r="AF1366"/>
          <cell r="AG1366"/>
          <cell r="AH1366"/>
          <cell r="AI1366" t="str">
            <v>No investor with 50% or more ownership</v>
          </cell>
          <cell r="AJ1366" t="str">
            <v>N/A</v>
          </cell>
          <cell r="AK1366" t="str">
            <v>N/A</v>
          </cell>
          <cell r="AL1366"/>
          <cell r="AM1366"/>
          <cell r="AN1366"/>
          <cell r="AO1366"/>
          <cell r="AP1366"/>
          <cell r="AQ1366"/>
          <cell r="AR1366"/>
          <cell r="AS1366"/>
          <cell r="AT1366"/>
          <cell r="AU1366"/>
          <cell r="AV1366" t="str">
            <v/>
          </cell>
          <cell r="AW1366"/>
          <cell r="AX1366" t="str">
            <v/>
          </cell>
          <cell r="AY1366"/>
          <cell r="AZ1366" t="b">
            <v>1</v>
          </cell>
          <cell r="BA1366" t="b">
            <v>1</v>
          </cell>
          <cell r="BB1366" t="str">
            <v>TRUE</v>
          </cell>
          <cell r="BC1366" t="str">
            <v>FALSE</v>
          </cell>
          <cell r="BD1366" t="b">
            <v>1</v>
          </cell>
          <cell r="BE1366" t="str">
            <v>REQ</v>
          </cell>
          <cell r="BF1366" t="str">
            <v>N/A</v>
          </cell>
          <cell r="BG1366" t="str">
            <v>REQ</v>
          </cell>
        </row>
        <row r="1367">
          <cell r="A1367">
            <v>67589</v>
          </cell>
          <cell r="B1367">
            <v>42839</v>
          </cell>
          <cell r="C1367"/>
          <cell r="D1367"/>
          <cell r="E1367" t="str">
            <v>Phase 2 - Check investor % in the Fund's LPA</v>
          </cell>
          <cell r="F1367" t="str">
            <v>Mt. Baker Village LLLP</v>
          </cell>
          <cell r="G1367" t="str">
            <v>Mt. Baker Village Apartments</v>
          </cell>
          <cell r="H1367" t="str">
            <v>Mt. Baker Housing Association</v>
          </cell>
          <cell r="I1367" t="str">
            <v>NEF Assignment Corporation, as nominee</v>
          </cell>
          <cell r="J1367" t="str">
            <v>36-4326848</v>
          </cell>
          <cell r="K1367">
            <v>0.9998999999999999</v>
          </cell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 t="str">
            <v>MS CTR Fund I LLC</v>
          </cell>
          <cell r="W1367" t="str">
            <v>36-4860774</v>
          </cell>
          <cell r="X1367">
            <v>0.9998999999999999</v>
          </cell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 t="str">
            <v>Morgan Stanley Private Bank, National Association</v>
          </cell>
          <cell r="AJ1367" t="str">
            <v>36-3707380</v>
          </cell>
          <cell r="AK1367">
            <v>0.99989900009999988</v>
          </cell>
          <cell r="AL1367"/>
          <cell r="AM1367"/>
          <cell r="AN1367"/>
          <cell r="AO1367"/>
          <cell r="AP1367"/>
          <cell r="AQ1367"/>
          <cell r="AR1367"/>
          <cell r="AS1367"/>
          <cell r="AT1367"/>
          <cell r="AU1367"/>
          <cell r="AV1367" t="str">
            <v/>
          </cell>
          <cell r="AW1367"/>
          <cell r="AX1367" t="str">
            <v/>
          </cell>
          <cell r="AY1367"/>
          <cell r="AZ1367" t="b">
            <v>1</v>
          </cell>
          <cell r="BA1367" t="b">
            <v>1</v>
          </cell>
          <cell r="BB1367" t="b">
            <v>0</v>
          </cell>
          <cell r="BC1367" t="str">
            <v>TRUE</v>
          </cell>
          <cell r="BD1367" t="b">
            <v>1</v>
          </cell>
          <cell r="BE1367" t="str">
            <v>REQ</v>
          </cell>
          <cell r="BF1367" t="e">
            <v>#NAME?</v>
          </cell>
          <cell r="BG1367" t="str">
            <v>REQ</v>
          </cell>
        </row>
        <row r="1368">
          <cell r="A1368">
            <v>67823</v>
          </cell>
          <cell r="B1368">
            <v>42929</v>
          </cell>
          <cell r="C1368"/>
          <cell r="D1368"/>
          <cell r="E1368"/>
          <cell r="F1368" t="str">
            <v>Forest Hills Veteran Housing LP</v>
          </cell>
          <cell r="G1368" t="str">
            <v>Forest Hills</v>
          </cell>
          <cell r="H1368" t="str">
            <v>ACTION-Housing, Inc.</v>
          </cell>
          <cell r="I1368" t="str">
            <v>NEF Assignment Corporation, as nominee</v>
          </cell>
          <cell r="J1368" t="str">
            <v>36-4326848</v>
          </cell>
          <cell r="K1368">
            <v>0.9998999999999999</v>
          </cell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 t="str">
            <v>NEF New York Special Tax Credit Fund 2016 LP</v>
          </cell>
          <cell r="W1368" t="str">
            <v>36-4843279</v>
          </cell>
          <cell r="X1368">
            <v>0.9998999999999999</v>
          </cell>
          <cell r="Y1368"/>
          <cell r="Z1368"/>
          <cell r="AA1368"/>
          <cell r="AB1368"/>
          <cell r="AC1368"/>
          <cell r="AD1368"/>
          <cell r="AE1368"/>
          <cell r="AF1368"/>
          <cell r="AG1368"/>
          <cell r="AH1368"/>
          <cell r="AI1368" t="str">
            <v>BNY Aurora Holding Corp</v>
          </cell>
          <cell r="AJ1368" t="str">
            <v>13-3837068</v>
          </cell>
          <cell r="AK1368">
            <v>0.99980000999999985</v>
          </cell>
          <cell r="AL1368"/>
          <cell r="AM1368"/>
          <cell r="AN1368"/>
          <cell r="AO1368"/>
          <cell r="AP1368"/>
          <cell r="AQ1368"/>
          <cell r="AR1368"/>
          <cell r="AS1368"/>
          <cell r="AT1368"/>
          <cell r="AU1368"/>
          <cell r="AV1368" t="str">
            <v/>
          </cell>
          <cell r="AW1368"/>
          <cell r="AX1368" t="str">
            <v/>
          </cell>
          <cell r="AY1368"/>
          <cell r="AZ1368" t="b">
            <v>1</v>
          </cell>
          <cell r="BA1368" t="b">
            <v>1</v>
          </cell>
          <cell r="BB1368" t="b">
            <v>0</v>
          </cell>
          <cell r="BC1368" t="str">
            <v>FALSE</v>
          </cell>
          <cell r="BD1368" t="b">
            <v>1</v>
          </cell>
          <cell r="BE1368" t="str">
            <v>REQ</v>
          </cell>
          <cell r="BF1368" t="e">
            <v>#NAME?</v>
          </cell>
          <cell r="BG1368" t="str">
            <v>REQ</v>
          </cell>
        </row>
        <row r="1369">
          <cell r="A1369">
            <v>67839</v>
          </cell>
          <cell r="B1369">
            <v>43209</v>
          </cell>
          <cell r="C1369"/>
          <cell r="D1369"/>
          <cell r="E1369"/>
          <cell r="F1369" t="str">
            <v>Bottineau Ridge II of Maple Grove Limited Partnership</v>
          </cell>
          <cell r="G1369" t="str">
            <v>Bottineau Ridge Phase II</v>
          </cell>
          <cell r="H1369" t="str">
            <v>Duffy Development Company, Inc.</v>
          </cell>
          <cell r="I1369" t="str">
            <v>NEF Assignment Corporation, as nominee</v>
          </cell>
          <cell r="J1369" t="str">
            <v>36-4326848</v>
          </cell>
          <cell r="K1369">
            <v>0.99990000000000001</v>
          </cell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 t="str">
            <v>National Equity Fund 2017 LP</v>
          </cell>
          <cell r="W1369" t="str">
            <v>32-0532621</v>
          </cell>
          <cell r="X1369">
            <v>0.99990000000000001</v>
          </cell>
          <cell r="Y1369"/>
          <cell r="Z1369"/>
          <cell r="AA1369"/>
          <cell r="AB1369"/>
          <cell r="AC1369"/>
          <cell r="AD1369"/>
          <cell r="AE1369"/>
          <cell r="AF1369"/>
          <cell r="AG1369"/>
          <cell r="AH1369"/>
          <cell r="AI1369" t="str">
            <v>No investor with 50% or more ownership</v>
          </cell>
          <cell r="AJ1369" t="str">
            <v>N/A</v>
          </cell>
          <cell r="AK1369" t="str">
            <v>N/A</v>
          </cell>
          <cell r="AL1369"/>
          <cell r="AM1369"/>
          <cell r="AN1369"/>
          <cell r="AO1369"/>
          <cell r="AP1369"/>
          <cell r="AQ1369"/>
          <cell r="AR1369"/>
          <cell r="AS1369"/>
          <cell r="AT1369"/>
          <cell r="AU1369"/>
          <cell r="AV1369" t="str">
            <v/>
          </cell>
          <cell r="AW1369"/>
          <cell r="AX1369" t="str">
            <v/>
          </cell>
          <cell r="AY1369"/>
          <cell r="AZ1369" t="b">
            <v>1</v>
          </cell>
          <cell r="BA1369" t="b">
            <v>1</v>
          </cell>
          <cell r="BB1369" t="b">
            <v>0</v>
          </cell>
          <cell r="BC1369" t="str">
            <v>FALSE</v>
          </cell>
          <cell r="BD1369" t="b">
            <v>1</v>
          </cell>
          <cell r="BE1369" t="str">
            <v>REQ</v>
          </cell>
          <cell r="BF1369" t="str">
            <v>N/A</v>
          </cell>
          <cell r="BG1369" t="str">
            <v>REQ</v>
          </cell>
        </row>
        <row r="1370">
          <cell r="A1370">
            <v>67845</v>
          </cell>
          <cell r="B1370">
            <v>43011</v>
          </cell>
          <cell r="C1370"/>
          <cell r="D1370"/>
          <cell r="E1370"/>
          <cell r="F1370" t="str">
            <v>Littleton Crossing Apartments, LP</v>
          </cell>
          <cell r="G1370" t="str">
            <v>Littleton Crossing Apartments</v>
          </cell>
          <cell r="H1370" t="str">
            <v>Summit Housing Group, Inc.</v>
          </cell>
          <cell r="I1370" t="str">
            <v>NEF Assignment Corporation, as nominee</v>
          </cell>
          <cell r="J1370" t="str">
            <v>36-4326848</v>
          </cell>
          <cell r="K1370">
            <v>0.99990000000000001</v>
          </cell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 t="str">
            <v>Homestead Equity Fund XIII Limited Partnership</v>
          </cell>
          <cell r="W1370" t="str">
            <v>81-2165545</v>
          </cell>
          <cell r="X1370">
            <v>0.60493949999999996</v>
          </cell>
          <cell r="Y1370" t="str">
            <v>Homestead Equity Fund XIV Limited Partnership</v>
          </cell>
          <cell r="Z1370" t="str">
            <v>35-2602407</v>
          </cell>
          <cell r="AA1370">
            <v>0.39496049999999999</v>
          </cell>
          <cell r="AB1370"/>
          <cell r="AC1370"/>
          <cell r="AD1370"/>
          <cell r="AE1370"/>
          <cell r="AF1370"/>
          <cell r="AG1370"/>
          <cell r="AH1370"/>
          <cell r="AI1370" t="str">
            <v>No investor with 50% or more ownership</v>
          </cell>
          <cell r="AJ1370" t="str">
            <v>N/A</v>
          </cell>
          <cell r="AK1370" t="str">
            <v>N/A</v>
          </cell>
          <cell r="AL1370"/>
          <cell r="AM1370"/>
          <cell r="AN1370"/>
          <cell r="AO1370"/>
          <cell r="AP1370"/>
          <cell r="AQ1370"/>
          <cell r="AR1370"/>
          <cell r="AS1370"/>
          <cell r="AT1370"/>
          <cell r="AU1370"/>
          <cell r="AV1370" t="str">
            <v/>
          </cell>
          <cell r="AW1370"/>
          <cell r="AX1370" t="str">
            <v/>
          </cell>
          <cell r="AY1370"/>
          <cell r="AZ1370" t="b">
            <v>1</v>
          </cell>
          <cell r="BA1370" t="b">
            <v>1</v>
          </cell>
          <cell r="BB1370" t="str">
            <v>TRUE</v>
          </cell>
          <cell r="BC1370" t="str">
            <v>FALSE</v>
          </cell>
          <cell r="BD1370" t="b">
            <v>1</v>
          </cell>
          <cell r="BE1370" t="str">
            <v>REQ</v>
          </cell>
          <cell r="BF1370" t="str">
            <v>N/A</v>
          </cell>
          <cell r="BG1370" t="str">
            <v>REQ</v>
          </cell>
        </row>
        <row r="1371">
          <cell r="A1371">
            <v>67381</v>
          </cell>
          <cell r="B1371">
            <v>42856</v>
          </cell>
          <cell r="C1371"/>
          <cell r="D1371"/>
          <cell r="E1371" t="str">
            <v>Phase 2 - Check investor % in the Fund's LPA</v>
          </cell>
          <cell r="F1371" t="str">
            <v>HELP Perry Point LP</v>
          </cell>
          <cell r="G1371" t="str">
            <v>HELP Perry Point Veterans Village</v>
          </cell>
          <cell r="H1371" t="str">
            <v>H.E.L.P. Development Corp.</v>
          </cell>
          <cell r="I1371" t="str">
            <v>NEF Assignment Corporation, as nominee</v>
          </cell>
          <cell r="J1371" t="str">
            <v>36-4326848</v>
          </cell>
          <cell r="K1371">
            <v>0.9998999999999999</v>
          </cell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 t="str">
            <v>MS CTR Fund I LLC</v>
          </cell>
          <cell r="W1371" t="str">
            <v>36-4860774</v>
          </cell>
          <cell r="X1371">
            <v>0.9998999999999999</v>
          </cell>
          <cell r="Y1371"/>
          <cell r="Z1371"/>
          <cell r="AA1371"/>
          <cell r="AB1371"/>
          <cell r="AC1371"/>
          <cell r="AD1371"/>
          <cell r="AE1371"/>
          <cell r="AF1371"/>
          <cell r="AG1371"/>
          <cell r="AH1371"/>
          <cell r="AI1371" t="str">
            <v>Morgan Stanley Private Bank, National Association</v>
          </cell>
          <cell r="AJ1371" t="str">
            <v>36-3707380</v>
          </cell>
          <cell r="AK1371">
            <v>0.99989900009999988</v>
          </cell>
          <cell r="AL1371"/>
          <cell r="AM1371"/>
          <cell r="AN1371"/>
          <cell r="AO1371"/>
          <cell r="AP1371"/>
          <cell r="AQ1371"/>
          <cell r="AR1371"/>
          <cell r="AS1371"/>
          <cell r="AT1371"/>
          <cell r="AU1371"/>
          <cell r="AV1371" t="str">
            <v/>
          </cell>
          <cell r="AW1371"/>
          <cell r="AX1371" t="str">
            <v/>
          </cell>
          <cell r="AY1371"/>
          <cell r="AZ1371" t="b">
            <v>1</v>
          </cell>
          <cell r="BA1371" t="b">
            <v>1</v>
          </cell>
          <cell r="BB1371" t="b">
            <v>0</v>
          </cell>
          <cell r="BC1371" t="str">
            <v>FALSE</v>
          </cell>
          <cell r="BD1371" t="b">
            <v>1</v>
          </cell>
          <cell r="BE1371" t="str">
            <v>REQ</v>
          </cell>
          <cell r="BF1371" t="e">
            <v>#NAME?</v>
          </cell>
          <cell r="BG1371" t="str">
            <v>REQ</v>
          </cell>
        </row>
        <row r="1372">
          <cell r="A1372">
            <v>67850</v>
          </cell>
          <cell r="B1372">
            <v>43735</v>
          </cell>
          <cell r="C1372"/>
          <cell r="D1372"/>
          <cell r="E1372"/>
          <cell r="F1372" t="str">
            <v>Susquehanna Square Housing LP</v>
          </cell>
          <cell r="G1372" t="str">
            <v>Susquehanna Square</v>
          </cell>
          <cell r="H1372" t="str">
            <v>Community Ventures</v>
          </cell>
          <cell r="I1372" t="str">
            <v>NEF Assignment Corporation, as nominee</v>
          </cell>
          <cell r="J1372" t="str">
            <v>36-4326848</v>
          </cell>
          <cell r="K1372">
            <v>0.99990000000000001</v>
          </cell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 t="str">
            <v>Four Eighty-One Housing Investment Fund V LP</v>
          </cell>
          <cell r="W1372" t="str">
            <v>37-1895553</v>
          </cell>
          <cell r="X1372">
            <v>0.99990000000000001</v>
          </cell>
          <cell r="Y1372"/>
          <cell r="Z1372"/>
          <cell r="AA1372"/>
          <cell r="AB1372"/>
          <cell r="AC1372"/>
          <cell r="AD1372"/>
          <cell r="AE1372"/>
          <cell r="AF1372"/>
          <cell r="AG1372"/>
          <cell r="AH1372"/>
          <cell r="AI1372" t="str">
            <v>Four Eighty - One Corp</v>
          </cell>
          <cell r="AJ1372" t="str">
            <v>01-0354265</v>
          </cell>
          <cell r="AK1372">
            <v>0.99980000999999996</v>
          </cell>
          <cell r="AL1372"/>
          <cell r="AM1372"/>
          <cell r="AN1372"/>
          <cell r="AO1372"/>
          <cell r="AP1372"/>
          <cell r="AQ1372"/>
          <cell r="AR1372"/>
          <cell r="AS1372"/>
          <cell r="AT1372"/>
          <cell r="AU1372"/>
          <cell r="AV1372" t="str">
            <v/>
          </cell>
          <cell r="AW1372"/>
          <cell r="AX1372" t="str">
            <v/>
          </cell>
          <cell r="AY1372"/>
          <cell r="AZ1372" t="b">
            <v>1</v>
          </cell>
          <cell r="BA1372" t="b">
            <v>1</v>
          </cell>
          <cell r="BB1372" t="b">
            <v>0</v>
          </cell>
          <cell r="BC1372" t="str">
            <v>FALSE</v>
          </cell>
          <cell r="BD1372" t="b">
            <v>1</v>
          </cell>
          <cell r="BE1372" t="str">
            <v>REQ</v>
          </cell>
          <cell r="BF1372" t="e">
            <v>#NAME?</v>
          </cell>
          <cell r="BG1372" t="str">
            <v>REQ</v>
          </cell>
        </row>
        <row r="1373">
          <cell r="A1373">
            <v>67853</v>
          </cell>
          <cell r="B1373">
            <v>43188</v>
          </cell>
          <cell r="C1373"/>
          <cell r="D1373"/>
          <cell r="E1373"/>
          <cell r="F1373" t="str">
            <v>88th &amp; Vermont LP</v>
          </cell>
          <cell r="G1373" t="str">
            <v>88th &amp; Vermont</v>
          </cell>
          <cell r="H1373" t="str">
            <v>W.O.R.K.S.</v>
          </cell>
          <cell r="I1373" t="str">
            <v>NEF Assignment Corporation, as nominee</v>
          </cell>
          <cell r="J1373" t="str">
            <v>36-4326848</v>
          </cell>
          <cell r="K1373">
            <v>0.99990000000000001</v>
          </cell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 t="str">
            <v>California Equity Fund 2018 LP</v>
          </cell>
          <cell r="W1373" t="str">
            <v>37-1878276</v>
          </cell>
          <cell r="X1373">
            <v>0.99990000000000001</v>
          </cell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 t="str">
            <v>No investor with 50% or more ownership</v>
          </cell>
          <cell r="AJ1373" t="str">
            <v>N/A</v>
          </cell>
          <cell r="AK1373" t="str">
            <v>N/A</v>
          </cell>
          <cell r="AL1373"/>
          <cell r="AM1373"/>
          <cell r="AN1373"/>
          <cell r="AO1373"/>
          <cell r="AP1373"/>
          <cell r="AQ1373"/>
          <cell r="AR1373"/>
          <cell r="AS1373"/>
          <cell r="AT1373"/>
          <cell r="AU1373"/>
          <cell r="AV1373" t="str">
            <v/>
          </cell>
          <cell r="AW1373"/>
          <cell r="AX1373" t="str">
            <v/>
          </cell>
          <cell r="AY1373"/>
          <cell r="AZ1373" t="b">
            <v>1</v>
          </cell>
          <cell r="BA1373" t="b">
            <v>1</v>
          </cell>
          <cell r="BB1373" t="str">
            <v>TRUE</v>
          </cell>
          <cell r="BC1373" t="str">
            <v>FALSE</v>
          </cell>
          <cell r="BD1373" t="b">
            <v>1</v>
          </cell>
          <cell r="BE1373" t="str">
            <v>REQ</v>
          </cell>
          <cell r="BF1373" t="str">
            <v>N/A</v>
          </cell>
          <cell r="BG1373" t="str">
            <v>REQ</v>
          </cell>
        </row>
        <row r="1374">
          <cell r="A1374">
            <v>67856</v>
          </cell>
          <cell r="B1374">
            <v>43084</v>
          </cell>
          <cell r="C1374"/>
          <cell r="D1374"/>
          <cell r="E1374"/>
          <cell r="F1374" t="str">
            <v>Connecticut Court, LLC</v>
          </cell>
          <cell r="G1374" t="str">
            <v>Connecticut Court</v>
          </cell>
          <cell r="H1374" t="str">
            <v>Clinton County Chaper NYSARC, Inc</v>
          </cell>
          <cell r="I1374" t="str">
            <v>NEF Assignment Corporation, as nominee</v>
          </cell>
          <cell r="J1374" t="str">
            <v>36-4326848</v>
          </cell>
          <cell r="K1374">
            <v>0.99990000000000001</v>
          </cell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 t="str">
            <v>Four Eighty-One Housing Investment Fund IV LP</v>
          </cell>
          <cell r="W1374" t="str">
            <v>32-0449544</v>
          </cell>
          <cell r="X1374">
            <v>0.99990000000000001</v>
          </cell>
          <cell r="Y1374"/>
          <cell r="Z1374"/>
          <cell r="AA1374"/>
          <cell r="AB1374"/>
          <cell r="AC1374"/>
          <cell r="AD1374"/>
          <cell r="AE1374"/>
          <cell r="AF1374"/>
          <cell r="AG1374"/>
          <cell r="AH1374"/>
          <cell r="AI1374" t="str">
            <v>Four Eighty - One Corp</v>
          </cell>
          <cell r="AJ1374" t="str">
            <v>01-0354265</v>
          </cell>
          <cell r="AK1374">
            <v>0.99980001000000007</v>
          </cell>
          <cell r="AL1374"/>
          <cell r="AM1374"/>
          <cell r="AN1374"/>
          <cell r="AO1374"/>
          <cell r="AP1374"/>
          <cell r="AQ1374"/>
          <cell r="AR1374"/>
          <cell r="AS1374"/>
          <cell r="AT1374"/>
          <cell r="AU1374"/>
          <cell r="AV1374" t="str">
            <v/>
          </cell>
          <cell r="AW1374"/>
          <cell r="AX1374" t="str">
            <v/>
          </cell>
          <cell r="AY1374"/>
          <cell r="AZ1374" t="b">
            <v>1</v>
          </cell>
          <cell r="BA1374" t="b">
            <v>1</v>
          </cell>
          <cell r="BB1374" t="str">
            <v>TRUE</v>
          </cell>
          <cell r="BC1374" t="str">
            <v>FALSE</v>
          </cell>
          <cell r="BD1374" t="b">
            <v>1</v>
          </cell>
          <cell r="BE1374" t="str">
            <v>REQ</v>
          </cell>
          <cell r="BF1374" t="e">
            <v>#NAME?</v>
          </cell>
          <cell r="BG1374" t="str">
            <v>REQ</v>
          </cell>
        </row>
        <row r="1375">
          <cell r="A1375">
            <v>67877</v>
          </cell>
          <cell r="B1375">
            <v>43228</v>
          </cell>
          <cell r="C1375"/>
          <cell r="D1375"/>
          <cell r="E1375"/>
          <cell r="F1375" t="str">
            <v>Shepherd Home Limited Partnership</v>
          </cell>
          <cell r="G1375" t="str">
            <v>Mary Shepherd Home</v>
          </cell>
          <cell r="H1375" t="str">
            <v>Columbus House, Inc.</v>
          </cell>
          <cell r="I1375" t="str">
            <v>NEF Assignment Corporation, as nominee</v>
          </cell>
          <cell r="J1375" t="str">
            <v>36-4326848</v>
          </cell>
          <cell r="K1375">
            <v>0.99990000000000001</v>
          </cell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 t="str">
            <v>National Equity Fund 2017 LP</v>
          </cell>
          <cell r="W1375" t="str">
            <v>32-0532621</v>
          </cell>
          <cell r="X1375">
            <v>0.99990000000000001</v>
          </cell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 t="str">
            <v>No investor with 50% or more ownership</v>
          </cell>
          <cell r="AJ1375" t="str">
            <v>N/A</v>
          </cell>
          <cell r="AK1375" t="str">
            <v>N/A</v>
          </cell>
          <cell r="AL1375"/>
          <cell r="AM1375"/>
          <cell r="AN1375"/>
          <cell r="AO1375"/>
          <cell r="AP1375"/>
          <cell r="AQ1375"/>
          <cell r="AR1375"/>
          <cell r="AS1375"/>
          <cell r="AT1375"/>
          <cell r="AU1375"/>
          <cell r="AV1375" t="str">
            <v/>
          </cell>
          <cell r="AW1375"/>
          <cell r="AX1375" t="str">
            <v/>
          </cell>
          <cell r="AY1375"/>
          <cell r="AZ1375" t="b">
            <v>1</v>
          </cell>
          <cell r="BA1375" t="b">
            <v>1</v>
          </cell>
          <cell r="BB1375" t="b">
            <v>0</v>
          </cell>
          <cell r="BC1375" t="str">
            <v>FALSE</v>
          </cell>
          <cell r="BD1375" t="b">
            <v>1</v>
          </cell>
          <cell r="BE1375" t="str">
            <v>REQ</v>
          </cell>
          <cell r="BF1375" t="str">
            <v>N/A</v>
          </cell>
          <cell r="BG1375" t="str">
            <v>REQ</v>
          </cell>
        </row>
        <row r="1376">
          <cell r="A1376">
            <v>67519</v>
          </cell>
          <cell r="B1376">
            <v>42864</v>
          </cell>
          <cell r="C1376"/>
          <cell r="D1376"/>
          <cell r="E1376" t="str">
            <v>Phase 2 - Check investor % in the Fund's LPA</v>
          </cell>
          <cell r="F1376" t="str">
            <v>Spring Road LLC</v>
          </cell>
          <cell r="G1376" t="str">
            <v>Spring Road</v>
          </cell>
          <cell r="H1376" t="str">
            <v>So Others Might Eat (SOME)</v>
          </cell>
          <cell r="I1376" t="str">
            <v>MS CTR Fund I LLC</v>
          </cell>
          <cell r="J1376" t="str">
            <v>36-4860774</v>
          </cell>
          <cell r="K1376">
            <v>0.9998999999999999</v>
          </cell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 t="str">
            <v>MS CTR Fund I LLC</v>
          </cell>
          <cell r="W1376" t="str">
            <v>36-4860774</v>
          </cell>
          <cell r="X1376">
            <v>0.9998999999999999</v>
          </cell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 t="str">
            <v>Morgan Stanley Private Bank, National Association</v>
          </cell>
          <cell r="AJ1376" t="str">
            <v>36-3707380</v>
          </cell>
          <cell r="AK1376">
            <v>0.99989900009999988</v>
          </cell>
          <cell r="AL1376"/>
          <cell r="AM1376"/>
          <cell r="AN1376"/>
          <cell r="AO1376"/>
          <cell r="AP1376"/>
          <cell r="AQ1376"/>
          <cell r="AR1376"/>
          <cell r="AS1376"/>
          <cell r="AT1376"/>
          <cell r="AU1376"/>
          <cell r="AV1376" t="str">
            <v/>
          </cell>
          <cell r="AW1376"/>
          <cell r="AX1376" t="str">
            <v/>
          </cell>
          <cell r="AY1376"/>
          <cell r="AZ1376" t="b">
            <v>1</v>
          </cell>
          <cell r="BA1376" t="b">
            <v>1</v>
          </cell>
          <cell r="BB1376" t="b">
            <v>0</v>
          </cell>
          <cell r="BC1376" t="str">
            <v>FALSE</v>
          </cell>
          <cell r="BD1376" t="b">
            <v>1</v>
          </cell>
          <cell r="BE1376" t="str">
            <v>N/A</v>
          </cell>
          <cell r="BF1376" t="e">
            <v>#NAME?</v>
          </cell>
          <cell r="BG1376" t="str">
            <v>REQ</v>
          </cell>
        </row>
        <row r="1377">
          <cell r="A1377">
            <v>67802</v>
          </cell>
          <cell r="B1377">
            <v>42874</v>
          </cell>
          <cell r="C1377"/>
          <cell r="D1377"/>
          <cell r="E1377" t="str">
            <v>Phase 2 - Check investor % in the Fund's LPA</v>
          </cell>
          <cell r="F1377" t="str">
            <v>Solinas/Almond LP</v>
          </cell>
          <cell r="G1377" t="str">
            <v>Solinas Village - Almond Court</v>
          </cell>
          <cell r="H1377" t="str">
            <v>Self Help Enterprises (CA)</v>
          </cell>
          <cell r="I1377" t="str">
            <v>MS Single Investor Fund V LLC</v>
          </cell>
          <cell r="J1377" t="str">
            <v>32-0531589</v>
          </cell>
          <cell r="K1377">
            <v>0.9998999999999999</v>
          </cell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 t="str">
            <v>MS Single Investor Fund V LLC</v>
          </cell>
          <cell r="W1377" t="str">
            <v>32-0531589</v>
          </cell>
          <cell r="X1377">
            <v>0.9998999999999999</v>
          </cell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 t="str">
            <v>Morgan Stanley Private Bank, National Association</v>
          </cell>
          <cell r="AJ1377" t="str">
            <v>36-3707380</v>
          </cell>
          <cell r="AK1377">
            <v>0.99989900009999988</v>
          </cell>
          <cell r="AL1377"/>
          <cell r="AM1377"/>
          <cell r="AN1377"/>
          <cell r="AO1377"/>
          <cell r="AP1377"/>
          <cell r="AQ1377"/>
          <cell r="AR1377"/>
          <cell r="AS1377"/>
          <cell r="AT1377"/>
          <cell r="AU1377"/>
          <cell r="AV1377" t="str">
            <v/>
          </cell>
          <cell r="AW1377"/>
          <cell r="AX1377" t="str">
            <v/>
          </cell>
          <cell r="AY1377"/>
          <cell r="AZ1377" t="b">
            <v>1</v>
          </cell>
          <cell r="BA1377" t="b">
            <v>1</v>
          </cell>
          <cell r="BB1377" t="str">
            <v>TRUE</v>
          </cell>
          <cell r="BC1377" t="str">
            <v>FALSE</v>
          </cell>
          <cell r="BD1377" t="b">
            <v>1</v>
          </cell>
          <cell r="BE1377" t="str">
            <v>N/A</v>
          </cell>
          <cell r="BF1377" t="e">
            <v>#NAME?</v>
          </cell>
          <cell r="BG1377" t="str">
            <v>REQ</v>
          </cell>
        </row>
        <row r="1378">
          <cell r="A1378">
            <v>82168</v>
          </cell>
          <cell r="B1378">
            <v>43739</v>
          </cell>
          <cell r="C1378"/>
          <cell r="D1378"/>
          <cell r="E1378"/>
          <cell r="F1378" t="str">
            <v>Red Alder Residences 4% LLLP</v>
          </cell>
          <cell r="G1378" t="str">
            <v>Red Alder 4</v>
          </cell>
          <cell r="H1378" t="str">
            <v>Rocky Mountain Development Council Inc. (RMDC)</v>
          </cell>
          <cell r="I1378" t="str">
            <v>Community Affordable Housing Fund, LLC</v>
          </cell>
          <cell r="J1378" t="str">
            <v>81-2574498</v>
          </cell>
          <cell r="K1378">
            <v>0.99990000000000001</v>
          </cell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 t="str">
            <v>Community Affordable Housing Fund, LLC</v>
          </cell>
          <cell r="W1378" t="str">
            <v>81-2574498</v>
          </cell>
          <cell r="X1378">
            <v>0.99990000000000001</v>
          </cell>
          <cell r="Y1378"/>
          <cell r="Z1378"/>
          <cell r="AA1378"/>
          <cell r="AB1378"/>
          <cell r="AC1378"/>
          <cell r="AD1378"/>
          <cell r="AE1378"/>
          <cell r="AF1378"/>
          <cell r="AG1378"/>
          <cell r="AH1378"/>
          <cell r="AI1378" t="str">
            <v>First Security Bank of Missoula</v>
          </cell>
          <cell r="AJ1378" t="str">
            <v>Ask legal</v>
          </cell>
          <cell r="AK1378">
            <v>0.99980001000000007</v>
          </cell>
          <cell r="AL1378"/>
          <cell r="AM1378"/>
          <cell r="AN1378"/>
          <cell r="AO1378"/>
          <cell r="AP1378"/>
          <cell r="AQ1378"/>
          <cell r="AR1378"/>
          <cell r="AS1378"/>
          <cell r="AT1378"/>
          <cell r="AU1378"/>
          <cell r="AV1378"/>
          <cell r="AW1378"/>
          <cell r="AX1378"/>
          <cell r="AY1378"/>
          <cell r="AZ1378" t="b">
            <v>1</v>
          </cell>
          <cell r="BA1378" t="b">
            <v>1</v>
          </cell>
          <cell r="BB1378" t="b">
            <v>0</v>
          </cell>
          <cell r="BC1378" t="str">
            <v>FALSE</v>
          </cell>
          <cell r="BD1378" t="b">
            <v>1</v>
          </cell>
          <cell r="BE1378" t="str">
            <v>N/A</v>
          </cell>
          <cell r="BF1378" t="e">
            <v>#NAME?</v>
          </cell>
          <cell r="BG1378" t="str">
            <v>REQ</v>
          </cell>
        </row>
        <row r="1379">
          <cell r="A1379">
            <v>67749</v>
          </cell>
          <cell r="B1379">
            <v>42886</v>
          </cell>
          <cell r="C1379"/>
          <cell r="D1379"/>
          <cell r="E1379" t="str">
            <v>Phase 2 - Check investor % in the Fund's LPA</v>
          </cell>
          <cell r="F1379" t="str">
            <v>Iron Works Apartments LP</v>
          </cell>
          <cell r="G1379" t="str">
            <v>Iron Works</v>
          </cell>
          <cell r="H1379" t="str">
            <v>Housing Authority of San Luis Obispo</v>
          </cell>
          <cell r="I1379" t="str">
            <v>MS Single Investor Fund V LLC</v>
          </cell>
          <cell r="J1379" t="str">
            <v>32-0531589</v>
          </cell>
          <cell r="K1379">
            <v>0.9998999999999999</v>
          </cell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 t="str">
            <v>MS Single Investor Fund V LLC</v>
          </cell>
          <cell r="W1379" t="str">
            <v>32-0531589</v>
          </cell>
          <cell r="X1379">
            <v>0.9998999999999999</v>
          </cell>
          <cell r="Y1379"/>
          <cell r="Z1379"/>
          <cell r="AA1379"/>
          <cell r="AB1379"/>
          <cell r="AC1379"/>
          <cell r="AD1379"/>
          <cell r="AE1379"/>
          <cell r="AF1379"/>
          <cell r="AG1379"/>
          <cell r="AH1379"/>
          <cell r="AI1379" t="str">
            <v>Morgan Stanley Private Bank, National Association</v>
          </cell>
          <cell r="AJ1379" t="str">
            <v>36-3707380</v>
          </cell>
          <cell r="AK1379">
            <v>0.99989900009999988</v>
          </cell>
          <cell r="AL1379"/>
          <cell r="AM1379"/>
          <cell r="AN1379"/>
          <cell r="AO1379"/>
          <cell r="AP1379"/>
          <cell r="AQ1379"/>
          <cell r="AR1379"/>
          <cell r="AS1379"/>
          <cell r="AT1379"/>
          <cell r="AU1379"/>
          <cell r="AV1379" t="str">
            <v/>
          </cell>
          <cell r="AW1379"/>
          <cell r="AX1379" t="str">
            <v/>
          </cell>
          <cell r="AY1379"/>
          <cell r="AZ1379" t="b">
            <v>1</v>
          </cell>
          <cell r="BA1379" t="b">
            <v>1</v>
          </cell>
          <cell r="BB1379" t="str">
            <v>TRUE</v>
          </cell>
          <cell r="BC1379" t="str">
            <v>FALSE</v>
          </cell>
          <cell r="BD1379" t="b">
            <v>1</v>
          </cell>
          <cell r="BE1379" t="str">
            <v>N/A</v>
          </cell>
          <cell r="BF1379" t="e">
            <v>#NAME?</v>
          </cell>
          <cell r="BG1379" t="str">
            <v>REQ</v>
          </cell>
        </row>
        <row r="1380">
          <cell r="A1380">
            <v>67908</v>
          </cell>
          <cell r="B1380">
            <v>43251</v>
          </cell>
          <cell r="C1380"/>
          <cell r="D1380"/>
          <cell r="E1380"/>
          <cell r="F1380" t="str">
            <v>Plateau Ridge Senior Housing Limited Partnership</v>
          </cell>
          <cell r="G1380" t="str">
            <v>Plateau Ridge</v>
          </cell>
          <cell r="H1380" t="str">
            <v>National Church Residences</v>
          </cell>
          <cell r="I1380" t="str">
            <v>NEF Assignment Corporation, as nominee</v>
          </cell>
          <cell r="J1380" t="str">
            <v>36-4326848</v>
          </cell>
          <cell r="K1380">
            <v>0.99990000000000001</v>
          </cell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 t="str">
            <v>Banc of America Community Housing Investment Fund X LP</v>
          </cell>
          <cell r="W1380" t="str">
            <v>30-1011322</v>
          </cell>
          <cell r="X1380">
            <v>0.99990000000000001</v>
          </cell>
          <cell r="Y1380"/>
          <cell r="Z1380"/>
          <cell r="AA1380"/>
          <cell r="AB1380"/>
          <cell r="AC1380"/>
          <cell r="AD1380"/>
          <cell r="AE1380"/>
          <cell r="AF1380"/>
          <cell r="AG1380"/>
          <cell r="AH1380"/>
          <cell r="AI1380" t="str">
            <v>Bank of America, N.A.</v>
          </cell>
          <cell r="AJ1380" t="str">
            <v>94-1687665</v>
          </cell>
          <cell r="AK1380">
            <v>0.99980000999999996</v>
          </cell>
          <cell r="AL1380"/>
          <cell r="AM1380"/>
          <cell r="AN1380"/>
          <cell r="AO1380"/>
          <cell r="AP1380"/>
          <cell r="AQ1380"/>
          <cell r="AR1380"/>
          <cell r="AS1380"/>
          <cell r="AT1380"/>
          <cell r="AU1380"/>
          <cell r="AV1380" t="str">
            <v/>
          </cell>
          <cell r="AW1380"/>
          <cell r="AX1380" t="str">
            <v/>
          </cell>
          <cell r="AY1380"/>
          <cell r="AZ1380" t="b">
            <v>1</v>
          </cell>
          <cell r="BA1380" t="b">
            <v>1</v>
          </cell>
          <cell r="BB1380" t="b">
            <v>0</v>
          </cell>
          <cell r="BC1380" t="str">
            <v>TRUE</v>
          </cell>
          <cell r="BD1380" t="b">
            <v>1</v>
          </cell>
          <cell r="BE1380" t="str">
            <v>REQ</v>
          </cell>
          <cell r="BF1380" t="e">
            <v>#NAME?</v>
          </cell>
          <cell r="BG1380" t="str">
            <v>REQ</v>
          </cell>
        </row>
        <row r="1381">
          <cell r="A1381">
            <v>65921</v>
          </cell>
          <cell r="B1381">
            <v>41625</v>
          </cell>
          <cell r="C1381"/>
          <cell r="D1381"/>
          <cell r="E1381"/>
          <cell r="F1381" t="str">
            <v>Odyssey I LLC</v>
          </cell>
          <cell r="G1381" t="str">
            <v>Odyssey Apartments</v>
          </cell>
          <cell r="H1381" t="str">
            <v>The Empowerment Program, Inc.</v>
          </cell>
          <cell r="I1381" t="str">
            <v>MLI Investment Fund II LP</v>
          </cell>
          <cell r="J1381" t="str">
            <v>26-2554858</v>
          </cell>
          <cell r="K1381">
            <v>0.99980000000000002</v>
          </cell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 t="str">
            <v>MLI Investment Fund II LP</v>
          </cell>
          <cell r="W1381" t="str">
            <v>26-2554858</v>
          </cell>
          <cell r="X1381">
            <v>0.99980000000000002</v>
          </cell>
          <cell r="Y1381"/>
          <cell r="Z1381"/>
          <cell r="AA1381"/>
          <cell r="AB1381"/>
          <cell r="AC1381"/>
          <cell r="AD1381"/>
          <cell r="AE1381"/>
          <cell r="AF1381"/>
          <cell r="AG1381"/>
          <cell r="AH1381"/>
          <cell r="AI1381" t="str">
            <v>Metropolitan Life Insurance Company</v>
          </cell>
          <cell r="AJ1381" t="str">
            <v>13-5581829</v>
          </cell>
          <cell r="AK1381">
            <v>0.99970002000000002</v>
          </cell>
          <cell r="AL1381"/>
          <cell r="AM1381"/>
          <cell r="AN1381"/>
          <cell r="AO1381"/>
          <cell r="AP1381"/>
          <cell r="AQ1381"/>
          <cell r="AR1381"/>
          <cell r="AS1381"/>
          <cell r="AT1381"/>
          <cell r="AU1381"/>
          <cell r="AV1381" t="str">
            <v/>
          </cell>
          <cell r="AW1381"/>
          <cell r="AX1381" t="str">
            <v/>
          </cell>
          <cell r="AY1381"/>
          <cell r="AZ1381" t="b">
            <v>1</v>
          </cell>
          <cell r="BA1381" t="b">
            <v>1</v>
          </cell>
          <cell r="BB1381" t="b">
            <v>0</v>
          </cell>
          <cell r="BC1381" t="str">
            <v>TRUE</v>
          </cell>
          <cell r="BD1381" t="b">
            <v>1</v>
          </cell>
          <cell r="BE1381" t="str">
            <v>N/A</v>
          </cell>
          <cell r="BF1381" t="e">
            <v>#NAME?</v>
          </cell>
          <cell r="BG1381" t="str">
            <v>REQ</v>
          </cell>
        </row>
        <row r="1382">
          <cell r="A1382">
            <v>67249</v>
          </cell>
          <cell r="B1382">
            <v>42900</v>
          </cell>
          <cell r="C1382"/>
          <cell r="D1382"/>
          <cell r="E1382" t="str">
            <v>Phase 2 - Check investor % in the Fund's LPA</v>
          </cell>
          <cell r="F1382" t="str">
            <v>Harmon Apartments, LLC</v>
          </cell>
          <cell r="G1382" t="str">
            <v>The Boston Home - Harmon Apartments</v>
          </cell>
          <cell r="H1382" t="str">
            <v>The Boston Home</v>
          </cell>
          <cell r="I1382" t="str">
            <v>NEF Assignment Corporation, as nominee</v>
          </cell>
          <cell r="J1382" t="str">
            <v>36-4326848</v>
          </cell>
          <cell r="K1382">
            <v>0.99990000000000001</v>
          </cell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 t="str">
            <v>NEF Capital One Investment Fund LLC</v>
          </cell>
          <cell r="W1382" t="str">
            <v>90-0843727</v>
          </cell>
          <cell r="X1382">
            <v>0.99990000000000001</v>
          </cell>
          <cell r="Y1382"/>
          <cell r="Z1382"/>
          <cell r="AA1382"/>
          <cell r="AB1382"/>
          <cell r="AC1382"/>
          <cell r="AD1382"/>
          <cell r="AE1382"/>
          <cell r="AF1382"/>
          <cell r="AG1382"/>
          <cell r="AH1382"/>
          <cell r="AI1382" t="str">
            <v>Capital One NA LIHTC, Inc.</v>
          </cell>
          <cell r="AJ1382" t="str">
            <v>26-0403948</v>
          </cell>
          <cell r="AK1382">
            <v>0.99989900009999999</v>
          </cell>
          <cell r="AL1382"/>
          <cell r="AM1382"/>
          <cell r="AN1382"/>
          <cell r="AO1382"/>
          <cell r="AP1382"/>
          <cell r="AQ1382"/>
          <cell r="AR1382"/>
          <cell r="AS1382"/>
          <cell r="AT1382"/>
          <cell r="AU1382"/>
          <cell r="AV1382" t="str">
            <v/>
          </cell>
          <cell r="AW1382"/>
          <cell r="AX1382" t="str">
            <v/>
          </cell>
          <cell r="AY1382"/>
          <cell r="AZ1382" t="b">
            <v>1</v>
          </cell>
          <cell r="BA1382" t="b">
            <v>1</v>
          </cell>
          <cell r="BB1382" t="b">
            <v>0</v>
          </cell>
          <cell r="BC1382" t="str">
            <v>TRUE</v>
          </cell>
          <cell r="BD1382" t="b">
            <v>1</v>
          </cell>
          <cell r="BE1382" t="str">
            <v>REQ</v>
          </cell>
          <cell r="BF1382" t="e">
            <v>#NAME?</v>
          </cell>
          <cell r="BG1382" t="str">
            <v>REQ</v>
          </cell>
        </row>
        <row r="1383">
          <cell r="A1383">
            <v>67914</v>
          </cell>
          <cell r="B1383">
            <v>43014</v>
          </cell>
          <cell r="C1383"/>
          <cell r="D1383"/>
          <cell r="E1383"/>
          <cell r="F1383" t="str">
            <v>5525 W Diversey Manor Apartments LLC</v>
          </cell>
          <cell r="G1383" t="str">
            <v>Diversey Manor Apts</v>
          </cell>
          <cell r="H1383" t="str">
            <v>Metropolitan Housing Development Corporation</v>
          </cell>
          <cell r="I1383" t="str">
            <v>NEF Assignment Corporation, as nominee</v>
          </cell>
          <cell r="J1383" t="str">
            <v>36-4326848</v>
          </cell>
          <cell r="K1383">
            <v>0.9998999999999999</v>
          </cell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 t="str">
            <v>CIBC Bank USA Affordable Housing Fund LP</v>
          </cell>
          <cell r="W1383" t="str">
            <v>37-1841929</v>
          </cell>
          <cell r="X1383">
            <v>0.99990000000000001</v>
          </cell>
          <cell r="Y1383"/>
          <cell r="Z1383"/>
          <cell r="AA1383"/>
          <cell r="AB1383"/>
          <cell r="AC1383"/>
          <cell r="AD1383"/>
          <cell r="AE1383"/>
          <cell r="AF1383"/>
          <cell r="AG1383"/>
          <cell r="AH1383"/>
          <cell r="AI1383" t="str">
            <v>CIBC Bank USA</v>
          </cell>
          <cell r="AJ1383" t="str">
            <v>36-3722148</v>
          </cell>
          <cell r="AK1383">
            <v>0.99980001000000007</v>
          </cell>
          <cell r="AL1383"/>
          <cell r="AM1383"/>
          <cell r="AN1383"/>
          <cell r="AO1383"/>
          <cell r="AP1383"/>
          <cell r="AQ1383"/>
          <cell r="AR1383"/>
          <cell r="AS1383"/>
          <cell r="AT1383"/>
          <cell r="AU1383"/>
          <cell r="AV1383" t="str">
            <v/>
          </cell>
          <cell r="AW1383"/>
          <cell r="AX1383" t="str">
            <v/>
          </cell>
          <cell r="AY1383"/>
          <cell r="AZ1383" t="b">
            <v>1</v>
          </cell>
          <cell r="BA1383" t="b">
            <v>1</v>
          </cell>
          <cell r="BB1383" t="b">
            <v>0</v>
          </cell>
          <cell r="BC1383" t="str">
            <v>TRUE</v>
          </cell>
          <cell r="BD1383" t="b">
            <v>1</v>
          </cell>
          <cell r="BE1383" t="str">
            <v>REQ</v>
          </cell>
          <cell r="BF1383" t="e">
            <v>#NAME?</v>
          </cell>
          <cell r="BG1383" t="str">
            <v>REQ</v>
          </cell>
        </row>
        <row r="1384">
          <cell r="A1384">
            <v>67919</v>
          </cell>
          <cell r="B1384">
            <v>43643</v>
          </cell>
          <cell r="C1384"/>
          <cell r="D1384"/>
          <cell r="E1384"/>
          <cell r="F1384" t="str">
            <v>Wasserman Redevelopment, LLC</v>
          </cell>
          <cell r="G1384" t="str">
            <v>Wasserman Redevelopment</v>
          </cell>
          <cell r="H1384" t="str">
            <v>Housing Authority of the City of Sheboygan, Wisconsin</v>
          </cell>
          <cell r="I1384" t="str">
            <v>NEF Assignment Corporation, as nominee</v>
          </cell>
          <cell r="J1384" t="str">
            <v>36-4326848</v>
          </cell>
          <cell r="K1384">
            <v>0.99990000000000001</v>
          </cell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 t="str">
            <v>National Equity Fund 2019 LP</v>
          </cell>
          <cell r="W1384" t="str">
            <v>84-2626080</v>
          </cell>
          <cell r="X1384">
            <v>0.99990000000000001</v>
          </cell>
          <cell r="Y1384"/>
          <cell r="Z1384"/>
          <cell r="AA1384"/>
          <cell r="AB1384"/>
          <cell r="AC1384"/>
          <cell r="AD1384"/>
          <cell r="AE1384"/>
          <cell r="AF1384"/>
          <cell r="AG1384"/>
          <cell r="AH1384"/>
          <cell r="AI1384" t="str">
            <v>No investor with 50% or more ownership</v>
          </cell>
          <cell r="AJ1384" t="str">
            <v>N/A</v>
          </cell>
          <cell r="AK1384" t="str">
            <v>N/A</v>
          </cell>
          <cell r="AL1384"/>
          <cell r="AM1384"/>
          <cell r="AN1384"/>
          <cell r="AO1384"/>
          <cell r="AP1384"/>
          <cell r="AQ1384"/>
          <cell r="AR1384"/>
          <cell r="AS1384"/>
          <cell r="AT1384"/>
          <cell r="AU1384"/>
          <cell r="AV1384" t="str">
            <v/>
          </cell>
          <cell r="AW1384"/>
          <cell r="AX1384" t="str">
            <v/>
          </cell>
          <cell r="AY1384"/>
          <cell r="AZ1384" t="b">
            <v>1</v>
          </cell>
          <cell r="BA1384" t="b">
            <v>1</v>
          </cell>
          <cell r="BB1384" t="b">
            <v>0</v>
          </cell>
          <cell r="BC1384" t="str">
            <v>FALSE</v>
          </cell>
          <cell r="BD1384" t="b">
            <v>1</v>
          </cell>
          <cell r="BE1384" t="str">
            <v>REQ</v>
          </cell>
          <cell r="BF1384" t="str">
            <v>N/A</v>
          </cell>
          <cell r="BG1384" t="str">
            <v>REQ</v>
          </cell>
        </row>
        <row r="1385">
          <cell r="A1385">
            <v>67921</v>
          </cell>
          <cell r="B1385">
            <v>43609</v>
          </cell>
          <cell r="C1385"/>
          <cell r="D1385"/>
          <cell r="E1385"/>
          <cell r="F1385" t="str">
            <v>Hickory Way Apartments Limited Dividend Housing Association Limited Partnership</v>
          </cell>
          <cell r="G1385" t="str">
            <v>Hickory Way Apartments</v>
          </cell>
          <cell r="H1385" t="str">
            <v>Avalon Housing, Inc. (MI)</v>
          </cell>
          <cell r="I1385" t="str">
            <v>NEF Assignment Corporation, as nominee</v>
          </cell>
          <cell r="J1385" t="str">
            <v>36-4326848</v>
          </cell>
          <cell r="K1385">
            <v>0.99990000000000001</v>
          </cell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 t="str">
            <v>National Equity Fund 2019 LP</v>
          </cell>
          <cell r="W1385" t="str">
            <v>84-2626080</v>
          </cell>
          <cell r="X1385">
            <v>0.99990000000000001</v>
          </cell>
          <cell r="Y1385"/>
          <cell r="Z1385"/>
          <cell r="AA1385"/>
          <cell r="AB1385"/>
          <cell r="AC1385"/>
          <cell r="AD1385"/>
          <cell r="AE1385"/>
          <cell r="AF1385"/>
          <cell r="AG1385"/>
          <cell r="AH1385"/>
          <cell r="AI1385" t="str">
            <v>No investor with 50% or more ownership</v>
          </cell>
          <cell r="AJ1385" t="str">
            <v>N/A</v>
          </cell>
          <cell r="AK1385" t="str">
            <v>N/A</v>
          </cell>
          <cell r="AL1385"/>
          <cell r="AM1385"/>
          <cell r="AN1385"/>
          <cell r="AO1385"/>
          <cell r="AP1385"/>
          <cell r="AQ1385"/>
          <cell r="AR1385"/>
          <cell r="AS1385"/>
          <cell r="AT1385"/>
          <cell r="AU1385"/>
          <cell r="AV1385" t="str">
            <v/>
          </cell>
          <cell r="AW1385"/>
          <cell r="AX1385" t="str">
            <v/>
          </cell>
          <cell r="AY1385"/>
          <cell r="AZ1385" t="b">
            <v>0</v>
          </cell>
          <cell r="BA1385" t="b">
            <v>0</v>
          </cell>
          <cell r="BB1385" t="b">
            <v>0</v>
          </cell>
          <cell r="BC1385" t="str">
            <v>TRUE</v>
          </cell>
          <cell r="BD1385" t="b">
            <v>1</v>
          </cell>
          <cell r="BE1385" t="str">
            <v>REQ</v>
          </cell>
          <cell r="BF1385" t="str">
            <v>N/A</v>
          </cell>
          <cell r="BG1385" t="str">
            <v>REQ</v>
          </cell>
        </row>
        <row r="1386">
          <cell r="A1386">
            <v>67938</v>
          </cell>
          <cell r="B1386">
            <v>43452</v>
          </cell>
          <cell r="C1386"/>
          <cell r="D1386"/>
          <cell r="E1386"/>
          <cell r="F1386" t="str">
            <v>VOK Limitied Dividend Housing Association LLC</v>
          </cell>
          <cell r="G1386" t="str">
            <v>Village of Kalamazoo aka Lilac Hills</v>
          </cell>
          <cell r="H1386" t="str">
            <v>Hope Network</v>
          </cell>
          <cell r="I1386" t="str">
            <v>NEF Assignment Corporation, as nominee</v>
          </cell>
          <cell r="J1386" t="str">
            <v>36-4326848</v>
          </cell>
          <cell r="K1386">
            <v>0.99990000000000001</v>
          </cell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 t="str">
            <v>National Equity Fund 2018 LP</v>
          </cell>
          <cell r="W1386" t="str">
            <v>83-0825854</v>
          </cell>
          <cell r="X1386">
            <v>0.99990000000000001</v>
          </cell>
          <cell r="Y1386"/>
          <cell r="Z1386"/>
          <cell r="AA1386"/>
          <cell r="AB1386"/>
          <cell r="AC1386"/>
          <cell r="AD1386"/>
          <cell r="AE1386"/>
          <cell r="AF1386"/>
          <cell r="AG1386"/>
          <cell r="AH1386"/>
          <cell r="AI1386" t="str">
            <v>No investor with 50% or more ownership</v>
          </cell>
          <cell r="AJ1386" t="str">
            <v>N/A</v>
          </cell>
          <cell r="AK1386" t="str">
            <v>N/A</v>
          </cell>
          <cell r="AL1386"/>
          <cell r="AM1386"/>
          <cell r="AN1386"/>
          <cell r="AO1386"/>
          <cell r="AP1386"/>
          <cell r="AQ1386"/>
          <cell r="AR1386"/>
          <cell r="AS1386"/>
          <cell r="AT1386"/>
          <cell r="AU1386"/>
          <cell r="AV1386" t="str">
            <v/>
          </cell>
          <cell r="AW1386"/>
          <cell r="AX1386" t="str">
            <v/>
          </cell>
          <cell r="AY1386"/>
          <cell r="AZ1386" t="b">
            <v>1</v>
          </cell>
          <cell r="BA1386" t="b">
            <v>1</v>
          </cell>
          <cell r="BB1386" t="b">
            <v>0</v>
          </cell>
          <cell r="BC1386" t="str">
            <v>FALSE</v>
          </cell>
          <cell r="BD1386" t="b">
            <v>1</v>
          </cell>
          <cell r="BE1386" t="str">
            <v>REQ</v>
          </cell>
          <cell r="BF1386" t="str">
            <v>N/A</v>
          </cell>
          <cell r="BG1386" t="str">
            <v>REQ</v>
          </cell>
        </row>
        <row r="1387">
          <cell r="A1387">
            <v>67940</v>
          </cell>
          <cell r="B1387">
            <v>42902</v>
          </cell>
          <cell r="C1387"/>
          <cell r="D1387"/>
          <cell r="E1387" t="str">
            <v>Phase 2 - Check investor % in the Fund's LPA</v>
          </cell>
          <cell r="F1387" t="str">
            <v>EAH Park Place, L.P.</v>
          </cell>
          <cell r="G1387" t="str">
            <v>Park Place Morgan Hill</v>
          </cell>
          <cell r="H1387" t="str">
            <v>EAH, Inc.</v>
          </cell>
          <cell r="I1387" t="str">
            <v>MS Single Investor Fund V LLC</v>
          </cell>
          <cell r="J1387" t="str">
            <v>32-0531589</v>
          </cell>
          <cell r="K1387">
            <v>0.9998999999999999</v>
          </cell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 t="str">
            <v>MS Single Investor Fund V LLC</v>
          </cell>
          <cell r="W1387" t="str">
            <v>32-0531589</v>
          </cell>
          <cell r="X1387">
            <v>0.9998999999999999</v>
          </cell>
          <cell r="Y1387"/>
          <cell r="Z1387"/>
          <cell r="AA1387"/>
          <cell r="AB1387"/>
          <cell r="AC1387"/>
          <cell r="AD1387"/>
          <cell r="AE1387"/>
          <cell r="AF1387"/>
          <cell r="AG1387"/>
          <cell r="AH1387"/>
          <cell r="AI1387" t="str">
            <v>Morgan Stanley Private Bank, National Association</v>
          </cell>
          <cell r="AJ1387" t="str">
            <v>36-3707380</v>
          </cell>
          <cell r="AK1387">
            <v>0.99989900009999988</v>
          </cell>
          <cell r="AL1387"/>
          <cell r="AM1387"/>
          <cell r="AN1387"/>
          <cell r="AO1387"/>
          <cell r="AP1387"/>
          <cell r="AQ1387"/>
          <cell r="AR1387"/>
          <cell r="AS1387"/>
          <cell r="AT1387"/>
          <cell r="AU1387"/>
          <cell r="AV1387" t="str">
            <v/>
          </cell>
          <cell r="AW1387"/>
          <cell r="AX1387" t="str">
            <v/>
          </cell>
          <cell r="AY1387"/>
          <cell r="AZ1387" t="b">
            <v>1</v>
          </cell>
          <cell r="BA1387" t="b">
            <v>1</v>
          </cell>
          <cell r="BB1387" t="b">
            <v>0</v>
          </cell>
          <cell r="BC1387" t="str">
            <v>FALSE</v>
          </cell>
          <cell r="BD1387" t="b">
            <v>1</v>
          </cell>
          <cell r="BE1387" t="str">
            <v>N/A</v>
          </cell>
          <cell r="BF1387" t="e">
            <v>#NAME?</v>
          </cell>
          <cell r="BG1387" t="str">
            <v>REQ</v>
          </cell>
        </row>
        <row r="1388">
          <cell r="A1388">
            <v>67942</v>
          </cell>
          <cell r="B1388">
            <v>42951</v>
          </cell>
          <cell r="C1388"/>
          <cell r="D1388"/>
          <cell r="E1388"/>
          <cell r="F1388" t="str">
            <v>HTG Princeton Park, LLC</v>
          </cell>
          <cell r="G1388" t="str">
            <v>Princeton Park</v>
          </cell>
          <cell r="H1388" t="str">
            <v>Housing Trust Group, LLC</v>
          </cell>
          <cell r="I1388" t="str">
            <v>NEF Assignment Corporation, as nominee</v>
          </cell>
          <cell r="J1388" t="str">
            <v>36-4326848</v>
          </cell>
          <cell r="K1388">
            <v>0.9998999999999999</v>
          </cell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 t="str">
            <v>NEF STCC Affordable Housing Fund I LP</v>
          </cell>
          <cell r="W1388" t="str">
            <v>36-4808360</v>
          </cell>
          <cell r="X1388">
            <v>0.9998999999999999</v>
          </cell>
          <cell r="Y1388"/>
          <cell r="Z1388"/>
          <cell r="AA1388"/>
          <cell r="AB1388"/>
          <cell r="AC1388"/>
          <cell r="AD1388"/>
          <cell r="AE1388"/>
          <cell r="AF1388"/>
          <cell r="AG1388"/>
          <cell r="AH1388"/>
          <cell r="AI1388" t="str">
            <v>STCC NEF AHFI, LLC</v>
          </cell>
          <cell r="AJ1388" t="str">
            <v>58-2391673</v>
          </cell>
          <cell r="AK1388">
            <v>0.99980000999999985</v>
          </cell>
          <cell r="AL1388"/>
          <cell r="AM1388"/>
          <cell r="AN1388"/>
          <cell r="AO1388"/>
          <cell r="AP1388"/>
          <cell r="AQ1388"/>
          <cell r="AR1388"/>
          <cell r="AS1388"/>
          <cell r="AT1388"/>
          <cell r="AU1388"/>
          <cell r="AV1388" t="str">
            <v/>
          </cell>
          <cell r="AW1388"/>
          <cell r="AX1388" t="str">
            <v/>
          </cell>
          <cell r="AY1388"/>
          <cell r="AZ1388" t="b">
            <v>1</v>
          </cell>
          <cell r="BA1388" t="b">
            <v>1</v>
          </cell>
          <cell r="BB1388" t="str">
            <v>TRUE</v>
          </cell>
          <cell r="BC1388" t="str">
            <v>FALSE</v>
          </cell>
          <cell r="BD1388" t="b">
            <v>1</v>
          </cell>
          <cell r="BE1388" t="str">
            <v>REQ</v>
          </cell>
          <cell r="BF1388" t="e">
            <v>#NAME?</v>
          </cell>
          <cell r="BG1388" t="str">
            <v>REQ</v>
          </cell>
        </row>
        <row r="1389">
          <cell r="A1389">
            <v>67385</v>
          </cell>
          <cell r="B1389">
            <v>42915</v>
          </cell>
          <cell r="C1389"/>
          <cell r="D1389"/>
          <cell r="E1389" t="str">
            <v>Phase 2 - Check investor % in the Fund's LPA</v>
          </cell>
          <cell r="F1389" t="str">
            <v>Mill Brook Terrace, L.P.</v>
          </cell>
          <cell r="G1389" t="str">
            <v>Mill Brook Terrace</v>
          </cell>
          <cell r="H1389" t="str">
            <v>West Side Federation for Senior and Supportive Housing</v>
          </cell>
          <cell r="I1389" t="str">
            <v>NEF Assignment Corporation, as nominee</v>
          </cell>
          <cell r="J1389" t="str">
            <v>36-4326848</v>
          </cell>
          <cell r="K1389">
            <v>0.9998999999999999</v>
          </cell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 t="str">
            <v>NEF Capital One Investment Fund LLC</v>
          </cell>
          <cell r="W1389" t="str">
            <v>90-0843727</v>
          </cell>
          <cell r="X1389">
            <v>0.9998999999999999</v>
          </cell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 t="str">
            <v>Capital One NA LIHTC, Inc.</v>
          </cell>
          <cell r="AJ1389" t="str">
            <v>26-0403948</v>
          </cell>
          <cell r="AK1389">
            <v>0.99989900009999988</v>
          </cell>
          <cell r="AL1389"/>
          <cell r="AM1389"/>
          <cell r="AN1389"/>
          <cell r="AO1389"/>
          <cell r="AP1389"/>
          <cell r="AQ1389"/>
          <cell r="AR1389"/>
          <cell r="AS1389"/>
          <cell r="AT1389"/>
          <cell r="AU1389"/>
          <cell r="AV1389" t="str">
            <v/>
          </cell>
          <cell r="AW1389"/>
          <cell r="AX1389" t="str">
            <v/>
          </cell>
          <cell r="AY1389"/>
          <cell r="AZ1389" t="b">
            <v>1</v>
          </cell>
          <cell r="BA1389" t="b">
            <v>1</v>
          </cell>
          <cell r="BB1389" t="str">
            <v>TRUE</v>
          </cell>
          <cell r="BC1389" t="str">
            <v>FALSE</v>
          </cell>
          <cell r="BD1389" t="b">
            <v>1</v>
          </cell>
          <cell r="BE1389" t="str">
            <v>REQ</v>
          </cell>
          <cell r="BF1389" t="e">
            <v>#NAME?</v>
          </cell>
          <cell r="BG1389" t="str">
            <v>REQ</v>
          </cell>
        </row>
        <row r="1390">
          <cell r="A1390">
            <v>67968</v>
          </cell>
          <cell r="B1390">
            <v>43090</v>
          </cell>
          <cell r="C1390"/>
          <cell r="D1390"/>
          <cell r="E1390"/>
          <cell r="F1390" t="str">
            <v>Homestead Palms II, LTD</v>
          </cell>
          <cell r="G1390" t="str">
            <v>Homestead Palms II (South Homestead Palms)</v>
          </cell>
          <cell r="H1390" t="str">
            <v>Tropicana Building II, LLC</v>
          </cell>
          <cell r="I1390" t="str">
            <v>NEF Assignment Corporation, as nominee</v>
          </cell>
          <cell r="J1390" t="str">
            <v>36-4326848</v>
          </cell>
          <cell r="K1390">
            <v>0.99990000000000001</v>
          </cell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 t="str">
            <v>National Equity Fund 2017 LP</v>
          </cell>
          <cell r="W1390" t="str">
            <v>32-0532621</v>
          </cell>
          <cell r="X1390">
            <v>0.99990000000000001</v>
          </cell>
          <cell r="Y1390"/>
          <cell r="Z1390"/>
          <cell r="AA1390"/>
          <cell r="AB1390"/>
          <cell r="AC1390"/>
          <cell r="AD1390"/>
          <cell r="AE1390"/>
          <cell r="AF1390"/>
          <cell r="AG1390"/>
          <cell r="AH1390"/>
          <cell r="AI1390" t="str">
            <v>No investor with 50% or more ownership</v>
          </cell>
          <cell r="AJ1390" t="str">
            <v>N/A</v>
          </cell>
          <cell r="AK1390" t="str">
            <v>N/A</v>
          </cell>
          <cell r="AL1390"/>
          <cell r="AM1390"/>
          <cell r="AN1390"/>
          <cell r="AO1390"/>
          <cell r="AP1390"/>
          <cell r="AQ1390"/>
          <cell r="AR1390"/>
          <cell r="AS1390"/>
          <cell r="AT1390"/>
          <cell r="AU1390"/>
          <cell r="AV1390" t="str">
            <v/>
          </cell>
          <cell r="AW1390"/>
          <cell r="AX1390" t="str">
            <v/>
          </cell>
          <cell r="AY1390"/>
          <cell r="AZ1390" t="b">
            <v>1</v>
          </cell>
          <cell r="BA1390" t="b">
            <v>1</v>
          </cell>
          <cell r="BB1390" t="str">
            <v>TRUE</v>
          </cell>
          <cell r="BC1390" t="str">
            <v>FALSE</v>
          </cell>
          <cell r="BD1390" t="b">
            <v>1</v>
          </cell>
          <cell r="BE1390" t="str">
            <v>REQ</v>
          </cell>
          <cell r="BF1390" t="str">
            <v>N/A</v>
          </cell>
          <cell r="BG1390" t="str">
            <v>REQ</v>
          </cell>
        </row>
        <row r="1391">
          <cell r="A1391">
            <v>67970</v>
          </cell>
          <cell r="B1391">
            <v>43083</v>
          </cell>
          <cell r="C1391"/>
          <cell r="D1391"/>
          <cell r="E1391"/>
          <cell r="F1391" t="str">
            <v>METRO VILLAS PHASE 2 LOS ANGELES, LP</v>
          </cell>
          <cell r="G1391" t="str">
            <v>PATH Metro Villas Phase 2</v>
          </cell>
          <cell r="H1391" t="str">
            <v>PATH (fka People Assisting the Homeless)</v>
          </cell>
          <cell r="I1391" t="str">
            <v>NEF Assignment Corporation, as nominee</v>
          </cell>
          <cell r="J1391" t="str">
            <v>36-4326848</v>
          </cell>
          <cell r="K1391">
            <v>0.99990000000000001</v>
          </cell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 t="str">
            <v>Banc of America Community Housing Investment Fund X LP</v>
          </cell>
          <cell r="W1391" t="str">
            <v>30-1011322</v>
          </cell>
          <cell r="X1391">
            <v>0.99990000000000001</v>
          </cell>
          <cell r="Y1391"/>
          <cell r="Z1391"/>
          <cell r="AA1391"/>
          <cell r="AB1391"/>
          <cell r="AC1391"/>
          <cell r="AD1391"/>
          <cell r="AE1391"/>
          <cell r="AF1391"/>
          <cell r="AG1391"/>
          <cell r="AH1391"/>
          <cell r="AI1391" t="str">
            <v>Bank of America, N.A.</v>
          </cell>
          <cell r="AJ1391" t="str">
            <v>94-1687665</v>
          </cell>
          <cell r="AK1391">
            <v>0.99980000999999996</v>
          </cell>
          <cell r="AL1391"/>
          <cell r="AM1391"/>
          <cell r="AN1391"/>
          <cell r="AO1391"/>
          <cell r="AP1391"/>
          <cell r="AQ1391"/>
          <cell r="AR1391"/>
          <cell r="AS1391"/>
          <cell r="AT1391"/>
          <cell r="AU1391"/>
          <cell r="AV1391" t="str">
            <v/>
          </cell>
          <cell r="AW1391"/>
          <cell r="AX1391" t="str">
            <v/>
          </cell>
          <cell r="AY1391"/>
          <cell r="AZ1391" t="b">
            <v>1</v>
          </cell>
          <cell r="BA1391" t="b">
            <v>1</v>
          </cell>
          <cell r="BB1391" t="b">
            <v>0</v>
          </cell>
          <cell r="BC1391" t="str">
            <v>TRUE</v>
          </cell>
          <cell r="BD1391" t="b">
            <v>1</v>
          </cell>
          <cell r="BE1391" t="str">
            <v>REQ</v>
          </cell>
          <cell r="BF1391" t="e">
            <v>#NAME?</v>
          </cell>
          <cell r="BG1391" t="str">
            <v>REQ</v>
          </cell>
        </row>
        <row r="1392">
          <cell r="A1392">
            <v>67978</v>
          </cell>
          <cell r="B1392">
            <v>43727</v>
          </cell>
          <cell r="C1392"/>
          <cell r="D1392"/>
          <cell r="E1392"/>
          <cell r="F1392" t="str">
            <v>National Soldiers Home Residences III, LLC</v>
          </cell>
          <cell r="G1392" t="str">
            <v>Milwaukee Soldiers Home</v>
          </cell>
          <cell r="H1392" t="str">
            <v>The Alexander Company, Inc.</v>
          </cell>
          <cell r="I1392" t="str">
            <v>NEF Assignment Corporation, as nominee</v>
          </cell>
          <cell r="J1392" t="str">
            <v>36-4326848</v>
          </cell>
          <cell r="K1392">
            <v>0.99990000000000001</v>
          </cell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 t="str">
            <v>National Equity Fund 2018 LP</v>
          </cell>
          <cell r="W1392" t="str">
            <v>83-0825854</v>
          </cell>
          <cell r="X1392">
            <v>0.99990000000000001</v>
          </cell>
          <cell r="Y1392"/>
          <cell r="Z1392"/>
          <cell r="AA1392"/>
          <cell r="AB1392"/>
          <cell r="AC1392"/>
          <cell r="AD1392"/>
          <cell r="AE1392"/>
          <cell r="AF1392"/>
          <cell r="AG1392"/>
          <cell r="AH1392"/>
          <cell r="AI1392" t="str">
            <v>No investor with 50% or more ownership</v>
          </cell>
          <cell r="AJ1392" t="str">
            <v>N/A</v>
          </cell>
          <cell r="AK1392" t="str">
            <v>N/A</v>
          </cell>
          <cell r="AL1392"/>
          <cell r="AM1392"/>
          <cell r="AN1392"/>
          <cell r="AO1392"/>
          <cell r="AP1392"/>
          <cell r="AQ1392"/>
          <cell r="AR1392"/>
          <cell r="AS1392"/>
          <cell r="AT1392"/>
          <cell r="AU1392"/>
          <cell r="AV1392" t="str">
            <v/>
          </cell>
          <cell r="AW1392"/>
          <cell r="AX1392" t="str">
            <v/>
          </cell>
          <cell r="AY1392"/>
          <cell r="AZ1392" t="b">
            <v>1</v>
          </cell>
          <cell r="BA1392" t="b">
            <v>1</v>
          </cell>
          <cell r="BB1392" t="b">
            <v>0</v>
          </cell>
          <cell r="BC1392" t="str">
            <v>FALSE</v>
          </cell>
          <cell r="BD1392" t="b">
            <v>1</v>
          </cell>
          <cell r="BE1392" t="str">
            <v>REQ</v>
          </cell>
          <cell r="BF1392" t="str">
            <v>N/A</v>
          </cell>
          <cell r="BG1392" t="str">
            <v>REQ</v>
          </cell>
        </row>
        <row r="1393">
          <cell r="A1393">
            <v>67979</v>
          </cell>
          <cell r="B1393">
            <v>43972</v>
          </cell>
          <cell r="C1393"/>
          <cell r="D1393"/>
          <cell r="E1393"/>
          <cell r="F1393" t="str">
            <v>North Park Housing, LP</v>
          </cell>
          <cell r="G1393" t="str">
            <v>North Park Estates</v>
          </cell>
          <cell r="H1393" t="str">
            <v>Gulf Coast Housing Partnership, Inc.</v>
          </cell>
          <cell r="I1393" t="str">
            <v>NEF Assignment Corporation, as nominee</v>
          </cell>
          <cell r="J1393" t="str">
            <v>36-4326848</v>
          </cell>
          <cell r="K1393">
            <v>0.99990000000000001</v>
          </cell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 t="str">
            <v>National Equity Fund 2017 LP</v>
          </cell>
          <cell r="W1393" t="str">
            <v>32-0532621</v>
          </cell>
          <cell r="X1393">
            <v>0.32996700000000001</v>
          </cell>
          <cell r="Y1393" t="str">
            <v>National Equity Fund 2018 LP</v>
          </cell>
          <cell r="Z1393" t="str">
            <v>83-0825854</v>
          </cell>
          <cell r="AA1393">
            <v>0.669933</v>
          </cell>
          <cell r="AB1393"/>
          <cell r="AC1393"/>
          <cell r="AD1393"/>
          <cell r="AE1393"/>
          <cell r="AF1393"/>
          <cell r="AG1393"/>
          <cell r="AH1393"/>
          <cell r="AI1393" t="str">
            <v>No investor with 50% or more ownership</v>
          </cell>
          <cell r="AJ1393" t="str">
            <v>N/A</v>
          </cell>
          <cell r="AK1393" t="str">
            <v>N/A</v>
          </cell>
          <cell r="AL1393"/>
          <cell r="AM1393"/>
          <cell r="AN1393"/>
          <cell r="AO1393"/>
          <cell r="AP1393"/>
          <cell r="AQ1393"/>
          <cell r="AR1393"/>
          <cell r="AS1393"/>
          <cell r="AT1393"/>
          <cell r="AU1393"/>
          <cell r="AV1393"/>
          <cell r="AW1393"/>
          <cell r="AX1393"/>
          <cell r="AY1393"/>
          <cell r="AZ1393" t="b">
            <v>1</v>
          </cell>
          <cell r="BA1393" t="b">
            <v>1</v>
          </cell>
          <cell r="BB1393" t="b">
            <v>0</v>
          </cell>
          <cell r="BC1393" t="str">
            <v>FALSE</v>
          </cell>
          <cell r="BD1393" t="b">
            <v>1</v>
          </cell>
          <cell r="BE1393" t="str">
            <v>REQ</v>
          </cell>
          <cell r="BF1393" t="str">
            <v>N/A</v>
          </cell>
          <cell r="BG1393" t="str">
            <v>REQ</v>
          </cell>
        </row>
        <row r="1394">
          <cell r="A1394">
            <v>67980</v>
          </cell>
          <cell r="B1394">
            <v>42877</v>
          </cell>
          <cell r="C1394"/>
          <cell r="D1394"/>
          <cell r="E1394"/>
          <cell r="F1394" t="str">
            <v>River Glen Apartments, LP</v>
          </cell>
          <cell r="G1394" t="str">
            <v>River Glen Apartments</v>
          </cell>
          <cell r="H1394" t="str">
            <v>Village Capital Corporation</v>
          </cell>
          <cell r="I1394" t="str">
            <v>NEF Assignment Corporation, as nominee</v>
          </cell>
          <cell r="J1394" t="str">
            <v>36-4326848</v>
          </cell>
          <cell r="K1394">
            <v>0.9998999999999999</v>
          </cell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 t="str">
            <v>ACD Midwest Fund I LP</v>
          </cell>
          <cell r="W1394" t="str">
            <v>36-4849878</v>
          </cell>
          <cell r="X1394">
            <v>0.9998999999999999</v>
          </cell>
          <cell r="Y1394"/>
          <cell r="Z1394"/>
          <cell r="AA1394"/>
          <cell r="AB1394"/>
          <cell r="AC1394"/>
          <cell r="AD1394"/>
          <cell r="AE1394"/>
          <cell r="AF1394"/>
          <cell r="AG1394"/>
          <cell r="AH1394"/>
          <cell r="AI1394" t="str">
            <v>Associated Community Development LLC</v>
          </cell>
          <cell r="AJ1394" t="str">
            <v>43-2089079</v>
          </cell>
          <cell r="AK1394">
            <v>0.99980000999999985</v>
          </cell>
          <cell r="AL1394"/>
          <cell r="AM1394"/>
          <cell r="AN1394"/>
          <cell r="AO1394"/>
          <cell r="AP1394"/>
          <cell r="AQ1394"/>
          <cell r="AR1394"/>
          <cell r="AS1394"/>
          <cell r="AT1394"/>
          <cell r="AU1394"/>
          <cell r="AV1394" t="str">
            <v/>
          </cell>
          <cell r="AW1394"/>
          <cell r="AX1394" t="str">
            <v/>
          </cell>
          <cell r="AY1394"/>
          <cell r="AZ1394" t="b">
            <v>1</v>
          </cell>
          <cell r="BA1394" t="b">
            <v>1</v>
          </cell>
          <cell r="BB1394" t="str">
            <v>TRUE</v>
          </cell>
          <cell r="BC1394" t="str">
            <v>FALSE</v>
          </cell>
          <cell r="BD1394" t="b">
            <v>1</v>
          </cell>
          <cell r="BE1394" t="str">
            <v>REQ</v>
          </cell>
          <cell r="BF1394" t="e">
            <v>#NAME?</v>
          </cell>
          <cell r="BG1394" t="str">
            <v>REQ</v>
          </cell>
        </row>
        <row r="1395">
          <cell r="A1395">
            <v>67986</v>
          </cell>
          <cell r="B1395">
            <v>43244</v>
          </cell>
          <cell r="C1395"/>
          <cell r="D1395"/>
          <cell r="E1395"/>
          <cell r="F1395" t="str">
            <v>Mission Trail LE LP</v>
          </cell>
          <cell r="G1395" t="str">
            <v>Mission Trails</v>
          </cell>
          <cell r="H1395" t="str">
            <v>C and C Development Co., LLC</v>
          </cell>
          <cell r="I1395" t="str">
            <v>NEF Assignment Corporation, as nominee</v>
          </cell>
          <cell r="J1395" t="str">
            <v>36-4326848</v>
          </cell>
          <cell r="K1395">
            <v>0.99990000000000001</v>
          </cell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 t="str">
            <v>California Equity Fund 2017 LP</v>
          </cell>
          <cell r="W1395" t="str">
            <v>37-1849245</v>
          </cell>
          <cell r="X1395">
            <v>0.99990000000000001</v>
          </cell>
          <cell r="Y1395"/>
          <cell r="Z1395"/>
          <cell r="AA1395"/>
          <cell r="AB1395"/>
          <cell r="AC1395"/>
          <cell r="AD1395"/>
          <cell r="AE1395"/>
          <cell r="AF1395"/>
          <cell r="AG1395"/>
          <cell r="AH1395"/>
          <cell r="AI1395" t="str">
            <v>No investor with 50% or more ownership</v>
          </cell>
          <cell r="AJ1395" t="str">
            <v>N/A</v>
          </cell>
          <cell r="AK1395" t="str">
            <v>N/A</v>
          </cell>
          <cell r="AL1395"/>
          <cell r="AM1395"/>
          <cell r="AN1395"/>
          <cell r="AO1395"/>
          <cell r="AP1395"/>
          <cell r="AQ1395"/>
          <cell r="AR1395"/>
          <cell r="AS1395"/>
          <cell r="AT1395"/>
          <cell r="AU1395"/>
          <cell r="AV1395" t="str">
            <v/>
          </cell>
          <cell r="AW1395"/>
          <cell r="AX1395" t="str">
            <v/>
          </cell>
          <cell r="AY1395"/>
          <cell r="AZ1395" t="b">
            <v>1</v>
          </cell>
          <cell r="BA1395" t="b">
            <v>1</v>
          </cell>
          <cell r="BB1395" t="b">
            <v>0</v>
          </cell>
          <cell r="BC1395" t="str">
            <v>FALSE</v>
          </cell>
          <cell r="BD1395" t="b">
            <v>1</v>
          </cell>
          <cell r="BE1395" t="str">
            <v>REQ</v>
          </cell>
          <cell r="BF1395" t="str">
            <v>N/A</v>
          </cell>
          <cell r="BG1395" t="str">
            <v>REQ</v>
          </cell>
        </row>
        <row r="1396">
          <cell r="A1396">
            <v>67987</v>
          </cell>
          <cell r="B1396">
            <v>43166</v>
          </cell>
          <cell r="C1396"/>
          <cell r="D1396"/>
          <cell r="E1396"/>
          <cell r="F1396" t="str">
            <v>Parker Place, LP</v>
          </cell>
          <cell r="G1396" t="str">
            <v>Parker Place</v>
          </cell>
          <cell r="H1396" t="str">
            <v>TWG Development, LLC</v>
          </cell>
          <cell r="I1396" t="str">
            <v>NEF Assignment Corporation, as nominee</v>
          </cell>
          <cell r="J1396" t="str">
            <v>36-4326848</v>
          </cell>
          <cell r="K1396">
            <v>0.99990000000000001</v>
          </cell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 t="str">
            <v>National Equity Fund 2017 LP</v>
          </cell>
          <cell r="W1396" t="str">
            <v>32-0532621</v>
          </cell>
          <cell r="X1396">
            <v>0.99990000000000001</v>
          </cell>
          <cell r="Y1396"/>
          <cell r="Z1396"/>
          <cell r="AA1396"/>
          <cell r="AB1396"/>
          <cell r="AC1396"/>
          <cell r="AD1396"/>
          <cell r="AE1396"/>
          <cell r="AF1396"/>
          <cell r="AG1396"/>
          <cell r="AH1396"/>
          <cell r="AI1396" t="str">
            <v>No investor with 50% or more ownership</v>
          </cell>
          <cell r="AJ1396" t="str">
            <v>N/A</v>
          </cell>
          <cell r="AK1396" t="str">
            <v>N/A</v>
          </cell>
          <cell r="AL1396"/>
          <cell r="AM1396"/>
          <cell r="AN1396"/>
          <cell r="AO1396"/>
          <cell r="AP1396"/>
          <cell r="AQ1396"/>
          <cell r="AR1396"/>
          <cell r="AS1396"/>
          <cell r="AT1396"/>
          <cell r="AU1396"/>
          <cell r="AV1396" t="str">
            <v/>
          </cell>
          <cell r="AW1396"/>
          <cell r="AX1396" t="str">
            <v/>
          </cell>
          <cell r="AY1396"/>
          <cell r="AZ1396" t="b">
            <v>1</v>
          </cell>
          <cell r="BA1396" t="b">
            <v>1</v>
          </cell>
          <cell r="BB1396" t="str">
            <v>TRUE</v>
          </cell>
          <cell r="BC1396" t="str">
            <v>FALSE</v>
          </cell>
          <cell r="BD1396" t="b">
            <v>1</v>
          </cell>
          <cell r="BE1396" t="str">
            <v>REQ</v>
          </cell>
          <cell r="BF1396" t="str">
            <v>N/A</v>
          </cell>
          <cell r="BG1396" t="str">
            <v>REQ</v>
          </cell>
        </row>
        <row r="1397">
          <cell r="A1397">
            <v>67988</v>
          </cell>
          <cell r="B1397">
            <v>43040</v>
          </cell>
          <cell r="C1397"/>
          <cell r="D1397"/>
          <cell r="E1397"/>
          <cell r="F1397" t="str">
            <v>Anathoth Gardens 2 LP</v>
          </cell>
          <cell r="G1397" t="str">
            <v>Anathoth Gardens</v>
          </cell>
          <cell r="H1397" t="str">
            <v>Evergreen Real Estate Group</v>
          </cell>
          <cell r="I1397" t="str">
            <v>NEF Assignment Corporation, as nominee</v>
          </cell>
          <cell r="J1397" t="str">
            <v>36-4326848</v>
          </cell>
          <cell r="K1397">
            <v>0.99990000000000001</v>
          </cell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 t="str">
            <v>ACD Midwest Fund I LP</v>
          </cell>
          <cell r="W1397" t="str">
            <v>36-4849878</v>
          </cell>
          <cell r="X1397">
            <v>0.99990000000000001</v>
          </cell>
          <cell r="Y1397"/>
          <cell r="Z1397"/>
          <cell r="AA1397"/>
          <cell r="AB1397"/>
          <cell r="AC1397"/>
          <cell r="AD1397"/>
          <cell r="AE1397"/>
          <cell r="AF1397"/>
          <cell r="AG1397"/>
          <cell r="AH1397"/>
          <cell r="AI1397" t="str">
            <v>Associated Community Development LLC</v>
          </cell>
          <cell r="AJ1397" t="str">
            <v>43-2089079</v>
          </cell>
          <cell r="AK1397">
            <v>0.99980000999999996</v>
          </cell>
          <cell r="AL1397"/>
          <cell r="AM1397"/>
          <cell r="AN1397"/>
          <cell r="AO1397"/>
          <cell r="AP1397"/>
          <cell r="AQ1397"/>
          <cell r="AR1397"/>
          <cell r="AS1397"/>
          <cell r="AT1397"/>
          <cell r="AU1397"/>
          <cell r="AV1397" t="str">
            <v/>
          </cell>
          <cell r="AW1397"/>
          <cell r="AX1397" t="str">
            <v/>
          </cell>
          <cell r="AY1397"/>
          <cell r="AZ1397" t="b">
            <v>1</v>
          </cell>
          <cell r="BA1397" t="b">
            <v>1</v>
          </cell>
          <cell r="BB1397" t="str">
            <v>TRUE</v>
          </cell>
          <cell r="BC1397" t="str">
            <v>FALSE</v>
          </cell>
          <cell r="BD1397" t="b">
            <v>1</v>
          </cell>
          <cell r="BE1397" t="str">
            <v>REQ</v>
          </cell>
          <cell r="BF1397" t="e">
            <v>#NAME?</v>
          </cell>
          <cell r="BG1397" t="str">
            <v>REQ</v>
          </cell>
        </row>
        <row r="1398">
          <cell r="A1398">
            <v>67569</v>
          </cell>
          <cell r="B1398">
            <v>42915</v>
          </cell>
          <cell r="C1398"/>
          <cell r="D1398"/>
          <cell r="E1398" t="str">
            <v>Phase 2 - Check investor % in the Fund's LPA</v>
          </cell>
          <cell r="F1398" t="str">
            <v>Brainerd Park Apartments Limited Partnership</v>
          </cell>
          <cell r="G1398" t="str">
            <v>Brainerd Park Apartments</v>
          </cell>
          <cell r="H1398" t="str">
            <v>Full Circle Communities, Inc.</v>
          </cell>
          <cell r="I1398" t="str">
            <v>NEF Assignment Corporation, as nominee</v>
          </cell>
          <cell r="J1398" t="str">
            <v>36-4326848</v>
          </cell>
          <cell r="K1398">
            <v>0.99990000000000001</v>
          </cell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 t="str">
            <v>NEF Capital One Investment Fund LLC</v>
          </cell>
          <cell r="W1398" t="str">
            <v>90-0843727</v>
          </cell>
          <cell r="X1398">
            <v>0.99990000000000001</v>
          </cell>
          <cell r="Y1398"/>
          <cell r="Z1398"/>
          <cell r="AA1398"/>
          <cell r="AB1398"/>
          <cell r="AC1398"/>
          <cell r="AD1398"/>
          <cell r="AE1398"/>
          <cell r="AF1398"/>
          <cell r="AG1398"/>
          <cell r="AH1398"/>
          <cell r="AI1398" t="str">
            <v>Capital One NA LIHTC, Inc.</v>
          </cell>
          <cell r="AJ1398" t="str">
            <v>26-0403948</v>
          </cell>
          <cell r="AK1398">
            <v>0.99989900009999999</v>
          </cell>
          <cell r="AL1398"/>
          <cell r="AM1398"/>
          <cell r="AN1398"/>
          <cell r="AO1398"/>
          <cell r="AP1398"/>
          <cell r="AQ1398"/>
          <cell r="AR1398"/>
          <cell r="AS1398"/>
          <cell r="AT1398"/>
          <cell r="AU1398"/>
          <cell r="AV1398" t="str">
            <v/>
          </cell>
          <cell r="AW1398"/>
          <cell r="AX1398" t="str">
            <v/>
          </cell>
          <cell r="AY1398"/>
          <cell r="AZ1398" t="b">
            <v>1</v>
          </cell>
          <cell r="BA1398" t="b">
            <v>1</v>
          </cell>
          <cell r="BB1398" t="b">
            <v>0</v>
          </cell>
          <cell r="BC1398" t="str">
            <v>FALSE</v>
          </cell>
          <cell r="BD1398" t="b">
            <v>1</v>
          </cell>
          <cell r="BE1398" t="str">
            <v>REQ</v>
          </cell>
          <cell r="BF1398" t="e">
            <v>#NAME?</v>
          </cell>
          <cell r="BG1398" t="str">
            <v>REQ</v>
          </cell>
        </row>
        <row r="1399">
          <cell r="A1399">
            <v>67994</v>
          </cell>
          <cell r="B1399">
            <v>43069</v>
          </cell>
          <cell r="C1399"/>
          <cell r="D1399"/>
          <cell r="E1399"/>
          <cell r="F1399" t="str">
            <v>Mercy Housing California 74, L.P.</v>
          </cell>
          <cell r="G1399" t="str">
            <v>Britton Court</v>
          </cell>
          <cell r="H1399" t="str">
            <v>Mercy Housing California</v>
          </cell>
          <cell r="I1399" t="str">
            <v>NEF Assignment Corporation, as nominee</v>
          </cell>
          <cell r="J1399" t="str">
            <v>36-4326848</v>
          </cell>
          <cell r="K1399">
            <v>0.9998999999999999</v>
          </cell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 t="str">
            <v>California Equity Fund 2018 LP</v>
          </cell>
          <cell r="W1399" t="str">
            <v>37-1878276</v>
          </cell>
          <cell r="X1399">
            <v>0.9998999999999999</v>
          </cell>
          <cell r="Y1399"/>
          <cell r="Z1399"/>
          <cell r="AA1399"/>
          <cell r="AB1399"/>
          <cell r="AC1399"/>
          <cell r="AD1399"/>
          <cell r="AE1399"/>
          <cell r="AF1399"/>
          <cell r="AG1399"/>
          <cell r="AH1399"/>
          <cell r="AI1399" t="str">
            <v>No investor with 50% or more ownership</v>
          </cell>
          <cell r="AJ1399" t="str">
            <v>N/A</v>
          </cell>
          <cell r="AK1399" t="str">
            <v>N/A</v>
          </cell>
          <cell r="AL1399"/>
          <cell r="AM1399"/>
          <cell r="AN1399"/>
          <cell r="AO1399"/>
          <cell r="AP1399"/>
          <cell r="AQ1399"/>
          <cell r="AR1399"/>
          <cell r="AS1399"/>
          <cell r="AT1399"/>
          <cell r="AU1399"/>
          <cell r="AV1399" t="str">
            <v/>
          </cell>
          <cell r="AW1399"/>
          <cell r="AX1399" t="str">
            <v/>
          </cell>
          <cell r="AY1399"/>
          <cell r="AZ1399" t="b">
            <v>1</v>
          </cell>
          <cell r="BA1399" t="b">
            <v>1</v>
          </cell>
          <cell r="BB1399" t="str">
            <v>TRUE</v>
          </cell>
          <cell r="BC1399" t="str">
            <v>FALSE</v>
          </cell>
          <cell r="BD1399" t="b">
            <v>1</v>
          </cell>
          <cell r="BE1399" t="str">
            <v>REQ</v>
          </cell>
          <cell r="BF1399" t="str">
            <v>N/A</v>
          </cell>
          <cell r="BG1399" t="str">
            <v>REQ</v>
          </cell>
        </row>
        <row r="1400">
          <cell r="A1400">
            <v>67997</v>
          </cell>
          <cell r="B1400">
            <v>43273</v>
          </cell>
          <cell r="C1400"/>
          <cell r="D1400"/>
          <cell r="E1400"/>
          <cell r="F1400" t="str">
            <v>Ebenezer Plaza Owner LLC</v>
          </cell>
          <cell r="G1400" t="str">
            <v>Ebenezer Plaza 1A</v>
          </cell>
          <cell r="H1400" t="str">
            <v>Procida</v>
          </cell>
          <cell r="I1400" t="str">
            <v>NEF Assignment Corporation, as nominee</v>
          </cell>
          <cell r="J1400" t="str">
            <v>36-4326848</v>
          </cell>
          <cell r="K1400">
            <v>0.99990000000000001</v>
          </cell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 t="str">
            <v>Banc of America Community Housing Investment Fund X LP</v>
          </cell>
          <cell r="W1400" t="str">
            <v>30-1011322</v>
          </cell>
          <cell r="X1400">
            <v>0.99990000000000001</v>
          </cell>
          <cell r="Y1400"/>
          <cell r="Z1400"/>
          <cell r="AA1400"/>
          <cell r="AB1400"/>
          <cell r="AC1400"/>
          <cell r="AD1400"/>
          <cell r="AE1400"/>
          <cell r="AF1400"/>
          <cell r="AG1400"/>
          <cell r="AH1400"/>
          <cell r="AI1400" t="str">
            <v>Bank of America, N.A.</v>
          </cell>
          <cell r="AJ1400" t="str">
            <v>94-1687665</v>
          </cell>
          <cell r="AK1400">
            <v>0.99980000999999996</v>
          </cell>
          <cell r="AL1400"/>
          <cell r="AM1400"/>
          <cell r="AN1400"/>
          <cell r="AO1400"/>
          <cell r="AP1400"/>
          <cell r="AQ1400"/>
          <cell r="AR1400"/>
          <cell r="AS1400"/>
          <cell r="AT1400"/>
          <cell r="AU1400"/>
          <cell r="AV1400" t="str">
            <v/>
          </cell>
          <cell r="AW1400"/>
          <cell r="AX1400" t="str">
            <v/>
          </cell>
          <cell r="AY1400"/>
          <cell r="AZ1400" t="b">
            <v>1</v>
          </cell>
          <cell r="BA1400" t="b">
            <v>1</v>
          </cell>
          <cell r="BB1400" t="str">
            <v>TRUE</v>
          </cell>
          <cell r="BC1400" t="str">
            <v>FALSE</v>
          </cell>
          <cell r="BD1400" t="b">
            <v>1</v>
          </cell>
          <cell r="BE1400" t="str">
            <v>REQ</v>
          </cell>
          <cell r="BF1400" t="e">
            <v>#NAME?</v>
          </cell>
          <cell r="BG1400" t="str">
            <v>REQ</v>
          </cell>
        </row>
        <row r="1401">
          <cell r="A1401">
            <v>67721</v>
          </cell>
          <cell r="B1401">
            <v>42936</v>
          </cell>
          <cell r="C1401"/>
          <cell r="D1401"/>
          <cell r="E1401" t="str">
            <v>Phase 2 - Check investor % in the Fund's LPA</v>
          </cell>
          <cell r="F1401" t="str">
            <v>Mt. Angeles View I LLLP</v>
          </cell>
          <cell r="G1401" t="str">
            <v>Mt. Angeles View</v>
          </cell>
          <cell r="H1401" t="str">
            <v>Peninsula Housing Authority</v>
          </cell>
          <cell r="I1401" t="str">
            <v>NEF Assignment Corporation, as nominee</v>
          </cell>
          <cell r="J1401" t="str">
            <v>36-4326848</v>
          </cell>
          <cell r="K1401">
            <v>0.9998999999999999</v>
          </cell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 t="str">
            <v>MS CTR Fund II LLC</v>
          </cell>
          <cell r="W1401" t="str">
            <v>32-0530821</v>
          </cell>
          <cell r="X1401">
            <v>0.9998999999999999</v>
          </cell>
          <cell r="Y1401"/>
          <cell r="Z1401"/>
          <cell r="AA1401"/>
          <cell r="AB1401"/>
          <cell r="AC1401"/>
          <cell r="AD1401"/>
          <cell r="AE1401"/>
          <cell r="AF1401"/>
          <cell r="AG1401"/>
          <cell r="AH1401"/>
          <cell r="AI1401" t="str">
            <v>Morgan Stanley Private Bank, National Association</v>
          </cell>
          <cell r="AJ1401" t="str">
            <v>36-3707380</v>
          </cell>
          <cell r="AK1401">
            <v>0.99989900009999988</v>
          </cell>
          <cell r="AL1401"/>
          <cell r="AM1401"/>
          <cell r="AN1401"/>
          <cell r="AO1401"/>
          <cell r="AP1401"/>
          <cell r="AQ1401"/>
          <cell r="AR1401"/>
          <cell r="AS1401"/>
          <cell r="AT1401"/>
          <cell r="AU1401"/>
          <cell r="AV1401" t="str">
            <v/>
          </cell>
          <cell r="AW1401"/>
          <cell r="AX1401" t="str">
            <v/>
          </cell>
          <cell r="AY1401"/>
          <cell r="AZ1401" t="b">
            <v>1</v>
          </cell>
          <cell r="BA1401" t="b">
            <v>1</v>
          </cell>
          <cell r="BB1401" t="b">
            <v>0</v>
          </cell>
          <cell r="BC1401" t="str">
            <v>FALSE</v>
          </cell>
          <cell r="BD1401" t="b">
            <v>1</v>
          </cell>
          <cell r="BE1401" t="str">
            <v>REQ</v>
          </cell>
          <cell r="BF1401" t="e">
            <v>#NAME?</v>
          </cell>
          <cell r="BG1401" t="str">
            <v>REQ</v>
          </cell>
        </row>
        <row r="1402">
          <cell r="A1402">
            <v>67655</v>
          </cell>
          <cell r="B1402">
            <v>42943</v>
          </cell>
          <cell r="C1402"/>
          <cell r="D1402"/>
          <cell r="E1402" t="str">
            <v>Phase 2 - Check investor % in the Fund's LPA</v>
          </cell>
          <cell r="F1402" t="str">
            <v>Posterity Scholar House, LP</v>
          </cell>
          <cell r="G1402" t="str">
            <v>Posterity Scholar House</v>
          </cell>
          <cell r="H1402" t="str">
            <v>BWI, LLC</v>
          </cell>
          <cell r="I1402" t="str">
            <v>NEF Assignment Corporation, as nominee</v>
          </cell>
          <cell r="J1402" t="str">
            <v>36-4326848</v>
          </cell>
          <cell r="K1402">
            <v>0.9998999999999999</v>
          </cell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 t="str">
            <v>MS CTR Fund II LLC</v>
          </cell>
          <cell r="W1402" t="str">
            <v>32-0530821</v>
          </cell>
          <cell r="X1402">
            <v>0.9998999999999999</v>
          </cell>
          <cell r="Y1402"/>
          <cell r="Z1402"/>
          <cell r="AA1402"/>
          <cell r="AB1402"/>
          <cell r="AC1402"/>
          <cell r="AD1402"/>
          <cell r="AE1402"/>
          <cell r="AF1402"/>
          <cell r="AG1402"/>
          <cell r="AH1402"/>
          <cell r="AI1402" t="str">
            <v>Morgan Stanley Private Bank, National Association</v>
          </cell>
          <cell r="AJ1402" t="str">
            <v>36-3707380</v>
          </cell>
          <cell r="AK1402">
            <v>0.99989900009999988</v>
          </cell>
          <cell r="AL1402"/>
          <cell r="AM1402"/>
          <cell r="AN1402"/>
          <cell r="AO1402"/>
          <cell r="AP1402"/>
          <cell r="AQ1402"/>
          <cell r="AR1402"/>
          <cell r="AS1402"/>
          <cell r="AT1402"/>
          <cell r="AU1402"/>
          <cell r="AV1402" t="str">
            <v/>
          </cell>
          <cell r="AW1402"/>
          <cell r="AX1402" t="str">
            <v/>
          </cell>
          <cell r="AY1402"/>
          <cell r="AZ1402" t="b">
            <v>1</v>
          </cell>
          <cell r="BA1402" t="b">
            <v>1</v>
          </cell>
          <cell r="BB1402" t="b">
            <v>0</v>
          </cell>
          <cell r="BC1402" t="str">
            <v>FALSE</v>
          </cell>
          <cell r="BD1402" t="b">
            <v>1</v>
          </cell>
          <cell r="BE1402" t="str">
            <v>REQ</v>
          </cell>
          <cell r="BF1402" t="e">
            <v>#NAME?</v>
          </cell>
          <cell r="BG1402" t="str">
            <v>REQ</v>
          </cell>
        </row>
        <row r="1403">
          <cell r="A1403">
            <v>68010</v>
          </cell>
          <cell r="B1403">
            <v>43424</v>
          </cell>
          <cell r="C1403"/>
          <cell r="D1403"/>
          <cell r="E1403"/>
          <cell r="F1403" t="str">
            <v>Ciclo LLLP</v>
          </cell>
          <cell r="G1403" t="str">
            <v>Ciclo Apartments</v>
          </cell>
          <cell r="H1403" t="str">
            <v>Housing Authority of the City of Boulder, Colorado d/b/a Boulder Housing Partners</v>
          </cell>
          <cell r="I1403" t="str">
            <v>NEF Assignment Corporation, as nominee</v>
          </cell>
          <cell r="J1403" t="str">
            <v>36-4326848</v>
          </cell>
          <cell r="K1403">
            <v>0.99990000000000001</v>
          </cell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 t="str">
            <v>Homestead Equity Fund XV Limited Partnership</v>
          </cell>
          <cell r="W1403" t="str">
            <v>83-0926813</v>
          </cell>
          <cell r="X1403">
            <v>0.99990000000000001</v>
          </cell>
          <cell r="Y1403"/>
          <cell r="Z1403"/>
          <cell r="AA1403"/>
          <cell r="AB1403"/>
          <cell r="AC1403"/>
          <cell r="AD1403"/>
          <cell r="AE1403"/>
          <cell r="AF1403"/>
          <cell r="AG1403"/>
          <cell r="AH1403"/>
          <cell r="AI1403" t="str">
            <v>No investor with 50% or more ownership</v>
          </cell>
          <cell r="AJ1403" t="str">
            <v>N/A</v>
          </cell>
          <cell r="AK1403" t="str">
            <v>N/A</v>
          </cell>
          <cell r="AL1403"/>
          <cell r="AM1403"/>
          <cell r="AN1403"/>
          <cell r="AO1403"/>
          <cell r="AP1403"/>
          <cell r="AQ1403"/>
          <cell r="AR1403"/>
          <cell r="AS1403"/>
          <cell r="AT1403"/>
          <cell r="AU1403"/>
          <cell r="AV1403" t="str">
            <v/>
          </cell>
          <cell r="AW1403"/>
          <cell r="AX1403" t="str">
            <v/>
          </cell>
          <cell r="AY1403"/>
          <cell r="AZ1403" t="b">
            <v>1</v>
          </cell>
          <cell r="BA1403" t="b">
            <v>1</v>
          </cell>
          <cell r="BB1403" t="str">
            <v>TRUE</v>
          </cell>
          <cell r="BC1403" t="str">
            <v>FALSE</v>
          </cell>
          <cell r="BD1403" t="b">
            <v>1</v>
          </cell>
          <cell r="BE1403" t="str">
            <v>REQ</v>
          </cell>
          <cell r="BF1403" t="str">
            <v>N/A</v>
          </cell>
          <cell r="BG1403" t="str">
            <v>REQ</v>
          </cell>
        </row>
        <row r="1404">
          <cell r="A1404">
            <v>68012</v>
          </cell>
          <cell r="B1404">
            <v>43096</v>
          </cell>
          <cell r="C1404"/>
          <cell r="D1404"/>
          <cell r="E1404"/>
          <cell r="F1404" t="str">
            <v>Mercy Housing California 66, L.P.</v>
          </cell>
          <cell r="G1404" t="str">
            <v>Colma Vets Village</v>
          </cell>
          <cell r="H1404" t="str">
            <v>Mercy Housing California</v>
          </cell>
          <cell r="I1404" t="str">
            <v>NEF Assignment Corporation, as nominee</v>
          </cell>
          <cell r="J1404" t="str">
            <v>36-4326848</v>
          </cell>
          <cell r="K1404">
            <v>0.99990000000000001</v>
          </cell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 t="str">
            <v>Northern California Investment Fund II LP</v>
          </cell>
          <cell r="W1404" t="str">
            <v>35-2511685</v>
          </cell>
          <cell r="X1404">
            <v>0.99990000000000001</v>
          </cell>
          <cell r="Y1404"/>
          <cell r="Z1404"/>
          <cell r="AA1404"/>
          <cell r="AB1404"/>
          <cell r="AC1404"/>
          <cell r="AD1404"/>
          <cell r="AE1404"/>
          <cell r="AF1404"/>
          <cell r="AG1404"/>
          <cell r="AH1404"/>
          <cell r="AI1404" t="str">
            <v>Silicon Valley Bank</v>
          </cell>
          <cell r="AJ1404" t="str">
            <v>94-2875288</v>
          </cell>
          <cell r="AK1404">
            <v>0.99980001000000007</v>
          </cell>
          <cell r="AL1404"/>
          <cell r="AM1404"/>
          <cell r="AN1404"/>
          <cell r="AO1404"/>
          <cell r="AP1404"/>
          <cell r="AQ1404"/>
          <cell r="AR1404"/>
          <cell r="AS1404"/>
          <cell r="AT1404"/>
          <cell r="AU1404"/>
          <cell r="AV1404" t="str">
            <v/>
          </cell>
          <cell r="AW1404"/>
          <cell r="AX1404" t="str">
            <v/>
          </cell>
          <cell r="AY1404"/>
          <cell r="AZ1404" t="b">
            <v>1</v>
          </cell>
          <cell r="BA1404" t="b">
            <v>1</v>
          </cell>
          <cell r="BB1404" t="b">
            <v>0</v>
          </cell>
          <cell r="BC1404" t="str">
            <v>FALSE</v>
          </cell>
          <cell r="BD1404" t="b">
            <v>1</v>
          </cell>
          <cell r="BE1404" t="str">
            <v>REQ</v>
          </cell>
          <cell r="BF1404" t="e">
            <v>#NAME?</v>
          </cell>
          <cell r="BG1404" t="str">
            <v>REQ</v>
          </cell>
        </row>
        <row r="1405">
          <cell r="A1405">
            <v>68016</v>
          </cell>
          <cell r="B1405">
            <v>43123</v>
          </cell>
          <cell r="C1405"/>
          <cell r="D1405"/>
          <cell r="E1405"/>
          <cell r="F1405" t="str">
            <v>Sun Valley Senior Veterans, L.P.</v>
          </cell>
          <cell r="G1405" t="str">
            <v>Sun Valley Senior Veterans Apartments</v>
          </cell>
          <cell r="H1405" t="str">
            <v>East Los Angeles Community Corporation (ELACC)</v>
          </cell>
          <cell r="I1405" t="str">
            <v>NEF Assignment Corporation, as nominee</v>
          </cell>
          <cell r="J1405" t="str">
            <v>36-4326848</v>
          </cell>
          <cell r="K1405">
            <v>0.99990000000000001</v>
          </cell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 t="str">
            <v>California Equity Fund 2018 LP</v>
          </cell>
          <cell r="W1405" t="str">
            <v>37-1878276</v>
          </cell>
          <cell r="X1405">
            <v>0.99990000000000001</v>
          </cell>
          <cell r="Y1405"/>
          <cell r="Z1405"/>
          <cell r="AA1405"/>
          <cell r="AB1405"/>
          <cell r="AC1405"/>
          <cell r="AD1405"/>
          <cell r="AE1405"/>
          <cell r="AF1405"/>
          <cell r="AG1405"/>
          <cell r="AH1405"/>
          <cell r="AI1405" t="str">
            <v>No investor with 50% or more ownership</v>
          </cell>
          <cell r="AJ1405" t="str">
            <v>N/A</v>
          </cell>
          <cell r="AK1405" t="str">
            <v>N/A</v>
          </cell>
          <cell r="AL1405"/>
          <cell r="AM1405"/>
          <cell r="AN1405"/>
          <cell r="AO1405"/>
          <cell r="AP1405"/>
          <cell r="AQ1405"/>
          <cell r="AR1405"/>
          <cell r="AS1405"/>
          <cell r="AT1405"/>
          <cell r="AU1405"/>
          <cell r="AV1405" t="str">
            <v/>
          </cell>
          <cell r="AW1405"/>
          <cell r="AX1405" t="str">
            <v/>
          </cell>
          <cell r="AY1405"/>
          <cell r="AZ1405" t="b">
            <v>1</v>
          </cell>
          <cell r="BA1405" t="b">
            <v>1</v>
          </cell>
          <cell r="BB1405" t="b">
            <v>0</v>
          </cell>
          <cell r="BC1405" t="str">
            <v>FALSE</v>
          </cell>
          <cell r="BD1405" t="b">
            <v>1</v>
          </cell>
          <cell r="BE1405" t="str">
            <v>REQ</v>
          </cell>
          <cell r="BF1405" t="str">
            <v>N/A</v>
          </cell>
          <cell r="BG1405" t="str">
            <v>REQ</v>
          </cell>
        </row>
        <row r="1406">
          <cell r="A1406">
            <v>68021</v>
          </cell>
          <cell r="B1406">
            <v>43524</v>
          </cell>
          <cell r="C1406"/>
          <cell r="D1406"/>
          <cell r="E1406"/>
          <cell r="F1406" t="str">
            <v>METAMORPHOSIS ON FOOTHILL, L.P.</v>
          </cell>
          <cell r="G1406" t="str">
            <v>Metamorphosis on Foothill</v>
          </cell>
          <cell r="H1406" t="str">
            <v>Holos Communities</v>
          </cell>
          <cell r="I1406" t="str">
            <v>NEF Assignment Corporation, as nominee</v>
          </cell>
          <cell r="J1406" t="str">
            <v>36-4326848</v>
          </cell>
          <cell r="K1406">
            <v>0.99990000000000001</v>
          </cell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 t="str">
            <v>California Equity Fund 2018 LP</v>
          </cell>
          <cell r="W1406" t="str">
            <v>37-1878276</v>
          </cell>
          <cell r="X1406">
            <v>0.14798520000000001</v>
          </cell>
          <cell r="Y1406" t="str">
            <v>California Equity Fund 2019 LP</v>
          </cell>
          <cell r="Z1406" t="str">
            <v>83-2877793</v>
          </cell>
          <cell r="AA1406">
            <v>0.85191479999999997</v>
          </cell>
          <cell r="AB1406"/>
          <cell r="AC1406"/>
          <cell r="AD1406"/>
          <cell r="AE1406"/>
          <cell r="AF1406"/>
          <cell r="AG1406"/>
          <cell r="AH1406"/>
          <cell r="AI1406" t="str">
            <v>No investor with 50% or more ownership</v>
          </cell>
          <cell r="AJ1406" t="str">
            <v>N/A</v>
          </cell>
          <cell r="AK1406" t="str">
            <v>N/A</v>
          </cell>
          <cell r="AL1406"/>
          <cell r="AM1406"/>
          <cell r="AN1406"/>
          <cell r="AO1406"/>
          <cell r="AP1406"/>
          <cell r="AQ1406"/>
          <cell r="AR1406"/>
          <cell r="AS1406"/>
          <cell r="AT1406"/>
          <cell r="AU1406"/>
          <cell r="AV1406" t="str">
            <v/>
          </cell>
          <cell r="AW1406"/>
          <cell r="AX1406" t="str">
            <v/>
          </cell>
          <cell r="AY1406"/>
          <cell r="AZ1406" t="b">
            <v>1</v>
          </cell>
          <cell r="BA1406" t="b">
            <v>1</v>
          </cell>
          <cell r="BB1406" t="b">
            <v>0</v>
          </cell>
          <cell r="BC1406" t="str">
            <v>FALSE</v>
          </cell>
          <cell r="BD1406" t="b">
            <v>1</v>
          </cell>
          <cell r="BE1406" t="str">
            <v>REQ</v>
          </cell>
          <cell r="BF1406" t="str">
            <v>N/A</v>
          </cell>
          <cell r="BG1406" t="str">
            <v>REQ</v>
          </cell>
        </row>
        <row r="1407">
          <cell r="A1407">
            <v>68022</v>
          </cell>
          <cell r="B1407">
            <v>43817</v>
          </cell>
          <cell r="C1407"/>
          <cell r="D1407"/>
          <cell r="E1407"/>
          <cell r="F1407" t="str">
            <v>Rondout and Kingston LP</v>
          </cell>
          <cell r="G1407" t="str">
            <v>Landmark Place</v>
          </cell>
          <cell r="H1407" t="str">
            <v>Rural Ulster Preservation Company (RUPCO)</v>
          </cell>
          <cell r="I1407" t="str">
            <v>NEF Assignment Corporation, as nominee</v>
          </cell>
          <cell r="J1407" t="str">
            <v>36-4326848</v>
          </cell>
          <cell r="K1407">
            <v>0.99990000000000001</v>
          </cell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 t="str">
            <v>Four Eighty-One Housing Investment Fund V LP</v>
          </cell>
          <cell r="W1407" t="str">
            <v>37-1895553</v>
          </cell>
          <cell r="X1407">
            <v>0.99990000000000001</v>
          </cell>
          <cell r="Y1407"/>
          <cell r="Z1407"/>
          <cell r="AA1407"/>
          <cell r="AB1407"/>
          <cell r="AC1407"/>
          <cell r="AD1407"/>
          <cell r="AE1407"/>
          <cell r="AF1407"/>
          <cell r="AG1407"/>
          <cell r="AH1407"/>
          <cell r="AI1407" t="str">
            <v>Four Eighty - One Corp</v>
          </cell>
          <cell r="AJ1407" t="str">
            <v>01-0354265</v>
          </cell>
          <cell r="AK1407">
            <v>0.99980000999999996</v>
          </cell>
          <cell r="AL1407"/>
          <cell r="AM1407"/>
          <cell r="AN1407"/>
          <cell r="AO1407"/>
          <cell r="AP1407"/>
          <cell r="AQ1407"/>
          <cell r="AR1407"/>
          <cell r="AS1407"/>
          <cell r="AT1407"/>
          <cell r="AU1407"/>
          <cell r="AV1407" t="str">
            <v/>
          </cell>
          <cell r="AW1407"/>
          <cell r="AX1407" t="str">
            <v/>
          </cell>
          <cell r="AY1407"/>
          <cell r="AZ1407" t="b">
            <v>1</v>
          </cell>
          <cell r="BA1407" t="b">
            <v>1</v>
          </cell>
          <cell r="BB1407" t="str">
            <v>TRUE</v>
          </cell>
          <cell r="BC1407" t="str">
            <v>FALSE</v>
          </cell>
          <cell r="BD1407" t="b">
            <v>1</v>
          </cell>
          <cell r="BE1407" t="str">
            <v>REQ</v>
          </cell>
          <cell r="BF1407" t="e">
            <v>#NAME?</v>
          </cell>
          <cell r="BG1407" t="str">
            <v>REQ</v>
          </cell>
        </row>
        <row r="1408">
          <cell r="A1408">
            <v>67435</v>
          </cell>
          <cell r="B1408">
            <v>42977</v>
          </cell>
          <cell r="C1408"/>
          <cell r="D1408"/>
          <cell r="E1408" t="str">
            <v>Phase 2 - Check investor % in the Fund's LPA</v>
          </cell>
          <cell r="F1408" t="str">
            <v>Chemung Crossing, LLC</v>
          </cell>
          <cell r="G1408" t="str">
            <v>Chemung Crossing</v>
          </cell>
          <cell r="H1408" t="str">
            <v>Housing Visions Consultants, Inc.</v>
          </cell>
          <cell r="I1408" t="str">
            <v>MS Single Investor Fund V LLC</v>
          </cell>
          <cell r="J1408" t="str">
            <v>32-0531589</v>
          </cell>
          <cell r="K1408">
            <v>0.99990000000000001</v>
          </cell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 t="str">
            <v>MS Single Investor Fund V LLC</v>
          </cell>
          <cell r="W1408" t="str">
            <v>32-0531589</v>
          </cell>
          <cell r="X1408">
            <v>0.99990000000000001</v>
          </cell>
          <cell r="Y1408"/>
          <cell r="Z1408"/>
          <cell r="AA1408"/>
          <cell r="AB1408"/>
          <cell r="AC1408"/>
          <cell r="AD1408"/>
          <cell r="AE1408"/>
          <cell r="AF1408"/>
          <cell r="AG1408"/>
          <cell r="AH1408"/>
          <cell r="AI1408" t="str">
            <v>Morgan Stanley Private Bank, National Association</v>
          </cell>
          <cell r="AJ1408" t="str">
            <v>36-3707380</v>
          </cell>
          <cell r="AK1408">
            <v>0.99989900009999999</v>
          </cell>
          <cell r="AL1408"/>
          <cell r="AM1408"/>
          <cell r="AN1408"/>
          <cell r="AO1408"/>
          <cell r="AP1408"/>
          <cell r="AQ1408"/>
          <cell r="AR1408"/>
          <cell r="AS1408"/>
          <cell r="AT1408"/>
          <cell r="AU1408"/>
          <cell r="AV1408" t="str">
            <v/>
          </cell>
          <cell r="AW1408"/>
          <cell r="AX1408" t="str">
            <v/>
          </cell>
          <cell r="AY1408"/>
          <cell r="AZ1408" t="b">
            <v>1</v>
          </cell>
          <cell r="BA1408" t="b">
            <v>1</v>
          </cell>
          <cell r="BB1408" t="b">
            <v>0</v>
          </cell>
          <cell r="BC1408" t="str">
            <v>FALSE</v>
          </cell>
          <cell r="BD1408" t="b">
            <v>1</v>
          </cell>
          <cell r="BE1408" t="str">
            <v>N/A</v>
          </cell>
          <cell r="BF1408" t="e">
            <v>#NAME?</v>
          </cell>
          <cell r="BG1408" t="str">
            <v>REQ</v>
          </cell>
        </row>
        <row r="1409">
          <cell r="A1409">
            <v>78065</v>
          </cell>
          <cell r="B1409">
            <v>43070</v>
          </cell>
          <cell r="C1409"/>
          <cell r="D1409"/>
          <cell r="E1409"/>
          <cell r="F1409" t="str">
            <v>GRAYSON APARTMENTS, L.P.</v>
          </cell>
          <cell r="G1409" t="str">
            <v>Grayson Street Apartments</v>
          </cell>
          <cell r="H1409" t="str">
            <v>Satellite Affordable Housing Associates</v>
          </cell>
          <cell r="I1409" t="str">
            <v>NEF Assignment Corporation, as nominee</v>
          </cell>
          <cell r="J1409" t="str">
            <v>36-4326848</v>
          </cell>
          <cell r="K1409">
            <v>0.99990000000000001</v>
          </cell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 t="str">
            <v>California Equity Fund 2016 LP</v>
          </cell>
          <cell r="W1409" t="str">
            <v>81-1109151</v>
          </cell>
          <cell r="X1409">
            <v>0.64993500000000004</v>
          </cell>
          <cell r="Y1409" t="str">
            <v>California Equity Fund 2018 LP</v>
          </cell>
          <cell r="Z1409" t="str">
            <v>37-1878276</v>
          </cell>
          <cell r="AA1409">
            <v>0.34996499999999997</v>
          </cell>
          <cell r="AB1409"/>
          <cell r="AC1409"/>
          <cell r="AD1409"/>
          <cell r="AE1409"/>
          <cell r="AF1409"/>
          <cell r="AG1409"/>
          <cell r="AH1409"/>
          <cell r="AI1409" t="str">
            <v>No investor with 50% or more ownership</v>
          </cell>
          <cell r="AJ1409" t="str">
            <v>N/A</v>
          </cell>
          <cell r="AK1409" t="str">
            <v>N/A</v>
          </cell>
          <cell r="AL1409"/>
          <cell r="AM1409"/>
          <cell r="AN1409"/>
          <cell r="AO1409"/>
          <cell r="AP1409"/>
          <cell r="AQ1409"/>
          <cell r="AR1409"/>
          <cell r="AS1409"/>
          <cell r="AT1409"/>
          <cell r="AU1409"/>
          <cell r="AV1409" t="str">
            <v/>
          </cell>
          <cell r="AW1409"/>
          <cell r="AX1409" t="str">
            <v/>
          </cell>
          <cell r="AY1409"/>
          <cell r="AZ1409" t="b">
            <v>1</v>
          </cell>
          <cell r="BA1409" t="b">
            <v>1</v>
          </cell>
          <cell r="BB1409" t="str">
            <v>TRUE</v>
          </cell>
          <cell r="BC1409" t="str">
            <v>FALSE</v>
          </cell>
          <cell r="BD1409" t="b">
            <v>1</v>
          </cell>
          <cell r="BE1409" t="str">
            <v>REQ</v>
          </cell>
          <cell r="BF1409" t="str">
            <v>N/A</v>
          </cell>
          <cell r="BG1409" t="str">
            <v>REQ</v>
          </cell>
        </row>
        <row r="1410">
          <cell r="A1410">
            <v>78067</v>
          </cell>
          <cell r="B1410">
            <v>43644</v>
          </cell>
          <cell r="C1410"/>
          <cell r="D1410"/>
          <cell r="E1410"/>
          <cell r="F1410" t="str">
            <v>VBV II LLC</v>
          </cell>
          <cell r="G1410" t="str">
            <v>Valley Brook Village II</v>
          </cell>
          <cell r="H1410" t="str">
            <v>Affordable Housing &amp; Services Collaborative, Inc. (AHSC)</v>
          </cell>
          <cell r="I1410" t="str">
            <v>NEF Assignment Corporation, as nominee</v>
          </cell>
          <cell r="J1410" t="str">
            <v>36-4326848</v>
          </cell>
          <cell r="K1410">
            <v>0.99990000000000001</v>
          </cell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 t="str">
            <v>Four Eighty-One Housing Investment Fund V LP</v>
          </cell>
          <cell r="W1410" t="str">
            <v>37-1895553</v>
          </cell>
          <cell r="X1410">
            <v>0.99990000000000001</v>
          </cell>
          <cell r="Y1410"/>
          <cell r="Z1410"/>
          <cell r="AA1410"/>
          <cell r="AB1410"/>
          <cell r="AC1410"/>
          <cell r="AD1410"/>
          <cell r="AE1410"/>
          <cell r="AF1410"/>
          <cell r="AG1410"/>
          <cell r="AH1410"/>
          <cell r="AI1410" t="str">
            <v>Four Eighty - One Corp</v>
          </cell>
          <cell r="AJ1410" t="str">
            <v>01-0354265</v>
          </cell>
          <cell r="AK1410">
            <v>0.99980000999999996</v>
          </cell>
          <cell r="AL1410"/>
          <cell r="AM1410"/>
          <cell r="AN1410"/>
          <cell r="AO1410"/>
          <cell r="AP1410"/>
          <cell r="AQ1410"/>
          <cell r="AR1410"/>
          <cell r="AS1410"/>
          <cell r="AT1410"/>
          <cell r="AU1410"/>
          <cell r="AV1410" t="str">
            <v/>
          </cell>
          <cell r="AW1410"/>
          <cell r="AX1410" t="str">
            <v/>
          </cell>
          <cell r="AY1410"/>
          <cell r="AZ1410" t="b">
            <v>1</v>
          </cell>
          <cell r="BA1410" t="b">
            <v>1</v>
          </cell>
          <cell r="BB1410" t="str">
            <v>TRUE</v>
          </cell>
          <cell r="BC1410" t="str">
            <v>FALSE</v>
          </cell>
          <cell r="BD1410" t="b">
            <v>1</v>
          </cell>
          <cell r="BE1410" t="str">
            <v>REQ</v>
          </cell>
          <cell r="BF1410" t="e">
            <v>#NAME?</v>
          </cell>
          <cell r="BG1410" t="str">
            <v>REQ</v>
          </cell>
        </row>
        <row r="1411">
          <cell r="A1411">
            <v>78068</v>
          </cell>
          <cell r="B1411">
            <v>43097</v>
          </cell>
          <cell r="C1411"/>
          <cell r="D1411"/>
          <cell r="E1411"/>
          <cell r="F1411" t="str">
            <v>RiverPlace 3 Housing LP</v>
          </cell>
          <cell r="G1411" t="str">
            <v>RiverPlace Parcel 3 (aka The Vera)</v>
          </cell>
          <cell r="H1411" t="str">
            <v>Bridge Housing Corporation</v>
          </cell>
          <cell r="I1411" t="str">
            <v>NEF Assignment Corporation, as nominee</v>
          </cell>
          <cell r="J1411" t="str">
            <v>36-4326848</v>
          </cell>
          <cell r="K1411">
            <v>0.99990000000000001</v>
          </cell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 t="str">
            <v>Homestead Equity Fund XIV Limited Partnership</v>
          </cell>
          <cell r="W1411" t="str">
            <v>35-2602407</v>
          </cell>
          <cell r="X1411">
            <v>0.99990000000000001</v>
          </cell>
          <cell r="Y1411"/>
          <cell r="Z1411"/>
          <cell r="AA1411"/>
          <cell r="AB1411"/>
          <cell r="AC1411"/>
          <cell r="AD1411"/>
          <cell r="AE1411"/>
          <cell r="AF1411"/>
          <cell r="AG1411"/>
          <cell r="AH1411"/>
          <cell r="AI1411" t="str">
            <v>No investor with 50% or more ownership</v>
          </cell>
          <cell r="AJ1411" t="str">
            <v>N/A</v>
          </cell>
          <cell r="AK1411" t="str">
            <v>N/A</v>
          </cell>
          <cell r="AL1411"/>
          <cell r="AM1411"/>
          <cell r="AN1411"/>
          <cell r="AO1411"/>
          <cell r="AP1411"/>
          <cell r="AQ1411"/>
          <cell r="AR1411"/>
          <cell r="AS1411"/>
          <cell r="AT1411"/>
          <cell r="AU1411"/>
          <cell r="AV1411" t="str">
            <v/>
          </cell>
          <cell r="AW1411"/>
          <cell r="AX1411" t="str">
            <v/>
          </cell>
          <cell r="AY1411"/>
          <cell r="AZ1411" t="b">
            <v>1</v>
          </cell>
          <cell r="BA1411" t="b">
            <v>1</v>
          </cell>
          <cell r="BB1411" t="b">
            <v>0</v>
          </cell>
          <cell r="BC1411" t="str">
            <v>FALSE</v>
          </cell>
          <cell r="BD1411" t="b">
            <v>1</v>
          </cell>
          <cell r="BE1411" t="str">
            <v>REQ</v>
          </cell>
          <cell r="BF1411" t="str">
            <v>N/A</v>
          </cell>
          <cell r="BG1411" t="str">
            <v>REQ</v>
          </cell>
        </row>
        <row r="1412">
          <cell r="A1412">
            <v>66226</v>
          </cell>
          <cell r="B1412">
            <v>41684</v>
          </cell>
          <cell r="C1412"/>
          <cell r="D1412"/>
          <cell r="E1412"/>
          <cell r="F1412" t="str">
            <v>Hammock Harbor Group Partners, Ltd.</v>
          </cell>
          <cell r="G1412" t="str">
            <v>Hammock Harbor - Secondary 2014</v>
          </cell>
          <cell r="H1412" t="str">
            <v>Atlantic Housing Partners (FL)</v>
          </cell>
          <cell r="I1412" t="str">
            <v>Hammock Harbor Group Partners LTD</v>
          </cell>
          <cell r="J1412" t="str">
            <v>27-3142646</v>
          </cell>
          <cell r="K1412">
            <v>0.99990000000000001</v>
          </cell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 t="str">
            <v>NEF Regional Fund II - Florida LP</v>
          </cell>
          <cell r="W1412" t="str">
            <v>32-0421685</v>
          </cell>
          <cell r="X1412">
            <v>0.99990000000000001</v>
          </cell>
          <cell r="Y1412"/>
          <cell r="Z1412"/>
          <cell r="AA1412"/>
          <cell r="AB1412"/>
          <cell r="AC1412"/>
          <cell r="AD1412"/>
          <cell r="AE1412"/>
          <cell r="AF1412"/>
          <cell r="AG1412"/>
          <cell r="AH1412"/>
          <cell r="AI1412" t="str">
            <v>No investor with 50% or more ownership</v>
          </cell>
          <cell r="AJ1412" t="str">
            <v>N/A</v>
          </cell>
          <cell r="AK1412" t="str">
            <v>N/A</v>
          </cell>
          <cell r="AL1412"/>
          <cell r="AM1412"/>
          <cell r="AN1412"/>
          <cell r="AO1412"/>
          <cell r="AP1412"/>
          <cell r="AQ1412"/>
          <cell r="AR1412"/>
          <cell r="AS1412"/>
          <cell r="AT1412"/>
          <cell r="AU1412"/>
          <cell r="AV1412" t="str">
            <v/>
          </cell>
          <cell r="AW1412"/>
          <cell r="AX1412" t="str">
            <v/>
          </cell>
          <cell r="AY1412"/>
          <cell r="AZ1412" t="b">
            <v>1</v>
          </cell>
          <cell r="BA1412" t="b">
            <v>1</v>
          </cell>
          <cell r="BB1412" t="b">
            <v>0</v>
          </cell>
          <cell r="BC1412" t="str">
            <v>TRUE</v>
          </cell>
          <cell r="BD1412" t="b">
            <v>1</v>
          </cell>
          <cell r="BE1412" t="str">
            <v>REQ</v>
          </cell>
          <cell r="BF1412" t="str">
            <v>N/A</v>
          </cell>
          <cell r="BG1412" t="str">
            <v>REQ</v>
          </cell>
        </row>
        <row r="1413">
          <cell r="A1413">
            <v>78088</v>
          </cell>
          <cell r="B1413">
            <v>43829</v>
          </cell>
          <cell r="C1413"/>
          <cell r="D1413"/>
          <cell r="E1413"/>
          <cell r="F1413" t="str">
            <v>E'Port Family Homes Urban Renewal, LP</v>
          </cell>
          <cell r="G1413" t="str">
            <v>E'Port Family Homes</v>
          </cell>
          <cell r="H1413" t="str">
            <v>Genesis Companies, LLC</v>
          </cell>
          <cell r="I1413" t="str">
            <v>MS Single Investor Fund VI LLC</v>
          </cell>
          <cell r="J1413" t="str">
            <v>36-4933699</v>
          </cell>
          <cell r="K1413">
            <v>0.99990000000000001</v>
          </cell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 t="str">
            <v>MS Single Investor Fund VI LLC</v>
          </cell>
          <cell r="W1413" t="str">
            <v>36-4933699</v>
          </cell>
          <cell r="X1413">
            <v>0.99990000000000001</v>
          </cell>
          <cell r="Y1413"/>
          <cell r="Z1413"/>
          <cell r="AA1413"/>
          <cell r="AB1413"/>
          <cell r="AC1413"/>
          <cell r="AD1413"/>
          <cell r="AE1413"/>
          <cell r="AF1413"/>
          <cell r="AG1413"/>
          <cell r="AH1413"/>
          <cell r="AI1413" t="str">
            <v>Morgan Stanley Private Bank, National Association</v>
          </cell>
          <cell r="AJ1413" t="str">
            <v>36-3707380</v>
          </cell>
          <cell r="AK1413">
            <v>0.99980001000000007</v>
          </cell>
          <cell r="AL1413"/>
          <cell r="AM1413"/>
          <cell r="AN1413"/>
          <cell r="AO1413"/>
          <cell r="AP1413"/>
          <cell r="AQ1413"/>
          <cell r="AR1413"/>
          <cell r="AS1413"/>
          <cell r="AT1413"/>
          <cell r="AU1413"/>
          <cell r="AV1413" t="str">
            <v/>
          </cell>
          <cell r="AW1413"/>
          <cell r="AX1413" t="str">
            <v/>
          </cell>
          <cell r="AY1413"/>
          <cell r="AZ1413" t="b">
            <v>1</v>
          </cell>
          <cell r="BA1413" t="b">
            <v>1</v>
          </cell>
          <cell r="BB1413" t="str">
            <v>TRUE</v>
          </cell>
          <cell r="BC1413" t="str">
            <v>FALSE</v>
          </cell>
          <cell r="BD1413" t="b">
            <v>1</v>
          </cell>
          <cell r="BE1413" t="str">
            <v>N/A</v>
          </cell>
          <cell r="BF1413" t="e">
            <v>#NAME?</v>
          </cell>
          <cell r="BG1413" t="str">
            <v>REQ</v>
          </cell>
        </row>
        <row r="1414">
          <cell r="A1414">
            <v>78092</v>
          </cell>
          <cell r="B1414">
            <v>43040</v>
          </cell>
          <cell r="C1414"/>
          <cell r="D1414"/>
          <cell r="E1414"/>
          <cell r="F1414" t="str">
            <v>Azimuth 315, LLC</v>
          </cell>
          <cell r="G1414" t="str">
            <v>Azimuth 315</v>
          </cell>
          <cell r="H1414" t="str">
            <v>Pacific Crest Affordable Housing, LLC</v>
          </cell>
          <cell r="I1414" t="str">
            <v>NEF Assignment Corporation, as nominee</v>
          </cell>
          <cell r="J1414" t="str">
            <v>36-4326848</v>
          </cell>
          <cell r="K1414">
            <v>0.99990000000000001</v>
          </cell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 t="str">
            <v>Homestead Equity Fund XIV Limited Partnership</v>
          </cell>
          <cell r="W1414" t="str">
            <v>35-2602407</v>
          </cell>
          <cell r="X1414">
            <v>0.99990000000000001</v>
          </cell>
          <cell r="Y1414"/>
          <cell r="Z1414"/>
          <cell r="AA1414"/>
          <cell r="AB1414"/>
          <cell r="AC1414"/>
          <cell r="AD1414"/>
          <cell r="AE1414"/>
          <cell r="AF1414"/>
          <cell r="AG1414"/>
          <cell r="AH1414"/>
          <cell r="AI1414" t="str">
            <v>No investor with 50% or more ownership</v>
          </cell>
          <cell r="AJ1414" t="str">
            <v>N/A</v>
          </cell>
          <cell r="AK1414" t="str">
            <v>N/A</v>
          </cell>
          <cell r="AL1414"/>
          <cell r="AM1414"/>
          <cell r="AN1414"/>
          <cell r="AO1414"/>
          <cell r="AP1414"/>
          <cell r="AQ1414"/>
          <cell r="AR1414"/>
          <cell r="AS1414"/>
          <cell r="AT1414"/>
          <cell r="AU1414"/>
          <cell r="AV1414" t="str">
            <v/>
          </cell>
          <cell r="AW1414"/>
          <cell r="AX1414" t="str">
            <v/>
          </cell>
          <cell r="AY1414"/>
          <cell r="AZ1414" t="b">
            <v>1</v>
          </cell>
          <cell r="BA1414" t="b">
            <v>1</v>
          </cell>
          <cell r="BB1414" t="b">
            <v>0</v>
          </cell>
          <cell r="BC1414" t="str">
            <v>FALSE</v>
          </cell>
          <cell r="BD1414" t="b">
            <v>1</v>
          </cell>
          <cell r="BE1414" t="str">
            <v>REQ</v>
          </cell>
          <cell r="BF1414" t="str">
            <v>N/A</v>
          </cell>
          <cell r="BG1414" t="str">
            <v>REQ</v>
          </cell>
        </row>
        <row r="1415">
          <cell r="A1415">
            <v>67623</v>
          </cell>
          <cell r="B1415">
            <v>42977</v>
          </cell>
          <cell r="C1415"/>
          <cell r="D1415"/>
          <cell r="E1415" t="str">
            <v>Phase 2 - Check investor % in the Fund's LPA</v>
          </cell>
          <cell r="F1415" t="str">
            <v>Prairie Meadows Homes Phase II, L.P.</v>
          </cell>
          <cell r="G1415" t="str">
            <v>Prairie Meadows II</v>
          </cell>
          <cell r="H1415" t="str">
            <v>Illinois Community Action Development Corporation</v>
          </cell>
          <cell r="I1415" t="str">
            <v>NEF Assignment Corporation, as nominee</v>
          </cell>
          <cell r="J1415" t="str">
            <v>36-4326848</v>
          </cell>
          <cell r="K1415">
            <v>0.99990000000000001</v>
          </cell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 t="str">
            <v>MS CTR Fund II LLC</v>
          </cell>
          <cell r="W1415" t="str">
            <v>32-0530821</v>
          </cell>
          <cell r="X1415">
            <v>0.99990000000000001</v>
          </cell>
          <cell r="Y1415"/>
          <cell r="Z1415"/>
          <cell r="AA1415"/>
          <cell r="AB1415"/>
          <cell r="AC1415"/>
          <cell r="AD1415"/>
          <cell r="AE1415"/>
          <cell r="AF1415"/>
          <cell r="AG1415"/>
          <cell r="AH1415"/>
          <cell r="AI1415" t="str">
            <v>Morgan Stanley Private Bank, National Association</v>
          </cell>
          <cell r="AJ1415" t="str">
            <v>36-3707380</v>
          </cell>
          <cell r="AK1415">
            <v>0.99989900009999999</v>
          </cell>
          <cell r="AL1415"/>
          <cell r="AM1415"/>
          <cell r="AN1415"/>
          <cell r="AO1415"/>
          <cell r="AP1415"/>
          <cell r="AQ1415"/>
          <cell r="AR1415"/>
          <cell r="AS1415"/>
          <cell r="AT1415"/>
          <cell r="AU1415"/>
          <cell r="AV1415" t="str">
            <v/>
          </cell>
          <cell r="AW1415"/>
          <cell r="AX1415" t="str">
            <v/>
          </cell>
          <cell r="AY1415"/>
          <cell r="AZ1415" t="b">
            <v>1</v>
          </cell>
          <cell r="BA1415" t="b">
            <v>1</v>
          </cell>
          <cell r="BB1415" t="str">
            <v>TRUE</v>
          </cell>
          <cell r="BC1415" t="str">
            <v>FALSE</v>
          </cell>
          <cell r="BD1415" t="b">
            <v>1</v>
          </cell>
          <cell r="BE1415" t="str">
            <v>REQ</v>
          </cell>
          <cell r="BF1415" t="e">
            <v>#NAME?</v>
          </cell>
          <cell r="BG1415" t="str">
            <v>REQ</v>
          </cell>
        </row>
        <row r="1416">
          <cell r="A1416">
            <v>78100</v>
          </cell>
          <cell r="B1416">
            <v>43326</v>
          </cell>
          <cell r="C1416"/>
          <cell r="D1416"/>
          <cell r="E1416"/>
          <cell r="F1416" t="str">
            <v>SBV2 Owner, LLC</v>
          </cell>
          <cell r="G1416" t="str">
            <v>Brook Hill Village Phase II</v>
          </cell>
          <cell r="H1416" t="str">
            <v>Dakota Partners, Inc</v>
          </cell>
          <cell r="I1416" t="str">
            <v>NEF Assignment Corporation, as nominee</v>
          </cell>
          <cell r="J1416" t="str">
            <v>36-4326848</v>
          </cell>
          <cell r="K1416">
            <v>0.99990000000000001</v>
          </cell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 t="str">
            <v>National Equity Fund 2017 LP</v>
          </cell>
          <cell r="W1416" t="str">
            <v>32-0532621</v>
          </cell>
          <cell r="X1416">
            <v>0.99990000000000001</v>
          </cell>
          <cell r="Y1416"/>
          <cell r="Z1416"/>
          <cell r="AA1416"/>
          <cell r="AB1416"/>
          <cell r="AC1416"/>
          <cell r="AD1416"/>
          <cell r="AE1416"/>
          <cell r="AF1416"/>
          <cell r="AG1416"/>
          <cell r="AH1416"/>
          <cell r="AI1416" t="str">
            <v>No investor with 50% or more ownership</v>
          </cell>
          <cell r="AJ1416" t="str">
            <v>N/A</v>
          </cell>
          <cell r="AK1416" t="str">
            <v>N/A</v>
          </cell>
          <cell r="AL1416"/>
          <cell r="AM1416"/>
          <cell r="AN1416"/>
          <cell r="AO1416"/>
          <cell r="AP1416"/>
          <cell r="AQ1416"/>
          <cell r="AR1416"/>
          <cell r="AS1416"/>
          <cell r="AT1416"/>
          <cell r="AU1416"/>
          <cell r="AV1416" t="str">
            <v/>
          </cell>
          <cell r="AW1416"/>
          <cell r="AX1416" t="str">
            <v/>
          </cell>
          <cell r="AY1416"/>
          <cell r="AZ1416" t="b">
            <v>1</v>
          </cell>
          <cell r="BA1416" t="b">
            <v>1</v>
          </cell>
          <cell r="BB1416" t="str">
            <v>TRUE</v>
          </cell>
          <cell r="BC1416" t="str">
            <v>FALSE</v>
          </cell>
          <cell r="BD1416" t="b">
            <v>1</v>
          </cell>
          <cell r="BE1416" t="str">
            <v>REQ</v>
          </cell>
          <cell r="BF1416" t="str">
            <v>N/A</v>
          </cell>
          <cell r="BG1416" t="str">
            <v>REQ</v>
          </cell>
        </row>
        <row r="1417">
          <cell r="A1417">
            <v>78114</v>
          </cell>
          <cell r="B1417">
            <v>43251</v>
          </cell>
          <cell r="C1417"/>
          <cell r="D1417"/>
          <cell r="E1417"/>
          <cell r="F1417" t="str">
            <v>Waverly Historic Lofts, LLC</v>
          </cell>
          <cell r="G1417" t="str">
            <v>Waverly Historic Lofts</v>
          </cell>
          <cell r="H1417" t="str">
            <v>Cohen-Esrey Affordable Partners, LLC</v>
          </cell>
          <cell r="I1417" t="str">
            <v>NEF Assignment Corporation, as nominee</v>
          </cell>
          <cell r="J1417" t="str">
            <v>36-4326848</v>
          </cell>
          <cell r="K1417">
            <v>0.99990000000000001</v>
          </cell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 t="str">
            <v>National Equity Fund 2017 LP</v>
          </cell>
          <cell r="W1417" t="str">
            <v>32-0532621</v>
          </cell>
          <cell r="X1417">
            <v>0.99990000000000001</v>
          </cell>
          <cell r="Y1417"/>
          <cell r="Z1417"/>
          <cell r="AA1417"/>
          <cell r="AB1417"/>
          <cell r="AC1417"/>
          <cell r="AD1417"/>
          <cell r="AE1417"/>
          <cell r="AF1417"/>
          <cell r="AG1417"/>
          <cell r="AH1417"/>
          <cell r="AI1417" t="str">
            <v>No investor with 50% or more ownership</v>
          </cell>
          <cell r="AJ1417" t="str">
            <v>N/A</v>
          </cell>
          <cell r="AK1417" t="str">
            <v>N/A</v>
          </cell>
          <cell r="AL1417"/>
          <cell r="AM1417"/>
          <cell r="AN1417"/>
          <cell r="AO1417"/>
          <cell r="AP1417"/>
          <cell r="AQ1417"/>
          <cell r="AR1417"/>
          <cell r="AS1417"/>
          <cell r="AT1417"/>
          <cell r="AU1417"/>
          <cell r="AV1417" t="str">
            <v/>
          </cell>
          <cell r="AW1417"/>
          <cell r="AX1417" t="str">
            <v/>
          </cell>
          <cell r="AY1417"/>
          <cell r="AZ1417" t="b">
            <v>1</v>
          </cell>
          <cell r="BA1417" t="b">
            <v>1</v>
          </cell>
          <cell r="BB1417" t="b">
            <v>0</v>
          </cell>
          <cell r="BC1417" t="str">
            <v>TRUE</v>
          </cell>
          <cell r="BD1417" t="b">
            <v>1</v>
          </cell>
          <cell r="BE1417" t="str">
            <v>REQ</v>
          </cell>
          <cell r="BF1417" t="str">
            <v>N/A</v>
          </cell>
          <cell r="BG1417" t="str">
            <v>REQ</v>
          </cell>
        </row>
        <row r="1418">
          <cell r="A1418">
            <v>78138</v>
          </cell>
          <cell r="B1418">
            <v>44187</v>
          </cell>
          <cell r="C1418"/>
          <cell r="D1418"/>
          <cell r="E1418"/>
          <cell r="F1418" t="str">
            <v>MC Rental Preservation 1 LLC</v>
          </cell>
          <cell r="G1418" t="str">
            <v>Mi Casa Small Preservation Project</v>
          </cell>
          <cell r="H1418" t="str">
            <v>Mi Casa Inc</v>
          </cell>
          <cell r="I1418" t="str">
            <v>NEF Assignment Corporation, as nominee</v>
          </cell>
          <cell r="J1418" t="str">
            <v>36-4326848</v>
          </cell>
          <cell r="K1418">
            <v>0.99990000000000001</v>
          </cell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 t="str">
            <v>Cathay Shared Investment Fund IV LP</v>
          </cell>
          <cell r="W1418" t="str">
            <v>84-2113642</v>
          </cell>
          <cell r="X1418">
            <v>0.22237775999999998</v>
          </cell>
          <cell r="Y1418" t="str">
            <v>National Equity Fund 2020 LP</v>
          </cell>
          <cell r="Z1418" t="str">
            <v>85-1654515</v>
          </cell>
          <cell r="AA1418">
            <v>0.77752223999999992</v>
          </cell>
          <cell r="AB1418"/>
          <cell r="AC1418"/>
          <cell r="AD1418"/>
          <cell r="AE1418"/>
          <cell r="AF1418"/>
          <cell r="AG1418"/>
          <cell r="AH1418"/>
          <cell r="AI1418" t="str">
            <v>No investor with 50% or more ownership</v>
          </cell>
          <cell r="AJ1418" t="str">
            <v>N/A</v>
          </cell>
          <cell r="AK1418" t="str">
            <v>N/A</v>
          </cell>
          <cell r="AL1418"/>
          <cell r="AM1418"/>
          <cell r="AN1418"/>
          <cell r="AO1418"/>
          <cell r="AP1418"/>
          <cell r="AQ1418"/>
          <cell r="AR1418"/>
          <cell r="AS1418"/>
          <cell r="AT1418"/>
          <cell r="AU1418"/>
          <cell r="AV1418"/>
          <cell r="AW1418"/>
          <cell r="AX1418"/>
          <cell r="AY1418"/>
          <cell r="AZ1418" t="b">
            <v>1</v>
          </cell>
          <cell r="BA1418" t="b">
            <v>1</v>
          </cell>
          <cell r="BB1418" t="str">
            <v>TRUE</v>
          </cell>
          <cell r="BC1418" t="str">
            <v>FALSE</v>
          </cell>
          <cell r="BD1418" t="b">
            <v>1</v>
          </cell>
          <cell r="BE1418" t="str">
            <v>REQ</v>
          </cell>
          <cell r="BF1418" t="str">
            <v>N/A</v>
          </cell>
          <cell r="BG1418" t="str">
            <v>REQ</v>
          </cell>
        </row>
        <row r="1419">
          <cell r="A1419">
            <v>78148</v>
          </cell>
          <cell r="B1419">
            <v>43228</v>
          </cell>
          <cell r="C1419"/>
          <cell r="D1419"/>
          <cell r="E1419"/>
          <cell r="F1419" t="str">
            <v>Oasis on Ella, Ltd.</v>
          </cell>
          <cell r="G1419" t="str">
            <v>Oasis on Ella</v>
          </cell>
          <cell r="H1419" t="str">
            <v>PinPoint Commercial</v>
          </cell>
          <cell r="I1419" t="str">
            <v>NEF Assignment Corporation, as nominee</v>
          </cell>
          <cell r="J1419" t="str">
            <v>36-4326848</v>
          </cell>
          <cell r="K1419">
            <v>0.99990000000000001</v>
          </cell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 t="str">
            <v>NEF 2018 Texas Regional Fund LP</v>
          </cell>
          <cell r="W1419" t="str">
            <v>83-0850442</v>
          </cell>
          <cell r="X1419">
            <v>0.99990000000000001</v>
          </cell>
          <cell r="Y1419"/>
          <cell r="Z1419"/>
          <cell r="AA1419"/>
          <cell r="AB1419"/>
          <cell r="AC1419"/>
          <cell r="AD1419"/>
          <cell r="AE1419"/>
          <cell r="AF1419"/>
          <cell r="AG1419"/>
          <cell r="AH1419"/>
          <cell r="AI1419" t="str">
            <v>No investor with 50% or more ownership</v>
          </cell>
          <cell r="AJ1419" t="str">
            <v>N/A</v>
          </cell>
          <cell r="AK1419" t="str">
            <v>N/A</v>
          </cell>
          <cell r="AL1419"/>
          <cell r="AM1419"/>
          <cell r="AN1419"/>
          <cell r="AO1419"/>
          <cell r="AP1419"/>
          <cell r="AQ1419"/>
          <cell r="AR1419"/>
          <cell r="AS1419"/>
          <cell r="AT1419"/>
          <cell r="AU1419"/>
          <cell r="AV1419" t="str">
            <v/>
          </cell>
          <cell r="AW1419"/>
          <cell r="AX1419" t="str">
            <v/>
          </cell>
          <cell r="AY1419"/>
          <cell r="AZ1419" t="b">
            <v>1</v>
          </cell>
          <cell r="BA1419" t="b">
            <v>1</v>
          </cell>
          <cell r="BB1419" t="b">
            <v>0</v>
          </cell>
          <cell r="BC1419" t="str">
            <v>FALSE</v>
          </cell>
          <cell r="BD1419" t="b">
            <v>1</v>
          </cell>
          <cell r="BE1419" t="str">
            <v>REQ</v>
          </cell>
          <cell r="BF1419" t="str">
            <v>N/A</v>
          </cell>
          <cell r="BG1419" t="str">
            <v>REQ</v>
          </cell>
        </row>
        <row r="1420">
          <cell r="A1420">
            <v>78150</v>
          </cell>
          <cell r="B1420">
            <v>43909</v>
          </cell>
          <cell r="C1420"/>
          <cell r="D1420"/>
          <cell r="E1420"/>
          <cell r="F1420" t="str">
            <v>Roosevelt Road Veterans Housing LP</v>
          </cell>
          <cell r="G1420" t="str">
            <v>Roosevelt Road Veterans Housing</v>
          </cell>
          <cell r="H1420" t="str">
            <v>A Safe Haven Foundation (IL)</v>
          </cell>
          <cell r="I1420" t="str">
            <v>NEF Assignment Corporation, as nominee</v>
          </cell>
          <cell r="J1420" t="str">
            <v>36-4326848</v>
          </cell>
          <cell r="K1420">
            <v>0.99990000000000001</v>
          </cell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 t="str">
            <v>Banc of America Community Housing Investment Fund XI LP</v>
          </cell>
          <cell r="W1420" t="str">
            <v>84-2463274</v>
          </cell>
          <cell r="X1420">
            <v>0.99990000000000001</v>
          </cell>
          <cell r="Y1420"/>
          <cell r="Z1420"/>
          <cell r="AA1420"/>
          <cell r="AB1420"/>
          <cell r="AC1420"/>
          <cell r="AD1420"/>
          <cell r="AE1420"/>
          <cell r="AF1420"/>
          <cell r="AG1420"/>
          <cell r="AH1420"/>
          <cell r="AI1420" t="str">
            <v>Bank of America, N.A.</v>
          </cell>
          <cell r="AJ1420" t="str">
            <v>94-1687665</v>
          </cell>
          <cell r="AK1420">
            <v>0.99980001000000007</v>
          </cell>
          <cell r="AL1420"/>
          <cell r="AM1420"/>
          <cell r="AN1420"/>
          <cell r="AO1420"/>
          <cell r="AP1420"/>
          <cell r="AQ1420"/>
          <cell r="AR1420"/>
          <cell r="AS1420"/>
          <cell r="AT1420"/>
          <cell r="AU1420"/>
          <cell r="AV1420"/>
          <cell r="AW1420"/>
          <cell r="AX1420"/>
          <cell r="AY1420"/>
          <cell r="AZ1420" t="b">
            <v>1</v>
          </cell>
          <cell r="BA1420" t="b">
            <v>1</v>
          </cell>
          <cell r="BB1420" t="str">
            <v>TRUE</v>
          </cell>
          <cell r="BC1420" t="str">
            <v>FALSE</v>
          </cell>
          <cell r="BD1420" t="b">
            <v>1</v>
          </cell>
          <cell r="BE1420" t="str">
            <v>REQ</v>
          </cell>
          <cell r="BF1420" t="e">
            <v>#NAME?</v>
          </cell>
          <cell r="BG1420" t="str">
            <v>REQ</v>
          </cell>
        </row>
        <row r="1421">
          <cell r="A1421">
            <v>78152</v>
          </cell>
          <cell r="B1421">
            <v>43616</v>
          </cell>
          <cell r="C1421"/>
          <cell r="D1421"/>
          <cell r="E1421"/>
          <cell r="F1421" t="str">
            <v>Aprils Grove LLP</v>
          </cell>
          <cell r="G1421" t="str">
            <v>Aprils Grove</v>
          </cell>
          <cell r="H1421" t="str">
            <v>OPAL Community Land Trust</v>
          </cell>
          <cell r="I1421" t="str">
            <v>NEF Assignment Corporation, as nominee</v>
          </cell>
          <cell r="J1421" t="str">
            <v>36-4326848</v>
          </cell>
          <cell r="K1421">
            <v>0.99990000000000001</v>
          </cell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 t="str">
            <v>Homestead Equity Fund XV Limited Partnership</v>
          </cell>
          <cell r="W1421" t="str">
            <v>83-0926813</v>
          </cell>
          <cell r="X1421">
            <v>0.99990000000000001</v>
          </cell>
          <cell r="Y1421"/>
          <cell r="Z1421"/>
          <cell r="AA1421"/>
          <cell r="AB1421"/>
          <cell r="AC1421"/>
          <cell r="AD1421"/>
          <cell r="AE1421"/>
          <cell r="AF1421"/>
          <cell r="AG1421"/>
          <cell r="AH1421"/>
          <cell r="AI1421" t="str">
            <v>No investor with 50% or more ownership</v>
          </cell>
          <cell r="AJ1421" t="str">
            <v>N/A</v>
          </cell>
          <cell r="AK1421" t="str">
            <v>N/A</v>
          </cell>
          <cell r="AL1421"/>
          <cell r="AM1421"/>
          <cell r="AN1421"/>
          <cell r="AO1421"/>
          <cell r="AP1421"/>
          <cell r="AQ1421"/>
          <cell r="AR1421"/>
          <cell r="AS1421"/>
          <cell r="AT1421"/>
          <cell r="AU1421"/>
          <cell r="AV1421" t="str">
            <v/>
          </cell>
          <cell r="AW1421"/>
          <cell r="AX1421" t="str">
            <v/>
          </cell>
          <cell r="AY1421"/>
          <cell r="AZ1421" t="b">
            <v>1</v>
          </cell>
          <cell r="BA1421" t="b">
            <v>1</v>
          </cell>
          <cell r="BB1421" t="str">
            <v>TRUE</v>
          </cell>
          <cell r="BC1421" t="str">
            <v>FALSE</v>
          </cell>
          <cell r="BD1421" t="b">
            <v>1</v>
          </cell>
          <cell r="BE1421" t="str">
            <v>REQ</v>
          </cell>
          <cell r="BF1421" t="str">
            <v>N/A</v>
          </cell>
          <cell r="BG1421" t="str">
            <v>REQ</v>
          </cell>
        </row>
        <row r="1422">
          <cell r="A1422">
            <v>68009</v>
          </cell>
          <cell r="B1422">
            <v>42978</v>
          </cell>
          <cell r="C1422"/>
          <cell r="D1422"/>
          <cell r="E1422" t="str">
            <v>Phase 2 - Check investor % in the Fund's LPA</v>
          </cell>
          <cell r="F1422" t="str">
            <v>Monument Boulevard Housing Associates, LP</v>
          </cell>
          <cell r="G1422" t="str">
            <v>Sun Ridge Apartments</v>
          </cell>
          <cell r="H1422" t="str">
            <v>Community Housing Works</v>
          </cell>
          <cell r="I1422" t="str">
            <v>NEF Assignment Corporation, as nominee</v>
          </cell>
          <cell r="J1422" t="str">
            <v>36-4326848</v>
          </cell>
          <cell r="K1422">
            <v>0.9998999999999999</v>
          </cell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 t="str">
            <v>NEF Capital One Investment Fund LLC</v>
          </cell>
          <cell r="W1422" t="str">
            <v>90-0843727</v>
          </cell>
          <cell r="X1422">
            <v>0.9998999999999999</v>
          </cell>
          <cell r="Y1422"/>
          <cell r="Z1422"/>
          <cell r="AA1422"/>
          <cell r="AB1422"/>
          <cell r="AC1422"/>
          <cell r="AD1422"/>
          <cell r="AE1422"/>
          <cell r="AF1422"/>
          <cell r="AG1422"/>
          <cell r="AH1422"/>
          <cell r="AI1422" t="str">
            <v>Capital One NA LIHTC, Inc.</v>
          </cell>
          <cell r="AJ1422" t="str">
            <v>26-0403948</v>
          </cell>
          <cell r="AK1422">
            <v>0.99989900009999988</v>
          </cell>
          <cell r="AL1422"/>
          <cell r="AM1422"/>
          <cell r="AN1422"/>
          <cell r="AO1422"/>
          <cell r="AP1422"/>
          <cell r="AQ1422"/>
          <cell r="AR1422"/>
          <cell r="AS1422"/>
          <cell r="AT1422"/>
          <cell r="AU1422"/>
          <cell r="AV1422" t="str">
            <v/>
          </cell>
          <cell r="AW1422"/>
          <cell r="AX1422" t="str">
            <v/>
          </cell>
          <cell r="AY1422"/>
          <cell r="AZ1422" t="b">
            <v>1</v>
          </cell>
          <cell r="BA1422" t="b">
            <v>1</v>
          </cell>
          <cell r="BB1422" t="str">
            <v>TRUE</v>
          </cell>
          <cell r="BC1422" t="str">
            <v>FALSE</v>
          </cell>
          <cell r="BD1422" t="b">
            <v>1</v>
          </cell>
          <cell r="BE1422" t="str">
            <v>REQ</v>
          </cell>
          <cell r="BF1422" t="e">
            <v>#NAME?</v>
          </cell>
          <cell r="BG1422" t="str">
            <v>REQ</v>
          </cell>
        </row>
        <row r="1423">
          <cell r="A1423">
            <v>78170</v>
          </cell>
          <cell r="B1423">
            <v>44545</v>
          </cell>
          <cell r="C1423"/>
          <cell r="D1423"/>
          <cell r="E1423"/>
          <cell r="F1423" t="str">
            <v>West Mill Place, LP</v>
          </cell>
          <cell r="G1423" t="str">
            <v>West Mill Place</v>
          </cell>
          <cell r="H1423" t="str">
            <v>Gaudenzia Foundation, Inc.</v>
          </cell>
          <cell r="I1423" t="str">
            <v>NEF Assignment Corporation, as nominee</v>
          </cell>
          <cell r="J1423" t="str">
            <v>36-4326848</v>
          </cell>
          <cell r="K1423">
            <v>0.99990000000000001</v>
          </cell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 t="str">
            <v>Four Eighty-One Housing Investment Fund V LP</v>
          </cell>
          <cell r="W1423" t="str">
            <v>37-1895553</v>
          </cell>
          <cell r="X1423">
            <v>0.99990000000000001</v>
          </cell>
          <cell r="Y1423"/>
          <cell r="Z1423"/>
          <cell r="AA1423"/>
          <cell r="AB1423"/>
          <cell r="AC1423"/>
          <cell r="AD1423"/>
          <cell r="AE1423"/>
          <cell r="AF1423"/>
          <cell r="AG1423"/>
          <cell r="AH1423"/>
          <cell r="AI1423" t="str">
            <v>Four Eighty - One Corp</v>
          </cell>
          <cell r="AJ1423" t="str">
            <v>01-0354265</v>
          </cell>
          <cell r="AK1423">
            <v>0.99980001000000007</v>
          </cell>
          <cell r="AL1423"/>
          <cell r="AM1423"/>
          <cell r="AN1423"/>
          <cell r="AO1423"/>
          <cell r="AP1423"/>
          <cell r="AQ1423"/>
          <cell r="AR1423"/>
          <cell r="AS1423"/>
          <cell r="AT1423"/>
          <cell r="AU1423"/>
          <cell r="AV1423"/>
          <cell r="AW1423"/>
          <cell r="AX1423"/>
          <cell r="AY1423"/>
          <cell r="AZ1423" t="b">
            <v>1</v>
          </cell>
          <cell r="BA1423" t="b">
            <v>1</v>
          </cell>
          <cell r="BB1423" t="str">
            <v>TRUE</v>
          </cell>
          <cell r="BC1423" t="str">
            <v>FALSE</v>
          </cell>
          <cell r="BD1423" t="b">
            <v>1</v>
          </cell>
          <cell r="BE1423" t="str">
            <v>REQ</v>
          </cell>
          <cell r="BF1423" t="e">
            <v>#NAME?</v>
          </cell>
          <cell r="BG1423" t="str">
            <v>REQ</v>
          </cell>
        </row>
        <row r="1424">
          <cell r="A1424">
            <v>78172</v>
          </cell>
          <cell r="B1424">
            <v>44039</v>
          </cell>
          <cell r="C1424"/>
          <cell r="D1424"/>
          <cell r="E1424"/>
          <cell r="F1424" t="str">
            <v>Help PA VI LP</v>
          </cell>
          <cell r="G1424" t="str">
            <v>HELP Philadelphia VI</v>
          </cell>
          <cell r="H1424" t="str">
            <v>H.E.L.P. Development Corp.</v>
          </cell>
          <cell r="I1424" t="str">
            <v>NEF Assignment Corporation, as nominee</v>
          </cell>
          <cell r="J1424" t="str">
            <v>36-4326848</v>
          </cell>
          <cell r="K1424">
            <v>0.99990000000000001</v>
          </cell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 t="str">
            <v>Four Eighty-One Housing Investment Fund V LP</v>
          </cell>
          <cell r="W1424" t="str">
            <v>37-1895553</v>
          </cell>
          <cell r="X1424">
            <v>0.99990000000000001</v>
          </cell>
          <cell r="Y1424"/>
          <cell r="Z1424"/>
          <cell r="AA1424"/>
          <cell r="AB1424"/>
          <cell r="AC1424"/>
          <cell r="AD1424"/>
          <cell r="AE1424"/>
          <cell r="AF1424"/>
          <cell r="AG1424"/>
          <cell r="AH1424"/>
          <cell r="AI1424" t="str">
            <v>Four Eighty - One Corp</v>
          </cell>
          <cell r="AJ1424" t="str">
            <v>01-0354265</v>
          </cell>
          <cell r="AK1424">
            <v>0.99980001000000007</v>
          </cell>
          <cell r="AL1424"/>
          <cell r="AM1424"/>
          <cell r="AN1424"/>
          <cell r="AO1424"/>
          <cell r="AP1424"/>
          <cell r="AQ1424"/>
          <cell r="AR1424"/>
          <cell r="AS1424"/>
          <cell r="AT1424"/>
          <cell r="AU1424"/>
          <cell r="AV1424"/>
          <cell r="AW1424"/>
          <cell r="AX1424"/>
          <cell r="AY1424"/>
          <cell r="AZ1424" t="b">
            <v>1</v>
          </cell>
          <cell r="BA1424" t="b">
            <v>1</v>
          </cell>
          <cell r="BB1424" t="b">
            <v>0</v>
          </cell>
          <cell r="BC1424" t="str">
            <v>FALSE</v>
          </cell>
          <cell r="BD1424" t="b">
            <v>1</v>
          </cell>
          <cell r="BE1424" t="str">
            <v>REQ</v>
          </cell>
          <cell r="BF1424" t="e">
            <v>#NAME?</v>
          </cell>
          <cell r="BG1424" t="str">
            <v>REQ</v>
          </cell>
        </row>
        <row r="1425">
          <cell r="A1425">
            <v>65739</v>
          </cell>
          <cell r="B1425">
            <v>41694</v>
          </cell>
          <cell r="C1425"/>
          <cell r="D1425"/>
          <cell r="E1425"/>
          <cell r="F1425" t="str">
            <v>461 Washington Street Limited Partnership</v>
          </cell>
          <cell r="G1425" t="str">
            <v>MD Fox</v>
          </cell>
          <cell r="H1425" t="str">
            <v>Dimeo Properties, Inc.</v>
          </cell>
          <cell r="I1425" t="str">
            <v>NEF Assignment Corporation, as nominee</v>
          </cell>
          <cell r="J1425" t="str">
            <v>36-4326848</v>
          </cell>
          <cell r="K1425">
            <v>0.9899</v>
          </cell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 t="str">
            <v>Four Eighty-One Housing Investment Fund III LP</v>
          </cell>
          <cell r="W1425" t="str">
            <v>90-0929576</v>
          </cell>
          <cell r="X1425">
            <v>0.9899</v>
          </cell>
          <cell r="Y1425"/>
          <cell r="Z1425"/>
          <cell r="AA1425"/>
          <cell r="AB1425"/>
          <cell r="AC1425"/>
          <cell r="AD1425"/>
          <cell r="AE1425"/>
          <cell r="AF1425"/>
          <cell r="AG1425"/>
          <cell r="AH1425"/>
          <cell r="AI1425" t="str">
            <v>Four Eighty - One Corp</v>
          </cell>
          <cell r="AJ1425" t="str">
            <v>01-0354265</v>
          </cell>
          <cell r="AK1425">
            <v>0.98980100999999987</v>
          </cell>
          <cell r="AL1425"/>
          <cell r="AM1425"/>
          <cell r="AN1425"/>
          <cell r="AO1425"/>
          <cell r="AP1425"/>
          <cell r="AQ1425"/>
          <cell r="AR1425"/>
          <cell r="AS1425"/>
          <cell r="AT1425"/>
          <cell r="AU1425"/>
          <cell r="AV1425" t="str">
            <v/>
          </cell>
          <cell r="AW1425"/>
          <cell r="AX1425" t="str">
            <v/>
          </cell>
          <cell r="AY1425" t="str">
            <v>y</v>
          </cell>
          <cell r="AZ1425" t="b">
            <v>1</v>
          </cell>
          <cell r="BA1425" t="b">
            <v>1</v>
          </cell>
          <cell r="BB1425" t="str">
            <v>TRUE</v>
          </cell>
          <cell r="BC1425" t="str">
            <v>FALSE</v>
          </cell>
          <cell r="BD1425" t="b">
            <v>1</v>
          </cell>
          <cell r="BE1425" t="str">
            <v>REQ</v>
          </cell>
          <cell r="BF1425" t="e">
            <v>#NAME?</v>
          </cell>
          <cell r="BG1425" t="str">
            <v>REQ</v>
          </cell>
        </row>
        <row r="1426">
          <cell r="A1426">
            <v>78181</v>
          </cell>
          <cell r="B1426">
            <v>43033</v>
          </cell>
          <cell r="C1426"/>
          <cell r="D1426"/>
          <cell r="E1426"/>
          <cell r="F1426" t="str">
            <v>Florence Fay School Senior Apartments LP</v>
          </cell>
          <cell r="G1426" t="str">
            <v>Florence Fay School - Middle Tier Secondary 2017</v>
          </cell>
          <cell r="H1426" t="str">
            <v>TWG Development, LLC</v>
          </cell>
          <cell r="I1426" t="str">
            <v>NDC Corporate Equity Fund SP I, LLC</v>
          </cell>
          <cell r="J1426" t="str">
            <v>82-3046880</v>
          </cell>
          <cell r="K1426">
            <v>0.99990000000000001</v>
          </cell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 t="str">
            <v>NDC Corporate Equity Fund SP I, LLC</v>
          </cell>
          <cell r="W1426" t="str">
            <v>82-3046880</v>
          </cell>
          <cell r="X1426">
            <v>0.99990000000000001</v>
          </cell>
          <cell r="Y1426"/>
          <cell r="Z1426"/>
          <cell r="AA1426"/>
          <cell r="AB1426"/>
          <cell r="AC1426"/>
          <cell r="AD1426"/>
          <cell r="AE1426"/>
          <cell r="AF1426"/>
          <cell r="AG1426"/>
          <cell r="AH1426"/>
          <cell r="AI1426" t="str">
            <v>2018 NDC Corporate Equity Fund SP I LLC not uploaded to SMT</v>
          </cell>
          <cell r="AJ1426"/>
          <cell r="AK1426">
            <v>0.99980001000000007</v>
          </cell>
          <cell r="AL1426"/>
          <cell r="AM1426"/>
          <cell r="AN1426"/>
          <cell r="AO1426"/>
          <cell r="AP1426"/>
          <cell r="AQ1426"/>
          <cell r="AR1426"/>
          <cell r="AS1426"/>
          <cell r="AT1426"/>
          <cell r="AU1426"/>
          <cell r="AV1426" t="str">
            <v/>
          </cell>
          <cell r="AW1426"/>
          <cell r="AX1426" t="str">
            <v/>
          </cell>
          <cell r="AY1426"/>
          <cell r="AZ1426" t="b">
            <v>1</v>
          </cell>
          <cell r="BA1426" t="b">
            <v>1</v>
          </cell>
          <cell r="BB1426" t="b">
            <v>0</v>
          </cell>
          <cell r="BC1426" t="str">
            <v>FALSE</v>
          </cell>
          <cell r="BD1426" t="b">
            <v>1</v>
          </cell>
          <cell r="BE1426" t="str">
            <v>N/A</v>
          </cell>
          <cell r="BF1426" t="e">
            <v>#NAME?</v>
          </cell>
          <cell r="BG1426" t="str">
            <v>REQ</v>
          </cell>
        </row>
        <row r="1427">
          <cell r="A1427">
            <v>67907</v>
          </cell>
          <cell r="B1427">
            <v>42989</v>
          </cell>
          <cell r="C1427"/>
          <cell r="D1427"/>
          <cell r="E1427" t="str">
            <v>Phase 2 - Check investor % in the Fund's LPA</v>
          </cell>
          <cell r="F1427" t="str">
            <v>Palm Terrace LP, L.P.</v>
          </cell>
          <cell r="G1427" t="str">
            <v>Palm Terrace (aka Lindsay Village)</v>
          </cell>
          <cell r="H1427" t="str">
            <v>Self Help Enterprises (CA)</v>
          </cell>
          <cell r="I1427" t="str">
            <v>MS Single Investor Fund V LLC</v>
          </cell>
          <cell r="J1427" t="str">
            <v>32-0531589</v>
          </cell>
          <cell r="K1427">
            <v>0.9998999999999999</v>
          </cell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 t="str">
            <v>MS Single Investor Fund V LLC</v>
          </cell>
          <cell r="W1427" t="str">
            <v>32-0531589</v>
          </cell>
          <cell r="X1427">
            <v>0.9998999999999999</v>
          </cell>
          <cell r="Y1427"/>
          <cell r="Z1427"/>
          <cell r="AA1427"/>
          <cell r="AB1427"/>
          <cell r="AC1427"/>
          <cell r="AD1427"/>
          <cell r="AE1427"/>
          <cell r="AF1427"/>
          <cell r="AG1427"/>
          <cell r="AH1427"/>
          <cell r="AI1427" t="str">
            <v>Morgan Stanley Private Bank, National Association</v>
          </cell>
          <cell r="AJ1427" t="str">
            <v>36-3707380</v>
          </cell>
          <cell r="AK1427">
            <v>0.99989900009999988</v>
          </cell>
          <cell r="AL1427"/>
          <cell r="AM1427"/>
          <cell r="AN1427"/>
          <cell r="AO1427"/>
          <cell r="AP1427"/>
          <cell r="AQ1427"/>
          <cell r="AR1427"/>
          <cell r="AS1427"/>
          <cell r="AT1427"/>
          <cell r="AU1427"/>
          <cell r="AV1427" t="str">
            <v/>
          </cell>
          <cell r="AW1427"/>
          <cell r="AX1427" t="str">
            <v/>
          </cell>
          <cell r="AY1427"/>
          <cell r="AZ1427" t="b">
            <v>1</v>
          </cell>
          <cell r="BA1427" t="b">
            <v>1</v>
          </cell>
          <cell r="BB1427" t="b">
            <v>0</v>
          </cell>
          <cell r="BC1427" t="str">
            <v>FALSE</v>
          </cell>
          <cell r="BD1427" t="b">
            <v>1</v>
          </cell>
          <cell r="BE1427" t="str">
            <v>N/A</v>
          </cell>
          <cell r="BF1427" t="e">
            <v>#NAME?</v>
          </cell>
          <cell r="BG1427" t="str">
            <v>REQ</v>
          </cell>
        </row>
        <row r="1428">
          <cell r="A1428">
            <v>78184</v>
          </cell>
          <cell r="B1428">
            <v>43257</v>
          </cell>
          <cell r="C1428"/>
          <cell r="D1428"/>
          <cell r="E1428"/>
          <cell r="F1428" t="str">
            <v>Walnut Grove II/MHT Limited Divdend Housing Assocation LLC</v>
          </cell>
          <cell r="G1428" t="str">
            <v>Walnut Grove Resyndication</v>
          </cell>
          <cell r="H1428" t="str">
            <v>MHT Housing, Inc.</v>
          </cell>
          <cell r="I1428" t="str">
            <v>NEF Assignment Corporation, as nominee</v>
          </cell>
          <cell r="J1428" t="str">
            <v>36-4326848</v>
          </cell>
          <cell r="K1428">
            <v>0.99990000000000001</v>
          </cell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 t="str">
            <v>National Equity Fund 2017 LP</v>
          </cell>
          <cell r="W1428" t="str">
            <v>32-0532621</v>
          </cell>
          <cell r="X1428">
            <v>0.99990000000000001</v>
          </cell>
          <cell r="Y1428"/>
          <cell r="Z1428"/>
          <cell r="AA1428"/>
          <cell r="AB1428"/>
          <cell r="AC1428"/>
          <cell r="AD1428"/>
          <cell r="AE1428"/>
          <cell r="AF1428"/>
          <cell r="AG1428"/>
          <cell r="AH1428"/>
          <cell r="AI1428" t="str">
            <v>No investor with 50% or more ownership</v>
          </cell>
          <cell r="AJ1428" t="str">
            <v>N/A</v>
          </cell>
          <cell r="AK1428" t="str">
            <v>N/A</v>
          </cell>
          <cell r="AL1428"/>
          <cell r="AM1428"/>
          <cell r="AN1428"/>
          <cell r="AO1428"/>
          <cell r="AP1428"/>
          <cell r="AQ1428"/>
          <cell r="AR1428"/>
          <cell r="AS1428"/>
          <cell r="AT1428"/>
          <cell r="AU1428"/>
          <cell r="AV1428" t="str">
            <v/>
          </cell>
          <cell r="AW1428"/>
          <cell r="AX1428" t="str">
            <v/>
          </cell>
          <cell r="AY1428"/>
          <cell r="AZ1428" t="b">
            <v>1</v>
          </cell>
          <cell r="BA1428" t="b">
            <v>1</v>
          </cell>
          <cell r="BB1428" t="b">
            <v>0</v>
          </cell>
          <cell r="BC1428" t="str">
            <v>FALSE</v>
          </cell>
          <cell r="BD1428" t="b">
            <v>1</v>
          </cell>
          <cell r="BE1428" t="str">
            <v>REQ</v>
          </cell>
          <cell r="BF1428" t="str">
            <v>N/A</v>
          </cell>
          <cell r="BG1428" t="str">
            <v>REQ</v>
          </cell>
        </row>
        <row r="1429">
          <cell r="A1429">
            <v>78185</v>
          </cell>
          <cell r="B1429">
            <v>43404</v>
          </cell>
          <cell r="C1429"/>
          <cell r="D1429"/>
          <cell r="E1429"/>
          <cell r="F1429" t="str">
            <v>Camelot Hills II/MHT Limited Dividend Housing Association, LLC</v>
          </cell>
          <cell r="G1429" t="str">
            <v>Camelot Hills Resyndication</v>
          </cell>
          <cell r="H1429" t="str">
            <v>MHT Housing, Inc.</v>
          </cell>
          <cell r="I1429" t="str">
            <v>NEF Assignment Corporation, as nominee</v>
          </cell>
          <cell r="J1429" t="str">
            <v>36-4326848</v>
          </cell>
          <cell r="K1429">
            <v>0.99990000000000001</v>
          </cell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 t="str">
            <v>National Equity Fund 2018 LP</v>
          </cell>
          <cell r="W1429" t="str">
            <v>83-0825854</v>
          </cell>
          <cell r="X1429">
            <v>0.99990000000000001</v>
          </cell>
          <cell r="Y1429"/>
          <cell r="Z1429"/>
          <cell r="AA1429"/>
          <cell r="AB1429"/>
          <cell r="AC1429"/>
          <cell r="AD1429"/>
          <cell r="AE1429"/>
          <cell r="AF1429"/>
          <cell r="AG1429"/>
          <cell r="AH1429"/>
          <cell r="AI1429" t="str">
            <v>No investor with 50% or more ownership</v>
          </cell>
          <cell r="AJ1429" t="str">
            <v>N/A</v>
          </cell>
          <cell r="AK1429" t="str">
            <v>N/A</v>
          </cell>
          <cell r="AL1429"/>
          <cell r="AM1429"/>
          <cell r="AN1429"/>
          <cell r="AO1429"/>
          <cell r="AP1429"/>
          <cell r="AQ1429"/>
          <cell r="AR1429"/>
          <cell r="AS1429"/>
          <cell r="AT1429"/>
          <cell r="AU1429"/>
          <cell r="AV1429" t="str">
            <v/>
          </cell>
          <cell r="AW1429"/>
          <cell r="AX1429" t="str">
            <v/>
          </cell>
          <cell r="AY1429"/>
          <cell r="AZ1429" t="b">
            <v>0</v>
          </cell>
          <cell r="BA1429" t="b">
            <v>0</v>
          </cell>
          <cell r="BB1429" t="b">
            <v>0</v>
          </cell>
          <cell r="BC1429" t="str">
            <v>FALSE</v>
          </cell>
          <cell r="BD1429" t="b">
            <v>1</v>
          </cell>
          <cell r="BE1429" t="str">
            <v>REQ</v>
          </cell>
          <cell r="BF1429" t="str">
            <v>N/A</v>
          </cell>
          <cell r="BG1429" t="str">
            <v>REQ</v>
          </cell>
        </row>
        <row r="1430">
          <cell r="A1430">
            <v>78182</v>
          </cell>
          <cell r="B1430">
            <v>42992</v>
          </cell>
          <cell r="C1430"/>
          <cell r="D1430"/>
          <cell r="E1430" t="str">
            <v>Phase 2 - Check investor % in the Fund's LPA</v>
          </cell>
          <cell r="F1430" t="str">
            <v>Las Palmas VOA Affordable Housing, L.P.</v>
          </cell>
          <cell r="G1430" t="str">
            <v>Las Palmas Combined - MS Secondary 2017</v>
          </cell>
          <cell r="H1430" t="str">
            <v>Volunteers of America National Services</v>
          </cell>
          <cell r="I1430" t="str">
            <v>MS Single Investor Fund V LLC</v>
          </cell>
          <cell r="J1430" t="str">
            <v>32-0531589</v>
          </cell>
          <cell r="K1430">
            <v>0.99990000000000001</v>
          </cell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 t="str">
            <v>MS Single Investor Fund V LLC</v>
          </cell>
          <cell r="W1430" t="str">
            <v>32-0531589</v>
          </cell>
          <cell r="X1430">
            <v>0.99990000000000001</v>
          </cell>
          <cell r="Y1430"/>
          <cell r="Z1430"/>
          <cell r="AA1430"/>
          <cell r="AB1430"/>
          <cell r="AC1430"/>
          <cell r="AD1430"/>
          <cell r="AE1430"/>
          <cell r="AF1430"/>
          <cell r="AG1430"/>
          <cell r="AH1430"/>
          <cell r="AI1430" t="str">
            <v>Morgan Stanley Private Bank, National Association</v>
          </cell>
          <cell r="AJ1430" t="str">
            <v>36-3707380</v>
          </cell>
          <cell r="AK1430">
            <v>0.99989900009999999</v>
          </cell>
          <cell r="AL1430"/>
          <cell r="AM1430"/>
          <cell r="AN1430"/>
          <cell r="AO1430"/>
          <cell r="AP1430"/>
          <cell r="AQ1430"/>
          <cell r="AR1430"/>
          <cell r="AS1430"/>
          <cell r="AT1430"/>
          <cell r="AU1430"/>
          <cell r="AV1430" t="str">
            <v/>
          </cell>
          <cell r="AW1430"/>
          <cell r="AX1430" t="str">
            <v/>
          </cell>
          <cell r="AY1430"/>
          <cell r="AZ1430" t="b">
            <v>1</v>
          </cell>
          <cell r="BA1430" t="b">
            <v>1</v>
          </cell>
          <cell r="BB1430" t="b">
            <v>0</v>
          </cell>
          <cell r="BC1430" t="str">
            <v>TRUE</v>
          </cell>
          <cell r="BD1430" t="b">
            <v>1</v>
          </cell>
          <cell r="BE1430" t="str">
            <v>N/A</v>
          </cell>
          <cell r="BF1430" t="e">
            <v>#NAME?</v>
          </cell>
          <cell r="BG1430" t="str">
            <v>REQ</v>
          </cell>
        </row>
        <row r="1431">
          <cell r="A1431">
            <v>78190</v>
          </cell>
          <cell r="B1431">
            <v>43390</v>
          </cell>
          <cell r="C1431"/>
          <cell r="D1431"/>
          <cell r="E1431"/>
          <cell r="F1431" t="str">
            <v>Minnehaha Commons Limited Partnership</v>
          </cell>
          <cell r="G1431" t="str">
            <v>Minnehaha Commons</v>
          </cell>
          <cell r="H1431" t="str">
            <v>Alliance Housing Incorporated</v>
          </cell>
          <cell r="I1431" t="str">
            <v>NEF Assignment Corporation, as nominee</v>
          </cell>
          <cell r="J1431" t="str">
            <v>36-4326848</v>
          </cell>
          <cell r="K1431">
            <v>0.99990000000000001</v>
          </cell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 t="str">
            <v>National Equity Fund 2018 LP</v>
          </cell>
          <cell r="W1431" t="str">
            <v>83-0825854</v>
          </cell>
          <cell r="X1431">
            <v>0.99990000000000001</v>
          </cell>
          <cell r="Y1431"/>
          <cell r="Z1431"/>
          <cell r="AA1431"/>
          <cell r="AB1431"/>
          <cell r="AC1431"/>
          <cell r="AD1431"/>
          <cell r="AE1431"/>
          <cell r="AF1431"/>
          <cell r="AG1431"/>
          <cell r="AH1431"/>
          <cell r="AI1431" t="str">
            <v>No investor with 50% or more ownership</v>
          </cell>
          <cell r="AJ1431" t="str">
            <v>N/A</v>
          </cell>
          <cell r="AK1431" t="str">
            <v>N/A</v>
          </cell>
          <cell r="AL1431"/>
          <cell r="AM1431"/>
          <cell r="AN1431"/>
          <cell r="AO1431"/>
          <cell r="AP1431"/>
          <cell r="AQ1431"/>
          <cell r="AR1431"/>
          <cell r="AS1431"/>
          <cell r="AT1431"/>
          <cell r="AU1431"/>
          <cell r="AV1431" t="str">
            <v/>
          </cell>
          <cell r="AW1431"/>
          <cell r="AX1431" t="str">
            <v/>
          </cell>
          <cell r="AY1431"/>
          <cell r="AZ1431" t="b">
            <v>1</v>
          </cell>
          <cell r="BA1431" t="b">
            <v>1</v>
          </cell>
          <cell r="BB1431" t="b">
            <v>0</v>
          </cell>
          <cell r="BC1431" t="str">
            <v>TRUE</v>
          </cell>
          <cell r="BD1431" t="b">
            <v>1</v>
          </cell>
          <cell r="BE1431" t="str">
            <v>REQ</v>
          </cell>
          <cell r="BF1431" t="str">
            <v>N/A</v>
          </cell>
          <cell r="BG1431" t="str">
            <v>REQ</v>
          </cell>
        </row>
        <row r="1432">
          <cell r="A1432">
            <v>67445</v>
          </cell>
          <cell r="B1432">
            <v>43006</v>
          </cell>
          <cell r="C1432"/>
          <cell r="D1432"/>
          <cell r="E1432" t="str">
            <v>Phase 2 - Check investor % in the Fund's LPA</v>
          </cell>
          <cell r="F1432" t="str">
            <v>Fulton Commons, LLC</v>
          </cell>
          <cell r="G1432" t="str">
            <v>Fulton Commons</v>
          </cell>
          <cell r="H1432" t="str">
            <v>Bear Development, LLC</v>
          </cell>
          <cell r="I1432" t="str">
            <v>NEF Assignment Corporation, as nominee</v>
          </cell>
          <cell r="J1432" t="str">
            <v>36-4326848</v>
          </cell>
          <cell r="K1432">
            <v>0.99990000000000001</v>
          </cell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 t="str">
            <v>MS CTR Fund II LLC</v>
          </cell>
          <cell r="W1432" t="str">
            <v>32-0530821</v>
          </cell>
          <cell r="X1432">
            <v>0.99990000000000001</v>
          </cell>
          <cell r="Y1432"/>
          <cell r="Z1432"/>
          <cell r="AA1432"/>
          <cell r="AB1432"/>
          <cell r="AC1432"/>
          <cell r="AD1432"/>
          <cell r="AE1432"/>
          <cell r="AF1432"/>
          <cell r="AG1432"/>
          <cell r="AH1432"/>
          <cell r="AI1432" t="str">
            <v>Morgan Stanley Private Bank, National Association</v>
          </cell>
          <cell r="AJ1432" t="str">
            <v>36-3707380</v>
          </cell>
          <cell r="AK1432">
            <v>0.99989900009999999</v>
          </cell>
          <cell r="AL1432"/>
          <cell r="AM1432"/>
          <cell r="AN1432"/>
          <cell r="AO1432"/>
          <cell r="AP1432"/>
          <cell r="AQ1432"/>
          <cell r="AR1432"/>
          <cell r="AS1432"/>
          <cell r="AT1432"/>
          <cell r="AU1432"/>
          <cell r="AV1432" t="str">
            <v/>
          </cell>
          <cell r="AW1432"/>
          <cell r="AX1432" t="str">
            <v/>
          </cell>
          <cell r="AY1432"/>
          <cell r="AZ1432" t="b">
            <v>1</v>
          </cell>
          <cell r="BA1432" t="b">
            <v>1</v>
          </cell>
          <cell r="BB1432" t="str">
            <v>TRUE</v>
          </cell>
          <cell r="BC1432" t="str">
            <v>FALSE</v>
          </cell>
          <cell r="BD1432" t="b">
            <v>1</v>
          </cell>
          <cell r="BE1432" t="str">
            <v>REQ</v>
          </cell>
          <cell r="BF1432" t="e">
            <v>#NAME?</v>
          </cell>
          <cell r="BG1432" t="str">
            <v>REQ</v>
          </cell>
        </row>
        <row r="1433">
          <cell r="A1433">
            <v>66960</v>
          </cell>
          <cell r="B1433">
            <v>43054</v>
          </cell>
          <cell r="C1433"/>
          <cell r="D1433"/>
          <cell r="E1433" t="str">
            <v>Phase 2 - Check investor % in the Fund's LPA</v>
          </cell>
          <cell r="F1433" t="str">
            <v>Valley Bridge Senior Housing Limited Partnership</v>
          </cell>
          <cell r="G1433" t="str">
            <v>Valley Bridge</v>
          </cell>
          <cell r="H1433" t="str">
            <v>National Church Residences</v>
          </cell>
          <cell r="I1433" t="str">
            <v>NEF Assignment Corporation, as nominee</v>
          </cell>
          <cell r="J1433" t="str">
            <v>36-4326848</v>
          </cell>
          <cell r="K1433">
            <v>0.99990000000000001</v>
          </cell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 t="str">
            <v>MS CTR Fund II LLC</v>
          </cell>
          <cell r="W1433" t="str">
            <v>32-0530821</v>
          </cell>
          <cell r="X1433">
            <v>0.99990000000000001</v>
          </cell>
          <cell r="Y1433"/>
          <cell r="Z1433"/>
          <cell r="AA1433"/>
          <cell r="AB1433"/>
          <cell r="AC1433"/>
          <cell r="AD1433"/>
          <cell r="AE1433"/>
          <cell r="AF1433"/>
          <cell r="AG1433"/>
          <cell r="AH1433"/>
          <cell r="AI1433" t="str">
            <v>Morgan Stanley Private Bank, National Association</v>
          </cell>
          <cell r="AJ1433" t="str">
            <v>36-3707380</v>
          </cell>
          <cell r="AK1433">
            <v>0.99989900009999999</v>
          </cell>
          <cell r="AL1433"/>
          <cell r="AM1433"/>
          <cell r="AN1433"/>
          <cell r="AO1433"/>
          <cell r="AP1433"/>
          <cell r="AQ1433"/>
          <cell r="AR1433"/>
          <cell r="AS1433"/>
          <cell r="AT1433"/>
          <cell r="AU1433"/>
          <cell r="AV1433" t="str">
            <v/>
          </cell>
          <cell r="AW1433"/>
          <cell r="AX1433" t="str">
            <v/>
          </cell>
          <cell r="AY1433"/>
          <cell r="AZ1433" t="b">
            <v>1</v>
          </cell>
          <cell r="BA1433" t="b">
            <v>1</v>
          </cell>
          <cell r="BB1433" t="str">
            <v>TRUE</v>
          </cell>
          <cell r="BC1433" t="str">
            <v>FALSE</v>
          </cell>
          <cell r="BD1433" t="b">
            <v>1</v>
          </cell>
          <cell r="BE1433" t="str">
            <v>REQ</v>
          </cell>
          <cell r="BF1433" t="e">
            <v>#NAME?</v>
          </cell>
          <cell r="BG1433" t="str">
            <v>REQ</v>
          </cell>
        </row>
        <row r="1434">
          <cell r="A1434">
            <v>67913</v>
          </cell>
          <cell r="B1434">
            <v>43059</v>
          </cell>
          <cell r="C1434"/>
          <cell r="D1434"/>
          <cell r="E1434" t="str">
            <v>Phase 2 - Check investor % in the Fund's LPA</v>
          </cell>
          <cell r="F1434" t="str">
            <v>Maplewood, L.P.</v>
          </cell>
          <cell r="G1434" t="str">
            <v>Maplewoods</v>
          </cell>
          <cell r="H1434" t="str">
            <v>SWAP, Inc.</v>
          </cell>
          <cell r="I1434" t="str">
            <v>NEF Assignment Corporation, as nominee</v>
          </cell>
          <cell r="J1434" t="str">
            <v>36-4326848</v>
          </cell>
          <cell r="K1434">
            <v>0.9998999999999999</v>
          </cell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 t="str">
            <v>Four Eighty-One Housing Investment Fund IV LP</v>
          </cell>
          <cell r="W1434" t="str">
            <v>32-0449544</v>
          </cell>
          <cell r="X1434">
            <v>0.9998999999999999</v>
          </cell>
          <cell r="Y1434"/>
          <cell r="Z1434"/>
          <cell r="AA1434"/>
          <cell r="AB1434"/>
          <cell r="AC1434"/>
          <cell r="AD1434"/>
          <cell r="AE1434"/>
          <cell r="AF1434"/>
          <cell r="AG1434"/>
          <cell r="AH1434"/>
          <cell r="AI1434" t="str">
            <v>Four Eighty - One Corp</v>
          </cell>
          <cell r="AJ1434" t="str">
            <v>01-0354265</v>
          </cell>
          <cell r="AK1434">
            <v>0.99990000000000001</v>
          </cell>
          <cell r="AL1434"/>
          <cell r="AM1434"/>
          <cell r="AN1434"/>
          <cell r="AO1434"/>
          <cell r="AP1434"/>
          <cell r="AQ1434"/>
          <cell r="AR1434"/>
          <cell r="AS1434"/>
          <cell r="AT1434"/>
          <cell r="AU1434"/>
          <cell r="AV1434" t="str">
            <v/>
          </cell>
          <cell r="AW1434"/>
          <cell r="AX1434" t="str">
            <v/>
          </cell>
          <cell r="AY1434"/>
          <cell r="AZ1434" t="b">
            <v>1</v>
          </cell>
          <cell r="BA1434" t="b">
            <v>1</v>
          </cell>
          <cell r="BB1434" t="b">
            <v>0</v>
          </cell>
          <cell r="BC1434" t="str">
            <v>TRUE</v>
          </cell>
          <cell r="BD1434" t="b">
            <v>1</v>
          </cell>
          <cell r="BE1434" t="str">
            <v>REQ</v>
          </cell>
          <cell r="BF1434" t="e">
            <v>#NAME?</v>
          </cell>
          <cell r="BG1434" t="str">
            <v>REQ</v>
          </cell>
        </row>
        <row r="1435">
          <cell r="A1435">
            <v>78215</v>
          </cell>
          <cell r="B1435">
            <v>43857</v>
          </cell>
          <cell r="C1435"/>
          <cell r="D1435"/>
          <cell r="E1435"/>
          <cell r="F1435" t="str">
            <v>FCC NW Highway LP</v>
          </cell>
          <cell r="G1435" t="str">
            <v>Jefferson Park (5150)</v>
          </cell>
          <cell r="H1435" t="str">
            <v>Full Circle Communities, Inc.</v>
          </cell>
          <cell r="I1435" t="str">
            <v>NEF Assignment Corporation, as nominee</v>
          </cell>
          <cell r="J1435" t="str">
            <v>36-4326848</v>
          </cell>
          <cell r="K1435">
            <v>0.99990000000000001</v>
          </cell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 t="str">
            <v>NEF Capital One Investment Fund LLC</v>
          </cell>
          <cell r="W1435" t="str">
            <v>90-0843727</v>
          </cell>
          <cell r="X1435">
            <v>0.99990000000000001</v>
          </cell>
          <cell r="Y1435"/>
          <cell r="Z1435"/>
          <cell r="AA1435"/>
          <cell r="AB1435"/>
          <cell r="AC1435"/>
          <cell r="AD1435"/>
          <cell r="AE1435"/>
          <cell r="AF1435"/>
          <cell r="AG1435"/>
          <cell r="AH1435"/>
          <cell r="AI1435" t="str">
            <v>Capital One NA LIHTC, Inc.</v>
          </cell>
          <cell r="AJ1435" t="str">
            <v>26-0403948</v>
          </cell>
          <cell r="AK1435">
            <v>0.99980001000000007</v>
          </cell>
          <cell r="AL1435"/>
          <cell r="AM1435"/>
          <cell r="AN1435"/>
          <cell r="AO1435"/>
          <cell r="AP1435"/>
          <cell r="AQ1435"/>
          <cell r="AR1435"/>
          <cell r="AS1435"/>
          <cell r="AT1435"/>
          <cell r="AU1435"/>
          <cell r="AV1435"/>
          <cell r="AW1435"/>
          <cell r="AX1435"/>
          <cell r="AY1435"/>
          <cell r="AZ1435" t="b">
            <v>1</v>
          </cell>
          <cell r="BA1435" t="b">
            <v>1</v>
          </cell>
          <cell r="BB1435" t="str">
            <v>TRUE</v>
          </cell>
          <cell r="BC1435" t="str">
            <v>FALSE</v>
          </cell>
          <cell r="BD1435" t="b">
            <v>1</v>
          </cell>
          <cell r="BE1435" t="str">
            <v>REQ</v>
          </cell>
          <cell r="BF1435" t="e">
            <v>#NAME?</v>
          </cell>
          <cell r="BG1435" t="str">
            <v>REQ</v>
          </cell>
        </row>
        <row r="1436">
          <cell r="A1436">
            <v>78227</v>
          </cell>
          <cell r="B1436">
            <v>43409</v>
          </cell>
          <cell r="C1436"/>
          <cell r="D1436"/>
          <cell r="E1436"/>
          <cell r="F1436" t="str">
            <v>Milton Meadows Lansing LLC</v>
          </cell>
          <cell r="G1436" t="str">
            <v>Milton Meadows</v>
          </cell>
          <cell r="H1436" t="str">
            <v>Rochesters Cornerstone Group, Ltd.</v>
          </cell>
          <cell r="I1436" t="str">
            <v>NEF Investment Partners Fund VII LP</v>
          </cell>
          <cell r="J1436" t="str">
            <v>37-1804681</v>
          </cell>
          <cell r="K1436">
            <v>0.99990000000000001</v>
          </cell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 t="str">
            <v>NEF Investment Partners Fund VII LP</v>
          </cell>
          <cell r="W1436" t="str">
            <v>37-1804681</v>
          </cell>
          <cell r="X1436">
            <v>0.99990000000000001</v>
          </cell>
          <cell r="Y1436"/>
          <cell r="Z1436"/>
          <cell r="AA1436"/>
          <cell r="AB1436"/>
          <cell r="AC1436"/>
          <cell r="AD1436"/>
          <cell r="AE1436"/>
          <cell r="AF1436"/>
          <cell r="AG1436"/>
          <cell r="AH1436"/>
          <cell r="AI1436" t="str">
            <v>FNBC Leasing Corporation</v>
          </cell>
          <cell r="AJ1436" t="str">
            <v>36-3643427</v>
          </cell>
          <cell r="AK1436">
            <v>0.99980000999999996</v>
          </cell>
          <cell r="AL1436"/>
          <cell r="AM1436"/>
          <cell r="AN1436"/>
          <cell r="AO1436"/>
          <cell r="AP1436"/>
          <cell r="AQ1436"/>
          <cell r="AR1436"/>
          <cell r="AS1436"/>
          <cell r="AT1436"/>
          <cell r="AU1436"/>
          <cell r="AV1436" t="str">
            <v/>
          </cell>
          <cell r="AW1436"/>
          <cell r="AX1436" t="str">
            <v/>
          </cell>
          <cell r="AY1436"/>
          <cell r="AZ1436" t="b">
            <v>1</v>
          </cell>
          <cell r="BA1436" t="b">
            <v>1</v>
          </cell>
          <cell r="BB1436" t="b">
            <v>0</v>
          </cell>
          <cell r="BC1436" t="str">
            <v>FALSE</v>
          </cell>
          <cell r="BD1436" t="b">
            <v>1</v>
          </cell>
          <cell r="BE1436" t="str">
            <v>N/A</v>
          </cell>
          <cell r="BF1436" t="e">
            <v>#NAME?</v>
          </cell>
          <cell r="BG1436" t="str">
            <v>REQ</v>
          </cell>
        </row>
        <row r="1437">
          <cell r="A1437">
            <v>78238</v>
          </cell>
          <cell r="B1437">
            <v>43342</v>
          </cell>
          <cell r="C1437"/>
          <cell r="D1437"/>
          <cell r="E1437"/>
          <cell r="F1437" t="str">
            <v>Preserve at Chathan Parkway Redevelopment LLC</v>
          </cell>
          <cell r="G1437" t="str">
            <v>Preserve at Chatham Parkway</v>
          </cell>
          <cell r="H1437" t="str">
            <v>Commonwealth Development Corporation</v>
          </cell>
          <cell r="I1437" t="str">
            <v>NEF Assignment Corporation, as nominee</v>
          </cell>
          <cell r="J1437" t="str">
            <v>36-4326848</v>
          </cell>
          <cell r="K1437">
            <v>0.99990000000000001</v>
          </cell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 t="str">
            <v>National Equity Fund 2018 LP</v>
          </cell>
          <cell r="W1437" t="str">
            <v>83-0825854</v>
          </cell>
          <cell r="X1437">
            <v>0.99990000000000001</v>
          </cell>
          <cell r="Y1437"/>
          <cell r="Z1437"/>
          <cell r="AA1437"/>
          <cell r="AB1437"/>
          <cell r="AC1437"/>
          <cell r="AD1437"/>
          <cell r="AE1437"/>
          <cell r="AF1437"/>
          <cell r="AG1437"/>
          <cell r="AH1437"/>
          <cell r="AI1437" t="str">
            <v>No investor with 50% or more ownership</v>
          </cell>
          <cell r="AJ1437" t="str">
            <v>N/A</v>
          </cell>
          <cell r="AK1437" t="str">
            <v>N/A</v>
          </cell>
          <cell r="AL1437"/>
          <cell r="AM1437"/>
          <cell r="AN1437"/>
          <cell r="AO1437"/>
          <cell r="AP1437"/>
          <cell r="AQ1437"/>
          <cell r="AR1437"/>
          <cell r="AS1437"/>
          <cell r="AT1437"/>
          <cell r="AU1437"/>
          <cell r="AV1437" t="str">
            <v/>
          </cell>
          <cell r="AW1437"/>
          <cell r="AX1437" t="str">
            <v/>
          </cell>
          <cell r="AY1437"/>
          <cell r="AZ1437" t="b">
            <v>1</v>
          </cell>
          <cell r="BA1437" t="b">
            <v>1</v>
          </cell>
          <cell r="BB1437" t="b">
            <v>0</v>
          </cell>
          <cell r="BC1437" t="str">
            <v>FALSE</v>
          </cell>
          <cell r="BD1437" t="b">
            <v>1</v>
          </cell>
          <cell r="BE1437" t="str">
            <v>REQ</v>
          </cell>
          <cell r="BF1437" t="str">
            <v>N/A</v>
          </cell>
          <cell r="BG1437" t="str">
            <v>REQ</v>
          </cell>
        </row>
        <row r="1438">
          <cell r="A1438">
            <v>78243</v>
          </cell>
          <cell r="B1438">
            <v>44504</v>
          </cell>
          <cell r="C1438"/>
          <cell r="D1438"/>
          <cell r="E1438"/>
          <cell r="F1438" t="str">
            <v>Berks Senior Living LP</v>
          </cell>
          <cell r="G1438" t="str">
            <v>8th and Berks</v>
          </cell>
          <cell r="H1438" t="str">
            <v>Asociacion de Puertorriquenos en Marcha, Inc.</v>
          </cell>
          <cell r="I1438" t="str">
            <v>NEF Assignment Corporation, as nominee</v>
          </cell>
          <cell r="J1438" t="str">
            <v>36-4326848</v>
          </cell>
          <cell r="K1438">
            <v>0.99990000000000001</v>
          </cell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 t="str">
            <v>Four Eighty-One Housing Investment Fund VI LP</v>
          </cell>
          <cell r="W1438" t="str">
            <v>87-1041939</v>
          </cell>
          <cell r="X1438">
            <v>0.99990000000000001</v>
          </cell>
          <cell r="Y1438"/>
          <cell r="Z1438"/>
          <cell r="AA1438"/>
          <cell r="AB1438"/>
          <cell r="AC1438"/>
          <cell r="AD1438"/>
          <cell r="AE1438"/>
          <cell r="AF1438"/>
          <cell r="AG1438"/>
          <cell r="AH1438"/>
          <cell r="AI1438" t="str">
            <v>Four Eighty - One Corp</v>
          </cell>
          <cell r="AJ1438" t="str">
            <v>01-0354265</v>
          </cell>
          <cell r="AK1438">
            <v>0.99980001000000007</v>
          </cell>
          <cell r="AL1438"/>
          <cell r="AM1438"/>
          <cell r="AN1438"/>
          <cell r="AO1438"/>
          <cell r="AP1438"/>
          <cell r="AQ1438"/>
          <cell r="AR1438"/>
          <cell r="AS1438"/>
          <cell r="AT1438"/>
          <cell r="AU1438"/>
          <cell r="AV1438"/>
          <cell r="AW1438"/>
          <cell r="AX1438"/>
          <cell r="AY1438"/>
          <cell r="AZ1438" t="b">
            <v>1</v>
          </cell>
          <cell r="BA1438" t="b">
            <v>1</v>
          </cell>
          <cell r="BB1438" t="b">
            <v>0</v>
          </cell>
          <cell r="BC1438" t="str">
            <v>FALSE</v>
          </cell>
          <cell r="BD1438" t="b">
            <v>1</v>
          </cell>
          <cell r="BE1438" t="str">
            <v>REQ</v>
          </cell>
          <cell r="BF1438" t="e">
            <v>#NAME?</v>
          </cell>
          <cell r="BG1438" t="str">
            <v>REQ</v>
          </cell>
        </row>
        <row r="1439">
          <cell r="A1439">
            <v>78245</v>
          </cell>
          <cell r="B1439">
            <v>43186</v>
          </cell>
          <cell r="C1439"/>
          <cell r="D1439"/>
          <cell r="E1439"/>
          <cell r="F1439" t="str">
            <v>Arlington Ridge Townhomes, L.P.</v>
          </cell>
          <cell r="G1439" t="str">
            <v>Arlington Ridge Townhomes</v>
          </cell>
          <cell r="H1439" t="str">
            <v>Spire Development</v>
          </cell>
          <cell r="I1439" t="str">
            <v>NEF Assignment Corporation, as nominee</v>
          </cell>
          <cell r="J1439" t="str">
            <v>36-4326848</v>
          </cell>
          <cell r="K1439">
            <v>0.99990000000000001</v>
          </cell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 t="str">
            <v>National Equity Fund 2017 LP</v>
          </cell>
          <cell r="W1439" t="str">
            <v>32-0532621</v>
          </cell>
          <cell r="X1439">
            <v>0.99990000000000001</v>
          </cell>
          <cell r="Y1439"/>
          <cell r="Z1439"/>
          <cell r="AA1439"/>
          <cell r="AB1439"/>
          <cell r="AC1439"/>
          <cell r="AD1439"/>
          <cell r="AE1439"/>
          <cell r="AF1439"/>
          <cell r="AG1439"/>
          <cell r="AH1439"/>
          <cell r="AI1439" t="str">
            <v>No investor with 50% or more ownership</v>
          </cell>
          <cell r="AJ1439" t="str">
            <v>N/A</v>
          </cell>
          <cell r="AK1439" t="str">
            <v>N/A</v>
          </cell>
          <cell r="AL1439"/>
          <cell r="AM1439"/>
          <cell r="AN1439"/>
          <cell r="AO1439"/>
          <cell r="AP1439"/>
          <cell r="AQ1439"/>
          <cell r="AR1439"/>
          <cell r="AS1439"/>
          <cell r="AT1439"/>
          <cell r="AU1439"/>
          <cell r="AV1439" t="str">
            <v/>
          </cell>
          <cell r="AW1439"/>
          <cell r="AX1439" t="str">
            <v/>
          </cell>
          <cell r="AY1439"/>
          <cell r="AZ1439" t="b">
            <v>1</v>
          </cell>
          <cell r="BA1439" t="b">
            <v>1</v>
          </cell>
          <cell r="BB1439" t="b">
            <v>0</v>
          </cell>
          <cell r="BC1439" t="str">
            <v>FALSE</v>
          </cell>
          <cell r="BD1439" t="b">
            <v>1</v>
          </cell>
          <cell r="BE1439" t="str">
            <v>REQ</v>
          </cell>
          <cell r="BF1439" t="str">
            <v>N/A</v>
          </cell>
          <cell r="BG1439" t="str">
            <v>REQ</v>
          </cell>
        </row>
        <row r="1440">
          <cell r="A1440">
            <v>78247</v>
          </cell>
          <cell r="B1440">
            <v>43585</v>
          </cell>
          <cell r="C1440"/>
          <cell r="D1440"/>
          <cell r="E1440"/>
          <cell r="F1440" t="str">
            <v>Harbor House Owner LLC</v>
          </cell>
          <cell r="G1440" t="str">
            <v>Harbor House</v>
          </cell>
          <cell r="H1440" t="str">
            <v>Church Community Housing Corporation (RI)</v>
          </cell>
          <cell r="I1440" t="str">
            <v>NEF Assignment Corporation, as nominee</v>
          </cell>
          <cell r="J1440" t="str">
            <v>36-4326848</v>
          </cell>
          <cell r="K1440">
            <v>0.99990000000000001</v>
          </cell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 t="str">
            <v>National Equity Fund 2019 LP</v>
          </cell>
          <cell r="W1440" t="str">
            <v>84-2626080</v>
          </cell>
          <cell r="X1440">
            <v>0.99990000000000001</v>
          </cell>
          <cell r="Y1440"/>
          <cell r="Z1440"/>
          <cell r="AA1440"/>
          <cell r="AB1440"/>
          <cell r="AC1440"/>
          <cell r="AD1440"/>
          <cell r="AE1440"/>
          <cell r="AF1440"/>
          <cell r="AG1440"/>
          <cell r="AH1440"/>
          <cell r="AI1440" t="str">
            <v>No investor with 50% or more ownership</v>
          </cell>
          <cell r="AJ1440" t="str">
            <v>N/A</v>
          </cell>
          <cell r="AK1440" t="str">
            <v>N/A</v>
          </cell>
          <cell r="AL1440"/>
          <cell r="AM1440"/>
          <cell r="AN1440"/>
          <cell r="AO1440"/>
          <cell r="AP1440"/>
          <cell r="AQ1440"/>
          <cell r="AR1440"/>
          <cell r="AS1440"/>
          <cell r="AT1440"/>
          <cell r="AU1440"/>
          <cell r="AV1440" t="str">
            <v/>
          </cell>
          <cell r="AW1440"/>
          <cell r="AX1440" t="str">
            <v/>
          </cell>
          <cell r="AY1440"/>
          <cell r="AZ1440" t="b">
            <v>1</v>
          </cell>
          <cell r="BA1440" t="b">
            <v>1</v>
          </cell>
          <cell r="BB1440" t="b">
            <v>0</v>
          </cell>
          <cell r="BC1440" t="str">
            <v>TRUE</v>
          </cell>
          <cell r="BD1440" t="b">
            <v>1</v>
          </cell>
          <cell r="BE1440" t="str">
            <v>REQ</v>
          </cell>
          <cell r="BF1440" t="str">
            <v>N/A</v>
          </cell>
          <cell r="BG1440" t="str">
            <v>REQ</v>
          </cell>
        </row>
        <row r="1441">
          <cell r="A1441">
            <v>78268</v>
          </cell>
          <cell r="B1441">
            <v>43159</v>
          </cell>
          <cell r="C1441"/>
          <cell r="D1441"/>
          <cell r="E1441"/>
          <cell r="F1441" t="str">
            <v>MP Mosaic Garden Associates, L.P.</v>
          </cell>
          <cell r="G1441" t="str">
            <v>Mosaic Garden</v>
          </cell>
          <cell r="H1441" t="str">
            <v>MidPen Housing Corp. (fka Mid Pennisula Housing Coalition)</v>
          </cell>
          <cell r="I1441" t="str">
            <v>NEF Assignment Corporation, as nominee</v>
          </cell>
          <cell r="J1441" t="str">
            <v>36-4326848</v>
          </cell>
          <cell r="K1441">
            <v>0.99990000000000001</v>
          </cell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 t="str">
            <v>Northern California Investment Fund II LP</v>
          </cell>
          <cell r="W1441" t="str">
            <v>35-2511685</v>
          </cell>
          <cell r="X1441">
            <v>0.99990000000000001</v>
          </cell>
          <cell r="Y1441"/>
          <cell r="Z1441"/>
          <cell r="AA1441"/>
          <cell r="AB1441"/>
          <cell r="AC1441"/>
          <cell r="AD1441"/>
          <cell r="AE1441"/>
          <cell r="AF1441"/>
          <cell r="AG1441"/>
          <cell r="AH1441"/>
          <cell r="AI1441" t="str">
            <v>Silicon Valley Bank</v>
          </cell>
          <cell r="AJ1441" t="str">
            <v>94-2875288</v>
          </cell>
          <cell r="AK1441">
            <v>0.99980001000000007</v>
          </cell>
          <cell r="AL1441"/>
          <cell r="AM1441"/>
          <cell r="AN1441"/>
          <cell r="AO1441"/>
          <cell r="AP1441"/>
          <cell r="AQ1441"/>
          <cell r="AR1441"/>
          <cell r="AS1441"/>
          <cell r="AT1441"/>
          <cell r="AU1441"/>
          <cell r="AV1441" t="str">
            <v/>
          </cell>
          <cell r="AW1441"/>
          <cell r="AX1441" t="str">
            <v/>
          </cell>
          <cell r="AY1441"/>
          <cell r="AZ1441" t="b">
            <v>1</v>
          </cell>
          <cell r="BA1441" t="b">
            <v>1</v>
          </cell>
          <cell r="BB1441" t="str">
            <v>TRUE</v>
          </cell>
          <cell r="BC1441" t="str">
            <v>FALSE</v>
          </cell>
          <cell r="BD1441" t="b">
            <v>1</v>
          </cell>
          <cell r="BE1441" t="str">
            <v>REQ</v>
          </cell>
          <cell r="BF1441" t="e">
            <v>#NAME?</v>
          </cell>
          <cell r="BG1441" t="str">
            <v>REQ</v>
          </cell>
        </row>
        <row r="1442">
          <cell r="A1442">
            <v>78274</v>
          </cell>
          <cell r="B1442">
            <v>43361</v>
          </cell>
          <cell r="C1442"/>
          <cell r="D1442"/>
          <cell r="E1442"/>
          <cell r="F1442" t="str">
            <v>BARNESVILLE MANOR SENIOR HOUSING LIMITED PARTNERSHIP</v>
          </cell>
          <cell r="G1442" t="str">
            <v>Barnesville Manor</v>
          </cell>
          <cell r="H1442" t="str">
            <v>National Church Residences</v>
          </cell>
          <cell r="I1442" t="str">
            <v>NEF Assignment Corporation, as nominee</v>
          </cell>
          <cell r="J1442" t="str">
            <v>36-4326848</v>
          </cell>
          <cell r="K1442">
            <v>0.99990000000000001</v>
          </cell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 t="str">
            <v>National Equity Fund 2018 LP</v>
          </cell>
          <cell r="W1442" t="str">
            <v>83-0825854</v>
          </cell>
          <cell r="X1442">
            <v>0.99990000000000001</v>
          </cell>
          <cell r="Y1442"/>
          <cell r="Z1442"/>
          <cell r="AA1442"/>
          <cell r="AB1442"/>
          <cell r="AC1442"/>
          <cell r="AD1442"/>
          <cell r="AE1442"/>
          <cell r="AF1442"/>
          <cell r="AG1442"/>
          <cell r="AH1442"/>
          <cell r="AI1442" t="str">
            <v>No investor with 50% or more ownership</v>
          </cell>
          <cell r="AJ1442" t="str">
            <v>N/A</v>
          </cell>
          <cell r="AK1442" t="str">
            <v>N/A</v>
          </cell>
          <cell r="AL1442"/>
          <cell r="AM1442"/>
          <cell r="AN1442"/>
          <cell r="AO1442"/>
          <cell r="AP1442"/>
          <cell r="AQ1442"/>
          <cell r="AR1442"/>
          <cell r="AS1442"/>
          <cell r="AT1442"/>
          <cell r="AU1442"/>
          <cell r="AV1442" t="str">
            <v/>
          </cell>
          <cell r="AW1442"/>
          <cell r="AX1442" t="str">
            <v/>
          </cell>
          <cell r="AY1442"/>
          <cell r="AZ1442" t="b">
            <v>1</v>
          </cell>
          <cell r="BA1442" t="b">
            <v>1</v>
          </cell>
          <cell r="BB1442" t="b">
            <v>0</v>
          </cell>
          <cell r="BC1442" t="str">
            <v>FALSE</v>
          </cell>
          <cell r="BD1442" t="b">
            <v>1</v>
          </cell>
          <cell r="BE1442" t="str">
            <v>REQ</v>
          </cell>
          <cell r="BF1442" t="str">
            <v>N/A</v>
          </cell>
          <cell r="BG1442" t="str">
            <v>REQ</v>
          </cell>
        </row>
        <row r="1443">
          <cell r="A1443">
            <v>78279</v>
          </cell>
          <cell r="B1443">
            <v>43405</v>
          </cell>
          <cell r="C1443"/>
          <cell r="D1443"/>
          <cell r="E1443"/>
          <cell r="F1443" t="str">
            <v>Bridgeport Manor Senior Housing Limited Partnership</v>
          </cell>
          <cell r="G1443" t="str">
            <v>Bridgeport Manor Senior Housing</v>
          </cell>
          <cell r="H1443" t="str">
            <v>National Church Residences</v>
          </cell>
          <cell r="I1443" t="str">
            <v>NEF Assignment Corporation, as nominee</v>
          </cell>
          <cell r="J1443" t="str">
            <v>36-4326848</v>
          </cell>
          <cell r="K1443">
            <v>0.99990000000000001</v>
          </cell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 t="str">
            <v>National Equity Fund 2017 LP</v>
          </cell>
          <cell r="W1443" t="str">
            <v>32-0532621</v>
          </cell>
          <cell r="X1443">
            <v>0.99990000000000001</v>
          </cell>
          <cell r="Y1443"/>
          <cell r="Z1443"/>
          <cell r="AA1443"/>
          <cell r="AB1443"/>
          <cell r="AC1443"/>
          <cell r="AD1443"/>
          <cell r="AE1443"/>
          <cell r="AF1443"/>
          <cell r="AG1443"/>
          <cell r="AH1443"/>
          <cell r="AI1443" t="str">
            <v>No investor with 50% or more ownership</v>
          </cell>
          <cell r="AJ1443" t="str">
            <v>N/A</v>
          </cell>
          <cell r="AK1443" t="str">
            <v>N/A</v>
          </cell>
          <cell r="AL1443"/>
          <cell r="AM1443"/>
          <cell r="AN1443"/>
          <cell r="AO1443"/>
          <cell r="AP1443"/>
          <cell r="AQ1443"/>
          <cell r="AR1443"/>
          <cell r="AS1443"/>
          <cell r="AT1443"/>
          <cell r="AU1443"/>
          <cell r="AV1443" t="str">
            <v/>
          </cell>
          <cell r="AW1443"/>
          <cell r="AX1443" t="str">
            <v/>
          </cell>
          <cell r="AY1443"/>
          <cell r="AZ1443" t="b">
            <v>1</v>
          </cell>
          <cell r="BA1443" t="b">
            <v>1</v>
          </cell>
          <cell r="BB1443" t="str">
            <v>TRUE</v>
          </cell>
          <cell r="BC1443" t="str">
            <v>FALSE</v>
          </cell>
          <cell r="BD1443" t="b">
            <v>1</v>
          </cell>
          <cell r="BE1443" t="str">
            <v>REQ</v>
          </cell>
          <cell r="BF1443" t="str">
            <v>N/A</v>
          </cell>
          <cell r="BG1443" t="str">
            <v>REQ</v>
          </cell>
        </row>
        <row r="1444">
          <cell r="A1444">
            <v>78293</v>
          </cell>
          <cell r="B1444">
            <v>43432</v>
          </cell>
          <cell r="C1444"/>
          <cell r="D1444"/>
          <cell r="E1444"/>
          <cell r="F1444" t="str">
            <v>Pablo Davis II Limited Dividend Housing Association Limited Partnership</v>
          </cell>
          <cell r="G1444" t="str">
            <v>Pablo Davis</v>
          </cell>
          <cell r="H1444" t="str">
            <v>MHT Housing, Inc.</v>
          </cell>
          <cell r="I1444" t="str">
            <v>NEF Assignment Corporation, as nominee</v>
          </cell>
          <cell r="J1444" t="str">
            <v>36-4326848</v>
          </cell>
          <cell r="K1444">
            <v>0.99990000000000001</v>
          </cell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 t="str">
            <v>National Equity Fund 2018 LP</v>
          </cell>
          <cell r="W1444" t="str">
            <v>83-0825854</v>
          </cell>
          <cell r="X1444">
            <v>0.99990000000000001</v>
          </cell>
          <cell r="Y1444"/>
          <cell r="Z1444"/>
          <cell r="AA1444"/>
          <cell r="AB1444"/>
          <cell r="AC1444"/>
          <cell r="AD1444"/>
          <cell r="AE1444"/>
          <cell r="AF1444"/>
          <cell r="AG1444"/>
          <cell r="AH1444"/>
          <cell r="AI1444" t="str">
            <v>No investor with 50% or more ownership</v>
          </cell>
          <cell r="AJ1444" t="str">
            <v>N/A</v>
          </cell>
          <cell r="AK1444" t="str">
            <v>N/A</v>
          </cell>
          <cell r="AL1444"/>
          <cell r="AM1444"/>
          <cell r="AN1444"/>
          <cell r="AO1444"/>
          <cell r="AP1444"/>
          <cell r="AQ1444"/>
          <cell r="AR1444"/>
          <cell r="AS1444"/>
          <cell r="AT1444"/>
          <cell r="AU1444"/>
          <cell r="AV1444" t="str">
            <v/>
          </cell>
          <cell r="AW1444"/>
          <cell r="AX1444" t="str">
            <v/>
          </cell>
          <cell r="AY1444"/>
          <cell r="AZ1444" t="b">
            <v>1</v>
          </cell>
          <cell r="BA1444" t="b">
            <v>1</v>
          </cell>
          <cell r="BB1444" t="str">
            <v>TRUE</v>
          </cell>
          <cell r="BC1444" t="str">
            <v>FALSE</v>
          </cell>
          <cell r="BD1444" t="b">
            <v>1</v>
          </cell>
          <cell r="BE1444" t="str">
            <v>REQ</v>
          </cell>
          <cell r="BF1444" t="str">
            <v>N/A</v>
          </cell>
          <cell r="BG1444" t="str">
            <v>REQ</v>
          </cell>
        </row>
        <row r="1445">
          <cell r="A1445">
            <v>78156</v>
          </cell>
          <cell r="B1445">
            <v>43077</v>
          </cell>
          <cell r="C1445"/>
          <cell r="D1445"/>
          <cell r="E1445" t="str">
            <v>Phase 2 - Check investor % in the Fund's LPA</v>
          </cell>
          <cell r="F1445" t="str">
            <v>DePaul Geneseo LP</v>
          </cell>
          <cell r="G1445" t="str">
            <v>Geneseo Apartments</v>
          </cell>
          <cell r="H1445" t="str">
            <v>DePaul Properties, Inc.</v>
          </cell>
          <cell r="I1445" t="str">
            <v>MS Single Investor Fund V LLC</v>
          </cell>
          <cell r="J1445" t="str">
            <v>32-0531589</v>
          </cell>
          <cell r="K1445">
            <v>0.99990000000000001</v>
          </cell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 t="str">
            <v>MS Single Investor Fund V LLC</v>
          </cell>
          <cell r="W1445" t="str">
            <v>32-0531589</v>
          </cell>
          <cell r="X1445">
            <v>0.99990000000000001</v>
          </cell>
          <cell r="Y1445"/>
          <cell r="Z1445"/>
          <cell r="AA1445"/>
          <cell r="AB1445"/>
          <cell r="AC1445"/>
          <cell r="AD1445"/>
          <cell r="AE1445"/>
          <cell r="AF1445"/>
          <cell r="AG1445"/>
          <cell r="AH1445"/>
          <cell r="AI1445" t="str">
            <v>Morgan Stanley Private Bank, National Association</v>
          </cell>
          <cell r="AJ1445" t="str">
            <v>36-3707380</v>
          </cell>
          <cell r="AK1445">
            <v>0.99989900009999999</v>
          </cell>
          <cell r="AL1445"/>
          <cell r="AM1445"/>
          <cell r="AN1445"/>
          <cell r="AO1445"/>
          <cell r="AP1445"/>
          <cell r="AQ1445"/>
          <cell r="AR1445"/>
          <cell r="AS1445"/>
          <cell r="AT1445"/>
          <cell r="AU1445"/>
          <cell r="AV1445" t="str">
            <v/>
          </cell>
          <cell r="AW1445"/>
          <cell r="AX1445" t="str">
            <v/>
          </cell>
          <cell r="AY1445"/>
          <cell r="AZ1445" t="b">
            <v>1</v>
          </cell>
          <cell r="BA1445" t="b">
            <v>1</v>
          </cell>
          <cell r="BB1445" t="b">
            <v>0</v>
          </cell>
          <cell r="BC1445" t="str">
            <v>FALSE</v>
          </cell>
          <cell r="BD1445" t="b">
            <v>1</v>
          </cell>
          <cell r="BE1445" t="str">
            <v>N/A</v>
          </cell>
          <cell r="BF1445" t="e">
            <v>#NAME?</v>
          </cell>
          <cell r="BG1445" t="str">
            <v>REQ</v>
          </cell>
        </row>
        <row r="1446">
          <cell r="A1446">
            <v>82169</v>
          </cell>
          <cell r="B1446">
            <v>43739</v>
          </cell>
          <cell r="C1446"/>
          <cell r="D1446"/>
          <cell r="E1446"/>
          <cell r="F1446" t="str">
            <v>Red Alder Residences 9% LLLP</v>
          </cell>
          <cell r="G1446" t="str">
            <v>Red Alder 9</v>
          </cell>
          <cell r="H1446" t="str">
            <v>Rocky Mountain Development Council, Inc.</v>
          </cell>
          <cell r="I1446" t="str">
            <v>Community Affordable Housing Fund, LLC</v>
          </cell>
          <cell r="J1446" t="str">
            <v>81-2574498</v>
          </cell>
          <cell r="K1446">
            <v>0.99990000000000001</v>
          </cell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 t="str">
            <v>Community Affordable Housing Fund, LLC</v>
          </cell>
          <cell r="W1446" t="str">
            <v>81-2574498</v>
          </cell>
          <cell r="X1446">
            <v>0.99990000000000001</v>
          </cell>
          <cell r="Y1446"/>
          <cell r="Z1446"/>
          <cell r="AA1446"/>
          <cell r="AB1446"/>
          <cell r="AC1446"/>
          <cell r="AD1446"/>
          <cell r="AE1446"/>
          <cell r="AF1446"/>
          <cell r="AG1446"/>
          <cell r="AH1446"/>
          <cell r="AI1446" t="str">
            <v>First Security Bank of Missoula</v>
          </cell>
          <cell r="AJ1446" t="str">
            <v>Ask legal</v>
          </cell>
          <cell r="AK1446">
            <v>0.99980001000000007</v>
          </cell>
          <cell r="AL1446"/>
          <cell r="AM1446"/>
          <cell r="AN1446"/>
          <cell r="AO1446"/>
          <cell r="AP1446"/>
          <cell r="AQ1446"/>
          <cell r="AR1446"/>
          <cell r="AS1446"/>
          <cell r="AT1446"/>
          <cell r="AU1446"/>
          <cell r="AV1446"/>
          <cell r="AW1446"/>
          <cell r="AX1446"/>
          <cell r="AY1446"/>
          <cell r="AZ1446" t="b">
            <v>1</v>
          </cell>
          <cell r="BA1446" t="b">
            <v>1</v>
          </cell>
          <cell r="BB1446" t="str">
            <v>TRUE</v>
          </cell>
          <cell r="BC1446" t="str">
            <v>FALSE</v>
          </cell>
          <cell r="BD1446" t="b">
            <v>1</v>
          </cell>
          <cell r="BE1446" t="str">
            <v>N/A</v>
          </cell>
          <cell r="BF1446" t="e">
            <v>#NAME?</v>
          </cell>
          <cell r="BG1446" t="str">
            <v>REQ</v>
          </cell>
        </row>
        <row r="1447">
          <cell r="A1447">
            <v>78299</v>
          </cell>
          <cell r="B1447">
            <v>43280</v>
          </cell>
          <cell r="C1447"/>
          <cell r="D1447"/>
          <cell r="E1447"/>
          <cell r="F1447" t="str">
            <v>BK Union Avenue Cluster LLC</v>
          </cell>
          <cell r="G1447" t="str">
            <v>BK Union Cluster</v>
          </cell>
          <cell r="H1447" t="str">
            <v>Banana Kelly Community Improvement Association, Inc.</v>
          </cell>
          <cell r="I1447" t="str">
            <v>NEF Assignment Corporation, as nominee</v>
          </cell>
          <cell r="J1447" t="str">
            <v>36-4326848</v>
          </cell>
          <cell r="K1447">
            <v>0.99990000000000001</v>
          </cell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 t="str">
            <v>Sterling National Bank Affordable Housing Fund, LP</v>
          </cell>
          <cell r="W1447" t="str">
            <v>35-2611296</v>
          </cell>
          <cell r="X1447">
            <v>0.99990000000000001</v>
          </cell>
          <cell r="Y1447"/>
          <cell r="Z1447"/>
          <cell r="AA1447"/>
          <cell r="AB1447"/>
          <cell r="AC1447"/>
          <cell r="AD1447"/>
          <cell r="AE1447"/>
          <cell r="AF1447"/>
          <cell r="AG1447"/>
          <cell r="AH1447"/>
          <cell r="AI1447" t="str">
            <v>Webster Bank, N.A.</v>
          </cell>
          <cell r="AJ1447" t="str">
            <v>06-0273620</v>
          </cell>
          <cell r="AK1447">
            <v>0.99980000999999996</v>
          </cell>
          <cell r="AL1447"/>
          <cell r="AM1447"/>
          <cell r="AN1447"/>
          <cell r="AO1447"/>
          <cell r="AP1447"/>
          <cell r="AQ1447"/>
          <cell r="AR1447"/>
          <cell r="AS1447"/>
          <cell r="AT1447"/>
          <cell r="AU1447"/>
          <cell r="AV1447" t="str">
            <v/>
          </cell>
          <cell r="AW1447"/>
          <cell r="AX1447" t="str">
            <v/>
          </cell>
          <cell r="AY1447"/>
          <cell r="AZ1447" t="b">
            <v>1</v>
          </cell>
          <cell r="BA1447" t="b">
            <v>1</v>
          </cell>
          <cell r="BB1447" t="str">
            <v>TRUE</v>
          </cell>
          <cell r="BC1447" t="str">
            <v>FALSE</v>
          </cell>
          <cell r="BD1447" t="b">
            <v>1</v>
          </cell>
          <cell r="BE1447" t="str">
            <v>REQ</v>
          </cell>
          <cell r="BF1447" t="e">
            <v>#NAME?</v>
          </cell>
          <cell r="BG1447" t="str">
            <v>REQ</v>
          </cell>
        </row>
        <row r="1448">
          <cell r="A1448">
            <v>78313</v>
          </cell>
          <cell r="B1448">
            <v>43356</v>
          </cell>
          <cell r="C1448"/>
          <cell r="D1448"/>
          <cell r="E1448"/>
          <cell r="F1448" t="str">
            <v>Chelsea Senior Commons, LLC</v>
          </cell>
          <cell r="G1448" t="str">
            <v>Chelsea Senior Commons</v>
          </cell>
          <cell r="H1448" t="str">
            <v>Bear Development, LLC</v>
          </cell>
          <cell r="I1448" t="str">
            <v>NEF Assignment Corporation, as nominee</v>
          </cell>
          <cell r="J1448" t="str">
            <v>36-4326848</v>
          </cell>
          <cell r="K1448">
            <v>0.99990000000000001</v>
          </cell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 t="str">
            <v>National Equity Fund 2018 LP</v>
          </cell>
          <cell r="W1448" t="str">
            <v>83-0825854</v>
          </cell>
          <cell r="X1448">
            <v>0.99990000000000001</v>
          </cell>
          <cell r="Y1448"/>
          <cell r="Z1448"/>
          <cell r="AA1448"/>
          <cell r="AB1448"/>
          <cell r="AC1448"/>
          <cell r="AD1448"/>
          <cell r="AE1448"/>
          <cell r="AF1448"/>
          <cell r="AG1448"/>
          <cell r="AH1448"/>
          <cell r="AI1448" t="str">
            <v>No investor with 50% or more ownership</v>
          </cell>
          <cell r="AJ1448" t="str">
            <v>N/A</v>
          </cell>
          <cell r="AK1448" t="str">
            <v>N/A</v>
          </cell>
          <cell r="AL1448"/>
          <cell r="AM1448"/>
          <cell r="AN1448"/>
          <cell r="AO1448"/>
          <cell r="AP1448"/>
          <cell r="AQ1448"/>
          <cell r="AR1448"/>
          <cell r="AS1448"/>
          <cell r="AT1448"/>
          <cell r="AU1448"/>
          <cell r="AV1448" t="str">
            <v/>
          </cell>
          <cell r="AW1448"/>
          <cell r="AX1448" t="str">
            <v/>
          </cell>
          <cell r="AY1448"/>
          <cell r="AZ1448" t="b">
            <v>1</v>
          </cell>
          <cell r="BA1448" t="b">
            <v>1</v>
          </cell>
          <cell r="BB1448" t="str">
            <v>TRUE</v>
          </cell>
          <cell r="BC1448" t="str">
            <v>FALSE</v>
          </cell>
          <cell r="BD1448" t="b">
            <v>1</v>
          </cell>
          <cell r="BE1448" t="str">
            <v>REQ</v>
          </cell>
          <cell r="BF1448" t="str">
            <v>N/A</v>
          </cell>
          <cell r="BG1448" t="str">
            <v>REQ</v>
          </cell>
        </row>
        <row r="1449">
          <cell r="A1449">
            <v>78339</v>
          </cell>
          <cell r="B1449">
            <v>43236</v>
          </cell>
          <cell r="C1449"/>
          <cell r="D1449"/>
          <cell r="E1449"/>
          <cell r="F1449" t="str">
            <v>Cass County Homes, LP</v>
          </cell>
          <cell r="G1449" t="str">
            <v>Sagebrook f/k/a Cass County Homes</v>
          </cell>
          <cell r="H1449" t="str">
            <v>Cass Housing Initiative</v>
          </cell>
          <cell r="I1449" t="str">
            <v>NEF Assignment Corporation, as nominee</v>
          </cell>
          <cell r="J1449" t="str">
            <v>36-4326848</v>
          </cell>
          <cell r="K1449">
            <v>0.99990000000000001</v>
          </cell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 t="str">
            <v>National Equity Fund 2018 LP</v>
          </cell>
          <cell r="W1449" t="str">
            <v>83-0825854</v>
          </cell>
          <cell r="X1449">
            <v>0.99990000000000001</v>
          </cell>
          <cell r="Y1449"/>
          <cell r="Z1449"/>
          <cell r="AA1449"/>
          <cell r="AB1449"/>
          <cell r="AC1449"/>
          <cell r="AD1449"/>
          <cell r="AE1449"/>
          <cell r="AF1449"/>
          <cell r="AG1449"/>
          <cell r="AH1449"/>
          <cell r="AI1449" t="str">
            <v>No investor with 50% or more ownership</v>
          </cell>
          <cell r="AJ1449" t="str">
            <v>N/A</v>
          </cell>
          <cell r="AK1449" t="str">
            <v>N/A</v>
          </cell>
          <cell r="AL1449"/>
          <cell r="AM1449"/>
          <cell r="AN1449"/>
          <cell r="AO1449"/>
          <cell r="AP1449"/>
          <cell r="AQ1449"/>
          <cell r="AR1449"/>
          <cell r="AS1449"/>
          <cell r="AT1449"/>
          <cell r="AU1449"/>
          <cell r="AV1449" t="str">
            <v/>
          </cell>
          <cell r="AW1449"/>
          <cell r="AX1449" t="str">
            <v/>
          </cell>
          <cell r="AY1449"/>
          <cell r="AZ1449" t="b">
            <v>1</v>
          </cell>
          <cell r="BA1449" t="b">
            <v>1</v>
          </cell>
          <cell r="BB1449" t="b">
            <v>0</v>
          </cell>
          <cell r="BC1449" t="str">
            <v>TRUE</v>
          </cell>
          <cell r="BD1449" t="b">
            <v>1</v>
          </cell>
          <cell r="BE1449" t="str">
            <v>REQ</v>
          </cell>
          <cell r="BF1449" t="str">
            <v>N/A</v>
          </cell>
          <cell r="BG1449" t="str">
            <v>REQ</v>
          </cell>
        </row>
        <row r="1450">
          <cell r="A1450">
            <v>78315</v>
          </cell>
          <cell r="B1450">
            <v>44028</v>
          </cell>
          <cell r="C1450"/>
          <cell r="D1450"/>
          <cell r="E1450"/>
          <cell r="F1450" t="str">
            <v>Victory Apartments Preservation LP</v>
          </cell>
          <cell r="G1450" t="str">
            <v>Victory Apartments</v>
          </cell>
          <cell r="H1450" t="str">
            <v>Bickerdike Redevelopment Corporation</v>
          </cell>
          <cell r="I1450" t="str">
            <v>NEF Assignment Corporation, as nominee</v>
          </cell>
          <cell r="J1450" t="str">
            <v>36-4326848</v>
          </cell>
          <cell r="K1450">
            <v>0.99990000000000001</v>
          </cell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 t="str">
            <v>MS 2020 Supporting Resilient Communities Fund LLC</v>
          </cell>
          <cell r="W1450" t="str">
            <v>85-1229054</v>
          </cell>
          <cell r="X1450">
            <v>0.99990000000000001</v>
          </cell>
          <cell r="Y1450"/>
          <cell r="Z1450"/>
          <cell r="AA1450"/>
          <cell r="AB1450"/>
          <cell r="AC1450"/>
          <cell r="AD1450"/>
          <cell r="AE1450"/>
          <cell r="AF1450"/>
          <cell r="AG1450"/>
          <cell r="AH1450"/>
          <cell r="AI1450" t="str">
            <v>Morgan Stanley Private Bank, National Association</v>
          </cell>
          <cell r="AJ1450" t="str">
            <v>36-3707380</v>
          </cell>
          <cell r="AK1450">
            <v>0.99980001000000007</v>
          </cell>
          <cell r="AL1450"/>
          <cell r="AM1450"/>
          <cell r="AN1450"/>
          <cell r="AO1450"/>
          <cell r="AP1450"/>
          <cell r="AQ1450"/>
          <cell r="AR1450"/>
          <cell r="AS1450"/>
          <cell r="AT1450"/>
          <cell r="AU1450"/>
          <cell r="AV1450"/>
          <cell r="AW1450"/>
          <cell r="AX1450"/>
          <cell r="AY1450"/>
          <cell r="AZ1450" t="b">
            <v>1</v>
          </cell>
          <cell r="BA1450" t="b">
            <v>1</v>
          </cell>
          <cell r="BB1450" t="b">
            <v>0</v>
          </cell>
          <cell r="BC1450" t="str">
            <v>TRUE</v>
          </cell>
          <cell r="BD1450" t="b">
            <v>1</v>
          </cell>
          <cell r="BE1450" t="str">
            <v>REQ</v>
          </cell>
          <cell r="BF1450" t="e">
            <v>#NAME?</v>
          </cell>
          <cell r="BG1450" t="str">
            <v>REQ</v>
          </cell>
        </row>
        <row r="1451">
          <cell r="A1451">
            <v>78318</v>
          </cell>
          <cell r="B1451">
            <v>43936</v>
          </cell>
          <cell r="C1451"/>
          <cell r="D1451"/>
          <cell r="E1451"/>
          <cell r="F1451" t="str">
            <v>West End Heights, LLC</v>
          </cell>
          <cell r="G1451" t="str">
            <v>West End Heights</v>
          </cell>
          <cell r="H1451" t="str">
            <v>Lakeview Mental Health Services, Inc.</v>
          </cell>
          <cell r="I1451" t="str">
            <v>MS Single Investor Fund VII LLC</v>
          </cell>
          <cell r="J1451" t="str">
            <v>85-0577381</v>
          </cell>
          <cell r="K1451">
            <v>0.99990000000000001</v>
          </cell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 t="str">
            <v>MS Single Investor Fund VII LLC</v>
          </cell>
          <cell r="W1451" t="str">
            <v>85-0577381</v>
          </cell>
          <cell r="X1451">
            <v>0.99990000000000001</v>
          </cell>
          <cell r="Y1451"/>
          <cell r="Z1451"/>
          <cell r="AA1451"/>
          <cell r="AB1451"/>
          <cell r="AC1451"/>
          <cell r="AD1451"/>
          <cell r="AE1451"/>
          <cell r="AF1451"/>
          <cell r="AG1451"/>
          <cell r="AH1451"/>
          <cell r="AI1451" t="str">
            <v>Morgan Stanley Private Bank, National Association</v>
          </cell>
          <cell r="AJ1451" t="str">
            <v>22-3458456</v>
          </cell>
          <cell r="AK1451">
            <v>0.99980001000000007</v>
          </cell>
          <cell r="AL1451"/>
          <cell r="AM1451"/>
          <cell r="AN1451"/>
          <cell r="AO1451"/>
          <cell r="AP1451"/>
          <cell r="AQ1451"/>
          <cell r="AR1451"/>
          <cell r="AS1451"/>
          <cell r="AT1451"/>
          <cell r="AU1451"/>
          <cell r="AV1451"/>
          <cell r="AW1451"/>
          <cell r="AX1451"/>
          <cell r="AY1451"/>
          <cell r="AZ1451" t="b">
            <v>1</v>
          </cell>
          <cell r="BA1451" t="b">
            <v>1</v>
          </cell>
          <cell r="BB1451" t="b">
            <v>0</v>
          </cell>
          <cell r="BC1451" t="str">
            <v>FALSE</v>
          </cell>
          <cell r="BD1451" t="b">
            <v>1</v>
          </cell>
          <cell r="BE1451" t="str">
            <v>N/A</v>
          </cell>
          <cell r="BF1451" t="e">
            <v>#NAME?</v>
          </cell>
          <cell r="BG1451" t="str">
            <v>REQ</v>
          </cell>
        </row>
        <row r="1452">
          <cell r="A1452">
            <v>78346</v>
          </cell>
          <cell r="B1452">
            <v>44179</v>
          </cell>
          <cell r="C1452"/>
          <cell r="D1452"/>
          <cell r="E1452"/>
          <cell r="F1452" t="str">
            <v>Jelliff Senior Estates Urban Renewal LLP</v>
          </cell>
          <cell r="G1452" t="str">
            <v>Jelliff Senior Estate Apartments</v>
          </cell>
          <cell r="H1452" t="str">
            <v>A&amp;A Construction</v>
          </cell>
          <cell r="I1452" t="str">
            <v>NEF Assignment Corporation, as nominee</v>
          </cell>
          <cell r="J1452" t="str">
            <v>36-4326848</v>
          </cell>
          <cell r="K1452">
            <v>0.99990000000000001</v>
          </cell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 t="str">
            <v>National Equity Fund 2019 LP</v>
          </cell>
          <cell r="W1452" t="str">
            <v>84-2626080</v>
          </cell>
          <cell r="X1452">
            <v>0.99990000000000001</v>
          </cell>
          <cell r="Y1452"/>
          <cell r="Z1452"/>
          <cell r="AA1452"/>
          <cell r="AB1452"/>
          <cell r="AC1452"/>
          <cell r="AD1452"/>
          <cell r="AE1452"/>
          <cell r="AF1452"/>
          <cell r="AG1452"/>
          <cell r="AH1452"/>
          <cell r="AI1452" t="str">
            <v>No investor with 50% or more ownership</v>
          </cell>
          <cell r="AJ1452" t="str">
            <v>N/A</v>
          </cell>
          <cell r="AK1452" t="str">
            <v>N/A</v>
          </cell>
          <cell r="AL1452"/>
          <cell r="AM1452"/>
          <cell r="AN1452"/>
          <cell r="AO1452"/>
          <cell r="AP1452"/>
          <cell r="AQ1452"/>
          <cell r="AR1452"/>
          <cell r="AS1452"/>
          <cell r="AT1452"/>
          <cell r="AU1452"/>
          <cell r="AV1452"/>
          <cell r="AW1452"/>
          <cell r="AX1452"/>
          <cell r="AY1452"/>
          <cell r="AZ1452" t="b">
            <v>1</v>
          </cell>
          <cell r="BA1452" t="b">
            <v>1</v>
          </cell>
          <cell r="BB1452" t="str">
            <v>TRUE</v>
          </cell>
          <cell r="BC1452" t="str">
            <v>FALSE</v>
          </cell>
          <cell r="BD1452" t="b">
            <v>1</v>
          </cell>
          <cell r="BE1452" t="str">
            <v>REQ</v>
          </cell>
          <cell r="BF1452" t="str">
            <v>N/A</v>
          </cell>
          <cell r="BG1452" t="str">
            <v>REQ</v>
          </cell>
        </row>
        <row r="1453">
          <cell r="A1453">
            <v>78348</v>
          </cell>
          <cell r="B1453">
            <v>43202</v>
          </cell>
          <cell r="C1453"/>
          <cell r="D1453"/>
          <cell r="E1453"/>
          <cell r="F1453" t="str">
            <v>Steele Nettleton LLC</v>
          </cell>
          <cell r="G1453" t="str">
            <v>Nettleton Manor Apartments</v>
          </cell>
          <cell r="H1453" t="str">
            <v>Steele Properties III, LLC</v>
          </cell>
          <cell r="I1453" t="str">
            <v>NEF Assignment Corporation, as nominee</v>
          </cell>
          <cell r="J1453" t="str">
            <v>36-4326848</v>
          </cell>
          <cell r="K1453">
            <v>0.99990000000000001</v>
          </cell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 t="str">
            <v>National Equity Fund 2018 LP</v>
          </cell>
          <cell r="W1453" t="str">
            <v>83-0825854</v>
          </cell>
          <cell r="X1453">
            <v>0.99990000000000001</v>
          </cell>
          <cell r="Y1453"/>
          <cell r="Z1453"/>
          <cell r="AA1453"/>
          <cell r="AB1453"/>
          <cell r="AC1453"/>
          <cell r="AD1453"/>
          <cell r="AE1453"/>
          <cell r="AF1453"/>
          <cell r="AG1453"/>
          <cell r="AH1453"/>
          <cell r="AI1453" t="str">
            <v>No investor with 50% or more ownership</v>
          </cell>
          <cell r="AJ1453" t="str">
            <v>N/A</v>
          </cell>
          <cell r="AK1453" t="str">
            <v>N/A</v>
          </cell>
          <cell r="AL1453"/>
          <cell r="AM1453"/>
          <cell r="AN1453"/>
          <cell r="AO1453"/>
          <cell r="AP1453"/>
          <cell r="AQ1453"/>
          <cell r="AR1453"/>
          <cell r="AS1453"/>
          <cell r="AT1453"/>
          <cell r="AU1453"/>
          <cell r="AV1453" t="str">
            <v/>
          </cell>
          <cell r="AW1453"/>
          <cell r="AX1453" t="str">
            <v/>
          </cell>
          <cell r="AY1453"/>
          <cell r="AZ1453" t="b">
            <v>1</v>
          </cell>
          <cell r="BA1453" t="b">
            <v>1</v>
          </cell>
          <cell r="BB1453" t="str">
            <v>TRUE</v>
          </cell>
          <cell r="BC1453" t="str">
            <v>FALSE</v>
          </cell>
          <cell r="BD1453" t="b">
            <v>1</v>
          </cell>
          <cell r="BE1453" t="str">
            <v>REQ</v>
          </cell>
          <cell r="BF1453" t="str">
            <v>N/A</v>
          </cell>
          <cell r="BG1453" t="str">
            <v>REQ</v>
          </cell>
        </row>
        <row r="1454">
          <cell r="A1454">
            <v>82235</v>
          </cell>
          <cell r="B1454">
            <v>44013</v>
          </cell>
          <cell r="C1454"/>
          <cell r="D1454"/>
          <cell r="E1454"/>
          <cell r="F1454" t="str">
            <v>Burnt Fork Place, LLLP</v>
          </cell>
          <cell r="G1454" t="str">
            <v>Burnt Fork Place</v>
          </cell>
          <cell r="H1454" t="str">
            <v>District XI Human Resource Council, Inc.</v>
          </cell>
          <cell r="I1454" t="str">
            <v>Community Affordable Housing Fund, LLC</v>
          </cell>
          <cell r="J1454" t="str">
            <v>81-2574498</v>
          </cell>
          <cell r="K1454">
            <v>0.99990000000000001</v>
          </cell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 t="str">
            <v>Community Affordable Housing Fund, LLC</v>
          </cell>
          <cell r="W1454" t="str">
            <v>81-2574498</v>
          </cell>
          <cell r="X1454">
            <v>0.99990000000000001</v>
          </cell>
          <cell r="Y1454"/>
          <cell r="Z1454"/>
          <cell r="AA1454"/>
          <cell r="AB1454"/>
          <cell r="AC1454"/>
          <cell r="AD1454"/>
          <cell r="AE1454"/>
          <cell r="AF1454"/>
          <cell r="AG1454"/>
          <cell r="AH1454"/>
          <cell r="AI1454" t="str">
            <v>First Security Bank of Missoula</v>
          </cell>
          <cell r="AJ1454" t="str">
            <v>Ask legal</v>
          </cell>
          <cell r="AK1454">
            <v>0.99980001000000007</v>
          </cell>
          <cell r="AL1454"/>
          <cell r="AM1454"/>
          <cell r="AN1454"/>
          <cell r="AO1454"/>
          <cell r="AP1454"/>
          <cell r="AQ1454"/>
          <cell r="AR1454"/>
          <cell r="AS1454"/>
          <cell r="AT1454"/>
          <cell r="AU1454"/>
          <cell r="AV1454"/>
          <cell r="AW1454"/>
          <cell r="AX1454"/>
          <cell r="AY1454"/>
          <cell r="AZ1454" t="b">
            <v>1</v>
          </cell>
          <cell r="BA1454" t="b">
            <v>1</v>
          </cell>
          <cell r="BB1454" t="b">
            <v>0</v>
          </cell>
          <cell r="BC1454" t="str">
            <v>FALSE</v>
          </cell>
          <cell r="BD1454" t="b">
            <v>1</v>
          </cell>
          <cell r="BE1454" t="str">
            <v>N/A</v>
          </cell>
          <cell r="BF1454" t="e">
            <v>#NAME?</v>
          </cell>
          <cell r="BG1454" t="str">
            <v>REQ</v>
          </cell>
        </row>
        <row r="1455">
          <cell r="A1455">
            <v>66101</v>
          </cell>
          <cell r="B1455">
            <v>41914</v>
          </cell>
          <cell r="C1455"/>
          <cell r="D1455"/>
          <cell r="E1455"/>
          <cell r="F1455" t="str">
            <v>Rosa Parks II L.P.</v>
          </cell>
          <cell r="G1455" t="str">
            <v>Rosa Parks Phase 2 aka Wilie B Kennedy</v>
          </cell>
          <cell r="H1455" t="str">
            <v>Tenderloin Neighborhood Development Corporation</v>
          </cell>
          <cell r="I1455" t="str">
            <v>NEF Assignment Corporation, as nominee</v>
          </cell>
          <cell r="J1455" t="str">
            <v>36-4326848</v>
          </cell>
          <cell r="K1455">
            <v>0.49994999999999995</v>
          </cell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 t="str">
            <v>Northern California Investment Fund I LP</v>
          </cell>
          <cell r="W1455" t="str">
            <v>45-3077326</v>
          </cell>
          <cell r="X1455">
            <v>0.49994999999999995</v>
          </cell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 t="str">
            <v>No investor with 50% or more ownership</v>
          </cell>
          <cell r="AJ1455" t="str">
            <v>94-1687665</v>
          </cell>
          <cell r="AK1455" t="str">
            <v>N/A</v>
          </cell>
          <cell r="AL1455"/>
          <cell r="AM1455"/>
          <cell r="AN1455"/>
          <cell r="AO1455"/>
          <cell r="AP1455"/>
          <cell r="AQ1455"/>
          <cell r="AR1455"/>
          <cell r="AS1455"/>
          <cell r="AT1455"/>
          <cell r="AU1455"/>
          <cell r="AV1455" t="str">
            <v/>
          </cell>
          <cell r="AW1455"/>
          <cell r="AX1455" t="str">
            <v/>
          </cell>
          <cell r="AY1455"/>
          <cell r="AZ1455" t="b">
            <v>1</v>
          </cell>
          <cell r="BA1455" t="b">
            <v>1</v>
          </cell>
          <cell r="BB1455" t="b">
            <v>0</v>
          </cell>
          <cell r="BC1455" t="str">
            <v>TRUE</v>
          </cell>
          <cell r="BD1455" t="b">
            <v>1</v>
          </cell>
          <cell r="BE1455" t="str">
            <v>REQ</v>
          </cell>
          <cell r="BF1455" t="str">
            <v>N/A</v>
          </cell>
          <cell r="BG1455" t="str">
            <v>REQ</v>
          </cell>
        </row>
        <row r="1456">
          <cell r="A1456">
            <v>78354</v>
          </cell>
          <cell r="B1456">
            <v>43615</v>
          </cell>
          <cell r="C1456"/>
          <cell r="D1456"/>
          <cell r="E1456"/>
          <cell r="F1456" t="str">
            <v>1736 Rhode Island Avenue LLC</v>
          </cell>
          <cell r="G1456" t="str">
            <v>1736 Rhode Island Avenue</v>
          </cell>
          <cell r="H1456" t="str">
            <v>Lock 7 Development LLC</v>
          </cell>
          <cell r="I1456" t="str">
            <v>NEF Assignment Corporation, as nominee</v>
          </cell>
          <cell r="J1456" t="str">
            <v>36-4326848</v>
          </cell>
          <cell r="K1456">
            <v>0.99990000000000001</v>
          </cell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 t="str">
            <v>Banc of America Community Housing Investment Fund XII LP</v>
          </cell>
          <cell r="W1456" t="str">
            <v>84-4189706</v>
          </cell>
          <cell r="X1456">
            <v>0.99990000000000001</v>
          </cell>
          <cell r="Y1456"/>
          <cell r="Z1456"/>
          <cell r="AA1456"/>
          <cell r="AB1456"/>
          <cell r="AC1456"/>
          <cell r="AD1456"/>
          <cell r="AE1456"/>
          <cell r="AF1456"/>
          <cell r="AG1456"/>
          <cell r="AH1456"/>
          <cell r="AI1456" t="str">
            <v>Bank of America, N.A.</v>
          </cell>
          <cell r="AJ1456" t="str">
            <v>94-1687665</v>
          </cell>
          <cell r="AK1456">
            <v>0.99980001000000007</v>
          </cell>
          <cell r="AL1456"/>
          <cell r="AM1456"/>
          <cell r="AN1456"/>
          <cell r="AO1456"/>
          <cell r="AP1456"/>
          <cell r="AQ1456"/>
          <cell r="AR1456"/>
          <cell r="AS1456"/>
          <cell r="AT1456"/>
          <cell r="AU1456"/>
          <cell r="AV1456" t="str">
            <v/>
          </cell>
          <cell r="AW1456"/>
          <cell r="AX1456" t="str">
            <v/>
          </cell>
          <cell r="AY1456"/>
          <cell r="AZ1456" t="b">
            <v>1</v>
          </cell>
          <cell r="BA1456" t="b">
            <v>1</v>
          </cell>
          <cell r="BB1456" t="str">
            <v>TRUE</v>
          </cell>
          <cell r="BC1456" t="str">
            <v>FALSE</v>
          </cell>
          <cell r="BD1456" t="b">
            <v>1</v>
          </cell>
          <cell r="BE1456" t="str">
            <v>REQ</v>
          </cell>
          <cell r="BF1456" t="e">
            <v>#NAME?</v>
          </cell>
          <cell r="BG1456" t="str">
            <v>REQ</v>
          </cell>
        </row>
        <row r="1457">
          <cell r="A1457">
            <v>68001</v>
          </cell>
          <cell r="B1457">
            <v>43081</v>
          </cell>
          <cell r="C1457"/>
          <cell r="D1457"/>
          <cell r="E1457" t="str">
            <v>Phase 2 - Check investor % in the Fund's LPA</v>
          </cell>
          <cell r="F1457" t="str">
            <v>Carson Figueroa Affordable Housing LP</v>
          </cell>
          <cell r="G1457" t="str">
            <v>Vets Village of Carson</v>
          </cell>
          <cell r="H1457" t="str">
            <v>Thomas Safran and Associates</v>
          </cell>
          <cell r="I1457" t="str">
            <v>NEF Assignment Corporation, as nominee</v>
          </cell>
          <cell r="J1457" t="str">
            <v>36-4326848</v>
          </cell>
          <cell r="K1457">
            <v>0.9998999999999999</v>
          </cell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 t="str">
            <v>NEF Capital One Investment Fund LLC</v>
          </cell>
          <cell r="W1457" t="str">
            <v>90-0843727</v>
          </cell>
          <cell r="X1457">
            <v>0.9998999999999999</v>
          </cell>
          <cell r="Y1457"/>
          <cell r="Z1457"/>
          <cell r="AA1457"/>
          <cell r="AB1457"/>
          <cell r="AC1457"/>
          <cell r="AD1457"/>
          <cell r="AE1457"/>
          <cell r="AF1457"/>
          <cell r="AG1457"/>
          <cell r="AH1457"/>
          <cell r="AI1457" t="str">
            <v>Capital One NA LIHTC, Inc.</v>
          </cell>
          <cell r="AJ1457" t="str">
            <v>26-0403948</v>
          </cell>
          <cell r="AK1457">
            <v>0.99989900009999988</v>
          </cell>
          <cell r="AL1457"/>
          <cell r="AM1457"/>
          <cell r="AN1457"/>
          <cell r="AO1457"/>
          <cell r="AP1457"/>
          <cell r="AQ1457"/>
          <cell r="AR1457"/>
          <cell r="AS1457"/>
          <cell r="AT1457"/>
          <cell r="AU1457"/>
          <cell r="AV1457" t="str">
            <v/>
          </cell>
          <cell r="AW1457"/>
          <cell r="AX1457" t="str">
            <v/>
          </cell>
          <cell r="AY1457"/>
          <cell r="AZ1457" t="b">
            <v>1</v>
          </cell>
          <cell r="BA1457" t="b">
            <v>1</v>
          </cell>
          <cell r="BB1457" t="str">
            <v>TRUE</v>
          </cell>
          <cell r="BC1457" t="str">
            <v>FALSE</v>
          </cell>
          <cell r="BD1457" t="b">
            <v>1</v>
          </cell>
          <cell r="BE1457" t="str">
            <v>REQ</v>
          </cell>
          <cell r="BF1457" t="e">
            <v>#NAME?</v>
          </cell>
          <cell r="BG1457" t="str">
            <v>REQ</v>
          </cell>
        </row>
        <row r="1458">
          <cell r="A1458">
            <v>78366</v>
          </cell>
          <cell r="B1458">
            <v>43166</v>
          </cell>
          <cell r="C1458"/>
          <cell r="D1458"/>
          <cell r="E1458"/>
          <cell r="F1458" t="str">
            <v>Pope Street Housing, LLC</v>
          </cell>
          <cell r="G1458" t="str">
            <v>Mountain View Senior</v>
          </cell>
          <cell r="H1458" t="str">
            <v>Bethel Development, Inc.</v>
          </cell>
          <cell r="I1458" t="str">
            <v>NEF Assignment Corporation, as nominee</v>
          </cell>
          <cell r="J1458" t="str">
            <v>36-4326848</v>
          </cell>
          <cell r="K1458">
            <v>0.99990000000000001</v>
          </cell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 t="str">
            <v>Homestead Equity Fund XIV Limited Partnership</v>
          </cell>
          <cell r="W1458" t="str">
            <v>35-2602407</v>
          </cell>
          <cell r="X1458">
            <v>0.99990000000000001</v>
          </cell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 t="str">
            <v>No investor with 50% or more ownership</v>
          </cell>
          <cell r="AJ1458" t="str">
            <v>N/A</v>
          </cell>
          <cell r="AK1458" t="str">
            <v>N/A</v>
          </cell>
          <cell r="AL1458"/>
          <cell r="AM1458"/>
          <cell r="AN1458"/>
          <cell r="AO1458"/>
          <cell r="AP1458"/>
          <cell r="AQ1458"/>
          <cell r="AR1458"/>
          <cell r="AS1458"/>
          <cell r="AT1458"/>
          <cell r="AU1458"/>
          <cell r="AV1458" t="str">
            <v/>
          </cell>
          <cell r="AW1458"/>
          <cell r="AX1458" t="str">
            <v/>
          </cell>
          <cell r="AY1458"/>
          <cell r="AZ1458" t="b">
            <v>1</v>
          </cell>
          <cell r="BA1458" t="b">
            <v>1</v>
          </cell>
          <cell r="BB1458" t="b">
            <v>0</v>
          </cell>
          <cell r="BC1458" t="str">
            <v>TRUE</v>
          </cell>
          <cell r="BD1458" t="b">
            <v>1</v>
          </cell>
          <cell r="BE1458" t="str">
            <v>REQ</v>
          </cell>
          <cell r="BF1458" t="str">
            <v>N/A</v>
          </cell>
          <cell r="BG1458" t="str">
            <v>REQ</v>
          </cell>
        </row>
        <row r="1459">
          <cell r="A1459">
            <v>78392</v>
          </cell>
          <cell r="B1459">
            <v>43419</v>
          </cell>
          <cell r="C1459"/>
          <cell r="D1459"/>
          <cell r="E1459"/>
          <cell r="F1459" t="str">
            <v>Steele Whittier LLC</v>
          </cell>
          <cell r="G1459" t="str">
            <v>Whittier Apartments</v>
          </cell>
          <cell r="H1459" t="str">
            <v>Steele Properties III, LLC</v>
          </cell>
          <cell r="I1459" t="str">
            <v>NEF Assignment Corporation, as nominee</v>
          </cell>
          <cell r="J1459" t="str">
            <v>36-4326848</v>
          </cell>
          <cell r="K1459">
            <v>0.99990000000000001</v>
          </cell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 t="str">
            <v>National Equity Fund 2018 LP</v>
          </cell>
          <cell r="W1459" t="str">
            <v>83-0825854</v>
          </cell>
          <cell r="X1459">
            <v>0.99990000000000001</v>
          </cell>
          <cell r="Y1459"/>
          <cell r="Z1459"/>
          <cell r="AA1459"/>
          <cell r="AB1459"/>
          <cell r="AC1459"/>
          <cell r="AD1459"/>
          <cell r="AE1459"/>
          <cell r="AF1459"/>
          <cell r="AG1459"/>
          <cell r="AH1459"/>
          <cell r="AI1459" t="str">
            <v>No investor with 50% or more ownership</v>
          </cell>
          <cell r="AJ1459" t="str">
            <v>N/A</v>
          </cell>
          <cell r="AK1459" t="str">
            <v>N/A</v>
          </cell>
          <cell r="AL1459"/>
          <cell r="AM1459"/>
          <cell r="AN1459"/>
          <cell r="AO1459"/>
          <cell r="AP1459"/>
          <cell r="AQ1459"/>
          <cell r="AR1459"/>
          <cell r="AS1459"/>
          <cell r="AT1459"/>
          <cell r="AU1459"/>
          <cell r="AV1459" t="str">
            <v/>
          </cell>
          <cell r="AW1459"/>
          <cell r="AX1459" t="str">
            <v/>
          </cell>
          <cell r="AY1459"/>
          <cell r="AZ1459" t="b">
            <v>0</v>
          </cell>
          <cell r="BA1459" t="b">
            <v>0</v>
          </cell>
          <cell r="BB1459" t="str">
            <v>TRUE</v>
          </cell>
          <cell r="BC1459" t="str">
            <v>FALSE</v>
          </cell>
          <cell r="BD1459" t="b">
            <v>1</v>
          </cell>
          <cell r="BE1459" t="str">
            <v>REQ</v>
          </cell>
          <cell r="BF1459" t="str">
            <v>N/A</v>
          </cell>
          <cell r="BG1459" t="str">
            <v>REQ</v>
          </cell>
        </row>
        <row r="1460">
          <cell r="A1460">
            <v>67959</v>
          </cell>
          <cell r="B1460">
            <v>43083</v>
          </cell>
          <cell r="C1460"/>
          <cell r="D1460"/>
          <cell r="E1460" t="str">
            <v>Phase 2 - Check investor % in the Fund's LPA</v>
          </cell>
          <cell r="F1460" t="str">
            <v>Compass Broadview LLC</v>
          </cell>
          <cell r="G1460" t="str">
            <v>Compass Broadview</v>
          </cell>
          <cell r="H1460" t="str">
            <v>Compass Housing Alliance</v>
          </cell>
          <cell r="I1460" t="str">
            <v>NEF Assignment Corporation, as nominee</v>
          </cell>
          <cell r="J1460" t="str">
            <v>36-4326848</v>
          </cell>
          <cell r="K1460">
            <v>0.99990000000000001</v>
          </cell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 t="str">
            <v>NEF Capital One Investment Fund LLC</v>
          </cell>
          <cell r="W1460" t="str">
            <v>90-0843727</v>
          </cell>
          <cell r="X1460">
            <v>0.99990000000000001</v>
          </cell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 t="str">
            <v>Capital One NA LIHTC, Inc.</v>
          </cell>
          <cell r="AJ1460" t="str">
            <v>26-0403948</v>
          </cell>
          <cell r="AK1460">
            <v>0.99989900009999999</v>
          </cell>
          <cell r="AL1460"/>
          <cell r="AM1460"/>
          <cell r="AN1460"/>
          <cell r="AO1460"/>
          <cell r="AP1460"/>
          <cell r="AQ1460"/>
          <cell r="AR1460"/>
          <cell r="AS1460"/>
          <cell r="AT1460"/>
          <cell r="AU1460"/>
          <cell r="AV1460" t="str">
            <v/>
          </cell>
          <cell r="AW1460"/>
          <cell r="AX1460" t="str">
            <v/>
          </cell>
          <cell r="AY1460"/>
          <cell r="AZ1460" t="b">
            <v>1</v>
          </cell>
          <cell r="BA1460" t="b">
            <v>1</v>
          </cell>
          <cell r="BB1460" t="b">
            <v>0</v>
          </cell>
          <cell r="BC1460" t="str">
            <v>FALSE</v>
          </cell>
          <cell r="BD1460" t="b">
            <v>1</v>
          </cell>
          <cell r="BE1460" t="str">
            <v>REQ</v>
          </cell>
          <cell r="BF1460" t="e">
            <v>#NAME?</v>
          </cell>
          <cell r="BG1460" t="str">
            <v>REQ</v>
          </cell>
        </row>
        <row r="1461">
          <cell r="A1461">
            <v>82170</v>
          </cell>
          <cell r="B1461">
            <v>44256</v>
          </cell>
          <cell r="C1461"/>
          <cell r="D1461"/>
          <cell r="E1461"/>
          <cell r="F1461" t="str">
            <v>Skyview, LLLP</v>
          </cell>
          <cell r="G1461" t="str">
            <v>Skyview Senior Apartments</v>
          </cell>
          <cell r="H1461" t="str">
            <v>Housing Solutions, LLC</v>
          </cell>
          <cell r="I1461" t="str">
            <v>Community Affordable Housing Fund, LLC</v>
          </cell>
          <cell r="J1461" t="str">
            <v>81-2574498</v>
          </cell>
          <cell r="K1461">
            <v>0.99990000000000001</v>
          </cell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 t="str">
            <v>Community Affordable Housing Fund, LLC</v>
          </cell>
          <cell r="W1461" t="str">
            <v>81-2574498</v>
          </cell>
          <cell r="X1461">
            <v>0.99990000000000001</v>
          </cell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 t="str">
            <v>First Security Bank of Missoula</v>
          </cell>
          <cell r="AJ1461" t="str">
            <v>Ask legal</v>
          </cell>
          <cell r="AK1461">
            <v>0.99980001000000007</v>
          </cell>
          <cell r="AL1461"/>
          <cell r="AM1461"/>
          <cell r="AN1461"/>
          <cell r="AO1461"/>
          <cell r="AP1461"/>
          <cell r="AQ1461"/>
          <cell r="AR1461"/>
          <cell r="AS1461"/>
          <cell r="AT1461"/>
          <cell r="AU1461"/>
          <cell r="AV1461"/>
          <cell r="AW1461"/>
          <cell r="AX1461"/>
          <cell r="AY1461"/>
          <cell r="AZ1461" t="b">
            <v>1</v>
          </cell>
          <cell r="BA1461" t="b">
            <v>1</v>
          </cell>
          <cell r="BB1461" t="b">
            <v>0</v>
          </cell>
          <cell r="BC1461" t="str">
            <v>FALSE</v>
          </cell>
          <cell r="BD1461" t="b">
            <v>1</v>
          </cell>
          <cell r="BE1461" t="str">
            <v>N/A</v>
          </cell>
          <cell r="BF1461" t="e">
            <v>#NAME?</v>
          </cell>
          <cell r="BG1461" t="str">
            <v>REQ</v>
          </cell>
        </row>
        <row r="1462">
          <cell r="A1462">
            <v>78423</v>
          </cell>
          <cell r="B1462">
            <v>45106</v>
          </cell>
          <cell r="C1462"/>
          <cell r="D1462"/>
          <cell r="E1462"/>
          <cell r="F1462" t="str">
            <v>Oak Bluff Senior Housing Limited Partnership</v>
          </cell>
          <cell r="G1462" t="str">
            <v>Oak Bluff</v>
          </cell>
          <cell r="H1462" t="str">
            <v>National Church Residences</v>
          </cell>
          <cell r="I1462" t="str">
            <v>NEF FRE Affordable Housing Fund LP</v>
          </cell>
          <cell r="J1462" t="str">
            <v>37-1908305</v>
          </cell>
          <cell r="K1462">
            <v>0.99990000000000001</v>
          </cell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 t="str">
            <v>NEF FRE Affordable Housing Fund LP</v>
          </cell>
          <cell r="W1462" t="str">
            <v>37-1908305</v>
          </cell>
          <cell r="X1462">
            <v>0.99990000000000001</v>
          </cell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 t="str">
            <v>Federal Home Loan Mortgage Corporation</v>
          </cell>
          <cell r="AJ1462" t="str">
            <v>52-0904874</v>
          </cell>
          <cell r="AK1462">
            <v>0.99980001000000007</v>
          </cell>
          <cell r="AL1462"/>
          <cell r="AM1462"/>
          <cell r="AN1462"/>
          <cell r="AO1462"/>
          <cell r="AP1462"/>
          <cell r="AQ1462"/>
          <cell r="AR1462"/>
          <cell r="AS1462"/>
          <cell r="AT1462"/>
          <cell r="AU1462"/>
          <cell r="AV1462"/>
          <cell r="AW1462"/>
          <cell r="AX1462"/>
          <cell r="AY1462"/>
          <cell r="AZ1462" t="b">
            <v>1</v>
          </cell>
          <cell r="BA1462" t="b">
            <v>1</v>
          </cell>
          <cell r="BB1462" t="str">
            <v>TRUE</v>
          </cell>
          <cell r="BC1462" t="str">
            <v>FALSE</v>
          </cell>
          <cell r="BD1462" t="b">
            <v>1</v>
          </cell>
          <cell r="BE1462" t="str">
            <v>N/A</v>
          </cell>
          <cell r="BF1462" t="e">
            <v>#NAME?</v>
          </cell>
          <cell r="BG1462" t="str">
            <v>REQ</v>
          </cell>
        </row>
        <row r="1463">
          <cell r="A1463">
            <v>78431</v>
          </cell>
          <cell r="B1463">
            <v>43622</v>
          </cell>
          <cell r="C1463"/>
          <cell r="D1463"/>
          <cell r="E1463"/>
          <cell r="F1463" t="str">
            <v>Sandstone Foothills Senior Housing LP</v>
          </cell>
          <cell r="G1463" t="str">
            <v>Sandstone</v>
          </cell>
          <cell r="H1463" t="str">
            <v>National Church Residences</v>
          </cell>
          <cell r="I1463" t="str">
            <v>NEF Assignment Corporation, as nominee</v>
          </cell>
          <cell r="J1463" t="str">
            <v>36-4326848</v>
          </cell>
          <cell r="K1463">
            <v>0.99990000000000001</v>
          </cell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 t="str">
            <v>MS 2020 Supporting Resilient Communities Fund LLC</v>
          </cell>
          <cell r="W1463" t="str">
            <v>85-1229054</v>
          </cell>
          <cell r="X1463">
            <v>0.99990000000000001</v>
          </cell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 t="str">
            <v>Morgan Stanley Private Bank, National Association</v>
          </cell>
          <cell r="AJ1463" t="str">
            <v>36-3707380</v>
          </cell>
          <cell r="AK1463">
            <v>0.99980001000000007</v>
          </cell>
          <cell r="AL1463"/>
          <cell r="AM1463"/>
          <cell r="AN1463"/>
          <cell r="AO1463"/>
          <cell r="AP1463"/>
          <cell r="AQ1463"/>
          <cell r="AR1463"/>
          <cell r="AS1463"/>
          <cell r="AT1463"/>
          <cell r="AU1463"/>
          <cell r="AV1463" t="str">
            <v/>
          </cell>
          <cell r="AW1463"/>
          <cell r="AX1463" t="str">
            <v/>
          </cell>
          <cell r="AY1463"/>
          <cell r="AZ1463" t="b">
            <v>1</v>
          </cell>
          <cell r="BA1463" t="b">
            <v>1</v>
          </cell>
          <cell r="BB1463" t="str">
            <v>TRUE</v>
          </cell>
          <cell r="BC1463" t="str">
            <v>FALSE</v>
          </cell>
          <cell r="BD1463" t="b">
            <v>1</v>
          </cell>
          <cell r="BE1463" t="str">
            <v>REQ</v>
          </cell>
          <cell r="BF1463" t="e">
            <v>#NAME?</v>
          </cell>
          <cell r="BG1463" t="str">
            <v>REQ</v>
          </cell>
        </row>
        <row r="1464">
          <cell r="A1464">
            <v>78458</v>
          </cell>
          <cell r="B1464">
            <v>43818</v>
          </cell>
          <cell r="C1464"/>
          <cell r="D1464"/>
          <cell r="E1464"/>
          <cell r="F1464" t="str">
            <v>CB LM Redevelopment Limited Partnership</v>
          </cell>
          <cell r="G1464" t="str">
            <v>Gateway Northeast</v>
          </cell>
          <cell r="H1464" t="str">
            <v>CommonBond Communities</v>
          </cell>
          <cell r="I1464" t="str">
            <v>MS Single Investor Fund VI LLC</v>
          </cell>
          <cell r="J1464" t="str">
            <v>36-4933699</v>
          </cell>
          <cell r="K1464">
            <v>0.99990000000000001</v>
          </cell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 t="str">
            <v>MS Single Investor Fund VI LLC</v>
          </cell>
          <cell r="W1464" t="str">
            <v>36-4933699</v>
          </cell>
          <cell r="X1464">
            <v>0.99990000000000001</v>
          </cell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 t="str">
            <v>Morgan Stanley Private Bank, National Association</v>
          </cell>
          <cell r="AJ1464" t="str">
            <v>36-3707380</v>
          </cell>
          <cell r="AK1464">
            <v>0.99980001000000007</v>
          </cell>
          <cell r="AL1464"/>
          <cell r="AM1464"/>
          <cell r="AN1464"/>
          <cell r="AO1464"/>
          <cell r="AP1464"/>
          <cell r="AQ1464"/>
          <cell r="AR1464"/>
          <cell r="AS1464"/>
          <cell r="AT1464"/>
          <cell r="AU1464"/>
          <cell r="AV1464" t="str">
            <v/>
          </cell>
          <cell r="AW1464"/>
          <cell r="AX1464" t="str">
            <v/>
          </cell>
          <cell r="AY1464"/>
          <cell r="AZ1464" t="b">
            <v>1</v>
          </cell>
          <cell r="BA1464" t="b">
            <v>1</v>
          </cell>
          <cell r="BB1464" t="b">
            <v>0</v>
          </cell>
          <cell r="BC1464" t="str">
            <v>FALSE</v>
          </cell>
          <cell r="BD1464" t="b">
            <v>1</v>
          </cell>
          <cell r="BE1464" t="str">
            <v>N/A</v>
          </cell>
          <cell r="BF1464" t="e">
            <v>#NAME?</v>
          </cell>
          <cell r="BG1464" t="str">
            <v>REQ</v>
          </cell>
        </row>
        <row r="1465">
          <cell r="A1465">
            <v>67758</v>
          </cell>
          <cell r="B1465">
            <v>43088</v>
          </cell>
          <cell r="C1465"/>
          <cell r="D1465"/>
          <cell r="E1465" t="str">
            <v>Phase 2 - Check investor % in the Fund's LPA</v>
          </cell>
          <cell r="F1465" t="str">
            <v>Housing First Oak Springs, LP</v>
          </cell>
          <cell r="G1465" t="str">
            <v>Housing First Oak Springs (aka Terrace at Oak Springs)</v>
          </cell>
          <cell r="H1465" t="str">
            <v>Austin Travis County Integral Care</v>
          </cell>
          <cell r="I1465" t="str">
            <v>NEF Assignment Corporation, as nominee</v>
          </cell>
          <cell r="J1465" t="str">
            <v>36-4326848</v>
          </cell>
          <cell r="K1465">
            <v>0.99990000000000001</v>
          </cell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 t="str">
            <v>NEF Capital One Investment Fund LLC</v>
          </cell>
          <cell r="W1465" t="str">
            <v>90-0843727</v>
          </cell>
          <cell r="X1465">
            <v>0.99990000000000001</v>
          </cell>
          <cell r="Y1465"/>
          <cell r="Z1465"/>
          <cell r="AA1465"/>
          <cell r="AB1465"/>
          <cell r="AC1465"/>
          <cell r="AD1465"/>
          <cell r="AE1465"/>
          <cell r="AF1465"/>
          <cell r="AG1465"/>
          <cell r="AH1465"/>
          <cell r="AI1465" t="str">
            <v>Capital One NA LIHTC, Inc.</v>
          </cell>
          <cell r="AJ1465" t="str">
            <v>26-0403948</v>
          </cell>
          <cell r="AK1465">
            <v>0.99989900009999999</v>
          </cell>
          <cell r="AL1465"/>
          <cell r="AM1465"/>
          <cell r="AN1465"/>
          <cell r="AO1465"/>
          <cell r="AP1465"/>
          <cell r="AQ1465"/>
          <cell r="AR1465"/>
          <cell r="AS1465"/>
          <cell r="AT1465"/>
          <cell r="AU1465"/>
          <cell r="AV1465" t="str">
            <v/>
          </cell>
          <cell r="AW1465"/>
          <cell r="AX1465" t="str">
            <v/>
          </cell>
          <cell r="AY1465"/>
          <cell r="AZ1465" t="b">
            <v>1</v>
          </cell>
          <cell r="BA1465" t="b">
            <v>1</v>
          </cell>
          <cell r="BB1465" t="b">
            <v>0</v>
          </cell>
          <cell r="BC1465" t="str">
            <v>TRUE</v>
          </cell>
          <cell r="BD1465" t="b">
            <v>1</v>
          </cell>
          <cell r="BE1465" t="str">
            <v>REQ</v>
          </cell>
          <cell r="BF1465" t="e">
            <v>#NAME?</v>
          </cell>
          <cell r="BG1465" t="str">
            <v>REQ</v>
          </cell>
        </row>
        <row r="1466">
          <cell r="A1466">
            <v>67631</v>
          </cell>
          <cell r="B1466">
            <v>43096</v>
          </cell>
          <cell r="C1466"/>
          <cell r="D1466"/>
          <cell r="E1466" t="str">
            <v>Phase 2 - Check investor % in the Fund's LPA</v>
          </cell>
          <cell r="F1466" t="str">
            <v>Attention Homes Residences, L.P.</v>
          </cell>
          <cell r="G1466" t="str">
            <v>Attention Homes</v>
          </cell>
          <cell r="H1466" t="str">
            <v>Gardner Capital Affordable Development, Inc.</v>
          </cell>
          <cell r="I1466" t="str">
            <v>NEF Assignment Corporation, as nominee</v>
          </cell>
          <cell r="J1466" t="str">
            <v>36-4326848</v>
          </cell>
          <cell r="K1466">
            <v>0.99990000000000001</v>
          </cell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 t="str">
            <v>NEF Capital One Investment Fund LLC</v>
          </cell>
          <cell r="W1466" t="str">
            <v>90-0843727</v>
          </cell>
          <cell r="X1466">
            <v>0.99990000000000001</v>
          </cell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 t="str">
            <v>Capital One NA LIHTC, Inc.</v>
          </cell>
          <cell r="AJ1466" t="str">
            <v>26-0403948</v>
          </cell>
          <cell r="AK1466">
            <v>0.99989900009999999</v>
          </cell>
          <cell r="AL1466"/>
          <cell r="AM1466"/>
          <cell r="AN1466"/>
          <cell r="AO1466"/>
          <cell r="AP1466"/>
          <cell r="AQ1466"/>
          <cell r="AR1466"/>
          <cell r="AS1466"/>
          <cell r="AT1466"/>
          <cell r="AU1466"/>
          <cell r="AV1466" t="str">
            <v/>
          </cell>
          <cell r="AW1466"/>
          <cell r="AX1466" t="str">
            <v/>
          </cell>
          <cell r="AY1466"/>
          <cell r="AZ1466" t="b">
            <v>1</v>
          </cell>
          <cell r="BA1466" t="b">
            <v>1</v>
          </cell>
          <cell r="BB1466" t="b">
            <v>0</v>
          </cell>
          <cell r="BC1466" t="str">
            <v>TRUE</v>
          </cell>
          <cell r="BD1466" t="b">
            <v>1</v>
          </cell>
          <cell r="BE1466" t="str">
            <v>REQ</v>
          </cell>
          <cell r="BF1466" t="e">
            <v>#NAME?</v>
          </cell>
          <cell r="BG1466" t="str">
            <v>REQ</v>
          </cell>
        </row>
        <row r="1467">
          <cell r="A1467">
            <v>66585</v>
          </cell>
          <cell r="B1467">
            <v>42200</v>
          </cell>
          <cell r="C1467"/>
          <cell r="D1467"/>
          <cell r="E1467"/>
          <cell r="F1467" t="str">
            <v>Franklin School Apartments, LLC</v>
          </cell>
          <cell r="G1467" t="str">
            <v>Rice Lake Franklin School</v>
          </cell>
          <cell r="H1467" t="str">
            <v>Impact Seven, Inc.</v>
          </cell>
          <cell r="I1467" t="str">
            <v>NEF Assignment Corporation, as nominee</v>
          </cell>
          <cell r="J1467" t="str">
            <v>36-4326848</v>
          </cell>
          <cell r="K1467">
            <v>0.9899</v>
          </cell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 t="str">
            <v>National Equity Fund 2014 LP</v>
          </cell>
          <cell r="W1467" t="str">
            <v>61-1735239</v>
          </cell>
          <cell r="X1467">
            <v>0.9899</v>
          </cell>
          <cell r="Y1467"/>
          <cell r="Z1467"/>
          <cell r="AA1467"/>
          <cell r="AB1467"/>
          <cell r="AC1467"/>
          <cell r="AD1467"/>
          <cell r="AE1467"/>
          <cell r="AF1467"/>
          <cell r="AG1467"/>
          <cell r="AH1467"/>
          <cell r="AI1467" t="str">
            <v>No investor with 50% or more ownership</v>
          </cell>
          <cell r="AJ1467" t="str">
            <v>N/A</v>
          </cell>
          <cell r="AK1467" t="str">
            <v>N/A</v>
          </cell>
          <cell r="AL1467"/>
          <cell r="AM1467"/>
          <cell r="AN1467"/>
          <cell r="AO1467"/>
          <cell r="AP1467"/>
          <cell r="AQ1467"/>
          <cell r="AR1467"/>
          <cell r="AS1467"/>
          <cell r="AT1467"/>
          <cell r="AU1467"/>
          <cell r="AV1467" t="str">
            <v/>
          </cell>
          <cell r="AW1467"/>
          <cell r="AX1467" t="str">
            <v/>
          </cell>
          <cell r="AY1467"/>
          <cell r="AZ1467" t="b">
            <v>1</v>
          </cell>
          <cell r="BA1467" t="b">
            <v>1</v>
          </cell>
          <cell r="BB1467" t="b">
            <v>0</v>
          </cell>
          <cell r="BC1467" t="str">
            <v>FALSE</v>
          </cell>
          <cell r="BD1467" t="b">
            <v>1</v>
          </cell>
          <cell r="BE1467" t="str">
            <v>REQ</v>
          </cell>
          <cell r="BF1467" t="str">
            <v>N/A</v>
          </cell>
          <cell r="BG1467" t="str">
            <v>REQ</v>
          </cell>
        </row>
        <row r="1468">
          <cell r="A1468">
            <v>78496</v>
          </cell>
          <cell r="B1468">
            <v>43451</v>
          </cell>
          <cell r="C1468"/>
          <cell r="D1468"/>
          <cell r="E1468"/>
          <cell r="F1468" t="str">
            <v>Charleston Replacement Housing L.P. #10</v>
          </cell>
          <cell r="G1468" t="str">
            <v>CRH Replacement Housing 10</v>
          </cell>
          <cell r="H1468" t="str">
            <v>Alan Ives Construction (LOCATION: CHICAGO, IL)</v>
          </cell>
          <cell r="I1468" t="str">
            <v>NEF Assignment Corporation, as nominee</v>
          </cell>
          <cell r="J1468" t="str">
            <v>36-4326848</v>
          </cell>
          <cell r="K1468">
            <v>0.99990000000000001</v>
          </cell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 t="str">
            <v>National Equity Fund 2018 LP</v>
          </cell>
          <cell r="W1468" t="str">
            <v>83-0825854</v>
          </cell>
          <cell r="X1468">
            <v>0.99990000000000001</v>
          </cell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 t="str">
            <v>No investor with 50% or more ownership</v>
          </cell>
          <cell r="AJ1468" t="str">
            <v>N/A</v>
          </cell>
          <cell r="AK1468" t="str">
            <v>N/A</v>
          </cell>
          <cell r="AL1468"/>
          <cell r="AM1468"/>
          <cell r="AN1468"/>
          <cell r="AO1468"/>
          <cell r="AP1468"/>
          <cell r="AQ1468"/>
          <cell r="AR1468"/>
          <cell r="AS1468"/>
          <cell r="AT1468"/>
          <cell r="AU1468"/>
          <cell r="AV1468" t="str">
            <v/>
          </cell>
          <cell r="AW1468"/>
          <cell r="AX1468" t="str">
            <v/>
          </cell>
          <cell r="AY1468"/>
          <cell r="AZ1468" t="b">
            <v>1</v>
          </cell>
          <cell r="BA1468" t="b">
            <v>1</v>
          </cell>
          <cell r="BB1468" t="b">
            <v>0</v>
          </cell>
          <cell r="BC1468" t="str">
            <v>TRUE</v>
          </cell>
          <cell r="BD1468" t="b">
            <v>1</v>
          </cell>
          <cell r="BE1468" t="str">
            <v>REQ</v>
          </cell>
          <cell r="BF1468" t="str">
            <v>N/A</v>
          </cell>
          <cell r="BG1468" t="str">
            <v>REQ</v>
          </cell>
        </row>
        <row r="1469">
          <cell r="A1469">
            <v>78489</v>
          </cell>
          <cell r="B1469">
            <v>43553</v>
          </cell>
          <cell r="C1469"/>
          <cell r="D1469"/>
          <cell r="E1469"/>
          <cell r="F1469" t="str">
            <v>Miriam Apartments LP</v>
          </cell>
          <cell r="G1469" t="str">
            <v>Miriam Apartments</v>
          </cell>
          <cell r="H1469" t="str">
            <v>Mercy Housing Lakefront (IL WI)</v>
          </cell>
          <cell r="I1469" t="str">
            <v>NEF Assignment Corporation, as nominee</v>
          </cell>
          <cell r="J1469" t="str">
            <v>36-4326848</v>
          </cell>
          <cell r="K1469">
            <v>0.99990000000000001</v>
          </cell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 t="str">
            <v>CIBC Bank USA Affordable Housing Fund LP</v>
          </cell>
          <cell r="W1469" t="str">
            <v>37-1841929</v>
          </cell>
          <cell r="X1469">
            <v>0.99990000000000001</v>
          </cell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 t="str">
            <v>CIBC Bank USA</v>
          </cell>
          <cell r="AJ1469" t="str">
            <v>36-3722148</v>
          </cell>
          <cell r="AK1469">
            <v>0.99980001000000007</v>
          </cell>
          <cell r="AL1469"/>
          <cell r="AM1469"/>
          <cell r="AN1469"/>
          <cell r="AO1469"/>
          <cell r="AP1469"/>
          <cell r="AQ1469"/>
          <cell r="AR1469"/>
          <cell r="AS1469"/>
          <cell r="AT1469"/>
          <cell r="AU1469"/>
          <cell r="AV1469" t="str">
            <v/>
          </cell>
          <cell r="AW1469"/>
          <cell r="AX1469" t="str">
            <v/>
          </cell>
          <cell r="AY1469"/>
          <cell r="AZ1469" t="b">
            <v>1</v>
          </cell>
          <cell r="BA1469" t="b">
            <v>1</v>
          </cell>
          <cell r="BB1469" t="b">
            <v>0</v>
          </cell>
          <cell r="BC1469" t="str">
            <v>FALSE</v>
          </cell>
          <cell r="BD1469" t="b">
            <v>1</v>
          </cell>
          <cell r="BE1469" t="str">
            <v>REQ</v>
          </cell>
          <cell r="BF1469" t="e">
            <v>#NAME?</v>
          </cell>
          <cell r="BG1469" t="str">
            <v>REQ</v>
          </cell>
        </row>
        <row r="1470">
          <cell r="A1470">
            <v>78516</v>
          </cell>
          <cell r="B1470">
            <v>43369</v>
          </cell>
          <cell r="C1470"/>
          <cell r="D1470"/>
          <cell r="E1470"/>
          <cell r="F1470" t="str">
            <v>SP7 Apartments LP</v>
          </cell>
          <cell r="G1470" t="str">
            <v>SP7</v>
          </cell>
          <cell r="H1470" t="str">
            <v>Skid Row Housing Trust (SRHT)</v>
          </cell>
          <cell r="I1470" t="str">
            <v>NEF Assignment Corporation, as nominee</v>
          </cell>
          <cell r="J1470" t="str">
            <v>36-4326848</v>
          </cell>
          <cell r="K1470">
            <v>0.99990000000000001</v>
          </cell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 t="str">
            <v>California Equity Fund 2018 LP</v>
          </cell>
          <cell r="W1470" t="str">
            <v>37-1878276</v>
          </cell>
          <cell r="X1470">
            <v>0.99990000000000001</v>
          </cell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 t="str">
            <v>No investor with 50% or more ownership</v>
          </cell>
          <cell r="AJ1470" t="str">
            <v>N/A</v>
          </cell>
          <cell r="AK1470" t="str">
            <v>N/A</v>
          </cell>
          <cell r="AL1470"/>
          <cell r="AM1470"/>
          <cell r="AN1470"/>
          <cell r="AO1470"/>
          <cell r="AP1470"/>
          <cell r="AQ1470"/>
          <cell r="AR1470"/>
          <cell r="AS1470"/>
          <cell r="AT1470"/>
          <cell r="AU1470"/>
          <cell r="AV1470" t="str">
            <v/>
          </cell>
          <cell r="AW1470"/>
          <cell r="AX1470" t="str">
            <v/>
          </cell>
          <cell r="AY1470"/>
          <cell r="AZ1470" t="b">
            <v>1</v>
          </cell>
          <cell r="BA1470" t="b">
            <v>1</v>
          </cell>
          <cell r="BB1470" t="b">
            <v>0</v>
          </cell>
          <cell r="BC1470" t="str">
            <v>FALSE</v>
          </cell>
          <cell r="BD1470" t="b">
            <v>1</v>
          </cell>
          <cell r="BE1470" t="str">
            <v>REQ</v>
          </cell>
          <cell r="BF1470" t="str">
            <v>N/A</v>
          </cell>
          <cell r="BG1470" t="str">
            <v>REQ</v>
          </cell>
        </row>
        <row r="1471">
          <cell r="A1471">
            <v>78498</v>
          </cell>
          <cell r="B1471">
            <v>43435</v>
          </cell>
          <cell r="C1471"/>
          <cell r="D1471"/>
          <cell r="E1471"/>
          <cell r="F1471" t="str">
            <v>TBG Hillcrest Senior I, LP</v>
          </cell>
          <cell r="G1471" t="str">
            <v>Hillcrest I (GA)</v>
          </cell>
          <cell r="H1471" t="str">
            <v>The Benoit Group</v>
          </cell>
          <cell r="I1471" t="str">
            <v>NEF Investment Partners Fund IX LP</v>
          </cell>
          <cell r="J1471" t="str">
            <v>83-4705575</v>
          </cell>
          <cell r="K1471">
            <v>0.99990000000000001</v>
          </cell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 t="str">
            <v>NEF Investment Partners Fund IX LP</v>
          </cell>
          <cell r="W1471" t="str">
            <v>83-4705575</v>
          </cell>
          <cell r="X1471">
            <v>0.99990000000000001</v>
          </cell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 t="str">
            <v>FNBC Leasing Corporation</v>
          </cell>
          <cell r="AJ1471" t="str">
            <v>36-3643427</v>
          </cell>
          <cell r="AK1471">
            <v>0.99980000999999996</v>
          </cell>
          <cell r="AL1471"/>
          <cell r="AM1471"/>
          <cell r="AN1471"/>
          <cell r="AO1471"/>
          <cell r="AP1471"/>
          <cell r="AQ1471"/>
          <cell r="AR1471"/>
          <cell r="AS1471"/>
          <cell r="AT1471"/>
          <cell r="AU1471"/>
          <cell r="AV1471" t="str">
            <v>NEF Assignment Corporation, as nominee</v>
          </cell>
          <cell r="AW1471" t="str">
            <v>36-4326848</v>
          </cell>
          <cell r="AX1471">
            <v>0.99990000000000001</v>
          </cell>
          <cell r="AY1471"/>
          <cell r="AZ1471" t="b">
            <v>0</v>
          </cell>
          <cell r="BA1471" t="b">
            <v>0</v>
          </cell>
          <cell r="BB1471" t="str">
            <v>TRUE</v>
          </cell>
          <cell r="BC1471" t="str">
            <v>FALSE</v>
          </cell>
          <cell r="BD1471" t="b">
            <v>1</v>
          </cell>
          <cell r="BE1471" t="str">
            <v>N/A</v>
          </cell>
          <cell r="BF1471" t="e">
            <v>#NAME?</v>
          </cell>
          <cell r="BG1471" t="str">
            <v>REQ</v>
          </cell>
        </row>
        <row r="1472">
          <cell r="A1472">
            <v>78511</v>
          </cell>
          <cell r="B1472">
            <v>43776</v>
          </cell>
          <cell r="C1472"/>
          <cell r="D1472"/>
          <cell r="E1472"/>
          <cell r="F1472" t="str">
            <v>Liberty Meadow Estates, Phase III LP</v>
          </cell>
          <cell r="G1472" t="str">
            <v>Liberty Meadow Estates Phase III</v>
          </cell>
          <cell r="H1472" t="str">
            <v>Will County Housing Development Corp.</v>
          </cell>
          <cell r="I1472" t="str">
            <v>NEF Assignment Corporation, as nominee</v>
          </cell>
          <cell r="J1472" t="str">
            <v>36-4326848</v>
          </cell>
          <cell r="K1472">
            <v>0.99990000000000001</v>
          </cell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 t="str">
            <v>Banc of America Community Housing Investment Fund XI LP</v>
          </cell>
          <cell r="W1472" t="str">
            <v>84-2463274</v>
          </cell>
          <cell r="X1472">
            <v>0.99990000000000001</v>
          </cell>
          <cell r="Y1472"/>
          <cell r="Z1472"/>
          <cell r="AA1472"/>
          <cell r="AB1472"/>
          <cell r="AC1472"/>
          <cell r="AD1472"/>
          <cell r="AE1472"/>
          <cell r="AF1472"/>
          <cell r="AG1472"/>
          <cell r="AH1472"/>
          <cell r="AI1472" t="str">
            <v>Bank of America, N.A.</v>
          </cell>
          <cell r="AJ1472" t="str">
            <v>94-1687665</v>
          </cell>
          <cell r="AK1472">
            <v>0.99980000999999996</v>
          </cell>
          <cell r="AL1472"/>
          <cell r="AM1472"/>
          <cell r="AN1472"/>
          <cell r="AO1472"/>
          <cell r="AP1472"/>
          <cell r="AQ1472"/>
          <cell r="AR1472"/>
          <cell r="AS1472"/>
          <cell r="AT1472"/>
          <cell r="AU1472"/>
          <cell r="AV1472" t="str">
            <v/>
          </cell>
          <cell r="AW1472"/>
          <cell r="AX1472" t="str">
            <v/>
          </cell>
          <cell r="AY1472"/>
          <cell r="AZ1472" t="b">
            <v>1</v>
          </cell>
          <cell r="BA1472" t="b">
            <v>1</v>
          </cell>
          <cell r="BB1472" t="str">
            <v>TRUE</v>
          </cell>
          <cell r="BC1472" t="str">
            <v>FALSE</v>
          </cell>
          <cell r="BD1472" t="b">
            <v>1</v>
          </cell>
          <cell r="BE1472" t="str">
            <v>REQ</v>
          </cell>
          <cell r="BF1472" t="e">
            <v>#NAME?</v>
          </cell>
          <cell r="BG1472" t="str">
            <v>REQ</v>
          </cell>
        </row>
        <row r="1473">
          <cell r="A1473">
            <v>78512</v>
          </cell>
          <cell r="B1473">
            <v>43643</v>
          </cell>
          <cell r="C1473"/>
          <cell r="D1473"/>
          <cell r="E1473"/>
          <cell r="F1473" t="str">
            <v>Flax Meadow LP</v>
          </cell>
          <cell r="G1473" t="str">
            <v>Flax Meadow Townhomes</v>
          </cell>
          <cell r="H1473" t="str">
            <v>Cottage Hill Development</v>
          </cell>
          <cell r="I1473" t="str">
            <v>NEF Assignment Corporation, as nominee</v>
          </cell>
          <cell r="J1473" t="str">
            <v>36-4326848</v>
          </cell>
          <cell r="K1473">
            <v>0.99990000000000001</v>
          </cell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 t="str">
            <v>Banc of America Community Housing Investment Fund X LP</v>
          </cell>
          <cell r="W1473" t="str">
            <v>30-1011322</v>
          </cell>
          <cell r="X1473">
            <v>0.99990000000000001</v>
          </cell>
          <cell r="Y1473"/>
          <cell r="Z1473"/>
          <cell r="AA1473"/>
          <cell r="AB1473"/>
          <cell r="AC1473"/>
          <cell r="AD1473"/>
          <cell r="AE1473"/>
          <cell r="AF1473"/>
          <cell r="AG1473"/>
          <cell r="AH1473"/>
          <cell r="AI1473" t="str">
            <v>Bank of America, N.A.</v>
          </cell>
          <cell r="AJ1473" t="str">
            <v>94-1687665</v>
          </cell>
          <cell r="AK1473">
            <v>0.99980000999999996</v>
          </cell>
          <cell r="AL1473"/>
          <cell r="AM1473"/>
          <cell r="AN1473"/>
          <cell r="AO1473"/>
          <cell r="AP1473"/>
          <cell r="AQ1473"/>
          <cell r="AR1473"/>
          <cell r="AS1473"/>
          <cell r="AT1473"/>
          <cell r="AU1473"/>
          <cell r="AV1473" t="str">
            <v/>
          </cell>
          <cell r="AW1473"/>
          <cell r="AX1473" t="str">
            <v/>
          </cell>
          <cell r="AY1473"/>
          <cell r="AZ1473" t="b">
            <v>1</v>
          </cell>
          <cell r="BA1473" t="b">
            <v>1</v>
          </cell>
          <cell r="BB1473" t="b">
            <v>0</v>
          </cell>
          <cell r="BC1473" t="str">
            <v>FALSE</v>
          </cell>
          <cell r="BD1473" t="b">
            <v>1</v>
          </cell>
          <cell r="BE1473" t="str">
            <v>REQ</v>
          </cell>
          <cell r="BF1473" t="e">
            <v>#NAME?</v>
          </cell>
          <cell r="BG1473" t="str">
            <v>REQ</v>
          </cell>
        </row>
        <row r="1474">
          <cell r="A1474">
            <v>67739</v>
          </cell>
          <cell r="B1474">
            <v>43097</v>
          </cell>
          <cell r="C1474"/>
          <cell r="D1474"/>
          <cell r="E1474" t="str">
            <v>Phase 2 - Check investor % in the Fund's LPA</v>
          </cell>
          <cell r="F1474" t="str">
            <v>Ovation Housing, LLLP</v>
          </cell>
          <cell r="G1474" t="str">
            <v>Citrus Square</v>
          </cell>
          <cell r="H1474" t="str">
            <v>Orlando Housing Authority</v>
          </cell>
          <cell r="I1474" t="str">
            <v>NEF Assignment Corporation, as nominee</v>
          </cell>
          <cell r="J1474" t="str">
            <v>36-4326848</v>
          </cell>
          <cell r="K1474">
            <v>0.9998999999999999</v>
          </cell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 t="str">
            <v>MS CTR Fund II LLC</v>
          </cell>
          <cell r="W1474" t="str">
            <v>32-0530821</v>
          </cell>
          <cell r="X1474">
            <v>0.9998999999999999</v>
          </cell>
          <cell r="Y1474"/>
          <cell r="Z1474"/>
          <cell r="AA1474"/>
          <cell r="AB1474"/>
          <cell r="AC1474"/>
          <cell r="AD1474"/>
          <cell r="AE1474"/>
          <cell r="AF1474"/>
          <cell r="AG1474"/>
          <cell r="AH1474"/>
          <cell r="AI1474" t="str">
            <v>Morgan Stanley Private Bank, National Association</v>
          </cell>
          <cell r="AJ1474" t="str">
            <v>36-3707380</v>
          </cell>
          <cell r="AK1474">
            <v>0.99989900009999988</v>
          </cell>
          <cell r="AL1474"/>
          <cell r="AM1474"/>
          <cell r="AN1474"/>
          <cell r="AO1474"/>
          <cell r="AP1474"/>
          <cell r="AQ1474"/>
          <cell r="AR1474"/>
          <cell r="AS1474"/>
          <cell r="AT1474"/>
          <cell r="AU1474"/>
          <cell r="AV1474" t="str">
            <v/>
          </cell>
          <cell r="AW1474"/>
          <cell r="AX1474" t="str">
            <v/>
          </cell>
          <cell r="AY1474"/>
          <cell r="AZ1474" t="b">
            <v>1</v>
          </cell>
          <cell r="BA1474" t="b">
            <v>1</v>
          </cell>
          <cell r="BB1474" t="str">
            <v>TRUE</v>
          </cell>
          <cell r="BC1474" t="str">
            <v>FALSE</v>
          </cell>
          <cell r="BD1474" t="b">
            <v>1</v>
          </cell>
          <cell r="BE1474" t="str">
            <v>REQ</v>
          </cell>
          <cell r="BF1474" t="e">
            <v>#NAME?</v>
          </cell>
          <cell r="BG1474" t="str">
            <v>REQ</v>
          </cell>
        </row>
        <row r="1475">
          <cell r="A1475">
            <v>78519</v>
          </cell>
          <cell r="B1475">
            <v>43777</v>
          </cell>
          <cell r="C1475"/>
          <cell r="D1475"/>
          <cell r="E1475"/>
          <cell r="F1475" t="str">
            <v>Oak Field Place, LP</v>
          </cell>
          <cell r="G1475" t="str">
            <v>Oak Field</v>
          </cell>
          <cell r="H1475" t="str">
            <v>Oak Grove Development Corporation</v>
          </cell>
          <cell r="I1475" t="str">
            <v>NEF Assignment Corporation, as nominee</v>
          </cell>
          <cell r="J1475" t="str">
            <v>36-4326848</v>
          </cell>
          <cell r="K1475">
            <v>0.99990000000000001</v>
          </cell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 t="str">
            <v>National Equity Fund 2019 LP</v>
          </cell>
          <cell r="W1475" t="str">
            <v>84-2626080</v>
          </cell>
          <cell r="X1475">
            <v>0.99990000000000001</v>
          </cell>
          <cell r="Y1475"/>
          <cell r="Z1475"/>
          <cell r="AA1475"/>
          <cell r="AB1475"/>
          <cell r="AC1475"/>
          <cell r="AD1475"/>
          <cell r="AE1475"/>
          <cell r="AF1475"/>
          <cell r="AG1475"/>
          <cell r="AH1475"/>
          <cell r="AI1475" t="str">
            <v>No investor with 50% or more ownership</v>
          </cell>
          <cell r="AJ1475" t="str">
            <v>N/A</v>
          </cell>
          <cell r="AK1475" t="str">
            <v>N/A</v>
          </cell>
          <cell r="AL1475"/>
          <cell r="AM1475"/>
          <cell r="AN1475"/>
          <cell r="AO1475"/>
          <cell r="AP1475"/>
          <cell r="AQ1475"/>
          <cell r="AR1475"/>
          <cell r="AS1475"/>
          <cell r="AT1475"/>
          <cell r="AU1475"/>
          <cell r="AV1475" t="str">
            <v/>
          </cell>
          <cell r="AW1475"/>
          <cell r="AX1475" t="str">
            <v/>
          </cell>
          <cell r="AY1475"/>
          <cell r="AZ1475" t="b">
            <v>1</v>
          </cell>
          <cell r="BA1475" t="b">
            <v>1</v>
          </cell>
          <cell r="BB1475" t="b">
            <v>0</v>
          </cell>
          <cell r="BC1475" t="str">
            <v>TRUE</v>
          </cell>
          <cell r="BD1475" t="b">
            <v>1</v>
          </cell>
          <cell r="BE1475" t="str">
            <v>REQ</v>
          </cell>
          <cell r="BF1475" t="str">
            <v>N/A</v>
          </cell>
          <cell r="BG1475" t="str">
            <v>REQ</v>
          </cell>
        </row>
        <row r="1476">
          <cell r="A1476">
            <v>78518</v>
          </cell>
          <cell r="B1476">
            <v>43738</v>
          </cell>
          <cell r="C1476"/>
          <cell r="D1476"/>
          <cell r="E1476"/>
          <cell r="F1476" t="str">
            <v>The Hills, LP</v>
          </cell>
          <cell r="G1476" t="str">
            <v>The Hills</v>
          </cell>
          <cell r="H1476" t="str">
            <v>Windsor Development Group, Inc</v>
          </cell>
          <cell r="I1476" t="str">
            <v>NEF FRE Affordable Housing Fund LP</v>
          </cell>
          <cell r="J1476" t="str">
            <v>37-1908305</v>
          </cell>
          <cell r="K1476">
            <v>0.99990000000000001</v>
          </cell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 t="str">
            <v>NEF FRE Affordable Housing Fund LP</v>
          </cell>
          <cell r="W1476" t="str">
            <v>37-1908305</v>
          </cell>
          <cell r="X1476">
            <v>0.99990000000000001</v>
          </cell>
          <cell r="Y1476"/>
          <cell r="Z1476"/>
          <cell r="AA1476"/>
          <cell r="AB1476"/>
          <cell r="AC1476"/>
          <cell r="AD1476"/>
          <cell r="AE1476"/>
          <cell r="AF1476"/>
          <cell r="AG1476"/>
          <cell r="AH1476"/>
          <cell r="AI1476" t="str">
            <v>Federal Home Loan Mortgage Corporation</v>
          </cell>
          <cell r="AJ1476" t="str">
            <v>52-0904874</v>
          </cell>
          <cell r="AK1476">
            <v>0.99980000999999996</v>
          </cell>
          <cell r="AL1476"/>
          <cell r="AM1476"/>
          <cell r="AN1476"/>
          <cell r="AO1476"/>
          <cell r="AP1476"/>
          <cell r="AQ1476"/>
          <cell r="AR1476"/>
          <cell r="AS1476"/>
          <cell r="AT1476"/>
          <cell r="AU1476"/>
          <cell r="AV1476" t="str">
            <v/>
          </cell>
          <cell r="AW1476"/>
          <cell r="AX1476" t="str">
            <v/>
          </cell>
          <cell r="AY1476"/>
          <cell r="AZ1476" t="b">
            <v>1</v>
          </cell>
          <cell r="BA1476" t="b">
            <v>1</v>
          </cell>
          <cell r="BB1476" t="b">
            <v>0</v>
          </cell>
          <cell r="BC1476" t="str">
            <v>FALSE</v>
          </cell>
          <cell r="BD1476" t="b">
            <v>1</v>
          </cell>
          <cell r="BE1476" t="str">
            <v>N/A</v>
          </cell>
          <cell r="BF1476" t="e">
            <v>#NAME?</v>
          </cell>
          <cell r="BG1476" t="str">
            <v>REQ</v>
          </cell>
        </row>
        <row r="1477">
          <cell r="A1477">
            <v>78536</v>
          </cell>
          <cell r="B1477">
            <v>43693</v>
          </cell>
          <cell r="C1477"/>
          <cell r="D1477"/>
          <cell r="E1477"/>
          <cell r="F1477" t="str">
            <v>AGC St. Mary's Place, LP</v>
          </cell>
          <cell r="G1477" t="str">
            <v>Museum Reach Lofts</v>
          </cell>
          <cell r="H1477" t="str">
            <v>Alamo Community Group</v>
          </cell>
          <cell r="I1477" t="str">
            <v>NEF Assignment Corporation, as nominee</v>
          </cell>
          <cell r="J1477" t="str">
            <v>36-4326848</v>
          </cell>
          <cell r="K1477">
            <v>0.99990000000000001</v>
          </cell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 t="str">
            <v>NEF 2018 Texas Regional Fund LP</v>
          </cell>
          <cell r="W1477" t="str">
            <v>83-0850442</v>
          </cell>
          <cell r="X1477">
            <v>0.99990000000000001</v>
          </cell>
          <cell r="Y1477"/>
          <cell r="Z1477"/>
          <cell r="AA1477"/>
          <cell r="AB1477"/>
          <cell r="AC1477"/>
          <cell r="AD1477"/>
          <cell r="AE1477"/>
          <cell r="AF1477"/>
          <cell r="AG1477"/>
          <cell r="AH1477"/>
          <cell r="AI1477" t="str">
            <v>No investor with 50% or more ownership</v>
          </cell>
          <cell r="AJ1477" t="str">
            <v>N/A</v>
          </cell>
          <cell r="AK1477" t="str">
            <v>N/A</v>
          </cell>
          <cell r="AL1477"/>
          <cell r="AM1477"/>
          <cell r="AN1477"/>
          <cell r="AO1477"/>
          <cell r="AP1477"/>
          <cell r="AQ1477"/>
          <cell r="AR1477"/>
          <cell r="AS1477"/>
          <cell r="AT1477"/>
          <cell r="AU1477"/>
          <cell r="AV1477" t="str">
            <v/>
          </cell>
          <cell r="AW1477"/>
          <cell r="AX1477" t="str">
            <v/>
          </cell>
          <cell r="AY1477"/>
          <cell r="AZ1477" t="b">
            <v>1</v>
          </cell>
          <cell r="BA1477" t="b">
            <v>1</v>
          </cell>
          <cell r="BB1477" t="b">
            <v>0</v>
          </cell>
          <cell r="BC1477" t="str">
            <v>FALSE</v>
          </cell>
          <cell r="BD1477" t="b">
            <v>1</v>
          </cell>
          <cell r="BE1477" t="str">
            <v>REQ</v>
          </cell>
          <cell r="BF1477" t="str">
            <v>N/A</v>
          </cell>
          <cell r="BG1477" t="str">
            <v>REQ</v>
          </cell>
        </row>
        <row r="1478">
          <cell r="A1478">
            <v>78096</v>
          </cell>
          <cell r="B1478">
            <v>43194</v>
          </cell>
          <cell r="C1478"/>
          <cell r="D1478"/>
          <cell r="E1478" t="str">
            <v>Phase 2 - Check investor % in the Fund's LPA</v>
          </cell>
          <cell r="F1478" t="str">
            <v>FC Mueller Housing, LP</v>
          </cell>
          <cell r="G1478" t="str">
            <v>The Jordan at Mueller Apartments</v>
          </cell>
          <cell r="H1478" t="str">
            <v>Foundation Communities, Inc.</v>
          </cell>
          <cell r="I1478" t="str">
            <v>NEF Assignment Corporation, as nominee</v>
          </cell>
          <cell r="J1478" t="str">
            <v>36-4326848</v>
          </cell>
          <cell r="K1478">
            <v>0.99990000000000001</v>
          </cell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 t="str">
            <v>NEF Capital One Investment Fund LLC</v>
          </cell>
          <cell r="W1478" t="str">
            <v>90-0843727</v>
          </cell>
          <cell r="X1478">
            <v>0.99990000000000001</v>
          </cell>
          <cell r="Y1478"/>
          <cell r="Z1478"/>
          <cell r="AA1478"/>
          <cell r="AB1478"/>
          <cell r="AC1478"/>
          <cell r="AD1478"/>
          <cell r="AE1478"/>
          <cell r="AF1478"/>
          <cell r="AG1478"/>
          <cell r="AH1478"/>
          <cell r="AI1478" t="str">
            <v>Capital One NA LIHTC, Inc.</v>
          </cell>
          <cell r="AJ1478" t="str">
            <v>26-0403948</v>
          </cell>
          <cell r="AK1478">
            <v>0.99989900009999999</v>
          </cell>
          <cell r="AL1478"/>
          <cell r="AM1478"/>
          <cell r="AN1478"/>
          <cell r="AO1478"/>
          <cell r="AP1478"/>
          <cell r="AQ1478"/>
          <cell r="AR1478"/>
          <cell r="AS1478"/>
          <cell r="AT1478"/>
          <cell r="AU1478"/>
          <cell r="AV1478" t="str">
            <v/>
          </cell>
          <cell r="AW1478"/>
          <cell r="AX1478" t="str">
            <v/>
          </cell>
          <cell r="AY1478"/>
          <cell r="AZ1478" t="b">
            <v>1</v>
          </cell>
          <cell r="BA1478" t="b">
            <v>1</v>
          </cell>
          <cell r="BB1478" t="b">
            <v>0</v>
          </cell>
          <cell r="BC1478" t="str">
            <v>FALSE</v>
          </cell>
          <cell r="BD1478" t="b">
            <v>1</v>
          </cell>
          <cell r="BE1478" t="str">
            <v>REQ</v>
          </cell>
          <cell r="BF1478" t="e">
            <v>#NAME?</v>
          </cell>
          <cell r="BG1478" t="str">
            <v>REQ</v>
          </cell>
        </row>
        <row r="1479">
          <cell r="A1479">
            <v>78546</v>
          </cell>
          <cell r="B1479">
            <v>43818</v>
          </cell>
          <cell r="C1479"/>
          <cell r="D1479"/>
          <cell r="E1479"/>
          <cell r="F1479" t="str">
            <v>Dunlap Housing, LP</v>
          </cell>
          <cell r="G1479" t="str">
            <v>Dunlap Housing</v>
          </cell>
          <cell r="H1479" t="str">
            <v>Native American Connections, Inc.</v>
          </cell>
          <cell r="I1479" t="str">
            <v>NEF Assignment Corporation, as nominee</v>
          </cell>
          <cell r="J1479" t="str">
            <v>36-4326848</v>
          </cell>
          <cell r="K1479">
            <v>0.99990000000000001</v>
          </cell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 t="str">
            <v>Homestead Equity Fund XVI Limited Partnership</v>
          </cell>
          <cell r="W1479" t="str">
            <v>84-2071025</v>
          </cell>
          <cell r="X1479">
            <v>0.99990000000000001</v>
          </cell>
          <cell r="Y1479"/>
          <cell r="Z1479"/>
          <cell r="AA1479"/>
          <cell r="AB1479"/>
          <cell r="AC1479"/>
          <cell r="AD1479"/>
          <cell r="AE1479"/>
          <cell r="AF1479"/>
          <cell r="AG1479"/>
          <cell r="AH1479"/>
          <cell r="AI1479" t="str">
            <v>No investor with 50% or more ownership</v>
          </cell>
          <cell r="AJ1479" t="str">
            <v>N/A</v>
          </cell>
          <cell r="AK1479" t="str">
            <v>N/A</v>
          </cell>
          <cell r="AL1479"/>
          <cell r="AM1479"/>
          <cell r="AN1479"/>
          <cell r="AO1479"/>
          <cell r="AP1479"/>
          <cell r="AQ1479"/>
          <cell r="AR1479"/>
          <cell r="AS1479"/>
          <cell r="AT1479"/>
          <cell r="AU1479"/>
          <cell r="AV1479" t="str">
            <v/>
          </cell>
          <cell r="AW1479"/>
          <cell r="AX1479" t="str">
            <v/>
          </cell>
          <cell r="AY1479"/>
          <cell r="AZ1479" t="b">
            <v>1</v>
          </cell>
          <cell r="BA1479" t="b">
            <v>1</v>
          </cell>
          <cell r="BB1479" t="str">
            <v>TRUE</v>
          </cell>
          <cell r="BC1479" t="str">
            <v>FALSE</v>
          </cell>
          <cell r="BD1479" t="b">
            <v>1</v>
          </cell>
          <cell r="BE1479" t="str">
            <v>REQ</v>
          </cell>
          <cell r="BF1479" t="str">
            <v>N/A</v>
          </cell>
          <cell r="BG1479" t="str">
            <v>REQ</v>
          </cell>
        </row>
        <row r="1480">
          <cell r="A1480">
            <v>78539</v>
          </cell>
          <cell r="B1480">
            <v>43929</v>
          </cell>
          <cell r="C1480"/>
          <cell r="D1480"/>
          <cell r="E1480"/>
          <cell r="F1480" t="str">
            <v>PATH Villas Southgate LP</v>
          </cell>
          <cell r="G1480" t="str">
            <v>PATH Villas at South Gate</v>
          </cell>
          <cell r="H1480" t="str">
            <v>PATH Ventures</v>
          </cell>
          <cell r="I1480" t="str">
            <v>NEF Assignment Corporation, as nominee</v>
          </cell>
          <cell r="J1480" t="str">
            <v>36-4326848</v>
          </cell>
          <cell r="K1480">
            <v>0.99990000000000001</v>
          </cell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 t="str">
            <v>Banc of America Community Housing Investment Fund XI LP</v>
          </cell>
          <cell r="W1480" t="str">
            <v>84-2463274</v>
          </cell>
          <cell r="X1480">
            <v>0.99990000000000001</v>
          </cell>
          <cell r="Y1480"/>
          <cell r="Z1480"/>
          <cell r="AA1480"/>
          <cell r="AB1480"/>
          <cell r="AC1480"/>
          <cell r="AD1480"/>
          <cell r="AE1480"/>
          <cell r="AF1480"/>
          <cell r="AG1480"/>
          <cell r="AH1480"/>
          <cell r="AI1480" t="str">
            <v>Bank of America, N.A.</v>
          </cell>
          <cell r="AJ1480" t="str">
            <v>94-1687665</v>
          </cell>
          <cell r="AK1480">
            <v>0.99980001000000007</v>
          </cell>
          <cell r="AL1480"/>
          <cell r="AM1480"/>
          <cell r="AN1480"/>
          <cell r="AO1480"/>
          <cell r="AP1480"/>
          <cell r="AQ1480"/>
          <cell r="AR1480"/>
          <cell r="AS1480"/>
          <cell r="AT1480"/>
          <cell r="AU1480"/>
          <cell r="AV1480"/>
          <cell r="AW1480"/>
          <cell r="AX1480"/>
          <cell r="AY1480"/>
          <cell r="AZ1480" t="b">
            <v>1</v>
          </cell>
          <cell r="BA1480" t="b">
            <v>1</v>
          </cell>
          <cell r="BB1480" t="b">
            <v>0</v>
          </cell>
          <cell r="BC1480" t="str">
            <v>TRUE</v>
          </cell>
          <cell r="BD1480" t="b">
            <v>1</v>
          </cell>
          <cell r="BE1480" t="str">
            <v>REQ</v>
          </cell>
          <cell r="BF1480" t="e">
            <v>#NAME?</v>
          </cell>
          <cell r="BG1480" t="str">
            <v>REQ</v>
          </cell>
        </row>
        <row r="1481">
          <cell r="A1481">
            <v>66913</v>
          </cell>
          <cell r="B1481">
            <v>42214</v>
          </cell>
          <cell r="C1481"/>
          <cell r="D1481"/>
          <cell r="E1481"/>
          <cell r="F1481" t="str">
            <v>Lemon Grove, LP</v>
          </cell>
          <cell r="G1481" t="str">
            <v>Lemon Grove Apts</v>
          </cell>
          <cell r="H1481" t="str">
            <v>C and C Development Co., LLC</v>
          </cell>
          <cell r="I1481" t="str">
            <v>NEF Assignment Corporation, as nominee</v>
          </cell>
          <cell r="J1481" t="str">
            <v>36-4326848</v>
          </cell>
          <cell r="K1481">
            <v>0.99980000000000002</v>
          </cell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 t="str">
            <v>Banc of America Community Housing Investment Fund VIII LP</v>
          </cell>
          <cell r="W1481" t="str">
            <v>30-0829863</v>
          </cell>
          <cell r="X1481">
            <v>0.99980000000000002</v>
          </cell>
          <cell r="Y1481"/>
          <cell r="Z1481"/>
          <cell r="AA1481"/>
          <cell r="AB1481"/>
          <cell r="AC1481"/>
          <cell r="AD1481"/>
          <cell r="AE1481"/>
          <cell r="AF1481"/>
          <cell r="AG1481"/>
          <cell r="AH1481"/>
          <cell r="AI1481" t="str">
            <v>Bank of America, N.A.</v>
          </cell>
          <cell r="AJ1481" t="str">
            <v>94-1687665</v>
          </cell>
          <cell r="AK1481">
            <v>0.99970002000000002</v>
          </cell>
          <cell r="AL1481"/>
          <cell r="AM1481"/>
          <cell r="AN1481"/>
          <cell r="AO1481"/>
          <cell r="AP1481"/>
          <cell r="AQ1481"/>
          <cell r="AR1481"/>
          <cell r="AS1481"/>
          <cell r="AT1481"/>
          <cell r="AU1481"/>
          <cell r="AV1481" t="str">
            <v/>
          </cell>
          <cell r="AW1481"/>
          <cell r="AX1481" t="str">
            <v/>
          </cell>
          <cell r="AY1481"/>
          <cell r="AZ1481" t="b">
            <v>1</v>
          </cell>
          <cell r="BA1481" t="b">
            <v>1</v>
          </cell>
          <cell r="BB1481" t="str">
            <v>TRUE</v>
          </cell>
          <cell r="BC1481" t="str">
            <v>FALSE</v>
          </cell>
          <cell r="BD1481" t="b">
            <v>1</v>
          </cell>
          <cell r="BE1481" t="str">
            <v>REQ</v>
          </cell>
          <cell r="BF1481" t="e">
            <v>#NAME?</v>
          </cell>
          <cell r="BG1481" t="str">
            <v>REQ</v>
          </cell>
        </row>
        <row r="1482">
          <cell r="A1482">
            <v>67509</v>
          </cell>
          <cell r="B1482">
            <v>43250</v>
          </cell>
          <cell r="C1482"/>
          <cell r="D1482"/>
          <cell r="E1482" t="str">
            <v>Phase 2 - Check investor % in the Fund's LPA</v>
          </cell>
          <cell r="F1482" t="str">
            <v>Cedar and Greenkill Limited Partnership</v>
          </cell>
          <cell r="G1482" t="str">
            <v>Energy Square</v>
          </cell>
          <cell r="H1482" t="str">
            <v>Rural Ulster Preservation Company (RUPCO)</v>
          </cell>
          <cell r="I1482" t="str">
            <v>MS Single Investor Fund V LLC</v>
          </cell>
          <cell r="J1482" t="str">
            <v>32-0531589</v>
          </cell>
          <cell r="K1482">
            <v>0.99990000000000001</v>
          </cell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 t="str">
            <v>MS Single Investor Fund V LLC</v>
          </cell>
          <cell r="W1482" t="str">
            <v>32-0531589</v>
          </cell>
          <cell r="X1482">
            <v>0.99990000000000001</v>
          </cell>
          <cell r="Y1482"/>
          <cell r="Z1482"/>
          <cell r="AA1482"/>
          <cell r="AB1482"/>
          <cell r="AC1482"/>
          <cell r="AD1482"/>
          <cell r="AE1482"/>
          <cell r="AF1482"/>
          <cell r="AG1482"/>
          <cell r="AH1482"/>
          <cell r="AI1482" t="str">
            <v>Morgan Stanley Private Bank, National Association</v>
          </cell>
          <cell r="AJ1482" t="str">
            <v>36-3707380</v>
          </cell>
          <cell r="AK1482">
            <v>0.99989900009999999</v>
          </cell>
          <cell r="AL1482"/>
          <cell r="AM1482"/>
          <cell r="AN1482"/>
          <cell r="AO1482"/>
          <cell r="AP1482"/>
          <cell r="AQ1482"/>
          <cell r="AR1482"/>
          <cell r="AS1482"/>
          <cell r="AT1482"/>
          <cell r="AU1482"/>
          <cell r="AV1482" t="str">
            <v/>
          </cell>
          <cell r="AW1482"/>
          <cell r="AX1482" t="str">
            <v/>
          </cell>
          <cell r="AY1482"/>
          <cell r="AZ1482" t="b">
            <v>1</v>
          </cell>
          <cell r="BA1482" t="b">
            <v>1</v>
          </cell>
          <cell r="BB1482" t="b">
            <v>0</v>
          </cell>
          <cell r="BC1482" t="str">
            <v>FALSE</v>
          </cell>
          <cell r="BD1482" t="b">
            <v>1</v>
          </cell>
          <cell r="BE1482" t="str">
            <v>N/A</v>
          </cell>
          <cell r="BF1482" t="e">
            <v>#NAME?</v>
          </cell>
          <cell r="BG1482" t="str">
            <v>REQ</v>
          </cell>
        </row>
        <row r="1483">
          <cell r="A1483">
            <v>78560</v>
          </cell>
          <cell r="B1483">
            <v>43742</v>
          </cell>
          <cell r="C1483"/>
          <cell r="D1483"/>
          <cell r="E1483"/>
          <cell r="F1483" t="str">
            <v>Summit Preservation LDHA LP</v>
          </cell>
          <cell r="G1483" t="str">
            <v>Summit Park Apartments aka Maple Grove Village</v>
          </cell>
          <cell r="H1483" t="str">
            <v>Full Circle Communities, Inc.</v>
          </cell>
          <cell r="I1483" t="str">
            <v>NEF Assignment Corporation, as nominee</v>
          </cell>
          <cell r="J1483" t="str">
            <v>36-4326848</v>
          </cell>
          <cell r="K1483">
            <v>0.99990000000000001</v>
          </cell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 t="str">
            <v>National Equity Fund 2019 LP</v>
          </cell>
          <cell r="W1483" t="str">
            <v>84-2626080</v>
          </cell>
          <cell r="X1483">
            <v>0.99990000000000001</v>
          </cell>
          <cell r="Y1483"/>
          <cell r="Z1483"/>
          <cell r="AA1483"/>
          <cell r="AB1483"/>
          <cell r="AC1483"/>
          <cell r="AD1483"/>
          <cell r="AE1483"/>
          <cell r="AF1483"/>
          <cell r="AG1483"/>
          <cell r="AH1483"/>
          <cell r="AI1483" t="str">
            <v>No investor with 50% or more ownership</v>
          </cell>
          <cell r="AJ1483" t="str">
            <v>N/A</v>
          </cell>
          <cell r="AK1483" t="str">
            <v>N/A</v>
          </cell>
          <cell r="AL1483"/>
          <cell r="AM1483"/>
          <cell r="AN1483"/>
          <cell r="AO1483"/>
          <cell r="AP1483"/>
          <cell r="AQ1483"/>
          <cell r="AR1483"/>
          <cell r="AS1483"/>
          <cell r="AT1483"/>
          <cell r="AU1483"/>
          <cell r="AV1483" t="str">
            <v/>
          </cell>
          <cell r="AW1483"/>
          <cell r="AX1483" t="str">
            <v/>
          </cell>
          <cell r="AY1483"/>
          <cell r="AZ1483" t="b">
            <v>1</v>
          </cell>
          <cell r="BA1483" t="b">
            <v>1</v>
          </cell>
          <cell r="BB1483" t="str">
            <v>TRUE</v>
          </cell>
          <cell r="BC1483" t="str">
            <v>FALSE</v>
          </cell>
          <cell r="BD1483" t="b">
            <v>1</v>
          </cell>
          <cell r="BE1483" t="str">
            <v>REQ</v>
          </cell>
          <cell r="BF1483" t="str">
            <v>N/A</v>
          </cell>
          <cell r="BG1483" t="str">
            <v>REQ</v>
          </cell>
        </row>
        <row r="1484">
          <cell r="A1484">
            <v>78561</v>
          </cell>
          <cell r="B1484">
            <v>43440</v>
          </cell>
          <cell r="C1484"/>
          <cell r="D1484"/>
          <cell r="E1484"/>
          <cell r="F1484" t="str">
            <v>Sharpsburg Towers Senior Housing Limited Partnership</v>
          </cell>
          <cell r="G1484" t="str">
            <v>Sharpsburg Towers</v>
          </cell>
          <cell r="H1484" t="str">
            <v>National Church Residences</v>
          </cell>
          <cell r="I1484" t="str">
            <v>NEF Assignment Corporation, as nominee</v>
          </cell>
          <cell r="J1484" t="str">
            <v>36-4326848</v>
          </cell>
          <cell r="K1484">
            <v>0.99990000000000001</v>
          </cell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 t="str">
            <v>National Equity Fund 2018 LP</v>
          </cell>
          <cell r="W1484" t="str">
            <v>83-0825854</v>
          </cell>
          <cell r="X1484">
            <v>0.99990000000000001</v>
          </cell>
          <cell r="Y1484"/>
          <cell r="Z1484"/>
          <cell r="AA1484"/>
          <cell r="AB1484"/>
          <cell r="AC1484"/>
          <cell r="AD1484"/>
          <cell r="AE1484"/>
          <cell r="AF1484"/>
          <cell r="AG1484"/>
          <cell r="AH1484"/>
          <cell r="AI1484" t="str">
            <v>No investor with 50% or more ownership</v>
          </cell>
          <cell r="AJ1484" t="str">
            <v>N/A</v>
          </cell>
          <cell r="AK1484" t="str">
            <v>N/A</v>
          </cell>
          <cell r="AL1484"/>
          <cell r="AM1484"/>
          <cell r="AN1484"/>
          <cell r="AO1484"/>
          <cell r="AP1484"/>
          <cell r="AQ1484"/>
          <cell r="AR1484"/>
          <cell r="AS1484"/>
          <cell r="AT1484"/>
          <cell r="AU1484"/>
          <cell r="AV1484" t="str">
            <v/>
          </cell>
          <cell r="AW1484"/>
          <cell r="AX1484" t="str">
            <v/>
          </cell>
          <cell r="AY1484"/>
          <cell r="AZ1484" t="b">
            <v>1</v>
          </cell>
          <cell r="BA1484" t="b">
            <v>1</v>
          </cell>
          <cell r="BB1484" t="b">
            <v>0</v>
          </cell>
          <cell r="BC1484" t="str">
            <v>FALSE</v>
          </cell>
          <cell r="BD1484" t="b">
            <v>1</v>
          </cell>
          <cell r="BE1484" t="str">
            <v>REQ</v>
          </cell>
          <cell r="BF1484" t="str">
            <v>N/A</v>
          </cell>
          <cell r="BG1484" t="str">
            <v>REQ</v>
          </cell>
        </row>
        <row r="1485">
          <cell r="A1485">
            <v>66917</v>
          </cell>
          <cell r="B1485">
            <v>42277</v>
          </cell>
          <cell r="C1485"/>
          <cell r="D1485"/>
          <cell r="E1485"/>
          <cell r="F1485" t="str">
            <v>Springville at Camarillo, LP</v>
          </cell>
          <cell r="G1485" t="str">
            <v>Springville at Camarillo</v>
          </cell>
          <cell r="H1485" t="str">
            <v>C and C Development Co., LLC</v>
          </cell>
          <cell r="I1485" t="str">
            <v>NEF Assignment Corporation, as nominee</v>
          </cell>
          <cell r="J1485" t="str">
            <v>36-4326848</v>
          </cell>
          <cell r="K1485">
            <v>0.99980000000000002</v>
          </cell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 t="str">
            <v>Banc of America Community Housing Investment Fund VIII LP</v>
          </cell>
          <cell r="W1485" t="str">
            <v>30-0829863</v>
          </cell>
          <cell r="X1485">
            <v>0.99980000000000002</v>
          </cell>
          <cell r="Y1485"/>
          <cell r="Z1485"/>
          <cell r="AA1485"/>
          <cell r="AB1485"/>
          <cell r="AC1485"/>
          <cell r="AD1485"/>
          <cell r="AE1485"/>
          <cell r="AF1485"/>
          <cell r="AG1485"/>
          <cell r="AH1485"/>
          <cell r="AI1485" t="str">
            <v>Bank of America, N.A.</v>
          </cell>
          <cell r="AJ1485" t="str">
            <v>94-1687665</v>
          </cell>
          <cell r="AK1485">
            <v>0.99970001999999991</v>
          </cell>
          <cell r="AL1485"/>
          <cell r="AM1485"/>
          <cell r="AN1485"/>
          <cell r="AO1485"/>
          <cell r="AP1485"/>
          <cell r="AQ1485"/>
          <cell r="AR1485"/>
          <cell r="AS1485"/>
          <cell r="AT1485"/>
          <cell r="AU1485"/>
          <cell r="AV1485" t="str">
            <v/>
          </cell>
          <cell r="AW1485"/>
          <cell r="AX1485" t="str">
            <v/>
          </cell>
          <cell r="AY1485"/>
          <cell r="AZ1485" t="b">
            <v>0</v>
          </cell>
          <cell r="BA1485" t="b">
            <v>0</v>
          </cell>
          <cell r="BB1485" t="b">
            <v>0</v>
          </cell>
          <cell r="BC1485" t="str">
            <v>FALSE</v>
          </cell>
          <cell r="BD1485" t="b">
            <v>1</v>
          </cell>
          <cell r="BE1485" t="str">
            <v>REQ</v>
          </cell>
          <cell r="BF1485" t="e">
            <v>#NAME?</v>
          </cell>
          <cell r="BG1485" t="str">
            <v>REQ</v>
          </cell>
        </row>
        <row r="1486">
          <cell r="A1486">
            <v>67879</v>
          </cell>
          <cell r="B1486">
            <v>43266</v>
          </cell>
          <cell r="C1486"/>
          <cell r="D1486"/>
          <cell r="E1486" t="str">
            <v>Phase 2 - Check investor % in the Fund's LPA</v>
          </cell>
          <cell r="F1486" t="str">
            <v>Great River Landing Housing LP</v>
          </cell>
          <cell r="G1486" t="str">
            <v>Great River Landing</v>
          </cell>
          <cell r="H1486" t="str">
            <v>Beacon Interfaith Housing Collaborative</v>
          </cell>
          <cell r="I1486" t="str">
            <v>MS Single Investor Fund V LLC</v>
          </cell>
          <cell r="J1486" t="str">
            <v>32-0531589</v>
          </cell>
          <cell r="K1486">
            <v>0.99990000000000001</v>
          </cell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 t="str">
            <v>MS Single Investor Fund V LLC</v>
          </cell>
          <cell r="W1486" t="str">
            <v>32-0531589</v>
          </cell>
          <cell r="X1486">
            <v>0.99990000000000001</v>
          </cell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 t="str">
            <v>Morgan Stanley Private Bank, National Association</v>
          </cell>
          <cell r="AJ1486" t="str">
            <v>36-3707380</v>
          </cell>
          <cell r="AK1486">
            <v>0.99989900009999999</v>
          </cell>
          <cell r="AL1486"/>
          <cell r="AM1486"/>
          <cell r="AN1486"/>
          <cell r="AO1486"/>
          <cell r="AP1486"/>
          <cell r="AQ1486"/>
          <cell r="AR1486"/>
          <cell r="AS1486"/>
          <cell r="AT1486"/>
          <cell r="AU1486"/>
          <cell r="AV1486" t="str">
            <v/>
          </cell>
          <cell r="AW1486"/>
          <cell r="AX1486" t="str">
            <v/>
          </cell>
          <cell r="AY1486"/>
          <cell r="AZ1486" t="b">
            <v>1</v>
          </cell>
          <cell r="BA1486" t="b">
            <v>1</v>
          </cell>
          <cell r="BB1486" t="b">
            <v>0</v>
          </cell>
          <cell r="BC1486" t="str">
            <v>TRUE</v>
          </cell>
          <cell r="BD1486" t="b">
            <v>1</v>
          </cell>
          <cell r="BE1486" t="str">
            <v>N/A</v>
          </cell>
          <cell r="BF1486" t="e">
            <v>#NAME?</v>
          </cell>
          <cell r="BG1486" t="str">
            <v>REQ</v>
          </cell>
        </row>
        <row r="1487">
          <cell r="A1487">
            <v>78571</v>
          </cell>
          <cell r="B1487">
            <v>43397</v>
          </cell>
          <cell r="C1487"/>
          <cell r="D1487"/>
          <cell r="E1487"/>
          <cell r="F1487" t="str">
            <v>Dale Carnegie SRO, LTD</v>
          </cell>
          <cell r="G1487" t="str">
            <v>Dale Carnegie</v>
          </cell>
          <cell r="H1487" t="str">
            <v>New Hope Housing, Inc.</v>
          </cell>
          <cell r="I1487" t="str">
            <v>NEF FRE Affordable Housing Fund LP</v>
          </cell>
          <cell r="J1487" t="str">
            <v>37-1908305</v>
          </cell>
          <cell r="K1487">
            <v>0.99990000000000001</v>
          </cell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 t="str">
            <v>NEF FRE Affordable Housing Fund LP</v>
          </cell>
          <cell r="W1487" t="str">
            <v>37-1908305</v>
          </cell>
          <cell r="X1487">
            <v>0.99990000000000001</v>
          </cell>
          <cell r="Y1487"/>
          <cell r="Z1487"/>
          <cell r="AA1487"/>
          <cell r="AB1487"/>
          <cell r="AC1487"/>
          <cell r="AD1487"/>
          <cell r="AE1487"/>
          <cell r="AF1487"/>
          <cell r="AG1487"/>
          <cell r="AH1487"/>
          <cell r="AI1487" t="str">
            <v>Federal Home Loan Mortgage Corporation</v>
          </cell>
          <cell r="AJ1487" t="str">
            <v>52-0904874</v>
          </cell>
          <cell r="AK1487">
            <v>0.99980000999999996</v>
          </cell>
          <cell r="AL1487"/>
          <cell r="AM1487"/>
          <cell r="AN1487"/>
          <cell r="AO1487"/>
          <cell r="AP1487"/>
          <cell r="AQ1487"/>
          <cell r="AR1487"/>
          <cell r="AS1487"/>
          <cell r="AT1487"/>
          <cell r="AU1487"/>
          <cell r="AV1487" t="str">
            <v/>
          </cell>
          <cell r="AW1487"/>
          <cell r="AX1487" t="str">
            <v/>
          </cell>
          <cell r="AY1487"/>
          <cell r="AZ1487" t="b">
            <v>1</v>
          </cell>
          <cell r="BA1487" t="b">
            <v>1</v>
          </cell>
          <cell r="BB1487" t="str">
            <v>TRUE</v>
          </cell>
          <cell r="BC1487" t="str">
            <v>FALSE</v>
          </cell>
          <cell r="BD1487" t="b">
            <v>1</v>
          </cell>
          <cell r="BE1487" t="str">
            <v>N/A</v>
          </cell>
          <cell r="BF1487" t="e">
            <v>#NAME?</v>
          </cell>
          <cell r="BG1487" t="str">
            <v>REQ</v>
          </cell>
        </row>
        <row r="1488">
          <cell r="A1488">
            <v>78593</v>
          </cell>
          <cell r="B1488">
            <v>43584</v>
          </cell>
          <cell r="C1488"/>
          <cell r="D1488"/>
          <cell r="E1488"/>
          <cell r="F1488" t="str">
            <v>Casa Indiana LLC</v>
          </cell>
          <cell r="G1488" t="str">
            <v>Casa Indiana</v>
          </cell>
          <cell r="H1488" t="str">
            <v>Hispanic Association of Contractors &amp; Enterprises Inc (HACE)</v>
          </cell>
          <cell r="I1488" t="str">
            <v>NEF Assignment Corporation, as nominee</v>
          </cell>
          <cell r="J1488" t="str">
            <v>36-4326848</v>
          </cell>
          <cell r="K1488">
            <v>0.99990000000000001</v>
          </cell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 t="str">
            <v>Four Eighty-One Housing Investment Fund V LP</v>
          </cell>
          <cell r="W1488" t="str">
            <v>37-1895553</v>
          </cell>
          <cell r="X1488">
            <v>0.99990000000000001</v>
          </cell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 t="str">
            <v>Four Eighty - One Corp</v>
          </cell>
          <cell r="AJ1488" t="str">
            <v>01-0354265</v>
          </cell>
          <cell r="AK1488">
            <v>0.99980000999999996</v>
          </cell>
          <cell r="AL1488"/>
          <cell r="AM1488"/>
          <cell r="AN1488"/>
          <cell r="AO1488"/>
          <cell r="AP1488"/>
          <cell r="AQ1488"/>
          <cell r="AR1488"/>
          <cell r="AS1488"/>
          <cell r="AT1488"/>
          <cell r="AU1488"/>
          <cell r="AV1488" t="str">
            <v/>
          </cell>
          <cell r="AW1488"/>
          <cell r="AX1488" t="str">
            <v/>
          </cell>
          <cell r="AY1488"/>
          <cell r="AZ1488" t="b">
            <v>1</v>
          </cell>
          <cell r="BA1488" t="b">
            <v>1</v>
          </cell>
          <cell r="BB1488" t="str">
            <v>TRUE</v>
          </cell>
          <cell r="BC1488" t="str">
            <v>FALSE</v>
          </cell>
          <cell r="BD1488" t="b">
            <v>1</v>
          </cell>
          <cell r="BE1488" t="str">
            <v>REQ</v>
          </cell>
          <cell r="BF1488" t="e">
            <v>#NAME?</v>
          </cell>
          <cell r="BG1488" t="str">
            <v>REQ</v>
          </cell>
        </row>
        <row r="1489">
          <cell r="A1489">
            <v>78605</v>
          </cell>
          <cell r="B1489">
            <v>43819</v>
          </cell>
          <cell r="C1489"/>
          <cell r="D1489"/>
          <cell r="E1489"/>
          <cell r="F1489" t="str">
            <v>Parkwood Commons, LLC</v>
          </cell>
          <cell r="G1489" t="str">
            <v>Parkwood Commons</v>
          </cell>
          <cell r="H1489" t="str">
            <v>Wallick-Hendy Development Company, LLC</v>
          </cell>
          <cell r="I1489" t="str">
            <v>NEF FRE Affordable Housing Fund LP</v>
          </cell>
          <cell r="J1489" t="str">
            <v>37-1908305</v>
          </cell>
          <cell r="K1489">
            <v>0.99990000000000001</v>
          </cell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 t="str">
            <v>NEF FRE Affordable Housing Fund LP</v>
          </cell>
          <cell r="W1489" t="str">
            <v>37-1908305</v>
          </cell>
          <cell r="X1489">
            <v>0.99990000000000001</v>
          </cell>
          <cell r="Y1489"/>
          <cell r="Z1489"/>
          <cell r="AA1489"/>
          <cell r="AB1489"/>
          <cell r="AC1489"/>
          <cell r="AD1489"/>
          <cell r="AE1489"/>
          <cell r="AF1489"/>
          <cell r="AG1489"/>
          <cell r="AH1489"/>
          <cell r="AI1489" t="str">
            <v>Federal Home Loan Mortgage Corporation</v>
          </cell>
          <cell r="AJ1489" t="str">
            <v>52-0904874</v>
          </cell>
          <cell r="AK1489">
            <v>0.99980000999999996</v>
          </cell>
          <cell r="AL1489"/>
          <cell r="AM1489"/>
          <cell r="AN1489"/>
          <cell r="AO1489"/>
          <cell r="AP1489"/>
          <cell r="AQ1489"/>
          <cell r="AR1489"/>
          <cell r="AS1489"/>
          <cell r="AT1489"/>
          <cell r="AU1489"/>
          <cell r="AV1489" t="str">
            <v/>
          </cell>
          <cell r="AW1489"/>
          <cell r="AX1489" t="str">
            <v/>
          </cell>
          <cell r="AY1489"/>
          <cell r="AZ1489" t="b">
            <v>0</v>
          </cell>
          <cell r="BA1489" t="b">
            <v>0</v>
          </cell>
          <cell r="BB1489" t="b">
            <v>0</v>
          </cell>
          <cell r="BC1489" t="str">
            <v>FALSE</v>
          </cell>
          <cell r="BD1489" t="b">
            <v>1</v>
          </cell>
          <cell r="BE1489" t="str">
            <v>N/A</v>
          </cell>
          <cell r="BF1489" t="e">
            <v>#NAME?</v>
          </cell>
          <cell r="BG1489" t="str">
            <v>REQ</v>
          </cell>
        </row>
        <row r="1490">
          <cell r="A1490">
            <v>78621</v>
          </cell>
          <cell r="B1490">
            <v>43354</v>
          </cell>
          <cell r="C1490"/>
          <cell r="D1490"/>
          <cell r="E1490"/>
          <cell r="F1490" t="str">
            <v>268 East Allen L.P.</v>
          </cell>
          <cell r="G1490" t="str">
            <v>Casavant Overlook</v>
          </cell>
          <cell r="H1490" t="str">
            <v>Summit Properties</v>
          </cell>
          <cell r="I1490" t="str">
            <v>NEF Assignment Corporation, as nominee</v>
          </cell>
          <cell r="J1490" t="str">
            <v>36-4326848</v>
          </cell>
          <cell r="K1490">
            <v>0.99990000000000001</v>
          </cell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 t="str">
            <v>National Equity Fund 2018 LP</v>
          </cell>
          <cell r="W1490" t="str">
            <v>83-0825854</v>
          </cell>
          <cell r="X1490">
            <v>0.99990000000000001</v>
          </cell>
          <cell r="Y1490"/>
          <cell r="Z1490"/>
          <cell r="AA1490"/>
          <cell r="AB1490"/>
          <cell r="AC1490"/>
          <cell r="AD1490"/>
          <cell r="AE1490"/>
          <cell r="AF1490"/>
          <cell r="AG1490"/>
          <cell r="AH1490"/>
          <cell r="AI1490" t="str">
            <v>No investor with 50% or more ownership</v>
          </cell>
          <cell r="AJ1490" t="str">
            <v>N/A</v>
          </cell>
          <cell r="AK1490" t="str">
            <v>N/A</v>
          </cell>
          <cell r="AL1490"/>
          <cell r="AM1490"/>
          <cell r="AN1490"/>
          <cell r="AO1490"/>
          <cell r="AP1490"/>
          <cell r="AQ1490"/>
          <cell r="AR1490"/>
          <cell r="AS1490"/>
          <cell r="AT1490"/>
          <cell r="AU1490"/>
          <cell r="AV1490" t="str">
            <v/>
          </cell>
          <cell r="AW1490"/>
          <cell r="AX1490" t="str">
            <v/>
          </cell>
          <cell r="AY1490"/>
          <cell r="AZ1490" t="b">
            <v>1</v>
          </cell>
          <cell r="BA1490" t="b">
            <v>1</v>
          </cell>
          <cell r="BB1490" t="b">
            <v>0</v>
          </cell>
          <cell r="BC1490" t="str">
            <v>TRUE</v>
          </cell>
          <cell r="BD1490" t="b">
            <v>1</v>
          </cell>
          <cell r="BE1490" t="str">
            <v>REQ</v>
          </cell>
          <cell r="BF1490" t="str">
            <v>N/A</v>
          </cell>
          <cell r="BG1490" t="str">
            <v>REQ</v>
          </cell>
        </row>
        <row r="1491">
          <cell r="A1491">
            <v>78627</v>
          </cell>
          <cell r="B1491">
            <v>43565</v>
          </cell>
          <cell r="C1491"/>
          <cell r="D1491"/>
          <cell r="E1491"/>
          <cell r="F1491" t="str">
            <v>Royal City Housing LLLP</v>
          </cell>
          <cell r="G1491" t="str">
            <v>Royal City II</v>
          </cell>
          <cell r="H1491" t="str">
            <v>Catholic Charities Housing Services - Diocese of Yakima</v>
          </cell>
          <cell r="I1491" t="str">
            <v>NEF Assignment Corporation, as nominee</v>
          </cell>
          <cell r="J1491" t="str">
            <v>36-4326848</v>
          </cell>
          <cell r="K1491">
            <v>0.99990000000000001</v>
          </cell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 t="str">
            <v>Homestead Equity Fund XVI Limited Partnership</v>
          </cell>
          <cell r="W1491" t="str">
            <v>84-2071025</v>
          </cell>
          <cell r="X1491">
            <v>0.99990000000000001</v>
          </cell>
          <cell r="Y1491"/>
          <cell r="Z1491"/>
          <cell r="AA1491"/>
          <cell r="AB1491"/>
          <cell r="AC1491"/>
          <cell r="AD1491"/>
          <cell r="AE1491"/>
          <cell r="AF1491"/>
          <cell r="AG1491"/>
          <cell r="AH1491"/>
          <cell r="AI1491" t="str">
            <v>No investor with 50% or more ownership</v>
          </cell>
          <cell r="AJ1491" t="str">
            <v>N/A</v>
          </cell>
          <cell r="AK1491" t="str">
            <v>N/A</v>
          </cell>
          <cell r="AL1491"/>
          <cell r="AM1491"/>
          <cell r="AN1491"/>
          <cell r="AO1491"/>
          <cell r="AP1491"/>
          <cell r="AQ1491"/>
          <cell r="AR1491"/>
          <cell r="AS1491"/>
          <cell r="AT1491"/>
          <cell r="AU1491"/>
          <cell r="AV1491" t="str">
            <v/>
          </cell>
          <cell r="AW1491"/>
          <cell r="AX1491" t="str">
            <v/>
          </cell>
          <cell r="AY1491"/>
          <cell r="AZ1491" t="b">
            <v>1</v>
          </cell>
          <cell r="BA1491" t="b">
            <v>1</v>
          </cell>
          <cell r="BB1491" t="b">
            <v>0</v>
          </cell>
          <cell r="BC1491" t="str">
            <v>TRUE</v>
          </cell>
          <cell r="BD1491" t="b">
            <v>1</v>
          </cell>
          <cell r="BE1491" t="str">
            <v>REQ</v>
          </cell>
          <cell r="BF1491" t="str">
            <v>N/A</v>
          </cell>
          <cell r="BG1491" t="str">
            <v>REQ</v>
          </cell>
        </row>
        <row r="1492">
          <cell r="A1492">
            <v>66689</v>
          </cell>
          <cell r="B1492">
            <v>42307</v>
          </cell>
          <cell r="C1492"/>
          <cell r="D1492"/>
          <cell r="E1492"/>
          <cell r="F1492" t="str">
            <v>Artist Lofts, LLC</v>
          </cell>
          <cell r="G1492" t="str">
            <v>Artist Lofts</v>
          </cell>
          <cell r="H1492" t="str">
            <v>Impact Seven, Inc.</v>
          </cell>
          <cell r="I1492" t="str">
            <v>NEF Assignment Corporation, as nominee</v>
          </cell>
          <cell r="J1492" t="str">
            <v>36-4326848</v>
          </cell>
          <cell r="K1492">
            <v>0.9899</v>
          </cell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 t="str">
            <v>NEF Regional Fund VII - Chicago LP</v>
          </cell>
          <cell r="W1492" t="str">
            <v>35-2532766</v>
          </cell>
          <cell r="X1492">
            <v>0.9899</v>
          </cell>
          <cell r="Y1492"/>
          <cell r="Z1492"/>
          <cell r="AA1492"/>
          <cell r="AB1492"/>
          <cell r="AC1492"/>
          <cell r="AD1492"/>
          <cell r="AE1492"/>
          <cell r="AF1492"/>
          <cell r="AG1492"/>
          <cell r="AH1492"/>
          <cell r="AI1492" t="str">
            <v>No investor with 50% or more ownership</v>
          </cell>
          <cell r="AJ1492" t="str">
            <v>N/A</v>
          </cell>
          <cell r="AK1492" t="str">
            <v>N/A</v>
          </cell>
          <cell r="AL1492"/>
          <cell r="AM1492"/>
          <cell r="AN1492"/>
          <cell r="AO1492"/>
          <cell r="AP1492"/>
          <cell r="AQ1492"/>
          <cell r="AR1492"/>
          <cell r="AS1492"/>
          <cell r="AT1492"/>
          <cell r="AU1492"/>
          <cell r="AV1492" t="str">
            <v/>
          </cell>
          <cell r="AW1492"/>
          <cell r="AX1492" t="str">
            <v/>
          </cell>
          <cell r="AY1492"/>
          <cell r="AZ1492" t="b">
            <v>1</v>
          </cell>
          <cell r="BA1492" t="b">
            <v>1</v>
          </cell>
          <cell r="BB1492" t="b">
            <v>0</v>
          </cell>
          <cell r="BC1492" t="str">
            <v>FALSE</v>
          </cell>
          <cell r="BD1492" t="b">
            <v>1</v>
          </cell>
          <cell r="BE1492" t="str">
            <v>REQ</v>
          </cell>
          <cell r="BF1492" t="str">
            <v>N/A</v>
          </cell>
          <cell r="BG1492" t="str">
            <v>REQ</v>
          </cell>
        </row>
        <row r="1493">
          <cell r="A1493">
            <v>78634</v>
          </cell>
          <cell r="B1493">
            <v>43452</v>
          </cell>
          <cell r="C1493"/>
          <cell r="D1493"/>
          <cell r="E1493"/>
          <cell r="F1493" t="str">
            <v>Florence Mills Apartments, L.P.</v>
          </cell>
          <cell r="G1493" t="str">
            <v>Florence Mills Apartments</v>
          </cell>
          <cell r="H1493" t="str">
            <v>Hollywood Community Housing Corporation</v>
          </cell>
          <cell r="I1493" t="str">
            <v>NEF FRE Affordable Housing Fund LP</v>
          </cell>
          <cell r="J1493" t="str">
            <v>37-1908305</v>
          </cell>
          <cell r="K1493">
            <v>0.99990000000000001</v>
          </cell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 t="str">
            <v>NEF FRE Affordable Housing Fund LP</v>
          </cell>
          <cell r="W1493" t="str">
            <v>37-1908305</v>
          </cell>
          <cell r="X1493">
            <v>0.99990000000000001</v>
          </cell>
          <cell r="Y1493"/>
          <cell r="Z1493"/>
          <cell r="AA1493"/>
          <cell r="AB1493"/>
          <cell r="AC1493"/>
          <cell r="AD1493"/>
          <cell r="AE1493"/>
          <cell r="AF1493"/>
          <cell r="AG1493"/>
          <cell r="AH1493"/>
          <cell r="AI1493" t="str">
            <v>Federal Home Loan Mortgage Corporation</v>
          </cell>
          <cell r="AJ1493" t="str">
            <v>52-0904874</v>
          </cell>
          <cell r="AK1493">
            <v>0.99980000999999996</v>
          </cell>
          <cell r="AL1493"/>
          <cell r="AM1493"/>
          <cell r="AN1493"/>
          <cell r="AO1493"/>
          <cell r="AP1493"/>
          <cell r="AQ1493"/>
          <cell r="AR1493"/>
          <cell r="AS1493"/>
          <cell r="AT1493"/>
          <cell r="AU1493"/>
          <cell r="AV1493" t="str">
            <v/>
          </cell>
          <cell r="AW1493"/>
          <cell r="AX1493" t="str">
            <v/>
          </cell>
          <cell r="AY1493"/>
          <cell r="AZ1493" t="b">
            <v>1</v>
          </cell>
          <cell r="BA1493" t="b">
            <v>1</v>
          </cell>
          <cell r="BB1493" t="b">
            <v>0</v>
          </cell>
          <cell r="BC1493" t="str">
            <v>TRUE</v>
          </cell>
          <cell r="BD1493" t="b">
            <v>1</v>
          </cell>
          <cell r="BE1493" t="str">
            <v>N/A</v>
          </cell>
          <cell r="BF1493" t="e">
            <v>#NAME?</v>
          </cell>
          <cell r="BG1493" t="str">
            <v>REQ</v>
          </cell>
        </row>
        <row r="1494">
          <cell r="A1494">
            <v>82202</v>
          </cell>
          <cell r="B1494">
            <v>44317</v>
          </cell>
          <cell r="C1494"/>
          <cell r="D1494"/>
          <cell r="E1494"/>
          <cell r="F1494" t="str">
            <v>Cornerstone-Mills Partners, LP</v>
          </cell>
          <cell r="G1494" t="str">
            <v>Cornerstone II Apartments</v>
          </cell>
          <cell r="H1494" t="str">
            <v>Cornerstone Associates LLC</v>
          </cell>
          <cell r="I1494" t="str">
            <v>Community Affordable Housing Fund, LLC</v>
          </cell>
          <cell r="J1494" t="str">
            <v>81-2574498</v>
          </cell>
          <cell r="K1494">
            <v>0.99990000000000001</v>
          </cell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 t="str">
            <v>Community Affordable Housing Fund, LLC</v>
          </cell>
          <cell r="W1494" t="str">
            <v>81-2574498</v>
          </cell>
          <cell r="X1494">
            <v>0.99990000000000001</v>
          </cell>
          <cell r="Y1494"/>
          <cell r="Z1494"/>
          <cell r="AA1494"/>
          <cell r="AB1494"/>
          <cell r="AC1494"/>
          <cell r="AD1494"/>
          <cell r="AE1494"/>
          <cell r="AF1494"/>
          <cell r="AG1494"/>
          <cell r="AH1494"/>
          <cell r="AI1494" t="str">
            <v>First Security Bank of Missoula</v>
          </cell>
          <cell r="AJ1494" t="str">
            <v>Ask legal</v>
          </cell>
          <cell r="AK1494">
            <v>0.99980001000000007</v>
          </cell>
          <cell r="AL1494"/>
          <cell r="AM1494"/>
          <cell r="AN1494"/>
          <cell r="AO1494"/>
          <cell r="AP1494"/>
          <cell r="AQ1494"/>
          <cell r="AR1494"/>
          <cell r="AS1494"/>
          <cell r="AT1494"/>
          <cell r="AU1494"/>
          <cell r="AV1494"/>
          <cell r="AW1494"/>
          <cell r="AX1494"/>
          <cell r="AY1494"/>
          <cell r="AZ1494" t="b">
            <v>1</v>
          </cell>
          <cell r="BA1494" t="b">
            <v>1</v>
          </cell>
          <cell r="BB1494" t="str">
            <v>TRUE</v>
          </cell>
          <cell r="BC1494" t="str">
            <v>FALSE</v>
          </cell>
          <cell r="BD1494" t="b">
            <v>1</v>
          </cell>
          <cell r="BE1494" t="str">
            <v>N/A</v>
          </cell>
          <cell r="BF1494" t="e">
            <v>#NAME?</v>
          </cell>
          <cell r="BG1494" t="str">
            <v>REQ</v>
          </cell>
        </row>
        <row r="1495">
          <cell r="A1495">
            <v>78289</v>
          </cell>
          <cell r="B1495">
            <v>43279</v>
          </cell>
          <cell r="C1495"/>
          <cell r="D1495"/>
          <cell r="E1495" t="str">
            <v>Phase 2 - Check investor % in the Fund's LPA</v>
          </cell>
          <cell r="F1495" t="str">
            <v>Eastman Reserve, LLC</v>
          </cell>
          <cell r="G1495" t="str">
            <v>The Eastman Reserve</v>
          </cell>
          <cell r="H1495" t="str">
            <v>PathStone</v>
          </cell>
          <cell r="I1495" t="str">
            <v>MS Single Investor Fund V LLC</v>
          </cell>
          <cell r="J1495" t="str">
            <v>32-0531589</v>
          </cell>
          <cell r="K1495">
            <v>0.99990000000000001</v>
          </cell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 t="str">
            <v>MS Single Investor Fund V LLC</v>
          </cell>
          <cell r="W1495" t="str">
            <v>32-0531589</v>
          </cell>
          <cell r="X1495">
            <v>0.99990000000000001</v>
          </cell>
          <cell r="Y1495"/>
          <cell r="Z1495"/>
          <cell r="AA1495"/>
          <cell r="AB1495"/>
          <cell r="AC1495"/>
          <cell r="AD1495"/>
          <cell r="AE1495"/>
          <cell r="AF1495"/>
          <cell r="AG1495"/>
          <cell r="AH1495"/>
          <cell r="AI1495" t="str">
            <v>Morgan Stanley Private Bank, National Association</v>
          </cell>
          <cell r="AJ1495" t="str">
            <v>36-3707380</v>
          </cell>
          <cell r="AK1495">
            <v>0.99989900009999999</v>
          </cell>
          <cell r="AL1495"/>
          <cell r="AM1495"/>
          <cell r="AN1495"/>
          <cell r="AO1495"/>
          <cell r="AP1495"/>
          <cell r="AQ1495"/>
          <cell r="AR1495"/>
          <cell r="AS1495"/>
          <cell r="AT1495"/>
          <cell r="AU1495"/>
          <cell r="AV1495" t="str">
            <v/>
          </cell>
          <cell r="AW1495"/>
          <cell r="AX1495" t="str">
            <v/>
          </cell>
          <cell r="AY1495"/>
          <cell r="AZ1495" t="b">
            <v>1</v>
          </cell>
          <cell r="BA1495" t="b">
            <v>1</v>
          </cell>
          <cell r="BB1495" t="str">
            <v>TRUE</v>
          </cell>
          <cell r="BC1495" t="str">
            <v>FALSE</v>
          </cell>
          <cell r="BD1495" t="b">
            <v>1</v>
          </cell>
          <cell r="BE1495" t="str">
            <v>N/A</v>
          </cell>
          <cell r="BF1495" t="e">
            <v>#NAME?</v>
          </cell>
          <cell r="BG1495" t="str">
            <v>REQ</v>
          </cell>
        </row>
        <row r="1496">
          <cell r="A1496">
            <v>78649</v>
          </cell>
          <cell r="B1496">
            <v>43413</v>
          </cell>
          <cell r="C1496"/>
          <cell r="D1496"/>
          <cell r="E1496"/>
          <cell r="F1496" t="str">
            <v>MP Acalanes Associates, LP</v>
          </cell>
          <cell r="G1496" t="str">
            <v>Posolmi Place (aka Eight Trees)</v>
          </cell>
          <cell r="H1496" t="str">
            <v>MidPen Housing Corp. (fka Mid Pennisula Housing Coalition)</v>
          </cell>
          <cell r="I1496" t="str">
            <v>NEF Assignment Corporation, as nominee</v>
          </cell>
          <cell r="J1496" t="str">
            <v>36-4326848</v>
          </cell>
          <cell r="K1496">
            <v>0.99990000000000001</v>
          </cell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 t="str">
            <v>Northern California Investment Fund III LP</v>
          </cell>
          <cell r="W1496" t="str">
            <v>83-0989214</v>
          </cell>
          <cell r="X1496">
            <v>0.99990000000000001</v>
          </cell>
          <cell r="Y1496"/>
          <cell r="Z1496"/>
          <cell r="AA1496"/>
          <cell r="AB1496"/>
          <cell r="AC1496"/>
          <cell r="AD1496"/>
          <cell r="AE1496"/>
          <cell r="AF1496"/>
          <cell r="AG1496"/>
          <cell r="AH1496"/>
          <cell r="AI1496" t="str">
            <v>Silicon Valley Bank</v>
          </cell>
          <cell r="AJ1496" t="str">
            <v>94-2875288</v>
          </cell>
          <cell r="AK1496">
            <v>0.99980001000000007</v>
          </cell>
          <cell r="AL1496"/>
          <cell r="AM1496"/>
          <cell r="AN1496"/>
          <cell r="AO1496"/>
          <cell r="AP1496"/>
          <cell r="AQ1496"/>
          <cell r="AR1496"/>
          <cell r="AS1496"/>
          <cell r="AT1496"/>
          <cell r="AU1496"/>
          <cell r="AV1496" t="str">
            <v/>
          </cell>
          <cell r="AW1496"/>
          <cell r="AX1496" t="str">
            <v/>
          </cell>
          <cell r="AY1496"/>
          <cell r="AZ1496" t="b">
            <v>0</v>
          </cell>
          <cell r="BA1496" t="b">
            <v>0</v>
          </cell>
          <cell r="BB1496" t="str">
            <v>TRUE</v>
          </cell>
          <cell r="BC1496" t="str">
            <v>FALSE</v>
          </cell>
          <cell r="BD1496" t="b">
            <v>1</v>
          </cell>
          <cell r="BE1496" t="str">
            <v>REQ</v>
          </cell>
          <cell r="BF1496" t="e">
            <v>#NAME?</v>
          </cell>
          <cell r="BG1496" t="str">
            <v>REQ</v>
          </cell>
        </row>
        <row r="1497">
          <cell r="A1497">
            <v>78664</v>
          </cell>
          <cell r="B1497">
            <v>44741</v>
          </cell>
          <cell r="C1497"/>
          <cell r="D1497"/>
          <cell r="E1497"/>
          <cell r="F1497" t="str">
            <v>Ebenezer Plaza Owner Phase II LLC</v>
          </cell>
          <cell r="G1497" t="str">
            <v>Ebenezer Plaza II</v>
          </cell>
          <cell r="H1497" t="str">
            <v>Procida</v>
          </cell>
          <cell r="I1497" t="str">
            <v>NEF Assignment Corporation, as nominee</v>
          </cell>
          <cell r="J1497" t="str">
            <v>36-4326848</v>
          </cell>
          <cell r="K1497">
            <v>0.99990000000000001</v>
          </cell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 t="str">
            <v>Banc of America Community Housing Investment Fund XVI LP</v>
          </cell>
          <cell r="W1497" t="str">
            <v>88-2429200</v>
          </cell>
          <cell r="X1497">
            <v>0.99990000000000001</v>
          </cell>
          <cell r="Y1497"/>
          <cell r="Z1497"/>
          <cell r="AA1497"/>
          <cell r="AB1497"/>
          <cell r="AC1497"/>
          <cell r="AD1497"/>
          <cell r="AE1497"/>
          <cell r="AF1497"/>
          <cell r="AG1497"/>
          <cell r="AH1497"/>
          <cell r="AI1497" t="str">
            <v>Bank of America, N.A.</v>
          </cell>
          <cell r="AJ1497" t="str">
            <v>94-1687665</v>
          </cell>
          <cell r="AK1497">
            <v>0.99980001000000007</v>
          </cell>
          <cell r="AL1497"/>
          <cell r="AM1497"/>
          <cell r="AN1497"/>
          <cell r="AO1497"/>
          <cell r="AP1497"/>
          <cell r="AQ1497"/>
          <cell r="AR1497"/>
          <cell r="AS1497"/>
          <cell r="AT1497"/>
          <cell r="AU1497"/>
          <cell r="AV1497"/>
          <cell r="AW1497"/>
          <cell r="AX1497"/>
          <cell r="AY1497"/>
          <cell r="AZ1497" t="b">
            <v>1</v>
          </cell>
          <cell r="BA1497" t="b">
            <v>1</v>
          </cell>
          <cell r="BB1497" t="b">
            <v>0</v>
          </cell>
          <cell r="BC1497" t="str">
            <v>TRUE</v>
          </cell>
          <cell r="BD1497" t="b">
            <v>1</v>
          </cell>
          <cell r="BE1497" t="str">
            <v>REQ</v>
          </cell>
          <cell r="BF1497" t="e">
            <v>#NAME?</v>
          </cell>
          <cell r="BG1497" t="str">
            <v>REQ</v>
          </cell>
        </row>
        <row r="1498">
          <cell r="A1498">
            <v>78665</v>
          </cell>
          <cell r="B1498">
            <v>43676</v>
          </cell>
          <cell r="C1498"/>
          <cell r="D1498"/>
          <cell r="E1498"/>
          <cell r="F1498" t="str">
            <v>Six Ward Flats LP</v>
          </cell>
          <cell r="G1498" t="str">
            <v>Sixth Ward Flats</v>
          </cell>
          <cell r="H1498" t="str">
            <v>ACTION-Housing, Inc.</v>
          </cell>
          <cell r="I1498" t="str">
            <v>NEF Assignment Corporation, as nominee</v>
          </cell>
          <cell r="J1498" t="str">
            <v>36-4326848</v>
          </cell>
          <cell r="K1498">
            <v>0.99990000000000001</v>
          </cell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 t="str">
            <v>NEF New York Special Tax Credit Fund 2016 LP</v>
          </cell>
          <cell r="W1498" t="str">
            <v>36-4843279</v>
          </cell>
          <cell r="X1498">
            <v>0.99990000000000001</v>
          </cell>
          <cell r="Y1498"/>
          <cell r="Z1498"/>
          <cell r="AA1498"/>
          <cell r="AB1498"/>
          <cell r="AC1498"/>
          <cell r="AD1498"/>
          <cell r="AE1498"/>
          <cell r="AF1498"/>
          <cell r="AG1498"/>
          <cell r="AH1498"/>
          <cell r="AI1498" t="str">
            <v>BNY Aurora Holding Corp</v>
          </cell>
          <cell r="AJ1498" t="str">
            <v>13-3837068</v>
          </cell>
          <cell r="AK1498">
            <v>0.99980000999999996</v>
          </cell>
          <cell r="AL1498"/>
          <cell r="AM1498"/>
          <cell r="AN1498"/>
          <cell r="AO1498"/>
          <cell r="AP1498"/>
          <cell r="AQ1498"/>
          <cell r="AR1498"/>
          <cell r="AS1498"/>
          <cell r="AT1498"/>
          <cell r="AU1498"/>
          <cell r="AV1498" t="str">
            <v/>
          </cell>
          <cell r="AW1498"/>
          <cell r="AX1498" t="str">
            <v/>
          </cell>
          <cell r="AY1498"/>
          <cell r="AZ1498" t="b">
            <v>1</v>
          </cell>
          <cell r="BA1498" t="b">
            <v>1</v>
          </cell>
          <cell r="BB1498" t="b">
            <v>0</v>
          </cell>
          <cell r="BC1498" t="str">
            <v>TRUE</v>
          </cell>
          <cell r="BD1498" t="b">
            <v>1</v>
          </cell>
          <cell r="BE1498" t="str">
            <v>REQ</v>
          </cell>
          <cell r="BF1498" t="e">
            <v>#NAME?</v>
          </cell>
          <cell r="BG1498" t="str">
            <v>REQ</v>
          </cell>
        </row>
        <row r="1499">
          <cell r="A1499">
            <v>78666</v>
          </cell>
          <cell r="B1499">
            <v>43921</v>
          </cell>
          <cell r="C1499"/>
          <cell r="D1499"/>
          <cell r="E1499"/>
          <cell r="F1499" t="str">
            <v>Barwell Rehabilitation LLC</v>
          </cell>
          <cell r="G1499" t="str">
            <v>Barwell Manor</v>
          </cell>
          <cell r="H1499" t="str">
            <v>Bear Development, LLC</v>
          </cell>
          <cell r="I1499" t="str">
            <v>NEF FRE Affordable Housing Fund LP</v>
          </cell>
          <cell r="J1499" t="str">
            <v>37-1908305</v>
          </cell>
          <cell r="K1499">
            <v>0.99990000000000001</v>
          </cell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 t="str">
            <v>NEF FRE Affordable Housing Fund LP</v>
          </cell>
          <cell r="W1499" t="str">
            <v>37-1908305</v>
          </cell>
          <cell r="X1499">
            <v>0.99990000000000001</v>
          </cell>
          <cell r="Y1499"/>
          <cell r="Z1499"/>
          <cell r="AA1499"/>
          <cell r="AB1499"/>
          <cell r="AC1499"/>
          <cell r="AD1499"/>
          <cell r="AE1499"/>
          <cell r="AF1499"/>
          <cell r="AG1499"/>
          <cell r="AH1499"/>
          <cell r="AI1499" t="str">
            <v>Federal Home Loan Mortgage Corporation</v>
          </cell>
          <cell r="AJ1499" t="str">
            <v>52-0904874</v>
          </cell>
          <cell r="AK1499">
            <v>0.99980001000000007</v>
          </cell>
          <cell r="AL1499"/>
          <cell r="AM1499"/>
          <cell r="AN1499"/>
          <cell r="AO1499"/>
          <cell r="AP1499"/>
          <cell r="AQ1499"/>
          <cell r="AR1499"/>
          <cell r="AS1499"/>
          <cell r="AT1499"/>
          <cell r="AU1499"/>
          <cell r="AV1499"/>
          <cell r="AW1499"/>
          <cell r="AX1499"/>
          <cell r="AY1499"/>
          <cell r="AZ1499" t="b">
            <v>1</v>
          </cell>
          <cell r="BA1499" t="b">
            <v>1</v>
          </cell>
          <cell r="BB1499" t="b">
            <v>0</v>
          </cell>
          <cell r="BC1499" t="str">
            <v>TRUE</v>
          </cell>
          <cell r="BD1499" t="b">
            <v>1</v>
          </cell>
          <cell r="BE1499" t="str">
            <v>N/A</v>
          </cell>
          <cell r="BF1499" t="e">
            <v>#NAME?</v>
          </cell>
          <cell r="BG1499" t="str">
            <v>REQ</v>
          </cell>
        </row>
        <row r="1500">
          <cell r="A1500">
            <v>78669</v>
          </cell>
          <cell r="B1500">
            <v>43454</v>
          </cell>
          <cell r="C1500"/>
          <cell r="D1500"/>
          <cell r="E1500"/>
          <cell r="F1500" t="str">
            <v>Senator 2015 LP</v>
          </cell>
          <cell r="G1500" t="str">
            <v>Senator Apartments</v>
          </cell>
          <cell r="H1500" t="str">
            <v>Skid Row Housing Trust (SRHT)</v>
          </cell>
          <cell r="I1500" t="str">
            <v>NEF Assignment Corporation, as nominee</v>
          </cell>
          <cell r="J1500" t="str">
            <v>36-4326848</v>
          </cell>
          <cell r="K1500">
            <v>0.99990000000000001</v>
          </cell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 t="str">
            <v>California Equity Fund 2019 LP</v>
          </cell>
          <cell r="W1500" t="str">
            <v>83-2877793</v>
          </cell>
          <cell r="X1500">
            <v>0.99990000000000001</v>
          </cell>
          <cell r="Y1500"/>
          <cell r="Z1500"/>
          <cell r="AA1500"/>
          <cell r="AB1500"/>
          <cell r="AC1500"/>
          <cell r="AD1500"/>
          <cell r="AE1500"/>
          <cell r="AF1500"/>
          <cell r="AG1500"/>
          <cell r="AH1500"/>
          <cell r="AI1500" t="str">
            <v>No investor with 50% or more ownership</v>
          </cell>
          <cell r="AJ1500" t="str">
            <v>N/A</v>
          </cell>
          <cell r="AK1500" t="str">
            <v>N/A</v>
          </cell>
          <cell r="AL1500"/>
          <cell r="AM1500"/>
          <cell r="AN1500"/>
          <cell r="AO1500"/>
          <cell r="AP1500"/>
          <cell r="AQ1500"/>
          <cell r="AR1500"/>
          <cell r="AS1500"/>
          <cell r="AT1500"/>
          <cell r="AU1500"/>
          <cell r="AV1500" t="str">
            <v/>
          </cell>
          <cell r="AW1500"/>
          <cell r="AX1500" t="str">
            <v/>
          </cell>
          <cell r="AY1500"/>
          <cell r="AZ1500" t="b">
            <v>1</v>
          </cell>
          <cell r="BA1500" t="b">
            <v>1</v>
          </cell>
          <cell r="BB1500" t="b">
            <v>0</v>
          </cell>
          <cell r="BC1500" t="str">
            <v>FALSE</v>
          </cell>
          <cell r="BD1500" t="b">
            <v>1</v>
          </cell>
          <cell r="BE1500" t="str">
            <v>REQ</v>
          </cell>
          <cell r="BF1500" t="str">
            <v>N/A</v>
          </cell>
          <cell r="BG1500" t="str">
            <v>REQ</v>
          </cell>
        </row>
        <row r="1501">
          <cell r="A1501">
            <v>78670</v>
          </cell>
          <cell r="B1501">
            <v>43858</v>
          </cell>
          <cell r="C1501"/>
          <cell r="D1501"/>
          <cell r="E1501"/>
          <cell r="F1501" t="str">
            <v>Hope Manor Village Housing Limited Partnership</v>
          </cell>
          <cell r="G1501" t="str">
            <v>Hope Manor Village</v>
          </cell>
          <cell r="H1501" t="str">
            <v>Volunteers of America of Illinois</v>
          </cell>
          <cell r="I1501" t="str">
            <v>NEF Assignment Corporation, as nominee</v>
          </cell>
          <cell r="J1501" t="str">
            <v>36-4326848</v>
          </cell>
          <cell r="K1501">
            <v>0.40995899999999996</v>
          </cell>
          <cell r="L1501" t="str">
            <v>NEF Fifth Third Opportunity Zone Fund I LLC</v>
          </cell>
          <cell r="M1501" t="str">
            <v>84-2141630</v>
          </cell>
          <cell r="N1501">
            <v>0.58994099999999994</v>
          </cell>
          <cell r="O1501"/>
          <cell r="P1501"/>
          <cell r="Q1501"/>
          <cell r="R1501"/>
          <cell r="S1501"/>
          <cell r="T1501"/>
          <cell r="U1501"/>
          <cell r="V1501" t="str">
            <v>National Equity Fund 2020 LP</v>
          </cell>
          <cell r="W1501" t="str">
            <v>85-1654515</v>
          </cell>
          <cell r="X1501">
            <v>0.40995899999999996</v>
          </cell>
          <cell r="Y1501" t="str">
            <v>NEF Fifth Third Opportunity Zone Fund I LLC</v>
          </cell>
          <cell r="Z1501" t="str">
            <v>84-2141630</v>
          </cell>
          <cell r="AA1501">
            <v>0.58994099999999994</v>
          </cell>
          <cell r="AB1501"/>
          <cell r="AC1501"/>
          <cell r="AD1501"/>
          <cell r="AE1501"/>
          <cell r="AF1501"/>
          <cell r="AG1501"/>
          <cell r="AH1501"/>
          <cell r="AI1501" t="str">
            <v>No investor with 50% or more ownership</v>
          </cell>
          <cell r="AJ1501" t="str">
            <v>N/A</v>
          </cell>
          <cell r="AK1501" t="str">
            <v>N/A</v>
          </cell>
          <cell r="AL1501"/>
          <cell r="AM1501"/>
          <cell r="AN1501"/>
          <cell r="AO1501"/>
          <cell r="AP1501"/>
          <cell r="AQ1501"/>
          <cell r="AR1501"/>
          <cell r="AS1501"/>
          <cell r="AT1501"/>
          <cell r="AU1501"/>
          <cell r="AV1501"/>
          <cell r="AW1501"/>
          <cell r="AX1501"/>
          <cell r="AY1501"/>
          <cell r="AZ1501" t="b">
            <v>1</v>
          </cell>
          <cell r="BA1501" t="b">
            <v>1</v>
          </cell>
          <cell r="BB1501" t="b">
            <v>0</v>
          </cell>
          <cell r="BC1501" t="str">
            <v>FALSE</v>
          </cell>
          <cell r="BD1501" t="b">
            <v>1</v>
          </cell>
          <cell r="BE1501" t="str">
            <v>REQ</v>
          </cell>
          <cell r="BF1501" t="str">
            <v>N/A</v>
          </cell>
          <cell r="BG1501" t="str">
            <v>REQ</v>
          </cell>
        </row>
        <row r="1502">
          <cell r="A1502">
            <v>78701</v>
          </cell>
          <cell r="B1502">
            <v>43462</v>
          </cell>
          <cell r="C1502"/>
          <cell r="D1502"/>
          <cell r="E1502"/>
          <cell r="F1502" t="str">
            <v>UMOM Housing V LLC</v>
          </cell>
          <cell r="G1502" t="str">
            <v>South 7th Village</v>
          </cell>
          <cell r="H1502" t="str">
            <v>Helping Hands Housing Services, Inc./ UMOM New Day Center, inc.</v>
          </cell>
          <cell r="I1502" t="str">
            <v>NEF Assignment Corporation, as nominee</v>
          </cell>
          <cell r="J1502" t="str">
            <v>36-4326848</v>
          </cell>
          <cell r="K1502">
            <v>0.99990000000000001</v>
          </cell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 t="str">
            <v>Homestead Equity Fund XV Limited Partnership</v>
          </cell>
          <cell r="W1502" t="str">
            <v>83-0926813</v>
          </cell>
          <cell r="X1502">
            <v>0.99990000000000001</v>
          </cell>
          <cell r="Y1502"/>
          <cell r="Z1502"/>
          <cell r="AA1502"/>
          <cell r="AB1502"/>
          <cell r="AC1502"/>
          <cell r="AD1502"/>
          <cell r="AE1502"/>
          <cell r="AF1502"/>
          <cell r="AG1502"/>
          <cell r="AH1502"/>
          <cell r="AI1502" t="str">
            <v>No investor with 50% or more ownership</v>
          </cell>
          <cell r="AJ1502" t="str">
            <v>N/A</v>
          </cell>
          <cell r="AK1502" t="str">
            <v>N/A</v>
          </cell>
          <cell r="AL1502"/>
          <cell r="AM1502"/>
          <cell r="AN1502"/>
          <cell r="AO1502"/>
          <cell r="AP1502"/>
          <cell r="AQ1502"/>
          <cell r="AR1502"/>
          <cell r="AS1502"/>
          <cell r="AT1502"/>
          <cell r="AU1502"/>
          <cell r="AV1502" t="str">
            <v/>
          </cell>
          <cell r="AW1502"/>
          <cell r="AX1502" t="str">
            <v/>
          </cell>
          <cell r="AY1502"/>
          <cell r="AZ1502" t="b">
            <v>1</v>
          </cell>
          <cell r="BA1502" t="b">
            <v>1</v>
          </cell>
          <cell r="BB1502" t="b">
            <v>0</v>
          </cell>
          <cell r="BC1502" t="str">
            <v>FALSE</v>
          </cell>
          <cell r="BD1502" t="b">
            <v>1</v>
          </cell>
          <cell r="BE1502" t="str">
            <v>REQ</v>
          </cell>
          <cell r="BF1502" t="str">
            <v>N/A</v>
          </cell>
          <cell r="BG1502" t="str">
            <v>REQ</v>
          </cell>
        </row>
        <row r="1503">
          <cell r="A1503">
            <v>78673</v>
          </cell>
          <cell r="B1503">
            <v>43559</v>
          </cell>
          <cell r="C1503"/>
          <cell r="D1503"/>
          <cell r="E1503"/>
          <cell r="F1503" t="str">
            <v>Residence on Main, L.P.</v>
          </cell>
          <cell r="G1503" t="str">
            <v>The Residences on Main</v>
          </cell>
          <cell r="H1503" t="str">
            <v>Los Angeles Family Housing Corporation (LAHC)</v>
          </cell>
          <cell r="I1503" t="str">
            <v>NEF FRE Affordable Housing Fund LP</v>
          </cell>
          <cell r="J1503" t="str">
            <v>37-1908305</v>
          </cell>
          <cell r="K1503">
            <v>0.99990000000000001</v>
          </cell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 t="str">
            <v>NEF FRE Affordable Housing Fund LP</v>
          </cell>
          <cell r="W1503" t="str">
            <v>37-1908305</v>
          </cell>
          <cell r="X1503">
            <v>0.99990000000000001</v>
          </cell>
          <cell r="Y1503"/>
          <cell r="Z1503"/>
          <cell r="AA1503"/>
          <cell r="AB1503"/>
          <cell r="AC1503"/>
          <cell r="AD1503"/>
          <cell r="AE1503"/>
          <cell r="AF1503"/>
          <cell r="AG1503"/>
          <cell r="AH1503"/>
          <cell r="AI1503" t="str">
            <v>Federal Home Loan Mortgage Corporation</v>
          </cell>
          <cell r="AJ1503" t="str">
            <v>52-0904874</v>
          </cell>
          <cell r="AK1503">
            <v>0.99980000999999996</v>
          </cell>
          <cell r="AL1503"/>
          <cell r="AM1503"/>
          <cell r="AN1503"/>
          <cell r="AO1503"/>
          <cell r="AP1503"/>
          <cell r="AQ1503"/>
          <cell r="AR1503"/>
          <cell r="AS1503"/>
          <cell r="AT1503"/>
          <cell r="AU1503"/>
          <cell r="AV1503" t="str">
            <v>NEF Assignment Corporation, as nominee</v>
          </cell>
          <cell r="AW1503" t="str">
            <v>36-4326848</v>
          </cell>
          <cell r="AX1503">
            <v>0.99990000000000001</v>
          </cell>
          <cell r="AY1503"/>
          <cell r="AZ1503" t="b">
            <v>1</v>
          </cell>
          <cell r="BA1503" t="b">
            <v>1</v>
          </cell>
          <cell r="BB1503" t="b">
            <v>0</v>
          </cell>
          <cell r="BC1503" t="str">
            <v>TRUE</v>
          </cell>
          <cell r="BD1503" t="b">
            <v>1</v>
          </cell>
          <cell r="BE1503" t="str">
            <v>N/A</v>
          </cell>
          <cell r="BF1503" t="e">
            <v>#NAME?</v>
          </cell>
          <cell r="BG1503" t="str">
            <v>REQ</v>
          </cell>
        </row>
        <row r="1504">
          <cell r="A1504">
            <v>78674</v>
          </cell>
          <cell r="B1504">
            <v>43439</v>
          </cell>
          <cell r="C1504"/>
          <cell r="D1504"/>
          <cell r="E1504"/>
          <cell r="F1504" t="str">
            <v>Flor 401 Lofts LP</v>
          </cell>
          <cell r="G1504" t="str">
            <v>Skid Row Flor 401</v>
          </cell>
          <cell r="H1504" t="str">
            <v>Skid Row Housing Trust (SRHT)</v>
          </cell>
          <cell r="I1504" t="str">
            <v>NEF FRE Affordable Housing Fund LP</v>
          </cell>
          <cell r="J1504" t="str">
            <v>37-1908305</v>
          </cell>
          <cell r="K1504">
            <v>0.99990000000000001</v>
          </cell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 t="str">
            <v>NEF FRE Affordable Housing Fund LP</v>
          </cell>
          <cell r="W1504" t="str">
            <v>37-1908305</v>
          </cell>
          <cell r="X1504">
            <v>0.99990000000000001</v>
          </cell>
          <cell r="Y1504"/>
          <cell r="Z1504"/>
          <cell r="AA1504"/>
          <cell r="AB1504"/>
          <cell r="AC1504"/>
          <cell r="AD1504"/>
          <cell r="AE1504"/>
          <cell r="AF1504"/>
          <cell r="AG1504"/>
          <cell r="AH1504"/>
          <cell r="AI1504" t="str">
            <v>Federal Home Loan Mortgage Corporation</v>
          </cell>
          <cell r="AJ1504" t="str">
            <v>52-0904874</v>
          </cell>
          <cell r="AK1504">
            <v>0.99980000999999996</v>
          </cell>
          <cell r="AL1504"/>
          <cell r="AM1504"/>
          <cell r="AN1504"/>
          <cell r="AO1504"/>
          <cell r="AP1504"/>
          <cell r="AQ1504"/>
          <cell r="AR1504"/>
          <cell r="AS1504"/>
          <cell r="AT1504"/>
          <cell r="AU1504"/>
          <cell r="AV1504" t="str">
            <v/>
          </cell>
          <cell r="AW1504"/>
          <cell r="AX1504" t="str">
            <v/>
          </cell>
          <cell r="AY1504"/>
          <cell r="AZ1504" t="b">
            <v>1</v>
          </cell>
          <cell r="BA1504" t="b">
            <v>1</v>
          </cell>
          <cell r="BB1504" t="str">
            <v>TRUE</v>
          </cell>
          <cell r="BC1504" t="str">
            <v>FALSE</v>
          </cell>
          <cell r="BD1504" t="b">
            <v>1</v>
          </cell>
          <cell r="BE1504" t="str">
            <v>N/A</v>
          </cell>
          <cell r="BF1504" t="e">
            <v>#NAME?</v>
          </cell>
          <cell r="BG1504" t="str">
            <v>REQ</v>
          </cell>
        </row>
        <row r="1505">
          <cell r="A1505">
            <v>78462</v>
          </cell>
          <cell r="B1505">
            <v>43287</v>
          </cell>
          <cell r="C1505"/>
          <cell r="D1505"/>
          <cell r="E1505" t="str">
            <v>Phase 2 - Check investor % in the Fund's LPA</v>
          </cell>
          <cell r="F1505" t="str">
            <v>MillCreek Station Apartments LLC</v>
          </cell>
          <cell r="G1505" t="str">
            <v>MillCreek Station Apartments LLC</v>
          </cell>
          <cell r="H1505" t="str">
            <v>Gardner Batt. LLC</v>
          </cell>
          <cell r="I1505" t="str">
            <v>MS Single Investor Fund V LLC</v>
          </cell>
          <cell r="J1505" t="str">
            <v>32-0531589</v>
          </cell>
          <cell r="K1505">
            <v>0.99990000000000001</v>
          </cell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 t="str">
            <v>MS Single Investor Fund V LLC</v>
          </cell>
          <cell r="W1505" t="str">
            <v>32-0531589</v>
          </cell>
          <cell r="X1505">
            <v>0.99990000000000001</v>
          </cell>
          <cell r="Y1505"/>
          <cell r="Z1505"/>
          <cell r="AA1505"/>
          <cell r="AB1505"/>
          <cell r="AC1505"/>
          <cell r="AD1505"/>
          <cell r="AE1505"/>
          <cell r="AF1505"/>
          <cell r="AG1505"/>
          <cell r="AH1505"/>
          <cell r="AI1505" t="str">
            <v>Morgan Stanley Private Bank, National Association</v>
          </cell>
          <cell r="AJ1505" t="str">
            <v>36-3707380</v>
          </cell>
          <cell r="AK1505">
            <v>0.99989900009999999</v>
          </cell>
          <cell r="AL1505"/>
          <cell r="AM1505"/>
          <cell r="AN1505"/>
          <cell r="AO1505"/>
          <cell r="AP1505"/>
          <cell r="AQ1505"/>
          <cell r="AR1505"/>
          <cell r="AS1505"/>
          <cell r="AT1505"/>
          <cell r="AU1505"/>
          <cell r="AV1505" t="str">
            <v/>
          </cell>
          <cell r="AW1505"/>
          <cell r="AX1505" t="str">
            <v/>
          </cell>
          <cell r="AY1505"/>
          <cell r="AZ1505" t="b">
            <v>1</v>
          </cell>
          <cell r="BA1505" t="b">
            <v>1</v>
          </cell>
          <cell r="BB1505" t="str">
            <v>TRUE</v>
          </cell>
          <cell r="BC1505" t="str">
            <v>FALSE</v>
          </cell>
          <cell r="BD1505" t="b">
            <v>1</v>
          </cell>
          <cell r="BE1505" t="str">
            <v>N/A</v>
          </cell>
          <cell r="BF1505" t="e">
            <v>#NAME?</v>
          </cell>
          <cell r="BG1505" t="str">
            <v>REQ</v>
          </cell>
        </row>
        <row r="1506">
          <cell r="A1506">
            <v>78735</v>
          </cell>
          <cell r="B1506">
            <v>43403</v>
          </cell>
          <cell r="C1506"/>
          <cell r="D1506"/>
          <cell r="E1506"/>
          <cell r="F1506" t="str">
            <v>Campanile on Commerce LP</v>
          </cell>
          <cell r="G1506" t="str">
            <v>Campanile on Commerce</v>
          </cell>
          <cell r="H1506" t="str">
            <v>Kilday Operating, LLC</v>
          </cell>
          <cell r="I1506" t="str">
            <v>NEF Assignment Corporation, as nominee</v>
          </cell>
          <cell r="J1506" t="str">
            <v>36-4326848</v>
          </cell>
          <cell r="K1506">
            <v>0.99990000000000001</v>
          </cell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 t="str">
            <v>NEF 2018 Texas Regional Fund LP</v>
          </cell>
          <cell r="W1506" t="str">
            <v>83-0850442</v>
          </cell>
          <cell r="X1506">
            <v>0.99990000000000001</v>
          </cell>
          <cell r="Y1506"/>
          <cell r="Z1506"/>
          <cell r="AA1506"/>
          <cell r="AB1506"/>
          <cell r="AC1506"/>
          <cell r="AD1506"/>
          <cell r="AE1506"/>
          <cell r="AF1506"/>
          <cell r="AG1506"/>
          <cell r="AH1506"/>
          <cell r="AI1506" t="str">
            <v>No investor with 50% or more ownership</v>
          </cell>
          <cell r="AJ1506" t="str">
            <v>N/A</v>
          </cell>
          <cell r="AK1506" t="str">
            <v>N/A</v>
          </cell>
          <cell r="AL1506"/>
          <cell r="AM1506"/>
          <cell r="AN1506"/>
          <cell r="AO1506"/>
          <cell r="AP1506"/>
          <cell r="AQ1506"/>
          <cell r="AR1506"/>
          <cell r="AS1506"/>
          <cell r="AT1506"/>
          <cell r="AU1506"/>
          <cell r="AV1506" t="str">
            <v/>
          </cell>
          <cell r="AW1506"/>
          <cell r="AX1506" t="str">
            <v/>
          </cell>
          <cell r="AY1506"/>
          <cell r="AZ1506" t="b">
            <v>1</v>
          </cell>
          <cell r="BA1506" t="b">
            <v>1</v>
          </cell>
          <cell r="BB1506" t="str">
            <v>TRUE</v>
          </cell>
          <cell r="BC1506" t="str">
            <v>FALSE</v>
          </cell>
          <cell r="BD1506" t="b">
            <v>1</v>
          </cell>
          <cell r="BE1506" t="str">
            <v>REQ</v>
          </cell>
          <cell r="BF1506" t="str">
            <v>N/A</v>
          </cell>
          <cell r="BG1506" t="str">
            <v>REQ</v>
          </cell>
        </row>
        <row r="1507">
          <cell r="A1507">
            <v>67296</v>
          </cell>
          <cell r="B1507">
            <v>42328</v>
          </cell>
          <cell r="C1507"/>
          <cell r="D1507"/>
          <cell r="E1507"/>
          <cell r="F1507" t="str">
            <v>WFHA Brooklyn Restoration L.P.</v>
          </cell>
          <cell r="G1507" t="str">
            <v>Franklin Ave Preservation - Preservation Equity(2015)</v>
          </cell>
          <cell r="H1507" t="str">
            <v>Workforce Housing Advisors</v>
          </cell>
          <cell r="I1507" t="str">
            <v>NYC Distressed Multifamily Housing Fund I LP</v>
          </cell>
          <cell r="J1507" t="str">
            <v>32-0417959</v>
          </cell>
          <cell r="K1507">
            <v>1E-3</v>
          </cell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 t="str">
            <v>NYC Distressed Multifamily Housing Fund I LP</v>
          </cell>
          <cell r="W1507" t="str">
            <v>32-0417959</v>
          </cell>
          <cell r="X1507">
            <v>1E-3</v>
          </cell>
          <cell r="Y1507"/>
          <cell r="Z1507"/>
          <cell r="AA1507"/>
          <cell r="AB1507"/>
          <cell r="AC1507"/>
          <cell r="AD1507"/>
          <cell r="AE1507"/>
          <cell r="AF1507"/>
          <cell r="AG1507"/>
          <cell r="AH1507"/>
          <cell r="AI1507" t="str">
            <v>Morgan Stanley Private Bank, National Association</v>
          </cell>
          <cell r="AJ1507" t="str">
            <v>36-3707380</v>
          </cell>
          <cell r="AK1507">
            <v>9.9989999999999996E-4</v>
          </cell>
          <cell r="AL1507"/>
          <cell r="AM1507"/>
          <cell r="AN1507"/>
          <cell r="AO1507"/>
          <cell r="AP1507"/>
          <cell r="AQ1507"/>
          <cell r="AR1507"/>
          <cell r="AS1507"/>
          <cell r="AT1507"/>
          <cell r="AU1507"/>
          <cell r="AV1507" t="str">
            <v/>
          </cell>
          <cell r="AW1507"/>
          <cell r="AX1507" t="str">
            <v/>
          </cell>
          <cell r="AY1507"/>
          <cell r="AZ1507" t="b">
            <v>1</v>
          </cell>
          <cell r="BA1507" t="b">
            <v>1</v>
          </cell>
          <cell r="BB1507" t="b">
            <v>0</v>
          </cell>
          <cell r="BC1507" t="str">
            <v>TRUE</v>
          </cell>
          <cell r="BD1507" t="b">
            <v>1</v>
          </cell>
          <cell r="BE1507" t="str">
            <v>N/A</v>
          </cell>
          <cell r="BF1507" t="e">
            <v>#NAME?</v>
          </cell>
          <cell r="BG1507" t="str">
            <v>REQ</v>
          </cell>
        </row>
        <row r="1508">
          <cell r="A1508">
            <v>78734</v>
          </cell>
          <cell r="B1508">
            <v>43958</v>
          </cell>
          <cell r="C1508"/>
          <cell r="D1508"/>
          <cell r="E1508"/>
          <cell r="F1508" t="str">
            <v>Post West Nine Limited Partnership</v>
          </cell>
          <cell r="G1508" t="str">
            <v>Post West Nine</v>
          </cell>
          <cell r="H1508" t="str">
            <v>Arlington Partnership for Affordable Housing, Inc.</v>
          </cell>
          <cell r="I1508" t="str">
            <v>NEF Assignment Corporation, as nominee</v>
          </cell>
          <cell r="J1508" t="str">
            <v>36-4326848</v>
          </cell>
          <cell r="K1508">
            <v>0.99990000000000001</v>
          </cell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 t="str">
            <v>NEF Capital One Investment Fund LLC</v>
          </cell>
          <cell r="W1508" t="str">
            <v>90-0843727</v>
          </cell>
          <cell r="X1508">
            <v>0.99990000000000001</v>
          </cell>
          <cell r="Y1508"/>
          <cell r="Z1508"/>
          <cell r="AA1508"/>
          <cell r="AB1508"/>
          <cell r="AC1508"/>
          <cell r="AD1508"/>
          <cell r="AE1508"/>
          <cell r="AF1508"/>
          <cell r="AG1508"/>
          <cell r="AH1508"/>
          <cell r="AI1508" t="str">
            <v>Capital One NA LIHTC, Inc.</v>
          </cell>
          <cell r="AJ1508" t="str">
            <v>26-0403948</v>
          </cell>
          <cell r="AK1508">
            <v>0.99980001000000007</v>
          </cell>
          <cell r="AL1508"/>
          <cell r="AM1508"/>
          <cell r="AN1508"/>
          <cell r="AO1508"/>
          <cell r="AP1508"/>
          <cell r="AQ1508"/>
          <cell r="AR1508"/>
          <cell r="AS1508"/>
          <cell r="AT1508"/>
          <cell r="AU1508"/>
          <cell r="AV1508"/>
          <cell r="AW1508"/>
          <cell r="AX1508"/>
          <cell r="AY1508"/>
          <cell r="AZ1508" t="b">
            <v>1</v>
          </cell>
          <cell r="BA1508" t="b">
            <v>1</v>
          </cell>
          <cell r="BB1508" t="b">
            <v>0</v>
          </cell>
          <cell r="BC1508" t="str">
            <v>TRUE</v>
          </cell>
          <cell r="BD1508" t="b">
            <v>1</v>
          </cell>
          <cell r="BE1508" t="str">
            <v>REQ</v>
          </cell>
          <cell r="BF1508" t="e">
            <v>#NAME?</v>
          </cell>
          <cell r="BG1508" t="str">
            <v>REQ</v>
          </cell>
        </row>
        <row r="1509">
          <cell r="A1509">
            <v>78770</v>
          </cell>
          <cell r="B1509">
            <v>43417</v>
          </cell>
          <cell r="C1509"/>
          <cell r="D1509"/>
          <cell r="E1509"/>
          <cell r="F1509" t="str">
            <v>Wenatchee Housing LLLP</v>
          </cell>
          <cell r="G1509" t="str">
            <v>Wenatchee Supportive Housing Community</v>
          </cell>
          <cell r="H1509" t="str">
            <v>Catholic Charities Housing Services - Diocese of Yakima</v>
          </cell>
          <cell r="I1509" t="str">
            <v>NEF Assignment Corporation, as nominee</v>
          </cell>
          <cell r="J1509" t="str">
            <v>36-4326848</v>
          </cell>
          <cell r="K1509">
            <v>0.99990000000000001</v>
          </cell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 t="str">
            <v>Homestead Equity Fund XV Limited Partnership</v>
          </cell>
          <cell r="W1509" t="str">
            <v>83-0926813</v>
          </cell>
          <cell r="X1509">
            <v>0.99990000000000001</v>
          </cell>
          <cell r="Y1509"/>
          <cell r="Z1509"/>
          <cell r="AA1509"/>
          <cell r="AB1509"/>
          <cell r="AC1509"/>
          <cell r="AD1509"/>
          <cell r="AE1509"/>
          <cell r="AF1509"/>
          <cell r="AG1509"/>
          <cell r="AH1509"/>
          <cell r="AI1509" t="str">
            <v>No investor with 50% or more ownership</v>
          </cell>
          <cell r="AJ1509" t="str">
            <v>N/A</v>
          </cell>
          <cell r="AK1509" t="str">
            <v>N/A</v>
          </cell>
          <cell r="AL1509"/>
          <cell r="AM1509"/>
          <cell r="AN1509"/>
          <cell r="AO1509"/>
          <cell r="AP1509"/>
          <cell r="AQ1509"/>
          <cell r="AR1509"/>
          <cell r="AS1509"/>
          <cell r="AT1509"/>
          <cell r="AU1509"/>
          <cell r="AV1509" t="str">
            <v/>
          </cell>
          <cell r="AW1509"/>
          <cell r="AX1509" t="str">
            <v/>
          </cell>
          <cell r="AY1509"/>
          <cell r="AZ1509" t="b">
            <v>1</v>
          </cell>
          <cell r="BA1509" t="b">
            <v>1</v>
          </cell>
          <cell r="BB1509" t="b">
            <v>0</v>
          </cell>
          <cell r="BC1509" t="str">
            <v>TRUE</v>
          </cell>
          <cell r="BD1509" t="b">
            <v>1</v>
          </cell>
          <cell r="BE1509" t="str">
            <v>REQ</v>
          </cell>
          <cell r="BF1509" t="str">
            <v>N/A</v>
          </cell>
          <cell r="BG1509" t="str">
            <v>REQ</v>
          </cell>
        </row>
        <row r="1510">
          <cell r="A1510">
            <v>67117</v>
          </cell>
          <cell r="B1510">
            <v>42354</v>
          </cell>
          <cell r="C1510"/>
          <cell r="D1510"/>
          <cell r="E1510"/>
          <cell r="F1510" t="str">
            <v>Aurora St. Charles Senior Living L.P.</v>
          </cell>
          <cell r="G1510" t="str">
            <v>Aurora St. Charles Senior Living</v>
          </cell>
          <cell r="H1510" t="str">
            <v>VeriGreen Development, LLC</v>
          </cell>
          <cell r="I1510" t="str">
            <v>NEF Investment Partners Fund VI LP</v>
          </cell>
          <cell r="J1510" t="str">
            <v>38-3971141</v>
          </cell>
          <cell r="K1510">
            <v>0.99980000000000002</v>
          </cell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 t="str">
            <v>NEF Investment Partners Fund VI LP</v>
          </cell>
          <cell r="W1510" t="str">
            <v>38-3971141</v>
          </cell>
          <cell r="X1510">
            <v>0.99980000000000002</v>
          </cell>
          <cell r="Y1510"/>
          <cell r="Z1510"/>
          <cell r="AA1510"/>
          <cell r="AB1510"/>
          <cell r="AC1510"/>
          <cell r="AD1510"/>
          <cell r="AE1510"/>
          <cell r="AF1510"/>
          <cell r="AG1510"/>
          <cell r="AH1510"/>
          <cell r="AI1510" t="str">
            <v>FNBC Leasing Corporation</v>
          </cell>
          <cell r="AJ1510" t="str">
            <v>36-3643427</v>
          </cell>
          <cell r="AK1510">
            <v>0.99970001999999991</v>
          </cell>
          <cell r="AL1510"/>
          <cell r="AM1510"/>
          <cell r="AN1510"/>
          <cell r="AO1510"/>
          <cell r="AP1510"/>
          <cell r="AQ1510"/>
          <cell r="AR1510"/>
          <cell r="AS1510"/>
          <cell r="AT1510"/>
          <cell r="AU1510"/>
          <cell r="AV1510" t="str">
            <v/>
          </cell>
          <cell r="AW1510"/>
          <cell r="AX1510" t="str">
            <v/>
          </cell>
          <cell r="AY1510"/>
          <cell r="AZ1510" t="b">
            <v>1</v>
          </cell>
          <cell r="BA1510" t="b">
            <v>1</v>
          </cell>
          <cell r="BB1510" t="str">
            <v>TRUE</v>
          </cell>
          <cell r="BC1510" t="str">
            <v>FALSE</v>
          </cell>
          <cell r="BD1510" t="b">
            <v>1</v>
          </cell>
          <cell r="BE1510" t="str">
            <v>N/A</v>
          </cell>
          <cell r="BF1510" t="e">
            <v>#NAME?</v>
          </cell>
          <cell r="BG1510" t="str">
            <v>REQ</v>
          </cell>
        </row>
        <row r="1511">
          <cell r="A1511">
            <v>78755</v>
          </cell>
          <cell r="B1511">
            <v>43544</v>
          </cell>
          <cell r="C1511"/>
          <cell r="D1511"/>
          <cell r="E1511"/>
          <cell r="F1511" t="str">
            <v>Sunflower Irby, L.P.</v>
          </cell>
          <cell r="G1511" t="str">
            <v>Sunflower Hill at Irby Ranch</v>
          </cell>
          <cell r="H1511" t="str">
            <v>Satellite Affordable Housing Associates</v>
          </cell>
          <cell r="I1511" t="str">
            <v>NEF Assignment Corporation, as nominee</v>
          </cell>
          <cell r="J1511" t="str">
            <v>36-4326848</v>
          </cell>
          <cell r="K1511">
            <v>0.99990000000000001</v>
          </cell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 t="str">
            <v>Northern California Investment Fund III LP</v>
          </cell>
          <cell r="W1511" t="str">
            <v>83-0989214</v>
          </cell>
          <cell r="X1511">
            <v>0.99990000000000001</v>
          </cell>
          <cell r="Y1511"/>
          <cell r="Z1511"/>
          <cell r="AA1511"/>
          <cell r="AB1511"/>
          <cell r="AC1511"/>
          <cell r="AD1511"/>
          <cell r="AE1511"/>
          <cell r="AF1511"/>
          <cell r="AG1511"/>
          <cell r="AH1511"/>
          <cell r="AI1511" t="str">
            <v>Silicon Valley Bank</v>
          </cell>
          <cell r="AJ1511" t="str">
            <v>94-2875288</v>
          </cell>
          <cell r="AK1511">
            <v>0.99980001000000007</v>
          </cell>
          <cell r="AL1511"/>
          <cell r="AM1511"/>
          <cell r="AN1511"/>
          <cell r="AO1511"/>
          <cell r="AP1511"/>
          <cell r="AQ1511"/>
          <cell r="AR1511"/>
          <cell r="AS1511"/>
          <cell r="AT1511"/>
          <cell r="AU1511"/>
          <cell r="AV1511" t="str">
            <v/>
          </cell>
          <cell r="AW1511"/>
          <cell r="AX1511" t="str">
            <v/>
          </cell>
          <cell r="AY1511"/>
          <cell r="AZ1511" t="b">
            <v>0</v>
          </cell>
          <cell r="BA1511" t="b">
            <v>0</v>
          </cell>
          <cell r="BB1511" t="b">
            <v>0</v>
          </cell>
          <cell r="BC1511" t="str">
            <v>TRUE</v>
          </cell>
          <cell r="BD1511" t="b">
            <v>1</v>
          </cell>
          <cell r="BE1511" t="str">
            <v>REQ</v>
          </cell>
          <cell r="BF1511" t="e">
            <v>#NAME?</v>
          </cell>
          <cell r="BG1511" t="str">
            <v>REQ</v>
          </cell>
        </row>
        <row r="1512">
          <cell r="A1512">
            <v>78771</v>
          </cell>
          <cell r="B1512">
            <v>43574</v>
          </cell>
          <cell r="C1512"/>
          <cell r="D1512"/>
          <cell r="E1512"/>
          <cell r="F1512" t="str">
            <v>Possession Sound Properties LLC</v>
          </cell>
          <cell r="G1512" t="str">
            <v>Possession Sound Properties</v>
          </cell>
          <cell r="H1512" t="str">
            <v>Housing Hope</v>
          </cell>
          <cell r="I1512" t="str">
            <v>NEF Assignment Corporation, as nominee</v>
          </cell>
          <cell r="J1512" t="str">
            <v>36-4326848</v>
          </cell>
          <cell r="K1512">
            <v>0.99990000000000001</v>
          </cell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 t="str">
            <v>Homestead Equity Fund XV Limited Partnership</v>
          </cell>
          <cell r="W1512" t="str">
            <v>83-0926813</v>
          </cell>
          <cell r="X1512">
            <v>0.99990000000000001</v>
          </cell>
          <cell r="Y1512"/>
          <cell r="Z1512"/>
          <cell r="AA1512"/>
          <cell r="AB1512"/>
          <cell r="AC1512"/>
          <cell r="AD1512"/>
          <cell r="AE1512"/>
          <cell r="AF1512"/>
          <cell r="AG1512"/>
          <cell r="AH1512"/>
          <cell r="AI1512" t="str">
            <v>No investor with 50% or more ownership</v>
          </cell>
          <cell r="AJ1512" t="str">
            <v>N/A</v>
          </cell>
          <cell r="AK1512" t="str">
            <v>N/A</v>
          </cell>
          <cell r="AL1512"/>
          <cell r="AM1512"/>
          <cell r="AN1512"/>
          <cell r="AO1512"/>
          <cell r="AP1512"/>
          <cell r="AQ1512"/>
          <cell r="AR1512"/>
          <cell r="AS1512"/>
          <cell r="AT1512"/>
          <cell r="AU1512"/>
          <cell r="AV1512" t="str">
            <v/>
          </cell>
          <cell r="AW1512"/>
          <cell r="AX1512" t="str">
            <v/>
          </cell>
          <cell r="AY1512"/>
          <cell r="AZ1512" t="b">
            <v>1</v>
          </cell>
          <cell r="BA1512" t="b">
            <v>1</v>
          </cell>
          <cell r="BB1512" t="b">
            <v>0</v>
          </cell>
          <cell r="BC1512" t="str">
            <v>FALSE</v>
          </cell>
          <cell r="BD1512" t="b">
            <v>1</v>
          </cell>
          <cell r="BE1512" t="str">
            <v>REQ</v>
          </cell>
          <cell r="BF1512" t="str">
            <v>N/A</v>
          </cell>
          <cell r="BG1512" t="str">
            <v>REQ</v>
          </cell>
        </row>
        <row r="1513">
          <cell r="A1513">
            <v>78772</v>
          </cell>
          <cell r="B1513">
            <v>43734</v>
          </cell>
          <cell r="C1513"/>
          <cell r="D1513"/>
          <cell r="E1513"/>
          <cell r="F1513" t="str">
            <v>Canal Commons One LLC</v>
          </cell>
          <cell r="G1513" t="str">
            <v>Canal Commons</v>
          </cell>
          <cell r="H1513" t="str">
            <v>Pacific Crest Affordable Housing, LLC</v>
          </cell>
          <cell r="I1513" t="str">
            <v>NEF Assignment Corporation, as nominee</v>
          </cell>
          <cell r="J1513" t="str">
            <v>36-4326848</v>
          </cell>
          <cell r="K1513">
            <v>0.99990000000000001</v>
          </cell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 t="str">
            <v>Homestead Equity Fund XV Limited Partnership</v>
          </cell>
          <cell r="W1513" t="str">
            <v>83-0926813</v>
          </cell>
          <cell r="X1513">
            <v>0.99990000000000001</v>
          </cell>
          <cell r="Y1513"/>
          <cell r="Z1513"/>
          <cell r="AA1513"/>
          <cell r="AB1513"/>
          <cell r="AC1513"/>
          <cell r="AD1513"/>
          <cell r="AE1513"/>
          <cell r="AF1513"/>
          <cell r="AG1513"/>
          <cell r="AH1513"/>
          <cell r="AI1513" t="str">
            <v>No investor with 50% or more ownership</v>
          </cell>
          <cell r="AJ1513" t="str">
            <v>N/A</v>
          </cell>
          <cell r="AK1513" t="str">
            <v>N/A</v>
          </cell>
          <cell r="AL1513"/>
          <cell r="AM1513"/>
          <cell r="AN1513"/>
          <cell r="AO1513"/>
          <cell r="AP1513"/>
          <cell r="AQ1513"/>
          <cell r="AR1513"/>
          <cell r="AS1513"/>
          <cell r="AT1513"/>
          <cell r="AU1513"/>
          <cell r="AV1513" t="str">
            <v/>
          </cell>
          <cell r="AW1513"/>
          <cell r="AX1513" t="str">
            <v/>
          </cell>
          <cell r="AY1513"/>
          <cell r="AZ1513" t="b">
            <v>1</v>
          </cell>
          <cell r="BA1513" t="b">
            <v>1</v>
          </cell>
          <cell r="BB1513" t="str">
            <v>TRUE</v>
          </cell>
          <cell r="BC1513" t="str">
            <v>FALSE</v>
          </cell>
          <cell r="BD1513" t="b">
            <v>1</v>
          </cell>
          <cell r="BE1513" t="str">
            <v>REQ</v>
          </cell>
          <cell r="BF1513" t="str">
            <v>N/A</v>
          </cell>
          <cell r="BG1513" t="str">
            <v>REQ</v>
          </cell>
        </row>
        <row r="1514">
          <cell r="A1514">
            <v>78776</v>
          </cell>
          <cell r="B1514">
            <v>43672</v>
          </cell>
          <cell r="C1514"/>
          <cell r="D1514"/>
          <cell r="E1514"/>
          <cell r="F1514" t="str">
            <v>The Crossing II of Big Lake LP</v>
          </cell>
          <cell r="G1514" t="str">
            <v>The Crossing Phase II</v>
          </cell>
          <cell r="H1514" t="str">
            <v>Duffy Development Company, Inc.</v>
          </cell>
          <cell r="I1514" t="str">
            <v>NEF Assignment Corporation, as nominee</v>
          </cell>
          <cell r="J1514" t="str">
            <v>36-4326848</v>
          </cell>
          <cell r="K1514">
            <v>0.99990000000000001</v>
          </cell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 t="str">
            <v>National Equity Fund 2019 LP</v>
          </cell>
          <cell r="W1514" t="str">
            <v>84-2626080</v>
          </cell>
          <cell r="X1514">
            <v>0.99990000000000001</v>
          </cell>
          <cell r="Y1514"/>
          <cell r="Z1514"/>
          <cell r="AA1514"/>
          <cell r="AB1514"/>
          <cell r="AC1514"/>
          <cell r="AD1514"/>
          <cell r="AE1514"/>
          <cell r="AF1514"/>
          <cell r="AG1514"/>
          <cell r="AH1514"/>
          <cell r="AI1514" t="str">
            <v>No investor with 50% or more ownership</v>
          </cell>
          <cell r="AJ1514" t="str">
            <v>N/A</v>
          </cell>
          <cell r="AK1514" t="str">
            <v>N/A</v>
          </cell>
          <cell r="AL1514"/>
          <cell r="AM1514"/>
          <cell r="AN1514"/>
          <cell r="AO1514"/>
          <cell r="AP1514"/>
          <cell r="AQ1514"/>
          <cell r="AR1514"/>
          <cell r="AS1514"/>
          <cell r="AT1514"/>
          <cell r="AU1514"/>
          <cell r="AV1514" t="str">
            <v/>
          </cell>
          <cell r="AW1514"/>
          <cell r="AX1514" t="str">
            <v/>
          </cell>
          <cell r="AY1514"/>
          <cell r="AZ1514" t="b">
            <v>0</v>
          </cell>
          <cell r="BA1514" t="b">
            <v>0</v>
          </cell>
          <cell r="BB1514" t="b">
            <v>0</v>
          </cell>
          <cell r="BC1514" t="str">
            <v>TRUE</v>
          </cell>
          <cell r="BD1514" t="b">
            <v>1</v>
          </cell>
          <cell r="BE1514" t="str">
            <v>REQ</v>
          </cell>
          <cell r="BF1514" t="str">
            <v>N/A</v>
          </cell>
          <cell r="BG1514" t="str">
            <v>REQ</v>
          </cell>
        </row>
        <row r="1515">
          <cell r="A1515">
            <v>78801</v>
          </cell>
          <cell r="B1515">
            <v>44475</v>
          </cell>
          <cell r="C1515"/>
          <cell r="D1515"/>
          <cell r="E1515"/>
          <cell r="F1515" t="str">
            <v>3301 Nicollet Limited Partnership</v>
          </cell>
          <cell r="G1515" t="str">
            <v>3301 Nicollet</v>
          </cell>
          <cell r="H1515" t="str">
            <v>Alliance Housing Incorporated</v>
          </cell>
          <cell r="I1515" t="str">
            <v>NEF Assignment Corporation, as nominee</v>
          </cell>
          <cell r="J1515" t="str">
            <v>36-4326848</v>
          </cell>
          <cell r="K1515">
            <v>0.99990000000000001</v>
          </cell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 t="str">
            <v>National Equity Fund 2021 LP</v>
          </cell>
          <cell r="W1515" t="str">
            <v>87-2842839</v>
          </cell>
          <cell r="X1515">
            <v>0.99990000000000001</v>
          </cell>
          <cell r="Y1515"/>
          <cell r="Z1515"/>
          <cell r="AA1515"/>
          <cell r="AB1515"/>
          <cell r="AC1515"/>
          <cell r="AD1515"/>
          <cell r="AE1515"/>
          <cell r="AF1515"/>
          <cell r="AG1515"/>
          <cell r="AH1515"/>
          <cell r="AI1515" t="str">
            <v>No investor with 50% or more ownership</v>
          </cell>
          <cell r="AJ1515" t="str">
            <v>N/A</v>
          </cell>
          <cell r="AK1515" t="str">
            <v>N/A</v>
          </cell>
          <cell r="AL1515"/>
          <cell r="AM1515"/>
          <cell r="AN1515"/>
          <cell r="AO1515"/>
          <cell r="AP1515"/>
          <cell r="AQ1515"/>
          <cell r="AR1515"/>
          <cell r="AS1515"/>
          <cell r="AT1515"/>
          <cell r="AU1515"/>
          <cell r="AV1515"/>
          <cell r="AW1515"/>
          <cell r="AX1515"/>
          <cell r="AY1515"/>
          <cell r="AZ1515" t="b">
            <v>1</v>
          </cell>
          <cell r="BA1515" t="b">
            <v>1</v>
          </cell>
          <cell r="BB1515" t="b">
            <v>0</v>
          </cell>
          <cell r="BC1515" t="str">
            <v>FALSE</v>
          </cell>
          <cell r="BD1515" t="b">
            <v>1</v>
          </cell>
          <cell r="BE1515" t="str">
            <v>REQ</v>
          </cell>
          <cell r="BF1515" t="str">
            <v>N/A</v>
          </cell>
          <cell r="BG1515" t="str">
            <v>REQ</v>
          </cell>
        </row>
        <row r="1516">
          <cell r="A1516">
            <v>78788</v>
          </cell>
          <cell r="B1516">
            <v>43818</v>
          </cell>
          <cell r="C1516"/>
          <cell r="D1516"/>
          <cell r="E1516"/>
          <cell r="F1516" t="str">
            <v>New Roads Plaza Owner LLC</v>
          </cell>
          <cell r="G1516" t="str">
            <v>New Roads Plaza</v>
          </cell>
          <cell r="H1516" t="str">
            <v>South Bronx Overall Economic Development Corporation (SoBRO)</v>
          </cell>
          <cell r="I1516" t="str">
            <v>NEF FRE Affordable Housing Fund LP</v>
          </cell>
          <cell r="J1516" t="str">
            <v>37-1908305</v>
          </cell>
          <cell r="K1516">
            <v>0.99990000000000001</v>
          </cell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 t="str">
            <v>NEF FRE Affordable Housing Fund LP</v>
          </cell>
          <cell r="W1516" t="str">
            <v>37-1908305</v>
          </cell>
          <cell r="X1516">
            <v>0.99990000000000001</v>
          </cell>
          <cell r="Y1516"/>
          <cell r="Z1516"/>
          <cell r="AA1516"/>
          <cell r="AB1516"/>
          <cell r="AC1516"/>
          <cell r="AD1516"/>
          <cell r="AE1516"/>
          <cell r="AF1516"/>
          <cell r="AG1516"/>
          <cell r="AH1516"/>
          <cell r="AI1516" t="str">
            <v>Federal Home Loan Mortgage Corporation</v>
          </cell>
          <cell r="AJ1516" t="str">
            <v>52-0904874</v>
          </cell>
          <cell r="AK1516">
            <v>0.99980000999999996</v>
          </cell>
          <cell r="AL1516"/>
          <cell r="AM1516"/>
          <cell r="AN1516"/>
          <cell r="AO1516"/>
          <cell r="AP1516"/>
          <cell r="AQ1516"/>
          <cell r="AR1516"/>
          <cell r="AS1516"/>
          <cell r="AT1516"/>
          <cell r="AU1516"/>
          <cell r="AV1516" t="str">
            <v/>
          </cell>
          <cell r="AW1516"/>
          <cell r="AX1516" t="str">
            <v/>
          </cell>
          <cell r="AY1516"/>
          <cell r="AZ1516" t="b">
            <v>1</v>
          </cell>
          <cell r="BA1516" t="b">
            <v>1</v>
          </cell>
          <cell r="BB1516" t="str">
            <v>TRUE</v>
          </cell>
          <cell r="BC1516" t="str">
            <v>FALSE</v>
          </cell>
          <cell r="BD1516" t="b">
            <v>1</v>
          </cell>
          <cell r="BE1516" t="str">
            <v>N/A</v>
          </cell>
          <cell r="BF1516" t="e">
            <v>#NAME?</v>
          </cell>
          <cell r="BG1516" t="str">
            <v>REQ</v>
          </cell>
        </row>
        <row r="1517">
          <cell r="A1517">
            <v>78794</v>
          </cell>
          <cell r="B1517">
            <v>44147</v>
          </cell>
          <cell r="C1517"/>
          <cell r="D1517"/>
          <cell r="E1517"/>
          <cell r="F1517" t="str">
            <v>Amber Apartments Limited Partnership</v>
          </cell>
          <cell r="G1517" t="str">
            <v>Amber Apartments</v>
          </cell>
          <cell r="H1517" t="str">
            <v>RS Eden</v>
          </cell>
          <cell r="I1517" t="str">
            <v>NEF Assignment Corporation, as nominee</v>
          </cell>
          <cell r="J1517" t="str">
            <v>36-4326848</v>
          </cell>
          <cell r="K1517">
            <v>0.99990000000000001</v>
          </cell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 t="str">
            <v>MS 2020 Supporting Resilient Communities Fund LLC</v>
          </cell>
          <cell r="W1517" t="str">
            <v>85-1229054</v>
          </cell>
          <cell r="X1517">
            <v>0.99990000000000001</v>
          </cell>
          <cell r="Y1517"/>
          <cell r="Z1517"/>
          <cell r="AA1517"/>
          <cell r="AB1517"/>
          <cell r="AC1517"/>
          <cell r="AD1517"/>
          <cell r="AE1517"/>
          <cell r="AF1517"/>
          <cell r="AG1517"/>
          <cell r="AH1517"/>
          <cell r="AI1517" t="str">
            <v>Morgan Stanley Private Bank, National Association</v>
          </cell>
          <cell r="AJ1517" t="str">
            <v>36-3707380</v>
          </cell>
          <cell r="AK1517">
            <v>0.99980001000000007</v>
          </cell>
          <cell r="AL1517"/>
          <cell r="AM1517"/>
          <cell r="AN1517"/>
          <cell r="AO1517"/>
          <cell r="AP1517"/>
          <cell r="AQ1517"/>
          <cell r="AR1517"/>
          <cell r="AS1517"/>
          <cell r="AT1517"/>
          <cell r="AU1517"/>
          <cell r="AV1517"/>
          <cell r="AW1517"/>
          <cell r="AX1517"/>
          <cell r="AY1517"/>
          <cell r="AZ1517" t="b">
            <v>1</v>
          </cell>
          <cell r="BA1517" t="b">
            <v>1</v>
          </cell>
          <cell r="BB1517" t="str">
            <v>TRUE</v>
          </cell>
          <cell r="BC1517" t="str">
            <v>FALSE</v>
          </cell>
          <cell r="BD1517" t="b">
            <v>1</v>
          </cell>
          <cell r="BE1517" t="str">
            <v>REQ</v>
          </cell>
          <cell r="BF1517" t="e">
            <v>#NAME?</v>
          </cell>
          <cell r="BG1517" t="str">
            <v>REQ</v>
          </cell>
        </row>
        <row r="1518">
          <cell r="A1518">
            <v>67846</v>
          </cell>
          <cell r="B1518">
            <v>43335</v>
          </cell>
          <cell r="C1518"/>
          <cell r="D1518"/>
          <cell r="E1518" t="str">
            <v>Phase 2 - Check investor % in the Fund's LPA</v>
          </cell>
          <cell r="F1518" t="str">
            <v>Genesis Concord Vista LLC</v>
          </cell>
          <cell r="G1518" t="str">
            <v>Vista Village</v>
          </cell>
          <cell r="H1518" t="str">
            <v>Genesis Companies, LLC</v>
          </cell>
          <cell r="I1518" t="str">
            <v>MS Single Investor Fund V LLC</v>
          </cell>
          <cell r="J1518" t="str">
            <v>32-0531589</v>
          </cell>
          <cell r="K1518">
            <v>0.99990000000000001</v>
          </cell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 t="str">
            <v>MS Single Investor Fund V LLC</v>
          </cell>
          <cell r="W1518" t="str">
            <v>32-0531589</v>
          </cell>
          <cell r="X1518">
            <v>0.99990000000000001</v>
          </cell>
          <cell r="Y1518"/>
          <cell r="Z1518"/>
          <cell r="AA1518"/>
          <cell r="AB1518"/>
          <cell r="AC1518"/>
          <cell r="AD1518"/>
          <cell r="AE1518"/>
          <cell r="AF1518"/>
          <cell r="AG1518"/>
          <cell r="AH1518"/>
          <cell r="AI1518" t="str">
            <v>Morgan Stanley Private Bank, National Association</v>
          </cell>
          <cell r="AJ1518" t="str">
            <v>36-3707380</v>
          </cell>
          <cell r="AK1518">
            <v>0.99989900009999999</v>
          </cell>
          <cell r="AL1518"/>
          <cell r="AM1518"/>
          <cell r="AN1518"/>
          <cell r="AO1518"/>
          <cell r="AP1518"/>
          <cell r="AQ1518"/>
          <cell r="AR1518"/>
          <cell r="AS1518"/>
          <cell r="AT1518"/>
          <cell r="AU1518"/>
          <cell r="AV1518" t="str">
            <v/>
          </cell>
          <cell r="AW1518"/>
          <cell r="AX1518" t="str">
            <v/>
          </cell>
          <cell r="AY1518"/>
          <cell r="AZ1518" t="b">
            <v>1</v>
          </cell>
          <cell r="BA1518" t="b">
            <v>1</v>
          </cell>
          <cell r="BB1518" t="str">
            <v>TRUE</v>
          </cell>
          <cell r="BC1518" t="str">
            <v>FALSE</v>
          </cell>
          <cell r="BD1518" t="b">
            <v>1</v>
          </cell>
          <cell r="BE1518" t="str">
            <v>N/A</v>
          </cell>
          <cell r="BF1518" t="e">
            <v>#NAME?</v>
          </cell>
          <cell r="BG1518" t="str">
            <v>REQ</v>
          </cell>
        </row>
        <row r="1519">
          <cell r="A1519">
            <v>78808</v>
          </cell>
          <cell r="B1519">
            <v>43573</v>
          </cell>
          <cell r="C1519"/>
          <cell r="D1519"/>
          <cell r="E1519"/>
          <cell r="F1519" t="str">
            <v>Westview Lofts LP</v>
          </cell>
          <cell r="G1519" t="str">
            <v>Westview Lofts</v>
          </cell>
          <cell r="H1519" t="str">
            <v>New Beginnings Housing, LLC</v>
          </cell>
          <cell r="I1519" t="str">
            <v>NEF Assignment Corporation, as nominee</v>
          </cell>
          <cell r="J1519" t="str">
            <v>36-4326848</v>
          </cell>
          <cell r="K1519">
            <v>0.99990000000000001</v>
          </cell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 t="str">
            <v>Homestead Equity Fund XVI Limited Partnership</v>
          </cell>
          <cell r="W1519" t="str">
            <v>84-2071025</v>
          </cell>
          <cell r="X1519">
            <v>0.99990000000000001</v>
          </cell>
          <cell r="Y1519"/>
          <cell r="Z1519"/>
          <cell r="AA1519"/>
          <cell r="AB1519"/>
          <cell r="AC1519"/>
          <cell r="AD1519"/>
          <cell r="AE1519"/>
          <cell r="AF1519"/>
          <cell r="AG1519"/>
          <cell r="AH1519"/>
          <cell r="AI1519" t="str">
            <v>No investor with 50% or more ownership</v>
          </cell>
          <cell r="AJ1519" t="str">
            <v>N/A</v>
          </cell>
          <cell r="AK1519" t="str">
            <v>N/A</v>
          </cell>
          <cell r="AL1519"/>
          <cell r="AM1519"/>
          <cell r="AN1519"/>
          <cell r="AO1519"/>
          <cell r="AP1519"/>
          <cell r="AQ1519"/>
          <cell r="AR1519"/>
          <cell r="AS1519"/>
          <cell r="AT1519"/>
          <cell r="AU1519"/>
          <cell r="AV1519" t="str">
            <v/>
          </cell>
          <cell r="AW1519"/>
          <cell r="AX1519" t="str">
            <v/>
          </cell>
          <cell r="AY1519"/>
          <cell r="AZ1519" t="b">
            <v>1</v>
          </cell>
          <cell r="BA1519" t="b">
            <v>1</v>
          </cell>
          <cell r="BB1519" t="str">
            <v>TRUE</v>
          </cell>
          <cell r="BC1519" t="str">
            <v>FALSE</v>
          </cell>
          <cell r="BD1519" t="b">
            <v>1</v>
          </cell>
          <cell r="BE1519" t="str">
            <v>REQ</v>
          </cell>
          <cell r="BF1519" t="str">
            <v>N/A</v>
          </cell>
          <cell r="BG1519" t="str">
            <v>REQ</v>
          </cell>
        </row>
        <row r="1520">
          <cell r="A1520">
            <v>78805</v>
          </cell>
          <cell r="B1520">
            <v>44350</v>
          </cell>
          <cell r="C1520"/>
          <cell r="D1520"/>
          <cell r="E1520"/>
          <cell r="F1520" t="str">
            <v>Lydia Apartments Housing Limited Partnership</v>
          </cell>
          <cell r="G1520" t="str">
            <v>Lydia Apartments</v>
          </cell>
          <cell r="H1520" t="str">
            <v>Beacon Interfaith Housing Collaborative</v>
          </cell>
          <cell r="I1520" t="str">
            <v>NEF Assignment Corporation, as nominee</v>
          </cell>
          <cell r="J1520" t="str">
            <v>36-4326848</v>
          </cell>
          <cell r="K1520">
            <v>0.99990000000000001</v>
          </cell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 t="str">
            <v>MS 2020 Supporting Resilient Communities Fund LLC</v>
          </cell>
          <cell r="W1520" t="str">
            <v>85-1229054</v>
          </cell>
          <cell r="X1520">
            <v>0.99990000000000001</v>
          </cell>
          <cell r="Y1520"/>
          <cell r="Z1520"/>
          <cell r="AA1520"/>
          <cell r="AB1520"/>
          <cell r="AC1520"/>
          <cell r="AD1520"/>
          <cell r="AE1520"/>
          <cell r="AF1520"/>
          <cell r="AG1520"/>
          <cell r="AH1520"/>
          <cell r="AI1520" t="str">
            <v>Morgan Stanley Private Bank, National Association</v>
          </cell>
          <cell r="AJ1520" t="str">
            <v>36-3707380</v>
          </cell>
          <cell r="AK1520">
            <v>0.99980001000000007</v>
          </cell>
          <cell r="AL1520"/>
          <cell r="AM1520"/>
          <cell r="AN1520"/>
          <cell r="AO1520"/>
          <cell r="AP1520"/>
          <cell r="AQ1520"/>
          <cell r="AR1520"/>
          <cell r="AS1520"/>
          <cell r="AT1520"/>
          <cell r="AU1520"/>
          <cell r="AV1520"/>
          <cell r="AW1520"/>
          <cell r="AX1520"/>
          <cell r="AY1520"/>
          <cell r="AZ1520" t="b">
            <v>1</v>
          </cell>
          <cell r="BA1520" t="b">
            <v>1</v>
          </cell>
          <cell r="BB1520" t="b">
            <v>0</v>
          </cell>
          <cell r="BC1520" t="str">
            <v>TRUE</v>
          </cell>
          <cell r="BD1520" t="b">
            <v>1</v>
          </cell>
          <cell r="BE1520" t="str">
            <v>REQ</v>
          </cell>
          <cell r="BF1520" t="e">
            <v>#NAME?</v>
          </cell>
          <cell r="BG1520" t="str">
            <v>REQ</v>
          </cell>
        </row>
        <row r="1521">
          <cell r="A1521">
            <v>78829</v>
          </cell>
          <cell r="B1521">
            <v>43934</v>
          </cell>
          <cell r="C1521"/>
          <cell r="D1521"/>
          <cell r="E1521"/>
          <cell r="F1521" t="str">
            <v>The Composition Owner, LLC</v>
          </cell>
          <cell r="G1521" t="str">
            <v>The Composition</v>
          </cell>
          <cell r="H1521" t="str">
            <v>SWAP, Inc.</v>
          </cell>
          <cell r="I1521" t="str">
            <v>NEF Assignment Corporation, as nominee</v>
          </cell>
          <cell r="J1521" t="str">
            <v>36-4326848</v>
          </cell>
          <cell r="K1521">
            <v>0.99990000000000001</v>
          </cell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 t="str">
            <v>National Equity Fund 2020 LP</v>
          </cell>
          <cell r="W1521" t="str">
            <v>85-1654515</v>
          </cell>
          <cell r="X1521">
            <v>0.99990000000000001</v>
          </cell>
          <cell r="Y1521"/>
          <cell r="Z1521"/>
          <cell r="AA1521"/>
          <cell r="AB1521"/>
          <cell r="AC1521"/>
          <cell r="AD1521"/>
          <cell r="AE1521"/>
          <cell r="AF1521"/>
          <cell r="AG1521"/>
          <cell r="AH1521"/>
          <cell r="AI1521" t="str">
            <v>No investor with 50% or more ownership</v>
          </cell>
          <cell r="AJ1521" t="str">
            <v>N/A</v>
          </cell>
          <cell r="AK1521" t="str">
            <v>N/A</v>
          </cell>
          <cell r="AL1521"/>
          <cell r="AM1521"/>
          <cell r="AN1521"/>
          <cell r="AO1521"/>
          <cell r="AP1521"/>
          <cell r="AQ1521"/>
          <cell r="AR1521"/>
          <cell r="AS1521"/>
          <cell r="AT1521"/>
          <cell r="AU1521"/>
          <cell r="AV1521"/>
          <cell r="AW1521"/>
          <cell r="AX1521"/>
          <cell r="AY1521"/>
          <cell r="AZ1521" t="b">
            <v>1</v>
          </cell>
          <cell r="BA1521" t="b">
            <v>1</v>
          </cell>
          <cell r="BB1521" t="b">
            <v>0</v>
          </cell>
          <cell r="BC1521" t="str">
            <v>FALSE</v>
          </cell>
          <cell r="BD1521" t="b">
            <v>1</v>
          </cell>
          <cell r="BE1521" t="str">
            <v>REQ</v>
          </cell>
          <cell r="BF1521" t="str">
            <v>N/A</v>
          </cell>
          <cell r="BG1521" t="str">
            <v>REQ</v>
          </cell>
        </row>
        <row r="1522">
          <cell r="A1522">
            <v>78809</v>
          </cell>
          <cell r="B1522">
            <v>43643</v>
          </cell>
          <cell r="C1522"/>
          <cell r="D1522"/>
          <cell r="E1522"/>
          <cell r="F1522" t="str">
            <v>Ebenezer Plaza Owner Phase 1B LLC</v>
          </cell>
          <cell r="G1522" t="str">
            <v>Ebenezer Plaza 1B</v>
          </cell>
          <cell r="H1522" t="str">
            <v>Procida</v>
          </cell>
          <cell r="I1522" t="str">
            <v>NEF Assignment Corporation, as nominee</v>
          </cell>
          <cell r="J1522" t="str">
            <v>36-4326848</v>
          </cell>
          <cell r="K1522">
            <v>0.99990000000000001</v>
          </cell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 t="str">
            <v>Banc of America Community Housing Investment Fund X LP</v>
          </cell>
          <cell r="W1522" t="str">
            <v>30-1011322</v>
          </cell>
          <cell r="X1522">
            <v>0.99990000000000001</v>
          </cell>
          <cell r="Y1522"/>
          <cell r="Z1522"/>
          <cell r="AA1522"/>
          <cell r="AB1522"/>
          <cell r="AC1522"/>
          <cell r="AD1522"/>
          <cell r="AE1522"/>
          <cell r="AF1522"/>
          <cell r="AG1522"/>
          <cell r="AH1522"/>
          <cell r="AI1522" t="str">
            <v>Bank of America, N.A.</v>
          </cell>
          <cell r="AJ1522" t="str">
            <v>94-1687665</v>
          </cell>
          <cell r="AK1522">
            <v>0.99980000999999996</v>
          </cell>
          <cell r="AL1522"/>
          <cell r="AM1522"/>
          <cell r="AN1522"/>
          <cell r="AO1522"/>
          <cell r="AP1522"/>
          <cell r="AQ1522"/>
          <cell r="AR1522"/>
          <cell r="AS1522"/>
          <cell r="AT1522"/>
          <cell r="AU1522"/>
          <cell r="AV1522" t="str">
            <v/>
          </cell>
          <cell r="AW1522"/>
          <cell r="AX1522" t="str">
            <v/>
          </cell>
          <cell r="AY1522"/>
          <cell r="AZ1522" t="b">
            <v>1</v>
          </cell>
          <cell r="BA1522" t="b">
            <v>1</v>
          </cell>
          <cell r="BB1522" t="b">
            <v>0</v>
          </cell>
          <cell r="BC1522" t="str">
            <v>TRUE</v>
          </cell>
          <cell r="BD1522" t="b">
            <v>1</v>
          </cell>
          <cell r="BE1522" t="str">
            <v>REQ</v>
          </cell>
          <cell r="BF1522" t="e">
            <v>#NAME?</v>
          </cell>
          <cell r="BG1522" t="str">
            <v>REQ</v>
          </cell>
        </row>
        <row r="1523">
          <cell r="A1523">
            <v>67236</v>
          </cell>
          <cell r="B1523">
            <v>42487</v>
          </cell>
          <cell r="C1523"/>
          <cell r="D1523"/>
          <cell r="E1523"/>
          <cell r="F1523" t="str">
            <v>40 West Residences LLLP</v>
          </cell>
          <cell r="G1523" t="str">
            <v>40 West Residences</v>
          </cell>
          <cell r="H1523" t="str">
            <v>Archway Investment Corporation, Inc.</v>
          </cell>
          <cell r="I1523" t="str">
            <v>NEF Assignment Corporation, as nominee</v>
          </cell>
          <cell r="J1523" t="str">
            <v>36-4326848</v>
          </cell>
          <cell r="K1523">
            <v>0.99980000000000002</v>
          </cell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 t="str">
            <v>NEF Compass Shared Investment Fund I LP</v>
          </cell>
          <cell r="W1523" t="str">
            <v>30-0848864</v>
          </cell>
          <cell r="X1523">
            <v>0.99980000000000002</v>
          </cell>
          <cell r="Y1523"/>
          <cell r="Z1523"/>
          <cell r="AA1523"/>
          <cell r="AB1523"/>
          <cell r="AC1523"/>
          <cell r="AD1523"/>
          <cell r="AE1523"/>
          <cell r="AF1523"/>
          <cell r="AG1523"/>
          <cell r="AH1523"/>
          <cell r="AI1523" t="str">
            <v>Compass Bank</v>
          </cell>
          <cell r="AJ1523" t="str">
            <v>63-0476286</v>
          </cell>
          <cell r="AK1523">
            <v>0.99970001999999991</v>
          </cell>
          <cell r="AL1523"/>
          <cell r="AM1523"/>
          <cell r="AN1523"/>
          <cell r="AO1523"/>
          <cell r="AP1523"/>
          <cell r="AQ1523"/>
          <cell r="AR1523"/>
          <cell r="AS1523"/>
          <cell r="AT1523"/>
          <cell r="AU1523"/>
          <cell r="AV1523" t="str">
            <v/>
          </cell>
          <cell r="AW1523"/>
          <cell r="AX1523" t="str">
            <v/>
          </cell>
          <cell r="AY1523"/>
          <cell r="AZ1523" t="b">
            <v>1</v>
          </cell>
          <cell r="BA1523" t="b">
            <v>1</v>
          </cell>
          <cell r="BB1523" t="str">
            <v>TRUE</v>
          </cell>
          <cell r="BC1523" t="str">
            <v>FALSE</v>
          </cell>
          <cell r="BD1523" t="b">
            <v>1</v>
          </cell>
          <cell r="BE1523" t="str">
            <v>REQ</v>
          </cell>
          <cell r="BF1523" t="e">
            <v>#NAME?</v>
          </cell>
          <cell r="BG1523" t="str">
            <v>REQ</v>
          </cell>
        </row>
        <row r="1524">
          <cell r="A1524">
            <v>78818</v>
          </cell>
          <cell r="B1524">
            <v>43636</v>
          </cell>
          <cell r="C1524"/>
          <cell r="D1524"/>
          <cell r="E1524"/>
          <cell r="F1524" t="str">
            <v>KRS Guadalupe 18, LP</v>
          </cell>
          <cell r="G1524" t="str">
            <v>Guadalupe Villas</v>
          </cell>
          <cell r="H1524" t="str">
            <v>Kent Hance</v>
          </cell>
          <cell r="I1524" t="str">
            <v>NEF FRE Affordable Housing Fund LP</v>
          </cell>
          <cell r="J1524" t="str">
            <v>37-1908305</v>
          </cell>
          <cell r="K1524">
            <v>0.99990000000000001</v>
          </cell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 t="str">
            <v>NEF FRE Affordable Housing Fund LP</v>
          </cell>
          <cell r="W1524" t="str">
            <v>37-1908305</v>
          </cell>
          <cell r="X1524">
            <v>0.99990000000000001</v>
          </cell>
          <cell r="Y1524"/>
          <cell r="Z1524"/>
          <cell r="AA1524"/>
          <cell r="AB1524"/>
          <cell r="AC1524"/>
          <cell r="AD1524"/>
          <cell r="AE1524"/>
          <cell r="AF1524"/>
          <cell r="AG1524"/>
          <cell r="AH1524"/>
          <cell r="AI1524" t="str">
            <v>Federal Home Loan Mortgage Corporation</v>
          </cell>
          <cell r="AJ1524" t="str">
            <v>52-0904874</v>
          </cell>
          <cell r="AK1524">
            <v>0.99980000999999996</v>
          </cell>
          <cell r="AL1524"/>
          <cell r="AM1524"/>
          <cell r="AN1524"/>
          <cell r="AO1524"/>
          <cell r="AP1524"/>
          <cell r="AQ1524"/>
          <cell r="AR1524"/>
          <cell r="AS1524"/>
          <cell r="AT1524"/>
          <cell r="AU1524"/>
          <cell r="AV1524" t="str">
            <v/>
          </cell>
          <cell r="AW1524"/>
          <cell r="AX1524" t="str">
            <v/>
          </cell>
          <cell r="AY1524"/>
          <cell r="AZ1524" t="b">
            <v>1</v>
          </cell>
          <cell r="BA1524" t="b">
            <v>1</v>
          </cell>
          <cell r="BB1524" t="b">
            <v>0</v>
          </cell>
          <cell r="BC1524" t="str">
            <v>FALSE</v>
          </cell>
          <cell r="BD1524" t="b">
            <v>1</v>
          </cell>
          <cell r="BE1524" t="str">
            <v>N/A</v>
          </cell>
          <cell r="BF1524" t="e">
            <v>#NAME?</v>
          </cell>
          <cell r="BG1524" t="str">
            <v>REQ</v>
          </cell>
        </row>
        <row r="1525">
          <cell r="A1525">
            <v>78821</v>
          </cell>
          <cell r="B1525">
            <v>43783</v>
          </cell>
          <cell r="C1525"/>
          <cell r="D1525"/>
          <cell r="E1525"/>
          <cell r="F1525" t="str">
            <v>BK WESTCHESTER HOME STREET LLC</v>
          </cell>
          <cell r="G1525" t="str">
            <v>BK Westchester &amp; Home</v>
          </cell>
          <cell r="H1525" t="str">
            <v>Banana Kelly Community Improvement Association, Inc.</v>
          </cell>
          <cell r="I1525" t="str">
            <v>NEF Assignment Corporation, as nominee</v>
          </cell>
          <cell r="J1525" t="str">
            <v>36-4326848</v>
          </cell>
          <cell r="K1525">
            <v>0.99990000000000001</v>
          </cell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 t="str">
            <v>Sterling National Bank Affordable Housing Fund, LP</v>
          </cell>
          <cell r="W1525" t="str">
            <v>35-2611296</v>
          </cell>
          <cell r="X1525">
            <v>0.99990000000000001</v>
          </cell>
          <cell r="Y1525"/>
          <cell r="Z1525"/>
          <cell r="AA1525"/>
          <cell r="AB1525"/>
          <cell r="AC1525"/>
          <cell r="AD1525"/>
          <cell r="AE1525"/>
          <cell r="AF1525"/>
          <cell r="AG1525"/>
          <cell r="AH1525"/>
          <cell r="AI1525" t="str">
            <v>Webster Bank, N.A.</v>
          </cell>
          <cell r="AJ1525" t="str">
            <v>06-0273620</v>
          </cell>
          <cell r="AK1525">
            <v>0.99980000999999996</v>
          </cell>
          <cell r="AL1525"/>
          <cell r="AM1525"/>
          <cell r="AN1525"/>
          <cell r="AO1525"/>
          <cell r="AP1525"/>
          <cell r="AQ1525"/>
          <cell r="AR1525"/>
          <cell r="AS1525"/>
          <cell r="AT1525"/>
          <cell r="AU1525"/>
          <cell r="AV1525" t="str">
            <v/>
          </cell>
          <cell r="AW1525"/>
          <cell r="AX1525" t="str">
            <v/>
          </cell>
          <cell r="AY1525"/>
          <cell r="AZ1525" t="b">
            <v>1</v>
          </cell>
          <cell r="BA1525" t="b">
            <v>1</v>
          </cell>
          <cell r="BB1525" t="str">
            <v>TRUE</v>
          </cell>
          <cell r="BC1525" t="str">
            <v>FALSE</v>
          </cell>
          <cell r="BD1525" t="b">
            <v>1</v>
          </cell>
          <cell r="BE1525" t="str">
            <v>REQ</v>
          </cell>
          <cell r="BF1525" t="e">
            <v>#NAME?</v>
          </cell>
          <cell r="BG1525" t="str">
            <v>REQ</v>
          </cell>
        </row>
        <row r="1526">
          <cell r="A1526">
            <v>78830</v>
          </cell>
          <cell r="B1526">
            <v>43746</v>
          </cell>
          <cell r="C1526"/>
          <cell r="D1526"/>
          <cell r="E1526"/>
          <cell r="F1526" t="str">
            <v>Trio Partners Owner, LLC</v>
          </cell>
          <cell r="G1526" t="str">
            <v>Three Sisters</v>
          </cell>
          <cell r="H1526" t="str">
            <v>Omni Development Corporation</v>
          </cell>
          <cell r="I1526" t="str">
            <v>NEF Assignment Corporation, as nominee</v>
          </cell>
          <cell r="J1526" t="str">
            <v>36-4326848</v>
          </cell>
          <cell r="K1526">
            <v>0.99990000000000001</v>
          </cell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 t="str">
            <v>National Equity Fund 2019 LP</v>
          </cell>
          <cell r="W1526" t="str">
            <v>84-2626080</v>
          </cell>
          <cell r="X1526">
            <v>0.99990000000000001</v>
          </cell>
          <cell r="Y1526"/>
          <cell r="Z1526"/>
          <cell r="AA1526"/>
          <cell r="AB1526"/>
          <cell r="AC1526"/>
          <cell r="AD1526"/>
          <cell r="AE1526"/>
          <cell r="AF1526"/>
          <cell r="AG1526"/>
          <cell r="AH1526"/>
          <cell r="AI1526" t="str">
            <v>No investor with 50% or more ownership</v>
          </cell>
          <cell r="AJ1526" t="str">
            <v>N/A</v>
          </cell>
          <cell r="AK1526" t="str">
            <v>N/A</v>
          </cell>
          <cell r="AL1526"/>
          <cell r="AM1526"/>
          <cell r="AN1526"/>
          <cell r="AO1526"/>
          <cell r="AP1526"/>
          <cell r="AQ1526"/>
          <cell r="AR1526"/>
          <cell r="AS1526"/>
          <cell r="AT1526"/>
          <cell r="AU1526"/>
          <cell r="AV1526" t="str">
            <v/>
          </cell>
          <cell r="AW1526"/>
          <cell r="AX1526" t="str">
            <v/>
          </cell>
          <cell r="AY1526"/>
          <cell r="AZ1526" t="b">
            <v>1</v>
          </cell>
          <cell r="BA1526" t="b">
            <v>1</v>
          </cell>
          <cell r="BB1526" t="b">
            <v>0</v>
          </cell>
          <cell r="BC1526" t="str">
            <v>FALSE</v>
          </cell>
          <cell r="BD1526" t="b">
            <v>1</v>
          </cell>
          <cell r="BE1526" t="str">
            <v>REQ</v>
          </cell>
          <cell r="BF1526" t="str">
            <v>N/A</v>
          </cell>
          <cell r="BG1526" t="str">
            <v>REQ</v>
          </cell>
        </row>
        <row r="1527">
          <cell r="A1527">
            <v>78832</v>
          </cell>
          <cell r="B1527">
            <v>43727</v>
          </cell>
          <cell r="C1527"/>
          <cell r="D1527"/>
          <cell r="E1527"/>
          <cell r="F1527" t="str">
            <v>National Soldiers Home Residences II, LLC</v>
          </cell>
          <cell r="G1527" t="str">
            <v>Milwaukee Soldiers Home PHASE II</v>
          </cell>
          <cell r="H1527" t="str">
            <v>The Alexander Company, Inc.</v>
          </cell>
          <cell r="I1527" t="str">
            <v>NEF Assignment Corporation, as nominee</v>
          </cell>
          <cell r="J1527" t="str">
            <v>36-4326848</v>
          </cell>
          <cell r="K1527">
            <v>0.99990000000000001</v>
          </cell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 t="str">
            <v>National Equity Fund 2018 LP</v>
          </cell>
          <cell r="W1527" t="str">
            <v>83-0825854</v>
          </cell>
          <cell r="X1527">
            <v>0.99990000000000001</v>
          </cell>
          <cell r="Y1527"/>
          <cell r="Z1527"/>
          <cell r="AA1527"/>
          <cell r="AB1527"/>
          <cell r="AC1527"/>
          <cell r="AD1527"/>
          <cell r="AE1527"/>
          <cell r="AF1527"/>
          <cell r="AG1527"/>
          <cell r="AH1527"/>
          <cell r="AI1527" t="str">
            <v>No investor with 50% or more ownership</v>
          </cell>
          <cell r="AJ1527" t="str">
            <v>N/A</v>
          </cell>
          <cell r="AK1527" t="str">
            <v>N/A</v>
          </cell>
          <cell r="AL1527"/>
          <cell r="AM1527"/>
          <cell r="AN1527"/>
          <cell r="AO1527"/>
          <cell r="AP1527"/>
          <cell r="AQ1527"/>
          <cell r="AR1527"/>
          <cell r="AS1527"/>
          <cell r="AT1527"/>
          <cell r="AU1527"/>
          <cell r="AV1527" t="str">
            <v/>
          </cell>
          <cell r="AW1527"/>
          <cell r="AX1527" t="str">
            <v/>
          </cell>
          <cell r="AY1527"/>
          <cell r="AZ1527" t="b">
            <v>0</v>
          </cell>
          <cell r="BA1527" t="b">
            <v>0</v>
          </cell>
          <cell r="BB1527" t="b">
            <v>0</v>
          </cell>
          <cell r="BC1527" t="str">
            <v>FALSE</v>
          </cell>
          <cell r="BD1527" t="b">
            <v>1</v>
          </cell>
          <cell r="BE1527" t="str">
            <v>REQ</v>
          </cell>
          <cell r="BF1527" t="str">
            <v>N/A</v>
          </cell>
          <cell r="BG1527" t="str">
            <v>REQ</v>
          </cell>
        </row>
        <row r="1528">
          <cell r="A1528">
            <v>82180</v>
          </cell>
          <cell r="B1528">
            <v>44378</v>
          </cell>
          <cell r="C1528"/>
          <cell r="D1528"/>
          <cell r="E1528"/>
          <cell r="F1528" t="str">
            <v>Pioneer Village, LLLP</v>
          </cell>
          <cell r="G1528" t="str">
            <v>Pioneer Village</v>
          </cell>
          <cell r="H1528" t="str">
            <v>Housing Solutions, LLC</v>
          </cell>
          <cell r="I1528" t="str">
            <v>Community Affordable Housing Fund, LLC</v>
          </cell>
          <cell r="J1528" t="str">
            <v>81-2574498</v>
          </cell>
          <cell r="K1528">
            <v>0.99990000000000001</v>
          </cell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 t="str">
            <v>Community Affordable Housing Fund, LLC</v>
          </cell>
          <cell r="W1528" t="str">
            <v>81-2574498</v>
          </cell>
          <cell r="X1528">
            <v>0.99990000000000001</v>
          </cell>
          <cell r="Y1528"/>
          <cell r="Z1528"/>
          <cell r="AA1528"/>
          <cell r="AB1528"/>
          <cell r="AC1528"/>
          <cell r="AD1528"/>
          <cell r="AE1528"/>
          <cell r="AF1528"/>
          <cell r="AG1528"/>
          <cell r="AH1528"/>
          <cell r="AI1528" t="str">
            <v>First Security Bank of Missoula</v>
          </cell>
          <cell r="AJ1528" t="str">
            <v>Ask legal</v>
          </cell>
          <cell r="AK1528">
            <v>0.99980001000000007</v>
          </cell>
          <cell r="AL1528"/>
          <cell r="AM1528"/>
          <cell r="AN1528"/>
          <cell r="AO1528"/>
          <cell r="AP1528"/>
          <cell r="AQ1528"/>
          <cell r="AR1528"/>
          <cell r="AS1528"/>
          <cell r="AT1528"/>
          <cell r="AU1528"/>
          <cell r="AV1528"/>
          <cell r="AW1528"/>
          <cell r="AX1528"/>
          <cell r="AY1528"/>
          <cell r="AZ1528" t="b">
            <v>1</v>
          </cell>
          <cell r="BA1528" t="b">
            <v>1</v>
          </cell>
          <cell r="BB1528" t="b">
            <v>0</v>
          </cell>
          <cell r="BC1528" t="str">
            <v>TRUE</v>
          </cell>
          <cell r="BD1528" t="b">
            <v>1</v>
          </cell>
          <cell r="BE1528" t="str">
            <v>N/A</v>
          </cell>
          <cell r="BF1528" t="e">
            <v>#NAME?</v>
          </cell>
          <cell r="BG1528" t="str">
            <v>REQ</v>
          </cell>
        </row>
        <row r="1529">
          <cell r="A1529">
            <v>78867</v>
          </cell>
          <cell r="B1529">
            <v>43745</v>
          </cell>
          <cell r="C1529"/>
          <cell r="D1529"/>
          <cell r="E1529"/>
          <cell r="F1529" t="str">
            <v>North 5th Street 2 LP</v>
          </cell>
          <cell r="G1529" t="str">
            <v>North 5th Phase 2 (aka Rome 2)</v>
          </cell>
          <cell r="H1529" t="str">
            <v>Nevada H.A.N.D., Inc.</v>
          </cell>
          <cell r="I1529" t="str">
            <v>NEF Assignment Corporation, as nominee</v>
          </cell>
          <cell r="J1529" t="str">
            <v>36-4326848</v>
          </cell>
          <cell r="K1529">
            <v>0.99990000000000001</v>
          </cell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 t="str">
            <v>Cathay Shared Investment Fund IV LP</v>
          </cell>
          <cell r="W1529" t="str">
            <v>84-2113642</v>
          </cell>
          <cell r="X1529">
            <v>5.6394359999999998E-2</v>
          </cell>
          <cell r="Y1529" t="str">
            <v>Homestead Equity Fund XVI Limited Partnership</v>
          </cell>
          <cell r="Z1529" t="str">
            <v>84-2071025</v>
          </cell>
          <cell r="AA1529">
            <v>0.94350564000000003</v>
          </cell>
          <cell r="AB1529"/>
          <cell r="AC1529"/>
          <cell r="AD1529"/>
          <cell r="AE1529"/>
          <cell r="AF1529"/>
          <cell r="AG1529"/>
          <cell r="AH1529"/>
          <cell r="AI1529" t="str">
            <v>No investor with 50% or more ownership</v>
          </cell>
          <cell r="AJ1529" t="str">
            <v>N/A</v>
          </cell>
          <cell r="AK1529" t="str">
            <v>N/A</v>
          </cell>
          <cell r="AL1529"/>
          <cell r="AM1529"/>
          <cell r="AN1529"/>
          <cell r="AO1529"/>
          <cell r="AP1529"/>
          <cell r="AQ1529"/>
          <cell r="AR1529"/>
          <cell r="AS1529"/>
          <cell r="AT1529"/>
          <cell r="AU1529"/>
          <cell r="AV1529" t="str">
            <v/>
          </cell>
          <cell r="AW1529"/>
          <cell r="AX1529" t="str">
            <v/>
          </cell>
          <cell r="AY1529"/>
          <cell r="AZ1529" t="b">
            <v>1</v>
          </cell>
          <cell r="BA1529" t="b">
            <v>1</v>
          </cell>
          <cell r="BB1529" t="b">
            <v>0</v>
          </cell>
          <cell r="BC1529" t="str">
            <v>FALSE</v>
          </cell>
          <cell r="BD1529" t="b">
            <v>1</v>
          </cell>
          <cell r="BE1529" t="str">
            <v>REQ</v>
          </cell>
          <cell r="BF1529" t="str">
            <v>N/A</v>
          </cell>
          <cell r="BG1529" t="str">
            <v>REQ</v>
          </cell>
        </row>
        <row r="1530">
          <cell r="A1530">
            <v>78852</v>
          </cell>
          <cell r="B1530">
            <v>43888</v>
          </cell>
          <cell r="C1530"/>
          <cell r="D1530"/>
          <cell r="E1530"/>
          <cell r="F1530" t="str">
            <v>Faxon LLC</v>
          </cell>
          <cell r="G1530" t="str">
            <v>The Elms</v>
          </cell>
          <cell r="H1530" t="str">
            <v>NHT-Enterprise</v>
          </cell>
          <cell r="I1530" t="str">
            <v>NEF Assignment Corporation, as nominee</v>
          </cell>
          <cell r="J1530" t="str">
            <v>36-4326848</v>
          </cell>
          <cell r="K1530">
            <v>0.99990000000000001</v>
          </cell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 t="str">
            <v>Four Eighty-One Housing Investment Fund V LP</v>
          </cell>
          <cell r="W1530" t="str">
            <v>37-1895553</v>
          </cell>
          <cell r="X1530">
            <v>0.99990000000000001</v>
          </cell>
          <cell r="Y1530"/>
          <cell r="Z1530"/>
          <cell r="AA1530"/>
          <cell r="AB1530"/>
          <cell r="AC1530"/>
          <cell r="AD1530"/>
          <cell r="AE1530"/>
          <cell r="AF1530"/>
          <cell r="AG1530"/>
          <cell r="AH1530"/>
          <cell r="AI1530" t="str">
            <v>Four Eighty - One Corp</v>
          </cell>
          <cell r="AJ1530" t="str">
            <v>01-0354265</v>
          </cell>
          <cell r="AK1530">
            <v>0.99980001000000007</v>
          </cell>
          <cell r="AL1530"/>
          <cell r="AM1530"/>
          <cell r="AN1530"/>
          <cell r="AO1530"/>
          <cell r="AP1530"/>
          <cell r="AQ1530"/>
          <cell r="AR1530"/>
          <cell r="AS1530"/>
          <cell r="AT1530"/>
          <cell r="AU1530"/>
          <cell r="AV1530"/>
          <cell r="AW1530"/>
          <cell r="AX1530"/>
          <cell r="AY1530"/>
          <cell r="AZ1530" t="b">
            <v>1</v>
          </cell>
          <cell r="BA1530" t="b">
            <v>1</v>
          </cell>
          <cell r="BB1530" t="str">
            <v>TRUE</v>
          </cell>
          <cell r="BC1530" t="str">
            <v>FALSE</v>
          </cell>
          <cell r="BD1530" t="b">
            <v>1</v>
          </cell>
          <cell r="BE1530" t="str">
            <v>REQ</v>
          </cell>
          <cell r="BF1530" t="e">
            <v>#NAME?</v>
          </cell>
          <cell r="BG1530" t="str">
            <v>REQ</v>
          </cell>
        </row>
        <row r="1531">
          <cell r="A1531">
            <v>78858</v>
          </cell>
          <cell r="B1531">
            <v>43980</v>
          </cell>
          <cell r="C1531"/>
          <cell r="D1531"/>
          <cell r="E1531"/>
          <cell r="F1531" t="str">
            <v>New Market West LLC</v>
          </cell>
          <cell r="G1531" t="str">
            <v>Apartments at New Market West</v>
          </cell>
          <cell r="H1531" t="str">
            <v>Mission First Housing Development Corporation</v>
          </cell>
          <cell r="I1531" t="str">
            <v>NEF Assignment Corporation, as nominee</v>
          </cell>
          <cell r="J1531" t="str">
            <v>36-4326848</v>
          </cell>
          <cell r="K1531">
            <v>0.99990000000000001</v>
          </cell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 t="str">
            <v>Four Eighty-One Housing Investment Fund V LP</v>
          </cell>
          <cell r="W1531" t="str">
            <v>37-1895553</v>
          </cell>
          <cell r="X1531">
            <v>0.99990000000000001</v>
          </cell>
          <cell r="Y1531"/>
          <cell r="Z1531"/>
          <cell r="AA1531"/>
          <cell r="AB1531"/>
          <cell r="AC1531"/>
          <cell r="AD1531"/>
          <cell r="AE1531"/>
          <cell r="AF1531"/>
          <cell r="AG1531"/>
          <cell r="AH1531"/>
          <cell r="AI1531" t="str">
            <v>Four Eighty - One Corp</v>
          </cell>
          <cell r="AJ1531" t="str">
            <v>01-0354265</v>
          </cell>
          <cell r="AK1531">
            <v>0.99980001000000007</v>
          </cell>
          <cell r="AL1531"/>
          <cell r="AM1531"/>
          <cell r="AN1531"/>
          <cell r="AO1531"/>
          <cell r="AP1531"/>
          <cell r="AQ1531"/>
          <cell r="AR1531"/>
          <cell r="AS1531"/>
          <cell r="AT1531"/>
          <cell r="AU1531"/>
          <cell r="AV1531"/>
          <cell r="AW1531"/>
          <cell r="AX1531"/>
          <cell r="AY1531"/>
          <cell r="AZ1531" t="b">
            <v>1</v>
          </cell>
          <cell r="BA1531" t="b">
            <v>1</v>
          </cell>
          <cell r="BB1531" t="str">
            <v>TRUE</v>
          </cell>
          <cell r="BC1531" t="str">
            <v>FALSE</v>
          </cell>
          <cell r="BD1531" t="b">
            <v>1</v>
          </cell>
          <cell r="BE1531" t="str">
            <v>REQ</v>
          </cell>
          <cell r="BF1531" t="e">
            <v>#NAME?</v>
          </cell>
          <cell r="BG1531" t="str">
            <v>REQ</v>
          </cell>
        </row>
        <row r="1532">
          <cell r="A1532">
            <v>78904</v>
          </cell>
          <cell r="B1532">
            <v>44316</v>
          </cell>
          <cell r="C1532"/>
          <cell r="D1532"/>
          <cell r="E1532"/>
          <cell r="F1532" t="str">
            <v>Brandywine Senior Housing LP</v>
          </cell>
          <cell r="G1532" t="str">
            <v>Brandywine Apartments</v>
          </cell>
          <cell r="H1532" t="str">
            <v>National Church Residences</v>
          </cell>
          <cell r="I1532" t="str">
            <v>NEF Assignment Corporation, as nominee</v>
          </cell>
          <cell r="J1532" t="str">
            <v>36-4326848</v>
          </cell>
          <cell r="K1532">
            <v>0.99990000000000001</v>
          </cell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 t="str">
            <v>Homestead Equity Fund XVII Limited Partnership</v>
          </cell>
          <cell r="W1532" t="str">
            <v>85-1793386</v>
          </cell>
          <cell r="X1532">
            <v>0.99990000000000001</v>
          </cell>
          <cell r="Y1532"/>
          <cell r="Z1532"/>
          <cell r="AA1532"/>
          <cell r="AB1532"/>
          <cell r="AC1532"/>
          <cell r="AD1532"/>
          <cell r="AE1532"/>
          <cell r="AF1532"/>
          <cell r="AG1532"/>
          <cell r="AH1532"/>
          <cell r="AI1532" t="str">
            <v>No investor with 50% or more ownership</v>
          </cell>
          <cell r="AJ1532" t="str">
            <v>N/A</v>
          </cell>
          <cell r="AK1532" t="str">
            <v>N/A</v>
          </cell>
          <cell r="AL1532"/>
          <cell r="AM1532"/>
          <cell r="AN1532"/>
          <cell r="AO1532"/>
          <cell r="AP1532"/>
          <cell r="AQ1532"/>
          <cell r="AR1532"/>
          <cell r="AS1532"/>
          <cell r="AT1532"/>
          <cell r="AU1532"/>
          <cell r="AV1532"/>
          <cell r="AW1532"/>
          <cell r="AX1532"/>
          <cell r="AY1532"/>
          <cell r="AZ1532" t="b">
            <v>1</v>
          </cell>
          <cell r="BA1532" t="b">
            <v>1</v>
          </cell>
          <cell r="BB1532" t="b">
            <v>0</v>
          </cell>
          <cell r="BC1532" t="str">
            <v>TRUE</v>
          </cell>
          <cell r="BD1532" t="b">
            <v>1</v>
          </cell>
          <cell r="BE1532" t="str">
            <v>REQ</v>
          </cell>
          <cell r="BF1532" t="str">
            <v>N/A</v>
          </cell>
          <cell r="BG1532" t="str">
            <v>REQ</v>
          </cell>
        </row>
        <row r="1533">
          <cell r="A1533">
            <v>78886</v>
          </cell>
          <cell r="B1533">
            <v>43958</v>
          </cell>
          <cell r="C1533"/>
          <cell r="D1533"/>
          <cell r="E1533"/>
          <cell r="F1533" t="str">
            <v>Post  East Four Limited Partnership</v>
          </cell>
          <cell r="G1533" t="str">
            <v>Post East Four</v>
          </cell>
          <cell r="H1533" t="str">
            <v>Arlington Partnership for Affordable Housing, Inc.</v>
          </cell>
          <cell r="I1533" t="str">
            <v>NEF Assignment Corporation, as nominee</v>
          </cell>
          <cell r="J1533" t="str">
            <v>36-4326848</v>
          </cell>
          <cell r="K1533">
            <v>0.99990000000000001</v>
          </cell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 t="str">
            <v>NEF Capital One Investment Fund LLC</v>
          </cell>
          <cell r="W1533" t="str">
            <v>90-0843727</v>
          </cell>
          <cell r="X1533">
            <v>0.99990000000000001</v>
          </cell>
          <cell r="Y1533"/>
          <cell r="Z1533"/>
          <cell r="AA1533"/>
          <cell r="AB1533"/>
          <cell r="AC1533"/>
          <cell r="AD1533"/>
          <cell r="AE1533"/>
          <cell r="AF1533"/>
          <cell r="AG1533"/>
          <cell r="AH1533"/>
          <cell r="AI1533" t="str">
            <v>Capital One NA LIHTC, Inc.</v>
          </cell>
          <cell r="AJ1533" t="str">
            <v>26-0403948</v>
          </cell>
          <cell r="AK1533">
            <v>0.99980001000000007</v>
          </cell>
          <cell r="AL1533"/>
          <cell r="AM1533"/>
          <cell r="AN1533"/>
          <cell r="AO1533"/>
          <cell r="AP1533"/>
          <cell r="AQ1533"/>
          <cell r="AR1533"/>
          <cell r="AS1533"/>
          <cell r="AT1533"/>
          <cell r="AU1533"/>
          <cell r="AV1533"/>
          <cell r="AW1533"/>
          <cell r="AX1533"/>
          <cell r="AY1533"/>
          <cell r="AZ1533" t="b">
            <v>1</v>
          </cell>
          <cell r="BA1533" t="b">
            <v>1</v>
          </cell>
          <cell r="BB1533" t="str">
            <v>TRUE</v>
          </cell>
          <cell r="BC1533" t="str">
            <v>FALSE</v>
          </cell>
          <cell r="BD1533" t="b">
            <v>1</v>
          </cell>
          <cell r="BE1533" t="str">
            <v>REQ</v>
          </cell>
          <cell r="BF1533" t="e">
            <v>#NAME?</v>
          </cell>
          <cell r="BG1533" t="str">
            <v>REQ</v>
          </cell>
        </row>
        <row r="1534">
          <cell r="A1534">
            <v>78901</v>
          </cell>
          <cell r="B1534">
            <v>43999</v>
          </cell>
          <cell r="C1534"/>
          <cell r="D1534"/>
          <cell r="E1534"/>
          <cell r="F1534" t="str">
            <v>Trinity Place Senior Housing Limited Partnership</v>
          </cell>
          <cell r="G1534" t="str">
            <v>Trinity Place</v>
          </cell>
          <cell r="H1534" t="str">
            <v>National Church Residences</v>
          </cell>
          <cell r="I1534" t="str">
            <v>NEF Assignment Corporation, as nominee</v>
          </cell>
          <cell r="J1534" t="str">
            <v>36-4326848</v>
          </cell>
          <cell r="K1534">
            <v>0.99990000000000001</v>
          </cell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 t="str">
            <v>MS 2020 Supporting Resilient Communities Fund LLC</v>
          </cell>
          <cell r="W1534" t="str">
            <v>85-1229054</v>
          </cell>
          <cell r="X1534">
            <v>0.99990000000000001</v>
          </cell>
          <cell r="Y1534"/>
          <cell r="Z1534"/>
          <cell r="AA1534"/>
          <cell r="AB1534"/>
          <cell r="AC1534"/>
          <cell r="AD1534"/>
          <cell r="AE1534"/>
          <cell r="AF1534"/>
          <cell r="AG1534"/>
          <cell r="AH1534"/>
          <cell r="AI1534" t="str">
            <v>Morgan Stanley Private Bank, National Association</v>
          </cell>
          <cell r="AJ1534" t="str">
            <v>36-3707380</v>
          </cell>
          <cell r="AK1534">
            <v>0.99980001000000007</v>
          </cell>
          <cell r="AL1534"/>
          <cell r="AM1534"/>
          <cell r="AN1534"/>
          <cell r="AO1534"/>
          <cell r="AP1534"/>
          <cell r="AQ1534"/>
          <cell r="AR1534"/>
          <cell r="AS1534"/>
          <cell r="AT1534"/>
          <cell r="AU1534"/>
          <cell r="AV1534"/>
          <cell r="AW1534"/>
          <cell r="AX1534"/>
          <cell r="AY1534"/>
          <cell r="AZ1534" t="b">
            <v>1</v>
          </cell>
          <cell r="BA1534" t="b">
            <v>1</v>
          </cell>
          <cell r="BB1534" t="b">
            <v>0</v>
          </cell>
          <cell r="BC1534" t="str">
            <v>FALSE</v>
          </cell>
          <cell r="BD1534" t="b">
            <v>1</v>
          </cell>
          <cell r="BE1534" t="str">
            <v>REQ</v>
          </cell>
          <cell r="BF1534" t="e">
            <v>#NAME?</v>
          </cell>
          <cell r="BG1534" t="str">
            <v>REQ</v>
          </cell>
        </row>
        <row r="1535">
          <cell r="A1535">
            <v>78923</v>
          </cell>
          <cell r="B1535">
            <v>43671</v>
          </cell>
          <cell r="C1535"/>
          <cell r="D1535"/>
          <cell r="E1535"/>
          <cell r="F1535" t="str">
            <v>Casitas Azucar, LP</v>
          </cell>
          <cell r="G1535" t="str">
            <v>Casitas Azucar</v>
          </cell>
          <cell r="H1535" t="str">
            <v>CDC Brownsville</v>
          </cell>
          <cell r="I1535" t="str">
            <v>NEF Assignment Corporation, as nominee</v>
          </cell>
          <cell r="J1535" t="str">
            <v>36-4326848</v>
          </cell>
          <cell r="K1535">
            <v>0.99990000000000001</v>
          </cell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 t="str">
            <v>National Equity Fund 2019 LP</v>
          </cell>
          <cell r="W1535" t="str">
            <v>84-2626080</v>
          </cell>
          <cell r="X1535">
            <v>0.99990000000000001</v>
          </cell>
          <cell r="Y1535"/>
          <cell r="Z1535"/>
          <cell r="AA1535"/>
          <cell r="AB1535"/>
          <cell r="AC1535"/>
          <cell r="AD1535"/>
          <cell r="AE1535"/>
          <cell r="AF1535"/>
          <cell r="AG1535"/>
          <cell r="AH1535"/>
          <cell r="AI1535" t="str">
            <v>No investor with 50% or more ownership</v>
          </cell>
          <cell r="AJ1535" t="str">
            <v>N/A</v>
          </cell>
          <cell r="AK1535" t="str">
            <v>N/A</v>
          </cell>
          <cell r="AL1535"/>
          <cell r="AM1535"/>
          <cell r="AN1535"/>
          <cell r="AO1535"/>
          <cell r="AP1535"/>
          <cell r="AQ1535"/>
          <cell r="AR1535"/>
          <cell r="AS1535"/>
          <cell r="AT1535"/>
          <cell r="AU1535"/>
          <cell r="AV1535" t="str">
            <v/>
          </cell>
          <cell r="AW1535"/>
          <cell r="AX1535" t="str">
            <v/>
          </cell>
          <cell r="AY1535"/>
          <cell r="AZ1535" t="b">
            <v>1</v>
          </cell>
          <cell r="BA1535" t="b">
            <v>1</v>
          </cell>
          <cell r="BB1535" t="b">
            <v>0</v>
          </cell>
          <cell r="BC1535" t="str">
            <v>FALSE</v>
          </cell>
          <cell r="BD1535" t="b">
            <v>1</v>
          </cell>
          <cell r="BE1535" t="str">
            <v>REQ</v>
          </cell>
          <cell r="BF1535" t="str">
            <v>N/A</v>
          </cell>
          <cell r="BG1535" t="str">
            <v>REQ</v>
          </cell>
        </row>
        <row r="1536">
          <cell r="A1536">
            <v>78912</v>
          </cell>
          <cell r="B1536">
            <v>43903</v>
          </cell>
          <cell r="C1536"/>
          <cell r="D1536"/>
          <cell r="E1536"/>
          <cell r="F1536" t="str">
            <v>1064 Mission, L.P.</v>
          </cell>
          <cell r="G1536" t="str">
            <v>1064 Mission Street Permanent Supportive Hsg</v>
          </cell>
          <cell r="H1536" t="str">
            <v>Mercy Housing California</v>
          </cell>
          <cell r="I1536" t="str">
            <v>NEF Investment Partners Fund VIII LP</v>
          </cell>
          <cell r="J1536" t="str">
            <v>83-3476175</v>
          </cell>
          <cell r="K1536">
            <v>0.99990000000000001</v>
          </cell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 t="str">
            <v>NEF Investment Partners Fund VIII LP</v>
          </cell>
          <cell r="W1536" t="str">
            <v>83-3476175</v>
          </cell>
          <cell r="X1536">
            <v>0.99990000000000001</v>
          </cell>
          <cell r="Y1536"/>
          <cell r="Z1536"/>
          <cell r="AA1536"/>
          <cell r="AB1536"/>
          <cell r="AC1536"/>
          <cell r="AD1536"/>
          <cell r="AE1536"/>
          <cell r="AF1536"/>
          <cell r="AG1536"/>
          <cell r="AH1536"/>
          <cell r="AI1536" t="str">
            <v>FNBC Leasing Corporation</v>
          </cell>
          <cell r="AJ1536" t="str">
            <v>36-3643427</v>
          </cell>
          <cell r="AK1536">
            <v>0.99980001000000007</v>
          </cell>
          <cell r="AL1536"/>
          <cell r="AM1536"/>
          <cell r="AN1536"/>
          <cell r="AO1536"/>
          <cell r="AP1536"/>
          <cell r="AQ1536"/>
          <cell r="AR1536"/>
          <cell r="AS1536"/>
          <cell r="AT1536"/>
          <cell r="AU1536"/>
          <cell r="AV1536"/>
          <cell r="AW1536"/>
          <cell r="AX1536"/>
          <cell r="AY1536"/>
          <cell r="AZ1536" t="b">
            <v>1</v>
          </cell>
          <cell r="BA1536" t="b">
            <v>1</v>
          </cell>
          <cell r="BB1536" t="str">
            <v>TRUE</v>
          </cell>
          <cell r="BC1536" t="str">
            <v>FALSE</v>
          </cell>
          <cell r="BD1536" t="b">
            <v>1</v>
          </cell>
          <cell r="BE1536" t="str">
            <v>N/A</v>
          </cell>
          <cell r="BF1536" t="e">
            <v>#NAME?</v>
          </cell>
          <cell r="BG1536" t="str">
            <v>REQ</v>
          </cell>
        </row>
        <row r="1537">
          <cell r="A1537">
            <v>78535</v>
          </cell>
          <cell r="B1537">
            <v>43396</v>
          </cell>
          <cell r="C1537"/>
          <cell r="D1537"/>
          <cell r="E1537" t="str">
            <v>Phase 2 - Check investor % in the Fund's LPA</v>
          </cell>
          <cell r="F1537" t="str">
            <v>DWR Somerset 18 LP</v>
          </cell>
          <cell r="G1537" t="str">
            <v>Somerset Lofts</v>
          </cell>
          <cell r="H1537" t="str">
            <v>DWR Development Group, LLC</v>
          </cell>
          <cell r="I1537" t="str">
            <v>NEF Assignment Corporation, as nominee</v>
          </cell>
          <cell r="J1537" t="str">
            <v>36-4326848</v>
          </cell>
          <cell r="K1537">
            <v>0.99990000000000001</v>
          </cell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 t="str">
            <v>NEF Capital One Investment Fund LLC</v>
          </cell>
          <cell r="W1537" t="str">
            <v>90-0843727</v>
          </cell>
          <cell r="X1537">
            <v>0.99990000000000001</v>
          </cell>
          <cell r="Y1537"/>
          <cell r="Z1537"/>
          <cell r="AA1537"/>
          <cell r="AB1537"/>
          <cell r="AC1537"/>
          <cell r="AD1537"/>
          <cell r="AE1537"/>
          <cell r="AF1537"/>
          <cell r="AG1537"/>
          <cell r="AH1537"/>
          <cell r="AI1537" t="str">
            <v>Capital One NA LIHTC, Inc.</v>
          </cell>
          <cell r="AJ1537" t="str">
            <v>26-0403948</v>
          </cell>
          <cell r="AK1537">
            <v>0.99989900009999999</v>
          </cell>
          <cell r="AL1537"/>
          <cell r="AM1537"/>
          <cell r="AN1537"/>
          <cell r="AO1537"/>
          <cell r="AP1537"/>
          <cell r="AQ1537"/>
          <cell r="AR1537"/>
          <cell r="AS1537"/>
          <cell r="AT1537"/>
          <cell r="AU1537"/>
          <cell r="AV1537" t="str">
            <v/>
          </cell>
          <cell r="AW1537"/>
          <cell r="AX1537" t="str">
            <v/>
          </cell>
          <cell r="AY1537"/>
          <cell r="AZ1537" t="b">
            <v>1</v>
          </cell>
          <cell r="BA1537" t="b">
            <v>1</v>
          </cell>
          <cell r="BB1537" t="b">
            <v>0</v>
          </cell>
          <cell r="BC1537" t="str">
            <v>FALSE</v>
          </cell>
          <cell r="BD1537" t="b">
            <v>1</v>
          </cell>
          <cell r="BE1537" t="str">
            <v>REQ</v>
          </cell>
          <cell r="BF1537" t="e">
            <v>#NAME?</v>
          </cell>
          <cell r="BG1537" t="str">
            <v>REQ</v>
          </cell>
        </row>
        <row r="1538">
          <cell r="A1538">
            <v>78960</v>
          </cell>
          <cell r="B1538">
            <v>43573</v>
          </cell>
          <cell r="C1538"/>
          <cell r="D1538"/>
          <cell r="E1538"/>
          <cell r="F1538" t="str">
            <v>River Bend Residences, LP</v>
          </cell>
          <cell r="G1538" t="str">
            <v>River Bend Residences</v>
          </cell>
          <cell r="H1538" t="str">
            <v>Kittle Property Group, Inc.</v>
          </cell>
          <cell r="I1538" t="str">
            <v>NEF Assignment Corporation, as nominee</v>
          </cell>
          <cell r="J1538" t="str">
            <v>36-4326848</v>
          </cell>
          <cell r="K1538">
            <v>0.99990000000000001</v>
          </cell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 t="str">
            <v>Homestead Equity Fund XVI Limited Partnership</v>
          </cell>
          <cell r="W1538" t="str">
            <v>84-2071025</v>
          </cell>
          <cell r="X1538">
            <v>0.99990000000000001</v>
          </cell>
          <cell r="Y1538"/>
          <cell r="Z1538"/>
          <cell r="AA1538"/>
          <cell r="AB1538"/>
          <cell r="AC1538"/>
          <cell r="AD1538"/>
          <cell r="AE1538"/>
          <cell r="AF1538"/>
          <cell r="AG1538"/>
          <cell r="AH1538"/>
          <cell r="AI1538" t="str">
            <v>No investor with 50% or more ownership</v>
          </cell>
          <cell r="AJ1538" t="str">
            <v>N/A</v>
          </cell>
          <cell r="AK1538" t="str">
            <v>N/A</v>
          </cell>
          <cell r="AL1538"/>
          <cell r="AM1538"/>
          <cell r="AN1538"/>
          <cell r="AO1538"/>
          <cell r="AP1538"/>
          <cell r="AQ1538"/>
          <cell r="AR1538"/>
          <cell r="AS1538"/>
          <cell r="AT1538"/>
          <cell r="AU1538"/>
          <cell r="AV1538" t="str">
            <v/>
          </cell>
          <cell r="AW1538"/>
          <cell r="AX1538" t="str">
            <v/>
          </cell>
          <cell r="AY1538"/>
          <cell r="AZ1538" t="b">
            <v>1</v>
          </cell>
          <cell r="BA1538" t="b">
            <v>1</v>
          </cell>
          <cell r="BB1538" t="b">
            <v>0</v>
          </cell>
          <cell r="BC1538" t="str">
            <v>FALSE</v>
          </cell>
          <cell r="BD1538" t="b">
            <v>1</v>
          </cell>
          <cell r="BE1538" t="str">
            <v>REQ</v>
          </cell>
          <cell r="BF1538" t="str">
            <v>N/A</v>
          </cell>
          <cell r="BG1538" t="str">
            <v>REQ</v>
          </cell>
        </row>
        <row r="1539">
          <cell r="A1539">
            <v>78966</v>
          </cell>
          <cell r="B1539">
            <v>43829</v>
          </cell>
          <cell r="C1539"/>
          <cell r="D1539"/>
          <cell r="E1539"/>
          <cell r="F1539" t="str">
            <v>Bayou Gardens RAD, LP</v>
          </cell>
          <cell r="G1539" t="str">
            <v>Bayou Gardens</v>
          </cell>
          <cell r="H1539" t="str">
            <v>BGC Advantage, Inc.</v>
          </cell>
          <cell r="I1539" t="str">
            <v>NEF Assignment Corporation, as nominee</v>
          </cell>
          <cell r="J1539" t="str">
            <v>36-4326848</v>
          </cell>
          <cell r="K1539">
            <v>0.99990000000000001</v>
          </cell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 t="str">
            <v>National Equity Fund 2019 LP</v>
          </cell>
          <cell r="W1539" t="str">
            <v>84-2626080</v>
          </cell>
          <cell r="X1539">
            <v>0.99990000000000001</v>
          </cell>
          <cell r="Y1539"/>
          <cell r="Z1539"/>
          <cell r="AA1539"/>
          <cell r="AB1539"/>
          <cell r="AC1539"/>
          <cell r="AD1539"/>
          <cell r="AE1539"/>
          <cell r="AF1539"/>
          <cell r="AG1539"/>
          <cell r="AH1539"/>
          <cell r="AI1539" t="str">
            <v>No investor with 50% or more ownership</v>
          </cell>
          <cell r="AJ1539" t="str">
            <v>N/A</v>
          </cell>
          <cell r="AK1539" t="str">
            <v>N/A</v>
          </cell>
          <cell r="AL1539"/>
          <cell r="AM1539"/>
          <cell r="AN1539"/>
          <cell r="AO1539"/>
          <cell r="AP1539"/>
          <cell r="AQ1539"/>
          <cell r="AR1539"/>
          <cell r="AS1539"/>
          <cell r="AT1539"/>
          <cell r="AU1539"/>
          <cell r="AV1539" t="str">
            <v/>
          </cell>
          <cell r="AW1539"/>
          <cell r="AX1539" t="str">
            <v/>
          </cell>
          <cell r="AY1539"/>
          <cell r="AZ1539" t="b">
            <v>1</v>
          </cell>
          <cell r="BA1539" t="b">
            <v>1</v>
          </cell>
          <cell r="BB1539" t="str">
            <v>TRUE</v>
          </cell>
          <cell r="BC1539" t="str">
            <v>FALSE</v>
          </cell>
          <cell r="BD1539" t="b">
            <v>1</v>
          </cell>
          <cell r="BE1539" t="str">
            <v>REQ</v>
          </cell>
          <cell r="BF1539" t="str">
            <v>N/A</v>
          </cell>
          <cell r="BG1539" t="str">
            <v>REQ</v>
          </cell>
        </row>
        <row r="1540">
          <cell r="A1540">
            <v>79014</v>
          </cell>
          <cell r="B1540">
            <v>43657</v>
          </cell>
          <cell r="C1540"/>
          <cell r="D1540"/>
          <cell r="E1540"/>
          <cell r="F1540" t="str">
            <v>Century Cottages LLLP</v>
          </cell>
          <cell r="G1540" t="str">
            <v>Century Cottages</v>
          </cell>
          <cell r="H1540" t="str">
            <v>Mountain Plains Equity Group, Inc.</v>
          </cell>
          <cell r="I1540" t="str">
            <v>NEF Assignment Corporation, as nominee</v>
          </cell>
          <cell r="J1540" t="str">
            <v>36-4326848</v>
          </cell>
          <cell r="K1540">
            <v>0.99990000000000001</v>
          </cell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 t="str">
            <v>National Equity Fund 2019 LP</v>
          </cell>
          <cell r="W1540" t="str">
            <v>84-2626080</v>
          </cell>
          <cell r="X1540">
            <v>0.99990000000000001</v>
          </cell>
          <cell r="Y1540"/>
          <cell r="Z1540"/>
          <cell r="AA1540"/>
          <cell r="AB1540"/>
          <cell r="AC1540"/>
          <cell r="AD1540"/>
          <cell r="AE1540"/>
          <cell r="AF1540"/>
          <cell r="AG1540"/>
          <cell r="AH1540"/>
          <cell r="AI1540" t="str">
            <v>No investor with 50% or more ownership</v>
          </cell>
          <cell r="AJ1540" t="str">
            <v>N/A</v>
          </cell>
          <cell r="AK1540" t="str">
            <v>N/A</v>
          </cell>
          <cell r="AL1540"/>
          <cell r="AM1540"/>
          <cell r="AN1540"/>
          <cell r="AO1540"/>
          <cell r="AP1540"/>
          <cell r="AQ1540"/>
          <cell r="AR1540"/>
          <cell r="AS1540"/>
          <cell r="AT1540"/>
          <cell r="AU1540"/>
          <cell r="AV1540" t="str">
            <v/>
          </cell>
          <cell r="AW1540"/>
          <cell r="AX1540" t="str">
            <v/>
          </cell>
          <cell r="AY1540"/>
          <cell r="AZ1540" t="b">
            <v>1</v>
          </cell>
          <cell r="BA1540" t="b">
            <v>1</v>
          </cell>
          <cell r="BB1540" t="b">
            <v>0</v>
          </cell>
          <cell r="BC1540" t="str">
            <v>TRUE</v>
          </cell>
          <cell r="BD1540" t="b">
            <v>1</v>
          </cell>
          <cell r="BE1540" t="str">
            <v>REQ</v>
          </cell>
          <cell r="BF1540" t="str">
            <v>N/A</v>
          </cell>
          <cell r="BG1540" t="str">
            <v>REQ</v>
          </cell>
        </row>
        <row r="1541">
          <cell r="A1541">
            <v>78191</v>
          </cell>
          <cell r="B1541">
            <v>43423</v>
          </cell>
          <cell r="C1541"/>
          <cell r="D1541"/>
          <cell r="E1541" t="str">
            <v>Phase 2 - Check investor % in the Fund's LPA</v>
          </cell>
          <cell r="F1541" t="str">
            <v>ADYC Supportive Housing Limited Partnership</v>
          </cell>
          <cell r="G1541" t="str">
            <v>PPL Ain Dah Yung Supportive Housing</v>
          </cell>
          <cell r="H1541" t="str">
            <v>Project for Pride in Living, Inc.</v>
          </cell>
          <cell r="I1541" t="str">
            <v>MS Single Investor Fund V LLC</v>
          </cell>
          <cell r="J1541" t="str">
            <v>32-0531589</v>
          </cell>
          <cell r="K1541">
            <v>0.99990000000000001</v>
          </cell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 t="str">
            <v>MS Single Investor Fund V LLC</v>
          </cell>
          <cell r="W1541" t="str">
            <v>32-0531589</v>
          </cell>
          <cell r="X1541">
            <v>0.99990000000000001</v>
          </cell>
          <cell r="Y1541"/>
          <cell r="Z1541"/>
          <cell r="AA1541"/>
          <cell r="AB1541"/>
          <cell r="AC1541"/>
          <cell r="AD1541"/>
          <cell r="AE1541"/>
          <cell r="AF1541"/>
          <cell r="AG1541"/>
          <cell r="AH1541"/>
          <cell r="AI1541" t="str">
            <v>Morgan Stanley Private Bank, National Association</v>
          </cell>
          <cell r="AJ1541" t="str">
            <v>36-3707380</v>
          </cell>
          <cell r="AK1541">
            <v>0.99989900009999999</v>
          </cell>
          <cell r="AL1541"/>
          <cell r="AM1541"/>
          <cell r="AN1541"/>
          <cell r="AO1541"/>
          <cell r="AP1541"/>
          <cell r="AQ1541"/>
          <cell r="AR1541"/>
          <cell r="AS1541"/>
          <cell r="AT1541"/>
          <cell r="AU1541"/>
          <cell r="AV1541" t="str">
            <v/>
          </cell>
          <cell r="AW1541"/>
          <cell r="AX1541" t="str">
            <v/>
          </cell>
          <cell r="AY1541"/>
          <cell r="AZ1541" t="b">
            <v>1</v>
          </cell>
          <cell r="BA1541" t="b">
            <v>1</v>
          </cell>
          <cell r="BB1541" t="b">
            <v>0</v>
          </cell>
          <cell r="BC1541" t="str">
            <v>FALSE</v>
          </cell>
          <cell r="BD1541" t="b">
            <v>1</v>
          </cell>
          <cell r="BE1541" t="str">
            <v>N/A</v>
          </cell>
          <cell r="BF1541" t="e">
            <v>#NAME?</v>
          </cell>
          <cell r="BG1541" t="str">
            <v>REQ</v>
          </cell>
        </row>
        <row r="1542">
          <cell r="A1542">
            <v>78992</v>
          </cell>
          <cell r="B1542">
            <v>44314</v>
          </cell>
          <cell r="C1542"/>
          <cell r="D1542"/>
          <cell r="E1542"/>
          <cell r="F1542" t="str">
            <v>HV Northwoods Landing, LLC</v>
          </cell>
          <cell r="G1542" t="str">
            <v>Northwoods</v>
          </cell>
          <cell r="H1542" t="str">
            <v>Housing Visions Consultants, Inc.</v>
          </cell>
          <cell r="I1542" t="str">
            <v>MS Single Investor Fund VII LLC</v>
          </cell>
          <cell r="J1542" t="str">
            <v>85-0577381</v>
          </cell>
          <cell r="K1542">
            <v>0.99990000000000001</v>
          </cell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 t="str">
            <v>MS Single Investor Fund VII LLC</v>
          </cell>
          <cell r="W1542" t="str">
            <v>85-0577381</v>
          </cell>
          <cell r="X1542">
            <v>0.99990000000000001</v>
          </cell>
          <cell r="Y1542"/>
          <cell r="Z1542"/>
          <cell r="AA1542"/>
          <cell r="AB1542"/>
          <cell r="AC1542"/>
          <cell r="AD1542"/>
          <cell r="AE1542"/>
          <cell r="AF1542"/>
          <cell r="AG1542"/>
          <cell r="AH1542"/>
          <cell r="AI1542" t="str">
            <v>Morgan Stanley Private Bank, National Association</v>
          </cell>
          <cell r="AJ1542" t="str">
            <v>22-3458456</v>
          </cell>
          <cell r="AK1542">
            <v>0.99980001000000007</v>
          </cell>
          <cell r="AL1542"/>
          <cell r="AM1542"/>
          <cell r="AN1542"/>
          <cell r="AO1542"/>
          <cell r="AP1542"/>
          <cell r="AQ1542"/>
          <cell r="AR1542"/>
          <cell r="AS1542"/>
          <cell r="AT1542"/>
          <cell r="AU1542"/>
          <cell r="AV1542"/>
          <cell r="AW1542"/>
          <cell r="AX1542"/>
          <cell r="AY1542"/>
          <cell r="AZ1542" t="b">
            <v>1</v>
          </cell>
          <cell r="BA1542" t="b">
            <v>1</v>
          </cell>
          <cell r="BB1542" t="str">
            <v>TRUE</v>
          </cell>
          <cell r="BC1542" t="str">
            <v>FALSE</v>
          </cell>
          <cell r="BD1542" t="b">
            <v>1</v>
          </cell>
          <cell r="BE1542" t="str">
            <v>N/A</v>
          </cell>
          <cell r="BF1542" t="e">
            <v>#NAME?</v>
          </cell>
          <cell r="BG1542" t="str">
            <v>REQ</v>
          </cell>
        </row>
        <row r="1543">
          <cell r="A1543">
            <v>78995</v>
          </cell>
          <cell r="B1543">
            <v>43621</v>
          </cell>
          <cell r="C1543"/>
          <cell r="D1543"/>
          <cell r="E1543"/>
          <cell r="F1543" t="str">
            <v>Steele Belle Meade LLC</v>
          </cell>
          <cell r="G1543" t="str">
            <v>Belle Meade Apartments</v>
          </cell>
          <cell r="H1543" t="str">
            <v>Steele Properties III, LLC</v>
          </cell>
          <cell r="I1543" t="str">
            <v>NEF Assignment Corporation, as nominee</v>
          </cell>
          <cell r="J1543" t="str">
            <v>36-4326848</v>
          </cell>
          <cell r="K1543">
            <v>0.99990000000000001</v>
          </cell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 t="str">
            <v>Banc of America Community Housing Investment Fund XII LP</v>
          </cell>
          <cell r="W1543" t="str">
            <v>84-4189706</v>
          </cell>
          <cell r="X1543">
            <v>0.99990000000000001</v>
          </cell>
          <cell r="Y1543"/>
          <cell r="Z1543"/>
          <cell r="AA1543"/>
          <cell r="AB1543"/>
          <cell r="AC1543"/>
          <cell r="AD1543"/>
          <cell r="AE1543"/>
          <cell r="AF1543"/>
          <cell r="AG1543"/>
          <cell r="AH1543"/>
          <cell r="AI1543" t="str">
            <v>Bank of America, N.A.</v>
          </cell>
          <cell r="AJ1543" t="str">
            <v>94-1687665</v>
          </cell>
          <cell r="AK1543">
            <v>0.99980001000000007</v>
          </cell>
          <cell r="AL1543"/>
          <cell r="AM1543"/>
          <cell r="AN1543"/>
          <cell r="AO1543"/>
          <cell r="AP1543"/>
          <cell r="AQ1543"/>
          <cell r="AR1543"/>
          <cell r="AS1543"/>
          <cell r="AT1543"/>
          <cell r="AU1543"/>
          <cell r="AV1543" t="str">
            <v/>
          </cell>
          <cell r="AW1543"/>
          <cell r="AX1543" t="str">
            <v/>
          </cell>
          <cell r="AY1543"/>
          <cell r="AZ1543" t="b">
            <v>1</v>
          </cell>
          <cell r="BA1543" t="b">
            <v>1</v>
          </cell>
          <cell r="BB1543" t="str">
            <v>TRUE</v>
          </cell>
          <cell r="BC1543" t="str">
            <v>FALSE</v>
          </cell>
          <cell r="BD1543" t="b">
            <v>1</v>
          </cell>
          <cell r="BE1543" t="str">
            <v>REQ</v>
          </cell>
          <cell r="BF1543" t="e">
            <v>#NAME?</v>
          </cell>
          <cell r="BG1543" t="str">
            <v>REQ</v>
          </cell>
        </row>
        <row r="1544">
          <cell r="A1544">
            <v>79007</v>
          </cell>
          <cell r="B1544">
            <v>43852</v>
          </cell>
          <cell r="C1544"/>
          <cell r="D1544"/>
          <cell r="E1544"/>
          <cell r="F1544" t="str">
            <v>Gencap Sheboygan Falls 63, LLC</v>
          </cell>
          <cell r="G1544" t="str">
            <v>Sheboygan Falls</v>
          </cell>
          <cell r="H1544" t="str">
            <v>General Capital Group</v>
          </cell>
          <cell r="I1544" t="str">
            <v>NEF Assignment Corporation, as nominee</v>
          </cell>
          <cell r="J1544" t="str">
            <v>36-4326848</v>
          </cell>
          <cell r="K1544">
            <v>0.99990000000000001</v>
          </cell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 t="str">
            <v>ACD Midwest Fund II LP</v>
          </cell>
          <cell r="W1544" t="str">
            <v>84-3620204</v>
          </cell>
          <cell r="X1544">
            <v>0.99990000000000001</v>
          </cell>
          <cell r="Y1544"/>
          <cell r="Z1544"/>
          <cell r="AA1544"/>
          <cell r="AB1544"/>
          <cell r="AC1544"/>
          <cell r="AD1544"/>
          <cell r="AE1544"/>
          <cell r="AF1544"/>
          <cell r="AG1544"/>
          <cell r="AH1544"/>
          <cell r="AI1544" t="str">
            <v>Associated Community Development LLC</v>
          </cell>
          <cell r="AJ1544" t="str">
            <v>43-2089079</v>
          </cell>
          <cell r="AK1544">
            <v>0.99980001000000007</v>
          </cell>
          <cell r="AL1544"/>
          <cell r="AM1544"/>
          <cell r="AN1544"/>
          <cell r="AO1544"/>
          <cell r="AP1544"/>
          <cell r="AQ1544"/>
          <cell r="AR1544"/>
          <cell r="AS1544"/>
          <cell r="AT1544"/>
          <cell r="AU1544"/>
          <cell r="AV1544"/>
          <cell r="AW1544"/>
          <cell r="AX1544"/>
          <cell r="AY1544"/>
          <cell r="AZ1544" t="b">
            <v>1</v>
          </cell>
          <cell r="BA1544" t="b">
            <v>1</v>
          </cell>
          <cell r="BB1544" t="str">
            <v>TRUE</v>
          </cell>
          <cell r="BC1544" t="str">
            <v>FALSE</v>
          </cell>
          <cell r="BD1544" t="b">
            <v>1</v>
          </cell>
          <cell r="BE1544" t="str">
            <v>REQ</v>
          </cell>
          <cell r="BF1544" t="e">
            <v>#NAME?</v>
          </cell>
          <cell r="BG1544" t="str">
            <v>REQ</v>
          </cell>
        </row>
        <row r="1545">
          <cell r="A1545">
            <v>67666</v>
          </cell>
          <cell r="B1545">
            <v>43430</v>
          </cell>
          <cell r="C1545"/>
          <cell r="D1545"/>
          <cell r="E1545" t="str">
            <v>Phase 2 - Check investor % in the Fund's LPA</v>
          </cell>
          <cell r="F1545" t="str">
            <v>Riverside Homes II of Minneapolis Limited Partnership</v>
          </cell>
          <cell r="G1545" t="str">
            <v>Riverside Homes</v>
          </cell>
          <cell r="H1545" t="str">
            <v>Trellis Co.</v>
          </cell>
          <cell r="I1545" t="str">
            <v>NEF Assignment Corporation, as nominee</v>
          </cell>
          <cell r="J1545" t="str">
            <v>36-4326848</v>
          </cell>
          <cell r="K1545">
            <v>0.99990000000000001</v>
          </cell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 t="str">
            <v>MS CTR Fund II LLC</v>
          </cell>
          <cell r="W1545" t="str">
            <v>32-0530821</v>
          </cell>
          <cell r="X1545">
            <v>0.99990000000000001</v>
          </cell>
          <cell r="Y1545"/>
          <cell r="Z1545"/>
          <cell r="AA1545"/>
          <cell r="AB1545"/>
          <cell r="AC1545"/>
          <cell r="AD1545"/>
          <cell r="AE1545"/>
          <cell r="AF1545"/>
          <cell r="AG1545"/>
          <cell r="AH1545"/>
          <cell r="AI1545" t="str">
            <v>Morgan Stanley Private Bank, National Association</v>
          </cell>
          <cell r="AJ1545" t="str">
            <v>36-3707380</v>
          </cell>
          <cell r="AK1545">
            <v>0.99989900009999999</v>
          </cell>
          <cell r="AL1545"/>
          <cell r="AM1545"/>
          <cell r="AN1545"/>
          <cell r="AO1545"/>
          <cell r="AP1545"/>
          <cell r="AQ1545"/>
          <cell r="AR1545"/>
          <cell r="AS1545"/>
          <cell r="AT1545"/>
          <cell r="AU1545"/>
          <cell r="AV1545" t="str">
            <v/>
          </cell>
          <cell r="AW1545"/>
          <cell r="AX1545" t="str">
            <v/>
          </cell>
          <cell r="AY1545"/>
          <cell r="AZ1545" t="b">
            <v>1</v>
          </cell>
          <cell r="BA1545" t="b">
            <v>1</v>
          </cell>
          <cell r="BB1545" t="b">
            <v>0</v>
          </cell>
          <cell r="BC1545" t="str">
            <v>TRUE</v>
          </cell>
          <cell r="BD1545" t="b">
            <v>1</v>
          </cell>
          <cell r="BE1545" t="str">
            <v>REQ</v>
          </cell>
          <cell r="BF1545" t="e">
            <v>#NAME?</v>
          </cell>
          <cell r="BG1545" t="str">
            <v>REQ</v>
          </cell>
        </row>
        <row r="1546">
          <cell r="A1546">
            <v>79015</v>
          </cell>
          <cell r="B1546">
            <v>43669</v>
          </cell>
          <cell r="C1546"/>
          <cell r="D1546"/>
          <cell r="E1546"/>
          <cell r="F1546" t="str">
            <v>Steele Amberly LLC</v>
          </cell>
          <cell r="G1546" t="str">
            <v>Amberly Square</v>
          </cell>
          <cell r="H1546" t="str">
            <v>Steele Properties III, LLC</v>
          </cell>
          <cell r="I1546" t="str">
            <v>NEF Assignment Corporation, as nominee</v>
          </cell>
          <cell r="J1546" t="str">
            <v>36-4326848</v>
          </cell>
          <cell r="K1546">
            <v>0.99990000000000001</v>
          </cell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 t="str">
            <v>National Equity Fund 2020 LP</v>
          </cell>
          <cell r="W1546" t="str">
            <v>85-1654515</v>
          </cell>
          <cell r="X1546">
            <v>0.99990000000000001</v>
          </cell>
          <cell r="Y1546"/>
          <cell r="Z1546"/>
          <cell r="AA1546"/>
          <cell r="AB1546"/>
          <cell r="AC1546"/>
          <cell r="AD1546"/>
          <cell r="AE1546"/>
          <cell r="AF1546"/>
          <cell r="AG1546"/>
          <cell r="AH1546"/>
          <cell r="AI1546" t="str">
            <v>No investor with 50% or more ownership</v>
          </cell>
          <cell r="AJ1546" t="str">
            <v>N/A</v>
          </cell>
          <cell r="AK1546" t="str">
            <v>N/A</v>
          </cell>
          <cell r="AL1546"/>
          <cell r="AM1546"/>
          <cell r="AN1546"/>
          <cell r="AO1546"/>
          <cell r="AP1546"/>
          <cell r="AQ1546"/>
          <cell r="AR1546"/>
          <cell r="AS1546"/>
          <cell r="AT1546"/>
          <cell r="AU1546"/>
          <cell r="AV1546" t="str">
            <v/>
          </cell>
          <cell r="AW1546"/>
          <cell r="AX1546" t="str">
            <v/>
          </cell>
          <cell r="AY1546"/>
          <cell r="AZ1546" t="b">
            <v>1</v>
          </cell>
          <cell r="BA1546" t="b">
            <v>1</v>
          </cell>
          <cell r="BB1546" t="b">
            <v>0</v>
          </cell>
          <cell r="BC1546" t="str">
            <v>TRUE</v>
          </cell>
          <cell r="BD1546" t="b">
            <v>1</v>
          </cell>
          <cell r="BE1546" t="str">
            <v>REQ</v>
          </cell>
          <cell r="BF1546" t="str">
            <v>N/A</v>
          </cell>
          <cell r="BG1546" t="str">
            <v>REQ</v>
          </cell>
        </row>
        <row r="1547">
          <cell r="A1547">
            <v>79016</v>
          </cell>
          <cell r="B1547">
            <v>43921</v>
          </cell>
          <cell r="C1547"/>
          <cell r="D1547"/>
          <cell r="E1547"/>
          <cell r="F1547" t="str">
            <v>Oak Grove Development Phase 2, LLC</v>
          </cell>
          <cell r="G1547" t="str">
            <v>Oak Grove Phase 2</v>
          </cell>
          <cell r="H1547" t="str">
            <v>Dodge County (WI) Housing Authority</v>
          </cell>
          <cell r="I1547" t="str">
            <v>NEF Assignment Corporation, as nominee</v>
          </cell>
          <cell r="J1547" t="str">
            <v>36-4326848</v>
          </cell>
          <cell r="K1547">
            <v>0.99990000000000001</v>
          </cell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 t="str">
            <v>National Equity Fund 2019 LP</v>
          </cell>
          <cell r="W1547" t="str">
            <v>84-2626080</v>
          </cell>
          <cell r="X1547">
            <v>0.99990000000000001</v>
          </cell>
          <cell r="Y1547"/>
          <cell r="Z1547"/>
          <cell r="AA1547"/>
          <cell r="AB1547"/>
          <cell r="AC1547"/>
          <cell r="AD1547"/>
          <cell r="AE1547"/>
          <cell r="AF1547"/>
          <cell r="AG1547"/>
          <cell r="AH1547"/>
          <cell r="AI1547" t="str">
            <v>No investor with 50% or more ownership</v>
          </cell>
          <cell r="AJ1547" t="str">
            <v>N/A</v>
          </cell>
          <cell r="AK1547" t="str">
            <v>N/A</v>
          </cell>
          <cell r="AL1547"/>
          <cell r="AM1547"/>
          <cell r="AN1547"/>
          <cell r="AO1547"/>
          <cell r="AP1547"/>
          <cell r="AQ1547"/>
          <cell r="AR1547"/>
          <cell r="AS1547"/>
          <cell r="AT1547"/>
          <cell r="AU1547"/>
          <cell r="AV1547"/>
          <cell r="AW1547"/>
          <cell r="AX1547"/>
          <cell r="AY1547"/>
          <cell r="AZ1547" t="b">
            <v>1</v>
          </cell>
          <cell r="BA1547" t="b">
            <v>1</v>
          </cell>
          <cell r="BB1547" t="b">
            <v>0</v>
          </cell>
          <cell r="BC1547" t="str">
            <v>FALSE</v>
          </cell>
          <cell r="BD1547" t="b">
            <v>1</v>
          </cell>
          <cell r="BE1547" t="str">
            <v>REQ</v>
          </cell>
          <cell r="BF1547" t="str">
            <v>N/A</v>
          </cell>
          <cell r="BG1547" t="str">
            <v>REQ</v>
          </cell>
        </row>
        <row r="1548">
          <cell r="A1548">
            <v>79018</v>
          </cell>
          <cell r="B1548">
            <v>43945</v>
          </cell>
          <cell r="C1548"/>
          <cell r="D1548"/>
          <cell r="E1548"/>
          <cell r="F1548" t="str">
            <v>Scattered Site III LLC</v>
          </cell>
          <cell r="G1548" t="str">
            <v>SOME Scattered Site III</v>
          </cell>
          <cell r="H1548" t="str">
            <v>So Others Might Eat (SOME)</v>
          </cell>
          <cell r="I1548" t="str">
            <v>NEF Assignment Corporation, as nominee</v>
          </cell>
          <cell r="J1548" t="str">
            <v>36-4326848</v>
          </cell>
          <cell r="K1548">
            <v>0.99990000000000001</v>
          </cell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 t="str">
            <v>National Equity Fund 2019 LP</v>
          </cell>
          <cell r="W1548" t="str">
            <v>84-2626080</v>
          </cell>
          <cell r="X1548">
            <v>0.99990000000000001</v>
          </cell>
          <cell r="Y1548"/>
          <cell r="Z1548"/>
          <cell r="AA1548"/>
          <cell r="AB1548"/>
          <cell r="AC1548"/>
          <cell r="AD1548"/>
          <cell r="AE1548"/>
          <cell r="AF1548"/>
          <cell r="AG1548"/>
          <cell r="AH1548"/>
          <cell r="AI1548" t="str">
            <v>No investor with 50% or more ownership</v>
          </cell>
          <cell r="AJ1548" t="str">
            <v>N/A</v>
          </cell>
          <cell r="AK1548" t="str">
            <v>N/A</v>
          </cell>
          <cell r="AL1548"/>
          <cell r="AM1548"/>
          <cell r="AN1548"/>
          <cell r="AO1548"/>
          <cell r="AP1548"/>
          <cell r="AQ1548"/>
          <cell r="AR1548"/>
          <cell r="AS1548"/>
          <cell r="AT1548"/>
          <cell r="AU1548"/>
          <cell r="AV1548"/>
          <cell r="AW1548"/>
          <cell r="AX1548"/>
          <cell r="AY1548"/>
          <cell r="AZ1548" t="b">
            <v>1</v>
          </cell>
          <cell r="BA1548" t="b">
            <v>1</v>
          </cell>
          <cell r="BB1548" t="b">
            <v>0</v>
          </cell>
          <cell r="BC1548" t="str">
            <v>FALSE</v>
          </cell>
          <cell r="BD1548" t="b">
            <v>1</v>
          </cell>
          <cell r="BE1548" t="str">
            <v>REQ</v>
          </cell>
          <cell r="BF1548" t="str">
            <v>N/A</v>
          </cell>
          <cell r="BG1548" t="str">
            <v>REQ</v>
          </cell>
        </row>
        <row r="1549">
          <cell r="A1549">
            <v>79026</v>
          </cell>
          <cell r="B1549">
            <v>43776</v>
          </cell>
          <cell r="C1549"/>
          <cell r="D1549"/>
          <cell r="E1549"/>
          <cell r="F1549" t="str">
            <v>Central Station Apartments, LLC</v>
          </cell>
          <cell r="G1549" t="str">
            <v>Central Station Apartments</v>
          </cell>
          <cell r="H1549" t="str">
            <v>Gardner Batt. LLC</v>
          </cell>
          <cell r="I1549" t="str">
            <v>NEF Assignment Corporation, as nominee</v>
          </cell>
          <cell r="J1549" t="str">
            <v>36-4326848</v>
          </cell>
          <cell r="K1549">
            <v>0.01</v>
          </cell>
          <cell r="L1549" t="str">
            <v>MS Single Investor Fund VI LLC</v>
          </cell>
          <cell r="M1549" t="str">
            <v>36-4933699</v>
          </cell>
          <cell r="N1549">
            <v>0.9899</v>
          </cell>
          <cell r="O1549"/>
          <cell r="P1549"/>
          <cell r="Q1549"/>
          <cell r="R1549"/>
          <cell r="S1549"/>
          <cell r="T1549"/>
          <cell r="U1549"/>
          <cell r="V1549" t="str">
            <v>Homestead Equity Fund XVI Limited Partnership</v>
          </cell>
          <cell r="W1549" t="str">
            <v>84-2071025</v>
          </cell>
          <cell r="X1549">
            <v>0.01</v>
          </cell>
          <cell r="Y1549" t="str">
            <v>MS Single Investor Fund VI LLC</v>
          </cell>
          <cell r="Z1549" t="str">
            <v>36-4933699</v>
          </cell>
          <cell r="AA1549">
            <v>0.9899</v>
          </cell>
          <cell r="AB1549"/>
          <cell r="AC1549"/>
          <cell r="AD1549"/>
          <cell r="AE1549"/>
          <cell r="AF1549"/>
          <cell r="AG1549"/>
          <cell r="AH1549"/>
          <cell r="AI1549" t="str">
            <v>No investor with 50% or more ownership</v>
          </cell>
          <cell r="AJ1549" t="str">
            <v>N/A</v>
          </cell>
          <cell r="AK1549" t="str">
            <v>N/A</v>
          </cell>
          <cell r="AL1549"/>
          <cell r="AM1549"/>
          <cell r="AN1549"/>
          <cell r="AO1549"/>
          <cell r="AP1549"/>
          <cell r="AQ1549"/>
          <cell r="AR1549"/>
          <cell r="AS1549"/>
          <cell r="AT1549"/>
          <cell r="AU1549"/>
          <cell r="AV1549" t="str">
            <v/>
          </cell>
          <cell r="AW1549"/>
          <cell r="AX1549" t="str">
            <v/>
          </cell>
          <cell r="AY1549"/>
          <cell r="AZ1549" t="b">
            <v>1</v>
          </cell>
          <cell r="BA1549" t="b">
            <v>1</v>
          </cell>
          <cell r="BB1549" t="b">
            <v>0</v>
          </cell>
          <cell r="BC1549" t="str">
            <v>FALSE</v>
          </cell>
          <cell r="BD1549" t="b">
            <v>1</v>
          </cell>
          <cell r="BE1549" t="str">
            <v>REQ</v>
          </cell>
          <cell r="BF1549" t="str">
            <v>N/A</v>
          </cell>
          <cell r="BG1549" t="str">
            <v>REQ</v>
          </cell>
        </row>
        <row r="1550">
          <cell r="A1550">
            <v>79024</v>
          </cell>
          <cell r="B1550">
            <v>44463</v>
          </cell>
          <cell r="C1550"/>
          <cell r="D1550"/>
          <cell r="E1550"/>
          <cell r="F1550" t="str">
            <v>Betances VI Partners LLC</v>
          </cell>
          <cell r="G1550" t="str">
            <v>Betances VI</v>
          </cell>
          <cell r="H1550" t="str">
            <v>Lemle &amp; Wolff Development Co.</v>
          </cell>
          <cell r="I1550" t="str">
            <v>NEF Assignment Corporation, as nominee</v>
          </cell>
          <cell r="J1550" t="str">
            <v>36-4326848</v>
          </cell>
          <cell r="K1550">
            <v>0.99990000000000001</v>
          </cell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 t="str">
            <v>NEF New York Special Tax Credit Fund 2016 LP</v>
          </cell>
          <cell r="W1550" t="str">
            <v>36-4843279</v>
          </cell>
          <cell r="X1550">
            <v>0.99990000000000001</v>
          </cell>
          <cell r="Y1550"/>
          <cell r="Z1550"/>
          <cell r="AA1550"/>
          <cell r="AB1550"/>
          <cell r="AC1550"/>
          <cell r="AD1550"/>
          <cell r="AE1550"/>
          <cell r="AF1550"/>
          <cell r="AG1550"/>
          <cell r="AH1550"/>
          <cell r="AI1550" t="str">
            <v>BNY Aurora Holding Corp</v>
          </cell>
          <cell r="AJ1550" t="str">
            <v>13-3837068</v>
          </cell>
          <cell r="AK1550">
            <v>0.99980001000000007</v>
          </cell>
          <cell r="AL1550"/>
          <cell r="AM1550"/>
          <cell r="AN1550"/>
          <cell r="AO1550"/>
          <cell r="AP1550"/>
          <cell r="AQ1550"/>
          <cell r="AR1550"/>
          <cell r="AS1550"/>
          <cell r="AT1550"/>
          <cell r="AU1550"/>
          <cell r="AV1550"/>
          <cell r="AW1550"/>
          <cell r="AX1550"/>
          <cell r="AY1550"/>
          <cell r="AZ1550" t="b">
            <v>1</v>
          </cell>
          <cell r="BA1550" t="b">
            <v>1</v>
          </cell>
          <cell r="BB1550" t="str">
            <v>TRUE</v>
          </cell>
          <cell r="BC1550" t="str">
            <v>FALSE</v>
          </cell>
          <cell r="BD1550" t="b">
            <v>1</v>
          </cell>
          <cell r="BE1550" t="str">
            <v>REQ</v>
          </cell>
          <cell r="BF1550" t="e">
            <v>#NAME?</v>
          </cell>
          <cell r="BG1550" t="str">
            <v>REQ</v>
          </cell>
        </row>
        <row r="1551">
          <cell r="A1551">
            <v>79042</v>
          </cell>
          <cell r="B1551">
            <v>43795</v>
          </cell>
          <cell r="C1551"/>
          <cell r="D1551"/>
          <cell r="E1551"/>
          <cell r="F1551" t="str">
            <v>Govalle Terrace Partners, LP</v>
          </cell>
          <cell r="G1551" t="str">
            <v>Govalle Terrace</v>
          </cell>
          <cell r="H1551" t="str">
            <v>Cesar Chavez Foundation</v>
          </cell>
          <cell r="I1551" t="str">
            <v>NEF Assignment Corporation, as nominee</v>
          </cell>
          <cell r="J1551" t="str">
            <v>36-4326848</v>
          </cell>
          <cell r="K1551">
            <v>0.99990000000000001</v>
          </cell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 t="str">
            <v>National Equity Fund 2019 LP</v>
          </cell>
          <cell r="W1551" t="str">
            <v>84-2626080</v>
          </cell>
          <cell r="X1551">
            <v>0.99990000000000001</v>
          </cell>
          <cell r="Y1551"/>
          <cell r="Z1551"/>
          <cell r="AA1551"/>
          <cell r="AB1551"/>
          <cell r="AC1551"/>
          <cell r="AD1551"/>
          <cell r="AE1551"/>
          <cell r="AF1551"/>
          <cell r="AG1551"/>
          <cell r="AH1551"/>
          <cell r="AI1551" t="str">
            <v>No investor with 50% or more ownership</v>
          </cell>
          <cell r="AJ1551" t="str">
            <v>N/A</v>
          </cell>
          <cell r="AK1551" t="str">
            <v>N/A</v>
          </cell>
          <cell r="AL1551"/>
          <cell r="AM1551"/>
          <cell r="AN1551"/>
          <cell r="AO1551"/>
          <cell r="AP1551"/>
          <cell r="AQ1551"/>
          <cell r="AR1551"/>
          <cell r="AS1551"/>
          <cell r="AT1551"/>
          <cell r="AU1551"/>
          <cell r="AV1551" t="str">
            <v/>
          </cell>
          <cell r="AW1551"/>
          <cell r="AX1551" t="str">
            <v/>
          </cell>
          <cell r="AY1551"/>
          <cell r="AZ1551" t="b">
            <v>1</v>
          </cell>
          <cell r="BA1551" t="b">
            <v>1</v>
          </cell>
          <cell r="BB1551" t="str">
            <v>TRUE</v>
          </cell>
          <cell r="BC1551" t="str">
            <v>FALSE</v>
          </cell>
          <cell r="BD1551" t="b">
            <v>1</v>
          </cell>
          <cell r="BE1551" t="str">
            <v>REQ</v>
          </cell>
          <cell r="BF1551" t="str">
            <v>N/A</v>
          </cell>
          <cell r="BG1551" t="str">
            <v>REQ</v>
          </cell>
        </row>
        <row r="1552">
          <cell r="A1552">
            <v>79027</v>
          </cell>
          <cell r="B1552">
            <v>44187</v>
          </cell>
          <cell r="C1552"/>
          <cell r="D1552"/>
          <cell r="E1552"/>
          <cell r="F1552" t="str">
            <v>REC Center Limited Dividend Housing Association Limited Partnership</v>
          </cell>
          <cell r="G1552" t="str">
            <v>REC Center</v>
          </cell>
          <cell r="H1552" t="str">
            <v>Full Circle Communities, Inc.</v>
          </cell>
          <cell r="I1552" t="str">
            <v>NEF Assignment Corporation, as nominee</v>
          </cell>
          <cell r="J1552" t="str">
            <v>36-4326848</v>
          </cell>
          <cell r="K1552">
            <v>0.99990000000000001</v>
          </cell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 t="str">
            <v>Banc of America Community Housing Investment Fund XIII LP</v>
          </cell>
          <cell r="W1552" t="str">
            <v>85-2829333</v>
          </cell>
          <cell r="X1552">
            <v>0.99990000000000001</v>
          </cell>
          <cell r="Y1552"/>
          <cell r="Z1552"/>
          <cell r="AA1552"/>
          <cell r="AB1552"/>
          <cell r="AC1552"/>
          <cell r="AD1552"/>
          <cell r="AE1552"/>
          <cell r="AF1552"/>
          <cell r="AG1552"/>
          <cell r="AH1552"/>
          <cell r="AI1552" t="str">
            <v>Bank of America, N.A.</v>
          </cell>
          <cell r="AJ1552" t="str">
            <v>94-1687665</v>
          </cell>
          <cell r="AK1552">
            <v>0.99980001000000007</v>
          </cell>
          <cell r="AL1552"/>
          <cell r="AM1552"/>
          <cell r="AN1552"/>
          <cell r="AO1552"/>
          <cell r="AP1552"/>
          <cell r="AQ1552"/>
          <cell r="AR1552"/>
          <cell r="AS1552"/>
          <cell r="AT1552"/>
          <cell r="AU1552"/>
          <cell r="AV1552"/>
          <cell r="AW1552"/>
          <cell r="AX1552"/>
          <cell r="AY1552"/>
          <cell r="AZ1552" t="b">
            <v>1</v>
          </cell>
          <cell r="BA1552" t="b">
            <v>1</v>
          </cell>
          <cell r="BB1552" t="str">
            <v>TRUE</v>
          </cell>
          <cell r="BC1552" t="str">
            <v>FALSE</v>
          </cell>
          <cell r="BD1552" t="b">
            <v>1</v>
          </cell>
          <cell r="BE1552" t="str">
            <v>REQ</v>
          </cell>
          <cell r="BF1552" t="e">
            <v>#NAME?</v>
          </cell>
          <cell r="BG1552" t="str">
            <v>REQ</v>
          </cell>
        </row>
        <row r="1553">
          <cell r="A1553">
            <v>79029</v>
          </cell>
          <cell r="B1553">
            <v>43769</v>
          </cell>
          <cell r="C1553"/>
          <cell r="D1553"/>
          <cell r="E1553"/>
          <cell r="F1553" t="str">
            <v>Hickory Way Apartments II LDHA LP</v>
          </cell>
          <cell r="G1553" t="str">
            <v>Hickory Way Apartments Phase 2</v>
          </cell>
          <cell r="H1553" t="str">
            <v>Avalon Housing, Inc. (MI)</v>
          </cell>
          <cell r="I1553" t="str">
            <v>NEF Assignment Corporation, as nominee</v>
          </cell>
          <cell r="J1553" t="str">
            <v>36-4326848</v>
          </cell>
          <cell r="K1553">
            <v>0.99990000000000001</v>
          </cell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 t="str">
            <v>MS 2020 Supporting Resilient Communities Fund LLC</v>
          </cell>
          <cell r="W1553" t="str">
            <v>85-1229054</v>
          </cell>
          <cell r="X1553">
            <v>0.99990000000000001</v>
          </cell>
          <cell r="Y1553"/>
          <cell r="Z1553"/>
          <cell r="AA1553"/>
          <cell r="AB1553"/>
          <cell r="AC1553"/>
          <cell r="AD1553"/>
          <cell r="AE1553"/>
          <cell r="AF1553"/>
          <cell r="AG1553"/>
          <cell r="AH1553"/>
          <cell r="AI1553" t="str">
            <v>Morgan Stanley Private Bank, National Association</v>
          </cell>
          <cell r="AJ1553" t="str">
            <v>36-3707380</v>
          </cell>
          <cell r="AK1553">
            <v>0.99980001000000007</v>
          </cell>
          <cell r="AL1553"/>
          <cell r="AM1553"/>
          <cell r="AN1553"/>
          <cell r="AO1553"/>
          <cell r="AP1553"/>
          <cell r="AQ1553"/>
          <cell r="AR1553"/>
          <cell r="AS1553"/>
          <cell r="AT1553"/>
          <cell r="AU1553"/>
          <cell r="AV1553"/>
          <cell r="AW1553"/>
          <cell r="AX1553"/>
          <cell r="AY1553"/>
          <cell r="AZ1553" t="b">
            <v>1</v>
          </cell>
          <cell r="BA1553" t="b">
            <v>1</v>
          </cell>
          <cell r="BB1553" t="str">
            <v>TRUE</v>
          </cell>
          <cell r="BC1553" t="str">
            <v>FALSE</v>
          </cell>
          <cell r="BD1553" t="b">
            <v>1</v>
          </cell>
          <cell r="BE1553" t="str">
            <v>REQ</v>
          </cell>
          <cell r="BF1553" t="e">
            <v>#NAME?</v>
          </cell>
          <cell r="BG1553" t="str">
            <v>REQ</v>
          </cell>
        </row>
        <row r="1554">
          <cell r="A1554">
            <v>79030</v>
          </cell>
          <cell r="B1554">
            <v>43706</v>
          </cell>
          <cell r="C1554"/>
          <cell r="D1554"/>
          <cell r="E1554"/>
          <cell r="F1554" t="str">
            <v>JF Union Partners, LLC</v>
          </cell>
          <cell r="G1554" t="str">
            <v>Moda Union</v>
          </cell>
          <cell r="H1554" t="str">
            <v>JF Capital, LLC</v>
          </cell>
          <cell r="I1554" t="str">
            <v>MS Single Investor Fund VI LLC</v>
          </cell>
          <cell r="J1554" t="str">
            <v>36-4933699</v>
          </cell>
          <cell r="K1554">
            <v>0.99990000000000001</v>
          </cell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 t="str">
            <v>MS Single Investor Fund VI LLC</v>
          </cell>
          <cell r="W1554" t="str">
            <v>36-4933699</v>
          </cell>
          <cell r="X1554">
            <v>0.99990000000000001</v>
          </cell>
          <cell r="Y1554"/>
          <cell r="Z1554"/>
          <cell r="AA1554"/>
          <cell r="AB1554"/>
          <cell r="AC1554"/>
          <cell r="AD1554"/>
          <cell r="AE1554"/>
          <cell r="AF1554"/>
          <cell r="AG1554"/>
          <cell r="AH1554"/>
          <cell r="AI1554" t="str">
            <v>Morgan Stanley Private Bank, National Association</v>
          </cell>
          <cell r="AJ1554" t="str">
            <v>36-3707380</v>
          </cell>
          <cell r="AK1554">
            <v>0.99980001000000007</v>
          </cell>
          <cell r="AL1554"/>
          <cell r="AM1554"/>
          <cell r="AN1554"/>
          <cell r="AO1554"/>
          <cell r="AP1554"/>
          <cell r="AQ1554"/>
          <cell r="AR1554"/>
          <cell r="AS1554"/>
          <cell r="AT1554"/>
          <cell r="AU1554"/>
          <cell r="AV1554" t="str">
            <v>NEF Assignment Corporation, as nominee</v>
          </cell>
          <cell r="AW1554" t="str">
            <v>36-4326848</v>
          </cell>
          <cell r="AX1554">
            <v>0.99990000000000001</v>
          </cell>
          <cell r="AY1554"/>
          <cell r="AZ1554" t="b">
            <v>1</v>
          </cell>
          <cell r="BA1554" t="b">
            <v>1</v>
          </cell>
          <cell r="BB1554" t="b">
            <v>0</v>
          </cell>
          <cell r="BC1554" t="str">
            <v>FALSE</v>
          </cell>
          <cell r="BD1554" t="b">
            <v>1</v>
          </cell>
          <cell r="BE1554" t="str">
            <v>N/A</v>
          </cell>
          <cell r="BF1554" t="e">
            <v>#NAME?</v>
          </cell>
          <cell r="BG1554" t="str">
            <v>REQ</v>
          </cell>
        </row>
        <row r="1555">
          <cell r="A1555">
            <v>79049</v>
          </cell>
          <cell r="B1555">
            <v>44376</v>
          </cell>
          <cell r="C1555"/>
          <cell r="D1555"/>
          <cell r="E1555"/>
          <cell r="F1555" t="str">
            <v>Richton Park Senior Apartments, LP</v>
          </cell>
          <cell r="G1555" t="str">
            <v>Richton Park</v>
          </cell>
          <cell r="H1555" t="str">
            <v>Turnstone Development Corporation</v>
          </cell>
          <cell r="I1555" t="str">
            <v>NEF Assignment Corporation, as nominee</v>
          </cell>
          <cell r="J1555" t="str">
            <v>36-4326848</v>
          </cell>
          <cell r="K1555">
            <v>0.99990000000000001</v>
          </cell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 t="str">
            <v>National Equity Fund 2020 Series II LP</v>
          </cell>
          <cell r="W1555" t="str">
            <v>85-3138063</v>
          </cell>
          <cell r="X1555">
            <v>0.99990000000000001</v>
          </cell>
          <cell r="Y1555"/>
          <cell r="Z1555"/>
          <cell r="AA1555"/>
          <cell r="AB1555"/>
          <cell r="AC1555"/>
          <cell r="AD1555"/>
          <cell r="AE1555"/>
          <cell r="AF1555"/>
          <cell r="AG1555"/>
          <cell r="AH1555"/>
          <cell r="AI1555" t="str">
            <v>No investor with 50% or more ownership</v>
          </cell>
          <cell r="AJ1555" t="str">
            <v>N/A</v>
          </cell>
          <cell r="AK1555" t="str">
            <v>N/A</v>
          </cell>
          <cell r="AL1555"/>
          <cell r="AM1555"/>
          <cell r="AN1555"/>
          <cell r="AO1555"/>
          <cell r="AP1555"/>
          <cell r="AQ1555"/>
          <cell r="AR1555"/>
          <cell r="AS1555"/>
          <cell r="AT1555"/>
          <cell r="AU1555"/>
          <cell r="AV1555"/>
          <cell r="AW1555"/>
          <cell r="AX1555"/>
          <cell r="AY1555"/>
          <cell r="AZ1555" t="b">
            <v>1</v>
          </cell>
          <cell r="BA1555" t="b">
            <v>1</v>
          </cell>
          <cell r="BB1555" t="str">
            <v>TRUE</v>
          </cell>
          <cell r="BC1555" t="str">
            <v>FALSE</v>
          </cell>
          <cell r="BD1555" t="b">
            <v>1</v>
          </cell>
          <cell r="BE1555" t="str">
            <v>REQ</v>
          </cell>
          <cell r="BF1555" t="str">
            <v>N/A</v>
          </cell>
          <cell r="BG1555" t="str">
            <v>REQ</v>
          </cell>
        </row>
        <row r="1556">
          <cell r="A1556">
            <v>79043</v>
          </cell>
          <cell r="B1556">
            <v>43924</v>
          </cell>
          <cell r="C1556"/>
          <cell r="D1556"/>
          <cell r="E1556"/>
          <cell r="F1556" t="str">
            <v>Yorba Linda Altrudy, LP</v>
          </cell>
          <cell r="G1556" t="str">
            <v>Altrudy Lane Apartments</v>
          </cell>
          <cell r="H1556" t="str">
            <v>C and C Development Co., LLC</v>
          </cell>
          <cell r="I1556" t="str">
            <v>NEF Assignment Corporation, as nominee</v>
          </cell>
          <cell r="J1556" t="str">
            <v>36-4326848</v>
          </cell>
          <cell r="K1556">
            <v>0.99990000000000001</v>
          </cell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 t="str">
            <v>Banc of America Community Housing Investment Fund XI LP</v>
          </cell>
          <cell r="W1556" t="str">
            <v>84-2463274</v>
          </cell>
          <cell r="X1556">
            <v>0.99990000000000001</v>
          </cell>
          <cell r="Y1556"/>
          <cell r="Z1556"/>
          <cell r="AA1556"/>
          <cell r="AB1556"/>
          <cell r="AC1556"/>
          <cell r="AD1556"/>
          <cell r="AE1556"/>
          <cell r="AF1556"/>
          <cell r="AG1556"/>
          <cell r="AH1556"/>
          <cell r="AI1556" t="str">
            <v>Bank of America, N.A.</v>
          </cell>
          <cell r="AJ1556" t="str">
            <v>94-1687665</v>
          </cell>
          <cell r="AK1556">
            <v>0.99980001000000007</v>
          </cell>
          <cell r="AL1556"/>
          <cell r="AM1556"/>
          <cell r="AN1556"/>
          <cell r="AO1556"/>
          <cell r="AP1556"/>
          <cell r="AQ1556"/>
          <cell r="AR1556"/>
          <cell r="AS1556"/>
          <cell r="AT1556"/>
          <cell r="AU1556"/>
          <cell r="AV1556"/>
          <cell r="AW1556"/>
          <cell r="AX1556"/>
          <cell r="AY1556"/>
          <cell r="AZ1556" t="b">
            <v>1</v>
          </cell>
          <cell r="BA1556" t="b">
            <v>1</v>
          </cell>
          <cell r="BB1556" t="b">
            <v>0</v>
          </cell>
          <cell r="BC1556" t="str">
            <v>FALSE</v>
          </cell>
          <cell r="BD1556" t="b">
            <v>1</v>
          </cell>
          <cell r="BE1556" t="str">
            <v>REQ</v>
          </cell>
          <cell r="BF1556" t="e">
            <v>#NAME?</v>
          </cell>
          <cell r="BG1556" t="str">
            <v>REQ</v>
          </cell>
        </row>
        <row r="1557">
          <cell r="A1557">
            <v>79052</v>
          </cell>
          <cell r="B1557">
            <v>44167</v>
          </cell>
          <cell r="C1557"/>
          <cell r="D1557"/>
          <cell r="E1557"/>
          <cell r="F1557" t="str">
            <v>HODC Wilmette LP</v>
          </cell>
          <cell r="G1557" t="str">
            <v>Cleland Place</v>
          </cell>
          <cell r="H1557" t="str">
            <v>Housing Opportunity Development Corporation</v>
          </cell>
          <cell r="I1557" t="str">
            <v>NEF Assignment Corporation, as nominee</v>
          </cell>
          <cell r="J1557" t="str">
            <v>36-4326848</v>
          </cell>
          <cell r="K1557">
            <v>0.99990000000000001</v>
          </cell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 t="str">
            <v>National Equity Fund 2020 Series II LP</v>
          </cell>
          <cell r="W1557" t="str">
            <v>85-3138063</v>
          </cell>
          <cell r="X1557">
            <v>0.99990000000000001</v>
          </cell>
          <cell r="Y1557"/>
          <cell r="Z1557"/>
          <cell r="AA1557"/>
          <cell r="AB1557"/>
          <cell r="AC1557"/>
          <cell r="AD1557"/>
          <cell r="AE1557"/>
          <cell r="AF1557"/>
          <cell r="AG1557"/>
          <cell r="AH1557"/>
          <cell r="AI1557" t="str">
            <v>No investor with 50% or more ownership</v>
          </cell>
          <cell r="AJ1557" t="str">
            <v>N/A</v>
          </cell>
          <cell r="AK1557" t="str">
            <v>N/A</v>
          </cell>
          <cell r="AL1557"/>
          <cell r="AM1557"/>
          <cell r="AN1557"/>
          <cell r="AO1557"/>
          <cell r="AP1557"/>
          <cell r="AQ1557"/>
          <cell r="AR1557"/>
          <cell r="AS1557"/>
          <cell r="AT1557"/>
          <cell r="AU1557"/>
          <cell r="AV1557"/>
          <cell r="AW1557"/>
          <cell r="AX1557"/>
          <cell r="AY1557"/>
          <cell r="AZ1557" t="b">
            <v>1</v>
          </cell>
          <cell r="BA1557" t="b">
            <v>1</v>
          </cell>
          <cell r="BB1557" t="b">
            <v>0</v>
          </cell>
          <cell r="BC1557" t="str">
            <v>FALSE</v>
          </cell>
          <cell r="BD1557" t="b">
            <v>1</v>
          </cell>
          <cell r="BE1557" t="str">
            <v>REQ</v>
          </cell>
          <cell r="BF1557" t="str">
            <v>N/A</v>
          </cell>
          <cell r="BG1557" t="str">
            <v>REQ</v>
          </cell>
        </row>
        <row r="1558">
          <cell r="A1558">
            <v>79072</v>
          </cell>
          <cell r="B1558">
            <v>44314</v>
          </cell>
          <cell r="C1558"/>
          <cell r="D1558"/>
          <cell r="E1558"/>
          <cell r="F1558" t="str">
            <v>Mission Housing, LP</v>
          </cell>
          <cell r="G1558" t="str">
            <v>Trellis @ Mission</v>
          </cell>
          <cell r="H1558" t="str">
            <v>Mission Housing, LLC</v>
          </cell>
          <cell r="I1558" t="str">
            <v>NEF Assignment Corporation, as nominee</v>
          </cell>
          <cell r="J1558" t="str">
            <v>36-4326848</v>
          </cell>
          <cell r="K1558">
            <v>0.99990000000000001</v>
          </cell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 t="str">
            <v>National Equity Fund 2020 Series II LP</v>
          </cell>
          <cell r="W1558" t="str">
            <v>85-3138063</v>
          </cell>
          <cell r="X1558">
            <v>0.99990000000000001</v>
          </cell>
          <cell r="Y1558"/>
          <cell r="Z1558"/>
          <cell r="AA1558"/>
          <cell r="AB1558"/>
          <cell r="AC1558"/>
          <cell r="AD1558"/>
          <cell r="AE1558"/>
          <cell r="AF1558"/>
          <cell r="AG1558"/>
          <cell r="AH1558"/>
          <cell r="AI1558" t="str">
            <v>No investor with 50% or more ownership</v>
          </cell>
          <cell r="AJ1558" t="str">
            <v>N/A</v>
          </cell>
          <cell r="AK1558" t="str">
            <v>N/A</v>
          </cell>
          <cell r="AL1558"/>
          <cell r="AM1558"/>
          <cell r="AN1558"/>
          <cell r="AO1558"/>
          <cell r="AP1558"/>
          <cell r="AQ1558"/>
          <cell r="AR1558"/>
          <cell r="AS1558"/>
          <cell r="AT1558"/>
          <cell r="AU1558"/>
          <cell r="AV1558"/>
          <cell r="AW1558"/>
          <cell r="AX1558"/>
          <cell r="AY1558"/>
          <cell r="AZ1558" t="b">
            <v>1</v>
          </cell>
          <cell r="BA1558" t="b">
            <v>1</v>
          </cell>
          <cell r="BB1558" t="b">
            <v>0</v>
          </cell>
          <cell r="BC1558" t="str">
            <v>TRUE</v>
          </cell>
          <cell r="BD1558" t="b">
            <v>1</v>
          </cell>
          <cell r="BE1558" t="str">
            <v>REQ</v>
          </cell>
          <cell r="BF1558" t="str">
            <v>N/A</v>
          </cell>
          <cell r="BG1558" t="str">
            <v>REQ</v>
          </cell>
        </row>
        <row r="1559">
          <cell r="A1559">
            <v>79078</v>
          </cell>
          <cell r="B1559">
            <v>44013</v>
          </cell>
          <cell r="C1559"/>
          <cell r="D1559"/>
          <cell r="E1559"/>
          <cell r="F1559" t="str">
            <v>Pawnee Senior Homes, LP</v>
          </cell>
          <cell r="G1559" t="str">
            <v>Pawnee Senior Homes</v>
          </cell>
          <cell r="H1559" t="str">
            <v>Windsor Development Group, Inc</v>
          </cell>
          <cell r="I1559" t="str">
            <v>NEF Assignment Corporation, as nominee</v>
          </cell>
          <cell r="J1559" t="str">
            <v>36-4326848</v>
          </cell>
          <cell r="K1559">
            <v>0.99990000000000001</v>
          </cell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 t="str">
            <v>National Equity Fund 2020 LP</v>
          </cell>
          <cell r="W1559" t="str">
            <v>85-1654515</v>
          </cell>
          <cell r="X1559">
            <v>0.99990000000000001</v>
          </cell>
          <cell r="Y1559"/>
          <cell r="Z1559"/>
          <cell r="AA1559"/>
          <cell r="AB1559"/>
          <cell r="AC1559"/>
          <cell r="AD1559"/>
          <cell r="AE1559"/>
          <cell r="AF1559"/>
          <cell r="AG1559"/>
          <cell r="AH1559"/>
          <cell r="AI1559" t="str">
            <v>No investor with 50% or more ownership</v>
          </cell>
          <cell r="AJ1559" t="str">
            <v>N/A</v>
          </cell>
          <cell r="AK1559" t="str">
            <v>N/A</v>
          </cell>
          <cell r="AL1559"/>
          <cell r="AM1559"/>
          <cell r="AN1559"/>
          <cell r="AO1559"/>
          <cell r="AP1559"/>
          <cell r="AQ1559"/>
          <cell r="AR1559"/>
          <cell r="AS1559"/>
          <cell r="AT1559"/>
          <cell r="AU1559"/>
          <cell r="AV1559"/>
          <cell r="AW1559"/>
          <cell r="AX1559"/>
          <cell r="AY1559"/>
          <cell r="AZ1559" t="b">
            <v>1</v>
          </cell>
          <cell r="BA1559" t="b">
            <v>1</v>
          </cell>
          <cell r="BB1559" t="str">
            <v>TRUE</v>
          </cell>
          <cell r="BC1559" t="str">
            <v>FALSE</v>
          </cell>
          <cell r="BD1559" t="b">
            <v>1</v>
          </cell>
          <cell r="BE1559" t="str">
            <v>REQ</v>
          </cell>
          <cell r="BF1559" t="str">
            <v>N/A</v>
          </cell>
          <cell r="BG1559" t="str">
            <v>REQ</v>
          </cell>
        </row>
        <row r="1560">
          <cell r="A1560">
            <v>82172</v>
          </cell>
          <cell r="B1560">
            <v>44562</v>
          </cell>
          <cell r="C1560"/>
          <cell r="D1560"/>
          <cell r="E1560"/>
          <cell r="F1560" t="str">
            <v>Jackson Court, LLLP</v>
          </cell>
          <cell r="G1560" t="str">
            <v>Jackson Court</v>
          </cell>
          <cell r="H1560" t="str">
            <v>GL Development, LLC</v>
          </cell>
          <cell r="I1560" t="str">
            <v>Community Affordable Housing Fund, LLC</v>
          </cell>
          <cell r="J1560" t="str">
            <v>81-2574498</v>
          </cell>
          <cell r="K1560">
            <v>0.99990000000000001</v>
          </cell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 t="str">
            <v>Community Affordable Housing Fund, LLC</v>
          </cell>
          <cell r="W1560" t="str">
            <v>81-2574498</v>
          </cell>
          <cell r="X1560">
            <v>0.99990000000000001</v>
          </cell>
          <cell r="Y1560"/>
          <cell r="Z1560"/>
          <cell r="AA1560"/>
          <cell r="AB1560"/>
          <cell r="AC1560"/>
          <cell r="AD1560"/>
          <cell r="AE1560"/>
          <cell r="AF1560"/>
          <cell r="AG1560"/>
          <cell r="AH1560"/>
          <cell r="AI1560" t="str">
            <v>First Security Bank of Missoula</v>
          </cell>
          <cell r="AJ1560" t="str">
            <v>Ask legal</v>
          </cell>
          <cell r="AK1560">
            <v>0.99980001000000007</v>
          </cell>
          <cell r="AL1560"/>
          <cell r="AM1560"/>
          <cell r="AN1560"/>
          <cell r="AO1560"/>
          <cell r="AP1560"/>
          <cell r="AQ1560"/>
          <cell r="AR1560"/>
          <cell r="AS1560"/>
          <cell r="AT1560"/>
          <cell r="AU1560"/>
          <cell r="AV1560"/>
          <cell r="AW1560"/>
          <cell r="AX1560"/>
          <cell r="AY1560"/>
          <cell r="AZ1560" t="b">
            <v>1</v>
          </cell>
          <cell r="BA1560" t="b">
            <v>1</v>
          </cell>
          <cell r="BB1560" t="b">
            <v>0</v>
          </cell>
          <cell r="BC1560" t="str">
            <v>FALSE</v>
          </cell>
          <cell r="BD1560" t="b">
            <v>1</v>
          </cell>
          <cell r="BE1560" t="str">
            <v>N/A</v>
          </cell>
          <cell r="BF1560" t="e">
            <v>#NAME?</v>
          </cell>
          <cell r="BG1560" t="str">
            <v>REQ</v>
          </cell>
        </row>
        <row r="1561">
          <cell r="A1561">
            <v>79116</v>
          </cell>
          <cell r="B1561">
            <v>43698</v>
          </cell>
          <cell r="C1561"/>
          <cell r="D1561"/>
          <cell r="E1561"/>
          <cell r="F1561" t="str">
            <v>Steele Sheridan Square LLC</v>
          </cell>
          <cell r="G1561" t="str">
            <v>Sheridan Square</v>
          </cell>
          <cell r="H1561" t="str">
            <v>Steele Properties III, LLC</v>
          </cell>
          <cell r="I1561" t="str">
            <v>NEF Assignment Corporation, as nominee</v>
          </cell>
          <cell r="J1561" t="str">
            <v>36-4326848</v>
          </cell>
          <cell r="K1561">
            <v>0.99990000000000001</v>
          </cell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 t="str">
            <v>Homestead Equity Fund XVI Limited Partnership</v>
          </cell>
          <cell r="W1561" t="str">
            <v>84-2071025</v>
          </cell>
          <cell r="X1561">
            <v>0.99990000000000001</v>
          </cell>
          <cell r="Y1561"/>
          <cell r="Z1561"/>
          <cell r="AA1561"/>
          <cell r="AB1561"/>
          <cell r="AC1561"/>
          <cell r="AD1561"/>
          <cell r="AE1561"/>
          <cell r="AF1561"/>
          <cell r="AG1561"/>
          <cell r="AH1561"/>
          <cell r="AI1561" t="str">
            <v>No investor with 50% or more ownership</v>
          </cell>
          <cell r="AJ1561" t="str">
            <v>N/A</v>
          </cell>
          <cell r="AK1561" t="str">
            <v>N/A</v>
          </cell>
          <cell r="AL1561"/>
          <cell r="AM1561"/>
          <cell r="AN1561"/>
          <cell r="AO1561"/>
          <cell r="AP1561"/>
          <cell r="AQ1561"/>
          <cell r="AR1561"/>
          <cell r="AS1561"/>
          <cell r="AT1561"/>
          <cell r="AU1561"/>
          <cell r="AV1561" t="str">
            <v/>
          </cell>
          <cell r="AW1561"/>
          <cell r="AX1561" t="str">
            <v/>
          </cell>
          <cell r="AY1561"/>
          <cell r="AZ1561" t="b">
            <v>1</v>
          </cell>
          <cell r="BA1561" t="b">
            <v>1</v>
          </cell>
          <cell r="BB1561" t="str">
            <v>TRUE</v>
          </cell>
          <cell r="BC1561" t="str">
            <v>FALSE</v>
          </cell>
          <cell r="BD1561" t="b">
            <v>1</v>
          </cell>
          <cell r="BE1561" t="str">
            <v>REQ</v>
          </cell>
          <cell r="BF1561" t="str">
            <v>N/A</v>
          </cell>
          <cell r="BG1561" t="str">
            <v>REQ</v>
          </cell>
        </row>
        <row r="1562">
          <cell r="A1562">
            <v>79079</v>
          </cell>
          <cell r="B1562">
            <v>44180</v>
          </cell>
          <cell r="C1562"/>
          <cell r="D1562"/>
          <cell r="E1562"/>
          <cell r="F1562" t="str">
            <v>Ladd Senior Housing LP</v>
          </cell>
          <cell r="G1562" t="str">
            <v>Ladd Senior Housing</v>
          </cell>
          <cell r="H1562" t="str">
            <v>Laborer's Home Development Corporation</v>
          </cell>
          <cell r="I1562" t="str">
            <v>MS Single Investor Fund VII LLC</v>
          </cell>
          <cell r="J1562" t="str">
            <v>85-0577381</v>
          </cell>
          <cell r="K1562">
            <v>0.99990000000000001</v>
          </cell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 t="str">
            <v>MS Single Investor Fund VII LLC</v>
          </cell>
          <cell r="W1562" t="str">
            <v>85-0577381</v>
          </cell>
          <cell r="X1562">
            <v>0.99990000000000001</v>
          </cell>
          <cell r="Y1562"/>
          <cell r="Z1562"/>
          <cell r="AA1562"/>
          <cell r="AB1562"/>
          <cell r="AC1562"/>
          <cell r="AD1562"/>
          <cell r="AE1562"/>
          <cell r="AF1562"/>
          <cell r="AG1562"/>
          <cell r="AH1562"/>
          <cell r="AI1562" t="str">
            <v>Morgan Stanley Private Bank, National Association</v>
          </cell>
          <cell r="AJ1562" t="str">
            <v>22-3458456</v>
          </cell>
          <cell r="AK1562">
            <v>0.99980001000000007</v>
          </cell>
          <cell r="AL1562"/>
          <cell r="AM1562"/>
          <cell r="AN1562"/>
          <cell r="AO1562"/>
          <cell r="AP1562"/>
          <cell r="AQ1562"/>
          <cell r="AR1562"/>
          <cell r="AS1562"/>
          <cell r="AT1562"/>
          <cell r="AU1562"/>
          <cell r="AV1562"/>
          <cell r="AW1562"/>
          <cell r="AX1562"/>
          <cell r="AY1562"/>
          <cell r="AZ1562" t="b">
            <v>1</v>
          </cell>
          <cell r="BA1562" t="b">
            <v>1</v>
          </cell>
          <cell r="BB1562" t="str">
            <v>TRUE</v>
          </cell>
          <cell r="BC1562" t="str">
            <v>FALSE</v>
          </cell>
          <cell r="BD1562" t="b">
            <v>1</v>
          </cell>
          <cell r="BE1562" t="str">
            <v>N/A</v>
          </cell>
          <cell r="BF1562" t="e">
            <v>#NAME?</v>
          </cell>
          <cell r="BG1562" t="str">
            <v>REQ</v>
          </cell>
        </row>
        <row r="1563">
          <cell r="A1563">
            <v>79095</v>
          </cell>
          <cell r="B1563">
            <v>43909</v>
          </cell>
          <cell r="C1563"/>
          <cell r="D1563"/>
          <cell r="E1563"/>
          <cell r="F1563" t="str">
            <v>El Dorado II, LP</v>
          </cell>
          <cell r="G1563" t="str">
            <v>El Dorado II Apts</v>
          </cell>
          <cell r="H1563" t="str">
            <v>C and C Development Co., LLC</v>
          </cell>
          <cell r="I1563" t="str">
            <v>NEF Assignment Corporation, as nominee</v>
          </cell>
          <cell r="J1563" t="str">
            <v>36-4326848</v>
          </cell>
          <cell r="K1563">
            <v>0.99990000000000001</v>
          </cell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 t="str">
            <v>Banc of America Community Housing Investment Fund XI LP</v>
          </cell>
          <cell r="W1563" t="str">
            <v>84-2463274</v>
          </cell>
          <cell r="X1563">
            <v>0.99990000000000001</v>
          </cell>
          <cell r="Y1563"/>
          <cell r="Z1563"/>
          <cell r="AA1563"/>
          <cell r="AB1563"/>
          <cell r="AC1563"/>
          <cell r="AD1563"/>
          <cell r="AE1563"/>
          <cell r="AF1563"/>
          <cell r="AG1563"/>
          <cell r="AH1563"/>
          <cell r="AI1563" t="str">
            <v>Bank of America, N.A.</v>
          </cell>
          <cell r="AJ1563" t="str">
            <v>94-1687665</v>
          </cell>
          <cell r="AK1563">
            <v>0.99980001000000007</v>
          </cell>
          <cell r="AL1563"/>
          <cell r="AM1563"/>
          <cell r="AN1563"/>
          <cell r="AO1563"/>
          <cell r="AP1563"/>
          <cell r="AQ1563"/>
          <cell r="AR1563"/>
          <cell r="AS1563"/>
          <cell r="AT1563"/>
          <cell r="AU1563"/>
          <cell r="AV1563"/>
          <cell r="AW1563"/>
          <cell r="AX1563"/>
          <cell r="AY1563"/>
          <cell r="AZ1563" t="b">
            <v>1</v>
          </cell>
          <cell r="BA1563" t="b">
            <v>1</v>
          </cell>
          <cell r="BB1563" t="str">
            <v>TRUE</v>
          </cell>
          <cell r="BC1563" t="str">
            <v>FALSE</v>
          </cell>
          <cell r="BD1563" t="b">
            <v>1</v>
          </cell>
          <cell r="BE1563" t="str">
            <v>REQ</v>
          </cell>
          <cell r="BF1563" t="e">
            <v>#NAME?</v>
          </cell>
          <cell r="BG1563" t="str">
            <v>REQ</v>
          </cell>
        </row>
        <row r="1564">
          <cell r="A1564">
            <v>79130</v>
          </cell>
          <cell r="B1564">
            <v>43893</v>
          </cell>
          <cell r="C1564"/>
          <cell r="D1564"/>
          <cell r="E1564"/>
          <cell r="F1564" t="str">
            <v>Compass Broadway PSH LLLP</v>
          </cell>
          <cell r="G1564" t="str">
            <v>Compass Health Broadway</v>
          </cell>
          <cell r="H1564" t="str">
            <v>Compass Health</v>
          </cell>
          <cell r="I1564" t="str">
            <v>NEF Assignment Corporation, as nominee</v>
          </cell>
          <cell r="J1564" t="str">
            <v>36-4326848</v>
          </cell>
          <cell r="K1564">
            <v>0.99990000000000001</v>
          </cell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 t="str">
            <v>Homestead Equity Fund XVI Limited Partnership</v>
          </cell>
          <cell r="W1564" t="str">
            <v>84-2071025</v>
          </cell>
          <cell r="X1564">
            <v>0.46995299999999995</v>
          </cell>
          <cell r="Y1564" t="str">
            <v>National Equity Fund 2020 Series II LP</v>
          </cell>
          <cell r="Z1564" t="str">
            <v>85-3138063</v>
          </cell>
          <cell r="AA1564">
            <v>0.52994699999999995</v>
          </cell>
          <cell r="AB1564"/>
          <cell r="AC1564"/>
          <cell r="AD1564"/>
          <cell r="AE1564"/>
          <cell r="AF1564"/>
          <cell r="AG1564"/>
          <cell r="AH1564"/>
          <cell r="AI1564" t="str">
            <v>No investor with 50% or more ownership</v>
          </cell>
          <cell r="AJ1564" t="str">
            <v>N/A</v>
          </cell>
          <cell r="AK1564" t="str">
            <v>N/A</v>
          </cell>
          <cell r="AL1564"/>
          <cell r="AM1564"/>
          <cell r="AN1564"/>
          <cell r="AO1564"/>
          <cell r="AP1564"/>
          <cell r="AQ1564"/>
          <cell r="AR1564"/>
          <cell r="AS1564"/>
          <cell r="AT1564"/>
          <cell r="AU1564"/>
          <cell r="AV1564"/>
          <cell r="AW1564"/>
          <cell r="AX1564"/>
          <cell r="AY1564"/>
          <cell r="AZ1564" t="b">
            <v>1</v>
          </cell>
          <cell r="BA1564" t="b">
            <v>1</v>
          </cell>
          <cell r="BB1564" t="b">
            <v>0</v>
          </cell>
          <cell r="BC1564" t="str">
            <v>TRUE</v>
          </cell>
          <cell r="BD1564" t="b">
            <v>1</v>
          </cell>
          <cell r="BE1564" t="str">
            <v>REQ</v>
          </cell>
          <cell r="BF1564" t="str">
            <v>N/A</v>
          </cell>
          <cell r="BG1564" t="str">
            <v>REQ</v>
          </cell>
        </row>
        <row r="1565">
          <cell r="A1565">
            <v>79113</v>
          </cell>
          <cell r="B1565">
            <v>44582</v>
          </cell>
          <cell r="C1565"/>
          <cell r="D1565"/>
          <cell r="E1565"/>
          <cell r="F1565" t="str">
            <v>Harding Street Neighbors LP</v>
          </cell>
          <cell r="G1565" t="str">
            <v>Pacific Wind</v>
          </cell>
          <cell r="H1565" t="str">
            <v>C and C Development Co., LLC</v>
          </cell>
          <cell r="I1565" t="str">
            <v>NEF Assignment Corporation, as nominee</v>
          </cell>
          <cell r="J1565" t="str">
            <v>36-4326848</v>
          </cell>
          <cell r="K1565">
            <v>0.99990000000000001</v>
          </cell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 t="str">
            <v>Banc of America Community Housing Investment Fund XV LP</v>
          </cell>
          <cell r="W1565" t="str">
            <v>87-3437827</v>
          </cell>
          <cell r="X1565">
            <v>0.99990000000000001</v>
          </cell>
          <cell r="Y1565"/>
          <cell r="Z1565"/>
          <cell r="AA1565"/>
          <cell r="AB1565"/>
          <cell r="AC1565"/>
          <cell r="AD1565"/>
          <cell r="AE1565"/>
          <cell r="AF1565"/>
          <cell r="AG1565"/>
          <cell r="AH1565"/>
          <cell r="AI1565" t="str">
            <v>Bank of America, N.A.</v>
          </cell>
          <cell r="AJ1565" t="str">
            <v>94-1687665</v>
          </cell>
          <cell r="AK1565">
            <v>0.99980001000000007</v>
          </cell>
          <cell r="AL1565"/>
          <cell r="AM1565"/>
          <cell r="AN1565"/>
          <cell r="AO1565"/>
          <cell r="AP1565"/>
          <cell r="AQ1565"/>
          <cell r="AR1565"/>
          <cell r="AS1565"/>
          <cell r="AT1565"/>
          <cell r="AU1565"/>
          <cell r="AV1565"/>
          <cell r="AW1565"/>
          <cell r="AX1565"/>
          <cell r="AY1565"/>
          <cell r="AZ1565" t="b">
            <v>1</v>
          </cell>
          <cell r="BA1565" t="b">
            <v>1</v>
          </cell>
          <cell r="BB1565" t="str">
            <v>TRUE</v>
          </cell>
          <cell r="BC1565" t="str">
            <v>FALSE</v>
          </cell>
          <cell r="BD1565" t="b">
            <v>1</v>
          </cell>
          <cell r="BE1565" t="str">
            <v>REQ</v>
          </cell>
          <cell r="BF1565" t="e">
            <v>#NAME?</v>
          </cell>
          <cell r="BG1565" t="str">
            <v>REQ</v>
          </cell>
        </row>
        <row r="1566">
          <cell r="A1566">
            <v>82148</v>
          </cell>
          <cell r="B1566">
            <v>44652</v>
          </cell>
          <cell r="C1566"/>
          <cell r="D1566"/>
          <cell r="E1566"/>
          <cell r="F1566" t="str">
            <v>Laurel Depot, LLLP</v>
          </cell>
          <cell r="G1566" t="str">
            <v>Laurel Depot</v>
          </cell>
          <cell r="H1566" t="str">
            <v>GL Development, LLC</v>
          </cell>
          <cell r="I1566" t="str">
            <v>Community Affordable Housing Fund, LLC</v>
          </cell>
          <cell r="J1566" t="str">
            <v>81-2574498</v>
          </cell>
          <cell r="K1566">
            <v>0.99990000000000001</v>
          </cell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 t="str">
            <v>Community Affordable Housing Fund, LLC</v>
          </cell>
          <cell r="W1566" t="str">
            <v>81-2574498</v>
          </cell>
          <cell r="X1566">
            <v>0.99990000000000001</v>
          </cell>
          <cell r="Y1566"/>
          <cell r="Z1566"/>
          <cell r="AA1566"/>
          <cell r="AB1566"/>
          <cell r="AC1566"/>
          <cell r="AD1566"/>
          <cell r="AE1566"/>
          <cell r="AF1566"/>
          <cell r="AG1566"/>
          <cell r="AH1566"/>
          <cell r="AI1566" t="str">
            <v>First Security Bank of Missoula</v>
          </cell>
          <cell r="AJ1566" t="str">
            <v>Ask legal</v>
          </cell>
          <cell r="AK1566">
            <v>0.99980001000000007</v>
          </cell>
          <cell r="AL1566"/>
          <cell r="AM1566"/>
          <cell r="AN1566"/>
          <cell r="AO1566"/>
          <cell r="AP1566"/>
          <cell r="AQ1566"/>
          <cell r="AR1566"/>
          <cell r="AS1566"/>
          <cell r="AT1566"/>
          <cell r="AU1566"/>
          <cell r="AV1566"/>
          <cell r="AW1566"/>
          <cell r="AX1566"/>
          <cell r="AY1566"/>
          <cell r="AZ1566" t="b">
            <v>1</v>
          </cell>
          <cell r="BA1566" t="b">
            <v>1</v>
          </cell>
          <cell r="BB1566" t="b">
            <v>0</v>
          </cell>
          <cell r="BC1566" t="str">
            <v>TRUE</v>
          </cell>
          <cell r="BD1566" t="b">
            <v>1</v>
          </cell>
          <cell r="BE1566" t="str">
            <v>N/A</v>
          </cell>
          <cell r="BF1566" t="e">
            <v>#NAME?</v>
          </cell>
          <cell r="BG1566" t="str">
            <v>REQ</v>
          </cell>
        </row>
        <row r="1567">
          <cell r="A1567">
            <v>79138</v>
          </cell>
          <cell r="B1567">
            <v>43706</v>
          </cell>
          <cell r="C1567"/>
          <cell r="D1567"/>
          <cell r="E1567"/>
          <cell r="F1567" t="str">
            <v>J Auld Apts LLC</v>
          </cell>
          <cell r="G1567" t="str">
            <v>Jayne Auld Manor</v>
          </cell>
          <cell r="H1567" t="str">
            <v>Empire Health Foundation</v>
          </cell>
          <cell r="I1567" t="str">
            <v>NEF Assignment Corporation, as nominee</v>
          </cell>
          <cell r="J1567" t="str">
            <v>36-4326848</v>
          </cell>
          <cell r="K1567">
            <v>0.99990000000000001</v>
          </cell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 t="str">
            <v>Homestead Equity Fund XVI Limited Partnership</v>
          </cell>
          <cell r="W1567" t="str">
            <v>84-2071025</v>
          </cell>
          <cell r="X1567">
            <v>0.99990000000000001</v>
          </cell>
          <cell r="Y1567"/>
          <cell r="Z1567"/>
          <cell r="AA1567"/>
          <cell r="AB1567"/>
          <cell r="AC1567"/>
          <cell r="AD1567"/>
          <cell r="AE1567"/>
          <cell r="AF1567"/>
          <cell r="AG1567"/>
          <cell r="AH1567"/>
          <cell r="AI1567" t="str">
            <v>No investor with 50% or more ownership</v>
          </cell>
          <cell r="AJ1567" t="str">
            <v>N/A</v>
          </cell>
          <cell r="AK1567" t="str">
            <v>N/A</v>
          </cell>
          <cell r="AL1567"/>
          <cell r="AM1567"/>
          <cell r="AN1567"/>
          <cell r="AO1567"/>
          <cell r="AP1567"/>
          <cell r="AQ1567"/>
          <cell r="AR1567"/>
          <cell r="AS1567"/>
          <cell r="AT1567"/>
          <cell r="AU1567"/>
          <cell r="AV1567" t="str">
            <v/>
          </cell>
          <cell r="AW1567"/>
          <cell r="AX1567" t="str">
            <v/>
          </cell>
          <cell r="AY1567"/>
          <cell r="AZ1567" t="b">
            <v>1</v>
          </cell>
          <cell r="BA1567" t="b">
            <v>1</v>
          </cell>
          <cell r="BB1567" t="b">
            <v>0</v>
          </cell>
          <cell r="BC1567" t="str">
            <v>FALSE</v>
          </cell>
          <cell r="BD1567" t="b">
            <v>1</v>
          </cell>
          <cell r="BE1567" t="str">
            <v>REQ</v>
          </cell>
          <cell r="BF1567" t="str">
            <v>N/A</v>
          </cell>
          <cell r="BG1567" t="str">
            <v>REQ</v>
          </cell>
        </row>
        <row r="1568">
          <cell r="A1568">
            <v>78648</v>
          </cell>
          <cell r="B1568">
            <v>43439</v>
          </cell>
          <cell r="C1568"/>
          <cell r="D1568"/>
          <cell r="E1568" t="str">
            <v>Phase 2 - Check investor % in the Fund's LPA</v>
          </cell>
          <cell r="F1568" t="str">
            <v>GUADALUPE COURT, LP</v>
          </cell>
          <cell r="G1568" t="str">
            <v>Guadalupe Court Apartments Project</v>
          </cell>
          <cell r="H1568" t="str">
            <v>Peoples' Self-Help Housing Corporation</v>
          </cell>
          <cell r="I1568" t="str">
            <v>NEF Investment Partners Fund VII LP</v>
          </cell>
          <cell r="J1568" t="str">
            <v>37-1804681</v>
          </cell>
          <cell r="K1568">
            <v>0.99990000000000001</v>
          </cell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 t="str">
            <v>NEF Investment Partners Fund VII LP</v>
          </cell>
          <cell r="W1568" t="str">
            <v>37-1804681</v>
          </cell>
          <cell r="X1568">
            <v>0.99990000000000001</v>
          </cell>
          <cell r="Y1568"/>
          <cell r="Z1568"/>
          <cell r="AA1568"/>
          <cell r="AB1568"/>
          <cell r="AC1568"/>
          <cell r="AD1568"/>
          <cell r="AE1568"/>
          <cell r="AF1568"/>
          <cell r="AG1568"/>
          <cell r="AH1568"/>
          <cell r="AI1568" t="str">
            <v>FNBC Leasing Corporation</v>
          </cell>
          <cell r="AJ1568" t="str">
            <v>36-3643427</v>
          </cell>
          <cell r="AK1568">
            <v>0.99989000100000003</v>
          </cell>
          <cell r="AL1568"/>
          <cell r="AM1568"/>
          <cell r="AN1568"/>
          <cell r="AO1568"/>
          <cell r="AP1568"/>
          <cell r="AQ1568"/>
          <cell r="AR1568"/>
          <cell r="AS1568"/>
          <cell r="AT1568"/>
          <cell r="AU1568"/>
          <cell r="AV1568" t="str">
            <v/>
          </cell>
          <cell r="AW1568"/>
          <cell r="AX1568" t="str">
            <v/>
          </cell>
          <cell r="AY1568"/>
          <cell r="AZ1568" t="b">
            <v>1</v>
          </cell>
          <cell r="BA1568" t="b">
            <v>1</v>
          </cell>
          <cell r="BB1568" t="str">
            <v>TRUE</v>
          </cell>
          <cell r="BC1568" t="str">
            <v>FALSE</v>
          </cell>
          <cell r="BD1568" t="b">
            <v>1</v>
          </cell>
          <cell r="BE1568" t="str">
            <v>N/A</v>
          </cell>
          <cell r="BF1568" t="e">
            <v>#NAME?</v>
          </cell>
          <cell r="BG1568" t="str">
            <v>REQ</v>
          </cell>
        </row>
        <row r="1569">
          <cell r="A1569">
            <v>66679</v>
          </cell>
          <cell r="B1569">
            <v>42724</v>
          </cell>
          <cell r="C1569"/>
          <cell r="D1569"/>
          <cell r="E1569"/>
          <cell r="F1569" t="str">
            <v>Friendship Manor Senior Housing Limited Partnership</v>
          </cell>
          <cell r="G1569" t="str">
            <v>Friendship Manor</v>
          </cell>
          <cell r="H1569" t="str">
            <v>National Church Residences</v>
          </cell>
          <cell r="I1569" t="str">
            <v>NEF Assignment Corporation, as nominee</v>
          </cell>
          <cell r="J1569" t="str">
            <v>36-4326848</v>
          </cell>
          <cell r="K1569">
            <v>0.99980000000000002</v>
          </cell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 t="str">
            <v>NEF Regional Fund VIII - Chicago LP</v>
          </cell>
          <cell r="W1569" t="str">
            <v>81-2158194</v>
          </cell>
          <cell r="X1569">
            <v>0.99980000000000002</v>
          </cell>
          <cell r="Y1569"/>
          <cell r="Z1569"/>
          <cell r="AA1569"/>
          <cell r="AB1569"/>
          <cell r="AC1569"/>
          <cell r="AD1569"/>
          <cell r="AE1569"/>
          <cell r="AF1569"/>
          <cell r="AG1569"/>
          <cell r="AH1569"/>
          <cell r="AI1569" t="str">
            <v>No investor with 50% or more ownership</v>
          </cell>
          <cell r="AJ1569" t="str">
            <v>N/A</v>
          </cell>
          <cell r="AK1569" t="str">
            <v>N/A</v>
          </cell>
          <cell r="AL1569"/>
          <cell r="AM1569"/>
          <cell r="AN1569"/>
          <cell r="AO1569"/>
          <cell r="AP1569"/>
          <cell r="AQ1569"/>
          <cell r="AR1569"/>
          <cell r="AS1569"/>
          <cell r="AT1569"/>
          <cell r="AU1569"/>
          <cell r="AV1569" t="str">
            <v/>
          </cell>
          <cell r="AW1569"/>
          <cell r="AX1569" t="str">
            <v/>
          </cell>
          <cell r="AY1569"/>
          <cell r="AZ1569" t="b">
            <v>1</v>
          </cell>
          <cell r="BA1569" t="b">
            <v>1</v>
          </cell>
          <cell r="BB1569" t="b">
            <v>0</v>
          </cell>
          <cell r="BC1569" t="str">
            <v>FALSE</v>
          </cell>
          <cell r="BD1569" t="b">
            <v>1</v>
          </cell>
          <cell r="BE1569" t="str">
            <v>REQ</v>
          </cell>
          <cell r="BF1569" t="str">
            <v>N/A</v>
          </cell>
          <cell r="BG1569" t="str">
            <v>REQ</v>
          </cell>
        </row>
        <row r="1570">
          <cell r="A1570">
            <v>79144</v>
          </cell>
          <cell r="B1570">
            <v>43817</v>
          </cell>
          <cell r="C1570"/>
          <cell r="D1570"/>
          <cell r="E1570"/>
          <cell r="F1570" t="str">
            <v>Mercy Housing California 59 LP</v>
          </cell>
          <cell r="G1570" t="str">
            <v>Casa de la Mision</v>
          </cell>
          <cell r="H1570" t="str">
            <v>Mercy Housing California</v>
          </cell>
          <cell r="I1570" t="str">
            <v>NEF Assignment Corporation, as nominee</v>
          </cell>
          <cell r="J1570" t="str">
            <v>36-4326848</v>
          </cell>
          <cell r="K1570">
            <v>0.99990000000000001</v>
          </cell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 t="str">
            <v>California Equity Fund 2019 LP</v>
          </cell>
          <cell r="W1570" t="str">
            <v>83-2877793</v>
          </cell>
          <cell r="X1570">
            <v>0.39996000000000004</v>
          </cell>
          <cell r="Y1570" t="str">
            <v>Northern California Investment Fund III LP</v>
          </cell>
          <cell r="Z1570" t="str">
            <v>83-0989214</v>
          </cell>
          <cell r="AA1570">
            <v>0.59994000000000003</v>
          </cell>
          <cell r="AB1570"/>
          <cell r="AC1570"/>
          <cell r="AD1570"/>
          <cell r="AE1570"/>
          <cell r="AF1570"/>
          <cell r="AG1570"/>
          <cell r="AH1570"/>
          <cell r="AI1570" t="str">
            <v>No investor with 50% or more ownership</v>
          </cell>
          <cell r="AJ1570" t="str">
            <v>N/A</v>
          </cell>
          <cell r="AK1570" t="str">
            <v>N/A</v>
          </cell>
          <cell r="AL1570"/>
          <cell r="AM1570"/>
          <cell r="AN1570"/>
          <cell r="AO1570"/>
          <cell r="AP1570"/>
          <cell r="AQ1570"/>
          <cell r="AR1570"/>
          <cell r="AS1570"/>
          <cell r="AT1570"/>
          <cell r="AU1570"/>
          <cell r="AV1570" t="str">
            <v/>
          </cell>
          <cell r="AW1570"/>
          <cell r="AX1570" t="str">
            <v/>
          </cell>
          <cell r="AY1570"/>
          <cell r="AZ1570" t="b">
            <v>1</v>
          </cell>
          <cell r="BA1570" t="b">
            <v>1</v>
          </cell>
          <cell r="BB1570" t="b">
            <v>0</v>
          </cell>
          <cell r="BC1570" t="str">
            <v>TRUE</v>
          </cell>
          <cell r="BD1570" t="b">
            <v>1</v>
          </cell>
          <cell r="BE1570" t="str">
            <v>REQ</v>
          </cell>
          <cell r="BF1570" t="str">
            <v>N/A</v>
          </cell>
          <cell r="BG1570" t="str">
            <v>REQ</v>
          </cell>
        </row>
        <row r="1571">
          <cell r="A1571">
            <v>79140</v>
          </cell>
          <cell r="B1571">
            <v>43978</v>
          </cell>
          <cell r="C1571"/>
          <cell r="D1571"/>
          <cell r="E1571"/>
          <cell r="F1571" t="str">
            <v>Churchill at Golden Triangle Community, LP</v>
          </cell>
          <cell r="G1571" t="str">
            <v>Churchill at Golden Triangle Community</v>
          </cell>
          <cell r="H1571" t="str">
            <v>Churchill Senior Residential, LLC</v>
          </cell>
          <cell r="I1571" t="str">
            <v>NEF Assignment Corporation, as nominee</v>
          </cell>
          <cell r="J1571" t="str">
            <v>36-4326848</v>
          </cell>
          <cell r="K1571">
            <v>0.99990000000000001</v>
          </cell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 t="str">
            <v>NEF Capital One Investment Fund LLC</v>
          </cell>
          <cell r="W1571" t="str">
            <v>90-0843727</v>
          </cell>
          <cell r="X1571">
            <v>0.99990000000000001</v>
          </cell>
          <cell r="Y1571"/>
          <cell r="Z1571"/>
          <cell r="AA1571"/>
          <cell r="AB1571"/>
          <cell r="AC1571"/>
          <cell r="AD1571"/>
          <cell r="AE1571"/>
          <cell r="AF1571"/>
          <cell r="AG1571"/>
          <cell r="AH1571"/>
          <cell r="AI1571" t="str">
            <v>Capital One NA LIHTC, Inc.</v>
          </cell>
          <cell r="AJ1571" t="str">
            <v>26-0403948</v>
          </cell>
          <cell r="AK1571">
            <v>0.99980001000000007</v>
          </cell>
          <cell r="AL1571"/>
          <cell r="AM1571"/>
          <cell r="AN1571"/>
          <cell r="AO1571"/>
          <cell r="AP1571"/>
          <cell r="AQ1571"/>
          <cell r="AR1571"/>
          <cell r="AS1571"/>
          <cell r="AT1571"/>
          <cell r="AU1571"/>
          <cell r="AV1571"/>
          <cell r="AW1571"/>
          <cell r="AX1571"/>
          <cell r="AY1571"/>
          <cell r="AZ1571" t="b">
            <v>1</v>
          </cell>
          <cell r="BA1571" t="b">
            <v>1</v>
          </cell>
          <cell r="BB1571" t="str">
            <v>TRUE</v>
          </cell>
          <cell r="BC1571" t="str">
            <v>FALSE</v>
          </cell>
          <cell r="BD1571" t="b">
            <v>1</v>
          </cell>
          <cell r="BE1571" t="str">
            <v>REQ</v>
          </cell>
          <cell r="BF1571" t="e">
            <v>#NAME?</v>
          </cell>
          <cell r="BG1571" t="str">
            <v>REQ</v>
          </cell>
        </row>
        <row r="1572">
          <cell r="A1572">
            <v>79149</v>
          </cell>
          <cell r="B1572">
            <v>44307</v>
          </cell>
          <cell r="C1572"/>
          <cell r="D1572"/>
          <cell r="E1572"/>
          <cell r="F1572" t="str">
            <v>Depot at Hyde Park Partners, LP</v>
          </cell>
          <cell r="G1572" t="str">
            <v>Depot at Hyde Park</v>
          </cell>
          <cell r="H1572" t="str">
            <v>W.O.R.K.S.</v>
          </cell>
          <cell r="I1572" t="str">
            <v>NEF Assignment Corporation, as nominee</v>
          </cell>
          <cell r="J1572" t="str">
            <v>36-4326848</v>
          </cell>
          <cell r="K1572">
            <v>0.99990000000000001</v>
          </cell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 t="str">
            <v>California Equity Fund 2020 LP</v>
          </cell>
          <cell r="W1572" t="str">
            <v>84-4324364</v>
          </cell>
          <cell r="X1572">
            <v>0.99990000000000001</v>
          </cell>
          <cell r="Y1572"/>
          <cell r="Z1572"/>
          <cell r="AA1572"/>
          <cell r="AB1572"/>
          <cell r="AC1572"/>
          <cell r="AD1572"/>
          <cell r="AE1572"/>
          <cell r="AF1572"/>
          <cell r="AG1572"/>
          <cell r="AH1572"/>
          <cell r="AI1572" t="str">
            <v>No investor with 50% or more ownership</v>
          </cell>
          <cell r="AJ1572" t="str">
            <v>N/A</v>
          </cell>
          <cell r="AK1572" t="str">
            <v>N/A</v>
          </cell>
          <cell r="AL1572"/>
          <cell r="AM1572"/>
          <cell r="AN1572"/>
          <cell r="AO1572"/>
          <cell r="AP1572"/>
          <cell r="AQ1572"/>
          <cell r="AR1572"/>
          <cell r="AS1572"/>
          <cell r="AT1572"/>
          <cell r="AU1572"/>
          <cell r="AV1572"/>
          <cell r="AW1572"/>
          <cell r="AX1572"/>
          <cell r="AY1572"/>
          <cell r="AZ1572" t="b">
            <v>1</v>
          </cell>
          <cell r="BA1572" t="b">
            <v>1</v>
          </cell>
          <cell r="BB1572" t="b">
            <v>0</v>
          </cell>
          <cell r="BC1572" t="str">
            <v>TRUE</v>
          </cell>
          <cell r="BD1572" t="b">
            <v>1</v>
          </cell>
          <cell r="BE1572" t="str">
            <v>REQ</v>
          </cell>
          <cell r="BF1572" t="str">
            <v>N/A</v>
          </cell>
          <cell r="BG1572" t="str">
            <v>REQ</v>
          </cell>
        </row>
        <row r="1573">
          <cell r="A1573">
            <v>82175</v>
          </cell>
          <cell r="B1573">
            <v>45017</v>
          </cell>
          <cell r="C1573"/>
          <cell r="D1573"/>
          <cell r="E1573"/>
          <cell r="F1573" t="str">
            <v>MRM Unified Campus, LLLP</v>
          </cell>
          <cell r="G1573" t="str">
            <v>MRM Unified Campus</v>
          </cell>
          <cell r="H1573" t="str">
            <v>Montana Rescue Mission</v>
          </cell>
          <cell r="I1573" t="str">
            <v>Community Affordable Housing Fund, LLC</v>
          </cell>
          <cell r="J1573" t="str">
            <v>81-2574498</v>
          </cell>
          <cell r="K1573">
            <v>0.99990000000000001</v>
          </cell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 t="str">
            <v>Community Affordable Housing Fund, LLC</v>
          </cell>
          <cell r="W1573" t="str">
            <v>81-2574498</v>
          </cell>
          <cell r="X1573">
            <v>0.99990000000000001</v>
          </cell>
          <cell r="Y1573"/>
          <cell r="Z1573"/>
          <cell r="AA1573"/>
          <cell r="AB1573"/>
          <cell r="AC1573"/>
          <cell r="AD1573"/>
          <cell r="AE1573"/>
          <cell r="AF1573"/>
          <cell r="AG1573"/>
          <cell r="AH1573"/>
          <cell r="AI1573" t="str">
            <v>First Security Bank of Missoula</v>
          </cell>
          <cell r="AJ1573" t="str">
            <v>Ask legal</v>
          </cell>
          <cell r="AK1573">
            <v>0.99980001000000007</v>
          </cell>
          <cell r="AL1573"/>
          <cell r="AM1573"/>
          <cell r="AN1573"/>
          <cell r="AO1573"/>
          <cell r="AP1573"/>
          <cell r="AQ1573"/>
          <cell r="AR1573"/>
          <cell r="AS1573"/>
          <cell r="AT1573"/>
          <cell r="AU1573"/>
          <cell r="AV1573"/>
          <cell r="AW1573"/>
          <cell r="AX1573"/>
          <cell r="AY1573"/>
          <cell r="AZ1573" t="b">
            <v>0</v>
          </cell>
          <cell r="BA1573" t="b">
            <v>0</v>
          </cell>
          <cell r="BB1573" t="str">
            <v>TRUE</v>
          </cell>
          <cell r="BC1573" t="str">
            <v>FALSE</v>
          </cell>
          <cell r="BD1573" t="b">
            <v>1</v>
          </cell>
          <cell r="BE1573" t="str">
            <v>N/A</v>
          </cell>
          <cell r="BF1573" t="e">
            <v>#NAME?</v>
          </cell>
          <cell r="BG1573" t="str">
            <v>REQ</v>
          </cell>
        </row>
        <row r="1574">
          <cell r="A1574">
            <v>78199</v>
          </cell>
          <cell r="B1574">
            <v>43444</v>
          </cell>
          <cell r="C1574"/>
          <cell r="D1574"/>
          <cell r="E1574" t="str">
            <v>Phase 2 - Check investor % in the Fund's LPA</v>
          </cell>
          <cell r="F1574" t="str">
            <v>Freedom Springs LLC</v>
          </cell>
          <cell r="G1574" t="str">
            <v>Freedom Springs</v>
          </cell>
          <cell r="H1574" t="str">
            <v>Vecino Bond Group</v>
          </cell>
          <cell r="I1574" t="str">
            <v>NEF Investment Partners Fund VIII LP</v>
          </cell>
          <cell r="J1574" t="str">
            <v>83-3476175</v>
          </cell>
          <cell r="K1574">
            <v>0.99990000000000001</v>
          </cell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 t="str">
            <v>NEF Investment Partners Fund VIII LP</v>
          </cell>
          <cell r="W1574" t="str">
            <v>83-3476175</v>
          </cell>
          <cell r="X1574">
            <v>0.99990000000000001</v>
          </cell>
          <cell r="Y1574"/>
          <cell r="Z1574"/>
          <cell r="AA1574"/>
          <cell r="AB1574"/>
          <cell r="AC1574"/>
          <cell r="AD1574"/>
          <cell r="AE1574"/>
          <cell r="AF1574"/>
          <cell r="AG1574"/>
          <cell r="AH1574"/>
          <cell r="AI1574" t="str">
            <v>FNBC Leasing Corporation</v>
          </cell>
          <cell r="AJ1574" t="str">
            <v>36-3643427</v>
          </cell>
          <cell r="AK1574">
            <v>0.99989000100000003</v>
          </cell>
          <cell r="AL1574"/>
          <cell r="AM1574"/>
          <cell r="AN1574"/>
          <cell r="AO1574"/>
          <cell r="AP1574"/>
          <cell r="AQ1574"/>
          <cell r="AR1574"/>
          <cell r="AS1574"/>
          <cell r="AT1574"/>
          <cell r="AU1574"/>
          <cell r="AV1574" t="str">
            <v/>
          </cell>
          <cell r="AW1574"/>
          <cell r="AX1574" t="str">
            <v/>
          </cell>
          <cell r="AY1574"/>
          <cell r="AZ1574" t="b">
            <v>1</v>
          </cell>
          <cell r="BA1574" t="b">
            <v>1</v>
          </cell>
          <cell r="BB1574" t="str">
            <v>TRUE</v>
          </cell>
          <cell r="BC1574" t="str">
            <v>FALSE</v>
          </cell>
          <cell r="BD1574" t="b">
            <v>1</v>
          </cell>
          <cell r="BE1574" t="str">
            <v>N/A</v>
          </cell>
          <cell r="BF1574" t="e">
            <v>#NAME?</v>
          </cell>
          <cell r="BG1574" t="str">
            <v>REQ</v>
          </cell>
        </row>
        <row r="1575">
          <cell r="A1575">
            <v>79146</v>
          </cell>
          <cell r="B1575">
            <v>43980</v>
          </cell>
          <cell r="C1575"/>
          <cell r="D1575"/>
          <cell r="E1575"/>
          <cell r="F1575" t="str">
            <v>DESC Plum LLLP</v>
          </cell>
          <cell r="G1575" t="str">
            <v>Hobson Place Phase II</v>
          </cell>
          <cell r="H1575" t="str">
            <v>Downtown Emergency Service Center</v>
          </cell>
          <cell r="I1575" t="str">
            <v>NEF Investment Partners Fund VIII LP</v>
          </cell>
          <cell r="J1575" t="str">
            <v>83-3476175</v>
          </cell>
          <cell r="K1575">
            <v>0.99990000000000001</v>
          </cell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 t="str">
            <v>NEF Investment Partners Fund VIII LP</v>
          </cell>
          <cell r="W1575" t="str">
            <v>83-3476175</v>
          </cell>
          <cell r="X1575">
            <v>0.99990000000000001</v>
          </cell>
          <cell r="Y1575"/>
          <cell r="Z1575"/>
          <cell r="AA1575"/>
          <cell r="AB1575"/>
          <cell r="AC1575"/>
          <cell r="AD1575"/>
          <cell r="AE1575"/>
          <cell r="AF1575"/>
          <cell r="AG1575"/>
          <cell r="AH1575"/>
          <cell r="AI1575" t="str">
            <v>FNBC Leasing Corporation</v>
          </cell>
          <cell r="AJ1575" t="str">
            <v>36-3643427</v>
          </cell>
          <cell r="AK1575">
            <v>0.99980001000000007</v>
          </cell>
          <cell r="AL1575"/>
          <cell r="AM1575"/>
          <cell r="AN1575"/>
          <cell r="AO1575"/>
          <cell r="AP1575"/>
          <cell r="AQ1575"/>
          <cell r="AR1575"/>
          <cell r="AS1575"/>
          <cell r="AT1575"/>
          <cell r="AU1575"/>
          <cell r="AV1575"/>
          <cell r="AW1575"/>
          <cell r="AX1575"/>
          <cell r="AY1575"/>
          <cell r="AZ1575" t="b">
            <v>1</v>
          </cell>
          <cell r="BA1575" t="b">
            <v>1</v>
          </cell>
          <cell r="BB1575" t="b">
            <v>0</v>
          </cell>
          <cell r="BC1575" t="str">
            <v>FALSE</v>
          </cell>
          <cell r="BD1575" t="b">
            <v>1</v>
          </cell>
          <cell r="BE1575" t="str">
            <v>N/A</v>
          </cell>
          <cell r="BF1575" t="e">
            <v>#NAME?</v>
          </cell>
          <cell r="BG1575" t="str">
            <v>REQ</v>
          </cell>
        </row>
        <row r="1576">
          <cell r="A1576">
            <v>79202</v>
          </cell>
          <cell r="B1576">
            <v>44027</v>
          </cell>
          <cell r="C1576"/>
          <cell r="D1576"/>
          <cell r="E1576"/>
          <cell r="F1576" t="str">
            <v>RAD PILOT LP</v>
          </cell>
          <cell r="G1576" t="str">
            <v>RAD 1</v>
          </cell>
          <cell r="H1576" t="str">
            <v>Sacramento Housing Authority Repositioning Program Inc.</v>
          </cell>
          <cell r="I1576" t="str">
            <v>NEF Assignment Corporation, as nominee</v>
          </cell>
          <cell r="J1576" t="str">
            <v>36-4326848</v>
          </cell>
          <cell r="K1576">
            <v>0.99990000000000001</v>
          </cell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 t="str">
            <v>California Equity Fund 2019 LP</v>
          </cell>
          <cell r="W1576" t="str">
            <v>83-2877793</v>
          </cell>
          <cell r="X1576">
            <v>0.99990000000000001</v>
          </cell>
          <cell r="Y1576"/>
          <cell r="Z1576"/>
          <cell r="AA1576"/>
          <cell r="AB1576"/>
          <cell r="AC1576"/>
          <cell r="AD1576"/>
          <cell r="AE1576"/>
          <cell r="AF1576"/>
          <cell r="AG1576"/>
          <cell r="AH1576"/>
          <cell r="AI1576" t="str">
            <v>No investor with 50% or more ownership</v>
          </cell>
          <cell r="AJ1576" t="str">
            <v>N/A</v>
          </cell>
          <cell r="AK1576" t="str">
            <v>N/A</v>
          </cell>
          <cell r="AL1576"/>
          <cell r="AM1576"/>
          <cell r="AN1576"/>
          <cell r="AO1576"/>
          <cell r="AP1576"/>
          <cell r="AQ1576"/>
          <cell r="AR1576"/>
          <cell r="AS1576"/>
          <cell r="AT1576"/>
          <cell r="AU1576"/>
          <cell r="AV1576"/>
          <cell r="AW1576"/>
          <cell r="AX1576"/>
          <cell r="AY1576"/>
          <cell r="AZ1576" t="b">
            <v>1</v>
          </cell>
          <cell r="BA1576" t="b">
            <v>1</v>
          </cell>
          <cell r="BB1576" t="str">
            <v>TRUE</v>
          </cell>
          <cell r="BC1576" t="str">
            <v>FALSE</v>
          </cell>
          <cell r="BD1576" t="b">
            <v>1</v>
          </cell>
          <cell r="BE1576" t="str">
            <v>REQ</v>
          </cell>
          <cell r="BF1576" t="str">
            <v>N/A</v>
          </cell>
          <cell r="BG1576" t="str">
            <v>REQ</v>
          </cell>
        </row>
        <row r="1577">
          <cell r="A1577">
            <v>82176</v>
          </cell>
          <cell r="B1577">
            <v>45017</v>
          </cell>
          <cell r="C1577"/>
          <cell r="D1577"/>
          <cell r="E1577"/>
          <cell r="F1577" t="str">
            <v>Creekside Commons, LLLP</v>
          </cell>
          <cell r="G1577" t="str">
            <v>Creekside Commons</v>
          </cell>
          <cell r="H1577" t="str">
            <v>Housing Solutions, LLC</v>
          </cell>
          <cell r="I1577" t="str">
            <v>Community Affordable Housing Fund, LLC</v>
          </cell>
          <cell r="J1577" t="str">
            <v>81-2574498</v>
          </cell>
          <cell r="K1577">
            <v>0.99990000000000001</v>
          </cell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 t="str">
            <v>Community Affordable Housing Fund, LLC</v>
          </cell>
          <cell r="W1577" t="str">
            <v>81-2574498</v>
          </cell>
          <cell r="X1577">
            <v>0.99990000000000001</v>
          </cell>
          <cell r="Y1577"/>
          <cell r="Z1577"/>
          <cell r="AA1577"/>
          <cell r="AB1577"/>
          <cell r="AC1577"/>
          <cell r="AD1577"/>
          <cell r="AE1577"/>
          <cell r="AF1577"/>
          <cell r="AG1577"/>
          <cell r="AH1577"/>
          <cell r="AI1577" t="str">
            <v>First Security Bank of Missoula</v>
          </cell>
          <cell r="AJ1577" t="str">
            <v>Ask legal</v>
          </cell>
          <cell r="AK1577">
            <v>0.99980001000000007</v>
          </cell>
          <cell r="AL1577"/>
          <cell r="AM1577"/>
          <cell r="AN1577"/>
          <cell r="AO1577"/>
          <cell r="AP1577"/>
          <cell r="AQ1577"/>
          <cell r="AR1577"/>
          <cell r="AS1577"/>
          <cell r="AT1577"/>
          <cell r="AU1577"/>
          <cell r="AV1577"/>
          <cell r="AW1577"/>
          <cell r="AX1577"/>
          <cell r="AY1577"/>
          <cell r="AZ1577" t="b">
            <v>1</v>
          </cell>
          <cell r="BA1577" t="b">
            <v>1</v>
          </cell>
          <cell r="BB1577" t="b">
            <v>0</v>
          </cell>
          <cell r="BC1577" t="str">
            <v>TRUE</v>
          </cell>
          <cell r="BD1577" t="b">
            <v>1</v>
          </cell>
          <cell r="BE1577" t="str">
            <v>N/A</v>
          </cell>
          <cell r="BF1577" t="e">
            <v>#NAME?</v>
          </cell>
          <cell r="BG1577" t="str">
            <v>REQ</v>
          </cell>
        </row>
        <row r="1578">
          <cell r="A1578">
            <v>79169</v>
          </cell>
          <cell r="B1578">
            <v>43999</v>
          </cell>
          <cell r="C1578"/>
          <cell r="D1578"/>
          <cell r="E1578"/>
          <cell r="F1578" t="str">
            <v>SV-PDC, LP</v>
          </cell>
          <cell r="G1578" t="str">
            <v>New Mexico Duo</v>
          </cell>
          <cell r="H1578" t="str">
            <v>Cesar Chavez Foundation</v>
          </cell>
          <cell r="I1578" t="str">
            <v>NEF Assignment Corporation, as nominee</v>
          </cell>
          <cell r="J1578" t="str">
            <v>36-4326848</v>
          </cell>
          <cell r="K1578">
            <v>0.99990000000000001</v>
          </cell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 t="str">
            <v>MS 2020 Supporting Resilient Communities Fund LLC</v>
          </cell>
          <cell r="W1578" t="str">
            <v>85-1229054</v>
          </cell>
          <cell r="X1578">
            <v>0.99990000000000001</v>
          </cell>
          <cell r="Y1578"/>
          <cell r="Z1578"/>
          <cell r="AA1578"/>
          <cell r="AB1578"/>
          <cell r="AC1578"/>
          <cell r="AD1578"/>
          <cell r="AE1578"/>
          <cell r="AF1578"/>
          <cell r="AG1578"/>
          <cell r="AH1578"/>
          <cell r="AI1578" t="str">
            <v>Morgan Stanley Private Bank, National Association</v>
          </cell>
          <cell r="AJ1578" t="str">
            <v>36-3707380</v>
          </cell>
          <cell r="AK1578">
            <v>0.99980001000000007</v>
          </cell>
          <cell r="AL1578"/>
          <cell r="AM1578"/>
          <cell r="AN1578"/>
          <cell r="AO1578"/>
          <cell r="AP1578"/>
          <cell r="AQ1578"/>
          <cell r="AR1578"/>
          <cell r="AS1578"/>
          <cell r="AT1578"/>
          <cell r="AU1578"/>
          <cell r="AV1578"/>
          <cell r="AW1578"/>
          <cell r="AX1578"/>
          <cell r="AY1578"/>
          <cell r="AZ1578" t="b">
            <v>1</v>
          </cell>
          <cell r="BA1578" t="b">
            <v>1</v>
          </cell>
          <cell r="BB1578" t="b">
            <v>0</v>
          </cell>
          <cell r="BC1578" t="str">
            <v>TRUE</v>
          </cell>
          <cell r="BD1578" t="b">
            <v>1</v>
          </cell>
          <cell r="BE1578" t="str">
            <v>REQ</v>
          </cell>
          <cell r="BF1578" t="e">
            <v>#NAME?</v>
          </cell>
          <cell r="BG1578" t="str">
            <v>REQ</v>
          </cell>
        </row>
        <row r="1579">
          <cell r="A1579">
            <v>79214</v>
          </cell>
          <cell r="B1579">
            <v>44175</v>
          </cell>
          <cell r="C1579"/>
          <cell r="D1579"/>
          <cell r="E1579"/>
          <cell r="F1579" t="str">
            <v>PK Michigan Holdings LLC</v>
          </cell>
          <cell r="G1579" t="str">
            <v>PK Housing</v>
          </cell>
          <cell r="H1579" t="str">
            <v>PK Housing LLC</v>
          </cell>
          <cell r="I1579" t="str">
            <v>NEF Assignment Corporation, as nominee</v>
          </cell>
          <cell r="J1579" t="str">
            <v>36-4326848</v>
          </cell>
          <cell r="K1579">
            <v>0.99990000000000001</v>
          </cell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 t="str">
            <v>National Equity Fund 2020 LP</v>
          </cell>
          <cell r="W1579" t="str">
            <v>85-1654515</v>
          </cell>
          <cell r="X1579">
            <v>0.99990000000000001</v>
          </cell>
          <cell r="Y1579"/>
          <cell r="Z1579"/>
          <cell r="AA1579"/>
          <cell r="AB1579"/>
          <cell r="AC1579"/>
          <cell r="AD1579"/>
          <cell r="AE1579"/>
          <cell r="AF1579"/>
          <cell r="AG1579"/>
          <cell r="AH1579"/>
          <cell r="AI1579" t="str">
            <v>No investor with 50% or more ownership</v>
          </cell>
          <cell r="AJ1579" t="str">
            <v>N/A</v>
          </cell>
          <cell r="AK1579" t="str">
            <v>N/A</v>
          </cell>
          <cell r="AL1579"/>
          <cell r="AM1579"/>
          <cell r="AN1579"/>
          <cell r="AO1579"/>
          <cell r="AP1579"/>
          <cell r="AQ1579"/>
          <cell r="AR1579"/>
          <cell r="AS1579"/>
          <cell r="AT1579"/>
          <cell r="AU1579"/>
          <cell r="AV1579"/>
          <cell r="AW1579"/>
          <cell r="AX1579"/>
          <cell r="AY1579"/>
          <cell r="AZ1579" t="b">
            <v>1</v>
          </cell>
          <cell r="BA1579" t="b">
            <v>1</v>
          </cell>
          <cell r="BB1579" t="b">
            <v>0</v>
          </cell>
          <cell r="BC1579" t="str">
            <v>TRUE</v>
          </cell>
          <cell r="BD1579" t="b">
            <v>1</v>
          </cell>
          <cell r="BE1579" t="str">
            <v>REQ</v>
          </cell>
          <cell r="BF1579" t="str">
            <v>N/A</v>
          </cell>
          <cell r="BG1579" t="str">
            <v>REQ</v>
          </cell>
        </row>
        <row r="1580">
          <cell r="A1580">
            <v>79183</v>
          </cell>
          <cell r="B1580">
            <v>43889</v>
          </cell>
          <cell r="C1580"/>
          <cell r="D1580"/>
          <cell r="E1580"/>
          <cell r="F1580" t="str">
            <v>River Flats Apartments, LLC</v>
          </cell>
          <cell r="G1580" t="str">
            <v>River Flats - Janesville</v>
          </cell>
          <cell r="H1580" t="str">
            <v>Commonwealth Development Corporation</v>
          </cell>
          <cell r="I1580" t="str">
            <v>NEF Assignment Corporation, as nominee</v>
          </cell>
          <cell r="J1580" t="str">
            <v>36-4326848</v>
          </cell>
          <cell r="K1580">
            <v>0.99990000000000001</v>
          </cell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 t="str">
            <v>ACD Midwest Fund II LP</v>
          </cell>
          <cell r="W1580" t="str">
            <v>84-3620204</v>
          </cell>
          <cell r="X1580">
            <v>0.99990000000000001</v>
          </cell>
          <cell r="Y1580"/>
          <cell r="Z1580"/>
          <cell r="AA1580"/>
          <cell r="AB1580"/>
          <cell r="AC1580"/>
          <cell r="AD1580"/>
          <cell r="AE1580"/>
          <cell r="AF1580"/>
          <cell r="AG1580"/>
          <cell r="AH1580"/>
          <cell r="AI1580" t="str">
            <v>Associated Community Development LLC</v>
          </cell>
          <cell r="AJ1580" t="str">
            <v>43-2089079</v>
          </cell>
          <cell r="AK1580">
            <v>0.99980001000000007</v>
          </cell>
          <cell r="AL1580"/>
          <cell r="AM1580"/>
          <cell r="AN1580"/>
          <cell r="AO1580"/>
          <cell r="AP1580"/>
          <cell r="AQ1580"/>
          <cell r="AR1580"/>
          <cell r="AS1580"/>
          <cell r="AT1580"/>
          <cell r="AU1580"/>
          <cell r="AV1580"/>
          <cell r="AW1580"/>
          <cell r="AX1580"/>
          <cell r="AY1580"/>
          <cell r="AZ1580" t="b">
            <v>1</v>
          </cell>
          <cell r="BA1580" t="b">
            <v>1</v>
          </cell>
          <cell r="BB1580" t="str">
            <v>TRUE</v>
          </cell>
          <cell r="BC1580" t="str">
            <v>FALSE</v>
          </cell>
          <cell r="BD1580" t="b">
            <v>1</v>
          </cell>
          <cell r="BE1580" t="str">
            <v>REQ</v>
          </cell>
          <cell r="BF1580" t="e">
            <v>#NAME?</v>
          </cell>
          <cell r="BG1580" t="str">
            <v>REQ</v>
          </cell>
        </row>
        <row r="1581">
          <cell r="A1581">
            <v>79184</v>
          </cell>
          <cell r="B1581">
            <v>43829</v>
          </cell>
          <cell r="C1581"/>
          <cell r="D1581"/>
          <cell r="E1581"/>
          <cell r="F1581" t="str">
            <v>Muskego School Apartments, LLC</v>
          </cell>
          <cell r="G1581" t="str">
            <v>Muskego</v>
          </cell>
          <cell r="H1581" t="str">
            <v>Commonwealth Development Corporation</v>
          </cell>
          <cell r="I1581" t="str">
            <v>NEF Assignment Corporation, as nominee</v>
          </cell>
          <cell r="J1581" t="str">
            <v>36-4326848</v>
          </cell>
          <cell r="K1581">
            <v>0.99990000000000001</v>
          </cell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 t="str">
            <v>ACD Midwest Fund II LP</v>
          </cell>
          <cell r="W1581" t="str">
            <v>84-3620204</v>
          </cell>
          <cell r="X1581">
            <v>0.99990000000000001</v>
          </cell>
          <cell r="Y1581"/>
          <cell r="Z1581"/>
          <cell r="AA1581"/>
          <cell r="AB1581"/>
          <cell r="AC1581"/>
          <cell r="AD1581"/>
          <cell r="AE1581"/>
          <cell r="AF1581"/>
          <cell r="AG1581"/>
          <cell r="AH1581"/>
          <cell r="AI1581" t="str">
            <v>Associated Community Development LLC</v>
          </cell>
          <cell r="AJ1581" t="str">
            <v>43-2089079</v>
          </cell>
          <cell r="AK1581">
            <v>0.99980000999999996</v>
          </cell>
          <cell r="AL1581"/>
          <cell r="AM1581"/>
          <cell r="AN1581"/>
          <cell r="AO1581"/>
          <cell r="AP1581"/>
          <cell r="AQ1581"/>
          <cell r="AR1581"/>
          <cell r="AS1581"/>
          <cell r="AT1581"/>
          <cell r="AU1581"/>
          <cell r="AV1581" t="str">
            <v/>
          </cell>
          <cell r="AW1581"/>
          <cell r="AX1581" t="str">
            <v/>
          </cell>
          <cell r="AY1581"/>
          <cell r="AZ1581" t="b">
            <v>1</v>
          </cell>
          <cell r="BA1581" t="b">
            <v>1</v>
          </cell>
          <cell r="BB1581" t="b">
            <v>0</v>
          </cell>
          <cell r="BC1581" t="str">
            <v>TRUE</v>
          </cell>
          <cell r="BD1581" t="b">
            <v>1</v>
          </cell>
          <cell r="BE1581" t="str">
            <v>REQ</v>
          </cell>
          <cell r="BF1581" t="e">
            <v>#NAME?</v>
          </cell>
          <cell r="BG1581" t="str">
            <v>REQ</v>
          </cell>
        </row>
        <row r="1582">
          <cell r="A1582">
            <v>79201</v>
          </cell>
          <cell r="B1582">
            <v>44405</v>
          </cell>
          <cell r="C1582"/>
          <cell r="D1582"/>
          <cell r="E1582"/>
          <cell r="F1582" t="str">
            <v>Project Freedom at Hamilton Woods Urban Renewal, LP</v>
          </cell>
          <cell r="G1582" t="str">
            <v>Freedom Village by the Woods</v>
          </cell>
          <cell r="H1582" t="str">
            <v>Project Freedom, Inc.</v>
          </cell>
          <cell r="I1582" t="str">
            <v>NEF Assignment Corporation, as nominee</v>
          </cell>
          <cell r="J1582" t="str">
            <v>36-4326848</v>
          </cell>
          <cell r="K1582">
            <v>0.99990000000000001</v>
          </cell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 t="str">
            <v>Four Eighty-One Housing Investment Fund VI LP</v>
          </cell>
          <cell r="W1582" t="str">
            <v>87-1041939</v>
          </cell>
          <cell r="X1582">
            <v>0.99990000000000001</v>
          </cell>
          <cell r="Y1582"/>
          <cell r="Z1582"/>
          <cell r="AA1582"/>
          <cell r="AB1582"/>
          <cell r="AC1582"/>
          <cell r="AD1582"/>
          <cell r="AE1582"/>
          <cell r="AF1582"/>
          <cell r="AG1582"/>
          <cell r="AH1582"/>
          <cell r="AI1582" t="str">
            <v>Four Eighty - One Corp</v>
          </cell>
          <cell r="AJ1582" t="str">
            <v>01-0354265</v>
          </cell>
          <cell r="AK1582">
            <v>0.99980001000000007</v>
          </cell>
          <cell r="AL1582"/>
          <cell r="AM1582"/>
          <cell r="AN1582"/>
          <cell r="AO1582"/>
          <cell r="AP1582"/>
          <cell r="AQ1582"/>
          <cell r="AR1582"/>
          <cell r="AS1582"/>
          <cell r="AT1582"/>
          <cell r="AU1582"/>
          <cell r="AV1582"/>
          <cell r="AW1582"/>
          <cell r="AX1582"/>
          <cell r="AY1582"/>
          <cell r="AZ1582" t="b">
            <v>1</v>
          </cell>
          <cell r="BA1582" t="b">
            <v>1</v>
          </cell>
          <cell r="BB1582" t="b">
            <v>0</v>
          </cell>
          <cell r="BC1582" t="str">
            <v>FALSE</v>
          </cell>
          <cell r="BD1582" t="b">
            <v>1</v>
          </cell>
          <cell r="BE1582" t="str">
            <v>REQ</v>
          </cell>
          <cell r="BF1582" t="e">
            <v>#NAME?</v>
          </cell>
          <cell r="BG1582" t="str">
            <v>REQ</v>
          </cell>
        </row>
        <row r="1583">
          <cell r="A1583">
            <v>79218</v>
          </cell>
          <cell r="B1583">
            <v>43987</v>
          </cell>
          <cell r="C1583"/>
          <cell r="D1583"/>
          <cell r="E1583"/>
          <cell r="F1583" t="str">
            <v>Wingate village Development, LLC</v>
          </cell>
          <cell r="G1583" t="str">
            <v>Wingate Village Townhomes</v>
          </cell>
          <cell r="H1583" t="str">
            <v>Housing Authority of Southeastern Utah</v>
          </cell>
          <cell r="I1583" t="str">
            <v>NEF Assignment Corporation, as nominee</v>
          </cell>
          <cell r="J1583" t="str">
            <v>36-4326848</v>
          </cell>
          <cell r="K1583">
            <v>0.99990000000000001</v>
          </cell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 t="str">
            <v>National Equity Fund 2020 Series II LP</v>
          </cell>
          <cell r="W1583" t="str">
            <v>85-3138063</v>
          </cell>
          <cell r="X1583">
            <v>0.99990000000000001</v>
          </cell>
          <cell r="Y1583"/>
          <cell r="Z1583"/>
          <cell r="AA1583"/>
          <cell r="AB1583"/>
          <cell r="AC1583"/>
          <cell r="AD1583"/>
          <cell r="AE1583"/>
          <cell r="AF1583"/>
          <cell r="AG1583"/>
          <cell r="AH1583"/>
          <cell r="AI1583" t="str">
            <v>No investor with 50% or more ownership</v>
          </cell>
          <cell r="AJ1583" t="str">
            <v>N/A</v>
          </cell>
          <cell r="AK1583" t="str">
            <v>N/A</v>
          </cell>
          <cell r="AL1583"/>
          <cell r="AM1583"/>
          <cell r="AN1583"/>
          <cell r="AO1583"/>
          <cell r="AP1583"/>
          <cell r="AQ1583"/>
          <cell r="AR1583"/>
          <cell r="AS1583"/>
          <cell r="AT1583"/>
          <cell r="AU1583"/>
          <cell r="AV1583"/>
          <cell r="AW1583"/>
          <cell r="AX1583"/>
          <cell r="AY1583"/>
          <cell r="AZ1583" t="b">
            <v>1</v>
          </cell>
          <cell r="BA1583" t="b">
            <v>1</v>
          </cell>
          <cell r="BB1583" t="str">
            <v>TRUE</v>
          </cell>
          <cell r="BC1583" t="str">
            <v>FALSE</v>
          </cell>
          <cell r="BD1583" t="b">
            <v>1</v>
          </cell>
          <cell r="BE1583" t="str">
            <v>REQ</v>
          </cell>
          <cell r="BF1583" t="str">
            <v>N/A</v>
          </cell>
          <cell r="BG1583" t="str">
            <v>REQ</v>
          </cell>
        </row>
        <row r="1584">
          <cell r="A1584">
            <v>79206</v>
          </cell>
          <cell r="B1584">
            <v>43888</v>
          </cell>
          <cell r="C1584"/>
          <cell r="D1584"/>
          <cell r="E1584"/>
          <cell r="F1584" t="str">
            <v>True Light Haven Senior Housing Limited Partnership</v>
          </cell>
          <cell r="G1584" t="str">
            <v>True Light Haven</v>
          </cell>
          <cell r="H1584" t="str">
            <v>National Church Residences</v>
          </cell>
          <cell r="I1584" t="str">
            <v>NEF Assignment Corporation, as nominee</v>
          </cell>
          <cell r="J1584" t="str">
            <v>36-4326848</v>
          </cell>
          <cell r="K1584">
            <v>0.99990000000000001</v>
          </cell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 t="str">
            <v>Banc of America Community Housing Investment Fund XI LP</v>
          </cell>
          <cell r="W1584" t="str">
            <v>84-2463274</v>
          </cell>
          <cell r="X1584">
            <v>0.99990000000000001</v>
          </cell>
          <cell r="Y1584"/>
          <cell r="Z1584"/>
          <cell r="AA1584"/>
          <cell r="AB1584"/>
          <cell r="AC1584"/>
          <cell r="AD1584"/>
          <cell r="AE1584"/>
          <cell r="AF1584"/>
          <cell r="AG1584"/>
          <cell r="AH1584"/>
          <cell r="AI1584" t="str">
            <v>Bank of America, N.A.</v>
          </cell>
          <cell r="AJ1584" t="str">
            <v>94-1687665</v>
          </cell>
          <cell r="AK1584">
            <v>0.99980001000000007</v>
          </cell>
          <cell r="AL1584"/>
          <cell r="AM1584"/>
          <cell r="AN1584"/>
          <cell r="AO1584"/>
          <cell r="AP1584"/>
          <cell r="AQ1584"/>
          <cell r="AR1584"/>
          <cell r="AS1584"/>
          <cell r="AT1584"/>
          <cell r="AU1584"/>
          <cell r="AV1584"/>
          <cell r="AW1584"/>
          <cell r="AX1584"/>
          <cell r="AY1584"/>
          <cell r="AZ1584" t="b">
            <v>1</v>
          </cell>
          <cell r="BA1584" t="b">
            <v>1</v>
          </cell>
          <cell r="BB1584" t="b">
            <v>0</v>
          </cell>
          <cell r="BC1584" t="str">
            <v>FALSE</v>
          </cell>
          <cell r="BD1584" t="b">
            <v>1</v>
          </cell>
          <cell r="BE1584" t="str">
            <v>REQ</v>
          </cell>
          <cell r="BF1584" t="e">
            <v>#NAME?</v>
          </cell>
          <cell r="BG1584" t="str">
            <v>REQ</v>
          </cell>
        </row>
        <row r="1585">
          <cell r="A1585">
            <v>79230</v>
          </cell>
          <cell r="B1585">
            <v>44133</v>
          </cell>
          <cell r="C1585"/>
          <cell r="D1585"/>
          <cell r="E1585"/>
          <cell r="F1585" t="str">
            <v>Las Moradas Preservation, L.P.</v>
          </cell>
          <cell r="G1585" t="str">
            <v>Las Moradas</v>
          </cell>
          <cell r="H1585" t="str">
            <v>Hispanic Housing Development Corporation</v>
          </cell>
          <cell r="I1585" t="str">
            <v>NEF Assignment Corporation, as nominee</v>
          </cell>
          <cell r="J1585" t="str">
            <v>36-4326848</v>
          </cell>
          <cell r="K1585">
            <v>0.99990000000000001</v>
          </cell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 t="str">
            <v>National Equity Fund 2019 LP</v>
          </cell>
          <cell r="W1585" t="str">
            <v>84-2626080</v>
          </cell>
          <cell r="X1585">
            <v>0.99990000000000001</v>
          </cell>
          <cell r="Y1585"/>
          <cell r="Z1585"/>
          <cell r="AA1585"/>
          <cell r="AB1585"/>
          <cell r="AC1585"/>
          <cell r="AD1585"/>
          <cell r="AE1585"/>
          <cell r="AF1585"/>
          <cell r="AG1585"/>
          <cell r="AH1585"/>
          <cell r="AI1585" t="str">
            <v>No investor with 50% or more ownership</v>
          </cell>
          <cell r="AJ1585" t="str">
            <v>N/A</v>
          </cell>
          <cell r="AK1585" t="str">
            <v>N/A</v>
          </cell>
          <cell r="AL1585"/>
          <cell r="AM1585"/>
          <cell r="AN1585"/>
          <cell r="AO1585"/>
          <cell r="AP1585"/>
          <cell r="AQ1585"/>
          <cell r="AR1585"/>
          <cell r="AS1585"/>
          <cell r="AT1585"/>
          <cell r="AU1585"/>
          <cell r="AV1585"/>
          <cell r="AW1585"/>
          <cell r="AX1585"/>
          <cell r="AY1585"/>
          <cell r="AZ1585" t="b">
            <v>1</v>
          </cell>
          <cell r="BA1585" t="b">
            <v>1</v>
          </cell>
          <cell r="BB1585" t="b">
            <v>0</v>
          </cell>
          <cell r="BC1585" t="str">
            <v>FALSE</v>
          </cell>
          <cell r="BD1585" t="b">
            <v>1</v>
          </cell>
          <cell r="BE1585" t="str">
            <v>REQ</v>
          </cell>
          <cell r="BF1585" t="str">
            <v>N/A</v>
          </cell>
          <cell r="BG1585" t="str">
            <v>REQ</v>
          </cell>
        </row>
        <row r="1586">
          <cell r="A1586">
            <v>82279</v>
          </cell>
          <cell r="B1586">
            <v>45200</v>
          </cell>
          <cell r="C1586"/>
          <cell r="D1586"/>
          <cell r="E1586"/>
          <cell r="F1586" t="str">
            <v>Highland Manor 4 Residences LLLP</v>
          </cell>
          <cell r="G1586" t="str">
            <v>Highland Manor Residences</v>
          </cell>
          <cell r="H1586" t="str">
            <v>Echo Enterprises, LLC</v>
          </cell>
          <cell r="I1586" t="str">
            <v>Community Affordable Housing Fund, LLC</v>
          </cell>
          <cell r="J1586" t="str">
            <v>81-2574498</v>
          </cell>
          <cell r="K1586">
            <v>0.99990000000000001</v>
          </cell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 t="str">
            <v>Community Affordable Housing Fund, LLC</v>
          </cell>
          <cell r="W1586" t="str">
            <v>81-2574498</v>
          </cell>
          <cell r="X1586">
            <v>0.99990000000000001</v>
          </cell>
          <cell r="Y1586"/>
          <cell r="Z1586"/>
          <cell r="AA1586"/>
          <cell r="AB1586"/>
          <cell r="AC1586"/>
          <cell r="AD1586"/>
          <cell r="AE1586"/>
          <cell r="AF1586"/>
          <cell r="AG1586"/>
          <cell r="AH1586"/>
          <cell r="AI1586" t="str">
            <v>First Security Bank of Missoula</v>
          </cell>
          <cell r="AJ1586" t="str">
            <v>Ask legal</v>
          </cell>
          <cell r="AK1586">
            <v>0.99980001000000007</v>
          </cell>
          <cell r="AL1586"/>
          <cell r="AM1586"/>
          <cell r="AN1586"/>
          <cell r="AO1586"/>
          <cell r="AP1586"/>
          <cell r="AQ1586"/>
          <cell r="AR1586"/>
          <cell r="AS1586"/>
          <cell r="AT1586"/>
          <cell r="AU1586"/>
          <cell r="AV1586"/>
          <cell r="AW1586"/>
          <cell r="AX1586"/>
          <cell r="AY1586"/>
          <cell r="AZ1586" t="b">
            <v>1</v>
          </cell>
          <cell r="BA1586" t="b">
            <v>1</v>
          </cell>
          <cell r="BB1586" t="b">
            <v>0</v>
          </cell>
          <cell r="BC1586" t="str">
            <v>FALSE</v>
          </cell>
          <cell r="BD1586" t="b">
            <v>1</v>
          </cell>
          <cell r="BE1586" t="str">
            <v>N/A</v>
          </cell>
          <cell r="BF1586" t="e">
            <v>#NAME?</v>
          </cell>
          <cell r="BG1586" t="str">
            <v>REQ</v>
          </cell>
        </row>
        <row r="1587">
          <cell r="A1587">
            <v>79236</v>
          </cell>
          <cell r="B1587">
            <v>44074</v>
          </cell>
          <cell r="C1587"/>
          <cell r="D1587"/>
          <cell r="E1587"/>
          <cell r="F1587" t="str">
            <v>Bridge Meadows Redmond LP</v>
          </cell>
          <cell r="G1587" t="str">
            <v>Bridge Meadows Redmond</v>
          </cell>
          <cell r="H1587" t="str">
            <v>Bridge Meadows</v>
          </cell>
          <cell r="I1587" t="str">
            <v>NEF Assignment Corporation, as nominee</v>
          </cell>
          <cell r="J1587" t="str">
            <v>36-4326848</v>
          </cell>
          <cell r="K1587">
            <v>0.99990000000000001</v>
          </cell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 t="str">
            <v>National Equity Fund 2020 Series II LP</v>
          </cell>
          <cell r="W1587" t="str">
            <v>85-3138063</v>
          </cell>
          <cell r="X1587">
            <v>0.99990000000000001</v>
          </cell>
          <cell r="Y1587"/>
          <cell r="Z1587"/>
          <cell r="AA1587"/>
          <cell r="AB1587"/>
          <cell r="AC1587"/>
          <cell r="AD1587"/>
          <cell r="AE1587"/>
          <cell r="AF1587"/>
          <cell r="AG1587"/>
          <cell r="AH1587"/>
          <cell r="AI1587" t="str">
            <v>No investor with 50% or more ownership</v>
          </cell>
          <cell r="AJ1587" t="str">
            <v>N/A</v>
          </cell>
          <cell r="AK1587" t="str">
            <v>N/A</v>
          </cell>
          <cell r="AL1587"/>
          <cell r="AM1587"/>
          <cell r="AN1587"/>
          <cell r="AO1587"/>
          <cell r="AP1587"/>
          <cell r="AQ1587"/>
          <cell r="AR1587"/>
          <cell r="AS1587"/>
          <cell r="AT1587"/>
          <cell r="AU1587"/>
          <cell r="AV1587"/>
          <cell r="AW1587"/>
          <cell r="AX1587"/>
          <cell r="AY1587"/>
          <cell r="AZ1587" t="b">
            <v>1</v>
          </cell>
          <cell r="BA1587" t="b">
            <v>1</v>
          </cell>
          <cell r="BB1587" t="str">
            <v>TRUE</v>
          </cell>
          <cell r="BC1587" t="str">
            <v>FALSE</v>
          </cell>
          <cell r="BD1587" t="b">
            <v>1</v>
          </cell>
          <cell r="BE1587" t="str">
            <v>REQ</v>
          </cell>
          <cell r="BF1587" t="str">
            <v>N/A</v>
          </cell>
          <cell r="BG1587" t="str">
            <v>REQ</v>
          </cell>
        </row>
        <row r="1588">
          <cell r="A1588">
            <v>82153</v>
          </cell>
          <cell r="B1588">
            <v>41263</v>
          </cell>
          <cell r="C1588"/>
          <cell r="D1588"/>
          <cell r="E1588"/>
          <cell r="F1588" t="str">
            <v>Parkview Village, LP</v>
          </cell>
          <cell r="G1588" t="str">
            <v>Parkview Village</v>
          </cell>
          <cell r="H1588" t="str">
            <v>Richland Affordable Housing Corporation</v>
          </cell>
          <cell r="I1588" t="str">
            <v>FI Housing LP</v>
          </cell>
          <cell r="J1588" t="str">
            <v>46-1212693</v>
          </cell>
          <cell r="K1588">
            <v>0.99990000000000001</v>
          </cell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 t="str">
            <v>FI Housing LP</v>
          </cell>
          <cell r="W1588" t="str">
            <v>46-1212693</v>
          </cell>
          <cell r="X1588">
            <v>0.99990000000000001</v>
          </cell>
          <cell r="Y1588"/>
          <cell r="Z1588"/>
          <cell r="AA1588"/>
          <cell r="AB1588"/>
          <cell r="AC1588"/>
          <cell r="AD1588"/>
          <cell r="AE1588"/>
          <cell r="AF1588"/>
          <cell r="AG1588"/>
          <cell r="AH1588"/>
          <cell r="AI1588" t="str">
            <v>First Interstate Bank</v>
          </cell>
          <cell r="AJ1588" t="str">
            <v>81-0192860</v>
          </cell>
          <cell r="AK1588">
            <v>0.99980001000000007</v>
          </cell>
          <cell r="AL1588"/>
          <cell r="AM1588"/>
          <cell r="AN1588"/>
          <cell r="AO1588"/>
          <cell r="AP1588"/>
          <cell r="AQ1588"/>
          <cell r="AR1588"/>
          <cell r="AS1588"/>
          <cell r="AT1588"/>
          <cell r="AU1588"/>
          <cell r="AV1588"/>
          <cell r="AW1588"/>
          <cell r="AX1588"/>
          <cell r="AY1588"/>
          <cell r="AZ1588" t="b">
            <v>1</v>
          </cell>
          <cell r="BA1588" t="b">
            <v>1</v>
          </cell>
          <cell r="BB1588" t="b">
            <v>0</v>
          </cell>
          <cell r="BC1588" t="str">
            <v>FALSE</v>
          </cell>
          <cell r="BD1588" t="b">
            <v>1</v>
          </cell>
          <cell r="BE1588" t="str">
            <v>N/A</v>
          </cell>
          <cell r="BF1588" t="e">
            <v>#NAME?</v>
          </cell>
          <cell r="BG1588" t="str">
            <v>REQ</v>
          </cell>
        </row>
        <row r="1589">
          <cell r="A1589">
            <v>79273</v>
          </cell>
          <cell r="B1589">
            <v>44099</v>
          </cell>
          <cell r="C1589"/>
          <cell r="D1589"/>
          <cell r="E1589"/>
          <cell r="F1589" t="str">
            <v>Southlake Towers, LLLP</v>
          </cell>
          <cell r="G1589" t="str">
            <v>Southlake Towers</v>
          </cell>
          <cell r="H1589" t="str">
            <v>Rebuild America</v>
          </cell>
          <cell r="I1589" t="str">
            <v>NEF Assignment Corporation, as nominee</v>
          </cell>
          <cell r="J1589" t="str">
            <v>36-4326848</v>
          </cell>
          <cell r="K1589">
            <v>0.99990000000000001</v>
          </cell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 t="str">
            <v>National Equity Fund 2020 LP</v>
          </cell>
          <cell r="W1589" t="str">
            <v>85-1654515</v>
          </cell>
          <cell r="X1589">
            <v>0.99990000000000001</v>
          </cell>
          <cell r="Y1589"/>
          <cell r="Z1589"/>
          <cell r="AA1589"/>
          <cell r="AB1589"/>
          <cell r="AC1589"/>
          <cell r="AD1589"/>
          <cell r="AE1589"/>
          <cell r="AF1589"/>
          <cell r="AG1589"/>
          <cell r="AH1589"/>
          <cell r="AI1589" t="str">
            <v>No investor with 50% or more ownership</v>
          </cell>
          <cell r="AJ1589" t="str">
            <v>N/A</v>
          </cell>
          <cell r="AK1589" t="str">
            <v>N/A</v>
          </cell>
          <cell r="AL1589"/>
          <cell r="AM1589"/>
          <cell r="AN1589"/>
          <cell r="AO1589"/>
          <cell r="AP1589"/>
          <cell r="AQ1589"/>
          <cell r="AR1589"/>
          <cell r="AS1589"/>
          <cell r="AT1589"/>
          <cell r="AU1589"/>
          <cell r="AV1589"/>
          <cell r="AW1589"/>
          <cell r="AX1589"/>
          <cell r="AY1589"/>
          <cell r="AZ1589" t="b">
            <v>1</v>
          </cell>
          <cell r="BA1589" t="b">
            <v>1</v>
          </cell>
          <cell r="BB1589" t="str">
            <v>TRUE</v>
          </cell>
          <cell r="BC1589" t="str">
            <v>FALSE</v>
          </cell>
          <cell r="BD1589" t="b">
            <v>1</v>
          </cell>
          <cell r="BE1589" t="str">
            <v>REQ</v>
          </cell>
          <cell r="BF1589" t="str">
            <v>N/A</v>
          </cell>
          <cell r="BG1589" t="str">
            <v>REQ</v>
          </cell>
        </row>
        <row r="1590">
          <cell r="A1590">
            <v>82155</v>
          </cell>
          <cell r="B1590">
            <v>41730</v>
          </cell>
          <cell r="C1590"/>
          <cell r="D1590"/>
          <cell r="E1590"/>
          <cell r="F1590" t="str">
            <v>Aspen Place LLLP</v>
          </cell>
          <cell r="G1590" t="str">
            <v>Aspen Place</v>
          </cell>
          <cell r="H1590" t="str">
            <v>Districk XI Human Resource Council</v>
          </cell>
          <cell r="I1590" t="str">
            <v>FI Housing LP</v>
          </cell>
          <cell r="J1590" t="str">
            <v>46-1212693</v>
          </cell>
          <cell r="K1590">
            <v>0.99990000000000001</v>
          </cell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 t="str">
            <v>FI Housing LP</v>
          </cell>
          <cell r="W1590" t="str">
            <v>46-1212693</v>
          </cell>
          <cell r="X1590">
            <v>0.99990000000000001</v>
          </cell>
          <cell r="Y1590"/>
          <cell r="Z1590"/>
          <cell r="AA1590"/>
          <cell r="AB1590"/>
          <cell r="AC1590"/>
          <cell r="AD1590"/>
          <cell r="AE1590"/>
          <cell r="AF1590"/>
          <cell r="AG1590"/>
          <cell r="AH1590"/>
          <cell r="AI1590" t="str">
            <v>First Interstate Bank</v>
          </cell>
          <cell r="AJ1590" t="str">
            <v>81-0192860</v>
          </cell>
          <cell r="AK1590">
            <v>0.99980001000000007</v>
          </cell>
          <cell r="AL1590"/>
          <cell r="AM1590"/>
          <cell r="AN1590"/>
          <cell r="AO1590"/>
          <cell r="AP1590"/>
          <cell r="AQ1590"/>
          <cell r="AR1590"/>
          <cell r="AS1590"/>
          <cell r="AT1590"/>
          <cell r="AU1590"/>
          <cell r="AV1590"/>
          <cell r="AW1590"/>
          <cell r="AX1590"/>
          <cell r="AY1590"/>
          <cell r="AZ1590" t="b">
            <v>1</v>
          </cell>
          <cell r="BA1590" t="b">
            <v>1</v>
          </cell>
          <cell r="BB1590" t="b">
            <v>0</v>
          </cell>
          <cell r="BC1590" t="str">
            <v>TRUE</v>
          </cell>
          <cell r="BD1590" t="b">
            <v>1</v>
          </cell>
          <cell r="BE1590" t="str">
            <v>N/A</v>
          </cell>
          <cell r="BF1590" t="e">
            <v>#NAME?</v>
          </cell>
          <cell r="BG1590" t="str">
            <v>REQ</v>
          </cell>
        </row>
        <row r="1591">
          <cell r="A1591">
            <v>79286</v>
          </cell>
          <cell r="B1591">
            <v>44112</v>
          </cell>
          <cell r="C1591"/>
          <cell r="D1591"/>
          <cell r="E1591"/>
          <cell r="F1591" t="str">
            <v>EDGEWOOD CENTER II LIMITED PARTNERSHIP</v>
          </cell>
          <cell r="G1591" t="str">
            <v>Edgewood Center II</v>
          </cell>
          <cell r="H1591" t="str">
            <v>Affordable Housing Solutions, Inc.</v>
          </cell>
          <cell r="I1591" t="str">
            <v>NEF Assignment Corporation, as nominee</v>
          </cell>
          <cell r="J1591" t="str">
            <v>36-4326848</v>
          </cell>
          <cell r="K1591">
            <v>0.99990000000000001</v>
          </cell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 t="str">
            <v>National Equity Fund 2020 LP</v>
          </cell>
          <cell r="W1591" t="str">
            <v>85-1654515</v>
          </cell>
          <cell r="X1591">
            <v>0.99990000000000001</v>
          </cell>
          <cell r="Y1591"/>
          <cell r="Z1591"/>
          <cell r="AA1591"/>
          <cell r="AB1591"/>
          <cell r="AC1591"/>
          <cell r="AD1591"/>
          <cell r="AE1591"/>
          <cell r="AF1591"/>
          <cell r="AG1591"/>
          <cell r="AH1591"/>
          <cell r="AI1591" t="str">
            <v>No investor with 50% or more ownership</v>
          </cell>
          <cell r="AJ1591" t="str">
            <v>N/A</v>
          </cell>
          <cell r="AK1591" t="str">
            <v>N/A</v>
          </cell>
          <cell r="AL1591"/>
          <cell r="AM1591"/>
          <cell r="AN1591"/>
          <cell r="AO1591"/>
          <cell r="AP1591"/>
          <cell r="AQ1591"/>
          <cell r="AR1591"/>
          <cell r="AS1591"/>
          <cell r="AT1591"/>
          <cell r="AU1591"/>
          <cell r="AV1591"/>
          <cell r="AW1591"/>
          <cell r="AX1591"/>
          <cell r="AY1591"/>
          <cell r="AZ1591" t="b">
            <v>1</v>
          </cell>
          <cell r="BA1591" t="b">
            <v>1</v>
          </cell>
          <cell r="BB1591" t="str">
            <v>TRUE</v>
          </cell>
          <cell r="BC1591" t="str">
            <v>FALSE</v>
          </cell>
          <cell r="BD1591" t="b">
            <v>1</v>
          </cell>
          <cell r="BE1591" t="str">
            <v>REQ</v>
          </cell>
          <cell r="BF1591" t="str">
            <v>N/A</v>
          </cell>
          <cell r="BG1591" t="str">
            <v>REQ</v>
          </cell>
        </row>
        <row r="1592">
          <cell r="A1592">
            <v>79291</v>
          </cell>
          <cell r="B1592">
            <v>44041</v>
          </cell>
          <cell r="C1592"/>
          <cell r="D1592"/>
          <cell r="E1592"/>
          <cell r="F1592" t="str">
            <v>GOING 42 LIMITED PARTNERSHIP</v>
          </cell>
          <cell r="G1592" t="str">
            <v>Going 42</v>
          </cell>
          <cell r="H1592" t="str">
            <v>Community Development Partners (NB-CA)</v>
          </cell>
          <cell r="I1592" t="str">
            <v>NEF Assignment Corporation, as nominee</v>
          </cell>
          <cell r="J1592" t="str">
            <v>36-4326848</v>
          </cell>
          <cell r="K1592">
            <v>0.99990000000000001</v>
          </cell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 t="str">
            <v>National Equity Fund 2020 Series II LP</v>
          </cell>
          <cell r="W1592" t="str">
            <v>85-3138063</v>
          </cell>
          <cell r="X1592">
            <v>0.99990000000000001</v>
          </cell>
          <cell r="Y1592"/>
          <cell r="Z1592"/>
          <cell r="AA1592"/>
          <cell r="AB1592"/>
          <cell r="AC1592"/>
          <cell r="AD1592"/>
          <cell r="AE1592"/>
          <cell r="AF1592"/>
          <cell r="AG1592"/>
          <cell r="AH1592"/>
          <cell r="AI1592" t="str">
            <v>No investor with 50% or more ownership</v>
          </cell>
          <cell r="AJ1592" t="str">
            <v>N/A</v>
          </cell>
          <cell r="AK1592" t="str">
            <v>N/A</v>
          </cell>
          <cell r="AL1592"/>
          <cell r="AM1592"/>
          <cell r="AN1592"/>
          <cell r="AO1592"/>
          <cell r="AP1592"/>
          <cell r="AQ1592"/>
          <cell r="AR1592"/>
          <cell r="AS1592"/>
          <cell r="AT1592"/>
          <cell r="AU1592"/>
          <cell r="AV1592"/>
          <cell r="AW1592"/>
          <cell r="AX1592"/>
          <cell r="AY1592"/>
          <cell r="AZ1592" t="b">
            <v>1</v>
          </cell>
          <cell r="BA1592" t="b">
            <v>1</v>
          </cell>
          <cell r="BB1592" t="b">
            <v>0</v>
          </cell>
          <cell r="BC1592" t="str">
            <v>TRUE</v>
          </cell>
          <cell r="BD1592" t="b">
            <v>1</v>
          </cell>
          <cell r="BE1592" t="str">
            <v>REQ</v>
          </cell>
          <cell r="BF1592" t="str">
            <v>N/A</v>
          </cell>
          <cell r="BG1592" t="str">
            <v>REQ</v>
          </cell>
        </row>
        <row r="1593">
          <cell r="A1593">
            <v>79275</v>
          </cell>
          <cell r="B1593">
            <v>43795</v>
          </cell>
          <cell r="C1593"/>
          <cell r="D1593"/>
          <cell r="E1593"/>
          <cell r="F1593" t="str">
            <v>KCG Bellfort Park, LP</v>
          </cell>
          <cell r="G1593" t="str">
            <v>Bellfort Park</v>
          </cell>
          <cell r="H1593" t="str">
            <v>KCG Companies</v>
          </cell>
          <cell r="I1593" t="str">
            <v>NEF Assignment Corporation, as nominee</v>
          </cell>
          <cell r="J1593" t="str">
            <v>36-4326848</v>
          </cell>
          <cell r="K1593">
            <v>0.99990000000000001</v>
          </cell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 t="str">
            <v>Banc of America Community Housing Investment Fund XII LP</v>
          </cell>
          <cell r="W1593" t="str">
            <v>84-4189706</v>
          </cell>
          <cell r="X1593">
            <v>0.99990000000000001</v>
          </cell>
          <cell r="Y1593"/>
          <cell r="Z1593"/>
          <cell r="AA1593"/>
          <cell r="AB1593"/>
          <cell r="AC1593"/>
          <cell r="AD1593"/>
          <cell r="AE1593"/>
          <cell r="AF1593"/>
          <cell r="AG1593"/>
          <cell r="AH1593"/>
          <cell r="AI1593" t="str">
            <v>Bank of America, N.A.</v>
          </cell>
          <cell r="AJ1593" t="str">
            <v>94-1687665</v>
          </cell>
          <cell r="AK1593">
            <v>0.99980001000000007</v>
          </cell>
          <cell r="AL1593"/>
          <cell r="AM1593"/>
          <cell r="AN1593"/>
          <cell r="AO1593"/>
          <cell r="AP1593"/>
          <cell r="AQ1593"/>
          <cell r="AR1593"/>
          <cell r="AS1593"/>
          <cell r="AT1593"/>
          <cell r="AU1593"/>
          <cell r="AV1593" t="str">
            <v/>
          </cell>
          <cell r="AW1593"/>
          <cell r="AX1593" t="str">
            <v/>
          </cell>
          <cell r="AY1593"/>
          <cell r="AZ1593" t="b">
            <v>1</v>
          </cell>
          <cell r="BA1593" t="b">
            <v>1</v>
          </cell>
          <cell r="BB1593" t="str">
            <v>TRUE</v>
          </cell>
          <cell r="BC1593" t="str">
            <v>FALSE</v>
          </cell>
          <cell r="BD1593" t="b">
            <v>1</v>
          </cell>
          <cell r="BE1593" t="str">
            <v>REQ</v>
          </cell>
          <cell r="BF1593" t="e">
            <v>#NAME?</v>
          </cell>
          <cell r="BG1593" t="str">
            <v>REQ</v>
          </cell>
        </row>
        <row r="1594">
          <cell r="A1594">
            <v>79278</v>
          </cell>
          <cell r="B1594">
            <v>43950</v>
          </cell>
          <cell r="C1594"/>
          <cell r="D1594"/>
          <cell r="E1594"/>
          <cell r="F1594" t="str">
            <v xml:space="preserve"> 720 Rose, LP.</v>
          </cell>
          <cell r="G1594" t="str">
            <v>Rose Apartments</v>
          </cell>
          <cell r="H1594" t="str">
            <v>Venice Community Housing Corporation (VCH)</v>
          </cell>
          <cell r="I1594" t="str">
            <v>NEF Assignment Corporation, as nominee</v>
          </cell>
          <cell r="J1594" t="str">
            <v>36-4326848</v>
          </cell>
          <cell r="K1594">
            <v>0.99990000000000001</v>
          </cell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 t="str">
            <v>Banc of America Community Housing Investment Fund XI LP</v>
          </cell>
          <cell r="W1594" t="str">
            <v>84-2463274</v>
          </cell>
          <cell r="X1594">
            <v>0.99990000000000001</v>
          </cell>
          <cell r="Y1594"/>
          <cell r="Z1594"/>
          <cell r="AA1594"/>
          <cell r="AB1594"/>
          <cell r="AC1594"/>
          <cell r="AD1594"/>
          <cell r="AE1594"/>
          <cell r="AF1594"/>
          <cell r="AG1594"/>
          <cell r="AH1594"/>
          <cell r="AI1594" t="str">
            <v>Bank of America, N.A.</v>
          </cell>
          <cell r="AJ1594" t="str">
            <v>94-1687665</v>
          </cell>
          <cell r="AK1594">
            <v>0.99980001000000007</v>
          </cell>
          <cell r="AL1594"/>
          <cell r="AM1594"/>
          <cell r="AN1594"/>
          <cell r="AO1594"/>
          <cell r="AP1594"/>
          <cell r="AQ1594"/>
          <cell r="AR1594"/>
          <cell r="AS1594"/>
          <cell r="AT1594"/>
          <cell r="AU1594"/>
          <cell r="AV1594"/>
          <cell r="AW1594"/>
          <cell r="AX1594"/>
          <cell r="AY1594"/>
          <cell r="AZ1594" t="b">
            <v>1</v>
          </cell>
          <cell r="BA1594" t="b">
            <v>1</v>
          </cell>
          <cell r="BB1594" t="b">
            <v>0</v>
          </cell>
          <cell r="BC1594" t="str">
            <v>TRUE</v>
          </cell>
          <cell r="BD1594" t="b">
            <v>1</v>
          </cell>
          <cell r="BE1594" t="str">
            <v>REQ</v>
          </cell>
          <cell r="BF1594" t="e">
            <v>#NAME?</v>
          </cell>
          <cell r="BG1594" t="str">
            <v>REQ</v>
          </cell>
        </row>
        <row r="1595">
          <cell r="A1595">
            <v>79303</v>
          </cell>
          <cell r="B1595">
            <v>43886</v>
          </cell>
          <cell r="C1595"/>
          <cell r="D1595"/>
          <cell r="E1595"/>
          <cell r="F1595" t="str">
            <v>Mayflower Senior Housing LP</v>
          </cell>
          <cell r="G1595" t="str">
            <v>Mayflower Apartments</v>
          </cell>
          <cell r="H1595" t="str">
            <v>National Church Residences</v>
          </cell>
          <cell r="I1595" t="str">
            <v>NEF Assignment Corporation, as nominee</v>
          </cell>
          <cell r="J1595" t="str">
            <v>36-4326848</v>
          </cell>
          <cell r="K1595">
            <v>0.99990000000000001</v>
          </cell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 t="str">
            <v>National Equity Fund 2019 LP</v>
          </cell>
          <cell r="W1595" t="str">
            <v>84-2626080</v>
          </cell>
          <cell r="X1595">
            <v>0.99990000000000001</v>
          </cell>
          <cell r="Y1595"/>
          <cell r="Z1595"/>
          <cell r="AA1595"/>
          <cell r="AB1595"/>
          <cell r="AC1595"/>
          <cell r="AD1595"/>
          <cell r="AE1595"/>
          <cell r="AF1595"/>
          <cell r="AG1595"/>
          <cell r="AH1595"/>
          <cell r="AI1595" t="str">
            <v>No investor with 50% or more ownership</v>
          </cell>
          <cell r="AJ1595" t="str">
            <v>N/A</v>
          </cell>
          <cell r="AK1595" t="str">
            <v>N/A</v>
          </cell>
          <cell r="AL1595"/>
          <cell r="AM1595"/>
          <cell r="AN1595"/>
          <cell r="AO1595"/>
          <cell r="AP1595"/>
          <cell r="AQ1595"/>
          <cell r="AR1595"/>
          <cell r="AS1595"/>
          <cell r="AT1595"/>
          <cell r="AU1595"/>
          <cell r="AV1595"/>
          <cell r="AW1595"/>
          <cell r="AX1595"/>
          <cell r="AY1595"/>
          <cell r="AZ1595" t="b">
            <v>1</v>
          </cell>
          <cell r="BA1595" t="b">
            <v>1</v>
          </cell>
          <cell r="BB1595" t="str">
            <v>TRUE</v>
          </cell>
          <cell r="BC1595" t="str">
            <v>FALSE</v>
          </cell>
          <cell r="BD1595" t="b">
            <v>1</v>
          </cell>
          <cell r="BE1595" t="str">
            <v>REQ</v>
          </cell>
          <cell r="BF1595" t="str">
            <v>N/A</v>
          </cell>
          <cell r="BG1595" t="str">
            <v>REQ</v>
          </cell>
        </row>
        <row r="1596">
          <cell r="A1596">
            <v>79287</v>
          </cell>
          <cell r="B1596">
            <v>44105</v>
          </cell>
          <cell r="C1596"/>
          <cell r="D1596"/>
          <cell r="E1596"/>
          <cell r="F1596" t="str">
            <v>Casitas Lantana , LP</v>
          </cell>
          <cell r="G1596" t="str">
            <v>Casitas Lantana at Inwood</v>
          </cell>
          <cell r="H1596" t="str">
            <v>CDC Brownsville</v>
          </cell>
          <cell r="I1596" t="str">
            <v>MS Single Investor Fund VII LLC</v>
          </cell>
          <cell r="J1596" t="str">
            <v>85-0577381</v>
          </cell>
          <cell r="K1596">
            <v>0.99990000000000001</v>
          </cell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 t="str">
            <v>MS Single Investor Fund VII LLC</v>
          </cell>
          <cell r="W1596" t="str">
            <v>85-0577381</v>
          </cell>
          <cell r="X1596">
            <v>0.99990000000000001</v>
          </cell>
          <cell r="Y1596"/>
          <cell r="Z1596"/>
          <cell r="AA1596"/>
          <cell r="AB1596"/>
          <cell r="AC1596"/>
          <cell r="AD1596"/>
          <cell r="AE1596"/>
          <cell r="AF1596"/>
          <cell r="AG1596"/>
          <cell r="AH1596"/>
          <cell r="AI1596" t="str">
            <v>Morgan Stanley Private Bank, National Association</v>
          </cell>
          <cell r="AJ1596" t="str">
            <v>22-3458456</v>
          </cell>
          <cell r="AK1596">
            <v>0.99980001000000007</v>
          </cell>
          <cell r="AL1596"/>
          <cell r="AM1596"/>
          <cell r="AN1596"/>
          <cell r="AO1596"/>
          <cell r="AP1596"/>
          <cell r="AQ1596"/>
          <cell r="AR1596"/>
          <cell r="AS1596"/>
          <cell r="AT1596"/>
          <cell r="AU1596"/>
          <cell r="AV1596"/>
          <cell r="AW1596"/>
          <cell r="AX1596"/>
          <cell r="AY1596"/>
          <cell r="AZ1596" t="b">
            <v>1</v>
          </cell>
          <cell r="BA1596" t="b">
            <v>1</v>
          </cell>
          <cell r="BB1596" t="str">
            <v>TRUE</v>
          </cell>
          <cell r="BC1596" t="str">
            <v>FALSE</v>
          </cell>
          <cell r="BD1596" t="b">
            <v>1</v>
          </cell>
          <cell r="BE1596" t="str">
            <v>N/A</v>
          </cell>
          <cell r="BF1596" t="e">
            <v>#NAME?</v>
          </cell>
          <cell r="BG1596" t="str">
            <v>REQ</v>
          </cell>
        </row>
        <row r="1597">
          <cell r="A1597">
            <v>79323</v>
          </cell>
          <cell r="B1597">
            <v>43845</v>
          </cell>
          <cell r="C1597"/>
          <cell r="D1597"/>
          <cell r="E1597"/>
          <cell r="F1597" t="str">
            <v>Stone Pine Meadow Two LP</v>
          </cell>
          <cell r="G1597" t="str">
            <v>Stone Pine Meadow Apartments</v>
          </cell>
          <cell r="H1597" t="str">
            <v>Eden Housing, Inc.</v>
          </cell>
          <cell r="I1597" t="str">
            <v>NEF Assignment Corporation, as nominee</v>
          </cell>
          <cell r="J1597" t="str">
            <v>36-4326848</v>
          </cell>
          <cell r="K1597">
            <v>0.99990000000000001</v>
          </cell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 t="str">
            <v>Homestead Equity Fund XVI Limited Partnership</v>
          </cell>
          <cell r="W1597" t="str">
            <v>84-2071025</v>
          </cell>
          <cell r="X1597">
            <v>0.99990000000000001</v>
          </cell>
          <cell r="Y1597"/>
          <cell r="Z1597"/>
          <cell r="AA1597"/>
          <cell r="AB1597"/>
          <cell r="AC1597"/>
          <cell r="AD1597"/>
          <cell r="AE1597"/>
          <cell r="AF1597"/>
          <cell r="AG1597"/>
          <cell r="AH1597"/>
          <cell r="AI1597" t="str">
            <v>No investor with 50% or more ownership</v>
          </cell>
          <cell r="AJ1597" t="str">
            <v>N/A</v>
          </cell>
          <cell r="AK1597" t="str">
            <v>N/A</v>
          </cell>
          <cell r="AL1597"/>
          <cell r="AM1597"/>
          <cell r="AN1597"/>
          <cell r="AO1597"/>
          <cell r="AP1597"/>
          <cell r="AQ1597"/>
          <cell r="AR1597"/>
          <cell r="AS1597"/>
          <cell r="AT1597"/>
          <cell r="AU1597"/>
          <cell r="AV1597"/>
          <cell r="AW1597"/>
          <cell r="AX1597"/>
          <cell r="AY1597"/>
          <cell r="AZ1597" t="b">
            <v>1</v>
          </cell>
          <cell r="BA1597" t="b">
            <v>1</v>
          </cell>
          <cell r="BB1597" t="b">
            <v>0</v>
          </cell>
          <cell r="BC1597" t="str">
            <v>FALSE</v>
          </cell>
          <cell r="BD1597" t="b">
            <v>1</v>
          </cell>
          <cell r="BE1597" t="str">
            <v>REQ</v>
          </cell>
          <cell r="BF1597" t="str">
            <v>N/A</v>
          </cell>
          <cell r="BG1597" t="str">
            <v>REQ</v>
          </cell>
        </row>
        <row r="1598">
          <cell r="A1598">
            <v>79371</v>
          </cell>
          <cell r="B1598">
            <v>43973</v>
          </cell>
          <cell r="C1598"/>
          <cell r="D1598"/>
          <cell r="E1598"/>
          <cell r="F1598" t="str">
            <v>Reveal New Orleans, LLC</v>
          </cell>
          <cell r="G1598" t="str">
            <v>The Reveal</v>
          </cell>
          <cell r="H1598" t="str">
            <v>Commonwealth Development Corporation</v>
          </cell>
          <cell r="I1598" t="str">
            <v>NEF Assignment Corporation, as nominee</v>
          </cell>
          <cell r="J1598" t="str">
            <v>36-4326848</v>
          </cell>
          <cell r="K1598">
            <v>0.99990000000000001</v>
          </cell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 t="str">
            <v>National Equity Fund 2019 LP</v>
          </cell>
          <cell r="W1598" t="str">
            <v>84-2626080</v>
          </cell>
          <cell r="X1598">
            <v>0.99990000000000001</v>
          </cell>
          <cell r="Y1598"/>
          <cell r="Z1598"/>
          <cell r="AA1598"/>
          <cell r="AB1598"/>
          <cell r="AC1598"/>
          <cell r="AD1598"/>
          <cell r="AE1598"/>
          <cell r="AF1598"/>
          <cell r="AG1598"/>
          <cell r="AH1598"/>
          <cell r="AI1598" t="str">
            <v>No investor with 50% or more ownership</v>
          </cell>
          <cell r="AJ1598" t="str">
            <v>N/A</v>
          </cell>
          <cell r="AK1598" t="str">
            <v>N/A</v>
          </cell>
          <cell r="AL1598"/>
          <cell r="AM1598"/>
          <cell r="AN1598"/>
          <cell r="AO1598"/>
          <cell r="AP1598"/>
          <cell r="AQ1598"/>
          <cell r="AR1598"/>
          <cell r="AS1598"/>
          <cell r="AT1598"/>
          <cell r="AU1598"/>
          <cell r="AV1598"/>
          <cell r="AW1598"/>
          <cell r="AX1598"/>
          <cell r="AY1598"/>
          <cell r="AZ1598" t="b">
            <v>1</v>
          </cell>
          <cell r="BA1598" t="b">
            <v>1</v>
          </cell>
          <cell r="BB1598" t="b">
            <v>0</v>
          </cell>
          <cell r="BC1598" t="str">
            <v>FALSE</v>
          </cell>
          <cell r="BD1598" t="b">
            <v>1</v>
          </cell>
          <cell r="BE1598" t="str">
            <v>REQ</v>
          </cell>
          <cell r="BF1598" t="str">
            <v>N/A</v>
          </cell>
          <cell r="BG1598" t="str">
            <v>REQ</v>
          </cell>
        </row>
        <row r="1599">
          <cell r="A1599">
            <v>79293</v>
          </cell>
          <cell r="B1599">
            <v>44069</v>
          </cell>
          <cell r="C1599"/>
          <cell r="D1599"/>
          <cell r="E1599"/>
          <cell r="F1599" t="str">
            <v>McCormick Rehabilitation, LLC</v>
          </cell>
          <cell r="G1599" t="str">
            <v>McCormick Place</v>
          </cell>
          <cell r="H1599" t="str">
            <v>Bear Development, LLC</v>
          </cell>
          <cell r="I1599" t="str">
            <v>NEF Assignment Corporation, as nominee</v>
          </cell>
          <cell r="J1599" t="str">
            <v>36-4326848</v>
          </cell>
          <cell r="K1599">
            <v>0.99990000000000001</v>
          </cell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 t="str">
            <v>MS 2020 Supporting Resilient Communities Fund LLC</v>
          </cell>
          <cell r="W1599" t="str">
            <v>85-1229054</v>
          </cell>
          <cell r="X1599">
            <v>0.99990000000000001</v>
          </cell>
          <cell r="Y1599"/>
          <cell r="Z1599"/>
          <cell r="AA1599"/>
          <cell r="AB1599"/>
          <cell r="AC1599"/>
          <cell r="AD1599"/>
          <cell r="AE1599"/>
          <cell r="AF1599"/>
          <cell r="AG1599"/>
          <cell r="AH1599"/>
          <cell r="AI1599" t="str">
            <v>Morgan Stanley Private Bank, National Association</v>
          </cell>
          <cell r="AJ1599" t="str">
            <v>36-3707380</v>
          </cell>
          <cell r="AK1599">
            <v>0.99980001000000007</v>
          </cell>
          <cell r="AL1599"/>
          <cell r="AM1599"/>
          <cell r="AN1599"/>
          <cell r="AO1599"/>
          <cell r="AP1599"/>
          <cell r="AQ1599"/>
          <cell r="AR1599"/>
          <cell r="AS1599"/>
          <cell r="AT1599"/>
          <cell r="AU1599"/>
          <cell r="AV1599"/>
          <cell r="AW1599"/>
          <cell r="AX1599"/>
          <cell r="AY1599"/>
          <cell r="AZ1599" t="b">
            <v>1</v>
          </cell>
          <cell r="BA1599" t="b">
            <v>1</v>
          </cell>
          <cell r="BB1599" t="str">
            <v>TRUE</v>
          </cell>
          <cell r="BC1599" t="str">
            <v>FALSE</v>
          </cell>
          <cell r="BD1599" t="b">
            <v>1</v>
          </cell>
          <cell r="BE1599" t="str">
            <v>REQ</v>
          </cell>
          <cell r="BF1599" t="e">
            <v>#NAME?</v>
          </cell>
          <cell r="BG1599" t="str">
            <v>REQ</v>
          </cell>
        </row>
        <row r="1600">
          <cell r="A1600">
            <v>79294</v>
          </cell>
          <cell r="B1600">
            <v>43782</v>
          </cell>
          <cell r="C1600"/>
          <cell r="D1600"/>
          <cell r="E1600"/>
          <cell r="F1600" t="str">
            <v>Canyon Walk Housing, LLC</v>
          </cell>
          <cell r="G1600" t="str">
            <v>Canyon Walk Apartments</v>
          </cell>
          <cell r="H1600" t="str">
            <v>Bethel Development, Inc.</v>
          </cell>
          <cell r="I1600" t="str">
            <v>MS Single Investor Fund VI LLC</v>
          </cell>
          <cell r="J1600" t="str">
            <v>36-4933699</v>
          </cell>
          <cell r="K1600">
            <v>0.99990000000000001</v>
          </cell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 t="str">
            <v>MS Single Investor Fund VI LLC</v>
          </cell>
          <cell r="W1600" t="str">
            <v>36-4933699</v>
          </cell>
          <cell r="X1600">
            <v>0.99990000000000001</v>
          </cell>
          <cell r="Y1600"/>
          <cell r="Z1600"/>
          <cell r="AA1600"/>
          <cell r="AB1600"/>
          <cell r="AC1600"/>
          <cell r="AD1600"/>
          <cell r="AE1600"/>
          <cell r="AF1600"/>
          <cell r="AG1600"/>
          <cell r="AH1600"/>
          <cell r="AI1600" t="str">
            <v>Morgan Stanley Private Bank, National Association</v>
          </cell>
          <cell r="AJ1600" t="str">
            <v>36-3707380</v>
          </cell>
          <cell r="AK1600">
            <v>0.99980001000000007</v>
          </cell>
          <cell r="AL1600"/>
          <cell r="AM1600"/>
          <cell r="AN1600"/>
          <cell r="AO1600"/>
          <cell r="AP1600"/>
          <cell r="AQ1600"/>
          <cell r="AR1600"/>
          <cell r="AS1600"/>
          <cell r="AT1600"/>
          <cell r="AU1600"/>
          <cell r="AV1600" t="str">
            <v/>
          </cell>
          <cell r="AW1600"/>
          <cell r="AX1600" t="str">
            <v/>
          </cell>
          <cell r="AY1600"/>
          <cell r="AZ1600" t="b">
            <v>1</v>
          </cell>
          <cell r="BA1600" t="b">
            <v>1</v>
          </cell>
          <cell r="BB1600" t="b">
            <v>0</v>
          </cell>
          <cell r="BC1600" t="str">
            <v>TRUE</v>
          </cell>
          <cell r="BD1600" t="b">
            <v>1</v>
          </cell>
          <cell r="BE1600" t="str">
            <v>N/A</v>
          </cell>
          <cell r="BF1600" t="e">
            <v>#NAME?</v>
          </cell>
          <cell r="BG1600" t="str">
            <v>REQ</v>
          </cell>
        </row>
        <row r="1601">
          <cell r="A1601">
            <v>82250</v>
          </cell>
          <cell r="B1601">
            <v>41760</v>
          </cell>
          <cell r="C1601"/>
          <cell r="D1601"/>
          <cell r="E1601"/>
          <cell r="F1601" t="str">
            <v>Cedar Creek Housing Limited Partnership</v>
          </cell>
          <cell r="G1601" t="str">
            <v>Cedar Creek I Apartments</v>
          </cell>
          <cell r="H1601" t="str">
            <v>Cedar Creek Housing LP</v>
          </cell>
          <cell r="I1601" t="str">
            <v>FI Housing LP</v>
          </cell>
          <cell r="J1601" t="str">
            <v>46-1212693</v>
          </cell>
          <cell r="K1601">
            <v>0.99990000000000001</v>
          </cell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 t="str">
            <v>FI Housing LP</v>
          </cell>
          <cell r="W1601" t="str">
            <v>46-1212693</v>
          </cell>
          <cell r="X1601">
            <v>0.99990000000000001</v>
          </cell>
          <cell r="Y1601"/>
          <cell r="Z1601"/>
          <cell r="AA1601"/>
          <cell r="AB1601"/>
          <cell r="AC1601"/>
          <cell r="AD1601"/>
          <cell r="AE1601"/>
          <cell r="AF1601"/>
          <cell r="AG1601"/>
          <cell r="AH1601"/>
          <cell r="AI1601" t="str">
            <v>First Interstate Bank</v>
          </cell>
          <cell r="AJ1601" t="str">
            <v>81-0192860</v>
          </cell>
          <cell r="AK1601">
            <v>0.99980001000000007</v>
          </cell>
          <cell r="AL1601"/>
          <cell r="AM1601"/>
          <cell r="AN1601"/>
          <cell r="AO1601"/>
          <cell r="AP1601"/>
          <cell r="AQ1601"/>
          <cell r="AR1601"/>
          <cell r="AS1601"/>
          <cell r="AT1601"/>
          <cell r="AU1601"/>
          <cell r="AV1601"/>
          <cell r="AW1601"/>
          <cell r="AX1601"/>
          <cell r="AY1601"/>
          <cell r="AZ1601" t="b">
            <v>1</v>
          </cell>
          <cell r="BA1601" t="b">
            <v>1</v>
          </cell>
          <cell r="BB1601" t="str">
            <v>TRUE</v>
          </cell>
          <cell r="BC1601" t="str">
            <v>FALSE</v>
          </cell>
          <cell r="BD1601" t="b">
            <v>1</v>
          </cell>
          <cell r="BE1601" t="str">
            <v>N/A</v>
          </cell>
          <cell r="BF1601" t="e">
            <v>#NAME?</v>
          </cell>
          <cell r="BG1601" t="str">
            <v>REQ</v>
          </cell>
        </row>
        <row r="1602">
          <cell r="A1602">
            <v>79310</v>
          </cell>
          <cell r="B1602">
            <v>43951</v>
          </cell>
          <cell r="C1602"/>
          <cell r="D1602"/>
          <cell r="E1602"/>
          <cell r="F1602" t="str">
            <v>Marquis Partners, LTD</v>
          </cell>
          <cell r="G1602" t="str">
            <v>Marquis Apartments</v>
          </cell>
          <cell r="H1602" t="str">
            <v>The Cornerstone Group</v>
          </cell>
          <cell r="I1602" t="str">
            <v>NEF Assignment Corporation, as nominee</v>
          </cell>
          <cell r="J1602" t="str">
            <v>36-4326848</v>
          </cell>
          <cell r="K1602">
            <v>0.99990000000000001</v>
          </cell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 t="str">
            <v>NEF Florida Affordable Housing Fund II LP</v>
          </cell>
          <cell r="W1602" t="str">
            <v>84-3036241</v>
          </cell>
          <cell r="X1602">
            <v>0.99990000000000001</v>
          </cell>
          <cell r="Y1602"/>
          <cell r="Z1602"/>
          <cell r="AA1602"/>
          <cell r="AB1602"/>
          <cell r="AC1602"/>
          <cell r="AD1602"/>
          <cell r="AE1602"/>
          <cell r="AF1602"/>
          <cell r="AG1602"/>
          <cell r="AH1602"/>
          <cell r="AI1602" t="str">
            <v>The Northern Trust Company</v>
          </cell>
          <cell r="AJ1602" t="str">
            <v>36-1561860</v>
          </cell>
          <cell r="AK1602">
            <v>0.99980001000000007</v>
          </cell>
          <cell r="AL1602"/>
          <cell r="AM1602"/>
          <cell r="AN1602"/>
          <cell r="AO1602"/>
          <cell r="AP1602"/>
          <cell r="AQ1602"/>
          <cell r="AR1602"/>
          <cell r="AS1602"/>
          <cell r="AT1602"/>
          <cell r="AU1602"/>
          <cell r="AV1602"/>
          <cell r="AW1602"/>
          <cell r="AX1602"/>
          <cell r="AY1602"/>
          <cell r="AZ1602" t="b">
            <v>1</v>
          </cell>
          <cell r="BA1602" t="b">
            <v>1</v>
          </cell>
          <cell r="BB1602" t="str">
            <v>TRUE</v>
          </cell>
          <cell r="BC1602" t="str">
            <v>FALSE</v>
          </cell>
          <cell r="BD1602" t="b">
            <v>1</v>
          </cell>
          <cell r="BE1602" t="str">
            <v>REQ</v>
          </cell>
          <cell r="BF1602" t="e">
            <v>#NAME?</v>
          </cell>
          <cell r="BG1602" t="str">
            <v>REQ</v>
          </cell>
        </row>
        <row r="1603">
          <cell r="A1603">
            <v>61001</v>
          </cell>
          <cell r="B1603">
            <v>37834</v>
          </cell>
          <cell r="C1603"/>
          <cell r="D1603"/>
          <cell r="E1603" t="str">
            <v>NEFAC Confirmed</v>
          </cell>
          <cell r="F1603" t="str">
            <v>Erie Cooperative L.P.</v>
          </cell>
          <cell r="G1603" t="str">
            <v>Harold Washington Unity Cooperative</v>
          </cell>
          <cell r="H1603" t="str">
            <v>Bickerdike Redevelopment Corporation</v>
          </cell>
          <cell r="I1603" t="str">
            <v>NEF Assignment Corporation, as nominee</v>
          </cell>
          <cell r="J1603" t="str">
            <v>36-4326848</v>
          </cell>
          <cell r="K1603">
            <v>0.99990000000000001</v>
          </cell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 t="str">
            <v>NEF Community Investment Fund Limited Partnership</v>
          </cell>
          <cell r="W1603" t="str">
            <v>36-4406954</v>
          </cell>
          <cell r="X1603">
            <v>0.99990000000000001</v>
          </cell>
          <cell r="Y1603"/>
          <cell r="Z1603"/>
          <cell r="AA1603"/>
          <cell r="AB1603"/>
          <cell r="AC1603"/>
          <cell r="AD1603"/>
          <cell r="AE1603"/>
          <cell r="AF1603"/>
          <cell r="AG1603"/>
          <cell r="AH1603"/>
          <cell r="AI1603" t="str">
            <v>Bank of America, N.A.</v>
          </cell>
          <cell r="AJ1603" t="str">
            <v>94-1687665</v>
          </cell>
          <cell r="AK1603">
            <v>0.99980000999999996</v>
          </cell>
          <cell r="AL1603"/>
          <cell r="AM1603"/>
          <cell r="AN1603"/>
          <cell r="AO1603"/>
          <cell r="AP1603"/>
          <cell r="AQ1603"/>
          <cell r="AR1603"/>
          <cell r="AS1603"/>
          <cell r="AT1603"/>
          <cell r="AU1603"/>
          <cell r="AV1603" t="str">
            <v/>
          </cell>
          <cell r="AW1603"/>
          <cell r="AX1603" t="str">
            <v/>
          </cell>
          <cell r="AY1603"/>
          <cell r="AZ1603" t="b">
            <v>1</v>
          </cell>
          <cell r="BA1603" t="b">
            <v>1</v>
          </cell>
          <cell r="BB1603" t="b">
            <v>0</v>
          </cell>
          <cell r="BC1603" t="str">
            <v>FALSE</v>
          </cell>
          <cell r="BD1603" t="b">
            <v>1</v>
          </cell>
          <cell r="BE1603" t="str">
            <v>REQ</v>
          </cell>
          <cell r="BF1603" t="e">
            <v>#NAME?</v>
          </cell>
          <cell r="BG1603" t="str">
            <v>REQ</v>
          </cell>
        </row>
        <row r="1604">
          <cell r="A1604">
            <v>79450</v>
          </cell>
          <cell r="B1604">
            <v>44089</v>
          </cell>
          <cell r="C1604"/>
          <cell r="D1604"/>
          <cell r="E1604"/>
          <cell r="F1604" t="str">
            <v>Patriot Heights, LLC</v>
          </cell>
          <cell r="G1604" t="str">
            <v>Patriot Heights</v>
          </cell>
          <cell r="H1604" t="str">
            <v>Housing Authority of the County of Umatilla</v>
          </cell>
          <cell r="I1604" t="str">
            <v>NEF Assignment Corporation, as nominee</v>
          </cell>
          <cell r="J1604" t="str">
            <v>36-4326848</v>
          </cell>
          <cell r="K1604">
            <v>0.99990000000000001</v>
          </cell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 t="str">
            <v>National Equity Fund 2020 Series II LP</v>
          </cell>
          <cell r="W1604" t="str">
            <v>85-3138063</v>
          </cell>
          <cell r="X1604">
            <v>0.99990000000000001</v>
          </cell>
          <cell r="Y1604"/>
          <cell r="Z1604"/>
          <cell r="AA1604"/>
          <cell r="AB1604"/>
          <cell r="AC1604"/>
          <cell r="AD1604"/>
          <cell r="AE1604"/>
          <cell r="AF1604"/>
          <cell r="AG1604"/>
          <cell r="AH1604"/>
          <cell r="AI1604" t="str">
            <v>No investor with 50% or more ownership</v>
          </cell>
          <cell r="AJ1604" t="str">
            <v>N/A</v>
          </cell>
          <cell r="AK1604" t="str">
            <v>N/A</v>
          </cell>
          <cell r="AL1604"/>
          <cell r="AM1604"/>
          <cell r="AN1604"/>
          <cell r="AO1604"/>
          <cell r="AP1604"/>
          <cell r="AQ1604"/>
          <cell r="AR1604"/>
          <cell r="AS1604"/>
          <cell r="AT1604"/>
          <cell r="AU1604"/>
          <cell r="AV1604"/>
          <cell r="AW1604"/>
          <cell r="AX1604"/>
          <cell r="AY1604"/>
          <cell r="AZ1604" t="b">
            <v>1</v>
          </cell>
          <cell r="BA1604" t="b">
            <v>1</v>
          </cell>
          <cell r="BB1604" t="b">
            <v>0</v>
          </cell>
          <cell r="BC1604" t="str">
            <v>TRUE</v>
          </cell>
          <cell r="BD1604" t="b">
            <v>1</v>
          </cell>
          <cell r="BE1604" t="str">
            <v>REQ</v>
          </cell>
          <cell r="BF1604" t="str">
            <v>N/A</v>
          </cell>
          <cell r="BG1604" t="str">
            <v>REQ</v>
          </cell>
        </row>
        <row r="1605">
          <cell r="A1605">
            <v>79325</v>
          </cell>
          <cell r="B1605">
            <v>44055</v>
          </cell>
          <cell r="C1605"/>
          <cell r="D1605"/>
          <cell r="E1605"/>
          <cell r="F1605" t="str">
            <v>Rosewood Senior Villas 19, LP</v>
          </cell>
          <cell r="G1605" t="str">
            <v>Rosewood Senior Villas</v>
          </cell>
          <cell r="H1605" t="str">
            <v>KRS Housing, LLC</v>
          </cell>
          <cell r="I1605" t="str">
            <v>MS Single Investor Fund VII LLC</v>
          </cell>
          <cell r="J1605" t="str">
            <v>85-0577381</v>
          </cell>
          <cell r="K1605">
            <v>0.99990000000000001</v>
          </cell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 t="str">
            <v>MS Single Investor Fund VII LLC</v>
          </cell>
          <cell r="W1605" t="str">
            <v>85-0577381</v>
          </cell>
          <cell r="X1605">
            <v>0.99990000000000001</v>
          </cell>
          <cell r="Y1605"/>
          <cell r="Z1605"/>
          <cell r="AA1605"/>
          <cell r="AB1605"/>
          <cell r="AC1605"/>
          <cell r="AD1605"/>
          <cell r="AE1605"/>
          <cell r="AF1605"/>
          <cell r="AG1605"/>
          <cell r="AH1605"/>
          <cell r="AI1605" t="str">
            <v>Morgan Stanley Private Bank, National Association</v>
          </cell>
          <cell r="AJ1605" t="str">
            <v>22-3458456</v>
          </cell>
          <cell r="AK1605">
            <v>0.99980001000000007</v>
          </cell>
          <cell r="AL1605"/>
          <cell r="AM1605"/>
          <cell r="AN1605"/>
          <cell r="AO1605"/>
          <cell r="AP1605"/>
          <cell r="AQ1605"/>
          <cell r="AR1605"/>
          <cell r="AS1605"/>
          <cell r="AT1605"/>
          <cell r="AU1605"/>
          <cell r="AV1605"/>
          <cell r="AW1605"/>
          <cell r="AX1605"/>
          <cell r="AY1605"/>
          <cell r="AZ1605" t="b">
            <v>1</v>
          </cell>
          <cell r="BA1605" t="b">
            <v>1</v>
          </cell>
          <cell r="BB1605" t="b">
            <v>0</v>
          </cell>
          <cell r="BC1605" t="str">
            <v>TRUE</v>
          </cell>
          <cell r="BD1605" t="b">
            <v>1</v>
          </cell>
          <cell r="BE1605" t="str">
            <v>N/A</v>
          </cell>
          <cell r="BF1605" t="e">
            <v>#NAME?</v>
          </cell>
          <cell r="BG1605" t="str">
            <v>REQ</v>
          </cell>
        </row>
        <row r="1606">
          <cell r="A1606">
            <v>82251</v>
          </cell>
          <cell r="B1606">
            <v>42019</v>
          </cell>
          <cell r="C1606"/>
          <cell r="D1606"/>
          <cell r="E1606"/>
          <cell r="F1606" t="str">
            <v>Jackson Apartments LP</v>
          </cell>
          <cell r="G1606" t="str">
            <v>Cedar Creek II Apartments</v>
          </cell>
          <cell r="H1606" t="str">
            <v>Jackson Apartments LP</v>
          </cell>
          <cell r="I1606" t="str">
            <v>FI Housing LP</v>
          </cell>
          <cell r="J1606" t="str">
            <v>46-1212693</v>
          </cell>
          <cell r="K1606">
            <v>0.99990000000000001</v>
          </cell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 t="str">
            <v>FI Housing LP</v>
          </cell>
          <cell r="W1606" t="str">
            <v>46-1212693</v>
          </cell>
          <cell r="X1606">
            <v>0.99990000000000001</v>
          </cell>
          <cell r="Y1606"/>
          <cell r="Z1606"/>
          <cell r="AA1606"/>
          <cell r="AB1606"/>
          <cell r="AC1606"/>
          <cell r="AD1606"/>
          <cell r="AE1606"/>
          <cell r="AF1606"/>
          <cell r="AG1606"/>
          <cell r="AH1606"/>
          <cell r="AI1606" t="str">
            <v>First Interstate Bank</v>
          </cell>
          <cell r="AJ1606" t="str">
            <v>81-0192860</v>
          </cell>
          <cell r="AK1606">
            <v>0.99980001000000007</v>
          </cell>
          <cell r="AL1606"/>
          <cell r="AM1606"/>
          <cell r="AN1606"/>
          <cell r="AO1606"/>
          <cell r="AP1606"/>
          <cell r="AQ1606"/>
          <cell r="AR1606"/>
          <cell r="AS1606"/>
          <cell r="AT1606"/>
          <cell r="AU1606"/>
          <cell r="AV1606"/>
          <cell r="AW1606"/>
          <cell r="AX1606"/>
          <cell r="AY1606"/>
          <cell r="AZ1606" t="b">
            <v>1</v>
          </cell>
          <cell r="BA1606" t="b">
            <v>1</v>
          </cell>
          <cell r="BB1606" t="b">
            <v>0</v>
          </cell>
          <cell r="BC1606" t="str">
            <v>FALSE</v>
          </cell>
          <cell r="BD1606" t="b">
            <v>1</v>
          </cell>
          <cell r="BE1606" t="str">
            <v>N/A</v>
          </cell>
          <cell r="BF1606" t="e">
            <v>#NAME?</v>
          </cell>
          <cell r="BG1606" t="str">
            <v>REQ</v>
          </cell>
        </row>
        <row r="1607">
          <cell r="A1607">
            <v>79460</v>
          </cell>
          <cell r="B1607">
            <v>43922</v>
          </cell>
          <cell r="C1607"/>
          <cell r="D1607"/>
          <cell r="E1607"/>
          <cell r="F1607" t="str">
            <v>MANZANITA, L.P.</v>
          </cell>
          <cell r="G1607" t="str">
            <v>Manzanita Family Housing</v>
          </cell>
          <cell r="H1607" t="str">
            <v>Satellite Affordable Housing Associates</v>
          </cell>
          <cell r="I1607" t="str">
            <v>NEF Assignment Corporation, as nominee</v>
          </cell>
          <cell r="J1607" t="str">
            <v>36-4326848</v>
          </cell>
          <cell r="K1607">
            <v>0.99990000000000001</v>
          </cell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 t="str">
            <v>California Equity Fund 2020 LP</v>
          </cell>
          <cell r="W1607" t="str">
            <v>84-4324364</v>
          </cell>
          <cell r="X1607">
            <v>0.69992999999999994</v>
          </cell>
          <cell r="Y1607" t="str">
            <v>Northern California Investment Fund III LP</v>
          </cell>
          <cell r="Z1607" t="str">
            <v>83-0989214</v>
          </cell>
          <cell r="AA1607">
            <v>0.29997000000000001</v>
          </cell>
          <cell r="AB1607"/>
          <cell r="AC1607"/>
          <cell r="AD1607"/>
          <cell r="AE1607"/>
          <cell r="AF1607"/>
          <cell r="AG1607"/>
          <cell r="AH1607"/>
          <cell r="AI1607" t="str">
            <v>No investor with 50% or more ownership</v>
          </cell>
          <cell r="AJ1607" t="str">
            <v>N/A</v>
          </cell>
          <cell r="AK1607" t="str">
            <v>N/A</v>
          </cell>
          <cell r="AL1607"/>
          <cell r="AM1607"/>
          <cell r="AN1607"/>
          <cell r="AO1607"/>
          <cell r="AP1607"/>
          <cell r="AQ1607"/>
          <cell r="AR1607"/>
          <cell r="AS1607"/>
          <cell r="AT1607"/>
          <cell r="AU1607"/>
          <cell r="AV1607"/>
          <cell r="AW1607"/>
          <cell r="AX1607"/>
          <cell r="AY1607"/>
          <cell r="AZ1607" t="b">
            <v>1</v>
          </cell>
          <cell r="BA1607" t="b">
            <v>1</v>
          </cell>
          <cell r="BB1607" t="b">
            <v>0</v>
          </cell>
          <cell r="BC1607" t="str">
            <v>FALSE</v>
          </cell>
          <cell r="BD1607" t="b">
            <v>1</v>
          </cell>
          <cell r="BE1607" t="str">
            <v>REQ</v>
          </cell>
          <cell r="BF1607" t="str">
            <v>N/A</v>
          </cell>
          <cell r="BG1607" t="str">
            <v>REQ</v>
          </cell>
        </row>
        <row r="1608">
          <cell r="A1608">
            <v>79401</v>
          </cell>
          <cell r="B1608">
            <v>44501</v>
          </cell>
          <cell r="C1608"/>
          <cell r="D1608"/>
          <cell r="E1608"/>
          <cell r="F1608" t="str">
            <v>Rome South LP</v>
          </cell>
          <cell r="G1608" t="str">
            <v>Rome South Apartments</v>
          </cell>
          <cell r="H1608" t="str">
            <v>Nevada H.A.N.D., Inc.</v>
          </cell>
          <cell r="I1608" t="str">
            <v>NEF Assignment Corporation, as nominee</v>
          </cell>
          <cell r="J1608" t="str">
            <v>36-4326848</v>
          </cell>
          <cell r="K1608">
            <v>0.99990000000000001</v>
          </cell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 t="str">
            <v>Banc of America Community Housing Investment Fund XIV LP</v>
          </cell>
          <cell r="W1608" t="str">
            <v>86-3415483</v>
          </cell>
          <cell r="X1608">
            <v>0.99990000000000001</v>
          </cell>
          <cell r="Y1608"/>
          <cell r="Z1608"/>
          <cell r="AA1608"/>
          <cell r="AB1608"/>
          <cell r="AC1608"/>
          <cell r="AD1608"/>
          <cell r="AE1608"/>
          <cell r="AF1608"/>
          <cell r="AG1608"/>
          <cell r="AH1608"/>
          <cell r="AI1608" t="str">
            <v>Bank of America, N.A.</v>
          </cell>
          <cell r="AJ1608" t="str">
            <v>94-1687665</v>
          </cell>
          <cell r="AK1608">
            <v>0.99980001000000007</v>
          </cell>
          <cell r="AL1608"/>
          <cell r="AM1608"/>
          <cell r="AN1608"/>
          <cell r="AO1608"/>
          <cell r="AP1608"/>
          <cell r="AQ1608"/>
          <cell r="AR1608"/>
          <cell r="AS1608"/>
          <cell r="AT1608"/>
          <cell r="AU1608"/>
          <cell r="AV1608"/>
          <cell r="AW1608"/>
          <cell r="AX1608"/>
          <cell r="AY1608"/>
          <cell r="AZ1608" t="b">
            <v>1</v>
          </cell>
          <cell r="BA1608" t="b">
            <v>1</v>
          </cell>
          <cell r="BB1608" t="str">
            <v>TRUE</v>
          </cell>
          <cell r="BC1608" t="str">
            <v>FALSE</v>
          </cell>
          <cell r="BD1608" t="b">
            <v>1</v>
          </cell>
          <cell r="BE1608" t="str">
            <v>REQ</v>
          </cell>
          <cell r="BF1608" t="e">
            <v>#NAME?</v>
          </cell>
          <cell r="BG1608" t="str">
            <v>REQ</v>
          </cell>
        </row>
        <row r="1609">
          <cell r="A1609">
            <v>79405</v>
          </cell>
          <cell r="B1609">
            <v>44043</v>
          </cell>
          <cell r="C1609"/>
          <cell r="D1609"/>
          <cell r="E1609"/>
          <cell r="F1609" t="str">
            <v>Willkommen Zuhause, LLC</v>
          </cell>
          <cell r="G1609" t="str">
            <v>Willkommen Zuhause</v>
          </cell>
          <cell r="H1609" t="str">
            <v>Model Group</v>
          </cell>
          <cell r="I1609" t="str">
            <v>NEF Assignment Corporation, as nominee</v>
          </cell>
          <cell r="J1609" t="str">
            <v>36-4326848</v>
          </cell>
          <cell r="K1609">
            <v>0.99990000000000001</v>
          </cell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 t="str">
            <v>Fifth Third Investment Fund II LP</v>
          </cell>
          <cell r="W1609" t="str">
            <v>85-1368313</v>
          </cell>
          <cell r="X1609">
            <v>0.99990000000000001</v>
          </cell>
          <cell r="Y1609"/>
          <cell r="Z1609"/>
          <cell r="AA1609"/>
          <cell r="AB1609"/>
          <cell r="AC1609"/>
          <cell r="AD1609"/>
          <cell r="AE1609"/>
          <cell r="AF1609"/>
          <cell r="AG1609"/>
          <cell r="AH1609"/>
          <cell r="AI1609" t="str">
            <v xml:space="preserve">Fifth Third Community Development Corporation </v>
          </cell>
          <cell r="AJ1609" t="str">
            <v>34-1354427</v>
          </cell>
          <cell r="AK1609">
            <v>0.99980001000000007</v>
          </cell>
          <cell r="AL1609"/>
          <cell r="AM1609"/>
          <cell r="AN1609"/>
          <cell r="AO1609"/>
          <cell r="AP1609"/>
          <cell r="AQ1609"/>
          <cell r="AR1609"/>
          <cell r="AS1609"/>
          <cell r="AT1609"/>
          <cell r="AU1609"/>
          <cell r="AV1609"/>
          <cell r="AW1609"/>
          <cell r="AX1609"/>
          <cell r="AY1609"/>
          <cell r="AZ1609" t="b">
            <v>1</v>
          </cell>
          <cell r="BA1609" t="b">
            <v>1</v>
          </cell>
          <cell r="BB1609" t="b">
            <v>0</v>
          </cell>
          <cell r="BC1609" t="str">
            <v>TRUE</v>
          </cell>
          <cell r="BD1609" t="b">
            <v>1</v>
          </cell>
          <cell r="BE1609" t="str">
            <v>REQ</v>
          </cell>
          <cell r="BF1609" t="e">
            <v>#NAME?</v>
          </cell>
          <cell r="BG1609" t="str">
            <v>REQ</v>
          </cell>
        </row>
        <row r="1610">
          <cell r="A1610">
            <v>79416</v>
          </cell>
          <cell r="B1610">
            <v>44469</v>
          </cell>
          <cell r="C1610"/>
          <cell r="D1610"/>
          <cell r="E1610"/>
          <cell r="F1610" t="str">
            <v>Island Parkside LLC</v>
          </cell>
          <cell r="G1610" t="str">
            <v>Island Parkside Phase I</v>
          </cell>
          <cell r="H1610" t="str">
            <v>Lawrence Community Works</v>
          </cell>
          <cell r="I1610" t="str">
            <v>NEF Assignment Corporation, as nominee</v>
          </cell>
          <cell r="J1610" t="str">
            <v>36-4326848</v>
          </cell>
          <cell r="K1610">
            <v>0.99990000000000001</v>
          </cell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 t="str">
            <v>NEF Capital One Investment Fund II LLC</v>
          </cell>
          <cell r="W1610" t="str">
            <v>85-0691261</v>
          </cell>
          <cell r="X1610">
            <v>0.99990000000000001</v>
          </cell>
          <cell r="Y1610"/>
          <cell r="Z1610"/>
          <cell r="AA1610"/>
          <cell r="AB1610"/>
          <cell r="AC1610"/>
          <cell r="AD1610"/>
          <cell r="AE1610"/>
          <cell r="AF1610"/>
          <cell r="AG1610"/>
          <cell r="AH1610"/>
          <cell r="AI1610" t="str">
            <v>Capital One Bank, N.A.</v>
          </cell>
          <cell r="AJ1610" t="str">
            <v>26-0403948</v>
          </cell>
          <cell r="AK1610">
            <v>0.99980001000000007</v>
          </cell>
          <cell r="AL1610"/>
          <cell r="AM1610"/>
          <cell r="AN1610"/>
          <cell r="AO1610"/>
          <cell r="AP1610"/>
          <cell r="AQ1610"/>
          <cell r="AR1610"/>
          <cell r="AS1610"/>
          <cell r="AT1610"/>
          <cell r="AU1610"/>
          <cell r="AV1610"/>
          <cell r="AW1610"/>
          <cell r="AX1610"/>
          <cell r="AY1610"/>
          <cell r="AZ1610" t="b">
            <v>1</v>
          </cell>
          <cell r="BA1610" t="b">
            <v>1</v>
          </cell>
          <cell r="BB1610" t="b">
            <v>0</v>
          </cell>
          <cell r="BC1610" t="str">
            <v>TRUE</v>
          </cell>
          <cell r="BD1610" t="b">
            <v>1</v>
          </cell>
          <cell r="BE1610" t="str">
            <v>REQ</v>
          </cell>
          <cell r="BF1610" t="e">
            <v>#NAME?</v>
          </cell>
          <cell r="BG1610" t="str">
            <v>REQ</v>
          </cell>
        </row>
        <row r="1611">
          <cell r="A1611">
            <v>67905</v>
          </cell>
          <cell r="B1611">
            <v>43293</v>
          </cell>
          <cell r="C1611"/>
          <cell r="D1611"/>
          <cell r="E1611"/>
          <cell r="F1611" t="str">
            <v>The Flats at Two Creeks LLLP</v>
          </cell>
          <cell r="G1611" t="str">
            <v>Flats at Two Creeks</v>
          </cell>
          <cell r="H1611" t="str">
            <v>Archway Investment Corporation, Inc.</v>
          </cell>
          <cell r="I1611" t="str">
            <v>NEF Assignment Corporation, as nominee</v>
          </cell>
          <cell r="J1611" t="str">
            <v>36-4326848</v>
          </cell>
          <cell r="K1611">
            <v>0.99880000000000002</v>
          </cell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 t="str">
            <v>National Equity Fund 2017 LP</v>
          </cell>
          <cell r="W1611" t="str">
            <v>32-0532621</v>
          </cell>
          <cell r="X1611">
            <v>0.99880000000000002</v>
          </cell>
          <cell r="Y1611"/>
          <cell r="Z1611"/>
          <cell r="AA1611"/>
          <cell r="AB1611"/>
          <cell r="AC1611"/>
          <cell r="AD1611"/>
          <cell r="AE1611"/>
          <cell r="AF1611"/>
          <cell r="AG1611"/>
          <cell r="AH1611"/>
          <cell r="AI1611" t="str">
            <v>No investor with 50% or more ownership</v>
          </cell>
          <cell r="AJ1611" t="str">
            <v>N/A</v>
          </cell>
          <cell r="AK1611" t="str">
            <v>N/A</v>
          </cell>
          <cell r="AL1611"/>
          <cell r="AM1611"/>
          <cell r="AN1611"/>
          <cell r="AO1611"/>
          <cell r="AP1611"/>
          <cell r="AQ1611"/>
          <cell r="AR1611"/>
          <cell r="AS1611"/>
          <cell r="AT1611"/>
          <cell r="AU1611"/>
          <cell r="AV1611" t="str">
            <v/>
          </cell>
          <cell r="AW1611"/>
          <cell r="AX1611" t="str">
            <v/>
          </cell>
          <cell r="AY1611"/>
          <cell r="AZ1611" t="b">
            <v>1</v>
          </cell>
          <cell r="BA1611" t="b">
            <v>1</v>
          </cell>
          <cell r="BB1611" t="str">
            <v>TRUE</v>
          </cell>
          <cell r="BC1611" t="str">
            <v>FALSE</v>
          </cell>
          <cell r="BD1611" t="b">
            <v>1</v>
          </cell>
          <cell r="BE1611" t="str">
            <v>REQ</v>
          </cell>
          <cell r="BF1611" t="str">
            <v>N/A</v>
          </cell>
          <cell r="BG1611" t="str">
            <v>REQ</v>
          </cell>
        </row>
        <row r="1612">
          <cell r="A1612">
            <v>79427</v>
          </cell>
          <cell r="B1612">
            <v>45105</v>
          </cell>
          <cell r="C1612"/>
          <cell r="D1612"/>
          <cell r="E1612"/>
          <cell r="F1612" t="str">
            <v>Fischer Senior Apartments, L.P.</v>
          </cell>
          <cell r="G1612" t="str">
            <v>Fischer Senior Apartments</v>
          </cell>
          <cell r="H1612" t="str">
            <v>West Side Federation for Senior and Supportive Housing</v>
          </cell>
          <cell r="I1612" t="str">
            <v>NEF Assignment Corporation, as nominee</v>
          </cell>
          <cell r="J1612" t="str">
            <v>36-4326848</v>
          </cell>
          <cell r="K1612">
            <v>0.99990000000000001</v>
          </cell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 t="str">
            <v>NEF Capital One Investment Fund II LLC</v>
          </cell>
          <cell r="W1612" t="str">
            <v>85-0691261</v>
          </cell>
          <cell r="X1612">
            <v>0.99990000000000001</v>
          </cell>
          <cell r="Y1612"/>
          <cell r="Z1612"/>
          <cell r="AA1612"/>
          <cell r="AB1612"/>
          <cell r="AC1612"/>
          <cell r="AD1612"/>
          <cell r="AE1612"/>
          <cell r="AF1612"/>
          <cell r="AG1612"/>
          <cell r="AH1612"/>
          <cell r="AI1612" t="str">
            <v>Capital One Bank, N.A.</v>
          </cell>
          <cell r="AJ1612" t="str">
            <v>26-0403948</v>
          </cell>
          <cell r="AK1612">
            <v>0.99980001000000007</v>
          </cell>
          <cell r="AL1612"/>
          <cell r="AM1612"/>
          <cell r="AN1612"/>
          <cell r="AO1612"/>
          <cell r="AP1612"/>
          <cell r="AQ1612"/>
          <cell r="AR1612"/>
          <cell r="AS1612"/>
          <cell r="AT1612"/>
          <cell r="AU1612"/>
          <cell r="AV1612"/>
          <cell r="AW1612"/>
          <cell r="AX1612"/>
          <cell r="AY1612"/>
          <cell r="AZ1612" t="b">
            <v>1</v>
          </cell>
          <cell r="BA1612" t="b">
            <v>1</v>
          </cell>
          <cell r="BB1612" t="b">
            <v>0</v>
          </cell>
          <cell r="BC1612" t="str">
            <v>FALSE</v>
          </cell>
          <cell r="BD1612" t="b">
            <v>1</v>
          </cell>
          <cell r="BE1612" t="str">
            <v>REQ</v>
          </cell>
          <cell r="BF1612" t="e">
            <v>#NAME?</v>
          </cell>
          <cell r="BG1612" t="str">
            <v>REQ</v>
          </cell>
        </row>
        <row r="1613">
          <cell r="A1613">
            <v>79435</v>
          </cell>
          <cell r="B1613">
            <v>44011</v>
          </cell>
          <cell r="C1613"/>
          <cell r="D1613"/>
          <cell r="E1613"/>
          <cell r="F1613" t="str">
            <v>TR Yancy Street LLLP</v>
          </cell>
          <cell r="G1613" t="str">
            <v>Yancy Street Supportive Housing</v>
          </cell>
          <cell r="H1613" t="str">
            <v>Transitional Resources</v>
          </cell>
          <cell r="I1613" t="str">
            <v>NEF Investment Partners Fund X LP</v>
          </cell>
          <cell r="J1613" t="str">
            <v>86-1729304</v>
          </cell>
          <cell r="K1613">
            <v>0.99990000000000001</v>
          </cell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 t="str">
            <v>NEF Investment Partners Fund X LP</v>
          </cell>
          <cell r="W1613" t="str">
            <v>86-1729304</v>
          </cell>
          <cell r="X1613">
            <v>0.99990000000000001</v>
          </cell>
          <cell r="Y1613"/>
          <cell r="Z1613"/>
          <cell r="AA1613"/>
          <cell r="AB1613"/>
          <cell r="AC1613"/>
          <cell r="AD1613"/>
          <cell r="AE1613"/>
          <cell r="AF1613"/>
          <cell r="AG1613"/>
          <cell r="AH1613"/>
          <cell r="AI1613" t="str">
            <v>FNBC Leasing Corporation</v>
          </cell>
          <cell r="AJ1613" t="str">
            <v>36-3643427</v>
          </cell>
          <cell r="AK1613">
            <v>0.99980001000000007</v>
          </cell>
          <cell r="AL1613"/>
          <cell r="AM1613"/>
          <cell r="AN1613"/>
          <cell r="AO1613"/>
          <cell r="AP1613"/>
          <cell r="AQ1613"/>
          <cell r="AR1613"/>
          <cell r="AS1613"/>
          <cell r="AT1613"/>
          <cell r="AU1613"/>
          <cell r="AV1613"/>
          <cell r="AW1613"/>
          <cell r="AX1613"/>
          <cell r="AY1613"/>
          <cell r="AZ1613" t="b">
            <v>1</v>
          </cell>
          <cell r="BA1613" t="b">
            <v>1</v>
          </cell>
          <cell r="BB1613" t="b">
            <v>0</v>
          </cell>
          <cell r="BC1613" t="str">
            <v>FALSE</v>
          </cell>
          <cell r="BD1613" t="b">
            <v>1</v>
          </cell>
          <cell r="BE1613" t="str">
            <v>N/A</v>
          </cell>
          <cell r="BF1613" t="e">
            <v>#NAME?</v>
          </cell>
          <cell r="BG1613" t="str">
            <v>REQ</v>
          </cell>
        </row>
        <row r="1614">
          <cell r="A1614">
            <v>79448</v>
          </cell>
          <cell r="B1614">
            <v>44320</v>
          </cell>
          <cell r="C1614"/>
          <cell r="D1614"/>
          <cell r="E1614"/>
          <cell r="F1614" t="str">
            <v>Creekside Place LP</v>
          </cell>
          <cell r="G1614" t="str">
            <v>Creekside Place</v>
          </cell>
          <cell r="H1614" t="str">
            <v>Community Housing Improvement Program</v>
          </cell>
          <cell r="I1614" t="str">
            <v>MS Single Investor Fund VII LLC</v>
          </cell>
          <cell r="J1614" t="str">
            <v>85-0577381</v>
          </cell>
          <cell r="K1614">
            <v>0.99990000000000001</v>
          </cell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 t="str">
            <v>MS Single Investor Fund VII LLC</v>
          </cell>
          <cell r="W1614" t="str">
            <v>85-0577381</v>
          </cell>
          <cell r="X1614">
            <v>0.99990000000000001</v>
          </cell>
          <cell r="Y1614"/>
          <cell r="Z1614"/>
          <cell r="AA1614"/>
          <cell r="AB1614"/>
          <cell r="AC1614"/>
          <cell r="AD1614"/>
          <cell r="AE1614"/>
          <cell r="AF1614"/>
          <cell r="AG1614"/>
          <cell r="AH1614"/>
          <cell r="AI1614" t="str">
            <v>Morgan Stanley Private Bank, National Association</v>
          </cell>
          <cell r="AJ1614" t="str">
            <v>22-3458456</v>
          </cell>
          <cell r="AK1614">
            <v>0.99980001000000007</v>
          </cell>
          <cell r="AL1614"/>
          <cell r="AM1614"/>
          <cell r="AN1614"/>
          <cell r="AO1614"/>
          <cell r="AP1614"/>
          <cell r="AQ1614"/>
          <cell r="AR1614"/>
          <cell r="AS1614"/>
          <cell r="AT1614"/>
          <cell r="AU1614"/>
          <cell r="AV1614"/>
          <cell r="AW1614"/>
          <cell r="AX1614"/>
          <cell r="AY1614"/>
          <cell r="AZ1614" t="b">
            <v>1</v>
          </cell>
          <cell r="BA1614" t="b">
            <v>1</v>
          </cell>
          <cell r="BB1614" t="b">
            <v>0</v>
          </cell>
          <cell r="BC1614" t="str">
            <v>FALSE</v>
          </cell>
          <cell r="BD1614" t="b">
            <v>1</v>
          </cell>
          <cell r="BE1614" t="str">
            <v>N/A</v>
          </cell>
          <cell r="BF1614" t="e">
            <v>#NAME?</v>
          </cell>
          <cell r="BG1614" t="str">
            <v>REQ</v>
          </cell>
        </row>
        <row r="1615">
          <cell r="A1615">
            <v>78554</v>
          </cell>
          <cell r="B1615">
            <v>43313</v>
          </cell>
          <cell r="C1615"/>
          <cell r="D1615"/>
          <cell r="E1615"/>
          <cell r="F1615" t="str">
            <v>Pathways at Chalmers Courts South, LP</v>
          </cell>
          <cell r="G1615" t="str">
            <v>Pathways at Chalmers Courts South</v>
          </cell>
          <cell r="H1615" t="str">
            <v>Austin Affordable Housing Corporation</v>
          </cell>
          <cell r="I1615" t="str">
            <v>NEF Assignment Corporation, as nominee</v>
          </cell>
          <cell r="J1615" t="str">
            <v>36-4326848</v>
          </cell>
          <cell r="K1615">
            <v>0.99980000000000002</v>
          </cell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 t="str">
            <v>NEF 2018 Texas Regional Fund LP</v>
          </cell>
          <cell r="W1615" t="str">
            <v>83-0850442</v>
          </cell>
          <cell r="X1615">
            <v>0.99980000000000002</v>
          </cell>
          <cell r="Y1615"/>
          <cell r="Z1615"/>
          <cell r="AA1615"/>
          <cell r="AB1615"/>
          <cell r="AC1615"/>
          <cell r="AD1615"/>
          <cell r="AE1615"/>
          <cell r="AF1615"/>
          <cell r="AG1615"/>
          <cell r="AH1615"/>
          <cell r="AI1615" t="str">
            <v>No investor with 50% or more ownership</v>
          </cell>
          <cell r="AJ1615" t="str">
            <v>N/A</v>
          </cell>
          <cell r="AK1615" t="str">
            <v>N/A</v>
          </cell>
          <cell r="AL1615"/>
          <cell r="AM1615"/>
          <cell r="AN1615"/>
          <cell r="AO1615"/>
          <cell r="AP1615"/>
          <cell r="AQ1615"/>
          <cell r="AR1615"/>
          <cell r="AS1615"/>
          <cell r="AT1615"/>
          <cell r="AU1615"/>
          <cell r="AV1615" t="str">
            <v/>
          </cell>
          <cell r="AW1615"/>
          <cell r="AX1615" t="str">
            <v/>
          </cell>
          <cell r="AY1615"/>
          <cell r="AZ1615" t="b">
            <v>0</v>
          </cell>
          <cell r="BA1615" t="b">
            <v>0</v>
          </cell>
          <cell r="BB1615" t="str">
            <v>TRUE</v>
          </cell>
          <cell r="BC1615" t="str">
            <v>FALSE</v>
          </cell>
          <cell r="BD1615" t="b">
            <v>1</v>
          </cell>
          <cell r="BE1615" t="str">
            <v>REQ</v>
          </cell>
          <cell r="BF1615" t="str">
            <v>N/A</v>
          </cell>
          <cell r="BG1615" t="str">
            <v>REQ</v>
          </cell>
        </row>
        <row r="1616">
          <cell r="A1616">
            <v>79509</v>
          </cell>
          <cell r="B1616">
            <v>44285</v>
          </cell>
          <cell r="C1616"/>
          <cell r="D1616"/>
          <cell r="E1616"/>
          <cell r="F1616" t="str">
            <v>Center Ridge Arms Limited Dividend Housing Association, LLC</v>
          </cell>
          <cell r="G1616" t="str">
            <v>Center Ridge Arms</v>
          </cell>
          <cell r="H1616" t="str">
            <v>MHT Housing, Inc.</v>
          </cell>
          <cell r="I1616" t="str">
            <v>NEF Assignment Corporation, as nominee</v>
          </cell>
          <cell r="J1616" t="str">
            <v>36-4326848</v>
          </cell>
          <cell r="K1616">
            <v>0.99990000000000001</v>
          </cell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 t="str">
            <v>National Equity Fund 2020 LP</v>
          </cell>
          <cell r="W1616" t="str">
            <v>85-1654515</v>
          </cell>
          <cell r="X1616">
            <v>0.99990000000000001</v>
          </cell>
          <cell r="Y1616"/>
          <cell r="Z1616"/>
          <cell r="AA1616"/>
          <cell r="AB1616"/>
          <cell r="AC1616"/>
          <cell r="AD1616"/>
          <cell r="AE1616"/>
          <cell r="AF1616"/>
          <cell r="AG1616"/>
          <cell r="AH1616"/>
          <cell r="AI1616" t="str">
            <v>No investor with 50% or more ownership</v>
          </cell>
          <cell r="AJ1616" t="str">
            <v>N/A</v>
          </cell>
          <cell r="AK1616" t="str">
            <v>N/A</v>
          </cell>
          <cell r="AL1616"/>
          <cell r="AM1616"/>
          <cell r="AN1616"/>
          <cell r="AO1616"/>
          <cell r="AP1616"/>
          <cell r="AQ1616"/>
          <cell r="AR1616"/>
          <cell r="AS1616"/>
          <cell r="AT1616"/>
          <cell r="AU1616"/>
          <cell r="AV1616"/>
          <cell r="AW1616"/>
          <cell r="AX1616"/>
          <cell r="AY1616"/>
          <cell r="AZ1616" t="b">
            <v>1</v>
          </cell>
          <cell r="BA1616" t="b">
            <v>1</v>
          </cell>
          <cell r="BB1616" t="b">
            <v>0</v>
          </cell>
          <cell r="BC1616" t="str">
            <v>FALSE</v>
          </cell>
          <cell r="BD1616" t="b">
            <v>1</v>
          </cell>
          <cell r="BE1616" t="str">
            <v>REQ</v>
          </cell>
          <cell r="BF1616" t="str">
            <v>N/A</v>
          </cell>
          <cell r="BG1616" t="str">
            <v>REQ</v>
          </cell>
        </row>
        <row r="1617">
          <cell r="A1617">
            <v>79469</v>
          </cell>
          <cell r="B1617">
            <v>44217</v>
          </cell>
          <cell r="C1617"/>
          <cell r="D1617"/>
          <cell r="E1617"/>
          <cell r="F1617" t="str">
            <v>Winchester Place, LTD</v>
          </cell>
          <cell r="G1617" t="str">
            <v>Monroe Landings</v>
          </cell>
          <cell r="H1617" t="str">
            <v>Wendover Housing Partners</v>
          </cell>
          <cell r="I1617" t="str">
            <v>NEF Assignment Corporation, as nominee</v>
          </cell>
          <cell r="J1617" t="str">
            <v>36-4326848</v>
          </cell>
          <cell r="K1617">
            <v>0.99990000000000001</v>
          </cell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 t="str">
            <v>Banc of America Community Housing Investment Fund XI LP</v>
          </cell>
          <cell r="W1617" t="str">
            <v>84-2463274</v>
          </cell>
          <cell r="X1617">
            <v>0.99990000000000001</v>
          </cell>
          <cell r="Y1617"/>
          <cell r="Z1617"/>
          <cell r="AA1617"/>
          <cell r="AB1617"/>
          <cell r="AC1617"/>
          <cell r="AD1617"/>
          <cell r="AE1617"/>
          <cell r="AF1617"/>
          <cell r="AG1617"/>
          <cell r="AH1617"/>
          <cell r="AI1617" t="str">
            <v>Bank of America, N.A.</v>
          </cell>
          <cell r="AJ1617" t="str">
            <v>94-1687665</v>
          </cell>
          <cell r="AK1617">
            <v>0.99980001000000007</v>
          </cell>
          <cell r="AL1617"/>
          <cell r="AM1617"/>
          <cell r="AN1617"/>
          <cell r="AO1617"/>
          <cell r="AP1617"/>
          <cell r="AQ1617"/>
          <cell r="AR1617"/>
          <cell r="AS1617"/>
          <cell r="AT1617"/>
          <cell r="AU1617"/>
          <cell r="AV1617"/>
          <cell r="AW1617"/>
          <cell r="AX1617"/>
          <cell r="AY1617"/>
          <cell r="AZ1617" t="b">
            <v>1</v>
          </cell>
          <cell r="BA1617" t="b">
            <v>1</v>
          </cell>
          <cell r="BB1617" t="b">
            <v>0</v>
          </cell>
          <cell r="BC1617" t="str">
            <v>TRUE</v>
          </cell>
          <cell r="BD1617" t="b">
            <v>1</v>
          </cell>
          <cell r="BE1617" t="str">
            <v>REQ</v>
          </cell>
          <cell r="BF1617" t="e">
            <v>#NAME?</v>
          </cell>
          <cell r="BG1617" t="str">
            <v>REQ</v>
          </cell>
        </row>
        <row r="1618">
          <cell r="A1618">
            <v>79479</v>
          </cell>
          <cell r="B1618">
            <v>44077</v>
          </cell>
          <cell r="C1618"/>
          <cell r="D1618"/>
          <cell r="E1618"/>
          <cell r="F1618" t="str">
            <v>SJC Groves, LP</v>
          </cell>
          <cell r="G1618" t="str">
            <v>The Groves</v>
          </cell>
          <cell r="H1618" t="str">
            <v>C and C Development Co., LLC</v>
          </cell>
          <cell r="I1618" t="str">
            <v>NEF Assignment Corporation, as nominee</v>
          </cell>
          <cell r="J1618" t="str">
            <v>36-4326848</v>
          </cell>
          <cell r="K1618">
            <v>0.99990000000000001</v>
          </cell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 t="str">
            <v>Banc of America Community Housing Investment Fund XI LP</v>
          </cell>
          <cell r="W1618" t="str">
            <v>84-2463274</v>
          </cell>
          <cell r="X1618">
            <v>0.99990000000000001</v>
          </cell>
          <cell r="Y1618"/>
          <cell r="Z1618"/>
          <cell r="AA1618"/>
          <cell r="AB1618"/>
          <cell r="AC1618"/>
          <cell r="AD1618"/>
          <cell r="AE1618"/>
          <cell r="AF1618"/>
          <cell r="AG1618"/>
          <cell r="AH1618"/>
          <cell r="AI1618" t="str">
            <v>Bank of America, N.A.</v>
          </cell>
          <cell r="AJ1618" t="str">
            <v>94-1687665</v>
          </cell>
          <cell r="AK1618">
            <v>0.99980001000000007</v>
          </cell>
          <cell r="AL1618"/>
          <cell r="AM1618"/>
          <cell r="AN1618"/>
          <cell r="AO1618"/>
          <cell r="AP1618"/>
          <cell r="AQ1618"/>
          <cell r="AR1618"/>
          <cell r="AS1618"/>
          <cell r="AT1618"/>
          <cell r="AU1618"/>
          <cell r="AV1618"/>
          <cell r="AW1618"/>
          <cell r="AX1618"/>
          <cell r="AY1618"/>
          <cell r="AZ1618" t="b">
            <v>1</v>
          </cell>
          <cell r="BA1618" t="b">
            <v>1</v>
          </cell>
          <cell r="BB1618" t="b">
            <v>0</v>
          </cell>
          <cell r="BC1618" t="str">
            <v>TRUE</v>
          </cell>
          <cell r="BD1618" t="b">
            <v>1</v>
          </cell>
          <cell r="BE1618" t="str">
            <v>REQ</v>
          </cell>
          <cell r="BF1618" t="e">
            <v>#NAME?</v>
          </cell>
          <cell r="BG1618" t="str">
            <v>REQ</v>
          </cell>
        </row>
        <row r="1619">
          <cell r="A1619">
            <v>79488</v>
          </cell>
          <cell r="B1619">
            <v>43980</v>
          </cell>
          <cell r="C1619"/>
          <cell r="D1619"/>
          <cell r="E1619"/>
          <cell r="F1619" t="str">
            <v>Othello Park Development LLC</v>
          </cell>
          <cell r="G1619" t="str">
            <v>Othello Park</v>
          </cell>
          <cell r="H1619" t="str">
            <v>The Low Income Housing Institute (LIHI)</v>
          </cell>
          <cell r="I1619" t="str">
            <v>NEF Assignment Corporation, as nominee</v>
          </cell>
          <cell r="J1619" t="str">
            <v>36-4326848</v>
          </cell>
          <cell r="K1619">
            <v>0.99990000000000001</v>
          </cell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 t="str">
            <v>MS 2020 Supporting Resilient Communities Fund LLC</v>
          </cell>
          <cell r="W1619" t="str">
            <v>85-1229054</v>
          </cell>
          <cell r="X1619">
            <v>0.99990000000000001</v>
          </cell>
          <cell r="Y1619"/>
          <cell r="Z1619"/>
          <cell r="AA1619"/>
          <cell r="AB1619"/>
          <cell r="AC1619"/>
          <cell r="AD1619"/>
          <cell r="AE1619"/>
          <cell r="AF1619"/>
          <cell r="AG1619"/>
          <cell r="AH1619"/>
          <cell r="AI1619" t="str">
            <v>Morgan Stanley Private Bank, National Association</v>
          </cell>
          <cell r="AJ1619" t="str">
            <v>36-3707380</v>
          </cell>
          <cell r="AK1619">
            <v>0.99980001000000007</v>
          </cell>
          <cell r="AL1619"/>
          <cell r="AM1619"/>
          <cell r="AN1619"/>
          <cell r="AO1619"/>
          <cell r="AP1619"/>
          <cell r="AQ1619"/>
          <cell r="AR1619"/>
          <cell r="AS1619"/>
          <cell r="AT1619"/>
          <cell r="AU1619"/>
          <cell r="AV1619"/>
          <cell r="AW1619"/>
          <cell r="AX1619"/>
          <cell r="AY1619"/>
          <cell r="AZ1619" t="b">
            <v>0</v>
          </cell>
          <cell r="BA1619" t="b">
            <v>0</v>
          </cell>
          <cell r="BB1619" t="str">
            <v>TRUE</v>
          </cell>
          <cell r="BC1619" t="str">
            <v>FALSE</v>
          </cell>
          <cell r="BD1619" t="b">
            <v>1</v>
          </cell>
          <cell r="BE1619" t="str">
            <v>REQ</v>
          </cell>
          <cell r="BF1619" t="e">
            <v>#NAME?</v>
          </cell>
          <cell r="BG1619" t="str">
            <v>REQ</v>
          </cell>
        </row>
        <row r="1620">
          <cell r="A1620">
            <v>79518</v>
          </cell>
          <cell r="B1620">
            <v>44183</v>
          </cell>
          <cell r="C1620"/>
          <cell r="D1620"/>
          <cell r="E1620"/>
          <cell r="F1620" t="str">
            <v>Apple Ridge II / MHT Limited Dividend Housing Association , LLC</v>
          </cell>
          <cell r="G1620" t="str">
            <v>Apple Ridge Apartments</v>
          </cell>
          <cell r="H1620" t="str">
            <v>MHT Housing, Inc.</v>
          </cell>
          <cell r="I1620" t="str">
            <v>NEF Assignment Corporation, as nominee</v>
          </cell>
          <cell r="J1620" t="str">
            <v>36-4326848</v>
          </cell>
          <cell r="K1620">
            <v>0.99990000000000001</v>
          </cell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 t="str">
            <v>National Equity Fund 2020 LP</v>
          </cell>
          <cell r="W1620" t="str">
            <v>85-1654515</v>
          </cell>
          <cell r="X1620">
            <v>0.99990000000000001</v>
          </cell>
          <cell r="Y1620"/>
          <cell r="Z1620"/>
          <cell r="AA1620"/>
          <cell r="AB1620"/>
          <cell r="AC1620"/>
          <cell r="AD1620"/>
          <cell r="AE1620"/>
          <cell r="AF1620"/>
          <cell r="AG1620"/>
          <cell r="AH1620"/>
          <cell r="AI1620" t="str">
            <v>No investor with 50% or more ownership</v>
          </cell>
          <cell r="AJ1620" t="str">
            <v>N/A</v>
          </cell>
          <cell r="AK1620" t="str">
            <v>N/A</v>
          </cell>
          <cell r="AL1620"/>
          <cell r="AM1620"/>
          <cell r="AN1620"/>
          <cell r="AO1620"/>
          <cell r="AP1620"/>
          <cell r="AQ1620"/>
          <cell r="AR1620"/>
          <cell r="AS1620"/>
          <cell r="AT1620"/>
          <cell r="AU1620"/>
          <cell r="AV1620"/>
          <cell r="AW1620"/>
          <cell r="AX1620"/>
          <cell r="AY1620"/>
          <cell r="AZ1620" t="b">
            <v>1</v>
          </cell>
          <cell r="BA1620" t="b">
            <v>1</v>
          </cell>
          <cell r="BB1620" t="str">
            <v>TRUE</v>
          </cell>
          <cell r="BC1620" t="str">
            <v>FALSE</v>
          </cell>
          <cell r="BD1620" t="b">
            <v>1</v>
          </cell>
          <cell r="BE1620" t="str">
            <v>REQ</v>
          </cell>
          <cell r="BF1620" t="str">
            <v>N/A</v>
          </cell>
          <cell r="BG1620" t="str">
            <v>REQ</v>
          </cell>
        </row>
        <row r="1621">
          <cell r="A1621">
            <v>79522</v>
          </cell>
          <cell r="B1621">
            <v>44005</v>
          </cell>
          <cell r="C1621"/>
          <cell r="D1621"/>
          <cell r="E1621"/>
          <cell r="F1621" t="str">
            <v>NHH Avenue J, Ltd.</v>
          </cell>
          <cell r="G1621" t="str">
            <v>New Hope Housing at Avenue J</v>
          </cell>
          <cell r="H1621" t="str">
            <v>New Hope Housing, Inc.</v>
          </cell>
          <cell r="I1621" t="str">
            <v>NEF Assignment Corporation, as nominee</v>
          </cell>
          <cell r="J1621" t="str">
            <v>36-4326848</v>
          </cell>
          <cell r="K1621">
            <v>0.99990000000000001</v>
          </cell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 t="str">
            <v>National Equity Fund 2020 Series II LP</v>
          </cell>
          <cell r="W1621" t="str">
            <v>85-3138063</v>
          </cell>
          <cell r="X1621">
            <v>0.99990000000000001</v>
          </cell>
          <cell r="Y1621"/>
          <cell r="Z1621"/>
          <cell r="AA1621"/>
          <cell r="AB1621"/>
          <cell r="AC1621"/>
          <cell r="AD1621"/>
          <cell r="AE1621"/>
          <cell r="AF1621"/>
          <cell r="AG1621"/>
          <cell r="AH1621"/>
          <cell r="AI1621" t="str">
            <v>No investor with 50% or more ownership</v>
          </cell>
          <cell r="AJ1621" t="str">
            <v>N/A</v>
          </cell>
          <cell r="AK1621" t="str">
            <v>N/A</v>
          </cell>
          <cell r="AL1621"/>
          <cell r="AM1621"/>
          <cell r="AN1621"/>
          <cell r="AO1621"/>
          <cell r="AP1621"/>
          <cell r="AQ1621"/>
          <cell r="AR1621"/>
          <cell r="AS1621"/>
          <cell r="AT1621"/>
          <cell r="AU1621"/>
          <cell r="AV1621"/>
          <cell r="AW1621"/>
          <cell r="AX1621"/>
          <cell r="AY1621"/>
          <cell r="AZ1621" t="b">
            <v>1</v>
          </cell>
          <cell r="BA1621" t="b">
            <v>1</v>
          </cell>
          <cell r="BB1621" t="b">
            <v>0</v>
          </cell>
          <cell r="BC1621" t="str">
            <v>FALSE</v>
          </cell>
          <cell r="BD1621" t="b">
            <v>1</v>
          </cell>
          <cell r="BE1621" t="str">
            <v>REQ</v>
          </cell>
          <cell r="BF1621" t="str">
            <v>N/A</v>
          </cell>
          <cell r="BG1621" t="str">
            <v>REQ</v>
          </cell>
        </row>
        <row r="1622">
          <cell r="A1622">
            <v>79493</v>
          </cell>
          <cell r="B1622">
            <v>44006</v>
          </cell>
          <cell r="C1622"/>
          <cell r="D1622"/>
          <cell r="E1622"/>
          <cell r="F1622" t="str">
            <v>HARRISON CIRCLE LIMITED DIVIDEND HOUSING ASSOCIATION LIMITED PARTNERSHIP</v>
          </cell>
          <cell r="G1622" t="str">
            <v>Harrison Circle</v>
          </cell>
          <cell r="H1622" t="str">
            <v>PS Equities</v>
          </cell>
          <cell r="I1622" t="str">
            <v>NEF Fifth Third Opportunity Zone Fund I LLC</v>
          </cell>
          <cell r="J1622" t="str">
            <v>84-2141630</v>
          </cell>
          <cell r="K1622">
            <v>0.99990000000000001</v>
          </cell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 t="str">
            <v>NEF Fifth Third Opportunity Zone Fund I LLC</v>
          </cell>
          <cell r="W1622" t="str">
            <v>84-2141630</v>
          </cell>
          <cell r="X1622">
            <v>0.99990000000000001</v>
          </cell>
          <cell r="Y1622"/>
          <cell r="Z1622"/>
          <cell r="AA1622"/>
          <cell r="AB1622"/>
          <cell r="AC1622"/>
          <cell r="AD1622"/>
          <cell r="AE1622"/>
          <cell r="AF1622"/>
          <cell r="AG1622"/>
          <cell r="AH1622"/>
          <cell r="AI1622" t="str">
            <v>Fifth Third Bank, National Association</v>
          </cell>
          <cell r="AJ1622" t="str">
            <v>45-3343649</v>
          </cell>
          <cell r="AK1622">
            <v>0.99980001000000007</v>
          </cell>
          <cell r="AL1622"/>
          <cell r="AM1622"/>
          <cell r="AN1622"/>
          <cell r="AO1622"/>
          <cell r="AP1622"/>
          <cell r="AQ1622"/>
          <cell r="AR1622"/>
          <cell r="AS1622"/>
          <cell r="AT1622"/>
          <cell r="AU1622"/>
          <cell r="AV1622"/>
          <cell r="AW1622"/>
          <cell r="AX1622"/>
          <cell r="AY1622"/>
          <cell r="AZ1622" t="b">
            <v>1</v>
          </cell>
          <cell r="BA1622" t="b">
            <v>1</v>
          </cell>
          <cell r="BB1622" t="b">
            <v>0</v>
          </cell>
          <cell r="BC1622" t="str">
            <v>FALSE</v>
          </cell>
          <cell r="BD1622" t="b">
            <v>1</v>
          </cell>
          <cell r="BE1622" t="str">
            <v>N/A</v>
          </cell>
          <cell r="BF1622" t="e">
            <v>#NAME?</v>
          </cell>
          <cell r="BG1622" t="str">
            <v>REQ</v>
          </cell>
        </row>
        <row r="1623">
          <cell r="A1623">
            <v>79546</v>
          </cell>
          <cell r="B1623">
            <v>44180</v>
          </cell>
          <cell r="C1623"/>
          <cell r="D1623"/>
          <cell r="E1623"/>
          <cell r="F1623" t="str">
            <v>Lexington ECJ Housing, LP</v>
          </cell>
          <cell r="G1623" t="str">
            <v>Lexington Apartments</v>
          </cell>
          <cell r="H1623" t="str">
            <v>Thomas Safran and Associates</v>
          </cell>
          <cell r="I1623" t="str">
            <v>NEF Assignment Corporation, as nominee</v>
          </cell>
          <cell r="J1623" t="str">
            <v>36-4326848</v>
          </cell>
          <cell r="K1623">
            <v>0.99990000000000001</v>
          </cell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 t="str">
            <v>National Equity Fund 2020 Series II LP</v>
          </cell>
          <cell r="W1623" t="str">
            <v>85-3138063</v>
          </cell>
          <cell r="X1623">
            <v>0.99990000000000001</v>
          </cell>
          <cell r="Y1623"/>
          <cell r="Z1623"/>
          <cell r="AA1623"/>
          <cell r="AB1623"/>
          <cell r="AC1623"/>
          <cell r="AD1623"/>
          <cell r="AE1623"/>
          <cell r="AF1623"/>
          <cell r="AG1623"/>
          <cell r="AH1623"/>
          <cell r="AI1623" t="str">
            <v>No investor with 50% or more ownership</v>
          </cell>
          <cell r="AJ1623" t="str">
            <v>N/A</v>
          </cell>
          <cell r="AK1623" t="str">
            <v>N/A</v>
          </cell>
          <cell r="AL1623"/>
          <cell r="AM1623"/>
          <cell r="AN1623"/>
          <cell r="AO1623"/>
          <cell r="AP1623"/>
          <cell r="AQ1623"/>
          <cell r="AR1623"/>
          <cell r="AS1623"/>
          <cell r="AT1623"/>
          <cell r="AU1623"/>
          <cell r="AV1623"/>
          <cell r="AW1623"/>
          <cell r="AX1623"/>
          <cell r="AY1623"/>
          <cell r="AZ1623" t="b">
            <v>1</v>
          </cell>
          <cell r="BA1623" t="b">
            <v>1</v>
          </cell>
          <cell r="BB1623" t="b">
            <v>0</v>
          </cell>
          <cell r="BC1623" t="str">
            <v>FALSE</v>
          </cell>
          <cell r="BD1623" t="b">
            <v>1</v>
          </cell>
          <cell r="BE1623" t="str">
            <v>REQ</v>
          </cell>
          <cell r="BF1623" t="str">
            <v>N/A</v>
          </cell>
          <cell r="BG1623" t="str">
            <v>REQ</v>
          </cell>
        </row>
        <row r="1624">
          <cell r="A1624">
            <v>79513</v>
          </cell>
          <cell r="B1624">
            <v>44498</v>
          </cell>
          <cell r="C1624"/>
          <cell r="D1624"/>
          <cell r="E1624"/>
          <cell r="F1624" t="str">
            <v>CRCD 5th Street LP</v>
          </cell>
          <cell r="G1624" t="str">
            <v>803 E 5th Street</v>
          </cell>
          <cell r="H1624" t="str">
            <v>Coalition for Responsible Community Development</v>
          </cell>
          <cell r="I1624" t="str">
            <v>The Emerald Affordable Housing Ozone Fund 2021 LP</v>
          </cell>
          <cell r="J1624" t="str">
            <v>86-2701726</v>
          </cell>
          <cell r="K1624">
            <v>0.99990000000000001</v>
          </cell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 t="str">
            <v>The Emerald Affordable Housing Ozone Fund 2021 LP</v>
          </cell>
          <cell r="W1624" t="str">
            <v>86-2701726</v>
          </cell>
          <cell r="X1624">
            <v>0.99990000000000001</v>
          </cell>
          <cell r="Y1624"/>
          <cell r="Z1624"/>
          <cell r="AA1624"/>
          <cell r="AB1624"/>
          <cell r="AC1624"/>
          <cell r="AD1624"/>
          <cell r="AE1624"/>
          <cell r="AF1624"/>
          <cell r="AG1624"/>
          <cell r="AH1624"/>
          <cell r="AI1624" t="str">
            <v>Silicon Valley Bank</v>
          </cell>
          <cell r="AJ1624" t="str">
            <v>94-2875288</v>
          </cell>
          <cell r="AK1624">
            <v>0.99980001000000007</v>
          </cell>
          <cell r="AL1624"/>
          <cell r="AM1624"/>
          <cell r="AN1624"/>
          <cell r="AO1624"/>
          <cell r="AP1624"/>
          <cell r="AQ1624"/>
          <cell r="AR1624"/>
          <cell r="AS1624"/>
          <cell r="AT1624"/>
          <cell r="AU1624"/>
          <cell r="AV1624"/>
          <cell r="AW1624"/>
          <cell r="AX1624"/>
          <cell r="AY1624"/>
          <cell r="AZ1624" t="b">
            <v>1</v>
          </cell>
          <cell r="BA1624" t="b">
            <v>1</v>
          </cell>
          <cell r="BB1624" t="str">
            <v>TRUE</v>
          </cell>
          <cell r="BC1624" t="str">
            <v>FALSE</v>
          </cell>
          <cell r="BD1624" t="b">
            <v>1</v>
          </cell>
          <cell r="BE1624" t="str">
            <v>N/A</v>
          </cell>
          <cell r="BF1624" t="e">
            <v>#NAME?</v>
          </cell>
          <cell r="BG1624" t="str">
            <v>REQ</v>
          </cell>
        </row>
        <row r="1625">
          <cell r="A1625">
            <v>79515</v>
          </cell>
          <cell r="B1625">
            <v>44152</v>
          </cell>
          <cell r="C1625"/>
          <cell r="D1625"/>
          <cell r="E1625"/>
          <cell r="F1625" t="str">
            <v>Spruce Housing LLC</v>
          </cell>
          <cell r="G1625" t="str">
            <v>Twelfth and Spruce (aka Bertha Pitts Campbell)</v>
          </cell>
          <cell r="H1625" t="str">
            <v>Plymouth Housing Group</v>
          </cell>
          <cell r="I1625" t="str">
            <v>NEF Assignment Corporation, as nominee</v>
          </cell>
          <cell r="J1625" t="str">
            <v>36-4326848</v>
          </cell>
          <cell r="K1625">
            <v>0.99990000000000001</v>
          </cell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 t="str">
            <v>NEF Capital One Investment Fund II LLC</v>
          </cell>
          <cell r="W1625" t="str">
            <v>85-0691261</v>
          </cell>
          <cell r="X1625">
            <v>0.99990000000000001</v>
          </cell>
          <cell r="Y1625"/>
          <cell r="Z1625"/>
          <cell r="AA1625"/>
          <cell r="AB1625"/>
          <cell r="AC1625"/>
          <cell r="AD1625"/>
          <cell r="AE1625"/>
          <cell r="AF1625"/>
          <cell r="AG1625"/>
          <cell r="AH1625"/>
          <cell r="AI1625" t="str">
            <v>Capital One Bank, N.A.</v>
          </cell>
          <cell r="AJ1625" t="str">
            <v>26-0403948</v>
          </cell>
          <cell r="AK1625">
            <v>0.99980001000000007</v>
          </cell>
          <cell r="AL1625"/>
          <cell r="AM1625"/>
          <cell r="AN1625"/>
          <cell r="AO1625"/>
          <cell r="AP1625"/>
          <cell r="AQ1625"/>
          <cell r="AR1625"/>
          <cell r="AS1625"/>
          <cell r="AT1625"/>
          <cell r="AU1625"/>
          <cell r="AV1625"/>
          <cell r="AW1625"/>
          <cell r="AX1625"/>
          <cell r="AY1625"/>
          <cell r="AZ1625" t="b">
            <v>1</v>
          </cell>
          <cell r="BA1625" t="b">
            <v>1</v>
          </cell>
          <cell r="BB1625" t="str">
            <v>TRUE</v>
          </cell>
          <cell r="BC1625" t="str">
            <v>FALSE</v>
          </cell>
          <cell r="BD1625" t="b">
            <v>1</v>
          </cell>
          <cell r="BE1625" t="str">
            <v>REQ</v>
          </cell>
          <cell r="BF1625" t="e">
            <v>#NAME?</v>
          </cell>
          <cell r="BG1625" t="str">
            <v>REQ</v>
          </cell>
        </row>
        <row r="1626">
          <cell r="A1626">
            <v>79550</v>
          </cell>
          <cell r="B1626">
            <v>45015</v>
          </cell>
          <cell r="C1626"/>
          <cell r="D1626"/>
          <cell r="E1626"/>
          <cell r="F1626" t="str">
            <v>Kaloko Heights Affordable Housing LLLP</v>
          </cell>
          <cell r="G1626" t="str">
            <v>Kaloko Heights</v>
          </cell>
          <cell r="H1626" t="str">
            <v>Hawaii Island Community Development Corporation</v>
          </cell>
          <cell r="I1626" t="str">
            <v>NEF Assignment Corporation, as nominee</v>
          </cell>
          <cell r="J1626" t="str">
            <v>36-4326848</v>
          </cell>
          <cell r="K1626">
            <v>0.99990000000000001</v>
          </cell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 t="str">
            <v>Homestead Equity Fund XVII Limited Partnership</v>
          </cell>
          <cell r="W1626" t="str">
            <v>85-1793386</v>
          </cell>
          <cell r="X1626">
            <v>0.46945304999999998</v>
          </cell>
          <cell r="Y1626" t="str">
            <v>Homestead Equity Fund XVIII Limited Partnership</v>
          </cell>
          <cell r="Z1626" t="str">
            <v>88-4351949</v>
          </cell>
          <cell r="AA1626">
            <v>0.19568043000000002</v>
          </cell>
          <cell r="AB1626" t="str">
            <v>National Equity Fund 2020 Series II LP</v>
          </cell>
          <cell r="AC1626" t="str">
            <v>85-3138063</v>
          </cell>
          <cell r="AD1626">
            <v>4.6495349999999998E-2</v>
          </cell>
          <cell r="AE1626" t="str">
            <v>NEF Support Corp.</v>
          </cell>
          <cell r="AF1626" t="str">
            <v>36-4326845</v>
          </cell>
          <cell r="AG1626">
            <v>0.28827117000000002</v>
          </cell>
          <cell r="AH1626"/>
          <cell r="AI1626" t="str">
            <v>No investor with 50% or more ownership</v>
          </cell>
          <cell r="AJ1626" t="str">
            <v>N/A</v>
          </cell>
          <cell r="AK1626" t="str">
            <v>N/A</v>
          </cell>
          <cell r="AL1626"/>
          <cell r="AM1626"/>
          <cell r="AN1626"/>
          <cell r="AO1626"/>
          <cell r="AP1626"/>
          <cell r="AQ1626"/>
          <cell r="AR1626"/>
          <cell r="AS1626"/>
          <cell r="AT1626"/>
          <cell r="AU1626"/>
          <cell r="AV1626"/>
          <cell r="AW1626"/>
          <cell r="AX1626"/>
          <cell r="AY1626"/>
          <cell r="AZ1626" t="b">
            <v>1</v>
          </cell>
          <cell r="BA1626" t="b">
            <v>1</v>
          </cell>
          <cell r="BB1626" t="b">
            <v>0</v>
          </cell>
          <cell r="BC1626" t="str">
            <v>TRUE</v>
          </cell>
          <cell r="BD1626" t="b">
            <v>1</v>
          </cell>
          <cell r="BE1626" t="str">
            <v>REQ</v>
          </cell>
          <cell r="BF1626" t="str">
            <v>N/A</v>
          </cell>
          <cell r="BG1626" t="str">
            <v>REQ</v>
          </cell>
        </row>
        <row r="1627">
          <cell r="A1627">
            <v>79524</v>
          </cell>
          <cell r="B1627">
            <v>44182</v>
          </cell>
          <cell r="C1627"/>
          <cell r="D1627"/>
          <cell r="E1627"/>
          <cell r="F1627" t="str">
            <v>Amsterdam NAS Limited Partnership</v>
          </cell>
          <cell r="G1627" t="str">
            <v>New Amsterdam Apartments</v>
          </cell>
          <cell r="H1627" t="str">
            <v>Amsterdam Housing Authority</v>
          </cell>
          <cell r="I1627" t="str">
            <v>NEF FRE Affordable Housing Fund LP</v>
          </cell>
          <cell r="J1627" t="str">
            <v>37-1908305</v>
          </cell>
          <cell r="K1627">
            <v>0.99990000000000001</v>
          </cell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 t="str">
            <v>NEF FRE Affordable Housing Fund LP</v>
          </cell>
          <cell r="W1627" t="str">
            <v>37-1908305</v>
          </cell>
          <cell r="X1627">
            <v>0.99990000000000001</v>
          </cell>
          <cell r="Y1627"/>
          <cell r="Z1627"/>
          <cell r="AA1627"/>
          <cell r="AB1627"/>
          <cell r="AC1627"/>
          <cell r="AD1627"/>
          <cell r="AE1627"/>
          <cell r="AF1627"/>
          <cell r="AG1627"/>
          <cell r="AH1627"/>
          <cell r="AI1627" t="str">
            <v>Federal Home Loan Mortgage Corporation</v>
          </cell>
          <cell r="AJ1627" t="str">
            <v>52-0904874</v>
          </cell>
          <cell r="AK1627">
            <v>0.99980001000000007</v>
          </cell>
          <cell r="AL1627"/>
          <cell r="AM1627"/>
          <cell r="AN1627"/>
          <cell r="AO1627"/>
          <cell r="AP1627"/>
          <cell r="AQ1627"/>
          <cell r="AR1627"/>
          <cell r="AS1627"/>
          <cell r="AT1627"/>
          <cell r="AU1627"/>
          <cell r="AV1627"/>
          <cell r="AW1627"/>
          <cell r="AX1627"/>
          <cell r="AY1627"/>
          <cell r="AZ1627" t="b">
            <v>1</v>
          </cell>
          <cell r="BA1627" t="b">
            <v>1</v>
          </cell>
          <cell r="BB1627" t="str">
            <v>TRUE</v>
          </cell>
          <cell r="BC1627" t="str">
            <v>FALSE</v>
          </cell>
          <cell r="BD1627" t="b">
            <v>1</v>
          </cell>
          <cell r="BE1627" t="str">
            <v>N/A</v>
          </cell>
          <cell r="BF1627" t="e">
            <v>#NAME?</v>
          </cell>
          <cell r="BG1627" t="str">
            <v>REQ</v>
          </cell>
        </row>
        <row r="1628">
          <cell r="A1628">
            <v>79528</v>
          </cell>
          <cell r="B1628">
            <v>44481</v>
          </cell>
          <cell r="C1628"/>
          <cell r="D1628"/>
          <cell r="E1628"/>
          <cell r="F1628" t="str">
            <v>Flats on Forward, LP</v>
          </cell>
          <cell r="G1628" t="str">
            <v>Flats on Forward</v>
          </cell>
          <cell r="H1628" t="str">
            <v>ACTION-Housing, Inc.</v>
          </cell>
          <cell r="I1628" t="str">
            <v>NEF New York Special Tax Credit Fund 2016 LP</v>
          </cell>
          <cell r="J1628" t="str">
            <v>36-4843279</v>
          </cell>
          <cell r="K1628">
            <v>0.99990000000000001</v>
          </cell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 t="str">
            <v>NEF New York Special Tax Credit Fund 2016 LP</v>
          </cell>
          <cell r="W1628" t="str">
            <v>36-4843279</v>
          </cell>
          <cell r="X1628">
            <v>0.99990000000000001</v>
          </cell>
          <cell r="Y1628"/>
          <cell r="Z1628"/>
          <cell r="AA1628"/>
          <cell r="AB1628"/>
          <cell r="AC1628"/>
          <cell r="AD1628"/>
          <cell r="AE1628"/>
          <cell r="AF1628"/>
          <cell r="AG1628"/>
          <cell r="AH1628"/>
          <cell r="AI1628" t="str">
            <v>BNY Aurora Holding Corp</v>
          </cell>
          <cell r="AJ1628" t="str">
            <v>13-3837068</v>
          </cell>
          <cell r="AK1628">
            <v>0.99980001000000007</v>
          </cell>
          <cell r="AL1628"/>
          <cell r="AM1628"/>
          <cell r="AN1628"/>
          <cell r="AO1628"/>
          <cell r="AP1628"/>
          <cell r="AQ1628"/>
          <cell r="AR1628"/>
          <cell r="AS1628"/>
          <cell r="AT1628"/>
          <cell r="AU1628"/>
          <cell r="AV1628"/>
          <cell r="AW1628"/>
          <cell r="AX1628"/>
          <cell r="AY1628"/>
          <cell r="AZ1628" t="b">
            <v>1</v>
          </cell>
          <cell r="BA1628" t="b">
            <v>1</v>
          </cell>
          <cell r="BB1628" t="b">
            <v>0</v>
          </cell>
          <cell r="BC1628" t="str">
            <v>TRUE</v>
          </cell>
          <cell r="BD1628" t="b">
            <v>1</v>
          </cell>
          <cell r="BE1628" t="str">
            <v>N/A</v>
          </cell>
          <cell r="BF1628" t="e">
            <v>#NAME?</v>
          </cell>
          <cell r="BG1628" t="str">
            <v>REQ</v>
          </cell>
        </row>
        <row r="1629">
          <cell r="A1629">
            <v>79534</v>
          </cell>
          <cell r="B1629">
            <v>43922</v>
          </cell>
          <cell r="C1629"/>
          <cell r="D1629"/>
          <cell r="E1629"/>
          <cell r="F1629" t="str">
            <v>El Portal Ventura, LP</v>
          </cell>
          <cell r="G1629" t="str">
            <v>El Portal</v>
          </cell>
          <cell r="H1629" t="str">
            <v>Housing Authority of the City of San Buenaventura</v>
          </cell>
          <cell r="I1629" t="str">
            <v>NEF Assignment Corporation, as nominee</v>
          </cell>
          <cell r="J1629" t="str">
            <v>36-4326848</v>
          </cell>
          <cell r="K1629">
            <v>0.99990000000000001</v>
          </cell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 t="str">
            <v>MS 2020 Supporting Resilient Communities Fund LLC</v>
          </cell>
          <cell r="W1629" t="str">
            <v>85-1229054</v>
          </cell>
          <cell r="X1629">
            <v>0.99990000000000001</v>
          </cell>
          <cell r="Y1629"/>
          <cell r="Z1629"/>
          <cell r="AA1629"/>
          <cell r="AB1629"/>
          <cell r="AC1629"/>
          <cell r="AD1629"/>
          <cell r="AE1629"/>
          <cell r="AF1629"/>
          <cell r="AG1629"/>
          <cell r="AH1629"/>
          <cell r="AI1629" t="str">
            <v>Morgan Stanley Private Bank, National Association</v>
          </cell>
          <cell r="AJ1629" t="str">
            <v>36-3707380</v>
          </cell>
          <cell r="AK1629">
            <v>0.99980001000000007</v>
          </cell>
          <cell r="AL1629"/>
          <cell r="AM1629"/>
          <cell r="AN1629"/>
          <cell r="AO1629"/>
          <cell r="AP1629"/>
          <cell r="AQ1629"/>
          <cell r="AR1629"/>
          <cell r="AS1629"/>
          <cell r="AT1629"/>
          <cell r="AU1629"/>
          <cell r="AV1629"/>
          <cell r="AW1629"/>
          <cell r="AX1629"/>
          <cell r="AY1629"/>
          <cell r="AZ1629" t="b">
            <v>1</v>
          </cell>
          <cell r="BA1629" t="b">
            <v>1</v>
          </cell>
          <cell r="BB1629" t="b">
            <v>0</v>
          </cell>
          <cell r="BC1629" t="str">
            <v>FALSE</v>
          </cell>
          <cell r="BD1629" t="b">
            <v>1</v>
          </cell>
          <cell r="BE1629" t="str">
            <v>REQ</v>
          </cell>
          <cell r="BF1629" t="e">
            <v>#NAME?</v>
          </cell>
          <cell r="BG1629" t="str">
            <v>REQ</v>
          </cell>
        </row>
        <row r="1630">
          <cell r="A1630">
            <v>79540</v>
          </cell>
          <cell r="B1630">
            <v>44469</v>
          </cell>
          <cell r="C1630"/>
          <cell r="D1630"/>
          <cell r="E1630"/>
          <cell r="F1630" t="str">
            <v>Torrence Place, LP</v>
          </cell>
          <cell r="G1630" t="str">
            <v>Torrence Place</v>
          </cell>
          <cell r="H1630" t="str">
            <v>Full Circle Communities, Inc.</v>
          </cell>
          <cell r="I1630" t="str">
            <v>NEF Assignment Corporation, as nominee</v>
          </cell>
          <cell r="J1630" t="str">
            <v>36-4326848</v>
          </cell>
          <cell r="K1630">
            <v>0.99990000000000001</v>
          </cell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 t="str">
            <v>Banc of America Community Housing Investment Fund XIII LP</v>
          </cell>
          <cell r="W1630" t="str">
            <v>85-2829333</v>
          </cell>
          <cell r="X1630">
            <v>0.99990000000000001</v>
          </cell>
          <cell r="Y1630"/>
          <cell r="Z1630"/>
          <cell r="AA1630"/>
          <cell r="AB1630"/>
          <cell r="AC1630"/>
          <cell r="AD1630"/>
          <cell r="AE1630"/>
          <cell r="AF1630"/>
          <cell r="AG1630"/>
          <cell r="AH1630"/>
          <cell r="AI1630" t="str">
            <v>Bank of America, N.A.</v>
          </cell>
          <cell r="AJ1630" t="str">
            <v>94-1687665</v>
          </cell>
          <cell r="AK1630">
            <v>0.99980001000000007</v>
          </cell>
          <cell r="AL1630"/>
          <cell r="AM1630"/>
          <cell r="AN1630"/>
          <cell r="AO1630"/>
          <cell r="AP1630"/>
          <cell r="AQ1630"/>
          <cell r="AR1630"/>
          <cell r="AS1630"/>
          <cell r="AT1630"/>
          <cell r="AU1630"/>
          <cell r="AV1630"/>
          <cell r="AW1630"/>
          <cell r="AX1630"/>
          <cell r="AY1630"/>
          <cell r="AZ1630" t="b">
            <v>1</v>
          </cell>
          <cell r="BA1630" t="b">
            <v>1</v>
          </cell>
          <cell r="BB1630" t="str">
            <v>TRUE</v>
          </cell>
          <cell r="BC1630" t="str">
            <v>FALSE</v>
          </cell>
          <cell r="BD1630" t="b">
            <v>1</v>
          </cell>
          <cell r="BE1630" t="str">
            <v>REQ</v>
          </cell>
          <cell r="BF1630" t="e">
            <v>#NAME?</v>
          </cell>
          <cell r="BG1630" t="str">
            <v>REQ</v>
          </cell>
        </row>
        <row r="1631">
          <cell r="A1631">
            <v>79611</v>
          </cell>
          <cell r="B1631">
            <v>44370</v>
          </cell>
          <cell r="C1631"/>
          <cell r="D1631"/>
          <cell r="E1631"/>
          <cell r="F1631" t="str">
            <v>Lennox House Senior Housing LP</v>
          </cell>
          <cell r="G1631" t="str">
            <v>Lennox House</v>
          </cell>
          <cell r="H1631" t="str">
            <v>National Church Residences</v>
          </cell>
          <cell r="I1631" t="str">
            <v>NEF Assignment Corporation, as nominee</v>
          </cell>
          <cell r="J1631" t="str">
            <v>36-4326848</v>
          </cell>
          <cell r="K1631">
            <v>0.99990000000000001</v>
          </cell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 t="str">
            <v>Homestead Equity Fund XVII Limited Partnership</v>
          </cell>
          <cell r="W1631" t="str">
            <v>85-1793386</v>
          </cell>
          <cell r="X1631">
            <v>0.99990000000000001</v>
          </cell>
          <cell r="Y1631"/>
          <cell r="Z1631"/>
          <cell r="AA1631"/>
          <cell r="AB1631"/>
          <cell r="AC1631"/>
          <cell r="AD1631"/>
          <cell r="AE1631"/>
          <cell r="AF1631"/>
          <cell r="AG1631"/>
          <cell r="AH1631"/>
          <cell r="AI1631" t="str">
            <v>No investor with 50% or more ownership</v>
          </cell>
          <cell r="AJ1631" t="str">
            <v>N/A</v>
          </cell>
          <cell r="AK1631" t="str">
            <v>N/A</v>
          </cell>
          <cell r="AL1631"/>
          <cell r="AM1631"/>
          <cell r="AN1631"/>
          <cell r="AO1631"/>
          <cell r="AP1631"/>
          <cell r="AQ1631"/>
          <cell r="AR1631"/>
          <cell r="AS1631"/>
          <cell r="AT1631"/>
          <cell r="AU1631"/>
          <cell r="AV1631"/>
          <cell r="AW1631"/>
          <cell r="AX1631"/>
          <cell r="AY1631"/>
          <cell r="AZ1631" t="b">
            <v>1</v>
          </cell>
          <cell r="BA1631" t="b">
            <v>1</v>
          </cell>
          <cell r="BB1631" t="b">
            <v>0</v>
          </cell>
          <cell r="BC1631" t="str">
            <v>TRUE</v>
          </cell>
          <cell r="BD1631" t="b">
            <v>1</v>
          </cell>
          <cell r="BE1631" t="str">
            <v>REQ</v>
          </cell>
          <cell r="BF1631" t="str">
            <v>N/A</v>
          </cell>
          <cell r="BG1631" t="str">
            <v>REQ</v>
          </cell>
        </row>
        <row r="1632">
          <cell r="A1632">
            <v>79614</v>
          </cell>
          <cell r="B1632">
            <v>44344</v>
          </cell>
          <cell r="C1632"/>
          <cell r="D1632"/>
          <cell r="E1632"/>
          <cell r="F1632" t="str">
            <v>25th &amp; Bell LIHTC, LLC</v>
          </cell>
          <cell r="G1632" t="str">
            <v>25th &amp; Bell Apartments</v>
          </cell>
          <cell r="H1632" t="str">
            <v>Chicanos Por La Causa, Inc.</v>
          </cell>
          <cell r="I1632" t="str">
            <v>NEF Assignment Corporation, as nominee</v>
          </cell>
          <cell r="J1632" t="str">
            <v>36-4326848</v>
          </cell>
          <cell r="K1632">
            <v>0.99990000000000001</v>
          </cell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 t="str">
            <v>National Equity Fund 2020 Series II LP</v>
          </cell>
          <cell r="W1632" t="str">
            <v>85-3138063</v>
          </cell>
          <cell r="X1632">
            <v>0.779922</v>
          </cell>
          <cell r="Y1632" t="str">
            <v>Homestead Equity Fund XVII Limited Partnership</v>
          </cell>
          <cell r="Z1632" t="str">
            <v>85-1793386</v>
          </cell>
          <cell r="AA1632">
            <v>0.21997800000000001</v>
          </cell>
          <cell r="AB1632"/>
          <cell r="AC1632"/>
          <cell r="AD1632"/>
          <cell r="AE1632"/>
          <cell r="AF1632"/>
          <cell r="AG1632"/>
          <cell r="AH1632"/>
          <cell r="AI1632" t="str">
            <v>No investor with 50% or more ownership</v>
          </cell>
          <cell r="AJ1632" t="str">
            <v>N/A</v>
          </cell>
          <cell r="AK1632" t="str">
            <v>N/A</v>
          </cell>
          <cell r="AL1632"/>
          <cell r="AM1632"/>
          <cell r="AN1632"/>
          <cell r="AO1632"/>
          <cell r="AP1632"/>
          <cell r="AQ1632"/>
          <cell r="AR1632"/>
          <cell r="AS1632"/>
          <cell r="AT1632"/>
          <cell r="AU1632"/>
          <cell r="AV1632"/>
          <cell r="AW1632"/>
          <cell r="AX1632"/>
          <cell r="AY1632"/>
          <cell r="AZ1632" t="b">
            <v>1</v>
          </cell>
          <cell r="BA1632" t="b">
            <v>1</v>
          </cell>
          <cell r="BB1632" t="b">
            <v>0</v>
          </cell>
          <cell r="BC1632" t="str">
            <v>TRUE</v>
          </cell>
          <cell r="BD1632" t="b">
            <v>1</v>
          </cell>
          <cell r="BE1632" t="str">
            <v>REQ</v>
          </cell>
          <cell r="BF1632" t="str">
            <v>N/A</v>
          </cell>
          <cell r="BG1632" t="str">
            <v>REQ</v>
          </cell>
        </row>
        <row r="1633">
          <cell r="A1633">
            <v>79562</v>
          </cell>
          <cell r="B1633">
            <v>44089</v>
          </cell>
          <cell r="C1633"/>
          <cell r="D1633"/>
          <cell r="E1633"/>
          <cell r="F1633" t="str">
            <v>Shooks Run 2019, L.P.</v>
          </cell>
          <cell r="G1633" t="str">
            <v>Shooks Run</v>
          </cell>
          <cell r="H1633" t="str">
            <v>MJT Properties, Inc.</v>
          </cell>
          <cell r="I1633" t="str">
            <v>NEF Assignment Corporation, as nominee</v>
          </cell>
          <cell r="J1633" t="str">
            <v>36-4326848</v>
          </cell>
          <cell r="K1633">
            <v>0.99990000000000001</v>
          </cell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 t="str">
            <v>MS 2020 Supporting Resilient Communities Fund LLC</v>
          </cell>
          <cell r="W1633" t="str">
            <v>85-1229054</v>
          </cell>
          <cell r="X1633">
            <v>0.99990000000000001</v>
          </cell>
          <cell r="Y1633"/>
          <cell r="Z1633"/>
          <cell r="AA1633"/>
          <cell r="AB1633"/>
          <cell r="AC1633"/>
          <cell r="AD1633"/>
          <cell r="AE1633"/>
          <cell r="AF1633"/>
          <cell r="AG1633"/>
          <cell r="AH1633"/>
          <cell r="AI1633" t="str">
            <v>Morgan Stanley Private Bank, National Association</v>
          </cell>
          <cell r="AJ1633" t="str">
            <v>36-3707380</v>
          </cell>
          <cell r="AK1633">
            <v>0.99980001000000007</v>
          </cell>
          <cell r="AL1633"/>
          <cell r="AM1633"/>
          <cell r="AN1633"/>
          <cell r="AO1633"/>
          <cell r="AP1633"/>
          <cell r="AQ1633"/>
          <cell r="AR1633"/>
          <cell r="AS1633"/>
          <cell r="AT1633"/>
          <cell r="AU1633"/>
          <cell r="AV1633"/>
          <cell r="AW1633"/>
          <cell r="AX1633"/>
          <cell r="AY1633"/>
          <cell r="AZ1633" t="b">
            <v>1</v>
          </cell>
          <cell r="BA1633" t="b">
            <v>1</v>
          </cell>
          <cell r="BB1633" t="b">
            <v>0</v>
          </cell>
          <cell r="BC1633" t="str">
            <v>FALSE</v>
          </cell>
          <cell r="BD1633" t="b">
            <v>1</v>
          </cell>
          <cell r="BE1633" t="str">
            <v>REQ</v>
          </cell>
          <cell r="BF1633" t="e">
            <v>#NAME?</v>
          </cell>
          <cell r="BG1633" t="str">
            <v>REQ</v>
          </cell>
        </row>
        <row r="1634">
          <cell r="A1634">
            <v>78308</v>
          </cell>
          <cell r="B1634">
            <v>43357</v>
          </cell>
          <cell r="C1634"/>
          <cell r="D1634"/>
          <cell r="E1634"/>
          <cell r="F1634" t="str">
            <v>Heart's Place LP</v>
          </cell>
          <cell r="G1634" t="str">
            <v>Heart's Place</v>
          </cell>
          <cell r="H1634" t="str">
            <v>Housing Opportunity Development Corporation</v>
          </cell>
          <cell r="I1634" t="str">
            <v>NEF Assignment Corporation, as nominee</v>
          </cell>
          <cell r="J1634" t="str">
            <v>36-4326848</v>
          </cell>
          <cell r="K1634">
            <v>0.99990000000000001</v>
          </cell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 t="str">
            <v>Cathay Shared Investment Fund IV LP</v>
          </cell>
          <cell r="W1634" t="str">
            <v>84-2113642</v>
          </cell>
          <cell r="X1634">
            <v>6.8993100000000002E-2</v>
          </cell>
          <cell r="Y1634" t="str">
            <v>National Equity Fund 2018 LP</v>
          </cell>
          <cell r="Z1634" t="str">
            <v>83-0825854</v>
          </cell>
          <cell r="AA1634">
            <v>0.93090700000000004</v>
          </cell>
          <cell r="AB1634"/>
          <cell r="AC1634"/>
          <cell r="AD1634"/>
          <cell r="AE1634"/>
          <cell r="AF1634"/>
          <cell r="AG1634"/>
          <cell r="AH1634"/>
          <cell r="AI1634" t="str">
            <v>No investor with 50% or more ownership</v>
          </cell>
          <cell r="AJ1634" t="str">
            <v>N/A</v>
          </cell>
          <cell r="AK1634" t="str">
            <v>N/A</v>
          </cell>
          <cell r="AL1634"/>
          <cell r="AM1634"/>
          <cell r="AN1634"/>
          <cell r="AO1634"/>
          <cell r="AP1634"/>
          <cell r="AQ1634"/>
          <cell r="AR1634"/>
          <cell r="AS1634"/>
          <cell r="AT1634"/>
          <cell r="AU1634"/>
          <cell r="AV1634" t="str">
            <v/>
          </cell>
          <cell r="AW1634"/>
          <cell r="AX1634" t="str">
            <v/>
          </cell>
          <cell r="AY1634"/>
          <cell r="AZ1634" t="b">
            <v>1</v>
          </cell>
          <cell r="BA1634" t="b">
            <v>1</v>
          </cell>
          <cell r="BB1634" t="b">
            <v>0</v>
          </cell>
          <cell r="BC1634" t="str">
            <v>FALSE</v>
          </cell>
          <cell r="BD1634" t="b">
            <v>1</v>
          </cell>
          <cell r="BE1634" t="str">
            <v>REQ</v>
          </cell>
          <cell r="BF1634" t="str">
            <v>N/A</v>
          </cell>
          <cell r="BG1634" t="str">
            <v>REQ</v>
          </cell>
        </row>
        <row r="1635">
          <cell r="A1635">
            <v>79569</v>
          </cell>
          <cell r="B1635">
            <v>44217</v>
          </cell>
          <cell r="C1635"/>
          <cell r="D1635"/>
          <cell r="E1635"/>
          <cell r="F1635" t="str">
            <v>Valencia Park Preservation, Ltd.</v>
          </cell>
          <cell r="G1635" t="str">
            <v>Valencia Park</v>
          </cell>
          <cell r="H1635" t="str">
            <v>Lincoln Avenue Capital, LLC</v>
          </cell>
          <cell r="I1635" t="str">
            <v>MS Single Investor Fund VII LLC</v>
          </cell>
          <cell r="J1635" t="str">
            <v>85-0577381</v>
          </cell>
          <cell r="K1635">
            <v>0.99990000000000001</v>
          </cell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 t="str">
            <v>MS Single Investor Fund VII LLC</v>
          </cell>
          <cell r="W1635" t="str">
            <v>85-0577381</v>
          </cell>
          <cell r="X1635">
            <v>0.99990000000000001</v>
          </cell>
          <cell r="Y1635"/>
          <cell r="Z1635"/>
          <cell r="AA1635"/>
          <cell r="AB1635"/>
          <cell r="AC1635"/>
          <cell r="AD1635"/>
          <cell r="AE1635"/>
          <cell r="AF1635"/>
          <cell r="AG1635"/>
          <cell r="AH1635"/>
          <cell r="AI1635" t="str">
            <v>Morgan Stanley Private Bank, National Association</v>
          </cell>
          <cell r="AJ1635" t="str">
            <v>22-3458456</v>
          </cell>
          <cell r="AK1635">
            <v>0.99980001000000007</v>
          </cell>
          <cell r="AL1635"/>
          <cell r="AM1635"/>
          <cell r="AN1635"/>
          <cell r="AO1635"/>
          <cell r="AP1635"/>
          <cell r="AQ1635"/>
          <cell r="AR1635"/>
          <cell r="AS1635"/>
          <cell r="AT1635"/>
          <cell r="AU1635"/>
          <cell r="AV1635"/>
          <cell r="AW1635"/>
          <cell r="AX1635"/>
          <cell r="AY1635"/>
          <cell r="AZ1635" t="b">
            <v>1</v>
          </cell>
          <cell r="BA1635" t="b">
            <v>1</v>
          </cell>
          <cell r="BB1635" t="str">
            <v>TRUE</v>
          </cell>
          <cell r="BC1635" t="str">
            <v>FALSE</v>
          </cell>
          <cell r="BD1635" t="b">
            <v>1</v>
          </cell>
          <cell r="BE1635" t="str">
            <v>N/A</v>
          </cell>
          <cell r="BF1635" t="e">
            <v>#NAME?</v>
          </cell>
          <cell r="BG1635" t="str">
            <v>REQ</v>
          </cell>
        </row>
        <row r="1636">
          <cell r="A1636">
            <v>79576</v>
          </cell>
          <cell r="B1636">
            <v>44020</v>
          </cell>
          <cell r="C1636"/>
          <cell r="D1636"/>
          <cell r="E1636"/>
          <cell r="F1636" t="str">
            <v>JF Glenwood Partners, LLC</v>
          </cell>
          <cell r="G1636" t="str">
            <v>Glenwood Apartments</v>
          </cell>
          <cell r="H1636" t="str">
            <v>JF Capital, LLC</v>
          </cell>
          <cell r="I1636" t="str">
            <v>MS Single Investor Fund VII LLC</v>
          </cell>
          <cell r="J1636" t="str">
            <v>85-0577381</v>
          </cell>
          <cell r="K1636">
            <v>0.99990000000000001</v>
          </cell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 t="str">
            <v>MS Single Investor Fund VII LLC</v>
          </cell>
          <cell r="W1636" t="str">
            <v>85-0577381</v>
          </cell>
          <cell r="X1636">
            <v>0.99990000000000001</v>
          </cell>
          <cell r="Y1636"/>
          <cell r="Z1636"/>
          <cell r="AA1636"/>
          <cell r="AB1636"/>
          <cell r="AC1636"/>
          <cell r="AD1636"/>
          <cell r="AE1636"/>
          <cell r="AF1636"/>
          <cell r="AG1636"/>
          <cell r="AH1636"/>
          <cell r="AI1636" t="str">
            <v>Morgan Stanley Private Bank, National Association</v>
          </cell>
          <cell r="AJ1636" t="str">
            <v>22-3458456</v>
          </cell>
          <cell r="AK1636">
            <v>0.99980001000000007</v>
          </cell>
          <cell r="AL1636"/>
          <cell r="AM1636"/>
          <cell r="AN1636"/>
          <cell r="AO1636"/>
          <cell r="AP1636"/>
          <cell r="AQ1636"/>
          <cell r="AR1636"/>
          <cell r="AS1636"/>
          <cell r="AT1636"/>
          <cell r="AU1636"/>
          <cell r="AV1636"/>
          <cell r="AW1636"/>
          <cell r="AX1636"/>
          <cell r="AY1636"/>
          <cell r="AZ1636" t="b">
            <v>1</v>
          </cell>
          <cell r="BA1636" t="b">
            <v>1</v>
          </cell>
          <cell r="BB1636" t="str">
            <v>TRUE</v>
          </cell>
          <cell r="BC1636" t="str">
            <v>FALSE</v>
          </cell>
          <cell r="BD1636" t="b">
            <v>1</v>
          </cell>
          <cell r="BE1636" t="str">
            <v>N/A</v>
          </cell>
          <cell r="BF1636" t="e">
            <v>#NAME?</v>
          </cell>
          <cell r="BG1636" t="str">
            <v>REQ</v>
          </cell>
        </row>
        <row r="1637">
          <cell r="A1637">
            <v>79581</v>
          </cell>
          <cell r="B1637">
            <v>44533</v>
          </cell>
          <cell r="C1637"/>
          <cell r="D1637"/>
          <cell r="E1637"/>
          <cell r="F1637" t="str">
            <v>Grove Senior Living 2021 LP</v>
          </cell>
          <cell r="G1637" t="str">
            <v>Grove Senior</v>
          </cell>
          <cell r="H1637" t="str">
            <v>Embrace Living Communities</v>
          </cell>
          <cell r="I1637" t="str">
            <v>NEF Investment Partners Fund X LP</v>
          </cell>
          <cell r="J1637" t="str">
            <v>86-1729304</v>
          </cell>
          <cell r="K1637">
            <v>0.99990000000000001</v>
          </cell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 t="str">
            <v>NEF Investment Partners Fund X LP</v>
          </cell>
          <cell r="W1637" t="str">
            <v>86-1729304</v>
          </cell>
          <cell r="X1637">
            <v>0.99990000000000001</v>
          </cell>
          <cell r="Y1637"/>
          <cell r="Z1637"/>
          <cell r="AA1637"/>
          <cell r="AB1637"/>
          <cell r="AC1637"/>
          <cell r="AD1637"/>
          <cell r="AE1637"/>
          <cell r="AF1637"/>
          <cell r="AG1637"/>
          <cell r="AH1637"/>
          <cell r="AI1637" t="str">
            <v>FNBC Leasing Corporation</v>
          </cell>
          <cell r="AJ1637" t="str">
            <v>36-3643427</v>
          </cell>
          <cell r="AK1637">
            <v>0.99980001000000007</v>
          </cell>
          <cell r="AL1637"/>
          <cell r="AM1637"/>
          <cell r="AN1637"/>
          <cell r="AO1637"/>
          <cell r="AP1637"/>
          <cell r="AQ1637"/>
          <cell r="AR1637"/>
          <cell r="AS1637"/>
          <cell r="AT1637"/>
          <cell r="AU1637"/>
          <cell r="AV1637"/>
          <cell r="AW1637"/>
          <cell r="AX1637"/>
          <cell r="AY1637"/>
          <cell r="AZ1637" t="b">
            <v>1</v>
          </cell>
          <cell r="BA1637" t="b">
            <v>1</v>
          </cell>
          <cell r="BB1637" t="b">
            <v>0</v>
          </cell>
          <cell r="BC1637" t="str">
            <v>FALSE</v>
          </cell>
          <cell r="BD1637" t="b">
            <v>1</v>
          </cell>
          <cell r="BE1637" t="str">
            <v>N/A</v>
          </cell>
          <cell r="BF1637" t="e">
            <v>#NAME?</v>
          </cell>
          <cell r="BG1637" t="str">
            <v>REQ</v>
          </cell>
        </row>
        <row r="1638">
          <cell r="A1638">
            <v>78514</v>
          </cell>
          <cell r="B1638">
            <v>43507</v>
          </cell>
          <cell r="C1638"/>
          <cell r="D1638"/>
          <cell r="E1638" t="str">
            <v>Phase 2 - Check investor % in the Fund's LPA</v>
          </cell>
          <cell r="F1638" t="str">
            <v>5th East Apartments LLC</v>
          </cell>
          <cell r="G1638" t="str">
            <v>5th East Apartments</v>
          </cell>
          <cell r="H1638" t="str">
            <v>First Step House</v>
          </cell>
          <cell r="I1638" t="str">
            <v>MS Single Investor Fund V LLC</v>
          </cell>
          <cell r="J1638" t="str">
            <v>32-0531589</v>
          </cell>
          <cell r="K1638">
            <v>0.99990000000000001</v>
          </cell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 t="str">
            <v>MS Single Investor Fund V LLC</v>
          </cell>
          <cell r="W1638" t="str">
            <v>32-0531589</v>
          </cell>
          <cell r="X1638">
            <v>0.99990000000000001</v>
          </cell>
          <cell r="Y1638"/>
          <cell r="Z1638"/>
          <cell r="AA1638"/>
          <cell r="AB1638"/>
          <cell r="AC1638"/>
          <cell r="AD1638"/>
          <cell r="AE1638"/>
          <cell r="AF1638"/>
          <cell r="AG1638"/>
          <cell r="AH1638"/>
          <cell r="AI1638" t="str">
            <v>Morgan Stanley Private Bank, National Association</v>
          </cell>
          <cell r="AJ1638" t="str">
            <v>36-3707380</v>
          </cell>
          <cell r="AK1638">
            <v>0.99989900009999999</v>
          </cell>
          <cell r="AL1638"/>
          <cell r="AM1638"/>
          <cell r="AN1638"/>
          <cell r="AO1638"/>
          <cell r="AP1638"/>
          <cell r="AQ1638"/>
          <cell r="AR1638"/>
          <cell r="AS1638"/>
          <cell r="AT1638"/>
          <cell r="AU1638"/>
          <cell r="AV1638" t="str">
            <v>NEF Assignment Corporation, as nominee</v>
          </cell>
          <cell r="AW1638" t="str">
            <v>36-4326848</v>
          </cell>
          <cell r="AX1638">
            <v>0.99990000000000001</v>
          </cell>
          <cell r="AY1638"/>
          <cell r="AZ1638" t="b">
            <v>1</v>
          </cell>
          <cell r="BA1638" t="b">
            <v>0</v>
          </cell>
          <cell r="BB1638" t="str">
            <v>TRUE</v>
          </cell>
          <cell r="BC1638" t="str">
            <v>FALSE</v>
          </cell>
          <cell r="BD1638" t="b">
            <v>0</v>
          </cell>
          <cell r="BE1638" t="str">
            <v>N/A</v>
          </cell>
          <cell r="BF1638" t="e">
            <v>#NAME?</v>
          </cell>
          <cell r="BG1638" t="str">
            <v>REQ</v>
          </cell>
        </row>
        <row r="1639">
          <cell r="A1639">
            <v>79596</v>
          </cell>
          <cell r="B1639">
            <v>44264</v>
          </cell>
          <cell r="C1639"/>
          <cell r="D1639"/>
          <cell r="E1639"/>
          <cell r="F1639" t="str">
            <v>Union Court MF, LLC</v>
          </cell>
          <cell r="G1639" t="str">
            <v>Union Court Apartments</v>
          </cell>
          <cell r="H1639" t="str">
            <v>Bear Development, LLC</v>
          </cell>
          <cell r="I1639" t="str">
            <v>NEF Investment Partners Fund IX LP</v>
          </cell>
          <cell r="J1639" t="str">
            <v>83-4705575</v>
          </cell>
          <cell r="K1639">
            <v>0.99990000000000001</v>
          </cell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 t="str">
            <v>NEF Investment Partners Fund IX LP</v>
          </cell>
          <cell r="W1639" t="str">
            <v>83-4705575</v>
          </cell>
          <cell r="X1639">
            <v>0.99990000000000001</v>
          </cell>
          <cell r="Y1639"/>
          <cell r="Z1639"/>
          <cell r="AA1639"/>
          <cell r="AB1639"/>
          <cell r="AC1639"/>
          <cell r="AD1639"/>
          <cell r="AE1639"/>
          <cell r="AF1639"/>
          <cell r="AG1639"/>
          <cell r="AH1639"/>
          <cell r="AI1639" t="str">
            <v>FNBC Leasing Corporation</v>
          </cell>
          <cell r="AJ1639" t="str">
            <v>36-3643427</v>
          </cell>
          <cell r="AK1639">
            <v>0.99980001000000007</v>
          </cell>
          <cell r="AL1639"/>
          <cell r="AM1639"/>
          <cell r="AN1639"/>
          <cell r="AO1639"/>
          <cell r="AP1639"/>
          <cell r="AQ1639"/>
          <cell r="AR1639"/>
          <cell r="AS1639"/>
          <cell r="AT1639"/>
          <cell r="AU1639"/>
          <cell r="AV1639"/>
          <cell r="AW1639"/>
          <cell r="AX1639"/>
          <cell r="AY1639"/>
          <cell r="AZ1639" t="b">
            <v>1</v>
          </cell>
          <cell r="BA1639" t="b">
            <v>1</v>
          </cell>
          <cell r="BB1639" t="b">
            <v>0</v>
          </cell>
          <cell r="BC1639" t="str">
            <v>TRUE</v>
          </cell>
          <cell r="BD1639" t="b">
            <v>1</v>
          </cell>
          <cell r="BE1639" t="str">
            <v>N/A</v>
          </cell>
          <cell r="BF1639" t="e">
            <v>#NAME?</v>
          </cell>
          <cell r="BG1639" t="str">
            <v>REQ</v>
          </cell>
        </row>
        <row r="1640">
          <cell r="A1640">
            <v>79647</v>
          </cell>
          <cell r="B1640">
            <v>44285</v>
          </cell>
          <cell r="C1640"/>
          <cell r="D1640"/>
          <cell r="E1640"/>
          <cell r="F1640" t="str">
            <v>NE Prescott LP</v>
          </cell>
          <cell r="G1640" t="str">
            <v>Hayu Tilixam</v>
          </cell>
          <cell r="H1640" t="str">
            <v>Community Development Partners (NB-CA)</v>
          </cell>
          <cell r="I1640" t="str">
            <v>NEF Assignment Corporation, as nominee</v>
          </cell>
          <cell r="J1640" t="str">
            <v>36-4326848</v>
          </cell>
          <cell r="K1640">
            <v>0.99990000000000001</v>
          </cell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 t="str">
            <v>Homestead Equity Fund XVII Limited Partnership</v>
          </cell>
          <cell r="W1640" t="str">
            <v>85-1793386</v>
          </cell>
          <cell r="X1640">
            <v>0.99990000000000001</v>
          </cell>
          <cell r="Y1640"/>
          <cell r="Z1640"/>
          <cell r="AA1640"/>
          <cell r="AB1640"/>
          <cell r="AC1640"/>
          <cell r="AD1640"/>
          <cell r="AE1640"/>
          <cell r="AF1640"/>
          <cell r="AG1640"/>
          <cell r="AH1640"/>
          <cell r="AI1640" t="str">
            <v>No investor with 50% or more ownership</v>
          </cell>
          <cell r="AJ1640" t="str">
            <v>N/A</v>
          </cell>
          <cell r="AK1640" t="str">
            <v>N/A</v>
          </cell>
          <cell r="AL1640"/>
          <cell r="AM1640"/>
          <cell r="AN1640"/>
          <cell r="AO1640"/>
          <cell r="AP1640"/>
          <cell r="AQ1640"/>
          <cell r="AR1640"/>
          <cell r="AS1640"/>
          <cell r="AT1640"/>
          <cell r="AU1640"/>
          <cell r="AV1640"/>
          <cell r="AW1640"/>
          <cell r="AX1640"/>
          <cell r="AY1640"/>
          <cell r="AZ1640" t="b">
            <v>1</v>
          </cell>
          <cell r="BA1640" t="b">
            <v>1</v>
          </cell>
          <cell r="BB1640" t="b">
            <v>0</v>
          </cell>
          <cell r="BC1640" t="str">
            <v>TRUE</v>
          </cell>
          <cell r="BD1640" t="b">
            <v>1</v>
          </cell>
          <cell r="BE1640" t="str">
            <v>REQ</v>
          </cell>
          <cell r="BF1640" t="str">
            <v>N/A</v>
          </cell>
          <cell r="BG1640" t="str">
            <v>REQ</v>
          </cell>
        </row>
        <row r="1641">
          <cell r="A1641">
            <v>79714</v>
          </cell>
          <cell r="B1641">
            <v>44085</v>
          </cell>
          <cell r="C1641"/>
          <cell r="D1641"/>
          <cell r="E1641"/>
          <cell r="F1641" t="str">
            <v>Madison Lofts LDHA LLC</v>
          </cell>
          <cell r="G1641" t="str">
            <v>Madison Lofts</v>
          </cell>
          <cell r="H1641" t="str">
            <v>Dwelling Place of Grand Rapids, Inc.</v>
          </cell>
          <cell r="I1641" t="str">
            <v>NEF Assignment Corporation, as nominee</v>
          </cell>
          <cell r="J1641" t="str">
            <v>36-4326848</v>
          </cell>
          <cell r="K1641">
            <v>0.99990000000000001</v>
          </cell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 t="str">
            <v>National Equity Fund 2020 LP</v>
          </cell>
          <cell r="W1641" t="str">
            <v>85-1654515</v>
          </cell>
          <cell r="X1641">
            <v>0.99990000000000001</v>
          </cell>
          <cell r="Y1641"/>
          <cell r="Z1641"/>
          <cell r="AA1641"/>
          <cell r="AB1641"/>
          <cell r="AC1641"/>
          <cell r="AD1641"/>
          <cell r="AE1641"/>
          <cell r="AF1641"/>
          <cell r="AG1641"/>
          <cell r="AH1641"/>
          <cell r="AI1641" t="str">
            <v>No investor with 50% or more ownership</v>
          </cell>
          <cell r="AJ1641" t="str">
            <v>N/A</v>
          </cell>
          <cell r="AK1641" t="str">
            <v>N/A</v>
          </cell>
          <cell r="AL1641"/>
          <cell r="AM1641"/>
          <cell r="AN1641"/>
          <cell r="AO1641"/>
          <cell r="AP1641"/>
          <cell r="AQ1641"/>
          <cell r="AR1641"/>
          <cell r="AS1641"/>
          <cell r="AT1641"/>
          <cell r="AU1641"/>
          <cell r="AV1641"/>
          <cell r="AW1641"/>
          <cell r="AX1641"/>
          <cell r="AY1641"/>
          <cell r="AZ1641" t="b">
            <v>1</v>
          </cell>
          <cell r="BA1641" t="b">
            <v>1</v>
          </cell>
          <cell r="BB1641" t="b">
            <v>0</v>
          </cell>
          <cell r="BC1641" t="str">
            <v>TRUE</v>
          </cell>
          <cell r="BD1641" t="b">
            <v>1</v>
          </cell>
          <cell r="BE1641" t="str">
            <v>REQ</v>
          </cell>
          <cell r="BF1641" t="str">
            <v>N/A</v>
          </cell>
          <cell r="BG1641" t="str">
            <v>REQ</v>
          </cell>
        </row>
        <row r="1642">
          <cell r="A1642">
            <v>79721</v>
          </cell>
          <cell r="B1642">
            <v>44056</v>
          </cell>
          <cell r="C1642"/>
          <cell r="D1642"/>
          <cell r="E1642"/>
          <cell r="F1642" t="str">
            <v>Jordan, LP</v>
          </cell>
          <cell r="G1642" t="str">
            <v>Jordan Court</v>
          </cell>
          <cell r="H1642" t="str">
            <v>Satellite Affordable Housing Associates</v>
          </cell>
          <cell r="I1642" t="str">
            <v>NEF Assignment Corporation, as nominee</v>
          </cell>
          <cell r="J1642" t="str">
            <v>36-4326848</v>
          </cell>
          <cell r="K1642">
            <v>0.99990000000000001</v>
          </cell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 t="str">
            <v>California Equity Fund 2021 LP</v>
          </cell>
          <cell r="W1642" t="str">
            <v>86-2727714</v>
          </cell>
          <cell r="X1642">
            <v>0.99990000000000001</v>
          </cell>
          <cell r="Y1642"/>
          <cell r="Z1642"/>
          <cell r="AA1642"/>
          <cell r="AB1642"/>
          <cell r="AC1642"/>
          <cell r="AD1642"/>
          <cell r="AE1642"/>
          <cell r="AF1642"/>
          <cell r="AG1642"/>
          <cell r="AH1642"/>
          <cell r="AI1642" t="str">
            <v>No investor with 50% or more ownership</v>
          </cell>
          <cell r="AJ1642" t="str">
            <v>N/A</v>
          </cell>
          <cell r="AK1642" t="str">
            <v>N/A</v>
          </cell>
          <cell r="AL1642"/>
          <cell r="AM1642"/>
          <cell r="AN1642"/>
          <cell r="AO1642"/>
          <cell r="AP1642"/>
          <cell r="AQ1642"/>
          <cell r="AR1642"/>
          <cell r="AS1642"/>
          <cell r="AT1642"/>
          <cell r="AU1642"/>
          <cell r="AV1642"/>
          <cell r="AW1642"/>
          <cell r="AX1642"/>
          <cell r="AY1642"/>
          <cell r="AZ1642" t="b">
            <v>1</v>
          </cell>
          <cell r="BA1642" t="b">
            <v>1</v>
          </cell>
          <cell r="BB1642" t="b">
            <v>0</v>
          </cell>
          <cell r="BC1642" t="str">
            <v>TRUE</v>
          </cell>
          <cell r="BD1642" t="b">
            <v>1</v>
          </cell>
          <cell r="BE1642" t="str">
            <v>REQ</v>
          </cell>
          <cell r="BF1642" t="str">
            <v>N/A</v>
          </cell>
          <cell r="BG1642" t="str">
            <v>REQ</v>
          </cell>
        </row>
        <row r="1643">
          <cell r="A1643">
            <v>82164</v>
          </cell>
          <cell r="B1643">
            <v>42917</v>
          </cell>
          <cell r="C1643"/>
          <cell r="D1643"/>
          <cell r="E1643"/>
          <cell r="F1643" t="str">
            <v>Gateway Vista, LLLP</v>
          </cell>
          <cell r="G1643" t="str">
            <v>Gateway Vista</v>
          </cell>
          <cell r="H1643" t="str">
            <v>YMCA Billings</v>
          </cell>
          <cell r="I1643" t="str">
            <v>FI Housing LP</v>
          </cell>
          <cell r="J1643" t="str">
            <v>46-1212693</v>
          </cell>
          <cell r="K1643">
            <v>0.99990000000000001</v>
          </cell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 t="str">
            <v>FI Housing LP</v>
          </cell>
          <cell r="W1643" t="str">
            <v>46-1212693</v>
          </cell>
          <cell r="X1643">
            <v>0.99990000000000001</v>
          </cell>
          <cell r="Y1643"/>
          <cell r="Z1643"/>
          <cell r="AA1643"/>
          <cell r="AB1643"/>
          <cell r="AC1643"/>
          <cell r="AD1643"/>
          <cell r="AE1643"/>
          <cell r="AF1643"/>
          <cell r="AG1643"/>
          <cell r="AH1643"/>
          <cell r="AI1643" t="str">
            <v>First Interstate Bank</v>
          </cell>
          <cell r="AJ1643" t="str">
            <v>81-0192860</v>
          </cell>
          <cell r="AK1643">
            <v>0.99980001000000007</v>
          </cell>
          <cell r="AL1643"/>
          <cell r="AM1643"/>
          <cell r="AN1643"/>
          <cell r="AO1643"/>
          <cell r="AP1643"/>
          <cell r="AQ1643"/>
          <cell r="AR1643"/>
          <cell r="AS1643"/>
          <cell r="AT1643"/>
          <cell r="AU1643"/>
          <cell r="AV1643"/>
          <cell r="AW1643"/>
          <cell r="AX1643"/>
          <cell r="AY1643"/>
          <cell r="AZ1643" t="b">
            <v>1</v>
          </cell>
          <cell r="BA1643" t="b">
            <v>1</v>
          </cell>
          <cell r="BB1643" t="str">
            <v>TRUE</v>
          </cell>
          <cell r="BC1643" t="str">
            <v>FALSE</v>
          </cell>
          <cell r="BD1643" t="b">
            <v>1</v>
          </cell>
          <cell r="BE1643" t="str">
            <v>N/A</v>
          </cell>
          <cell r="BF1643" t="e">
            <v>#NAME?</v>
          </cell>
          <cell r="BG1643" t="str">
            <v>REQ</v>
          </cell>
        </row>
        <row r="1644">
          <cell r="A1644">
            <v>79648</v>
          </cell>
          <cell r="B1644">
            <v>44084</v>
          </cell>
          <cell r="C1644"/>
          <cell r="D1644"/>
          <cell r="E1644"/>
          <cell r="F1644" t="str">
            <v>MHNW 17 MLK Senior Housing LLLP</v>
          </cell>
          <cell r="G1644" t="str">
            <v>Mercy Rosa Franklin (fka) MLK Senior Housing</v>
          </cell>
          <cell r="H1644" t="str">
            <v>Mercy Housing Northwest (WA ID) (aka Intercommunity Mercy)</v>
          </cell>
          <cell r="I1644" t="str">
            <v>NEF Assignment Corporation, as nominee</v>
          </cell>
          <cell r="J1644" t="str">
            <v>36-4326848</v>
          </cell>
          <cell r="K1644">
            <v>0.99990000000000001</v>
          </cell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 t="str">
            <v>NEF Capital One Investment Fund LLC</v>
          </cell>
          <cell r="W1644" t="str">
            <v>90-0843727</v>
          </cell>
          <cell r="X1644">
            <v>0.99990000000000001</v>
          </cell>
          <cell r="Y1644"/>
          <cell r="Z1644"/>
          <cell r="AA1644"/>
          <cell r="AB1644"/>
          <cell r="AC1644"/>
          <cell r="AD1644"/>
          <cell r="AE1644"/>
          <cell r="AF1644"/>
          <cell r="AG1644"/>
          <cell r="AH1644"/>
          <cell r="AI1644" t="str">
            <v>Capital One NA LIHTC, Inc.</v>
          </cell>
          <cell r="AJ1644" t="str">
            <v>26-0403948</v>
          </cell>
          <cell r="AK1644">
            <v>0.99980001000000007</v>
          </cell>
          <cell r="AL1644"/>
          <cell r="AM1644"/>
          <cell r="AN1644"/>
          <cell r="AO1644"/>
          <cell r="AP1644"/>
          <cell r="AQ1644"/>
          <cell r="AR1644"/>
          <cell r="AS1644"/>
          <cell r="AT1644"/>
          <cell r="AU1644"/>
          <cell r="AV1644"/>
          <cell r="AW1644"/>
          <cell r="AX1644"/>
          <cell r="AY1644"/>
          <cell r="AZ1644" t="b">
            <v>1</v>
          </cell>
          <cell r="BA1644" t="b">
            <v>1</v>
          </cell>
          <cell r="BB1644" t="str">
            <v>TRUE</v>
          </cell>
          <cell r="BC1644" t="str">
            <v>FALSE</v>
          </cell>
          <cell r="BD1644" t="b">
            <v>1</v>
          </cell>
          <cell r="BE1644" t="str">
            <v>REQ</v>
          </cell>
          <cell r="BF1644" t="e">
            <v>#NAME?</v>
          </cell>
          <cell r="BG1644" t="str">
            <v>REQ</v>
          </cell>
        </row>
        <row r="1645">
          <cell r="A1645">
            <v>79667</v>
          </cell>
          <cell r="B1645">
            <v>44243</v>
          </cell>
          <cell r="C1645"/>
          <cell r="D1645"/>
          <cell r="E1645"/>
          <cell r="F1645" t="str">
            <v>GenCap Orchard Ridge 43, LLC</v>
          </cell>
          <cell r="G1645" t="str">
            <v>Orchard Ridge</v>
          </cell>
          <cell r="H1645" t="str">
            <v>General Capital Group</v>
          </cell>
          <cell r="I1645" t="str">
            <v>NEF Assignment Corporation, as nominee</v>
          </cell>
          <cell r="J1645" t="str">
            <v>36-4326848</v>
          </cell>
          <cell r="K1645">
            <v>0.99990000000000001</v>
          </cell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 t="str">
            <v>ACD Midwest Fund II LP</v>
          </cell>
          <cell r="W1645" t="str">
            <v>84-3620204</v>
          </cell>
          <cell r="X1645">
            <v>0.99990000000000001</v>
          </cell>
          <cell r="Y1645"/>
          <cell r="Z1645"/>
          <cell r="AA1645"/>
          <cell r="AB1645"/>
          <cell r="AC1645"/>
          <cell r="AD1645"/>
          <cell r="AE1645"/>
          <cell r="AF1645"/>
          <cell r="AG1645"/>
          <cell r="AH1645"/>
          <cell r="AI1645" t="str">
            <v>Associated Community Development LLC</v>
          </cell>
          <cell r="AJ1645" t="str">
            <v>43-2089079</v>
          </cell>
          <cell r="AK1645">
            <v>0.99980001000000007</v>
          </cell>
          <cell r="AL1645"/>
          <cell r="AM1645"/>
          <cell r="AN1645"/>
          <cell r="AO1645"/>
          <cell r="AP1645"/>
          <cell r="AQ1645"/>
          <cell r="AR1645"/>
          <cell r="AS1645"/>
          <cell r="AT1645"/>
          <cell r="AU1645"/>
          <cell r="AV1645"/>
          <cell r="AW1645"/>
          <cell r="AX1645"/>
          <cell r="AY1645"/>
          <cell r="AZ1645" t="b">
            <v>1</v>
          </cell>
          <cell r="BA1645" t="b">
            <v>1</v>
          </cell>
          <cell r="BB1645" t="str">
            <v>TRUE</v>
          </cell>
          <cell r="BC1645" t="str">
            <v>FALSE</v>
          </cell>
          <cell r="BD1645" t="b">
            <v>1</v>
          </cell>
          <cell r="BE1645" t="str">
            <v>REQ</v>
          </cell>
          <cell r="BF1645" t="e">
            <v>#NAME?</v>
          </cell>
          <cell r="BG1645" t="str">
            <v>REQ</v>
          </cell>
        </row>
        <row r="1646">
          <cell r="A1646">
            <v>79750</v>
          </cell>
          <cell r="B1646">
            <v>44538</v>
          </cell>
          <cell r="C1646"/>
          <cell r="D1646"/>
          <cell r="E1646"/>
          <cell r="F1646" t="str">
            <v>Southfield Townhomes L.P.</v>
          </cell>
          <cell r="G1646" t="str">
            <v>Southfield Townhouses</v>
          </cell>
          <cell r="H1646" t="str">
            <v>Scott Canel and Associates</v>
          </cell>
          <cell r="I1646" t="str">
            <v>NEF Assignment Corporation, as nominee</v>
          </cell>
          <cell r="J1646" t="str">
            <v>36-4326848</v>
          </cell>
          <cell r="K1646">
            <v>0.99990000000000001</v>
          </cell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 t="str">
            <v>National Equity Fund 2021 LP</v>
          </cell>
          <cell r="W1646" t="str">
            <v>87-2842839</v>
          </cell>
          <cell r="X1646">
            <v>0.99990000000000001</v>
          </cell>
          <cell r="Y1646"/>
          <cell r="Z1646"/>
          <cell r="AA1646"/>
          <cell r="AB1646"/>
          <cell r="AC1646"/>
          <cell r="AD1646"/>
          <cell r="AE1646"/>
          <cell r="AF1646"/>
          <cell r="AG1646"/>
          <cell r="AH1646"/>
          <cell r="AI1646" t="str">
            <v>No investor with 50% or more ownership</v>
          </cell>
          <cell r="AJ1646" t="str">
            <v>N/A</v>
          </cell>
          <cell r="AK1646" t="str">
            <v>N/A</v>
          </cell>
          <cell r="AL1646"/>
          <cell r="AM1646"/>
          <cell r="AN1646"/>
          <cell r="AO1646"/>
          <cell r="AP1646"/>
          <cell r="AQ1646"/>
          <cell r="AR1646"/>
          <cell r="AS1646"/>
          <cell r="AT1646"/>
          <cell r="AU1646"/>
          <cell r="AV1646"/>
          <cell r="AW1646"/>
          <cell r="AX1646"/>
          <cell r="AY1646"/>
          <cell r="AZ1646" t="b">
            <v>1</v>
          </cell>
          <cell r="BA1646" t="b">
            <v>1</v>
          </cell>
          <cell r="BB1646" t="b">
            <v>0</v>
          </cell>
          <cell r="BC1646" t="str">
            <v>TRUE</v>
          </cell>
          <cell r="BD1646" t="b">
            <v>1</v>
          </cell>
          <cell r="BE1646" t="str">
            <v>REQ</v>
          </cell>
          <cell r="BF1646" t="str">
            <v>N/A</v>
          </cell>
          <cell r="BG1646" t="str">
            <v>REQ</v>
          </cell>
        </row>
        <row r="1647">
          <cell r="A1647">
            <v>79752</v>
          </cell>
          <cell r="B1647">
            <v>44743</v>
          </cell>
          <cell r="C1647"/>
          <cell r="D1647"/>
          <cell r="E1647"/>
          <cell r="F1647" t="str">
            <v>The Chicago Lighthouse Residences 4, LLC</v>
          </cell>
          <cell r="G1647" t="str">
            <v>The Chicago Lighthouse Residences -- 4%</v>
          </cell>
          <cell r="H1647" t="str">
            <v>Brinshore Development, LLC</v>
          </cell>
          <cell r="I1647" t="str">
            <v>NEF Assignment Corporation, as nominee</v>
          </cell>
          <cell r="J1647" t="str">
            <v>36-4326848</v>
          </cell>
          <cell r="K1647">
            <v>0.99990000000000001</v>
          </cell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 t="str">
            <v>National Equity Fund 2021 LP</v>
          </cell>
          <cell r="W1647" t="str">
            <v>87-2842839</v>
          </cell>
          <cell r="X1647">
            <v>0.99990000000000001</v>
          </cell>
          <cell r="Y1647"/>
          <cell r="Z1647"/>
          <cell r="AA1647"/>
          <cell r="AB1647"/>
          <cell r="AC1647"/>
          <cell r="AD1647"/>
          <cell r="AE1647"/>
          <cell r="AF1647"/>
          <cell r="AG1647"/>
          <cell r="AH1647"/>
          <cell r="AI1647" t="str">
            <v>No investor with 50% or more ownership</v>
          </cell>
          <cell r="AJ1647" t="str">
            <v>N/A</v>
          </cell>
          <cell r="AK1647" t="str">
            <v>N/A</v>
          </cell>
          <cell r="AL1647"/>
          <cell r="AM1647"/>
          <cell r="AN1647"/>
          <cell r="AO1647"/>
          <cell r="AP1647"/>
          <cell r="AQ1647"/>
          <cell r="AR1647"/>
          <cell r="AS1647"/>
          <cell r="AT1647"/>
          <cell r="AU1647"/>
          <cell r="AV1647"/>
          <cell r="AW1647"/>
          <cell r="AX1647"/>
          <cell r="AY1647"/>
          <cell r="AZ1647" t="b">
            <v>1</v>
          </cell>
          <cell r="BA1647" t="b">
            <v>1</v>
          </cell>
          <cell r="BB1647" t="b">
            <v>0</v>
          </cell>
          <cell r="BC1647" t="str">
            <v>FALSE</v>
          </cell>
          <cell r="BD1647" t="b">
            <v>1</v>
          </cell>
          <cell r="BE1647" t="str">
            <v>REQ</v>
          </cell>
          <cell r="BF1647" t="str">
            <v>N/A</v>
          </cell>
          <cell r="BG1647" t="str">
            <v>REQ</v>
          </cell>
        </row>
        <row r="1648">
          <cell r="A1648">
            <v>79696</v>
          </cell>
          <cell r="B1648">
            <v>45064</v>
          </cell>
          <cell r="C1648"/>
          <cell r="D1648"/>
          <cell r="E1648"/>
          <cell r="F1648" t="str">
            <v>Cartwright Family Apartments, LP</v>
          </cell>
          <cell r="G1648" t="str">
            <v>Cartwright Family</v>
          </cell>
          <cell r="H1648" t="str">
            <v>C and C Development Co., LLC</v>
          </cell>
          <cell r="I1648" t="str">
            <v>NEF Assignment Corporation, as nominee</v>
          </cell>
          <cell r="J1648" t="str">
            <v>36-4326848</v>
          </cell>
          <cell r="K1648">
            <v>0.99990000000000001</v>
          </cell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 t="str">
            <v>Banc of America Community Housing Investment Fund XVIII LP</v>
          </cell>
          <cell r="W1648" t="str">
            <v>92-3768121</v>
          </cell>
          <cell r="X1648">
            <v>0.99990000000000001</v>
          </cell>
          <cell r="Y1648"/>
          <cell r="Z1648"/>
          <cell r="AA1648"/>
          <cell r="AB1648"/>
          <cell r="AC1648"/>
          <cell r="AD1648"/>
          <cell r="AE1648"/>
          <cell r="AF1648"/>
          <cell r="AG1648"/>
          <cell r="AH1648"/>
          <cell r="AI1648" t="str">
            <v>Bank of America, N.A.</v>
          </cell>
          <cell r="AJ1648" t="str">
            <v>94-1687665</v>
          </cell>
          <cell r="AK1648">
            <v>0.99980001000000007</v>
          </cell>
          <cell r="AL1648"/>
          <cell r="AM1648"/>
          <cell r="AN1648"/>
          <cell r="AO1648"/>
          <cell r="AP1648"/>
          <cell r="AQ1648"/>
          <cell r="AR1648"/>
          <cell r="AS1648"/>
          <cell r="AT1648"/>
          <cell r="AU1648"/>
          <cell r="AV1648"/>
          <cell r="AW1648"/>
          <cell r="AX1648"/>
          <cell r="AY1648"/>
          <cell r="AZ1648" t="b">
            <v>1</v>
          </cell>
          <cell r="BA1648" t="b">
            <v>1</v>
          </cell>
          <cell r="BB1648" t="b">
            <v>0</v>
          </cell>
          <cell r="BC1648" t="str">
            <v>FALSE</v>
          </cell>
          <cell r="BD1648" t="b">
            <v>1</v>
          </cell>
          <cell r="BE1648" t="str">
            <v>REQ</v>
          </cell>
          <cell r="BF1648" t="e">
            <v>#NAME?</v>
          </cell>
          <cell r="BG1648" t="str">
            <v>REQ</v>
          </cell>
        </row>
        <row r="1649">
          <cell r="A1649">
            <v>79698</v>
          </cell>
          <cell r="B1649">
            <v>44490</v>
          </cell>
          <cell r="C1649"/>
          <cell r="D1649"/>
          <cell r="E1649"/>
          <cell r="F1649" t="str">
            <v>Carlton Apartments Supportive Housing LLC</v>
          </cell>
          <cell r="G1649" t="str">
            <v>Carlton Apartments Resyndication</v>
          </cell>
          <cell r="H1649" t="str">
            <v>Mercy Housing Lakefront (IL WI)</v>
          </cell>
          <cell r="I1649" t="str">
            <v>NEF Assignment Corporation, as nominee</v>
          </cell>
          <cell r="J1649" t="str">
            <v>36-4326848</v>
          </cell>
          <cell r="K1649">
            <v>0.99990000000000001</v>
          </cell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 t="str">
            <v>CIBC Bank USA Affordable Housing Fund LP</v>
          </cell>
          <cell r="W1649" t="str">
            <v>37-1841929</v>
          </cell>
          <cell r="X1649">
            <v>0.99990000000000001</v>
          </cell>
          <cell r="Y1649"/>
          <cell r="Z1649"/>
          <cell r="AA1649"/>
          <cell r="AB1649"/>
          <cell r="AC1649"/>
          <cell r="AD1649"/>
          <cell r="AE1649"/>
          <cell r="AF1649"/>
          <cell r="AG1649"/>
          <cell r="AH1649"/>
          <cell r="AI1649" t="str">
            <v>CIBC Bank USA</v>
          </cell>
          <cell r="AJ1649" t="str">
            <v>36-3722148</v>
          </cell>
          <cell r="AK1649">
            <v>0.99980001000000007</v>
          </cell>
          <cell r="AL1649"/>
          <cell r="AM1649"/>
          <cell r="AN1649"/>
          <cell r="AO1649"/>
          <cell r="AP1649"/>
          <cell r="AQ1649"/>
          <cell r="AR1649"/>
          <cell r="AS1649"/>
          <cell r="AT1649"/>
          <cell r="AU1649"/>
          <cell r="AV1649"/>
          <cell r="AW1649"/>
          <cell r="AX1649"/>
          <cell r="AY1649"/>
          <cell r="AZ1649" t="b">
            <v>1</v>
          </cell>
          <cell r="BA1649" t="b">
            <v>1</v>
          </cell>
          <cell r="BB1649" t="str">
            <v>TRUE</v>
          </cell>
          <cell r="BC1649" t="str">
            <v>FALSE</v>
          </cell>
          <cell r="BD1649" t="b">
            <v>1</v>
          </cell>
          <cell r="BE1649" t="str">
            <v>REQ</v>
          </cell>
          <cell r="BF1649" t="e">
            <v>#NAME?</v>
          </cell>
          <cell r="BG1649" t="str">
            <v>REQ</v>
          </cell>
        </row>
        <row r="1650">
          <cell r="A1650">
            <v>79777</v>
          </cell>
          <cell r="B1650">
            <v>44659</v>
          </cell>
          <cell r="C1650"/>
          <cell r="D1650"/>
          <cell r="E1650"/>
          <cell r="F1650" t="str">
            <v>West Side Homes LLC</v>
          </cell>
          <cell r="G1650" t="str">
            <v>West Side Homes</v>
          </cell>
          <cell r="H1650" t="str">
            <v>People United for Sustainable Housing (PUSH) Buffalo</v>
          </cell>
          <cell r="I1650" t="str">
            <v>NEF Assignment Corporation, as nominee</v>
          </cell>
          <cell r="J1650" t="str">
            <v>36-4326848</v>
          </cell>
          <cell r="K1650">
            <v>0.99990000000000001</v>
          </cell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 t="str">
            <v>National Equity Fund 2022 LP</v>
          </cell>
          <cell r="W1650" t="str">
            <v>88-0768490</v>
          </cell>
          <cell r="X1650">
            <v>0.99990000000000001</v>
          </cell>
          <cell r="Y1650"/>
          <cell r="Z1650"/>
          <cell r="AA1650"/>
          <cell r="AB1650"/>
          <cell r="AC1650"/>
          <cell r="AD1650"/>
          <cell r="AE1650"/>
          <cell r="AF1650"/>
          <cell r="AG1650"/>
          <cell r="AH1650"/>
          <cell r="AI1650" t="str">
            <v>No investor with 50% or more ownership</v>
          </cell>
          <cell r="AJ1650" t="str">
            <v>N/A</v>
          </cell>
          <cell r="AK1650" t="str">
            <v>N/A</v>
          </cell>
          <cell r="AL1650"/>
          <cell r="AM1650"/>
          <cell r="AN1650"/>
          <cell r="AO1650"/>
          <cell r="AP1650"/>
          <cell r="AQ1650"/>
          <cell r="AR1650"/>
          <cell r="AS1650"/>
          <cell r="AT1650"/>
          <cell r="AU1650"/>
          <cell r="AV1650"/>
          <cell r="AW1650"/>
          <cell r="AX1650"/>
          <cell r="AY1650"/>
          <cell r="AZ1650" t="b">
            <v>1</v>
          </cell>
          <cell r="BA1650" t="b">
            <v>1</v>
          </cell>
          <cell r="BB1650" t="str">
            <v>TRUE</v>
          </cell>
          <cell r="BC1650" t="str">
            <v>FALSE</v>
          </cell>
          <cell r="BD1650" t="b">
            <v>1</v>
          </cell>
          <cell r="BE1650" t="str">
            <v>REQ</v>
          </cell>
          <cell r="BF1650" t="str">
            <v>N/A</v>
          </cell>
          <cell r="BG1650" t="str">
            <v>REQ</v>
          </cell>
        </row>
        <row r="1651">
          <cell r="A1651">
            <v>79784</v>
          </cell>
          <cell r="B1651">
            <v>44707</v>
          </cell>
          <cell r="C1651"/>
          <cell r="D1651"/>
          <cell r="E1651"/>
          <cell r="F1651" t="str">
            <v>Pinehurst Preservation Limited Dividend Housing Association Limited Partnership</v>
          </cell>
          <cell r="G1651" t="str">
            <v>Pinehurst Townhomes</v>
          </cell>
          <cell r="H1651" t="str">
            <v>Full Circle Communities, Inc.</v>
          </cell>
          <cell r="I1651" t="str">
            <v>NEF Assignment Corporation, as nominee</v>
          </cell>
          <cell r="J1651" t="str">
            <v>36-4326848</v>
          </cell>
          <cell r="K1651">
            <v>0.99990000000000001</v>
          </cell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 t="str">
            <v>National Equity Fund 2021 LP</v>
          </cell>
          <cell r="W1651" t="str">
            <v>87-2842839</v>
          </cell>
          <cell r="X1651">
            <v>0.99990000000000001</v>
          </cell>
          <cell r="Y1651"/>
          <cell r="Z1651"/>
          <cell r="AA1651"/>
          <cell r="AB1651"/>
          <cell r="AC1651"/>
          <cell r="AD1651"/>
          <cell r="AE1651"/>
          <cell r="AF1651"/>
          <cell r="AG1651"/>
          <cell r="AH1651"/>
          <cell r="AI1651" t="str">
            <v>No investor with 50% or more ownership</v>
          </cell>
          <cell r="AJ1651" t="str">
            <v>N/A</v>
          </cell>
          <cell r="AK1651" t="str">
            <v>N/A</v>
          </cell>
          <cell r="AL1651"/>
          <cell r="AM1651"/>
          <cell r="AN1651"/>
          <cell r="AO1651"/>
          <cell r="AP1651"/>
          <cell r="AQ1651"/>
          <cell r="AR1651"/>
          <cell r="AS1651"/>
          <cell r="AT1651"/>
          <cell r="AU1651"/>
          <cell r="AV1651"/>
          <cell r="AW1651"/>
          <cell r="AX1651"/>
          <cell r="AY1651"/>
          <cell r="AZ1651" t="b">
            <v>1</v>
          </cell>
          <cell r="BA1651" t="b">
            <v>1</v>
          </cell>
          <cell r="BB1651" t="b">
            <v>0</v>
          </cell>
          <cell r="BC1651" t="str">
            <v>FALSE</v>
          </cell>
          <cell r="BD1651" t="b">
            <v>1</v>
          </cell>
          <cell r="BE1651" t="str">
            <v>REQ</v>
          </cell>
          <cell r="BF1651" t="str">
            <v>N/A</v>
          </cell>
          <cell r="BG1651" t="str">
            <v>REQ</v>
          </cell>
        </row>
        <row r="1652">
          <cell r="A1652">
            <v>79723</v>
          </cell>
          <cell r="B1652">
            <v>44188</v>
          </cell>
          <cell r="C1652"/>
          <cell r="D1652"/>
          <cell r="E1652"/>
          <cell r="F1652" t="str">
            <v>Geneseo Townhomes, LLC</v>
          </cell>
          <cell r="G1652" t="str">
            <v>Geneseo Townhomes</v>
          </cell>
          <cell r="H1652" t="str">
            <v>Bear Development, LLC</v>
          </cell>
          <cell r="I1652" t="str">
            <v>NEF FRE Affordable Housing Fund LP</v>
          </cell>
          <cell r="J1652" t="str">
            <v>37-1908305</v>
          </cell>
          <cell r="K1652">
            <v>0.99990000000000001</v>
          </cell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 t="str">
            <v>NEF FRE Affordable Housing Fund LP</v>
          </cell>
          <cell r="W1652" t="str">
            <v>37-1908305</v>
          </cell>
          <cell r="X1652">
            <v>0.99990000000000001</v>
          </cell>
          <cell r="Y1652"/>
          <cell r="Z1652"/>
          <cell r="AA1652"/>
          <cell r="AB1652"/>
          <cell r="AC1652"/>
          <cell r="AD1652"/>
          <cell r="AE1652"/>
          <cell r="AF1652"/>
          <cell r="AG1652"/>
          <cell r="AH1652"/>
          <cell r="AI1652" t="str">
            <v>Federal Home Loan Mortgage Corporation</v>
          </cell>
          <cell r="AJ1652" t="str">
            <v>52-0904874</v>
          </cell>
          <cell r="AK1652">
            <v>0.99980001000000007</v>
          </cell>
          <cell r="AL1652"/>
          <cell r="AM1652"/>
          <cell r="AN1652"/>
          <cell r="AO1652"/>
          <cell r="AP1652"/>
          <cell r="AQ1652"/>
          <cell r="AR1652"/>
          <cell r="AS1652"/>
          <cell r="AT1652"/>
          <cell r="AU1652"/>
          <cell r="AV1652"/>
          <cell r="AW1652"/>
          <cell r="AX1652"/>
          <cell r="AY1652"/>
          <cell r="AZ1652" t="b">
            <v>1</v>
          </cell>
          <cell r="BA1652" t="b">
            <v>1</v>
          </cell>
          <cell r="BB1652" t="b">
            <v>0</v>
          </cell>
          <cell r="BC1652" t="str">
            <v>FALSE</v>
          </cell>
          <cell r="BD1652" t="b">
            <v>1</v>
          </cell>
          <cell r="BE1652" t="str">
            <v>N/A</v>
          </cell>
          <cell r="BF1652" t="e">
            <v>#NAME?</v>
          </cell>
          <cell r="BG1652" t="str">
            <v>REQ</v>
          </cell>
        </row>
        <row r="1653">
          <cell r="A1653">
            <v>79724</v>
          </cell>
          <cell r="B1653">
            <v>44482</v>
          </cell>
          <cell r="C1653"/>
          <cell r="D1653"/>
          <cell r="E1653"/>
          <cell r="F1653" t="str">
            <v>6001 Lawrence, LP</v>
          </cell>
          <cell r="G1653" t="str">
            <v>6001 West Lawrence</v>
          </cell>
          <cell r="H1653" t="str">
            <v>Full Circle Communities, Inc.</v>
          </cell>
          <cell r="I1653" t="str">
            <v>NEF Assignment Corporation, as nominee</v>
          </cell>
          <cell r="J1653" t="str">
            <v>36-4326848</v>
          </cell>
          <cell r="K1653">
            <v>0.99990000000000001</v>
          </cell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 t="str">
            <v>CIBC Bank USA Affordable Housing Fund LP</v>
          </cell>
          <cell r="W1653" t="str">
            <v>37-1841929</v>
          </cell>
          <cell r="X1653">
            <v>0.99990000000000001</v>
          </cell>
          <cell r="Y1653"/>
          <cell r="Z1653"/>
          <cell r="AA1653"/>
          <cell r="AB1653"/>
          <cell r="AC1653"/>
          <cell r="AD1653"/>
          <cell r="AE1653"/>
          <cell r="AF1653"/>
          <cell r="AG1653"/>
          <cell r="AH1653"/>
          <cell r="AI1653" t="str">
            <v>CIBC Bank USA</v>
          </cell>
          <cell r="AJ1653" t="str">
            <v>36-3722148</v>
          </cell>
          <cell r="AK1653">
            <v>0.99980001000000007</v>
          </cell>
          <cell r="AL1653"/>
          <cell r="AM1653"/>
          <cell r="AN1653"/>
          <cell r="AO1653"/>
          <cell r="AP1653"/>
          <cell r="AQ1653"/>
          <cell r="AR1653"/>
          <cell r="AS1653"/>
          <cell r="AT1653"/>
          <cell r="AU1653"/>
          <cell r="AV1653"/>
          <cell r="AW1653"/>
          <cell r="AX1653"/>
          <cell r="AY1653"/>
          <cell r="AZ1653" t="b">
            <v>1</v>
          </cell>
          <cell r="BA1653" t="b">
            <v>1</v>
          </cell>
          <cell r="BB1653" t="str">
            <v>TRUE</v>
          </cell>
          <cell r="BC1653" t="str">
            <v>FALSE</v>
          </cell>
          <cell r="BD1653" t="b">
            <v>1</v>
          </cell>
          <cell r="BE1653" t="str">
            <v>REQ</v>
          </cell>
          <cell r="BF1653" t="e">
            <v>#NAME?</v>
          </cell>
          <cell r="BG1653" t="str">
            <v>REQ</v>
          </cell>
        </row>
        <row r="1654">
          <cell r="A1654">
            <v>78473</v>
          </cell>
          <cell r="B1654">
            <v>43455</v>
          </cell>
          <cell r="C1654"/>
          <cell r="D1654"/>
          <cell r="E1654"/>
          <cell r="F1654" t="str">
            <v>Providence Heights LLLP</v>
          </cell>
          <cell r="G1654" t="str">
            <v>PATH</v>
          </cell>
          <cell r="H1654" t="str">
            <v>Second Chance Center</v>
          </cell>
          <cell r="I1654" t="str">
            <v>NEF Assignment Corporation, as nominee</v>
          </cell>
          <cell r="J1654" t="str">
            <v>36-4326848</v>
          </cell>
          <cell r="K1654">
            <v>0.99980000000000002</v>
          </cell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 t="str">
            <v>Homestead Equity Fund XV Limited Partnership</v>
          </cell>
          <cell r="W1654" t="str">
            <v>83-0926813</v>
          </cell>
          <cell r="X1654">
            <v>0.99980000000000002</v>
          </cell>
          <cell r="Y1654"/>
          <cell r="Z1654"/>
          <cell r="AA1654"/>
          <cell r="AB1654"/>
          <cell r="AC1654"/>
          <cell r="AD1654"/>
          <cell r="AE1654"/>
          <cell r="AF1654"/>
          <cell r="AG1654"/>
          <cell r="AH1654"/>
          <cell r="AI1654" t="str">
            <v>No investor with 50% or more ownership</v>
          </cell>
          <cell r="AJ1654" t="str">
            <v>N/A</v>
          </cell>
          <cell r="AK1654" t="str">
            <v>N/A</v>
          </cell>
          <cell r="AL1654"/>
          <cell r="AM1654"/>
          <cell r="AN1654"/>
          <cell r="AO1654"/>
          <cell r="AP1654"/>
          <cell r="AQ1654"/>
          <cell r="AR1654"/>
          <cell r="AS1654"/>
          <cell r="AT1654"/>
          <cell r="AU1654"/>
          <cell r="AV1654" t="str">
            <v/>
          </cell>
          <cell r="AW1654"/>
          <cell r="AX1654" t="str">
            <v/>
          </cell>
          <cell r="AY1654"/>
          <cell r="AZ1654" t="b">
            <v>1</v>
          </cell>
          <cell r="BA1654" t="b">
            <v>1</v>
          </cell>
          <cell r="BB1654" t="str">
            <v>TRUE</v>
          </cell>
          <cell r="BC1654" t="str">
            <v>FALSE</v>
          </cell>
          <cell r="BD1654" t="b">
            <v>1</v>
          </cell>
          <cell r="BE1654" t="str">
            <v>REQ</v>
          </cell>
          <cell r="BF1654" t="str">
            <v>N/A</v>
          </cell>
          <cell r="BG1654" t="str">
            <v>REQ</v>
          </cell>
        </row>
        <row r="1655">
          <cell r="A1655">
            <v>79732</v>
          </cell>
          <cell r="B1655">
            <v>44428</v>
          </cell>
          <cell r="C1655"/>
          <cell r="D1655"/>
          <cell r="E1655"/>
          <cell r="F1655" t="str">
            <v>Oakfield Groves Apartments, LP</v>
          </cell>
          <cell r="G1655" t="str">
            <v>Plateau Village</v>
          </cell>
          <cell r="H1655" t="str">
            <v>Turnstone Development Corporation</v>
          </cell>
          <cell r="I1655" t="str">
            <v>NEF Assignment Corporation, as nominee</v>
          </cell>
          <cell r="J1655" t="str">
            <v>36-4326848</v>
          </cell>
          <cell r="K1655">
            <v>0.99990000000000001</v>
          </cell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 t="str">
            <v>Banc of America Community Housing Investment Fund XIII LP</v>
          </cell>
          <cell r="W1655" t="str">
            <v>85-2829333</v>
          </cell>
          <cell r="X1655">
            <v>0.99990000000000001</v>
          </cell>
          <cell r="Y1655"/>
          <cell r="Z1655"/>
          <cell r="AA1655"/>
          <cell r="AB1655"/>
          <cell r="AC1655"/>
          <cell r="AD1655"/>
          <cell r="AE1655"/>
          <cell r="AF1655"/>
          <cell r="AG1655"/>
          <cell r="AH1655"/>
          <cell r="AI1655" t="str">
            <v>Bank of America, N.A.</v>
          </cell>
          <cell r="AJ1655" t="str">
            <v>94-1687665</v>
          </cell>
          <cell r="AK1655">
            <v>0.99980001000000007</v>
          </cell>
          <cell r="AL1655"/>
          <cell r="AM1655"/>
          <cell r="AN1655"/>
          <cell r="AO1655"/>
          <cell r="AP1655"/>
          <cell r="AQ1655"/>
          <cell r="AR1655"/>
          <cell r="AS1655"/>
          <cell r="AT1655"/>
          <cell r="AU1655"/>
          <cell r="AV1655"/>
          <cell r="AW1655"/>
          <cell r="AX1655"/>
          <cell r="AY1655"/>
          <cell r="AZ1655" t="b">
            <v>1</v>
          </cell>
          <cell r="BA1655" t="b">
            <v>1</v>
          </cell>
          <cell r="BB1655" t="b">
            <v>0</v>
          </cell>
          <cell r="BC1655" t="str">
            <v>TRUE</v>
          </cell>
          <cell r="BD1655" t="b">
            <v>1</v>
          </cell>
          <cell r="BE1655" t="str">
            <v>REQ</v>
          </cell>
          <cell r="BF1655" t="e">
            <v>#NAME?</v>
          </cell>
          <cell r="BG1655" t="str">
            <v>REQ</v>
          </cell>
        </row>
        <row r="1656">
          <cell r="A1656">
            <v>79785</v>
          </cell>
          <cell r="B1656">
            <v>44187</v>
          </cell>
          <cell r="C1656"/>
          <cell r="D1656"/>
          <cell r="E1656"/>
          <cell r="F1656" t="str">
            <v>Sun Commons, LP</v>
          </cell>
          <cell r="G1656" t="str">
            <v>Sun Commons</v>
          </cell>
          <cell r="H1656" t="str">
            <v>Abbey Road, Inc.</v>
          </cell>
          <cell r="I1656" t="str">
            <v>NEF Assignment Corporation, as nominee</v>
          </cell>
          <cell r="J1656" t="str">
            <v>36-4326848</v>
          </cell>
          <cell r="K1656">
            <v>0.99990000000000001</v>
          </cell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 t="str">
            <v>National Equity Fund 2020 Series II LP</v>
          </cell>
          <cell r="W1656" t="str">
            <v>85-3138063</v>
          </cell>
          <cell r="X1656">
            <v>0.1249875</v>
          </cell>
          <cell r="Y1656" t="str">
            <v>California Equity Fund 2021 LP</v>
          </cell>
          <cell r="Z1656" t="str">
            <v>86-2727714</v>
          </cell>
          <cell r="AA1656">
            <v>0.87491249999999998</v>
          </cell>
          <cell r="AB1656"/>
          <cell r="AC1656"/>
          <cell r="AD1656"/>
          <cell r="AE1656"/>
          <cell r="AF1656"/>
          <cell r="AG1656"/>
          <cell r="AH1656"/>
          <cell r="AI1656" t="str">
            <v>No investor with 50% or more ownership</v>
          </cell>
          <cell r="AJ1656" t="str">
            <v>N/A</v>
          </cell>
          <cell r="AK1656" t="str">
            <v>N/A</v>
          </cell>
          <cell r="AL1656"/>
          <cell r="AM1656"/>
          <cell r="AN1656"/>
          <cell r="AO1656"/>
          <cell r="AP1656"/>
          <cell r="AQ1656"/>
          <cell r="AR1656"/>
          <cell r="AS1656"/>
          <cell r="AT1656"/>
          <cell r="AU1656"/>
          <cell r="AV1656"/>
          <cell r="AW1656"/>
          <cell r="AX1656"/>
          <cell r="AY1656"/>
          <cell r="AZ1656" t="b">
            <v>1</v>
          </cell>
          <cell r="BA1656" t="b">
            <v>1</v>
          </cell>
          <cell r="BB1656" t="b">
            <v>0</v>
          </cell>
          <cell r="BC1656" t="str">
            <v>FALSE</v>
          </cell>
          <cell r="BD1656" t="b">
            <v>1</v>
          </cell>
          <cell r="BE1656" t="str">
            <v>REQ</v>
          </cell>
          <cell r="BF1656" t="str">
            <v>N/A</v>
          </cell>
          <cell r="BG1656" t="str">
            <v>REQ</v>
          </cell>
        </row>
        <row r="1657">
          <cell r="A1657">
            <v>79740</v>
          </cell>
          <cell r="B1657">
            <v>44263</v>
          </cell>
          <cell r="C1657"/>
          <cell r="D1657"/>
          <cell r="E1657"/>
          <cell r="F1657" t="str">
            <v>HC Brookings LLC</v>
          </cell>
          <cell r="G1657" t="str">
            <v>Elias Brookings Apartments</v>
          </cell>
          <cell r="H1657" t="str">
            <v>Home City Development, Inc.</v>
          </cell>
          <cell r="I1657" t="str">
            <v>NEF Assignment Corporation, as nominee</v>
          </cell>
          <cell r="J1657" t="str">
            <v>36-4326848</v>
          </cell>
          <cell r="K1657">
            <v>0.99990000000000001</v>
          </cell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 t="str">
            <v>Four Eighty-One Housing Investment Fund V LP</v>
          </cell>
          <cell r="W1657" t="str">
            <v>37-1895553</v>
          </cell>
          <cell r="X1657">
            <v>0.99990000000000001</v>
          </cell>
          <cell r="Y1657"/>
          <cell r="Z1657"/>
          <cell r="AA1657"/>
          <cell r="AB1657"/>
          <cell r="AC1657"/>
          <cell r="AD1657"/>
          <cell r="AE1657"/>
          <cell r="AF1657"/>
          <cell r="AG1657"/>
          <cell r="AH1657"/>
          <cell r="AI1657" t="str">
            <v>Four Eighty - One Corp</v>
          </cell>
          <cell r="AJ1657" t="str">
            <v>01-0354265</v>
          </cell>
          <cell r="AK1657">
            <v>0.99980001000000007</v>
          </cell>
          <cell r="AL1657"/>
          <cell r="AM1657"/>
          <cell r="AN1657"/>
          <cell r="AO1657"/>
          <cell r="AP1657"/>
          <cell r="AQ1657"/>
          <cell r="AR1657"/>
          <cell r="AS1657"/>
          <cell r="AT1657"/>
          <cell r="AU1657"/>
          <cell r="AV1657"/>
          <cell r="AW1657"/>
          <cell r="AX1657"/>
          <cell r="AY1657"/>
          <cell r="AZ1657" t="b">
            <v>0</v>
          </cell>
          <cell r="BA1657" t="b">
            <v>0</v>
          </cell>
          <cell r="BB1657" t="str">
            <v>TRUE</v>
          </cell>
          <cell r="BC1657" t="str">
            <v>FALSE</v>
          </cell>
          <cell r="BD1657" t="b">
            <v>1</v>
          </cell>
          <cell r="BE1657" t="str">
            <v>REQ</v>
          </cell>
          <cell r="BF1657" t="e">
            <v>#NAME?</v>
          </cell>
          <cell r="BG1657" t="str">
            <v>REQ</v>
          </cell>
        </row>
        <row r="1658">
          <cell r="A1658">
            <v>79744</v>
          </cell>
          <cell r="B1658">
            <v>44071</v>
          </cell>
          <cell r="C1658"/>
          <cell r="D1658"/>
          <cell r="E1658"/>
          <cell r="F1658" t="str">
            <v>Malibu Bay Preservation, Ltd.</v>
          </cell>
          <cell r="G1658" t="str">
            <v>Malibu Bay Apartments</v>
          </cell>
          <cell r="H1658" t="str">
            <v>Lincoln Avenue Capital, LLC</v>
          </cell>
          <cell r="I1658" t="str">
            <v>MS Single Investor Fund VII LLC</v>
          </cell>
          <cell r="J1658" t="str">
            <v>85-0577381</v>
          </cell>
          <cell r="K1658">
            <v>0.99990000000000001</v>
          </cell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 t="str">
            <v>MS Single Investor Fund VII LLC</v>
          </cell>
          <cell r="W1658" t="str">
            <v>85-0577381</v>
          </cell>
          <cell r="X1658">
            <v>0.99990000000000001</v>
          </cell>
          <cell r="Y1658"/>
          <cell r="Z1658"/>
          <cell r="AA1658"/>
          <cell r="AB1658"/>
          <cell r="AC1658"/>
          <cell r="AD1658"/>
          <cell r="AE1658"/>
          <cell r="AF1658"/>
          <cell r="AG1658"/>
          <cell r="AH1658"/>
          <cell r="AI1658" t="str">
            <v>Morgan Stanley Private Bank, National Association</v>
          </cell>
          <cell r="AJ1658" t="str">
            <v>22-3458456</v>
          </cell>
          <cell r="AK1658">
            <v>0.99980001000000007</v>
          </cell>
          <cell r="AL1658"/>
          <cell r="AM1658"/>
          <cell r="AN1658"/>
          <cell r="AO1658"/>
          <cell r="AP1658"/>
          <cell r="AQ1658"/>
          <cell r="AR1658"/>
          <cell r="AS1658"/>
          <cell r="AT1658"/>
          <cell r="AU1658"/>
          <cell r="AV1658"/>
          <cell r="AW1658"/>
          <cell r="AX1658"/>
          <cell r="AY1658"/>
          <cell r="AZ1658" t="b">
            <v>1</v>
          </cell>
          <cell r="BA1658" t="b">
            <v>1</v>
          </cell>
          <cell r="BB1658" t="b">
            <v>0</v>
          </cell>
          <cell r="BC1658" t="str">
            <v>FALSE</v>
          </cell>
          <cell r="BD1658" t="b">
            <v>1</v>
          </cell>
          <cell r="BE1658" t="str">
            <v>N/A</v>
          </cell>
          <cell r="BF1658" t="e">
            <v>#NAME?</v>
          </cell>
          <cell r="BG1658" t="str">
            <v>REQ</v>
          </cell>
        </row>
        <row r="1659">
          <cell r="A1659">
            <v>79796</v>
          </cell>
          <cell r="B1659">
            <v>44180</v>
          </cell>
          <cell r="C1659"/>
          <cell r="D1659"/>
          <cell r="E1659"/>
          <cell r="F1659" t="str">
            <v>Commonwealth Housing Partners LP</v>
          </cell>
          <cell r="G1659" t="str">
            <v>Airport Inn Apartments</v>
          </cell>
          <cell r="H1659" t="str">
            <v>Jamboree Housing Corporation</v>
          </cell>
          <cell r="I1659" t="str">
            <v>NEF Assignment Corporation, as nominee</v>
          </cell>
          <cell r="J1659" t="str">
            <v>36-4326848</v>
          </cell>
          <cell r="K1659">
            <v>0.99990000000000001</v>
          </cell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 t="str">
            <v>California Equity Fund 2020 LP</v>
          </cell>
          <cell r="W1659" t="str">
            <v>84-4324364</v>
          </cell>
          <cell r="X1659">
            <v>0.99990000000000001</v>
          </cell>
          <cell r="Y1659"/>
          <cell r="Z1659"/>
          <cell r="AA1659"/>
          <cell r="AB1659"/>
          <cell r="AC1659"/>
          <cell r="AD1659"/>
          <cell r="AE1659"/>
          <cell r="AF1659"/>
          <cell r="AG1659"/>
          <cell r="AH1659"/>
          <cell r="AI1659" t="str">
            <v>No investor with 50% or more ownership</v>
          </cell>
          <cell r="AJ1659" t="str">
            <v>N/A</v>
          </cell>
          <cell r="AK1659" t="str">
            <v>N/A</v>
          </cell>
          <cell r="AL1659"/>
          <cell r="AM1659"/>
          <cell r="AN1659"/>
          <cell r="AO1659"/>
          <cell r="AP1659"/>
          <cell r="AQ1659"/>
          <cell r="AR1659"/>
          <cell r="AS1659"/>
          <cell r="AT1659"/>
          <cell r="AU1659"/>
          <cell r="AV1659"/>
          <cell r="AW1659"/>
          <cell r="AX1659"/>
          <cell r="AY1659"/>
          <cell r="AZ1659" t="b">
            <v>1</v>
          </cell>
          <cell r="BA1659" t="b">
            <v>1</v>
          </cell>
          <cell r="BB1659" t="b">
            <v>0</v>
          </cell>
          <cell r="BC1659" t="str">
            <v>FALSE</v>
          </cell>
          <cell r="BD1659" t="b">
            <v>1</v>
          </cell>
          <cell r="BE1659" t="str">
            <v>REQ</v>
          </cell>
          <cell r="BF1659" t="str">
            <v>N/A</v>
          </cell>
          <cell r="BG1659" t="str">
            <v>REQ</v>
          </cell>
        </row>
        <row r="1660">
          <cell r="A1660">
            <v>79751</v>
          </cell>
          <cell r="B1660">
            <v>44743</v>
          </cell>
          <cell r="C1660"/>
          <cell r="D1660"/>
          <cell r="E1660"/>
          <cell r="F1660" t="str">
            <v>The Chicago Lighthouse Residences 9, LLC</v>
          </cell>
          <cell r="G1660" t="str">
            <v>The Chicago Lighthouse Residences -- 9%</v>
          </cell>
          <cell r="H1660" t="str">
            <v>Brinshore Development, LLC</v>
          </cell>
          <cell r="I1660" t="str">
            <v>NEF Assignment Corporation, as nominee</v>
          </cell>
          <cell r="J1660" t="str">
            <v>36-4326848</v>
          </cell>
          <cell r="K1660">
            <v>0.99990000000000001</v>
          </cell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 t="str">
            <v>CIBC Bank USA Affordable Housing Fund LP</v>
          </cell>
          <cell r="W1660" t="str">
            <v>37-1841929</v>
          </cell>
          <cell r="X1660">
            <v>0.99990000000000001</v>
          </cell>
          <cell r="Y1660"/>
          <cell r="Z1660"/>
          <cell r="AA1660"/>
          <cell r="AB1660"/>
          <cell r="AC1660"/>
          <cell r="AD1660"/>
          <cell r="AE1660"/>
          <cell r="AF1660"/>
          <cell r="AG1660"/>
          <cell r="AH1660"/>
          <cell r="AI1660" t="str">
            <v>CIBC Bank USA</v>
          </cell>
          <cell r="AJ1660" t="str">
            <v>36-3722148</v>
          </cell>
          <cell r="AK1660">
            <v>0.99980001000000007</v>
          </cell>
          <cell r="AL1660"/>
          <cell r="AM1660"/>
          <cell r="AN1660"/>
          <cell r="AO1660"/>
          <cell r="AP1660"/>
          <cell r="AQ1660"/>
          <cell r="AR1660"/>
          <cell r="AS1660"/>
          <cell r="AT1660"/>
          <cell r="AU1660"/>
          <cell r="AV1660"/>
          <cell r="AW1660"/>
          <cell r="AX1660"/>
          <cell r="AY1660"/>
          <cell r="AZ1660" t="b">
            <v>1</v>
          </cell>
          <cell r="BA1660" t="b">
            <v>1</v>
          </cell>
          <cell r="BB1660" t="b">
            <v>0</v>
          </cell>
          <cell r="BC1660" t="str">
            <v>TRUE</v>
          </cell>
          <cell r="BD1660" t="b">
            <v>1</v>
          </cell>
          <cell r="BE1660" t="str">
            <v>REQ</v>
          </cell>
          <cell r="BF1660" t="e">
            <v>#NAME?</v>
          </cell>
          <cell r="BG1660" t="str">
            <v>REQ</v>
          </cell>
        </row>
        <row r="1661">
          <cell r="A1661">
            <v>67909</v>
          </cell>
          <cell r="B1661">
            <v>43483</v>
          </cell>
          <cell r="C1661"/>
          <cell r="D1661"/>
          <cell r="E1661"/>
          <cell r="F1661" t="str">
            <v>Gen Cap Delavan 73, LLC</v>
          </cell>
          <cell r="G1661" t="str">
            <v>Bergamot Brass Works</v>
          </cell>
          <cell r="H1661" t="str">
            <v>General Capital Group</v>
          </cell>
          <cell r="I1661" t="str">
            <v>NEF Assignment Corporation, as nominee</v>
          </cell>
          <cell r="J1661" t="str">
            <v>36-4326848</v>
          </cell>
          <cell r="K1661">
            <v>0.9899</v>
          </cell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 t="str">
            <v>ACD Midwest Fund I LP</v>
          </cell>
          <cell r="W1661" t="str">
            <v>36-4849878</v>
          </cell>
          <cell r="X1661">
            <v>0.9899</v>
          </cell>
          <cell r="Y1661"/>
          <cell r="Z1661"/>
          <cell r="AA1661"/>
          <cell r="AB1661"/>
          <cell r="AC1661"/>
          <cell r="AD1661"/>
          <cell r="AE1661"/>
          <cell r="AF1661"/>
          <cell r="AG1661"/>
          <cell r="AH1661"/>
          <cell r="AI1661" t="str">
            <v>Associated Community Development LLC</v>
          </cell>
          <cell r="AJ1661" t="str">
            <v>43-2089079</v>
          </cell>
          <cell r="AK1661">
            <v>0.98980100999999987</v>
          </cell>
          <cell r="AL1661"/>
          <cell r="AM1661"/>
          <cell r="AN1661"/>
          <cell r="AO1661"/>
          <cell r="AP1661"/>
          <cell r="AQ1661"/>
          <cell r="AR1661"/>
          <cell r="AS1661"/>
          <cell r="AT1661"/>
          <cell r="AU1661"/>
          <cell r="AV1661" t="str">
            <v/>
          </cell>
          <cell r="AW1661"/>
          <cell r="AX1661" t="str">
            <v/>
          </cell>
          <cell r="AY1661"/>
          <cell r="AZ1661" t="b">
            <v>1</v>
          </cell>
          <cell r="BA1661" t="b">
            <v>1</v>
          </cell>
          <cell r="BB1661" t="str">
            <v>TRUE</v>
          </cell>
          <cell r="BC1661" t="str">
            <v>FALSE</v>
          </cell>
          <cell r="BD1661" t="b">
            <v>1</v>
          </cell>
          <cell r="BE1661" t="str">
            <v>REQ</v>
          </cell>
          <cell r="BF1661" t="e">
            <v>#NAME?</v>
          </cell>
          <cell r="BG1661" t="str">
            <v>REQ</v>
          </cell>
        </row>
        <row r="1662">
          <cell r="A1662">
            <v>79753</v>
          </cell>
          <cell r="B1662">
            <v>44860</v>
          </cell>
          <cell r="C1662"/>
          <cell r="D1662"/>
          <cell r="E1662"/>
          <cell r="F1662" t="str">
            <v>Southmoor Redevelopment LP</v>
          </cell>
          <cell r="G1662" t="str">
            <v>Southmoor Hills Apartments</v>
          </cell>
          <cell r="H1662" t="str">
            <v>Scott Canel and Associates</v>
          </cell>
          <cell r="I1662" t="str">
            <v>NEF FRE Affordable Housing Fund LP</v>
          </cell>
          <cell r="J1662" t="str">
            <v>37-1908305</v>
          </cell>
          <cell r="K1662">
            <v>0.99990000000000001</v>
          </cell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 t="str">
            <v>NEF FRE Affordable Housing Fund LP</v>
          </cell>
          <cell r="W1662" t="str">
            <v>37-1908305</v>
          </cell>
          <cell r="X1662">
            <v>0.99990000000000001</v>
          </cell>
          <cell r="Y1662"/>
          <cell r="Z1662"/>
          <cell r="AA1662"/>
          <cell r="AB1662"/>
          <cell r="AC1662"/>
          <cell r="AD1662"/>
          <cell r="AE1662"/>
          <cell r="AF1662"/>
          <cell r="AG1662"/>
          <cell r="AH1662"/>
          <cell r="AI1662" t="str">
            <v>Federal Home Loan Mortgage Corporation</v>
          </cell>
          <cell r="AJ1662" t="str">
            <v>52-0904874</v>
          </cell>
          <cell r="AK1662">
            <v>0.99980000999999996</v>
          </cell>
          <cell r="AL1662"/>
          <cell r="AM1662"/>
          <cell r="AN1662"/>
          <cell r="AO1662"/>
          <cell r="AP1662"/>
          <cell r="AQ1662"/>
          <cell r="AR1662"/>
          <cell r="AS1662"/>
          <cell r="AT1662"/>
          <cell r="AU1662"/>
          <cell r="AV1662"/>
          <cell r="AW1662"/>
          <cell r="AX1662"/>
          <cell r="AY1662"/>
          <cell r="AZ1662" t="b">
            <v>1</v>
          </cell>
          <cell r="BA1662" t="b">
            <v>1</v>
          </cell>
          <cell r="BB1662" t="b">
            <v>0</v>
          </cell>
          <cell r="BC1662" t="str">
            <v>FALSE</v>
          </cell>
          <cell r="BD1662" t="b">
            <v>1</v>
          </cell>
          <cell r="BE1662" t="str">
            <v>N/A</v>
          </cell>
          <cell r="BF1662" t="e">
            <v>#NAME?</v>
          </cell>
          <cell r="BG1662" t="str">
            <v>REQ</v>
          </cell>
        </row>
        <row r="1663">
          <cell r="A1663">
            <v>79754</v>
          </cell>
          <cell r="B1663">
            <v>44271</v>
          </cell>
          <cell r="C1663"/>
          <cell r="D1663"/>
          <cell r="E1663"/>
          <cell r="F1663" t="str">
            <v>Ashwood Redevelopment LP</v>
          </cell>
          <cell r="G1663" t="str">
            <v>Ashwood Apartments</v>
          </cell>
          <cell r="H1663" t="str">
            <v>Scott Canel and Associates</v>
          </cell>
          <cell r="I1663" t="str">
            <v>NEF Assignment Corporation, as nominee</v>
          </cell>
          <cell r="J1663" t="str">
            <v>36-4326848</v>
          </cell>
          <cell r="K1663">
            <v>0.99990000000000001</v>
          </cell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 t="str">
            <v>MS 2020 Supporting Resilient Communities Fund LLC</v>
          </cell>
          <cell r="W1663" t="str">
            <v>85-1229054</v>
          </cell>
          <cell r="X1663">
            <v>0.99990000000000001</v>
          </cell>
          <cell r="Y1663"/>
          <cell r="Z1663"/>
          <cell r="AA1663"/>
          <cell r="AB1663"/>
          <cell r="AC1663"/>
          <cell r="AD1663"/>
          <cell r="AE1663"/>
          <cell r="AF1663"/>
          <cell r="AG1663"/>
          <cell r="AH1663"/>
          <cell r="AI1663" t="str">
            <v>Morgan Stanley Private Bank, National Association</v>
          </cell>
          <cell r="AJ1663" t="str">
            <v>36-3707380</v>
          </cell>
          <cell r="AK1663">
            <v>0.99980001000000007</v>
          </cell>
          <cell r="AL1663"/>
          <cell r="AM1663"/>
          <cell r="AN1663"/>
          <cell r="AO1663"/>
          <cell r="AP1663"/>
          <cell r="AQ1663"/>
          <cell r="AR1663"/>
          <cell r="AS1663"/>
          <cell r="AT1663"/>
          <cell r="AU1663"/>
          <cell r="AV1663"/>
          <cell r="AW1663"/>
          <cell r="AX1663"/>
          <cell r="AY1663"/>
          <cell r="AZ1663" t="b">
            <v>0</v>
          </cell>
          <cell r="BA1663" t="b">
            <v>0</v>
          </cell>
          <cell r="BB1663" t="b">
            <v>0</v>
          </cell>
          <cell r="BC1663" t="str">
            <v>FALSE</v>
          </cell>
          <cell r="BD1663" t="b">
            <v>1</v>
          </cell>
          <cell r="BE1663" t="str">
            <v>REQ</v>
          </cell>
          <cell r="BF1663" t="e">
            <v>#NAME?</v>
          </cell>
          <cell r="BG1663" t="str">
            <v>REQ</v>
          </cell>
        </row>
        <row r="1664">
          <cell r="A1664">
            <v>78479</v>
          </cell>
          <cell r="B1664">
            <v>43510</v>
          </cell>
          <cell r="C1664"/>
          <cell r="D1664"/>
          <cell r="E1664"/>
          <cell r="F1664" t="str">
            <v>11 Crown Street Associates LLC</v>
          </cell>
          <cell r="G1664" t="str">
            <v>11 Crown Street</v>
          </cell>
          <cell r="H1664" t="str">
            <v>The Michaels Development Company I, L.P.</v>
          </cell>
          <cell r="I1664" t="str">
            <v>NEF Assignment Corporation, as nominee</v>
          </cell>
          <cell r="J1664" t="str">
            <v>36-4326848</v>
          </cell>
          <cell r="K1664">
            <v>0.99990000000000001</v>
          </cell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 t="str">
            <v>National Equity Fund 2018 LP</v>
          </cell>
          <cell r="W1664" t="str">
            <v>83-0825854</v>
          </cell>
          <cell r="X1664">
            <v>0.42735726000000002</v>
          </cell>
          <cell r="Y1664" t="str">
            <v>NEF Webster LIHTC Fund I LP</v>
          </cell>
          <cell r="Z1664" t="str">
            <v>35-2534716</v>
          </cell>
          <cell r="AA1664">
            <v>0.57254300000000002</v>
          </cell>
          <cell r="AB1664"/>
          <cell r="AC1664"/>
          <cell r="AD1664"/>
          <cell r="AE1664"/>
          <cell r="AF1664"/>
          <cell r="AG1664"/>
          <cell r="AH1664"/>
          <cell r="AI1664" t="str">
            <v>No investor with 50% or more ownership</v>
          </cell>
          <cell r="AJ1664" t="str">
            <v>N/A</v>
          </cell>
          <cell r="AK1664" t="str">
            <v>N/A</v>
          </cell>
          <cell r="AL1664"/>
          <cell r="AM1664"/>
          <cell r="AN1664"/>
          <cell r="AO1664"/>
          <cell r="AP1664"/>
          <cell r="AQ1664"/>
          <cell r="AR1664"/>
          <cell r="AS1664"/>
          <cell r="AT1664"/>
          <cell r="AU1664"/>
          <cell r="AV1664" t="str">
            <v/>
          </cell>
          <cell r="AW1664"/>
          <cell r="AX1664" t="str">
            <v/>
          </cell>
          <cell r="AY1664"/>
          <cell r="AZ1664" t="b">
            <v>1</v>
          </cell>
          <cell r="BA1664" t="b">
            <v>1</v>
          </cell>
          <cell r="BB1664" t="b">
            <v>0</v>
          </cell>
          <cell r="BC1664" t="str">
            <v>TRUE</v>
          </cell>
          <cell r="BD1664" t="b">
            <v>1</v>
          </cell>
          <cell r="BE1664" t="str">
            <v>REQ</v>
          </cell>
          <cell r="BF1664" t="str">
            <v>N/A</v>
          </cell>
          <cell r="BG1664" t="str">
            <v>REQ</v>
          </cell>
        </row>
        <row r="1665">
          <cell r="A1665">
            <v>79765</v>
          </cell>
          <cell r="B1665">
            <v>44119</v>
          </cell>
          <cell r="C1665"/>
          <cell r="D1665"/>
          <cell r="E1665"/>
          <cell r="F1665" t="str">
            <v>Movin' Out Kilbourn Wisconsin Dells, LLC</v>
          </cell>
          <cell r="G1665" t="str">
            <v>Kilbourn Apartments</v>
          </cell>
          <cell r="H1665" t="str">
            <v>Movin' Out, Inc.</v>
          </cell>
          <cell r="I1665" t="str">
            <v>NEF FRE Affordable Housing Fund LP</v>
          </cell>
          <cell r="J1665" t="str">
            <v>37-1908305</v>
          </cell>
          <cell r="K1665">
            <v>0.99990000000000001</v>
          </cell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 t="str">
            <v>NEF FRE Affordable Housing Fund LP</v>
          </cell>
          <cell r="W1665" t="str">
            <v>37-1908305</v>
          </cell>
          <cell r="X1665">
            <v>0.99990000000000001</v>
          </cell>
          <cell r="Y1665"/>
          <cell r="Z1665"/>
          <cell r="AA1665"/>
          <cell r="AB1665"/>
          <cell r="AC1665"/>
          <cell r="AD1665"/>
          <cell r="AE1665"/>
          <cell r="AF1665"/>
          <cell r="AG1665"/>
          <cell r="AH1665"/>
          <cell r="AI1665" t="str">
            <v>Federal Home Loan Mortgage Corporation</v>
          </cell>
          <cell r="AJ1665" t="str">
            <v>52-0904874</v>
          </cell>
          <cell r="AK1665">
            <v>0.99980001000000007</v>
          </cell>
          <cell r="AL1665"/>
          <cell r="AM1665"/>
          <cell r="AN1665"/>
          <cell r="AO1665"/>
          <cell r="AP1665"/>
          <cell r="AQ1665"/>
          <cell r="AR1665"/>
          <cell r="AS1665"/>
          <cell r="AT1665"/>
          <cell r="AU1665"/>
          <cell r="AV1665"/>
          <cell r="AW1665"/>
          <cell r="AX1665"/>
          <cell r="AY1665"/>
          <cell r="AZ1665" t="b">
            <v>1</v>
          </cell>
          <cell r="BA1665" t="b">
            <v>1</v>
          </cell>
          <cell r="BB1665" t="b">
            <v>0</v>
          </cell>
          <cell r="BC1665" t="str">
            <v>FALSE</v>
          </cell>
          <cell r="BD1665" t="b">
            <v>1</v>
          </cell>
          <cell r="BE1665" t="str">
            <v>N/A</v>
          </cell>
          <cell r="BF1665" t="e">
            <v>#NAME?</v>
          </cell>
          <cell r="BG1665" t="str">
            <v>REQ</v>
          </cell>
        </row>
        <row r="1666">
          <cell r="A1666">
            <v>79808</v>
          </cell>
          <cell r="B1666">
            <v>44483</v>
          </cell>
          <cell r="C1666"/>
          <cell r="D1666"/>
          <cell r="E1666"/>
          <cell r="F1666" t="str">
            <v>Tri City Village II / MHT Limited Dividend Housing Association, LLC</v>
          </cell>
          <cell r="G1666" t="str">
            <v>Tri City Village</v>
          </cell>
          <cell r="H1666" t="str">
            <v>MHT Housing, Inc.</v>
          </cell>
          <cell r="I1666" t="str">
            <v>NEF Assignment Corporation, as nominee</v>
          </cell>
          <cell r="J1666" t="str">
            <v>36-4326848</v>
          </cell>
          <cell r="K1666">
            <v>0.99990000000000001</v>
          </cell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 t="str">
            <v>National Equity Fund 2021 LP</v>
          </cell>
          <cell r="W1666" t="str">
            <v>87-2842839</v>
          </cell>
          <cell r="X1666">
            <v>0.99990000000000001</v>
          </cell>
          <cell r="Y1666"/>
          <cell r="Z1666"/>
          <cell r="AA1666"/>
          <cell r="AB1666"/>
          <cell r="AC1666"/>
          <cell r="AD1666"/>
          <cell r="AE1666"/>
          <cell r="AF1666"/>
          <cell r="AG1666"/>
          <cell r="AH1666"/>
          <cell r="AI1666" t="str">
            <v>No investor with 50% or more ownership</v>
          </cell>
          <cell r="AJ1666" t="str">
            <v>N/A</v>
          </cell>
          <cell r="AK1666" t="str">
            <v>N/A</v>
          </cell>
          <cell r="AL1666"/>
          <cell r="AM1666"/>
          <cell r="AN1666"/>
          <cell r="AO1666"/>
          <cell r="AP1666"/>
          <cell r="AQ1666"/>
          <cell r="AR1666"/>
          <cell r="AS1666"/>
          <cell r="AT1666"/>
          <cell r="AU1666"/>
          <cell r="AV1666"/>
          <cell r="AW1666"/>
          <cell r="AX1666"/>
          <cell r="AY1666"/>
          <cell r="AZ1666" t="b">
            <v>1</v>
          </cell>
          <cell r="BA1666" t="b">
            <v>0</v>
          </cell>
          <cell r="BB1666" t="str">
            <v>TRUE</v>
          </cell>
          <cell r="BC1666" t="str">
            <v>FALSE</v>
          </cell>
          <cell r="BD1666" t="b">
            <v>0</v>
          </cell>
          <cell r="BE1666" t="str">
            <v>REQ</v>
          </cell>
          <cell r="BF1666" t="str">
            <v>N/A</v>
          </cell>
          <cell r="BG1666" t="str">
            <v>REQ</v>
          </cell>
        </row>
        <row r="1667">
          <cell r="A1667">
            <v>79842</v>
          </cell>
          <cell r="B1667">
            <v>44582</v>
          </cell>
          <cell r="C1667"/>
          <cell r="D1667"/>
          <cell r="E1667"/>
          <cell r="F1667" t="str">
            <v>ROOTS ALB, L.P.</v>
          </cell>
          <cell r="G1667" t="str">
            <v>Metropolitan Apartments(Roots) (Maria Elena Sifuentes)</v>
          </cell>
          <cell r="H1667" t="str">
            <v>Celadon Holdings</v>
          </cell>
          <cell r="I1667" t="str">
            <v>NEF Assignment Corporation, as nominee</v>
          </cell>
          <cell r="J1667" t="str">
            <v>36-4326848</v>
          </cell>
          <cell r="K1667">
            <v>0.99990000000000001</v>
          </cell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 t="str">
            <v>National Equity Fund 2021 LP</v>
          </cell>
          <cell r="W1667" t="str">
            <v>87-2842839</v>
          </cell>
          <cell r="X1667">
            <v>0.99990000000000001</v>
          </cell>
          <cell r="Y1667"/>
          <cell r="Z1667"/>
          <cell r="AA1667"/>
          <cell r="AB1667"/>
          <cell r="AC1667"/>
          <cell r="AD1667"/>
          <cell r="AE1667"/>
          <cell r="AF1667"/>
          <cell r="AG1667"/>
          <cell r="AH1667"/>
          <cell r="AI1667" t="str">
            <v>No investor with 50% or more ownership</v>
          </cell>
          <cell r="AJ1667" t="str">
            <v>N/A</v>
          </cell>
          <cell r="AK1667" t="str">
            <v>N/A</v>
          </cell>
          <cell r="AL1667"/>
          <cell r="AM1667"/>
          <cell r="AN1667"/>
          <cell r="AO1667"/>
          <cell r="AP1667"/>
          <cell r="AQ1667"/>
          <cell r="AR1667"/>
          <cell r="AS1667"/>
          <cell r="AT1667"/>
          <cell r="AU1667"/>
          <cell r="AV1667"/>
          <cell r="AW1667"/>
          <cell r="AX1667"/>
          <cell r="AY1667"/>
          <cell r="AZ1667" t="b">
            <v>1</v>
          </cell>
          <cell r="BA1667" t="b">
            <v>1</v>
          </cell>
          <cell r="BB1667" t="b">
            <v>0</v>
          </cell>
          <cell r="BC1667" t="str">
            <v>TRUE</v>
          </cell>
          <cell r="BD1667" t="b">
            <v>1</v>
          </cell>
          <cell r="BE1667" t="str">
            <v>REQ</v>
          </cell>
          <cell r="BF1667" t="str">
            <v>N/A</v>
          </cell>
          <cell r="BG1667" t="str">
            <v>REQ</v>
          </cell>
        </row>
        <row r="1668">
          <cell r="A1668">
            <v>79847</v>
          </cell>
          <cell r="B1668">
            <v>44195</v>
          </cell>
          <cell r="C1668"/>
          <cell r="D1668"/>
          <cell r="E1668"/>
          <cell r="F1668" t="str">
            <v>LA PLAZA DE VIRGINIA OWNERS LLC</v>
          </cell>
          <cell r="G1668" t="str">
            <v>La Plaza de Virginia</v>
          </cell>
          <cell r="H1668" t="str">
            <v>Hispanos Unidos de Buffalo, Inc. (HUB)</v>
          </cell>
          <cell r="I1668" t="str">
            <v>NEF Assignment Corporation, as nominee</v>
          </cell>
          <cell r="J1668" t="str">
            <v>36-4326848</v>
          </cell>
          <cell r="K1668">
            <v>0.99990000000000001</v>
          </cell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 t="str">
            <v>National Equity Fund 2020 Series II LP</v>
          </cell>
          <cell r="W1668" t="str">
            <v>85-3138063</v>
          </cell>
          <cell r="X1668">
            <v>0.99990000000000001</v>
          </cell>
          <cell r="Y1668"/>
          <cell r="Z1668"/>
          <cell r="AA1668"/>
          <cell r="AB1668"/>
          <cell r="AC1668"/>
          <cell r="AD1668"/>
          <cell r="AE1668"/>
          <cell r="AF1668"/>
          <cell r="AG1668"/>
          <cell r="AH1668"/>
          <cell r="AI1668" t="str">
            <v>No investor with 50% or more ownership</v>
          </cell>
          <cell r="AJ1668" t="str">
            <v>N/A</v>
          </cell>
          <cell r="AK1668" t="str">
            <v>N/A</v>
          </cell>
          <cell r="AL1668"/>
          <cell r="AM1668"/>
          <cell r="AN1668"/>
          <cell r="AO1668"/>
          <cell r="AP1668"/>
          <cell r="AQ1668"/>
          <cell r="AR1668"/>
          <cell r="AS1668"/>
          <cell r="AT1668"/>
          <cell r="AU1668"/>
          <cell r="AV1668"/>
          <cell r="AW1668"/>
          <cell r="AX1668"/>
          <cell r="AY1668"/>
          <cell r="AZ1668" t="b">
            <v>1</v>
          </cell>
          <cell r="BA1668" t="b">
            <v>1</v>
          </cell>
          <cell r="BB1668" t="str">
            <v>TRUE</v>
          </cell>
          <cell r="BC1668" t="str">
            <v>FALSE</v>
          </cell>
          <cell r="BD1668" t="b">
            <v>1</v>
          </cell>
          <cell r="BE1668" t="str">
            <v>REQ</v>
          </cell>
          <cell r="BF1668" t="str">
            <v>N/A</v>
          </cell>
          <cell r="BG1668" t="str">
            <v>REQ</v>
          </cell>
        </row>
        <row r="1669">
          <cell r="A1669">
            <v>79793</v>
          </cell>
          <cell r="B1669">
            <v>44188</v>
          </cell>
          <cell r="C1669"/>
          <cell r="D1669"/>
          <cell r="E1669"/>
          <cell r="F1669" t="str">
            <v>Tieton Housing LLLP</v>
          </cell>
          <cell r="G1669" t="str">
            <v>Tieton Farmworker Housing</v>
          </cell>
          <cell r="H1669" t="str">
            <v>Catholic Charities Housing Services - Diocese of Yakima</v>
          </cell>
          <cell r="I1669" t="str">
            <v>NEF FRE Affordable Housing Fund LP</v>
          </cell>
          <cell r="J1669" t="str">
            <v>37-1908305</v>
          </cell>
          <cell r="K1669">
            <v>0.99990000000000001</v>
          </cell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 t="str">
            <v>NEF FRE Affordable Housing Fund LP</v>
          </cell>
          <cell r="W1669" t="str">
            <v>37-1908305</v>
          </cell>
          <cell r="X1669">
            <v>0.99990000000000001</v>
          </cell>
          <cell r="Y1669"/>
          <cell r="Z1669"/>
          <cell r="AA1669"/>
          <cell r="AB1669"/>
          <cell r="AC1669"/>
          <cell r="AD1669"/>
          <cell r="AE1669"/>
          <cell r="AF1669"/>
          <cell r="AG1669"/>
          <cell r="AH1669"/>
          <cell r="AI1669" t="str">
            <v>Federal Home Loan Mortgage Corporation</v>
          </cell>
          <cell r="AJ1669" t="str">
            <v>52-0904874</v>
          </cell>
          <cell r="AK1669">
            <v>0.99980001000000007</v>
          </cell>
          <cell r="AL1669"/>
          <cell r="AM1669"/>
          <cell r="AN1669"/>
          <cell r="AO1669"/>
          <cell r="AP1669"/>
          <cell r="AQ1669"/>
          <cell r="AR1669"/>
          <cell r="AS1669"/>
          <cell r="AT1669"/>
          <cell r="AU1669"/>
          <cell r="AV1669"/>
          <cell r="AW1669"/>
          <cell r="AX1669"/>
          <cell r="AY1669"/>
          <cell r="AZ1669" t="b">
            <v>1</v>
          </cell>
          <cell r="BA1669" t="b">
            <v>1</v>
          </cell>
          <cell r="BB1669" t="str">
            <v>TRUE</v>
          </cell>
          <cell r="BC1669" t="str">
            <v>FALSE</v>
          </cell>
          <cell r="BD1669" t="b">
            <v>1</v>
          </cell>
          <cell r="BE1669" t="str">
            <v>N/A</v>
          </cell>
          <cell r="BF1669" t="e">
            <v>#NAME?</v>
          </cell>
          <cell r="BG1669" t="str">
            <v>REQ</v>
          </cell>
        </row>
        <row r="1670">
          <cell r="A1670">
            <v>79854</v>
          </cell>
          <cell r="B1670">
            <v>44433</v>
          </cell>
          <cell r="C1670"/>
          <cell r="D1670"/>
          <cell r="E1670"/>
          <cell r="F1670" t="str">
            <v>PV Exeter Apartments, LP</v>
          </cell>
          <cell r="G1670" t="str">
            <v>Pine View Apartments</v>
          </cell>
          <cell r="H1670" t="str">
            <v>Womens Opportunity Realty Corporation</v>
          </cell>
          <cell r="I1670" t="str">
            <v>NEF Assignment Corporation, as nominee</v>
          </cell>
          <cell r="J1670" t="str">
            <v>36-4326848</v>
          </cell>
          <cell r="K1670">
            <v>0.99990000000000001</v>
          </cell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 t="str">
            <v>National Equity Fund 2020 Series II LP</v>
          </cell>
          <cell r="W1670" t="str">
            <v>85-3138063</v>
          </cell>
          <cell r="X1670">
            <v>0.99990000000000001</v>
          </cell>
          <cell r="Y1670"/>
          <cell r="Z1670"/>
          <cell r="AA1670"/>
          <cell r="AB1670"/>
          <cell r="AC1670"/>
          <cell r="AD1670"/>
          <cell r="AE1670"/>
          <cell r="AF1670"/>
          <cell r="AG1670"/>
          <cell r="AH1670"/>
          <cell r="AI1670" t="str">
            <v>No investor with 50% or more ownership</v>
          </cell>
          <cell r="AJ1670" t="str">
            <v>N/A</v>
          </cell>
          <cell r="AK1670" t="str">
            <v>N/A</v>
          </cell>
          <cell r="AL1670"/>
          <cell r="AM1670"/>
          <cell r="AN1670"/>
          <cell r="AO1670"/>
          <cell r="AP1670"/>
          <cell r="AQ1670"/>
          <cell r="AR1670"/>
          <cell r="AS1670"/>
          <cell r="AT1670"/>
          <cell r="AU1670"/>
          <cell r="AV1670"/>
          <cell r="AW1670"/>
          <cell r="AX1670"/>
          <cell r="AY1670"/>
          <cell r="AZ1670" t="b">
            <v>1</v>
          </cell>
          <cell r="BA1670" t="b">
            <v>1</v>
          </cell>
          <cell r="BB1670" t="str">
            <v>TRUE</v>
          </cell>
          <cell r="BC1670" t="str">
            <v>FALSE</v>
          </cell>
          <cell r="BD1670" t="b">
            <v>1</v>
          </cell>
          <cell r="BE1670" t="str">
            <v>REQ</v>
          </cell>
          <cell r="BF1670" t="str">
            <v>N/A</v>
          </cell>
          <cell r="BG1670" t="str">
            <v>REQ</v>
          </cell>
        </row>
        <row r="1671">
          <cell r="A1671">
            <v>79797</v>
          </cell>
          <cell r="B1671">
            <v>44119</v>
          </cell>
          <cell r="C1671"/>
          <cell r="D1671"/>
          <cell r="E1671"/>
          <cell r="F1671" t="str">
            <v>Park City Preservation, LTD</v>
          </cell>
          <cell r="G1671" t="str">
            <v>Park City Apartments</v>
          </cell>
          <cell r="H1671" t="str">
            <v>Lincoln Avenue Capital, LLC</v>
          </cell>
          <cell r="I1671" t="str">
            <v>MS Single Investor Fund VII LLC</v>
          </cell>
          <cell r="J1671" t="str">
            <v>85-0577381</v>
          </cell>
          <cell r="K1671">
            <v>0.99990000000000001</v>
          </cell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 t="str">
            <v>MS Single Investor Fund VII LLC</v>
          </cell>
          <cell r="W1671" t="str">
            <v>85-0577381</v>
          </cell>
          <cell r="X1671">
            <v>0.99990000000000001</v>
          </cell>
          <cell r="Y1671"/>
          <cell r="Z1671"/>
          <cell r="AA1671"/>
          <cell r="AB1671"/>
          <cell r="AC1671"/>
          <cell r="AD1671"/>
          <cell r="AE1671"/>
          <cell r="AF1671"/>
          <cell r="AG1671"/>
          <cell r="AH1671"/>
          <cell r="AI1671" t="str">
            <v>Morgan Stanley Private Bank, National Association</v>
          </cell>
          <cell r="AJ1671" t="str">
            <v>22-3458456</v>
          </cell>
          <cell r="AK1671">
            <v>0.99980000999999996</v>
          </cell>
          <cell r="AL1671"/>
          <cell r="AM1671"/>
          <cell r="AN1671"/>
          <cell r="AO1671"/>
          <cell r="AP1671"/>
          <cell r="AQ1671"/>
          <cell r="AR1671"/>
          <cell r="AS1671"/>
          <cell r="AT1671"/>
          <cell r="AU1671"/>
          <cell r="AV1671"/>
          <cell r="AW1671"/>
          <cell r="AX1671"/>
          <cell r="AY1671"/>
          <cell r="AZ1671" t="b">
            <v>1</v>
          </cell>
          <cell r="BA1671" t="b">
            <v>1</v>
          </cell>
          <cell r="BB1671" t="b">
            <v>0</v>
          </cell>
          <cell r="BC1671" t="str">
            <v>TRUE</v>
          </cell>
          <cell r="BD1671" t="b">
            <v>1</v>
          </cell>
          <cell r="BE1671" t="str">
            <v>N/A</v>
          </cell>
          <cell r="BF1671" t="e">
            <v>#NAME?</v>
          </cell>
          <cell r="BG1671" t="str">
            <v>REQ</v>
          </cell>
        </row>
        <row r="1672">
          <cell r="A1672">
            <v>79799</v>
          </cell>
          <cell r="B1672">
            <v>44792</v>
          </cell>
          <cell r="C1672"/>
          <cell r="D1672"/>
          <cell r="E1672"/>
          <cell r="F1672" t="str">
            <v>Oasis Senior Living 2021 LP</v>
          </cell>
          <cell r="G1672" t="str">
            <v>Oasis Senior</v>
          </cell>
          <cell r="H1672" t="str">
            <v>Embrace Living Communities</v>
          </cell>
          <cell r="I1672" t="str">
            <v>MS Single Investor Fund VII LLC</v>
          </cell>
          <cell r="J1672" t="str">
            <v>85-0577381</v>
          </cell>
          <cell r="K1672">
            <v>0.99990000000000001</v>
          </cell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 t="str">
            <v>MS Single Investor Fund VII LLC</v>
          </cell>
          <cell r="W1672" t="str">
            <v>85-0577381</v>
          </cell>
          <cell r="X1672">
            <v>0.99990000000000001</v>
          </cell>
          <cell r="Y1672"/>
          <cell r="Z1672"/>
          <cell r="AA1672"/>
          <cell r="AB1672"/>
          <cell r="AC1672"/>
          <cell r="AD1672"/>
          <cell r="AE1672"/>
          <cell r="AF1672"/>
          <cell r="AG1672"/>
          <cell r="AH1672"/>
          <cell r="AI1672" t="str">
            <v>Morgan Stanley Private Bank, National Association</v>
          </cell>
          <cell r="AJ1672" t="str">
            <v>22-3458456</v>
          </cell>
          <cell r="AK1672">
            <v>0.99980001000000007</v>
          </cell>
          <cell r="AL1672"/>
          <cell r="AM1672"/>
          <cell r="AN1672"/>
          <cell r="AO1672"/>
          <cell r="AP1672"/>
          <cell r="AQ1672"/>
          <cell r="AR1672"/>
          <cell r="AS1672"/>
          <cell r="AT1672"/>
          <cell r="AU1672"/>
          <cell r="AV1672"/>
          <cell r="AW1672"/>
          <cell r="AX1672"/>
          <cell r="AY1672"/>
          <cell r="AZ1672" t="b">
            <v>1</v>
          </cell>
          <cell r="BA1672" t="b">
            <v>1</v>
          </cell>
          <cell r="BB1672" t="str">
            <v>TRUE</v>
          </cell>
          <cell r="BC1672" t="str">
            <v>FALSE</v>
          </cell>
          <cell r="BD1672" t="b">
            <v>1</v>
          </cell>
          <cell r="BE1672" t="str">
            <v>N/A</v>
          </cell>
          <cell r="BF1672" t="e">
            <v>#NAME?</v>
          </cell>
          <cell r="BG1672" t="str">
            <v>REQ</v>
          </cell>
        </row>
        <row r="1673">
          <cell r="A1673">
            <v>67495</v>
          </cell>
          <cell r="B1673">
            <v>43511</v>
          </cell>
          <cell r="C1673"/>
          <cell r="D1673"/>
          <cell r="E1673" t="str">
            <v>Phase 2 - Check investor % in the Fund's LPA</v>
          </cell>
          <cell r="F1673" t="str">
            <v>1920 East Orleans Limited Partnership</v>
          </cell>
          <cell r="G1673" t="str">
            <v>The Maguire Residence</v>
          </cell>
          <cell r="H1673" t="str">
            <v>Project HOME</v>
          </cell>
          <cell r="I1673" t="str">
            <v>NEF Assignment Corporation, as nominee</v>
          </cell>
          <cell r="J1673" t="str">
            <v>36-4326848</v>
          </cell>
          <cell r="K1673">
            <v>0.99990000000000001</v>
          </cell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 t="str">
            <v>NEF Capital One Investment Fund LLC</v>
          </cell>
          <cell r="W1673" t="str">
            <v>90-0843727</v>
          </cell>
          <cell r="X1673">
            <v>0.99990000000000001</v>
          </cell>
          <cell r="Y1673"/>
          <cell r="Z1673"/>
          <cell r="AA1673"/>
          <cell r="AB1673"/>
          <cell r="AC1673"/>
          <cell r="AD1673"/>
          <cell r="AE1673"/>
          <cell r="AF1673"/>
          <cell r="AG1673"/>
          <cell r="AH1673"/>
          <cell r="AI1673" t="str">
            <v>Capital One NA LIHTC, Inc.</v>
          </cell>
          <cell r="AJ1673" t="str">
            <v>26-0403948</v>
          </cell>
          <cell r="AK1673">
            <v>0.99989900009999999</v>
          </cell>
          <cell r="AL1673"/>
          <cell r="AM1673"/>
          <cell r="AN1673"/>
          <cell r="AO1673"/>
          <cell r="AP1673"/>
          <cell r="AQ1673"/>
          <cell r="AR1673"/>
          <cell r="AS1673"/>
          <cell r="AT1673"/>
          <cell r="AU1673"/>
          <cell r="AV1673" t="str">
            <v/>
          </cell>
          <cell r="AW1673"/>
          <cell r="AX1673" t="str">
            <v/>
          </cell>
          <cell r="AY1673"/>
          <cell r="AZ1673" t="b">
            <v>1</v>
          </cell>
          <cell r="BA1673" t="b">
            <v>1</v>
          </cell>
          <cell r="BB1673" t="b">
            <v>0</v>
          </cell>
          <cell r="BC1673" t="str">
            <v>TRUE</v>
          </cell>
          <cell r="BD1673" t="b">
            <v>1</v>
          </cell>
          <cell r="BE1673" t="str">
            <v>REQ</v>
          </cell>
          <cell r="BF1673" t="e">
            <v>#NAME?</v>
          </cell>
          <cell r="BG1673" t="str">
            <v>REQ</v>
          </cell>
        </row>
        <row r="1674">
          <cell r="A1674">
            <v>79903</v>
          </cell>
          <cell r="B1674">
            <v>44175</v>
          </cell>
          <cell r="C1674"/>
          <cell r="D1674"/>
          <cell r="E1674"/>
          <cell r="F1674" t="str">
            <v>DWR Regency 20, LP</v>
          </cell>
          <cell r="G1674" t="str">
            <v>Regency Lofts</v>
          </cell>
          <cell r="H1674" t="str">
            <v>DWR Development Group, LLC</v>
          </cell>
          <cell r="I1674" t="str">
            <v>NEF Assignment Corporation, as nominee</v>
          </cell>
          <cell r="J1674" t="str">
            <v>36-4326848</v>
          </cell>
          <cell r="K1674">
            <v>0.99990000000000001</v>
          </cell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 t="str">
            <v>Cathay Shared Investment Fund IV LP</v>
          </cell>
          <cell r="W1674" t="str">
            <v>84-2113642</v>
          </cell>
          <cell r="X1674">
            <v>6.5593440000000003E-2</v>
          </cell>
          <cell r="Y1674" t="str">
            <v>National Equity Fund 2020 Series II LP</v>
          </cell>
          <cell r="Z1674" t="str">
            <v>85-3138063</v>
          </cell>
          <cell r="AA1674">
            <v>0.93430656000000001</v>
          </cell>
          <cell r="AB1674"/>
          <cell r="AC1674"/>
          <cell r="AD1674"/>
          <cell r="AE1674"/>
          <cell r="AF1674"/>
          <cell r="AG1674"/>
          <cell r="AH1674"/>
          <cell r="AI1674" t="str">
            <v>No investor with 50% or more ownership</v>
          </cell>
          <cell r="AJ1674" t="str">
            <v>N/A</v>
          </cell>
          <cell r="AK1674" t="str">
            <v>N/A</v>
          </cell>
          <cell r="AL1674"/>
          <cell r="AM1674"/>
          <cell r="AN1674"/>
          <cell r="AO1674"/>
          <cell r="AP1674"/>
          <cell r="AQ1674"/>
          <cell r="AR1674"/>
          <cell r="AS1674"/>
          <cell r="AT1674"/>
          <cell r="AU1674"/>
          <cell r="AV1674"/>
          <cell r="AW1674"/>
          <cell r="AX1674"/>
          <cell r="AY1674"/>
          <cell r="AZ1674" t="b">
            <v>1</v>
          </cell>
          <cell r="BA1674" t="b">
            <v>1</v>
          </cell>
          <cell r="BB1674" t="b">
            <v>0</v>
          </cell>
          <cell r="BC1674" t="str">
            <v>TRUE</v>
          </cell>
          <cell r="BD1674" t="b">
            <v>1</v>
          </cell>
          <cell r="BE1674" t="str">
            <v>REQ</v>
          </cell>
          <cell r="BF1674" t="str">
            <v>N/A</v>
          </cell>
          <cell r="BG1674" t="str">
            <v>REQ</v>
          </cell>
        </row>
        <row r="1675">
          <cell r="A1675">
            <v>79921</v>
          </cell>
          <cell r="B1675">
            <v>44831</v>
          </cell>
          <cell r="C1675"/>
          <cell r="D1675"/>
          <cell r="E1675"/>
          <cell r="F1675" t="str">
            <v>New Kensington II Limited Partnership</v>
          </cell>
          <cell r="G1675" t="str">
            <v>New Kensington Square II</v>
          </cell>
          <cell r="H1675" t="str">
            <v>The Community Builders, Inc. (TCB)</v>
          </cell>
          <cell r="I1675" t="str">
            <v>NEF Assignment Corporation, as nominee</v>
          </cell>
          <cell r="J1675" t="str">
            <v>36-4326848</v>
          </cell>
          <cell r="K1675">
            <v>0.99990000000000001</v>
          </cell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 t="str">
            <v>National Equity Fund 2020 Series II LP</v>
          </cell>
          <cell r="W1675" t="str">
            <v>85-3138063</v>
          </cell>
          <cell r="X1675">
            <v>0.51394859999999998</v>
          </cell>
          <cell r="Y1675" t="str">
            <v>NEF Webster LIHTC Fund I LP</v>
          </cell>
          <cell r="Z1675" t="str">
            <v>35-2534716</v>
          </cell>
          <cell r="AA1675">
            <v>0.48595139999999998</v>
          </cell>
          <cell r="AB1675"/>
          <cell r="AC1675"/>
          <cell r="AD1675"/>
          <cell r="AE1675"/>
          <cell r="AF1675"/>
          <cell r="AG1675"/>
          <cell r="AH1675"/>
          <cell r="AI1675" t="str">
            <v>No investor with 50% or more ownership</v>
          </cell>
          <cell r="AJ1675" t="str">
            <v>N/A</v>
          </cell>
          <cell r="AK1675" t="str">
            <v>N/A</v>
          </cell>
          <cell r="AL1675"/>
          <cell r="AM1675"/>
          <cell r="AN1675"/>
          <cell r="AO1675"/>
          <cell r="AP1675"/>
          <cell r="AQ1675"/>
          <cell r="AR1675"/>
          <cell r="AS1675"/>
          <cell r="AT1675"/>
          <cell r="AU1675"/>
          <cell r="AV1675"/>
          <cell r="AW1675"/>
          <cell r="AX1675"/>
          <cell r="AY1675"/>
          <cell r="AZ1675" t="b">
            <v>1</v>
          </cell>
          <cell r="BA1675" t="b">
            <v>1</v>
          </cell>
          <cell r="BB1675" t="b">
            <v>0</v>
          </cell>
          <cell r="BC1675" t="str">
            <v>FALSE</v>
          </cell>
          <cell r="BD1675" t="b">
            <v>1</v>
          </cell>
          <cell r="BE1675" t="str">
            <v>REQ</v>
          </cell>
          <cell r="BF1675" t="str">
            <v>N/A</v>
          </cell>
          <cell r="BG1675" t="str">
            <v>REQ</v>
          </cell>
        </row>
        <row r="1676">
          <cell r="A1676">
            <v>79829</v>
          </cell>
          <cell r="B1676">
            <v>44292</v>
          </cell>
          <cell r="C1676"/>
          <cell r="D1676"/>
          <cell r="E1676"/>
          <cell r="F1676" t="str">
            <v>Denton Cove, LTD</v>
          </cell>
          <cell r="G1676" t="str">
            <v>Denton Cove</v>
          </cell>
          <cell r="H1676" t="str">
            <v>Wendover Housing Partners</v>
          </cell>
          <cell r="I1676" t="str">
            <v>NEF Assignment Corporation, as nominee</v>
          </cell>
          <cell r="J1676" t="str">
            <v>36-4326848</v>
          </cell>
          <cell r="K1676">
            <v>0.99990000000000001</v>
          </cell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 t="str">
            <v>Banc of America Community Housing Investment Fund XIII LP</v>
          </cell>
          <cell r="W1676" t="str">
            <v>85-2829333</v>
          </cell>
          <cell r="X1676">
            <v>0.99990000000000001</v>
          </cell>
          <cell r="Y1676"/>
          <cell r="Z1676"/>
          <cell r="AA1676"/>
          <cell r="AB1676"/>
          <cell r="AC1676"/>
          <cell r="AD1676"/>
          <cell r="AE1676"/>
          <cell r="AF1676"/>
          <cell r="AG1676"/>
          <cell r="AH1676"/>
          <cell r="AI1676" t="str">
            <v>Bank of America, N.A.</v>
          </cell>
          <cell r="AJ1676" t="str">
            <v>94-1687665</v>
          </cell>
          <cell r="AK1676">
            <v>0.99980001000000007</v>
          </cell>
          <cell r="AL1676"/>
          <cell r="AM1676"/>
          <cell r="AN1676"/>
          <cell r="AO1676"/>
          <cell r="AP1676"/>
          <cell r="AQ1676"/>
          <cell r="AR1676"/>
          <cell r="AS1676"/>
          <cell r="AT1676"/>
          <cell r="AU1676"/>
          <cell r="AV1676"/>
          <cell r="AW1676"/>
          <cell r="AX1676"/>
          <cell r="AY1676"/>
          <cell r="AZ1676" t="b">
            <v>1</v>
          </cell>
          <cell r="BA1676" t="b">
            <v>1</v>
          </cell>
          <cell r="BB1676" t="str">
            <v>TRUE</v>
          </cell>
          <cell r="BC1676" t="str">
            <v>FALSE</v>
          </cell>
          <cell r="BD1676" t="b">
            <v>1</v>
          </cell>
          <cell r="BE1676" t="str">
            <v>REQ</v>
          </cell>
          <cell r="BF1676" t="e">
            <v>#NAME?</v>
          </cell>
          <cell r="BG1676" t="str">
            <v>REQ</v>
          </cell>
        </row>
        <row r="1677">
          <cell r="A1677">
            <v>79929</v>
          </cell>
          <cell r="B1677">
            <v>44452</v>
          </cell>
          <cell r="C1677"/>
          <cell r="D1677"/>
          <cell r="E1677"/>
          <cell r="F1677" t="str">
            <v>Porrata Doria LLC</v>
          </cell>
          <cell r="G1677" t="str">
            <v>Rafael Porrata-Doria Place</v>
          </cell>
          <cell r="H1677" t="str">
            <v>Hispanic Association of Contractors &amp; Enterprises Inc (HACE)</v>
          </cell>
          <cell r="I1677" t="str">
            <v>NEF Assignment Corporation, as nominee</v>
          </cell>
          <cell r="J1677" t="str">
            <v>36-4326848</v>
          </cell>
          <cell r="K1677">
            <v>0.99990000000000001</v>
          </cell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 t="str">
            <v>National Equity Fund 2021 LP</v>
          </cell>
          <cell r="W1677" t="str">
            <v>87-2842839</v>
          </cell>
          <cell r="X1677">
            <v>0.99990000000000001</v>
          </cell>
          <cell r="Y1677"/>
          <cell r="Z1677"/>
          <cell r="AA1677"/>
          <cell r="AB1677"/>
          <cell r="AC1677"/>
          <cell r="AD1677"/>
          <cell r="AE1677"/>
          <cell r="AF1677"/>
          <cell r="AG1677"/>
          <cell r="AH1677"/>
          <cell r="AI1677" t="str">
            <v>No investor with 50% or more ownership</v>
          </cell>
          <cell r="AJ1677" t="str">
            <v>N/A</v>
          </cell>
          <cell r="AK1677" t="str">
            <v>N/A</v>
          </cell>
          <cell r="AL1677"/>
          <cell r="AM1677"/>
          <cell r="AN1677"/>
          <cell r="AO1677"/>
          <cell r="AP1677"/>
          <cell r="AQ1677"/>
          <cell r="AR1677"/>
          <cell r="AS1677"/>
          <cell r="AT1677"/>
          <cell r="AU1677"/>
          <cell r="AV1677"/>
          <cell r="AW1677"/>
          <cell r="AX1677"/>
          <cell r="AY1677"/>
          <cell r="AZ1677" t="b">
            <v>1</v>
          </cell>
          <cell r="BA1677" t="b">
            <v>1</v>
          </cell>
          <cell r="BB1677" t="str">
            <v>TRUE</v>
          </cell>
          <cell r="BC1677" t="str">
            <v>FALSE</v>
          </cell>
          <cell r="BD1677" t="b">
            <v>1</v>
          </cell>
          <cell r="BE1677" t="str">
            <v>REQ</v>
          </cell>
          <cell r="BF1677" t="str">
            <v>N/A</v>
          </cell>
          <cell r="BG1677" t="str">
            <v>REQ</v>
          </cell>
        </row>
        <row r="1678">
          <cell r="A1678">
            <v>79939</v>
          </cell>
          <cell r="B1678">
            <v>44615</v>
          </cell>
          <cell r="C1678"/>
          <cell r="D1678"/>
          <cell r="E1678"/>
          <cell r="F1678" t="str">
            <v>Salem Village Senior Housing LP</v>
          </cell>
          <cell r="G1678" t="str">
            <v>Salem Village</v>
          </cell>
          <cell r="H1678" t="str">
            <v>National Church Residences</v>
          </cell>
          <cell r="I1678" t="str">
            <v>NEF Assignment Corporation, as nominee</v>
          </cell>
          <cell r="J1678" t="str">
            <v>36-4326848</v>
          </cell>
          <cell r="K1678">
            <v>0.99990000000000001</v>
          </cell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 t="str">
            <v>National Equity Fund 2021 LP</v>
          </cell>
          <cell r="W1678" t="str">
            <v>87-2842839</v>
          </cell>
          <cell r="X1678">
            <v>0.99990000000000001</v>
          </cell>
          <cell r="Y1678"/>
          <cell r="Z1678"/>
          <cell r="AA1678"/>
          <cell r="AB1678"/>
          <cell r="AC1678"/>
          <cell r="AD1678"/>
          <cell r="AE1678"/>
          <cell r="AF1678"/>
          <cell r="AG1678"/>
          <cell r="AH1678"/>
          <cell r="AI1678" t="str">
            <v>No investor with 50% or more ownership</v>
          </cell>
          <cell r="AJ1678" t="str">
            <v>N/A</v>
          </cell>
          <cell r="AK1678" t="str">
            <v>N/A</v>
          </cell>
          <cell r="AL1678"/>
          <cell r="AM1678"/>
          <cell r="AN1678"/>
          <cell r="AO1678"/>
          <cell r="AP1678"/>
          <cell r="AQ1678"/>
          <cell r="AR1678"/>
          <cell r="AS1678"/>
          <cell r="AT1678"/>
          <cell r="AU1678"/>
          <cell r="AV1678"/>
          <cell r="AW1678"/>
          <cell r="AX1678"/>
          <cell r="AY1678"/>
          <cell r="AZ1678" t="b">
            <v>1</v>
          </cell>
          <cell r="BA1678" t="b">
            <v>1</v>
          </cell>
          <cell r="BB1678" t="b">
            <v>0</v>
          </cell>
          <cell r="BC1678" t="str">
            <v>FALSE</v>
          </cell>
          <cell r="BD1678" t="b">
            <v>1</v>
          </cell>
          <cell r="BE1678" t="str">
            <v>REQ</v>
          </cell>
          <cell r="BF1678" t="str">
            <v>N/A</v>
          </cell>
          <cell r="BG1678" t="str">
            <v>REQ</v>
          </cell>
        </row>
        <row r="1679">
          <cell r="A1679">
            <v>79870</v>
          </cell>
          <cell r="B1679">
            <v>44887</v>
          </cell>
          <cell r="C1679"/>
          <cell r="D1679"/>
          <cell r="E1679"/>
          <cell r="F1679" t="str">
            <v>ROME SOUTH 2 LP</v>
          </cell>
          <cell r="G1679" t="str">
            <v>Rome South II</v>
          </cell>
          <cell r="H1679" t="str">
            <v>Nevada H.A.N.D., Inc.</v>
          </cell>
          <cell r="I1679" t="str">
            <v>NEF Assignment Corporation, as nominee</v>
          </cell>
          <cell r="J1679" t="str">
            <v>36-4326848</v>
          </cell>
          <cell r="K1679">
            <v>0.99990000000000001</v>
          </cell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 t="str">
            <v>Banc of America Community Housing Investment Fund XV LP</v>
          </cell>
          <cell r="W1679" t="str">
            <v>87-3437827</v>
          </cell>
          <cell r="X1679">
            <v>0.99990000000000001</v>
          </cell>
          <cell r="Y1679"/>
          <cell r="Z1679"/>
          <cell r="AA1679"/>
          <cell r="AB1679"/>
          <cell r="AC1679"/>
          <cell r="AD1679"/>
          <cell r="AE1679"/>
          <cell r="AF1679"/>
          <cell r="AG1679"/>
          <cell r="AH1679"/>
          <cell r="AI1679" t="str">
            <v>Bank of America, N.A.</v>
          </cell>
          <cell r="AJ1679" t="str">
            <v>94-1687665</v>
          </cell>
          <cell r="AK1679">
            <v>0.99980001000000007</v>
          </cell>
          <cell r="AL1679"/>
          <cell r="AM1679"/>
          <cell r="AN1679"/>
          <cell r="AO1679"/>
          <cell r="AP1679"/>
          <cell r="AQ1679"/>
          <cell r="AR1679"/>
          <cell r="AS1679"/>
          <cell r="AT1679"/>
          <cell r="AU1679"/>
          <cell r="AV1679"/>
          <cell r="AW1679"/>
          <cell r="AX1679"/>
          <cell r="AY1679"/>
          <cell r="AZ1679" t="b">
            <v>1</v>
          </cell>
          <cell r="BA1679" t="b">
            <v>1</v>
          </cell>
          <cell r="BB1679" t="str">
            <v>TRUE</v>
          </cell>
          <cell r="BC1679" t="str">
            <v>FALSE</v>
          </cell>
          <cell r="BD1679" t="b">
            <v>1</v>
          </cell>
          <cell r="BE1679" t="str">
            <v>REQ</v>
          </cell>
          <cell r="BF1679" t="e">
            <v>#NAME?</v>
          </cell>
          <cell r="BG1679" t="str">
            <v>REQ</v>
          </cell>
        </row>
        <row r="1680">
          <cell r="A1680">
            <v>79878</v>
          </cell>
          <cell r="B1680">
            <v>44301</v>
          </cell>
          <cell r="C1680"/>
          <cell r="D1680"/>
          <cell r="E1680"/>
          <cell r="F1680" t="str">
            <v>4TH ST SAN JOSE LP</v>
          </cell>
          <cell r="G1680" t="str">
            <v>1020 N 4th</v>
          </cell>
          <cell r="H1680" t="str">
            <v>PATH Ventures</v>
          </cell>
          <cell r="I1680" t="str">
            <v>NEF Assignment Corporation, as nominee</v>
          </cell>
          <cell r="J1680" t="str">
            <v>36-4326848</v>
          </cell>
          <cell r="K1680">
            <v>0.99990000000000001</v>
          </cell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 t="str">
            <v>Banc of America Community Housing Investment Fund XIII LP</v>
          </cell>
          <cell r="W1680" t="str">
            <v>85-2829333</v>
          </cell>
          <cell r="X1680">
            <v>0.99990000000000001</v>
          </cell>
          <cell r="Y1680"/>
          <cell r="Z1680"/>
          <cell r="AA1680"/>
          <cell r="AB1680"/>
          <cell r="AC1680"/>
          <cell r="AD1680"/>
          <cell r="AE1680"/>
          <cell r="AF1680"/>
          <cell r="AG1680"/>
          <cell r="AH1680"/>
          <cell r="AI1680" t="str">
            <v>Bank of America, N.A.</v>
          </cell>
          <cell r="AJ1680" t="str">
            <v>94-1687665</v>
          </cell>
          <cell r="AK1680">
            <v>0.99980001000000007</v>
          </cell>
          <cell r="AL1680"/>
          <cell r="AM1680"/>
          <cell r="AN1680"/>
          <cell r="AO1680"/>
          <cell r="AP1680"/>
          <cell r="AQ1680"/>
          <cell r="AR1680"/>
          <cell r="AS1680"/>
          <cell r="AT1680"/>
          <cell r="AU1680"/>
          <cell r="AV1680"/>
          <cell r="AW1680"/>
          <cell r="AX1680"/>
          <cell r="AY1680"/>
          <cell r="AZ1680" t="b">
            <v>1</v>
          </cell>
          <cell r="BA1680" t="b">
            <v>1</v>
          </cell>
          <cell r="BB1680" t="b">
            <v>0</v>
          </cell>
          <cell r="BC1680" t="str">
            <v>FALSE</v>
          </cell>
          <cell r="BD1680" t="b">
            <v>1</v>
          </cell>
          <cell r="BE1680" t="str">
            <v>REQ</v>
          </cell>
          <cell r="BF1680" t="e">
            <v>#NAME?</v>
          </cell>
          <cell r="BG1680" t="str">
            <v>REQ</v>
          </cell>
        </row>
        <row r="1681">
          <cell r="A1681">
            <v>79974</v>
          </cell>
          <cell r="B1681">
            <v>44447</v>
          </cell>
          <cell r="C1681"/>
          <cell r="D1681"/>
          <cell r="E1681"/>
          <cell r="F1681" t="str">
            <v>Casa Durango LP</v>
          </cell>
          <cell r="G1681" t="str">
            <v>Casa Durango</v>
          </cell>
          <cell r="H1681" t="str">
            <v>The Resurrection Project</v>
          </cell>
          <cell r="I1681" t="str">
            <v>NEF Assignment Corporation, as nominee</v>
          </cell>
          <cell r="J1681" t="str">
            <v>36-4326848</v>
          </cell>
          <cell r="K1681">
            <v>0.99990000000000001</v>
          </cell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 t="str">
            <v>National Equity Fund 2020 Series II LP</v>
          </cell>
          <cell r="W1681" t="str">
            <v>85-3138063</v>
          </cell>
          <cell r="X1681">
            <v>0.99990000000000001</v>
          </cell>
          <cell r="Y1681"/>
          <cell r="Z1681"/>
          <cell r="AA1681"/>
          <cell r="AB1681"/>
          <cell r="AC1681"/>
          <cell r="AD1681"/>
          <cell r="AE1681"/>
          <cell r="AF1681"/>
          <cell r="AG1681"/>
          <cell r="AH1681"/>
          <cell r="AI1681" t="str">
            <v>No investor with 50% or more ownership</v>
          </cell>
          <cell r="AJ1681" t="str">
            <v>N/A</v>
          </cell>
          <cell r="AK1681" t="str">
            <v>N/A</v>
          </cell>
          <cell r="AL1681"/>
          <cell r="AM1681"/>
          <cell r="AN1681"/>
          <cell r="AO1681"/>
          <cell r="AP1681"/>
          <cell r="AQ1681"/>
          <cell r="AR1681"/>
          <cell r="AS1681"/>
          <cell r="AT1681"/>
          <cell r="AU1681"/>
          <cell r="AV1681"/>
          <cell r="AW1681"/>
          <cell r="AX1681"/>
          <cell r="AY1681"/>
          <cell r="AZ1681" t="b">
            <v>1</v>
          </cell>
          <cell r="BA1681" t="b">
            <v>1</v>
          </cell>
          <cell r="BB1681" t="b">
            <v>0</v>
          </cell>
          <cell r="BC1681" t="str">
            <v>FALSE</v>
          </cell>
          <cell r="BD1681" t="b">
            <v>1</v>
          </cell>
          <cell r="BE1681" t="str">
            <v>REQ</v>
          </cell>
          <cell r="BF1681" t="str">
            <v>N/A</v>
          </cell>
          <cell r="BG1681" t="str">
            <v>REQ</v>
          </cell>
        </row>
        <row r="1682">
          <cell r="A1682">
            <v>79993</v>
          </cell>
          <cell r="B1682">
            <v>44273</v>
          </cell>
          <cell r="C1682"/>
          <cell r="D1682"/>
          <cell r="E1682"/>
          <cell r="F1682" t="str">
            <v>Western Sun, LP</v>
          </cell>
          <cell r="G1682" t="str">
            <v>Western Sun</v>
          </cell>
          <cell r="H1682" t="str">
            <v>Community Development Partners (NB-CA)</v>
          </cell>
          <cell r="I1682" t="str">
            <v>NEF Assignment Corporation, as nominee</v>
          </cell>
          <cell r="J1682" t="str">
            <v>36-4326848</v>
          </cell>
          <cell r="K1682">
            <v>0.99990000000000001</v>
          </cell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 t="str">
            <v>National Equity Fund 2020 Series II LP</v>
          </cell>
          <cell r="W1682" t="str">
            <v>85-3138063</v>
          </cell>
          <cell r="X1682">
            <v>0.99990000000000001</v>
          </cell>
          <cell r="Y1682"/>
          <cell r="Z1682"/>
          <cell r="AA1682"/>
          <cell r="AB1682"/>
          <cell r="AC1682"/>
          <cell r="AD1682"/>
          <cell r="AE1682"/>
          <cell r="AF1682"/>
          <cell r="AG1682"/>
          <cell r="AH1682"/>
          <cell r="AI1682" t="str">
            <v>No investor with 50% or more ownership</v>
          </cell>
          <cell r="AJ1682" t="str">
            <v>N/A</v>
          </cell>
          <cell r="AK1682" t="str">
            <v>N/A</v>
          </cell>
          <cell r="AL1682"/>
          <cell r="AM1682"/>
          <cell r="AN1682"/>
          <cell r="AO1682"/>
          <cell r="AP1682"/>
          <cell r="AQ1682"/>
          <cell r="AR1682"/>
          <cell r="AS1682"/>
          <cell r="AT1682"/>
          <cell r="AU1682"/>
          <cell r="AV1682"/>
          <cell r="AW1682"/>
          <cell r="AX1682"/>
          <cell r="AY1682"/>
          <cell r="AZ1682" t="b">
            <v>1</v>
          </cell>
          <cell r="BA1682" t="b">
            <v>1</v>
          </cell>
          <cell r="BB1682" t="str">
            <v>TRUE</v>
          </cell>
          <cell r="BC1682" t="str">
            <v>FALSE</v>
          </cell>
          <cell r="BD1682" t="b">
            <v>1</v>
          </cell>
          <cell r="BE1682" t="str">
            <v>REQ</v>
          </cell>
          <cell r="BF1682" t="str">
            <v>N/A</v>
          </cell>
          <cell r="BG1682" t="str">
            <v>REQ</v>
          </cell>
        </row>
        <row r="1683">
          <cell r="A1683">
            <v>78812</v>
          </cell>
          <cell r="B1683">
            <v>43675</v>
          </cell>
          <cell r="C1683"/>
          <cell r="D1683"/>
          <cell r="E1683"/>
          <cell r="F1683" t="str">
            <v>Pathways at Chalmers Courts East, LP</v>
          </cell>
          <cell r="G1683" t="str">
            <v>Pathways at Chalmers Courts East</v>
          </cell>
          <cell r="H1683" t="str">
            <v>Austin Affordable Housing Corporation</v>
          </cell>
          <cell r="I1683" t="str">
            <v>NEF Assignment Corporation, as nominee</v>
          </cell>
          <cell r="J1683" t="str">
            <v>36-4326848</v>
          </cell>
          <cell r="K1683">
            <v>0.99980000000000002</v>
          </cell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 t="str">
            <v>NEF 2019 Texas Regional Fund LP</v>
          </cell>
          <cell r="W1683" t="str">
            <v>84-3506045</v>
          </cell>
          <cell r="X1683">
            <v>0.99980000000000002</v>
          </cell>
          <cell r="Y1683"/>
          <cell r="Z1683"/>
          <cell r="AA1683"/>
          <cell r="AB1683"/>
          <cell r="AC1683"/>
          <cell r="AD1683"/>
          <cell r="AE1683"/>
          <cell r="AF1683"/>
          <cell r="AG1683"/>
          <cell r="AH1683"/>
          <cell r="AI1683" t="str">
            <v>Compass Bank</v>
          </cell>
          <cell r="AJ1683" t="str">
            <v>63-0476286</v>
          </cell>
          <cell r="AK1683">
            <v>0.99970002000000002</v>
          </cell>
          <cell r="AL1683"/>
          <cell r="AM1683"/>
          <cell r="AN1683"/>
          <cell r="AO1683"/>
          <cell r="AP1683"/>
          <cell r="AQ1683"/>
          <cell r="AR1683"/>
          <cell r="AS1683"/>
          <cell r="AT1683"/>
          <cell r="AU1683"/>
          <cell r="AV1683" t="str">
            <v/>
          </cell>
          <cell r="AW1683"/>
          <cell r="AX1683" t="str">
            <v/>
          </cell>
          <cell r="AY1683"/>
          <cell r="AZ1683" t="b">
            <v>1</v>
          </cell>
          <cell r="BA1683" t="b">
            <v>1</v>
          </cell>
          <cell r="BB1683" t="str">
            <v>TRUE</v>
          </cell>
          <cell r="BC1683" t="str">
            <v>FALSE</v>
          </cell>
          <cell r="BD1683" t="b">
            <v>1</v>
          </cell>
          <cell r="BE1683" t="str">
            <v>REQ</v>
          </cell>
          <cell r="BF1683" t="e">
            <v>#NAME?</v>
          </cell>
          <cell r="BG1683" t="str">
            <v>REQ</v>
          </cell>
        </row>
        <row r="1684">
          <cell r="A1684">
            <v>79996</v>
          </cell>
          <cell r="B1684">
            <v>44285</v>
          </cell>
          <cell r="C1684"/>
          <cell r="D1684"/>
          <cell r="E1684"/>
          <cell r="F1684" t="str">
            <v>Lotus Village, LP</v>
          </cell>
          <cell r="G1684" t="str">
            <v>Lotus Village</v>
          </cell>
          <cell r="H1684" t="str">
            <v>Gulf Coast Housing Partnership, Inc.</v>
          </cell>
          <cell r="I1684" t="str">
            <v>NEF Assignment Corporation, as nominee</v>
          </cell>
          <cell r="J1684" t="str">
            <v>36-4326848</v>
          </cell>
          <cell r="K1684">
            <v>0.99990000000000001</v>
          </cell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 t="str">
            <v>Homestead Equity Fund XVII Limited Partnership</v>
          </cell>
          <cell r="W1684" t="str">
            <v>85-1793386</v>
          </cell>
          <cell r="X1684">
            <v>0.99990000000000001</v>
          </cell>
          <cell r="Y1684"/>
          <cell r="Z1684"/>
          <cell r="AA1684"/>
          <cell r="AB1684"/>
          <cell r="AC1684"/>
          <cell r="AD1684"/>
          <cell r="AE1684"/>
          <cell r="AF1684"/>
          <cell r="AG1684"/>
          <cell r="AH1684"/>
          <cell r="AI1684" t="str">
            <v>No investor with 50% or more ownership</v>
          </cell>
          <cell r="AJ1684" t="str">
            <v>N/A</v>
          </cell>
          <cell r="AK1684" t="str">
            <v>N/A</v>
          </cell>
          <cell r="AL1684"/>
          <cell r="AM1684"/>
          <cell r="AN1684"/>
          <cell r="AO1684"/>
          <cell r="AP1684"/>
          <cell r="AQ1684"/>
          <cell r="AR1684"/>
          <cell r="AS1684"/>
          <cell r="AT1684"/>
          <cell r="AU1684"/>
          <cell r="AV1684"/>
          <cell r="AW1684"/>
          <cell r="AX1684"/>
          <cell r="AY1684"/>
          <cell r="AZ1684" t="b">
            <v>0</v>
          </cell>
          <cell r="BA1684" t="b">
            <v>0</v>
          </cell>
          <cell r="BB1684" t="b">
            <v>0</v>
          </cell>
          <cell r="BC1684" t="str">
            <v>FALSE</v>
          </cell>
          <cell r="BD1684" t="b">
            <v>1</v>
          </cell>
          <cell r="BE1684" t="str">
            <v>REQ</v>
          </cell>
          <cell r="BF1684" t="str">
            <v>N/A</v>
          </cell>
          <cell r="BG1684" t="str">
            <v>REQ</v>
          </cell>
        </row>
        <row r="1685">
          <cell r="A1685">
            <v>79923</v>
          </cell>
          <cell r="B1685">
            <v>44468</v>
          </cell>
          <cell r="C1685"/>
          <cell r="D1685"/>
          <cell r="E1685"/>
          <cell r="F1685" t="str">
            <v>NHH Savoy, Ltd</v>
          </cell>
          <cell r="G1685" t="str">
            <v>New Hope Housing Savoy</v>
          </cell>
          <cell r="H1685" t="str">
            <v>New Hope Housing, Inc.</v>
          </cell>
          <cell r="I1685" t="str">
            <v>NEF Assignment Corporation, as nominee</v>
          </cell>
          <cell r="J1685" t="str">
            <v>36-4326848</v>
          </cell>
          <cell r="K1685">
            <v>0.99990000000000001</v>
          </cell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 t="str">
            <v>NEF Compass Shared Investment Fund I LP</v>
          </cell>
          <cell r="W1685" t="str">
            <v>30-0848864</v>
          </cell>
          <cell r="X1685">
            <v>0.99990000000000001</v>
          </cell>
          <cell r="Y1685"/>
          <cell r="Z1685"/>
          <cell r="AA1685"/>
          <cell r="AB1685"/>
          <cell r="AC1685"/>
          <cell r="AD1685"/>
          <cell r="AE1685"/>
          <cell r="AF1685"/>
          <cell r="AG1685"/>
          <cell r="AH1685"/>
          <cell r="AI1685" t="str">
            <v>Compass Bank</v>
          </cell>
          <cell r="AJ1685" t="str">
            <v>63-0476286</v>
          </cell>
          <cell r="AK1685">
            <v>0.99980001000000007</v>
          </cell>
          <cell r="AL1685"/>
          <cell r="AM1685"/>
          <cell r="AN1685"/>
          <cell r="AO1685"/>
          <cell r="AP1685"/>
          <cell r="AQ1685"/>
          <cell r="AR1685"/>
          <cell r="AS1685"/>
          <cell r="AT1685"/>
          <cell r="AU1685"/>
          <cell r="AV1685"/>
          <cell r="AW1685"/>
          <cell r="AX1685"/>
          <cell r="AY1685"/>
          <cell r="AZ1685" t="b">
            <v>1</v>
          </cell>
          <cell r="BA1685" t="b">
            <v>1</v>
          </cell>
          <cell r="BB1685" t="str">
            <v>TRUE</v>
          </cell>
          <cell r="BC1685" t="str">
            <v>FALSE</v>
          </cell>
          <cell r="BD1685" t="b">
            <v>1</v>
          </cell>
          <cell r="BE1685" t="str">
            <v>REQ</v>
          </cell>
          <cell r="BF1685" t="e">
            <v>#NAME?</v>
          </cell>
          <cell r="BG1685" t="str">
            <v>REQ</v>
          </cell>
        </row>
        <row r="1686">
          <cell r="A1686">
            <v>79935</v>
          </cell>
          <cell r="B1686">
            <v>44553</v>
          </cell>
          <cell r="C1686"/>
          <cell r="D1686"/>
          <cell r="E1686"/>
          <cell r="F1686" t="str">
            <v>The Emerald 2020 LP</v>
          </cell>
          <cell r="G1686" t="str">
            <v>The Emerald</v>
          </cell>
          <cell r="H1686" t="str">
            <v>Los Angeles Family Housing Corporation (LAHC)</v>
          </cell>
          <cell r="I1686" t="str">
            <v>NEF Assignment Corporation, as nominee</v>
          </cell>
          <cell r="J1686" t="str">
            <v>36-4326848</v>
          </cell>
          <cell r="K1686">
            <v>0.99990000000000001</v>
          </cell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 t="str">
            <v>Banc of America Community Housing Investment Fund XV LP</v>
          </cell>
          <cell r="W1686" t="str">
            <v>87-3437827</v>
          </cell>
          <cell r="X1686">
            <v>0.99990000000000001</v>
          </cell>
          <cell r="Y1686"/>
          <cell r="Z1686"/>
          <cell r="AA1686"/>
          <cell r="AB1686"/>
          <cell r="AC1686"/>
          <cell r="AD1686"/>
          <cell r="AE1686"/>
          <cell r="AF1686"/>
          <cell r="AG1686"/>
          <cell r="AH1686"/>
          <cell r="AI1686" t="str">
            <v>Bank of America, N.A.</v>
          </cell>
          <cell r="AJ1686" t="str">
            <v>94-1687665</v>
          </cell>
          <cell r="AK1686">
            <v>0.99980001000000007</v>
          </cell>
          <cell r="AL1686"/>
          <cell r="AM1686"/>
          <cell r="AN1686"/>
          <cell r="AO1686"/>
          <cell r="AP1686"/>
          <cell r="AQ1686"/>
          <cell r="AR1686"/>
          <cell r="AS1686"/>
          <cell r="AT1686"/>
          <cell r="AU1686"/>
          <cell r="AV1686"/>
          <cell r="AW1686"/>
          <cell r="AX1686"/>
          <cell r="AY1686"/>
          <cell r="AZ1686" t="b">
            <v>1</v>
          </cell>
          <cell r="BA1686" t="b">
            <v>1</v>
          </cell>
          <cell r="BB1686" t="b">
            <v>0</v>
          </cell>
          <cell r="BC1686" t="str">
            <v>FALSE</v>
          </cell>
          <cell r="BD1686" t="b">
            <v>1</v>
          </cell>
          <cell r="BE1686" t="str">
            <v>REQ</v>
          </cell>
          <cell r="BF1686" t="e">
            <v>#NAME?</v>
          </cell>
          <cell r="BG1686" t="str">
            <v>REQ</v>
          </cell>
        </row>
        <row r="1687">
          <cell r="A1687">
            <v>80031</v>
          </cell>
          <cell r="B1687">
            <v>44903</v>
          </cell>
          <cell r="C1687"/>
          <cell r="D1687"/>
          <cell r="E1687"/>
          <cell r="F1687" t="str">
            <v>MacArthur A, L.P.</v>
          </cell>
          <cell r="G1687" t="str">
            <v>MacArthur Field - Phase A</v>
          </cell>
          <cell r="H1687" t="str">
            <v>The Core Companies</v>
          </cell>
          <cell r="I1687" t="str">
            <v>NEF Assignment Corporation, as nominee</v>
          </cell>
          <cell r="J1687" t="str">
            <v>36-4326848</v>
          </cell>
          <cell r="K1687">
            <v>0.99990000000000001</v>
          </cell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 t="str">
            <v>National Equity Fund 2023 LP</v>
          </cell>
          <cell r="W1687" t="str">
            <v>92-2025847</v>
          </cell>
          <cell r="X1687">
            <v>0.99990000000000001</v>
          </cell>
          <cell r="Y1687"/>
          <cell r="Z1687"/>
          <cell r="AA1687"/>
          <cell r="AB1687"/>
          <cell r="AC1687"/>
          <cell r="AD1687"/>
          <cell r="AE1687"/>
          <cell r="AF1687"/>
          <cell r="AG1687"/>
          <cell r="AH1687"/>
          <cell r="AI1687" t="str">
            <v>No investor with 50% or more ownership</v>
          </cell>
          <cell r="AJ1687" t="str">
            <v>N/A</v>
          </cell>
          <cell r="AK1687" t="str">
            <v>N/A</v>
          </cell>
          <cell r="AL1687"/>
          <cell r="AM1687"/>
          <cell r="AN1687"/>
          <cell r="AO1687"/>
          <cell r="AP1687"/>
          <cell r="AQ1687"/>
          <cell r="AR1687"/>
          <cell r="AS1687"/>
          <cell r="AT1687"/>
          <cell r="AU1687"/>
          <cell r="AV1687"/>
          <cell r="AW1687"/>
          <cell r="AX1687"/>
          <cell r="AY1687"/>
          <cell r="AZ1687" t="b">
            <v>1</v>
          </cell>
          <cell r="BA1687" t="b">
            <v>1</v>
          </cell>
          <cell r="BB1687" t="str">
            <v>TRUE</v>
          </cell>
          <cell r="BC1687" t="str">
            <v>FALSE</v>
          </cell>
          <cell r="BD1687" t="b">
            <v>1</v>
          </cell>
          <cell r="BE1687" t="str">
            <v>REQ</v>
          </cell>
          <cell r="BF1687" t="str">
            <v>N/A</v>
          </cell>
          <cell r="BG1687" t="str">
            <v>REQ</v>
          </cell>
        </row>
        <row r="1688">
          <cell r="A1688">
            <v>80049</v>
          </cell>
          <cell r="B1688">
            <v>44728</v>
          </cell>
          <cell r="C1688"/>
          <cell r="D1688"/>
          <cell r="E1688"/>
          <cell r="F1688" t="str">
            <v>Passage Indy, LP</v>
          </cell>
          <cell r="G1688" t="str">
            <v>The Passage</v>
          </cell>
          <cell r="H1688" t="str">
            <v>Englewood Community Development Corporation</v>
          </cell>
          <cell r="I1688" t="str">
            <v>NEF Assignment Corporation, as nominee</v>
          </cell>
          <cell r="J1688" t="str">
            <v>36-4326848</v>
          </cell>
          <cell r="K1688">
            <v>0.99990000000000001</v>
          </cell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 t="str">
            <v>National Equity Fund 2021 LP</v>
          </cell>
          <cell r="W1688" t="str">
            <v>87-2842839</v>
          </cell>
          <cell r="X1688">
            <v>0.99990000000000001</v>
          </cell>
          <cell r="Y1688"/>
          <cell r="Z1688"/>
          <cell r="AA1688"/>
          <cell r="AB1688"/>
          <cell r="AC1688"/>
          <cell r="AD1688"/>
          <cell r="AE1688"/>
          <cell r="AF1688"/>
          <cell r="AG1688"/>
          <cell r="AH1688"/>
          <cell r="AI1688" t="str">
            <v>No investor with 50% or more ownership</v>
          </cell>
          <cell r="AJ1688" t="str">
            <v>N/A</v>
          </cell>
          <cell r="AK1688" t="str">
            <v>N/A</v>
          </cell>
          <cell r="AL1688"/>
          <cell r="AM1688"/>
          <cell r="AN1688"/>
          <cell r="AO1688"/>
          <cell r="AP1688"/>
          <cell r="AQ1688"/>
          <cell r="AR1688"/>
          <cell r="AS1688"/>
          <cell r="AT1688"/>
          <cell r="AU1688"/>
          <cell r="AV1688"/>
          <cell r="AW1688"/>
          <cell r="AX1688"/>
          <cell r="AY1688"/>
          <cell r="AZ1688" t="b">
            <v>1</v>
          </cell>
          <cell r="BA1688" t="b">
            <v>1</v>
          </cell>
          <cell r="BB1688" t="str">
            <v>TRUE</v>
          </cell>
          <cell r="BC1688" t="str">
            <v>FALSE</v>
          </cell>
          <cell r="BD1688" t="b">
            <v>1</v>
          </cell>
          <cell r="BE1688" t="str">
            <v>REQ</v>
          </cell>
          <cell r="BF1688" t="str">
            <v>N/A</v>
          </cell>
          <cell r="BG1688" t="str">
            <v>REQ</v>
          </cell>
        </row>
        <row r="1689">
          <cell r="A1689">
            <v>79959</v>
          </cell>
          <cell r="B1689">
            <v>44799</v>
          </cell>
          <cell r="C1689"/>
          <cell r="D1689"/>
          <cell r="E1689"/>
          <cell r="F1689" t="str">
            <v>JF Shoreline Partners, LLC</v>
          </cell>
          <cell r="G1689" t="str">
            <v>MODA Shoreline</v>
          </cell>
          <cell r="H1689" t="str">
            <v>JF Capital, LLC</v>
          </cell>
          <cell r="I1689" t="str">
            <v>MS Single Investor Fund VII LLC</v>
          </cell>
          <cell r="J1689" t="str">
            <v>85-0577381</v>
          </cell>
          <cell r="K1689">
            <v>0.99990000000000001</v>
          </cell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 t="str">
            <v>MS Single Investor Fund VII LLC</v>
          </cell>
          <cell r="W1689" t="str">
            <v>85-0577381</v>
          </cell>
          <cell r="X1689">
            <v>0.99990000000000001</v>
          </cell>
          <cell r="Y1689"/>
          <cell r="Z1689"/>
          <cell r="AA1689"/>
          <cell r="AB1689"/>
          <cell r="AC1689"/>
          <cell r="AD1689"/>
          <cell r="AE1689"/>
          <cell r="AF1689"/>
          <cell r="AG1689"/>
          <cell r="AH1689"/>
          <cell r="AI1689" t="str">
            <v>Morgan Stanley Private Bank, National Association</v>
          </cell>
          <cell r="AJ1689" t="str">
            <v>22-3458456</v>
          </cell>
          <cell r="AK1689">
            <v>0.99980001000000007</v>
          </cell>
          <cell r="AL1689"/>
          <cell r="AM1689"/>
          <cell r="AN1689"/>
          <cell r="AO1689"/>
          <cell r="AP1689"/>
          <cell r="AQ1689"/>
          <cell r="AR1689"/>
          <cell r="AS1689"/>
          <cell r="AT1689"/>
          <cell r="AU1689"/>
          <cell r="AV1689"/>
          <cell r="AW1689"/>
          <cell r="AX1689"/>
          <cell r="AY1689"/>
          <cell r="AZ1689" t="b">
            <v>1</v>
          </cell>
          <cell r="BA1689" t="b">
            <v>1</v>
          </cell>
          <cell r="BB1689" t="b">
            <v>0</v>
          </cell>
          <cell r="BC1689" t="str">
            <v>TRUE</v>
          </cell>
          <cell r="BD1689" t="b">
            <v>1</v>
          </cell>
          <cell r="BE1689" t="str">
            <v>N/A</v>
          </cell>
          <cell r="BF1689" t="e">
            <v>#NAME?</v>
          </cell>
          <cell r="BG1689" t="str">
            <v>REQ</v>
          </cell>
        </row>
        <row r="1690">
          <cell r="A1690">
            <v>80059</v>
          </cell>
          <cell r="B1690">
            <v>44403</v>
          </cell>
          <cell r="C1690"/>
          <cell r="D1690"/>
          <cell r="E1690"/>
          <cell r="F1690" t="str">
            <v>Canal Commons Two, LLC</v>
          </cell>
          <cell r="G1690" t="str">
            <v>Canal Commons 2</v>
          </cell>
          <cell r="H1690" t="str">
            <v>Pacific Crest Affordable Housing, LLC</v>
          </cell>
          <cell r="I1690" t="str">
            <v>NEF Assignment Corporation, as nominee</v>
          </cell>
          <cell r="J1690" t="str">
            <v>36-4326848</v>
          </cell>
          <cell r="K1690">
            <v>0.99990000000000001</v>
          </cell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 t="str">
            <v>Homestead Equity Fund XVII Limited Partnership</v>
          </cell>
          <cell r="W1690" t="str">
            <v>85-1793386</v>
          </cell>
          <cell r="X1690">
            <v>0.99990000000000001</v>
          </cell>
          <cell r="Y1690"/>
          <cell r="Z1690"/>
          <cell r="AA1690"/>
          <cell r="AB1690"/>
          <cell r="AC1690"/>
          <cell r="AD1690"/>
          <cell r="AE1690"/>
          <cell r="AF1690"/>
          <cell r="AG1690"/>
          <cell r="AH1690"/>
          <cell r="AI1690" t="str">
            <v>No investor with 50% or more ownership</v>
          </cell>
          <cell r="AJ1690" t="str">
            <v>N/A</v>
          </cell>
          <cell r="AK1690" t="str">
            <v>N/A</v>
          </cell>
          <cell r="AL1690"/>
          <cell r="AM1690"/>
          <cell r="AN1690"/>
          <cell r="AO1690"/>
          <cell r="AP1690"/>
          <cell r="AQ1690"/>
          <cell r="AR1690"/>
          <cell r="AS1690"/>
          <cell r="AT1690"/>
          <cell r="AU1690"/>
          <cell r="AV1690"/>
          <cell r="AW1690"/>
          <cell r="AX1690"/>
          <cell r="AY1690"/>
          <cell r="AZ1690" t="b">
            <v>1</v>
          </cell>
          <cell r="BA1690" t="b">
            <v>1</v>
          </cell>
          <cell r="BB1690" t="str">
            <v>TRUE</v>
          </cell>
          <cell r="BC1690" t="str">
            <v>FALSE</v>
          </cell>
          <cell r="BD1690" t="b">
            <v>1</v>
          </cell>
          <cell r="BE1690" t="str">
            <v>REQ</v>
          </cell>
          <cell r="BF1690" t="str">
            <v>N/A</v>
          </cell>
          <cell r="BG1690" t="str">
            <v>REQ</v>
          </cell>
        </row>
        <row r="1691">
          <cell r="A1691">
            <v>79991</v>
          </cell>
          <cell r="B1691">
            <v>44867</v>
          </cell>
          <cell r="C1691"/>
          <cell r="D1691"/>
          <cell r="E1691"/>
          <cell r="F1691" t="str">
            <v>Stevenson Crossing, LP</v>
          </cell>
          <cell r="G1691" t="str">
            <v>Stevenson Crossing</v>
          </cell>
          <cell r="H1691" t="str">
            <v>Will County Housing Development Corp.</v>
          </cell>
          <cell r="I1691" t="str">
            <v>NEF Assignment Corporation, as nominee</v>
          </cell>
          <cell r="J1691" t="str">
            <v>36-4326848</v>
          </cell>
          <cell r="K1691">
            <v>0.99990000000000001</v>
          </cell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 t="str">
            <v>Banc of America Community Housing Investment Fund XIV LP</v>
          </cell>
          <cell r="W1691" t="str">
            <v>86-3415483</v>
          </cell>
          <cell r="X1691">
            <v>0.99990000000000001</v>
          </cell>
          <cell r="Y1691"/>
          <cell r="Z1691"/>
          <cell r="AA1691"/>
          <cell r="AB1691"/>
          <cell r="AC1691"/>
          <cell r="AD1691"/>
          <cell r="AE1691"/>
          <cell r="AF1691"/>
          <cell r="AG1691"/>
          <cell r="AH1691"/>
          <cell r="AI1691" t="str">
            <v>Bank of America, N.A.</v>
          </cell>
          <cell r="AJ1691" t="str">
            <v>94-1687665</v>
          </cell>
          <cell r="AK1691">
            <v>0.99980001000000007</v>
          </cell>
          <cell r="AL1691"/>
          <cell r="AM1691"/>
          <cell r="AN1691"/>
          <cell r="AO1691"/>
          <cell r="AP1691"/>
          <cell r="AQ1691"/>
          <cell r="AR1691"/>
          <cell r="AS1691"/>
          <cell r="AT1691"/>
          <cell r="AU1691"/>
          <cell r="AV1691"/>
          <cell r="AW1691"/>
          <cell r="AX1691"/>
          <cell r="AY1691"/>
          <cell r="AZ1691" t="b">
            <v>1</v>
          </cell>
          <cell r="BA1691" t="b">
            <v>1</v>
          </cell>
          <cell r="BB1691" t="b">
            <v>0</v>
          </cell>
          <cell r="BC1691" t="str">
            <v>FALSE</v>
          </cell>
          <cell r="BD1691" t="b">
            <v>1</v>
          </cell>
          <cell r="BE1691" t="str">
            <v>REQ</v>
          </cell>
          <cell r="BF1691" t="e">
            <v>#NAME?</v>
          </cell>
          <cell r="BG1691" t="str">
            <v>REQ</v>
          </cell>
        </row>
        <row r="1692">
          <cell r="A1692">
            <v>80060</v>
          </cell>
          <cell r="B1692">
            <v>44358</v>
          </cell>
          <cell r="C1692"/>
          <cell r="D1692"/>
          <cell r="E1692"/>
          <cell r="F1692" t="str">
            <v>OAH Limited Partnership</v>
          </cell>
          <cell r="G1692" t="str">
            <v>Ontario Affordable Housing</v>
          </cell>
          <cell r="H1692" t="str">
            <v>Northwest Housing Alternatives, Inc. (NHA)</v>
          </cell>
          <cell r="I1692" t="str">
            <v>NEF Assignment Corporation, as nominee</v>
          </cell>
          <cell r="J1692" t="str">
            <v>36-4326848</v>
          </cell>
          <cell r="K1692">
            <v>0.99990000000000001</v>
          </cell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 t="str">
            <v>National Equity Fund 2021 LP</v>
          </cell>
          <cell r="W1692" t="str">
            <v>87-2842839</v>
          </cell>
          <cell r="X1692">
            <v>0.79092090000000004</v>
          </cell>
          <cell r="Y1692" t="str">
            <v>Homestead Equity Fund XVII Limited Partnership</v>
          </cell>
          <cell r="Z1692" t="str">
            <v>85-1793386</v>
          </cell>
          <cell r="AA1692">
            <v>0.2089791</v>
          </cell>
          <cell r="AB1692"/>
          <cell r="AC1692"/>
          <cell r="AD1692"/>
          <cell r="AE1692"/>
          <cell r="AF1692"/>
          <cell r="AG1692"/>
          <cell r="AH1692"/>
          <cell r="AI1692" t="str">
            <v>No investor with 50% or more ownership</v>
          </cell>
          <cell r="AJ1692" t="str">
            <v>N/A</v>
          </cell>
          <cell r="AK1692" t="str">
            <v>N/A</v>
          </cell>
          <cell r="AL1692"/>
          <cell r="AM1692"/>
          <cell r="AN1692"/>
          <cell r="AO1692"/>
          <cell r="AP1692"/>
          <cell r="AQ1692"/>
          <cell r="AR1692"/>
          <cell r="AS1692"/>
          <cell r="AT1692"/>
          <cell r="AU1692"/>
          <cell r="AV1692"/>
          <cell r="AW1692"/>
          <cell r="AX1692"/>
          <cell r="AY1692"/>
          <cell r="AZ1692" t="b">
            <v>1</v>
          </cell>
          <cell r="BA1692" t="b">
            <v>1</v>
          </cell>
          <cell r="BB1692" t="str">
            <v>TRUE</v>
          </cell>
          <cell r="BC1692" t="str">
            <v>FALSE</v>
          </cell>
          <cell r="BD1692" t="b">
            <v>1</v>
          </cell>
          <cell r="BE1692" t="str">
            <v>REQ</v>
          </cell>
          <cell r="BF1692" t="str">
            <v>N/A</v>
          </cell>
          <cell r="BG1692" t="str">
            <v>REQ</v>
          </cell>
        </row>
        <row r="1693">
          <cell r="A1693">
            <v>80097</v>
          </cell>
          <cell r="B1693">
            <v>44376</v>
          </cell>
          <cell r="C1693"/>
          <cell r="D1693"/>
          <cell r="E1693"/>
          <cell r="F1693" t="str">
            <v>MP Moorpark Associates, L.P.</v>
          </cell>
          <cell r="G1693" t="str">
            <v>Immanuel-Sobrato Community</v>
          </cell>
          <cell r="H1693" t="str">
            <v>MidPen Housing Corp. (fka Mid Pennisula Housing Coalition)</v>
          </cell>
          <cell r="I1693" t="str">
            <v>NEF Assignment Corporation, as nominee</v>
          </cell>
          <cell r="J1693" t="str">
            <v>36-4326848</v>
          </cell>
          <cell r="K1693">
            <v>0.99990000000000001</v>
          </cell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 t="str">
            <v>Northern California Investment Fund IV LP</v>
          </cell>
          <cell r="W1693" t="str">
            <v>86-2257172</v>
          </cell>
          <cell r="X1693">
            <v>0.39996000000000004</v>
          </cell>
          <cell r="Y1693" t="str">
            <v>National Equity Fund 2020 Series II LP</v>
          </cell>
          <cell r="Z1693" t="str">
            <v>85-3138063</v>
          </cell>
          <cell r="AA1693">
            <v>0.31896810000000003</v>
          </cell>
          <cell r="AB1693" t="str">
            <v>California Equity Fund 2021 LP</v>
          </cell>
          <cell r="AC1693" t="str">
            <v>86-2727714</v>
          </cell>
          <cell r="AD1693">
            <v>0.28097190000000005</v>
          </cell>
          <cell r="AE1693"/>
          <cell r="AF1693"/>
          <cell r="AG1693"/>
          <cell r="AH1693"/>
          <cell r="AI1693" t="str">
            <v>No investor with 50% or more ownership</v>
          </cell>
          <cell r="AJ1693" t="str">
            <v>N/A</v>
          </cell>
          <cell r="AK1693" t="str">
            <v>N/A</v>
          </cell>
          <cell r="AL1693"/>
          <cell r="AM1693"/>
          <cell r="AN1693"/>
          <cell r="AO1693"/>
          <cell r="AP1693"/>
          <cell r="AQ1693"/>
          <cell r="AR1693"/>
          <cell r="AS1693"/>
          <cell r="AT1693"/>
          <cell r="AU1693"/>
          <cell r="AV1693"/>
          <cell r="AW1693"/>
          <cell r="AX1693"/>
          <cell r="AY1693"/>
          <cell r="AZ1693" t="b">
            <v>1</v>
          </cell>
          <cell r="BA1693" t="b">
            <v>1</v>
          </cell>
          <cell r="BB1693" t="str">
            <v>TRUE</v>
          </cell>
          <cell r="BC1693" t="str">
            <v>FALSE</v>
          </cell>
          <cell r="BD1693" t="b">
            <v>1</v>
          </cell>
          <cell r="BE1693" t="str">
            <v>REQ</v>
          </cell>
          <cell r="BF1693" t="str">
            <v>N/A</v>
          </cell>
          <cell r="BG1693" t="str">
            <v>REQ</v>
          </cell>
        </row>
        <row r="1694">
          <cell r="A1694">
            <v>80011</v>
          </cell>
          <cell r="B1694">
            <v>44651</v>
          </cell>
          <cell r="C1694"/>
          <cell r="D1694"/>
          <cell r="E1694"/>
          <cell r="F1694" t="str">
            <v>Moyer Carriage Lofts, LLC</v>
          </cell>
          <cell r="G1694" t="str">
            <v>Moyer Carriage Lofts</v>
          </cell>
          <cell r="H1694" t="str">
            <v>Housing Visions Consultants, Inc.</v>
          </cell>
          <cell r="I1694" t="str">
            <v>NEF Investment Partners Fund X LP</v>
          </cell>
          <cell r="J1694" t="str">
            <v>86-1729304</v>
          </cell>
          <cell r="K1694">
            <v>0.99990000000000001</v>
          </cell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 t="str">
            <v>NEF Investment Partners Fund X LP</v>
          </cell>
          <cell r="W1694" t="str">
            <v>86-1729304</v>
          </cell>
          <cell r="X1694">
            <v>0.99990000000000001</v>
          </cell>
          <cell r="Y1694"/>
          <cell r="Z1694"/>
          <cell r="AA1694"/>
          <cell r="AB1694"/>
          <cell r="AC1694"/>
          <cell r="AD1694"/>
          <cell r="AE1694"/>
          <cell r="AF1694"/>
          <cell r="AG1694"/>
          <cell r="AH1694"/>
          <cell r="AI1694" t="str">
            <v>FNBC Leasing Corporation</v>
          </cell>
          <cell r="AJ1694" t="str">
            <v>36-3643427</v>
          </cell>
          <cell r="AK1694">
            <v>0.99980001000000007</v>
          </cell>
          <cell r="AL1694"/>
          <cell r="AM1694"/>
          <cell r="AN1694"/>
          <cell r="AO1694"/>
          <cell r="AP1694"/>
          <cell r="AQ1694"/>
          <cell r="AR1694"/>
          <cell r="AS1694"/>
          <cell r="AT1694"/>
          <cell r="AU1694"/>
          <cell r="AV1694"/>
          <cell r="AW1694"/>
          <cell r="AX1694"/>
          <cell r="AY1694"/>
          <cell r="AZ1694" t="b">
            <v>1</v>
          </cell>
          <cell r="BA1694" t="b">
            <v>1</v>
          </cell>
          <cell r="BB1694" t="b">
            <v>0</v>
          </cell>
          <cell r="BC1694" t="str">
            <v>TRUE</v>
          </cell>
          <cell r="BD1694" t="b">
            <v>1</v>
          </cell>
          <cell r="BE1694" t="str">
            <v>N/A</v>
          </cell>
          <cell r="BF1694" t="e">
            <v>#NAME?</v>
          </cell>
          <cell r="BG1694" t="str">
            <v>REQ</v>
          </cell>
        </row>
        <row r="1695">
          <cell r="A1695">
            <v>80101</v>
          </cell>
          <cell r="B1695">
            <v>44490</v>
          </cell>
          <cell r="C1695"/>
          <cell r="D1695"/>
          <cell r="E1695"/>
          <cell r="F1695" t="str">
            <v>LivMoor Portfolio LLC</v>
          </cell>
          <cell r="G1695" t="str">
            <v>PathStone Rural/Suburban Portfolio Project</v>
          </cell>
          <cell r="H1695" t="str">
            <v>PathStone</v>
          </cell>
          <cell r="I1695" t="str">
            <v>NEF Assignment Corporation, as nominee</v>
          </cell>
          <cell r="J1695" t="str">
            <v>36-4326848</v>
          </cell>
          <cell r="K1695">
            <v>0.99990000000000001</v>
          </cell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 t="str">
            <v>National Equity Fund 2021 LP</v>
          </cell>
          <cell r="W1695" t="str">
            <v>87-2842839</v>
          </cell>
          <cell r="X1695">
            <v>0.99990000000000001</v>
          </cell>
          <cell r="Y1695"/>
          <cell r="Z1695"/>
          <cell r="AA1695"/>
          <cell r="AB1695"/>
          <cell r="AC1695"/>
          <cell r="AD1695"/>
          <cell r="AE1695"/>
          <cell r="AF1695"/>
          <cell r="AG1695"/>
          <cell r="AH1695"/>
          <cell r="AI1695" t="str">
            <v>No investor with 50% or more ownership</v>
          </cell>
          <cell r="AJ1695" t="str">
            <v>N/A</v>
          </cell>
          <cell r="AK1695" t="str">
            <v>N/A</v>
          </cell>
          <cell r="AL1695"/>
          <cell r="AM1695"/>
          <cell r="AN1695"/>
          <cell r="AO1695"/>
          <cell r="AP1695"/>
          <cell r="AQ1695"/>
          <cell r="AR1695"/>
          <cell r="AS1695"/>
          <cell r="AT1695"/>
          <cell r="AU1695"/>
          <cell r="AV1695"/>
          <cell r="AW1695"/>
          <cell r="AX1695"/>
          <cell r="AY1695"/>
          <cell r="AZ1695" t="b">
            <v>1</v>
          </cell>
          <cell r="BA1695" t="b">
            <v>1</v>
          </cell>
          <cell r="BB1695" t="str">
            <v>TRUE</v>
          </cell>
          <cell r="BC1695" t="str">
            <v>FALSE</v>
          </cell>
          <cell r="BD1695" t="b">
            <v>1</v>
          </cell>
          <cell r="BE1695" t="str">
            <v>REQ</v>
          </cell>
          <cell r="BF1695" t="str">
            <v>N/A</v>
          </cell>
          <cell r="BG1695" t="str">
            <v>REQ</v>
          </cell>
        </row>
        <row r="1696">
          <cell r="A1696">
            <v>80025</v>
          </cell>
          <cell r="B1696">
            <v>44519</v>
          </cell>
          <cell r="C1696"/>
          <cell r="D1696"/>
          <cell r="E1696"/>
          <cell r="F1696" t="str">
            <v>Austin McNeil DMA Housing, LLC</v>
          </cell>
          <cell r="G1696" t="str">
            <v>Arbor Park</v>
          </cell>
          <cell r="H1696" t="str">
            <v>DMA Development Company, LLC</v>
          </cell>
          <cell r="I1696" t="str">
            <v>NEF Assignment Corporation, as nominee</v>
          </cell>
          <cell r="J1696" t="str">
            <v>36-4326848</v>
          </cell>
          <cell r="K1696">
            <v>0.99990000000000001</v>
          </cell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 t="str">
            <v>NEF Compass Shared Investment Fund I LP</v>
          </cell>
          <cell r="W1696" t="str">
            <v>30-0848864</v>
          </cell>
          <cell r="X1696">
            <v>0.99990000000000001</v>
          </cell>
          <cell r="Y1696"/>
          <cell r="Z1696"/>
          <cell r="AA1696"/>
          <cell r="AB1696"/>
          <cell r="AC1696"/>
          <cell r="AD1696"/>
          <cell r="AE1696"/>
          <cell r="AF1696"/>
          <cell r="AG1696"/>
          <cell r="AH1696"/>
          <cell r="AI1696" t="str">
            <v>Compass Bank</v>
          </cell>
          <cell r="AJ1696" t="str">
            <v>63-0476286</v>
          </cell>
          <cell r="AK1696">
            <v>0.99980001000000007</v>
          </cell>
          <cell r="AL1696"/>
          <cell r="AM1696"/>
          <cell r="AN1696"/>
          <cell r="AO1696"/>
          <cell r="AP1696"/>
          <cell r="AQ1696"/>
          <cell r="AR1696"/>
          <cell r="AS1696"/>
          <cell r="AT1696"/>
          <cell r="AU1696"/>
          <cell r="AV1696"/>
          <cell r="AW1696"/>
          <cell r="AX1696"/>
          <cell r="AY1696"/>
          <cell r="AZ1696" t="b">
            <v>1</v>
          </cell>
          <cell r="BA1696" t="b">
            <v>1</v>
          </cell>
          <cell r="BB1696" t="b">
            <v>0</v>
          </cell>
          <cell r="BC1696" t="str">
            <v>FALSE</v>
          </cell>
          <cell r="BD1696" t="b">
            <v>1</v>
          </cell>
          <cell r="BE1696" t="str">
            <v>REQ</v>
          </cell>
          <cell r="BF1696" t="e">
            <v>#NAME?</v>
          </cell>
          <cell r="BG1696" t="str">
            <v>REQ</v>
          </cell>
        </row>
        <row r="1697">
          <cell r="A1697">
            <v>80027</v>
          </cell>
          <cell r="B1697">
            <v>44880</v>
          </cell>
          <cell r="C1697"/>
          <cell r="D1697"/>
          <cell r="E1697"/>
          <cell r="F1697" t="str">
            <v>Anchor Senior Living 2021 LP</v>
          </cell>
          <cell r="G1697" t="str">
            <v>Anchor Senior</v>
          </cell>
          <cell r="H1697" t="str">
            <v>Embrace Living Communities</v>
          </cell>
          <cell r="I1697" t="str">
            <v>Banc of America Community Housing Investment Fund XVI LP</v>
          </cell>
          <cell r="J1697" t="str">
            <v>88-2429200</v>
          </cell>
          <cell r="K1697">
            <v>0.99990000000000001</v>
          </cell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 t="str">
            <v>Banc of America Community Housing Investment Fund XVI LP</v>
          </cell>
          <cell r="W1697" t="str">
            <v>88-2429200</v>
          </cell>
          <cell r="X1697">
            <v>0.99990000000000001</v>
          </cell>
          <cell r="Y1697"/>
          <cell r="Z1697"/>
          <cell r="AA1697"/>
          <cell r="AB1697"/>
          <cell r="AC1697"/>
          <cell r="AD1697"/>
          <cell r="AE1697"/>
          <cell r="AF1697"/>
          <cell r="AG1697"/>
          <cell r="AH1697"/>
          <cell r="AI1697" t="str">
            <v>Bank of America, N.A.</v>
          </cell>
          <cell r="AJ1697" t="str">
            <v>94-1687665</v>
          </cell>
          <cell r="AK1697">
            <v>0.99980001000000007</v>
          </cell>
          <cell r="AL1697"/>
          <cell r="AM1697"/>
          <cell r="AN1697"/>
          <cell r="AO1697"/>
          <cell r="AP1697"/>
          <cell r="AQ1697"/>
          <cell r="AR1697"/>
          <cell r="AS1697"/>
          <cell r="AT1697"/>
          <cell r="AU1697"/>
          <cell r="AV1697"/>
          <cell r="AW1697"/>
          <cell r="AX1697"/>
          <cell r="AY1697"/>
          <cell r="AZ1697" t="b">
            <v>1</v>
          </cell>
          <cell r="BA1697" t="b">
            <v>1</v>
          </cell>
          <cell r="BB1697" t="b">
            <v>0</v>
          </cell>
          <cell r="BC1697" t="str">
            <v>TRUE</v>
          </cell>
          <cell r="BD1697" t="b">
            <v>1</v>
          </cell>
          <cell r="BE1697" t="str">
            <v>N/A</v>
          </cell>
          <cell r="BF1697" t="e">
            <v>#NAME?</v>
          </cell>
          <cell r="BG1697" t="str">
            <v>REQ</v>
          </cell>
        </row>
        <row r="1698">
          <cell r="A1698">
            <v>80105</v>
          </cell>
          <cell r="B1698">
            <v>44886</v>
          </cell>
          <cell r="C1698"/>
          <cell r="D1698"/>
          <cell r="E1698"/>
          <cell r="F1698" t="str">
            <v>Prairiebrooke Townhomes Owner, LP</v>
          </cell>
          <cell r="G1698" t="str">
            <v>Prairiebrooke Townhomes</v>
          </cell>
          <cell r="H1698" t="str">
            <v>Oikos Development Corporation</v>
          </cell>
          <cell r="I1698" t="str">
            <v>NEF Assignment Corporation, as nominee</v>
          </cell>
          <cell r="J1698" t="str">
            <v>36-4326848</v>
          </cell>
          <cell r="K1698">
            <v>0.99990000000000001</v>
          </cell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 t="str">
            <v>National Equity Fund 2022 LP</v>
          </cell>
          <cell r="W1698" t="str">
            <v>88-0768490</v>
          </cell>
          <cell r="X1698">
            <v>0.99990000000000001</v>
          </cell>
          <cell r="Y1698"/>
          <cell r="Z1698"/>
          <cell r="AA1698"/>
          <cell r="AB1698"/>
          <cell r="AC1698"/>
          <cell r="AD1698"/>
          <cell r="AE1698"/>
          <cell r="AF1698"/>
          <cell r="AG1698"/>
          <cell r="AH1698"/>
          <cell r="AI1698" t="str">
            <v>No investor with 50% or more ownership</v>
          </cell>
          <cell r="AJ1698" t="str">
            <v>N/A</v>
          </cell>
          <cell r="AK1698" t="str">
            <v>N/A</v>
          </cell>
          <cell r="AL1698"/>
          <cell r="AM1698"/>
          <cell r="AN1698"/>
          <cell r="AO1698"/>
          <cell r="AP1698"/>
          <cell r="AQ1698"/>
          <cell r="AR1698"/>
          <cell r="AS1698"/>
          <cell r="AT1698"/>
          <cell r="AU1698"/>
          <cell r="AV1698"/>
          <cell r="AW1698"/>
          <cell r="AX1698"/>
          <cell r="AY1698"/>
          <cell r="AZ1698" t="b">
            <v>1</v>
          </cell>
          <cell r="BA1698" t="b">
            <v>1</v>
          </cell>
          <cell r="BB1698" t="str">
            <v>TRUE</v>
          </cell>
          <cell r="BC1698" t="str">
            <v>FALSE</v>
          </cell>
          <cell r="BD1698" t="b">
            <v>1</v>
          </cell>
          <cell r="BE1698" t="str">
            <v>REQ</v>
          </cell>
          <cell r="BF1698" t="str">
            <v>N/A</v>
          </cell>
          <cell r="BG1698" t="str">
            <v>REQ</v>
          </cell>
        </row>
        <row r="1699">
          <cell r="A1699">
            <v>80156</v>
          </cell>
          <cell r="B1699">
            <v>44286</v>
          </cell>
          <cell r="C1699"/>
          <cell r="D1699"/>
          <cell r="E1699"/>
          <cell r="F1699" t="str">
            <v>WFHA Brooklyn L.P.</v>
          </cell>
          <cell r="G1699" t="str">
            <v>Brooklyn Restoration</v>
          </cell>
          <cell r="H1699" t="str">
            <v>Workforce Housing Advisors</v>
          </cell>
          <cell r="I1699" t="str">
            <v>NEF Assignment Corporation, as nominee</v>
          </cell>
          <cell r="J1699" t="str">
            <v>36-4326848</v>
          </cell>
          <cell r="K1699">
            <v>0.99990000000000001</v>
          </cell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 t="str">
            <v>NEF New York Regional Fund LP</v>
          </cell>
          <cell r="W1699" t="str">
            <v>35-2608095</v>
          </cell>
          <cell r="X1699">
            <v>0.99990000000000001</v>
          </cell>
          <cell r="Y1699"/>
          <cell r="Z1699"/>
          <cell r="AA1699"/>
          <cell r="AB1699"/>
          <cell r="AC1699"/>
          <cell r="AD1699"/>
          <cell r="AE1699"/>
          <cell r="AF1699"/>
          <cell r="AG1699"/>
          <cell r="AH1699"/>
          <cell r="AI1699" t="str">
            <v>No investor with 50% or more ownership</v>
          </cell>
          <cell r="AJ1699" t="str">
            <v>N/A</v>
          </cell>
          <cell r="AK1699" t="str">
            <v>N/A</v>
          </cell>
          <cell r="AL1699"/>
          <cell r="AM1699"/>
          <cell r="AN1699"/>
          <cell r="AO1699"/>
          <cell r="AP1699"/>
          <cell r="AQ1699"/>
          <cell r="AR1699"/>
          <cell r="AS1699"/>
          <cell r="AT1699"/>
          <cell r="AU1699"/>
          <cell r="AV1699"/>
          <cell r="AW1699"/>
          <cell r="AX1699"/>
          <cell r="AY1699"/>
          <cell r="AZ1699" t="b">
            <v>1</v>
          </cell>
          <cell r="BA1699" t="b">
            <v>1</v>
          </cell>
          <cell r="BB1699" t="str">
            <v>TRUE</v>
          </cell>
          <cell r="BC1699" t="str">
            <v>FALSE</v>
          </cell>
          <cell r="BD1699" t="b">
            <v>1</v>
          </cell>
          <cell r="BE1699" t="str">
            <v>REQ</v>
          </cell>
          <cell r="BF1699" t="str">
            <v>N/A</v>
          </cell>
          <cell r="BG1699" t="str">
            <v>REQ</v>
          </cell>
        </row>
        <row r="1700">
          <cell r="A1700">
            <v>80190</v>
          </cell>
          <cell r="B1700">
            <v>44641</v>
          </cell>
          <cell r="C1700"/>
          <cell r="D1700"/>
          <cell r="E1700"/>
          <cell r="F1700" t="str">
            <v>Jordan Caffey Townhomes, LLC</v>
          </cell>
          <cell r="G1700" t="str">
            <v>Jordan Caffey Townhomes</v>
          </cell>
          <cell r="H1700" t="str">
            <v>Omni Development Corporation</v>
          </cell>
          <cell r="I1700" t="str">
            <v>NEF Assignment Corporation, as nominee</v>
          </cell>
          <cell r="J1700" t="str">
            <v>36-4326848</v>
          </cell>
          <cell r="K1700">
            <v>0.99990000000000001</v>
          </cell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 t="str">
            <v>National Equity Fund 2021 LP</v>
          </cell>
          <cell r="W1700" t="str">
            <v>87-2842839</v>
          </cell>
          <cell r="X1700">
            <v>0.99990000000000001</v>
          </cell>
          <cell r="Y1700"/>
          <cell r="Z1700"/>
          <cell r="AA1700"/>
          <cell r="AB1700"/>
          <cell r="AC1700"/>
          <cell r="AD1700"/>
          <cell r="AE1700"/>
          <cell r="AF1700"/>
          <cell r="AG1700"/>
          <cell r="AH1700"/>
          <cell r="AI1700" t="str">
            <v>No investor with 50% or more ownership</v>
          </cell>
          <cell r="AJ1700" t="str">
            <v>N/A</v>
          </cell>
          <cell r="AK1700" t="str">
            <v>N/A</v>
          </cell>
          <cell r="AL1700"/>
          <cell r="AM1700"/>
          <cell r="AN1700"/>
          <cell r="AO1700"/>
          <cell r="AP1700"/>
          <cell r="AQ1700"/>
          <cell r="AR1700"/>
          <cell r="AS1700"/>
          <cell r="AT1700"/>
          <cell r="AU1700"/>
          <cell r="AV1700"/>
          <cell r="AW1700"/>
          <cell r="AX1700"/>
          <cell r="AY1700"/>
          <cell r="AZ1700" t="b">
            <v>1</v>
          </cell>
          <cell r="BA1700" t="b">
            <v>1</v>
          </cell>
          <cell r="BB1700" t="str">
            <v>TRUE</v>
          </cell>
          <cell r="BC1700" t="str">
            <v>FALSE</v>
          </cell>
          <cell r="BD1700" t="b">
            <v>1</v>
          </cell>
          <cell r="BE1700" t="str">
            <v>REQ</v>
          </cell>
          <cell r="BF1700" t="str">
            <v>N/A</v>
          </cell>
          <cell r="BG1700" t="str">
            <v>REQ</v>
          </cell>
        </row>
        <row r="1701">
          <cell r="A1701">
            <v>80191</v>
          </cell>
          <cell r="B1701">
            <v>44641</v>
          </cell>
          <cell r="C1701"/>
          <cell r="D1701"/>
          <cell r="E1701"/>
          <cell r="F1701" t="str">
            <v>Joseph Caffey Apartments, LLC</v>
          </cell>
          <cell r="G1701" t="str">
            <v>Joseph Caffey Apartments</v>
          </cell>
          <cell r="H1701" t="str">
            <v>Omni Development Corporation</v>
          </cell>
          <cell r="I1701" t="str">
            <v>NEF Assignment Corporation, as nominee</v>
          </cell>
          <cell r="J1701" t="str">
            <v>36-4326848</v>
          </cell>
          <cell r="K1701">
            <v>0.99990000000000001</v>
          </cell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 t="str">
            <v>National Equity Fund 2021 LP</v>
          </cell>
          <cell r="W1701" t="str">
            <v>87-2842839</v>
          </cell>
          <cell r="X1701">
            <v>0.99990000000000001</v>
          </cell>
          <cell r="Y1701"/>
          <cell r="Z1701"/>
          <cell r="AA1701"/>
          <cell r="AB1701"/>
          <cell r="AC1701"/>
          <cell r="AD1701"/>
          <cell r="AE1701"/>
          <cell r="AF1701"/>
          <cell r="AG1701"/>
          <cell r="AH1701"/>
          <cell r="AI1701" t="str">
            <v>No investor with 50% or more ownership</v>
          </cell>
          <cell r="AJ1701" t="str">
            <v>N/A</v>
          </cell>
          <cell r="AK1701" t="str">
            <v>N/A</v>
          </cell>
          <cell r="AL1701"/>
          <cell r="AM1701"/>
          <cell r="AN1701"/>
          <cell r="AO1701"/>
          <cell r="AP1701"/>
          <cell r="AQ1701"/>
          <cell r="AR1701"/>
          <cell r="AS1701"/>
          <cell r="AT1701"/>
          <cell r="AU1701"/>
          <cell r="AV1701"/>
          <cell r="AW1701"/>
          <cell r="AX1701"/>
          <cell r="AY1701"/>
          <cell r="AZ1701" t="b">
            <v>1</v>
          </cell>
          <cell r="BA1701" t="b">
            <v>1</v>
          </cell>
          <cell r="BB1701" t="str">
            <v>TRUE</v>
          </cell>
          <cell r="BC1701" t="str">
            <v>FALSE</v>
          </cell>
          <cell r="BD1701" t="b">
            <v>1</v>
          </cell>
          <cell r="BE1701" t="str">
            <v>REQ</v>
          </cell>
          <cell r="BF1701" t="str">
            <v>N/A</v>
          </cell>
          <cell r="BG1701" t="str">
            <v>REQ</v>
          </cell>
        </row>
        <row r="1702">
          <cell r="A1702">
            <v>82167</v>
          </cell>
          <cell r="B1702">
            <v>43709</v>
          </cell>
          <cell r="C1702"/>
          <cell r="D1702"/>
          <cell r="E1702"/>
          <cell r="F1702" t="str">
            <v>Chapel Court, LLP</v>
          </cell>
          <cell r="G1702" t="str">
            <v>Chapel Court Apartments</v>
          </cell>
          <cell r="H1702" t="str">
            <v>St. John's United</v>
          </cell>
          <cell r="I1702" t="str">
            <v>FI Housing LP</v>
          </cell>
          <cell r="J1702" t="str">
            <v>46-1212693</v>
          </cell>
          <cell r="K1702">
            <v>0.99990000000000001</v>
          </cell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 t="str">
            <v>FI Housing LP</v>
          </cell>
          <cell r="W1702" t="str">
            <v>46-1212693</v>
          </cell>
          <cell r="X1702">
            <v>0.99990000000000001</v>
          </cell>
          <cell r="Y1702"/>
          <cell r="Z1702"/>
          <cell r="AA1702"/>
          <cell r="AB1702"/>
          <cell r="AC1702"/>
          <cell r="AD1702"/>
          <cell r="AE1702"/>
          <cell r="AF1702"/>
          <cell r="AG1702"/>
          <cell r="AH1702"/>
          <cell r="AI1702" t="str">
            <v>First Interstate Bank</v>
          </cell>
          <cell r="AJ1702" t="str">
            <v>81-0192860</v>
          </cell>
          <cell r="AK1702">
            <v>0.99980001000000007</v>
          </cell>
          <cell r="AL1702"/>
          <cell r="AM1702"/>
          <cell r="AN1702"/>
          <cell r="AO1702"/>
          <cell r="AP1702"/>
          <cell r="AQ1702"/>
          <cell r="AR1702"/>
          <cell r="AS1702"/>
          <cell r="AT1702"/>
          <cell r="AU1702"/>
          <cell r="AV1702"/>
          <cell r="AW1702"/>
          <cell r="AX1702"/>
          <cell r="AY1702"/>
          <cell r="AZ1702" t="b">
            <v>1</v>
          </cell>
          <cell r="BA1702" t="b">
            <v>1</v>
          </cell>
          <cell r="BB1702" t="b">
            <v>0</v>
          </cell>
          <cell r="BC1702" t="str">
            <v>TRUE</v>
          </cell>
          <cell r="BD1702" t="b">
            <v>1</v>
          </cell>
          <cell r="BE1702" t="str">
            <v>N/A</v>
          </cell>
          <cell r="BF1702" t="e">
            <v>#NAME?</v>
          </cell>
          <cell r="BG1702" t="str">
            <v>REQ</v>
          </cell>
        </row>
        <row r="1703">
          <cell r="A1703">
            <v>80252</v>
          </cell>
          <cell r="B1703">
            <v>44342</v>
          </cell>
          <cell r="C1703"/>
          <cell r="D1703"/>
          <cell r="E1703"/>
          <cell r="F1703" t="str">
            <v>Vineyard Cottages Homedale Limited Partnership</v>
          </cell>
          <cell r="G1703" t="str">
            <v>Vineyard Cottages</v>
          </cell>
          <cell r="H1703" t="str">
            <v>New Beginnings Housing, LLC</v>
          </cell>
          <cell r="I1703" t="str">
            <v>NEF Assignment Corporation, as nominee</v>
          </cell>
          <cell r="J1703" t="str">
            <v>36-4326848</v>
          </cell>
          <cell r="K1703">
            <v>0.99990000000000001</v>
          </cell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 t="str">
            <v>Homestead Equity Fund XVII Limited Partnership</v>
          </cell>
          <cell r="W1703" t="str">
            <v>85-1793386</v>
          </cell>
          <cell r="X1703">
            <v>0.99990000000000001</v>
          </cell>
          <cell r="Y1703"/>
          <cell r="Z1703"/>
          <cell r="AA1703"/>
          <cell r="AB1703"/>
          <cell r="AC1703"/>
          <cell r="AD1703"/>
          <cell r="AE1703"/>
          <cell r="AF1703"/>
          <cell r="AG1703"/>
          <cell r="AH1703"/>
          <cell r="AI1703" t="str">
            <v>No investor with 50% or more ownership</v>
          </cell>
          <cell r="AJ1703" t="str">
            <v>N/A</v>
          </cell>
          <cell r="AK1703" t="str">
            <v>N/A</v>
          </cell>
          <cell r="AL1703"/>
          <cell r="AM1703"/>
          <cell r="AN1703"/>
          <cell r="AO1703"/>
          <cell r="AP1703"/>
          <cell r="AQ1703"/>
          <cell r="AR1703"/>
          <cell r="AS1703"/>
          <cell r="AT1703"/>
          <cell r="AU1703"/>
          <cell r="AV1703"/>
          <cell r="AW1703"/>
          <cell r="AX1703"/>
          <cell r="AY1703"/>
          <cell r="AZ1703" t="b">
            <v>1</v>
          </cell>
          <cell r="BA1703" t="b">
            <v>1</v>
          </cell>
          <cell r="BB1703" t="str">
            <v>TRUE</v>
          </cell>
          <cell r="BC1703" t="str">
            <v>FALSE</v>
          </cell>
          <cell r="BD1703" t="b">
            <v>1</v>
          </cell>
          <cell r="BE1703" t="str">
            <v>REQ</v>
          </cell>
          <cell r="BF1703" t="str">
            <v>N/A</v>
          </cell>
          <cell r="BG1703" t="str">
            <v>REQ</v>
          </cell>
        </row>
        <row r="1704">
          <cell r="A1704">
            <v>80075</v>
          </cell>
          <cell r="B1704">
            <v>44985</v>
          </cell>
          <cell r="C1704"/>
          <cell r="D1704"/>
          <cell r="E1704" t="str">
            <v>NEFAC Confirmed</v>
          </cell>
          <cell r="F1704" t="str">
            <v>CH Veterans LLC</v>
          </cell>
          <cell r="G1704" t="str">
            <v>Otto Veterans Square</v>
          </cell>
          <cell r="H1704" t="str">
            <v>Housing Authority of Cook County</v>
          </cell>
          <cell r="I1704" t="str">
            <v>NEF Assignment Corporation, as nominee</v>
          </cell>
          <cell r="J1704" t="str">
            <v>36-4326848</v>
          </cell>
          <cell r="K1704">
            <v>0.99990000000000001</v>
          </cell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 t="str">
            <v>NEF FRE Affordable Housing Fund LP</v>
          </cell>
          <cell r="W1704" t="str">
            <v>37-1908305</v>
          </cell>
          <cell r="X1704">
            <v>0.99990000000000001</v>
          </cell>
          <cell r="Y1704"/>
          <cell r="Z1704"/>
          <cell r="AA1704"/>
          <cell r="AB1704"/>
          <cell r="AC1704"/>
          <cell r="AD1704"/>
          <cell r="AE1704"/>
          <cell r="AF1704"/>
          <cell r="AG1704"/>
          <cell r="AH1704"/>
          <cell r="AI1704" t="str">
            <v>Federal Home Loan Mortgage Corporation</v>
          </cell>
          <cell r="AJ1704" t="str">
            <v>52-0904874</v>
          </cell>
          <cell r="AK1704">
            <v>0.99980001000000007</v>
          </cell>
          <cell r="AL1704"/>
          <cell r="AM1704"/>
          <cell r="AN1704"/>
          <cell r="AO1704"/>
          <cell r="AP1704"/>
          <cell r="AQ1704"/>
          <cell r="AR1704"/>
          <cell r="AS1704"/>
          <cell r="AT1704"/>
          <cell r="AU1704"/>
          <cell r="AV1704"/>
          <cell r="AW1704"/>
          <cell r="AX1704"/>
          <cell r="AY1704"/>
          <cell r="AZ1704" t="b">
            <v>1</v>
          </cell>
          <cell r="BA1704" t="b">
            <v>1</v>
          </cell>
          <cell r="BB1704" t="b">
            <v>0</v>
          </cell>
          <cell r="BC1704" t="str">
            <v>FALSE</v>
          </cell>
          <cell r="BD1704" t="b">
            <v>1</v>
          </cell>
          <cell r="BE1704" t="str">
            <v>REQ</v>
          </cell>
          <cell r="BF1704" t="e">
            <v>#NAME?</v>
          </cell>
          <cell r="BG1704" t="str">
            <v>REQ</v>
          </cell>
        </row>
        <row r="1705">
          <cell r="A1705">
            <v>80295</v>
          </cell>
          <cell r="B1705">
            <v>44477</v>
          </cell>
          <cell r="C1705"/>
          <cell r="D1705"/>
          <cell r="E1705"/>
          <cell r="F1705" t="str">
            <v>WWHA - Evergreen Commons LLLP</v>
          </cell>
          <cell r="G1705" t="str">
            <v>Evergreen Commons</v>
          </cell>
          <cell r="H1705" t="str">
            <v>Housing Authority of the City of Walla Walla</v>
          </cell>
          <cell r="I1705" t="str">
            <v>NEF Assignment Corporation, as nominee</v>
          </cell>
          <cell r="J1705" t="str">
            <v>36-4326848</v>
          </cell>
          <cell r="K1705">
            <v>0.99990000000000001</v>
          </cell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 t="str">
            <v>Homestead Equity Fund XVII Limited Partnership</v>
          </cell>
          <cell r="W1705" t="str">
            <v>85-1793386</v>
          </cell>
          <cell r="X1705">
            <v>0.99990000000000001</v>
          </cell>
          <cell r="Y1705"/>
          <cell r="Z1705"/>
          <cell r="AA1705"/>
          <cell r="AB1705"/>
          <cell r="AC1705"/>
          <cell r="AD1705"/>
          <cell r="AE1705"/>
          <cell r="AF1705"/>
          <cell r="AG1705"/>
          <cell r="AH1705"/>
          <cell r="AI1705" t="str">
            <v>No investor with 50% or more ownership</v>
          </cell>
          <cell r="AJ1705" t="str">
            <v>N/A</v>
          </cell>
          <cell r="AK1705" t="str">
            <v>N/A</v>
          </cell>
          <cell r="AL1705"/>
          <cell r="AM1705"/>
          <cell r="AN1705"/>
          <cell r="AO1705"/>
          <cell r="AP1705"/>
          <cell r="AQ1705"/>
          <cell r="AR1705"/>
          <cell r="AS1705"/>
          <cell r="AT1705"/>
          <cell r="AU1705"/>
          <cell r="AV1705"/>
          <cell r="AW1705"/>
          <cell r="AX1705"/>
          <cell r="AY1705"/>
          <cell r="AZ1705" t="b">
            <v>1</v>
          </cell>
          <cell r="BA1705" t="b">
            <v>1</v>
          </cell>
          <cell r="BB1705" t="str">
            <v>TRUE</v>
          </cell>
          <cell r="BC1705" t="str">
            <v>FALSE</v>
          </cell>
          <cell r="BD1705" t="b">
            <v>1</v>
          </cell>
          <cell r="BE1705" t="str">
            <v>REQ</v>
          </cell>
          <cell r="BF1705" t="str">
            <v>N/A</v>
          </cell>
          <cell r="BG1705" t="str">
            <v>REQ</v>
          </cell>
        </row>
        <row r="1706">
          <cell r="A1706">
            <v>80099</v>
          </cell>
          <cell r="B1706">
            <v>44377</v>
          </cell>
          <cell r="C1706"/>
          <cell r="D1706"/>
          <cell r="E1706"/>
          <cell r="F1706" t="str">
            <v>Big Bethel Village (TC2) Senior Housing LP</v>
          </cell>
          <cell r="G1706" t="str">
            <v>Big Bethel Village</v>
          </cell>
          <cell r="H1706" t="str">
            <v>National Church Residences</v>
          </cell>
          <cell r="I1706" t="str">
            <v>NEF Assignment Corporation, as nominee</v>
          </cell>
          <cell r="J1706" t="str">
            <v>36-4326848</v>
          </cell>
          <cell r="K1706">
            <v>0.99990000000000001</v>
          </cell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 t="str">
            <v>Banc of America Community Housing Investment Fund XIV LP</v>
          </cell>
          <cell r="W1706" t="str">
            <v>86-3415483</v>
          </cell>
          <cell r="X1706">
            <v>0.99990000000000001</v>
          </cell>
          <cell r="Y1706"/>
          <cell r="Z1706"/>
          <cell r="AA1706"/>
          <cell r="AB1706"/>
          <cell r="AC1706"/>
          <cell r="AD1706"/>
          <cell r="AE1706"/>
          <cell r="AF1706"/>
          <cell r="AG1706"/>
          <cell r="AH1706"/>
          <cell r="AI1706" t="str">
            <v>Bank of America, N.A.</v>
          </cell>
          <cell r="AJ1706" t="str">
            <v>94-1687665</v>
          </cell>
          <cell r="AK1706">
            <v>0.99980001000000007</v>
          </cell>
          <cell r="AL1706"/>
          <cell r="AM1706"/>
          <cell r="AN1706"/>
          <cell r="AO1706"/>
          <cell r="AP1706"/>
          <cell r="AQ1706"/>
          <cell r="AR1706"/>
          <cell r="AS1706"/>
          <cell r="AT1706"/>
          <cell r="AU1706"/>
          <cell r="AV1706"/>
          <cell r="AW1706"/>
          <cell r="AX1706"/>
          <cell r="AY1706"/>
          <cell r="AZ1706" t="b">
            <v>1</v>
          </cell>
          <cell r="BA1706" t="b">
            <v>1</v>
          </cell>
          <cell r="BB1706" t="b">
            <v>0</v>
          </cell>
          <cell r="BC1706" t="str">
            <v>FALSE</v>
          </cell>
          <cell r="BD1706" t="b">
            <v>1</v>
          </cell>
          <cell r="BE1706" t="str">
            <v>REQ</v>
          </cell>
          <cell r="BF1706" t="e">
            <v>#NAME?</v>
          </cell>
          <cell r="BG1706" t="str">
            <v>REQ</v>
          </cell>
        </row>
        <row r="1707">
          <cell r="A1707">
            <v>80296</v>
          </cell>
          <cell r="B1707">
            <v>44434</v>
          </cell>
          <cell r="C1707"/>
          <cell r="D1707"/>
          <cell r="E1707"/>
          <cell r="F1707" t="str">
            <v>WWHA-Housing Preservation LLLP</v>
          </cell>
          <cell r="G1707" t="str">
            <v>WWHA Housing Preservation Portfolio</v>
          </cell>
          <cell r="H1707" t="str">
            <v>Housing Authority of the City of Walla Walla</v>
          </cell>
          <cell r="I1707" t="str">
            <v>NEF Assignment Corporation, as nominee</v>
          </cell>
          <cell r="J1707" t="str">
            <v>36-4326848</v>
          </cell>
          <cell r="K1707">
            <v>0.99990000000000001</v>
          </cell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 t="str">
            <v>Homestead Equity Fund XVII Limited Partnership</v>
          </cell>
          <cell r="W1707" t="str">
            <v>85-1793386</v>
          </cell>
          <cell r="X1707">
            <v>0.99990000000000001</v>
          </cell>
          <cell r="Y1707"/>
          <cell r="Z1707"/>
          <cell r="AA1707"/>
          <cell r="AB1707"/>
          <cell r="AC1707"/>
          <cell r="AD1707"/>
          <cell r="AE1707"/>
          <cell r="AF1707"/>
          <cell r="AG1707"/>
          <cell r="AH1707"/>
          <cell r="AI1707" t="str">
            <v>No investor with 50% or more ownership</v>
          </cell>
          <cell r="AJ1707" t="str">
            <v>N/A</v>
          </cell>
          <cell r="AK1707" t="str">
            <v>N/A</v>
          </cell>
          <cell r="AL1707"/>
          <cell r="AM1707"/>
          <cell r="AN1707"/>
          <cell r="AO1707"/>
          <cell r="AP1707"/>
          <cell r="AQ1707"/>
          <cell r="AR1707"/>
          <cell r="AS1707"/>
          <cell r="AT1707"/>
          <cell r="AU1707"/>
          <cell r="AV1707"/>
          <cell r="AW1707"/>
          <cell r="AX1707"/>
          <cell r="AY1707"/>
          <cell r="AZ1707" t="b">
            <v>1</v>
          </cell>
          <cell r="BA1707" t="b">
            <v>1</v>
          </cell>
          <cell r="BB1707" t="str">
            <v>TRUE</v>
          </cell>
          <cell r="BC1707" t="str">
            <v>FALSE</v>
          </cell>
          <cell r="BD1707" t="b">
            <v>1</v>
          </cell>
          <cell r="BE1707" t="str">
            <v>REQ</v>
          </cell>
          <cell r="BF1707" t="str">
            <v>N/A</v>
          </cell>
          <cell r="BG1707" t="str">
            <v>REQ</v>
          </cell>
        </row>
        <row r="1708">
          <cell r="A1708">
            <v>80326</v>
          </cell>
          <cell r="B1708">
            <v>44404</v>
          </cell>
          <cell r="C1708"/>
          <cell r="D1708"/>
          <cell r="E1708"/>
          <cell r="F1708" t="str">
            <v>2100 Memorial Redevelopment, LP</v>
          </cell>
          <cell r="G1708" t="str">
            <v>2100 Memorial</v>
          </cell>
          <cell r="H1708" t="str">
            <v>Columbia Residential</v>
          </cell>
          <cell r="I1708" t="str">
            <v>NEF Assignment Corporation, as nominee</v>
          </cell>
          <cell r="J1708" t="str">
            <v>36-4326848</v>
          </cell>
          <cell r="K1708">
            <v>0.99990000000000001</v>
          </cell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 t="str">
            <v>National Equity Fund 2021 LP</v>
          </cell>
          <cell r="W1708" t="str">
            <v>87-2842839</v>
          </cell>
          <cell r="X1708">
            <v>0.89491050000000005</v>
          </cell>
          <cell r="Y1708" t="str">
            <v>Cathay Shared Investment Fund IV LP</v>
          </cell>
          <cell r="Z1708" t="str">
            <v>84-2113642</v>
          </cell>
          <cell r="AA1708">
            <v>0.1049895</v>
          </cell>
          <cell r="AB1708"/>
          <cell r="AC1708"/>
          <cell r="AD1708"/>
          <cell r="AE1708"/>
          <cell r="AF1708"/>
          <cell r="AG1708"/>
          <cell r="AH1708"/>
          <cell r="AI1708" t="str">
            <v>No investor with 50% or more ownership</v>
          </cell>
          <cell r="AJ1708" t="str">
            <v>N/A</v>
          </cell>
          <cell r="AK1708" t="str">
            <v>N/A</v>
          </cell>
          <cell r="AL1708"/>
          <cell r="AM1708"/>
          <cell r="AN1708"/>
          <cell r="AO1708"/>
          <cell r="AP1708"/>
          <cell r="AQ1708"/>
          <cell r="AR1708"/>
          <cell r="AS1708"/>
          <cell r="AT1708"/>
          <cell r="AU1708"/>
          <cell r="AV1708"/>
          <cell r="AW1708"/>
          <cell r="AX1708"/>
          <cell r="AY1708"/>
          <cell r="AZ1708" t="b">
            <v>1</v>
          </cell>
          <cell r="BA1708" t="b">
            <v>1</v>
          </cell>
          <cell r="BB1708" t="str">
            <v>TRUE</v>
          </cell>
          <cell r="BC1708" t="str">
            <v>FALSE</v>
          </cell>
          <cell r="BD1708" t="b">
            <v>1</v>
          </cell>
          <cell r="BE1708" t="str">
            <v>REQ</v>
          </cell>
          <cell r="BF1708" t="str">
            <v>N/A</v>
          </cell>
          <cell r="BG1708" t="str">
            <v>REQ</v>
          </cell>
        </row>
        <row r="1709">
          <cell r="A1709">
            <v>80135</v>
          </cell>
          <cell r="B1709">
            <v>44923</v>
          </cell>
          <cell r="C1709"/>
          <cell r="D1709"/>
          <cell r="E1709"/>
          <cell r="F1709" t="str">
            <v>FCC AFG Burt Road LP</v>
          </cell>
          <cell r="G1709" t="str">
            <v>AFG Miller Grove Center</v>
          </cell>
          <cell r="H1709" t="str">
            <v>Full Circle Communities, Inc.</v>
          </cell>
          <cell r="I1709" t="str">
            <v>NEF Assignment Corporation, as nominee</v>
          </cell>
          <cell r="J1709" t="str">
            <v>36-4326848</v>
          </cell>
          <cell r="K1709">
            <v>0.99990000000000001</v>
          </cell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 t="str">
            <v>NEF Capital One Investment Fund II LLC</v>
          </cell>
          <cell r="W1709" t="str">
            <v>85-0691261</v>
          </cell>
          <cell r="X1709">
            <v>0.99990000000000001</v>
          </cell>
          <cell r="Y1709"/>
          <cell r="Z1709"/>
          <cell r="AA1709"/>
          <cell r="AB1709"/>
          <cell r="AC1709"/>
          <cell r="AD1709"/>
          <cell r="AE1709"/>
          <cell r="AF1709"/>
          <cell r="AG1709"/>
          <cell r="AH1709"/>
          <cell r="AI1709" t="str">
            <v>Capital One Bank, N.A.</v>
          </cell>
          <cell r="AJ1709" t="str">
            <v>26-0403948</v>
          </cell>
          <cell r="AK1709">
            <v>0.99980001000000007</v>
          </cell>
          <cell r="AL1709"/>
          <cell r="AM1709"/>
          <cell r="AN1709"/>
          <cell r="AO1709"/>
          <cell r="AP1709"/>
          <cell r="AQ1709"/>
          <cell r="AR1709"/>
          <cell r="AS1709"/>
          <cell r="AT1709"/>
          <cell r="AU1709"/>
          <cell r="AV1709"/>
          <cell r="AW1709"/>
          <cell r="AX1709"/>
          <cell r="AY1709"/>
          <cell r="AZ1709" t="b">
            <v>1</v>
          </cell>
          <cell r="BA1709" t="b">
            <v>1</v>
          </cell>
          <cell r="BB1709" t="b">
            <v>0</v>
          </cell>
          <cell r="BC1709" t="str">
            <v>FALSE</v>
          </cell>
          <cell r="BD1709" t="b">
            <v>1</v>
          </cell>
          <cell r="BE1709" t="str">
            <v>REQ</v>
          </cell>
          <cell r="BF1709" t="e">
            <v>#NAME?</v>
          </cell>
          <cell r="BG1709" t="str">
            <v>REQ</v>
          </cell>
        </row>
        <row r="1710">
          <cell r="A1710">
            <v>78377</v>
          </cell>
          <cell r="B1710">
            <v>43529</v>
          </cell>
          <cell r="C1710"/>
          <cell r="D1710"/>
          <cell r="E1710" t="str">
            <v>Phase 2 - Check investor % in the Fund's LPA</v>
          </cell>
          <cell r="F1710" t="str">
            <v>Concern Port Jefferson LLC</v>
          </cell>
          <cell r="G1710" t="str">
            <v>Concern Port Jefferson</v>
          </cell>
          <cell r="H1710" t="str">
            <v>Concern for Independent Living, Inc.</v>
          </cell>
          <cell r="I1710" t="str">
            <v>NEF Assignment Corporation, as nominee</v>
          </cell>
          <cell r="J1710" t="str">
            <v>36-4326848</v>
          </cell>
          <cell r="K1710">
            <v>0.99990000000000001</v>
          </cell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 t="str">
            <v>NEF Capital One Investment Fund LLC</v>
          </cell>
          <cell r="W1710" t="str">
            <v>90-0843727</v>
          </cell>
          <cell r="X1710">
            <v>0.99990000000000001</v>
          </cell>
          <cell r="Y1710"/>
          <cell r="Z1710"/>
          <cell r="AA1710"/>
          <cell r="AB1710"/>
          <cell r="AC1710"/>
          <cell r="AD1710"/>
          <cell r="AE1710"/>
          <cell r="AF1710"/>
          <cell r="AG1710"/>
          <cell r="AH1710"/>
          <cell r="AI1710" t="str">
            <v>Capital One NA LIHTC, Inc.</v>
          </cell>
          <cell r="AJ1710" t="str">
            <v>26-0403948</v>
          </cell>
          <cell r="AK1710">
            <v>0.99989900009999999</v>
          </cell>
          <cell r="AL1710"/>
          <cell r="AM1710"/>
          <cell r="AN1710"/>
          <cell r="AO1710"/>
          <cell r="AP1710"/>
          <cell r="AQ1710"/>
          <cell r="AR1710"/>
          <cell r="AS1710"/>
          <cell r="AT1710"/>
          <cell r="AU1710"/>
          <cell r="AV1710" t="str">
            <v/>
          </cell>
          <cell r="AW1710"/>
          <cell r="AX1710" t="str">
            <v/>
          </cell>
          <cell r="AY1710"/>
          <cell r="AZ1710" t="b">
            <v>1</v>
          </cell>
          <cell r="BA1710" t="b">
            <v>1</v>
          </cell>
          <cell r="BB1710" t="b">
            <v>0</v>
          </cell>
          <cell r="BC1710" t="str">
            <v>FALSE</v>
          </cell>
          <cell r="BD1710" t="b">
            <v>1</v>
          </cell>
          <cell r="BE1710" t="str">
            <v>REQ</v>
          </cell>
          <cell r="BF1710" t="e">
            <v>#NAME?</v>
          </cell>
          <cell r="BG1710" t="str">
            <v>REQ</v>
          </cell>
        </row>
        <row r="1711">
          <cell r="A1711">
            <v>80146</v>
          </cell>
          <cell r="B1711">
            <v>44550</v>
          </cell>
          <cell r="C1711"/>
          <cell r="D1711"/>
          <cell r="E1711"/>
          <cell r="F1711" t="str">
            <v>Lakewood (TC2) Senior Housing Limited Partnership</v>
          </cell>
          <cell r="G1711" t="str">
            <v>Lakewood Christian Manor</v>
          </cell>
          <cell r="H1711" t="str">
            <v>National Church Residences</v>
          </cell>
          <cell r="I1711" t="str">
            <v>NEF Assignment Corporation, as nominee</v>
          </cell>
          <cell r="J1711" t="str">
            <v>36-4326848</v>
          </cell>
          <cell r="K1711">
            <v>0.99990000000000001</v>
          </cell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 t="str">
            <v>Banc of America Community Housing Investment Fund XIV LP</v>
          </cell>
          <cell r="W1711" t="str">
            <v>86-3415483</v>
          </cell>
          <cell r="X1711">
            <v>0.99990000000000001</v>
          </cell>
          <cell r="Y1711"/>
          <cell r="Z1711"/>
          <cell r="AA1711"/>
          <cell r="AB1711"/>
          <cell r="AC1711"/>
          <cell r="AD1711"/>
          <cell r="AE1711"/>
          <cell r="AF1711"/>
          <cell r="AG1711"/>
          <cell r="AH1711"/>
          <cell r="AI1711" t="str">
            <v>Bank of America, N.A.</v>
          </cell>
          <cell r="AJ1711" t="str">
            <v>94-1687665</v>
          </cell>
          <cell r="AK1711">
            <v>0.99980001000000007</v>
          </cell>
          <cell r="AL1711"/>
          <cell r="AM1711"/>
          <cell r="AN1711"/>
          <cell r="AO1711"/>
          <cell r="AP1711"/>
          <cell r="AQ1711"/>
          <cell r="AR1711"/>
          <cell r="AS1711"/>
          <cell r="AT1711"/>
          <cell r="AU1711"/>
          <cell r="AV1711"/>
          <cell r="AW1711"/>
          <cell r="AX1711"/>
          <cell r="AY1711"/>
          <cell r="AZ1711" t="b">
            <v>1</v>
          </cell>
          <cell r="BA1711" t="b">
            <v>1</v>
          </cell>
          <cell r="BB1711" t="b">
            <v>0</v>
          </cell>
          <cell r="BC1711" t="str">
            <v>FALSE</v>
          </cell>
          <cell r="BD1711" t="b">
            <v>1</v>
          </cell>
          <cell r="BE1711" t="str">
            <v>REQ</v>
          </cell>
          <cell r="BF1711" t="e">
            <v>#NAME?</v>
          </cell>
          <cell r="BG1711" t="str">
            <v>REQ</v>
          </cell>
        </row>
        <row r="1712">
          <cell r="A1712">
            <v>80352</v>
          </cell>
          <cell r="B1712">
            <v>44749</v>
          </cell>
          <cell r="C1712"/>
          <cell r="D1712"/>
          <cell r="E1712"/>
          <cell r="F1712" t="str">
            <v>HTG Arlington LP</v>
          </cell>
          <cell r="G1712" t="str">
            <v>Crescent Place</v>
          </cell>
          <cell r="H1712" t="str">
            <v>Housing Trust Group, LLC</v>
          </cell>
          <cell r="I1712" t="str">
            <v>NEF Assignment Corporation, as nominee</v>
          </cell>
          <cell r="J1712" t="str">
            <v>36-4326848</v>
          </cell>
          <cell r="K1712">
            <v>0.99990000000000001</v>
          </cell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 t="str">
            <v>National Equity Fund 2021 LP</v>
          </cell>
          <cell r="W1712" t="str">
            <v>87-2842839</v>
          </cell>
          <cell r="X1712">
            <v>0.99990000000000001</v>
          </cell>
          <cell r="Y1712"/>
          <cell r="Z1712"/>
          <cell r="AA1712"/>
          <cell r="AB1712"/>
          <cell r="AC1712"/>
          <cell r="AD1712"/>
          <cell r="AE1712"/>
          <cell r="AF1712"/>
          <cell r="AG1712"/>
          <cell r="AH1712"/>
          <cell r="AI1712" t="str">
            <v>No investor with 50% or more ownership</v>
          </cell>
          <cell r="AJ1712" t="str">
            <v>N/A</v>
          </cell>
          <cell r="AK1712" t="str">
            <v>N/A</v>
          </cell>
          <cell r="AL1712"/>
          <cell r="AM1712"/>
          <cell r="AN1712"/>
          <cell r="AO1712"/>
          <cell r="AP1712"/>
          <cell r="AQ1712"/>
          <cell r="AR1712"/>
          <cell r="AS1712"/>
          <cell r="AT1712"/>
          <cell r="AU1712"/>
          <cell r="AV1712"/>
          <cell r="AW1712"/>
          <cell r="AX1712"/>
          <cell r="AY1712"/>
          <cell r="AZ1712" t="b">
            <v>1</v>
          </cell>
          <cell r="BA1712" t="b">
            <v>1</v>
          </cell>
          <cell r="BB1712" t="str">
            <v>TRUE</v>
          </cell>
          <cell r="BC1712" t="str">
            <v>FALSE</v>
          </cell>
          <cell r="BD1712" t="b">
            <v>1</v>
          </cell>
          <cell r="BE1712" t="str">
            <v>REQ</v>
          </cell>
          <cell r="BF1712" t="str">
            <v>N/A</v>
          </cell>
          <cell r="BG1712" t="str">
            <v>REQ</v>
          </cell>
        </row>
        <row r="1713">
          <cell r="A1713">
            <v>80185</v>
          </cell>
          <cell r="B1713">
            <v>44252</v>
          </cell>
          <cell r="C1713"/>
          <cell r="D1713"/>
          <cell r="E1713"/>
          <cell r="F1713" t="str">
            <v>MP Avance Associates, L.P.</v>
          </cell>
          <cell r="G1713" t="str">
            <v>Avance</v>
          </cell>
          <cell r="H1713" t="str">
            <v>MidPen Housing Corp. (fka Mid Pennisula Housing Coalition)</v>
          </cell>
          <cell r="I1713" t="str">
            <v>NEF Assignment Corporation, as nominee</v>
          </cell>
          <cell r="J1713" t="str">
            <v>36-4326848</v>
          </cell>
          <cell r="K1713">
            <v>0.99990000000000001</v>
          </cell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 t="str">
            <v>Northern California Investment Fund III LP</v>
          </cell>
          <cell r="W1713" t="str">
            <v>83-0989214</v>
          </cell>
          <cell r="X1713">
            <v>0.69253074000000003</v>
          </cell>
          <cell r="Y1713" t="str">
            <v>Northern California Investment Fund IV LP</v>
          </cell>
          <cell r="Z1713" t="str">
            <v>86-2257172</v>
          </cell>
          <cell r="AA1713">
            <v>0.30736926000000003</v>
          </cell>
          <cell r="AB1713"/>
          <cell r="AC1713"/>
          <cell r="AD1713"/>
          <cell r="AE1713"/>
          <cell r="AF1713"/>
          <cell r="AG1713"/>
          <cell r="AH1713"/>
          <cell r="AI1713" t="str">
            <v>Silicon Valley Bank</v>
          </cell>
          <cell r="AJ1713" t="str">
            <v>94-2875288</v>
          </cell>
          <cell r="AK1713">
            <v>0.69246148692600007</v>
          </cell>
          <cell r="AL1713"/>
          <cell r="AM1713"/>
          <cell r="AN1713"/>
          <cell r="AO1713"/>
          <cell r="AP1713"/>
          <cell r="AQ1713"/>
          <cell r="AR1713"/>
          <cell r="AS1713"/>
          <cell r="AT1713"/>
          <cell r="AU1713"/>
          <cell r="AV1713"/>
          <cell r="AW1713"/>
          <cell r="AX1713"/>
          <cell r="AY1713"/>
          <cell r="AZ1713" t="b">
            <v>1</v>
          </cell>
          <cell r="BA1713" t="b">
            <v>1</v>
          </cell>
          <cell r="BB1713" t="b">
            <v>0</v>
          </cell>
          <cell r="BC1713" t="str">
            <v>FALSE</v>
          </cell>
          <cell r="BD1713" t="b">
            <v>1</v>
          </cell>
          <cell r="BE1713" t="str">
            <v>REQ</v>
          </cell>
          <cell r="BF1713" t="e">
            <v>#NAME?</v>
          </cell>
          <cell r="BG1713" t="str">
            <v>REQ</v>
          </cell>
        </row>
        <row r="1714">
          <cell r="A1714">
            <v>80358</v>
          </cell>
          <cell r="B1714">
            <v>44483</v>
          </cell>
          <cell r="C1714"/>
          <cell r="D1714"/>
          <cell r="E1714"/>
          <cell r="F1714" t="str">
            <v>Manor Place Limited Partnership</v>
          </cell>
          <cell r="G1714" t="str">
            <v>Manor Place</v>
          </cell>
          <cell r="H1714" t="str">
            <v>Affordable Housing Solutions, Inc.</v>
          </cell>
          <cell r="I1714" t="str">
            <v>NEF Assignment Corporation, as nominee</v>
          </cell>
          <cell r="J1714" t="str">
            <v>36-4326848</v>
          </cell>
          <cell r="K1714">
            <v>0.99990000000000001</v>
          </cell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 t="str">
            <v>National Equity Fund 2021 LP</v>
          </cell>
          <cell r="W1714" t="str">
            <v>87-2842839</v>
          </cell>
          <cell r="X1714">
            <v>0.99990000000000001</v>
          </cell>
          <cell r="Y1714"/>
          <cell r="Z1714"/>
          <cell r="AA1714"/>
          <cell r="AB1714"/>
          <cell r="AC1714"/>
          <cell r="AD1714"/>
          <cell r="AE1714"/>
          <cell r="AF1714"/>
          <cell r="AG1714"/>
          <cell r="AH1714"/>
          <cell r="AI1714" t="str">
            <v>No investor with 50% or more ownership</v>
          </cell>
          <cell r="AJ1714" t="str">
            <v>N/A</v>
          </cell>
          <cell r="AK1714" t="str">
            <v>N/A</v>
          </cell>
          <cell r="AL1714"/>
          <cell r="AM1714"/>
          <cell r="AN1714"/>
          <cell r="AO1714"/>
          <cell r="AP1714"/>
          <cell r="AQ1714"/>
          <cell r="AR1714"/>
          <cell r="AS1714"/>
          <cell r="AT1714"/>
          <cell r="AU1714"/>
          <cell r="AV1714"/>
          <cell r="AW1714"/>
          <cell r="AX1714"/>
          <cell r="AY1714"/>
          <cell r="AZ1714" t="b">
            <v>1</v>
          </cell>
          <cell r="BA1714" t="b">
            <v>1</v>
          </cell>
          <cell r="BB1714" t="str">
            <v>TRUE</v>
          </cell>
          <cell r="BC1714" t="str">
            <v>FALSE</v>
          </cell>
          <cell r="BD1714" t="b">
            <v>1</v>
          </cell>
          <cell r="BE1714" t="str">
            <v>REQ</v>
          </cell>
          <cell r="BF1714" t="str">
            <v>N/A</v>
          </cell>
          <cell r="BG1714" t="str">
            <v>REQ</v>
          </cell>
        </row>
        <row r="1715">
          <cell r="A1715">
            <v>80363</v>
          </cell>
          <cell r="B1715">
            <v>44617</v>
          </cell>
          <cell r="C1715"/>
          <cell r="D1715"/>
          <cell r="E1715"/>
          <cell r="F1715" t="str">
            <v>Pine Grove VOA Affordable Housing, LP</v>
          </cell>
          <cell r="G1715" t="str">
            <v>Pine Grove</v>
          </cell>
          <cell r="H1715" t="str">
            <v>Volunteers of America National Services</v>
          </cell>
          <cell r="I1715" t="str">
            <v>NEF Assignment Corporation, as nominee</v>
          </cell>
          <cell r="J1715" t="str">
            <v>36-4326848</v>
          </cell>
          <cell r="K1715">
            <v>0.99990000000000001</v>
          </cell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 t="str">
            <v>National Equity Fund 2021 LP</v>
          </cell>
          <cell r="W1715" t="str">
            <v>87-2842839</v>
          </cell>
          <cell r="X1715">
            <v>0.99990000000000001</v>
          </cell>
          <cell r="Y1715"/>
          <cell r="Z1715"/>
          <cell r="AA1715"/>
          <cell r="AB1715"/>
          <cell r="AC1715"/>
          <cell r="AD1715"/>
          <cell r="AE1715"/>
          <cell r="AF1715"/>
          <cell r="AG1715"/>
          <cell r="AH1715"/>
          <cell r="AI1715" t="str">
            <v>No investor with 50% or more ownership</v>
          </cell>
          <cell r="AJ1715" t="str">
            <v>N/A</v>
          </cell>
          <cell r="AK1715" t="str">
            <v>N/A</v>
          </cell>
          <cell r="AL1715"/>
          <cell r="AM1715"/>
          <cell r="AN1715"/>
          <cell r="AO1715"/>
          <cell r="AP1715"/>
          <cell r="AQ1715"/>
          <cell r="AR1715"/>
          <cell r="AS1715"/>
          <cell r="AT1715"/>
          <cell r="AU1715"/>
          <cell r="AV1715"/>
          <cell r="AW1715"/>
          <cell r="AX1715"/>
          <cell r="AY1715"/>
          <cell r="AZ1715" t="b">
            <v>1</v>
          </cell>
          <cell r="BA1715" t="b">
            <v>1</v>
          </cell>
          <cell r="BB1715" t="str">
            <v>TRUE</v>
          </cell>
          <cell r="BC1715" t="str">
            <v>FALSE</v>
          </cell>
          <cell r="BD1715" t="b">
            <v>1</v>
          </cell>
          <cell r="BE1715" t="str">
            <v>REQ</v>
          </cell>
          <cell r="BF1715" t="str">
            <v>N/A</v>
          </cell>
          <cell r="BG1715" t="str">
            <v>REQ</v>
          </cell>
        </row>
        <row r="1716">
          <cell r="A1716">
            <v>80193</v>
          </cell>
          <cell r="B1716">
            <v>44518</v>
          </cell>
          <cell r="C1716"/>
          <cell r="D1716"/>
          <cell r="E1716"/>
          <cell r="F1716" t="str">
            <v>Gene Miller Senior Housing Limited Partnership</v>
          </cell>
          <cell r="G1716" t="str">
            <v>Gene Miller Manor</v>
          </cell>
          <cell r="H1716" t="str">
            <v>National Church Residences</v>
          </cell>
          <cell r="I1716" t="str">
            <v>NEF Assignment Corporation, as nominee</v>
          </cell>
          <cell r="J1716" t="str">
            <v>36-4326848</v>
          </cell>
          <cell r="K1716">
            <v>0.99990000000000001</v>
          </cell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 t="str">
            <v>Banc of America Community Housing Investment Fund XIV LP</v>
          </cell>
          <cell r="W1716" t="str">
            <v>86-3415483</v>
          </cell>
          <cell r="X1716">
            <v>0.99990000000000001</v>
          </cell>
          <cell r="Y1716"/>
          <cell r="Z1716"/>
          <cell r="AA1716"/>
          <cell r="AB1716"/>
          <cell r="AC1716"/>
          <cell r="AD1716"/>
          <cell r="AE1716"/>
          <cell r="AF1716"/>
          <cell r="AG1716"/>
          <cell r="AH1716"/>
          <cell r="AI1716" t="str">
            <v>Bank of America, N.A.</v>
          </cell>
          <cell r="AJ1716" t="str">
            <v>94-1687665</v>
          </cell>
          <cell r="AK1716">
            <v>0.99980001000000007</v>
          </cell>
          <cell r="AL1716"/>
          <cell r="AM1716"/>
          <cell r="AN1716"/>
          <cell r="AO1716"/>
          <cell r="AP1716"/>
          <cell r="AQ1716"/>
          <cell r="AR1716"/>
          <cell r="AS1716"/>
          <cell r="AT1716"/>
          <cell r="AU1716"/>
          <cell r="AV1716"/>
          <cell r="AW1716"/>
          <cell r="AX1716"/>
          <cell r="AY1716"/>
          <cell r="AZ1716" t="b">
            <v>1</v>
          </cell>
          <cell r="BA1716" t="b">
            <v>1</v>
          </cell>
          <cell r="BB1716" t="b">
            <v>0</v>
          </cell>
          <cell r="BC1716" t="str">
            <v>FALSE</v>
          </cell>
          <cell r="BD1716" t="b">
            <v>1</v>
          </cell>
          <cell r="BE1716" t="str">
            <v>REQ</v>
          </cell>
          <cell r="BF1716" t="e">
            <v>#NAME?</v>
          </cell>
          <cell r="BG1716" t="str">
            <v>REQ</v>
          </cell>
        </row>
        <row r="1717">
          <cell r="A1717">
            <v>82177</v>
          </cell>
          <cell r="B1717">
            <v>44866</v>
          </cell>
          <cell r="C1717"/>
          <cell r="D1717"/>
          <cell r="E1717"/>
          <cell r="F1717" t="str">
            <v>Prairie Ridge 4 LLLP</v>
          </cell>
          <cell r="G1717" t="str">
            <v>Prairie Ridge Residences - 4</v>
          </cell>
          <cell r="H1717" t="str">
            <v>CR Builders</v>
          </cell>
          <cell r="I1717" t="str">
            <v>FI Housing LP</v>
          </cell>
          <cell r="J1717" t="str">
            <v>46-1212693</v>
          </cell>
          <cell r="K1717">
            <v>0.99990000000000001</v>
          </cell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 t="str">
            <v>FI Housing LP</v>
          </cell>
          <cell r="W1717" t="str">
            <v>46-1212693</v>
          </cell>
          <cell r="X1717">
            <v>0.99990000000000001</v>
          </cell>
          <cell r="Y1717"/>
          <cell r="Z1717"/>
          <cell r="AA1717"/>
          <cell r="AB1717"/>
          <cell r="AC1717"/>
          <cell r="AD1717"/>
          <cell r="AE1717"/>
          <cell r="AF1717"/>
          <cell r="AG1717"/>
          <cell r="AH1717"/>
          <cell r="AI1717" t="str">
            <v>First Interstate Bank</v>
          </cell>
          <cell r="AJ1717" t="str">
            <v>81-0192860</v>
          </cell>
          <cell r="AK1717">
            <v>0.99980001000000007</v>
          </cell>
          <cell r="AL1717"/>
          <cell r="AM1717"/>
          <cell r="AN1717"/>
          <cell r="AO1717"/>
          <cell r="AP1717"/>
          <cell r="AQ1717"/>
          <cell r="AR1717"/>
          <cell r="AS1717"/>
          <cell r="AT1717"/>
          <cell r="AU1717"/>
          <cell r="AV1717"/>
          <cell r="AW1717"/>
          <cell r="AX1717"/>
          <cell r="AY1717"/>
          <cell r="AZ1717" t="b">
            <v>1</v>
          </cell>
          <cell r="BA1717" t="b">
            <v>1</v>
          </cell>
          <cell r="BB1717" t="b">
            <v>0</v>
          </cell>
          <cell r="BC1717" t="str">
            <v>TRUE</v>
          </cell>
          <cell r="BD1717" t="b">
            <v>1</v>
          </cell>
          <cell r="BE1717" t="str">
            <v>N/A</v>
          </cell>
          <cell r="BF1717" t="e">
            <v>#NAME?</v>
          </cell>
          <cell r="BG1717" t="str">
            <v>REQ</v>
          </cell>
        </row>
        <row r="1718">
          <cell r="A1718">
            <v>80197</v>
          </cell>
          <cell r="B1718">
            <v>44756</v>
          </cell>
          <cell r="C1718"/>
          <cell r="D1718"/>
          <cell r="E1718"/>
          <cell r="F1718" t="str">
            <v>Dixwell Housing Associates, LLC</v>
          </cell>
          <cell r="G1718" t="str">
            <v>340+ Dixwell</v>
          </cell>
          <cell r="H1718" t="str">
            <v>H.E.L.P. Development Corp.</v>
          </cell>
          <cell r="I1718" t="str">
            <v>NEF Assignment Corporation, as nominee</v>
          </cell>
          <cell r="J1718" t="str">
            <v>36-4326848</v>
          </cell>
          <cell r="K1718">
            <v>0.99990000000000001</v>
          </cell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 t="str">
            <v>Four Eighty-One Housing Investment Fund VI LP</v>
          </cell>
          <cell r="W1718" t="str">
            <v>87-1041939</v>
          </cell>
          <cell r="X1718">
            <v>0.99990000000000001</v>
          </cell>
          <cell r="Y1718"/>
          <cell r="Z1718"/>
          <cell r="AA1718"/>
          <cell r="AB1718"/>
          <cell r="AC1718"/>
          <cell r="AD1718"/>
          <cell r="AE1718"/>
          <cell r="AF1718"/>
          <cell r="AG1718"/>
          <cell r="AH1718"/>
          <cell r="AI1718" t="str">
            <v>Four Eighty - One Corp</v>
          </cell>
          <cell r="AJ1718" t="str">
            <v>01-0354265</v>
          </cell>
          <cell r="AK1718">
            <v>0.99980001000000007</v>
          </cell>
          <cell r="AL1718"/>
          <cell r="AM1718"/>
          <cell r="AN1718"/>
          <cell r="AO1718"/>
          <cell r="AP1718"/>
          <cell r="AQ1718"/>
          <cell r="AR1718"/>
          <cell r="AS1718"/>
          <cell r="AT1718"/>
          <cell r="AU1718"/>
          <cell r="AV1718"/>
          <cell r="AW1718"/>
          <cell r="AX1718"/>
          <cell r="AY1718"/>
          <cell r="AZ1718" t="b">
            <v>1</v>
          </cell>
          <cell r="BA1718" t="b">
            <v>1</v>
          </cell>
          <cell r="BB1718" t="b">
            <v>0</v>
          </cell>
          <cell r="BC1718" t="str">
            <v>FALSE</v>
          </cell>
          <cell r="BD1718" t="b">
            <v>1</v>
          </cell>
          <cell r="BE1718" t="str">
            <v>REQ</v>
          </cell>
          <cell r="BF1718" t="e">
            <v>#NAME?</v>
          </cell>
          <cell r="BG1718" t="str">
            <v>REQ</v>
          </cell>
        </row>
        <row r="1719">
          <cell r="A1719">
            <v>80198</v>
          </cell>
          <cell r="B1719">
            <v>44498</v>
          </cell>
          <cell r="C1719"/>
          <cell r="D1719"/>
          <cell r="E1719"/>
          <cell r="F1719" t="str">
            <v>John Sparks Senior Housing Limited Partnership</v>
          </cell>
          <cell r="G1719" t="str">
            <v>John Sparks Manor</v>
          </cell>
          <cell r="H1719" t="str">
            <v>National Church Residences</v>
          </cell>
          <cell r="I1719" t="str">
            <v>NEF Assignment Corporation, as nominee</v>
          </cell>
          <cell r="J1719" t="str">
            <v>36-4326848</v>
          </cell>
          <cell r="K1719">
            <v>0.99990000000000001</v>
          </cell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 t="str">
            <v>Banc of America Community Housing Investment Fund XIV LP</v>
          </cell>
          <cell r="W1719" t="str">
            <v>86-3415483</v>
          </cell>
          <cell r="X1719">
            <v>0.99990000000000001</v>
          </cell>
          <cell r="Y1719"/>
          <cell r="Z1719"/>
          <cell r="AA1719"/>
          <cell r="AB1719"/>
          <cell r="AC1719"/>
          <cell r="AD1719"/>
          <cell r="AE1719"/>
          <cell r="AF1719"/>
          <cell r="AG1719"/>
          <cell r="AH1719"/>
          <cell r="AI1719" t="str">
            <v>Bank of America, N.A.</v>
          </cell>
          <cell r="AJ1719" t="str">
            <v>94-1687665</v>
          </cell>
          <cell r="AK1719">
            <v>0.99980001000000007</v>
          </cell>
          <cell r="AL1719"/>
          <cell r="AM1719"/>
          <cell r="AN1719"/>
          <cell r="AO1719"/>
          <cell r="AP1719"/>
          <cell r="AQ1719"/>
          <cell r="AR1719"/>
          <cell r="AS1719"/>
          <cell r="AT1719"/>
          <cell r="AU1719"/>
          <cell r="AV1719"/>
          <cell r="AW1719"/>
          <cell r="AX1719"/>
          <cell r="AY1719"/>
          <cell r="AZ1719" t="b">
            <v>1</v>
          </cell>
          <cell r="BA1719" t="b">
            <v>1</v>
          </cell>
          <cell r="BB1719" t="b">
            <v>0</v>
          </cell>
          <cell r="BC1719" t="str">
            <v>FALSE</v>
          </cell>
          <cell r="BD1719" t="b">
            <v>1</v>
          </cell>
          <cell r="BE1719" t="str">
            <v>REQ</v>
          </cell>
          <cell r="BF1719" t="e">
            <v>#NAME?</v>
          </cell>
          <cell r="BG1719" t="str">
            <v>REQ</v>
          </cell>
        </row>
        <row r="1720">
          <cell r="A1720">
            <v>80199</v>
          </cell>
          <cell r="B1720">
            <v>44463</v>
          </cell>
          <cell r="C1720"/>
          <cell r="D1720"/>
          <cell r="E1720"/>
          <cell r="F1720" t="str">
            <v>Larry Moore Senior Housing LP</v>
          </cell>
          <cell r="G1720" t="str">
            <v>Larry Moore Manor</v>
          </cell>
          <cell r="H1720" t="str">
            <v>National Church Residences</v>
          </cell>
          <cell r="I1720" t="str">
            <v>NEF Assignment Corporation, as nominee</v>
          </cell>
          <cell r="J1720" t="str">
            <v>36-4326848</v>
          </cell>
          <cell r="K1720">
            <v>0.99990000000000001</v>
          </cell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 t="str">
            <v>Banc of America Community Housing Investment Fund XIV LP</v>
          </cell>
          <cell r="W1720" t="str">
            <v>86-3415483</v>
          </cell>
          <cell r="X1720">
            <v>0.99990000000000001</v>
          </cell>
          <cell r="Y1720"/>
          <cell r="Z1720"/>
          <cell r="AA1720"/>
          <cell r="AB1720"/>
          <cell r="AC1720"/>
          <cell r="AD1720"/>
          <cell r="AE1720"/>
          <cell r="AF1720"/>
          <cell r="AG1720"/>
          <cell r="AH1720"/>
          <cell r="AI1720" t="str">
            <v>Bank of America, N.A.</v>
          </cell>
          <cell r="AJ1720" t="str">
            <v>94-1687665</v>
          </cell>
          <cell r="AK1720">
            <v>0.99980001000000007</v>
          </cell>
          <cell r="AL1720"/>
          <cell r="AM1720"/>
          <cell r="AN1720"/>
          <cell r="AO1720"/>
          <cell r="AP1720"/>
          <cell r="AQ1720"/>
          <cell r="AR1720"/>
          <cell r="AS1720"/>
          <cell r="AT1720"/>
          <cell r="AU1720"/>
          <cell r="AV1720"/>
          <cell r="AW1720"/>
          <cell r="AX1720"/>
          <cell r="AY1720"/>
          <cell r="AZ1720" t="b">
            <v>1</v>
          </cell>
          <cell r="BA1720" t="b">
            <v>1</v>
          </cell>
          <cell r="BB1720" t="b">
            <v>0</v>
          </cell>
          <cell r="BC1720" t="str">
            <v>FALSE</v>
          </cell>
          <cell r="BD1720" t="b">
            <v>1</v>
          </cell>
          <cell r="BE1720" t="str">
            <v>REQ</v>
          </cell>
          <cell r="BF1720" t="e">
            <v>#NAME?</v>
          </cell>
          <cell r="BG1720" t="str">
            <v>REQ</v>
          </cell>
        </row>
        <row r="1721">
          <cell r="A1721">
            <v>80447</v>
          </cell>
          <cell r="B1721">
            <v>44812</v>
          </cell>
          <cell r="C1721"/>
          <cell r="D1721"/>
          <cell r="E1721"/>
          <cell r="F1721" t="str">
            <v>River Terrace II/MHT Limited Dividend Housing Association, LLC</v>
          </cell>
          <cell r="G1721" t="str">
            <v>River Terrace</v>
          </cell>
          <cell r="H1721" t="str">
            <v>MHT Housing, Inc.</v>
          </cell>
          <cell r="I1721" t="str">
            <v>NEF Assignment Corporation, as nominee</v>
          </cell>
          <cell r="J1721" t="str">
            <v>36-4326848</v>
          </cell>
          <cell r="K1721">
            <v>0.99990000000000001</v>
          </cell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 t="str">
            <v>National Equity Fund 2022 LP</v>
          </cell>
          <cell r="W1721" t="str">
            <v>88-0768490</v>
          </cell>
          <cell r="X1721">
            <v>0.99990000000000001</v>
          </cell>
          <cell r="Y1721"/>
          <cell r="Z1721"/>
          <cell r="AA1721"/>
          <cell r="AB1721"/>
          <cell r="AC1721"/>
          <cell r="AD1721"/>
          <cell r="AE1721"/>
          <cell r="AF1721"/>
          <cell r="AG1721"/>
          <cell r="AH1721"/>
          <cell r="AI1721" t="str">
            <v>No investor with 50% or more ownership</v>
          </cell>
          <cell r="AJ1721" t="str">
            <v>N/A</v>
          </cell>
          <cell r="AK1721" t="str">
            <v>N/A</v>
          </cell>
          <cell r="AL1721"/>
          <cell r="AM1721"/>
          <cell r="AN1721"/>
          <cell r="AO1721"/>
          <cell r="AP1721"/>
          <cell r="AQ1721"/>
          <cell r="AR1721"/>
          <cell r="AS1721"/>
          <cell r="AT1721"/>
          <cell r="AU1721"/>
          <cell r="AV1721"/>
          <cell r="AW1721"/>
          <cell r="AX1721"/>
          <cell r="AY1721"/>
          <cell r="AZ1721" t="b">
            <v>1</v>
          </cell>
          <cell r="BA1721" t="b">
            <v>1</v>
          </cell>
          <cell r="BB1721" t="str">
            <v>TRUE</v>
          </cell>
          <cell r="BC1721" t="str">
            <v>FALSE</v>
          </cell>
          <cell r="BD1721" t="b">
            <v>1</v>
          </cell>
          <cell r="BE1721" t="str">
            <v>REQ</v>
          </cell>
          <cell r="BF1721" t="str">
            <v>N/A</v>
          </cell>
          <cell r="BG1721" t="str">
            <v>REQ</v>
          </cell>
        </row>
        <row r="1722">
          <cell r="A1722">
            <v>80245</v>
          </cell>
          <cell r="B1722">
            <v>44369</v>
          </cell>
          <cell r="C1722"/>
          <cell r="D1722"/>
          <cell r="E1722"/>
          <cell r="F1722" t="str">
            <v>1005 Broadway LLC</v>
          </cell>
          <cell r="G1722" t="str">
            <v>Mill Creek</v>
          </cell>
          <cell r="H1722" t="str">
            <v>The Neighborhood Developers, Inc</v>
          </cell>
          <cell r="I1722" t="str">
            <v>NEF Assignment Corporation, as nominee</v>
          </cell>
          <cell r="J1722" t="str">
            <v>36-4326848</v>
          </cell>
          <cell r="K1722">
            <v>0.99990000000000001</v>
          </cell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 t="str">
            <v>NEF Webster LIHTC Fund I LP</v>
          </cell>
          <cell r="W1722" t="str">
            <v>35-2534716</v>
          </cell>
          <cell r="X1722">
            <v>0.99990000000000001</v>
          </cell>
          <cell r="Y1722"/>
          <cell r="Z1722"/>
          <cell r="AA1722"/>
          <cell r="AB1722"/>
          <cell r="AC1722"/>
          <cell r="AD1722"/>
          <cell r="AE1722"/>
          <cell r="AF1722"/>
          <cell r="AG1722"/>
          <cell r="AH1722"/>
          <cell r="AI1722" t="str">
            <v>Webster Bank, N.A.</v>
          </cell>
          <cell r="AJ1722" t="str">
            <v>06-0273620</v>
          </cell>
          <cell r="AK1722">
            <v>0.99980001000000007</v>
          </cell>
          <cell r="AL1722"/>
          <cell r="AM1722"/>
          <cell r="AN1722"/>
          <cell r="AO1722"/>
          <cell r="AP1722"/>
          <cell r="AQ1722"/>
          <cell r="AR1722"/>
          <cell r="AS1722"/>
          <cell r="AT1722"/>
          <cell r="AU1722"/>
          <cell r="AV1722"/>
          <cell r="AW1722"/>
          <cell r="AX1722"/>
          <cell r="AY1722"/>
          <cell r="AZ1722" t="b">
            <v>1</v>
          </cell>
          <cell r="BA1722" t="b">
            <v>1</v>
          </cell>
          <cell r="BB1722" t="b">
            <v>0</v>
          </cell>
          <cell r="BC1722" t="str">
            <v>FALSE</v>
          </cell>
          <cell r="BD1722" t="b">
            <v>1</v>
          </cell>
          <cell r="BE1722" t="str">
            <v>REQ</v>
          </cell>
          <cell r="BF1722" t="e">
            <v>#NAME?</v>
          </cell>
          <cell r="BG1722" t="str">
            <v>REQ</v>
          </cell>
        </row>
        <row r="1723">
          <cell r="A1723">
            <v>80485</v>
          </cell>
          <cell r="B1723">
            <v>44791</v>
          </cell>
          <cell r="C1723"/>
          <cell r="D1723"/>
          <cell r="E1723"/>
          <cell r="F1723" t="str">
            <v>Barrister Apartments, LLC</v>
          </cell>
          <cell r="G1723" t="str">
            <v>The Barrister</v>
          </cell>
          <cell r="H1723" t="str">
            <v>Over-the-Rhine Community Housing</v>
          </cell>
          <cell r="I1723" t="str">
            <v>NEF Assignment Corporation, as nominee</v>
          </cell>
          <cell r="J1723" t="str">
            <v>36-4326848</v>
          </cell>
          <cell r="K1723">
            <v>0.99990000000000001</v>
          </cell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 t="str">
            <v>National Equity Fund 2022 LP</v>
          </cell>
          <cell r="W1723" t="str">
            <v>88-0768490</v>
          </cell>
          <cell r="X1723">
            <v>0.99990000000000001</v>
          </cell>
          <cell r="Y1723"/>
          <cell r="Z1723"/>
          <cell r="AA1723"/>
          <cell r="AB1723"/>
          <cell r="AC1723"/>
          <cell r="AD1723"/>
          <cell r="AE1723"/>
          <cell r="AF1723"/>
          <cell r="AG1723"/>
          <cell r="AH1723"/>
          <cell r="AI1723" t="str">
            <v>No investor with 50% or more ownership</v>
          </cell>
          <cell r="AJ1723" t="str">
            <v>N/A</v>
          </cell>
          <cell r="AK1723" t="str">
            <v>N/A</v>
          </cell>
          <cell r="AL1723"/>
          <cell r="AM1723"/>
          <cell r="AN1723"/>
          <cell r="AO1723"/>
          <cell r="AP1723"/>
          <cell r="AQ1723"/>
          <cell r="AR1723"/>
          <cell r="AS1723"/>
          <cell r="AT1723"/>
          <cell r="AU1723"/>
          <cell r="AV1723"/>
          <cell r="AW1723"/>
          <cell r="AX1723"/>
          <cell r="AY1723"/>
          <cell r="AZ1723" t="b">
            <v>1</v>
          </cell>
          <cell r="BA1723" t="b">
            <v>1</v>
          </cell>
          <cell r="BB1723" t="str">
            <v>TRUE</v>
          </cell>
          <cell r="BC1723" t="str">
            <v>FALSE</v>
          </cell>
          <cell r="BD1723" t="b">
            <v>1</v>
          </cell>
          <cell r="BE1723" t="str">
            <v>REQ</v>
          </cell>
          <cell r="BF1723" t="str">
            <v>N/A</v>
          </cell>
          <cell r="BG1723" t="str">
            <v>REQ</v>
          </cell>
        </row>
        <row r="1724">
          <cell r="A1724">
            <v>80507</v>
          </cell>
          <cell r="B1724">
            <v>44593</v>
          </cell>
          <cell r="C1724"/>
          <cell r="D1724"/>
          <cell r="E1724"/>
          <cell r="F1724" t="str">
            <v>26 Point 2 LP</v>
          </cell>
          <cell r="G1724" t="str">
            <v>26 Point 2 Apartments</v>
          </cell>
          <cell r="H1724" t="str">
            <v>Excelerate Housing Group</v>
          </cell>
          <cell r="I1724" t="str">
            <v>NEF Assignment Corporation, as nominee</v>
          </cell>
          <cell r="J1724" t="str">
            <v>36-4326848</v>
          </cell>
          <cell r="K1724">
            <v>0.99990000000000001</v>
          </cell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 t="str">
            <v>California Equity Fund 2021 LP</v>
          </cell>
          <cell r="W1724" t="str">
            <v>86-2727714</v>
          </cell>
          <cell r="X1724">
            <v>0.91990800000000006</v>
          </cell>
          <cell r="Y1724" t="str">
            <v>Cathay Shared Investment Fund IV LP</v>
          </cell>
          <cell r="Z1724"/>
          <cell r="AA1724">
            <v>7.9992000000000008E-2</v>
          </cell>
          <cell r="AB1724"/>
          <cell r="AC1724"/>
          <cell r="AD1724"/>
          <cell r="AE1724"/>
          <cell r="AF1724"/>
          <cell r="AG1724"/>
          <cell r="AH1724"/>
          <cell r="AI1724" t="str">
            <v>No investor with 50% or more ownership</v>
          </cell>
          <cell r="AJ1724" t="str">
            <v>N/A</v>
          </cell>
          <cell r="AK1724" t="str">
            <v>N/A</v>
          </cell>
          <cell r="AL1724"/>
          <cell r="AM1724"/>
          <cell r="AN1724"/>
          <cell r="AO1724"/>
          <cell r="AP1724"/>
          <cell r="AQ1724"/>
          <cell r="AR1724"/>
          <cell r="AS1724"/>
          <cell r="AT1724"/>
          <cell r="AU1724"/>
          <cell r="AV1724"/>
          <cell r="AW1724"/>
          <cell r="AX1724"/>
          <cell r="AY1724"/>
          <cell r="AZ1724" t="b">
            <v>1</v>
          </cell>
          <cell r="BA1724" t="b">
            <v>1</v>
          </cell>
          <cell r="BB1724" t="str">
            <v>TRUE</v>
          </cell>
          <cell r="BC1724" t="str">
            <v>FALSE</v>
          </cell>
          <cell r="BD1724" t="b">
            <v>1</v>
          </cell>
          <cell r="BE1724" t="str">
            <v>REQ</v>
          </cell>
          <cell r="BF1724" t="str">
            <v>N/A</v>
          </cell>
          <cell r="BG1724" t="str">
            <v>REQ</v>
          </cell>
        </row>
        <row r="1725">
          <cell r="A1725">
            <v>80278</v>
          </cell>
          <cell r="B1725">
            <v>44558</v>
          </cell>
          <cell r="C1725"/>
          <cell r="D1725"/>
          <cell r="E1725"/>
          <cell r="F1725" t="str">
            <v>Caritas Homes Phase I, LP</v>
          </cell>
          <cell r="G1725" t="str">
            <v>Caritas Homes Phase 1</v>
          </cell>
          <cell r="H1725" t="str">
            <v>Burbank Housing Development Corporation</v>
          </cell>
          <cell r="I1725" t="str">
            <v>The Emerald Affordable Housing Ozone Fund 2021 LP</v>
          </cell>
          <cell r="J1725" t="str">
            <v>86-2701726</v>
          </cell>
          <cell r="K1725">
            <v>0.99990000000000001</v>
          </cell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 t="str">
            <v>The Emerald Affordable Housing Ozone Fund 2021 LP</v>
          </cell>
          <cell r="W1725" t="str">
            <v>86-2701726</v>
          </cell>
          <cell r="X1725">
            <v>0.99990000000000001</v>
          </cell>
          <cell r="Y1725"/>
          <cell r="Z1725"/>
          <cell r="AA1725"/>
          <cell r="AB1725"/>
          <cell r="AC1725"/>
          <cell r="AD1725"/>
          <cell r="AE1725"/>
          <cell r="AF1725"/>
          <cell r="AG1725"/>
          <cell r="AH1725"/>
          <cell r="AI1725" t="str">
            <v>Silicon Valley Bank</v>
          </cell>
          <cell r="AJ1725" t="str">
            <v>94-2875288</v>
          </cell>
          <cell r="AK1725">
            <v>0.99980001000000007</v>
          </cell>
          <cell r="AL1725"/>
          <cell r="AM1725"/>
          <cell r="AN1725"/>
          <cell r="AO1725"/>
          <cell r="AP1725"/>
          <cell r="AQ1725"/>
          <cell r="AR1725"/>
          <cell r="AS1725"/>
          <cell r="AT1725"/>
          <cell r="AU1725"/>
          <cell r="AV1725"/>
          <cell r="AW1725"/>
          <cell r="AX1725"/>
          <cell r="AY1725"/>
          <cell r="AZ1725" t="b">
            <v>1</v>
          </cell>
          <cell r="BA1725" t="b">
            <v>1</v>
          </cell>
          <cell r="BB1725" t="b">
            <v>0</v>
          </cell>
          <cell r="BC1725" t="str">
            <v>TRUE</v>
          </cell>
          <cell r="BD1725" t="b">
            <v>1</v>
          </cell>
          <cell r="BE1725" t="str">
            <v>N/A</v>
          </cell>
          <cell r="BF1725" t="e">
            <v>#NAME?</v>
          </cell>
          <cell r="BG1725" t="str">
            <v>REQ</v>
          </cell>
        </row>
        <row r="1726">
          <cell r="A1726">
            <v>80281</v>
          </cell>
          <cell r="B1726">
            <v>44795</v>
          </cell>
          <cell r="C1726"/>
          <cell r="D1726"/>
          <cell r="E1726"/>
          <cell r="F1726" t="str">
            <v>Berkeley Landing, LLC</v>
          </cell>
          <cell r="G1726" t="str">
            <v>Berkeley Landing</v>
          </cell>
          <cell r="H1726" t="str">
            <v>Wendover Housing Partners</v>
          </cell>
          <cell r="I1726" t="str">
            <v>NEF Assignment Corporation, as nominee</v>
          </cell>
          <cell r="J1726" t="str">
            <v>36-4326848</v>
          </cell>
          <cell r="K1726">
            <v>0.99990000000000001</v>
          </cell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 t="str">
            <v>Banc of America Community Housing Investment Fund XVI LP</v>
          </cell>
          <cell r="W1726" t="str">
            <v>88-2429200</v>
          </cell>
          <cell r="X1726">
            <v>0.99990000000000001</v>
          </cell>
          <cell r="Y1726"/>
          <cell r="Z1726"/>
          <cell r="AA1726"/>
          <cell r="AB1726"/>
          <cell r="AC1726"/>
          <cell r="AD1726"/>
          <cell r="AE1726"/>
          <cell r="AF1726"/>
          <cell r="AG1726"/>
          <cell r="AH1726"/>
          <cell r="AI1726" t="str">
            <v>Bank of America, N.A.</v>
          </cell>
          <cell r="AJ1726" t="str">
            <v>94-1687665</v>
          </cell>
          <cell r="AK1726">
            <v>0.99980001000000007</v>
          </cell>
          <cell r="AL1726"/>
          <cell r="AM1726"/>
          <cell r="AN1726"/>
          <cell r="AO1726"/>
          <cell r="AP1726"/>
          <cell r="AQ1726"/>
          <cell r="AR1726"/>
          <cell r="AS1726"/>
          <cell r="AT1726"/>
          <cell r="AU1726"/>
          <cell r="AV1726"/>
          <cell r="AW1726"/>
          <cell r="AX1726"/>
          <cell r="AY1726"/>
          <cell r="AZ1726" t="b">
            <v>1</v>
          </cell>
          <cell r="BA1726" t="b">
            <v>1</v>
          </cell>
          <cell r="BB1726" t="b">
            <v>0</v>
          </cell>
          <cell r="BC1726" t="str">
            <v>FALSE</v>
          </cell>
          <cell r="BD1726" t="b">
            <v>1</v>
          </cell>
          <cell r="BE1726" t="str">
            <v>REQ</v>
          </cell>
          <cell r="BF1726" t="e">
            <v>#NAME?</v>
          </cell>
          <cell r="BG1726" t="str">
            <v>REQ</v>
          </cell>
        </row>
        <row r="1727">
          <cell r="A1727">
            <v>80536</v>
          </cell>
          <cell r="B1727">
            <v>44924</v>
          </cell>
          <cell r="C1727"/>
          <cell r="D1727"/>
          <cell r="E1727"/>
          <cell r="F1727" t="str">
            <v>Fifty Washington Square Newport L.P.</v>
          </cell>
          <cell r="G1727" t="str">
            <v>Fifty Washington Square Redevelopment</v>
          </cell>
          <cell r="H1727" t="str">
            <v>Church Community Housing Corporation (RI)</v>
          </cell>
          <cell r="I1727" t="str">
            <v>NEF Assignment Corporation, as nominee</v>
          </cell>
          <cell r="J1727" t="str">
            <v>36-4326848</v>
          </cell>
          <cell r="K1727">
            <v>0.99990000000000001</v>
          </cell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 t="str">
            <v>National Equity Fund 2022 LP</v>
          </cell>
          <cell r="W1727" t="str">
            <v>88-0768490</v>
          </cell>
          <cell r="X1727">
            <v>0.99990000000000001</v>
          </cell>
          <cell r="Y1727"/>
          <cell r="Z1727"/>
          <cell r="AA1727"/>
          <cell r="AB1727"/>
          <cell r="AC1727"/>
          <cell r="AD1727"/>
          <cell r="AE1727"/>
          <cell r="AF1727"/>
          <cell r="AG1727"/>
          <cell r="AH1727"/>
          <cell r="AI1727" t="str">
            <v>No investor with 50% or more ownership</v>
          </cell>
          <cell r="AJ1727" t="str">
            <v>N/A</v>
          </cell>
          <cell r="AK1727" t="str">
            <v>N/A</v>
          </cell>
          <cell r="AL1727"/>
          <cell r="AM1727"/>
          <cell r="AN1727"/>
          <cell r="AO1727"/>
          <cell r="AP1727"/>
          <cell r="AQ1727"/>
          <cell r="AR1727"/>
          <cell r="AS1727"/>
          <cell r="AT1727"/>
          <cell r="AU1727"/>
          <cell r="AV1727"/>
          <cell r="AW1727"/>
          <cell r="AX1727"/>
          <cell r="AY1727"/>
          <cell r="AZ1727" t="b">
            <v>1</v>
          </cell>
          <cell r="BA1727" t="b">
            <v>1</v>
          </cell>
          <cell r="BB1727" t="str">
            <v>TRUE</v>
          </cell>
          <cell r="BC1727" t="str">
            <v>FALSE</v>
          </cell>
          <cell r="BD1727" t="b">
            <v>1</v>
          </cell>
          <cell r="BE1727" t="str">
            <v>REQ</v>
          </cell>
          <cell r="BF1727" t="str">
            <v>N/A</v>
          </cell>
          <cell r="BG1727" t="str">
            <v>REQ</v>
          </cell>
        </row>
        <row r="1728">
          <cell r="A1728">
            <v>80538</v>
          </cell>
          <cell r="B1728">
            <v>44684</v>
          </cell>
          <cell r="C1728"/>
          <cell r="D1728"/>
          <cell r="E1728"/>
          <cell r="F1728" t="str">
            <v>Country View III Limited Dividend Housing Association LLC</v>
          </cell>
          <cell r="G1728" t="str">
            <v>Country View</v>
          </cell>
          <cell r="H1728" t="str">
            <v>MHT Housing, Inc.</v>
          </cell>
          <cell r="I1728" t="str">
            <v>NEF Assignment Corporation, as nominee</v>
          </cell>
          <cell r="J1728" t="str">
            <v>36-4326848</v>
          </cell>
          <cell r="K1728">
            <v>0.99990000000000001</v>
          </cell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 t="str">
            <v>National Equity Fund 2021 LP</v>
          </cell>
          <cell r="W1728" t="str">
            <v>87-2842839</v>
          </cell>
          <cell r="X1728">
            <v>0.99990000000000001</v>
          </cell>
          <cell r="Y1728"/>
          <cell r="Z1728"/>
          <cell r="AA1728"/>
          <cell r="AB1728"/>
          <cell r="AC1728"/>
          <cell r="AD1728"/>
          <cell r="AE1728"/>
          <cell r="AF1728"/>
          <cell r="AG1728"/>
          <cell r="AH1728"/>
          <cell r="AI1728" t="str">
            <v>No investor with 50% or more ownership</v>
          </cell>
          <cell r="AJ1728" t="str">
            <v>N/A</v>
          </cell>
          <cell r="AK1728" t="str">
            <v>N/A</v>
          </cell>
          <cell r="AL1728"/>
          <cell r="AM1728"/>
          <cell r="AN1728"/>
          <cell r="AO1728"/>
          <cell r="AP1728"/>
          <cell r="AQ1728"/>
          <cell r="AR1728"/>
          <cell r="AS1728"/>
          <cell r="AT1728"/>
          <cell r="AU1728"/>
          <cell r="AV1728"/>
          <cell r="AW1728"/>
          <cell r="AX1728"/>
          <cell r="AY1728"/>
          <cell r="AZ1728" t="b">
            <v>1</v>
          </cell>
          <cell r="BA1728" t="b">
            <v>1</v>
          </cell>
          <cell r="BB1728" t="str">
            <v>TRUE</v>
          </cell>
          <cell r="BC1728" t="str">
            <v>FALSE</v>
          </cell>
          <cell r="BD1728" t="b">
            <v>1</v>
          </cell>
          <cell r="BE1728" t="str">
            <v>REQ</v>
          </cell>
          <cell r="BF1728" t="str">
            <v>N/A</v>
          </cell>
          <cell r="BG1728" t="str">
            <v>REQ</v>
          </cell>
        </row>
        <row r="1729">
          <cell r="A1729">
            <v>78563</v>
          </cell>
          <cell r="B1729">
            <v>43538</v>
          </cell>
          <cell r="C1729"/>
          <cell r="D1729"/>
          <cell r="E1729" t="str">
            <v>Phase 2 - Check investor % in the Fund's LPA</v>
          </cell>
          <cell r="F1729" t="str">
            <v>1820 14th Street, L.P.</v>
          </cell>
          <cell r="G1729" t="str">
            <v>Greenway Meadows</v>
          </cell>
          <cell r="H1729" t="str">
            <v>Community Corporation of Santa Monica (CA)</v>
          </cell>
          <cell r="I1729" t="str">
            <v>NEF Assignment Corporation, as nominee</v>
          </cell>
          <cell r="J1729" t="str">
            <v>36-4326848</v>
          </cell>
          <cell r="K1729">
            <v>0.99990000000000001</v>
          </cell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 t="str">
            <v>NEF Capital One Investment Fund LLC</v>
          </cell>
          <cell r="W1729" t="str">
            <v>90-0843727</v>
          </cell>
          <cell r="X1729">
            <v>0.99990000000000001</v>
          </cell>
          <cell r="Y1729"/>
          <cell r="Z1729"/>
          <cell r="AA1729"/>
          <cell r="AB1729"/>
          <cell r="AC1729"/>
          <cell r="AD1729"/>
          <cell r="AE1729"/>
          <cell r="AF1729"/>
          <cell r="AG1729"/>
          <cell r="AH1729"/>
          <cell r="AI1729" t="str">
            <v>Capital One NA LIHTC, Inc.</v>
          </cell>
          <cell r="AJ1729" t="str">
            <v>26-0403948</v>
          </cell>
          <cell r="AK1729">
            <v>0.99989900009999999</v>
          </cell>
          <cell r="AL1729"/>
          <cell r="AM1729"/>
          <cell r="AN1729"/>
          <cell r="AO1729"/>
          <cell r="AP1729"/>
          <cell r="AQ1729"/>
          <cell r="AR1729"/>
          <cell r="AS1729"/>
          <cell r="AT1729"/>
          <cell r="AU1729"/>
          <cell r="AV1729" t="str">
            <v/>
          </cell>
          <cell r="AW1729"/>
          <cell r="AX1729" t="str">
            <v/>
          </cell>
          <cell r="AY1729"/>
          <cell r="AZ1729" t="b">
            <v>1</v>
          </cell>
          <cell r="BA1729" t="b">
            <v>1</v>
          </cell>
          <cell r="BB1729" t="b">
            <v>0</v>
          </cell>
          <cell r="BC1729" t="str">
            <v>FALSE</v>
          </cell>
          <cell r="BD1729" t="b">
            <v>1</v>
          </cell>
          <cell r="BE1729" t="str">
            <v>REQ</v>
          </cell>
          <cell r="BF1729" t="e">
            <v>#NAME?</v>
          </cell>
          <cell r="BG1729" t="str">
            <v>REQ</v>
          </cell>
        </row>
        <row r="1730">
          <cell r="A1730">
            <v>80299</v>
          </cell>
          <cell r="B1730">
            <v>44476</v>
          </cell>
          <cell r="C1730"/>
          <cell r="D1730"/>
          <cell r="E1730"/>
          <cell r="F1730" t="str">
            <v>Twin Lakes Landing II LLC</v>
          </cell>
          <cell r="G1730" t="str">
            <v>Twin Lakes Landing II</v>
          </cell>
          <cell r="H1730" t="str">
            <v>Housing Hope</v>
          </cell>
          <cell r="I1730" t="str">
            <v>NEF Investment Partners Fund X LP</v>
          </cell>
          <cell r="J1730" t="str">
            <v>86-1729304</v>
          </cell>
          <cell r="K1730">
            <v>0.99990000000000001</v>
          </cell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 t="str">
            <v>NEF Investment Partners Fund X LP</v>
          </cell>
          <cell r="W1730" t="str">
            <v>86-1729304</v>
          </cell>
          <cell r="X1730">
            <v>0.99990000000000001</v>
          </cell>
          <cell r="Y1730"/>
          <cell r="Z1730"/>
          <cell r="AA1730"/>
          <cell r="AB1730"/>
          <cell r="AC1730"/>
          <cell r="AD1730"/>
          <cell r="AE1730"/>
          <cell r="AF1730"/>
          <cell r="AG1730"/>
          <cell r="AH1730"/>
          <cell r="AI1730" t="str">
            <v>FNBC Leasing Corporation</v>
          </cell>
          <cell r="AJ1730" t="str">
            <v>36-3643427</v>
          </cell>
          <cell r="AK1730">
            <v>0.99980001000000007</v>
          </cell>
          <cell r="AL1730"/>
          <cell r="AM1730"/>
          <cell r="AN1730"/>
          <cell r="AO1730"/>
          <cell r="AP1730"/>
          <cell r="AQ1730"/>
          <cell r="AR1730"/>
          <cell r="AS1730"/>
          <cell r="AT1730"/>
          <cell r="AU1730"/>
          <cell r="AV1730"/>
          <cell r="AW1730"/>
          <cell r="AX1730"/>
          <cell r="AY1730"/>
          <cell r="AZ1730" t="b">
            <v>1</v>
          </cell>
          <cell r="BA1730" t="b">
            <v>1</v>
          </cell>
          <cell r="BB1730" t="b">
            <v>0</v>
          </cell>
          <cell r="BC1730" t="str">
            <v>TRUE</v>
          </cell>
          <cell r="BD1730" t="b">
            <v>1</v>
          </cell>
          <cell r="BE1730" t="str">
            <v>N/A</v>
          </cell>
          <cell r="BF1730" t="e">
            <v>#NAME?</v>
          </cell>
          <cell r="BG1730" t="str">
            <v>REQ</v>
          </cell>
        </row>
        <row r="1731">
          <cell r="A1731">
            <v>80540</v>
          </cell>
          <cell r="B1731">
            <v>44497</v>
          </cell>
          <cell r="C1731"/>
          <cell r="D1731"/>
          <cell r="E1731"/>
          <cell r="F1731" t="str">
            <v>Monarch PS LP</v>
          </cell>
          <cell r="G1731" t="str">
            <v>Monarch Apartments</v>
          </cell>
          <cell r="H1731" t="str">
            <v>Community Housing Opportunities Corporation (CA)</v>
          </cell>
          <cell r="I1731" t="str">
            <v>NEF Assignment Corporation, as nominee</v>
          </cell>
          <cell r="J1731" t="str">
            <v>36-4326848</v>
          </cell>
          <cell r="K1731">
            <v>0.99990000000000001</v>
          </cell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 t="str">
            <v>California Equity Fund 2021 LP</v>
          </cell>
          <cell r="W1731" t="str">
            <v>86-2727714</v>
          </cell>
          <cell r="X1731">
            <v>0.99990000000000001</v>
          </cell>
          <cell r="Y1731"/>
          <cell r="Z1731"/>
          <cell r="AA1731"/>
          <cell r="AB1731"/>
          <cell r="AC1731"/>
          <cell r="AD1731"/>
          <cell r="AE1731"/>
          <cell r="AF1731"/>
          <cell r="AG1731"/>
          <cell r="AH1731"/>
          <cell r="AI1731" t="str">
            <v>No investor with 50% or more ownership</v>
          </cell>
          <cell r="AJ1731" t="str">
            <v>N/A</v>
          </cell>
          <cell r="AK1731" t="str">
            <v>N/A</v>
          </cell>
          <cell r="AL1731"/>
          <cell r="AM1731"/>
          <cell r="AN1731"/>
          <cell r="AO1731"/>
          <cell r="AP1731"/>
          <cell r="AQ1731"/>
          <cell r="AR1731"/>
          <cell r="AS1731"/>
          <cell r="AT1731"/>
          <cell r="AU1731"/>
          <cell r="AV1731"/>
          <cell r="AW1731"/>
          <cell r="AX1731"/>
          <cell r="AY1731"/>
          <cell r="AZ1731" t="b">
            <v>1</v>
          </cell>
          <cell r="BA1731" t="b">
            <v>1</v>
          </cell>
          <cell r="BB1731" t="str">
            <v>TRUE</v>
          </cell>
          <cell r="BC1731" t="str">
            <v>FALSE</v>
          </cell>
          <cell r="BD1731" t="b">
            <v>1</v>
          </cell>
          <cell r="BE1731" t="str">
            <v>REQ</v>
          </cell>
          <cell r="BF1731" t="str">
            <v>N/A</v>
          </cell>
          <cell r="BG1731" t="str">
            <v>REQ</v>
          </cell>
        </row>
        <row r="1732">
          <cell r="A1732">
            <v>78737</v>
          </cell>
          <cell r="B1732">
            <v>43763</v>
          </cell>
          <cell r="C1732"/>
          <cell r="D1732"/>
          <cell r="E1732"/>
          <cell r="F1732" t="str">
            <v>AGC RBJ, LLC</v>
          </cell>
          <cell r="G1732" t="str">
            <v>RBJ Center</v>
          </cell>
          <cell r="H1732" t="str">
            <v>DMA Development Company, LLC</v>
          </cell>
          <cell r="I1732" t="str">
            <v>NEF FRE Affordable Housing Fund LP</v>
          </cell>
          <cell r="J1732" t="str">
            <v>37-1908305</v>
          </cell>
          <cell r="K1732">
            <v>0.99980000000000002</v>
          </cell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 t="str">
            <v>NEF FRE Affordable Housing Fund LP</v>
          </cell>
          <cell r="W1732" t="str">
            <v>37-1908305</v>
          </cell>
          <cell r="X1732">
            <v>0.99980000000000002</v>
          </cell>
          <cell r="Y1732"/>
          <cell r="Z1732"/>
          <cell r="AA1732"/>
          <cell r="AB1732"/>
          <cell r="AC1732"/>
          <cell r="AD1732"/>
          <cell r="AE1732"/>
          <cell r="AF1732"/>
          <cell r="AG1732"/>
          <cell r="AH1732"/>
          <cell r="AI1732" t="str">
            <v>Federal Home Loan Mortgage Corporation</v>
          </cell>
          <cell r="AJ1732" t="str">
            <v>52-0904874</v>
          </cell>
          <cell r="AK1732">
            <v>0.99970002000000002</v>
          </cell>
          <cell r="AL1732"/>
          <cell r="AM1732"/>
          <cell r="AN1732"/>
          <cell r="AO1732"/>
          <cell r="AP1732"/>
          <cell r="AQ1732"/>
          <cell r="AR1732"/>
          <cell r="AS1732"/>
          <cell r="AT1732"/>
          <cell r="AU1732"/>
          <cell r="AV1732" t="str">
            <v/>
          </cell>
          <cell r="AW1732"/>
          <cell r="AX1732" t="str">
            <v/>
          </cell>
          <cell r="AY1732"/>
          <cell r="AZ1732" t="b">
            <v>0</v>
          </cell>
          <cell r="BA1732" t="b">
            <v>0</v>
          </cell>
          <cell r="BB1732" t="b">
            <v>0</v>
          </cell>
          <cell r="BC1732" t="str">
            <v>TRUE</v>
          </cell>
          <cell r="BD1732" t="b">
            <v>1</v>
          </cell>
          <cell r="BE1732" t="str">
            <v>N/A</v>
          </cell>
          <cell r="BF1732" t="e">
            <v>#NAME?</v>
          </cell>
          <cell r="BG1732" t="str">
            <v>REQ</v>
          </cell>
        </row>
        <row r="1733">
          <cell r="A1733">
            <v>80333</v>
          </cell>
          <cell r="B1733">
            <v>44630</v>
          </cell>
          <cell r="C1733"/>
          <cell r="D1733"/>
          <cell r="E1733"/>
          <cell r="F1733" t="str">
            <v>Valencia Garden LP</v>
          </cell>
          <cell r="G1733" t="str">
            <v>Valencia Garden</v>
          </cell>
          <cell r="H1733" t="str">
            <v>C and C Development Co., LLC</v>
          </cell>
          <cell r="I1733" t="str">
            <v>NEF Assignment Corporation, as nominee</v>
          </cell>
          <cell r="J1733" t="str">
            <v>36-4326848</v>
          </cell>
          <cell r="K1733">
            <v>0.99990000000000001</v>
          </cell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 t="str">
            <v>Banc of America Community Housing Investment Fund XV LP</v>
          </cell>
          <cell r="W1733" t="str">
            <v>87-3437827</v>
          </cell>
          <cell r="X1733">
            <v>0.99990000000000001</v>
          </cell>
          <cell r="Y1733"/>
          <cell r="Z1733"/>
          <cell r="AA1733"/>
          <cell r="AB1733"/>
          <cell r="AC1733"/>
          <cell r="AD1733"/>
          <cell r="AE1733"/>
          <cell r="AF1733"/>
          <cell r="AG1733"/>
          <cell r="AH1733"/>
          <cell r="AI1733" t="str">
            <v>Bank of America, N.A.</v>
          </cell>
          <cell r="AJ1733" t="str">
            <v>94-1687665</v>
          </cell>
          <cell r="AK1733">
            <v>0.99980001000000007</v>
          </cell>
          <cell r="AL1733"/>
          <cell r="AM1733"/>
          <cell r="AN1733"/>
          <cell r="AO1733"/>
          <cell r="AP1733"/>
          <cell r="AQ1733"/>
          <cell r="AR1733"/>
          <cell r="AS1733"/>
          <cell r="AT1733"/>
          <cell r="AU1733"/>
          <cell r="AV1733"/>
          <cell r="AW1733"/>
          <cell r="AX1733"/>
          <cell r="AY1733"/>
          <cell r="AZ1733" t="b">
            <v>1</v>
          </cell>
          <cell r="BA1733" t="b">
            <v>1</v>
          </cell>
          <cell r="BB1733" t="b">
            <v>0</v>
          </cell>
          <cell r="BC1733" t="str">
            <v>FALSE</v>
          </cell>
          <cell r="BD1733" t="b">
            <v>1</v>
          </cell>
          <cell r="BE1733" t="str">
            <v>REQ</v>
          </cell>
          <cell r="BF1733" t="e">
            <v>#NAME?</v>
          </cell>
          <cell r="BG1733" t="str">
            <v>REQ</v>
          </cell>
        </row>
        <row r="1734">
          <cell r="A1734">
            <v>80337</v>
          </cell>
          <cell r="B1734">
            <v>44504</v>
          </cell>
          <cell r="C1734"/>
          <cell r="D1734"/>
          <cell r="E1734"/>
          <cell r="F1734" t="str">
            <v>Mattawa Housing LLLP</v>
          </cell>
          <cell r="G1734" t="str">
            <v>Mattawa II</v>
          </cell>
          <cell r="H1734" t="str">
            <v>Catholic Charities Housing Services - Diocese of Yakima</v>
          </cell>
          <cell r="I1734" t="str">
            <v>NEF FRE Affordable Housing Fund LP</v>
          </cell>
          <cell r="J1734" t="str">
            <v>37-1908305</v>
          </cell>
          <cell r="K1734">
            <v>0.99990000000000001</v>
          </cell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 t="str">
            <v>NEF FRE Affordable Housing Fund LP</v>
          </cell>
          <cell r="W1734" t="str">
            <v>37-1908305</v>
          </cell>
          <cell r="X1734">
            <v>0.99990000000000001</v>
          </cell>
          <cell r="Y1734"/>
          <cell r="Z1734"/>
          <cell r="AA1734"/>
          <cell r="AB1734"/>
          <cell r="AC1734"/>
          <cell r="AD1734"/>
          <cell r="AE1734"/>
          <cell r="AF1734"/>
          <cell r="AG1734"/>
          <cell r="AH1734"/>
          <cell r="AI1734" t="str">
            <v>Federal Home Loan Mortgage Corporation</v>
          </cell>
          <cell r="AJ1734" t="str">
            <v>52-0904874</v>
          </cell>
          <cell r="AK1734">
            <v>0.99980000999999996</v>
          </cell>
          <cell r="AL1734"/>
          <cell r="AM1734"/>
          <cell r="AN1734"/>
          <cell r="AO1734"/>
          <cell r="AP1734"/>
          <cell r="AQ1734"/>
          <cell r="AR1734"/>
          <cell r="AS1734"/>
          <cell r="AT1734"/>
          <cell r="AU1734"/>
          <cell r="AV1734"/>
          <cell r="AW1734"/>
          <cell r="AX1734"/>
          <cell r="AY1734"/>
          <cell r="AZ1734" t="b">
            <v>1</v>
          </cell>
          <cell r="BA1734" t="b">
            <v>1</v>
          </cell>
          <cell r="BB1734" t="b">
            <v>0</v>
          </cell>
          <cell r="BC1734" t="str">
            <v>TRUE</v>
          </cell>
          <cell r="BD1734" t="b">
            <v>1</v>
          </cell>
          <cell r="BE1734" t="str">
            <v>N/A</v>
          </cell>
          <cell r="BF1734" t="e">
            <v>#NAME?</v>
          </cell>
          <cell r="BG1734" t="str">
            <v>REQ</v>
          </cell>
        </row>
        <row r="1735">
          <cell r="A1735">
            <v>80339</v>
          </cell>
          <cell r="B1735">
            <v>44320</v>
          </cell>
          <cell r="C1735"/>
          <cell r="D1735"/>
          <cell r="E1735"/>
          <cell r="F1735" t="str">
            <v>DePaul Amsterdam, LP</v>
          </cell>
          <cell r="G1735" t="str">
            <v>Veddersburg Apartments</v>
          </cell>
          <cell r="H1735" t="str">
            <v>DePaul Properties, Inc.</v>
          </cell>
          <cell r="I1735" t="str">
            <v>MS Single Investor Fund VII LLC</v>
          </cell>
          <cell r="J1735" t="str">
            <v>85-0577381</v>
          </cell>
          <cell r="K1735">
            <v>0.99990000000000001</v>
          </cell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 t="str">
            <v>MS Single Investor Fund VII LLC</v>
          </cell>
          <cell r="W1735" t="str">
            <v>85-0577381</v>
          </cell>
          <cell r="X1735">
            <v>0.99990000000000001</v>
          </cell>
          <cell r="Y1735"/>
          <cell r="Z1735"/>
          <cell r="AA1735"/>
          <cell r="AB1735"/>
          <cell r="AC1735"/>
          <cell r="AD1735"/>
          <cell r="AE1735"/>
          <cell r="AF1735"/>
          <cell r="AG1735"/>
          <cell r="AH1735"/>
          <cell r="AI1735" t="str">
            <v>Morgan Stanley Private Bank, National Association</v>
          </cell>
          <cell r="AJ1735" t="str">
            <v>22-3458456</v>
          </cell>
          <cell r="AK1735">
            <v>0.99980001000000007</v>
          </cell>
          <cell r="AL1735"/>
          <cell r="AM1735"/>
          <cell r="AN1735"/>
          <cell r="AO1735"/>
          <cell r="AP1735"/>
          <cell r="AQ1735"/>
          <cell r="AR1735"/>
          <cell r="AS1735"/>
          <cell r="AT1735"/>
          <cell r="AU1735"/>
          <cell r="AV1735"/>
          <cell r="AW1735"/>
          <cell r="AX1735"/>
          <cell r="AY1735"/>
          <cell r="AZ1735" t="b">
            <v>1</v>
          </cell>
          <cell r="BA1735" t="b">
            <v>1</v>
          </cell>
          <cell r="BB1735" t="b">
            <v>0</v>
          </cell>
          <cell r="BC1735" t="str">
            <v>TRUE</v>
          </cell>
          <cell r="BD1735" t="b">
            <v>1</v>
          </cell>
          <cell r="BE1735" t="str">
            <v>N/A</v>
          </cell>
          <cell r="BF1735" t="e">
            <v>#NAME?</v>
          </cell>
          <cell r="BG1735" t="str">
            <v>REQ</v>
          </cell>
        </row>
        <row r="1736">
          <cell r="A1736">
            <v>80341</v>
          </cell>
          <cell r="B1736">
            <v>45076</v>
          </cell>
          <cell r="C1736"/>
          <cell r="D1736"/>
          <cell r="E1736"/>
          <cell r="F1736" t="str">
            <v>Fourteen Forty Nine Senior Estates, LP</v>
          </cell>
          <cell r="G1736" t="str">
            <v>1449 Senior Estates</v>
          </cell>
          <cell r="H1736" t="str">
            <v>Northern Lights Development Corporation</v>
          </cell>
          <cell r="I1736" t="str">
            <v>NEF Assignment Corporation, as nominee</v>
          </cell>
          <cell r="J1736" t="str">
            <v>36-4326848</v>
          </cell>
          <cell r="K1736">
            <v>0.99990000000000001</v>
          </cell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 t="str">
            <v>Banc of America Community Housing Investment Fund XVI LP</v>
          </cell>
          <cell r="W1736" t="str">
            <v>88-2429200</v>
          </cell>
          <cell r="X1736">
            <v>0.99990000000000001</v>
          </cell>
          <cell r="Y1736"/>
          <cell r="Z1736"/>
          <cell r="AA1736"/>
          <cell r="AB1736"/>
          <cell r="AC1736"/>
          <cell r="AD1736"/>
          <cell r="AE1736"/>
          <cell r="AF1736"/>
          <cell r="AG1736"/>
          <cell r="AH1736"/>
          <cell r="AI1736" t="str">
            <v>Bank of America, N.A.</v>
          </cell>
          <cell r="AJ1736" t="str">
            <v>94-1687665</v>
          </cell>
          <cell r="AK1736">
            <v>0.99980001000000007</v>
          </cell>
          <cell r="AL1736"/>
          <cell r="AM1736"/>
          <cell r="AN1736"/>
          <cell r="AO1736"/>
          <cell r="AP1736"/>
          <cell r="AQ1736"/>
          <cell r="AR1736"/>
          <cell r="AS1736"/>
          <cell r="AT1736"/>
          <cell r="AU1736"/>
          <cell r="AV1736"/>
          <cell r="AW1736"/>
          <cell r="AX1736"/>
          <cell r="AY1736"/>
          <cell r="AZ1736" t="b">
            <v>1</v>
          </cell>
          <cell r="BA1736" t="b">
            <v>1</v>
          </cell>
          <cell r="BB1736" t="b">
            <v>0</v>
          </cell>
          <cell r="BC1736" t="str">
            <v>FALSE</v>
          </cell>
          <cell r="BD1736" t="b">
            <v>1</v>
          </cell>
          <cell r="BE1736" t="str">
            <v>REQ</v>
          </cell>
          <cell r="BF1736" t="e">
            <v>#NAME?</v>
          </cell>
          <cell r="BG1736" t="str">
            <v>REQ</v>
          </cell>
        </row>
        <row r="1737">
          <cell r="A1737">
            <v>80613</v>
          </cell>
          <cell r="B1737">
            <v>44651</v>
          </cell>
          <cell r="C1737"/>
          <cell r="D1737"/>
          <cell r="E1737"/>
          <cell r="F1737" t="str">
            <v>Steele Landmark, LLC</v>
          </cell>
          <cell r="G1737" t="str">
            <v>Landmark Village Apartments</v>
          </cell>
          <cell r="H1737" t="str">
            <v>Steele Properties III, LLC</v>
          </cell>
          <cell r="I1737" t="str">
            <v>NEF Assignment Corporation, as nominee</v>
          </cell>
          <cell r="J1737" t="str">
            <v>36-4326848</v>
          </cell>
          <cell r="K1737">
            <v>0.99990000000000001</v>
          </cell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 t="str">
            <v>National Equity Fund 2021 LP</v>
          </cell>
          <cell r="W1737" t="str">
            <v>87-2842839</v>
          </cell>
          <cell r="X1737">
            <v>0.99990000000000001</v>
          </cell>
          <cell r="Y1737"/>
          <cell r="Z1737"/>
          <cell r="AA1737"/>
          <cell r="AB1737"/>
          <cell r="AC1737"/>
          <cell r="AD1737"/>
          <cell r="AE1737"/>
          <cell r="AF1737"/>
          <cell r="AG1737"/>
          <cell r="AH1737"/>
          <cell r="AI1737" t="str">
            <v>No investor with 50% or more ownership</v>
          </cell>
          <cell r="AJ1737" t="str">
            <v>N/A</v>
          </cell>
          <cell r="AK1737" t="str">
            <v>N/A</v>
          </cell>
          <cell r="AL1737"/>
          <cell r="AM1737"/>
          <cell r="AN1737"/>
          <cell r="AO1737"/>
          <cell r="AP1737"/>
          <cell r="AQ1737"/>
          <cell r="AR1737"/>
          <cell r="AS1737"/>
          <cell r="AT1737"/>
          <cell r="AU1737"/>
          <cell r="AV1737"/>
          <cell r="AW1737"/>
          <cell r="AX1737"/>
          <cell r="AY1737"/>
          <cell r="AZ1737" t="b">
            <v>1</v>
          </cell>
          <cell r="BA1737" t="b">
            <v>1</v>
          </cell>
          <cell r="BB1737" t="str">
            <v>TRUE</v>
          </cell>
          <cell r="BC1737" t="str">
            <v>FALSE</v>
          </cell>
          <cell r="BD1737" t="b">
            <v>1</v>
          </cell>
          <cell r="BE1737" t="str">
            <v>REQ</v>
          </cell>
          <cell r="BF1737" t="str">
            <v>N/A</v>
          </cell>
          <cell r="BG1737" t="str">
            <v>REQ</v>
          </cell>
        </row>
        <row r="1738">
          <cell r="A1738">
            <v>80682</v>
          </cell>
          <cell r="B1738">
            <v>44558</v>
          </cell>
          <cell r="C1738"/>
          <cell r="D1738"/>
          <cell r="E1738"/>
          <cell r="F1738" t="str">
            <v>CB Stonehouse Square LP</v>
          </cell>
          <cell r="G1738" t="str">
            <v>Stonehouse Square Apartments</v>
          </cell>
          <cell r="H1738" t="str">
            <v>CommonBond Communities</v>
          </cell>
          <cell r="I1738" t="str">
            <v>NEF Assignment Corporation, as nominee</v>
          </cell>
          <cell r="J1738" t="str">
            <v>36-4326848</v>
          </cell>
          <cell r="K1738">
            <v>0.99990000000000001</v>
          </cell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 t="str">
            <v>National Equity Fund 2021 LP</v>
          </cell>
          <cell r="W1738" t="str">
            <v>87-2842839</v>
          </cell>
          <cell r="X1738">
            <v>0.99990000000000001</v>
          </cell>
          <cell r="Y1738"/>
          <cell r="Z1738"/>
          <cell r="AA1738"/>
          <cell r="AB1738"/>
          <cell r="AC1738"/>
          <cell r="AD1738"/>
          <cell r="AE1738"/>
          <cell r="AF1738"/>
          <cell r="AG1738"/>
          <cell r="AH1738"/>
          <cell r="AI1738" t="str">
            <v>No investor with 50% or more ownership</v>
          </cell>
          <cell r="AJ1738" t="str">
            <v>N/A</v>
          </cell>
          <cell r="AK1738" t="str">
            <v>N/A</v>
          </cell>
          <cell r="AL1738"/>
          <cell r="AM1738"/>
          <cell r="AN1738"/>
          <cell r="AO1738"/>
          <cell r="AP1738"/>
          <cell r="AQ1738"/>
          <cell r="AR1738"/>
          <cell r="AS1738"/>
          <cell r="AT1738"/>
          <cell r="AU1738"/>
          <cell r="AV1738"/>
          <cell r="AW1738"/>
          <cell r="AX1738"/>
          <cell r="AY1738"/>
          <cell r="AZ1738" t="b">
            <v>1</v>
          </cell>
          <cell r="BA1738" t="b">
            <v>1</v>
          </cell>
          <cell r="BB1738" t="str">
            <v>TRUE</v>
          </cell>
          <cell r="BC1738" t="str">
            <v>FALSE</v>
          </cell>
          <cell r="BD1738" t="b">
            <v>1</v>
          </cell>
          <cell r="BE1738" t="str">
            <v>REQ</v>
          </cell>
          <cell r="BF1738" t="str">
            <v>N/A</v>
          </cell>
          <cell r="BG1738" t="str">
            <v>REQ</v>
          </cell>
        </row>
        <row r="1739">
          <cell r="A1739">
            <v>80752</v>
          </cell>
          <cell r="B1739">
            <v>44916</v>
          </cell>
          <cell r="C1739"/>
          <cell r="D1739"/>
          <cell r="E1739"/>
          <cell r="F1739" t="str">
            <v>West Sahara Senior Housing LP</v>
          </cell>
          <cell r="G1739" t="str">
            <v>West Sahara</v>
          </cell>
          <cell r="H1739" t="str">
            <v>George Gekakis, Inc. (dba GKS Development, Inc.)</v>
          </cell>
          <cell r="I1739" t="str">
            <v>NEF Assignment Corporation, as nominee</v>
          </cell>
          <cell r="J1739" t="str">
            <v>36-4326848</v>
          </cell>
          <cell r="K1739">
            <v>0.99990000000000001</v>
          </cell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 t="str">
            <v>Homestead Equity Fund XVII Limited Partnership</v>
          </cell>
          <cell r="W1739" t="str">
            <v>85-1793386</v>
          </cell>
          <cell r="X1739">
            <v>0.59994000000000003</v>
          </cell>
          <cell r="Y1739" t="str">
            <v>NEF Support Corp.</v>
          </cell>
          <cell r="Z1739" t="str">
            <v>36-4326845</v>
          </cell>
          <cell r="AA1739">
            <v>0.39996000000000004</v>
          </cell>
          <cell r="AB1739"/>
          <cell r="AC1739"/>
          <cell r="AD1739"/>
          <cell r="AE1739"/>
          <cell r="AF1739"/>
          <cell r="AG1739"/>
          <cell r="AH1739"/>
          <cell r="AI1739" t="str">
            <v>No investor with 50% or more ownership</v>
          </cell>
          <cell r="AJ1739" t="str">
            <v>N/A</v>
          </cell>
          <cell r="AK1739" t="str">
            <v>N/A</v>
          </cell>
          <cell r="AL1739"/>
          <cell r="AM1739"/>
          <cell r="AN1739"/>
          <cell r="AO1739"/>
          <cell r="AP1739"/>
          <cell r="AQ1739"/>
          <cell r="AR1739"/>
          <cell r="AS1739"/>
          <cell r="AT1739"/>
          <cell r="AU1739"/>
          <cell r="AV1739"/>
          <cell r="AW1739"/>
          <cell r="AX1739"/>
          <cell r="AY1739"/>
          <cell r="AZ1739" t="b">
            <v>1</v>
          </cell>
          <cell r="BA1739" t="b">
            <v>1</v>
          </cell>
          <cell r="BB1739" t="str">
            <v>TRUE</v>
          </cell>
          <cell r="BC1739" t="str">
            <v>FALSE</v>
          </cell>
          <cell r="BD1739" t="b">
            <v>1</v>
          </cell>
          <cell r="BE1739" t="str">
            <v>REQ</v>
          </cell>
          <cell r="BF1739" t="str">
            <v>N/A</v>
          </cell>
          <cell r="BG1739" t="str">
            <v>REQ</v>
          </cell>
        </row>
        <row r="1740">
          <cell r="A1740">
            <v>80809</v>
          </cell>
          <cell r="B1740">
            <v>44692</v>
          </cell>
          <cell r="C1740"/>
          <cell r="D1740"/>
          <cell r="E1740"/>
          <cell r="F1740" t="str">
            <v>Bell Crest Senior Housing LP</v>
          </cell>
          <cell r="G1740" t="str">
            <v>Bell Crest</v>
          </cell>
          <cell r="H1740" t="str">
            <v>National Church Residences</v>
          </cell>
          <cell r="I1740" t="str">
            <v>NEF Assignment Corporation, as nominee</v>
          </cell>
          <cell r="J1740" t="str">
            <v>36-4326848</v>
          </cell>
          <cell r="K1740">
            <v>0.99990000000000001</v>
          </cell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 t="str">
            <v>Homestead Equity Fund XVII Limited Partnership</v>
          </cell>
          <cell r="W1740" t="str">
            <v>85-1793386</v>
          </cell>
          <cell r="X1740">
            <v>0.99990000000000001</v>
          </cell>
          <cell r="Y1740"/>
          <cell r="Z1740"/>
          <cell r="AA1740"/>
          <cell r="AB1740"/>
          <cell r="AC1740"/>
          <cell r="AD1740"/>
          <cell r="AE1740"/>
          <cell r="AF1740"/>
          <cell r="AG1740"/>
          <cell r="AH1740"/>
          <cell r="AI1740" t="str">
            <v>No investor with 50% or more ownership</v>
          </cell>
          <cell r="AJ1740" t="str">
            <v>N/A</v>
          </cell>
          <cell r="AK1740" t="str">
            <v>N/A</v>
          </cell>
          <cell r="AL1740"/>
          <cell r="AM1740"/>
          <cell r="AN1740"/>
          <cell r="AO1740"/>
          <cell r="AP1740"/>
          <cell r="AQ1740"/>
          <cell r="AR1740"/>
          <cell r="AS1740"/>
          <cell r="AT1740"/>
          <cell r="AU1740"/>
          <cell r="AV1740"/>
          <cell r="AW1740"/>
          <cell r="AX1740"/>
          <cell r="AY1740"/>
          <cell r="AZ1740" t="b">
            <v>1</v>
          </cell>
          <cell r="BA1740" t="b">
            <v>1</v>
          </cell>
          <cell r="BB1740" t="str">
            <v>TRUE</v>
          </cell>
          <cell r="BC1740" t="str">
            <v>FALSE</v>
          </cell>
          <cell r="BD1740" t="b">
            <v>1</v>
          </cell>
          <cell r="BE1740" t="str">
            <v>REQ</v>
          </cell>
          <cell r="BF1740" t="str">
            <v>N/A</v>
          </cell>
          <cell r="BG1740" t="str">
            <v>REQ</v>
          </cell>
        </row>
        <row r="1741">
          <cell r="A1741">
            <v>80856</v>
          </cell>
          <cell r="B1741">
            <v>44593</v>
          </cell>
          <cell r="C1741"/>
          <cell r="D1741"/>
          <cell r="E1741"/>
          <cell r="F1741" t="str">
            <v>Morro Bay Apartments LP</v>
          </cell>
          <cell r="G1741" t="str">
            <v>Morro Bay Apts</v>
          </cell>
          <cell r="H1741" t="str">
            <v>Housing Authority of San Luis Obispo</v>
          </cell>
          <cell r="I1741" t="str">
            <v>NEF Assignment Corporation, as nominee</v>
          </cell>
          <cell r="J1741" t="str">
            <v>36-4326848</v>
          </cell>
          <cell r="K1741">
            <v>0.99990000000000001</v>
          </cell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 t="str">
            <v>California Equity Fund 2022 LP</v>
          </cell>
          <cell r="W1741" t="str">
            <v>88-1028647</v>
          </cell>
          <cell r="X1741">
            <v>0.99990000000000001</v>
          </cell>
          <cell r="Y1741"/>
          <cell r="Z1741"/>
          <cell r="AA1741"/>
          <cell r="AB1741"/>
          <cell r="AC1741"/>
          <cell r="AD1741"/>
          <cell r="AE1741"/>
          <cell r="AF1741"/>
          <cell r="AG1741"/>
          <cell r="AH1741"/>
          <cell r="AI1741" t="str">
            <v>No investor with 50% or more ownership</v>
          </cell>
          <cell r="AJ1741" t="str">
            <v>N/A</v>
          </cell>
          <cell r="AK1741" t="str">
            <v>N/A</v>
          </cell>
          <cell r="AL1741"/>
          <cell r="AM1741"/>
          <cell r="AN1741"/>
          <cell r="AO1741"/>
          <cell r="AP1741"/>
          <cell r="AQ1741"/>
          <cell r="AR1741"/>
          <cell r="AS1741"/>
          <cell r="AT1741"/>
          <cell r="AU1741"/>
          <cell r="AV1741"/>
          <cell r="AW1741"/>
          <cell r="AX1741"/>
          <cell r="AY1741"/>
          <cell r="AZ1741" t="b">
            <v>1</v>
          </cell>
          <cell r="BA1741" t="b">
            <v>1</v>
          </cell>
          <cell r="BB1741" t="str">
            <v>TRUE</v>
          </cell>
          <cell r="BC1741" t="str">
            <v>FALSE</v>
          </cell>
          <cell r="BD1741" t="b">
            <v>1</v>
          </cell>
          <cell r="BE1741" t="str">
            <v>REQ</v>
          </cell>
          <cell r="BF1741" t="str">
            <v>N/A</v>
          </cell>
          <cell r="BG1741" t="str">
            <v>REQ</v>
          </cell>
        </row>
        <row r="1742">
          <cell r="A1742">
            <v>80406</v>
          </cell>
          <cell r="B1742">
            <v>45085</v>
          </cell>
          <cell r="C1742"/>
          <cell r="D1742"/>
          <cell r="E1742"/>
          <cell r="F1742" t="str">
            <v>Old First House LP</v>
          </cell>
          <cell r="G1742" t="str">
            <v>Old First House</v>
          </cell>
          <cell r="H1742" t="str">
            <v>Community Ventures</v>
          </cell>
          <cell r="I1742" t="str">
            <v>NEF Assignment Corporation, as nominee</v>
          </cell>
          <cell r="J1742" t="str">
            <v>36-4326848</v>
          </cell>
          <cell r="K1742">
            <v>0.99990000000000001</v>
          </cell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 t="str">
            <v>Four Eighty-One Housing Investment Fund VI LP</v>
          </cell>
          <cell r="W1742" t="str">
            <v>87-1041939</v>
          </cell>
          <cell r="X1742">
            <v>0.99990000000000001</v>
          </cell>
          <cell r="Y1742"/>
          <cell r="Z1742"/>
          <cell r="AA1742"/>
          <cell r="AB1742"/>
          <cell r="AC1742"/>
          <cell r="AD1742"/>
          <cell r="AE1742"/>
          <cell r="AF1742"/>
          <cell r="AG1742"/>
          <cell r="AH1742"/>
          <cell r="AI1742" t="str">
            <v>TD Bank, N.A.</v>
          </cell>
          <cell r="AJ1742" t="str">
            <v>01-0137770</v>
          </cell>
          <cell r="AK1742">
            <v>0.99980000999999996</v>
          </cell>
          <cell r="AL1742"/>
          <cell r="AM1742"/>
          <cell r="AN1742"/>
          <cell r="AO1742"/>
          <cell r="AP1742"/>
          <cell r="AQ1742"/>
          <cell r="AR1742"/>
          <cell r="AS1742"/>
          <cell r="AT1742"/>
          <cell r="AU1742"/>
          <cell r="AV1742"/>
          <cell r="AW1742"/>
          <cell r="AX1742"/>
          <cell r="AY1742"/>
          <cell r="AZ1742" t="b">
            <v>1</v>
          </cell>
          <cell r="BA1742" t="b">
            <v>1</v>
          </cell>
          <cell r="BB1742" t="b">
            <v>0</v>
          </cell>
          <cell r="BC1742" t="str">
            <v>FALSE</v>
          </cell>
          <cell r="BD1742" t="b">
            <v>1</v>
          </cell>
          <cell r="BE1742" t="str">
            <v>REQ</v>
          </cell>
          <cell r="BF1742" t="e">
            <v>#NAME?</v>
          </cell>
          <cell r="BG1742" t="str">
            <v>REQ</v>
          </cell>
        </row>
        <row r="1743">
          <cell r="A1743">
            <v>79141</v>
          </cell>
          <cell r="B1743">
            <v>43795</v>
          </cell>
          <cell r="C1743"/>
          <cell r="D1743"/>
          <cell r="E1743"/>
          <cell r="F1743" t="str">
            <v>EAF Edison 19, LP</v>
          </cell>
          <cell r="G1743" t="str">
            <v>Edison Lofts</v>
          </cell>
          <cell r="H1743" t="str">
            <v>DWR Development Group, LLC</v>
          </cell>
          <cell r="I1743" t="str">
            <v>NEF Assignment Corporation, as nominee</v>
          </cell>
          <cell r="J1743" t="str">
            <v>36-4326848</v>
          </cell>
          <cell r="K1743">
            <v>0.99980000000000002</v>
          </cell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 t="str">
            <v>Cathay Shared Investment Fund IV LP</v>
          </cell>
          <cell r="W1743" t="str">
            <v>84-2113642</v>
          </cell>
          <cell r="X1743">
            <v>6.5986799999999998E-2</v>
          </cell>
          <cell r="Y1743" t="str">
            <v>NEF 2019 Texas Regional Fund LP</v>
          </cell>
          <cell r="Z1743" t="str">
            <v>84-3506045</v>
          </cell>
          <cell r="AA1743">
            <v>0.93381320000000012</v>
          </cell>
          <cell r="AB1743"/>
          <cell r="AC1743"/>
          <cell r="AD1743"/>
          <cell r="AE1743"/>
          <cell r="AF1743"/>
          <cell r="AG1743"/>
          <cell r="AH1743"/>
          <cell r="AI1743" t="str">
            <v>No investor with 50% or more ownership</v>
          </cell>
          <cell r="AJ1743" t="str">
            <v>N/A</v>
          </cell>
          <cell r="AK1743" t="str">
            <v>N/A</v>
          </cell>
          <cell r="AL1743"/>
          <cell r="AM1743"/>
          <cell r="AN1743"/>
          <cell r="AO1743"/>
          <cell r="AP1743"/>
          <cell r="AQ1743"/>
          <cell r="AR1743"/>
          <cell r="AS1743"/>
          <cell r="AT1743"/>
          <cell r="AU1743"/>
          <cell r="AV1743" t="str">
            <v/>
          </cell>
          <cell r="AW1743"/>
          <cell r="AX1743" t="str">
            <v/>
          </cell>
          <cell r="AY1743"/>
          <cell r="AZ1743" t="b">
            <v>0</v>
          </cell>
          <cell r="BA1743" t="b">
            <v>0</v>
          </cell>
          <cell r="BB1743" t="str">
            <v>TRUE</v>
          </cell>
          <cell r="BC1743" t="str">
            <v>FALSE</v>
          </cell>
          <cell r="BD1743" t="b">
            <v>1</v>
          </cell>
          <cell r="BE1743" t="str">
            <v>REQ</v>
          </cell>
          <cell r="BF1743" t="str">
            <v>N/A</v>
          </cell>
          <cell r="BG1743" t="str">
            <v>REQ</v>
          </cell>
        </row>
        <row r="1744">
          <cell r="A1744">
            <v>78187</v>
          </cell>
          <cell r="B1744">
            <v>43553</v>
          </cell>
          <cell r="C1744"/>
          <cell r="D1744"/>
          <cell r="E1744" t="str">
            <v>Phase 2 - Check investor % in the Fund's LPA</v>
          </cell>
          <cell r="F1744" t="str">
            <v>Stanton Housing LLC</v>
          </cell>
          <cell r="G1744" t="str">
            <v>Stanton Square Apartments</v>
          </cell>
          <cell r="H1744" t="str">
            <v>Horning Brothers/ Sunrise Development Corporation</v>
          </cell>
          <cell r="I1744" t="str">
            <v>MS Single Investor Fund VI LLC</v>
          </cell>
          <cell r="J1744" t="str">
            <v>36-4933699</v>
          </cell>
          <cell r="K1744">
            <v>0.99990000000000001</v>
          </cell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 t="str">
            <v>MS Single Investor Fund VI LLC</v>
          </cell>
          <cell r="W1744" t="str">
            <v>36-4933699</v>
          </cell>
          <cell r="X1744">
            <v>0.99990000000000001</v>
          </cell>
          <cell r="Y1744"/>
          <cell r="Z1744"/>
          <cell r="AA1744"/>
          <cell r="AB1744"/>
          <cell r="AC1744"/>
          <cell r="AD1744"/>
          <cell r="AE1744"/>
          <cell r="AF1744"/>
          <cell r="AG1744"/>
          <cell r="AH1744"/>
          <cell r="AI1744" t="str">
            <v>Morgan Stanley Private Bank, National Association</v>
          </cell>
          <cell r="AJ1744" t="str">
            <v>36-3707380</v>
          </cell>
          <cell r="AK1744">
            <v>0.99989900009999999</v>
          </cell>
          <cell r="AL1744"/>
          <cell r="AM1744"/>
          <cell r="AN1744"/>
          <cell r="AO1744"/>
          <cell r="AP1744"/>
          <cell r="AQ1744"/>
          <cell r="AR1744"/>
          <cell r="AS1744"/>
          <cell r="AT1744"/>
          <cell r="AU1744"/>
          <cell r="AV1744" t="str">
            <v>NEF Assignment Corporation, as nominee</v>
          </cell>
          <cell r="AW1744" t="str">
            <v>36-4326848</v>
          </cell>
          <cell r="AX1744">
            <v>0.99990000000000001</v>
          </cell>
          <cell r="AY1744"/>
          <cell r="AZ1744" t="b">
            <v>1</v>
          </cell>
          <cell r="BA1744" t="b">
            <v>1</v>
          </cell>
          <cell r="BB1744" t="b">
            <v>0</v>
          </cell>
          <cell r="BC1744" t="str">
            <v>TRUE</v>
          </cell>
          <cell r="BD1744" t="b">
            <v>1</v>
          </cell>
          <cell r="BE1744" t="str">
            <v>N/A</v>
          </cell>
          <cell r="BF1744" t="e">
            <v>#NAME?</v>
          </cell>
          <cell r="BG1744" t="str">
            <v>REQ</v>
          </cell>
        </row>
        <row r="1745">
          <cell r="A1745">
            <v>79272</v>
          </cell>
          <cell r="B1745">
            <v>43902</v>
          </cell>
          <cell r="C1745"/>
          <cell r="D1745"/>
          <cell r="E1745"/>
          <cell r="F1745" t="str">
            <v>Bellwether Tukwila, LLLP</v>
          </cell>
          <cell r="G1745" t="str">
            <v>The Confluence Apartments</v>
          </cell>
          <cell r="H1745" t="str">
            <v>Bellwether Housing (fka Housing Resources Group) (WA)</v>
          </cell>
          <cell r="I1745" t="str">
            <v>NEF Assignment Corporation, as nominee</v>
          </cell>
          <cell r="J1745" t="str">
            <v>36-4326848</v>
          </cell>
          <cell r="K1745">
            <v>0.99990000000000001</v>
          </cell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 t="str">
            <v>Cathay Shared Investment Fund IV LP</v>
          </cell>
          <cell r="W1745" t="str">
            <v>84-2113642</v>
          </cell>
          <cell r="X1745">
            <v>6.6993300000000006E-2</v>
          </cell>
          <cell r="Y1745" t="str">
            <v>Homestead Equity Fund XIV Limited Partnership</v>
          </cell>
          <cell r="Z1745" t="str">
            <v>35-2602407</v>
          </cell>
          <cell r="AA1745">
            <v>6.9993E-2</v>
          </cell>
          <cell r="AB1745" t="str">
            <v>Homestead Equity Fund XVI Limited Partnership</v>
          </cell>
          <cell r="AC1745" t="str">
            <v>84-2071025</v>
          </cell>
          <cell r="AD1745">
            <v>0.79991999999999996</v>
          </cell>
          <cell r="AE1745" t="str">
            <v>NEF Support Corp.</v>
          </cell>
          <cell r="AF1745" t="str">
            <v>36-4326845</v>
          </cell>
          <cell r="AG1745">
            <v>6.2993999999999994E-2</v>
          </cell>
          <cell r="AH1745"/>
          <cell r="AI1745" t="str">
            <v>No investor with 50% or more ownership</v>
          </cell>
          <cell r="AJ1745" t="str">
            <v>N/A</v>
          </cell>
          <cell r="AK1745" t="str">
            <v>N/A</v>
          </cell>
          <cell r="AL1745"/>
          <cell r="AM1745"/>
          <cell r="AN1745"/>
          <cell r="AO1745"/>
          <cell r="AP1745"/>
          <cell r="AQ1745"/>
          <cell r="AR1745"/>
          <cell r="AS1745"/>
          <cell r="AT1745"/>
          <cell r="AU1745"/>
          <cell r="AV1745"/>
          <cell r="AW1745"/>
          <cell r="AX1745"/>
          <cell r="AY1745"/>
          <cell r="AZ1745" t="b">
            <v>1</v>
          </cell>
          <cell r="BA1745" t="b">
            <v>0</v>
          </cell>
          <cell r="BB1745" t="str">
            <v>TRUE</v>
          </cell>
          <cell r="BC1745" t="str">
            <v>FALSE</v>
          </cell>
          <cell r="BD1745" t="b">
            <v>0</v>
          </cell>
          <cell r="BE1745" t="str">
            <v>REQ</v>
          </cell>
          <cell r="BF1745" t="str">
            <v>N/A</v>
          </cell>
          <cell r="BG1745" t="str">
            <v>REQ</v>
          </cell>
        </row>
        <row r="1746">
          <cell r="A1746">
            <v>79237</v>
          </cell>
          <cell r="B1746">
            <v>43950</v>
          </cell>
          <cell r="C1746"/>
          <cell r="D1746"/>
          <cell r="E1746"/>
          <cell r="F1746" t="str">
            <v>Hartland Station, L.P.</v>
          </cell>
          <cell r="G1746" t="str">
            <v>Hartland Station</v>
          </cell>
          <cell r="H1746" t="str">
            <v>Wendover Housing Partners</v>
          </cell>
          <cell r="I1746" t="str">
            <v>NEF Assignment Corporation, as nominee</v>
          </cell>
          <cell r="J1746" t="str">
            <v>36-4326848</v>
          </cell>
          <cell r="K1746">
            <v>0.9899</v>
          </cell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 t="str">
            <v>MS 2020 Supporting Resilient Communities Fund LLC</v>
          </cell>
          <cell r="W1746" t="str">
            <v>85-1229054</v>
          </cell>
          <cell r="X1746">
            <v>0.9899</v>
          </cell>
          <cell r="Y1746"/>
          <cell r="Z1746"/>
          <cell r="AA1746"/>
          <cell r="AB1746"/>
          <cell r="AC1746"/>
          <cell r="AD1746"/>
          <cell r="AE1746"/>
          <cell r="AF1746"/>
          <cell r="AG1746"/>
          <cell r="AH1746"/>
          <cell r="AI1746" t="str">
            <v>Morgan Stanley Private Bank, National Association</v>
          </cell>
          <cell r="AJ1746" t="str">
            <v>36-3707380</v>
          </cell>
          <cell r="AK1746">
            <v>0.98980100999999998</v>
          </cell>
          <cell r="AL1746"/>
          <cell r="AM1746"/>
          <cell r="AN1746"/>
          <cell r="AO1746"/>
          <cell r="AP1746"/>
          <cell r="AQ1746"/>
          <cell r="AR1746"/>
          <cell r="AS1746"/>
          <cell r="AT1746"/>
          <cell r="AU1746"/>
          <cell r="AV1746"/>
          <cell r="AW1746"/>
          <cell r="AX1746"/>
          <cell r="AY1746"/>
          <cell r="AZ1746" t="b">
            <v>0</v>
          </cell>
          <cell r="BA1746" t="b">
            <v>0</v>
          </cell>
          <cell r="BB1746" t="b">
            <v>0</v>
          </cell>
          <cell r="BC1746" t="str">
            <v>FALSE</v>
          </cell>
          <cell r="BD1746" t="b">
            <v>1</v>
          </cell>
          <cell r="BE1746" t="str">
            <v>REQ</v>
          </cell>
          <cell r="BF1746" t="e">
            <v>#NAME?</v>
          </cell>
          <cell r="BG1746" t="str">
            <v>REQ</v>
          </cell>
        </row>
        <row r="1747">
          <cell r="A1747">
            <v>79626</v>
          </cell>
          <cell r="B1747">
            <v>43999</v>
          </cell>
          <cell r="C1747"/>
          <cell r="D1747"/>
          <cell r="E1747"/>
          <cell r="F1747" t="str">
            <v>Steele Pan American LP</v>
          </cell>
          <cell r="G1747" t="str">
            <v>Pan American Apartments</v>
          </cell>
          <cell r="H1747" t="str">
            <v>Steele Properties III, LLC</v>
          </cell>
          <cell r="I1747" t="str">
            <v>NEF Assignment Corporation, as nominee</v>
          </cell>
          <cell r="J1747" t="str">
            <v>36-4326848</v>
          </cell>
          <cell r="K1747">
            <v>0.99980000000000002</v>
          </cell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 t="str">
            <v>National Equity Fund 2020 LP</v>
          </cell>
          <cell r="W1747" t="str">
            <v>85-1654515</v>
          </cell>
          <cell r="X1747">
            <v>0.99980000000000002</v>
          </cell>
          <cell r="Y1747"/>
          <cell r="Z1747"/>
          <cell r="AA1747"/>
          <cell r="AB1747"/>
          <cell r="AC1747"/>
          <cell r="AD1747"/>
          <cell r="AE1747"/>
          <cell r="AF1747"/>
          <cell r="AG1747"/>
          <cell r="AH1747"/>
          <cell r="AI1747" t="str">
            <v>No investor with 50% or more ownership</v>
          </cell>
          <cell r="AJ1747" t="str">
            <v>N/A</v>
          </cell>
          <cell r="AK1747" t="str">
            <v>N/A</v>
          </cell>
          <cell r="AL1747"/>
          <cell r="AM1747"/>
          <cell r="AN1747"/>
          <cell r="AO1747"/>
          <cell r="AP1747"/>
          <cell r="AQ1747"/>
          <cell r="AR1747"/>
          <cell r="AS1747"/>
          <cell r="AT1747"/>
          <cell r="AU1747"/>
          <cell r="AV1747"/>
          <cell r="AW1747"/>
          <cell r="AX1747"/>
          <cell r="AY1747"/>
          <cell r="AZ1747" t="b">
            <v>0</v>
          </cell>
          <cell r="BA1747" t="b">
            <v>0</v>
          </cell>
          <cell r="BB1747" t="str">
            <v>TRUE</v>
          </cell>
          <cell r="BC1747" t="str">
            <v>FALSE</v>
          </cell>
          <cell r="BD1747" t="b">
            <v>1</v>
          </cell>
          <cell r="BE1747" t="str">
            <v>REQ</v>
          </cell>
          <cell r="BF1747" t="str">
            <v>N/A</v>
          </cell>
          <cell r="BG1747" t="str">
            <v>REQ</v>
          </cell>
        </row>
        <row r="1748">
          <cell r="A1748">
            <v>79172</v>
          </cell>
          <cell r="B1748">
            <v>44001</v>
          </cell>
          <cell r="C1748"/>
          <cell r="D1748"/>
          <cell r="E1748"/>
          <cell r="F1748" t="str">
            <v>848 Payne , LLLP</v>
          </cell>
          <cell r="G1748" t="str">
            <v>848 Payne Avenue aka Nova St. Paul</v>
          </cell>
          <cell r="H1748" t="str">
            <v>Schafer Richardson</v>
          </cell>
          <cell r="I1748" t="str">
            <v>NEF Assignment Corporation, as nominee</v>
          </cell>
          <cell r="J1748" t="str">
            <v>36-4326848</v>
          </cell>
          <cell r="K1748">
            <v>0.9899</v>
          </cell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 t="str">
            <v>National Equity Fund 2019 LP</v>
          </cell>
          <cell r="W1748" t="str">
            <v>84-2626080</v>
          </cell>
          <cell r="X1748">
            <v>0.9899</v>
          </cell>
          <cell r="Y1748"/>
          <cell r="Z1748"/>
          <cell r="AA1748"/>
          <cell r="AB1748"/>
          <cell r="AC1748"/>
          <cell r="AD1748"/>
          <cell r="AE1748"/>
          <cell r="AF1748"/>
          <cell r="AG1748"/>
          <cell r="AH1748"/>
          <cell r="AI1748" t="str">
            <v>No investor with 50% or more ownership</v>
          </cell>
          <cell r="AJ1748" t="str">
            <v>N/A</v>
          </cell>
          <cell r="AK1748" t="str">
            <v>N/A</v>
          </cell>
          <cell r="AL1748"/>
          <cell r="AM1748"/>
          <cell r="AN1748"/>
          <cell r="AO1748"/>
          <cell r="AP1748"/>
          <cell r="AQ1748"/>
          <cell r="AR1748"/>
          <cell r="AS1748"/>
          <cell r="AT1748"/>
          <cell r="AU1748"/>
          <cell r="AV1748"/>
          <cell r="AW1748"/>
          <cell r="AX1748"/>
          <cell r="AY1748"/>
          <cell r="AZ1748" t="b">
            <v>0</v>
          </cell>
          <cell r="BA1748" t="b">
            <v>0</v>
          </cell>
          <cell r="BB1748" t="str">
            <v>TRUE</v>
          </cell>
          <cell r="BC1748" t="str">
            <v>FALSE</v>
          </cell>
          <cell r="BD1748" t="b">
            <v>1</v>
          </cell>
          <cell r="BE1748" t="str">
            <v>REQ</v>
          </cell>
          <cell r="BF1748" t="str">
            <v>N/A</v>
          </cell>
          <cell r="BG1748" t="str">
            <v>REQ</v>
          </cell>
        </row>
        <row r="1749">
          <cell r="A1749">
            <v>79425</v>
          </cell>
          <cell r="B1749">
            <v>44013</v>
          </cell>
          <cell r="C1749"/>
          <cell r="D1749"/>
          <cell r="E1749"/>
          <cell r="F1749" t="str">
            <v>BRIDGE Berkeley Way LP</v>
          </cell>
          <cell r="G1749" t="str">
            <v>Berkeley Way</v>
          </cell>
          <cell r="H1749" t="str">
            <v>Bridge Housing Corporation</v>
          </cell>
          <cell r="I1749" t="str">
            <v>NEF Assignment Corporation, as nominee</v>
          </cell>
          <cell r="J1749" t="str">
            <v>36-4326848</v>
          </cell>
          <cell r="K1749">
            <v>0.50994899999999999</v>
          </cell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 t="str">
            <v>California Equity Fund 2020 LP</v>
          </cell>
          <cell r="W1749" t="str">
            <v>84-4324364</v>
          </cell>
          <cell r="X1749">
            <v>0.50994899999999999</v>
          </cell>
          <cell r="Y1749"/>
          <cell r="Z1749"/>
          <cell r="AA1749"/>
          <cell r="AB1749"/>
          <cell r="AC1749"/>
          <cell r="AD1749"/>
          <cell r="AE1749"/>
          <cell r="AF1749"/>
          <cell r="AG1749"/>
          <cell r="AH1749"/>
          <cell r="AI1749" t="str">
            <v>No investor with 50% or more ownership</v>
          </cell>
          <cell r="AJ1749" t="str">
            <v>N/A</v>
          </cell>
          <cell r="AK1749" t="str">
            <v>N/A</v>
          </cell>
          <cell r="AL1749"/>
          <cell r="AM1749"/>
          <cell r="AN1749"/>
          <cell r="AO1749"/>
          <cell r="AP1749"/>
          <cell r="AQ1749"/>
          <cell r="AR1749"/>
          <cell r="AS1749"/>
          <cell r="AT1749"/>
          <cell r="AU1749"/>
          <cell r="AV1749"/>
          <cell r="AW1749"/>
          <cell r="AX1749"/>
          <cell r="AY1749"/>
          <cell r="AZ1749" t="b">
            <v>0</v>
          </cell>
          <cell r="BA1749" t="b">
            <v>0</v>
          </cell>
          <cell r="BB1749" t="str">
            <v>TRUE</v>
          </cell>
          <cell r="BC1749" t="str">
            <v>FALSE</v>
          </cell>
          <cell r="BD1749" t="b">
            <v>1</v>
          </cell>
          <cell r="BE1749" t="str">
            <v>REQ</v>
          </cell>
          <cell r="BF1749" t="str">
            <v>N/A</v>
          </cell>
          <cell r="BG1749" t="str">
            <v>REQ</v>
          </cell>
        </row>
        <row r="1750">
          <cell r="A1750">
            <v>79490</v>
          </cell>
          <cell r="B1750">
            <v>44013</v>
          </cell>
          <cell r="C1750"/>
          <cell r="D1750"/>
          <cell r="E1750"/>
          <cell r="F1750" t="str">
            <v>BFHP Hope Center LP</v>
          </cell>
          <cell r="G1750" t="str">
            <v>Hope Center</v>
          </cell>
          <cell r="H1750" t="str">
            <v>Bridge Housing Corporation</v>
          </cell>
          <cell r="I1750" t="str">
            <v>NEF Assignment Corporation, as nominee</v>
          </cell>
          <cell r="J1750" t="str">
            <v>36-4326848</v>
          </cell>
          <cell r="K1750">
            <v>0.50994899999999999</v>
          </cell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 t="str">
            <v>California Equity Fund 2019 LP</v>
          </cell>
          <cell r="W1750" t="str">
            <v>83-2877793</v>
          </cell>
          <cell r="X1750">
            <v>0.50994899999999999</v>
          </cell>
          <cell r="Y1750"/>
          <cell r="Z1750"/>
          <cell r="AA1750"/>
          <cell r="AB1750"/>
          <cell r="AC1750"/>
          <cell r="AD1750"/>
          <cell r="AE1750"/>
          <cell r="AF1750"/>
          <cell r="AG1750"/>
          <cell r="AH1750"/>
          <cell r="AI1750" t="str">
            <v>No investor with 50% or more ownership</v>
          </cell>
          <cell r="AJ1750" t="str">
            <v>N/A</v>
          </cell>
          <cell r="AK1750" t="str">
            <v>N/A</v>
          </cell>
          <cell r="AL1750"/>
          <cell r="AM1750"/>
          <cell r="AN1750"/>
          <cell r="AO1750"/>
          <cell r="AP1750"/>
          <cell r="AQ1750"/>
          <cell r="AR1750"/>
          <cell r="AS1750"/>
          <cell r="AT1750"/>
          <cell r="AU1750"/>
          <cell r="AV1750"/>
          <cell r="AW1750"/>
          <cell r="AX1750"/>
          <cell r="AY1750"/>
          <cell r="AZ1750" t="b">
            <v>0</v>
          </cell>
          <cell r="BA1750" t="b">
            <v>0</v>
          </cell>
          <cell r="BB1750" t="str">
            <v>TRUE</v>
          </cell>
          <cell r="BC1750" t="str">
            <v>FALSE</v>
          </cell>
          <cell r="BD1750" t="b">
            <v>1</v>
          </cell>
          <cell r="BE1750" t="str">
            <v>REQ</v>
          </cell>
          <cell r="BF1750" t="str">
            <v>N/A</v>
          </cell>
          <cell r="BG1750" t="str">
            <v>REQ</v>
          </cell>
        </row>
        <row r="1751">
          <cell r="A1751">
            <v>82173</v>
          </cell>
          <cell r="B1751">
            <v>44896</v>
          </cell>
          <cell r="C1751"/>
          <cell r="D1751"/>
          <cell r="E1751"/>
          <cell r="F1751" t="str">
            <v>Tapestry Apartments, LLLP</v>
          </cell>
          <cell r="G1751" t="str">
            <v>Tapestry Apartments</v>
          </cell>
          <cell r="H1751" t="str">
            <v>CLDI</v>
          </cell>
          <cell r="I1751" t="str">
            <v>FI Housing LP</v>
          </cell>
          <cell r="J1751" t="str">
            <v>46-1212693</v>
          </cell>
          <cell r="K1751">
            <v>0.99990000000000001</v>
          </cell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 t="str">
            <v>FI Housing LP</v>
          </cell>
          <cell r="W1751" t="str">
            <v>46-1212693</v>
          </cell>
          <cell r="X1751">
            <v>0.99990000000000001</v>
          </cell>
          <cell r="Y1751"/>
          <cell r="Z1751"/>
          <cell r="AA1751"/>
          <cell r="AB1751"/>
          <cell r="AC1751"/>
          <cell r="AD1751"/>
          <cell r="AE1751"/>
          <cell r="AF1751"/>
          <cell r="AG1751"/>
          <cell r="AH1751"/>
          <cell r="AI1751" t="str">
            <v>First Interstate Bank</v>
          </cell>
          <cell r="AJ1751" t="str">
            <v>81-0192860</v>
          </cell>
          <cell r="AK1751">
            <v>0.99980001000000007</v>
          </cell>
          <cell r="AL1751"/>
          <cell r="AM1751"/>
          <cell r="AN1751"/>
          <cell r="AO1751"/>
          <cell r="AP1751"/>
          <cell r="AQ1751"/>
          <cell r="AR1751"/>
          <cell r="AS1751"/>
          <cell r="AT1751"/>
          <cell r="AU1751"/>
          <cell r="AV1751"/>
          <cell r="AW1751"/>
          <cell r="AX1751"/>
          <cell r="AY1751"/>
          <cell r="AZ1751" t="b">
            <v>1</v>
          </cell>
          <cell r="BA1751" t="b">
            <v>1</v>
          </cell>
          <cell r="BB1751" t="b">
            <v>0</v>
          </cell>
          <cell r="BC1751" t="str">
            <v>TRUE</v>
          </cell>
          <cell r="BD1751" t="b">
            <v>1</v>
          </cell>
          <cell r="BE1751" t="str">
            <v>N/A</v>
          </cell>
          <cell r="BF1751" t="e">
            <v>#NAME?</v>
          </cell>
          <cell r="BG1751" t="str">
            <v>REQ</v>
          </cell>
        </row>
        <row r="1752">
          <cell r="A1752">
            <v>80882</v>
          </cell>
          <cell r="B1752">
            <v>44883</v>
          </cell>
          <cell r="C1752"/>
          <cell r="D1752"/>
          <cell r="E1752"/>
          <cell r="F1752" t="str">
            <v>Luna Vista LP</v>
          </cell>
          <cell r="G1752" t="str">
            <v>Luna Vista</v>
          </cell>
          <cell r="H1752" t="str">
            <v>Hollywood Community Housing Corporation</v>
          </cell>
          <cell r="I1752" t="str">
            <v>NEF Assignment Corporation, as nominee</v>
          </cell>
          <cell r="J1752" t="str">
            <v>36-4326848</v>
          </cell>
          <cell r="K1752">
            <v>0.99990000000000001</v>
          </cell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 t="str">
            <v>California Equity Fund 2022 LP</v>
          </cell>
          <cell r="W1752" t="str">
            <v>88-1028647</v>
          </cell>
          <cell r="X1752">
            <v>0.99990000000000001</v>
          </cell>
          <cell r="Y1752"/>
          <cell r="Z1752"/>
          <cell r="AA1752"/>
          <cell r="AB1752"/>
          <cell r="AC1752"/>
          <cell r="AD1752"/>
          <cell r="AE1752"/>
          <cell r="AF1752"/>
          <cell r="AG1752"/>
          <cell r="AH1752"/>
          <cell r="AI1752" t="str">
            <v>No investor with 50% or more ownership</v>
          </cell>
          <cell r="AJ1752" t="str">
            <v>N/A</v>
          </cell>
          <cell r="AK1752" t="str">
            <v>N/A</v>
          </cell>
          <cell r="AL1752"/>
          <cell r="AM1752"/>
          <cell r="AN1752"/>
          <cell r="AO1752"/>
          <cell r="AP1752"/>
          <cell r="AQ1752"/>
          <cell r="AR1752"/>
          <cell r="AS1752"/>
          <cell r="AT1752"/>
          <cell r="AU1752"/>
          <cell r="AV1752"/>
          <cell r="AW1752"/>
          <cell r="AX1752"/>
          <cell r="AY1752"/>
          <cell r="AZ1752" t="b">
            <v>1</v>
          </cell>
          <cell r="BA1752" t="b">
            <v>1</v>
          </cell>
          <cell r="BB1752" t="str">
            <v>TRUE</v>
          </cell>
          <cell r="BC1752" t="str">
            <v>FALSE</v>
          </cell>
          <cell r="BD1752" t="b">
            <v>1</v>
          </cell>
          <cell r="BE1752" t="str">
            <v>REQ</v>
          </cell>
          <cell r="BF1752" t="str">
            <v>N/A</v>
          </cell>
          <cell r="BG1752" t="str">
            <v>REQ</v>
          </cell>
        </row>
        <row r="1753">
          <cell r="A1753">
            <v>80482</v>
          </cell>
          <cell r="B1753">
            <v>44966</v>
          </cell>
          <cell r="C1753"/>
          <cell r="D1753"/>
          <cell r="E1753"/>
          <cell r="F1753" t="str">
            <v>AR Preservation LP</v>
          </cell>
          <cell r="G1753" t="str">
            <v>Autumn Ridge</v>
          </cell>
          <cell r="H1753" t="str">
            <v>Full Circle Communities, Inc.</v>
          </cell>
          <cell r="I1753" t="str">
            <v>NEF FRE Affordable Housing Fund LP</v>
          </cell>
          <cell r="J1753" t="str">
            <v>37-1908305</v>
          </cell>
          <cell r="K1753">
            <v>0.99990000000000001</v>
          </cell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 t="str">
            <v>NEF FRE Affordable Housing Fund LP</v>
          </cell>
          <cell r="W1753" t="str">
            <v>37-1908305</v>
          </cell>
          <cell r="X1753">
            <v>0.99990000000000001</v>
          </cell>
          <cell r="Y1753"/>
          <cell r="Z1753"/>
          <cell r="AA1753"/>
          <cell r="AB1753"/>
          <cell r="AC1753"/>
          <cell r="AD1753"/>
          <cell r="AE1753"/>
          <cell r="AF1753"/>
          <cell r="AG1753"/>
          <cell r="AH1753"/>
          <cell r="AI1753" t="str">
            <v>Federal Home Loan Mortgage Corporation</v>
          </cell>
          <cell r="AJ1753" t="str">
            <v>52-0904874</v>
          </cell>
          <cell r="AK1753">
            <v>0.99980000999999996</v>
          </cell>
          <cell r="AL1753"/>
          <cell r="AM1753"/>
          <cell r="AN1753"/>
          <cell r="AO1753"/>
          <cell r="AP1753"/>
          <cell r="AQ1753"/>
          <cell r="AR1753"/>
          <cell r="AS1753"/>
          <cell r="AT1753"/>
          <cell r="AU1753"/>
          <cell r="AV1753"/>
          <cell r="AW1753"/>
          <cell r="AX1753"/>
          <cell r="AY1753"/>
          <cell r="AZ1753" t="b">
            <v>1</v>
          </cell>
          <cell r="BA1753" t="b">
            <v>1</v>
          </cell>
          <cell r="BB1753" t="b">
            <v>0</v>
          </cell>
          <cell r="BC1753" t="str">
            <v>TRUE</v>
          </cell>
          <cell r="BD1753" t="b">
            <v>1</v>
          </cell>
          <cell r="BE1753" t="str">
            <v>N/A</v>
          </cell>
          <cell r="BF1753" t="e">
            <v>#NAME?</v>
          </cell>
          <cell r="BG1753" t="str">
            <v>REQ</v>
          </cell>
        </row>
        <row r="1754">
          <cell r="A1754">
            <v>80942</v>
          </cell>
          <cell r="B1754">
            <v>44910</v>
          </cell>
          <cell r="C1754"/>
          <cell r="D1754"/>
          <cell r="E1754"/>
          <cell r="F1754" t="str">
            <v>Somerset Landings, L.t.d.</v>
          </cell>
          <cell r="G1754" t="str">
            <v>Somerset Landings</v>
          </cell>
          <cell r="H1754" t="str">
            <v>Wendover Housing Partners</v>
          </cell>
          <cell r="I1754" t="str">
            <v>NEF Assignment Corporation, as nominee</v>
          </cell>
          <cell r="J1754" t="str">
            <v>36-4326848</v>
          </cell>
          <cell r="K1754">
            <v>0.99990000000000001</v>
          </cell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 t="str">
            <v>National Equity Fund 2022 LP</v>
          </cell>
          <cell r="W1754" t="str">
            <v>88-0768490</v>
          </cell>
          <cell r="X1754">
            <v>0.99990000000000001</v>
          </cell>
          <cell r="Y1754"/>
          <cell r="Z1754"/>
          <cell r="AA1754"/>
          <cell r="AB1754"/>
          <cell r="AC1754"/>
          <cell r="AD1754"/>
          <cell r="AE1754"/>
          <cell r="AF1754"/>
          <cell r="AG1754"/>
          <cell r="AH1754"/>
          <cell r="AI1754" t="str">
            <v>No investor with 50% or more ownership</v>
          </cell>
          <cell r="AJ1754" t="str">
            <v>N/A</v>
          </cell>
          <cell r="AK1754" t="str">
            <v>N/A</v>
          </cell>
          <cell r="AL1754"/>
          <cell r="AM1754"/>
          <cell r="AN1754"/>
          <cell r="AO1754"/>
          <cell r="AP1754"/>
          <cell r="AQ1754"/>
          <cell r="AR1754"/>
          <cell r="AS1754"/>
          <cell r="AT1754"/>
          <cell r="AU1754"/>
          <cell r="AV1754"/>
          <cell r="AW1754"/>
          <cell r="AX1754"/>
          <cell r="AY1754"/>
          <cell r="AZ1754" t="b">
            <v>1</v>
          </cell>
          <cell r="BA1754" t="b">
            <v>1</v>
          </cell>
          <cell r="BB1754" t="str">
            <v>TRUE</v>
          </cell>
          <cell r="BC1754" t="str">
            <v>FALSE</v>
          </cell>
          <cell r="BD1754" t="b">
            <v>1</v>
          </cell>
          <cell r="BE1754" t="str">
            <v>REQ</v>
          </cell>
          <cell r="BF1754" t="str">
            <v>N/A</v>
          </cell>
          <cell r="BG1754" t="str">
            <v>REQ</v>
          </cell>
        </row>
        <row r="1755">
          <cell r="A1755">
            <v>80495</v>
          </cell>
          <cell r="B1755">
            <v>44925</v>
          </cell>
          <cell r="C1755"/>
          <cell r="D1755"/>
          <cell r="E1755"/>
          <cell r="F1755" t="str">
            <v>Summer Hill of Wayne II, LLC</v>
          </cell>
          <cell r="G1755" t="str">
            <v>Summer Hill Apartments</v>
          </cell>
          <cell r="H1755" t="str">
            <v>Christian Health Care</v>
          </cell>
          <cell r="I1755" t="str">
            <v>NEF Assignment Corporation, as nominee</v>
          </cell>
          <cell r="J1755" t="str">
            <v>36-4326848</v>
          </cell>
          <cell r="K1755">
            <v>0.99990000000000001</v>
          </cell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 t="str">
            <v>Four Eighty-One Housing Investment Fund VI LP</v>
          </cell>
          <cell r="W1755" t="str">
            <v>87-1041939</v>
          </cell>
          <cell r="X1755">
            <v>0.99990000000000001</v>
          </cell>
          <cell r="Y1755"/>
          <cell r="Z1755"/>
          <cell r="AA1755"/>
          <cell r="AB1755"/>
          <cell r="AC1755"/>
          <cell r="AD1755"/>
          <cell r="AE1755"/>
          <cell r="AF1755"/>
          <cell r="AG1755"/>
          <cell r="AH1755"/>
          <cell r="AI1755" t="str">
            <v>TD Bank, N.A.</v>
          </cell>
          <cell r="AJ1755" t="str">
            <v>01-0137770</v>
          </cell>
          <cell r="AK1755">
            <v>0.99980001000000007</v>
          </cell>
          <cell r="AL1755"/>
          <cell r="AM1755"/>
          <cell r="AN1755"/>
          <cell r="AO1755"/>
          <cell r="AP1755"/>
          <cell r="AQ1755"/>
          <cell r="AR1755"/>
          <cell r="AS1755"/>
          <cell r="AT1755"/>
          <cell r="AU1755"/>
          <cell r="AV1755"/>
          <cell r="AW1755"/>
          <cell r="AX1755"/>
          <cell r="AY1755"/>
          <cell r="AZ1755" t="b">
            <v>1</v>
          </cell>
          <cell r="BA1755" t="b">
            <v>1</v>
          </cell>
          <cell r="BB1755" t="b">
            <v>0</v>
          </cell>
          <cell r="BC1755" t="str">
            <v>FALSE</v>
          </cell>
          <cell r="BD1755" t="b">
            <v>1</v>
          </cell>
          <cell r="BE1755" t="str">
            <v>REQ</v>
          </cell>
          <cell r="BF1755" t="e">
            <v>#NAME?</v>
          </cell>
          <cell r="BG1755" t="str">
            <v>REQ</v>
          </cell>
        </row>
        <row r="1756">
          <cell r="A1756">
            <v>80959</v>
          </cell>
          <cell r="B1756">
            <v>44679</v>
          </cell>
          <cell r="C1756" t="str">
            <v>x</v>
          </cell>
          <cell r="D1756"/>
          <cell r="E1756"/>
          <cell r="F1756" t="str">
            <v>Lincoln Avenue Capital, LLC</v>
          </cell>
          <cell r="G1756" t="str">
            <v>LAC HPET Acquisition Loan - WFH</v>
          </cell>
          <cell r="H1756" t="str">
            <v>Lincoln Avenue Capital, LLC</v>
          </cell>
          <cell r="I1756" t="str">
            <v>N/A</v>
          </cell>
          <cell r="J1756" t="str">
            <v>N/A</v>
          </cell>
          <cell r="K1756" t="str">
            <v>N/A</v>
          </cell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 t="str">
            <v>N/A</v>
          </cell>
          <cell r="W1756" t="str">
            <v>N/A</v>
          </cell>
          <cell r="X1756" t="str">
            <v>N/A</v>
          </cell>
          <cell r="Y1756"/>
          <cell r="Z1756"/>
          <cell r="AA1756"/>
          <cell r="AB1756"/>
          <cell r="AC1756"/>
          <cell r="AD1756"/>
          <cell r="AE1756"/>
          <cell r="AF1756"/>
          <cell r="AG1756"/>
          <cell r="AH1756"/>
          <cell r="AI1756" t="str">
            <v>N/A</v>
          </cell>
          <cell r="AJ1756" t="str">
            <v>N/A</v>
          </cell>
          <cell r="AK1756" t="str">
            <v>N/A</v>
          </cell>
          <cell r="AL1756"/>
          <cell r="AM1756"/>
          <cell r="AN1756"/>
          <cell r="AO1756"/>
          <cell r="AP1756"/>
          <cell r="AQ1756"/>
          <cell r="AR1756"/>
          <cell r="AS1756"/>
          <cell r="AT1756"/>
          <cell r="AU1756"/>
          <cell r="AV1756"/>
          <cell r="AW1756"/>
          <cell r="AX1756"/>
          <cell r="AY1756"/>
          <cell r="AZ1756" t="str">
            <v>TRUE</v>
          </cell>
          <cell r="BA1756" t="str">
            <v>TRUE</v>
          </cell>
          <cell r="BB1756" t="str">
            <v>TRUE</v>
          </cell>
          <cell r="BC1756" t="str">
            <v>TRUE</v>
          </cell>
          <cell r="BD1756" t="b">
            <v>1</v>
          </cell>
          <cell r="BE1756" t="str">
            <v>N/A</v>
          </cell>
          <cell r="BF1756" t="str">
            <v>N/A</v>
          </cell>
          <cell r="BG1756" t="str">
            <v>No</v>
          </cell>
        </row>
        <row r="1757">
          <cell r="A1757">
            <v>80521</v>
          </cell>
          <cell r="B1757">
            <v>44678</v>
          </cell>
          <cell r="C1757"/>
          <cell r="D1757"/>
          <cell r="E1757"/>
          <cell r="F1757" t="str">
            <v>Allied 34320 Fremont, L.P.</v>
          </cell>
          <cell r="G1757" t="str">
            <v>Fremont Family Apartments</v>
          </cell>
          <cell r="H1757" t="str">
            <v>Allied Housing Inc.</v>
          </cell>
          <cell r="I1757" t="str">
            <v>Northern California Investment Fund IV LP</v>
          </cell>
          <cell r="J1757" t="str">
            <v>86-2257172</v>
          </cell>
          <cell r="K1757">
            <v>0.99990000000000001</v>
          </cell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 t="str">
            <v>Northern California Investment Fund IV LP</v>
          </cell>
          <cell r="W1757" t="str">
            <v>86-2257172</v>
          </cell>
          <cell r="X1757">
            <v>0.99990000000000001</v>
          </cell>
          <cell r="Y1757"/>
          <cell r="Z1757"/>
          <cell r="AA1757"/>
          <cell r="AB1757"/>
          <cell r="AC1757"/>
          <cell r="AD1757"/>
          <cell r="AE1757"/>
          <cell r="AF1757"/>
          <cell r="AG1757"/>
          <cell r="AH1757"/>
          <cell r="AI1757" t="str">
            <v>Silicon Valley Bank</v>
          </cell>
          <cell r="AJ1757" t="str">
            <v>94-2875288</v>
          </cell>
          <cell r="AK1757">
            <v>0.99980001000000007</v>
          </cell>
          <cell r="AL1757"/>
          <cell r="AM1757"/>
          <cell r="AN1757"/>
          <cell r="AO1757"/>
          <cell r="AP1757"/>
          <cell r="AQ1757"/>
          <cell r="AR1757"/>
          <cell r="AS1757"/>
          <cell r="AT1757"/>
          <cell r="AU1757"/>
          <cell r="AV1757"/>
          <cell r="AW1757"/>
          <cell r="AX1757"/>
          <cell r="AY1757"/>
          <cell r="AZ1757" t="b">
            <v>1</v>
          </cell>
          <cell r="BA1757" t="b">
            <v>1</v>
          </cell>
          <cell r="BB1757" t="b">
            <v>0</v>
          </cell>
          <cell r="BC1757" t="str">
            <v>TRUE</v>
          </cell>
          <cell r="BD1757" t="b">
            <v>1</v>
          </cell>
          <cell r="BE1757" t="str">
            <v>N/A</v>
          </cell>
          <cell r="BF1757" t="e">
            <v>#NAME?</v>
          </cell>
          <cell r="BG1757" t="str">
            <v>REQ</v>
          </cell>
        </row>
        <row r="1758">
          <cell r="A1758">
            <v>78180</v>
          </cell>
          <cell r="B1758">
            <v>44029</v>
          </cell>
          <cell r="C1758"/>
          <cell r="D1758"/>
          <cell r="E1758"/>
          <cell r="F1758" t="str">
            <v>Casa Veracruz, LLC</v>
          </cell>
          <cell r="G1758" t="str">
            <v>Casa Veracruz</v>
          </cell>
          <cell r="H1758" t="str">
            <v>The Resurrection Project</v>
          </cell>
          <cell r="I1758" t="str">
            <v>NEF Assignment Corporation, as nominee</v>
          </cell>
          <cell r="J1758" t="str">
            <v>36-4326848</v>
          </cell>
          <cell r="K1758">
            <v>0.99990000000000001</v>
          </cell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 t="str">
            <v>Cathay Shared Investment Fund IV LP</v>
          </cell>
          <cell r="W1758" t="str">
            <v>84-2113642</v>
          </cell>
          <cell r="X1758">
            <v>6.0193979999999994E-2</v>
          </cell>
          <cell r="Y1758" t="str">
            <v>National Equity Fund 2017 LP</v>
          </cell>
          <cell r="Z1758" t="str">
            <v>32-0532621</v>
          </cell>
          <cell r="AA1758">
            <v>0.86991300000000005</v>
          </cell>
          <cell r="AB1758" t="str">
            <v>National Equity Fund 2019 LP</v>
          </cell>
          <cell r="AC1758" t="str">
            <v>84-2626080</v>
          </cell>
          <cell r="AD1758">
            <v>6.9792999999999994E-2</v>
          </cell>
          <cell r="AE1758"/>
          <cell r="AF1758"/>
          <cell r="AG1758"/>
          <cell r="AH1758"/>
          <cell r="AI1758" t="str">
            <v>No investor with 50% or more ownership</v>
          </cell>
          <cell r="AJ1758" t="str">
            <v>N/A</v>
          </cell>
          <cell r="AK1758" t="str">
            <v>N/A</v>
          </cell>
          <cell r="AL1758"/>
          <cell r="AM1758"/>
          <cell r="AN1758"/>
          <cell r="AO1758"/>
          <cell r="AP1758"/>
          <cell r="AQ1758"/>
          <cell r="AR1758"/>
          <cell r="AS1758"/>
          <cell r="AT1758"/>
          <cell r="AU1758"/>
          <cell r="AV1758"/>
          <cell r="AW1758"/>
          <cell r="AX1758"/>
          <cell r="AY1758"/>
          <cell r="AZ1758" t="b">
            <v>1</v>
          </cell>
          <cell r="BA1758" t="b">
            <v>0</v>
          </cell>
          <cell r="BB1758" t="str">
            <v>TRUE</v>
          </cell>
          <cell r="BC1758" t="str">
            <v>FALSE</v>
          </cell>
          <cell r="BD1758" t="b">
            <v>0</v>
          </cell>
          <cell r="BE1758" t="str">
            <v>REQ</v>
          </cell>
          <cell r="BF1758" t="str">
            <v>N/A</v>
          </cell>
          <cell r="BG1758" t="str">
            <v>REQ</v>
          </cell>
        </row>
        <row r="1759">
          <cell r="A1759">
            <v>80977</v>
          </cell>
          <cell r="B1759">
            <v>44679</v>
          </cell>
          <cell r="C1759"/>
          <cell r="D1759"/>
          <cell r="E1759"/>
          <cell r="F1759" t="str">
            <v>4507 Main St. EAH L.P.</v>
          </cell>
          <cell r="G1759" t="str">
            <v>4507 Main St.</v>
          </cell>
          <cell r="H1759" t="str">
            <v>EAH, Inc.</v>
          </cell>
          <cell r="I1759" t="str">
            <v>NEF Assignment Corporation, as nominee</v>
          </cell>
          <cell r="J1759" t="str">
            <v>36-4326848</v>
          </cell>
          <cell r="K1759">
            <v>0.99990000000000001</v>
          </cell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 t="str">
            <v>California Equity Fund 2022 LP</v>
          </cell>
          <cell r="W1759" t="str">
            <v>88-1028647</v>
          </cell>
          <cell r="X1759">
            <v>0.99990000000000001</v>
          </cell>
          <cell r="Y1759"/>
          <cell r="Z1759"/>
          <cell r="AA1759"/>
          <cell r="AB1759"/>
          <cell r="AC1759"/>
          <cell r="AD1759"/>
          <cell r="AE1759"/>
          <cell r="AF1759"/>
          <cell r="AG1759"/>
          <cell r="AH1759"/>
          <cell r="AI1759" t="str">
            <v>No investor with 50% or more ownership</v>
          </cell>
          <cell r="AJ1759" t="str">
            <v>N/A</v>
          </cell>
          <cell r="AK1759" t="str">
            <v>N/A</v>
          </cell>
          <cell r="AL1759"/>
          <cell r="AM1759"/>
          <cell r="AN1759"/>
          <cell r="AO1759"/>
          <cell r="AP1759"/>
          <cell r="AQ1759"/>
          <cell r="AR1759"/>
          <cell r="AS1759"/>
          <cell r="AT1759"/>
          <cell r="AU1759"/>
          <cell r="AV1759"/>
          <cell r="AW1759"/>
          <cell r="AX1759"/>
          <cell r="AY1759"/>
          <cell r="AZ1759" t="b">
            <v>1</v>
          </cell>
          <cell r="BA1759" t="b">
            <v>1</v>
          </cell>
          <cell r="BB1759" t="str">
            <v>TRUE</v>
          </cell>
          <cell r="BC1759" t="str">
            <v>FALSE</v>
          </cell>
          <cell r="BD1759" t="b">
            <v>1</v>
          </cell>
          <cell r="BE1759" t="str">
            <v>REQ</v>
          </cell>
          <cell r="BF1759" t="str">
            <v>N/A</v>
          </cell>
          <cell r="BG1759" t="str">
            <v>REQ</v>
          </cell>
        </row>
        <row r="1760">
          <cell r="A1760">
            <v>80537</v>
          </cell>
          <cell r="B1760">
            <v>44617</v>
          </cell>
          <cell r="C1760"/>
          <cell r="D1760"/>
          <cell r="E1760"/>
          <cell r="F1760" t="str">
            <v>2471 Lincoln, LP</v>
          </cell>
          <cell r="G1760" t="str">
            <v>The Journey</v>
          </cell>
          <cell r="H1760" t="str">
            <v>Venice Community Housing Corporation (VCH)</v>
          </cell>
          <cell r="I1760" t="str">
            <v>NEF Assignment Corporation, as nominee</v>
          </cell>
          <cell r="J1760" t="str">
            <v>36-4326848</v>
          </cell>
          <cell r="K1760">
            <v>0.99990000000000001</v>
          </cell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 t="str">
            <v>Banc of America Community Housing Investment Fund XV LP</v>
          </cell>
          <cell r="W1760" t="str">
            <v>87-3437827</v>
          </cell>
          <cell r="X1760">
            <v>0.99990000000000001</v>
          </cell>
          <cell r="Y1760"/>
          <cell r="Z1760"/>
          <cell r="AA1760"/>
          <cell r="AB1760"/>
          <cell r="AC1760"/>
          <cell r="AD1760"/>
          <cell r="AE1760"/>
          <cell r="AF1760"/>
          <cell r="AG1760"/>
          <cell r="AH1760"/>
          <cell r="AI1760" t="str">
            <v>Bank of America, N.A.</v>
          </cell>
          <cell r="AJ1760" t="str">
            <v>94-1687665</v>
          </cell>
          <cell r="AK1760">
            <v>0.99980001000000007</v>
          </cell>
          <cell r="AL1760"/>
          <cell r="AM1760"/>
          <cell r="AN1760"/>
          <cell r="AO1760"/>
          <cell r="AP1760"/>
          <cell r="AQ1760"/>
          <cell r="AR1760"/>
          <cell r="AS1760"/>
          <cell r="AT1760"/>
          <cell r="AU1760"/>
          <cell r="AV1760"/>
          <cell r="AW1760"/>
          <cell r="AX1760"/>
          <cell r="AY1760"/>
          <cell r="AZ1760" t="b">
            <v>1</v>
          </cell>
          <cell r="BA1760" t="b">
            <v>1</v>
          </cell>
          <cell r="BB1760" t="b">
            <v>0</v>
          </cell>
          <cell r="BC1760" t="str">
            <v>FALSE</v>
          </cell>
          <cell r="BD1760" t="b">
            <v>1</v>
          </cell>
          <cell r="BE1760" t="str">
            <v>REQ</v>
          </cell>
          <cell r="BF1760" t="e">
            <v>#NAME?</v>
          </cell>
          <cell r="BG1760" t="str">
            <v>REQ</v>
          </cell>
        </row>
        <row r="1761">
          <cell r="A1761">
            <v>81125</v>
          </cell>
          <cell r="B1761">
            <v>44805</v>
          </cell>
          <cell r="C1761"/>
          <cell r="D1761"/>
          <cell r="E1761"/>
          <cell r="F1761" t="str">
            <v>619 at Old Stone Bridge Crossings, LP</v>
          </cell>
          <cell r="G1761" t="str">
            <v>Stone Bridge Lofts</v>
          </cell>
          <cell r="H1761" t="str">
            <v>Holladay Ventures</v>
          </cell>
          <cell r="I1761" t="str">
            <v>NEF Assignment Corporation, as nominee</v>
          </cell>
          <cell r="J1761" t="str">
            <v>36-4326848</v>
          </cell>
          <cell r="K1761">
            <v>0.99990000000000001</v>
          </cell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 t="str">
            <v>National Equity Fund 2022 LP</v>
          </cell>
          <cell r="W1761" t="str">
            <v>88-0768490</v>
          </cell>
          <cell r="X1761">
            <v>0.99990000000000001</v>
          </cell>
          <cell r="Y1761"/>
          <cell r="Z1761"/>
          <cell r="AA1761"/>
          <cell r="AB1761"/>
          <cell r="AC1761"/>
          <cell r="AD1761"/>
          <cell r="AE1761"/>
          <cell r="AF1761"/>
          <cell r="AG1761"/>
          <cell r="AH1761"/>
          <cell r="AI1761" t="str">
            <v>No investor with 50% or more ownership</v>
          </cell>
          <cell r="AJ1761" t="str">
            <v>N/A</v>
          </cell>
          <cell r="AK1761" t="str">
            <v>N/A</v>
          </cell>
          <cell r="AL1761"/>
          <cell r="AM1761"/>
          <cell r="AN1761"/>
          <cell r="AO1761"/>
          <cell r="AP1761"/>
          <cell r="AQ1761"/>
          <cell r="AR1761"/>
          <cell r="AS1761"/>
          <cell r="AT1761"/>
          <cell r="AU1761"/>
          <cell r="AV1761"/>
          <cell r="AW1761"/>
          <cell r="AX1761"/>
          <cell r="AY1761"/>
          <cell r="AZ1761" t="b">
            <v>1</v>
          </cell>
          <cell r="BA1761" t="b">
            <v>1</v>
          </cell>
          <cell r="BB1761" t="str">
            <v>TRUE</v>
          </cell>
          <cell r="BC1761" t="str">
            <v>FALSE</v>
          </cell>
          <cell r="BD1761" t="b">
            <v>1</v>
          </cell>
          <cell r="BE1761" t="str">
            <v>REQ</v>
          </cell>
          <cell r="BF1761" t="str">
            <v>N/A</v>
          </cell>
          <cell r="BG1761" t="str">
            <v>REQ</v>
          </cell>
        </row>
        <row r="1762">
          <cell r="A1762">
            <v>81172</v>
          </cell>
          <cell r="B1762">
            <v>44917</v>
          </cell>
          <cell r="C1762"/>
          <cell r="D1762"/>
          <cell r="E1762"/>
          <cell r="F1762" t="str">
            <v>Rochelle Pines TEB LP</v>
          </cell>
          <cell r="G1762" t="str">
            <v>Rochelle Pines Apartments</v>
          </cell>
          <cell r="H1762" t="str">
            <v>Nevada H.A.N.D., Inc.</v>
          </cell>
          <cell r="I1762" t="str">
            <v>NEF Assignment Corporation, as nominee</v>
          </cell>
          <cell r="J1762" t="str">
            <v>36-4326848</v>
          </cell>
          <cell r="K1762">
            <v>0.99990000000000001</v>
          </cell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 t="str">
            <v>California Equity Fund 2022 LP</v>
          </cell>
          <cell r="W1762" t="str">
            <v>88-1028647</v>
          </cell>
          <cell r="X1762">
            <v>0.99990000000000001</v>
          </cell>
          <cell r="Y1762"/>
          <cell r="Z1762"/>
          <cell r="AA1762"/>
          <cell r="AB1762"/>
          <cell r="AC1762"/>
          <cell r="AD1762"/>
          <cell r="AE1762"/>
          <cell r="AF1762"/>
          <cell r="AG1762"/>
          <cell r="AH1762"/>
          <cell r="AI1762" t="str">
            <v>No investor with 50% or more ownership</v>
          </cell>
          <cell r="AJ1762" t="str">
            <v>N/A</v>
          </cell>
          <cell r="AK1762" t="str">
            <v>N/A</v>
          </cell>
          <cell r="AL1762"/>
          <cell r="AM1762"/>
          <cell r="AN1762"/>
          <cell r="AO1762"/>
          <cell r="AP1762"/>
          <cell r="AQ1762"/>
          <cell r="AR1762"/>
          <cell r="AS1762"/>
          <cell r="AT1762"/>
          <cell r="AU1762"/>
          <cell r="AV1762"/>
          <cell r="AW1762"/>
          <cell r="AX1762"/>
          <cell r="AY1762"/>
          <cell r="AZ1762" t="b">
            <v>1</v>
          </cell>
          <cell r="BA1762" t="b">
            <v>1</v>
          </cell>
          <cell r="BB1762" t="str">
            <v>TRUE</v>
          </cell>
          <cell r="BC1762" t="str">
            <v>FALSE</v>
          </cell>
          <cell r="BD1762" t="b">
            <v>1</v>
          </cell>
          <cell r="BE1762" t="str">
            <v>REQ</v>
          </cell>
          <cell r="BF1762" t="str">
            <v>N/A</v>
          </cell>
          <cell r="BG1762" t="str">
            <v>REQ</v>
          </cell>
        </row>
        <row r="1763">
          <cell r="A1763">
            <v>81220</v>
          </cell>
          <cell r="B1763">
            <v>44901</v>
          </cell>
          <cell r="C1763"/>
          <cell r="D1763"/>
          <cell r="E1763"/>
          <cell r="F1763" t="str">
            <v>Northview Pointe LP</v>
          </cell>
          <cell r="G1763" t="str">
            <v>Northview Pointe</v>
          </cell>
          <cell r="H1763" t="str">
            <v>Excelerate Housing Group</v>
          </cell>
          <cell r="I1763" t="str">
            <v>NEF Assignment Corporation, as nominee</v>
          </cell>
          <cell r="J1763" t="str">
            <v>36-4326848</v>
          </cell>
          <cell r="K1763">
            <v>0.99990000000000001</v>
          </cell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 t="str">
            <v>California Equity Fund 2022 LP</v>
          </cell>
          <cell r="W1763" t="str">
            <v>88-1028647</v>
          </cell>
          <cell r="X1763">
            <v>0.99990000000000001</v>
          </cell>
          <cell r="Y1763"/>
          <cell r="Z1763"/>
          <cell r="AA1763"/>
          <cell r="AB1763"/>
          <cell r="AC1763"/>
          <cell r="AD1763"/>
          <cell r="AE1763"/>
          <cell r="AF1763"/>
          <cell r="AG1763"/>
          <cell r="AH1763"/>
          <cell r="AI1763" t="str">
            <v>No investor with 50% or more ownership</v>
          </cell>
          <cell r="AJ1763" t="str">
            <v>N/A</v>
          </cell>
          <cell r="AK1763" t="str">
            <v>N/A</v>
          </cell>
          <cell r="AL1763"/>
          <cell r="AM1763"/>
          <cell r="AN1763"/>
          <cell r="AO1763"/>
          <cell r="AP1763"/>
          <cell r="AQ1763"/>
          <cell r="AR1763"/>
          <cell r="AS1763"/>
          <cell r="AT1763"/>
          <cell r="AU1763"/>
          <cell r="AV1763"/>
          <cell r="AW1763"/>
          <cell r="AX1763"/>
          <cell r="AY1763"/>
          <cell r="AZ1763" t="b">
            <v>1</v>
          </cell>
          <cell r="BA1763" t="b">
            <v>1</v>
          </cell>
          <cell r="BB1763" t="str">
            <v>TRUE</v>
          </cell>
          <cell r="BC1763" t="str">
            <v>FALSE</v>
          </cell>
          <cell r="BD1763" t="b">
            <v>1</v>
          </cell>
          <cell r="BE1763" t="str">
            <v>REQ</v>
          </cell>
          <cell r="BF1763" t="str">
            <v>N/A</v>
          </cell>
          <cell r="BG1763" t="str">
            <v>REQ</v>
          </cell>
        </row>
        <row r="1764">
          <cell r="A1764">
            <v>79807</v>
          </cell>
          <cell r="B1764">
            <v>44043</v>
          </cell>
          <cell r="C1764"/>
          <cell r="D1764"/>
          <cell r="E1764"/>
          <cell r="F1764" t="str">
            <v>Willkommen Development 2 LLC</v>
          </cell>
          <cell r="G1764" t="str">
            <v>Willkommen 2 NMTC Ozone</v>
          </cell>
          <cell r="H1764" t="str">
            <v>Model Group</v>
          </cell>
          <cell r="I1764" t="str">
            <v>NEF Fifth Third Opportunity Zone Fund I LLC</v>
          </cell>
          <cell r="J1764" t="str">
            <v>84-2141630</v>
          </cell>
          <cell r="K1764">
            <v>0.499</v>
          </cell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 t="str">
            <v>NEF Fifth Third Opportunity Zone Fund I LLC</v>
          </cell>
          <cell r="W1764" t="str">
            <v>84-2141630</v>
          </cell>
          <cell r="X1764">
            <v>0.499</v>
          </cell>
          <cell r="Y1764"/>
          <cell r="Z1764"/>
          <cell r="AA1764"/>
          <cell r="AB1764"/>
          <cell r="AC1764"/>
          <cell r="AD1764"/>
          <cell r="AE1764"/>
          <cell r="AF1764"/>
          <cell r="AG1764"/>
          <cell r="AH1764"/>
          <cell r="AI1764" t="str">
            <v>No investor with 50% or more ownership</v>
          </cell>
          <cell r="AJ1764" t="str">
            <v>N/A</v>
          </cell>
          <cell r="AK1764" t="str">
            <v>N/A</v>
          </cell>
          <cell r="AL1764"/>
          <cell r="AM1764"/>
          <cell r="AN1764"/>
          <cell r="AO1764"/>
          <cell r="AP1764"/>
          <cell r="AQ1764"/>
          <cell r="AR1764"/>
          <cell r="AS1764"/>
          <cell r="AT1764"/>
          <cell r="AU1764"/>
          <cell r="AV1764"/>
          <cell r="AW1764"/>
          <cell r="AX1764"/>
          <cell r="AY1764"/>
          <cell r="AZ1764" t="b">
            <v>0</v>
          </cell>
          <cell r="BA1764" t="b">
            <v>0</v>
          </cell>
          <cell r="BB1764" t="str">
            <v>TRUE</v>
          </cell>
          <cell r="BC1764" t="str">
            <v>TRUE</v>
          </cell>
          <cell r="BD1764" t="b">
            <v>1</v>
          </cell>
          <cell r="BE1764" t="str">
            <v>N/A</v>
          </cell>
          <cell r="BF1764" t="str">
            <v>N/A</v>
          </cell>
          <cell r="BG1764" t="str">
            <v>No</v>
          </cell>
        </row>
        <row r="1765">
          <cell r="A1765">
            <v>80569</v>
          </cell>
          <cell r="B1765">
            <v>45106</v>
          </cell>
          <cell r="C1765"/>
          <cell r="D1765"/>
          <cell r="E1765"/>
          <cell r="F1765" t="str">
            <v>Grant TPT LLC</v>
          </cell>
          <cell r="G1765" t="str">
            <v>Grant TPT</v>
          </cell>
          <cell r="H1765" t="str">
            <v>Sandra Erickson Real Estate, Inc. (SERE)</v>
          </cell>
          <cell r="I1765" t="str">
            <v>NEF Assignment Corporation, as nominee</v>
          </cell>
          <cell r="J1765" t="str">
            <v>36-4326848</v>
          </cell>
          <cell r="K1765">
            <v>0.99990000000000001</v>
          </cell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 t="str">
            <v>NEF Webster LIHTC Fund I LP</v>
          </cell>
          <cell r="W1765" t="str">
            <v>35-2534716</v>
          </cell>
          <cell r="X1765">
            <v>0.99990000000000001</v>
          </cell>
          <cell r="Y1765"/>
          <cell r="Z1765"/>
          <cell r="AA1765"/>
          <cell r="AB1765"/>
          <cell r="AC1765"/>
          <cell r="AD1765"/>
          <cell r="AE1765"/>
          <cell r="AF1765"/>
          <cell r="AG1765"/>
          <cell r="AH1765"/>
          <cell r="AI1765" t="str">
            <v>Webster Bank, N.A.</v>
          </cell>
          <cell r="AJ1765" t="str">
            <v>06-0273620</v>
          </cell>
          <cell r="AK1765">
            <v>0.99980000999999996</v>
          </cell>
          <cell r="AL1765"/>
          <cell r="AM1765"/>
          <cell r="AN1765"/>
          <cell r="AO1765"/>
          <cell r="AP1765"/>
          <cell r="AQ1765"/>
          <cell r="AR1765"/>
          <cell r="AS1765"/>
          <cell r="AT1765"/>
          <cell r="AU1765"/>
          <cell r="AV1765"/>
          <cell r="AW1765"/>
          <cell r="AX1765"/>
          <cell r="AY1765"/>
          <cell r="AZ1765" t="b">
            <v>1</v>
          </cell>
          <cell r="BA1765" t="b">
            <v>1</v>
          </cell>
          <cell r="BB1765" t="b">
            <v>0</v>
          </cell>
          <cell r="BC1765" t="str">
            <v>FALSE</v>
          </cell>
          <cell r="BD1765" t="b">
            <v>1</v>
          </cell>
          <cell r="BE1765" t="str">
            <v>REQ</v>
          </cell>
          <cell r="BF1765" t="e">
            <v>#NAME?</v>
          </cell>
          <cell r="BG1765" t="str">
            <v>REQ</v>
          </cell>
        </row>
        <row r="1766">
          <cell r="A1766">
            <v>79804</v>
          </cell>
          <cell r="B1766">
            <v>44043</v>
          </cell>
          <cell r="C1766"/>
          <cell r="D1766"/>
          <cell r="E1766"/>
          <cell r="F1766" t="str">
            <v>Willkommmen Development 3, LLC</v>
          </cell>
          <cell r="G1766" t="str">
            <v>Willkommen 3 HTC-OZ</v>
          </cell>
          <cell r="H1766" t="str">
            <v>3CDC</v>
          </cell>
          <cell r="I1766" t="str">
            <v>NEF Fifth Third Opportunity Zone Fund I LLC</v>
          </cell>
          <cell r="J1766" t="str">
            <v>84-2141630</v>
          </cell>
          <cell r="K1766">
            <v>0.99</v>
          </cell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 t="str">
            <v>NEF Fifth Third Opportunity Zone Fund I LLC</v>
          </cell>
          <cell r="W1766" t="str">
            <v>84-2141630</v>
          </cell>
          <cell r="X1766">
            <v>0.99</v>
          </cell>
          <cell r="Y1766"/>
          <cell r="Z1766"/>
          <cell r="AA1766"/>
          <cell r="AB1766"/>
          <cell r="AC1766"/>
          <cell r="AD1766"/>
          <cell r="AE1766"/>
          <cell r="AF1766"/>
          <cell r="AG1766"/>
          <cell r="AH1766"/>
          <cell r="AI1766" t="str">
            <v>Fifth Third Bank, National Association</v>
          </cell>
          <cell r="AJ1766" t="str">
            <v>45-3343649</v>
          </cell>
          <cell r="AK1766">
            <v>0.98990100000000003</v>
          </cell>
          <cell r="AL1766"/>
          <cell r="AM1766"/>
          <cell r="AN1766"/>
          <cell r="AO1766"/>
          <cell r="AP1766"/>
          <cell r="AQ1766"/>
          <cell r="AR1766"/>
          <cell r="AS1766"/>
          <cell r="AT1766"/>
          <cell r="AU1766"/>
          <cell r="AV1766"/>
          <cell r="AW1766"/>
          <cell r="AX1766"/>
          <cell r="AY1766"/>
          <cell r="AZ1766" t="b">
            <v>0</v>
          </cell>
          <cell r="BA1766" t="b">
            <v>0</v>
          </cell>
          <cell r="BB1766" t="b">
            <v>0</v>
          </cell>
          <cell r="BC1766" t="str">
            <v>TRUE</v>
          </cell>
          <cell r="BD1766" t="b">
            <v>1</v>
          </cell>
          <cell r="BE1766" t="str">
            <v>N/A</v>
          </cell>
          <cell r="BF1766" t="e">
            <v>#NAME?</v>
          </cell>
          <cell r="BG1766" t="str">
            <v>REQ</v>
          </cell>
        </row>
        <row r="1767">
          <cell r="A1767">
            <v>80581</v>
          </cell>
          <cell r="B1767">
            <v>44490</v>
          </cell>
          <cell r="C1767"/>
          <cell r="D1767"/>
          <cell r="E1767"/>
          <cell r="F1767" t="str">
            <v>SJ Auzerais, L.P.</v>
          </cell>
          <cell r="G1767" t="str">
            <v>425 Auzerais Apartments</v>
          </cell>
          <cell r="H1767" t="str">
            <v>Eden Housing, Inc.</v>
          </cell>
          <cell r="I1767" t="str">
            <v>The Emerald Affordable Housing Ozone Fund 2021 LP</v>
          </cell>
          <cell r="J1767" t="str">
            <v>86-2701726</v>
          </cell>
          <cell r="K1767">
            <v>0.99990000000000001</v>
          </cell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 t="str">
            <v>The Emerald Affordable Housing Ozone Fund 2021 LP</v>
          </cell>
          <cell r="W1767" t="str">
            <v>86-2701726</v>
          </cell>
          <cell r="X1767">
            <v>0.99990000000000001</v>
          </cell>
          <cell r="Y1767"/>
          <cell r="Z1767"/>
          <cell r="AA1767"/>
          <cell r="AB1767"/>
          <cell r="AC1767"/>
          <cell r="AD1767"/>
          <cell r="AE1767"/>
          <cell r="AF1767"/>
          <cell r="AG1767"/>
          <cell r="AH1767"/>
          <cell r="AI1767" t="str">
            <v>Silicon Valley Bank</v>
          </cell>
          <cell r="AJ1767" t="str">
            <v>94-2875288</v>
          </cell>
          <cell r="AK1767">
            <v>0.99980001000000007</v>
          </cell>
          <cell r="AL1767"/>
          <cell r="AM1767"/>
          <cell r="AN1767"/>
          <cell r="AO1767"/>
          <cell r="AP1767"/>
          <cell r="AQ1767"/>
          <cell r="AR1767"/>
          <cell r="AS1767"/>
          <cell r="AT1767"/>
          <cell r="AU1767"/>
          <cell r="AV1767"/>
          <cell r="AW1767"/>
          <cell r="AX1767"/>
          <cell r="AY1767"/>
          <cell r="AZ1767" t="b">
            <v>1</v>
          </cell>
          <cell r="BA1767" t="b">
            <v>1</v>
          </cell>
          <cell r="BB1767" t="b">
            <v>0</v>
          </cell>
          <cell r="BC1767" t="str">
            <v>TRUE</v>
          </cell>
          <cell r="BD1767" t="b">
            <v>1</v>
          </cell>
          <cell r="BE1767" t="str">
            <v>N/A</v>
          </cell>
          <cell r="BF1767" t="e">
            <v>#NAME?</v>
          </cell>
          <cell r="BG1767" t="str">
            <v>REQ</v>
          </cell>
        </row>
        <row r="1768">
          <cell r="A1768">
            <v>81307</v>
          </cell>
          <cell r="B1768">
            <v>44917</v>
          </cell>
          <cell r="C1768"/>
          <cell r="D1768"/>
          <cell r="E1768"/>
          <cell r="F1768" t="str">
            <v>BETH ASHER, LP</v>
          </cell>
          <cell r="G1768" t="str">
            <v>Beth Asher Senior Apartments</v>
          </cell>
          <cell r="H1768" t="str">
            <v>Satellite AHA Development, Inc.</v>
          </cell>
          <cell r="I1768" t="str">
            <v>NEF Assignment Corporation, as nominee</v>
          </cell>
          <cell r="J1768" t="str">
            <v>36-4326848</v>
          </cell>
          <cell r="K1768">
            <v>0.99990000000000001</v>
          </cell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 t="str">
            <v>California Equity Fund 2022 LP</v>
          </cell>
          <cell r="W1768" t="str">
            <v>88-1028647</v>
          </cell>
          <cell r="X1768">
            <v>0.99990000000000001</v>
          </cell>
          <cell r="Y1768"/>
          <cell r="Z1768"/>
          <cell r="AA1768"/>
          <cell r="AB1768"/>
          <cell r="AC1768"/>
          <cell r="AD1768"/>
          <cell r="AE1768"/>
          <cell r="AF1768"/>
          <cell r="AG1768"/>
          <cell r="AH1768"/>
          <cell r="AI1768" t="str">
            <v>No investor with 50% or more ownership</v>
          </cell>
          <cell r="AJ1768" t="str">
            <v>N/A</v>
          </cell>
          <cell r="AK1768" t="str">
            <v>N/A</v>
          </cell>
          <cell r="AL1768"/>
          <cell r="AM1768"/>
          <cell r="AN1768"/>
          <cell r="AO1768"/>
          <cell r="AP1768"/>
          <cell r="AQ1768"/>
          <cell r="AR1768"/>
          <cell r="AS1768"/>
          <cell r="AT1768"/>
          <cell r="AU1768"/>
          <cell r="AV1768"/>
          <cell r="AW1768"/>
          <cell r="AX1768"/>
          <cell r="AY1768"/>
          <cell r="AZ1768" t="b">
            <v>1</v>
          </cell>
          <cell r="BA1768" t="b">
            <v>1</v>
          </cell>
          <cell r="BB1768" t="str">
            <v>TRUE</v>
          </cell>
          <cell r="BC1768" t="str">
            <v>FALSE</v>
          </cell>
          <cell r="BD1768" t="b">
            <v>1</v>
          </cell>
          <cell r="BE1768" t="str">
            <v>REQ</v>
          </cell>
          <cell r="BF1768" t="str">
            <v>N/A</v>
          </cell>
          <cell r="BG1768" t="str">
            <v>REQ</v>
          </cell>
        </row>
        <row r="1769">
          <cell r="A1769">
            <v>81369</v>
          </cell>
          <cell r="B1769">
            <v>44678</v>
          </cell>
          <cell r="C1769" t="str">
            <v>x</v>
          </cell>
          <cell r="D1769"/>
          <cell r="E1769"/>
          <cell r="F1769" t="str">
            <v>Fremont Family Apartments - Certificated</v>
          </cell>
          <cell r="G1769" t="str">
            <v>Fremont Family Apartments - Certificated</v>
          </cell>
          <cell r="H1769" t="str">
            <v>Allied Housing Inc.</v>
          </cell>
          <cell r="I1769" t="str">
            <v>N/A</v>
          </cell>
          <cell r="J1769" t="str">
            <v>N/A</v>
          </cell>
          <cell r="K1769" t="str">
            <v>N/A</v>
          </cell>
          <cell r="L1769" t="str">
            <v>N/A</v>
          </cell>
          <cell r="M1769" t="str">
            <v>N/A</v>
          </cell>
          <cell r="N1769" t="str">
            <v>N/A</v>
          </cell>
          <cell r="O1769" t="str">
            <v>N/A</v>
          </cell>
          <cell r="P1769" t="str">
            <v>N/A</v>
          </cell>
          <cell r="Q1769" t="str">
            <v>N/A</v>
          </cell>
          <cell r="R1769" t="str">
            <v>N/A</v>
          </cell>
          <cell r="S1769" t="str">
            <v>N/A</v>
          </cell>
          <cell r="T1769" t="str">
            <v>N/A</v>
          </cell>
          <cell r="U1769"/>
          <cell r="V1769" t="str">
            <v>N/A</v>
          </cell>
          <cell r="W1769" t="str">
            <v>N/A</v>
          </cell>
          <cell r="X1769" t="str">
            <v>N/A</v>
          </cell>
          <cell r="Y1769" t="str">
            <v>N/A</v>
          </cell>
          <cell r="Z1769" t="str">
            <v>N/A</v>
          </cell>
          <cell r="AA1769" t="str">
            <v>N/A</v>
          </cell>
          <cell r="AB1769" t="str">
            <v>N/A</v>
          </cell>
          <cell r="AC1769" t="str">
            <v>N/A</v>
          </cell>
          <cell r="AD1769" t="str">
            <v>N/A</v>
          </cell>
          <cell r="AE1769" t="str">
            <v>N/A</v>
          </cell>
          <cell r="AF1769" t="str">
            <v>N/A</v>
          </cell>
          <cell r="AG1769" t="str">
            <v>N/A</v>
          </cell>
          <cell r="AH1769"/>
          <cell r="AI1769" t="str">
            <v>N/A</v>
          </cell>
          <cell r="AJ1769" t="str">
            <v>N/A</v>
          </cell>
          <cell r="AK1769" t="str">
            <v>N/A</v>
          </cell>
          <cell r="AL1769" t="str">
            <v>N/A</v>
          </cell>
          <cell r="AM1769" t="str">
            <v>N/A</v>
          </cell>
          <cell r="AN1769" t="str">
            <v>N/A</v>
          </cell>
          <cell r="AO1769" t="str">
            <v>N/A</v>
          </cell>
          <cell r="AP1769" t="str">
            <v>N/A</v>
          </cell>
          <cell r="AQ1769" t="str">
            <v>N/A</v>
          </cell>
          <cell r="AR1769" t="str">
            <v>N/A</v>
          </cell>
          <cell r="AS1769" t="str">
            <v>N/A</v>
          </cell>
          <cell r="AT1769" t="str">
            <v>N/A</v>
          </cell>
          <cell r="AU1769"/>
          <cell r="AV1769" t="str">
            <v>N/A</v>
          </cell>
          <cell r="AW1769" t="str">
            <v>N/A</v>
          </cell>
          <cell r="AX1769" t="str">
            <v>N/A</v>
          </cell>
          <cell r="AY1769" t="str">
            <v>N/A</v>
          </cell>
          <cell r="AZ1769" t="str">
            <v>TRUE</v>
          </cell>
          <cell r="BA1769" t="str">
            <v>TRUE</v>
          </cell>
          <cell r="BB1769" t="str">
            <v>TRUE</v>
          </cell>
          <cell r="BC1769" t="str">
            <v>TRUE</v>
          </cell>
          <cell r="BD1769" t="b">
            <v>1</v>
          </cell>
          <cell r="BE1769" t="str">
            <v>N/A</v>
          </cell>
          <cell r="BF1769" t="str">
            <v>N/A</v>
          </cell>
          <cell r="BG1769" t="str">
            <v>No</v>
          </cell>
        </row>
        <row r="1770">
          <cell r="A1770">
            <v>80674</v>
          </cell>
          <cell r="B1770">
            <v>44678</v>
          </cell>
          <cell r="C1770"/>
          <cell r="D1770"/>
          <cell r="E1770"/>
          <cell r="F1770" t="str">
            <v>CVDH LP</v>
          </cell>
          <cell r="G1770" t="str">
            <v>Placita Delores Huerta (fka Coachella Apartments)</v>
          </cell>
          <cell r="H1770" t="str">
            <v>Community Housing Opportunities Corporation (CA)</v>
          </cell>
          <cell r="I1770" t="str">
            <v>The Emerald Affordable Housing Ozone Fund 2021 LP</v>
          </cell>
          <cell r="J1770" t="str">
            <v>86-2701726</v>
          </cell>
          <cell r="K1770">
            <v>0.99990000000000001</v>
          </cell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 t="str">
            <v>The Emerald Affordable Housing Ozone Fund 2021 LP</v>
          </cell>
          <cell r="W1770" t="str">
            <v>86-2701726</v>
          </cell>
          <cell r="X1770">
            <v>0.99990000000000001</v>
          </cell>
          <cell r="Y1770"/>
          <cell r="Z1770"/>
          <cell r="AA1770"/>
          <cell r="AB1770"/>
          <cell r="AC1770"/>
          <cell r="AD1770"/>
          <cell r="AE1770"/>
          <cell r="AF1770"/>
          <cell r="AG1770"/>
          <cell r="AH1770"/>
          <cell r="AI1770" t="str">
            <v>Silicon Valley Bank</v>
          </cell>
          <cell r="AJ1770" t="str">
            <v>94-2875288</v>
          </cell>
          <cell r="AK1770">
            <v>0.99980001000000007</v>
          </cell>
          <cell r="AL1770"/>
          <cell r="AM1770"/>
          <cell r="AN1770"/>
          <cell r="AO1770"/>
          <cell r="AP1770"/>
          <cell r="AQ1770"/>
          <cell r="AR1770"/>
          <cell r="AS1770"/>
          <cell r="AT1770"/>
          <cell r="AU1770"/>
          <cell r="AV1770"/>
          <cell r="AW1770"/>
          <cell r="AX1770"/>
          <cell r="AY1770"/>
          <cell r="AZ1770" t="b">
            <v>1</v>
          </cell>
          <cell r="BA1770" t="b">
            <v>1</v>
          </cell>
          <cell r="BB1770" t="b">
            <v>0</v>
          </cell>
          <cell r="BC1770" t="str">
            <v>TRUE</v>
          </cell>
          <cell r="BD1770" t="b">
            <v>1</v>
          </cell>
          <cell r="BE1770" t="str">
            <v>N/A</v>
          </cell>
          <cell r="BF1770" t="e">
            <v>#NAME?</v>
          </cell>
          <cell r="BG1770" t="str">
            <v>REQ</v>
          </cell>
        </row>
        <row r="1771">
          <cell r="A1771">
            <v>80675</v>
          </cell>
          <cell r="B1771">
            <v>45107</v>
          </cell>
          <cell r="C1771"/>
          <cell r="D1771" t="str">
            <v>x</v>
          </cell>
          <cell r="E1771"/>
          <cell r="F1771" t="str">
            <v>Encuentro Square II LP</v>
          </cell>
          <cell r="G1771" t="str">
            <v>Encuentro Square 4%</v>
          </cell>
          <cell r="H1771" t="str">
            <v>Evergreen Real Estate Group</v>
          </cell>
          <cell r="I1771" t="str">
            <v>NEF Assignment Corporation, as nominee</v>
          </cell>
          <cell r="J1771" t="str">
            <v>36-4326848</v>
          </cell>
          <cell r="K1771">
            <v>0.99990000000000001</v>
          </cell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 t="str">
            <v>NEF Support Corp.</v>
          </cell>
          <cell r="W1771" t="str">
            <v>36-4326845</v>
          </cell>
          <cell r="X1771">
            <v>0.99990000000000001</v>
          </cell>
          <cell r="Y1771"/>
          <cell r="Z1771"/>
          <cell r="AA1771"/>
          <cell r="AB1771"/>
          <cell r="AC1771"/>
          <cell r="AD1771"/>
          <cell r="AE1771"/>
          <cell r="AF1771"/>
          <cell r="AG1771"/>
          <cell r="AH1771"/>
          <cell r="AI1771" t="str">
            <v>NEF support corp</v>
          </cell>
          <cell r="AJ1771" t="str">
            <v>36-4326845</v>
          </cell>
          <cell r="AK1771">
            <v>0.99980001000000007</v>
          </cell>
          <cell r="AL1771"/>
          <cell r="AM1771"/>
          <cell r="AN1771"/>
          <cell r="AO1771"/>
          <cell r="AP1771"/>
          <cell r="AQ1771"/>
          <cell r="AR1771"/>
          <cell r="AS1771"/>
          <cell r="AT1771"/>
          <cell r="AU1771"/>
          <cell r="AV1771"/>
          <cell r="AW1771"/>
          <cell r="AX1771"/>
          <cell r="AY1771"/>
          <cell r="AZ1771" t="b">
            <v>1</v>
          </cell>
          <cell r="BA1771" t="b">
            <v>1</v>
          </cell>
          <cell r="BB1771" t="b">
            <v>0</v>
          </cell>
          <cell r="BC1771" t="str">
            <v>FALSE</v>
          </cell>
          <cell r="BD1771" t="b">
            <v>1</v>
          </cell>
          <cell r="BE1771" t="str">
            <v>REQ</v>
          </cell>
          <cell r="BF1771" t="e">
            <v>#NAME?</v>
          </cell>
          <cell r="BG1771" t="str">
            <v>REQ</v>
          </cell>
        </row>
        <row r="1772">
          <cell r="A1772">
            <v>80676</v>
          </cell>
          <cell r="B1772">
            <v>45107</v>
          </cell>
          <cell r="C1772"/>
          <cell r="D1772" t="str">
            <v>x</v>
          </cell>
          <cell r="E1772"/>
          <cell r="F1772" t="str">
            <v>Encuentro Square I LP</v>
          </cell>
          <cell r="G1772" t="str">
            <v>Encuentro Square 9%</v>
          </cell>
          <cell r="H1772" t="str">
            <v>Evergreen Real Estate Group</v>
          </cell>
          <cell r="I1772" t="str">
            <v>NEF Assignment Corporation, as nominee</v>
          </cell>
          <cell r="J1772" t="str">
            <v>36-4326848</v>
          </cell>
          <cell r="K1772">
            <v>0.99990000000000001</v>
          </cell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 t="str">
            <v>NEF Support Corp.</v>
          </cell>
          <cell r="W1772" t="str">
            <v>36-4326845</v>
          </cell>
          <cell r="X1772">
            <v>0.99990000000000001</v>
          </cell>
          <cell r="Y1772"/>
          <cell r="Z1772"/>
          <cell r="AA1772"/>
          <cell r="AB1772"/>
          <cell r="AC1772"/>
          <cell r="AD1772"/>
          <cell r="AE1772"/>
          <cell r="AF1772"/>
          <cell r="AG1772"/>
          <cell r="AH1772"/>
          <cell r="AI1772" t="str">
            <v>NEF support corp</v>
          </cell>
          <cell r="AJ1772" t="str">
            <v>36-4326845</v>
          </cell>
          <cell r="AK1772">
            <v>0.99980001000000007</v>
          </cell>
          <cell r="AL1772"/>
          <cell r="AM1772"/>
          <cell r="AN1772"/>
          <cell r="AO1772"/>
          <cell r="AP1772"/>
          <cell r="AQ1772"/>
          <cell r="AR1772"/>
          <cell r="AS1772"/>
          <cell r="AT1772"/>
          <cell r="AU1772"/>
          <cell r="AV1772"/>
          <cell r="AW1772"/>
          <cell r="AX1772"/>
          <cell r="AY1772"/>
          <cell r="AZ1772" t="b">
            <v>1</v>
          </cell>
          <cell r="BA1772" t="b">
            <v>1</v>
          </cell>
          <cell r="BB1772" t="b">
            <v>0</v>
          </cell>
          <cell r="BC1772" t="str">
            <v>FALSE</v>
          </cell>
          <cell r="BD1772" t="b">
            <v>1</v>
          </cell>
          <cell r="BE1772" t="str">
            <v>REQ</v>
          </cell>
          <cell r="BF1772" t="e">
            <v>#NAME?</v>
          </cell>
          <cell r="BG1772" t="str">
            <v>REQ</v>
          </cell>
        </row>
        <row r="1773">
          <cell r="A1773">
            <v>80679</v>
          </cell>
          <cell r="B1773">
            <v>45141</v>
          </cell>
          <cell r="C1773"/>
          <cell r="D1773"/>
          <cell r="E1773"/>
          <cell r="F1773" t="str">
            <v>MACH 1 LIMITED DIVIDEND HOUSING ASSOCIATION, LLC</v>
          </cell>
          <cell r="G1773" t="str">
            <v>MACH</v>
          </cell>
          <cell r="H1773" t="str">
            <v>MHT Housing, Inc.</v>
          </cell>
          <cell r="I1773" t="str">
            <v>NEF FRE Affordable Housing Fund LP</v>
          </cell>
          <cell r="J1773" t="str">
            <v>37-1908305</v>
          </cell>
          <cell r="K1773">
            <v>0.99990000000000001</v>
          </cell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 t="str">
            <v>NEF FRE Affordable Housing Fund LP</v>
          </cell>
          <cell r="W1773" t="str">
            <v>37-1908305</v>
          </cell>
          <cell r="X1773">
            <v>0.99990000000000001</v>
          </cell>
          <cell r="Y1773"/>
          <cell r="Z1773"/>
          <cell r="AA1773"/>
          <cell r="AB1773"/>
          <cell r="AC1773"/>
          <cell r="AD1773"/>
          <cell r="AE1773"/>
          <cell r="AF1773"/>
          <cell r="AG1773"/>
          <cell r="AH1773"/>
          <cell r="AI1773" t="str">
            <v>Federal Home Loan Mortgage Corporation</v>
          </cell>
          <cell r="AJ1773" t="str">
            <v>52-0904874</v>
          </cell>
          <cell r="AK1773">
            <v>0.99980001000000007</v>
          </cell>
          <cell r="AL1773"/>
          <cell r="AM1773"/>
          <cell r="AN1773"/>
          <cell r="AO1773"/>
          <cell r="AP1773"/>
          <cell r="AQ1773"/>
          <cell r="AR1773"/>
          <cell r="AS1773"/>
          <cell r="AT1773"/>
          <cell r="AU1773"/>
          <cell r="AV1773"/>
          <cell r="AW1773"/>
          <cell r="AX1773"/>
          <cell r="AY1773"/>
          <cell r="AZ1773" t="b">
            <v>1</v>
          </cell>
          <cell r="BA1773" t="b">
            <v>1</v>
          </cell>
          <cell r="BB1773" t="b">
            <v>0</v>
          </cell>
          <cell r="BC1773" t="str">
            <v>TRUE</v>
          </cell>
          <cell r="BD1773" t="b">
            <v>1</v>
          </cell>
          <cell r="BE1773" t="str">
            <v>N/A</v>
          </cell>
          <cell r="BF1773" t="e">
            <v>#NAME?</v>
          </cell>
          <cell r="BG1773" t="str">
            <v>REQ</v>
          </cell>
        </row>
        <row r="1774">
          <cell r="A1774">
            <v>79102</v>
          </cell>
          <cell r="B1774">
            <v>44074</v>
          </cell>
          <cell r="C1774"/>
          <cell r="D1774"/>
          <cell r="E1774"/>
          <cell r="F1774" t="str">
            <v>Emmett Apartments LP</v>
          </cell>
          <cell r="G1774" t="str">
            <v>Emmett Street</v>
          </cell>
          <cell r="H1774" t="str">
            <v>Bickerdike Redevelopment Corporation</v>
          </cell>
          <cell r="I1774" t="str">
            <v>NEF Assignment Corporation, as nominee</v>
          </cell>
          <cell r="J1774" t="str">
            <v>36-4326848</v>
          </cell>
          <cell r="K1774">
            <v>0.99990000000000001</v>
          </cell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 t="str">
            <v>Cathay Shared Investment Fund IV LP</v>
          </cell>
          <cell r="W1774" t="str">
            <v>84-2113642</v>
          </cell>
          <cell r="X1774">
            <v>8.9591039999999997E-2</v>
          </cell>
          <cell r="Y1774" t="str">
            <v>National Equity Fund 2019 LP</v>
          </cell>
          <cell r="Z1774" t="str">
            <v>84-2626080</v>
          </cell>
          <cell r="AA1774">
            <v>0.179982</v>
          </cell>
          <cell r="AB1774" t="str">
            <v>National Equity Fund 2020 Series II LP</v>
          </cell>
          <cell r="AC1774" t="str">
            <v>85-3138063</v>
          </cell>
          <cell r="AD1774">
            <v>0.73032699999999995</v>
          </cell>
          <cell r="AE1774"/>
          <cell r="AF1774"/>
          <cell r="AG1774"/>
          <cell r="AH1774"/>
          <cell r="AI1774" t="str">
            <v>No investor with 50% or more ownership</v>
          </cell>
          <cell r="AJ1774" t="str">
            <v>N/A</v>
          </cell>
          <cell r="AK1774" t="str">
            <v>N/A</v>
          </cell>
          <cell r="AL1774"/>
          <cell r="AM1774"/>
          <cell r="AN1774"/>
          <cell r="AO1774"/>
          <cell r="AP1774"/>
          <cell r="AQ1774"/>
          <cell r="AR1774"/>
          <cell r="AS1774"/>
          <cell r="AT1774"/>
          <cell r="AU1774"/>
          <cell r="AV1774"/>
          <cell r="AW1774"/>
          <cell r="AX1774"/>
          <cell r="AY1774"/>
          <cell r="AZ1774" t="b">
            <v>1</v>
          </cell>
          <cell r="BA1774" t="b">
            <v>0</v>
          </cell>
          <cell r="BB1774" t="str">
            <v>TRUE</v>
          </cell>
          <cell r="BC1774" t="str">
            <v>FALSE</v>
          </cell>
          <cell r="BD1774" t="b">
            <v>0</v>
          </cell>
          <cell r="BE1774" t="str">
            <v>REQ</v>
          </cell>
          <cell r="BF1774" t="str">
            <v>N/A</v>
          </cell>
          <cell r="BG1774" t="str">
            <v>REQ</v>
          </cell>
        </row>
        <row r="1775">
          <cell r="A1775">
            <v>80694</v>
          </cell>
          <cell r="B1775">
            <v>44551</v>
          </cell>
          <cell r="C1775"/>
          <cell r="D1775"/>
          <cell r="E1775"/>
          <cell r="F1775" t="str">
            <v>Imagine Village II, LP</v>
          </cell>
          <cell r="G1775" t="str">
            <v>Imagine Village II</v>
          </cell>
          <cell r="H1775" t="str">
            <v>Abbey Road, Inc.</v>
          </cell>
          <cell r="I1775" t="str">
            <v>NEF FRE Affordable Housing Fund LP</v>
          </cell>
          <cell r="J1775" t="str">
            <v>37-1908305</v>
          </cell>
          <cell r="K1775">
            <v>0.99990000000000001</v>
          </cell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 t="str">
            <v>NEF FRE Affordable Housing Fund LP</v>
          </cell>
          <cell r="W1775" t="str">
            <v>37-1908305</v>
          </cell>
          <cell r="X1775">
            <v>0.99990000000000001</v>
          </cell>
          <cell r="Y1775"/>
          <cell r="Z1775"/>
          <cell r="AA1775"/>
          <cell r="AB1775"/>
          <cell r="AC1775"/>
          <cell r="AD1775"/>
          <cell r="AE1775"/>
          <cell r="AF1775"/>
          <cell r="AG1775"/>
          <cell r="AH1775"/>
          <cell r="AI1775" t="str">
            <v>Federal Home Loan Mortgage Corporation</v>
          </cell>
          <cell r="AJ1775" t="str">
            <v>52-0904874</v>
          </cell>
          <cell r="AK1775">
            <v>0.99980000999999996</v>
          </cell>
          <cell r="AL1775"/>
          <cell r="AM1775"/>
          <cell r="AN1775"/>
          <cell r="AO1775"/>
          <cell r="AP1775"/>
          <cell r="AQ1775"/>
          <cell r="AR1775"/>
          <cell r="AS1775"/>
          <cell r="AT1775"/>
          <cell r="AU1775"/>
          <cell r="AV1775"/>
          <cell r="AW1775"/>
          <cell r="AX1775"/>
          <cell r="AY1775"/>
          <cell r="AZ1775" t="b">
            <v>1</v>
          </cell>
          <cell r="BA1775" t="b">
            <v>1</v>
          </cell>
          <cell r="BB1775" t="b">
            <v>0</v>
          </cell>
          <cell r="BC1775" t="str">
            <v>TRUE</v>
          </cell>
          <cell r="BD1775" t="b">
            <v>1</v>
          </cell>
          <cell r="BE1775" t="str">
            <v>N/A</v>
          </cell>
          <cell r="BF1775" t="e">
            <v>#NAME?</v>
          </cell>
          <cell r="BG1775" t="str">
            <v>REQ</v>
          </cell>
        </row>
        <row r="1776">
          <cell r="A1776">
            <v>78476</v>
          </cell>
          <cell r="B1776">
            <v>43243</v>
          </cell>
          <cell r="C1776" t="str">
            <v>x</v>
          </cell>
          <cell r="D1776"/>
          <cell r="E1776"/>
          <cell r="F1776" t="str">
            <v>Fox Hollow Associates, Ltd.</v>
          </cell>
          <cell r="G1776" t="str">
            <v>Fox Hollow - Preservation Equity (2018)</v>
          </cell>
          <cell r="H1776" t="str">
            <v>Lincoln Avenue Capital, LLC</v>
          </cell>
          <cell r="I1776" t="str">
            <v>N/A</v>
          </cell>
          <cell r="J1776" t="str">
            <v>N/A</v>
          </cell>
          <cell r="K1776" t="str">
            <v>N/A</v>
          </cell>
          <cell r="L1776" t="str">
            <v>N/A</v>
          </cell>
          <cell r="M1776" t="str">
            <v>N/A</v>
          </cell>
          <cell r="N1776" t="str">
            <v>N/A</v>
          </cell>
          <cell r="O1776" t="str">
            <v>N/A</v>
          </cell>
          <cell r="P1776" t="str">
            <v>N/A</v>
          </cell>
          <cell r="Q1776" t="str">
            <v>N/A</v>
          </cell>
          <cell r="R1776" t="str">
            <v>N/A</v>
          </cell>
          <cell r="S1776" t="str">
            <v>N/A</v>
          </cell>
          <cell r="T1776" t="str">
            <v>N/A</v>
          </cell>
          <cell r="U1776"/>
          <cell r="V1776" t="str">
            <v>N/A</v>
          </cell>
          <cell r="W1776" t="str">
            <v>N/A</v>
          </cell>
          <cell r="X1776" t="str">
            <v>N/A</v>
          </cell>
          <cell r="Y1776" t="str">
            <v>N/A</v>
          </cell>
          <cell r="Z1776" t="str">
            <v>N/A</v>
          </cell>
          <cell r="AA1776" t="str">
            <v>N/A</v>
          </cell>
          <cell r="AB1776" t="str">
            <v>N/A</v>
          </cell>
          <cell r="AC1776" t="str">
            <v>N/A</v>
          </cell>
          <cell r="AD1776" t="str">
            <v>N/A</v>
          </cell>
          <cell r="AE1776" t="str">
            <v>N/A</v>
          </cell>
          <cell r="AF1776" t="str">
            <v>N/A</v>
          </cell>
          <cell r="AG1776" t="str">
            <v>N/A</v>
          </cell>
          <cell r="AH1776"/>
          <cell r="AI1776" t="str">
            <v>N/A</v>
          </cell>
          <cell r="AJ1776" t="str">
            <v>N/A</v>
          </cell>
          <cell r="AK1776" t="str">
            <v>N/A</v>
          </cell>
          <cell r="AL1776" t="str">
            <v>N/A</v>
          </cell>
          <cell r="AM1776" t="str">
            <v>N/A</v>
          </cell>
          <cell r="AN1776" t="str">
            <v>N/A</v>
          </cell>
          <cell r="AO1776" t="str">
            <v>N/A</v>
          </cell>
          <cell r="AP1776" t="str">
            <v>N/A</v>
          </cell>
          <cell r="AQ1776" t="str">
            <v>N/A</v>
          </cell>
          <cell r="AR1776" t="str">
            <v>N/A</v>
          </cell>
          <cell r="AS1776" t="str">
            <v>N/A</v>
          </cell>
          <cell r="AT1776" t="str">
            <v>N/A</v>
          </cell>
          <cell r="AU1776"/>
          <cell r="AV1776" t="str">
            <v>N/A</v>
          </cell>
          <cell r="AW1776" t="str">
            <v>N/A</v>
          </cell>
          <cell r="AX1776" t="str">
            <v>N/A</v>
          </cell>
          <cell r="AY1776" t="str">
            <v>N/A</v>
          </cell>
          <cell r="AZ1776" t="str">
            <v>TRUE</v>
          </cell>
          <cell r="BA1776" t="str">
            <v>TRUE</v>
          </cell>
          <cell r="BB1776" t="str">
            <v>TRUE</v>
          </cell>
          <cell r="BC1776" t="str">
            <v>TRUE</v>
          </cell>
          <cell r="BD1776" t="b">
            <v>1</v>
          </cell>
          <cell r="BE1776" t="str">
            <v>N/A</v>
          </cell>
          <cell r="BF1776" t="str">
            <v>N/A</v>
          </cell>
          <cell r="BG1776" t="str">
            <v>No</v>
          </cell>
        </row>
        <row r="1777">
          <cell r="A1777">
            <v>81488</v>
          </cell>
          <cell r="B1777">
            <v>44887</v>
          </cell>
          <cell r="C1777" t="str">
            <v>x</v>
          </cell>
          <cell r="D1777"/>
          <cell r="E1777"/>
          <cell r="F1777" t="str">
            <v>Albion Gallinas, LLC</v>
          </cell>
          <cell r="G1777" t="str">
            <v>Terra Linda Manor/Northview Apartments</v>
          </cell>
          <cell r="H1777" t="str">
            <v>Bridge Housing Corporation</v>
          </cell>
          <cell r="I1777" t="str">
            <v>N/A</v>
          </cell>
          <cell r="J1777" t="str">
            <v>N/A</v>
          </cell>
          <cell r="K1777" t="str">
            <v>N/A</v>
          </cell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 t="str">
            <v>N/A</v>
          </cell>
          <cell r="W1777" t="str">
            <v>N/A</v>
          </cell>
          <cell r="X1777" t="str">
            <v>N/A</v>
          </cell>
          <cell r="Y1777"/>
          <cell r="Z1777"/>
          <cell r="AA1777"/>
          <cell r="AB1777"/>
          <cell r="AC1777"/>
          <cell r="AD1777"/>
          <cell r="AE1777"/>
          <cell r="AF1777"/>
          <cell r="AG1777"/>
          <cell r="AH1777"/>
          <cell r="AI1777" t="str">
            <v>N/A</v>
          </cell>
          <cell r="AJ1777" t="str">
            <v>N/A</v>
          </cell>
          <cell r="AK1777" t="str">
            <v>N/A</v>
          </cell>
          <cell r="AL1777"/>
          <cell r="AM1777"/>
          <cell r="AN1777"/>
          <cell r="AO1777"/>
          <cell r="AP1777"/>
          <cell r="AQ1777"/>
          <cell r="AR1777"/>
          <cell r="AS1777"/>
          <cell r="AT1777"/>
          <cell r="AU1777"/>
          <cell r="AV1777"/>
          <cell r="AW1777"/>
          <cell r="AX1777"/>
          <cell r="AY1777"/>
          <cell r="AZ1777" t="str">
            <v>TRUE</v>
          </cell>
          <cell r="BA1777" t="str">
            <v>TRUE</v>
          </cell>
          <cell r="BB1777" t="str">
            <v>TRUE</v>
          </cell>
          <cell r="BC1777" t="str">
            <v>TRUE</v>
          </cell>
          <cell r="BD1777" t="b">
            <v>1</v>
          </cell>
          <cell r="BE1777" t="str">
            <v>N/A</v>
          </cell>
          <cell r="BF1777" t="str">
            <v>N/A</v>
          </cell>
          <cell r="BG1777" t="str">
            <v>No</v>
          </cell>
        </row>
        <row r="1778">
          <cell r="A1778">
            <v>80753</v>
          </cell>
          <cell r="B1778">
            <v>44910</v>
          </cell>
          <cell r="C1778"/>
          <cell r="D1778"/>
          <cell r="E1778"/>
          <cell r="F1778" t="str">
            <v>Freedom's Legacy at Robbinsville, UR, LP</v>
          </cell>
          <cell r="G1778" t="str">
            <v>Freedom's Legacy at Robbinsville a/k/a Freedom I (resyndication)</v>
          </cell>
          <cell r="H1778" t="str">
            <v>Project Freedom, Inc.</v>
          </cell>
          <cell r="I1778" t="str">
            <v>NEF Assignment Corporation, as nominee</v>
          </cell>
          <cell r="J1778" t="str">
            <v>36-4326848</v>
          </cell>
          <cell r="K1778">
            <v>0.99990000000000001</v>
          </cell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 t="str">
            <v>Four Eighty-One Housing Investment Fund VI LP</v>
          </cell>
          <cell r="W1778" t="str">
            <v>87-1041939</v>
          </cell>
          <cell r="X1778">
            <v>0.99990000000000001</v>
          </cell>
          <cell r="Y1778"/>
          <cell r="Z1778"/>
          <cell r="AA1778"/>
          <cell r="AB1778"/>
          <cell r="AC1778"/>
          <cell r="AD1778"/>
          <cell r="AE1778"/>
          <cell r="AF1778"/>
          <cell r="AG1778"/>
          <cell r="AH1778"/>
          <cell r="AI1778" t="str">
            <v>TD Bank, N.A.</v>
          </cell>
          <cell r="AJ1778" t="str">
            <v>01-0137770</v>
          </cell>
          <cell r="AK1778">
            <v>0.99980001000000007</v>
          </cell>
          <cell r="AL1778"/>
          <cell r="AM1778"/>
          <cell r="AN1778"/>
          <cell r="AO1778"/>
          <cell r="AP1778"/>
          <cell r="AQ1778"/>
          <cell r="AR1778"/>
          <cell r="AS1778"/>
          <cell r="AT1778"/>
          <cell r="AU1778"/>
          <cell r="AV1778"/>
          <cell r="AW1778"/>
          <cell r="AX1778"/>
          <cell r="AY1778"/>
          <cell r="AZ1778" t="b">
            <v>1</v>
          </cell>
          <cell r="BA1778" t="b">
            <v>1</v>
          </cell>
          <cell r="BB1778" t="b">
            <v>0</v>
          </cell>
          <cell r="BC1778" t="str">
            <v>FALSE</v>
          </cell>
          <cell r="BD1778" t="b">
            <v>1</v>
          </cell>
          <cell r="BE1778" t="str">
            <v>REQ</v>
          </cell>
          <cell r="BF1778" t="e">
            <v>#NAME?</v>
          </cell>
          <cell r="BG1778" t="str">
            <v>REQ</v>
          </cell>
        </row>
        <row r="1779">
          <cell r="A1779">
            <v>81644</v>
          </cell>
          <cell r="B1779">
            <v>45077</v>
          </cell>
          <cell r="C1779" t="str">
            <v>x</v>
          </cell>
          <cell r="D1779"/>
          <cell r="E1779"/>
          <cell r="F1779" t="str">
            <v>Daly City King LP</v>
          </cell>
          <cell r="G1779" t="str">
            <v>Daly City- Eaves</v>
          </cell>
          <cell r="H1779" t="str">
            <v>Bridge Housing Corporation</v>
          </cell>
          <cell r="I1779" t="str">
            <v>N/A</v>
          </cell>
          <cell r="J1779" t="str">
            <v>N/A</v>
          </cell>
          <cell r="K1779" t="str">
            <v>N/A</v>
          </cell>
          <cell r="L1779" t="str">
            <v>N/A</v>
          </cell>
          <cell r="M1779" t="str">
            <v>N/A</v>
          </cell>
          <cell r="N1779" t="str">
            <v>N/A</v>
          </cell>
          <cell r="O1779" t="str">
            <v>N/A</v>
          </cell>
          <cell r="P1779" t="str">
            <v>N/A</v>
          </cell>
          <cell r="Q1779" t="str">
            <v>N/A</v>
          </cell>
          <cell r="R1779" t="str">
            <v>N/A</v>
          </cell>
          <cell r="S1779" t="str">
            <v>N/A</v>
          </cell>
          <cell r="T1779" t="str">
            <v>N/A</v>
          </cell>
          <cell r="U1779"/>
          <cell r="V1779" t="str">
            <v>N/A</v>
          </cell>
          <cell r="W1779" t="str">
            <v>N/A</v>
          </cell>
          <cell r="X1779" t="str">
            <v>N/A</v>
          </cell>
          <cell r="Y1779" t="str">
            <v>N/A</v>
          </cell>
          <cell r="Z1779" t="str">
            <v>N/A</v>
          </cell>
          <cell r="AA1779" t="str">
            <v>N/A</v>
          </cell>
          <cell r="AB1779" t="str">
            <v>N/A</v>
          </cell>
          <cell r="AC1779" t="str">
            <v>N/A</v>
          </cell>
          <cell r="AD1779" t="str">
            <v>N/A</v>
          </cell>
          <cell r="AE1779" t="str">
            <v>N/A</v>
          </cell>
          <cell r="AF1779" t="str">
            <v>N/A</v>
          </cell>
          <cell r="AG1779" t="str">
            <v>N/A</v>
          </cell>
          <cell r="AH1779"/>
          <cell r="AI1779" t="str">
            <v>N/A</v>
          </cell>
          <cell r="AJ1779" t="str">
            <v>N/A</v>
          </cell>
          <cell r="AK1779" t="str">
            <v>N/A</v>
          </cell>
          <cell r="AL1779" t="str">
            <v>N/A</v>
          </cell>
          <cell r="AM1779" t="str">
            <v>N/A</v>
          </cell>
          <cell r="AN1779" t="str">
            <v>N/A</v>
          </cell>
          <cell r="AO1779" t="str">
            <v>N/A</v>
          </cell>
          <cell r="AP1779" t="str">
            <v>N/A</v>
          </cell>
          <cell r="AQ1779" t="str">
            <v>N/A</v>
          </cell>
          <cell r="AR1779" t="str">
            <v>N/A</v>
          </cell>
          <cell r="AS1779" t="str">
            <v>N/A</v>
          </cell>
          <cell r="AT1779" t="str">
            <v>N/A</v>
          </cell>
          <cell r="AU1779"/>
          <cell r="AV1779" t="str">
            <v>N/A</v>
          </cell>
          <cell r="AW1779" t="str">
            <v>N/A</v>
          </cell>
          <cell r="AX1779" t="str">
            <v>N/A</v>
          </cell>
          <cell r="AY1779" t="str">
            <v>N/A</v>
          </cell>
          <cell r="AZ1779" t="str">
            <v>TRUE</v>
          </cell>
          <cell r="BA1779" t="str">
            <v>TRUE</v>
          </cell>
          <cell r="BB1779" t="str">
            <v>TRUE</v>
          </cell>
          <cell r="BC1779" t="str">
            <v>TRUE</v>
          </cell>
          <cell r="BD1779" t="b">
            <v>1</v>
          </cell>
          <cell r="BE1779" t="str">
            <v>N/A</v>
          </cell>
          <cell r="BF1779" t="str">
            <v>N/A</v>
          </cell>
          <cell r="BG1779" t="str">
            <v>No</v>
          </cell>
        </row>
        <row r="1780">
          <cell r="A1780">
            <v>80807</v>
          </cell>
          <cell r="B1780">
            <v>44593</v>
          </cell>
          <cell r="C1780"/>
          <cell r="D1780"/>
          <cell r="E1780"/>
          <cell r="F1780" t="str">
            <v>Palm Terrace II, LP</v>
          </cell>
          <cell r="G1780" t="str">
            <v>Palm Terrace II</v>
          </cell>
          <cell r="H1780" t="str">
            <v>Self Help Enterprises (CA)</v>
          </cell>
          <cell r="I1780" t="str">
            <v>MS Single Investor Fund VII LLC</v>
          </cell>
          <cell r="J1780" t="str">
            <v>85-0577381</v>
          </cell>
          <cell r="K1780">
            <v>0.99990000000000001</v>
          </cell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 t="str">
            <v>MS Single Investor Fund VII LLC</v>
          </cell>
          <cell r="W1780" t="str">
            <v>85-0577381</v>
          </cell>
          <cell r="X1780">
            <v>0.99990000000000001</v>
          </cell>
          <cell r="Y1780"/>
          <cell r="Z1780"/>
          <cell r="AA1780"/>
          <cell r="AB1780"/>
          <cell r="AC1780"/>
          <cell r="AD1780"/>
          <cell r="AE1780"/>
          <cell r="AF1780"/>
          <cell r="AG1780"/>
          <cell r="AH1780"/>
          <cell r="AI1780" t="str">
            <v>Morgan Stanley Private Bank, National Association</v>
          </cell>
          <cell r="AJ1780" t="str">
            <v>22-3458456</v>
          </cell>
          <cell r="AK1780">
            <v>0.99980001000000007</v>
          </cell>
          <cell r="AL1780"/>
          <cell r="AM1780"/>
          <cell r="AN1780"/>
          <cell r="AO1780"/>
          <cell r="AP1780"/>
          <cell r="AQ1780"/>
          <cell r="AR1780"/>
          <cell r="AS1780"/>
          <cell r="AT1780"/>
          <cell r="AU1780"/>
          <cell r="AV1780"/>
          <cell r="AW1780"/>
          <cell r="AX1780"/>
          <cell r="AY1780"/>
          <cell r="AZ1780" t="b">
            <v>1</v>
          </cell>
          <cell r="BA1780" t="b">
            <v>1</v>
          </cell>
          <cell r="BB1780" t="b">
            <v>0</v>
          </cell>
          <cell r="BC1780" t="str">
            <v>TRUE</v>
          </cell>
          <cell r="BD1780" t="b">
            <v>1</v>
          </cell>
          <cell r="BE1780" t="str">
            <v>N/A</v>
          </cell>
          <cell r="BF1780" t="e">
            <v>#NAME?</v>
          </cell>
          <cell r="BG1780" t="str">
            <v>REQ</v>
          </cell>
        </row>
        <row r="1781">
          <cell r="A1781">
            <v>81705</v>
          </cell>
          <cell r="B1781">
            <v>43119</v>
          </cell>
          <cell r="C1781"/>
          <cell r="D1781"/>
          <cell r="E1781"/>
          <cell r="F1781" t="str">
            <v>1319-25 Southern Blvd LLC</v>
          </cell>
          <cell r="G1781" t="str">
            <v>Southern Blvd Development (New)</v>
          </cell>
          <cell r="H1781" t="str">
            <v>JGV, Inc.</v>
          </cell>
          <cell r="I1781" t="str">
            <v>NEF Assignment Corporation, as nominee</v>
          </cell>
          <cell r="J1781" t="str">
            <v>36-4326848</v>
          </cell>
          <cell r="K1781">
            <v>0.99990000000000001</v>
          </cell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 t="str">
            <v>NEF New York Regional Fund LP</v>
          </cell>
          <cell r="W1781" t="str">
            <v>35-2608095</v>
          </cell>
          <cell r="X1781">
            <v>0.99990000000000001</v>
          </cell>
          <cell r="Y1781"/>
          <cell r="Z1781"/>
          <cell r="AA1781"/>
          <cell r="AB1781"/>
          <cell r="AC1781"/>
          <cell r="AD1781"/>
          <cell r="AE1781"/>
          <cell r="AF1781"/>
          <cell r="AG1781"/>
          <cell r="AH1781"/>
          <cell r="AI1781" t="str">
            <v>No investor with 50% or more ownership</v>
          </cell>
          <cell r="AJ1781" t="str">
            <v>N/A</v>
          </cell>
          <cell r="AK1781" t="str">
            <v>N/A</v>
          </cell>
          <cell r="AL1781"/>
          <cell r="AM1781"/>
          <cell r="AN1781"/>
          <cell r="AO1781"/>
          <cell r="AP1781"/>
          <cell r="AQ1781"/>
          <cell r="AR1781"/>
          <cell r="AS1781"/>
          <cell r="AT1781"/>
          <cell r="AU1781"/>
          <cell r="AV1781" t="str">
            <v/>
          </cell>
          <cell r="AW1781"/>
          <cell r="AX1781" t="str">
            <v/>
          </cell>
          <cell r="AY1781"/>
          <cell r="AZ1781" t="b">
            <v>1</v>
          </cell>
          <cell r="BA1781" t="b">
            <v>1</v>
          </cell>
          <cell r="BB1781" t="str">
            <v>TRUE</v>
          </cell>
          <cell r="BC1781" t="str">
            <v>FALSE</v>
          </cell>
          <cell r="BD1781" t="b">
            <v>1</v>
          </cell>
          <cell r="BE1781" t="str">
            <v>REQ</v>
          </cell>
          <cell r="BF1781" t="str">
            <v>N/A</v>
          </cell>
          <cell r="BG1781" t="str">
            <v>REQ</v>
          </cell>
        </row>
        <row r="1782">
          <cell r="A1782">
            <v>80834</v>
          </cell>
          <cell r="B1782">
            <v>45170</v>
          </cell>
          <cell r="C1782"/>
          <cell r="D1782" t="str">
            <v>x</v>
          </cell>
          <cell r="E1782"/>
          <cell r="F1782" t="str">
            <v>Copley Chambers II &amp; III LLC</v>
          </cell>
          <cell r="G1782" t="str">
            <v>Copley Chambers II and III</v>
          </cell>
          <cell r="H1782" t="str">
            <v>Marathon Development</v>
          </cell>
          <cell r="I1782" t="str">
            <v>NEF Assignment Corporation, as nominee</v>
          </cell>
          <cell r="J1782" t="str">
            <v>36-4326848</v>
          </cell>
          <cell r="K1782">
            <v>0.99990000000000001</v>
          </cell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 t="str">
            <v>NEF Support Corp.</v>
          </cell>
          <cell r="W1782" t="str">
            <v>36-4326845</v>
          </cell>
          <cell r="X1782">
            <v>0.99990000000000001</v>
          </cell>
          <cell r="Y1782"/>
          <cell r="Z1782"/>
          <cell r="AA1782"/>
          <cell r="AB1782"/>
          <cell r="AC1782"/>
          <cell r="AD1782"/>
          <cell r="AE1782"/>
          <cell r="AF1782"/>
          <cell r="AG1782"/>
          <cell r="AH1782"/>
          <cell r="AI1782" t="str">
            <v>NEF support corp</v>
          </cell>
          <cell r="AJ1782" t="str">
            <v>36-4326845</v>
          </cell>
          <cell r="AK1782">
            <v>0.99980001000000007</v>
          </cell>
          <cell r="AL1782"/>
          <cell r="AM1782"/>
          <cell r="AN1782"/>
          <cell r="AO1782"/>
          <cell r="AP1782"/>
          <cell r="AQ1782"/>
          <cell r="AR1782"/>
          <cell r="AS1782"/>
          <cell r="AT1782"/>
          <cell r="AU1782"/>
          <cell r="AV1782"/>
          <cell r="AW1782"/>
          <cell r="AX1782"/>
          <cell r="AY1782"/>
          <cell r="AZ1782" t="b">
            <v>1</v>
          </cell>
          <cell r="BA1782" t="b">
            <v>1</v>
          </cell>
          <cell r="BB1782" t="b">
            <v>0</v>
          </cell>
          <cell r="BC1782" t="str">
            <v>FALSE</v>
          </cell>
          <cell r="BD1782" t="b">
            <v>1</v>
          </cell>
          <cell r="BE1782" t="str">
            <v>REQ</v>
          </cell>
          <cell r="BF1782" t="e">
            <v>#NAME?</v>
          </cell>
          <cell r="BG1782" t="str">
            <v>REQ</v>
          </cell>
        </row>
        <row r="1783">
          <cell r="A1783">
            <v>82142</v>
          </cell>
          <cell r="B1783">
            <v>39811</v>
          </cell>
          <cell r="C1783"/>
          <cell r="D1783"/>
          <cell r="E1783"/>
          <cell r="F1783" t="str">
            <v>Ashwood Apartments, LLLP</v>
          </cell>
          <cell r="G1783" t="str">
            <v>Ashwood Apartments</v>
          </cell>
          <cell r="H1783" t="str">
            <v>Housing Authority of the City of Pueblo</v>
          </cell>
          <cell r="I1783" t="str">
            <v>MPEG Special Fund II, L.P.</v>
          </cell>
          <cell r="J1783" t="str">
            <v>35-2344657</v>
          </cell>
          <cell r="K1783">
            <v>0.99990000000000001</v>
          </cell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 t="str">
            <v>MPEG Special Fund II, L.P.</v>
          </cell>
          <cell r="W1783" t="str">
            <v>35-2344657</v>
          </cell>
          <cell r="X1783">
            <v>0.99990000000000001</v>
          </cell>
          <cell r="Y1783"/>
          <cell r="Z1783"/>
          <cell r="AA1783"/>
          <cell r="AB1783"/>
          <cell r="AC1783"/>
          <cell r="AD1783"/>
          <cell r="AE1783"/>
          <cell r="AF1783"/>
          <cell r="AG1783"/>
          <cell r="AH1783"/>
          <cell r="AI1783" t="str">
            <v>Wells Fargo Community Investment Holdings, LLC</v>
          </cell>
          <cell r="AJ1783" t="str">
            <v>26-4569343</v>
          </cell>
          <cell r="AK1783">
            <v>0.99980001000000007</v>
          </cell>
          <cell r="AL1783"/>
          <cell r="AM1783"/>
          <cell r="AN1783"/>
          <cell r="AO1783"/>
          <cell r="AP1783"/>
          <cell r="AQ1783"/>
          <cell r="AR1783"/>
          <cell r="AS1783"/>
          <cell r="AT1783"/>
          <cell r="AU1783"/>
          <cell r="AV1783"/>
          <cell r="AW1783"/>
          <cell r="AX1783"/>
          <cell r="AY1783"/>
          <cell r="AZ1783" t="b">
            <v>1</v>
          </cell>
          <cell r="BA1783" t="b">
            <v>1</v>
          </cell>
          <cell r="BB1783" t="b">
            <v>0</v>
          </cell>
          <cell r="BC1783" t="str">
            <v>TRUE</v>
          </cell>
          <cell r="BD1783" t="b">
            <v>1</v>
          </cell>
          <cell r="BE1783" t="str">
            <v>N/A</v>
          </cell>
          <cell r="BF1783" t="e">
            <v>#NAME?</v>
          </cell>
          <cell r="BG1783" t="str">
            <v>REQ</v>
          </cell>
        </row>
        <row r="1784">
          <cell r="A1784">
            <v>79737</v>
          </cell>
          <cell r="B1784">
            <v>44160</v>
          </cell>
          <cell r="C1784"/>
          <cell r="D1784"/>
          <cell r="E1784"/>
          <cell r="F1784" t="str">
            <v>Pathways at Chalmers Courts West, LP</v>
          </cell>
          <cell r="G1784" t="str">
            <v>Pathways at Chalmers Courts West</v>
          </cell>
          <cell r="H1784" t="str">
            <v>Carleton Companies</v>
          </cell>
          <cell r="I1784" t="str">
            <v>NEF Assignment Corporation, as nominee</v>
          </cell>
          <cell r="J1784" t="str">
            <v>36-4326848</v>
          </cell>
          <cell r="K1784">
            <v>0.99980000000000002</v>
          </cell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 t="str">
            <v>National Equity Fund 2020 Series II LP</v>
          </cell>
          <cell r="W1784" t="str">
            <v>85-3138063</v>
          </cell>
          <cell r="X1784">
            <v>0.99980000000000002</v>
          </cell>
          <cell r="Y1784"/>
          <cell r="Z1784"/>
          <cell r="AA1784"/>
          <cell r="AB1784"/>
          <cell r="AC1784"/>
          <cell r="AD1784"/>
          <cell r="AE1784"/>
          <cell r="AF1784"/>
          <cell r="AG1784"/>
          <cell r="AH1784"/>
          <cell r="AI1784" t="str">
            <v>No investor with 50% or more ownership</v>
          </cell>
          <cell r="AJ1784" t="str">
            <v>N/A</v>
          </cell>
          <cell r="AK1784" t="str">
            <v>N/A</v>
          </cell>
          <cell r="AL1784"/>
          <cell r="AM1784"/>
          <cell r="AN1784"/>
          <cell r="AO1784"/>
          <cell r="AP1784"/>
          <cell r="AQ1784"/>
          <cell r="AR1784"/>
          <cell r="AS1784"/>
          <cell r="AT1784"/>
          <cell r="AU1784"/>
          <cell r="AV1784"/>
          <cell r="AW1784"/>
          <cell r="AX1784"/>
          <cell r="AY1784"/>
          <cell r="AZ1784" t="b">
            <v>0</v>
          </cell>
          <cell r="BA1784" t="b">
            <v>0</v>
          </cell>
          <cell r="BB1784" t="str">
            <v>TRUE</v>
          </cell>
          <cell r="BC1784" t="str">
            <v>FALSE</v>
          </cell>
          <cell r="BD1784" t="b">
            <v>1</v>
          </cell>
          <cell r="BE1784" t="str">
            <v>REQ</v>
          </cell>
          <cell r="BF1784" t="str">
            <v>N/A</v>
          </cell>
          <cell r="BG1784" t="str">
            <v>REQ</v>
          </cell>
        </row>
        <row r="1785">
          <cell r="A1785">
            <v>80875</v>
          </cell>
          <cell r="B1785">
            <v>44953</v>
          </cell>
          <cell r="C1785"/>
          <cell r="D1785"/>
          <cell r="E1785"/>
          <cell r="F1785" t="str">
            <v>Clinton Ave Apartments II LLC</v>
          </cell>
          <cell r="G1785" t="str">
            <v>Clinton Avenue Apartments II</v>
          </cell>
          <cell r="H1785" t="str">
            <v>Home Leasing, LLC</v>
          </cell>
          <cell r="I1785" t="str">
            <v>NEF Assignment Corporation, as nominee</v>
          </cell>
          <cell r="J1785" t="str">
            <v>36-4326848</v>
          </cell>
          <cell r="K1785">
            <v>0.99990000000000001</v>
          </cell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 t="str">
            <v>Four Eighty-One Housing Investment Fund VI LP</v>
          </cell>
          <cell r="W1785" t="str">
            <v>87-1041939</v>
          </cell>
          <cell r="X1785">
            <v>0.99990000000000001</v>
          </cell>
          <cell r="Y1785"/>
          <cell r="Z1785"/>
          <cell r="AA1785"/>
          <cell r="AB1785"/>
          <cell r="AC1785"/>
          <cell r="AD1785"/>
          <cell r="AE1785"/>
          <cell r="AF1785"/>
          <cell r="AG1785"/>
          <cell r="AH1785"/>
          <cell r="AI1785" t="str">
            <v>TD Bank, N.A.</v>
          </cell>
          <cell r="AJ1785" t="str">
            <v>01-0137770</v>
          </cell>
          <cell r="AK1785">
            <v>0.99980001000000007</v>
          </cell>
          <cell r="AL1785"/>
          <cell r="AM1785"/>
          <cell r="AN1785"/>
          <cell r="AO1785"/>
          <cell r="AP1785"/>
          <cell r="AQ1785"/>
          <cell r="AR1785"/>
          <cell r="AS1785"/>
          <cell r="AT1785"/>
          <cell r="AU1785"/>
          <cell r="AV1785"/>
          <cell r="AW1785"/>
          <cell r="AX1785"/>
          <cell r="AY1785"/>
          <cell r="AZ1785" t="b">
            <v>1</v>
          </cell>
          <cell r="BA1785" t="b">
            <v>1</v>
          </cell>
          <cell r="BB1785" t="b">
            <v>0</v>
          </cell>
          <cell r="BC1785" t="str">
            <v>FALSE</v>
          </cell>
          <cell r="BD1785" t="b">
            <v>1</v>
          </cell>
          <cell r="BE1785" t="str">
            <v>REQ</v>
          </cell>
          <cell r="BF1785" t="e">
            <v>#NAME?</v>
          </cell>
          <cell r="BG1785" t="str">
            <v>REQ</v>
          </cell>
        </row>
        <row r="1786">
          <cell r="A1786">
            <v>80410</v>
          </cell>
          <cell r="B1786">
            <v>44175</v>
          </cell>
          <cell r="C1786"/>
          <cell r="D1786"/>
          <cell r="E1786" t="str">
            <v>Middle tier entity</v>
          </cell>
          <cell r="F1786" t="str">
            <v>PK Arbor Glen Limited Dividend Housing Association Limited Partnership</v>
          </cell>
          <cell r="G1786" t="str">
            <v>Arbor Glen</v>
          </cell>
          <cell r="H1786" t="str">
            <v>PK Housing LLC</v>
          </cell>
          <cell r="I1786" t="str">
            <v>PK Michigan Holdings LLC</v>
          </cell>
          <cell r="J1786" t="str">
            <v>85-3473267</v>
          </cell>
          <cell r="K1786">
            <v>0.99990000000000001</v>
          </cell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 t="str">
            <v xml:space="preserve">No fund listed </v>
          </cell>
          <cell r="W1786" t="str">
            <v>N/A</v>
          </cell>
          <cell r="X1786" t="str">
            <v>N/A</v>
          </cell>
          <cell r="Y1786"/>
          <cell r="Z1786"/>
          <cell r="AA1786"/>
          <cell r="AB1786"/>
          <cell r="AC1786"/>
          <cell r="AD1786"/>
          <cell r="AE1786"/>
          <cell r="AF1786"/>
          <cell r="AG1786"/>
          <cell r="AH1786"/>
          <cell r="AI1786" t="str">
            <v>National Equity Fund 2020 LP</v>
          </cell>
          <cell r="AJ1786" t="str">
            <v>85-1654515</v>
          </cell>
          <cell r="AK1786">
            <v>0.99980000000000002</v>
          </cell>
          <cell r="AL1786"/>
          <cell r="AM1786"/>
          <cell r="AN1786"/>
          <cell r="AO1786"/>
          <cell r="AP1786"/>
          <cell r="AQ1786"/>
          <cell r="AR1786"/>
          <cell r="AS1786"/>
          <cell r="AT1786"/>
          <cell r="AU1786"/>
          <cell r="AV1786"/>
          <cell r="AW1786"/>
          <cell r="AX1786"/>
          <cell r="AY1786"/>
          <cell r="AZ1786" t="b">
            <v>1</v>
          </cell>
          <cell r="BA1786" t="b">
            <v>0</v>
          </cell>
          <cell r="BB1786" t="b">
            <v>1</v>
          </cell>
          <cell r="BC1786" t="str">
            <v>FALSE</v>
          </cell>
          <cell r="BD1786" t="b">
            <v>0</v>
          </cell>
          <cell r="BE1786" t="str">
            <v>REQ</v>
          </cell>
          <cell r="BF1786" t="e">
            <v>#NAME?</v>
          </cell>
          <cell r="BG1786" t="str">
            <v>REQ</v>
          </cell>
        </row>
        <row r="1787">
          <cell r="A1787">
            <v>80909</v>
          </cell>
          <cell r="B1787">
            <v>44771</v>
          </cell>
          <cell r="C1787" t="str">
            <v>x</v>
          </cell>
          <cell r="D1787"/>
          <cell r="E1787"/>
          <cell r="F1787" t="str">
            <v>Boone West - Preservation Loan 2022</v>
          </cell>
          <cell r="G1787" t="str">
            <v>Boone West SMT#80909</v>
          </cell>
          <cell r="H1787" t="str">
            <v>Scott Canel and Associates</v>
          </cell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/>
          <cell r="AG1787"/>
          <cell r="AH1787"/>
          <cell r="AI1787"/>
          <cell r="AJ1787"/>
          <cell r="AK1787"/>
          <cell r="AL1787"/>
          <cell r="AM1787"/>
          <cell r="AN1787"/>
          <cell r="AO1787"/>
          <cell r="AP1787"/>
          <cell r="AQ1787"/>
          <cell r="AR1787"/>
          <cell r="AS1787"/>
          <cell r="AT1787"/>
          <cell r="AU1787"/>
          <cell r="AV1787"/>
          <cell r="AW1787"/>
          <cell r="AX1787"/>
          <cell r="AY1787"/>
          <cell r="AZ1787" t="str">
            <v>TRUE</v>
          </cell>
          <cell r="BA1787" t="str">
            <v>TRUE</v>
          </cell>
          <cell r="BB1787" t="str">
            <v>TRUE</v>
          </cell>
          <cell r="BC1787" t="str">
            <v>TRUE</v>
          </cell>
          <cell r="BD1787" t="b">
            <v>1</v>
          </cell>
          <cell r="BE1787" t="str">
            <v>N/A</v>
          </cell>
          <cell r="BF1787" t="e">
            <v>#NAME?</v>
          </cell>
          <cell r="BG1787" t="str">
            <v>REQ</v>
          </cell>
        </row>
        <row r="1788">
          <cell r="A1788">
            <v>67779</v>
          </cell>
          <cell r="B1788">
            <v>43617</v>
          </cell>
          <cell r="C1788"/>
          <cell r="D1788"/>
          <cell r="E1788" t="str">
            <v>Phase 2 - Check investor % in the Fund's LPA</v>
          </cell>
          <cell r="F1788" t="str">
            <v>Glendower Rockview Phase 2 Rental Owner Entity Limited Partnership</v>
          </cell>
          <cell r="G1788" t="str">
            <v>Rockview II</v>
          </cell>
          <cell r="H1788" t="str">
            <v>Housing Authority of New Haven</v>
          </cell>
          <cell r="I1788" t="str">
            <v>NEF Investment Partners Fund VIII LP</v>
          </cell>
          <cell r="J1788" t="str">
            <v>83-3476175</v>
          </cell>
          <cell r="K1788">
            <v>0.99990000000000001</v>
          </cell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 t="str">
            <v>NEF Investment Partners Fund VIII LP</v>
          </cell>
          <cell r="W1788" t="str">
            <v>83-3476175</v>
          </cell>
          <cell r="X1788">
            <v>0.99990000000000001</v>
          </cell>
          <cell r="Y1788"/>
          <cell r="Z1788"/>
          <cell r="AA1788"/>
          <cell r="AB1788"/>
          <cell r="AC1788"/>
          <cell r="AD1788"/>
          <cell r="AE1788"/>
          <cell r="AF1788"/>
          <cell r="AG1788"/>
          <cell r="AH1788"/>
          <cell r="AI1788" t="str">
            <v>FNBC Leasing Corporation</v>
          </cell>
          <cell r="AJ1788" t="str">
            <v>36-3643427</v>
          </cell>
          <cell r="AK1788">
            <v>0.99989000100000003</v>
          </cell>
          <cell r="AL1788"/>
          <cell r="AM1788"/>
          <cell r="AN1788"/>
          <cell r="AO1788"/>
          <cell r="AP1788"/>
          <cell r="AQ1788"/>
          <cell r="AR1788"/>
          <cell r="AS1788"/>
          <cell r="AT1788"/>
          <cell r="AU1788"/>
          <cell r="AV1788" t="str">
            <v>NEF Assignment Corporation, as nominee</v>
          </cell>
          <cell r="AW1788" t="str">
            <v>36-4326848</v>
          </cell>
          <cell r="AX1788">
            <v>0.99990000000000001</v>
          </cell>
          <cell r="AY1788"/>
          <cell r="AZ1788" t="b">
            <v>1</v>
          </cell>
          <cell r="BA1788" t="b">
            <v>1</v>
          </cell>
          <cell r="BB1788" t="b">
            <v>0</v>
          </cell>
          <cell r="BC1788" t="str">
            <v>TRUE</v>
          </cell>
          <cell r="BD1788" t="b">
            <v>1</v>
          </cell>
          <cell r="BE1788" t="str">
            <v>N/A</v>
          </cell>
          <cell r="BF1788" t="e">
            <v>#NAME?</v>
          </cell>
          <cell r="BG1788" t="str">
            <v>REQ</v>
          </cell>
        </row>
        <row r="1789">
          <cell r="A1789">
            <v>80411</v>
          </cell>
          <cell r="B1789">
            <v>44175</v>
          </cell>
          <cell r="C1789"/>
          <cell r="D1789"/>
          <cell r="E1789" t="str">
            <v>Middle tier entity</v>
          </cell>
          <cell r="F1789" t="str">
            <v>PK Clairewood Limited Dividend Housing Association Limited Partnership</v>
          </cell>
          <cell r="G1789" t="str">
            <v>Clairewood Apartments</v>
          </cell>
          <cell r="H1789" t="str">
            <v>PK Housing LLC</v>
          </cell>
          <cell r="I1789" t="str">
            <v>PK Michigan Holdings LLC</v>
          </cell>
          <cell r="J1789" t="str">
            <v>85-3473267</v>
          </cell>
          <cell r="K1789">
            <v>0.99990000000000001</v>
          </cell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 t="str">
            <v xml:space="preserve">No fund listed </v>
          </cell>
          <cell r="W1789" t="str">
            <v>N/A</v>
          </cell>
          <cell r="X1789" t="str">
            <v>N/A</v>
          </cell>
          <cell r="Y1789"/>
          <cell r="Z1789"/>
          <cell r="AA1789"/>
          <cell r="AB1789"/>
          <cell r="AC1789"/>
          <cell r="AD1789"/>
          <cell r="AE1789"/>
          <cell r="AF1789"/>
          <cell r="AG1789"/>
          <cell r="AH1789"/>
          <cell r="AI1789" t="str">
            <v>National Equity Fund 2020 LP</v>
          </cell>
          <cell r="AJ1789" t="str">
            <v>85-1654515</v>
          </cell>
          <cell r="AK1789">
            <v>0.99980000000000002</v>
          </cell>
          <cell r="AL1789"/>
          <cell r="AM1789"/>
          <cell r="AN1789"/>
          <cell r="AO1789"/>
          <cell r="AP1789"/>
          <cell r="AQ1789"/>
          <cell r="AR1789"/>
          <cell r="AS1789"/>
          <cell r="AT1789"/>
          <cell r="AU1789"/>
          <cell r="AV1789"/>
          <cell r="AW1789"/>
          <cell r="AX1789"/>
          <cell r="AY1789"/>
          <cell r="AZ1789" t="b">
            <v>1</v>
          </cell>
          <cell r="BA1789" t="b">
            <v>0</v>
          </cell>
          <cell r="BB1789" t="b">
            <v>1</v>
          </cell>
          <cell r="BC1789" t="str">
            <v>FALSE</v>
          </cell>
          <cell r="BD1789" t="b">
            <v>0</v>
          </cell>
          <cell r="BE1789" t="str">
            <v>REQ</v>
          </cell>
          <cell r="BF1789" t="e">
            <v>#NAME?</v>
          </cell>
          <cell r="BG1789" t="str">
            <v>REQ</v>
          </cell>
        </row>
        <row r="1790">
          <cell r="A1790">
            <v>79902</v>
          </cell>
          <cell r="B1790">
            <v>45105</v>
          </cell>
          <cell r="C1790"/>
          <cell r="D1790"/>
          <cell r="E1790"/>
          <cell r="F1790" t="str">
            <v>The Anchor at Mariners Inn Limited Dividend Housing Association Limited Partnership</v>
          </cell>
          <cell r="G1790" t="str">
            <v>The Anchor at Mariners Inn</v>
          </cell>
          <cell r="H1790" t="str">
            <v>Cinnaire Solutions</v>
          </cell>
          <cell r="I1790" t="str">
            <v>NEF Assignment Corporation, as nominee</v>
          </cell>
          <cell r="J1790" t="str">
            <v>36-4326848</v>
          </cell>
          <cell r="K1790">
            <v>0.99990000000000001</v>
          </cell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 t="str">
            <v>National Equity Fund 2020 Series II LP</v>
          </cell>
          <cell r="W1790" t="str">
            <v>85-3138063</v>
          </cell>
          <cell r="X1790">
            <v>0.99990000000000001</v>
          </cell>
          <cell r="Y1790"/>
          <cell r="Z1790"/>
          <cell r="AA1790"/>
          <cell r="AB1790"/>
          <cell r="AC1790"/>
          <cell r="AD1790"/>
          <cell r="AE1790"/>
          <cell r="AF1790"/>
          <cell r="AG1790"/>
          <cell r="AH1790"/>
          <cell r="AI1790" t="str">
            <v>No investor with 50% or more ownership</v>
          </cell>
          <cell r="AJ1790" t="str">
            <v>N/A</v>
          </cell>
          <cell r="AK1790" t="str">
            <v>N/A</v>
          </cell>
          <cell r="AL1790"/>
          <cell r="AM1790"/>
          <cell r="AN1790"/>
          <cell r="AO1790"/>
          <cell r="AP1790"/>
          <cell r="AQ1790"/>
          <cell r="AR1790"/>
          <cell r="AS1790"/>
          <cell r="AT1790"/>
          <cell r="AU1790"/>
          <cell r="AV1790"/>
          <cell r="AW1790"/>
          <cell r="AX1790"/>
          <cell r="AY1790"/>
          <cell r="AZ1790" t="b">
            <v>1</v>
          </cell>
          <cell r="BA1790" t="b">
            <v>1</v>
          </cell>
          <cell r="BB1790" t="str">
            <v>TRUE</v>
          </cell>
          <cell r="BC1790" t="str">
            <v>FALSE</v>
          </cell>
          <cell r="BD1790" t="b">
            <v>1</v>
          </cell>
          <cell r="BE1790" t="str">
            <v>REQ</v>
          </cell>
          <cell r="BF1790" t="str">
            <v>N/A</v>
          </cell>
          <cell r="BG1790" t="str">
            <v>REQ</v>
          </cell>
        </row>
        <row r="1791">
          <cell r="A1791">
            <v>80003</v>
          </cell>
          <cell r="B1791">
            <v>44719</v>
          </cell>
          <cell r="C1791"/>
          <cell r="D1791"/>
          <cell r="E1791"/>
          <cell r="F1791" t="str">
            <v>Harison Place CAI Limited Partnership</v>
          </cell>
          <cell r="G1791" t="str">
            <v>Harison Place</v>
          </cell>
          <cell r="H1791" t="str">
            <v>3D Development Group, LLC (NY)</v>
          </cell>
          <cell r="I1791" t="str">
            <v>NEF Assignment Corporation, as nominee</v>
          </cell>
          <cell r="J1791" t="str">
            <v>36-4326848</v>
          </cell>
          <cell r="K1791">
            <v>0.99990000000000001</v>
          </cell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 t="str">
            <v>National Equity Fund 2022 LP</v>
          </cell>
          <cell r="W1791" t="str">
            <v>88-0768490</v>
          </cell>
          <cell r="X1791">
            <v>0.50724926999999997</v>
          </cell>
          <cell r="Y1791" t="str">
            <v>NEF Support Corp.</v>
          </cell>
          <cell r="Z1791" t="str">
            <v>36-4326845</v>
          </cell>
          <cell r="AA1791">
            <v>0.49265073000000004</v>
          </cell>
          <cell r="AB1791"/>
          <cell r="AC1791"/>
          <cell r="AD1791"/>
          <cell r="AE1791"/>
          <cell r="AF1791"/>
          <cell r="AG1791"/>
          <cell r="AH1791"/>
          <cell r="AI1791" t="str">
            <v>No investor with 50% or more ownership</v>
          </cell>
          <cell r="AJ1791" t="str">
            <v>N/A</v>
          </cell>
          <cell r="AK1791" t="str">
            <v>N/A</v>
          </cell>
          <cell r="AL1791"/>
          <cell r="AM1791"/>
          <cell r="AN1791"/>
          <cell r="AO1791"/>
          <cell r="AP1791"/>
          <cell r="AQ1791"/>
          <cell r="AR1791"/>
          <cell r="AS1791"/>
          <cell r="AT1791"/>
          <cell r="AU1791"/>
          <cell r="AV1791"/>
          <cell r="AW1791"/>
          <cell r="AX1791"/>
          <cell r="AY1791"/>
          <cell r="AZ1791" t="b">
            <v>1</v>
          </cell>
          <cell r="BA1791" t="b">
            <v>1</v>
          </cell>
          <cell r="BB1791" t="str">
            <v>TRUE</v>
          </cell>
          <cell r="BC1791" t="str">
            <v>FALSE</v>
          </cell>
          <cell r="BD1791" t="b">
            <v>1</v>
          </cell>
          <cell r="BE1791" t="str">
            <v>REQ</v>
          </cell>
          <cell r="BF1791" t="str">
            <v>N/A</v>
          </cell>
          <cell r="BG1791" t="str">
            <v>REQ</v>
          </cell>
        </row>
        <row r="1792">
          <cell r="A1792">
            <v>80963</v>
          </cell>
          <cell r="B1792">
            <v>45029</v>
          </cell>
          <cell r="C1792"/>
          <cell r="D1792"/>
          <cell r="E1792"/>
          <cell r="F1792" t="str">
            <v>Brookville Gardens Group, LP</v>
          </cell>
          <cell r="G1792" t="str">
            <v>Brookville Gardens</v>
          </cell>
          <cell r="H1792" t="str">
            <v>Triangle Development</v>
          </cell>
          <cell r="I1792" t="str">
            <v>NEF FRE Affordable Housing Fund LP</v>
          </cell>
          <cell r="J1792" t="str">
            <v>37-1908305</v>
          </cell>
          <cell r="K1792">
            <v>0.99990000000000001</v>
          </cell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 t="str">
            <v>NEF FRE Affordable Housing Fund LP</v>
          </cell>
          <cell r="W1792" t="str">
            <v>37-1908305</v>
          </cell>
          <cell r="X1792">
            <v>0.99990000000000001</v>
          </cell>
          <cell r="Y1792"/>
          <cell r="Z1792"/>
          <cell r="AA1792"/>
          <cell r="AB1792"/>
          <cell r="AC1792"/>
          <cell r="AD1792"/>
          <cell r="AE1792"/>
          <cell r="AF1792"/>
          <cell r="AG1792"/>
          <cell r="AH1792"/>
          <cell r="AI1792" t="str">
            <v>Federal Home Loan Mortgage Corporation</v>
          </cell>
          <cell r="AJ1792" t="str">
            <v>52-0904874</v>
          </cell>
          <cell r="AK1792">
            <v>0.99980000999999996</v>
          </cell>
          <cell r="AL1792"/>
          <cell r="AM1792"/>
          <cell r="AN1792"/>
          <cell r="AO1792"/>
          <cell r="AP1792"/>
          <cell r="AQ1792"/>
          <cell r="AR1792"/>
          <cell r="AS1792"/>
          <cell r="AT1792"/>
          <cell r="AU1792"/>
          <cell r="AV1792"/>
          <cell r="AW1792"/>
          <cell r="AX1792"/>
          <cell r="AY1792"/>
          <cell r="AZ1792" t="b">
            <v>1</v>
          </cell>
          <cell r="BA1792" t="b">
            <v>1</v>
          </cell>
          <cell r="BB1792" t="b">
            <v>0</v>
          </cell>
          <cell r="BC1792" t="str">
            <v>TRUE</v>
          </cell>
          <cell r="BD1792" t="b">
            <v>1</v>
          </cell>
          <cell r="BE1792" t="str">
            <v>N/A</v>
          </cell>
          <cell r="BF1792" t="e">
            <v>#NAME?</v>
          </cell>
          <cell r="BG1792" t="str">
            <v>REQ</v>
          </cell>
        </row>
        <row r="1793">
          <cell r="A1793">
            <v>80414</v>
          </cell>
          <cell r="B1793">
            <v>44175</v>
          </cell>
          <cell r="C1793"/>
          <cell r="D1793"/>
          <cell r="E1793" t="str">
            <v>Middle tier entity</v>
          </cell>
          <cell r="F1793" t="str">
            <v>PK Creekside Limited Dividend Housing Association Limited Partnership</v>
          </cell>
          <cell r="G1793" t="str">
            <v>Creekside Apartments</v>
          </cell>
          <cell r="H1793" t="str">
            <v>PK Housing LLC</v>
          </cell>
          <cell r="I1793" t="str">
            <v>PK Michigan Holdings LLC</v>
          </cell>
          <cell r="J1793" t="str">
            <v>85-3473267</v>
          </cell>
          <cell r="K1793">
            <v>0.99990000000000001</v>
          </cell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 t="str">
            <v xml:space="preserve">No fund listed </v>
          </cell>
          <cell r="W1793" t="str">
            <v>N/A</v>
          </cell>
          <cell r="X1793" t="str">
            <v>N/A</v>
          </cell>
          <cell r="Y1793"/>
          <cell r="Z1793"/>
          <cell r="AA1793"/>
          <cell r="AB1793"/>
          <cell r="AC1793"/>
          <cell r="AD1793"/>
          <cell r="AE1793"/>
          <cell r="AF1793"/>
          <cell r="AG1793"/>
          <cell r="AH1793"/>
          <cell r="AI1793" t="str">
            <v>National Equity Fund 2020 LP</v>
          </cell>
          <cell r="AJ1793" t="str">
            <v>85-1654515</v>
          </cell>
          <cell r="AK1793">
            <v>0.99980000000000002</v>
          </cell>
          <cell r="AL1793"/>
          <cell r="AM1793"/>
          <cell r="AN1793"/>
          <cell r="AO1793"/>
          <cell r="AP1793"/>
          <cell r="AQ1793"/>
          <cell r="AR1793"/>
          <cell r="AS1793"/>
          <cell r="AT1793"/>
          <cell r="AU1793"/>
          <cell r="AV1793"/>
          <cell r="AW1793"/>
          <cell r="AX1793"/>
          <cell r="AY1793"/>
          <cell r="AZ1793" t="b">
            <v>1</v>
          </cell>
          <cell r="BA1793" t="b">
            <v>0</v>
          </cell>
          <cell r="BB1793" t="b">
            <v>1</v>
          </cell>
          <cell r="BC1793" t="str">
            <v>FALSE</v>
          </cell>
          <cell r="BD1793" t="b">
            <v>0</v>
          </cell>
          <cell r="BE1793" t="str">
            <v>REQ</v>
          </cell>
          <cell r="BF1793" t="e">
            <v>#NAME?</v>
          </cell>
          <cell r="BG1793" t="str">
            <v>REQ</v>
          </cell>
        </row>
        <row r="1794">
          <cell r="A1794">
            <v>80254</v>
          </cell>
          <cell r="B1794">
            <v>45091</v>
          </cell>
          <cell r="C1794"/>
          <cell r="D1794"/>
          <cell r="E1794"/>
          <cell r="F1794" t="str">
            <v>Bronzeville Estates LLC</v>
          </cell>
          <cell r="G1794" t="str">
            <v>Bronzeville Scattered Site</v>
          </cell>
          <cell r="H1794" t="str">
            <v>Maures Development Group</v>
          </cell>
          <cell r="I1794" t="str">
            <v>NEF Assignment Corporation, as nominee</v>
          </cell>
          <cell r="J1794" t="str">
            <v>36-4326848</v>
          </cell>
          <cell r="K1794">
            <v>0.99990000000000001</v>
          </cell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 t="str">
            <v>NEF Emerging Minority Developer Fund LP</v>
          </cell>
          <cell r="W1794" t="str">
            <v>86-1325185</v>
          </cell>
          <cell r="X1794">
            <v>0.99990000000000001</v>
          </cell>
          <cell r="Y1794"/>
          <cell r="Z1794"/>
          <cell r="AA1794"/>
          <cell r="AB1794"/>
          <cell r="AC1794"/>
          <cell r="AD1794"/>
          <cell r="AE1794"/>
          <cell r="AF1794"/>
          <cell r="AG1794"/>
          <cell r="AH1794"/>
          <cell r="AI1794" t="str">
            <v>No investor with 50% or more ownership</v>
          </cell>
          <cell r="AJ1794" t="str">
            <v>N/A</v>
          </cell>
          <cell r="AK1794" t="str">
            <v>N/A</v>
          </cell>
          <cell r="AL1794"/>
          <cell r="AM1794"/>
          <cell r="AN1794"/>
          <cell r="AO1794"/>
          <cell r="AP1794"/>
          <cell r="AQ1794"/>
          <cell r="AR1794"/>
          <cell r="AS1794"/>
          <cell r="AT1794"/>
          <cell r="AU1794"/>
          <cell r="AV1794"/>
          <cell r="AW1794"/>
          <cell r="AX1794"/>
          <cell r="AY1794"/>
          <cell r="AZ1794" t="b">
            <v>1</v>
          </cell>
          <cell r="BA1794" t="b">
            <v>1</v>
          </cell>
          <cell r="BB1794" t="str">
            <v>TRUE</v>
          </cell>
          <cell r="BC1794" t="str">
            <v>FALSE</v>
          </cell>
          <cell r="BD1794" t="b">
            <v>1</v>
          </cell>
          <cell r="BE1794" t="str">
            <v>REQ</v>
          </cell>
          <cell r="BF1794" t="str">
            <v>N/A</v>
          </cell>
          <cell r="BG1794" t="str">
            <v>REQ</v>
          </cell>
        </row>
        <row r="1795">
          <cell r="A1795">
            <v>80981</v>
          </cell>
          <cell r="B1795">
            <v>44628</v>
          </cell>
          <cell r="C1795"/>
          <cell r="D1795"/>
          <cell r="E1795"/>
          <cell r="F1795" t="str">
            <v>People's Place L.P.</v>
          </cell>
          <cell r="G1795" t="str">
            <v>People's Place</v>
          </cell>
          <cell r="H1795" t="str">
            <v>Peoples' Self-Help Housing Corporation</v>
          </cell>
          <cell r="I1795" t="str">
            <v>NEF Investment Partners Fund X LP</v>
          </cell>
          <cell r="J1795" t="str">
            <v>86-1729304</v>
          </cell>
          <cell r="K1795">
            <v>0.99990000000000001</v>
          </cell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 t="str">
            <v>NEF Investment Partners Fund X LP</v>
          </cell>
          <cell r="W1795" t="str">
            <v>86-1729304</v>
          </cell>
          <cell r="X1795">
            <v>0.99990000000000001</v>
          </cell>
          <cell r="Y1795"/>
          <cell r="Z1795"/>
          <cell r="AA1795"/>
          <cell r="AB1795"/>
          <cell r="AC1795"/>
          <cell r="AD1795"/>
          <cell r="AE1795"/>
          <cell r="AF1795"/>
          <cell r="AG1795"/>
          <cell r="AH1795"/>
          <cell r="AI1795" t="str">
            <v>FNBC Leasing Corporation</v>
          </cell>
          <cell r="AJ1795" t="str">
            <v>36-3643427</v>
          </cell>
          <cell r="AK1795">
            <v>0.99980001000000007</v>
          </cell>
          <cell r="AL1795"/>
          <cell r="AM1795"/>
          <cell r="AN1795"/>
          <cell r="AO1795"/>
          <cell r="AP1795"/>
          <cell r="AQ1795"/>
          <cell r="AR1795"/>
          <cell r="AS1795"/>
          <cell r="AT1795"/>
          <cell r="AU1795"/>
          <cell r="AV1795"/>
          <cell r="AW1795"/>
          <cell r="AX1795"/>
          <cell r="AY1795"/>
          <cell r="AZ1795" t="b">
            <v>1</v>
          </cell>
          <cell r="BA1795" t="b">
            <v>1</v>
          </cell>
          <cell r="BB1795" t="b">
            <v>0</v>
          </cell>
          <cell r="BC1795" t="str">
            <v>TRUE</v>
          </cell>
          <cell r="BD1795" t="b">
            <v>1</v>
          </cell>
          <cell r="BE1795" t="str">
            <v>N/A</v>
          </cell>
          <cell r="BF1795" t="e">
            <v>#NAME?</v>
          </cell>
          <cell r="BG1795" t="str">
            <v>REQ</v>
          </cell>
        </row>
        <row r="1796">
          <cell r="A1796">
            <v>80415</v>
          </cell>
          <cell r="B1796">
            <v>44175</v>
          </cell>
          <cell r="C1796"/>
          <cell r="D1796"/>
          <cell r="E1796" t="str">
            <v>Middle tier entity</v>
          </cell>
          <cell r="F1796" t="str">
            <v>PK Grayling Pines Limited Dividend Housing Association Limited Partnership</v>
          </cell>
          <cell r="G1796" t="str">
            <v>Grayling Pines</v>
          </cell>
          <cell r="H1796" t="str">
            <v>PK Housing LLC</v>
          </cell>
          <cell r="I1796" t="str">
            <v>PK Michigan Holdings LLC</v>
          </cell>
          <cell r="J1796" t="str">
            <v>85-3473267</v>
          </cell>
          <cell r="K1796">
            <v>0.99990000000000001</v>
          </cell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 t="str">
            <v xml:space="preserve">No fund listed </v>
          </cell>
          <cell r="W1796" t="str">
            <v>N/A</v>
          </cell>
          <cell r="X1796" t="str">
            <v>N/A</v>
          </cell>
          <cell r="Y1796"/>
          <cell r="Z1796"/>
          <cell r="AA1796"/>
          <cell r="AB1796"/>
          <cell r="AC1796"/>
          <cell r="AD1796"/>
          <cell r="AE1796"/>
          <cell r="AF1796"/>
          <cell r="AG1796"/>
          <cell r="AH1796"/>
          <cell r="AI1796" t="str">
            <v>National Equity Fund 2020 LP</v>
          </cell>
          <cell r="AJ1796" t="str">
            <v>85-1654515</v>
          </cell>
          <cell r="AK1796">
            <v>0.99980000000000002</v>
          </cell>
          <cell r="AL1796"/>
          <cell r="AM1796"/>
          <cell r="AN1796"/>
          <cell r="AO1796"/>
          <cell r="AP1796"/>
          <cell r="AQ1796"/>
          <cell r="AR1796"/>
          <cell r="AS1796"/>
          <cell r="AT1796"/>
          <cell r="AU1796"/>
          <cell r="AV1796"/>
          <cell r="AW1796"/>
          <cell r="AX1796"/>
          <cell r="AY1796"/>
          <cell r="AZ1796" t="b">
            <v>1</v>
          </cell>
          <cell r="BA1796" t="b">
            <v>0</v>
          </cell>
          <cell r="BB1796" t="b">
            <v>1</v>
          </cell>
          <cell r="BC1796" t="str">
            <v>FALSE</v>
          </cell>
          <cell r="BD1796" t="b">
            <v>0</v>
          </cell>
          <cell r="BE1796" t="str">
            <v>REQ</v>
          </cell>
          <cell r="BF1796" t="e">
            <v>#NAME?</v>
          </cell>
          <cell r="BG1796" t="str">
            <v>REQ</v>
          </cell>
        </row>
        <row r="1797">
          <cell r="A1797">
            <v>80416</v>
          </cell>
          <cell r="B1797">
            <v>44175</v>
          </cell>
          <cell r="C1797"/>
          <cell r="D1797"/>
          <cell r="E1797" t="str">
            <v>Middle tier entity</v>
          </cell>
          <cell r="F1797" t="str">
            <v>PK Lakewood Limited Dividend Housing Association Limited Partnership</v>
          </cell>
          <cell r="G1797" t="str">
            <v>Lakewood Apartments</v>
          </cell>
          <cell r="H1797" t="str">
            <v>PK Housing LLC</v>
          </cell>
          <cell r="I1797" t="str">
            <v>PK Michigan Holdings LLC</v>
          </cell>
          <cell r="J1797" t="str">
            <v>85-3473267</v>
          </cell>
          <cell r="K1797">
            <v>0.99990000000000001</v>
          </cell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 t="str">
            <v xml:space="preserve">No fund listed </v>
          </cell>
          <cell r="W1797" t="str">
            <v>N/A</v>
          </cell>
          <cell r="X1797" t="str">
            <v>N/A</v>
          </cell>
          <cell r="Y1797"/>
          <cell r="Z1797"/>
          <cell r="AA1797"/>
          <cell r="AB1797"/>
          <cell r="AC1797"/>
          <cell r="AD1797"/>
          <cell r="AE1797"/>
          <cell r="AF1797"/>
          <cell r="AG1797"/>
          <cell r="AH1797"/>
          <cell r="AI1797" t="str">
            <v>National Equity Fund 2020 LP</v>
          </cell>
          <cell r="AJ1797" t="str">
            <v>85-1654515</v>
          </cell>
          <cell r="AK1797">
            <v>0.99980000000000002</v>
          </cell>
          <cell r="AL1797"/>
          <cell r="AM1797"/>
          <cell r="AN1797"/>
          <cell r="AO1797"/>
          <cell r="AP1797"/>
          <cell r="AQ1797"/>
          <cell r="AR1797"/>
          <cell r="AS1797"/>
          <cell r="AT1797"/>
          <cell r="AU1797"/>
          <cell r="AV1797"/>
          <cell r="AW1797"/>
          <cell r="AX1797"/>
          <cell r="AY1797"/>
          <cell r="AZ1797" t="b">
            <v>1</v>
          </cell>
          <cell r="BA1797" t="b">
            <v>0</v>
          </cell>
          <cell r="BB1797" t="b">
            <v>1</v>
          </cell>
          <cell r="BC1797" t="str">
            <v>FALSE</v>
          </cell>
          <cell r="BD1797" t="b">
            <v>0</v>
          </cell>
          <cell r="BE1797" t="str">
            <v>REQ</v>
          </cell>
          <cell r="BF1797" t="e">
            <v>#NAME?</v>
          </cell>
          <cell r="BG1797" t="str">
            <v>REQ</v>
          </cell>
        </row>
        <row r="1798">
          <cell r="A1798">
            <v>80417</v>
          </cell>
          <cell r="B1798">
            <v>44175</v>
          </cell>
          <cell r="C1798"/>
          <cell r="D1798"/>
          <cell r="E1798" t="str">
            <v>Middle tier entity</v>
          </cell>
          <cell r="F1798" t="str">
            <v>PK Pine Bluff Limited Dividend Housing Association Limited Partnership</v>
          </cell>
          <cell r="G1798" t="str">
            <v>Diamondhead Manor &amp; Pinegrove aka Pinebluff</v>
          </cell>
          <cell r="H1798" t="str">
            <v>PK Housing LLC</v>
          </cell>
          <cell r="I1798" t="str">
            <v>PK Michigan Holdings LLC</v>
          </cell>
          <cell r="J1798" t="str">
            <v>85-3473267</v>
          </cell>
          <cell r="K1798">
            <v>0.99990000000000001</v>
          </cell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 t="str">
            <v xml:space="preserve">No fund listed </v>
          </cell>
          <cell r="W1798" t="str">
            <v>N/A</v>
          </cell>
          <cell r="X1798" t="str">
            <v>N/A</v>
          </cell>
          <cell r="Y1798"/>
          <cell r="Z1798"/>
          <cell r="AA1798"/>
          <cell r="AB1798"/>
          <cell r="AC1798"/>
          <cell r="AD1798"/>
          <cell r="AE1798"/>
          <cell r="AF1798"/>
          <cell r="AG1798"/>
          <cell r="AH1798"/>
          <cell r="AI1798" t="str">
            <v>National Equity Fund 2020 LP</v>
          </cell>
          <cell r="AJ1798" t="str">
            <v>85-1654515</v>
          </cell>
          <cell r="AK1798">
            <v>0.99980000000000002</v>
          </cell>
          <cell r="AL1798"/>
          <cell r="AM1798"/>
          <cell r="AN1798"/>
          <cell r="AO1798"/>
          <cell r="AP1798"/>
          <cell r="AQ1798"/>
          <cell r="AR1798"/>
          <cell r="AS1798"/>
          <cell r="AT1798"/>
          <cell r="AU1798"/>
          <cell r="AV1798"/>
          <cell r="AW1798"/>
          <cell r="AX1798"/>
          <cell r="AY1798"/>
          <cell r="AZ1798" t="b">
            <v>1</v>
          </cell>
          <cell r="BA1798" t="b">
            <v>0</v>
          </cell>
          <cell r="BB1798" t="b">
            <v>1</v>
          </cell>
          <cell r="BC1798" t="str">
            <v>FALSE</v>
          </cell>
          <cell r="BD1798" t="b">
            <v>0</v>
          </cell>
          <cell r="BE1798" t="str">
            <v>REQ</v>
          </cell>
          <cell r="BF1798" t="e">
            <v>#NAME?</v>
          </cell>
          <cell r="BG1798" t="str">
            <v>REQ</v>
          </cell>
        </row>
        <row r="1799">
          <cell r="A1799">
            <v>80418</v>
          </cell>
          <cell r="B1799">
            <v>44175</v>
          </cell>
          <cell r="C1799"/>
          <cell r="D1799"/>
          <cell r="E1799" t="str">
            <v>Middle tier entity</v>
          </cell>
          <cell r="F1799" t="str">
            <v>PK Sable Pointe Limited Dividend Housing Association Limited Partnership</v>
          </cell>
          <cell r="G1799" t="str">
            <v>Sable Pointe</v>
          </cell>
          <cell r="H1799" t="str">
            <v>PK Housing LLC</v>
          </cell>
          <cell r="I1799" t="str">
            <v>PK Michigan Holdings LLC</v>
          </cell>
          <cell r="J1799" t="str">
            <v>85-3473267</v>
          </cell>
          <cell r="K1799">
            <v>0.99990000000000001</v>
          </cell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 t="str">
            <v xml:space="preserve">No fund listed </v>
          </cell>
          <cell r="W1799" t="str">
            <v>N/A</v>
          </cell>
          <cell r="X1799" t="str">
            <v>N/A</v>
          </cell>
          <cell r="Y1799"/>
          <cell r="Z1799"/>
          <cell r="AA1799"/>
          <cell r="AB1799"/>
          <cell r="AC1799"/>
          <cell r="AD1799"/>
          <cell r="AE1799"/>
          <cell r="AF1799"/>
          <cell r="AG1799"/>
          <cell r="AH1799"/>
          <cell r="AI1799" t="str">
            <v>National Equity Fund 2020 LP</v>
          </cell>
          <cell r="AJ1799" t="str">
            <v>85-1654515</v>
          </cell>
          <cell r="AK1799">
            <v>0.99980000000000002</v>
          </cell>
          <cell r="AL1799"/>
          <cell r="AM1799"/>
          <cell r="AN1799"/>
          <cell r="AO1799"/>
          <cell r="AP1799"/>
          <cell r="AQ1799"/>
          <cell r="AR1799"/>
          <cell r="AS1799"/>
          <cell r="AT1799"/>
          <cell r="AU1799"/>
          <cell r="AV1799"/>
          <cell r="AW1799"/>
          <cell r="AX1799"/>
          <cell r="AY1799"/>
          <cell r="AZ1799" t="b">
            <v>1</v>
          </cell>
          <cell r="BA1799" t="b">
            <v>0</v>
          </cell>
          <cell r="BB1799" t="b">
            <v>1</v>
          </cell>
          <cell r="BC1799" t="str">
            <v>FALSE</v>
          </cell>
          <cell r="BD1799" t="b">
            <v>0</v>
          </cell>
          <cell r="BE1799" t="str">
            <v>REQ</v>
          </cell>
          <cell r="BF1799" t="e">
            <v>#NAME?</v>
          </cell>
          <cell r="BG1799" t="str">
            <v>REQ</v>
          </cell>
        </row>
        <row r="1800">
          <cell r="A1800">
            <v>81025</v>
          </cell>
          <cell r="B1800">
            <v>44882</v>
          </cell>
          <cell r="C1800"/>
          <cell r="D1800"/>
          <cell r="E1800"/>
          <cell r="F1800" t="str">
            <v>Fruitvale Housing, LLLP</v>
          </cell>
          <cell r="G1800" t="str">
            <v>Fruitvale Housing</v>
          </cell>
          <cell r="H1800" t="str">
            <v>Housing Authority of the City of Yakima</v>
          </cell>
          <cell r="I1800" t="str">
            <v>NEF Investment Partners Fund X LP</v>
          </cell>
          <cell r="J1800" t="str">
            <v>86-1729304</v>
          </cell>
          <cell r="K1800">
            <v>0.99990000000000001</v>
          </cell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 t="str">
            <v>NEF Investment Partners Fund X LP</v>
          </cell>
          <cell r="W1800" t="str">
            <v>86-1729304</v>
          </cell>
          <cell r="X1800">
            <v>0.99990000000000001</v>
          </cell>
          <cell r="Y1800"/>
          <cell r="Z1800"/>
          <cell r="AA1800"/>
          <cell r="AB1800"/>
          <cell r="AC1800"/>
          <cell r="AD1800"/>
          <cell r="AE1800"/>
          <cell r="AF1800"/>
          <cell r="AG1800"/>
          <cell r="AH1800"/>
          <cell r="AI1800" t="str">
            <v>FNBC Leasing Corporation</v>
          </cell>
          <cell r="AJ1800" t="str">
            <v>36-3643427</v>
          </cell>
          <cell r="AK1800">
            <v>0.99980001000000007</v>
          </cell>
          <cell r="AL1800"/>
          <cell r="AM1800"/>
          <cell r="AN1800"/>
          <cell r="AO1800"/>
          <cell r="AP1800"/>
          <cell r="AQ1800"/>
          <cell r="AR1800"/>
          <cell r="AS1800"/>
          <cell r="AT1800"/>
          <cell r="AU1800"/>
          <cell r="AV1800"/>
          <cell r="AW1800"/>
          <cell r="AX1800"/>
          <cell r="AY1800"/>
          <cell r="AZ1800" t="b">
            <v>1</v>
          </cell>
          <cell r="BA1800" t="b">
            <v>1</v>
          </cell>
          <cell r="BB1800" t="b">
            <v>0</v>
          </cell>
          <cell r="BC1800" t="str">
            <v>TRUE</v>
          </cell>
          <cell r="BD1800" t="b">
            <v>1</v>
          </cell>
          <cell r="BE1800" t="str">
            <v>N/A</v>
          </cell>
          <cell r="BF1800" t="e">
            <v>#NAME?</v>
          </cell>
          <cell r="BG1800" t="str">
            <v>REQ</v>
          </cell>
        </row>
        <row r="1801">
          <cell r="A1801">
            <v>80419</v>
          </cell>
          <cell r="B1801">
            <v>44175</v>
          </cell>
          <cell r="C1801"/>
          <cell r="D1801"/>
          <cell r="E1801" t="str">
            <v>Middle tier entity</v>
          </cell>
          <cell r="F1801" t="str">
            <v>PK Village Limited Dividend Housing Association Limited Partnership</v>
          </cell>
          <cell r="G1801" t="str">
            <v>Village Apartments</v>
          </cell>
          <cell r="H1801" t="str">
            <v>PK Housing LLC</v>
          </cell>
          <cell r="I1801" t="str">
            <v>PK Michigan Holdings LLC</v>
          </cell>
          <cell r="J1801" t="str">
            <v>85-3473267</v>
          </cell>
          <cell r="K1801">
            <v>0.99990000000000001</v>
          </cell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 t="str">
            <v xml:space="preserve">No fund listed </v>
          </cell>
          <cell r="W1801" t="str">
            <v>N/A</v>
          </cell>
          <cell r="X1801" t="str">
            <v>N/A</v>
          </cell>
          <cell r="Y1801"/>
          <cell r="Z1801"/>
          <cell r="AA1801"/>
          <cell r="AB1801"/>
          <cell r="AC1801"/>
          <cell r="AD1801"/>
          <cell r="AE1801"/>
          <cell r="AF1801"/>
          <cell r="AG1801"/>
          <cell r="AH1801"/>
          <cell r="AI1801" t="str">
            <v>National Equity Fund 2020 LP</v>
          </cell>
          <cell r="AJ1801" t="str">
            <v>85-1654515</v>
          </cell>
          <cell r="AK1801">
            <v>0.99980000000000002</v>
          </cell>
          <cell r="AL1801"/>
          <cell r="AM1801"/>
          <cell r="AN1801"/>
          <cell r="AO1801"/>
          <cell r="AP1801"/>
          <cell r="AQ1801"/>
          <cell r="AR1801"/>
          <cell r="AS1801"/>
          <cell r="AT1801"/>
          <cell r="AU1801"/>
          <cell r="AV1801"/>
          <cell r="AW1801"/>
          <cell r="AX1801"/>
          <cell r="AY1801"/>
          <cell r="AZ1801" t="b">
            <v>1</v>
          </cell>
          <cell r="BA1801" t="b">
            <v>0</v>
          </cell>
          <cell r="BB1801" t="b">
            <v>1</v>
          </cell>
          <cell r="BC1801" t="str">
            <v>FALSE</v>
          </cell>
          <cell r="BD1801" t="b">
            <v>0</v>
          </cell>
          <cell r="BE1801" t="str">
            <v>REQ</v>
          </cell>
          <cell r="BF1801" t="e">
            <v>#NAME?</v>
          </cell>
          <cell r="BG1801" t="str">
            <v>REQ</v>
          </cell>
        </row>
        <row r="1802">
          <cell r="A1802">
            <v>80420</v>
          </cell>
          <cell r="B1802">
            <v>44175</v>
          </cell>
          <cell r="C1802"/>
          <cell r="D1802"/>
          <cell r="E1802" t="str">
            <v>Middle tier entity</v>
          </cell>
          <cell r="F1802" t="str">
            <v>PK Whispering Pines Limited Dividend Housing Association Limited Partnership</v>
          </cell>
          <cell r="G1802" t="str">
            <v>Whispering Pines</v>
          </cell>
          <cell r="H1802" t="str">
            <v>PK Housing LLC</v>
          </cell>
          <cell r="I1802" t="str">
            <v>PK Michigan Holdings LLC</v>
          </cell>
          <cell r="J1802" t="str">
            <v>85-3473267</v>
          </cell>
          <cell r="K1802">
            <v>0.99990000000000001</v>
          </cell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 t="str">
            <v xml:space="preserve">No fund listed </v>
          </cell>
          <cell r="W1802" t="str">
            <v>N/A</v>
          </cell>
          <cell r="X1802" t="str">
            <v>N/A</v>
          </cell>
          <cell r="Y1802"/>
          <cell r="Z1802"/>
          <cell r="AA1802"/>
          <cell r="AB1802"/>
          <cell r="AC1802"/>
          <cell r="AD1802"/>
          <cell r="AE1802"/>
          <cell r="AF1802"/>
          <cell r="AG1802"/>
          <cell r="AH1802"/>
          <cell r="AI1802" t="str">
            <v>National Equity Fund 2020 LP</v>
          </cell>
          <cell r="AJ1802" t="str">
            <v>85-1654515</v>
          </cell>
          <cell r="AK1802">
            <v>0.99980000000000002</v>
          </cell>
          <cell r="AL1802"/>
          <cell r="AM1802"/>
          <cell r="AN1802"/>
          <cell r="AO1802"/>
          <cell r="AP1802"/>
          <cell r="AQ1802"/>
          <cell r="AR1802"/>
          <cell r="AS1802"/>
          <cell r="AT1802"/>
          <cell r="AU1802"/>
          <cell r="AV1802"/>
          <cell r="AW1802"/>
          <cell r="AX1802"/>
          <cell r="AY1802"/>
          <cell r="AZ1802" t="b">
            <v>1</v>
          </cell>
          <cell r="BA1802" t="b">
            <v>0</v>
          </cell>
          <cell r="BB1802" t="b">
            <v>1</v>
          </cell>
          <cell r="BC1802" t="str">
            <v>FALSE</v>
          </cell>
          <cell r="BD1802" t="b">
            <v>0</v>
          </cell>
          <cell r="BE1802" t="str">
            <v>REQ</v>
          </cell>
          <cell r="BF1802" t="e">
            <v>#NAME?</v>
          </cell>
          <cell r="BG1802" t="str">
            <v>REQ</v>
          </cell>
        </row>
        <row r="1803">
          <cell r="A1803">
            <v>81037</v>
          </cell>
          <cell r="B1803">
            <v>44616</v>
          </cell>
          <cell r="C1803" t="str">
            <v>x</v>
          </cell>
          <cell r="D1803"/>
          <cell r="E1803"/>
          <cell r="F1803" t="str">
            <v>The Park SMT#81037</v>
          </cell>
          <cell r="G1803" t="str">
            <v>The Park SMT#81037</v>
          </cell>
          <cell r="H1803" t="str">
            <v>Spain Companies, LLC</v>
          </cell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  <cell r="AE1803"/>
          <cell r="AF1803"/>
          <cell r="AG1803"/>
          <cell r="AH1803"/>
          <cell r="AI1803"/>
          <cell r="AJ1803"/>
          <cell r="AK1803"/>
          <cell r="AL1803"/>
          <cell r="AM1803"/>
          <cell r="AN1803"/>
          <cell r="AO1803"/>
          <cell r="AP1803"/>
          <cell r="AQ1803"/>
          <cell r="AR1803"/>
          <cell r="AS1803"/>
          <cell r="AT1803"/>
          <cell r="AU1803"/>
          <cell r="AV1803"/>
          <cell r="AW1803"/>
          <cell r="AX1803"/>
          <cell r="AY1803"/>
          <cell r="AZ1803" t="str">
            <v>TRUE</v>
          </cell>
          <cell r="BA1803" t="str">
            <v>TRUE</v>
          </cell>
          <cell r="BB1803" t="str">
            <v>TRUE</v>
          </cell>
          <cell r="BC1803" t="str">
            <v>TRUE</v>
          </cell>
          <cell r="BD1803" t="b">
            <v>1</v>
          </cell>
          <cell r="BE1803" t="str">
            <v>N/A</v>
          </cell>
          <cell r="BF1803" t="e">
            <v>#NAME?</v>
          </cell>
          <cell r="BG1803" t="str">
            <v>REQ</v>
          </cell>
        </row>
        <row r="1804">
          <cell r="A1804">
            <v>81046</v>
          </cell>
          <cell r="B1804">
            <v>44834</v>
          </cell>
          <cell r="C1804"/>
          <cell r="D1804"/>
          <cell r="E1804"/>
          <cell r="F1804" t="str">
            <v>The Rise Owner LLC</v>
          </cell>
          <cell r="G1804" t="str">
            <v>The Rise - Site J</v>
          </cell>
          <cell r="H1804" t="str">
            <v>Xenolith Partners LLC</v>
          </cell>
          <cell r="I1804" t="str">
            <v>NEF Assignment Corporation, as nominee</v>
          </cell>
          <cell r="J1804" t="str">
            <v>36-4326848</v>
          </cell>
          <cell r="K1804">
            <v>0.99990000000000001</v>
          </cell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 t="str">
            <v>Four Eighty-One Housing Investment Fund VI LP</v>
          </cell>
          <cell r="W1804" t="str">
            <v>87-1041939</v>
          </cell>
          <cell r="X1804">
            <v>0.99990000000000001</v>
          </cell>
          <cell r="Y1804"/>
          <cell r="Z1804"/>
          <cell r="AA1804"/>
          <cell r="AB1804"/>
          <cell r="AC1804"/>
          <cell r="AD1804"/>
          <cell r="AE1804"/>
          <cell r="AF1804"/>
          <cell r="AG1804"/>
          <cell r="AH1804"/>
          <cell r="AI1804" t="str">
            <v>Four Eighty - One Corp</v>
          </cell>
          <cell r="AJ1804" t="str">
            <v>01-0354265</v>
          </cell>
          <cell r="AK1804">
            <v>0.99980001000000007</v>
          </cell>
          <cell r="AL1804"/>
          <cell r="AM1804"/>
          <cell r="AN1804"/>
          <cell r="AO1804"/>
          <cell r="AP1804"/>
          <cell r="AQ1804"/>
          <cell r="AR1804"/>
          <cell r="AS1804"/>
          <cell r="AT1804"/>
          <cell r="AU1804"/>
          <cell r="AV1804"/>
          <cell r="AW1804"/>
          <cell r="AX1804"/>
          <cell r="AY1804"/>
          <cell r="AZ1804" t="b">
            <v>1</v>
          </cell>
          <cell r="BA1804" t="b">
            <v>1</v>
          </cell>
          <cell r="BB1804" t="b">
            <v>0</v>
          </cell>
          <cell r="BC1804" t="str">
            <v>FALSE</v>
          </cell>
          <cell r="BD1804" t="b">
            <v>1</v>
          </cell>
          <cell r="BE1804" t="str">
            <v>REQ</v>
          </cell>
          <cell r="BF1804" t="e">
            <v>#NAME?</v>
          </cell>
          <cell r="BG1804" t="str">
            <v>REQ</v>
          </cell>
        </row>
        <row r="1805">
          <cell r="A1805">
            <v>81051</v>
          </cell>
          <cell r="B1805">
            <v>45006</v>
          </cell>
          <cell r="C1805"/>
          <cell r="D1805"/>
          <cell r="E1805"/>
          <cell r="F1805" t="str">
            <v>Scranton Main LLC</v>
          </cell>
          <cell r="G1805" t="str">
            <v>Scranton Main Senior Affordable Housing</v>
          </cell>
          <cell r="H1805" t="str">
            <v>Falmouth Housing Corporation</v>
          </cell>
          <cell r="I1805" t="str">
            <v>NEF Assignment Corporation, as nominee</v>
          </cell>
          <cell r="J1805" t="str">
            <v>36-4326848</v>
          </cell>
          <cell r="K1805">
            <v>0.99990000000000001</v>
          </cell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 t="str">
            <v>Four Eighty-One Housing Investment Fund VI LP</v>
          </cell>
          <cell r="W1805" t="str">
            <v>87-1041939</v>
          </cell>
          <cell r="X1805">
            <v>0.99990000000000001</v>
          </cell>
          <cell r="Y1805"/>
          <cell r="Z1805"/>
          <cell r="AA1805"/>
          <cell r="AB1805"/>
          <cell r="AC1805"/>
          <cell r="AD1805"/>
          <cell r="AE1805"/>
          <cell r="AF1805"/>
          <cell r="AG1805"/>
          <cell r="AH1805"/>
          <cell r="AI1805" t="str">
            <v>TD Bank, N.A.</v>
          </cell>
          <cell r="AJ1805" t="str">
            <v>01-0137770</v>
          </cell>
          <cell r="AK1805">
            <v>0.99980001000000007</v>
          </cell>
          <cell r="AL1805"/>
          <cell r="AM1805"/>
          <cell r="AN1805"/>
          <cell r="AO1805"/>
          <cell r="AP1805"/>
          <cell r="AQ1805"/>
          <cell r="AR1805"/>
          <cell r="AS1805"/>
          <cell r="AT1805"/>
          <cell r="AU1805"/>
          <cell r="AV1805"/>
          <cell r="AW1805"/>
          <cell r="AX1805"/>
          <cell r="AY1805"/>
          <cell r="AZ1805" t="b">
            <v>1</v>
          </cell>
          <cell r="BA1805" t="b">
            <v>1</v>
          </cell>
          <cell r="BB1805" t="b">
            <v>0</v>
          </cell>
          <cell r="BC1805" t="str">
            <v>FALSE</v>
          </cell>
          <cell r="BD1805" t="b">
            <v>1</v>
          </cell>
          <cell r="BE1805" t="str">
            <v>REQ</v>
          </cell>
          <cell r="BF1805" t="e">
            <v>#NAME?</v>
          </cell>
          <cell r="BG1805" t="str">
            <v>REQ</v>
          </cell>
        </row>
        <row r="1806">
          <cell r="A1806">
            <v>80305</v>
          </cell>
          <cell r="B1806">
            <v>44984</v>
          </cell>
          <cell r="C1806"/>
          <cell r="D1806"/>
          <cell r="E1806"/>
          <cell r="F1806" t="str">
            <v>Baird Road Development LLC</v>
          </cell>
          <cell r="G1806" t="str">
            <v>Baird Road Senior Apartments</v>
          </cell>
          <cell r="H1806" t="str">
            <v>PathStone</v>
          </cell>
          <cell r="I1806" t="str">
            <v>NEF Assignment Corporation, as nominee</v>
          </cell>
          <cell r="J1806" t="str">
            <v>36-4326848</v>
          </cell>
          <cell r="K1806">
            <v>0.99990000000000001</v>
          </cell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 t="str">
            <v>National Equity Fund 2023 LP</v>
          </cell>
          <cell r="W1806" t="str">
            <v>92-2025847</v>
          </cell>
          <cell r="X1806">
            <v>0.99990000000000001</v>
          </cell>
          <cell r="Y1806"/>
          <cell r="Z1806"/>
          <cell r="AA1806"/>
          <cell r="AB1806"/>
          <cell r="AC1806"/>
          <cell r="AD1806"/>
          <cell r="AE1806"/>
          <cell r="AF1806"/>
          <cell r="AG1806"/>
          <cell r="AH1806"/>
          <cell r="AI1806" t="str">
            <v>No investor with 50% or more ownership</v>
          </cell>
          <cell r="AJ1806" t="str">
            <v>N/A</v>
          </cell>
          <cell r="AK1806" t="str">
            <v>N/A</v>
          </cell>
          <cell r="AL1806"/>
          <cell r="AM1806"/>
          <cell r="AN1806"/>
          <cell r="AO1806"/>
          <cell r="AP1806"/>
          <cell r="AQ1806"/>
          <cell r="AR1806"/>
          <cell r="AS1806"/>
          <cell r="AT1806"/>
          <cell r="AU1806"/>
          <cell r="AV1806"/>
          <cell r="AW1806"/>
          <cell r="AX1806"/>
          <cell r="AY1806"/>
          <cell r="AZ1806" t="b">
            <v>1</v>
          </cell>
          <cell r="BA1806" t="b">
            <v>1</v>
          </cell>
          <cell r="BB1806" t="str">
            <v>TRUE</v>
          </cell>
          <cell r="BC1806" t="str">
            <v>FALSE</v>
          </cell>
          <cell r="BD1806" t="b">
            <v>1</v>
          </cell>
          <cell r="BE1806" t="str">
            <v>REQ</v>
          </cell>
          <cell r="BF1806" t="str">
            <v>N/A</v>
          </cell>
          <cell r="BG1806" t="str">
            <v>REQ</v>
          </cell>
        </row>
        <row r="1807">
          <cell r="A1807">
            <v>81067</v>
          </cell>
          <cell r="B1807">
            <v>44833</v>
          </cell>
          <cell r="C1807" t="str">
            <v>x</v>
          </cell>
          <cell r="D1807"/>
          <cell r="E1807"/>
          <cell r="F1807" t="str">
            <v>Orchard Walk - Preservation Loan 2022</v>
          </cell>
          <cell r="G1807" t="str">
            <v>Orchard Walk SMT#81067</v>
          </cell>
          <cell r="H1807" t="str">
            <v>Ulysses Development Group, LLC</v>
          </cell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  <cell r="AE1807"/>
          <cell r="AF1807"/>
          <cell r="AG1807"/>
          <cell r="AH1807"/>
          <cell r="AI1807"/>
          <cell r="AJ1807"/>
          <cell r="AK1807"/>
          <cell r="AL1807"/>
          <cell r="AM1807"/>
          <cell r="AN1807"/>
          <cell r="AO1807"/>
          <cell r="AP1807"/>
          <cell r="AQ1807"/>
          <cell r="AR1807"/>
          <cell r="AS1807"/>
          <cell r="AT1807"/>
          <cell r="AU1807"/>
          <cell r="AV1807"/>
          <cell r="AW1807"/>
          <cell r="AX1807"/>
          <cell r="AY1807"/>
          <cell r="AZ1807" t="str">
            <v>TRUE</v>
          </cell>
          <cell r="BA1807" t="str">
            <v>TRUE</v>
          </cell>
          <cell r="BB1807" t="str">
            <v>TRUE</v>
          </cell>
          <cell r="BC1807" t="str">
            <v>TRUE</v>
          </cell>
          <cell r="BD1807" t="b">
            <v>1</v>
          </cell>
          <cell r="BE1807" t="str">
            <v>N/A</v>
          </cell>
          <cell r="BF1807" t="e">
            <v>#NAME?</v>
          </cell>
          <cell r="BG1807" t="str">
            <v>REQ</v>
          </cell>
        </row>
        <row r="1808">
          <cell r="A1808">
            <v>80421</v>
          </cell>
          <cell r="B1808">
            <v>44175</v>
          </cell>
          <cell r="C1808"/>
          <cell r="D1808"/>
          <cell r="E1808" t="str">
            <v>Middle tier entity</v>
          </cell>
          <cell r="F1808" t="str">
            <v>PK Willow Creek Limited Dividend Housing Association Limited Partnership</v>
          </cell>
          <cell r="G1808" t="str">
            <v>Willow Creek I &amp; II</v>
          </cell>
          <cell r="H1808" t="str">
            <v>PK Housing LLC</v>
          </cell>
          <cell r="I1808" t="str">
            <v>PK Michigan Holdings LLC</v>
          </cell>
          <cell r="J1808" t="str">
            <v>85-3473267</v>
          </cell>
          <cell r="K1808">
            <v>0.99990000000000001</v>
          </cell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 t="str">
            <v xml:space="preserve">No fund listed </v>
          </cell>
          <cell r="W1808" t="str">
            <v>N/A</v>
          </cell>
          <cell r="X1808" t="str">
            <v>N/A</v>
          </cell>
          <cell r="Y1808"/>
          <cell r="Z1808"/>
          <cell r="AA1808"/>
          <cell r="AB1808"/>
          <cell r="AC1808"/>
          <cell r="AD1808"/>
          <cell r="AE1808"/>
          <cell r="AF1808"/>
          <cell r="AG1808"/>
          <cell r="AH1808"/>
          <cell r="AI1808" t="str">
            <v>National Equity Fund 2020 LP</v>
          </cell>
          <cell r="AJ1808" t="str">
            <v>85-1654515</v>
          </cell>
          <cell r="AK1808">
            <v>0.99980000000000002</v>
          </cell>
          <cell r="AL1808"/>
          <cell r="AM1808"/>
          <cell r="AN1808"/>
          <cell r="AO1808"/>
          <cell r="AP1808"/>
          <cell r="AQ1808"/>
          <cell r="AR1808"/>
          <cell r="AS1808"/>
          <cell r="AT1808"/>
          <cell r="AU1808"/>
          <cell r="AV1808"/>
          <cell r="AW1808"/>
          <cell r="AX1808"/>
          <cell r="AY1808"/>
          <cell r="AZ1808" t="b">
            <v>1</v>
          </cell>
          <cell r="BA1808" t="b">
            <v>0</v>
          </cell>
          <cell r="BB1808" t="b">
            <v>1</v>
          </cell>
          <cell r="BC1808" t="str">
            <v>FALSE</v>
          </cell>
          <cell r="BD1808" t="b">
            <v>0</v>
          </cell>
          <cell r="BE1808" t="str">
            <v>REQ</v>
          </cell>
          <cell r="BF1808" t="e">
            <v>#NAME?</v>
          </cell>
          <cell r="BG1808" t="str">
            <v>REQ</v>
          </cell>
        </row>
        <row r="1809">
          <cell r="A1809">
            <v>80362</v>
          </cell>
          <cell r="B1809">
            <v>45181</v>
          </cell>
          <cell r="C1809"/>
          <cell r="D1809"/>
          <cell r="E1809"/>
          <cell r="F1809" t="str">
            <v>The Grove at Veridian LDHA LP</v>
          </cell>
          <cell r="G1809" t="str">
            <v>The Grove At Veridian</v>
          </cell>
          <cell r="H1809" t="str">
            <v>Avalon Housing, Inc. (MI)</v>
          </cell>
          <cell r="I1809" t="str">
            <v>NEF Assignment Corporation, as nominee</v>
          </cell>
          <cell r="J1809" t="str">
            <v>36-4326848</v>
          </cell>
          <cell r="K1809">
            <v>0.99990000000000001</v>
          </cell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 t="str">
            <v>National Equity Fund 2023 LP</v>
          </cell>
          <cell r="W1809" t="str">
            <v>92-2025847</v>
          </cell>
          <cell r="X1809">
            <v>0.779922</v>
          </cell>
          <cell r="Y1809" t="str">
            <v>National Equity Fund 2022 LP</v>
          </cell>
          <cell r="Z1809" t="str">
            <v>88-0768490</v>
          </cell>
          <cell r="AA1809">
            <v>0.21997800000000001</v>
          </cell>
          <cell r="AB1809"/>
          <cell r="AC1809"/>
          <cell r="AD1809"/>
          <cell r="AE1809"/>
          <cell r="AF1809"/>
          <cell r="AG1809"/>
          <cell r="AH1809"/>
          <cell r="AI1809" t="str">
            <v>No investor with 50% or more ownership</v>
          </cell>
          <cell r="AJ1809" t="str">
            <v>N/A</v>
          </cell>
          <cell r="AK1809" t="str">
            <v>N/A</v>
          </cell>
          <cell r="AL1809"/>
          <cell r="AM1809"/>
          <cell r="AN1809"/>
          <cell r="AO1809"/>
          <cell r="AP1809"/>
          <cell r="AQ1809"/>
          <cell r="AR1809"/>
          <cell r="AS1809"/>
          <cell r="AT1809"/>
          <cell r="AU1809"/>
          <cell r="AV1809"/>
          <cell r="AW1809"/>
          <cell r="AX1809"/>
          <cell r="AY1809"/>
          <cell r="AZ1809" t="b">
            <v>1</v>
          </cell>
          <cell r="BA1809" t="b">
            <v>1</v>
          </cell>
          <cell r="BB1809" t="str">
            <v>TRUE</v>
          </cell>
          <cell r="BC1809" t="str">
            <v>FALSE</v>
          </cell>
          <cell r="BD1809" t="b">
            <v>1</v>
          </cell>
          <cell r="BE1809" t="str">
            <v>REQ</v>
          </cell>
          <cell r="BF1809" t="str">
            <v>N/A</v>
          </cell>
          <cell r="BG1809" t="str">
            <v>REQ</v>
          </cell>
        </row>
        <row r="1810">
          <cell r="A1810">
            <v>80649</v>
          </cell>
          <cell r="B1810">
            <v>45113</v>
          </cell>
          <cell r="C1810"/>
          <cell r="D1810"/>
          <cell r="E1810"/>
          <cell r="F1810" t="str">
            <v>Sherman Forbes Housing Partners, LP</v>
          </cell>
          <cell r="G1810" t="str">
            <v>Sherman Forbes Housing</v>
          </cell>
          <cell r="H1810" t="str">
            <v>Vitus Group</v>
          </cell>
          <cell r="I1810" t="str">
            <v>NEF Assignment Corporation, as nominee</v>
          </cell>
          <cell r="J1810" t="str">
            <v>36-4326848</v>
          </cell>
          <cell r="K1810">
            <v>0.99990000000000001</v>
          </cell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 t="str">
            <v>National Equity Fund 2023 LP</v>
          </cell>
          <cell r="W1810" t="str">
            <v>92-2025847</v>
          </cell>
          <cell r="X1810">
            <v>0.99990000000000001</v>
          </cell>
          <cell r="Y1810"/>
          <cell r="Z1810"/>
          <cell r="AA1810"/>
          <cell r="AB1810"/>
          <cell r="AC1810"/>
          <cell r="AD1810"/>
          <cell r="AE1810"/>
          <cell r="AF1810"/>
          <cell r="AG1810"/>
          <cell r="AH1810"/>
          <cell r="AI1810" t="str">
            <v>No investor with 50% or more ownership</v>
          </cell>
          <cell r="AJ1810" t="str">
            <v>N/A</v>
          </cell>
          <cell r="AK1810" t="str">
            <v>N/A</v>
          </cell>
          <cell r="AL1810"/>
          <cell r="AM1810"/>
          <cell r="AN1810"/>
          <cell r="AO1810"/>
          <cell r="AP1810"/>
          <cell r="AQ1810"/>
          <cell r="AR1810"/>
          <cell r="AS1810"/>
          <cell r="AT1810"/>
          <cell r="AU1810"/>
          <cell r="AV1810"/>
          <cell r="AW1810"/>
          <cell r="AX1810"/>
          <cell r="AY1810"/>
          <cell r="AZ1810" t="b">
            <v>1</v>
          </cell>
          <cell r="BA1810" t="b">
            <v>1</v>
          </cell>
          <cell r="BB1810" t="str">
            <v>TRUE</v>
          </cell>
          <cell r="BC1810" t="str">
            <v>FALSE</v>
          </cell>
          <cell r="BD1810" t="b">
            <v>1</v>
          </cell>
          <cell r="BE1810" t="str">
            <v>REQ</v>
          </cell>
          <cell r="BF1810" t="str">
            <v>N/A</v>
          </cell>
          <cell r="BG1810" t="str">
            <v>REQ</v>
          </cell>
        </row>
        <row r="1811">
          <cell r="A1811">
            <v>81159</v>
          </cell>
          <cell r="B1811">
            <v>45092</v>
          </cell>
          <cell r="C1811"/>
          <cell r="D1811"/>
          <cell r="E1811"/>
          <cell r="F1811" t="str">
            <v>Tejas Cove Senior Housing Limited Partnership</v>
          </cell>
          <cell r="G1811" t="str">
            <v>Tejas Cove</v>
          </cell>
          <cell r="H1811" t="str">
            <v>National Church Residences</v>
          </cell>
          <cell r="I1811" t="str">
            <v>NEF FRE Affordable Housing Fund LP</v>
          </cell>
          <cell r="J1811" t="str">
            <v>37-1908305</v>
          </cell>
          <cell r="K1811">
            <v>0.99990000000000001</v>
          </cell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 t="str">
            <v>NEF FRE Affordable Housing Fund LP</v>
          </cell>
          <cell r="W1811" t="str">
            <v>37-1908305</v>
          </cell>
          <cell r="X1811">
            <v>0.99990000000000001</v>
          </cell>
          <cell r="Y1811"/>
          <cell r="Z1811"/>
          <cell r="AA1811"/>
          <cell r="AB1811"/>
          <cell r="AC1811"/>
          <cell r="AD1811"/>
          <cell r="AE1811"/>
          <cell r="AF1811"/>
          <cell r="AG1811"/>
          <cell r="AH1811"/>
          <cell r="AI1811" t="str">
            <v>Federal Home Loan Mortgage Corporation</v>
          </cell>
          <cell r="AJ1811" t="str">
            <v>52-0904874</v>
          </cell>
          <cell r="AK1811">
            <v>0.99980001000000007</v>
          </cell>
          <cell r="AL1811"/>
          <cell r="AM1811"/>
          <cell r="AN1811"/>
          <cell r="AO1811"/>
          <cell r="AP1811"/>
          <cell r="AQ1811"/>
          <cell r="AR1811"/>
          <cell r="AS1811"/>
          <cell r="AT1811"/>
          <cell r="AU1811"/>
          <cell r="AV1811"/>
          <cell r="AW1811"/>
          <cell r="AX1811"/>
          <cell r="AY1811"/>
          <cell r="AZ1811" t="b">
            <v>1</v>
          </cell>
          <cell r="BA1811" t="b">
            <v>1</v>
          </cell>
          <cell r="BB1811" t="b">
            <v>0</v>
          </cell>
          <cell r="BC1811" t="str">
            <v>TRUE</v>
          </cell>
          <cell r="BD1811" t="b">
            <v>1</v>
          </cell>
          <cell r="BE1811" t="str">
            <v>N/A</v>
          </cell>
          <cell r="BF1811" t="e">
            <v>#NAME?</v>
          </cell>
          <cell r="BG1811" t="str">
            <v>REQ</v>
          </cell>
        </row>
        <row r="1812">
          <cell r="A1812">
            <v>79590</v>
          </cell>
          <cell r="B1812">
            <v>44253</v>
          </cell>
          <cell r="C1812"/>
          <cell r="D1812"/>
          <cell r="E1812"/>
          <cell r="F1812" t="str">
            <v>Southern Commons OKC, LLC</v>
          </cell>
          <cell r="G1812" t="str">
            <v>Southern Commons</v>
          </cell>
          <cell r="H1812" t="str">
            <v>Commonwealth Development Corporation</v>
          </cell>
          <cell r="I1812" t="str">
            <v>NEF Assignment Corporation, as nominee</v>
          </cell>
          <cell r="J1812" t="str">
            <v>36-4326848</v>
          </cell>
          <cell r="K1812">
            <v>0.99890000000000001</v>
          </cell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 t="str">
            <v>National Equity Fund 2020 Series II LP</v>
          </cell>
          <cell r="W1812" t="str">
            <v>85-3138063</v>
          </cell>
          <cell r="X1812">
            <v>0.99890000000000001</v>
          </cell>
          <cell r="Y1812"/>
          <cell r="Z1812"/>
          <cell r="AA1812"/>
          <cell r="AB1812"/>
          <cell r="AC1812"/>
          <cell r="AD1812"/>
          <cell r="AE1812"/>
          <cell r="AF1812"/>
          <cell r="AG1812"/>
          <cell r="AH1812"/>
          <cell r="AI1812" t="str">
            <v>No investor with 50% or more ownership</v>
          </cell>
          <cell r="AJ1812" t="str">
            <v>N/A</v>
          </cell>
          <cell r="AK1812" t="str">
            <v>N/A</v>
          </cell>
          <cell r="AL1812"/>
          <cell r="AM1812"/>
          <cell r="AN1812"/>
          <cell r="AO1812"/>
          <cell r="AP1812"/>
          <cell r="AQ1812"/>
          <cell r="AR1812"/>
          <cell r="AS1812"/>
          <cell r="AT1812"/>
          <cell r="AU1812"/>
          <cell r="AV1812"/>
          <cell r="AW1812"/>
          <cell r="AX1812"/>
          <cell r="AY1812"/>
          <cell r="AZ1812" t="b">
            <v>0</v>
          </cell>
          <cell r="BA1812" t="b">
            <v>0</v>
          </cell>
          <cell r="BB1812" t="str">
            <v>TRUE</v>
          </cell>
          <cell r="BC1812" t="str">
            <v>FALSE</v>
          </cell>
          <cell r="BD1812" t="b">
            <v>1</v>
          </cell>
          <cell r="BE1812" t="str">
            <v>REQ</v>
          </cell>
          <cell r="BF1812" t="str">
            <v>N/A</v>
          </cell>
          <cell r="BG1812" t="str">
            <v>REQ</v>
          </cell>
        </row>
        <row r="1813">
          <cell r="A1813">
            <v>80806</v>
          </cell>
          <cell r="B1813">
            <v>44790</v>
          </cell>
          <cell r="C1813"/>
          <cell r="D1813"/>
          <cell r="E1813"/>
          <cell r="F1813" t="str">
            <v>Steele Claysburg LLC</v>
          </cell>
          <cell r="G1813" t="str">
            <v>Claysburg II Tower</v>
          </cell>
          <cell r="H1813" t="str">
            <v>Steele Properties III, LLC</v>
          </cell>
          <cell r="I1813" t="str">
            <v>NEF Assignment Corporation, as nominee</v>
          </cell>
          <cell r="J1813" t="str">
            <v>36-4326848</v>
          </cell>
          <cell r="K1813">
            <v>0.99990000000000001</v>
          </cell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 t="str">
            <v>National Equity Fund 2022 LP</v>
          </cell>
          <cell r="W1813" t="str">
            <v>88-0768490</v>
          </cell>
          <cell r="X1813">
            <v>0.99990000000000001</v>
          </cell>
          <cell r="Y1813"/>
          <cell r="Z1813"/>
          <cell r="AA1813"/>
          <cell r="AB1813"/>
          <cell r="AC1813"/>
          <cell r="AD1813"/>
          <cell r="AE1813"/>
          <cell r="AF1813"/>
          <cell r="AG1813"/>
          <cell r="AH1813"/>
          <cell r="AI1813" t="str">
            <v>No investor with 50% or more ownership</v>
          </cell>
          <cell r="AJ1813" t="str">
            <v>N/A</v>
          </cell>
          <cell r="AK1813" t="str">
            <v>N/A</v>
          </cell>
          <cell r="AL1813"/>
          <cell r="AM1813"/>
          <cell r="AN1813"/>
          <cell r="AO1813"/>
          <cell r="AP1813"/>
          <cell r="AQ1813"/>
          <cell r="AR1813"/>
          <cell r="AS1813"/>
          <cell r="AT1813"/>
          <cell r="AU1813"/>
          <cell r="AV1813"/>
          <cell r="AW1813"/>
          <cell r="AX1813"/>
          <cell r="AY1813"/>
          <cell r="AZ1813" t="b">
            <v>1</v>
          </cell>
          <cell r="BA1813" t="b">
            <v>1</v>
          </cell>
          <cell r="BB1813" t="str">
            <v>TRUE</v>
          </cell>
          <cell r="BC1813" t="str">
            <v>FALSE</v>
          </cell>
          <cell r="BD1813" t="b">
            <v>1</v>
          </cell>
          <cell r="BE1813" t="str">
            <v>REQ</v>
          </cell>
          <cell r="BF1813" t="str">
            <v>N/A</v>
          </cell>
          <cell r="BG1813" t="str">
            <v>REQ</v>
          </cell>
        </row>
        <row r="1814">
          <cell r="A1814">
            <v>81178</v>
          </cell>
          <cell r="B1814">
            <v>45002</v>
          </cell>
          <cell r="C1814"/>
          <cell r="D1814" t="str">
            <v>x</v>
          </cell>
          <cell r="E1814"/>
          <cell r="F1814" t="str">
            <v>Captiva Cove III Associates, Ltd.</v>
          </cell>
          <cell r="G1814" t="str">
            <v>Captiva Cove III</v>
          </cell>
          <cell r="H1814" t="str">
            <v>The Cornerstone Group</v>
          </cell>
          <cell r="I1814" t="str">
            <v>NEF Assignment Corporation, as nominee</v>
          </cell>
          <cell r="J1814" t="str">
            <v>36-4326848</v>
          </cell>
          <cell r="K1814">
            <v>0.99990000000000001</v>
          </cell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 t="str">
            <v>NEF Support Corp.</v>
          </cell>
          <cell r="W1814" t="str">
            <v>36-4326845</v>
          </cell>
          <cell r="X1814">
            <v>0.99990000000000001</v>
          </cell>
          <cell r="Y1814"/>
          <cell r="Z1814"/>
          <cell r="AA1814"/>
          <cell r="AB1814"/>
          <cell r="AC1814"/>
          <cell r="AD1814"/>
          <cell r="AE1814"/>
          <cell r="AF1814"/>
          <cell r="AG1814"/>
          <cell r="AH1814"/>
          <cell r="AI1814" t="str">
            <v>NEF support corp</v>
          </cell>
          <cell r="AJ1814" t="str">
            <v>36-4326845</v>
          </cell>
          <cell r="AK1814">
            <v>0.99980001000000007</v>
          </cell>
          <cell r="AL1814"/>
          <cell r="AM1814"/>
          <cell r="AN1814"/>
          <cell r="AO1814"/>
          <cell r="AP1814"/>
          <cell r="AQ1814"/>
          <cell r="AR1814"/>
          <cell r="AS1814"/>
          <cell r="AT1814"/>
          <cell r="AU1814"/>
          <cell r="AV1814"/>
          <cell r="AW1814"/>
          <cell r="AX1814"/>
          <cell r="AY1814"/>
          <cell r="AZ1814" t="b">
            <v>1</v>
          </cell>
          <cell r="BA1814" t="b">
            <v>1</v>
          </cell>
          <cell r="BB1814" t="b">
            <v>0</v>
          </cell>
          <cell r="BC1814" t="str">
            <v>FALSE</v>
          </cell>
          <cell r="BD1814" t="b">
            <v>1</v>
          </cell>
          <cell r="BE1814" t="str">
            <v>REQ</v>
          </cell>
          <cell r="BF1814" t="e">
            <v>#NAME?</v>
          </cell>
          <cell r="BG1814" t="str">
            <v>REQ</v>
          </cell>
        </row>
        <row r="1815">
          <cell r="A1815">
            <v>82234</v>
          </cell>
          <cell r="B1815">
            <v>39828</v>
          </cell>
          <cell r="C1815"/>
          <cell r="D1815"/>
          <cell r="E1815"/>
          <cell r="F1815" t="str">
            <v>Northwood Village Limited Partnership</v>
          </cell>
          <cell r="G1815" t="str">
            <v>Northwood Village</v>
          </cell>
          <cell r="H1815" t="str">
            <v>Region V Community Development Corporation</v>
          </cell>
          <cell r="I1815" t="str">
            <v>MPEG Special Fund II, L.P.</v>
          </cell>
          <cell r="J1815" t="str">
            <v>35-2344657</v>
          </cell>
          <cell r="K1815">
            <v>0.99990000000000001</v>
          </cell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 t="str">
            <v>MPEG Special Fund II, L.P.</v>
          </cell>
          <cell r="W1815" t="str">
            <v>35-2344657</v>
          </cell>
          <cell r="X1815">
            <v>0.99990000000000001</v>
          </cell>
          <cell r="Y1815"/>
          <cell r="Z1815"/>
          <cell r="AA1815"/>
          <cell r="AB1815"/>
          <cell r="AC1815"/>
          <cell r="AD1815"/>
          <cell r="AE1815"/>
          <cell r="AF1815"/>
          <cell r="AG1815"/>
          <cell r="AH1815"/>
          <cell r="AI1815" t="str">
            <v>Wells Fargo Community Investment Holdings, LLC</v>
          </cell>
          <cell r="AJ1815" t="str">
            <v>26-4569343</v>
          </cell>
          <cell r="AK1815">
            <v>0.99980001000000007</v>
          </cell>
          <cell r="AL1815"/>
          <cell r="AM1815"/>
          <cell r="AN1815"/>
          <cell r="AO1815"/>
          <cell r="AP1815"/>
          <cell r="AQ1815"/>
          <cell r="AR1815"/>
          <cell r="AS1815"/>
          <cell r="AT1815"/>
          <cell r="AU1815"/>
          <cell r="AV1815"/>
          <cell r="AW1815"/>
          <cell r="AX1815"/>
          <cell r="AY1815"/>
          <cell r="AZ1815" t="b">
            <v>1</v>
          </cell>
          <cell r="BA1815" t="b">
            <v>1</v>
          </cell>
          <cell r="BB1815" t="b">
            <v>0</v>
          </cell>
          <cell r="BC1815" t="str">
            <v>TRUE</v>
          </cell>
          <cell r="BD1815" t="b">
            <v>1</v>
          </cell>
          <cell r="BE1815" t="str">
            <v>N/A</v>
          </cell>
          <cell r="BF1815" t="e">
            <v>#NAME?</v>
          </cell>
          <cell r="BG1815" t="str">
            <v>REQ</v>
          </cell>
        </row>
        <row r="1816">
          <cell r="A1816">
            <v>81202</v>
          </cell>
          <cell r="B1816">
            <v>44763</v>
          </cell>
          <cell r="C1816"/>
          <cell r="D1816"/>
          <cell r="E1816"/>
          <cell r="F1816" t="str">
            <v>Yuma Sonoran, LLC</v>
          </cell>
          <cell r="G1816" t="str">
            <v>Sonoran Apartments</v>
          </cell>
          <cell r="H1816" t="str">
            <v>Bethel Development, Inc.</v>
          </cell>
          <cell r="I1816" t="str">
            <v>NEF Investment Partners Fund X LP</v>
          </cell>
          <cell r="J1816" t="str">
            <v>86-1729304</v>
          </cell>
          <cell r="K1816">
            <v>0.99990000000000001</v>
          </cell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 t="str">
            <v>NEF Investment Partners Fund X LP</v>
          </cell>
          <cell r="W1816" t="str">
            <v>86-1729304</v>
          </cell>
          <cell r="X1816">
            <v>0.99990000000000001</v>
          </cell>
          <cell r="Y1816"/>
          <cell r="Z1816"/>
          <cell r="AA1816"/>
          <cell r="AB1816"/>
          <cell r="AC1816"/>
          <cell r="AD1816"/>
          <cell r="AE1816"/>
          <cell r="AF1816"/>
          <cell r="AG1816"/>
          <cell r="AH1816"/>
          <cell r="AI1816" t="str">
            <v>FNBC Leasing Corporation</v>
          </cell>
          <cell r="AJ1816" t="str">
            <v>36-3643427</v>
          </cell>
          <cell r="AK1816">
            <v>0.99980001000000007</v>
          </cell>
          <cell r="AL1816"/>
          <cell r="AM1816"/>
          <cell r="AN1816"/>
          <cell r="AO1816"/>
          <cell r="AP1816"/>
          <cell r="AQ1816"/>
          <cell r="AR1816"/>
          <cell r="AS1816"/>
          <cell r="AT1816"/>
          <cell r="AU1816"/>
          <cell r="AV1816"/>
          <cell r="AW1816"/>
          <cell r="AX1816"/>
          <cell r="AY1816"/>
          <cell r="AZ1816" t="b">
            <v>1</v>
          </cell>
          <cell r="BA1816" t="b">
            <v>1</v>
          </cell>
          <cell r="BB1816" t="b">
            <v>0</v>
          </cell>
          <cell r="BC1816" t="str">
            <v>TRUE</v>
          </cell>
          <cell r="BD1816" t="b">
            <v>1</v>
          </cell>
          <cell r="BE1816" t="str">
            <v>N/A</v>
          </cell>
          <cell r="BF1816" t="e">
            <v>#NAME?</v>
          </cell>
          <cell r="BG1816" t="str">
            <v>REQ</v>
          </cell>
        </row>
        <row r="1817">
          <cell r="A1817">
            <v>80858</v>
          </cell>
          <cell r="B1817">
            <v>44914</v>
          </cell>
          <cell r="C1817"/>
          <cell r="D1817"/>
          <cell r="E1817"/>
          <cell r="F1817" t="str">
            <v>MHNW 22 MILLWORKS FAMILY LLLP</v>
          </cell>
          <cell r="G1817" t="str">
            <v>Millworks Family Housing</v>
          </cell>
          <cell r="H1817" t="str">
            <v>Mercy Housing Northwest (WA ID) (aka Intercommunity Mercy)</v>
          </cell>
          <cell r="I1817" t="str">
            <v>NEF Assignment Corporation, as nominee</v>
          </cell>
          <cell r="J1817" t="str">
            <v>36-4326848</v>
          </cell>
          <cell r="K1817">
            <v>0.99990000000000001</v>
          </cell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 t="str">
            <v>Homestead Equity Fund XVIII Limited Partnership</v>
          </cell>
          <cell r="W1817" t="str">
            <v>88-4351949</v>
          </cell>
          <cell r="X1817">
            <v>0.99990000000000001</v>
          </cell>
          <cell r="Y1817"/>
          <cell r="Z1817"/>
          <cell r="AA1817"/>
          <cell r="AB1817"/>
          <cell r="AC1817"/>
          <cell r="AD1817"/>
          <cell r="AE1817"/>
          <cell r="AF1817"/>
          <cell r="AG1817"/>
          <cell r="AH1817"/>
          <cell r="AI1817" t="str">
            <v>No investor with 50% or more ownership</v>
          </cell>
          <cell r="AJ1817" t="str">
            <v>N/A</v>
          </cell>
          <cell r="AK1817" t="str">
            <v>N/A</v>
          </cell>
          <cell r="AL1817"/>
          <cell r="AM1817"/>
          <cell r="AN1817"/>
          <cell r="AO1817"/>
          <cell r="AP1817"/>
          <cell r="AQ1817"/>
          <cell r="AR1817"/>
          <cell r="AS1817"/>
          <cell r="AT1817"/>
          <cell r="AU1817"/>
          <cell r="AV1817"/>
          <cell r="AW1817"/>
          <cell r="AX1817"/>
          <cell r="AY1817"/>
          <cell r="AZ1817" t="b">
            <v>1</v>
          </cell>
          <cell r="BA1817" t="b">
            <v>1</v>
          </cell>
          <cell r="BB1817" t="str">
            <v>TRUE</v>
          </cell>
          <cell r="BC1817" t="str">
            <v>FALSE</v>
          </cell>
          <cell r="BD1817" t="b">
            <v>1</v>
          </cell>
          <cell r="BE1817" t="str">
            <v>REQ</v>
          </cell>
          <cell r="BF1817" t="str">
            <v>N/A</v>
          </cell>
          <cell r="BG1817" t="str">
            <v>REQ</v>
          </cell>
        </row>
        <row r="1818">
          <cell r="A1818">
            <v>82151</v>
          </cell>
          <cell r="B1818">
            <v>39842</v>
          </cell>
          <cell r="C1818"/>
          <cell r="D1818"/>
          <cell r="E1818"/>
          <cell r="F1818" t="str">
            <v>Glacier State Associates, L. P.</v>
          </cell>
          <cell r="G1818" t="str">
            <v>Glacier Manor / Treasure State</v>
          </cell>
          <cell r="H1818" t="str">
            <v>Moreno Development LLC</v>
          </cell>
          <cell r="I1818" t="str">
            <v>MPEG Special Fund II, L.P.</v>
          </cell>
          <cell r="J1818" t="str">
            <v>35-2344657</v>
          </cell>
          <cell r="K1818">
            <v>0.99990000000000001</v>
          </cell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 t="str">
            <v>MPEG Special Fund II, L.P.</v>
          </cell>
          <cell r="W1818" t="str">
            <v>35-2344657</v>
          </cell>
          <cell r="X1818">
            <v>0.99990000000000001</v>
          </cell>
          <cell r="Y1818"/>
          <cell r="Z1818"/>
          <cell r="AA1818"/>
          <cell r="AB1818"/>
          <cell r="AC1818"/>
          <cell r="AD1818"/>
          <cell r="AE1818"/>
          <cell r="AF1818"/>
          <cell r="AG1818"/>
          <cell r="AH1818"/>
          <cell r="AI1818" t="str">
            <v>Wells Fargo Community Investment Holdings, LLC</v>
          </cell>
          <cell r="AJ1818" t="str">
            <v>26-4569343</v>
          </cell>
          <cell r="AK1818">
            <v>0.99980001000000007</v>
          </cell>
          <cell r="AL1818"/>
          <cell r="AM1818"/>
          <cell r="AN1818"/>
          <cell r="AO1818"/>
          <cell r="AP1818"/>
          <cell r="AQ1818"/>
          <cell r="AR1818"/>
          <cell r="AS1818"/>
          <cell r="AT1818"/>
          <cell r="AU1818"/>
          <cell r="AV1818"/>
          <cell r="AW1818"/>
          <cell r="AX1818"/>
          <cell r="AY1818"/>
          <cell r="AZ1818" t="b">
            <v>1</v>
          </cell>
          <cell r="BA1818" t="b">
            <v>1</v>
          </cell>
          <cell r="BB1818" t="b">
            <v>0</v>
          </cell>
          <cell r="BC1818" t="str">
            <v>TRUE</v>
          </cell>
          <cell r="BD1818" t="b">
            <v>1</v>
          </cell>
          <cell r="BE1818" t="str">
            <v>N/A</v>
          </cell>
          <cell r="BF1818" t="e">
            <v>#NAME?</v>
          </cell>
          <cell r="BG1818" t="str">
            <v>REQ</v>
          </cell>
        </row>
        <row r="1819">
          <cell r="A1819">
            <v>81243</v>
          </cell>
          <cell r="B1819">
            <v>44916</v>
          </cell>
          <cell r="C1819"/>
          <cell r="D1819"/>
          <cell r="E1819"/>
          <cell r="F1819" t="str">
            <v>8333 AIRPORT, L.P.</v>
          </cell>
          <cell r="G1819" t="str">
            <v>Redtail Crossing</v>
          </cell>
          <cell r="H1819" t="str">
            <v>Community Corporation of Santa Monica (CA)</v>
          </cell>
          <cell r="I1819" t="str">
            <v>NEF FRE Affordable Housing Fund LP</v>
          </cell>
          <cell r="J1819" t="str">
            <v>37-1908305</v>
          </cell>
          <cell r="K1819">
            <v>0.99990000000000001</v>
          </cell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 t="str">
            <v>NEF FRE Affordable Housing Fund LP</v>
          </cell>
          <cell r="W1819" t="str">
            <v>37-1908305</v>
          </cell>
          <cell r="X1819">
            <v>0.99990000000000001</v>
          </cell>
          <cell r="Y1819"/>
          <cell r="Z1819"/>
          <cell r="AA1819"/>
          <cell r="AB1819"/>
          <cell r="AC1819"/>
          <cell r="AD1819"/>
          <cell r="AE1819"/>
          <cell r="AF1819"/>
          <cell r="AG1819"/>
          <cell r="AH1819"/>
          <cell r="AI1819" t="str">
            <v>Federal Home Loan Mortgage Corporation</v>
          </cell>
          <cell r="AJ1819" t="str">
            <v>52-0904874</v>
          </cell>
          <cell r="AK1819">
            <v>0.99980000999999996</v>
          </cell>
          <cell r="AL1819"/>
          <cell r="AM1819"/>
          <cell r="AN1819"/>
          <cell r="AO1819"/>
          <cell r="AP1819"/>
          <cell r="AQ1819"/>
          <cell r="AR1819"/>
          <cell r="AS1819"/>
          <cell r="AT1819"/>
          <cell r="AU1819"/>
          <cell r="AV1819"/>
          <cell r="AW1819"/>
          <cell r="AX1819"/>
          <cell r="AY1819"/>
          <cell r="AZ1819" t="b">
            <v>1</v>
          </cell>
          <cell r="BA1819" t="b">
            <v>1</v>
          </cell>
          <cell r="BB1819" t="b">
            <v>0</v>
          </cell>
          <cell r="BC1819" t="str">
            <v>TRUE</v>
          </cell>
          <cell r="BD1819" t="b">
            <v>1</v>
          </cell>
          <cell r="BE1819" t="str">
            <v>N/A</v>
          </cell>
          <cell r="BF1819" t="e">
            <v>#NAME?</v>
          </cell>
          <cell r="BG1819" t="str">
            <v>REQ</v>
          </cell>
        </row>
        <row r="1820">
          <cell r="A1820">
            <v>81248</v>
          </cell>
          <cell r="B1820">
            <v>45079</v>
          </cell>
          <cell r="C1820"/>
          <cell r="D1820" t="str">
            <v>x</v>
          </cell>
          <cell r="E1820"/>
          <cell r="F1820" t="str">
            <v>Parcel 9 Phase 1-9 LLC</v>
          </cell>
          <cell r="G1820" t="str">
            <v>Parcel 9 (West Building) 9%</v>
          </cell>
          <cell r="H1820" t="str">
            <v>Pennrose Properties, LLC</v>
          </cell>
          <cell r="I1820" t="str">
            <v>NEF Assignment Corporation, as nominee</v>
          </cell>
          <cell r="J1820" t="str">
            <v>36-4326848</v>
          </cell>
          <cell r="K1820">
            <v>0.99990000000000001</v>
          </cell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 t="str">
            <v>NEF Support Corp.</v>
          </cell>
          <cell r="W1820" t="str">
            <v>36-4326845</v>
          </cell>
          <cell r="X1820">
            <v>0.99990000000000001</v>
          </cell>
          <cell r="Y1820"/>
          <cell r="Z1820"/>
          <cell r="AA1820"/>
          <cell r="AB1820"/>
          <cell r="AC1820"/>
          <cell r="AD1820"/>
          <cell r="AE1820"/>
          <cell r="AF1820"/>
          <cell r="AG1820"/>
          <cell r="AH1820"/>
          <cell r="AI1820" t="str">
            <v>NEF support corp</v>
          </cell>
          <cell r="AJ1820" t="str">
            <v>36-4326845</v>
          </cell>
          <cell r="AK1820">
            <v>0.99980001000000007</v>
          </cell>
          <cell r="AL1820"/>
          <cell r="AM1820"/>
          <cell r="AN1820"/>
          <cell r="AO1820"/>
          <cell r="AP1820"/>
          <cell r="AQ1820"/>
          <cell r="AR1820"/>
          <cell r="AS1820"/>
          <cell r="AT1820"/>
          <cell r="AU1820"/>
          <cell r="AV1820"/>
          <cell r="AW1820"/>
          <cell r="AX1820"/>
          <cell r="AY1820"/>
          <cell r="AZ1820" t="b">
            <v>1</v>
          </cell>
          <cell r="BA1820" t="b">
            <v>1</v>
          </cell>
          <cell r="BB1820" t="b">
            <v>0</v>
          </cell>
          <cell r="BC1820" t="str">
            <v>FALSE</v>
          </cell>
          <cell r="BD1820" t="b">
            <v>1</v>
          </cell>
          <cell r="BE1820" t="str">
            <v>REQ</v>
          </cell>
          <cell r="BF1820" t="e">
            <v>#NAME?</v>
          </cell>
          <cell r="BG1820" t="str">
            <v>REQ</v>
          </cell>
        </row>
        <row r="1821">
          <cell r="A1821">
            <v>81249</v>
          </cell>
          <cell r="B1821">
            <v>45079</v>
          </cell>
          <cell r="C1821"/>
          <cell r="D1821" t="str">
            <v>x</v>
          </cell>
          <cell r="E1821"/>
          <cell r="F1821" t="str">
            <v>Parcel 9 Phase 1-4 LLC</v>
          </cell>
          <cell r="G1821" t="str">
            <v>Parcel 9 (West Building) 4%</v>
          </cell>
          <cell r="H1821" t="str">
            <v>Pennrose Properties, LLC</v>
          </cell>
          <cell r="I1821" t="str">
            <v>NEF Assignment Corporation, as nominee</v>
          </cell>
          <cell r="J1821" t="str">
            <v>36-4326848</v>
          </cell>
          <cell r="K1821">
            <v>0.99990000000000001</v>
          </cell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 t="str">
            <v>NEF Support Corp.</v>
          </cell>
          <cell r="W1821" t="str">
            <v>36-4326845</v>
          </cell>
          <cell r="X1821">
            <v>0.99990000000000001</v>
          </cell>
          <cell r="Y1821"/>
          <cell r="Z1821"/>
          <cell r="AA1821"/>
          <cell r="AB1821"/>
          <cell r="AC1821"/>
          <cell r="AD1821"/>
          <cell r="AE1821"/>
          <cell r="AF1821"/>
          <cell r="AG1821"/>
          <cell r="AH1821"/>
          <cell r="AI1821" t="str">
            <v>NEF support corp</v>
          </cell>
          <cell r="AJ1821" t="str">
            <v>36-4326845</v>
          </cell>
          <cell r="AK1821">
            <v>0.99980001000000007</v>
          </cell>
          <cell r="AL1821"/>
          <cell r="AM1821"/>
          <cell r="AN1821"/>
          <cell r="AO1821"/>
          <cell r="AP1821"/>
          <cell r="AQ1821"/>
          <cell r="AR1821"/>
          <cell r="AS1821"/>
          <cell r="AT1821"/>
          <cell r="AU1821"/>
          <cell r="AV1821"/>
          <cell r="AW1821"/>
          <cell r="AX1821"/>
          <cell r="AY1821"/>
          <cell r="AZ1821" t="b">
            <v>1</v>
          </cell>
          <cell r="BA1821" t="b">
            <v>1</v>
          </cell>
          <cell r="BB1821" t="b">
            <v>0</v>
          </cell>
          <cell r="BC1821" t="str">
            <v>FALSE</v>
          </cell>
          <cell r="BD1821" t="b">
            <v>1</v>
          </cell>
          <cell r="BE1821" t="str">
            <v>REQ</v>
          </cell>
          <cell r="BF1821" t="e">
            <v>#NAME?</v>
          </cell>
          <cell r="BG1821" t="str">
            <v>REQ</v>
          </cell>
        </row>
        <row r="1822">
          <cell r="A1822">
            <v>80968</v>
          </cell>
          <cell r="B1822">
            <v>45090</v>
          </cell>
          <cell r="C1822"/>
          <cell r="D1822"/>
          <cell r="E1822"/>
          <cell r="F1822" t="str">
            <v>2309 Plymouth Ave N Limited Partnership</v>
          </cell>
          <cell r="G1822" t="str">
            <v>Plymouth Avenue Apartments</v>
          </cell>
          <cell r="H1822" t="str">
            <v>Matrix Development</v>
          </cell>
          <cell r="I1822" t="str">
            <v>NEF Assignment Corporation, as nominee</v>
          </cell>
          <cell r="J1822" t="str">
            <v>36-4326848</v>
          </cell>
          <cell r="K1822">
            <v>0.99990000000000001</v>
          </cell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 t="str">
            <v>NEF Emerging Minority Developer Fund LP</v>
          </cell>
          <cell r="W1822" t="str">
            <v>86-1325185</v>
          </cell>
          <cell r="X1822">
            <v>0.99990000000000001</v>
          </cell>
          <cell r="Y1822"/>
          <cell r="Z1822"/>
          <cell r="AA1822"/>
          <cell r="AB1822"/>
          <cell r="AC1822"/>
          <cell r="AD1822"/>
          <cell r="AE1822"/>
          <cell r="AF1822"/>
          <cell r="AG1822"/>
          <cell r="AH1822"/>
          <cell r="AI1822" t="str">
            <v>No investor with 50% or more ownership</v>
          </cell>
          <cell r="AJ1822" t="str">
            <v>N/A</v>
          </cell>
          <cell r="AK1822" t="str">
            <v>N/A</v>
          </cell>
          <cell r="AL1822"/>
          <cell r="AM1822"/>
          <cell r="AN1822"/>
          <cell r="AO1822"/>
          <cell r="AP1822"/>
          <cell r="AQ1822"/>
          <cell r="AR1822"/>
          <cell r="AS1822"/>
          <cell r="AT1822"/>
          <cell r="AU1822"/>
          <cell r="AV1822"/>
          <cell r="AW1822"/>
          <cell r="AX1822"/>
          <cell r="AY1822"/>
          <cell r="AZ1822" t="b">
            <v>1</v>
          </cell>
          <cell r="BA1822" t="b">
            <v>1</v>
          </cell>
          <cell r="BB1822" t="str">
            <v>TRUE</v>
          </cell>
          <cell r="BC1822" t="str">
            <v>FALSE</v>
          </cell>
          <cell r="BD1822" t="b">
            <v>1</v>
          </cell>
          <cell r="BE1822" t="str">
            <v>REQ</v>
          </cell>
          <cell r="BF1822" t="str">
            <v>N/A</v>
          </cell>
          <cell r="BG1822" t="str">
            <v>REQ</v>
          </cell>
        </row>
        <row r="1823">
          <cell r="A1823">
            <v>81287</v>
          </cell>
          <cell r="B1823">
            <v>44915</v>
          </cell>
          <cell r="C1823"/>
          <cell r="D1823"/>
          <cell r="E1823"/>
          <cell r="F1823" t="str">
            <v>Mercy Housing California 98, LP</v>
          </cell>
          <cell r="G1823" t="str">
            <v>Norwalk Veterans Housing</v>
          </cell>
          <cell r="H1823" t="str">
            <v>Mercy Housing California</v>
          </cell>
          <cell r="I1823" t="str">
            <v>NEF Assignment Corporation, as nominee</v>
          </cell>
          <cell r="J1823" t="str">
            <v>36-4326848</v>
          </cell>
          <cell r="K1823">
            <v>0.99990000000000001</v>
          </cell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 t="str">
            <v>SVB Coastal Fund I LP</v>
          </cell>
          <cell r="W1823" t="str">
            <v>92-0240376</v>
          </cell>
          <cell r="X1823">
            <v>0.99990000000000001</v>
          </cell>
          <cell r="Y1823"/>
          <cell r="Z1823"/>
          <cell r="AA1823"/>
          <cell r="AB1823"/>
          <cell r="AC1823"/>
          <cell r="AD1823"/>
          <cell r="AE1823"/>
          <cell r="AF1823"/>
          <cell r="AG1823"/>
          <cell r="AH1823"/>
          <cell r="AI1823" t="str">
            <v>Silicon Valley Bank - HQ</v>
          </cell>
          <cell r="AJ1823" t="str">
            <v>94-2875288</v>
          </cell>
          <cell r="AK1823">
            <v>0.99980000999999996</v>
          </cell>
          <cell r="AL1823"/>
          <cell r="AM1823"/>
          <cell r="AN1823"/>
          <cell r="AO1823"/>
          <cell r="AP1823"/>
          <cell r="AQ1823"/>
          <cell r="AR1823"/>
          <cell r="AS1823"/>
          <cell r="AT1823"/>
          <cell r="AU1823"/>
          <cell r="AV1823"/>
          <cell r="AW1823"/>
          <cell r="AX1823"/>
          <cell r="AY1823"/>
          <cell r="AZ1823" t="b">
            <v>1</v>
          </cell>
          <cell r="BA1823" t="b">
            <v>1</v>
          </cell>
          <cell r="BB1823" t="b">
            <v>0</v>
          </cell>
          <cell r="BC1823" t="str">
            <v>FALSE</v>
          </cell>
          <cell r="BD1823" t="b">
            <v>1</v>
          </cell>
          <cell r="BE1823" t="str">
            <v>REQ</v>
          </cell>
          <cell r="BF1823" t="e">
            <v>#NAME?</v>
          </cell>
          <cell r="BG1823" t="str">
            <v>REQ</v>
          </cell>
        </row>
        <row r="1824">
          <cell r="A1824">
            <v>79916</v>
          </cell>
          <cell r="B1824">
            <v>44281</v>
          </cell>
          <cell r="C1824"/>
          <cell r="D1824"/>
          <cell r="E1824"/>
          <cell r="F1824" t="str">
            <v>Alta Verde, LLC</v>
          </cell>
          <cell r="G1824" t="str">
            <v>Alta Verde Apartments</v>
          </cell>
          <cell r="H1824" t="str">
            <v>Gorman and Company, Inc.</v>
          </cell>
          <cell r="I1824" t="str">
            <v>NEF FRE Affordable Housing Fund LP</v>
          </cell>
          <cell r="J1824" t="str">
            <v>37-1908305</v>
          </cell>
          <cell r="K1824">
            <v>0.99980000000000002</v>
          </cell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 t="str">
            <v>NEF FRE Affordable Housing Fund LP</v>
          </cell>
          <cell r="W1824" t="str">
            <v>37-1908305</v>
          </cell>
          <cell r="X1824">
            <v>0.99980000000000002</v>
          </cell>
          <cell r="Y1824"/>
          <cell r="Z1824"/>
          <cell r="AA1824"/>
          <cell r="AB1824"/>
          <cell r="AC1824"/>
          <cell r="AD1824"/>
          <cell r="AE1824"/>
          <cell r="AF1824"/>
          <cell r="AG1824"/>
          <cell r="AH1824"/>
          <cell r="AI1824" t="str">
            <v>Federal Home Loan Mortgage Corporation</v>
          </cell>
          <cell r="AJ1824" t="str">
            <v>52-0904874</v>
          </cell>
          <cell r="AK1824">
            <v>0.99970002000000002</v>
          </cell>
          <cell r="AL1824"/>
          <cell r="AM1824"/>
          <cell r="AN1824"/>
          <cell r="AO1824"/>
          <cell r="AP1824"/>
          <cell r="AQ1824"/>
          <cell r="AR1824"/>
          <cell r="AS1824"/>
          <cell r="AT1824"/>
          <cell r="AU1824"/>
          <cell r="AV1824"/>
          <cell r="AW1824"/>
          <cell r="AX1824"/>
          <cell r="AY1824"/>
          <cell r="AZ1824" t="b">
            <v>0</v>
          </cell>
          <cell r="BA1824" t="b">
            <v>0</v>
          </cell>
          <cell r="BB1824" t="b">
            <v>0</v>
          </cell>
          <cell r="BC1824" t="str">
            <v>TRUE</v>
          </cell>
          <cell r="BD1824" t="b">
            <v>1</v>
          </cell>
          <cell r="BE1824" t="str">
            <v>N/A</v>
          </cell>
          <cell r="BF1824" t="e">
            <v>#NAME?</v>
          </cell>
          <cell r="BG1824" t="str">
            <v>REQ</v>
          </cell>
        </row>
        <row r="1825">
          <cell r="A1825">
            <v>81296</v>
          </cell>
          <cell r="B1825">
            <v>44750</v>
          </cell>
          <cell r="C1825" t="str">
            <v>x</v>
          </cell>
          <cell r="D1825"/>
          <cell r="E1825"/>
          <cell r="F1825" t="str">
            <v>Wyndham Pointe - Preservation Loan 2022</v>
          </cell>
          <cell r="G1825" t="str">
            <v>Wyndham Pointe SMT#81296</v>
          </cell>
          <cell r="H1825" t="str">
            <v>Lincoln Avenue Capital, LLC</v>
          </cell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/>
          <cell r="AG1825"/>
          <cell r="AH1825"/>
          <cell r="AI1825"/>
          <cell r="AJ1825"/>
          <cell r="AK1825"/>
          <cell r="AL1825"/>
          <cell r="AM1825"/>
          <cell r="AN1825"/>
          <cell r="AO1825"/>
          <cell r="AP1825"/>
          <cell r="AQ1825"/>
          <cell r="AR1825"/>
          <cell r="AS1825"/>
          <cell r="AT1825"/>
          <cell r="AU1825"/>
          <cell r="AV1825"/>
          <cell r="AW1825"/>
          <cell r="AX1825"/>
          <cell r="AY1825"/>
          <cell r="AZ1825" t="str">
            <v>TRUE</v>
          </cell>
          <cell r="BA1825" t="str">
            <v>TRUE</v>
          </cell>
          <cell r="BB1825" t="str">
            <v>TRUE</v>
          </cell>
          <cell r="BC1825" t="str">
            <v>TRUE</v>
          </cell>
          <cell r="BD1825" t="b">
            <v>1</v>
          </cell>
          <cell r="BE1825" t="str">
            <v>N/A</v>
          </cell>
          <cell r="BF1825" t="e">
            <v>#NAME?</v>
          </cell>
          <cell r="BG1825" t="str">
            <v>REQ</v>
          </cell>
        </row>
        <row r="1826">
          <cell r="A1826">
            <v>82200</v>
          </cell>
          <cell r="B1826">
            <v>39965</v>
          </cell>
          <cell r="C1826"/>
          <cell r="D1826"/>
          <cell r="E1826"/>
          <cell r="F1826" t="str">
            <v>Cornerstone-Casper Partners, L.P.</v>
          </cell>
          <cell r="G1826" t="str">
            <v>Cornerstone Apartments</v>
          </cell>
          <cell r="H1826" t="str">
            <v>Cornerstone Associates LLC</v>
          </cell>
          <cell r="I1826" t="str">
            <v>MPEG Special Fund II, L.P.</v>
          </cell>
          <cell r="J1826" t="str">
            <v>35-2344657</v>
          </cell>
          <cell r="K1826">
            <v>0.99990000000000001</v>
          </cell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 t="str">
            <v>MPEG Special Fund II, L.P.</v>
          </cell>
          <cell r="W1826" t="str">
            <v>35-2344657</v>
          </cell>
          <cell r="X1826">
            <v>0.99990000000000001</v>
          </cell>
          <cell r="Y1826"/>
          <cell r="Z1826"/>
          <cell r="AA1826"/>
          <cell r="AB1826"/>
          <cell r="AC1826"/>
          <cell r="AD1826"/>
          <cell r="AE1826"/>
          <cell r="AF1826"/>
          <cell r="AG1826"/>
          <cell r="AH1826"/>
          <cell r="AI1826" t="str">
            <v>Wells Fargo Community Investment Holdings, LLC</v>
          </cell>
          <cell r="AJ1826" t="str">
            <v>26-4569343</v>
          </cell>
          <cell r="AK1826">
            <v>0.99980001000000007</v>
          </cell>
          <cell r="AL1826"/>
          <cell r="AM1826"/>
          <cell r="AN1826"/>
          <cell r="AO1826"/>
          <cell r="AP1826"/>
          <cell r="AQ1826"/>
          <cell r="AR1826"/>
          <cell r="AS1826"/>
          <cell r="AT1826"/>
          <cell r="AU1826"/>
          <cell r="AV1826"/>
          <cell r="AW1826"/>
          <cell r="AX1826"/>
          <cell r="AY1826"/>
          <cell r="AZ1826" t="b">
            <v>1</v>
          </cell>
          <cell r="BA1826" t="b">
            <v>1</v>
          </cell>
          <cell r="BB1826" t="b">
            <v>0</v>
          </cell>
          <cell r="BC1826" t="str">
            <v>TRUE</v>
          </cell>
          <cell r="BD1826" t="b">
            <v>1</v>
          </cell>
          <cell r="BE1826" t="str">
            <v>N/A</v>
          </cell>
          <cell r="BF1826" t="e">
            <v>#NAME?</v>
          </cell>
          <cell r="BG1826" t="str">
            <v>REQ</v>
          </cell>
        </row>
        <row r="1827">
          <cell r="A1827">
            <v>81173</v>
          </cell>
          <cell r="B1827">
            <v>44951</v>
          </cell>
          <cell r="C1827"/>
          <cell r="D1827"/>
          <cell r="E1827"/>
          <cell r="F1827" t="str">
            <v>Gateway Valley Limited Partnership</v>
          </cell>
          <cell r="G1827" t="str">
            <v>Gateway Village Valley Manor</v>
          </cell>
          <cell r="H1827" t="str">
            <v>Affordable Housing Solutions, Inc.</v>
          </cell>
          <cell r="I1827" t="str">
            <v>NEF Assignment Corporation, as nominee</v>
          </cell>
          <cell r="J1827" t="str">
            <v>36-4326848</v>
          </cell>
          <cell r="K1827">
            <v>0.99990000000000001</v>
          </cell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 t="str">
            <v>National Equity Fund 2022 LP</v>
          </cell>
          <cell r="W1827" t="str">
            <v>88-0768490</v>
          </cell>
          <cell r="X1827">
            <v>0.99990000000000001</v>
          </cell>
          <cell r="Y1827"/>
          <cell r="Z1827"/>
          <cell r="AA1827"/>
          <cell r="AB1827"/>
          <cell r="AC1827"/>
          <cell r="AD1827"/>
          <cell r="AE1827"/>
          <cell r="AF1827"/>
          <cell r="AG1827"/>
          <cell r="AH1827"/>
          <cell r="AI1827" t="str">
            <v>No investor with 50% or more ownership</v>
          </cell>
          <cell r="AJ1827" t="str">
            <v>N/A</v>
          </cell>
          <cell r="AK1827" t="str">
            <v>N/A</v>
          </cell>
          <cell r="AL1827"/>
          <cell r="AM1827"/>
          <cell r="AN1827"/>
          <cell r="AO1827"/>
          <cell r="AP1827"/>
          <cell r="AQ1827"/>
          <cell r="AR1827"/>
          <cell r="AS1827"/>
          <cell r="AT1827"/>
          <cell r="AU1827"/>
          <cell r="AV1827"/>
          <cell r="AW1827"/>
          <cell r="AX1827"/>
          <cell r="AY1827"/>
          <cell r="AZ1827" t="b">
            <v>1</v>
          </cell>
          <cell r="BA1827" t="b">
            <v>1</v>
          </cell>
          <cell r="BB1827" t="str">
            <v>TRUE</v>
          </cell>
          <cell r="BC1827" t="str">
            <v>FALSE</v>
          </cell>
          <cell r="BD1827" t="b">
            <v>1</v>
          </cell>
          <cell r="BE1827" t="str">
            <v>REQ</v>
          </cell>
          <cell r="BF1827" t="str">
            <v>N/A</v>
          </cell>
          <cell r="BG1827" t="str">
            <v>REQ</v>
          </cell>
        </row>
        <row r="1828">
          <cell r="A1828">
            <v>81238</v>
          </cell>
          <cell r="B1828">
            <v>45114</v>
          </cell>
          <cell r="C1828"/>
          <cell r="D1828"/>
          <cell r="E1828"/>
          <cell r="F1828" t="str">
            <v>La Vista De Lopez LP</v>
          </cell>
          <cell r="G1828" t="str">
            <v>La Vista Lopez</v>
          </cell>
          <cell r="H1828" t="str">
            <v>Guadalupe Community Development Corporation, Inc</v>
          </cell>
          <cell r="I1828" t="str">
            <v>NEF Assignment Corporation, as nominee</v>
          </cell>
          <cell r="J1828" t="str">
            <v>36-4326848</v>
          </cell>
          <cell r="K1828">
            <v>0.99990000000000001</v>
          </cell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 t="str">
            <v>NEF Emerging Minority Developer Fund LP</v>
          </cell>
          <cell r="W1828" t="str">
            <v>86-1325185</v>
          </cell>
          <cell r="X1828">
            <v>0.99990000000000001</v>
          </cell>
          <cell r="Y1828"/>
          <cell r="Z1828"/>
          <cell r="AA1828"/>
          <cell r="AB1828"/>
          <cell r="AC1828"/>
          <cell r="AD1828"/>
          <cell r="AE1828"/>
          <cell r="AF1828"/>
          <cell r="AG1828"/>
          <cell r="AH1828"/>
          <cell r="AI1828" t="str">
            <v>No investor with 50% or more ownership</v>
          </cell>
          <cell r="AJ1828" t="str">
            <v>N/A</v>
          </cell>
          <cell r="AK1828" t="str">
            <v>N/A</v>
          </cell>
          <cell r="AL1828"/>
          <cell r="AM1828"/>
          <cell r="AN1828"/>
          <cell r="AO1828"/>
          <cell r="AP1828"/>
          <cell r="AQ1828"/>
          <cell r="AR1828"/>
          <cell r="AS1828"/>
          <cell r="AT1828"/>
          <cell r="AU1828"/>
          <cell r="AV1828"/>
          <cell r="AW1828"/>
          <cell r="AX1828"/>
          <cell r="AY1828"/>
          <cell r="AZ1828" t="b">
            <v>1</v>
          </cell>
          <cell r="BA1828" t="b">
            <v>1</v>
          </cell>
          <cell r="BB1828" t="str">
            <v>TRUE</v>
          </cell>
          <cell r="BC1828" t="str">
            <v>FALSE</v>
          </cell>
          <cell r="BD1828" t="b">
            <v>1</v>
          </cell>
          <cell r="BE1828" t="str">
            <v>REQ</v>
          </cell>
          <cell r="BF1828" t="str">
            <v>N/A</v>
          </cell>
          <cell r="BG1828" t="str">
            <v>REQ</v>
          </cell>
        </row>
        <row r="1829">
          <cell r="A1829">
            <v>81338</v>
          </cell>
          <cell r="B1829">
            <v>44742</v>
          </cell>
          <cell r="C1829" t="str">
            <v>x</v>
          </cell>
          <cell r="D1829"/>
          <cell r="E1829"/>
          <cell r="F1829" t="str">
            <v>Arbors Exchange, LLC</v>
          </cell>
          <cell r="G1829" t="str">
            <v>Arbors at Windsor Lake</v>
          </cell>
          <cell r="H1829" t="str">
            <v>Lincoln Avenue Capital, LLC</v>
          </cell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  <cell r="AE1829"/>
          <cell r="AF1829"/>
          <cell r="AG1829"/>
          <cell r="AH1829"/>
          <cell r="AI1829"/>
          <cell r="AJ1829"/>
          <cell r="AK1829"/>
          <cell r="AL1829"/>
          <cell r="AM1829"/>
          <cell r="AN1829"/>
          <cell r="AO1829"/>
          <cell r="AP1829"/>
          <cell r="AQ1829"/>
          <cell r="AR1829"/>
          <cell r="AS1829"/>
          <cell r="AT1829"/>
          <cell r="AU1829"/>
          <cell r="AV1829"/>
          <cell r="AW1829"/>
          <cell r="AX1829"/>
          <cell r="AY1829"/>
          <cell r="AZ1829" t="str">
            <v>TRUE</v>
          </cell>
          <cell r="BA1829" t="str">
            <v>TRUE</v>
          </cell>
          <cell r="BB1829" t="str">
            <v>TRUE</v>
          </cell>
          <cell r="BC1829" t="str">
            <v>TRUE</v>
          </cell>
          <cell r="BD1829" t="b">
            <v>1</v>
          </cell>
          <cell r="BE1829" t="str">
            <v>N/A</v>
          </cell>
          <cell r="BF1829" t="e">
            <v>#NAME?</v>
          </cell>
          <cell r="BG1829" t="str">
            <v>REQ</v>
          </cell>
        </row>
        <row r="1830">
          <cell r="A1830">
            <v>81272</v>
          </cell>
          <cell r="B1830">
            <v>45042</v>
          </cell>
          <cell r="C1830"/>
          <cell r="D1830"/>
          <cell r="E1830"/>
          <cell r="F1830" t="str">
            <v>Dauner Haus 2023 Limited Dividend Housing Association, LLC</v>
          </cell>
          <cell r="G1830" t="str">
            <v>Dauner Haus IV</v>
          </cell>
          <cell r="H1830" t="str">
            <v>MHT Housing, Inc.</v>
          </cell>
          <cell r="I1830" t="str">
            <v>NEF Assignment Corporation, as nominee</v>
          </cell>
          <cell r="J1830" t="str">
            <v>36-4326848</v>
          </cell>
          <cell r="K1830">
            <v>0.99990000000000001</v>
          </cell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 t="str">
            <v>National Equity Fund 2022 LP</v>
          </cell>
          <cell r="W1830" t="str">
            <v>88-0768490</v>
          </cell>
          <cell r="X1830">
            <v>0.58994099999999994</v>
          </cell>
          <cell r="Y1830" t="str">
            <v>National Equity Fund 2023 LP</v>
          </cell>
          <cell r="Z1830" t="str">
            <v>92-2025847</v>
          </cell>
          <cell r="AA1830">
            <v>0.40995899999999996</v>
          </cell>
          <cell r="AB1830"/>
          <cell r="AC1830"/>
          <cell r="AD1830"/>
          <cell r="AE1830"/>
          <cell r="AF1830"/>
          <cell r="AG1830"/>
          <cell r="AH1830"/>
          <cell r="AI1830" t="str">
            <v>No investor with 50% or more ownership</v>
          </cell>
          <cell r="AJ1830" t="str">
            <v>N/A</v>
          </cell>
          <cell r="AK1830" t="str">
            <v>N/A</v>
          </cell>
          <cell r="AL1830"/>
          <cell r="AM1830"/>
          <cell r="AN1830"/>
          <cell r="AO1830"/>
          <cell r="AP1830"/>
          <cell r="AQ1830"/>
          <cell r="AR1830"/>
          <cell r="AS1830"/>
          <cell r="AT1830"/>
          <cell r="AU1830"/>
          <cell r="AV1830"/>
          <cell r="AW1830"/>
          <cell r="AX1830"/>
          <cell r="AY1830"/>
          <cell r="AZ1830" t="b">
            <v>1</v>
          </cell>
          <cell r="BA1830" t="b">
            <v>1</v>
          </cell>
          <cell r="BB1830" t="str">
            <v>TRUE</v>
          </cell>
          <cell r="BC1830" t="str">
            <v>FALSE</v>
          </cell>
          <cell r="BD1830" t="b">
            <v>1</v>
          </cell>
          <cell r="BE1830" t="str">
            <v>REQ</v>
          </cell>
          <cell r="BF1830" t="str">
            <v>N/A</v>
          </cell>
          <cell r="BG1830" t="str">
            <v>REQ</v>
          </cell>
        </row>
        <row r="1831">
          <cell r="A1831">
            <v>81350</v>
          </cell>
          <cell r="B1831">
            <v>44820</v>
          </cell>
          <cell r="C1831" t="str">
            <v>x</v>
          </cell>
          <cell r="D1831"/>
          <cell r="E1831"/>
          <cell r="F1831" t="str">
            <v>Iris Gardens - Preservation Loan 2022</v>
          </cell>
          <cell r="G1831" t="str">
            <v>Iris Gardens SMT#81350</v>
          </cell>
          <cell r="H1831" t="str">
            <v>Eden Housing, Inc.</v>
          </cell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/>
          <cell r="AG1831"/>
          <cell r="AH1831"/>
          <cell r="AI1831"/>
          <cell r="AJ1831"/>
          <cell r="AK1831"/>
          <cell r="AL1831"/>
          <cell r="AM1831"/>
          <cell r="AN1831"/>
          <cell r="AO1831"/>
          <cell r="AP1831"/>
          <cell r="AQ1831"/>
          <cell r="AR1831"/>
          <cell r="AS1831"/>
          <cell r="AT1831"/>
          <cell r="AU1831"/>
          <cell r="AV1831"/>
          <cell r="AW1831"/>
          <cell r="AX1831"/>
          <cell r="AY1831"/>
          <cell r="AZ1831" t="str">
            <v>TRUE</v>
          </cell>
          <cell r="BA1831" t="str">
            <v>TRUE</v>
          </cell>
          <cell r="BB1831" t="str">
            <v>TRUE</v>
          </cell>
          <cell r="BC1831" t="str">
            <v>TRUE</v>
          </cell>
          <cell r="BD1831" t="b">
            <v>1</v>
          </cell>
          <cell r="BE1831" t="str">
            <v>N/A</v>
          </cell>
          <cell r="BF1831" t="e">
            <v>#NAME?</v>
          </cell>
          <cell r="BG1831" t="str">
            <v>REQ</v>
          </cell>
        </row>
        <row r="1832">
          <cell r="A1832">
            <v>81355</v>
          </cell>
          <cell r="B1832">
            <v>44917</v>
          </cell>
          <cell r="C1832"/>
          <cell r="D1832"/>
          <cell r="E1832"/>
          <cell r="F1832" t="str">
            <v>Orange Cove Citrus Gardens, LP</v>
          </cell>
          <cell r="G1832" t="str">
            <v>Citrus Garden</v>
          </cell>
          <cell r="H1832" t="str">
            <v>Housing Authority of Fresno County</v>
          </cell>
          <cell r="I1832" t="str">
            <v>NEF FRE Affordable Housing Fund LP</v>
          </cell>
          <cell r="J1832" t="str">
            <v>37-1908305</v>
          </cell>
          <cell r="K1832">
            <v>0.99990000000000001</v>
          </cell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 t="str">
            <v>NEF FRE Affordable Housing Fund LP</v>
          </cell>
          <cell r="W1832" t="str">
            <v>37-1908305</v>
          </cell>
          <cell r="X1832">
            <v>0.99990000000000001</v>
          </cell>
          <cell r="Y1832"/>
          <cell r="Z1832"/>
          <cell r="AA1832"/>
          <cell r="AB1832"/>
          <cell r="AC1832"/>
          <cell r="AD1832"/>
          <cell r="AE1832"/>
          <cell r="AF1832"/>
          <cell r="AG1832"/>
          <cell r="AH1832"/>
          <cell r="AI1832" t="str">
            <v>Federal Home Loan Mortgage Corporation</v>
          </cell>
          <cell r="AJ1832" t="str">
            <v>52-0904874</v>
          </cell>
          <cell r="AK1832">
            <v>0.99980000999999996</v>
          </cell>
          <cell r="AL1832"/>
          <cell r="AM1832"/>
          <cell r="AN1832"/>
          <cell r="AO1832"/>
          <cell r="AP1832"/>
          <cell r="AQ1832"/>
          <cell r="AR1832"/>
          <cell r="AS1832"/>
          <cell r="AT1832"/>
          <cell r="AU1832"/>
          <cell r="AV1832"/>
          <cell r="AW1832"/>
          <cell r="AX1832"/>
          <cell r="AY1832"/>
          <cell r="AZ1832" t="b">
            <v>1</v>
          </cell>
          <cell r="BA1832" t="b">
            <v>1</v>
          </cell>
          <cell r="BB1832" t="b">
            <v>0</v>
          </cell>
          <cell r="BC1832" t="str">
            <v>TRUE</v>
          </cell>
          <cell r="BD1832" t="b">
            <v>1</v>
          </cell>
          <cell r="BE1832" t="str">
            <v>N/A</v>
          </cell>
          <cell r="BF1832" t="e">
            <v>#NAME?</v>
          </cell>
          <cell r="BG1832" t="str">
            <v>REQ</v>
          </cell>
        </row>
        <row r="1833">
          <cell r="A1833">
            <v>81273</v>
          </cell>
          <cell r="B1833">
            <v>45014</v>
          </cell>
          <cell r="C1833"/>
          <cell r="D1833"/>
          <cell r="E1833"/>
          <cell r="F1833" t="str">
            <v>Ridgewood Vista 2023 Limited Dividend Housing Association, LLC</v>
          </cell>
          <cell r="G1833" t="str">
            <v>Ridgewood Vista</v>
          </cell>
          <cell r="H1833" t="str">
            <v>MHT Housing, Inc.</v>
          </cell>
          <cell r="I1833" t="str">
            <v>NEF Assignment Corporation, as nominee</v>
          </cell>
          <cell r="J1833" t="str">
            <v>36-4326848</v>
          </cell>
          <cell r="K1833">
            <v>0.99990000000000001</v>
          </cell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 t="str">
            <v>National Equity Fund 2022 LP</v>
          </cell>
          <cell r="W1833" t="str">
            <v>88-0768490</v>
          </cell>
          <cell r="X1833">
            <v>0.99990000000000001</v>
          </cell>
          <cell r="Y1833"/>
          <cell r="Z1833"/>
          <cell r="AA1833"/>
          <cell r="AB1833"/>
          <cell r="AC1833"/>
          <cell r="AD1833"/>
          <cell r="AE1833"/>
          <cell r="AF1833"/>
          <cell r="AG1833"/>
          <cell r="AH1833"/>
          <cell r="AI1833" t="str">
            <v>No investor with 50% or more ownership</v>
          </cell>
          <cell r="AJ1833" t="str">
            <v>N/A</v>
          </cell>
          <cell r="AK1833" t="str">
            <v>N/A</v>
          </cell>
          <cell r="AL1833"/>
          <cell r="AM1833"/>
          <cell r="AN1833"/>
          <cell r="AO1833"/>
          <cell r="AP1833"/>
          <cell r="AQ1833"/>
          <cell r="AR1833"/>
          <cell r="AS1833"/>
          <cell r="AT1833"/>
          <cell r="AU1833"/>
          <cell r="AV1833"/>
          <cell r="AW1833"/>
          <cell r="AX1833"/>
          <cell r="AY1833"/>
          <cell r="AZ1833" t="b">
            <v>1</v>
          </cell>
          <cell r="BA1833" t="b">
            <v>1</v>
          </cell>
          <cell r="BB1833" t="str">
            <v>TRUE</v>
          </cell>
          <cell r="BC1833" t="str">
            <v>FALSE</v>
          </cell>
          <cell r="BD1833" t="b">
            <v>1</v>
          </cell>
          <cell r="BE1833" t="str">
            <v>REQ</v>
          </cell>
          <cell r="BF1833" t="str">
            <v>N/A</v>
          </cell>
          <cell r="BG1833" t="str">
            <v>REQ</v>
          </cell>
        </row>
        <row r="1834">
          <cell r="A1834">
            <v>81322</v>
          </cell>
          <cell r="B1834">
            <v>44902</v>
          </cell>
          <cell r="C1834"/>
          <cell r="D1834"/>
          <cell r="E1834"/>
          <cell r="F1834" t="str">
            <v>Summit Lot 10, LP</v>
          </cell>
          <cell r="G1834" t="str">
            <v>Summit at O'Brien Farm Lot 10 4%</v>
          </cell>
          <cell r="H1834" t="str">
            <v>Summit Properties</v>
          </cell>
          <cell r="I1834" t="str">
            <v>NEF Assignment Corporation, as nominee</v>
          </cell>
          <cell r="J1834" t="str">
            <v>36-4326848</v>
          </cell>
          <cell r="K1834">
            <v>0.99990000000000001</v>
          </cell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 t="str">
            <v>National Equity Fund 2023 LP</v>
          </cell>
          <cell r="W1834" t="str">
            <v>92-2025847</v>
          </cell>
          <cell r="X1834">
            <v>0.99990000000000001</v>
          </cell>
          <cell r="Y1834"/>
          <cell r="Z1834"/>
          <cell r="AA1834"/>
          <cell r="AB1834"/>
          <cell r="AC1834"/>
          <cell r="AD1834"/>
          <cell r="AE1834"/>
          <cell r="AF1834"/>
          <cell r="AG1834"/>
          <cell r="AH1834"/>
          <cell r="AI1834" t="str">
            <v>No investor with 50% or more ownership</v>
          </cell>
          <cell r="AJ1834" t="str">
            <v>N/A</v>
          </cell>
          <cell r="AK1834" t="str">
            <v>N/A</v>
          </cell>
          <cell r="AL1834"/>
          <cell r="AM1834"/>
          <cell r="AN1834"/>
          <cell r="AO1834"/>
          <cell r="AP1834"/>
          <cell r="AQ1834"/>
          <cell r="AR1834"/>
          <cell r="AS1834"/>
          <cell r="AT1834"/>
          <cell r="AU1834"/>
          <cell r="AV1834"/>
          <cell r="AW1834"/>
          <cell r="AX1834"/>
          <cell r="AY1834"/>
          <cell r="AZ1834" t="b">
            <v>1</v>
          </cell>
          <cell r="BA1834" t="b">
            <v>1</v>
          </cell>
          <cell r="BB1834" t="str">
            <v>TRUE</v>
          </cell>
          <cell r="BC1834" t="str">
            <v>FALSE</v>
          </cell>
          <cell r="BD1834" t="b">
            <v>1</v>
          </cell>
          <cell r="BE1834" t="str">
            <v>REQ</v>
          </cell>
          <cell r="BF1834" t="str">
            <v>N/A</v>
          </cell>
          <cell r="BG1834" t="str">
            <v>REQ</v>
          </cell>
        </row>
        <row r="1835">
          <cell r="A1835">
            <v>81333</v>
          </cell>
          <cell r="B1835">
            <v>44902</v>
          </cell>
          <cell r="C1835"/>
          <cell r="D1835"/>
          <cell r="E1835"/>
          <cell r="F1835" t="str">
            <v>Summit Lot 11, LP</v>
          </cell>
          <cell r="G1835" t="str">
            <v>Summit at O'Brien Farm Lot 11 9%</v>
          </cell>
          <cell r="H1835" t="str">
            <v>Summit Properties</v>
          </cell>
          <cell r="I1835" t="str">
            <v>NEF Assignment Corporation, as nominee</v>
          </cell>
          <cell r="J1835" t="str">
            <v>36-4326848</v>
          </cell>
          <cell r="K1835">
            <v>0.99990000000000001</v>
          </cell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 t="str">
            <v>National Equity Fund 2023 LP</v>
          </cell>
          <cell r="W1835" t="str">
            <v>92-2025847</v>
          </cell>
          <cell r="X1835">
            <v>0.99990000000000001</v>
          </cell>
          <cell r="Y1835"/>
          <cell r="Z1835"/>
          <cell r="AA1835"/>
          <cell r="AB1835"/>
          <cell r="AC1835"/>
          <cell r="AD1835"/>
          <cell r="AE1835"/>
          <cell r="AF1835"/>
          <cell r="AG1835"/>
          <cell r="AH1835"/>
          <cell r="AI1835" t="str">
            <v>No investor with 50% or more ownership</v>
          </cell>
          <cell r="AJ1835" t="str">
            <v>N/A</v>
          </cell>
          <cell r="AK1835" t="str">
            <v>N/A</v>
          </cell>
          <cell r="AL1835"/>
          <cell r="AM1835"/>
          <cell r="AN1835"/>
          <cell r="AO1835"/>
          <cell r="AP1835"/>
          <cell r="AQ1835"/>
          <cell r="AR1835"/>
          <cell r="AS1835"/>
          <cell r="AT1835"/>
          <cell r="AU1835"/>
          <cell r="AV1835"/>
          <cell r="AW1835"/>
          <cell r="AX1835"/>
          <cell r="AY1835"/>
          <cell r="AZ1835" t="b">
            <v>1</v>
          </cell>
          <cell r="BA1835" t="b">
            <v>1</v>
          </cell>
          <cell r="BB1835" t="str">
            <v>TRUE</v>
          </cell>
          <cell r="BC1835" t="str">
            <v>FALSE</v>
          </cell>
          <cell r="BD1835" t="b">
            <v>1</v>
          </cell>
          <cell r="BE1835" t="str">
            <v>REQ</v>
          </cell>
          <cell r="BF1835" t="str">
            <v>N/A</v>
          </cell>
          <cell r="BG1835" t="str">
            <v>REQ</v>
          </cell>
        </row>
        <row r="1836">
          <cell r="A1836">
            <v>79013</v>
          </cell>
          <cell r="B1836">
            <v>43664</v>
          </cell>
          <cell r="C1836"/>
          <cell r="D1836"/>
          <cell r="E1836" t="str">
            <v>Phase 2 - Check investor % in the Fund's LPA</v>
          </cell>
          <cell r="F1836" t="str">
            <v>DePaul Utica, LP</v>
          </cell>
          <cell r="G1836" t="str">
            <v>Starting Line Apartments</v>
          </cell>
          <cell r="H1836" t="str">
            <v>DePaul Properties, Inc.</v>
          </cell>
          <cell r="I1836" t="str">
            <v>MS Single Investor Fund VI LLC</v>
          </cell>
          <cell r="J1836" t="str">
            <v>36-4933699</v>
          </cell>
          <cell r="K1836">
            <v>0.99990000000000001</v>
          </cell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 t="str">
            <v>MS Single Investor Fund VI LLC</v>
          </cell>
          <cell r="W1836" t="str">
            <v>36-4933699</v>
          </cell>
          <cell r="X1836">
            <v>0.99990000000000001</v>
          </cell>
          <cell r="Y1836"/>
          <cell r="Z1836"/>
          <cell r="AA1836"/>
          <cell r="AB1836"/>
          <cell r="AC1836"/>
          <cell r="AD1836"/>
          <cell r="AE1836"/>
          <cell r="AF1836"/>
          <cell r="AG1836"/>
          <cell r="AH1836"/>
          <cell r="AI1836" t="str">
            <v>Morgan Stanley Private Bank, National Association</v>
          </cell>
          <cell r="AJ1836" t="str">
            <v>36-3707380</v>
          </cell>
          <cell r="AK1836">
            <v>0.99989900009999999</v>
          </cell>
          <cell r="AL1836"/>
          <cell r="AM1836"/>
          <cell r="AN1836"/>
          <cell r="AO1836"/>
          <cell r="AP1836"/>
          <cell r="AQ1836"/>
          <cell r="AR1836"/>
          <cell r="AS1836"/>
          <cell r="AT1836"/>
          <cell r="AU1836"/>
          <cell r="AV1836" t="str">
            <v>NEF Assignment Corporation, as nominee</v>
          </cell>
          <cell r="AW1836" t="str">
            <v>36-4326848</v>
          </cell>
          <cell r="AX1836">
            <v>0.99990000000000001</v>
          </cell>
          <cell r="AY1836"/>
          <cell r="AZ1836" t="b">
            <v>1</v>
          </cell>
          <cell r="BA1836" t="b">
            <v>1</v>
          </cell>
          <cell r="BB1836" t="b">
            <v>0</v>
          </cell>
          <cell r="BC1836" t="str">
            <v>TRUE</v>
          </cell>
          <cell r="BD1836" t="b">
            <v>1</v>
          </cell>
          <cell r="BE1836" t="str">
            <v>N/A</v>
          </cell>
          <cell r="BF1836" t="e">
            <v>#NAME?</v>
          </cell>
          <cell r="BG1836" t="str">
            <v>REQ</v>
          </cell>
        </row>
        <row r="1837">
          <cell r="A1837">
            <v>81379</v>
          </cell>
          <cell r="B1837">
            <v>45104</v>
          </cell>
          <cell r="C1837"/>
          <cell r="D1837"/>
          <cell r="E1837"/>
          <cell r="F1837" t="str">
            <v>Osborn Pointe LP</v>
          </cell>
          <cell r="G1837" t="str">
            <v>Osborn Pointe</v>
          </cell>
          <cell r="H1837" t="str">
            <v>Native American Connections, Inc.</v>
          </cell>
          <cell r="I1837" t="str">
            <v>NEF Assignment Corporation, as nominee</v>
          </cell>
          <cell r="J1837" t="str">
            <v>36-4326848</v>
          </cell>
          <cell r="K1837">
            <v>0.99990000000000001</v>
          </cell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 t="str">
            <v>Homestead Equity Fund XVIII Limited Partnership</v>
          </cell>
          <cell r="W1837" t="str">
            <v>88-4351949</v>
          </cell>
          <cell r="X1837">
            <v>0.99990000000000001</v>
          </cell>
          <cell r="Y1837"/>
          <cell r="Z1837"/>
          <cell r="AA1837"/>
          <cell r="AB1837"/>
          <cell r="AC1837"/>
          <cell r="AD1837"/>
          <cell r="AE1837"/>
          <cell r="AF1837"/>
          <cell r="AG1837"/>
          <cell r="AH1837"/>
          <cell r="AI1837" t="str">
            <v>No investor with 50% or more ownership</v>
          </cell>
          <cell r="AJ1837" t="str">
            <v>N/A</v>
          </cell>
          <cell r="AK1837" t="str">
            <v>N/A</v>
          </cell>
          <cell r="AL1837"/>
          <cell r="AM1837"/>
          <cell r="AN1837"/>
          <cell r="AO1837"/>
          <cell r="AP1837"/>
          <cell r="AQ1837"/>
          <cell r="AR1837"/>
          <cell r="AS1837"/>
          <cell r="AT1837"/>
          <cell r="AU1837"/>
          <cell r="AV1837"/>
          <cell r="AW1837"/>
          <cell r="AX1837"/>
          <cell r="AY1837"/>
          <cell r="AZ1837" t="b">
            <v>1</v>
          </cell>
          <cell r="BA1837" t="b">
            <v>1</v>
          </cell>
          <cell r="BB1837" t="str">
            <v>TRUE</v>
          </cell>
          <cell r="BC1837" t="str">
            <v>FALSE</v>
          </cell>
          <cell r="BD1837" t="b">
            <v>1</v>
          </cell>
          <cell r="BE1837" t="str">
            <v>REQ</v>
          </cell>
          <cell r="BF1837" t="str">
            <v>N/A</v>
          </cell>
          <cell r="BG1837" t="str">
            <v>REQ</v>
          </cell>
        </row>
        <row r="1838">
          <cell r="A1838">
            <v>81434</v>
          </cell>
          <cell r="B1838">
            <v>44791</v>
          </cell>
          <cell r="C1838" t="str">
            <v>x</v>
          </cell>
          <cell r="D1838"/>
          <cell r="E1838"/>
          <cell r="F1838" t="str">
            <v>Planters Retreat</v>
          </cell>
          <cell r="G1838" t="str">
            <v>Planters Retreat SMT#81434</v>
          </cell>
          <cell r="H1838" t="str">
            <v>Lincoln Avenue Capital, LLC</v>
          </cell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/>
          <cell r="AG1838"/>
          <cell r="AH1838"/>
          <cell r="AI1838"/>
          <cell r="AJ1838"/>
          <cell r="AK1838"/>
          <cell r="AL1838"/>
          <cell r="AM1838"/>
          <cell r="AN1838"/>
          <cell r="AO1838"/>
          <cell r="AP1838"/>
          <cell r="AQ1838"/>
          <cell r="AR1838"/>
          <cell r="AS1838"/>
          <cell r="AT1838"/>
          <cell r="AU1838"/>
          <cell r="AV1838"/>
          <cell r="AW1838"/>
          <cell r="AX1838"/>
          <cell r="AY1838"/>
          <cell r="AZ1838" t="str">
            <v>TRUE</v>
          </cell>
          <cell r="BA1838" t="str">
            <v>TRUE</v>
          </cell>
          <cell r="BB1838" t="str">
            <v>TRUE</v>
          </cell>
          <cell r="BC1838" t="str">
            <v>TRUE</v>
          </cell>
          <cell r="BD1838" t="b">
            <v>1</v>
          </cell>
          <cell r="BE1838" t="str">
            <v>N/A</v>
          </cell>
          <cell r="BF1838" t="e">
            <v>#NAME?</v>
          </cell>
          <cell r="BG1838" t="str">
            <v>REQ</v>
          </cell>
        </row>
        <row r="1839">
          <cell r="A1839">
            <v>82229</v>
          </cell>
          <cell r="B1839">
            <v>40148</v>
          </cell>
          <cell r="C1839"/>
          <cell r="D1839"/>
          <cell r="E1839"/>
          <cell r="F1839" t="str">
            <v>Sunshine Park Limited Partnership</v>
          </cell>
          <cell r="G1839" t="str">
            <v>Sunshine Park</v>
          </cell>
          <cell r="H1839" t="str">
            <v>Hapisun Housing, LLC</v>
          </cell>
          <cell r="I1839" t="str">
            <v>MPEG Special Fund II, L.P.</v>
          </cell>
          <cell r="J1839" t="str">
            <v>35-2344657</v>
          </cell>
          <cell r="K1839">
            <v>0.99990000000000001</v>
          </cell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 t="str">
            <v>MPEG Special Fund II, L.P.</v>
          </cell>
          <cell r="W1839" t="str">
            <v>35-2344657</v>
          </cell>
          <cell r="X1839">
            <v>0.99990000000000001</v>
          </cell>
          <cell r="Y1839"/>
          <cell r="Z1839"/>
          <cell r="AA1839"/>
          <cell r="AB1839"/>
          <cell r="AC1839"/>
          <cell r="AD1839"/>
          <cell r="AE1839"/>
          <cell r="AF1839"/>
          <cell r="AG1839"/>
          <cell r="AH1839"/>
          <cell r="AI1839" t="str">
            <v>Wells Fargo Community Investment Holdings, LLC</v>
          </cell>
          <cell r="AJ1839" t="str">
            <v>26-4569343</v>
          </cell>
          <cell r="AK1839">
            <v>0.99980001000000007</v>
          </cell>
          <cell r="AL1839"/>
          <cell r="AM1839"/>
          <cell r="AN1839"/>
          <cell r="AO1839"/>
          <cell r="AP1839"/>
          <cell r="AQ1839"/>
          <cell r="AR1839"/>
          <cell r="AS1839"/>
          <cell r="AT1839"/>
          <cell r="AU1839"/>
          <cell r="AV1839"/>
          <cell r="AW1839"/>
          <cell r="AX1839"/>
          <cell r="AY1839"/>
          <cell r="AZ1839" t="b">
            <v>1</v>
          </cell>
          <cell r="BA1839" t="b">
            <v>1</v>
          </cell>
          <cell r="BB1839" t="b">
            <v>0</v>
          </cell>
          <cell r="BC1839" t="str">
            <v>TRUE</v>
          </cell>
          <cell r="BD1839" t="b">
            <v>1</v>
          </cell>
          <cell r="BE1839" t="str">
            <v>N/A</v>
          </cell>
          <cell r="BF1839" t="e">
            <v>#NAME?</v>
          </cell>
          <cell r="BG1839" t="str">
            <v>REQ</v>
          </cell>
        </row>
        <row r="1840">
          <cell r="A1840">
            <v>81457</v>
          </cell>
          <cell r="B1840">
            <v>44866</v>
          </cell>
          <cell r="C1840" t="str">
            <v>x</v>
          </cell>
          <cell r="D1840"/>
          <cell r="E1840"/>
          <cell r="F1840" t="str">
            <v>Richards Road Development Holding Company LLC</v>
          </cell>
          <cell r="G1840" t="str">
            <v>Park at Woodland Springs</v>
          </cell>
          <cell r="H1840" t="str">
            <v>Community Housing Works</v>
          </cell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/>
          <cell r="AG1840"/>
          <cell r="AH1840"/>
          <cell r="AI1840"/>
          <cell r="AJ1840"/>
          <cell r="AK1840"/>
          <cell r="AL1840"/>
          <cell r="AM1840"/>
          <cell r="AN1840"/>
          <cell r="AO1840"/>
          <cell r="AP1840"/>
          <cell r="AQ1840"/>
          <cell r="AR1840"/>
          <cell r="AS1840"/>
          <cell r="AT1840"/>
          <cell r="AU1840"/>
          <cell r="AV1840"/>
          <cell r="AW1840"/>
          <cell r="AX1840"/>
          <cell r="AY1840"/>
          <cell r="AZ1840" t="str">
            <v>TRUE</v>
          </cell>
          <cell r="BA1840" t="str">
            <v>TRUE</v>
          </cell>
          <cell r="BB1840" t="str">
            <v>TRUE</v>
          </cell>
          <cell r="BC1840" t="str">
            <v>TRUE</v>
          </cell>
          <cell r="BD1840" t="b">
            <v>1</v>
          </cell>
          <cell r="BE1840" t="str">
            <v>N/A</v>
          </cell>
          <cell r="BF1840" t="e">
            <v>#NAME?</v>
          </cell>
          <cell r="BG1840" t="str">
            <v>REQ</v>
          </cell>
        </row>
        <row r="1841">
          <cell r="A1841">
            <v>81458</v>
          </cell>
          <cell r="B1841">
            <v>44846</v>
          </cell>
          <cell r="C1841" t="str">
            <v>x</v>
          </cell>
          <cell r="D1841"/>
          <cell r="E1841"/>
          <cell r="F1841" t="str">
            <v>Island Gardens</v>
          </cell>
          <cell r="G1841" t="str">
            <v>Island Gardens SMT#81458</v>
          </cell>
          <cell r="H1841" t="str">
            <v>Foster Hamilton Affordable.</v>
          </cell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  <cell r="AE1841"/>
          <cell r="AF1841"/>
          <cell r="AG1841"/>
          <cell r="AH1841"/>
          <cell r="AI1841"/>
          <cell r="AJ1841"/>
          <cell r="AK1841"/>
          <cell r="AL1841"/>
          <cell r="AM1841"/>
          <cell r="AN1841"/>
          <cell r="AO1841"/>
          <cell r="AP1841"/>
          <cell r="AQ1841"/>
          <cell r="AR1841"/>
          <cell r="AS1841"/>
          <cell r="AT1841"/>
          <cell r="AU1841"/>
          <cell r="AV1841"/>
          <cell r="AW1841"/>
          <cell r="AX1841"/>
          <cell r="AY1841"/>
          <cell r="AZ1841" t="str">
            <v>TRUE</v>
          </cell>
          <cell r="BA1841" t="str">
            <v>TRUE</v>
          </cell>
          <cell r="BB1841" t="str">
            <v>TRUE</v>
          </cell>
          <cell r="BC1841" t="str">
            <v>TRUE</v>
          </cell>
          <cell r="BD1841" t="b">
            <v>1</v>
          </cell>
          <cell r="BE1841" t="str">
            <v>N/A</v>
          </cell>
          <cell r="BF1841" t="e">
            <v>#NAME?</v>
          </cell>
          <cell r="BG1841" t="str">
            <v>REQ</v>
          </cell>
        </row>
        <row r="1842">
          <cell r="A1842">
            <v>81468</v>
          </cell>
          <cell r="B1842">
            <v>44812</v>
          </cell>
          <cell r="C1842" t="str">
            <v>x</v>
          </cell>
          <cell r="D1842"/>
          <cell r="E1842"/>
          <cell r="F1842" t="str">
            <v>Belmont Daniels Apartments</v>
          </cell>
          <cell r="G1842" t="str">
            <v>Belmont Place</v>
          </cell>
          <cell r="H1842" t="str">
            <v>Iris Holdings Group</v>
          </cell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/>
          <cell r="AG1842"/>
          <cell r="AH1842"/>
          <cell r="AI1842"/>
          <cell r="AJ1842"/>
          <cell r="AK1842"/>
          <cell r="AL1842"/>
          <cell r="AM1842"/>
          <cell r="AN1842"/>
          <cell r="AO1842"/>
          <cell r="AP1842"/>
          <cell r="AQ1842"/>
          <cell r="AR1842"/>
          <cell r="AS1842"/>
          <cell r="AT1842"/>
          <cell r="AU1842"/>
          <cell r="AV1842"/>
          <cell r="AW1842"/>
          <cell r="AX1842"/>
          <cell r="AY1842"/>
          <cell r="AZ1842" t="str">
            <v>TRUE</v>
          </cell>
          <cell r="BA1842" t="str">
            <v>TRUE</v>
          </cell>
          <cell r="BB1842" t="str">
            <v>TRUE</v>
          </cell>
          <cell r="BC1842" t="str">
            <v>TRUE</v>
          </cell>
          <cell r="BD1842" t="b">
            <v>1</v>
          </cell>
          <cell r="BE1842" t="str">
            <v>N/A</v>
          </cell>
          <cell r="BF1842" t="e">
            <v>#NAME?</v>
          </cell>
          <cell r="BG1842" t="str">
            <v>REQ</v>
          </cell>
        </row>
        <row r="1843">
          <cell r="A1843">
            <v>81474</v>
          </cell>
          <cell r="B1843">
            <v>44914</v>
          </cell>
          <cell r="C1843"/>
          <cell r="D1843"/>
          <cell r="E1843"/>
          <cell r="F1843" t="str">
            <v>Nugent Square Partners II, L.P.</v>
          </cell>
          <cell r="G1843" t="str">
            <v>Nugent Square Apartments</v>
          </cell>
          <cell r="H1843" t="str">
            <v>Eden Housing, Inc.</v>
          </cell>
          <cell r="I1843" t="str">
            <v>NEF Assignment Corporation, as nominee</v>
          </cell>
          <cell r="J1843" t="str">
            <v>36-4326848</v>
          </cell>
          <cell r="K1843">
            <v>0.99990000000000001</v>
          </cell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 t="str">
            <v>SVB Coastal Fund I LP</v>
          </cell>
          <cell r="W1843" t="str">
            <v>92-0240376</v>
          </cell>
          <cell r="X1843">
            <v>0.99990000000000001</v>
          </cell>
          <cell r="Y1843"/>
          <cell r="Z1843"/>
          <cell r="AA1843"/>
          <cell r="AB1843"/>
          <cell r="AC1843"/>
          <cell r="AD1843"/>
          <cell r="AE1843"/>
          <cell r="AF1843"/>
          <cell r="AG1843"/>
          <cell r="AH1843"/>
          <cell r="AI1843" t="str">
            <v>Silicon Valley Bank - HQ</v>
          </cell>
          <cell r="AJ1843" t="str">
            <v>94-2875288</v>
          </cell>
          <cell r="AK1843">
            <v>0.99980000999999996</v>
          </cell>
          <cell r="AL1843"/>
          <cell r="AM1843"/>
          <cell r="AN1843"/>
          <cell r="AO1843"/>
          <cell r="AP1843"/>
          <cell r="AQ1843"/>
          <cell r="AR1843"/>
          <cell r="AS1843"/>
          <cell r="AT1843"/>
          <cell r="AU1843"/>
          <cell r="AV1843"/>
          <cell r="AW1843"/>
          <cell r="AX1843"/>
          <cell r="AY1843"/>
          <cell r="AZ1843" t="b">
            <v>1</v>
          </cell>
          <cell r="BA1843" t="b">
            <v>1</v>
          </cell>
          <cell r="BB1843" t="b">
            <v>0</v>
          </cell>
          <cell r="BC1843" t="str">
            <v>FALSE</v>
          </cell>
          <cell r="BD1843" t="b">
            <v>1</v>
          </cell>
          <cell r="BE1843" t="str">
            <v>REQ</v>
          </cell>
          <cell r="BF1843" t="e">
            <v>#NAME?</v>
          </cell>
          <cell r="BG1843" t="str">
            <v>REQ</v>
          </cell>
        </row>
        <row r="1844">
          <cell r="A1844">
            <v>81482</v>
          </cell>
          <cell r="B1844">
            <v>44816</v>
          </cell>
          <cell r="C1844" t="str">
            <v>x</v>
          </cell>
          <cell r="D1844"/>
          <cell r="E1844"/>
          <cell r="F1844" t="str">
            <v>Cross Creek</v>
          </cell>
          <cell r="G1844" t="str">
            <v>Cross Creek SMT#81482</v>
          </cell>
          <cell r="H1844" t="str">
            <v>Lincoln Avenue Capital, LLC</v>
          </cell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/>
          <cell r="AE1844"/>
          <cell r="AF1844"/>
          <cell r="AG1844"/>
          <cell r="AH1844"/>
          <cell r="AI1844"/>
          <cell r="AJ1844"/>
          <cell r="AK1844"/>
          <cell r="AL1844"/>
          <cell r="AM1844"/>
          <cell r="AN1844"/>
          <cell r="AO1844"/>
          <cell r="AP1844"/>
          <cell r="AQ1844"/>
          <cell r="AR1844"/>
          <cell r="AS1844"/>
          <cell r="AT1844"/>
          <cell r="AU1844"/>
          <cell r="AV1844"/>
          <cell r="AW1844"/>
          <cell r="AX1844"/>
          <cell r="AY1844"/>
          <cell r="AZ1844" t="str">
            <v>TRUE</v>
          </cell>
          <cell r="BA1844" t="str">
            <v>TRUE</v>
          </cell>
          <cell r="BB1844" t="str">
            <v>TRUE</v>
          </cell>
          <cell r="BC1844" t="str">
            <v>TRUE</v>
          </cell>
          <cell r="BD1844" t="b">
            <v>1</v>
          </cell>
          <cell r="BE1844" t="str">
            <v>N/A</v>
          </cell>
          <cell r="BF1844" t="e">
            <v>#NAME?</v>
          </cell>
          <cell r="BG1844" t="str">
            <v>REQ</v>
          </cell>
        </row>
        <row r="1845">
          <cell r="A1845">
            <v>81487</v>
          </cell>
          <cell r="B1845">
            <v>45014</v>
          </cell>
          <cell r="C1845"/>
          <cell r="D1845"/>
          <cell r="E1845"/>
          <cell r="F1845" t="str">
            <v>Barnard Park Housing LP</v>
          </cell>
          <cell r="G1845" t="str">
            <v>Barnard Park Villas</v>
          </cell>
          <cell r="H1845" t="str">
            <v>Thomas Safran and Associates</v>
          </cell>
          <cell r="I1845" t="str">
            <v>NEF Assignment Corporation, as nominee</v>
          </cell>
          <cell r="J1845" t="str">
            <v>36-4326848</v>
          </cell>
          <cell r="K1845">
            <v>0.99990000000000001</v>
          </cell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 t="str">
            <v>NEF Capital One Investment Fund II LLC</v>
          </cell>
          <cell r="W1845" t="str">
            <v>85-0691261</v>
          </cell>
          <cell r="X1845">
            <v>0.99990000000000001</v>
          </cell>
          <cell r="Y1845"/>
          <cell r="Z1845"/>
          <cell r="AA1845"/>
          <cell r="AB1845"/>
          <cell r="AC1845"/>
          <cell r="AD1845"/>
          <cell r="AE1845"/>
          <cell r="AF1845"/>
          <cell r="AG1845"/>
          <cell r="AH1845"/>
          <cell r="AI1845" t="str">
            <v>Capital One Bank, N.A.</v>
          </cell>
          <cell r="AJ1845" t="str">
            <v>26-0403948</v>
          </cell>
          <cell r="AK1845">
            <v>0.99980001000000007</v>
          </cell>
          <cell r="AL1845"/>
          <cell r="AM1845"/>
          <cell r="AN1845"/>
          <cell r="AO1845"/>
          <cell r="AP1845"/>
          <cell r="AQ1845"/>
          <cell r="AR1845"/>
          <cell r="AS1845"/>
          <cell r="AT1845"/>
          <cell r="AU1845"/>
          <cell r="AV1845"/>
          <cell r="AW1845"/>
          <cell r="AX1845"/>
          <cell r="AY1845"/>
          <cell r="AZ1845" t="b">
            <v>1</v>
          </cell>
          <cell r="BA1845" t="b">
            <v>1</v>
          </cell>
          <cell r="BB1845" t="b">
            <v>0</v>
          </cell>
          <cell r="BC1845" t="str">
            <v>FALSE</v>
          </cell>
          <cell r="BD1845" t="b">
            <v>1</v>
          </cell>
          <cell r="BE1845" t="str">
            <v>REQ</v>
          </cell>
          <cell r="BF1845" t="e">
            <v>#NAME?</v>
          </cell>
          <cell r="BG1845" t="str">
            <v>REQ</v>
          </cell>
        </row>
        <row r="1846">
          <cell r="A1846">
            <v>81424</v>
          </cell>
          <cell r="B1846">
            <v>45099</v>
          </cell>
          <cell r="C1846"/>
          <cell r="D1846"/>
          <cell r="E1846"/>
          <cell r="F1846" t="str">
            <v>Talmage Oakland Limited Partnership</v>
          </cell>
          <cell r="G1846" t="str">
            <v>Oakland-Talmage</v>
          </cell>
          <cell r="H1846" t="str">
            <v>Trellis Co.</v>
          </cell>
          <cell r="I1846" t="str">
            <v>NEF Assignment Corporation, as nominee</v>
          </cell>
          <cell r="J1846" t="str">
            <v>36-4326848</v>
          </cell>
          <cell r="K1846">
            <v>0.99990000000000001</v>
          </cell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 t="str">
            <v>National Equity Fund 2022 LP</v>
          </cell>
          <cell r="W1846" t="str">
            <v>88-0768490</v>
          </cell>
          <cell r="X1846">
            <v>0.99990000000000001</v>
          </cell>
          <cell r="Y1846"/>
          <cell r="Z1846"/>
          <cell r="AA1846"/>
          <cell r="AB1846"/>
          <cell r="AC1846"/>
          <cell r="AD1846"/>
          <cell r="AE1846"/>
          <cell r="AF1846"/>
          <cell r="AG1846"/>
          <cell r="AH1846"/>
          <cell r="AI1846" t="str">
            <v>No investor with 50% or more ownership</v>
          </cell>
          <cell r="AJ1846" t="str">
            <v>N/A</v>
          </cell>
          <cell r="AK1846" t="str">
            <v>N/A</v>
          </cell>
          <cell r="AL1846"/>
          <cell r="AM1846"/>
          <cell r="AN1846"/>
          <cell r="AO1846"/>
          <cell r="AP1846"/>
          <cell r="AQ1846"/>
          <cell r="AR1846"/>
          <cell r="AS1846"/>
          <cell r="AT1846"/>
          <cell r="AU1846"/>
          <cell r="AV1846"/>
          <cell r="AW1846"/>
          <cell r="AX1846"/>
          <cell r="AY1846"/>
          <cell r="AZ1846" t="b">
            <v>1</v>
          </cell>
          <cell r="BA1846" t="b">
            <v>1</v>
          </cell>
          <cell r="BB1846" t="str">
            <v>TRUE</v>
          </cell>
          <cell r="BC1846" t="str">
            <v>FALSE</v>
          </cell>
          <cell r="BD1846" t="b">
            <v>1</v>
          </cell>
          <cell r="BE1846" t="str">
            <v>REQ</v>
          </cell>
          <cell r="BF1846" t="str">
            <v>N/A</v>
          </cell>
          <cell r="BG1846" t="str">
            <v>REQ</v>
          </cell>
        </row>
        <row r="1847">
          <cell r="A1847">
            <v>81492</v>
          </cell>
          <cell r="B1847">
            <v>44831</v>
          </cell>
          <cell r="C1847" t="str">
            <v>x</v>
          </cell>
          <cell r="D1847"/>
          <cell r="E1847"/>
          <cell r="F1847" t="str">
            <v>Marrington Village</v>
          </cell>
          <cell r="G1847" t="str">
            <v>Marrington Village SMT#81492</v>
          </cell>
          <cell r="H1847" t="str">
            <v>KH Equities</v>
          </cell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/>
          <cell r="AG1847"/>
          <cell r="AH1847"/>
          <cell r="AI1847"/>
          <cell r="AJ1847"/>
          <cell r="AK1847"/>
          <cell r="AL1847"/>
          <cell r="AM1847"/>
          <cell r="AN1847"/>
          <cell r="AO1847"/>
          <cell r="AP1847"/>
          <cell r="AQ1847"/>
          <cell r="AR1847"/>
          <cell r="AS1847"/>
          <cell r="AT1847"/>
          <cell r="AU1847"/>
          <cell r="AV1847"/>
          <cell r="AW1847"/>
          <cell r="AX1847"/>
          <cell r="AY1847"/>
          <cell r="AZ1847" t="str">
            <v>TRUE</v>
          </cell>
          <cell r="BA1847" t="str">
            <v>TRUE</v>
          </cell>
          <cell r="BB1847" t="str">
            <v>TRUE</v>
          </cell>
          <cell r="BC1847" t="str">
            <v>TRUE</v>
          </cell>
          <cell r="BD1847" t="b">
            <v>1</v>
          </cell>
          <cell r="BE1847" t="str">
            <v>N/A</v>
          </cell>
          <cell r="BF1847" t="e">
            <v>#NAME?</v>
          </cell>
          <cell r="BG1847" t="str">
            <v>REQ</v>
          </cell>
        </row>
        <row r="1848">
          <cell r="A1848">
            <v>81511</v>
          </cell>
          <cell r="B1848">
            <v>45105</v>
          </cell>
          <cell r="C1848"/>
          <cell r="D1848" t="str">
            <v>x</v>
          </cell>
          <cell r="E1848"/>
          <cell r="F1848" t="str">
            <v>Princeton Trail Affordable, LLC</v>
          </cell>
          <cell r="G1848" t="str">
            <v>Princeton Trail</v>
          </cell>
          <cell r="H1848" t="str">
            <v>JAS Group Enterprise, Inc.</v>
          </cell>
          <cell r="I1848" t="str">
            <v>NEF Assignment Corporation, as nominee</v>
          </cell>
          <cell r="J1848" t="str">
            <v>36-4326848</v>
          </cell>
          <cell r="K1848">
            <v>0.99990000000000001</v>
          </cell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 t="str">
            <v>NEF Support Corp.</v>
          </cell>
          <cell r="W1848" t="str">
            <v>36-4326845</v>
          </cell>
          <cell r="X1848">
            <v>0.99990000000000001</v>
          </cell>
          <cell r="Y1848"/>
          <cell r="Z1848"/>
          <cell r="AA1848"/>
          <cell r="AB1848"/>
          <cell r="AC1848"/>
          <cell r="AD1848"/>
          <cell r="AE1848"/>
          <cell r="AF1848"/>
          <cell r="AG1848"/>
          <cell r="AH1848"/>
          <cell r="AI1848" t="str">
            <v>NEF support corp</v>
          </cell>
          <cell r="AJ1848" t="str">
            <v>36-4326845</v>
          </cell>
          <cell r="AK1848">
            <v>0.99980001000000007</v>
          </cell>
          <cell r="AL1848"/>
          <cell r="AM1848"/>
          <cell r="AN1848"/>
          <cell r="AO1848"/>
          <cell r="AP1848"/>
          <cell r="AQ1848"/>
          <cell r="AR1848"/>
          <cell r="AS1848"/>
          <cell r="AT1848"/>
          <cell r="AU1848"/>
          <cell r="AV1848"/>
          <cell r="AW1848"/>
          <cell r="AX1848"/>
          <cell r="AY1848"/>
          <cell r="AZ1848" t="b">
            <v>1</v>
          </cell>
          <cell r="BA1848" t="b">
            <v>1</v>
          </cell>
          <cell r="BB1848" t="b">
            <v>0</v>
          </cell>
          <cell r="BC1848" t="str">
            <v>FALSE</v>
          </cell>
          <cell r="BD1848" t="b">
            <v>1</v>
          </cell>
          <cell r="BE1848" t="str">
            <v>REQ</v>
          </cell>
          <cell r="BF1848" t="e">
            <v>#NAME?</v>
          </cell>
          <cell r="BG1848" t="str">
            <v>REQ</v>
          </cell>
        </row>
        <row r="1849">
          <cell r="A1849">
            <v>81532</v>
          </cell>
          <cell r="B1849">
            <v>44840</v>
          </cell>
          <cell r="C1849" t="str">
            <v>x</v>
          </cell>
          <cell r="D1849"/>
          <cell r="E1849"/>
          <cell r="F1849" t="str">
            <v>Lakemoor Apartments</v>
          </cell>
          <cell r="G1849" t="str">
            <v>Lakemoor</v>
          </cell>
          <cell r="H1849" t="str">
            <v>Lincoln Avenue Capital, LLC</v>
          </cell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/>
          <cell r="AG1849"/>
          <cell r="AH1849"/>
          <cell r="AI1849"/>
          <cell r="AJ1849"/>
          <cell r="AK1849"/>
          <cell r="AL1849"/>
          <cell r="AM1849"/>
          <cell r="AN1849"/>
          <cell r="AO1849"/>
          <cell r="AP1849"/>
          <cell r="AQ1849"/>
          <cell r="AR1849"/>
          <cell r="AS1849"/>
          <cell r="AT1849"/>
          <cell r="AU1849"/>
          <cell r="AV1849"/>
          <cell r="AW1849"/>
          <cell r="AX1849"/>
          <cell r="AY1849"/>
          <cell r="AZ1849" t="str">
            <v>TRUE</v>
          </cell>
          <cell r="BA1849" t="str">
            <v>TRUE</v>
          </cell>
          <cell r="BB1849" t="str">
            <v>TRUE</v>
          </cell>
          <cell r="BC1849" t="str">
            <v>TRUE</v>
          </cell>
          <cell r="BD1849" t="b">
            <v>1</v>
          </cell>
          <cell r="BE1849" t="str">
            <v>N/A</v>
          </cell>
          <cell r="BF1849" t="e">
            <v>#NAME?</v>
          </cell>
          <cell r="BG1849" t="str">
            <v>REQ</v>
          </cell>
        </row>
        <row r="1850">
          <cell r="A1850">
            <v>81535</v>
          </cell>
          <cell r="B1850">
            <v>45020</v>
          </cell>
          <cell r="C1850"/>
          <cell r="D1850"/>
          <cell r="E1850"/>
          <cell r="F1850" t="str">
            <v>Oak Manor Apartments LP</v>
          </cell>
          <cell r="G1850" t="str">
            <v>Oak Manor</v>
          </cell>
          <cell r="H1850" t="str">
            <v>Our Coastal Village</v>
          </cell>
          <cell r="I1850" t="str">
            <v>NEF Assignment Corporation, as nominee</v>
          </cell>
          <cell r="J1850" t="str">
            <v>36-4326848</v>
          </cell>
          <cell r="K1850">
            <v>0.99990000000000001</v>
          </cell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 t="str">
            <v>Homestead Equity Fund XVIII Limited Partnership</v>
          </cell>
          <cell r="W1850" t="str">
            <v>88-4351949</v>
          </cell>
          <cell r="X1850">
            <v>0.99990000000000001</v>
          </cell>
          <cell r="Y1850"/>
          <cell r="Z1850"/>
          <cell r="AA1850"/>
          <cell r="AB1850"/>
          <cell r="AC1850"/>
          <cell r="AD1850"/>
          <cell r="AE1850"/>
          <cell r="AF1850"/>
          <cell r="AG1850"/>
          <cell r="AH1850"/>
          <cell r="AI1850" t="str">
            <v>No investor with 50% or more ownership</v>
          </cell>
          <cell r="AJ1850" t="str">
            <v>N/A</v>
          </cell>
          <cell r="AK1850" t="str">
            <v>N/A</v>
          </cell>
          <cell r="AL1850"/>
          <cell r="AM1850"/>
          <cell r="AN1850"/>
          <cell r="AO1850"/>
          <cell r="AP1850"/>
          <cell r="AQ1850"/>
          <cell r="AR1850"/>
          <cell r="AS1850"/>
          <cell r="AT1850"/>
          <cell r="AU1850"/>
          <cell r="AV1850"/>
          <cell r="AW1850"/>
          <cell r="AX1850"/>
          <cell r="AY1850"/>
          <cell r="AZ1850" t="b">
            <v>1</v>
          </cell>
          <cell r="BA1850" t="b">
            <v>1</v>
          </cell>
          <cell r="BB1850" t="str">
            <v>TRUE</v>
          </cell>
          <cell r="BC1850" t="str">
            <v>FALSE</v>
          </cell>
          <cell r="BD1850" t="b">
            <v>1</v>
          </cell>
          <cell r="BE1850" t="str">
            <v>REQ</v>
          </cell>
          <cell r="BF1850" t="str">
            <v>N/A</v>
          </cell>
          <cell r="BG1850" t="str">
            <v>REQ</v>
          </cell>
        </row>
        <row r="1851">
          <cell r="A1851">
            <v>81547</v>
          </cell>
          <cell r="B1851">
            <v>44593</v>
          </cell>
          <cell r="C1851" t="str">
            <v>x</v>
          </cell>
          <cell r="D1851"/>
          <cell r="E1851"/>
          <cell r="F1851" t="str">
            <v>Morro Bay Apts - Certificated</v>
          </cell>
          <cell r="G1851" t="str">
            <v>Morro Bay Apts - Certificated</v>
          </cell>
          <cell r="H1851" t="str">
            <v>Housing Authority of San Luis Obispo</v>
          </cell>
          <cell r="I1851" t="str">
            <v>NEF Assignment Corporation, as nominee</v>
          </cell>
          <cell r="J1851" t="str">
            <v>36-4326848</v>
          </cell>
          <cell r="K1851">
            <v>0.99990000000000001</v>
          </cell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 t="str">
            <v>California Equity Fund 2022 LP</v>
          </cell>
          <cell r="W1851" t="str">
            <v>88-1028647</v>
          </cell>
          <cell r="X1851">
            <v>0.99980001000000007</v>
          </cell>
          <cell r="Y1851"/>
          <cell r="Z1851"/>
          <cell r="AA1851"/>
          <cell r="AB1851"/>
          <cell r="AC1851"/>
          <cell r="AD1851"/>
          <cell r="AE1851"/>
          <cell r="AF1851"/>
          <cell r="AG1851"/>
          <cell r="AH1851"/>
          <cell r="AI1851" t="str">
            <v>No investor with 50% or more ownership</v>
          </cell>
          <cell r="AJ1851" t="str">
            <v>N/A</v>
          </cell>
          <cell r="AK1851" t="str">
            <v>N/A</v>
          </cell>
          <cell r="AL1851"/>
          <cell r="AM1851"/>
          <cell r="AN1851"/>
          <cell r="AO1851"/>
          <cell r="AP1851"/>
          <cell r="AQ1851"/>
          <cell r="AR1851"/>
          <cell r="AS1851"/>
          <cell r="AT1851"/>
          <cell r="AU1851"/>
          <cell r="AV1851"/>
          <cell r="AW1851"/>
          <cell r="AX1851"/>
          <cell r="AY1851"/>
          <cell r="AZ1851" t="str">
            <v>TRUE</v>
          </cell>
          <cell r="BA1851" t="str">
            <v>TRUE</v>
          </cell>
          <cell r="BB1851" t="str">
            <v>TRUE</v>
          </cell>
          <cell r="BC1851" t="str">
            <v>FALSE</v>
          </cell>
          <cell r="BD1851" t="b">
            <v>0</v>
          </cell>
          <cell r="BE1851" t="str">
            <v>REQ</v>
          </cell>
          <cell r="BF1851" t="str">
            <v>N/A</v>
          </cell>
          <cell r="BG1851" t="str">
            <v>REQ</v>
          </cell>
        </row>
        <row r="1852">
          <cell r="A1852">
            <v>81554</v>
          </cell>
          <cell r="B1852">
            <v>44861</v>
          </cell>
          <cell r="C1852" t="str">
            <v>x</v>
          </cell>
          <cell r="D1852"/>
          <cell r="E1852"/>
          <cell r="F1852" t="str">
            <v>Providence Park</v>
          </cell>
          <cell r="G1852" t="str">
            <v>Providence Park SMT#81554</v>
          </cell>
          <cell r="H1852" t="str">
            <v>Spain Companies, LLC</v>
          </cell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/>
          <cell r="AG1852"/>
          <cell r="AH1852"/>
          <cell r="AI1852"/>
          <cell r="AJ1852"/>
          <cell r="AK1852"/>
          <cell r="AL1852"/>
          <cell r="AM1852"/>
          <cell r="AN1852"/>
          <cell r="AO1852"/>
          <cell r="AP1852"/>
          <cell r="AQ1852"/>
          <cell r="AR1852"/>
          <cell r="AS1852"/>
          <cell r="AT1852"/>
          <cell r="AU1852"/>
          <cell r="AV1852"/>
          <cell r="AW1852"/>
          <cell r="AX1852"/>
          <cell r="AY1852"/>
          <cell r="AZ1852" t="str">
            <v>TRUE</v>
          </cell>
          <cell r="BA1852" t="str">
            <v>TRUE</v>
          </cell>
          <cell r="BB1852" t="str">
            <v>TRUE</v>
          </cell>
          <cell r="BC1852" t="str">
            <v>TRUE</v>
          </cell>
          <cell r="BD1852" t="b">
            <v>1</v>
          </cell>
          <cell r="BE1852" t="str">
            <v>N/A</v>
          </cell>
          <cell r="BF1852" t="e">
            <v>#NAME?</v>
          </cell>
          <cell r="BG1852" t="str">
            <v>REQ</v>
          </cell>
        </row>
        <row r="1853">
          <cell r="A1853">
            <v>81561</v>
          </cell>
          <cell r="B1853">
            <v>44939</v>
          </cell>
          <cell r="C1853" t="str">
            <v>x</v>
          </cell>
          <cell r="D1853"/>
          <cell r="E1853"/>
          <cell r="F1853" t="str">
            <v>Elizabeth Senior Housing LP</v>
          </cell>
          <cell r="G1853" t="str">
            <v>Alexian Manor SMT#81561</v>
          </cell>
          <cell r="H1853" t="str">
            <v>National Church Residences</v>
          </cell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/>
          <cell r="AG1853"/>
          <cell r="AH1853"/>
          <cell r="AI1853"/>
          <cell r="AJ1853"/>
          <cell r="AK1853"/>
          <cell r="AL1853"/>
          <cell r="AM1853"/>
          <cell r="AN1853"/>
          <cell r="AO1853"/>
          <cell r="AP1853"/>
          <cell r="AQ1853"/>
          <cell r="AR1853"/>
          <cell r="AS1853"/>
          <cell r="AT1853"/>
          <cell r="AU1853"/>
          <cell r="AV1853"/>
          <cell r="AW1853"/>
          <cell r="AX1853"/>
          <cell r="AY1853"/>
          <cell r="AZ1853" t="str">
            <v>TRUE</v>
          </cell>
          <cell r="BA1853" t="str">
            <v>TRUE</v>
          </cell>
          <cell r="BB1853" t="str">
            <v>TRUE</v>
          </cell>
          <cell r="BC1853" t="str">
            <v>TRUE</v>
          </cell>
          <cell r="BD1853" t="b">
            <v>1</v>
          </cell>
          <cell r="BE1853" t="str">
            <v>N/A</v>
          </cell>
          <cell r="BF1853" t="e">
            <v>#NAME?</v>
          </cell>
          <cell r="BG1853" t="str">
            <v>REQ</v>
          </cell>
        </row>
        <row r="1854">
          <cell r="A1854">
            <v>81563</v>
          </cell>
          <cell r="B1854">
            <v>44861</v>
          </cell>
          <cell r="C1854" t="str">
            <v>x</v>
          </cell>
          <cell r="D1854"/>
          <cell r="E1854"/>
          <cell r="F1854" t="str">
            <v>Seaview Estates - Preservation Loan 2022</v>
          </cell>
          <cell r="G1854" t="str">
            <v>Seaview Estates</v>
          </cell>
          <cell r="H1854" t="str">
            <v>Iris Holdings Group</v>
          </cell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/>
          <cell r="AG1854"/>
          <cell r="AH1854"/>
          <cell r="AI1854"/>
          <cell r="AJ1854"/>
          <cell r="AK1854"/>
          <cell r="AL1854"/>
          <cell r="AM1854"/>
          <cell r="AN1854"/>
          <cell r="AO1854"/>
          <cell r="AP1854"/>
          <cell r="AQ1854"/>
          <cell r="AR1854"/>
          <cell r="AS1854"/>
          <cell r="AT1854"/>
          <cell r="AU1854"/>
          <cell r="AV1854"/>
          <cell r="AW1854"/>
          <cell r="AX1854"/>
          <cell r="AY1854"/>
          <cell r="AZ1854" t="str">
            <v>TRUE</v>
          </cell>
          <cell r="BA1854" t="str">
            <v>TRUE</v>
          </cell>
          <cell r="BB1854" t="str">
            <v>TRUE</v>
          </cell>
          <cell r="BC1854" t="str">
            <v>TRUE</v>
          </cell>
          <cell r="BD1854" t="b">
            <v>1</v>
          </cell>
          <cell r="BE1854" t="str">
            <v>N/A</v>
          </cell>
          <cell r="BF1854" t="e">
            <v>#NAME?</v>
          </cell>
          <cell r="BG1854" t="str">
            <v>REQ</v>
          </cell>
        </row>
        <row r="1855">
          <cell r="A1855">
            <v>81566</v>
          </cell>
          <cell r="B1855">
            <v>44855</v>
          </cell>
          <cell r="C1855" t="str">
            <v>x</v>
          </cell>
          <cell r="D1855"/>
          <cell r="E1855"/>
          <cell r="F1855" t="str">
            <v>Windsor Apartments</v>
          </cell>
          <cell r="G1855" t="str">
            <v>Windsor SMT#81566</v>
          </cell>
          <cell r="H1855" t="str">
            <v>Ascenda Capital</v>
          </cell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/>
          <cell r="AG1855"/>
          <cell r="AH1855"/>
          <cell r="AI1855"/>
          <cell r="AJ1855"/>
          <cell r="AK1855"/>
          <cell r="AL1855"/>
          <cell r="AM1855"/>
          <cell r="AN1855"/>
          <cell r="AO1855"/>
          <cell r="AP1855"/>
          <cell r="AQ1855"/>
          <cell r="AR1855"/>
          <cell r="AS1855"/>
          <cell r="AT1855"/>
          <cell r="AU1855"/>
          <cell r="AV1855"/>
          <cell r="AW1855"/>
          <cell r="AX1855"/>
          <cell r="AY1855"/>
          <cell r="AZ1855" t="str">
            <v>TRUE</v>
          </cell>
          <cell r="BA1855" t="str">
            <v>TRUE</v>
          </cell>
          <cell r="BB1855" t="str">
            <v>TRUE</v>
          </cell>
          <cell r="BC1855" t="str">
            <v>TRUE</v>
          </cell>
          <cell r="BD1855" t="b">
            <v>1</v>
          </cell>
          <cell r="BE1855" t="str">
            <v>N/A</v>
          </cell>
          <cell r="BF1855" t="e">
            <v>#NAME?</v>
          </cell>
          <cell r="BG1855" t="str">
            <v>REQ</v>
          </cell>
        </row>
        <row r="1856">
          <cell r="A1856">
            <v>80231</v>
          </cell>
          <cell r="B1856">
            <v>44398</v>
          </cell>
          <cell r="C1856"/>
          <cell r="D1856"/>
          <cell r="E1856"/>
          <cell r="F1856" t="str">
            <v>Gateway Oak Cliff, LP</v>
          </cell>
          <cell r="G1856" t="str">
            <v>Gateway Oak Cliff</v>
          </cell>
          <cell r="H1856" t="str">
            <v>Carleton Companies</v>
          </cell>
          <cell r="I1856" t="str">
            <v>NEF Assignment Corporation, as nominee</v>
          </cell>
          <cell r="J1856" t="str">
            <v>36-4326848</v>
          </cell>
          <cell r="K1856">
            <v>0.99980000000000002</v>
          </cell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 t="str">
            <v>Homestead Equity Fund XVII Limited Partnership</v>
          </cell>
          <cell r="W1856" t="str">
            <v>85-1793386</v>
          </cell>
          <cell r="X1856">
            <v>0.94291138000000008</v>
          </cell>
          <cell r="Y1856" t="str">
            <v>Cathay Shared Investment Fund IV LP</v>
          </cell>
          <cell r="Z1856" t="str">
            <v>84-2113642</v>
          </cell>
          <cell r="AA1856">
            <v>5.6888620000000001E-2</v>
          </cell>
          <cell r="AB1856"/>
          <cell r="AC1856"/>
          <cell r="AD1856"/>
          <cell r="AE1856"/>
          <cell r="AF1856"/>
          <cell r="AG1856"/>
          <cell r="AH1856"/>
          <cell r="AI1856" t="str">
            <v>No investor with 50% or more ownership</v>
          </cell>
          <cell r="AJ1856" t="str">
            <v>N/A</v>
          </cell>
          <cell r="AK1856" t="str">
            <v>N/A</v>
          </cell>
          <cell r="AL1856"/>
          <cell r="AM1856"/>
          <cell r="AN1856"/>
          <cell r="AO1856"/>
          <cell r="AP1856"/>
          <cell r="AQ1856"/>
          <cell r="AR1856"/>
          <cell r="AS1856"/>
          <cell r="AT1856"/>
          <cell r="AU1856"/>
          <cell r="AV1856"/>
          <cell r="AW1856"/>
          <cell r="AX1856"/>
          <cell r="AY1856"/>
          <cell r="AZ1856" t="b">
            <v>0</v>
          </cell>
          <cell r="BA1856" t="b">
            <v>0</v>
          </cell>
          <cell r="BB1856" t="str">
            <v>TRUE</v>
          </cell>
          <cell r="BC1856" t="str">
            <v>FALSE</v>
          </cell>
          <cell r="BD1856" t="b">
            <v>1</v>
          </cell>
          <cell r="BE1856" t="str">
            <v>REQ</v>
          </cell>
          <cell r="BF1856" t="str">
            <v>N/A</v>
          </cell>
          <cell r="BG1856" t="str">
            <v>REQ</v>
          </cell>
        </row>
        <row r="1857">
          <cell r="A1857">
            <v>81582</v>
          </cell>
          <cell r="B1857">
            <v>44865</v>
          </cell>
          <cell r="C1857" t="str">
            <v>x</v>
          </cell>
          <cell r="D1857"/>
          <cell r="E1857"/>
          <cell r="F1857" t="str">
            <v>Lakeside Place</v>
          </cell>
          <cell r="G1857" t="str">
            <v>Lakeside Place SMT#81582</v>
          </cell>
          <cell r="H1857" t="str">
            <v>Spain Companies, LLC</v>
          </cell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/>
          <cell r="AG1857"/>
          <cell r="AH1857"/>
          <cell r="AI1857"/>
          <cell r="AJ1857"/>
          <cell r="AK1857"/>
          <cell r="AL1857"/>
          <cell r="AM1857"/>
          <cell r="AN1857"/>
          <cell r="AO1857"/>
          <cell r="AP1857"/>
          <cell r="AQ1857"/>
          <cell r="AR1857"/>
          <cell r="AS1857"/>
          <cell r="AT1857"/>
          <cell r="AU1857"/>
          <cell r="AV1857"/>
          <cell r="AW1857"/>
          <cell r="AX1857"/>
          <cell r="AY1857"/>
          <cell r="AZ1857" t="str">
            <v>TRUE</v>
          </cell>
          <cell r="BA1857" t="str">
            <v>TRUE</v>
          </cell>
          <cell r="BB1857" t="str">
            <v>TRUE</v>
          </cell>
          <cell r="BC1857" t="str">
            <v>TRUE</v>
          </cell>
          <cell r="BD1857" t="b">
            <v>1</v>
          </cell>
          <cell r="BE1857" t="str">
            <v>N/A</v>
          </cell>
          <cell r="BF1857" t="e">
            <v>#NAME?</v>
          </cell>
          <cell r="BG1857" t="str">
            <v>REQ</v>
          </cell>
        </row>
        <row r="1858">
          <cell r="A1858">
            <v>81607</v>
          </cell>
          <cell r="B1858">
            <v>45195</v>
          </cell>
          <cell r="C1858"/>
          <cell r="D1858" t="str">
            <v>x</v>
          </cell>
          <cell r="E1858"/>
          <cell r="F1858" t="str">
            <v>Dodge County HA Juneau LLC</v>
          </cell>
          <cell r="G1858" t="str">
            <v>Sunset View</v>
          </cell>
          <cell r="H1858" t="str">
            <v>Housing Authority of the County of Dodge, Wisconsin</v>
          </cell>
          <cell r="I1858" t="str">
            <v>NEF Assignment Corporation, as nominee</v>
          </cell>
          <cell r="J1858" t="str">
            <v>36-4326848</v>
          </cell>
          <cell r="K1858">
            <v>0.99990000000000001</v>
          </cell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 t="str">
            <v>NEF Support Corp.</v>
          </cell>
          <cell r="W1858" t="str">
            <v>36-4326845</v>
          </cell>
          <cell r="X1858">
            <v>0.99990000000000001</v>
          </cell>
          <cell r="Y1858"/>
          <cell r="Z1858"/>
          <cell r="AA1858"/>
          <cell r="AB1858"/>
          <cell r="AC1858"/>
          <cell r="AD1858"/>
          <cell r="AE1858"/>
          <cell r="AF1858"/>
          <cell r="AG1858"/>
          <cell r="AH1858"/>
          <cell r="AI1858" t="str">
            <v>NEF support corp</v>
          </cell>
          <cell r="AJ1858" t="str">
            <v>36-4326845</v>
          </cell>
          <cell r="AK1858">
            <v>0.99980001000000007</v>
          </cell>
          <cell r="AL1858"/>
          <cell r="AM1858"/>
          <cell r="AN1858"/>
          <cell r="AO1858"/>
          <cell r="AP1858"/>
          <cell r="AQ1858"/>
          <cell r="AR1858"/>
          <cell r="AS1858"/>
          <cell r="AT1858"/>
          <cell r="AU1858"/>
          <cell r="AV1858"/>
          <cell r="AW1858"/>
          <cell r="AX1858"/>
          <cell r="AY1858"/>
          <cell r="AZ1858" t="b">
            <v>1</v>
          </cell>
          <cell r="BA1858" t="b">
            <v>1</v>
          </cell>
          <cell r="BB1858" t="b">
            <v>0</v>
          </cell>
          <cell r="BC1858" t="str">
            <v>FALSE</v>
          </cell>
          <cell r="BD1858" t="b">
            <v>1</v>
          </cell>
          <cell r="BE1858" t="str">
            <v>REQ</v>
          </cell>
          <cell r="BF1858" t="e">
            <v>#NAME?</v>
          </cell>
          <cell r="BG1858" t="str">
            <v>REQ</v>
          </cell>
        </row>
        <row r="1859">
          <cell r="A1859">
            <v>82209</v>
          </cell>
          <cell r="B1859">
            <v>40210</v>
          </cell>
          <cell r="C1859"/>
          <cell r="D1859"/>
          <cell r="E1859"/>
          <cell r="F1859" t="str">
            <v>Aspen Creek Housing Limited Partnership</v>
          </cell>
          <cell r="G1859" t="str">
            <v>Aspen Creek Apartments</v>
          </cell>
          <cell r="H1859" t="str">
            <v>Machacek Real Estate Holding Co., LLC</v>
          </cell>
          <cell r="I1859" t="str">
            <v>MPEG Special Fund II, L.P.</v>
          </cell>
          <cell r="J1859" t="str">
            <v>35-2344657</v>
          </cell>
          <cell r="K1859">
            <v>0.99990000000000001</v>
          </cell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 t="str">
            <v>MPEG Special Fund II, L.P.</v>
          </cell>
          <cell r="W1859" t="str">
            <v>35-2344657</v>
          </cell>
          <cell r="X1859">
            <v>0.99990000000000001</v>
          </cell>
          <cell r="Y1859"/>
          <cell r="Z1859"/>
          <cell r="AA1859"/>
          <cell r="AB1859"/>
          <cell r="AC1859"/>
          <cell r="AD1859"/>
          <cell r="AE1859"/>
          <cell r="AF1859"/>
          <cell r="AG1859"/>
          <cell r="AH1859"/>
          <cell r="AI1859" t="str">
            <v>Wells Fargo Community Investment Holdings, LLC</v>
          </cell>
          <cell r="AJ1859" t="str">
            <v>26-4569343</v>
          </cell>
          <cell r="AK1859">
            <v>0.99980001000000007</v>
          </cell>
          <cell r="AL1859"/>
          <cell r="AM1859"/>
          <cell r="AN1859"/>
          <cell r="AO1859"/>
          <cell r="AP1859"/>
          <cell r="AQ1859"/>
          <cell r="AR1859"/>
          <cell r="AS1859"/>
          <cell r="AT1859"/>
          <cell r="AU1859"/>
          <cell r="AV1859"/>
          <cell r="AW1859"/>
          <cell r="AX1859"/>
          <cell r="AY1859"/>
          <cell r="AZ1859" t="b">
            <v>1</v>
          </cell>
          <cell r="BA1859" t="b">
            <v>1</v>
          </cell>
          <cell r="BB1859" t="b">
            <v>0</v>
          </cell>
          <cell r="BC1859" t="str">
            <v>TRUE</v>
          </cell>
          <cell r="BD1859" t="b">
            <v>1</v>
          </cell>
          <cell r="BE1859" t="str">
            <v>N/A</v>
          </cell>
          <cell r="BF1859" t="e">
            <v>#NAME?</v>
          </cell>
          <cell r="BG1859" t="str">
            <v>REQ</v>
          </cell>
        </row>
        <row r="1860">
          <cell r="A1860">
            <v>81631</v>
          </cell>
          <cell r="B1860">
            <v>45051</v>
          </cell>
          <cell r="C1860"/>
          <cell r="D1860"/>
          <cell r="E1860"/>
          <cell r="F1860" t="str">
            <v>Third Thyme, L.P.</v>
          </cell>
          <cell r="G1860" t="str">
            <v>Third Thyme</v>
          </cell>
          <cell r="H1860" t="str">
            <v>West Hollywood Community Housing Corporation</v>
          </cell>
          <cell r="I1860" t="str">
            <v>NEF Assignment Corporation, as nominee</v>
          </cell>
          <cell r="J1860" t="str">
            <v>36-4326848</v>
          </cell>
          <cell r="K1860">
            <v>0.99990000000000001</v>
          </cell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 t="str">
            <v>SVB Coastal Fund I LP</v>
          </cell>
          <cell r="W1860" t="str">
            <v>92-0240376</v>
          </cell>
          <cell r="X1860">
            <v>0.99990000000000001</v>
          </cell>
          <cell r="Y1860"/>
          <cell r="Z1860"/>
          <cell r="AA1860"/>
          <cell r="AB1860"/>
          <cell r="AC1860"/>
          <cell r="AD1860"/>
          <cell r="AE1860"/>
          <cell r="AF1860"/>
          <cell r="AG1860"/>
          <cell r="AH1860"/>
          <cell r="AI1860" t="str">
            <v>Silicon Valley Bank - HQ</v>
          </cell>
          <cell r="AJ1860" t="str">
            <v>94-2875288</v>
          </cell>
          <cell r="AK1860">
            <v>0.99980000999999996</v>
          </cell>
          <cell r="AL1860"/>
          <cell r="AM1860"/>
          <cell r="AN1860"/>
          <cell r="AO1860"/>
          <cell r="AP1860"/>
          <cell r="AQ1860"/>
          <cell r="AR1860"/>
          <cell r="AS1860"/>
          <cell r="AT1860"/>
          <cell r="AU1860"/>
          <cell r="AV1860"/>
          <cell r="AW1860"/>
          <cell r="AX1860"/>
          <cell r="AY1860"/>
          <cell r="AZ1860" t="b">
            <v>1</v>
          </cell>
          <cell r="BA1860" t="b">
            <v>1</v>
          </cell>
          <cell r="BB1860" t="b">
            <v>0</v>
          </cell>
          <cell r="BC1860" t="str">
            <v>FALSE</v>
          </cell>
          <cell r="BD1860" t="b">
            <v>1</v>
          </cell>
          <cell r="BE1860" t="str">
            <v>REQ</v>
          </cell>
          <cell r="BF1860" t="e">
            <v>#NAME?</v>
          </cell>
          <cell r="BG1860" t="str">
            <v>REQ</v>
          </cell>
        </row>
        <row r="1861">
          <cell r="A1861">
            <v>81633</v>
          </cell>
          <cell r="B1861">
            <v>44917</v>
          </cell>
          <cell r="C1861" t="str">
            <v>x</v>
          </cell>
          <cell r="D1861"/>
          <cell r="E1861"/>
          <cell r="F1861" t="str">
            <v>Stonehill Owner LP</v>
          </cell>
          <cell r="G1861" t="str">
            <v>Stonehill at Piper's Creek SMT#81633</v>
          </cell>
          <cell r="H1861" t="str">
            <v>Hayden Glade</v>
          </cell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/>
          <cell r="AG1861"/>
          <cell r="AH1861"/>
          <cell r="AI1861"/>
          <cell r="AJ1861"/>
          <cell r="AK1861"/>
          <cell r="AL1861"/>
          <cell r="AM1861"/>
          <cell r="AN1861"/>
          <cell r="AO1861"/>
          <cell r="AP1861"/>
          <cell r="AQ1861"/>
          <cell r="AR1861"/>
          <cell r="AS1861"/>
          <cell r="AT1861"/>
          <cell r="AU1861"/>
          <cell r="AV1861"/>
          <cell r="AW1861"/>
          <cell r="AX1861"/>
          <cell r="AY1861"/>
          <cell r="AZ1861" t="str">
            <v>TRUE</v>
          </cell>
          <cell r="BA1861" t="str">
            <v>TRUE</v>
          </cell>
          <cell r="BB1861" t="str">
            <v>TRUE</v>
          </cell>
          <cell r="BC1861" t="str">
            <v>TRUE</v>
          </cell>
          <cell r="BD1861" t="b">
            <v>1</v>
          </cell>
          <cell r="BE1861" t="str">
            <v>N/A</v>
          </cell>
          <cell r="BF1861" t="e">
            <v>#NAME?</v>
          </cell>
          <cell r="BG1861" t="str">
            <v>REQ</v>
          </cell>
        </row>
        <row r="1862">
          <cell r="A1862">
            <v>64886</v>
          </cell>
          <cell r="B1862">
            <v>40855</v>
          </cell>
          <cell r="C1862"/>
          <cell r="D1862"/>
          <cell r="E1862" t="str">
            <v>LT LP Confirmed</v>
          </cell>
          <cell r="F1862" t="str">
            <v>East Side Commons, LLLP</v>
          </cell>
          <cell r="G1862" t="str">
            <v>East Side Commons (MN)</v>
          </cell>
          <cell r="H1862" t="str">
            <v>Twin Cities Housing Development Corporation (TCHDC)</v>
          </cell>
          <cell r="I1862" t="str">
            <v>WFCIH Investment Fund II mid-atlantic/mid-west LLC</v>
          </cell>
          <cell r="J1862" t="str">
            <v>45-2091833</v>
          </cell>
          <cell r="K1862">
            <v>0.99990000000000001</v>
          </cell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 t="str">
            <v>WFCIH Investment Fund II LLC</v>
          </cell>
          <cell r="W1862" t="str">
            <v>27-5558178</v>
          </cell>
          <cell r="X1862">
            <v>0.99990000000000001</v>
          </cell>
          <cell r="Y1862"/>
          <cell r="Z1862"/>
          <cell r="AA1862"/>
          <cell r="AB1862"/>
          <cell r="AC1862"/>
          <cell r="AD1862"/>
          <cell r="AE1862"/>
          <cell r="AF1862"/>
          <cell r="AG1862"/>
          <cell r="AH1862"/>
          <cell r="AI1862" t="str">
            <v>WF Affordable Housing LLC</v>
          </cell>
          <cell r="AJ1862" t="str">
            <v>26-4569343</v>
          </cell>
          <cell r="AK1862">
            <v>0.99980000999999996</v>
          </cell>
          <cell r="AL1862"/>
          <cell r="AM1862"/>
          <cell r="AN1862"/>
          <cell r="AO1862"/>
          <cell r="AP1862"/>
          <cell r="AQ1862"/>
          <cell r="AR1862"/>
          <cell r="AS1862"/>
          <cell r="AT1862"/>
          <cell r="AU1862"/>
          <cell r="AV1862" t="str">
            <v/>
          </cell>
          <cell r="AW1862"/>
          <cell r="AX1862" t="str">
            <v/>
          </cell>
          <cell r="AY1862" t="str">
            <v>y</v>
          </cell>
          <cell r="AZ1862" t="b">
            <v>1</v>
          </cell>
          <cell r="BA1862" t="b">
            <v>1</v>
          </cell>
          <cell r="BB1862" t="b">
            <v>0</v>
          </cell>
          <cell r="BC1862" t="str">
            <v>FALSE</v>
          </cell>
          <cell r="BD1862" t="b">
            <v>1</v>
          </cell>
          <cell r="BE1862" t="str">
            <v>REQ</v>
          </cell>
          <cell r="BF1862" t="e">
            <v>#NAME?</v>
          </cell>
          <cell r="BG1862" t="str">
            <v>REQ</v>
          </cell>
        </row>
        <row r="1863">
          <cell r="A1863">
            <v>81727</v>
          </cell>
          <cell r="B1863">
            <v>45187</v>
          </cell>
          <cell r="C1863"/>
          <cell r="D1863"/>
          <cell r="E1863"/>
          <cell r="F1863" t="str">
            <v>Casa Aliento LP</v>
          </cell>
          <cell r="G1863" t="str">
            <v>Casa Aliento</v>
          </cell>
          <cell r="H1863" t="str">
            <v>Community Development Partners, Inc.</v>
          </cell>
          <cell r="I1863" t="str">
            <v>NEF Assignment Corporation, as nominee</v>
          </cell>
          <cell r="J1863" t="str">
            <v>36-4326848</v>
          </cell>
          <cell r="K1863">
            <v>0.99990000000000001</v>
          </cell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 t="str">
            <v>Homestead Equity Fund XVIII Limited Partnership</v>
          </cell>
          <cell r="W1863" t="str">
            <v>88-4351949</v>
          </cell>
          <cell r="X1863">
            <v>0.99990000000000001</v>
          </cell>
          <cell r="Y1863"/>
          <cell r="Z1863"/>
          <cell r="AA1863"/>
          <cell r="AB1863"/>
          <cell r="AC1863"/>
          <cell r="AD1863"/>
          <cell r="AE1863"/>
          <cell r="AF1863"/>
          <cell r="AG1863"/>
          <cell r="AH1863"/>
          <cell r="AI1863" t="str">
            <v>No investor with 50% or more ownership</v>
          </cell>
          <cell r="AJ1863" t="str">
            <v>N/A</v>
          </cell>
          <cell r="AK1863" t="str">
            <v>N/A</v>
          </cell>
          <cell r="AL1863"/>
          <cell r="AM1863"/>
          <cell r="AN1863"/>
          <cell r="AO1863"/>
          <cell r="AP1863"/>
          <cell r="AQ1863"/>
          <cell r="AR1863"/>
          <cell r="AS1863"/>
          <cell r="AT1863"/>
          <cell r="AU1863"/>
          <cell r="AV1863"/>
          <cell r="AW1863"/>
          <cell r="AX1863"/>
          <cell r="AY1863"/>
          <cell r="AZ1863" t="b">
            <v>1</v>
          </cell>
          <cell r="BA1863" t="b">
            <v>1</v>
          </cell>
          <cell r="BB1863" t="str">
            <v>TRUE</v>
          </cell>
          <cell r="BC1863" t="str">
            <v>FALSE</v>
          </cell>
          <cell r="BD1863" t="b">
            <v>1</v>
          </cell>
          <cell r="BE1863" t="str">
            <v>REQ</v>
          </cell>
          <cell r="BF1863" t="str">
            <v>N/A</v>
          </cell>
          <cell r="BG1863" t="str">
            <v>REQ</v>
          </cell>
        </row>
        <row r="1864">
          <cell r="A1864">
            <v>81663</v>
          </cell>
          <cell r="B1864">
            <v>44910</v>
          </cell>
          <cell r="C1864" t="str">
            <v>x</v>
          </cell>
          <cell r="D1864"/>
          <cell r="E1864"/>
          <cell r="F1864" t="str">
            <v>SC Vue at St Andrews LLC -</v>
          </cell>
          <cell r="G1864" t="str">
            <v>Vue at St. Andrews SMT#81663</v>
          </cell>
          <cell r="H1864" t="str">
            <v>Spain Companies, LLC</v>
          </cell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/>
          <cell r="AG1864"/>
          <cell r="AH1864"/>
          <cell r="AI1864"/>
          <cell r="AJ1864"/>
          <cell r="AK1864"/>
          <cell r="AL1864"/>
          <cell r="AM1864"/>
          <cell r="AN1864"/>
          <cell r="AO1864"/>
          <cell r="AP1864"/>
          <cell r="AQ1864"/>
          <cell r="AR1864"/>
          <cell r="AS1864"/>
          <cell r="AT1864"/>
          <cell r="AU1864"/>
          <cell r="AV1864"/>
          <cell r="AW1864"/>
          <cell r="AX1864"/>
          <cell r="AY1864"/>
          <cell r="AZ1864" t="str">
            <v>TRUE</v>
          </cell>
          <cell r="BA1864" t="str">
            <v>TRUE</v>
          </cell>
          <cell r="BB1864" t="str">
            <v>TRUE</v>
          </cell>
          <cell r="BC1864" t="str">
            <v>TRUE</v>
          </cell>
          <cell r="BD1864" t="b">
            <v>1</v>
          </cell>
          <cell r="BE1864" t="str">
            <v>N/A</v>
          </cell>
          <cell r="BF1864" t="e">
            <v>#NAME?</v>
          </cell>
          <cell r="BG1864" t="str">
            <v>REQ</v>
          </cell>
        </row>
        <row r="1865">
          <cell r="A1865">
            <v>65276</v>
          </cell>
          <cell r="B1865">
            <v>40854</v>
          </cell>
          <cell r="C1865"/>
          <cell r="D1865"/>
          <cell r="E1865" t="str">
            <v>LT LP Confirmed</v>
          </cell>
          <cell r="F1865" t="str">
            <v>Sibley Parkway Apartments Limited Partnership</v>
          </cell>
          <cell r="G1865" t="str">
            <v>Sibley Parkway Apartments</v>
          </cell>
          <cell r="H1865" t="str">
            <v>Southwest Minnesota Housing Partnership</v>
          </cell>
          <cell r="I1865" t="str">
            <v>WFCIH Investment Fund II mid-atlantic/mid-west LLC</v>
          </cell>
          <cell r="J1865" t="str">
            <v>45-2091833</v>
          </cell>
          <cell r="K1865">
            <v>0.99990000000000001</v>
          </cell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 t="str">
            <v>WFCIH Investment Fund II LLC</v>
          </cell>
          <cell r="W1865" t="str">
            <v>27-5558178</v>
          </cell>
          <cell r="X1865">
            <v>0.99990000000000001</v>
          </cell>
          <cell r="Y1865"/>
          <cell r="Z1865"/>
          <cell r="AA1865"/>
          <cell r="AB1865"/>
          <cell r="AC1865"/>
          <cell r="AD1865"/>
          <cell r="AE1865"/>
          <cell r="AF1865"/>
          <cell r="AG1865"/>
          <cell r="AH1865"/>
          <cell r="AI1865" t="str">
            <v>WF Affordable Housing LLC</v>
          </cell>
          <cell r="AJ1865" t="str">
            <v>26-4569343</v>
          </cell>
          <cell r="AK1865">
            <v>0.99980000999999996</v>
          </cell>
          <cell r="AL1865"/>
          <cell r="AM1865"/>
          <cell r="AN1865"/>
          <cell r="AO1865"/>
          <cell r="AP1865"/>
          <cell r="AQ1865"/>
          <cell r="AR1865"/>
          <cell r="AS1865"/>
          <cell r="AT1865"/>
          <cell r="AU1865"/>
          <cell r="AV1865" t="str">
            <v/>
          </cell>
          <cell r="AW1865"/>
          <cell r="AX1865" t="str">
            <v/>
          </cell>
          <cell r="AY1865" t="str">
            <v>y</v>
          </cell>
          <cell r="AZ1865" t="b">
            <v>1</v>
          </cell>
          <cell r="BA1865" t="b">
            <v>1</v>
          </cell>
          <cell r="BB1865" t="b">
            <v>0</v>
          </cell>
          <cell r="BC1865" t="str">
            <v>FALSE</v>
          </cell>
          <cell r="BD1865" t="b">
            <v>1</v>
          </cell>
          <cell r="BE1865" t="str">
            <v>REQ</v>
          </cell>
          <cell r="BF1865" t="e">
            <v>#NAME?</v>
          </cell>
          <cell r="BG1865" t="str">
            <v>REQ</v>
          </cell>
        </row>
        <row r="1866">
          <cell r="A1866">
            <v>79145</v>
          </cell>
          <cell r="B1866">
            <v>43669</v>
          </cell>
          <cell r="C1866"/>
          <cell r="D1866"/>
          <cell r="E1866" t="str">
            <v>Phase 2 - Check investor % in the Fund's LPA</v>
          </cell>
          <cell r="F1866" t="str">
            <v>DESC 22nd LLLP</v>
          </cell>
          <cell r="G1866" t="str">
            <v>Hobson Place Phase I</v>
          </cell>
          <cell r="H1866" t="str">
            <v>Downtown Emergency Service Center</v>
          </cell>
          <cell r="I1866" t="str">
            <v>NEF Investment Partners Fund VIII LP</v>
          </cell>
          <cell r="J1866" t="str">
            <v>83-3476175</v>
          </cell>
          <cell r="K1866">
            <v>0.99990000000000001</v>
          </cell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 t="str">
            <v>NEF Investment Partners Fund VIII LP</v>
          </cell>
          <cell r="W1866" t="str">
            <v>83-3476175</v>
          </cell>
          <cell r="X1866">
            <v>0.99990000000000001</v>
          </cell>
          <cell r="Y1866"/>
          <cell r="Z1866"/>
          <cell r="AA1866"/>
          <cell r="AB1866"/>
          <cell r="AC1866"/>
          <cell r="AD1866"/>
          <cell r="AE1866"/>
          <cell r="AF1866"/>
          <cell r="AG1866"/>
          <cell r="AH1866"/>
          <cell r="AI1866" t="str">
            <v>FNBC Leasing Corporation</v>
          </cell>
          <cell r="AJ1866" t="str">
            <v>36-3643427</v>
          </cell>
          <cell r="AK1866">
            <v>0.99989000100000003</v>
          </cell>
          <cell r="AL1866"/>
          <cell r="AM1866"/>
          <cell r="AN1866"/>
          <cell r="AO1866"/>
          <cell r="AP1866"/>
          <cell r="AQ1866"/>
          <cell r="AR1866"/>
          <cell r="AS1866"/>
          <cell r="AT1866"/>
          <cell r="AU1866"/>
          <cell r="AV1866" t="str">
            <v>NEF Assignment Corporation, as nominee</v>
          </cell>
          <cell r="AW1866" t="str">
            <v>36-4326848</v>
          </cell>
          <cell r="AX1866">
            <v>0.99990000000000001</v>
          </cell>
          <cell r="AY1866"/>
          <cell r="AZ1866" t="b">
            <v>1</v>
          </cell>
          <cell r="BA1866" t="b">
            <v>1</v>
          </cell>
          <cell r="BB1866" t="b">
            <v>0</v>
          </cell>
          <cell r="BC1866" t="str">
            <v>TRUE</v>
          </cell>
          <cell r="BD1866" t="b">
            <v>1</v>
          </cell>
          <cell r="BE1866" t="str">
            <v>N/A</v>
          </cell>
          <cell r="BF1866" t="e">
            <v>#NAME?</v>
          </cell>
          <cell r="BG1866" t="str">
            <v>REQ</v>
          </cell>
        </row>
        <row r="1867">
          <cell r="A1867">
            <v>81760</v>
          </cell>
          <cell r="B1867">
            <v>45105</v>
          </cell>
          <cell r="C1867"/>
          <cell r="D1867"/>
          <cell r="E1867"/>
          <cell r="F1867" t="str">
            <v>The Anchor at Mariners Inn 4
Limited Dividend Housing
Association Limited Partnership</v>
          </cell>
          <cell r="G1867" t="str">
            <v>The Anchor at Mariners Inn 4%</v>
          </cell>
          <cell r="H1867" t="str">
            <v>Cinnaire Solutions</v>
          </cell>
          <cell r="I1867" t="str">
            <v>NEF Assignment Corporation, as nominee</v>
          </cell>
          <cell r="J1867" t="str">
            <v>36-4326848</v>
          </cell>
          <cell r="K1867">
            <v>0.99990000000000001</v>
          </cell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 t="str">
            <v>National Equity Fund 2020 Series II LP</v>
          </cell>
          <cell r="W1867" t="str">
            <v>85-3138063</v>
          </cell>
          <cell r="X1867">
            <v>0.99990000000000001</v>
          </cell>
          <cell r="Y1867"/>
          <cell r="Z1867"/>
          <cell r="AA1867"/>
          <cell r="AB1867"/>
          <cell r="AC1867"/>
          <cell r="AD1867"/>
          <cell r="AE1867"/>
          <cell r="AF1867"/>
          <cell r="AG1867"/>
          <cell r="AH1867"/>
          <cell r="AI1867" t="str">
            <v>No investor with 50% or more ownership</v>
          </cell>
          <cell r="AJ1867" t="str">
            <v>N/A</v>
          </cell>
          <cell r="AK1867" t="str">
            <v>N/A</v>
          </cell>
          <cell r="AL1867"/>
          <cell r="AM1867"/>
          <cell r="AN1867"/>
          <cell r="AO1867"/>
          <cell r="AP1867"/>
          <cell r="AQ1867"/>
          <cell r="AR1867"/>
          <cell r="AS1867"/>
          <cell r="AT1867"/>
          <cell r="AU1867"/>
          <cell r="AV1867"/>
          <cell r="AW1867"/>
          <cell r="AX1867"/>
          <cell r="AY1867"/>
          <cell r="AZ1867" t="b">
            <v>1</v>
          </cell>
          <cell r="BA1867" t="b">
            <v>1</v>
          </cell>
          <cell r="BB1867" t="str">
            <v>TRUE</v>
          </cell>
          <cell r="BC1867" t="str">
            <v>FALSE</v>
          </cell>
          <cell r="BD1867" t="b">
            <v>1</v>
          </cell>
          <cell r="BE1867" t="str">
            <v>REQ</v>
          </cell>
          <cell r="BF1867" t="str">
            <v>N/A</v>
          </cell>
          <cell r="BG1867" t="str">
            <v>REQ</v>
          </cell>
        </row>
        <row r="1868">
          <cell r="A1868">
            <v>81713</v>
          </cell>
          <cell r="B1868">
            <v>45069</v>
          </cell>
          <cell r="C1868" t="str">
            <v>x</v>
          </cell>
          <cell r="D1868"/>
          <cell r="E1868"/>
          <cell r="F1868" t="str">
            <v>Chippenham Place LP</v>
          </cell>
          <cell r="G1868" t="str">
            <v>Chippenham Place</v>
          </cell>
          <cell r="H1868" t="str">
            <v>Lincoln Avenue Capital, LLC</v>
          </cell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/>
          <cell r="AG1868"/>
          <cell r="AH1868"/>
          <cell r="AI1868"/>
          <cell r="AJ1868"/>
          <cell r="AK1868"/>
          <cell r="AL1868"/>
          <cell r="AM1868"/>
          <cell r="AN1868"/>
          <cell r="AO1868"/>
          <cell r="AP1868"/>
          <cell r="AQ1868"/>
          <cell r="AR1868"/>
          <cell r="AS1868"/>
          <cell r="AT1868"/>
          <cell r="AU1868"/>
          <cell r="AV1868"/>
          <cell r="AW1868"/>
          <cell r="AX1868"/>
          <cell r="AY1868"/>
          <cell r="AZ1868" t="str">
            <v>TRUE</v>
          </cell>
          <cell r="BA1868" t="str">
            <v>TRUE</v>
          </cell>
          <cell r="BB1868" t="str">
            <v>TRUE</v>
          </cell>
          <cell r="BC1868" t="str">
            <v>TRUE</v>
          </cell>
          <cell r="BD1868" t="b">
            <v>1</v>
          </cell>
          <cell r="BE1868" t="str">
            <v>N/A</v>
          </cell>
          <cell r="BF1868" t="e">
            <v>#NAME?</v>
          </cell>
          <cell r="BG1868" t="str">
            <v>REQ</v>
          </cell>
        </row>
        <row r="1869">
          <cell r="A1869">
            <v>81721</v>
          </cell>
          <cell r="B1869">
            <v>45124</v>
          </cell>
          <cell r="C1869"/>
          <cell r="D1869" t="str">
            <v>x</v>
          </cell>
          <cell r="E1869"/>
          <cell r="F1869" t="str">
            <v>NHH Gray, LLC</v>
          </cell>
          <cell r="G1869" t="str">
            <v>NHH - Gray</v>
          </cell>
          <cell r="H1869" t="str">
            <v>New Hope Housing, Inc.</v>
          </cell>
          <cell r="I1869" t="str">
            <v>NEF Assignment Corporation, as nominee</v>
          </cell>
          <cell r="J1869" t="str">
            <v>36-4326848</v>
          </cell>
          <cell r="K1869">
            <v>0.99990000000000001</v>
          </cell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 t="str">
            <v>NEF Support Corp.</v>
          </cell>
          <cell r="W1869" t="str">
            <v>36-4326845</v>
          </cell>
          <cell r="X1869">
            <v>0.99990000000000001</v>
          </cell>
          <cell r="Y1869"/>
          <cell r="Z1869"/>
          <cell r="AA1869"/>
          <cell r="AB1869"/>
          <cell r="AC1869"/>
          <cell r="AD1869"/>
          <cell r="AE1869"/>
          <cell r="AF1869"/>
          <cell r="AG1869"/>
          <cell r="AH1869"/>
          <cell r="AI1869" t="str">
            <v>NEF Support Corp.</v>
          </cell>
          <cell r="AJ1869" t="str">
            <v>88-0768490</v>
          </cell>
          <cell r="AK1869">
            <v>0.99980001000000007</v>
          </cell>
          <cell r="AL1869"/>
          <cell r="AM1869"/>
          <cell r="AN1869"/>
          <cell r="AO1869"/>
          <cell r="AP1869"/>
          <cell r="AQ1869"/>
          <cell r="AR1869"/>
          <cell r="AS1869"/>
          <cell r="AT1869"/>
          <cell r="AU1869"/>
          <cell r="AV1869"/>
          <cell r="AW1869"/>
          <cell r="AX1869"/>
          <cell r="AY1869"/>
          <cell r="AZ1869" t="b">
            <v>1</v>
          </cell>
          <cell r="BA1869" t="b">
            <v>1</v>
          </cell>
          <cell r="BB1869" t="b">
            <v>0</v>
          </cell>
          <cell r="BC1869" t="str">
            <v>FALSE</v>
          </cell>
          <cell r="BD1869" t="b">
            <v>1</v>
          </cell>
          <cell r="BE1869" t="str">
            <v>REQ</v>
          </cell>
          <cell r="BF1869" t="e">
            <v>#NAME?</v>
          </cell>
          <cell r="BG1869" t="str">
            <v>REQ</v>
          </cell>
        </row>
        <row r="1870">
          <cell r="A1870">
            <v>78192</v>
          </cell>
          <cell r="B1870">
            <v>43675</v>
          </cell>
          <cell r="C1870"/>
          <cell r="D1870"/>
          <cell r="E1870" t="str">
            <v>Phase 2 - Check investor % in the Fund's LPA</v>
          </cell>
          <cell r="F1870" t="str">
            <v>PPL Bunge Limited Partnership</v>
          </cell>
          <cell r="G1870" t="str">
            <v>Maya Commons</v>
          </cell>
          <cell r="H1870" t="str">
            <v>Project for Pride in Living, Inc.</v>
          </cell>
          <cell r="I1870" t="str">
            <v>MS Single Investor Fund VI LLC</v>
          </cell>
          <cell r="J1870" t="str">
            <v>36-4933699</v>
          </cell>
          <cell r="K1870">
            <v>0.99990000000000001</v>
          </cell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 t="str">
            <v>MS Single Investor Fund VI LLC</v>
          </cell>
          <cell r="W1870" t="str">
            <v>36-4933699</v>
          </cell>
          <cell r="X1870">
            <v>0.99990000000000001</v>
          </cell>
          <cell r="Y1870"/>
          <cell r="Z1870"/>
          <cell r="AA1870"/>
          <cell r="AB1870"/>
          <cell r="AC1870"/>
          <cell r="AD1870"/>
          <cell r="AE1870"/>
          <cell r="AF1870"/>
          <cell r="AG1870"/>
          <cell r="AH1870"/>
          <cell r="AI1870" t="str">
            <v>Morgan Stanley Private Bank, National Association</v>
          </cell>
          <cell r="AJ1870" t="str">
            <v>36-3707380</v>
          </cell>
          <cell r="AK1870">
            <v>0.99989900009999999</v>
          </cell>
          <cell r="AL1870"/>
          <cell r="AM1870"/>
          <cell r="AN1870"/>
          <cell r="AO1870"/>
          <cell r="AP1870"/>
          <cell r="AQ1870"/>
          <cell r="AR1870"/>
          <cell r="AS1870"/>
          <cell r="AT1870"/>
          <cell r="AU1870"/>
          <cell r="AV1870" t="str">
            <v>NEF Assignment Corporation, as nominee</v>
          </cell>
          <cell r="AW1870" t="str">
            <v>36-4326848</v>
          </cell>
          <cell r="AX1870">
            <v>0.99990000000000001</v>
          </cell>
          <cell r="AY1870"/>
          <cell r="AZ1870" t="b">
            <v>1</v>
          </cell>
          <cell r="BA1870" t="b">
            <v>1</v>
          </cell>
          <cell r="BB1870" t="b">
            <v>0</v>
          </cell>
          <cell r="BC1870" t="str">
            <v>TRUE</v>
          </cell>
          <cell r="BD1870" t="b">
            <v>1</v>
          </cell>
          <cell r="BE1870" t="str">
            <v>N/A</v>
          </cell>
          <cell r="BF1870" t="e">
            <v>#NAME?</v>
          </cell>
          <cell r="BG1870" t="str">
            <v>REQ</v>
          </cell>
        </row>
        <row r="1871">
          <cell r="A1871">
            <v>81836</v>
          </cell>
          <cell r="B1871">
            <v>45100</v>
          </cell>
          <cell r="C1871"/>
          <cell r="D1871"/>
          <cell r="E1871"/>
          <cell r="F1871" t="str">
            <v>CPT Burt Apartments 23 LLC</v>
          </cell>
          <cell r="G1871" t="str">
            <v>Burt Street &amp; Central Park Tower</v>
          </cell>
          <cell r="H1871" t="str">
            <v>Edgemark Development, LLC</v>
          </cell>
          <cell r="I1871" t="str">
            <v>NEF Assignment Corporation, as nominee</v>
          </cell>
          <cell r="J1871" t="str">
            <v>36-4326848</v>
          </cell>
          <cell r="K1871">
            <v>0.99990000000000001</v>
          </cell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 t="str">
            <v>National Equity Fund 2023 LP</v>
          </cell>
          <cell r="W1871" t="str">
            <v>92-2025847</v>
          </cell>
          <cell r="X1871">
            <v>0.99990000000000001</v>
          </cell>
          <cell r="Y1871"/>
          <cell r="Z1871"/>
          <cell r="AA1871"/>
          <cell r="AB1871"/>
          <cell r="AC1871"/>
          <cell r="AD1871"/>
          <cell r="AE1871"/>
          <cell r="AF1871"/>
          <cell r="AG1871"/>
          <cell r="AH1871"/>
          <cell r="AI1871" t="str">
            <v>No investor with 50% or more ownership</v>
          </cell>
          <cell r="AJ1871" t="str">
            <v>N/A</v>
          </cell>
          <cell r="AK1871" t="str">
            <v>N/A</v>
          </cell>
          <cell r="AL1871"/>
          <cell r="AM1871"/>
          <cell r="AN1871"/>
          <cell r="AO1871"/>
          <cell r="AP1871"/>
          <cell r="AQ1871"/>
          <cell r="AR1871"/>
          <cell r="AS1871"/>
          <cell r="AT1871"/>
          <cell r="AU1871"/>
          <cell r="AV1871"/>
          <cell r="AW1871"/>
          <cell r="AX1871"/>
          <cell r="AY1871"/>
          <cell r="AZ1871" t="b">
            <v>1</v>
          </cell>
          <cell r="BA1871" t="b">
            <v>1</v>
          </cell>
          <cell r="BB1871" t="str">
            <v>TRUE</v>
          </cell>
          <cell r="BC1871" t="str">
            <v>FALSE</v>
          </cell>
          <cell r="BD1871" t="b">
            <v>1</v>
          </cell>
          <cell r="BE1871" t="str">
            <v>REQ</v>
          </cell>
          <cell r="BF1871" t="str">
            <v>N/A</v>
          </cell>
          <cell r="BG1871" t="str">
            <v>REQ</v>
          </cell>
        </row>
        <row r="1872">
          <cell r="A1872">
            <v>78796</v>
          </cell>
          <cell r="B1872">
            <v>43686</v>
          </cell>
          <cell r="C1872"/>
          <cell r="D1872"/>
          <cell r="E1872" t="str">
            <v>Phase 2 - Check investor % in the Fund's LPA</v>
          </cell>
          <cell r="F1872" t="str">
            <v>Jeremiah Program Rochester Limited Partnership</v>
          </cell>
          <cell r="G1872" t="str">
            <v>Jeremiah-Rochester</v>
          </cell>
          <cell r="H1872" t="str">
            <v>The Jeremiah Program</v>
          </cell>
          <cell r="I1872" t="str">
            <v>MS Single Investor Fund VI LLC</v>
          </cell>
          <cell r="J1872" t="str">
            <v>36-4933699</v>
          </cell>
          <cell r="K1872">
            <v>0.99990000000000001</v>
          </cell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 t="str">
            <v>MS Single Investor Fund VI LLC</v>
          </cell>
          <cell r="W1872" t="str">
            <v>36-4933699</v>
          </cell>
          <cell r="X1872">
            <v>0.99990000000000001</v>
          </cell>
          <cell r="Y1872"/>
          <cell r="Z1872"/>
          <cell r="AA1872"/>
          <cell r="AB1872"/>
          <cell r="AC1872"/>
          <cell r="AD1872"/>
          <cell r="AE1872"/>
          <cell r="AF1872"/>
          <cell r="AG1872"/>
          <cell r="AH1872"/>
          <cell r="AI1872" t="str">
            <v>Morgan Stanley Private Bank, National Association</v>
          </cell>
          <cell r="AJ1872" t="str">
            <v>36-3707380</v>
          </cell>
          <cell r="AK1872">
            <v>0.99989900009999999</v>
          </cell>
          <cell r="AL1872"/>
          <cell r="AM1872"/>
          <cell r="AN1872"/>
          <cell r="AO1872"/>
          <cell r="AP1872"/>
          <cell r="AQ1872"/>
          <cell r="AR1872"/>
          <cell r="AS1872"/>
          <cell r="AT1872"/>
          <cell r="AU1872"/>
          <cell r="AV1872" t="str">
            <v>NEF Assignment Corporation, as nominee</v>
          </cell>
          <cell r="AW1872" t="str">
            <v>36-4326848</v>
          </cell>
          <cell r="AX1872">
            <v>0.99990000000000001</v>
          </cell>
          <cell r="AY1872"/>
          <cell r="AZ1872" t="b">
            <v>1</v>
          </cell>
          <cell r="BA1872" t="b">
            <v>1</v>
          </cell>
          <cell r="BB1872" t="b">
            <v>0</v>
          </cell>
          <cell r="BC1872" t="str">
            <v>TRUE</v>
          </cell>
          <cell r="BD1872" t="b">
            <v>1</v>
          </cell>
          <cell r="BE1872" t="str">
            <v>N/A</v>
          </cell>
          <cell r="BF1872" t="e">
            <v>#NAME?</v>
          </cell>
          <cell r="BG1872" t="str">
            <v>REQ</v>
          </cell>
        </row>
        <row r="1873">
          <cell r="A1873">
            <v>82152</v>
          </cell>
          <cell r="B1873">
            <v>40519</v>
          </cell>
          <cell r="C1873"/>
          <cell r="D1873"/>
          <cell r="E1873"/>
          <cell r="F1873" t="str">
            <v>Meadowlands Apartments, LLC</v>
          </cell>
          <cell r="G1873" t="str">
            <v>Meadowlands Apartments</v>
          </cell>
          <cell r="H1873" t="str">
            <v>Thomas Development Company</v>
          </cell>
          <cell r="I1873" t="str">
            <v>MPEG Special Fund II, L.P.</v>
          </cell>
          <cell r="J1873" t="str">
            <v>35-2344657</v>
          </cell>
          <cell r="K1873">
            <v>0.99990000000000001</v>
          </cell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 t="str">
            <v>MPEG Special Fund II, L.P.</v>
          </cell>
          <cell r="W1873" t="str">
            <v>35-2344657</v>
          </cell>
          <cell r="X1873">
            <v>0.99990000000000001</v>
          </cell>
          <cell r="Y1873"/>
          <cell r="Z1873"/>
          <cell r="AA1873"/>
          <cell r="AB1873"/>
          <cell r="AC1873"/>
          <cell r="AD1873"/>
          <cell r="AE1873"/>
          <cell r="AF1873"/>
          <cell r="AG1873"/>
          <cell r="AH1873"/>
          <cell r="AI1873" t="str">
            <v>Wells Fargo Community Investment Holdings, LLC</v>
          </cell>
          <cell r="AJ1873" t="str">
            <v>26-4569343</v>
          </cell>
          <cell r="AK1873">
            <v>0.99980001000000007</v>
          </cell>
          <cell r="AL1873"/>
          <cell r="AM1873"/>
          <cell r="AN1873"/>
          <cell r="AO1873"/>
          <cell r="AP1873"/>
          <cell r="AQ1873"/>
          <cell r="AR1873"/>
          <cell r="AS1873"/>
          <cell r="AT1873"/>
          <cell r="AU1873"/>
          <cell r="AV1873"/>
          <cell r="AW1873"/>
          <cell r="AX1873"/>
          <cell r="AY1873"/>
          <cell r="AZ1873" t="b">
            <v>1</v>
          </cell>
          <cell r="BA1873" t="b">
            <v>1</v>
          </cell>
          <cell r="BB1873" t="b">
            <v>0</v>
          </cell>
          <cell r="BC1873" t="str">
            <v>TRUE</v>
          </cell>
          <cell r="BD1873" t="b">
            <v>1</v>
          </cell>
          <cell r="BE1873" t="str">
            <v>N/A</v>
          </cell>
          <cell r="BF1873" t="e">
            <v>#NAME?</v>
          </cell>
          <cell r="BG1873" t="str">
            <v>REQ</v>
          </cell>
        </row>
        <row r="1874">
          <cell r="A1874">
            <v>81786</v>
          </cell>
          <cell r="B1874">
            <v>45239</v>
          </cell>
          <cell r="C1874"/>
          <cell r="D1874" t="str">
            <v>x</v>
          </cell>
          <cell r="E1874"/>
          <cell r="F1874" t="str">
            <v>MacArthur B, LP</v>
          </cell>
          <cell r="G1874" t="str">
            <v>MacArthur Field- Phase B</v>
          </cell>
          <cell r="H1874" t="str">
            <v>The Core Companies</v>
          </cell>
          <cell r="I1874" t="str">
            <v>NEF Assignment Corporation, as nominee</v>
          </cell>
          <cell r="J1874" t="str">
            <v>36-4326848</v>
          </cell>
          <cell r="K1874">
            <v>0.99990000000000001</v>
          </cell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 t="str">
            <v>NEF Support Corp.</v>
          </cell>
          <cell r="W1874" t="str">
            <v>36-4326845</v>
          </cell>
          <cell r="X1874">
            <v>0.99990000000000001</v>
          </cell>
          <cell r="Y1874"/>
          <cell r="Z1874"/>
          <cell r="AA1874"/>
          <cell r="AB1874"/>
          <cell r="AC1874"/>
          <cell r="AD1874"/>
          <cell r="AE1874"/>
          <cell r="AF1874"/>
          <cell r="AG1874"/>
          <cell r="AH1874"/>
          <cell r="AI1874" t="str">
            <v>NEF Support Corp.</v>
          </cell>
          <cell r="AJ1874" t="str">
            <v>88-0768490</v>
          </cell>
          <cell r="AK1874">
            <v>0.99980001000000007</v>
          </cell>
          <cell r="AL1874"/>
          <cell r="AM1874"/>
          <cell r="AN1874"/>
          <cell r="AO1874"/>
          <cell r="AP1874"/>
          <cell r="AQ1874"/>
          <cell r="AR1874"/>
          <cell r="AS1874"/>
          <cell r="AT1874"/>
          <cell r="AU1874"/>
          <cell r="AV1874"/>
          <cell r="AW1874"/>
          <cell r="AX1874"/>
          <cell r="AY1874"/>
          <cell r="AZ1874" t="b">
            <v>1</v>
          </cell>
          <cell r="BA1874" t="b">
            <v>1</v>
          </cell>
          <cell r="BB1874" t="b">
            <v>0</v>
          </cell>
          <cell r="BC1874" t="str">
            <v>FALSE</v>
          </cell>
          <cell r="BD1874" t="b">
            <v>1</v>
          </cell>
          <cell r="BE1874" t="str">
            <v>REQ</v>
          </cell>
          <cell r="BF1874" t="e">
            <v>#NAME?</v>
          </cell>
          <cell r="BG1874" t="str">
            <v>REQ</v>
          </cell>
        </row>
        <row r="1875">
          <cell r="A1875">
            <v>81789</v>
          </cell>
          <cell r="B1875">
            <v>45065</v>
          </cell>
          <cell r="C1875" t="str">
            <v>x</v>
          </cell>
          <cell r="D1875"/>
          <cell r="E1875"/>
          <cell r="F1875" t="str">
            <v>Parkside Apartments Limited Partnership</v>
          </cell>
          <cell r="G1875" t="str">
            <v>Parkside Apartments</v>
          </cell>
          <cell r="H1875" t="str">
            <v>Lincoln Avenue Capital, LLC</v>
          </cell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/>
          <cell r="AG1875"/>
          <cell r="AH1875"/>
          <cell r="AI1875"/>
          <cell r="AJ1875"/>
          <cell r="AK1875"/>
          <cell r="AL1875"/>
          <cell r="AM1875"/>
          <cell r="AN1875"/>
          <cell r="AO1875"/>
          <cell r="AP1875"/>
          <cell r="AQ1875"/>
          <cell r="AR1875"/>
          <cell r="AS1875"/>
          <cell r="AT1875"/>
          <cell r="AU1875"/>
          <cell r="AV1875"/>
          <cell r="AW1875"/>
          <cell r="AX1875"/>
          <cell r="AY1875"/>
          <cell r="AZ1875" t="str">
            <v>TRUE</v>
          </cell>
          <cell r="BA1875" t="str">
            <v>TRUE</v>
          </cell>
          <cell r="BB1875" t="str">
            <v>TRUE</v>
          </cell>
          <cell r="BC1875" t="str">
            <v>TRUE</v>
          </cell>
          <cell r="BD1875" t="b">
            <v>1</v>
          </cell>
          <cell r="BE1875" t="str">
            <v>N/A</v>
          </cell>
          <cell r="BF1875" t="e">
            <v>#NAME?</v>
          </cell>
          <cell r="BG1875" t="str">
            <v>REQ</v>
          </cell>
        </row>
        <row r="1876">
          <cell r="A1876">
            <v>81790</v>
          </cell>
          <cell r="B1876">
            <v>45069</v>
          </cell>
          <cell r="C1876" t="str">
            <v>x</v>
          </cell>
          <cell r="D1876"/>
          <cell r="E1876"/>
          <cell r="F1876" t="str">
            <v>Skyview Park Owner LLC</v>
          </cell>
          <cell r="G1876" t="str">
            <v>Skyview Park</v>
          </cell>
          <cell r="H1876" t="str">
            <v>Lincoln Avenue Capital, LLC</v>
          </cell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/>
          <cell r="AG1876"/>
          <cell r="AH1876"/>
          <cell r="AI1876"/>
          <cell r="AJ1876"/>
          <cell r="AK1876"/>
          <cell r="AL1876"/>
          <cell r="AM1876"/>
          <cell r="AN1876"/>
          <cell r="AO1876"/>
          <cell r="AP1876"/>
          <cell r="AQ1876"/>
          <cell r="AR1876"/>
          <cell r="AS1876"/>
          <cell r="AT1876"/>
          <cell r="AU1876"/>
          <cell r="AV1876"/>
          <cell r="AW1876"/>
          <cell r="AX1876"/>
          <cell r="AY1876"/>
          <cell r="AZ1876" t="str">
            <v>TRUE</v>
          </cell>
          <cell r="BA1876" t="str">
            <v>TRUE</v>
          </cell>
          <cell r="BB1876" t="str">
            <v>TRUE</v>
          </cell>
          <cell r="BC1876" t="str">
            <v>TRUE</v>
          </cell>
          <cell r="BD1876" t="b">
            <v>1</v>
          </cell>
          <cell r="BE1876" t="str">
            <v>N/A</v>
          </cell>
          <cell r="BF1876" t="e">
            <v>#NAME?</v>
          </cell>
          <cell r="BG1876" t="str">
            <v>REQ</v>
          </cell>
        </row>
        <row r="1877">
          <cell r="A1877">
            <v>78983</v>
          </cell>
          <cell r="B1877">
            <v>43725</v>
          </cell>
          <cell r="C1877"/>
          <cell r="D1877"/>
          <cell r="E1877" t="str">
            <v>Phase 2 - Check investor % in the Fund's LPA</v>
          </cell>
          <cell r="F1877" t="str">
            <v>Mason Place, LLLP</v>
          </cell>
          <cell r="G1877" t="str">
            <v>Mason Place</v>
          </cell>
          <cell r="H1877" t="str">
            <v>Housing Catalyst (Fort Collins Housing Authority)</v>
          </cell>
          <cell r="I1877" t="str">
            <v>NEF Investment Partners Fund VIII LP</v>
          </cell>
          <cell r="J1877" t="str">
            <v>83-3476175</v>
          </cell>
          <cell r="K1877">
            <v>0.99990000000000001</v>
          </cell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 t="str">
            <v>NEF Investment Partners Fund VIII LP</v>
          </cell>
          <cell r="W1877" t="str">
            <v>83-3476175</v>
          </cell>
          <cell r="X1877">
            <v>0.99990000000000001</v>
          </cell>
          <cell r="Y1877"/>
          <cell r="Z1877"/>
          <cell r="AA1877"/>
          <cell r="AB1877"/>
          <cell r="AC1877"/>
          <cell r="AD1877"/>
          <cell r="AE1877"/>
          <cell r="AF1877"/>
          <cell r="AG1877"/>
          <cell r="AH1877"/>
          <cell r="AI1877" t="str">
            <v>FNBC Leasing Corporation</v>
          </cell>
          <cell r="AJ1877" t="str">
            <v>36-3643427</v>
          </cell>
          <cell r="AK1877">
            <v>0.99989000100000003</v>
          </cell>
          <cell r="AL1877"/>
          <cell r="AM1877"/>
          <cell r="AN1877"/>
          <cell r="AO1877"/>
          <cell r="AP1877"/>
          <cell r="AQ1877"/>
          <cell r="AR1877"/>
          <cell r="AS1877"/>
          <cell r="AT1877"/>
          <cell r="AU1877"/>
          <cell r="AV1877" t="str">
            <v>NEF Assignment Corporation, as nominee</v>
          </cell>
          <cell r="AW1877" t="str">
            <v>36-4326848</v>
          </cell>
          <cell r="AX1877">
            <v>0.99990000000000001</v>
          </cell>
          <cell r="AY1877"/>
          <cell r="AZ1877" t="b">
            <v>1</v>
          </cell>
          <cell r="BA1877" t="b">
            <v>1</v>
          </cell>
          <cell r="BB1877" t="b">
            <v>0</v>
          </cell>
          <cell r="BC1877" t="str">
            <v>TRUE</v>
          </cell>
          <cell r="BD1877" t="b">
            <v>1</v>
          </cell>
          <cell r="BE1877" t="str">
            <v>N/A</v>
          </cell>
          <cell r="BF1877" t="e">
            <v>#NAME?</v>
          </cell>
          <cell r="BG1877" t="str">
            <v>REQ</v>
          </cell>
        </row>
        <row r="1878">
          <cell r="A1878">
            <v>81837</v>
          </cell>
          <cell r="B1878">
            <v>45021</v>
          </cell>
          <cell r="C1878" t="str">
            <v>x</v>
          </cell>
          <cell r="D1878"/>
          <cell r="E1878"/>
          <cell r="F1878" t="str">
            <v>Pershing Pointe Apartments Limited Partnership</v>
          </cell>
          <cell r="G1878" t="str">
            <v>Pershing Pointe SMT#81837</v>
          </cell>
          <cell r="H1878" t="str">
            <v>Lincoln Avenue Capital, LLC</v>
          </cell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/>
          <cell r="AG1878"/>
          <cell r="AH1878"/>
          <cell r="AI1878"/>
          <cell r="AJ1878"/>
          <cell r="AK1878"/>
          <cell r="AL1878"/>
          <cell r="AM1878"/>
          <cell r="AN1878"/>
          <cell r="AO1878"/>
          <cell r="AP1878"/>
          <cell r="AQ1878"/>
          <cell r="AR1878"/>
          <cell r="AS1878"/>
          <cell r="AT1878"/>
          <cell r="AU1878"/>
          <cell r="AV1878"/>
          <cell r="AW1878"/>
          <cell r="AX1878"/>
          <cell r="AY1878"/>
          <cell r="AZ1878" t="str">
            <v>TRUE</v>
          </cell>
          <cell r="BA1878" t="str">
            <v>TRUE</v>
          </cell>
          <cell r="BB1878" t="str">
            <v>TRUE</v>
          </cell>
          <cell r="BC1878" t="str">
            <v>TRUE</v>
          </cell>
          <cell r="BD1878" t="b">
            <v>1</v>
          </cell>
          <cell r="BE1878" t="str">
            <v>N/A</v>
          </cell>
          <cell r="BF1878" t="e">
            <v>#NAME?</v>
          </cell>
          <cell r="BG1878" t="str">
            <v>REQ</v>
          </cell>
        </row>
        <row r="1879">
          <cell r="A1879">
            <v>81843</v>
          </cell>
          <cell r="B1879">
            <v>45168</v>
          </cell>
          <cell r="C1879"/>
          <cell r="D1879" t="str">
            <v>x</v>
          </cell>
          <cell r="E1879"/>
          <cell r="F1879" t="str">
            <v>Century View Apartments, LLLP</v>
          </cell>
          <cell r="G1879" t="str">
            <v>Century View Apartments</v>
          </cell>
          <cell r="H1879" t="str">
            <v>CR Builders</v>
          </cell>
          <cell r="I1879" t="str">
            <v>NEF Assignment Corporation, as nominee</v>
          </cell>
          <cell r="J1879" t="str">
            <v>36-4326848</v>
          </cell>
          <cell r="K1879">
            <v>0.99990000000000001</v>
          </cell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 t="str">
            <v>NEF Support Corp.</v>
          </cell>
          <cell r="W1879" t="str">
            <v>36-4326845</v>
          </cell>
          <cell r="X1879">
            <v>0.99990000000000001</v>
          </cell>
          <cell r="Y1879"/>
          <cell r="Z1879"/>
          <cell r="AA1879"/>
          <cell r="AB1879"/>
          <cell r="AC1879"/>
          <cell r="AD1879"/>
          <cell r="AE1879"/>
          <cell r="AF1879"/>
          <cell r="AG1879"/>
          <cell r="AH1879"/>
          <cell r="AI1879" t="str">
            <v>NEF Support Corp.</v>
          </cell>
          <cell r="AJ1879" t="str">
            <v>36-4326845</v>
          </cell>
          <cell r="AK1879">
            <v>0.99980001000000007</v>
          </cell>
          <cell r="AL1879"/>
          <cell r="AM1879"/>
          <cell r="AN1879"/>
          <cell r="AO1879"/>
          <cell r="AP1879"/>
          <cell r="AQ1879"/>
          <cell r="AR1879"/>
          <cell r="AS1879"/>
          <cell r="AT1879"/>
          <cell r="AU1879"/>
          <cell r="AV1879"/>
          <cell r="AW1879"/>
          <cell r="AX1879"/>
          <cell r="AY1879"/>
          <cell r="AZ1879" t="b">
            <v>1</v>
          </cell>
          <cell r="BA1879" t="b">
            <v>1</v>
          </cell>
          <cell r="BB1879" t="b">
            <v>0</v>
          </cell>
          <cell r="BC1879" t="str">
            <v>FALSE</v>
          </cell>
          <cell r="BD1879" t="b">
            <v>1</v>
          </cell>
          <cell r="BE1879" t="str">
            <v>REQ</v>
          </cell>
          <cell r="BF1879" t="e">
            <v>#NAME?</v>
          </cell>
          <cell r="BG1879" t="str">
            <v>REQ</v>
          </cell>
        </row>
        <row r="1880">
          <cell r="A1880">
            <v>81869</v>
          </cell>
          <cell r="B1880">
            <v>45030</v>
          </cell>
          <cell r="C1880" t="str">
            <v>x</v>
          </cell>
          <cell r="D1880"/>
          <cell r="E1880"/>
          <cell r="F1880" t="str">
            <v>SC Ashland Commons Columbia LLC</v>
          </cell>
          <cell r="G1880" t="str">
            <v>Ashland Commons SMT#81869</v>
          </cell>
          <cell r="H1880" t="str">
            <v>Spain Companies, LLC</v>
          </cell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/>
          <cell r="AG1880"/>
          <cell r="AH1880"/>
          <cell r="AI1880"/>
          <cell r="AJ1880"/>
          <cell r="AK1880"/>
          <cell r="AL1880"/>
          <cell r="AM1880"/>
          <cell r="AN1880"/>
          <cell r="AO1880"/>
          <cell r="AP1880"/>
          <cell r="AQ1880"/>
          <cell r="AR1880"/>
          <cell r="AS1880"/>
          <cell r="AT1880"/>
          <cell r="AU1880"/>
          <cell r="AV1880"/>
          <cell r="AW1880"/>
          <cell r="AX1880"/>
          <cell r="AY1880"/>
          <cell r="AZ1880" t="str">
            <v>TRUE</v>
          </cell>
          <cell r="BA1880" t="str">
            <v>TRUE</v>
          </cell>
          <cell r="BB1880" t="str">
            <v>TRUE</v>
          </cell>
          <cell r="BC1880" t="str">
            <v>TRUE</v>
          </cell>
          <cell r="BD1880" t="b">
            <v>1</v>
          </cell>
          <cell r="BE1880" t="str">
            <v>N/A</v>
          </cell>
          <cell r="BF1880" t="e">
            <v>#NAME?</v>
          </cell>
          <cell r="BG1880" t="str">
            <v>REQ</v>
          </cell>
        </row>
        <row r="1881">
          <cell r="A1881">
            <v>81895</v>
          </cell>
          <cell r="B1881">
            <v>45029</v>
          </cell>
          <cell r="C1881" t="str">
            <v>x</v>
          </cell>
          <cell r="D1881"/>
          <cell r="E1881"/>
          <cell r="F1881" t="str">
            <v>Summerset Village LLC</v>
          </cell>
          <cell r="G1881" t="str">
            <v>Summer Breeze and Summerset Village SMT#81895</v>
          </cell>
          <cell r="H1881" t="str">
            <v>Lincoln Avenue Capital, LLC</v>
          </cell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/>
          <cell r="AG1881"/>
          <cell r="AH1881"/>
          <cell r="AI1881"/>
          <cell r="AJ1881"/>
          <cell r="AK1881"/>
          <cell r="AL1881"/>
          <cell r="AM1881"/>
          <cell r="AN1881"/>
          <cell r="AO1881"/>
          <cell r="AP1881"/>
          <cell r="AQ1881"/>
          <cell r="AR1881"/>
          <cell r="AS1881"/>
          <cell r="AT1881"/>
          <cell r="AU1881"/>
          <cell r="AV1881"/>
          <cell r="AW1881"/>
          <cell r="AX1881"/>
          <cell r="AY1881"/>
          <cell r="AZ1881" t="str">
            <v>TRUE</v>
          </cell>
          <cell r="BA1881" t="str">
            <v>TRUE</v>
          </cell>
          <cell r="BB1881" t="str">
            <v>TRUE</v>
          </cell>
          <cell r="BC1881" t="str">
            <v>TRUE</v>
          </cell>
          <cell r="BD1881" t="b">
            <v>1</v>
          </cell>
          <cell r="BE1881" t="str">
            <v>N/A</v>
          </cell>
          <cell r="BF1881" t="e">
            <v>#NAME?</v>
          </cell>
          <cell r="BG1881" t="str">
            <v>REQ</v>
          </cell>
        </row>
        <row r="1882">
          <cell r="A1882">
            <v>81914</v>
          </cell>
          <cell r="B1882">
            <v>45077</v>
          </cell>
          <cell r="C1882" t="str">
            <v>x</v>
          </cell>
          <cell r="D1882"/>
          <cell r="E1882"/>
          <cell r="F1882" t="str">
            <v>Jefferson MacDonough Portfolio</v>
          </cell>
          <cell r="G1882" t="str">
            <v>Jefferson MacDonough Portfolio</v>
          </cell>
          <cell r="H1882" t="str">
            <v>Iris Holdings Group</v>
          </cell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/>
          <cell r="AG1882"/>
          <cell r="AH1882"/>
          <cell r="AI1882"/>
          <cell r="AJ1882"/>
          <cell r="AK1882"/>
          <cell r="AL1882"/>
          <cell r="AM1882"/>
          <cell r="AN1882"/>
          <cell r="AO1882"/>
          <cell r="AP1882"/>
          <cell r="AQ1882"/>
          <cell r="AR1882"/>
          <cell r="AS1882"/>
          <cell r="AT1882"/>
          <cell r="AU1882"/>
          <cell r="AV1882"/>
          <cell r="AW1882"/>
          <cell r="AX1882"/>
          <cell r="AY1882"/>
          <cell r="AZ1882" t="str">
            <v>TRUE</v>
          </cell>
          <cell r="BA1882" t="str">
            <v>TRUE</v>
          </cell>
          <cell r="BB1882" t="str">
            <v>TRUE</v>
          </cell>
          <cell r="BC1882" t="str">
            <v>TRUE</v>
          </cell>
          <cell r="BD1882" t="b">
            <v>1</v>
          </cell>
          <cell r="BE1882" t="str">
            <v>N/A</v>
          </cell>
          <cell r="BF1882" t="e">
            <v>#NAME?</v>
          </cell>
          <cell r="BG1882" t="str">
            <v>REQ</v>
          </cell>
        </row>
        <row r="1883">
          <cell r="A1883">
            <v>81924</v>
          </cell>
          <cell r="B1883">
            <v>45057</v>
          </cell>
          <cell r="C1883" t="str">
            <v>x</v>
          </cell>
          <cell r="D1883"/>
          <cell r="E1883"/>
          <cell r="F1883" t="str">
            <v>Neurock of Westchester LP</v>
          </cell>
          <cell r="G1883" t="str">
            <v>Neurock of Westchester</v>
          </cell>
          <cell r="H1883" t="str">
            <v>Neurock Capital</v>
          </cell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/>
          <cell r="AG1883"/>
          <cell r="AH1883"/>
          <cell r="AI1883"/>
          <cell r="AJ1883"/>
          <cell r="AK1883"/>
          <cell r="AL1883"/>
          <cell r="AM1883"/>
          <cell r="AN1883"/>
          <cell r="AO1883"/>
          <cell r="AP1883"/>
          <cell r="AQ1883"/>
          <cell r="AR1883"/>
          <cell r="AS1883"/>
          <cell r="AT1883"/>
          <cell r="AU1883"/>
          <cell r="AV1883"/>
          <cell r="AW1883"/>
          <cell r="AX1883"/>
          <cell r="AY1883"/>
          <cell r="AZ1883" t="str">
            <v>TRUE</v>
          </cell>
          <cell r="BA1883" t="str">
            <v>TRUE</v>
          </cell>
          <cell r="BB1883" t="str">
            <v>TRUE</v>
          </cell>
          <cell r="BC1883" t="str">
            <v>TRUE</v>
          </cell>
          <cell r="BD1883" t="b">
            <v>1</v>
          </cell>
          <cell r="BE1883" t="str">
            <v>N/A</v>
          </cell>
          <cell r="BF1883" t="e">
            <v>#NAME?</v>
          </cell>
          <cell r="BG1883" t="str">
            <v>REQ</v>
          </cell>
        </row>
        <row r="1884">
          <cell r="A1884">
            <v>81933</v>
          </cell>
          <cell r="B1884">
            <v>45247</v>
          </cell>
          <cell r="C1884"/>
          <cell r="D1884" t="str">
            <v>x</v>
          </cell>
          <cell r="E1884"/>
          <cell r="F1884" t="str">
            <v>Mississippi View Housing Partners, LP</v>
          </cell>
          <cell r="G1884" t="str">
            <v>Mississippi View Apartments</v>
          </cell>
          <cell r="H1884" t="str">
            <v>Vitus Group</v>
          </cell>
          <cell r="I1884" t="str">
            <v>NEF Assignment Corporation, as nominee</v>
          </cell>
          <cell r="J1884" t="str">
            <v>36-4326848</v>
          </cell>
          <cell r="K1884">
            <v>0.99990000000000001</v>
          </cell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 t="str">
            <v>NEF Support Corp.</v>
          </cell>
          <cell r="W1884" t="str">
            <v>36-4326845</v>
          </cell>
          <cell r="X1884">
            <v>0.99990000000000001</v>
          </cell>
          <cell r="Y1884"/>
          <cell r="Z1884"/>
          <cell r="AA1884"/>
          <cell r="AB1884"/>
          <cell r="AC1884"/>
          <cell r="AD1884"/>
          <cell r="AE1884"/>
          <cell r="AF1884"/>
          <cell r="AG1884"/>
          <cell r="AH1884"/>
          <cell r="AI1884" t="str">
            <v>NEF Support Corp.</v>
          </cell>
          <cell r="AJ1884" t="str">
            <v>36-4326845</v>
          </cell>
          <cell r="AK1884">
            <v>0.99980001000000007</v>
          </cell>
          <cell r="AL1884"/>
          <cell r="AM1884"/>
          <cell r="AN1884"/>
          <cell r="AO1884"/>
          <cell r="AP1884"/>
          <cell r="AQ1884"/>
          <cell r="AR1884"/>
          <cell r="AS1884"/>
          <cell r="AT1884"/>
          <cell r="AU1884"/>
          <cell r="AV1884"/>
          <cell r="AW1884"/>
          <cell r="AX1884"/>
          <cell r="AY1884"/>
          <cell r="AZ1884" t="b">
            <v>1</v>
          </cell>
          <cell r="BA1884" t="b">
            <v>1</v>
          </cell>
          <cell r="BB1884" t="b">
            <v>0</v>
          </cell>
          <cell r="BC1884" t="str">
            <v>FALSE</v>
          </cell>
          <cell r="BD1884" t="b">
            <v>1</v>
          </cell>
          <cell r="BE1884" t="str">
            <v>REQ</v>
          </cell>
          <cell r="BF1884" t="e">
            <v>#NAME?</v>
          </cell>
          <cell r="BG1884" t="str">
            <v>REQ</v>
          </cell>
        </row>
        <row r="1885">
          <cell r="A1885">
            <v>81957</v>
          </cell>
          <cell r="B1885">
            <v>45247</v>
          </cell>
          <cell r="C1885"/>
          <cell r="D1885" t="str">
            <v>x</v>
          </cell>
          <cell r="E1885"/>
          <cell r="F1885" t="str">
            <v>San Martin 2020 LP</v>
          </cell>
          <cell r="G1885" t="str">
            <v>San Martin de Porres Rehab</v>
          </cell>
          <cell r="H1885" t="str">
            <v>Metropolitan Area Advisory Comm. of Anti-Poverty</v>
          </cell>
          <cell r="I1885" t="str">
            <v>NEF Assignment Corporation, as nominee</v>
          </cell>
          <cell r="J1885" t="str">
            <v>36-4326848</v>
          </cell>
          <cell r="K1885">
            <v>0.99990000000000001</v>
          </cell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 t="str">
            <v>NEF Support Corp.</v>
          </cell>
          <cell r="W1885" t="str">
            <v>36-4326845</v>
          </cell>
          <cell r="X1885">
            <v>0.99990000000000001</v>
          </cell>
          <cell r="Y1885"/>
          <cell r="Z1885"/>
          <cell r="AA1885"/>
          <cell r="AB1885"/>
          <cell r="AC1885"/>
          <cell r="AD1885"/>
          <cell r="AE1885"/>
          <cell r="AF1885"/>
          <cell r="AG1885"/>
          <cell r="AH1885"/>
          <cell r="AI1885" t="str">
            <v>NEF support corp</v>
          </cell>
          <cell r="AJ1885" t="str">
            <v>36-4326845</v>
          </cell>
          <cell r="AK1885">
            <v>0.99980001000000007</v>
          </cell>
          <cell r="AL1885"/>
          <cell r="AM1885"/>
          <cell r="AN1885"/>
          <cell r="AO1885"/>
          <cell r="AP1885"/>
          <cell r="AQ1885"/>
          <cell r="AR1885"/>
          <cell r="AS1885"/>
          <cell r="AT1885"/>
          <cell r="AU1885"/>
          <cell r="AV1885"/>
          <cell r="AW1885"/>
          <cell r="AX1885"/>
          <cell r="AY1885"/>
          <cell r="AZ1885" t="b">
            <v>1</v>
          </cell>
          <cell r="BA1885" t="b">
            <v>1</v>
          </cell>
          <cell r="BB1885" t="b">
            <v>0</v>
          </cell>
          <cell r="BC1885" t="str">
            <v>FALSE</v>
          </cell>
          <cell r="BD1885" t="b">
            <v>1</v>
          </cell>
          <cell r="BE1885" t="str">
            <v>REQ</v>
          </cell>
          <cell r="BF1885" t="e">
            <v>#NAME?</v>
          </cell>
          <cell r="BG1885" t="str">
            <v>REQ</v>
          </cell>
        </row>
        <row r="1886">
          <cell r="A1886">
            <v>81960</v>
          </cell>
          <cell r="B1886">
            <v>45106</v>
          </cell>
          <cell r="C1886" t="str">
            <v>x</v>
          </cell>
          <cell r="D1886"/>
          <cell r="E1886"/>
          <cell r="F1886" t="str">
            <v>Meridian West Owner LLC</v>
          </cell>
          <cell r="G1886" t="str">
            <v>Meridian West</v>
          </cell>
          <cell r="H1886" t="str">
            <v>Ulysses Development Group</v>
          </cell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/>
          <cell r="AG1886"/>
          <cell r="AH1886"/>
          <cell r="AI1886"/>
          <cell r="AJ1886"/>
          <cell r="AK1886"/>
          <cell r="AL1886"/>
          <cell r="AM1886"/>
          <cell r="AN1886"/>
          <cell r="AO1886"/>
          <cell r="AP1886"/>
          <cell r="AQ1886"/>
          <cell r="AR1886"/>
          <cell r="AS1886"/>
          <cell r="AT1886"/>
          <cell r="AU1886"/>
          <cell r="AV1886"/>
          <cell r="AW1886"/>
          <cell r="AX1886"/>
          <cell r="AY1886"/>
          <cell r="AZ1886" t="str">
            <v>TRUE</v>
          </cell>
          <cell r="BA1886" t="str">
            <v>TRUE</v>
          </cell>
          <cell r="BB1886" t="str">
            <v>TRUE</v>
          </cell>
          <cell r="BC1886" t="str">
            <v>TRUE</v>
          </cell>
          <cell r="BD1886" t="b">
            <v>1</v>
          </cell>
          <cell r="BE1886" t="str">
            <v>N/A</v>
          </cell>
          <cell r="BF1886" t="e">
            <v>#NAME?</v>
          </cell>
          <cell r="BG1886" t="str">
            <v>REQ</v>
          </cell>
        </row>
        <row r="1887">
          <cell r="A1887">
            <v>81962</v>
          </cell>
          <cell r="B1887">
            <v>45099</v>
          </cell>
          <cell r="C1887" t="str">
            <v>x</v>
          </cell>
          <cell r="D1887"/>
          <cell r="E1887"/>
          <cell r="F1887" t="str">
            <v>Madison Manor Apartments LLC</v>
          </cell>
          <cell r="G1887" t="str">
            <v>Madison Manor</v>
          </cell>
          <cell r="H1887" t="str">
            <v>Lincoln Avenue Capital, LLC</v>
          </cell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/>
          <cell r="AG1887"/>
          <cell r="AH1887"/>
          <cell r="AI1887"/>
          <cell r="AJ1887"/>
          <cell r="AK1887"/>
          <cell r="AL1887"/>
          <cell r="AM1887"/>
          <cell r="AN1887"/>
          <cell r="AO1887"/>
          <cell r="AP1887"/>
          <cell r="AQ1887"/>
          <cell r="AR1887"/>
          <cell r="AS1887"/>
          <cell r="AT1887"/>
          <cell r="AU1887"/>
          <cell r="AV1887"/>
          <cell r="AW1887"/>
          <cell r="AX1887"/>
          <cell r="AY1887"/>
          <cell r="AZ1887" t="str">
            <v>TRUE</v>
          </cell>
          <cell r="BA1887" t="str">
            <v>TRUE</v>
          </cell>
          <cell r="BB1887" t="str">
            <v>TRUE</v>
          </cell>
          <cell r="BC1887" t="str">
            <v>TRUE</v>
          </cell>
          <cell r="BD1887" t="b">
            <v>1</v>
          </cell>
          <cell r="BE1887" t="str">
            <v>N/A</v>
          </cell>
          <cell r="BF1887" t="e">
            <v>#NAME?</v>
          </cell>
          <cell r="BG1887" t="str">
            <v>REQ</v>
          </cell>
        </row>
        <row r="1888">
          <cell r="A1888">
            <v>81975</v>
          </cell>
          <cell r="B1888">
            <v>45190</v>
          </cell>
          <cell r="C1888" t="str">
            <v>x</v>
          </cell>
          <cell r="D1888"/>
          <cell r="E1888"/>
          <cell r="F1888" t="str">
            <v>Malibu Gardens</v>
          </cell>
          <cell r="G1888" t="str">
            <v>Malibu Gardens</v>
          </cell>
          <cell r="H1888" t="str">
            <v>Lincoln Avenue Capital, LLC</v>
          </cell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/>
          <cell r="AG1888"/>
          <cell r="AH1888"/>
          <cell r="AI1888"/>
          <cell r="AJ1888"/>
          <cell r="AK1888"/>
          <cell r="AL1888"/>
          <cell r="AM1888"/>
          <cell r="AN1888"/>
          <cell r="AO1888"/>
          <cell r="AP1888"/>
          <cell r="AQ1888"/>
          <cell r="AR1888"/>
          <cell r="AS1888"/>
          <cell r="AT1888"/>
          <cell r="AU1888"/>
          <cell r="AV1888"/>
          <cell r="AW1888"/>
          <cell r="AX1888"/>
          <cell r="AY1888"/>
          <cell r="AZ1888" t="str">
            <v>TRUE</v>
          </cell>
          <cell r="BA1888" t="str">
            <v>TRUE</v>
          </cell>
          <cell r="BB1888" t="str">
            <v>TRUE</v>
          </cell>
          <cell r="BC1888" t="str">
            <v>TRUE</v>
          </cell>
          <cell r="BD1888" t="b">
            <v>1</v>
          </cell>
          <cell r="BE1888" t="str">
            <v>N/A</v>
          </cell>
          <cell r="BF1888" t="e">
            <v>#NAME?</v>
          </cell>
          <cell r="BG1888" t="str">
            <v>REQ</v>
          </cell>
        </row>
        <row r="1889">
          <cell r="A1889">
            <v>78920</v>
          </cell>
          <cell r="B1889">
            <v>43789</v>
          </cell>
          <cell r="C1889"/>
          <cell r="D1889"/>
          <cell r="E1889" t="str">
            <v>Phase 2 - Check investor % in the Fund's LPA</v>
          </cell>
          <cell r="F1889" t="str">
            <v>St. Anthony's Associates LLC</v>
          </cell>
          <cell r="G1889" t="str">
            <v>Gardens at St. Anthony's</v>
          </cell>
          <cell r="H1889" t="str">
            <v>Home Leasing, LLC</v>
          </cell>
          <cell r="I1889" t="str">
            <v>NEF Investment Partners Fund VIII LP</v>
          </cell>
          <cell r="J1889" t="str">
            <v>83-3476175</v>
          </cell>
          <cell r="K1889">
            <v>0.99990000000000001</v>
          </cell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 t="str">
            <v>NEF Investment Partners Fund VIII LP</v>
          </cell>
          <cell r="W1889" t="str">
            <v>83-3476175</v>
          </cell>
          <cell r="X1889">
            <v>0.99990000000000001</v>
          </cell>
          <cell r="Y1889"/>
          <cell r="Z1889"/>
          <cell r="AA1889"/>
          <cell r="AB1889"/>
          <cell r="AC1889"/>
          <cell r="AD1889"/>
          <cell r="AE1889"/>
          <cell r="AF1889"/>
          <cell r="AG1889"/>
          <cell r="AH1889"/>
          <cell r="AI1889" t="str">
            <v>FNBC Leasing Corporation</v>
          </cell>
          <cell r="AJ1889" t="str">
            <v>36-3643427</v>
          </cell>
          <cell r="AK1889">
            <v>0.99989000100000003</v>
          </cell>
          <cell r="AL1889"/>
          <cell r="AM1889"/>
          <cell r="AN1889"/>
          <cell r="AO1889"/>
          <cell r="AP1889"/>
          <cell r="AQ1889"/>
          <cell r="AR1889"/>
          <cell r="AS1889"/>
          <cell r="AT1889"/>
          <cell r="AU1889"/>
          <cell r="AV1889" t="str">
            <v>NEF Assignment Corporation, as nominee</v>
          </cell>
          <cell r="AW1889" t="str">
            <v>36-4326848</v>
          </cell>
          <cell r="AX1889">
            <v>0.99990000000000001</v>
          </cell>
          <cell r="AY1889"/>
          <cell r="AZ1889" t="b">
            <v>1</v>
          </cell>
          <cell r="BA1889" t="b">
            <v>1</v>
          </cell>
          <cell r="BB1889" t="b">
            <v>0</v>
          </cell>
          <cell r="BC1889" t="str">
            <v>TRUE</v>
          </cell>
          <cell r="BD1889" t="b">
            <v>1</v>
          </cell>
          <cell r="BE1889" t="str">
            <v>N/A</v>
          </cell>
          <cell r="BF1889" t="e">
            <v>#NAME?</v>
          </cell>
          <cell r="BG1889" t="str">
            <v>REQ</v>
          </cell>
        </row>
        <row r="1890">
          <cell r="A1890">
            <v>82014</v>
          </cell>
          <cell r="B1890">
            <v>45198</v>
          </cell>
          <cell r="C1890" t="str">
            <v>x</v>
          </cell>
          <cell r="D1890"/>
          <cell r="E1890"/>
          <cell r="F1890" t="str">
            <v>Beersheba Heights</v>
          </cell>
          <cell r="G1890" t="str">
            <v>Beersheba Heights 82014</v>
          </cell>
          <cell r="H1890" t="str">
            <v>LHP Capital, LLC</v>
          </cell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/>
          <cell r="AG1890"/>
          <cell r="AH1890"/>
          <cell r="AI1890"/>
          <cell r="AJ1890"/>
          <cell r="AK1890"/>
          <cell r="AL1890"/>
          <cell r="AM1890"/>
          <cell r="AN1890"/>
          <cell r="AO1890"/>
          <cell r="AP1890"/>
          <cell r="AQ1890"/>
          <cell r="AR1890"/>
          <cell r="AS1890"/>
          <cell r="AT1890"/>
          <cell r="AU1890"/>
          <cell r="AV1890"/>
          <cell r="AW1890"/>
          <cell r="AX1890"/>
          <cell r="AY1890"/>
          <cell r="AZ1890" t="str">
            <v>TRUE</v>
          </cell>
          <cell r="BA1890" t="str">
            <v>TRUE</v>
          </cell>
          <cell r="BB1890" t="str">
            <v>TRUE</v>
          </cell>
          <cell r="BC1890" t="str">
            <v>TRUE</v>
          </cell>
          <cell r="BD1890" t="b">
            <v>1</v>
          </cell>
          <cell r="BE1890" t="str">
            <v>N/A</v>
          </cell>
          <cell r="BF1890" t="e">
            <v>#NAME?</v>
          </cell>
          <cell r="BG1890" t="str">
            <v>REQ</v>
          </cell>
        </row>
        <row r="1891">
          <cell r="A1891">
            <v>82015</v>
          </cell>
          <cell r="B1891">
            <v>45168</v>
          </cell>
          <cell r="C1891" t="str">
            <v>x</v>
          </cell>
          <cell r="D1891"/>
          <cell r="E1891"/>
          <cell r="F1891" t="str">
            <v>The Pines</v>
          </cell>
          <cell r="G1891" t="str">
            <v>The Pines (82015)</v>
          </cell>
          <cell r="H1891" t="str">
            <v>LHP Capital, LLC</v>
          </cell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/>
          <cell r="AG1891"/>
          <cell r="AH1891"/>
          <cell r="AI1891"/>
          <cell r="AJ1891"/>
          <cell r="AK1891"/>
          <cell r="AL1891"/>
          <cell r="AM1891"/>
          <cell r="AN1891"/>
          <cell r="AO1891"/>
          <cell r="AP1891"/>
          <cell r="AQ1891"/>
          <cell r="AR1891"/>
          <cell r="AS1891"/>
          <cell r="AT1891"/>
          <cell r="AU1891"/>
          <cell r="AV1891"/>
          <cell r="AW1891"/>
          <cell r="AX1891"/>
          <cell r="AY1891"/>
          <cell r="AZ1891" t="str">
            <v>TRUE</v>
          </cell>
          <cell r="BA1891" t="str">
            <v>TRUE</v>
          </cell>
          <cell r="BB1891" t="str">
            <v>TRUE</v>
          </cell>
          <cell r="BC1891" t="str">
            <v>TRUE</v>
          </cell>
          <cell r="BD1891" t="b">
            <v>1</v>
          </cell>
          <cell r="BE1891" t="str">
            <v>N/A</v>
          </cell>
          <cell r="BF1891" t="e">
            <v>#NAME?</v>
          </cell>
          <cell r="BG1891" t="str">
            <v>REQ</v>
          </cell>
        </row>
        <row r="1892">
          <cell r="A1892">
            <v>82182</v>
          </cell>
          <cell r="B1892">
            <v>39415</v>
          </cell>
          <cell r="C1892"/>
          <cell r="D1892"/>
          <cell r="E1892"/>
          <cell r="F1892" t="str">
            <v>MDI Limited Partnership #92</v>
          </cell>
          <cell r="G1892" t="str">
            <v>Park Century Apartments</v>
          </cell>
          <cell r="H1892" t="str">
            <v>Ripply Real Estate Development Services</v>
          </cell>
          <cell r="I1892" t="str">
            <v>MPEG Wells Fargo Special, L.P.</v>
          </cell>
          <cell r="J1892" t="str">
            <v>32-0209110</v>
          </cell>
          <cell r="K1892">
            <v>0.99990000000000001</v>
          </cell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 t="str">
            <v>MPEG Wells Fargo Special, L.P.</v>
          </cell>
          <cell r="W1892" t="str">
            <v>32-0209110</v>
          </cell>
          <cell r="X1892">
            <v>0.99990000000000001</v>
          </cell>
          <cell r="Y1892"/>
          <cell r="Z1892"/>
          <cell r="AA1892"/>
          <cell r="AB1892"/>
          <cell r="AC1892"/>
          <cell r="AD1892"/>
          <cell r="AE1892"/>
          <cell r="AF1892"/>
          <cell r="AG1892"/>
          <cell r="AH1892"/>
          <cell r="AI1892" t="str">
            <v>Wells Fargo Community Investment Holdings, LLC</v>
          </cell>
          <cell r="AJ1892" t="str">
            <v>26-4569343</v>
          </cell>
          <cell r="AK1892">
            <v>0.99980001000000007</v>
          </cell>
          <cell r="AL1892"/>
          <cell r="AM1892"/>
          <cell r="AN1892"/>
          <cell r="AO1892"/>
          <cell r="AP1892"/>
          <cell r="AQ1892"/>
          <cell r="AR1892"/>
          <cell r="AS1892"/>
          <cell r="AT1892"/>
          <cell r="AU1892"/>
          <cell r="AV1892"/>
          <cell r="AW1892"/>
          <cell r="AX1892"/>
          <cell r="AY1892"/>
          <cell r="AZ1892" t="b">
            <v>1</v>
          </cell>
          <cell r="BA1892" t="b">
            <v>1</v>
          </cell>
          <cell r="BB1892" t="b">
            <v>0</v>
          </cell>
          <cell r="BC1892" t="str">
            <v>TRUE</v>
          </cell>
          <cell r="BD1892" t="b">
            <v>1</v>
          </cell>
          <cell r="BE1892" t="str">
            <v>N/A</v>
          </cell>
          <cell r="BF1892" t="e">
            <v>#NAME?</v>
          </cell>
          <cell r="BG1892" t="str">
            <v>REQ</v>
          </cell>
        </row>
        <row r="1893">
          <cell r="A1893">
            <v>78050</v>
          </cell>
          <cell r="B1893">
            <v>43811</v>
          </cell>
          <cell r="C1893"/>
          <cell r="D1893"/>
          <cell r="E1893" t="str">
            <v>Phase 2 - Check investor % in the Fund's LPA</v>
          </cell>
          <cell r="F1893" t="str">
            <v>Towne Courts LLC</v>
          </cell>
          <cell r="G1893" t="str">
            <v>Towne Courts</v>
          </cell>
          <cell r="H1893" t="str">
            <v>PIRHL</v>
          </cell>
          <cell r="I1893" t="str">
            <v>NEF Assignment Corporation, as nominee</v>
          </cell>
          <cell r="J1893" t="str">
            <v>36-4326848</v>
          </cell>
          <cell r="K1893">
            <v>0.99990000000000001</v>
          </cell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 t="str">
            <v>NEF Capital One Investment Fund LLC</v>
          </cell>
          <cell r="W1893" t="str">
            <v>90-0843727</v>
          </cell>
          <cell r="X1893">
            <v>0.99990000000000001</v>
          </cell>
          <cell r="Y1893"/>
          <cell r="Z1893"/>
          <cell r="AA1893"/>
          <cell r="AB1893"/>
          <cell r="AC1893"/>
          <cell r="AD1893"/>
          <cell r="AE1893"/>
          <cell r="AF1893"/>
          <cell r="AG1893"/>
          <cell r="AH1893"/>
          <cell r="AI1893" t="str">
            <v>Capital One NA LIHTC, Inc.</v>
          </cell>
          <cell r="AJ1893" t="str">
            <v>26-0403948</v>
          </cell>
          <cell r="AK1893">
            <v>0.99989900009999999</v>
          </cell>
          <cell r="AL1893"/>
          <cell r="AM1893"/>
          <cell r="AN1893"/>
          <cell r="AO1893"/>
          <cell r="AP1893"/>
          <cell r="AQ1893"/>
          <cell r="AR1893"/>
          <cell r="AS1893"/>
          <cell r="AT1893"/>
          <cell r="AU1893"/>
          <cell r="AV1893" t="str">
            <v/>
          </cell>
          <cell r="AW1893"/>
          <cell r="AX1893" t="str">
            <v/>
          </cell>
          <cell r="AY1893"/>
          <cell r="AZ1893" t="b">
            <v>1</v>
          </cell>
          <cell r="BA1893" t="b">
            <v>1</v>
          </cell>
          <cell r="BB1893" t="b">
            <v>0</v>
          </cell>
          <cell r="BC1893" t="str">
            <v>FALSE</v>
          </cell>
          <cell r="BD1893" t="b">
            <v>1</v>
          </cell>
          <cell r="BE1893" t="str">
            <v>REQ</v>
          </cell>
          <cell r="BF1893" t="e">
            <v>#NAME?</v>
          </cell>
          <cell r="BG1893" t="str">
            <v>REQ</v>
          </cell>
        </row>
        <row r="1894">
          <cell r="A1894">
            <v>82181</v>
          </cell>
          <cell r="B1894">
            <v>39508</v>
          </cell>
          <cell r="C1894"/>
          <cell r="D1894"/>
          <cell r="E1894"/>
          <cell r="F1894" t="str">
            <v>MDI Limited Partnership #100</v>
          </cell>
          <cell r="G1894" t="str">
            <v>Library Square II</v>
          </cell>
          <cell r="H1894" t="str">
            <v>MetroPlains, LLC</v>
          </cell>
          <cell r="I1894" t="str">
            <v>MPEG Wells Fargo Special, L.P.</v>
          </cell>
          <cell r="J1894" t="str">
            <v>32-0209110</v>
          </cell>
          <cell r="K1894">
            <v>0.99990000000000001</v>
          </cell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 t="str">
            <v>MPEG Wells Fargo Special, L.P.</v>
          </cell>
          <cell r="W1894" t="str">
            <v>32-0209110</v>
          </cell>
          <cell r="X1894">
            <v>0.99990000000000001</v>
          </cell>
          <cell r="Y1894"/>
          <cell r="Z1894"/>
          <cell r="AA1894"/>
          <cell r="AB1894"/>
          <cell r="AC1894"/>
          <cell r="AD1894"/>
          <cell r="AE1894"/>
          <cell r="AF1894"/>
          <cell r="AG1894"/>
          <cell r="AH1894"/>
          <cell r="AI1894" t="str">
            <v>Wells Fargo Community Investment Holdings, LLC</v>
          </cell>
          <cell r="AJ1894" t="str">
            <v>26-4569343</v>
          </cell>
          <cell r="AK1894">
            <v>0.99980001000000007</v>
          </cell>
          <cell r="AL1894"/>
          <cell r="AM1894"/>
          <cell r="AN1894"/>
          <cell r="AO1894"/>
          <cell r="AP1894"/>
          <cell r="AQ1894"/>
          <cell r="AR1894"/>
          <cell r="AS1894"/>
          <cell r="AT1894"/>
          <cell r="AU1894"/>
          <cell r="AV1894"/>
          <cell r="AW1894"/>
          <cell r="AX1894"/>
          <cell r="AY1894"/>
          <cell r="AZ1894" t="b">
            <v>1</v>
          </cell>
          <cell r="BA1894" t="b">
            <v>1</v>
          </cell>
          <cell r="BB1894" t="b">
            <v>0</v>
          </cell>
          <cell r="BC1894" t="str">
            <v>TRUE</v>
          </cell>
          <cell r="BD1894" t="b">
            <v>1</v>
          </cell>
          <cell r="BE1894" t="str">
            <v>N/A</v>
          </cell>
          <cell r="BF1894" t="e">
            <v>#NAME?</v>
          </cell>
          <cell r="BG1894" t="str">
            <v>REQ</v>
          </cell>
        </row>
        <row r="1895">
          <cell r="A1895">
            <v>81015</v>
          </cell>
          <cell r="B1895">
            <v>44867</v>
          </cell>
          <cell r="C1895"/>
          <cell r="D1895"/>
          <cell r="E1895"/>
          <cell r="F1895" t="str">
            <v>Wecoma Place Limited Partnership</v>
          </cell>
          <cell r="G1895" t="str">
            <v>Wecoma Place</v>
          </cell>
          <cell r="H1895" t="str">
            <v>Stewardship Properties</v>
          </cell>
          <cell r="I1895" t="str">
            <v>MS Single Investor Fund VII LLC</v>
          </cell>
          <cell r="J1895" t="str">
            <v>85-0577381</v>
          </cell>
          <cell r="K1895">
            <v>0.99980000000000002</v>
          </cell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 t="str">
            <v>MS Single Investor Fund VII LLC</v>
          </cell>
          <cell r="W1895" t="str">
            <v>85-0577381</v>
          </cell>
          <cell r="X1895">
            <v>0.99980000000000002</v>
          </cell>
          <cell r="Y1895"/>
          <cell r="Z1895"/>
          <cell r="AA1895"/>
          <cell r="AB1895"/>
          <cell r="AC1895"/>
          <cell r="AD1895"/>
          <cell r="AE1895"/>
          <cell r="AF1895"/>
          <cell r="AG1895"/>
          <cell r="AH1895"/>
          <cell r="AI1895" t="str">
            <v>Morgan Stanley Private Bank, National Association</v>
          </cell>
          <cell r="AJ1895" t="str">
            <v>22-3458456</v>
          </cell>
          <cell r="AK1895">
            <v>0.99970002000000002</v>
          </cell>
          <cell r="AL1895"/>
          <cell r="AM1895"/>
          <cell r="AN1895"/>
          <cell r="AO1895"/>
          <cell r="AP1895"/>
          <cell r="AQ1895"/>
          <cell r="AR1895"/>
          <cell r="AS1895"/>
          <cell r="AT1895"/>
          <cell r="AU1895"/>
          <cell r="AV1895"/>
          <cell r="AW1895"/>
          <cell r="AX1895"/>
          <cell r="AY1895"/>
          <cell r="AZ1895" t="b">
            <v>0</v>
          </cell>
          <cell r="BA1895" t="b">
            <v>0</v>
          </cell>
          <cell r="BB1895" t="b">
            <v>0</v>
          </cell>
          <cell r="BC1895" t="str">
            <v>TRUE</v>
          </cell>
          <cell r="BD1895" t="b">
            <v>1</v>
          </cell>
          <cell r="BE1895" t="str">
            <v>N/A</v>
          </cell>
          <cell r="BF1895" t="e">
            <v>#NAME?</v>
          </cell>
          <cell r="BG1895" t="str">
            <v>REQ</v>
          </cell>
        </row>
        <row r="1896">
          <cell r="A1896">
            <v>82198</v>
          </cell>
          <cell r="B1896">
            <v>39692</v>
          </cell>
          <cell r="C1896"/>
          <cell r="D1896"/>
          <cell r="E1896"/>
          <cell r="F1896" t="str">
            <v>Legacy -Casper Partners, LP</v>
          </cell>
          <cell r="G1896" t="str">
            <v>Legacy Senior Residences</v>
          </cell>
          <cell r="H1896" t="str">
            <v>Cornerstone Associates LLC</v>
          </cell>
          <cell r="I1896" t="str">
            <v>MPEG Wells Fargo Special, L.P.</v>
          </cell>
          <cell r="J1896" t="str">
            <v>32-0209110</v>
          </cell>
          <cell r="K1896">
            <v>0.99990000000000001</v>
          </cell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 t="str">
            <v>MPEG Wells Fargo Special, L.P.</v>
          </cell>
          <cell r="W1896" t="str">
            <v>32-0209110</v>
          </cell>
          <cell r="X1896">
            <v>0.99990000000000001</v>
          </cell>
          <cell r="Y1896"/>
          <cell r="Z1896"/>
          <cell r="AA1896"/>
          <cell r="AB1896"/>
          <cell r="AC1896"/>
          <cell r="AD1896"/>
          <cell r="AE1896"/>
          <cell r="AF1896"/>
          <cell r="AG1896"/>
          <cell r="AH1896"/>
          <cell r="AI1896" t="str">
            <v>Wells Fargo Community Investment Holdings, LLC</v>
          </cell>
          <cell r="AJ1896" t="str">
            <v>26-4569343</v>
          </cell>
          <cell r="AK1896">
            <v>0.99980001000000007</v>
          </cell>
          <cell r="AL1896"/>
          <cell r="AM1896"/>
          <cell r="AN1896"/>
          <cell r="AO1896"/>
          <cell r="AP1896"/>
          <cell r="AQ1896"/>
          <cell r="AR1896"/>
          <cell r="AS1896"/>
          <cell r="AT1896"/>
          <cell r="AU1896"/>
          <cell r="AV1896"/>
          <cell r="AW1896"/>
          <cell r="AX1896"/>
          <cell r="AY1896"/>
          <cell r="AZ1896" t="b">
            <v>1</v>
          </cell>
          <cell r="BA1896" t="b">
            <v>1</v>
          </cell>
          <cell r="BB1896" t="b">
            <v>0</v>
          </cell>
          <cell r="BC1896" t="str">
            <v>TRUE</v>
          </cell>
          <cell r="BD1896" t="b">
            <v>1</v>
          </cell>
          <cell r="BE1896" t="str">
            <v>N/A</v>
          </cell>
          <cell r="BF1896" t="e">
            <v>#NAME?</v>
          </cell>
          <cell r="BG1896" t="str">
            <v>REQ</v>
          </cell>
        </row>
        <row r="1897">
          <cell r="A1897">
            <v>81301</v>
          </cell>
          <cell r="B1897">
            <v>44895</v>
          </cell>
          <cell r="C1897"/>
          <cell r="D1897"/>
          <cell r="E1897"/>
          <cell r="F1897" t="str">
            <v>402 Flats, LLC</v>
          </cell>
          <cell r="G1897" t="str">
            <v>Wilson Street</v>
          </cell>
          <cell r="H1897" t="str">
            <v>Bear Development, LLC</v>
          </cell>
          <cell r="I1897" t="str">
            <v>NEF Assignment Corporation, as nominee</v>
          </cell>
          <cell r="J1897" t="str">
            <v>36-4326848</v>
          </cell>
          <cell r="K1897">
            <v>0.99990000000000001</v>
          </cell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 t="str">
            <v>National Equity Fund 2022 LP</v>
          </cell>
          <cell r="W1897" t="str">
            <v>88-0768490</v>
          </cell>
          <cell r="X1897">
            <v>0.99990000000000001</v>
          </cell>
          <cell r="Y1897"/>
          <cell r="Z1897"/>
          <cell r="AA1897"/>
          <cell r="AB1897"/>
          <cell r="AC1897"/>
          <cell r="AD1897"/>
          <cell r="AE1897"/>
          <cell r="AF1897"/>
          <cell r="AG1897"/>
          <cell r="AH1897"/>
          <cell r="AI1897" t="str">
            <v>No investor with 50% or more ownership</v>
          </cell>
          <cell r="AJ1897" t="str">
            <v>N/A</v>
          </cell>
          <cell r="AK1897" t="str">
            <v>N/A</v>
          </cell>
          <cell r="AL1897"/>
          <cell r="AM1897"/>
          <cell r="AN1897"/>
          <cell r="AO1897"/>
          <cell r="AP1897"/>
          <cell r="AQ1897"/>
          <cell r="AR1897"/>
          <cell r="AS1897"/>
          <cell r="AT1897"/>
          <cell r="AU1897"/>
          <cell r="AV1897"/>
          <cell r="AW1897"/>
          <cell r="AX1897"/>
          <cell r="AY1897"/>
          <cell r="AZ1897" t="b">
            <v>1</v>
          </cell>
          <cell r="BA1897" t="b">
            <v>1</v>
          </cell>
          <cell r="BB1897" t="str">
            <v>TRUE</v>
          </cell>
          <cell r="BC1897" t="str">
            <v>FALSE</v>
          </cell>
          <cell r="BD1897" t="b">
            <v>1</v>
          </cell>
          <cell r="BE1897" t="str">
            <v>REQ</v>
          </cell>
          <cell r="BF1897" t="str">
            <v>N/A</v>
          </cell>
          <cell r="BG1897" t="str">
            <v>REQ</v>
          </cell>
        </row>
        <row r="1898">
          <cell r="A1898">
            <v>82199</v>
          </cell>
          <cell r="B1898">
            <v>39694</v>
          </cell>
          <cell r="C1898"/>
          <cell r="D1898"/>
          <cell r="E1898"/>
          <cell r="F1898" t="str">
            <v>Prairie Sage Apartments LP</v>
          </cell>
          <cell r="G1898" t="str">
            <v>Prairie Sage Apartments LP</v>
          </cell>
          <cell r="H1898" t="str">
            <v>RC Development, Inc.</v>
          </cell>
          <cell r="I1898" t="str">
            <v>MPEG Wells Fargo Special, L.P.</v>
          </cell>
          <cell r="J1898" t="str">
            <v>32-0209110</v>
          </cell>
          <cell r="K1898">
            <v>0.99990000000000001</v>
          </cell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 t="str">
            <v>MPEG Wells Fargo Special, L.P.</v>
          </cell>
          <cell r="W1898" t="str">
            <v>32-0209110</v>
          </cell>
          <cell r="X1898">
            <v>0.99990000000000001</v>
          </cell>
          <cell r="Y1898"/>
          <cell r="Z1898"/>
          <cell r="AA1898"/>
          <cell r="AB1898"/>
          <cell r="AC1898"/>
          <cell r="AD1898"/>
          <cell r="AE1898"/>
          <cell r="AF1898"/>
          <cell r="AG1898"/>
          <cell r="AH1898"/>
          <cell r="AI1898" t="str">
            <v>Wells Fargo Community Investment Holdings, LLC</v>
          </cell>
          <cell r="AJ1898" t="str">
            <v>26-4569343</v>
          </cell>
          <cell r="AK1898">
            <v>0.99980001000000007</v>
          </cell>
          <cell r="AL1898"/>
          <cell r="AM1898"/>
          <cell r="AN1898"/>
          <cell r="AO1898"/>
          <cell r="AP1898"/>
          <cell r="AQ1898"/>
          <cell r="AR1898"/>
          <cell r="AS1898"/>
          <cell r="AT1898"/>
          <cell r="AU1898"/>
          <cell r="AV1898"/>
          <cell r="AW1898"/>
          <cell r="AX1898"/>
          <cell r="AY1898"/>
          <cell r="AZ1898" t="b">
            <v>1</v>
          </cell>
          <cell r="BA1898" t="b">
            <v>1</v>
          </cell>
          <cell r="BB1898" t="b">
            <v>0</v>
          </cell>
          <cell r="BC1898" t="str">
            <v>TRUE</v>
          </cell>
          <cell r="BD1898" t="b">
            <v>1</v>
          </cell>
          <cell r="BE1898" t="str">
            <v>N/A</v>
          </cell>
          <cell r="BF1898" t="e">
            <v>#NAME?</v>
          </cell>
          <cell r="BG1898" t="str">
            <v>REQ</v>
          </cell>
        </row>
        <row r="1899">
          <cell r="A1899">
            <v>82208</v>
          </cell>
          <cell r="B1899">
            <v>42960</v>
          </cell>
          <cell r="C1899"/>
          <cell r="D1899"/>
          <cell r="E1899"/>
          <cell r="F1899" t="str">
            <v>Garden Hills, L.P.</v>
          </cell>
          <cell r="G1899" t="str">
            <v>Garden Hills</v>
          </cell>
          <cell r="H1899" t="str">
            <v>RC Development, Inc.</v>
          </cell>
          <cell r="I1899" t="str">
            <v>MPEG Wells Fargo Special, L.P.</v>
          </cell>
          <cell r="J1899" t="str">
            <v>32-0209110</v>
          </cell>
          <cell r="K1899">
            <v>0.99990000000000001</v>
          </cell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 t="str">
            <v>MPEG Wells Fargo Special, L.P.</v>
          </cell>
          <cell r="W1899" t="str">
            <v>32-0209110</v>
          </cell>
          <cell r="X1899">
            <v>0.99990000000000001</v>
          </cell>
          <cell r="Y1899"/>
          <cell r="Z1899"/>
          <cell r="AA1899"/>
          <cell r="AB1899"/>
          <cell r="AC1899"/>
          <cell r="AD1899"/>
          <cell r="AE1899"/>
          <cell r="AF1899"/>
          <cell r="AG1899"/>
          <cell r="AH1899"/>
          <cell r="AI1899" t="str">
            <v>Wells Fargo Community Investment Holdings, LLC</v>
          </cell>
          <cell r="AJ1899" t="str">
            <v>26-4569343</v>
          </cell>
          <cell r="AK1899">
            <v>0.99980001000000007</v>
          </cell>
          <cell r="AL1899"/>
          <cell r="AM1899"/>
          <cell r="AN1899"/>
          <cell r="AO1899"/>
          <cell r="AP1899"/>
          <cell r="AQ1899"/>
          <cell r="AR1899"/>
          <cell r="AS1899"/>
          <cell r="AT1899"/>
          <cell r="AU1899"/>
          <cell r="AV1899"/>
          <cell r="AW1899"/>
          <cell r="AX1899"/>
          <cell r="AY1899"/>
          <cell r="AZ1899" t="b">
            <v>1</v>
          </cell>
          <cell r="BA1899" t="b">
            <v>1</v>
          </cell>
          <cell r="BB1899" t="b">
            <v>0</v>
          </cell>
          <cell r="BC1899" t="str">
            <v>TRUE</v>
          </cell>
          <cell r="BD1899" t="b">
            <v>1</v>
          </cell>
          <cell r="BE1899" t="str">
            <v>N/A</v>
          </cell>
          <cell r="BF1899" t="e">
            <v>#NAME?</v>
          </cell>
          <cell r="BG1899" t="str">
            <v>REQ</v>
          </cell>
        </row>
        <row r="1900">
          <cell r="A1900">
            <v>81456</v>
          </cell>
          <cell r="B1900">
            <v>45020</v>
          </cell>
          <cell r="C1900"/>
          <cell r="D1900"/>
          <cell r="E1900"/>
          <cell r="F1900" t="str">
            <v>Smith Ranch Apartments, LLC</v>
          </cell>
          <cell r="G1900" t="str">
            <v>Smith Ranch Apartments</v>
          </cell>
          <cell r="H1900" t="str">
            <v>Gorman and Company, Inc.</v>
          </cell>
          <cell r="I1900" t="str">
            <v>NEF FRE Affordable Housing Fund LP</v>
          </cell>
          <cell r="J1900" t="str">
            <v>37-1908305</v>
          </cell>
          <cell r="K1900">
            <v>0.99880000000000002</v>
          </cell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 t="str">
            <v>NEF FRE Affordable Housing Fund LP</v>
          </cell>
          <cell r="W1900" t="str">
            <v>37-1908305</v>
          </cell>
          <cell r="X1900">
            <v>0.99880000000000002</v>
          </cell>
          <cell r="Y1900"/>
          <cell r="Z1900"/>
          <cell r="AA1900"/>
          <cell r="AB1900"/>
          <cell r="AC1900"/>
          <cell r="AD1900"/>
          <cell r="AE1900"/>
          <cell r="AF1900"/>
          <cell r="AG1900"/>
          <cell r="AH1900"/>
          <cell r="AI1900" t="str">
            <v>Federal Home Loan Mortgage Corporation</v>
          </cell>
          <cell r="AJ1900" t="str">
            <v>52-0904874</v>
          </cell>
          <cell r="AK1900">
            <v>0.99870012000000008</v>
          </cell>
          <cell r="AL1900"/>
          <cell r="AM1900"/>
          <cell r="AN1900"/>
          <cell r="AO1900"/>
          <cell r="AP1900"/>
          <cell r="AQ1900"/>
          <cell r="AR1900"/>
          <cell r="AS1900"/>
          <cell r="AT1900"/>
          <cell r="AU1900"/>
          <cell r="AV1900"/>
          <cell r="AW1900"/>
          <cell r="AX1900"/>
          <cell r="AY1900"/>
          <cell r="AZ1900" t="b">
            <v>0</v>
          </cell>
          <cell r="BA1900" t="b">
            <v>0</v>
          </cell>
          <cell r="BB1900" t="b">
            <v>0</v>
          </cell>
          <cell r="BC1900" t="str">
            <v>TRUE</v>
          </cell>
          <cell r="BD1900" t="b">
            <v>1</v>
          </cell>
          <cell r="BE1900" t="str">
            <v>N/A</v>
          </cell>
          <cell r="BF1900" t="e">
            <v>#NAME?</v>
          </cell>
          <cell r="BG1900" t="str">
            <v>REQ</v>
          </cell>
        </row>
        <row r="1901">
          <cell r="A1901">
            <v>81022</v>
          </cell>
          <cell r="B1901">
            <v>45128</v>
          </cell>
          <cell r="C1901"/>
          <cell r="D1901"/>
          <cell r="E1901" t="str">
            <v>NEFAC Confirmed</v>
          </cell>
          <cell r="F1901" t="str">
            <v>ELCFA LLC</v>
          </cell>
          <cell r="G1901" t="str">
            <v>Edmonds Lutheran Church Field</v>
          </cell>
          <cell r="H1901" t="str">
            <v>Housing Hope</v>
          </cell>
          <cell r="I1901" t="str">
            <v>NEF Assignment Corporation, as nominee</v>
          </cell>
          <cell r="J1901" t="str">
            <v>36-4326848</v>
          </cell>
          <cell r="K1901">
            <v>0.99990000000000001</v>
          </cell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 t="str">
            <v>NEF Investment Partners Fund X LP</v>
          </cell>
          <cell r="W1901" t="str">
            <v>86-1729304</v>
          </cell>
          <cell r="X1901">
            <v>0.99990000000000001</v>
          </cell>
          <cell r="Y1901"/>
          <cell r="Z1901"/>
          <cell r="AA1901"/>
          <cell r="AB1901"/>
          <cell r="AC1901"/>
          <cell r="AD1901"/>
          <cell r="AE1901"/>
          <cell r="AF1901"/>
          <cell r="AG1901"/>
          <cell r="AH1901"/>
          <cell r="AI1901" t="str">
            <v>J.P. Morgan</v>
          </cell>
          <cell r="AJ1901" t="str">
            <v>Ask legal</v>
          </cell>
          <cell r="AK1901">
            <v>0.99980001000000007</v>
          </cell>
          <cell r="AL1901"/>
          <cell r="AM1901"/>
          <cell r="AN1901"/>
          <cell r="AO1901"/>
          <cell r="AP1901"/>
          <cell r="AQ1901"/>
          <cell r="AR1901"/>
          <cell r="AS1901"/>
          <cell r="AT1901"/>
          <cell r="AU1901"/>
          <cell r="AV1901"/>
          <cell r="AW1901"/>
          <cell r="AX1901"/>
          <cell r="AY1901"/>
          <cell r="AZ1901" t="b">
            <v>1</v>
          </cell>
          <cell r="BA1901" t="b">
            <v>1</v>
          </cell>
          <cell r="BB1901" t="b">
            <v>0</v>
          </cell>
          <cell r="BC1901" t="str">
            <v>FALSE</v>
          </cell>
          <cell r="BD1901" t="b">
            <v>1</v>
          </cell>
          <cell r="BE1901" t="str">
            <v>REQ</v>
          </cell>
          <cell r="BF1901" t="e">
            <v>#NAME?</v>
          </cell>
          <cell r="BG1901" t="str">
            <v>REQ</v>
          </cell>
        </row>
        <row r="1902">
          <cell r="A1902">
            <v>81623</v>
          </cell>
          <cell r="B1902">
            <v>45133</v>
          </cell>
          <cell r="C1902"/>
          <cell r="D1902"/>
          <cell r="E1902"/>
          <cell r="F1902" t="str">
            <v>Victory Vistas, LLC</v>
          </cell>
          <cell r="G1902" t="str">
            <v>Victory Vistas</v>
          </cell>
          <cell r="H1902" t="str">
            <v>Kingsley + Co.</v>
          </cell>
          <cell r="I1902" t="str">
            <v>NEF Assignment Corporation, as nominee</v>
          </cell>
          <cell r="J1902" t="str">
            <v>36-4326848</v>
          </cell>
          <cell r="K1902">
            <v>0.99990000000000001</v>
          </cell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 t="str">
            <v>NEF Emerging Minority Developer Fund LP</v>
          </cell>
          <cell r="W1902" t="str">
            <v>86-1325185</v>
          </cell>
          <cell r="X1902">
            <v>0.99990000000000001</v>
          </cell>
          <cell r="Y1902"/>
          <cell r="Z1902"/>
          <cell r="AA1902"/>
          <cell r="AB1902"/>
          <cell r="AC1902"/>
          <cell r="AD1902"/>
          <cell r="AE1902"/>
          <cell r="AF1902"/>
          <cell r="AG1902"/>
          <cell r="AH1902"/>
          <cell r="AI1902" t="str">
            <v>No investor with 50% or more ownership</v>
          </cell>
          <cell r="AJ1902" t="str">
            <v>N/A</v>
          </cell>
          <cell r="AK1902" t="str">
            <v>N/A</v>
          </cell>
          <cell r="AL1902"/>
          <cell r="AM1902"/>
          <cell r="AN1902"/>
          <cell r="AO1902"/>
          <cell r="AP1902"/>
          <cell r="AQ1902"/>
          <cell r="AR1902"/>
          <cell r="AS1902"/>
          <cell r="AT1902"/>
          <cell r="AU1902"/>
          <cell r="AV1902"/>
          <cell r="AW1902"/>
          <cell r="AX1902"/>
          <cell r="AY1902"/>
          <cell r="AZ1902" t="b">
            <v>1</v>
          </cell>
          <cell r="BA1902" t="b">
            <v>1</v>
          </cell>
          <cell r="BB1902" t="str">
            <v>TRUE</v>
          </cell>
          <cell r="BC1902" t="str">
            <v>FALSE</v>
          </cell>
          <cell r="BD1902" t="b">
            <v>1</v>
          </cell>
          <cell r="BE1902" t="str">
            <v>REQ</v>
          </cell>
          <cell r="BF1902" t="str">
            <v>N/A</v>
          </cell>
          <cell r="BG1902" t="str">
            <v>REQ</v>
          </cell>
        </row>
        <row r="1903">
          <cell r="A1903">
            <v>80722</v>
          </cell>
          <cell r="B1903">
            <v>45134</v>
          </cell>
          <cell r="C1903"/>
          <cell r="D1903"/>
          <cell r="E1903"/>
          <cell r="F1903" t="str">
            <v>CCA Apartments LLC</v>
          </cell>
          <cell r="G1903" t="str">
            <v>Calvary Center Apartments</v>
          </cell>
          <cell r="H1903" t="str">
            <v>Calvary Community Services, Inc.</v>
          </cell>
          <cell r="I1903" t="str">
            <v>NEF Assignment Corporation, as nominee</v>
          </cell>
          <cell r="J1903" t="str">
            <v>36-4326848</v>
          </cell>
          <cell r="K1903">
            <v>0.99990000000000001</v>
          </cell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 t="str">
            <v>National Equity Fund 2023 LP</v>
          </cell>
          <cell r="W1903" t="str">
            <v>92-2025847</v>
          </cell>
          <cell r="X1903">
            <v>0.99990000000000001</v>
          </cell>
          <cell r="Y1903"/>
          <cell r="Z1903"/>
          <cell r="AA1903"/>
          <cell r="AB1903"/>
          <cell r="AC1903"/>
          <cell r="AD1903"/>
          <cell r="AE1903"/>
          <cell r="AF1903"/>
          <cell r="AG1903"/>
          <cell r="AH1903"/>
          <cell r="AI1903" t="str">
            <v>No investor with 50% or more ownership</v>
          </cell>
          <cell r="AJ1903" t="str">
            <v>N/A</v>
          </cell>
          <cell r="AK1903" t="str">
            <v>N/A</v>
          </cell>
          <cell r="AL1903"/>
          <cell r="AM1903"/>
          <cell r="AN1903"/>
          <cell r="AO1903"/>
          <cell r="AP1903"/>
          <cell r="AQ1903"/>
          <cell r="AR1903"/>
          <cell r="AS1903"/>
          <cell r="AT1903"/>
          <cell r="AU1903"/>
          <cell r="AV1903"/>
          <cell r="AW1903"/>
          <cell r="AX1903"/>
          <cell r="AY1903"/>
          <cell r="AZ1903" t="b">
            <v>1</v>
          </cell>
          <cell r="BA1903" t="b">
            <v>1</v>
          </cell>
          <cell r="BB1903" t="str">
            <v>TRUE</v>
          </cell>
          <cell r="BC1903" t="str">
            <v>FALSE</v>
          </cell>
          <cell r="BD1903" t="b">
            <v>1</v>
          </cell>
          <cell r="BE1903" t="str">
            <v>REQ</v>
          </cell>
          <cell r="BF1903" t="str">
            <v>N/A</v>
          </cell>
          <cell r="BG1903" t="str">
            <v>REQ</v>
          </cell>
        </row>
        <row r="1904">
          <cell r="A1904">
            <v>81761</v>
          </cell>
          <cell r="B1904">
            <v>45138</v>
          </cell>
          <cell r="C1904"/>
          <cell r="D1904"/>
          <cell r="E1904"/>
          <cell r="F1904" t="str">
            <v>Westview Lofts II Limited Partnership</v>
          </cell>
          <cell r="G1904" t="str">
            <v>Westview Lofts II</v>
          </cell>
          <cell r="H1904" t="str">
            <v>New Beginnings Housing, LLC</v>
          </cell>
          <cell r="I1904" t="str">
            <v>NEF Assignment Corporation, as nominee</v>
          </cell>
          <cell r="J1904" t="str">
            <v>36-4326848</v>
          </cell>
          <cell r="K1904">
            <v>0.99990000000000001</v>
          </cell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 t="str">
            <v>Homestead Equity Fund XVIII Limited Partnership</v>
          </cell>
          <cell r="W1904" t="str">
            <v>88-4351949</v>
          </cell>
          <cell r="X1904">
            <v>0.99990000000000001</v>
          </cell>
          <cell r="Y1904"/>
          <cell r="Z1904"/>
          <cell r="AA1904"/>
          <cell r="AB1904"/>
          <cell r="AC1904"/>
          <cell r="AD1904"/>
          <cell r="AE1904"/>
          <cell r="AF1904"/>
          <cell r="AG1904"/>
          <cell r="AH1904"/>
          <cell r="AI1904" t="str">
            <v>No investor with 50% or more ownership</v>
          </cell>
          <cell r="AJ1904" t="str">
            <v>N/A</v>
          </cell>
          <cell r="AK1904" t="str">
            <v>N/A</v>
          </cell>
          <cell r="AL1904"/>
          <cell r="AM1904"/>
          <cell r="AN1904"/>
          <cell r="AO1904"/>
          <cell r="AP1904"/>
          <cell r="AQ1904"/>
          <cell r="AR1904"/>
          <cell r="AS1904"/>
          <cell r="AT1904"/>
          <cell r="AU1904"/>
          <cell r="AV1904"/>
          <cell r="AW1904"/>
          <cell r="AX1904"/>
          <cell r="AY1904"/>
          <cell r="AZ1904" t="b">
            <v>1</v>
          </cell>
          <cell r="BA1904" t="b">
            <v>1</v>
          </cell>
          <cell r="BB1904" t="str">
            <v>TRUE</v>
          </cell>
          <cell r="BC1904" t="str">
            <v>FALSE</v>
          </cell>
          <cell r="BD1904" t="b">
            <v>1</v>
          </cell>
          <cell r="BE1904" t="str">
            <v>REQ</v>
          </cell>
          <cell r="BF1904" t="str">
            <v>N/A</v>
          </cell>
          <cell r="BG1904" t="str">
            <v>REQ</v>
          </cell>
        </row>
        <row r="1905">
          <cell r="A1905">
            <v>81569</v>
          </cell>
          <cell r="B1905">
            <v>45139</v>
          </cell>
          <cell r="C1905"/>
          <cell r="D1905"/>
          <cell r="E1905" t="str">
            <v>NEFAC Confirmed</v>
          </cell>
          <cell r="F1905" t="str">
            <v>Pinyon Apartments, L.P.</v>
          </cell>
          <cell r="G1905" t="str">
            <v>Pinyon Apartments</v>
          </cell>
          <cell r="H1905" t="str">
            <v>Lincoln Avenue Capital, LLC</v>
          </cell>
          <cell r="I1905" t="str">
            <v>NEF Assignment Corporation, as nominee</v>
          </cell>
          <cell r="J1905" t="str">
            <v>36-4326848</v>
          </cell>
          <cell r="K1905">
            <v>0.99990000000000001</v>
          </cell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 t="str">
            <v>MS Single Investor Fund VII LLC</v>
          </cell>
          <cell r="W1905" t="str">
            <v>85-0577381</v>
          </cell>
          <cell r="X1905">
            <v>0.99990000000000001</v>
          </cell>
          <cell r="Y1905"/>
          <cell r="Z1905"/>
          <cell r="AA1905"/>
          <cell r="AB1905"/>
          <cell r="AC1905"/>
          <cell r="AD1905"/>
          <cell r="AE1905"/>
          <cell r="AF1905"/>
          <cell r="AG1905"/>
          <cell r="AH1905"/>
          <cell r="AI1905" t="str">
            <v>Morgan Stanley Private Bank, National Association</v>
          </cell>
          <cell r="AJ1905" t="str">
            <v>22-3458456</v>
          </cell>
          <cell r="AK1905">
            <v>0.99980001000000007</v>
          </cell>
          <cell r="AL1905"/>
          <cell r="AM1905"/>
          <cell r="AN1905"/>
          <cell r="AO1905"/>
          <cell r="AP1905"/>
          <cell r="AQ1905"/>
          <cell r="AR1905"/>
          <cell r="AS1905"/>
          <cell r="AT1905"/>
          <cell r="AU1905"/>
          <cell r="AV1905"/>
          <cell r="AW1905"/>
          <cell r="AX1905"/>
          <cell r="AY1905"/>
          <cell r="AZ1905" t="b">
            <v>1</v>
          </cell>
          <cell r="BA1905" t="b">
            <v>1</v>
          </cell>
          <cell r="BB1905" t="b">
            <v>0</v>
          </cell>
          <cell r="BC1905" t="str">
            <v>FALSE</v>
          </cell>
          <cell r="BD1905" t="b">
            <v>1</v>
          </cell>
          <cell r="BE1905" t="str">
            <v>REQ</v>
          </cell>
          <cell r="BF1905" t="e">
            <v>#NAME?</v>
          </cell>
          <cell r="BG1905" t="str">
            <v>REQ</v>
          </cell>
        </row>
        <row r="1906">
          <cell r="A1906">
            <v>81412</v>
          </cell>
          <cell r="B1906">
            <v>45139</v>
          </cell>
          <cell r="C1906"/>
          <cell r="D1906"/>
          <cell r="E1906"/>
          <cell r="F1906" t="str">
            <v>University Gardens-Whitewater, LLC</v>
          </cell>
          <cell r="G1906" t="str">
            <v>University Gardens</v>
          </cell>
          <cell r="H1906" t="str">
            <v>Wisconsin Housing Preservation Corporation</v>
          </cell>
          <cell r="I1906" t="str">
            <v>NEF FRE Affordable Housing Fund LP</v>
          </cell>
          <cell r="J1906" t="str">
            <v>37-1908305</v>
          </cell>
          <cell r="K1906">
            <v>0.99990000000000001</v>
          </cell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 t="str">
            <v>NEF FRE Affordable Housing Fund LP</v>
          </cell>
          <cell r="W1906" t="str">
            <v>37-1908305</v>
          </cell>
          <cell r="X1906">
            <v>0.99990000000000001</v>
          </cell>
          <cell r="Y1906"/>
          <cell r="Z1906"/>
          <cell r="AA1906"/>
          <cell r="AB1906"/>
          <cell r="AC1906"/>
          <cell r="AD1906"/>
          <cell r="AE1906"/>
          <cell r="AF1906"/>
          <cell r="AG1906"/>
          <cell r="AH1906"/>
          <cell r="AI1906" t="str">
            <v>Federal Home Loan Mortgage Corporation</v>
          </cell>
          <cell r="AJ1906" t="str">
            <v>52-0904874</v>
          </cell>
          <cell r="AK1906">
            <v>0.99980000000000002</v>
          </cell>
          <cell r="AL1906"/>
          <cell r="AM1906"/>
          <cell r="AN1906"/>
          <cell r="AO1906"/>
          <cell r="AP1906"/>
          <cell r="AQ1906"/>
          <cell r="AR1906"/>
          <cell r="AS1906"/>
          <cell r="AT1906"/>
          <cell r="AU1906"/>
          <cell r="AV1906"/>
          <cell r="AW1906"/>
          <cell r="AX1906"/>
          <cell r="AY1906"/>
          <cell r="AZ1906" t="b">
            <v>1</v>
          </cell>
          <cell r="BA1906" t="b">
            <v>1</v>
          </cell>
          <cell r="BB1906" t="b">
            <v>1</v>
          </cell>
          <cell r="BC1906" t="str">
            <v>TRUE</v>
          </cell>
          <cell r="BD1906" t="b">
            <v>1</v>
          </cell>
          <cell r="BE1906" t="str">
            <v>N/A</v>
          </cell>
          <cell r="BF1906" t="e">
            <v>#NAME?</v>
          </cell>
          <cell r="BG1906" t="str">
            <v>REQ</v>
          </cell>
        </row>
        <row r="1907">
          <cell r="A1907">
            <v>81638</v>
          </cell>
          <cell r="B1907">
            <v>45155</v>
          </cell>
          <cell r="C1907"/>
          <cell r="D1907"/>
          <cell r="E1907"/>
          <cell r="F1907" t="str">
            <v>S 13th &amp; I Street LLLP</v>
          </cell>
          <cell r="G1907" t="str">
            <v>New Life Housing</v>
          </cell>
          <cell r="H1907" t="str">
            <v>Shiloh Baptist Church</v>
          </cell>
          <cell r="I1907" t="str">
            <v>NEF Assignment Corporation, as nominee</v>
          </cell>
          <cell r="J1907" t="str">
            <v>36-4326848</v>
          </cell>
          <cell r="K1907">
            <v>0.99990000000000001</v>
          </cell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 t="str">
            <v>NEF Emerging Minority Developer Fund LP</v>
          </cell>
          <cell r="W1907" t="str">
            <v>86-1325185</v>
          </cell>
          <cell r="X1907">
            <v>0.99990000000000001</v>
          </cell>
          <cell r="Y1907"/>
          <cell r="Z1907"/>
          <cell r="AA1907"/>
          <cell r="AB1907"/>
          <cell r="AC1907"/>
          <cell r="AD1907"/>
          <cell r="AE1907"/>
          <cell r="AF1907"/>
          <cell r="AG1907"/>
          <cell r="AH1907"/>
          <cell r="AI1907" t="str">
            <v>No investor with 50% or more ownership</v>
          </cell>
          <cell r="AJ1907" t="str">
            <v>N/A</v>
          </cell>
          <cell r="AK1907" t="str">
            <v>N/A</v>
          </cell>
          <cell r="AL1907"/>
          <cell r="AM1907"/>
          <cell r="AN1907"/>
          <cell r="AO1907"/>
          <cell r="AP1907"/>
          <cell r="AQ1907"/>
          <cell r="AR1907"/>
          <cell r="AS1907"/>
          <cell r="AT1907"/>
          <cell r="AU1907"/>
          <cell r="AV1907"/>
          <cell r="AW1907"/>
          <cell r="AX1907"/>
          <cell r="AY1907"/>
          <cell r="AZ1907" t="b">
            <v>1</v>
          </cell>
          <cell r="BA1907" t="b">
            <v>1</v>
          </cell>
          <cell r="BB1907" t="str">
            <v>TRUE</v>
          </cell>
          <cell r="BC1907" t="str">
            <v>FALSE</v>
          </cell>
          <cell r="BD1907" t="b">
            <v>1</v>
          </cell>
          <cell r="BE1907" t="str">
            <v>REQ</v>
          </cell>
          <cell r="BF1907" t="str">
            <v>N/A</v>
          </cell>
          <cell r="BG1907" t="str">
            <v>REQ</v>
          </cell>
        </row>
        <row r="1908">
          <cell r="A1908">
            <v>80997</v>
          </cell>
          <cell r="B1908">
            <v>45162</v>
          </cell>
          <cell r="C1908"/>
          <cell r="D1908"/>
          <cell r="E1908"/>
          <cell r="F1908" t="str">
            <v>West House II Realty LP</v>
          </cell>
          <cell r="G1908" t="str">
            <v>West House II</v>
          </cell>
          <cell r="H1908" t="str">
            <v>Church Community Housing Corporation (RI)</v>
          </cell>
          <cell r="I1908" t="str">
            <v>NEF Assignment Corporation, as nominee</v>
          </cell>
          <cell r="J1908" t="str">
            <v>36-4326848</v>
          </cell>
          <cell r="K1908">
            <v>0.99990000000000001</v>
          </cell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 t="str">
            <v>NEF Webster LIHTC Fund I LP</v>
          </cell>
          <cell r="W1908" t="str">
            <v>35-2534716</v>
          </cell>
          <cell r="X1908">
            <v>0.99990000000000001</v>
          </cell>
          <cell r="Y1908"/>
          <cell r="Z1908"/>
          <cell r="AA1908"/>
          <cell r="AB1908"/>
          <cell r="AC1908"/>
          <cell r="AD1908"/>
          <cell r="AE1908"/>
          <cell r="AF1908"/>
          <cell r="AG1908"/>
          <cell r="AH1908"/>
          <cell r="AI1908" t="str">
            <v>Webster Bank, N.A.</v>
          </cell>
          <cell r="AJ1908" t="str">
            <v>06-0273620</v>
          </cell>
          <cell r="AK1908">
            <v>0.99980000999999996</v>
          </cell>
          <cell r="AL1908"/>
          <cell r="AM1908"/>
          <cell r="AN1908"/>
          <cell r="AO1908"/>
          <cell r="AP1908"/>
          <cell r="AQ1908"/>
          <cell r="AR1908"/>
          <cell r="AS1908"/>
          <cell r="AT1908"/>
          <cell r="AU1908"/>
          <cell r="AV1908"/>
          <cell r="AW1908"/>
          <cell r="AX1908"/>
          <cell r="AY1908"/>
          <cell r="AZ1908" t="b">
            <v>1</v>
          </cell>
          <cell r="BA1908" t="b">
            <v>1</v>
          </cell>
          <cell r="BB1908" t="b">
            <v>0</v>
          </cell>
          <cell r="BC1908" t="str">
            <v>FALSE</v>
          </cell>
          <cell r="BD1908" t="b">
            <v>1</v>
          </cell>
          <cell r="BE1908" t="str">
            <v>REQ</v>
          </cell>
          <cell r="BF1908" t="e">
            <v>#NAME?</v>
          </cell>
          <cell r="BG1908" t="str">
            <v>REQ</v>
          </cell>
        </row>
        <row r="1909">
          <cell r="A1909">
            <v>81065</v>
          </cell>
          <cell r="B1909">
            <v>45175</v>
          </cell>
          <cell r="C1909"/>
          <cell r="D1909"/>
          <cell r="E1909"/>
          <cell r="F1909" t="str">
            <v>Vandalia Point, LLC</v>
          </cell>
          <cell r="G1909" t="str">
            <v>Vandalia Point</v>
          </cell>
          <cell r="H1909" t="str">
            <v>Over-the-Rhine Community Housing</v>
          </cell>
          <cell r="I1909" t="str">
            <v>NEF Assignment Corporation, as nominee</v>
          </cell>
          <cell r="J1909" t="str">
            <v>36-4326848</v>
          </cell>
          <cell r="K1909">
            <v>0.99990000000000001</v>
          </cell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 t="str">
            <v>National Equity Fund 2023 LP</v>
          </cell>
          <cell r="W1909" t="str">
            <v>92-2025847</v>
          </cell>
          <cell r="X1909">
            <v>0.99990000000000001</v>
          </cell>
          <cell r="Y1909"/>
          <cell r="Z1909"/>
          <cell r="AA1909"/>
          <cell r="AB1909"/>
          <cell r="AC1909"/>
          <cell r="AD1909"/>
          <cell r="AE1909"/>
          <cell r="AF1909"/>
          <cell r="AG1909"/>
          <cell r="AH1909"/>
          <cell r="AI1909" t="str">
            <v>No investor with 50% or more ownership</v>
          </cell>
          <cell r="AJ1909" t="str">
            <v>N/A</v>
          </cell>
          <cell r="AK1909" t="str">
            <v>N/A</v>
          </cell>
          <cell r="AL1909"/>
          <cell r="AM1909"/>
          <cell r="AN1909"/>
          <cell r="AO1909"/>
          <cell r="AP1909"/>
          <cell r="AQ1909"/>
          <cell r="AR1909"/>
          <cell r="AS1909"/>
          <cell r="AT1909"/>
          <cell r="AU1909"/>
          <cell r="AV1909"/>
          <cell r="AW1909"/>
          <cell r="AX1909"/>
          <cell r="AY1909"/>
          <cell r="AZ1909" t="b">
            <v>1</v>
          </cell>
          <cell r="BA1909" t="b">
            <v>1</v>
          </cell>
          <cell r="BB1909" t="str">
            <v>TRUE</v>
          </cell>
          <cell r="BC1909" t="str">
            <v>FALSE</v>
          </cell>
          <cell r="BD1909" t="b">
            <v>1</v>
          </cell>
          <cell r="BE1909" t="str">
            <v>REQ</v>
          </cell>
          <cell r="BF1909" t="str">
            <v>N/A</v>
          </cell>
          <cell r="BG1909" t="str">
            <v>REQ</v>
          </cell>
        </row>
        <row r="1910">
          <cell r="A1910">
            <v>65458</v>
          </cell>
          <cell r="B1910">
            <v>41306</v>
          </cell>
          <cell r="C1910"/>
          <cell r="D1910"/>
          <cell r="E1910"/>
          <cell r="F1910" t="str">
            <v>Day Street, L.P.</v>
          </cell>
          <cell r="G1910" t="str">
            <v>Day Street Apartments - Secondary 2017</v>
          </cell>
          <cell r="H1910" t="str">
            <v>Los Angeles Family Housing Corporation (LAHC)</v>
          </cell>
          <cell r="I1910" t="str">
            <v>NEF Assignment Corporation, as nominee</v>
          </cell>
          <cell r="J1910" t="str">
            <v>36-4326848</v>
          </cell>
          <cell r="K1910">
            <v>0.99990000000000001</v>
          </cell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 t="str">
            <v>NEF Secondary II - California LP</v>
          </cell>
          <cell r="W1910" t="str">
            <v>81-3689637</v>
          </cell>
          <cell r="X1910">
            <v>0.99990000000000001</v>
          </cell>
          <cell r="Y1910"/>
          <cell r="Z1910"/>
          <cell r="AA1910"/>
          <cell r="AB1910"/>
          <cell r="AC1910"/>
          <cell r="AD1910"/>
          <cell r="AE1910"/>
          <cell r="AF1910"/>
          <cell r="AG1910"/>
          <cell r="AH1910"/>
          <cell r="AI1910" t="str">
            <v>First-Citizens Bank &amp; Trust Company- HQ</v>
          </cell>
          <cell r="AJ1910" t="str">
            <v>Ask legal</v>
          </cell>
          <cell r="AK1910">
            <v>0.99980001000000007</v>
          </cell>
          <cell r="AL1910"/>
          <cell r="AM1910"/>
          <cell r="AN1910"/>
          <cell r="AO1910"/>
          <cell r="AP1910"/>
          <cell r="AQ1910"/>
          <cell r="AR1910"/>
          <cell r="AS1910"/>
          <cell r="AT1910"/>
          <cell r="AU1910"/>
          <cell r="AV1910" t="str">
            <v/>
          </cell>
          <cell r="AW1910"/>
          <cell r="AX1910" t="str">
            <v/>
          </cell>
          <cell r="AY1910"/>
          <cell r="AZ1910" t="b">
            <v>1</v>
          </cell>
          <cell r="BA1910" t="b">
            <v>1</v>
          </cell>
          <cell r="BB1910" t="b">
            <v>0</v>
          </cell>
          <cell r="BC1910" t="str">
            <v>FALSE</v>
          </cell>
          <cell r="BD1910" t="b">
            <v>1</v>
          </cell>
          <cell r="BE1910" t="str">
            <v>REQ</v>
          </cell>
          <cell r="BF1910" t="e">
            <v>#NAME?</v>
          </cell>
          <cell r="BG1910" t="str">
            <v>REQ</v>
          </cell>
        </row>
        <row r="1911">
          <cell r="A1911">
            <v>65636</v>
          </cell>
          <cell r="B1911">
            <v>41365</v>
          </cell>
          <cell r="C1911"/>
          <cell r="D1911"/>
          <cell r="E1911"/>
          <cell r="F1911" t="str">
            <v>New Pershing Apartments, L.P.</v>
          </cell>
          <cell r="G1911" t="str">
            <v>New Pershing Apartments -Secondary 2017</v>
          </cell>
          <cell r="H1911" t="str">
            <v>PATH Ventures</v>
          </cell>
          <cell r="I1911" t="str">
            <v>NEF Assignment Corporation, as nominee</v>
          </cell>
          <cell r="J1911" t="str">
            <v>36-4326848</v>
          </cell>
          <cell r="K1911">
            <v>0.99990000000000001</v>
          </cell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 t="str">
            <v>NEF Secondary II - California LP</v>
          </cell>
          <cell r="W1911" t="str">
            <v>81-3689637</v>
          </cell>
          <cell r="X1911">
            <v>0.99990000000000001</v>
          </cell>
          <cell r="Y1911"/>
          <cell r="Z1911"/>
          <cell r="AA1911"/>
          <cell r="AB1911"/>
          <cell r="AC1911"/>
          <cell r="AD1911"/>
          <cell r="AE1911"/>
          <cell r="AF1911"/>
          <cell r="AG1911"/>
          <cell r="AH1911"/>
          <cell r="AI1911" t="str">
            <v>First-Citizens Bank &amp; Trust Company- HQ</v>
          </cell>
          <cell r="AJ1911" t="str">
            <v>Ask legal</v>
          </cell>
          <cell r="AK1911">
            <v>0.99980001000000007</v>
          </cell>
          <cell r="AL1911"/>
          <cell r="AM1911"/>
          <cell r="AN1911"/>
          <cell r="AO1911"/>
          <cell r="AP1911"/>
          <cell r="AQ1911"/>
          <cell r="AR1911"/>
          <cell r="AS1911"/>
          <cell r="AT1911"/>
          <cell r="AU1911"/>
          <cell r="AV1911" t="str">
            <v/>
          </cell>
          <cell r="AW1911"/>
          <cell r="AX1911" t="str">
            <v/>
          </cell>
          <cell r="AY1911"/>
          <cell r="AZ1911" t="b">
            <v>1</v>
          </cell>
          <cell r="BA1911" t="b">
            <v>1</v>
          </cell>
          <cell r="BB1911" t="b">
            <v>0</v>
          </cell>
          <cell r="BC1911" t="str">
            <v>FALSE</v>
          </cell>
          <cell r="BD1911" t="b">
            <v>1</v>
          </cell>
          <cell r="BE1911" t="str">
            <v>REQ</v>
          </cell>
          <cell r="BF1911" t="e">
            <v>#NAME?</v>
          </cell>
          <cell r="BG1911" t="str">
            <v>REQ</v>
          </cell>
        </row>
        <row r="1912">
          <cell r="A1912">
            <v>65984</v>
          </cell>
          <cell r="B1912">
            <v>41730</v>
          </cell>
          <cell r="C1912"/>
          <cell r="D1912"/>
          <cell r="E1912"/>
          <cell r="F1912" t="str">
            <v>Navy Village VOA Affordable Housing, L.P.</v>
          </cell>
          <cell r="G1912" t="str">
            <v>Navy Village - Secondary 2017</v>
          </cell>
          <cell r="H1912" t="str">
            <v>Volunteers of America-Los Angeles (VOA)</v>
          </cell>
          <cell r="I1912" t="str">
            <v>NEF Assignment Corporation, as nominee</v>
          </cell>
          <cell r="J1912" t="str">
            <v>36-4326848</v>
          </cell>
          <cell r="K1912">
            <v>0.99990000000000001</v>
          </cell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 t="str">
            <v>NEF Secondary II - California LP</v>
          </cell>
          <cell r="W1912" t="str">
            <v>81-3689637</v>
          </cell>
          <cell r="X1912">
            <v>0.99990000000000001</v>
          </cell>
          <cell r="Y1912"/>
          <cell r="Z1912"/>
          <cell r="AA1912"/>
          <cell r="AB1912"/>
          <cell r="AC1912"/>
          <cell r="AD1912"/>
          <cell r="AE1912"/>
          <cell r="AF1912"/>
          <cell r="AG1912"/>
          <cell r="AH1912"/>
          <cell r="AI1912" t="str">
            <v>First-Citizens Bank &amp; Trust Company- HQ</v>
          </cell>
          <cell r="AJ1912" t="str">
            <v>Ask legal</v>
          </cell>
          <cell r="AK1912">
            <v>0.99980001000000007</v>
          </cell>
          <cell r="AL1912"/>
          <cell r="AM1912"/>
          <cell r="AN1912"/>
          <cell r="AO1912"/>
          <cell r="AP1912"/>
          <cell r="AQ1912"/>
          <cell r="AR1912"/>
          <cell r="AS1912"/>
          <cell r="AT1912"/>
          <cell r="AU1912"/>
          <cell r="AV1912" t="str">
            <v/>
          </cell>
          <cell r="AW1912"/>
          <cell r="AX1912" t="str">
            <v/>
          </cell>
          <cell r="AY1912"/>
          <cell r="AZ1912" t="b">
            <v>1</v>
          </cell>
          <cell r="BA1912" t="b">
            <v>1</v>
          </cell>
          <cell r="BB1912" t="b">
            <v>0</v>
          </cell>
          <cell r="BC1912" t="str">
            <v>FALSE</v>
          </cell>
          <cell r="BD1912" t="b">
            <v>1</v>
          </cell>
          <cell r="BE1912" t="str">
            <v>REQ</v>
          </cell>
          <cell r="BF1912" t="e">
            <v>#NAME?</v>
          </cell>
          <cell r="BG1912" t="str">
            <v>REQ</v>
          </cell>
        </row>
        <row r="1913">
          <cell r="A1913">
            <v>80028</v>
          </cell>
          <cell r="B1913">
            <v>45176</v>
          </cell>
          <cell r="C1913"/>
          <cell r="D1913"/>
          <cell r="E1913"/>
          <cell r="F1913" t="str">
            <v>Greenwood Senior Living 2021 LP</v>
          </cell>
          <cell r="G1913" t="str">
            <v>Greenwood Senior</v>
          </cell>
          <cell r="H1913" t="str">
            <v>Embrace Living Communities</v>
          </cell>
          <cell r="I1913" t="str">
            <v>National Equity Fund 2023 LP</v>
          </cell>
          <cell r="J1913" t="str">
            <v>92-2025847</v>
          </cell>
          <cell r="K1913">
            <v>0.99990000000000001</v>
          </cell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 t="str">
            <v>National Equity Fund 2023 LP</v>
          </cell>
          <cell r="W1913" t="str">
            <v>92-2025847</v>
          </cell>
          <cell r="X1913">
            <v>0.99990000000000001</v>
          </cell>
          <cell r="Y1913"/>
          <cell r="Z1913"/>
          <cell r="AA1913"/>
          <cell r="AB1913"/>
          <cell r="AC1913"/>
          <cell r="AD1913"/>
          <cell r="AE1913"/>
          <cell r="AF1913"/>
          <cell r="AG1913"/>
          <cell r="AH1913"/>
          <cell r="AI1913" t="str">
            <v>No investor with 50% or more ownership</v>
          </cell>
          <cell r="AJ1913" t="str">
            <v>N/A</v>
          </cell>
          <cell r="AK1913" t="str">
            <v>N/A</v>
          </cell>
          <cell r="AL1913"/>
          <cell r="AM1913"/>
          <cell r="AN1913"/>
          <cell r="AO1913"/>
          <cell r="AP1913"/>
          <cell r="AQ1913"/>
          <cell r="AR1913"/>
          <cell r="AS1913"/>
          <cell r="AT1913"/>
          <cell r="AU1913"/>
          <cell r="AV1913"/>
          <cell r="AW1913"/>
          <cell r="AX1913"/>
          <cell r="AY1913"/>
          <cell r="AZ1913" t="b">
            <v>1</v>
          </cell>
          <cell r="BA1913" t="b">
            <v>1</v>
          </cell>
          <cell r="BB1913" t="str">
            <v>TRUE</v>
          </cell>
          <cell r="BC1913" t="str">
            <v>TRUE</v>
          </cell>
          <cell r="BD1913" t="b">
            <v>1</v>
          </cell>
          <cell r="BE1913" t="str">
            <v>N/A</v>
          </cell>
          <cell r="BF1913" t="str">
            <v>N/A</v>
          </cell>
          <cell r="BG1913" t="str">
            <v>No</v>
          </cell>
        </row>
        <row r="1914">
          <cell r="A1914">
            <v>79046</v>
          </cell>
          <cell r="B1914">
            <v>45182</v>
          </cell>
          <cell r="C1914"/>
          <cell r="D1914"/>
          <cell r="E1914"/>
          <cell r="F1914" t="str">
            <v>The Millrace District, L.P.</v>
          </cell>
          <cell r="G1914" t="str">
            <v>The Millrace District</v>
          </cell>
          <cell r="H1914" t="str">
            <v>NeighborWorks Blackstone River Valley</v>
          </cell>
          <cell r="I1914" t="str">
            <v>NEF Assignment Corporation, as nominee</v>
          </cell>
          <cell r="J1914" t="str">
            <v>36-4326848</v>
          </cell>
          <cell r="K1914">
            <v>0.99980000000000002</v>
          </cell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 t="str">
            <v>National Equity Fund 2022 LP</v>
          </cell>
          <cell r="W1914" t="str">
            <v>88-0768490</v>
          </cell>
          <cell r="X1914">
            <v>0.99980000000000002</v>
          </cell>
          <cell r="Y1914"/>
          <cell r="Z1914"/>
          <cell r="AA1914"/>
          <cell r="AB1914"/>
          <cell r="AC1914"/>
          <cell r="AD1914"/>
          <cell r="AE1914"/>
          <cell r="AF1914"/>
          <cell r="AG1914"/>
          <cell r="AH1914"/>
          <cell r="AI1914" t="str">
            <v>No investor with 50% or more ownership</v>
          </cell>
          <cell r="AJ1914" t="str">
            <v>N/A</v>
          </cell>
          <cell r="AK1914" t="str">
            <v>N/A</v>
          </cell>
          <cell r="AL1914"/>
          <cell r="AM1914"/>
          <cell r="AN1914"/>
          <cell r="AO1914"/>
          <cell r="AP1914"/>
          <cell r="AQ1914"/>
          <cell r="AR1914"/>
          <cell r="AS1914"/>
          <cell r="AT1914"/>
          <cell r="AU1914"/>
          <cell r="AV1914"/>
          <cell r="AW1914"/>
          <cell r="AX1914"/>
          <cell r="AY1914"/>
          <cell r="AZ1914" t="b">
            <v>0</v>
          </cell>
          <cell r="BA1914" t="b">
            <v>0</v>
          </cell>
          <cell r="BB1914" t="str">
            <v>TRUE</v>
          </cell>
          <cell r="BC1914" t="str">
            <v>FALSE</v>
          </cell>
          <cell r="BD1914" t="b">
            <v>1</v>
          </cell>
          <cell r="BE1914" t="str">
            <v>REQ</v>
          </cell>
          <cell r="BF1914" t="str">
            <v>N/A</v>
          </cell>
          <cell r="BG1914" t="str">
            <v>REQ</v>
          </cell>
        </row>
        <row r="1915">
          <cell r="A1915">
            <v>67612</v>
          </cell>
          <cell r="B1915">
            <v>42704</v>
          </cell>
          <cell r="C1915"/>
          <cell r="D1915"/>
          <cell r="E1915"/>
          <cell r="F1915" t="str">
            <v>SKID ROW CENTRAL 1 LP</v>
          </cell>
          <cell r="G1915" t="str">
            <v>Skid Row Central 1</v>
          </cell>
          <cell r="H1915" t="str">
            <v>PATH Ventures</v>
          </cell>
          <cell r="I1915" t="str">
            <v>NEF Assignment Corporation, as nominee</v>
          </cell>
          <cell r="J1915" t="str">
            <v>36-4326848</v>
          </cell>
          <cell r="K1915">
            <v>0.99990000000000001</v>
          </cell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 t="str">
            <v>NEF Secondary II - California LP</v>
          </cell>
          <cell r="W1915" t="str">
            <v>81-3689637</v>
          </cell>
          <cell r="X1915">
            <v>0.99990000000000001</v>
          </cell>
          <cell r="Y1915"/>
          <cell r="Z1915"/>
          <cell r="AA1915"/>
          <cell r="AB1915"/>
          <cell r="AC1915"/>
          <cell r="AD1915"/>
          <cell r="AE1915"/>
          <cell r="AF1915"/>
          <cell r="AG1915"/>
          <cell r="AH1915"/>
          <cell r="AI1915" t="str">
            <v>First-Citizens Bank &amp; Trust Company- HQ</v>
          </cell>
          <cell r="AJ1915" t="str">
            <v>Ask legal</v>
          </cell>
          <cell r="AK1915">
            <v>0.99980001000000007</v>
          </cell>
          <cell r="AL1915"/>
          <cell r="AM1915"/>
          <cell r="AN1915"/>
          <cell r="AO1915"/>
          <cell r="AP1915"/>
          <cell r="AQ1915"/>
          <cell r="AR1915"/>
          <cell r="AS1915"/>
          <cell r="AT1915"/>
          <cell r="AU1915"/>
          <cell r="AV1915" t="str">
            <v/>
          </cell>
          <cell r="AW1915"/>
          <cell r="AX1915" t="str">
            <v/>
          </cell>
          <cell r="AY1915"/>
          <cell r="AZ1915" t="b">
            <v>1</v>
          </cell>
          <cell r="BA1915" t="b">
            <v>1</v>
          </cell>
          <cell r="BB1915" t="b">
            <v>0</v>
          </cell>
          <cell r="BC1915" t="str">
            <v>FALSE</v>
          </cell>
          <cell r="BD1915" t="b">
            <v>1</v>
          </cell>
          <cell r="BE1915" t="str">
            <v>REQ</v>
          </cell>
          <cell r="BF1915" t="e">
            <v>#NAME?</v>
          </cell>
          <cell r="BG1915" t="str">
            <v>REQ</v>
          </cell>
        </row>
        <row r="1916">
          <cell r="A1916">
            <v>79334</v>
          </cell>
          <cell r="B1916">
            <v>44183</v>
          </cell>
          <cell r="C1916"/>
          <cell r="D1916"/>
          <cell r="E1916"/>
          <cell r="F1916" t="str">
            <v>Hilltop View Apartments LDHA, LP</v>
          </cell>
          <cell r="G1916" t="str">
            <v>Hilltop View</v>
          </cell>
          <cell r="H1916" t="str">
            <v>Avalon Housing, Inc. (MI)</v>
          </cell>
          <cell r="I1916" t="str">
            <v>NEF Assignment Corporation, as nominee</v>
          </cell>
          <cell r="J1916" t="str">
            <v>36-4326848</v>
          </cell>
          <cell r="K1916">
            <v>0.99990000000000001</v>
          </cell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 t="str">
            <v>NEF Huntington Affordable Housing Fund I LP</v>
          </cell>
          <cell r="W1916" t="str">
            <v>85-1527147</v>
          </cell>
          <cell r="X1916">
            <v>0.99990000000000001</v>
          </cell>
          <cell r="Y1916"/>
          <cell r="Z1916"/>
          <cell r="AA1916"/>
          <cell r="AB1916"/>
          <cell r="AC1916"/>
          <cell r="AD1916"/>
          <cell r="AE1916"/>
          <cell r="AF1916"/>
          <cell r="AG1916"/>
          <cell r="AH1916"/>
          <cell r="AI1916" t="str">
            <v>Huntington National Bank CDC - Corporate HQ &amp; Parent</v>
          </cell>
          <cell r="AJ1916" t="str">
            <v>Ask legal</v>
          </cell>
          <cell r="AK1916">
            <v>0.99980001000000007</v>
          </cell>
          <cell r="AL1916"/>
          <cell r="AM1916"/>
          <cell r="AN1916"/>
          <cell r="AO1916"/>
          <cell r="AP1916"/>
          <cell r="AQ1916"/>
          <cell r="AR1916"/>
          <cell r="AS1916"/>
          <cell r="AT1916"/>
          <cell r="AU1916"/>
          <cell r="AV1916"/>
          <cell r="AW1916"/>
          <cell r="AX1916"/>
          <cell r="AY1916"/>
          <cell r="AZ1916" t="b">
            <v>1</v>
          </cell>
          <cell r="BA1916" t="b">
            <v>1</v>
          </cell>
          <cell r="BB1916" t="b">
            <v>0</v>
          </cell>
          <cell r="BC1916" t="str">
            <v>FALSE</v>
          </cell>
          <cell r="BD1916" t="b">
            <v>1</v>
          </cell>
          <cell r="BE1916" t="str">
            <v>REQ</v>
          </cell>
          <cell r="BF1916" t="e">
            <v>#NAME?</v>
          </cell>
          <cell r="BG1916" t="str">
            <v>REQ</v>
          </cell>
        </row>
        <row r="1917">
          <cell r="A1917">
            <v>79568</v>
          </cell>
          <cell r="B1917">
            <v>44175</v>
          </cell>
          <cell r="C1917"/>
          <cell r="D1917"/>
          <cell r="E1917"/>
          <cell r="F1917" t="str">
            <v>Gates Junction Senior Housing Limited Partnership</v>
          </cell>
          <cell r="G1917" t="str">
            <v>Gates Junction</v>
          </cell>
          <cell r="H1917" t="str">
            <v>National Church Residences</v>
          </cell>
          <cell r="I1917" t="str">
            <v>NEF Assignment Corporation, as nominee</v>
          </cell>
          <cell r="J1917" t="str">
            <v>36-4326848</v>
          </cell>
          <cell r="K1917">
            <v>0.99990000000000001</v>
          </cell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 t="str">
            <v>NEF Huntington Affordable Housing Fund I LP</v>
          </cell>
          <cell r="W1917" t="str">
            <v>85-1527147</v>
          </cell>
          <cell r="X1917">
            <v>0.99990000000000001</v>
          </cell>
          <cell r="Y1917"/>
          <cell r="Z1917"/>
          <cell r="AA1917"/>
          <cell r="AB1917"/>
          <cell r="AC1917"/>
          <cell r="AD1917"/>
          <cell r="AE1917"/>
          <cell r="AF1917"/>
          <cell r="AG1917"/>
          <cell r="AH1917"/>
          <cell r="AI1917" t="str">
            <v>Huntington National Bank CDC - Corporate HQ &amp; Parent</v>
          </cell>
          <cell r="AJ1917" t="str">
            <v>Ask legal</v>
          </cell>
          <cell r="AK1917">
            <v>0.99980001000000007</v>
          </cell>
          <cell r="AL1917"/>
          <cell r="AM1917"/>
          <cell r="AN1917"/>
          <cell r="AO1917"/>
          <cell r="AP1917"/>
          <cell r="AQ1917"/>
          <cell r="AR1917"/>
          <cell r="AS1917"/>
          <cell r="AT1917"/>
          <cell r="AU1917"/>
          <cell r="AV1917"/>
          <cell r="AW1917"/>
          <cell r="AX1917"/>
          <cell r="AY1917"/>
          <cell r="AZ1917" t="b">
            <v>1</v>
          </cell>
          <cell r="BA1917" t="b">
            <v>1</v>
          </cell>
          <cell r="BB1917" t="b">
            <v>0</v>
          </cell>
          <cell r="BC1917" t="str">
            <v>FALSE</v>
          </cell>
          <cell r="BD1917" t="b">
            <v>1</v>
          </cell>
          <cell r="BE1917" t="str">
            <v>REQ</v>
          </cell>
          <cell r="BF1917" t="e">
            <v>#NAME?</v>
          </cell>
          <cell r="BG1917" t="str">
            <v>REQ</v>
          </cell>
        </row>
        <row r="1918">
          <cell r="A1918">
            <v>79620</v>
          </cell>
          <cell r="B1918">
            <v>44090</v>
          </cell>
          <cell r="C1918"/>
          <cell r="D1918"/>
          <cell r="E1918"/>
          <cell r="F1918" t="str">
            <v>Pando Aspen Grove of Community Heights, LP</v>
          </cell>
          <cell r="G1918" t="str">
            <v>Pando Aspen Grove</v>
          </cell>
          <cell r="H1918" t="str">
            <v>TWG Development, LLC</v>
          </cell>
          <cell r="I1918" t="str">
            <v>NEF Assignment Corporation, as nominee</v>
          </cell>
          <cell r="J1918" t="str">
            <v>36-4326848</v>
          </cell>
          <cell r="K1918">
            <v>0.99990000000000001</v>
          </cell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 t="str">
            <v>NEF Huntington Affordable Housing Fund I LP</v>
          </cell>
          <cell r="W1918" t="str">
            <v>85-1527147</v>
          </cell>
          <cell r="X1918">
            <v>0.99990000000000001</v>
          </cell>
          <cell r="Y1918"/>
          <cell r="Z1918"/>
          <cell r="AA1918"/>
          <cell r="AB1918"/>
          <cell r="AC1918"/>
          <cell r="AD1918"/>
          <cell r="AE1918"/>
          <cell r="AF1918"/>
          <cell r="AG1918"/>
          <cell r="AH1918"/>
          <cell r="AI1918" t="str">
            <v>Huntington National Bank CDC - Corporate HQ &amp; Parent</v>
          </cell>
          <cell r="AJ1918" t="str">
            <v>Ask legal</v>
          </cell>
          <cell r="AK1918">
            <v>0.99980001000000007</v>
          </cell>
          <cell r="AL1918"/>
          <cell r="AM1918"/>
          <cell r="AN1918"/>
          <cell r="AO1918"/>
          <cell r="AP1918"/>
          <cell r="AQ1918"/>
          <cell r="AR1918"/>
          <cell r="AS1918"/>
          <cell r="AT1918"/>
          <cell r="AU1918"/>
          <cell r="AV1918"/>
          <cell r="AW1918"/>
          <cell r="AX1918"/>
          <cell r="AY1918"/>
          <cell r="AZ1918" t="b">
            <v>1</v>
          </cell>
          <cell r="BA1918" t="b">
            <v>1</v>
          </cell>
          <cell r="BB1918" t="b">
            <v>0</v>
          </cell>
          <cell r="BC1918" t="str">
            <v>FALSE</v>
          </cell>
          <cell r="BD1918" t="b">
            <v>1</v>
          </cell>
          <cell r="BE1918" t="str">
            <v>REQ</v>
          </cell>
          <cell r="BF1918" t="e">
            <v>#NAME?</v>
          </cell>
          <cell r="BG1918" t="str">
            <v>REQ</v>
          </cell>
        </row>
        <row r="1919">
          <cell r="A1919">
            <v>60396</v>
          </cell>
          <cell r="B1919">
            <v>36929</v>
          </cell>
          <cell r="C1919"/>
          <cell r="D1919"/>
          <cell r="E1919"/>
          <cell r="F1919" t="str">
            <v>Woodland Place Apartments, L.P.</v>
          </cell>
          <cell r="G1919" t="str">
            <v>Woodland Place Apartments</v>
          </cell>
          <cell r="H1919" t="str">
            <v>Belmont Housing Resources for WNY, Inc.</v>
          </cell>
          <cell r="I1919" t="str">
            <v>NEF Assignment Corporation, as nominee</v>
          </cell>
          <cell r="J1919" t="str">
            <v>36-4326848</v>
          </cell>
          <cell r="K1919">
            <v>0.99990000000000001</v>
          </cell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 t="str">
            <v>Citigroup CCDE Investment Fund LLC</v>
          </cell>
          <cell r="W1919" t="str">
            <v>36-4425650</v>
          </cell>
          <cell r="X1919">
            <v>0.49994999999999995</v>
          </cell>
          <cell r="Y1919" t="str">
            <v>The J.P. Morgan Chase Low-Income Housing Fund LLC</v>
          </cell>
          <cell r="Z1919" t="str">
            <v>36-4406946</v>
          </cell>
          <cell r="AA1919">
            <v>0.49994999999999995</v>
          </cell>
          <cell r="AB1919"/>
          <cell r="AC1919"/>
          <cell r="AD1919"/>
          <cell r="AE1919"/>
          <cell r="AF1919"/>
          <cell r="AG1919"/>
          <cell r="AH1919"/>
          <cell r="AI1919" t="str">
            <v>No investor with 50% or more ownership</v>
          </cell>
          <cell r="AJ1919" t="str">
            <v>N/A</v>
          </cell>
          <cell r="AK1919" t="str">
            <v>N/A</v>
          </cell>
          <cell r="AL1919"/>
          <cell r="AM1919"/>
          <cell r="AN1919"/>
          <cell r="AO1919"/>
          <cell r="AP1919"/>
          <cell r="AQ1919"/>
          <cell r="AR1919"/>
          <cell r="AS1919"/>
          <cell r="AT1919"/>
          <cell r="AU1919"/>
          <cell r="AV1919" t="str">
            <v/>
          </cell>
          <cell r="AW1919"/>
          <cell r="AX1919" t="str">
            <v/>
          </cell>
          <cell r="AY1919"/>
          <cell r="AZ1919" t="b">
            <v>1</v>
          </cell>
          <cell r="BA1919" t="b">
            <v>1</v>
          </cell>
          <cell r="BB1919" t="str">
            <v>TRUE</v>
          </cell>
          <cell r="BC1919" t="str">
            <v>FALSE</v>
          </cell>
          <cell r="BD1919" t="b">
            <v>1</v>
          </cell>
          <cell r="BE1919" t="str">
            <v>REQ</v>
          </cell>
          <cell r="BF1919" t="str">
            <v>N/A</v>
          </cell>
          <cell r="BG1919" t="str">
            <v>REQ</v>
          </cell>
        </row>
        <row r="1920">
          <cell r="A1920">
            <v>80574</v>
          </cell>
          <cell r="B1920">
            <v>45188</v>
          </cell>
          <cell r="C1920"/>
          <cell r="D1920"/>
          <cell r="E1920"/>
          <cell r="F1920" t="str">
            <v>EDEN COURT SENIOR HOUSING LIMITED PARTNERSHIP</v>
          </cell>
          <cell r="G1920" t="str">
            <v>Eden Court</v>
          </cell>
          <cell r="H1920" t="str">
            <v>National Church Residences</v>
          </cell>
          <cell r="I1920" t="str">
            <v>NEF FRE Affordable Housing Fund LP</v>
          </cell>
          <cell r="J1920" t="str">
            <v>37-1908305</v>
          </cell>
          <cell r="K1920">
            <v>0.99990000000000001</v>
          </cell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 t="str">
            <v>NEF FRE Affordable Housing Fund LP</v>
          </cell>
          <cell r="W1920" t="str">
            <v>37-1908305</v>
          </cell>
          <cell r="X1920">
            <v>0.99990000000000001</v>
          </cell>
          <cell r="Y1920"/>
          <cell r="Z1920"/>
          <cell r="AA1920"/>
          <cell r="AB1920"/>
          <cell r="AC1920"/>
          <cell r="AD1920"/>
          <cell r="AE1920"/>
          <cell r="AF1920"/>
          <cell r="AG1920"/>
          <cell r="AH1920"/>
          <cell r="AI1920" t="str">
            <v>Federal Home Loan Mortgage Corporation</v>
          </cell>
          <cell r="AJ1920" t="str">
            <v>52-0904874</v>
          </cell>
          <cell r="AK1920">
            <v>0.99980001000000007</v>
          </cell>
          <cell r="AL1920"/>
          <cell r="AM1920"/>
          <cell r="AN1920"/>
          <cell r="AO1920"/>
          <cell r="AP1920"/>
          <cell r="AQ1920"/>
          <cell r="AR1920"/>
          <cell r="AS1920"/>
          <cell r="AT1920"/>
          <cell r="AU1920"/>
          <cell r="AV1920"/>
          <cell r="AW1920"/>
          <cell r="AX1920"/>
          <cell r="AY1920"/>
          <cell r="AZ1920" t="b">
            <v>1</v>
          </cell>
          <cell r="BA1920" t="b">
            <v>1</v>
          </cell>
          <cell r="BB1920" t="b">
            <v>0</v>
          </cell>
          <cell r="BC1920" t="str">
            <v>TRUE</v>
          </cell>
          <cell r="BD1920" t="b">
            <v>1</v>
          </cell>
          <cell r="BE1920" t="str">
            <v>N/A</v>
          </cell>
          <cell r="BF1920" t="e">
            <v>#NAME?</v>
          </cell>
          <cell r="BG1920" t="str">
            <v>REQ</v>
          </cell>
        </row>
        <row r="1921">
          <cell r="A1921">
            <v>80195</v>
          </cell>
          <cell r="B1921">
            <v>45197</v>
          </cell>
          <cell r="C1921"/>
          <cell r="D1921"/>
          <cell r="E1921"/>
          <cell r="F1921" t="str">
            <v>Wellington at Madison LLC</v>
          </cell>
          <cell r="G1921" t="str">
            <v>Wellington at Madison</v>
          </cell>
          <cell r="H1921" t="str">
            <v>The Caleb Foundation, Inc.</v>
          </cell>
          <cell r="I1921" t="str">
            <v>NEF Assignment Corporation, as nominee</v>
          </cell>
          <cell r="J1921" t="str">
            <v>36-4326848</v>
          </cell>
          <cell r="K1921">
            <v>0.99990000000000001</v>
          </cell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 t="str">
            <v>NEF Webster LIHTC Fund I LP</v>
          </cell>
          <cell r="W1921" t="str">
            <v>35-2534716</v>
          </cell>
          <cell r="X1921">
            <v>0.99990000000000001</v>
          </cell>
          <cell r="Y1921"/>
          <cell r="Z1921"/>
          <cell r="AA1921"/>
          <cell r="AB1921"/>
          <cell r="AC1921"/>
          <cell r="AD1921"/>
          <cell r="AE1921"/>
          <cell r="AF1921"/>
          <cell r="AG1921"/>
          <cell r="AH1921"/>
          <cell r="AI1921" t="str">
            <v>Webster Bank, N.A.</v>
          </cell>
          <cell r="AJ1921" t="str">
            <v>06-0273620</v>
          </cell>
          <cell r="AK1921">
            <v>0.99980000999999996</v>
          </cell>
          <cell r="AL1921"/>
          <cell r="AM1921"/>
          <cell r="AN1921"/>
          <cell r="AO1921"/>
          <cell r="AP1921"/>
          <cell r="AQ1921"/>
          <cell r="AR1921"/>
          <cell r="AS1921"/>
          <cell r="AT1921"/>
          <cell r="AU1921"/>
          <cell r="AV1921"/>
          <cell r="AW1921"/>
          <cell r="AX1921"/>
          <cell r="AY1921"/>
          <cell r="AZ1921" t="b">
            <v>1</v>
          </cell>
          <cell r="BA1921" t="b">
            <v>1</v>
          </cell>
          <cell r="BB1921" t="b">
            <v>0</v>
          </cell>
          <cell r="BC1921" t="str">
            <v>FALSE</v>
          </cell>
          <cell r="BD1921" t="b">
            <v>1</v>
          </cell>
          <cell r="BE1921" t="str">
            <v>REQ</v>
          </cell>
          <cell r="BF1921" t="e">
            <v>#NAME?</v>
          </cell>
          <cell r="BG1921" t="str">
            <v>REQ</v>
          </cell>
        </row>
        <row r="1922">
          <cell r="A1922">
            <v>81343</v>
          </cell>
          <cell r="B1922">
            <v>45217</v>
          </cell>
          <cell r="C1922"/>
          <cell r="D1922"/>
          <cell r="E1922"/>
          <cell r="F1922" t="str">
            <v>EHDG New Horizons Associates, LP</v>
          </cell>
          <cell r="G1922" t="str">
            <v>EHDG New Horizons</v>
          </cell>
          <cell r="H1922" t="str">
            <v>Newbury Development Co.</v>
          </cell>
          <cell r="I1922" t="str">
            <v>NEF Assignment Corporation, as nominee</v>
          </cell>
          <cell r="J1922" t="str">
            <v>36-4326848</v>
          </cell>
          <cell r="K1922">
            <v>0.99990000000000001</v>
          </cell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 t="str">
            <v>National Equity Fund 2023 LP</v>
          </cell>
          <cell r="W1922" t="str">
            <v>92-2025847</v>
          </cell>
          <cell r="X1922">
            <v>0.99990000000000001</v>
          </cell>
          <cell r="Y1922"/>
          <cell r="Z1922"/>
          <cell r="AA1922"/>
          <cell r="AB1922"/>
          <cell r="AC1922"/>
          <cell r="AD1922"/>
          <cell r="AE1922"/>
          <cell r="AF1922"/>
          <cell r="AG1922"/>
          <cell r="AH1922"/>
          <cell r="AI1922" t="str">
            <v>No investor with 50% or more ownership</v>
          </cell>
          <cell r="AJ1922" t="str">
            <v>N/A</v>
          </cell>
          <cell r="AK1922" t="str">
            <v>N/A</v>
          </cell>
          <cell r="AL1922"/>
          <cell r="AM1922"/>
          <cell r="AN1922"/>
          <cell r="AO1922"/>
          <cell r="AP1922"/>
          <cell r="AQ1922"/>
          <cell r="AR1922"/>
          <cell r="AS1922"/>
          <cell r="AT1922"/>
          <cell r="AU1922"/>
          <cell r="AV1922"/>
          <cell r="AW1922"/>
          <cell r="AX1922"/>
          <cell r="AY1922"/>
          <cell r="AZ1922" t="b">
            <v>1</v>
          </cell>
          <cell r="BA1922" t="b">
            <v>1</v>
          </cell>
          <cell r="BB1922" t="str">
            <v>TRUE</v>
          </cell>
          <cell r="BC1922" t="str">
            <v>FALSE</v>
          </cell>
          <cell r="BD1922" t="b">
            <v>1</v>
          </cell>
          <cell r="BE1922" t="str">
            <v>REQ</v>
          </cell>
          <cell r="BF1922" t="str">
            <v>N/A</v>
          </cell>
          <cell r="BG1922" t="str">
            <v>REQ</v>
          </cell>
        </row>
        <row r="1923">
          <cell r="A1923">
            <v>80566</v>
          </cell>
          <cell r="B1923">
            <v>45218</v>
          </cell>
          <cell r="C1923"/>
          <cell r="D1923"/>
          <cell r="E1923"/>
          <cell r="F1923" t="str">
            <v>Project Freedom at Historic Roebling, LP</v>
          </cell>
          <cell r="G1923" t="str">
            <v>Project Freedom at Historic Roebling</v>
          </cell>
          <cell r="H1923" t="str">
            <v>Project Freedom, Inc.</v>
          </cell>
          <cell r="I1923" t="str">
            <v>NEF Assignment Corporation, as nominee</v>
          </cell>
          <cell r="J1923" t="str">
            <v>36-4326848</v>
          </cell>
          <cell r="K1923">
            <v>0.99990000000000001</v>
          </cell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 t="str">
            <v>Four Eighty-One Housing Investment Fund VI LP</v>
          </cell>
          <cell r="W1923" t="str">
            <v>87-1041939</v>
          </cell>
          <cell r="X1923">
            <v>0.99990000000000001</v>
          </cell>
          <cell r="Y1923"/>
          <cell r="Z1923"/>
          <cell r="AA1923"/>
          <cell r="AB1923"/>
          <cell r="AC1923"/>
          <cell r="AD1923"/>
          <cell r="AE1923"/>
          <cell r="AF1923"/>
          <cell r="AG1923"/>
          <cell r="AH1923"/>
          <cell r="AI1923" t="str">
            <v>TD Bank, N.A.</v>
          </cell>
          <cell r="AJ1923" t="str">
            <v>01-0137770</v>
          </cell>
          <cell r="AK1923">
            <v>0.99980001000000007</v>
          </cell>
          <cell r="AL1923"/>
          <cell r="AM1923"/>
          <cell r="AN1923"/>
          <cell r="AO1923"/>
          <cell r="AP1923"/>
          <cell r="AQ1923"/>
          <cell r="AR1923"/>
          <cell r="AS1923"/>
          <cell r="AT1923"/>
          <cell r="AU1923"/>
          <cell r="AV1923"/>
          <cell r="AW1923"/>
          <cell r="AX1923"/>
          <cell r="AY1923"/>
          <cell r="AZ1923" t="b">
            <v>1</v>
          </cell>
          <cell r="BA1923" t="b">
            <v>1</v>
          </cell>
          <cell r="BB1923" t="b">
            <v>0</v>
          </cell>
          <cell r="BC1923" t="str">
            <v>FALSE</v>
          </cell>
          <cell r="BD1923" t="b">
            <v>1</v>
          </cell>
          <cell r="BE1923" t="str">
            <v>REQ</v>
          </cell>
          <cell r="BF1923" t="e">
            <v>#NAME?</v>
          </cell>
          <cell r="BG1923" t="str">
            <v>REQ</v>
          </cell>
        </row>
        <row r="1924">
          <cell r="A1924">
            <v>79670</v>
          </cell>
          <cell r="B1924">
            <v>45226</v>
          </cell>
          <cell r="C1924"/>
          <cell r="D1924"/>
          <cell r="E1924"/>
          <cell r="F1924" t="str">
            <v>530 Rose Limited Dividend Housing Association Limited Partnership</v>
          </cell>
          <cell r="G1924" t="str">
            <v>530 S Rose</v>
          </cell>
          <cell r="H1924" t="str">
            <v>PS Equities</v>
          </cell>
          <cell r="I1924" t="str">
            <v>NEF Assignment Corporation, as nominee</v>
          </cell>
          <cell r="J1924" t="str">
            <v>36-4326848</v>
          </cell>
          <cell r="K1924">
            <v>0.99990000000000001</v>
          </cell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 t="str">
            <v>National Equity Fund 2022 LP</v>
          </cell>
          <cell r="W1924" t="str">
            <v>88-0768490</v>
          </cell>
          <cell r="X1924">
            <v>0.99990000000000001</v>
          </cell>
          <cell r="Y1924"/>
          <cell r="Z1924"/>
          <cell r="AA1924"/>
          <cell r="AB1924"/>
          <cell r="AC1924"/>
          <cell r="AD1924"/>
          <cell r="AE1924"/>
          <cell r="AF1924"/>
          <cell r="AG1924"/>
          <cell r="AH1924"/>
          <cell r="AI1924" t="str">
            <v>No investor with 50% or more ownership</v>
          </cell>
          <cell r="AJ1924" t="str">
            <v>N/A</v>
          </cell>
          <cell r="AK1924" t="str">
            <v>N/A</v>
          </cell>
          <cell r="AL1924"/>
          <cell r="AM1924"/>
          <cell r="AN1924"/>
          <cell r="AO1924"/>
          <cell r="AP1924"/>
          <cell r="AQ1924"/>
          <cell r="AR1924"/>
          <cell r="AS1924"/>
          <cell r="AT1924"/>
          <cell r="AU1924"/>
          <cell r="AV1924"/>
          <cell r="AW1924"/>
          <cell r="AX1924"/>
          <cell r="AY1924"/>
          <cell r="AZ1924" t="b">
            <v>1</v>
          </cell>
          <cell r="BA1924" t="b">
            <v>1</v>
          </cell>
          <cell r="BB1924" t="str">
            <v>TRUE</v>
          </cell>
          <cell r="BC1924" t="str">
            <v>FALSE</v>
          </cell>
          <cell r="BD1924" t="b">
            <v>1</v>
          </cell>
          <cell r="BE1924" t="str">
            <v>REQ</v>
          </cell>
          <cell r="BF1924" t="str">
            <v>N/A</v>
          </cell>
          <cell r="BG1924" t="str">
            <v>REQ</v>
          </cell>
        </row>
        <row r="1925">
          <cell r="A1925">
            <v>78283</v>
          </cell>
          <cell r="B1925">
            <v>45233</v>
          </cell>
          <cell r="C1925"/>
          <cell r="D1925"/>
          <cell r="E1925"/>
          <cell r="F1925" t="str">
            <v>Courtlandt Manor Views LLC</v>
          </cell>
          <cell r="G1925" t="str">
            <v>Courtlandt Manor</v>
          </cell>
          <cell r="H1925" t="str">
            <v>Infinite Horizons, LLC</v>
          </cell>
          <cell r="I1925" t="str">
            <v>NEF Assignment Corporation, as nominee</v>
          </cell>
          <cell r="J1925" t="str">
            <v>36-4326848</v>
          </cell>
          <cell r="K1925">
            <v>0.99990000000000001</v>
          </cell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 t="str">
            <v>NEF Emerging Minority Developer Fund LP</v>
          </cell>
          <cell r="W1925" t="str">
            <v>86-1325185</v>
          </cell>
          <cell r="X1925">
            <v>0.99990000000000001</v>
          </cell>
          <cell r="Y1925"/>
          <cell r="Z1925"/>
          <cell r="AA1925"/>
          <cell r="AB1925"/>
          <cell r="AC1925"/>
          <cell r="AD1925"/>
          <cell r="AE1925"/>
          <cell r="AF1925"/>
          <cell r="AG1925"/>
          <cell r="AH1925"/>
          <cell r="AI1925" t="str">
            <v>No investor with 50% or more ownership</v>
          </cell>
          <cell r="AJ1925" t="str">
            <v>N/A</v>
          </cell>
          <cell r="AK1925" t="str">
            <v>N/A</v>
          </cell>
          <cell r="AL1925"/>
          <cell r="AM1925"/>
          <cell r="AN1925"/>
          <cell r="AO1925"/>
          <cell r="AP1925"/>
          <cell r="AQ1925"/>
          <cell r="AR1925"/>
          <cell r="AS1925"/>
          <cell r="AT1925"/>
          <cell r="AU1925"/>
          <cell r="AV1925"/>
          <cell r="AW1925"/>
          <cell r="AX1925"/>
          <cell r="AY1925"/>
          <cell r="AZ1925" t="b">
            <v>1</v>
          </cell>
          <cell r="BA1925" t="b">
            <v>1</v>
          </cell>
          <cell r="BB1925" t="str">
            <v>TRUE</v>
          </cell>
          <cell r="BC1925" t="str">
            <v>FALSE</v>
          </cell>
          <cell r="BD1925" t="b">
            <v>1</v>
          </cell>
          <cell r="BE1925" t="str">
            <v>REQ</v>
          </cell>
          <cell r="BF1925" t="str">
            <v>N/A</v>
          </cell>
          <cell r="BG1925" t="str">
            <v>REQ</v>
          </cell>
        </row>
        <row r="1926">
          <cell r="A1926">
            <v>79290</v>
          </cell>
          <cell r="B1926">
            <v>45244</v>
          </cell>
          <cell r="C1926"/>
          <cell r="D1926"/>
          <cell r="E1926"/>
          <cell r="F1926" t="str">
            <v>Brownsville Crossing Owner LLC</v>
          </cell>
          <cell r="G1926" t="str">
            <v>Brownsville Crossing</v>
          </cell>
          <cell r="H1926" t="str">
            <v>Alembic</v>
          </cell>
          <cell r="I1926" t="str">
            <v>NEF Assignment Corporation, as nominee</v>
          </cell>
          <cell r="J1926" t="str">
            <v>36-4326848</v>
          </cell>
          <cell r="K1926">
            <v>0.99990000000000001</v>
          </cell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 t="str">
            <v>National Equity Fund 2023 LP</v>
          </cell>
          <cell r="W1926" t="str">
            <v>92-2025847</v>
          </cell>
          <cell r="X1926">
            <v>0.99990000000000001</v>
          </cell>
          <cell r="Y1926"/>
          <cell r="Z1926"/>
          <cell r="AA1926"/>
          <cell r="AB1926"/>
          <cell r="AC1926"/>
          <cell r="AD1926"/>
          <cell r="AE1926"/>
          <cell r="AF1926"/>
          <cell r="AG1926"/>
          <cell r="AH1926"/>
          <cell r="AI1926" t="str">
            <v>No investor with 50% or more ownership</v>
          </cell>
          <cell r="AJ1926" t="str">
            <v>N/A</v>
          </cell>
          <cell r="AK1926" t="str">
            <v>N/A</v>
          </cell>
          <cell r="AL1926"/>
          <cell r="AM1926"/>
          <cell r="AN1926"/>
          <cell r="AO1926"/>
          <cell r="AP1926"/>
          <cell r="AQ1926"/>
          <cell r="AR1926"/>
          <cell r="AS1926"/>
          <cell r="AT1926"/>
          <cell r="AU1926"/>
          <cell r="AV1926"/>
          <cell r="AW1926"/>
          <cell r="AX1926"/>
          <cell r="AY1926"/>
          <cell r="AZ1926" t="b">
            <v>1</v>
          </cell>
          <cell r="BA1926" t="b">
            <v>1</v>
          </cell>
          <cell r="BB1926" t="str">
            <v>TRUE</v>
          </cell>
          <cell r="BC1926" t="str">
            <v>FALSE</v>
          </cell>
          <cell r="BD1926" t="b">
            <v>1</v>
          </cell>
          <cell r="BE1926" t="str">
            <v>REQ</v>
          </cell>
          <cell r="BF1926" t="str">
            <v>N/A</v>
          </cell>
          <cell r="BG1926" t="str">
            <v>REQ</v>
          </cell>
        </row>
        <row r="1927">
          <cell r="A1927">
            <v>80345</v>
          </cell>
          <cell r="B1927">
            <v>45245</v>
          </cell>
          <cell r="C1927"/>
          <cell r="D1927"/>
          <cell r="E1927"/>
          <cell r="F1927" t="str">
            <v>South Park Preservation, LP</v>
          </cell>
          <cell r="G1927" t="str">
            <v>South Park Plaza</v>
          </cell>
          <cell r="H1927" t="str">
            <v>Full Circle Communities, Inc.</v>
          </cell>
          <cell r="I1927" t="str">
            <v>NEF Assignment Corporation, as nominee</v>
          </cell>
          <cell r="J1927" t="str">
            <v>36-4326848</v>
          </cell>
          <cell r="K1927">
            <v>0.99990000000000001</v>
          </cell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 t="str">
            <v>National Equity Fund 2022 LP</v>
          </cell>
          <cell r="W1927" t="str">
            <v>88-0768490</v>
          </cell>
          <cell r="X1927">
            <v>0.99990000000000001</v>
          </cell>
          <cell r="Y1927"/>
          <cell r="Z1927"/>
          <cell r="AA1927"/>
          <cell r="AB1927"/>
          <cell r="AC1927"/>
          <cell r="AD1927"/>
          <cell r="AE1927"/>
          <cell r="AF1927"/>
          <cell r="AG1927"/>
          <cell r="AH1927"/>
          <cell r="AI1927" t="str">
            <v>No investor with 50% or more ownership</v>
          </cell>
          <cell r="AJ1927" t="str">
            <v>N/A</v>
          </cell>
          <cell r="AK1927" t="str">
            <v>N/A</v>
          </cell>
          <cell r="AL1927"/>
          <cell r="AM1927"/>
          <cell r="AN1927"/>
          <cell r="AO1927"/>
          <cell r="AP1927"/>
          <cell r="AQ1927"/>
          <cell r="AR1927"/>
          <cell r="AS1927"/>
          <cell r="AT1927"/>
          <cell r="AU1927"/>
          <cell r="AV1927"/>
          <cell r="AW1927"/>
          <cell r="AX1927"/>
          <cell r="AY1927"/>
          <cell r="AZ1927" t="b">
            <v>1</v>
          </cell>
          <cell r="BA1927" t="b">
            <v>1</v>
          </cell>
          <cell r="BB1927" t="str">
            <v>TRUE</v>
          </cell>
          <cell r="BC1927" t="str">
            <v>FALSE</v>
          </cell>
          <cell r="BD1927" t="b">
            <v>1</v>
          </cell>
          <cell r="BE1927" t="str">
            <v>REQ</v>
          </cell>
          <cell r="BF1927" t="str">
            <v>N/A</v>
          </cell>
          <cell r="BG1927" t="str">
            <v>REQ</v>
          </cell>
        </row>
        <row r="1928">
          <cell r="A1928">
            <v>80859</v>
          </cell>
          <cell r="B1928">
            <v>45245</v>
          </cell>
          <cell r="C1928"/>
          <cell r="D1928"/>
          <cell r="E1928"/>
          <cell r="F1928" t="str">
            <v>MHNW 21 Angle Lake Family LLLP</v>
          </cell>
          <cell r="G1928" t="str">
            <v>Angle Lake</v>
          </cell>
          <cell r="H1928" t="str">
            <v>Mercy Housing Northwest (WA ID) (aka Intercommunity Mercy)</v>
          </cell>
          <cell r="I1928" t="str">
            <v>NEF Assignment Corporation, as nominee</v>
          </cell>
          <cell r="J1928" t="str">
            <v>36-4326848</v>
          </cell>
          <cell r="K1928">
            <v>0.99990000000000001</v>
          </cell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 t="str">
            <v>Homestead Equity Fund XVIII Limited Partnership</v>
          </cell>
          <cell r="W1928" t="str">
            <v>88-4351949</v>
          </cell>
          <cell r="X1928">
            <v>0.99990000000000001</v>
          </cell>
          <cell r="Y1928"/>
          <cell r="Z1928"/>
          <cell r="AA1928"/>
          <cell r="AB1928"/>
          <cell r="AC1928"/>
          <cell r="AD1928"/>
          <cell r="AE1928"/>
          <cell r="AF1928"/>
          <cell r="AG1928"/>
          <cell r="AH1928"/>
          <cell r="AI1928" t="str">
            <v>No investor with 50% or more ownership</v>
          </cell>
          <cell r="AJ1928" t="str">
            <v>N/A</v>
          </cell>
          <cell r="AK1928" t="str">
            <v>N/A</v>
          </cell>
          <cell r="AL1928"/>
          <cell r="AM1928"/>
          <cell r="AN1928"/>
          <cell r="AO1928"/>
          <cell r="AP1928"/>
          <cell r="AQ1928"/>
          <cell r="AR1928"/>
          <cell r="AS1928"/>
          <cell r="AT1928"/>
          <cell r="AU1928"/>
          <cell r="AV1928"/>
          <cell r="AW1928"/>
          <cell r="AX1928"/>
          <cell r="AY1928"/>
          <cell r="AZ1928" t="b">
            <v>1</v>
          </cell>
          <cell r="BA1928" t="b">
            <v>1</v>
          </cell>
          <cell r="BB1928" t="str">
            <v>TRUE</v>
          </cell>
          <cell r="BC1928" t="str">
            <v>FALSE</v>
          </cell>
          <cell r="BD1928" t="b">
            <v>1</v>
          </cell>
          <cell r="BE1928" t="str">
            <v>REQ</v>
          </cell>
          <cell r="BF1928" t="str">
            <v>N/A</v>
          </cell>
          <cell r="BG1928" t="str">
            <v>REQ</v>
          </cell>
        </row>
        <row r="1929">
          <cell r="A1929">
            <v>82285</v>
          </cell>
          <cell r="B1929">
            <v>45211</v>
          </cell>
          <cell r="C1929" t="str">
            <v>x</v>
          </cell>
          <cell r="D1929"/>
          <cell r="E1929"/>
          <cell r="F1929" t="str">
            <v>Jasmine Cove</v>
          </cell>
          <cell r="G1929" t="str">
            <v>Jasmine Cove</v>
          </cell>
          <cell r="H1929" t="str">
            <v>Stout Operating Firm, LLC</v>
          </cell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/>
          <cell r="Z1929"/>
          <cell r="AA1929"/>
          <cell r="AB1929"/>
          <cell r="AC1929"/>
          <cell r="AD1929"/>
          <cell r="AE1929"/>
          <cell r="AF1929"/>
          <cell r="AG1929"/>
          <cell r="AH1929"/>
          <cell r="AI1929"/>
          <cell r="AJ1929"/>
          <cell r="AK1929"/>
          <cell r="AL1929"/>
          <cell r="AM1929"/>
          <cell r="AN1929"/>
          <cell r="AO1929"/>
          <cell r="AP1929"/>
          <cell r="AQ1929"/>
          <cell r="AR1929"/>
          <cell r="AS1929"/>
          <cell r="AT1929"/>
          <cell r="AU1929"/>
          <cell r="AV1929"/>
          <cell r="AW1929"/>
          <cell r="AX1929"/>
          <cell r="AY1929"/>
          <cell r="AZ1929" t="str">
            <v>TRUE</v>
          </cell>
          <cell r="BA1929" t="str">
            <v>TRUE</v>
          </cell>
          <cell r="BB1929" t="str">
            <v>TRUE</v>
          </cell>
          <cell r="BC1929" t="str">
            <v>TRUE</v>
          </cell>
          <cell r="BD1929" t="b">
            <v>1</v>
          </cell>
          <cell r="BE1929" t="str">
            <v>N/A</v>
          </cell>
          <cell r="BF1929" t="e">
            <v>#NAME?</v>
          </cell>
          <cell r="BG1929" t="str">
            <v>REQ</v>
          </cell>
        </row>
        <row r="1930">
          <cell r="A1930">
            <v>82363</v>
          </cell>
          <cell r="B1930">
            <v>45226</v>
          </cell>
          <cell r="C1930" t="str">
            <v>x</v>
          </cell>
          <cell r="D1930"/>
          <cell r="E1930"/>
          <cell r="F1930" t="str">
            <v>Maplewood Park</v>
          </cell>
          <cell r="G1930" t="str">
            <v>Maplewood Park</v>
          </cell>
          <cell r="H1930" t="str">
            <v>Lincoln Avenue Capital, LLC</v>
          </cell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/>
          <cell r="Z1930"/>
          <cell r="AA1930"/>
          <cell r="AB1930"/>
          <cell r="AC1930"/>
          <cell r="AD1930"/>
          <cell r="AE1930"/>
          <cell r="AF1930"/>
          <cell r="AG1930"/>
          <cell r="AH1930"/>
          <cell r="AI1930"/>
          <cell r="AJ1930"/>
          <cell r="AK1930"/>
          <cell r="AL1930"/>
          <cell r="AM1930"/>
          <cell r="AN1930"/>
          <cell r="AO1930"/>
          <cell r="AP1930"/>
          <cell r="AQ1930"/>
          <cell r="AR1930"/>
          <cell r="AS1930"/>
          <cell r="AT1930"/>
          <cell r="AU1930"/>
          <cell r="AV1930"/>
          <cell r="AW1930"/>
          <cell r="AX1930"/>
          <cell r="AY1930"/>
          <cell r="AZ1930" t="str">
            <v>TRUE</v>
          </cell>
          <cell r="BA1930" t="str">
            <v>TRUE</v>
          </cell>
          <cell r="BB1930" t="str">
            <v>TRUE</v>
          </cell>
          <cell r="BC1930" t="str">
            <v>TRUE</v>
          </cell>
          <cell r="BD1930" t="b">
            <v>1</v>
          </cell>
          <cell r="BE1930" t="str">
            <v>N/A</v>
          </cell>
          <cell r="BF1930" t="e">
            <v>#NAME?</v>
          </cell>
          <cell r="BG1930" t="str">
            <v>REQ</v>
          </cell>
        </row>
        <row r="1931">
          <cell r="A1931">
            <v>81085</v>
          </cell>
          <cell r="B1931">
            <v>45247</v>
          </cell>
          <cell r="C1931"/>
          <cell r="D1931"/>
          <cell r="E1931"/>
          <cell r="F1931" t="str">
            <v>Brentwood Commons, L.P.</v>
          </cell>
          <cell r="G1931" t="str">
            <v>Brentwood Commons</v>
          </cell>
          <cell r="H1931" t="str">
            <v>Wendover Housing Partners</v>
          </cell>
          <cell r="I1931" t="str">
            <v>NEF Assignment Corporation, as nominee</v>
          </cell>
          <cell r="J1931" t="str">
            <v>36-4326848</v>
          </cell>
          <cell r="K1931">
            <v>0.9899</v>
          </cell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 t="str">
            <v>National Equity Fund 2022 LP</v>
          </cell>
          <cell r="W1931" t="str">
            <v>88-0768490</v>
          </cell>
          <cell r="X1931">
            <v>0.9899</v>
          </cell>
          <cell r="Y1931"/>
          <cell r="Z1931"/>
          <cell r="AA1931"/>
          <cell r="AB1931"/>
          <cell r="AC1931"/>
          <cell r="AD1931"/>
          <cell r="AE1931"/>
          <cell r="AF1931"/>
          <cell r="AG1931"/>
          <cell r="AH1931"/>
          <cell r="AI1931" t="str">
            <v>No investor with 50% or more ownership</v>
          </cell>
          <cell r="AJ1931" t="str">
            <v>N/A</v>
          </cell>
          <cell r="AK1931" t="str">
            <v>N/A</v>
          </cell>
          <cell r="AL1931"/>
          <cell r="AM1931"/>
          <cell r="AN1931"/>
          <cell r="AO1931"/>
          <cell r="AP1931"/>
          <cell r="AQ1931"/>
          <cell r="AR1931"/>
          <cell r="AS1931"/>
          <cell r="AT1931"/>
          <cell r="AU1931"/>
          <cell r="AV1931"/>
          <cell r="AW1931"/>
          <cell r="AX1931"/>
          <cell r="AY1931"/>
          <cell r="AZ1931" t="b">
            <v>0</v>
          </cell>
          <cell r="BA1931" t="b">
            <v>0</v>
          </cell>
          <cell r="BB1931" t="str">
            <v>TRUE</v>
          </cell>
          <cell r="BC1931" t="str">
            <v>FALSE</v>
          </cell>
          <cell r="BD1931" t="b">
            <v>1</v>
          </cell>
          <cell r="BE1931" t="str">
            <v>REQ</v>
          </cell>
          <cell r="BF1931" t="str">
            <v>N/A</v>
          </cell>
          <cell r="BG1931" t="str">
            <v>REQ</v>
          </cell>
        </row>
        <row r="1932">
          <cell r="A1932">
            <v>82269</v>
          </cell>
          <cell r="B1932">
            <v>40219</v>
          </cell>
          <cell r="C1932"/>
          <cell r="D1932"/>
          <cell r="E1932"/>
          <cell r="F1932" t="str">
            <v>Rocky Point Housing Limited Partnership</v>
          </cell>
          <cell r="G1932" t="str">
            <v>Rocky Point Apartments</v>
          </cell>
          <cell r="H1932" t="str">
            <v>Machacek Real Estate Holding Co., LLC</v>
          </cell>
          <cell r="I1932" t="str">
            <v>MPEG Special Fund II, L.P.</v>
          </cell>
          <cell r="J1932" t="str">
            <v>35-2344657</v>
          </cell>
          <cell r="K1932">
            <v>0.99990000000000001</v>
          </cell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 t="str">
            <v>MPEG Special Fund II, L.P.</v>
          </cell>
          <cell r="W1932" t="str">
            <v>35-2344657</v>
          </cell>
          <cell r="X1932">
            <v>0.99990000000000001</v>
          </cell>
          <cell r="Y1932"/>
          <cell r="Z1932"/>
          <cell r="AA1932"/>
          <cell r="AB1932"/>
          <cell r="AC1932"/>
          <cell r="AD1932"/>
          <cell r="AE1932"/>
          <cell r="AF1932"/>
          <cell r="AG1932"/>
          <cell r="AH1932"/>
          <cell r="AI1932" t="str">
            <v>Wells Fargo Community Investment Holdings, LLC</v>
          </cell>
          <cell r="AJ1932" t="str">
            <v>26-4569343</v>
          </cell>
          <cell r="AK1932">
            <v>0.99980001000000007</v>
          </cell>
          <cell r="AL1932"/>
          <cell r="AM1932"/>
          <cell r="AN1932"/>
          <cell r="AO1932"/>
          <cell r="AP1932"/>
          <cell r="AQ1932"/>
          <cell r="AR1932"/>
          <cell r="AS1932"/>
          <cell r="AT1932"/>
          <cell r="AU1932"/>
          <cell r="AV1932"/>
          <cell r="AW1932"/>
          <cell r="AX1932"/>
          <cell r="AY1932"/>
          <cell r="AZ1932" t="b">
            <v>1</v>
          </cell>
          <cell r="BA1932" t="b">
            <v>1</v>
          </cell>
          <cell r="BB1932" t="b">
            <v>0</v>
          </cell>
          <cell r="BC1932" t="str">
            <v>TRUE</v>
          </cell>
          <cell r="BD1932" t="b">
            <v>1</v>
          </cell>
          <cell r="BE1932" t="str">
            <v>N/A</v>
          </cell>
          <cell r="BF1932" t="e">
            <v>#NAME?</v>
          </cell>
          <cell r="BG1932" t="str">
            <v>REQ</v>
          </cell>
        </row>
        <row r="1933">
          <cell r="A1933">
            <v>78718</v>
          </cell>
          <cell r="B1933">
            <v>45279</v>
          </cell>
          <cell r="C1933"/>
          <cell r="D1933"/>
          <cell r="E1933"/>
          <cell r="F1933" t="str">
            <v>Bushwick Alliance LLC</v>
          </cell>
          <cell r="G1933" t="str">
            <v>Bushwick Alliance</v>
          </cell>
          <cell r="H1933" t="str">
            <v>RiseBoro (formerly Ridgewood Buschwick Senior Citizen's Council)</v>
          </cell>
          <cell r="I1933" t="str">
            <v>NEF Assignment Corporation, as nominee</v>
          </cell>
          <cell r="J1933" t="str">
            <v>36-4326848</v>
          </cell>
          <cell r="K1933">
            <v>0.99990000000000001</v>
          </cell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 t="str">
            <v>NEF Webster LIHTC Fund I LP</v>
          </cell>
          <cell r="W1933" t="str">
            <v>35-2534716</v>
          </cell>
          <cell r="X1933">
            <v>0.99990000000000001</v>
          </cell>
          <cell r="Y1933"/>
          <cell r="Z1933"/>
          <cell r="AA1933"/>
          <cell r="AB1933"/>
          <cell r="AC1933"/>
          <cell r="AD1933"/>
          <cell r="AE1933"/>
          <cell r="AF1933"/>
          <cell r="AG1933"/>
          <cell r="AH1933"/>
          <cell r="AI1933" t="str">
            <v>Webster Bank, N.A.</v>
          </cell>
          <cell r="AJ1933" t="str">
            <v>06-0273620</v>
          </cell>
          <cell r="AK1933">
            <v>0.99980000999999996</v>
          </cell>
          <cell r="AL1933"/>
          <cell r="AM1933"/>
          <cell r="AN1933"/>
          <cell r="AO1933"/>
          <cell r="AP1933"/>
          <cell r="AQ1933"/>
          <cell r="AR1933"/>
          <cell r="AS1933"/>
          <cell r="AT1933"/>
          <cell r="AU1933"/>
          <cell r="AV1933"/>
          <cell r="AW1933"/>
          <cell r="AX1933"/>
          <cell r="AY1933"/>
          <cell r="AZ1933" t="b">
            <v>1</v>
          </cell>
          <cell r="BA1933" t="b">
            <v>1</v>
          </cell>
          <cell r="BB1933" t="b">
            <v>0</v>
          </cell>
          <cell r="BC1933" t="str">
            <v>FALSE</v>
          </cell>
          <cell r="BD1933" t="b">
            <v>1</v>
          </cell>
          <cell r="BE1933" t="str">
            <v>REQ</v>
          </cell>
          <cell r="BF1933" t="e">
            <v>#NAME?</v>
          </cell>
          <cell r="BG1933" t="str">
            <v>REQ</v>
          </cell>
        </row>
        <row r="1934">
          <cell r="A1934">
            <v>82400</v>
          </cell>
          <cell r="B1934">
            <v>45281</v>
          </cell>
          <cell r="C1934" t="str">
            <v>x</v>
          </cell>
          <cell r="D1934"/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/>
          <cell r="Z1934"/>
          <cell r="AA1934"/>
          <cell r="AB1934"/>
          <cell r="AC1934"/>
          <cell r="AD1934"/>
          <cell r="AE1934"/>
          <cell r="AF1934"/>
          <cell r="AG1934"/>
          <cell r="AH1934"/>
          <cell r="AI1934"/>
          <cell r="AJ1934"/>
          <cell r="AK1934"/>
          <cell r="AL1934"/>
          <cell r="AM1934"/>
          <cell r="AN1934"/>
          <cell r="AO1934"/>
          <cell r="AP1934"/>
          <cell r="AQ1934"/>
          <cell r="AR1934"/>
          <cell r="AS1934"/>
          <cell r="AT1934"/>
          <cell r="AU1934"/>
          <cell r="AV1934"/>
          <cell r="AW1934"/>
          <cell r="AX1934"/>
          <cell r="AY1934"/>
          <cell r="AZ1934" t="str">
            <v>TRUE</v>
          </cell>
          <cell r="BA1934" t="str">
            <v>TRUE</v>
          </cell>
          <cell r="BB1934" t="str">
            <v>TRUE</v>
          </cell>
          <cell r="BC1934" t="str">
            <v>TRUE</v>
          </cell>
          <cell r="BD1934" t="b">
            <v>1</v>
          </cell>
          <cell r="BE1934" t="str">
            <v>N/A</v>
          </cell>
          <cell r="BF1934" t="e">
            <v>#NAME?</v>
          </cell>
          <cell r="BG1934" t="str">
            <v>REQ</v>
          </cell>
        </row>
        <row r="1935">
          <cell r="A1935">
            <v>81913</v>
          </cell>
          <cell r="B1935">
            <v>45280</v>
          </cell>
          <cell r="C1935"/>
          <cell r="D1935" t="str">
            <v>x</v>
          </cell>
          <cell r="E1935"/>
          <cell r="F1935" t="str">
            <v>Lincoln Senior Housing LLLP</v>
          </cell>
          <cell r="G1935" t="str">
            <v>Lincoln District Phase 1</v>
          </cell>
          <cell r="H1935" t="str">
            <v>The Low Income Housing Institute (LIHI)</v>
          </cell>
          <cell r="I1935" t="str">
            <v>NEF Assignment Corporation, as nominee</v>
          </cell>
          <cell r="J1935" t="str">
            <v>36-4326848</v>
          </cell>
          <cell r="K1935">
            <v>0.99990000000000001</v>
          </cell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 t="str">
            <v>NEF Support Corp.</v>
          </cell>
          <cell r="W1935" t="str">
            <v>36-4326845</v>
          </cell>
          <cell r="X1935">
            <v>0.99990000000000001</v>
          </cell>
          <cell r="Y1935"/>
          <cell r="Z1935"/>
          <cell r="AA1935"/>
          <cell r="AB1935"/>
          <cell r="AC1935"/>
          <cell r="AD1935"/>
          <cell r="AE1935"/>
          <cell r="AF1935"/>
          <cell r="AG1935"/>
          <cell r="AH1935"/>
          <cell r="AI1935" t="str">
            <v>NEF Support Corp.</v>
          </cell>
          <cell r="AJ1935" t="str">
            <v>36-4326845</v>
          </cell>
          <cell r="AK1935">
            <v>0.99980001000000007</v>
          </cell>
          <cell r="AL1935"/>
          <cell r="AM1935"/>
          <cell r="AN1935"/>
          <cell r="AO1935"/>
          <cell r="AP1935"/>
          <cell r="AQ1935"/>
          <cell r="AR1935"/>
          <cell r="AS1935"/>
          <cell r="AT1935"/>
          <cell r="AU1935"/>
          <cell r="AV1935"/>
          <cell r="AW1935"/>
          <cell r="AX1935"/>
          <cell r="AY1935"/>
          <cell r="AZ1935" t="b">
            <v>1</v>
          </cell>
          <cell r="BA1935" t="b">
            <v>1</v>
          </cell>
          <cell r="BB1935" t="b">
            <v>0</v>
          </cell>
          <cell r="BC1935" t="str">
            <v>FALSE</v>
          </cell>
          <cell r="BD1935" t="b">
            <v>1</v>
          </cell>
          <cell r="BE1935" t="str">
            <v>REQ</v>
          </cell>
          <cell r="BF1935" t="e">
            <v>#NAME?</v>
          </cell>
          <cell r="BG1935" t="str">
            <v>REQ</v>
          </cell>
        </row>
        <row r="1936">
          <cell r="A1936">
            <v>80646</v>
          </cell>
          <cell r="B1936">
            <v>45288</v>
          </cell>
          <cell r="C1936"/>
          <cell r="D1936"/>
          <cell r="E1936"/>
          <cell r="F1936" t="str">
            <v>Boulevard Apartments Preservation LP</v>
          </cell>
          <cell r="G1936" t="str">
            <v>Boulevard Apartments</v>
          </cell>
          <cell r="H1936" t="str">
            <v>Bickerdike Redevelopment Corporation</v>
          </cell>
          <cell r="I1936" t="str">
            <v>NEF Assignment Corporation, as nominee</v>
          </cell>
          <cell r="J1936" t="str">
            <v>36-4326848</v>
          </cell>
          <cell r="K1936">
            <v>0.99990000000000001</v>
          </cell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 t="str">
            <v>CIBC Bank USA Affordable Housing Fund LP</v>
          </cell>
          <cell r="W1936" t="str">
            <v>37-1841929</v>
          </cell>
          <cell r="X1936">
            <v>0.99990000000000001</v>
          </cell>
          <cell r="Y1936"/>
          <cell r="Z1936"/>
          <cell r="AA1936"/>
          <cell r="AB1936"/>
          <cell r="AC1936"/>
          <cell r="AD1936"/>
          <cell r="AE1936"/>
          <cell r="AF1936"/>
          <cell r="AG1936"/>
          <cell r="AH1936"/>
          <cell r="AI1936" t="str">
            <v>No investor with 50% or more ownership</v>
          </cell>
          <cell r="AJ1936" t="str">
            <v>N/A</v>
          </cell>
          <cell r="AK1936" t="str">
            <v>N/A</v>
          </cell>
          <cell r="AL1936"/>
          <cell r="AM1936"/>
          <cell r="AN1936"/>
          <cell r="AO1936"/>
          <cell r="AP1936"/>
          <cell r="AQ1936"/>
          <cell r="AR1936"/>
          <cell r="AS1936"/>
          <cell r="AT1936"/>
          <cell r="AU1936"/>
          <cell r="AV1936"/>
          <cell r="AW1936"/>
          <cell r="AX1936"/>
          <cell r="AY1936"/>
          <cell r="AZ1936" t="b">
            <v>1</v>
          </cell>
          <cell r="BA1936" t="b">
            <v>1</v>
          </cell>
          <cell r="BB1936" t="str">
            <v>TRUE</v>
          </cell>
          <cell r="BC1936" t="str">
            <v>FALSE</v>
          </cell>
          <cell r="BD1936" t="b">
            <v>1</v>
          </cell>
          <cell r="BE1936" t="str">
            <v>REQ</v>
          </cell>
          <cell r="BF1936" t="str">
            <v>N/A</v>
          </cell>
          <cell r="BG1936" t="str">
            <v>REQ</v>
          </cell>
        </row>
        <row r="1937">
          <cell r="A1937">
            <v>82311</v>
          </cell>
          <cell r="B1937">
            <v>45282</v>
          </cell>
          <cell r="C1937"/>
          <cell r="D1937"/>
          <cell r="E1937"/>
          <cell r="F1937" t="str">
            <v>MPP Rehabilitation, LLC</v>
          </cell>
          <cell r="G1937" t="str">
            <v>Madison Park Place</v>
          </cell>
          <cell r="H1937" t="str">
            <v>Bear Development, LLC</v>
          </cell>
          <cell r="I1937" t="str">
            <v>NEF Assignment Corporation, as nominee</v>
          </cell>
          <cell r="J1937" t="str">
            <v>36-4326848</v>
          </cell>
          <cell r="K1937">
            <v>0.99990000000000001</v>
          </cell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 t="str">
            <v>National Equity Fund 2023 Series II LP</v>
          </cell>
          <cell r="W1937" t="str">
            <v>93-2350821</v>
          </cell>
          <cell r="X1937">
            <v>0.90500000000000003</v>
          </cell>
          <cell r="Y1937" t="str">
            <v>NEF Support Corp.</v>
          </cell>
          <cell r="Z1937" t="str">
            <v>36-4326845</v>
          </cell>
          <cell r="AA1937">
            <v>9.5000000000000001E-2</v>
          </cell>
          <cell r="AB1937"/>
          <cell r="AC1937"/>
          <cell r="AD1937"/>
          <cell r="AE1937"/>
          <cell r="AF1937"/>
          <cell r="AG1937"/>
          <cell r="AH1937"/>
          <cell r="AI1937" t="str">
            <v>No investor with 50% or more ownership</v>
          </cell>
          <cell r="AJ1937" t="str">
            <v>N/A</v>
          </cell>
          <cell r="AK1937" t="str">
            <v>N/A</v>
          </cell>
          <cell r="AL1937"/>
          <cell r="AM1937"/>
          <cell r="AN1937"/>
          <cell r="AO1937"/>
          <cell r="AP1937"/>
          <cell r="AQ1937"/>
          <cell r="AR1937"/>
          <cell r="AS1937"/>
          <cell r="AT1937"/>
          <cell r="AU1937"/>
          <cell r="AV1937"/>
          <cell r="AW1937"/>
          <cell r="AX1937"/>
          <cell r="AY1937"/>
          <cell r="AZ1937" t="b">
            <v>1</v>
          </cell>
          <cell r="BA1937" t="b">
            <v>0</v>
          </cell>
          <cell r="BB1937" t="str">
            <v>TRUE</v>
          </cell>
          <cell r="BC1937" t="str">
            <v>FALSE</v>
          </cell>
          <cell r="BD1937" t="b">
            <v>0</v>
          </cell>
          <cell r="BE1937" t="str">
            <v>REQ</v>
          </cell>
          <cell r="BF1937" t="str">
            <v>N/A</v>
          </cell>
          <cell r="BG1937" t="str">
            <v>REQ</v>
          </cell>
        </row>
        <row r="1938">
          <cell r="A1938">
            <v>81710</v>
          </cell>
          <cell r="B1938">
            <v>45273</v>
          </cell>
          <cell r="C1938" t="str">
            <v>x</v>
          </cell>
          <cell r="D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/>
          <cell r="Z1938"/>
          <cell r="AA1938"/>
          <cell r="AB1938"/>
          <cell r="AC1938"/>
          <cell r="AD1938"/>
          <cell r="AE1938"/>
          <cell r="AF1938"/>
          <cell r="AG1938"/>
          <cell r="AH1938"/>
          <cell r="AI1938"/>
          <cell r="AJ1938"/>
          <cell r="AK1938"/>
          <cell r="AL1938"/>
          <cell r="AM1938"/>
          <cell r="AN1938"/>
          <cell r="AO1938"/>
          <cell r="AP1938"/>
          <cell r="AQ1938"/>
          <cell r="AR1938"/>
          <cell r="AS1938"/>
          <cell r="AT1938"/>
          <cell r="AU1938"/>
          <cell r="AV1938"/>
          <cell r="AW1938"/>
          <cell r="AX1938"/>
          <cell r="AY1938"/>
          <cell r="AZ1938" t="str">
            <v>TRUE</v>
          </cell>
          <cell r="BA1938" t="str">
            <v>TRUE</v>
          </cell>
          <cell r="BB1938" t="str">
            <v>TRUE</v>
          </cell>
          <cell r="BC1938" t="str">
            <v>TRUE</v>
          </cell>
          <cell r="BD1938" t="b">
            <v>1</v>
          </cell>
          <cell r="BE1938" t="str">
            <v>N/A</v>
          </cell>
          <cell r="BF1938" t="e">
            <v>#NAME?</v>
          </cell>
          <cell r="BG1938" t="str">
            <v>REQ</v>
          </cell>
        </row>
        <row r="1939">
          <cell r="A1939">
            <v>79930</v>
          </cell>
          <cell r="B1939">
            <v>45281</v>
          </cell>
          <cell r="C1939"/>
          <cell r="D1939"/>
          <cell r="E1939"/>
          <cell r="F1939" t="str">
            <v>WHHC Renaissance &amp; Redevelopment LLC</v>
          </cell>
          <cell r="G1939" t="str">
            <v>West Harlem Housing Cluster</v>
          </cell>
          <cell r="H1939" t="str">
            <v xml:space="preserve">Infinite Horizons, LLC </v>
          </cell>
          <cell r="I1939" t="str">
            <v>NEF Assignment Corporation, as nominee</v>
          </cell>
          <cell r="J1939" t="str">
            <v>36-4326848</v>
          </cell>
          <cell r="K1939">
            <v>0.99990000000000001</v>
          </cell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 t="str">
            <v>NEF Webster LIHTC Fund I LP</v>
          </cell>
          <cell r="W1939" t="str">
            <v>35-2534716</v>
          </cell>
          <cell r="X1939">
            <v>0.7157</v>
          </cell>
          <cell r="Y1939" t="str">
            <v>Cathay Shared Investment Fund V LP</v>
          </cell>
          <cell r="Z1939" t="str">
            <v>93-3634232</v>
          </cell>
          <cell r="AA1939">
            <v>0.28427156999999997</v>
          </cell>
          <cell r="AB1939"/>
          <cell r="AC1939"/>
          <cell r="AD1939"/>
          <cell r="AE1939"/>
          <cell r="AF1939"/>
          <cell r="AG1939"/>
          <cell r="AH1939"/>
          <cell r="AI1939" t="str">
            <v>Webster Bank, N.A.</v>
          </cell>
          <cell r="AJ1939" t="str">
            <v>06-0273620</v>
          </cell>
          <cell r="AK1939">
            <v>0.71562842999999998</v>
          </cell>
          <cell r="AL1939"/>
          <cell r="AM1939"/>
          <cell r="AN1939"/>
          <cell r="AO1939"/>
          <cell r="AP1939"/>
          <cell r="AQ1939"/>
          <cell r="AR1939"/>
          <cell r="AS1939"/>
          <cell r="AT1939"/>
          <cell r="AU1939"/>
          <cell r="AV1939"/>
          <cell r="AW1939"/>
          <cell r="AX1939"/>
          <cell r="AY1939"/>
          <cell r="AZ1939" t="b">
            <v>1</v>
          </cell>
          <cell r="BA1939" t="b">
            <v>0</v>
          </cell>
          <cell r="BB1939" t="b">
            <v>0</v>
          </cell>
          <cell r="BC1939" t="str">
            <v>FALSE</v>
          </cell>
          <cell r="BD1939" t="b">
            <v>0</v>
          </cell>
          <cell r="BE1939" t="str">
            <v>REQ</v>
          </cell>
          <cell r="BF1939" t="e">
            <v>#NAME?</v>
          </cell>
          <cell r="BG1939" t="str">
            <v>REQ</v>
          </cell>
        </row>
        <row r="1940">
          <cell r="A1940">
            <v>81814</v>
          </cell>
          <cell r="B1940">
            <v>45282</v>
          </cell>
          <cell r="C1940"/>
          <cell r="D1940" t="str">
            <v>X</v>
          </cell>
          <cell r="E1940"/>
          <cell r="F1940" t="str">
            <v>32 Marion Apartments LLC</v>
          </cell>
          <cell r="G1940" t="str">
            <v>32 Marion Street</v>
          </cell>
          <cell r="H1940" t="str">
            <v>Brookline Housing Authority</v>
          </cell>
          <cell r="I1940" t="str">
            <v>Brookline Housing Authority</v>
          </cell>
          <cell r="J1940" t="str">
            <v xml:space="preserve">Ask legal </v>
          </cell>
          <cell r="K1940">
            <v>0.99990000000000001</v>
          </cell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 t="str">
            <v>NEF Northeast Regional Fund 2023 LP</v>
          </cell>
          <cell r="W1940" t="str">
            <v>92-2108945</v>
          </cell>
          <cell r="X1940"/>
          <cell r="Y1940"/>
          <cell r="Z1940"/>
          <cell r="AA1940"/>
          <cell r="AB1940"/>
          <cell r="AC1940"/>
          <cell r="AD1940"/>
          <cell r="AE1940"/>
          <cell r="AF1940"/>
          <cell r="AG1940"/>
          <cell r="AH1940"/>
          <cell r="AI1940" t="str">
            <v>No investor with 50% or more ownership</v>
          </cell>
          <cell r="AJ1940" t="str">
            <v>N/A</v>
          </cell>
          <cell r="AK1940" t="str">
            <v>N/A</v>
          </cell>
          <cell r="AL1940"/>
          <cell r="AM1940"/>
          <cell r="AN1940"/>
          <cell r="AO1940"/>
          <cell r="AP1940"/>
          <cell r="AQ1940"/>
          <cell r="AR1940"/>
          <cell r="AS1940"/>
          <cell r="AT1940"/>
          <cell r="AU1940"/>
          <cell r="AV1940"/>
          <cell r="AW1940"/>
          <cell r="AX1940"/>
          <cell r="AY1940"/>
          <cell r="AZ1940" t="b">
            <v>1</v>
          </cell>
          <cell r="BA1940" t="b">
            <v>0</v>
          </cell>
          <cell r="BB1940" t="str">
            <v>TRUE</v>
          </cell>
          <cell r="BC1940" t="str">
            <v>FALSE</v>
          </cell>
          <cell r="BD1940" t="b">
            <v>0</v>
          </cell>
          <cell r="BE1940" t="str">
            <v>REQ</v>
          </cell>
          <cell r="BF1940" t="str">
            <v>N/A</v>
          </cell>
          <cell r="BG1940" t="str">
            <v>REQ</v>
          </cell>
        </row>
        <row r="1941">
          <cell r="A1941">
            <v>82364</v>
          </cell>
          <cell r="B1941">
            <v>45251</v>
          </cell>
          <cell r="C1941" t="str">
            <v>x</v>
          </cell>
          <cell r="D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/>
          <cell r="Z1941"/>
          <cell r="AA1941"/>
          <cell r="AB1941"/>
          <cell r="AC1941"/>
          <cell r="AD1941"/>
          <cell r="AE1941"/>
          <cell r="AF1941"/>
          <cell r="AG1941"/>
          <cell r="AH1941"/>
          <cell r="AI1941"/>
          <cell r="AJ1941"/>
          <cell r="AK1941"/>
          <cell r="AL1941"/>
          <cell r="AM1941"/>
          <cell r="AN1941"/>
          <cell r="AO1941"/>
          <cell r="AP1941"/>
          <cell r="AQ1941"/>
          <cell r="AR1941"/>
          <cell r="AS1941"/>
          <cell r="AT1941"/>
          <cell r="AU1941"/>
          <cell r="AV1941"/>
          <cell r="AW1941"/>
          <cell r="AX1941"/>
          <cell r="AY1941"/>
          <cell r="AZ1941" t="str">
            <v>TRUE</v>
          </cell>
          <cell r="BA1941" t="str">
            <v>TRUE</v>
          </cell>
          <cell r="BB1941" t="str">
            <v>TRUE</v>
          </cell>
          <cell r="BC1941" t="str">
            <v>TRUE</v>
          </cell>
          <cell r="BD1941" t="b">
            <v>1</v>
          </cell>
          <cell r="BE1941" t="str">
            <v>N/A</v>
          </cell>
          <cell r="BF1941" t="e">
            <v>#NAME?</v>
          </cell>
          <cell r="BG1941" t="str">
            <v>REQ</v>
          </cell>
        </row>
        <row r="1942">
          <cell r="A1942">
            <v>80995</v>
          </cell>
          <cell r="B1942">
            <v>45281</v>
          </cell>
          <cell r="C1942"/>
          <cell r="D1942" t="str">
            <v>x</v>
          </cell>
          <cell r="E1942"/>
          <cell r="F1942" t="str">
            <v>Pacific Apartments LLC</v>
          </cell>
          <cell r="G1942" t="str">
            <v>Pacific Hotel Resyndication</v>
          </cell>
          <cell r="H1942" t="str">
            <v>Plymouth Housing Group</v>
          </cell>
          <cell r="I1942" t="str">
            <v>NEF Assignment Corporation, as nominee</v>
          </cell>
          <cell r="J1942" t="str">
            <v>36-4326848</v>
          </cell>
          <cell r="K1942">
            <v>0.99990000000000001</v>
          </cell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 t="str">
            <v>NEF Support Corp.</v>
          </cell>
          <cell r="W1942" t="str">
            <v>36-4326845</v>
          </cell>
          <cell r="X1942">
            <v>0.57640000000000002</v>
          </cell>
          <cell r="Y1942" t="str">
            <v>Homestead Equity Fund XVIII Limited Partnership</v>
          </cell>
          <cell r="Z1942" t="str">
            <v>88-4351949</v>
          </cell>
          <cell r="AA1942">
            <v>0.19998000000000002</v>
          </cell>
          <cell r="AB1942" t="str">
            <v>Cathay Shared Investment Fund V LP</v>
          </cell>
          <cell r="AC1942" t="str">
            <v>93-3634232</v>
          </cell>
          <cell r="AD1942">
            <v>0.11178882</v>
          </cell>
          <cell r="AE1942" t="str">
            <v>Cathay Shared Investment Fund IV LP</v>
          </cell>
          <cell r="AF1942" t="str">
            <v>84-2113642</v>
          </cell>
          <cell r="AG1942">
            <v>0.11178882</v>
          </cell>
          <cell r="AH1942"/>
          <cell r="AI1942" t="str">
            <v>No investor with 50% or more ownership</v>
          </cell>
          <cell r="AJ1942" t="str">
            <v>N/A</v>
          </cell>
          <cell r="AK1942" t="str">
            <v>N/A</v>
          </cell>
          <cell r="AL1942"/>
          <cell r="AM1942"/>
          <cell r="AN1942"/>
          <cell r="AO1942"/>
          <cell r="AP1942"/>
          <cell r="AQ1942"/>
          <cell r="AR1942"/>
          <cell r="AS1942"/>
          <cell r="AT1942"/>
          <cell r="AU1942"/>
          <cell r="AV1942"/>
          <cell r="AW1942"/>
          <cell r="AX1942"/>
          <cell r="AY1942"/>
          <cell r="AZ1942" t="b">
            <v>1</v>
          </cell>
          <cell r="BA1942" t="b">
            <v>0</v>
          </cell>
          <cell r="BB1942" t="str">
            <v>TRUE</v>
          </cell>
          <cell r="BC1942" t="str">
            <v>FALSE</v>
          </cell>
          <cell r="BD1942" t="b">
            <v>0</v>
          </cell>
          <cell r="BE1942" t="str">
            <v>REQ</v>
          </cell>
          <cell r="BF1942" t="str">
            <v>N/A</v>
          </cell>
          <cell r="BG1942" t="str">
            <v>REQ</v>
          </cell>
        </row>
        <row r="1943">
          <cell r="A1943">
            <v>81951</v>
          </cell>
          <cell r="B1943">
            <v>45279</v>
          </cell>
          <cell r="C1943"/>
          <cell r="D1943"/>
          <cell r="E1943"/>
          <cell r="F1943" t="str">
            <v>GS Valhalla, LP</v>
          </cell>
          <cell r="G1943" t="str">
            <v>Valhalla Townhomes</v>
          </cell>
          <cell r="H1943" t="str">
            <v>GreenShoots Communities LLC</v>
          </cell>
          <cell r="I1943" t="str">
            <v>NEF Assignment Corporation, as nominee</v>
          </cell>
          <cell r="J1943" t="str">
            <v>36-4326848</v>
          </cell>
          <cell r="K1943">
            <v>0.99990000000000001</v>
          </cell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 t="str">
            <v>NEF Emerging Minority Developer Fund LP</v>
          </cell>
          <cell r="W1943" t="str">
            <v>86-1325185</v>
          </cell>
          <cell r="X1943">
            <v>0.99990000000000001</v>
          </cell>
          <cell r="Y1943"/>
          <cell r="Z1943"/>
          <cell r="AA1943"/>
          <cell r="AB1943"/>
          <cell r="AC1943"/>
          <cell r="AD1943"/>
          <cell r="AE1943"/>
          <cell r="AF1943"/>
          <cell r="AG1943"/>
          <cell r="AH1943"/>
          <cell r="AI1943" t="str">
            <v>No investor with 50% or more ownership</v>
          </cell>
          <cell r="AJ1943" t="str">
            <v>N/A</v>
          </cell>
          <cell r="AK1943" t="str">
            <v>N/A</v>
          </cell>
          <cell r="AL1943"/>
          <cell r="AM1943"/>
          <cell r="AN1943"/>
          <cell r="AO1943"/>
          <cell r="AP1943"/>
          <cell r="AQ1943"/>
          <cell r="AR1943"/>
          <cell r="AS1943"/>
          <cell r="AT1943"/>
          <cell r="AU1943"/>
          <cell r="AV1943"/>
          <cell r="AW1943"/>
          <cell r="AX1943"/>
          <cell r="AY1943"/>
          <cell r="AZ1943" t="b">
            <v>1</v>
          </cell>
          <cell r="BA1943" t="b">
            <v>1</v>
          </cell>
          <cell r="BB1943" t="str">
            <v>TRUE</v>
          </cell>
          <cell r="BC1943" t="str">
            <v>FALSE</v>
          </cell>
          <cell r="BD1943" t="b">
            <v>1</v>
          </cell>
          <cell r="BE1943" t="str">
            <v>REQ</v>
          </cell>
          <cell r="BF1943" t="str">
            <v>N/A</v>
          </cell>
          <cell r="BG1943" t="str">
            <v>REQ</v>
          </cell>
        </row>
        <row r="1944">
          <cell r="A1944">
            <v>81332</v>
          </cell>
          <cell r="B1944">
            <v>45279</v>
          </cell>
          <cell r="C1944"/>
          <cell r="D1944"/>
          <cell r="E1944"/>
          <cell r="F1944" t="str">
            <v>Clinton Heights, LP</v>
          </cell>
          <cell r="G1944" t="str">
            <v>Clinton</v>
          </cell>
          <cell r="H1944" t="str">
            <v>Gulf Coast Housing Partnership, Inc.</v>
          </cell>
          <cell r="I1944" t="str">
            <v>NEF FRE Affordable Housing Fund LP</v>
          </cell>
          <cell r="J1944" t="str">
            <v>37-1908305</v>
          </cell>
          <cell r="K1944">
            <v>0.99990000000000001</v>
          </cell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 t="str">
            <v>NEF FRE Affordable Housing Fund LP</v>
          </cell>
          <cell r="W1944" t="str">
            <v>37-1908305</v>
          </cell>
          <cell r="X1944">
            <v>0.99990000000000001</v>
          </cell>
          <cell r="Y1944"/>
          <cell r="Z1944"/>
          <cell r="AA1944"/>
          <cell r="AB1944"/>
          <cell r="AC1944"/>
          <cell r="AD1944"/>
          <cell r="AE1944"/>
          <cell r="AF1944"/>
          <cell r="AG1944"/>
          <cell r="AH1944"/>
          <cell r="AI1944" t="str">
            <v>Federal Home Loan Mortgage Corporation</v>
          </cell>
          <cell r="AJ1944" t="str">
            <v>52-0904874</v>
          </cell>
          <cell r="AK1944">
            <v>0.99980001000000007</v>
          </cell>
          <cell r="AL1944"/>
          <cell r="AM1944"/>
          <cell r="AN1944"/>
          <cell r="AO1944"/>
          <cell r="AP1944"/>
          <cell r="AQ1944"/>
          <cell r="AR1944"/>
          <cell r="AS1944"/>
          <cell r="AT1944"/>
          <cell r="AU1944"/>
          <cell r="AV1944"/>
          <cell r="AW1944"/>
          <cell r="AX1944"/>
          <cell r="AY1944"/>
          <cell r="AZ1944" t="b">
            <v>1</v>
          </cell>
          <cell r="BA1944" t="b">
            <v>1</v>
          </cell>
          <cell r="BB1944" t="b">
            <v>0</v>
          </cell>
          <cell r="BC1944" t="str">
            <v>TRUE</v>
          </cell>
          <cell r="BD1944" t="b">
            <v>1</v>
          </cell>
          <cell r="BE1944" t="str">
            <v>N/A</v>
          </cell>
          <cell r="BF1944" t="e">
            <v>#NAME?</v>
          </cell>
          <cell r="BG1944" t="str">
            <v>REQ</v>
          </cell>
        </row>
        <row r="1945">
          <cell r="A1945">
            <v>82106</v>
          </cell>
          <cell r="B1945">
            <v>45273</v>
          </cell>
          <cell r="C1945"/>
          <cell r="D1945"/>
          <cell r="E1945"/>
          <cell r="F1945" t="str">
            <v>North MLK Development LLLP</v>
          </cell>
          <cell r="G1945" t="str">
            <v>MLK Mixed-Use Affordable Housing and Early Learning Center</v>
          </cell>
          <cell r="H1945" t="str">
            <v>The Low Income Housing Institute (LIHI)</v>
          </cell>
          <cell r="I1945" t="str">
            <v>NEF Assignment Corporation, as nominee</v>
          </cell>
          <cell r="J1945" t="str">
            <v>36-4326848</v>
          </cell>
          <cell r="K1945">
            <v>0.99990000000000001</v>
          </cell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 t="str">
            <v>NEF Investment Partners Fund XI LP</v>
          </cell>
          <cell r="W1945" t="str">
            <v>93-3169204</v>
          </cell>
          <cell r="X1945">
            <v>0.99990000000000001</v>
          </cell>
          <cell r="Y1945"/>
          <cell r="Z1945"/>
          <cell r="AA1945"/>
          <cell r="AB1945"/>
          <cell r="AC1945"/>
          <cell r="AD1945"/>
          <cell r="AE1945"/>
          <cell r="AF1945"/>
          <cell r="AG1945"/>
          <cell r="AH1945"/>
          <cell r="AI1945" t="str">
            <v>FNBC Leasing Corporation</v>
          </cell>
          <cell r="AJ1945" t="str">
            <v>36-3643427</v>
          </cell>
          <cell r="AK1945">
            <v>0.99989000100000003</v>
          </cell>
          <cell r="AL1945"/>
          <cell r="AM1945"/>
          <cell r="AN1945"/>
          <cell r="AO1945"/>
          <cell r="AP1945"/>
          <cell r="AQ1945"/>
          <cell r="AR1945"/>
          <cell r="AS1945"/>
          <cell r="AT1945"/>
          <cell r="AU1945"/>
          <cell r="AV1945"/>
          <cell r="AW1945"/>
          <cell r="AX1945"/>
          <cell r="AY1945"/>
          <cell r="AZ1945" t="b">
            <v>1</v>
          </cell>
          <cell r="BA1945" t="b">
            <v>1</v>
          </cell>
          <cell r="BB1945" t="b">
            <v>0</v>
          </cell>
          <cell r="BC1945" t="str">
            <v>FALSE</v>
          </cell>
          <cell r="BD1945" t="b">
            <v>1</v>
          </cell>
          <cell r="BE1945" t="str">
            <v>REQ</v>
          </cell>
          <cell r="BF1945" t="e">
            <v>#NAME?</v>
          </cell>
          <cell r="BG1945" t="str">
            <v>REQ</v>
          </cell>
        </row>
        <row r="1946">
          <cell r="A1946">
            <v>81064</v>
          </cell>
          <cell r="B1946">
            <v>45275</v>
          </cell>
          <cell r="C1946"/>
          <cell r="D1946"/>
          <cell r="E1946"/>
          <cell r="F1946" t="str">
            <v>Ability VNA, LLC</v>
          </cell>
          <cell r="G1946" t="str">
            <v>Villages of New Augustine</v>
          </cell>
          <cell r="H1946" t="str">
            <v>Ability Housing of Northeast Florida, Inc.</v>
          </cell>
          <cell r="I1946" t="str">
            <v>NEF Assignment Corporation, as nominee</v>
          </cell>
          <cell r="J1946" t="str">
            <v>36-4326848</v>
          </cell>
          <cell r="K1946">
            <v>0.99990000000000001</v>
          </cell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 t="str">
            <v>Banc of America Community Housing Investment Fund XVII LP</v>
          </cell>
          <cell r="W1946" t="str">
            <v>92-3768121</v>
          </cell>
          <cell r="X1946">
            <v>0.99990000000000001</v>
          </cell>
          <cell r="Y1946"/>
          <cell r="Z1946"/>
          <cell r="AA1946"/>
          <cell r="AB1946"/>
          <cell r="AC1946"/>
          <cell r="AD1946"/>
          <cell r="AE1946"/>
          <cell r="AF1946"/>
          <cell r="AG1946"/>
          <cell r="AH1946"/>
          <cell r="AI1946" t="str">
            <v>Bank of America, N.A.</v>
          </cell>
          <cell r="AJ1946" t="str">
            <v>94-1687665</v>
          </cell>
          <cell r="AK1946">
            <v>0.99980001000000007</v>
          </cell>
          <cell r="AL1946"/>
          <cell r="AM1946"/>
          <cell r="AN1946"/>
          <cell r="AO1946"/>
          <cell r="AP1946"/>
          <cell r="AQ1946"/>
          <cell r="AR1946"/>
          <cell r="AS1946"/>
          <cell r="AT1946"/>
          <cell r="AU1946"/>
          <cell r="AV1946"/>
          <cell r="AW1946"/>
          <cell r="AX1946"/>
          <cell r="AY1946"/>
          <cell r="AZ1946"/>
          <cell r="BA1946"/>
          <cell r="BB1946"/>
          <cell r="BC1946"/>
          <cell r="BD1946"/>
          <cell r="BE1946" t="str">
            <v>REQ</v>
          </cell>
          <cell r="BF1946" t="e">
            <v>#NAME?</v>
          </cell>
          <cell r="BG1946" t="str">
            <v>REQ</v>
          </cell>
        </row>
        <row r="1947">
          <cell r="A1947">
            <v>82068</v>
          </cell>
          <cell r="B1947">
            <v>45280</v>
          </cell>
          <cell r="C1947"/>
          <cell r="D1947"/>
          <cell r="E1947"/>
          <cell r="F1947" t="str">
            <v>Laurel at the Woodlands LP</v>
          </cell>
          <cell r="G1947" t="str">
            <v>Lees Lane</v>
          </cell>
          <cell r="H1947" t="str">
            <v>LDG Development</v>
          </cell>
          <cell r="I1947" t="str">
            <v>NEF Assignment Corporation, as nominee</v>
          </cell>
          <cell r="J1947" t="str">
            <v>36-4326848</v>
          </cell>
          <cell r="K1947">
            <v>0.99990000000000001</v>
          </cell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 t="str">
            <v>National Equity Fund 2023 Series II LP</v>
          </cell>
          <cell r="W1947" t="str">
            <v>93-2350821</v>
          </cell>
          <cell r="X1947">
            <v>0.59894009999999998</v>
          </cell>
          <cell r="Y1947" t="str">
            <v>NEF Support Corp.</v>
          </cell>
          <cell r="Z1947" t="str">
            <v>36-4326845</v>
          </cell>
          <cell r="AA1947">
            <v>0.40095990000000004</v>
          </cell>
          <cell r="AB1947"/>
          <cell r="AC1947"/>
          <cell r="AD1947"/>
          <cell r="AE1947"/>
          <cell r="AF1947"/>
          <cell r="AG1947"/>
          <cell r="AH1947"/>
          <cell r="AI1947" t="str">
            <v>No investor with 50% or more ownership</v>
          </cell>
          <cell r="AJ1947" t="str">
            <v>N/A</v>
          </cell>
          <cell r="AK1947" t="str">
            <v>N/A</v>
          </cell>
          <cell r="AL1947"/>
          <cell r="AM1947"/>
          <cell r="AN1947"/>
          <cell r="AO1947"/>
          <cell r="AP1947"/>
          <cell r="AQ1947"/>
          <cell r="AR1947"/>
          <cell r="AS1947"/>
          <cell r="AT1947"/>
          <cell r="AU1947"/>
          <cell r="AV1947"/>
          <cell r="AW1947"/>
          <cell r="AX1947"/>
          <cell r="AY1947"/>
          <cell r="AZ1947"/>
          <cell r="BA1947"/>
          <cell r="BB1947"/>
          <cell r="BC1947"/>
          <cell r="BD1947"/>
          <cell r="BE1947" t="str">
            <v>REQ</v>
          </cell>
          <cell r="BF1947" t="str">
            <v>N/A</v>
          </cell>
          <cell r="BG1947" t="str">
            <v>REQ</v>
          </cell>
        </row>
        <row r="1948">
          <cell r="A1948">
            <v>80988</v>
          </cell>
          <cell r="B1948">
            <v>45288</v>
          </cell>
          <cell r="C1948"/>
          <cell r="D1948"/>
          <cell r="E1948"/>
          <cell r="F1948" t="str">
            <v>Socorro Vista LLLP</v>
          </cell>
          <cell r="G1948" t="str">
            <v>Vista de Socorro</v>
          </cell>
          <cell r="H1948" t="str">
            <v>El Camino Real Housing Authority</v>
          </cell>
          <cell r="I1948" t="str">
            <v>NEF Assignment Corporation, as nominee</v>
          </cell>
          <cell r="J1948" t="str">
            <v>36-4326848</v>
          </cell>
          <cell r="K1948">
            <v>0.99990000000000001</v>
          </cell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 t="str">
            <v>Homestead Equity Fund XVIII Limited Partnership</v>
          </cell>
          <cell r="W1948" t="str">
            <v>88-4351949</v>
          </cell>
          <cell r="X1948">
            <v>0.99990000000000001</v>
          </cell>
          <cell r="Y1948"/>
          <cell r="Z1948"/>
          <cell r="AA1948"/>
          <cell r="AB1948"/>
          <cell r="AC1948"/>
          <cell r="AD1948"/>
          <cell r="AE1948"/>
          <cell r="AF1948"/>
          <cell r="AG1948"/>
          <cell r="AH1948"/>
          <cell r="AI1948" t="str">
            <v>No investor with 50% or more ownership</v>
          </cell>
          <cell r="AJ1948" t="str">
            <v>N/A</v>
          </cell>
          <cell r="AK1948" t="str">
            <v>N/A</v>
          </cell>
          <cell r="AL1948"/>
          <cell r="AM1948"/>
          <cell r="AN1948"/>
          <cell r="AO1948"/>
          <cell r="AP1948"/>
          <cell r="AQ1948"/>
          <cell r="AR1948"/>
          <cell r="AS1948"/>
          <cell r="AT1948"/>
          <cell r="AU1948"/>
          <cell r="AV1948"/>
          <cell r="AW1948"/>
          <cell r="AX1948"/>
          <cell r="AY1948"/>
          <cell r="AZ1948"/>
          <cell r="BA1948"/>
          <cell r="BB1948"/>
          <cell r="BC1948"/>
          <cell r="BD1948"/>
          <cell r="BE1948" t="str">
            <v>REQ</v>
          </cell>
          <cell r="BF1948" t="str">
            <v>N/A</v>
          </cell>
          <cell r="BG1948" t="str">
            <v>REQ</v>
          </cell>
        </row>
        <row r="1949">
          <cell r="A1949">
            <v>81724</v>
          </cell>
          <cell r="B1949">
            <v>45280</v>
          </cell>
          <cell r="C1949"/>
          <cell r="D1949" t="str">
            <v>x</v>
          </cell>
          <cell r="E1949"/>
          <cell r="F1949" t="str">
            <v>Franklin LP</v>
          </cell>
          <cell r="G1949" t="str">
            <v>Agra</v>
          </cell>
          <cell r="H1949" t="str">
            <v>Wellington Management, Inc.</v>
          </cell>
          <cell r="I1949" t="str">
            <v>NEF Assignment Corporation, as nominee</v>
          </cell>
          <cell r="J1949" t="str">
            <v>36-4326848</v>
          </cell>
          <cell r="K1949">
            <v>0.99990000000000001</v>
          </cell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 t="str">
            <v>NEF Support Corp.</v>
          </cell>
          <cell r="W1949" t="str">
            <v>36-4326845</v>
          </cell>
          <cell r="X1949">
            <v>0.99990000000000001</v>
          </cell>
          <cell r="Y1949"/>
          <cell r="Z1949"/>
          <cell r="AA1949"/>
          <cell r="AB1949"/>
          <cell r="AC1949"/>
          <cell r="AD1949"/>
          <cell r="AE1949"/>
          <cell r="AF1949"/>
          <cell r="AG1949"/>
          <cell r="AH1949"/>
          <cell r="AI1949" t="str">
            <v>No investor with 50% or more ownership</v>
          </cell>
          <cell r="AJ1949" t="str">
            <v>N/A</v>
          </cell>
          <cell r="AK1949" t="str">
            <v>N/A</v>
          </cell>
          <cell r="AL1949"/>
          <cell r="AM1949"/>
          <cell r="AN1949"/>
          <cell r="AO1949"/>
          <cell r="AP1949"/>
          <cell r="AQ1949"/>
          <cell r="AR1949"/>
          <cell r="AS1949"/>
          <cell r="AT1949"/>
          <cell r="AU1949"/>
          <cell r="AV1949"/>
          <cell r="AW1949"/>
          <cell r="AX1949"/>
          <cell r="AY1949"/>
          <cell r="AZ1949"/>
          <cell r="BA1949"/>
          <cell r="BB1949"/>
          <cell r="BC1949"/>
          <cell r="BD1949"/>
          <cell r="BE1949" t="str">
            <v>REQ</v>
          </cell>
          <cell r="BF1949" t="str">
            <v>N/A</v>
          </cell>
          <cell r="BG1949" t="str">
            <v>REQ</v>
          </cell>
        </row>
        <row r="1950">
          <cell r="BE1950" t="str">
            <v>N/A</v>
          </cell>
          <cell r="BF1950" t="e">
            <v>#NAME?</v>
          </cell>
          <cell r="BG1950" t="str">
            <v>REQ</v>
          </cell>
        </row>
        <row r="1951">
          <cell r="BE1951" t="str">
            <v>N/A</v>
          </cell>
          <cell r="BF1951" t="e">
            <v>#NAME?</v>
          </cell>
          <cell r="BG1951" t="str">
            <v>REQ</v>
          </cell>
        </row>
        <row r="1952">
          <cell r="BE1952" t="str">
            <v>N/A</v>
          </cell>
          <cell r="BF1952" t="e">
            <v>#NAME?</v>
          </cell>
          <cell r="BG1952" t="str">
            <v>REQ</v>
          </cell>
        </row>
        <row r="1953">
          <cell r="BE1953" t="str">
            <v>N/A</v>
          </cell>
          <cell r="BF1953" t="e">
            <v>#NAME?</v>
          </cell>
          <cell r="BG1953" t="str">
            <v>REQ</v>
          </cell>
        </row>
        <row r="1954">
          <cell r="BE1954" t="str">
            <v>N/A</v>
          </cell>
          <cell r="BF1954" t="e">
            <v>#NAME?</v>
          </cell>
          <cell r="BG1954" t="str">
            <v>REQ</v>
          </cell>
        </row>
        <row r="1955">
          <cell r="BE1955" t="str">
            <v>N/A</v>
          </cell>
          <cell r="BF1955" t="e">
            <v>#NAME?</v>
          </cell>
          <cell r="BG1955" t="str">
            <v>REQ</v>
          </cell>
        </row>
        <row r="1956">
          <cell r="BE1956" t="str">
            <v>N/A</v>
          </cell>
          <cell r="BF1956" t="e">
            <v>#NAME?</v>
          </cell>
          <cell r="BG1956" t="str">
            <v>REQ</v>
          </cell>
        </row>
        <row r="1957">
          <cell r="BE1957" t="str">
            <v>N/A</v>
          </cell>
          <cell r="BF1957" t="e">
            <v>#NAME?</v>
          </cell>
          <cell r="BG1957" t="str">
            <v>REQ</v>
          </cell>
        </row>
        <row r="1958">
          <cell r="BE1958" t="str">
            <v>N/A</v>
          </cell>
          <cell r="BF1958" t="e">
            <v>#NAME?</v>
          </cell>
          <cell r="BG1958" t="str">
            <v>REQ</v>
          </cell>
        </row>
        <row r="1959">
          <cell r="BE1959" t="str">
            <v>N/A</v>
          </cell>
          <cell r="BF1959" t="e">
            <v>#NAME?</v>
          </cell>
          <cell r="BG1959" t="str">
            <v>REQ</v>
          </cell>
        </row>
        <row r="1960">
          <cell r="BE1960" t="str">
            <v>N/A</v>
          </cell>
          <cell r="BF1960" t="e">
            <v>#NAME?</v>
          </cell>
          <cell r="BG1960" t="str">
            <v>REQ</v>
          </cell>
        </row>
        <row r="1961">
          <cell r="BE1961" t="str">
            <v>N/A</v>
          </cell>
          <cell r="BF1961" t="e">
            <v>#NAME?</v>
          </cell>
          <cell r="BG1961" t="str">
            <v>REQ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08945CE-3122-463C-BBD4-0744B0F2294D}" name="Table132" displayName="Table132" ref="A12:AC1473" headerRowDxfId="30" dataDxfId="29">
  <autoFilter ref="A12:AC1473" xr:uid="{00000000-0009-0000-0100-000001000000}"/>
  <sortState xmlns:xlrd2="http://schemas.microsoft.com/office/spreadsheetml/2017/richdata2" ref="A13:AC1391">
    <sortCondition ref="C12:C1391"/>
  </sortState>
  <tableColumns count="29">
    <tableColumn id="2" xr3:uid="{28063177-7462-4B6E-9EEE-C8FDA9C25D57}" name="SMT ID" dataDxfId="28"/>
    <tableColumn id="4" xr3:uid="{238F2260-311B-4876-857D-C7416FE1A75B}" name="Project Name" dataDxfId="27"/>
    <tableColumn id="5" xr3:uid="{727D4D24-A79C-4147-9C70-76836DC52A8C}" name="Limited Partnership Name" dataDxfId="26"/>
    <tableColumn id="6" xr3:uid="{2D802ABA-5162-47BF-9A8E-5EEB75942F52}" name="Sponsor (Primary)" dataDxfId="25"/>
    <tableColumn id="9" xr3:uid="{72A79E73-8D6F-4CA7-B08B-24629F52D4DA}" name="CPA Firm" dataDxfId="24"/>
    <tableColumn id="1" xr3:uid="{DB78882D-F311-4716-8FC3-1F54295BE332}" name="CPA Tax _x000a_(if different from Audit)" dataDxfId="23"/>
    <tableColumn id="10" xr3:uid="{3A0238AE-E2ED-489D-9838-422D87B8BA7B}" name="Closing Date" dataDxfId="22"/>
    <tableColumn id="11" xr3:uid="{FB1B6F8B-C930-4AA6-8134-B13AABAC3F8E}" name="Disposition Effective Date" dataDxfId="21"/>
    <tableColumn id="12" xr3:uid="{4FE459B9-89C6-4432-B56E-6DFD0E95FC1F}" name="Scope" dataDxfId="20"/>
    <tableColumn id="14" xr3:uid="{0F1E4324-BAA8-4349-9243-E862FC0D8E0E}" name="Engagement Letter _x000a_(Audit and/or Tax)" dataDxfId="19"/>
    <tableColumn id="24" xr3:uid="{46B30ADD-B854-4C94-8301-102BEA1FD993}" name="Audit Waiver or Mini-Audit Approved" dataDxfId="18"/>
    <tableColumn id="25" xr3:uid="{FC632CC2-A305-472B-86A0-5AB08E9C14C3}" name="Audit Waiver Workpapers" dataDxfId="17"/>
    <tableColumn id="27" xr3:uid="{5D5206F8-1F77-4517-8D7E-358490FAC7A5}" name="Mini-Audit Workpapers" dataDxfId="16"/>
    <tableColumn id="16" xr3:uid="{3D4CCD25-06F5-4F27-9116-67A5E92648B0}" name="Component Auditor Letter &amp; Peer Review Report" dataDxfId="15"/>
    <tableColumn id="18" xr3:uid="{B6872A01-7B25-4F9C-B4D8-50533D37DE03}" name="Draft Audited Financial Statements to be Submitted" dataDxfId="14"/>
    <tableColumn id="19" xr3:uid="{C27A3B56-3C83-4D2C-A108-E7C52CEF68EB}" name="NEF Approval Needed to Finalize" dataDxfId="13"/>
    <tableColumn id="17" xr3:uid="{F694EBE5-1943-4CC4-A715-A6D4B680DE9D}" name="Investor Approval Needed to Finalize Audit" dataDxfId="12"/>
    <tableColumn id="21" xr3:uid="{B5035A14-F298-44A7-A91F-59862363EBE8}" name="Final Financial Statements to be Submitted" dataDxfId="11"/>
    <tableColumn id="23" xr3:uid="{A338D6B3-AA6B-40E6-B181-B478C9E5FB4B}" name="Audit TB" dataDxfId="10"/>
    <tableColumn id="3" xr3:uid="{606247D3-0322-45E9-9A3C-D8739210C65C}" name="Impairment Analysis (if impairment is recognized)" dataDxfId="9"/>
    <tableColumn id="29" xr3:uid="{358EE10B-6353-4265-8E5C-D793FB581ADA}" name="Draft Tax Return to be Submitted" dataDxfId="8"/>
    <tableColumn id="30" xr3:uid="{5D80ED1C-E57E-4F05-9D4E-AC6D06A22105}" name="NEF Approval Needed to Finalized Return" dataDxfId="7"/>
    <tableColumn id="33" xr3:uid="{FEEE0CF4-EA0C-423C-8E8A-0A0DE87D76BD}" name="Investor Approval Needed to Finalize Tax Return" dataDxfId="6"/>
    <tableColumn id="34" xr3:uid="{538165B6-6735-48F1-BF1A-B171F1ECF109}" name="Final Tax Return to be Submitted" dataDxfId="5"/>
    <tableColumn id="38" xr3:uid="{89E259E9-9A23-4D29-9902-EDEACC934213}" name="Credit Calculation for ANY Partial Year of Credits (first, second, last, etc)" dataDxfId="4"/>
    <tableColumn id="13" xr3:uid="{22D5FCC1-D4F8-4D70-AB02-0C6F96FF5EE1}" name="Tax Depreciation Schedule" dataDxfId="3"/>
    <tableColumn id="44" xr3:uid="{015FF92D-A35C-4943-B91F-D45E48A6BDDA}" name="GAAP To TAX Reconciliation of LP's Capital Account" dataDxfId="2"/>
    <tableColumn id="45" xr3:uid="{1CEF736E-7564-47B7-B189-25BF34F8BF47}" name="Minimum Gain Analysis _x000a_(see* below)" dataDxfId="1"/>
    <tableColumn id="7" xr3:uid="{B76117A9-9E02-4B33-98B5-34C690EA11CA}" name="Additional Reportable Entities to be Included on Schedules B-1 and M-3_x000a_(see ^ below)" dataDxfId="0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7CD3B55-753D-469B-ABEC-5DEE88732395}" name="Table13" displayName="Table13" ref="A12:AC1473" headerRowDxfId="227" dataDxfId="226">
  <autoFilter ref="A12:AC1473" xr:uid="{00000000-0009-0000-0100-000001000000}"/>
  <sortState xmlns:xlrd2="http://schemas.microsoft.com/office/spreadsheetml/2017/richdata2" ref="A13:AC1391">
    <sortCondition ref="C12:C1391"/>
  </sortState>
  <tableColumns count="29">
    <tableColumn id="2" xr3:uid="{CE37F33A-3F19-44D7-AE7D-710CA4C879F1}" name="SMT ID" dataDxfId="225"/>
    <tableColumn id="4" xr3:uid="{75C1E6A1-EEA3-4358-8CBC-C801FCA7B9AA}" name="Project Name" dataDxfId="224"/>
    <tableColumn id="5" xr3:uid="{68613356-F818-4CDE-BF53-4FA475844272}" name="Limited Partnership Name" dataDxfId="223"/>
    <tableColumn id="6" xr3:uid="{4744D5B6-67C1-4B7D-826E-4741B4E00FD0}" name="Sponsor (Primary)" dataDxfId="222"/>
    <tableColumn id="9" xr3:uid="{6C50941F-5D7B-4F2F-A53B-72143CAE50CA}" name="CPA Firm" dataDxfId="221">
      <calculatedColumnFormula>VLOOKUP(Table13[[#This Row],[SMT ID]],Table14[[SMT]:[Construction Type]],8,0)</calculatedColumnFormula>
    </tableColumn>
    <tableColumn id="1" xr3:uid="{904252A6-C40D-48CA-8136-589A5EF2905E}" name="CPA Tax _x000a_(if different from Audit)" dataDxfId="220"/>
    <tableColumn id="10" xr3:uid="{EA014BFB-3ABC-4DEF-A14C-9B5C609006C9}" name="Closing Date" dataDxfId="219"/>
    <tableColumn id="11" xr3:uid="{EA0852DC-748F-48B3-A4E4-D20CA24A092D}" name="Disposition Effective Date" dataDxfId="218"/>
    <tableColumn id="12" xr3:uid="{BB8CAA69-6F5A-4B74-A557-7A4BAC436206}" name="Scope" dataDxfId="217"/>
    <tableColumn id="14" xr3:uid="{939EF647-181A-4282-B177-761C7F5C45A4}" name="Engagement Letter _x000a_(Audit and/or Tax)" dataDxfId="216"/>
    <tableColumn id="24" xr3:uid="{3A1845D8-EF92-4870-9410-EE6F21F4129C}" name="Audit Waiver or Mini-Audit Approved" dataDxfId="215"/>
    <tableColumn id="25" xr3:uid="{CED5AA3B-32D7-431B-A629-D57210D42E31}" name="Audit Waiver Workpapers" dataDxfId="214"/>
    <tableColumn id="27" xr3:uid="{167F2066-78D8-43D1-B357-0A04C9804E80}" name="Mini-Audit Workpapers" dataDxfId="213"/>
    <tableColumn id="16" xr3:uid="{F6A701C1-D42E-4957-B642-D8CF6BA37E08}" name="Component Auditor Letter &amp; Peer Review Report" dataDxfId="212"/>
    <tableColumn id="18" xr3:uid="{9081ACF7-2329-453D-852B-1A7C6605CD23}" name="Draft Audited Financial Statements to be Submitted" dataDxfId="211"/>
    <tableColumn id="19" xr3:uid="{25C8EE9E-EBDC-4428-A9FF-0E241673AC6E}" name="NEF Approval Needed to Finalize" dataDxfId="210"/>
    <tableColumn id="17" xr3:uid="{CDBD387E-36EE-41C8-BCA7-C9CF3E38A117}" name="Investor Approval Needed to Finalize Audit" dataDxfId="209"/>
    <tableColumn id="21" xr3:uid="{019D88EC-DCD2-46B9-99D3-8817C826B6BE}" name="Final Financial Statements to be Submitted" dataDxfId="208"/>
    <tableColumn id="23" xr3:uid="{5FA1FD29-88D6-44A8-8B20-7C79C0E5A708}" name="Audit TB" dataDxfId="207"/>
    <tableColumn id="3" xr3:uid="{E1D54902-C337-4142-B163-6CACF4B02304}" name="Impairment Analysis (if impairment is recognized)" dataDxfId="206"/>
    <tableColumn id="29" xr3:uid="{89F1D7E6-6376-404F-9D61-728EF46DAB39}" name="Draft Tax Return to be Submitted" dataDxfId="205">
      <calculatedColumnFormula>IF(VLOOKUP(Table13[[#This Row],[SMT ID]],Table14[[SMT]:[Construction Type]],30,0)="","",(VLOOKUP(Table13[[#This Row],[SMT ID]],Table14[[SMT]:[Construction Type]],30,0)))</calculatedColumnFormula>
    </tableColumn>
    <tableColumn id="30" xr3:uid="{590B3C60-1446-431D-BC82-78F46ED10577}" name="NEF Approval Needed to Finalized Return" dataDxfId="204">
      <calculatedColumnFormula>IF(VLOOKUP(Table13[[#This Row],[SMT ID]],Table14[[SMT]:[Construction Type]],31,0)="","",(VLOOKUP(Table13[[#This Row],[SMT ID]],Table14[[SMT]:[Construction Type]],31,0)))</calculatedColumnFormula>
    </tableColumn>
    <tableColumn id="33" xr3:uid="{574EEB14-FD85-47B3-AE96-00E1F8D7DE49}" name="Investor Approval Needed to Finalize Tax Return" dataDxfId="203">
      <calculatedColumnFormula>IF(VLOOKUP(Table13[[#This Row],[SMT ID]],Table14[[SMT]:[Construction Type]],34,0)="","",(VLOOKUP(Table13[[#This Row],[SMT ID]],Table14[[SMT]:[Construction Type]],34,0)))</calculatedColumnFormula>
    </tableColumn>
    <tableColumn id="34" xr3:uid="{F3AF34F1-2797-42BC-A2F4-3227D017D0F8}" name="Final Tax Return to be Submitted" dataDxfId="202"/>
    <tableColumn id="38" xr3:uid="{449B1E23-0257-4471-800A-2E595B2BAD48}" name="Credit Calculation for ANY Partial Year of Credits (first, second, last, etc)" dataDxfId="201"/>
    <tableColumn id="13" xr3:uid="{0AFF3D78-2F45-426B-92FD-AB3E170F6DC4}" name="Tax Depreciation Schedule" dataDxfId="200"/>
    <tableColumn id="44" xr3:uid="{86EA5B4D-D511-4A94-A399-02AD77C6CE51}" name="GAAP To TAX Reconciliation of LP's Capital Account" dataDxfId="199"/>
    <tableColumn id="45" xr3:uid="{70B941A2-1186-415F-939A-7322CAB84C6C}" name="Minimum Gain Analysis _x000a_(see* below)" dataDxfId="198"/>
    <tableColumn id="7" xr3:uid="{E8B8C1E9-4576-4505-A601-37AD8CD8F12F}" name="Additional Reportable Entities to be Included on Schedules B-1 and M-3_x000a_(see ^ below)" dataDxfId="197"/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D280C35-1CD5-4A7A-A74B-B96F8A61501F}" name="Table14" displayName="Table14" ref="A3:BC1467" headerRowDxfId="196" dataDxfId="195">
  <autoFilter ref="A3:BC1467" xr:uid="{00000000-0009-0000-0100-000001000000}"/>
  <sortState xmlns:xlrd2="http://schemas.microsoft.com/office/spreadsheetml/2017/richdata2" ref="A4:BC1467">
    <sortCondition ref="E3:E1467"/>
  </sortState>
  <tableColumns count="55">
    <tableColumn id="1" xr3:uid="{00000000-0010-0000-0000-000001000000}" name="Fund Name" dataDxfId="194"/>
    <tableColumn id="2" xr3:uid="{00000000-0010-0000-0000-000002000000}" name="SMT" dataDxfId="193"/>
    <tableColumn id="3" xr3:uid="{00000000-0010-0000-0000-000003000000}" name="Alloc" dataDxfId="192"/>
    <tableColumn id="4" xr3:uid="{00000000-0010-0000-0000-000004000000}" name="Project Name" dataDxfId="191"/>
    <tableColumn id="5" xr3:uid="{00000000-0010-0000-0000-000005000000}" name="Limited Partnership" dataDxfId="190"/>
    <tableColumn id="6" xr3:uid="{00000000-0010-0000-0000-000006000000}" name="Sponsor (Primary)" dataDxfId="189"/>
    <tableColumn id="7" xr3:uid="{00000000-0010-0000-0000-000007000000}" name="Asset Manager" dataDxfId="188"/>
    <tableColumn id="8" xr3:uid="{00000000-0010-0000-0000-000008000000}" name="VP Asset" dataDxfId="187"/>
    <tableColumn id="9" xr3:uid="{00000000-0010-0000-0000-000009000000}" name="CPA Name" dataDxfId="186"/>
    <tableColumn id="10" xr3:uid="{00000000-0010-0000-0000-00000A000000}" name="Closing Date" dataDxfId="185"/>
    <tableColumn id="11" xr3:uid="{00000000-0010-0000-0000-00000B000000}" name="Disposition Effective Date" dataDxfId="184"/>
    <tableColumn id="12" xr3:uid="{00000000-0010-0000-0000-00000C000000}" name="Scope" dataDxfId="183"/>
    <tableColumn id="13" xr3:uid="{00000000-0010-0000-0000-00000D000000}" name="CPA EngLtr Rec Date" dataDxfId="182"/>
    <tableColumn id="14" xr3:uid="{00000000-0010-0000-0000-00000E000000}" name="CPA EngLtr Required" dataDxfId="181"/>
    <tableColumn id="15" xr3:uid="{00000000-0010-0000-0000-00000F000000}" name="CAL Rec Date" dataDxfId="180"/>
    <tableColumn id="16" xr3:uid="{00000000-0010-0000-0000-000010000000}" name="CAL Required" dataDxfId="179"/>
    <tableColumn id="17" xr3:uid="{00000000-0010-0000-0000-000011000000}" name="FinStmt Draft Rec Date" dataDxfId="178"/>
    <tableColumn id="18" xr3:uid="{00000000-0010-0000-0000-000012000000}" name="FinStmt Draft Required" dataDxfId="177"/>
    <tableColumn id="19" xr3:uid="{00000000-0010-0000-0000-000013000000}" name="FinStmt Draft NEF Review Required" dataDxfId="176"/>
    <tableColumn id="20" xr3:uid="{00000000-0010-0000-0000-000014000000}" name="FinStmt Draft Status" dataDxfId="175"/>
    <tableColumn id="21" xr3:uid="{00000000-0010-0000-0000-000015000000}" name="FinStmt Draft Investor Approval Date" dataDxfId="174"/>
    <tableColumn id="22" xr3:uid="{00000000-0010-0000-0000-000016000000}" name="FinStmt Draft Investor Approval Required" dataDxfId="173"/>
    <tableColumn id="23" xr3:uid="{00000000-0010-0000-0000-000017000000}" name="FinStmt Final Rec Date" dataDxfId="172"/>
    <tableColumn id="24" xr3:uid="{00000000-0010-0000-0000-000018000000}" name="FinStmt Final Status" dataDxfId="171"/>
    <tableColumn id="25" xr3:uid="{00000000-0010-0000-0000-000019000000}" name="FinStmt Restated Rec Date" dataDxfId="170"/>
    <tableColumn id="26" xr3:uid="{00000000-0010-0000-0000-00001A000000}" name="AuditWaiver WP Rec Date" dataDxfId="169"/>
    <tableColumn id="27" xr3:uid="{00000000-0010-0000-0000-00001B000000}" name="AuditWaiver WP Required" dataDxfId="168"/>
    <tableColumn id="28" xr3:uid="{00000000-0010-0000-0000-00001C000000}" name="AW Mini Audit Rec Date" dataDxfId="167"/>
    <tableColumn id="29" xr3:uid="{00000000-0010-0000-0000-00001D000000}" name="AW Mini Audit Required" dataDxfId="166"/>
    <tableColumn id="30" xr3:uid="{00000000-0010-0000-0000-00001E000000}" name="TaxRet Draft Rec Date" dataDxfId="165"/>
    <tableColumn id="31" xr3:uid="{00000000-0010-0000-0000-00001F000000}" name="TaxRet Draft Required" dataDxfId="164"/>
    <tableColumn id="32" xr3:uid="{00000000-0010-0000-0000-000020000000}" name="TaxRet Draft NEF Review Required" dataDxfId="163"/>
    <tableColumn id="33" xr3:uid="{00000000-0010-0000-0000-000021000000}" name="TaxRet Draft Status" dataDxfId="162"/>
    <tableColumn id="34" xr3:uid="{00000000-0010-0000-0000-000022000000}" name="TaxRet Draft Investor Approval Date" dataDxfId="161"/>
    <tableColumn id="35" xr3:uid="{00000000-0010-0000-0000-000023000000}" name="TaxRet Draft Investor Approval Required" dataDxfId="160"/>
    <tableColumn id="36" xr3:uid="{00000000-0010-0000-0000-000024000000}" name="TaxRet Final Rec Date" dataDxfId="159"/>
    <tableColumn id="37" xr3:uid="{00000000-0010-0000-0000-000025000000}" name="TaxRet Final Status" dataDxfId="158"/>
    <tableColumn id="38" xr3:uid="{00000000-0010-0000-0000-000026000000}" name="TaxRet Amended Rec Date" dataDxfId="157"/>
    <tableColumn id="39" xr3:uid="{00000000-0010-0000-0000-000027000000}" name="TaxRet Amended Required" dataDxfId="156"/>
    <tableColumn id="40" xr3:uid="{00000000-0010-0000-0000-000028000000}" name="Credit Calc Rec Date" dataDxfId="155"/>
    <tableColumn id="41" xr3:uid="{00000000-0010-0000-0000-000029000000}" name="Credit Calc Status" dataDxfId="154"/>
    <tableColumn id="42" xr3:uid="{00000000-0010-0000-0000-00002A000000}" name="K1 Type" dataDxfId="153"/>
    <tableColumn id="43" xr3:uid="{00000000-0010-0000-0000-00002B000000}" name="K1 Entered Date" dataDxfId="152"/>
    <tableColumn id="44" xr3:uid="{00000000-0010-0000-0000-00002C000000}" name="K1 Status" dataDxfId="151"/>
    <tableColumn id="45" xr3:uid="{00000000-0010-0000-0000-00002D000000}" name="Accounting_Method" dataDxfId="150"/>
    <tableColumn id="46" xr3:uid="{00000000-0010-0000-0000-00002E000000}" name="GAAP Tax Recon Rec Date" dataDxfId="149"/>
    <tableColumn id="47" xr3:uid="{00000000-0010-0000-0000-00002F000000}" name="Min Gain Analysis Rec Date" dataDxfId="148"/>
    <tableColumn id="48" xr3:uid="{00000000-0010-0000-0000-000030000000}" name="CPA Name Tax" dataDxfId="147"/>
    <tableColumn id="49" xr3:uid="{00000000-0010-0000-0000-000031000000}" name="CPA Name Audit" dataDxfId="146"/>
    <tableColumn id="50" xr3:uid="{00000000-0010-0000-0000-000032000000}" name="Fund Auditor" dataDxfId="145"/>
    <tableColumn id="51" xr3:uid="{00000000-0010-0000-0000-000033000000}" name="Fund Accountant" dataDxfId="144"/>
    <tableColumn id="52" xr3:uid="{00000000-0010-0000-0000-000034000000}" name="Project Stage" dataDxfId="143"/>
    <tableColumn id="53" xr3:uid="{00000000-0010-0000-0000-000035000000}" name="Project Status" dataDxfId="142"/>
    <tableColumn id="54" xr3:uid="{00000000-0010-0000-0000-000036000000}" name="End of Year 15" dataDxfId="141"/>
    <tableColumn id="55" xr3:uid="{00000000-0010-0000-0000-000037000000}" name="Construction Type" dataDxfId="14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0D6D731-70D5-41DF-82CF-E8A1617E693E}" name="Table146" displayName="Table146" ref="A3:BC1730" headerRowDxfId="139" dataDxfId="138">
  <autoFilter ref="A3:BC1730" xr:uid="{70D6D731-70D5-41DF-82CF-E8A1617E693E}"/>
  <tableColumns count="55">
    <tableColumn id="1" xr3:uid="{56AD6066-C311-4B84-8E4A-55BD2F18B79C}" name="Fund Name" dataDxfId="137"/>
    <tableColumn id="2" xr3:uid="{4B491127-BFF9-4749-9630-5A10DBDE0AD4}" name="SMT" dataDxfId="136"/>
    <tableColumn id="3" xr3:uid="{9C16340C-23D3-4645-865A-55314D9B33D0}" name="Alloc" dataDxfId="135"/>
    <tableColumn id="4" xr3:uid="{8C3A5D69-0B99-417A-9B46-554E990DDD55}" name="Project Name" dataDxfId="134"/>
    <tableColumn id="5" xr3:uid="{21D14EF8-AC6A-4836-8EBB-F74B8C04B0BD}" name="Limited Partnership" dataDxfId="133"/>
    <tableColumn id="6" xr3:uid="{34BE59E2-872D-47D7-ADFA-FA661B09F06A}" name="Sponsor (Primary)" dataDxfId="132"/>
    <tableColumn id="7" xr3:uid="{5E052465-9EE2-4DFA-9B5A-F8D3C1DA3D7D}" name="Asset Manager" dataDxfId="131"/>
    <tableColumn id="8" xr3:uid="{FCC1B5E1-E4F7-4E05-BF38-1BB5A886DE09}" name="VP Asset" dataDxfId="130"/>
    <tableColumn id="9" xr3:uid="{8903AE1B-6B55-4D4B-A924-2CA706437650}" name="CPA Name" dataDxfId="129"/>
    <tableColumn id="10" xr3:uid="{000BB65A-3A23-4967-8C41-166F0BDFACC4}" name="Closing Date" dataDxfId="128"/>
    <tableColumn id="11" xr3:uid="{22DE28E0-E3E4-4774-857B-C67A81155905}" name="Disposition Effective Date" dataDxfId="127"/>
    <tableColumn id="12" xr3:uid="{B868BD4B-D493-4790-8A77-81FE66629885}" name="Scope" dataDxfId="126"/>
    <tableColumn id="13" xr3:uid="{0B5442EF-5BBC-4D6D-9C97-F46F2C1231AF}" name="CPA EngLtr Rec Date" dataDxfId="125"/>
    <tableColumn id="14" xr3:uid="{AB8408B4-A0DB-4244-8899-123080AB510E}" name="CPA EngLtr Required" dataDxfId="124"/>
    <tableColumn id="15" xr3:uid="{435E06B9-C1C5-490F-B949-263F340D20BE}" name="CAL Rec Date" dataDxfId="123"/>
    <tableColumn id="16" xr3:uid="{E2102469-415B-4A42-8623-FA5029E303E2}" name="CAL Required" dataDxfId="122"/>
    <tableColumn id="17" xr3:uid="{DF4FBE05-9E0E-4459-B8DD-E1BCCBF6184D}" name="FinStmt Draft Rec Date" dataDxfId="121"/>
    <tableColumn id="18" xr3:uid="{30E589C7-AACF-4046-A414-D5CEB323598C}" name="FinStmt Draft Required" dataDxfId="120"/>
    <tableColumn id="19" xr3:uid="{BB362ABA-3361-4D39-A0D2-875CAC129A11}" name="FinStmt Draft NEF Review Required" dataDxfId="119"/>
    <tableColumn id="20" xr3:uid="{871DAC24-E7CD-4832-B06B-2374748C85EA}" name="FinStmt Draft Status" dataDxfId="118"/>
    <tableColumn id="21" xr3:uid="{ED3FBE6E-A5DF-4043-973C-72A64394FC12}" name="FinStmt Draft Investor Approval Date" dataDxfId="117"/>
    <tableColumn id="22" xr3:uid="{6AEE8C8C-CFA4-440C-80FA-8BBDD0B734B8}" name="FinStmt Draft Investor Approval Required" dataDxfId="116"/>
    <tableColumn id="23" xr3:uid="{91D293D5-3909-45E2-AA8C-571051DE0464}" name="FinStmt Final Rec Date" dataDxfId="115"/>
    <tableColumn id="24" xr3:uid="{DA5016B9-0EF6-4B8D-8B31-85949327228D}" name="FinStmt Final Status" dataDxfId="114"/>
    <tableColumn id="25" xr3:uid="{571DCCF7-6FF8-46B4-A17C-2CA16220B5F9}" name="FinStmt Restated Rec Date" dataDxfId="113"/>
    <tableColumn id="26" xr3:uid="{4BF81F2A-B3D4-4754-8778-F6FE2F621EBC}" name="AuditWaiver WP Rec Date" dataDxfId="112"/>
    <tableColumn id="27" xr3:uid="{F4C09089-D8A5-444A-9FFC-4BF431383CD7}" name="AuditWaiver WP Required" dataDxfId="111"/>
    <tableColumn id="28" xr3:uid="{74ACF3B1-EF13-44CB-8186-95EA731E498B}" name="AW Mini Audit Rec Date" dataDxfId="110"/>
    <tableColumn id="29" xr3:uid="{FB33CD38-88DA-4A1A-AD69-16984602253C}" name="AW Mini Audit Required" dataDxfId="109"/>
    <tableColumn id="30" xr3:uid="{06912ABD-5159-4739-AE75-D8F55C87F3D8}" name="TaxRet Draft Rec Date" dataDxfId="108"/>
    <tableColumn id="31" xr3:uid="{CE080DC7-340E-4472-AB4C-031298705EE2}" name="TaxRet Draft Required" dataDxfId="107"/>
    <tableColumn id="32" xr3:uid="{32CA6C5F-FA8A-42C4-8B54-FCBE35E9D0FC}" name="TaxRet Draft NEF Review Required" dataDxfId="106"/>
    <tableColumn id="33" xr3:uid="{7F4AFDC3-9FC1-4AA1-8378-67F5D38C8B0B}" name="TaxRet Draft Status" dataDxfId="105"/>
    <tableColumn id="34" xr3:uid="{B4513029-CA0C-4AE2-8476-A3B8894B77AD}" name="TaxRet Draft Investor Approval Date" dataDxfId="104"/>
    <tableColumn id="35" xr3:uid="{FA0881E0-FDF0-40F8-A82B-C66BA4E1D988}" name="TaxRet Draft Investor Approval Required" dataDxfId="103"/>
    <tableColumn id="36" xr3:uid="{CCA2026B-8563-4DF7-8DD1-E2CD187C3690}" name="TaxRet Final Rec Date" dataDxfId="102"/>
    <tableColumn id="37" xr3:uid="{5808C1D1-72A3-479C-8F7B-BBC3A85BE852}" name="TaxRet Final Status" dataDxfId="101"/>
    <tableColumn id="38" xr3:uid="{9892EF56-3A68-40FF-9DEC-373255CCDA12}" name="TaxRet Amended Rec Date" dataDxfId="100"/>
    <tableColumn id="39" xr3:uid="{57842284-A46F-4FCC-8C5D-3C553E20821B}" name="TaxRet Amended Required" dataDxfId="99"/>
    <tableColumn id="40" xr3:uid="{9305DB5A-937D-4A01-84FE-75E278E5BFBE}" name="Credit Calc Rec Date" dataDxfId="98"/>
    <tableColumn id="41" xr3:uid="{E37286EA-71FB-4403-A0FA-5660838000F0}" name="Credit Calc Status" dataDxfId="97"/>
    <tableColumn id="42" xr3:uid="{9AA0D797-A6F0-440E-A78A-648A80CEB9D2}" name="K1 Type" dataDxfId="96"/>
    <tableColumn id="43" xr3:uid="{53B666D5-E4E3-41F8-9D81-3889C2A3B452}" name="K1 Entered Date" dataDxfId="95"/>
    <tableColumn id="44" xr3:uid="{FED78130-2DCB-4104-A627-9FA225968C80}" name="K1 Status" dataDxfId="94"/>
    <tableColumn id="45" xr3:uid="{B826E224-2F6C-40EA-954C-DDC4B1AFEBA7}" name="Accounting_Method" dataDxfId="93"/>
    <tableColumn id="46" xr3:uid="{0DF7F822-870D-4F46-9B6D-7C7AA7AD3DE5}" name="GAAP Tax Recon Rec Date" dataDxfId="92"/>
    <tableColumn id="47" xr3:uid="{D058D846-6EE8-4984-B9AC-91BAF774CD14}" name="Min Gain Analysis Rec Date" dataDxfId="91"/>
    <tableColumn id="48" xr3:uid="{0CCE8AA4-CBC4-4C11-8DF9-2888E537838B}" name="CPA Name Tax" dataDxfId="90"/>
    <tableColumn id="49" xr3:uid="{178AC3E5-3195-4D29-944C-19B4730D17B9}" name="CPA Name Audit" dataDxfId="89"/>
    <tableColumn id="50" xr3:uid="{6A16680D-A146-45EE-BC1D-635BA5A68A33}" name="Fund Auditor" dataDxfId="88"/>
    <tableColumn id="51" xr3:uid="{3A4F07E1-6426-43A5-A0B3-3A8B1CEBD1D8}" name="Fund Accountant" dataDxfId="87"/>
    <tableColumn id="52" xr3:uid="{A5979860-D6A7-4225-8D0E-645E432131E6}" name="Project Stage" dataDxfId="86"/>
    <tableColumn id="53" xr3:uid="{625A8581-6546-41F8-A948-175A96715505}" name="Project Status" dataDxfId="85"/>
    <tableColumn id="54" xr3:uid="{49D3EE61-C636-4956-A3CB-55D792D4D25C}" name="End of Year 15" dataDxfId="84"/>
    <tableColumn id="55" xr3:uid="{0F4A1445-0B5C-4C92-9063-A5FC5550E886}" name="Construction Type" dataDxfId="8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60BC5A2-4A28-40FD-B860-169FFB022BA2}" name="Table1" displayName="Table1" ref="A3:AP1420" headerRowDxfId="82" dataDxfId="81" totalsRowDxfId="80">
  <autoFilter ref="A3:AP1420" xr:uid="{360BC5A2-4A28-40FD-B860-169FFB022BA2}"/>
  <tableColumns count="42">
    <tableColumn id="1" xr3:uid="{BA2011A4-F7E1-4131-B174-2FC9F0EB8939}" name="SMT#" dataDxfId="79"/>
    <tableColumn id="2" xr3:uid="{D38B08ED-738A-4C62-BE03-A9674D70B399}" name="LPName" dataDxfId="78"/>
    <tableColumn id="3" xr3:uid="{5A7E4678-67BC-4C24-849A-2C4F05C3B2A3}" name="Effective Date" dataDxfId="77"/>
    <tableColumn id="4" xr3:uid="{A1D01551-909D-464D-9862-FA0302115112}" name="1st Yr Fed LIHTC (blue = projected)" dataDxfId="76"/>
    <tableColumn id="5" xr3:uid="{687C959D-CB5A-4CAD-97C3-29DB0CEABC3C}" name="Year 15" dataDxfId="75"/>
    <tableColumn id="6" xr3:uid="{684C0E04-DD61-4CF8-9F78-D29C8AC90175}" name="Source" dataDxfId="74"/>
    <tableColumn id="7" xr3:uid="{DD1C20B1-F6B4-4733-95E9-E0512E8248BF}" name="Status" dataDxfId="73"/>
    <tableColumn id="8" xr3:uid="{4DCC218C-FD70-45F6-AB75-320452BEA59E}" name="Accounting Method" dataDxfId="72"/>
    <tableColumn id="9" xr3:uid="{2F3FAF84-EFF6-420F-B9B9-A9A125EB066B}" name="Amended K1" dataDxfId="71"/>
    <tableColumn id="10" xr3:uid="{22275B41-701B-41DE-B38A-0E1C36DFB204}" name="Final K1" dataDxfId="70"/>
    <tableColumn id="11" xr3:uid="{5EAE6B12-3950-4E5D-AD40-271845183566}" name="Ending Capital Account" dataDxfId="69" dataCellStyle="Currency"/>
    <tableColumn id="12" xr3:uid="{0656858C-8965-49DE-9561-89326B9C7F4F}" name="163 J Election Question" dataDxfId="68"/>
    <tableColumn id="13" xr3:uid="{5429C18D-7CCE-4DF1-B3E2-3D8BC4E3EE09}" name="AddInputs: Line_13k Excess Business Interest Expense (pre 2021)" dataDxfId="67"/>
    <tableColumn id="14" xr3:uid="{35B84D11-5C2A-4177-8493-078748364A75}" name="AddInputs: Line_20AE Excess Taxable Income (pre 2021)" dataDxfId="66"/>
    <tableColumn id="15" xr3:uid="{9FC58072-FCB1-4FDD-9F4A-7388ABC0B439}" name="AddInputs: Line_20AF Excess Business Interest Income (pre 2021)" dataDxfId="65"/>
    <tableColumn id="16" xr3:uid="{4A5F3CF4-7FB9-4AE6-9AB3-C4A3FFD36B4E}" name="AddInputs: Schedule K pg 4 Line 2 Net rental real estate income loss" dataDxfId="64"/>
    <tableColumn id="17" xr3:uid="{8CD9E1E6-17D3-4BD3-9179-A0FEBDC1DF41}" name="K1 Inc/Loss (per LT)" dataDxfId="63" dataCellStyle="Currency"/>
    <tableColumn id="18" xr3:uid="{1A7A7936-310B-4B51-B01A-0BEEE03FFF69}" name="K1 Inc/Loss (per ConsolRep)" dataDxfId="62" dataCellStyle="Currency"/>
    <tableColumn id="19" xr3:uid="{6ED15536-14BA-44A4-A063-0EBAEDABD01A}" name="11I Other Income Loss" dataDxfId="61" dataCellStyle="Currency"/>
    <tableColumn id="20" xr3:uid="{F8B832EC-A9AB-4FAC-889F-4723129F12D4}" name="13K Excess Business Interest Expense" dataDxfId="60" dataCellStyle="Currency"/>
    <tableColumn id="21" xr3:uid="{504D27C7-9B4E-4EB7-9693-B4E95A8BD5F9}" name="13W Other Deductions" dataDxfId="59" dataCellStyle="Currency"/>
    <tableColumn id="22" xr3:uid="{235D68D8-C9F6-4515-8319-C51A9933E73A}" name="Credits 15A Low Income Housing Credit 42j5 Pre2008" dataDxfId="58" dataCellStyle="Currency"/>
    <tableColumn id="23" xr3:uid="{DC3CF7DE-8493-4A3A-8300-0891E4999E24}" name="Credits 15B Low Income Housing Credit other Pre2008" dataDxfId="57" dataCellStyle="Currency"/>
    <tableColumn id="24" xr3:uid="{572AC174-3390-44C8-B4E9-2C66A2585A2A}" name="Credits 15C Low Income Housing Credit 42j5 Post2007" dataDxfId="56" dataCellStyle="Currency"/>
    <tableColumn id="25" xr3:uid="{6ADE7FB8-4374-40D9-831F-BD4E4B04E2EE}" name="Credits 15D Low Income Housing Credit other Post2007" dataDxfId="55" dataCellStyle="Currency"/>
    <tableColumn id="26" xr3:uid="{ECF4FFA6-AED0-404E-99C2-237949B1FA50}" name="Credits (Basis) 15E Qual Rehab Expenditures rental" dataDxfId="54" dataCellStyle="Currency"/>
    <tableColumn id="27" xr3:uid="{9EED4AB7-30C2-4412-B432-E6B9F39C03ED}" name="Credits 15F Rental Real Estate (old solar)" dataDxfId="53" dataCellStyle="Currency"/>
    <tableColumn id="28" xr3:uid="{2F702AAA-09CF-494D-9B78-69F2E60E57BB}" name="20E Basis Energy Property" dataDxfId="52" dataCellStyle="Currency"/>
    <tableColumn id="29" xr3:uid="{89B9E2C2-197C-4DDA-96EA-2307106AD6EC}" name="State LIHTC Credit" dataDxfId="51" dataCellStyle="Currency"/>
    <tableColumn id="30" xr3:uid="{386D7770-5647-4EFA-9F7A-EB8AF2CE3663}" name="State Historic Credit" dataDxfId="50" dataCellStyle="Currency"/>
    <tableColumn id="31" xr3:uid="{81068387-0C40-460C-B53A-EAE7B02014D4}" name="K1Adj State LIHTC Credit" dataDxfId="49" dataCellStyle="Currency"/>
    <tableColumn id="32" xr3:uid="{A5CFBBD1-2E3D-4985-AD1D-8FA1760827F0}" name="K1Adj State Historic Credit" dataDxfId="48" dataCellStyle="Currency"/>
    <tableColumn id="33" xr3:uid="{B42FDFAF-407D-4BDA-9B4A-AAF1350FCCF5}" name="K1Adj State Certificated Credit" dataDxfId="47" dataCellStyle="Currency"/>
    <tableColumn id="34" xr3:uid="{2217E3F0-A2C4-4591-9854-E00B9D5B095E}" name="K1Adj Line 15P Historic Expenditures" dataDxfId="46" dataCellStyle="Currency"/>
    <tableColumn id="35" xr3:uid="{863BBC9D-8197-4CCB-969E-EDFDFC0E8B3B}" name="Partners share of liabilities Y/E:  Nonrecourse" dataDxfId="45" dataCellStyle="Currency"/>
    <tableColumn id="36" xr3:uid="{4339EDD5-F769-4D14-A950-96B71BCBAA79}" name="Partners share of liabilities Y/E:  Qualifying Nonrecourse" dataDxfId="44" dataCellStyle="Currency"/>
    <tableColumn id="37" xr3:uid="{22D03B10-E442-46B8-A451-5A83BEA44470}" name="Partners share of liabilities Y/E:  Other Recourse" dataDxfId="43" dataCellStyle="Currency"/>
    <tableColumn id="38" xr3:uid="{1986F1CE-350D-4827-90E5-577FEC6098B1}" name="Capital contributed during the year" dataDxfId="42" dataCellStyle="Currency"/>
    <tableColumn id="39" xr3:uid="{5622A7F8-5362-4A30-B4DF-E5BE0A365929}" name="Withdrawals and distributions" dataDxfId="41" dataCellStyle="Currency"/>
    <tableColumn id="40" xr3:uid="{415EAF12-48BA-447A-B8C0-472853D27BC1}" name="Form 8825 Line 14 - Depreciation" dataDxfId="40" dataCellStyle="Currency"/>
    <tableColumn id="41" xr3:uid="{59FE498E-034C-4E3D-B2FD-89AF317FA0D1}" name="Fund Names" dataDxfId="39"/>
    <tableColumn id="42" xr3:uid="{C3533924-54F1-4A1C-B51E-04CA016E660C}" name="LP Capital Account is &lt;$500,000" dataDxfId="38" totalsRowDxfId="37">
      <calculatedColumnFormula>IF(Table1[[#This Row],[Ending Capital Account]]&lt;500000,"A","REQ")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2E08D-6510-4C81-A8F6-739DBB1FA7ED}">
  <dimension ref="A1:AE1480"/>
  <sheetViews>
    <sheetView tabSelected="1" zoomScale="85" zoomScaleNormal="85" workbookViewId="0">
      <pane xSplit="3" ySplit="12" topLeftCell="D13" activePane="bottomRight" state="frozen"/>
      <selection activeCell="B1" sqref="B1"/>
      <selection pane="topRight" activeCell="D1" sqref="D1"/>
      <selection pane="bottomLeft" activeCell="B13" sqref="B13"/>
      <selection pane="bottomRight"/>
    </sheetView>
  </sheetViews>
  <sheetFormatPr defaultRowHeight="15" x14ac:dyDescent="0.25"/>
  <cols>
    <col min="1" max="1" width="12.140625" style="1" customWidth="1"/>
    <col min="2" max="2" width="23.140625" customWidth="1"/>
    <col min="3" max="4" width="24.7109375" customWidth="1"/>
    <col min="5" max="6" width="24.7109375" style="1" customWidth="1"/>
    <col min="7" max="8" width="12.7109375" style="7" customWidth="1"/>
    <col min="9" max="9" width="16.7109375" style="1" customWidth="1"/>
    <col min="10" max="24" width="12.7109375" style="1" customWidth="1"/>
    <col min="25" max="25" width="14.7109375" style="1" customWidth="1"/>
    <col min="26" max="28" width="12.7109375" style="1" customWidth="1"/>
    <col min="29" max="29" width="14.140625" style="1" customWidth="1"/>
  </cols>
  <sheetData>
    <row r="1" spans="1:29" s="11" customFormat="1" ht="21" x14ac:dyDescent="0.2">
      <c r="E1" s="12"/>
      <c r="F1" s="61" t="s">
        <v>4722</v>
      </c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s="11" customFormat="1" ht="21" x14ac:dyDescent="0.2">
      <c r="E2" s="12"/>
      <c r="F2" s="61" t="s">
        <v>3458</v>
      </c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s="13" customFormat="1" ht="9.9499999999999993" customHeight="1" x14ac:dyDescent="0.2">
      <c r="E3" s="38"/>
      <c r="F3" s="62" t="s">
        <v>4723</v>
      </c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</row>
    <row r="4" spans="1:29" s="11" customFormat="1" ht="6" customHeight="1" x14ac:dyDescent="0.2">
      <c r="E4" s="12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 s="11" customFormat="1" x14ac:dyDescent="0.25">
      <c r="E5" s="12"/>
      <c r="F5" s="63" t="s">
        <v>3496</v>
      </c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</row>
    <row r="6" spans="1:29" s="11" customFormat="1" ht="6" customHeight="1" x14ac:dyDescent="0.25">
      <c r="E6" s="12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29" s="11" customFormat="1" x14ac:dyDescent="0.25">
      <c r="E7" s="12"/>
      <c r="F7" s="64" t="s">
        <v>3459</v>
      </c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29" s="11" customFormat="1" ht="6" customHeight="1" x14ac:dyDescent="0.2">
      <c r="E8" s="12"/>
      <c r="F8" s="12"/>
      <c r="K8" s="12"/>
      <c r="L8" s="12"/>
      <c r="M8" s="12"/>
      <c r="P8" s="12"/>
      <c r="Q8" s="12"/>
      <c r="R8" s="12"/>
      <c r="S8" s="12"/>
      <c r="T8" s="12"/>
      <c r="U8" s="12"/>
      <c r="V8" s="12"/>
      <c r="Y8" s="12"/>
      <c r="Z8" s="12"/>
      <c r="AA8" s="12"/>
      <c r="AB8" s="12"/>
      <c r="AC8" s="30"/>
    </row>
    <row r="9" spans="1:29" x14ac:dyDescent="0.25">
      <c r="F9" s="65" t="s">
        <v>3497</v>
      </c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6" customHeight="1" thickBot="1" x14ac:dyDescent="0.3"/>
    <row r="11" spans="1:29" s="17" customFormat="1" ht="16.5" thickBot="1" x14ac:dyDescent="0.3">
      <c r="A11" s="16"/>
      <c r="E11" s="16"/>
      <c r="F11" s="16"/>
      <c r="G11" s="18"/>
      <c r="H11" s="18"/>
      <c r="I11" s="55" t="s">
        <v>3495</v>
      </c>
      <c r="J11" s="57"/>
      <c r="K11" s="55" t="s">
        <v>3460</v>
      </c>
      <c r="L11" s="56"/>
      <c r="M11" s="57"/>
      <c r="N11" s="58" t="s">
        <v>3461</v>
      </c>
      <c r="O11" s="58"/>
      <c r="P11" s="58"/>
      <c r="Q11" s="58"/>
      <c r="R11" s="58"/>
      <c r="S11" s="58"/>
      <c r="T11" s="59"/>
      <c r="U11" s="60" t="s">
        <v>3462</v>
      </c>
      <c r="V11" s="58"/>
      <c r="W11" s="58"/>
      <c r="X11" s="58"/>
      <c r="Y11" s="58"/>
      <c r="Z11" s="58"/>
      <c r="AA11" s="58"/>
      <c r="AB11" s="58"/>
      <c r="AC11" s="59"/>
    </row>
    <row r="12" spans="1:29" s="3" customFormat="1" ht="88.5" thickBot="1" x14ac:dyDescent="0.3">
      <c r="A12" s="2" t="s">
        <v>3441</v>
      </c>
      <c r="B12" s="8" t="s">
        <v>4</v>
      </c>
      <c r="C12" s="8" t="s">
        <v>4283</v>
      </c>
      <c r="D12" s="8" t="s">
        <v>6</v>
      </c>
      <c r="E12" s="6" t="s">
        <v>4284</v>
      </c>
      <c r="F12" s="6" t="s">
        <v>3442</v>
      </c>
      <c r="G12" s="9" t="s">
        <v>10</v>
      </c>
      <c r="H12" s="10" t="s">
        <v>11</v>
      </c>
      <c r="I12" s="4" t="s">
        <v>12</v>
      </c>
      <c r="J12" s="5" t="s">
        <v>3443</v>
      </c>
      <c r="K12" s="4" t="s">
        <v>3438</v>
      </c>
      <c r="L12" s="6" t="s">
        <v>3444</v>
      </c>
      <c r="M12" s="5" t="s">
        <v>3445</v>
      </c>
      <c r="N12" s="4" t="s">
        <v>3446</v>
      </c>
      <c r="O12" s="6" t="s">
        <v>3447</v>
      </c>
      <c r="P12" s="6" t="s">
        <v>3448</v>
      </c>
      <c r="Q12" s="6" t="s">
        <v>4282</v>
      </c>
      <c r="R12" s="6" t="s">
        <v>3449</v>
      </c>
      <c r="S12" s="6" t="s">
        <v>3439</v>
      </c>
      <c r="T12" s="5" t="s">
        <v>3440</v>
      </c>
      <c r="U12" s="6" t="s">
        <v>3450</v>
      </c>
      <c r="V12" s="6" t="s">
        <v>3457</v>
      </c>
      <c r="W12" s="6" t="s">
        <v>4281</v>
      </c>
      <c r="X12" s="6" t="s">
        <v>3451</v>
      </c>
      <c r="Y12" s="6" t="s">
        <v>3452</v>
      </c>
      <c r="Z12" s="6" t="s">
        <v>3453</v>
      </c>
      <c r="AA12" s="6" t="s">
        <v>3454</v>
      </c>
      <c r="AB12" s="42" t="s">
        <v>3455</v>
      </c>
      <c r="AC12" s="6" t="s">
        <v>3494</v>
      </c>
    </row>
    <row r="13" spans="1:29" s="20" customFormat="1" ht="26.25" customHeight="1" x14ac:dyDescent="0.2">
      <c r="A13" s="19">
        <v>79278</v>
      </c>
      <c r="B13" s="20" t="s">
        <v>629</v>
      </c>
      <c r="C13" s="20" t="s">
        <v>630</v>
      </c>
      <c r="D13" s="20" t="s">
        <v>631</v>
      </c>
      <c r="E13" s="25" t="s">
        <v>114</v>
      </c>
      <c r="F13" s="25" t="s">
        <v>70</v>
      </c>
      <c r="G13" s="21">
        <v>43950</v>
      </c>
      <c r="H13" s="21"/>
      <c r="I13" s="22" t="s">
        <v>61</v>
      </c>
      <c r="J13" s="25" t="s">
        <v>70</v>
      </c>
      <c r="K13" s="24"/>
      <c r="L13" s="21"/>
      <c r="M13" s="25"/>
      <c r="N13" s="25" t="s">
        <v>3456</v>
      </c>
      <c r="O13" s="25" t="s">
        <v>70</v>
      </c>
      <c r="P13" s="25" t="s">
        <v>70</v>
      </c>
      <c r="Q13" s="25" t="s">
        <v>70</v>
      </c>
      <c r="R13" s="21" t="s">
        <v>3456</v>
      </c>
      <c r="S13" s="25" t="s">
        <v>3456</v>
      </c>
      <c r="T13" s="23" t="s">
        <v>3456</v>
      </c>
      <c r="U13" s="25" t="s">
        <v>3456</v>
      </c>
      <c r="V13" s="25" t="s">
        <v>3456</v>
      </c>
      <c r="W13" s="25" t="s">
        <v>70</v>
      </c>
      <c r="X13" s="26" t="s">
        <v>3456</v>
      </c>
      <c r="Y13" s="26" t="s">
        <v>3456</v>
      </c>
      <c r="Z13" s="26" t="s">
        <v>3456</v>
      </c>
      <c r="AA13" s="26" t="s">
        <v>3456</v>
      </c>
      <c r="AB13" s="21" t="s">
        <v>3456</v>
      </c>
      <c r="AC13" s="32" t="s">
        <v>3456</v>
      </c>
    </row>
    <row r="14" spans="1:29" s="20" customFormat="1" ht="26.25" customHeight="1" x14ac:dyDescent="0.2">
      <c r="A14" s="19">
        <v>82144</v>
      </c>
      <c r="B14" s="20" t="s">
        <v>4476</v>
      </c>
      <c r="C14" s="20" t="s">
        <v>4477</v>
      </c>
      <c r="D14" s="20" t="s">
        <v>4478</v>
      </c>
      <c r="E14" s="25" t="s">
        <v>3987</v>
      </c>
      <c r="F14" s="25" t="s">
        <v>70</v>
      </c>
      <c r="G14" s="21">
        <v>42736</v>
      </c>
      <c r="H14" s="21"/>
      <c r="I14" s="22" t="s">
        <v>61</v>
      </c>
      <c r="J14" s="25" t="s">
        <v>70</v>
      </c>
      <c r="K14" s="27"/>
      <c r="L14" s="21"/>
      <c r="M14" s="33"/>
      <c r="N14" s="25" t="s">
        <v>3456</v>
      </c>
      <c r="O14" s="25" t="s">
        <v>3456</v>
      </c>
      <c r="P14" s="25" t="s">
        <v>3456</v>
      </c>
      <c r="Q14" s="25" t="s">
        <v>70</v>
      </c>
      <c r="R14" s="21" t="s">
        <v>3456</v>
      </c>
      <c r="S14" s="25" t="s">
        <v>3456</v>
      </c>
      <c r="T14" s="23" t="s">
        <v>3456</v>
      </c>
      <c r="U14" s="25" t="s">
        <v>3456</v>
      </c>
      <c r="V14" s="25" t="s">
        <v>3456</v>
      </c>
      <c r="W14" s="25" t="s">
        <v>70</v>
      </c>
      <c r="X14" s="25" t="s">
        <v>3456</v>
      </c>
      <c r="Y14" s="25" t="s">
        <v>3456</v>
      </c>
      <c r="Z14" s="25" t="s">
        <v>3456</v>
      </c>
      <c r="AA14" s="25" t="s">
        <v>3456</v>
      </c>
      <c r="AB14" s="21" t="s">
        <v>3456</v>
      </c>
      <c r="AC14" s="51" t="s">
        <v>3456</v>
      </c>
    </row>
    <row r="15" spans="1:29" s="20" customFormat="1" ht="26.25" customHeight="1" x14ac:dyDescent="0.2">
      <c r="A15" s="19">
        <v>80245</v>
      </c>
      <c r="B15" s="20" t="s">
        <v>3503</v>
      </c>
      <c r="C15" s="20" t="s">
        <v>3502</v>
      </c>
      <c r="D15" s="20" t="s">
        <v>3977</v>
      </c>
      <c r="E15" s="25" t="s">
        <v>3510</v>
      </c>
      <c r="F15" s="25" t="s">
        <v>70</v>
      </c>
      <c r="G15" s="21">
        <v>44369</v>
      </c>
      <c r="H15" s="21"/>
      <c r="I15" s="22" t="s">
        <v>61</v>
      </c>
      <c r="J15" s="25" t="s">
        <v>3456</v>
      </c>
      <c r="K15" s="27"/>
      <c r="L15" s="21"/>
      <c r="M15" s="33"/>
      <c r="N15" s="25" t="s">
        <v>3456</v>
      </c>
      <c r="O15" s="25" t="s">
        <v>3456</v>
      </c>
      <c r="P15" s="25" t="s">
        <v>3456</v>
      </c>
      <c r="Q15" s="25" t="s">
        <v>70</v>
      </c>
      <c r="R15" s="21" t="s">
        <v>3456</v>
      </c>
      <c r="S15" s="25" t="s">
        <v>3456</v>
      </c>
      <c r="T15" s="23" t="s">
        <v>3456</v>
      </c>
      <c r="U15" s="25" t="s">
        <v>3456</v>
      </c>
      <c r="V15" s="25" t="s">
        <v>3456</v>
      </c>
      <c r="W15" s="25" t="s">
        <v>70</v>
      </c>
      <c r="X15" s="25" t="s">
        <v>3456</v>
      </c>
      <c r="Y15" s="25" t="s">
        <v>3456</v>
      </c>
      <c r="Z15" s="25" t="s">
        <v>3456</v>
      </c>
      <c r="AA15" s="25" t="s">
        <v>3456</v>
      </c>
      <c r="AB15" s="21" t="s">
        <v>3456</v>
      </c>
      <c r="AC15" s="51" t="s">
        <v>3456</v>
      </c>
    </row>
    <row r="16" spans="1:29" s="20" customFormat="1" ht="26.25" customHeight="1" x14ac:dyDescent="0.2">
      <c r="A16" s="19">
        <v>78912</v>
      </c>
      <c r="B16" s="20" t="s">
        <v>1603</v>
      </c>
      <c r="C16" s="20" t="s">
        <v>1604</v>
      </c>
      <c r="D16" s="20" t="s">
        <v>938</v>
      </c>
      <c r="E16" s="25" t="s">
        <v>350</v>
      </c>
      <c r="F16" s="25" t="s">
        <v>70</v>
      </c>
      <c r="G16" s="21">
        <v>43903</v>
      </c>
      <c r="H16" s="21"/>
      <c r="I16" s="22" t="s">
        <v>61</v>
      </c>
      <c r="J16" s="25" t="s">
        <v>70</v>
      </c>
      <c r="K16" s="27"/>
      <c r="L16" s="21"/>
      <c r="M16" s="33"/>
      <c r="N16" s="25" t="s">
        <v>3456</v>
      </c>
      <c r="O16" s="25" t="s">
        <v>3456</v>
      </c>
      <c r="P16" s="25" t="s">
        <v>70</v>
      </c>
      <c r="Q16" s="25" t="s">
        <v>70</v>
      </c>
      <c r="R16" s="21" t="s">
        <v>3456</v>
      </c>
      <c r="S16" s="25" t="s">
        <v>3456</v>
      </c>
      <c r="T16" s="23" t="s">
        <v>3456</v>
      </c>
      <c r="U16" s="25" t="s">
        <v>3456</v>
      </c>
      <c r="V16" s="25" t="s">
        <v>3456</v>
      </c>
      <c r="W16" s="25" t="s">
        <v>3456</v>
      </c>
      <c r="X16" s="25" t="s">
        <v>3456</v>
      </c>
      <c r="Y16" s="25" t="s">
        <v>3456</v>
      </c>
      <c r="Z16" s="25" t="s">
        <v>3456</v>
      </c>
      <c r="AA16" s="25" t="s">
        <v>3456</v>
      </c>
      <c r="AB16" s="21" t="s">
        <v>3456</v>
      </c>
      <c r="AC16" s="51" t="s">
        <v>3456</v>
      </c>
    </row>
    <row r="17" spans="1:29" s="20" customFormat="1" ht="26.25" customHeight="1" x14ac:dyDescent="0.2">
      <c r="A17" s="19">
        <v>78479</v>
      </c>
      <c r="B17" s="20" t="s">
        <v>2644</v>
      </c>
      <c r="C17" s="20" t="s">
        <v>2645</v>
      </c>
      <c r="D17" s="20" t="s">
        <v>3980</v>
      </c>
      <c r="E17" s="25" t="s">
        <v>1164</v>
      </c>
      <c r="F17" s="25" t="s">
        <v>70</v>
      </c>
      <c r="G17" s="21">
        <v>43510</v>
      </c>
      <c r="H17" s="21"/>
      <c r="I17" s="22" t="s">
        <v>61</v>
      </c>
      <c r="J17" s="25" t="s">
        <v>70</v>
      </c>
      <c r="K17" s="27"/>
      <c r="L17" s="21"/>
      <c r="M17" s="33"/>
      <c r="N17" s="25" t="s">
        <v>3456</v>
      </c>
      <c r="O17" s="25" t="s">
        <v>70</v>
      </c>
      <c r="P17" s="25" t="s">
        <v>70</v>
      </c>
      <c r="Q17" s="25" t="s">
        <v>70</v>
      </c>
      <c r="R17" s="21" t="s">
        <v>3456</v>
      </c>
      <c r="S17" s="25" t="s">
        <v>3456</v>
      </c>
      <c r="T17" s="23" t="s">
        <v>3456</v>
      </c>
      <c r="U17" s="25" t="s">
        <v>70</v>
      </c>
      <c r="V17" s="25" t="s">
        <v>70</v>
      </c>
      <c r="W17" s="25" t="s">
        <v>70</v>
      </c>
      <c r="X17" s="25" t="s">
        <v>3456</v>
      </c>
      <c r="Y17" s="25" t="s">
        <v>3456</v>
      </c>
      <c r="Z17" s="25" t="s">
        <v>3456</v>
      </c>
      <c r="AA17" s="25" t="s">
        <v>3456</v>
      </c>
      <c r="AB17" s="21" t="s">
        <v>3456</v>
      </c>
      <c r="AC17" s="51" t="s">
        <v>3456</v>
      </c>
    </row>
    <row r="18" spans="1:29" s="20" customFormat="1" ht="26.25" customHeight="1" x14ac:dyDescent="0.2">
      <c r="A18" s="19">
        <v>63252</v>
      </c>
      <c r="B18" s="20" t="s">
        <v>2234</v>
      </c>
      <c r="C18" s="20" t="s">
        <v>2235</v>
      </c>
      <c r="D18" s="20" t="s">
        <v>1027</v>
      </c>
      <c r="E18" s="25" t="s">
        <v>1028</v>
      </c>
      <c r="F18" s="25" t="s">
        <v>70</v>
      </c>
      <c r="G18" s="21">
        <v>39559</v>
      </c>
      <c r="H18" s="21"/>
      <c r="I18" s="22" t="s">
        <v>61</v>
      </c>
      <c r="J18" s="25" t="s">
        <v>70</v>
      </c>
      <c r="K18" s="27"/>
      <c r="L18" s="21"/>
      <c r="M18" s="33"/>
      <c r="N18" s="25" t="s">
        <v>70</v>
      </c>
      <c r="O18" s="25" t="s">
        <v>3456</v>
      </c>
      <c r="P18" s="25" t="s">
        <v>3456</v>
      </c>
      <c r="Q18" s="25" t="s">
        <v>70</v>
      </c>
      <c r="R18" s="21" t="s">
        <v>3456</v>
      </c>
      <c r="S18" s="25" t="s">
        <v>3456</v>
      </c>
      <c r="T18" s="23" t="s">
        <v>3456</v>
      </c>
      <c r="U18" s="25" t="s">
        <v>3456</v>
      </c>
      <c r="V18" s="25" t="s">
        <v>3456</v>
      </c>
      <c r="W18" s="25" t="s">
        <v>70</v>
      </c>
      <c r="X18" s="25" t="s">
        <v>3456</v>
      </c>
      <c r="Y18" s="25" t="s">
        <v>3456</v>
      </c>
      <c r="Z18" s="25" t="s">
        <v>3456</v>
      </c>
      <c r="AA18" s="25" t="s">
        <v>3456</v>
      </c>
      <c r="AB18" s="21" t="s">
        <v>0</v>
      </c>
      <c r="AC18" s="51" t="s">
        <v>3456</v>
      </c>
    </row>
    <row r="19" spans="1:29" s="20" customFormat="1" ht="26.25" customHeight="1" x14ac:dyDescent="0.2">
      <c r="A19" s="19">
        <v>60132</v>
      </c>
      <c r="B19" s="20" t="s">
        <v>2803</v>
      </c>
      <c r="C19" s="20" t="s">
        <v>2804</v>
      </c>
      <c r="D19" s="20" t="s">
        <v>2805</v>
      </c>
      <c r="E19" s="25" t="s">
        <v>1249</v>
      </c>
      <c r="F19" s="25" t="s">
        <v>70</v>
      </c>
      <c r="G19" s="21">
        <v>36930</v>
      </c>
      <c r="H19" s="21"/>
      <c r="I19" s="22" t="s">
        <v>61</v>
      </c>
      <c r="J19" s="25" t="s">
        <v>70</v>
      </c>
      <c r="K19" s="27"/>
      <c r="L19" s="21"/>
      <c r="M19" s="33"/>
      <c r="N19" s="25" t="s">
        <v>70</v>
      </c>
      <c r="O19" s="25" t="s">
        <v>70</v>
      </c>
      <c r="P19" s="25" t="s">
        <v>70</v>
      </c>
      <c r="Q19" s="25" t="s">
        <v>70</v>
      </c>
      <c r="R19" s="21" t="s">
        <v>3456</v>
      </c>
      <c r="S19" s="25" t="s">
        <v>3456</v>
      </c>
      <c r="T19" s="23" t="s">
        <v>3456</v>
      </c>
      <c r="U19" s="25" t="s">
        <v>3456</v>
      </c>
      <c r="V19" s="25" t="s">
        <v>3456</v>
      </c>
      <c r="W19" s="25" t="s">
        <v>70</v>
      </c>
      <c r="X19" s="25" t="s">
        <v>3456</v>
      </c>
      <c r="Y19" s="25" t="s">
        <v>3456</v>
      </c>
      <c r="Z19" s="25" t="s">
        <v>3456</v>
      </c>
      <c r="AA19" s="25" t="s">
        <v>3456</v>
      </c>
      <c r="AB19" s="21" t="s">
        <v>0</v>
      </c>
      <c r="AC19" s="51"/>
    </row>
    <row r="20" spans="1:29" s="20" customFormat="1" ht="26.25" customHeight="1" x14ac:dyDescent="0.2">
      <c r="A20" s="22">
        <v>81705</v>
      </c>
      <c r="B20" s="20" t="s">
        <v>4029</v>
      </c>
      <c r="C20" s="20" t="s">
        <v>2732</v>
      </c>
      <c r="D20" s="20" t="s">
        <v>765</v>
      </c>
      <c r="E20" s="25" t="s">
        <v>1233</v>
      </c>
      <c r="F20" s="25" t="s">
        <v>70</v>
      </c>
      <c r="G20" s="21">
        <v>43119</v>
      </c>
      <c r="H20" s="21"/>
      <c r="I20" s="22" t="s">
        <v>61</v>
      </c>
      <c r="J20" s="25" t="s">
        <v>70</v>
      </c>
      <c r="K20" s="27"/>
      <c r="L20" s="21"/>
      <c r="M20" s="33"/>
      <c r="N20" s="25" t="s">
        <v>3456</v>
      </c>
      <c r="O20" s="25" t="s">
        <v>70</v>
      </c>
      <c r="P20" s="25" t="s">
        <v>70</v>
      </c>
      <c r="Q20" s="25" t="s">
        <v>70</v>
      </c>
      <c r="R20" s="21" t="s">
        <v>3456</v>
      </c>
      <c r="S20" s="25" t="s">
        <v>3456</v>
      </c>
      <c r="T20" s="23" t="s">
        <v>3456</v>
      </c>
      <c r="U20" s="25" t="s">
        <v>3456</v>
      </c>
      <c r="V20" s="25" t="s">
        <v>3456</v>
      </c>
      <c r="W20" s="25" t="s">
        <v>70</v>
      </c>
      <c r="X20" s="25" t="s">
        <v>3456</v>
      </c>
      <c r="Y20" s="25" t="s">
        <v>3456</v>
      </c>
      <c r="Z20" s="25" t="s">
        <v>3456</v>
      </c>
      <c r="AA20" s="25" t="s">
        <v>3456</v>
      </c>
      <c r="AB20" s="21" t="s">
        <v>3456</v>
      </c>
      <c r="AC20" s="51" t="s">
        <v>3456</v>
      </c>
    </row>
    <row r="21" spans="1:29" s="20" customFormat="1" ht="26.25" customHeight="1" x14ac:dyDescent="0.2">
      <c r="A21" s="19">
        <v>67140</v>
      </c>
      <c r="B21" s="20" t="s">
        <v>3431</v>
      </c>
      <c r="C21" s="20" t="s">
        <v>3432</v>
      </c>
      <c r="D21" s="20" t="s">
        <v>3498</v>
      </c>
      <c r="E21" s="25" t="s">
        <v>3433</v>
      </c>
      <c r="F21" s="25" t="s">
        <v>70</v>
      </c>
      <c r="G21" s="21">
        <v>42261</v>
      </c>
      <c r="H21" s="21"/>
      <c r="I21" s="22" t="s">
        <v>61</v>
      </c>
      <c r="J21" s="25" t="s">
        <v>70</v>
      </c>
      <c r="K21" s="27"/>
      <c r="L21" s="21"/>
      <c r="M21" s="33"/>
      <c r="N21" s="25" t="s">
        <v>3456</v>
      </c>
      <c r="O21" s="25" t="s">
        <v>70</v>
      </c>
      <c r="P21" s="25" t="s">
        <v>70</v>
      </c>
      <c r="Q21" s="25" t="s">
        <v>70</v>
      </c>
      <c r="R21" s="21" t="s">
        <v>3456</v>
      </c>
      <c r="S21" s="25" t="s">
        <v>3456</v>
      </c>
      <c r="T21" s="23" t="s">
        <v>3456</v>
      </c>
      <c r="U21" s="25" t="s">
        <v>70</v>
      </c>
      <c r="V21" s="25" t="s">
        <v>70</v>
      </c>
      <c r="W21" s="25" t="s">
        <v>70</v>
      </c>
      <c r="X21" s="25" t="s">
        <v>3456</v>
      </c>
      <c r="Y21" s="25" t="s">
        <v>3456</v>
      </c>
      <c r="Z21" s="25" t="s">
        <v>3456</v>
      </c>
      <c r="AA21" s="25" t="s">
        <v>3456</v>
      </c>
      <c r="AB21" s="21" t="s">
        <v>3456</v>
      </c>
      <c r="AC21" s="51" t="s">
        <v>3456</v>
      </c>
    </row>
    <row r="22" spans="1:29" s="20" customFormat="1" ht="26.25" customHeight="1" x14ac:dyDescent="0.2">
      <c r="A22" s="19">
        <v>66205</v>
      </c>
      <c r="B22" s="20" t="s">
        <v>1715</v>
      </c>
      <c r="C22" s="20" t="s">
        <v>1716</v>
      </c>
      <c r="D22" s="20" t="s">
        <v>1712</v>
      </c>
      <c r="E22" s="25" t="s">
        <v>63</v>
      </c>
      <c r="F22" s="25" t="s">
        <v>70</v>
      </c>
      <c r="G22" s="21">
        <v>41820</v>
      </c>
      <c r="H22" s="21"/>
      <c r="I22" s="22" t="s">
        <v>61</v>
      </c>
      <c r="J22" s="25" t="s">
        <v>70</v>
      </c>
      <c r="K22" s="27"/>
      <c r="L22" s="21"/>
      <c r="M22" s="33"/>
      <c r="N22" s="25" t="s">
        <v>3456</v>
      </c>
      <c r="O22" s="25" t="s">
        <v>70</v>
      </c>
      <c r="P22" s="25" t="s">
        <v>70</v>
      </c>
      <c r="Q22" s="25" t="s">
        <v>70</v>
      </c>
      <c r="R22" s="21" t="s">
        <v>3456</v>
      </c>
      <c r="S22" s="25" t="s">
        <v>3456</v>
      </c>
      <c r="T22" s="23" t="s">
        <v>3456</v>
      </c>
      <c r="U22" s="25" t="s">
        <v>70</v>
      </c>
      <c r="V22" s="25" t="s">
        <v>70</v>
      </c>
      <c r="W22" s="25" t="s">
        <v>70</v>
      </c>
      <c r="X22" s="25" t="s">
        <v>3456</v>
      </c>
      <c r="Y22" s="25" t="s">
        <v>3456</v>
      </c>
      <c r="Z22" s="25" t="s">
        <v>3456</v>
      </c>
      <c r="AA22" s="25" t="s">
        <v>3456</v>
      </c>
      <c r="AB22" s="21" t="s">
        <v>3456</v>
      </c>
      <c r="AC22" s="51" t="s">
        <v>3456</v>
      </c>
    </row>
    <row r="23" spans="1:29" s="20" customFormat="1" ht="26.25" customHeight="1" x14ac:dyDescent="0.2">
      <c r="A23" s="19">
        <v>67528</v>
      </c>
      <c r="B23" s="20" t="s">
        <v>1425</v>
      </c>
      <c r="C23" s="20" t="s">
        <v>1426</v>
      </c>
      <c r="D23" s="20" t="s">
        <v>817</v>
      </c>
      <c r="E23" s="25" t="s">
        <v>818</v>
      </c>
      <c r="F23" s="25" t="s">
        <v>70</v>
      </c>
      <c r="G23" s="21">
        <v>42664</v>
      </c>
      <c r="H23" s="21"/>
      <c r="I23" s="22" t="s">
        <v>61</v>
      </c>
      <c r="J23" s="25" t="s">
        <v>70</v>
      </c>
      <c r="K23" s="27"/>
      <c r="L23" s="21"/>
      <c r="M23" s="33"/>
      <c r="N23" s="25" t="s">
        <v>3456</v>
      </c>
      <c r="O23" s="25" t="s">
        <v>70</v>
      </c>
      <c r="P23" s="25" t="s">
        <v>70</v>
      </c>
      <c r="Q23" s="25" t="s">
        <v>70</v>
      </c>
      <c r="R23" s="21" t="s">
        <v>3456</v>
      </c>
      <c r="S23" s="25" t="s">
        <v>3456</v>
      </c>
      <c r="T23" s="23" t="s">
        <v>3456</v>
      </c>
      <c r="U23" s="25" t="s">
        <v>70</v>
      </c>
      <c r="V23" s="25" t="s">
        <v>70</v>
      </c>
      <c r="W23" s="25" t="s">
        <v>70</v>
      </c>
      <c r="X23" s="25" t="s">
        <v>3456</v>
      </c>
      <c r="Y23" s="25" t="s">
        <v>3456</v>
      </c>
      <c r="Z23" s="25" t="s">
        <v>3456</v>
      </c>
      <c r="AA23" s="25" t="s">
        <v>3456</v>
      </c>
      <c r="AB23" s="21" t="s">
        <v>3456</v>
      </c>
      <c r="AC23" s="51" t="s">
        <v>3456</v>
      </c>
    </row>
    <row r="24" spans="1:29" s="20" customFormat="1" ht="26.25" customHeight="1" x14ac:dyDescent="0.2">
      <c r="A24" s="19">
        <v>63906</v>
      </c>
      <c r="B24" s="20" t="s">
        <v>518</v>
      </c>
      <c r="C24" s="20" t="s">
        <v>519</v>
      </c>
      <c r="D24" s="20" t="s">
        <v>520</v>
      </c>
      <c r="E24" s="25" t="s">
        <v>156</v>
      </c>
      <c r="F24" s="25" t="s">
        <v>70</v>
      </c>
      <c r="G24" s="21">
        <v>40613</v>
      </c>
      <c r="H24" s="21"/>
      <c r="I24" s="22" t="s">
        <v>61</v>
      </c>
      <c r="J24" s="25" t="s">
        <v>70</v>
      </c>
      <c r="K24" s="27"/>
      <c r="L24" s="21"/>
      <c r="M24" s="33"/>
      <c r="N24" s="25" t="s">
        <v>3456</v>
      </c>
      <c r="O24" s="25" t="s">
        <v>70</v>
      </c>
      <c r="P24" s="25" t="s">
        <v>70</v>
      </c>
      <c r="Q24" s="25" t="s">
        <v>70</v>
      </c>
      <c r="R24" s="21" t="s">
        <v>3456</v>
      </c>
      <c r="S24" s="25" t="s">
        <v>3456</v>
      </c>
      <c r="T24" s="23" t="s">
        <v>3456</v>
      </c>
      <c r="U24" s="25" t="s">
        <v>70</v>
      </c>
      <c r="V24" s="25" t="s">
        <v>70</v>
      </c>
      <c r="W24" s="25" t="s">
        <v>70</v>
      </c>
      <c r="X24" s="25" t="s">
        <v>3456</v>
      </c>
      <c r="Y24" s="25" t="s">
        <v>3456</v>
      </c>
      <c r="Z24" s="25" t="s">
        <v>3456</v>
      </c>
      <c r="AA24" s="25" t="s">
        <v>3456</v>
      </c>
      <c r="AB24" s="21" t="s">
        <v>3456</v>
      </c>
      <c r="AC24" s="51" t="s">
        <v>3456</v>
      </c>
    </row>
    <row r="25" spans="1:29" s="20" customFormat="1" ht="26.25" customHeight="1" x14ac:dyDescent="0.2">
      <c r="A25" s="19">
        <v>61717</v>
      </c>
      <c r="B25" s="20" t="s">
        <v>1973</v>
      </c>
      <c r="C25" s="20" t="s">
        <v>1974</v>
      </c>
      <c r="D25" s="20" t="s">
        <v>1975</v>
      </c>
      <c r="E25" s="25" t="s">
        <v>273</v>
      </c>
      <c r="F25" s="25" t="s">
        <v>70</v>
      </c>
      <c r="G25" s="21">
        <v>38569</v>
      </c>
      <c r="H25" s="21"/>
      <c r="I25" s="22" t="s">
        <v>61</v>
      </c>
      <c r="J25" s="25" t="s">
        <v>70</v>
      </c>
      <c r="K25" s="27"/>
      <c r="L25" s="21"/>
      <c r="M25" s="33"/>
      <c r="N25" s="25" t="s">
        <v>70</v>
      </c>
      <c r="O25" s="25" t="s">
        <v>3456</v>
      </c>
      <c r="P25" s="25" t="s">
        <v>70</v>
      </c>
      <c r="Q25" s="25" t="s">
        <v>70</v>
      </c>
      <c r="R25" s="21" t="s">
        <v>3456</v>
      </c>
      <c r="S25" s="25" t="s">
        <v>3456</v>
      </c>
      <c r="T25" s="23" t="s">
        <v>3456</v>
      </c>
      <c r="U25" s="25" t="s">
        <v>70</v>
      </c>
      <c r="V25" s="25" t="s">
        <v>70</v>
      </c>
      <c r="W25" s="25" t="s">
        <v>70</v>
      </c>
      <c r="X25" s="25" t="s">
        <v>3456</v>
      </c>
      <c r="Y25" s="25" t="s">
        <v>3456</v>
      </c>
      <c r="Z25" s="25" t="s">
        <v>3456</v>
      </c>
      <c r="AA25" s="25" t="s">
        <v>3456</v>
      </c>
      <c r="AB25" s="21" t="s">
        <v>0</v>
      </c>
      <c r="AC25" s="51" t="s">
        <v>3456</v>
      </c>
    </row>
    <row r="26" spans="1:29" s="20" customFormat="1" ht="26.25" customHeight="1" x14ac:dyDescent="0.2">
      <c r="A26" s="19">
        <v>64013</v>
      </c>
      <c r="B26" s="20" t="s">
        <v>548</v>
      </c>
      <c r="C26" s="20" t="s">
        <v>549</v>
      </c>
      <c r="D26" s="20" t="s">
        <v>523</v>
      </c>
      <c r="E26" s="25" t="s">
        <v>118</v>
      </c>
      <c r="F26" s="25" t="s">
        <v>70</v>
      </c>
      <c r="G26" s="21">
        <v>41244</v>
      </c>
      <c r="H26" s="21"/>
      <c r="I26" s="22" t="s">
        <v>61</v>
      </c>
      <c r="J26" s="25" t="s">
        <v>70</v>
      </c>
      <c r="K26" s="27"/>
      <c r="L26" s="21"/>
      <c r="M26" s="33"/>
      <c r="N26" s="25" t="s">
        <v>3456</v>
      </c>
      <c r="O26" s="25" t="s">
        <v>70</v>
      </c>
      <c r="P26" s="25" t="s">
        <v>70</v>
      </c>
      <c r="Q26" s="25" t="s">
        <v>70</v>
      </c>
      <c r="R26" s="21" t="s">
        <v>3456</v>
      </c>
      <c r="S26" s="25" t="s">
        <v>3456</v>
      </c>
      <c r="T26" s="23" t="s">
        <v>3456</v>
      </c>
      <c r="U26" s="25" t="s">
        <v>70</v>
      </c>
      <c r="V26" s="25" t="s">
        <v>70</v>
      </c>
      <c r="W26" s="25" t="s">
        <v>70</v>
      </c>
      <c r="X26" s="25" t="s">
        <v>3456</v>
      </c>
      <c r="Y26" s="25" t="s">
        <v>3456</v>
      </c>
      <c r="Z26" s="25" t="s">
        <v>3456</v>
      </c>
      <c r="AA26" s="25" t="s">
        <v>3456</v>
      </c>
      <c r="AB26" s="21" t="s">
        <v>3456</v>
      </c>
      <c r="AC26" s="51" t="s">
        <v>3456</v>
      </c>
    </row>
    <row r="27" spans="1:29" s="20" customFormat="1" ht="26.25" customHeight="1" x14ac:dyDescent="0.2">
      <c r="A27" s="19">
        <v>67256</v>
      </c>
      <c r="B27" s="20" t="s">
        <v>508</v>
      </c>
      <c r="C27" s="20" t="s">
        <v>509</v>
      </c>
      <c r="D27" s="20" t="s">
        <v>501</v>
      </c>
      <c r="E27" s="25" t="s">
        <v>422</v>
      </c>
      <c r="F27" s="25" t="s">
        <v>70</v>
      </c>
      <c r="G27" s="21">
        <v>42439</v>
      </c>
      <c r="H27" s="21"/>
      <c r="I27" s="22" t="s">
        <v>61</v>
      </c>
      <c r="J27" s="25" t="s">
        <v>70</v>
      </c>
      <c r="K27" s="27"/>
      <c r="L27" s="21"/>
      <c r="M27" s="33"/>
      <c r="N27" s="25" t="s">
        <v>3456</v>
      </c>
      <c r="O27" s="25" t="s">
        <v>70</v>
      </c>
      <c r="P27" s="25" t="s">
        <v>70</v>
      </c>
      <c r="Q27" s="25" t="s">
        <v>70</v>
      </c>
      <c r="R27" s="21" t="s">
        <v>3456</v>
      </c>
      <c r="S27" s="25" t="s">
        <v>3456</v>
      </c>
      <c r="T27" s="23" t="s">
        <v>3456</v>
      </c>
      <c r="U27" s="25" t="s">
        <v>3456</v>
      </c>
      <c r="V27" s="25" t="s">
        <v>3456</v>
      </c>
      <c r="W27" s="25" t="s">
        <v>70</v>
      </c>
      <c r="X27" s="25" t="s">
        <v>3456</v>
      </c>
      <c r="Y27" s="25" t="s">
        <v>3456</v>
      </c>
      <c r="Z27" s="25" t="s">
        <v>3456</v>
      </c>
      <c r="AA27" s="25" t="s">
        <v>3456</v>
      </c>
      <c r="AB27" s="21" t="s">
        <v>3456</v>
      </c>
      <c r="AC27" s="51" t="s">
        <v>3456</v>
      </c>
    </row>
    <row r="28" spans="1:29" s="20" customFormat="1" ht="26.25" customHeight="1" x14ac:dyDescent="0.2">
      <c r="A28" s="19">
        <v>78354</v>
      </c>
      <c r="B28" s="20" t="s">
        <v>2733</v>
      </c>
      <c r="C28" s="20" t="s">
        <v>2734</v>
      </c>
      <c r="D28" s="20" t="s">
        <v>2735</v>
      </c>
      <c r="E28" s="25" t="s">
        <v>310</v>
      </c>
      <c r="F28" s="25" t="s">
        <v>70</v>
      </c>
      <c r="G28" s="21">
        <v>43615</v>
      </c>
      <c r="H28" s="21"/>
      <c r="I28" s="22" t="s">
        <v>61</v>
      </c>
      <c r="J28" s="25" t="s">
        <v>70</v>
      </c>
      <c r="K28" s="27"/>
      <c r="L28" s="21"/>
      <c r="M28" s="33"/>
      <c r="N28" s="25" t="s">
        <v>3456</v>
      </c>
      <c r="O28" s="25" t="s">
        <v>3456</v>
      </c>
      <c r="P28" s="25" t="s">
        <v>70</v>
      </c>
      <c r="Q28" s="25" t="s">
        <v>70</v>
      </c>
      <c r="R28" s="21" t="s">
        <v>3456</v>
      </c>
      <c r="S28" s="25" t="s">
        <v>3456</v>
      </c>
      <c r="T28" s="23" t="s">
        <v>3456</v>
      </c>
      <c r="U28" s="25" t="s">
        <v>70</v>
      </c>
      <c r="V28" s="25" t="s">
        <v>70</v>
      </c>
      <c r="W28" s="25" t="s">
        <v>70</v>
      </c>
      <c r="X28" s="25" t="s">
        <v>3456</v>
      </c>
      <c r="Y28" s="25" t="s">
        <v>3456</v>
      </c>
      <c r="Z28" s="25" t="s">
        <v>3456</v>
      </c>
      <c r="AA28" s="25" t="s">
        <v>3456</v>
      </c>
      <c r="AB28" s="21" t="s">
        <v>3456</v>
      </c>
      <c r="AC28" s="51" t="s">
        <v>3456</v>
      </c>
    </row>
    <row r="29" spans="1:29" s="20" customFormat="1" ht="26.25" customHeight="1" x14ac:dyDescent="0.2">
      <c r="A29" s="19">
        <v>66185</v>
      </c>
      <c r="B29" s="20" t="s">
        <v>1707</v>
      </c>
      <c r="C29" s="20" t="s">
        <v>1708</v>
      </c>
      <c r="D29" s="20" t="s">
        <v>1709</v>
      </c>
      <c r="E29" s="25" t="s">
        <v>1233</v>
      </c>
      <c r="F29" s="25" t="s">
        <v>70</v>
      </c>
      <c r="G29" s="21">
        <v>41992</v>
      </c>
      <c r="H29" s="21"/>
      <c r="I29" s="22" t="s">
        <v>61</v>
      </c>
      <c r="J29" s="25" t="s">
        <v>70</v>
      </c>
      <c r="K29" s="27"/>
      <c r="L29" s="21"/>
      <c r="M29" s="33"/>
      <c r="N29" s="25" t="s">
        <v>3456</v>
      </c>
      <c r="O29" s="25" t="s">
        <v>3456</v>
      </c>
      <c r="P29" s="25" t="s">
        <v>70</v>
      </c>
      <c r="Q29" s="25" t="s">
        <v>70</v>
      </c>
      <c r="R29" s="21" t="s">
        <v>3456</v>
      </c>
      <c r="S29" s="25" t="s">
        <v>3456</v>
      </c>
      <c r="T29" s="23" t="s">
        <v>3456</v>
      </c>
      <c r="U29" s="25" t="s">
        <v>3456</v>
      </c>
      <c r="V29" s="25" t="s">
        <v>3456</v>
      </c>
      <c r="W29" s="25" t="s">
        <v>70</v>
      </c>
      <c r="X29" s="25" t="s">
        <v>3456</v>
      </c>
      <c r="Y29" s="25" t="s">
        <v>3456</v>
      </c>
      <c r="Z29" s="25" t="s">
        <v>3456</v>
      </c>
      <c r="AA29" s="25" t="s">
        <v>3456</v>
      </c>
      <c r="AB29" s="21" t="s">
        <v>3456</v>
      </c>
      <c r="AC29" s="51" t="s">
        <v>3456</v>
      </c>
    </row>
    <row r="30" spans="1:29" s="20" customFormat="1" ht="26.25" customHeight="1" x14ac:dyDescent="0.2">
      <c r="A30" s="19">
        <v>78563</v>
      </c>
      <c r="B30" s="20" t="s">
        <v>716</v>
      </c>
      <c r="C30" s="20" t="s">
        <v>717</v>
      </c>
      <c r="D30" s="20" t="s">
        <v>718</v>
      </c>
      <c r="E30" s="25" t="s">
        <v>632</v>
      </c>
      <c r="F30" s="25" t="s">
        <v>70</v>
      </c>
      <c r="G30" s="21">
        <v>43538</v>
      </c>
      <c r="H30" s="21"/>
      <c r="I30" s="22" t="s">
        <v>61</v>
      </c>
      <c r="J30" s="25" t="s">
        <v>70</v>
      </c>
      <c r="K30" s="27"/>
      <c r="L30" s="21"/>
      <c r="M30" s="33"/>
      <c r="N30" s="25" t="s">
        <v>3456</v>
      </c>
      <c r="O30" s="25" t="s">
        <v>70</v>
      </c>
      <c r="P30" s="25" t="s">
        <v>70</v>
      </c>
      <c r="Q30" s="25" t="s">
        <v>70</v>
      </c>
      <c r="R30" s="21" t="s">
        <v>3456</v>
      </c>
      <c r="S30" s="25" t="s">
        <v>3456</v>
      </c>
      <c r="T30" s="23" t="s">
        <v>3456</v>
      </c>
      <c r="U30" s="25" t="s">
        <v>70</v>
      </c>
      <c r="V30" s="25" t="s">
        <v>70</v>
      </c>
      <c r="W30" s="25" t="s">
        <v>70</v>
      </c>
      <c r="X30" s="25" t="s">
        <v>3456</v>
      </c>
      <c r="Y30" s="25" t="s">
        <v>3456</v>
      </c>
      <c r="Z30" s="25" t="s">
        <v>3456</v>
      </c>
      <c r="AA30" s="25" t="s">
        <v>3456</v>
      </c>
      <c r="AB30" s="21" t="s">
        <v>3456</v>
      </c>
      <c r="AC30" s="51" t="s">
        <v>3456</v>
      </c>
    </row>
    <row r="31" spans="1:29" s="20" customFormat="1" ht="26.25" customHeight="1" x14ac:dyDescent="0.2">
      <c r="A31" s="19">
        <v>67189</v>
      </c>
      <c r="B31" s="20" t="s">
        <v>3174</v>
      </c>
      <c r="C31" s="20" t="s">
        <v>3175</v>
      </c>
      <c r="D31" s="20" t="s">
        <v>3985</v>
      </c>
      <c r="E31" s="25" t="s">
        <v>3176</v>
      </c>
      <c r="F31" s="25" t="s">
        <v>70</v>
      </c>
      <c r="G31" s="21">
        <v>42551</v>
      </c>
      <c r="H31" s="21"/>
      <c r="I31" s="22" t="s">
        <v>61</v>
      </c>
      <c r="J31" s="25" t="s">
        <v>70</v>
      </c>
      <c r="K31" s="27"/>
      <c r="L31" s="21"/>
      <c r="M31" s="33"/>
      <c r="N31" s="25" t="s">
        <v>3456</v>
      </c>
      <c r="O31" s="25" t="s">
        <v>3456</v>
      </c>
      <c r="P31" s="25" t="s">
        <v>70</v>
      </c>
      <c r="Q31" s="25" t="s">
        <v>70</v>
      </c>
      <c r="R31" s="21" t="s">
        <v>3456</v>
      </c>
      <c r="S31" s="25" t="s">
        <v>3456</v>
      </c>
      <c r="T31" s="23" t="s">
        <v>3456</v>
      </c>
      <c r="U31" s="25" t="s">
        <v>3456</v>
      </c>
      <c r="V31" s="25" t="s">
        <v>70</v>
      </c>
      <c r="W31" s="25" t="s">
        <v>70</v>
      </c>
      <c r="X31" s="25" t="s">
        <v>3456</v>
      </c>
      <c r="Y31" s="25" t="s">
        <v>3456</v>
      </c>
      <c r="Z31" s="25" t="s">
        <v>3456</v>
      </c>
      <c r="AA31" s="25" t="s">
        <v>3456</v>
      </c>
      <c r="AB31" s="21" t="s">
        <v>3456</v>
      </c>
      <c r="AC31" s="51" t="s">
        <v>3456</v>
      </c>
    </row>
    <row r="32" spans="1:29" s="20" customFormat="1" ht="26.25" customHeight="1" x14ac:dyDescent="0.2">
      <c r="A32" s="19">
        <v>81241</v>
      </c>
      <c r="B32" s="20" t="s">
        <v>4386</v>
      </c>
      <c r="C32" s="20" t="s">
        <v>4387</v>
      </c>
      <c r="D32" s="20" t="s">
        <v>4014</v>
      </c>
      <c r="E32" s="25" t="s">
        <v>70</v>
      </c>
      <c r="F32" s="25" t="s">
        <v>70</v>
      </c>
      <c r="G32" s="21">
        <v>45247</v>
      </c>
      <c r="H32" s="21"/>
      <c r="I32" s="22" t="s">
        <v>71</v>
      </c>
      <c r="J32" s="25" t="s">
        <v>3456</v>
      </c>
      <c r="K32" s="27" t="s">
        <v>4280</v>
      </c>
      <c r="L32" s="21" t="s">
        <v>3456</v>
      </c>
      <c r="M32" s="33"/>
      <c r="N32" s="25"/>
      <c r="O32" s="25"/>
      <c r="P32" s="25"/>
      <c r="Q32" s="25"/>
      <c r="R32" s="21"/>
      <c r="S32" s="25"/>
      <c r="T32" s="23"/>
      <c r="U32" s="25" t="s">
        <v>3456</v>
      </c>
      <c r="V32" s="25" t="s">
        <v>3456</v>
      </c>
      <c r="W32" s="25" t="s">
        <v>70</v>
      </c>
      <c r="X32" s="25" t="s">
        <v>3456</v>
      </c>
      <c r="Y32" s="25" t="s">
        <v>3456</v>
      </c>
      <c r="Z32" s="25" t="s">
        <v>3456</v>
      </c>
      <c r="AA32" s="25" t="s">
        <v>3456</v>
      </c>
      <c r="AB32" s="21" t="s">
        <v>3456</v>
      </c>
      <c r="AC32" s="51" t="s">
        <v>3456</v>
      </c>
    </row>
    <row r="33" spans="1:29" s="20" customFormat="1" ht="26.25" customHeight="1" x14ac:dyDescent="0.2">
      <c r="A33" s="19">
        <v>67495</v>
      </c>
      <c r="B33" s="20" t="s">
        <v>686</v>
      </c>
      <c r="C33" s="20" t="s">
        <v>687</v>
      </c>
      <c r="D33" s="20" t="s">
        <v>664</v>
      </c>
      <c r="E33" s="25" t="s">
        <v>665</v>
      </c>
      <c r="F33" s="25" t="s">
        <v>70</v>
      </c>
      <c r="G33" s="21">
        <v>43511</v>
      </c>
      <c r="H33" s="21"/>
      <c r="I33" s="22" t="s">
        <v>61</v>
      </c>
      <c r="J33" s="25" t="s">
        <v>70</v>
      </c>
      <c r="K33" s="27"/>
      <c r="L33" s="21"/>
      <c r="M33" s="33"/>
      <c r="N33" s="25" t="s">
        <v>3456</v>
      </c>
      <c r="O33" s="25" t="s">
        <v>70</v>
      </c>
      <c r="P33" s="25" t="s">
        <v>70</v>
      </c>
      <c r="Q33" s="25" t="s">
        <v>70</v>
      </c>
      <c r="R33" s="21" t="s">
        <v>3456</v>
      </c>
      <c r="S33" s="25" t="s">
        <v>3456</v>
      </c>
      <c r="T33" s="23" t="s">
        <v>3456</v>
      </c>
      <c r="U33" s="25" t="s">
        <v>70</v>
      </c>
      <c r="V33" s="25" t="s">
        <v>70</v>
      </c>
      <c r="W33" s="25" t="s">
        <v>70</v>
      </c>
      <c r="X33" s="25" t="s">
        <v>3456</v>
      </c>
      <c r="Y33" s="25" t="s">
        <v>3456</v>
      </c>
      <c r="Z33" s="25" t="s">
        <v>3456</v>
      </c>
      <c r="AA33" s="25" t="s">
        <v>3456</v>
      </c>
      <c r="AB33" s="21" t="s">
        <v>3456</v>
      </c>
      <c r="AC33" s="51" t="s">
        <v>3456</v>
      </c>
    </row>
    <row r="34" spans="1:29" s="20" customFormat="1" ht="26.25" customHeight="1" x14ac:dyDescent="0.2">
      <c r="A34" s="19">
        <v>80326</v>
      </c>
      <c r="B34" s="20" t="s">
        <v>3559</v>
      </c>
      <c r="C34" s="20" t="s">
        <v>3558</v>
      </c>
      <c r="D34" s="20" t="s">
        <v>3557</v>
      </c>
      <c r="E34" s="25" t="s">
        <v>151</v>
      </c>
      <c r="F34" s="25" t="s">
        <v>70</v>
      </c>
      <c r="G34" s="21">
        <v>44404</v>
      </c>
      <c r="H34" s="21"/>
      <c r="I34" s="22" t="s">
        <v>71</v>
      </c>
      <c r="J34" s="25" t="s">
        <v>3456</v>
      </c>
      <c r="K34" s="27" t="s">
        <v>4280</v>
      </c>
      <c r="L34" s="21" t="s">
        <v>3456</v>
      </c>
      <c r="M34" s="33"/>
      <c r="N34" s="25"/>
      <c r="O34" s="25"/>
      <c r="P34" s="25"/>
      <c r="Q34" s="25"/>
      <c r="R34" s="21"/>
      <c r="S34" s="25"/>
      <c r="T34" s="23"/>
      <c r="U34" s="25" t="s">
        <v>3456</v>
      </c>
      <c r="V34" s="25" t="s">
        <v>3456</v>
      </c>
      <c r="W34" s="25" t="s">
        <v>70</v>
      </c>
      <c r="X34" s="25" t="s">
        <v>3456</v>
      </c>
      <c r="Y34" s="25" t="s">
        <v>3456</v>
      </c>
      <c r="Z34" s="25" t="s">
        <v>3456</v>
      </c>
      <c r="AA34" s="25" t="s">
        <v>3456</v>
      </c>
      <c r="AB34" s="21" t="s">
        <v>3456</v>
      </c>
      <c r="AC34" s="51" t="s">
        <v>3456</v>
      </c>
    </row>
    <row r="35" spans="1:29" s="20" customFormat="1" ht="26.25" customHeight="1" x14ac:dyDescent="0.2">
      <c r="A35" s="19">
        <v>66769</v>
      </c>
      <c r="B35" s="20" t="s">
        <v>1054</v>
      </c>
      <c r="C35" s="20" t="s">
        <v>1055</v>
      </c>
      <c r="D35" s="20" t="s">
        <v>1056</v>
      </c>
      <c r="E35" s="25" t="s">
        <v>60</v>
      </c>
      <c r="F35" s="25" t="s">
        <v>70</v>
      </c>
      <c r="G35" s="21">
        <v>42242</v>
      </c>
      <c r="H35" s="21"/>
      <c r="I35" s="22" t="s">
        <v>61</v>
      </c>
      <c r="J35" s="25" t="s">
        <v>70</v>
      </c>
      <c r="K35" s="27"/>
      <c r="L35" s="21"/>
      <c r="M35" s="33"/>
      <c r="N35" s="25" t="s">
        <v>3456</v>
      </c>
      <c r="O35" s="25" t="s">
        <v>70</v>
      </c>
      <c r="P35" s="25" t="s">
        <v>70</v>
      </c>
      <c r="Q35" s="25" t="s">
        <v>70</v>
      </c>
      <c r="R35" s="21" t="s">
        <v>3456</v>
      </c>
      <c r="S35" s="25" t="s">
        <v>3456</v>
      </c>
      <c r="T35" s="23" t="s">
        <v>3456</v>
      </c>
      <c r="U35" s="25" t="s">
        <v>70</v>
      </c>
      <c r="V35" s="25" t="s">
        <v>70</v>
      </c>
      <c r="W35" s="25" t="s">
        <v>70</v>
      </c>
      <c r="X35" s="25" t="s">
        <v>3456</v>
      </c>
      <c r="Y35" s="25" t="s">
        <v>3456</v>
      </c>
      <c r="Z35" s="25" t="s">
        <v>3456</v>
      </c>
      <c r="AA35" s="25" t="s">
        <v>3456</v>
      </c>
      <c r="AB35" s="21" t="s">
        <v>3456</v>
      </c>
      <c r="AC35" s="51" t="s">
        <v>3456</v>
      </c>
    </row>
    <row r="36" spans="1:29" s="20" customFormat="1" ht="26.25" customHeight="1" x14ac:dyDescent="0.2">
      <c r="A36" s="19">
        <v>78616</v>
      </c>
      <c r="B36" s="20" t="s">
        <v>74</v>
      </c>
      <c r="C36" s="20" t="s">
        <v>75</v>
      </c>
      <c r="D36" s="20" t="s">
        <v>76</v>
      </c>
      <c r="E36" s="25" t="s">
        <v>77</v>
      </c>
      <c r="F36" s="25" t="s">
        <v>70</v>
      </c>
      <c r="G36" s="21">
        <v>43636</v>
      </c>
      <c r="H36" s="21"/>
      <c r="I36" s="22" t="s">
        <v>61</v>
      </c>
      <c r="J36" s="25" t="s">
        <v>70</v>
      </c>
      <c r="K36" s="27"/>
      <c r="L36" s="21"/>
      <c r="M36" s="33"/>
      <c r="N36" s="25" t="s">
        <v>3456</v>
      </c>
      <c r="O36" s="25" t="s">
        <v>3456</v>
      </c>
      <c r="P36" s="25" t="s">
        <v>70</v>
      </c>
      <c r="Q36" s="25" t="s">
        <v>70</v>
      </c>
      <c r="R36" s="21" t="s">
        <v>3456</v>
      </c>
      <c r="S36" s="25" t="s">
        <v>3456</v>
      </c>
      <c r="T36" s="23" t="s">
        <v>3456</v>
      </c>
      <c r="U36" s="25" t="s">
        <v>3456</v>
      </c>
      <c r="V36" s="25" t="s">
        <v>3456</v>
      </c>
      <c r="W36" s="25" t="s">
        <v>70</v>
      </c>
      <c r="X36" s="25" t="s">
        <v>3456</v>
      </c>
      <c r="Y36" s="25" t="s">
        <v>3456</v>
      </c>
      <c r="Z36" s="25" t="s">
        <v>3456</v>
      </c>
      <c r="AA36" s="25" t="s">
        <v>3456</v>
      </c>
      <c r="AB36" s="21" t="s">
        <v>3456</v>
      </c>
      <c r="AC36" s="51" t="s">
        <v>3456</v>
      </c>
    </row>
    <row r="37" spans="1:29" s="20" customFormat="1" ht="26.25" customHeight="1" x14ac:dyDescent="0.2">
      <c r="A37" s="19">
        <v>78412</v>
      </c>
      <c r="B37" s="20" t="s">
        <v>801</v>
      </c>
      <c r="C37" s="20" t="s">
        <v>802</v>
      </c>
      <c r="D37" s="20" t="s">
        <v>741</v>
      </c>
      <c r="E37" s="25" t="s">
        <v>114</v>
      </c>
      <c r="F37" s="25" t="s">
        <v>70</v>
      </c>
      <c r="G37" s="21">
        <v>43567</v>
      </c>
      <c r="H37" s="21"/>
      <c r="I37" s="22" t="s">
        <v>61</v>
      </c>
      <c r="J37" s="25" t="s">
        <v>70</v>
      </c>
      <c r="K37" s="27"/>
      <c r="L37" s="21"/>
      <c r="M37" s="33"/>
      <c r="N37" s="25" t="s">
        <v>3456</v>
      </c>
      <c r="O37" s="25" t="s">
        <v>3456</v>
      </c>
      <c r="P37" s="25" t="s">
        <v>70</v>
      </c>
      <c r="Q37" s="25" t="s">
        <v>70</v>
      </c>
      <c r="R37" s="21" t="s">
        <v>3456</v>
      </c>
      <c r="S37" s="25" t="s">
        <v>3456</v>
      </c>
      <c r="T37" s="23" t="s">
        <v>3456</v>
      </c>
      <c r="U37" s="25" t="s">
        <v>70</v>
      </c>
      <c r="V37" s="25" t="s">
        <v>70</v>
      </c>
      <c r="W37" s="25" t="s">
        <v>70</v>
      </c>
      <c r="X37" s="25" t="s">
        <v>3456</v>
      </c>
      <c r="Y37" s="25" t="s">
        <v>3456</v>
      </c>
      <c r="Z37" s="25" t="s">
        <v>3456</v>
      </c>
      <c r="AA37" s="25" t="s">
        <v>3456</v>
      </c>
      <c r="AB37" s="21" t="s">
        <v>3456</v>
      </c>
      <c r="AC37" s="51" t="s">
        <v>3456</v>
      </c>
    </row>
    <row r="38" spans="1:29" s="20" customFormat="1" ht="26.25" customHeight="1" x14ac:dyDescent="0.2">
      <c r="A38" s="19">
        <v>80968</v>
      </c>
      <c r="B38" s="20" t="s">
        <v>4363</v>
      </c>
      <c r="C38" s="20" t="s">
        <v>4364</v>
      </c>
      <c r="D38" s="20" t="s">
        <v>4365</v>
      </c>
      <c r="E38" s="25" t="s">
        <v>3501</v>
      </c>
      <c r="F38" s="25" t="s">
        <v>70</v>
      </c>
      <c r="G38" s="21">
        <v>45090</v>
      </c>
      <c r="H38" s="21"/>
      <c r="I38" s="22" t="s">
        <v>71</v>
      </c>
      <c r="J38" s="25" t="s">
        <v>3456</v>
      </c>
      <c r="K38" s="27" t="s">
        <v>4280</v>
      </c>
      <c r="L38" s="21" t="s">
        <v>3456</v>
      </c>
      <c r="M38" s="33"/>
      <c r="N38" s="25"/>
      <c r="O38" s="25"/>
      <c r="P38" s="25"/>
      <c r="Q38" s="25"/>
      <c r="R38" s="21"/>
      <c r="S38" s="25"/>
      <c r="T38" s="23"/>
      <c r="U38" s="25" t="s">
        <v>3456</v>
      </c>
      <c r="V38" s="25" t="s">
        <v>3456</v>
      </c>
      <c r="W38" s="25" t="s">
        <v>70</v>
      </c>
      <c r="X38" s="25" t="s">
        <v>3456</v>
      </c>
      <c r="Y38" s="25" t="s">
        <v>3456</v>
      </c>
      <c r="Z38" s="25" t="s">
        <v>3456</v>
      </c>
      <c r="AA38" s="25" t="s">
        <v>3456</v>
      </c>
      <c r="AB38" s="21" t="s">
        <v>3456</v>
      </c>
      <c r="AC38" s="51" t="s">
        <v>3456</v>
      </c>
    </row>
    <row r="39" spans="1:29" s="20" customFormat="1" ht="26.25" customHeight="1" x14ac:dyDescent="0.2">
      <c r="A39" s="19">
        <v>66895</v>
      </c>
      <c r="B39" s="20" t="s">
        <v>674</v>
      </c>
      <c r="C39" s="20" t="s">
        <v>675</v>
      </c>
      <c r="D39" s="20" t="s">
        <v>664</v>
      </c>
      <c r="E39" s="25" t="s">
        <v>665</v>
      </c>
      <c r="F39" s="25" t="s">
        <v>70</v>
      </c>
      <c r="G39" s="21">
        <v>42493</v>
      </c>
      <c r="H39" s="21"/>
      <c r="I39" s="22" t="s">
        <v>61</v>
      </c>
      <c r="J39" s="25" t="s">
        <v>70</v>
      </c>
      <c r="K39" s="27"/>
      <c r="L39" s="21"/>
      <c r="M39" s="33"/>
      <c r="N39" s="25" t="s">
        <v>3456</v>
      </c>
      <c r="O39" s="25" t="s">
        <v>70</v>
      </c>
      <c r="P39" s="25" t="s">
        <v>70</v>
      </c>
      <c r="Q39" s="25" t="s">
        <v>70</v>
      </c>
      <c r="R39" s="21" t="s">
        <v>3456</v>
      </c>
      <c r="S39" s="25" t="s">
        <v>3456</v>
      </c>
      <c r="T39" s="23" t="s">
        <v>3456</v>
      </c>
      <c r="U39" s="25" t="s">
        <v>70</v>
      </c>
      <c r="V39" s="25" t="s">
        <v>70</v>
      </c>
      <c r="W39" s="25" t="s">
        <v>70</v>
      </c>
      <c r="X39" s="25" t="s">
        <v>3456</v>
      </c>
      <c r="Y39" s="25" t="s">
        <v>3456</v>
      </c>
      <c r="Z39" s="25" t="s">
        <v>3456</v>
      </c>
      <c r="AA39" s="25" t="s">
        <v>3456</v>
      </c>
      <c r="AB39" s="21" t="s">
        <v>3456</v>
      </c>
      <c r="AC39" s="51" t="s">
        <v>3456</v>
      </c>
    </row>
    <row r="40" spans="1:29" s="20" customFormat="1" ht="26.25" customHeight="1" x14ac:dyDescent="0.2">
      <c r="A40" s="19">
        <v>65189</v>
      </c>
      <c r="B40" s="20" t="s">
        <v>1646</v>
      </c>
      <c r="C40" s="20" t="s">
        <v>1647</v>
      </c>
      <c r="D40" s="20" t="s">
        <v>438</v>
      </c>
      <c r="E40" s="25" t="s">
        <v>3984</v>
      </c>
      <c r="F40" s="25" t="s">
        <v>70</v>
      </c>
      <c r="G40" s="21">
        <v>40898</v>
      </c>
      <c r="H40" s="21"/>
      <c r="I40" s="22" t="s">
        <v>61</v>
      </c>
      <c r="J40" s="25" t="s">
        <v>70</v>
      </c>
      <c r="K40" s="27"/>
      <c r="L40" s="21"/>
      <c r="M40" s="33"/>
      <c r="N40" s="25" t="s">
        <v>3456</v>
      </c>
      <c r="O40" s="25" t="s">
        <v>3456</v>
      </c>
      <c r="P40" s="25" t="s">
        <v>70</v>
      </c>
      <c r="Q40" s="25" t="s">
        <v>70</v>
      </c>
      <c r="R40" s="21" t="s">
        <v>3456</v>
      </c>
      <c r="S40" s="25" t="s">
        <v>3456</v>
      </c>
      <c r="T40" s="23" t="s">
        <v>3456</v>
      </c>
      <c r="U40" s="25" t="s">
        <v>3456</v>
      </c>
      <c r="V40" s="25" t="s">
        <v>70</v>
      </c>
      <c r="W40" s="25" t="s">
        <v>70</v>
      </c>
      <c r="X40" s="25" t="s">
        <v>3456</v>
      </c>
      <c r="Y40" s="25" t="s">
        <v>3456</v>
      </c>
      <c r="Z40" s="25" t="s">
        <v>3456</v>
      </c>
      <c r="AA40" s="25" t="s">
        <v>3456</v>
      </c>
      <c r="AB40" s="21" t="s">
        <v>3456</v>
      </c>
      <c r="AC40" s="51" t="s">
        <v>3456</v>
      </c>
    </row>
    <row r="41" spans="1:29" s="20" customFormat="1" ht="26.25" customHeight="1" x14ac:dyDescent="0.2">
      <c r="A41" s="19">
        <v>80537</v>
      </c>
      <c r="B41" s="20" t="s">
        <v>4259</v>
      </c>
      <c r="C41" s="20" t="s">
        <v>4258</v>
      </c>
      <c r="D41" s="20" t="s">
        <v>631</v>
      </c>
      <c r="E41" s="25" t="s">
        <v>114</v>
      </c>
      <c r="F41" s="25" t="s">
        <v>70</v>
      </c>
      <c r="G41" s="21">
        <v>44617</v>
      </c>
      <c r="H41" s="21"/>
      <c r="I41" s="22" t="s">
        <v>71</v>
      </c>
      <c r="J41" s="25" t="s">
        <v>3456</v>
      </c>
      <c r="K41" s="27" t="s">
        <v>4280</v>
      </c>
      <c r="L41" s="21" t="s">
        <v>3456</v>
      </c>
      <c r="M41" s="33"/>
      <c r="N41" s="25"/>
      <c r="O41" s="25"/>
      <c r="P41" s="25"/>
      <c r="Q41" s="25"/>
      <c r="R41" s="21"/>
      <c r="S41" s="25"/>
      <c r="T41" s="23"/>
      <c r="U41" s="25" t="s">
        <v>3456</v>
      </c>
      <c r="V41" s="25" t="s">
        <v>3456</v>
      </c>
      <c r="W41" s="25" t="s">
        <v>70</v>
      </c>
      <c r="X41" s="25" t="s">
        <v>3456</v>
      </c>
      <c r="Y41" s="25" t="s">
        <v>3456</v>
      </c>
      <c r="Z41" s="25" t="s">
        <v>3456</v>
      </c>
      <c r="AA41" s="25" t="s">
        <v>3456</v>
      </c>
      <c r="AB41" s="21" t="s">
        <v>3456</v>
      </c>
      <c r="AC41" s="51" t="s">
        <v>3456</v>
      </c>
    </row>
    <row r="42" spans="1:29" s="20" customFormat="1" ht="26.25" customHeight="1" x14ac:dyDescent="0.2">
      <c r="A42" s="19">
        <v>79614</v>
      </c>
      <c r="B42" s="20" t="s">
        <v>3546</v>
      </c>
      <c r="C42" s="20" t="s">
        <v>3545</v>
      </c>
      <c r="D42" s="20" t="s">
        <v>3544</v>
      </c>
      <c r="E42" s="25" t="s">
        <v>114</v>
      </c>
      <c r="F42" s="25" t="s">
        <v>3092</v>
      </c>
      <c r="G42" s="21">
        <v>44344</v>
      </c>
      <c r="H42" s="21"/>
      <c r="I42" s="22" t="s">
        <v>71</v>
      </c>
      <c r="J42" s="25" t="s">
        <v>3456</v>
      </c>
      <c r="K42" s="27" t="s">
        <v>4280</v>
      </c>
      <c r="L42" s="21" t="s">
        <v>3456</v>
      </c>
      <c r="M42" s="33"/>
      <c r="N42" s="25"/>
      <c r="O42" s="25"/>
      <c r="P42" s="25"/>
      <c r="Q42" s="25"/>
      <c r="R42" s="21"/>
      <c r="S42" s="25"/>
      <c r="T42" s="23"/>
      <c r="U42" s="25" t="s">
        <v>3456</v>
      </c>
      <c r="V42" s="25" t="s">
        <v>3456</v>
      </c>
      <c r="W42" s="25" t="s">
        <v>70</v>
      </c>
      <c r="X42" s="25" t="s">
        <v>3456</v>
      </c>
      <c r="Y42" s="25" t="s">
        <v>3456</v>
      </c>
      <c r="Z42" s="25" t="s">
        <v>3456</v>
      </c>
      <c r="AA42" s="25" t="s">
        <v>3456</v>
      </c>
      <c r="AB42" s="21" t="s">
        <v>3456</v>
      </c>
      <c r="AC42" s="51" t="s">
        <v>3456</v>
      </c>
    </row>
    <row r="43" spans="1:29" s="20" customFormat="1" ht="26.25" customHeight="1" x14ac:dyDescent="0.2">
      <c r="A43" s="19">
        <v>80507</v>
      </c>
      <c r="B43" s="20" t="s">
        <v>4242</v>
      </c>
      <c r="C43" s="20" t="s">
        <v>4241</v>
      </c>
      <c r="D43" s="20" t="s">
        <v>4330</v>
      </c>
      <c r="E43" s="25" t="s">
        <v>570</v>
      </c>
      <c r="F43" s="25" t="s">
        <v>70</v>
      </c>
      <c r="G43" s="21">
        <v>44593</v>
      </c>
      <c r="H43" s="21"/>
      <c r="I43" s="22" t="s">
        <v>71</v>
      </c>
      <c r="J43" s="25" t="s">
        <v>3456</v>
      </c>
      <c r="K43" s="27"/>
      <c r="L43" s="21"/>
      <c r="M43" s="33" t="s">
        <v>3456</v>
      </c>
      <c r="N43" s="25"/>
      <c r="O43" s="25"/>
      <c r="P43" s="25"/>
      <c r="Q43" s="25"/>
      <c r="R43" s="21"/>
      <c r="S43" s="25"/>
      <c r="T43" s="23"/>
      <c r="U43" s="25" t="s">
        <v>3456</v>
      </c>
      <c r="V43" s="25" t="s">
        <v>3456</v>
      </c>
      <c r="W43" s="25" t="s">
        <v>70</v>
      </c>
      <c r="X43" s="25" t="s">
        <v>3456</v>
      </c>
      <c r="Y43" s="25" t="s">
        <v>3456</v>
      </c>
      <c r="Z43" s="25" t="s">
        <v>3456</v>
      </c>
      <c r="AA43" s="25" t="s">
        <v>3456</v>
      </c>
      <c r="AB43" s="21" t="s">
        <v>3456</v>
      </c>
      <c r="AC43" s="51" t="s">
        <v>3456</v>
      </c>
    </row>
    <row r="44" spans="1:29" s="20" customFormat="1" ht="26.25" customHeight="1" x14ac:dyDescent="0.2">
      <c r="A44" s="19">
        <v>78621</v>
      </c>
      <c r="B44" s="20" t="s">
        <v>2652</v>
      </c>
      <c r="C44" s="20" t="s">
        <v>2653</v>
      </c>
      <c r="D44" s="20" t="s">
        <v>4016</v>
      </c>
      <c r="E44" s="25" t="s">
        <v>212</v>
      </c>
      <c r="F44" s="25" t="s">
        <v>70</v>
      </c>
      <c r="G44" s="21">
        <v>43354</v>
      </c>
      <c r="H44" s="21"/>
      <c r="I44" s="22" t="s">
        <v>61</v>
      </c>
      <c r="J44" s="25" t="s">
        <v>70</v>
      </c>
      <c r="K44" s="27"/>
      <c r="L44" s="21"/>
      <c r="M44" s="33"/>
      <c r="N44" s="25" t="s">
        <v>3456</v>
      </c>
      <c r="O44" s="25" t="s">
        <v>70</v>
      </c>
      <c r="P44" s="25" t="s">
        <v>70</v>
      </c>
      <c r="Q44" s="25" t="s">
        <v>70</v>
      </c>
      <c r="R44" s="21" t="s">
        <v>3456</v>
      </c>
      <c r="S44" s="25" t="s">
        <v>3456</v>
      </c>
      <c r="T44" s="23" t="s">
        <v>3456</v>
      </c>
      <c r="U44" s="25" t="s">
        <v>70</v>
      </c>
      <c r="V44" s="25" t="s">
        <v>70</v>
      </c>
      <c r="W44" s="25" t="s">
        <v>70</v>
      </c>
      <c r="X44" s="25" t="s">
        <v>3456</v>
      </c>
      <c r="Y44" s="25" t="s">
        <v>3456</v>
      </c>
      <c r="Z44" s="25" t="s">
        <v>3456</v>
      </c>
      <c r="AA44" s="25" t="s">
        <v>3456</v>
      </c>
      <c r="AB44" s="21" t="s">
        <v>3456</v>
      </c>
      <c r="AC44" s="51" t="s">
        <v>3456</v>
      </c>
    </row>
    <row r="45" spans="1:29" s="20" customFormat="1" ht="26.25" customHeight="1" x14ac:dyDescent="0.2">
      <c r="A45" s="19">
        <v>66780</v>
      </c>
      <c r="B45" s="20" t="s">
        <v>3090</v>
      </c>
      <c r="C45" s="20" t="s">
        <v>3091</v>
      </c>
      <c r="D45" s="20" t="s">
        <v>4012</v>
      </c>
      <c r="E45" s="25" t="s">
        <v>114</v>
      </c>
      <c r="F45" s="25" t="s">
        <v>3092</v>
      </c>
      <c r="G45" s="21">
        <v>42184</v>
      </c>
      <c r="H45" s="21"/>
      <c r="I45" s="22" t="s">
        <v>61</v>
      </c>
      <c r="J45" s="25" t="s">
        <v>70</v>
      </c>
      <c r="K45" s="27"/>
      <c r="L45" s="21"/>
      <c r="M45" s="33"/>
      <c r="N45" s="25" t="s">
        <v>3456</v>
      </c>
      <c r="O45" s="25" t="s">
        <v>70</v>
      </c>
      <c r="P45" s="25" t="s">
        <v>70</v>
      </c>
      <c r="Q45" s="25" t="s">
        <v>70</v>
      </c>
      <c r="R45" s="21" t="s">
        <v>3456</v>
      </c>
      <c r="S45" s="25" t="s">
        <v>3456</v>
      </c>
      <c r="T45" s="23" t="s">
        <v>3456</v>
      </c>
      <c r="U45" s="25" t="s">
        <v>70</v>
      </c>
      <c r="V45" s="25" t="s">
        <v>70</v>
      </c>
      <c r="W45" s="25" t="s">
        <v>70</v>
      </c>
      <c r="X45" s="25" t="s">
        <v>3456</v>
      </c>
      <c r="Y45" s="25" t="s">
        <v>3456</v>
      </c>
      <c r="Z45" s="25" t="s">
        <v>3456</v>
      </c>
      <c r="AA45" s="25" t="s">
        <v>3456</v>
      </c>
      <c r="AB45" s="21" t="s">
        <v>3456</v>
      </c>
      <c r="AC45" s="51" t="s">
        <v>3456</v>
      </c>
    </row>
    <row r="46" spans="1:29" s="20" customFormat="1" ht="26.25" customHeight="1" x14ac:dyDescent="0.2">
      <c r="A46" s="19">
        <v>60765</v>
      </c>
      <c r="B46" s="20" t="s">
        <v>1489</v>
      </c>
      <c r="C46" s="20" t="s">
        <v>1490</v>
      </c>
      <c r="D46" s="20" t="s">
        <v>1491</v>
      </c>
      <c r="E46" s="25" t="s">
        <v>1492</v>
      </c>
      <c r="F46" s="25" t="s">
        <v>70</v>
      </c>
      <c r="G46" s="21">
        <v>37419</v>
      </c>
      <c r="H46" s="21"/>
      <c r="I46" s="22" t="s">
        <v>61</v>
      </c>
      <c r="J46" s="25" t="s">
        <v>70</v>
      </c>
      <c r="K46" s="27"/>
      <c r="L46" s="21"/>
      <c r="M46" s="33"/>
      <c r="N46" s="25" t="s">
        <v>70</v>
      </c>
      <c r="O46" s="25" t="s">
        <v>70</v>
      </c>
      <c r="P46" s="25" t="s">
        <v>70</v>
      </c>
      <c r="Q46" s="25" t="s">
        <v>70</v>
      </c>
      <c r="R46" s="21" t="s">
        <v>3456</v>
      </c>
      <c r="S46" s="25" t="s">
        <v>3456</v>
      </c>
      <c r="T46" s="23" t="s">
        <v>3456</v>
      </c>
      <c r="U46" s="25" t="s">
        <v>3456</v>
      </c>
      <c r="V46" s="25" t="s">
        <v>70</v>
      </c>
      <c r="W46" s="25" t="s">
        <v>70</v>
      </c>
      <c r="X46" s="25" t="s">
        <v>3456</v>
      </c>
      <c r="Y46" s="25" t="s">
        <v>3456</v>
      </c>
      <c r="Z46" s="25" t="s">
        <v>3456</v>
      </c>
      <c r="AA46" s="25" t="s">
        <v>3456</v>
      </c>
      <c r="AB46" s="21" t="s">
        <v>0</v>
      </c>
      <c r="AC46" s="51" t="s">
        <v>3456</v>
      </c>
    </row>
    <row r="47" spans="1:29" s="20" customFormat="1" ht="26.25" customHeight="1" x14ac:dyDescent="0.2">
      <c r="A47" s="19">
        <v>81814</v>
      </c>
      <c r="B47" s="20" t="s">
        <v>4667</v>
      </c>
      <c r="C47" s="20" t="s">
        <v>4668</v>
      </c>
      <c r="D47" s="20" t="s">
        <v>4669</v>
      </c>
      <c r="E47" s="25" t="s">
        <v>156</v>
      </c>
      <c r="F47" s="25" t="s">
        <v>70</v>
      </c>
      <c r="G47" s="21">
        <v>45282</v>
      </c>
      <c r="H47" s="21"/>
      <c r="I47" s="22" t="s">
        <v>71</v>
      </c>
      <c r="J47" s="25" t="s">
        <v>3456</v>
      </c>
      <c r="K47" s="27" t="s">
        <v>4280</v>
      </c>
      <c r="L47" s="21" t="s">
        <v>3456</v>
      </c>
      <c r="M47" s="33"/>
      <c r="N47" s="25"/>
      <c r="O47" s="25"/>
      <c r="P47" s="25"/>
      <c r="Q47" s="25"/>
      <c r="R47" s="21"/>
      <c r="S47" s="25"/>
      <c r="T47" s="23"/>
      <c r="U47" s="25" t="s">
        <v>3456</v>
      </c>
      <c r="V47" s="25" t="s">
        <v>3456</v>
      </c>
      <c r="W47" s="25" t="s">
        <v>70</v>
      </c>
      <c r="X47" s="25" t="s">
        <v>3456</v>
      </c>
      <c r="Y47" s="25" t="s">
        <v>3456</v>
      </c>
      <c r="Z47" s="25" t="s">
        <v>3456</v>
      </c>
      <c r="AA47" s="25" t="s">
        <v>3456</v>
      </c>
      <c r="AB47" s="21" t="s">
        <v>3456</v>
      </c>
      <c r="AC47" s="51" t="s">
        <v>3456</v>
      </c>
    </row>
    <row r="48" spans="1:29" s="20" customFormat="1" ht="26.25" customHeight="1" x14ac:dyDescent="0.2">
      <c r="A48" s="19">
        <v>78801</v>
      </c>
      <c r="B48" s="20" t="s">
        <v>3572</v>
      </c>
      <c r="C48" s="20" t="s">
        <v>3571</v>
      </c>
      <c r="D48" s="20" t="s">
        <v>317</v>
      </c>
      <c r="E48" s="25" t="s">
        <v>3501</v>
      </c>
      <c r="F48" s="25" t="s">
        <v>70</v>
      </c>
      <c r="G48" s="21">
        <v>44475</v>
      </c>
      <c r="H48" s="21"/>
      <c r="I48" s="22" t="s">
        <v>61</v>
      </c>
      <c r="J48" s="25" t="s">
        <v>3456</v>
      </c>
      <c r="K48" s="27"/>
      <c r="L48" s="21"/>
      <c r="M48" s="33"/>
      <c r="N48" s="25" t="s">
        <v>3456</v>
      </c>
      <c r="O48" s="25" t="s">
        <v>3456</v>
      </c>
      <c r="P48" s="25" t="s">
        <v>3456</v>
      </c>
      <c r="Q48" s="25" t="s">
        <v>70</v>
      </c>
      <c r="R48" s="21" t="s">
        <v>3456</v>
      </c>
      <c r="S48" s="25" t="s">
        <v>3456</v>
      </c>
      <c r="T48" s="23" t="s">
        <v>3456</v>
      </c>
      <c r="U48" s="25" t="s">
        <v>3456</v>
      </c>
      <c r="V48" s="25" t="s">
        <v>3456</v>
      </c>
      <c r="W48" s="25" t="s">
        <v>70</v>
      </c>
      <c r="X48" s="25" t="s">
        <v>3456</v>
      </c>
      <c r="Y48" s="25" t="s">
        <v>3456</v>
      </c>
      <c r="Z48" s="25" t="s">
        <v>3456</v>
      </c>
      <c r="AA48" s="25" t="s">
        <v>3456</v>
      </c>
      <c r="AB48" s="21" t="s">
        <v>3456</v>
      </c>
      <c r="AC48" s="51" t="s">
        <v>3456</v>
      </c>
    </row>
    <row r="49" spans="1:29" s="20" customFormat="1" ht="26.25" customHeight="1" x14ac:dyDescent="0.2">
      <c r="A49" s="19">
        <v>62610</v>
      </c>
      <c r="B49" s="20" t="s">
        <v>1002</v>
      </c>
      <c r="C49" s="20" t="s">
        <v>1003</v>
      </c>
      <c r="D49" s="20" t="s">
        <v>1004</v>
      </c>
      <c r="E49" s="25" t="s">
        <v>1005</v>
      </c>
      <c r="F49" s="25" t="s">
        <v>70</v>
      </c>
      <c r="G49" s="21">
        <v>38899</v>
      </c>
      <c r="H49" s="21"/>
      <c r="I49" s="22" t="s">
        <v>61</v>
      </c>
      <c r="J49" s="25" t="s">
        <v>70</v>
      </c>
      <c r="K49" s="27"/>
      <c r="L49" s="21"/>
      <c r="M49" s="33"/>
      <c r="N49" s="25" t="s">
        <v>70</v>
      </c>
      <c r="O49" s="25" t="s">
        <v>70</v>
      </c>
      <c r="P49" s="25" t="s">
        <v>70</v>
      </c>
      <c r="Q49" s="25" t="s">
        <v>70</v>
      </c>
      <c r="R49" s="21" t="s">
        <v>3456</v>
      </c>
      <c r="S49" s="25" t="s">
        <v>3456</v>
      </c>
      <c r="T49" s="23" t="s">
        <v>3456</v>
      </c>
      <c r="U49" s="25" t="s">
        <v>70</v>
      </c>
      <c r="V49" s="25" t="s">
        <v>70</v>
      </c>
      <c r="W49" s="25" t="s">
        <v>70</v>
      </c>
      <c r="X49" s="25" t="s">
        <v>3456</v>
      </c>
      <c r="Y49" s="25" t="s">
        <v>3456</v>
      </c>
      <c r="Z49" s="25" t="s">
        <v>3456</v>
      </c>
      <c r="AA49" s="25" t="s">
        <v>3456</v>
      </c>
      <c r="AB49" s="21" t="s">
        <v>3456</v>
      </c>
      <c r="AC49" s="51" t="s">
        <v>3456</v>
      </c>
    </row>
    <row r="50" spans="1:29" s="20" customFormat="1" ht="26.25" customHeight="1" x14ac:dyDescent="0.2">
      <c r="A50" s="19">
        <v>62808</v>
      </c>
      <c r="B50" s="20" t="s">
        <v>2126</v>
      </c>
      <c r="C50" s="20" t="s">
        <v>2127</v>
      </c>
      <c r="D50" s="20" t="s">
        <v>1951</v>
      </c>
      <c r="E50" s="25" t="s">
        <v>1084</v>
      </c>
      <c r="F50" s="25" t="s">
        <v>70</v>
      </c>
      <c r="G50" s="21">
        <v>39156</v>
      </c>
      <c r="H50" s="21"/>
      <c r="I50" s="22" t="s">
        <v>61</v>
      </c>
      <c r="J50" s="25" t="s">
        <v>70</v>
      </c>
      <c r="K50" s="27"/>
      <c r="L50" s="21"/>
      <c r="M50" s="33"/>
      <c r="N50" s="25" t="s">
        <v>70</v>
      </c>
      <c r="O50" s="25" t="s">
        <v>70</v>
      </c>
      <c r="P50" s="25" t="s">
        <v>70</v>
      </c>
      <c r="Q50" s="25" t="s">
        <v>70</v>
      </c>
      <c r="R50" s="21" t="s">
        <v>3456</v>
      </c>
      <c r="S50" s="25" t="s">
        <v>3456</v>
      </c>
      <c r="T50" s="23" t="s">
        <v>3456</v>
      </c>
      <c r="U50" s="25" t="s">
        <v>70</v>
      </c>
      <c r="V50" s="25" t="s">
        <v>70</v>
      </c>
      <c r="W50" s="25" t="s">
        <v>70</v>
      </c>
      <c r="X50" s="25" t="s">
        <v>3456</v>
      </c>
      <c r="Y50" s="25" t="s">
        <v>3456</v>
      </c>
      <c r="Z50" s="25" t="s">
        <v>3456</v>
      </c>
      <c r="AA50" s="25" t="s">
        <v>3456</v>
      </c>
      <c r="AB50" s="21" t="s">
        <v>0</v>
      </c>
      <c r="AC50" s="51" t="s">
        <v>3456</v>
      </c>
    </row>
    <row r="51" spans="1:29" s="20" customFormat="1" ht="26.25" customHeight="1" x14ac:dyDescent="0.2">
      <c r="A51" s="19">
        <v>67236</v>
      </c>
      <c r="B51" s="20" t="s">
        <v>1061</v>
      </c>
      <c r="C51" s="20" t="s">
        <v>1062</v>
      </c>
      <c r="D51" s="20" t="s">
        <v>1063</v>
      </c>
      <c r="E51" s="25" t="s">
        <v>63</v>
      </c>
      <c r="F51" s="25" t="s">
        <v>70</v>
      </c>
      <c r="G51" s="21">
        <v>42487</v>
      </c>
      <c r="H51" s="21"/>
      <c r="I51" s="22" t="s">
        <v>61</v>
      </c>
      <c r="J51" s="25" t="s">
        <v>70</v>
      </c>
      <c r="K51" s="27"/>
      <c r="L51" s="21"/>
      <c r="M51" s="33"/>
      <c r="N51" s="25" t="s">
        <v>3456</v>
      </c>
      <c r="O51" s="25" t="s">
        <v>3456</v>
      </c>
      <c r="P51" s="25" t="s">
        <v>70</v>
      </c>
      <c r="Q51" s="25" t="s">
        <v>70</v>
      </c>
      <c r="R51" s="21" t="s">
        <v>3456</v>
      </c>
      <c r="S51" s="25" t="s">
        <v>3456</v>
      </c>
      <c r="T51" s="23" t="s">
        <v>3456</v>
      </c>
      <c r="U51" s="25" t="s">
        <v>70</v>
      </c>
      <c r="V51" s="25" t="s">
        <v>70</v>
      </c>
      <c r="W51" s="25" t="s">
        <v>70</v>
      </c>
      <c r="X51" s="25" t="s">
        <v>3456</v>
      </c>
      <c r="Y51" s="25" t="s">
        <v>3456</v>
      </c>
      <c r="Z51" s="25" t="s">
        <v>3456</v>
      </c>
      <c r="AA51" s="25" t="s">
        <v>3456</v>
      </c>
      <c r="AB51" s="21" t="s">
        <v>3456</v>
      </c>
      <c r="AC51" s="51" t="s">
        <v>3456</v>
      </c>
    </row>
    <row r="52" spans="1:29" s="20" customFormat="1" ht="26.25" customHeight="1" x14ac:dyDescent="0.2">
      <c r="A52" s="19">
        <v>62420</v>
      </c>
      <c r="B52" s="20" t="s">
        <v>2105</v>
      </c>
      <c r="C52" s="20" t="s">
        <v>2106</v>
      </c>
      <c r="D52" s="20" t="s">
        <v>2107</v>
      </c>
      <c r="E52" s="25" t="s">
        <v>2108</v>
      </c>
      <c r="F52" s="25" t="s">
        <v>70</v>
      </c>
      <c r="G52" s="21">
        <v>39016</v>
      </c>
      <c r="H52" s="21">
        <v>45046</v>
      </c>
      <c r="I52" s="22" t="s">
        <v>71</v>
      </c>
      <c r="J52" s="25" t="s">
        <v>3456</v>
      </c>
      <c r="K52" s="27"/>
      <c r="L52" s="21"/>
      <c r="M52" s="33"/>
      <c r="N52" s="25"/>
      <c r="O52" s="25"/>
      <c r="P52" s="25"/>
      <c r="Q52" s="25"/>
      <c r="R52" s="21"/>
      <c r="S52" s="25"/>
      <c r="T52" s="23"/>
      <c r="U52" s="25" t="s">
        <v>3456</v>
      </c>
      <c r="V52" s="25" t="s">
        <v>3456</v>
      </c>
      <c r="W52" s="25" t="s">
        <v>70</v>
      </c>
      <c r="X52" s="25" t="s">
        <v>3456</v>
      </c>
      <c r="Y52" s="25" t="s">
        <v>3456</v>
      </c>
      <c r="Z52" s="25" t="s">
        <v>3456</v>
      </c>
      <c r="AA52" s="25" t="s">
        <v>3456</v>
      </c>
      <c r="AB52" s="21" t="s">
        <v>0</v>
      </c>
      <c r="AC52" s="51" t="s">
        <v>3456</v>
      </c>
    </row>
    <row r="53" spans="1:29" s="20" customFormat="1" ht="26.25" customHeight="1" x14ac:dyDescent="0.2">
      <c r="A53" s="19">
        <v>81301</v>
      </c>
      <c r="B53" s="20" t="s">
        <v>4054</v>
      </c>
      <c r="C53" s="20" t="s">
        <v>4053</v>
      </c>
      <c r="D53" s="20" t="s">
        <v>1193</v>
      </c>
      <c r="E53" s="25" t="s">
        <v>163</v>
      </c>
      <c r="F53" s="25" t="s">
        <v>70</v>
      </c>
      <c r="G53" s="21">
        <v>44895</v>
      </c>
      <c r="H53" s="21"/>
      <c r="I53" s="22" t="s">
        <v>71</v>
      </c>
      <c r="J53" s="25" t="s">
        <v>3456</v>
      </c>
      <c r="K53" s="27" t="s">
        <v>4280</v>
      </c>
      <c r="L53" s="21" t="s">
        <v>3456</v>
      </c>
      <c r="M53" s="33"/>
      <c r="N53" s="25"/>
      <c r="O53" s="25"/>
      <c r="P53" s="25"/>
      <c r="Q53" s="25"/>
      <c r="R53" s="21"/>
      <c r="S53" s="25"/>
      <c r="T53" s="23"/>
      <c r="U53" s="25" t="s">
        <v>3456</v>
      </c>
      <c r="V53" s="25" t="s">
        <v>3456</v>
      </c>
      <c r="W53" s="25" t="s">
        <v>70</v>
      </c>
      <c r="X53" s="25" t="s">
        <v>3456</v>
      </c>
      <c r="Y53" s="25" t="s">
        <v>3456</v>
      </c>
      <c r="Z53" s="25" t="s">
        <v>3456</v>
      </c>
      <c r="AA53" s="25" t="s">
        <v>3456</v>
      </c>
      <c r="AB53" s="21" t="s">
        <v>3456</v>
      </c>
      <c r="AC53" s="51" t="s">
        <v>3456</v>
      </c>
    </row>
    <row r="54" spans="1:29" s="20" customFormat="1" ht="26.25" customHeight="1" x14ac:dyDescent="0.2">
      <c r="A54" s="19">
        <v>66577</v>
      </c>
      <c r="B54" s="20" t="s">
        <v>1137</v>
      </c>
      <c r="C54" s="20" t="s">
        <v>1138</v>
      </c>
      <c r="D54" s="20" t="s">
        <v>4373</v>
      </c>
      <c r="E54" s="25" t="s">
        <v>1139</v>
      </c>
      <c r="F54" s="25" t="s">
        <v>535</v>
      </c>
      <c r="G54" s="21">
        <v>42397</v>
      </c>
      <c r="H54" s="21"/>
      <c r="I54" s="22" t="s">
        <v>61</v>
      </c>
      <c r="J54" s="25" t="s">
        <v>70</v>
      </c>
      <c r="K54" s="27"/>
      <c r="L54" s="21"/>
      <c r="M54" s="33"/>
      <c r="N54" s="25" t="s">
        <v>3456</v>
      </c>
      <c r="O54" s="25" t="s">
        <v>3456</v>
      </c>
      <c r="P54" s="25" t="s">
        <v>70</v>
      </c>
      <c r="Q54" s="25" t="s">
        <v>70</v>
      </c>
      <c r="R54" s="21" t="s">
        <v>3456</v>
      </c>
      <c r="S54" s="25" t="s">
        <v>3456</v>
      </c>
      <c r="T54" s="23" t="s">
        <v>3456</v>
      </c>
      <c r="U54" s="25" t="s">
        <v>3456</v>
      </c>
      <c r="V54" s="25" t="s">
        <v>70</v>
      </c>
      <c r="W54" s="25" t="s">
        <v>70</v>
      </c>
      <c r="X54" s="25" t="s">
        <v>3456</v>
      </c>
      <c r="Y54" s="25" t="s">
        <v>3456</v>
      </c>
      <c r="Z54" s="25" t="s">
        <v>3456</v>
      </c>
      <c r="AA54" s="25" t="s">
        <v>3456</v>
      </c>
      <c r="AB54" s="21" t="s">
        <v>3456</v>
      </c>
      <c r="AC54" s="51" t="s">
        <v>3456</v>
      </c>
    </row>
    <row r="55" spans="1:29" s="20" customFormat="1" ht="26.25" customHeight="1" x14ac:dyDescent="0.2">
      <c r="A55" s="19">
        <v>63687</v>
      </c>
      <c r="B55" s="20" t="s">
        <v>2147</v>
      </c>
      <c r="C55" s="20" t="s">
        <v>2148</v>
      </c>
      <c r="D55" s="20" t="s">
        <v>272</v>
      </c>
      <c r="E55" s="25" t="s">
        <v>273</v>
      </c>
      <c r="F55" s="25" t="s">
        <v>70</v>
      </c>
      <c r="G55" s="21">
        <v>39570</v>
      </c>
      <c r="H55" s="21"/>
      <c r="I55" s="22" t="s">
        <v>61</v>
      </c>
      <c r="J55" s="25" t="s">
        <v>70</v>
      </c>
      <c r="K55" s="27"/>
      <c r="L55" s="21"/>
      <c r="M55" s="33"/>
      <c r="N55" s="25" t="s">
        <v>70</v>
      </c>
      <c r="O55" s="25" t="s">
        <v>3456</v>
      </c>
      <c r="P55" s="25" t="s">
        <v>70</v>
      </c>
      <c r="Q55" s="25" t="s">
        <v>70</v>
      </c>
      <c r="R55" s="21" t="s">
        <v>3456</v>
      </c>
      <c r="S55" s="25" t="s">
        <v>3456</v>
      </c>
      <c r="T55" s="23" t="s">
        <v>3456</v>
      </c>
      <c r="U55" s="25" t="s">
        <v>70</v>
      </c>
      <c r="V55" s="25" t="s">
        <v>70</v>
      </c>
      <c r="W55" s="25" t="s">
        <v>70</v>
      </c>
      <c r="X55" s="25" t="s">
        <v>3456</v>
      </c>
      <c r="Y55" s="25" t="s">
        <v>3456</v>
      </c>
      <c r="Z55" s="25" t="s">
        <v>3456</v>
      </c>
      <c r="AA55" s="25" t="s">
        <v>3456</v>
      </c>
      <c r="AB55" s="21" t="s">
        <v>3456</v>
      </c>
      <c r="AC55" s="51" t="s">
        <v>3456</v>
      </c>
    </row>
    <row r="56" spans="1:29" s="20" customFormat="1" ht="26.25" customHeight="1" x14ac:dyDescent="0.2">
      <c r="A56" s="19">
        <v>80977</v>
      </c>
      <c r="B56" s="20" t="s">
        <v>4237</v>
      </c>
      <c r="C56" s="20" t="s">
        <v>4236</v>
      </c>
      <c r="D56" s="20" t="s">
        <v>130</v>
      </c>
      <c r="E56" s="25" t="s">
        <v>132</v>
      </c>
      <c r="F56" s="25" t="s">
        <v>70</v>
      </c>
      <c r="G56" s="21">
        <v>44679</v>
      </c>
      <c r="H56" s="21"/>
      <c r="I56" s="22" t="s">
        <v>71</v>
      </c>
      <c r="J56" s="25" t="s">
        <v>3456</v>
      </c>
      <c r="K56" s="27" t="s">
        <v>4280</v>
      </c>
      <c r="L56" s="21" t="s">
        <v>3456</v>
      </c>
      <c r="M56" s="33"/>
      <c r="N56" s="25"/>
      <c r="O56" s="25"/>
      <c r="P56" s="25"/>
      <c r="Q56" s="25"/>
      <c r="R56" s="21"/>
      <c r="S56" s="25"/>
      <c r="T56" s="23"/>
      <c r="U56" s="25" t="s">
        <v>3456</v>
      </c>
      <c r="V56" s="25" t="s">
        <v>3456</v>
      </c>
      <c r="W56" s="25" t="s">
        <v>70</v>
      </c>
      <c r="X56" s="25" t="s">
        <v>3456</v>
      </c>
      <c r="Y56" s="25" t="s">
        <v>3456</v>
      </c>
      <c r="Z56" s="25" t="s">
        <v>3456</v>
      </c>
      <c r="AA56" s="25" t="s">
        <v>3456</v>
      </c>
      <c r="AB56" s="21" t="s">
        <v>3456</v>
      </c>
      <c r="AC56" s="51" t="s">
        <v>3456</v>
      </c>
    </row>
    <row r="57" spans="1:29" s="20" customFormat="1" ht="26.25" customHeight="1" x14ac:dyDescent="0.2">
      <c r="A57" s="19">
        <v>63649</v>
      </c>
      <c r="B57" s="20" t="s">
        <v>1483</v>
      </c>
      <c r="C57" s="20" t="s">
        <v>1484</v>
      </c>
      <c r="D57" s="20" t="s">
        <v>1073</v>
      </c>
      <c r="E57" s="25" t="s">
        <v>3987</v>
      </c>
      <c r="F57" s="25" t="s">
        <v>70</v>
      </c>
      <c r="G57" s="21">
        <v>40403</v>
      </c>
      <c r="H57" s="21"/>
      <c r="I57" s="22" t="s">
        <v>61</v>
      </c>
      <c r="J57" s="25" t="s">
        <v>70</v>
      </c>
      <c r="K57" s="27"/>
      <c r="L57" s="21"/>
      <c r="M57" s="33"/>
      <c r="N57" s="25" t="s">
        <v>3456</v>
      </c>
      <c r="O57" s="25" t="s">
        <v>3456</v>
      </c>
      <c r="P57" s="25" t="s">
        <v>70</v>
      </c>
      <c r="Q57" s="25" t="s">
        <v>70</v>
      </c>
      <c r="R57" s="21" t="s">
        <v>3456</v>
      </c>
      <c r="S57" s="25" t="s">
        <v>3456</v>
      </c>
      <c r="T57" s="23" t="s">
        <v>3456</v>
      </c>
      <c r="U57" s="25" t="s">
        <v>3456</v>
      </c>
      <c r="V57" s="25" t="s">
        <v>3456</v>
      </c>
      <c r="W57" s="25" t="s">
        <v>3456</v>
      </c>
      <c r="X57" s="25" t="s">
        <v>3456</v>
      </c>
      <c r="Y57" s="25" t="s">
        <v>3456</v>
      </c>
      <c r="Z57" s="25" t="s">
        <v>3456</v>
      </c>
      <c r="AA57" s="25" t="s">
        <v>3456</v>
      </c>
      <c r="AB57" s="21" t="s">
        <v>3456</v>
      </c>
      <c r="AC57" s="51" t="s">
        <v>3456</v>
      </c>
    </row>
    <row r="58" spans="1:29" s="20" customFormat="1" ht="26.25" customHeight="1" x14ac:dyDescent="0.2">
      <c r="A58" s="19">
        <v>79878</v>
      </c>
      <c r="B58" s="20" t="s">
        <v>3672</v>
      </c>
      <c r="C58" s="20" t="s">
        <v>3671</v>
      </c>
      <c r="D58" s="20" t="s">
        <v>622</v>
      </c>
      <c r="E58" s="25" t="s">
        <v>114</v>
      </c>
      <c r="F58" s="25" t="s">
        <v>535</v>
      </c>
      <c r="G58" s="21">
        <v>44301</v>
      </c>
      <c r="H58" s="21"/>
      <c r="I58" s="22" t="s">
        <v>61</v>
      </c>
      <c r="J58" s="25" t="s">
        <v>3456</v>
      </c>
      <c r="K58" s="27"/>
      <c r="L58" s="21"/>
      <c r="M58" s="33"/>
      <c r="N58" s="25" t="s">
        <v>3456</v>
      </c>
      <c r="O58" s="25" t="s">
        <v>3456</v>
      </c>
      <c r="P58" s="25" t="s">
        <v>3456</v>
      </c>
      <c r="Q58" s="25" t="s">
        <v>70</v>
      </c>
      <c r="R58" s="21" t="s">
        <v>3456</v>
      </c>
      <c r="S58" s="25" t="s">
        <v>3456</v>
      </c>
      <c r="T58" s="23" t="s">
        <v>3456</v>
      </c>
      <c r="U58" s="25" t="s">
        <v>3456</v>
      </c>
      <c r="V58" s="25" t="s">
        <v>3456</v>
      </c>
      <c r="W58" s="25" t="s">
        <v>70</v>
      </c>
      <c r="X58" s="25" t="s">
        <v>3456</v>
      </c>
      <c r="Y58" s="25" t="s">
        <v>3456</v>
      </c>
      <c r="Z58" s="25" t="s">
        <v>3456</v>
      </c>
      <c r="AA58" s="25" t="s">
        <v>3456</v>
      </c>
      <c r="AB58" s="21" t="s">
        <v>3456</v>
      </c>
      <c r="AC58" s="51" t="s">
        <v>3456</v>
      </c>
    </row>
    <row r="59" spans="1:29" s="20" customFormat="1" ht="26.25" customHeight="1" x14ac:dyDescent="0.2">
      <c r="A59" s="19">
        <v>65019</v>
      </c>
      <c r="B59" s="20" t="s">
        <v>1257</v>
      </c>
      <c r="C59" s="20" t="s">
        <v>1258</v>
      </c>
      <c r="D59" s="20" t="s">
        <v>1259</v>
      </c>
      <c r="E59" s="25" t="s">
        <v>1260</v>
      </c>
      <c r="F59" s="25" t="s">
        <v>70</v>
      </c>
      <c r="G59" s="21">
        <v>38412</v>
      </c>
      <c r="H59" s="21">
        <v>45077</v>
      </c>
      <c r="I59" s="22" t="s">
        <v>71</v>
      </c>
      <c r="J59" s="25" t="s">
        <v>3456</v>
      </c>
      <c r="K59" s="27"/>
      <c r="L59" s="21"/>
      <c r="M59" s="33"/>
      <c r="N59" s="25"/>
      <c r="O59" s="25"/>
      <c r="P59" s="25"/>
      <c r="Q59" s="25"/>
      <c r="R59" s="21"/>
      <c r="S59" s="25"/>
      <c r="T59" s="23"/>
      <c r="U59" s="25" t="s">
        <v>3456</v>
      </c>
      <c r="V59" s="25" t="s">
        <v>3456</v>
      </c>
      <c r="W59" s="25" t="s">
        <v>70</v>
      </c>
      <c r="X59" s="25" t="s">
        <v>3456</v>
      </c>
      <c r="Y59" s="25" t="s">
        <v>3456</v>
      </c>
      <c r="Z59" s="25" t="s">
        <v>3456</v>
      </c>
      <c r="AA59" s="25" t="s">
        <v>3456</v>
      </c>
      <c r="AB59" s="21" t="s">
        <v>0</v>
      </c>
      <c r="AC59" s="51"/>
    </row>
    <row r="60" spans="1:29" s="20" customFormat="1" ht="26.25" customHeight="1" x14ac:dyDescent="0.2">
      <c r="A60" s="19">
        <v>80298</v>
      </c>
      <c r="B60" s="20" t="s">
        <v>4312</v>
      </c>
      <c r="C60" s="20" t="s">
        <v>4313</v>
      </c>
      <c r="D60" s="20" t="s">
        <v>563</v>
      </c>
      <c r="E60" s="25" t="s">
        <v>114</v>
      </c>
      <c r="F60" s="25" t="s">
        <v>70</v>
      </c>
      <c r="G60" s="21">
        <v>45098</v>
      </c>
      <c r="H60" s="21"/>
      <c r="I60" s="22" t="s">
        <v>71</v>
      </c>
      <c r="J60" s="25" t="s">
        <v>3456</v>
      </c>
      <c r="K60" s="27" t="s">
        <v>4280</v>
      </c>
      <c r="L60" s="21" t="s">
        <v>3456</v>
      </c>
      <c r="M60" s="33"/>
      <c r="N60" s="25"/>
      <c r="O60" s="25"/>
      <c r="P60" s="25"/>
      <c r="Q60" s="25"/>
      <c r="R60" s="21"/>
      <c r="S60" s="25"/>
      <c r="T60" s="23"/>
      <c r="U60" s="25" t="s">
        <v>3456</v>
      </c>
      <c r="V60" s="25" t="s">
        <v>3456</v>
      </c>
      <c r="W60" s="25" t="s">
        <v>70</v>
      </c>
      <c r="X60" s="25" t="s">
        <v>3456</v>
      </c>
      <c r="Y60" s="25" t="s">
        <v>3456</v>
      </c>
      <c r="Z60" s="25" t="s">
        <v>3456</v>
      </c>
      <c r="AA60" s="25" t="s">
        <v>3456</v>
      </c>
      <c r="AB60" s="21" t="s">
        <v>3456</v>
      </c>
      <c r="AC60" s="51" t="s">
        <v>3456</v>
      </c>
    </row>
    <row r="61" spans="1:29" s="20" customFormat="1" ht="26.25" customHeight="1" x14ac:dyDescent="0.2">
      <c r="A61" s="19">
        <v>64076</v>
      </c>
      <c r="B61" s="20" t="s">
        <v>3100</v>
      </c>
      <c r="C61" s="20" t="s">
        <v>3101</v>
      </c>
      <c r="D61" s="20" t="s">
        <v>3102</v>
      </c>
      <c r="E61" s="25" t="s">
        <v>481</v>
      </c>
      <c r="F61" s="25" t="s">
        <v>70</v>
      </c>
      <c r="G61" s="21">
        <v>42304</v>
      </c>
      <c r="H61" s="21"/>
      <c r="I61" s="22" t="s">
        <v>61</v>
      </c>
      <c r="J61" s="25" t="s">
        <v>70</v>
      </c>
      <c r="K61" s="27"/>
      <c r="L61" s="21"/>
      <c r="M61" s="33"/>
      <c r="N61" s="25" t="s">
        <v>3456</v>
      </c>
      <c r="O61" s="25" t="s">
        <v>3456</v>
      </c>
      <c r="P61" s="25" t="s">
        <v>70</v>
      </c>
      <c r="Q61" s="25" t="s">
        <v>70</v>
      </c>
      <c r="R61" s="21" t="s">
        <v>3456</v>
      </c>
      <c r="S61" s="25" t="s">
        <v>3456</v>
      </c>
      <c r="T61" s="23" t="s">
        <v>3456</v>
      </c>
      <c r="U61" s="25" t="s">
        <v>70</v>
      </c>
      <c r="V61" s="25" t="s">
        <v>70</v>
      </c>
      <c r="W61" s="25" t="s">
        <v>70</v>
      </c>
      <c r="X61" s="25" t="s">
        <v>3456</v>
      </c>
      <c r="Y61" s="25" t="s">
        <v>3456</v>
      </c>
      <c r="Z61" s="25" t="s">
        <v>3456</v>
      </c>
      <c r="AA61" s="25" t="s">
        <v>3456</v>
      </c>
      <c r="AB61" s="21" t="s">
        <v>3456</v>
      </c>
      <c r="AC61" s="51" t="s">
        <v>3456</v>
      </c>
    </row>
    <row r="62" spans="1:29" s="20" customFormat="1" ht="26.25" customHeight="1" x14ac:dyDescent="0.2">
      <c r="A62" s="19">
        <v>79670</v>
      </c>
      <c r="B62" s="20" t="s">
        <v>4594</v>
      </c>
      <c r="C62" s="20" t="s">
        <v>4595</v>
      </c>
      <c r="D62" s="20" t="s">
        <v>1123</v>
      </c>
      <c r="E62" s="25" t="s">
        <v>277</v>
      </c>
      <c r="F62" s="25" t="s">
        <v>70</v>
      </c>
      <c r="G62" s="21">
        <v>45226</v>
      </c>
      <c r="H62" s="21"/>
      <c r="I62" s="22" t="s">
        <v>71</v>
      </c>
      <c r="J62" s="25" t="s">
        <v>3456</v>
      </c>
      <c r="K62" s="27" t="s">
        <v>4280</v>
      </c>
      <c r="L62" s="21" t="s">
        <v>3456</v>
      </c>
      <c r="M62" s="33"/>
      <c r="N62" s="25"/>
      <c r="O62" s="25"/>
      <c r="P62" s="25"/>
      <c r="Q62" s="25"/>
      <c r="R62" s="21"/>
      <c r="S62" s="25"/>
      <c r="T62" s="23"/>
      <c r="U62" s="25" t="s">
        <v>3456</v>
      </c>
      <c r="V62" s="25" t="s">
        <v>3456</v>
      </c>
      <c r="W62" s="25" t="s">
        <v>70</v>
      </c>
      <c r="X62" s="25" t="s">
        <v>3456</v>
      </c>
      <c r="Y62" s="25" t="s">
        <v>3456</v>
      </c>
      <c r="Z62" s="25" t="s">
        <v>3456</v>
      </c>
      <c r="AA62" s="25" t="s">
        <v>3456</v>
      </c>
      <c r="AB62" s="21" t="s">
        <v>3456</v>
      </c>
      <c r="AC62" s="51" t="s">
        <v>3456</v>
      </c>
    </row>
    <row r="63" spans="1:29" s="20" customFormat="1" ht="26.25" customHeight="1" x14ac:dyDescent="0.2">
      <c r="A63" s="19">
        <v>60123</v>
      </c>
      <c r="B63" s="20" t="s">
        <v>1894</v>
      </c>
      <c r="C63" s="20" t="s">
        <v>1895</v>
      </c>
      <c r="D63" s="20" t="s">
        <v>448</v>
      </c>
      <c r="E63" s="25" t="s">
        <v>273</v>
      </c>
      <c r="F63" s="25" t="s">
        <v>70</v>
      </c>
      <c r="G63" s="21">
        <v>35968</v>
      </c>
      <c r="H63" s="21">
        <v>45278</v>
      </c>
      <c r="I63" s="22" t="s">
        <v>71</v>
      </c>
      <c r="J63" s="25" t="s">
        <v>3456</v>
      </c>
      <c r="K63" s="27"/>
      <c r="L63" s="21"/>
      <c r="M63" s="33"/>
      <c r="N63" s="25"/>
      <c r="O63" s="25"/>
      <c r="P63" s="25"/>
      <c r="Q63" s="25"/>
      <c r="R63" s="21"/>
      <c r="S63" s="25"/>
      <c r="T63" s="23"/>
      <c r="U63" s="25" t="s">
        <v>3456</v>
      </c>
      <c r="V63" s="25" t="s">
        <v>3456</v>
      </c>
      <c r="W63" s="25" t="s">
        <v>70</v>
      </c>
      <c r="X63" s="25" t="s">
        <v>3456</v>
      </c>
      <c r="Y63" s="25" t="s">
        <v>3456</v>
      </c>
      <c r="Z63" s="25" t="s">
        <v>3456</v>
      </c>
      <c r="AA63" s="25" t="s">
        <v>3456</v>
      </c>
      <c r="AB63" s="21" t="s">
        <v>3456</v>
      </c>
      <c r="AC63" s="51"/>
    </row>
    <row r="64" spans="1:29" s="20" customFormat="1" ht="26.25" customHeight="1" x14ac:dyDescent="0.2">
      <c r="A64" s="19">
        <v>78514</v>
      </c>
      <c r="B64" s="20" t="s">
        <v>1818</v>
      </c>
      <c r="C64" s="20" t="s">
        <v>1819</v>
      </c>
      <c r="D64" s="20" t="s">
        <v>1820</v>
      </c>
      <c r="E64" s="25" t="s">
        <v>1275</v>
      </c>
      <c r="F64" s="25" t="s">
        <v>70</v>
      </c>
      <c r="G64" s="21">
        <v>43507</v>
      </c>
      <c r="H64" s="21"/>
      <c r="I64" s="22" t="s">
        <v>61</v>
      </c>
      <c r="J64" s="25" t="s">
        <v>70</v>
      </c>
      <c r="K64" s="27"/>
      <c r="L64" s="21"/>
      <c r="M64" s="33"/>
      <c r="N64" s="25" t="s">
        <v>3456</v>
      </c>
      <c r="O64" s="25" t="s">
        <v>3456</v>
      </c>
      <c r="P64" s="25" t="s">
        <v>70</v>
      </c>
      <c r="Q64" s="25" t="s">
        <v>70</v>
      </c>
      <c r="R64" s="21" t="s">
        <v>3456</v>
      </c>
      <c r="S64" s="25" t="s">
        <v>3456</v>
      </c>
      <c r="T64" s="23" t="s">
        <v>3456</v>
      </c>
      <c r="U64" s="25" t="s">
        <v>3456</v>
      </c>
      <c r="V64" s="25" t="s">
        <v>70</v>
      </c>
      <c r="W64" s="25" t="s">
        <v>70</v>
      </c>
      <c r="X64" s="25" t="s">
        <v>3456</v>
      </c>
      <c r="Y64" s="25" t="s">
        <v>3456</v>
      </c>
      <c r="Z64" s="25" t="s">
        <v>3456</v>
      </c>
      <c r="AA64" s="25" t="s">
        <v>3456</v>
      </c>
      <c r="AB64" s="21" t="s">
        <v>3456</v>
      </c>
      <c r="AC64" s="51" t="s">
        <v>3456</v>
      </c>
    </row>
    <row r="65" spans="1:29" s="20" customFormat="1" ht="26.25" customHeight="1" x14ac:dyDescent="0.2">
      <c r="A65" s="19">
        <v>60758</v>
      </c>
      <c r="B65" s="20" t="s">
        <v>1920</v>
      </c>
      <c r="C65" s="20" t="s">
        <v>1921</v>
      </c>
      <c r="D65" s="20" t="s">
        <v>1922</v>
      </c>
      <c r="E65" s="25" t="s">
        <v>133</v>
      </c>
      <c r="F65" s="25" t="s">
        <v>151</v>
      </c>
      <c r="G65" s="21">
        <v>38015</v>
      </c>
      <c r="H65" s="21">
        <v>45260</v>
      </c>
      <c r="I65" s="22" t="s">
        <v>71</v>
      </c>
      <c r="J65" s="25" t="s">
        <v>3456</v>
      </c>
      <c r="K65" s="27"/>
      <c r="L65" s="21"/>
      <c r="M65" s="33"/>
      <c r="N65" s="25"/>
      <c r="O65" s="25"/>
      <c r="P65" s="25"/>
      <c r="Q65" s="25"/>
      <c r="R65" s="21"/>
      <c r="S65" s="25"/>
      <c r="T65" s="23"/>
      <c r="U65" s="25" t="s">
        <v>3456</v>
      </c>
      <c r="V65" s="25" t="s">
        <v>3456</v>
      </c>
      <c r="W65" s="25" t="s">
        <v>70</v>
      </c>
      <c r="X65" s="25" t="s">
        <v>3456</v>
      </c>
      <c r="Y65" s="25" t="s">
        <v>3456</v>
      </c>
      <c r="Z65" s="25" t="s">
        <v>3456</v>
      </c>
      <c r="AA65" s="25" t="s">
        <v>3456</v>
      </c>
      <c r="AB65" s="21" t="s">
        <v>3456</v>
      </c>
      <c r="AC65" s="51" t="s">
        <v>3456</v>
      </c>
    </row>
    <row r="66" spans="1:29" s="20" customFormat="1" ht="26.25" customHeight="1" x14ac:dyDescent="0.2">
      <c r="A66" s="19">
        <v>62989</v>
      </c>
      <c r="B66" s="20" t="s">
        <v>2141</v>
      </c>
      <c r="C66" s="20" t="s">
        <v>2142</v>
      </c>
      <c r="D66" s="20" t="s">
        <v>657</v>
      </c>
      <c r="E66" s="25" t="s">
        <v>273</v>
      </c>
      <c r="F66" s="25" t="s">
        <v>70</v>
      </c>
      <c r="G66" s="21">
        <v>39022</v>
      </c>
      <c r="H66" s="21"/>
      <c r="I66" s="22" t="s">
        <v>61</v>
      </c>
      <c r="J66" s="25" t="s">
        <v>70</v>
      </c>
      <c r="K66" s="27"/>
      <c r="L66" s="21"/>
      <c r="M66" s="33"/>
      <c r="N66" s="25" t="s">
        <v>70</v>
      </c>
      <c r="O66" s="25" t="s">
        <v>70</v>
      </c>
      <c r="P66" s="25" t="s">
        <v>70</v>
      </c>
      <c r="Q66" s="25" t="s">
        <v>70</v>
      </c>
      <c r="R66" s="21" t="s">
        <v>3456</v>
      </c>
      <c r="S66" s="25" t="s">
        <v>3456</v>
      </c>
      <c r="T66" s="23" t="s">
        <v>3456</v>
      </c>
      <c r="U66" s="25" t="s">
        <v>70</v>
      </c>
      <c r="V66" s="25" t="s">
        <v>70</v>
      </c>
      <c r="W66" s="25" t="s">
        <v>70</v>
      </c>
      <c r="X66" s="25" t="s">
        <v>3456</v>
      </c>
      <c r="Y66" s="25" t="s">
        <v>3456</v>
      </c>
      <c r="Z66" s="25" t="s">
        <v>3456</v>
      </c>
      <c r="AA66" s="25" t="s">
        <v>3456</v>
      </c>
      <c r="AB66" s="21" t="s">
        <v>3456</v>
      </c>
      <c r="AC66" s="51" t="s">
        <v>3456</v>
      </c>
    </row>
    <row r="67" spans="1:29" s="20" customFormat="1" ht="26.25" customHeight="1" x14ac:dyDescent="0.2">
      <c r="A67" s="19">
        <v>67878</v>
      </c>
      <c r="B67" s="20" t="s">
        <v>1071</v>
      </c>
      <c r="C67" s="20" t="s">
        <v>1072</v>
      </c>
      <c r="D67" s="20" t="s">
        <v>1073</v>
      </c>
      <c r="E67" s="25" t="s">
        <v>3987</v>
      </c>
      <c r="F67" s="25" t="s">
        <v>70</v>
      </c>
      <c r="G67" s="21">
        <v>43167</v>
      </c>
      <c r="H67" s="21"/>
      <c r="I67" s="22" t="s">
        <v>61</v>
      </c>
      <c r="J67" s="25" t="s">
        <v>70</v>
      </c>
      <c r="K67" s="27"/>
      <c r="L67" s="21"/>
      <c r="M67" s="33"/>
      <c r="N67" s="25" t="s">
        <v>3456</v>
      </c>
      <c r="O67" s="25" t="s">
        <v>70</v>
      </c>
      <c r="P67" s="25" t="s">
        <v>70</v>
      </c>
      <c r="Q67" s="25" t="s">
        <v>70</v>
      </c>
      <c r="R67" s="21" t="s">
        <v>3456</v>
      </c>
      <c r="S67" s="25" t="s">
        <v>3456</v>
      </c>
      <c r="T67" s="23" t="s">
        <v>3456</v>
      </c>
      <c r="U67" s="25" t="s">
        <v>70</v>
      </c>
      <c r="V67" s="25" t="s">
        <v>70</v>
      </c>
      <c r="W67" s="25" t="s">
        <v>70</v>
      </c>
      <c r="X67" s="25" t="s">
        <v>3456</v>
      </c>
      <c r="Y67" s="25" t="s">
        <v>3456</v>
      </c>
      <c r="Z67" s="25" t="s">
        <v>3456</v>
      </c>
      <c r="AA67" s="25" t="s">
        <v>3456</v>
      </c>
      <c r="AB67" s="21" t="s">
        <v>3456</v>
      </c>
      <c r="AC67" s="51" t="s">
        <v>3456</v>
      </c>
    </row>
    <row r="68" spans="1:29" s="20" customFormat="1" ht="26.25" customHeight="1" x14ac:dyDescent="0.2">
      <c r="A68" s="19">
        <v>81125</v>
      </c>
      <c r="B68" s="20" t="s">
        <v>4058</v>
      </c>
      <c r="C68" s="20" t="s">
        <v>4057</v>
      </c>
      <c r="D68" s="20" t="s">
        <v>4056</v>
      </c>
      <c r="E68" s="25" t="s">
        <v>296</v>
      </c>
      <c r="F68" s="25" t="s">
        <v>70</v>
      </c>
      <c r="G68" s="21">
        <v>44805</v>
      </c>
      <c r="H68" s="21"/>
      <c r="I68" s="22" t="s">
        <v>71</v>
      </c>
      <c r="J68" s="25" t="s">
        <v>3456</v>
      </c>
      <c r="K68" s="27" t="s">
        <v>4280</v>
      </c>
      <c r="L68" s="21" t="s">
        <v>3456</v>
      </c>
      <c r="M68" s="33"/>
      <c r="N68" s="25"/>
      <c r="O68" s="25"/>
      <c r="P68" s="25"/>
      <c r="Q68" s="25"/>
      <c r="R68" s="21"/>
      <c r="S68" s="25"/>
      <c r="T68" s="23"/>
      <c r="U68" s="25" t="s">
        <v>3456</v>
      </c>
      <c r="V68" s="25" t="s">
        <v>3456</v>
      </c>
      <c r="W68" s="25" t="s">
        <v>70</v>
      </c>
      <c r="X68" s="25" t="s">
        <v>3456</v>
      </c>
      <c r="Y68" s="25" t="s">
        <v>3456</v>
      </c>
      <c r="Z68" s="25" t="s">
        <v>3456</v>
      </c>
      <c r="AA68" s="25" t="s">
        <v>3456</v>
      </c>
      <c r="AB68" s="21" t="s">
        <v>3456</v>
      </c>
      <c r="AC68" s="51" t="s">
        <v>3456</v>
      </c>
    </row>
    <row r="69" spans="1:29" s="20" customFormat="1" ht="26.25" customHeight="1" x14ac:dyDescent="0.2">
      <c r="A69" s="19">
        <v>65368</v>
      </c>
      <c r="B69" s="20" t="s">
        <v>1536</v>
      </c>
      <c r="C69" s="20" t="s">
        <v>1537</v>
      </c>
      <c r="D69" s="20" t="s">
        <v>1073</v>
      </c>
      <c r="E69" s="25" t="s">
        <v>3987</v>
      </c>
      <c r="F69" s="25" t="s">
        <v>70</v>
      </c>
      <c r="G69" s="21">
        <v>41142</v>
      </c>
      <c r="H69" s="21"/>
      <c r="I69" s="22" t="s">
        <v>61</v>
      </c>
      <c r="J69" s="25" t="s">
        <v>70</v>
      </c>
      <c r="K69" s="27"/>
      <c r="L69" s="21"/>
      <c r="M69" s="33"/>
      <c r="N69" s="25" t="s">
        <v>3456</v>
      </c>
      <c r="O69" s="25" t="s">
        <v>3456</v>
      </c>
      <c r="P69" s="25" t="s">
        <v>70</v>
      </c>
      <c r="Q69" s="25" t="s">
        <v>70</v>
      </c>
      <c r="R69" s="21" t="s">
        <v>3456</v>
      </c>
      <c r="S69" s="25" t="s">
        <v>3456</v>
      </c>
      <c r="T69" s="23" t="s">
        <v>3456</v>
      </c>
      <c r="U69" s="25" t="s">
        <v>3456</v>
      </c>
      <c r="V69" s="25" t="s">
        <v>3456</v>
      </c>
      <c r="W69" s="25" t="s">
        <v>3456</v>
      </c>
      <c r="X69" s="25" t="s">
        <v>3456</v>
      </c>
      <c r="Y69" s="25" t="s">
        <v>3456</v>
      </c>
      <c r="Z69" s="25" t="s">
        <v>3456</v>
      </c>
      <c r="AA69" s="25" t="s">
        <v>3456</v>
      </c>
      <c r="AB69" s="21" t="s">
        <v>3456</v>
      </c>
      <c r="AC69" s="51" t="s">
        <v>3456</v>
      </c>
    </row>
    <row r="70" spans="1:29" s="20" customFormat="1" ht="26.25" customHeight="1" x14ac:dyDescent="0.2">
      <c r="A70" s="19">
        <v>62828</v>
      </c>
      <c r="B70" s="20" t="s">
        <v>2078</v>
      </c>
      <c r="C70" s="20" t="s">
        <v>2079</v>
      </c>
      <c r="D70" s="20" t="s">
        <v>2080</v>
      </c>
      <c r="E70" s="25" t="s">
        <v>757</v>
      </c>
      <c r="F70" s="25" t="s">
        <v>70</v>
      </c>
      <c r="G70" s="21">
        <v>38989</v>
      </c>
      <c r="H70" s="21"/>
      <c r="I70" s="22" t="s">
        <v>61</v>
      </c>
      <c r="J70" s="25" t="s">
        <v>70</v>
      </c>
      <c r="K70" s="27"/>
      <c r="L70" s="21"/>
      <c r="M70" s="33"/>
      <c r="N70" s="25" t="s">
        <v>70</v>
      </c>
      <c r="O70" s="25" t="s">
        <v>70</v>
      </c>
      <c r="P70" s="25" t="s">
        <v>70</v>
      </c>
      <c r="Q70" s="25" t="s">
        <v>70</v>
      </c>
      <c r="R70" s="21" t="s">
        <v>3456</v>
      </c>
      <c r="S70" s="25" t="s">
        <v>3456</v>
      </c>
      <c r="T70" s="23" t="s">
        <v>3456</v>
      </c>
      <c r="U70" s="25" t="s">
        <v>3456</v>
      </c>
      <c r="V70" s="25" t="s">
        <v>3456</v>
      </c>
      <c r="W70" s="25" t="s">
        <v>70</v>
      </c>
      <c r="X70" s="25" t="s">
        <v>3456</v>
      </c>
      <c r="Y70" s="25" t="s">
        <v>3456</v>
      </c>
      <c r="Z70" s="25" t="s">
        <v>3456</v>
      </c>
      <c r="AA70" s="25" t="s">
        <v>3456</v>
      </c>
      <c r="AB70" s="21" t="s">
        <v>0</v>
      </c>
      <c r="AC70" s="51" t="s">
        <v>3456</v>
      </c>
    </row>
    <row r="71" spans="1:29" s="20" customFormat="1" ht="26.25" customHeight="1" x14ac:dyDescent="0.2">
      <c r="A71" s="19">
        <v>63325</v>
      </c>
      <c r="B71" s="20" t="s">
        <v>2322</v>
      </c>
      <c r="C71" s="20" t="s">
        <v>2323</v>
      </c>
      <c r="D71" s="20" t="s">
        <v>2324</v>
      </c>
      <c r="E71" s="25" t="s">
        <v>722</v>
      </c>
      <c r="F71" s="25" t="s">
        <v>70</v>
      </c>
      <c r="G71" s="21">
        <v>39435</v>
      </c>
      <c r="H71" s="21"/>
      <c r="I71" s="22" t="s">
        <v>61</v>
      </c>
      <c r="J71" s="25" t="s">
        <v>70</v>
      </c>
      <c r="K71" s="27"/>
      <c r="L71" s="21"/>
      <c r="M71" s="33"/>
      <c r="N71" s="25" t="s">
        <v>70</v>
      </c>
      <c r="O71" s="25" t="s">
        <v>70</v>
      </c>
      <c r="P71" s="25" t="s">
        <v>70</v>
      </c>
      <c r="Q71" s="25" t="s">
        <v>70</v>
      </c>
      <c r="R71" s="21" t="s">
        <v>3456</v>
      </c>
      <c r="S71" s="25" t="s">
        <v>3456</v>
      </c>
      <c r="T71" s="23" t="s">
        <v>3456</v>
      </c>
      <c r="U71" s="25" t="s">
        <v>70</v>
      </c>
      <c r="V71" s="25" t="s">
        <v>70</v>
      </c>
      <c r="W71" s="25" t="s">
        <v>70</v>
      </c>
      <c r="X71" s="25" t="s">
        <v>3456</v>
      </c>
      <c r="Y71" s="25" t="s">
        <v>3456</v>
      </c>
      <c r="Z71" s="25" t="s">
        <v>3456</v>
      </c>
      <c r="AA71" s="25" t="s">
        <v>3456</v>
      </c>
      <c r="AB71" s="21" t="s">
        <v>0</v>
      </c>
      <c r="AC71" s="51" t="s">
        <v>3456</v>
      </c>
    </row>
    <row r="72" spans="1:29" s="20" customFormat="1" ht="26.25" customHeight="1" x14ac:dyDescent="0.2">
      <c r="A72" s="19">
        <v>67112</v>
      </c>
      <c r="B72" s="20" t="s">
        <v>1737</v>
      </c>
      <c r="C72" s="20" t="s">
        <v>1738</v>
      </c>
      <c r="D72" s="20" t="s">
        <v>1739</v>
      </c>
      <c r="E72" s="25" t="s">
        <v>3501</v>
      </c>
      <c r="F72" s="25" t="s">
        <v>70</v>
      </c>
      <c r="G72" s="21">
        <v>42607</v>
      </c>
      <c r="H72" s="21"/>
      <c r="I72" s="22" t="s">
        <v>61</v>
      </c>
      <c r="J72" s="25" t="s">
        <v>70</v>
      </c>
      <c r="K72" s="27"/>
      <c r="L72" s="21"/>
      <c r="M72" s="33"/>
      <c r="N72" s="25" t="s">
        <v>3456</v>
      </c>
      <c r="O72" s="25" t="s">
        <v>3456</v>
      </c>
      <c r="P72" s="25" t="s">
        <v>70</v>
      </c>
      <c r="Q72" s="25" t="s">
        <v>70</v>
      </c>
      <c r="R72" s="21" t="s">
        <v>3456</v>
      </c>
      <c r="S72" s="25" t="s">
        <v>3456</v>
      </c>
      <c r="T72" s="23" t="s">
        <v>3456</v>
      </c>
      <c r="U72" s="25" t="s">
        <v>70</v>
      </c>
      <c r="V72" s="25" t="s">
        <v>70</v>
      </c>
      <c r="W72" s="25" t="s">
        <v>70</v>
      </c>
      <c r="X72" s="25" t="s">
        <v>3456</v>
      </c>
      <c r="Y72" s="25" t="s">
        <v>3456</v>
      </c>
      <c r="Z72" s="25" t="s">
        <v>3456</v>
      </c>
      <c r="AA72" s="25" t="s">
        <v>3456</v>
      </c>
      <c r="AB72" s="21" t="s">
        <v>3456</v>
      </c>
      <c r="AC72" s="51" t="s">
        <v>3456</v>
      </c>
    </row>
    <row r="73" spans="1:29" s="20" customFormat="1" ht="26.25" customHeight="1" x14ac:dyDescent="0.2">
      <c r="A73" s="19">
        <v>63356</v>
      </c>
      <c r="B73" s="20" t="s">
        <v>2325</v>
      </c>
      <c r="C73" s="20" t="s">
        <v>2326</v>
      </c>
      <c r="D73" s="20" t="s">
        <v>2327</v>
      </c>
      <c r="E73" s="25" t="s">
        <v>632</v>
      </c>
      <c r="F73" s="25" t="s">
        <v>70</v>
      </c>
      <c r="G73" s="21">
        <v>39583</v>
      </c>
      <c r="H73" s="21"/>
      <c r="I73" s="22" t="s">
        <v>61</v>
      </c>
      <c r="J73" s="25" t="s">
        <v>70</v>
      </c>
      <c r="K73" s="27"/>
      <c r="L73" s="21"/>
      <c r="M73" s="33"/>
      <c r="N73" s="25" t="s">
        <v>70</v>
      </c>
      <c r="O73" s="25" t="s">
        <v>70</v>
      </c>
      <c r="P73" s="25" t="s">
        <v>70</v>
      </c>
      <c r="Q73" s="25" t="s">
        <v>70</v>
      </c>
      <c r="R73" s="21" t="s">
        <v>3456</v>
      </c>
      <c r="S73" s="25" t="s">
        <v>3456</v>
      </c>
      <c r="T73" s="23" t="s">
        <v>3456</v>
      </c>
      <c r="U73" s="25" t="s">
        <v>70</v>
      </c>
      <c r="V73" s="25" t="s">
        <v>70</v>
      </c>
      <c r="W73" s="25" t="s">
        <v>70</v>
      </c>
      <c r="X73" s="25" t="s">
        <v>3456</v>
      </c>
      <c r="Y73" s="25" t="s">
        <v>3456</v>
      </c>
      <c r="Z73" s="25" t="s">
        <v>3456</v>
      </c>
      <c r="AA73" s="25" t="s">
        <v>3456</v>
      </c>
      <c r="AB73" s="21" t="s">
        <v>0</v>
      </c>
      <c r="AC73" s="51" t="s">
        <v>3456</v>
      </c>
    </row>
    <row r="74" spans="1:29" s="20" customFormat="1" ht="26.25" customHeight="1" x14ac:dyDescent="0.2">
      <c r="A74" s="19">
        <v>65940</v>
      </c>
      <c r="B74" s="20" t="s">
        <v>662</v>
      </c>
      <c r="C74" s="20" t="s">
        <v>663</v>
      </c>
      <c r="D74" s="20" t="s">
        <v>664</v>
      </c>
      <c r="E74" s="25" t="s">
        <v>665</v>
      </c>
      <c r="F74" s="25" t="s">
        <v>70</v>
      </c>
      <c r="G74" s="21">
        <v>41814</v>
      </c>
      <c r="H74" s="21"/>
      <c r="I74" s="22" t="s">
        <v>61</v>
      </c>
      <c r="J74" s="25" t="s">
        <v>70</v>
      </c>
      <c r="K74" s="27"/>
      <c r="L74" s="21"/>
      <c r="M74" s="33"/>
      <c r="N74" s="25" t="s">
        <v>3456</v>
      </c>
      <c r="O74" s="25" t="s">
        <v>70</v>
      </c>
      <c r="P74" s="25" t="s">
        <v>70</v>
      </c>
      <c r="Q74" s="25" t="s">
        <v>70</v>
      </c>
      <c r="R74" s="21" t="s">
        <v>3456</v>
      </c>
      <c r="S74" s="25" t="s">
        <v>3456</v>
      </c>
      <c r="T74" s="23" t="s">
        <v>3456</v>
      </c>
      <c r="U74" s="25" t="s">
        <v>70</v>
      </c>
      <c r="V74" s="25" t="s">
        <v>70</v>
      </c>
      <c r="W74" s="25" t="s">
        <v>70</v>
      </c>
      <c r="X74" s="25" t="s">
        <v>3456</v>
      </c>
      <c r="Y74" s="25" t="s">
        <v>3456</v>
      </c>
      <c r="Z74" s="25" t="s">
        <v>3456</v>
      </c>
      <c r="AA74" s="25" t="s">
        <v>3456</v>
      </c>
      <c r="AB74" s="21" t="s">
        <v>3456</v>
      </c>
      <c r="AC74" s="51" t="s">
        <v>3456</v>
      </c>
    </row>
    <row r="75" spans="1:29" s="20" customFormat="1" ht="26.25" customHeight="1" x14ac:dyDescent="0.2">
      <c r="A75" s="19">
        <v>66914</v>
      </c>
      <c r="B75" s="20" t="s">
        <v>590</v>
      </c>
      <c r="C75" s="20" t="s">
        <v>591</v>
      </c>
      <c r="D75" s="20" t="s">
        <v>531</v>
      </c>
      <c r="E75" s="25" t="s">
        <v>422</v>
      </c>
      <c r="F75" s="25" t="s">
        <v>70</v>
      </c>
      <c r="G75" s="21">
        <v>42228</v>
      </c>
      <c r="H75" s="21"/>
      <c r="I75" s="22" t="s">
        <v>61</v>
      </c>
      <c r="J75" s="25" t="s">
        <v>70</v>
      </c>
      <c r="K75" s="27"/>
      <c r="L75" s="21"/>
      <c r="M75" s="33"/>
      <c r="N75" s="25" t="s">
        <v>3456</v>
      </c>
      <c r="O75" s="25" t="s">
        <v>70</v>
      </c>
      <c r="P75" s="25" t="s">
        <v>70</v>
      </c>
      <c r="Q75" s="25" t="s">
        <v>70</v>
      </c>
      <c r="R75" s="21" t="s">
        <v>3456</v>
      </c>
      <c r="S75" s="25" t="s">
        <v>3456</v>
      </c>
      <c r="T75" s="23" t="s">
        <v>3456</v>
      </c>
      <c r="U75" s="25" t="s">
        <v>3456</v>
      </c>
      <c r="V75" s="25" t="s">
        <v>3456</v>
      </c>
      <c r="W75" s="25" t="s">
        <v>70</v>
      </c>
      <c r="X75" s="25" t="s">
        <v>3456</v>
      </c>
      <c r="Y75" s="25" t="s">
        <v>3456</v>
      </c>
      <c r="Z75" s="25" t="s">
        <v>3456</v>
      </c>
      <c r="AA75" s="25" t="s">
        <v>3456</v>
      </c>
      <c r="AB75" s="21" t="s">
        <v>3456</v>
      </c>
      <c r="AC75" s="51" t="s">
        <v>3456</v>
      </c>
    </row>
    <row r="76" spans="1:29" s="20" customFormat="1" ht="26.25" customHeight="1" x14ac:dyDescent="0.2">
      <c r="A76" s="19">
        <v>81243</v>
      </c>
      <c r="B76" s="20" t="s">
        <v>4212</v>
      </c>
      <c r="C76" s="20" t="s">
        <v>4211</v>
      </c>
      <c r="D76" s="20" t="s">
        <v>718</v>
      </c>
      <c r="E76" s="25" t="s">
        <v>632</v>
      </c>
      <c r="F76" s="25" t="s">
        <v>88</v>
      </c>
      <c r="G76" s="21">
        <v>44916</v>
      </c>
      <c r="H76" s="21"/>
      <c r="I76" s="22" t="s">
        <v>71</v>
      </c>
      <c r="J76" s="25" t="s">
        <v>3456</v>
      </c>
      <c r="K76" s="27" t="s">
        <v>4280</v>
      </c>
      <c r="L76" s="21" t="s">
        <v>3456</v>
      </c>
      <c r="M76" s="33"/>
      <c r="N76" s="25"/>
      <c r="O76" s="25"/>
      <c r="P76" s="25"/>
      <c r="Q76" s="25"/>
      <c r="R76" s="21"/>
      <c r="S76" s="25"/>
      <c r="T76" s="23"/>
      <c r="U76" s="25" t="s">
        <v>3456</v>
      </c>
      <c r="V76" s="25" t="s">
        <v>3456</v>
      </c>
      <c r="W76" s="25" t="s">
        <v>70</v>
      </c>
      <c r="X76" s="25" t="s">
        <v>3456</v>
      </c>
      <c r="Y76" s="25" t="s">
        <v>3456</v>
      </c>
      <c r="Z76" s="25" t="s">
        <v>3456</v>
      </c>
      <c r="AA76" s="25" t="s">
        <v>3456</v>
      </c>
      <c r="AB76" s="21" t="s">
        <v>3456</v>
      </c>
      <c r="AC76" s="51" t="s">
        <v>3456</v>
      </c>
    </row>
    <row r="77" spans="1:29" s="20" customFormat="1" ht="26.25" customHeight="1" x14ac:dyDescent="0.2">
      <c r="A77" s="19">
        <v>67357</v>
      </c>
      <c r="B77" s="20" t="s">
        <v>513</v>
      </c>
      <c r="C77" s="20" t="s">
        <v>514</v>
      </c>
      <c r="D77" s="20" t="s">
        <v>501</v>
      </c>
      <c r="E77" s="25" t="s">
        <v>81</v>
      </c>
      <c r="F77" s="25" t="s">
        <v>70</v>
      </c>
      <c r="G77" s="21">
        <v>42782</v>
      </c>
      <c r="H77" s="21"/>
      <c r="I77" s="22" t="s">
        <v>61</v>
      </c>
      <c r="J77" s="25" t="s">
        <v>70</v>
      </c>
      <c r="K77" s="27"/>
      <c r="L77" s="21"/>
      <c r="M77" s="33"/>
      <c r="N77" s="25" t="s">
        <v>3456</v>
      </c>
      <c r="O77" s="25" t="s">
        <v>70</v>
      </c>
      <c r="P77" s="25" t="s">
        <v>70</v>
      </c>
      <c r="Q77" s="25" t="s">
        <v>70</v>
      </c>
      <c r="R77" s="21" t="s">
        <v>3456</v>
      </c>
      <c r="S77" s="25" t="s">
        <v>3456</v>
      </c>
      <c r="T77" s="23" t="s">
        <v>3456</v>
      </c>
      <c r="U77" s="25" t="s">
        <v>70</v>
      </c>
      <c r="V77" s="25" t="s">
        <v>70</v>
      </c>
      <c r="W77" s="25" t="s">
        <v>70</v>
      </c>
      <c r="X77" s="25" t="s">
        <v>3456</v>
      </c>
      <c r="Y77" s="25" t="s">
        <v>3456</v>
      </c>
      <c r="Z77" s="25" t="s">
        <v>3456</v>
      </c>
      <c r="AA77" s="25" t="s">
        <v>3456</v>
      </c>
      <c r="AB77" s="21" t="s">
        <v>3456</v>
      </c>
      <c r="AC77" s="51" t="s">
        <v>3456</v>
      </c>
    </row>
    <row r="78" spans="1:29" s="20" customFormat="1" ht="26.25" customHeight="1" x14ac:dyDescent="0.2">
      <c r="A78" s="19">
        <v>79172</v>
      </c>
      <c r="B78" s="20" t="s">
        <v>3588</v>
      </c>
      <c r="C78" s="20" t="s">
        <v>2690</v>
      </c>
      <c r="D78" s="20" t="s">
        <v>2691</v>
      </c>
      <c r="E78" s="25" t="s">
        <v>3501</v>
      </c>
      <c r="F78" s="25" t="s">
        <v>70</v>
      </c>
      <c r="G78" s="21">
        <v>44001</v>
      </c>
      <c r="H78" s="21"/>
      <c r="I78" s="22" t="s">
        <v>61</v>
      </c>
      <c r="J78" s="25" t="s">
        <v>70</v>
      </c>
      <c r="K78" s="27"/>
      <c r="L78" s="21"/>
      <c r="M78" s="33"/>
      <c r="N78" s="25" t="s">
        <v>3456</v>
      </c>
      <c r="O78" s="25" t="s">
        <v>70</v>
      </c>
      <c r="P78" s="25" t="s">
        <v>70</v>
      </c>
      <c r="Q78" s="25" t="s">
        <v>70</v>
      </c>
      <c r="R78" s="21" t="s">
        <v>3456</v>
      </c>
      <c r="S78" s="25" t="s">
        <v>3456</v>
      </c>
      <c r="T78" s="23" t="s">
        <v>3456</v>
      </c>
      <c r="U78" s="25" t="s">
        <v>70</v>
      </c>
      <c r="V78" s="25" t="s">
        <v>70</v>
      </c>
      <c r="W78" s="25" t="s">
        <v>70</v>
      </c>
      <c r="X78" s="25" t="s">
        <v>3456</v>
      </c>
      <c r="Y78" s="25" t="s">
        <v>3456</v>
      </c>
      <c r="Z78" s="25" t="s">
        <v>3456</v>
      </c>
      <c r="AA78" s="25" t="s">
        <v>3456</v>
      </c>
      <c r="AB78" s="21" t="s">
        <v>3456</v>
      </c>
      <c r="AC78" s="51" t="s">
        <v>3456</v>
      </c>
    </row>
    <row r="79" spans="1:29" s="20" customFormat="1" ht="26.25" customHeight="1" x14ac:dyDescent="0.2">
      <c r="A79" s="19">
        <v>67315</v>
      </c>
      <c r="B79" s="20" t="s">
        <v>899</v>
      </c>
      <c r="C79" s="20" t="s">
        <v>900</v>
      </c>
      <c r="D79" s="20" t="s">
        <v>3611</v>
      </c>
      <c r="E79" s="25" t="s">
        <v>901</v>
      </c>
      <c r="F79" s="25" t="s">
        <v>70</v>
      </c>
      <c r="G79" s="21">
        <v>42443</v>
      </c>
      <c r="H79" s="21"/>
      <c r="I79" s="22" t="s">
        <v>61</v>
      </c>
      <c r="J79" s="25" t="s">
        <v>70</v>
      </c>
      <c r="K79" s="27"/>
      <c r="L79" s="21"/>
      <c r="M79" s="33"/>
      <c r="N79" s="25" t="s">
        <v>3456</v>
      </c>
      <c r="O79" s="25" t="s">
        <v>3456</v>
      </c>
      <c r="P79" s="25" t="s">
        <v>70</v>
      </c>
      <c r="Q79" s="25" t="s">
        <v>70</v>
      </c>
      <c r="R79" s="21" t="s">
        <v>3456</v>
      </c>
      <c r="S79" s="25" t="s">
        <v>3456</v>
      </c>
      <c r="T79" s="23" t="s">
        <v>3456</v>
      </c>
      <c r="U79" s="25" t="s">
        <v>70</v>
      </c>
      <c r="V79" s="25" t="s">
        <v>70</v>
      </c>
      <c r="W79" s="25" t="s">
        <v>70</v>
      </c>
      <c r="X79" s="25" t="s">
        <v>3456</v>
      </c>
      <c r="Y79" s="25" t="s">
        <v>3456</v>
      </c>
      <c r="Z79" s="25" t="s">
        <v>3456</v>
      </c>
      <c r="AA79" s="25" t="s">
        <v>3456</v>
      </c>
      <c r="AB79" s="21" t="s">
        <v>3456</v>
      </c>
      <c r="AC79" s="51" t="s">
        <v>3456</v>
      </c>
    </row>
    <row r="80" spans="1:29" s="20" customFormat="1" ht="26.25" customHeight="1" x14ac:dyDescent="0.2">
      <c r="A80" s="19">
        <v>67853</v>
      </c>
      <c r="B80" s="20" t="s">
        <v>917</v>
      </c>
      <c r="C80" s="20" t="s">
        <v>918</v>
      </c>
      <c r="D80" s="20" t="s">
        <v>769</v>
      </c>
      <c r="E80" s="25" t="s">
        <v>422</v>
      </c>
      <c r="F80" s="25" t="s">
        <v>70</v>
      </c>
      <c r="G80" s="21">
        <v>43188</v>
      </c>
      <c r="H80" s="21"/>
      <c r="I80" s="22" t="s">
        <v>61</v>
      </c>
      <c r="J80" s="25" t="s">
        <v>70</v>
      </c>
      <c r="K80" s="27"/>
      <c r="L80" s="21"/>
      <c r="M80" s="33"/>
      <c r="N80" s="25" t="s">
        <v>3456</v>
      </c>
      <c r="O80" s="25" t="s">
        <v>70</v>
      </c>
      <c r="P80" s="25" t="s">
        <v>70</v>
      </c>
      <c r="Q80" s="25" t="s">
        <v>70</v>
      </c>
      <c r="R80" s="21" t="s">
        <v>3456</v>
      </c>
      <c r="S80" s="25" t="s">
        <v>3456</v>
      </c>
      <c r="T80" s="23" t="s">
        <v>3456</v>
      </c>
      <c r="U80" s="25" t="s">
        <v>3456</v>
      </c>
      <c r="V80" s="25" t="s">
        <v>3456</v>
      </c>
      <c r="W80" s="25" t="s">
        <v>70</v>
      </c>
      <c r="X80" s="25" t="s">
        <v>3456</v>
      </c>
      <c r="Y80" s="25" t="s">
        <v>3456</v>
      </c>
      <c r="Z80" s="25" t="s">
        <v>3456</v>
      </c>
      <c r="AA80" s="25" t="s">
        <v>3456</v>
      </c>
      <c r="AB80" s="21" t="s">
        <v>3456</v>
      </c>
      <c r="AC80" s="51" t="s">
        <v>3456</v>
      </c>
    </row>
    <row r="81" spans="1:29" s="20" customFormat="1" ht="26.25" customHeight="1" x14ac:dyDescent="0.2">
      <c r="A81" s="19">
        <v>61625</v>
      </c>
      <c r="B81" s="20" t="s">
        <v>2888</v>
      </c>
      <c r="C81" s="20" t="s">
        <v>2889</v>
      </c>
      <c r="D81" s="20" t="s">
        <v>2890</v>
      </c>
      <c r="E81" s="25" t="s">
        <v>670</v>
      </c>
      <c r="F81" s="25" t="s">
        <v>70</v>
      </c>
      <c r="G81" s="21">
        <v>38288</v>
      </c>
      <c r="H81" s="21"/>
      <c r="I81" s="22" t="s">
        <v>61</v>
      </c>
      <c r="J81" s="25" t="s">
        <v>70</v>
      </c>
      <c r="K81" s="27"/>
      <c r="L81" s="21"/>
      <c r="M81" s="33"/>
      <c r="N81" s="25" t="s">
        <v>70</v>
      </c>
      <c r="O81" s="25" t="s">
        <v>70</v>
      </c>
      <c r="P81" s="25" t="s">
        <v>70</v>
      </c>
      <c r="Q81" s="25" t="s">
        <v>70</v>
      </c>
      <c r="R81" s="21" t="s">
        <v>3456</v>
      </c>
      <c r="S81" s="25" t="s">
        <v>3456</v>
      </c>
      <c r="T81" s="23" t="s">
        <v>3456</v>
      </c>
      <c r="U81" s="25" t="s">
        <v>3456</v>
      </c>
      <c r="V81" s="25" t="s">
        <v>70</v>
      </c>
      <c r="W81" s="25" t="s">
        <v>70</v>
      </c>
      <c r="X81" s="25" t="s">
        <v>3456</v>
      </c>
      <c r="Y81" s="25" t="s">
        <v>3456</v>
      </c>
      <c r="Z81" s="25" t="s">
        <v>3456</v>
      </c>
      <c r="AA81" s="25" t="s">
        <v>3456</v>
      </c>
      <c r="AB81" s="21" t="s">
        <v>0</v>
      </c>
      <c r="AC81" s="51"/>
    </row>
    <row r="82" spans="1:29" s="20" customFormat="1" ht="26.25" customHeight="1" x14ac:dyDescent="0.2">
      <c r="A82" s="19">
        <v>61226</v>
      </c>
      <c r="B82" s="20" t="s">
        <v>470</v>
      </c>
      <c r="C82" s="20" t="s">
        <v>471</v>
      </c>
      <c r="D82" s="20" t="s">
        <v>4150</v>
      </c>
      <c r="E82" s="25" t="s">
        <v>472</v>
      </c>
      <c r="F82" s="25" t="s">
        <v>70</v>
      </c>
      <c r="G82" s="21">
        <v>38337</v>
      </c>
      <c r="H82" s="21"/>
      <c r="I82" s="22" t="s">
        <v>61</v>
      </c>
      <c r="J82" s="25" t="s">
        <v>70</v>
      </c>
      <c r="K82" s="27"/>
      <c r="L82" s="21"/>
      <c r="M82" s="33"/>
      <c r="N82" s="25" t="s">
        <v>70</v>
      </c>
      <c r="O82" s="25" t="s">
        <v>70</v>
      </c>
      <c r="P82" s="25" t="s">
        <v>70</v>
      </c>
      <c r="Q82" s="25" t="s">
        <v>70</v>
      </c>
      <c r="R82" s="21" t="s">
        <v>3456</v>
      </c>
      <c r="S82" s="25" t="s">
        <v>3456</v>
      </c>
      <c r="T82" s="23" t="s">
        <v>3456</v>
      </c>
      <c r="U82" s="25" t="s">
        <v>3456</v>
      </c>
      <c r="V82" s="25" t="s">
        <v>3456</v>
      </c>
      <c r="W82" s="25" t="s">
        <v>70</v>
      </c>
      <c r="X82" s="25" t="s">
        <v>3456</v>
      </c>
      <c r="Y82" s="25" t="s">
        <v>3456</v>
      </c>
      <c r="Z82" s="25" t="s">
        <v>3456</v>
      </c>
      <c r="AA82" s="25" t="s">
        <v>3456</v>
      </c>
      <c r="AB82" s="21" t="s">
        <v>0</v>
      </c>
      <c r="AC82" s="51" t="s">
        <v>3456</v>
      </c>
    </row>
    <row r="83" spans="1:29" s="20" customFormat="1" ht="26.25" customHeight="1" x14ac:dyDescent="0.2">
      <c r="A83" s="19">
        <v>64900</v>
      </c>
      <c r="B83" s="20" t="s">
        <v>329</v>
      </c>
      <c r="C83" s="20" t="s">
        <v>330</v>
      </c>
      <c r="D83" s="20" t="s">
        <v>331</v>
      </c>
      <c r="E83" s="25" t="s">
        <v>102</v>
      </c>
      <c r="F83" s="25" t="s">
        <v>70</v>
      </c>
      <c r="G83" s="21">
        <v>40458</v>
      </c>
      <c r="H83" s="21"/>
      <c r="I83" s="22" t="s">
        <v>61</v>
      </c>
      <c r="J83" s="25" t="s">
        <v>70</v>
      </c>
      <c r="K83" s="27"/>
      <c r="L83" s="21"/>
      <c r="M83" s="33"/>
      <c r="N83" s="25" t="s">
        <v>3456</v>
      </c>
      <c r="O83" s="25" t="s">
        <v>70</v>
      </c>
      <c r="P83" s="25" t="s">
        <v>70</v>
      </c>
      <c r="Q83" s="25" t="s">
        <v>70</v>
      </c>
      <c r="R83" s="21" t="s">
        <v>3456</v>
      </c>
      <c r="S83" s="25" t="s">
        <v>3456</v>
      </c>
      <c r="T83" s="23" t="s">
        <v>3456</v>
      </c>
      <c r="U83" s="25" t="s">
        <v>70</v>
      </c>
      <c r="V83" s="25" t="s">
        <v>70</v>
      </c>
      <c r="W83" s="25" t="s">
        <v>70</v>
      </c>
      <c r="X83" s="25" t="s">
        <v>3456</v>
      </c>
      <c r="Y83" s="25" t="s">
        <v>3456</v>
      </c>
      <c r="Z83" s="25" t="s">
        <v>3456</v>
      </c>
      <c r="AA83" s="25" t="s">
        <v>3456</v>
      </c>
      <c r="AB83" s="21" t="s">
        <v>3456</v>
      </c>
      <c r="AC83" s="51" t="s">
        <v>3456</v>
      </c>
    </row>
    <row r="84" spans="1:29" s="20" customFormat="1" ht="26.25" customHeight="1" x14ac:dyDescent="0.2">
      <c r="A84" s="19">
        <v>81064</v>
      </c>
      <c r="B84" s="20" t="s">
        <v>4314</v>
      </c>
      <c r="C84" s="20" t="s">
        <v>4315</v>
      </c>
      <c r="D84" s="20" t="s">
        <v>331</v>
      </c>
      <c r="E84" s="25" t="s">
        <v>102</v>
      </c>
      <c r="F84" s="25" t="s">
        <v>70</v>
      </c>
      <c r="G84" s="21">
        <v>45275</v>
      </c>
      <c r="H84" s="21"/>
      <c r="I84" s="22" t="s">
        <v>71</v>
      </c>
      <c r="J84" s="25" t="s">
        <v>3456</v>
      </c>
      <c r="K84" s="27" t="s">
        <v>4280</v>
      </c>
      <c r="L84" s="21" t="s">
        <v>3456</v>
      </c>
      <c r="M84" s="33"/>
      <c r="N84" s="25"/>
      <c r="O84" s="25"/>
      <c r="P84" s="25"/>
      <c r="Q84" s="25"/>
      <c r="R84" s="21"/>
      <c r="S84" s="25"/>
      <c r="T84" s="23"/>
      <c r="U84" s="25" t="s">
        <v>3456</v>
      </c>
      <c r="V84" s="25" t="s">
        <v>3456</v>
      </c>
      <c r="W84" s="25" t="s">
        <v>70</v>
      </c>
      <c r="X84" s="25" t="s">
        <v>3456</v>
      </c>
      <c r="Y84" s="25" t="s">
        <v>3456</v>
      </c>
      <c r="Z84" s="25" t="s">
        <v>3456</v>
      </c>
      <c r="AA84" s="25" t="s">
        <v>3456</v>
      </c>
      <c r="AB84" s="21" t="s">
        <v>3456</v>
      </c>
      <c r="AC84" s="51" t="s">
        <v>3456</v>
      </c>
    </row>
    <row r="85" spans="1:29" s="20" customFormat="1" ht="26.25" customHeight="1" x14ac:dyDescent="0.2">
      <c r="A85" s="19">
        <v>62178</v>
      </c>
      <c r="B85" s="20" t="s">
        <v>2165</v>
      </c>
      <c r="C85" s="20" t="s">
        <v>2166</v>
      </c>
      <c r="D85" s="20" t="s">
        <v>4150</v>
      </c>
      <c r="E85" s="25" t="s">
        <v>472</v>
      </c>
      <c r="F85" s="25" t="s">
        <v>70</v>
      </c>
      <c r="G85" s="21">
        <v>39401</v>
      </c>
      <c r="H85" s="21"/>
      <c r="I85" s="22" t="s">
        <v>61</v>
      </c>
      <c r="J85" s="25" t="s">
        <v>70</v>
      </c>
      <c r="K85" s="27"/>
      <c r="L85" s="21"/>
      <c r="M85" s="33"/>
      <c r="N85" s="25" t="s">
        <v>70</v>
      </c>
      <c r="O85" s="25" t="s">
        <v>70</v>
      </c>
      <c r="P85" s="25" t="s">
        <v>70</v>
      </c>
      <c r="Q85" s="25" t="s">
        <v>70</v>
      </c>
      <c r="R85" s="21" t="s">
        <v>3456</v>
      </c>
      <c r="S85" s="25" t="s">
        <v>3456</v>
      </c>
      <c r="T85" s="23" t="s">
        <v>3456</v>
      </c>
      <c r="U85" s="25" t="s">
        <v>3456</v>
      </c>
      <c r="V85" s="25" t="s">
        <v>3456</v>
      </c>
      <c r="W85" s="25" t="s">
        <v>70</v>
      </c>
      <c r="X85" s="25" t="s">
        <v>3456</v>
      </c>
      <c r="Y85" s="25" t="s">
        <v>3456</v>
      </c>
      <c r="Z85" s="25" t="s">
        <v>3456</v>
      </c>
      <c r="AA85" s="25" t="s">
        <v>3456</v>
      </c>
      <c r="AB85" s="21" t="s">
        <v>0</v>
      </c>
      <c r="AC85" s="51" t="s">
        <v>3456</v>
      </c>
    </row>
    <row r="86" spans="1:29" s="20" customFormat="1" ht="26.25" customHeight="1" x14ac:dyDescent="0.2">
      <c r="A86" s="19">
        <v>64297</v>
      </c>
      <c r="B86" s="20" t="s">
        <v>2383</v>
      </c>
      <c r="C86" s="20" t="s">
        <v>2384</v>
      </c>
      <c r="D86" s="20" t="s">
        <v>2385</v>
      </c>
      <c r="E86" s="25" t="s">
        <v>995</v>
      </c>
      <c r="F86" s="25" t="s">
        <v>70</v>
      </c>
      <c r="G86" s="21">
        <v>40147</v>
      </c>
      <c r="H86" s="21"/>
      <c r="I86" s="22" t="s">
        <v>61</v>
      </c>
      <c r="J86" s="25" t="s">
        <v>70</v>
      </c>
      <c r="K86" s="27"/>
      <c r="L86" s="21"/>
      <c r="M86" s="33"/>
      <c r="N86" s="25" t="s">
        <v>70</v>
      </c>
      <c r="O86" s="25" t="s">
        <v>70</v>
      </c>
      <c r="P86" s="25" t="s">
        <v>70</v>
      </c>
      <c r="Q86" s="25" t="s">
        <v>70</v>
      </c>
      <c r="R86" s="21" t="s">
        <v>3456</v>
      </c>
      <c r="S86" s="25" t="s">
        <v>3456</v>
      </c>
      <c r="T86" s="23" t="s">
        <v>3456</v>
      </c>
      <c r="U86" s="25" t="s">
        <v>70</v>
      </c>
      <c r="V86" s="25" t="s">
        <v>70</v>
      </c>
      <c r="W86" s="25" t="s">
        <v>70</v>
      </c>
      <c r="X86" s="25" t="s">
        <v>3456</v>
      </c>
      <c r="Y86" s="25" t="s">
        <v>3456</v>
      </c>
      <c r="Z86" s="25" t="s">
        <v>3456</v>
      </c>
      <c r="AA86" s="25" t="s">
        <v>3456</v>
      </c>
      <c r="AB86" s="21" t="s">
        <v>3456</v>
      </c>
      <c r="AC86" s="51" t="s">
        <v>3456</v>
      </c>
    </row>
    <row r="87" spans="1:29" s="20" customFormat="1" ht="26.25" customHeight="1" x14ac:dyDescent="0.2">
      <c r="A87" s="19">
        <v>62159</v>
      </c>
      <c r="B87" s="20" t="s">
        <v>4579</v>
      </c>
      <c r="C87" s="20" t="s">
        <v>4146</v>
      </c>
      <c r="D87" s="20" t="s">
        <v>1101</v>
      </c>
      <c r="E87" s="25" t="s">
        <v>493</v>
      </c>
      <c r="F87" s="25" t="s">
        <v>70</v>
      </c>
      <c r="G87" s="21">
        <v>39622</v>
      </c>
      <c r="H87" s="21"/>
      <c r="I87" s="22" t="s">
        <v>61</v>
      </c>
      <c r="J87" s="25" t="s">
        <v>70</v>
      </c>
      <c r="K87" s="27"/>
      <c r="L87" s="21"/>
      <c r="M87" s="33"/>
      <c r="N87" s="25" t="s">
        <v>70</v>
      </c>
      <c r="O87" s="25" t="s">
        <v>70</v>
      </c>
      <c r="P87" s="25" t="s">
        <v>70</v>
      </c>
      <c r="Q87" s="25" t="s">
        <v>70</v>
      </c>
      <c r="R87" s="21" t="s">
        <v>3456</v>
      </c>
      <c r="S87" s="25" t="s">
        <v>3456</v>
      </c>
      <c r="T87" s="23" t="s">
        <v>3456</v>
      </c>
      <c r="U87" s="25" t="s">
        <v>70</v>
      </c>
      <c r="V87" s="25" t="s">
        <v>70</v>
      </c>
      <c r="W87" s="25" t="s">
        <v>70</v>
      </c>
      <c r="X87" s="25" t="s">
        <v>3456</v>
      </c>
      <c r="Y87" s="25" t="s">
        <v>3456</v>
      </c>
      <c r="Z87" s="25" t="s">
        <v>3456</v>
      </c>
      <c r="AA87" s="25" t="s">
        <v>3456</v>
      </c>
      <c r="AB87" s="21" t="s">
        <v>0</v>
      </c>
      <c r="AC87" s="51" t="s">
        <v>3456</v>
      </c>
    </row>
    <row r="88" spans="1:29" s="20" customFormat="1" ht="26.25" customHeight="1" x14ac:dyDescent="0.2">
      <c r="A88" s="19">
        <v>78191</v>
      </c>
      <c r="B88" s="20" t="s">
        <v>1813</v>
      </c>
      <c r="C88" s="20" t="s">
        <v>1814</v>
      </c>
      <c r="D88" s="20" t="s">
        <v>191</v>
      </c>
      <c r="E88" s="25" t="s">
        <v>3501</v>
      </c>
      <c r="F88" s="25" t="s">
        <v>70</v>
      </c>
      <c r="G88" s="21">
        <v>43423</v>
      </c>
      <c r="H88" s="21"/>
      <c r="I88" s="22" t="s">
        <v>61</v>
      </c>
      <c r="J88" s="25" t="s">
        <v>70</v>
      </c>
      <c r="K88" s="27"/>
      <c r="L88" s="21"/>
      <c r="M88" s="33"/>
      <c r="N88" s="25" t="s">
        <v>3456</v>
      </c>
      <c r="O88" s="25" t="s">
        <v>70</v>
      </c>
      <c r="P88" s="25" t="s">
        <v>70</v>
      </c>
      <c r="Q88" s="25" t="s">
        <v>70</v>
      </c>
      <c r="R88" s="21" t="s">
        <v>3456</v>
      </c>
      <c r="S88" s="25" t="s">
        <v>3456</v>
      </c>
      <c r="T88" s="23" t="s">
        <v>3456</v>
      </c>
      <c r="U88" s="25" t="s">
        <v>70</v>
      </c>
      <c r="V88" s="25" t="s">
        <v>70</v>
      </c>
      <c r="W88" s="25" t="s">
        <v>70</v>
      </c>
      <c r="X88" s="25" t="s">
        <v>3456</v>
      </c>
      <c r="Y88" s="25" t="s">
        <v>3456</v>
      </c>
      <c r="Z88" s="25" t="s">
        <v>3456</v>
      </c>
      <c r="AA88" s="25" t="s">
        <v>3456</v>
      </c>
      <c r="AB88" s="21" t="s">
        <v>3456</v>
      </c>
      <c r="AC88" s="51" t="s">
        <v>3456</v>
      </c>
    </row>
    <row r="89" spans="1:29" s="20" customFormat="1" ht="26.25" customHeight="1" x14ac:dyDescent="0.2">
      <c r="A89" s="19">
        <v>81671</v>
      </c>
      <c r="B89" s="20" t="s">
        <v>4393</v>
      </c>
      <c r="C89" s="20" t="s">
        <v>4394</v>
      </c>
      <c r="D89" s="20" t="s">
        <v>1200</v>
      </c>
      <c r="E89" s="25" t="s">
        <v>60</v>
      </c>
      <c r="F89" s="25" t="s">
        <v>70</v>
      </c>
      <c r="G89" s="21">
        <v>45121</v>
      </c>
      <c r="H89" s="21"/>
      <c r="I89" s="22" t="s">
        <v>71</v>
      </c>
      <c r="J89" s="25" t="s">
        <v>3456</v>
      </c>
      <c r="K89" s="27" t="s">
        <v>4280</v>
      </c>
      <c r="L89" s="21" t="s">
        <v>3456</v>
      </c>
      <c r="M89" s="33"/>
      <c r="N89" s="25"/>
      <c r="O89" s="25"/>
      <c r="P89" s="25"/>
      <c r="Q89" s="25"/>
      <c r="R89" s="21"/>
      <c r="S89" s="25"/>
      <c r="T89" s="23"/>
      <c r="U89" s="25" t="s">
        <v>3456</v>
      </c>
      <c r="V89" s="25" t="s">
        <v>3456</v>
      </c>
      <c r="W89" s="25" t="s">
        <v>70</v>
      </c>
      <c r="X89" s="25" t="s">
        <v>3456</v>
      </c>
      <c r="Y89" s="25" t="s">
        <v>3456</v>
      </c>
      <c r="Z89" s="25" t="s">
        <v>3456</v>
      </c>
      <c r="AA89" s="25" t="s">
        <v>3456</v>
      </c>
      <c r="AB89" s="21" t="s">
        <v>3456</v>
      </c>
      <c r="AC89" s="51" t="s">
        <v>3456</v>
      </c>
    </row>
    <row r="90" spans="1:29" s="20" customFormat="1" ht="26.25" customHeight="1" x14ac:dyDescent="0.2">
      <c r="A90" s="19">
        <v>78737</v>
      </c>
      <c r="B90" s="20" t="s">
        <v>1198</v>
      </c>
      <c r="C90" s="20" t="s">
        <v>1199</v>
      </c>
      <c r="D90" s="20" t="s">
        <v>1200</v>
      </c>
      <c r="E90" s="25" t="s">
        <v>60</v>
      </c>
      <c r="F90" s="25" t="s">
        <v>70</v>
      </c>
      <c r="G90" s="21">
        <v>43763</v>
      </c>
      <c r="H90" s="21"/>
      <c r="I90" s="22" t="s">
        <v>61</v>
      </c>
      <c r="J90" s="25" t="s">
        <v>70</v>
      </c>
      <c r="K90" s="27"/>
      <c r="L90" s="21"/>
      <c r="M90" s="33"/>
      <c r="N90" s="25" t="s">
        <v>3456</v>
      </c>
      <c r="O90" s="25" t="s">
        <v>3456</v>
      </c>
      <c r="P90" s="25" t="s">
        <v>3456</v>
      </c>
      <c r="Q90" s="25" t="s">
        <v>3456</v>
      </c>
      <c r="R90" s="21" t="s">
        <v>3456</v>
      </c>
      <c r="S90" s="25" t="s">
        <v>3456</v>
      </c>
      <c r="T90" s="23" t="s">
        <v>3456</v>
      </c>
      <c r="U90" s="25" t="s">
        <v>3456</v>
      </c>
      <c r="V90" s="25" t="s">
        <v>3456</v>
      </c>
      <c r="W90" s="25" t="s">
        <v>70</v>
      </c>
      <c r="X90" s="25" t="s">
        <v>3456</v>
      </c>
      <c r="Y90" s="25" t="s">
        <v>3456</v>
      </c>
      <c r="Z90" s="25" t="s">
        <v>3456</v>
      </c>
      <c r="AA90" s="25" t="s">
        <v>3456</v>
      </c>
      <c r="AB90" s="21" t="s">
        <v>3456</v>
      </c>
      <c r="AC90" s="51" t="s">
        <v>3456</v>
      </c>
    </row>
    <row r="91" spans="1:29" s="20" customFormat="1" ht="26.25" customHeight="1" x14ac:dyDescent="0.2">
      <c r="A91" s="19">
        <v>78536</v>
      </c>
      <c r="B91" s="20" t="s">
        <v>67</v>
      </c>
      <c r="C91" s="20" t="s">
        <v>68</v>
      </c>
      <c r="D91" s="20" t="s">
        <v>69</v>
      </c>
      <c r="E91" s="25" t="s">
        <v>77</v>
      </c>
      <c r="F91" s="25" t="s">
        <v>70</v>
      </c>
      <c r="G91" s="21">
        <v>43693</v>
      </c>
      <c r="H91" s="21"/>
      <c r="I91" s="22" t="s">
        <v>61</v>
      </c>
      <c r="J91" s="25" t="s">
        <v>70</v>
      </c>
      <c r="K91" s="27"/>
      <c r="L91" s="21"/>
      <c r="M91" s="33"/>
      <c r="N91" s="25" t="s">
        <v>3456</v>
      </c>
      <c r="O91" s="25" t="s">
        <v>3456</v>
      </c>
      <c r="P91" s="25" t="s">
        <v>70</v>
      </c>
      <c r="Q91" s="25" t="s">
        <v>70</v>
      </c>
      <c r="R91" s="21" t="s">
        <v>3456</v>
      </c>
      <c r="S91" s="25" t="s">
        <v>3456</v>
      </c>
      <c r="T91" s="23" t="s">
        <v>3456</v>
      </c>
      <c r="U91" s="25" t="s">
        <v>70</v>
      </c>
      <c r="V91" s="25" t="s">
        <v>70</v>
      </c>
      <c r="W91" s="25" t="s">
        <v>70</v>
      </c>
      <c r="X91" s="25" t="s">
        <v>3456</v>
      </c>
      <c r="Y91" s="25" t="s">
        <v>3456</v>
      </c>
      <c r="Z91" s="25" t="s">
        <v>3456</v>
      </c>
      <c r="AA91" s="25" t="s">
        <v>3456</v>
      </c>
      <c r="AB91" s="21" t="s">
        <v>3456</v>
      </c>
      <c r="AC91" s="51" t="s">
        <v>3456</v>
      </c>
    </row>
    <row r="92" spans="1:29" s="20" customFormat="1" ht="26.25" customHeight="1" x14ac:dyDescent="0.2">
      <c r="A92" s="19">
        <v>66200</v>
      </c>
      <c r="B92" s="20" t="s">
        <v>3043</v>
      </c>
      <c r="C92" s="20" t="s">
        <v>3044</v>
      </c>
      <c r="D92" s="20" t="s">
        <v>3045</v>
      </c>
      <c r="E92" s="25" t="s">
        <v>1633</v>
      </c>
      <c r="F92" s="25" t="s">
        <v>70</v>
      </c>
      <c r="G92" s="21">
        <v>41792</v>
      </c>
      <c r="H92" s="21"/>
      <c r="I92" s="22" t="s">
        <v>61</v>
      </c>
      <c r="J92" s="25" t="s">
        <v>70</v>
      </c>
      <c r="K92" s="27"/>
      <c r="L92" s="21"/>
      <c r="M92" s="33"/>
      <c r="N92" s="25" t="s">
        <v>70</v>
      </c>
      <c r="O92" s="25" t="s">
        <v>3456</v>
      </c>
      <c r="P92" s="25" t="s">
        <v>70</v>
      </c>
      <c r="Q92" s="25" t="s">
        <v>70</v>
      </c>
      <c r="R92" s="21" t="s">
        <v>3456</v>
      </c>
      <c r="S92" s="25" t="s">
        <v>3456</v>
      </c>
      <c r="T92" s="23" t="s">
        <v>3456</v>
      </c>
      <c r="U92" s="25" t="s">
        <v>70</v>
      </c>
      <c r="V92" s="25" t="s">
        <v>70</v>
      </c>
      <c r="W92" s="25" t="s">
        <v>70</v>
      </c>
      <c r="X92" s="25" t="s">
        <v>3456</v>
      </c>
      <c r="Y92" s="25" t="s">
        <v>3456</v>
      </c>
      <c r="Z92" s="25" t="s">
        <v>3456</v>
      </c>
      <c r="AA92" s="25" t="s">
        <v>3456</v>
      </c>
      <c r="AB92" s="21" t="s">
        <v>0</v>
      </c>
      <c r="AC92" s="51" t="s">
        <v>3456</v>
      </c>
    </row>
    <row r="93" spans="1:29" s="20" customFormat="1" ht="26.25" customHeight="1" x14ac:dyDescent="0.2">
      <c r="A93" s="19">
        <v>62792</v>
      </c>
      <c r="B93" s="20" t="s">
        <v>1503</v>
      </c>
      <c r="C93" s="20" t="s">
        <v>1504</v>
      </c>
      <c r="D93" s="20" t="s">
        <v>823</v>
      </c>
      <c r="E93" s="25" t="s">
        <v>783</v>
      </c>
      <c r="F93" s="25" t="s">
        <v>70</v>
      </c>
      <c r="G93" s="21">
        <v>39029</v>
      </c>
      <c r="H93" s="21"/>
      <c r="I93" s="22" t="s">
        <v>61</v>
      </c>
      <c r="J93" s="25" t="s">
        <v>70</v>
      </c>
      <c r="K93" s="27"/>
      <c r="L93" s="21"/>
      <c r="M93" s="33"/>
      <c r="N93" s="25" t="s">
        <v>70</v>
      </c>
      <c r="O93" s="25" t="s">
        <v>70</v>
      </c>
      <c r="P93" s="25" t="s">
        <v>70</v>
      </c>
      <c r="Q93" s="25" t="s">
        <v>70</v>
      </c>
      <c r="R93" s="21" t="s">
        <v>3456</v>
      </c>
      <c r="S93" s="25" t="s">
        <v>3456</v>
      </c>
      <c r="T93" s="23" t="s">
        <v>3456</v>
      </c>
      <c r="U93" s="25" t="s">
        <v>3456</v>
      </c>
      <c r="V93" s="25" t="s">
        <v>3456</v>
      </c>
      <c r="W93" s="25" t="s">
        <v>3456</v>
      </c>
      <c r="X93" s="25" t="s">
        <v>3456</v>
      </c>
      <c r="Y93" s="25" t="s">
        <v>3456</v>
      </c>
      <c r="Z93" s="25" t="s">
        <v>3456</v>
      </c>
      <c r="AA93" s="25" t="s">
        <v>3456</v>
      </c>
      <c r="AB93" s="21" t="s">
        <v>3456</v>
      </c>
      <c r="AC93" s="51" t="s">
        <v>3456</v>
      </c>
    </row>
    <row r="94" spans="1:29" s="20" customFormat="1" ht="26.25" customHeight="1" x14ac:dyDescent="0.2">
      <c r="A94" s="19">
        <v>62793</v>
      </c>
      <c r="B94" s="20" t="s">
        <v>1505</v>
      </c>
      <c r="C94" s="20" t="s">
        <v>1506</v>
      </c>
      <c r="D94" s="20" t="s">
        <v>823</v>
      </c>
      <c r="E94" s="25" t="s">
        <v>783</v>
      </c>
      <c r="F94" s="25" t="s">
        <v>70</v>
      </c>
      <c r="G94" s="21">
        <v>39029</v>
      </c>
      <c r="H94" s="21"/>
      <c r="I94" s="22" t="s">
        <v>61</v>
      </c>
      <c r="J94" s="25" t="s">
        <v>70</v>
      </c>
      <c r="K94" s="27"/>
      <c r="L94" s="21"/>
      <c r="M94" s="33"/>
      <c r="N94" s="25" t="s">
        <v>70</v>
      </c>
      <c r="O94" s="25" t="s">
        <v>70</v>
      </c>
      <c r="P94" s="25" t="s">
        <v>70</v>
      </c>
      <c r="Q94" s="25" t="s">
        <v>70</v>
      </c>
      <c r="R94" s="21" t="s">
        <v>3456</v>
      </c>
      <c r="S94" s="25" t="s">
        <v>3456</v>
      </c>
      <c r="T94" s="23" t="s">
        <v>3456</v>
      </c>
      <c r="U94" s="25" t="s">
        <v>3456</v>
      </c>
      <c r="V94" s="25" t="s">
        <v>3456</v>
      </c>
      <c r="W94" s="25" t="s">
        <v>3456</v>
      </c>
      <c r="X94" s="25" t="s">
        <v>3456</v>
      </c>
      <c r="Y94" s="25" t="s">
        <v>3456</v>
      </c>
      <c r="Z94" s="25" t="s">
        <v>3456</v>
      </c>
      <c r="AA94" s="25" t="s">
        <v>3456</v>
      </c>
      <c r="AB94" s="21" t="s">
        <v>0</v>
      </c>
      <c r="AC94" s="51" t="s">
        <v>3456</v>
      </c>
    </row>
    <row r="95" spans="1:29" s="20" customFormat="1" ht="26.25" customHeight="1" x14ac:dyDescent="0.2">
      <c r="A95" s="19">
        <v>62571</v>
      </c>
      <c r="B95" s="20" t="s">
        <v>2171</v>
      </c>
      <c r="C95" s="20" t="s">
        <v>2172</v>
      </c>
      <c r="D95" s="20" t="s">
        <v>1101</v>
      </c>
      <c r="E95" s="25" t="s">
        <v>493</v>
      </c>
      <c r="F95" s="25" t="s">
        <v>70</v>
      </c>
      <c r="G95" s="21">
        <v>39353</v>
      </c>
      <c r="H95" s="21">
        <v>45291</v>
      </c>
      <c r="I95" s="22" t="s">
        <v>71</v>
      </c>
      <c r="J95" s="25" t="s">
        <v>3456</v>
      </c>
      <c r="K95" s="27"/>
      <c r="L95" s="21"/>
      <c r="M95" s="33"/>
      <c r="N95" s="25"/>
      <c r="O95" s="25"/>
      <c r="P95" s="25"/>
      <c r="Q95" s="25"/>
      <c r="R95" s="21"/>
      <c r="S95" s="25"/>
      <c r="T95" s="23"/>
      <c r="U95" s="25" t="s">
        <v>3456</v>
      </c>
      <c r="V95" s="25" t="s">
        <v>3456</v>
      </c>
      <c r="W95" s="25" t="s">
        <v>70</v>
      </c>
      <c r="X95" s="25" t="s">
        <v>3456</v>
      </c>
      <c r="Y95" s="25" t="s">
        <v>3456</v>
      </c>
      <c r="Z95" s="25" t="s">
        <v>3456</v>
      </c>
      <c r="AA95" s="25" t="s">
        <v>3456</v>
      </c>
      <c r="AB95" s="21" t="s">
        <v>3456</v>
      </c>
      <c r="AC95" s="51" t="s">
        <v>3456</v>
      </c>
    </row>
    <row r="96" spans="1:29" s="20" customFormat="1" ht="26.25" customHeight="1" x14ac:dyDescent="0.2">
      <c r="A96" s="19">
        <v>63763</v>
      </c>
      <c r="B96" s="20" t="s">
        <v>2357</v>
      </c>
      <c r="C96" s="20" t="s">
        <v>2358</v>
      </c>
      <c r="D96" s="20" t="s">
        <v>738</v>
      </c>
      <c r="E96" s="25" t="s">
        <v>118</v>
      </c>
      <c r="F96" s="25" t="s">
        <v>70</v>
      </c>
      <c r="G96" s="21">
        <v>39715</v>
      </c>
      <c r="H96" s="21"/>
      <c r="I96" s="22" t="s">
        <v>61</v>
      </c>
      <c r="J96" s="25" t="s">
        <v>70</v>
      </c>
      <c r="K96" s="27"/>
      <c r="L96" s="21"/>
      <c r="M96" s="33"/>
      <c r="N96" s="25" t="s">
        <v>70</v>
      </c>
      <c r="O96" s="25" t="s">
        <v>70</v>
      </c>
      <c r="P96" s="25" t="s">
        <v>70</v>
      </c>
      <c r="Q96" s="25" t="s">
        <v>70</v>
      </c>
      <c r="R96" s="21" t="s">
        <v>3456</v>
      </c>
      <c r="S96" s="25" t="s">
        <v>3456</v>
      </c>
      <c r="T96" s="23" t="s">
        <v>3456</v>
      </c>
      <c r="U96" s="25" t="s">
        <v>3456</v>
      </c>
      <c r="V96" s="25" t="s">
        <v>70</v>
      </c>
      <c r="W96" s="25" t="s">
        <v>70</v>
      </c>
      <c r="X96" s="25" t="s">
        <v>3456</v>
      </c>
      <c r="Y96" s="25" t="s">
        <v>3456</v>
      </c>
      <c r="Z96" s="25" t="s">
        <v>3456</v>
      </c>
      <c r="AA96" s="25" t="s">
        <v>3456</v>
      </c>
      <c r="AB96" s="21" t="s">
        <v>3456</v>
      </c>
      <c r="AC96" s="51" t="s">
        <v>3456</v>
      </c>
    </row>
    <row r="97" spans="1:29" s="20" customFormat="1" ht="26.25" customHeight="1" x14ac:dyDescent="0.2">
      <c r="A97" s="19">
        <v>63881</v>
      </c>
      <c r="B97" s="20" t="s">
        <v>2988</v>
      </c>
      <c r="C97" s="20" t="s">
        <v>2989</v>
      </c>
      <c r="D97" s="20" t="s">
        <v>2990</v>
      </c>
      <c r="E97" s="25" t="s">
        <v>1233</v>
      </c>
      <c r="F97" s="25" t="s">
        <v>70</v>
      </c>
      <c r="G97" s="21">
        <v>39666</v>
      </c>
      <c r="H97" s="21"/>
      <c r="I97" s="22" t="s">
        <v>61</v>
      </c>
      <c r="J97" s="25" t="s">
        <v>70</v>
      </c>
      <c r="K97" s="27"/>
      <c r="L97" s="21"/>
      <c r="M97" s="33"/>
      <c r="N97" s="25" t="s">
        <v>70</v>
      </c>
      <c r="O97" s="25" t="s">
        <v>3456</v>
      </c>
      <c r="P97" s="25" t="s">
        <v>70</v>
      </c>
      <c r="Q97" s="25" t="s">
        <v>70</v>
      </c>
      <c r="R97" s="21" t="s">
        <v>3456</v>
      </c>
      <c r="S97" s="25" t="s">
        <v>3456</v>
      </c>
      <c r="T97" s="23" t="s">
        <v>3456</v>
      </c>
      <c r="U97" s="25" t="s">
        <v>3456</v>
      </c>
      <c r="V97" s="25" t="s">
        <v>3456</v>
      </c>
      <c r="W97" s="25" t="s">
        <v>70</v>
      </c>
      <c r="X97" s="25" t="s">
        <v>3456</v>
      </c>
      <c r="Y97" s="25" t="s">
        <v>3456</v>
      </c>
      <c r="Z97" s="25" t="s">
        <v>3456</v>
      </c>
      <c r="AA97" s="25" t="s">
        <v>3456</v>
      </c>
      <c r="AB97" s="21" t="s">
        <v>3456</v>
      </c>
      <c r="AC97" s="51"/>
    </row>
    <row r="98" spans="1:29" s="20" customFormat="1" ht="26.25" customHeight="1" x14ac:dyDescent="0.2">
      <c r="A98" s="19">
        <v>80521</v>
      </c>
      <c r="B98" s="20" t="s">
        <v>4002</v>
      </c>
      <c r="C98" s="20" t="s">
        <v>4001</v>
      </c>
      <c r="D98" s="20" t="s">
        <v>4000</v>
      </c>
      <c r="E98" s="25" t="s">
        <v>783</v>
      </c>
      <c r="F98" s="25" t="s">
        <v>70</v>
      </c>
      <c r="G98" s="21">
        <v>44678</v>
      </c>
      <c r="H98" s="21"/>
      <c r="I98" s="22" t="s">
        <v>71</v>
      </c>
      <c r="J98" s="25" t="s">
        <v>3456</v>
      </c>
      <c r="K98" s="27" t="s">
        <v>4280</v>
      </c>
      <c r="L98" s="21" t="s">
        <v>3456</v>
      </c>
      <c r="M98" s="33"/>
      <c r="N98" s="25"/>
      <c r="O98" s="25"/>
      <c r="P98" s="25"/>
      <c r="Q98" s="25"/>
      <c r="R98" s="21"/>
      <c r="S98" s="25"/>
      <c r="T98" s="23"/>
      <c r="U98" s="25" t="s">
        <v>3456</v>
      </c>
      <c r="V98" s="25" t="s">
        <v>3456</v>
      </c>
      <c r="W98" s="25" t="s">
        <v>70</v>
      </c>
      <c r="X98" s="25" t="s">
        <v>3456</v>
      </c>
      <c r="Y98" s="25" t="s">
        <v>3456</v>
      </c>
      <c r="Z98" s="25" t="s">
        <v>3456</v>
      </c>
      <c r="AA98" s="25" t="s">
        <v>3456</v>
      </c>
      <c r="AB98" s="21" t="s">
        <v>3456</v>
      </c>
      <c r="AC98" s="51" t="s">
        <v>3456</v>
      </c>
    </row>
    <row r="99" spans="1:29" s="20" customFormat="1" ht="26.25" customHeight="1" x14ac:dyDescent="0.2">
      <c r="A99" s="19">
        <v>63808</v>
      </c>
      <c r="B99" s="20" t="s">
        <v>2359</v>
      </c>
      <c r="C99" s="20" t="s">
        <v>2360</v>
      </c>
      <c r="D99" s="20" t="s">
        <v>280</v>
      </c>
      <c r="E99" s="25" t="s">
        <v>109</v>
      </c>
      <c r="F99" s="25" t="s">
        <v>70</v>
      </c>
      <c r="G99" s="21">
        <v>39786</v>
      </c>
      <c r="H99" s="21"/>
      <c r="I99" s="22" t="s">
        <v>61</v>
      </c>
      <c r="J99" s="25" t="s">
        <v>70</v>
      </c>
      <c r="K99" s="27"/>
      <c r="L99" s="21"/>
      <c r="M99" s="33"/>
      <c r="N99" s="25" t="s">
        <v>70</v>
      </c>
      <c r="O99" s="25" t="s">
        <v>70</v>
      </c>
      <c r="P99" s="25" t="s">
        <v>70</v>
      </c>
      <c r="Q99" s="25" t="s">
        <v>70</v>
      </c>
      <c r="R99" s="21" t="s">
        <v>3456</v>
      </c>
      <c r="S99" s="25" t="s">
        <v>3456</v>
      </c>
      <c r="T99" s="23" t="s">
        <v>3456</v>
      </c>
      <c r="U99" s="25" t="s">
        <v>70</v>
      </c>
      <c r="V99" s="25" t="s">
        <v>70</v>
      </c>
      <c r="W99" s="25" t="s">
        <v>70</v>
      </c>
      <c r="X99" s="25" t="s">
        <v>3456</v>
      </c>
      <c r="Y99" s="25" t="s">
        <v>3456</v>
      </c>
      <c r="Z99" s="25" t="s">
        <v>3456</v>
      </c>
      <c r="AA99" s="25" t="s">
        <v>3456</v>
      </c>
      <c r="AB99" s="21" t="s">
        <v>3456</v>
      </c>
      <c r="AC99" s="51" t="s">
        <v>3456</v>
      </c>
    </row>
    <row r="100" spans="1:29" s="20" customFormat="1" ht="26.25" customHeight="1" x14ac:dyDescent="0.2">
      <c r="A100" s="19">
        <v>63015</v>
      </c>
      <c r="B100" s="20" t="s">
        <v>2207</v>
      </c>
      <c r="C100" s="20" t="s">
        <v>2208</v>
      </c>
      <c r="D100" s="20" t="s">
        <v>2209</v>
      </c>
      <c r="E100" s="25" t="s">
        <v>277</v>
      </c>
      <c r="F100" s="25" t="s">
        <v>70</v>
      </c>
      <c r="G100" s="21">
        <v>39316</v>
      </c>
      <c r="H100" s="21">
        <v>45291</v>
      </c>
      <c r="I100" s="22" t="s">
        <v>71</v>
      </c>
      <c r="J100" s="25" t="s">
        <v>3456</v>
      </c>
      <c r="K100" s="27"/>
      <c r="L100" s="21"/>
      <c r="M100" s="33"/>
      <c r="N100" s="25"/>
      <c r="O100" s="25"/>
      <c r="P100" s="25"/>
      <c r="Q100" s="25"/>
      <c r="R100" s="21"/>
      <c r="S100" s="25"/>
      <c r="T100" s="23"/>
      <c r="U100" s="25" t="s">
        <v>3456</v>
      </c>
      <c r="V100" s="25" t="s">
        <v>3456</v>
      </c>
      <c r="W100" s="25" t="s">
        <v>70</v>
      </c>
      <c r="X100" s="25" t="s">
        <v>3456</v>
      </c>
      <c r="Y100" s="25" t="s">
        <v>3456</v>
      </c>
      <c r="Z100" s="25" t="s">
        <v>3456</v>
      </c>
      <c r="AA100" s="25" t="s">
        <v>3456</v>
      </c>
      <c r="AB100" s="21" t="s">
        <v>0</v>
      </c>
      <c r="AC100" s="51" t="s">
        <v>3456</v>
      </c>
    </row>
    <row r="101" spans="1:29" s="20" customFormat="1" ht="26.25" customHeight="1" x14ac:dyDescent="0.2">
      <c r="A101" s="19">
        <v>79916</v>
      </c>
      <c r="B101" s="20" t="s">
        <v>3635</v>
      </c>
      <c r="C101" s="20" t="s">
        <v>3634</v>
      </c>
      <c r="D101" s="20" t="s">
        <v>4014</v>
      </c>
      <c r="E101" s="25" t="s">
        <v>163</v>
      </c>
      <c r="F101" s="25" t="s">
        <v>70</v>
      </c>
      <c r="G101" s="21">
        <v>44281</v>
      </c>
      <c r="H101" s="21"/>
      <c r="I101" s="22" t="s">
        <v>61</v>
      </c>
      <c r="J101" s="25" t="s">
        <v>3456</v>
      </c>
      <c r="K101" s="27"/>
      <c r="L101" s="21"/>
      <c r="M101" s="33"/>
      <c r="N101" s="25" t="s">
        <v>3456</v>
      </c>
      <c r="O101" s="25" t="s">
        <v>3456</v>
      </c>
      <c r="P101" s="25" t="s">
        <v>3456</v>
      </c>
      <c r="Q101" s="25" t="s">
        <v>3456</v>
      </c>
      <c r="R101" s="21" t="s">
        <v>3456</v>
      </c>
      <c r="S101" s="25" t="s">
        <v>3456</v>
      </c>
      <c r="T101" s="23" t="s">
        <v>3456</v>
      </c>
      <c r="U101" s="25" t="s">
        <v>3456</v>
      </c>
      <c r="V101" s="25" t="s">
        <v>3456</v>
      </c>
      <c r="W101" s="25" t="s">
        <v>70</v>
      </c>
      <c r="X101" s="25" t="s">
        <v>3456</v>
      </c>
      <c r="Y101" s="25" t="s">
        <v>3456</v>
      </c>
      <c r="Z101" s="25" t="s">
        <v>3456</v>
      </c>
      <c r="AA101" s="25" t="s">
        <v>3456</v>
      </c>
      <c r="AB101" s="21" t="s">
        <v>3456</v>
      </c>
      <c r="AC101" s="51" t="s">
        <v>3456</v>
      </c>
    </row>
    <row r="102" spans="1:29" s="20" customFormat="1" ht="26.25" customHeight="1" x14ac:dyDescent="0.2">
      <c r="A102" s="19">
        <v>62370</v>
      </c>
      <c r="B102" s="20" t="s">
        <v>2258</v>
      </c>
      <c r="C102" s="20" t="s">
        <v>2259</v>
      </c>
      <c r="D102" s="20" t="s">
        <v>1101</v>
      </c>
      <c r="E102" s="25" t="s">
        <v>2260</v>
      </c>
      <c r="F102" s="25" t="s">
        <v>70</v>
      </c>
      <c r="G102" s="21">
        <v>39422</v>
      </c>
      <c r="H102" s="21"/>
      <c r="I102" s="22" t="s">
        <v>61</v>
      </c>
      <c r="J102" s="25" t="s">
        <v>70</v>
      </c>
      <c r="K102" s="27"/>
      <c r="L102" s="21"/>
      <c r="M102" s="33"/>
      <c r="N102" s="25" t="s">
        <v>70</v>
      </c>
      <c r="O102" s="25" t="s">
        <v>70</v>
      </c>
      <c r="P102" s="25" t="s">
        <v>70</v>
      </c>
      <c r="Q102" s="25" t="s">
        <v>70</v>
      </c>
      <c r="R102" s="21" t="s">
        <v>3456</v>
      </c>
      <c r="S102" s="25" t="s">
        <v>3456</v>
      </c>
      <c r="T102" s="23" t="s">
        <v>3456</v>
      </c>
      <c r="U102" s="25" t="s">
        <v>3456</v>
      </c>
      <c r="V102" s="25" t="s">
        <v>3456</v>
      </c>
      <c r="W102" s="25" t="s">
        <v>70</v>
      </c>
      <c r="X102" s="25" t="s">
        <v>3456</v>
      </c>
      <c r="Y102" s="25" t="s">
        <v>3456</v>
      </c>
      <c r="Z102" s="25" t="s">
        <v>3456</v>
      </c>
      <c r="AA102" s="25" t="s">
        <v>3456</v>
      </c>
      <c r="AB102" s="21" t="s">
        <v>3456</v>
      </c>
      <c r="AC102" s="51" t="s">
        <v>3456</v>
      </c>
    </row>
    <row r="103" spans="1:29" s="20" customFormat="1" ht="26.25" customHeight="1" x14ac:dyDescent="0.2">
      <c r="A103" s="19">
        <v>78794</v>
      </c>
      <c r="B103" s="20" t="s">
        <v>1860</v>
      </c>
      <c r="C103" s="20" t="s">
        <v>1861</v>
      </c>
      <c r="D103" s="20" t="s">
        <v>1087</v>
      </c>
      <c r="E103" s="25" t="s">
        <v>3501</v>
      </c>
      <c r="F103" s="25" t="s">
        <v>70</v>
      </c>
      <c r="G103" s="21">
        <v>44147</v>
      </c>
      <c r="H103" s="21"/>
      <c r="I103" s="22" t="s">
        <v>61</v>
      </c>
      <c r="J103" s="25" t="s">
        <v>70</v>
      </c>
      <c r="K103" s="27"/>
      <c r="L103" s="21"/>
      <c r="M103" s="33"/>
      <c r="N103" s="25" t="s">
        <v>3456</v>
      </c>
      <c r="O103" s="25" t="s">
        <v>70</v>
      </c>
      <c r="P103" s="25" t="s">
        <v>70</v>
      </c>
      <c r="Q103" s="25" t="s">
        <v>70</v>
      </c>
      <c r="R103" s="21" t="s">
        <v>3456</v>
      </c>
      <c r="S103" s="25" t="s">
        <v>3456</v>
      </c>
      <c r="T103" s="23" t="s">
        <v>3456</v>
      </c>
      <c r="U103" s="25" t="s">
        <v>70</v>
      </c>
      <c r="V103" s="25" t="s">
        <v>70</v>
      </c>
      <c r="W103" s="25" t="s">
        <v>70</v>
      </c>
      <c r="X103" s="25" t="s">
        <v>3456</v>
      </c>
      <c r="Y103" s="25" t="s">
        <v>3456</v>
      </c>
      <c r="Z103" s="25" t="s">
        <v>3456</v>
      </c>
      <c r="AA103" s="25" t="s">
        <v>3456</v>
      </c>
      <c r="AB103" s="21" t="s">
        <v>3456</v>
      </c>
      <c r="AC103" s="51" t="s">
        <v>3456</v>
      </c>
    </row>
    <row r="104" spans="1:29" s="20" customFormat="1" ht="26.25" customHeight="1" x14ac:dyDescent="0.2">
      <c r="A104" s="19">
        <v>66845</v>
      </c>
      <c r="B104" s="20" t="s">
        <v>4005</v>
      </c>
      <c r="C104" s="20" t="s">
        <v>3155</v>
      </c>
      <c r="D104" s="20" t="s">
        <v>1083</v>
      </c>
      <c r="E104" s="25" t="s">
        <v>3510</v>
      </c>
      <c r="F104" s="25" t="s">
        <v>70</v>
      </c>
      <c r="G104" s="21">
        <v>42544</v>
      </c>
      <c r="H104" s="21"/>
      <c r="I104" s="22" t="s">
        <v>61</v>
      </c>
      <c r="J104" s="25" t="s">
        <v>70</v>
      </c>
      <c r="K104" s="27"/>
      <c r="L104" s="21"/>
      <c r="M104" s="33"/>
      <c r="N104" s="25" t="s">
        <v>3456</v>
      </c>
      <c r="O104" s="25" t="s">
        <v>3456</v>
      </c>
      <c r="P104" s="25" t="s">
        <v>70</v>
      </c>
      <c r="Q104" s="25" t="s">
        <v>70</v>
      </c>
      <c r="R104" s="21" t="s">
        <v>3456</v>
      </c>
      <c r="S104" s="25" t="s">
        <v>3456</v>
      </c>
      <c r="T104" s="23" t="s">
        <v>3456</v>
      </c>
      <c r="U104" s="25" t="s">
        <v>70</v>
      </c>
      <c r="V104" s="25" t="s">
        <v>70</v>
      </c>
      <c r="W104" s="25" t="s">
        <v>70</v>
      </c>
      <c r="X104" s="25" t="s">
        <v>3456</v>
      </c>
      <c r="Y104" s="25" t="s">
        <v>3456</v>
      </c>
      <c r="Z104" s="25" t="s">
        <v>3456</v>
      </c>
      <c r="AA104" s="25" t="s">
        <v>3456</v>
      </c>
      <c r="AB104" s="21" t="s">
        <v>3456</v>
      </c>
      <c r="AC104" s="51" t="s">
        <v>3456</v>
      </c>
    </row>
    <row r="105" spans="1:29" s="20" customFormat="1" ht="26.25" customHeight="1" x14ac:dyDescent="0.2">
      <c r="A105" s="19">
        <v>62460</v>
      </c>
      <c r="B105" s="20" t="s">
        <v>2921</v>
      </c>
      <c r="C105" s="20" t="s">
        <v>2922</v>
      </c>
      <c r="D105" s="20" t="s">
        <v>2923</v>
      </c>
      <c r="E105" s="25" t="s">
        <v>2924</v>
      </c>
      <c r="F105" s="25" t="s">
        <v>70</v>
      </c>
      <c r="G105" s="21">
        <v>39150</v>
      </c>
      <c r="H105" s="21"/>
      <c r="I105" s="22" t="s">
        <v>61</v>
      </c>
      <c r="J105" s="25" t="s">
        <v>70</v>
      </c>
      <c r="K105" s="27"/>
      <c r="L105" s="21"/>
      <c r="M105" s="33"/>
      <c r="N105" s="25" t="s">
        <v>70</v>
      </c>
      <c r="O105" s="25" t="s">
        <v>70</v>
      </c>
      <c r="P105" s="25" t="s">
        <v>70</v>
      </c>
      <c r="Q105" s="25" t="s">
        <v>70</v>
      </c>
      <c r="R105" s="21" t="s">
        <v>3456</v>
      </c>
      <c r="S105" s="25" t="s">
        <v>3456</v>
      </c>
      <c r="T105" s="23" t="s">
        <v>3456</v>
      </c>
      <c r="U105" s="25" t="s">
        <v>3456</v>
      </c>
      <c r="V105" s="25" t="s">
        <v>70</v>
      </c>
      <c r="W105" s="25" t="s">
        <v>70</v>
      </c>
      <c r="X105" s="25" t="s">
        <v>3456</v>
      </c>
      <c r="Y105" s="25" t="s">
        <v>3456</v>
      </c>
      <c r="Z105" s="25" t="s">
        <v>3456</v>
      </c>
      <c r="AA105" s="25" t="s">
        <v>3456</v>
      </c>
      <c r="AB105" s="21" t="s">
        <v>3456</v>
      </c>
      <c r="AC105" s="51"/>
    </row>
    <row r="106" spans="1:29" s="20" customFormat="1" ht="26.25" customHeight="1" x14ac:dyDescent="0.2">
      <c r="A106" s="19">
        <v>79524</v>
      </c>
      <c r="B106" s="20" t="s">
        <v>1207</v>
      </c>
      <c r="C106" s="20" t="s">
        <v>1208</v>
      </c>
      <c r="D106" s="20" t="s">
        <v>1209</v>
      </c>
      <c r="E106" s="25" t="s">
        <v>3532</v>
      </c>
      <c r="F106" s="25" t="s">
        <v>70</v>
      </c>
      <c r="G106" s="21">
        <v>44182</v>
      </c>
      <c r="H106" s="21"/>
      <c r="I106" s="22" t="s">
        <v>61</v>
      </c>
      <c r="J106" s="25" t="s">
        <v>70</v>
      </c>
      <c r="K106" s="27"/>
      <c r="L106" s="21"/>
      <c r="M106" s="33"/>
      <c r="N106" s="25" t="s">
        <v>3456</v>
      </c>
      <c r="O106" s="25" t="s">
        <v>3456</v>
      </c>
      <c r="P106" s="25" t="s">
        <v>3456</v>
      </c>
      <c r="Q106" s="25" t="s">
        <v>3456</v>
      </c>
      <c r="R106" s="21" t="s">
        <v>3456</v>
      </c>
      <c r="S106" s="25" t="s">
        <v>3456</v>
      </c>
      <c r="T106" s="23" t="s">
        <v>3456</v>
      </c>
      <c r="U106" s="25" t="s">
        <v>3456</v>
      </c>
      <c r="V106" s="25" t="s">
        <v>3456</v>
      </c>
      <c r="W106" s="25" t="s">
        <v>70</v>
      </c>
      <c r="X106" s="25" t="s">
        <v>3456</v>
      </c>
      <c r="Y106" s="25" t="s">
        <v>3456</v>
      </c>
      <c r="Z106" s="25" t="s">
        <v>3456</v>
      </c>
      <c r="AA106" s="25" t="s">
        <v>3456</v>
      </c>
      <c r="AB106" s="21" t="s">
        <v>3456</v>
      </c>
      <c r="AC106" s="51" t="s">
        <v>3456</v>
      </c>
    </row>
    <row r="107" spans="1:29" s="20" customFormat="1" ht="26.25" customHeight="1" x14ac:dyDescent="0.2">
      <c r="A107" s="19">
        <v>67988</v>
      </c>
      <c r="B107" s="20" t="s">
        <v>115</v>
      </c>
      <c r="C107" s="20" t="s">
        <v>116</v>
      </c>
      <c r="D107" s="20" t="s">
        <v>117</v>
      </c>
      <c r="E107" s="25" t="s">
        <v>118</v>
      </c>
      <c r="F107" s="25" t="s">
        <v>70</v>
      </c>
      <c r="G107" s="21">
        <v>43040</v>
      </c>
      <c r="H107" s="21"/>
      <c r="I107" s="22" t="s">
        <v>61</v>
      </c>
      <c r="J107" s="25" t="s">
        <v>70</v>
      </c>
      <c r="K107" s="27"/>
      <c r="L107" s="21"/>
      <c r="M107" s="33"/>
      <c r="N107" s="25" t="s">
        <v>3456</v>
      </c>
      <c r="O107" s="25" t="s">
        <v>70</v>
      </c>
      <c r="P107" s="25" t="s">
        <v>70</v>
      </c>
      <c r="Q107" s="25" t="s">
        <v>70</v>
      </c>
      <c r="R107" s="21" t="s">
        <v>3456</v>
      </c>
      <c r="S107" s="25" t="s">
        <v>3456</v>
      </c>
      <c r="T107" s="23" t="s">
        <v>3456</v>
      </c>
      <c r="U107" s="25" t="s">
        <v>70</v>
      </c>
      <c r="V107" s="25" t="s">
        <v>70</v>
      </c>
      <c r="W107" s="25" t="s">
        <v>70</v>
      </c>
      <c r="X107" s="25" t="s">
        <v>3456</v>
      </c>
      <c r="Y107" s="25" t="s">
        <v>3456</v>
      </c>
      <c r="Z107" s="25" t="s">
        <v>3456</v>
      </c>
      <c r="AA107" s="25" t="s">
        <v>3456</v>
      </c>
      <c r="AB107" s="21" t="s">
        <v>3456</v>
      </c>
      <c r="AC107" s="51" t="s">
        <v>3456</v>
      </c>
    </row>
    <row r="108" spans="1:29" s="20" customFormat="1" ht="26.25" customHeight="1" x14ac:dyDescent="0.2">
      <c r="A108" s="19">
        <v>80027</v>
      </c>
      <c r="B108" s="20" t="s">
        <v>4252</v>
      </c>
      <c r="C108" s="20" t="s">
        <v>4251</v>
      </c>
      <c r="D108" s="20" t="s">
        <v>4162</v>
      </c>
      <c r="E108" s="25" t="s">
        <v>133</v>
      </c>
      <c r="F108" s="25" t="s">
        <v>70</v>
      </c>
      <c r="G108" s="21">
        <v>44880</v>
      </c>
      <c r="H108" s="21"/>
      <c r="I108" s="22" t="s">
        <v>61</v>
      </c>
      <c r="J108" s="25" t="s">
        <v>3456</v>
      </c>
      <c r="K108" s="27"/>
      <c r="L108" s="21"/>
      <c r="M108" s="33"/>
      <c r="N108" s="25" t="s">
        <v>3456</v>
      </c>
      <c r="O108" s="25" t="s">
        <v>3456</v>
      </c>
      <c r="P108" s="25" t="s">
        <v>3456</v>
      </c>
      <c r="Q108" s="25" t="s">
        <v>70</v>
      </c>
      <c r="R108" s="21" t="s">
        <v>3456</v>
      </c>
      <c r="S108" s="25" t="s">
        <v>3456</v>
      </c>
      <c r="T108" s="23" t="s">
        <v>3456</v>
      </c>
      <c r="U108" s="25" t="s">
        <v>3456</v>
      </c>
      <c r="V108" s="25" t="s">
        <v>3456</v>
      </c>
      <c r="W108" s="25" t="s">
        <v>70</v>
      </c>
      <c r="X108" s="25" t="s">
        <v>3456</v>
      </c>
      <c r="Y108" s="25" t="s">
        <v>3456</v>
      </c>
      <c r="Z108" s="25" t="s">
        <v>3456</v>
      </c>
      <c r="AA108" s="25" t="s">
        <v>3456</v>
      </c>
      <c r="AB108" s="21" t="s">
        <v>3456</v>
      </c>
      <c r="AC108" s="51" t="s">
        <v>3456</v>
      </c>
    </row>
    <row r="109" spans="1:29" s="20" customFormat="1" ht="26.25" customHeight="1" x14ac:dyDescent="0.2">
      <c r="A109" s="19">
        <v>65999</v>
      </c>
      <c r="B109" s="20" t="s">
        <v>2526</v>
      </c>
      <c r="C109" s="20" t="s">
        <v>2527</v>
      </c>
      <c r="D109" s="20" t="s">
        <v>2490</v>
      </c>
      <c r="E109" s="25" t="s">
        <v>2491</v>
      </c>
      <c r="F109" s="25" t="s">
        <v>70</v>
      </c>
      <c r="G109" s="21">
        <v>41817</v>
      </c>
      <c r="H109" s="21"/>
      <c r="I109" s="22" t="s">
        <v>61</v>
      </c>
      <c r="J109" s="25" t="s">
        <v>70</v>
      </c>
      <c r="K109" s="27"/>
      <c r="L109" s="21"/>
      <c r="M109" s="33"/>
      <c r="N109" s="25" t="s">
        <v>3456</v>
      </c>
      <c r="O109" s="25" t="s">
        <v>3456</v>
      </c>
      <c r="P109" s="25" t="s">
        <v>70</v>
      </c>
      <c r="Q109" s="25" t="s">
        <v>70</v>
      </c>
      <c r="R109" s="21" t="s">
        <v>3456</v>
      </c>
      <c r="S109" s="25" t="s">
        <v>3456</v>
      </c>
      <c r="T109" s="23" t="s">
        <v>3456</v>
      </c>
      <c r="U109" s="25" t="s">
        <v>3456</v>
      </c>
      <c r="V109" s="25" t="s">
        <v>3456</v>
      </c>
      <c r="W109" s="25" t="s">
        <v>70</v>
      </c>
      <c r="X109" s="25" t="s">
        <v>3456</v>
      </c>
      <c r="Y109" s="25" t="s">
        <v>3456</v>
      </c>
      <c r="Z109" s="25" t="s">
        <v>3456</v>
      </c>
      <c r="AA109" s="25" t="s">
        <v>3456</v>
      </c>
      <c r="AB109" s="21" t="s">
        <v>3456</v>
      </c>
      <c r="AC109" s="51" t="s">
        <v>3456</v>
      </c>
    </row>
    <row r="110" spans="1:29" s="20" customFormat="1" ht="26.25" customHeight="1" x14ac:dyDescent="0.2">
      <c r="A110" s="19">
        <v>62295</v>
      </c>
      <c r="B110" s="20" t="s">
        <v>2044</v>
      </c>
      <c r="C110" s="20" t="s">
        <v>2045</v>
      </c>
      <c r="D110" s="20" t="s">
        <v>1101</v>
      </c>
      <c r="E110" s="25" t="s">
        <v>481</v>
      </c>
      <c r="F110" s="25" t="s">
        <v>70</v>
      </c>
      <c r="G110" s="21">
        <v>39191</v>
      </c>
      <c r="H110" s="21">
        <v>45077</v>
      </c>
      <c r="I110" s="22" t="s">
        <v>71</v>
      </c>
      <c r="J110" s="25" t="s">
        <v>3456</v>
      </c>
      <c r="K110" s="27"/>
      <c r="L110" s="21"/>
      <c r="M110" s="33"/>
      <c r="N110" s="25"/>
      <c r="O110" s="25"/>
      <c r="P110" s="25"/>
      <c r="Q110" s="25"/>
      <c r="R110" s="21"/>
      <c r="S110" s="25"/>
      <c r="T110" s="23"/>
      <c r="U110" s="25" t="s">
        <v>3456</v>
      </c>
      <c r="V110" s="25" t="s">
        <v>3456</v>
      </c>
      <c r="W110" s="25" t="s">
        <v>70</v>
      </c>
      <c r="X110" s="25" t="s">
        <v>3456</v>
      </c>
      <c r="Y110" s="25" t="s">
        <v>3456</v>
      </c>
      <c r="Z110" s="25" t="s">
        <v>3456</v>
      </c>
      <c r="AA110" s="25" t="s">
        <v>3456</v>
      </c>
      <c r="AB110" s="21" t="s">
        <v>0</v>
      </c>
      <c r="AC110" s="51" t="s">
        <v>3456</v>
      </c>
    </row>
    <row r="111" spans="1:29" s="20" customFormat="1" ht="26.25" customHeight="1" x14ac:dyDescent="0.2">
      <c r="A111" s="19">
        <v>67058</v>
      </c>
      <c r="B111" s="20" t="s">
        <v>3096</v>
      </c>
      <c r="C111" s="20" t="s">
        <v>3097</v>
      </c>
      <c r="D111" s="20" t="s">
        <v>191</v>
      </c>
      <c r="E111" s="25" t="s">
        <v>3501</v>
      </c>
      <c r="F111" s="25" t="s">
        <v>70</v>
      </c>
      <c r="G111" s="21">
        <v>42376</v>
      </c>
      <c r="H111" s="21"/>
      <c r="I111" s="22" t="s">
        <v>61</v>
      </c>
      <c r="J111" s="25" t="s">
        <v>70</v>
      </c>
      <c r="K111" s="27"/>
      <c r="L111" s="21"/>
      <c r="M111" s="33"/>
      <c r="N111" s="25" t="s">
        <v>3456</v>
      </c>
      <c r="O111" s="25" t="s">
        <v>70</v>
      </c>
      <c r="P111" s="25" t="s">
        <v>70</v>
      </c>
      <c r="Q111" s="25" t="s">
        <v>70</v>
      </c>
      <c r="R111" s="21" t="s">
        <v>3456</v>
      </c>
      <c r="S111" s="25" t="s">
        <v>3456</v>
      </c>
      <c r="T111" s="23" t="s">
        <v>3456</v>
      </c>
      <c r="U111" s="25" t="s">
        <v>3456</v>
      </c>
      <c r="V111" s="25" t="s">
        <v>70</v>
      </c>
      <c r="W111" s="25" t="s">
        <v>70</v>
      </c>
      <c r="X111" s="25" t="s">
        <v>3456</v>
      </c>
      <c r="Y111" s="25" t="s">
        <v>3456</v>
      </c>
      <c r="Z111" s="25" t="s">
        <v>3456</v>
      </c>
      <c r="AA111" s="25" t="s">
        <v>3456</v>
      </c>
      <c r="AB111" s="21" t="s">
        <v>3456</v>
      </c>
      <c r="AC111" s="51" t="s">
        <v>3456</v>
      </c>
    </row>
    <row r="112" spans="1:29" s="20" customFormat="1" ht="26.25" customHeight="1" x14ac:dyDescent="0.2">
      <c r="A112" s="19">
        <v>66730</v>
      </c>
      <c r="B112" s="20" t="s">
        <v>3109</v>
      </c>
      <c r="C112" s="20" t="s">
        <v>3110</v>
      </c>
      <c r="D112" s="20" t="s">
        <v>3111</v>
      </c>
      <c r="E112" s="25" t="s">
        <v>118</v>
      </c>
      <c r="F112" s="25" t="s">
        <v>70</v>
      </c>
      <c r="G112" s="21">
        <v>42242</v>
      </c>
      <c r="H112" s="21"/>
      <c r="I112" s="22" t="s">
        <v>61</v>
      </c>
      <c r="J112" s="25" t="s">
        <v>70</v>
      </c>
      <c r="K112" s="27"/>
      <c r="L112" s="21"/>
      <c r="M112" s="33"/>
      <c r="N112" s="25" t="s">
        <v>3456</v>
      </c>
      <c r="O112" s="25" t="s">
        <v>70</v>
      </c>
      <c r="P112" s="25" t="s">
        <v>70</v>
      </c>
      <c r="Q112" s="25" t="s">
        <v>70</v>
      </c>
      <c r="R112" s="21" t="s">
        <v>3456</v>
      </c>
      <c r="S112" s="25" t="s">
        <v>3456</v>
      </c>
      <c r="T112" s="23" t="s">
        <v>3456</v>
      </c>
      <c r="U112" s="25" t="s">
        <v>3456</v>
      </c>
      <c r="V112" s="25" t="s">
        <v>70</v>
      </c>
      <c r="W112" s="25" t="s">
        <v>70</v>
      </c>
      <c r="X112" s="25" t="s">
        <v>3456</v>
      </c>
      <c r="Y112" s="25" t="s">
        <v>3456</v>
      </c>
      <c r="Z112" s="25" t="s">
        <v>3456</v>
      </c>
      <c r="AA112" s="25" t="s">
        <v>3456</v>
      </c>
      <c r="AB112" s="21" t="s">
        <v>3456</v>
      </c>
      <c r="AC112" s="51" t="s">
        <v>3456</v>
      </c>
    </row>
    <row r="113" spans="1:29" s="20" customFormat="1" ht="26.25" customHeight="1" x14ac:dyDescent="0.2">
      <c r="A113" s="19">
        <v>82146</v>
      </c>
      <c r="B113" s="20" t="s">
        <v>4434</v>
      </c>
      <c r="C113" s="20" t="s">
        <v>4435</v>
      </c>
      <c r="D113" s="20" t="s">
        <v>4436</v>
      </c>
      <c r="E113" s="25" t="s">
        <v>4400</v>
      </c>
      <c r="F113" s="25" t="s">
        <v>70</v>
      </c>
      <c r="G113" s="21">
        <v>42309</v>
      </c>
      <c r="H113" s="21"/>
      <c r="I113" s="22" t="s">
        <v>61</v>
      </c>
      <c r="J113" s="25" t="s">
        <v>70</v>
      </c>
      <c r="K113" s="27"/>
      <c r="L113" s="21"/>
      <c r="M113" s="33"/>
      <c r="N113" s="25" t="s">
        <v>3456</v>
      </c>
      <c r="O113" s="25" t="s">
        <v>3456</v>
      </c>
      <c r="P113" s="25" t="s">
        <v>3456</v>
      </c>
      <c r="Q113" s="25" t="s">
        <v>70</v>
      </c>
      <c r="R113" s="21" t="s">
        <v>3456</v>
      </c>
      <c r="S113" s="25" t="s">
        <v>3456</v>
      </c>
      <c r="T113" s="23" t="s">
        <v>3456</v>
      </c>
      <c r="U113" s="25" t="s">
        <v>3456</v>
      </c>
      <c r="V113" s="25" t="s">
        <v>3456</v>
      </c>
      <c r="W113" s="25" t="s">
        <v>70</v>
      </c>
      <c r="X113" s="25" t="s">
        <v>3456</v>
      </c>
      <c r="Y113" s="25" t="s">
        <v>3456</v>
      </c>
      <c r="Z113" s="25" t="s">
        <v>3456</v>
      </c>
      <c r="AA113" s="25" t="s">
        <v>3456</v>
      </c>
      <c r="AB113" s="21" t="s">
        <v>3456</v>
      </c>
      <c r="AC113" s="51" t="s">
        <v>3456</v>
      </c>
    </row>
    <row r="114" spans="1:29" s="20" customFormat="1" ht="26.25" customHeight="1" x14ac:dyDescent="0.2">
      <c r="A114" s="19">
        <v>64773</v>
      </c>
      <c r="B114" s="20" t="s">
        <v>304</v>
      </c>
      <c r="C114" s="20" t="s">
        <v>305</v>
      </c>
      <c r="D114" s="20" t="s">
        <v>306</v>
      </c>
      <c r="E114" s="25" t="s">
        <v>670</v>
      </c>
      <c r="F114" s="25" t="s">
        <v>70</v>
      </c>
      <c r="G114" s="21">
        <v>40602</v>
      </c>
      <c r="H114" s="21"/>
      <c r="I114" s="22" t="s">
        <v>61</v>
      </c>
      <c r="J114" s="25" t="s">
        <v>70</v>
      </c>
      <c r="K114" s="27"/>
      <c r="L114" s="21"/>
      <c r="M114" s="33"/>
      <c r="N114" s="25" t="s">
        <v>3456</v>
      </c>
      <c r="O114" s="25" t="s">
        <v>3456</v>
      </c>
      <c r="P114" s="25" t="s">
        <v>70</v>
      </c>
      <c r="Q114" s="25" t="s">
        <v>70</v>
      </c>
      <c r="R114" s="21" t="s">
        <v>3456</v>
      </c>
      <c r="S114" s="25" t="s">
        <v>3456</v>
      </c>
      <c r="T114" s="23" t="s">
        <v>3456</v>
      </c>
      <c r="U114" s="25" t="s">
        <v>3456</v>
      </c>
      <c r="V114" s="25" t="s">
        <v>70</v>
      </c>
      <c r="W114" s="25" t="s">
        <v>70</v>
      </c>
      <c r="X114" s="25" t="s">
        <v>3456</v>
      </c>
      <c r="Y114" s="25" t="s">
        <v>3456</v>
      </c>
      <c r="Z114" s="25" t="s">
        <v>3456</v>
      </c>
      <c r="AA114" s="25" t="s">
        <v>3456</v>
      </c>
      <c r="AB114" s="21" t="s">
        <v>3456</v>
      </c>
      <c r="AC114" s="51" t="s">
        <v>3456</v>
      </c>
    </row>
    <row r="115" spans="1:29" s="20" customFormat="1" ht="26.25" customHeight="1" x14ac:dyDescent="0.2">
      <c r="A115" s="19">
        <v>79518</v>
      </c>
      <c r="B115" s="20" t="s">
        <v>2713</v>
      </c>
      <c r="C115" s="20" t="s">
        <v>2714</v>
      </c>
      <c r="D115" s="20" t="s">
        <v>2608</v>
      </c>
      <c r="E115" s="25" t="s">
        <v>277</v>
      </c>
      <c r="F115" s="25" t="s">
        <v>70</v>
      </c>
      <c r="G115" s="21">
        <v>44183</v>
      </c>
      <c r="H115" s="21"/>
      <c r="I115" s="22" t="s">
        <v>61</v>
      </c>
      <c r="J115" s="25" t="s">
        <v>70</v>
      </c>
      <c r="K115" s="27"/>
      <c r="L115" s="21"/>
      <c r="M115" s="33"/>
      <c r="N115" s="25" t="s">
        <v>3456</v>
      </c>
      <c r="O115" s="25" t="s">
        <v>70</v>
      </c>
      <c r="P115" s="25" t="s">
        <v>70</v>
      </c>
      <c r="Q115" s="25" t="s">
        <v>70</v>
      </c>
      <c r="R115" s="21" t="s">
        <v>3456</v>
      </c>
      <c r="S115" s="25" t="s">
        <v>3456</v>
      </c>
      <c r="T115" s="23" t="s">
        <v>3456</v>
      </c>
      <c r="U115" s="25" t="s">
        <v>70</v>
      </c>
      <c r="V115" s="25" t="s">
        <v>70</v>
      </c>
      <c r="W115" s="25" t="s">
        <v>70</v>
      </c>
      <c r="X115" s="25" t="s">
        <v>3456</v>
      </c>
      <c r="Y115" s="25" t="s">
        <v>3456</v>
      </c>
      <c r="Z115" s="25" t="s">
        <v>3456</v>
      </c>
      <c r="AA115" s="25" t="s">
        <v>3456</v>
      </c>
      <c r="AB115" s="21" t="s">
        <v>3456</v>
      </c>
      <c r="AC115" s="51" t="s">
        <v>3456</v>
      </c>
    </row>
    <row r="116" spans="1:29" s="20" customFormat="1" ht="26.25" customHeight="1" x14ac:dyDescent="0.2">
      <c r="A116" s="19">
        <v>78152</v>
      </c>
      <c r="B116" s="20" t="s">
        <v>1446</v>
      </c>
      <c r="C116" s="20" t="s">
        <v>1447</v>
      </c>
      <c r="D116" s="20" t="s">
        <v>1448</v>
      </c>
      <c r="E116" s="25" t="s">
        <v>1449</v>
      </c>
      <c r="F116" s="25" t="s">
        <v>70</v>
      </c>
      <c r="G116" s="21">
        <v>43616</v>
      </c>
      <c r="H116" s="21"/>
      <c r="I116" s="22" t="s">
        <v>61</v>
      </c>
      <c r="J116" s="25" t="s">
        <v>70</v>
      </c>
      <c r="K116" s="27"/>
      <c r="L116" s="21"/>
      <c r="M116" s="33"/>
      <c r="N116" s="25" t="s">
        <v>3456</v>
      </c>
      <c r="O116" s="25" t="s">
        <v>3456</v>
      </c>
      <c r="P116" s="25" t="s">
        <v>70</v>
      </c>
      <c r="Q116" s="25" t="s">
        <v>70</v>
      </c>
      <c r="R116" s="21" t="s">
        <v>3456</v>
      </c>
      <c r="S116" s="25" t="s">
        <v>3456</v>
      </c>
      <c r="T116" s="23" t="s">
        <v>3456</v>
      </c>
      <c r="U116" s="25" t="s">
        <v>3456</v>
      </c>
      <c r="V116" s="25" t="s">
        <v>70</v>
      </c>
      <c r="W116" s="25" t="s">
        <v>70</v>
      </c>
      <c r="X116" s="25" t="s">
        <v>3456</v>
      </c>
      <c r="Y116" s="25" t="s">
        <v>3456</v>
      </c>
      <c r="Z116" s="25" t="s">
        <v>3456</v>
      </c>
      <c r="AA116" s="25" t="s">
        <v>3456</v>
      </c>
      <c r="AB116" s="21" t="s">
        <v>3456</v>
      </c>
      <c r="AC116" s="51" t="s">
        <v>3456</v>
      </c>
    </row>
    <row r="117" spans="1:29" s="20" customFormat="1" ht="26.25" customHeight="1" x14ac:dyDescent="0.2">
      <c r="A117" s="19">
        <v>80482</v>
      </c>
      <c r="B117" s="20" t="s">
        <v>4374</v>
      </c>
      <c r="C117" s="20" t="s">
        <v>4375</v>
      </c>
      <c r="D117" s="20" t="s">
        <v>563</v>
      </c>
      <c r="E117" s="25" t="s">
        <v>114</v>
      </c>
      <c r="F117" s="25" t="s">
        <v>70</v>
      </c>
      <c r="G117" s="21">
        <v>44966</v>
      </c>
      <c r="H117" s="21"/>
      <c r="I117" s="22" t="s">
        <v>61</v>
      </c>
      <c r="J117" s="25" t="s">
        <v>3456</v>
      </c>
      <c r="K117" s="27"/>
      <c r="L117" s="21"/>
      <c r="M117" s="33"/>
      <c r="N117" s="25" t="s">
        <v>3456</v>
      </c>
      <c r="O117" s="25" t="s">
        <v>3456</v>
      </c>
      <c r="P117" s="25" t="s">
        <v>3456</v>
      </c>
      <c r="Q117" s="25" t="s">
        <v>3456</v>
      </c>
      <c r="R117" s="21" t="s">
        <v>3456</v>
      </c>
      <c r="S117" s="25" t="s">
        <v>3456</v>
      </c>
      <c r="T117" s="23" t="s">
        <v>3456</v>
      </c>
      <c r="U117" s="25" t="s">
        <v>3456</v>
      </c>
      <c r="V117" s="25" t="s">
        <v>3456</v>
      </c>
      <c r="W117" s="25" t="s">
        <v>70</v>
      </c>
      <c r="X117" s="25" t="s">
        <v>3456</v>
      </c>
      <c r="Y117" s="25" t="s">
        <v>3456</v>
      </c>
      <c r="Z117" s="25" t="s">
        <v>3456</v>
      </c>
      <c r="AA117" s="25" t="s">
        <v>3456</v>
      </c>
      <c r="AB117" s="21" t="s">
        <v>3456</v>
      </c>
      <c r="AC117" s="51" t="s">
        <v>3456</v>
      </c>
    </row>
    <row r="118" spans="1:29" s="20" customFormat="1" ht="26.25" customHeight="1" x14ac:dyDescent="0.2">
      <c r="A118" s="19">
        <v>66825</v>
      </c>
      <c r="B118" s="20" t="s">
        <v>3116</v>
      </c>
      <c r="C118" s="20" t="s">
        <v>3117</v>
      </c>
      <c r="D118" s="20" t="s">
        <v>563</v>
      </c>
      <c r="E118" s="25" t="s">
        <v>114</v>
      </c>
      <c r="F118" s="25" t="s">
        <v>70</v>
      </c>
      <c r="G118" s="21">
        <v>42317</v>
      </c>
      <c r="H118" s="21"/>
      <c r="I118" s="22" t="s">
        <v>61</v>
      </c>
      <c r="J118" s="25" t="s">
        <v>70</v>
      </c>
      <c r="K118" s="27"/>
      <c r="L118" s="21"/>
      <c r="M118" s="33"/>
      <c r="N118" s="25" t="s">
        <v>3456</v>
      </c>
      <c r="O118" s="25" t="s">
        <v>70</v>
      </c>
      <c r="P118" s="25" t="s">
        <v>70</v>
      </c>
      <c r="Q118" s="25" t="s">
        <v>70</v>
      </c>
      <c r="R118" s="21" t="s">
        <v>3456</v>
      </c>
      <c r="S118" s="25" t="s">
        <v>3456</v>
      </c>
      <c r="T118" s="23" t="s">
        <v>3456</v>
      </c>
      <c r="U118" s="25" t="s">
        <v>70</v>
      </c>
      <c r="V118" s="25" t="s">
        <v>70</v>
      </c>
      <c r="W118" s="25" t="s">
        <v>70</v>
      </c>
      <c r="X118" s="25" t="s">
        <v>3456</v>
      </c>
      <c r="Y118" s="25" t="s">
        <v>3456</v>
      </c>
      <c r="Z118" s="25" t="s">
        <v>3456</v>
      </c>
      <c r="AA118" s="25" t="s">
        <v>3456</v>
      </c>
      <c r="AB118" s="21" t="s">
        <v>3456</v>
      </c>
      <c r="AC118" s="51" t="s">
        <v>3456</v>
      </c>
    </row>
    <row r="119" spans="1:29" s="20" customFormat="1" ht="26.25" customHeight="1" x14ac:dyDescent="0.2">
      <c r="A119" s="19">
        <v>66687</v>
      </c>
      <c r="B119" s="20" t="s">
        <v>2569</v>
      </c>
      <c r="C119" s="20" t="s">
        <v>2570</v>
      </c>
      <c r="D119" s="20" t="s">
        <v>394</v>
      </c>
      <c r="E119" s="25" t="s">
        <v>395</v>
      </c>
      <c r="F119" s="25" t="s">
        <v>70</v>
      </c>
      <c r="G119" s="21">
        <v>42349</v>
      </c>
      <c r="H119" s="21"/>
      <c r="I119" s="22" t="s">
        <v>61</v>
      </c>
      <c r="J119" s="25" t="s">
        <v>70</v>
      </c>
      <c r="K119" s="27"/>
      <c r="L119" s="21"/>
      <c r="M119" s="33"/>
      <c r="N119" s="25" t="s">
        <v>3456</v>
      </c>
      <c r="O119" s="25" t="s">
        <v>70</v>
      </c>
      <c r="P119" s="25" t="s">
        <v>70</v>
      </c>
      <c r="Q119" s="25" t="s">
        <v>70</v>
      </c>
      <c r="R119" s="21" t="s">
        <v>3456</v>
      </c>
      <c r="S119" s="25" t="s">
        <v>3456</v>
      </c>
      <c r="T119" s="23" t="s">
        <v>3456</v>
      </c>
      <c r="U119" s="25" t="s">
        <v>70</v>
      </c>
      <c r="V119" s="25" t="s">
        <v>70</v>
      </c>
      <c r="W119" s="25" t="s">
        <v>70</v>
      </c>
      <c r="X119" s="25" t="s">
        <v>3456</v>
      </c>
      <c r="Y119" s="25" t="s">
        <v>3456</v>
      </c>
      <c r="Z119" s="25" t="s">
        <v>3456</v>
      </c>
      <c r="AA119" s="25" t="s">
        <v>3456</v>
      </c>
      <c r="AB119" s="21" t="s">
        <v>3456</v>
      </c>
      <c r="AC119" s="51" t="s">
        <v>3456</v>
      </c>
    </row>
    <row r="120" spans="1:29" s="20" customFormat="1" ht="26.25" customHeight="1" x14ac:dyDescent="0.2">
      <c r="A120" s="19">
        <v>62203</v>
      </c>
      <c r="B120" s="20" t="s">
        <v>997</v>
      </c>
      <c r="C120" s="20" t="s">
        <v>998</v>
      </c>
      <c r="D120" s="20" t="s">
        <v>944</v>
      </c>
      <c r="E120" s="25" t="s">
        <v>729</v>
      </c>
      <c r="F120" s="25" t="s">
        <v>70</v>
      </c>
      <c r="G120" s="21">
        <v>38643</v>
      </c>
      <c r="H120" s="21">
        <v>45230</v>
      </c>
      <c r="I120" s="22" t="s">
        <v>71</v>
      </c>
      <c r="J120" s="25" t="s">
        <v>3456</v>
      </c>
      <c r="K120" s="27"/>
      <c r="L120" s="21"/>
      <c r="M120" s="33"/>
      <c r="N120" s="25"/>
      <c r="O120" s="25"/>
      <c r="P120" s="25"/>
      <c r="Q120" s="25"/>
      <c r="R120" s="21"/>
      <c r="S120" s="25"/>
      <c r="T120" s="23"/>
      <c r="U120" s="25" t="s">
        <v>3456</v>
      </c>
      <c r="V120" s="25" t="s">
        <v>3456</v>
      </c>
      <c r="W120" s="25" t="s">
        <v>70</v>
      </c>
      <c r="X120" s="25" t="s">
        <v>3456</v>
      </c>
      <c r="Y120" s="25" t="s">
        <v>3456</v>
      </c>
      <c r="Z120" s="25" t="s">
        <v>3456</v>
      </c>
      <c r="AA120" s="25" t="s">
        <v>3456</v>
      </c>
      <c r="AB120" s="21" t="s">
        <v>3456</v>
      </c>
      <c r="AC120" s="51" t="s">
        <v>3456</v>
      </c>
    </row>
    <row r="121" spans="1:29" s="20" customFormat="1" ht="26.25" customHeight="1" x14ac:dyDescent="0.2">
      <c r="A121" s="19">
        <v>63409</v>
      </c>
      <c r="B121" s="20" t="s">
        <v>3415</v>
      </c>
      <c r="C121" s="20" t="s">
        <v>3416</v>
      </c>
      <c r="D121" s="20" t="s">
        <v>3973</v>
      </c>
      <c r="E121" s="25" t="s">
        <v>380</v>
      </c>
      <c r="F121" s="25" t="s">
        <v>70</v>
      </c>
      <c r="G121" s="21">
        <v>39720</v>
      </c>
      <c r="H121" s="21"/>
      <c r="I121" s="22" t="s">
        <v>61</v>
      </c>
      <c r="J121" s="25" t="s">
        <v>70</v>
      </c>
      <c r="K121" s="27"/>
      <c r="L121" s="21"/>
      <c r="M121" s="33"/>
      <c r="N121" s="25" t="s">
        <v>70</v>
      </c>
      <c r="O121" s="25" t="s">
        <v>3456</v>
      </c>
      <c r="P121" s="25" t="s">
        <v>70</v>
      </c>
      <c r="Q121" s="25" t="s">
        <v>70</v>
      </c>
      <c r="R121" s="21" t="s">
        <v>3456</v>
      </c>
      <c r="S121" s="25" t="s">
        <v>3456</v>
      </c>
      <c r="T121" s="23" t="s">
        <v>3456</v>
      </c>
      <c r="U121" s="25" t="s">
        <v>3456</v>
      </c>
      <c r="V121" s="25" t="s">
        <v>70</v>
      </c>
      <c r="W121" s="25" t="s">
        <v>70</v>
      </c>
      <c r="X121" s="25" t="s">
        <v>3456</v>
      </c>
      <c r="Y121" s="25" t="s">
        <v>3456</v>
      </c>
      <c r="Z121" s="25" t="s">
        <v>3456</v>
      </c>
      <c r="AA121" s="25" t="s">
        <v>3456</v>
      </c>
      <c r="AB121" s="21" t="s">
        <v>0</v>
      </c>
      <c r="AC121" s="51" t="s">
        <v>3456</v>
      </c>
    </row>
    <row r="122" spans="1:29" s="20" customFormat="1" ht="26.25" customHeight="1" x14ac:dyDescent="0.2">
      <c r="A122" s="19">
        <v>62079</v>
      </c>
      <c r="B122" s="20" t="s">
        <v>2157</v>
      </c>
      <c r="C122" s="20" t="s">
        <v>2158</v>
      </c>
      <c r="D122" s="20" t="s">
        <v>2159</v>
      </c>
      <c r="E122" s="25" t="s">
        <v>1657</v>
      </c>
      <c r="F122" s="25" t="s">
        <v>70</v>
      </c>
      <c r="G122" s="21">
        <v>39217</v>
      </c>
      <c r="H122" s="21"/>
      <c r="I122" s="22" t="s">
        <v>61</v>
      </c>
      <c r="J122" s="25" t="s">
        <v>70</v>
      </c>
      <c r="K122" s="27"/>
      <c r="L122" s="21"/>
      <c r="M122" s="33"/>
      <c r="N122" s="25" t="s">
        <v>70</v>
      </c>
      <c r="O122" s="25" t="s">
        <v>70</v>
      </c>
      <c r="P122" s="25" t="s">
        <v>70</v>
      </c>
      <c r="Q122" s="25" t="s">
        <v>70</v>
      </c>
      <c r="R122" s="21" t="s">
        <v>3456</v>
      </c>
      <c r="S122" s="25" t="s">
        <v>3456</v>
      </c>
      <c r="T122" s="23" t="s">
        <v>3456</v>
      </c>
      <c r="U122" s="25" t="s">
        <v>3456</v>
      </c>
      <c r="V122" s="25" t="s">
        <v>70</v>
      </c>
      <c r="W122" s="25" t="s">
        <v>70</v>
      </c>
      <c r="X122" s="25" t="s">
        <v>3456</v>
      </c>
      <c r="Y122" s="25" t="s">
        <v>3456</v>
      </c>
      <c r="Z122" s="25" t="s">
        <v>3456</v>
      </c>
      <c r="AA122" s="25" t="s">
        <v>3456</v>
      </c>
      <c r="AB122" s="21" t="s">
        <v>3456</v>
      </c>
      <c r="AC122" s="51" t="s">
        <v>3456</v>
      </c>
    </row>
    <row r="123" spans="1:29" s="20" customFormat="1" ht="26.25" customHeight="1" x14ac:dyDescent="0.2">
      <c r="A123" s="19">
        <v>78245</v>
      </c>
      <c r="B123" s="20" t="s">
        <v>2609</v>
      </c>
      <c r="C123" s="20" t="s">
        <v>2610</v>
      </c>
      <c r="D123" s="20" t="s">
        <v>2611</v>
      </c>
      <c r="E123" s="25" t="s">
        <v>235</v>
      </c>
      <c r="F123" s="25" t="s">
        <v>70</v>
      </c>
      <c r="G123" s="21">
        <v>43186</v>
      </c>
      <c r="H123" s="21"/>
      <c r="I123" s="22" t="s">
        <v>61</v>
      </c>
      <c r="J123" s="25" t="s">
        <v>70</v>
      </c>
      <c r="K123" s="27"/>
      <c r="L123" s="21"/>
      <c r="M123" s="33"/>
      <c r="N123" s="25" t="s">
        <v>3456</v>
      </c>
      <c r="O123" s="25" t="s">
        <v>3456</v>
      </c>
      <c r="P123" s="25" t="s">
        <v>70</v>
      </c>
      <c r="Q123" s="25" t="s">
        <v>70</v>
      </c>
      <c r="R123" s="21" t="s">
        <v>3456</v>
      </c>
      <c r="S123" s="25" t="s">
        <v>3456</v>
      </c>
      <c r="T123" s="23" t="s">
        <v>3456</v>
      </c>
      <c r="U123" s="25" t="s">
        <v>70</v>
      </c>
      <c r="V123" s="25" t="s">
        <v>70</v>
      </c>
      <c r="W123" s="25" t="s">
        <v>70</v>
      </c>
      <c r="X123" s="25" t="s">
        <v>3456</v>
      </c>
      <c r="Y123" s="25" t="s">
        <v>3456</v>
      </c>
      <c r="Z123" s="25" t="s">
        <v>3456</v>
      </c>
      <c r="AA123" s="25" t="s">
        <v>3456</v>
      </c>
      <c r="AB123" s="21" t="s">
        <v>3456</v>
      </c>
      <c r="AC123" s="51" t="s">
        <v>3456</v>
      </c>
    </row>
    <row r="124" spans="1:29" s="20" customFormat="1" ht="26.25" customHeight="1" x14ac:dyDescent="0.2">
      <c r="A124" s="19">
        <v>63499</v>
      </c>
      <c r="B124" s="20" t="s">
        <v>1165</v>
      </c>
      <c r="C124" s="20" t="s">
        <v>1166</v>
      </c>
      <c r="D124" s="20" t="s">
        <v>466</v>
      </c>
      <c r="E124" s="25" t="s">
        <v>350</v>
      </c>
      <c r="F124" s="25" t="s">
        <v>70</v>
      </c>
      <c r="G124" s="21">
        <v>39652</v>
      </c>
      <c r="H124" s="21"/>
      <c r="I124" s="22" t="s">
        <v>61</v>
      </c>
      <c r="J124" s="25" t="s">
        <v>70</v>
      </c>
      <c r="K124" s="27"/>
      <c r="L124" s="21"/>
      <c r="M124" s="33"/>
      <c r="N124" s="25" t="s">
        <v>70</v>
      </c>
      <c r="O124" s="25" t="s">
        <v>3456</v>
      </c>
      <c r="P124" s="25" t="s">
        <v>70</v>
      </c>
      <c r="Q124" s="25" t="s">
        <v>70</v>
      </c>
      <c r="R124" s="21" t="s">
        <v>3456</v>
      </c>
      <c r="S124" s="25" t="s">
        <v>3456</v>
      </c>
      <c r="T124" s="23" t="s">
        <v>3456</v>
      </c>
      <c r="U124" s="25" t="s">
        <v>3456</v>
      </c>
      <c r="V124" s="25" t="s">
        <v>3456</v>
      </c>
      <c r="W124" s="25" t="s">
        <v>3456</v>
      </c>
      <c r="X124" s="25" t="s">
        <v>3456</v>
      </c>
      <c r="Y124" s="25" t="s">
        <v>3456</v>
      </c>
      <c r="Z124" s="25" t="s">
        <v>3456</v>
      </c>
      <c r="AA124" s="25" t="s">
        <v>3456</v>
      </c>
      <c r="AB124" s="21" t="s">
        <v>3456</v>
      </c>
      <c r="AC124" s="51" t="s">
        <v>3456</v>
      </c>
    </row>
    <row r="125" spans="1:29" s="20" customFormat="1" ht="26.25" customHeight="1" x14ac:dyDescent="0.2">
      <c r="A125" s="19">
        <v>62457</v>
      </c>
      <c r="B125" s="20" t="s">
        <v>4270</v>
      </c>
      <c r="C125" s="20" t="s">
        <v>488</v>
      </c>
      <c r="D125" s="20" t="s">
        <v>473</v>
      </c>
      <c r="E125" s="25" t="s">
        <v>3499</v>
      </c>
      <c r="F125" s="25" t="s">
        <v>70</v>
      </c>
      <c r="G125" s="21">
        <v>38818</v>
      </c>
      <c r="H125" s="21">
        <v>45291</v>
      </c>
      <c r="I125" s="22" t="s">
        <v>71</v>
      </c>
      <c r="J125" s="25" t="s">
        <v>3456</v>
      </c>
      <c r="K125" s="27"/>
      <c r="L125" s="21"/>
      <c r="M125" s="33"/>
      <c r="N125" s="25"/>
      <c r="O125" s="25"/>
      <c r="P125" s="25"/>
      <c r="Q125" s="25"/>
      <c r="R125" s="21"/>
      <c r="S125" s="25"/>
      <c r="T125" s="23"/>
      <c r="U125" s="25" t="s">
        <v>3456</v>
      </c>
      <c r="V125" s="25" t="s">
        <v>3456</v>
      </c>
      <c r="W125" s="25" t="s">
        <v>70</v>
      </c>
      <c r="X125" s="25" t="s">
        <v>3456</v>
      </c>
      <c r="Y125" s="25" t="s">
        <v>3456</v>
      </c>
      <c r="Z125" s="25" t="s">
        <v>3456</v>
      </c>
      <c r="AA125" s="25" t="s">
        <v>3456</v>
      </c>
      <c r="AB125" s="21" t="s">
        <v>0</v>
      </c>
      <c r="AC125" s="51" t="s">
        <v>3456</v>
      </c>
    </row>
    <row r="126" spans="1:29" s="20" customFormat="1" ht="26.25" customHeight="1" x14ac:dyDescent="0.2">
      <c r="A126" s="19">
        <v>66204</v>
      </c>
      <c r="B126" s="20" t="s">
        <v>1713</v>
      </c>
      <c r="C126" s="20" t="s">
        <v>1714</v>
      </c>
      <c r="D126" s="20" t="s">
        <v>1032</v>
      </c>
      <c r="E126" s="25" t="s">
        <v>1033</v>
      </c>
      <c r="F126" s="25" t="s">
        <v>70</v>
      </c>
      <c r="G126" s="21">
        <v>42201</v>
      </c>
      <c r="H126" s="21"/>
      <c r="I126" s="22" t="s">
        <v>61</v>
      </c>
      <c r="J126" s="25" t="s">
        <v>70</v>
      </c>
      <c r="K126" s="27"/>
      <c r="L126" s="21"/>
      <c r="M126" s="33"/>
      <c r="N126" s="25" t="s">
        <v>3456</v>
      </c>
      <c r="O126" s="25" t="s">
        <v>70</v>
      </c>
      <c r="P126" s="25" t="s">
        <v>70</v>
      </c>
      <c r="Q126" s="25" t="s">
        <v>70</v>
      </c>
      <c r="R126" s="21" t="s">
        <v>3456</v>
      </c>
      <c r="S126" s="25" t="s">
        <v>3456</v>
      </c>
      <c r="T126" s="23" t="s">
        <v>3456</v>
      </c>
      <c r="U126" s="25" t="s">
        <v>3456</v>
      </c>
      <c r="V126" s="25" t="s">
        <v>3456</v>
      </c>
      <c r="W126" s="25" t="s">
        <v>70</v>
      </c>
      <c r="X126" s="25" t="s">
        <v>3456</v>
      </c>
      <c r="Y126" s="25" t="s">
        <v>3456</v>
      </c>
      <c r="Z126" s="25" t="s">
        <v>3456</v>
      </c>
      <c r="AA126" s="25" t="s">
        <v>3456</v>
      </c>
      <c r="AB126" s="21" t="s">
        <v>3456</v>
      </c>
      <c r="AC126" s="51" t="s">
        <v>3456</v>
      </c>
    </row>
    <row r="127" spans="1:29" s="20" customFormat="1" ht="26.25" customHeight="1" x14ac:dyDescent="0.2">
      <c r="A127" s="19">
        <v>63079</v>
      </c>
      <c r="B127" s="20" t="s">
        <v>2955</v>
      </c>
      <c r="C127" s="20" t="s">
        <v>2956</v>
      </c>
      <c r="D127" s="20" t="s">
        <v>2831</v>
      </c>
      <c r="E127" s="25" t="s">
        <v>63</v>
      </c>
      <c r="F127" s="25" t="s">
        <v>70</v>
      </c>
      <c r="G127" s="21">
        <v>39140</v>
      </c>
      <c r="H127" s="21"/>
      <c r="I127" s="22" t="s">
        <v>61</v>
      </c>
      <c r="J127" s="25" t="s">
        <v>70</v>
      </c>
      <c r="K127" s="27"/>
      <c r="L127" s="21"/>
      <c r="M127" s="33"/>
      <c r="N127" s="25" t="s">
        <v>70</v>
      </c>
      <c r="O127" s="25" t="s">
        <v>3456</v>
      </c>
      <c r="P127" s="25" t="s">
        <v>70</v>
      </c>
      <c r="Q127" s="25" t="s">
        <v>70</v>
      </c>
      <c r="R127" s="21" t="s">
        <v>3456</v>
      </c>
      <c r="S127" s="25" t="s">
        <v>3456</v>
      </c>
      <c r="T127" s="23" t="s">
        <v>3456</v>
      </c>
      <c r="U127" s="25" t="s">
        <v>3456</v>
      </c>
      <c r="V127" s="25" t="s">
        <v>70</v>
      </c>
      <c r="W127" s="25" t="s">
        <v>70</v>
      </c>
      <c r="X127" s="25" t="s">
        <v>3456</v>
      </c>
      <c r="Y127" s="25" t="s">
        <v>3456</v>
      </c>
      <c r="Z127" s="25" t="s">
        <v>3456</v>
      </c>
      <c r="AA127" s="25" t="s">
        <v>3456</v>
      </c>
      <c r="AB127" s="21" t="s">
        <v>3456</v>
      </c>
      <c r="AC127" s="51"/>
    </row>
    <row r="128" spans="1:29" s="20" customFormat="1" ht="26.25" customHeight="1" x14ac:dyDescent="0.2">
      <c r="A128" s="19">
        <v>66689</v>
      </c>
      <c r="B128" s="20" t="s">
        <v>3105</v>
      </c>
      <c r="C128" s="20" t="s">
        <v>3106</v>
      </c>
      <c r="D128" s="20" t="s">
        <v>263</v>
      </c>
      <c r="E128" s="25" t="s">
        <v>264</v>
      </c>
      <c r="F128" s="25" t="s">
        <v>70</v>
      </c>
      <c r="G128" s="21">
        <v>42307</v>
      </c>
      <c r="H128" s="21"/>
      <c r="I128" s="22" t="s">
        <v>61</v>
      </c>
      <c r="J128" s="25" t="s">
        <v>70</v>
      </c>
      <c r="K128" s="27"/>
      <c r="L128" s="21"/>
      <c r="M128" s="33"/>
      <c r="N128" s="25" t="s">
        <v>3456</v>
      </c>
      <c r="O128" s="25" t="s">
        <v>70</v>
      </c>
      <c r="P128" s="25" t="s">
        <v>70</v>
      </c>
      <c r="Q128" s="25" t="s">
        <v>70</v>
      </c>
      <c r="R128" s="21" t="s">
        <v>3456</v>
      </c>
      <c r="S128" s="25" t="s">
        <v>3456</v>
      </c>
      <c r="T128" s="23" t="s">
        <v>3456</v>
      </c>
      <c r="U128" s="25" t="s">
        <v>70</v>
      </c>
      <c r="V128" s="25" t="s">
        <v>70</v>
      </c>
      <c r="W128" s="25" t="s">
        <v>70</v>
      </c>
      <c r="X128" s="25" t="s">
        <v>3456</v>
      </c>
      <c r="Y128" s="25" t="s">
        <v>3456</v>
      </c>
      <c r="Z128" s="25" t="s">
        <v>3456</v>
      </c>
      <c r="AA128" s="25" t="s">
        <v>3456</v>
      </c>
      <c r="AB128" s="21" t="s">
        <v>3456</v>
      </c>
      <c r="AC128" s="51" t="s">
        <v>3456</v>
      </c>
    </row>
    <row r="129" spans="1:29" s="20" customFormat="1" ht="26.25" customHeight="1" x14ac:dyDescent="0.2">
      <c r="A129" s="19">
        <v>63323</v>
      </c>
      <c r="B129" s="20" t="s">
        <v>2320</v>
      </c>
      <c r="C129" s="20" t="s">
        <v>2321</v>
      </c>
      <c r="D129" s="20" t="s">
        <v>1672</v>
      </c>
      <c r="E129" s="25" t="s">
        <v>3987</v>
      </c>
      <c r="F129" s="25" t="s">
        <v>70</v>
      </c>
      <c r="G129" s="21">
        <v>39493</v>
      </c>
      <c r="H129" s="21"/>
      <c r="I129" s="22" t="s">
        <v>61</v>
      </c>
      <c r="J129" s="25" t="s">
        <v>70</v>
      </c>
      <c r="K129" s="27"/>
      <c r="L129" s="21"/>
      <c r="M129" s="33"/>
      <c r="N129" s="25" t="s">
        <v>70</v>
      </c>
      <c r="O129" s="25" t="s">
        <v>70</v>
      </c>
      <c r="P129" s="25" t="s">
        <v>70</v>
      </c>
      <c r="Q129" s="25" t="s">
        <v>70</v>
      </c>
      <c r="R129" s="21" t="s">
        <v>3456</v>
      </c>
      <c r="S129" s="25" t="s">
        <v>3456</v>
      </c>
      <c r="T129" s="23" t="s">
        <v>3456</v>
      </c>
      <c r="U129" s="25" t="s">
        <v>70</v>
      </c>
      <c r="V129" s="25" t="s">
        <v>70</v>
      </c>
      <c r="W129" s="25" t="s">
        <v>70</v>
      </c>
      <c r="X129" s="25" t="s">
        <v>3456</v>
      </c>
      <c r="Y129" s="25" t="s">
        <v>3456</v>
      </c>
      <c r="Z129" s="25" t="s">
        <v>3456</v>
      </c>
      <c r="AA129" s="25" t="s">
        <v>3456</v>
      </c>
      <c r="AB129" s="21" t="s">
        <v>3456</v>
      </c>
      <c r="AC129" s="51" t="s">
        <v>3456</v>
      </c>
    </row>
    <row r="130" spans="1:29" s="20" customFormat="1" ht="26.25" customHeight="1" x14ac:dyDescent="0.2">
      <c r="A130" s="19">
        <v>61768</v>
      </c>
      <c r="B130" s="20" t="s">
        <v>3000</v>
      </c>
      <c r="C130" s="20" t="s">
        <v>3001</v>
      </c>
      <c r="D130" s="20" t="s">
        <v>1672</v>
      </c>
      <c r="E130" s="25" t="s">
        <v>3987</v>
      </c>
      <c r="F130" s="25" t="s">
        <v>70</v>
      </c>
      <c r="G130" s="21">
        <v>39052</v>
      </c>
      <c r="H130" s="21">
        <v>45077</v>
      </c>
      <c r="I130" s="22" t="s">
        <v>71</v>
      </c>
      <c r="J130" s="25" t="s">
        <v>3456</v>
      </c>
      <c r="K130" s="27"/>
      <c r="L130" s="21"/>
      <c r="M130" s="33"/>
      <c r="N130" s="25"/>
      <c r="O130" s="25"/>
      <c r="P130" s="25"/>
      <c r="Q130" s="25"/>
      <c r="R130" s="21"/>
      <c r="S130" s="25"/>
      <c r="T130" s="23"/>
      <c r="U130" s="25" t="s">
        <v>3456</v>
      </c>
      <c r="V130" s="25" t="s">
        <v>3456</v>
      </c>
      <c r="W130" s="25" t="s">
        <v>70</v>
      </c>
      <c r="X130" s="25" t="s">
        <v>3456</v>
      </c>
      <c r="Y130" s="25" t="s">
        <v>3456</v>
      </c>
      <c r="Z130" s="25" t="s">
        <v>3456</v>
      </c>
      <c r="AA130" s="25" t="s">
        <v>3456</v>
      </c>
      <c r="AB130" s="21" t="s">
        <v>0</v>
      </c>
      <c r="AC130" s="51" t="s">
        <v>3456</v>
      </c>
    </row>
    <row r="131" spans="1:29" s="20" customFormat="1" ht="26.25" customHeight="1" x14ac:dyDescent="0.2">
      <c r="A131" s="19">
        <v>63052</v>
      </c>
      <c r="B131" s="20" t="s">
        <v>2145</v>
      </c>
      <c r="C131" s="20" t="s">
        <v>2146</v>
      </c>
      <c r="D131" s="20" t="s">
        <v>1972</v>
      </c>
      <c r="E131" s="25" t="s">
        <v>1009</v>
      </c>
      <c r="F131" s="25" t="s">
        <v>70</v>
      </c>
      <c r="G131" s="21">
        <v>39437</v>
      </c>
      <c r="H131" s="21">
        <v>45291</v>
      </c>
      <c r="I131" s="22" t="s">
        <v>71</v>
      </c>
      <c r="J131" s="25" t="s">
        <v>3456</v>
      </c>
      <c r="K131" s="27"/>
      <c r="L131" s="21"/>
      <c r="M131" s="33"/>
      <c r="N131" s="25"/>
      <c r="O131" s="25"/>
      <c r="P131" s="25"/>
      <c r="Q131" s="25"/>
      <c r="R131" s="21"/>
      <c r="S131" s="25"/>
      <c r="T131" s="23"/>
      <c r="U131" s="25" t="s">
        <v>3456</v>
      </c>
      <c r="V131" s="25" t="s">
        <v>3456</v>
      </c>
      <c r="W131" s="25" t="s">
        <v>70</v>
      </c>
      <c r="X131" s="25" t="s">
        <v>3456</v>
      </c>
      <c r="Y131" s="25" t="s">
        <v>3456</v>
      </c>
      <c r="Z131" s="25" t="s">
        <v>3456</v>
      </c>
      <c r="AA131" s="25" t="s">
        <v>3456</v>
      </c>
      <c r="AB131" s="21" t="s">
        <v>3456</v>
      </c>
      <c r="AC131" s="51" t="s">
        <v>3456</v>
      </c>
    </row>
    <row r="132" spans="1:29" s="20" customFormat="1" ht="26.25" customHeight="1" x14ac:dyDescent="0.2">
      <c r="A132" s="19">
        <v>62998</v>
      </c>
      <c r="B132" s="20" t="s">
        <v>2281</v>
      </c>
      <c r="C132" s="20" t="s">
        <v>2282</v>
      </c>
      <c r="D132" s="20" t="s">
        <v>1972</v>
      </c>
      <c r="E132" s="25" t="s">
        <v>1009</v>
      </c>
      <c r="F132" s="25" t="s">
        <v>70</v>
      </c>
      <c r="G132" s="21">
        <v>39437</v>
      </c>
      <c r="H132" s="21">
        <v>45291</v>
      </c>
      <c r="I132" s="22" t="s">
        <v>71</v>
      </c>
      <c r="J132" s="25" t="s">
        <v>3456</v>
      </c>
      <c r="K132" s="27"/>
      <c r="L132" s="21"/>
      <c r="M132" s="33"/>
      <c r="N132" s="25"/>
      <c r="O132" s="25"/>
      <c r="P132" s="25"/>
      <c r="Q132" s="25"/>
      <c r="R132" s="21"/>
      <c r="S132" s="25"/>
      <c r="T132" s="23"/>
      <c r="U132" s="25" t="s">
        <v>3456</v>
      </c>
      <c r="V132" s="25" t="s">
        <v>3456</v>
      </c>
      <c r="W132" s="25" t="s">
        <v>70</v>
      </c>
      <c r="X132" s="25" t="s">
        <v>3456</v>
      </c>
      <c r="Y132" s="25" t="s">
        <v>3456</v>
      </c>
      <c r="Z132" s="25" t="s">
        <v>3456</v>
      </c>
      <c r="AA132" s="25" t="s">
        <v>3456</v>
      </c>
      <c r="AB132" s="21" t="s">
        <v>0</v>
      </c>
      <c r="AC132" s="51" t="s">
        <v>3456</v>
      </c>
    </row>
    <row r="133" spans="1:29" s="20" customFormat="1" ht="26.25" customHeight="1" x14ac:dyDescent="0.2">
      <c r="A133" s="19">
        <v>61710</v>
      </c>
      <c r="B133" s="20" t="s">
        <v>1970</v>
      </c>
      <c r="C133" s="20" t="s">
        <v>1971</v>
      </c>
      <c r="D133" s="20" t="s">
        <v>1972</v>
      </c>
      <c r="E133" s="25" t="s">
        <v>1009</v>
      </c>
      <c r="F133" s="25" t="s">
        <v>70</v>
      </c>
      <c r="G133" s="21">
        <v>38532</v>
      </c>
      <c r="H133" s="21">
        <v>45291</v>
      </c>
      <c r="I133" s="22" t="s">
        <v>71</v>
      </c>
      <c r="J133" s="25" t="s">
        <v>3456</v>
      </c>
      <c r="K133" s="27"/>
      <c r="L133" s="21"/>
      <c r="M133" s="33"/>
      <c r="N133" s="25"/>
      <c r="O133" s="25"/>
      <c r="P133" s="25"/>
      <c r="Q133" s="25"/>
      <c r="R133" s="21"/>
      <c r="S133" s="25"/>
      <c r="T133" s="23"/>
      <c r="U133" s="25" t="s">
        <v>3456</v>
      </c>
      <c r="V133" s="25" t="s">
        <v>3456</v>
      </c>
      <c r="W133" s="25" t="s">
        <v>70</v>
      </c>
      <c r="X133" s="25" t="s">
        <v>3456</v>
      </c>
      <c r="Y133" s="25" t="s">
        <v>3456</v>
      </c>
      <c r="Z133" s="25" t="s">
        <v>3456</v>
      </c>
      <c r="AA133" s="25" t="s">
        <v>3456</v>
      </c>
      <c r="AB133" s="21" t="s">
        <v>0</v>
      </c>
      <c r="AC133" s="51" t="s">
        <v>3456</v>
      </c>
    </row>
    <row r="134" spans="1:29" s="20" customFormat="1" ht="26.25" customHeight="1" x14ac:dyDescent="0.2">
      <c r="A134" s="19">
        <v>82142</v>
      </c>
      <c r="B134" s="20" t="s">
        <v>3594</v>
      </c>
      <c r="C134" s="20" t="s">
        <v>4535</v>
      </c>
      <c r="D134" s="20" t="s">
        <v>4536</v>
      </c>
      <c r="E134" s="25" t="s">
        <v>3987</v>
      </c>
      <c r="F134" s="25" t="s">
        <v>70</v>
      </c>
      <c r="G134" s="21">
        <v>39811</v>
      </c>
      <c r="H134" s="21"/>
      <c r="I134" s="22" t="s">
        <v>61</v>
      </c>
      <c r="J134" s="25" t="s">
        <v>70</v>
      </c>
      <c r="K134" s="27"/>
      <c r="L134" s="21"/>
      <c r="M134" s="33"/>
      <c r="N134" s="25" t="s">
        <v>70</v>
      </c>
      <c r="O134" s="25" t="s">
        <v>3456</v>
      </c>
      <c r="P134" s="25" t="s">
        <v>3456</v>
      </c>
      <c r="Q134" s="25" t="s">
        <v>70</v>
      </c>
      <c r="R134" s="21" t="s">
        <v>3456</v>
      </c>
      <c r="S134" s="25" t="s">
        <v>3456</v>
      </c>
      <c r="T134" s="23" t="s">
        <v>3456</v>
      </c>
      <c r="U134" s="25" t="s">
        <v>3456</v>
      </c>
      <c r="V134" s="25" t="s">
        <v>3456</v>
      </c>
      <c r="W134" s="25" t="s">
        <v>70</v>
      </c>
      <c r="X134" s="25" t="s">
        <v>3456</v>
      </c>
      <c r="Y134" s="25" t="s">
        <v>3456</v>
      </c>
      <c r="Z134" s="25" t="s">
        <v>3456</v>
      </c>
      <c r="AA134" s="25" t="s">
        <v>3456</v>
      </c>
      <c r="AB134" s="21" t="s">
        <v>3456</v>
      </c>
      <c r="AC134" s="51" t="s">
        <v>3456</v>
      </c>
    </row>
    <row r="135" spans="1:29" s="20" customFormat="1" ht="26.25" customHeight="1" x14ac:dyDescent="0.2">
      <c r="A135" s="19">
        <v>79754</v>
      </c>
      <c r="B135" s="20" t="s">
        <v>3594</v>
      </c>
      <c r="C135" s="20" t="s">
        <v>3593</v>
      </c>
      <c r="D135" s="20" t="s">
        <v>3225</v>
      </c>
      <c r="E135" s="25" t="s">
        <v>133</v>
      </c>
      <c r="F135" s="25" t="s">
        <v>70</v>
      </c>
      <c r="G135" s="21">
        <v>44271</v>
      </c>
      <c r="H135" s="21"/>
      <c r="I135" s="22" t="s">
        <v>61</v>
      </c>
      <c r="J135" s="25" t="s">
        <v>3456</v>
      </c>
      <c r="K135" s="27"/>
      <c r="L135" s="21"/>
      <c r="M135" s="33"/>
      <c r="N135" s="25" t="s">
        <v>3456</v>
      </c>
      <c r="O135" s="25" t="s">
        <v>3456</v>
      </c>
      <c r="P135" s="25" t="s">
        <v>3456</v>
      </c>
      <c r="Q135" s="25" t="s">
        <v>70</v>
      </c>
      <c r="R135" s="21" t="s">
        <v>3456</v>
      </c>
      <c r="S135" s="25" t="s">
        <v>3456</v>
      </c>
      <c r="T135" s="23" t="s">
        <v>3456</v>
      </c>
      <c r="U135" s="25" t="s">
        <v>3456</v>
      </c>
      <c r="V135" s="25" t="s">
        <v>3456</v>
      </c>
      <c r="W135" s="25" t="s">
        <v>70</v>
      </c>
      <c r="X135" s="25" t="s">
        <v>3456</v>
      </c>
      <c r="Y135" s="25" t="s">
        <v>3456</v>
      </c>
      <c r="Z135" s="25" t="s">
        <v>3456</v>
      </c>
      <c r="AA135" s="25" t="s">
        <v>3456</v>
      </c>
      <c r="AB135" s="21" t="s">
        <v>3456</v>
      </c>
      <c r="AC135" s="51" t="s">
        <v>3456</v>
      </c>
    </row>
    <row r="136" spans="1:29" s="20" customFormat="1" ht="26.25" customHeight="1" x14ac:dyDescent="0.2">
      <c r="A136" s="19">
        <v>82209</v>
      </c>
      <c r="B136" s="20" t="s">
        <v>4537</v>
      </c>
      <c r="C136" s="20" t="s">
        <v>4538</v>
      </c>
      <c r="D136" s="20" t="s">
        <v>4539</v>
      </c>
      <c r="E136" s="25" t="s">
        <v>1400</v>
      </c>
      <c r="F136" s="25" t="s">
        <v>70</v>
      </c>
      <c r="G136" s="21">
        <v>40210</v>
      </c>
      <c r="H136" s="21"/>
      <c r="I136" s="22" t="s">
        <v>61</v>
      </c>
      <c r="J136" s="25" t="s">
        <v>70</v>
      </c>
      <c r="K136" s="27"/>
      <c r="L136" s="21"/>
      <c r="M136" s="33"/>
      <c r="N136" s="25" t="s">
        <v>70</v>
      </c>
      <c r="O136" s="25" t="s">
        <v>3456</v>
      </c>
      <c r="P136" s="25" t="s">
        <v>3456</v>
      </c>
      <c r="Q136" s="25" t="s">
        <v>70</v>
      </c>
      <c r="R136" s="21" t="s">
        <v>3456</v>
      </c>
      <c r="S136" s="25" t="s">
        <v>3456</v>
      </c>
      <c r="T136" s="23" t="s">
        <v>3456</v>
      </c>
      <c r="U136" s="25" t="s">
        <v>3456</v>
      </c>
      <c r="V136" s="25" t="s">
        <v>3456</v>
      </c>
      <c r="W136" s="25" t="s">
        <v>70</v>
      </c>
      <c r="X136" s="25" t="s">
        <v>3456</v>
      </c>
      <c r="Y136" s="25" t="s">
        <v>3456</v>
      </c>
      <c r="Z136" s="25" t="s">
        <v>3456</v>
      </c>
      <c r="AA136" s="25" t="s">
        <v>3456</v>
      </c>
      <c r="AB136" s="21" t="s">
        <v>0</v>
      </c>
      <c r="AC136" s="51" t="s">
        <v>3456</v>
      </c>
    </row>
    <row r="137" spans="1:29" s="20" customFormat="1" ht="26.25" customHeight="1" x14ac:dyDescent="0.2">
      <c r="A137" s="19">
        <v>82155</v>
      </c>
      <c r="B137" s="20" t="s">
        <v>4496</v>
      </c>
      <c r="C137" s="20" t="s">
        <v>4497</v>
      </c>
      <c r="D137" s="20" t="s">
        <v>4498</v>
      </c>
      <c r="E137" s="25" t="s">
        <v>4444</v>
      </c>
      <c r="F137" s="25" t="s">
        <v>70</v>
      </c>
      <c r="G137" s="21">
        <v>41730</v>
      </c>
      <c r="H137" s="21"/>
      <c r="I137" s="22" t="s">
        <v>61</v>
      </c>
      <c r="J137" s="25" t="s">
        <v>70</v>
      </c>
      <c r="K137" s="27"/>
      <c r="L137" s="21"/>
      <c r="M137" s="33"/>
      <c r="N137" s="25" t="s">
        <v>3456</v>
      </c>
      <c r="O137" s="25" t="s">
        <v>3456</v>
      </c>
      <c r="P137" s="25" t="s">
        <v>3456</v>
      </c>
      <c r="Q137" s="25" t="s">
        <v>70</v>
      </c>
      <c r="R137" s="21" t="s">
        <v>3456</v>
      </c>
      <c r="S137" s="25" t="s">
        <v>3456</v>
      </c>
      <c r="T137" s="23" t="s">
        <v>3456</v>
      </c>
      <c r="U137" s="25" t="s">
        <v>3456</v>
      </c>
      <c r="V137" s="25" t="s">
        <v>3456</v>
      </c>
      <c r="W137" s="25" t="s">
        <v>70</v>
      </c>
      <c r="X137" s="25" t="s">
        <v>3456</v>
      </c>
      <c r="Y137" s="25" t="s">
        <v>3456</v>
      </c>
      <c r="Z137" s="25" t="s">
        <v>3456</v>
      </c>
      <c r="AA137" s="25" t="s">
        <v>3456</v>
      </c>
      <c r="AB137" s="21" t="s">
        <v>3456</v>
      </c>
      <c r="AC137" s="51" t="s">
        <v>3456</v>
      </c>
    </row>
    <row r="138" spans="1:29" s="20" customFormat="1" ht="26.25" customHeight="1" x14ac:dyDescent="0.2">
      <c r="A138" s="19">
        <v>66890</v>
      </c>
      <c r="B138" s="20" t="s">
        <v>1044</v>
      </c>
      <c r="C138" s="20" t="s">
        <v>1045</v>
      </c>
      <c r="D138" s="20" t="s">
        <v>1046</v>
      </c>
      <c r="E138" s="25" t="s">
        <v>288</v>
      </c>
      <c r="F138" s="25" t="s">
        <v>70</v>
      </c>
      <c r="G138" s="21">
        <v>42642</v>
      </c>
      <c r="H138" s="21"/>
      <c r="I138" s="22" t="s">
        <v>61</v>
      </c>
      <c r="J138" s="25" t="s">
        <v>70</v>
      </c>
      <c r="K138" s="27"/>
      <c r="L138" s="21"/>
      <c r="M138" s="33"/>
      <c r="N138" s="25" t="s">
        <v>3456</v>
      </c>
      <c r="O138" s="25" t="s">
        <v>70</v>
      </c>
      <c r="P138" s="25" t="s">
        <v>70</v>
      </c>
      <c r="Q138" s="25" t="s">
        <v>70</v>
      </c>
      <c r="R138" s="21" t="s">
        <v>3456</v>
      </c>
      <c r="S138" s="25" t="s">
        <v>3456</v>
      </c>
      <c r="T138" s="23" t="s">
        <v>3456</v>
      </c>
      <c r="U138" s="25" t="s">
        <v>70</v>
      </c>
      <c r="V138" s="25" t="s">
        <v>70</v>
      </c>
      <c r="W138" s="25" t="s">
        <v>70</v>
      </c>
      <c r="X138" s="25" t="s">
        <v>3456</v>
      </c>
      <c r="Y138" s="25" t="s">
        <v>3456</v>
      </c>
      <c r="Z138" s="25" t="s">
        <v>3456</v>
      </c>
      <c r="AA138" s="25" t="s">
        <v>3456</v>
      </c>
      <c r="AB138" s="21" t="s">
        <v>3456</v>
      </c>
      <c r="AC138" s="51" t="s">
        <v>3456</v>
      </c>
    </row>
    <row r="139" spans="1:29" s="20" customFormat="1" ht="26.25" customHeight="1" x14ac:dyDescent="0.2">
      <c r="A139" s="19">
        <v>67631</v>
      </c>
      <c r="B139" s="20" t="s">
        <v>693</v>
      </c>
      <c r="C139" s="20" t="s">
        <v>694</v>
      </c>
      <c r="D139" s="20" t="s">
        <v>695</v>
      </c>
      <c r="E139" s="25" t="s">
        <v>114</v>
      </c>
      <c r="F139" s="25" t="s">
        <v>70</v>
      </c>
      <c r="G139" s="21">
        <v>43096</v>
      </c>
      <c r="H139" s="21"/>
      <c r="I139" s="22" t="s">
        <v>61</v>
      </c>
      <c r="J139" s="25" t="s">
        <v>70</v>
      </c>
      <c r="K139" s="27"/>
      <c r="L139" s="21"/>
      <c r="M139" s="33"/>
      <c r="N139" s="25" t="s">
        <v>3456</v>
      </c>
      <c r="O139" s="25" t="s">
        <v>3456</v>
      </c>
      <c r="P139" s="25" t="s">
        <v>70</v>
      </c>
      <c r="Q139" s="25" t="s">
        <v>70</v>
      </c>
      <c r="R139" s="21" t="s">
        <v>3456</v>
      </c>
      <c r="S139" s="25" t="s">
        <v>3456</v>
      </c>
      <c r="T139" s="23" t="s">
        <v>3456</v>
      </c>
      <c r="U139" s="25" t="s">
        <v>3456</v>
      </c>
      <c r="V139" s="25" t="s">
        <v>70</v>
      </c>
      <c r="W139" s="25" t="s">
        <v>70</v>
      </c>
      <c r="X139" s="25" t="s">
        <v>3456</v>
      </c>
      <c r="Y139" s="25" t="s">
        <v>3456</v>
      </c>
      <c r="Z139" s="25" t="s">
        <v>3456</v>
      </c>
      <c r="AA139" s="25" t="s">
        <v>3456</v>
      </c>
      <c r="AB139" s="21" t="s">
        <v>3456</v>
      </c>
      <c r="AC139" s="51" t="s">
        <v>3456</v>
      </c>
    </row>
    <row r="140" spans="1:29" s="20" customFormat="1" ht="26.25" customHeight="1" x14ac:dyDescent="0.2">
      <c r="A140" s="19">
        <v>62730</v>
      </c>
      <c r="B140" s="20" t="s">
        <v>2183</v>
      </c>
      <c r="C140" s="20" t="s">
        <v>2184</v>
      </c>
      <c r="D140" s="20" t="s">
        <v>2185</v>
      </c>
      <c r="E140" s="25" t="s">
        <v>2114</v>
      </c>
      <c r="F140" s="25" t="s">
        <v>70</v>
      </c>
      <c r="G140" s="21">
        <v>39435</v>
      </c>
      <c r="H140" s="21"/>
      <c r="I140" s="22" t="s">
        <v>61</v>
      </c>
      <c r="J140" s="25" t="s">
        <v>70</v>
      </c>
      <c r="K140" s="27"/>
      <c r="L140" s="21"/>
      <c r="M140" s="33"/>
      <c r="N140" s="25" t="s">
        <v>70</v>
      </c>
      <c r="O140" s="25" t="s">
        <v>70</v>
      </c>
      <c r="P140" s="25" t="s">
        <v>70</v>
      </c>
      <c r="Q140" s="25" t="s">
        <v>70</v>
      </c>
      <c r="R140" s="21" t="s">
        <v>3456</v>
      </c>
      <c r="S140" s="25" t="s">
        <v>3456</v>
      </c>
      <c r="T140" s="23" t="s">
        <v>3456</v>
      </c>
      <c r="U140" s="25" t="s">
        <v>3456</v>
      </c>
      <c r="V140" s="25" t="s">
        <v>70</v>
      </c>
      <c r="W140" s="25" t="s">
        <v>70</v>
      </c>
      <c r="X140" s="25" t="s">
        <v>3456</v>
      </c>
      <c r="Y140" s="25" t="s">
        <v>3456</v>
      </c>
      <c r="Z140" s="25" t="s">
        <v>3456</v>
      </c>
      <c r="AA140" s="25" t="s">
        <v>3456</v>
      </c>
      <c r="AB140" s="21" t="s">
        <v>0</v>
      </c>
      <c r="AC140" s="51" t="s">
        <v>3456</v>
      </c>
    </row>
    <row r="141" spans="1:29" s="20" customFormat="1" ht="26.25" customHeight="1" x14ac:dyDescent="0.2">
      <c r="A141" s="19">
        <v>65716</v>
      </c>
      <c r="B141" s="20" t="s">
        <v>555</v>
      </c>
      <c r="C141" s="20" t="s">
        <v>556</v>
      </c>
      <c r="D141" s="20" t="s">
        <v>557</v>
      </c>
      <c r="E141" s="25" t="s">
        <v>559</v>
      </c>
      <c r="F141" s="25" t="s">
        <v>70</v>
      </c>
      <c r="G141" s="21">
        <v>41186</v>
      </c>
      <c r="H141" s="21"/>
      <c r="I141" s="22" t="s">
        <v>61</v>
      </c>
      <c r="J141" s="25" t="s">
        <v>70</v>
      </c>
      <c r="K141" s="27"/>
      <c r="L141" s="21"/>
      <c r="M141" s="33"/>
      <c r="N141" s="25" t="s">
        <v>3456</v>
      </c>
      <c r="O141" s="25" t="s">
        <v>3456</v>
      </c>
      <c r="P141" s="25" t="s">
        <v>70</v>
      </c>
      <c r="Q141" s="25" t="s">
        <v>70</v>
      </c>
      <c r="R141" s="21" t="s">
        <v>3456</v>
      </c>
      <c r="S141" s="25" t="s">
        <v>3456</v>
      </c>
      <c r="T141" s="23" t="s">
        <v>3456</v>
      </c>
      <c r="U141" s="25" t="s">
        <v>70</v>
      </c>
      <c r="V141" s="25" t="s">
        <v>70</v>
      </c>
      <c r="W141" s="25" t="s">
        <v>70</v>
      </c>
      <c r="X141" s="25" t="s">
        <v>3456</v>
      </c>
      <c r="Y141" s="25" t="s">
        <v>3456</v>
      </c>
      <c r="Z141" s="25" t="s">
        <v>3456</v>
      </c>
      <c r="AA141" s="25" t="s">
        <v>3456</v>
      </c>
      <c r="AB141" s="21" t="s">
        <v>3456</v>
      </c>
      <c r="AC141" s="51" t="s">
        <v>3456</v>
      </c>
    </row>
    <row r="142" spans="1:29" s="20" customFormat="1" ht="26.25" customHeight="1" x14ac:dyDescent="0.2">
      <c r="A142" s="19">
        <v>67117</v>
      </c>
      <c r="B142" s="20" t="s">
        <v>1575</v>
      </c>
      <c r="C142" s="20" t="s">
        <v>1576</v>
      </c>
      <c r="D142" s="20" t="s">
        <v>1577</v>
      </c>
      <c r="E142" s="25" t="s">
        <v>118</v>
      </c>
      <c r="F142" s="25" t="s">
        <v>70</v>
      </c>
      <c r="G142" s="21">
        <v>42354</v>
      </c>
      <c r="H142" s="21"/>
      <c r="I142" s="22" t="s">
        <v>61</v>
      </c>
      <c r="J142" s="25" t="s">
        <v>70</v>
      </c>
      <c r="K142" s="27"/>
      <c r="L142" s="21"/>
      <c r="M142" s="33"/>
      <c r="N142" s="25" t="s">
        <v>3456</v>
      </c>
      <c r="O142" s="25" t="s">
        <v>70</v>
      </c>
      <c r="P142" s="25" t="s">
        <v>70</v>
      </c>
      <c r="Q142" s="25" t="s">
        <v>70</v>
      </c>
      <c r="R142" s="21" t="s">
        <v>3456</v>
      </c>
      <c r="S142" s="25" t="s">
        <v>3456</v>
      </c>
      <c r="T142" s="23" t="s">
        <v>3456</v>
      </c>
      <c r="U142" s="25" t="s">
        <v>3456</v>
      </c>
      <c r="V142" s="25" t="s">
        <v>3456</v>
      </c>
      <c r="W142" s="25" t="s">
        <v>3456</v>
      </c>
      <c r="X142" s="25" t="s">
        <v>3456</v>
      </c>
      <c r="Y142" s="25" t="s">
        <v>3456</v>
      </c>
      <c r="Z142" s="25" t="s">
        <v>3456</v>
      </c>
      <c r="AA142" s="25" t="s">
        <v>3456</v>
      </c>
      <c r="AB142" s="21" t="s">
        <v>3456</v>
      </c>
      <c r="AC142" s="51" t="s">
        <v>3456</v>
      </c>
    </row>
    <row r="143" spans="1:29" s="20" customFormat="1" ht="26.25" customHeight="1" x14ac:dyDescent="0.2">
      <c r="A143" s="19">
        <v>65779</v>
      </c>
      <c r="B143" s="20" t="s">
        <v>3063</v>
      </c>
      <c r="C143" s="20" t="s">
        <v>3064</v>
      </c>
      <c r="D143" s="20" t="s">
        <v>2513</v>
      </c>
      <c r="E143" s="25" t="s">
        <v>2514</v>
      </c>
      <c r="F143" s="25" t="s">
        <v>151</v>
      </c>
      <c r="G143" s="21">
        <v>41205</v>
      </c>
      <c r="H143" s="21"/>
      <c r="I143" s="22" t="s">
        <v>61</v>
      </c>
      <c r="J143" s="25" t="s">
        <v>70</v>
      </c>
      <c r="K143" s="27"/>
      <c r="L143" s="21"/>
      <c r="M143" s="33"/>
      <c r="N143" s="25" t="s">
        <v>3456</v>
      </c>
      <c r="O143" s="25" t="s">
        <v>3456</v>
      </c>
      <c r="P143" s="25" t="s">
        <v>70</v>
      </c>
      <c r="Q143" s="25" t="s">
        <v>70</v>
      </c>
      <c r="R143" s="21" t="s">
        <v>3456</v>
      </c>
      <c r="S143" s="25" t="s">
        <v>3456</v>
      </c>
      <c r="T143" s="23" t="s">
        <v>3456</v>
      </c>
      <c r="U143" s="25" t="s">
        <v>70</v>
      </c>
      <c r="V143" s="25" t="s">
        <v>70</v>
      </c>
      <c r="W143" s="25" t="s">
        <v>70</v>
      </c>
      <c r="X143" s="25" t="s">
        <v>3456</v>
      </c>
      <c r="Y143" s="25" t="s">
        <v>3456</v>
      </c>
      <c r="Z143" s="25" t="s">
        <v>3456</v>
      </c>
      <c r="AA143" s="25" t="s">
        <v>3456</v>
      </c>
      <c r="AB143" s="21" t="s">
        <v>3456</v>
      </c>
      <c r="AC143" s="51" t="s">
        <v>3456</v>
      </c>
    </row>
    <row r="144" spans="1:29" s="20" customFormat="1" ht="26.25" customHeight="1" x14ac:dyDescent="0.2">
      <c r="A144" s="19">
        <v>80025</v>
      </c>
      <c r="B144" s="20" t="s">
        <v>3637</v>
      </c>
      <c r="C144" s="20" t="s">
        <v>3636</v>
      </c>
      <c r="D144" s="20" t="s">
        <v>1200</v>
      </c>
      <c r="E144" s="25" t="s">
        <v>60</v>
      </c>
      <c r="F144" s="25" t="s">
        <v>70</v>
      </c>
      <c r="G144" s="21">
        <v>44519</v>
      </c>
      <c r="H144" s="21"/>
      <c r="I144" s="22" t="s">
        <v>71</v>
      </c>
      <c r="J144" s="25" t="s">
        <v>3456</v>
      </c>
      <c r="K144" s="27" t="s">
        <v>4280</v>
      </c>
      <c r="L144" s="21" t="s">
        <v>3456</v>
      </c>
      <c r="M144" s="33"/>
      <c r="N144" s="25"/>
      <c r="O144" s="25"/>
      <c r="P144" s="25"/>
      <c r="Q144" s="25"/>
      <c r="R144" s="21"/>
      <c r="S144" s="25"/>
      <c r="T144" s="23"/>
      <c r="U144" s="25" t="s">
        <v>3456</v>
      </c>
      <c r="V144" s="25" t="s">
        <v>3456</v>
      </c>
      <c r="W144" s="25" t="s">
        <v>70</v>
      </c>
      <c r="X144" s="25" t="s">
        <v>3456</v>
      </c>
      <c r="Y144" s="25" t="s">
        <v>3456</v>
      </c>
      <c r="Z144" s="25" t="s">
        <v>3456</v>
      </c>
      <c r="AA144" s="25" t="s">
        <v>3456</v>
      </c>
      <c r="AB144" s="21" t="s">
        <v>3456</v>
      </c>
      <c r="AC144" s="51" t="s">
        <v>3456</v>
      </c>
    </row>
    <row r="145" spans="1:29" s="20" customFormat="1" ht="26.25" customHeight="1" x14ac:dyDescent="0.2">
      <c r="A145" s="19">
        <v>66290</v>
      </c>
      <c r="B145" s="20" t="s">
        <v>865</v>
      </c>
      <c r="C145" s="20" t="s">
        <v>866</v>
      </c>
      <c r="D145" s="20" t="s">
        <v>867</v>
      </c>
      <c r="E145" s="25" t="s">
        <v>160</v>
      </c>
      <c r="F145" s="25" t="s">
        <v>70</v>
      </c>
      <c r="G145" s="21">
        <v>41719</v>
      </c>
      <c r="H145" s="21"/>
      <c r="I145" s="22" t="s">
        <v>61</v>
      </c>
      <c r="J145" s="25" t="s">
        <v>70</v>
      </c>
      <c r="K145" s="27"/>
      <c r="L145" s="21"/>
      <c r="M145" s="33"/>
      <c r="N145" s="25" t="s">
        <v>3456</v>
      </c>
      <c r="O145" s="25" t="s">
        <v>70</v>
      </c>
      <c r="P145" s="25" t="s">
        <v>70</v>
      </c>
      <c r="Q145" s="25" t="s">
        <v>70</v>
      </c>
      <c r="R145" s="21" t="s">
        <v>3456</v>
      </c>
      <c r="S145" s="25" t="s">
        <v>3456</v>
      </c>
      <c r="T145" s="23" t="s">
        <v>3456</v>
      </c>
      <c r="U145" s="25" t="s">
        <v>70</v>
      </c>
      <c r="V145" s="25" t="s">
        <v>70</v>
      </c>
      <c r="W145" s="25" t="s">
        <v>70</v>
      </c>
      <c r="X145" s="25" t="s">
        <v>3456</v>
      </c>
      <c r="Y145" s="25" t="s">
        <v>3456</v>
      </c>
      <c r="Z145" s="25" t="s">
        <v>3456</v>
      </c>
      <c r="AA145" s="25" t="s">
        <v>3456</v>
      </c>
      <c r="AB145" s="21" t="s">
        <v>3456</v>
      </c>
      <c r="AC145" s="51" t="s">
        <v>3456</v>
      </c>
    </row>
    <row r="146" spans="1:29" s="20" customFormat="1" ht="26.25" customHeight="1" x14ac:dyDescent="0.2">
      <c r="A146" s="19">
        <v>65765</v>
      </c>
      <c r="B146" s="20" t="s">
        <v>1543</v>
      </c>
      <c r="C146" s="20" t="s">
        <v>1544</v>
      </c>
      <c r="D146" s="20" t="s">
        <v>526</v>
      </c>
      <c r="E146" s="25" t="s">
        <v>422</v>
      </c>
      <c r="F146" s="25" t="s">
        <v>70</v>
      </c>
      <c r="G146" s="21">
        <v>41365</v>
      </c>
      <c r="H146" s="21"/>
      <c r="I146" s="22" t="s">
        <v>61</v>
      </c>
      <c r="J146" s="25" t="s">
        <v>70</v>
      </c>
      <c r="K146" s="27"/>
      <c r="L146" s="21"/>
      <c r="M146" s="33"/>
      <c r="N146" s="25" t="s">
        <v>3456</v>
      </c>
      <c r="O146" s="25" t="s">
        <v>3456</v>
      </c>
      <c r="P146" s="25" t="s">
        <v>70</v>
      </c>
      <c r="Q146" s="25" t="s">
        <v>70</v>
      </c>
      <c r="R146" s="21" t="s">
        <v>3456</v>
      </c>
      <c r="S146" s="25" t="s">
        <v>3456</v>
      </c>
      <c r="T146" s="23" t="s">
        <v>3456</v>
      </c>
      <c r="U146" s="25" t="s">
        <v>3456</v>
      </c>
      <c r="V146" s="25" t="s">
        <v>3456</v>
      </c>
      <c r="W146" s="25" t="s">
        <v>3456</v>
      </c>
      <c r="X146" s="25" t="s">
        <v>3456</v>
      </c>
      <c r="Y146" s="25" t="s">
        <v>3456</v>
      </c>
      <c r="Z146" s="25" t="s">
        <v>3456</v>
      </c>
      <c r="AA146" s="25" t="s">
        <v>3456</v>
      </c>
      <c r="AB146" s="21" t="s">
        <v>3456</v>
      </c>
      <c r="AC146" s="51" t="s">
        <v>3456</v>
      </c>
    </row>
    <row r="147" spans="1:29" s="20" customFormat="1" ht="26.25" customHeight="1" x14ac:dyDescent="0.2">
      <c r="A147" s="19">
        <v>66343</v>
      </c>
      <c r="B147" s="20" t="s">
        <v>752</v>
      </c>
      <c r="C147" s="20" t="s">
        <v>753</v>
      </c>
      <c r="D147" s="20" t="s">
        <v>673</v>
      </c>
      <c r="E147" s="25" t="s">
        <v>60</v>
      </c>
      <c r="F147" s="25" t="s">
        <v>70</v>
      </c>
      <c r="G147" s="21">
        <v>41995</v>
      </c>
      <c r="H147" s="21"/>
      <c r="I147" s="22" t="s">
        <v>61</v>
      </c>
      <c r="J147" s="25" t="s">
        <v>70</v>
      </c>
      <c r="K147" s="27"/>
      <c r="L147" s="21"/>
      <c r="M147" s="33"/>
      <c r="N147" s="25" t="s">
        <v>3456</v>
      </c>
      <c r="O147" s="25" t="s">
        <v>3456</v>
      </c>
      <c r="P147" s="25" t="s">
        <v>70</v>
      </c>
      <c r="Q147" s="25" t="s">
        <v>70</v>
      </c>
      <c r="R147" s="21" t="s">
        <v>3456</v>
      </c>
      <c r="S147" s="25" t="s">
        <v>3456</v>
      </c>
      <c r="T147" s="23" t="s">
        <v>3456</v>
      </c>
      <c r="U147" s="25" t="s">
        <v>3456</v>
      </c>
      <c r="V147" s="25" t="s">
        <v>70</v>
      </c>
      <c r="W147" s="25" t="s">
        <v>70</v>
      </c>
      <c r="X147" s="25" t="s">
        <v>3456</v>
      </c>
      <c r="Y147" s="25" t="s">
        <v>3456</v>
      </c>
      <c r="Z147" s="25" t="s">
        <v>3456</v>
      </c>
      <c r="AA147" s="25" t="s">
        <v>3456</v>
      </c>
      <c r="AB147" s="21" t="s">
        <v>0</v>
      </c>
      <c r="AC147" s="51" t="s">
        <v>3456</v>
      </c>
    </row>
    <row r="148" spans="1:29" s="20" customFormat="1" ht="26.25" customHeight="1" x14ac:dyDescent="0.2">
      <c r="A148" s="19">
        <v>66765</v>
      </c>
      <c r="B148" s="20" t="s">
        <v>671</v>
      </c>
      <c r="C148" s="20" t="s">
        <v>672</v>
      </c>
      <c r="D148" s="20" t="s">
        <v>673</v>
      </c>
      <c r="E148" s="25" t="s">
        <v>60</v>
      </c>
      <c r="F148" s="25" t="s">
        <v>70</v>
      </c>
      <c r="G148" s="21">
        <v>42233</v>
      </c>
      <c r="H148" s="21"/>
      <c r="I148" s="22" t="s">
        <v>61</v>
      </c>
      <c r="J148" s="25" t="s">
        <v>70</v>
      </c>
      <c r="K148" s="27"/>
      <c r="L148" s="21"/>
      <c r="M148" s="33"/>
      <c r="N148" s="25" t="s">
        <v>3456</v>
      </c>
      <c r="O148" s="25" t="s">
        <v>3456</v>
      </c>
      <c r="P148" s="25" t="s">
        <v>70</v>
      </c>
      <c r="Q148" s="25" t="s">
        <v>70</v>
      </c>
      <c r="R148" s="21" t="s">
        <v>3456</v>
      </c>
      <c r="S148" s="25" t="s">
        <v>3456</v>
      </c>
      <c r="T148" s="23" t="s">
        <v>3456</v>
      </c>
      <c r="U148" s="25" t="s">
        <v>70</v>
      </c>
      <c r="V148" s="25" t="s">
        <v>70</v>
      </c>
      <c r="W148" s="25" t="s">
        <v>70</v>
      </c>
      <c r="X148" s="25" t="s">
        <v>3456</v>
      </c>
      <c r="Y148" s="25" t="s">
        <v>3456</v>
      </c>
      <c r="Z148" s="25" t="s">
        <v>3456</v>
      </c>
      <c r="AA148" s="25" t="s">
        <v>3456</v>
      </c>
      <c r="AB148" s="21" t="s">
        <v>3456</v>
      </c>
      <c r="AC148" s="51" t="s">
        <v>3456</v>
      </c>
    </row>
    <row r="149" spans="1:29" s="20" customFormat="1" ht="26.25" customHeight="1" x14ac:dyDescent="0.2">
      <c r="A149" s="19">
        <v>78092</v>
      </c>
      <c r="B149" s="20" t="s">
        <v>1439</v>
      </c>
      <c r="C149" s="20" t="s">
        <v>1440</v>
      </c>
      <c r="D149" s="20" t="s">
        <v>1272</v>
      </c>
      <c r="E149" s="25" t="s">
        <v>1260</v>
      </c>
      <c r="F149" s="25" t="s">
        <v>70</v>
      </c>
      <c r="G149" s="21">
        <v>43040</v>
      </c>
      <c r="H149" s="21"/>
      <c r="I149" s="22" t="s">
        <v>61</v>
      </c>
      <c r="J149" s="25" t="s">
        <v>70</v>
      </c>
      <c r="K149" s="27"/>
      <c r="L149" s="21"/>
      <c r="M149" s="33"/>
      <c r="N149" s="25" t="s">
        <v>3456</v>
      </c>
      <c r="O149" s="25" t="s">
        <v>3456</v>
      </c>
      <c r="P149" s="25" t="s">
        <v>70</v>
      </c>
      <c r="Q149" s="25" t="s">
        <v>70</v>
      </c>
      <c r="R149" s="21" t="s">
        <v>3456</v>
      </c>
      <c r="S149" s="25" t="s">
        <v>3456</v>
      </c>
      <c r="T149" s="23" t="s">
        <v>3456</v>
      </c>
      <c r="U149" s="25" t="s">
        <v>3456</v>
      </c>
      <c r="V149" s="25" t="s">
        <v>70</v>
      </c>
      <c r="W149" s="25" t="s">
        <v>70</v>
      </c>
      <c r="X149" s="25" t="s">
        <v>3456</v>
      </c>
      <c r="Y149" s="25" t="s">
        <v>3456</v>
      </c>
      <c r="Z149" s="25" t="s">
        <v>3456</v>
      </c>
      <c r="AA149" s="25" t="s">
        <v>3456</v>
      </c>
      <c r="AB149" s="21" t="s">
        <v>3456</v>
      </c>
      <c r="AC149" s="51" t="s">
        <v>3456</v>
      </c>
    </row>
    <row r="150" spans="1:29" s="20" customFormat="1" ht="26.25" customHeight="1" x14ac:dyDescent="0.2">
      <c r="A150" s="19">
        <v>60637</v>
      </c>
      <c r="B150" s="20" t="s">
        <v>2842</v>
      </c>
      <c r="C150" s="20" t="s">
        <v>2843</v>
      </c>
      <c r="D150" s="20" t="s">
        <v>2801</v>
      </c>
      <c r="E150" s="25" t="s">
        <v>2802</v>
      </c>
      <c r="F150" s="25" t="s">
        <v>70</v>
      </c>
      <c r="G150" s="21">
        <v>37965</v>
      </c>
      <c r="H150" s="21"/>
      <c r="I150" s="22" t="s">
        <v>61</v>
      </c>
      <c r="J150" s="25" t="s">
        <v>70</v>
      </c>
      <c r="K150" s="27"/>
      <c r="L150" s="21"/>
      <c r="M150" s="33"/>
      <c r="N150" s="25" t="s">
        <v>70</v>
      </c>
      <c r="O150" s="25" t="s">
        <v>3456</v>
      </c>
      <c r="P150" s="25" t="s">
        <v>70</v>
      </c>
      <c r="Q150" s="25" t="s">
        <v>70</v>
      </c>
      <c r="R150" s="21" t="s">
        <v>3456</v>
      </c>
      <c r="S150" s="25" t="s">
        <v>3456</v>
      </c>
      <c r="T150" s="23" t="s">
        <v>3456</v>
      </c>
      <c r="U150" s="25" t="s">
        <v>3456</v>
      </c>
      <c r="V150" s="25" t="s">
        <v>3456</v>
      </c>
      <c r="W150" s="25" t="s">
        <v>70</v>
      </c>
      <c r="X150" s="25" t="s">
        <v>3456</v>
      </c>
      <c r="Y150" s="25" t="s">
        <v>3456</v>
      </c>
      <c r="Z150" s="25" t="s">
        <v>3456</v>
      </c>
      <c r="AA150" s="25" t="s">
        <v>3456</v>
      </c>
      <c r="AB150" s="21" t="s">
        <v>0</v>
      </c>
      <c r="AC150" s="51"/>
    </row>
    <row r="151" spans="1:29" s="20" customFormat="1" ht="26.25" customHeight="1" x14ac:dyDescent="0.2">
      <c r="A151" s="19">
        <v>66100</v>
      </c>
      <c r="B151" s="20" t="s">
        <v>3192</v>
      </c>
      <c r="C151" s="20" t="s">
        <v>3193</v>
      </c>
      <c r="D151" s="20" t="s">
        <v>829</v>
      </c>
      <c r="E151" s="25" t="s">
        <v>729</v>
      </c>
      <c r="F151" s="25" t="s">
        <v>70</v>
      </c>
      <c r="G151" s="21">
        <v>41609</v>
      </c>
      <c r="H151" s="21"/>
      <c r="I151" s="22" t="s">
        <v>61</v>
      </c>
      <c r="J151" s="25" t="s">
        <v>70</v>
      </c>
      <c r="K151" s="27"/>
      <c r="L151" s="21"/>
      <c r="M151" s="33"/>
      <c r="N151" s="25" t="s">
        <v>3456</v>
      </c>
      <c r="O151" s="25" t="s">
        <v>70</v>
      </c>
      <c r="P151" s="25" t="s">
        <v>70</v>
      </c>
      <c r="Q151" s="25" t="s">
        <v>70</v>
      </c>
      <c r="R151" s="21" t="s">
        <v>3456</v>
      </c>
      <c r="S151" s="25" t="s">
        <v>3456</v>
      </c>
      <c r="T151" s="23" t="s">
        <v>3456</v>
      </c>
      <c r="U151" s="25" t="s">
        <v>70</v>
      </c>
      <c r="V151" s="25" t="s">
        <v>70</v>
      </c>
      <c r="W151" s="25" t="s">
        <v>70</v>
      </c>
      <c r="X151" s="25" t="s">
        <v>3456</v>
      </c>
      <c r="Y151" s="25" t="s">
        <v>3456</v>
      </c>
      <c r="Z151" s="25" t="s">
        <v>3456</v>
      </c>
      <c r="AA151" s="25" t="s">
        <v>3456</v>
      </c>
      <c r="AB151" s="21" t="s">
        <v>3456</v>
      </c>
      <c r="AC151" s="51" t="s">
        <v>3456</v>
      </c>
    </row>
    <row r="152" spans="1:29" s="20" customFormat="1" ht="26.25" customHeight="1" x14ac:dyDescent="0.2">
      <c r="A152" s="19">
        <v>60290</v>
      </c>
      <c r="B152" s="20" t="s">
        <v>2818</v>
      </c>
      <c r="C152" s="20" t="s">
        <v>2819</v>
      </c>
      <c r="D152" s="20" t="s">
        <v>2820</v>
      </c>
      <c r="E152" s="25" t="s">
        <v>1233</v>
      </c>
      <c r="F152" s="25" t="s">
        <v>70</v>
      </c>
      <c r="G152" s="21">
        <v>39023</v>
      </c>
      <c r="H152" s="21"/>
      <c r="I152" s="22" t="s">
        <v>61</v>
      </c>
      <c r="J152" s="25" t="s">
        <v>70</v>
      </c>
      <c r="K152" s="27"/>
      <c r="L152" s="21"/>
      <c r="M152" s="33"/>
      <c r="N152" s="25" t="s">
        <v>70</v>
      </c>
      <c r="O152" s="25" t="s">
        <v>3456</v>
      </c>
      <c r="P152" s="25" t="s">
        <v>70</v>
      </c>
      <c r="Q152" s="25" t="s">
        <v>70</v>
      </c>
      <c r="R152" s="21" t="s">
        <v>3456</v>
      </c>
      <c r="S152" s="25" t="s">
        <v>3456</v>
      </c>
      <c r="T152" s="23" t="s">
        <v>3456</v>
      </c>
      <c r="U152" s="25" t="s">
        <v>3456</v>
      </c>
      <c r="V152" s="25" t="s">
        <v>3456</v>
      </c>
      <c r="W152" s="25" t="s">
        <v>70</v>
      </c>
      <c r="X152" s="25" t="s">
        <v>3456</v>
      </c>
      <c r="Y152" s="25" t="s">
        <v>3456</v>
      </c>
      <c r="Z152" s="25" t="s">
        <v>3456</v>
      </c>
      <c r="AA152" s="25" t="s">
        <v>3456</v>
      </c>
      <c r="AB152" s="21" t="s">
        <v>3456</v>
      </c>
      <c r="AC152" s="51"/>
    </row>
    <row r="153" spans="1:29" s="20" customFormat="1" ht="26.25" customHeight="1" x14ac:dyDescent="0.2">
      <c r="A153" s="19">
        <v>80305</v>
      </c>
      <c r="B153" s="20" t="s">
        <v>4607</v>
      </c>
      <c r="C153" s="20" t="s">
        <v>4608</v>
      </c>
      <c r="D153" s="20" t="s">
        <v>1101</v>
      </c>
      <c r="E153" s="25" t="s">
        <v>493</v>
      </c>
      <c r="F153" s="25" t="s">
        <v>70</v>
      </c>
      <c r="G153" s="21">
        <v>44984</v>
      </c>
      <c r="H153" s="21"/>
      <c r="I153" s="22" t="s">
        <v>71</v>
      </c>
      <c r="J153" s="25" t="s">
        <v>3456</v>
      </c>
      <c r="K153" s="27" t="s">
        <v>4280</v>
      </c>
      <c r="L153" s="21" t="s">
        <v>3456</v>
      </c>
      <c r="M153" s="33"/>
      <c r="N153" s="25"/>
      <c r="O153" s="25"/>
      <c r="P153" s="25"/>
      <c r="Q153" s="25"/>
      <c r="R153" s="21"/>
      <c r="S153" s="25"/>
      <c r="T153" s="23"/>
      <c r="U153" s="25" t="s">
        <v>3456</v>
      </c>
      <c r="V153" s="25" t="s">
        <v>3456</v>
      </c>
      <c r="W153" s="25" t="s">
        <v>70</v>
      </c>
      <c r="X153" s="25" t="s">
        <v>3456</v>
      </c>
      <c r="Y153" s="25" t="s">
        <v>3456</v>
      </c>
      <c r="Z153" s="25" t="s">
        <v>3456</v>
      </c>
      <c r="AA153" s="25" t="s">
        <v>3456</v>
      </c>
      <c r="AB153" s="21" t="s">
        <v>3456</v>
      </c>
      <c r="AC153" s="51" t="s">
        <v>3456</v>
      </c>
    </row>
    <row r="154" spans="1:29" s="20" customFormat="1" ht="26.25" customHeight="1" x14ac:dyDescent="0.2">
      <c r="A154" s="19">
        <v>61185</v>
      </c>
      <c r="B154" s="20" t="s">
        <v>2864</v>
      </c>
      <c r="C154" s="20" t="s">
        <v>2865</v>
      </c>
      <c r="D154" s="20" t="s">
        <v>2866</v>
      </c>
      <c r="E154" s="25" t="s">
        <v>3519</v>
      </c>
      <c r="F154" s="25" t="s">
        <v>70</v>
      </c>
      <c r="G154" s="21">
        <v>37621</v>
      </c>
      <c r="H154" s="21"/>
      <c r="I154" s="22" t="s">
        <v>61</v>
      </c>
      <c r="J154" s="25" t="s">
        <v>70</v>
      </c>
      <c r="K154" s="27"/>
      <c r="L154" s="21"/>
      <c r="M154" s="33"/>
      <c r="N154" s="25" t="s">
        <v>70</v>
      </c>
      <c r="O154" s="25" t="s">
        <v>70</v>
      </c>
      <c r="P154" s="25" t="s">
        <v>70</v>
      </c>
      <c r="Q154" s="25" t="s">
        <v>70</v>
      </c>
      <c r="R154" s="21" t="s">
        <v>3456</v>
      </c>
      <c r="S154" s="25" t="s">
        <v>3456</v>
      </c>
      <c r="T154" s="23" t="s">
        <v>3456</v>
      </c>
      <c r="U154" s="25" t="s">
        <v>3456</v>
      </c>
      <c r="V154" s="25" t="s">
        <v>3456</v>
      </c>
      <c r="W154" s="25" t="s">
        <v>70</v>
      </c>
      <c r="X154" s="25" t="s">
        <v>3456</v>
      </c>
      <c r="Y154" s="25" t="s">
        <v>3456</v>
      </c>
      <c r="Z154" s="25" t="s">
        <v>3456</v>
      </c>
      <c r="AA154" s="25" t="s">
        <v>3456</v>
      </c>
      <c r="AB154" s="21" t="s">
        <v>0</v>
      </c>
      <c r="AC154" s="51"/>
    </row>
    <row r="155" spans="1:29" s="20" customFormat="1" ht="26.25" customHeight="1" x14ac:dyDescent="0.2">
      <c r="A155" s="19">
        <v>81487</v>
      </c>
      <c r="B155" s="20" t="s">
        <v>4317</v>
      </c>
      <c r="C155" s="20" t="s">
        <v>4318</v>
      </c>
      <c r="D155" s="20" t="s">
        <v>703</v>
      </c>
      <c r="E155" s="25" t="s">
        <v>570</v>
      </c>
      <c r="F155" s="25" t="s">
        <v>70</v>
      </c>
      <c r="G155" s="21">
        <v>45014</v>
      </c>
      <c r="H155" s="21"/>
      <c r="I155" s="22" t="s">
        <v>61</v>
      </c>
      <c r="J155" s="25" t="s">
        <v>3456</v>
      </c>
      <c r="K155" s="27"/>
      <c r="L155" s="21"/>
      <c r="M155" s="33"/>
      <c r="N155" s="25" t="s">
        <v>3456</v>
      </c>
      <c r="O155" s="25" t="s">
        <v>3456</v>
      </c>
      <c r="P155" s="25" t="s">
        <v>3456</v>
      </c>
      <c r="Q155" s="25" t="s">
        <v>70</v>
      </c>
      <c r="R155" s="21" t="s">
        <v>3456</v>
      </c>
      <c r="S155" s="25" t="s">
        <v>3456</v>
      </c>
      <c r="T155" s="23" t="s">
        <v>3456</v>
      </c>
      <c r="U155" s="25" t="s">
        <v>3456</v>
      </c>
      <c r="V155" s="25" t="s">
        <v>3456</v>
      </c>
      <c r="W155" s="25" t="s">
        <v>70</v>
      </c>
      <c r="X155" s="25" t="s">
        <v>3456</v>
      </c>
      <c r="Y155" s="25" t="s">
        <v>3456</v>
      </c>
      <c r="Z155" s="25" t="s">
        <v>3456</v>
      </c>
      <c r="AA155" s="25" t="s">
        <v>3456</v>
      </c>
      <c r="AB155" s="21" t="s">
        <v>3456</v>
      </c>
      <c r="AC155" s="51" t="s">
        <v>3456</v>
      </c>
    </row>
    <row r="156" spans="1:29" s="20" customFormat="1" ht="26.25" customHeight="1" x14ac:dyDescent="0.2">
      <c r="A156" s="19">
        <v>78274</v>
      </c>
      <c r="B156" s="20" t="s">
        <v>2628</v>
      </c>
      <c r="C156" s="20" t="s">
        <v>2629</v>
      </c>
      <c r="D156" s="20" t="s">
        <v>512</v>
      </c>
      <c r="E156" s="25" t="s">
        <v>114</v>
      </c>
      <c r="F156" s="25" t="s">
        <v>70</v>
      </c>
      <c r="G156" s="21">
        <v>43361</v>
      </c>
      <c r="H156" s="21"/>
      <c r="I156" s="22" t="s">
        <v>61</v>
      </c>
      <c r="J156" s="25" t="s">
        <v>70</v>
      </c>
      <c r="K156" s="27"/>
      <c r="L156" s="21"/>
      <c r="M156" s="33"/>
      <c r="N156" s="25" t="s">
        <v>3456</v>
      </c>
      <c r="O156" s="25" t="s">
        <v>70</v>
      </c>
      <c r="P156" s="25" t="s">
        <v>70</v>
      </c>
      <c r="Q156" s="25" t="s">
        <v>70</v>
      </c>
      <c r="R156" s="21" t="s">
        <v>3456</v>
      </c>
      <c r="S156" s="25" t="s">
        <v>3456</v>
      </c>
      <c r="T156" s="23" t="s">
        <v>3456</v>
      </c>
      <c r="U156" s="25" t="s">
        <v>70</v>
      </c>
      <c r="V156" s="25" t="s">
        <v>70</v>
      </c>
      <c r="W156" s="25" t="s">
        <v>70</v>
      </c>
      <c r="X156" s="25" t="s">
        <v>3456</v>
      </c>
      <c r="Y156" s="25" t="s">
        <v>3456</v>
      </c>
      <c r="Z156" s="25" t="s">
        <v>3456</v>
      </c>
      <c r="AA156" s="25" t="s">
        <v>3456</v>
      </c>
      <c r="AB156" s="21" t="s">
        <v>3456</v>
      </c>
      <c r="AC156" s="51" t="s">
        <v>3456</v>
      </c>
    </row>
    <row r="157" spans="1:29" s="20" customFormat="1" ht="26.25" customHeight="1" x14ac:dyDescent="0.2">
      <c r="A157" s="19">
        <v>65409</v>
      </c>
      <c r="B157" s="20" t="s">
        <v>396</v>
      </c>
      <c r="C157" s="20" t="s">
        <v>397</v>
      </c>
      <c r="D157" s="20" t="s">
        <v>194</v>
      </c>
      <c r="E157" s="25" t="s">
        <v>729</v>
      </c>
      <c r="F157" s="25" t="s">
        <v>151</v>
      </c>
      <c r="G157" s="21">
        <v>40800</v>
      </c>
      <c r="H157" s="21"/>
      <c r="I157" s="22" t="s">
        <v>61</v>
      </c>
      <c r="J157" s="25" t="s">
        <v>70</v>
      </c>
      <c r="K157" s="27"/>
      <c r="L157" s="21"/>
      <c r="M157" s="33"/>
      <c r="N157" s="25" t="s">
        <v>3456</v>
      </c>
      <c r="O157" s="25" t="s">
        <v>3456</v>
      </c>
      <c r="P157" s="25" t="s">
        <v>70</v>
      </c>
      <c r="Q157" s="25" t="s">
        <v>70</v>
      </c>
      <c r="R157" s="21" t="s">
        <v>3456</v>
      </c>
      <c r="S157" s="25" t="s">
        <v>3456</v>
      </c>
      <c r="T157" s="23" t="s">
        <v>3456</v>
      </c>
      <c r="U157" s="25" t="s">
        <v>70</v>
      </c>
      <c r="V157" s="25" t="s">
        <v>70</v>
      </c>
      <c r="W157" s="25" t="s">
        <v>70</v>
      </c>
      <c r="X157" s="25" t="s">
        <v>3456</v>
      </c>
      <c r="Y157" s="25" t="s">
        <v>3456</v>
      </c>
      <c r="Z157" s="25" t="s">
        <v>3456</v>
      </c>
      <c r="AA157" s="25" t="s">
        <v>3456</v>
      </c>
      <c r="AB157" s="21" t="s">
        <v>3456</v>
      </c>
      <c r="AC157" s="51" t="s">
        <v>3456</v>
      </c>
    </row>
    <row r="158" spans="1:29" s="20" customFormat="1" ht="26.25" customHeight="1" x14ac:dyDescent="0.2">
      <c r="A158" s="19">
        <v>80485</v>
      </c>
      <c r="B158" s="20" t="s">
        <v>4067</v>
      </c>
      <c r="C158" s="20" t="s">
        <v>4066</v>
      </c>
      <c r="D158" s="20" t="s">
        <v>4065</v>
      </c>
      <c r="E158" s="25" t="s">
        <v>160</v>
      </c>
      <c r="F158" s="25" t="s">
        <v>70</v>
      </c>
      <c r="G158" s="21">
        <v>44791</v>
      </c>
      <c r="H158" s="21"/>
      <c r="I158" s="22" t="s">
        <v>71</v>
      </c>
      <c r="J158" s="25" t="s">
        <v>3456</v>
      </c>
      <c r="K158" s="27"/>
      <c r="L158" s="21"/>
      <c r="M158" s="33" t="s">
        <v>3456</v>
      </c>
      <c r="N158" s="25"/>
      <c r="O158" s="25"/>
      <c r="P158" s="25"/>
      <c r="Q158" s="25"/>
      <c r="R158" s="21"/>
      <c r="S158" s="25"/>
      <c r="T158" s="23"/>
      <c r="U158" s="25" t="s">
        <v>3456</v>
      </c>
      <c r="V158" s="25" t="s">
        <v>3456</v>
      </c>
      <c r="W158" s="25" t="s">
        <v>70</v>
      </c>
      <c r="X158" s="25" t="s">
        <v>3456</v>
      </c>
      <c r="Y158" s="25" t="s">
        <v>3456</v>
      </c>
      <c r="Z158" s="25" t="s">
        <v>3456</v>
      </c>
      <c r="AA158" s="25" t="s">
        <v>3456</v>
      </c>
      <c r="AB158" s="21" t="s">
        <v>3456</v>
      </c>
      <c r="AC158" s="51" t="s">
        <v>3456</v>
      </c>
    </row>
    <row r="159" spans="1:29" s="20" customFormat="1" ht="26.25" customHeight="1" x14ac:dyDescent="0.2">
      <c r="A159" s="19">
        <v>67250</v>
      </c>
      <c r="B159" s="20" t="s">
        <v>505</v>
      </c>
      <c r="C159" s="20" t="s">
        <v>506</v>
      </c>
      <c r="D159" s="20" t="s">
        <v>507</v>
      </c>
      <c r="E159" s="25" t="s">
        <v>3510</v>
      </c>
      <c r="F159" s="25" t="s">
        <v>70</v>
      </c>
      <c r="G159" s="21">
        <v>42818</v>
      </c>
      <c r="H159" s="21"/>
      <c r="I159" s="22" t="s">
        <v>61</v>
      </c>
      <c r="J159" s="25" t="s">
        <v>70</v>
      </c>
      <c r="K159" s="27"/>
      <c r="L159" s="21"/>
      <c r="M159" s="33"/>
      <c r="N159" s="25" t="s">
        <v>3456</v>
      </c>
      <c r="O159" s="25" t="s">
        <v>3456</v>
      </c>
      <c r="P159" s="25" t="s">
        <v>70</v>
      </c>
      <c r="Q159" s="25" t="s">
        <v>70</v>
      </c>
      <c r="R159" s="21" t="s">
        <v>3456</v>
      </c>
      <c r="S159" s="25" t="s">
        <v>3456</v>
      </c>
      <c r="T159" s="23" t="s">
        <v>3456</v>
      </c>
      <c r="U159" s="25" t="s">
        <v>70</v>
      </c>
      <c r="V159" s="25" t="s">
        <v>70</v>
      </c>
      <c r="W159" s="25" t="s">
        <v>70</v>
      </c>
      <c r="X159" s="25" t="s">
        <v>3456</v>
      </c>
      <c r="Y159" s="25" t="s">
        <v>3456</v>
      </c>
      <c r="Z159" s="25" t="s">
        <v>3456</v>
      </c>
      <c r="AA159" s="25" t="s">
        <v>3456</v>
      </c>
      <c r="AB159" s="21" t="s">
        <v>3456</v>
      </c>
      <c r="AC159" s="51" t="s">
        <v>3456</v>
      </c>
    </row>
    <row r="160" spans="1:29" s="20" customFormat="1" ht="26.25" customHeight="1" x14ac:dyDescent="0.2">
      <c r="A160" s="19">
        <v>62715</v>
      </c>
      <c r="B160" s="20" t="s">
        <v>965</v>
      </c>
      <c r="C160" s="20" t="s">
        <v>966</v>
      </c>
      <c r="D160" s="20" t="s">
        <v>3971</v>
      </c>
      <c r="E160" s="25" t="s">
        <v>133</v>
      </c>
      <c r="F160" s="25" t="s">
        <v>70</v>
      </c>
      <c r="G160" s="21">
        <v>38560</v>
      </c>
      <c r="H160" s="21">
        <v>45107</v>
      </c>
      <c r="I160" s="22" t="s">
        <v>71</v>
      </c>
      <c r="J160" s="25" t="s">
        <v>3456</v>
      </c>
      <c r="K160" s="27"/>
      <c r="L160" s="21"/>
      <c r="M160" s="33"/>
      <c r="N160" s="25"/>
      <c r="O160" s="25"/>
      <c r="P160" s="25"/>
      <c r="Q160" s="25"/>
      <c r="R160" s="21"/>
      <c r="S160" s="25"/>
      <c r="T160" s="23"/>
      <c r="U160" s="25" t="s">
        <v>3456</v>
      </c>
      <c r="V160" s="25" t="s">
        <v>3456</v>
      </c>
      <c r="W160" s="25" t="s">
        <v>70</v>
      </c>
      <c r="X160" s="25" t="s">
        <v>3456</v>
      </c>
      <c r="Y160" s="25" t="s">
        <v>3456</v>
      </c>
      <c r="Z160" s="25" t="s">
        <v>3456</v>
      </c>
      <c r="AA160" s="25" t="s">
        <v>3456</v>
      </c>
      <c r="AB160" s="21" t="s">
        <v>0</v>
      </c>
      <c r="AC160" s="51"/>
    </row>
    <row r="161" spans="1:29" s="20" customFormat="1" ht="26.25" customHeight="1" x14ac:dyDescent="0.2">
      <c r="A161" s="19">
        <v>78666</v>
      </c>
      <c r="B161" s="20" t="s">
        <v>1191</v>
      </c>
      <c r="C161" s="20" t="s">
        <v>1192</v>
      </c>
      <c r="D161" s="20" t="s">
        <v>1193</v>
      </c>
      <c r="E161" s="25" t="s">
        <v>114</v>
      </c>
      <c r="F161" s="25" t="s">
        <v>70</v>
      </c>
      <c r="G161" s="21">
        <v>43921</v>
      </c>
      <c r="H161" s="21"/>
      <c r="I161" s="22" t="s">
        <v>61</v>
      </c>
      <c r="J161" s="25" t="s">
        <v>70</v>
      </c>
      <c r="K161" s="27"/>
      <c r="L161" s="21"/>
      <c r="M161" s="33"/>
      <c r="N161" s="25" t="s">
        <v>3456</v>
      </c>
      <c r="O161" s="25" t="s">
        <v>3456</v>
      </c>
      <c r="P161" s="25" t="s">
        <v>3456</v>
      </c>
      <c r="Q161" s="25" t="s">
        <v>3456</v>
      </c>
      <c r="R161" s="21" t="s">
        <v>3456</v>
      </c>
      <c r="S161" s="25" t="s">
        <v>3456</v>
      </c>
      <c r="T161" s="23" t="s">
        <v>3456</v>
      </c>
      <c r="U161" s="25" t="s">
        <v>3456</v>
      </c>
      <c r="V161" s="25" t="s">
        <v>70</v>
      </c>
      <c r="W161" s="25" t="s">
        <v>70</v>
      </c>
      <c r="X161" s="25" t="s">
        <v>3456</v>
      </c>
      <c r="Y161" s="25" t="s">
        <v>3456</v>
      </c>
      <c r="Z161" s="25" t="s">
        <v>3456</v>
      </c>
      <c r="AA161" s="25" t="s">
        <v>3456</v>
      </c>
      <c r="AB161" s="21" t="s">
        <v>3456</v>
      </c>
      <c r="AC161" s="51" t="s">
        <v>3456</v>
      </c>
    </row>
    <row r="162" spans="1:29" s="20" customFormat="1" ht="26.25" customHeight="1" x14ac:dyDescent="0.2">
      <c r="A162" s="19">
        <v>78678</v>
      </c>
      <c r="B162" s="20" t="s">
        <v>4679</v>
      </c>
      <c r="C162" s="20" t="s">
        <v>3209</v>
      </c>
      <c r="D162" s="20" t="s">
        <v>944</v>
      </c>
      <c r="E162" s="25" t="s">
        <v>729</v>
      </c>
      <c r="F162" s="25" t="s">
        <v>70</v>
      </c>
      <c r="G162" s="21">
        <v>43435</v>
      </c>
      <c r="H162" s="21"/>
      <c r="I162" s="22" t="s">
        <v>61</v>
      </c>
      <c r="J162" s="25" t="s">
        <v>70</v>
      </c>
      <c r="K162" s="27"/>
      <c r="L162" s="21"/>
      <c r="M162" s="33"/>
      <c r="N162" s="25" t="s">
        <v>3456</v>
      </c>
      <c r="O162" s="25" t="s">
        <v>3456</v>
      </c>
      <c r="P162" s="25" t="s">
        <v>70</v>
      </c>
      <c r="Q162" s="25" t="s">
        <v>70</v>
      </c>
      <c r="R162" s="21" t="s">
        <v>3456</v>
      </c>
      <c r="S162" s="25" t="s">
        <v>3456</v>
      </c>
      <c r="T162" s="23" t="s">
        <v>3456</v>
      </c>
      <c r="U162" s="25" t="s">
        <v>70</v>
      </c>
      <c r="V162" s="25" t="s">
        <v>70</v>
      </c>
      <c r="W162" s="25" t="s">
        <v>70</v>
      </c>
      <c r="X162" s="25" t="s">
        <v>3456</v>
      </c>
      <c r="Y162" s="25" t="s">
        <v>3456</v>
      </c>
      <c r="Z162" s="25" t="s">
        <v>3456</v>
      </c>
      <c r="AA162" s="25" t="s">
        <v>3456</v>
      </c>
      <c r="AB162" s="21" t="s">
        <v>3456</v>
      </c>
      <c r="AC162" s="51" t="s">
        <v>3456</v>
      </c>
    </row>
    <row r="163" spans="1:29" s="20" customFormat="1" ht="26.25" customHeight="1" x14ac:dyDescent="0.2">
      <c r="A163" s="19">
        <v>78966</v>
      </c>
      <c r="B163" s="20" t="s">
        <v>4133</v>
      </c>
      <c r="C163" s="20" t="s">
        <v>2679</v>
      </c>
      <c r="D163" s="20" t="s">
        <v>2680</v>
      </c>
      <c r="E163" s="25" t="s">
        <v>1009</v>
      </c>
      <c r="F163" s="25" t="s">
        <v>70</v>
      </c>
      <c r="G163" s="21">
        <v>43829</v>
      </c>
      <c r="H163" s="21"/>
      <c r="I163" s="22" t="s">
        <v>61</v>
      </c>
      <c r="J163" s="25" t="s">
        <v>70</v>
      </c>
      <c r="K163" s="27"/>
      <c r="L163" s="21"/>
      <c r="M163" s="33"/>
      <c r="N163" s="25" t="s">
        <v>3456</v>
      </c>
      <c r="O163" s="25" t="s">
        <v>3456</v>
      </c>
      <c r="P163" s="25" t="s">
        <v>70</v>
      </c>
      <c r="Q163" s="25" t="s">
        <v>70</v>
      </c>
      <c r="R163" s="21" t="s">
        <v>3456</v>
      </c>
      <c r="S163" s="25" t="s">
        <v>3456</v>
      </c>
      <c r="T163" s="23" t="s">
        <v>3456</v>
      </c>
      <c r="U163" s="25" t="s">
        <v>3456</v>
      </c>
      <c r="V163" s="25" t="s">
        <v>70</v>
      </c>
      <c r="W163" s="25" t="s">
        <v>70</v>
      </c>
      <c r="X163" s="25" t="s">
        <v>3456</v>
      </c>
      <c r="Y163" s="25" t="s">
        <v>3456</v>
      </c>
      <c r="Z163" s="25" t="s">
        <v>3456</v>
      </c>
      <c r="AA163" s="25" t="s">
        <v>3456</v>
      </c>
      <c r="AB163" s="21" t="s">
        <v>3456</v>
      </c>
      <c r="AC163" s="51" t="s">
        <v>3456</v>
      </c>
    </row>
    <row r="164" spans="1:29" s="20" customFormat="1" ht="26.25" customHeight="1" x14ac:dyDescent="0.2">
      <c r="A164" s="19">
        <v>62698</v>
      </c>
      <c r="B164" s="20" t="s">
        <v>2111</v>
      </c>
      <c r="C164" s="20" t="s">
        <v>2112</v>
      </c>
      <c r="D164" s="20" t="s">
        <v>2113</v>
      </c>
      <c r="E164" s="25" t="s">
        <v>2114</v>
      </c>
      <c r="F164" s="25" t="s">
        <v>70</v>
      </c>
      <c r="G164" s="21">
        <v>39197</v>
      </c>
      <c r="H164" s="21"/>
      <c r="I164" s="22" t="s">
        <v>61</v>
      </c>
      <c r="J164" s="25" t="s">
        <v>70</v>
      </c>
      <c r="K164" s="27"/>
      <c r="L164" s="21"/>
      <c r="M164" s="33"/>
      <c r="N164" s="25" t="s">
        <v>70</v>
      </c>
      <c r="O164" s="25" t="s">
        <v>70</v>
      </c>
      <c r="P164" s="25" t="s">
        <v>70</v>
      </c>
      <c r="Q164" s="25" t="s">
        <v>70</v>
      </c>
      <c r="R164" s="21" t="s">
        <v>3456</v>
      </c>
      <c r="S164" s="25" t="s">
        <v>3456</v>
      </c>
      <c r="T164" s="23" t="s">
        <v>3456</v>
      </c>
      <c r="U164" s="25" t="s">
        <v>70</v>
      </c>
      <c r="V164" s="25" t="s">
        <v>70</v>
      </c>
      <c r="W164" s="25" t="s">
        <v>70</v>
      </c>
      <c r="X164" s="25" t="s">
        <v>3456</v>
      </c>
      <c r="Y164" s="25" t="s">
        <v>3456</v>
      </c>
      <c r="Z164" s="25" t="s">
        <v>3456</v>
      </c>
      <c r="AA164" s="25" t="s">
        <v>3456</v>
      </c>
      <c r="AB164" s="21" t="s">
        <v>0</v>
      </c>
      <c r="AC164" s="51" t="s">
        <v>3456</v>
      </c>
    </row>
    <row r="165" spans="1:29" s="20" customFormat="1" ht="26.25" customHeight="1" x14ac:dyDescent="0.2">
      <c r="A165" s="19">
        <v>63062</v>
      </c>
      <c r="B165" s="20" t="s">
        <v>2219</v>
      </c>
      <c r="C165" s="20" t="s">
        <v>2220</v>
      </c>
      <c r="D165" s="20" t="s">
        <v>2113</v>
      </c>
      <c r="E165" s="25" t="s">
        <v>2114</v>
      </c>
      <c r="F165" s="25" t="s">
        <v>70</v>
      </c>
      <c r="G165" s="21">
        <v>39197</v>
      </c>
      <c r="H165" s="21"/>
      <c r="I165" s="22" t="s">
        <v>61</v>
      </c>
      <c r="J165" s="25" t="s">
        <v>70</v>
      </c>
      <c r="K165" s="27"/>
      <c r="L165" s="21"/>
      <c r="M165" s="33"/>
      <c r="N165" s="25" t="s">
        <v>70</v>
      </c>
      <c r="O165" s="25" t="s">
        <v>70</v>
      </c>
      <c r="P165" s="25" t="s">
        <v>70</v>
      </c>
      <c r="Q165" s="25" t="s">
        <v>70</v>
      </c>
      <c r="R165" s="21" t="s">
        <v>3456</v>
      </c>
      <c r="S165" s="25" t="s">
        <v>3456</v>
      </c>
      <c r="T165" s="23" t="s">
        <v>3456</v>
      </c>
      <c r="U165" s="25" t="s">
        <v>70</v>
      </c>
      <c r="V165" s="25" t="s">
        <v>70</v>
      </c>
      <c r="W165" s="25" t="s">
        <v>70</v>
      </c>
      <c r="X165" s="25" t="s">
        <v>3456</v>
      </c>
      <c r="Y165" s="25" t="s">
        <v>3456</v>
      </c>
      <c r="Z165" s="25" t="s">
        <v>3456</v>
      </c>
      <c r="AA165" s="25" t="s">
        <v>3456</v>
      </c>
      <c r="AB165" s="21" t="s">
        <v>3456</v>
      </c>
      <c r="AC165" s="51" t="s">
        <v>3456</v>
      </c>
    </row>
    <row r="166" spans="1:29" s="20" customFormat="1" ht="26.25" customHeight="1" x14ac:dyDescent="0.2">
      <c r="A166" s="19">
        <v>67604</v>
      </c>
      <c r="B166" s="20" t="s">
        <v>104</v>
      </c>
      <c r="C166" s="20" t="s">
        <v>105</v>
      </c>
      <c r="D166" s="20" t="s">
        <v>4013</v>
      </c>
      <c r="E166" s="25" t="s">
        <v>102</v>
      </c>
      <c r="F166" s="25" t="s">
        <v>70</v>
      </c>
      <c r="G166" s="21">
        <v>42712</v>
      </c>
      <c r="H166" s="21"/>
      <c r="I166" s="22" t="s">
        <v>61</v>
      </c>
      <c r="J166" s="25" t="s">
        <v>70</v>
      </c>
      <c r="K166" s="27"/>
      <c r="L166" s="21"/>
      <c r="M166" s="33"/>
      <c r="N166" s="25" t="s">
        <v>3456</v>
      </c>
      <c r="O166" s="25" t="s">
        <v>70</v>
      </c>
      <c r="P166" s="25" t="s">
        <v>70</v>
      </c>
      <c r="Q166" s="25" t="s">
        <v>70</v>
      </c>
      <c r="R166" s="21" t="s">
        <v>3456</v>
      </c>
      <c r="S166" s="25" t="s">
        <v>3456</v>
      </c>
      <c r="T166" s="23" t="s">
        <v>3456</v>
      </c>
      <c r="U166" s="25" t="s">
        <v>70</v>
      </c>
      <c r="V166" s="25" t="s">
        <v>70</v>
      </c>
      <c r="W166" s="25" t="s">
        <v>70</v>
      </c>
      <c r="X166" s="25" t="s">
        <v>3456</v>
      </c>
      <c r="Y166" s="25" t="s">
        <v>3456</v>
      </c>
      <c r="Z166" s="25" t="s">
        <v>3456</v>
      </c>
      <c r="AA166" s="25" t="s">
        <v>3456</v>
      </c>
      <c r="AB166" s="21" t="s">
        <v>3456</v>
      </c>
      <c r="AC166" s="51" t="s">
        <v>3456</v>
      </c>
    </row>
    <row r="167" spans="1:29" s="20" customFormat="1" ht="26.25" customHeight="1" x14ac:dyDescent="0.2">
      <c r="A167" s="19">
        <v>65544</v>
      </c>
      <c r="B167" s="20" t="s">
        <v>1668</v>
      </c>
      <c r="C167" s="20" t="s">
        <v>1669</v>
      </c>
      <c r="D167" s="20" t="s">
        <v>365</v>
      </c>
      <c r="E167" s="25" t="s">
        <v>366</v>
      </c>
      <c r="F167" s="25" t="s">
        <v>70</v>
      </c>
      <c r="G167" s="21">
        <v>41332</v>
      </c>
      <c r="H167" s="21"/>
      <c r="I167" s="22" t="s">
        <v>61</v>
      </c>
      <c r="J167" s="25" t="s">
        <v>70</v>
      </c>
      <c r="K167" s="27"/>
      <c r="L167" s="21"/>
      <c r="M167" s="33"/>
      <c r="N167" s="25" t="s">
        <v>3456</v>
      </c>
      <c r="O167" s="25" t="s">
        <v>3456</v>
      </c>
      <c r="P167" s="25" t="s">
        <v>70</v>
      </c>
      <c r="Q167" s="25" t="s">
        <v>70</v>
      </c>
      <c r="R167" s="21" t="s">
        <v>3456</v>
      </c>
      <c r="S167" s="25" t="s">
        <v>3456</v>
      </c>
      <c r="T167" s="23" t="s">
        <v>3456</v>
      </c>
      <c r="U167" s="25" t="s">
        <v>3456</v>
      </c>
      <c r="V167" s="25" t="s">
        <v>70</v>
      </c>
      <c r="W167" s="25" t="s">
        <v>70</v>
      </c>
      <c r="X167" s="25" t="s">
        <v>3456</v>
      </c>
      <c r="Y167" s="25" t="s">
        <v>3456</v>
      </c>
      <c r="Z167" s="25" t="s">
        <v>3456</v>
      </c>
      <c r="AA167" s="25" t="s">
        <v>3456</v>
      </c>
      <c r="AB167" s="21" t="s">
        <v>3456</v>
      </c>
      <c r="AC167" s="51" t="s">
        <v>3456</v>
      </c>
    </row>
    <row r="168" spans="1:29" s="20" customFormat="1" ht="26.25" customHeight="1" x14ac:dyDescent="0.2">
      <c r="A168" s="19">
        <v>63023</v>
      </c>
      <c r="B168" s="20" t="s">
        <v>2210</v>
      </c>
      <c r="C168" s="20" t="s">
        <v>2211</v>
      </c>
      <c r="D168" s="20" t="s">
        <v>476</v>
      </c>
      <c r="E168" s="25" t="s">
        <v>209</v>
      </c>
      <c r="F168" s="25" t="s">
        <v>70</v>
      </c>
      <c r="G168" s="21">
        <v>39520</v>
      </c>
      <c r="H168" s="21"/>
      <c r="I168" s="22" t="s">
        <v>61</v>
      </c>
      <c r="J168" s="25" t="s">
        <v>70</v>
      </c>
      <c r="K168" s="27"/>
      <c r="L168" s="21"/>
      <c r="M168" s="33"/>
      <c r="N168" s="25" t="s">
        <v>70</v>
      </c>
      <c r="O168" s="25" t="s">
        <v>70</v>
      </c>
      <c r="P168" s="25" t="s">
        <v>70</v>
      </c>
      <c r="Q168" s="25" t="s">
        <v>70</v>
      </c>
      <c r="R168" s="21" t="s">
        <v>3456</v>
      </c>
      <c r="S168" s="25" t="s">
        <v>3456</v>
      </c>
      <c r="T168" s="23" t="s">
        <v>3456</v>
      </c>
      <c r="U168" s="25" t="s">
        <v>70</v>
      </c>
      <c r="V168" s="25" t="s">
        <v>70</v>
      </c>
      <c r="W168" s="25" t="s">
        <v>70</v>
      </c>
      <c r="X168" s="25" t="s">
        <v>3456</v>
      </c>
      <c r="Y168" s="25" t="s">
        <v>3456</v>
      </c>
      <c r="Z168" s="25" t="s">
        <v>3456</v>
      </c>
      <c r="AA168" s="25" t="s">
        <v>3456</v>
      </c>
      <c r="AB168" s="21" t="s">
        <v>3456</v>
      </c>
      <c r="AC168" s="51" t="s">
        <v>3456</v>
      </c>
    </row>
    <row r="169" spans="1:29" s="20" customFormat="1" ht="26.25" customHeight="1" x14ac:dyDescent="0.2">
      <c r="A169" s="19">
        <v>64950</v>
      </c>
      <c r="B169" s="20" t="s">
        <v>261</v>
      </c>
      <c r="C169" s="20" t="s">
        <v>262</v>
      </c>
      <c r="D169" s="20" t="s">
        <v>263</v>
      </c>
      <c r="E169" s="25" t="s">
        <v>264</v>
      </c>
      <c r="F169" s="25" t="s">
        <v>70</v>
      </c>
      <c r="G169" s="21">
        <v>40367</v>
      </c>
      <c r="H169" s="21"/>
      <c r="I169" s="22" t="s">
        <v>61</v>
      </c>
      <c r="J169" s="25" t="s">
        <v>70</v>
      </c>
      <c r="K169" s="27"/>
      <c r="L169" s="21"/>
      <c r="M169" s="33"/>
      <c r="N169" s="25" t="s">
        <v>70</v>
      </c>
      <c r="O169" s="25" t="s">
        <v>70</v>
      </c>
      <c r="P169" s="25" t="s">
        <v>70</v>
      </c>
      <c r="Q169" s="25" t="s">
        <v>70</v>
      </c>
      <c r="R169" s="21" t="s">
        <v>3456</v>
      </c>
      <c r="S169" s="25" t="s">
        <v>3456</v>
      </c>
      <c r="T169" s="23" t="s">
        <v>3456</v>
      </c>
      <c r="U169" s="25" t="s">
        <v>70</v>
      </c>
      <c r="V169" s="25" t="s">
        <v>70</v>
      </c>
      <c r="W169" s="25" t="s">
        <v>70</v>
      </c>
      <c r="X169" s="25" t="s">
        <v>3456</v>
      </c>
      <c r="Y169" s="25" t="s">
        <v>3456</v>
      </c>
      <c r="Z169" s="25" t="s">
        <v>3456</v>
      </c>
      <c r="AA169" s="25" t="s">
        <v>3456</v>
      </c>
      <c r="AB169" s="21" t="s">
        <v>3456</v>
      </c>
      <c r="AC169" s="51" t="s">
        <v>3456</v>
      </c>
    </row>
    <row r="170" spans="1:29" s="20" customFormat="1" ht="26.25" customHeight="1" x14ac:dyDescent="0.2">
      <c r="A170" s="19">
        <v>60594</v>
      </c>
      <c r="B170" s="20" t="s">
        <v>2882</v>
      </c>
      <c r="C170" s="20" t="s">
        <v>2883</v>
      </c>
      <c r="D170" s="20" t="s">
        <v>2884</v>
      </c>
      <c r="E170" s="25" t="s">
        <v>1233</v>
      </c>
      <c r="F170" s="25" t="s">
        <v>70</v>
      </c>
      <c r="G170" s="21">
        <v>38440</v>
      </c>
      <c r="H170" s="21"/>
      <c r="I170" s="22" t="s">
        <v>61</v>
      </c>
      <c r="J170" s="25" t="s">
        <v>70</v>
      </c>
      <c r="K170" s="27"/>
      <c r="L170" s="21"/>
      <c r="M170" s="33"/>
      <c r="N170" s="25" t="s">
        <v>70</v>
      </c>
      <c r="O170" s="25" t="s">
        <v>70</v>
      </c>
      <c r="P170" s="25" t="s">
        <v>70</v>
      </c>
      <c r="Q170" s="25" t="s">
        <v>70</v>
      </c>
      <c r="R170" s="21" t="s">
        <v>3456</v>
      </c>
      <c r="S170" s="25" t="s">
        <v>3456</v>
      </c>
      <c r="T170" s="23" t="s">
        <v>3456</v>
      </c>
      <c r="U170" s="25" t="s">
        <v>3456</v>
      </c>
      <c r="V170" s="25" t="s">
        <v>3456</v>
      </c>
      <c r="W170" s="25" t="s">
        <v>70</v>
      </c>
      <c r="X170" s="25" t="s">
        <v>3456</v>
      </c>
      <c r="Y170" s="25" t="s">
        <v>3456</v>
      </c>
      <c r="Z170" s="25" t="s">
        <v>3456</v>
      </c>
      <c r="AA170" s="25" t="s">
        <v>3456</v>
      </c>
      <c r="AB170" s="21" t="s">
        <v>0</v>
      </c>
      <c r="AC170" s="51"/>
    </row>
    <row r="171" spans="1:29" s="20" customFormat="1" ht="26.25" customHeight="1" x14ac:dyDescent="0.2">
      <c r="A171" s="19">
        <v>66580</v>
      </c>
      <c r="B171" s="20" t="s">
        <v>1558</v>
      </c>
      <c r="C171" s="20" t="s">
        <v>1559</v>
      </c>
      <c r="D171" s="20" t="s">
        <v>1560</v>
      </c>
      <c r="E171" s="25" t="s">
        <v>3510</v>
      </c>
      <c r="F171" s="25" t="s">
        <v>70</v>
      </c>
      <c r="G171" s="21">
        <v>42088</v>
      </c>
      <c r="H171" s="21"/>
      <c r="I171" s="22" t="s">
        <v>61</v>
      </c>
      <c r="J171" s="25" t="s">
        <v>70</v>
      </c>
      <c r="K171" s="27"/>
      <c r="L171" s="21"/>
      <c r="M171" s="33"/>
      <c r="N171" s="25" t="s">
        <v>3456</v>
      </c>
      <c r="O171" s="25" t="s">
        <v>70</v>
      </c>
      <c r="P171" s="25" t="s">
        <v>70</v>
      </c>
      <c r="Q171" s="25" t="s">
        <v>70</v>
      </c>
      <c r="R171" s="21" t="s">
        <v>3456</v>
      </c>
      <c r="S171" s="25" t="s">
        <v>3456</v>
      </c>
      <c r="T171" s="23" t="s">
        <v>3456</v>
      </c>
      <c r="U171" s="25" t="s">
        <v>3456</v>
      </c>
      <c r="V171" s="25" t="s">
        <v>3456</v>
      </c>
      <c r="W171" s="25" t="s">
        <v>3456</v>
      </c>
      <c r="X171" s="25" t="s">
        <v>3456</v>
      </c>
      <c r="Y171" s="25" t="s">
        <v>3456</v>
      </c>
      <c r="Z171" s="25" t="s">
        <v>3456</v>
      </c>
      <c r="AA171" s="25" t="s">
        <v>3456</v>
      </c>
      <c r="AB171" s="21" t="s">
        <v>3456</v>
      </c>
      <c r="AC171" s="51" t="s">
        <v>3456</v>
      </c>
    </row>
    <row r="172" spans="1:29" s="20" customFormat="1" ht="26.25" customHeight="1" x14ac:dyDescent="0.2">
      <c r="A172" s="19">
        <v>64398</v>
      </c>
      <c r="B172" s="20" t="s">
        <v>243</v>
      </c>
      <c r="C172" s="20" t="s">
        <v>244</v>
      </c>
      <c r="D172" s="20" t="s">
        <v>241</v>
      </c>
      <c r="E172" s="25" t="s">
        <v>242</v>
      </c>
      <c r="F172" s="25" t="s">
        <v>70</v>
      </c>
      <c r="G172" s="21">
        <v>40178</v>
      </c>
      <c r="H172" s="21"/>
      <c r="I172" s="22" t="s">
        <v>61</v>
      </c>
      <c r="J172" s="25" t="s">
        <v>70</v>
      </c>
      <c r="K172" s="27"/>
      <c r="L172" s="21"/>
      <c r="M172" s="33"/>
      <c r="N172" s="25" t="s">
        <v>70</v>
      </c>
      <c r="O172" s="25" t="s">
        <v>70</v>
      </c>
      <c r="P172" s="25" t="s">
        <v>70</v>
      </c>
      <c r="Q172" s="25" t="s">
        <v>70</v>
      </c>
      <c r="R172" s="21" t="s">
        <v>3456</v>
      </c>
      <c r="S172" s="25" t="s">
        <v>3456</v>
      </c>
      <c r="T172" s="23" t="s">
        <v>3456</v>
      </c>
      <c r="U172" s="25" t="s">
        <v>3456</v>
      </c>
      <c r="V172" s="25" t="s">
        <v>3456</v>
      </c>
      <c r="W172" s="25" t="s">
        <v>70</v>
      </c>
      <c r="X172" s="25" t="s">
        <v>3456</v>
      </c>
      <c r="Y172" s="25" t="s">
        <v>3456</v>
      </c>
      <c r="Z172" s="25" t="s">
        <v>3456</v>
      </c>
      <c r="AA172" s="25" t="s">
        <v>3456</v>
      </c>
      <c r="AB172" s="21" t="s">
        <v>3456</v>
      </c>
      <c r="AC172" s="51" t="s">
        <v>3456</v>
      </c>
    </row>
    <row r="173" spans="1:29" s="20" customFormat="1" ht="26.25" customHeight="1" x14ac:dyDescent="0.2">
      <c r="A173" s="19">
        <v>80809</v>
      </c>
      <c r="B173" s="20" t="s">
        <v>4196</v>
      </c>
      <c r="C173" s="20" t="s">
        <v>4195</v>
      </c>
      <c r="D173" s="20" t="s">
        <v>512</v>
      </c>
      <c r="E173" s="25" t="s">
        <v>114</v>
      </c>
      <c r="F173" s="25" t="s">
        <v>70</v>
      </c>
      <c r="G173" s="21">
        <v>44692</v>
      </c>
      <c r="H173" s="21"/>
      <c r="I173" s="22" t="s">
        <v>61</v>
      </c>
      <c r="J173" s="25" t="s">
        <v>3456</v>
      </c>
      <c r="K173" s="27"/>
      <c r="L173" s="21"/>
      <c r="M173" s="33"/>
      <c r="N173" s="25" t="s">
        <v>3456</v>
      </c>
      <c r="O173" s="25" t="s">
        <v>3456</v>
      </c>
      <c r="P173" s="25" t="s">
        <v>3456</v>
      </c>
      <c r="Q173" s="25" t="s">
        <v>70</v>
      </c>
      <c r="R173" s="21" t="s">
        <v>3456</v>
      </c>
      <c r="S173" s="25" t="s">
        <v>3456</v>
      </c>
      <c r="T173" s="23" t="s">
        <v>3456</v>
      </c>
      <c r="U173" s="25" t="s">
        <v>3456</v>
      </c>
      <c r="V173" s="25" t="s">
        <v>3456</v>
      </c>
      <c r="W173" s="25" t="s">
        <v>70</v>
      </c>
      <c r="X173" s="25" t="s">
        <v>3456</v>
      </c>
      <c r="Y173" s="25" t="s">
        <v>3456</v>
      </c>
      <c r="Z173" s="25" t="s">
        <v>3456</v>
      </c>
      <c r="AA173" s="25" t="s">
        <v>3456</v>
      </c>
      <c r="AB173" s="21" t="s">
        <v>3456</v>
      </c>
      <c r="AC173" s="51" t="s">
        <v>3456</v>
      </c>
    </row>
    <row r="174" spans="1:29" s="20" customFormat="1" ht="26.25" customHeight="1" x14ac:dyDescent="0.2">
      <c r="A174" s="19">
        <v>62505</v>
      </c>
      <c r="B174" s="20" t="s">
        <v>2950</v>
      </c>
      <c r="C174" s="20" t="s">
        <v>2951</v>
      </c>
      <c r="D174" s="20" t="s">
        <v>2952</v>
      </c>
      <c r="E174" s="25" t="s">
        <v>3984</v>
      </c>
      <c r="F174" s="25" t="s">
        <v>566</v>
      </c>
      <c r="G174" s="21">
        <v>38715</v>
      </c>
      <c r="H174" s="21"/>
      <c r="I174" s="22" t="s">
        <v>61</v>
      </c>
      <c r="J174" s="25" t="s">
        <v>70</v>
      </c>
      <c r="K174" s="27"/>
      <c r="L174" s="21"/>
      <c r="M174" s="33"/>
      <c r="N174" s="25" t="s">
        <v>70</v>
      </c>
      <c r="O174" s="25" t="s">
        <v>70</v>
      </c>
      <c r="P174" s="25" t="s">
        <v>70</v>
      </c>
      <c r="Q174" s="25" t="s">
        <v>70</v>
      </c>
      <c r="R174" s="21" t="s">
        <v>3456</v>
      </c>
      <c r="S174" s="25" t="s">
        <v>3456</v>
      </c>
      <c r="T174" s="23" t="s">
        <v>3456</v>
      </c>
      <c r="U174" s="25" t="s">
        <v>70</v>
      </c>
      <c r="V174" s="25" t="s">
        <v>70</v>
      </c>
      <c r="W174" s="25" t="s">
        <v>70</v>
      </c>
      <c r="X174" s="25" t="s">
        <v>3456</v>
      </c>
      <c r="Y174" s="25" t="s">
        <v>3456</v>
      </c>
      <c r="Z174" s="25" t="s">
        <v>3456</v>
      </c>
      <c r="AA174" s="25" t="s">
        <v>3456</v>
      </c>
      <c r="AB174" s="21" t="s">
        <v>0</v>
      </c>
      <c r="AC174" s="51"/>
    </row>
    <row r="175" spans="1:29" s="20" customFormat="1" ht="26.25" customHeight="1" x14ac:dyDescent="0.2">
      <c r="A175" s="19">
        <v>66333</v>
      </c>
      <c r="B175" s="20" t="s">
        <v>3052</v>
      </c>
      <c r="C175" s="20" t="s">
        <v>3053</v>
      </c>
      <c r="D175" s="20" t="s">
        <v>994</v>
      </c>
      <c r="E175" s="25" t="s">
        <v>995</v>
      </c>
      <c r="F175" s="25" t="s">
        <v>70</v>
      </c>
      <c r="G175" s="21">
        <v>42093</v>
      </c>
      <c r="H175" s="21"/>
      <c r="I175" s="22" t="s">
        <v>61</v>
      </c>
      <c r="J175" s="25" t="s">
        <v>70</v>
      </c>
      <c r="K175" s="27"/>
      <c r="L175" s="21"/>
      <c r="M175" s="33"/>
      <c r="N175" s="25" t="s">
        <v>3456</v>
      </c>
      <c r="O175" s="25" t="s">
        <v>70</v>
      </c>
      <c r="P175" s="25" t="s">
        <v>70</v>
      </c>
      <c r="Q175" s="25" t="s">
        <v>70</v>
      </c>
      <c r="R175" s="21" t="s">
        <v>3456</v>
      </c>
      <c r="S175" s="25" t="s">
        <v>3456</v>
      </c>
      <c r="T175" s="23" t="s">
        <v>3456</v>
      </c>
      <c r="U175" s="25" t="s">
        <v>70</v>
      </c>
      <c r="V175" s="25" t="s">
        <v>70</v>
      </c>
      <c r="W175" s="25" t="s">
        <v>70</v>
      </c>
      <c r="X175" s="25" t="s">
        <v>3456</v>
      </c>
      <c r="Y175" s="25" t="s">
        <v>3456</v>
      </c>
      <c r="Z175" s="25" t="s">
        <v>3456</v>
      </c>
      <c r="AA175" s="25" t="s">
        <v>3456</v>
      </c>
      <c r="AB175" s="21" t="s">
        <v>3456</v>
      </c>
      <c r="AC175" s="51" t="s">
        <v>3456</v>
      </c>
    </row>
    <row r="176" spans="1:29" s="20" customFormat="1" ht="26.25" customHeight="1" x14ac:dyDescent="0.2">
      <c r="A176" s="19">
        <v>79272</v>
      </c>
      <c r="B176" s="20" t="s">
        <v>815</v>
      </c>
      <c r="C176" s="20" t="s">
        <v>816</v>
      </c>
      <c r="D176" s="20" t="s">
        <v>817</v>
      </c>
      <c r="E176" s="25" t="s">
        <v>818</v>
      </c>
      <c r="F176" s="25" t="s">
        <v>70</v>
      </c>
      <c r="G176" s="21">
        <v>43902</v>
      </c>
      <c r="H176" s="21"/>
      <c r="I176" s="22" t="s">
        <v>61</v>
      </c>
      <c r="J176" s="25" t="s">
        <v>70</v>
      </c>
      <c r="K176" s="27"/>
      <c r="L176" s="21"/>
      <c r="M176" s="33"/>
      <c r="N176" s="25" t="s">
        <v>3456</v>
      </c>
      <c r="O176" s="25" t="s">
        <v>3456</v>
      </c>
      <c r="P176" s="25" t="s">
        <v>70</v>
      </c>
      <c r="Q176" s="25" t="s">
        <v>70</v>
      </c>
      <c r="R176" s="21" t="s">
        <v>3456</v>
      </c>
      <c r="S176" s="25" t="s">
        <v>3456</v>
      </c>
      <c r="T176" s="23" t="s">
        <v>3456</v>
      </c>
      <c r="U176" s="25" t="s">
        <v>3456</v>
      </c>
      <c r="V176" s="25" t="s">
        <v>70</v>
      </c>
      <c r="W176" s="25" t="s">
        <v>70</v>
      </c>
      <c r="X176" s="25" t="s">
        <v>3456</v>
      </c>
      <c r="Y176" s="25" t="s">
        <v>3456</v>
      </c>
      <c r="Z176" s="25" t="s">
        <v>3456</v>
      </c>
      <c r="AA176" s="25" t="s">
        <v>3456</v>
      </c>
      <c r="AB176" s="21" t="s">
        <v>3456</v>
      </c>
      <c r="AC176" s="51" t="s">
        <v>3456</v>
      </c>
    </row>
    <row r="177" spans="1:29" s="20" customFormat="1" ht="26.25" customHeight="1" x14ac:dyDescent="0.2">
      <c r="A177" s="19">
        <v>65275</v>
      </c>
      <c r="B177" s="20" t="s">
        <v>384</v>
      </c>
      <c r="C177" s="20" t="s">
        <v>385</v>
      </c>
      <c r="D177" s="20" t="s">
        <v>386</v>
      </c>
      <c r="E177" s="25" t="s">
        <v>109</v>
      </c>
      <c r="F177" s="25" t="s">
        <v>70</v>
      </c>
      <c r="G177" s="21">
        <v>40830</v>
      </c>
      <c r="H177" s="21"/>
      <c r="I177" s="22" t="s">
        <v>61</v>
      </c>
      <c r="J177" s="25" t="s">
        <v>70</v>
      </c>
      <c r="K177" s="27"/>
      <c r="L177" s="21"/>
      <c r="M177" s="33"/>
      <c r="N177" s="25" t="s">
        <v>3456</v>
      </c>
      <c r="O177" s="25" t="s">
        <v>70</v>
      </c>
      <c r="P177" s="25" t="s">
        <v>70</v>
      </c>
      <c r="Q177" s="25" t="s">
        <v>70</v>
      </c>
      <c r="R177" s="21" t="s">
        <v>3456</v>
      </c>
      <c r="S177" s="25" t="s">
        <v>3456</v>
      </c>
      <c r="T177" s="23" t="s">
        <v>3456</v>
      </c>
      <c r="U177" s="25" t="s">
        <v>70</v>
      </c>
      <c r="V177" s="25" t="s">
        <v>70</v>
      </c>
      <c r="W177" s="25" t="s">
        <v>70</v>
      </c>
      <c r="X177" s="25" t="s">
        <v>3456</v>
      </c>
      <c r="Y177" s="25" t="s">
        <v>3456</v>
      </c>
      <c r="Z177" s="25" t="s">
        <v>3456</v>
      </c>
      <c r="AA177" s="25" t="s">
        <v>3456</v>
      </c>
      <c r="AB177" s="21" t="s">
        <v>3456</v>
      </c>
      <c r="AC177" s="51" t="s">
        <v>3456</v>
      </c>
    </row>
    <row r="178" spans="1:29" s="20" customFormat="1" ht="26.25" customHeight="1" x14ac:dyDescent="0.2">
      <c r="A178" s="19">
        <v>66059</v>
      </c>
      <c r="B178" s="20" t="s">
        <v>1699</v>
      </c>
      <c r="C178" s="20" t="s">
        <v>1700</v>
      </c>
      <c r="D178" s="20" t="s">
        <v>648</v>
      </c>
      <c r="E178" s="25" t="s">
        <v>288</v>
      </c>
      <c r="F178" s="25" t="s">
        <v>70</v>
      </c>
      <c r="G178" s="21">
        <v>42307</v>
      </c>
      <c r="H178" s="21"/>
      <c r="I178" s="22" t="s">
        <v>61</v>
      </c>
      <c r="J178" s="25" t="s">
        <v>70</v>
      </c>
      <c r="K178" s="27"/>
      <c r="L178" s="21"/>
      <c r="M178" s="33"/>
      <c r="N178" s="25" t="s">
        <v>3456</v>
      </c>
      <c r="O178" s="25" t="s">
        <v>3456</v>
      </c>
      <c r="P178" s="25" t="s">
        <v>70</v>
      </c>
      <c r="Q178" s="25" t="s">
        <v>70</v>
      </c>
      <c r="R178" s="21" t="s">
        <v>3456</v>
      </c>
      <c r="S178" s="25" t="s">
        <v>3456</v>
      </c>
      <c r="T178" s="23" t="s">
        <v>3456</v>
      </c>
      <c r="U178" s="25" t="s">
        <v>70</v>
      </c>
      <c r="V178" s="25" t="s">
        <v>70</v>
      </c>
      <c r="W178" s="25" t="s">
        <v>70</v>
      </c>
      <c r="X178" s="25" t="s">
        <v>3456</v>
      </c>
      <c r="Y178" s="25" t="s">
        <v>3456</v>
      </c>
      <c r="Z178" s="25" t="s">
        <v>3456</v>
      </c>
      <c r="AA178" s="25" t="s">
        <v>3456</v>
      </c>
      <c r="AB178" s="21" t="s">
        <v>3456</v>
      </c>
      <c r="AC178" s="51" t="s">
        <v>3456</v>
      </c>
    </row>
    <row r="179" spans="1:29" s="20" customFormat="1" ht="26.25" customHeight="1" x14ac:dyDescent="0.2">
      <c r="A179" s="19">
        <v>80281</v>
      </c>
      <c r="B179" s="20" t="s">
        <v>4249</v>
      </c>
      <c r="C179" s="20" t="s">
        <v>4248</v>
      </c>
      <c r="D179" s="20" t="s">
        <v>1870</v>
      </c>
      <c r="E179" s="25" t="s">
        <v>102</v>
      </c>
      <c r="F179" s="25" t="s">
        <v>70</v>
      </c>
      <c r="G179" s="21">
        <v>44795</v>
      </c>
      <c r="H179" s="21"/>
      <c r="I179" s="22" t="s">
        <v>71</v>
      </c>
      <c r="J179" s="25" t="s">
        <v>3456</v>
      </c>
      <c r="K179" s="27" t="s">
        <v>4280</v>
      </c>
      <c r="L179" s="21" t="s">
        <v>3456</v>
      </c>
      <c r="M179" s="33"/>
      <c r="N179" s="25"/>
      <c r="O179" s="25"/>
      <c r="P179" s="25"/>
      <c r="Q179" s="25"/>
      <c r="R179" s="21"/>
      <c r="S179" s="25"/>
      <c r="T179" s="23"/>
      <c r="U179" s="25" t="s">
        <v>3456</v>
      </c>
      <c r="V179" s="25" t="s">
        <v>3456</v>
      </c>
      <c r="W179" s="25" t="s">
        <v>70</v>
      </c>
      <c r="X179" s="25" t="s">
        <v>3456</v>
      </c>
      <c r="Y179" s="25" t="s">
        <v>3456</v>
      </c>
      <c r="Z179" s="25" t="s">
        <v>3456</v>
      </c>
      <c r="AA179" s="25" t="s">
        <v>3456</v>
      </c>
      <c r="AB179" s="21" t="s">
        <v>3456</v>
      </c>
      <c r="AC179" s="51" t="s">
        <v>3456</v>
      </c>
    </row>
    <row r="180" spans="1:29" s="20" customFormat="1" ht="26.25" customHeight="1" x14ac:dyDescent="0.2">
      <c r="A180" s="19">
        <v>65638</v>
      </c>
      <c r="B180" s="20" t="s">
        <v>1658</v>
      </c>
      <c r="C180" s="20" t="s">
        <v>1659</v>
      </c>
      <c r="D180" s="20" t="s">
        <v>1660</v>
      </c>
      <c r="E180" s="25" t="s">
        <v>296</v>
      </c>
      <c r="F180" s="25" t="s">
        <v>70</v>
      </c>
      <c r="G180" s="21">
        <v>41213</v>
      </c>
      <c r="H180" s="21"/>
      <c r="I180" s="22" t="s">
        <v>61</v>
      </c>
      <c r="J180" s="25" t="s">
        <v>70</v>
      </c>
      <c r="K180" s="27"/>
      <c r="L180" s="21"/>
      <c r="M180" s="33"/>
      <c r="N180" s="25" t="s">
        <v>3456</v>
      </c>
      <c r="O180" s="25" t="s">
        <v>3456</v>
      </c>
      <c r="P180" s="25" t="s">
        <v>70</v>
      </c>
      <c r="Q180" s="25" t="s">
        <v>70</v>
      </c>
      <c r="R180" s="21" t="s">
        <v>3456</v>
      </c>
      <c r="S180" s="25" t="s">
        <v>3456</v>
      </c>
      <c r="T180" s="23" t="s">
        <v>3456</v>
      </c>
      <c r="U180" s="25" t="s">
        <v>70</v>
      </c>
      <c r="V180" s="25" t="s">
        <v>70</v>
      </c>
      <c r="W180" s="25" t="s">
        <v>70</v>
      </c>
      <c r="X180" s="25" t="s">
        <v>3456</v>
      </c>
      <c r="Y180" s="25" t="s">
        <v>3456</v>
      </c>
      <c r="Z180" s="25" t="s">
        <v>3456</v>
      </c>
      <c r="AA180" s="25" t="s">
        <v>3456</v>
      </c>
      <c r="AB180" s="21" t="s">
        <v>3456</v>
      </c>
      <c r="AC180" s="51" t="s">
        <v>3456</v>
      </c>
    </row>
    <row r="181" spans="1:29" s="20" customFormat="1" ht="26.25" customHeight="1" x14ac:dyDescent="0.2">
      <c r="A181" s="19">
        <v>65075</v>
      </c>
      <c r="B181" s="20" t="s">
        <v>351</v>
      </c>
      <c r="C181" s="20" t="s">
        <v>352</v>
      </c>
      <c r="D181" s="20" t="s">
        <v>3980</v>
      </c>
      <c r="E181" s="25" t="s">
        <v>114</v>
      </c>
      <c r="F181" s="25" t="s">
        <v>70</v>
      </c>
      <c r="G181" s="21">
        <v>40430</v>
      </c>
      <c r="H181" s="21"/>
      <c r="I181" s="22" t="s">
        <v>61</v>
      </c>
      <c r="J181" s="25" t="s">
        <v>70</v>
      </c>
      <c r="K181" s="27"/>
      <c r="L181" s="21"/>
      <c r="M181" s="33"/>
      <c r="N181" s="25" t="s">
        <v>70</v>
      </c>
      <c r="O181" s="25" t="s">
        <v>70</v>
      </c>
      <c r="P181" s="25" t="s">
        <v>70</v>
      </c>
      <c r="Q181" s="25" t="s">
        <v>70</v>
      </c>
      <c r="R181" s="21" t="s">
        <v>3456</v>
      </c>
      <c r="S181" s="25" t="s">
        <v>3456</v>
      </c>
      <c r="T181" s="23" t="s">
        <v>3456</v>
      </c>
      <c r="U181" s="25" t="s">
        <v>70</v>
      </c>
      <c r="V181" s="25" t="s">
        <v>70</v>
      </c>
      <c r="W181" s="25" t="s">
        <v>70</v>
      </c>
      <c r="X181" s="25" t="s">
        <v>3456</v>
      </c>
      <c r="Y181" s="25" t="s">
        <v>3456</v>
      </c>
      <c r="Z181" s="25" t="s">
        <v>3456</v>
      </c>
      <c r="AA181" s="25" t="s">
        <v>3456</v>
      </c>
      <c r="AB181" s="21" t="s">
        <v>0</v>
      </c>
      <c r="AC181" s="51" t="s">
        <v>3456</v>
      </c>
    </row>
    <row r="182" spans="1:29" s="20" customFormat="1" ht="26.25" customHeight="1" x14ac:dyDescent="0.2">
      <c r="A182" s="19">
        <v>79024</v>
      </c>
      <c r="B182" s="20" t="s">
        <v>3684</v>
      </c>
      <c r="C182" s="20" t="s">
        <v>3683</v>
      </c>
      <c r="D182" s="20" t="s">
        <v>440</v>
      </c>
      <c r="E182" s="25" t="s">
        <v>63</v>
      </c>
      <c r="F182" s="25" t="s">
        <v>70</v>
      </c>
      <c r="G182" s="21">
        <v>44463</v>
      </c>
      <c r="H182" s="21"/>
      <c r="I182" s="22" t="s">
        <v>71</v>
      </c>
      <c r="J182" s="25" t="s">
        <v>3456</v>
      </c>
      <c r="K182" s="27" t="s">
        <v>4280</v>
      </c>
      <c r="L182" s="21" t="s">
        <v>3456</v>
      </c>
      <c r="M182" s="33"/>
      <c r="N182" s="25"/>
      <c r="O182" s="25"/>
      <c r="P182" s="25"/>
      <c r="Q182" s="25"/>
      <c r="R182" s="21"/>
      <c r="S182" s="25"/>
      <c r="T182" s="23"/>
      <c r="U182" s="25" t="s">
        <v>3456</v>
      </c>
      <c r="V182" s="25" t="s">
        <v>3456</v>
      </c>
      <c r="W182" s="25" t="s">
        <v>70</v>
      </c>
      <c r="X182" s="25" t="s">
        <v>3456</v>
      </c>
      <c r="Y182" s="25" t="s">
        <v>3456</v>
      </c>
      <c r="Z182" s="25" t="s">
        <v>3456</v>
      </c>
      <c r="AA182" s="25" t="s">
        <v>3456</v>
      </c>
      <c r="AB182" s="21" t="s">
        <v>3456</v>
      </c>
      <c r="AC182" s="51" t="s">
        <v>3456</v>
      </c>
    </row>
    <row r="183" spans="1:29" s="20" customFormat="1" ht="26.25" customHeight="1" x14ac:dyDescent="0.2">
      <c r="A183" s="19">
        <v>81307</v>
      </c>
      <c r="B183" s="20" t="s">
        <v>4229</v>
      </c>
      <c r="C183" s="20" t="s">
        <v>4228</v>
      </c>
      <c r="D183" s="20" t="s">
        <v>4227</v>
      </c>
      <c r="E183" s="25" t="s">
        <v>132</v>
      </c>
      <c r="F183" s="25" t="s">
        <v>70</v>
      </c>
      <c r="G183" s="21">
        <v>44917</v>
      </c>
      <c r="H183" s="21"/>
      <c r="I183" s="22" t="s">
        <v>61</v>
      </c>
      <c r="J183" s="25" t="s">
        <v>3456</v>
      </c>
      <c r="K183" s="27"/>
      <c r="L183" s="21"/>
      <c r="M183" s="33"/>
      <c r="N183" s="25" t="s">
        <v>3456</v>
      </c>
      <c r="O183" s="25" t="s">
        <v>3456</v>
      </c>
      <c r="P183" s="25" t="s">
        <v>3456</v>
      </c>
      <c r="Q183" s="25" t="s">
        <v>70</v>
      </c>
      <c r="R183" s="21" t="s">
        <v>3456</v>
      </c>
      <c r="S183" s="25" t="s">
        <v>3456</v>
      </c>
      <c r="T183" s="23" t="s">
        <v>3456</v>
      </c>
      <c r="U183" s="25" t="s">
        <v>3456</v>
      </c>
      <c r="V183" s="25" t="s">
        <v>3456</v>
      </c>
      <c r="W183" s="25" t="s">
        <v>70</v>
      </c>
      <c r="X183" s="25" t="s">
        <v>3456</v>
      </c>
      <c r="Y183" s="25" t="s">
        <v>3456</v>
      </c>
      <c r="Z183" s="25" t="s">
        <v>3456</v>
      </c>
      <c r="AA183" s="25" t="s">
        <v>3456</v>
      </c>
      <c r="AB183" s="21" t="s">
        <v>3456</v>
      </c>
      <c r="AC183" s="51" t="s">
        <v>3456</v>
      </c>
    </row>
    <row r="184" spans="1:29" s="20" customFormat="1" ht="26.25" customHeight="1" x14ac:dyDescent="0.2">
      <c r="A184" s="19">
        <v>67714</v>
      </c>
      <c r="B184" s="20" t="s">
        <v>3998</v>
      </c>
      <c r="C184" s="20" t="s">
        <v>3997</v>
      </c>
      <c r="D184" s="20" t="s">
        <v>2911</v>
      </c>
      <c r="E184" s="25" t="s">
        <v>670</v>
      </c>
      <c r="F184" s="25" t="s">
        <v>70</v>
      </c>
      <c r="G184" s="21">
        <v>44823</v>
      </c>
      <c r="H184" s="21"/>
      <c r="I184" s="22" t="s">
        <v>71</v>
      </c>
      <c r="J184" s="25" t="s">
        <v>3456</v>
      </c>
      <c r="K184" s="27" t="s">
        <v>4280</v>
      </c>
      <c r="L184" s="21" t="s">
        <v>3456</v>
      </c>
      <c r="M184" s="33"/>
      <c r="N184" s="25"/>
      <c r="O184" s="25"/>
      <c r="P184" s="25"/>
      <c r="Q184" s="25"/>
      <c r="R184" s="21"/>
      <c r="S184" s="25"/>
      <c r="T184" s="23"/>
      <c r="U184" s="25" t="s">
        <v>3456</v>
      </c>
      <c r="V184" s="25" t="s">
        <v>3456</v>
      </c>
      <c r="W184" s="25" t="s">
        <v>70</v>
      </c>
      <c r="X184" s="25" t="s">
        <v>3456</v>
      </c>
      <c r="Y184" s="25" t="s">
        <v>3456</v>
      </c>
      <c r="Z184" s="25" t="s">
        <v>3456</v>
      </c>
      <c r="AA184" s="25" t="s">
        <v>3456</v>
      </c>
      <c r="AB184" s="21" t="s">
        <v>3456</v>
      </c>
      <c r="AC184" s="51" t="s">
        <v>3456</v>
      </c>
    </row>
    <row r="185" spans="1:29" s="20" customFormat="1" ht="26.25" customHeight="1" x14ac:dyDescent="0.2">
      <c r="A185" s="19">
        <v>62814</v>
      </c>
      <c r="B185" s="20" t="s">
        <v>2953</v>
      </c>
      <c r="C185" s="20" t="s">
        <v>2954</v>
      </c>
      <c r="D185" s="20" t="s">
        <v>2893</v>
      </c>
      <c r="E185" s="25" t="s">
        <v>1249</v>
      </c>
      <c r="F185" s="25" t="s">
        <v>70</v>
      </c>
      <c r="G185" s="21">
        <v>38860</v>
      </c>
      <c r="H185" s="21"/>
      <c r="I185" s="22" t="s">
        <v>61</v>
      </c>
      <c r="J185" s="25" t="s">
        <v>70</v>
      </c>
      <c r="K185" s="27"/>
      <c r="L185" s="21"/>
      <c r="M185" s="33"/>
      <c r="N185" s="25" t="s">
        <v>70</v>
      </c>
      <c r="O185" s="25" t="s">
        <v>70</v>
      </c>
      <c r="P185" s="25" t="s">
        <v>70</v>
      </c>
      <c r="Q185" s="25" t="s">
        <v>70</v>
      </c>
      <c r="R185" s="21" t="s">
        <v>3456</v>
      </c>
      <c r="S185" s="25" t="s">
        <v>3456</v>
      </c>
      <c r="T185" s="23" t="s">
        <v>3456</v>
      </c>
      <c r="U185" s="25" t="s">
        <v>3456</v>
      </c>
      <c r="V185" s="25" t="s">
        <v>3456</v>
      </c>
      <c r="W185" s="25" t="s">
        <v>70</v>
      </c>
      <c r="X185" s="25" t="s">
        <v>3456</v>
      </c>
      <c r="Y185" s="25" t="s">
        <v>3456</v>
      </c>
      <c r="Z185" s="25" t="s">
        <v>3456</v>
      </c>
      <c r="AA185" s="25" t="s">
        <v>3456</v>
      </c>
      <c r="AB185" s="21" t="s">
        <v>0</v>
      </c>
      <c r="AC185" s="51"/>
    </row>
    <row r="186" spans="1:29" s="20" customFormat="1" ht="26.25" customHeight="1" x14ac:dyDescent="0.2">
      <c r="A186" s="19">
        <v>79490</v>
      </c>
      <c r="B186" s="20" t="s">
        <v>942</v>
      </c>
      <c r="C186" s="20" t="s">
        <v>943</v>
      </c>
      <c r="D186" s="20" t="s">
        <v>944</v>
      </c>
      <c r="E186" s="25" t="s">
        <v>729</v>
      </c>
      <c r="F186" s="25" t="s">
        <v>70</v>
      </c>
      <c r="G186" s="21">
        <v>44013</v>
      </c>
      <c r="H186" s="21"/>
      <c r="I186" s="22" t="s">
        <v>61</v>
      </c>
      <c r="J186" s="25" t="s">
        <v>70</v>
      </c>
      <c r="K186" s="27"/>
      <c r="L186" s="21"/>
      <c r="M186" s="33"/>
      <c r="N186" s="25" t="s">
        <v>3456</v>
      </c>
      <c r="O186" s="25" t="s">
        <v>3456</v>
      </c>
      <c r="P186" s="25" t="s">
        <v>70</v>
      </c>
      <c r="Q186" s="25" t="s">
        <v>70</v>
      </c>
      <c r="R186" s="21" t="s">
        <v>3456</v>
      </c>
      <c r="S186" s="25" t="s">
        <v>3456</v>
      </c>
      <c r="T186" s="23" t="s">
        <v>3456</v>
      </c>
      <c r="U186" s="25" t="s">
        <v>3456</v>
      </c>
      <c r="V186" s="25" t="s">
        <v>3456</v>
      </c>
      <c r="W186" s="25" t="s">
        <v>70</v>
      </c>
      <c r="X186" s="25" t="s">
        <v>3456</v>
      </c>
      <c r="Y186" s="25" t="s">
        <v>3456</v>
      </c>
      <c r="Z186" s="25" t="s">
        <v>3456</v>
      </c>
      <c r="AA186" s="25" t="s">
        <v>3456</v>
      </c>
      <c r="AB186" s="21" t="s">
        <v>3456</v>
      </c>
      <c r="AC186" s="51" t="s">
        <v>3456</v>
      </c>
    </row>
    <row r="187" spans="1:29" s="20" customFormat="1" ht="26.25" customHeight="1" x14ac:dyDescent="0.2">
      <c r="A187" s="19">
        <v>65203</v>
      </c>
      <c r="B187" s="20" t="s">
        <v>4192</v>
      </c>
      <c r="C187" s="20" t="s">
        <v>1524</v>
      </c>
      <c r="D187" s="20" t="s">
        <v>1525</v>
      </c>
      <c r="E187" s="25" t="s">
        <v>566</v>
      </c>
      <c r="F187" s="25" t="s">
        <v>70</v>
      </c>
      <c r="G187" s="21">
        <v>40816</v>
      </c>
      <c r="H187" s="21"/>
      <c r="I187" s="22" t="s">
        <v>61</v>
      </c>
      <c r="J187" s="25" t="s">
        <v>70</v>
      </c>
      <c r="K187" s="27"/>
      <c r="L187" s="21"/>
      <c r="M187" s="33"/>
      <c r="N187" s="25" t="s">
        <v>3456</v>
      </c>
      <c r="O187" s="25" t="s">
        <v>3456</v>
      </c>
      <c r="P187" s="25" t="s">
        <v>70</v>
      </c>
      <c r="Q187" s="25" t="s">
        <v>70</v>
      </c>
      <c r="R187" s="21" t="s">
        <v>3456</v>
      </c>
      <c r="S187" s="25" t="s">
        <v>3456</v>
      </c>
      <c r="T187" s="23" t="s">
        <v>3456</v>
      </c>
      <c r="U187" s="25" t="s">
        <v>3456</v>
      </c>
      <c r="V187" s="25" t="s">
        <v>3456</v>
      </c>
      <c r="W187" s="25" t="s">
        <v>3456</v>
      </c>
      <c r="X187" s="25" t="s">
        <v>3456</v>
      </c>
      <c r="Y187" s="25" t="s">
        <v>3456</v>
      </c>
      <c r="Z187" s="25" t="s">
        <v>3456</v>
      </c>
      <c r="AA187" s="25" t="s">
        <v>3456</v>
      </c>
      <c r="AB187" s="21" t="s">
        <v>3456</v>
      </c>
      <c r="AC187" s="51" t="s">
        <v>3456</v>
      </c>
    </row>
    <row r="188" spans="1:29" s="20" customFormat="1" ht="26.25" customHeight="1" x14ac:dyDescent="0.2">
      <c r="A188" s="19">
        <v>67258</v>
      </c>
      <c r="B188" s="20" t="s">
        <v>1578</v>
      </c>
      <c r="C188" s="20" t="s">
        <v>1579</v>
      </c>
      <c r="D188" s="20" t="s">
        <v>1580</v>
      </c>
      <c r="E188" s="25" t="s">
        <v>258</v>
      </c>
      <c r="F188" s="25" t="s">
        <v>70</v>
      </c>
      <c r="G188" s="21">
        <v>42492</v>
      </c>
      <c r="H188" s="21"/>
      <c r="I188" s="22" t="s">
        <v>61</v>
      </c>
      <c r="J188" s="25" t="s">
        <v>70</v>
      </c>
      <c r="K188" s="27"/>
      <c r="L188" s="21"/>
      <c r="M188" s="33"/>
      <c r="N188" s="25" t="s">
        <v>3456</v>
      </c>
      <c r="O188" s="25" t="s">
        <v>3456</v>
      </c>
      <c r="P188" s="25" t="s">
        <v>70</v>
      </c>
      <c r="Q188" s="25" t="s">
        <v>70</v>
      </c>
      <c r="R188" s="21" t="s">
        <v>3456</v>
      </c>
      <c r="S188" s="25" t="s">
        <v>3456</v>
      </c>
      <c r="T188" s="23" t="s">
        <v>3456</v>
      </c>
      <c r="U188" s="25" t="s">
        <v>3456</v>
      </c>
      <c r="V188" s="25" t="s">
        <v>3456</v>
      </c>
      <c r="W188" s="25" t="s">
        <v>3456</v>
      </c>
      <c r="X188" s="25" t="s">
        <v>3456</v>
      </c>
      <c r="Y188" s="25" t="s">
        <v>3456</v>
      </c>
      <c r="Z188" s="25" t="s">
        <v>3456</v>
      </c>
      <c r="AA188" s="25" t="s">
        <v>3456</v>
      </c>
      <c r="AB188" s="21" t="s">
        <v>3456</v>
      </c>
      <c r="AC188" s="51" t="s">
        <v>3456</v>
      </c>
    </row>
    <row r="189" spans="1:29" s="20" customFormat="1" ht="26.25" customHeight="1" x14ac:dyDescent="0.2">
      <c r="A189" s="19">
        <v>80099</v>
      </c>
      <c r="B189" s="20" t="s">
        <v>3668</v>
      </c>
      <c r="C189" s="20" t="s">
        <v>3667</v>
      </c>
      <c r="D189" s="20" t="s">
        <v>512</v>
      </c>
      <c r="E189" s="25" t="s">
        <v>114</v>
      </c>
      <c r="F189" s="25" t="s">
        <v>70</v>
      </c>
      <c r="G189" s="21">
        <v>44377</v>
      </c>
      <c r="H189" s="21"/>
      <c r="I189" s="22" t="s">
        <v>61</v>
      </c>
      <c r="J189" s="25" t="s">
        <v>3456</v>
      </c>
      <c r="K189" s="27"/>
      <c r="L189" s="21"/>
      <c r="M189" s="33"/>
      <c r="N189" s="25" t="s">
        <v>3456</v>
      </c>
      <c r="O189" s="25" t="s">
        <v>3456</v>
      </c>
      <c r="P189" s="25" t="s">
        <v>3456</v>
      </c>
      <c r="Q189" s="25" t="s">
        <v>70</v>
      </c>
      <c r="R189" s="21" t="s">
        <v>3456</v>
      </c>
      <c r="S189" s="25" t="s">
        <v>3456</v>
      </c>
      <c r="T189" s="23" t="s">
        <v>3456</v>
      </c>
      <c r="U189" s="25" t="s">
        <v>3456</v>
      </c>
      <c r="V189" s="25" t="s">
        <v>3456</v>
      </c>
      <c r="W189" s="25" t="s">
        <v>70</v>
      </c>
      <c r="X189" s="25" t="s">
        <v>3456</v>
      </c>
      <c r="Y189" s="25" t="s">
        <v>3456</v>
      </c>
      <c r="Z189" s="25" t="s">
        <v>3456</v>
      </c>
      <c r="AA189" s="25" t="s">
        <v>3456</v>
      </c>
      <c r="AB189" s="21" t="s">
        <v>3456</v>
      </c>
      <c r="AC189" s="51" t="s">
        <v>3456</v>
      </c>
    </row>
    <row r="190" spans="1:29" s="20" customFormat="1" ht="26.25" customHeight="1" x14ac:dyDescent="0.2">
      <c r="A190" s="19">
        <v>66393</v>
      </c>
      <c r="B190" s="20" t="s">
        <v>1727</v>
      </c>
      <c r="C190" s="20" t="s">
        <v>1728</v>
      </c>
      <c r="D190" s="20" t="s">
        <v>1729</v>
      </c>
      <c r="E190" s="25" t="s">
        <v>1041</v>
      </c>
      <c r="F190" s="25" t="s">
        <v>70</v>
      </c>
      <c r="G190" s="21">
        <v>41788</v>
      </c>
      <c r="H190" s="21"/>
      <c r="I190" s="22" t="s">
        <v>61</v>
      </c>
      <c r="J190" s="25" t="s">
        <v>70</v>
      </c>
      <c r="K190" s="27"/>
      <c r="L190" s="21"/>
      <c r="M190" s="33"/>
      <c r="N190" s="25" t="s">
        <v>3456</v>
      </c>
      <c r="O190" s="25" t="s">
        <v>70</v>
      </c>
      <c r="P190" s="25" t="s">
        <v>70</v>
      </c>
      <c r="Q190" s="25" t="s">
        <v>70</v>
      </c>
      <c r="R190" s="21" t="s">
        <v>3456</v>
      </c>
      <c r="S190" s="25" t="s">
        <v>3456</v>
      </c>
      <c r="T190" s="23" t="s">
        <v>3456</v>
      </c>
      <c r="U190" s="25" t="s">
        <v>70</v>
      </c>
      <c r="V190" s="25" t="s">
        <v>70</v>
      </c>
      <c r="W190" s="25" t="s">
        <v>70</v>
      </c>
      <c r="X190" s="25" t="s">
        <v>3456</v>
      </c>
      <c r="Y190" s="25" t="s">
        <v>3456</v>
      </c>
      <c r="Z190" s="25" t="s">
        <v>3456</v>
      </c>
      <c r="AA190" s="25" t="s">
        <v>3456</v>
      </c>
      <c r="AB190" s="21" t="s">
        <v>3456</v>
      </c>
      <c r="AC190" s="51" t="s">
        <v>3456</v>
      </c>
    </row>
    <row r="191" spans="1:29" s="20" customFormat="1" ht="26.25" customHeight="1" x14ac:dyDescent="0.2">
      <c r="A191" s="19">
        <v>79255</v>
      </c>
      <c r="B191" s="20" t="s">
        <v>4131</v>
      </c>
      <c r="C191" s="20" t="s">
        <v>4130</v>
      </c>
      <c r="D191" s="20" t="s">
        <v>1804</v>
      </c>
      <c r="E191" s="25" t="s">
        <v>3501</v>
      </c>
      <c r="F191" s="25" t="s">
        <v>70</v>
      </c>
      <c r="G191" s="21">
        <v>44642</v>
      </c>
      <c r="H191" s="21"/>
      <c r="I191" s="22" t="s">
        <v>71</v>
      </c>
      <c r="J191" s="25" t="s">
        <v>3456</v>
      </c>
      <c r="K191" s="27"/>
      <c r="L191" s="21"/>
      <c r="M191" s="33" t="s">
        <v>3456</v>
      </c>
      <c r="N191" s="25"/>
      <c r="O191" s="25"/>
      <c r="P191" s="25"/>
      <c r="Q191" s="25"/>
      <c r="R191" s="21"/>
      <c r="S191" s="25"/>
      <c r="T191" s="23"/>
      <c r="U191" s="25" t="s">
        <v>3456</v>
      </c>
      <c r="V191" s="25" t="s">
        <v>3456</v>
      </c>
      <c r="W191" s="25" t="s">
        <v>70</v>
      </c>
      <c r="X191" s="25" t="s">
        <v>3456</v>
      </c>
      <c r="Y191" s="25" t="s">
        <v>3456</v>
      </c>
      <c r="Z191" s="25" t="s">
        <v>3456</v>
      </c>
      <c r="AA191" s="25" t="s">
        <v>3456</v>
      </c>
      <c r="AB191" s="21" t="s">
        <v>3456</v>
      </c>
      <c r="AC191" s="51" t="s">
        <v>3456</v>
      </c>
    </row>
    <row r="192" spans="1:29" s="20" customFormat="1" ht="26.25" customHeight="1" x14ac:dyDescent="0.2">
      <c r="A192" s="19">
        <v>82171</v>
      </c>
      <c r="B192" s="20" t="s">
        <v>4530</v>
      </c>
      <c r="C192" s="20" t="s">
        <v>4531</v>
      </c>
      <c r="D192" s="20" t="s">
        <v>1436</v>
      </c>
      <c r="E192" s="25" t="s">
        <v>160</v>
      </c>
      <c r="F192" s="25" t="s">
        <v>70</v>
      </c>
      <c r="G192" s="21">
        <v>44256</v>
      </c>
      <c r="H192" s="21"/>
      <c r="I192" s="22" t="s">
        <v>61</v>
      </c>
      <c r="J192" s="25" t="s">
        <v>3456</v>
      </c>
      <c r="K192" s="27"/>
      <c r="L192" s="21"/>
      <c r="M192" s="33"/>
      <c r="N192" s="25" t="s">
        <v>3456</v>
      </c>
      <c r="O192" s="25" t="s">
        <v>3456</v>
      </c>
      <c r="P192" s="25" t="s">
        <v>3456</v>
      </c>
      <c r="Q192" s="25" t="s">
        <v>70</v>
      </c>
      <c r="R192" s="21" t="s">
        <v>3456</v>
      </c>
      <c r="S192" s="25" t="s">
        <v>3456</v>
      </c>
      <c r="T192" s="23" t="s">
        <v>3456</v>
      </c>
      <c r="U192" s="25" t="s">
        <v>3456</v>
      </c>
      <c r="V192" s="25" t="s">
        <v>3456</v>
      </c>
      <c r="W192" s="25" t="s">
        <v>70</v>
      </c>
      <c r="X192" s="25" t="s">
        <v>3456</v>
      </c>
      <c r="Y192" s="25" t="s">
        <v>3456</v>
      </c>
      <c r="Z192" s="25" t="s">
        <v>3456</v>
      </c>
      <c r="AA192" s="25" t="s">
        <v>3456</v>
      </c>
      <c r="AB192" s="21" t="s">
        <v>3456</v>
      </c>
      <c r="AC192" s="51"/>
    </row>
    <row r="193" spans="1:29" s="20" customFormat="1" ht="26.25" customHeight="1" x14ac:dyDescent="0.2">
      <c r="A193" s="19">
        <v>82157</v>
      </c>
      <c r="B193" s="20" t="s">
        <v>4493</v>
      </c>
      <c r="C193" s="20" t="s">
        <v>4494</v>
      </c>
      <c r="D193" s="20" t="s">
        <v>4461</v>
      </c>
      <c r="E193" s="25" t="s">
        <v>3987</v>
      </c>
      <c r="F193" s="25" t="s">
        <v>70</v>
      </c>
      <c r="G193" s="21">
        <v>42712</v>
      </c>
      <c r="H193" s="21"/>
      <c r="I193" s="22" t="s">
        <v>61</v>
      </c>
      <c r="J193" s="25" t="s">
        <v>70</v>
      </c>
      <c r="K193" s="27"/>
      <c r="L193" s="21"/>
      <c r="M193" s="33"/>
      <c r="N193" s="25" t="s">
        <v>3456</v>
      </c>
      <c r="O193" s="25" t="s">
        <v>3456</v>
      </c>
      <c r="P193" s="25" t="s">
        <v>3456</v>
      </c>
      <c r="Q193" s="25" t="s">
        <v>70</v>
      </c>
      <c r="R193" s="21" t="s">
        <v>3456</v>
      </c>
      <c r="S193" s="25" t="s">
        <v>3456</v>
      </c>
      <c r="T193" s="23" t="s">
        <v>3456</v>
      </c>
      <c r="U193" s="25" t="s">
        <v>3456</v>
      </c>
      <c r="V193" s="25" t="s">
        <v>3456</v>
      </c>
      <c r="W193" s="25" t="s">
        <v>70</v>
      </c>
      <c r="X193" s="25" t="s">
        <v>3456</v>
      </c>
      <c r="Y193" s="25" t="s">
        <v>3456</v>
      </c>
      <c r="Z193" s="25" t="s">
        <v>3456</v>
      </c>
      <c r="AA193" s="25" t="s">
        <v>3456</v>
      </c>
      <c r="AB193" s="21" t="s">
        <v>3456</v>
      </c>
      <c r="AC193" s="51" t="s">
        <v>3456</v>
      </c>
    </row>
    <row r="194" spans="1:29" s="20" customFormat="1" ht="26.25" customHeight="1" x14ac:dyDescent="0.2">
      <c r="A194" s="19">
        <v>66206</v>
      </c>
      <c r="B194" s="20" t="s">
        <v>3046</v>
      </c>
      <c r="C194" s="20" t="s">
        <v>3047</v>
      </c>
      <c r="D194" s="20" t="s">
        <v>3048</v>
      </c>
      <c r="E194" s="25" t="s">
        <v>670</v>
      </c>
      <c r="F194" s="25" t="s">
        <v>70</v>
      </c>
      <c r="G194" s="21">
        <v>41703</v>
      </c>
      <c r="H194" s="21"/>
      <c r="I194" s="22" t="s">
        <v>61</v>
      </c>
      <c r="J194" s="25" t="s">
        <v>70</v>
      </c>
      <c r="K194" s="27"/>
      <c r="L194" s="21"/>
      <c r="M194" s="33"/>
      <c r="N194" s="25" t="s">
        <v>3456</v>
      </c>
      <c r="O194" s="25" t="s">
        <v>3456</v>
      </c>
      <c r="P194" s="25" t="s">
        <v>70</v>
      </c>
      <c r="Q194" s="25" t="s">
        <v>70</v>
      </c>
      <c r="R194" s="21" t="s">
        <v>3456</v>
      </c>
      <c r="S194" s="25" t="s">
        <v>3456</v>
      </c>
      <c r="T194" s="23" t="s">
        <v>3456</v>
      </c>
      <c r="U194" s="25" t="s">
        <v>3456</v>
      </c>
      <c r="V194" s="25" t="s">
        <v>70</v>
      </c>
      <c r="W194" s="25" t="s">
        <v>70</v>
      </c>
      <c r="X194" s="25" t="s">
        <v>3456</v>
      </c>
      <c r="Y194" s="25" t="s">
        <v>3456</v>
      </c>
      <c r="Z194" s="25" t="s">
        <v>3456</v>
      </c>
      <c r="AA194" s="25" t="s">
        <v>3456</v>
      </c>
      <c r="AB194" s="21" t="s">
        <v>3456</v>
      </c>
      <c r="AC194" s="51" t="s">
        <v>3456</v>
      </c>
    </row>
    <row r="195" spans="1:29" s="20" customFormat="1" ht="26.25" customHeight="1" x14ac:dyDescent="0.2">
      <c r="A195" s="19">
        <v>78299</v>
      </c>
      <c r="B195" s="20" t="s">
        <v>3230</v>
      </c>
      <c r="C195" s="20" t="s">
        <v>3231</v>
      </c>
      <c r="D195" s="20" t="s">
        <v>3048</v>
      </c>
      <c r="E195" s="25" t="s">
        <v>273</v>
      </c>
      <c r="F195" s="25" t="s">
        <v>70</v>
      </c>
      <c r="G195" s="21">
        <v>43280</v>
      </c>
      <c r="H195" s="21"/>
      <c r="I195" s="22" t="s">
        <v>61</v>
      </c>
      <c r="J195" s="25" t="s">
        <v>70</v>
      </c>
      <c r="K195" s="27"/>
      <c r="L195" s="21"/>
      <c r="M195" s="33"/>
      <c r="N195" s="25" t="s">
        <v>3456</v>
      </c>
      <c r="O195" s="25" t="s">
        <v>3456</v>
      </c>
      <c r="P195" s="25" t="s">
        <v>70</v>
      </c>
      <c r="Q195" s="25" t="s">
        <v>70</v>
      </c>
      <c r="R195" s="21" t="s">
        <v>3456</v>
      </c>
      <c r="S195" s="25" t="s">
        <v>3456</v>
      </c>
      <c r="T195" s="23" t="s">
        <v>3456</v>
      </c>
      <c r="U195" s="25" t="s">
        <v>3456</v>
      </c>
      <c r="V195" s="25" t="s">
        <v>70</v>
      </c>
      <c r="W195" s="25" t="s">
        <v>70</v>
      </c>
      <c r="X195" s="25" t="s">
        <v>3456</v>
      </c>
      <c r="Y195" s="25" t="s">
        <v>3456</v>
      </c>
      <c r="Z195" s="25" t="s">
        <v>3456</v>
      </c>
      <c r="AA195" s="25" t="s">
        <v>3456</v>
      </c>
      <c r="AB195" s="21" t="s">
        <v>3456</v>
      </c>
      <c r="AC195" s="51" t="s">
        <v>3456</v>
      </c>
    </row>
    <row r="196" spans="1:29" s="20" customFormat="1" ht="26.25" customHeight="1" x14ac:dyDescent="0.2">
      <c r="A196" s="19">
        <v>78821</v>
      </c>
      <c r="B196" s="20" t="s">
        <v>3232</v>
      </c>
      <c r="C196" s="20" t="s">
        <v>3233</v>
      </c>
      <c r="D196" s="20" t="s">
        <v>3048</v>
      </c>
      <c r="E196" s="25" t="s">
        <v>273</v>
      </c>
      <c r="F196" s="25" t="s">
        <v>70</v>
      </c>
      <c r="G196" s="21">
        <v>43783</v>
      </c>
      <c r="H196" s="21"/>
      <c r="I196" s="22" t="s">
        <v>61</v>
      </c>
      <c r="J196" s="25" t="s">
        <v>70</v>
      </c>
      <c r="K196" s="27"/>
      <c r="L196" s="21"/>
      <c r="M196" s="33"/>
      <c r="N196" s="25" t="s">
        <v>3456</v>
      </c>
      <c r="O196" s="25" t="s">
        <v>3456</v>
      </c>
      <c r="P196" s="25" t="s">
        <v>70</v>
      </c>
      <c r="Q196" s="25" t="s">
        <v>70</v>
      </c>
      <c r="R196" s="21" t="s">
        <v>3456</v>
      </c>
      <c r="S196" s="25" t="s">
        <v>3456</v>
      </c>
      <c r="T196" s="23" t="s">
        <v>3456</v>
      </c>
      <c r="U196" s="25" t="s">
        <v>3456</v>
      </c>
      <c r="V196" s="25" t="s">
        <v>3456</v>
      </c>
      <c r="W196" s="25" t="s">
        <v>70</v>
      </c>
      <c r="X196" s="25" t="s">
        <v>3456</v>
      </c>
      <c r="Y196" s="25" t="s">
        <v>3456</v>
      </c>
      <c r="Z196" s="25" t="s">
        <v>3456</v>
      </c>
      <c r="AA196" s="25" t="s">
        <v>3456</v>
      </c>
      <c r="AB196" s="21" t="s">
        <v>3456</v>
      </c>
      <c r="AC196" s="51" t="s">
        <v>3456</v>
      </c>
    </row>
    <row r="197" spans="1:29" s="20" customFormat="1" ht="26.25" customHeight="1" x14ac:dyDescent="0.2">
      <c r="A197" s="19">
        <v>64305</v>
      </c>
      <c r="B197" s="20" t="s">
        <v>205</v>
      </c>
      <c r="C197" s="20" t="s">
        <v>206</v>
      </c>
      <c r="D197" s="20" t="s">
        <v>207</v>
      </c>
      <c r="E197" s="25" t="s">
        <v>209</v>
      </c>
      <c r="F197" s="25" t="s">
        <v>70</v>
      </c>
      <c r="G197" s="21">
        <v>40156</v>
      </c>
      <c r="H197" s="21"/>
      <c r="I197" s="22" t="s">
        <v>61</v>
      </c>
      <c r="J197" s="25" t="s">
        <v>70</v>
      </c>
      <c r="K197" s="27"/>
      <c r="L197" s="21"/>
      <c r="M197" s="33"/>
      <c r="N197" s="25" t="s">
        <v>70</v>
      </c>
      <c r="O197" s="25" t="s">
        <v>70</v>
      </c>
      <c r="P197" s="25" t="s">
        <v>70</v>
      </c>
      <c r="Q197" s="25" t="s">
        <v>70</v>
      </c>
      <c r="R197" s="21" t="s">
        <v>3456</v>
      </c>
      <c r="S197" s="25" t="s">
        <v>3456</v>
      </c>
      <c r="T197" s="23" t="s">
        <v>3456</v>
      </c>
      <c r="U197" s="25" t="s">
        <v>70</v>
      </c>
      <c r="V197" s="25" t="s">
        <v>70</v>
      </c>
      <c r="W197" s="25" t="s">
        <v>70</v>
      </c>
      <c r="X197" s="25" t="s">
        <v>3456</v>
      </c>
      <c r="Y197" s="25" t="s">
        <v>3456</v>
      </c>
      <c r="Z197" s="25" t="s">
        <v>3456</v>
      </c>
      <c r="AA197" s="25" t="s">
        <v>3456</v>
      </c>
      <c r="AB197" s="21" t="s">
        <v>3456</v>
      </c>
      <c r="AC197" s="51" t="s">
        <v>3456</v>
      </c>
    </row>
    <row r="198" spans="1:29" s="20" customFormat="1" ht="26.25" customHeight="1" x14ac:dyDescent="0.2">
      <c r="A198" s="19">
        <v>62387</v>
      </c>
      <c r="B198" s="20" t="s">
        <v>2055</v>
      </c>
      <c r="C198" s="20" t="s">
        <v>2056</v>
      </c>
      <c r="D198" s="20" t="s">
        <v>1008</v>
      </c>
      <c r="E198" s="25" t="s">
        <v>1009</v>
      </c>
      <c r="F198" s="25" t="s">
        <v>70</v>
      </c>
      <c r="G198" s="21">
        <v>39080</v>
      </c>
      <c r="H198" s="21">
        <v>45291</v>
      </c>
      <c r="I198" s="22" t="s">
        <v>71</v>
      </c>
      <c r="J198" s="25" t="s">
        <v>3456</v>
      </c>
      <c r="K198" s="27"/>
      <c r="L198" s="21"/>
      <c r="M198" s="33"/>
      <c r="N198" s="25"/>
      <c r="O198" s="25"/>
      <c r="P198" s="25"/>
      <c r="Q198" s="25"/>
      <c r="R198" s="21"/>
      <c r="S198" s="25"/>
      <c r="T198" s="23"/>
      <c r="U198" s="25" t="s">
        <v>3456</v>
      </c>
      <c r="V198" s="25" t="s">
        <v>3456</v>
      </c>
      <c r="W198" s="25" t="s">
        <v>70</v>
      </c>
      <c r="X198" s="25" t="s">
        <v>3456</v>
      </c>
      <c r="Y198" s="25" t="s">
        <v>3456</v>
      </c>
      <c r="Z198" s="25" t="s">
        <v>3456</v>
      </c>
      <c r="AA198" s="25" t="s">
        <v>3456</v>
      </c>
      <c r="AB198" s="21" t="s">
        <v>0</v>
      </c>
      <c r="AC198" s="51" t="s">
        <v>3456</v>
      </c>
    </row>
    <row r="199" spans="1:29" s="20" customFormat="1" ht="26.25" customHeight="1" x14ac:dyDescent="0.2">
      <c r="A199" s="19">
        <v>62388</v>
      </c>
      <c r="B199" s="20" t="s">
        <v>2103</v>
      </c>
      <c r="C199" s="20" t="s">
        <v>2104</v>
      </c>
      <c r="D199" s="20" t="s">
        <v>1008</v>
      </c>
      <c r="E199" s="25" t="s">
        <v>1009</v>
      </c>
      <c r="F199" s="25" t="s">
        <v>70</v>
      </c>
      <c r="G199" s="21">
        <v>39080</v>
      </c>
      <c r="H199" s="21">
        <v>45291</v>
      </c>
      <c r="I199" s="22" t="s">
        <v>71</v>
      </c>
      <c r="J199" s="25" t="s">
        <v>3456</v>
      </c>
      <c r="K199" s="27"/>
      <c r="L199" s="21"/>
      <c r="M199" s="33"/>
      <c r="N199" s="25"/>
      <c r="O199" s="25"/>
      <c r="P199" s="25"/>
      <c r="Q199" s="25"/>
      <c r="R199" s="21"/>
      <c r="S199" s="25"/>
      <c r="T199" s="23"/>
      <c r="U199" s="25" t="s">
        <v>3456</v>
      </c>
      <c r="V199" s="25" t="s">
        <v>3456</v>
      </c>
      <c r="W199" s="25" t="s">
        <v>70</v>
      </c>
      <c r="X199" s="25" t="s">
        <v>3456</v>
      </c>
      <c r="Y199" s="25" t="s">
        <v>3456</v>
      </c>
      <c r="Z199" s="25" t="s">
        <v>3456</v>
      </c>
      <c r="AA199" s="25" t="s">
        <v>3456</v>
      </c>
      <c r="AB199" s="21" t="s">
        <v>0</v>
      </c>
      <c r="AC199" s="51" t="s">
        <v>3456</v>
      </c>
    </row>
    <row r="200" spans="1:29" s="20" customFormat="1" ht="26.25" customHeight="1" x14ac:dyDescent="0.2">
      <c r="A200" s="19">
        <v>63737</v>
      </c>
      <c r="B200" s="20" t="s">
        <v>3216</v>
      </c>
      <c r="C200" s="20" t="s">
        <v>3217</v>
      </c>
      <c r="D200" s="20" t="s">
        <v>1956</v>
      </c>
      <c r="E200" s="25" t="s">
        <v>540</v>
      </c>
      <c r="F200" s="25" t="s">
        <v>70</v>
      </c>
      <c r="G200" s="21">
        <v>41018</v>
      </c>
      <c r="H200" s="21"/>
      <c r="I200" s="22" t="s">
        <v>61</v>
      </c>
      <c r="J200" s="25" t="s">
        <v>70</v>
      </c>
      <c r="K200" s="27"/>
      <c r="L200" s="21"/>
      <c r="M200" s="33"/>
      <c r="N200" s="25" t="s">
        <v>3456</v>
      </c>
      <c r="O200" s="25" t="s">
        <v>3456</v>
      </c>
      <c r="P200" s="25" t="s">
        <v>70</v>
      </c>
      <c r="Q200" s="25" t="s">
        <v>70</v>
      </c>
      <c r="R200" s="21" t="s">
        <v>3456</v>
      </c>
      <c r="S200" s="25" t="s">
        <v>3456</v>
      </c>
      <c r="T200" s="23" t="s">
        <v>3456</v>
      </c>
      <c r="U200" s="25" t="s">
        <v>70</v>
      </c>
      <c r="V200" s="25" t="s">
        <v>70</v>
      </c>
      <c r="W200" s="25" t="s">
        <v>70</v>
      </c>
      <c r="X200" s="25" t="s">
        <v>3456</v>
      </c>
      <c r="Y200" s="25" t="s">
        <v>3456</v>
      </c>
      <c r="Z200" s="25" t="s">
        <v>3456</v>
      </c>
      <c r="AA200" s="25" t="s">
        <v>3456</v>
      </c>
      <c r="AB200" s="21" t="s">
        <v>3456</v>
      </c>
      <c r="AC200" s="51" t="s">
        <v>3456</v>
      </c>
    </row>
    <row r="201" spans="1:29" s="20" customFormat="1" ht="26.25" customHeight="1" x14ac:dyDescent="0.2">
      <c r="A201" s="19">
        <v>64728</v>
      </c>
      <c r="B201" s="20" t="s">
        <v>4193</v>
      </c>
      <c r="C201" s="20" t="s">
        <v>1521</v>
      </c>
      <c r="D201" s="20" t="s">
        <v>685</v>
      </c>
      <c r="E201" s="25" t="s">
        <v>273</v>
      </c>
      <c r="F201" s="25" t="s">
        <v>70</v>
      </c>
      <c r="G201" s="21">
        <v>41073</v>
      </c>
      <c r="H201" s="21"/>
      <c r="I201" s="22" t="s">
        <v>61</v>
      </c>
      <c r="J201" s="25" t="s">
        <v>70</v>
      </c>
      <c r="K201" s="27"/>
      <c r="L201" s="21"/>
      <c r="M201" s="33"/>
      <c r="N201" s="25" t="s">
        <v>3456</v>
      </c>
      <c r="O201" s="25" t="s">
        <v>3456</v>
      </c>
      <c r="P201" s="25" t="s">
        <v>70</v>
      </c>
      <c r="Q201" s="25" t="s">
        <v>70</v>
      </c>
      <c r="R201" s="21" t="s">
        <v>3456</v>
      </c>
      <c r="S201" s="25" t="s">
        <v>3456</v>
      </c>
      <c r="T201" s="23" t="s">
        <v>3456</v>
      </c>
      <c r="U201" s="25" t="s">
        <v>3456</v>
      </c>
      <c r="V201" s="25" t="s">
        <v>3456</v>
      </c>
      <c r="W201" s="25" t="s">
        <v>3456</v>
      </c>
      <c r="X201" s="25" t="s">
        <v>3456</v>
      </c>
      <c r="Y201" s="25" t="s">
        <v>3456</v>
      </c>
      <c r="Z201" s="25" t="s">
        <v>3456</v>
      </c>
      <c r="AA201" s="25" t="s">
        <v>3456</v>
      </c>
      <c r="AB201" s="21" t="s">
        <v>3456</v>
      </c>
      <c r="AC201" s="51" t="s">
        <v>3456</v>
      </c>
    </row>
    <row r="202" spans="1:29" s="20" customFormat="1" ht="26.25" customHeight="1" x14ac:dyDescent="0.2">
      <c r="A202" s="19">
        <v>67839</v>
      </c>
      <c r="B202" s="20" t="s">
        <v>2584</v>
      </c>
      <c r="C202" s="20" t="s">
        <v>2585</v>
      </c>
      <c r="D202" s="20" t="s">
        <v>2586</v>
      </c>
      <c r="E202" s="25" t="s">
        <v>2587</v>
      </c>
      <c r="F202" s="25" t="s">
        <v>70</v>
      </c>
      <c r="G202" s="21">
        <v>43209</v>
      </c>
      <c r="H202" s="21"/>
      <c r="I202" s="22" t="s">
        <v>61</v>
      </c>
      <c r="J202" s="25" t="s">
        <v>70</v>
      </c>
      <c r="K202" s="27"/>
      <c r="L202" s="21"/>
      <c r="M202" s="33"/>
      <c r="N202" s="25" t="s">
        <v>3456</v>
      </c>
      <c r="O202" s="25" t="s">
        <v>70</v>
      </c>
      <c r="P202" s="25" t="s">
        <v>70</v>
      </c>
      <c r="Q202" s="25" t="s">
        <v>70</v>
      </c>
      <c r="R202" s="21" t="s">
        <v>3456</v>
      </c>
      <c r="S202" s="25" t="s">
        <v>3456</v>
      </c>
      <c r="T202" s="23" t="s">
        <v>3456</v>
      </c>
      <c r="U202" s="25" t="s">
        <v>70</v>
      </c>
      <c r="V202" s="25" t="s">
        <v>70</v>
      </c>
      <c r="W202" s="25" t="s">
        <v>70</v>
      </c>
      <c r="X202" s="25" t="s">
        <v>3456</v>
      </c>
      <c r="Y202" s="25" t="s">
        <v>3456</v>
      </c>
      <c r="Z202" s="25" t="s">
        <v>3456</v>
      </c>
      <c r="AA202" s="25" t="s">
        <v>3456</v>
      </c>
      <c r="AB202" s="21" t="s">
        <v>3456</v>
      </c>
      <c r="AC202" s="51" t="s">
        <v>3456</v>
      </c>
    </row>
    <row r="203" spans="1:29" s="20" customFormat="1" ht="26.25" customHeight="1" x14ac:dyDescent="0.2">
      <c r="A203" s="19">
        <v>64757</v>
      </c>
      <c r="B203" s="20" t="s">
        <v>3366</v>
      </c>
      <c r="C203" s="20" t="s">
        <v>3367</v>
      </c>
      <c r="D203" s="20" t="s">
        <v>923</v>
      </c>
      <c r="E203" s="25" t="s">
        <v>729</v>
      </c>
      <c r="F203" s="25" t="s">
        <v>70</v>
      </c>
      <c r="G203" s="21">
        <v>40511</v>
      </c>
      <c r="H203" s="21"/>
      <c r="I203" s="22" t="s">
        <v>61</v>
      </c>
      <c r="J203" s="25" t="s">
        <v>70</v>
      </c>
      <c r="K203" s="27"/>
      <c r="L203" s="21"/>
      <c r="M203" s="33"/>
      <c r="N203" s="25" t="s">
        <v>3456</v>
      </c>
      <c r="O203" s="25" t="s">
        <v>70</v>
      </c>
      <c r="P203" s="25" t="s">
        <v>70</v>
      </c>
      <c r="Q203" s="25" t="s">
        <v>70</v>
      </c>
      <c r="R203" s="21" t="s">
        <v>3456</v>
      </c>
      <c r="S203" s="25" t="s">
        <v>3456</v>
      </c>
      <c r="T203" s="23" t="s">
        <v>3456</v>
      </c>
      <c r="U203" s="25" t="s">
        <v>70</v>
      </c>
      <c r="V203" s="25" t="s">
        <v>70</v>
      </c>
      <c r="W203" s="25" t="s">
        <v>70</v>
      </c>
      <c r="X203" s="25" t="s">
        <v>3456</v>
      </c>
      <c r="Y203" s="25" t="s">
        <v>3456</v>
      </c>
      <c r="Z203" s="25" t="s">
        <v>3456</v>
      </c>
      <c r="AA203" s="25" t="s">
        <v>3456</v>
      </c>
      <c r="AB203" s="21" t="s">
        <v>3456</v>
      </c>
      <c r="AC203" s="51" t="s">
        <v>3456</v>
      </c>
    </row>
    <row r="204" spans="1:29" s="20" customFormat="1" ht="26.25" customHeight="1" x14ac:dyDescent="0.2">
      <c r="A204" s="19">
        <v>60640</v>
      </c>
      <c r="B204" s="20" t="s">
        <v>2844</v>
      </c>
      <c r="C204" s="20" t="s">
        <v>2845</v>
      </c>
      <c r="D204" s="20" t="s">
        <v>2846</v>
      </c>
      <c r="E204" s="25" t="s">
        <v>1233</v>
      </c>
      <c r="F204" s="25" t="s">
        <v>70</v>
      </c>
      <c r="G204" s="21">
        <v>37970</v>
      </c>
      <c r="H204" s="21"/>
      <c r="I204" s="22" t="s">
        <v>61</v>
      </c>
      <c r="J204" s="25" t="s">
        <v>70</v>
      </c>
      <c r="K204" s="27"/>
      <c r="L204" s="21"/>
      <c r="M204" s="33"/>
      <c r="N204" s="25" t="s">
        <v>70</v>
      </c>
      <c r="O204" s="25" t="s">
        <v>70</v>
      </c>
      <c r="P204" s="25" t="s">
        <v>70</v>
      </c>
      <c r="Q204" s="25" t="s">
        <v>70</v>
      </c>
      <c r="R204" s="21" t="s">
        <v>3456</v>
      </c>
      <c r="S204" s="25" t="s">
        <v>3456</v>
      </c>
      <c r="T204" s="23" t="s">
        <v>3456</v>
      </c>
      <c r="U204" s="25" t="s">
        <v>3456</v>
      </c>
      <c r="V204" s="25" t="s">
        <v>3456</v>
      </c>
      <c r="W204" s="25" t="s">
        <v>70</v>
      </c>
      <c r="X204" s="25" t="s">
        <v>3456</v>
      </c>
      <c r="Y204" s="25" t="s">
        <v>3456</v>
      </c>
      <c r="Z204" s="25" t="s">
        <v>3456</v>
      </c>
      <c r="AA204" s="25" t="s">
        <v>3456</v>
      </c>
      <c r="AB204" s="21" t="s">
        <v>0</v>
      </c>
      <c r="AC204" s="51"/>
    </row>
    <row r="205" spans="1:29" s="20" customFormat="1" ht="26.25" customHeight="1" x14ac:dyDescent="0.2">
      <c r="A205" s="19">
        <v>64781</v>
      </c>
      <c r="B205" s="20" t="s">
        <v>259</v>
      </c>
      <c r="C205" s="20" t="s">
        <v>260</v>
      </c>
      <c r="D205" s="20" t="s">
        <v>4176</v>
      </c>
      <c r="E205" s="25" t="s">
        <v>200</v>
      </c>
      <c r="F205" s="25" t="s">
        <v>70</v>
      </c>
      <c r="G205" s="21">
        <v>40280</v>
      </c>
      <c r="H205" s="21"/>
      <c r="I205" s="22" t="s">
        <v>61</v>
      </c>
      <c r="J205" s="25" t="s">
        <v>70</v>
      </c>
      <c r="K205" s="27"/>
      <c r="L205" s="21"/>
      <c r="M205" s="33"/>
      <c r="N205" s="25" t="s">
        <v>70</v>
      </c>
      <c r="O205" s="25" t="s">
        <v>70</v>
      </c>
      <c r="P205" s="25" t="s">
        <v>70</v>
      </c>
      <c r="Q205" s="25" t="s">
        <v>70</v>
      </c>
      <c r="R205" s="21" t="s">
        <v>3456</v>
      </c>
      <c r="S205" s="25" t="s">
        <v>3456</v>
      </c>
      <c r="T205" s="23" t="s">
        <v>3456</v>
      </c>
      <c r="U205" s="25" t="s">
        <v>3456</v>
      </c>
      <c r="V205" s="25" t="s">
        <v>70</v>
      </c>
      <c r="W205" s="25" t="s">
        <v>70</v>
      </c>
      <c r="X205" s="25" t="s">
        <v>3456</v>
      </c>
      <c r="Y205" s="25" t="s">
        <v>3456</v>
      </c>
      <c r="Z205" s="25" t="s">
        <v>3456</v>
      </c>
      <c r="AA205" s="25" t="s">
        <v>3456</v>
      </c>
      <c r="AB205" s="21" t="s">
        <v>3456</v>
      </c>
      <c r="AC205" s="51" t="s">
        <v>3456</v>
      </c>
    </row>
    <row r="206" spans="1:29" s="20" customFormat="1" ht="26.25" customHeight="1" x14ac:dyDescent="0.2">
      <c r="A206" s="19">
        <v>67569</v>
      </c>
      <c r="B206" s="20" t="s">
        <v>688</v>
      </c>
      <c r="C206" s="20" t="s">
        <v>689</v>
      </c>
      <c r="D206" s="20" t="s">
        <v>563</v>
      </c>
      <c r="E206" s="25" t="s">
        <v>114</v>
      </c>
      <c r="F206" s="25" t="s">
        <v>70</v>
      </c>
      <c r="G206" s="21">
        <v>42915</v>
      </c>
      <c r="H206" s="21"/>
      <c r="I206" s="22" t="s">
        <v>61</v>
      </c>
      <c r="J206" s="25" t="s">
        <v>70</v>
      </c>
      <c r="K206" s="27"/>
      <c r="L206" s="21"/>
      <c r="M206" s="33"/>
      <c r="N206" s="25" t="s">
        <v>3456</v>
      </c>
      <c r="O206" s="25" t="s">
        <v>70</v>
      </c>
      <c r="P206" s="25" t="s">
        <v>70</v>
      </c>
      <c r="Q206" s="25" t="s">
        <v>70</v>
      </c>
      <c r="R206" s="21" t="s">
        <v>3456</v>
      </c>
      <c r="S206" s="25" t="s">
        <v>3456</v>
      </c>
      <c r="T206" s="23" t="s">
        <v>3456</v>
      </c>
      <c r="U206" s="25" t="s">
        <v>70</v>
      </c>
      <c r="V206" s="25" t="s">
        <v>70</v>
      </c>
      <c r="W206" s="25" t="s">
        <v>70</v>
      </c>
      <c r="X206" s="25" t="s">
        <v>3456</v>
      </c>
      <c r="Y206" s="25" t="s">
        <v>3456</v>
      </c>
      <c r="Z206" s="25" t="s">
        <v>3456</v>
      </c>
      <c r="AA206" s="25" t="s">
        <v>3456</v>
      </c>
      <c r="AB206" s="21" t="s">
        <v>3456</v>
      </c>
      <c r="AC206" s="51" t="s">
        <v>3456</v>
      </c>
    </row>
    <row r="207" spans="1:29" s="20" customFormat="1" ht="26.25" customHeight="1" x14ac:dyDescent="0.2">
      <c r="A207" s="19">
        <v>65030</v>
      </c>
      <c r="B207" s="20" t="s">
        <v>1315</v>
      </c>
      <c r="C207" s="20" t="s">
        <v>1316</v>
      </c>
      <c r="D207" s="20" t="s">
        <v>1317</v>
      </c>
      <c r="E207" s="25" t="s">
        <v>1270</v>
      </c>
      <c r="F207" s="25" t="s">
        <v>70</v>
      </c>
      <c r="G207" s="21">
        <v>39629</v>
      </c>
      <c r="H207" s="21"/>
      <c r="I207" s="22" t="s">
        <v>61</v>
      </c>
      <c r="J207" s="25" t="s">
        <v>70</v>
      </c>
      <c r="K207" s="27"/>
      <c r="L207" s="21"/>
      <c r="M207" s="33"/>
      <c r="N207" s="25" t="s">
        <v>3456</v>
      </c>
      <c r="O207" s="25" t="s">
        <v>3456</v>
      </c>
      <c r="P207" s="25" t="s">
        <v>70</v>
      </c>
      <c r="Q207" s="25" t="s">
        <v>70</v>
      </c>
      <c r="R207" s="21" t="s">
        <v>3456</v>
      </c>
      <c r="S207" s="25" t="s">
        <v>3456</v>
      </c>
      <c r="T207" s="23" t="s">
        <v>3456</v>
      </c>
      <c r="U207" s="25" t="s">
        <v>70</v>
      </c>
      <c r="V207" s="25" t="s">
        <v>70</v>
      </c>
      <c r="W207" s="25" t="s">
        <v>70</v>
      </c>
      <c r="X207" s="25" t="s">
        <v>3456</v>
      </c>
      <c r="Y207" s="25" t="s">
        <v>3456</v>
      </c>
      <c r="Z207" s="25" t="s">
        <v>3456</v>
      </c>
      <c r="AA207" s="25" t="s">
        <v>3456</v>
      </c>
      <c r="AB207" s="21" t="s">
        <v>3456</v>
      </c>
      <c r="AC207" s="51"/>
    </row>
    <row r="208" spans="1:29" s="20" customFormat="1" ht="26.25" customHeight="1" x14ac:dyDescent="0.2">
      <c r="A208" s="19">
        <v>78904</v>
      </c>
      <c r="B208" s="20" t="s">
        <v>4201</v>
      </c>
      <c r="C208" s="20" t="s">
        <v>3551</v>
      </c>
      <c r="D208" s="20" t="s">
        <v>512</v>
      </c>
      <c r="E208" s="25" t="s">
        <v>160</v>
      </c>
      <c r="F208" s="25" t="s">
        <v>70</v>
      </c>
      <c r="G208" s="21">
        <v>44316</v>
      </c>
      <c r="H208" s="21"/>
      <c r="I208" s="22" t="s">
        <v>61</v>
      </c>
      <c r="J208" s="25" t="s">
        <v>3456</v>
      </c>
      <c r="K208" s="27"/>
      <c r="L208" s="21"/>
      <c r="M208" s="33"/>
      <c r="N208" s="25" t="s">
        <v>3456</v>
      </c>
      <c r="O208" s="25" t="s">
        <v>3456</v>
      </c>
      <c r="P208" s="25" t="s">
        <v>3456</v>
      </c>
      <c r="Q208" s="25" t="s">
        <v>70</v>
      </c>
      <c r="R208" s="21" t="s">
        <v>3456</v>
      </c>
      <c r="S208" s="25" t="s">
        <v>3456</v>
      </c>
      <c r="T208" s="23" t="s">
        <v>3456</v>
      </c>
      <c r="U208" s="25" t="s">
        <v>3456</v>
      </c>
      <c r="V208" s="25" t="s">
        <v>3456</v>
      </c>
      <c r="W208" s="25" t="s">
        <v>70</v>
      </c>
      <c r="X208" s="25" t="s">
        <v>3456</v>
      </c>
      <c r="Y208" s="25" t="s">
        <v>3456</v>
      </c>
      <c r="Z208" s="25" t="s">
        <v>3456</v>
      </c>
      <c r="AA208" s="25" t="s">
        <v>3456</v>
      </c>
      <c r="AB208" s="21" t="s">
        <v>3456</v>
      </c>
      <c r="AC208" s="51" t="s">
        <v>3456</v>
      </c>
    </row>
    <row r="209" spans="1:29" s="20" customFormat="1" ht="26.25" customHeight="1" x14ac:dyDescent="0.2">
      <c r="A209" s="19">
        <v>81085</v>
      </c>
      <c r="B209" s="20" t="s">
        <v>4596</v>
      </c>
      <c r="C209" s="20" t="s">
        <v>4597</v>
      </c>
      <c r="D209" s="20" t="s">
        <v>1870</v>
      </c>
      <c r="E209" s="25" t="s">
        <v>70</v>
      </c>
      <c r="F209" s="25" t="s">
        <v>70</v>
      </c>
      <c r="G209" s="21">
        <v>45247</v>
      </c>
      <c r="H209" s="21"/>
      <c r="I209" s="22" t="s">
        <v>71</v>
      </c>
      <c r="J209" s="25" t="s">
        <v>3456</v>
      </c>
      <c r="K209" s="27" t="s">
        <v>4280</v>
      </c>
      <c r="L209" s="21" t="s">
        <v>3456</v>
      </c>
      <c r="M209" s="33"/>
      <c r="N209" s="25"/>
      <c r="O209" s="25"/>
      <c r="P209" s="25"/>
      <c r="Q209" s="25"/>
      <c r="R209" s="21"/>
      <c r="S209" s="25"/>
      <c r="T209" s="23"/>
      <c r="U209" s="25" t="s">
        <v>3456</v>
      </c>
      <c r="V209" s="25" t="s">
        <v>3456</v>
      </c>
      <c r="W209" s="25" t="s">
        <v>70</v>
      </c>
      <c r="X209" s="25" t="s">
        <v>3456</v>
      </c>
      <c r="Y209" s="25" t="s">
        <v>3456</v>
      </c>
      <c r="Z209" s="25" t="s">
        <v>3456</v>
      </c>
      <c r="AA209" s="25" t="s">
        <v>3456</v>
      </c>
      <c r="AB209" s="21" t="s">
        <v>3456</v>
      </c>
      <c r="AC209" s="51" t="s">
        <v>3456</v>
      </c>
    </row>
    <row r="210" spans="1:29" s="20" customFormat="1" ht="26.25" customHeight="1" x14ac:dyDescent="0.2">
      <c r="A210" s="19">
        <v>66540</v>
      </c>
      <c r="B210" s="20" t="s">
        <v>3075</v>
      </c>
      <c r="C210" s="20" t="s">
        <v>3076</v>
      </c>
      <c r="D210" s="20" t="s">
        <v>3077</v>
      </c>
      <c r="E210" s="25" t="s">
        <v>3531</v>
      </c>
      <c r="F210" s="25" t="s">
        <v>70</v>
      </c>
      <c r="G210" s="21">
        <v>42355</v>
      </c>
      <c r="H210" s="21"/>
      <c r="I210" s="22" t="s">
        <v>61</v>
      </c>
      <c r="J210" s="25" t="s">
        <v>70</v>
      </c>
      <c r="K210" s="27"/>
      <c r="L210" s="21"/>
      <c r="M210" s="33"/>
      <c r="N210" s="25" t="s">
        <v>3456</v>
      </c>
      <c r="O210" s="25" t="s">
        <v>70</v>
      </c>
      <c r="P210" s="25" t="s">
        <v>70</v>
      </c>
      <c r="Q210" s="25" t="s">
        <v>70</v>
      </c>
      <c r="R210" s="21" t="s">
        <v>3456</v>
      </c>
      <c r="S210" s="25" t="s">
        <v>3456</v>
      </c>
      <c r="T210" s="23" t="s">
        <v>3456</v>
      </c>
      <c r="U210" s="25" t="s">
        <v>70</v>
      </c>
      <c r="V210" s="25" t="s">
        <v>70</v>
      </c>
      <c r="W210" s="25" t="s">
        <v>70</v>
      </c>
      <c r="X210" s="25" t="s">
        <v>3456</v>
      </c>
      <c r="Y210" s="25" t="s">
        <v>3456</v>
      </c>
      <c r="Z210" s="25" t="s">
        <v>3456</v>
      </c>
      <c r="AA210" s="25" t="s">
        <v>3456</v>
      </c>
      <c r="AB210" s="21" t="s">
        <v>3456</v>
      </c>
      <c r="AC210" s="51" t="s">
        <v>3456</v>
      </c>
    </row>
    <row r="211" spans="1:29" s="20" customFormat="1" ht="26.25" customHeight="1" x14ac:dyDescent="0.2">
      <c r="A211" s="19">
        <v>79425</v>
      </c>
      <c r="B211" s="20" t="s">
        <v>947</v>
      </c>
      <c r="C211" s="20" t="s">
        <v>948</v>
      </c>
      <c r="D211" s="20" t="s">
        <v>944</v>
      </c>
      <c r="E211" s="25" t="s">
        <v>729</v>
      </c>
      <c r="F211" s="25" t="s">
        <v>581</v>
      </c>
      <c r="G211" s="21">
        <v>44013</v>
      </c>
      <c r="H211" s="21"/>
      <c r="I211" s="22" t="s">
        <v>61</v>
      </c>
      <c r="J211" s="25" t="s">
        <v>70</v>
      </c>
      <c r="K211" s="27"/>
      <c r="L211" s="21"/>
      <c r="M211" s="33"/>
      <c r="N211" s="25" t="s">
        <v>3456</v>
      </c>
      <c r="O211" s="25" t="s">
        <v>3456</v>
      </c>
      <c r="P211" s="25" t="s">
        <v>70</v>
      </c>
      <c r="Q211" s="25" t="s">
        <v>70</v>
      </c>
      <c r="R211" s="21" t="s">
        <v>3456</v>
      </c>
      <c r="S211" s="25" t="s">
        <v>3456</v>
      </c>
      <c r="T211" s="23" t="s">
        <v>3456</v>
      </c>
      <c r="U211" s="25" t="s">
        <v>3456</v>
      </c>
      <c r="V211" s="25" t="s">
        <v>3456</v>
      </c>
      <c r="W211" s="25" t="s">
        <v>70</v>
      </c>
      <c r="X211" s="25" t="s">
        <v>3456</v>
      </c>
      <c r="Y211" s="25" t="s">
        <v>3456</v>
      </c>
      <c r="Z211" s="25" t="s">
        <v>3456</v>
      </c>
      <c r="AA211" s="25" t="s">
        <v>3456</v>
      </c>
      <c r="AB211" s="21" t="s">
        <v>3456</v>
      </c>
      <c r="AC211" s="51" t="s">
        <v>3456</v>
      </c>
    </row>
    <row r="212" spans="1:29" s="20" customFormat="1" ht="26.25" customHeight="1" x14ac:dyDescent="0.2">
      <c r="A212" s="19">
        <v>66732</v>
      </c>
      <c r="B212" s="20" t="s">
        <v>1413</v>
      </c>
      <c r="C212" s="20" t="s">
        <v>1414</v>
      </c>
      <c r="D212" s="20" t="s">
        <v>228</v>
      </c>
      <c r="E212" s="25" t="s">
        <v>231</v>
      </c>
      <c r="F212" s="25" t="s">
        <v>70</v>
      </c>
      <c r="G212" s="21">
        <v>42632</v>
      </c>
      <c r="H212" s="21"/>
      <c r="I212" s="22" t="s">
        <v>61</v>
      </c>
      <c r="J212" s="25" t="s">
        <v>70</v>
      </c>
      <c r="K212" s="27"/>
      <c r="L212" s="21"/>
      <c r="M212" s="33"/>
      <c r="N212" s="25" t="s">
        <v>3456</v>
      </c>
      <c r="O212" s="25" t="s">
        <v>70</v>
      </c>
      <c r="P212" s="25" t="s">
        <v>70</v>
      </c>
      <c r="Q212" s="25" t="s">
        <v>70</v>
      </c>
      <c r="R212" s="21" t="s">
        <v>3456</v>
      </c>
      <c r="S212" s="25" t="s">
        <v>3456</v>
      </c>
      <c r="T212" s="23" t="s">
        <v>3456</v>
      </c>
      <c r="U212" s="25" t="s">
        <v>70</v>
      </c>
      <c r="V212" s="25" t="s">
        <v>70</v>
      </c>
      <c r="W212" s="25" t="s">
        <v>70</v>
      </c>
      <c r="X212" s="25" t="s">
        <v>3456</v>
      </c>
      <c r="Y212" s="25" t="s">
        <v>3456</v>
      </c>
      <c r="Z212" s="25" t="s">
        <v>3456</v>
      </c>
      <c r="AA212" s="25" t="s">
        <v>3456</v>
      </c>
      <c r="AB212" s="21" t="s">
        <v>3456</v>
      </c>
      <c r="AC212" s="51" t="s">
        <v>3456</v>
      </c>
    </row>
    <row r="213" spans="1:29" s="20" customFormat="1" ht="26.25" customHeight="1" x14ac:dyDescent="0.2">
      <c r="A213" s="19">
        <v>79236</v>
      </c>
      <c r="B213" s="20" t="s">
        <v>2743</v>
      </c>
      <c r="C213" s="20" t="s">
        <v>4106</v>
      </c>
      <c r="D213" s="20" t="s">
        <v>228</v>
      </c>
      <c r="E213" s="25" t="s">
        <v>231</v>
      </c>
      <c r="F213" s="25" t="s">
        <v>70</v>
      </c>
      <c r="G213" s="21">
        <v>44074</v>
      </c>
      <c r="H213" s="21"/>
      <c r="I213" s="22" t="s">
        <v>61</v>
      </c>
      <c r="J213" s="25" t="s">
        <v>70</v>
      </c>
      <c r="K213" s="27"/>
      <c r="L213" s="21"/>
      <c r="M213" s="33"/>
      <c r="N213" s="25" t="s">
        <v>3456</v>
      </c>
      <c r="O213" s="25" t="s">
        <v>70</v>
      </c>
      <c r="P213" s="25" t="s">
        <v>70</v>
      </c>
      <c r="Q213" s="25" t="s">
        <v>70</v>
      </c>
      <c r="R213" s="21" t="s">
        <v>3456</v>
      </c>
      <c r="S213" s="25" t="s">
        <v>3456</v>
      </c>
      <c r="T213" s="23" t="s">
        <v>3456</v>
      </c>
      <c r="U213" s="25" t="s">
        <v>70</v>
      </c>
      <c r="V213" s="25" t="s">
        <v>70</v>
      </c>
      <c r="W213" s="25" t="s">
        <v>70</v>
      </c>
      <c r="X213" s="25" t="s">
        <v>3456</v>
      </c>
      <c r="Y213" s="25" t="s">
        <v>3456</v>
      </c>
      <c r="Z213" s="25" t="s">
        <v>3456</v>
      </c>
      <c r="AA213" s="25" t="s">
        <v>3456</v>
      </c>
      <c r="AB213" s="21" t="s">
        <v>3456</v>
      </c>
      <c r="AC213" s="51" t="s">
        <v>3456</v>
      </c>
    </row>
    <row r="214" spans="1:29" s="20" customFormat="1" ht="26.25" customHeight="1" x14ac:dyDescent="0.2">
      <c r="A214" s="19">
        <v>64361</v>
      </c>
      <c r="B214" s="20" t="s">
        <v>228</v>
      </c>
      <c r="C214" s="20" t="s">
        <v>229</v>
      </c>
      <c r="D214" s="20" t="s">
        <v>228</v>
      </c>
      <c r="E214" s="25" t="s">
        <v>231</v>
      </c>
      <c r="F214" s="25" t="s">
        <v>70</v>
      </c>
      <c r="G214" s="21">
        <v>40317</v>
      </c>
      <c r="H214" s="21"/>
      <c r="I214" s="22" t="s">
        <v>61</v>
      </c>
      <c r="J214" s="25" t="s">
        <v>70</v>
      </c>
      <c r="K214" s="27"/>
      <c r="L214" s="21"/>
      <c r="M214" s="33"/>
      <c r="N214" s="25" t="s">
        <v>70</v>
      </c>
      <c r="O214" s="25" t="s">
        <v>70</v>
      </c>
      <c r="P214" s="25" t="s">
        <v>70</v>
      </c>
      <c r="Q214" s="25" t="s">
        <v>70</v>
      </c>
      <c r="R214" s="21" t="s">
        <v>3456</v>
      </c>
      <c r="S214" s="25" t="s">
        <v>3456</v>
      </c>
      <c r="T214" s="23" t="s">
        <v>3456</v>
      </c>
      <c r="U214" s="25" t="s">
        <v>3456</v>
      </c>
      <c r="V214" s="25" t="s">
        <v>70</v>
      </c>
      <c r="W214" s="25" t="s">
        <v>70</v>
      </c>
      <c r="X214" s="25" t="s">
        <v>3456</v>
      </c>
      <c r="Y214" s="25" t="s">
        <v>3456</v>
      </c>
      <c r="Z214" s="25" t="s">
        <v>3456</v>
      </c>
      <c r="AA214" s="25" t="s">
        <v>3456</v>
      </c>
      <c r="AB214" s="21" t="s">
        <v>0</v>
      </c>
      <c r="AC214" s="51" t="s">
        <v>3456</v>
      </c>
    </row>
    <row r="215" spans="1:29" s="20" customFormat="1" ht="26.25" customHeight="1" x14ac:dyDescent="0.2">
      <c r="A215" s="19">
        <v>78279</v>
      </c>
      <c r="B215" s="20" t="s">
        <v>2612</v>
      </c>
      <c r="C215" s="20" t="s">
        <v>2613</v>
      </c>
      <c r="D215" s="20" t="s">
        <v>512</v>
      </c>
      <c r="E215" s="25" t="s">
        <v>114</v>
      </c>
      <c r="F215" s="25" t="s">
        <v>70</v>
      </c>
      <c r="G215" s="21">
        <v>43405</v>
      </c>
      <c r="H215" s="21"/>
      <c r="I215" s="22" t="s">
        <v>61</v>
      </c>
      <c r="J215" s="25" t="s">
        <v>70</v>
      </c>
      <c r="K215" s="27"/>
      <c r="L215" s="21"/>
      <c r="M215" s="33"/>
      <c r="N215" s="25" t="s">
        <v>3456</v>
      </c>
      <c r="O215" s="25" t="s">
        <v>70</v>
      </c>
      <c r="P215" s="25" t="s">
        <v>70</v>
      </c>
      <c r="Q215" s="25" t="s">
        <v>70</v>
      </c>
      <c r="R215" s="21" t="s">
        <v>3456</v>
      </c>
      <c r="S215" s="25" t="s">
        <v>3456</v>
      </c>
      <c r="T215" s="23" t="s">
        <v>3456</v>
      </c>
      <c r="U215" s="25" t="s">
        <v>70</v>
      </c>
      <c r="V215" s="25" t="s">
        <v>70</v>
      </c>
      <c r="W215" s="25" t="s">
        <v>70</v>
      </c>
      <c r="X215" s="25" t="s">
        <v>3456</v>
      </c>
      <c r="Y215" s="25" t="s">
        <v>3456</v>
      </c>
      <c r="Z215" s="25" t="s">
        <v>3456</v>
      </c>
      <c r="AA215" s="25" t="s">
        <v>3456</v>
      </c>
      <c r="AB215" s="21" t="s">
        <v>3456</v>
      </c>
      <c r="AC215" s="51" t="s">
        <v>3456</v>
      </c>
    </row>
    <row r="216" spans="1:29" s="20" customFormat="1" ht="26.25" customHeight="1" x14ac:dyDescent="0.2">
      <c r="A216" s="19">
        <v>64932</v>
      </c>
      <c r="B216" s="20" t="s">
        <v>3370</v>
      </c>
      <c r="C216" s="20" t="s">
        <v>3371</v>
      </c>
      <c r="D216" s="20" t="s">
        <v>477</v>
      </c>
      <c r="E216" s="25" t="s">
        <v>478</v>
      </c>
      <c r="F216" s="25" t="s">
        <v>70</v>
      </c>
      <c r="G216" s="21">
        <v>40422</v>
      </c>
      <c r="H216" s="21"/>
      <c r="I216" s="22" t="s">
        <v>61</v>
      </c>
      <c r="J216" s="25" t="s">
        <v>70</v>
      </c>
      <c r="K216" s="27"/>
      <c r="L216" s="21"/>
      <c r="M216" s="33"/>
      <c r="N216" s="25" t="s">
        <v>3456</v>
      </c>
      <c r="O216" s="25" t="s">
        <v>3456</v>
      </c>
      <c r="P216" s="25" t="s">
        <v>70</v>
      </c>
      <c r="Q216" s="25" t="s">
        <v>70</v>
      </c>
      <c r="R216" s="21" t="s">
        <v>3456</v>
      </c>
      <c r="S216" s="25" t="s">
        <v>3456</v>
      </c>
      <c r="T216" s="23" t="s">
        <v>3456</v>
      </c>
      <c r="U216" s="25" t="s">
        <v>70</v>
      </c>
      <c r="V216" s="25" t="s">
        <v>70</v>
      </c>
      <c r="W216" s="25" t="s">
        <v>70</v>
      </c>
      <c r="X216" s="25" t="s">
        <v>3456</v>
      </c>
      <c r="Y216" s="25" t="s">
        <v>3456</v>
      </c>
      <c r="Z216" s="25" t="s">
        <v>3456</v>
      </c>
      <c r="AA216" s="25" t="s">
        <v>3456</v>
      </c>
      <c r="AB216" s="21" t="s">
        <v>3456</v>
      </c>
      <c r="AC216" s="51" t="s">
        <v>3456</v>
      </c>
    </row>
    <row r="217" spans="1:29" s="20" customFormat="1" ht="26.25" customHeight="1" x14ac:dyDescent="0.2">
      <c r="A217" s="19">
        <v>64240</v>
      </c>
      <c r="B217" s="20" t="s">
        <v>3362</v>
      </c>
      <c r="C217" s="20" t="s">
        <v>3363</v>
      </c>
      <c r="D217" s="20" t="s">
        <v>473</v>
      </c>
      <c r="E217" s="25" t="s">
        <v>3499</v>
      </c>
      <c r="F217" s="25" t="s">
        <v>70</v>
      </c>
      <c r="G217" s="21">
        <v>40617</v>
      </c>
      <c r="H217" s="21"/>
      <c r="I217" s="22" t="s">
        <v>61</v>
      </c>
      <c r="J217" s="25" t="s">
        <v>70</v>
      </c>
      <c r="K217" s="27"/>
      <c r="L217" s="21"/>
      <c r="M217" s="33"/>
      <c r="N217" s="25" t="s">
        <v>3456</v>
      </c>
      <c r="O217" s="25" t="s">
        <v>70</v>
      </c>
      <c r="P217" s="25" t="s">
        <v>70</v>
      </c>
      <c r="Q217" s="25" t="s">
        <v>70</v>
      </c>
      <c r="R217" s="21" t="s">
        <v>3456</v>
      </c>
      <c r="S217" s="25" t="s">
        <v>3456</v>
      </c>
      <c r="T217" s="23" t="s">
        <v>3456</v>
      </c>
      <c r="U217" s="25" t="s">
        <v>70</v>
      </c>
      <c r="V217" s="25" t="s">
        <v>70</v>
      </c>
      <c r="W217" s="25" t="s">
        <v>70</v>
      </c>
      <c r="X217" s="25" t="s">
        <v>3456</v>
      </c>
      <c r="Y217" s="25" t="s">
        <v>3456</v>
      </c>
      <c r="Z217" s="25" t="s">
        <v>3456</v>
      </c>
      <c r="AA217" s="25" t="s">
        <v>3456</v>
      </c>
      <c r="AB217" s="21" t="s">
        <v>3456</v>
      </c>
      <c r="AC217" s="51" t="s">
        <v>3456</v>
      </c>
    </row>
    <row r="218" spans="1:29" s="20" customFormat="1" ht="26.25" customHeight="1" x14ac:dyDescent="0.2">
      <c r="A218" s="19">
        <v>78353</v>
      </c>
      <c r="B218" s="20" t="s">
        <v>2639</v>
      </c>
      <c r="C218" s="20" t="s">
        <v>2640</v>
      </c>
      <c r="D218" s="20" t="s">
        <v>2641</v>
      </c>
      <c r="E218" s="25" t="s">
        <v>118</v>
      </c>
      <c r="F218" s="25" t="s">
        <v>70</v>
      </c>
      <c r="G218" s="21">
        <v>43410</v>
      </c>
      <c r="H218" s="21"/>
      <c r="I218" s="22" t="s">
        <v>61</v>
      </c>
      <c r="J218" s="25" t="s">
        <v>70</v>
      </c>
      <c r="K218" s="27"/>
      <c r="L218" s="21"/>
      <c r="M218" s="33"/>
      <c r="N218" s="25" t="s">
        <v>3456</v>
      </c>
      <c r="O218" s="25" t="s">
        <v>70</v>
      </c>
      <c r="P218" s="25" t="s">
        <v>70</v>
      </c>
      <c r="Q218" s="25" t="s">
        <v>70</v>
      </c>
      <c r="R218" s="21" t="s">
        <v>3456</v>
      </c>
      <c r="S218" s="25" t="s">
        <v>3456</v>
      </c>
      <c r="T218" s="23" t="s">
        <v>3456</v>
      </c>
      <c r="U218" s="25" t="s">
        <v>70</v>
      </c>
      <c r="V218" s="25" t="s">
        <v>70</v>
      </c>
      <c r="W218" s="25" t="s">
        <v>70</v>
      </c>
      <c r="X218" s="25" t="s">
        <v>3456</v>
      </c>
      <c r="Y218" s="25" t="s">
        <v>3456</v>
      </c>
      <c r="Z218" s="25" t="s">
        <v>3456</v>
      </c>
      <c r="AA218" s="25" t="s">
        <v>3456</v>
      </c>
      <c r="AB218" s="21" t="s">
        <v>3456</v>
      </c>
      <c r="AC218" s="51" t="s">
        <v>3456</v>
      </c>
    </row>
    <row r="219" spans="1:29" s="20" customFormat="1" ht="26.25" customHeight="1" x14ac:dyDescent="0.2">
      <c r="A219" s="19">
        <v>64819</v>
      </c>
      <c r="B219" s="20" t="s">
        <v>315</v>
      </c>
      <c r="C219" s="20" t="s">
        <v>316</v>
      </c>
      <c r="D219" s="20" t="s">
        <v>317</v>
      </c>
      <c r="E219" s="25" t="s">
        <v>3501</v>
      </c>
      <c r="F219" s="25" t="s">
        <v>70</v>
      </c>
      <c r="G219" s="21">
        <v>40532</v>
      </c>
      <c r="H219" s="21"/>
      <c r="I219" s="22" t="s">
        <v>61</v>
      </c>
      <c r="J219" s="25" t="s">
        <v>70</v>
      </c>
      <c r="K219" s="27"/>
      <c r="L219" s="21"/>
      <c r="M219" s="33"/>
      <c r="N219" s="25" t="s">
        <v>3456</v>
      </c>
      <c r="O219" s="25" t="s">
        <v>3456</v>
      </c>
      <c r="P219" s="25" t="s">
        <v>70</v>
      </c>
      <c r="Q219" s="25" t="s">
        <v>70</v>
      </c>
      <c r="R219" s="21" t="s">
        <v>3456</v>
      </c>
      <c r="S219" s="25" t="s">
        <v>3456</v>
      </c>
      <c r="T219" s="23" t="s">
        <v>3456</v>
      </c>
      <c r="U219" s="25" t="s">
        <v>70</v>
      </c>
      <c r="V219" s="25" t="s">
        <v>70</v>
      </c>
      <c r="W219" s="25" t="s">
        <v>70</v>
      </c>
      <c r="X219" s="25" t="s">
        <v>3456</v>
      </c>
      <c r="Y219" s="25" t="s">
        <v>3456</v>
      </c>
      <c r="Z219" s="25" t="s">
        <v>3456</v>
      </c>
      <c r="AA219" s="25" t="s">
        <v>3456</v>
      </c>
      <c r="AB219" s="21" t="s">
        <v>3456</v>
      </c>
      <c r="AC219" s="51" t="s">
        <v>3456</v>
      </c>
    </row>
    <row r="220" spans="1:29" s="20" customFormat="1" ht="26.25" customHeight="1" x14ac:dyDescent="0.2">
      <c r="A220" s="22">
        <v>80254</v>
      </c>
      <c r="B220" s="20" t="s">
        <v>4349</v>
      </c>
      <c r="C220" s="20" t="s">
        <v>4350</v>
      </c>
      <c r="D220" s="20" t="s">
        <v>4351</v>
      </c>
      <c r="E220" s="25" t="s">
        <v>3595</v>
      </c>
      <c r="F220" s="25" t="s">
        <v>70</v>
      </c>
      <c r="G220" s="21">
        <v>45091</v>
      </c>
      <c r="H220" s="21"/>
      <c r="I220" s="22" t="s">
        <v>71</v>
      </c>
      <c r="J220" s="25" t="s">
        <v>3456</v>
      </c>
      <c r="K220" s="27" t="s">
        <v>4280</v>
      </c>
      <c r="L220" s="21" t="s">
        <v>3456</v>
      </c>
      <c r="M220" s="33"/>
      <c r="N220" s="25"/>
      <c r="O220" s="25"/>
      <c r="P220" s="25"/>
      <c r="Q220" s="25"/>
      <c r="R220" s="21"/>
      <c r="S220" s="25"/>
      <c r="T220" s="23"/>
      <c r="U220" s="25" t="s">
        <v>3456</v>
      </c>
      <c r="V220" s="25" t="s">
        <v>3456</v>
      </c>
      <c r="W220" s="25" t="s">
        <v>70</v>
      </c>
      <c r="X220" s="25" t="s">
        <v>3456</v>
      </c>
      <c r="Y220" s="25" t="s">
        <v>3456</v>
      </c>
      <c r="Z220" s="25" t="s">
        <v>3456</v>
      </c>
      <c r="AA220" s="25" t="s">
        <v>3456</v>
      </c>
      <c r="AB220" s="21" t="s">
        <v>3456</v>
      </c>
      <c r="AC220" s="51" t="s">
        <v>3456</v>
      </c>
    </row>
    <row r="221" spans="1:29" s="20" customFormat="1" ht="26.25" customHeight="1" x14ac:dyDescent="0.2">
      <c r="A221" s="19">
        <v>63933</v>
      </c>
      <c r="B221" s="20" t="s">
        <v>1108</v>
      </c>
      <c r="C221" s="20" t="s">
        <v>1109</v>
      </c>
      <c r="D221" s="20" t="s">
        <v>1110</v>
      </c>
      <c r="E221" s="25" t="s">
        <v>160</v>
      </c>
      <c r="F221" s="25" t="s">
        <v>70</v>
      </c>
      <c r="G221" s="21">
        <v>39811</v>
      </c>
      <c r="H221" s="21"/>
      <c r="I221" s="22" t="s">
        <v>61</v>
      </c>
      <c r="J221" s="25" t="s">
        <v>70</v>
      </c>
      <c r="K221" s="27"/>
      <c r="L221" s="21"/>
      <c r="M221" s="33"/>
      <c r="N221" s="25" t="s">
        <v>70</v>
      </c>
      <c r="O221" s="25" t="s">
        <v>70</v>
      </c>
      <c r="P221" s="25" t="s">
        <v>70</v>
      </c>
      <c r="Q221" s="25" t="s">
        <v>70</v>
      </c>
      <c r="R221" s="21" t="s">
        <v>3456</v>
      </c>
      <c r="S221" s="25" t="s">
        <v>3456</v>
      </c>
      <c r="T221" s="23" t="s">
        <v>3456</v>
      </c>
      <c r="U221" s="25" t="s">
        <v>70</v>
      </c>
      <c r="V221" s="25" t="s">
        <v>70</v>
      </c>
      <c r="W221" s="25" t="s">
        <v>70</v>
      </c>
      <c r="X221" s="25" t="s">
        <v>3456</v>
      </c>
      <c r="Y221" s="25" t="s">
        <v>3456</v>
      </c>
      <c r="Z221" s="25" t="s">
        <v>3456</v>
      </c>
      <c r="AA221" s="25" t="s">
        <v>3456</v>
      </c>
      <c r="AB221" s="21" t="s">
        <v>3456</v>
      </c>
      <c r="AC221" s="51" t="s">
        <v>3456</v>
      </c>
    </row>
    <row r="222" spans="1:29" s="20" customFormat="1" ht="26.25" customHeight="1" x14ac:dyDescent="0.2">
      <c r="A222" s="19">
        <v>65350</v>
      </c>
      <c r="B222" s="20" t="s">
        <v>1338</v>
      </c>
      <c r="C222" s="20" t="s">
        <v>4203</v>
      </c>
      <c r="D222" s="20" t="s">
        <v>1340</v>
      </c>
      <c r="E222" s="25" t="s">
        <v>729</v>
      </c>
      <c r="F222" s="25" t="s">
        <v>70</v>
      </c>
      <c r="G222" s="21">
        <v>40686</v>
      </c>
      <c r="H222" s="21"/>
      <c r="I222" s="22" t="s">
        <v>61</v>
      </c>
      <c r="J222" s="25" t="s">
        <v>70</v>
      </c>
      <c r="K222" s="27"/>
      <c r="L222" s="21"/>
      <c r="M222" s="33"/>
      <c r="N222" s="25" t="s">
        <v>3456</v>
      </c>
      <c r="O222" s="25" t="s">
        <v>3456</v>
      </c>
      <c r="P222" s="25" t="s">
        <v>70</v>
      </c>
      <c r="Q222" s="25" t="s">
        <v>70</v>
      </c>
      <c r="R222" s="21" t="s">
        <v>3456</v>
      </c>
      <c r="S222" s="25" t="s">
        <v>3456</v>
      </c>
      <c r="T222" s="23" t="s">
        <v>3456</v>
      </c>
      <c r="U222" s="25" t="s">
        <v>70</v>
      </c>
      <c r="V222" s="25" t="s">
        <v>70</v>
      </c>
      <c r="W222" s="25" t="s">
        <v>70</v>
      </c>
      <c r="X222" s="25" t="s">
        <v>3456</v>
      </c>
      <c r="Y222" s="25" t="s">
        <v>3456</v>
      </c>
      <c r="Z222" s="25" t="s">
        <v>3456</v>
      </c>
      <c r="AA222" s="25" t="s">
        <v>3456</v>
      </c>
      <c r="AB222" s="21" t="s">
        <v>3456</v>
      </c>
      <c r="AC222" s="51" t="s">
        <v>3456</v>
      </c>
    </row>
    <row r="223" spans="1:29" s="20" customFormat="1" ht="26.25" customHeight="1" x14ac:dyDescent="0.2">
      <c r="A223" s="19">
        <v>63365</v>
      </c>
      <c r="B223" s="20" t="s">
        <v>2292</v>
      </c>
      <c r="C223" s="20" t="s">
        <v>2293</v>
      </c>
      <c r="D223" s="20" t="s">
        <v>2294</v>
      </c>
      <c r="E223" s="25" t="s">
        <v>114</v>
      </c>
      <c r="F223" s="25" t="s">
        <v>70</v>
      </c>
      <c r="G223" s="21">
        <v>39381</v>
      </c>
      <c r="H223" s="21"/>
      <c r="I223" s="22" t="s">
        <v>61</v>
      </c>
      <c r="J223" s="25" t="s">
        <v>70</v>
      </c>
      <c r="K223" s="27"/>
      <c r="L223" s="21"/>
      <c r="M223" s="33"/>
      <c r="N223" s="25" t="s">
        <v>70</v>
      </c>
      <c r="O223" s="25" t="s">
        <v>70</v>
      </c>
      <c r="P223" s="25" t="s">
        <v>70</v>
      </c>
      <c r="Q223" s="25" t="s">
        <v>70</v>
      </c>
      <c r="R223" s="21" t="s">
        <v>3456</v>
      </c>
      <c r="S223" s="25" t="s">
        <v>3456</v>
      </c>
      <c r="T223" s="23" t="s">
        <v>3456</v>
      </c>
      <c r="U223" s="25" t="s">
        <v>3456</v>
      </c>
      <c r="V223" s="25" t="s">
        <v>70</v>
      </c>
      <c r="W223" s="25" t="s">
        <v>70</v>
      </c>
      <c r="X223" s="25" t="s">
        <v>3456</v>
      </c>
      <c r="Y223" s="25" t="s">
        <v>3456</v>
      </c>
      <c r="Z223" s="25" t="s">
        <v>3456</v>
      </c>
      <c r="AA223" s="25" t="s">
        <v>3456</v>
      </c>
      <c r="AB223" s="21" t="s">
        <v>0</v>
      </c>
      <c r="AC223" s="51" t="s">
        <v>3456</v>
      </c>
    </row>
    <row r="224" spans="1:29" s="20" customFormat="1" ht="26.25" customHeight="1" x14ac:dyDescent="0.2">
      <c r="A224" s="19">
        <v>80963</v>
      </c>
      <c r="B224" s="20" t="s">
        <v>4609</v>
      </c>
      <c r="C224" s="20" t="s">
        <v>4610</v>
      </c>
      <c r="D224" s="20" t="s">
        <v>4611</v>
      </c>
      <c r="E224" s="25" t="s">
        <v>88</v>
      </c>
      <c r="F224" s="25" t="s">
        <v>70</v>
      </c>
      <c r="G224" s="21">
        <v>45029</v>
      </c>
      <c r="H224" s="21"/>
      <c r="I224" s="22" t="s">
        <v>61</v>
      </c>
      <c r="J224" s="25" t="s">
        <v>3456</v>
      </c>
      <c r="K224" s="27"/>
      <c r="L224" s="21"/>
      <c r="M224" s="33"/>
      <c r="N224" s="25" t="s">
        <v>3456</v>
      </c>
      <c r="O224" s="25" t="s">
        <v>3456</v>
      </c>
      <c r="P224" s="25" t="s">
        <v>3456</v>
      </c>
      <c r="Q224" s="25" t="s">
        <v>70</v>
      </c>
      <c r="R224" s="21" t="s">
        <v>3456</v>
      </c>
      <c r="S224" s="25" t="s">
        <v>3456</v>
      </c>
      <c r="T224" s="23" t="s">
        <v>3456</v>
      </c>
      <c r="U224" s="25" t="s">
        <v>3456</v>
      </c>
      <c r="V224" s="25" t="s">
        <v>3456</v>
      </c>
      <c r="W224" s="25" t="s">
        <v>70</v>
      </c>
      <c r="X224" s="25" t="s">
        <v>3456</v>
      </c>
      <c r="Y224" s="25" t="s">
        <v>3456</v>
      </c>
      <c r="Z224" s="25" t="s">
        <v>3456</v>
      </c>
      <c r="AA224" s="25" t="s">
        <v>3456</v>
      </c>
      <c r="AB224" s="21" t="s">
        <v>3456</v>
      </c>
      <c r="AC224" s="51" t="s">
        <v>3456</v>
      </c>
    </row>
    <row r="225" spans="1:29" s="20" customFormat="1" ht="26.25" customHeight="1" x14ac:dyDescent="0.2">
      <c r="A225" s="19">
        <v>79290</v>
      </c>
      <c r="B225" s="20" t="s">
        <v>4612</v>
      </c>
      <c r="C225" s="20" t="s">
        <v>4613</v>
      </c>
      <c r="D225" s="20" t="s">
        <v>4614</v>
      </c>
      <c r="E225" s="25" t="s">
        <v>1237</v>
      </c>
      <c r="F225" s="25" t="s">
        <v>70</v>
      </c>
      <c r="G225" s="21">
        <v>45244</v>
      </c>
      <c r="H225" s="21"/>
      <c r="I225" s="22" t="s">
        <v>71</v>
      </c>
      <c r="J225" s="25" t="s">
        <v>3456</v>
      </c>
      <c r="K225" s="27" t="s">
        <v>4280</v>
      </c>
      <c r="L225" s="21" t="s">
        <v>3456</v>
      </c>
      <c r="M225" s="33"/>
      <c r="N225" s="25"/>
      <c r="O225" s="25"/>
      <c r="P225" s="25"/>
      <c r="Q225" s="25"/>
      <c r="R225" s="21"/>
      <c r="S225" s="25"/>
      <c r="T225" s="23"/>
      <c r="U225" s="25" t="s">
        <v>3456</v>
      </c>
      <c r="V225" s="25" t="s">
        <v>3456</v>
      </c>
      <c r="W225" s="25" t="s">
        <v>70</v>
      </c>
      <c r="X225" s="25" t="s">
        <v>3456</v>
      </c>
      <c r="Y225" s="25" t="s">
        <v>3456</v>
      </c>
      <c r="Z225" s="25" t="s">
        <v>3456</v>
      </c>
      <c r="AA225" s="25" t="s">
        <v>3456</v>
      </c>
      <c r="AB225" s="21" t="s">
        <v>3456</v>
      </c>
      <c r="AC225" s="51" t="s">
        <v>3456</v>
      </c>
    </row>
    <row r="226" spans="1:29" s="20" customFormat="1" ht="26.25" customHeight="1" x14ac:dyDescent="0.2">
      <c r="A226" s="19">
        <v>64025</v>
      </c>
      <c r="B226" s="20" t="s">
        <v>2436</v>
      </c>
      <c r="C226" s="20" t="s">
        <v>2437</v>
      </c>
      <c r="D226" s="20" t="s">
        <v>2438</v>
      </c>
      <c r="E226" s="25" t="s">
        <v>81</v>
      </c>
      <c r="F226" s="25" t="s">
        <v>70</v>
      </c>
      <c r="G226" s="21">
        <v>40214</v>
      </c>
      <c r="H226" s="21"/>
      <c r="I226" s="22" t="s">
        <v>61</v>
      </c>
      <c r="J226" s="25" t="s">
        <v>70</v>
      </c>
      <c r="K226" s="27"/>
      <c r="L226" s="21"/>
      <c r="M226" s="33"/>
      <c r="N226" s="25" t="s">
        <v>3456</v>
      </c>
      <c r="O226" s="25" t="s">
        <v>3456</v>
      </c>
      <c r="P226" s="25" t="s">
        <v>70</v>
      </c>
      <c r="Q226" s="25" t="s">
        <v>70</v>
      </c>
      <c r="R226" s="21" t="s">
        <v>3456</v>
      </c>
      <c r="S226" s="25" t="s">
        <v>3456</v>
      </c>
      <c r="T226" s="23" t="s">
        <v>3456</v>
      </c>
      <c r="U226" s="25" t="s">
        <v>70</v>
      </c>
      <c r="V226" s="25" t="s">
        <v>70</v>
      </c>
      <c r="W226" s="25" t="s">
        <v>70</v>
      </c>
      <c r="X226" s="25" t="s">
        <v>3456</v>
      </c>
      <c r="Y226" s="25" t="s">
        <v>3456</v>
      </c>
      <c r="Z226" s="25" t="s">
        <v>3456</v>
      </c>
      <c r="AA226" s="25" t="s">
        <v>3456</v>
      </c>
      <c r="AB226" s="21" t="s">
        <v>3456</v>
      </c>
      <c r="AC226" s="51" t="s">
        <v>3456</v>
      </c>
    </row>
    <row r="227" spans="1:29" s="20" customFormat="1" ht="26.25" customHeight="1" x14ac:dyDescent="0.2">
      <c r="A227" s="19">
        <v>63633</v>
      </c>
      <c r="B227" s="20" t="s">
        <v>2339</v>
      </c>
      <c r="C227" s="20" t="s">
        <v>2340</v>
      </c>
      <c r="D227" s="20" t="s">
        <v>2341</v>
      </c>
      <c r="E227" s="25" t="s">
        <v>273</v>
      </c>
      <c r="F227" s="25" t="s">
        <v>70</v>
      </c>
      <c r="G227" s="21">
        <v>39800</v>
      </c>
      <c r="H227" s="21"/>
      <c r="I227" s="22" t="s">
        <v>61</v>
      </c>
      <c r="J227" s="25" t="s">
        <v>70</v>
      </c>
      <c r="K227" s="27"/>
      <c r="L227" s="21"/>
      <c r="M227" s="33"/>
      <c r="N227" s="25" t="s">
        <v>70</v>
      </c>
      <c r="O227" s="25" t="s">
        <v>70</v>
      </c>
      <c r="P227" s="25" t="s">
        <v>70</v>
      </c>
      <c r="Q227" s="25" t="s">
        <v>70</v>
      </c>
      <c r="R227" s="21" t="s">
        <v>3456</v>
      </c>
      <c r="S227" s="25" t="s">
        <v>3456</v>
      </c>
      <c r="T227" s="23" t="s">
        <v>3456</v>
      </c>
      <c r="U227" s="25" t="s">
        <v>70</v>
      </c>
      <c r="V227" s="25" t="s">
        <v>70</v>
      </c>
      <c r="W227" s="25" t="s">
        <v>70</v>
      </c>
      <c r="X227" s="25" t="s">
        <v>3456</v>
      </c>
      <c r="Y227" s="25" t="s">
        <v>3456</v>
      </c>
      <c r="Z227" s="25" t="s">
        <v>3456</v>
      </c>
      <c r="AA227" s="25" t="s">
        <v>3456</v>
      </c>
      <c r="AB227" s="21" t="s">
        <v>3456</v>
      </c>
      <c r="AC227" s="51" t="s">
        <v>3456</v>
      </c>
    </row>
    <row r="228" spans="1:29" s="20" customFormat="1" ht="26.25" customHeight="1" x14ac:dyDescent="0.2">
      <c r="A228" s="19">
        <v>66709</v>
      </c>
      <c r="B228" s="20" t="s">
        <v>578</v>
      </c>
      <c r="C228" s="20" t="s">
        <v>579</v>
      </c>
      <c r="D228" s="20" t="s">
        <v>580</v>
      </c>
      <c r="E228" s="25" t="s">
        <v>582</v>
      </c>
      <c r="F228" s="25" t="s">
        <v>581</v>
      </c>
      <c r="G228" s="21">
        <v>42059</v>
      </c>
      <c r="H228" s="21"/>
      <c r="I228" s="22" t="s">
        <v>61</v>
      </c>
      <c r="J228" s="25" t="s">
        <v>70</v>
      </c>
      <c r="K228" s="27"/>
      <c r="L228" s="21"/>
      <c r="M228" s="33"/>
      <c r="N228" s="25" t="s">
        <v>3456</v>
      </c>
      <c r="O228" s="25" t="s">
        <v>70</v>
      </c>
      <c r="P228" s="25" t="s">
        <v>70</v>
      </c>
      <c r="Q228" s="25" t="s">
        <v>70</v>
      </c>
      <c r="R228" s="21" t="s">
        <v>3456</v>
      </c>
      <c r="S228" s="25" t="s">
        <v>3456</v>
      </c>
      <c r="T228" s="23" t="s">
        <v>3456</v>
      </c>
      <c r="U228" s="25" t="s">
        <v>70</v>
      </c>
      <c r="V228" s="25" t="s">
        <v>70</v>
      </c>
      <c r="W228" s="25" t="s">
        <v>70</v>
      </c>
      <c r="X228" s="25" t="s">
        <v>3456</v>
      </c>
      <c r="Y228" s="25" t="s">
        <v>3456</v>
      </c>
      <c r="Z228" s="25" t="s">
        <v>3456</v>
      </c>
      <c r="AA228" s="25" t="s">
        <v>3456</v>
      </c>
      <c r="AB228" s="21" t="s">
        <v>3456</v>
      </c>
      <c r="AC228" s="51" t="s">
        <v>3456</v>
      </c>
    </row>
    <row r="229" spans="1:29" s="20" customFormat="1" ht="26.25" customHeight="1" x14ac:dyDescent="0.2">
      <c r="A229" s="19">
        <v>65762</v>
      </c>
      <c r="B229" s="20" t="s">
        <v>2515</v>
      </c>
      <c r="C229" s="20" t="s">
        <v>2516</v>
      </c>
      <c r="D229" s="20" t="s">
        <v>580</v>
      </c>
      <c r="E229" s="25" t="s">
        <v>160</v>
      </c>
      <c r="F229" s="25" t="s">
        <v>70</v>
      </c>
      <c r="G229" s="21">
        <v>41311</v>
      </c>
      <c r="H229" s="21"/>
      <c r="I229" s="22" t="s">
        <v>61</v>
      </c>
      <c r="J229" s="25" t="s">
        <v>70</v>
      </c>
      <c r="K229" s="27"/>
      <c r="L229" s="21"/>
      <c r="M229" s="33"/>
      <c r="N229" s="25" t="s">
        <v>3456</v>
      </c>
      <c r="O229" s="25" t="s">
        <v>70</v>
      </c>
      <c r="P229" s="25" t="s">
        <v>70</v>
      </c>
      <c r="Q229" s="25" t="s">
        <v>70</v>
      </c>
      <c r="R229" s="21" t="s">
        <v>3456</v>
      </c>
      <c r="S229" s="25" t="s">
        <v>3456</v>
      </c>
      <c r="T229" s="23" t="s">
        <v>3456</v>
      </c>
      <c r="U229" s="25" t="s">
        <v>70</v>
      </c>
      <c r="V229" s="25" t="s">
        <v>70</v>
      </c>
      <c r="W229" s="25" t="s">
        <v>70</v>
      </c>
      <c r="X229" s="25" t="s">
        <v>3456</v>
      </c>
      <c r="Y229" s="25" t="s">
        <v>3456</v>
      </c>
      <c r="Z229" s="25" t="s">
        <v>3456</v>
      </c>
      <c r="AA229" s="25" t="s">
        <v>3456</v>
      </c>
      <c r="AB229" s="21" t="s">
        <v>3456</v>
      </c>
      <c r="AC229" s="51" t="s">
        <v>3456</v>
      </c>
    </row>
    <row r="230" spans="1:29" s="20" customFormat="1" ht="26.25" customHeight="1" x14ac:dyDescent="0.2">
      <c r="A230" s="19">
        <v>65210</v>
      </c>
      <c r="B230" s="20" t="s">
        <v>1405</v>
      </c>
      <c r="C230" s="20" t="s">
        <v>1406</v>
      </c>
      <c r="D230" s="20" t="s">
        <v>1407</v>
      </c>
      <c r="E230" s="25" t="s">
        <v>2028</v>
      </c>
      <c r="F230" s="25" t="s">
        <v>70</v>
      </c>
      <c r="G230" s="21">
        <v>41452</v>
      </c>
      <c r="H230" s="21"/>
      <c r="I230" s="22" t="s">
        <v>61</v>
      </c>
      <c r="J230" s="25" t="s">
        <v>70</v>
      </c>
      <c r="K230" s="27"/>
      <c r="L230" s="21"/>
      <c r="M230" s="33"/>
      <c r="N230" s="25" t="s">
        <v>3456</v>
      </c>
      <c r="O230" s="25" t="s">
        <v>3456</v>
      </c>
      <c r="P230" s="25" t="s">
        <v>70</v>
      </c>
      <c r="Q230" s="25" t="s">
        <v>70</v>
      </c>
      <c r="R230" s="21" t="s">
        <v>3456</v>
      </c>
      <c r="S230" s="25" t="s">
        <v>3456</v>
      </c>
      <c r="T230" s="23" t="s">
        <v>3456</v>
      </c>
      <c r="U230" s="25" t="s">
        <v>3456</v>
      </c>
      <c r="V230" s="25" t="s">
        <v>70</v>
      </c>
      <c r="W230" s="25" t="s">
        <v>70</v>
      </c>
      <c r="X230" s="25" t="s">
        <v>3456</v>
      </c>
      <c r="Y230" s="25" t="s">
        <v>3456</v>
      </c>
      <c r="Z230" s="25" t="s">
        <v>3456</v>
      </c>
      <c r="AA230" s="25" t="s">
        <v>3456</v>
      </c>
      <c r="AB230" s="21" t="s">
        <v>3456</v>
      </c>
      <c r="AC230" s="51" t="s">
        <v>3456</v>
      </c>
    </row>
    <row r="231" spans="1:29" s="20" customFormat="1" ht="26.25" customHeight="1" x14ac:dyDescent="0.2">
      <c r="A231" s="19">
        <v>65124</v>
      </c>
      <c r="B231" s="20" t="s">
        <v>529</v>
      </c>
      <c r="C231" s="20" t="s">
        <v>530</v>
      </c>
      <c r="D231" s="20" t="s">
        <v>531</v>
      </c>
      <c r="E231" s="25" t="s">
        <v>422</v>
      </c>
      <c r="F231" s="25" t="s">
        <v>70</v>
      </c>
      <c r="G231" s="21">
        <v>40618</v>
      </c>
      <c r="H231" s="21"/>
      <c r="I231" s="22" t="s">
        <v>61</v>
      </c>
      <c r="J231" s="25" t="s">
        <v>70</v>
      </c>
      <c r="K231" s="27"/>
      <c r="L231" s="21"/>
      <c r="M231" s="33"/>
      <c r="N231" s="25" t="s">
        <v>70</v>
      </c>
      <c r="O231" s="25" t="s">
        <v>70</v>
      </c>
      <c r="P231" s="25" t="s">
        <v>70</v>
      </c>
      <c r="Q231" s="25" t="s">
        <v>70</v>
      </c>
      <c r="R231" s="21" t="s">
        <v>3456</v>
      </c>
      <c r="S231" s="25" t="s">
        <v>3456</v>
      </c>
      <c r="T231" s="23" t="s">
        <v>3456</v>
      </c>
      <c r="U231" s="25" t="s">
        <v>3456</v>
      </c>
      <c r="V231" s="25" t="s">
        <v>3456</v>
      </c>
      <c r="W231" s="25" t="s">
        <v>70</v>
      </c>
      <c r="X231" s="25" t="s">
        <v>3456</v>
      </c>
      <c r="Y231" s="25" t="s">
        <v>3456</v>
      </c>
      <c r="Z231" s="25" t="s">
        <v>3456</v>
      </c>
      <c r="AA231" s="25" t="s">
        <v>3456</v>
      </c>
      <c r="AB231" s="21" t="s">
        <v>3456</v>
      </c>
      <c r="AC231" s="51" t="s">
        <v>3456</v>
      </c>
    </row>
    <row r="232" spans="1:29" s="20" customFormat="1" ht="26.25" customHeight="1" x14ac:dyDescent="0.2">
      <c r="A232" s="19">
        <v>62502</v>
      </c>
      <c r="B232" s="20" t="s">
        <v>2925</v>
      </c>
      <c r="C232" s="20" t="s">
        <v>2926</v>
      </c>
      <c r="D232" s="20" t="s">
        <v>2768</v>
      </c>
      <c r="E232" s="25" t="s">
        <v>1233</v>
      </c>
      <c r="F232" s="25" t="s">
        <v>70</v>
      </c>
      <c r="G232" s="21">
        <v>38705</v>
      </c>
      <c r="H232" s="21"/>
      <c r="I232" s="22" t="s">
        <v>61</v>
      </c>
      <c r="J232" s="25" t="s">
        <v>70</v>
      </c>
      <c r="K232" s="27"/>
      <c r="L232" s="21"/>
      <c r="M232" s="33"/>
      <c r="N232" s="25" t="s">
        <v>70</v>
      </c>
      <c r="O232" s="25" t="s">
        <v>70</v>
      </c>
      <c r="P232" s="25" t="s">
        <v>70</v>
      </c>
      <c r="Q232" s="25" t="s">
        <v>70</v>
      </c>
      <c r="R232" s="21" t="s">
        <v>3456</v>
      </c>
      <c r="S232" s="25" t="s">
        <v>3456</v>
      </c>
      <c r="T232" s="23" t="s">
        <v>3456</v>
      </c>
      <c r="U232" s="25" t="s">
        <v>3456</v>
      </c>
      <c r="V232" s="25" t="s">
        <v>3456</v>
      </c>
      <c r="W232" s="25" t="s">
        <v>70</v>
      </c>
      <c r="X232" s="25" t="s">
        <v>3456</v>
      </c>
      <c r="Y232" s="25" t="s">
        <v>3456</v>
      </c>
      <c r="Z232" s="25" t="s">
        <v>3456</v>
      </c>
      <c r="AA232" s="25" t="s">
        <v>3456</v>
      </c>
      <c r="AB232" s="21" t="s">
        <v>0</v>
      </c>
      <c r="AC232" s="51"/>
    </row>
    <row r="233" spans="1:29" s="20" customFormat="1" ht="26.25" customHeight="1" x14ac:dyDescent="0.2">
      <c r="A233" s="19">
        <v>82235</v>
      </c>
      <c r="B233" s="20" t="s">
        <v>4441</v>
      </c>
      <c r="C233" s="20" t="s">
        <v>4442</v>
      </c>
      <c r="D233" s="20" t="s">
        <v>4443</v>
      </c>
      <c r="E233" s="25" t="s">
        <v>4444</v>
      </c>
      <c r="F233" s="25" t="s">
        <v>70</v>
      </c>
      <c r="G233" s="21">
        <v>44013</v>
      </c>
      <c r="H233" s="21"/>
      <c r="I233" s="22" t="s">
        <v>61</v>
      </c>
      <c r="J233" s="25" t="s">
        <v>70</v>
      </c>
      <c r="K233" s="27"/>
      <c r="L233" s="21"/>
      <c r="M233" s="33"/>
      <c r="N233" s="25" t="s">
        <v>3456</v>
      </c>
      <c r="O233" s="25" t="s">
        <v>3456</v>
      </c>
      <c r="P233" s="25" t="s">
        <v>3456</v>
      </c>
      <c r="Q233" s="25" t="s">
        <v>70</v>
      </c>
      <c r="R233" s="21" t="s">
        <v>3456</v>
      </c>
      <c r="S233" s="25" t="s">
        <v>3456</v>
      </c>
      <c r="T233" s="23" t="s">
        <v>3456</v>
      </c>
      <c r="U233" s="25" t="s">
        <v>3456</v>
      </c>
      <c r="V233" s="25" t="s">
        <v>3456</v>
      </c>
      <c r="W233" s="25" t="s">
        <v>70</v>
      </c>
      <c r="X233" s="25" t="s">
        <v>3456</v>
      </c>
      <c r="Y233" s="25" t="s">
        <v>3456</v>
      </c>
      <c r="Z233" s="25" t="s">
        <v>3456</v>
      </c>
      <c r="AA233" s="25" t="s">
        <v>3456</v>
      </c>
      <c r="AB233" s="21" t="s">
        <v>3456</v>
      </c>
      <c r="AC233" s="51" t="s">
        <v>3456</v>
      </c>
    </row>
    <row r="234" spans="1:29" s="20" customFormat="1" ht="26.25" customHeight="1" x14ac:dyDescent="0.2">
      <c r="A234" s="19">
        <v>78718</v>
      </c>
      <c r="B234" s="20" t="s">
        <v>4711</v>
      </c>
      <c r="C234" s="20" t="s">
        <v>4712</v>
      </c>
      <c r="D234" s="20" t="s">
        <v>2911</v>
      </c>
      <c r="E234" s="25" t="s">
        <v>670</v>
      </c>
      <c r="F234" s="25" t="s">
        <v>70</v>
      </c>
      <c r="G234" s="21">
        <v>45279</v>
      </c>
      <c r="H234" s="21"/>
      <c r="I234" s="22" t="s">
        <v>71</v>
      </c>
      <c r="J234" s="25" t="s">
        <v>3456</v>
      </c>
      <c r="K234" s="27" t="s">
        <v>4280</v>
      </c>
      <c r="L234" s="21" t="s">
        <v>3456</v>
      </c>
      <c r="M234" s="33"/>
      <c r="N234" s="25"/>
      <c r="O234" s="25"/>
      <c r="P234" s="25"/>
      <c r="Q234" s="25"/>
      <c r="R234" s="21"/>
      <c r="S234" s="25"/>
      <c r="T234" s="23"/>
      <c r="U234" s="25" t="s">
        <v>3456</v>
      </c>
      <c r="V234" s="25" t="s">
        <v>3456</v>
      </c>
      <c r="W234" s="25" t="s">
        <v>70</v>
      </c>
      <c r="X234" s="25" t="s">
        <v>3456</v>
      </c>
      <c r="Y234" s="25" t="s">
        <v>3456</v>
      </c>
      <c r="Z234" s="25" t="s">
        <v>3456</v>
      </c>
      <c r="AA234" s="25" t="s">
        <v>3456</v>
      </c>
      <c r="AB234" s="21" t="s">
        <v>3456</v>
      </c>
      <c r="AC234" s="51" t="s">
        <v>3456</v>
      </c>
    </row>
    <row r="235" spans="1:29" s="20" customFormat="1" ht="26.25" customHeight="1" x14ac:dyDescent="0.2">
      <c r="A235" s="19">
        <v>60129</v>
      </c>
      <c r="B235" s="20" t="s">
        <v>2799</v>
      </c>
      <c r="C235" s="20" t="s">
        <v>2800</v>
      </c>
      <c r="D235" s="20" t="s">
        <v>2801</v>
      </c>
      <c r="E235" s="25" t="s">
        <v>2802</v>
      </c>
      <c r="F235" s="25" t="s">
        <v>70</v>
      </c>
      <c r="G235" s="21">
        <v>36496</v>
      </c>
      <c r="H235" s="21"/>
      <c r="I235" s="22" t="s">
        <v>61</v>
      </c>
      <c r="J235" s="25" t="s">
        <v>70</v>
      </c>
      <c r="K235" s="27"/>
      <c r="L235" s="21"/>
      <c r="M235" s="33"/>
      <c r="N235" s="25" t="s">
        <v>70</v>
      </c>
      <c r="O235" s="25" t="s">
        <v>3456</v>
      </c>
      <c r="P235" s="25" t="s">
        <v>70</v>
      </c>
      <c r="Q235" s="25" t="s">
        <v>70</v>
      </c>
      <c r="R235" s="21" t="s">
        <v>3456</v>
      </c>
      <c r="S235" s="25" t="s">
        <v>3456</v>
      </c>
      <c r="T235" s="23" t="s">
        <v>3456</v>
      </c>
      <c r="U235" s="25" t="s">
        <v>3456</v>
      </c>
      <c r="V235" s="25" t="s">
        <v>3456</v>
      </c>
      <c r="W235" s="25" t="s">
        <v>70</v>
      </c>
      <c r="X235" s="25" t="s">
        <v>3456</v>
      </c>
      <c r="Y235" s="25" t="s">
        <v>3456</v>
      </c>
      <c r="Z235" s="25" t="s">
        <v>3456</v>
      </c>
      <c r="AA235" s="25" t="s">
        <v>3456</v>
      </c>
      <c r="AB235" s="21" t="s">
        <v>0</v>
      </c>
      <c r="AC235" s="51"/>
    </row>
    <row r="236" spans="1:29" s="20" customFormat="1" ht="26.25" customHeight="1" x14ac:dyDescent="0.2">
      <c r="A236" s="19">
        <v>65909</v>
      </c>
      <c r="B236" s="20" t="s">
        <v>1683</v>
      </c>
      <c r="C236" s="20" t="s">
        <v>1684</v>
      </c>
      <c r="D236" s="20" t="s">
        <v>207</v>
      </c>
      <c r="E236" s="25" t="s">
        <v>209</v>
      </c>
      <c r="F236" s="25" t="s">
        <v>70</v>
      </c>
      <c r="G236" s="21">
        <v>41628</v>
      </c>
      <c r="H236" s="21"/>
      <c r="I236" s="22" t="s">
        <v>61</v>
      </c>
      <c r="J236" s="25" t="s">
        <v>70</v>
      </c>
      <c r="K236" s="27"/>
      <c r="L236" s="21"/>
      <c r="M236" s="33"/>
      <c r="N236" s="25" t="s">
        <v>3456</v>
      </c>
      <c r="O236" s="25" t="s">
        <v>70</v>
      </c>
      <c r="P236" s="25" t="s">
        <v>70</v>
      </c>
      <c r="Q236" s="25" t="s">
        <v>70</v>
      </c>
      <c r="R236" s="21" t="s">
        <v>3456</v>
      </c>
      <c r="S236" s="25" t="s">
        <v>3456</v>
      </c>
      <c r="T236" s="23" t="s">
        <v>3456</v>
      </c>
      <c r="U236" s="25" t="s">
        <v>70</v>
      </c>
      <c r="V236" s="25" t="s">
        <v>70</v>
      </c>
      <c r="W236" s="25" t="s">
        <v>70</v>
      </c>
      <c r="X236" s="25" t="s">
        <v>3456</v>
      </c>
      <c r="Y236" s="25" t="s">
        <v>3456</v>
      </c>
      <c r="Z236" s="25" t="s">
        <v>3456</v>
      </c>
      <c r="AA236" s="25" t="s">
        <v>3456</v>
      </c>
      <c r="AB236" s="21" t="s">
        <v>3456</v>
      </c>
      <c r="AC236" s="51" t="s">
        <v>3456</v>
      </c>
    </row>
    <row r="237" spans="1:29" s="20" customFormat="1" ht="26.25" customHeight="1" x14ac:dyDescent="0.2">
      <c r="A237" s="19">
        <v>60143</v>
      </c>
      <c r="B237" s="20" t="s">
        <v>2806</v>
      </c>
      <c r="C237" s="20" t="s">
        <v>2807</v>
      </c>
      <c r="D237" s="20" t="s">
        <v>2805</v>
      </c>
      <c r="E237" s="25" t="s">
        <v>1249</v>
      </c>
      <c r="F237" s="25" t="s">
        <v>70</v>
      </c>
      <c r="G237" s="21">
        <v>37238</v>
      </c>
      <c r="H237" s="21"/>
      <c r="I237" s="22" t="s">
        <v>61</v>
      </c>
      <c r="J237" s="25" t="s">
        <v>70</v>
      </c>
      <c r="K237" s="27"/>
      <c r="L237" s="21"/>
      <c r="M237" s="33"/>
      <c r="N237" s="25" t="s">
        <v>70</v>
      </c>
      <c r="O237" s="25" t="s">
        <v>70</v>
      </c>
      <c r="P237" s="25" t="s">
        <v>70</v>
      </c>
      <c r="Q237" s="25" t="s">
        <v>70</v>
      </c>
      <c r="R237" s="21" t="s">
        <v>3456</v>
      </c>
      <c r="S237" s="25" t="s">
        <v>3456</v>
      </c>
      <c r="T237" s="23" t="s">
        <v>3456</v>
      </c>
      <c r="U237" s="25" t="s">
        <v>3456</v>
      </c>
      <c r="V237" s="25" t="s">
        <v>3456</v>
      </c>
      <c r="W237" s="25" t="s">
        <v>70</v>
      </c>
      <c r="X237" s="25" t="s">
        <v>3456</v>
      </c>
      <c r="Y237" s="25" t="s">
        <v>3456</v>
      </c>
      <c r="Z237" s="25" t="s">
        <v>3456</v>
      </c>
      <c r="AA237" s="25" t="s">
        <v>3456</v>
      </c>
      <c r="AB237" s="21" t="s">
        <v>0</v>
      </c>
      <c r="AC237" s="51"/>
    </row>
    <row r="238" spans="1:29" s="20" customFormat="1" ht="26.25" customHeight="1" x14ac:dyDescent="0.2">
      <c r="A238" s="19">
        <v>67144</v>
      </c>
      <c r="B238" s="20" t="s">
        <v>3434</v>
      </c>
      <c r="C238" s="20" t="s">
        <v>3435</v>
      </c>
      <c r="D238" s="20" t="s">
        <v>3384</v>
      </c>
      <c r="E238" s="25" t="s">
        <v>570</v>
      </c>
      <c r="F238" s="25" t="s">
        <v>70</v>
      </c>
      <c r="G238" s="21">
        <v>42261</v>
      </c>
      <c r="H238" s="21"/>
      <c r="I238" s="22" t="s">
        <v>61</v>
      </c>
      <c r="J238" s="25" t="s">
        <v>70</v>
      </c>
      <c r="K238" s="27"/>
      <c r="L238" s="21"/>
      <c r="M238" s="33"/>
      <c r="N238" s="25" t="s">
        <v>3456</v>
      </c>
      <c r="O238" s="25" t="s">
        <v>70</v>
      </c>
      <c r="P238" s="25" t="s">
        <v>70</v>
      </c>
      <c r="Q238" s="25" t="s">
        <v>70</v>
      </c>
      <c r="R238" s="21" t="s">
        <v>3456</v>
      </c>
      <c r="S238" s="25" t="s">
        <v>3456</v>
      </c>
      <c r="T238" s="23" t="s">
        <v>3456</v>
      </c>
      <c r="U238" s="25" t="s">
        <v>70</v>
      </c>
      <c r="V238" s="25" t="s">
        <v>70</v>
      </c>
      <c r="W238" s="25" t="s">
        <v>70</v>
      </c>
      <c r="X238" s="25" t="s">
        <v>3456</v>
      </c>
      <c r="Y238" s="25" t="s">
        <v>3456</v>
      </c>
      <c r="Z238" s="25" t="s">
        <v>3456</v>
      </c>
      <c r="AA238" s="25" t="s">
        <v>3456</v>
      </c>
      <c r="AB238" s="21" t="s">
        <v>3456</v>
      </c>
      <c r="AC238" s="51" t="s">
        <v>3456</v>
      </c>
    </row>
    <row r="239" spans="1:29" s="20" customFormat="1" ht="26.25" customHeight="1" x14ac:dyDescent="0.2">
      <c r="A239" s="19">
        <v>79318</v>
      </c>
      <c r="B239" s="20" t="s">
        <v>4168</v>
      </c>
      <c r="C239" s="20" t="s">
        <v>4167</v>
      </c>
      <c r="D239" s="20" t="s">
        <v>4010</v>
      </c>
      <c r="E239" s="25" t="s">
        <v>212</v>
      </c>
      <c r="F239" s="25" t="s">
        <v>70</v>
      </c>
      <c r="G239" s="21">
        <v>44659</v>
      </c>
      <c r="H239" s="21"/>
      <c r="I239" s="22" t="s">
        <v>61</v>
      </c>
      <c r="J239" s="25" t="s">
        <v>3456</v>
      </c>
      <c r="K239" s="27"/>
      <c r="L239" s="21"/>
      <c r="M239" s="33"/>
      <c r="N239" s="25" t="s">
        <v>3456</v>
      </c>
      <c r="O239" s="25" t="s">
        <v>3456</v>
      </c>
      <c r="P239" s="25" t="s">
        <v>3456</v>
      </c>
      <c r="Q239" s="25" t="s">
        <v>70</v>
      </c>
      <c r="R239" s="21" t="s">
        <v>3456</v>
      </c>
      <c r="S239" s="25" t="s">
        <v>3456</v>
      </c>
      <c r="T239" s="23" t="s">
        <v>3456</v>
      </c>
      <c r="U239" s="25" t="s">
        <v>3456</v>
      </c>
      <c r="V239" s="25" t="s">
        <v>3456</v>
      </c>
      <c r="W239" s="25" t="s">
        <v>70</v>
      </c>
      <c r="X239" s="25" t="s">
        <v>3456</v>
      </c>
      <c r="Y239" s="25" t="s">
        <v>3456</v>
      </c>
      <c r="Z239" s="25" t="s">
        <v>3456</v>
      </c>
      <c r="AA239" s="25" t="s">
        <v>3456</v>
      </c>
      <c r="AB239" s="21" t="s">
        <v>3456</v>
      </c>
      <c r="AC239" s="51" t="s">
        <v>3456</v>
      </c>
    </row>
    <row r="240" spans="1:29" s="20" customFormat="1" ht="26.25" customHeight="1" x14ac:dyDescent="0.2">
      <c r="A240" s="19">
        <v>63156</v>
      </c>
      <c r="B240" s="20" t="s">
        <v>4011</v>
      </c>
      <c r="C240" s="20" t="s">
        <v>3099</v>
      </c>
      <c r="D240" s="20" t="s">
        <v>4010</v>
      </c>
      <c r="E240" s="25" t="s">
        <v>212</v>
      </c>
      <c r="F240" s="25" t="s">
        <v>70</v>
      </c>
      <c r="G240" s="21">
        <v>42284</v>
      </c>
      <c r="H240" s="21"/>
      <c r="I240" s="22" t="s">
        <v>61</v>
      </c>
      <c r="J240" s="25" t="s">
        <v>70</v>
      </c>
      <c r="K240" s="27"/>
      <c r="L240" s="21"/>
      <c r="M240" s="33"/>
      <c r="N240" s="25" t="s">
        <v>3456</v>
      </c>
      <c r="O240" s="25" t="s">
        <v>70</v>
      </c>
      <c r="P240" s="25" t="s">
        <v>70</v>
      </c>
      <c r="Q240" s="25" t="s">
        <v>70</v>
      </c>
      <c r="R240" s="21" t="s">
        <v>3456</v>
      </c>
      <c r="S240" s="25" t="s">
        <v>3456</v>
      </c>
      <c r="T240" s="23" t="s">
        <v>3456</v>
      </c>
      <c r="U240" s="25" t="s">
        <v>70</v>
      </c>
      <c r="V240" s="25" t="s">
        <v>70</v>
      </c>
      <c r="W240" s="25" t="s">
        <v>70</v>
      </c>
      <c r="X240" s="25" t="s">
        <v>3456</v>
      </c>
      <c r="Y240" s="25" t="s">
        <v>3456</v>
      </c>
      <c r="Z240" s="25" t="s">
        <v>3456</v>
      </c>
      <c r="AA240" s="25" t="s">
        <v>3456</v>
      </c>
      <c r="AB240" s="21" t="s">
        <v>0</v>
      </c>
      <c r="AC240" s="51" t="s">
        <v>3456</v>
      </c>
    </row>
    <row r="241" spans="1:29" s="20" customFormat="1" ht="26.25" customHeight="1" x14ac:dyDescent="0.2">
      <c r="A241" s="19">
        <v>67606</v>
      </c>
      <c r="B241" s="20" t="s">
        <v>1754</v>
      </c>
      <c r="C241" s="20" t="s">
        <v>1755</v>
      </c>
      <c r="D241" s="20" t="s">
        <v>1073</v>
      </c>
      <c r="E241" s="25" t="s">
        <v>3987</v>
      </c>
      <c r="F241" s="25" t="s">
        <v>70</v>
      </c>
      <c r="G241" s="21">
        <v>42676</v>
      </c>
      <c r="H241" s="21"/>
      <c r="I241" s="22" t="s">
        <v>61</v>
      </c>
      <c r="J241" s="25" t="s">
        <v>70</v>
      </c>
      <c r="K241" s="27"/>
      <c r="L241" s="21"/>
      <c r="M241" s="33"/>
      <c r="N241" s="25" t="s">
        <v>3456</v>
      </c>
      <c r="O241" s="25" t="s">
        <v>70</v>
      </c>
      <c r="P241" s="25" t="s">
        <v>70</v>
      </c>
      <c r="Q241" s="25" t="s">
        <v>70</v>
      </c>
      <c r="R241" s="21" t="s">
        <v>3456</v>
      </c>
      <c r="S241" s="25" t="s">
        <v>3456</v>
      </c>
      <c r="T241" s="23" t="s">
        <v>3456</v>
      </c>
      <c r="U241" s="25" t="s">
        <v>70</v>
      </c>
      <c r="V241" s="25" t="s">
        <v>70</v>
      </c>
      <c r="W241" s="25" t="s">
        <v>70</v>
      </c>
      <c r="X241" s="25" t="s">
        <v>3456</v>
      </c>
      <c r="Y241" s="25" t="s">
        <v>3456</v>
      </c>
      <c r="Z241" s="25" t="s">
        <v>3456</v>
      </c>
      <c r="AA241" s="25" t="s">
        <v>3456</v>
      </c>
      <c r="AB241" s="21" t="s">
        <v>3456</v>
      </c>
      <c r="AC241" s="51" t="s">
        <v>3456</v>
      </c>
    </row>
    <row r="242" spans="1:29" s="20" customFormat="1" ht="26.25" customHeight="1" x14ac:dyDescent="0.2">
      <c r="A242" s="19">
        <v>78185</v>
      </c>
      <c r="B242" s="20" t="s">
        <v>2622</v>
      </c>
      <c r="C242" s="20" t="s">
        <v>2623</v>
      </c>
      <c r="D242" s="20" t="s">
        <v>2608</v>
      </c>
      <c r="E242" s="25" t="s">
        <v>277</v>
      </c>
      <c r="F242" s="25" t="s">
        <v>70</v>
      </c>
      <c r="G242" s="21">
        <v>43404</v>
      </c>
      <c r="H242" s="21"/>
      <c r="I242" s="22" t="s">
        <v>61</v>
      </c>
      <c r="J242" s="25" t="s">
        <v>70</v>
      </c>
      <c r="K242" s="27"/>
      <c r="L242" s="21"/>
      <c r="M242" s="33"/>
      <c r="N242" s="25" t="s">
        <v>3456</v>
      </c>
      <c r="O242" s="25" t="s">
        <v>70</v>
      </c>
      <c r="P242" s="25" t="s">
        <v>70</v>
      </c>
      <c r="Q242" s="25" t="s">
        <v>70</v>
      </c>
      <c r="R242" s="21" t="s">
        <v>3456</v>
      </c>
      <c r="S242" s="25" t="s">
        <v>3456</v>
      </c>
      <c r="T242" s="23" t="s">
        <v>3456</v>
      </c>
      <c r="U242" s="25" t="s">
        <v>70</v>
      </c>
      <c r="V242" s="25" t="s">
        <v>70</v>
      </c>
      <c r="W242" s="25" t="s">
        <v>70</v>
      </c>
      <c r="X242" s="25" t="s">
        <v>3456</v>
      </c>
      <c r="Y242" s="25" t="s">
        <v>3456</v>
      </c>
      <c r="Z242" s="25" t="s">
        <v>3456</v>
      </c>
      <c r="AA242" s="25" t="s">
        <v>3456</v>
      </c>
      <c r="AB242" s="21" t="s">
        <v>3456</v>
      </c>
      <c r="AC242" s="51" t="s">
        <v>3456</v>
      </c>
    </row>
    <row r="243" spans="1:29" s="20" customFormat="1" ht="26.25" customHeight="1" x14ac:dyDescent="0.2">
      <c r="A243" s="19">
        <v>78735</v>
      </c>
      <c r="B243" s="20" t="s">
        <v>78</v>
      </c>
      <c r="C243" s="20" t="s">
        <v>79</v>
      </c>
      <c r="D243" s="20" t="s">
        <v>80</v>
      </c>
      <c r="E243" s="25" t="s">
        <v>81</v>
      </c>
      <c r="F243" s="25" t="s">
        <v>70</v>
      </c>
      <c r="G243" s="21">
        <v>43403</v>
      </c>
      <c r="H243" s="21"/>
      <c r="I243" s="22" t="s">
        <v>61</v>
      </c>
      <c r="J243" s="25" t="s">
        <v>70</v>
      </c>
      <c r="K243" s="27"/>
      <c r="L243" s="21"/>
      <c r="M243" s="33"/>
      <c r="N243" s="25" t="s">
        <v>3456</v>
      </c>
      <c r="O243" s="25" t="s">
        <v>70</v>
      </c>
      <c r="P243" s="25" t="s">
        <v>70</v>
      </c>
      <c r="Q243" s="25" t="s">
        <v>70</v>
      </c>
      <c r="R243" s="21" t="s">
        <v>3456</v>
      </c>
      <c r="S243" s="25" t="s">
        <v>3456</v>
      </c>
      <c r="T243" s="23" t="s">
        <v>3456</v>
      </c>
      <c r="U243" s="25" t="s">
        <v>70</v>
      </c>
      <c r="V243" s="25" t="s">
        <v>70</v>
      </c>
      <c r="W243" s="25" t="s">
        <v>70</v>
      </c>
      <c r="X243" s="25" t="s">
        <v>3456</v>
      </c>
      <c r="Y243" s="25" t="s">
        <v>3456</v>
      </c>
      <c r="Z243" s="25" t="s">
        <v>3456</v>
      </c>
      <c r="AA243" s="25" t="s">
        <v>3456</v>
      </c>
      <c r="AB243" s="21" t="s">
        <v>3456</v>
      </c>
      <c r="AC243" s="51" t="s">
        <v>3456</v>
      </c>
    </row>
    <row r="244" spans="1:29" s="20" customFormat="1" ht="26.25" customHeight="1" x14ac:dyDescent="0.2">
      <c r="A244" s="19">
        <v>78772</v>
      </c>
      <c r="B244" s="20" t="s">
        <v>1459</v>
      </c>
      <c r="C244" s="20" t="s">
        <v>1460</v>
      </c>
      <c r="D244" s="20" t="s">
        <v>1272</v>
      </c>
      <c r="E244" s="25" t="s">
        <v>1260</v>
      </c>
      <c r="F244" s="25" t="s">
        <v>70</v>
      </c>
      <c r="G244" s="21">
        <v>43734</v>
      </c>
      <c r="H244" s="21"/>
      <c r="I244" s="22" t="s">
        <v>61</v>
      </c>
      <c r="J244" s="25" t="s">
        <v>70</v>
      </c>
      <c r="K244" s="27"/>
      <c r="L244" s="21"/>
      <c r="M244" s="33"/>
      <c r="N244" s="25" t="s">
        <v>3456</v>
      </c>
      <c r="O244" s="25" t="s">
        <v>3456</v>
      </c>
      <c r="P244" s="25" t="s">
        <v>70</v>
      </c>
      <c r="Q244" s="25" t="s">
        <v>70</v>
      </c>
      <c r="R244" s="21" t="s">
        <v>3456</v>
      </c>
      <c r="S244" s="25" t="s">
        <v>3456</v>
      </c>
      <c r="T244" s="23" t="s">
        <v>3456</v>
      </c>
      <c r="U244" s="25" t="s">
        <v>3456</v>
      </c>
      <c r="V244" s="25" t="s">
        <v>70</v>
      </c>
      <c r="W244" s="25" t="s">
        <v>70</v>
      </c>
      <c r="X244" s="25" t="s">
        <v>3456</v>
      </c>
      <c r="Y244" s="25" t="s">
        <v>3456</v>
      </c>
      <c r="Z244" s="25" t="s">
        <v>3456</v>
      </c>
      <c r="AA244" s="25" t="s">
        <v>3456</v>
      </c>
      <c r="AB244" s="21" t="s">
        <v>3456</v>
      </c>
      <c r="AC244" s="51" t="s">
        <v>3456</v>
      </c>
    </row>
    <row r="245" spans="1:29" s="20" customFormat="1" ht="26.25" customHeight="1" x14ac:dyDescent="0.2">
      <c r="A245" s="19">
        <v>80059</v>
      </c>
      <c r="B245" s="20" t="s">
        <v>3625</v>
      </c>
      <c r="C245" s="20" t="s">
        <v>3624</v>
      </c>
      <c r="D245" s="20" t="s">
        <v>1272</v>
      </c>
      <c r="E245" s="25" t="s">
        <v>1260</v>
      </c>
      <c r="F245" s="25" t="s">
        <v>70</v>
      </c>
      <c r="G245" s="21">
        <v>44403</v>
      </c>
      <c r="H245" s="21"/>
      <c r="I245" s="22" t="s">
        <v>61</v>
      </c>
      <c r="J245" s="25" t="s">
        <v>3456</v>
      </c>
      <c r="K245" s="27"/>
      <c r="L245" s="21"/>
      <c r="M245" s="33"/>
      <c r="N245" s="25" t="s">
        <v>3456</v>
      </c>
      <c r="O245" s="25" t="s">
        <v>3456</v>
      </c>
      <c r="P245" s="25" t="s">
        <v>3456</v>
      </c>
      <c r="Q245" s="25" t="s">
        <v>70</v>
      </c>
      <c r="R245" s="21" t="s">
        <v>3456</v>
      </c>
      <c r="S245" s="25" t="s">
        <v>3456</v>
      </c>
      <c r="T245" s="23" t="s">
        <v>3456</v>
      </c>
      <c r="U245" s="25" t="s">
        <v>3456</v>
      </c>
      <c r="V245" s="25" t="s">
        <v>3456</v>
      </c>
      <c r="W245" s="25" t="s">
        <v>70</v>
      </c>
      <c r="X245" s="25" t="s">
        <v>3456</v>
      </c>
      <c r="Y245" s="25" t="s">
        <v>3456</v>
      </c>
      <c r="Z245" s="25" t="s">
        <v>3456</v>
      </c>
      <c r="AA245" s="25" t="s">
        <v>3456</v>
      </c>
      <c r="AB245" s="21" t="s">
        <v>3456</v>
      </c>
      <c r="AC245" s="51" t="s">
        <v>3456</v>
      </c>
    </row>
    <row r="246" spans="1:29" s="20" customFormat="1" ht="26.25" customHeight="1" x14ac:dyDescent="0.2">
      <c r="A246" s="19">
        <v>62162</v>
      </c>
      <c r="B246" s="20" t="s">
        <v>2163</v>
      </c>
      <c r="C246" s="20" t="s">
        <v>2164</v>
      </c>
      <c r="D246" s="20" t="s">
        <v>1101</v>
      </c>
      <c r="E246" s="25" t="s">
        <v>493</v>
      </c>
      <c r="F246" s="25" t="s">
        <v>70</v>
      </c>
      <c r="G246" s="21">
        <v>39491</v>
      </c>
      <c r="H246" s="21">
        <v>45291</v>
      </c>
      <c r="I246" s="22" t="s">
        <v>71</v>
      </c>
      <c r="J246" s="25" t="s">
        <v>3456</v>
      </c>
      <c r="K246" s="27"/>
      <c r="L246" s="21"/>
      <c r="M246" s="33"/>
      <c r="N246" s="25"/>
      <c r="O246" s="25"/>
      <c r="P246" s="25"/>
      <c r="Q246" s="25"/>
      <c r="R246" s="21"/>
      <c r="S246" s="25"/>
      <c r="T246" s="23"/>
      <c r="U246" s="25" t="s">
        <v>3456</v>
      </c>
      <c r="V246" s="25" t="s">
        <v>3456</v>
      </c>
      <c r="W246" s="25" t="s">
        <v>70</v>
      </c>
      <c r="X246" s="25" t="s">
        <v>3456</v>
      </c>
      <c r="Y246" s="25" t="s">
        <v>3456</v>
      </c>
      <c r="Z246" s="25" t="s">
        <v>3456</v>
      </c>
      <c r="AA246" s="25" t="s">
        <v>3456</v>
      </c>
      <c r="AB246" s="21" t="s">
        <v>0</v>
      </c>
      <c r="AC246" s="51" t="s">
        <v>3456</v>
      </c>
    </row>
    <row r="247" spans="1:29" s="20" customFormat="1" ht="26.25" customHeight="1" x14ac:dyDescent="0.2">
      <c r="A247" s="19">
        <v>65310</v>
      </c>
      <c r="B247" s="20" t="s">
        <v>3402</v>
      </c>
      <c r="C247" s="20" t="s">
        <v>3403</v>
      </c>
      <c r="D247" s="20" t="s">
        <v>703</v>
      </c>
      <c r="E247" s="25" t="s">
        <v>570</v>
      </c>
      <c r="F247" s="25" t="s">
        <v>70</v>
      </c>
      <c r="G247" s="21">
        <v>40716</v>
      </c>
      <c r="H247" s="21"/>
      <c r="I247" s="22" t="s">
        <v>61</v>
      </c>
      <c r="J247" s="25" t="s">
        <v>70</v>
      </c>
      <c r="K247" s="27"/>
      <c r="L247" s="21"/>
      <c r="M247" s="33"/>
      <c r="N247" s="25" t="s">
        <v>3456</v>
      </c>
      <c r="O247" s="25" t="s">
        <v>70</v>
      </c>
      <c r="P247" s="25" t="s">
        <v>70</v>
      </c>
      <c r="Q247" s="25" t="s">
        <v>70</v>
      </c>
      <c r="R247" s="21" t="s">
        <v>3456</v>
      </c>
      <c r="S247" s="25" t="s">
        <v>3456</v>
      </c>
      <c r="T247" s="23" t="s">
        <v>3456</v>
      </c>
      <c r="U247" s="25" t="s">
        <v>70</v>
      </c>
      <c r="V247" s="25" t="s">
        <v>70</v>
      </c>
      <c r="W247" s="25" t="s">
        <v>70</v>
      </c>
      <c r="X247" s="25" t="s">
        <v>3456</v>
      </c>
      <c r="Y247" s="25" t="s">
        <v>3456</v>
      </c>
      <c r="Z247" s="25" t="s">
        <v>3456</v>
      </c>
      <c r="AA247" s="25" t="s">
        <v>3456</v>
      </c>
      <c r="AB247" s="21" t="s">
        <v>3456</v>
      </c>
      <c r="AC247" s="51" t="s">
        <v>3456</v>
      </c>
    </row>
    <row r="248" spans="1:29" s="20" customFormat="1" ht="26.25" customHeight="1" x14ac:dyDescent="0.2">
      <c r="A248" s="19">
        <v>64356</v>
      </c>
      <c r="B248" s="20" t="s">
        <v>226</v>
      </c>
      <c r="C248" s="20" t="s">
        <v>227</v>
      </c>
      <c r="D248" s="20" t="s">
        <v>159</v>
      </c>
      <c r="E248" s="25" t="s">
        <v>160</v>
      </c>
      <c r="F248" s="25" t="s">
        <v>70</v>
      </c>
      <c r="G248" s="21">
        <v>40309</v>
      </c>
      <c r="H248" s="21"/>
      <c r="I248" s="22" t="s">
        <v>61</v>
      </c>
      <c r="J248" s="25" t="s">
        <v>70</v>
      </c>
      <c r="K248" s="27"/>
      <c r="L248" s="21"/>
      <c r="M248" s="33"/>
      <c r="N248" s="25" t="s">
        <v>70</v>
      </c>
      <c r="O248" s="25" t="s">
        <v>70</v>
      </c>
      <c r="P248" s="25" t="s">
        <v>70</v>
      </c>
      <c r="Q248" s="25" t="s">
        <v>70</v>
      </c>
      <c r="R248" s="21" t="s">
        <v>3456</v>
      </c>
      <c r="S248" s="25" t="s">
        <v>3456</v>
      </c>
      <c r="T248" s="23" t="s">
        <v>3456</v>
      </c>
      <c r="U248" s="25" t="s">
        <v>70</v>
      </c>
      <c r="V248" s="25" t="s">
        <v>70</v>
      </c>
      <c r="W248" s="25" t="s">
        <v>70</v>
      </c>
      <c r="X248" s="25" t="s">
        <v>3456</v>
      </c>
      <c r="Y248" s="25" t="s">
        <v>3456</v>
      </c>
      <c r="Z248" s="25" t="s">
        <v>3456</v>
      </c>
      <c r="AA248" s="25" t="s">
        <v>3456</v>
      </c>
      <c r="AB248" s="21" t="s">
        <v>3456</v>
      </c>
      <c r="AC248" s="51" t="s">
        <v>3456</v>
      </c>
    </row>
    <row r="249" spans="1:29" s="20" customFormat="1" ht="26.25" customHeight="1" x14ac:dyDescent="0.2">
      <c r="A249" s="19">
        <v>67107</v>
      </c>
      <c r="B249" s="20" t="s">
        <v>780</v>
      </c>
      <c r="C249" s="20" t="s">
        <v>781</v>
      </c>
      <c r="D249" s="20" t="s">
        <v>782</v>
      </c>
      <c r="E249" s="25" t="s">
        <v>380</v>
      </c>
      <c r="F249" s="25" t="s">
        <v>70</v>
      </c>
      <c r="G249" s="21">
        <v>42718</v>
      </c>
      <c r="H249" s="21"/>
      <c r="I249" s="22" t="s">
        <v>61</v>
      </c>
      <c r="J249" s="25" t="s">
        <v>70</v>
      </c>
      <c r="K249" s="27"/>
      <c r="L249" s="21"/>
      <c r="M249" s="33"/>
      <c r="N249" s="25" t="s">
        <v>3456</v>
      </c>
      <c r="O249" s="25" t="s">
        <v>70</v>
      </c>
      <c r="P249" s="25" t="s">
        <v>70</v>
      </c>
      <c r="Q249" s="25" t="s">
        <v>70</v>
      </c>
      <c r="R249" s="21" t="s">
        <v>3456</v>
      </c>
      <c r="S249" s="25" t="s">
        <v>3456</v>
      </c>
      <c r="T249" s="23" t="s">
        <v>3456</v>
      </c>
      <c r="U249" s="25" t="s">
        <v>70</v>
      </c>
      <c r="V249" s="25" t="s">
        <v>70</v>
      </c>
      <c r="W249" s="25" t="s">
        <v>70</v>
      </c>
      <c r="X249" s="25" t="s">
        <v>3456</v>
      </c>
      <c r="Y249" s="25" t="s">
        <v>3456</v>
      </c>
      <c r="Z249" s="25" t="s">
        <v>3456</v>
      </c>
      <c r="AA249" s="25" t="s">
        <v>3456</v>
      </c>
      <c r="AB249" s="21" t="s">
        <v>3456</v>
      </c>
      <c r="AC249" s="51" t="s">
        <v>3456</v>
      </c>
    </row>
    <row r="250" spans="1:29" s="20" customFormat="1" ht="26.25" customHeight="1" x14ac:dyDescent="0.2">
      <c r="A250" s="19">
        <v>79294</v>
      </c>
      <c r="B250" s="20" t="s">
        <v>1837</v>
      </c>
      <c r="C250" s="20" t="s">
        <v>1838</v>
      </c>
      <c r="D250" s="20" t="s">
        <v>159</v>
      </c>
      <c r="E250" s="25" t="s">
        <v>160</v>
      </c>
      <c r="F250" s="25" t="s">
        <v>70</v>
      </c>
      <c r="G250" s="21">
        <v>43782</v>
      </c>
      <c r="H250" s="21"/>
      <c r="I250" s="22" t="s">
        <v>61</v>
      </c>
      <c r="J250" s="25" t="s">
        <v>70</v>
      </c>
      <c r="K250" s="27"/>
      <c r="L250" s="21"/>
      <c r="M250" s="33"/>
      <c r="N250" s="25" t="s">
        <v>3456</v>
      </c>
      <c r="O250" s="25" t="s">
        <v>70</v>
      </c>
      <c r="P250" s="25" t="s">
        <v>70</v>
      </c>
      <c r="Q250" s="25" t="s">
        <v>70</v>
      </c>
      <c r="R250" s="21" t="s">
        <v>3456</v>
      </c>
      <c r="S250" s="25" t="s">
        <v>3456</v>
      </c>
      <c r="T250" s="23" t="s">
        <v>3456</v>
      </c>
      <c r="U250" s="25" t="s">
        <v>70</v>
      </c>
      <c r="V250" s="25" t="s">
        <v>70</v>
      </c>
      <c r="W250" s="25" t="s">
        <v>70</v>
      </c>
      <c r="X250" s="25" t="s">
        <v>3456</v>
      </c>
      <c r="Y250" s="25" t="s">
        <v>3456</v>
      </c>
      <c r="Z250" s="25" t="s">
        <v>3456</v>
      </c>
      <c r="AA250" s="25" t="s">
        <v>3456</v>
      </c>
      <c r="AB250" s="21" t="s">
        <v>3456</v>
      </c>
      <c r="AC250" s="51" t="s">
        <v>3456</v>
      </c>
    </row>
    <row r="251" spans="1:29" s="20" customFormat="1" ht="26.25" customHeight="1" x14ac:dyDescent="0.2">
      <c r="A251" s="19">
        <v>81178</v>
      </c>
      <c r="B251" s="20" t="s">
        <v>4649</v>
      </c>
      <c r="C251" s="20" t="s">
        <v>4650</v>
      </c>
      <c r="D251" s="20" t="s">
        <v>1149</v>
      </c>
      <c r="E251" s="25" t="s">
        <v>288</v>
      </c>
      <c r="F251" s="25" t="s">
        <v>70</v>
      </c>
      <c r="G251" s="21">
        <v>45002</v>
      </c>
      <c r="H251" s="21"/>
      <c r="I251" s="22" t="s">
        <v>71</v>
      </c>
      <c r="J251" s="25" t="s">
        <v>3456</v>
      </c>
      <c r="K251" s="27" t="s">
        <v>4280</v>
      </c>
      <c r="L251" s="21" t="s">
        <v>3456</v>
      </c>
      <c r="M251" s="33"/>
      <c r="N251" s="25"/>
      <c r="O251" s="25"/>
      <c r="P251" s="25"/>
      <c r="Q251" s="25"/>
      <c r="R251" s="21"/>
      <c r="S251" s="25"/>
      <c r="T251" s="23"/>
      <c r="U251" s="25" t="s">
        <v>3456</v>
      </c>
      <c r="V251" s="25" t="s">
        <v>3456</v>
      </c>
      <c r="W251" s="25" t="s">
        <v>70</v>
      </c>
      <c r="X251" s="25" t="s">
        <v>3456</v>
      </c>
      <c r="Y251" s="25" t="s">
        <v>3456</v>
      </c>
      <c r="Z251" s="25" t="s">
        <v>3456</v>
      </c>
      <c r="AA251" s="25" t="s">
        <v>3456</v>
      </c>
      <c r="AB251" s="21" t="s">
        <v>3456</v>
      </c>
      <c r="AC251" s="51" t="s">
        <v>3456</v>
      </c>
    </row>
    <row r="252" spans="1:29" s="20" customFormat="1" ht="26.25" customHeight="1" x14ac:dyDescent="0.2">
      <c r="A252" s="19">
        <v>80278</v>
      </c>
      <c r="B252" s="20" t="s">
        <v>3516</v>
      </c>
      <c r="C252" s="20" t="s">
        <v>3515</v>
      </c>
      <c r="D252" s="20" t="s">
        <v>840</v>
      </c>
      <c r="E252" s="25" t="s">
        <v>783</v>
      </c>
      <c r="F252" s="25" t="s">
        <v>70</v>
      </c>
      <c r="G252" s="21">
        <v>44558</v>
      </c>
      <c r="H252" s="21"/>
      <c r="I252" s="22" t="s">
        <v>61</v>
      </c>
      <c r="J252" s="25" t="s">
        <v>3456</v>
      </c>
      <c r="K252" s="27"/>
      <c r="L252" s="21"/>
      <c r="M252" s="33"/>
      <c r="N252" s="25" t="s">
        <v>3456</v>
      </c>
      <c r="O252" s="25" t="s">
        <v>3456</v>
      </c>
      <c r="P252" s="25" t="s">
        <v>3456</v>
      </c>
      <c r="Q252" s="25" t="s">
        <v>70</v>
      </c>
      <c r="R252" s="21" t="s">
        <v>3456</v>
      </c>
      <c r="S252" s="25" t="s">
        <v>3456</v>
      </c>
      <c r="T252" s="23" t="s">
        <v>3456</v>
      </c>
      <c r="U252" s="25" t="s">
        <v>3456</v>
      </c>
      <c r="V252" s="25" t="s">
        <v>3456</v>
      </c>
      <c r="W252" s="25" t="s">
        <v>70</v>
      </c>
      <c r="X252" s="25" t="s">
        <v>3456</v>
      </c>
      <c r="Y252" s="25" t="s">
        <v>3456</v>
      </c>
      <c r="Z252" s="25" t="s">
        <v>3456</v>
      </c>
      <c r="AA252" s="25" t="s">
        <v>3456</v>
      </c>
      <c r="AB252" s="21" t="s">
        <v>3456</v>
      </c>
      <c r="AC252" s="51" t="s">
        <v>3456</v>
      </c>
    </row>
    <row r="253" spans="1:29" s="20" customFormat="1" ht="26.25" customHeight="1" x14ac:dyDescent="0.2">
      <c r="A253" s="19">
        <v>65686</v>
      </c>
      <c r="B253" s="20" t="s">
        <v>1346</v>
      </c>
      <c r="C253" s="20" t="s">
        <v>1347</v>
      </c>
      <c r="D253" s="20" t="s">
        <v>1216</v>
      </c>
      <c r="E253" s="25" t="s">
        <v>1260</v>
      </c>
      <c r="F253" s="25" t="s">
        <v>70</v>
      </c>
      <c r="G253" s="21">
        <v>41226</v>
      </c>
      <c r="H253" s="21"/>
      <c r="I253" s="22" t="s">
        <v>61</v>
      </c>
      <c r="J253" s="25" t="s">
        <v>70</v>
      </c>
      <c r="K253" s="27"/>
      <c r="L253" s="21"/>
      <c r="M253" s="33"/>
      <c r="N253" s="25" t="s">
        <v>3456</v>
      </c>
      <c r="O253" s="25" t="s">
        <v>3456</v>
      </c>
      <c r="P253" s="25" t="s">
        <v>70</v>
      </c>
      <c r="Q253" s="25" t="s">
        <v>70</v>
      </c>
      <c r="R253" s="21" t="s">
        <v>3456</v>
      </c>
      <c r="S253" s="25" t="s">
        <v>3456</v>
      </c>
      <c r="T253" s="23" t="s">
        <v>3456</v>
      </c>
      <c r="U253" s="25" t="s">
        <v>70</v>
      </c>
      <c r="V253" s="25" t="s">
        <v>70</v>
      </c>
      <c r="W253" s="25" t="s">
        <v>70</v>
      </c>
      <c r="X253" s="25" t="s">
        <v>3456</v>
      </c>
      <c r="Y253" s="25" t="s">
        <v>3456</v>
      </c>
      <c r="Z253" s="25" t="s">
        <v>3456</v>
      </c>
      <c r="AA253" s="25" t="s">
        <v>3456</v>
      </c>
      <c r="AB253" s="21" t="s">
        <v>3456</v>
      </c>
      <c r="AC253" s="51" t="s">
        <v>3456</v>
      </c>
    </row>
    <row r="254" spans="1:29" s="20" customFormat="1" ht="26.25" customHeight="1" x14ac:dyDescent="0.2">
      <c r="A254" s="19">
        <v>68001</v>
      </c>
      <c r="B254" s="20" t="s">
        <v>701</v>
      </c>
      <c r="C254" s="20" t="s">
        <v>702</v>
      </c>
      <c r="D254" s="20" t="s">
        <v>703</v>
      </c>
      <c r="E254" s="25" t="s">
        <v>570</v>
      </c>
      <c r="F254" s="25" t="s">
        <v>70</v>
      </c>
      <c r="G254" s="21">
        <v>43081</v>
      </c>
      <c r="H254" s="21"/>
      <c r="I254" s="22" t="s">
        <v>61</v>
      </c>
      <c r="J254" s="25" t="s">
        <v>70</v>
      </c>
      <c r="K254" s="27"/>
      <c r="L254" s="21"/>
      <c r="M254" s="33"/>
      <c r="N254" s="25" t="s">
        <v>3456</v>
      </c>
      <c r="O254" s="25" t="s">
        <v>70</v>
      </c>
      <c r="P254" s="25" t="s">
        <v>70</v>
      </c>
      <c r="Q254" s="25" t="s">
        <v>70</v>
      </c>
      <c r="R254" s="21" t="s">
        <v>3456</v>
      </c>
      <c r="S254" s="25" t="s">
        <v>3456</v>
      </c>
      <c r="T254" s="23" t="s">
        <v>3456</v>
      </c>
      <c r="U254" s="25" t="s">
        <v>70</v>
      </c>
      <c r="V254" s="25" t="s">
        <v>70</v>
      </c>
      <c r="W254" s="25" t="s">
        <v>70</v>
      </c>
      <c r="X254" s="25" t="s">
        <v>3456</v>
      </c>
      <c r="Y254" s="25" t="s">
        <v>3456</v>
      </c>
      <c r="Z254" s="25" t="s">
        <v>3456</v>
      </c>
      <c r="AA254" s="25" t="s">
        <v>3456</v>
      </c>
      <c r="AB254" s="21" t="s">
        <v>3456</v>
      </c>
      <c r="AC254" s="51" t="s">
        <v>3456</v>
      </c>
    </row>
    <row r="255" spans="1:29" s="20" customFormat="1" ht="26.25" customHeight="1" x14ac:dyDescent="0.2">
      <c r="A255" s="19">
        <v>79696</v>
      </c>
      <c r="B255" s="20" t="s">
        <v>4309</v>
      </c>
      <c r="C255" s="20" t="s">
        <v>4310</v>
      </c>
      <c r="D255" s="20" t="s">
        <v>501</v>
      </c>
      <c r="E255" s="25" t="s">
        <v>422</v>
      </c>
      <c r="F255" s="25" t="s">
        <v>70</v>
      </c>
      <c r="G255" s="21">
        <v>45064</v>
      </c>
      <c r="H255" s="21"/>
      <c r="I255" s="22" t="s">
        <v>71</v>
      </c>
      <c r="J255" s="25" t="s">
        <v>3456</v>
      </c>
      <c r="K255" s="27" t="s">
        <v>4280</v>
      </c>
      <c r="L255" s="21" t="s">
        <v>3456</v>
      </c>
      <c r="M255" s="33"/>
      <c r="N255" s="25"/>
      <c r="O255" s="25"/>
      <c r="P255" s="25"/>
      <c r="Q255" s="25"/>
      <c r="R255" s="21"/>
      <c r="S255" s="25"/>
      <c r="T255" s="23"/>
      <c r="U255" s="25" t="s">
        <v>3456</v>
      </c>
      <c r="V255" s="25" t="s">
        <v>3456</v>
      </c>
      <c r="W255" s="25" t="s">
        <v>70</v>
      </c>
      <c r="X255" s="25" t="s">
        <v>3456</v>
      </c>
      <c r="Y255" s="25" t="s">
        <v>3456</v>
      </c>
      <c r="Z255" s="25" t="s">
        <v>3456</v>
      </c>
      <c r="AA255" s="25" t="s">
        <v>3456</v>
      </c>
      <c r="AB255" s="21" t="s">
        <v>3456</v>
      </c>
      <c r="AC255" s="51" t="s">
        <v>3456</v>
      </c>
    </row>
    <row r="256" spans="1:29" s="20" customFormat="1" ht="26.25" customHeight="1" x14ac:dyDescent="0.2">
      <c r="A256" s="19">
        <v>81727</v>
      </c>
      <c r="B256" s="20" t="s">
        <v>4407</v>
      </c>
      <c r="C256" s="20" t="s">
        <v>4408</v>
      </c>
      <c r="D256" s="20" t="s">
        <v>4409</v>
      </c>
      <c r="E256" s="25" t="s">
        <v>570</v>
      </c>
      <c r="F256" s="25" t="s">
        <v>70</v>
      </c>
      <c r="G256" s="21">
        <v>45187</v>
      </c>
      <c r="H256" s="21"/>
      <c r="I256" s="22" t="s">
        <v>71</v>
      </c>
      <c r="J256" s="25" t="s">
        <v>3456</v>
      </c>
      <c r="K256" s="27" t="s">
        <v>4280</v>
      </c>
      <c r="L256" s="21" t="s">
        <v>3456</v>
      </c>
      <c r="M256" s="33"/>
      <c r="N256" s="25"/>
      <c r="O256" s="25"/>
      <c r="P256" s="25"/>
      <c r="Q256" s="25"/>
      <c r="R256" s="21"/>
      <c r="S256" s="25"/>
      <c r="T256" s="23"/>
      <c r="U256" s="25" t="s">
        <v>3456</v>
      </c>
      <c r="V256" s="25" t="s">
        <v>3456</v>
      </c>
      <c r="W256" s="25" t="s">
        <v>70</v>
      </c>
      <c r="X256" s="25" t="s">
        <v>3456</v>
      </c>
      <c r="Y256" s="25" t="s">
        <v>3456</v>
      </c>
      <c r="Z256" s="25" t="s">
        <v>3456</v>
      </c>
      <c r="AA256" s="25" t="s">
        <v>3456</v>
      </c>
      <c r="AB256" s="21" t="s">
        <v>3456</v>
      </c>
      <c r="AC256" s="51" t="s">
        <v>3456</v>
      </c>
    </row>
    <row r="257" spans="1:29" s="20" customFormat="1" ht="26.25" customHeight="1" x14ac:dyDescent="0.2">
      <c r="A257" s="19">
        <v>64971</v>
      </c>
      <c r="B257" s="20" t="s">
        <v>1283</v>
      </c>
      <c r="C257" s="20" t="s">
        <v>1284</v>
      </c>
      <c r="D257" s="20" t="s">
        <v>1279</v>
      </c>
      <c r="E257" s="25" t="s">
        <v>114</v>
      </c>
      <c r="F257" s="25" t="s">
        <v>70</v>
      </c>
      <c r="G257" s="21">
        <v>39262</v>
      </c>
      <c r="H257" s="21"/>
      <c r="I257" s="22" t="s">
        <v>61</v>
      </c>
      <c r="J257" s="25" t="s">
        <v>70</v>
      </c>
      <c r="K257" s="27"/>
      <c r="L257" s="21"/>
      <c r="M257" s="33"/>
      <c r="N257" s="25" t="s">
        <v>3456</v>
      </c>
      <c r="O257" s="25" t="s">
        <v>70</v>
      </c>
      <c r="P257" s="25" t="s">
        <v>70</v>
      </c>
      <c r="Q257" s="25" t="s">
        <v>70</v>
      </c>
      <c r="R257" s="21" t="s">
        <v>3456</v>
      </c>
      <c r="S257" s="25" t="s">
        <v>3456</v>
      </c>
      <c r="T257" s="23" t="s">
        <v>3456</v>
      </c>
      <c r="U257" s="25" t="s">
        <v>70</v>
      </c>
      <c r="V257" s="25" t="s">
        <v>70</v>
      </c>
      <c r="W257" s="25" t="s">
        <v>70</v>
      </c>
      <c r="X257" s="25" t="s">
        <v>3456</v>
      </c>
      <c r="Y257" s="25" t="s">
        <v>3456</v>
      </c>
      <c r="Z257" s="25" t="s">
        <v>3456</v>
      </c>
      <c r="AA257" s="25" t="s">
        <v>3456</v>
      </c>
      <c r="AB257" s="21" t="s">
        <v>3456</v>
      </c>
      <c r="AC257" s="51"/>
    </row>
    <row r="258" spans="1:29" s="20" customFormat="1" ht="26.25" customHeight="1" x14ac:dyDescent="0.2">
      <c r="A258" s="19">
        <v>64968</v>
      </c>
      <c r="B258" s="20" t="s">
        <v>1277</v>
      </c>
      <c r="C258" s="20" t="s">
        <v>1278</v>
      </c>
      <c r="D258" s="20" t="s">
        <v>1279</v>
      </c>
      <c r="E258" s="25" t="s">
        <v>114</v>
      </c>
      <c r="F258" s="25" t="s">
        <v>70</v>
      </c>
      <c r="G258" s="21">
        <v>39262</v>
      </c>
      <c r="H258" s="21"/>
      <c r="I258" s="22" t="s">
        <v>61</v>
      </c>
      <c r="J258" s="25" t="s">
        <v>70</v>
      </c>
      <c r="K258" s="27"/>
      <c r="L258" s="21"/>
      <c r="M258" s="33"/>
      <c r="N258" s="25" t="s">
        <v>70</v>
      </c>
      <c r="O258" s="25" t="s">
        <v>70</v>
      </c>
      <c r="P258" s="25" t="s">
        <v>70</v>
      </c>
      <c r="Q258" s="25" t="s">
        <v>70</v>
      </c>
      <c r="R258" s="21" t="s">
        <v>3456</v>
      </c>
      <c r="S258" s="25" t="s">
        <v>3456</v>
      </c>
      <c r="T258" s="23" t="s">
        <v>3456</v>
      </c>
      <c r="U258" s="25" t="s">
        <v>70</v>
      </c>
      <c r="V258" s="25" t="s">
        <v>70</v>
      </c>
      <c r="W258" s="25" t="s">
        <v>70</v>
      </c>
      <c r="X258" s="25" t="s">
        <v>3456</v>
      </c>
      <c r="Y258" s="25" t="s">
        <v>3456</v>
      </c>
      <c r="Z258" s="25" t="s">
        <v>3456</v>
      </c>
      <c r="AA258" s="25" t="s">
        <v>3456</v>
      </c>
      <c r="AB258" s="21" t="s">
        <v>0</v>
      </c>
      <c r="AC258" s="51"/>
    </row>
    <row r="259" spans="1:29" s="20" customFormat="1" ht="26.25" customHeight="1" x14ac:dyDescent="0.2">
      <c r="A259" s="19">
        <v>66296</v>
      </c>
      <c r="B259" s="20" t="s">
        <v>1551</v>
      </c>
      <c r="C259" s="20" t="s">
        <v>1552</v>
      </c>
      <c r="D259" s="20" t="s">
        <v>491</v>
      </c>
      <c r="E259" s="25" t="s">
        <v>3499</v>
      </c>
      <c r="F259" s="25" t="s">
        <v>70</v>
      </c>
      <c r="G259" s="21">
        <v>41717</v>
      </c>
      <c r="H259" s="21"/>
      <c r="I259" s="22" t="s">
        <v>61</v>
      </c>
      <c r="J259" s="25" t="s">
        <v>70</v>
      </c>
      <c r="K259" s="27"/>
      <c r="L259" s="21"/>
      <c r="M259" s="33"/>
      <c r="N259" s="25" t="s">
        <v>3456</v>
      </c>
      <c r="O259" s="25" t="s">
        <v>70</v>
      </c>
      <c r="P259" s="25" t="s">
        <v>70</v>
      </c>
      <c r="Q259" s="25" t="s">
        <v>70</v>
      </c>
      <c r="R259" s="21" t="s">
        <v>3456</v>
      </c>
      <c r="S259" s="25" t="s">
        <v>3456</v>
      </c>
      <c r="T259" s="23" t="s">
        <v>3456</v>
      </c>
      <c r="U259" s="25" t="s">
        <v>3456</v>
      </c>
      <c r="V259" s="25" t="s">
        <v>3456</v>
      </c>
      <c r="W259" s="25" t="s">
        <v>3456</v>
      </c>
      <c r="X259" s="25" t="s">
        <v>3456</v>
      </c>
      <c r="Y259" s="25" t="s">
        <v>3456</v>
      </c>
      <c r="Z259" s="25" t="s">
        <v>3456</v>
      </c>
      <c r="AA259" s="25" t="s">
        <v>3456</v>
      </c>
      <c r="AB259" s="21" t="s">
        <v>3456</v>
      </c>
      <c r="AC259" s="51" t="s">
        <v>3456</v>
      </c>
    </row>
    <row r="260" spans="1:29" s="20" customFormat="1" ht="26.25" customHeight="1" x14ac:dyDescent="0.2">
      <c r="A260" s="19">
        <v>79974</v>
      </c>
      <c r="B260" s="20" t="s">
        <v>3564</v>
      </c>
      <c r="C260" s="20" t="s">
        <v>3563</v>
      </c>
      <c r="D260" s="20" t="s">
        <v>746</v>
      </c>
      <c r="E260" s="25" t="s">
        <v>118</v>
      </c>
      <c r="F260" s="25" t="s">
        <v>70</v>
      </c>
      <c r="G260" s="21">
        <v>44447</v>
      </c>
      <c r="H260" s="21"/>
      <c r="I260" s="22" t="s">
        <v>61</v>
      </c>
      <c r="J260" s="25" t="s">
        <v>3456</v>
      </c>
      <c r="K260" s="27"/>
      <c r="L260" s="21"/>
      <c r="M260" s="33"/>
      <c r="N260" s="25" t="s">
        <v>3456</v>
      </c>
      <c r="O260" s="25" t="s">
        <v>3456</v>
      </c>
      <c r="P260" s="25" t="s">
        <v>3456</v>
      </c>
      <c r="Q260" s="25" t="s">
        <v>70</v>
      </c>
      <c r="R260" s="21" t="s">
        <v>3456</v>
      </c>
      <c r="S260" s="25" t="s">
        <v>3456</v>
      </c>
      <c r="T260" s="23" t="s">
        <v>3456</v>
      </c>
      <c r="U260" s="25" t="s">
        <v>3456</v>
      </c>
      <c r="V260" s="25" t="s">
        <v>3456</v>
      </c>
      <c r="W260" s="25" t="s">
        <v>70</v>
      </c>
      <c r="X260" s="25" t="s">
        <v>3456</v>
      </c>
      <c r="Y260" s="25" t="s">
        <v>3456</v>
      </c>
      <c r="Z260" s="25" t="s">
        <v>3456</v>
      </c>
      <c r="AA260" s="25" t="s">
        <v>3456</v>
      </c>
      <c r="AB260" s="21" t="s">
        <v>3456</v>
      </c>
      <c r="AC260" s="51" t="s">
        <v>3456</v>
      </c>
    </row>
    <row r="261" spans="1:29" s="20" customFormat="1" ht="26.25" customHeight="1" x14ac:dyDescent="0.2">
      <c r="A261" s="19">
        <v>63320</v>
      </c>
      <c r="B261" s="20" t="s">
        <v>1507</v>
      </c>
      <c r="C261" s="20" t="s">
        <v>1508</v>
      </c>
      <c r="D261" s="20" t="s">
        <v>746</v>
      </c>
      <c r="E261" s="25" t="s">
        <v>118</v>
      </c>
      <c r="F261" s="25" t="s">
        <v>70</v>
      </c>
      <c r="G261" s="21">
        <v>39805</v>
      </c>
      <c r="H261" s="21"/>
      <c r="I261" s="22" t="s">
        <v>61</v>
      </c>
      <c r="J261" s="25" t="s">
        <v>70</v>
      </c>
      <c r="K261" s="27"/>
      <c r="L261" s="21"/>
      <c r="M261" s="33"/>
      <c r="N261" s="25" t="s">
        <v>3456</v>
      </c>
      <c r="O261" s="25" t="s">
        <v>70</v>
      </c>
      <c r="P261" s="25" t="s">
        <v>70</v>
      </c>
      <c r="Q261" s="25" t="s">
        <v>70</v>
      </c>
      <c r="R261" s="21" t="s">
        <v>3456</v>
      </c>
      <c r="S261" s="25" t="s">
        <v>3456</v>
      </c>
      <c r="T261" s="23" t="s">
        <v>3456</v>
      </c>
      <c r="U261" s="25" t="s">
        <v>3456</v>
      </c>
      <c r="V261" s="25" t="s">
        <v>3456</v>
      </c>
      <c r="W261" s="25" t="s">
        <v>3456</v>
      </c>
      <c r="X261" s="25" t="s">
        <v>3456</v>
      </c>
      <c r="Y261" s="25" t="s">
        <v>3456</v>
      </c>
      <c r="Z261" s="25" t="s">
        <v>3456</v>
      </c>
      <c r="AA261" s="25" t="s">
        <v>3456</v>
      </c>
      <c r="AB261" s="21" t="s">
        <v>3456</v>
      </c>
      <c r="AC261" s="51" t="s">
        <v>3456</v>
      </c>
    </row>
    <row r="262" spans="1:29" s="20" customFormat="1" ht="26.25" customHeight="1" x14ac:dyDescent="0.2">
      <c r="A262" s="19">
        <v>66253</v>
      </c>
      <c r="B262" s="20" t="s">
        <v>744</v>
      </c>
      <c r="C262" s="20" t="s">
        <v>745</v>
      </c>
      <c r="D262" s="20" t="s">
        <v>746</v>
      </c>
      <c r="E262" s="25" t="s">
        <v>118</v>
      </c>
      <c r="F262" s="25" t="s">
        <v>70</v>
      </c>
      <c r="G262" s="21">
        <v>41989</v>
      </c>
      <c r="H262" s="21"/>
      <c r="I262" s="22" t="s">
        <v>61</v>
      </c>
      <c r="J262" s="25" t="s">
        <v>70</v>
      </c>
      <c r="K262" s="27"/>
      <c r="L262" s="21"/>
      <c r="M262" s="33"/>
      <c r="N262" s="25" t="s">
        <v>3456</v>
      </c>
      <c r="O262" s="25" t="s">
        <v>3456</v>
      </c>
      <c r="P262" s="25" t="s">
        <v>70</v>
      </c>
      <c r="Q262" s="25" t="s">
        <v>70</v>
      </c>
      <c r="R262" s="21" t="s">
        <v>3456</v>
      </c>
      <c r="S262" s="25" t="s">
        <v>3456</v>
      </c>
      <c r="T262" s="23" t="s">
        <v>3456</v>
      </c>
      <c r="U262" s="25" t="s">
        <v>70</v>
      </c>
      <c r="V262" s="25" t="s">
        <v>70</v>
      </c>
      <c r="W262" s="25" t="s">
        <v>70</v>
      </c>
      <c r="X262" s="25" t="s">
        <v>3456</v>
      </c>
      <c r="Y262" s="25" t="s">
        <v>3456</v>
      </c>
      <c r="Z262" s="25" t="s">
        <v>3456</v>
      </c>
      <c r="AA262" s="25" t="s">
        <v>3456</v>
      </c>
      <c r="AB262" s="21" t="s">
        <v>3456</v>
      </c>
      <c r="AC262" s="51" t="s">
        <v>3456</v>
      </c>
    </row>
    <row r="263" spans="1:29" s="20" customFormat="1" ht="26.25" customHeight="1" x14ac:dyDescent="0.2">
      <c r="A263" s="19">
        <v>78180</v>
      </c>
      <c r="B263" s="20" t="s">
        <v>807</v>
      </c>
      <c r="C263" s="20" t="s">
        <v>808</v>
      </c>
      <c r="D263" s="20" t="s">
        <v>746</v>
      </c>
      <c r="E263" s="25" t="s">
        <v>118</v>
      </c>
      <c r="F263" s="25" t="s">
        <v>70</v>
      </c>
      <c r="G263" s="21">
        <v>44029</v>
      </c>
      <c r="H263" s="21"/>
      <c r="I263" s="22" t="s">
        <v>61</v>
      </c>
      <c r="J263" s="25" t="s">
        <v>70</v>
      </c>
      <c r="K263" s="27"/>
      <c r="L263" s="21"/>
      <c r="M263" s="33"/>
      <c r="N263" s="25" t="s">
        <v>3456</v>
      </c>
      <c r="O263" s="25" t="s">
        <v>70</v>
      </c>
      <c r="P263" s="25" t="s">
        <v>70</v>
      </c>
      <c r="Q263" s="25" t="s">
        <v>70</v>
      </c>
      <c r="R263" s="21" t="s">
        <v>3456</v>
      </c>
      <c r="S263" s="25" t="s">
        <v>3456</v>
      </c>
      <c r="T263" s="23" t="s">
        <v>3456</v>
      </c>
      <c r="U263" s="25" t="s">
        <v>3456</v>
      </c>
      <c r="V263" s="25" t="s">
        <v>70</v>
      </c>
      <c r="W263" s="25" t="s">
        <v>70</v>
      </c>
      <c r="X263" s="25" t="s">
        <v>3456</v>
      </c>
      <c r="Y263" s="25" t="s">
        <v>3456</v>
      </c>
      <c r="Z263" s="25" t="s">
        <v>3456</v>
      </c>
      <c r="AA263" s="25" t="s">
        <v>3456</v>
      </c>
      <c r="AB263" s="21" t="s">
        <v>3456</v>
      </c>
      <c r="AC263" s="51" t="s">
        <v>3456</v>
      </c>
    </row>
    <row r="264" spans="1:29" s="20" customFormat="1" ht="26.25" customHeight="1" x14ac:dyDescent="0.2">
      <c r="A264" s="19">
        <v>64856</v>
      </c>
      <c r="B264" s="20" t="s">
        <v>318</v>
      </c>
      <c r="C264" s="20" t="s">
        <v>319</v>
      </c>
      <c r="D264" s="20" t="s">
        <v>320</v>
      </c>
      <c r="E264" s="25" t="s">
        <v>3987</v>
      </c>
      <c r="F264" s="25" t="s">
        <v>70</v>
      </c>
      <c r="G264" s="21">
        <v>40513</v>
      </c>
      <c r="H264" s="21"/>
      <c r="I264" s="22" t="s">
        <v>61</v>
      </c>
      <c r="J264" s="25" t="s">
        <v>70</v>
      </c>
      <c r="K264" s="27"/>
      <c r="L264" s="21"/>
      <c r="M264" s="33"/>
      <c r="N264" s="25" t="s">
        <v>3456</v>
      </c>
      <c r="O264" s="25" t="s">
        <v>3456</v>
      </c>
      <c r="P264" s="25" t="s">
        <v>70</v>
      </c>
      <c r="Q264" s="25" t="s">
        <v>70</v>
      </c>
      <c r="R264" s="21" t="s">
        <v>3456</v>
      </c>
      <c r="S264" s="25" t="s">
        <v>3456</v>
      </c>
      <c r="T264" s="23" t="s">
        <v>3456</v>
      </c>
      <c r="U264" s="25" t="s">
        <v>3456</v>
      </c>
      <c r="V264" s="25" t="s">
        <v>70</v>
      </c>
      <c r="W264" s="25" t="s">
        <v>70</v>
      </c>
      <c r="X264" s="25" t="s">
        <v>3456</v>
      </c>
      <c r="Y264" s="25" t="s">
        <v>3456</v>
      </c>
      <c r="Z264" s="25" t="s">
        <v>3456</v>
      </c>
      <c r="AA264" s="25" t="s">
        <v>3456</v>
      </c>
      <c r="AB264" s="21" t="s">
        <v>3456</v>
      </c>
      <c r="AC264" s="51" t="s">
        <v>3456</v>
      </c>
    </row>
    <row r="265" spans="1:29" s="20" customFormat="1" ht="26.25" customHeight="1" x14ac:dyDescent="0.2">
      <c r="A265" s="19">
        <v>62074</v>
      </c>
      <c r="B265" s="20" t="s">
        <v>1952</v>
      </c>
      <c r="C265" s="20" t="s">
        <v>1953</v>
      </c>
      <c r="D265" s="20" t="s">
        <v>1954</v>
      </c>
      <c r="E265" s="25" t="s">
        <v>288</v>
      </c>
      <c r="F265" s="25" t="s">
        <v>70</v>
      </c>
      <c r="G265" s="21">
        <v>38625</v>
      </c>
      <c r="H265" s="21"/>
      <c r="I265" s="22" t="s">
        <v>61</v>
      </c>
      <c r="J265" s="25" t="s">
        <v>70</v>
      </c>
      <c r="K265" s="27"/>
      <c r="L265" s="21"/>
      <c r="M265" s="33"/>
      <c r="N265" s="25" t="s">
        <v>70</v>
      </c>
      <c r="O265" s="25" t="s">
        <v>70</v>
      </c>
      <c r="P265" s="25" t="s">
        <v>70</v>
      </c>
      <c r="Q265" s="25" t="s">
        <v>70</v>
      </c>
      <c r="R265" s="21" t="s">
        <v>3456</v>
      </c>
      <c r="S265" s="25" t="s">
        <v>3456</v>
      </c>
      <c r="T265" s="23" t="s">
        <v>3456</v>
      </c>
      <c r="U265" s="25" t="s">
        <v>70</v>
      </c>
      <c r="V265" s="25" t="s">
        <v>70</v>
      </c>
      <c r="W265" s="25" t="s">
        <v>70</v>
      </c>
      <c r="X265" s="25" t="s">
        <v>3456</v>
      </c>
      <c r="Y265" s="25" t="s">
        <v>3456</v>
      </c>
      <c r="Z265" s="25" t="s">
        <v>3456</v>
      </c>
      <c r="AA265" s="25" t="s">
        <v>3456</v>
      </c>
      <c r="AB265" s="21" t="s">
        <v>0</v>
      </c>
      <c r="AC265" s="51" t="s">
        <v>3456</v>
      </c>
    </row>
    <row r="266" spans="1:29" s="20" customFormat="1" ht="26.25" customHeight="1" x14ac:dyDescent="0.2">
      <c r="A266" s="19">
        <v>78923</v>
      </c>
      <c r="B266" s="20" t="s">
        <v>2677</v>
      </c>
      <c r="C266" s="20" t="s">
        <v>2678</v>
      </c>
      <c r="D266" s="20" t="s">
        <v>1844</v>
      </c>
      <c r="E266" s="25" t="s">
        <v>1078</v>
      </c>
      <c r="F266" s="25" t="s">
        <v>70</v>
      </c>
      <c r="G266" s="21">
        <v>43671</v>
      </c>
      <c r="H266" s="21"/>
      <c r="I266" s="22" t="s">
        <v>61</v>
      </c>
      <c r="J266" s="25" t="s">
        <v>70</v>
      </c>
      <c r="K266" s="27"/>
      <c r="L266" s="21"/>
      <c r="M266" s="33"/>
      <c r="N266" s="25" t="s">
        <v>3456</v>
      </c>
      <c r="O266" s="25" t="s">
        <v>70</v>
      </c>
      <c r="P266" s="25" t="s">
        <v>70</v>
      </c>
      <c r="Q266" s="25" t="s">
        <v>70</v>
      </c>
      <c r="R266" s="21" t="s">
        <v>3456</v>
      </c>
      <c r="S266" s="25" t="s">
        <v>3456</v>
      </c>
      <c r="T266" s="23" t="s">
        <v>3456</v>
      </c>
      <c r="U266" s="25" t="s">
        <v>3456</v>
      </c>
      <c r="V266" s="25" t="s">
        <v>3456</v>
      </c>
      <c r="W266" s="25" t="s">
        <v>70</v>
      </c>
      <c r="X266" s="25" t="s">
        <v>3456</v>
      </c>
      <c r="Y266" s="25" t="s">
        <v>3456</v>
      </c>
      <c r="Z266" s="25" t="s">
        <v>3456</v>
      </c>
      <c r="AA266" s="25" t="s">
        <v>3456</v>
      </c>
      <c r="AB266" s="21" t="s">
        <v>3456</v>
      </c>
      <c r="AC266" s="51" t="s">
        <v>3456</v>
      </c>
    </row>
    <row r="267" spans="1:29" s="20" customFormat="1" ht="26.25" customHeight="1" x14ac:dyDescent="0.2">
      <c r="A267" s="19">
        <v>61917</v>
      </c>
      <c r="B267" s="20" t="s">
        <v>830</v>
      </c>
      <c r="C267" s="20" t="s">
        <v>831</v>
      </c>
      <c r="D267" s="20" t="s">
        <v>473</v>
      </c>
      <c r="E267" s="25" t="s">
        <v>3499</v>
      </c>
      <c r="F267" s="25" t="s">
        <v>70</v>
      </c>
      <c r="G267" s="21">
        <v>38457</v>
      </c>
      <c r="H267" s="21"/>
      <c r="I267" s="22" t="s">
        <v>61</v>
      </c>
      <c r="J267" s="25" t="s">
        <v>70</v>
      </c>
      <c r="K267" s="27"/>
      <c r="L267" s="21"/>
      <c r="M267" s="33"/>
      <c r="N267" s="25" t="s">
        <v>70</v>
      </c>
      <c r="O267" s="25" t="s">
        <v>70</v>
      </c>
      <c r="P267" s="25" t="s">
        <v>70</v>
      </c>
      <c r="Q267" s="25" t="s">
        <v>70</v>
      </c>
      <c r="R267" s="21" t="s">
        <v>3456</v>
      </c>
      <c r="S267" s="25" t="s">
        <v>3456</v>
      </c>
      <c r="T267" s="23" t="s">
        <v>3456</v>
      </c>
      <c r="U267" s="25" t="s">
        <v>3456</v>
      </c>
      <c r="V267" s="25" t="s">
        <v>70</v>
      </c>
      <c r="W267" s="25" t="s">
        <v>70</v>
      </c>
      <c r="X267" s="25" t="s">
        <v>3456</v>
      </c>
      <c r="Y267" s="25" t="s">
        <v>3456</v>
      </c>
      <c r="Z267" s="25" t="s">
        <v>3456</v>
      </c>
      <c r="AA267" s="25" t="s">
        <v>3456</v>
      </c>
      <c r="AB267" s="21" t="s">
        <v>0</v>
      </c>
      <c r="AC267" s="51" t="s">
        <v>3456</v>
      </c>
    </row>
    <row r="268" spans="1:29" s="20" customFormat="1" ht="26.25" customHeight="1" x14ac:dyDescent="0.2">
      <c r="A268" s="19">
        <v>79287</v>
      </c>
      <c r="B268" s="20" t="s">
        <v>1842</v>
      </c>
      <c r="C268" s="20" t="s">
        <v>1843</v>
      </c>
      <c r="D268" s="20" t="s">
        <v>1844</v>
      </c>
      <c r="E268" s="25" t="s">
        <v>1078</v>
      </c>
      <c r="F268" s="25" t="s">
        <v>70</v>
      </c>
      <c r="G268" s="21">
        <v>44105</v>
      </c>
      <c r="H268" s="21"/>
      <c r="I268" s="22" t="s">
        <v>61</v>
      </c>
      <c r="J268" s="25" t="s">
        <v>70</v>
      </c>
      <c r="K268" s="27"/>
      <c r="L268" s="21"/>
      <c r="M268" s="33"/>
      <c r="N268" s="25" t="s">
        <v>3456</v>
      </c>
      <c r="O268" s="25" t="s">
        <v>3456</v>
      </c>
      <c r="P268" s="25" t="s">
        <v>70</v>
      </c>
      <c r="Q268" s="25" t="s">
        <v>70</v>
      </c>
      <c r="R268" s="21" t="s">
        <v>3456</v>
      </c>
      <c r="S268" s="25" t="s">
        <v>3456</v>
      </c>
      <c r="T268" s="23" t="s">
        <v>3456</v>
      </c>
      <c r="U268" s="25" t="s">
        <v>3456</v>
      </c>
      <c r="V268" s="25" t="s">
        <v>3456</v>
      </c>
      <c r="W268" s="25" t="s">
        <v>70</v>
      </c>
      <c r="X268" s="25" t="s">
        <v>3456</v>
      </c>
      <c r="Y268" s="25" t="s">
        <v>3456</v>
      </c>
      <c r="Z268" s="25" t="s">
        <v>3456</v>
      </c>
      <c r="AA268" s="25" t="s">
        <v>3456</v>
      </c>
      <c r="AB268" s="21" t="s">
        <v>3456</v>
      </c>
      <c r="AC268" s="51" t="s">
        <v>3456</v>
      </c>
    </row>
    <row r="269" spans="1:29" s="20" customFormat="1" ht="26.25" customHeight="1" x14ac:dyDescent="0.2">
      <c r="A269" s="19">
        <v>78339</v>
      </c>
      <c r="B269" s="20" t="s">
        <v>2634</v>
      </c>
      <c r="C269" s="20" t="s">
        <v>2635</v>
      </c>
      <c r="D269" s="20" t="s">
        <v>2636</v>
      </c>
      <c r="E269" s="25" t="s">
        <v>118</v>
      </c>
      <c r="F269" s="25" t="s">
        <v>70</v>
      </c>
      <c r="G269" s="21">
        <v>43236</v>
      </c>
      <c r="H269" s="21"/>
      <c r="I269" s="22" t="s">
        <v>61</v>
      </c>
      <c r="J269" s="25" t="s">
        <v>70</v>
      </c>
      <c r="K269" s="27"/>
      <c r="L269" s="21"/>
      <c r="M269" s="33"/>
      <c r="N269" s="25" t="s">
        <v>3456</v>
      </c>
      <c r="O269" s="25" t="s">
        <v>70</v>
      </c>
      <c r="P269" s="25" t="s">
        <v>70</v>
      </c>
      <c r="Q269" s="25" t="s">
        <v>70</v>
      </c>
      <c r="R269" s="21" t="s">
        <v>3456</v>
      </c>
      <c r="S269" s="25" t="s">
        <v>3456</v>
      </c>
      <c r="T269" s="23" t="s">
        <v>3456</v>
      </c>
      <c r="U269" s="25" t="s">
        <v>70</v>
      </c>
      <c r="V269" s="25" t="s">
        <v>70</v>
      </c>
      <c r="W269" s="25" t="s">
        <v>70</v>
      </c>
      <c r="X269" s="25" t="s">
        <v>3456</v>
      </c>
      <c r="Y269" s="25" t="s">
        <v>3456</v>
      </c>
      <c r="Z269" s="25" t="s">
        <v>3456</v>
      </c>
      <c r="AA269" s="25" t="s">
        <v>3456</v>
      </c>
      <c r="AB269" s="21" t="s">
        <v>3456</v>
      </c>
      <c r="AC269" s="51" t="s">
        <v>3456</v>
      </c>
    </row>
    <row r="270" spans="1:29" s="20" customFormat="1" ht="26.25" customHeight="1" x14ac:dyDescent="0.2">
      <c r="A270" s="19">
        <v>66670</v>
      </c>
      <c r="B270" s="20" t="s">
        <v>873</v>
      </c>
      <c r="C270" s="20" t="s">
        <v>874</v>
      </c>
      <c r="D270" s="20" t="s">
        <v>875</v>
      </c>
      <c r="E270" s="25" t="s">
        <v>570</v>
      </c>
      <c r="F270" s="25" t="s">
        <v>70</v>
      </c>
      <c r="G270" s="21">
        <v>41974</v>
      </c>
      <c r="H270" s="21"/>
      <c r="I270" s="22" t="s">
        <v>61</v>
      </c>
      <c r="J270" s="25" t="s">
        <v>70</v>
      </c>
      <c r="K270" s="27"/>
      <c r="L270" s="21"/>
      <c r="M270" s="33"/>
      <c r="N270" s="25" t="s">
        <v>3456</v>
      </c>
      <c r="O270" s="25" t="s">
        <v>70</v>
      </c>
      <c r="P270" s="25" t="s">
        <v>70</v>
      </c>
      <c r="Q270" s="25" t="s">
        <v>70</v>
      </c>
      <c r="R270" s="21" t="s">
        <v>3456</v>
      </c>
      <c r="S270" s="25" t="s">
        <v>3456</v>
      </c>
      <c r="T270" s="23" t="s">
        <v>3456</v>
      </c>
      <c r="U270" s="25" t="s">
        <v>70</v>
      </c>
      <c r="V270" s="25" t="s">
        <v>70</v>
      </c>
      <c r="W270" s="25" t="s">
        <v>70</v>
      </c>
      <c r="X270" s="25" t="s">
        <v>3456</v>
      </c>
      <c r="Y270" s="25" t="s">
        <v>3456</v>
      </c>
      <c r="Z270" s="25" t="s">
        <v>3456</v>
      </c>
      <c r="AA270" s="25" t="s">
        <v>3456</v>
      </c>
      <c r="AB270" s="21" t="s">
        <v>3456</v>
      </c>
      <c r="AC270" s="51" t="s">
        <v>3456</v>
      </c>
    </row>
    <row r="271" spans="1:29" s="20" customFormat="1" ht="26.25" customHeight="1" x14ac:dyDescent="0.2">
      <c r="A271" s="19">
        <v>63544</v>
      </c>
      <c r="B271" s="20" t="s">
        <v>2931</v>
      </c>
      <c r="C271" s="20" t="s">
        <v>2932</v>
      </c>
      <c r="D271" s="20" t="s">
        <v>2933</v>
      </c>
      <c r="E271" s="25" t="s">
        <v>2934</v>
      </c>
      <c r="F271" s="25" t="s">
        <v>70</v>
      </c>
      <c r="G271" s="21">
        <v>40533</v>
      </c>
      <c r="H271" s="21"/>
      <c r="I271" s="22" t="s">
        <v>61</v>
      </c>
      <c r="J271" s="25" t="s">
        <v>70</v>
      </c>
      <c r="K271" s="27"/>
      <c r="L271" s="21"/>
      <c r="M271" s="33"/>
      <c r="N271" s="25" t="s">
        <v>70</v>
      </c>
      <c r="O271" s="25" t="s">
        <v>3456</v>
      </c>
      <c r="P271" s="25" t="s">
        <v>70</v>
      </c>
      <c r="Q271" s="25" t="s">
        <v>70</v>
      </c>
      <c r="R271" s="21" t="s">
        <v>3456</v>
      </c>
      <c r="S271" s="25" t="s">
        <v>3456</v>
      </c>
      <c r="T271" s="23" t="s">
        <v>3456</v>
      </c>
      <c r="U271" s="25" t="s">
        <v>3456</v>
      </c>
      <c r="V271" s="25" t="s">
        <v>3456</v>
      </c>
      <c r="W271" s="25" t="s">
        <v>70</v>
      </c>
      <c r="X271" s="25" t="s">
        <v>3456</v>
      </c>
      <c r="Y271" s="25" t="s">
        <v>3456</v>
      </c>
      <c r="Z271" s="25" t="s">
        <v>3456</v>
      </c>
      <c r="AA271" s="25" t="s">
        <v>3456</v>
      </c>
      <c r="AB271" s="21" t="s">
        <v>0</v>
      </c>
      <c r="AC271" s="51"/>
    </row>
    <row r="272" spans="1:29" s="20" customFormat="1" ht="26.25" customHeight="1" x14ac:dyDescent="0.2">
      <c r="A272" s="19">
        <v>63059</v>
      </c>
      <c r="B272" s="20" t="s">
        <v>2961</v>
      </c>
      <c r="C272" s="20" t="s">
        <v>2962</v>
      </c>
      <c r="D272" s="20" t="s">
        <v>2780</v>
      </c>
      <c r="E272" s="25" t="s">
        <v>1233</v>
      </c>
      <c r="F272" s="25" t="s">
        <v>70</v>
      </c>
      <c r="G272" s="21">
        <v>39584</v>
      </c>
      <c r="H272" s="21"/>
      <c r="I272" s="22" t="s">
        <v>61</v>
      </c>
      <c r="J272" s="25" t="s">
        <v>70</v>
      </c>
      <c r="K272" s="27"/>
      <c r="L272" s="21"/>
      <c r="M272" s="33"/>
      <c r="N272" s="25" t="s">
        <v>70</v>
      </c>
      <c r="O272" s="25" t="s">
        <v>70</v>
      </c>
      <c r="P272" s="25" t="s">
        <v>70</v>
      </c>
      <c r="Q272" s="25" t="s">
        <v>70</v>
      </c>
      <c r="R272" s="21" t="s">
        <v>3456</v>
      </c>
      <c r="S272" s="25" t="s">
        <v>3456</v>
      </c>
      <c r="T272" s="23" t="s">
        <v>3456</v>
      </c>
      <c r="U272" s="25" t="s">
        <v>3456</v>
      </c>
      <c r="V272" s="25" t="s">
        <v>3456</v>
      </c>
      <c r="W272" s="25" t="s">
        <v>70</v>
      </c>
      <c r="X272" s="25" t="s">
        <v>3456</v>
      </c>
      <c r="Y272" s="25" t="s">
        <v>3456</v>
      </c>
      <c r="Z272" s="25" t="s">
        <v>3456</v>
      </c>
      <c r="AA272" s="25" t="s">
        <v>3456</v>
      </c>
      <c r="AB272" s="21" t="s">
        <v>3456</v>
      </c>
      <c r="AC272" s="51"/>
    </row>
    <row r="273" spans="1:29" s="20" customFormat="1" ht="26.25" customHeight="1" x14ac:dyDescent="0.2">
      <c r="A273" s="19">
        <v>66702</v>
      </c>
      <c r="B273" s="20" t="s">
        <v>3088</v>
      </c>
      <c r="C273" s="20" t="s">
        <v>3089</v>
      </c>
      <c r="D273" s="20" t="s">
        <v>1001</v>
      </c>
      <c r="E273" s="25" t="s">
        <v>3501</v>
      </c>
      <c r="F273" s="25" t="s">
        <v>70</v>
      </c>
      <c r="G273" s="21">
        <v>42215</v>
      </c>
      <c r="H273" s="21"/>
      <c r="I273" s="22" t="s">
        <v>61</v>
      </c>
      <c r="J273" s="25" t="s">
        <v>70</v>
      </c>
      <c r="K273" s="27"/>
      <c r="L273" s="21"/>
      <c r="M273" s="33"/>
      <c r="N273" s="25" t="s">
        <v>3456</v>
      </c>
      <c r="O273" s="25" t="s">
        <v>70</v>
      </c>
      <c r="P273" s="25" t="s">
        <v>70</v>
      </c>
      <c r="Q273" s="25" t="s">
        <v>70</v>
      </c>
      <c r="R273" s="21" t="s">
        <v>3456</v>
      </c>
      <c r="S273" s="25" t="s">
        <v>3456</v>
      </c>
      <c r="T273" s="23" t="s">
        <v>3456</v>
      </c>
      <c r="U273" s="25" t="s">
        <v>70</v>
      </c>
      <c r="V273" s="25" t="s">
        <v>70</v>
      </c>
      <c r="W273" s="25" t="s">
        <v>70</v>
      </c>
      <c r="X273" s="25" t="s">
        <v>3456</v>
      </c>
      <c r="Y273" s="25" t="s">
        <v>3456</v>
      </c>
      <c r="Z273" s="25" t="s">
        <v>3456</v>
      </c>
      <c r="AA273" s="25" t="s">
        <v>3456</v>
      </c>
      <c r="AB273" s="21" t="s">
        <v>3456</v>
      </c>
      <c r="AC273" s="51" t="s">
        <v>3456</v>
      </c>
    </row>
    <row r="274" spans="1:29" s="20" customFormat="1" ht="26.25" customHeight="1" x14ac:dyDescent="0.2">
      <c r="A274" s="19">
        <v>78458</v>
      </c>
      <c r="B274" s="20" t="s">
        <v>1829</v>
      </c>
      <c r="C274" s="20" t="s">
        <v>1830</v>
      </c>
      <c r="D274" s="20" t="s">
        <v>1001</v>
      </c>
      <c r="E274" s="25" t="s">
        <v>3501</v>
      </c>
      <c r="F274" s="25" t="s">
        <v>70</v>
      </c>
      <c r="G274" s="21">
        <v>43818</v>
      </c>
      <c r="H274" s="21"/>
      <c r="I274" s="22" t="s">
        <v>61</v>
      </c>
      <c r="J274" s="25" t="s">
        <v>70</v>
      </c>
      <c r="K274" s="27"/>
      <c r="L274" s="21"/>
      <c r="M274" s="33"/>
      <c r="N274" s="25" t="s">
        <v>3456</v>
      </c>
      <c r="O274" s="25" t="s">
        <v>70</v>
      </c>
      <c r="P274" s="25" t="s">
        <v>70</v>
      </c>
      <c r="Q274" s="25" t="s">
        <v>70</v>
      </c>
      <c r="R274" s="21" t="s">
        <v>3456</v>
      </c>
      <c r="S274" s="25" t="s">
        <v>3456</v>
      </c>
      <c r="T274" s="23" t="s">
        <v>3456</v>
      </c>
      <c r="U274" s="25" t="s">
        <v>70</v>
      </c>
      <c r="V274" s="25" t="s">
        <v>70</v>
      </c>
      <c r="W274" s="25" t="s">
        <v>70</v>
      </c>
      <c r="X274" s="25" t="s">
        <v>3456</v>
      </c>
      <c r="Y274" s="25" t="s">
        <v>3456</v>
      </c>
      <c r="Z274" s="25" t="s">
        <v>3456</v>
      </c>
      <c r="AA274" s="25" t="s">
        <v>3456</v>
      </c>
      <c r="AB274" s="21" t="s">
        <v>3456</v>
      </c>
      <c r="AC274" s="51" t="s">
        <v>3456</v>
      </c>
    </row>
    <row r="275" spans="1:29" s="20" customFormat="1" ht="26.25" customHeight="1" x14ac:dyDescent="0.2">
      <c r="A275" s="19">
        <v>67583</v>
      </c>
      <c r="B275" s="20" t="s">
        <v>3186</v>
      </c>
      <c r="C275" s="20" t="s">
        <v>3187</v>
      </c>
      <c r="D275" s="20" t="s">
        <v>1001</v>
      </c>
      <c r="E275" s="25" t="s">
        <v>3501</v>
      </c>
      <c r="F275" s="25" t="s">
        <v>70</v>
      </c>
      <c r="G275" s="21">
        <v>42720</v>
      </c>
      <c r="H275" s="21"/>
      <c r="I275" s="22" t="s">
        <v>61</v>
      </c>
      <c r="J275" s="25" t="s">
        <v>70</v>
      </c>
      <c r="K275" s="27"/>
      <c r="L275" s="21"/>
      <c r="M275" s="33"/>
      <c r="N275" s="25" t="s">
        <v>3456</v>
      </c>
      <c r="O275" s="25" t="s">
        <v>70</v>
      </c>
      <c r="P275" s="25" t="s">
        <v>70</v>
      </c>
      <c r="Q275" s="25" t="s">
        <v>70</v>
      </c>
      <c r="R275" s="21" t="s">
        <v>3456</v>
      </c>
      <c r="S275" s="25" t="s">
        <v>3456</v>
      </c>
      <c r="T275" s="23" t="s">
        <v>3456</v>
      </c>
      <c r="U275" s="25" t="s">
        <v>70</v>
      </c>
      <c r="V275" s="25" t="s">
        <v>70</v>
      </c>
      <c r="W275" s="25" t="s">
        <v>70</v>
      </c>
      <c r="X275" s="25" t="s">
        <v>3456</v>
      </c>
      <c r="Y275" s="25" t="s">
        <v>3456</v>
      </c>
      <c r="Z275" s="25" t="s">
        <v>3456</v>
      </c>
      <c r="AA275" s="25" t="s">
        <v>3456</v>
      </c>
      <c r="AB275" s="21" t="s">
        <v>3456</v>
      </c>
      <c r="AC275" s="51" t="s">
        <v>3456</v>
      </c>
    </row>
    <row r="276" spans="1:29" s="20" customFormat="1" ht="26.25" customHeight="1" x14ac:dyDescent="0.2">
      <c r="A276" s="19">
        <v>67581</v>
      </c>
      <c r="B276" s="20" t="s">
        <v>3184</v>
      </c>
      <c r="C276" s="20" t="s">
        <v>3185</v>
      </c>
      <c r="D276" s="20" t="s">
        <v>1001</v>
      </c>
      <c r="E276" s="25" t="s">
        <v>3501</v>
      </c>
      <c r="F276" s="25" t="s">
        <v>70</v>
      </c>
      <c r="G276" s="21">
        <v>42626</v>
      </c>
      <c r="H276" s="21"/>
      <c r="I276" s="22" t="s">
        <v>61</v>
      </c>
      <c r="J276" s="25" t="s">
        <v>70</v>
      </c>
      <c r="K276" s="27"/>
      <c r="L276" s="21"/>
      <c r="M276" s="33"/>
      <c r="N276" s="25" t="s">
        <v>3456</v>
      </c>
      <c r="O276" s="25" t="s">
        <v>70</v>
      </c>
      <c r="P276" s="25" t="s">
        <v>70</v>
      </c>
      <c r="Q276" s="25" t="s">
        <v>70</v>
      </c>
      <c r="R276" s="21" t="s">
        <v>3456</v>
      </c>
      <c r="S276" s="25" t="s">
        <v>3456</v>
      </c>
      <c r="T276" s="23" t="s">
        <v>3456</v>
      </c>
      <c r="U276" s="25" t="s">
        <v>70</v>
      </c>
      <c r="V276" s="25" t="s">
        <v>70</v>
      </c>
      <c r="W276" s="25" t="s">
        <v>70</v>
      </c>
      <c r="X276" s="25" t="s">
        <v>3456</v>
      </c>
      <c r="Y276" s="25" t="s">
        <v>3456</v>
      </c>
      <c r="Z276" s="25" t="s">
        <v>3456</v>
      </c>
      <c r="AA276" s="25" t="s">
        <v>3456</v>
      </c>
      <c r="AB276" s="21" t="s">
        <v>3456</v>
      </c>
      <c r="AC276" s="51" t="s">
        <v>3456</v>
      </c>
    </row>
    <row r="277" spans="1:29" s="20" customFormat="1" ht="26.25" customHeight="1" x14ac:dyDescent="0.2">
      <c r="A277" s="19">
        <v>80682</v>
      </c>
      <c r="B277" s="20" t="s">
        <v>3553</v>
      </c>
      <c r="C277" s="20" t="s">
        <v>3552</v>
      </c>
      <c r="D277" s="20" t="s">
        <v>1001</v>
      </c>
      <c r="E277" s="25" t="s">
        <v>3501</v>
      </c>
      <c r="F277" s="25" t="s">
        <v>70</v>
      </c>
      <c r="G277" s="21">
        <v>44558</v>
      </c>
      <c r="H277" s="21"/>
      <c r="I277" s="22" t="s">
        <v>61</v>
      </c>
      <c r="J277" s="25" t="s">
        <v>3456</v>
      </c>
      <c r="K277" s="27"/>
      <c r="L277" s="21"/>
      <c r="M277" s="33"/>
      <c r="N277" s="25" t="s">
        <v>3456</v>
      </c>
      <c r="O277" s="25" t="s">
        <v>3456</v>
      </c>
      <c r="P277" s="25" t="s">
        <v>3456</v>
      </c>
      <c r="Q277" s="25" t="s">
        <v>70</v>
      </c>
      <c r="R277" s="21" t="s">
        <v>3456</v>
      </c>
      <c r="S277" s="25" t="s">
        <v>3456</v>
      </c>
      <c r="T277" s="23" t="s">
        <v>3456</v>
      </c>
      <c r="U277" s="25" t="s">
        <v>3456</v>
      </c>
      <c r="V277" s="25" t="s">
        <v>3456</v>
      </c>
      <c r="W277" s="25" t="s">
        <v>70</v>
      </c>
      <c r="X277" s="25" t="s">
        <v>3456</v>
      </c>
      <c r="Y277" s="25" t="s">
        <v>3456</v>
      </c>
      <c r="Z277" s="25" t="s">
        <v>3456</v>
      </c>
      <c r="AA277" s="25" t="s">
        <v>3456</v>
      </c>
      <c r="AB277" s="21" t="s">
        <v>3456</v>
      </c>
      <c r="AC277" s="51" t="s">
        <v>3456</v>
      </c>
    </row>
    <row r="278" spans="1:29" s="20" customFormat="1" ht="26.25" customHeight="1" x14ac:dyDescent="0.2">
      <c r="A278" s="19">
        <v>63723</v>
      </c>
      <c r="B278" s="20" t="s">
        <v>152</v>
      </c>
      <c r="C278" s="20" t="s">
        <v>4179</v>
      </c>
      <c r="D278" s="20" t="s">
        <v>154</v>
      </c>
      <c r="E278" s="25" t="s">
        <v>156</v>
      </c>
      <c r="F278" s="25" t="s">
        <v>70</v>
      </c>
      <c r="G278" s="21">
        <v>40417</v>
      </c>
      <c r="H278" s="21"/>
      <c r="I278" s="22" t="s">
        <v>61</v>
      </c>
      <c r="J278" s="25" t="s">
        <v>70</v>
      </c>
      <c r="K278" s="27"/>
      <c r="L278" s="21"/>
      <c r="M278" s="33"/>
      <c r="N278" s="25" t="s">
        <v>70</v>
      </c>
      <c r="O278" s="25" t="s">
        <v>70</v>
      </c>
      <c r="P278" s="25" t="s">
        <v>70</v>
      </c>
      <c r="Q278" s="25" t="s">
        <v>70</v>
      </c>
      <c r="R278" s="21" t="s">
        <v>3456</v>
      </c>
      <c r="S278" s="25" t="s">
        <v>3456</v>
      </c>
      <c r="T278" s="23" t="s">
        <v>3456</v>
      </c>
      <c r="U278" s="25" t="s">
        <v>70</v>
      </c>
      <c r="V278" s="25" t="s">
        <v>70</v>
      </c>
      <c r="W278" s="25" t="s">
        <v>70</v>
      </c>
      <c r="X278" s="25" t="s">
        <v>3456</v>
      </c>
      <c r="Y278" s="25" t="s">
        <v>3456</v>
      </c>
      <c r="Z278" s="25" t="s">
        <v>3456</v>
      </c>
      <c r="AA278" s="25" t="s">
        <v>3456</v>
      </c>
      <c r="AB278" s="21" t="s">
        <v>0</v>
      </c>
      <c r="AC278" s="51" t="s">
        <v>3456</v>
      </c>
    </row>
    <row r="279" spans="1:29" s="20" customFormat="1" ht="26.25" customHeight="1" x14ac:dyDescent="0.2">
      <c r="A279" s="19">
        <v>80722</v>
      </c>
      <c r="B279" s="20" t="s">
        <v>2123</v>
      </c>
      <c r="C279" s="20" t="s">
        <v>4618</v>
      </c>
      <c r="D279" s="20" t="s">
        <v>2125</v>
      </c>
      <c r="E279" s="25" t="s">
        <v>3501</v>
      </c>
      <c r="F279" s="25" t="s">
        <v>70</v>
      </c>
      <c r="G279" s="21">
        <v>45134</v>
      </c>
      <c r="H279" s="21"/>
      <c r="I279" s="22" t="s">
        <v>61</v>
      </c>
      <c r="J279" s="25" t="s">
        <v>3456</v>
      </c>
      <c r="K279" s="27"/>
      <c r="L279" s="21"/>
      <c r="M279" s="33"/>
      <c r="N279" s="25" t="s">
        <v>3456</v>
      </c>
      <c r="O279" s="25" t="s">
        <v>3456</v>
      </c>
      <c r="P279" s="25" t="s">
        <v>3456</v>
      </c>
      <c r="Q279" s="25" t="s">
        <v>70</v>
      </c>
      <c r="R279" s="21" t="s">
        <v>3456</v>
      </c>
      <c r="S279" s="25" t="s">
        <v>3456</v>
      </c>
      <c r="T279" s="23" t="s">
        <v>3456</v>
      </c>
      <c r="U279" s="25" t="s">
        <v>3456</v>
      </c>
      <c r="V279" s="25" t="s">
        <v>3456</v>
      </c>
      <c r="W279" s="25" t="s">
        <v>70</v>
      </c>
      <c r="X279" s="25" t="s">
        <v>3456</v>
      </c>
      <c r="Y279" s="25" t="s">
        <v>3456</v>
      </c>
      <c r="Z279" s="25" t="s">
        <v>3456</v>
      </c>
      <c r="AA279" s="25" t="s">
        <v>3456</v>
      </c>
      <c r="AB279" s="21" t="s">
        <v>3456</v>
      </c>
      <c r="AC279" s="51" t="s">
        <v>3456</v>
      </c>
    </row>
    <row r="280" spans="1:29" s="20" customFormat="1" ht="26.25" customHeight="1" x14ac:dyDescent="0.2">
      <c r="A280" s="19">
        <v>65386</v>
      </c>
      <c r="B280" s="20" t="s">
        <v>390</v>
      </c>
      <c r="C280" s="20" t="s">
        <v>391</v>
      </c>
      <c r="D280" s="20" t="s">
        <v>140</v>
      </c>
      <c r="E280" s="25" t="s">
        <v>4274</v>
      </c>
      <c r="F280" s="25" t="s">
        <v>70</v>
      </c>
      <c r="G280" s="21">
        <v>40907</v>
      </c>
      <c r="H280" s="21"/>
      <c r="I280" s="22" t="s">
        <v>61</v>
      </c>
      <c r="J280" s="25" t="s">
        <v>70</v>
      </c>
      <c r="K280" s="27"/>
      <c r="L280" s="21"/>
      <c r="M280" s="33"/>
      <c r="N280" s="25" t="s">
        <v>3456</v>
      </c>
      <c r="O280" s="25" t="s">
        <v>3456</v>
      </c>
      <c r="P280" s="25" t="s">
        <v>70</v>
      </c>
      <c r="Q280" s="25" t="s">
        <v>70</v>
      </c>
      <c r="R280" s="21" t="s">
        <v>3456</v>
      </c>
      <c r="S280" s="25" t="s">
        <v>3456</v>
      </c>
      <c r="T280" s="23" t="s">
        <v>3456</v>
      </c>
      <c r="U280" s="25" t="s">
        <v>3456</v>
      </c>
      <c r="V280" s="25" t="s">
        <v>70</v>
      </c>
      <c r="W280" s="25" t="s">
        <v>70</v>
      </c>
      <c r="X280" s="25" t="s">
        <v>3456</v>
      </c>
      <c r="Y280" s="25" t="s">
        <v>3456</v>
      </c>
      <c r="Z280" s="25" t="s">
        <v>3456</v>
      </c>
      <c r="AA280" s="25" t="s">
        <v>3456</v>
      </c>
      <c r="AB280" s="21" t="s">
        <v>3456</v>
      </c>
      <c r="AC280" s="51" t="s">
        <v>3456</v>
      </c>
    </row>
    <row r="281" spans="1:29" s="20" customFormat="1" ht="26.25" customHeight="1" x14ac:dyDescent="0.2">
      <c r="A281" s="19">
        <v>67509</v>
      </c>
      <c r="B281" s="20" t="s">
        <v>1793</v>
      </c>
      <c r="C281" s="20" t="s">
        <v>1794</v>
      </c>
      <c r="D281" s="20" t="s">
        <v>1692</v>
      </c>
      <c r="E281" s="25" t="s">
        <v>481</v>
      </c>
      <c r="F281" s="25" t="s">
        <v>70</v>
      </c>
      <c r="G281" s="21">
        <v>43250</v>
      </c>
      <c r="H281" s="21"/>
      <c r="I281" s="22" t="s">
        <v>61</v>
      </c>
      <c r="J281" s="25" t="s">
        <v>70</v>
      </c>
      <c r="K281" s="27"/>
      <c r="L281" s="21"/>
      <c r="M281" s="33"/>
      <c r="N281" s="25" t="s">
        <v>3456</v>
      </c>
      <c r="O281" s="25" t="s">
        <v>3456</v>
      </c>
      <c r="P281" s="25" t="s">
        <v>70</v>
      </c>
      <c r="Q281" s="25" t="s">
        <v>70</v>
      </c>
      <c r="R281" s="21" t="s">
        <v>3456</v>
      </c>
      <c r="S281" s="25" t="s">
        <v>3456</v>
      </c>
      <c r="T281" s="23" t="s">
        <v>3456</v>
      </c>
      <c r="U281" s="25" t="s">
        <v>70</v>
      </c>
      <c r="V281" s="25" t="s">
        <v>70</v>
      </c>
      <c r="W281" s="25" t="s">
        <v>70</v>
      </c>
      <c r="X281" s="25" t="s">
        <v>3456</v>
      </c>
      <c r="Y281" s="25" t="s">
        <v>3456</v>
      </c>
      <c r="Z281" s="25" t="s">
        <v>3456</v>
      </c>
      <c r="AA281" s="25" t="s">
        <v>3456</v>
      </c>
      <c r="AB281" s="21" t="s">
        <v>3456</v>
      </c>
      <c r="AC281" s="51" t="s">
        <v>3456</v>
      </c>
    </row>
    <row r="282" spans="1:29" s="20" customFormat="1" ht="26.25" customHeight="1" x14ac:dyDescent="0.2">
      <c r="A282" s="19">
        <v>82250</v>
      </c>
      <c r="B282" s="20" t="s">
        <v>4499</v>
      </c>
      <c r="C282" s="20" t="s">
        <v>4500</v>
      </c>
      <c r="D282" s="20" t="s">
        <v>4501</v>
      </c>
      <c r="E282" s="25" t="s">
        <v>1400</v>
      </c>
      <c r="F282" s="25" t="s">
        <v>70</v>
      </c>
      <c r="G282" s="21">
        <v>41760</v>
      </c>
      <c r="H282" s="21"/>
      <c r="I282" s="22" t="s">
        <v>61</v>
      </c>
      <c r="J282" s="25" t="s">
        <v>70</v>
      </c>
      <c r="K282" s="27"/>
      <c r="L282" s="21"/>
      <c r="M282" s="33"/>
      <c r="N282" s="25" t="s">
        <v>3456</v>
      </c>
      <c r="O282" s="25" t="s">
        <v>3456</v>
      </c>
      <c r="P282" s="25" t="s">
        <v>3456</v>
      </c>
      <c r="Q282" s="25" t="s">
        <v>70</v>
      </c>
      <c r="R282" s="21" t="s">
        <v>3456</v>
      </c>
      <c r="S282" s="25" t="s">
        <v>3456</v>
      </c>
      <c r="T282" s="23" t="s">
        <v>3456</v>
      </c>
      <c r="U282" s="25" t="s">
        <v>3456</v>
      </c>
      <c r="V282" s="25" t="s">
        <v>3456</v>
      </c>
      <c r="W282" s="25" t="s">
        <v>70</v>
      </c>
      <c r="X282" s="25" t="s">
        <v>3456</v>
      </c>
      <c r="Y282" s="25" t="s">
        <v>3456</v>
      </c>
      <c r="Z282" s="25" t="s">
        <v>3456</v>
      </c>
      <c r="AA282" s="25" t="s">
        <v>3456</v>
      </c>
      <c r="AB282" s="21" t="s">
        <v>3456</v>
      </c>
      <c r="AC282" s="51" t="s">
        <v>3456</v>
      </c>
    </row>
    <row r="283" spans="1:29" s="20" customFormat="1" ht="26.25" customHeight="1" x14ac:dyDescent="0.2">
      <c r="A283" s="19">
        <v>65380</v>
      </c>
      <c r="B283" s="20" t="s">
        <v>2414</v>
      </c>
      <c r="C283" s="20" t="s">
        <v>2415</v>
      </c>
      <c r="D283" s="20" t="s">
        <v>159</v>
      </c>
      <c r="E283" s="25" t="s">
        <v>160</v>
      </c>
      <c r="F283" s="25" t="s">
        <v>70</v>
      </c>
      <c r="G283" s="21">
        <v>40862</v>
      </c>
      <c r="H283" s="21"/>
      <c r="I283" s="22" t="s">
        <v>61</v>
      </c>
      <c r="J283" s="25" t="s">
        <v>70</v>
      </c>
      <c r="K283" s="27"/>
      <c r="L283" s="21"/>
      <c r="M283" s="33"/>
      <c r="N283" s="25" t="s">
        <v>70</v>
      </c>
      <c r="O283" s="25" t="s">
        <v>70</v>
      </c>
      <c r="P283" s="25" t="s">
        <v>70</v>
      </c>
      <c r="Q283" s="25" t="s">
        <v>70</v>
      </c>
      <c r="R283" s="21" t="s">
        <v>3456</v>
      </c>
      <c r="S283" s="25" t="s">
        <v>3456</v>
      </c>
      <c r="T283" s="23" t="s">
        <v>3456</v>
      </c>
      <c r="U283" s="25" t="s">
        <v>70</v>
      </c>
      <c r="V283" s="25" t="s">
        <v>70</v>
      </c>
      <c r="W283" s="25" t="s">
        <v>70</v>
      </c>
      <c r="X283" s="25" t="s">
        <v>3456</v>
      </c>
      <c r="Y283" s="25" t="s">
        <v>3456</v>
      </c>
      <c r="Z283" s="25" t="s">
        <v>3456</v>
      </c>
      <c r="AA283" s="25" t="s">
        <v>3456</v>
      </c>
      <c r="AB283" s="21" t="s">
        <v>3456</v>
      </c>
      <c r="AC283" s="51" t="s">
        <v>3456</v>
      </c>
    </row>
    <row r="284" spans="1:29" s="20" customFormat="1" ht="26.25" customHeight="1" x14ac:dyDescent="0.2">
      <c r="A284" s="19">
        <v>82251</v>
      </c>
      <c r="B284" s="20" t="s">
        <v>4502</v>
      </c>
      <c r="C284" s="20" t="s">
        <v>4503</v>
      </c>
      <c r="D284" s="20" t="s">
        <v>70</v>
      </c>
      <c r="E284" s="25" t="s">
        <v>1400</v>
      </c>
      <c r="F284" s="25" t="s">
        <v>70</v>
      </c>
      <c r="G284" s="21">
        <v>42019</v>
      </c>
      <c r="H284" s="21"/>
      <c r="I284" s="22" t="s">
        <v>61</v>
      </c>
      <c r="J284" s="25" t="s">
        <v>70</v>
      </c>
      <c r="K284" s="27"/>
      <c r="L284" s="21"/>
      <c r="M284" s="33"/>
      <c r="N284" s="25" t="s">
        <v>3456</v>
      </c>
      <c r="O284" s="25" t="s">
        <v>3456</v>
      </c>
      <c r="P284" s="25" t="s">
        <v>3456</v>
      </c>
      <c r="Q284" s="25" t="s">
        <v>70</v>
      </c>
      <c r="R284" s="21" t="s">
        <v>3456</v>
      </c>
      <c r="S284" s="25" t="s">
        <v>3456</v>
      </c>
      <c r="T284" s="23" t="s">
        <v>3456</v>
      </c>
      <c r="U284" s="25" t="s">
        <v>3456</v>
      </c>
      <c r="V284" s="25" t="s">
        <v>3456</v>
      </c>
      <c r="W284" s="25" t="s">
        <v>70</v>
      </c>
      <c r="X284" s="25" t="s">
        <v>3456</v>
      </c>
      <c r="Y284" s="25" t="s">
        <v>3456</v>
      </c>
      <c r="Z284" s="25" t="s">
        <v>3456</v>
      </c>
      <c r="AA284" s="25" t="s">
        <v>3456</v>
      </c>
      <c r="AB284" s="21" t="s">
        <v>3456</v>
      </c>
      <c r="AC284" s="51" t="s">
        <v>3456</v>
      </c>
    </row>
    <row r="285" spans="1:29" s="20" customFormat="1" ht="26.25" customHeight="1" x14ac:dyDescent="0.2">
      <c r="A285" s="19">
        <v>62330</v>
      </c>
      <c r="B285" s="20" t="s">
        <v>2049</v>
      </c>
      <c r="C285" s="20" t="s">
        <v>2050</v>
      </c>
      <c r="D285" s="20" t="s">
        <v>1991</v>
      </c>
      <c r="E285" s="25" t="s">
        <v>3592</v>
      </c>
      <c r="F285" s="25" t="s">
        <v>70</v>
      </c>
      <c r="G285" s="21">
        <v>39170</v>
      </c>
      <c r="H285" s="21"/>
      <c r="I285" s="22" t="s">
        <v>61</v>
      </c>
      <c r="J285" s="25" t="s">
        <v>70</v>
      </c>
      <c r="K285" s="27"/>
      <c r="L285" s="21"/>
      <c r="M285" s="33"/>
      <c r="N285" s="25" t="s">
        <v>70</v>
      </c>
      <c r="O285" s="25" t="s">
        <v>70</v>
      </c>
      <c r="P285" s="25" t="s">
        <v>70</v>
      </c>
      <c r="Q285" s="25" t="s">
        <v>70</v>
      </c>
      <c r="R285" s="21" t="s">
        <v>3456</v>
      </c>
      <c r="S285" s="25" t="s">
        <v>3456</v>
      </c>
      <c r="T285" s="23" t="s">
        <v>3456</v>
      </c>
      <c r="U285" s="25" t="s">
        <v>3456</v>
      </c>
      <c r="V285" s="25" t="s">
        <v>3456</v>
      </c>
      <c r="W285" s="25" t="s">
        <v>70</v>
      </c>
      <c r="X285" s="25" t="s">
        <v>3456</v>
      </c>
      <c r="Y285" s="25" t="s">
        <v>3456</v>
      </c>
      <c r="Z285" s="25" t="s">
        <v>3456</v>
      </c>
      <c r="AA285" s="25" t="s">
        <v>3456</v>
      </c>
      <c r="AB285" s="21" t="s">
        <v>3456</v>
      </c>
      <c r="AC285" s="51" t="s">
        <v>3456</v>
      </c>
    </row>
    <row r="286" spans="1:29" s="20" customFormat="1" ht="26.25" customHeight="1" x14ac:dyDescent="0.2">
      <c r="A286" s="19">
        <v>79509</v>
      </c>
      <c r="B286" s="20" t="s">
        <v>3587</v>
      </c>
      <c r="C286" s="20" t="s">
        <v>3586</v>
      </c>
      <c r="D286" s="20" t="s">
        <v>2608</v>
      </c>
      <c r="E286" s="25" t="s">
        <v>4578</v>
      </c>
      <c r="F286" s="25" t="s">
        <v>70</v>
      </c>
      <c r="G286" s="21">
        <v>44285</v>
      </c>
      <c r="H286" s="21"/>
      <c r="I286" s="22" t="s">
        <v>61</v>
      </c>
      <c r="J286" s="25" t="s">
        <v>3456</v>
      </c>
      <c r="K286" s="27"/>
      <c r="L286" s="21"/>
      <c r="M286" s="33"/>
      <c r="N286" s="25" t="s">
        <v>3456</v>
      </c>
      <c r="O286" s="25" t="s">
        <v>3456</v>
      </c>
      <c r="P286" s="25" t="s">
        <v>3456</v>
      </c>
      <c r="Q286" s="25" t="s">
        <v>70</v>
      </c>
      <c r="R286" s="21" t="s">
        <v>3456</v>
      </c>
      <c r="S286" s="25" t="s">
        <v>3456</v>
      </c>
      <c r="T286" s="23" t="s">
        <v>3456</v>
      </c>
      <c r="U286" s="25" t="s">
        <v>3456</v>
      </c>
      <c r="V286" s="25" t="s">
        <v>3456</v>
      </c>
      <c r="W286" s="25" t="s">
        <v>70</v>
      </c>
      <c r="X286" s="25" t="s">
        <v>3456</v>
      </c>
      <c r="Y286" s="25" t="s">
        <v>3456</v>
      </c>
      <c r="Z286" s="25" t="s">
        <v>3456</v>
      </c>
      <c r="AA286" s="25" t="s">
        <v>3456</v>
      </c>
      <c r="AB286" s="21" t="s">
        <v>3456</v>
      </c>
      <c r="AC286" s="51" t="s">
        <v>3456</v>
      </c>
    </row>
    <row r="287" spans="1:29" s="20" customFormat="1" ht="26.25" customHeight="1" x14ac:dyDescent="0.2">
      <c r="A287" s="19">
        <v>62498</v>
      </c>
      <c r="B287" s="20" t="s">
        <v>4022</v>
      </c>
      <c r="C287" s="20" t="s">
        <v>2949</v>
      </c>
      <c r="D287" s="20" t="s">
        <v>2832</v>
      </c>
      <c r="E287" s="25" t="s">
        <v>670</v>
      </c>
      <c r="F287" s="25" t="s">
        <v>70</v>
      </c>
      <c r="G287" s="21">
        <v>38708</v>
      </c>
      <c r="H287" s="21"/>
      <c r="I287" s="22" t="s">
        <v>61</v>
      </c>
      <c r="J287" s="25" t="s">
        <v>70</v>
      </c>
      <c r="K287" s="27"/>
      <c r="L287" s="21"/>
      <c r="M287" s="33"/>
      <c r="N287" s="25" t="s">
        <v>70</v>
      </c>
      <c r="O287" s="25" t="s">
        <v>3456</v>
      </c>
      <c r="P287" s="25" t="s">
        <v>70</v>
      </c>
      <c r="Q287" s="25" t="s">
        <v>70</v>
      </c>
      <c r="R287" s="21" t="s">
        <v>3456</v>
      </c>
      <c r="S287" s="25" t="s">
        <v>3456</v>
      </c>
      <c r="T287" s="23" t="s">
        <v>3456</v>
      </c>
      <c r="U287" s="25" t="s">
        <v>3456</v>
      </c>
      <c r="V287" s="25" t="s">
        <v>70</v>
      </c>
      <c r="W287" s="25" t="s">
        <v>70</v>
      </c>
      <c r="X287" s="25" t="s">
        <v>3456</v>
      </c>
      <c r="Y287" s="25" t="s">
        <v>3456</v>
      </c>
      <c r="Z287" s="25" t="s">
        <v>3456</v>
      </c>
      <c r="AA287" s="25" t="s">
        <v>3456</v>
      </c>
      <c r="AB287" s="21" t="s">
        <v>3456</v>
      </c>
      <c r="AC287" s="51"/>
    </row>
    <row r="288" spans="1:29" s="20" customFormat="1" ht="26.25" customHeight="1" x14ac:dyDescent="0.2">
      <c r="A288" s="19">
        <v>79026</v>
      </c>
      <c r="B288" s="20" t="s">
        <v>1470</v>
      </c>
      <c r="C288" s="20" t="s">
        <v>1471</v>
      </c>
      <c r="D288" s="20" t="s">
        <v>1472</v>
      </c>
      <c r="E288" s="25" t="s">
        <v>1275</v>
      </c>
      <c r="F288" s="25" t="s">
        <v>70</v>
      </c>
      <c r="G288" s="21">
        <v>43776</v>
      </c>
      <c r="H288" s="21"/>
      <c r="I288" s="22" t="s">
        <v>61</v>
      </c>
      <c r="J288" s="25" t="s">
        <v>70</v>
      </c>
      <c r="K288" s="27"/>
      <c r="L288" s="21"/>
      <c r="M288" s="33"/>
      <c r="N288" s="25" t="s">
        <v>3456</v>
      </c>
      <c r="O288" s="25" t="s">
        <v>70</v>
      </c>
      <c r="P288" s="25" t="s">
        <v>70</v>
      </c>
      <c r="Q288" s="25" t="s">
        <v>70</v>
      </c>
      <c r="R288" s="21" t="s">
        <v>3456</v>
      </c>
      <c r="S288" s="25" t="s">
        <v>3456</v>
      </c>
      <c r="T288" s="23" t="s">
        <v>3456</v>
      </c>
      <c r="U288" s="25" t="s">
        <v>3456</v>
      </c>
      <c r="V288" s="25" t="s">
        <v>70</v>
      </c>
      <c r="W288" s="25" t="s">
        <v>70</v>
      </c>
      <c r="X288" s="25" t="s">
        <v>3456</v>
      </c>
      <c r="Y288" s="25" t="s">
        <v>3456</v>
      </c>
      <c r="Z288" s="25" t="s">
        <v>3456</v>
      </c>
      <c r="AA288" s="25" t="s">
        <v>3456</v>
      </c>
      <c r="AB288" s="21" t="s">
        <v>3456</v>
      </c>
      <c r="AC288" s="51" t="s">
        <v>3456</v>
      </c>
    </row>
    <row r="289" spans="1:29" s="20" customFormat="1" ht="26.25" customHeight="1" x14ac:dyDescent="0.2">
      <c r="A289" s="19">
        <v>63168</v>
      </c>
      <c r="B289" s="20" t="s">
        <v>2316</v>
      </c>
      <c r="C289" s="20" t="s">
        <v>2317</v>
      </c>
      <c r="D289" s="20" t="s">
        <v>822</v>
      </c>
      <c r="E289" s="25" t="s">
        <v>422</v>
      </c>
      <c r="F289" s="25" t="s">
        <v>70</v>
      </c>
      <c r="G289" s="21">
        <v>39688</v>
      </c>
      <c r="H289" s="21"/>
      <c r="I289" s="22" t="s">
        <v>61</v>
      </c>
      <c r="J289" s="25" t="s">
        <v>70</v>
      </c>
      <c r="K289" s="27"/>
      <c r="L289" s="21"/>
      <c r="M289" s="33"/>
      <c r="N289" s="25" t="s">
        <v>70</v>
      </c>
      <c r="O289" s="25" t="s">
        <v>70</v>
      </c>
      <c r="P289" s="25" t="s">
        <v>70</v>
      </c>
      <c r="Q289" s="25" t="s">
        <v>70</v>
      </c>
      <c r="R289" s="21" t="s">
        <v>3456</v>
      </c>
      <c r="S289" s="25" t="s">
        <v>3456</v>
      </c>
      <c r="T289" s="23" t="s">
        <v>3456</v>
      </c>
      <c r="U289" s="25" t="s">
        <v>3456</v>
      </c>
      <c r="V289" s="25" t="s">
        <v>3456</v>
      </c>
      <c r="W289" s="25" t="s">
        <v>70</v>
      </c>
      <c r="X289" s="25" t="s">
        <v>3456</v>
      </c>
      <c r="Y289" s="25" t="s">
        <v>3456</v>
      </c>
      <c r="Z289" s="25" t="s">
        <v>3456</v>
      </c>
      <c r="AA289" s="25" t="s">
        <v>3456</v>
      </c>
      <c r="AB289" s="21" t="s">
        <v>0</v>
      </c>
      <c r="AC289" s="51" t="s">
        <v>3456</v>
      </c>
    </row>
    <row r="290" spans="1:29" s="20" customFormat="1" ht="26.25" customHeight="1" x14ac:dyDescent="0.2">
      <c r="A290" s="19">
        <v>79014</v>
      </c>
      <c r="B290" s="20" t="s">
        <v>2681</v>
      </c>
      <c r="C290" s="20" t="s">
        <v>2682</v>
      </c>
      <c r="D290" s="20" t="s">
        <v>2683</v>
      </c>
      <c r="E290" s="25" t="s">
        <v>2423</v>
      </c>
      <c r="F290" s="25" t="s">
        <v>70</v>
      </c>
      <c r="G290" s="21">
        <v>43657</v>
      </c>
      <c r="H290" s="21"/>
      <c r="I290" s="22" t="s">
        <v>61</v>
      </c>
      <c r="J290" s="25" t="s">
        <v>70</v>
      </c>
      <c r="K290" s="27"/>
      <c r="L290" s="21"/>
      <c r="M290" s="33"/>
      <c r="N290" s="25" t="s">
        <v>3456</v>
      </c>
      <c r="O290" s="25" t="s">
        <v>70</v>
      </c>
      <c r="P290" s="25" t="s">
        <v>70</v>
      </c>
      <c r="Q290" s="25" t="s">
        <v>70</v>
      </c>
      <c r="R290" s="21" t="s">
        <v>3456</v>
      </c>
      <c r="S290" s="25" t="s">
        <v>3456</v>
      </c>
      <c r="T290" s="23" t="s">
        <v>3456</v>
      </c>
      <c r="U290" s="25" t="s">
        <v>70</v>
      </c>
      <c r="V290" s="25" t="s">
        <v>70</v>
      </c>
      <c r="W290" s="25" t="s">
        <v>70</v>
      </c>
      <c r="X290" s="25" t="s">
        <v>3456</v>
      </c>
      <c r="Y290" s="25" t="s">
        <v>3456</v>
      </c>
      <c r="Z290" s="25" t="s">
        <v>3456</v>
      </c>
      <c r="AA290" s="25" t="s">
        <v>3456</v>
      </c>
      <c r="AB290" s="21" t="s">
        <v>3456</v>
      </c>
      <c r="AC290" s="51" t="s">
        <v>3456</v>
      </c>
    </row>
    <row r="291" spans="1:29" s="20" customFormat="1" ht="26.25" customHeight="1" x14ac:dyDescent="0.2">
      <c r="A291" s="19">
        <v>81843</v>
      </c>
      <c r="B291" s="20" t="s">
        <v>4651</v>
      </c>
      <c r="C291" s="20" t="s">
        <v>4652</v>
      </c>
      <c r="D291" s="20" t="s">
        <v>4518</v>
      </c>
      <c r="E291" s="25" t="s">
        <v>3987</v>
      </c>
      <c r="F291" s="25" t="s">
        <v>70</v>
      </c>
      <c r="G291" s="21">
        <v>45168</v>
      </c>
      <c r="H291" s="21"/>
      <c r="I291" s="22" t="s">
        <v>71</v>
      </c>
      <c r="J291" s="25" t="s">
        <v>3456</v>
      </c>
      <c r="K291" s="27" t="s">
        <v>4280</v>
      </c>
      <c r="L291" s="21" t="s">
        <v>3456</v>
      </c>
      <c r="M291" s="33"/>
      <c r="N291" s="25"/>
      <c r="O291" s="25"/>
      <c r="P291" s="25"/>
      <c r="Q291" s="25"/>
      <c r="R291" s="21"/>
      <c r="S291" s="25"/>
      <c r="T291" s="23"/>
      <c r="U291" s="25" t="s">
        <v>3456</v>
      </c>
      <c r="V291" s="25" t="s">
        <v>3456</v>
      </c>
      <c r="W291" s="25" t="s">
        <v>70</v>
      </c>
      <c r="X291" s="25" t="s">
        <v>3456</v>
      </c>
      <c r="Y291" s="25" t="s">
        <v>3456</v>
      </c>
      <c r="Z291" s="25" t="s">
        <v>3456</v>
      </c>
      <c r="AA291" s="25" t="s">
        <v>3456</v>
      </c>
      <c r="AB291" s="21" t="s">
        <v>3456</v>
      </c>
      <c r="AC291" s="51" t="s">
        <v>3456</v>
      </c>
    </row>
    <row r="292" spans="1:29" s="20" customFormat="1" ht="26.25" customHeight="1" x14ac:dyDescent="0.2">
      <c r="A292" s="19">
        <v>80075</v>
      </c>
      <c r="B292" s="20" t="s">
        <v>4384</v>
      </c>
      <c r="C292" s="20" t="s">
        <v>4385</v>
      </c>
      <c r="D292" s="20" t="s">
        <v>977</v>
      </c>
      <c r="E292" s="25" t="s">
        <v>118</v>
      </c>
      <c r="F292" s="25" t="s">
        <v>70</v>
      </c>
      <c r="G292" s="21">
        <v>44985</v>
      </c>
      <c r="H292" s="21"/>
      <c r="I292" s="22" t="s">
        <v>71</v>
      </c>
      <c r="J292" s="25" t="s">
        <v>3456</v>
      </c>
      <c r="K292" s="27" t="s">
        <v>4280</v>
      </c>
      <c r="L292" s="21" t="s">
        <v>3456</v>
      </c>
      <c r="M292" s="33"/>
      <c r="N292" s="25"/>
      <c r="O292" s="25"/>
      <c r="P292" s="25"/>
      <c r="Q292" s="25"/>
      <c r="R292" s="21"/>
      <c r="S292" s="25"/>
      <c r="T292" s="23"/>
      <c r="U292" s="25" t="s">
        <v>3456</v>
      </c>
      <c r="V292" s="25" t="s">
        <v>3456</v>
      </c>
      <c r="W292" s="25" t="s">
        <v>70</v>
      </c>
      <c r="X292" s="25" t="s">
        <v>3456</v>
      </c>
      <c r="Y292" s="25" t="s">
        <v>3456</v>
      </c>
      <c r="Z292" s="25" t="s">
        <v>3456</v>
      </c>
      <c r="AA292" s="25" t="s">
        <v>3456</v>
      </c>
      <c r="AB292" s="21" t="s">
        <v>3456</v>
      </c>
      <c r="AC292" s="51" t="s">
        <v>3456</v>
      </c>
    </row>
    <row r="293" spans="1:29" s="20" customFormat="1" ht="26.25" customHeight="1" x14ac:dyDescent="0.2">
      <c r="A293" s="19">
        <v>63369</v>
      </c>
      <c r="B293" s="20" t="s">
        <v>2370</v>
      </c>
      <c r="C293" s="20" t="s">
        <v>2371</v>
      </c>
      <c r="D293" s="20" t="s">
        <v>2372</v>
      </c>
      <c r="E293" s="25" t="s">
        <v>242</v>
      </c>
      <c r="F293" s="25" t="s">
        <v>70</v>
      </c>
      <c r="G293" s="21">
        <v>39715</v>
      </c>
      <c r="H293" s="21"/>
      <c r="I293" s="22" t="s">
        <v>61</v>
      </c>
      <c r="J293" s="25" t="s">
        <v>70</v>
      </c>
      <c r="K293" s="27"/>
      <c r="L293" s="21"/>
      <c r="M293" s="33"/>
      <c r="N293" s="25" t="s">
        <v>70</v>
      </c>
      <c r="O293" s="25" t="s">
        <v>70</v>
      </c>
      <c r="P293" s="25" t="s">
        <v>70</v>
      </c>
      <c r="Q293" s="25" t="s">
        <v>70</v>
      </c>
      <c r="R293" s="21" t="s">
        <v>3456</v>
      </c>
      <c r="S293" s="25" t="s">
        <v>3456</v>
      </c>
      <c r="T293" s="23" t="s">
        <v>3456</v>
      </c>
      <c r="U293" s="25" t="s">
        <v>3456</v>
      </c>
      <c r="V293" s="25" t="s">
        <v>3456</v>
      </c>
      <c r="W293" s="25" t="s">
        <v>70</v>
      </c>
      <c r="X293" s="25" t="s">
        <v>3456</v>
      </c>
      <c r="Y293" s="25" t="s">
        <v>3456</v>
      </c>
      <c r="Z293" s="25" t="s">
        <v>3456</v>
      </c>
      <c r="AA293" s="25" t="s">
        <v>3456</v>
      </c>
      <c r="AB293" s="21" t="s">
        <v>0</v>
      </c>
      <c r="AC293" s="51" t="s">
        <v>3456</v>
      </c>
    </row>
    <row r="294" spans="1:29" s="20" customFormat="1" ht="26.25" customHeight="1" x14ac:dyDescent="0.2">
      <c r="A294" s="19">
        <v>82167</v>
      </c>
      <c r="B294" s="20" t="s">
        <v>4504</v>
      </c>
      <c r="C294" s="20" t="s">
        <v>4505</v>
      </c>
      <c r="D294" s="20" t="s">
        <v>4506</v>
      </c>
      <c r="E294" s="25" t="s">
        <v>3987</v>
      </c>
      <c r="F294" s="25" t="s">
        <v>70</v>
      </c>
      <c r="G294" s="21">
        <v>43709</v>
      </c>
      <c r="H294" s="21"/>
      <c r="I294" s="22" t="s">
        <v>61</v>
      </c>
      <c r="J294" s="25" t="s">
        <v>70</v>
      </c>
      <c r="K294" s="27"/>
      <c r="L294" s="21"/>
      <c r="M294" s="33"/>
      <c r="N294" s="25" t="s">
        <v>3456</v>
      </c>
      <c r="O294" s="25" t="s">
        <v>3456</v>
      </c>
      <c r="P294" s="25" t="s">
        <v>3456</v>
      </c>
      <c r="Q294" s="25" t="s">
        <v>70</v>
      </c>
      <c r="R294" s="21" t="s">
        <v>3456</v>
      </c>
      <c r="S294" s="25" t="s">
        <v>3456</v>
      </c>
      <c r="T294" s="23" t="s">
        <v>3456</v>
      </c>
      <c r="U294" s="25" t="s">
        <v>3456</v>
      </c>
      <c r="V294" s="25" t="s">
        <v>3456</v>
      </c>
      <c r="W294" s="25" t="s">
        <v>70</v>
      </c>
      <c r="X294" s="25" t="s">
        <v>3456</v>
      </c>
      <c r="Y294" s="25" t="s">
        <v>3456</v>
      </c>
      <c r="Z294" s="25" t="s">
        <v>3456</v>
      </c>
      <c r="AA294" s="25" t="s">
        <v>3456</v>
      </c>
      <c r="AB294" s="21" t="s">
        <v>3456</v>
      </c>
      <c r="AC294" s="51" t="s">
        <v>3456</v>
      </c>
    </row>
    <row r="295" spans="1:29" s="20" customFormat="1" ht="26.25" customHeight="1" x14ac:dyDescent="0.2">
      <c r="A295" s="19">
        <v>60506</v>
      </c>
      <c r="B295" s="20" t="s">
        <v>1904</v>
      </c>
      <c r="C295" s="20" t="s">
        <v>1905</v>
      </c>
      <c r="D295" s="20" t="s">
        <v>1906</v>
      </c>
      <c r="E295" s="25" t="s">
        <v>133</v>
      </c>
      <c r="F295" s="25" t="s">
        <v>70</v>
      </c>
      <c r="G295" s="21">
        <v>37404</v>
      </c>
      <c r="H295" s="21"/>
      <c r="I295" s="22" t="s">
        <v>61</v>
      </c>
      <c r="J295" s="25" t="s">
        <v>70</v>
      </c>
      <c r="K295" s="27"/>
      <c r="L295" s="21"/>
      <c r="M295" s="33"/>
      <c r="N295" s="25" t="s">
        <v>70</v>
      </c>
      <c r="O295" s="25" t="s">
        <v>3456</v>
      </c>
      <c r="P295" s="25" t="s">
        <v>70</v>
      </c>
      <c r="Q295" s="25" t="s">
        <v>70</v>
      </c>
      <c r="R295" s="21" t="s">
        <v>3456</v>
      </c>
      <c r="S295" s="25" t="s">
        <v>3456</v>
      </c>
      <c r="T295" s="23" t="s">
        <v>3456</v>
      </c>
      <c r="U295" s="25" t="s">
        <v>3456</v>
      </c>
      <c r="V295" s="25" t="s">
        <v>70</v>
      </c>
      <c r="W295" s="25" t="s">
        <v>70</v>
      </c>
      <c r="X295" s="25" t="s">
        <v>3456</v>
      </c>
      <c r="Y295" s="25" t="s">
        <v>3456</v>
      </c>
      <c r="Z295" s="25" t="s">
        <v>3456</v>
      </c>
      <c r="AA295" s="25" t="s">
        <v>3456</v>
      </c>
      <c r="AB295" s="21" t="s">
        <v>0</v>
      </c>
      <c r="AC295" s="51" t="s">
        <v>3456</v>
      </c>
    </row>
    <row r="296" spans="1:29" s="20" customFormat="1" ht="26.25" customHeight="1" x14ac:dyDescent="0.2">
      <c r="A296" s="19">
        <v>62675</v>
      </c>
      <c r="B296" s="20" t="s">
        <v>2068</v>
      </c>
      <c r="C296" s="20" t="s">
        <v>2069</v>
      </c>
      <c r="D296" s="20" t="s">
        <v>2070</v>
      </c>
      <c r="E296" s="25" t="s">
        <v>133</v>
      </c>
      <c r="F296" s="25" t="s">
        <v>70</v>
      </c>
      <c r="G296" s="21">
        <v>39079</v>
      </c>
      <c r="H296" s="21"/>
      <c r="I296" s="22" t="s">
        <v>61</v>
      </c>
      <c r="J296" s="25" t="s">
        <v>70</v>
      </c>
      <c r="K296" s="27"/>
      <c r="L296" s="21"/>
      <c r="M296" s="33"/>
      <c r="N296" s="25" t="s">
        <v>70</v>
      </c>
      <c r="O296" s="25" t="s">
        <v>3456</v>
      </c>
      <c r="P296" s="25" t="s">
        <v>70</v>
      </c>
      <c r="Q296" s="25" t="s">
        <v>70</v>
      </c>
      <c r="R296" s="21" t="s">
        <v>3456</v>
      </c>
      <c r="S296" s="25" t="s">
        <v>3456</v>
      </c>
      <c r="T296" s="23" t="s">
        <v>3456</v>
      </c>
      <c r="U296" s="25" t="s">
        <v>70</v>
      </c>
      <c r="V296" s="25" t="s">
        <v>70</v>
      </c>
      <c r="W296" s="25" t="s">
        <v>70</v>
      </c>
      <c r="X296" s="25" t="s">
        <v>3456</v>
      </c>
      <c r="Y296" s="25" t="s">
        <v>3456</v>
      </c>
      <c r="Z296" s="25" t="s">
        <v>3456</v>
      </c>
      <c r="AA296" s="25" t="s">
        <v>3456</v>
      </c>
      <c r="AB296" s="21" t="s">
        <v>0</v>
      </c>
      <c r="AC296" s="51" t="s">
        <v>3456</v>
      </c>
    </row>
    <row r="297" spans="1:29" s="20" customFormat="1" ht="26.25" customHeight="1" x14ac:dyDescent="0.2">
      <c r="A297" s="19">
        <v>63049</v>
      </c>
      <c r="B297" s="20" t="s">
        <v>2217</v>
      </c>
      <c r="C297" s="20" t="s">
        <v>2218</v>
      </c>
      <c r="D297" s="20" t="s">
        <v>2025</v>
      </c>
      <c r="E297" s="25" t="s">
        <v>1260</v>
      </c>
      <c r="F297" s="25" t="s">
        <v>70</v>
      </c>
      <c r="G297" s="21">
        <v>39618</v>
      </c>
      <c r="H297" s="21"/>
      <c r="I297" s="22" t="s">
        <v>61</v>
      </c>
      <c r="J297" s="25" t="s">
        <v>70</v>
      </c>
      <c r="K297" s="27"/>
      <c r="L297" s="21"/>
      <c r="M297" s="33"/>
      <c r="N297" s="25" t="s">
        <v>70</v>
      </c>
      <c r="O297" s="25" t="s">
        <v>70</v>
      </c>
      <c r="P297" s="25" t="s">
        <v>70</v>
      </c>
      <c r="Q297" s="25" t="s">
        <v>70</v>
      </c>
      <c r="R297" s="21" t="s">
        <v>3456</v>
      </c>
      <c r="S297" s="25" t="s">
        <v>3456</v>
      </c>
      <c r="T297" s="23" t="s">
        <v>3456</v>
      </c>
      <c r="U297" s="25" t="s">
        <v>70</v>
      </c>
      <c r="V297" s="25" t="s">
        <v>70</v>
      </c>
      <c r="W297" s="25" t="s">
        <v>70</v>
      </c>
      <c r="X297" s="25" t="s">
        <v>3456</v>
      </c>
      <c r="Y297" s="25" t="s">
        <v>3456</v>
      </c>
      <c r="Z297" s="25" t="s">
        <v>3456</v>
      </c>
      <c r="AA297" s="25" t="s">
        <v>3456</v>
      </c>
      <c r="AB297" s="21" t="s">
        <v>0</v>
      </c>
      <c r="AC297" s="51" t="s">
        <v>3456</v>
      </c>
    </row>
    <row r="298" spans="1:29" s="20" customFormat="1" ht="26.25" customHeight="1" x14ac:dyDescent="0.2">
      <c r="A298" s="19">
        <v>78496</v>
      </c>
      <c r="B298" s="20" t="s">
        <v>2646</v>
      </c>
      <c r="C298" s="20" t="s">
        <v>2647</v>
      </c>
      <c r="D298" s="20" t="s">
        <v>327</v>
      </c>
      <c r="E298" s="25" t="s">
        <v>328</v>
      </c>
      <c r="F298" s="25" t="s">
        <v>70</v>
      </c>
      <c r="G298" s="21">
        <v>43451</v>
      </c>
      <c r="H298" s="21"/>
      <c r="I298" s="22" t="s">
        <v>61</v>
      </c>
      <c r="J298" s="25" t="s">
        <v>70</v>
      </c>
      <c r="K298" s="27"/>
      <c r="L298" s="21"/>
      <c r="M298" s="33"/>
      <c r="N298" s="25" t="s">
        <v>3456</v>
      </c>
      <c r="O298" s="25" t="s">
        <v>70</v>
      </c>
      <c r="P298" s="25" t="s">
        <v>70</v>
      </c>
      <c r="Q298" s="25" t="s">
        <v>70</v>
      </c>
      <c r="R298" s="21" t="s">
        <v>3456</v>
      </c>
      <c r="S298" s="25" t="s">
        <v>3456</v>
      </c>
      <c r="T298" s="23" t="s">
        <v>3456</v>
      </c>
      <c r="U298" s="25" t="s">
        <v>70</v>
      </c>
      <c r="V298" s="25" t="s">
        <v>70</v>
      </c>
      <c r="W298" s="25" t="s">
        <v>70</v>
      </c>
      <c r="X298" s="25" t="s">
        <v>3456</v>
      </c>
      <c r="Y298" s="25" t="s">
        <v>3456</v>
      </c>
      <c r="Z298" s="25" t="s">
        <v>3456</v>
      </c>
      <c r="AA298" s="25" t="s">
        <v>3456</v>
      </c>
      <c r="AB298" s="21" t="s">
        <v>3456</v>
      </c>
      <c r="AC298" s="51" t="s">
        <v>3456</v>
      </c>
    </row>
    <row r="299" spans="1:29" s="20" customFormat="1" ht="26.25" customHeight="1" x14ac:dyDescent="0.2">
      <c r="A299" s="19">
        <v>62766</v>
      </c>
      <c r="B299" s="20" t="s">
        <v>2314</v>
      </c>
      <c r="C299" s="20" t="s">
        <v>2315</v>
      </c>
      <c r="D299" s="20" t="s">
        <v>327</v>
      </c>
      <c r="E299" s="25" t="s">
        <v>328</v>
      </c>
      <c r="F299" s="25" t="s">
        <v>70</v>
      </c>
      <c r="G299" s="21">
        <v>39295</v>
      </c>
      <c r="H299" s="21"/>
      <c r="I299" s="22" t="s">
        <v>61</v>
      </c>
      <c r="J299" s="25" t="s">
        <v>70</v>
      </c>
      <c r="K299" s="27"/>
      <c r="L299" s="21"/>
      <c r="M299" s="33"/>
      <c r="N299" s="25" t="s">
        <v>70</v>
      </c>
      <c r="O299" s="25" t="s">
        <v>70</v>
      </c>
      <c r="P299" s="25" t="s">
        <v>70</v>
      </c>
      <c r="Q299" s="25" t="s">
        <v>70</v>
      </c>
      <c r="R299" s="21" t="s">
        <v>3456</v>
      </c>
      <c r="S299" s="25" t="s">
        <v>3456</v>
      </c>
      <c r="T299" s="23" t="s">
        <v>3456</v>
      </c>
      <c r="U299" s="25" t="s">
        <v>3456</v>
      </c>
      <c r="V299" s="25" t="s">
        <v>70</v>
      </c>
      <c r="W299" s="25" t="s">
        <v>70</v>
      </c>
      <c r="X299" s="25" t="s">
        <v>3456</v>
      </c>
      <c r="Y299" s="25" t="s">
        <v>3456</v>
      </c>
      <c r="Z299" s="25" t="s">
        <v>3456</v>
      </c>
      <c r="AA299" s="25" t="s">
        <v>3456</v>
      </c>
      <c r="AB299" s="21" t="s">
        <v>3456</v>
      </c>
      <c r="AC299" s="51" t="s">
        <v>3456</v>
      </c>
    </row>
    <row r="300" spans="1:29" s="20" customFormat="1" ht="26.25" customHeight="1" x14ac:dyDescent="0.2">
      <c r="A300" s="19">
        <v>62767</v>
      </c>
      <c r="B300" s="20" t="s">
        <v>2349</v>
      </c>
      <c r="C300" s="20" t="s">
        <v>2350</v>
      </c>
      <c r="D300" s="20" t="s">
        <v>327</v>
      </c>
      <c r="E300" s="25" t="s">
        <v>328</v>
      </c>
      <c r="F300" s="25" t="s">
        <v>70</v>
      </c>
      <c r="G300" s="21">
        <v>39995</v>
      </c>
      <c r="H300" s="21"/>
      <c r="I300" s="22" t="s">
        <v>61</v>
      </c>
      <c r="J300" s="25" t="s">
        <v>70</v>
      </c>
      <c r="K300" s="27"/>
      <c r="L300" s="21"/>
      <c r="M300" s="33"/>
      <c r="N300" s="25" t="s">
        <v>70</v>
      </c>
      <c r="O300" s="25" t="s">
        <v>70</v>
      </c>
      <c r="P300" s="25" t="s">
        <v>70</v>
      </c>
      <c r="Q300" s="25" t="s">
        <v>70</v>
      </c>
      <c r="R300" s="21" t="s">
        <v>3456</v>
      </c>
      <c r="S300" s="25" t="s">
        <v>3456</v>
      </c>
      <c r="T300" s="23" t="s">
        <v>3456</v>
      </c>
      <c r="U300" s="25" t="s">
        <v>3456</v>
      </c>
      <c r="V300" s="25" t="s">
        <v>70</v>
      </c>
      <c r="W300" s="25" t="s">
        <v>70</v>
      </c>
      <c r="X300" s="25" t="s">
        <v>3456</v>
      </c>
      <c r="Y300" s="25" t="s">
        <v>3456</v>
      </c>
      <c r="Z300" s="25" t="s">
        <v>3456</v>
      </c>
      <c r="AA300" s="25" t="s">
        <v>3456</v>
      </c>
      <c r="AB300" s="21" t="s">
        <v>0</v>
      </c>
      <c r="AC300" s="51" t="s">
        <v>3456</v>
      </c>
    </row>
    <row r="301" spans="1:29" s="20" customFormat="1" ht="26.25" customHeight="1" x14ac:dyDescent="0.2">
      <c r="A301" s="19">
        <v>64887</v>
      </c>
      <c r="B301" s="20" t="s">
        <v>325</v>
      </c>
      <c r="C301" s="20" t="s">
        <v>326</v>
      </c>
      <c r="D301" s="20" t="s">
        <v>327</v>
      </c>
      <c r="E301" s="25" t="s">
        <v>328</v>
      </c>
      <c r="F301" s="25" t="s">
        <v>70</v>
      </c>
      <c r="G301" s="21">
        <v>40695</v>
      </c>
      <c r="H301" s="21"/>
      <c r="I301" s="22" t="s">
        <v>61</v>
      </c>
      <c r="J301" s="25" t="s">
        <v>70</v>
      </c>
      <c r="K301" s="27"/>
      <c r="L301" s="21"/>
      <c r="M301" s="33"/>
      <c r="N301" s="25" t="s">
        <v>70</v>
      </c>
      <c r="O301" s="25" t="s">
        <v>70</v>
      </c>
      <c r="P301" s="25" t="s">
        <v>70</v>
      </c>
      <c r="Q301" s="25" t="s">
        <v>70</v>
      </c>
      <c r="R301" s="21" t="s">
        <v>3456</v>
      </c>
      <c r="S301" s="25" t="s">
        <v>3456</v>
      </c>
      <c r="T301" s="23" t="s">
        <v>3456</v>
      </c>
      <c r="U301" s="25" t="s">
        <v>70</v>
      </c>
      <c r="V301" s="25" t="s">
        <v>70</v>
      </c>
      <c r="W301" s="25" t="s">
        <v>70</v>
      </c>
      <c r="X301" s="25" t="s">
        <v>3456</v>
      </c>
      <c r="Y301" s="25" t="s">
        <v>3456</v>
      </c>
      <c r="Z301" s="25" t="s">
        <v>3456</v>
      </c>
      <c r="AA301" s="25" t="s">
        <v>3456</v>
      </c>
      <c r="AB301" s="21" t="s">
        <v>0</v>
      </c>
      <c r="AC301" s="51" t="s">
        <v>3456</v>
      </c>
    </row>
    <row r="302" spans="1:29" s="20" customFormat="1" ht="26.25" customHeight="1" x14ac:dyDescent="0.2">
      <c r="A302" s="19">
        <v>64948</v>
      </c>
      <c r="B302" s="20" t="s">
        <v>344</v>
      </c>
      <c r="C302" s="20" t="s">
        <v>345</v>
      </c>
      <c r="D302" s="20" t="s">
        <v>346</v>
      </c>
      <c r="E302" s="25" t="s">
        <v>328</v>
      </c>
      <c r="F302" s="25" t="s">
        <v>70</v>
      </c>
      <c r="G302" s="21">
        <v>40532</v>
      </c>
      <c r="H302" s="21"/>
      <c r="I302" s="22" t="s">
        <v>61</v>
      </c>
      <c r="J302" s="25" t="s">
        <v>70</v>
      </c>
      <c r="K302" s="27"/>
      <c r="L302" s="21"/>
      <c r="M302" s="33"/>
      <c r="N302" s="25" t="s">
        <v>3456</v>
      </c>
      <c r="O302" s="25" t="s">
        <v>70</v>
      </c>
      <c r="P302" s="25" t="s">
        <v>70</v>
      </c>
      <c r="Q302" s="25" t="s">
        <v>70</v>
      </c>
      <c r="R302" s="21" t="s">
        <v>3456</v>
      </c>
      <c r="S302" s="25" t="s">
        <v>3456</v>
      </c>
      <c r="T302" s="23" t="s">
        <v>3456</v>
      </c>
      <c r="U302" s="25" t="s">
        <v>70</v>
      </c>
      <c r="V302" s="25" t="s">
        <v>70</v>
      </c>
      <c r="W302" s="25" t="s">
        <v>70</v>
      </c>
      <c r="X302" s="25" t="s">
        <v>3456</v>
      </c>
      <c r="Y302" s="25" t="s">
        <v>3456</v>
      </c>
      <c r="Z302" s="25" t="s">
        <v>3456</v>
      </c>
      <c r="AA302" s="25" t="s">
        <v>3456</v>
      </c>
      <c r="AB302" s="21" t="s">
        <v>3456</v>
      </c>
      <c r="AC302" s="51" t="s">
        <v>3456</v>
      </c>
    </row>
    <row r="303" spans="1:29" s="20" customFormat="1" ht="26.25" customHeight="1" x14ac:dyDescent="0.2">
      <c r="A303" s="19">
        <v>65624</v>
      </c>
      <c r="B303" s="20" t="s">
        <v>2483</v>
      </c>
      <c r="C303" s="20" t="s">
        <v>2484</v>
      </c>
      <c r="D303" s="20" t="s">
        <v>327</v>
      </c>
      <c r="E303" s="25" t="s">
        <v>328</v>
      </c>
      <c r="F303" s="25" t="s">
        <v>70</v>
      </c>
      <c r="G303" s="21">
        <v>41269</v>
      </c>
      <c r="H303" s="21"/>
      <c r="I303" s="22" t="s">
        <v>61</v>
      </c>
      <c r="J303" s="25" t="s">
        <v>70</v>
      </c>
      <c r="K303" s="27"/>
      <c r="L303" s="21"/>
      <c r="M303" s="33"/>
      <c r="N303" s="25" t="s">
        <v>3456</v>
      </c>
      <c r="O303" s="25" t="s">
        <v>70</v>
      </c>
      <c r="P303" s="25" t="s">
        <v>70</v>
      </c>
      <c r="Q303" s="25" t="s">
        <v>70</v>
      </c>
      <c r="R303" s="21" t="s">
        <v>3456</v>
      </c>
      <c r="S303" s="25" t="s">
        <v>3456</v>
      </c>
      <c r="T303" s="23" t="s">
        <v>3456</v>
      </c>
      <c r="U303" s="25" t="s">
        <v>70</v>
      </c>
      <c r="V303" s="25" t="s">
        <v>70</v>
      </c>
      <c r="W303" s="25" t="s">
        <v>70</v>
      </c>
      <c r="X303" s="25" t="s">
        <v>3456</v>
      </c>
      <c r="Y303" s="25" t="s">
        <v>3456</v>
      </c>
      <c r="Z303" s="25" t="s">
        <v>3456</v>
      </c>
      <c r="AA303" s="25" t="s">
        <v>3456</v>
      </c>
      <c r="AB303" s="21" t="s">
        <v>3456</v>
      </c>
      <c r="AC303" s="51" t="s">
        <v>3456</v>
      </c>
    </row>
    <row r="304" spans="1:29" s="20" customFormat="1" ht="26.25" customHeight="1" x14ac:dyDescent="0.2">
      <c r="A304" s="19">
        <v>65830</v>
      </c>
      <c r="B304" s="20" t="s">
        <v>2519</v>
      </c>
      <c r="C304" s="20" t="s">
        <v>2520</v>
      </c>
      <c r="D304" s="20" t="s">
        <v>327</v>
      </c>
      <c r="E304" s="25" t="s">
        <v>328</v>
      </c>
      <c r="F304" s="25" t="s">
        <v>70</v>
      </c>
      <c r="G304" s="21">
        <v>41579</v>
      </c>
      <c r="H304" s="21"/>
      <c r="I304" s="22" t="s">
        <v>61</v>
      </c>
      <c r="J304" s="25" t="s">
        <v>70</v>
      </c>
      <c r="K304" s="27"/>
      <c r="L304" s="21"/>
      <c r="M304" s="33"/>
      <c r="N304" s="25" t="s">
        <v>3456</v>
      </c>
      <c r="O304" s="25" t="s">
        <v>3456</v>
      </c>
      <c r="P304" s="25" t="s">
        <v>70</v>
      </c>
      <c r="Q304" s="25" t="s">
        <v>70</v>
      </c>
      <c r="R304" s="21" t="s">
        <v>3456</v>
      </c>
      <c r="S304" s="25" t="s">
        <v>3456</v>
      </c>
      <c r="T304" s="23" t="s">
        <v>3456</v>
      </c>
      <c r="U304" s="25" t="s">
        <v>70</v>
      </c>
      <c r="V304" s="25" t="s">
        <v>70</v>
      </c>
      <c r="W304" s="25" t="s">
        <v>70</v>
      </c>
      <c r="X304" s="25" t="s">
        <v>3456</v>
      </c>
      <c r="Y304" s="25" t="s">
        <v>3456</v>
      </c>
      <c r="Z304" s="25" t="s">
        <v>3456</v>
      </c>
      <c r="AA304" s="25" t="s">
        <v>3456</v>
      </c>
      <c r="AB304" s="21" t="s">
        <v>3456</v>
      </c>
      <c r="AC304" s="51" t="s">
        <v>3456</v>
      </c>
    </row>
    <row r="305" spans="1:29" s="20" customFormat="1" ht="26.25" customHeight="1" x14ac:dyDescent="0.2">
      <c r="A305" s="19">
        <v>66552</v>
      </c>
      <c r="B305" s="20" t="s">
        <v>2562</v>
      </c>
      <c r="C305" s="20" t="s">
        <v>2563</v>
      </c>
      <c r="D305" s="20" t="s">
        <v>327</v>
      </c>
      <c r="E305" s="25" t="s">
        <v>328</v>
      </c>
      <c r="F305" s="25" t="s">
        <v>70</v>
      </c>
      <c r="G305" s="21">
        <v>42527</v>
      </c>
      <c r="H305" s="21"/>
      <c r="I305" s="22" t="s">
        <v>61</v>
      </c>
      <c r="J305" s="25" t="s">
        <v>70</v>
      </c>
      <c r="K305" s="27"/>
      <c r="L305" s="21"/>
      <c r="M305" s="33"/>
      <c r="N305" s="25" t="s">
        <v>3456</v>
      </c>
      <c r="O305" s="25" t="s">
        <v>70</v>
      </c>
      <c r="P305" s="25" t="s">
        <v>70</v>
      </c>
      <c r="Q305" s="25" t="s">
        <v>70</v>
      </c>
      <c r="R305" s="21" t="s">
        <v>3456</v>
      </c>
      <c r="S305" s="25" t="s">
        <v>3456</v>
      </c>
      <c r="T305" s="23" t="s">
        <v>3456</v>
      </c>
      <c r="U305" s="25" t="s">
        <v>70</v>
      </c>
      <c r="V305" s="25" t="s">
        <v>70</v>
      </c>
      <c r="W305" s="25" t="s">
        <v>70</v>
      </c>
      <c r="X305" s="25" t="s">
        <v>3456</v>
      </c>
      <c r="Y305" s="25" t="s">
        <v>3456</v>
      </c>
      <c r="Z305" s="25" t="s">
        <v>3456</v>
      </c>
      <c r="AA305" s="25" t="s">
        <v>3456</v>
      </c>
      <c r="AB305" s="21" t="s">
        <v>3456</v>
      </c>
      <c r="AC305" s="51" t="s">
        <v>3456</v>
      </c>
    </row>
    <row r="306" spans="1:29" s="20" customFormat="1" ht="26.25" customHeight="1" x14ac:dyDescent="0.2">
      <c r="A306" s="19">
        <v>63795</v>
      </c>
      <c r="B306" s="20" t="s">
        <v>4144</v>
      </c>
      <c r="C306" s="20" t="s">
        <v>2347</v>
      </c>
      <c r="D306" s="20" t="s">
        <v>346</v>
      </c>
      <c r="E306" s="25" t="s">
        <v>328</v>
      </c>
      <c r="F306" s="25" t="s">
        <v>70</v>
      </c>
      <c r="G306" s="21">
        <v>39822</v>
      </c>
      <c r="H306" s="21"/>
      <c r="I306" s="22" t="s">
        <v>61</v>
      </c>
      <c r="J306" s="25" t="s">
        <v>70</v>
      </c>
      <c r="K306" s="27"/>
      <c r="L306" s="21"/>
      <c r="M306" s="33"/>
      <c r="N306" s="25" t="s">
        <v>70</v>
      </c>
      <c r="O306" s="25" t="s">
        <v>70</v>
      </c>
      <c r="P306" s="25" t="s">
        <v>70</v>
      </c>
      <c r="Q306" s="25" t="s">
        <v>70</v>
      </c>
      <c r="R306" s="21" t="s">
        <v>3456</v>
      </c>
      <c r="S306" s="25" t="s">
        <v>3456</v>
      </c>
      <c r="T306" s="23" t="s">
        <v>3456</v>
      </c>
      <c r="U306" s="25" t="s">
        <v>70</v>
      </c>
      <c r="V306" s="25" t="s">
        <v>70</v>
      </c>
      <c r="W306" s="25" t="s">
        <v>70</v>
      </c>
      <c r="X306" s="25" t="s">
        <v>3456</v>
      </c>
      <c r="Y306" s="25" t="s">
        <v>3456</v>
      </c>
      <c r="Z306" s="25" t="s">
        <v>3456</v>
      </c>
      <c r="AA306" s="25" t="s">
        <v>3456</v>
      </c>
      <c r="AB306" s="21" t="s">
        <v>0</v>
      </c>
      <c r="AC306" s="51" t="s">
        <v>3456</v>
      </c>
    </row>
    <row r="307" spans="1:29" s="20" customFormat="1" ht="26.25" customHeight="1" x14ac:dyDescent="0.2">
      <c r="A307" s="19">
        <v>61642</v>
      </c>
      <c r="B307" s="20" t="s">
        <v>2894</v>
      </c>
      <c r="C307" s="20" t="s">
        <v>2895</v>
      </c>
      <c r="D307" s="20" t="s">
        <v>2344</v>
      </c>
      <c r="E307" s="25" t="s">
        <v>102</v>
      </c>
      <c r="F307" s="25" t="s">
        <v>70</v>
      </c>
      <c r="G307" s="21">
        <v>37979</v>
      </c>
      <c r="H307" s="21"/>
      <c r="I307" s="22" t="s">
        <v>61</v>
      </c>
      <c r="J307" s="25" t="s">
        <v>70</v>
      </c>
      <c r="K307" s="27"/>
      <c r="L307" s="21"/>
      <c r="M307" s="33"/>
      <c r="N307" s="25" t="s">
        <v>70</v>
      </c>
      <c r="O307" s="25" t="s">
        <v>3456</v>
      </c>
      <c r="P307" s="25" t="s">
        <v>70</v>
      </c>
      <c r="Q307" s="25" t="s">
        <v>70</v>
      </c>
      <c r="R307" s="21" t="s">
        <v>3456</v>
      </c>
      <c r="S307" s="25" t="s">
        <v>3456</v>
      </c>
      <c r="T307" s="23" t="s">
        <v>3456</v>
      </c>
      <c r="U307" s="25" t="s">
        <v>3456</v>
      </c>
      <c r="V307" s="25" t="s">
        <v>70</v>
      </c>
      <c r="W307" s="25" t="s">
        <v>70</v>
      </c>
      <c r="X307" s="25" t="s">
        <v>3456</v>
      </c>
      <c r="Y307" s="25" t="s">
        <v>3456</v>
      </c>
      <c r="Z307" s="25" t="s">
        <v>3456</v>
      </c>
      <c r="AA307" s="25" t="s">
        <v>3456</v>
      </c>
      <c r="AB307" s="21" t="s">
        <v>0</v>
      </c>
      <c r="AC307" s="51"/>
    </row>
    <row r="308" spans="1:29" s="20" customFormat="1" ht="26.25" customHeight="1" x14ac:dyDescent="0.2">
      <c r="A308" s="19">
        <v>78313</v>
      </c>
      <c r="B308" s="20" t="s">
        <v>2632</v>
      </c>
      <c r="C308" s="20" t="s">
        <v>2633</v>
      </c>
      <c r="D308" s="20" t="s">
        <v>1193</v>
      </c>
      <c r="E308" s="25" t="s">
        <v>114</v>
      </c>
      <c r="F308" s="25" t="s">
        <v>70</v>
      </c>
      <c r="G308" s="21">
        <v>43356</v>
      </c>
      <c r="H308" s="21"/>
      <c r="I308" s="22" t="s">
        <v>61</v>
      </c>
      <c r="J308" s="25" t="s">
        <v>70</v>
      </c>
      <c r="K308" s="27"/>
      <c r="L308" s="21"/>
      <c r="M308" s="33"/>
      <c r="N308" s="25" t="s">
        <v>3456</v>
      </c>
      <c r="O308" s="25" t="s">
        <v>70</v>
      </c>
      <c r="P308" s="25" t="s">
        <v>70</v>
      </c>
      <c r="Q308" s="25" t="s">
        <v>70</v>
      </c>
      <c r="R308" s="21" t="s">
        <v>3456</v>
      </c>
      <c r="S308" s="25" t="s">
        <v>3456</v>
      </c>
      <c r="T308" s="23" t="s">
        <v>3456</v>
      </c>
      <c r="U308" s="25" t="s">
        <v>70</v>
      </c>
      <c r="V308" s="25" t="s">
        <v>70</v>
      </c>
      <c r="W308" s="25" t="s">
        <v>70</v>
      </c>
      <c r="X308" s="25" t="s">
        <v>3456</v>
      </c>
      <c r="Y308" s="25" t="s">
        <v>3456</v>
      </c>
      <c r="Z308" s="25" t="s">
        <v>3456</v>
      </c>
      <c r="AA308" s="25" t="s">
        <v>3456</v>
      </c>
      <c r="AB308" s="21" t="s">
        <v>3456</v>
      </c>
      <c r="AC308" s="51" t="s">
        <v>3456</v>
      </c>
    </row>
    <row r="309" spans="1:29" s="20" customFormat="1" ht="26.25" customHeight="1" x14ac:dyDescent="0.2">
      <c r="A309" s="19">
        <v>67435</v>
      </c>
      <c r="B309" s="20" t="s">
        <v>1790</v>
      </c>
      <c r="C309" s="20" t="s">
        <v>1791</v>
      </c>
      <c r="D309" s="20" t="s">
        <v>1792</v>
      </c>
      <c r="E309" s="25" t="s">
        <v>254</v>
      </c>
      <c r="F309" s="25" t="s">
        <v>1170</v>
      </c>
      <c r="G309" s="21">
        <v>42977</v>
      </c>
      <c r="H309" s="21"/>
      <c r="I309" s="22" t="s">
        <v>61</v>
      </c>
      <c r="J309" s="25" t="s">
        <v>70</v>
      </c>
      <c r="K309" s="27"/>
      <c r="L309" s="21"/>
      <c r="M309" s="33"/>
      <c r="N309" s="25" t="s">
        <v>3456</v>
      </c>
      <c r="O309" s="25" t="s">
        <v>70</v>
      </c>
      <c r="P309" s="25" t="s">
        <v>70</v>
      </c>
      <c r="Q309" s="25" t="s">
        <v>70</v>
      </c>
      <c r="R309" s="21" t="s">
        <v>3456</v>
      </c>
      <c r="S309" s="25" t="s">
        <v>3456</v>
      </c>
      <c r="T309" s="23" t="s">
        <v>3456</v>
      </c>
      <c r="U309" s="25" t="s">
        <v>70</v>
      </c>
      <c r="V309" s="25" t="s">
        <v>70</v>
      </c>
      <c r="W309" s="25" t="s">
        <v>70</v>
      </c>
      <c r="X309" s="25" t="s">
        <v>3456</v>
      </c>
      <c r="Y309" s="25" t="s">
        <v>3456</v>
      </c>
      <c r="Z309" s="25" t="s">
        <v>3456</v>
      </c>
      <c r="AA309" s="25" t="s">
        <v>3456</v>
      </c>
      <c r="AB309" s="21" t="s">
        <v>3456</v>
      </c>
      <c r="AC309" s="51" t="s">
        <v>3456</v>
      </c>
    </row>
    <row r="310" spans="1:29" s="20" customFormat="1" ht="26.25" customHeight="1" x14ac:dyDescent="0.2">
      <c r="A310" s="19">
        <v>66970</v>
      </c>
      <c r="B310" s="20" t="s">
        <v>1582</v>
      </c>
      <c r="C310" s="20" t="s">
        <v>1583</v>
      </c>
      <c r="D310" s="20" t="s">
        <v>732</v>
      </c>
      <c r="E310" s="25" t="s">
        <v>114</v>
      </c>
      <c r="F310" s="25" t="s">
        <v>70</v>
      </c>
      <c r="G310" s="21">
        <v>42502</v>
      </c>
      <c r="H310" s="21"/>
      <c r="I310" s="22" t="s">
        <v>61</v>
      </c>
      <c r="J310" s="25" t="s">
        <v>70</v>
      </c>
      <c r="K310" s="27"/>
      <c r="L310" s="21"/>
      <c r="M310" s="33"/>
      <c r="N310" s="25" t="s">
        <v>3456</v>
      </c>
      <c r="O310" s="25" t="s">
        <v>3456</v>
      </c>
      <c r="P310" s="25" t="s">
        <v>70</v>
      </c>
      <c r="Q310" s="25" t="s">
        <v>70</v>
      </c>
      <c r="R310" s="21" t="s">
        <v>3456</v>
      </c>
      <c r="S310" s="25" t="s">
        <v>3456</v>
      </c>
      <c r="T310" s="23" t="s">
        <v>3456</v>
      </c>
      <c r="U310" s="25" t="s">
        <v>3456</v>
      </c>
      <c r="V310" s="25" t="s">
        <v>3456</v>
      </c>
      <c r="W310" s="25" t="s">
        <v>3456</v>
      </c>
      <c r="X310" s="25" t="s">
        <v>3456</v>
      </c>
      <c r="Y310" s="25" t="s">
        <v>3456</v>
      </c>
      <c r="Z310" s="25" t="s">
        <v>3456</v>
      </c>
      <c r="AA310" s="25" t="s">
        <v>3456</v>
      </c>
      <c r="AB310" s="21" t="s">
        <v>3456</v>
      </c>
      <c r="AC310" s="51" t="s">
        <v>3456</v>
      </c>
    </row>
    <row r="311" spans="1:29" s="20" customFormat="1" ht="26.25" customHeight="1" x14ac:dyDescent="0.2">
      <c r="A311" s="19">
        <v>64010</v>
      </c>
      <c r="B311" s="20" t="s">
        <v>2935</v>
      </c>
      <c r="C311" s="20" t="s">
        <v>2936</v>
      </c>
      <c r="D311" s="20" t="s">
        <v>1247</v>
      </c>
      <c r="E311" s="25" t="s">
        <v>1249</v>
      </c>
      <c r="F311" s="25" t="s">
        <v>70</v>
      </c>
      <c r="G311" s="21">
        <v>39799</v>
      </c>
      <c r="H311" s="21"/>
      <c r="I311" s="22" t="s">
        <v>61</v>
      </c>
      <c r="J311" s="25" t="s">
        <v>70</v>
      </c>
      <c r="K311" s="27"/>
      <c r="L311" s="21"/>
      <c r="M311" s="33"/>
      <c r="N311" s="25" t="s">
        <v>70</v>
      </c>
      <c r="O311" s="25" t="s">
        <v>70</v>
      </c>
      <c r="P311" s="25" t="s">
        <v>70</v>
      </c>
      <c r="Q311" s="25" t="s">
        <v>70</v>
      </c>
      <c r="R311" s="21" t="s">
        <v>3456</v>
      </c>
      <c r="S311" s="25" t="s">
        <v>3456</v>
      </c>
      <c r="T311" s="23" t="s">
        <v>3456</v>
      </c>
      <c r="U311" s="25" t="s">
        <v>3456</v>
      </c>
      <c r="V311" s="25" t="s">
        <v>3456</v>
      </c>
      <c r="W311" s="25" t="s">
        <v>70</v>
      </c>
      <c r="X311" s="25" t="s">
        <v>3456</v>
      </c>
      <c r="Y311" s="25" t="s">
        <v>3456</v>
      </c>
      <c r="Z311" s="25" t="s">
        <v>3456</v>
      </c>
      <c r="AA311" s="25" t="s">
        <v>3456</v>
      </c>
      <c r="AB311" s="21" t="s">
        <v>0</v>
      </c>
      <c r="AC311" s="51"/>
    </row>
    <row r="312" spans="1:29" s="20" customFormat="1" ht="26.25" customHeight="1" x14ac:dyDescent="0.2">
      <c r="A312" s="19">
        <v>64942</v>
      </c>
      <c r="B312" s="20" t="s">
        <v>3372</v>
      </c>
      <c r="C312" s="20" t="s">
        <v>3373</v>
      </c>
      <c r="D312" s="20" t="s">
        <v>3374</v>
      </c>
      <c r="E312" s="25" t="s">
        <v>729</v>
      </c>
      <c r="F312" s="25" t="s">
        <v>70</v>
      </c>
      <c r="G312" s="21">
        <v>40673</v>
      </c>
      <c r="H312" s="21"/>
      <c r="I312" s="22" t="s">
        <v>61</v>
      </c>
      <c r="J312" s="25" t="s">
        <v>70</v>
      </c>
      <c r="K312" s="27"/>
      <c r="L312" s="21"/>
      <c r="M312" s="33"/>
      <c r="N312" s="25" t="s">
        <v>70</v>
      </c>
      <c r="O312" s="25" t="s">
        <v>3456</v>
      </c>
      <c r="P312" s="25" t="s">
        <v>70</v>
      </c>
      <c r="Q312" s="25" t="s">
        <v>70</v>
      </c>
      <c r="R312" s="21" t="s">
        <v>3456</v>
      </c>
      <c r="S312" s="25" t="s">
        <v>3456</v>
      </c>
      <c r="T312" s="23" t="s">
        <v>3456</v>
      </c>
      <c r="U312" s="25" t="s">
        <v>70</v>
      </c>
      <c r="V312" s="25" t="s">
        <v>70</v>
      </c>
      <c r="W312" s="25" t="s">
        <v>70</v>
      </c>
      <c r="X312" s="25" t="s">
        <v>3456</v>
      </c>
      <c r="Y312" s="25" t="s">
        <v>3456</v>
      </c>
      <c r="Z312" s="25" t="s">
        <v>3456</v>
      </c>
      <c r="AA312" s="25" t="s">
        <v>3456</v>
      </c>
      <c r="AB312" s="21" t="s">
        <v>0</v>
      </c>
      <c r="AC312" s="51" t="s">
        <v>3456</v>
      </c>
    </row>
    <row r="313" spans="1:29" s="20" customFormat="1" ht="26.25" customHeight="1" x14ac:dyDescent="0.2">
      <c r="A313" s="19">
        <v>62128</v>
      </c>
      <c r="B313" s="20" t="s">
        <v>2160</v>
      </c>
      <c r="C313" s="20" t="s">
        <v>2161</v>
      </c>
      <c r="D313" s="20" t="s">
        <v>2162</v>
      </c>
      <c r="E313" s="25" t="s">
        <v>63</v>
      </c>
      <c r="F313" s="25" t="s">
        <v>70</v>
      </c>
      <c r="G313" s="21">
        <v>39581</v>
      </c>
      <c r="H313" s="21"/>
      <c r="I313" s="22" t="s">
        <v>61</v>
      </c>
      <c r="J313" s="25" t="s">
        <v>70</v>
      </c>
      <c r="K313" s="27"/>
      <c r="L313" s="21"/>
      <c r="M313" s="33"/>
      <c r="N313" s="25" t="s">
        <v>70</v>
      </c>
      <c r="O313" s="25" t="s">
        <v>70</v>
      </c>
      <c r="P313" s="25" t="s">
        <v>70</v>
      </c>
      <c r="Q313" s="25" t="s">
        <v>70</v>
      </c>
      <c r="R313" s="21" t="s">
        <v>3456</v>
      </c>
      <c r="S313" s="25" t="s">
        <v>3456</v>
      </c>
      <c r="T313" s="23" t="s">
        <v>3456</v>
      </c>
      <c r="U313" s="25" t="s">
        <v>3456</v>
      </c>
      <c r="V313" s="25" t="s">
        <v>70</v>
      </c>
      <c r="W313" s="25" t="s">
        <v>70</v>
      </c>
      <c r="X313" s="25" t="s">
        <v>3456</v>
      </c>
      <c r="Y313" s="25" t="s">
        <v>3456</v>
      </c>
      <c r="Z313" s="25" t="s">
        <v>3456</v>
      </c>
      <c r="AA313" s="25" t="s">
        <v>3456</v>
      </c>
      <c r="AB313" s="21" t="s">
        <v>3456</v>
      </c>
      <c r="AC313" s="51" t="s">
        <v>3456</v>
      </c>
    </row>
    <row r="314" spans="1:29" s="20" customFormat="1" ht="26.25" customHeight="1" x14ac:dyDescent="0.2">
      <c r="A314" s="19">
        <v>66699</v>
      </c>
      <c r="B314" s="20" t="s">
        <v>576</v>
      </c>
      <c r="C314" s="20" t="s">
        <v>577</v>
      </c>
      <c r="D314" s="20" t="s">
        <v>188</v>
      </c>
      <c r="E314" s="25" t="s">
        <v>60</v>
      </c>
      <c r="F314" s="25" t="s">
        <v>70</v>
      </c>
      <c r="G314" s="21">
        <v>42102</v>
      </c>
      <c r="H314" s="21"/>
      <c r="I314" s="22" t="s">
        <v>61</v>
      </c>
      <c r="J314" s="25" t="s">
        <v>70</v>
      </c>
      <c r="K314" s="27"/>
      <c r="L314" s="21"/>
      <c r="M314" s="33"/>
      <c r="N314" s="25" t="s">
        <v>3456</v>
      </c>
      <c r="O314" s="25" t="s">
        <v>3456</v>
      </c>
      <c r="P314" s="25" t="s">
        <v>70</v>
      </c>
      <c r="Q314" s="25" t="s">
        <v>70</v>
      </c>
      <c r="R314" s="21" t="s">
        <v>3456</v>
      </c>
      <c r="S314" s="25" t="s">
        <v>3456</v>
      </c>
      <c r="T314" s="23" t="s">
        <v>3456</v>
      </c>
      <c r="U314" s="25" t="s">
        <v>70</v>
      </c>
      <c r="V314" s="25" t="s">
        <v>70</v>
      </c>
      <c r="W314" s="25" t="s">
        <v>70</v>
      </c>
      <c r="X314" s="25" t="s">
        <v>3456</v>
      </c>
      <c r="Y314" s="25" t="s">
        <v>3456</v>
      </c>
      <c r="Z314" s="25" t="s">
        <v>3456</v>
      </c>
      <c r="AA314" s="25" t="s">
        <v>3456</v>
      </c>
      <c r="AB314" s="21" t="s">
        <v>3456</v>
      </c>
      <c r="AC314" s="51" t="s">
        <v>3456</v>
      </c>
    </row>
    <row r="315" spans="1:29" s="20" customFormat="1" ht="26.25" customHeight="1" x14ac:dyDescent="0.2">
      <c r="A315" s="19">
        <v>79140</v>
      </c>
      <c r="B315" s="20" t="s">
        <v>725</v>
      </c>
      <c r="C315" s="20" t="s">
        <v>726</v>
      </c>
      <c r="D315" s="20" t="s">
        <v>188</v>
      </c>
      <c r="E315" s="25" t="s">
        <v>60</v>
      </c>
      <c r="F315" s="25" t="s">
        <v>70</v>
      </c>
      <c r="G315" s="21">
        <v>43978</v>
      </c>
      <c r="H315" s="21"/>
      <c r="I315" s="22" t="s">
        <v>61</v>
      </c>
      <c r="J315" s="25" t="s">
        <v>70</v>
      </c>
      <c r="K315" s="27"/>
      <c r="L315" s="21"/>
      <c r="M315" s="33"/>
      <c r="N315" s="25" t="s">
        <v>3456</v>
      </c>
      <c r="O315" s="25" t="s">
        <v>3456</v>
      </c>
      <c r="P315" s="25" t="s">
        <v>70</v>
      </c>
      <c r="Q315" s="25" t="s">
        <v>70</v>
      </c>
      <c r="R315" s="21" t="s">
        <v>3456</v>
      </c>
      <c r="S315" s="25" t="s">
        <v>3456</v>
      </c>
      <c r="T315" s="23" t="s">
        <v>3456</v>
      </c>
      <c r="U315" s="25" t="s">
        <v>3456</v>
      </c>
      <c r="V315" s="25" t="s">
        <v>70</v>
      </c>
      <c r="W315" s="25" t="s">
        <v>70</v>
      </c>
      <c r="X315" s="25" t="s">
        <v>3456</v>
      </c>
      <c r="Y315" s="25" t="s">
        <v>3456</v>
      </c>
      <c r="Z315" s="25" t="s">
        <v>3456</v>
      </c>
      <c r="AA315" s="25" t="s">
        <v>3456</v>
      </c>
      <c r="AB315" s="21" t="s">
        <v>3456</v>
      </c>
      <c r="AC315" s="51" t="s">
        <v>3456</v>
      </c>
    </row>
    <row r="316" spans="1:29" s="20" customFormat="1" ht="26.25" customHeight="1" x14ac:dyDescent="0.2">
      <c r="A316" s="19">
        <v>68010</v>
      </c>
      <c r="B316" s="20" t="s">
        <v>1444</v>
      </c>
      <c r="C316" s="20" t="s">
        <v>1445</v>
      </c>
      <c r="D316" s="20" t="s">
        <v>1361</v>
      </c>
      <c r="E316" s="25" t="s">
        <v>3987</v>
      </c>
      <c r="F316" s="25" t="s">
        <v>70</v>
      </c>
      <c r="G316" s="21">
        <v>43424</v>
      </c>
      <c r="H316" s="21"/>
      <c r="I316" s="22" t="s">
        <v>61</v>
      </c>
      <c r="J316" s="25" t="s">
        <v>70</v>
      </c>
      <c r="K316" s="27"/>
      <c r="L316" s="21"/>
      <c r="M316" s="33"/>
      <c r="N316" s="25" t="s">
        <v>3456</v>
      </c>
      <c r="O316" s="25" t="s">
        <v>70</v>
      </c>
      <c r="P316" s="25" t="s">
        <v>70</v>
      </c>
      <c r="Q316" s="25" t="s">
        <v>70</v>
      </c>
      <c r="R316" s="21" t="s">
        <v>3456</v>
      </c>
      <c r="S316" s="25" t="s">
        <v>3456</v>
      </c>
      <c r="T316" s="23" t="s">
        <v>3456</v>
      </c>
      <c r="U316" s="25" t="s">
        <v>70</v>
      </c>
      <c r="V316" s="25" t="s">
        <v>70</v>
      </c>
      <c r="W316" s="25" t="s">
        <v>70</v>
      </c>
      <c r="X316" s="25" t="s">
        <v>3456</v>
      </c>
      <c r="Y316" s="25" t="s">
        <v>3456</v>
      </c>
      <c r="Z316" s="25" t="s">
        <v>3456</v>
      </c>
      <c r="AA316" s="25" t="s">
        <v>3456</v>
      </c>
      <c r="AB316" s="21" t="s">
        <v>3456</v>
      </c>
      <c r="AC316" s="51" t="s">
        <v>3456</v>
      </c>
    </row>
    <row r="317" spans="1:29" s="20" customFormat="1" ht="26.25" customHeight="1" x14ac:dyDescent="0.2">
      <c r="A317" s="19">
        <v>66000</v>
      </c>
      <c r="B317" s="20" t="s">
        <v>3144</v>
      </c>
      <c r="C317" s="20" t="s">
        <v>3145</v>
      </c>
      <c r="D317" s="20" t="s">
        <v>501</v>
      </c>
      <c r="E317" s="25" t="s">
        <v>422</v>
      </c>
      <c r="F317" s="25" t="s">
        <v>70</v>
      </c>
      <c r="G317" s="21">
        <v>41597</v>
      </c>
      <c r="H317" s="21"/>
      <c r="I317" s="22" t="s">
        <v>61</v>
      </c>
      <c r="J317" s="25" t="s">
        <v>70</v>
      </c>
      <c r="K317" s="27"/>
      <c r="L317" s="21"/>
      <c r="M317" s="33"/>
      <c r="N317" s="25" t="s">
        <v>3456</v>
      </c>
      <c r="O317" s="25" t="s">
        <v>70</v>
      </c>
      <c r="P317" s="25" t="s">
        <v>70</v>
      </c>
      <c r="Q317" s="25" t="s">
        <v>70</v>
      </c>
      <c r="R317" s="21" t="s">
        <v>3456</v>
      </c>
      <c r="S317" s="25" t="s">
        <v>3456</v>
      </c>
      <c r="T317" s="23" t="s">
        <v>3456</v>
      </c>
      <c r="U317" s="25" t="s">
        <v>3456</v>
      </c>
      <c r="V317" s="25" t="s">
        <v>3456</v>
      </c>
      <c r="W317" s="25" t="s">
        <v>70</v>
      </c>
      <c r="X317" s="25" t="s">
        <v>3456</v>
      </c>
      <c r="Y317" s="25" t="s">
        <v>3456</v>
      </c>
      <c r="Z317" s="25" t="s">
        <v>3456</v>
      </c>
      <c r="AA317" s="25" t="s">
        <v>3456</v>
      </c>
      <c r="AB317" s="21" t="s">
        <v>3456</v>
      </c>
      <c r="AC317" s="51" t="s">
        <v>3456</v>
      </c>
    </row>
    <row r="318" spans="1:29" s="20" customFormat="1" ht="26.25" customHeight="1" x14ac:dyDescent="0.2">
      <c r="A318" s="19">
        <v>64243</v>
      </c>
      <c r="B318" s="20" t="s">
        <v>3419</v>
      </c>
      <c r="C318" s="20" t="s">
        <v>3420</v>
      </c>
      <c r="D318" s="20" t="s">
        <v>531</v>
      </c>
      <c r="E318" s="25" t="s">
        <v>422</v>
      </c>
      <c r="F318" s="25" t="s">
        <v>70</v>
      </c>
      <c r="G318" s="21">
        <v>40169</v>
      </c>
      <c r="H318" s="21"/>
      <c r="I318" s="22" t="s">
        <v>61</v>
      </c>
      <c r="J318" s="25" t="s">
        <v>70</v>
      </c>
      <c r="K318" s="27"/>
      <c r="L318" s="21"/>
      <c r="M318" s="33"/>
      <c r="N318" s="25" t="s">
        <v>3456</v>
      </c>
      <c r="O318" s="25" t="s">
        <v>70</v>
      </c>
      <c r="P318" s="25" t="s">
        <v>70</v>
      </c>
      <c r="Q318" s="25" t="s">
        <v>70</v>
      </c>
      <c r="R318" s="21" t="s">
        <v>3456</v>
      </c>
      <c r="S318" s="25" t="s">
        <v>3456</v>
      </c>
      <c r="T318" s="23" t="s">
        <v>3456</v>
      </c>
      <c r="U318" s="25" t="s">
        <v>3456</v>
      </c>
      <c r="V318" s="25" t="s">
        <v>3456</v>
      </c>
      <c r="W318" s="25" t="s">
        <v>70</v>
      </c>
      <c r="X318" s="25" t="s">
        <v>3456</v>
      </c>
      <c r="Y318" s="25" t="s">
        <v>3456</v>
      </c>
      <c r="Z318" s="25" t="s">
        <v>3456</v>
      </c>
      <c r="AA318" s="25" t="s">
        <v>3456</v>
      </c>
      <c r="AB318" s="21" t="s">
        <v>3456</v>
      </c>
      <c r="AC318" s="51" t="s">
        <v>3456</v>
      </c>
    </row>
    <row r="319" spans="1:29" s="20" customFormat="1" ht="26.25" customHeight="1" x14ac:dyDescent="0.2">
      <c r="A319" s="19">
        <v>64093</v>
      </c>
      <c r="B319" s="20" t="s">
        <v>175</v>
      </c>
      <c r="C319" s="20" t="s">
        <v>176</v>
      </c>
      <c r="D319" s="20" t="s">
        <v>177</v>
      </c>
      <c r="E319" s="25" t="s">
        <v>3501</v>
      </c>
      <c r="F319" s="25" t="s">
        <v>535</v>
      </c>
      <c r="G319" s="21">
        <v>40304</v>
      </c>
      <c r="H319" s="21"/>
      <c r="I319" s="22" t="s">
        <v>61</v>
      </c>
      <c r="J319" s="25" t="s">
        <v>70</v>
      </c>
      <c r="K319" s="27"/>
      <c r="L319" s="21"/>
      <c r="M319" s="33"/>
      <c r="N319" s="25" t="s">
        <v>70</v>
      </c>
      <c r="O319" s="25" t="s">
        <v>70</v>
      </c>
      <c r="P319" s="25" t="s">
        <v>70</v>
      </c>
      <c r="Q319" s="25" t="s">
        <v>70</v>
      </c>
      <c r="R319" s="21" t="s">
        <v>3456</v>
      </c>
      <c r="S319" s="25" t="s">
        <v>3456</v>
      </c>
      <c r="T319" s="23" t="s">
        <v>3456</v>
      </c>
      <c r="U319" s="25" t="s">
        <v>70</v>
      </c>
      <c r="V319" s="25" t="s">
        <v>70</v>
      </c>
      <c r="W319" s="25" t="s">
        <v>70</v>
      </c>
      <c r="X319" s="25" t="s">
        <v>3456</v>
      </c>
      <c r="Y319" s="25" t="s">
        <v>3456</v>
      </c>
      <c r="Z319" s="25" t="s">
        <v>3456</v>
      </c>
      <c r="AA319" s="25" t="s">
        <v>3456</v>
      </c>
      <c r="AB319" s="21" t="s">
        <v>3456</v>
      </c>
      <c r="AC319" s="51" t="s">
        <v>3456</v>
      </c>
    </row>
    <row r="320" spans="1:29" s="20" customFormat="1" ht="26.25" customHeight="1" x14ac:dyDescent="0.2">
      <c r="A320" s="19">
        <v>67270</v>
      </c>
      <c r="B320" s="20" t="s">
        <v>1743</v>
      </c>
      <c r="C320" s="20" t="s">
        <v>1744</v>
      </c>
      <c r="D320" s="20" t="s">
        <v>177</v>
      </c>
      <c r="E320" s="25" t="s">
        <v>3501</v>
      </c>
      <c r="F320" s="25" t="s">
        <v>70</v>
      </c>
      <c r="G320" s="21">
        <v>42636</v>
      </c>
      <c r="H320" s="21"/>
      <c r="I320" s="22" t="s">
        <v>61</v>
      </c>
      <c r="J320" s="25" t="s">
        <v>70</v>
      </c>
      <c r="K320" s="27"/>
      <c r="L320" s="21"/>
      <c r="M320" s="33"/>
      <c r="N320" s="25" t="s">
        <v>3456</v>
      </c>
      <c r="O320" s="25" t="s">
        <v>3456</v>
      </c>
      <c r="P320" s="25" t="s">
        <v>70</v>
      </c>
      <c r="Q320" s="25" t="s">
        <v>70</v>
      </c>
      <c r="R320" s="21" t="s">
        <v>3456</v>
      </c>
      <c r="S320" s="25" t="s">
        <v>3456</v>
      </c>
      <c r="T320" s="23" t="s">
        <v>3456</v>
      </c>
      <c r="U320" s="25" t="s">
        <v>70</v>
      </c>
      <c r="V320" s="25" t="s">
        <v>70</v>
      </c>
      <c r="W320" s="25" t="s">
        <v>70</v>
      </c>
      <c r="X320" s="25" t="s">
        <v>3456</v>
      </c>
      <c r="Y320" s="25" t="s">
        <v>3456</v>
      </c>
      <c r="Z320" s="25" t="s">
        <v>3456</v>
      </c>
      <c r="AA320" s="25" t="s">
        <v>3456</v>
      </c>
      <c r="AB320" s="21" t="s">
        <v>3456</v>
      </c>
      <c r="AC320" s="51" t="s">
        <v>3456</v>
      </c>
    </row>
    <row r="321" spans="1:29" s="20" customFormat="1" ht="26.25" customHeight="1" x14ac:dyDescent="0.2">
      <c r="A321" s="19">
        <v>66383</v>
      </c>
      <c r="B321" s="20" t="s">
        <v>1725</v>
      </c>
      <c r="C321" s="20" t="s">
        <v>1726</v>
      </c>
      <c r="D321" s="20" t="s">
        <v>177</v>
      </c>
      <c r="E321" s="25" t="s">
        <v>3501</v>
      </c>
      <c r="F321" s="25" t="s">
        <v>70</v>
      </c>
      <c r="G321" s="21">
        <v>42003</v>
      </c>
      <c r="H321" s="21"/>
      <c r="I321" s="22" t="s">
        <v>61</v>
      </c>
      <c r="J321" s="25" t="s">
        <v>70</v>
      </c>
      <c r="K321" s="27"/>
      <c r="L321" s="21"/>
      <c r="M321" s="33"/>
      <c r="N321" s="25" t="s">
        <v>3456</v>
      </c>
      <c r="O321" s="25" t="s">
        <v>70</v>
      </c>
      <c r="P321" s="25" t="s">
        <v>70</v>
      </c>
      <c r="Q321" s="25" t="s">
        <v>70</v>
      </c>
      <c r="R321" s="21" t="s">
        <v>3456</v>
      </c>
      <c r="S321" s="25" t="s">
        <v>3456</v>
      </c>
      <c r="T321" s="23" t="s">
        <v>3456</v>
      </c>
      <c r="U321" s="25" t="s">
        <v>70</v>
      </c>
      <c r="V321" s="25" t="s">
        <v>70</v>
      </c>
      <c r="W321" s="25" t="s">
        <v>70</v>
      </c>
      <c r="X321" s="25" t="s">
        <v>3456</v>
      </c>
      <c r="Y321" s="25" t="s">
        <v>3456</v>
      </c>
      <c r="Z321" s="25" t="s">
        <v>3456</v>
      </c>
      <c r="AA321" s="25" t="s">
        <v>3456</v>
      </c>
      <c r="AB321" s="21" t="s">
        <v>3456</v>
      </c>
      <c r="AC321" s="51" t="s">
        <v>3456</v>
      </c>
    </row>
    <row r="322" spans="1:29" s="20" customFormat="1" ht="26.25" customHeight="1" x14ac:dyDescent="0.2">
      <c r="A322" s="19">
        <v>66881</v>
      </c>
      <c r="B322" s="20" t="s">
        <v>3156</v>
      </c>
      <c r="C322" s="20" t="s">
        <v>3157</v>
      </c>
      <c r="D322" s="20" t="s">
        <v>512</v>
      </c>
      <c r="E322" s="25" t="s">
        <v>160</v>
      </c>
      <c r="F322" s="25" t="s">
        <v>70</v>
      </c>
      <c r="G322" s="21">
        <v>42479</v>
      </c>
      <c r="H322" s="21"/>
      <c r="I322" s="22" t="s">
        <v>61</v>
      </c>
      <c r="J322" s="25" t="s">
        <v>70</v>
      </c>
      <c r="K322" s="27"/>
      <c r="L322" s="21"/>
      <c r="M322" s="33"/>
      <c r="N322" s="25" t="s">
        <v>3456</v>
      </c>
      <c r="O322" s="25" t="s">
        <v>70</v>
      </c>
      <c r="P322" s="25" t="s">
        <v>70</v>
      </c>
      <c r="Q322" s="25" t="s">
        <v>70</v>
      </c>
      <c r="R322" s="21" t="s">
        <v>3456</v>
      </c>
      <c r="S322" s="25" t="s">
        <v>3456</v>
      </c>
      <c r="T322" s="23" t="s">
        <v>3456</v>
      </c>
      <c r="U322" s="25" t="s">
        <v>70</v>
      </c>
      <c r="V322" s="25" t="s">
        <v>70</v>
      </c>
      <c r="W322" s="25" t="s">
        <v>70</v>
      </c>
      <c r="X322" s="25" t="s">
        <v>3456</v>
      </c>
      <c r="Y322" s="25" t="s">
        <v>3456</v>
      </c>
      <c r="Z322" s="25" t="s">
        <v>3456</v>
      </c>
      <c r="AA322" s="25" t="s">
        <v>3456</v>
      </c>
      <c r="AB322" s="21" t="s">
        <v>3456</v>
      </c>
      <c r="AC322" s="51" t="s">
        <v>3456</v>
      </c>
    </row>
    <row r="323" spans="1:29" s="20" customFormat="1" ht="26.25" customHeight="1" x14ac:dyDescent="0.2">
      <c r="A323" s="19">
        <v>61623</v>
      </c>
      <c r="B323" s="20" t="s">
        <v>2872</v>
      </c>
      <c r="C323" s="20" t="s">
        <v>2873</v>
      </c>
      <c r="D323" s="20" t="s">
        <v>1032</v>
      </c>
      <c r="E323" s="25" t="s">
        <v>1033</v>
      </c>
      <c r="F323" s="25" t="s">
        <v>70</v>
      </c>
      <c r="G323" s="21">
        <v>37978</v>
      </c>
      <c r="H323" s="21"/>
      <c r="I323" s="22" t="s">
        <v>61</v>
      </c>
      <c r="J323" s="25" t="s">
        <v>70</v>
      </c>
      <c r="K323" s="27"/>
      <c r="L323" s="21"/>
      <c r="M323" s="33"/>
      <c r="N323" s="25" t="s">
        <v>70</v>
      </c>
      <c r="O323" s="25" t="s">
        <v>70</v>
      </c>
      <c r="P323" s="25" t="s">
        <v>70</v>
      </c>
      <c r="Q323" s="25" t="s">
        <v>70</v>
      </c>
      <c r="R323" s="21" t="s">
        <v>3456</v>
      </c>
      <c r="S323" s="25" t="s">
        <v>3456</v>
      </c>
      <c r="T323" s="23" t="s">
        <v>3456</v>
      </c>
      <c r="U323" s="25" t="s">
        <v>3456</v>
      </c>
      <c r="V323" s="25" t="s">
        <v>3456</v>
      </c>
      <c r="W323" s="25" t="s">
        <v>70</v>
      </c>
      <c r="X323" s="25" t="s">
        <v>3456</v>
      </c>
      <c r="Y323" s="25" t="s">
        <v>3456</v>
      </c>
      <c r="Z323" s="25" t="s">
        <v>3456</v>
      </c>
      <c r="AA323" s="25" t="s">
        <v>3456</v>
      </c>
      <c r="AB323" s="21" t="s">
        <v>3456</v>
      </c>
      <c r="AC323" s="51"/>
    </row>
    <row r="324" spans="1:29" s="20" customFormat="1" ht="26.25" customHeight="1" x14ac:dyDescent="0.2">
      <c r="A324" s="19">
        <v>67253</v>
      </c>
      <c r="B324" s="20" t="s">
        <v>1420</v>
      </c>
      <c r="C324" s="20" t="s">
        <v>1421</v>
      </c>
      <c r="D324" s="20" t="s">
        <v>159</v>
      </c>
      <c r="E324" s="25" t="s">
        <v>160</v>
      </c>
      <c r="F324" s="25" t="s">
        <v>70</v>
      </c>
      <c r="G324" s="21">
        <v>42551</v>
      </c>
      <c r="H324" s="21"/>
      <c r="I324" s="22" t="s">
        <v>61</v>
      </c>
      <c r="J324" s="25" t="s">
        <v>70</v>
      </c>
      <c r="K324" s="27"/>
      <c r="L324" s="21"/>
      <c r="M324" s="33"/>
      <c r="N324" s="25" t="s">
        <v>3456</v>
      </c>
      <c r="O324" s="25" t="s">
        <v>70</v>
      </c>
      <c r="P324" s="25" t="s">
        <v>70</v>
      </c>
      <c r="Q324" s="25" t="s">
        <v>70</v>
      </c>
      <c r="R324" s="21" t="s">
        <v>3456</v>
      </c>
      <c r="S324" s="25" t="s">
        <v>3456</v>
      </c>
      <c r="T324" s="23" t="s">
        <v>3456</v>
      </c>
      <c r="U324" s="25" t="s">
        <v>70</v>
      </c>
      <c r="V324" s="25" t="s">
        <v>70</v>
      </c>
      <c r="W324" s="25" t="s">
        <v>70</v>
      </c>
      <c r="X324" s="25" t="s">
        <v>3456</v>
      </c>
      <c r="Y324" s="25" t="s">
        <v>3456</v>
      </c>
      <c r="Z324" s="25" t="s">
        <v>3456</v>
      </c>
      <c r="AA324" s="25" t="s">
        <v>3456</v>
      </c>
      <c r="AB324" s="21" t="s">
        <v>3456</v>
      </c>
      <c r="AC324" s="51" t="s">
        <v>3456</v>
      </c>
    </row>
    <row r="325" spans="1:29" s="20" customFormat="1" ht="26.25" customHeight="1" x14ac:dyDescent="0.2">
      <c r="A325" s="19">
        <v>66067</v>
      </c>
      <c r="B325" s="20" t="s">
        <v>2537</v>
      </c>
      <c r="C325" s="20" t="s">
        <v>2538</v>
      </c>
      <c r="D325" s="20" t="s">
        <v>1765</v>
      </c>
      <c r="E325" s="25" t="s">
        <v>114</v>
      </c>
      <c r="F325" s="25" t="s">
        <v>70</v>
      </c>
      <c r="G325" s="21">
        <v>41617</v>
      </c>
      <c r="H325" s="21"/>
      <c r="I325" s="22" t="s">
        <v>61</v>
      </c>
      <c r="J325" s="25" t="s">
        <v>70</v>
      </c>
      <c r="K325" s="27"/>
      <c r="L325" s="21"/>
      <c r="M325" s="33"/>
      <c r="N325" s="25" t="s">
        <v>3456</v>
      </c>
      <c r="O325" s="25" t="s">
        <v>3456</v>
      </c>
      <c r="P325" s="25" t="s">
        <v>70</v>
      </c>
      <c r="Q325" s="25" t="s">
        <v>70</v>
      </c>
      <c r="R325" s="21" t="s">
        <v>3456</v>
      </c>
      <c r="S325" s="25" t="s">
        <v>3456</v>
      </c>
      <c r="T325" s="23" t="s">
        <v>3456</v>
      </c>
      <c r="U325" s="25" t="s">
        <v>70</v>
      </c>
      <c r="V325" s="25" t="s">
        <v>70</v>
      </c>
      <c r="W325" s="25" t="s">
        <v>70</v>
      </c>
      <c r="X325" s="25" t="s">
        <v>3456</v>
      </c>
      <c r="Y325" s="25" t="s">
        <v>3456</v>
      </c>
      <c r="Z325" s="25" t="s">
        <v>3456</v>
      </c>
      <c r="AA325" s="25" t="s">
        <v>3456</v>
      </c>
      <c r="AB325" s="21" t="s">
        <v>3456</v>
      </c>
      <c r="AC325" s="51" t="s">
        <v>3456</v>
      </c>
    </row>
    <row r="326" spans="1:29" s="20" customFormat="1" ht="26.25" customHeight="1" x14ac:dyDescent="0.2">
      <c r="A326" s="19">
        <v>81332</v>
      </c>
      <c r="B326" s="20" t="s">
        <v>4376</v>
      </c>
      <c r="C326" s="20" t="s">
        <v>4377</v>
      </c>
      <c r="D326" s="20" t="s">
        <v>84</v>
      </c>
      <c r="E326" s="25" t="s">
        <v>1009</v>
      </c>
      <c r="F326" s="25" t="s">
        <v>70</v>
      </c>
      <c r="G326" s="21">
        <v>45279</v>
      </c>
      <c r="H326" s="21"/>
      <c r="I326" s="22" t="s">
        <v>71</v>
      </c>
      <c r="J326" s="25" t="s">
        <v>3456</v>
      </c>
      <c r="K326" s="27" t="s">
        <v>4280</v>
      </c>
      <c r="L326" s="21" t="s">
        <v>3456</v>
      </c>
      <c r="M326" s="33"/>
      <c r="N326" s="25"/>
      <c r="O326" s="25"/>
      <c r="P326" s="25"/>
      <c r="Q326" s="25"/>
      <c r="R326" s="21"/>
      <c r="S326" s="25"/>
      <c r="T326" s="23"/>
      <c r="U326" s="25" t="s">
        <v>3456</v>
      </c>
      <c r="V326" s="25" t="s">
        <v>3456</v>
      </c>
      <c r="W326" s="25" t="s">
        <v>70</v>
      </c>
      <c r="X326" s="25" t="s">
        <v>3456</v>
      </c>
      <c r="Y326" s="25" t="s">
        <v>3456</v>
      </c>
      <c r="Z326" s="25" t="s">
        <v>3456</v>
      </c>
      <c r="AA326" s="25" t="s">
        <v>3456</v>
      </c>
      <c r="AB326" s="21" t="s">
        <v>3456</v>
      </c>
      <c r="AC326" s="51" t="s">
        <v>3456</v>
      </c>
    </row>
    <row r="327" spans="1:29" s="20" customFormat="1" ht="26.25" customHeight="1" x14ac:dyDescent="0.2">
      <c r="A327" s="19">
        <v>60247</v>
      </c>
      <c r="B327" s="20" t="s">
        <v>2782</v>
      </c>
      <c r="C327" s="20" t="s">
        <v>2783</v>
      </c>
      <c r="D327" s="20" t="s">
        <v>2781</v>
      </c>
      <c r="E327" s="25" t="s">
        <v>1233</v>
      </c>
      <c r="F327" s="25" t="s">
        <v>70</v>
      </c>
      <c r="G327" s="21">
        <v>36630</v>
      </c>
      <c r="H327" s="21"/>
      <c r="I327" s="22" t="s">
        <v>61</v>
      </c>
      <c r="J327" s="25" t="s">
        <v>70</v>
      </c>
      <c r="K327" s="27"/>
      <c r="L327" s="21"/>
      <c r="M327" s="33"/>
      <c r="N327" s="25" t="s">
        <v>70</v>
      </c>
      <c r="O327" s="25" t="s">
        <v>70</v>
      </c>
      <c r="P327" s="25" t="s">
        <v>70</v>
      </c>
      <c r="Q327" s="25" t="s">
        <v>70</v>
      </c>
      <c r="R327" s="21" t="s">
        <v>3456</v>
      </c>
      <c r="S327" s="25" t="s">
        <v>3456</v>
      </c>
      <c r="T327" s="23" t="s">
        <v>3456</v>
      </c>
      <c r="U327" s="25" t="s">
        <v>3456</v>
      </c>
      <c r="V327" s="25" t="s">
        <v>3456</v>
      </c>
      <c r="W327" s="25" t="s">
        <v>70</v>
      </c>
      <c r="X327" s="25" t="s">
        <v>3456</v>
      </c>
      <c r="Y327" s="25" t="s">
        <v>3456</v>
      </c>
      <c r="Z327" s="25" t="s">
        <v>3456</v>
      </c>
      <c r="AA327" s="25" t="s">
        <v>3456</v>
      </c>
      <c r="AB327" s="21" t="s">
        <v>0</v>
      </c>
      <c r="AC327" s="51"/>
    </row>
    <row r="328" spans="1:29" s="20" customFormat="1" ht="26.25" customHeight="1" x14ac:dyDescent="0.2">
      <c r="A328" s="19">
        <v>61762</v>
      </c>
      <c r="B328" s="20" t="s">
        <v>2900</v>
      </c>
      <c r="C328" s="20" t="s">
        <v>2901</v>
      </c>
      <c r="D328" s="20" t="s">
        <v>2781</v>
      </c>
      <c r="E328" s="25" t="s">
        <v>1233</v>
      </c>
      <c r="F328" s="25" t="s">
        <v>70</v>
      </c>
      <c r="G328" s="21">
        <v>38475</v>
      </c>
      <c r="H328" s="21"/>
      <c r="I328" s="22" t="s">
        <v>61</v>
      </c>
      <c r="J328" s="25" t="s">
        <v>70</v>
      </c>
      <c r="K328" s="27"/>
      <c r="L328" s="21"/>
      <c r="M328" s="33"/>
      <c r="N328" s="25" t="s">
        <v>70</v>
      </c>
      <c r="O328" s="25" t="s">
        <v>70</v>
      </c>
      <c r="P328" s="25" t="s">
        <v>70</v>
      </c>
      <c r="Q328" s="25" t="s">
        <v>70</v>
      </c>
      <c r="R328" s="21" t="s">
        <v>3456</v>
      </c>
      <c r="S328" s="25" t="s">
        <v>3456</v>
      </c>
      <c r="T328" s="23" t="s">
        <v>3456</v>
      </c>
      <c r="U328" s="25" t="s">
        <v>3456</v>
      </c>
      <c r="V328" s="25" t="s">
        <v>3456</v>
      </c>
      <c r="W328" s="25" t="s">
        <v>70</v>
      </c>
      <c r="X328" s="25" t="s">
        <v>3456</v>
      </c>
      <c r="Y328" s="25" t="s">
        <v>3456</v>
      </c>
      <c r="Z328" s="25" t="s">
        <v>3456</v>
      </c>
      <c r="AA328" s="25" t="s">
        <v>3456</v>
      </c>
      <c r="AB328" s="21" t="s">
        <v>3456</v>
      </c>
      <c r="AC328" s="51"/>
    </row>
    <row r="329" spans="1:29" s="20" customFormat="1" ht="26.25" customHeight="1" x14ac:dyDescent="0.2">
      <c r="A329" s="19">
        <v>64730</v>
      </c>
      <c r="B329" s="20" t="s">
        <v>293</v>
      </c>
      <c r="C329" s="20" t="s">
        <v>294</v>
      </c>
      <c r="D329" s="20" t="s">
        <v>295</v>
      </c>
      <c r="E329" s="25" t="s">
        <v>296</v>
      </c>
      <c r="F329" s="25" t="s">
        <v>70</v>
      </c>
      <c r="G329" s="21">
        <v>40527</v>
      </c>
      <c r="H329" s="21"/>
      <c r="I329" s="22" t="s">
        <v>61</v>
      </c>
      <c r="J329" s="25" t="s">
        <v>70</v>
      </c>
      <c r="K329" s="27"/>
      <c r="L329" s="21"/>
      <c r="M329" s="33"/>
      <c r="N329" s="25" t="s">
        <v>3456</v>
      </c>
      <c r="O329" s="25" t="s">
        <v>3456</v>
      </c>
      <c r="P329" s="25" t="s">
        <v>70</v>
      </c>
      <c r="Q329" s="25" t="s">
        <v>70</v>
      </c>
      <c r="R329" s="21" t="s">
        <v>3456</v>
      </c>
      <c r="S329" s="25" t="s">
        <v>3456</v>
      </c>
      <c r="T329" s="23" t="s">
        <v>3456</v>
      </c>
      <c r="U329" s="25" t="s">
        <v>3456</v>
      </c>
      <c r="V329" s="25" t="s">
        <v>70</v>
      </c>
      <c r="W329" s="25" t="s">
        <v>70</v>
      </c>
      <c r="X329" s="25" t="s">
        <v>3456</v>
      </c>
      <c r="Y329" s="25" t="s">
        <v>3456</v>
      </c>
      <c r="Z329" s="25" t="s">
        <v>3456</v>
      </c>
      <c r="AA329" s="25" t="s">
        <v>3456</v>
      </c>
      <c r="AB329" s="21" t="s">
        <v>3456</v>
      </c>
      <c r="AC329" s="51" t="s">
        <v>3456</v>
      </c>
    </row>
    <row r="330" spans="1:29" s="20" customFormat="1" ht="26.25" customHeight="1" x14ac:dyDescent="0.2">
      <c r="A330" s="19">
        <v>66093</v>
      </c>
      <c r="B330" s="20" t="s">
        <v>1639</v>
      </c>
      <c r="C330" s="20" t="s">
        <v>1640</v>
      </c>
      <c r="D330" s="20" t="s">
        <v>295</v>
      </c>
      <c r="E330" s="25" t="s">
        <v>296</v>
      </c>
      <c r="F330" s="25" t="s">
        <v>70</v>
      </c>
      <c r="G330" s="21">
        <v>41934</v>
      </c>
      <c r="H330" s="21"/>
      <c r="I330" s="22" t="s">
        <v>61</v>
      </c>
      <c r="J330" s="25" t="s">
        <v>70</v>
      </c>
      <c r="K330" s="27"/>
      <c r="L330" s="21"/>
      <c r="M330" s="33"/>
      <c r="N330" s="25" t="s">
        <v>3456</v>
      </c>
      <c r="O330" s="25" t="s">
        <v>3456</v>
      </c>
      <c r="P330" s="25" t="s">
        <v>70</v>
      </c>
      <c r="Q330" s="25" t="s">
        <v>70</v>
      </c>
      <c r="R330" s="21" t="s">
        <v>3456</v>
      </c>
      <c r="S330" s="25" t="s">
        <v>3456</v>
      </c>
      <c r="T330" s="23" t="s">
        <v>3456</v>
      </c>
      <c r="U330" s="25" t="s">
        <v>3456</v>
      </c>
      <c r="V330" s="25" t="s">
        <v>70</v>
      </c>
      <c r="W330" s="25" t="s">
        <v>70</v>
      </c>
      <c r="X330" s="25" t="s">
        <v>3456</v>
      </c>
      <c r="Y330" s="25" t="s">
        <v>3456</v>
      </c>
      <c r="Z330" s="25" t="s">
        <v>3456</v>
      </c>
      <c r="AA330" s="25" t="s">
        <v>3456</v>
      </c>
      <c r="AB330" s="21" t="s">
        <v>3456</v>
      </c>
      <c r="AC330" s="51" t="s">
        <v>3456</v>
      </c>
    </row>
    <row r="331" spans="1:29" s="20" customFormat="1" ht="26.25" customHeight="1" x14ac:dyDescent="0.2">
      <c r="A331" s="19">
        <v>62282</v>
      </c>
      <c r="B331" s="20" t="s">
        <v>2100</v>
      </c>
      <c r="C331" s="20" t="s">
        <v>2101</v>
      </c>
      <c r="D331" s="20" t="s">
        <v>1987</v>
      </c>
      <c r="E331" s="25" t="s">
        <v>1515</v>
      </c>
      <c r="F331" s="25" t="s">
        <v>70</v>
      </c>
      <c r="G331" s="21">
        <v>39351</v>
      </c>
      <c r="H331" s="21"/>
      <c r="I331" s="22" t="s">
        <v>61</v>
      </c>
      <c r="J331" s="25" t="s">
        <v>70</v>
      </c>
      <c r="K331" s="27"/>
      <c r="L331" s="21"/>
      <c r="M331" s="33"/>
      <c r="N331" s="25" t="s">
        <v>70</v>
      </c>
      <c r="O331" s="25" t="s">
        <v>70</v>
      </c>
      <c r="P331" s="25" t="s">
        <v>70</v>
      </c>
      <c r="Q331" s="25" t="s">
        <v>70</v>
      </c>
      <c r="R331" s="21" t="s">
        <v>3456</v>
      </c>
      <c r="S331" s="25" t="s">
        <v>3456</v>
      </c>
      <c r="T331" s="23" t="s">
        <v>3456</v>
      </c>
      <c r="U331" s="25" t="s">
        <v>3456</v>
      </c>
      <c r="V331" s="25" t="s">
        <v>70</v>
      </c>
      <c r="W331" s="25" t="s">
        <v>70</v>
      </c>
      <c r="X331" s="25" t="s">
        <v>3456</v>
      </c>
      <c r="Y331" s="25" t="s">
        <v>3456</v>
      </c>
      <c r="Z331" s="25" t="s">
        <v>3456</v>
      </c>
      <c r="AA331" s="25" t="s">
        <v>3456</v>
      </c>
      <c r="AB331" s="21" t="s">
        <v>3456</v>
      </c>
      <c r="AC331" s="51" t="s">
        <v>3456</v>
      </c>
    </row>
    <row r="332" spans="1:29" s="20" customFormat="1" ht="26.25" customHeight="1" x14ac:dyDescent="0.2">
      <c r="A332" s="19">
        <v>63360</v>
      </c>
      <c r="B332" s="20" t="s">
        <v>494</v>
      </c>
      <c r="C332" s="20" t="s">
        <v>495</v>
      </c>
      <c r="D332" s="20" t="s">
        <v>496</v>
      </c>
      <c r="E332" s="25" t="s">
        <v>497</v>
      </c>
      <c r="F332" s="25" t="s">
        <v>70</v>
      </c>
      <c r="G332" s="21">
        <v>39370</v>
      </c>
      <c r="H332" s="21">
        <v>45291</v>
      </c>
      <c r="I332" s="22" t="s">
        <v>71</v>
      </c>
      <c r="J332" s="25" t="s">
        <v>3456</v>
      </c>
      <c r="K332" s="27"/>
      <c r="L332" s="21"/>
      <c r="M332" s="33"/>
      <c r="N332" s="25"/>
      <c r="O332" s="25"/>
      <c r="P332" s="25"/>
      <c r="Q332" s="25"/>
      <c r="R332" s="21"/>
      <c r="S332" s="25"/>
      <c r="T332" s="23"/>
      <c r="U332" s="25" t="s">
        <v>3456</v>
      </c>
      <c r="V332" s="25" t="s">
        <v>3456</v>
      </c>
      <c r="W332" s="25" t="s">
        <v>70</v>
      </c>
      <c r="X332" s="25" t="s">
        <v>3456</v>
      </c>
      <c r="Y332" s="25" t="s">
        <v>3456</v>
      </c>
      <c r="Z332" s="25" t="s">
        <v>3456</v>
      </c>
      <c r="AA332" s="25" t="s">
        <v>3456</v>
      </c>
      <c r="AB332" s="21" t="s">
        <v>3456</v>
      </c>
      <c r="AC332" s="51" t="s">
        <v>3456</v>
      </c>
    </row>
    <row r="333" spans="1:29" s="20" customFormat="1" ht="26.25" customHeight="1" x14ac:dyDescent="0.2">
      <c r="A333" s="19">
        <v>62459</v>
      </c>
      <c r="B333" s="20" t="s">
        <v>489</v>
      </c>
      <c r="C333" s="20" t="s">
        <v>490</v>
      </c>
      <c r="D333" s="20" t="s">
        <v>491</v>
      </c>
      <c r="E333" s="25" t="s">
        <v>422</v>
      </c>
      <c r="F333" s="25" t="s">
        <v>70</v>
      </c>
      <c r="G333" s="21">
        <v>39038</v>
      </c>
      <c r="H333" s="21">
        <v>45046</v>
      </c>
      <c r="I333" s="22" t="s">
        <v>71</v>
      </c>
      <c r="J333" s="25" t="s">
        <v>3456</v>
      </c>
      <c r="K333" s="27"/>
      <c r="L333" s="21"/>
      <c r="M333" s="33"/>
      <c r="N333" s="25"/>
      <c r="O333" s="25"/>
      <c r="P333" s="25"/>
      <c r="Q333" s="25"/>
      <c r="R333" s="21"/>
      <c r="S333" s="25"/>
      <c r="T333" s="23"/>
      <c r="U333" s="25" t="s">
        <v>3456</v>
      </c>
      <c r="V333" s="25" t="s">
        <v>3456</v>
      </c>
      <c r="W333" s="25" t="s">
        <v>70</v>
      </c>
      <c r="X333" s="25" t="s">
        <v>3456</v>
      </c>
      <c r="Y333" s="25" t="s">
        <v>3456</v>
      </c>
      <c r="Z333" s="25" t="s">
        <v>3456</v>
      </c>
      <c r="AA333" s="25" t="s">
        <v>3456</v>
      </c>
      <c r="AB333" s="21" t="s">
        <v>0</v>
      </c>
      <c r="AC333" s="51" t="s">
        <v>3456</v>
      </c>
    </row>
    <row r="334" spans="1:29" s="20" customFormat="1" ht="26.25" customHeight="1" x14ac:dyDescent="0.2">
      <c r="A334" s="19">
        <v>64242</v>
      </c>
      <c r="B334" s="20" t="s">
        <v>195</v>
      </c>
      <c r="C334" s="20" t="s">
        <v>196</v>
      </c>
      <c r="D334" s="20" t="s">
        <v>197</v>
      </c>
      <c r="E334" s="25" t="s">
        <v>114</v>
      </c>
      <c r="F334" s="25" t="s">
        <v>70</v>
      </c>
      <c r="G334" s="21">
        <v>40161</v>
      </c>
      <c r="H334" s="21"/>
      <c r="I334" s="22" t="s">
        <v>61</v>
      </c>
      <c r="J334" s="25" t="s">
        <v>70</v>
      </c>
      <c r="K334" s="27"/>
      <c r="L334" s="21"/>
      <c r="M334" s="33"/>
      <c r="N334" s="25" t="s">
        <v>70</v>
      </c>
      <c r="O334" s="25" t="s">
        <v>70</v>
      </c>
      <c r="P334" s="25" t="s">
        <v>70</v>
      </c>
      <c r="Q334" s="25" t="s">
        <v>70</v>
      </c>
      <c r="R334" s="21" t="s">
        <v>3456</v>
      </c>
      <c r="S334" s="25" t="s">
        <v>3456</v>
      </c>
      <c r="T334" s="23" t="s">
        <v>3456</v>
      </c>
      <c r="U334" s="25" t="s">
        <v>70</v>
      </c>
      <c r="V334" s="25" t="s">
        <v>70</v>
      </c>
      <c r="W334" s="25" t="s">
        <v>70</v>
      </c>
      <c r="X334" s="25" t="s">
        <v>3456</v>
      </c>
      <c r="Y334" s="25" t="s">
        <v>3456</v>
      </c>
      <c r="Z334" s="25" t="s">
        <v>3456</v>
      </c>
      <c r="AA334" s="25" t="s">
        <v>3456</v>
      </c>
      <c r="AB334" s="21" t="s">
        <v>0</v>
      </c>
      <c r="AC334" s="51" t="s">
        <v>3456</v>
      </c>
    </row>
    <row r="335" spans="1:29" s="20" customFormat="1" ht="26.25" customHeight="1" x14ac:dyDescent="0.2">
      <c r="A335" s="19">
        <v>64078</v>
      </c>
      <c r="B335" s="20" t="s">
        <v>270</v>
      </c>
      <c r="C335" s="20" t="s">
        <v>271</v>
      </c>
      <c r="D335" s="20" t="s">
        <v>272</v>
      </c>
      <c r="E335" s="25" t="s">
        <v>273</v>
      </c>
      <c r="F335" s="25" t="s">
        <v>70</v>
      </c>
      <c r="G335" s="21">
        <v>40463</v>
      </c>
      <c r="H335" s="21"/>
      <c r="I335" s="22" t="s">
        <v>61</v>
      </c>
      <c r="J335" s="25" t="s">
        <v>70</v>
      </c>
      <c r="K335" s="27"/>
      <c r="L335" s="21"/>
      <c r="M335" s="33"/>
      <c r="N335" s="25" t="s">
        <v>70</v>
      </c>
      <c r="O335" s="25" t="s">
        <v>3456</v>
      </c>
      <c r="P335" s="25" t="s">
        <v>70</v>
      </c>
      <c r="Q335" s="25" t="s">
        <v>70</v>
      </c>
      <c r="R335" s="21" t="s">
        <v>3456</v>
      </c>
      <c r="S335" s="25" t="s">
        <v>3456</v>
      </c>
      <c r="T335" s="23" t="s">
        <v>3456</v>
      </c>
      <c r="U335" s="25" t="s">
        <v>70</v>
      </c>
      <c r="V335" s="25" t="s">
        <v>70</v>
      </c>
      <c r="W335" s="25" t="s">
        <v>70</v>
      </c>
      <c r="X335" s="25" t="s">
        <v>3456</v>
      </c>
      <c r="Y335" s="25" t="s">
        <v>3456</v>
      </c>
      <c r="Z335" s="25" t="s">
        <v>3456</v>
      </c>
      <c r="AA335" s="25" t="s">
        <v>3456</v>
      </c>
      <c r="AB335" s="21" t="s">
        <v>0</v>
      </c>
      <c r="AC335" s="51" t="s">
        <v>3456</v>
      </c>
    </row>
    <row r="336" spans="1:29" s="20" customFormat="1" ht="26.25" customHeight="1" x14ac:dyDescent="0.2">
      <c r="A336" s="19">
        <v>79796</v>
      </c>
      <c r="B336" s="20" t="s">
        <v>952</v>
      </c>
      <c r="C336" s="20" t="s">
        <v>953</v>
      </c>
      <c r="D336" s="20" t="s">
        <v>954</v>
      </c>
      <c r="E336" s="25" t="s">
        <v>200</v>
      </c>
      <c r="F336" s="25" t="s">
        <v>70</v>
      </c>
      <c r="G336" s="21">
        <v>44180</v>
      </c>
      <c r="H336" s="21"/>
      <c r="I336" s="22" t="s">
        <v>61</v>
      </c>
      <c r="J336" s="25" t="s">
        <v>70</v>
      </c>
      <c r="K336" s="27"/>
      <c r="L336" s="21"/>
      <c r="M336" s="33"/>
      <c r="N336" s="25" t="s">
        <v>3456</v>
      </c>
      <c r="O336" s="25" t="s">
        <v>70</v>
      </c>
      <c r="P336" s="25" t="s">
        <v>70</v>
      </c>
      <c r="Q336" s="25" t="s">
        <v>70</v>
      </c>
      <c r="R336" s="21" t="s">
        <v>3456</v>
      </c>
      <c r="S336" s="25" t="s">
        <v>3456</v>
      </c>
      <c r="T336" s="23" t="s">
        <v>3456</v>
      </c>
      <c r="U336" s="25" t="s">
        <v>3456</v>
      </c>
      <c r="V336" s="25" t="s">
        <v>3456</v>
      </c>
      <c r="W336" s="25" t="s">
        <v>70</v>
      </c>
      <c r="X336" s="25" t="s">
        <v>3456</v>
      </c>
      <c r="Y336" s="25" t="s">
        <v>3456</v>
      </c>
      <c r="Z336" s="25" t="s">
        <v>3456</v>
      </c>
      <c r="AA336" s="25" t="s">
        <v>3456</v>
      </c>
      <c r="AB336" s="21" t="s">
        <v>3456</v>
      </c>
      <c r="AC336" s="51" t="s">
        <v>3456</v>
      </c>
    </row>
    <row r="337" spans="1:29" s="20" customFormat="1" ht="26.25" customHeight="1" x14ac:dyDescent="0.2">
      <c r="A337" s="19">
        <v>66849</v>
      </c>
      <c r="B337" s="20" t="s">
        <v>1775</v>
      </c>
      <c r="C337" s="20" t="s">
        <v>1776</v>
      </c>
      <c r="D337" s="20" t="s">
        <v>1777</v>
      </c>
      <c r="E337" s="25" t="s">
        <v>146</v>
      </c>
      <c r="F337" s="25" t="s">
        <v>70</v>
      </c>
      <c r="G337" s="21">
        <v>42808</v>
      </c>
      <c r="H337" s="21"/>
      <c r="I337" s="22" t="s">
        <v>61</v>
      </c>
      <c r="J337" s="25" t="s">
        <v>70</v>
      </c>
      <c r="K337" s="27"/>
      <c r="L337" s="21"/>
      <c r="M337" s="33"/>
      <c r="N337" s="25" t="s">
        <v>3456</v>
      </c>
      <c r="O337" s="25" t="s">
        <v>70</v>
      </c>
      <c r="P337" s="25" t="s">
        <v>70</v>
      </c>
      <c r="Q337" s="25" t="s">
        <v>70</v>
      </c>
      <c r="R337" s="21" t="s">
        <v>3456</v>
      </c>
      <c r="S337" s="25" t="s">
        <v>3456</v>
      </c>
      <c r="T337" s="23" t="s">
        <v>3456</v>
      </c>
      <c r="U337" s="25" t="s">
        <v>70</v>
      </c>
      <c r="V337" s="25" t="s">
        <v>70</v>
      </c>
      <c r="W337" s="25" t="s">
        <v>70</v>
      </c>
      <c r="X337" s="25" t="s">
        <v>3456</v>
      </c>
      <c r="Y337" s="25" t="s">
        <v>3456</v>
      </c>
      <c r="Z337" s="25" t="s">
        <v>3456</v>
      </c>
      <c r="AA337" s="25" t="s">
        <v>3456</v>
      </c>
      <c r="AB337" s="21" t="s">
        <v>3456</v>
      </c>
      <c r="AC337" s="51" t="s">
        <v>3456</v>
      </c>
    </row>
    <row r="338" spans="1:29" s="20" customFormat="1" ht="26.25" customHeight="1" x14ac:dyDescent="0.2">
      <c r="A338" s="19">
        <v>66892</v>
      </c>
      <c r="B338" s="20" t="s">
        <v>585</v>
      </c>
      <c r="C338" s="20" t="s">
        <v>586</v>
      </c>
      <c r="D338" s="20" t="s">
        <v>587</v>
      </c>
      <c r="E338" s="25" t="s">
        <v>469</v>
      </c>
      <c r="F338" s="25" t="s">
        <v>70</v>
      </c>
      <c r="G338" s="21">
        <v>42292</v>
      </c>
      <c r="H338" s="21"/>
      <c r="I338" s="22" t="s">
        <v>61</v>
      </c>
      <c r="J338" s="25" t="s">
        <v>70</v>
      </c>
      <c r="K338" s="27"/>
      <c r="L338" s="21"/>
      <c r="M338" s="33"/>
      <c r="N338" s="25" t="s">
        <v>3456</v>
      </c>
      <c r="O338" s="25" t="s">
        <v>70</v>
      </c>
      <c r="P338" s="25" t="s">
        <v>70</v>
      </c>
      <c r="Q338" s="25" t="s">
        <v>70</v>
      </c>
      <c r="R338" s="21" t="s">
        <v>3456</v>
      </c>
      <c r="S338" s="25" t="s">
        <v>3456</v>
      </c>
      <c r="T338" s="23" t="s">
        <v>3456</v>
      </c>
      <c r="U338" s="25" t="s">
        <v>70</v>
      </c>
      <c r="V338" s="25" t="s">
        <v>70</v>
      </c>
      <c r="W338" s="25" t="s">
        <v>70</v>
      </c>
      <c r="X338" s="25" t="s">
        <v>3456</v>
      </c>
      <c r="Y338" s="25" t="s">
        <v>3456</v>
      </c>
      <c r="Z338" s="25" t="s">
        <v>3456</v>
      </c>
      <c r="AA338" s="25" t="s">
        <v>3456</v>
      </c>
      <c r="AB338" s="21" t="s">
        <v>3456</v>
      </c>
      <c r="AC338" s="51" t="s">
        <v>3456</v>
      </c>
    </row>
    <row r="339" spans="1:29" s="20" customFormat="1" ht="26.25" customHeight="1" x14ac:dyDescent="0.2">
      <c r="A339" s="19">
        <v>67959</v>
      </c>
      <c r="B339" s="20" t="s">
        <v>699</v>
      </c>
      <c r="C339" s="20" t="s">
        <v>700</v>
      </c>
      <c r="D339" s="20" t="s">
        <v>587</v>
      </c>
      <c r="E339" s="25" t="s">
        <v>469</v>
      </c>
      <c r="F339" s="25" t="s">
        <v>70</v>
      </c>
      <c r="G339" s="21">
        <v>43083</v>
      </c>
      <c r="H339" s="21"/>
      <c r="I339" s="22" t="s">
        <v>61</v>
      </c>
      <c r="J339" s="25" t="s">
        <v>70</v>
      </c>
      <c r="K339" s="27"/>
      <c r="L339" s="21"/>
      <c r="M339" s="33"/>
      <c r="N339" s="25" t="s">
        <v>3456</v>
      </c>
      <c r="O339" s="25" t="s">
        <v>70</v>
      </c>
      <c r="P339" s="25" t="s">
        <v>70</v>
      </c>
      <c r="Q339" s="25" t="s">
        <v>70</v>
      </c>
      <c r="R339" s="21" t="s">
        <v>3456</v>
      </c>
      <c r="S339" s="25" t="s">
        <v>3456</v>
      </c>
      <c r="T339" s="23" t="s">
        <v>3456</v>
      </c>
      <c r="U339" s="25" t="s">
        <v>70</v>
      </c>
      <c r="V339" s="25" t="s">
        <v>70</v>
      </c>
      <c r="W339" s="25" t="s">
        <v>70</v>
      </c>
      <c r="X339" s="25" t="s">
        <v>3456</v>
      </c>
      <c r="Y339" s="25" t="s">
        <v>3456</v>
      </c>
      <c r="Z339" s="25" t="s">
        <v>3456</v>
      </c>
      <c r="AA339" s="25" t="s">
        <v>3456</v>
      </c>
      <c r="AB339" s="21" t="s">
        <v>3456</v>
      </c>
      <c r="AC339" s="51" t="s">
        <v>3456</v>
      </c>
    </row>
    <row r="340" spans="1:29" s="20" customFormat="1" ht="26.25" customHeight="1" x14ac:dyDescent="0.2">
      <c r="A340" s="19">
        <v>79130</v>
      </c>
      <c r="B340" s="20" t="s">
        <v>1475</v>
      </c>
      <c r="C340" s="20" t="s">
        <v>1476</v>
      </c>
      <c r="D340" s="20" t="s">
        <v>1304</v>
      </c>
      <c r="E340" s="25" t="s">
        <v>469</v>
      </c>
      <c r="F340" s="25" t="s">
        <v>70</v>
      </c>
      <c r="G340" s="21">
        <v>43893</v>
      </c>
      <c r="H340" s="21"/>
      <c r="I340" s="22" t="s">
        <v>61</v>
      </c>
      <c r="J340" s="25" t="s">
        <v>70</v>
      </c>
      <c r="K340" s="27"/>
      <c r="L340" s="21"/>
      <c r="M340" s="33"/>
      <c r="N340" s="25" t="s">
        <v>3456</v>
      </c>
      <c r="O340" s="25" t="s">
        <v>70</v>
      </c>
      <c r="P340" s="25" t="s">
        <v>70</v>
      </c>
      <c r="Q340" s="25" t="s">
        <v>70</v>
      </c>
      <c r="R340" s="21" t="s">
        <v>3456</v>
      </c>
      <c r="S340" s="25" t="s">
        <v>3456</v>
      </c>
      <c r="T340" s="23" t="s">
        <v>3456</v>
      </c>
      <c r="U340" s="25" t="s">
        <v>70</v>
      </c>
      <c r="V340" s="25" t="s">
        <v>70</v>
      </c>
      <c r="W340" s="25" t="s">
        <v>70</v>
      </c>
      <c r="X340" s="25" t="s">
        <v>3456</v>
      </c>
      <c r="Y340" s="25" t="s">
        <v>3456</v>
      </c>
      <c r="Z340" s="25" t="s">
        <v>3456</v>
      </c>
      <c r="AA340" s="25" t="s">
        <v>3456</v>
      </c>
      <c r="AB340" s="21" t="s">
        <v>3456</v>
      </c>
      <c r="AC340" s="51" t="s">
        <v>3456</v>
      </c>
    </row>
    <row r="341" spans="1:29" s="20" customFormat="1" ht="26.25" customHeight="1" x14ac:dyDescent="0.2">
      <c r="A341" s="19">
        <v>64880</v>
      </c>
      <c r="B341" s="20" t="s">
        <v>2392</v>
      </c>
      <c r="C341" s="20" t="s">
        <v>2393</v>
      </c>
      <c r="D341" s="20" t="s">
        <v>587</v>
      </c>
      <c r="E341" s="25" t="s">
        <v>469</v>
      </c>
      <c r="F341" s="25" t="s">
        <v>70</v>
      </c>
      <c r="G341" s="21">
        <v>40956</v>
      </c>
      <c r="H341" s="21"/>
      <c r="I341" s="22" t="s">
        <v>61</v>
      </c>
      <c r="J341" s="25" t="s">
        <v>70</v>
      </c>
      <c r="K341" s="27"/>
      <c r="L341" s="21"/>
      <c r="M341" s="33"/>
      <c r="N341" s="25" t="s">
        <v>70</v>
      </c>
      <c r="O341" s="25" t="s">
        <v>70</v>
      </c>
      <c r="P341" s="25" t="s">
        <v>70</v>
      </c>
      <c r="Q341" s="25" t="s">
        <v>70</v>
      </c>
      <c r="R341" s="21" t="s">
        <v>3456</v>
      </c>
      <c r="S341" s="25" t="s">
        <v>3456</v>
      </c>
      <c r="T341" s="23" t="s">
        <v>3456</v>
      </c>
      <c r="U341" s="25" t="s">
        <v>70</v>
      </c>
      <c r="V341" s="25" t="s">
        <v>70</v>
      </c>
      <c r="W341" s="25" t="s">
        <v>70</v>
      </c>
      <c r="X341" s="25" t="s">
        <v>3456</v>
      </c>
      <c r="Y341" s="25" t="s">
        <v>3456</v>
      </c>
      <c r="Z341" s="25" t="s">
        <v>3456</v>
      </c>
      <c r="AA341" s="25" t="s">
        <v>3456</v>
      </c>
      <c r="AB341" s="21" t="s">
        <v>3456</v>
      </c>
      <c r="AC341" s="51" t="s">
        <v>3456</v>
      </c>
    </row>
    <row r="342" spans="1:29" s="20" customFormat="1" ht="26.25" customHeight="1" x14ac:dyDescent="0.2">
      <c r="A342" s="19">
        <v>63174</v>
      </c>
      <c r="B342" s="20" t="s">
        <v>3412</v>
      </c>
      <c r="C342" s="20" t="s">
        <v>3413</v>
      </c>
      <c r="D342" s="20" t="s">
        <v>3414</v>
      </c>
      <c r="E342" s="25" t="s">
        <v>607</v>
      </c>
      <c r="F342" s="25" t="s">
        <v>535</v>
      </c>
      <c r="G342" s="21">
        <v>40299</v>
      </c>
      <c r="H342" s="21"/>
      <c r="I342" s="22" t="s">
        <v>61</v>
      </c>
      <c r="J342" s="25" t="s">
        <v>70</v>
      </c>
      <c r="K342" s="27"/>
      <c r="L342" s="21"/>
      <c r="M342" s="33"/>
      <c r="N342" s="25" t="s">
        <v>3456</v>
      </c>
      <c r="O342" s="25" t="s">
        <v>3456</v>
      </c>
      <c r="P342" s="25" t="s">
        <v>70</v>
      </c>
      <c r="Q342" s="25" t="s">
        <v>70</v>
      </c>
      <c r="R342" s="21" t="s">
        <v>3456</v>
      </c>
      <c r="S342" s="25" t="s">
        <v>3456</v>
      </c>
      <c r="T342" s="23" t="s">
        <v>3456</v>
      </c>
      <c r="U342" s="25" t="s">
        <v>70</v>
      </c>
      <c r="V342" s="25" t="s">
        <v>70</v>
      </c>
      <c r="W342" s="25" t="s">
        <v>70</v>
      </c>
      <c r="X342" s="25" t="s">
        <v>3456</v>
      </c>
      <c r="Y342" s="25" t="s">
        <v>3456</v>
      </c>
      <c r="Z342" s="25" t="s">
        <v>3456</v>
      </c>
      <c r="AA342" s="25" t="s">
        <v>3456</v>
      </c>
      <c r="AB342" s="21" t="s">
        <v>3456</v>
      </c>
      <c r="AC342" s="51" t="s">
        <v>3456</v>
      </c>
    </row>
    <row r="343" spans="1:29" s="20" customFormat="1" ht="26.25" customHeight="1" x14ac:dyDescent="0.2">
      <c r="A343" s="19">
        <v>65639</v>
      </c>
      <c r="B343" s="20" t="s">
        <v>553</v>
      </c>
      <c r="C343" s="20" t="s">
        <v>554</v>
      </c>
      <c r="D343" s="20" t="s">
        <v>453</v>
      </c>
      <c r="E343" s="25" t="s">
        <v>133</v>
      </c>
      <c r="F343" s="25" t="s">
        <v>70</v>
      </c>
      <c r="G343" s="21">
        <v>41193</v>
      </c>
      <c r="H343" s="21"/>
      <c r="I343" s="22" t="s">
        <v>61</v>
      </c>
      <c r="J343" s="25" t="s">
        <v>70</v>
      </c>
      <c r="K343" s="27"/>
      <c r="L343" s="21"/>
      <c r="M343" s="33"/>
      <c r="N343" s="25" t="s">
        <v>3456</v>
      </c>
      <c r="O343" s="25" t="s">
        <v>3456</v>
      </c>
      <c r="P343" s="25" t="s">
        <v>70</v>
      </c>
      <c r="Q343" s="25" t="s">
        <v>70</v>
      </c>
      <c r="R343" s="21" t="s">
        <v>3456</v>
      </c>
      <c r="S343" s="25" t="s">
        <v>3456</v>
      </c>
      <c r="T343" s="23" t="s">
        <v>3456</v>
      </c>
      <c r="U343" s="25" t="s">
        <v>70</v>
      </c>
      <c r="V343" s="25" t="s">
        <v>70</v>
      </c>
      <c r="W343" s="25" t="s">
        <v>70</v>
      </c>
      <c r="X343" s="25" t="s">
        <v>3456</v>
      </c>
      <c r="Y343" s="25" t="s">
        <v>3456</v>
      </c>
      <c r="Z343" s="25" t="s">
        <v>3456</v>
      </c>
      <c r="AA343" s="25" t="s">
        <v>3456</v>
      </c>
      <c r="AB343" s="21" t="s">
        <v>3456</v>
      </c>
      <c r="AC343" s="51" t="s">
        <v>3456</v>
      </c>
    </row>
    <row r="344" spans="1:29" s="20" customFormat="1" ht="26.25" customHeight="1" x14ac:dyDescent="0.2">
      <c r="A344" s="19">
        <v>65987</v>
      </c>
      <c r="B344" s="20" t="s">
        <v>1546</v>
      </c>
      <c r="C344" s="20" t="s">
        <v>1547</v>
      </c>
      <c r="D344" s="20" t="s">
        <v>453</v>
      </c>
      <c r="E344" s="25" t="s">
        <v>133</v>
      </c>
      <c r="F344" s="25" t="s">
        <v>70</v>
      </c>
      <c r="G344" s="21">
        <v>41681</v>
      </c>
      <c r="H344" s="21"/>
      <c r="I344" s="22" t="s">
        <v>61</v>
      </c>
      <c r="J344" s="25" t="s">
        <v>70</v>
      </c>
      <c r="K344" s="27"/>
      <c r="L344" s="21"/>
      <c r="M344" s="33"/>
      <c r="N344" s="25" t="s">
        <v>3456</v>
      </c>
      <c r="O344" s="25" t="s">
        <v>70</v>
      </c>
      <c r="P344" s="25" t="s">
        <v>70</v>
      </c>
      <c r="Q344" s="25" t="s">
        <v>70</v>
      </c>
      <c r="R344" s="21" t="s">
        <v>3456</v>
      </c>
      <c r="S344" s="25" t="s">
        <v>3456</v>
      </c>
      <c r="T344" s="23" t="s">
        <v>3456</v>
      </c>
      <c r="U344" s="25" t="s">
        <v>3456</v>
      </c>
      <c r="V344" s="25" t="s">
        <v>3456</v>
      </c>
      <c r="W344" s="25" t="s">
        <v>3456</v>
      </c>
      <c r="X344" s="25" t="s">
        <v>3456</v>
      </c>
      <c r="Y344" s="25" t="s">
        <v>3456</v>
      </c>
      <c r="Z344" s="25" t="s">
        <v>3456</v>
      </c>
      <c r="AA344" s="25" t="s">
        <v>3456</v>
      </c>
      <c r="AB344" s="21" t="s">
        <v>3456</v>
      </c>
      <c r="AC344" s="51" t="s">
        <v>3456</v>
      </c>
    </row>
    <row r="345" spans="1:29" s="20" customFormat="1" ht="26.25" customHeight="1" x14ac:dyDescent="0.2">
      <c r="A345" s="19">
        <v>63038</v>
      </c>
      <c r="B345" s="20" t="s">
        <v>2212</v>
      </c>
      <c r="C345" s="20" t="s">
        <v>2213</v>
      </c>
      <c r="D345" s="20" t="s">
        <v>453</v>
      </c>
      <c r="E345" s="25" t="s">
        <v>133</v>
      </c>
      <c r="F345" s="25" t="s">
        <v>70</v>
      </c>
      <c r="G345" s="21">
        <v>39416</v>
      </c>
      <c r="H345" s="21"/>
      <c r="I345" s="22" t="s">
        <v>61</v>
      </c>
      <c r="J345" s="25" t="s">
        <v>70</v>
      </c>
      <c r="K345" s="27"/>
      <c r="L345" s="21"/>
      <c r="M345" s="33"/>
      <c r="N345" s="25" t="s">
        <v>70</v>
      </c>
      <c r="O345" s="25" t="s">
        <v>70</v>
      </c>
      <c r="P345" s="25" t="s">
        <v>70</v>
      </c>
      <c r="Q345" s="25" t="s">
        <v>70</v>
      </c>
      <c r="R345" s="21" t="s">
        <v>3456</v>
      </c>
      <c r="S345" s="25" t="s">
        <v>3456</v>
      </c>
      <c r="T345" s="23" t="s">
        <v>3456</v>
      </c>
      <c r="U345" s="25" t="s">
        <v>70</v>
      </c>
      <c r="V345" s="25" t="s">
        <v>70</v>
      </c>
      <c r="W345" s="25" t="s">
        <v>70</v>
      </c>
      <c r="X345" s="25" t="s">
        <v>3456</v>
      </c>
      <c r="Y345" s="25" t="s">
        <v>3456</v>
      </c>
      <c r="Z345" s="25" t="s">
        <v>3456</v>
      </c>
      <c r="AA345" s="25" t="s">
        <v>3456</v>
      </c>
      <c r="AB345" s="21" t="s">
        <v>0</v>
      </c>
      <c r="AC345" s="51" t="s">
        <v>3456</v>
      </c>
    </row>
    <row r="346" spans="1:29" s="20" customFormat="1" ht="26.25" customHeight="1" x14ac:dyDescent="0.2">
      <c r="A346" s="19">
        <v>78377</v>
      </c>
      <c r="B346" s="20" t="s">
        <v>712</v>
      </c>
      <c r="C346" s="20" t="s">
        <v>713</v>
      </c>
      <c r="D346" s="20" t="s">
        <v>453</v>
      </c>
      <c r="E346" s="25" t="s">
        <v>133</v>
      </c>
      <c r="F346" s="25" t="s">
        <v>70</v>
      </c>
      <c r="G346" s="21">
        <v>43529</v>
      </c>
      <c r="H346" s="21"/>
      <c r="I346" s="22" t="s">
        <v>61</v>
      </c>
      <c r="J346" s="25" t="s">
        <v>70</v>
      </c>
      <c r="K346" s="27"/>
      <c r="L346" s="21"/>
      <c r="M346" s="33"/>
      <c r="N346" s="25" t="s">
        <v>3456</v>
      </c>
      <c r="O346" s="25" t="s">
        <v>70</v>
      </c>
      <c r="P346" s="25" t="s">
        <v>70</v>
      </c>
      <c r="Q346" s="25" t="s">
        <v>70</v>
      </c>
      <c r="R346" s="21" t="s">
        <v>3456</v>
      </c>
      <c r="S346" s="25" t="s">
        <v>3456</v>
      </c>
      <c r="T346" s="23" t="s">
        <v>3456</v>
      </c>
      <c r="U346" s="25" t="s">
        <v>3456</v>
      </c>
      <c r="V346" s="25" t="s">
        <v>3456</v>
      </c>
      <c r="W346" s="25" t="s">
        <v>70</v>
      </c>
      <c r="X346" s="25" t="s">
        <v>3456</v>
      </c>
      <c r="Y346" s="25" t="s">
        <v>3456</v>
      </c>
      <c r="Z346" s="25" t="s">
        <v>3456</v>
      </c>
      <c r="AA346" s="25" t="s">
        <v>3456</v>
      </c>
      <c r="AB346" s="21" t="s">
        <v>3456</v>
      </c>
      <c r="AC346" s="51" t="s">
        <v>3456</v>
      </c>
    </row>
    <row r="347" spans="1:29" s="20" customFormat="1" ht="26.25" customHeight="1" x14ac:dyDescent="0.2">
      <c r="A347" s="19">
        <v>66274</v>
      </c>
      <c r="B347" s="20" t="s">
        <v>571</v>
      </c>
      <c r="C347" s="20" t="s">
        <v>572</v>
      </c>
      <c r="D347" s="20" t="s">
        <v>453</v>
      </c>
      <c r="E347" s="25" t="s">
        <v>133</v>
      </c>
      <c r="F347" s="25" t="s">
        <v>535</v>
      </c>
      <c r="G347" s="21">
        <v>41877</v>
      </c>
      <c r="H347" s="21"/>
      <c r="I347" s="22" t="s">
        <v>61</v>
      </c>
      <c r="J347" s="25" t="s">
        <v>70</v>
      </c>
      <c r="K347" s="27"/>
      <c r="L347" s="21"/>
      <c r="M347" s="33"/>
      <c r="N347" s="25" t="s">
        <v>3456</v>
      </c>
      <c r="O347" s="25" t="s">
        <v>3456</v>
      </c>
      <c r="P347" s="25" t="s">
        <v>70</v>
      </c>
      <c r="Q347" s="25" t="s">
        <v>70</v>
      </c>
      <c r="R347" s="21" t="s">
        <v>3456</v>
      </c>
      <c r="S347" s="25" t="s">
        <v>3456</v>
      </c>
      <c r="T347" s="23" t="s">
        <v>3456</v>
      </c>
      <c r="U347" s="25" t="s">
        <v>70</v>
      </c>
      <c r="V347" s="25" t="s">
        <v>70</v>
      </c>
      <c r="W347" s="25" t="s">
        <v>70</v>
      </c>
      <c r="X347" s="25" t="s">
        <v>3456</v>
      </c>
      <c r="Y347" s="25" t="s">
        <v>3456</v>
      </c>
      <c r="Z347" s="25" t="s">
        <v>3456</v>
      </c>
      <c r="AA347" s="25" t="s">
        <v>3456</v>
      </c>
      <c r="AB347" s="21" t="s">
        <v>3456</v>
      </c>
      <c r="AC347" s="51" t="s">
        <v>3456</v>
      </c>
    </row>
    <row r="348" spans="1:29" s="20" customFormat="1" ht="26.25" customHeight="1" x14ac:dyDescent="0.2">
      <c r="A348" s="19">
        <v>62977</v>
      </c>
      <c r="B348" s="20" t="s">
        <v>2203</v>
      </c>
      <c r="C348" s="20" t="s">
        <v>2204</v>
      </c>
      <c r="D348" s="20" t="s">
        <v>2205</v>
      </c>
      <c r="E348" s="25" t="s">
        <v>156</v>
      </c>
      <c r="F348" s="25" t="s">
        <v>70</v>
      </c>
      <c r="G348" s="21">
        <v>39202</v>
      </c>
      <c r="H348" s="21">
        <v>45291</v>
      </c>
      <c r="I348" s="22" t="s">
        <v>71</v>
      </c>
      <c r="J348" s="25" t="s">
        <v>3456</v>
      </c>
      <c r="K348" s="27"/>
      <c r="L348" s="21"/>
      <c r="M348" s="33"/>
      <c r="N348" s="25"/>
      <c r="O348" s="25"/>
      <c r="P348" s="25"/>
      <c r="Q348" s="25"/>
      <c r="R348" s="21"/>
      <c r="S348" s="25"/>
      <c r="T348" s="23"/>
      <c r="U348" s="25" t="s">
        <v>3456</v>
      </c>
      <c r="V348" s="25" t="s">
        <v>3456</v>
      </c>
      <c r="W348" s="25" t="s">
        <v>70</v>
      </c>
      <c r="X348" s="25" t="s">
        <v>3456</v>
      </c>
      <c r="Y348" s="25" t="s">
        <v>3456</v>
      </c>
      <c r="Z348" s="25" t="s">
        <v>3456</v>
      </c>
      <c r="AA348" s="25" t="s">
        <v>3456</v>
      </c>
      <c r="AB348" s="21" t="s">
        <v>0</v>
      </c>
      <c r="AC348" s="51" t="s">
        <v>3456</v>
      </c>
    </row>
    <row r="349" spans="1:29" s="20" customFormat="1" ht="26.25" customHeight="1" x14ac:dyDescent="0.2">
      <c r="A349" s="19">
        <v>64281</v>
      </c>
      <c r="B349" s="20" t="s">
        <v>2995</v>
      </c>
      <c r="C349" s="20" t="s">
        <v>2996</v>
      </c>
      <c r="D349" s="20" t="s">
        <v>2801</v>
      </c>
      <c r="E349" s="25" t="s">
        <v>2802</v>
      </c>
      <c r="F349" s="25" t="s">
        <v>70</v>
      </c>
      <c r="G349" s="21">
        <v>40282</v>
      </c>
      <c r="H349" s="21"/>
      <c r="I349" s="22" t="s">
        <v>61</v>
      </c>
      <c r="J349" s="25" t="s">
        <v>70</v>
      </c>
      <c r="K349" s="27"/>
      <c r="L349" s="21"/>
      <c r="M349" s="33"/>
      <c r="N349" s="25" t="s">
        <v>70</v>
      </c>
      <c r="O349" s="25" t="s">
        <v>3456</v>
      </c>
      <c r="P349" s="25" t="s">
        <v>70</v>
      </c>
      <c r="Q349" s="25" t="s">
        <v>70</v>
      </c>
      <c r="R349" s="21" t="s">
        <v>3456</v>
      </c>
      <c r="S349" s="25" t="s">
        <v>3456</v>
      </c>
      <c r="T349" s="23" t="s">
        <v>3456</v>
      </c>
      <c r="U349" s="25" t="s">
        <v>3456</v>
      </c>
      <c r="V349" s="25" t="s">
        <v>3456</v>
      </c>
      <c r="W349" s="25" t="s">
        <v>70</v>
      </c>
      <c r="X349" s="25" t="s">
        <v>3456</v>
      </c>
      <c r="Y349" s="25" t="s">
        <v>3456</v>
      </c>
      <c r="Z349" s="25" t="s">
        <v>3456</v>
      </c>
      <c r="AA349" s="25" t="s">
        <v>3456</v>
      </c>
      <c r="AB349" s="21" t="s">
        <v>3456</v>
      </c>
      <c r="AC349" s="51"/>
    </row>
    <row r="350" spans="1:29" s="20" customFormat="1" ht="26.25" customHeight="1" x14ac:dyDescent="0.2">
      <c r="A350" s="19">
        <v>80834</v>
      </c>
      <c r="B350" s="20" t="s">
        <v>4653</v>
      </c>
      <c r="C350" s="20" t="s">
        <v>4654</v>
      </c>
      <c r="D350" s="20" t="s">
        <v>4655</v>
      </c>
      <c r="E350" s="25" t="s">
        <v>310</v>
      </c>
      <c r="F350" s="25" t="s">
        <v>70</v>
      </c>
      <c r="G350" s="21">
        <v>45170</v>
      </c>
      <c r="H350" s="21"/>
      <c r="I350" s="22" t="s">
        <v>71</v>
      </c>
      <c r="J350" s="25" t="s">
        <v>3456</v>
      </c>
      <c r="K350" s="27" t="s">
        <v>4280</v>
      </c>
      <c r="L350" s="21" t="s">
        <v>3456</v>
      </c>
      <c r="M350" s="33"/>
      <c r="N350" s="25"/>
      <c r="O350" s="25"/>
      <c r="P350" s="25"/>
      <c r="Q350" s="25"/>
      <c r="R350" s="21"/>
      <c r="S350" s="25"/>
      <c r="T350" s="23"/>
      <c r="U350" s="25" t="s">
        <v>3456</v>
      </c>
      <c r="V350" s="25" t="s">
        <v>3456</v>
      </c>
      <c r="W350" s="25" t="s">
        <v>70</v>
      </c>
      <c r="X350" s="25" t="s">
        <v>3456</v>
      </c>
      <c r="Y350" s="25" t="s">
        <v>3456</v>
      </c>
      <c r="Z350" s="25" t="s">
        <v>3456</v>
      </c>
      <c r="AA350" s="25" t="s">
        <v>3456</v>
      </c>
      <c r="AB350" s="21" t="s">
        <v>3456</v>
      </c>
      <c r="AC350" s="51" t="s">
        <v>3456</v>
      </c>
    </row>
    <row r="351" spans="1:29" s="20" customFormat="1" ht="26.25" customHeight="1" x14ac:dyDescent="0.2">
      <c r="A351" s="19">
        <v>78360</v>
      </c>
      <c r="B351" s="20" t="s">
        <v>1141</v>
      </c>
      <c r="C351" s="20" t="s">
        <v>1142</v>
      </c>
      <c r="D351" s="20" t="s">
        <v>1143</v>
      </c>
      <c r="E351" s="25" t="s">
        <v>81</v>
      </c>
      <c r="F351" s="25" t="s">
        <v>70</v>
      </c>
      <c r="G351" s="21">
        <v>43364</v>
      </c>
      <c r="H351" s="21"/>
      <c r="I351" s="22" t="s">
        <v>61</v>
      </c>
      <c r="J351" s="25" t="s">
        <v>70</v>
      </c>
      <c r="K351" s="27"/>
      <c r="L351" s="21"/>
      <c r="M351" s="33"/>
      <c r="N351" s="25" t="s">
        <v>3456</v>
      </c>
      <c r="O351" s="25" t="s">
        <v>70</v>
      </c>
      <c r="P351" s="25" t="s">
        <v>70</v>
      </c>
      <c r="Q351" s="25" t="s">
        <v>70</v>
      </c>
      <c r="R351" s="21" t="s">
        <v>3456</v>
      </c>
      <c r="S351" s="25" t="s">
        <v>3456</v>
      </c>
      <c r="T351" s="23" t="s">
        <v>3456</v>
      </c>
      <c r="U351" s="25" t="s">
        <v>70</v>
      </c>
      <c r="V351" s="25" t="s">
        <v>70</v>
      </c>
      <c r="W351" s="25" t="s">
        <v>70</v>
      </c>
      <c r="X351" s="25" t="s">
        <v>3456</v>
      </c>
      <c r="Y351" s="25" t="s">
        <v>3456</v>
      </c>
      <c r="Z351" s="25" t="s">
        <v>3456</v>
      </c>
      <c r="AA351" s="25" t="s">
        <v>3456</v>
      </c>
      <c r="AB351" s="21" t="s">
        <v>3456</v>
      </c>
      <c r="AC351" s="51" t="s">
        <v>3456</v>
      </c>
    </row>
    <row r="352" spans="1:29" s="20" customFormat="1" ht="26.25" customHeight="1" x14ac:dyDescent="0.2">
      <c r="A352" s="19">
        <v>65522</v>
      </c>
      <c r="B352" s="20" t="s">
        <v>1538</v>
      </c>
      <c r="C352" s="20" t="s">
        <v>1539</v>
      </c>
      <c r="D352" s="20" t="s">
        <v>1540</v>
      </c>
      <c r="E352" s="25" t="s">
        <v>292</v>
      </c>
      <c r="F352" s="25" t="s">
        <v>70</v>
      </c>
      <c r="G352" s="21">
        <v>41060</v>
      </c>
      <c r="H352" s="21"/>
      <c r="I352" s="22" t="s">
        <v>61</v>
      </c>
      <c r="J352" s="25" t="s">
        <v>70</v>
      </c>
      <c r="K352" s="27"/>
      <c r="L352" s="21"/>
      <c r="M352" s="33"/>
      <c r="N352" s="25" t="s">
        <v>3456</v>
      </c>
      <c r="O352" s="25" t="s">
        <v>70</v>
      </c>
      <c r="P352" s="25" t="s">
        <v>70</v>
      </c>
      <c r="Q352" s="25" t="s">
        <v>70</v>
      </c>
      <c r="R352" s="21" t="s">
        <v>3456</v>
      </c>
      <c r="S352" s="25" t="s">
        <v>3456</v>
      </c>
      <c r="T352" s="23" t="s">
        <v>3456</v>
      </c>
      <c r="U352" s="25" t="s">
        <v>3456</v>
      </c>
      <c r="V352" s="25" t="s">
        <v>3456</v>
      </c>
      <c r="W352" s="25" t="s">
        <v>3456</v>
      </c>
      <c r="X352" s="25" t="s">
        <v>3456</v>
      </c>
      <c r="Y352" s="25" t="s">
        <v>3456</v>
      </c>
      <c r="Z352" s="25" t="s">
        <v>3456</v>
      </c>
      <c r="AA352" s="25" t="s">
        <v>3456</v>
      </c>
      <c r="AB352" s="21" t="s">
        <v>3456</v>
      </c>
      <c r="AC352" s="51" t="s">
        <v>3456</v>
      </c>
    </row>
    <row r="353" spans="1:29" s="20" customFormat="1" ht="26.25" customHeight="1" x14ac:dyDescent="0.2">
      <c r="A353" s="19">
        <v>67312</v>
      </c>
      <c r="B353" s="20" t="s">
        <v>3177</v>
      </c>
      <c r="C353" s="20" t="s">
        <v>3178</v>
      </c>
      <c r="D353" s="20" t="s">
        <v>359</v>
      </c>
      <c r="E353" s="25" t="s">
        <v>137</v>
      </c>
      <c r="F353" s="25" t="s">
        <v>70</v>
      </c>
      <c r="G353" s="21">
        <v>42733</v>
      </c>
      <c r="H353" s="21"/>
      <c r="I353" s="22" t="s">
        <v>61</v>
      </c>
      <c r="J353" s="25" t="s">
        <v>70</v>
      </c>
      <c r="K353" s="27"/>
      <c r="L353" s="21"/>
      <c r="M353" s="33"/>
      <c r="N353" s="25" t="s">
        <v>3456</v>
      </c>
      <c r="O353" s="25" t="s">
        <v>70</v>
      </c>
      <c r="P353" s="25" t="s">
        <v>70</v>
      </c>
      <c r="Q353" s="25" t="s">
        <v>70</v>
      </c>
      <c r="R353" s="21" t="s">
        <v>3456</v>
      </c>
      <c r="S353" s="25" t="s">
        <v>3456</v>
      </c>
      <c r="T353" s="23" t="s">
        <v>3456</v>
      </c>
      <c r="U353" s="25" t="s">
        <v>70</v>
      </c>
      <c r="V353" s="25" t="s">
        <v>70</v>
      </c>
      <c r="W353" s="25" t="s">
        <v>70</v>
      </c>
      <c r="X353" s="25" t="s">
        <v>3456</v>
      </c>
      <c r="Y353" s="25" t="s">
        <v>3456</v>
      </c>
      <c r="Z353" s="25" t="s">
        <v>3456</v>
      </c>
      <c r="AA353" s="25" t="s">
        <v>3456</v>
      </c>
      <c r="AB353" s="21" t="s">
        <v>3456</v>
      </c>
      <c r="AC353" s="51" t="s">
        <v>3456</v>
      </c>
    </row>
    <row r="354" spans="1:29" s="20" customFormat="1" ht="26.25" customHeight="1" x14ac:dyDescent="0.2">
      <c r="A354" s="19">
        <v>82200</v>
      </c>
      <c r="B354" s="20" t="s">
        <v>4540</v>
      </c>
      <c r="C354" s="20" t="s">
        <v>4541</v>
      </c>
      <c r="D354" s="20" t="s">
        <v>4447</v>
      </c>
      <c r="E354" s="25" t="s">
        <v>3987</v>
      </c>
      <c r="F354" s="25" t="s">
        <v>70</v>
      </c>
      <c r="G354" s="21">
        <v>39965</v>
      </c>
      <c r="H354" s="21"/>
      <c r="I354" s="22" t="s">
        <v>61</v>
      </c>
      <c r="J354" s="25" t="s">
        <v>70</v>
      </c>
      <c r="K354" s="27"/>
      <c r="L354" s="21"/>
      <c r="M354" s="33"/>
      <c r="N354" s="25" t="s">
        <v>70</v>
      </c>
      <c r="O354" s="25" t="s">
        <v>3456</v>
      </c>
      <c r="P354" s="25" t="s">
        <v>3456</v>
      </c>
      <c r="Q354" s="25" t="s">
        <v>70</v>
      </c>
      <c r="R354" s="21" t="s">
        <v>3456</v>
      </c>
      <c r="S354" s="25" t="s">
        <v>3456</v>
      </c>
      <c r="T354" s="23" t="s">
        <v>3456</v>
      </c>
      <c r="U354" s="25" t="s">
        <v>3456</v>
      </c>
      <c r="V354" s="25" t="s">
        <v>3456</v>
      </c>
      <c r="W354" s="25" t="s">
        <v>70</v>
      </c>
      <c r="X354" s="25" t="s">
        <v>3456</v>
      </c>
      <c r="Y354" s="25" t="s">
        <v>3456</v>
      </c>
      <c r="Z354" s="25" t="s">
        <v>3456</v>
      </c>
      <c r="AA354" s="25" t="s">
        <v>3456</v>
      </c>
      <c r="AB354" s="21" t="s">
        <v>3456</v>
      </c>
      <c r="AC354" s="51" t="s">
        <v>3456</v>
      </c>
    </row>
    <row r="355" spans="1:29" s="20" customFormat="1" ht="26.25" customHeight="1" x14ac:dyDescent="0.2">
      <c r="A355" s="19">
        <v>82202</v>
      </c>
      <c r="B355" s="20" t="s">
        <v>4445</v>
      </c>
      <c r="C355" s="20" t="s">
        <v>4446</v>
      </c>
      <c r="D355" s="20" t="s">
        <v>4447</v>
      </c>
      <c r="E355" s="25" t="s">
        <v>3987</v>
      </c>
      <c r="F355" s="25" t="s">
        <v>70</v>
      </c>
      <c r="G355" s="21">
        <v>44317</v>
      </c>
      <c r="H355" s="21"/>
      <c r="I355" s="22" t="s">
        <v>61</v>
      </c>
      <c r="J355" s="25" t="s">
        <v>3456</v>
      </c>
      <c r="K355" s="27"/>
      <c r="L355" s="21"/>
      <c r="M355" s="33"/>
      <c r="N355" s="25" t="s">
        <v>3456</v>
      </c>
      <c r="O355" s="25" t="s">
        <v>3456</v>
      </c>
      <c r="P355" s="25" t="s">
        <v>3456</v>
      </c>
      <c r="Q355" s="25" t="s">
        <v>70</v>
      </c>
      <c r="R355" s="21" t="s">
        <v>3456</v>
      </c>
      <c r="S355" s="25" t="s">
        <v>3456</v>
      </c>
      <c r="T355" s="23" t="s">
        <v>3456</v>
      </c>
      <c r="U355" s="25" t="s">
        <v>3456</v>
      </c>
      <c r="V355" s="25" t="s">
        <v>3456</v>
      </c>
      <c r="W355" s="25" t="s">
        <v>70</v>
      </c>
      <c r="X355" s="25" t="s">
        <v>3456</v>
      </c>
      <c r="Y355" s="25" t="s">
        <v>3456</v>
      </c>
      <c r="Z355" s="25" t="s">
        <v>3456</v>
      </c>
      <c r="AA355" s="25" t="s">
        <v>3456</v>
      </c>
      <c r="AB355" s="21" t="s">
        <v>3456</v>
      </c>
      <c r="AC355" s="51" t="s">
        <v>3456</v>
      </c>
    </row>
    <row r="356" spans="1:29" s="20" customFormat="1" ht="26.25" customHeight="1" x14ac:dyDescent="0.2">
      <c r="A356" s="19">
        <v>62718</v>
      </c>
      <c r="B356" s="20" t="s">
        <v>2117</v>
      </c>
      <c r="C356" s="20" t="s">
        <v>2118</v>
      </c>
      <c r="D356" s="20" t="s">
        <v>184</v>
      </c>
      <c r="E356" s="25" t="s">
        <v>4139</v>
      </c>
      <c r="F356" s="25" t="s">
        <v>70</v>
      </c>
      <c r="G356" s="21">
        <v>39168</v>
      </c>
      <c r="H356" s="21"/>
      <c r="I356" s="22" t="s">
        <v>61</v>
      </c>
      <c r="J356" s="25" t="s">
        <v>70</v>
      </c>
      <c r="K356" s="27"/>
      <c r="L356" s="21"/>
      <c r="M356" s="33"/>
      <c r="N356" s="25" t="s">
        <v>70</v>
      </c>
      <c r="O356" s="25" t="s">
        <v>70</v>
      </c>
      <c r="P356" s="25" t="s">
        <v>70</v>
      </c>
      <c r="Q356" s="25" t="s">
        <v>70</v>
      </c>
      <c r="R356" s="21" t="s">
        <v>3456</v>
      </c>
      <c r="S356" s="25" t="s">
        <v>3456</v>
      </c>
      <c r="T356" s="23" t="s">
        <v>3456</v>
      </c>
      <c r="U356" s="25" t="s">
        <v>3456</v>
      </c>
      <c r="V356" s="25" t="s">
        <v>3456</v>
      </c>
      <c r="W356" s="25" t="s">
        <v>70</v>
      </c>
      <c r="X356" s="25" t="s">
        <v>3456</v>
      </c>
      <c r="Y356" s="25" t="s">
        <v>3456</v>
      </c>
      <c r="Z356" s="25" t="s">
        <v>3456</v>
      </c>
      <c r="AA356" s="25" t="s">
        <v>3456</v>
      </c>
      <c r="AB356" s="21" t="s">
        <v>0</v>
      </c>
      <c r="AC356" s="51" t="s">
        <v>3456</v>
      </c>
    </row>
    <row r="357" spans="1:29" s="20" customFormat="1" ht="26.25" customHeight="1" x14ac:dyDescent="0.2">
      <c r="A357" s="19">
        <v>65291</v>
      </c>
      <c r="B357" s="20" t="s">
        <v>537</v>
      </c>
      <c r="C357" s="20" t="s">
        <v>538</v>
      </c>
      <c r="D357" s="20" t="s">
        <v>539</v>
      </c>
      <c r="E357" s="25" t="s">
        <v>757</v>
      </c>
      <c r="F357" s="25" t="s">
        <v>70</v>
      </c>
      <c r="G357" s="21">
        <v>40756</v>
      </c>
      <c r="H357" s="21"/>
      <c r="I357" s="22" t="s">
        <v>61</v>
      </c>
      <c r="J357" s="25" t="s">
        <v>70</v>
      </c>
      <c r="K357" s="27"/>
      <c r="L357" s="21"/>
      <c r="M357" s="33"/>
      <c r="N357" s="25" t="s">
        <v>3456</v>
      </c>
      <c r="O357" s="25" t="s">
        <v>3456</v>
      </c>
      <c r="P357" s="25" t="s">
        <v>70</v>
      </c>
      <c r="Q357" s="25" t="s">
        <v>70</v>
      </c>
      <c r="R357" s="21" t="s">
        <v>3456</v>
      </c>
      <c r="S357" s="25" t="s">
        <v>3456</v>
      </c>
      <c r="T357" s="23" t="s">
        <v>3456</v>
      </c>
      <c r="U357" s="25" t="s">
        <v>3456</v>
      </c>
      <c r="V357" s="25" t="s">
        <v>3456</v>
      </c>
      <c r="W357" s="25" t="s">
        <v>70</v>
      </c>
      <c r="X357" s="25" t="s">
        <v>3456</v>
      </c>
      <c r="Y357" s="25" t="s">
        <v>3456</v>
      </c>
      <c r="Z357" s="25" t="s">
        <v>3456</v>
      </c>
      <c r="AA357" s="25" t="s">
        <v>3456</v>
      </c>
      <c r="AB357" s="21" t="s">
        <v>3456</v>
      </c>
      <c r="AC357" s="51" t="s">
        <v>3456</v>
      </c>
    </row>
    <row r="358" spans="1:29" s="20" customFormat="1" ht="26.25" customHeight="1" x14ac:dyDescent="0.2">
      <c r="A358" s="19">
        <v>80538</v>
      </c>
      <c r="B358" s="20" t="s">
        <v>4080</v>
      </c>
      <c r="C358" s="20" t="s">
        <v>4079</v>
      </c>
      <c r="D358" s="20" t="s">
        <v>2608</v>
      </c>
      <c r="E358" s="25" t="s">
        <v>4068</v>
      </c>
      <c r="F358" s="25" t="s">
        <v>70</v>
      </c>
      <c r="G358" s="21">
        <v>44684</v>
      </c>
      <c r="H358" s="21"/>
      <c r="I358" s="22" t="s">
        <v>61</v>
      </c>
      <c r="J358" s="25" t="s">
        <v>3456</v>
      </c>
      <c r="K358" s="27"/>
      <c r="L358" s="21"/>
      <c r="M358" s="33"/>
      <c r="N358" s="25" t="s">
        <v>3456</v>
      </c>
      <c r="O358" s="25" t="s">
        <v>3456</v>
      </c>
      <c r="P358" s="25" t="s">
        <v>3456</v>
      </c>
      <c r="Q358" s="25" t="s">
        <v>70</v>
      </c>
      <c r="R358" s="21" t="s">
        <v>3456</v>
      </c>
      <c r="S358" s="25" t="s">
        <v>3456</v>
      </c>
      <c r="T358" s="23" t="s">
        <v>3456</v>
      </c>
      <c r="U358" s="25" t="s">
        <v>3456</v>
      </c>
      <c r="V358" s="25" t="s">
        <v>3456</v>
      </c>
      <c r="W358" s="25" t="s">
        <v>70</v>
      </c>
      <c r="X358" s="25" t="s">
        <v>3456</v>
      </c>
      <c r="Y358" s="25" t="s">
        <v>3456</v>
      </c>
      <c r="Z358" s="25" t="s">
        <v>3456</v>
      </c>
      <c r="AA358" s="25" t="s">
        <v>3456</v>
      </c>
      <c r="AB358" s="21" t="s">
        <v>3456</v>
      </c>
      <c r="AC358" s="51" t="s">
        <v>3456</v>
      </c>
    </row>
    <row r="359" spans="1:29" s="20" customFormat="1" ht="26.25" customHeight="1" x14ac:dyDescent="0.2">
      <c r="A359" s="19">
        <v>65031</v>
      </c>
      <c r="B359" s="20" t="s">
        <v>1318</v>
      </c>
      <c r="C359" s="20" t="s">
        <v>1319</v>
      </c>
      <c r="D359" s="20" t="s">
        <v>1317</v>
      </c>
      <c r="E359" s="25" t="s">
        <v>1270</v>
      </c>
      <c r="F359" s="25" t="s">
        <v>70</v>
      </c>
      <c r="G359" s="21">
        <v>39629</v>
      </c>
      <c r="H359" s="21"/>
      <c r="I359" s="22" t="s">
        <v>61</v>
      </c>
      <c r="J359" s="25" t="s">
        <v>70</v>
      </c>
      <c r="K359" s="27"/>
      <c r="L359" s="21"/>
      <c r="M359" s="33"/>
      <c r="N359" s="25" t="s">
        <v>70</v>
      </c>
      <c r="O359" s="25" t="s">
        <v>3456</v>
      </c>
      <c r="P359" s="25" t="s">
        <v>70</v>
      </c>
      <c r="Q359" s="25" t="s">
        <v>70</v>
      </c>
      <c r="R359" s="21" t="s">
        <v>3456</v>
      </c>
      <c r="S359" s="25" t="s">
        <v>3456</v>
      </c>
      <c r="T359" s="23" t="s">
        <v>3456</v>
      </c>
      <c r="U359" s="25" t="s">
        <v>70</v>
      </c>
      <c r="V359" s="25" t="s">
        <v>70</v>
      </c>
      <c r="W359" s="25" t="s">
        <v>70</v>
      </c>
      <c r="X359" s="25" t="s">
        <v>3456</v>
      </c>
      <c r="Y359" s="25" t="s">
        <v>3456</v>
      </c>
      <c r="Z359" s="25" t="s">
        <v>3456</v>
      </c>
      <c r="AA359" s="25" t="s">
        <v>3456</v>
      </c>
      <c r="AB359" s="21" t="s">
        <v>3456</v>
      </c>
      <c r="AC359" s="51"/>
    </row>
    <row r="360" spans="1:29" s="20" customFormat="1" ht="26.25" customHeight="1" x14ac:dyDescent="0.2">
      <c r="A360" s="19">
        <v>61384</v>
      </c>
      <c r="B360" s="20" t="s">
        <v>1960</v>
      </c>
      <c r="C360" s="20" t="s">
        <v>1961</v>
      </c>
      <c r="D360" s="20" t="s">
        <v>1962</v>
      </c>
      <c r="E360" s="25" t="s">
        <v>1963</v>
      </c>
      <c r="F360" s="25" t="s">
        <v>70</v>
      </c>
      <c r="G360" s="21">
        <v>38481</v>
      </c>
      <c r="H360" s="21">
        <v>45291</v>
      </c>
      <c r="I360" s="22" t="s">
        <v>71</v>
      </c>
      <c r="J360" s="25" t="s">
        <v>3456</v>
      </c>
      <c r="K360" s="27"/>
      <c r="L360" s="21"/>
      <c r="M360" s="33"/>
      <c r="N360" s="25"/>
      <c r="O360" s="25"/>
      <c r="P360" s="25"/>
      <c r="Q360" s="25"/>
      <c r="R360" s="21"/>
      <c r="S360" s="25"/>
      <c r="T360" s="23"/>
      <c r="U360" s="25" t="s">
        <v>3456</v>
      </c>
      <c r="V360" s="25" t="s">
        <v>3456</v>
      </c>
      <c r="W360" s="25" t="s">
        <v>70</v>
      </c>
      <c r="X360" s="25" t="s">
        <v>3456</v>
      </c>
      <c r="Y360" s="25" t="s">
        <v>3456</v>
      </c>
      <c r="Z360" s="25" t="s">
        <v>3456</v>
      </c>
      <c r="AA360" s="25" t="s">
        <v>3456</v>
      </c>
      <c r="AB360" s="21" t="s">
        <v>0</v>
      </c>
      <c r="AC360" s="51" t="s">
        <v>3456</v>
      </c>
    </row>
    <row r="361" spans="1:29" s="20" customFormat="1" ht="26.25" customHeight="1" x14ac:dyDescent="0.2">
      <c r="A361" s="19">
        <v>78283</v>
      </c>
      <c r="B361" s="20" t="s">
        <v>4352</v>
      </c>
      <c r="C361" s="20" t="s">
        <v>4353</v>
      </c>
      <c r="D361" s="20" t="s">
        <v>4338</v>
      </c>
      <c r="E361" s="25" t="s">
        <v>70</v>
      </c>
      <c r="F361" s="25" t="s">
        <v>70</v>
      </c>
      <c r="G361" s="21">
        <v>45233</v>
      </c>
      <c r="H361" s="21"/>
      <c r="I361" s="22" t="s">
        <v>71</v>
      </c>
      <c r="J361" s="25" t="s">
        <v>3456</v>
      </c>
      <c r="K361" s="27" t="s">
        <v>4280</v>
      </c>
      <c r="L361" s="21" t="s">
        <v>3456</v>
      </c>
      <c r="M361" s="33"/>
      <c r="N361" s="25"/>
      <c r="O361" s="25"/>
      <c r="P361" s="25"/>
      <c r="Q361" s="25"/>
      <c r="R361" s="21"/>
      <c r="S361" s="25"/>
      <c r="T361" s="23"/>
      <c r="U361" s="25" t="s">
        <v>3456</v>
      </c>
      <c r="V361" s="25" t="s">
        <v>3456</v>
      </c>
      <c r="W361" s="25" t="s">
        <v>70</v>
      </c>
      <c r="X361" s="25" t="s">
        <v>3456</v>
      </c>
      <c r="Y361" s="25" t="s">
        <v>3456</v>
      </c>
      <c r="Z361" s="25" t="s">
        <v>3456</v>
      </c>
      <c r="AA361" s="25" t="s">
        <v>3456</v>
      </c>
      <c r="AB361" s="21" t="s">
        <v>3456</v>
      </c>
      <c r="AC361" s="51" t="s">
        <v>3456</v>
      </c>
    </row>
    <row r="362" spans="1:29" s="20" customFormat="1" ht="26.25" customHeight="1" x14ac:dyDescent="0.2">
      <c r="A362" s="19">
        <v>65980</v>
      </c>
      <c r="B362" s="20" t="s">
        <v>850</v>
      </c>
      <c r="C362" s="20" t="s">
        <v>851</v>
      </c>
      <c r="D362" s="20" t="s">
        <v>622</v>
      </c>
      <c r="E362" s="25" t="s">
        <v>852</v>
      </c>
      <c r="F362" s="25" t="s">
        <v>70</v>
      </c>
      <c r="G362" s="21">
        <v>41690</v>
      </c>
      <c r="H362" s="21"/>
      <c r="I362" s="22" t="s">
        <v>61</v>
      </c>
      <c r="J362" s="25" t="s">
        <v>70</v>
      </c>
      <c r="K362" s="27"/>
      <c r="L362" s="21"/>
      <c r="M362" s="33"/>
      <c r="N362" s="25" t="s">
        <v>3456</v>
      </c>
      <c r="O362" s="25" t="s">
        <v>3456</v>
      </c>
      <c r="P362" s="25" t="s">
        <v>70</v>
      </c>
      <c r="Q362" s="25" t="s">
        <v>70</v>
      </c>
      <c r="R362" s="21" t="s">
        <v>3456</v>
      </c>
      <c r="S362" s="25" t="s">
        <v>3456</v>
      </c>
      <c r="T362" s="23" t="s">
        <v>3456</v>
      </c>
      <c r="U362" s="25" t="s">
        <v>70</v>
      </c>
      <c r="V362" s="25" t="s">
        <v>70</v>
      </c>
      <c r="W362" s="25" t="s">
        <v>70</v>
      </c>
      <c r="X362" s="25" t="s">
        <v>3456</v>
      </c>
      <c r="Y362" s="25" t="s">
        <v>3456</v>
      </c>
      <c r="Z362" s="25" t="s">
        <v>3456</v>
      </c>
      <c r="AA362" s="25" t="s">
        <v>3456</v>
      </c>
      <c r="AB362" s="21" t="s">
        <v>3456</v>
      </c>
      <c r="AC362" s="51" t="s">
        <v>3456</v>
      </c>
    </row>
    <row r="363" spans="1:29" s="20" customFormat="1" ht="26.25" customHeight="1" x14ac:dyDescent="0.2">
      <c r="A363" s="19">
        <v>81003</v>
      </c>
      <c r="B363" s="20" t="s">
        <v>4300</v>
      </c>
      <c r="C363" s="20" t="s">
        <v>4301</v>
      </c>
      <c r="D363" s="20" t="s">
        <v>512</v>
      </c>
      <c r="E363" s="25" t="s">
        <v>114</v>
      </c>
      <c r="F363" s="25" t="s">
        <v>70</v>
      </c>
      <c r="G363" s="21">
        <v>44985</v>
      </c>
      <c r="H363" s="21"/>
      <c r="I363" s="22" t="s">
        <v>61</v>
      </c>
      <c r="J363" s="25" t="s">
        <v>3456</v>
      </c>
      <c r="K363" s="27"/>
      <c r="L363" s="21"/>
      <c r="M363" s="33"/>
      <c r="N363" s="25" t="s">
        <v>3456</v>
      </c>
      <c r="O363" s="25" t="s">
        <v>3456</v>
      </c>
      <c r="P363" s="25" t="s">
        <v>3456</v>
      </c>
      <c r="Q363" s="25" t="s">
        <v>70</v>
      </c>
      <c r="R363" s="21" t="s">
        <v>3456</v>
      </c>
      <c r="S363" s="25" t="s">
        <v>3456</v>
      </c>
      <c r="T363" s="23" t="s">
        <v>3456</v>
      </c>
      <c r="U363" s="25" t="s">
        <v>3456</v>
      </c>
      <c r="V363" s="25" t="s">
        <v>3456</v>
      </c>
      <c r="W363" s="25" t="s">
        <v>70</v>
      </c>
      <c r="X363" s="25" t="s">
        <v>3456</v>
      </c>
      <c r="Y363" s="25" t="s">
        <v>3456</v>
      </c>
      <c r="Z363" s="25" t="s">
        <v>3456</v>
      </c>
      <c r="AA363" s="25" t="s">
        <v>3456</v>
      </c>
      <c r="AB363" s="21" t="s">
        <v>3456</v>
      </c>
      <c r="AC363" s="51" t="s">
        <v>3456</v>
      </c>
    </row>
    <row r="364" spans="1:29" s="20" customFormat="1" ht="26.25" customHeight="1" x14ac:dyDescent="0.2">
      <c r="A364" s="19">
        <v>82165</v>
      </c>
      <c r="B364" s="20" t="s">
        <v>4448</v>
      </c>
      <c r="C364" s="20" t="s">
        <v>4449</v>
      </c>
      <c r="D364" s="20" t="s">
        <v>4450</v>
      </c>
      <c r="E364" s="25" t="s">
        <v>3987</v>
      </c>
      <c r="F364" s="25" t="s">
        <v>70</v>
      </c>
      <c r="G364" s="21">
        <v>43221</v>
      </c>
      <c r="H364" s="21"/>
      <c r="I364" s="22" t="s">
        <v>61</v>
      </c>
      <c r="J364" s="25" t="s">
        <v>70</v>
      </c>
      <c r="K364" s="27"/>
      <c r="L364" s="21"/>
      <c r="M364" s="33"/>
      <c r="N364" s="25" t="s">
        <v>3456</v>
      </c>
      <c r="O364" s="25" t="s">
        <v>3456</v>
      </c>
      <c r="P364" s="25" t="s">
        <v>3456</v>
      </c>
      <c r="Q364" s="25" t="s">
        <v>70</v>
      </c>
      <c r="R364" s="21" t="s">
        <v>3456</v>
      </c>
      <c r="S364" s="25" t="s">
        <v>3456</v>
      </c>
      <c r="T364" s="23" t="s">
        <v>3456</v>
      </c>
      <c r="U364" s="25" t="s">
        <v>3456</v>
      </c>
      <c r="V364" s="25" t="s">
        <v>3456</v>
      </c>
      <c r="W364" s="25" t="s">
        <v>70</v>
      </c>
      <c r="X364" s="25" t="s">
        <v>3456</v>
      </c>
      <c r="Y364" s="25" t="s">
        <v>3456</v>
      </c>
      <c r="Z364" s="25" t="s">
        <v>3456</v>
      </c>
      <c r="AA364" s="25" t="s">
        <v>3456</v>
      </c>
      <c r="AB364" s="21" t="s">
        <v>3456</v>
      </c>
      <c r="AC364" s="51" t="s">
        <v>3456</v>
      </c>
    </row>
    <row r="365" spans="1:29" s="20" customFormat="1" ht="26.25" customHeight="1" x14ac:dyDescent="0.2">
      <c r="A365" s="19">
        <v>64777</v>
      </c>
      <c r="B365" s="20" t="s">
        <v>307</v>
      </c>
      <c r="C365" s="20" t="s">
        <v>308</v>
      </c>
      <c r="D365" s="20" t="s">
        <v>309</v>
      </c>
      <c r="E365" s="25" t="s">
        <v>310</v>
      </c>
      <c r="F365" s="25" t="s">
        <v>70</v>
      </c>
      <c r="G365" s="21">
        <v>40430</v>
      </c>
      <c r="H365" s="21"/>
      <c r="I365" s="22" t="s">
        <v>61</v>
      </c>
      <c r="J365" s="25" t="s">
        <v>70</v>
      </c>
      <c r="K365" s="27"/>
      <c r="L365" s="21"/>
      <c r="M365" s="33"/>
      <c r="N365" s="25" t="s">
        <v>3456</v>
      </c>
      <c r="O365" s="25" t="s">
        <v>3456</v>
      </c>
      <c r="P365" s="25" t="s">
        <v>70</v>
      </c>
      <c r="Q365" s="25" t="s">
        <v>70</v>
      </c>
      <c r="R365" s="21" t="s">
        <v>3456</v>
      </c>
      <c r="S365" s="25" t="s">
        <v>3456</v>
      </c>
      <c r="T365" s="23" t="s">
        <v>3456</v>
      </c>
      <c r="U365" s="25" t="s">
        <v>70</v>
      </c>
      <c r="V365" s="25" t="s">
        <v>70</v>
      </c>
      <c r="W365" s="25" t="s">
        <v>70</v>
      </c>
      <c r="X365" s="25" t="s">
        <v>3456</v>
      </c>
      <c r="Y365" s="25" t="s">
        <v>3456</v>
      </c>
      <c r="Z365" s="25" t="s">
        <v>3456</v>
      </c>
      <c r="AA365" s="25" t="s">
        <v>3456</v>
      </c>
      <c r="AB365" s="21" t="s">
        <v>3456</v>
      </c>
      <c r="AC365" s="51" t="s">
        <v>3456</v>
      </c>
    </row>
    <row r="366" spans="1:29" s="20" customFormat="1" ht="26.25" customHeight="1" x14ac:dyDescent="0.2">
      <c r="A366" s="19">
        <v>64780</v>
      </c>
      <c r="B366" s="20" t="s">
        <v>311</v>
      </c>
      <c r="C366" s="20" t="s">
        <v>312</v>
      </c>
      <c r="D366" s="20" t="s">
        <v>309</v>
      </c>
      <c r="E366" s="25" t="s">
        <v>310</v>
      </c>
      <c r="F366" s="25" t="s">
        <v>70</v>
      </c>
      <c r="G366" s="21">
        <v>40430</v>
      </c>
      <c r="H366" s="21"/>
      <c r="I366" s="22" t="s">
        <v>61</v>
      </c>
      <c r="J366" s="25" t="s">
        <v>70</v>
      </c>
      <c r="K366" s="27"/>
      <c r="L366" s="21"/>
      <c r="M366" s="33"/>
      <c r="N366" s="25" t="s">
        <v>3456</v>
      </c>
      <c r="O366" s="25" t="s">
        <v>3456</v>
      </c>
      <c r="P366" s="25" t="s">
        <v>70</v>
      </c>
      <c r="Q366" s="25" t="s">
        <v>70</v>
      </c>
      <c r="R366" s="21" t="s">
        <v>3456</v>
      </c>
      <c r="S366" s="25" t="s">
        <v>3456</v>
      </c>
      <c r="T366" s="23" t="s">
        <v>3456</v>
      </c>
      <c r="U366" s="25" t="s">
        <v>70</v>
      </c>
      <c r="V366" s="25" t="s">
        <v>70</v>
      </c>
      <c r="W366" s="25" t="s">
        <v>70</v>
      </c>
      <c r="X366" s="25" t="s">
        <v>3456</v>
      </c>
      <c r="Y366" s="25" t="s">
        <v>3456</v>
      </c>
      <c r="Z366" s="25" t="s">
        <v>3456</v>
      </c>
      <c r="AA366" s="25" t="s">
        <v>3456</v>
      </c>
      <c r="AB366" s="21" t="s">
        <v>3456</v>
      </c>
      <c r="AC366" s="51" t="s">
        <v>3456</v>
      </c>
    </row>
    <row r="367" spans="1:29" s="20" customFormat="1" ht="26.25" customHeight="1" x14ac:dyDescent="0.2">
      <c r="A367" s="19">
        <v>81836</v>
      </c>
      <c r="B367" s="20" t="s">
        <v>4615</v>
      </c>
      <c r="C367" s="20" t="s">
        <v>4616</v>
      </c>
      <c r="D367" s="20" t="s">
        <v>4617</v>
      </c>
      <c r="E367" s="25" t="s">
        <v>114</v>
      </c>
      <c r="F367" s="25" t="s">
        <v>70</v>
      </c>
      <c r="G367" s="21">
        <v>45100</v>
      </c>
      <c r="H367" s="21"/>
      <c r="I367" s="22" t="s">
        <v>61</v>
      </c>
      <c r="J367" s="25" t="s">
        <v>3456</v>
      </c>
      <c r="K367" s="27"/>
      <c r="L367" s="21"/>
      <c r="M367" s="33"/>
      <c r="N367" s="25" t="s">
        <v>3456</v>
      </c>
      <c r="O367" s="25" t="s">
        <v>3456</v>
      </c>
      <c r="P367" s="25" t="s">
        <v>3456</v>
      </c>
      <c r="Q367" s="25" t="s">
        <v>70</v>
      </c>
      <c r="R367" s="21" t="s">
        <v>3456</v>
      </c>
      <c r="S367" s="25" t="s">
        <v>3456</v>
      </c>
      <c r="T367" s="23" t="s">
        <v>3456</v>
      </c>
      <c r="U367" s="25" t="s">
        <v>3456</v>
      </c>
      <c r="V367" s="25" t="s">
        <v>3456</v>
      </c>
      <c r="W367" s="25" t="s">
        <v>70</v>
      </c>
      <c r="X367" s="25" t="s">
        <v>3456</v>
      </c>
      <c r="Y367" s="25" t="s">
        <v>3456</v>
      </c>
      <c r="Z367" s="25" t="s">
        <v>3456</v>
      </c>
      <c r="AA367" s="25" t="s">
        <v>3456</v>
      </c>
      <c r="AB367" s="21" t="s">
        <v>3456</v>
      </c>
      <c r="AC367" s="51" t="s">
        <v>3456</v>
      </c>
    </row>
    <row r="368" spans="1:29" s="20" customFormat="1" ht="26.25" customHeight="1" x14ac:dyDescent="0.2">
      <c r="A368" s="19">
        <v>79513</v>
      </c>
      <c r="B368" s="20" t="s">
        <v>3518</v>
      </c>
      <c r="C368" s="20" t="s">
        <v>3517</v>
      </c>
      <c r="D368" s="20" t="s">
        <v>931</v>
      </c>
      <c r="E368" s="25" t="s">
        <v>380</v>
      </c>
      <c r="F368" s="25" t="s">
        <v>535</v>
      </c>
      <c r="G368" s="21">
        <v>44498</v>
      </c>
      <c r="H368" s="21"/>
      <c r="I368" s="22" t="s">
        <v>71</v>
      </c>
      <c r="J368" s="25" t="s">
        <v>3456</v>
      </c>
      <c r="K368" s="27" t="s">
        <v>4280</v>
      </c>
      <c r="L368" s="21" t="s">
        <v>3456</v>
      </c>
      <c r="M368" s="33"/>
      <c r="N368" s="25"/>
      <c r="O368" s="25"/>
      <c r="P368" s="25"/>
      <c r="Q368" s="25"/>
      <c r="R368" s="21"/>
      <c r="S368" s="25"/>
      <c r="T368" s="23"/>
      <c r="U368" s="25" t="s">
        <v>3456</v>
      </c>
      <c r="V368" s="25" t="s">
        <v>3456</v>
      </c>
      <c r="W368" s="25" t="s">
        <v>70</v>
      </c>
      <c r="X368" s="25" t="s">
        <v>3456</v>
      </c>
      <c r="Y368" s="25" t="s">
        <v>3456</v>
      </c>
      <c r="Z368" s="25" t="s">
        <v>3456</v>
      </c>
      <c r="AA368" s="25" t="s">
        <v>3456</v>
      </c>
      <c r="AB368" s="21" t="s">
        <v>3456</v>
      </c>
      <c r="AC368" s="51" t="s">
        <v>3456</v>
      </c>
    </row>
    <row r="369" spans="1:29" s="20" customFormat="1" ht="26.25" customHeight="1" x14ac:dyDescent="0.2">
      <c r="A369" s="19">
        <v>78711</v>
      </c>
      <c r="B369" s="20" t="s">
        <v>1601</v>
      </c>
      <c r="C369" s="20" t="s">
        <v>1602</v>
      </c>
      <c r="D369" s="20" t="s">
        <v>1193</v>
      </c>
      <c r="E369" s="25" t="s">
        <v>163</v>
      </c>
      <c r="F369" s="25" t="s">
        <v>70</v>
      </c>
      <c r="G369" s="21">
        <v>43629</v>
      </c>
      <c r="H369" s="21"/>
      <c r="I369" s="22" t="s">
        <v>61</v>
      </c>
      <c r="J369" s="25" t="s">
        <v>70</v>
      </c>
      <c r="K369" s="27"/>
      <c r="L369" s="21"/>
      <c r="M369" s="33"/>
      <c r="N369" s="25" t="s">
        <v>3456</v>
      </c>
      <c r="O369" s="25" t="s">
        <v>70</v>
      </c>
      <c r="P369" s="25" t="s">
        <v>70</v>
      </c>
      <c r="Q369" s="25" t="s">
        <v>70</v>
      </c>
      <c r="R369" s="21" t="s">
        <v>3456</v>
      </c>
      <c r="S369" s="25" t="s">
        <v>3456</v>
      </c>
      <c r="T369" s="23" t="s">
        <v>3456</v>
      </c>
      <c r="U369" s="25" t="s">
        <v>3456</v>
      </c>
      <c r="V369" s="25" t="s">
        <v>3456</v>
      </c>
      <c r="W369" s="25" t="s">
        <v>3456</v>
      </c>
      <c r="X369" s="25" t="s">
        <v>3456</v>
      </c>
      <c r="Y369" s="25" t="s">
        <v>3456</v>
      </c>
      <c r="Z369" s="25" t="s">
        <v>3456</v>
      </c>
      <c r="AA369" s="25" t="s">
        <v>3456</v>
      </c>
      <c r="AB369" s="21" t="s">
        <v>3456</v>
      </c>
      <c r="AC369" s="51" t="s">
        <v>3456</v>
      </c>
    </row>
    <row r="370" spans="1:29" s="20" customFormat="1" ht="26.25" customHeight="1" x14ac:dyDescent="0.2">
      <c r="A370" s="19">
        <v>82176</v>
      </c>
      <c r="B370" s="20" t="s">
        <v>4451</v>
      </c>
      <c r="C370" s="20" t="s">
        <v>4452</v>
      </c>
      <c r="D370" s="20" t="s">
        <v>4453</v>
      </c>
      <c r="E370" s="25" t="s">
        <v>4454</v>
      </c>
      <c r="F370" s="25" t="s">
        <v>70</v>
      </c>
      <c r="G370" s="21">
        <v>45017</v>
      </c>
      <c r="H370" s="21"/>
      <c r="I370" s="22" t="s">
        <v>71</v>
      </c>
      <c r="J370" s="25" t="s">
        <v>3456</v>
      </c>
      <c r="K370" s="27" t="s">
        <v>4280</v>
      </c>
      <c r="L370" s="21" t="s">
        <v>3456</v>
      </c>
      <c r="M370" s="33"/>
      <c r="N370" s="25"/>
      <c r="O370" s="25"/>
      <c r="P370" s="25"/>
      <c r="Q370" s="25"/>
      <c r="R370" s="21"/>
      <c r="S370" s="25"/>
      <c r="T370" s="23"/>
      <c r="U370" s="25" t="s">
        <v>3456</v>
      </c>
      <c r="V370" s="25" t="s">
        <v>3456</v>
      </c>
      <c r="W370" s="25" t="s">
        <v>70</v>
      </c>
      <c r="X370" s="25" t="s">
        <v>3456</v>
      </c>
      <c r="Y370" s="25" t="s">
        <v>3456</v>
      </c>
      <c r="Z370" s="25" t="s">
        <v>3456</v>
      </c>
      <c r="AA370" s="25" t="s">
        <v>3456</v>
      </c>
      <c r="AB370" s="21" t="s">
        <v>3456</v>
      </c>
      <c r="AC370" s="51" t="s">
        <v>3456</v>
      </c>
    </row>
    <row r="371" spans="1:29" s="20" customFormat="1" ht="26.25" customHeight="1" x14ac:dyDescent="0.2">
      <c r="A371" s="19">
        <v>79448</v>
      </c>
      <c r="B371" s="20" t="s">
        <v>3608</v>
      </c>
      <c r="C371" s="20" t="s">
        <v>3607</v>
      </c>
      <c r="D371" s="20" t="s">
        <v>3606</v>
      </c>
      <c r="E371" s="25" t="s">
        <v>783</v>
      </c>
      <c r="F371" s="25" t="s">
        <v>70</v>
      </c>
      <c r="G371" s="21">
        <v>44320</v>
      </c>
      <c r="H371" s="21"/>
      <c r="I371" s="22" t="s">
        <v>61</v>
      </c>
      <c r="J371" s="25" t="s">
        <v>3456</v>
      </c>
      <c r="K371" s="27"/>
      <c r="L371" s="21"/>
      <c r="M371" s="33"/>
      <c r="N371" s="25" t="s">
        <v>3456</v>
      </c>
      <c r="O371" s="25" t="s">
        <v>3456</v>
      </c>
      <c r="P371" s="25" t="s">
        <v>3456</v>
      </c>
      <c r="Q371" s="25" t="s">
        <v>70</v>
      </c>
      <c r="R371" s="21" t="s">
        <v>3456</v>
      </c>
      <c r="S371" s="25" t="s">
        <v>3456</v>
      </c>
      <c r="T371" s="23" t="s">
        <v>3456</v>
      </c>
      <c r="U371" s="25" t="s">
        <v>3456</v>
      </c>
      <c r="V371" s="25" t="s">
        <v>3456</v>
      </c>
      <c r="W371" s="25" t="s">
        <v>70</v>
      </c>
      <c r="X371" s="25" t="s">
        <v>3456</v>
      </c>
      <c r="Y371" s="25" t="s">
        <v>3456</v>
      </c>
      <c r="Z371" s="25" t="s">
        <v>3456</v>
      </c>
      <c r="AA371" s="25" t="s">
        <v>3456</v>
      </c>
      <c r="AB371" s="21" t="s">
        <v>3456</v>
      </c>
      <c r="AC371" s="51" t="s">
        <v>3456</v>
      </c>
    </row>
    <row r="372" spans="1:29" s="20" customFormat="1" ht="26.25" customHeight="1" x14ac:dyDescent="0.2">
      <c r="A372" s="19">
        <v>64370</v>
      </c>
      <c r="B372" s="20" t="s">
        <v>2149</v>
      </c>
      <c r="C372" s="20" t="s">
        <v>2150</v>
      </c>
      <c r="D372" s="20" t="s">
        <v>2025</v>
      </c>
      <c r="E372" s="25" t="s">
        <v>1260</v>
      </c>
      <c r="F372" s="25" t="s">
        <v>70</v>
      </c>
      <c r="G372" s="21">
        <v>40155</v>
      </c>
      <c r="H372" s="21"/>
      <c r="I372" s="22" t="s">
        <v>61</v>
      </c>
      <c r="J372" s="25" t="s">
        <v>70</v>
      </c>
      <c r="K372" s="27"/>
      <c r="L372" s="21"/>
      <c r="M372" s="33"/>
      <c r="N372" s="25" t="s">
        <v>70</v>
      </c>
      <c r="O372" s="25" t="s">
        <v>70</v>
      </c>
      <c r="P372" s="25" t="s">
        <v>70</v>
      </c>
      <c r="Q372" s="25" t="s">
        <v>70</v>
      </c>
      <c r="R372" s="21" t="s">
        <v>3456</v>
      </c>
      <c r="S372" s="25" t="s">
        <v>3456</v>
      </c>
      <c r="T372" s="23" t="s">
        <v>3456</v>
      </c>
      <c r="U372" s="25" t="s">
        <v>3456</v>
      </c>
      <c r="V372" s="25" t="s">
        <v>70</v>
      </c>
      <c r="W372" s="25" t="s">
        <v>70</v>
      </c>
      <c r="X372" s="25" t="s">
        <v>3456</v>
      </c>
      <c r="Y372" s="25" t="s">
        <v>3456</v>
      </c>
      <c r="Z372" s="25" t="s">
        <v>3456</v>
      </c>
      <c r="AA372" s="25" t="s">
        <v>3456</v>
      </c>
      <c r="AB372" s="21" t="s">
        <v>0</v>
      </c>
      <c r="AC372" s="51" t="s">
        <v>3456</v>
      </c>
    </row>
    <row r="373" spans="1:29" s="20" customFormat="1" ht="26.25" customHeight="1" x14ac:dyDescent="0.2">
      <c r="A373" s="19">
        <v>66919</v>
      </c>
      <c r="B373" s="20" t="s">
        <v>3160</v>
      </c>
      <c r="C373" s="20" t="s">
        <v>3161</v>
      </c>
      <c r="D373" s="20" t="s">
        <v>563</v>
      </c>
      <c r="E373" s="25" t="s">
        <v>114</v>
      </c>
      <c r="F373" s="25" t="s">
        <v>70</v>
      </c>
      <c r="G373" s="21">
        <v>42516</v>
      </c>
      <c r="H373" s="21"/>
      <c r="I373" s="22" t="s">
        <v>61</v>
      </c>
      <c r="J373" s="25" t="s">
        <v>70</v>
      </c>
      <c r="K373" s="27"/>
      <c r="L373" s="21"/>
      <c r="M373" s="33"/>
      <c r="N373" s="25" t="s">
        <v>3456</v>
      </c>
      <c r="O373" s="25" t="s">
        <v>70</v>
      </c>
      <c r="P373" s="25" t="s">
        <v>70</v>
      </c>
      <c r="Q373" s="25" t="s">
        <v>70</v>
      </c>
      <c r="R373" s="21" t="s">
        <v>3456</v>
      </c>
      <c r="S373" s="25" t="s">
        <v>3456</v>
      </c>
      <c r="T373" s="23" t="s">
        <v>3456</v>
      </c>
      <c r="U373" s="25" t="s">
        <v>70</v>
      </c>
      <c r="V373" s="25" t="s">
        <v>70</v>
      </c>
      <c r="W373" s="25" t="s">
        <v>70</v>
      </c>
      <c r="X373" s="25" t="s">
        <v>3456</v>
      </c>
      <c r="Y373" s="25" t="s">
        <v>3456</v>
      </c>
      <c r="Z373" s="25" t="s">
        <v>3456</v>
      </c>
      <c r="AA373" s="25" t="s">
        <v>3456</v>
      </c>
      <c r="AB373" s="21" t="s">
        <v>3456</v>
      </c>
      <c r="AC373" s="51" t="s">
        <v>3456</v>
      </c>
    </row>
    <row r="374" spans="1:29" s="20" customFormat="1" ht="26.25" customHeight="1" x14ac:dyDescent="0.2">
      <c r="A374" s="19">
        <v>65339</v>
      </c>
      <c r="B374" s="20" t="s">
        <v>2409</v>
      </c>
      <c r="C374" s="20" t="s">
        <v>2410</v>
      </c>
      <c r="D374" s="20" t="s">
        <v>1353</v>
      </c>
      <c r="E374" s="25" t="s">
        <v>102</v>
      </c>
      <c r="F374" s="25" t="s">
        <v>70</v>
      </c>
      <c r="G374" s="21">
        <v>40771</v>
      </c>
      <c r="H374" s="21"/>
      <c r="I374" s="22" t="s">
        <v>61</v>
      </c>
      <c r="J374" s="25" t="s">
        <v>70</v>
      </c>
      <c r="K374" s="27"/>
      <c r="L374" s="21"/>
      <c r="M374" s="33"/>
      <c r="N374" s="25" t="s">
        <v>70</v>
      </c>
      <c r="O374" s="25" t="s">
        <v>70</v>
      </c>
      <c r="P374" s="25" t="s">
        <v>70</v>
      </c>
      <c r="Q374" s="25" t="s">
        <v>70</v>
      </c>
      <c r="R374" s="21" t="s">
        <v>3456</v>
      </c>
      <c r="S374" s="25" t="s">
        <v>3456</v>
      </c>
      <c r="T374" s="23" t="s">
        <v>3456</v>
      </c>
      <c r="U374" s="25" t="s">
        <v>3456</v>
      </c>
      <c r="V374" s="25" t="s">
        <v>70</v>
      </c>
      <c r="W374" s="25" t="s">
        <v>70</v>
      </c>
      <c r="X374" s="25" t="s">
        <v>3456</v>
      </c>
      <c r="Y374" s="25" t="s">
        <v>3456</v>
      </c>
      <c r="Z374" s="25" t="s">
        <v>3456</v>
      </c>
      <c r="AA374" s="25" t="s">
        <v>3456</v>
      </c>
      <c r="AB374" s="21" t="s">
        <v>3456</v>
      </c>
      <c r="AC374" s="51" t="s">
        <v>3456</v>
      </c>
    </row>
    <row r="375" spans="1:29" s="20" customFormat="1" ht="26.25" customHeight="1" x14ac:dyDescent="0.2">
      <c r="A375" s="19">
        <v>65889</v>
      </c>
      <c r="B375" s="20" t="s">
        <v>3148</v>
      </c>
      <c r="C375" s="20" t="s">
        <v>3149</v>
      </c>
      <c r="D375" s="20" t="s">
        <v>1101</v>
      </c>
      <c r="E375" s="25" t="s">
        <v>493</v>
      </c>
      <c r="F375" s="25" t="s">
        <v>70</v>
      </c>
      <c r="G375" s="21">
        <v>42451</v>
      </c>
      <c r="H375" s="21"/>
      <c r="I375" s="22" t="s">
        <v>61</v>
      </c>
      <c r="J375" s="25" t="s">
        <v>70</v>
      </c>
      <c r="K375" s="27"/>
      <c r="L375" s="21"/>
      <c r="M375" s="33"/>
      <c r="N375" s="25" t="s">
        <v>3456</v>
      </c>
      <c r="O375" s="25" t="s">
        <v>70</v>
      </c>
      <c r="P375" s="25" t="s">
        <v>70</v>
      </c>
      <c r="Q375" s="25" t="s">
        <v>70</v>
      </c>
      <c r="R375" s="21" t="s">
        <v>3456</v>
      </c>
      <c r="S375" s="25" t="s">
        <v>3456</v>
      </c>
      <c r="T375" s="23" t="s">
        <v>3456</v>
      </c>
      <c r="U375" s="25" t="s">
        <v>70</v>
      </c>
      <c r="V375" s="25" t="s">
        <v>70</v>
      </c>
      <c r="W375" s="25" t="s">
        <v>70</v>
      </c>
      <c r="X375" s="25" t="s">
        <v>3456</v>
      </c>
      <c r="Y375" s="25" t="s">
        <v>3456</v>
      </c>
      <c r="Z375" s="25" t="s">
        <v>3456</v>
      </c>
      <c r="AA375" s="25" t="s">
        <v>3456</v>
      </c>
      <c r="AB375" s="21" t="s">
        <v>3456</v>
      </c>
      <c r="AC375" s="51" t="s">
        <v>3456</v>
      </c>
    </row>
    <row r="376" spans="1:29" s="20" customFormat="1" ht="26.25" customHeight="1" x14ac:dyDescent="0.2">
      <c r="A376" s="19">
        <v>63080</v>
      </c>
      <c r="B376" s="20" t="s">
        <v>128</v>
      </c>
      <c r="C376" s="20" t="s">
        <v>129</v>
      </c>
      <c r="D376" s="20" t="s">
        <v>130</v>
      </c>
      <c r="E376" s="25" t="s">
        <v>132</v>
      </c>
      <c r="F376" s="25" t="s">
        <v>70</v>
      </c>
      <c r="G376" s="21">
        <v>39266</v>
      </c>
      <c r="H376" s="21">
        <v>45200</v>
      </c>
      <c r="I376" s="22" t="s">
        <v>71</v>
      </c>
      <c r="J376" s="25" t="s">
        <v>3456</v>
      </c>
      <c r="K376" s="27"/>
      <c r="L376" s="21"/>
      <c r="M376" s="33"/>
      <c r="N376" s="25"/>
      <c r="O376" s="25"/>
      <c r="P376" s="25"/>
      <c r="Q376" s="25"/>
      <c r="R376" s="21"/>
      <c r="S376" s="25"/>
      <c r="T376" s="23"/>
      <c r="U376" s="25" t="s">
        <v>3456</v>
      </c>
      <c r="V376" s="25" t="s">
        <v>3456</v>
      </c>
      <c r="W376" s="25" t="s">
        <v>70</v>
      </c>
      <c r="X376" s="25" t="s">
        <v>3456</v>
      </c>
      <c r="Y376" s="25" t="s">
        <v>3456</v>
      </c>
      <c r="Z376" s="25" t="s">
        <v>3456</v>
      </c>
      <c r="AA376" s="25" t="s">
        <v>3456</v>
      </c>
      <c r="AB376" s="21" t="s">
        <v>0</v>
      </c>
      <c r="AC376" s="51" t="s">
        <v>3456</v>
      </c>
    </row>
    <row r="377" spans="1:29" s="20" customFormat="1" ht="26.25" customHeight="1" x14ac:dyDescent="0.2">
      <c r="A377" s="19">
        <v>66704</v>
      </c>
      <c r="B377" s="20" t="s">
        <v>1561</v>
      </c>
      <c r="C377" s="20" t="s">
        <v>1562</v>
      </c>
      <c r="D377" s="20" t="s">
        <v>825</v>
      </c>
      <c r="E377" s="25" t="s">
        <v>536</v>
      </c>
      <c r="F377" s="25" t="s">
        <v>535</v>
      </c>
      <c r="G377" s="21">
        <v>42081</v>
      </c>
      <c r="H377" s="21"/>
      <c r="I377" s="22" t="s">
        <v>61</v>
      </c>
      <c r="J377" s="25" t="s">
        <v>70</v>
      </c>
      <c r="K377" s="27"/>
      <c r="L377" s="21"/>
      <c r="M377" s="33"/>
      <c r="N377" s="25" t="s">
        <v>3456</v>
      </c>
      <c r="O377" s="25" t="s">
        <v>3456</v>
      </c>
      <c r="P377" s="25" t="s">
        <v>70</v>
      </c>
      <c r="Q377" s="25" t="s">
        <v>70</v>
      </c>
      <c r="R377" s="21" t="s">
        <v>3456</v>
      </c>
      <c r="S377" s="25" t="s">
        <v>3456</v>
      </c>
      <c r="T377" s="23" t="s">
        <v>3456</v>
      </c>
      <c r="U377" s="25" t="s">
        <v>3456</v>
      </c>
      <c r="V377" s="25" t="s">
        <v>3456</v>
      </c>
      <c r="W377" s="25" t="s">
        <v>3456</v>
      </c>
      <c r="X377" s="25" t="s">
        <v>3456</v>
      </c>
      <c r="Y377" s="25" t="s">
        <v>3456</v>
      </c>
      <c r="Z377" s="25" t="s">
        <v>3456</v>
      </c>
      <c r="AA377" s="25" t="s">
        <v>3456</v>
      </c>
      <c r="AB377" s="21" t="s">
        <v>3456</v>
      </c>
      <c r="AC377" s="51" t="s">
        <v>3456</v>
      </c>
    </row>
    <row r="378" spans="1:29" s="20" customFormat="1" ht="26.25" customHeight="1" x14ac:dyDescent="0.2">
      <c r="A378" s="19">
        <v>66222</v>
      </c>
      <c r="B378" s="20" t="s">
        <v>2541</v>
      </c>
      <c r="C378" s="20" t="s">
        <v>2542</v>
      </c>
      <c r="D378" s="20" t="s">
        <v>2543</v>
      </c>
      <c r="E378" s="25" t="s">
        <v>2544</v>
      </c>
      <c r="F378" s="25" t="s">
        <v>70</v>
      </c>
      <c r="G378" s="21">
        <v>41726</v>
      </c>
      <c r="H378" s="21"/>
      <c r="I378" s="22" t="s">
        <v>61</v>
      </c>
      <c r="J378" s="25" t="s">
        <v>70</v>
      </c>
      <c r="K378" s="27"/>
      <c r="L378" s="21"/>
      <c r="M378" s="33"/>
      <c r="N378" s="25" t="s">
        <v>3456</v>
      </c>
      <c r="O378" s="25" t="s">
        <v>70</v>
      </c>
      <c r="P378" s="25" t="s">
        <v>70</v>
      </c>
      <c r="Q378" s="25" t="s">
        <v>70</v>
      </c>
      <c r="R378" s="21" t="s">
        <v>3456</v>
      </c>
      <c r="S378" s="25" t="s">
        <v>3456</v>
      </c>
      <c r="T378" s="23" t="s">
        <v>3456</v>
      </c>
      <c r="U378" s="25" t="s">
        <v>70</v>
      </c>
      <c r="V378" s="25" t="s">
        <v>70</v>
      </c>
      <c r="W378" s="25" t="s">
        <v>70</v>
      </c>
      <c r="X378" s="25" t="s">
        <v>3456</v>
      </c>
      <c r="Y378" s="25" t="s">
        <v>3456</v>
      </c>
      <c r="Z378" s="25" t="s">
        <v>3456</v>
      </c>
      <c r="AA378" s="25" t="s">
        <v>3456</v>
      </c>
      <c r="AB378" s="21" t="s">
        <v>3456</v>
      </c>
      <c r="AC378" s="51" t="s">
        <v>3456</v>
      </c>
    </row>
    <row r="379" spans="1:29" s="20" customFormat="1" ht="26.25" customHeight="1" x14ac:dyDescent="0.2">
      <c r="A379" s="19">
        <v>80443</v>
      </c>
      <c r="B379" s="20" t="s">
        <v>4214</v>
      </c>
      <c r="C379" s="20" t="s">
        <v>4213</v>
      </c>
      <c r="D379" s="20" t="s">
        <v>4014</v>
      </c>
      <c r="E379" s="25" t="s">
        <v>163</v>
      </c>
      <c r="F379" s="25" t="s">
        <v>70</v>
      </c>
      <c r="G379" s="21">
        <v>44615</v>
      </c>
      <c r="H379" s="21"/>
      <c r="I379" s="22" t="s">
        <v>61</v>
      </c>
      <c r="J379" s="25" t="s">
        <v>3456</v>
      </c>
      <c r="K379" s="27"/>
      <c r="L379" s="21"/>
      <c r="M379" s="33"/>
      <c r="N379" s="25" t="s">
        <v>3456</v>
      </c>
      <c r="O379" s="25" t="s">
        <v>3456</v>
      </c>
      <c r="P379" s="25" t="s">
        <v>3456</v>
      </c>
      <c r="Q379" s="25" t="s">
        <v>3456</v>
      </c>
      <c r="R379" s="21" t="s">
        <v>3456</v>
      </c>
      <c r="S379" s="25" t="s">
        <v>3456</v>
      </c>
      <c r="T379" s="23" t="s">
        <v>3456</v>
      </c>
      <c r="U379" s="25" t="s">
        <v>3456</v>
      </c>
      <c r="V379" s="25" t="s">
        <v>3456</v>
      </c>
      <c r="W379" s="25" t="s">
        <v>70</v>
      </c>
      <c r="X379" s="25" t="s">
        <v>3456</v>
      </c>
      <c r="Y379" s="25" t="s">
        <v>3456</v>
      </c>
      <c r="Z379" s="25" t="s">
        <v>3456</v>
      </c>
      <c r="AA379" s="25" t="s">
        <v>3456</v>
      </c>
      <c r="AB379" s="21" t="s">
        <v>3456</v>
      </c>
      <c r="AC379" s="51" t="s">
        <v>3456</v>
      </c>
    </row>
    <row r="380" spans="1:29" s="20" customFormat="1" ht="26.25" customHeight="1" x14ac:dyDescent="0.2">
      <c r="A380" s="19">
        <v>63338</v>
      </c>
      <c r="B380" s="20" t="s">
        <v>4021</v>
      </c>
      <c r="C380" s="20" t="s">
        <v>2959</v>
      </c>
      <c r="D380" s="20" t="s">
        <v>2846</v>
      </c>
      <c r="E380" s="25" t="s">
        <v>1233</v>
      </c>
      <c r="F380" s="25" t="s">
        <v>70</v>
      </c>
      <c r="G380" s="21">
        <v>39241</v>
      </c>
      <c r="H380" s="21"/>
      <c r="I380" s="22" t="s">
        <v>61</v>
      </c>
      <c r="J380" s="25" t="s">
        <v>70</v>
      </c>
      <c r="K380" s="27"/>
      <c r="L380" s="21"/>
      <c r="M380" s="33"/>
      <c r="N380" s="25" t="s">
        <v>70</v>
      </c>
      <c r="O380" s="25" t="s">
        <v>70</v>
      </c>
      <c r="P380" s="25" t="s">
        <v>70</v>
      </c>
      <c r="Q380" s="25" t="s">
        <v>70</v>
      </c>
      <c r="R380" s="21" t="s">
        <v>3456</v>
      </c>
      <c r="S380" s="25" t="s">
        <v>3456</v>
      </c>
      <c r="T380" s="23" t="s">
        <v>3456</v>
      </c>
      <c r="U380" s="25" t="s">
        <v>3456</v>
      </c>
      <c r="V380" s="25" t="s">
        <v>3456</v>
      </c>
      <c r="W380" s="25" t="s">
        <v>70</v>
      </c>
      <c r="X380" s="25" t="s">
        <v>3456</v>
      </c>
      <c r="Y380" s="25" t="s">
        <v>3456</v>
      </c>
      <c r="Z380" s="25" t="s">
        <v>3456</v>
      </c>
      <c r="AA380" s="25" t="s">
        <v>3456</v>
      </c>
      <c r="AB380" s="21" t="s">
        <v>3456</v>
      </c>
      <c r="AC380" s="51"/>
    </row>
    <row r="381" spans="1:29" s="20" customFormat="1" ht="26.25" customHeight="1" x14ac:dyDescent="0.2">
      <c r="A381" s="19">
        <v>65745</v>
      </c>
      <c r="B381" s="20" t="s">
        <v>1030</v>
      </c>
      <c r="C381" s="20" t="s">
        <v>1031</v>
      </c>
      <c r="D381" s="20" t="s">
        <v>1032</v>
      </c>
      <c r="E381" s="25" t="s">
        <v>1033</v>
      </c>
      <c r="F381" s="25" t="s">
        <v>70</v>
      </c>
      <c r="G381" s="21">
        <v>41942</v>
      </c>
      <c r="H381" s="21"/>
      <c r="I381" s="22" t="s">
        <v>61</v>
      </c>
      <c r="J381" s="25" t="s">
        <v>70</v>
      </c>
      <c r="K381" s="27"/>
      <c r="L381" s="21"/>
      <c r="M381" s="33"/>
      <c r="N381" s="25" t="s">
        <v>3456</v>
      </c>
      <c r="O381" s="25" t="s">
        <v>70</v>
      </c>
      <c r="P381" s="25" t="s">
        <v>70</v>
      </c>
      <c r="Q381" s="25" t="s">
        <v>70</v>
      </c>
      <c r="R381" s="21" t="s">
        <v>3456</v>
      </c>
      <c r="S381" s="25" t="s">
        <v>3456</v>
      </c>
      <c r="T381" s="23" t="s">
        <v>3456</v>
      </c>
      <c r="U381" s="25" t="s">
        <v>3456</v>
      </c>
      <c r="V381" s="25" t="s">
        <v>3456</v>
      </c>
      <c r="W381" s="25" t="s">
        <v>70</v>
      </c>
      <c r="X381" s="25" t="s">
        <v>3456</v>
      </c>
      <c r="Y381" s="25" t="s">
        <v>3456</v>
      </c>
      <c r="Z381" s="25" t="s">
        <v>3456</v>
      </c>
      <c r="AA381" s="25" t="s">
        <v>3456</v>
      </c>
      <c r="AB381" s="21" t="s">
        <v>3456</v>
      </c>
      <c r="AC381" s="51" t="s">
        <v>3456</v>
      </c>
    </row>
    <row r="382" spans="1:29" s="20" customFormat="1" ht="26.25" customHeight="1" x14ac:dyDescent="0.2">
      <c r="A382" s="19">
        <v>65852</v>
      </c>
      <c r="B382" s="20" t="s">
        <v>436</v>
      </c>
      <c r="C382" s="20" t="s">
        <v>437</v>
      </c>
      <c r="D382" s="20" t="s">
        <v>438</v>
      </c>
      <c r="E382" s="25" t="s">
        <v>3984</v>
      </c>
      <c r="F382" s="25" t="s">
        <v>606</v>
      </c>
      <c r="G382" s="21">
        <v>41590</v>
      </c>
      <c r="H382" s="21"/>
      <c r="I382" s="22" t="s">
        <v>61</v>
      </c>
      <c r="J382" s="25" t="s">
        <v>70</v>
      </c>
      <c r="K382" s="27"/>
      <c r="L382" s="21"/>
      <c r="M382" s="33"/>
      <c r="N382" s="25" t="s">
        <v>3456</v>
      </c>
      <c r="O382" s="25" t="s">
        <v>70</v>
      </c>
      <c r="P382" s="25" t="s">
        <v>70</v>
      </c>
      <c r="Q382" s="25" t="s">
        <v>70</v>
      </c>
      <c r="R382" s="21" t="s">
        <v>3456</v>
      </c>
      <c r="S382" s="25" t="s">
        <v>3456</v>
      </c>
      <c r="T382" s="23" t="s">
        <v>3456</v>
      </c>
      <c r="U382" s="25" t="s">
        <v>70</v>
      </c>
      <c r="V382" s="25" t="s">
        <v>70</v>
      </c>
      <c r="W382" s="25" t="s">
        <v>70</v>
      </c>
      <c r="X382" s="25" t="s">
        <v>3456</v>
      </c>
      <c r="Y382" s="25" t="s">
        <v>3456</v>
      </c>
      <c r="Z382" s="25" t="s">
        <v>3456</v>
      </c>
      <c r="AA382" s="25" t="s">
        <v>3456</v>
      </c>
      <c r="AB382" s="21" t="s">
        <v>3456</v>
      </c>
      <c r="AC382" s="51" t="s">
        <v>3456</v>
      </c>
    </row>
    <row r="383" spans="1:29" s="20" customFormat="1" ht="26.25" customHeight="1" x14ac:dyDescent="0.2">
      <c r="A383" s="19">
        <v>61179</v>
      </c>
      <c r="B383" s="20" t="s">
        <v>2852</v>
      </c>
      <c r="C383" s="20" t="s">
        <v>2853</v>
      </c>
      <c r="D383" s="20" t="s">
        <v>2854</v>
      </c>
      <c r="E383" s="25" t="s">
        <v>670</v>
      </c>
      <c r="F383" s="25" t="s">
        <v>70</v>
      </c>
      <c r="G383" s="21">
        <v>37966</v>
      </c>
      <c r="H383" s="21"/>
      <c r="I383" s="22" t="s">
        <v>61</v>
      </c>
      <c r="J383" s="25" t="s">
        <v>70</v>
      </c>
      <c r="K383" s="27"/>
      <c r="L383" s="21"/>
      <c r="M383" s="33"/>
      <c r="N383" s="25" t="s">
        <v>70</v>
      </c>
      <c r="O383" s="25" t="s">
        <v>3456</v>
      </c>
      <c r="P383" s="25" t="s">
        <v>70</v>
      </c>
      <c r="Q383" s="25" t="s">
        <v>70</v>
      </c>
      <c r="R383" s="21" t="s">
        <v>3456</v>
      </c>
      <c r="S383" s="25" t="s">
        <v>3456</v>
      </c>
      <c r="T383" s="23" t="s">
        <v>3456</v>
      </c>
      <c r="U383" s="25" t="s">
        <v>3456</v>
      </c>
      <c r="V383" s="25" t="s">
        <v>70</v>
      </c>
      <c r="W383" s="25" t="s">
        <v>70</v>
      </c>
      <c r="X383" s="25" t="s">
        <v>3456</v>
      </c>
      <c r="Y383" s="25" t="s">
        <v>3456</v>
      </c>
      <c r="Z383" s="25" t="s">
        <v>3456</v>
      </c>
      <c r="AA383" s="25" t="s">
        <v>3456</v>
      </c>
      <c r="AB383" s="21" t="s">
        <v>0</v>
      </c>
      <c r="AC383" s="51"/>
    </row>
    <row r="384" spans="1:29" s="20" customFormat="1" ht="26.25" customHeight="1" x14ac:dyDescent="0.2">
      <c r="A384" s="19">
        <v>64441</v>
      </c>
      <c r="B384" s="20" t="s">
        <v>248</v>
      </c>
      <c r="C384" s="20" t="s">
        <v>249</v>
      </c>
      <c r="D384" s="20" t="s">
        <v>250</v>
      </c>
      <c r="E384" s="25" t="s">
        <v>4153</v>
      </c>
      <c r="F384" s="25" t="s">
        <v>70</v>
      </c>
      <c r="G384" s="21">
        <v>40471</v>
      </c>
      <c r="H384" s="21"/>
      <c r="I384" s="22" t="s">
        <v>61</v>
      </c>
      <c r="J384" s="25" t="s">
        <v>70</v>
      </c>
      <c r="K384" s="27"/>
      <c r="L384" s="21"/>
      <c r="M384" s="33"/>
      <c r="N384" s="25" t="s">
        <v>70</v>
      </c>
      <c r="O384" s="25" t="s">
        <v>70</v>
      </c>
      <c r="P384" s="25" t="s">
        <v>70</v>
      </c>
      <c r="Q384" s="25" t="s">
        <v>70</v>
      </c>
      <c r="R384" s="21" t="s">
        <v>3456</v>
      </c>
      <c r="S384" s="25" t="s">
        <v>3456</v>
      </c>
      <c r="T384" s="23" t="s">
        <v>3456</v>
      </c>
      <c r="U384" s="25" t="s">
        <v>70</v>
      </c>
      <c r="V384" s="25" t="s">
        <v>70</v>
      </c>
      <c r="W384" s="25" t="s">
        <v>70</v>
      </c>
      <c r="X384" s="25" t="s">
        <v>3456</v>
      </c>
      <c r="Y384" s="25" t="s">
        <v>3456</v>
      </c>
      <c r="Z384" s="25" t="s">
        <v>3456</v>
      </c>
      <c r="AA384" s="25" t="s">
        <v>3456</v>
      </c>
      <c r="AB384" s="21" t="s">
        <v>3456</v>
      </c>
      <c r="AC384" s="51" t="s">
        <v>3456</v>
      </c>
    </row>
    <row r="385" spans="1:29" s="20" customFormat="1" ht="26.25" customHeight="1" x14ac:dyDescent="0.2">
      <c r="A385" s="19">
        <v>62374</v>
      </c>
      <c r="B385" s="20" t="s">
        <v>2051</v>
      </c>
      <c r="C385" s="20" t="s">
        <v>2052</v>
      </c>
      <c r="D385" s="20" t="s">
        <v>2053</v>
      </c>
      <c r="E385" s="25" t="s">
        <v>2054</v>
      </c>
      <c r="F385" s="25" t="s">
        <v>70</v>
      </c>
      <c r="G385" s="21">
        <v>39079</v>
      </c>
      <c r="H385" s="21"/>
      <c r="I385" s="22" t="s">
        <v>61</v>
      </c>
      <c r="J385" s="25" t="s">
        <v>70</v>
      </c>
      <c r="K385" s="27"/>
      <c r="L385" s="21"/>
      <c r="M385" s="33"/>
      <c r="N385" s="25" t="s">
        <v>70</v>
      </c>
      <c r="O385" s="25" t="s">
        <v>70</v>
      </c>
      <c r="P385" s="25" t="s">
        <v>70</v>
      </c>
      <c r="Q385" s="25" t="s">
        <v>70</v>
      </c>
      <c r="R385" s="21" t="s">
        <v>3456</v>
      </c>
      <c r="S385" s="25" t="s">
        <v>3456</v>
      </c>
      <c r="T385" s="23" t="s">
        <v>3456</v>
      </c>
      <c r="U385" s="25" t="s">
        <v>3456</v>
      </c>
      <c r="V385" s="25" t="s">
        <v>3456</v>
      </c>
      <c r="W385" s="25" t="s">
        <v>70</v>
      </c>
      <c r="X385" s="25" t="s">
        <v>3456</v>
      </c>
      <c r="Y385" s="25" t="s">
        <v>3456</v>
      </c>
      <c r="Z385" s="25" t="s">
        <v>3456</v>
      </c>
      <c r="AA385" s="25" t="s">
        <v>3456</v>
      </c>
      <c r="AB385" s="21" t="s">
        <v>0</v>
      </c>
      <c r="AC385" s="51" t="s">
        <v>3456</v>
      </c>
    </row>
    <row r="386" spans="1:29" s="20" customFormat="1" ht="26.25" customHeight="1" x14ac:dyDescent="0.2">
      <c r="A386" s="19">
        <v>63044</v>
      </c>
      <c r="B386" s="20" t="s">
        <v>2084</v>
      </c>
      <c r="C386" s="20" t="s">
        <v>2085</v>
      </c>
      <c r="D386" s="20" t="s">
        <v>2053</v>
      </c>
      <c r="E386" s="25" t="s">
        <v>2054</v>
      </c>
      <c r="F386" s="25" t="s">
        <v>70</v>
      </c>
      <c r="G386" s="21">
        <v>39080</v>
      </c>
      <c r="H386" s="21"/>
      <c r="I386" s="22" t="s">
        <v>61</v>
      </c>
      <c r="J386" s="25" t="s">
        <v>70</v>
      </c>
      <c r="K386" s="27"/>
      <c r="L386" s="21"/>
      <c r="M386" s="33"/>
      <c r="N386" s="25" t="s">
        <v>70</v>
      </c>
      <c r="O386" s="25" t="s">
        <v>70</v>
      </c>
      <c r="P386" s="25" t="s">
        <v>70</v>
      </c>
      <c r="Q386" s="25" t="s">
        <v>70</v>
      </c>
      <c r="R386" s="21" t="s">
        <v>3456</v>
      </c>
      <c r="S386" s="25" t="s">
        <v>3456</v>
      </c>
      <c r="T386" s="23" t="s">
        <v>3456</v>
      </c>
      <c r="U386" s="25" t="s">
        <v>3456</v>
      </c>
      <c r="V386" s="25" t="s">
        <v>3456</v>
      </c>
      <c r="W386" s="25" t="s">
        <v>70</v>
      </c>
      <c r="X386" s="25" t="s">
        <v>3456</v>
      </c>
      <c r="Y386" s="25" t="s">
        <v>3456</v>
      </c>
      <c r="Z386" s="25" t="s">
        <v>3456</v>
      </c>
      <c r="AA386" s="25" t="s">
        <v>3456</v>
      </c>
      <c r="AB386" s="21" t="s">
        <v>0</v>
      </c>
      <c r="AC386" s="51" t="s">
        <v>3456</v>
      </c>
    </row>
    <row r="387" spans="1:29" s="20" customFormat="1" ht="26.25" customHeight="1" x14ac:dyDescent="0.2">
      <c r="A387" s="19">
        <v>67174</v>
      </c>
      <c r="B387" s="20" t="s">
        <v>3170</v>
      </c>
      <c r="C387" s="20" t="s">
        <v>3171</v>
      </c>
      <c r="D387" s="20" t="s">
        <v>3530</v>
      </c>
      <c r="E387" s="25" t="s">
        <v>109</v>
      </c>
      <c r="F387" s="25" t="s">
        <v>70</v>
      </c>
      <c r="G387" s="21">
        <v>42579</v>
      </c>
      <c r="H387" s="21"/>
      <c r="I387" s="22" t="s">
        <v>61</v>
      </c>
      <c r="J387" s="25" t="s">
        <v>70</v>
      </c>
      <c r="K387" s="27"/>
      <c r="L387" s="21"/>
      <c r="M387" s="33"/>
      <c r="N387" s="25" t="s">
        <v>3456</v>
      </c>
      <c r="O387" s="25" t="s">
        <v>70</v>
      </c>
      <c r="P387" s="25" t="s">
        <v>70</v>
      </c>
      <c r="Q387" s="25" t="s">
        <v>70</v>
      </c>
      <c r="R387" s="21" t="s">
        <v>3456</v>
      </c>
      <c r="S387" s="25" t="s">
        <v>3456</v>
      </c>
      <c r="T387" s="23" t="s">
        <v>3456</v>
      </c>
      <c r="U387" s="25" t="s">
        <v>70</v>
      </c>
      <c r="V387" s="25" t="s">
        <v>70</v>
      </c>
      <c r="W387" s="25" t="s">
        <v>70</v>
      </c>
      <c r="X387" s="25" t="s">
        <v>3456</v>
      </c>
      <c r="Y387" s="25" t="s">
        <v>3456</v>
      </c>
      <c r="Z387" s="25" t="s">
        <v>3456</v>
      </c>
      <c r="AA387" s="25" t="s">
        <v>3456</v>
      </c>
      <c r="AB387" s="21" t="s">
        <v>3456</v>
      </c>
      <c r="AC387" s="51" t="s">
        <v>3456</v>
      </c>
    </row>
    <row r="388" spans="1:29" s="20" customFormat="1" ht="26.25" customHeight="1" x14ac:dyDescent="0.2">
      <c r="A388" s="19">
        <v>64381</v>
      </c>
      <c r="B388" s="20" t="s">
        <v>236</v>
      </c>
      <c r="C388" s="20" t="s">
        <v>237</v>
      </c>
      <c r="D388" s="20" t="s">
        <v>4149</v>
      </c>
      <c r="E388" s="25" t="s">
        <v>238</v>
      </c>
      <c r="F388" s="25" t="s">
        <v>70</v>
      </c>
      <c r="G388" s="21">
        <v>40283</v>
      </c>
      <c r="H388" s="21"/>
      <c r="I388" s="22" t="s">
        <v>61</v>
      </c>
      <c r="J388" s="25" t="s">
        <v>70</v>
      </c>
      <c r="K388" s="27"/>
      <c r="L388" s="21"/>
      <c r="M388" s="33"/>
      <c r="N388" s="25" t="s">
        <v>70</v>
      </c>
      <c r="O388" s="25" t="s">
        <v>70</v>
      </c>
      <c r="P388" s="25" t="s">
        <v>70</v>
      </c>
      <c r="Q388" s="25" t="s">
        <v>70</v>
      </c>
      <c r="R388" s="21" t="s">
        <v>3456</v>
      </c>
      <c r="S388" s="25" t="s">
        <v>3456</v>
      </c>
      <c r="T388" s="23" t="s">
        <v>3456</v>
      </c>
      <c r="U388" s="25" t="s">
        <v>3456</v>
      </c>
      <c r="V388" s="25" t="s">
        <v>70</v>
      </c>
      <c r="W388" s="25" t="s">
        <v>70</v>
      </c>
      <c r="X388" s="25" t="s">
        <v>3456</v>
      </c>
      <c r="Y388" s="25" t="s">
        <v>3456</v>
      </c>
      <c r="Z388" s="25" t="s">
        <v>3456</v>
      </c>
      <c r="AA388" s="25" t="s">
        <v>3456</v>
      </c>
      <c r="AB388" s="21" t="s">
        <v>3456</v>
      </c>
      <c r="AC388" s="51" t="s">
        <v>3456</v>
      </c>
    </row>
    <row r="389" spans="1:29" s="20" customFormat="1" ht="26.25" customHeight="1" x14ac:dyDescent="0.2">
      <c r="A389" s="19">
        <v>80018</v>
      </c>
      <c r="B389" s="20" t="s">
        <v>4103</v>
      </c>
      <c r="C389" s="20" t="s">
        <v>4102</v>
      </c>
      <c r="D389" s="20" t="s">
        <v>4101</v>
      </c>
      <c r="E389" s="25" t="s">
        <v>88</v>
      </c>
      <c r="F389" s="25" t="s">
        <v>70</v>
      </c>
      <c r="G389" s="21">
        <v>44586</v>
      </c>
      <c r="H389" s="21"/>
      <c r="I389" s="22" t="s">
        <v>61</v>
      </c>
      <c r="J389" s="25" t="s">
        <v>3456</v>
      </c>
      <c r="K389" s="27"/>
      <c r="L389" s="21"/>
      <c r="M389" s="33"/>
      <c r="N389" s="25" t="s">
        <v>3456</v>
      </c>
      <c r="O389" s="25" t="s">
        <v>3456</v>
      </c>
      <c r="P389" s="25" t="s">
        <v>3456</v>
      </c>
      <c r="Q389" s="25" t="s">
        <v>70</v>
      </c>
      <c r="R389" s="21" t="s">
        <v>3456</v>
      </c>
      <c r="S389" s="25" t="s">
        <v>3456</v>
      </c>
      <c r="T389" s="23" t="s">
        <v>3456</v>
      </c>
      <c r="U389" s="25" t="s">
        <v>3456</v>
      </c>
      <c r="V389" s="25" t="s">
        <v>3456</v>
      </c>
      <c r="W389" s="25" t="s">
        <v>70</v>
      </c>
      <c r="X389" s="25" t="s">
        <v>3456</v>
      </c>
      <c r="Y389" s="25" t="s">
        <v>3456</v>
      </c>
      <c r="Z389" s="25" t="s">
        <v>3456</v>
      </c>
      <c r="AA389" s="25" t="s">
        <v>3456</v>
      </c>
      <c r="AB389" s="21" t="s">
        <v>3456</v>
      </c>
      <c r="AC389" s="51" t="s">
        <v>3456</v>
      </c>
    </row>
    <row r="390" spans="1:29" s="20" customFormat="1" ht="26.25" customHeight="1" x14ac:dyDescent="0.2">
      <c r="A390" s="19">
        <v>80674</v>
      </c>
      <c r="B390" s="20" t="s">
        <v>4682</v>
      </c>
      <c r="C390" s="20" t="s">
        <v>3988</v>
      </c>
      <c r="D390" s="20" t="s">
        <v>3646</v>
      </c>
      <c r="E390" s="25" t="s">
        <v>786</v>
      </c>
      <c r="F390" s="25" t="s">
        <v>70</v>
      </c>
      <c r="G390" s="21">
        <v>44678</v>
      </c>
      <c r="H390" s="21"/>
      <c r="I390" s="22" t="s">
        <v>71</v>
      </c>
      <c r="J390" s="25" t="s">
        <v>3456</v>
      </c>
      <c r="K390" s="27"/>
      <c r="L390" s="21"/>
      <c r="M390" s="33" t="s">
        <v>3456</v>
      </c>
      <c r="N390" s="25"/>
      <c r="O390" s="25"/>
      <c r="P390" s="25"/>
      <c r="Q390" s="25"/>
      <c r="R390" s="21"/>
      <c r="S390" s="25"/>
      <c r="T390" s="23"/>
      <c r="U390" s="25" t="s">
        <v>3456</v>
      </c>
      <c r="V390" s="25" t="s">
        <v>3456</v>
      </c>
      <c r="W390" s="25" t="s">
        <v>70</v>
      </c>
      <c r="X390" s="25" t="s">
        <v>3456</v>
      </c>
      <c r="Y390" s="25" t="s">
        <v>3456</v>
      </c>
      <c r="Z390" s="25" t="s">
        <v>3456</v>
      </c>
      <c r="AA390" s="25" t="s">
        <v>3456</v>
      </c>
      <c r="AB390" s="21" t="s">
        <v>3456</v>
      </c>
      <c r="AC390" s="51" t="s">
        <v>3456</v>
      </c>
    </row>
    <row r="391" spans="1:29" s="20" customFormat="1" ht="26.25" customHeight="1" x14ac:dyDescent="0.2">
      <c r="A391" s="19">
        <v>79689</v>
      </c>
      <c r="B391" s="20" t="s">
        <v>4354</v>
      </c>
      <c r="C391" s="20" t="s">
        <v>4355</v>
      </c>
      <c r="D391" s="20" t="s">
        <v>4356</v>
      </c>
      <c r="E391" s="25" t="s">
        <v>288</v>
      </c>
      <c r="F391" s="25" t="s">
        <v>70</v>
      </c>
      <c r="G391" s="21">
        <v>45236</v>
      </c>
      <c r="H391" s="21"/>
      <c r="I391" s="22" t="s">
        <v>71</v>
      </c>
      <c r="J391" s="25" t="s">
        <v>3456</v>
      </c>
      <c r="K391" s="27" t="s">
        <v>4280</v>
      </c>
      <c r="L391" s="21" t="s">
        <v>3456</v>
      </c>
      <c r="M391" s="33"/>
      <c r="N391" s="25"/>
      <c r="O391" s="25"/>
      <c r="P391" s="25"/>
      <c r="Q391" s="25"/>
      <c r="R391" s="21"/>
      <c r="S391" s="25"/>
      <c r="T391" s="23"/>
      <c r="U391" s="25" t="s">
        <v>3456</v>
      </c>
      <c r="V391" s="25" t="s">
        <v>3456</v>
      </c>
      <c r="W391" s="25" t="s">
        <v>70</v>
      </c>
      <c r="X391" s="25" t="s">
        <v>3456</v>
      </c>
      <c r="Y391" s="25" t="s">
        <v>3456</v>
      </c>
      <c r="Z391" s="25" t="s">
        <v>3456</v>
      </c>
      <c r="AA391" s="25" t="s">
        <v>3456</v>
      </c>
      <c r="AB391" s="21" t="s">
        <v>3456</v>
      </c>
      <c r="AC391" s="51" t="s">
        <v>3456</v>
      </c>
    </row>
    <row r="392" spans="1:29" s="20" customFormat="1" ht="26.25" customHeight="1" x14ac:dyDescent="0.2">
      <c r="A392" s="19">
        <v>62011</v>
      </c>
      <c r="B392" s="20" t="s">
        <v>2915</v>
      </c>
      <c r="C392" s="20" t="s">
        <v>2916</v>
      </c>
      <c r="D392" s="20" t="s">
        <v>2175</v>
      </c>
      <c r="E392" s="25" t="s">
        <v>273</v>
      </c>
      <c r="F392" s="25" t="s">
        <v>70</v>
      </c>
      <c r="G392" s="21">
        <v>38341</v>
      </c>
      <c r="H392" s="21"/>
      <c r="I392" s="22" t="s">
        <v>61</v>
      </c>
      <c r="J392" s="25" t="s">
        <v>70</v>
      </c>
      <c r="K392" s="27"/>
      <c r="L392" s="21"/>
      <c r="M392" s="33"/>
      <c r="N392" s="25" t="s">
        <v>70</v>
      </c>
      <c r="O392" s="25" t="s">
        <v>70</v>
      </c>
      <c r="P392" s="25" t="s">
        <v>70</v>
      </c>
      <c r="Q392" s="25" t="s">
        <v>70</v>
      </c>
      <c r="R392" s="21" t="s">
        <v>3456</v>
      </c>
      <c r="S392" s="25" t="s">
        <v>3456</v>
      </c>
      <c r="T392" s="23" t="s">
        <v>3456</v>
      </c>
      <c r="U392" s="25" t="s">
        <v>70</v>
      </c>
      <c r="V392" s="25" t="s">
        <v>70</v>
      </c>
      <c r="W392" s="25" t="s">
        <v>70</v>
      </c>
      <c r="X392" s="25" t="s">
        <v>3456</v>
      </c>
      <c r="Y392" s="25" t="s">
        <v>3456</v>
      </c>
      <c r="Z392" s="25" t="s">
        <v>3456</v>
      </c>
      <c r="AA392" s="25" t="s">
        <v>3456</v>
      </c>
      <c r="AB392" s="21" t="s">
        <v>0</v>
      </c>
      <c r="AC392" s="51"/>
    </row>
    <row r="393" spans="1:29" s="20" customFormat="1" ht="26.25" customHeight="1" x14ac:dyDescent="0.2">
      <c r="A393" s="19">
        <v>50055</v>
      </c>
      <c r="B393" s="20" t="s">
        <v>2766</v>
      </c>
      <c r="C393" s="20" t="s">
        <v>2767</v>
      </c>
      <c r="D393" s="20" t="s">
        <v>2175</v>
      </c>
      <c r="E393" s="25" t="s">
        <v>273</v>
      </c>
      <c r="F393" s="25" t="s">
        <v>70</v>
      </c>
      <c r="G393" s="21">
        <v>36159</v>
      </c>
      <c r="H393" s="21"/>
      <c r="I393" s="22" t="s">
        <v>61</v>
      </c>
      <c r="J393" s="25" t="s">
        <v>70</v>
      </c>
      <c r="K393" s="27"/>
      <c r="L393" s="21"/>
      <c r="M393" s="33"/>
      <c r="N393" s="25" t="s">
        <v>70</v>
      </c>
      <c r="O393" s="25" t="s">
        <v>70</v>
      </c>
      <c r="P393" s="25" t="s">
        <v>70</v>
      </c>
      <c r="Q393" s="25" t="s">
        <v>70</v>
      </c>
      <c r="R393" s="21" t="s">
        <v>3456</v>
      </c>
      <c r="S393" s="25" t="s">
        <v>3456</v>
      </c>
      <c r="T393" s="23" t="s">
        <v>3456</v>
      </c>
      <c r="U393" s="25" t="s">
        <v>70</v>
      </c>
      <c r="V393" s="25" t="s">
        <v>70</v>
      </c>
      <c r="W393" s="25" t="s">
        <v>70</v>
      </c>
      <c r="X393" s="25" t="s">
        <v>3456</v>
      </c>
      <c r="Y393" s="25" t="s">
        <v>3456</v>
      </c>
      <c r="Z393" s="25" t="s">
        <v>3456</v>
      </c>
      <c r="AA393" s="25" t="s">
        <v>3456</v>
      </c>
      <c r="AB393" s="21" t="s">
        <v>0</v>
      </c>
      <c r="AC393" s="51"/>
    </row>
    <row r="394" spans="1:29" s="20" customFormat="1" ht="26.25" customHeight="1" x14ac:dyDescent="0.2">
      <c r="A394" s="19">
        <v>62690</v>
      </c>
      <c r="B394" s="20" t="s">
        <v>2173</v>
      </c>
      <c r="C394" s="20" t="s">
        <v>2174</v>
      </c>
      <c r="D394" s="20" t="s">
        <v>2175</v>
      </c>
      <c r="E394" s="25" t="s">
        <v>273</v>
      </c>
      <c r="F394" s="25" t="s">
        <v>70</v>
      </c>
      <c r="G394" s="21">
        <v>39393</v>
      </c>
      <c r="H394" s="21"/>
      <c r="I394" s="22" t="s">
        <v>61</v>
      </c>
      <c r="J394" s="25" t="s">
        <v>70</v>
      </c>
      <c r="K394" s="27"/>
      <c r="L394" s="21"/>
      <c r="M394" s="33"/>
      <c r="N394" s="25" t="s">
        <v>70</v>
      </c>
      <c r="O394" s="25" t="s">
        <v>70</v>
      </c>
      <c r="P394" s="25" t="s">
        <v>70</v>
      </c>
      <c r="Q394" s="25" t="s">
        <v>70</v>
      </c>
      <c r="R394" s="21" t="s">
        <v>3456</v>
      </c>
      <c r="S394" s="25" t="s">
        <v>3456</v>
      </c>
      <c r="T394" s="23" t="s">
        <v>3456</v>
      </c>
      <c r="U394" s="25" t="s">
        <v>70</v>
      </c>
      <c r="V394" s="25" t="s">
        <v>70</v>
      </c>
      <c r="W394" s="25" t="s">
        <v>70</v>
      </c>
      <c r="X394" s="25" t="s">
        <v>3456</v>
      </c>
      <c r="Y394" s="25" t="s">
        <v>3456</v>
      </c>
      <c r="Z394" s="25" t="s">
        <v>3456</v>
      </c>
      <c r="AA394" s="25" t="s">
        <v>3456</v>
      </c>
      <c r="AB394" s="21" t="s">
        <v>3456</v>
      </c>
      <c r="AC394" s="51" t="s">
        <v>3456</v>
      </c>
    </row>
    <row r="395" spans="1:29" s="20" customFormat="1" ht="26.25" customHeight="1" x14ac:dyDescent="0.2">
      <c r="A395" s="19">
        <v>67639</v>
      </c>
      <c r="B395" s="20" t="s">
        <v>1428</v>
      </c>
      <c r="C395" s="20" t="s">
        <v>1429</v>
      </c>
      <c r="D395" s="20" t="s">
        <v>1424</v>
      </c>
      <c r="E395" s="25" t="s">
        <v>231</v>
      </c>
      <c r="F395" s="25" t="s">
        <v>70</v>
      </c>
      <c r="G395" s="21">
        <v>42593</v>
      </c>
      <c r="H395" s="21"/>
      <c r="I395" s="22" t="s">
        <v>61</v>
      </c>
      <c r="J395" s="25" t="s">
        <v>70</v>
      </c>
      <c r="K395" s="27"/>
      <c r="L395" s="21"/>
      <c r="M395" s="33"/>
      <c r="N395" s="25" t="s">
        <v>3456</v>
      </c>
      <c r="O395" s="25" t="s">
        <v>70</v>
      </c>
      <c r="P395" s="25" t="s">
        <v>70</v>
      </c>
      <c r="Q395" s="25" t="s">
        <v>70</v>
      </c>
      <c r="R395" s="21" t="s">
        <v>3456</v>
      </c>
      <c r="S395" s="25" t="s">
        <v>3456</v>
      </c>
      <c r="T395" s="23" t="s">
        <v>3456</v>
      </c>
      <c r="U395" s="25" t="s">
        <v>70</v>
      </c>
      <c r="V395" s="25" t="s">
        <v>70</v>
      </c>
      <c r="W395" s="25" t="s">
        <v>70</v>
      </c>
      <c r="X395" s="25" t="s">
        <v>3456</v>
      </c>
      <c r="Y395" s="25" t="s">
        <v>3456</v>
      </c>
      <c r="Z395" s="25" t="s">
        <v>3456</v>
      </c>
      <c r="AA395" s="25" t="s">
        <v>3456</v>
      </c>
      <c r="AB395" s="21" t="s">
        <v>0</v>
      </c>
      <c r="AC395" s="51" t="s">
        <v>3456</v>
      </c>
    </row>
    <row r="396" spans="1:29" s="20" customFormat="1" ht="26.25" customHeight="1" x14ac:dyDescent="0.2">
      <c r="A396" s="19">
        <v>78571</v>
      </c>
      <c r="B396" s="20" t="s">
        <v>1185</v>
      </c>
      <c r="C396" s="20" t="s">
        <v>1186</v>
      </c>
      <c r="D396" s="20" t="s">
        <v>654</v>
      </c>
      <c r="E396" s="25" t="s">
        <v>60</v>
      </c>
      <c r="F396" s="25" t="s">
        <v>70</v>
      </c>
      <c r="G396" s="21">
        <v>43397</v>
      </c>
      <c r="H396" s="21"/>
      <c r="I396" s="22" t="s">
        <v>61</v>
      </c>
      <c r="J396" s="25" t="s">
        <v>70</v>
      </c>
      <c r="K396" s="27"/>
      <c r="L396" s="21"/>
      <c r="M396" s="33"/>
      <c r="N396" s="25" t="s">
        <v>3456</v>
      </c>
      <c r="O396" s="25" t="s">
        <v>3456</v>
      </c>
      <c r="P396" s="25" t="s">
        <v>3456</v>
      </c>
      <c r="Q396" s="25" t="s">
        <v>3456</v>
      </c>
      <c r="R396" s="21" t="s">
        <v>3456</v>
      </c>
      <c r="S396" s="25" t="s">
        <v>3456</v>
      </c>
      <c r="T396" s="23" t="s">
        <v>3456</v>
      </c>
      <c r="U396" s="25" t="s">
        <v>3456</v>
      </c>
      <c r="V396" s="25" t="s">
        <v>3456</v>
      </c>
      <c r="W396" s="25" t="s">
        <v>70</v>
      </c>
      <c r="X396" s="25" t="s">
        <v>3456</v>
      </c>
      <c r="Y396" s="25" t="s">
        <v>3456</v>
      </c>
      <c r="Z396" s="25" t="s">
        <v>3456</v>
      </c>
      <c r="AA396" s="25" t="s">
        <v>3456</v>
      </c>
      <c r="AB396" s="21" t="s">
        <v>3456</v>
      </c>
      <c r="AC396" s="51" t="s">
        <v>3456</v>
      </c>
    </row>
    <row r="397" spans="1:29" s="20" customFormat="1" ht="26.25" customHeight="1" x14ac:dyDescent="0.2">
      <c r="A397" s="19">
        <v>67228</v>
      </c>
      <c r="B397" s="20" t="s">
        <v>4224</v>
      </c>
      <c r="C397" s="20" t="s">
        <v>1051</v>
      </c>
      <c r="D397" s="20" t="s">
        <v>1052</v>
      </c>
      <c r="E397" s="25" t="s">
        <v>3640</v>
      </c>
      <c r="F397" s="25" t="s">
        <v>70</v>
      </c>
      <c r="G397" s="21">
        <v>42489</v>
      </c>
      <c r="H397" s="21"/>
      <c r="I397" s="22" t="s">
        <v>61</v>
      </c>
      <c r="J397" s="25" t="s">
        <v>70</v>
      </c>
      <c r="K397" s="27"/>
      <c r="L397" s="21"/>
      <c r="M397" s="33"/>
      <c r="N397" s="25" t="s">
        <v>3456</v>
      </c>
      <c r="O397" s="25" t="s">
        <v>70</v>
      </c>
      <c r="P397" s="25" t="s">
        <v>70</v>
      </c>
      <c r="Q397" s="25" t="s">
        <v>70</v>
      </c>
      <c r="R397" s="21" t="s">
        <v>3456</v>
      </c>
      <c r="S397" s="25" t="s">
        <v>3456</v>
      </c>
      <c r="T397" s="23" t="s">
        <v>3456</v>
      </c>
      <c r="U397" s="25" t="s">
        <v>70</v>
      </c>
      <c r="V397" s="25" t="s">
        <v>70</v>
      </c>
      <c r="W397" s="25" t="s">
        <v>70</v>
      </c>
      <c r="X397" s="25" t="s">
        <v>3456</v>
      </c>
      <c r="Y397" s="25" t="s">
        <v>3456</v>
      </c>
      <c r="Z397" s="25" t="s">
        <v>3456</v>
      </c>
      <c r="AA397" s="25" t="s">
        <v>3456</v>
      </c>
      <c r="AB397" s="21" t="s">
        <v>3456</v>
      </c>
      <c r="AC397" s="51" t="s">
        <v>3456</v>
      </c>
    </row>
    <row r="398" spans="1:29" s="20" customFormat="1" ht="26.25" customHeight="1" x14ac:dyDescent="0.2">
      <c r="A398" s="19">
        <v>65676</v>
      </c>
      <c r="B398" s="20" t="s">
        <v>2494</v>
      </c>
      <c r="C398" s="20" t="s">
        <v>2495</v>
      </c>
      <c r="D398" s="20" t="s">
        <v>990</v>
      </c>
      <c r="E398" s="25" t="s">
        <v>350</v>
      </c>
      <c r="F398" s="25" t="s">
        <v>70</v>
      </c>
      <c r="G398" s="21">
        <v>42164</v>
      </c>
      <c r="H398" s="21"/>
      <c r="I398" s="22" t="s">
        <v>61</v>
      </c>
      <c r="J398" s="25" t="s">
        <v>70</v>
      </c>
      <c r="K398" s="27"/>
      <c r="L398" s="21"/>
      <c r="M398" s="33"/>
      <c r="N398" s="25" t="s">
        <v>3456</v>
      </c>
      <c r="O398" s="25" t="s">
        <v>3456</v>
      </c>
      <c r="P398" s="25" t="s">
        <v>70</v>
      </c>
      <c r="Q398" s="25" t="s">
        <v>70</v>
      </c>
      <c r="R398" s="21" t="s">
        <v>3456</v>
      </c>
      <c r="S398" s="25" t="s">
        <v>3456</v>
      </c>
      <c r="T398" s="23" t="s">
        <v>3456</v>
      </c>
      <c r="U398" s="25" t="s">
        <v>70</v>
      </c>
      <c r="V398" s="25" t="s">
        <v>70</v>
      </c>
      <c r="W398" s="25" t="s">
        <v>70</v>
      </c>
      <c r="X398" s="25" t="s">
        <v>3456</v>
      </c>
      <c r="Y398" s="25" t="s">
        <v>3456</v>
      </c>
      <c r="Z398" s="25" t="s">
        <v>3456</v>
      </c>
      <c r="AA398" s="25" t="s">
        <v>3456</v>
      </c>
      <c r="AB398" s="21" t="s">
        <v>3456</v>
      </c>
      <c r="AC398" s="51" t="s">
        <v>3456</v>
      </c>
    </row>
    <row r="399" spans="1:29" s="20" customFormat="1" ht="26.25" customHeight="1" x14ac:dyDescent="0.2">
      <c r="A399" s="19">
        <v>81272</v>
      </c>
      <c r="B399" s="20" t="s">
        <v>4592</v>
      </c>
      <c r="C399" s="20" t="s">
        <v>4593</v>
      </c>
      <c r="D399" s="20" t="s">
        <v>2608</v>
      </c>
      <c r="E399" s="25" t="s">
        <v>277</v>
      </c>
      <c r="F399" s="25" t="s">
        <v>70</v>
      </c>
      <c r="G399" s="21">
        <v>45042</v>
      </c>
      <c r="H399" s="21"/>
      <c r="I399" s="22" t="s">
        <v>61</v>
      </c>
      <c r="J399" s="25" t="s">
        <v>3456</v>
      </c>
      <c r="K399" s="27"/>
      <c r="L399" s="21"/>
      <c r="M399" s="33"/>
      <c r="N399" s="25" t="s">
        <v>3456</v>
      </c>
      <c r="O399" s="25" t="s">
        <v>3456</v>
      </c>
      <c r="P399" s="25" t="s">
        <v>3456</v>
      </c>
      <c r="Q399" s="25" t="s">
        <v>70</v>
      </c>
      <c r="R399" s="21" t="s">
        <v>3456</v>
      </c>
      <c r="S399" s="25" t="s">
        <v>3456</v>
      </c>
      <c r="T399" s="23" t="s">
        <v>3456</v>
      </c>
      <c r="U399" s="25" t="s">
        <v>3456</v>
      </c>
      <c r="V399" s="25" t="s">
        <v>3456</v>
      </c>
      <c r="W399" s="25" t="s">
        <v>70</v>
      </c>
      <c r="X399" s="25" t="s">
        <v>3456</v>
      </c>
      <c r="Y399" s="25" t="s">
        <v>3456</v>
      </c>
      <c r="Z399" s="25" t="s">
        <v>3456</v>
      </c>
      <c r="AA399" s="25" t="s">
        <v>3456</v>
      </c>
      <c r="AB399" s="21" t="s">
        <v>3456</v>
      </c>
      <c r="AC399" s="51" t="s">
        <v>3456</v>
      </c>
    </row>
    <row r="400" spans="1:29" s="20" customFormat="1" ht="26.25" customHeight="1" x14ac:dyDescent="0.2">
      <c r="A400" s="19">
        <v>65458</v>
      </c>
      <c r="B400" s="20" t="s">
        <v>3137</v>
      </c>
      <c r="C400" s="20" t="s">
        <v>4007</v>
      </c>
      <c r="D400" s="20" t="s">
        <v>825</v>
      </c>
      <c r="E400" s="25" t="s">
        <v>536</v>
      </c>
      <c r="F400" s="25" t="s">
        <v>535</v>
      </c>
      <c r="G400" s="21">
        <v>41306</v>
      </c>
      <c r="H400" s="21"/>
      <c r="I400" s="22" t="s">
        <v>61</v>
      </c>
      <c r="J400" s="25" t="s">
        <v>70</v>
      </c>
      <c r="K400" s="27"/>
      <c r="L400" s="21"/>
      <c r="M400" s="33"/>
      <c r="N400" s="25" t="s">
        <v>3456</v>
      </c>
      <c r="O400" s="25" t="s">
        <v>70</v>
      </c>
      <c r="P400" s="25" t="s">
        <v>70</v>
      </c>
      <c r="Q400" s="25" t="s">
        <v>70</v>
      </c>
      <c r="R400" s="21" t="s">
        <v>3456</v>
      </c>
      <c r="S400" s="25" t="s">
        <v>3456</v>
      </c>
      <c r="T400" s="23" t="s">
        <v>3456</v>
      </c>
      <c r="U400" s="25" t="s">
        <v>70</v>
      </c>
      <c r="V400" s="25" t="s">
        <v>70</v>
      </c>
      <c r="W400" s="25" t="s">
        <v>70</v>
      </c>
      <c r="X400" s="25" t="s">
        <v>3456</v>
      </c>
      <c r="Y400" s="25" t="s">
        <v>3456</v>
      </c>
      <c r="Z400" s="25" t="s">
        <v>3456</v>
      </c>
      <c r="AA400" s="25" t="s">
        <v>3456</v>
      </c>
      <c r="AB400" s="21" t="s">
        <v>3456</v>
      </c>
      <c r="AC400" s="51" t="s">
        <v>3456</v>
      </c>
    </row>
    <row r="401" spans="1:29" s="20" customFormat="1" ht="26.25" customHeight="1" x14ac:dyDescent="0.2">
      <c r="A401" s="19">
        <v>64745</v>
      </c>
      <c r="B401" s="20" t="s">
        <v>297</v>
      </c>
      <c r="C401" s="20" t="s">
        <v>298</v>
      </c>
      <c r="D401" s="20" t="s">
        <v>299</v>
      </c>
      <c r="E401" s="25" t="s">
        <v>151</v>
      </c>
      <c r="F401" s="25" t="s">
        <v>70</v>
      </c>
      <c r="G401" s="21">
        <v>40403</v>
      </c>
      <c r="H401" s="21"/>
      <c r="I401" s="22" t="s">
        <v>61</v>
      </c>
      <c r="J401" s="25" t="s">
        <v>70</v>
      </c>
      <c r="K401" s="27"/>
      <c r="L401" s="21"/>
      <c r="M401" s="33"/>
      <c r="N401" s="25" t="s">
        <v>3456</v>
      </c>
      <c r="O401" s="25" t="s">
        <v>70</v>
      </c>
      <c r="P401" s="25" t="s">
        <v>70</v>
      </c>
      <c r="Q401" s="25" t="s">
        <v>70</v>
      </c>
      <c r="R401" s="21" t="s">
        <v>3456</v>
      </c>
      <c r="S401" s="25" t="s">
        <v>3456</v>
      </c>
      <c r="T401" s="23" t="s">
        <v>3456</v>
      </c>
      <c r="U401" s="25" t="s">
        <v>70</v>
      </c>
      <c r="V401" s="25" t="s">
        <v>70</v>
      </c>
      <c r="W401" s="25" t="s">
        <v>70</v>
      </c>
      <c r="X401" s="25" t="s">
        <v>3456</v>
      </c>
      <c r="Y401" s="25" t="s">
        <v>3456</v>
      </c>
      <c r="Z401" s="25" t="s">
        <v>3456</v>
      </c>
      <c r="AA401" s="25" t="s">
        <v>3456</v>
      </c>
      <c r="AB401" s="21" t="s">
        <v>3456</v>
      </c>
      <c r="AC401" s="51" t="s">
        <v>3456</v>
      </c>
    </row>
    <row r="402" spans="1:29" s="20" customFormat="1" ht="26.25" customHeight="1" x14ac:dyDescent="0.2">
      <c r="A402" s="19">
        <v>65727</v>
      </c>
      <c r="B402" s="20" t="s">
        <v>3221</v>
      </c>
      <c r="C402" s="20" t="s">
        <v>3222</v>
      </c>
      <c r="D402" s="20" t="s">
        <v>1703</v>
      </c>
      <c r="E402" s="25" t="s">
        <v>757</v>
      </c>
      <c r="F402" s="25" t="s">
        <v>70</v>
      </c>
      <c r="G402" s="21">
        <v>41247</v>
      </c>
      <c r="H402" s="21"/>
      <c r="I402" s="22" t="s">
        <v>61</v>
      </c>
      <c r="J402" s="25" t="s">
        <v>70</v>
      </c>
      <c r="K402" s="27"/>
      <c r="L402" s="21"/>
      <c r="M402" s="33"/>
      <c r="N402" s="25" t="s">
        <v>3456</v>
      </c>
      <c r="O402" s="25" t="s">
        <v>3456</v>
      </c>
      <c r="P402" s="25" t="s">
        <v>70</v>
      </c>
      <c r="Q402" s="25" t="s">
        <v>70</v>
      </c>
      <c r="R402" s="21" t="s">
        <v>3456</v>
      </c>
      <c r="S402" s="25" t="s">
        <v>3456</v>
      </c>
      <c r="T402" s="23" t="s">
        <v>3456</v>
      </c>
      <c r="U402" s="25" t="s">
        <v>3456</v>
      </c>
      <c r="V402" s="25" t="s">
        <v>3456</v>
      </c>
      <c r="W402" s="25" t="s">
        <v>70</v>
      </c>
      <c r="X402" s="25" t="s">
        <v>3456</v>
      </c>
      <c r="Y402" s="25" t="s">
        <v>3456</v>
      </c>
      <c r="Z402" s="25" t="s">
        <v>3456</v>
      </c>
      <c r="AA402" s="25" t="s">
        <v>3456</v>
      </c>
      <c r="AB402" s="21" t="s">
        <v>3456</v>
      </c>
      <c r="AC402" s="51" t="s">
        <v>3456</v>
      </c>
    </row>
    <row r="403" spans="1:29" s="20" customFormat="1" ht="26.25" customHeight="1" x14ac:dyDescent="0.2">
      <c r="A403" s="19">
        <v>65819</v>
      </c>
      <c r="B403" s="20" t="s">
        <v>3066</v>
      </c>
      <c r="C403" s="20" t="s">
        <v>3067</v>
      </c>
      <c r="D403" s="20" t="s">
        <v>1703</v>
      </c>
      <c r="E403" s="25" t="s">
        <v>757</v>
      </c>
      <c r="F403" s="25" t="s">
        <v>70</v>
      </c>
      <c r="G403" s="21">
        <v>42276</v>
      </c>
      <c r="H403" s="21"/>
      <c r="I403" s="22" t="s">
        <v>61</v>
      </c>
      <c r="J403" s="25" t="s">
        <v>70</v>
      </c>
      <c r="K403" s="27"/>
      <c r="L403" s="21"/>
      <c r="M403" s="33"/>
      <c r="N403" s="25" t="s">
        <v>3456</v>
      </c>
      <c r="O403" s="25" t="s">
        <v>70</v>
      </c>
      <c r="P403" s="25" t="s">
        <v>70</v>
      </c>
      <c r="Q403" s="25" t="s">
        <v>70</v>
      </c>
      <c r="R403" s="21" t="s">
        <v>3456</v>
      </c>
      <c r="S403" s="25" t="s">
        <v>3456</v>
      </c>
      <c r="T403" s="23" t="s">
        <v>3456</v>
      </c>
      <c r="U403" s="25" t="s">
        <v>3456</v>
      </c>
      <c r="V403" s="25" t="s">
        <v>3456</v>
      </c>
      <c r="W403" s="25" t="s">
        <v>70</v>
      </c>
      <c r="X403" s="25" t="s">
        <v>3456</v>
      </c>
      <c r="Y403" s="25" t="s">
        <v>3456</v>
      </c>
      <c r="Z403" s="25" t="s">
        <v>3456</v>
      </c>
      <c r="AA403" s="25" t="s">
        <v>3456</v>
      </c>
      <c r="AB403" s="21" t="s">
        <v>3456</v>
      </c>
      <c r="AC403" s="51" t="s">
        <v>3456</v>
      </c>
    </row>
    <row r="404" spans="1:29" s="20" customFormat="1" ht="26.25" customHeight="1" x14ac:dyDescent="0.2">
      <c r="A404" s="19">
        <v>66097</v>
      </c>
      <c r="B404" s="20" t="s">
        <v>1701</v>
      </c>
      <c r="C404" s="20" t="s">
        <v>1702</v>
      </c>
      <c r="D404" s="20" t="s">
        <v>1703</v>
      </c>
      <c r="E404" s="25" t="s">
        <v>757</v>
      </c>
      <c r="F404" s="25" t="s">
        <v>70</v>
      </c>
      <c r="G404" s="21">
        <v>41771</v>
      </c>
      <c r="H404" s="21"/>
      <c r="I404" s="22" t="s">
        <v>61</v>
      </c>
      <c r="J404" s="25" t="s">
        <v>70</v>
      </c>
      <c r="K404" s="27"/>
      <c r="L404" s="21"/>
      <c r="M404" s="33"/>
      <c r="N404" s="25" t="s">
        <v>3456</v>
      </c>
      <c r="O404" s="25" t="s">
        <v>70</v>
      </c>
      <c r="P404" s="25" t="s">
        <v>70</v>
      </c>
      <c r="Q404" s="25" t="s">
        <v>70</v>
      </c>
      <c r="R404" s="21" t="s">
        <v>3456</v>
      </c>
      <c r="S404" s="25" t="s">
        <v>3456</v>
      </c>
      <c r="T404" s="23" t="s">
        <v>3456</v>
      </c>
      <c r="U404" s="25" t="s">
        <v>3456</v>
      </c>
      <c r="V404" s="25" t="s">
        <v>3456</v>
      </c>
      <c r="W404" s="25" t="s">
        <v>70</v>
      </c>
      <c r="X404" s="25" t="s">
        <v>3456</v>
      </c>
      <c r="Y404" s="25" t="s">
        <v>3456</v>
      </c>
      <c r="Z404" s="25" t="s">
        <v>3456</v>
      </c>
      <c r="AA404" s="25" t="s">
        <v>3456</v>
      </c>
      <c r="AB404" s="21" t="s">
        <v>3456</v>
      </c>
      <c r="AC404" s="51" t="s">
        <v>3456</v>
      </c>
    </row>
    <row r="405" spans="1:29" s="20" customFormat="1" ht="26.25" customHeight="1" x14ac:dyDescent="0.2">
      <c r="A405" s="19">
        <v>65461</v>
      </c>
      <c r="B405" s="20" t="s">
        <v>1024</v>
      </c>
      <c r="C405" s="20" t="s">
        <v>1025</v>
      </c>
      <c r="D405" s="20" t="s">
        <v>482</v>
      </c>
      <c r="E405" s="25" t="s">
        <v>380</v>
      </c>
      <c r="F405" s="25" t="s">
        <v>70</v>
      </c>
      <c r="G405" s="21">
        <v>40857</v>
      </c>
      <c r="H405" s="21"/>
      <c r="I405" s="22" t="s">
        <v>61</v>
      </c>
      <c r="J405" s="25" t="s">
        <v>70</v>
      </c>
      <c r="K405" s="27"/>
      <c r="L405" s="21"/>
      <c r="M405" s="33"/>
      <c r="N405" s="25" t="s">
        <v>3456</v>
      </c>
      <c r="O405" s="25" t="s">
        <v>70</v>
      </c>
      <c r="P405" s="25" t="s">
        <v>70</v>
      </c>
      <c r="Q405" s="25" t="s">
        <v>70</v>
      </c>
      <c r="R405" s="21" t="s">
        <v>3456</v>
      </c>
      <c r="S405" s="25" t="s">
        <v>3456</v>
      </c>
      <c r="T405" s="23" t="s">
        <v>3456</v>
      </c>
      <c r="U405" s="25" t="s">
        <v>70</v>
      </c>
      <c r="V405" s="25" t="s">
        <v>70</v>
      </c>
      <c r="W405" s="25" t="s">
        <v>70</v>
      </c>
      <c r="X405" s="25" t="s">
        <v>3456</v>
      </c>
      <c r="Y405" s="25" t="s">
        <v>3456</v>
      </c>
      <c r="Z405" s="25" t="s">
        <v>3456</v>
      </c>
      <c r="AA405" s="25" t="s">
        <v>3456</v>
      </c>
      <c r="AB405" s="21" t="s">
        <v>3456</v>
      </c>
      <c r="AC405" s="51" t="s">
        <v>3456</v>
      </c>
    </row>
    <row r="406" spans="1:29" s="20" customFormat="1" ht="26.25" customHeight="1" x14ac:dyDescent="0.2">
      <c r="A406" s="19">
        <v>63989</v>
      </c>
      <c r="B406" s="20" t="s">
        <v>2434</v>
      </c>
      <c r="C406" s="20" t="s">
        <v>2435</v>
      </c>
      <c r="D406" s="20" t="s">
        <v>482</v>
      </c>
      <c r="E406" s="25" t="s">
        <v>380</v>
      </c>
      <c r="F406" s="25" t="s">
        <v>70</v>
      </c>
      <c r="G406" s="21">
        <v>40162</v>
      </c>
      <c r="H406" s="21"/>
      <c r="I406" s="22" t="s">
        <v>61</v>
      </c>
      <c r="J406" s="25" t="s">
        <v>70</v>
      </c>
      <c r="K406" s="27"/>
      <c r="L406" s="21"/>
      <c r="M406" s="33"/>
      <c r="N406" s="25" t="s">
        <v>70</v>
      </c>
      <c r="O406" s="25" t="s">
        <v>3456</v>
      </c>
      <c r="P406" s="25" t="s">
        <v>70</v>
      </c>
      <c r="Q406" s="25" t="s">
        <v>70</v>
      </c>
      <c r="R406" s="21" t="s">
        <v>3456</v>
      </c>
      <c r="S406" s="25" t="s">
        <v>3456</v>
      </c>
      <c r="T406" s="23" t="s">
        <v>3456</v>
      </c>
      <c r="U406" s="25" t="s">
        <v>70</v>
      </c>
      <c r="V406" s="25" t="s">
        <v>70</v>
      </c>
      <c r="W406" s="25" t="s">
        <v>70</v>
      </c>
      <c r="X406" s="25" t="s">
        <v>3456</v>
      </c>
      <c r="Y406" s="25" t="s">
        <v>3456</v>
      </c>
      <c r="Z406" s="25" t="s">
        <v>3456</v>
      </c>
      <c r="AA406" s="25" t="s">
        <v>3456</v>
      </c>
      <c r="AB406" s="21" t="s">
        <v>0</v>
      </c>
      <c r="AC406" s="51" t="s">
        <v>3456</v>
      </c>
    </row>
    <row r="407" spans="1:29" s="20" customFormat="1" ht="26.25" customHeight="1" x14ac:dyDescent="0.2">
      <c r="A407" s="19">
        <v>62755</v>
      </c>
      <c r="B407" s="20" t="s">
        <v>2188</v>
      </c>
      <c r="C407" s="20" t="s">
        <v>2189</v>
      </c>
      <c r="D407" s="20" t="s">
        <v>2190</v>
      </c>
      <c r="E407" s="25" t="s">
        <v>114</v>
      </c>
      <c r="F407" s="25" t="s">
        <v>70</v>
      </c>
      <c r="G407" s="21">
        <v>39379</v>
      </c>
      <c r="H407" s="21"/>
      <c r="I407" s="22" t="s">
        <v>61</v>
      </c>
      <c r="J407" s="25" t="s">
        <v>70</v>
      </c>
      <c r="K407" s="27"/>
      <c r="L407" s="21"/>
      <c r="M407" s="33"/>
      <c r="N407" s="25" t="s">
        <v>70</v>
      </c>
      <c r="O407" s="25" t="s">
        <v>70</v>
      </c>
      <c r="P407" s="25" t="s">
        <v>70</v>
      </c>
      <c r="Q407" s="25" t="s">
        <v>70</v>
      </c>
      <c r="R407" s="21" t="s">
        <v>3456</v>
      </c>
      <c r="S407" s="25" t="s">
        <v>3456</v>
      </c>
      <c r="T407" s="23" t="s">
        <v>3456</v>
      </c>
      <c r="U407" s="25" t="s">
        <v>70</v>
      </c>
      <c r="V407" s="25" t="s">
        <v>70</v>
      </c>
      <c r="W407" s="25" t="s">
        <v>70</v>
      </c>
      <c r="X407" s="25" t="s">
        <v>3456</v>
      </c>
      <c r="Y407" s="25" t="s">
        <v>3456</v>
      </c>
      <c r="Z407" s="25" t="s">
        <v>3456</v>
      </c>
      <c r="AA407" s="25" t="s">
        <v>3456</v>
      </c>
      <c r="AB407" s="21" t="s">
        <v>0</v>
      </c>
      <c r="AC407" s="51" t="s">
        <v>3456</v>
      </c>
    </row>
    <row r="408" spans="1:29" s="20" customFormat="1" ht="26.25" customHeight="1" x14ac:dyDescent="0.2">
      <c r="A408" s="19">
        <v>61996</v>
      </c>
      <c r="B408" s="20" t="s">
        <v>2008</v>
      </c>
      <c r="C408" s="20" t="s">
        <v>2009</v>
      </c>
      <c r="D408" s="20" t="s">
        <v>2010</v>
      </c>
      <c r="E408" s="25" t="s">
        <v>1963</v>
      </c>
      <c r="F408" s="25" t="s">
        <v>70</v>
      </c>
      <c r="G408" s="21">
        <v>38855</v>
      </c>
      <c r="H408" s="21">
        <v>45078</v>
      </c>
      <c r="I408" s="22" t="s">
        <v>71</v>
      </c>
      <c r="J408" s="25" t="s">
        <v>3456</v>
      </c>
      <c r="K408" s="27"/>
      <c r="L408" s="21"/>
      <c r="M408" s="33"/>
      <c r="N408" s="25"/>
      <c r="O408" s="25"/>
      <c r="P408" s="25"/>
      <c r="Q408" s="25"/>
      <c r="R408" s="21"/>
      <c r="S408" s="25"/>
      <c r="T408" s="23"/>
      <c r="U408" s="25" t="s">
        <v>3456</v>
      </c>
      <c r="V408" s="25" t="s">
        <v>3456</v>
      </c>
      <c r="W408" s="25" t="s">
        <v>70</v>
      </c>
      <c r="X408" s="25" t="s">
        <v>3456</v>
      </c>
      <c r="Y408" s="25" t="s">
        <v>3456</v>
      </c>
      <c r="Z408" s="25" t="s">
        <v>3456</v>
      </c>
      <c r="AA408" s="25" t="s">
        <v>3456</v>
      </c>
      <c r="AB408" s="21" t="s">
        <v>0</v>
      </c>
      <c r="AC408" s="51" t="s">
        <v>3456</v>
      </c>
    </row>
    <row r="409" spans="1:29" s="20" customFormat="1" ht="26.25" customHeight="1" x14ac:dyDescent="0.2">
      <c r="A409" s="19">
        <v>79829</v>
      </c>
      <c r="B409" s="20" t="s">
        <v>3674</v>
      </c>
      <c r="C409" s="20" t="s">
        <v>3673</v>
      </c>
      <c r="D409" s="20" t="s">
        <v>1870</v>
      </c>
      <c r="E409" s="25" t="s">
        <v>102</v>
      </c>
      <c r="F409" s="25" t="s">
        <v>151</v>
      </c>
      <c r="G409" s="21">
        <v>44292</v>
      </c>
      <c r="H409" s="21"/>
      <c r="I409" s="22" t="s">
        <v>61</v>
      </c>
      <c r="J409" s="25" t="s">
        <v>3456</v>
      </c>
      <c r="K409" s="27"/>
      <c r="L409" s="21"/>
      <c r="M409" s="33"/>
      <c r="N409" s="25" t="s">
        <v>3456</v>
      </c>
      <c r="O409" s="25" t="s">
        <v>3456</v>
      </c>
      <c r="P409" s="25" t="s">
        <v>3456</v>
      </c>
      <c r="Q409" s="25" t="s">
        <v>70</v>
      </c>
      <c r="R409" s="21" t="s">
        <v>3456</v>
      </c>
      <c r="S409" s="25" t="s">
        <v>3456</v>
      </c>
      <c r="T409" s="23" t="s">
        <v>3456</v>
      </c>
      <c r="U409" s="25" t="s">
        <v>3456</v>
      </c>
      <c r="V409" s="25" t="s">
        <v>3456</v>
      </c>
      <c r="W409" s="25" t="s">
        <v>70</v>
      </c>
      <c r="X409" s="25" t="s">
        <v>3456</v>
      </c>
      <c r="Y409" s="25" t="s">
        <v>3456</v>
      </c>
      <c r="Z409" s="25" t="s">
        <v>3456</v>
      </c>
      <c r="AA409" s="25" t="s">
        <v>3456</v>
      </c>
      <c r="AB409" s="21" t="s">
        <v>3456</v>
      </c>
      <c r="AC409" s="51" t="s">
        <v>3456</v>
      </c>
    </row>
    <row r="410" spans="1:29" s="20" customFormat="1" ht="26.25" customHeight="1" x14ac:dyDescent="0.2">
      <c r="A410" s="19">
        <v>80339</v>
      </c>
      <c r="B410" s="20" t="s">
        <v>4159</v>
      </c>
      <c r="C410" s="20" t="s">
        <v>3600</v>
      </c>
      <c r="D410" s="20" t="s">
        <v>3590</v>
      </c>
      <c r="E410" s="25" t="s">
        <v>1041</v>
      </c>
      <c r="F410" s="25" t="s">
        <v>70</v>
      </c>
      <c r="G410" s="21">
        <v>44320</v>
      </c>
      <c r="H410" s="21"/>
      <c r="I410" s="22" t="s">
        <v>61</v>
      </c>
      <c r="J410" s="25" t="s">
        <v>3456</v>
      </c>
      <c r="K410" s="27"/>
      <c r="L410" s="21"/>
      <c r="M410" s="33"/>
      <c r="N410" s="25" t="s">
        <v>3456</v>
      </c>
      <c r="O410" s="25" t="s">
        <v>3456</v>
      </c>
      <c r="P410" s="25" t="s">
        <v>3456</v>
      </c>
      <c r="Q410" s="25" t="s">
        <v>70</v>
      </c>
      <c r="R410" s="21" t="s">
        <v>3456</v>
      </c>
      <c r="S410" s="25" t="s">
        <v>3456</v>
      </c>
      <c r="T410" s="23" t="s">
        <v>3456</v>
      </c>
      <c r="U410" s="25" t="s">
        <v>3456</v>
      </c>
      <c r="V410" s="25" t="s">
        <v>3456</v>
      </c>
      <c r="W410" s="25" t="s">
        <v>70</v>
      </c>
      <c r="X410" s="25" t="s">
        <v>3456</v>
      </c>
      <c r="Y410" s="25" t="s">
        <v>3456</v>
      </c>
      <c r="Z410" s="25" t="s">
        <v>3456</v>
      </c>
      <c r="AA410" s="25" t="s">
        <v>3456</v>
      </c>
      <c r="AB410" s="21" t="s">
        <v>3456</v>
      </c>
      <c r="AC410" s="51" t="s">
        <v>3456</v>
      </c>
    </row>
    <row r="411" spans="1:29" s="20" customFormat="1" ht="26.25" customHeight="1" x14ac:dyDescent="0.2">
      <c r="A411" s="19">
        <v>81028</v>
      </c>
      <c r="B411" s="20" t="s">
        <v>4430</v>
      </c>
      <c r="C411" s="20" t="s">
        <v>4431</v>
      </c>
      <c r="D411" s="20" t="s">
        <v>3590</v>
      </c>
      <c r="E411" s="25" t="s">
        <v>1041</v>
      </c>
      <c r="F411" s="25" t="s">
        <v>70</v>
      </c>
      <c r="G411" s="21">
        <v>45198</v>
      </c>
      <c r="H411" s="21"/>
      <c r="I411" s="22" t="s">
        <v>71</v>
      </c>
      <c r="J411" s="25" t="s">
        <v>3456</v>
      </c>
      <c r="K411" s="27" t="s">
        <v>4280</v>
      </c>
      <c r="L411" s="21" t="s">
        <v>3456</v>
      </c>
      <c r="M411" s="33"/>
      <c r="N411" s="25"/>
      <c r="O411" s="25"/>
      <c r="P411" s="25"/>
      <c r="Q411" s="25"/>
      <c r="R411" s="21"/>
      <c r="S411" s="25"/>
      <c r="T411" s="23"/>
      <c r="U411" s="25" t="s">
        <v>3456</v>
      </c>
      <c r="V411" s="25" t="s">
        <v>3456</v>
      </c>
      <c r="W411" s="25" t="s">
        <v>3456</v>
      </c>
      <c r="X411" s="25" t="s">
        <v>3456</v>
      </c>
      <c r="Y411" s="25" t="s">
        <v>3456</v>
      </c>
      <c r="Z411" s="25" t="s">
        <v>3456</v>
      </c>
      <c r="AA411" s="25" t="s">
        <v>3456</v>
      </c>
      <c r="AB411" s="21" t="s">
        <v>3456</v>
      </c>
      <c r="AC411" s="51" t="s">
        <v>3456</v>
      </c>
    </row>
    <row r="412" spans="1:29" s="20" customFormat="1" ht="26.25" customHeight="1" x14ac:dyDescent="0.2">
      <c r="A412" s="19">
        <v>78156</v>
      </c>
      <c r="B412" s="20" t="s">
        <v>1809</v>
      </c>
      <c r="C412" s="20" t="s">
        <v>1810</v>
      </c>
      <c r="D412" s="20" t="s">
        <v>3590</v>
      </c>
      <c r="E412" s="25" t="s">
        <v>1041</v>
      </c>
      <c r="F412" s="25" t="s">
        <v>70</v>
      </c>
      <c r="G412" s="21">
        <v>43077</v>
      </c>
      <c r="H412" s="21"/>
      <c r="I412" s="22" t="s">
        <v>61</v>
      </c>
      <c r="J412" s="25" t="s">
        <v>70</v>
      </c>
      <c r="K412" s="27"/>
      <c r="L412" s="21"/>
      <c r="M412" s="33"/>
      <c r="N412" s="25" t="s">
        <v>3456</v>
      </c>
      <c r="O412" s="25" t="s">
        <v>70</v>
      </c>
      <c r="P412" s="25" t="s">
        <v>70</v>
      </c>
      <c r="Q412" s="25" t="s">
        <v>70</v>
      </c>
      <c r="R412" s="21" t="s">
        <v>3456</v>
      </c>
      <c r="S412" s="25" t="s">
        <v>3456</v>
      </c>
      <c r="T412" s="23" t="s">
        <v>3456</v>
      </c>
      <c r="U412" s="25" t="s">
        <v>70</v>
      </c>
      <c r="V412" s="25" t="s">
        <v>70</v>
      </c>
      <c r="W412" s="25" t="s">
        <v>70</v>
      </c>
      <c r="X412" s="25" t="s">
        <v>3456</v>
      </c>
      <c r="Y412" s="25" t="s">
        <v>3456</v>
      </c>
      <c r="Z412" s="25" t="s">
        <v>3456</v>
      </c>
      <c r="AA412" s="25" t="s">
        <v>3456</v>
      </c>
      <c r="AB412" s="21" t="s">
        <v>3456</v>
      </c>
      <c r="AC412" s="51" t="s">
        <v>3456</v>
      </c>
    </row>
    <row r="413" spans="1:29" s="20" customFormat="1" ht="26.25" customHeight="1" x14ac:dyDescent="0.2">
      <c r="A413" s="19">
        <v>79013</v>
      </c>
      <c r="B413" s="20" t="s">
        <v>1833</v>
      </c>
      <c r="C413" s="20" t="s">
        <v>1834</v>
      </c>
      <c r="D413" s="20" t="s">
        <v>3590</v>
      </c>
      <c r="E413" s="25" t="s">
        <v>1041</v>
      </c>
      <c r="F413" s="25" t="s">
        <v>70</v>
      </c>
      <c r="G413" s="21">
        <v>43664</v>
      </c>
      <c r="H413" s="21"/>
      <c r="I413" s="22" t="s">
        <v>61</v>
      </c>
      <c r="J413" s="25" t="s">
        <v>70</v>
      </c>
      <c r="K413" s="27"/>
      <c r="L413" s="21"/>
      <c r="M413" s="33"/>
      <c r="N413" s="25" t="s">
        <v>3456</v>
      </c>
      <c r="O413" s="25" t="s">
        <v>70</v>
      </c>
      <c r="P413" s="25" t="s">
        <v>70</v>
      </c>
      <c r="Q413" s="25" t="s">
        <v>70</v>
      </c>
      <c r="R413" s="21" t="s">
        <v>3456</v>
      </c>
      <c r="S413" s="25" t="s">
        <v>3456</v>
      </c>
      <c r="T413" s="23" t="s">
        <v>3456</v>
      </c>
      <c r="U413" s="25" t="s">
        <v>70</v>
      </c>
      <c r="V413" s="25" t="s">
        <v>70</v>
      </c>
      <c r="W413" s="25" t="s">
        <v>70</v>
      </c>
      <c r="X413" s="25" t="s">
        <v>3456</v>
      </c>
      <c r="Y413" s="25" t="s">
        <v>3456</v>
      </c>
      <c r="Z413" s="25" t="s">
        <v>3456</v>
      </c>
      <c r="AA413" s="25" t="s">
        <v>3456</v>
      </c>
      <c r="AB413" s="21" t="s">
        <v>3456</v>
      </c>
      <c r="AC413" s="51" t="s">
        <v>3456</v>
      </c>
    </row>
    <row r="414" spans="1:29" s="20" customFormat="1" ht="26.25" customHeight="1" x14ac:dyDescent="0.2">
      <c r="A414" s="19">
        <v>79149</v>
      </c>
      <c r="B414" s="20" t="s">
        <v>3652</v>
      </c>
      <c r="C414" s="20" t="s">
        <v>3651</v>
      </c>
      <c r="D414" s="20" t="s">
        <v>769</v>
      </c>
      <c r="E414" s="25" t="s">
        <v>607</v>
      </c>
      <c r="F414" s="25" t="s">
        <v>606</v>
      </c>
      <c r="G414" s="21">
        <v>44307</v>
      </c>
      <c r="H414" s="21"/>
      <c r="I414" s="22" t="s">
        <v>61</v>
      </c>
      <c r="J414" s="25" t="s">
        <v>3456</v>
      </c>
      <c r="K414" s="27"/>
      <c r="L414" s="21"/>
      <c r="M414" s="33"/>
      <c r="N414" s="25" t="s">
        <v>3456</v>
      </c>
      <c r="O414" s="25" t="s">
        <v>3456</v>
      </c>
      <c r="P414" s="25" t="s">
        <v>3456</v>
      </c>
      <c r="Q414" s="25" t="s">
        <v>70</v>
      </c>
      <c r="R414" s="21" t="s">
        <v>3456</v>
      </c>
      <c r="S414" s="25" t="s">
        <v>3456</v>
      </c>
      <c r="T414" s="23" t="s">
        <v>3456</v>
      </c>
      <c r="U414" s="25" t="s">
        <v>3456</v>
      </c>
      <c r="V414" s="25" t="s">
        <v>3456</v>
      </c>
      <c r="W414" s="25" t="s">
        <v>70</v>
      </c>
      <c r="X414" s="25" t="s">
        <v>3456</v>
      </c>
      <c r="Y414" s="25" t="s">
        <v>3456</v>
      </c>
      <c r="Z414" s="25" t="s">
        <v>3456</v>
      </c>
      <c r="AA414" s="25" t="s">
        <v>3456</v>
      </c>
      <c r="AB414" s="21" t="s">
        <v>3456</v>
      </c>
      <c r="AC414" s="51" t="s">
        <v>3456</v>
      </c>
    </row>
    <row r="415" spans="1:29" s="20" customFormat="1" ht="26.25" customHeight="1" x14ac:dyDescent="0.2">
      <c r="A415" s="19">
        <v>66375</v>
      </c>
      <c r="B415" s="20" t="s">
        <v>499</v>
      </c>
      <c r="C415" s="20" t="s">
        <v>500</v>
      </c>
      <c r="D415" s="20" t="s">
        <v>501</v>
      </c>
      <c r="E415" s="25" t="s">
        <v>422</v>
      </c>
      <c r="F415" s="25" t="s">
        <v>70</v>
      </c>
      <c r="G415" s="21">
        <v>42439</v>
      </c>
      <c r="H415" s="21"/>
      <c r="I415" s="22" t="s">
        <v>61</v>
      </c>
      <c r="J415" s="25" t="s">
        <v>70</v>
      </c>
      <c r="K415" s="27"/>
      <c r="L415" s="21"/>
      <c r="M415" s="33"/>
      <c r="N415" s="25" t="s">
        <v>3456</v>
      </c>
      <c r="O415" s="25" t="s">
        <v>70</v>
      </c>
      <c r="P415" s="25" t="s">
        <v>70</v>
      </c>
      <c r="Q415" s="25" t="s">
        <v>70</v>
      </c>
      <c r="R415" s="21" t="s">
        <v>3456</v>
      </c>
      <c r="S415" s="25" t="s">
        <v>3456</v>
      </c>
      <c r="T415" s="23" t="s">
        <v>3456</v>
      </c>
      <c r="U415" s="25" t="s">
        <v>3456</v>
      </c>
      <c r="V415" s="25" t="s">
        <v>3456</v>
      </c>
      <c r="W415" s="25" t="s">
        <v>70</v>
      </c>
      <c r="X415" s="25" t="s">
        <v>3456</v>
      </c>
      <c r="Y415" s="25" t="s">
        <v>3456</v>
      </c>
      <c r="Z415" s="25" t="s">
        <v>3456</v>
      </c>
      <c r="AA415" s="25" t="s">
        <v>3456</v>
      </c>
      <c r="AB415" s="21" t="s">
        <v>3456</v>
      </c>
      <c r="AC415" s="51" t="s">
        <v>3456</v>
      </c>
    </row>
    <row r="416" spans="1:29" s="20" customFormat="1" ht="26.25" customHeight="1" x14ac:dyDescent="0.2">
      <c r="A416" s="19">
        <v>79145</v>
      </c>
      <c r="B416" s="20" t="s">
        <v>1610</v>
      </c>
      <c r="C416" s="20" t="s">
        <v>1611</v>
      </c>
      <c r="D416" s="20" t="s">
        <v>1612</v>
      </c>
      <c r="E416" s="25" t="s">
        <v>114</v>
      </c>
      <c r="F416" s="25" t="s">
        <v>70</v>
      </c>
      <c r="G416" s="21">
        <v>43669</v>
      </c>
      <c r="H416" s="21"/>
      <c r="I416" s="22" t="s">
        <v>61</v>
      </c>
      <c r="J416" s="25" t="s">
        <v>70</v>
      </c>
      <c r="K416" s="27"/>
      <c r="L416" s="21"/>
      <c r="M416" s="33"/>
      <c r="N416" s="25" t="s">
        <v>3456</v>
      </c>
      <c r="O416" s="25" t="s">
        <v>70</v>
      </c>
      <c r="P416" s="25" t="s">
        <v>70</v>
      </c>
      <c r="Q416" s="25" t="s">
        <v>70</v>
      </c>
      <c r="R416" s="21" t="s">
        <v>3456</v>
      </c>
      <c r="S416" s="25" t="s">
        <v>3456</v>
      </c>
      <c r="T416" s="23" t="s">
        <v>3456</v>
      </c>
      <c r="U416" s="25" t="s">
        <v>3456</v>
      </c>
      <c r="V416" s="25" t="s">
        <v>3456</v>
      </c>
      <c r="W416" s="25" t="s">
        <v>3456</v>
      </c>
      <c r="X416" s="25" t="s">
        <v>3456</v>
      </c>
      <c r="Y416" s="25" t="s">
        <v>3456</v>
      </c>
      <c r="Z416" s="25" t="s">
        <v>3456</v>
      </c>
      <c r="AA416" s="25" t="s">
        <v>3456</v>
      </c>
      <c r="AB416" s="21" t="s">
        <v>3456</v>
      </c>
      <c r="AC416" s="51" t="s">
        <v>3456</v>
      </c>
    </row>
    <row r="417" spans="1:29" s="20" customFormat="1" ht="26.25" customHeight="1" x14ac:dyDescent="0.2">
      <c r="A417" s="19">
        <v>79146</v>
      </c>
      <c r="B417" s="20" t="s">
        <v>1613</v>
      </c>
      <c r="C417" s="20" t="s">
        <v>1614</v>
      </c>
      <c r="D417" s="20" t="s">
        <v>1612</v>
      </c>
      <c r="E417" s="25" t="s">
        <v>114</v>
      </c>
      <c r="F417" s="25" t="s">
        <v>70</v>
      </c>
      <c r="G417" s="21">
        <v>43980</v>
      </c>
      <c r="H417" s="21"/>
      <c r="I417" s="22" t="s">
        <v>61</v>
      </c>
      <c r="J417" s="25" t="s">
        <v>70</v>
      </c>
      <c r="K417" s="27"/>
      <c r="L417" s="21"/>
      <c r="M417" s="33"/>
      <c r="N417" s="25" t="s">
        <v>3456</v>
      </c>
      <c r="O417" s="25" t="s">
        <v>70</v>
      </c>
      <c r="P417" s="25" t="s">
        <v>70</v>
      </c>
      <c r="Q417" s="25" t="s">
        <v>70</v>
      </c>
      <c r="R417" s="21" t="s">
        <v>3456</v>
      </c>
      <c r="S417" s="25" t="s">
        <v>3456</v>
      </c>
      <c r="T417" s="23" t="s">
        <v>3456</v>
      </c>
      <c r="U417" s="25" t="s">
        <v>3456</v>
      </c>
      <c r="V417" s="25" t="s">
        <v>3456</v>
      </c>
      <c r="W417" s="25" t="s">
        <v>3456</v>
      </c>
      <c r="X417" s="25" t="s">
        <v>3456</v>
      </c>
      <c r="Y417" s="25" t="s">
        <v>3456</v>
      </c>
      <c r="Z417" s="25" t="s">
        <v>3456</v>
      </c>
      <c r="AA417" s="25" t="s">
        <v>3456</v>
      </c>
      <c r="AB417" s="21" t="s">
        <v>3456</v>
      </c>
      <c r="AC417" s="51" t="s">
        <v>3456</v>
      </c>
    </row>
    <row r="418" spans="1:29" s="20" customFormat="1" ht="26.25" customHeight="1" x14ac:dyDescent="0.2">
      <c r="A418" s="19">
        <v>64081</v>
      </c>
      <c r="B418" s="20" t="s">
        <v>1642</v>
      </c>
      <c r="C418" s="20" t="s">
        <v>1643</v>
      </c>
      <c r="D418" s="20" t="s">
        <v>1136</v>
      </c>
      <c r="E418" s="25" t="s">
        <v>481</v>
      </c>
      <c r="F418" s="25" t="s">
        <v>70</v>
      </c>
      <c r="G418" s="21">
        <v>40541</v>
      </c>
      <c r="H418" s="21"/>
      <c r="I418" s="22" t="s">
        <v>61</v>
      </c>
      <c r="J418" s="25" t="s">
        <v>70</v>
      </c>
      <c r="K418" s="27"/>
      <c r="L418" s="21"/>
      <c r="M418" s="33"/>
      <c r="N418" s="25" t="s">
        <v>3456</v>
      </c>
      <c r="O418" s="25" t="s">
        <v>70</v>
      </c>
      <c r="P418" s="25" t="s">
        <v>70</v>
      </c>
      <c r="Q418" s="25" t="s">
        <v>70</v>
      </c>
      <c r="R418" s="21" t="s">
        <v>3456</v>
      </c>
      <c r="S418" s="25" t="s">
        <v>3456</v>
      </c>
      <c r="T418" s="23" t="s">
        <v>3456</v>
      </c>
      <c r="U418" s="25" t="s">
        <v>70</v>
      </c>
      <c r="V418" s="25" t="s">
        <v>70</v>
      </c>
      <c r="W418" s="25" t="s">
        <v>70</v>
      </c>
      <c r="X418" s="25" t="s">
        <v>3456</v>
      </c>
      <c r="Y418" s="25" t="s">
        <v>3456</v>
      </c>
      <c r="Z418" s="25" t="s">
        <v>3456</v>
      </c>
      <c r="AA418" s="25" t="s">
        <v>3456</v>
      </c>
      <c r="AB418" s="21" t="s">
        <v>3456</v>
      </c>
      <c r="AC418" s="51" t="s">
        <v>3456</v>
      </c>
    </row>
    <row r="419" spans="1:29" s="20" customFormat="1" ht="26.25" customHeight="1" x14ac:dyDescent="0.2">
      <c r="A419" s="19">
        <v>63386</v>
      </c>
      <c r="B419" s="20" t="s">
        <v>2353</v>
      </c>
      <c r="C419" s="20" t="s">
        <v>2354</v>
      </c>
      <c r="D419" s="20" t="s">
        <v>1272</v>
      </c>
      <c r="E419" s="25" t="s">
        <v>1260</v>
      </c>
      <c r="F419" s="25" t="s">
        <v>70</v>
      </c>
      <c r="G419" s="21">
        <v>39749</v>
      </c>
      <c r="H419" s="21"/>
      <c r="I419" s="22" t="s">
        <v>61</v>
      </c>
      <c r="J419" s="25" t="s">
        <v>70</v>
      </c>
      <c r="K419" s="27"/>
      <c r="L419" s="21"/>
      <c r="M419" s="33"/>
      <c r="N419" s="25" t="s">
        <v>70</v>
      </c>
      <c r="O419" s="25" t="s">
        <v>70</v>
      </c>
      <c r="P419" s="25" t="s">
        <v>70</v>
      </c>
      <c r="Q419" s="25" t="s">
        <v>70</v>
      </c>
      <c r="R419" s="21" t="s">
        <v>3456</v>
      </c>
      <c r="S419" s="25" t="s">
        <v>3456</v>
      </c>
      <c r="T419" s="23" t="s">
        <v>3456</v>
      </c>
      <c r="U419" s="25" t="s">
        <v>3456</v>
      </c>
      <c r="V419" s="25" t="s">
        <v>70</v>
      </c>
      <c r="W419" s="25" t="s">
        <v>70</v>
      </c>
      <c r="X419" s="25" t="s">
        <v>3456</v>
      </c>
      <c r="Y419" s="25" t="s">
        <v>3456</v>
      </c>
      <c r="Z419" s="25" t="s">
        <v>3456</v>
      </c>
      <c r="AA419" s="25" t="s">
        <v>3456</v>
      </c>
      <c r="AB419" s="21" t="s">
        <v>3456</v>
      </c>
      <c r="AC419" s="51" t="s">
        <v>3456</v>
      </c>
    </row>
    <row r="420" spans="1:29" s="20" customFormat="1" ht="26.25" customHeight="1" x14ac:dyDescent="0.2">
      <c r="A420" s="19">
        <v>81607</v>
      </c>
      <c r="B420" s="20" t="s">
        <v>4642</v>
      </c>
      <c r="C420" s="20" t="s">
        <v>4643</v>
      </c>
      <c r="D420" s="20" t="s">
        <v>4644</v>
      </c>
      <c r="E420" s="25" t="s">
        <v>109</v>
      </c>
      <c r="F420" s="25" t="s">
        <v>70</v>
      </c>
      <c r="G420" s="21">
        <v>45195</v>
      </c>
      <c r="H420" s="21"/>
      <c r="I420" s="22" t="s">
        <v>71</v>
      </c>
      <c r="J420" s="25" t="s">
        <v>3456</v>
      </c>
      <c r="K420" s="27" t="s">
        <v>4280</v>
      </c>
      <c r="L420" s="21" t="s">
        <v>3456</v>
      </c>
      <c r="M420" s="33"/>
      <c r="N420" s="25"/>
      <c r="O420" s="25"/>
      <c r="P420" s="25"/>
      <c r="Q420" s="25"/>
      <c r="R420" s="21"/>
      <c r="S420" s="25"/>
      <c r="T420" s="23"/>
      <c r="U420" s="25" t="s">
        <v>3456</v>
      </c>
      <c r="V420" s="25" t="s">
        <v>3456</v>
      </c>
      <c r="W420" s="25" t="s">
        <v>70</v>
      </c>
      <c r="X420" s="25" t="s">
        <v>3456</v>
      </c>
      <c r="Y420" s="25" t="s">
        <v>3456</v>
      </c>
      <c r="Z420" s="25" t="s">
        <v>3456</v>
      </c>
      <c r="AA420" s="25" t="s">
        <v>3456</v>
      </c>
      <c r="AB420" s="21" t="s">
        <v>3456</v>
      </c>
      <c r="AC420" s="51" t="s">
        <v>3456</v>
      </c>
    </row>
    <row r="421" spans="1:29" s="20" customFormat="1" ht="26.25" customHeight="1" x14ac:dyDescent="0.2">
      <c r="A421" s="19">
        <v>67021</v>
      </c>
      <c r="B421" s="20" t="s">
        <v>1781</v>
      </c>
      <c r="C421" s="20" t="s">
        <v>1782</v>
      </c>
      <c r="D421" s="20" t="s">
        <v>1712</v>
      </c>
      <c r="E421" s="25" t="s">
        <v>63</v>
      </c>
      <c r="F421" s="25" t="s">
        <v>70</v>
      </c>
      <c r="G421" s="21">
        <v>42550</v>
      </c>
      <c r="H421" s="21"/>
      <c r="I421" s="22" t="s">
        <v>61</v>
      </c>
      <c r="J421" s="25" t="s">
        <v>70</v>
      </c>
      <c r="K421" s="27"/>
      <c r="L421" s="21"/>
      <c r="M421" s="33"/>
      <c r="N421" s="25" t="s">
        <v>3456</v>
      </c>
      <c r="O421" s="25" t="s">
        <v>3456</v>
      </c>
      <c r="P421" s="25" t="s">
        <v>70</v>
      </c>
      <c r="Q421" s="25" t="s">
        <v>70</v>
      </c>
      <c r="R421" s="21" t="s">
        <v>3456</v>
      </c>
      <c r="S421" s="25" t="s">
        <v>3456</v>
      </c>
      <c r="T421" s="23" t="s">
        <v>3456</v>
      </c>
      <c r="U421" s="25" t="s">
        <v>3456</v>
      </c>
      <c r="V421" s="25" t="s">
        <v>70</v>
      </c>
      <c r="W421" s="25" t="s">
        <v>70</v>
      </c>
      <c r="X421" s="25" t="s">
        <v>3456</v>
      </c>
      <c r="Y421" s="25" t="s">
        <v>3456</v>
      </c>
      <c r="Z421" s="25" t="s">
        <v>3456</v>
      </c>
      <c r="AA421" s="25" t="s">
        <v>3456</v>
      </c>
      <c r="AB421" s="21" t="s">
        <v>3456</v>
      </c>
      <c r="AC421" s="51" t="s">
        <v>3456</v>
      </c>
    </row>
    <row r="422" spans="1:29" s="20" customFormat="1" ht="26.25" customHeight="1" x14ac:dyDescent="0.2">
      <c r="A422" s="19">
        <v>66069</v>
      </c>
      <c r="B422" s="20" t="s">
        <v>1687</v>
      </c>
      <c r="C422" s="20" t="s">
        <v>1688</v>
      </c>
      <c r="D422" s="20" t="s">
        <v>1689</v>
      </c>
      <c r="E422" s="25" t="s">
        <v>114</v>
      </c>
      <c r="F422" s="25" t="s">
        <v>70</v>
      </c>
      <c r="G422" s="21">
        <v>41611</v>
      </c>
      <c r="H422" s="21"/>
      <c r="I422" s="22" t="s">
        <v>61</v>
      </c>
      <c r="J422" s="25" t="s">
        <v>70</v>
      </c>
      <c r="K422" s="27"/>
      <c r="L422" s="21"/>
      <c r="M422" s="33"/>
      <c r="N422" s="25" t="s">
        <v>3456</v>
      </c>
      <c r="O422" s="25" t="s">
        <v>70</v>
      </c>
      <c r="P422" s="25" t="s">
        <v>70</v>
      </c>
      <c r="Q422" s="25" t="s">
        <v>70</v>
      </c>
      <c r="R422" s="21" t="s">
        <v>3456</v>
      </c>
      <c r="S422" s="25" t="s">
        <v>3456</v>
      </c>
      <c r="T422" s="23" t="s">
        <v>3456</v>
      </c>
      <c r="U422" s="25" t="s">
        <v>70</v>
      </c>
      <c r="V422" s="25" t="s">
        <v>70</v>
      </c>
      <c r="W422" s="25" t="s">
        <v>70</v>
      </c>
      <c r="X422" s="25" t="s">
        <v>3456</v>
      </c>
      <c r="Y422" s="25" t="s">
        <v>3456</v>
      </c>
      <c r="Z422" s="25" t="s">
        <v>3456</v>
      </c>
      <c r="AA422" s="25" t="s">
        <v>3456</v>
      </c>
      <c r="AB422" s="21" t="s">
        <v>3456</v>
      </c>
      <c r="AC422" s="51" t="s">
        <v>3456</v>
      </c>
    </row>
    <row r="423" spans="1:29" s="20" customFormat="1" ht="26.25" customHeight="1" x14ac:dyDescent="0.2">
      <c r="A423" s="19">
        <v>63349</v>
      </c>
      <c r="B423" s="20" t="s">
        <v>2242</v>
      </c>
      <c r="C423" s="20" t="s">
        <v>2243</v>
      </c>
      <c r="D423" s="20" t="s">
        <v>2244</v>
      </c>
      <c r="E423" s="25" t="s">
        <v>2097</v>
      </c>
      <c r="F423" s="25" t="s">
        <v>70</v>
      </c>
      <c r="G423" s="21">
        <v>39339</v>
      </c>
      <c r="H423" s="21"/>
      <c r="I423" s="22" t="s">
        <v>61</v>
      </c>
      <c r="J423" s="25" t="s">
        <v>70</v>
      </c>
      <c r="K423" s="27"/>
      <c r="L423" s="21"/>
      <c r="M423" s="33"/>
      <c r="N423" s="25" t="s">
        <v>70</v>
      </c>
      <c r="O423" s="25" t="s">
        <v>70</v>
      </c>
      <c r="P423" s="25" t="s">
        <v>70</v>
      </c>
      <c r="Q423" s="25" t="s">
        <v>70</v>
      </c>
      <c r="R423" s="21" t="s">
        <v>3456</v>
      </c>
      <c r="S423" s="25" t="s">
        <v>3456</v>
      </c>
      <c r="T423" s="23" t="s">
        <v>3456</v>
      </c>
      <c r="U423" s="25" t="s">
        <v>70</v>
      </c>
      <c r="V423" s="25" t="s">
        <v>70</v>
      </c>
      <c r="W423" s="25" t="s">
        <v>70</v>
      </c>
      <c r="X423" s="25" t="s">
        <v>3456</v>
      </c>
      <c r="Y423" s="25" t="s">
        <v>3456</v>
      </c>
      <c r="Z423" s="25" t="s">
        <v>3456</v>
      </c>
      <c r="AA423" s="25" t="s">
        <v>3456</v>
      </c>
      <c r="AB423" s="21" t="s">
        <v>0</v>
      </c>
      <c r="AC423" s="51" t="s">
        <v>3456</v>
      </c>
    </row>
    <row r="424" spans="1:29" s="20" customFormat="1" ht="26.25" customHeight="1" x14ac:dyDescent="0.2">
      <c r="A424" s="19">
        <v>78546</v>
      </c>
      <c r="B424" s="20" t="s">
        <v>1462</v>
      </c>
      <c r="C424" s="20" t="s">
        <v>1463</v>
      </c>
      <c r="D424" s="20" t="s">
        <v>1073</v>
      </c>
      <c r="E424" s="25" t="s">
        <v>3987</v>
      </c>
      <c r="F424" s="25" t="s">
        <v>70</v>
      </c>
      <c r="G424" s="21">
        <v>43818</v>
      </c>
      <c r="H424" s="21"/>
      <c r="I424" s="22" t="s">
        <v>61</v>
      </c>
      <c r="J424" s="25" t="s">
        <v>70</v>
      </c>
      <c r="K424" s="27"/>
      <c r="L424" s="21"/>
      <c r="M424" s="33"/>
      <c r="N424" s="25" t="s">
        <v>3456</v>
      </c>
      <c r="O424" s="25" t="s">
        <v>70</v>
      </c>
      <c r="P424" s="25" t="s">
        <v>70</v>
      </c>
      <c r="Q424" s="25" t="s">
        <v>70</v>
      </c>
      <c r="R424" s="21" t="s">
        <v>3456</v>
      </c>
      <c r="S424" s="25" t="s">
        <v>3456</v>
      </c>
      <c r="T424" s="23" t="s">
        <v>3456</v>
      </c>
      <c r="U424" s="25" t="s">
        <v>70</v>
      </c>
      <c r="V424" s="25" t="s">
        <v>70</v>
      </c>
      <c r="W424" s="25" t="s">
        <v>70</v>
      </c>
      <c r="X424" s="25" t="s">
        <v>3456</v>
      </c>
      <c r="Y424" s="25" t="s">
        <v>3456</v>
      </c>
      <c r="Z424" s="25" t="s">
        <v>3456</v>
      </c>
      <c r="AA424" s="25" t="s">
        <v>3456</v>
      </c>
      <c r="AB424" s="21" t="s">
        <v>3456</v>
      </c>
      <c r="AC424" s="51" t="s">
        <v>3456</v>
      </c>
    </row>
    <row r="425" spans="1:29" s="20" customFormat="1" ht="26.25" customHeight="1" x14ac:dyDescent="0.2">
      <c r="A425" s="19">
        <v>79954</v>
      </c>
      <c r="B425" s="20" t="s">
        <v>4048</v>
      </c>
      <c r="C425" s="20" t="s">
        <v>4047</v>
      </c>
      <c r="D425" s="20" t="s">
        <v>94</v>
      </c>
      <c r="E425" s="25" t="s">
        <v>60</v>
      </c>
      <c r="F425" s="25" t="s">
        <v>70</v>
      </c>
      <c r="G425" s="21">
        <v>44916</v>
      </c>
      <c r="H425" s="21"/>
      <c r="I425" s="22" t="s">
        <v>71</v>
      </c>
      <c r="J425" s="25" t="s">
        <v>3456</v>
      </c>
      <c r="K425" s="27" t="s">
        <v>4280</v>
      </c>
      <c r="L425" s="21" t="s">
        <v>3456</v>
      </c>
      <c r="M425" s="33"/>
      <c r="N425" s="25"/>
      <c r="O425" s="25"/>
      <c r="P425" s="25"/>
      <c r="Q425" s="25"/>
      <c r="R425" s="21"/>
      <c r="S425" s="25"/>
      <c r="T425" s="23"/>
      <c r="U425" s="25" t="s">
        <v>3456</v>
      </c>
      <c r="V425" s="25" t="s">
        <v>3456</v>
      </c>
      <c r="W425" s="25" t="s">
        <v>70</v>
      </c>
      <c r="X425" s="25" t="s">
        <v>3456</v>
      </c>
      <c r="Y425" s="25" t="s">
        <v>3456</v>
      </c>
      <c r="Z425" s="25" t="s">
        <v>3456</v>
      </c>
      <c r="AA425" s="25" t="s">
        <v>3456</v>
      </c>
      <c r="AB425" s="21" t="s">
        <v>3456</v>
      </c>
      <c r="AC425" s="51" t="s">
        <v>3456</v>
      </c>
    </row>
    <row r="426" spans="1:29" s="20" customFormat="1" ht="26.25" customHeight="1" x14ac:dyDescent="0.2">
      <c r="A426" s="19">
        <v>79903</v>
      </c>
      <c r="B426" s="20" t="s">
        <v>819</v>
      </c>
      <c r="C426" s="20" t="s">
        <v>820</v>
      </c>
      <c r="D426" s="20" t="s">
        <v>94</v>
      </c>
      <c r="E426" s="25" t="s">
        <v>60</v>
      </c>
      <c r="F426" s="25" t="s">
        <v>70</v>
      </c>
      <c r="G426" s="21">
        <v>44175</v>
      </c>
      <c r="H426" s="21"/>
      <c r="I426" s="22" t="s">
        <v>61</v>
      </c>
      <c r="J426" s="25" t="s">
        <v>70</v>
      </c>
      <c r="K426" s="27"/>
      <c r="L426" s="21"/>
      <c r="M426" s="33"/>
      <c r="N426" s="25" t="s">
        <v>3456</v>
      </c>
      <c r="O426" s="25" t="s">
        <v>70</v>
      </c>
      <c r="P426" s="25" t="s">
        <v>70</v>
      </c>
      <c r="Q426" s="25" t="s">
        <v>70</v>
      </c>
      <c r="R426" s="21" t="s">
        <v>3456</v>
      </c>
      <c r="S426" s="25" t="s">
        <v>3456</v>
      </c>
      <c r="T426" s="23" t="s">
        <v>3456</v>
      </c>
      <c r="U426" s="25" t="s">
        <v>3456</v>
      </c>
      <c r="V426" s="25" t="s">
        <v>3456</v>
      </c>
      <c r="W426" s="25" t="s">
        <v>70</v>
      </c>
      <c r="X426" s="25" t="s">
        <v>3456</v>
      </c>
      <c r="Y426" s="25" t="s">
        <v>3456</v>
      </c>
      <c r="Z426" s="25" t="s">
        <v>3456</v>
      </c>
      <c r="AA426" s="25" t="s">
        <v>3456</v>
      </c>
      <c r="AB426" s="21" t="s">
        <v>3456</v>
      </c>
      <c r="AC426" s="51" t="s">
        <v>3456</v>
      </c>
    </row>
    <row r="427" spans="1:29" s="20" customFormat="1" ht="26.25" customHeight="1" x14ac:dyDescent="0.2">
      <c r="A427" s="19">
        <v>78535</v>
      </c>
      <c r="B427" s="20" t="s">
        <v>714</v>
      </c>
      <c r="C427" s="20" t="s">
        <v>715</v>
      </c>
      <c r="D427" s="20" t="s">
        <v>94</v>
      </c>
      <c r="E427" s="25" t="s">
        <v>60</v>
      </c>
      <c r="F427" s="25" t="s">
        <v>70</v>
      </c>
      <c r="G427" s="21">
        <v>43396</v>
      </c>
      <c r="H427" s="21"/>
      <c r="I427" s="22" t="s">
        <v>61</v>
      </c>
      <c r="J427" s="25" t="s">
        <v>70</v>
      </c>
      <c r="K427" s="27"/>
      <c r="L427" s="21"/>
      <c r="M427" s="33"/>
      <c r="N427" s="25" t="s">
        <v>3456</v>
      </c>
      <c r="O427" s="25" t="s">
        <v>70</v>
      </c>
      <c r="P427" s="25" t="s">
        <v>70</v>
      </c>
      <c r="Q427" s="25" t="s">
        <v>70</v>
      </c>
      <c r="R427" s="21" t="s">
        <v>3456</v>
      </c>
      <c r="S427" s="25" t="s">
        <v>3456</v>
      </c>
      <c r="T427" s="23" t="s">
        <v>3456</v>
      </c>
      <c r="U427" s="25" t="s">
        <v>70</v>
      </c>
      <c r="V427" s="25" t="s">
        <v>70</v>
      </c>
      <c r="W427" s="25" t="s">
        <v>70</v>
      </c>
      <c r="X427" s="25" t="s">
        <v>3456</v>
      </c>
      <c r="Y427" s="25" t="s">
        <v>3456</v>
      </c>
      <c r="Z427" s="25" t="s">
        <v>3456</v>
      </c>
      <c r="AA427" s="25" t="s">
        <v>3456</v>
      </c>
      <c r="AB427" s="21" t="s">
        <v>3456</v>
      </c>
      <c r="AC427" s="51" t="s">
        <v>3456</v>
      </c>
    </row>
    <row r="428" spans="1:29" s="20" customFormat="1" ht="26.25" customHeight="1" x14ac:dyDescent="0.2">
      <c r="A428" s="19">
        <v>63639</v>
      </c>
      <c r="B428" s="20" t="s">
        <v>2971</v>
      </c>
      <c r="C428" s="20" t="s">
        <v>2972</v>
      </c>
      <c r="D428" s="20" t="s">
        <v>2884</v>
      </c>
      <c r="E428" s="25" t="s">
        <v>1233</v>
      </c>
      <c r="F428" s="25" t="s">
        <v>70</v>
      </c>
      <c r="G428" s="21">
        <v>39688</v>
      </c>
      <c r="H428" s="21"/>
      <c r="I428" s="22" t="s">
        <v>61</v>
      </c>
      <c r="J428" s="25" t="s">
        <v>70</v>
      </c>
      <c r="K428" s="27"/>
      <c r="L428" s="21"/>
      <c r="M428" s="33"/>
      <c r="N428" s="25" t="s">
        <v>70</v>
      </c>
      <c r="O428" s="25" t="s">
        <v>70</v>
      </c>
      <c r="P428" s="25" t="s">
        <v>70</v>
      </c>
      <c r="Q428" s="25" t="s">
        <v>70</v>
      </c>
      <c r="R428" s="21" t="s">
        <v>3456</v>
      </c>
      <c r="S428" s="25" t="s">
        <v>3456</v>
      </c>
      <c r="T428" s="23" t="s">
        <v>3456</v>
      </c>
      <c r="U428" s="25" t="s">
        <v>3456</v>
      </c>
      <c r="V428" s="25" t="s">
        <v>3456</v>
      </c>
      <c r="W428" s="25" t="s">
        <v>70</v>
      </c>
      <c r="X428" s="25" t="s">
        <v>3456</v>
      </c>
      <c r="Y428" s="25" t="s">
        <v>3456</v>
      </c>
      <c r="Z428" s="25" t="s">
        <v>3456</v>
      </c>
      <c r="AA428" s="25" t="s">
        <v>3456</v>
      </c>
      <c r="AB428" s="21" t="s">
        <v>0</v>
      </c>
      <c r="AC428" s="51"/>
    </row>
    <row r="429" spans="1:29" s="20" customFormat="1" ht="26.25" customHeight="1" x14ac:dyDescent="0.2">
      <c r="A429" s="19">
        <v>79141</v>
      </c>
      <c r="B429" s="20" t="s">
        <v>92</v>
      </c>
      <c r="C429" s="20" t="s">
        <v>93</v>
      </c>
      <c r="D429" s="20" t="s">
        <v>94</v>
      </c>
      <c r="E429" s="25" t="s">
        <v>60</v>
      </c>
      <c r="F429" s="25" t="s">
        <v>70</v>
      </c>
      <c r="G429" s="21">
        <v>43795</v>
      </c>
      <c r="H429" s="21"/>
      <c r="I429" s="22" t="s">
        <v>61</v>
      </c>
      <c r="J429" s="25" t="s">
        <v>70</v>
      </c>
      <c r="K429" s="27"/>
      <c r="L429" s="21"/>
      <c r="M429" s="33"/>
      <c r="N429" s="25" t="s">
        <v>3456</v>
      </c>
      <c r="O429" s="25" t="s">
        <v>70</v>
      </c>
      <c r="P429" s="25" t="s">
        <v>70</v>
      </c>
      <c r="Q429" s="25" t="s">
        <v>70</v>
      </c>
      <c r="R429" s="21" t="s">
        <v>3456</v>
      </c>
      <c r="S429" s="25" t="s">
        <v>3456</v>
      </c>
      <c r="T429" s="23" t="s">
        <v>3456</v>
      </c>
      <c r="U429" s="25" t="s">
        <v>70</v>
      </c>
      <c r="V429" s="25" t="s">
        <v>70</v>
      </c>
      <c r="W429" s="25" t="s">
        <v>70</v>
      </c>
      <c r="X429" s="25" t="s">
        <v>3456</v>
      </c>
      <c r="Y429" s="25" t="s">
        <v>3456</v>
      </c>
      <c r="Z429" s="25" t="s">
        <v>3456</v>
      </c>
      <c r="AA429" s="25" t="s">
        <v>3456</v>
      </c>
      <c r="AB429" s="21" t="s">
        <v>3456</v>
      </c>
      <c r="AC429" s="51" t="s">
        <v>3456</v>
      </c>
    </row>
    <row r="430" spans="1:29" s="20" customFormat="1" ht="26.25" customHeight="1" x14ac:dyDescent="0.2">
      <c r="A430" s="19">
        <v>82150</v>
      </c>
      <c r="B430" s="20" t="s">
        <v>4542</v>
      </c>
      <c r="C430" s="20" t="s">
        <v>4543</v>
      </c>
      <c r="D430" s="20" t="s">
        <v>1271</v>
      </c>
      <c r="E430" s="25" t="s">
        <v>3987</v>
      </c>
      <c r="F430" s="25" t="s">
        <v>70</v>
      </c>
      <c r="G430" s="21">
        <v>39783</v>
      </c>
      <c r="H430" s="21"/>
      <c r="I430" s="22" t="s">
        <v>61</v>
      </c>
      <c r="J430" s="25" t="s">
        <v>70</v>
      </c>
      <c r="K430" s="27"/>
      <c r="L430" s="21"/>
      <c r="M430" s="33"/>
      <c r="N430" s="25" t="s">
        <v>70</v>
      </c>
      <c r="O430" s="25" t="s">
        <v>3456</v>
      </c>
      <c r="P430" s="25" t="s">
        <v>3456</v>
      </c>
      <c r="Q430" s="25" t="s">
        <v>70</v>
      </c>
      <c r="R430" s="21" t="s">
        <v>3456</v>
      </c>
      <c r="S430" s="25" t="s">
        <v>3456</v>
      </c>
      <c r="T430" s="23" t="s">
        <v>3456</v>
      </c>
      <c r="U430" s="25" t="s">
        <v>3456</v>
      </c>
      <c r="V430" s="25" t="s">
        <v>3456</v>
      </c>
      <c r="W430" s="25" t="s">
        <v>70</v>
      </c>
      <c r="X430" s="25" t="s">
        <v>3456</v>
      </c>
      <c r="Y430" s="25" t="s">
        <v>3456</v>
      </c>
      <c r="Z430" s="25" t="s">
        <v>3456</v>
      </c>
      <c r="AA430" s="25" t="s">
        <v>3456</v>
      </c>
      <c r="AB430" s="21" t="s">
        <v>3456</v>
      </c>
      <c r="AC430" s="51"/>
    </row>
    <row r="431" spans="1:29" s="20" customFormat="1" ht="26.25" customHeight="1" x14ac:dyDescent="0.2">
      <c r="A431" s="19">
        <v>64984</v>
      </c>
      <c r="B431" s="20" t="s">
        <v>1290</v>
      </c>
      <c r="C431" s="20" t="s">
        <v>1291</v>
      </c>
      <c r="D431" s="20" t="s">
        <v>1271</v>
      </c>
      <c r="E431" s="25" t="s">
        <v>4400</v>
      </c>
      <c r="F431" s="25" t="s">
        <v>70</v>
      </c>
      <c r="G431" s="21">
        <v>39325</v>
      </c>
      <c r="H431" s="21">
        <v>45077</v>
      </c>
      <c r="I431" s="22" t="s">
        <v>71</v>
      </c>
      <c r="J431" s="25" t="s">
        <v>3456</v>
      </c>
      <c r="K431" s="27"/>
      <c r="L431" s="21"/>
      <c r="M431" s="33"/>
      <c r="N431" s="25"/>
      <c r="O431" s="25"/>
      <c r="P431" s="25"/>
      <c r="Q431" s="25"/>
      <c r="R431" s="21"/>
      <c r="S431" s="25"/>
      <c r="T431" s="23"/>
      <c r="U431" s="25" t="s">
        <v>3456</v>
      </c>
      <c r="V431" s="25" t="s">
        <v>3456</v>
      </c>
      <c r="W431" s="25" t="s">
        <v>70</v>
      </c>
      <c r="X431" s="25" t="s">
        <v>3456</v>
      </c>
      <c r="Y431" s="25" t="s">
        <v>3456</v>
      </c>
      <c r="Z431" s="25" t="s">
        <v>3456</v>
      </c>
      <c r="AA431" s="25" t="s">
        <v>3456</v>
      </c>
      <c r="AB431" s="21" t="s">
        <v>3456</v>
      </c>
      <c r="AC431" s="51"/>
    </row>
    <row r="432" spans="1:29" s="20" customFormat="1" ht="26.25" customHeight="1" x14ac:dyDescent="0.2">
      <c r="A432" s="19">
        <v>67940</v>
      </c>
      <c r="B432" s="20" t="s">
        <v>1807</v>
      </c>
      <c r="C432" s="20" t="s">
        <v>1808</v>
      </c>
      <c r="D432" s="20" t="s">
        <v>130</v>
      </c>
      <c r="E432" s="25" t="s">
        <v>132</v>
      </c>
      <c r="F432" s="25" t="s">
        <v>70</v>
      </c>
      <c r="G432" s="21">
        <v>42902</v>
      </c>
      <c r="H432" s="21"/>
      <c r="I432" s="22" t="s">
        <v>61</v>
      </c>
      <c r="J432" s="25" t="s">
        <v>70</v>
      </c>
      <c r="K432" s="27"/>
      <c r="L432" s="21"/>
      <c r="M432" s="33"/>
      <c r="N432" s="25" t="s">
        <v>3456</v>
      </c>
      <c r="O432" s="25" t="s">
        <v>70</v>
      </c>
      <c r="P432" s="25" t="s">
        <v>70</v>
      </c>
      <c r="Q432" s="25" t="s">
        <v>70</v>
      </c>
      <c r="R432" s="21" t="s">
        <v>3456</v>
      </c>
      <c r="S432" s="25" t="s">
        <v>3456</v>
      </c>
      <c r="T432" s="23" t="s">
        <v>3456</v>
      </c>
      <c r="U432" s="25" t="s">
        <v>70</v>
      </c>
      <c r="V432" s="25" t="s">
        <v>70</v>
      </c>
      <c r="W432" s="25" t="s">
        <v>70</v>
      </c>
      <c r="X432" s="25" t="s">
        <v>3456</v>
      </c>
      <c r="Y432" s="25" t="s">
        <v>3456</v>
      </c>
      <c r="Z432" s="25" t="s">
        <v>3456</v>
      </c>
      <c r="AA432" s="25" t="s">
        <v>3456</v>
      </c>
      <c r="AB432" s="21" t="s">
        <v>3456</v>
      </c>
      <c r="AC432" s="51" t="s">
        <v>3456</v>
      </c>
    </row>
    <row r="433" spans="1:29" s="20" customFormat="1" ht="26.25" customHeight="1" x14ac:dyDescent="0.2">
      <c r="A433" s="19">
        <v>61711</v>
      </c>
      <c r="B433" s="20" t="s">
        <v>2874</v>
      </c>
      <c r="C433" s="20" t="s">
        <v>2875</v>
      </c>
      <c r="D433" s="20" t="s">
        <v>2876</v>
      </c>
      <c r="E433" s="25" t="s">
        <v>273</v>
      </c>
      <c r="F433" s="25" t="s">
        <v>70</v>
      </c>
      <c r="G433" s="21">
        <v>38870</v>
      </c>
      <c r="H433" s="21"/>
      <c r="I433" s="22" t="s">
        <v>61</v>
      </c>
      <c r="J433" s="25" t="s">
        <v>70</v>
      </c>
      <c r="K433" s="27"/>
      <c r="L433" s="21"/>
      <c r="M433" s="33"/>
      <c r="N433" s="25" t="s">
        <v>70</v>
      </c>
      <c r="O433" s="25" t="s">
        <v>70</v>
      </c>
      <c r="P433" s="25" t="s">
        <v>70</v>
      </c>
      <c r="Q433" s="25" t="s">
        <v>70</v>
      </c>
      <c r="R433" s="21" t="s">
        <v>3456</v>
      </c>
      <c r="S433" s="25" t="s">
        <v>3456</v>
      </c>
      <c r="T433" s="23" t="s">
        <v>3456</v>
      </c>
      <c r="U433" s="25" t="s">
        <v>70</v>
      </c>
      <c r="V433" s="25" t="s">
        <v>70</v>
      </c>
      <c r="W433" s="25" t="s">
        <v>70</v>
      </c>
      <c r="X433" s="25" t="s">
        <v>3456</v>
      </c>
      <c r="Y433" s="25" t="s">
        <v>3456</v>
      </c>
      <c r="Z433" s="25" t="s">
        <v>3456</v>
      </c>
      <c r="AA433" s="25" t="s">
        <v>3456</v>
      </c>
      <c r="AB433" s="21" t="s">
        <v>0</v>
      </c>
      <c r="AC433" s="51"/>
    </row>
    <row r="434" spans="1:29" s="20" customFormat="1" ht="26.25" customHeight="1" x14ac:dyDescent="0.2">
      <c r="A434" s="19">
        <v>67637</v>
      </c>
      <c r="B434" s="20" t="s">
        <v>597</v>
      </c>
      <c r="C434" s="20" t="s">
        <v>598</v>
      </c>
      <c r="D434" s="20" t="s">
        <v>501</v>
      </c>
      <c r="E434" s="25" t="s">
        <v>422</v>
      </c>
      <c r="F434" s="25" t="s">
        <v>70</v>
      </c>
      <c r="G434" s="21">
        <v>43227</v>
      </c>
      <c r="H434" s="21"/>
      <c r="I434" s="22" t="s">
        <v>61</v>
      </c>
      <c r="J434" s="25" t="s">
        <v>70</v>
      </c>
      <c r="K434" s="27"/>
      <c r="L434" s="21"/>
      <c r="M434" s="33"/>
      <c r="N434" s="25" t="s">
        <v>3456</v>
      </c>
      <c r="O434" s="25" t="s">
        <v>70</v>
      </c>
      <c r="P434" s="25" t="s">
        <v>70</v>
      </c>
      <c r="Q434" s="25" t="s">
        <v>70</v>
      </c>
      <c r="R434" s="21" t="s">
        <v>3456</v>
      </c>
      <c r="S434" s="25" t="s">
        <v>3456</v>
      </c>
      <c r="T434" s="23" t="s">
        <v>3456</v>
      </c>
      <c r="U434" s="25" t="s">
        <v>3456</v>
      </c>
      <c r="V434" s="25" t="s">
        <v>3456</v>
      </c>
      <c r="W434" s="25" t="s">
        <v>70</v>
      </c>
      <c r="X434" s="25" t="s">
        <v>3456</v>
      </c>
      <c r="Y434" s="25" t="s">
        <v>3456</v>
      </c>
      <c r="Z434" s="25" t="s">
        <v>3456</v>
      </c>
      <c r="AA434" s="25" t="s">
        <v>3456</v>
      </c>
      <c r="AB434" s="21" t="s">
        <v>3456</v>
      </c>
      <c r="AC434" s="51" t="s">
        <v>3456</v>
      </c>
    </row>
    <row r="435" spans="1:29" s="20" customFormat="1" ht="26.25" customHeight="1" x14ac:dyDescent="0.2">
      <c r="A435" s="19">
        <v>62171</v>
      </c>
      <c r="B435" s="20" t="s">
        <v>2016</v>
      </c>
      <c r="C435" s="20" t="s">
        <v>2017</v>
      </c>
      <c r="D435" s="20" t="s">
        <v>2018</v>
      </c>
      <c r="E435" s="25" t="s">
        <v>2019</v>
      </c>
      <c r="F435" s="25" t="s">
        <v>70</v>
      </c>
      <c r="G435" s="21">
        <v>38715</v>
      </c>
      <c r="H435" s="21"/>
      <c r="I435" s="22" t="s">
        <v>61</v>
      </c>
      <c r="J435" s="25" t="s">
        <v>70</v>
      </c>
      <c r="K435" s="27"/>
      <c r="L435" s="21"/>
      <c r="M435" s="33"/>
      <c r="N435" s="25" t="s">
        <v>70</v>
      </c>
      <c r="O435" s="25" t="s">
        <v>70</v>
      </c>
      <c r="P435" s="25" t="s">
        <v>70</v>
      </c>
      <c r="Q435" s="25" t="s">
        <v>70</v>
      </c>
      <c r="R435" s="21" t="s">
        <v>3456</v>
      </c>
      <c r="S435" s="25" t="s">
        <v>3456</v>
      </c>
      <c r="T435" s="23" t="s">
        <v>3456</v>
      </c>
      <c r="U435" s="25" t="s">
        <v>70</v>
      </c>
      <c r="V435" s="25" t="s">
        <v>70</v>
      </c>
      <c r="W435" s="25" t="s">
        <v>70</v>
      </c>
      <c r="X435" s="25" t="s">
        <v>3456</v>
      </c>
      <c r="Y435" s="25" t="s">
        <v>3456</v>
      </c>
      <c r="Z435" s="25" t="s">
        <v>3456</v>
      </c>
      <c r="AA435" s="25" t="s">
        <v>3456</v>
      </c>
      <c r="AB435" s="21" t="s">
        <v>3456</v>
      </c>
      <c r="AC435" s="51" t="s">
        <v>3456</v>
      </c>
    </row>
    <row r="436" spans="1:29" s="20" customFormat="1" ht="26.25" customHeight="1" x14ac:dyDescent="0.2">
      <c r="A436" s="19">
        <v>67259</v>
      </c>
      <c r="B436" s="20" t="s">
        <v>882</v>
      </c>
      <c r="C436" s="20" t="s">
        <v>883</v>
      </c>
      <c r="D436" s="20" t="s">
        <v>884</v>
      </c>
      <c r="E436" s="25" t="s">
        <v>258</v>
      </c>
      <c r="F436" s="25" t="s">
        <v>70</v>
      </c>
      <c r="G436" s="21">
        <v>42521</v>
      </c>
      <c r="H436" s="21"/>
      <c r="I436" s="22" t="s">
        <v>61</v>
      </c>
      <c r="J436" s="25" t="s">
        <v>70</v>
      </c>
      <c r="K436" s="27"/>
      <c r="L436" s="21"/>
      <c r="M436" s="33"/>
      <c r="N436" s="25" t="s">
        <v>3456</v>
      </c>
      <c r="O436" s="25" t="s">
        <v>3456</v>
      </c>
      <c r="P436" s="25" t="s">
        <v>70</v>
      </c>
      <c r="Q436" s="25" t="s">
        <v>70</v>
      </c>
      <c r="R436" s="21" t="s">
        <v>3456</v>
      </c>
      <c r="S436" s="25" t="s">
        <v>3456</v>
      </c>
      <c r="T436" s="23" t="s">
        <v>3456</v>
      </c>
      <c r="U436" s="25" t="s">
        <v>3456</v>
      </c>
      <c r="V436" s="25" t="s">
        <v>70</v>
      </c>
      <c r="W436" s="25" t="s">
        <v>70</v>
      </c>
      <c r="X436" s="25" t="s">
        <v>3456</v>
      </c>
      <c r="Y436" s="25" t="s">
        <v>3456</v>
      </c>
      <c r="Z436" s="25" t="s">
        <v>3456</v>
      </c>
      <c r="AA436" s="25" t="s">
        <v>3456</v>
      </c>
      <c r="AB436" s="21" t="s">
        <v>3456</v>
      </c>
      <c r="AC436" s="51" t="s">
        <v>3456</v>
      </c>
    </row>
    <row r="437" spans="1:29" s="20" customFormat="1" ht="26.25" customHeight="1" x14ac:dyDescent="0.2">
      <c r="A437" s="19">
        <v>64886</v>
      </c>
      <c r="B437" s="20" t="s">
        <v>3392</v>
      </c>
      <c r="C437" s="20" t="s">
        <v>3393</v>
      </c>
      <c r="D437" s="20" t="s">
        <v>1675</v>
      </c>
      <c r="E437" s="25" t="s">
        <v>3501</v>
      </c>
      <c r="F437" s="25" t="s">
        <v>70</v>
      </c>
      <c r="G437" s="21">
        <v>40855</v>
      </c>
      <c r="H437" s="21"/>
      <c r="I437" s="22" t="s">
        <v>61</v>
      </c>
      <c r="J437" s="25" t="s">
        <v>70</v>
      </c>
      <c r="K437" s="27"/>
      <c r="L437" s="21"/>
      <c r="M437" s="33"/>
      <c r="N437" s="25" t="s">
        <v>3456</v>
      </c>
      <c r="O437" s="25" t="s">
        <v>70</v>
      </c>
      <c r="P437" s="25" t="s">
        <v>70</v>
      </c>
      <c r="Q437" s="25" t="s">
        <v>70</v>
      </c>
      <c r="R437" s="21" t="s">
        <v>3456</v>
      </c>
      <c r="S437" s="25" t="s">
        <v>3456</v>
      </c>
      <c r="T437" s="23" t="s">
        <v>3456</v>
      </c>
      <c r="U437" s="25" t="s">
        <v>70</v>
      </c>
      <c r="V437" s="25" t="s">
        <v>70</v>
      </c>
      <c r="W437" s="25" t="s">
        <v>70</v>
      </c>
      <c r="X437" s="25" t="s">
        <v>3456</v>
      </c>
      <c r="Y437" s="25" t="s">
        <v>3456</v>
      </c>
      <c r="Z437" s="25" t="s">
        <v>3456</v>
      </c>
      <c r="AA437" s="25" t="s">
        <v>3456</v>
      </c>
      <c r="AB437" s="21" t="s">
        <v>3456</v>
      </c>
      <c r="AC437" s="51" t="s">
        <v>3456</v>
      </c>
    </row>
    <row r="438" spans="1:29" s="20" customFormat="1" ht="26.25" customHeight="1" x14ac:dyDescent="0.2">
      <c r="A438" s="19">
        <v>64784</v>
      </c>
      <c r="B438" s="20" t="s">
        <v>313</v>
      </c>
      <c r="C438" s="20" t="s">
        <v>314</v>
      </c>
      <c r="D438" s="20" t="s">
        <v>149</v>
      </c>
      <c r="E438" s="25" t="s">
        <v>133</v>
      </c>
      <c r="F438" s="25" t="s">
        <v>151</v>
      </c>
      <c r="G438" s="21">
        <v>40527</v>
      </c>
      <c r="H438" s="21"/>
      <c r="I438" s="22" t="s">
        <v>61</v>
      </c>
      <c r="J438" s="25" t="s">
        <v>70</v>
      </c>
      <c r="K438" s="27"/>
      <c r="L438" s="21"/>
      <c r="M438" s="33"/>
      <c r="N438" s="25" t="s">
        <v>3456</v>
      </c>
      <c r="O438" s="25" t="s">
        <v>70</v>
      </c>
      <c r="P438" s="25" t="s">
        <v>70</v>
      </c>
      <c r="Q438" s="25" t="s">
        <v>70</v>
      </c>
      <c r="R438" s="21" t="s">
        <v>3456</v>
      </c>
      <c r="S438" s="25" t="s">
        <v>3456</v>
      </c>
      <c r="T438" s="23" t="s">
        <v>3456</v>
      </c>
      <c r="U438" s="25" t="s">
        <v>3456</v>
      </c>
      <c r="V438" s="25" t="s">
        <v>70</v>
      </c>
      <c r="W438" s="25" t="s">
        <v>70</v>
      </c>
      <c r="X438" s="25" t="s">
        <v>3456</v>
      </c>
      <c r="Y438" s="25" t="s">
        <v>3456</v>
      </c>
      <c r="Z438" s="25" t="s">
        <v>3456</v>
      </c>
      <c r="AA438" s="25" t="s">
        <v>3456</v>
      </c>
      <c r="AB438" s="21" t="s">
        <v>3456</v>
      </c>
      <c r="AC438" s="51" t="s">
        <v>3456</v>
      </c>
    </row>
    <row r="439" spans="1:29" s="20" customFormat="1" ht="26.25" customHeight="1" x14ac:dyDescent="0.2">
      <c r="A439" s="19">
        <v>67195</v>
      </c>
      <c r="B439" s="20" t="s">
        <v>1401</v>
      </c>
      <c r="C439" s="20" t="s">
        <v>1402</v>
      </c>
      <c r="D439" s="20" t="s">
        <v>1403</v>
      </c>
      <c r="E439" s="25" t="s">
        <v>818</v>
      </c>
      <c r="F439" s="25" t="s">
        <v>70</v>
      </c>
      <c r="G439" s="21">
        <v>42291</v>
      </c>
      <c r="H439" s="21"/>
      <c r="I439" s="22" t="s">
        <v>61</v>
      </c>
      <c r="J439" s="25" t="s">
        <v>70</v>
      </c>
      <c r="K439" s="27"/>
      <c r="L439" s="21"/>
      <c r="M439" s="33"/>
      <c r="N439" s="25" t="s">
        <v>70</v>
      </c>
      <c r="O439" s="25" t="s">
        <v>3456</v>
      </c>
      <c r="P439" s="25" t="s">
        <v>70</v>
      </c>
      <c r="Q439" s="25" t="s">
        <v>70</v>
      </c>
      <c r="R439" s="21" t="s">
        <v>3456</v>
      </c>
      <c r="S439" s="25" t="s">
        <v>3456</v>
      </c>
      <c r="T439" s="23" t="s">
        <v>3456</v>
      </c>
      <c r="U439" s="25" t="s">
        <v>70</v>
      </c>
      <c r="V439" s="25" t="s">
        <v>70</v>
      </c>
      <c r="W439" s="25" t="s">
        <v>70</v>
      </c>
      <c r="X439" s="25" t="s">
        <v>3456</v>
      </c>
      <c r="Y439" s="25" t="s">
        <v>3456</v>
      </c>
      <c r="Z439" s="25" t="s">
        <v>3456</v>
      </c>
      <c r="AA439" s="25" t="s">
        <v>3456</v>
      </c>
      <c r="AB439" s="21" t="s">
        <v>3456</v>
      </c>
      <c r="AC439" s="51" t="s">
        <v>3456</v>
      </c>
    </row>
    <row r="440" spans="1:29" s="20" customFormat="1" ht="26.25" customHeight="1" x14ac:dyDescent="0.2">
      <c r="A440" s="19">
        <v>78289</v>
      </c>
      <c r="B440" s="20" t="s">
        <v>1815</v>
      </c>
      <c r="C440" s="20" t="s">
        <v>1816</v>
      </c>
      <c r="D440" s="20" t="s">
        <v>1101</v>
      </c>
      <c r="E440" s="25" t="s">
        <v>1041</v>
      </c>
      <c r="F440" s="25" t="s">
        <v>70</v>
      </c>
      <c r="G440" s="21">
        <v>43279</v>
      </c>
      <c r="H440" s="21"/>
      <c r="I440" s="22" t="s">
        <v>61</v>
      </c>
      <c r="J440" s="25" t="s">
        <v>70</v>
      </c>
      <c r="K440" s="27"/>
      <c r="L440" s="21"/>
      <c r="M440" s="33"/>
      <c r="N440" s="25" t="s">
        <v>3456</v>
      </c>
      <c r="O440" s="25" t="s">
        <v>3456</v>
      </c>
      <c r="P440" s="25" t="s">
        <v>70</v>
      </c>
      <c r="Q440" s="25" t="s">
        <v>70</v>
      </c>
      <c r="R440" s="21" t="s">
        <v>3456</v>
      </c>
      <c r="S440" s="25" t="s">
        <v>3456</v>
      </c>
      <c r="T440" s="23" t="s">
        <v>3456</v>
      </c>
      <c r="U440" s="25" t="s">
        <v>3456</v>
      </c>
      <c r="V440" s="25" t="s">
        <v>70</v>
      </c>
      <c r="W440" s="25" t="s">
        <v>70</v>
      </c>
      <c r="X440" s="25" t="s">
        <v>3456</v>
      </c>
      <c r="Y440" s="25" t="s">
        <v>3456</v>
      </c>
      <c r="Z440" s="25" t="s">
        <v>3456</v>
      </c>
      <c r="AA440" s="25" t="s">
        <v>3456</v>
      </c>
      <c r="AB440" s="21" t="s">
        <v>3456</v>
      </c>
      <c r="AC440" s="51" t="s">
        <v>3456</v>
      </c>
    </row>
    <row r="441" spans="1:29" s="20" customFormat="1" ht="26.25" customHeight="1" x14ac:dyDescent="0.2">
      <c r="A441" s="19">
        <v>62940</v>
      </c>
      <c r="B441" s="20" t="s">
        <v>2200</v>
      </c>
      <c r="C441" s="20" t="s">
        <v>2201</v>
      </c>
      <c r="D441" s="20" t="s">
        <v>2202</v>
      </c>
      <c r="E441" s="25" t="s">
        <v>3591</v>
      </c>
      <c r="F441" s="25" t="s">
        <v>70</v>
      </c>
      <c r="G441" s="21">
        <v>39437</v>
      </c>
      <c r="H441" s="21">
        <v>45016</v>
      </c>
      <c r="I441" s="22" t="s">
        <v>71</v>
      </c>
      <c r="J441" s="25" t="s">
        <v>3456</v>
      </c>
      <c r="K441" s="27"/>
      <c r="L441" s="21"/>
      <c r="M441" s="33"/>
      <c r="N441" s="25"/>
      <c r="O441" s="25"/>
      <c r="P441" s="25"/>
      <c r="Q441" s="25"/>
      <c r="R441" s="21"/>
      <c r="S441" s="25"/>
      <c r="T441" s="23"/>
      <c r="U441" s="25" t="s">
        <v>3456</v>
      </c>
      <c r="V441" s="25" t="s">
        <v>3456</v>
      </c>
      <c r="W441" s="25" t="s">
        <v>70</v>
      </c>
      <c r="X441" s="25" t="s">
        <v>3456</v>
      </c>
      <c r="Y441" s="25" t="s">
        <v>3456</v>
      </c>
      <c r="Z441" s="25" t="s">
        <v>3456</v>
      </c>
      <c r="AA441" s="25" t="s">
        <v>3456</v>
      </c>
      <c r="AB441" s="21" t="s">
        <v>3456</v>
      </c>
      <c r="AC441" s="51" t="s">
        <v>3456</v>
      </c>
    </row>
    <row r="442" spans="1:29" s="20" customFormat="1" ht="26.25" customHeight="1" x14ac:dyDescent="0.2">
      <c r="A442" s="19">
        <v>67997</v>
      </c>
      <c r="B442" s="20" t="s">
        <v>608</v>
      </c>
      <c r="C442" s="20" t="s">
        <v>609</v>
      </c>
      <c r="D442" s="20" t="s">
        <v>4253</v>
      </c>
      <c r="E442" s="25" t="s">
        <v>435</v>
      </c>
      <c r="F442" s="25" t="s">
        <v>70</v>
      </c>
      <c r="G442" s="21">
        <v>43273</v>
      </c>
      <c r="H442" s="21"/>
      <c r="I442" s="22" t="s">
        <v>61</v>
      </c>
      <c r="J442" s="25" t="s">
        <v>70</v>
      </c>
      <c r="K442" s="27"/>
      <c r="L442" s="21"/>
      <c r="M442" s="33"/>
      <c r="N442" s="25" t="s">
        <v>3456</v>
      </c>
      <c r="O442" s="25" t="s">
        <v>3456</v>
      </c>
      <c r="P442" s="25" t="s">
        <v>70</v>
      </c>
      <c r="Q442" s="25" t="s">
        <v>70</v>
      </c>
      <c r="R442" s="21" t="s">
        <v>3456</v>
      </c>
      <c r="S442" s="25" t="s">
        <v>3456</v>
      </c>
      <c r="T442" s="23" t="s">
        <v>3456</v>
      </c>
      <c r="U442" s="25" t="s">
        <v>3456</v>
      </c>
      <c r="V442" s="25" t="s">
        <v>70</v>
      </c>
      <c r="W442" s="25" t="s">
        <v>70</v>
      </c>
      <c r="X442" s="25" t="s">
        <v>3456</v>
      </c>
      <c r="Y442" s="25" t="s">
        <v>3456</v>
      </c>
      <c r="Z442" s="25" t="s">
        <v>3456</v>
      </c>
      <c r="AA442" s="25" t="s">
        <v>3456</v>
      </c>
      <c r="AB442" s="21" t="s">
        <v>3456</v>
      </c>
      <c r="AC442" s="51" t="s">
        <v>3456</v>
      </c>
    </row>
    <row r="443" spans="1:29" s="20" customFormat="1" ht="26.25" customHeight="1" x14ac:dyDescent="0.2">
      <c r="A443" s="19">
        <v>78809</v>
      </c>
      <c r="B443" s="20" t="s">
        <v>613</v>
      </c>
      <c r="C443" s="20" t="s">
        <v>614</v>
      </c>
      <c r="D443" s="20" t="s">
        <v>4253</v>
      </c>
      <c r="E443" s="25" t="s">
        <v>435</v>
      </c>
      <c r="F443" s="25" t="s">
        <v>70</v>
      </c>
      <c r="G443" s="21">
        <v>43643</v>
      </c>
      <c r="H443" s="21"/>
      <c r="I443" s="22" t="s">
        <v>61</v>
      </c>
      <c r="J443" s="25" t="s">
        <v>70</v>
      </c>
      <c r="K443" s="27"/>
      <c r="L443" s="21"/>
      <c r="M443" s="33"/>
      <c r="N443" s="25" t="s">
        <v>3456</v>
      </c>
      <c r="O443" s="25" t="s">
        <v>70</v>
      </c>
      <c r="P443" s="25" t="s">
        <v>70</v>
      </c>
      <c r="Q443" s="25" t="s">
        <v>70</v>
      </c>
      <c r="R443" s="21" t="s">
        <v>3456</v>
      </c>
      <c r="S443" s="25" t="s">
        <v>3456</v>
      </c>
      <c r="T443" s="23" t="s">
        <v>3456</v>
      </c>
      <c r="U443" s="25" t="s">
        <v>3456</v>
      </c>
      <c r="V443" s="25" t="s">
        <v>70</v>
      </c>
      <c r="W443" s="25" t="s">
        <v>70</v>
      </c>
      <c r="X443" s="25" t="s">
        <v>3456</v>
      </c>
      <c r="Y443" s="25" t="s">
        <v>3456</v>
      </c>
      <c r="Z443" s="25" t="s">
        <v>3456</v>
      </c>
      <c r="AA443" s="25" t="s">
        <v>3456</v>
      </c>
      <c r="AB443" s="21" t="s">
        <v>3456</v>
      </c>
      <c r="AC443" s="51" t="s">
        <v>3456</v>
      </c>
    </row>
    <row r="444" spans="1:29" s="20" customFormat="1" ht="26.25" customHeight="1" x14ac:dyDescent="0.2">
      <c r="A444" s="19">
        <v>78664</v>
      </c>
      <c r="B444" s="20" t="s">
        <v>4255</v>
      </c>
      <c r="C444" s="20" t="s">
        <v>4254</v>
      </c>
      <c r="D444" s="20" t="s">
        <v>4253</v>
      </c>
      <c r="E444" s="25" t="s">
        <v>435</v>
      </c>
      <c r="F444" s="25" t="s">
        <v>70</v>
      </c>
      <c r="G444" s="21">
        <v>44741</v>
      </c>
      <c r="H444" s="21"/>
      <c r="I444" s="22" t="s">
        <v>71</v>
      </c>
      <c r="J444" s="25" t="s">
        <v>3456</v>
      </c>
      <c r="K444" s="27" t="s">
        <v>4280</v>
      </c>
      <c r="L444" s="21" t="s">
        <v>3456</v>
      </c>
      <c r="M444" s="33"/>
      <c r="N444" s="25"/>
      <c r="O444" s="25"/>
      <c r="P444" s="25"/>
      <c r="Q444" s="25"/>
      <c r="R444" s="21"/>
      <c r="S444" s="25"/>
      <c r="T444" s="23"/>
      <c r="U444" s="25" t="s">
        <v>3456</v>
      </c>
      <c r="V444" s="25" t="s">
        <v>3456</v>
      </c>
      <c r="W444" s="25" t="s">
        <v>70</v>
      </c>
      <c r="X444" s="25" t="s">
        <v>3456</v>
      </c>
      <c r="Y444" s="25" t="s">
        <v>3456</v>
      </c>
      <c r="Z444" s="25" t="s">
        <v>3456</v>
      </c>
      <c r="AA444" s="25" t="s">
        <v>3456</v>
      </c>
      <c r="AB444" s="21" t="s">
        <v>3456</v>
      </c>
      <c r="AC444" s="51" t="s">
        <v>3456</v>
      </c>
    </row>
    <row r="445" spans="1:29" s="20" customFormat="1" ht="26.25" customHeight="1" x14ac:dyDescent="0.2">
      <c r="A445" s="19">
        <v>80574</v>
      </c>
      <c r="B445" s="20" t="s">
        <v>4378</v>
      </c>
      <c r="C445" s="20" t="s">
        <v>4379</v>
      </c>
      <c r="D445" s="20" t="s">
        <v>512</v>
      </c>
      <c r="E445" s="25" t="s">
        <v>114</v>
      </c>
      <c r="F445" s="25" t="s">
        <v>70</v>
      </c>
      <c r="G445" s="21">
        <v>45188</v>
      </c>
      <c r="H445" s="21"/>
      <c r="I445" s="22" t="s">
        <v>61</v>
      </c>
      <c r="J445" s="25" t="s">
        <v>3456</v>
      </c>
      <c r="K445" s="27"/>
      <c r="L445" s="21"/>
      <c r="M445" s="33"/>
      <c r="N445" s="25" t="s">
        <v>3456</v>
      </c>
      <c r="O445" s="25" t="s">
        <v>3456</v>
      </c>
      <c r="P445" s="25" t="s">
        <v>3456</v>
      </c>
      <c r="Q445" s="25" t="s">
        <v>3456</v>
      </c>
      <c r="R445" s="21" t="s">
        <v>3456</v>
      </c>
      <c r="S445" s="25" t="s">
        <v>3456</v>
      </c>
      <c r="T445" s="23" t="s">
        <v>3456</v>
      </c>
      <c r="U445" s="25" t="s">
        <v>3456</v>
      </c>
      <c r="V445" s="25" t="s">
        <v>3456</v>
      </c>
      <c r="W445" s="25" t="s">
        <v>70</v>
      </c>
      <c r="X445" s="25" t="s">
        <v>3456</v>
      </c>
      <c r="Y445" s="25" t="s">
        <v>3456</v>
      </c>
      <c r="Z445" s="25" t="s">
        <v>3456</v>
      </c>
      <c r="AA445" s="25" t="s">
        <v>3456</v>
      </c>
      <c r="AB445" s="21" t="s">
        <v>3456</v>
      </c>
      <c r="AC445" s="51" t="s">
        <v>3456</v>
      </c>
    </row>
    <row r="446" spans="1:29" s="20" customFormat="1" ht="26.25" customHeight="1" x14ac:dyDescent="0.2">
      <c r="A446" s="19">
        <v>66676</v>
      </c>
      <c r="B446" s="20" t="s">
        <v>760</v>
      </c>
      <c r="C446" s="20" t="s">
        <v>761</v>
      </c>
      <c r="D446" s="20" t="s">
        <v>762</v>
      </c>
      <c r="E446" s="25" t="s">
        <v>132</v>
      </c>
      <c r="F446" s="25" t="s">
        <v>70</v>
      </c>
      <c r="G446" s="21">
        <v>42102</v>
      </c>
      <c r="H446" s="21"/>
      <c r="I446" s="22" t="s">
        <v>61</v>
      </c>
      <c r="J446" s="25" t="s">
        <v>70</v>
      </c>
      <c r="K446" s="27"/>
      <c r="L446" s="21"/>
      <c r="M446" s="33"/>
      <c r="N446" s="25" t="s">
        <v>3456</v>
      </c>
      <c r="O446" s="25" t="s">
        <v>3456</v>
      </c>
      <c r="P446" s="25" t="s">
        <v>70</v>
      </c>
      <c r="Q446" s="25" t="s">
        <v>70</v>
      </c>
      <c r="R446" s="21" t="s">
        <v>3456</v>
      </c>
      <c r="S446" s="25" t="s">
        <v>3456</v>
      </c>
      <c r="T446" s="23" t="s">
        <v>3456</v>
      </c>
      <c r="U446" s="25" t="s">
        <v>70</v>
      </c>
      <c r="V446" s="25" t="s">
        <v>70</v>
      </c>
      <c r="W446" s="25" t="s">
        <v>70</v>
      </c>
      <c r="X446" s="25" t="s">
        <v>3456</v>
      </c>
      <c r="Y446" s="25" t="s">
        <v>3456</v>
      </c>
      <c r="Z446" s="25" t="s">
        <v>3456</v>
      </c>
      <c r="AA446" s="25" t="s">
        <v>3456</v>
      </c>
      <c r="AB446" s="21" t="s">
        <v>3456</v>
      </c>
      <c r="AC446" s="51" t="s">
        <v>3456</v>
      </c>
    </row>
    <row r="447" spans="1:29" s="20" customFormat="1" ht="26.25" customHeight="1" x14ac:dyDescent="0.2">
      <c r="A447" s="19">
        <v>79286</v>
      </c>
      <c r="B447" s="20" t="s">
        <v>2710</v>
      </c>
      <c r="C447" s="20" t="s">
        <v>2711</v>
      </c>
      <c r="D447" s="20" t="s">
        <v>2712</v>
      </c>
      <c r="E447" s="25" t="s">
        <v>102</v>
      </c>
      <c r="F447" s="25" t="s">
        <v>70</v>
      </c>
      <c r="G447" s="21">
        <v>44112</v>
      </c>
      <c r="H447" s="21"/>
      <c r="I447" s="22" t="s">
        <v>61</v>
      </c>
      <c r="J447" s="25" t="s">
        <v>70</v>
      </c>
      <c r="K447" s="27"/>
      <c r="L447" s="21"/>
      <c r="M447" s="33"/>
      <c r="N447" s="25" t="s">
        <v>3456</v>
      </c>
      <c r="O447" s="25" t="s">
        <v>70</v>
      </c>
      <c r="P447" s="25" t="s">
        <v>70</v>
      </c>
      <c r="Q447" s="25" t="s">
        <v>70</v>
      </c>
      <c r="R447" s="21" t="s">
        <v>3456</v>
      </c>
      <c r="S447" s="25" t="s">
        <v>3456</v>
      </c>
      <c r="T447" s="23" t="s">
        <v>3456</v>
      </c>
      <c r="U447" s="25" t="s">
        <v>70</v>
      </c>
      <c r="V447" s="25" t="s">
        <v>70</v>
      </c>
      <c r="W447" s="25" t="s">
        <v>70</v>
      </c>
      <c r="X447" s="25" t="s">
        <v>3456</v>
      </c>
      <c r="Y447" s="25" t="s">
        <v>3456</v>
      </c>
      <c r="Z447" s="25" t="s">
        <v>3456</v>
      </c>
      <c r="AA447" s="25" t="s">
        <v>3456</v>
      </c>
      <c r="AB447" s="21" t="s">
        <v>3456</v>
      </c>
      <c r="AC447" s="51" t="s">
        <v>3456</v>
      </c>
    </row>
    <row r="448" spans="1:29" s="20" customFormat="1" ht="26.25" customHeight="1" x14ac:dyDescent="0.2">
      <c r="A448" s="19">
        <v>67618</v>
      </c>
      <c r="B448" s="20" t="s">
        <v>3188</v>
      </c>
      <c r="C448" s="20" t="s">
        <v>3189</v>
      </c>
      <c r="D448" s="20" t="s">
        <v>3528</v>
      </c>
      <c r="E448" s="25" t="s">
        <v>2295</v>
      </c>
      <c r="F448" s="25" t="s">
        <v>70</v>
      </c>
      <c r="G448" s="21">
        <v>42660</v>
      </c>
      <c r="H448" s="21"/>
      <c r="I448" s="22" t="s">
        <v>61</v>
      </c>
      <c r="J448" s="25" t="s">
        <v>70</v>
      </c>
      <c r="K448" s="27"/>
      <c r="L448" s="21"/>
      <c r="M448" s="33"/>
      <c r="N448" s="25" t="s">
        <v>3456</v>
      </c>
      <c r="O448" s="25" t="s">
        <v>70</v>
      </c>
      <c r="P448" s="25" t="s">
        <v>70</v>
      </c>
      <c r="Q448" s="25" t="s">
        <v>70</v>
      </c>
      <c r="R448" s="21" t="s">
        <v>3456</v>
      </c>
      <c r="S448" s="25" t="s">
        <v>3456</v>
      </c>
      <c r="T448" s="23" t="s">
        <v>3456</v>
      </c>
      <c r="U448" s="25" t="s">
        <v>70</v>
      </c>
      <c r="V448" s="25" t="s">
        <v>70</v>
      </c>
      <c r="W448" s="25" t="s">
        <v>70</v>
      </c>
      <c r="X448" s="25" t="s">
        <v>3456</v>
      </c>
      <c r="Y448" s="25" t="s">
        <v>3456</v>
      </c>
      <c r="Z448" s="25" t="s">
        <v>3456</v>
      </c>
      <c r="AA448" s="25" t="s">
        <v>3456</v>
      </c>
      <c r="AB448" s="21" t="s">
        <v>3456</v>
      </c>
      <c r="AC448" s="51" t="s">
        <v>3456</v>
      </c>
    </row>
    <row r="449" spans="1:29" s="20" customFormat="1" ht="26.25" customHeight="1" x14ac:dyDescent="0.2">
      <c r="A449" s="19">
        <v>81343</v>
      </c>
      <c r="B449" s="20" t="s">
        <v>4619</v>
      </c>
      <c r="C449" s="20" t="s">
        <v>4620</v>
      </c>
      <c r="D449" s="20" t="s">
        <v>4137</v>
      </c>
      <c r="E449" s="25" t="s">
        <v>137</v>
      </c>
      <c r="F449" s="25" t="s">
        <v>70</v>
      </c>
      <c r="G449" s="21">
        <v>45217</v>
      </c>
      <c r="H449" s="21"/>
      <c r="I449" s="22" t="s">
        <v>61</v>
      </c>
      <c r="J449" s="25" t="s">
        <v>3456</v>
      </c>
      <c r="K449" s="27"/>
      <c r="L449" s="21"/>
      <c r="M449" s="33"/>
      <c r="N449" s="25" t="s">
        <v>3456</v>
      </c>
      <c r="O449" s="25" t="s">
        <v>3456</v>
      </c>
      <c r="P449" s="25" t="s">
        <v>3456</v>
      </c>
      <c r="Q449" s="25" t="s">
        <v>70</v>
      </c>
      <c r="R449" s="21" t="s">
        <v>3456</v>
      </c>
      <c r="S449" s="25" t="s">
        <v>3456</v>
      </c>
      <c r="T449" s="23" t="s">
        <v>3456</v>
      </c>
      <c r="U449" s="25" t="s">
        <v>3456</v>
      </c>
      <c r="V449" s="25" t="s">
        <v>3456</v>
      </c>
      <c r="W449" s="25" t="s">
        <v>70</v>
      </c>
      <c r="X449" s="25" t="s">
        <v>3456</v>
      </c>
      <c r="Y449" s="25" t="s">
        <v>3456</v>
      </c>
      <c r="Z449" s="25" t="s">
        <v>3456</v>
      </c>
      <c r="AA449" s="25" t="s">
        <v>3456</v>
      </c>
      <c r="AB449" s="21" t="s">
        <v>3456</v>
      </c>
      <c r="AC449" s="51" t="s">
        <v>3456</v>
      </c>
    </row>
    <row r="450" spans="1:29" s="20" customFormat="1" ht="26.25" customHeight="1" x14ac:dyDescent="0.2">
      <c r="A450" s="19">
        <v>60720</v>
      </c>
      <c r="B450" s="20" t="s">
        <v>418</v>
      </c>
      <c r="C450" s="20" t="s">
        <v>419</v>
      </c>
      <c r="D450" s="20" t="s">
        <v>420</v>
      </c>
      <c r="E450" s="25" t="s">
        <v>422</v>
      </c>
      <c r="F450" s="25" t="s">
        <v>70</v>
      </c>
      <c r="G450" s="21">
        <v>37561</v>
      </c>
      <c r="H450" s="21"/>
      <c r="I450" s="22" t="s">
        <v>61</v>
      </c>
      <c r="J450" s="25" t="s">
        <v>70</v>
      </c>
      <c r="K450" s="27"/>
      <c r="L450" s="21"/>
      <c r="M450" s="33"/>
      <c r="N450" s="25" t="s">
        <v>70</v>
      </c>
      <c r="O450" s="25" t="s">
        <v>70</v>
      </c>
      <c r="P450" s="25" t="s">
        <v>70</v>
      </c>
      <c r="Q450" s="25" t="s">
        <v>70</v>
      </c>
      <c r="R450" s="21" t="s">
        <v>3456</v>
      </c>
      <c r="S450" s="25" t="s">
        <v>3456</v>
      </c>
      <c r="T450" s="23" t="s">
        <v>3456</v>
      </c>
      <c r="U450" s="25" t="s">
        <v>3456</v>
      </c>
      <c r="V450" s="25" t="s">
        <v>3456</v>
      </c>
      <c r="W450" s="25" t="s">
        <v>70</v>
      </c>
      <c r="X450" s="25" t="s">
        <v>3456</v>
      </c>
      <c r="Y450" s="25" t="s">
        <v>3456</v>
      </c>
      <c r="Z450" s="25" t="s">
        <v>3456</v>
      </c>
      <c r="AA450" s="25" t="s">
        <v>3456</v>
      </c>
      <c r="AB450" s="21" t="s">
        <v>0</v>
      </c>
      <c r="AC450" s="51" t="s">
        <v>3456</v>
      </c>
    </row>
    <row r="451" spans="1:29" s="20" customFormat="1" ht="26.25" customHeight="1" x14ac:dyDescent="0.2">
      <c r="A451" s="19">
        <v>79095</v>
      </c>
      <c r="B451" s="20" t="s">
        <v>625</v>
      </c>
      <c r="C451" s="20" t="s">
        <v>626</v>
      </c>
      <c r="D451" s="20" t="s">
        <v>501</v>
      </c>
      <c r="E451" s="25" t="s">
        <v>422</v>
      </c>
      <c r="F451" s="25" t="s">
        <v>70</v>
      </c>
      <c r="G451" s="21">
        <v>43909</v>
      </c>
      <c r="H451" s="21"/>
      <c r="I451" s="22" t="s">
        <v>61</v>
      </c>
      <c r="J451" s="25" t="s">
        <v>70</v>
      </c>
      <c r="K451" s="27"/>
      <c r="L451" s="21"/>
      <c r="M451" s="33"/>
      <c r="N451" s="25" t="s">
        <v>3456</v>
      </c>
      <c r="O451" s="25" t="s">
        <v>3456</v>
      </c>
      <c r="P451" s="25" t="s">
        <v>70</v>
      </c>
      <c r="Q451" s="25" t="s">
        <v>70</v>
      </c>
      <c r="R451" s="21" t="s">
        <v>3456</v>
      </c>
      <c r="S451" s="25" t="s">
        <v>3456</v>
      </c>
      <c r="T451" s="23" t="s">
        <v>3456</v>
      </c>
      <c r="U451" s="25" t="s">
        <v>3456</v>
      </c>
      <c r="V451" s="25" t="s">
        <v>3456</v>
      </c>
      <c r="W451" s="25" t="s">
        <v>70</v>
      </c>
      <c r="X451" s="25" t="s">
        <v>3456</v>
      </c>
      <c r="Y451" s="25" t="s">
        <v>3456</v>
      </c>
      <c r="Z451" s="25" t="s">
        <v>3456</v>
      </c>
      <c r="AA451" s="25" t="s">
        <v>3456</v>
      </c>
      <c r="AB451" s="21" t="s">
        <v>3456</v>
      </c>
      <c r="AC451" s="51" t="s">
        <v>3456</v>
      </c>
    </row>
    <row r="452" spans="1:29" s="20" customFormat="1" ht="26.25" customHeight="1" x14ac:dyDescent="0.2">
      <c r="A452" s="19">
        <v>61182</v>
      </c>
      <c r="B452" s="20" t="s">
        <v>2859</v>
      </c>
      <c r="C452" s="20" t="s">
        <v>2860</v>
      </c>
      <c r="D452" s="20" t="s">
        <v>2196</v>
      </c>
      <c r="E452" s="25" t="s">
        <v>1233</v>
      </c>
      <c r="F452" s="25" t="s">
        <v>70</v>
      </c>
      <c r="G452" s="21">
        <v>37610</v>
      </c>
      <c r="H452" s="21"/>
      <c r="I452" s="22" t="s">
        <v>61</v>
      </c>
      <c r="J452" s="25" t="s">
        <v>70</v>
      </c>
      <c r="K452" s="27"/>
      <c r="L452" s="21"/>
      <c r="M452" s="33"/>
      <c r="N452" s="25" t="s">
        <v>70</v>
      </c>
      <c r="O452" s="25" t="s">
        <v>3456</v>
      </c>
      <c r="P452" s="25" t="s">
        <v>70</v>
      </c>
      <c r="Q452" s="25" t="s">
        <v>70</v>
      </c>
      <c r="R452" s="21" t="s">
        <v>3456</v>
      </c>
      <c r="S452" s="25" t="s">
        <v>3456</v>
      </c>
      <c r="T452" s="23" t="s">
        <v>3456</v>
      </c>
      <c r="U452" s="25" t="s">
        <v>3456</v>
      </c>
      <c r="V452" s="25" t="s">
        <v>3456</v>
      </c>
      <c r="W452" s="25" t="s">
        <v>70</v>
      </c>
      <c r="X452" s="25" t="s">
        <v>3456</v>
      </c>
      <c r="Y452" s="25" t="s">
        <v>3456</v>
      </c>
      <c r="Z452" s="25" t="s">
        <v>3456</v>
      </c>
      <c r="AA452" s="25" t="s">
        <v>3456</v>
      </c>
      <c r="AB452" s="21" t="s">
        <v>0</v>
      </c>
      <c r="AC452" s="51"/>
    </row>
    <row r="453" spans="1:29" s="20" customFormat="1" ht="26.25" customHeight="1" x14ac:dyDescent="0.2">
      <c r="A453" s="19">
        <v>79534</v>
      </c>
      <c r="B453" s="20" t="s">
        <v>1875</v>
      </c>
      <c r="C453" s="20" t="s">
        <v>1876</v>
      </c>
      <c r="D453" s="20" t="s">
        <v>875</v>
      </c>
      <c r="E453" s="25" t="s">
        <v>570</v>
      </c>
      <c r="F453" s="25" t="s">
        <v>70</v>
      </c>
      <c r="G453" s="21">
        <v>43922</v>
      </c>
      <c r="H453" s="21"/>
      <c r="I453" s="22" t="s">
        <v>61</v>
      </c>
      <c r="J453" s="25" t="s">
        <v>70</v>
      </c>
      <c r="K453" s="27"/>
      <c r="L453" s="21"/>
      <c r="M453" s="33"/>
      <c r="N453" s="25" t="s">
        <v>3456</v>
      </c>
      <c r="O453" s="25" t="s">
        <v>3456</v>
      </c>
      <c r="P453" s="25" t="s">
        <v>70</v>
      </c>
      <c r="Q453" s="25" t="s">
        <v>70</v>
      </c>
      <c r="R453" s="21" t="s">
        <v>3456</v>
      </c>
      <c r="S453" s="25" t="s">
        <v>3456</v>
      </c>
      <c r="T453" s="23" t="s">
        <v>3456</v>
      </c>
      <c r="U453" s="25" t="s">
        <v>3456</v>
      </c>
      <c r="V453" s="25" t="s">
        <v>3456</v>
      </c>
      <c r="W453" s="25" t="s">
        <v>70</v>
      </c>
      <c r="X453" s="25" t="s">
        <v>3456</v>
      </c>
      <c r="Y453" s="25" t="s">
        <v>3456</v>
      </c>
      <c r="Z453" s="25" t="s">
        <v>3456</v>
      </c>
      <c r="AA453" s="25" t="s">
        <v>3456</v>
      </c>
      <c r="AB453" s="21" t="s">
        <v>3456</v>
      </c>
      <c r="AC453" s="51" t="s">
        <v>3456</v>
      </c>
    </row>
    <row r="454" spans="1:29" s="20" customFormat="1" ht="26.25" customHeight="1" x14ac:dyDescent="0.2">
      <c r="A454" s="19">
        <v>81022</v>
      </c>
      <c r="B454" s="20" t="s">
        <v>4421</v>
      </c>
      <c r="C454" s="20" t="s">
        <v>4422</v>
      </c>
      <c r="D454" s="20" t="s">
        <v>1358</v>
      </c>
      <c r="E454" s="25" t="s">
        <v>559</v>
      </c>
      <c r="F454" s="25" t="s">
        <v>70</v>
      </c>
      <c r="G454" s="21">
        <v>45128</v>
      </c>
      <c r="H454" s="21"/>
      <c r="I454" s="22" t="s">
        <v>71</v>
      </c>
      <c r="J454" s="25" t="s">
        <v>3456</v>
      </c>
      <c r="K454" s="27" t="s">
        <v>4280</v>
      </c>
      <c r="L454" s="21" t="s">
        <v>3456</v>
      </c>
      <c r="M454" s="33"/>
      <c r="N454" s="25"/>
      <c r="O454" s="25"/>
      <c r="P454" s="25"/>
      <c r="Q454" s="25"/>
      <c r="R454" s="21"/>
      <c r="S454" s="25"/>
      <c r="T454" s="23"/>
      <c r="U454" s="25" t="s">
        <v>3456</v>
      </c>
      <c r="V454" s="25" t="s">
        <v>3456</v>
      </c>
      <c r="W454" s="25" t="s">
        <v>3456</v>
      </c>
      <c r="X454" s="25" t="s">
        <v>3456</v>
      </c>
      <c r="Y454" s="25" t="s">
        <v>3456</v>
      </c>
      <c r="Z454" s="25" t="s">
        <v>3456</v>
      </c>
      <c r="AA454" s="25" t="s">
        <v>3456</v>
      </c>
      <c r="AB454" s="21" t="s">
        <v>3456</v>
      </c>
      <c r="AC454" s="51" t="s">
        <v>3456</v>
      </c>
    </row>
    <row r="455" spans="1:29" s="20" customFormat="1" ht="26.25" customHeight="1" x14ac:dyDescent="0.2">
      <c r="A455" s="19">
        <v>66565</v>
      </c>
      <c r="B455" s="20" t="s">
        <v>3086</v>
      </c>
      <c r="C455" s="20" t="s">
        <v>3087</v>
      </c>
      <c r="D455" s="20" t="s">
        <v>4013</v>
      </c>
      <c r="E455" s="25" t="s">
        <v>102</v>
      </c>
      <c r="F455" s="25" t="s">
        <v>70</v>
      </c>
      <c r="G455" s="21">
        <v>41996</v>
      </c>
      <c r="H455" s="21"/>
      <c r="I455" s="22" t="s">
        <v>61</v>
      </c>
      <c r="J455" s="25" t="s">
        <v>70</v>
      </c>
      <c r="K455" s="27"/>
      <c r="L455" s="21"/>
      <c r="M455" s="33"/>
      <c r="N455" s="25" t="s">
        <v>3456</v>
      </c>
      <c r="O455" s="25" t="s">
        <v>70</v>
      </c>
      <c r="P455" s="25" t="s">
        <v>70</v>
      </c>
      <c r="Q455" s="25" t="s">
        <v>70</v>
      </c>
      <c r="R455" s="21" t="s">
        <v>3456</v>
      </c>
      <c r="S455" s="25" t="s">
        <v>3456</v>
      </c>
      <c r="T455" s="23" t="s">
        <v>3456</v>
      </c>
      <c r="U455" s="25" t="s">
        <v>70</v>
      </c>
      <c r="V455" s="25" t="s">
        <v>70</v>
      </c>
      <c r="W455" s="25" t="s">
        <v>70</v>
      </c>
      <c r="X455" s="25" t="s">
        <v>3456</v>
      </c>
      <c r="Y455" s="25" t="s">
        <v>3456</v>
      </c>
      <c r="Z455" s="25" t="s">
        <v>3456</v>
      </c>
      <c r="AA455" s="25" t="s">
        <v>3456</v>
      </c>
      <c r="AB455" s="21" t="s">
        <v>3456</v>
      </c>
      <c r="AC455" s="51" t="s">
        <v>3456</v>
      </c>
    </row>
    <row r="456" spans="1:29" s="20" customFormat="1" ht="26.25" customHeight="1" x14ac:dyDescent="0.2">
      <c r="A456" s="19">
        <v>61198</v>
      </c>
      <c r="B456" s="20" t="s">
        <v>1925</v>
      </c>
      <c r="C456" s="20" t="s">
        <v>1926</v>
      </c>
      <c r="D456" s="20" t="s">
        <v>3971</v>
      </c>
      <c r="E456" s="25" t="s">
        <v>133</v>
      </c>
      <c r="F456" s="25" t="s">
        <v>70</v>
      </c>
      <c r="G456" s="21">
        <v>37895</v>
      </c>
      <c r="H456" s="21">
        <v>45107</v>
      </c>
      <c r="I456" s="22" t="s">
        <v>71</v>
      </c>
      <c r="J456" s="25" t="s">
        <v>3456</v>
      </c>
      <c r="K456" s="27"/>
      <c r="L456" s="21"/>
      <c r="M456" s="33"/>
      <c r="N456" s="25"/>
      <c r="O456" s="25"/>
      <c r="P456" s="25"/>
      <c r="Q456" s="25"/>
      <c r="R456" s="21"/>
      <c r="S456" s="25"/>
      <c r="T456" s="23"/>
      <c r="U456" s="25" t="s">
        <v>3456</v>
      </c>
      <c r="V456" s="25" t="s">
        <v>3456</v>
      </c>
      <c r="W456" s="25" t="s">
        <v>70</v>
      </c>
      <c r="X456" s="25" t="s">
        <v>3456</v>
      </c>
      <c r="Y456" s="25" t="s">
        <v>3456</v>
      </c>
      <c r="Z456" s="25" t="s">
        <v>3456</v>
      </c>
      <c r="AA456" s="25" t="s">
        <v>3456</v>
      </c>
      <c r="AB456" s="21" t="s">
        <v>3456</v>
      </c>
      <c r="AC456" s="51" t="s">
        <v>3456</v>
      </c>
    </row>
    <row r="457" spans="1:29" s="20" customFormat="1" ht="26.25" customHeight="1" x14ac:dyDescent="0.2">
      <c r="A457" s="19">
        <v>65139</v>
      </c>
      <c r="B457" s="20" t="s">
        <v>3379</v>
      </c>
      <c r="C457" s="20" t="s">
        <v>3380</v>
      </c>
      <c r="D457" s="20" t="s">
        <v>3381</v>
      </c>
      <c r="E457" s="25" t="s">
        <v>1275</v>
      </c>
      <c r="F457" s="25" t="s">
        <v>70</v>
      </c>
      <c r="G457" s="21">
        <v>40585</v>
      </c>
      <c r="H457" s="21"/>
      <c r="I457" s="22" t="s">
        <v>61</v>
      </c>
      <c r="J457" s="25" t="s">
        <v>70</v>
      </c>
      <c r="K457" s="27"/>
      <c r="L457" s="21"/>
      <c r="M457" s="33"/>
      <c r="N457" s="25" t="s">
        <v>3456</v>
      </c>
      <c r="O457" s="25" t="s">
        <v>70</v>
      </c>
      <c r="P457" s="25" t="s">
        <v>70</v>
      </c>
      <c r="Q457" s="25" t="s">
        <v>70</v>
      </c>
      <c r="R457" s="21" t="s">
        <v>3456</v>
      </c>
      <c r="S457" s="25" t="s">
        <v>3456</v>
      </c>
      <c r="T457" s="23" t="s">
        <v>3456</v>
      </c>
      <c r="U457" s="25" t="s">
        <v>3456</v>
      </c>
      <c r="V457" s="25" t="s">
        <v>70</v>
      </c>
      <c r="W457" s="25" t="s">
        <v>70</v>
      </c>
      <c r="X457" s="25" t="s">
        <v>3456</v>
      </c>
      <c r="Y457" s="25" t="s">
        <v>3456</v>
      </c>
      <c r="Z457" s="25" t="s">
        <v>3456</v>
      </c>
      <c r="AA457" s="25" t="s">
        <v>3456</v>
      </c>
      <c r="AB457" s="21" t="s">
        <v>3456</v>
      </c>
      <c r="AC457" s="51" t="s">
        <v>3456</v>
      </c>
    </row>
    <row r="458" spans="1:29" s="20" customFormat="1" ht="26.25" customHeight="1" x14ac:dyDescent="0.2">
      <c r="A458" s="19">
        <v>60626</v>
      </c>
      <c r="B458" s="20" t="s">
        <v>1081</v>
      </c>
      <c r="C458" s="20" t="s">
        <v>1082</v>
      </c>
      <c r="D458" s="20" t="s">
        <v>1083</v>
      </c>
      <c r="E458" s="25" t="s">
        <v>3510</v>
      </c>
      <c r="F458" s="25" t="s">
        <v>70</v>
      </c>
      <c r="G458" s="21">
        <v>37573</v>
      </c>
      <c r="H458" s="21"/>
      <c r="I458" s="22" t="s">
        <v>61</v>
      </c>
      <c r="J458" s="25" t="s">
        <v>70</v>
      </c>
      <c r="K458" s="27"/>
      <c r="L458" s="21"/>
      <c r="M458" s="33"/>
      <c r="N458" s="25" t="s">
        <v>70</v>
      </c>
      <c r="O458" s="25" t="s">
        <v>3456</v>
      </c>
      <c r="P458" s="25" t="s">
        <v>70</v>
      </c>
      <c r="Q458" s="25" t="s">
        <v>70</v>
      </c>
      <c r="R458" s="21" t="s">
        <v>3456</v>
      </c>
      <c r="S458" s="25" t="s">
        <v>3456</v>
      </c>
      <c r="T458" s="23" t="s">
        <v>3456</v>
      </c>
      <c r="U458" s="25" t="s">
        <v>70</v>
      </c>
      <c r="V458" s="25" t="s">
        <v>70</v>
      </c>
      <c r="W458" s="25" t="s">
        <v>70</v>
      </c>
      <c r="X458" s="25" t="s">
        <v>3456</v>
      </c>
      <c r="Y458" s="25" t="s">
        <v>3456</v>
      </c>
      <c r="Z458" s="25" t="s">
        <v>3456</v>
      </c>
      <c r="AA458" s="25" t="s">
        <v>3456</v>
      </c>
      <c r="AB458" s="21" t="s">
        <v>0</v>
      </c>
      <c r="AC458" s="51" t="s">
        <v>3456</v>
      </c>
    </row>
    <row r="459" spans="1:29" s="20" customFormat="1" ht="26.25" customHeight="1" x14ac:dyDescent="0.2">
      <c r="A459" s="19">
        <v>65541</v>
      </c>
      <c r="B459" s="20" t="s">
        <v>2431</v>
      </c>
      <c r="C459" s="20" t="s">
        <v>2432</v>
      </c>
      <c r="D459" s="20" t="s">
        <v>1087</v>
      </c>
      <c r="E459" s="25" t="s">
        <v>3501</v>
      </c>
      <c r="F459" s="25" t="s">
        <v>70</v>
      </c>
      <c r="G459" s="21">
        <v>41046</v>
      </c>
      <c r="H459" s="21"/>
      <c r="I459" s="22" t="s">
        <v>61</v>
      </c>
      <c r="J459" s="25" t="s">
        <v>70</v>
      </c>
      <c r="K459" s="27"/>
      <c r="L459" s="21"/>
      <c r="M459" s="33"/>
      <c r="N459" s="25" t="s">
        <v>70</v>
      </c>
      <c r="O459" s="25" t="s">
        <v>70</v>
      </c>
      <c r="P459" s="25" t="s">
        <v>70</v>
      </c>
      <c r="Q459" s="25" t="s">
        <v>70</v>
      </c>
      <c r="R459" s="21" t="s">
        <v>3456</v>
      </c>
      <c r="S459" s="25" t="s">
        <v>3456</v>
      </c>
      <c r="T459" s="23" t="s">
        <v>3456</v>
      </c>
      <c r="U459" s="25" t="s">
        <v>70</v>
      </c>
      <c r="V459" s="25" t="s">
        <v>70</v>
      </c>
      <c r="W459" s="25" t="s">
        <v>70</v>
      </c>
      <c r="X459" s="25" t="s">
        <v>3456</v>
      </c>
      <c r="Y459" s="25" t="s">
        <v>3456</v>
      </c>
      <c r="Z459" s="25" t="s">
        <v>3456</v>
      </c>
      <c r="AA459" s="25" t="s">
        <v>3456</v>
      </c>
      <c r="AB459" s="21" t="s">
        <v>3456</v>
      </c>
      <c r="AC459" s="51" t="s">
        <v>3456</v>
      </c>
    </row>
    <row r="460" spans="1:29" s="20" customFormat="1" ht="26.25" customHeight="1" x14ac:dyDescent="0.2">
      <c r="A460" s="19">
        <v>65775</v>
      </c>
      <c r="B460" s="20" t="s">
        <v>2517</v>
      </c>
      <c r="C460" s="20" t="s">
        <v>2518</v>
      </c>
      <c r="D460" s="20" t="s">
        <v>4137</v>
      </c>
      <c r="E460" s="25" t="s">
        <v>137</v>
      </c>
      <c r="F460" s="25" t="s">
        <v>535</v>
      </c>
      <c r="G460" s="21">
        <v>41451</v>
      </c>
      <c r="H460" s="21"/>
      <c r="I460" s="22" t="s">
        <v>61</v>
      </c>
      <c r="J460" s="25" t="s">
        <v>70</v>
      </c>
      <c r="K460" s="27"/>
      <c r="L460" s="21"/>
      <c r="M460" s="33"/>
      <c r="N460" s="25" t="s">
        <v>3456</v>
      </c>
      <c r="O460" s="25" t="s">
        <v>70</v>
      </c>
      <c r="P460" s="25" t="s">
        <v>70</v>
      </c>
      <c r="Q460" s="25" t="s">
        <v>70</v>
      </c>
      <c r="R460" s="21" t="s">
        <v>3456</v>
      </c>
      <c r="S460" s="25" t="s">
        <v>3456</v>
      </c>
      <c r="T460" s="23" t="s">
        <v>3456</v>
      </c>
      <c r="U460" s="25" t="s">
        <v>70</v>
      </c>
      <c r="V460" s="25" t="s">
        <v>70</v>
      </c>
      <c r="W460" s="25" t="s">
        <v>70</v>
      </c>
      <c r="X460" s="25" t="s">
        <v>3456</v>
      </c>
      <c r="Y460" s="25" t="s">
        <v>3456</v>
      </c>
      <c r="Z460" s="25" t="s">
        <v>3456</v>
      </c>
      <c r="AA460" s="25" t="s">
        <v>3456</v>
      </c>
      <c r="AB460" s="21" t="s">
        <v>3456</v>
      </c>
      <c r="AC460" s="51" t="s">
        <v>3456</v>
      </c>
    </row>
    <row r="461" spans="1:29" s="20" customFormat="1" ht="26.25" customHeight="1" x14ac:dyDescent="0.2">
      <c r="A461" s="19">
        <v>79102</v>
      </c>
      <c r="B461" s="20" t="s">
        <v>813</v>
      </c>
      <c r="C461" s="20" t="s">
        <v>814</v>
      </c>
      <c r="D461" s="20" t="s">
        <v>523</v>
      </c>
      <c r="E461" s="25" t="s">
        <v>118</v>
      </c>
      <c r="F461" s="25" t="s">
        <v>70</v>
      </c>
      <c r="G461" s="21">
        <v>44074</v>
      </c>
      <c r="H461" s="21"/>
      <c r="I461" s="22" t="s">
        <v>61</v>
      </c>
      <c r="J461" s="25" t="s">
        <v>70</v>
      </c>
      <c r="K461" s="27"/>
      <c r="L461" s="21"/>
      <c r="M461" s="33"/>
      <c r="N461" s="25" t="s">
        <v>3456</v>
      </c>
      <c r="O461" s="25" t="s">
        <v>3456</v>
      </c>
      <c r="P461" s="25" t="s">
        <v>70</v>
      </c>
      <c r="Q461" s="25" t="s">
        <v>70</v>
      </c>
      <c r="R461" s="21" t="s">
        <v>3456</v>
      </c>
      <c r="S461" s="25" t="s">
        <v>3456</v>
      </c>
      <c r="T461" s="23" t="s">
        <v>3456</v>
      </c>
      <c r="U461" s="25" t="s">
        <v>3456</v>
      </c>
      <c r="V461" s="25" t="s">
        <v>3456</v>
      </c>
      <c r="W461" s="25" t="s">
        <v>70</v>
      </c>
      <c r="X461" s="25" t="s">
        <v>3456</v>
      </c>
      <c r="Y461" s="25" t="s">
        <v>3456</v>
      </c>
      <c r="Z461" s="25" t="s">
        <v>3456</v>
      </c>
      <c r="AA461" s="25" t="s">
        <v>3456</v>
      </c>
      <c r="AB461" s="21" t="s">
        <v>3456</v>
      </c>
      <c r="AC461" s="51" t="s">
        <v>3456</v>
      </c>
    </row>
    <row r="462" spans="1:29" s="20" customFormat="1" ht="26.25" customHeight="1" x14ac:dyDescent="0.2">
      <c r="A462" s="19">
        <v>60200</v>
      </c>
      <c r="B462" s="20" t="s">
        <v>2815</v>
      </c>
      <c r="C462" s="20" t="s">
        <v>2816</v>
      </c>
      <c r="D462" s="20" t="s">
        <v>2817</v>
      </c>
      <c r="E462" s="25" t="s">
        <v>3519</v>
      </c>
      <c r="F462" s="25" t="s">
        <v>70</v>
      </c>
      <c r="G462" s="21">
        <v>37252</v>
      </c>
      <c r="H462" s="21"/>
      <c r="I462" s="22" t="s">
        <v>61</v>
      </c>
      <c r="J462" s="25" t="s">
        <v>70</v>
      </c>
      <c r="K462" s="27"/>
      <c r="L462" s="21"/>
      <c r="M462" s="33"/>
      <c r="N462" s="25" t="s">
        <v>70</v>
      </c>
      <c r="O462" s="25" t="s">
        <v>3456</v>
      </c>
      <c r="P462" s="25" t="s">
        <v>70</v>
      </c>
      <c r="Q462" s="25" t="s">
        <v>70</v>
      </c>
      <c r="R462" s="21" t="s">
        <v>3456</v>
      </c>
      <c r="S462" s="25" t="s">
        <v>3456</v>
      </c>
      <c r="T462" s="23" t="s">
        <v>3456</v>
      </c>
      <c r="U462" s="25" t="s">
        <v>3456</v>
      </c>
      <c r="V462" s="25" t="s">
        <v>3456</v>
      </c>
      <c r="W462" s="25" t="s">
        <v>70</v>
      </c>
      <c r="X462" s="25" t="s">
        <v>3456</v>
      </c>
      <c r="Y462" s="25" t="s">
        <v>3456</v>
      </c>
      <c r="Z462" s="25" t="s">
        <v>3456</v>
      </c>
      <c r="AA462" s="25" t="s">
        <v>3456</v>
      </c>
      <c r="AB462" s="21" t="s">
        <v>0</v>
      </c>
      <c r="AC462" s="51"/>
    </row>
    <row r="463" spans="1:29" s="20" customFormat="1" ht="26.25" customHeight="1" x14ac:dyDescent="0.2">
      <c r="A463" s="19">
        <v>64938</v>
      </c>
      <c r="B463" s="20" t="s">
        <v>1496</v>
      </c>
      <c r="C463" s="20" t="s">
        <v>1497</v>
      </c>
      <c r="D463" s="20" t="s">
        <v>1073</v>
      </c>
      <c r="E463" s="25" t="s">
        <v>3987</v>
      </c>
      <c r="F463" s="25" t="s">
        <v>70</v>
      </c>
      <c r="G463" s="21">
        <v>40814</v>
      </c>
      <c r="H463" s="21"/>
      <c r="I463" s="22" t="s">
        <v>61</v>
      </c>
      <c r="J463" s="25" t="s">
        <v>70</v>
      </c>
      <c r="K463" s="27"/>
      <c r="L463" s="21"/>
      <c r="M463" s="33"/>
      <c r="N463" s="25" t="s">
        <v>3456</v>
      </c>
      <c r="O463" s="25" t="s">
        <v>3456</v>
      </c>
      <c r="P463" s="25" t="s">
        <v>70</v>
      </c>
      <c r="Q463" s="25" t="s">
        <v>70</v>
      </c>
      <c r="R463" s="21" t="s">
        <v>3456</v>
      </c>
      <c r="S463" s="25" t="s">
        <v>3456</v>
      </c>
      <c r="T463" s="23" t="s">
        <v>3456</v>
      </c>
      <c r="U463" s="25" t="s">
        <v>3456</v>
      </c>
      <c r="V463" s="25" t="s">
        <v>3456</v>
      </c>
      <c r="W463" s="25" t="s">
        <v>3456</v>
      </c>
      <c r="X463" s="25" t="s">
        <v>3456</v>
      </c>
      <c r="Y463" s="25" t="s">
        <v>3456</v>
      </c>
      <c r="Z463" s="25" t="s">
        <v>3456</v>
      </c>
      <c r="AA463" s="25" t="s">
        <v>3456</v>
      </c>
      <c r="AB463" s="21" t="s">
        <v>3456</v>
      </c>
      <c r="AC463" s="51" t="s">
        <v>3456</v>
      </c>
    </row>
    <row r="464" spans="1:29" s="20" customFormat="1" ht="26.25" customHeight="1" x14ac:dyDescent="0.2">
      <c r="A464" s="19">
        <v>80676</v>
      </c>
      <c r="B464" s="20" t="s">
        <v>4638</v>
      </c>
      <c r="C464" s="20" t="s">
        <v>4639</v>
      </c>
      <c r="D464" s="20" t="s">
        <v>117</v>
      </c>
      <c r="E464" s="25" t="s">
        <v>118</v>
      </c>
      <c r="F464" s="25" t="s">
        <v>70</v>
      </c>
      <c r="G464" s="21">
        <v>45107</v>
      </c>
      <c r="H464" s="21"/>
      <c r="I464" s="22" t="s">
        <v>71</v>
      </c>
      <c r="J464" s="25" t="s">
        <v>3456</v>
      </c>
      <c r="K464" s="27" t="s">
        <v>4280</v>
      </c>
      <c r="L464" s="21" t="s">
        <v>3456</v>
      </c>
      <c r="M464" s="33"/>
      <c r="N464" s="25"/>
      <c r="O464" s="25"/>
      <c r="P464" s="25"/>
      <c r="Q464" s="25"/>
      <c r="R464" s="21"/>
      <c r="S464" s="25"/>
      <c r="T464" s="23"/>
      <c r="U464" s="25" t="s">
        <v>3456</v>
      </c>
      <c r="V464" s="25" t="s">
        <v>3456</v>
      </c>
      <c r="W464" s="25" t="s">
        <v>70</v>
      </c>
      <c r="X464" s="25" t="s">
        <v>3456</v>
      </c>
      <c r="Y464" s="25" t="s">
        <v>3456</v>
      </c>
      <c r="Z464" s="25" t="s">
        <v>3456</v>
      </c>
      <c r="AA464" s="25" t="s">
        <v>3456</v>
      </c>
      <c r="AB464" s="21" t="s">
        <v>3456</v>
      </c>
      <c r="AC464" s="51" t="s">
        <v>3456</v>
      </c>
    </row>
    <row r="465" spans="1:29" s="20" customFormat="1" ht="26.25" customHeight="1" x14ac:dyDescent="0.2">
      <c r="A465" s="19">
        <v>80675</v>
      </c>
      <c r="B465" s="20" t="s">
        <v>4656</v>
      </c>
      <c r="C465" s="20" t="s">
        <v>4657</v>
      </c>
      <c r="D465" s="20" t="s">
        <v>117</v>
      </c>
      <c r="E465" s="25" t="s">
        <v>118</v>
      </c>
      <c r="F465" s="25" t="s">
        <v>70</v>
      </c>
      <c r="G465" s="21">
        <v>45107</v>
      </c>
      <c r="H465" s="21"/>
      <c r="I465" s="22" t="s">
        <v>71</v>
      </c>
      <c r="J465" s="25" t="s">
        <v>3456</v>
      </c>
      <c r="K465" s="27" t="s">
        <v>4280</v>
      </c>
      <c r="L465" s="21" t="s">
        <v>3456</v>
      </c>
      <c r="M465" s="33"/>
      <c r="N465" s="25"/>
      <c r="O465" s="25"/>
      <c r="P465" s="25"/>
      <c r="Q465" s="25"/>
      <c r="R465" s="21"/>
      <c r="S465" s="25"/>
      <c r="T465" s="23"/>
      <c r="U465" s="25" t="s">
        <v>3456</v>
      </c>
      <c r="V465" s="25" t="s">
        <v>3456</v>
      </c>
      <c r="W465" s="25" t="s">
        <v>70</v>
      </c>
      <c r="X465" s="25" t="s">
        <v>3456</v>
      </c>
      <c r="Y465" s="25" t="s">
        <v>3456</v>
      </c>
      <c r="Z465" s="25" t="s">
        <v>3456</v>
      </c>
      <c r="AA465" s="25" t="s">
        <v>3456</v>
      </c>
      <c r="AB465" s="21" t="s">
        <v>3456</v>
      </c>
      <c r="AC465" s="51" t="s">
        <v>3456</v>
      </c>
    </row>
    <row r="466" spans="1:29" s="20" customFormat="1" ht="26.25" customHeight="1" x14ac:dyDescent="0.2">
      <c r="A466" s="19">
        <v>62842</v>
      </c>
      <c r="B466" s="20" t="s">
        <v>1153</v>
      </c>
      <c r="C466" s="20" t="s">
        <v>1154</v>
      </c>
      <c r="D466" s="20" t="s">
        <v>1008</v>
      </c>
      <c r="E466" s="25" t="s">
        <v>1009</v>
      </c>
      <c r="F466" s="25" t="s">
        <v>70</v>
      </c>
      <c r="G466" s="21">
        <v>39234</v>
      </c>
      <c r="H466" s="21"/>
      <c r="I466" s="22" t="s">
        <v>61</v>
      </c>
      <c r="J466" s="25" t="s">
        <v>70</v>
      </c>
      <c r="K466" s="27"/>
      <c r="L466" s="21"/>
      <c r="M466" s="33"/>
      <c r="N466" s="25" t="s">
        <v>70</v>
      </c>
      <c r="O466" s="25" t="s">
        <v>3456</v>
      </c>
      <c r="P466" s="25" t="s">
        <v>70</v>
      </c>
      <c r="Q466" s="25" t="s">
        <v>70</v>
      </c>
      <c r="R466" s="21" t="s">
        <v>3456</v>
      </c>
      <c r="S466" s="25" t="s">
        <v>3456</v>
      </c>
      <c r="T466" s="23" t="s">
        <v>3456</v>
      </c>
      <c r="U466" s="25" t="s">
        <v>3456</v>
      </c>
      <c r="V466" s="25" t="s">
        <v>3456</v>
      </c>
      <c r="W466" s="25" t="s">
        <v>3456</v>
      </c>
      <c r="X466" s="25" t="s">
        <v>3456</v>
      </c>
      <c r="Y466" s="25" t="s">
        <v>3456</v>
      </c>
      <c r="Z466" s="25" t="s">
        <v>3456</v>
      </c>
      <c r="AA466" s="25" t="s">
        <v>3456</v>
      </c>
      <c r="AB466" s="21" t="s">
        <v>3456</v>
      </c>
      <c r="AC466" s="51" t="s">
        <v>3456</v>
      </c>
    </row>
    <row r="467" spans="1:29" s="20" customFormat="1" ht="26.25" customHeight="1" x14ac:dyDescent="0.2">
      <c r="A467" s="19">
        <v>65729</v>
      </c>
      <c r="B467" s="20" t="s">
        <v>2511</v>
      </c>
      <c r="C467" s="20" t="s">
        <v>2512</v>
      </c>
      <c r="D467" s="20" t="s">
        <v>2513</v>
      </c>
      <c r="E467" s="25" t="s">
        <v>2514</v>
      </c>
      <c r="F467" s="25" t="s">
        <v>70</v>
      </c>
      <c r="G467" s="21">
        <v>41284</v>
      </c>
      <c r="H467" s="21"/>
      <c r="I467" s="22" t="s">
        <v>61</v>
      </c>
      <c r="J467" s="25" t="s">
        <v>70</v>
      </c>
      <c r="K467" s="27"/>
      <c r="L467" s="21"/>
      <c r="M467" s="33"/>
      <c r="N467" s="25" t="s">
        <v>3456</v>
      </c>
      <c r="O467" s="25" t="s">
        <v>70</v>
      </c>
      <c r="P467" s="25" t="s">
        <v>70</v>
      </c>
      <c r="Q467" s="25" t="s">
        <v>70</v>
      </c>
      <c r="R467" s="21" t="s">
        <v>3456</v>
      </c>
      <c r="S467" s="25" t="s">
        <v>3456</v>
      </c>
      <c r="T467" s="23" t="s">
        <v>3456</v>
      </c>
      <c r="U467" s="25" t="s">
        <v>70</v>
      </c>
      <c r="V467" s="25" t="s">
        <v>70</v>
      </c>
      <c r="W467" s="25" t="s">
        <v>70</v>
      </c>
      <c r="X467" s="25" t="s">
        <v>3456</v>
      </c>
      <c r="Y467" s="25" t="s">
        <v>3456</v>
      </c>
      <c r="Z467" s="25" t="s">
        <v>3456</v>
      </c>
      <c r="AA467" s="25" t="s">
        <v>3456</v>
      </c>
      <c r="AB467" s="21" t="s">
        <v>3456</v>
      </c>
      <c r="AC467" s="51" t="s">
        <v>3456</v>
      </c>
    </row>
    <row r="468" spans="1:29" s="20" customFormat="1" ht="26.25" customHeight="1" x14ac:dyDescent="0.2">
      <c r="A468" s="19">
        <v>78088</v>
      </c>
      <c r="B468" s="20" t="s">
        <v>1822</v>
      </c>
      <c r="C468" s="20" t="s">
        <v>1823</v>
      </c>
      <c r="D468" s="20" t="s">
        <v>4169</v>
      </c>
      <c r="E468" s="25" t="s">
        <v>1041</v>
      </c>
      <c r="F468" s="25" t="s">
        <v>70</v>
      </c>
      <c r="G468" s="21">
        <v>43829</v>
      </c>
      <c r="H468" s="21"/>
      <c r="I468" s="22" t="s">
        <v>61</v>
      </c>
      <c r="J468" s="25" t="s">
        <v>70</v>
      </c>
      <c r="K468" s="27"/>
      <c r="L468" s="21"/>
      <c r="M468" s="33"/>
      <c r="N468" s="25" t="s">
        <v>3456</v>
      </c>
      <c r="O468" s="25" t="s">
        <v>70</v>
      </c>
      <c r="P468" s="25" t="s">
        <v>70</v>
      </c>
      <c r="Q468" s="25" t="s">
        <v>70</v>
      </c>
      <c r="R468" s="21" t="s">
        <v>3456</v>
      </c>
      <c r="S468" s="25" t="s">
        <v>3456</v>
      </c>
      <c r="T468" s="23" t="s">
        <v>3456</v>
      </c>
      <c r="U468" s="25" t="s">
        <v>3456</v>
      </c>
      <c r="V468" s="25" t="s">
        <v>3456</v>
      </c>
      <c r="W468" s="25" t="s">
        <v>70</v>
      </c>
      <c r="X468" s="25" t="s">
        <v>3456</v>
      </c>
      <c r="Y468" s="25" t="s">
        <v>3456</v>
      </c>
      <c r="Z468" s="25" t="s">
        <v>3456</v>
      </c>
      <c r="AA468" s="25" t="s">
        <v>3456</v>
      </c>
      <c r="AB468" s="21" t="s">
        <v>3456</v>
      </c>
      <c r="AC468" s="51" t="s">
        <v>3456</v>
      </c>
    </row>
    <row r="469" spans="1:29" s="20" customFormat="1" ht="26.25" customHeight="1" x14ac:dyDescent="0.2">
      <c r="A469" s="19">
        <v>64954</v>
      </c>
      <c r="B469" s="20" t="s">
        <v>2460</v>
      </c>
      <c r="C469" s="20" t="s">
        <v>2461</v>
      </c>
      <c r="D469" s="20" t="s">
        <v>821</v>
      </c>
      <c r="E469" s="25" t="s">
        <v>114</v>
      </c>
      <c r="F469" s="25" t="s">
        <v>70</v>
      </c>
      <c r="G469" s="21">
        <v>40483</v>
      </c>
      <c r="H469" s="21"/>
      <c r="I469" s="22" t="s">
        <v>61</v>
      </c>
      <c r="J469" s="25" t="s">
        <v>70</v>
      </c>
      <c r="K469" s="27"/>
      <c r="L469" s="21"/>
      <c r="M469" s="33"/>
      <c r="N469" s="25" t="s">
        <v>3456</v>
      </c>
      <c r="O469" s="25" t="s">
        <v>3456</v>
      </c>
      <c r="P469" s="25" t="s">
        <v>70</v>
      </c>
      <c r="Q469" s="25" t="s">
        <v>70</v>
      </c>
      <c r="R469" s="21" t="s">
        <v>3456</v>
      </c>
      <c r="S469" s="25" t="s">
        <v>3456</v>
      </c>
      <c r="T469" s="23" t="s">
        <v>3456</v>
      </c>
      <c r="U469" s="25" t="s">
        <v>70</v>
      </c>
      <c r="V469" s="25" t="s">
        <v>70</v>
      </c>
      <c r="W469" s="25" t="s">
        <v>70</v>
      </c>
      <c r="X469" s="25" t="s">
        <v>3456</v>
      </c>
      <c r="Y469" s="25" t="s">
        <v>3456</v>
      </c>
      <c r="Z469" s="25" t="s">
        <v>3456</v>
      </c>
      <c r="AA469" s="25" t="s">
        <v>3456</v>
      </c>
      <c r="AB469" s="21" t="s">
        <v>0</v>
      </c>
      <c r="AC469" s="51" t="s">
        <v>3456</v>
      </c>
    </row>
    <row r="470" spans="1:29" s="20" customFormat="1" ht="26.25" customHeight="1" x14ac:dyDescent="0.2">
      <c r="A470" s="19">
        <v>66148</v>
      </c>
      <c r="B470" s="20" t="s">
        <v>1704</v>
      </c>
      <c r="C470" s="20" t="s">
        <v>1705</v>
      </c>
      <c r="D470" s="20" t="s">
        <v>1706</v>
      </c>
      <c r="E470" s="25" t="s">
        <v>3501</v>
      </c>
      <c r="F470" s="25" t="s">
        <v>70</v>
      </c>
      <c r="G470" s="21">
        <v>41978</v>
      </c>
      <c r="H470" s="21"/>
      <c r="I470" s="22" t="s">
        <v>61</v>
      </c>
      <c r="J470" s="25" t="s">
        <v>70</v>
      </c>
      <c r="K470" s="27"/>
      <c r="L470" s="21"/>
      <c r="M470" s="33"/>
      <c r="N470" s="25" t="s">
        <v>3456</v>
      </c>
      <c r="O470" s="25" t="s">
        <v>70</v>
      </c>
      <c r="P470" s="25" t="s">
        <v>70</v>
      </c>
      <c r="Q470" s="25" t="s">
        <v>70</v>
      </c>
      <c r="R470" s="21" t="s">
        <v>3456</v>
      </c>
      <c r="S470" s="25" t="s">
        <v>3456</v>
      </c>
      <c r="T470" s="23" t="s">
        <v>3456</v>
      </c>
      <c r="U470" s="25" t="s">
        <v>70</v>
      </c>
      <c r="V470" s="25" t="s">
        <v>70</v>
      </c>
      <c r="W470" s="25" t="s">
        <v>70</v>
      </c>
      <c r="X470" s="25" t="s">
        <v>3456</v>
      </c>
      <c r="Y470" s="25" t="s">
        <v>3456</v>
      </c>
      <c r="Z470" s="25" t="s">
        <v>3456</v>
      </c>
      <c r="AA470" s="25" t="s">
        <v>3456</v>
      </c>
      <c r="AB470" s="21" t="s">
        <v>3456</v>
      </c>
      <c r="AC470" s="51" t="s">
        <v>3456</v>
      </c>
    </row>
    <row r="471" spans="1:29" s="20" customFormat="1" ht="26.25" customHeight="1" x14ac:dyDescent="0.2">
      <c r="A471" s="19">
        <v>65182</v>
      </c>
      <c r="B471" s="20" t="s">
        <v>1238</v>
      </c>
      <c r="C471" s="20" t="s">
        <v>1239</v>
      </c>
      <c r="D471" s="20" t="s">
        <v>1240</v>
      </c>
      <c r="E471" s="25" t="s">
        <v>1241</v>
      </c>
      <c r="F471" s="25" t="s">
        <v>70</v>
      </c>
      <c r="G471" s="21">
        <v>41228</v>
      </c>
      <c r="H471" s="21"/>
      <c r="I471" s="22" t="s">
        <v>61</v>
      </c>
      <c r="J471" s="25" t="s">
        <v>70</v>
      </c>
      <c r="K471" s="27"/>
      <c r="L471" s="21"/>
      <c r="M471" s="33"/>
      <c r="N471" s="25" t="s">
        <v>70</v>
      </c>
      <c r="O471" s="25" t="s">
        <v>70</v>
      </c>
      <c r="P471" s="25" t="s">
        <v>70</v>
      </c>
      <c r="Q471" s="25" t="s">
        <v>70</v>
      </c>
      <c r="R471" s="21" t="s">
        <v>3456</v>
      </c>
      <c r="S471" s="25" t="s">
        <v>3456</v>
      </c>
      <c r="T471" s="23" t="s">
        <v>3456</v>
      </c>
      <c r="U471" s="25" t="s">
        <v>3456</v>
      </c>
      <c r="V471" s="25" t="s">
        <v>3456</v>
      </c>
      <c r="W471" s="25" t="s">
        <v>70</v>
      </c>
      <c r="X471" s="25" t="s">
        <v>3456</v>
      </c>
      <c r="Y471" s="25" t="s">
        <v>3456</v>
      </c>
      <c r="Z471" s="25" t="s">
        <v>3456</v>
      </c>
      <c r="AA471" s="25" t="s">
        <v>3456</v>
      </c>
      <c r="AB471" s="21" t="s">
        <v>0</v>
      </c>
      <c r="AC471" s="51" t="s">
        <v>3456</v>
      </c>
    </row>
    <row r="472" spans="1:29" s="20" customFormat="1" ht="26.25" customHeight="1" x14ac:dyDescent="0.2">
      <c r="A472" s="19">
        <v>60717</v>
      </c>
      <c r="B472" s="20" t="s">
        <v>1909</v>
      </c>
      <c r="C472" s="20" t="s">
        <v>1910</v>
      </c>
      <c r="D472" s="20" t="s">
        <v>1906</v>
      </c>
      <c r="E472" s="25" t="s">
        <v>133</v>
      </c>
      <c r="F472" s="25" t="s">
        <v>70</v>
      </c>
      <c r="G472" s="21">
        <v>37404</v>
      </c>
      <c r="H472" s="21"/>
      <c r="I472" s="22" t="s">
        <v>61</v>
      </c>
      <c r="J472" s="25" t="s">
        <v>70</v>
      </c>
      <c r="K472" s="27"/>
      <c r="L472" s="21"/>
      <c r="M472" s="33"/>
      <c r="N472" s="25" t="s">
        <v>70</v>
      </c>
      <c r="O472" s="25" t="s">
        <v>3456</v>
      </c>
      <c r="P472" s="25" t="s">
        <v>70</v>
      </c>
      <c r="Q472" s="25" t="s">
        <v>70</v>
      </c>
      <c r="R472" s="21" t="s">
        <v>3456</v>
      </c>
      <c r="S472" s="25" t="s">
        <v>3456</v>
      </c>
      <c r="T472" s="23" t="s">
        <v>3456</v>
      </c>
      <c r="U472" s="25" t="s">
        <v>3456</v>
      </c>
      <c r="V472" s="25" t="s">
        <v>70</v>
      </c>
      <c r="W472" s="25" t="s">
        <v>70</v>
      </c>
      <c r="X472" s="25" t="s">
        <v>3456</v>
      </c>
      <c r="Y472" s="25" t="s">
        <v>3456</v>
      </c>
      <c r="Z472" s="25" t="s">
        <v>3456</v>
      </c>
      <c r="AA472" s="25" t="s">
        <v>3456</v>
      </c>
      <c r="AB472" s="21" t="s">
        <v>0</v>
      </c>
      <c r="AC472" s="51" t="s">
        <v>3456</v>
      </c>
    </row>
    <row r="473" spans="1:29" s="20" customFormat="1" ht="26.25" customHeight="1" x14ac:dyDescent="0.2">
      <c r="A473" s="19">
        <v>64056</v>
      </c>
      <c r="B473" s="20" t="s">
        <v>170</v>
      </c>
      <c r="C473" s="20" t="s">
        <v>171</v>
      </c>
      <c r="D473" s="20" t="s">
        <v>172</v>
      </c>
      <c r="E473" s="25" t="s">
        <v>174</v>
      </c>
      <c r="F473" s="25" t="s">
        <v>70</v>
      </c>
      <c r="G473" s="21">
        <v>40204</v>
      </c>
      <c r="H473" s="21"/>
      <c r="I473" s="22" t="s">
        <v>61</v>
      </c>
      <c r="J473" s="25" t="s">
        <v>70</v>
      </c>
      <c r="K473" s="27"/>
      <c r="L473" s="21"/>
      <c r="M473" s="33"/>
      <c r="N473" s="25" t="s">
        <v>70</v>
      </c>
      <c r="O473" s="25" t="s">
        <v>3456</v>
      </c>
      <c r="P473" s="25" t="s">
        <v>70</v>
      </c>
      <c r="Q473" s="25" t="s">
        <v>70</v>
      </c>
      <c r="R473" s="21" t="s">
        <v>3456</v>
      </c>
      <c r="S473" s="25" t="s">
        <v>3456</v>
      </c>
      <c r="T473" s="23" t="s">
        <v>3456</v>
      </c>
      <c r="U473" s="25" t="s">
        <v>3456</v>
      </c>
      <c r="V473" s="25" t="s">
        <v>3456</v>
      </c>
      <c r="W473" s="25" t="s">
        <v>70</v>
      </c>
      <c r="X473" s="25" t="s">
        <v>3456</v>
      </c>
      <c r="Y473" s="25" t="s">
        <v>3456</v>
      </c>
      <c r="Z473" s="25" t="s">
        <v>3456</v>
      </c>
      <c r="AA473" s="25" t="s">
        <v>3456</v>
      </c>
      <c r="AB473" s="21" t="s">
        <v>3456</v>
      </c>
      <c r="AC473" s="51" t="s">
        <v>3456</v>
      </c>
    </row>
    <row r="474" spans="1:29" s="20" customFormat="1" ht="26.25" customHeight="1" x14ac:dyDescent="0.2">
      <c r="A474" s="19">
        <v>66332</v>
      </c>
      <c r="B474" s="20" t="s">
        <v>1134</v>
      </c>
      <c r="C474" s="20" t="s">
        <v>1135</v>
      </c>
      <c r="D474" s="20" t="s">
        <v>1136</v>
      </c>
      <c r="E474" s="25" t="s">
        <v>481</v>
      </c>
      <c r="F474" s="25" t="s">
        <v>70</v>
      </c>
      <c r="G474" s="21">
        <v>42292</v>
      </c>
      <c r="H474" s="21"/>
      <c r="I474" s="22" t="s">
        <v>61</v>
      </c>
      <c r="J474" s="25" t="s">
        <v>70</v>
      </c>
      <c r="K474" s="27"/>
      <c r="L474" s="21"/>
      <c r="M474" s="33"/>
      <c r="N474" s="25" t="s">
        <v>3456</v>
      </c>
      <c r="O474" s="25" t="s">
        <v>3456</v>
      </c>
      <c r="P474" s="25" t="s">
        <v>70</v>
      </c>
      <c r="Q474" s="25" t="s">
        <v>70</v>
      </c>
      <c r="R474" s="21" t="s">
        <v>3456</v>
      </c>
      <c r="S474" s="25" t="s">
        <v>3456</v>
      </c>
      <c r="T474" s="23" t="s">
        <v>3456</v>
      </c>
      <c r="U474" s="25" t="s">
        <v>70</v>
      </c>
      <c r="V474" s="25" t="s">
        <v>70</v>
      </c>
      <c r="W474" s="25" t="s">
        <v>70</v>
      </c>
      <c r="X474" s="25" t="s">
        <v>3456</v>
      </c>
      <c r="Y474" s="25" t="s">
        <v>3456</v>
      </c>
      <c r="Z474" s="25" t="s">
        <v>3456</v>
      </c>
      <c r="AA474" s="25" t="s">
        <v>3456</v>
      </c>
      <c r="AB474" s="21" t="s">
        <v>3456</v>
      </c>
      <c r="AC474" s="51" t="s">
        <v>3456</v>
      </c>
    </row>
    <row r="475" spans="1:29" s="20" customFormat="1" ht="26.25" customHeight="1" x14ac:dyDescent="0.2">
      <c r="A475" s="19">
        <v>67178</v>
      </c>
      <c r="B475" s="20" t="s">
        <v>676</v>
      </c>
      <c r="C475" s="20" t="s">
        <v>677</v>
      </c>
      <c r="D475" s="20" t="s">
        <v>188</v>
      </c>
      <c r="E475" s="25" t="s">
        <v>60</v>
      </c>
      <c r="F475" s="25" t="s">
        <v>70</v>
      </c>
      <c r="G475" s="21">
        <v>42479</v>
      </c>
      <c r="H475" s="21"/>
      <c r="I475" s="22" t="s">
        <v>61</v>
      </c>
      <c r="J475" s="25" t="s">
        <v>70</v>
      </c>
      <c r="K475" s="27"/>
      <c r="L475" s="21"/>
      <c r="M475" s="33"/>
      <c r="N475" s="25" t="s">
        <v>3456</v>
      </c>
      <c r="O475" s="25" t="s">
        <v>3456</v>
      </c>
      <c r="P475" s="25" t="s">
        <v>70</v>
      </c>
      <c r="Q475" s="25" t="s">
        <v>70</v>
      </c>
      <c r="R475" s="21" t="s">
        <v>3456</v>
      </c>
      <c r="S475" s="25" t="s">
        <v>3456</v>
      </c>
      <c r="T475" s="23" t="s">
        <v>3456</v>
      </c>
      <c r="U475" s="25" t="s">
        <v>3456</v>
      </c>
      <c r="V475" s="25" t="s">
        <v>70</v>
      </c>
      <c r="W475" s="25" t="s">
        <v>70</v>
      </c>
      <c r="X475" s="25" t="s">
        <v>3456</v>
      </c>
      <c r="Y475" s="25" t="s">
        <v>3456</v>
      </c>
      <c r="Z475" s="25" t="s">
        <v>3456</v>
      </c>
      <c r="AA475" s="25" t="s">
        <v>3456</v>
      </c>
      <c r="AB475" s="21" t="s">
        <v>3456</v>
      </c>
      <c r="AC475" s="51" t="s">
        <v>3456</v>
      </c>
    </row>
    <row r="476" spans="1:29" s="20" customFormat="1" ht="26.25" customHeight="1" x14ac:dyDescent="0.2">
      <c r="A476" s="19">
        <v>66744</v>
      </c>
      <c r="B476" s="20" t="s">
        <v>446</v>
      </c>
      <c r="C476" s="20" t="s">
        <v>447</v>
      </c>
      <c r="D476" s="20" t="s">
        <v>448</v>
      </c>
      <c r="E476" s="25" t="s">
        <v>273</v>
      </c>
      <c r="F476" s="25" t="s">
        <v>70</v>
      </c>
      <c r="G476" s="21">
        <v>43280</v>
      </c>
      <c r="H476" s="21"/>
      <c r="I476" s="22" t="s">
        <v>61</v>
      </c>
      <c r="J476" s="25" t="s">
        <v>70</v>
      </c>
      <c r="K476" s="27"/>
      <c r="L476" s="21"/>
      <c r="M476" s="33"/>
      <c r="N476" s="25" t="s">
        <v>3456</v>
      </c>
      <c r="O476" s="25" t="s">
        <v>3456</v>
      </c>
      <c r="P476" s="25" t="s">
        <v>70</v>
      </c>
      <c r="Q476" s="25" t="s">
        <v>70</v>
      </c>
      <c r="R476" s="21" t="s">
        <v>3456</v>
      </c>
      <c r="S476" s="25" t="s">
        <v>3456</v>
      </c>
      <c r="T476" s="23" t="s">
        <v>3456</v>
      </c>
      <c r="U476" s="25" t="s">
        <v>3456</v>
      </c>
      <c r="V476" s="25" t="s">
        <v>3456</v>
      </c>
      <c r="W476" s="25" t="s">
        <v>70</v>
      </c>
      <c r="X476" s="25" t="s">
        <v>3456</v>
      </c>
      <c r="Y476" s="25" t="s">
        <v>3456</v>
      </c>
      <c r="Z476" s="25" t="s">
        <v>3456</v>
      </c>
      <c r="AA476" s="25" t="s">
        <v>3456</v>
      </c>
      <c r="AB476" s="21" t="s">
        <v>3456</v>
      </c>
      <c r="AC476" s="51" t="s">
        <v>3456</v>
      </c>
    </row>
    <row r="477" spans="1:29" s="20" customFormat="1" ht="26.25" customHeight="1" x14ac:dyDescent="0.2">
      <c r="A477" s="19">
        <v>60623</v>
      </c>
      <c r="B477" s="20" t="s">
        <v>1907</v>
      </c>
      <c r="C477" s="20" t="s">
        <v>1908</v>
      </c>
      <c r="D477" s="20" t="s">
        <v>476</v>
      </c>
      <c r="E477" s="25" t="s">
        <v>209</v>
      </c>
      <c r="F477" s="25" t="s">
        <v>70</v>
      </c>
      <c r="G477" s="21">
        <v>37560</v>
      </c>
      <c r="H477" s="21">
        <v>45044</v>
      </c>
      <c r="I477" s="22" t="s">
        <v>71</v>
      </c>
      <c r="J477" s="25" t="s">
        <v>3456</v>
      </c>
      <c r="K477" s="27"/>
      <c r="L477" s="21"/>
      <c r="M477" s="33"/>
      <c r="N477" s="25"/>
      <c r="O477" s="25"/>
      <c r="P477" s="25"/>
      <c r="Q477" s="25"/>
      <c r="R477" s="21"/>
      <c r="S477" s="25"/>
      <c r="T477" s="23"/>
      <c r="U477" s="25" t="s">
        <v>3456</v>
      </c>
      <c r="V477" s="25" t="s">
        <v>3456</v>
      </c>
      <c r="W477" s="25" t="s">
        <v>70</v>
      </c>
      <c r="X477" s="25" t="s">
        <v>3456</v>
      </c>
      <c r="Y477" s="25" t="s">
        <v>3456</v>
      </c>
      <c r="Z477" s="25" t="s">
        <v>3456</v>
      </c>
      <c r="AA477" s="25" t="s">
        <v>3456</v>
      </c>
      <c r="AB477" s="21" t="s">
        <v>0</v>
      </c>
      <c r="AC477" s="51" t="s">
        <v>3456</v>
      </c>
    </row>
    <row r="478" spans="1:29" s="20" customFormat="1" ht="26.25" customHeight="1" x14ac:dyDescent="0.2">
      <c r="A478" s="19">
        <v>64080</v>
      </c>
      <c r="B478" s="20" t="s">
        <v>373</v>
      </c>
      <c r="C478" s="20" t="s">
        <v>374</v>
      </c>
      <c r="D478" s="20" t="s">
        <v>375</v>
      </c>
      <c r="E478" s="25" t="s">
        <v>376</v>
      </c>
      <c r="F478" s="25" t="s">
        <v>70</v>
      </c>
      <c r="G478" s="21">
        <v>40892</v>
      </c>
      <c r="H478" s="21"/>
      <c r="I478" s="22" t="s">
        <v>61</v>
      </c>
      <c r="J478" s="25" t="s">
        <v>70</v>
      </c>
      <c r="K478" s="27"/>
      <c r="L478" s="21"/>
      <c r="M478" s="33"/>
      <c r="N478" s="25" t="s">
        <v>3456</v>
      </c>
      <c r="O478" s="25" t="s">
        <v>3456</v>
      </c>
      <c r="P478" s="25" t="s">
        <v>70</v>
      </c>
      <c r="Q478" s="25" t="s">
        <v>70</v>
      </c>
      <c r="R478" s="21" t="s">
        <v>3456</v>
      </c>
      <c r="S478" s="25" t="s">
        <v>3456</v>
      </c>
      <c r="T478" s="23" t="s">
        <v>3456</v>
      </c>
      <c r="U478" s="25" t="s">
        <v>3456</v>
      </c>
      <c r="V478" s="25" t="s">
        <v>70</v>
      </c>
      <c r="W478" s="25" t="s">
        <v>70</v>
      </c>
      <c r="X478" s="25" t="s">
        <v>3456</v>
      </c>
      <c r="Y478" s="25" t="s">
        <v>3456</v>
      </c>
      <c r="Z478" s="25" t="s">
        <v>3456</v>
      </c>
      <c r="AA478" s="25" t="s">
        <v>3456</v>
      </c>
      <c r="AB478" s="21" t="s">
        <v>3456</v>
      </c>
      <c r="AC478" s="51" t="s">
        <v>3456</v>
      </c>
    </row>
    <row r="479" spans="1:29" s="20" customFormat="1" ht="26.25" customHeight="1" x14ac:dyDescent="0.2">
      <c r="A479" s="19">
        <v>64805</v>
      </c>
      <c r="B479" s="20" t="s">
        <v>2452</v>
      </c>
      <c r="C479" s="20" t="s">
        <v>2453</v>
      </c>
      <c r="D479" s="20" t="s">
        <v>2391</v>
      </c>
      <c r="E479" s="25" t="s">
        <v>1657</v>
      </c>
      <c r="F479" s="25" t="s">
        <v>70</v>
      </c>
      <c r="G479" s="21">
        <v>40268</v>
      </c>
      <c r="H479" s="21"/>
      <c r="I479" s="22" t="s">
        <v>61</v>
      </c>
      <c r="J479" s="25" t="s">
        <v>70</v>
      </c>
      <c r="K479" s="27"/>
      <c r="L479" s="21"/>
      <c r="M479" s="33"/>
      <c r="N479" s="25" t="s">
        <v>70</v>
      </c>
      <c r="O479" s="25" t="s">
        <v>3456</v>
      </c>
      <c r="P479" s="25" t="s">
        <v>70</v>
      </c>
      <c r="Q479" s="25" t="s">
        <v>70</v>
      </c>
      <c r="R479" s="21" t="s">
        <v>3456</v>
      </c>
      <c r="S479" s="25" t="s">
        <v>3456</v>
      </c>
      <c r="T479" s="23" t="s">
        <v>3456</v>
      </c>
      <c r="U479" s="25" t="s">
        <v>70</v>
      </c>
      <c r="V479" s="25" t="s">
        <v>70</v>
      </c>
      <c r="W479" s="25" t="s">
        <v>70</v>
      </c>
      <c r="X479" s="25" t="s">
        <v>3456</v>
      </c>
      <c r="Y479" s="25" t="s">
        <v>3456</v>
      </c>
      <c r="Z479" s="25" t="s">
        <v>3456</v>
      </c>
      <c r="AA479" s="25" t="s">
        <v>3456</v>
      </c>
      <c r="AB479" s="21" t="s">
        <v>0</v>
      </c>
      <c r="AC479" s="51" t="s">
        <v>3456</v>
      </c>
    </row>
    <row r="480" spans="1:29" s="20" customFormat="1" ht="26.25" customHeight="1" x14ac:dyDescent="0.2">
      <c r="A480" s="19">
        <v>66224</v>
      </c>
      <c r="B480" s="20" t="s">
        <v>3012</v>
      </c>
      <c r="C480" s="20" t="s">
        <v>3013</v>
      </c>
      <c r="D480" s="20" t="s">
        <v>3014</v>
      </c>
      <c r="E480" s="25" t="s">
        <v>722</v>
      </c>
      <c r="F480" s="25" t="s">
        <v>70</v>
      </c>
      <c r="G480" s="21">
        <v>41620</v>
      </c>
      <c r="H480" s="21"/>
      <c r="I480" s="22" t="s">
        <v>61</v>
      </c>
      <c r="J480" s="25" t="s">
        <v>70</v>
      </c>
      <c r="K480" s="27"/>
      <c r="L480" s="21"/>
      <c r="M480" s="33"/>
      <c r="N480" s="25" t="s">
        <v>3456</v>
      </c>
      <c r="O480" s="25" t="s">
        <v>3456</v>
      </c>
      <c r="P480" s="25" t="s">
        <v>70</v>
      </c>
      <c r="Q480" s="25" t="s">
        <v>70</v>
      </c>
      <c r="R480" s="21" t="s">
        <v>3456</v>
      </c>
      <c r="S480" s="25" t="s">
        <v>3456</v>
      </c>
      <c r="T480" s="23" t="s">
        <v>3456</v>
      </c>
      <c r="U480" s="25" t="s">
        <v>70</v>
      </c>
      <c r="V480" s="25" t="s">
        <v>70</v>
      </c>
      <c r="W480" s="25" t="s">
        <v>70</v>
      </c>
      <c r="X480" s="25" t="s">
        <v>3456</v>
      </c>
      <c r="Y480" s="25" t="s">
        <v>3456</v>
      </c>
      <c r="Z480" s="25" t="s">
        <v>3456</v>
      </c>
      <c r="AA480" s="25" t="s">
        <v>3456</v>
      </c>
      <c r="AB480" s="21" t="s">
        <v>3456</v>
      </c>
      <c r="AC480" s="51" t="s">
        <v>3456</v>
      </c>
    </row>
    <row r="481" spans="1:29" s="20" customFormat="1" ht="26.25" customHeight="1" x14ac:dyDescent="0.2">
      <c r="A481" s="19">
        <v>67166</v>
      </c>
      <c r="B481" s="20" t="s">
        <v>3134</v>
      </c>
      <c r="C481" s="20" t="s">
        <v>3135</v>
      </c>
      <c r="D481" s="20" t="s">
        <v>1193</v>
      </c>
      <c r="E481" s="25" t="s">
        <v>114</v>
      </c>
      <c r="F481" s="25" t="s">
        <v>70</v>
      </c>
      <c r="G481" s="21">
        <v>42522</v>
      </c>
      <c r="H481" s="21"/>
      <c r="I481" s="22" t="s">
        <v>61</v>
      </c>
      <c r="J481" s="25" t="s">
        <v>70</v>
      </c>
      <c r="K481" s="27"/>
      <c r="L481" s="21"/>
      <c r="M481" s="33"/>
      <c r="N481" s="25" t="s">
        <v>3456</v>
      </c>
      <c r="O481" s="25" t="s">
        <v>70</v>
      </c>
      <c r="P481" s="25" t="s">
        <v>70</v>
      </c>
      <c r="Q481" s="25" t="s">
        <v>70</v>
      </c>
      <c r="R481" s="21" t="s">
        <v>3456</v>
      </c>
      <c r="S481" s="25" t="s">
        <v>3456</v>
      </c>
      <c r="T481" s="23" t="s">
        <v>3456</v>
      </c>
      <c r="U481" s="25" t="s">
        <v>70</v>
      </c>
      <c r="V481" s="25" t="s">
        <v>70</v>
      </c>
      <c r="W481" s="25" t="s">
        <v>70</v>
      </c>
      <c r="X481" s="25" t="s">
        <v>3456</v>
      </c>
      <c r="Y481" s="25" t="s">
        <v>3456</v>
      </c>
      <c r="Z481" s="25" t="s">
        <v>3456</v>
      </c>
      <c r="AA481" s="25" t="s">
        <v>3456</v>
      </c>
      <c r="AB481" s="21" t="s">
        <v>3456</v>
      </c>
      <c r="AC481" s="51" t="s">
        <v>3456</v>
      </c>
    </row>
    <row r="482" spans="1:29" s="20" customFormat="1" ht="26.25" customHeight="1" x14ac:dyDescent="0.2">
      <c r="A482" s="19">
        <v>82203</v>
      </c>
      <c r="B482" s="20" t="s">
        <v>4526</v>
      </c>
      <c r="C482" s="20" t="s">
        <v>4527</v>
      </c>
      <c r="D482" s="20" t="s">
        <v>4528</v>
      </c>
      <c r="E482" s="25" t="s">
        <v>3987</v>
      </c>
      <c r="F482" s="25" t="s">
        <v>70</v>
      </c>
      <c r="G482" s="21">
        <v>39022</v>
      </c>
      <c r="H482" s="21"/>
      <c r="I482" s="22" t="s">
        <v>61</v>
      </c>
      <c r="J482" s="25" t="s">
        <v>70</v>
      </c>
      <c r="K482" s="27"/>
      <c r="L482" s="21"/>
      <c r="M482" s="33"/>
      <c r="N482" s="25" t="s">
        <v>70</v>
      </c>
      <c r="O482" s="25" t="s">
        <v>3456</v>
      </c>
      <c r="P482" s="25" t="s">
        <v>3456</v>
      </c>
      <c r="Q482" s="25" t="s">
        <v>70</v>
      </c>
      <c r="R482" s="21" t="s">
        <v>3456</v>
      </c>
      <c r="S482" s="25" t="s">
        <v>3456</v>
      </c>
      <c r="T482" s="23" t="s">
        <v>3456</v>
      </c>
      <c r="U482" s="25" t="s">
        <v>3456</v>
      </c>
      <c r="V482" s="25" t="s">
        <v>3456</v>
      </c>
      <c r="W482" s="25" t="s">
        <v>70</v>
      </c>
      <c r="X482" s="25" t="s">
        <v>3456</v>
      </c>
      <c r="Y482" s="25" t="s">
        <v>3456</v>
      </c>
      <c r="Z482" s="25" t="s">
        <v>3456</v>
      </c>
      <c r="AA482" s="25" t="s">
        <v>3456</v>
      </c>
      <c r="AB482" s="21" t="s">
        <v>3456</v>
      </c>
      <c r="AC482" s="51"/>
    </row>
    <row r="483" spans="1:29" s="20" customFormat="1" ht="26.25" customHeight="1" x14ac:dyDescent="0.2">
      <c r="A483" s="19">
        <v>62975</v>
      </c>
      <c r="B483" s="20" t="s">
        <v>2139</v>
      </c>
      <c r="C483" s="20" t="s">
        <v>2140</v>
      </c>
      <c r="D483" s="20" t="s">
        <v>1008</v>
      </c>
      <c r="E483" s="25" t="s">
        <v>1009</v>
      </c>
      <c r="F483" s="25" t="s">
        <v>70</v>
      </c>
      <c r="G483" s="21">
        <v>39050</v>
      </c>
      <c r="H483" s="21"/>
      <c r="I483" s="22" t="s">
        <v>61</v>
      </c>
      <c r="J483" s="25" t="s">
        <v>70</v>
      </c>
      <c r="K483" s="27"/>
      <c r="L483" s="21"/>
      <c r="M483" s="33"/>
      <c r="N483" s="25" t="s">
        <v>70</v>
      </c>
      <c r="O483" s="25" t="s">
        <v>70</v>
      </c>
      <c r="P483" s="25" t="s">
        <v>70</v>
      </c>
      <c r="Q483" s="25" t="s">
        <v>70</v>
      </c>
      <c r="R483" s="21" t="s">
        <v>3456</v>
      </c>
      <c r="S483" s="25" t="s">
        <v>3456</v>
      </c>
      <c r="T483" s="23" t="s">
        <v>3456</v>
      </c>
      <c r="U483" s="25" t="s">
        <v>70</v>
      </c>
      <c r="V483" s="25" t="s">
        <v>70</v>
      </c>
      <c r="W483" s="25" t="s">
        <v>70</v>
      </c>
      <c r="X483" s="25" t="s">
        <v>3456</v>
      </c>
      <c r="Y483" s="25" t="s">
        <v>3456</v>
      </c>
      <c r="Z483" s="25" t="s">
        <v>3456</v>
      </c>
      <c r="AA483" s="25" t="s">
        <v>3456</v>
      </c>
      <c r="AB483" s="21" t="s">
        <v>0</v>
      </c>
      <c r="AC483" s="51" t="s">
        <v>3456</v>
      </c>
    </row>
    <row r="484" spans="1:29" s="20" customFormat="1" ht="26.25" customHeight="1" x14ac:dyDescent="0.2">
      <c r="A484" s="19">
        <v>78096</v>
      </c>
      <c r="B484" s="20" t="s">
        <v>3654</v>
      </c>
      <c r="C484" s="20" t="s">
        <v>709</v>
      </c>
      <c r="D484" s="20" t="s">
        <v>710</v>
      </c>
      <c r="E484" s="25" t="s">
        <v>60</v>
      </c>
      <c r="F484" s="25" t="s">
        <v>70</v>
      </c>
      <c r="G484" s="21">
        <v>43194</v>
      </c>
      <c r="H484" s="21"/>
      <c r="I484" s="22" t="s">
        <v>61</v>
      </c>
      <c r="J484" s="25" t="s">
        <v>70</v>
      </c>
      <c r="K484" s="27"/>
      <c r="L484" s="21"/>
      <c r="M484" s="33"/>
      <c r="N484" s="25" t="s">
        <v>3456</v>
      </c>
      <c r="O484" s="25" t="s">
        <v>70</v>
      </c>
      <c r="P484" s="25" t="s">
        <v>70</v>
      </c>
      <c r="Q484" s="25" t="s">
        <v>70</v>
      </c>
      <c r="R484" s="21" t="s">
        <v>3456</v>
      </c>
      <c r="S484" s="25" t="s">
        <v>3456</v>
      </c>
      <c r="T484" s="23" t="s">
        <v>3456</v>
      </c>
      <c r="U484" s="25" t="s">
        <v>70</v>
      </c>
      <c r="V484" s="25" t="s">
        <v>70</v>
      </c>
      <c r="W484" s="25" t="s">
        <v>70</v>
      </c>
      <c r="X484" s="25" t="s">
        <v>3456</v>
      </c>
      <c r="Y484" s="25" t="s">
        <v>3456</v>
      </c>
      <c r="Z484" s="25" t="s">
        <v>3456</v>
      </c>
      <c r="AA484" s="25" t="s">
        <v>3456</v>
      </c>
      <c r="AB484" s="21" t="s">
        <v>3456</v>
      </c>
      <c r="AC484" s="51" t="s">
        <v>3456</v>
      </c>
    </row>
    <row r="485" spans="1:29" s="20" customFormat="1" ht="26.25" customHeight="1" x14ac:dyDescent="0.2">
      <c r="A485" s="19">
        <v>80135</v>
      </c>
      <c r="B485" s="20" t="s">
        <v>4245</v>
      </c>
      <c r="C485" s="20" t="s">
        <v>4244</v>
      </c>
      <c r="D485" s="20" t="s">
        <v>563</v>
      </c>
      <c r="E485" s="25" t="s">
        <v>114</v>
      </c>
      <c r="F485" s="25" t="s">
        <v>70</v>
      </c>
      <c r="G485" s="21">
        <v>44923</v>
      </c>
      <c r="H485" s="21"/>
      <c r="I485" s="22" t="s">
        <v>71</v>
      </c>
      <c r="J485" s="25" t="s">
        <v>3456</v>
      </c>
      <c r="K485" s="27" t="s">
        <v>4280</v>
      </c>
      <c r="L485" s="21" t="s">
        <v>3456</v>
      </c>
      <c r="M485" s="33"/>
      <c r="N485" s="25"/>
      <c r="O485" s="25"/>
      <c r="P485" s="25"/>
      <c r="Q485" s="25"/>
      <c r="R485" s="21"/>
      <c r="S485" s="25"/>
      <c r="T485" s="23"/>
      <c r="U485" s="25" t="s">
        <v>3456</v>
      </c>
      <c r="V485" s="25" t="s">
        <v>3456</v>
      </c>
      <c r="W485" s="25" t="s">
        <v>70</v>
      </c>
      <c r="X485" s="25" t="s">
        <v>3456</v>
      </c>
      <c r="Y485" s="25" t="s">
        <v>3456</v>
      </c>
      <c r="Z485" s="25" t="s">
        <v>3456</v>
      </c>
      <c r="AA485" s="25" t="s">
        <v>3456</v>
      </c>
      <c r="AB485" s="21" t="s">
        <v>3456</v>
      </c>
      <c r="AC485" s="51" t="s">
        <v>3456</v>
      </c>
    </row>
    <row r="486" spans="1:29" s="20" customFormat="1" ht="26.25" customHeight="1" x14ac:dyDescent="0.2">
      <c r="A486" s="19">
        <v>78215</v>
      </c>
      <c r="B486" s="20" t="s">
        <v>4316</v>
      </c>
      <c r="C486" s="20" t="s">
        <v>711</v>
      </c>
      <c r="D486" s="20" t="s">
        <v>563</v>
      </c>
      <c r="E486" s="25" t="s">
        <v>114</v>
      </c>
      <c r="F486" s="25" t="s">
        <v>70</v>
      </c>
      <c r="G486" s="21">
        <v>43857</v>
      </c>
      <c r="H486" s="21"/>
      <c r="I486" s="22" t="s">
        <v>61</v>
      </c>
      <c r="J486" s="25" t="s">
        <v>70</v>
      </c>
      <c r="K486" s="27"/>
      <c r="L486" s="21"/>
      <c r="M486" s="33"/>
      <c r="N486" s="25" t="s">
        <v>3456</v>
      </c>
      <c r="O486" s="25" t="s">
        <v>70</v>
      </c>
      <c r="P486" s="25" t="s">
        <v>70</v>
      </c>
      <c r="Q486" s="25" t="s">
        <v>70</v>
      </c>
      <c r="R486" s="21" t="s">
        <v>3456</v>
      </c>
      <c r="S486" s="25" t="s">
        <v>3456</v>
      </c>
      <c r="T486" s="23" t="s">
        <v>3456</v>
      </c>
      <c r="U486" s="25" t="s">
        <v>3456</v>
      </c>
      <c r="V486" s="25" t="s">
        <v>70</v>
      </c>
      <c r="W486" s="25" t="s">
        <v>70</v>
      </c>
      <c r="X486" s="25" t="s">
        <v>3456</v>
      </c>
      <c r="Y486" s="25" t="s">
        <v>3456</v>
      </c>
      <c r="Z486" s="25" t="s">
        <v>3456</v>
      </c>
      <c r="AA486" s="25" t="s">
        <v>3456</v>
      </c>
      <c r="AB486" s="21" t="s">
        <v>3456</v>
      </c>
      <c r="AC486" s="51" t="s">
        <v>3456</v>
      </c>
    </row>
    <row r="487" spans="1:29" s="20" customFormat="1" ht="26.25" customHeight="1" x14ac:dyDescent="0.2">
      <c r="A487" s="19">
        <v>67794</v>
      </c>
      <c r="B487" s="20" t="s">
        <v>2582</v>
      </c>
      <c r="C487" s="20" t="s">
        <v>2583</v>
      </c>
      <c r="D487" s="20" t="s">
        <v>563</v>
      </c>
      <c r="E487" s="25" t="s">
        <v>114</v>
      </c>
      <c r="F487" s="25" t="s">
        <v>70</v>
      </c>
      <c r="G487" s="21">
        <v>43356</v>
      </c>
      <c r="H487" s="21"/>
      <c r="I487" s="22" t="s">
        <v>61</v>
      </c>
      <c r="J487" s="25" t="s">
        <v>70</v>
      </c>
      <c r="K487" s="27"/>
      <c r="L487" s="21"/>
      <c r="M487" s="33"/>
      <c r="N487" s="25" t="s">
        <v>3456</v>
      </c>
      <c r="O487" s="25" t="s">
        <v>70</v>
      </c>
      <c r="P487" s="25" t="s">
        <v>70</v>
      </c>
      <c r="Q487" s="25" t="s">
        <v>70</v>
      </c>
      <c r="R487" s="21" t="s">
        <v>3456</v>
      </c>
      <c r="S487" s="25" t="s">
        <v>3456</v>
      </c>
      <c r="T487" s="23" t="s">
        <v>3456</v>
      </c>
      <c r="U487" s="25" t="s">
        <v>70</v>
      </c>
      <c r="V487" s="25" t="s">
        <v>70</v>
      </c>
      <c r="W487" s="25" t="s">
        <v>70</v>
      </c>
      <c r="X487" s="25" t="s">
        <v>3456</v>
      </c>
      <c r="Y487" s="25" t="s">
        <v>3456</v>
      </c>
      <c r="Z487" s="25" t="s">
        <v>3456</v>
      </c>
      <c r="AA487" s="25" t="s">
        <v>3456</v>
      </c>
      <c r="AB487" s="21" t="s">
        <v>3456</v>
      </c>
      <c r="AC487" s="51" t="s">
        <v>3456</v>
      </c>
    </row>
    <row r="488" spans="1:29" s="20" customFormat="1" ht="26.25" customHeight="1" x14ac:dyDescent="0.2">
      <c r="A488" s="19">
        <v>80536</v>
      </c>
      <c r="B488" s="20" t="s">
        <v>4064</v>
      </c>
      <c r="C488" s="20" t="s">
        <v>4063</v>
      </c>
      <c r="D488" s="20" t="s">
        <v>1951</v>
      </c>
      <c r="E488" s="25" t="s">
        <v>1084</v>
      </c>
      <c r="F488" s="25" t="s">
        <v>70</v>
      </c>
      <c r="G488" s="21">
        <v>44924</v>
      </c>
      <c r="H488" s="21"/>
      <c r="I488" s="22" t="s">
        <v>61</v>
      </c>
      <c r="J488" s="25" t="s">
        <v>3456</v>
      </c>
      <c r="K488" s="27"/>
      <c r="L488" s="21"/>
      <c r="M488" s="33"/>
      <c r="N488" s="25" t="s">
        <v>3456</v>
      </c>
      <c r="O488" s="25" t="s">
        <v>3456</v>
      </c>
      <c r="P488" s="25" t="s">
        <v>3456</v>
      </c>
      <c r="Q488" s="25" t="s">
        <v>70</v>
      </c>
      <c r="R488" s="21" t="s">
        <v>3456</v>
      </c>
      <c r="S488" s="25" t="s">
        <v>3456</v>
      </c>
      <c r="T488" s="23" t="s">
        <v>3456</v>
      </c>
      <c r="U488" s="25" t="s">
        <v>3456</v>
      </c>
      <c r="V488" s="25" t="s">
        <v>3456</v>
      </c>
      <c r="W488" s="25" t="s">
        <v>70</v>
      </c>
      <c r="X488" s="25" t="s">
        <v>3456</v>
      </c>
      <c r="Y488" s="25" t="s">
        <v>3456</v>
      </c>
      <c r="Z488" s="25" t="s">
        <v>3456</v>
      </c>
      <c r="AA488" s="25" t="s">
        <v>3456</v>
      </c>
      <c r="AB488" s="21" t="s">
        <v>3456</v>
      </c>
      <c r="AC488" s="51" t="s">
        <v>3456</v>
      </c>
    </row>
    <row r="489" spans="1:29" s="20" customFormat="1" ht="26.25" customHeight="1" x14ac:dyDescent="0.2">
      <c r="A489" s="19">
        <v>65109</v>
      </c>
      <c r="B489" s="20" t="s">
        <v>1522</v>
      </c>
      <c r="C489" s="20" t="s">
        <v>1523</v>
      </c>
      <c r="D489" s="20" t="s">
        <v>1032</v>
      </c>
      <c r="E489" s="25" t="s">
        <v>1033</v>
      </c>
      <c r="F489" s="25" t="s">
        <v>70</v>
      </c>
      <c r="G489" s="21">
        <v>40905</v>
      </c>
      <c r="H489" s="21"/>
      <c r="I489" s="22" t="s">
        <v>61</v>
      </c>
      <c r="J489" s="25" t="s">
        <v>70</v>
      </c>
      <c r="K489" s="27"/>
      <c r="L489" s="21"/>
      <c r="M489" s="33"/>
      <c r="N489" s="25" t="s">
        <v>3456</v>
      </c>
      <c r="O489" s="25" t="s">
        <v>70</v>
      </c>
      <c r="P489" s="25" t="s">
        <v>70</v>
      </c>
      <c r="Q489" s="25" t="s">
        <v>70</v>
      </c>
      <c r="R489" s="21" t="s">
        <v>3456</v>
      </c>
      <c r="S489" s="25" t="s">
        <v>3456</v>
      </c>
      <c r="T489" s="23" t="s">
        <v>3456</v>
      </c>
      <c r="U489" s="25" t="s">
        <v>3456</v>
      </c>
      <c r="V489" s="25" t="s">
        <v>3456</v>
      </c>
      <c r="W489" s="25" t="s">
        <v>3456</v>
      </c>
      <c r="X489" s="25" t="s">
        <v>3456</v>
      </c>
      <c r="Y489" s="25" t="s">
        <v>3456</v>
      </c>
      <c r="Z489" s="25" t="s">
        <v>3456</v>
      </c>
      <c r="AA489" s="25" t="s">
        <v>3456</v>
      </c>
      <c r="AB489" s="21" t="s">
        <v>3456</v>
      </c>
      <c r="AC489" s="51" t="s">
        <v>3456</v>
      </c>
    </row>
    <row r="490" spans="1:29" s="20" customFormat="1" ht="26.25" customHeight="1" x14ac:dyDescent="0.2">
      <c r="A490" s="19">
        <v>63352</v>
      </c>
      <c r="B490" s="20" t="s">
        <v>1487</v>
      </c>
      <c r="C490" s="20" t="s">
        <v>1488</v>
      </c>
      <c r="D490" s="20" t="s">
        <v>732</v>
      </c>
      <c r="E490" s="25" t="s">
        <v>114</v>
      </c>
      <c r="F490" s="25" t="s">
        <v>70</v>
      </c>
      <c r="G490" s="21">
        <v>39975</v>
      </c>
      <c r="H490" s="21"/>
      <c r="I490" s="22" t="s">
        <v>61</v>
      </c>
      <c r="J490" s="25" t="s">
        <v>70</v>
      </c>
      <c r="K490" s="27"/>
      <c r="L490" s="21"/>
      <c r="M490" s="33"/>
      <c r="N490" s="25" t="s">
        <v>3456</v>
      </c>
      <c r="O490" s="25" t="s">
        <v>3456</v>
      </c>
      <c r="P490" s="25" t="s">
        <v>70</v>
      </c>
      <c r="Q490" s="25" t="s">
        <v>70</v>
      </c>
      <c r="R490" s="21" t="s">
        <v>3456</v>
      </c>
      <c r="S490" s="25" t="s">
        <v>3456</v>
      </c>
      <c r="T490" s="23" t="s">
        <v>3456</v>
      </c>
      <c r="U490" s="25" t="s">
        <v>3456</v>
      </c>
      <c r="V490" s="25" t="s">
        <v>3456</v>
      </c>
      <c r="W490" s="25" t="s">
        <v>3456</v>
      </c>
      <c r="X490" s="25" t="s">
        <v>3456</v>
      </c>
      <c r="Y490" s="25" t="s">
        <v>3456</v>
      </c>
      <c r="Z490" s="25" t="s">
        <v>3456</v>
      </c>
      <c r="AA490" s="25" t="s">
        <v>3456</v>
      </c>
      <c r="AB490" s="21" t="s">
        <v>3456</v>
      </c>
      <c r="AC490" s="51" t="s">
        <v>3456</v>
      </c>
    </row>
    <row r="491" spans="1:29" s="20" customFormat="1" ht="26.25" customHeight="1" x14ac:dyDescent="0.2">
      <c r="A491" s="19">
        <v>79427</v>
      </c>
      <c r="B491" s="20" t="s">
        <v>4319</v>
      </c>
      <c r="C491" s="20" t="s">
        <v>4320</v>
      </c>
      <c r="D491" s="20" t="s">
        <v>685</v>
      </c>
      <c r="E491" s="25" t="s">
        <v>273</v>
      </c>
      <c r="F491" s="25" t="s">
        <v>70</v>
      </c>
      <c r="G491" s="21">
        <v>45105</v>
      </c>
      <c r="H491" s="21"/>
      <c r="I491" s="22" t="s">
        <v>71</v>
      </c>
      <c r="J491" s="25" t="s">
        <v>3456</v>
      </c>
      <c r="K491" s="27" t="s">
        <v>4280</v>
      </c>
      <c r="L491" s="21" t="s">
        <v>3456</v>
      </c>
      <c r="M491" s="33"/>
      <c r="N491" s="25"/>
      <c r="O491" s="25"/>
      <c r="P491" s="25"/>
      <c r="Q491" s="25"/>
      <c r="R491" s="21"/>
      <c r="S491" s="25"/>
      <c r="T491" s="23"/>
      <c r="U491" s="25" t="s">
        <v>3456</v>
      </c>
      <c r="V491" s="25" t="s">
        <v>3456</v>
      </c>
      <c r="W491" s="25" t="s">
        <v>70</v>
      </c>
      <c r="X491" s="25" t="s">
        <v>3456</v>
      </c>
      <c r="Y491" s="25" t="s">
        <v>3456</v>
      </c>
      <c r="Z491" s="25" t="s">
        <v>3456</v>
      </c>
      <c r="AA491" s="25" t="s">
        <v>3456</v>
      </c>
      <c r="AB491" s="21" t="s">
        <v>3456</v>
      </c>
      <c r="AC491" s="51" t="s">
        <v>3456</v>
      </c>
    </row>
    <row r="492" spans="1:29" s="20" customFormat="1" ht="26.25" customHeight="1" x14ac:dyDescent="0.2">
      <c r="A492" s="19">
        <v>79528</v>
      </c>
      <c r="B492" s="20" t="s">
        <v>3682</v>
      </c>
      <c r="C492" s="20" t="s">
        <v>3681</v>
      </c>
      <c r="D492" s="20" t="s">
        <v>430</v>
      </c>
      <c r="E492" s="25" t="s">
        <v>428</v>
      </c>
      <c r="F492" s="25" t="s">
        <v>70</v>
      </c>
      <c r="G492" s="21">
        <v>44481</v>
      </c>
      <c r="H492" s="21"/>
      <c r="I492" s="22" t="s">
        <v>71</v>
      </c>
      <c r="J492" s="25" t="s">
        <v>3456</v>
      </c>
      <c r="K492" s="27"/>
      <c r="L492" s="21"/>
      <c r="M492" s="33" t="s">
        <v>3456</v>
      </c>
      <c r="N492" s="25"/>
      <c r="O492" s="25"/>
      <c r="P492" s="25"/>
      <c r="Q492" s="25"/>
      <c r="R492" s="21"/>
      <c r="S492" s="25"/>
      <c r="T492" s="23"/>
      <c r="U492" s="25" t="s">
        <v>3456</v>
      </c>
      <c r="V492" s="25" t="s">
        <v>3456</v>
      </c>
      <c r="W492" s="25" t="s">
        <v>70</v>
      </c>
      <c r="X492" s="25" t="s">
        <v>3456</v>
      </c>
      <c r="Y492" s="25" t="s">
        <v>3456</v>
      </c>
      <c r="Z492" s="25" t="s">
        <v>3456</v>
      </c>
      <c r="AA492" s="25" t="s">
        <v>3456</v>
      </c>
      <c r="AB492" s="21" t="s">
        <v>3456</v>
      </c>
      <c r="AC492" s="51" t="s">
        <v>3456</v>
      </c>
    </row>
    <row r="493" spans="1:29" s="20" customFormat="1" ht="26.25" customHeight="1" x14ac:dyDescent="0.2">
      <c r="A493" s="19">
        <v>78512</v>
      </c>
      <c r="B493" s="20" t="s">
        <v>610</v>
      </c>
      <c r="C493" s="20" t="s">
        <v>611</v>
      </c>
      <c r="D493" s="20" t="s">
        <v>612</v>
      </c>
      <c r="E493" s="25" t="s">
        <v>114</v>
      </c>
      <c r="F493" s="25" t="s">
        <v>70</v>
      </c>
      <c r="G493" s="21">
        <v>43643</v>
      </c>
      <c r="H493" s="21"/>
      <c r="I493" s="22" t="s">
        <v>61</v>
      </c>
      <c r="J493" s="25" t="s">
        <v>70</v>
      </c>
      <c r="K493" s="27"/>
      <c r="L493" s="21"/>
      <c r="M493" s="33"/>
      <c r="N493" s="25" t="s">
        <v>3456</v>
      </c>
      <c r="O493" s="25" t="s">
        <v>70</v>
      </c>
      <c r="P493" s="25" t="s">
        <v>70</v>
      </c>
      <c r="Q493" s="25" t="s">
        <v>70</v>
      </c>
      <c r="R493" s="21" t="s">
        <v>3456</v>
      </c>
      <c r="S493" s="25" t="s">
        <v>3456</v>
      </c>
      <c r="T493" s="23" t="s">
        <v>3456</v>
      </c>
      <c r="U493" s="25" t="s">
        <v>70</v>
      </c>
      <c r="V493" s="25" t="s">
        <v>70</v>
      </c>
      <c r="W493" s="25" t="s">
        <v>70</v>
      </c>
      <c r="X493" s="25" t="s">
        <v>3456</v>
      </c>
      <c r="Y493" s="25" t="s">
        <v>3456</v>
      </c>
      <c r="Z493" s="25" t="s">
        <v>3456</v>
      </c>
      <c r="AA493" s="25" t="s">
        <v>3456</v>
      </c>
      <c r="AB493" s="21" t="s">
        <v>3456</v>
      </c>
      <c r="AC493" s="51" t="s">
        <v>3456</v>
      </c>
    </row>
    <row r="494" spans="1:29" s="20" customFormat="1" ht="26.25" customHeight="1" x14ac:dyDescent="0.2">
      <c r="A494" s="19">
        <v>78674</v>
      </c>
      <c r="B494" s="20" t="s">
        <v>1196</v>
      </c>
      <c r="C494" s="20" t="s">
        <v>1197</v>
      </c>
      <c r="D494" s="20" t="s">
        <v>70</v>
      </c>
      <c r="E494" s="25" t="s">
        <v>536</v>
      </c>
      <c r="F494" s="25" t="s">
        <v>535</v>
      </c>
      <c r="G494" s="21">
        <v>43439</v>
      </c>
      <c r="H494" s="21"/>
      <c r="I494" s="22" t="s">
        <v>61</v>
      </c>
      <c r="J494" s="25" t="s">
        <v>70</v>
      </c>
      <c r="K494" s="27"/>
      <c r="L494" s="21"/>
      <c r="M494" s="33"/>
      <c r="N494" s="25" t="s">
        <v>3456</v>
      </c>
      <c r="O494" s="25" t="s">
        <v>3456</v>
      </c>
      <c r="P494" s="25" t="s">
        <v>3456</v>
      </c>
      <c r="Q494" s="25" t="s">
        <v>3456</v>
      </c>
      <c r="R494" s="21" t="s">
        <v>3456</v>
      </c>
      <c r="S494" s="25" t="s">
        <v>3456</v>
      </c>
      <c r="T494" s="23" t="s">
        <v>3456</v>
      </c>
      <c r="U494" s="25" t="s">
        <v>3456</v>
      </c>
      <c r="V494" s="25" t="s">
        <v>3456</v>
      </c>
      <c r="W494" s="25" t="s">
        <v>70</v>
      </c>
      <c r="X494" s="25" t="s">
        <v>3456</v>
      </c>
      <c r="Y494" s="25" t="s">
        <v>3456</v>
      </c>
      <c r="Z494" s="25" t="s">
        <v>3456</v>
      </c>
      <c r="AA494" s="25" t="s">
        <v>3456</v>
      </c>
      <c r="AB494" s="21" t="s">
        <v>3456</v>
      </c>
      <c r="AC494" s="51" t="s">
        <v>3456</v>
      </c>
    </row>
    <row r="495" spans="1:29" s="20" customFormat="1" ht="26.25" customHeight="1" x14ac:dyDescent="0.2">
      <c r="A495" s="19">
        <v>78181</v>
      </c>
      <c r="B495" s="20" t="s">
        <v>1889</v>
      </c>
      <c r="C495" s="20" t="s">
        <v>1890</v>
      </c>
      <c r="D495" s="20" t="s">
        <v>1891</v>
      </c>
      <c r="E495" s="25" t="s">
        <v>114</v>
      </c>
      <c r="F495" s="25" t="s">
        <v>70</v>
      </c>
      <c r="G495" s="21">
        <v>43033</v>
      </c>
      <c r="H495" s="21"/>
      <c r="I495" s="22" t="s">
        <v>61</v>
      </c>
      <c r="J495" s="25" t="s">
        <v>70</v>
      </c>
      <c r="K495" s="27"/>
      <c r="L495" s="21"/>
      <c r="M495" s="33"/>
      <c r="N495" s="25" t="s">
        <v>3456</v>
      </c>
      <c r="O495" s="25" t="s">
        <v>3456</v>
      </c>
      <c r="P495" s="25" t="s">
        <v>70</v>
      </c>
      <c r="Q495" s="25" t="s">
        <v>70</v>
      </c>
      <c r="R495" s="21" t="s">
        <v>3456</v>
      </c>
      <c r="S495" s="25" t="s">
        <v>3456</v>
      </c>
      <c r="T495" s="23" t="s">
        <v>3456</v>
      </c>
      <c r="U495" s="25" t="s">
        <v>3456</v>
      </c>
      <c r="V495" s="25" t="s">
        <v>70</v>
      </c>
      <c r="W495" s="25" t="s">
        <v>70</v>
      </c>
      <c r="X495" s="25" t="s">
        <v>3456</v>
      </c>
      <c r="Y495" s="25" t="s">
        <v>3456</v>
      </c>
      <c r="Z495" s="25" t="s">
        <v>3456</v>
      </c>
      <c r="AA495" s="25" t="s">
        <v>3456</v>
      </c>
      <c r="AB495" s="21" t="s">
        <v>3456</v>
      </c>
      <c r="AC495" s="51" t="s">
        <v>3456</v>
      </c>
    </row>
    <row r="496" spans="1:29" s="20" customFormat="1" ht="26.25" customHeight="1" x14ac:dyDescent="0.2">
      <c r="A496" s="19">
        <v>78634</v>
      </c>
      <c r="B496" s="20" t="s">
        <v>4218</v>
      </c>
      <c r="C496" s="20" t="s">
        <v>4217</v>
      </c>
      <c r="D496" s="20" t="s">
        <v>692</v>
      </c>
      <c r="E496" s="25" t="s">
        <v>422</v>
      </c>
      <c r="F496" s="25" t="s">
        <v>70</v>
      </c>
      <c r="G496" s="21">
        <v>43452</v>
      </c>
      <c r="H496" s="21"/>
      <c r="I496" s="22" t="s">
        <v>61</v>
      </c>
      <c r="J496" s="25" t="s">
        <v>70</v>
      </c>
      <c r="K496" s="27"/>
      <c r="L496" s="21"/>
      <c r="M496" s="33"/>
      <c r="N496" s="25" t="s">
        <v>3456</v>
      </c>
      <c r="O496" s="25" t="s">
        <v>3456</v>
      </c>
      <c r="P496" s="25" t="s">
        <v>3456</v>
      </c>
      <c r="Q496" s="25" t="s">
        <v>3456</v>
      </c>
      <c r="R496" s="21" t="s">
        <v>3456</v>
      </c>
      <c r="S496" s="25" t="s">
        <v>3456</v>
      </c>
      <c r="T496" s="23" t="s">
        <v>3456</v>
      </c>
      <c r="U496" s="25" t="s">
        <v>3456</v>
      </c>
      <c r="V496" s="25" t="s">
        <v>3456</v>
      </c>
      <c r="W496" s="25" t="s">
        <v>70</v>
      </c>
      <c r="X496" s="25" t="s">
        <v>3456</v>
      </c>
      <c r="Y496" s="25" t="s">
        <v>3456</v>
      </c>
      <c r="Z496" s="25" t="s">
        <v>3456</v>
      </c>
      <c r="AA496" s="25" t="s">
        <v>3456</v>
      </c>
      <c r="AB496" s="21" t="s">
        <v>3456</v>
      </c>
      <c r="AC496" s="51" t="s">
        <v>3456</v>
      </c>
    </row>
    <row r="497" spans="1:29" s="20" customFormat="1" ht="26.25" customHeight="1" x14ac:dyDescent="0.2">
      <c r="A497" s="19">
        <v>64102</v>
      </c>
      <c r="B497" s="20" t="s">
        <v>178</v>
      </c>
      <c r="C497" s="20" t="s">
        <v>179</v>
      </c>
      <c r="D497" s="20" t="s">
        <v>4013</v>
      </c>
      <c r="E497" s="25" t="s">
        <v>102</v>
      </c>
      <c r="F497" s="25" t="s">
        <v>1163</v>
      </c>
      <c r="G497" s="21">
        <v>40156</v>
      </c>
      <c r="H497" s="21"/>
      <c r="I497" s="22" t="s">
        <v>61</v>
      </c>
      <c r="J497" s="25" t="s">
        <v>70</v>
      </c>
      <c r="K497" s="27"/>
      <c r="L497" s="21"/>
      <c r="M497" s="33"/>
      <c r="N497" s="25" t="s">
        <v>70</v>
      </c>
      <c r="O497" s="25" t="s">
        <v>70</v>
      </c>
      <c r="P497" s="25" t="s">
        <v>70</v>
      </c>
      <c r="Q497" s="25" t="s">
        <v>70</v>
      </c>
      <c r="R497" s="21" t="s">
        <v>3456</v>
      </c>
      <c r="S497" s="25" t="s">
        <v>3456</v>
      </c>
      <c r="T497" s="23" t="s">
        <v>3456</v>
      </c>
      <c r="U497" s="25" t="s">
        <v>70</v>
      </c>
      <c r="V497" s="25" t="s">
        <v>70</v>
      </c>
      <c r="W497" s="25" t="s">
        <v>70</v>
      </c>
      <c r="X497" s="25" t="s">
        <v>3456</v>
      </c>
      <c r="Y497" s="25" t="s">
        <v>3456</v>
      </c>
      <c r="Z497" s="25" t="s">
        <v>3456</v>
      </c>
      <c r="AA497" s="25" t="s">
        <v>3456</v>
      </c>
      <c r="AB497" s="21" t="s">
        <v>3456</v>
      </c>
      <c r="AC497" s="51" t="s">
        <v>3456</v>
      </c>
    </row>
    <row r="498" spans="1:29" s="20" customFormat="1" ht="26.25" customHeight="1" x14ac:dyDescent="0.2">
      <c r="A498" s="19">
        <v>67823</v>
      </c>
      <c r="B498" s="20" t="s">
        <v>459</v>
      </c>
      <c r="C498" s="20" t="s">
        <v>460</v>
      </c>
      <c r="D498" s="20" t="s">
        <v>430</v>
      </c>
      <c r="E498" s="25" t="s">
        <v>428</v>
      </c>
      <c r="F498" s="25" t="s">
        <v>70</v>
      </c>
      <c r="G498" s="21">
        <v>42929</v>
      </c>
      <c r="H498" s="21"/>
      <c r="I498" s="22" t="s">
        <v>61</v>
      </c>
      <c r="J498" s="25" t="s">
        <v>70</v>
      </c>
      <c r="K498" s="27"/>
      <c r="L498" s="21"/>
      <c r="M498" s="33"/>
      <c r="N498" s="25" t="s">
        <v>3456</v>
      </c>
      <c r="O498" s="25" t="s">
        <v>70</v>
      </c>
      <c r="P498" s="25" t="s">
        <v>70</v>
      </c>
      <c r="Q498" s="25" t="s">
        <v>70</v>
      </c>
      <c r="R498" s="21" t="s">
        <v>3456</v>
      </c>
      <c r="S498" s="25" t="s">
        <v>3456</v>
      </c>
      <c r="T498" s="23" t="s">
        <v>3456</v>
      </c>
      <c r="U498" s="25" t="s">
        <v>70</v>
      </c>
      <c r="V498" s="25" t="s">
        <v>70</v>
      </c>
      <c r="W498" s="25" t="s">
        <v>70</v>
      </c>
      <c r="X498" s="25" t="s">
        <v>3456</v>
      </c>
      <c r="Y498" s="25" t="s">
        <v>3456</v>
      </c>
      <c r="Z498" s="25" t="s">
        <v>3456</v>
      </c>
      <c r="AA498" s="25" t="s">
        <v>3456</v>
      </c>
      <c r="AB498" s="21" t="s">
        <v>3456</v>
      </c>
      <c r="AC498" s="51" t="s">
        <v>3456</v>
      </c>
    </row>
    <row r="499" spans="1:29" s="20" customFormat="1" ht="26.25" customHeight="1" x14ac:dyDescent="0.2">
      <c r="A499" s="19">
        <v>78363</v>
      </c>
      <c r="B499" s="20" t="s">
        <v>798</v>
      </c>
      <c r="C499" s="20" t="s">
        <v>799</v>
      </c>
      <c r="D499" s="20" t="s">
        <v>800</v>
      </c>
      <c r="E499" s="25" t="s">
        <v>133</v>
      </c>
      <c r="F499" s="25" t="s">
        <v>70</v>
      </c>
      <c r="G499" s="21">
        <v>43411</v>
      </c>
      <c r="H499" s="21"/>
      <c r="I499" s="22" t="s">
        <v>61</v>
      </c>
      <c r="J499" s="25" t="s">
        <v>70</v>
      </c>
      <c r="K499" s="27"/>
      <c r="L499" s="21"/>
      <c r="M499" s="33"/>
      <c r="N499" s="25" t="s">
        <v>3456</v>
      </c>
      <c r="O499" s="25" t="s">
        <v>70</v>
      </c>
      <c r="P499" s="25" t="s">
        <v>70</v>
      </c>
      <c r="Q499" s="25" t="s">
        <v>70</v>
      </c>
      <c r="R499" s="21" t="s">
        <v>3456</v>
      </c>
      <c r="S499" s="25" t="s">
        <v>3456</v>
      </c>
      <c r="T499" s="23" t="s">
        <v>3456</v>
      </c>
      <c r="U499" s="25" t="s">
        <v>70</v>
      </c>
      <c r="V499" s="25" t="s">
        <v>70</v>
      </c>
      <c r="W499" s="25" t="s">
        <v>70</v>
      </c>
      <c r="X499" s="25" t="s">
        <v>3456</v>
      </c>
      <c r="Y499" s="25" t="s">
        <v>3456</v>
      </c>
      <c r="Z499" s="25" t="s">
        <v>3456</v>
      </c>
      <c r="AA499" s="25" t="s">
        <v>3456</v>
      </c>
      <c r="AB499" s="21" t="s">
        <v>3456</v>
      </c>
      <c r="AC499" s="51" t="s">
        <v>3456</v>
      </c>
    </row>
    <row r="500" spans="1:29" s="20" customFormat="1" ht="26.25" customHeight="1" x14ac:dyDescent="0.2">
      <c r="A500" s="19">
        <v>80341</v>
      </c>
      <c r="B500" s="20" t="s">
        <v>4305</v>
      </c>
      <c r="C500" s="20" t="s">
        <v>4306</v>
      </c>
      <c r="D500" s="20" t="s">
        <v>4307</v>
      </c>
      <c r="E500" s="25" t="s">
        <v>118</v>
      </c>
      <c r="F500" s="25" t="s">
        <v>70</v>
      </c>
      <c r="G500" s="21">
        <v>45076</v>
      </c>
      <c r="H500" s="21"/>
      <c r="I500" s="22" t="s">
        <v>71</v>
      </c>
      <c r="J500" s="25" t="s">
        <v>3456</v>
      </c>
      <c r="K500" s="27" t="s">
        <v>4280</v>
      </c>
      <c r="L500" s="21" t="s">
        <v>3456</v>
      </c>
      <c r="M500" s="33"/>
      <c r="N500" s="25"/>
      <c r="O500" s="25"/>
      <c r="P500" s="25"/>
      <c r="Q500" s="25"/>
      <c r="R500" s="21"/>
      <c r="S500" s="25"/>
      <c r="T500" s="23"/>
      <c r="U500" s="25" t="s">
        <v>3456</v>
      </c>
      <c r="V500" s="25" t="s">
        <v>3456</v>
      </c>
      <c r="W500" s="25" t="s">
        <v>70</v>
      </c>
      <c r="X500" s="25" t="s">
        <v>3456</v>
      </c>
      <c r="Y500" s="25" t="s">
        <v>3456</v>
      </c>
      <c r="Z500" s="25" t="s">
        <v>3456</v>
      </c>
      <c r="AA500" s="25" t="s">
        <v>3456</v>
      </c>
      <c r="AB500" s="21" t="s">
        <v>3456</v>
      </c>
      <c r="AC500" s="51" t="s">
        <v>3456</v>
      </c>
    </row>
    <row r="501" spans="1:29" s="20" customFormat="1" ht="26.25" customHeight="1" x14ac:dyDescent="0.2">
      <c r="A501" s="19">
        <v>66317</v>
      </c>
      <c r="B501" s="20" t="s">
        <v>1365</v>
      </c>
      <c r="C501" s="20" t="s">
        <v>1366</v>
      </c>
      <c r="D501" s="20" t="s">
        <v>1367</v>
      </c>
      <c r="E501" s="25" t="s">
        <v>1368</v>
      </c>
      <c r="F501" s="25" t="s">
        <v>70</v>
      </c>
      <c r="G501" s="21">
        <v>41823</v>
      </c>
      <c r="H501" s="21"/>
      <c r="I501" s="22" t="s">
        <v>61</v>
      </c>
      <c r="J501" s="25" t="s">
        <v>70</v>
      </c>
      <c r="K501" s="27"/>
      <c r="L501" s="21"/>
      <c r="M501" s="33"/>
      <c r="N501" s="25" t="s">
        <v>3456</v>
      </c>
      <c r="O501" s="25" t="s">
        <v>3456</v>
      </c>
      <c r="P501" s="25" t="s">
        <v>70</v>
      </c>
      <c r="Q501" s="25" t="s">
        <v>70</v>
      </c>
      <c r="R501" s="21" t="s">
        <v>3456</v>
      </c>
      <c r="S501" s="25" t="s">
        <v>3456</v>
      </c>
      <c r="T501" s="23" t="s">
        <v>3456</v>
      </c>
      <c r="U501" s="25" t="s">
        <v>70</v>
      </c>
      <c r="V501" s="25" t="s">
        <v>70</v>
      </c>
      <c r="W501" s="25" t="s">
        <v>70</v>
      </c>
      <c r="X501" s="25" t="s">
        <v>3456</v>
      </c>
      <c r="Y501" s="25" t="s">
        <v>3456</v>
      </c>
      <c r="Z501" s="25" t="s">
        <v>3456</v>
      </c>
      <c r="AA501" s="25" t="s">
        <v>3456</v>
      </c>
      <c r="AB501" s="21" t="s">
        <v>3456</v>
      </c>
      <c r="AC501" s="51" t="s">
        <v>3456</v>
      </c>
    </row>
    <row r="502" spans="1:29" s="20" customFormat="1" ht="26.25" customHeight="1" x14ac:dyDescent="0.2">
      <c r="A502" s="19">
        <v>81724</v>
      </c>
      <c r="B502" s="20" t="s">
        <v>4646</v>
      </c>
      <c r="C502" s="20" t="s">
        <v>4647</v>
      </c>
      <c r="D502" s="20" t="s">
        <v>4648</v>
      </c>
      <c r="E502" s="25" t="s">
        <v>3501</v>
      </c>
      <c r="F502" s="25" t="s">
        <v>70</v>
      </c>
      <c r="G502" s="21">
        <v>45280</v>
      </c>
      <c r="H502" s="21"/>
      <c r="I502" s="22" t="s">
        <v>71</v>
      </c>
      <c r="J502" s="25" t="s">
        <v>3456</v>
      </c>
      <c r="K502" s="27" t="s">
        <v>4280</v>
      </c>
      <c r="L502" s="21" t="s">
        <v>3456</v>
      </c>
      <c r="M502" s="33"/>
      <c r="N502" s="25"/>
      <c r="O502" s="25"/>
      <c r="P502" s="25"/>
      <c r="Q502" s="25"/>
      <c r="R502" s="21"/>
      <c r="S502" s="25"/>
      <c r="T502" s="23"/>
      <c r="U502" s="25" t="s">
        <v>3456</v>
      </c>
      <c r="V502" s="25" t="s">
        <v>3456</v>
      </c>
      <c r="W502" s="25" t="s">
        <v>70</v>
      </c>
      <c r="X502" s="25" t="s">
        <v>3456</v>
      </c>
      <c r="Y502" s="25" t="s">
        <v>3456</v>
      </c>
      <c r="Z502" s="25" t="s">
        <v>3456</v>
      </c>
      <c r="AA502" s="25" t="s">
        <v>3456</v>
      </c>
      <c r="AB502" s="21" t="s">
        <v>3456</v>
      </c>
      <c r="AC502" s="51" t="s">
        <v>3456</v>
      </c>
    </row>
    <row r="503" spans="1:29" s="20" customFormat="1" ht="26.25" customHeight="1" x14ac:dyDescent="0.2">
      <c r="A503" s="19">
        <v>66585</v>
      </c>
      <c r="B503" s="20" t="s">
        <v>2567</v>
      </c>
      <c r="C503" s="20" t="s">
        <v>2568</v>
      </c>
      <c r="D503" s="20" t="s">
        <v>263</v>
      </c>
      <c r="E503" s="25" t="s">
        <v>264</v>
      </c>
      <c r="F503" s="25" t="s">
        <v>70</v>
      </c>
      <c r="G503" s="21">
        <v>42200</v>
      </c>
      <c r="H503" s="21"/>
      <c r="I503" s="22" t="s">
        <v>61</v>
      </c>
      <c r="J503" s="25" t="s">
        <v>70</v>
      </c>
      <c r="K503" s="27"/>
      <c r="L503" s="21"/>
      <c r="M503" s="33"/>
      <c r="N503" s="25" t="s">
        <v>3456</v>
      </c>
      <c r="O503" s="25" t="s">
        <v>70</v>
      </c>
      <c r="P503" s="25" t="s">
        <v>70</v>
      </c>
      <c r="Q503" s="25" t="s">
        <v>70</v>
      </c>
      <c r="R503" s="21" t="s">
        <v>3456</v>
      </c>
      <c r="S503" s="25" t="s">
        <v>3456</v>
      </c>
      <c r="T503" s="23" t="s">
        <v>3456</v>
      </c>
      <c r="U503" s="25" t="s">
        <v>70</v>
      </c>
      <c r="V503" s="25" t="s">
        <v>70</v>
      </c>
      <c r="W503" s="25" t="s">
        <v>70</v>
      </c>
      <c r="X503" s="25" t="s">
        <v>3456</v>
      </c>
      <c r="Y503" s="25" t="s">
        <v>3456</v>
      </c>
      <c r="Z503" s="25" t="s">
        <v>3456</v>
      </c>
      <c r="AA503" s="25" t="s">
        <v>3456</v>
      </c>
      <c r="AB503" s="21" t="s">
        <v>3456</v>
      </c>
      <c r="AC503" s="51" t="s">
        <v>3456</v>
      </c>
    </row>
    <row r="504" spans="1:29" s="20" customFormat="1" ht="26.25" customHeight="1" x14ac:dyDescent="0.2">
      <c r="A504" s="19">
        <v>62879</v>
      </c>
      <c r="B504" s="20" t="s">
        <v>2279</v>
      </c>
      <c r="C504" s="20" t="s">
        <v>2280</v>
      </c>
      <c r="D504" s="20" t="s">
        <v>2278</v>
      </c>
      <c r="E504" s="25" t="s">
        <v>242</v>
      </c>
      <c r="F504" s="25" t="s">
        <v>70</v>
      </c>
      <c r="G504" s="21">
        <v>39444</v>
      </c>
      <c r="H504" s="21"/>
      <c r="I504" s="22" t="s">
        <v>61</v>
      </c>
      <c r="J504" s="25" t="s">
        <v>70</v>
      </c>
      <c r="K504" s="27"/>
      <c r="L504" s="21"/>
      <c r="M504" s="33"/>
      <c r="N504" s="25" t="s">
        <v>70</v>
      </c>
      <c r="O504" s="25" t="s">
        <v>70</v>
      </c>
      <c r="P504" s="25" t="s">
        <v>70</v>
      </c>
      <c r="Q504" s="25" t="s">
        <v>70</v>
      </c>
      <c r="R504" s="21" t="s">
        <v>3456</v>
      </c>
      <c r="S504" s="25" t="s">
        <v>3456</v>
      </c>
      <c r="T504" s="23" t="s">
        <v>3456</v>
      </c>
      <c r="U504" s="25" t="s">
        <v>3456</v>
      </c>
      <c r="V504" s="25" t="s">
        <v>3456</v>
      </c>
      <c r="W504" s="25" t="s">
        <v>70</v>
      </c>
      <c r="X504" s="25" t="s">
        <v>3456</v>
      </c>
      <c r="Y504" s="25" t="s">
        <v>3456</v>
      </c>
      <c r="Z504" s="25" t="s">
        <v>3456</v>
      </c>
      <c r="AA504" s="25" t="s">
        <v>3456</v>
      </c>
      <c r="AB504" s="21" t="s">
        <v>0</v>
      </c>
      <c r="AC504" s="51" t="s">
        <v>3456</v>
      </c>
    </row>
    <row r="505" spans="1:29" s="20" customFormat="1" ht="26.25" customHeight="1" x14ac:dyDescent="0.2">
      <c r="A505" s="19">
        <v>62877</v>
      </c>
      <c r="B505" s="20" t="s">
        <v>2276</v>
      </c>
      <c r="C505" s="20" t="s">
        <v>2277</v>
      </c>
      <c r="D505" s="20" t="s">
        <v>2278</v>
      </c>
      <c r="E505" s="25" t="s">
        <v>242</v>
      </c>
      <c r="F505" s="25" t="s">
        <v>70</v>
      </c>
      <c r="G505" s="21">
        <v>39444</v>
      </c>
      <c r="H505" s="21"/>
      <c r="I505" s="22" t="s">
        <v>61</v>
      </c>
      <c r="J505" s="25" t="s">
        <v>70</v>
      </c>
      <c r="K505" s="27"/>
      <c r="L505" s="21"/>
      <c r="M505" s="33"/>
      <c r="N505" s="25" t="s">
        <v>70</v>
      </c>
      <c r="O505" s="25" t="s">
        <v>70</v>
      </c>
      <c r="P505" s="25" t="s">
        <v>70</v>
      </c>
      <c r="Q505" s="25" t="s">
        <v>70</v>
      </c>
      <c r="R505" s="21" t="s">
        <v>3456</v>
      </c>
      <c r="S505" s="25" t="s">
        <v>3456</v>
      </c>
      <c r="T505" s="23" t="s">
        <v>3456</v>
      </c>
      <c r="U505" s="25" t="s">
        <v>3456</v>
      </c>
      <c r="V505" s="25" t="s">
        <v>3456</v>
      </c>
      <c r="W505" s="25" t="s">
        <v>70</v>
      </c>
      <c r="X505" s="25" t="s">
        <v>3456</v>
      </c>
      <c r="Y505" s="25" t="s">
        <v>3456</v>
      </c>
      <c r="Z505" s="25" t="s">
        <v>3456</v>
      </c>
      <c r="AA505" s="25" t="s">
        <v>3456</v>
      </c>
      <c r="AB505" s="21" t="s">
        <v>3456</v>
      </c>
      <c r="AC505" s="51" t="s">
        <v>3456</v>
      </c>
    </row>
    <row r="506" spans="1:29" s="20" customFormat="1" ht="26.25" customHeight="1" x14ac:dyDescent="0.2">
      <c r="A506" s="19">
        <v>66541</v>
      </c>
      <c r="B506" s="20" t="s">
        <v>3078</v>
      </c>
      <c r="C506" s="20" t="s">
        <v>3079</v>
      </c>
      <c r="D506" s="20" t="s">
        <v>3077</v>
      </c>
      <c r="E506" s="25" t="s">
        <v>3531</v>
      </c>
      <c r="F506" s="25" t="s">
        <v>70</v>
      </c>
      <c r="G506" s="21">
        <v>42223</v>
      </c>
      <c r="H506" s="21"/>
      <c r="I506" s="22" t="s">
        <v>61</v>
      </c>
      <c r="J506" s="25" t="s">
        <v>70</v>
      </c>
      <c r="K506" s="27"/>
      <c r="L506" s="21"/>
      <c r="M506" s="33"/>
      <c r="N506" s="25" t="s">
        <v>3456</v>
      </c>
      <c r="O506" s="25" t="s">
        <v>70</v>
      </c>
      <c r="P506" s="25" t="s">
        <v>70</v>
      </c>
      <c r="Q506" s="25" t="s">
        <v>70</v>
      </c>
      <c r="R506" s="21" t="s">
        <v>3456</v>
      </c>
      <c r="S506" s="25" t="s">
        <v>3456</v>
      </c>
      <c r="T506" s="23" t="s">
        <v>3456</v>
      </c>
      <c r="U506" s="25" t="s">
        <v>70</v>
      </c>
      <c r="V506" s="25" t="s">
        <v>70</v>
      </c>
      <c r="W506" s="25" t="s">
        <v>70</v>
      </c>
      <c r="X506" s="25" t="s">
        <v>3456</v>
      </c>
      <c r="Y506" s="25" t="s">
        <v>3456</v>
      </c>
      <c r="Z506" s="25" t="s">
        <v>3456</v>
      </c>
      <c r="AA506" s="25" t="s">
        <v>3456</v>
      </c>
      <c r="AB506" s="21" t="s">
        <v>3456</v>
      </c>
      <c r="AC506" s="51" t="s">
        <v>3456</v>
      </c>
    </row>
    <row r="507" spans="1:29" s="20" customFormat="1" ht="26.25" customHeight="1" x14ac:dyDescent="0.2">
      <c r="A507" s="19">
        <v>78199</v>
      </c>
      <c r="B507" s="20" t="s">
        <v>1598</v>
      </c>
      <c r="C507" s="20" t="s">
        <v>1599</v>
      </c>
      <c r="D507" s="20" t="s">
        <v>1600</v>
      </c>
      <c r="E507" s="25" t="s">
        <v>296</v>
      </c>
      <c r="F507" s="25" t="s">
        <v>70</v>
      </c>
      <c r="G507" s="21">
        <v>43444</v>
      </c>
      <c r="H507" s="21"/>
      <c r="I507" s="22" t="s">
        <v>61</v>
      </c>
      <c r="J507" s="25" t="s">
        <v>70</v>
      </c>
      <c r="K507" s="27"/>
      <c r="L507" s="21"/>
      <c r="M507" s="33"/>
      <c r="N507" s="25" t="s">
        <v>3456</v>
      </c>
      <c r="O507" s="25" t="s">
        <v>70</v>
      </c>
      <c r="P507" s="25" t="s">
        <v>70</v>
      </c>
      <c r="Q507" s="25" t="s">
        <v>70</v>
      </c>
      <c r="R507" s="21" t="s">
        <v>3456</v>
      </c>
      <c r="S507" s="25" t="s">
        <v>3456</v>
      </c>
      <c r="T507" s="23" t="s">
        <v>3456</v>
      </c>
      <c r="U507" s="25" t="s">
        <v>3456</v>
      </c>
      <c r="V507" s="25" t="s">
        <v>3456</v>
      </c>
      <c r="W507" s="25" t="s">
        <v>3456</v>
      </c>
      <c r="X507" s="25" t="s">
        <v>3456</v>
      </c>
      <c r="Y507" s="25" t="s">
        <v>3456</v>
      </c>
      <c r="Z507" s="25" t="s">
        <v>3456</v>
      </c>
      <c r="AA507" s="25" t="s">
        <v>3456</v>
      </c>
      <c r="AB507" s="21" t="s">
        <v>3456</v>
      </c>
      <c r="AC507" s="51" t="s">
        <v>3456</v>
      </c>
    </row>
    <row r="508" spans="1:29" s="20" customFormat="1" ht="26.25" customHeight="1" x14ac:dyDescent="0.2">
      <c r="A508" s="19">
        <v>62859</v>
      </c>
      <c r="B508" s="20" t="s">
        <v>2273</v>
      </c>
      <c r="C508" s="20" t="s">
        <v>2274</v>
      </c>
      <c r="D508" s="20" t="s">
        <v>2275</v>
      </c>
      <c r="E508" s="25" t="s">
        <v>2114</v>
      </c>
      <c r="F508" s="25" t="s">
        <v>70</v>
      </c>
      <c r="G508" s="21">
        <v>39379</v>
      </c>
      <c r="H508" s="21"/>
      <c r="I508" s="22" t="s">
        <v>61</v>
      </c>
      <c r="J508" s="25" t="s">
        <v>70</v>
      </c>
      <c r="K508" s="27"/>
      <c r="L508" s="21"/>
      <c r="M508" s="33"/>
      <c r="N508" s="25" t="s">
        <v>70</v>
      </c>
      <c r="O508" s="25" t="s">
        <v>70</v>
      </c>
      <c r="P508" s="25" t="s">
        <v>70</v>
      </c>
      <c r="Q508" s="25" t="s">
        <v>70</v>
      </c>
      <c r="R508" s="21" t="s">
        <v>3456</v>
      </c>
      <c r="S508" s="25" t="s">
        <v>3456</v>
      </c>
      <c r="T508" s="23" t="s">
        <v>3456</v>
      </c>
      <c r="U508" s="25" t="s">
        <v>70</v>
      </c>
      <c r="V508" s="25" t="s">
        <v>70</v>
      </c>
      <c r="W508" s="25" t="s">
        <v>70</v>
      </c>
      <c r="X508" s="25" t="s">
        <v>3456</v>
      </c>
      <c r="Y508" s="25" t="s">
        <v>3456</v>
      </c>
      <c r="Z508" s="25" t="s">
        <v>3456</v>
      </c>
      <c r="AA508" s="25" t="s">
        <v>3456</v>
      </c>
      <c r="AB508" s="21" t="s">
        <v>0</v>
      </c>
      <c r="AC508" s="51" t="s">
        <v>3456</v>
      </c>
    </row>
    <row r="509" spans="1:29" s="20" customFormat="1" ht="26.25" customHeight="1" x14ac:dyDescent="0.2">
      <c r="A509" s="19">
        <v>66679</v>
      </c>
      <c r="B509" s="20" t="s">
        <v>4006</v>
      </c>
      <c r="C509" s="20" t="s">
        <v>3152</v>
      </c>
      <c r="D509" s="20" t="s">
        <v>512</v>
      </c>
      <c r="E509" s="25" t="s">
        <v>114</v>
      </c>
      <c r="F509" s="25" t="s">
        <v>70</v>
      </c>
      <c r="G509" s="21">
        <v>42724</v>
      </c>
      <c r="H509" s="21"/>
      <c r="I509" s="22" t="s">
        <v>61</v>
      </c>
      <c r="J509" s="25" t="s">
        <v>70</v>
      </c>
      <c r="K509" s="27"/>
      <c r="L509" s="21"/>
      <c r="M509" s="33"/>
      <c r="N509" s="25" t="s">
        <v>3456</v>
      </c>
      <c r="O509" s="25" t="s">
        <v>70</v>
      </c>
      <c r="P509" s="25" t="s">
        <v>70</v>
      </c>
      <c r="Q509" s="25" t="s">
        <v>70</v>
      </c>
      <c r="R509" s="21" t="s">
        <v>3456</v>
      </c>
      <c r="S509" s="25" t="s">
        <v>3456</v>
      </c>
      <c r="T509" s="23" t="s">
        <v>3456</v>
      </c>
      <c r="U509" s="25" t="s">
        <v>70</v>
      </c>
      <c r="V509" s="25" t="s">
        <v>70</v>
      </c>
      <c r="W509" s="25" t="s">
        <v>70</v>
      </c>
      <c r="X509" s="25" t="s">
        <v>3456</v>
      </c>
      <c r="Y509" s="25" t="s">
        <v>3456</v>
      </c>
      <c r="Z509" s="25" t="s">
        <v>3456</v>
      </c>
      <c r="AA509" s="25" t="s">
        <v>3456</v>
      </c>
      <c r="AB509" s="21" t="s">
        <v>3456</v>
      </c>
      <c r="AC509" s="51" t="s">
        <v>3456</v>
      </c>
    </row>
    <row r="510" spans="1:29" s="20" customFormat="1" ht="26.25" customHeight="1" x14ac:dyDescent="0.2">
      <c r="A510" s="19">
        <v>81025</v>
      </c>
      <c r="B510" s="20" t="s">
        <v>4184</v>
      </c>
      <c r="C510" s="20" t="s">
        <v>4183</v>
      </c>
      <c r="D510" s="20" t="s">
        <v>4182</v>
      </c>
      <c r="E510" s="25" t="s">
        <v>570</v>
      </c>
      <c r="F510" s="25" t="s">
        <v>70</v>
      </c>
      <c r="G510" s="21">
        <v>44882</v>
      </c>
      <c r="H510" s="21"/>
      <c r="I510" s="22" t="s">
        <v>71</v>
      </c>
      <c r="J510" s="25" t="s">
        <v>3456</v>
      </c>
      <c r="K510" s="27" t="s">
        <v>4280</v>
      </c>
      <c r="L510" s="21" t="s">
        <v>3456</v>
      </c>
      <c r="M510" s="33"/>
      <c r="N510" s="25"/>
      <c r="O510" s="25"/>
      <c r="P510" s="25"/>
      <c r="Q510" s="25"/>
      <c r="R510" s="21"/>
      <c r="S510" s="25"/>
      <c r="T510" s="23"/>
      <c r="U510" s="25" t="s">
        <v>3456</v>
      </c>
      <c r="V510" s="25" t="s">
        <v>3456</v>
      </c>
      <c r="W510" s="25" t="s">
        <v>3456</v>
      </c>
      <c r="X510" s="25" t="s">
        <v>3456</v>
      </c>
      <c r="Y510" s="25" t="s">
        <v>3456</v>
      </c>
      <c r="Z510" s="25" t="s">
        <v>3456</v>
      </c>
      <c r="AA510" s="25" t="s">
        <v>3456</v>
      </c>
      <c r="AB510" s="21" t="s">
        <v>3456</v>
      </c>
      <c r="AC510" s="51" t="s">
        <v>3456</v>
      </c>
    </row>
    <row r="511" spans="1:29" s="20" customFormat="1" ht="26.25" customHeight="1" x14ac:dyDescent="0.2">
      <c r="A511" s="19">
        <v>80924</v>
      </c>
      <c r="B511" s="20" t="s">
        <v>4303</v>
      </c>
      <c r="C511" s="20" t="s">
        <v>4304</v>
      </c>
      <c r="D511" s="20" t="s">
        <v>1870</v>
      </c>
      <c r="E511" s="25" t="s">
        <v>102</v>
      </c>
      <c r="F511" s="25" t="s">
        <v>70</v>
      </c>
      <c r="G511" s="21">
        <v>44953</v>
      </c>
      <c r="H511" s="21"/>
      <c r="I511" s="22" t="s">
        <v>71</v>
      </c>
      <c r="J511" s="25" t="s">
        <v>3456</v>
      </c>
      <c r="K511" s="27" t="s">
        <v>4280</v>
      </c>
      <c r="L511" s="21" t="s">
        <v>3456</v>
      </c>
      <c r="M511" s="33"/>
      <c r="N511" s="25"/>
      <c r="O511" s="25"/>
      <c r="P511" s="25"/>
      <c r="Q511" s="25"/>
      <c r="R511" s="21"/>
      <c r="S511" s="25"/>
      <c r="T511" s="23"/>
      <c r="U511" s="25" t="s">
        <v>3456</v>
      </c>
      <c r="V511" s="25" t="s">
        <v>3456</v>
      </c>
      <c r="W511" s="25" t="s">
        <v>70</v>
      </c>
      <c r="X511" s="25" t="s">
        <v>3456</v>
      </c>
      <c r="Y511" s="25" t="s">
        <v>3456</v>
      </c>
      <c r="Z511" s="25" t="s">
        <v>3456</v>
      </c>
      <c r="AA511" s="25" t="s">
        <v>3456</v>
      </c>
      <c r="AB511" s="21" t="s">
        <v>3456</v>
      </c>
      <c r="AC511" s="51" t="s">
        <v>3456</v>
      </c>
    </row>
    <row r="512" spans="1:29" s="20" customFormat="1" ht="26.25" customHeight="1" x14ac:dyDescent="0.2">
      <c r="A512" s="19">
        <v>67445</v>
      </c>
      <c r="B512" s="20" t="s">
        <v>1759</v>
      </c>
      <c r="C512" s="20" t="s">
        <v>1760</v>
      </c>
      <c r="D512" s="20" t="s">
        <v>1193</v>
      </c>
      <c r="E512" s="25" t="s">
        <v>114</v>
      </c>
      <c r="F512" s="25" t="s">
        <v>70</v>
      </c>
      <c r="G512" s="21">
        <v>43006</v>
      </c>
      <c r="H512" s="21"/>
      <c r="I512" s="22" t="s">
        <v>61</v>
      </c>
      <c r="J512" s="25" t="s">
        <v>70</v>
      </c>
      <c r="K512" s="27"/>
      <c r="L512" s="21"/>
      <c r="M512" s="33"/>
      <c r="N512" s="25" t="s">
        <v>3456</v>
      </c>
      <c r="O512" s="25" t="s">
        <v>70</v>
      </c>
      <c r="P512" s="25" t="s">
        <v>70</v>
      </c>
      <c r="Q512" s="25" t="s">
        <v>70</v>
      </c>
      <c r="R512" s="21" t="s">
        <v>3456</v>
      </c>
      <c r="S512" s="25" t="s">
        <v>3456</v>
      </c>
      <c r="T512" s="23" t="s">
        <v>3456</v>
      </c>
      <c r="U512" s="25" t="s">
        <v>70</v>
      </c>
      <c r="V512" s="25" t="s">
        <v>70</v>
      </c>
      <c r="W512" s="25" t="s">
        <v>70</v>
      </c>
      <c r="X512" s="25" t="s">
        <v>3456</v>
      </c>
      <c r="Y512" s="25" t="s">
        <v>3456</v>
      </c>
      <c r="Z512" s="25" t="s">
        <v>3456</v>
      </c>
      <c r="AA512" s="25" t="s">
        <v>3456</v>
      </c>
      <c r="AB512" s="21" t="s">
        <v>3456</v>
      </c>
      <c r="AC512" s="51" t="s">
        <v>3456</v>
      </c>
    </row>
    <row r="513" spans="1:29" s="20" customFormat="1" ht="26.25" customHeight="1" x14ac:dyDescent="0.2">
      <c r="A513" s="19">
        <v>82208</v>
      </c>
      <c r="B513" s="20" t="s">
        <v>4558</v>
      </c>
      <c r="C513" s="20" t="s">
        <v>4559</v>
      </c>
      <c r="D513" s="20" t="s">
        <v>4560</v>
      </c>
      <c r="E513" s="25" t="s">
        <v>3987</v>
      </c>
      <c r="F513" s="25" t="s">
        <v>70</v>
      </c>
      <c r="G513" s="21">
        <v>42960</v>
      </c>
      <c r="H513" s="21"/>
      <c r="I513" s="22" t="s">
        <v>61</v>
      </c>
      <c r="J513" s="25" t="s">
        <v>70</v>
      </c>
      <c r="K513" s="27"/>
      <c r="L513" s="21"/>
      <c r="M513" s="33"/>
      <c r="N513" s="25" t="s">
        <v>70</v>
      </c>
      <c r="O513" s="25" t="s">
        <v>3456</v>
      </c>
      <c r="P513" s="25" t="s">
        <v>3456</v>
      </c>
      <c r="Q513" s="25" t="s">
        <v>70</v>
      </c>
      <c r="R513" s="21" t="s">
        <v>3456</v>
      </c>
      <c r="S513" s="25" t="s">
        <v>3456</v>
      </c>
      <c r="T513" s="23" t="s">
        <v>3456</v>
      </c>
      <c r="U513" s="25" t="s">
        <v>3456</v>
      </c>
      <c r="V513" s="25" t="s">
        <v>3456</v>
      </c>
      <c r="W513" s="25" t="s">
        <v>70</v>
      </c>
      <c r="X513" s="25" t="s">
        <v>3456</v>
      </c>
      <c r="Y513" s="25" t="s">
        <v>3456</v>
      </c>
      <c r="Z513" s="25" t="s">
        <v>3456</v>
      </c>
      <c r="AA513" s="25" t="s">
        <v>3456</v>
      </c>
      <c r="AB513" s="21" t="s">
        <v>3456</v>
      </c>
      <c r="AC513" s="51" t="s">
        <v>3456</v>
      </c>
    </row>
    <row r="514" spans="1:29" s="20" customFormat="1" ht="26.25" customHeight="1" x14ac:dyDescent="0.2">
      <c r="A514" s="19">
        <v>61194</v>
      </c>
      <c r="B514" s="20" t="s">
        <v>2870</v>
      </c>
      <c r="C514" s="20" t="s">
        <v>2871</v>
      </c>
      <c r="D514" s="20" t="s">
        <v>1236</v>
      </c>
      <c r="E514" s="25" t="s">
        <v>1233</v>
      </c>
      <c r="F514" s="25" t="s">
        <v>70</v>
      </c>
      <c r="G514" s="21">
        <v>37609</v>
      </c>
      <c r="H514" s="21"/>
      <c r="I514" s="22" t="s">
        <v>61</v>
      </c>
      <c r="J514" s="25" t="s">
        <v>70</v>
      </c>
      <c r="K514" s="27"/>
      <c r="L514" s="21"/>
      <c r="M514" s="33"/>
      <c r="N514" s="25" t="s">
        <v>70</v>
      </c>
      <c r="O514" s="25" t="s">
        <v>3456</v>
      </c>
      <c r="P514" s="25" t="s">
        <v>70</v>
      </c>
      <c r="Q514" s="25" t="s">
        <v>70</v>
      </c>
      <c r="R514" s="21" t="s">
        <v>3456</v>
      </c>
      <c r="S514" s="25" t="s">
        <v>3456</v>
      </c>
      <c r="T514" s="23" t="s">
        <v>3456</v>
      </c>
      <c r="U514" s="25" t="s">
        <v>3456</v>
      </c>
      <c r="V514" s="25" t="s">
        <v>3456</v>
      </c>
      <c r="W514" s="25" t="s">
        <v>70</v>
      </c>
      <c r="X514" s="25" t="s">
        <v>3456</v>
      </c>
      <c r="Y514" s="25" t="s">
        <v>3456</v>
      </c>
      <c r="Z514" s="25" t="s">
        <v>3456</v>
      </c>
      <c r="AA514" s="25" t="s">
        <v>3456</v>
      </c>
      <c r="AB514" s="21" t="s">
        <v>0</v>
      </c>
      <c r="AC514" s="51"/>
    </row>
    <row r="515" spans="1:29" s="20" customFormat="1" ht="26.25" customHeight="1" x14ac:dyDescent="0.2">
      <c r="A515" s="19">
        <v>66287</v>
      </c>
      <c r="B515" s="20" t="s">
        <v>863</v>
      </c>
      <c r="C515" s="20" t="s">
        <v>864</v>
      </c>
      <c r="D515" s="20" t="s">
        <v>483</v>
      </c>
      <c r="E515" s="25" t="s">
        <v>783</v>
      </c>
      <c r="F515" s="25" t="s">
        <v>70</v>
      </c>
      <c r="G515" s="21">
        <v>41773</v>
      </c>
      <c r="H515" s="21"/>
      <c r="I515" s="22" t="s">
        <v>61</v>
      </c>
      <c r="J515" s="25" t="s">
        <v>70</v>
      </c>
      <c r="K515" s="27"/>
      <c r="L515" s="21"/>
      <c r="M515" s="33"/>
      <c r="N515" s="25" t="s">
        <v>3456</v>
      </c>
      <c r="O515" s="25" t="s">
        <v>3456</v>
      </c>
      <c r="P515" s="25" t="s">
        <v>70</v>
      </c>
      <c r="Q515" s="25" t="s">
        <v>70</v>
      </c>
      <c r="R515" s="21" t="s">
        <v>3456</v>
      </c>
      <c r="S515" s="25" t="s">
        <v>3456</v>
      </c>
      <c r="T515" s="23" t="s">
        <v>3456</v>
      </c>
      <c r="U515" s="25" t="s">
        <v>3456</v>
      </c>
      <c r="V515" s="25" t="s">
        <v>70</v>
      </c>
      <c r="W515" s="25" t="s">
        <v>70</v>
      </c>
      <c r="X515" s="25" t="s">
        <v>3456</v>
      </c>
      <c r="Y515" s="25" t="s">
        <v>3456</v>
      </c>
      <c r="Z515" s="25" t="s">
        <v>3456</v>
      </c>
      <c r="AA515" s="25" t="s">
        <v>3456</v>
      </c>
      <c r="AB515" s="21" t="s">
        <v>3456</v>
      </c>
      <c r="AC515" s="51" t="s">
        <v>3456</v>
      </c>
    </row>
    <row r="516" spans="1:29" s="20" customFormat="1" ht="26.25" customHeight="1" x14ac:dyDescent="0.2">
      <c r="A516" s="19">
        <v>64966</v>
      </c>
      <c r="B516" s="20" t="s">
        <v>2151</v>
      </c>
      <c r="C516" s="20" t="s">
        <v>2152</v>
      </c>
      <c r="D516" s="20" t="s">
        <v>2153</v>
      </c>
      <c r="E516" s="25" t="s">
        <v>133</v>
      </c>
      <c r="F516" s="25" t="s">
        <v>70</v>
      </c>
      <c r="G516" s="21">
        <v>40378</v>
      </c>
      <c r="H516" s="21">
        <v>44985</v>
      </c>
      <c r="I516" s="22" t="s">
        <v>71</v>
      </c>
      <c r="J516" s="25" t="s">
        <v>3456</v>
      </c>
      <c r="K516" s="27"/>
      <c r="L516" s="21"/>
      <c r="M516" s="33"/>
      <c r="N516" s="25"/>
      <c r="O516" s="25"/>
      <c r="P516" s="25"/>
      <c r="Q516" s="25"/>
      <c r="R516" s="21"/>
      <c r="S516" s="25"/>
      <c r="T516" s="23"/>
      <c r="U516" s="25" t="s">
        <v>3456</v>
      </c>
      <c r="V516" s="25" t="s">
        <v>3456</v>
      </c>
      <c r="W516" s="25" t="s">
        <v>70</v>
      </c>
      <c r="X516" s="25" t="s">
        <v>3456</v>
      </c>
      <c r="Y516" s="25" t="s">
        <v>3456</v>
      </c>
      <c r="Z516" s="25" t="s">
        <v>3456</v>
      </c>
      <c r="AA516" s="25" t="s">
        <v>3456</v>
      </c>
      <c r="AB516" s="21" t="s">
        <v>3456</v>
      </c>
      <c r="AC516" s="51" t="s">
        <v>3456</v>
      </c>
    </row>
    <row r="517" spans="1:29" s="20" customFormat="1" ht="26.25" customHeight="1" x14ac:dyDescent="0.2">
      <c r="A517" s="19">
        <v>50036</v>
      </c>
      <c r="B517" s="20" t="s">
        <v>2774</v>
      </c>
      <c r="C517" s="20" t="s">
        <v>2775</v>
      </c>
      <c r="D517" s="20" t="s">
        <v>2776</v>
      </c>
      <c r="E517" s="25" t="s">
        <v>2777</v>
      </c>
      <c r="F517" s="25" t="s">
        <v>70</v>
      </c>
      <c r="G517" s="21">
        <v>36300</v>
      </c>
      <c r="H517" s="21"/>
      <c r="I517" s="22" t="s">
        <v>61</v>
      </c>
      <c r="J517" s="25" t="s">
        <v>70</v>
      </c>
      <c r="K517" s="27"/>
      <c r="L517" s="21"/>
      <c r="M517" s="33"/>
      <c r="N517" s="25" t="s">
        <v>70</v>
      </c>
      <c r="O517" s="25" t="s">
        <v>3456</v>
      </c>
      <c r="P517" s="25" t="s">
        <v>70</v>
      </c>
      <c r="Q517" s="25" t="s">
        <v>70</v>
      </c>
      <c r="R517" s="21" t="s">
        <v>3456</v>
      </c>
      <c r="S517" s="25" t="s">
        <v>3456</v>
      </c>
      <c r="T517" s="23" t="s">
        <v>3456</v>
      </c>
      <c r="U517" s="25" t="s">
        <v>3456</v>
      </c>
      <c r="V517" s="25" t="s">
        <v>70</v>
      </c>
      <c r="W517" s="25" t="s">
        <v>70</v>
      </c>
      <c r="X517" s="25" t="s">
        <v>3456</v>
      </c>
      <c r="Y517" s="25" t="s">
        <v>3456</v>
      </c>
      <c r="Z517" s="25" t="s">
        <v>3456</v>
      </c>
      <c r="AA517" s="25" t="s">
        <v>3456</v>
      </c>
      <c r="AB517" s="21" t="s">
        <v>0</v>
      </c>
      <c r="AC517" s="51"/>
    </row>
    <row r="518" spans="1:29" s="20" customFormat="1" ht="26.25" customHeight="1" x14ac:dyDescent="0.2">
      <c r="A518" s="19">
        <v>79568</v>
      </c>
      <c r="B518" s="20" t="s">
        <v>2727</v>
      </c>
      <c r="C518" s="20" t="s">
        <v>2728</v>
      </c>
      <c r="D518" s="20" t="s">
        <v>512</v>
      </c>
      <c r="E518" s="25" t="s">
        <v>160</v>
      </c>
      <c r="F518" s="25" t="s">
        <v>70</v>
      </c>
      <c r="G518" s="21">
        <v>44175</v>
      </c>
      <c r="H518" s="21"/>
      <c r="I518" s="22" t="s">
        <v>61</v>
      </c>
      <c r="J518" s="25" t="s">
        <v>70</v>
      </c>
      <c r="K518" s="27"/>
      <c r="L518" s="21"/>
      <c r="M518" s="33"/>
      <c r="N518" s="25" t="s">
        <v>3456</v>
      </c>
      <c r="O518" s="25" t="s">
        <v>70</v>
      </c>
      <c r="P518" s="25" t="s">
        <v>70</v>
      </c>
      <c r="Q518" s="25" t="s">
        <v>70</v>
      </c>
      <c r="R518" s="21" t="s">
        <v>3456</v>
      </c>
      <c r="S518" s="25" t="s">
        <v>3456</v>
      </c>
      <c r="T518" s="23" t="s">
        <v>3456</v>
      </c>
      <c r="U518" s="25" t="s">
        <v>3456</v>
      </c>
      <c r="V518" s="25" t="s">
        <v>3456</v>
      </c>
      <c r="W518" s="25" t="s">
        <v>70</v>
      </c>
      <c r="X518" s="25" t="s">
        <v>3456</v>
      </c>
      <c r="Y518" s="25" t="s">
        <v>3456</v>
      </c>
      <c r="Z518" s="25" t="s">
        <v>3456</v>
      </c>
      <c r="AA518" s="25" t="s">
        <v>3456</v>
      </c>
      <c r="AB518" s="21" t="s">
        <v>3456</v>
      </c>
      <c r="AC518" s="51" t="s">
        <v>3456</v>
      </c>
    </row>
    <row r="519" spans="1:29" s="20" customFormat="1" ht="26.25" customHeight="1" x14ac:dyDescent="0.2">
      <c r="A519" s="19">
        <v>80231</v>
      </c>
      <c r="B519" s="20" t="s">
        <v>3623</v>
      </c>
      <c r="C519" s="20" t="s">
        <v>3622</v>
      </c>
      <c r="D519" s="20" t="s">
        <v>3621</v>
      </c>
      <c r="E519" s="25" t="s">
        <v>102</v>
      </c>
      <c r="F519" s="25" t="s">
        <v>70</v>
      </c>
      <c r="G519" s="21">
        <v>44398</v>
      </c>
      <c r="H519" s="21"/>
      <c r="I519" s="22" t="s">
        <v>71</v>
      </c>
      <c r="J519" s="25" t="s">
        <v>3456</v>
      </c>
      <c r="K519" s="27" t="s">
        <v>4280</v>
      </c>
      <c r="L519" s="21" t="s">
        <v>3456</v>
      </c>
      <c r="M519" s="33"/>
      <c r="N519" s="25"/>
      <c r="O519" s="25"/>
      <c r="P519" s="25"/>
      <c r="Q519" s="25"/>
      <c r="R519" s="21"/>
      <c r="S519" s="25"/>
      <c r="T519" s="23"/>
      <c r="U519" s="25" t="s">
        <v>3456</v>
      </c>
      <c r="V519" s="25" t="s">
        <v>3456</v>
      </c>
      <c r="W519" s="25" t="s">
        <v>70</v>
      </c>
      <c r="X519" s="25" t="s">
        <v>3456</v>
      </c>
      <c r="Y519" s="25" t="s">
        <v>3456</v>
      </c>
      <c r="Z519" s="25" t="s">
        <v>3456</v>
      </c>
      <c r="AA519" s="25" t="s">
        <v>3456</v>
      </c>
      <c r="AB519" s="21" t="s">
        <v>3456</v>
      </c>
      <c r="AC519" s="51" t="s">
        <v>3456</v>
      </c>
    </row>
    <row r="520" spans="1:29" s="20" customFormat="1" ht="26.25" customHeight="1" x14ac:dyDescent="0.2">
      <c r="A520" s="19">
        <v>61311</v>
      </c>
      <c r="B520" s="20" t="s">
        <v>2835</v>
      </c>
      <c r="C520" s="20" t="s">
        <v>2836</v>
      </c>
      <c r="D520" s="20" t="s">
        <v>2837</v>
      </c>
      <c r="E520" s="25" t="s">
        <v>1492</v>
      </c>
      <c r="F520" s="25" t="s">
        <v>70</v>
      </c>
      <c r="G520" s="21">
        <v>38131</v>
      </c>
      <c r="H520" s="21"/>
      <c r="I520" s="22" t="s">
        <v>61</v>
      </c>
      <c r="J520" s="25" t="s">
        <v>70</v>
      </c>
      <c r="K520" s="27"/>
      <c r="L520" s="21"/>
      <c r="M520" s="33"/>
      <c r="N520" s="25" t="s">
        <v>70</v>
      </c>
      <c r="O520" s="25" t="s">
        <v>3456</v>
      </c>
      <c r="P520" s="25" t="s">
        <v>70</v>
      </c>
      <c r="Q520" s="25" t="s">
        <v>70</v>
      </c>
      <c r="R520" s="21" t="s">
        <v>3456</v>
      </c>
      <c r="S520" s="25" t="s">
        <v>3456</v>
      </c>
      <c r="T520" s="23" t="s">
        <v>3456</v>
      </c>
      <c r="U520" s="25" t="s">
        <v>3456</v>
      </c>
      <c r="V520" s="25" t="s">
        <v>70</v>
      </c>
      <c r="W520" s="25" t="s">
        <v>70</v>
      </c>
      <c r="X520" s="25" t="s">
        <v>3456</v>
      </c>
      <c r="Y520" s="25" t="s">
        <v>3456</v>
      </c>
      <c r="Z520" s="25" t="s">
        <v>3456</v>
      </c>
      <c r="AA520" s="25" t="s">
        <v>3456</v>
      </c>
      <c r="AB520" s="21" t="s">
        <v>3456</v>
      </c>
      <c r="AC520" s="51"/>
    </row>
    <row r="521" spans="1:29" s="20" customFormat="1" ht="26.25" customHeight="1" x14ac:dyDescent="0.2">
      <c r="A521" s="19">
        <v>81173</v>
      </c>
      <c r="B521" s="20" t="s">
        <v>4598</v>
      </c>
      <c r="C521" s="20" t="s">
        <v>4599</v>
      </c>
      <c r="D521" s="20" t="s">
        <v>2712</v>
      </c>
      <c r="E521" s="25" t="s">
        <v>102</v>
      </c>
      <c r="F521" s="25" t="s">
        <v>1170</v>
      </c>
      <c r="G521" s="21">
        <v>44951</v>
      </c>
      <c r="H521" s="21"/>
      <c r="I521" s="22" t="s">
        <v>61</v>
      </c>
      <c r="J521" s="25" t="s">
        <v>3456</v>
      </c>
      <c r="K521" s="27"/>
      <c r="L521" s="21"/>
      <c r="M521" s="33"/>
      <c r="N521" s="25" t="s">
        <v>3456</v>
      </c>
      <c r="O521" s="25" t="s">
        <v>3456</v>
      </c>
      <c r="P521" s="25" t="s">
        <v>3456</v>
      </c>
      <c r="Q521" s="25" t="s">
        <v>70</v>
      </c>
      <c r="R521" s="21" t="s">
        <v>3456</v>
      </c>
      <c r="S521" s="25" t="s">
        <v>3456</v>
      </c>
      <c r="T521" s="23" t="s">
        <v>3456</v>
      </c>
      <c r="U521" s="25" t="s">
        <v>3456</v>
      </c>
      <c r="V521" s="25" t="s">
        <v>3456</v>
      </c>
      <c r="W521" s="25" t="s">
        <v>70</v>
      </c>
      <c r="X521" s="25" t="s">
        <v>3456</v>
      </c>
      <c r="Y521" s="25" t="s">
        <v>3456</v>
      </c>
      <c r="Z521" s="25" t="s">
        <v>3456</v>
      </c>
      <c r="AA521" s="25" t="s">
        <v>3456</v>
      </c>
      <c r="AB521" s="21" t="s">
        <v>3456</v>
      </c>
      <c r="AC521" s="51" t="s">
        <v>3456</v>
      </c>
    </row>
    <row r="522" spans="1:29" s="20" customFormat="1" ht="26.25" customHeight="1" x14ac:dyDescent="0.2">
      <c r="A522" s="19">
        <v>82164</v>
      </c>
      <c r="B522" s="20" t="s">
        <v>4507</v>
      </c>
      <c r="C522" s="20" t="s">
        <v>4508</v>
      </c>
      <c r="D522" s="20" t="s">
        <v>4509</v>
      </c>
      <c r="E522" s="25" t="s">
        <v>3987</v>
      </c>
      <c r="F522" s="25" t="s">
        <v>70</v>
      </c>
      <c r="G522" s="21">
        <v>42917</v>
      </c>
      <c r="H522" s="21"/>
      <c r="I522" s="22" t="s">
        <v>61</v>
      </c>
      <c r="J522" s="25" t="s">
        <v>70</v>
      </c>
      <c r="K522" s="27"/>
      <c r="L522" s="21"/>
      <c r="M522" s="33"/>
      <c r="N522" s="25" t="s">
        <v>3456</v>
      </c>
      <c r="O522" s="25" t="s">
        <v>3456</v>
      </c>
      <c r="P522" s="25" t="s">
        <v>3456</v>
      </c>
      <c r="Q522" s="25" t="s">
        <v>70</v>
      </c>
      <c r="R522" s="21" t="s">
        <v>3456</v>
      </c>
      <c r="S522" s="25" t="s">
        <v>3456</v>
      </c>
      <c r="T522" s="23" t="s">
        <v>3456</v>
      </c>
      <c r="U522" s="25" t="s">
        <v>3456</v>
      </c>
      <c r="V522" s="25" t="s">
        <v>3456</v>
      </c>
      <c r="W522" s="25" t="s">
        <v>70</v>
      </c>
      <c r="X522" s="25" t="s">
        <v>3456</v>
      </c>
      <c r="Y522" s="25" t="s">
        <v>3456</v>
      </c>
      <c r="Z522" s="25" t="s">
        <v>3456</v>
      </c>
      <c r="AA522" s="25" t="s">
        <v>3456</v>
      </c>
      <c r="AB522" s="21" t="s">
        <v>3456</v>
      </c>
      <c r="AC522" s="51" t="s">
        <v>3456</v>
      </c>
    </row>
    <row r="523" spans="1:29" s="20" customFormat="1" ht="26.25" customHeight="1" x14ac:dyDescent="0.2">
      <c r="A523" s="19">
        <v>67909</v>
      </c>
      <c r="B523" s="20" t="s">
        <v>106</v>
      </c>
      <c r="C523" s="20" t="s">
        <v>107</v>
      </c>
      <c r="D523" s="20" t="s">
        <v>108</v>
      </c>
      <c r="E523" s="25" t="s">
        <v>109</v>
      </c>
      <c r="F523" s="25" t="s">
        <v>70</v>
      </c>
      <c r="G523" s="21">
        <v>43483</v>
      </c>
      <c r="H523" s="21"/>
      <c r="I523" s="22" t="s">
        <v>61</v>
      </c>
      <c r="J523" s="25" t="s">
        <v>70</v>
      </c>
      <c r="K523" s="27"/>
      <c r="L523" s="21"/>
      <c r="M523" s="33"/>
      <c r="N523" s="25" t="s">
        <v>3456</v>
      </c>
      <c r="O523" s="25" t="s">
        <v>70</v>
      </c>
      <c r="P523" s="25" t="s">
        <v>70</v>
      </c>
      <c r="Q523" s="25" t="s">
        <v>70</v>
      </c>
      <c r="R523" s="21" t="s">
        <v>3456</v>
      </c>
      <c r="S523" s="25" t="s">
        <v>3456</v>
      </c>
      <c r="T523" s="23" t="s">
        <v>3456</v>
      </c>
      <c r="U523" s="25" t="s">
        <v>70</v>
      </c>
      <c r="V523" s="25" t="s">
        <v>70</v>
      </c>
      <c r="W523" s="25" t="s">
        <v>70</v>
      </c>
      <c r="X523" s="25" t="s">
        <v>3456</v>
      </c>
      <c r="Y523" s="25" t="s">
        <v>3456</v>
      </c>
      <c r="Z523" s="25" t="s">
        <v>3456</v>
      </c>
      <c r="AA523" s="25" t="s">
        <v>3456</v>
      </c>
      <c r="AB523" s="21" t="s">
        <v>3456</v>
      </c>
      <c r="AC523" s="51" t="s">
        <v>3456</v>
      </c>
    </row>
    <row r="524" spans="1:29" s="20" customFormat="1" ht="26.25" customHeight="1" x14ac:dyDescent="0.2">
      <c r="A524" s="19">
        <v>79667</v>
      </c>
      <c r="B524" s="20" t="s">
        <v>3691</v>
      </c>
      <c r="C524" s="20" t="s">
        <v>3690</v>
      </c>
      <c r="D524" s="20" t="s">
        <v>108</v>
      </c>
      <c r="E524" s="25" t="s">
        <v>109</v>
      </c>
      <c r="F524" s="25" t="s">
        <v>70</v>
      </c>
      <c r="G524" s="21">
        <v>44243</v>
      </c>
      <c r="H524" s="21"/>
      <c r="I524" s="22" t="s">
        <v>61</v>
      </c>
      <c r="J524" s="25" t="s">
        <v>3456</v>
      </c>
      <c r="K524" s="27"/>
      <c r="L524" s="21"/>
      <c r="M524" s="33"/>
      <c r="N524" s="25" t="s">
        <v>3456</v>
      </c>
      <c r="O524" s="25" t="s">
        <v>3456</v>
      </c>
      <c r="P524" s="25" t="s">
        <v>3456</v>
      </c>
      <c r="Q524" s="25" t="s">
        <v>70</v>
      </c>
      <c r="R524" s="21" t="s">
        <v>3456</v>
      </c>
      <c r="S524" s="25" t="s">
        <v>3456</v>
      </c>
      <c r="T524" s="23" t="s">
        <v>3456</v>
      </c>
      <c r="U524" s="25" t="s">
        <v>3456</v>
      </c>
      <c r="V524" s="25" t="s">
        <v>3456</v>
      </c>
      <c r="W524" s="25" t="s">
        <v>70</v>
      </c>
      <c r="X524" s="25" t="s">
        <v>3456</v>
      </c>
      <c r="Y524" s="25" t="s">
        <v>3456</v>
      </c>
      <c r="Z524" s="25" t="s">
        <v>3456</v>
      </c>
      <c r="AA524" s="25" t="s">
        <v>3456</v>
      </c>
      <c r="AB524" s="21" t="s">
        <v>3456</v>
      </c>
      <c r="AC524" s="51" t="s">
        <v>3456</v>
      </c>
    </row>
    <row r="525" spans="1:29" s="20" customFormat="1" ht="26.25" customHeight="1" x14ac:dyDescent="0.2">
      <c r="A525" s="19">
        <v>79007</v>
      </c>
      <c r="B525" s="20" t="s">
        <v>121</v>
      </c>
      <c r="C525" s="20" t="s">
        <v>122</v>
      </c>
      <c r="D525" s="20" t="s">
        <v>108</v>
      </c>
      <c r="E525" s="25" t="s">
        <v>109</v>
      </c>
      <c r="F525" s="25" t="s">
        <v>70</v>
      </c>
      <c r="G525" s="21">
        <v>43852</v>
      </c>
      <c r="H525" s="21"/>
      <c r="I525" s="22" t="s">
        <v>61</v>
      </c>
      <c r="J525" s="25" t="s">
        <v>70</v>
      </c>
      <c r="K525" s="27"/>
      <c r="L525" s="21"/>
      <c r="M525" s="33"/>
      <c r="N525" s="25" t="s">
        <v>3456</v>
      </c>
      <c r="O525" s="25" t="s">
        <v>70</v>
      </c>
      <c r="P525" s="25" t="s">
        <v>70</v>
      </c>
      <c r="Q525" s="25" t="s">
        <v>70</v>
      </c>
      <c r="R525" s="21" t="s">
        <v>3456</v>
      </c>
      <c r="S525" s="25" t="s">
        <v>3456</v>
      </c>
      <c r="T525" s="23" t="s">
        <v>3456</v>
      </c>
      <c r="U525" s="25" t="s">
        <v>70</v>
      </c>
      <c r="V525" s="25" t="s">
        <v>70</v>
      </c>
      <c r="W525" s="25" t="s">
        <v>70</v>
      </c>
      <c r="X525" s="25" t="s">
        <v>3456</v>
      </c>
      <c r="Y525" s="25" t="s">
        <v>3456</v>
      </c>
      <c r="Z525" s="25" t="s">
        <v>3456</v>
      </c>
      <c r="AA525" s="25" t="s">
        <v>3456</v>
      </c>
      <c r="AB525" s="21" t="s">
        <v>3456</v>
      </c>
      <c r="AC525" s="51" t="s">
        <v>3456</v>
      </c>
    </row>
    <row r="526" spans="1:29" s="20" customFormat="1" ht="26.25" customHeight="1" x14ac:dyDescent="0.2">
      <c r="A526" s="19">
        <v>80193</v>
      </c>
      <c r="B526" s="20" t="s">
        <v>3664</v>
      </c>
      <c r="C526" s="20" t="s">
        <v>3663</v>
      </c>
      <c r="D526" s="20" t="s">
        <v>512</v>
      </c>
      <c r="E526" s="25" t="s">
        <v>160</v>
      </c>
      <c r="F526" s="25" t="s">
        <v>70</v>
      </c>
      <c r="G526" s="21">
        <v>44518</v>
      </c>
      <c r="H526" s="21"/>
      <c r="I526" s="22" t="s">
        <v>61</v>
      </c>
      <c r="J526" s="25" t="s">
        <v>3456</v>
      </c>
      <c r="K526" s="27"/>
      <c r="L526" s="21"/>
      <c r="M526" s="33"/>
      <c r="N526" s="25" t="s">
        <v>3456</v>
      </c>
      <c r="O526" s="25" t="s">
        <v>3456</v>
      </c>
      <c r="P526" s="25" t="s">
        <v>3456</v>
      </c>
      <c r="Q526" s="25" t="s">
        <v>70</v>
      </c>
      <c r="R526" s="21" t="s">
        <v>3456</v>
      </c>
      <c r="S526" s="25" t="s">
        <v>3456</v>
      </c>
      <c r="T526" s="23" t="s">
        <v>3456</v>
      </c>
      <c r="U526" s="25" t="s">
        <v>3456</v>
      </c>
      <c r="V526" s="25" t="s">
        <v>3456</v>
      </c>
      <c r="W526" s="25" t="s">
        <v>70</v>
      </c>
      <c r="X526" s="25" t="s">
        <v>3456</v>
      </c>
      <c r="Y526" s="25" t="s">
        <v>3456</v>
      </c>
      <c r="Z526" s="25" t="s">
        <v>3456</v>
      </c>
      <c r="AA526" s="25" t="s">
        <v>3456</v>
      </c>
      <c r="AB526" s="21" t="s">
        <v>3456</v>
      </c>
      <c r="AC526" s="51" t="s">
        <v>3456</v>
      </c>
    </row>
    <row r="527" spans="1:29" s="20" customFormat="1" ht="26.25" customHeight="1" x14ac:dyDescent="0.2">
      <c r="A527" s="19">
        <v>79723</v>
      </c>
      <c r="B527" s="20" t="s">
        <v>1210</v>
      </c>
      <c r="C527" s="20" t="s">
        <v>1211</v>
      </c>
      <c r="D527" s="20" t="s">
        <v>1193</v>
      </c>
      <c r="E527" s="25" t="s">
        <v>114</v>
      </c>
      <c r="F527" s="25" t="s">
        <v>70</v>
      </c>
      <c r="G527" s="21">
        <v>44188</v>
      </c>
      <c r="H527" s="21"/>
      <c r="I527" s="22" t="s">
        <v>61</v>
      </c>
      <c r="J527" s="25" t="s">
        <v>70</v>
      </c>
      <c r="K527" s="27"/>
      <c r="L527" s="21"/>
      <c r="M527" s="33"/>
      <c r="N527" s="25" t="s">
        <v>3456</v>
      </c>
      <c r="O527" s="25" t="s">
        <v>3456</v>
      </c>
      <c r="P527" s="25" t="s">
        <v>3456</v>
      </c>
      <c r="Q527" s="25" t="s">
        <v>3456</v>
      </c>
      <c r="R527" s="21" t="s">
        <v>3456</v>
      </c>
      <c r="S527" s="25" t="s">
        <v>3456</v>
      </c>
      <c r="T527" s="23" t="s">
        <v>3456</v>
      </c>
      <c r="U527" s="25" t="s">
        <v>70</v>
      </c>
      <c r="V527" s="25" t="s">
        <v>70</v>
      </c>
      <c r="W527" s="25" t="s">
        <v>70</v>
      </c>
      <c r="X527" s="25" t="s">
        <v>3456</v>
      </c>
      <c r="Y527" s="25" t="s">
        <v>3456</v>
      </c>
      <c r="Z527" s="25" t="s">
        <v>3456</v>
      </c>
      <c r="AA527" s="25" t="s">
        <v>3456</v>
      </c>
      <c r="AB527" s="21" t="s">
        <v>3456</v>
      </c>
      <c r="AC527" s="51" t="s">
        <v>3456</v>
      </c>
    </row>
    <row r="528" spans="1:29" s="20" customFormat="1" ht="26.25" customHeight="1" x14ac:dyDescent="0.2">
      <c r="A528" s="19">
        <v>67846</v>
      </c>
      <c r="B528" s="20" t="s">
        <v>1800</v>
      </c>
      <c r="C528" s="20" t="s">
        <v>1801</v>
      </c>
      <c r="D528" s="20" t="s">
        <v>4169</v>
      </c>
      <c r="E528" s="25" t="s">
        <v>1041</v>
      </c>
      <c r="F528" s="25" t="s">
        <v>70</v>
      </c>
      <c r="G528" s="21">
        <v>43335</v>
      </c>
      <c r="H528" s="21"/>
      <c r="I528" s="22" t="s">
        <v>61</v>
      </c>
      <c r="J528" s="25" t="s">
        <v>70</v>
      </c>
      <c r="K528" s="27"/>
      <c r="L528" s="21"/>
      <c r="M528" s="33"/>
      <c r="N528" s="25" t="s">
        <v>3456</v>
      </c>
      <c r="O528" s="25" t="s">
        <v>3456</v>
      </c>
      <c r="P528" s="25" t="s">
        <v>70</v>
      </c>
      <c r="Q528" s="25" t="s">
        <v>70</v>
      </c>
      <c r="R528" s="21" t="s">
        <v>3456</v>
      </c>
      <c r="S528" s="25" t="s">
        <v>3456</v>
      </c>
      <c r="T528" s="23" t="s">
        <v>3456</v>
      </c>
      <c r="U528" s="25" t="s">
        <v>70</v>
      </c>
      <c r="V528" s="25" t="s">
        <v>70</v>
      </c>
      <c r="W528" s="25" t="s">
        <v>70</v>
      </c>
      <c r="X528" s="25" t="s">
        <v>3456</v>
      </c>
      <c r="Y528" s="25" t="s">
        <v>3456</v>
      </c>
      <c r="Z528" s="25" t="s">
        <v>3456</v>
      </c>
      <c r="AA528" s="25" t="s">
        <v>3456</v>
      </c>
      <c r="AB528" s="21" t="s">
        <v>3456</v>
      </c>
      <c r="AC528" s="51" t="s">
        <v>3456</v>
      </c>
    </row>
    <row r="529" spans="1:29" s="20" customFormat="1" ht="26.25" customHeight="1" x14ac:dyDescent="0.2">
      <c r="A529" s="19">
        <v>66586</v>
      </c>
      <c r="B529" s="20" t="s">
        <v>1039</v>
      </c>
      <c r="C529" s="20" t="s">
        <v>1040</v>
      </c>
      <c r="D529" s="20" t="s">
        <v>4169</v>
      </c>
      <c r="E529" s="25" t="s">
        <v>1041</v>
      </c>
      <c r="F529" s="25" t="s">
        <v>70</v>
      </c>
      <c r="G529" s="21">
        <v>42180</v>
      </c>
      <c r="H529" s="21"/>
      <c r="I529" s="22" t="s">
        <v>61</v>
      </c>
      <c r="J529" s="25" t="s">
        <v>70</v>
      </c>
      <c r="K529" s="27"/>
      <c r="L529" s="21"/>
      <c r="M529" s="33"/>
      <c r="N529" s="25" t="s">
        <v>3456</v>
      </c>
      <c r="O529" s="25" t="s">
        <v>70</v>
      </c>
      <c r="P529" s="25" t="s">
        <v>70</v>
      </c>
      <c r="Q529" s="25" t="s">
        <v>70</v>
      </c>
      <c r="R529" s="21" t="s">
        <v>3456</v>
      </c>
      <c r="S529" s="25" t="s">
        <v>3456</v>
      </c>
      <c r="T529" s="23" t="s">
        <v>3456</v>
      </c>
      <c r="U529" s="25" t="s">
        <v>70</v>
      </c>
      <c r="V529" s="25" t="s">
        <v>70</v>
      </c>
      <c r="W529" s="25" t="s">
        <v>70</v>
      </c>
      <c r="X529" s="25" t="s">
        <v>3456</v>
      </c>
      <c r="Y529" s="25" t="s">
        <v>3456</v>
      </c>
      <c r="Z529" s="25" t="s">
        <v>3456</v>
      </c>
      <c r="AA529" s="25" t="s">
        <v>3456</v>
      </c>
      <c r="AB529" s="21" t="s">
        <v>3456</v>
      </c>
      <c r="AC529" s="51" t="s">
        <v>3456</v>
      </c>
    </row>
    <row r="530" spans="1:29" s="20" customFormat="1" ht="26.25" customHeight="1" x14ac:dyDescent="0.2">
      <c r="A530" s="19">
        <v>62492</v>
      </c>
      <c r="B530" s="20" t="s">
        <v>2942</v>
      </c>
      <c r="C530" s="20" t="s">
        <v>2943</v>
      </c>
      <c r="D530" s="20" t="s">
        <v>2944</v>
      </c>
      <c r="E530" s="25" t="s">
        <v>1050</v>
      </c>
      <c r="F530" s="25" t="s">
        <v>70</v>
      </c>
      <c r="G530" s="21">
        <v>38708</v>
      </c>
      <c r="H530" s="21"/>
      <c r="I530" s="22" t="s">
        <v>61</v>
      </c>
      <c r="J530" s="25" t="s">
        <v>70</v>
      </c>
      <c r="K530" s="27"/>
      <c r="L530" s="21"/>
      <c r="M530" s="33"/>
      <c r="N530" s="25" t="s">
        <v>70</v>
      </c>
      <c r="O530" s="25" t="s">
        <v>70</v>
      </c>
      <c r="P530" s="25" t="s">
        <v>70</v>
      </c>
      <c r="Q530" s="25" t="s">
        <v>70</v>
      </c>
      <c r="R530" s="21" t="s">
        <v>3456</v>
      </c>
      <c r="S530" s="25" t="s">
        <v>3456</v>
      </c>
      <c r="T530" s="23" t="s">
        <v>3456</v>
      </c>
      <c r="U530" s="25" t="s">
        <v>3456</v>
      </c>
      <c r="V530" s="25" t="s">
        <v>70</v>
      </c>
      <c r="W530" s="25" t="s">
        <v>70</v>
      </c>
      <c r="X530" s="25" t="s">
        <v>3456</v>
      </c>
      <c r="Y530" s="25" t="s">
        <v>3456</v>
      </c>
      <c r="Z530" s="25" t="s">
        <v>3456</v>
      </c>
      <c r="AA530" s="25" t="s">
        <v>3456</v>
      </c>
      <c r="AB530" s="21" t="s">
        <v>0</v>
      </c>
      <c r="AC530" s="51"/>
    </row>
    <row r="531" spans="1:29" s="20" customFormat="1" ht="26.25" customHeight="1" x14ac:dyDescent="0.2">
      <c r="A531" s="19">
        <v>61326</v>
      </c>
      <c r="B531" s="20" t="s">
        <v>1929</v>
      </c>
      <c r="C531" s="20" t="s">
        <v>1930</v>
      </c>
      <c r="D531" s="20" t="s">
        <v>1931</v>
      </c>
      <c r="E531" s="25" t="s">
        <v>1932</v>
      </c>
      <c r="F531" s="25" t="s">
        <v>70</v>
      </c>
      <c r="G531" s="21">
        <v>38167</v>
      </c>
      <c r="H531" s="21"/>
      <c r="I531" s="22" t="s">
        <v>61</v>
      </c>
      <c r="J531" s="25" t="s">
        <v>70</v>
      </c>
      <c r="K531" s="27"/>
      <c r="L531" s="21"/>
      <c r="M531" s="33"/>
      <c r="N531" s="25" t="s">
        <v>70</v>
      </c>
      <c r="O531" s="25" t="s">
        <v>70</v>
      </c>
      <c r="P531" s="25" t="s">
        <v>70</v>
      </c>
      <c r="Q531" s="25" t="s">
        <v>70</v>
      </c>
      <c r="R531" s="21" t="s">
        <v>3456</v>
      </c>
      <c r="S531" s="25" t="s">
        <v>3456</v>
      </c>
      <c r="T531" s="23" t="s">
        <v>3456</v>
      </c>
      <c r="U531" s="25" t="s">
        <v>3456</v>
      </c>
      <c r="V531" s="25" t="s">
        <v>3456</v>
      </c>
      <c r="W531" s="25" t="s">
        <v>70</v>
      </c>
      <c r="X531" s="25" t="s">
        <v>3456</v>
      </c>
      <c r="Y531" s="25" t="s">
        <v>3456</v>
      </c>
      <c r="Z531" s="25" t="s">
        <v>3456</v>
      </c>
      <c r="AA531" s="25" t="s">
        <v>3456</v>
      </c>
      <c r="AB531" s="21" t="s">
        <v>0</v>
      </c>
      <c r="AC531" s="51" t="s">
        <v>3456</v>
      </c>
    </row>
    <row r="532" spans="1:29" s="20" customFormat="1" ht="26.25" customHeight="1" x14ac:dyDescent="0.2">
      <c r="A532" s="19">
        <v>67408</v>
      </c>
      <c r="B532" s="20" t="s">
        <v>2577</v>
      </c>
      <c r="C532" s="20" t="s">
        <v>2578</v>
      </c>
      <c r="D532" s="20" t="s">
        <v>2579</v>
      </c>
      <c r="E532" s="25" t="s">
        <v>1084</v>
      </c>
      <c r="F532" s="25" t="s">
        <v>70</v>
      </c>
      <c r="G532" s="21">
        <v>43194</v>
      </c>
      <c r="H532" s="21"/>
      <c r="I532" s="22" t="s">
        <v>61</v>
      </c>
      <c r="J532" s="25" t="s">
        <v>70</v>
      </c>
      <c r="K532" s="27"/>
      <c r="L532" s="21"/>
      <c r="M532" s="33"/>
      <c r="N532" s="25" t="s">
        <v>3456</v>
      </c>
      <c r="O532" s="25" t="s">
        <v>70</v>
      </c>
      <c r="P532" s="25" t="s">
        <v>70</v>
      </c>
      <c r="Q532" s="25" t="s">
        <v>70</v>
      </c>
      <c r="R532" s="21" t="s">
        <v>3456</v>
      </c>
      <c r="S532" s="25" t="s">
        <v>3456</v>
      </c>
      <c r="T532" s="23" t="s">
        <v>3456</v>
      </c>
      <c r="U532" s="25" t="s">
        <v>70</v>
      </c>
      <c r="V532" s="25" t="s">
        <v>70</v>
      </c>
      <c r="W532" s="25" t="s">
        <v>70</v>
      </c>
      <c r="X532" s="25" t="s">
        <v>3456</v>
      </c>
      <c r="Y532" s="25" t="s">
        <v>3456</v>
      </c>
      <c r="Z532" s="25" t="s">
        <v>3456</v>
      </c>
      <c r="AA532" s="25" t="s">
        <v>3456</v>
      </c>
      <c r="AB532" s="21" t="s">
        <v>3456</v>
      </c>
      <c r="AC532" s="51" t="s">
        <v>3456</v>
      </c>
    </row>
    <row r="533" spans="1:29" s="20" customFormat="1" ht="26.25" customHeight="1" x14ac:dyDescent="0.2">
      <c r="A533" s="19">
        <v>64421</v>
      </c>
      <c r="B533" s="20" t="s">
        <v>245</v>
      </c>
      <c r="C533" s="20" t="s">
        <v>246</v>
      </c>
      <c r="D533" s="20" t="s">
        <v>247</v>
      </c>
      <c r="E533" s="25" t="s">
        <v>212</v>
      </c>
      <c r="F533" s="25" t="s">
        <v>70</v>
      </c>
      <c r="G533" s="21">
        <v>40283</v>
      </c>
      <c r="H533" s="21"/>
      <c r="I533" s="22" t="s">
        <v>61</v>
      </c>
      <c r="J533" s="25" t="s">
        <v>70</v>
      </c>
      <c r="K533" s="27"/>
      <c r="L533" s="21"/>
      <c r="M533" s="33"/>
      <c r="N533" s="25" t="s">
        <v>70</v>
      </c>
      <c r="O533" s="25" t="s">
        <v>70</v>
      </c>
      <c r="P533" s="25" t="s">
        <v>70</v>
      </c>
      <c r="Q533" s="25" t="s">
        <v>70</v>
      </c>
      <c r="R533" s="21" t="s">
        <v>3456</v>
      </c>
      <c r="S533" s="25" t="s">
        <v>3456</v>
      </c>
      <c r="T533" s="23" t="s">
        <v>3456</v>
      </c>
      <c r="U533" s="25" t="s">
        <v>70</v>
      </c>
      <c r="V533" s="25" t="s">
        <v>70</v>
      </c>
      <c r="W533" s="25" t="s">
        <v>70</v>
      </c>
      <c r="X533" s="25" t="s">
        <v>3456</v>
      </c>
      <c r="Y533" s="25" t="s">
        <v>3456</v>
      </c>
      <c r="Z533" s="25" t="s">
        <v>3456</v>
      </c>
      <c r="AA533" s="25" t="s">
        <v>3456</v>
      </c>
      <c r="AB533" s="21" t="s">
        <v>3456</v>
      </c>
      <c r="AC533" s="51" t="s">
        <v>3456</v>
      </c>
    </row>
    <row r="534" spans="1:29" s="20" customFormat="1" ht="26.25" customHeight="1" x14ac:dyDescent="0.2">
      <c r="A534" s="19">
        <v>82151</v>
      </c>
      <c r="B534" s="20" t="s">
        <v>4544</v>
      </c>
      <c r="C534" s="20" t="s">
        <v>4545</v>
      </c>
      <c r="D534" s="20" t="s">
        <v>4546</v>
      </c>
      <c r="E534" s="25" t="s">
        <v>4444</v>
      </c>
      <c r="F534" s="25" t="s">
        <v>70</v>
      </c>
      <c r="G534" s="21">
        <v>39842</v>
      </c>
      <c r="H534" s="21"/>
      <c r="I534" s="22" t="s">
        <v>61</v>
      </c>
      <c r="J534" s="25" t="s">
        <v>70</v>
      </c>
      <c r="K534" s="27"/>
      <c r="L534" s="21"/>
      <c r="M534" s="33"/>
      <c r="N534" s="25" t="s">
        <v>70</v>
      </c>
      <c r="O534" s="25" t="s">
        <v>3456</v>
      </c>
      <c r="P534" s="25" t="s">
        <v>3456</v>
      </c>
      <c r="Q534" s="25" t="s">
        <v>70</v>
      </c>
      <c r="R534" s="21" t="s">
        <v>3456</v>
      </c>
      <c r="S534" s="25" t="s">
        <v>3456</v>
      </c>
      <c r="T534" s="23" t="s">
        <v>3456</v>
      </c>
      <c r="U534" s="25" t="s">
        <v>3456</v>
      </c>
      <c r="V534" s="25" t="s">
        <v>3456</v>
      </c>
      <c r="W534" s="25" t="s">
        <v>70</v>
      </c>
      <c r="X534" s="25" t="s">
        <v>3456</v>
      </c>
      <c r="Y534" s="25" t="s">
        <v>3456</v>
      </c>
      <c r="Z534" s="25" t="s">
        <v>3456</v>
      </c>
      <c r="AA534" s="25" t="s">
        <v>3456</v>
      </c>
      <c r="AB534" s="21" t="s">
        <v>0</v>
      </c>
      <c r="AC534" s="51" t="s">
        <v>3456</v>
      </c>
    </row>
    <row r="535" spans="1:29" s="20" customFormat="1" ht="26.25" customHeight="1" x14ac:dyDescent="0.2">
      <c r="A535" s="19">
        <v>66785</v>
      </c>
      <c r="B535" s="20" t="s">
        <v>3223</v>
      </c>
      <c r="C535" s="20" t="s">
        <v>3224</v>
      </c>
      <c r="D535" s="20" t="s">
        <v>3225</v>
      </c>
      <c r="E535" s="25" t="s">
        <v>133</v>
      </c>
      <c r="F535" s="25" t="s">
        <v>70</v>
      </c>
      <c r="G535" s="21">
        <v>42361</v>
      </c>
      <c r="H535" s="21"/>
      <c r="I535" s="22" t="s">
        <v>61</v>
      </c>
      <c r="J535" s="25" t="s">
        <v>70</v>
      </c>
      <c r="K535" s="27"/>
      <c r="L535" s="21"/>
      <c r="M535" s="33"/>
      <c r="N535" s="25" t="s">
        <v>3456</v>
      </c>
      <c r="O535" s="25" t="s">
        <v>3456</v>
      </c>
      <c r="P535" s="25" t="s">
        <v>70</v>
      </c>
      <c r="Q535" s="25" t="s">
        <v>70</v>
      </c>
      <c r="R535" s="21" t="s">
        <v>3456</v>
      </c>
      <c r="S535" s="25" t="s">
        <v>3456</v>
      </c>
      <c r="T535" s="23" t="s">
        <v>3456</v>
      </c>
      <c r="U535" s="25" t="s">
        <v>70</v>
      </c>
      <c r="V535" s="25" t="s">
        <v>70</v>
      </c>
      <c r="W535" s="25" t="s">
        <v>70</v>
      </c>
      <c r="X535" s="25" t="s">
        <v>3456</v>
      </c>
      <c r="Y535" s="25" t="s">
        <v>3456</v>
      </c>
      <c r="Z535" s="25" t="s">
        <v>3456</v>
      </c>
      <c r="AA535" s="25" t="s">
        <v>3456</v>
      </c>
      <c r="AB535" s="21" t="s">
        <v>3456</v>
      </c>
      <c r="AC535" s="51" t="s">
        <v>3456</v>
      </c>
    </row>
    <row r="536" spans="1:29" s="20" customFormat="1" ht="26.25" customHeight="1" x14ac:dyDescent="0.2">
      <c r="A536" s="19">
        <v>64005</v>
      </c>
      <c r="B536" s="20" t="s">
        <v>161</v>
      </c>
      <c r="C536" s="20" t="s">
        <v>162</v>
      </c>
      <c r="D536" s="20" t="s">
        <v>4014</v>
      </c>
      <c r="E536" s="25" t="s">
        <v>163</v>
      </c>
      <c r="F536" s="25" t="s">
        <v>70</v>
      </c>
      <c r="G536" s="21">
        <v>40234</v>
      </c>
      <c r="H536" s="21"/>
      <c r="I536" s="22" t="s">
        <v>61</v>
      </c>
      <c r="J536" s="25" t="s">
        <v>70</v>
      </c>
      <c r="K536" s="27"/>
      <c r="L536" s="21"/>
      <c r="M536" s="33"/>
      <c r="N536" s="25" t="s">
        <v>70</v>
      </c>
      <c r="O536" s="25" t="s">
        <v>70</v>
      </c>
      <c r="P536" s="25" t="s">
        <v>70</v>
      </c>
      <c r="Q536" s="25" t="s">
        <v>70</v>
      </c>
      <c r="R536" s="21" t="s">
        <v>3456</v>
      </c>
      <c r="S536" s="25" t="s">
        <v>3456</v>
      </c>
      <c r="T536" s="23" t="s">
        <v>3456</v>
      </c>
      <c r="U536" s="25" t="s">
        <v>70</v>
      </c>
      <c r="V536" s="25" t="s">
        <v>70</v>
      </c>
      <c r="W536" s="25" t="s">
        <v>70</v>
      </c>
      <c r="X536" s="25" t="s">
        <v>3456</v>
      </c>
      <c r="Y536" s="25" t="s">
        <v>3456</v>
      </c>
      <c r="Z536" s="25" t="s">
        <v>3456</v>
      </c>
      <c r="AA536" s="25" t="s">
        <v>3456</v>
      </c>
      <c r="AB536" s="21" t="s">
        <v>3456</v>
      </c>
      <c r="AC536" s="51" t="s">
        <v>3456</v>
      </c>
    </row>
    <row r="537" spans="1:29" s="20" customFormat="1" ht="26.25" customHeight="1" x14ac:dyDescent="0.2">
      <c r="A537" s="19">
        <v>67779</v>
      </c>
      <c r="B537" s="20" t="s">
        <v>1594</v>
      </c>
      <c r="C537" s="20" t="s">
        <v>1595</v>
      </c>
      <c r="D537" s="20" t="s">
        <v>1596</v>
      </c>
      <c r="E537" s="25" t="s">
        <v>1164</v>
      </c>
      <c r="F537" s="25" t="s">
        <v>1163</v>
      </c>
      <c r="G537" s="21">
        <v>43617</v>
      </c>
      <c r="H537" s="21"/>
      <c r="I537" s="22" t="s">
        <v>61</v>
      </c>
      <c r="J537" s="25" t="s">
        <v>70</v>
      </c>
      <c r="K537" s="27"/>
      <c r="L537" s="21"/>
      <c r="M537" s="33"/>
      <c r="N537" s="25" t="s">
        <v>3456</v>
      </c>
      <c r="O537" s="25" t="s">
        <v>70</v>
      </c>
      <c r="P537" s="25" t="s">
        <v>70</v>
      </c>
      <c r="Q537" s="25" t="s">
        <v>70</v>
      </c>
      <c r="R537" s="21" t="s">
        <v>3456</v>
      </c>
      <c r="S537" s="25" t="s">
        <v>3456</v>
      </c>
      <c r="T537" s="23" t="s">
        <v>3456</v>
      </c>
      <c r="U537" s="25" t="s">
        <v>3456</v>
      </c>
      <c r="V537" s="25" t="s">
        <v>3456</v>
      </c>
      <c r="W537" s="25" t="s">
        <v>3456</v>
      </c>
      <c r="X537" s="25" t="s">
        <v>3456</v>
      </c>
      <c r="Y537" s="25" t="s">
        <v>3456</v>
      </c>
      <c r="Z537" s="25" t="s">
        <v>3456</v>
      </c>
      <c r="AA537" s="25" t="s">
        <v>3456</v>
      </c>
      <c r="AB537" s="21" t="s">
        <v>3456</v>
      </c>
      <c r="AC537" s="51" t="s">
        <v>3456</v>
      </c>
    </row>
    <row r="538" spans="1:29" s="20" customFormat="1" ht="26.25" customHeight="1" x14ac:dyDescent="0.2">
      <c r="A538" s="19">
        <v>67037</v>
      </c>
      <c r="B538" s="20" t="s">
        <v>1057</v>
      </c>
      <c r="C538" s="20" t="s">
        <v>1058</v>
      </c>
      <c r="D538" s="20" t="s">
        <v>80</v>
      </c>
      <c r="E538" s="25" t="s">
        <v>60</v>
      </c>
      <c r="F538" s="25" t="s">
        <v>70</v>
      </c>
      <c r="G538" s="21">
        <v>42353</v>
      </c>
      <c r="H538" s="21"/>
      <c r="I538" s="22" t="s">
        <v>61</v>
      </c>
      <c r="J538" s="25" t="s">
        <v>70</v>
      </c>
      <c r="K538" s="27"/>
      <c r="L538" s="21"/>
      <c r="M538" s="33"/>
      <c r="N538" s="25" t="s">
        <v>3456</v>
      </c>
      <c r="O538" s="25" t="s">
        <v>70</v>
      </c>
      <c r="P538" s="25" t="s">
        <v>70</v>
      </c>
      <c r="Q538" s="25" t="s">
        <v>70</v>
      </c>
      <c r="R538" s="21" t="s">
        <v>3456</v>
      </c>
      <c r="S538" s="25" t="s">
        <v>3456</v>
      </c>
      <c r="T538" s="23" t="s">
        <v>3456</v>
      </c>
      <c r="U538" s="25" t="s">
        <v>70</v>
      </c>
      <c r="V538" s="25" t="s">
        <v>70</v>
      </c>
      <c r="W538" s="25" t="s">
        <v>70</v>
      </c>
      <c r="X538" s="25" t="s">
        <v>3456</v>
      </c>
      <c r="Y538" s="25" t="s">
        <v>3456</v>
      </c>
      <c r="Z538" s="25" t="s">
        <v>3456</v>
      </c>
      <c r="AA538" s="25" t="s">
        <v>3456</v>
      </c>
      <c r="AB538" s="21" t="s">
        <v>3456</v>
      </c>
      <c r="AC538" s="51" t="s">
        <v>3456</v>
      </c>
    </row>
    <row r="539" spans="1:29" s="20" customFormat="1" ht="26.25" customHeight="1" x14ac:dyDescent="0.2">
      <c r="A539" s="19">
        <v>64187</v>
      </c>
      <c r="B539" s="20" t="s">
        <v>2937</v>
      </c>
      <c r="C539" s="20" t="s">
        <v>2938</v>
      </c>
      <c r="D539" s="20" t="s">
        <v>1244</v>
      </c>
      <c r="E539" s="25" t="s">
        <v>273</v>
      </c>
      <c r="F539" s="25" t="s">
        <v>151</v>
      </c>
      <c r="G539" s="21">
        <v>40920</v>
      </c>
      <c r="H539" s="21"/>
      <c r="I539" s="22" t="s">
        <v>61</v>
      </c>
      <c r="J539" s="25" t="s">
        <v>70</v>
      </c>
      <c r="K539" s="27"/>
      <c r="L539" s="21"/>
      <c r="M539" s="33"/>
      <c r="N539" s="25" t="s">
        <v>70</v>
      </c>
      <c r="O539" s="25" t="s">
        <v>70</v>
      </c>
      <c r="P539" s="25" t="s">
        <v>70</v>
      </c>
      <c r="Q539" s="25" t="s">
        <v>70</v>
      </c>
      <c r="R539" s="21" t="s">
        <v>3456</v>
      </c>
      <c r="S539" s="25" t="s">
        <v>3456</v>
      </c>
      <c r="T539" s="23" t="s">
        <v>3456</v>
      </c>
      <c r="U539" s="25" t="s">
        <v>70</v>
      </c>
      <c r="V539" s="25" t="s">
        <v>70</v>
      </c>
      <c r="W539" s="25" t="s">
        <v>70</v>
      </c>
      <c r="X539" s="25" t="s">
        <v>3456</v>
      </c>
      <c r="Y539" s="25" t="s">
        <v>3456</v>
      </c>
      <c r="Z539" s="25" t="s">
        <v>3456</v>
      </c>
      <c r="AA539" s="25" t="s">
        <v>3456</v>
      </c>
      <c r="AB539" s="21" t="s">
        <v>3456</v>
      </c>
      <c r="AC539" s="51"/>
    </row>
    <row r="540" spans="1:29" s="20" customFormat="1" ht="26.25" customHeight="1" x14ac:dyDescent="0.2">
      <c r="A540" s="19">
        <v>79291</v>
      </c>
      <c r="B540" s="20" t="s">
        <v>2744</v>
      </c>
      <c r="C540" s="20" t="s">
        <v>2745</v>
      </c>
      <c r="D540" s="20" t="s">
        <v>910</v>
      </c>
      <c r="E540" s="25" t="s">
        <v>570</v>
      </c>
      <c r="F540" s="25" t="s">
        <v>151</v>
      </c>
      <c r="G540" s="21">
        <v>44041</v>
      </c>
      <c r="H540" s="21"/>
      <c r="I540" s="22" t="s">
        <v>61</v>
      </c>
      <c r="J540" s="25" t="s">
        <v>70</v>
      </c>
      <c r="K540" s="27"/>
      <c r="L540" s="21"/>
      <c r="M540" s="33"/>
      <c r="N540" s="25" t="s">
        <v>3456</v>
      </c>
      <c r="O540" s="25" t="s">
        <v>70</v>
      </c>
      <c r="P540" s="25" t="s">
        <v>70</v>
      </c>
      <c r="Q540" s="25" t="s">
        <v>70</v>
      </c>
      <c r="R540" s="21" t="s">
        <v>3456</v>
      </c>
      <c r="S540" s="25" t="s">
        <v>3456</v>
      </c>
      <c r="T540" s="23" t="s">
        <v>3456</v>
      </c>
      <c r="U540" s="25" t="s">
        <v>70</v>
      </c>
      <c r="V540" s="25" t="s">
        <v>70</v>
      </c>
      <c r="W540" s="25" t="s">
        <v>70</v>
      </c>
      <c r="X540" s="25" t="s">
        <v>3456</v>
      </c>
      <c r="Y540" s="25" t="s">
        <v>3456</v>
      </c>
      <c r="Z540" s="25" t="s">
        <v>3456</v>
      </c>
      <c r="AA540" s="25" t="s">
        <v>3456</v>
      </c>
      <c r="AB540" s="21" t="s">
        <v>3456</v>
      </c>
      <c r="AC540" s="51" t="s">
        <v>3456</v>
      </c>
    </row>
    <row r="541" spans="1:29" s="20" customFormat="1" ht="26.25" customHeight="1" x14ac:dyDescent="0.2">
      <c r="A541" s="19">
        <v>67261</v>
      </c>
      <c r="B541" s="20" t="s">
        <v>887</v>
      </c>
      <c r="C541" s="20" t="s">
        <v>888</v>
      </c>
      <c r="D541" s="20" t="s">
        <v>884</v>
      </c>
      <c r="E541" s="25" t="s">
        <v>258</v>
      </c>
      <c r="F541" s="25" t="s">
        <v>70</v>
      </c>
      <c r="G541" s="21">
        <v>42521</v>
      </c>
      <c r="H541" s="21"/>
      <c r="I541" s="22" t="s">
        <v>61</v>
      </c>
      <c r="J541" s="25" t="s">
        <v>70</v>
      </c>
      <c r="K541" s="27"/>
      <c r="L541" s="21"/>
      <c r="M541" s="33"/>
      <c r="N541" s="25" t="s">
        <v>3456</v>
      </c>
      <c r="O541" s="25" t="s">
        <v>3456</v>
      </c>
      <c r="P541" s="25" t="s">
        <v>70</v>
      </c>
      <c r="Q541" s="25" t="s">
        <v>70</v>
      </c>
      <c r="R541" s="21" t="s">
        <v>3456</v>
      </c>
      <c r="S541" s="25" t="s">
        <v>3456</v>
      </c>
      <c r="T541" s="23" t="s">
        <v>3456</v>
      </c>
      <c r="U541" s="25" t="s">
        <v>3456</v>
      </c>
      <c r="V541" s="25" t="s">
        <v>70</v>
      </c>
      <c r="W541" s="25" t="s">
        <v>70</v>
      </c>
      <c r="X541" s="25" t="s">
        <v>3456</v>
      </c>
      <c r="Y541" s="25" t="s">
        <v>3456</v>
      </c>
      <c r="Z541" s="25" t="s">
        <v>3456</v>
      </c>
      <c r="AA541" s="25" t="s">
        <v>3456</v>
      </c>
      <c r="AB541" s="21" t="s">
        <v>3456</v>
      </c>
      <c r="AC541" s="51" t="s">
        <v>3456</v>
      </c>
    </row>
    <row r="542" spans="1:29" s="20" customFormat="1" ht="26.25" customHeight="1" x14ac:dyDescent="0.2">
      <c r="A542" s="19">
        <v>65132</v>
      </c>
      <c r="B542" s="20" t="s">
        <v>3375</v>
      </c>
      <c r="C542" s="20" t="s">
        <v>3376</v>
      </c>
      <c r="D542" s="20" t="s">
        <v>1799</v>
      </c>
      <c r="E542" s="25" t="s">
        <v>3499</v>
      </c>
      <c r="F542" s="25" t="s">
        <v>70</v>
      </c>
      <c r="G542" s="21">
        <v>40499</v>
      </c>
      <c r="H542" s="21"/>
      <c r="I542" s="22" t="s">
        <v>61</v>
      </c>
      <c r="J542" s="25" t="s">
        <v>70</v>
      </c>
      <c r="K542" s="27"/>
      <c r="L542" s="21"/>
      <c r="M542" s="33"/>
      <c r="N542" s="25" t="s">
        <v>70</v>
      </c>
      <c r="O542" s="25" t="s">
        <v>70</v>
      </c>
      <c r="P542" s="25" t="s">
        <v>70</v>
      </c>
      <c r="Q542" s="25" t="s">
        <v>70</v>
      </c>
      <c r="R542" s="21" t="s">
        <v>3456</v>
      </c>
      <c r="S542" s="25" t="s">
        <v>3456</v>
      </c>
      <c r="T542" s="23" t="s">
        <v>3456</v>
      </c>
      <c r="U542" s="25" t="s">
        <v>70</v>
      </c>
      <c r="V542" s="25" t="s">
        <v>70</v>
      </c>
      <c r="W542" s="25" t="s">
        <v>70</v>
      </c>
      <c r="X542" s="25" t="s">
        <v>3456</v>
      </c>
      <c r="Y542" s="25" t="s">
        <v>3456</v>
      </c>
      <c r="Z542" s="25" t="s">
        <v>3456</v>
      </c>
      <c r="AA542" s="25" t="s">
        <v>3456</v>
      </c>
      <c r="AB542" s="21" t="s">
        <v>0</v>
      </c>
      <c r="AC542" s="51" t="s">
        <v>3456</v>
      </c>
    </row>
    <row r="543" spans="1:29" s="20" customFormat="1" ht="26.25" customHeight="1" x14ac:dyDescent="0.2">
      <c r="A543" s="19">
        <v>79042</v>
      </c>
      <c r="B543" s="20" t="s">
        <v>2688</v>
      </c>
      <c r="C543" s="20" t="s">
        <v>2689</v>
      </c>
      <c r="D543" s="20" t="s">
        <v>751</v>
      </c>
      <c r="E543" s="25" t="s">
        <v>60</v>
      </c>
      <c r="F543" s="25" t="s">
        <v>70</v>
      </c>
      <c r="G543" s="21">
        <v>43795</v>
      </c>
      <c r="H543" s="21"/>
      <c r="I543" s="22" t="s">
        <v>61</v>
      </c>
      <c r="J543" s="25" t="s">
        <v>70</v>
      </c>
      <c r="K543" s="27"/>
      <c r="L543" s="21"/>
      <c r="M543" s="33"/>
      <c r="N543" s="25" t="s">
        <v>3456</v>
      </c>
      <c r="O543" s="25" t="s">
        <v>3456</v>
      </c>
      <c r="P543" s="25" t="s">
        <v>70</v>
      </c>
      <c r="Q543" s="25" t="s">
        <v>70</v>
      </c>
      <c r="R543" s="21" t="s">
        <v>3456</v>
      </c>
      <c r="S543" s="25" t="s">
        <v>3456</v>
      </c>
      <c r="T543" s="23" t="s">
        <v>3456</v>
      </c>
      <c r="U543" s="25" t="s">
        <v>3456</v>
      </c>
      <c r="V543" s="25" t="s">
        <v>3456</v>
      </c>
      <c r="W543" s="25" t="s">
        <v>70</v>
      </c>
      <c r="X543" s="25" t="s">
        <v>3456</v>
      </c>
      <c r="Y543" s="25" t="s">
        <v>3456</v>
      </c>
      <c r="Z543" s="25" t="s">
        <v>3456</v>
      </c>
      <c r="AA543" s="25" t="s">
        <v>3456</v>
      </c>
      <c r="AB543" s="21" t="s">
        <v>3456</v>
      </c>
      <c r="AC543" s="51" t="s">
        <v>3456</v>
      </c>
    </row>
    <row r="544" spans="1:29" s="20" customFormat="1" ht="26.25" customHeight="1" x14ac:dyDescent="0.2">
      <c r="A544" s="19">
        <v>66519</v>
      </c>
      <c r="B544" s="20" t="s">
        <v>1383</v>
      </c>
      <c r="C544" s="20" t="s">
        <v>1384</v>
      </c>
      <c r="D544" s="20" t="s">
        <v>1216</v>
      </c>
      <c r="E544" s="25" t="s">
        <v>1260</v>
      </c>
      <c r="F544" s="25" t="s">
        <v>70</v>
      </c>
      <c r="G544" s="21">
        <v>41950</v>
      </c>
      <c r="H544" s="21"/>
      <c r="I544" s="22" t="s">
        <v>61</v>
      </c>
      <c r="J544" s="25" t="s">
        <v>70</v>
      </c>
      <c r="K544" s="27"/>
      <c r="L544" s="21"/>
      <c r="M544" s="33"/>
      <c r="N544" s="25" t="s">
        <v>3456</v>
      </c>
      <c r="O544" s="25" t="s">
        <v>3456</v>
      </c>
      <c r="P544" s="25" t="s">
        <v>70</v>
      </c>
      <c r="Q544" s="25" t="s">
        <v>70</v>
      </c>
      <c r="R544" s="21" t="s">
        <v>3456</v>
      </c>
      <c r="S544" s="25" t="s">
        <v>3456</v>
      </c>
      <c r="T544" s="23" t="s">
        <v>3456</v>
      </c>
      <c r="U544" s="25" t="s">
        <v>70</v>
      </c>
      <c r="V544" s="25" t="s">
        <v>70</v>
      </c>
      <c r="W544" s="25" t="s">
        <v>70</v>
      </c>
      <c r="X544" s="25" t="s">
        <v>3456</v>
      </c>
      <c r="Y544" s="25" t="s">
        <v>3456</v>
      </c>
      <c r="Z544" s="25" t="s">
        <v>3456</v>
      </c>
      <c r="AA544" s="25" t="s">
        <v>3456</v>
      </c>
      <c r="AB544" s="21" t="s">
        <v>3456</v>
      </c>
      <c r="AC544" s="51" t="s">
        <v>3456</v>
      </c>
    </row>
    <row r="545" spans="1:29" s="20" customFormat="1" ht="26.25" customHeight="1" x14ac:dyDescent="0.2">
      <c r="A545" s="19">
        <v>66770</v>
      </c>
      <c r="B545" s="20" t="s">
        <v>763</v>
      </c>
      <c r="C545" s="20" t="s">
        <v>764</v>
      </c>
      <c r="D545" s="20" t="s">
        <v>765</v>
      </c>
      <c r="E545" s="25" t="s">
        <v>1233</v>
      </c>
      <c r="F545" s="25" t="s">
        <v>350</v>
      </c>
      <c r="G545" s="21">
        <v>42184</v>
      </c>
      <c r="H545" s="21"/>
      <c r="I545" s="22" t="s">
        <v>61</v>
      </c>
      <c r="J545" s="25" t="s">
        <v>70</v>
      </c>
      <c r="K545" s="27"/>
      <c r="L545" s="21"/>
      <c r="M545" s="33"/>
      <c r="N545" s="25" t="s">
        <v>3456</v>
      </c>
      <c r="O545" s="25" t="s">
        <v>3456</v>
      </c>
      <c r="P545" s="25" t="s">
        <v>70</v>
      </c>
      <c r="Q545" s="25" t="s">
        <v>70</v>
      </c>
      <c r="R545" s="21" t="s">
        <v>3456</v>
      </c>
      <c r="S545" s="25" t="s">
        <v>3456</v>
      </c>
      <c r="T545" s="23" t="s">
        <v>3456</v>
      </c>
      <c r="U545" s="25" t="s">
        <v>3456</v>
      </c>
      <c r="V545" s="25" t="s">
        <v>3456</v>
      </c>
      <c r="W545" s="25" t="s">
        <v>70</v>
      </c>
      <c r="X545" s="25" t="s">
        <v>3456</v>
      </c>
      <c r="Y545" s="25" t="s">
        <v>3456</v>
      </c>
      <c r="Z545" s="25" t="s">
        <v>3456</v>
      </c>
      <c r="AA545" s="25" t="s">
        <v>3456</v>
      </c>
      <c r="AB545" s="21" t="s">
        <v>3456</v>
      </c>
      <c r="AC545" s="51" t="s">
        <v>3456</v>
      </c>
    </row>
    <row r="546" spans="1:29" s="20" customFormat="1" ht="26.25" customHeight="1" x14ac:dyDescent="0.2">
      <c r="A546" s="19">
        <v>67271</v>
      </c>
      <c r="B546" s="20" t="s">
        <v>4174</v>
      </c>
      <c r="C546" s="20" t="s">
        <v>1745</v>
      </c>
      <c r="D546" s="20" t="s">
        <v>1746</v>
      </c>
      <c r="E546" s="25" t="s">
        <v>1515</v>
      </c>
      <c r="F546" s="25" t="s">
        <v>70</v>
      </c>
      <c r="G546" s="21">
        <v>42726</v>
      </c>
      <c r="H546" s="21"/>
      <c r="I546" s="22" t="s">
        <v>61</v>
      </c>
      <c r="J546" s="25" t="s">
        <v>70</v>
      </c>
      <c r="K546" s="27"/>
      <c r="L546" s="21"/>
      <c r="M546" s="33"/>
      <c r="N546" s="25" t="s">
        <v>3456</v>
      </c>
      <c r="O546" s="25" t="s">
        <v>70</v>
      </c>
      <c r="P546" s="25" t="s">
        <v>70</v>
      </c>
      <c r="Q546" s="25" t="s">
        <v>70</v>
      </c>
      <c r="R546" s="21" t="s">
        <v>3456</v>
      </c>
      <c r="S546" s="25" t="s">
        <v>3456</v>
      </c>
      <c r="T546" s="23" t="s">
        <v>3456</v>
      </c>
      <c r="U546" s="25" t="s">
        <v>70</v>
      </c>
      <c r="V546" s="25" t="s">
        <v>70</v>
      </c>
      <c r="W546" s="25" t="s">
        <v>70</v>
      </c>
      <c r="X546" s="25" t="s">
        <v>3456</v>
      </c>
      <c r="Y546" s="25" t="s">
        <v>3456</v>
      </c>
      <c r="Z546" s="25" t="s">
        <v>3456</v>
      </c>
      <c r="AA546" s="25" t="s">
        <v>3456</v>
      </c>
      <c r="AB546" s="21" t="s">
        <v>3456</v>
      </c>
      <c r="AC546" s="51" t="s">
        <v>3456</v>
      </c>
    </row>
    <row r="547" spans="1:29" s="20" customFormat="1" ht="26.25" customHeight="1" x14ac:dyDescent="0.2">
      <c r="A547" s="19">
        <v>80569</v>
      </c>
      <c r="B547" s="20" t="s">
        <v>4713</v>
      </c>
      <c r="C547" s="20" t="s">
        <v>4714</v>
      </c>
      <c r="D547" s="20" t="s">
        <v>1709</v>
      </c>
      <c r="E547" s="25" t="s">
        <v>4715</v>
      </c>
      <c r="F547" s="25" t="s">
        <v>70</v>
      </c>
      <c r="G547" s="21">
        <v>45106</v>
      </c>
      <c r="H547" s="21"/>
      <c r="I547" s="22" t="s">
        <v>61</v>
      </c>
      <c r="J547" s="25" t="s">
        <v>3456</v>
      </c>
      <c r="K547" s="27"/>
      <c r="L547" s="21"/>
      <c r="M547" s="33"/>
      <c r="N547" s="25" t="s">
        <v>3456</v>
      </c>
      <c r="O547" s="25" t="s">
        <v>3456</v>
      </c>
      <c r="P547" s="25" t="s">
        <v>3456</v>
      </c>
      <c r="Q547" s="25" t="s">
        <v>70</v>
      </c>
      <c r="R547" s="21" t="s">
        <v>3456</v>
      </c>
      <c r="S547" s="25" t="s">
        <v>3456</v>
      </c>
      <c r="T547" s="23" t="s">
        <v>3456</v>
      </c>
      <c r="U547" s="25" t="s">
        <v>3456</v>
      </c>
      <c r="V547" s="25" t="s">
        <v>3456</v>
      </c>
      <c r="W547" s="25" t="s">
        <v>70</v>
      </c>
      <c r="X547" s="25" t="s">
        <v>3456</v>
      </c>
      <c r="Y547" s="25" t="s">
        <v>3456</v>
      </c>
      <c r="Z547" s="25" t="s">
        <v>3456</v>
      </c>
      <c r="AA547" s="25" t="s">
        <v>3456</v>
      </c>
      <c r="AB547" s="21" t="s">
        <v>3456</v>
      </c>
      <c r="AC547" s="51" t="s">
        <v>3456</v>
      </c>
    </row>
    <row r="548" spans="1:29" s="20" customFormat="1" ht="26.25" customHeight="1" x14ac:dyDescent="0.2">
      <c r="A548" s="19">
        <v>78065</v>
      </c>
      <c r="B548" s="20" t="s">
        <v>902</v>
      </c>
      <c r="C548" s="20" t="s">
        <v>903</v>
      </c>
      <c r="D548" s="20" t="s">
        <v>904</v>
      </c>
      <c r="E548" s="25" t="s">
        <v>132</v>
      </c>
      <c r="F548" s="25" t="s">
        <v>70</v>
      </c>
      <c r="G548" s="21">
        <v>43070</v>
      </c>
      <c r="H548" s="21"/>
      <c r="I548" s="22" t="s">
        <v>61</v>
      </c>
      <c r="J548" s="25" t="s">
        <v>70</v>
      </c>
      <c r="K548" s="27"/>
      <c r="L548" s="21"/>
      <c r="M548" s="33"/>
      <c r="N548" s="25" t="s">
        <v>3456</v>
      </c>
      <c r="O548" s="25" t="s">
        <v>70</v>
      </c>
      <c r="P548" s="25" t="s">
        <v>70</v>
      </c>
      <c r="Q548" s="25" t="s">
        <v>70</v>
      </c>
      <c r="R548" s="21" t="s">
        <v>3456</v>
      </c>
      <c r="S548" s="25" t="s">
        <v>3456</v>
      </c>
      <c r="T548" s="23" t="s">
        <v>3456</v>
      </c>
      <c r="U548" s="25" t="s">
        <v>70</v>
      </c>
      <c r="V548" s="25" t="s">
        <v>70</v>
      </c>
      <c r="W548" s="25" t="s">
        <v>70</v>
      </c>
      <c r="X548" s="25" t="s">
        <v>3456</v>
      </c>
      <c r="Y548" s="25" t="s">
        <v>3456</v>
      </c>
      <c r="Z548" s="25" t="s">
        <v>3456</v>
      </c>
      <c r="AA548" s="25" t="s">
        <v>3456</v>
      </c>
      <c r="AB548" s="21" t="s">
        <v>3456</v>
      </c>
      <c r="AC548" s="51" t="s">
        <v>3456</v>
      </c>
    </row>
    <row r="549" spans="1:29" s="20" customFormat="1" ht="26.25" customHeight="1" x14ac:dyDescent="0.2">
      <c r="A549" s="19">
        <v>67879</v>
      </c>
      <c r="B549" s="20" t="s">
        <v>1802</v>
      </c>
      <c r="C549" s="20" t="s">
        <v>1803</v>
      </c>
      <c r="D549" s="20" t="s">
        <v>1804</v>
      </c>
      <c r="E549" s="25" t="s">
        <v>3501</v>
      </c>
      <c r="F549" s="25" t="s">
        <v>70</v>
      </c>
      <c r="G549" s="21">
        <v>43266</v>
      </c>
      <c r="H549" s="21"/>
      <c r="I549" s="22" t="s">
        <v>61</v>
      </c>
      <c r="J549" s="25" t="s">
        <v>70</v>
      </c>
      <c r="K549" s="27"/>
      <c r="L549" s="21"/>
      <c r="M549" s="33"/>
      <c r="N549" s="25" t="s">
        <v>3456</v>
      </c>
      <c r="O549" s="25" t="s">
        <v>70</v>
      </c>
      <c r="P549" s="25" t="s">
        <v>70</v>
      </c>
      <c r="Q549" s="25" t="s">
        <v>70</v>
      </c>
      <c r="R549" s="21" t="s">
        <v>3456</v>
      </c>
      <c r="S549" s="25" t="s">
        <v>3456</v>
      </c>
      <c r="T549" s="23" t="s">
        <v>3456</v>
      </c>
      <c r="U549" s="25" t="s">
        <v>70</v>
      </c>
      <c r="V549" s="25" t="s">
        <v>70</v>
      </c>
      <c r="W549" s="25" t="s">
        <v>70</v>
      </c>
      <c r="X549" s="25" t="s">
        <v>3456</v>
      </c>
      <c r="Y549" s="25" t="s">
        <v>3456</v>
      </c>
      <c r="Z549" s="25" t="s">
        <v>3456</v>
      </c>
      <c r="AA549" s="25" t="s">
        <v>3456</v>
      </c>
      <c r="AB549" s="21" t="s">
        <v>3456</v>
      </c>
      <c r="AC549" s="51" t="s">
        <v>3456</v>
      </c>
    </row>
    <row r="550" spans="1:29" s="20" customFormat="1" ht="26.25" customHeight="1" x14ac:dyDescent="0.2">
      <c r="A550" s="19">
        <v>65252</v>
      </c>
      <c r="B550" s="20" t="s">
        <v>367</v>
      </c>
      <c r="C550" s="20" t="s">
        <v>368</v>
      </c>
      <c r="D550" s="20" t="s">
        <v>359</v>
      </c>
      <c r="E550" s="25" t="s">
        <v>137</v>
      </c>
      <c r="F550" s="25" t="s">
        <v>70</v>
      </c>
      <c r="G550" s="21">
        <v>40773</v>
      </c>
      <c r="H550" s="21"/>
      <c r="I550" s="22" t="s">
        <v>61</v>
      </c>
      <c r="J550" s="25" t="s">
        <v>70</v>
      </c>
      <c r="K550" s="27"/>
      <c r="L550" s="21"/>
      <c r="M550" s="33"/>
      <c r="N550" s="25" t="s">
        <v>3456</v>
      </c>
      <c r="O550" s="25" t="s">
        <v>70</v>
      </c>
      <c r="P550" s="25" t="s">
        <v>70</v>
      </c>
      <c r="Q550" s="25" t="s">
        <v>70</v>
      </c>
      <c r="R550" s="21" t="s">
        <v>3456</v>
      </c>
      <c r="S550" s="25" t="s">
        <v>3456</v>
      </c>
      <c r="T550" s="23" t="s">
        <v>3456</v>
      </c>
      <c r="U550" s="25" t="s">
        <v>70</v>
      </c>
      <c r="V550" s="25" t="s">
        <v>70</v>
      </c>
      <c r="W550" s="25" t="s">
        <v>70</v>
      </c>
      <c r="X550" s="25" t="s">
        <v>3456</v>
      </c>
      <c r="Y550" s="25" t="s">
        <v>3456</v>
      </c>
      <c r="Z550" s="25" t="s">
        <v>3456</v>
      </c>
      <c r="AA550" s="25" t="s">
        <v>3456</v>
      </c>
      <c r="AB550" s="21" t="s">
        <v>3456</v>
      </c>
      <c r="AC550" s="51" t="s">
        <v>3456</v>
      </c>
    </row>
    <row r="551" spans="1:29" s="20" customFormat="1" ht="26.25" customHeight="1" x14ac:dyDescent="0.2">
      <c r="A551" s="19">
        <v>80028</v>
      </c>
      <c r="B551" s="20" t="s">
        <v>4621</v>
      </c>
      <c r="C551" s="20" t="s">
        <v>4622</v>
      </c>
      <c r="D551" s="20" t="s">
        <v>4162</v>
      </c>
      <c r="E551" s="25" t="s">
        <v>133</v>
      </c>
      <c r="F551" s="25" t="s">
        <v>70</v>
      </c>
      <c r="G551" s="21">
        <v>45176</v>
      </c>
      <c r="H551" s="21"/>
      <c r="I551" s="22" t="s">
        <v>61</v>
      </c>
      <c r="J551" s="25" t="s">
        <v>3456</v>
      </c>
      <c r="K551" s="27"/>
      <c r="L551" s="21"/>
      <c r="M551" s="33"/>
      <c r="N551" s="25" t="s">
        <v>3456</v>
      </c>
      <c r="O551" s="25" t="s">
        <v>3456</v>
      </c>
      <c r="P551" s="25" t="s">
        <v>3456</v>
      </c>
      <c r="Q551" s="25" t="s">
        <v>70</v>
      </c>
      <c r="R551" s="21" t="s">
        <v>3456</v>
      </c>
      <c r="S551" s="25" t="s">
        <v>3456</v>
      </c>
      <c r="T551" s="23" t="s">
        <v>3456</v>
      </c>
      <c r="U551" s="25" t="s">
        <v>3456</v>
      </c>
      <c r="V551" s="25" t="s">
        <v>3456</v>
      </c>
      <c r="W551" s="25" t="s">
        <v>70</v>
      </c>
      <c r="X551" s="25" t="s">
        <v>3456</v>
      </c>
      <c r="Y551" s="25" t="s">
        <v>3456</v>
      </c>
      <c r="Z551" s="25" t="s">
        <v>3456</v>
      </c>
      <c r="AA551" s="25" t="s">
        <v>3456</v>
      </c>
      <c r="AB551" s="21" t="s">
        <v>3456</v>
      </c>
      <c r="AC551" s="51"/>
    </row>
    <row r="552" spans="1:29" s="20" customFormat="1" ht="26.25" customHeight="1" x14ac:dyDescent="0.2">
      <c r="A552" s="19">
        <v>66712</v>
      </c>
      <c r="B552" s="20" t="s">
        <v>3153</v>
      </c>
      <c r="C552" s="20" t="s">
        <v>3154</v>
      </c>
      <c r="D552" s="20" t="s">
        <v>3077</v>
      </c>
      <c r="E552" s="25" t="s">
        <v>3531</v>
      </c>
      <c r="F552" s="25" t="s">
        <v>70</v>
      </c>
      <c r="G552" s="21">
        <v>42648</v>
      </c>
      <c r="H552" s="21"/>
      <c r="I552" s="22" t="s">
        <v>61</v>
      </c>
      <c r="J552" s="25" t="s">
        <v>70</v>
      </c>
      <c r="K552" s="27"/>
      <c r="L552" s="21"/>
      <c r="M552" s="33"/>
      <c r="N552" s="25" t="s">
        <v>3456</v>
      </c>
      <c r="O552" s="25" t="s">
        <v>70</v>
      </c>
      <c r="P552" s="25" t="s">
        <v>70</v>
      </c>
      <c r="Q552" s="25" t="s">
        <v>70</v>
      </c>
      <c r="R552" s="21" t="s">
        <v>3456</v>
      </c>
      <c r="S552" s="25" t="s">
        <v>3456</v>
      </c>
      <c r="T552" s="23" t="s">
        <v>3456</v>
      </c>
      <c r="U552" s="25" t="s">
        <v>70</v>
      </c>
      <c r="V552" s="25" t="s">
        <v>70</v>
      </c>
      <c r="W552" s="25" t="s">
        <v>70</v>
      </c>
      <c r="X552" s="25" t="s">
        <v>3456</v>
      </c>
      <c r="Y552" s="25" t="s">
        <v>3456</v>
      </c>
      <c r="Z552" s="25" t="s">
        <v>3456</v>
      </c>
      <c r="AA552" s="25" t="s">
        <v>3456</v>
      </c>
      <c r="AB552" s="21" t="s">
        <v>3456</v>
      </c>
      <c r="AC552" s="51" t="s">
        <v>3456</v>
      </c>
    </row>
    <row r="553" spans="1:29" s="20" customFormat="1" ht="26.25" customHeight="1" x14ac:dyDescent="0.2">
      <c r="A553" s="19">
        <v>66234</v>
      </c>
      <c r="B553" s="20" t="s">
        <v>1362</v>
      </c>
      <c r="C553" s="20" t="s">
        <v>1363</v>
      </c>
      <c r="D553" s="20" t="s">
        <v>1364</v>
      </c>
      <c r="E553" s="25" t="s">
        <v>133</v>
      </c>
      <c r="F553" s="25" t="s">
        <v>70</v>
      </c>
      <c r="G553" s="21">
        <v>41778</v>
      </c>
      <c r="H553" s="21"/>
      <c r="I553" s="22" t="s">
        <v>61</v>
      </c>
      <c r="J553" s="25" t="s">
        <v>70</v>
      </c>
      <c r="K553" s="27"/>
      <c r="L553" s="21"/>
      <c r="M553" s="33"/>
      <c r="N553" s="25" t="s">
        <v>3456</v>
      </c>
      <c r="O553" s="25" t="s">
        <v>70</v>
      </c>
      <c r="P553" s="25" t="s">
        <v>70</v>
      </c>
      <c r="Q553" s="25" t="s">
        <v>70</v>
      </c>
      <c r="R553" s="21" t="s">
        <v>3456</v>
      </c>
      <c r="S553" s="25" t="s">
        <v>3456</v>
      </c>
      <c r="T553" s="23" t="s">
        <v>3456</v>
      </c>
      <c r="U553" s="25" t="s">
        <v>70</v>
      </c>
      <c r="V553" s="25" t="s">
        <v>70</v>
      </c>
      <c r="W553" s="25" t="s">
        <v>70</v>
      </c>
      <c r="X553" s="25" t="s">
        <v>3456</v>
      </c>
      <c r="Y553" s="25" t="s">
        <v>3456</v>
      </c>
      <c r="Z553" s="25" t="s">
        <v>3456</v>
      </c>
      <c r="AA553" s="25" t="s">
        <v>3456</v>
      </c>
      <c r="AB553" s="21" t="s">
        <v>3456</v>
      </c>
      <c r="AC553" s="51" t="s">
        <v>3456</v>
      </c>
    </row>
    <row r="554" spans="1:29" s="20" customFormat="1" ht="26.25" customHeight="1" x14ac:dyDescent="0.2">
      <c r="A554" s="19">
        <v>79581</v>
      </c>
      <c r="B554" s="20" t="s">
        <v>4190</v>
      </c>
      <c r="C554" s="20" t="s">
        <v>4189</v>
      </c>
      <c r="D554" s="20" t="s">
        <v>4162</v>
      </c>
      <c r="E554" s="25" t="s">
        <v>133</v>
      </c>
      <c r="F554" s="25" t="s">
        <v>70</v>
      </c>
      <c r="G554" s="21">
        <v>44533</v>
      </c>
      <c r="H554" s="21"/>
      <c r="I554" s="22" t="s">
        <v>61</v>
      </c>
      <c r="J554" s="25" t="s">
        <v>3456</v>
      </c>
      <c r="K554" s="27"/>
      <c r="L554" s="21"/>
      <c r="M554" s="33"/>
      <c r="N554" s="25" t="s">
        <v>3456</v>
      </c>
      <c r="O554" s="25" t="s">
        <v>3456</v>
      </c>
      <c r="P554" s="25" t="s">
        <v>3456</v>
      </c>
      <c r="Q554" s="25" t="s">
        <v>70</v>
      </c>
      <c r="R554" s="21" t="s">
        <v>3456</v>
      </c>
      <c r="S554" s="25" t="s">
        <v>3456</v>
      </c>
      <c r="T554" s="23" t="s">
        <v>3456</v>
      </c>
      <c r="U554" s="25" t="s">
        <v>3456</v>
      </c>
      <c r="V554" s="25" t="s">
        <v>3456</v>
      </c>
      <c r="W554" s="25" t="s">
        <v>3456</v>
      </c>
      <c r="X554" s="25" t="s">
        <v>3456</v>
      </c>
      <c r="Y554" s="25" t="s">
        <v>3456</v>
      </c>
      <c r="Z554" s="25" t="s">
        <v>3456</v>
      </c>
      <c r="AA554" s="25" t="s">
        <v>3456</v>
      </c>
      <c r="AB554" s="21" t="s">
        <v>3456</v>
      </c>
      <c r="AC554" s="51" t="s">
        <v>3456</v>
      </c>
    </row>
    <row r="555" spans="1:29" s="20" customFormat="1" ht="26.25" customHeight="1" x14ac:dyDescent="0.2">
      <c r="A555" s="19">
        <v>81951</v>
      </c>
      <c r="B555" s="20" t="s">
        <v>4366</v>
      </c>
      <c r="C555" s="20" t="s">
        <v>4367</v>
      </c>
      <c r="D555" s="20" t="s">
        <v>4368</v>
      </c>
      <c r="E555" s="25" t="s">
        <v>70</v>
      </c>
      <c r="F555" s="25" t="s">
        <v>70</v>
      </c>
      <c r="G555" s="21">
        <v>45279</v>
      </c>
      <c r="H555" s="21"/>
      <c r="I555" s="22" t="s">
        <v>71</v>
      </c>
      <c r="J555" s="25" t="s">
        <v>3456</v>
      </c>
      <c r="K555" s="27" t="s">
        <v>4280</v>
      </c>
      <c r="L555" s="21" t="s">
        <v>3456</v>
      </c>
      <c r="M555" s="33"/>
      <c r="N555" s="25"/>
      <c r="O555" s="25"/>
      <c r="P555" s="25"/>
      <c r="Q555" s="25"/>
      <c r="R555" s="21"/>
      <c r="S555" s="25"/>
      <c r="T555" s="23"/>
      <c r="U555" s="25" t="s">
        <v>3456</v>
      </c>
      <c r="V555" s="25" t="s">
        <v>3456</v>
      </c>
      <c r="W555" s="25" t="s">
        <v>70</v>
      </c>
      <c r="X555" s="25" t="s">
        <v>3456</v>
      </c>
      <c r="Y555" s="25" t="s">
        <v>3456</v>
      </c>
      <c r="Z555" s="25" t="s">
        <v>3456</v>
      </c>
      <c r="AA555" s="25" t="s">
        <v>3456</v>
      </c>
      <c r="AB555" s="21" t="s">
        <v>3456</v>
      </c>
      <c r="AC555" s="51" t="s">
        <v>3456</v>
      </c>
    </row>
    <row r="556" spans="1:29" s="20" customFormat="1" ht="26.25" customHeight="1" x14ac:dyDescent="0.2">
      <c r="A556" s="19">
        <v>78648</v>
      </c>
      <c r="B556" s="20" t="s">
        <v>1591</v>
      </c>
      <c r="C556" s="20" t="s">
        <v>1592</v>
      </c>
      <c r="D556" s="20" t="s">
        <v>491</v>
      </c>
      <c r="E556" s="25" t="s">
        <v>3499</v>
      </c>
      <c r="F556" s="25" t="s">
        <v>70</v>
      </c>
      <c r="G556" s="21">
        <v>43439</v>
      </c>
      <c r="H556" s="21"/>
      <c r="I556" s="22" t="s">
        <v>61</v>
      </c>
      <c r="J556" s="25" t="s">
        <v>70</v>
      </c>
      <c r="K556" s="27"/>
      <c r="L556" s="21"/>
      <c r="M556" s="33"/>
      <c r="N556" s="25" t="s">
        <v>3456</v>
      </c>
      <c r="O556" s="25" t="s">
        <v>3456</v>
      </c>
      <c r="P556" s="25" t="s">
        <v>70</v>
      </c>
      <c r="Q556" s="25" t="s">
        <v>70</v>
      </c>
      <c r="R556" s="21" t="s">
        <v>3456</v>
      </c>
      <c r="S556" s="25" t="s">
        <v>3456</v>
      </c>
      <c r="T556" s="23" t="s">
        <v>3456</v>
      </c>
      <c r="U556" s="25" t="s">
        <v>3456</v>
      </c>
      <c r="V556" s="25" t="s">
        <v>3456</v>
      </c>
      <c r="W556" s="25" t="s">
        <v>3456</v>
      </c>
      <c r="X556" s="25" t="s">
        <v>3456</v>
      </c>
      <c r="Y556" s="25" t="s">
        <v>3456</v>
      </c>
      <c r="Z556" s="25" t="s">
        <v>3456</v>
      </c>
      <c r="AA556" s="25" t="s">
        <v>3456</v>
      </c>
      <c r="AB556" s="21" t="s">
        <v>3456</v>
      </c>
      <c r="AC556" s="51" t="s">
        <v>3456</v>
      </c>
    </row>
    <row r="557" spans="1:29" s="20" customFormat="1" ht="26.25" customHeight="1" x14ac:dyDescent="0.2">
      <c r="A557" s="19">
        <v>64969</v>
      </c>
      <c r="B557" s="20" t="s">
        <v>1280</v>
      </c>
      <c r="C557" s="20" t="s">
        <v>1281</v>
      </c>
      <c r="D557" s="20" t="s">
        <v>1279</v>
      </c>
      <c r="E557" s="25" t="s">
        <v>114</v>
      </c>
      <c r="F557" s="25" t="s">
        <v>70</v>
      </c>
      <c r="G557" s="21">
        <v>39262</v>
      </c>
      <c r="H557" s="21"/>
      <c r="I557" s="22" t="s">
        <v>61</v>
      </c>
      <c r="J557" s="25" t="s">
        <v>70</v>
      </c>
      <c r="K557" s="27"/>
      <c r="L557" s="21"/>
      <c r="M557" s="33"/>
      <c r="N557" s="25" t="s">
        <v>70</v>
      </c>
      <c r="O557" s="25" t="s">
        <v>70</v>
      </c>
      <c r="P557" s="25" t="s">
        <v>70</v>
      </c>
      <c r="Q557" s="25" t="s">
        <v>70</v>
      </c>
      <c r="R557" s="21" t="s">
        <v>3456</v>
      </c>
      <c r="S557" s="25" t="s">
        <v>3456</v>
      </c>
      <c r="T557" s="23" t="s">
        <v>3456</v>
      </c>
      <c r="U557" s="25" t="s">
        <v>3456</v>
      </c>
      <c r="V557" s="25" t="s">
        <v>70</v>
      </c>
      <c r="W557" s="25" t="s">
        <v>70</v>
      </c>
      <c r="X557" s="25" t="s">
        <v>3456</v>
      </c>
      <c r="Y557" s="25" t="s">
        <v>3456</v>
      </c>
      <c r="Z557" s="25" t="s">
        <v>3456</v>
      </c>
      <c r="AA557" s="25" t="s">
        <v>3456</v>
      </c>
      <c r="AB557" s="21" t="s">
        <v>0</v>
      </c>
      <c r="AC557" s="51"/>
    </row>
    <row r="558" spans="1:29" s="20" customFormat="1" ht="26.25" customHeight="1" x14ac:dyDescent="0.2">
      <c r="A558" s="19">
        <v>67306</v>
      </c>
      <c r="B558" s="20" t="s">
        <v>784</v>
      </c>
      <c r="C558" s="20" t="s">
        <v>785</v>
      </c>
      <c r="D558" s="20" t="s">
        <v>910</v>
      </c>
      <c r="E558" s="25" t="s">
        <v>786</v>
      </c>
      <c r="F558" s="25" t="s">
        <v>70</v>
      </c>
      <c r="G558" s="21">
        <v>42692</v>
      </c>
      <c r="H558" s="21"/>
      <c r="I558" s="22" t="s">
        <v>61</v>
      </c>
      <c r="J558" s="25" t="s">
        <v>70</v>
      </c>
      <c r="K558" s="27"/>
      <c r="L558" s="21"/>
      <c r="M558" s="33"/>
      <c r="N558" s="25" t="s">
        <v>3456</v>
      </c>
      <c r="O558" s="25" t="s">
        <v>70</v>
      </c>
      <c r="P558" s="25" t="s">
        <v>70</v>
      </c>
      <c r="Q558" s="25" t="s">
        <v>70</v>
      </c>
      <c r="R558" s="21" t="s">
        <v>3456</v>
      </c>
      <c r="S558" s="25" t="s">
        <v>3456</v>
      </c>
      <c r="T558" s="23" t="s">
        <v>3456</v>
      </c>
      <c r="U558" s="25" t="s">
        <v>70</v>
      </c>
      <c r="V558" s="25" t="s">
        <v>70</v>
      </c>
      <c r="W558" s="25" t="s">
        <v>70</v>
      </c>
      <c r="X558" s="25" t="s">
        <v>3456</v>
      </c>
      <c r="Y558" s="25" t="s">
        <v>3456</v>
      </c>
      <c r="Z558" s="25" t="s">
        <v>3456</v>
      </c>
      <c r="AA558" s="25" t="s">
        <v>3456</v>
      </c>
      <c r="AB558" s="21" t="s">
        <v>3456</v>
      </c>
      <c r="AC558" s="51" t="s">
        <v>3456</v>
      </c>
    </row>
    <row r="559" spans="1:29" s="20" customFormat="1" ht="26.25" customHeight="1" x14ac:dyDescent="0.2">
      <c r="A559" s="19">
        <v>65473</v>
      </c>
      <c r="B559" s="20" t="s">
        <v>403</v>
      </c>
      <c r="C559" s="20" t="s">
        <v>404</v>
      </c>
      <c r="D559" s="20" t="s">
        <v>405</v>
      </c>
      <c r="E559" s="25" t="s">
        <v>133</v>
      </c>
      <c r="F559" s="25" t="s">
        <v>70</v>
      </c>
      <c r="G559" s="21">
        <v>40756</v>
      </c>
      <c r="H559" s="21"/>
      <c r="I559" s="22" t="s">
        <v>61</v>
      </c>
      <c r="J559" s="25" t="s">
        <v>70</v>
      </c>
      <c r="K559" s="27"/>
      <c r="L559" s="21"/>
      <c r="M559" s="33"/>
      <c r="N559" s="25" t="s">
        <v>3456</v>
      </c>
      <c r="O559" s="25" t="s">
        <v>70</v>
      </c>
      <c r="P559" s="25" t="s">
        <v>70</v>
      </c>
      <c r="Q559" s="25" t="s">
        <v>70</v>
      </c>
      <c r="R559" s="21" t="s">
        <v>3456</v>
      </c>
      <c r="S559" s="25" t="s">
        <v>3456</v>
      </c>
      <c r="T559" s="23" t="s">
        <v>3456</v>
      </c>
      <c r="U559" s="25" t="s">
        <v>70</v>
      </c>
      <c r="V559" s="25" t="s">
        <v>70</v>
      </c>
      <c r="W559" s="25" t="s">
        <v>70</v>
      </c>
      <c r="X559" s="25" t="s">
        <v>3456</v>
      </c>
      <c r="Y559" s="25" t="s">
        <v>3456</v>
      </c>
      <c r="Z559" s="25" t="s">
        <v>3456</v>
      </c>
      <c r="AA559" s="25" t="s">
        <v>3456</v>
      </c>
      <c r="AB559" s="21" t="s">
        <v>3456</v>
      </c>
      <c r="AC559" s="51" t="s">
        <v>3456</v>
      </c>
    </row>
    <row r="560" spans="1:29" s="20" customFormat="1" ht="26.25" customHeight="1" x14ac:dyDescent="0.2">
      <c r="A560" s="19">
        <v>65675</v>
      </c>
      <c r="B560" s="20" t="s">
        <v>4225</v>
      </c>
      <c r="C560" s="20" t="s">
        <v>1026</v>
      </c>
      <c r="D560" s="20" t="s">
        <v>1027</v>
      </c>
      <c r="E560" s="25" t="s">
        <v>1028</v>
      </c>
      <c r="F560" s="25" t="s">
        <v>70</v>
      </c>
      <c r="G560" s="21">
        <v>41389</v>
      </c>
      <c r="H560" s="21"/>
      <c r="I560" s="22" t="s">
        <v>61</v>
      </c>
      <c r="J560" s="25" t="s">
        <v>70</v>
      </c>
      <c r="K560" s="27"/>
      <c r="L560" s="21"/>
      <c r="M560" s="33"/>
      <c r="N560" s="25" t="s">
        <v>3456</v>
      </c>
      <c r="O560" s="25" t="s">
        <v>3456</v>
      </c>
      <c r="P560" s="25" t="s">
        <v>3456</v>
      </c>
      <c r="Q560" s="25" t="s">
        <v>70</v>
      </c>
      <c r="R560" s="21" t="s">
        <v>3456</v>
      </c>
      <c r="S560" s="25" t="s">
        <v>3456</v>
      </c>
      <c r="T560" s="23" t="s">
        <v>3456</v>
      </c>
      <c r="U560" s="25" t="s">
        <v>3456</v>
      </c>
      <c r="V560" s="25" t="s">
        <v>3456</v>
      </c>
      <c r="W560" s="25" t="s">
        <v>70</v>
      </c>
      <c r="X560" s="25" t="s">
        <v>3456</v>
      </c>
      <c r="Y560" s="25" t="s">
        <v>3456</v>
      </c>
      <c r="Z560" s="25" t="s">
        <v>3456</v>
      </c>
      <c r="AA560" s="25" t="s">
        <v>3456</v>
      </c>
      <c r="AB560" s="21" t="s">
        <v>0</v>
      </c>
      <c r="AC560" s="51" t="s">
        <v>3456</v>
      </c>
    </row>
    <row r="561" spans="1:29" s="20" customFormat="1" ht="26.25" customHeight="1" x14ac:dyDescent="0.2">
      <c r="A561" s="19">
        <v>66781</v>
      </c>
      <c r="B561" s="20" t="s">
        <v>2574</v>
      </c>
      <c r="C561" s="20" t="s">
        <v>2575</v>
      </c>
      <c r="D561" s="20" t="s">
        <v>359</v>
      </c>
      <c r="E561" s="25" t="s">
        <v>137</v>
      </c>
      <c r="F561" s="25" t="s">
        <v>70</v>
      </c>
      <c r="G561" s="21">
        <v>42398</v>
      </c>
      <c r="H561" s="21"/>
      <c r="I561" s="22" t="s">
        <v>61</v>
      </c>
      <c r="J561" s="25" t="s">
        <v>70</v>
      </c>
      <c r="K561" s="27"/>
      <c r="L561" s="21"/>
      <c r="M561" s="33"/>
      <c r="N561" s="25" t="s">
        <v>3456</v>
      </c>
      <c r="O561" s="25" t="s">
        <v>70</v>
      </c>
      <c r="P561" s="25" t="s">
        <v>70</v>
      </c>
      <c r="Q561" s="25" t="s">
        <v>70</v>
      </c>
      <c r="R561" s="21" t="s">
        <v>3456</v>
      </c>
      <c r="S561" s="25" t="s">
        <v>3456</v>
      </c>
      <c r="T561" s="23" t="s">
        <v>3456</v>
      </c>
      <c r="U561" s="25" t="s">
        <v>70</v>
      </c>
      <c r="V561" s="25" t="s">
        <v>70</v>
      </c>
      <c r="W561" s="25" t="s">
        <v>70</v>
      </c>
      <c r="X561" s="25" t="s">
        <v>3456</v>
      </c>
      <c r="Y561" s="25" t="s">
        <v>3456</v>
      </c>
      <c r="Z561" s="25" t="s">
        <v>3456</v>
      </c>
      <c r="AA561" s="25" t="s">
        <v>3456</v>
      </c>
      <c r="AB561" s="21" t="s">
        <v>3456</v>
      </c>
      <c r="AC561" s="51" t="s">
        <v>3456</v>
      </c>
    </row>
    <row r="562" spans="1:29" s="20" customFormat="1" ht="26.25" customHeight="1" x14ac:dyDescent="0.2">
      <c r="A562" s="19">
        <v>66226</v>
      </c>
      <c r="B562" s="20" t="s">
        <v>3031</v>
      </c>
      <c r="C562" s="20" t="s">
        <v>3032</v>
      </c>
      <c r="D562" s="20" t="s">
        <v>1169</v>
      </c>
      <c r="E562" s="25" t="s">
        <v>102</v>
      </c>
      <c r="F562" s="25" t="s">
        <v>1170</v>
      </c>
      <c r="G562" s="21">
        <v>41684</v>
      </c>
      <c r="H562" s="21"/>
      <c r="I562" s="22" t="s">
        <v>61</v>
      </c>
      <c r="J562" s="25" t="s">
        <v>70</v>
      </c>
      <c r="K562" s="27"/>
      <c r="L562" s="21"/>
      <c r="M562" s="33"/>
      <c r="N562" s="25" t="s">
        <v>3456</v>
      </c>
      <c r="O562" s="25" t="s">
        <v>70</v>
      </c>
      <c r="P562" s="25" t="s">
        <v>70</v>
      </c>
      <c r="Q562" s="25" t="s">
        <v>70</v>
      </c>
      <c r="R562" s="21" t="s">
        <v>3456</v>
      </c>
      <c r="S562" s="25" t="s">
        <v>3456</v>
      </c>
      <c r="T562" s="23" t="s">
        <v>3456</v>
      </c>
      <c r="U562" s="25" t="s">
        <v>3456</v>
      </c>
      <c r="V562" s="25" t="s">
        <v>70</v>
      </c>
      <c r="W562" s="25" t="s">
        <v>70</v>
      </c>
      <c r="X562" s="25" t="s">
        <v>3456</v>
      </c>
      <c r="Y562" s="25" t="s">
        <v>3456</v>
      </c>
      <c r="Z562" s="25" t="s">
        <v>3456</v>
      </c>
      <c r="AA562" s="25" t="s">
        <v>3456</v>
      </c>
      <c r="AB562" s="21" t="s">
        <v>3456</v>
      </c>
      <c r="AC562" s="51" t="s">
        <v>3456</v>
      </c>
    </row>
    <row r="563" spans="1:29" s="20" customFormat="1" ht="26.25" customHeight="1" x14ac:dyDescent="0.2">
      <c r="A563" s="19">
        <v>67582</v>
      </c>
      <c r="B563" s="20" t="s">
        <v>787</v>
      </c>
      <c r="C563" s="20" t="s">
        <v>788</v>
      </c>
      <c r="D563" s="20" t="s">
        <v>789</v>
      </c>
      <c r="E563" s="25" t="s">
        <v>114</v>
      </c>
      <c r="F563" s="25" t="s">
        <v>70</v>
      </c>
      <c r="G563" s="21">
        <v>42691</v>
      </c>
      <c r="H563" s="21"/>
      <c r="I563" s="22" t="s">
        <v>61</v>
      </c>
      <c r="J563" s="25" t="s">
        <v>70</v>
      </c>
      <c r="K563" s="27"/>
      <c r="L563" s="21"/>
      <c r="M563" s="33"/>
      <c r="N563" s="25" t="s">
        <v>3456</v>
      </c>
      <c r="O563" s="25" t="s">
        <v>3456</v>
      </c>
      <c r="P563" s="25" t="s">
        <v>70</v>
      </c>
      <c r="Q563" s="25" t="s">
        <v>70</v>
      </c>
      <c r="R563" s="21" t="s">
        <v>3456</v>
      </c>
      <c r="S563" s="25" t="s">
        <v>3456</v>
      </c>
      <c r="T563" s="23" t="s">
        <v>3456</v>
      </c>
      <c r="U563" s="25" t="s">
        <v>70</v>
      </c>
      <c r="V563" s="25" t="s">
        <v>70</v>
      </c>
      <c r="W563" s="25" t="s">
        <v>70</v>
      </c>
      <c r="X563" s="25" t="s">
        <v>3456</v>
      </c>
      <c r="Y563" s="25" t="s">
        <v>3456</v>
      </c>
      <c r="Z563" s="25" t="s">
        <v>3456</v>
      </c>
      <c r="AA563" s="25" t="s">
        <v>3456</v>
      </c>
      <c r="AB563" s="21" t="s">
        <v>3456</v>
      </c>
      <c r="AC563" s="51" t="s">
        <v>3456</v>
      </c>
    </row>
    <row r="564" spans="1:29" s="20" customFormat="1" ht="26.25" customHeight="1" x14ac:dyDescent="0.2">
      <c r="A564" s="19">
        <v>78247</v>
      </c>
      <c r="B564" s="20" t="s">
        <v>2664</v>
      </c>
      <c r="C564" s="20" t="s">
        <v>2665</v>
      </c>
      <c r="D564" s="20" t="s">
        <v>1951</v>
      </c>
      <c r="E564" s="25" t="s">
        <v>1084</v>
      </c>
      <c r="F564" s="25" t="s">
        <v>70</v>
      </c>
      <c r="G564" s="21">
        <v>43585</v>
      </c>
      <c r="H564" s="21"/>
      <c r="I564" s="22" t="s">
        <v>61</v>
      </c>
      <c r="J564" s="25" t="s">
        <v>70</v>
      </c>
      <c r="K564" s="27"/>
      <c r="L564" s="21"/>
      <c r="M564" s="33"/>
      <c r="N564" s="25" t="s">
        <v>3456</v>
      </c>
      <c r="O564" s="25" t="s">
        <v>70</v>
      </c>
      <c r="P564" s="25" t="s">
        <v>70</v>
      </c>
      <c r="Q564" s="25" t="s">
        <v>70</v>
      </c>
      <c r="R564" s="21" t="s">
        <v>3456</v>
      </c>
      <c r="S564" s="25" t="s">
        <v>3456</v>
      </c>
      <c r="T564" s="23" t="s">
        <v>3456</v>
      </c>
      <c r="U564" s="25" t="s">
        <v>70</v>
      </c>
      <c r="V564" s="25" t="s">
        <v>70</v>
      </c>
      <c r="W564" s="25" t="s">
        <v>70</v>
      </c>
      <c r="X564" s="25" t="s">
        <v>3456</v>
      </c>
      <c r="Y564" s="25" t="s">
        <v>3456</v>
      </c>
      <c r="Z564" s="25" t="s">
        <v>3456</v>
      </c>
      <c r="AA564" s="25" t="s">
        <v>3456</v>
      </c>
      <c r="AB564" s="21" t="s">
        <v>3456</v>
      </c>
      <c r="AC564" s="51" t="s">
        <v>3456</v>
      </c>
    </row>
    <row r="565" spans="1:29" s="20" customFormat="1" ht="26.25" customHeight="1" x14ac:dyDescent="0.2">
      <c r="A565" s="19">
        <v>79113</v>
      </c>
      <c r="B565" s="20" t="s">
        <v>4265</v>
      </c>
      <c r="C565" s="20" t="s">
        <v>4264</v>
      </c>
      <c r="D565" s="20" t="s">
        <v>501</v>
      </c>
      <c r="E565" s="25" t="s">
        <v>422</v>
      </c>
      <c r="F565" s="25" t="s">
        <v>70</v>
      </c>
      <c r="G565" s="21">
        <v>44582</v>
      </c>
      <c r="H565" s="21"/>
      <c r="I565" s="22" t="s">
        <v>71</v>
      </c>
      <c r="J565" s="25" t="s">
        <v>3456</v>
      </c>
      <c r="K565" s="27" t="s">
        <v>4280</v>
      </c>
      <c r="L565" s="21" t="s">
        <v>3456</v>
      </c>
      <c r="M565" s="33"/>
      <c r="N565" s="25"/>
      <c r="O565" s="25"/>
      <c r="P565" s="25"/>
      <c r="Q565" s="25"/>
      <c r="R565" s="21"/>
      <c r="S565" s="25"/>
      <c r="T565" s="23"/>
      <c r="U565" s="25" t="s">
        <v>3456</v>
      </c>
      <c r="V565" s="25" t="s">
        <v>3456</v>
      </c>
      <c r="W565" s="25" t="s">
        <v>70</v>
      </c>
      <c r="X565" s="25" t="s">
        <v>3456</v>
      </c>
      <c r="Y565" s="25" t="s">
        <v>3456</v>
      </c>
      <c r="Z565" s="25" t="s">
        <v>3456</v>
      </c>
      <c r="AA565" s="25" t="s">
        <v>3456</v>
      </c>
      <c r="AB565" s="21" t="s">
        <v>3456</v>
      </c>
      <c r="AC565" s="51" t="s">
        <v>3456</v>
      </c>
    </row>
    <row r="566" spans="1:29" s="20" customFormat="1" ht="26.25" customHeight="1" x14ac:dyDescent="0.2">
      <c r="A566" s="19">
        <v>80003</v>
      </c>
      <c r="B566" s="20" t="s">
        <v>4046</v>
      </c>
      <c r="C566" s="20" t="s">
        <v>4045</v>
      </c>
      <c r="D566" s="20" t="s">
        <v>3102</v>
      </c>
      <c r="E566" s="25" t="s">
        <v>3532</v>
      </c>
      <c r="F566" s="25" t="s">
        <v>70</v>
      </c>
      <c r="G566" s="21">
        <v>44719</v>
      </c>
      <c r="H566" s="21"/>
      <c r="I566" s="22" t="s">
        <v>71</v>
      </c>
      <c r="J566" s="25" t="s">
        <v>3456</v>
      </c>
      <c r="K566" s="27" t="s">
        <v>4280</v>
      </c>
      <c r="L566" s="21" t="s">
        <v>3456</v>
      </c>
      <c r="M566" s="33"/>
      <c r="N566" s="25"/>
      <c r="O566" s="25"/>
      <c r="P566" s="25"/>
      <c r="Q566" s="25"/>
      <c r="R566" s="21"/>
      <c r="S566" s="25"/>
      <c r="T566" s="23"/>
      <c r="U566" s="25" t="s">
        <v>3456</v>
      </c>
      <c r="V566" s="25" t="s">
        <v>3456</v>
      </c>
      <c r="W566" s="25" t="s">
        <v>70</v>
      </c>
      <c r="X566" s="25" t="s">
        <v>3456</v>
      </c>
      <c r="Y566" s="25" t="s">
        <v>3456</v>
      </c>
      <c r="Z566" s="25" t="s">
        <v>3456</v>
      </c>
      <c r="AA566" s="25" t="s">
        <v>3456</v>
      </c>
      <c r="AB566" s="21" t="s">
        <v>3456</v>
      </c>
      <c r="AC566" s="51" t="s">
        <v>3456</v>
      </c>
    </row>
    <row r="567" spans="1:29" s="20" customFormat="1" ht="26.25" customHeight="1" x14ac:dyDescent="0.2">
      <c r="A567" s="19">
        <v>67249</v>
      </c>
      <c r="B567" s="20" t="s">
        <v>679</v>
      </c>
      <c r="C567" s="20" t="s">
        <v>680</v>
      </c>
      <c r="D567" s="20" t="s">
        <v>681</v>
      </c>
      <c r="E567" s="25" t="s">
        <v>682</v>
      </c>
      <c r="F567" s="25" t="s">
        <v>70</v>
      </c>
      <c r="G567" s="21">
        <v>42900</v>
      </c>
      <c r="H567" s="21"/>
      <c r="I567" s="22" t="s">
        <v>61</v>
      </c>
      <c r="J567" s="25" t="s">
        <v>70</v>
      </c>
      <c r="K567" s="27"/>
      <c r="L567" s="21"/>
      <c r="M567" s="33"/>
      <c r="N567" s="25" t="s">
        <v>3456</v>
      </c>
      <c r="O567" s="25" t="s">
        <v>70</v>
      </c>
      <c r="P567" s="25" t="s">
        <v>70</v>
      </c>
      <c r="Q567" s="25" t="s">
        <v>70</v>
      </c>
      <c r="R567" s="21" t="s">
        <v>3456</v>
      </c>
      <c r="S567" s="25" t="s">
        <v>3456</v>
      </c>
      <c r="T567" s="23" t="s">
        <v>3456</v>
      </c>
      <c r="U567" s="25" t="s">
        <v>70</v>
      </c>
      <c r="V567" s="25" t="s">
        <v>70</v>
      </c>
      <c r="W567" s="25" t="s">
        <v>70</v>
      </c>
      <c r="X567" s="25" t="s">
        <v>3456</v>
      </c>
      <c r="Y567" s="25" t="s">
        <v>3456</v>
      </c>
      <c r="Z567" s="25" t="s">
        <v>3456</v>
      </c>
      <c r="AA567" s="25" t="s">
        <v>3456</v>
      </c>
      <c r="AB567" s="21" t="s">
        <v>3456</v>
      </c>
      <c r="AC567" s="51" t="s">
        <v>3456</v>
      </c>
    </row>
    <row r="568" spans="1:29" s="20" customFormat="1" ht="26.25" customHeight="1" x14ac:dyDescent="0.2">
      <c r="A568" s="19">
        <v>67070</v>
      </c>
      <c r="B568" s="20" t="s">
        <v>3201</v>
      </c>
      <c r="C568" s="20" t="s">
        <v>3202</v>
      </c>
      <c r="D568" s="20" t="s">
        <v>904</v>
      </c>
      <c r="E568" s="25" t="s">
        <v>132</v>
      </c>
      <c r="F568" s="25" t="s">
        <v>70</v>
      </c>
      <c r="G568" s="21">
        <v>42339</v>
      </c>
      <c r="H568" s="21"/>
      <c r="I568" s="22" t="s">
        <v>61</v>
      </c>
      <c r="J568" s="25" t="s">
        <v>70</v>
      </c>
      <c r="K568" s="27"/>
      <c r="L568" s="21"/>
      <c r="M568" s="33"/>
      <c r="N568" s="25" t="s">
        <v>3456</v>
      </c>
      <c r="O568" s="25" t="s">
        <v>70</v>
      </c>
      <c r="P568" s="25" t="s">
        <v>70</v>
      </c>
      <c r="Q568" s="25" t="s">
        <v>70</v>
      </c>
      <c r="R568" s="21" t="s">
        <v>3456</v>
      </c>
      <c r="S568" s="25" t="s">
        <v>3456</v>
      </c>
      <c r="T568" s="23" t="s">
        <v>3456</v>
      </c>
      <c r="U568" s="25" t="s">
        <v>70</v>
      </c>
      <c r="V568" s="25" t="s">
        <v>70</v>
      </c>
      <c r="W568" s="25" t="s">
        <v>70</v>
      </c>
      <c r="X568" s="25" t="s">
        <v>3456</v>
      </c>
      <c r="Y568" s="25" t="s">
        <v>3456</v>
      </c>
      <c r="Z568" s="25" t="s">
        <v>3456</v>
      </c>
      <c r="AA568" s="25" t="s">
        <v>3456</v>
      </c>
      <c r="AB568" s="21" t="s">
        <v>3456</v>
      </c>
      <c r="AC568" s="51" t="s">
        <v>3456</v>
      </c>
    </row>
    <row r="569" spans="1:29" s="20" customFormat="1" ht="26.25" customHeight="1" x14ac:dyDescent="0.2">
      <c r="A569" s="19">
        <v>67190</v>
      </c>
      <c r="B569" s="20" t="s">
        <v>1059</v>
      </c>
      <c r="C569" s="20" t="s">
        <v>1060</v>
      </c>
      <c r="D569" s="20" t="s">
        <v>654</v>
      </c>
      <c r="E569" s="25" t="s">
        <v>60</v>
      </c>
      <c r="F569" s="25" t="s">
        <v>70</v>
      </c>
      <c r="G569" s="21">
        <v>42467</v>
      </c>
      <c r="H569" s="21"/>
      <c r="I569" s="22" t="s">
        <v>61</v>
      </c>
      <c r="J569" s="25" t="s">
        <v>70</v>
      </c>
      <c r="K569" s="27"/>
      <c r="L569" s="21"/>
      <c r="M569" s="33"/>
      <c r="N569" s="25" t="s">
        <v>3456</v>
      </c>
      <c r="O569" s="25" t="s">
        <v>70</v>
      </c>
      <c r="P569" s="25" t="s">
        <v>70</v>
      </c>
      <c r="Q569" s="25" t="s">
        <v>70</v>
      </c>
      <c r="R569" s="21" t="s">
        <v>3456</v>
      </c>
      <c r="S569" s="25" t="s">
        <v>3456</v>
      </c>
      <c r="T569" s="23" t="s">
        <v>3456</v>
      </c>
      <c r="U569" s="25" t="s">
        <v>70</v>
      </c>
      <c r="V569" s="25" t="s">
        <v>70</v>
      </c>
      <c r="W569" s="25" t="s">
        <v>70</v>
      </c>
      <c r="X569" s="25" t="s">
        <v>3456</v>
      </c>
      <c r="Y569" s="25" t="s">
        <v>3456</v>
      </c>
      <c r="Z569" s="25" t="s">
        <v>3456</v>
      </c>
      <c r="AA569" s="25" t="s">
        <v>3456</v>
      </c>
      <c r="AB569" s="21" t="s">
        <v>3456</v>
      </c>
      <c r="AC569" s="51" t="s">
        <v>3456</v>
      </c>
    </row>
    <row r="570" spans="1:29" s="20" customFormat="1" ht="26.25" customHeight="1" x14ac:dyDescent="0.2">
      <c r="A570" s="19">
        <v>79493</v>
      </c>
      <c r="B570" s="20" t="s">
        <v>1121</v>
      </c>
      <c r="C570" s="20" t="s">
        <v>1122</v>
      </c>
      <c r="D570" s="20" t="s">
        <v>1123</v>
      </c>
      <c r="E570" s="25" t="s">
        <v>277</v>
      </c>
      <c r="F570" s="25" t="s">
        <v>70</v>
      </c>
      <c r="G570" s="21">
        <v>44006</v>
      </c>
      <c r="H570" s="21"/>
      <c r="I570" s="22" t="s">
        <v>61</v>
      </c>
      <c r="J570" s="25" t="s">
        <v>70</v>
      </c>
      <c r="K570" s="27"/>
      <c r="L570" s="21"/>
      <c r="M570" s="33"/>
      <c r="N570" s="25" t="s">
        <v>3456</v>
      </c>
      <c r="O570" s="25" t="s">
        <v>3456</v>
      </c>
      <c r="P570" s="25" t="s">
        <v>70</v>
      </c>
      <c r="Q570" s="25" t="s">
        <v>70</v>
      </c>
      <c r="R570" s="21" t="s">
        <v>3456</v>
      </c>
      <c r="S570" s="25" t="s">
        <v>3456</v>
      </c>
      <c r="T570" s="23" t="s">
        <v>3456</v>
      </c>
      <c r="U570" s="25" t="s">
        <v>70</v>
      </c>
      <c r="V570" s="25" t="s">
        <v>70</v>
      </c>
      <c r="W570" s="25" t="s">
        <v>70</v>
      </c>
      <c r="X570" s="25" t="s">
        <v>3456</v>
      </c>
      <c r="Y570" s="25" t="s">
        <v>3456</v>
      </c>
      <c r="Z570" s="25" t="s">
        <v>3456</v>
      </c>
      <c r="AA570" s="25" t="s">
        <v>3456</v>
      </c>
      <c r="AB570" s="21" t="s">
        <v>3456</v>
      </c>
      <c r="AC570" s="51" t="s">
        <v>3456</v>
      </c>
    </row>
    <row r="571" spans="1:29" s="20" customFormat="1" ht="26.25" customHeight="1" x14ac:dyDescent="0.2">
      <c r="A571" s="19">
        <v>79237</v>
      </c>
      <c r="B571" s="20" t="s">
        <v>1868</v>
      </c>
      <c r="C571" s="20" t="s">
        <v>1869</v>
      </c>
      <c r="D571" s="20" t="s">
        <v>1870</v>
      </c>
      <c r="E571" s="25" t="s">
        <v>102</v>
      </c>
      <c r="F571" s="25" t="s">
        <v>70</v>
      </c>
      <c r="G571" s="21">
        <v>43950</v>
      </c>
      <c r="H571" s="21"/>
      <c r="I571" s="22" t="s">
        <v>61</v>
      </c>
      <c r="J571" s="25" t="s">
        <v>70</v>
      </c>
      <c r="K571" s="27"/>
      <c r="L571" s="21"/>
      <c r="M571" s="33"/>
      <c r="N571" s="25" t="s">
        <v>3456</v>
      </c>
      <c r="O571" s="25" t="s">
        <v>70</v>
      </c>
      <c r="P571" s="25" t="s">
        <v>70</v>
      </c>
      <c r="Q571" s="25" t="s">
        <v>70</v>
      </c>
      <c r="R571" s="21" t="s">
        <v>3456</v>
      </c>
      <c r="S571" s="25" t="s">
        <v>3456</v>
      </c>
      <c r="T571" s="23" t="s">
        <v>3456</v>
      </c>
      <c r="U571" s="25" t="s">
        <v>70</v>
      </c>
      <c r="V571" s="25" t="s">
        <v>70</v>
      </c>
      <c r="W571" s="25" t="s">
        <v>70</v>
      </c>
      <c r="X571" s="25" t="s">
        <v>3456</v>
      </c>
      <c r="Y571" s="25" t="s">
        <v>3456</v>
      </c>
      <c r="Z571" s="25" t="s">
        <v>3456</v>
      </c>
      <c r="AA571" s="25" t="s">
        <v>3456</v>
      </c>
      <c r="AB571" s="21" t="s">
        <v>3456</v>
      </c>
      <c r="AC571" s="51" t="s">
        <v>3456</v>
      </c>
    </row>
    <row r="572" spans="1:29" s="20" customFormat="1" ht="26.25" customHeight="1" x14ac:dyDescent="0.2">
      <c r="A572" s="19">
        <v>66722</v>
      </c>
      <c r="B572" s="20" t="s">
        <v>1573</v>
      </c>
      <c r="C572" s="20" t="s">
        <v>1574</v>
      </c>
      <c r="D572" s="20" t="s">
        <v>483</v>
      </c>
      <c r="E572" s="25" t="s">
        <v>661</v>
      </c>
      <c r="F572" s="25" t="s">
        <v>70</v>
      </c>
      <c r="G572" s="21">
        <v>42170</v>
      </c>
      <c r="H572" s="21"/>
      <c r="I572" s="22" t="s">
        <v>61</v>
      </c>
      <c r="J572" s="25" t="s">
        <v>70</v>
      </c>
      <c r="K572" s="27"/>
      <c r="L572" s="21"/>
      <c r="M572" s="33"/>
      <c r="N572" s="25" t="s">
        <v>3456</v>
      </c>
      <c r="O572" s="25" t="s">
        <v>70</v>
      </c>
      <c r="P572" s="25" t="s">
        <v>70</v>
      </c>
      <c r="Q572" s="25" t="s">
        <v>70</v>
      </c>
      <c r="R572" s="21" t="s">
        <v>3456</v>
      </c>
      <c r="S572" s="25" t="s">
        <v>3456</v>
      </c>
      <c r="T572" s="23" t="s">
        <v>3456</v>
      </c>
      <c r="U572" s="25" t="s">
        <v>3456</v>
      </c>
      <c r="V572" s="25" t="s">
        <v>3456</v>
      </c>
      <c r="W572" s="25" t="s">
        <v>3456</v>
      </c>
      <c r="X572" s="25" t="s">
        <v>3456</v>
      </c>
      <c r="Y572" s="25" t="s">
        <v>3456</v>
      </c>
      <c r="Z572" s="25" t="s">
        <v>3456</v>
      </c>
      <c r="AA572" s="25" t="s">
        <v>3456</v>
      </c>
      <c r="AB572" s="21" t="s">
        <v>3456</v>
      </c>
      <c r="AC572" s="51" t="s">
        <v>3456</v>
      </c>
    </row>
    <row r="573" spans="1:29" s="20" customFormat="1" ht="26.25" customHeight="1" x14ac:dyDescent="0.2">
      <c r="A573" s="19">
        <v>82201</v>
      </c>
      <c r="B573" s="20" t="s">
        <v>4510</v>
      </c>
      <c r="C573" s="20" t="s">
        <v>4511</v>
      </c>
      <c r="D573" s="20" t="s">
        <v>4512</v>
      </c>
      <c r="E573" s="25" t="s">
        <v>114</v>
      </c>
      <c r="F573" s="25" t="s">
        <v>70</v>
      </c>
      <c r="G573" s="21">
        <v>44075</v>
      </c>
      <c r="H573" s="21"/>
      <c r="I573" s="22" t="s">
        <v>61</v>
      </c>
      <c r="J573" s="25" t="s">
        <v>70</v>
      </c>
      <c r="K573" s="27"/>
      <c r="L573" s="21"/>
      <c r="M573" s="33"/>
      <c r="N573" s="25" t="s">
        <v>3456</v>
      </c>
      <c r="O573" s="25" t="s">
        <v>3456</v>
      </c>
      <c r="P573" s="25" t="s">
        <v>3456</v>
      </c>
      <c r="Q573" s="25" t="s">
        <v>70</v>
      </c>
      <c r="R573" s="21" t="s">
        <v>3456</v>
      </c>
      <c r="S573" s="25" t="s">
        <v>3456</v>
      </c>
      <c r="T573" s="23" t="s">
        <v>3456</v>
      </c>
      <c r="U573" s="25" t="s">
        <v>3456</v>
      </c>
      <c r="V573" s="25" t="s">
        <v>3456</v>
      </c>
      <c r="W573" s="25" t="s">
        <v>70</v>
      </c>
      <c r="X573" s="25" t="s">
        <v>3456</v>
      </c>
      <c r="Y573" s="25" t="s">
        <v>3456</v>
      </c>
      <c r="Z573" s="25" t="s">
        <v>3456</v>
      </c>
      <c r="AA573" s="25" t="s">
        <v>3456</v>
      </c>
      <c r="AB573" s="21" t="s">
        <v>3456</v>
      </c>
      <c r="AC573" s="51" t="s">
        <v>3456</v>
      </c>
    </row>
    <row r="574" spans="1:29" s="20" customFormat="1" ht="26.25" customHeight="1" x14ac:dyDescent="0.2">
      <c r="A574" s="19">
        <v>66908</v>
      </c>
      <c r="B574" s="20" t="s">
        <v>3121</v>
      </c>
      <c r="C574" s="20" t="s">
        <v>3122</v>
      </c>
      <c r="D574" s="20" t="s">
        <v>191</v>
      </c>
      <c r="E574" s="25" t="s">
        <v>3501</v>
      </c>
      <c r="F574" s="25" t="s">
        <v>70</v>
      </c>
      <c r="G574" s="21">
        <v>42644</v>
      </c>
      <c r="H574" s="21"/>
      <c r="I574" s="22" t="s">
        <v>61</v>
      </c>
      <c r="J574" s="25" t="s">
        <v>70</v>
      </c>
      <c r="K574" s="27"/>
      <c r="L574" s="21"/>
      <c r="M574" s="33"/>
      <c r="N574" s="25" t="s">
        <v>3456</v>
      </c>
      <c r="O574" s="25" t="s">
        <v>70</v>
      </c>
      <c r="P574" s="25" t="s">
        <v>70</v>
      </c>
      <c r="Q574" s="25" t="s">
        <v>70</v>
      </c>
      <c r="R574" s="21" t="s">
        <v>3456</v>
      </c>
      <c r="S574" s="25" t="s">
        <v>3456</v>
      </c>
      <c r="T574" s="23" t="s">
        <v>3456</v>
      </c>
      <c r="U574" s="25" t="s">
        <v>70</v>
      </c>
      <c r="V574" s="25" t="s">
        <v>70</v>
      </c>
      <c r="W574" s="25" t="s">
        <v>70</v>
      </c>
      <c r="X574" s="25" t="s">
        <v>3456</v>
      </c>
      <c r="Y574" s="25" t="s">
        <v>3456</v>
      </c>
      <c r="Z574" s="25" t="s">
        <v>3456</v>
      </c>
      <c r="AA574" s="25" t="s">
        <v>3456</v>
      </c>
      <c r="AB574" s="21" t="s">
        <v>3456</v>
      </c>
      <c r="AC574" s="51" t="s">
        <v>3456</v>
      </c>
    </row>
    <row r="575" spans="1:29" s="20" customFormat="1" ht="26.25" customHeight="1" x14ac:dyDescent="0.2">
      <c r="A575" s="19">
        <v>66661</v>
      </c>
      <c r="B575" s="20" t="s">
        <v>573</v>
      </c>
      <c r="C575" s="20" t="s">
        <v>574</v>
      </c>
      <c r="D575" s="20" t="s">
        <v>575</v>
      </c>
      <c r="E575" s="25" t="s">
        <v>118</v>
      </c>
      <c r="F575" s="25" t="s">
        <v>70</v>
      </c>
      <c r="G575" s="21">
        <v>42202</v>
      </c>
      <c r="H575" s="21"/>
      <c r="I575" s="22" t="s">
        <v>61</v>
      </c>
      <c r="J575" s="25" t="s">
        <v>70</v>
      </c>
      <c r="K575" s="27"/>
      <c r="L575" s="21"/>
      <c r="M575" s="33"/>
      <c r="N575" s="25" t="s">
        <v>3456</v>
      </c>
      <c r="O575" s="25" t="s">
        <v>70</v>
      </c>
      <c r="P575" s="25" t="s">
        <v>70</v>
      </c>
      <c r="Q575" s="25" t="s">
        <v>70</v>
      </c>
      <c r="R575" s="21" t="s">
        <v>3456</v>
      </c>
      <c r="S575" s="25" t="s">
        <v>3456</v>
      </c>
      <c r="T575" s="23" t="s">
        <v>3456</v>
      </c>
      <c r="U575" s="25" t="s">
        <v>70</v>
      </c>
      <c r="V575" s="25" t="s">
        <v>70</v>
      </c>
      <c r="W575" s="25" t="s">
        <v>70</v>
      </c>
      <c r="X575" s="25" t="s">
        <v>3456</v>
      </c>
      <c r="Y575" s="25" t="s">
        <v>3456</v>
      </c>
      <c r="Z575" s="25" t="s">
        <v>3456</v>
      </c>
      <c r="AA575" s="25" t="s">
        <v>3456</v>
      </c>
      <c r="AB575" s="21" t="s">
        <v>3456</v>
      </c>
      <c r="AC575" s="51" t="s">
        <v>3456</v>
      </c>
    </row>
    <row r="576" spans="1:29" s="20" customFormat="1" ht="26.25" customHeight="1" x14ac:dyDescent="0.2">
      <c r="A576" s="19">
        <v>82236</v>
      </c>
      <c r="B576" s="20" t="s">
        <v>4455</v>
      </c>
      <c r="C576" s="20" t="s">
        <v>4456</v>
      </c>
      <c r="D576" s="20" t="s">
        <v>4457</v>
      </c>
      <c r="E576" s="25" t="s">
        <v>4458</v>
      </c>
      <c r="F576" s="25" t="s">
        <v>70</v>
      </c>
      <c r="G576" s="21">
        <v>43282</v>
      </c>
      <c r="H576" s="21"/>
      <c r="I576" s="22" t="s">
        <v>61</v>
      </c>
      <c r="J576" s="25" t="s">
        <v>70</v>
      </c>
      <c r="K576" s="27"/>
      <c r="L576" s="21"/>
      <c r="M576" s="33"/>
      <c r="N576" s="25" t="s">
        <v>3456</v>
      </c>
      <c r="O576" s="25" t="s">
        <v>3456</v>
      </c>
      <c r="P576" s="25" t="s">
        <v>3456</v>
      </c>
      <c r="Q576" s="25" t="s">
        <v>70</v>
      </c>
      <c r="R576" s="21" t="s">
        <v>3456</v>
      </c>
      <c r="S576" s="25" t="s">
        <v>3456</v>
      </c>
      <c r="T576" s="23" t="s">
        <v>3456</v>
      </c>
      <c r="U576" s="25" t="s">
        <v>3456</v>
      </c>
      <c r="V576" s="25" t="s">
        <v>3456</v>
      </c>
      <c r="W576" s="25" t="s">
        <v>70</v>
      </c>
      <c r="X576" s="25" t="s">
        <v>3456</v>
      </c>
      <c r="Y576" s="25" t="s">
        <v>3456</v>
      </c>
      <c r="Z576" s="25" t="s">
        <v>3456</v>
      </c>
      <c r="AA576" s="25" t="s">
        <v>3456</v>
      </c>
      <c r="AB576" s="21" t="s">
        <v>3456</v>
      </c>
      <c r="AC576" s="51" t="s">
        <v>3456</v>
      </c>
    </row>
    <row r="577" spans="1:29" s="20" customFormat="1" ht="26.25" customHeight="1" x14ac:dyDescent="0.2">
      <c r="A577" s="19">
        <v>78308</v>
      </c>
      <c r="B577" s="20" t="s">
        <v>809</v>
      </c>
      <c r="C577" s="20" t="s">
        <v>810</v>
      </c>
      <c r="D577" s="20" t="s">
        <v>811</v>
      </c>
      <c r="E577" s="25" t="s">
        <v>118</v>
      </c>
      <c r="F577" s="25" t="s">
        <v>70</v>
      </c>
      <c r="G577" s="21">
        <v>43357</v>
      </c>
      <c r="H577" s="21"/>
      <c r="I577" s="22" t="s">
        <v>61</v>
      </c>
      <c r="J577" s="25" t="s">
        <v>70</v>
      </c>
      <c r="K577" s="27"/>
      <c r="L577" s="21"/>
      <c r="M577" s="33"/>
      <c r="N577" s="25" t="s">
        <v>3456</v>
      </c>
      <c r="O577" s="25" t="s">
        <v>70</v>
      </c>
      <c r="P577" s="25" t="s">
        <v>70</v>
      </c>
      <c r="Q577" s="25" t="s">
        <v>70</v>
      </c>
      <c r="R577" s="21" t="s">
        <v>3456</v>
      </c>
      <c r="S577" s="25" t="s">
        <v>3456</v>
      </c>
      <c r="T577" s="23" t="s">
        <v>3456</v>
      </c>
      <c r="U577" s="25" t="s">
        <v>70</v>
      </c>
      <c r="V577" s="25" t="s">
        <v>70</v>
      </c>
      <c r="W577" s="25" t="s">
        <v>70</v>
      </c>
      <c r="X577" s="25" t="s">
        <v>3456</v>
      </c>
      <c r="Y577" s="25" t="s">
        <v>3456</v>
      </c>
      <c r="Z577" s="25" t="s">
        <v>3456</v>
      </c>
      <c r="AA577" s="25" t="s">
        <v>3456</v>
      </c>
      <c r="AB577" s="21" t="s">
        <v>3456</v>
      </c>
      <c r="AC577" s="51" t="s">
        <v>3456</v>
      </c>
    </row>
    <row r="578" spans="1:29" s="20" customFormat="1" ht="26.25" customHeight="1" x14ac:dyDescent="0.2">
      <c r="A578" s="19">
        <v>66230</v>
      </c>
      <c r="B578" s="20" t="s">
        <v>4015</v>
      </c>
      <c r="C578" s="20" t="s">
        <v>774</v>
      </c>
      <c r="D578" s="20" t="s">
        <v>678</v>
      </c>
      <c r="E578" s="25" t="s">
        <v>60</v>
      </c>
      <c r="F578" s="25" t="s">
        <v>70</v>
      </c>
      <c r="G578" s="21">
        <v>41694</v>
      </c>
      <c r="H578" s="21"/>
      <c r="I578" s="22" t="s">
        <v>61</v>
      </c>
      <c r="J578" s="25" t="s">
        <v>70</v>
      </c>
      <c r="K578" s="27"/>
      <c r="L578" s="21"/>
      <c r="M578" s="33"/>
      <c r="N578" s="25" t="s">
        <v>3456</v>
      </c>
      <c r="O578" s="25" t="s">
        <v>3456</v>
      </c>
      <c r="P578" s="25" t="s">
        <v>70</v>
      </c>
      <c r="Q578" s="25" t="s">
        <v>70</v>
      </c>
      <c r="R578" s="21" t="s">
        <v>3456</v>
      </c>
      <c r="S578" s="25" t="s">
        <v>3456</v>
      </c>
      <c r="T578" s="23" t="s">
        <v>3456</v>
      </c>
      <c r="U578" s="25" t="s">
        <v>70</v>
      </c>
      <c r="V578" s="25" t="s">
        <v>70</v>
      </c>
      <c r="W578" s="25" t="s">
        <v>70</v>
      </c>
      <c r="X578" s="25" t="s">
        <v>3456</v>
      </c>
      <c r="Y578" s="25" t="s">
        <v>3456</v>
      </c>
      <c r="Z578" s="25" t="s">
        <v>3456</v>
      </c>
      <c r="AA578" s="25" t="s">
        <v>3456</v>
      </c>
      <c r="AB578" s="21" t="s">
        <v>3456</v>
      </c>
      <c r="AC578" s="51" t="s">
        <v>3456</v>
      </c>
    </row>
    <row r="579" spans="1:29" s="20" customFormat="1" ht="26.25" customHeight="1" x14ac:dyDescent="0.2">
      <c r="A579" s="19">
        <v>66329</v>
      </c>
      <c r="B579" s="20" t="s">
        <v>1132</v>
      </c>
      <c r="C579" s="20" t="s">
        <v>1133</v>
      </c>
      <c r="D579" s="20" t="s">
        <v>795</v>
      </c>
      <c r="E579" s="25" t="s">
        <v>722</v>
      </c>
      <c r="F579" s="25" t="s">
        <v>70</v>
      </c>
      <c r="G579" s="21">
        <v>42487</v>
      </c>
      <c r="H579" s="21"/>
      <c r="I579" s="22" t="s">
        <v>61</v>
      </c>
      <c r="J579" s="25" t="s">
        <v>70</v>
      </c>
      <c r="K579" s="27"/>
      <c r="L579" s="21"/>
      <c r="M579" s="33"/>
      <c r="N579" s="25" t="s">
        <v>3456</v>
      </c>
      <c r="O579" s="25" t="s">
        <v>3456</v>
      </c>
      <c r="P579" s="25" t="s">
        <v>70</v>
      </c>
      <c r="Q579" s="25" t="s">
        <v>70</v>
      </c>
      <c r="R579" s="21" t="s">
        <v>3456</v>
      </c>
      <c r="S579" s="25" t="s">
        <v>3456</v>
      </c>
      <c r="T579" s="23" t="s">
        <v>3456</v>
      </c>
      <c r="U579" s="25" t="s">
        <v>3456</v>
      </c>
      <c r="V579" s="25" t="s">
        <v>70</v>
      </c>
      <c r="W579" s="25" t="s">
        <v>70</v>
      </c>
      <c r="X579" s="25" t="s">
        <v>3456</v>
      </c>
      <c r="Y579" s="25" t="s">
        <v>3456</v>
      </c>
      <c r="Z579" s="25" t="s">
        <v>3456</v>
      </c>
      <c r="AA579" s="25" t="s">
        <v>3456</v>
      </c>
      <c r="AB579" s="21" t="s">
        <v>3456</v>
      </c>
      <c r="AC579" s="51" t="s">
        <v>3456</v>
      </c>
    </row>
    <row r="580" spans="1:29" s="20" customFormat="1" ht="26.25" customHeight="1" x14ac:dyDescent="0.2">
      <c r="A580" s="19">
        <v>67381</v>
      </c>
      <c r="B580" s="20" t="s">
        <v>1747</v>
      </c>
      <c r="C580" s="20" t="s">
        <v>1748</v>
      </c>
      <c r="D580" s="20" t="s">
        <v>795</v>
      </c>
      <c r="E580" s="25" t="s">
        <v>722</v>
      </c>
      <c r="F580" s="25" t="s">
        <v>70</v>
      </c>
      <c r="G580" s="21">
        <v>42856</v>
      </c>
      <c r="H580" s="21"/>
      <c r="I580" s="22" t="s">
        <v>61</v>
      </c>
      <c r="J580" s="25" t="s">
        <v>70</v>
      </c>
      <c r="K580" s="27"/>
      <c r="L580" s="21"/>
      <c r="M580" s="33"/>
      <c r="N580" s="25" t="s">
        <v>3456</v>
      </c>
      <c r="O580" s="25" t="s">
        <v>3456</v>
      </c>
      <c r="P580" s="25" t="s">
        <v>70</v>
      </c>
      <c r="Q580" s="25" t="s">
        <v>70</v>
      </c>
      <c r="R580" s="21" t="s">
        <v>3456</v>
      </c>
      <c r="S580" s="25" t="s">
        <v>3456</v>
      </c>
      <c r="T580" s="23" t="s">
        <v>3456</v>
      </c>
      <c r="U580" s="25" t="s">
        <v>70</v>
      </c>
      <c r="V580" s="25" t="s">
        <v>70</v>
      </c>
      <c r="W580" s="25" t="s">
        <v>70</v>
      </c>
      <c r="X580" s="25" t="s">
        <v>3456</v>
      </c>
      <c r="Y580" s="25" t="s">
        <v>3456</v>
      </c>
      <c r="Z580" s="25" t="s">
        <v>3456</v>
      </c>
      <c r="AA580" s="25" t="s">
        <v>3456</v>
      </c>
      <c r="AB580" s="21" t="s">
        <v>3456</v>
      </c>
      <c r="AC580" s="51" t="s">
        <v>3456</v>
      </c>
    </row>
    <row r="581" spans="1:29" s="20" customFormat="1" ht="26.25" customHeight="1" x14ac:dyDescent="0.2">
      <c r="A581" s="19">
        <v>67594</v>
      </c>
      <c r="B581" s="20" t="s">
        <v>793</v>
      </c>
      <c r="C581" s="20" t="s">
        <v>794</v>
      </c>
      <c r="D581" s="20" t="s">
        <v>795</v>
      </c>
      <c r="E581" s="25" t="s">
        <v>722</v>
      </c>
      <c r="F581" s="25" t="s">
        <v>70</v>
      </c>
      <c r="G581" s="21">
        <v>43215</v>
      </c>
      <c r="H581" s="21"/>
      <c r="I581" s="22" t="s">
        <v>61</v>
      </c>
      <c r="J581" s="25" t="s">
        <v>70</v>
      </c>
      <c r="K581" s="27"/>
      <c r="L581" s="21"/>
      <c r="M581" s="33"/>
      <c r="N581" s="25" t="s">
        <v>3456</v>
      </c>
      <c r="O581" s="25" t="s">
        <v>3456</v>
      </c>
      <c r="P581" s="25" t="s">
        <v>70</v>
      </c>
      <c r="Q581" s="25" t="s">
        <v>70</v>
      </c>
      <c r="R581" s="21" t="s">
        <v>3456</v>
      </c>
      <c r="S581" s="25" t="s">
        <v>3456</v>
      </c>
      <c r="T581" s="23" t="s">
        <v>3456</v>
      </c>
      <c r="U581" s="25" t="s">
        <v>3456</v>
      </c>
      <c r="V581" s="25" t="s">
        <v>70</v>
      </c>
      <c r="W581" s="25" t="s">
        <v>70</v>
      </c>
      <c r="X581" s="25" t="s">
        <v>3456</v>
      </c>
      <c r="Y581" s="25" t="s">
        <v>3456</v>
      </c>
      <c r="Z581" s="25" t="s">
        <v>3456</v>
      </c>
      <c r="AA581" s="25" t="s">
        <v>3456</v>
      </c>
      <c r="AB581" s="21" t="s">
        <v>3456</v>
      </c>
      <c r="AC581" s="51" t="s">
        <v>3456</v>
      </c>
    </row>
    <row r="582" spans="1:29" s="20" customFormat="1" ht="26.25" customHeight="1" x14ac:dyDescent="0.2">
      <c r="A582" s="19">
        <v>65511</v>
      </c>
      <c r="B582" s="20" t="s">
        <v>545</v>
      </c>
      <c r="C582" s="20" t="s">
        <v>546</v>
      </c>
      <c r="D582" s="20" t="s">
        <v>149</v>
      </c>
      <c r="E582" s="25" t="s">
        <v>133</v>
      </c>
      <c r="F582" s="25" t="s">
        <v>151</v>
      </c>
      <c r="G582" s="21">
        <v>40878</v>
      </c>
      <c r="H582" s="21"/>
      <c r="I582" s="22" t="s">
        <v>61</v>
      </c>
      <c r="J582" s="25" t="s">
        <v>70</v>
      </c>
      <c r="K582" s="27"/>
      <c r="L582" s="21"/>
      <c r="M582" s="33"/>
      <c r="N582" s="25" t="s">
        <v>3456</v>
      </c>
      <c r="O582" s="25" t="s">
        <v>70</v>
      </c>
      <c r="P582" s="25" t="s">
        <v>70</v>
      </c>
      <c r="Q582" s="25" t="s">
        <v>70</v>
      </c>
      <c r="R582" s="21" t="s">
        <v>3456</v>
      </c>
      <c r="S582" s="25" t="s">
        <v>3456</v>
      </c>
      <c r="T582" s="23" t="s">
        <v>3456</v>
      </c>
      <c r="U582" s="25" t="s">
        <v>70</v>
      </c>
      <c r="V582" s="25" t="s">
        <v>70</v>
      </c>
      <c r="W582" s="25" t="s">
        <v>70</v>
      </c>
      <c r="X582" s="25" t="s">
        <v>3456</v>
      </c>
      <c r="Y582" s="25" t="s">
        <v>3456</v>
      </c>
      <c r="Z582" s="25" t="s">
        <v>3456</v>
      </c>
      <c r="AA582" s="25" t="s">
        <v>3456</v>
      </c>
      <c r="AB582" s="21" t="s">
        <v>3456</v>
      </c>
      <c r="AC582" s="51" t="s">
        <v>3456</v>
      </c>
    </row>
    <row r="583" spans="1:29" s="20" customFormat="1" ht="26.25" customHeight="1" x14ac:dyDescent="0.2">
      <c r="A583" s="19">
        <v>63698</v>
      </c>
      <c r="B583" s="20" t="s">
        <v>147</v>
      </c>
      <c r="C583" s="20" t="s">
        <v>4276</v>
      </c>
      <c r="D583" s="20" t="s">
        <v>149</v>
      </c>
      <c r="E583" s="25" t="s">
        <v>133</v>
      </c>
      <c r="F583" s="25" t="s">
        <v>151</v>
      </c>
      <c r="G583" s="21">
        <v>40116</v>
      </c>
      <c r="H583" s="21"/>
      <c r="I583" s="22" t="s">
        <v>61</v>
      </c>
      <c r="J583" s="25" t="s">
        <v>70</v>
      </c>
      <c r="K583" s="27"/>
      <c r="L583" s="21"/>
      <c r="M583" s="33"/>
      <c r="N583" s="25" t="s">
        <v>70</v>
      </c>
      <c r="O583" s="25" t="s">
        <v>70</v>
      </c>
      <c r="P583" s="25" t="s">
        <v>70</v>
      </c>
      <c r="Q583" s="25" t="s">
        <v>70</v>
      </c>
      <c r="R583" s="21" t="s">
        <v>3456</v>
      </c>
      <c r="S583" s="25" t="s">
        <v>3456</v>
      </c>
      <c r="T583" s="23" t="s">
        <v>3456</v>
      </c>
      <c r="U583" s="25" t="s">
        <v>70</v>
      </c>
      <c r="V583" s="25" t="s">
        <v>70</v>
      </c>
      <c r="W583" s="25" t="s">
        <v>70</v>
      </c>
      <c r="X583" s="25" t="s">
        <v>3456</v>
      </c>
      <c r="Y583" s="25" t="s">
        <v>3456</v>
      </c>
      <c r="Z583" s="25" t="s">
        <v>3456</v>
      </c>
      <c r="AA583" s="25" t="s">
        <v>3456</v>
      </c>
      <c r="AB583" s="21" t="s">
        <v>3456</v>
      </c>
      <c r="AC583" s="51" t="s">
        <v>3456</v>
      </c>
    </row>
    <row r="584" spans="1:29" s="20" customFormat="1" ht="26.25" customHeight="1" x14ac:dyDescent="0.2">
      <c r="A584" s="19">
        <v>63372</v>
      </c>
      <c r="B584" s="20" t="s">
        <v>1997</v>
      </c>
      <c r="C584" s="20" t="s">
        <v>1998</v>
      </c>
      <c r="D584" s="20" t="s">
        <v>1008</v>
      </c>
      <c r="E584" s="25" t="s">
        <v>1009</v>
      </c>
      <c r="F584" s="25" t="s">
        <v>70</v>
      </c>
      <c r="G584" s="21">
        <v>39582</v>
      </c>
      <c r="H584" s="21"/>
      <c r="I584" s="22" t="s">
        <v>61</v>
      </c>
      <c r="J584" s="25" t="s">
        <v>70</v>
      </c>
      <c r="K584" s="27"/>
      <c r="L584" s="21"/>
      <c r="M584" s="33"/>
      <c r="N584" s="25" t="s">
        <v>70</v>
      </c>
      <c r="O584" s="25" t="s">
        <v>70</v>
      </c>
      <c r="P584" s="25" t="s">
        <v>70</v>
      </c>
      <c r="Q584" s="25" t="s">
        <v>70</v>
      </c>
      <c r="R584" s="21" t="s">
        <v>3456</v>
      </c>
      <c r="S584" s="25" t="s">
        <v>3456</v>
      </c>
      <c r="T584" s="23" t="s">
        <v>3456</v>
      </c>
      <c r="U584" s="25" t="s">
        <v>70</v>
      </c>
      <c r="V584" s="25" t="s">
        <v>70</v>
      </c>
      <c r="W584" s="25" t="s">
        <v>70</v>
      </c>
      <c r="X584" s="25" t="s">
        <v>3456</v>
      </c>
      <c r="Y584" s="25" t="s">
        <v>3456</v>
      </c>
      <c r="Z584" s="25" t="s">
        <v>3456</v>
      </c>
      <c r="AA584" s="25" t="s">
        <v>3456</v>
      </c>
      <c r="AB584" s="21" t="s">
        <v>3456</v>
      </c>
      <c r="AC584" s="51" t="s">
        <v>3456</v>
      </c>
    </row>
    <row r="585" spans="1:29" s="20" customFormat="1" ht="26.25" customHeight="1" x14ac:dyDescent="0.2">
      <c r="A585" s="19">
        <v>67324</v>
      </c>
      <c r="B585" s="20" t="s">
        <v>4004</v>
      </c>
      <c r="C585" s="20" t="s">
        <v>3179</v>
      </c>
      <c r="D585" s="20" t="s">
        <v>4678</v>
      </c>
      <c r="E585" s="25" t="s">
        <v>3529</v>
      </c>
      <c r="F585" s="25" t="s">
        <v>70</v>
      </c>
      <c r="G585" s="21">
        <v>42619</v>
      </c>
      <c r="H585" s="21"/>
      <c r="I585" s="22" t="s">
        <v>61</v>
      </c>
      <c r="J585" s="25" t="s">
        <v>70</v>
      </c>
      <c r="K585" s="27"/>
      <c r="L585" s="21"/>
      <c r="M585" s="33"/>
      <c r="N585" s="25" t="s">
        <v>3456</v>
      </c>
      <c r="O585" s="25" t="s">
        <v>3456</v>
      </c>
      <c r="P585" s="25" t="s">
        <v>70</v>
      </c>
      <c r="Q585" s="25" t="s">
        <v>70</v>
      </c>
      <c r="R585" s="21" t="s">
        <v>3456</v>
      </c>
      <c r="S585" s="25" t="s">
        <v>3456</v>
      </c>
      <c r="T585" s="23" t="s">
        <v>3456</v>
      </c>
      <c r="U585" s="25" t="s">
        <v>3456</v>
      </c>
      <c r="V585" s="25" t="s">
        <v>70</v>
      </c>
      <c r="W585" s="25" t="s">
        <v>70</v>
      </c>
      <c r="X585" s="25" t="s">
        <v>3456</v>
      </c>
      <c r="Y585" s="25" t="s">
        <v>3456</v>
      </c>
      <c r="Z585" s="25" t="s">
        <v>3456</v>
      </c>
      <c r="AA585" s="25" t="s">
        <v>3456</v>
      </c>
      <c r="AB585" s="21" t="s">
        <v>3456</v>
      </c>
      <c r="AC585" s="51" t="s">
        <v>3456</v>
      </c>
    </row>
    <row r="586" spans="1:29" s="20" customFormat="1" ht="26.25" customHeight="1" x14ac:dyDescent="0.2">
      <c r="A586" s="19">
        <v>79029</v>
      </c>
      <c r="B586" s="20" t="s">
        <v>2736</v>
      </c>
      <c r="C586" s="20" t="s">
        <v>2737</v>
      </c>
      <c r="D586" s="20" t="s">
        <v>394</v>
      </c>
      <c r="E586" s="25" t="s">
        <v>395</v>
      </c>
      <c r="F586" s="25" t="s">
        <v>1163</v>
      </c>
      <c r="G586" s="21">
        <v>43769</v>
      </c>
      <c r="H586" s="21"/>
      <c r="I586" s="22" t="s">
        <v>61</v>
      </c>
      <c r="J586" s="25" t="s">
        <v>70</v>
      </c>
      <c r="K586" s="27"/>
      <c r="L586" s="21"/>
      <c r="M586" s="33"/>
      <c r="N586" s="25" t="s">
        <v>3456</v>
      </c>
      <c r="O586" s="25" t="s">
        <v>70</v>
      </c>
      <c r="P586" s="25" t="s">
        <v>70</v>
      </c>
      <c r="Q586" s="25" t="s">
        <v>70</v>
      </c>
      <c r="R586" s="21" t="s">
        <v>3456</v>
      </c>
      <c r="S586" s="25" t="s">
        <v>3456</v>
      </c>
      <c r="T586" s="23" t="s">
        <v>3456</v>
      </c>
      <c r="U586" s="25" t="s">
        <v>3456</v>
      </c>
      <c r="V586" s="25" t="s">
        <v>3456</v>
      </c>
      <c r="W586" s="25" t="s">
        <v>70</v>
      </c>
      <c r="X586" s="25" t="s">
        <v>3456</v>
      </c>
      <c r="Y586" s="25" t="s">
        <v>3456</v>
      </c>
      <c r="Z586" s="25" t="s">
        <v>3456</v>
      </c>
      <c r="AA586" s="25" t="s">
        <v>3456</v>
      </c>
      <c r="AB586" s="21" t="s">
        <v>3456</v>
      </c>
      <c r="AC586" s="51" t="s">
        <v>3456</v>
      </c>
    </row>
    <row r="587" spans="1:29" s="20" customFormat="1" ht="26.25" customHeight="1" x14ac:dyDescent="0.2">
      <c r="A587" s="19">
        <v>67921</v>
      </c>
      <c r="B587" s="20" t="s">
        <v>2662</v>
      </c>
      <c r="C587" s="20" t="s">
        <v>2663</v>
      </c>
      <c r="D587" s="20" t="s">
        <v>394</v>
      </c>
      <c r="E587" s="25" t="s">
        <v>395</v>
      </c>
      <c r="F587" s="25" t="s">
        <v>70</v>
      </c>
      <c r="G587" s="21">
        <v>43609</v>
      </c>
      <c r="H587" s="21"/>
      <c r="I587" s="22" t="s">
        <v>61</v>
      </c>
      <c r="J587" s="25" t="s">
        <v>70</v>
      </c>
      <c r="K587" s="27"/>
      <c r="L587" s="21"/>
      <c r="M587" s="33"/>
      <c r="N587" s="25" t="s">
        <v>3456</v>
      </c>
      <c r="O587" s="25" t="s">
        <v>3456</v>
      </c>
      <c r="P587" s="25" t="s">
        <v>70</v>
      </c>
      <c r="Q587" s="25" t="s">
        <v>70</v>
      </c>
      <c r="R587" s="21" t="s">
        <v>3456</v>
      </c>
      <c r="S587" s="25" t="s">
        <v>3456</v>
      </c>
      <c r="T587" s="23" t="s">
        <v>3456</v>
      </c>
      <c r="U587" s="25" t="s">
        <v>70</v>
      </c>
      <c r="V587" s="25" t="s">
        <v>70</v>
      </c>
      <c r="W587" s="25" t="s">
        <v>70</v>
      </c>
      <c r="X587" s="25" t="s">
        <v>3456</v>
      </c>
      <c r="Y587" s="25" t="s">
        <v>3456</v>
      </c>
      <c r="Z587" s="25" t="s">
        <v>3456</v>
      </c>
      <c r="AA587" s="25" t="s">
        <v>3456</v>
      </c>
      <c r="AB587" s="21" t="s">
        <v>3456</v>
      </c>
      <c r="AC587" s="51" t="s">
        <v>3456</v>
      </c>
    </row>
    <row r="588" spans="1:29" s="20" customFormat="1" ht="26.25" customHeight="1" x14ac:dyDescent="0.2">
      <c r="A588" s="22">
        <v>82279</v>
      </c>
      <c r="B588" s="20" t="s">
        <v>4459</v>
      </c>
      <c r="C588" s="20" t="s">
        <v>4460</v>
      </c>
      <c r="D588" s="20" t="s">
        <v>4461</v>
      </c>
      <c r="E588" s="25" t="s">
        <v>3987</v>
      </c>
      <c r="F588" s="25" t="s">
        <v>3987</v>
      </c>
      <c r="G588" s="21">
        <v>45200</v>
      </c>
      <c r="H588" s="21"/>
      <c r="I588" s="22" t="s">
        <v>61</v>
      </c>
      <c r="J588" s="25" t="s">
        <v>3456</v>
      </c>
      <c r="K588" s="27"/>
      <c r="L588" s="21"/>
      <c r="M588" s="33"/>
      <c r="N588" s="25" t="s">
        <v>3456</v>
      </c>
      <c r="O588" s="25" t="s">
        <v>3456</v>
      </c>
      <c r="P588" s="25" t="s">
        <v>3456</v>
      </c>
      <c r="Q588" s="25" t="s">
        <v>70</v>
      </c>
      <c r="R588" s="21" t="s">
        <v>3456</v>
      </c>
      <c r="S588" s="25" t="s">
        <v>3456</v>
      </c>
      <c r="T588" s="23" t="s">
        <v>3456</v>
      </c>
      <c r="U588" s="25" t="s">
        <v>3456</v>
      </c>
      <c r="V588" s="25" t="s">
        <v>3456</v>
      </c>
      <c r="W588" s="25" t="s">
        <v>70</v>
      </c>
      <c r="X588" s="25" t="s">
        <v>3456</v>
      </c>
      <c r="Y588" s="25" t="s">
        <v>3456</v>
      </c>
      <c r="Z588" s="25" t="s">
        <v>3456</v>
      </c>
      <c r="AA588" s="25" t="s">
        <v>3456</v>
      </c>
      <c r="AB588" s="21" t="s">
        <v>3456</v>
      </c>
      <c r="AC588" s="51" t="s">
        <v>3456</v>
      </c>
    </row>
    <row r="589" spans="1:29" s="20" customFormat="1" ht="26.25" customHeight="1" x14ac:dyDescent="0.2">
      <c r="A589" s="19">
        <v>64951</v>
      </c>
      <c r="B589" s="20" t="s">
        <v>347</v>
      </c>
      <c r="C589" s="20" t="s">
        <v>348</v>
      </c>
      <c r="D589" s="20" t="s">
        <v>349</v>
      </c>
      <c r="E589" s="25" t="s">
        <v>81</v>
      </c>
      <c r="F589" s="25" t="s">
        <v>350</v>
      </c>
      <c r="G589" s="21">
        <v>40522</v>
      </c>
      <c r="H589" s="21"/>
      <c r="I589" s="22" t="s">
        <v>61</v>
      </c>
      <c r="J589" s="25" t="s">
        <v>70</v>
      </c>
      <c r="K589" s="27"/>
      <c r="L589" s="21"/>
      <c r="M589" s="33"/>
      <c r="N589" s="25" t="s">
        <v>3456</v>
      </c>
      <c r="O589" s="25" t="s">
        <v>70</v>
      </c>
      <c r="P589" s="25" t="s">
        <v>70</v>
      </c>
      <c r="Q589" s="25" t="s">
        <v>70</v>
      </c>
      <c r="R589" s="21" t="s">
        <v>3456</v>
      </c>
      <c r="S589" s="25" t="s">
        <v>3456</v>
      </c>
      <c r="T589" s="23" t="s">
        <v>3456</v>
      </c>
      <c r="U589" s="25" t="s">
        <v>70</v>
      </c>
      <c r="V589" s="25" t="s">
        <v>70</v>
      </c>
      <c r="W589" s="25" t="s">
        <v>70</v>
      </c>
      <c r="X589" s="25" t="s">
        <v>3456</v>
      </c>
      <c r="Y589" s="25" t="s">
        <v>3456</v>
      </c>
      <c r="Z589" s="25" t="s">
        <v>3456</v>
      </c>
      <c r="AA589" s="25" t="s">
        <v>3456</v>
      </c>
      <c r="AB589" s="21" t="s">
        <v>3456</v>
      </c>
      <c r="AC589" s="51" t="s">
        <v>3456</v>
      </c>
    </row>
    <row r="590" spans="1:29" s="20" customFormat="1" ht="26.25" customHeight="1" x14ac:dyDescent="0.2">
      <c r="A590" s="19">
        <v>65634</v>
      </c>
      <c r="B590" s="20" t="s">
        <v>2485</v>
      </c>
      <c r="C590" s="20" t="s">
        <v>2486</v>
      </c>
      <c r="D590" s="20" t="s">
        <v>2487</v>
      </c>
      <c r="E590" s="25" t="s">
        <v>1009</v>
      </c>
      <c r="F590" s="25" t="s">
        <v>70</v>
      </c>
      <c r="G590" s="21">
        <v>41212</v>
      </c>
      <c r="H590" s="21"/>
      <c r="I590" s="22" t="s">
        <v>61</v>
      </c>
      <c r="J590" s="25" t="s">
        <v>70</v>
      </c>
      <c r="K590" s="27"/>
      <c r="L590" s="21"/>
      <c r="M590" s="33"/>
      <c r="N590" s="25" t="s">
        <v>3456</v>
      </c>
      <c r="O590" s="25" t="s">
        <v>70</v>
      </c>
      <c r="P590" s="25" t="s">
        <v>70</v>
      </c>
      <c r="Q590" s="25" t="s">
        <v>70</v>
      </c>
      <c r="R590" s="21" t="s">
        <v>3456</v>
      </c>
      <c r="S590" s="25" t="s">
        <v>3456</v>
      </c>
      <c r="T590" s="23" t="s">
        <v>3456</v>
      </c>
      <c r="U590" s="25" t="s">
        <v>70</v>
      </c>
      <c r="V590" s="25" t="s">
        <v>70</v>
      </c>
      <c r="W590" s="25" t="s">
        <v>70</v>
      </c>
      <c r="X590" s="25" t="s">
        <v>3456</v>
      </c>
      <c r="Y590" s="25" t="s">
        <v>3456</v>
      </c>
      <c r="Z590" s="25" t="s">
        <v>3456</v>
      </c>
      <c r="AA590" s="25" t="s">
        <v>3456</v>
      </c>
      <c r="AB590" s="21" t="s">
        <v>3456</v>
      </c>
      <c r="AC590" s="51" t="s">
        <v>3456</v>
      </c>
    </row>
    <row r="591" spans="1:29" s="20" customFormat="1" ht="26.25" customHeight="1" x14ac:dyDescent="0.2">
      <c r="A591" s="19">
        <v>66994</v>
      </c>
      <c r="B591" s="20" t="s">
        <v>777</v>
      </c>
      <c r="C591" s="20" t="s">
        <v>778</v>
      </c>
      <c r="D591" s="20" t="s">
        <v>779</v>
      </c>
      <c r="E591" s="25" t="s">
        <v>88</v>
      </c>
      <c r="F591" s="25" t="s">
        <v>70</v>
      </c>
      <c r="G591" s="21">
        <v>42551</v>
      </c>
      <c r="H591" s="21"/>
      <c r="I591" s="22" t="s">
        <v>61</v>
      </c>
      <c r="J591" s="25" t="s">
        <v>70</v>
      </c>
      <c r="K591" s="27"/>
      <c r="L591" s="21"/>
      <c r="M591" s="33"/>
      <c r="N591" s="25" t="s">
        <v>3456</v>
      </c>
      <c r="O591" s="25" t="s">
        <v>70</v>
      </c>
      <c r="P591" s="25" t="s">
        <v>70</v>
      </c>
      <c r="Q591" s="25" t="s">
        <v>70</v>
      </c>
      <c r="R591" s="21" t="s">
        <v>3456</v>
      </c>
      <c r="S591" s="25" t="s">
        <v>3456</v>
      </c>
      <c r="T591" s="23" t="s">
        <v>3456</v>
      </c>
      <c r="U591" s="25" t="s">
        <v>70</v>
      </c>
      <c r="V591" s="25" t="s">
        <v>70</v>
      </c>
      <c r="W591" s="25" t="s">
        <v>70</v>
      </c>
      <c r="X591" s="25" t="s">
        <v>3456</v>
      </c>
      <c r="Y591" s="25" t="s">
        <v>3456</v>
      </c>
      <c r="Z591" s="25" t="s">
        <v>3456</v>
      </c>
      <c r="AA591" s="25" t="s">
        <v>3456</v>
      </c>
      <c r="AB591" s="21" t="s">
        <v>3456</v>
      </c>
      <c r="AC591" s="51" t="s">
        <v>3456</v>
      </c>
    </row>
    <row r="592" spans="1:29" s="20" customFormat="1" ht="26.25" customHeight="1" x14ac:dyDescent="0.2">
      <c r="A592" s="19">
        <v>64397</v>
      </c>
      <c r="B592" s="20" t="s">
        <v>239</v>
      </c>
      <c r="C592" s="20" t="s">
        <v>240</v>
      </c>
      <c r="D592" s="20" t="s">
        <v>241</v>
      </c>
      <c r="E592" s="25" t="s">
        <v>242</v>
      </c>
      <c r="F592" s="25" t="s">
        <v>70</v>
      </c>
      <c r="G592" s="21">
        <v>40178</v>
      </c>
      <c r="H592" s="21"/>
      <c r="I592" s="22" t="s">
        <v>61</v>
      </c>
      <c r="J592" s="25" t="s">
        <v>70</v>
      </c>
      <c r="K592" s="27"/>
      <c r="L592" s="21"/>
      <c r="M592" s="33"/>
      <c r="N592" s="25" t="s">
        <v>70</v>
      </c>
      <c r="O592" s="25" t="s">
        <v>70</v>
      </c>
      <c r="P592" s="25" t="s">
        <v>70</v>
      </c>
      <c r="Q592" s="25" t="s">
        <v>70</v>
      </c>
      <c r="R592" s="21" t="s">
        <v>3456</v>
      </c>
      <c r="S592" s="25" t="s">
        <v>3456</v>
      </c>
      <c r="T592" s="23" t="s">
        <v>3456</v>
      </c>
      <c r="U592" s="25" t="s">
        <v>3456</v>
      </c>
      <c r="V592" s="25" t="s">
        <v>3456</v>
      </c>
      <c r="W592" s="25" t="s">
        <v>70</v>
      </c>
      <c r="X592" s="25" t="s">
        <v>3456</v>
      </c>
      <c r="Y592" s="25" t="s">
        <v>3456</v>
      </c>
      <c r="Z592" s="25" t="s">
        <v>3456</v>
      </c>
      <c r="AA592" s="25" t="s">
        <v>3456</v>
      </c>
      <c r="AB592" s="21" t="s">
        <v>3456</v>
      </c>
      <c r="AC592" s="51" t="s">
        <v>3456</v>
      </c>
    </row>
    <row r="593" spans="1:29" s="20" customFormat="1" ht="26.25" customHeight="1" x14ac:dyDescent="0.2">
      <c r="A593" s="19">
        <v>79334</v>
      </c>
      <c r="B593" s="20" t="s">
        <v>2725</v>
      </c>
      <c r="C593" s="20" t="s">
        <v>2726</v>
      </c>
      <c r="D593" s="20" t="s">
        <v>394</v>
      </c>
      <c r="E593" s="25" t="s">
        <v>395</v>
      </c>
      <c r="F593" s="25" t="s">
        <v>70</v>
      </c>
      <c r="G593" s="21">
        <v>44183</v>
      </c>
      <c r="H593" s="21"/>
      <c r="I593" s="22" t="s">
        <v>61</v>
      </c>
      <c r="J593" s="25" t="s">
        <v>70</v>
      </c>
      <c r="K593" s="27"/>
      <c r="L593" s="21"/>
      <c r="M593" s="33"/>
      <c r="N593" s="25" t="s">
        <v>3456</v>
      </c>
      <c r="O593" s="25" t="s">
        <v>3456</v>
      </c>
      <c r="P593" s="25" t="s">
        <v>70</v>
      </c>
      <c r="Q593" s="25" t="s">
        <v>70</v>
      </c>
      <c r="R593" s="21" t="s">
        <v>3456</v>
      </c>
      <c r="S593" s="25" t="s">
        <v>3456</v>
      </c>
      <c r="T593" s="23" t="s">
        <v>3456</v>
      </c>
      <c r="U593" s="25" t="s">
        <v>3456</v>
      </c>
      <c r="V593" s="25" t="s">
        <v>3456</v>
      </c>
      <c r="W593" s="25" t="s">
        <v>70</v>
      </c>
      <c r="X593" s="25" t="s">
        <v>3456</v>
      </c>
      <c r="Y593" s="25" t="s">
        <v>3456</v>
      </c>
      <c r="Z593" s="25" t="s">
        <v>3456</v>
      </c>
      <c r="AA593" s="25" t="s">
        <v>3456</v>
      </c>
      <c r="AB593" s="21" t="s">
        <v>3456</v>
      </c>
      <c r="AC593" s="51" t="s">
        <v>3456</v>
      </c>
    </row>
    <row r="594" spans="1:29" s="20" customFormat="1" ht="26.25" customHeight="1" x14ac:dyDescent="0.2">
      <c r="A594" s="19">
        <v>66525</v>
      </c>
      <c r="B594" s="20" t="s">
        <v>2556</v>
      </c>
      <c r="C594" s="20" t="s">
        <v>2557</v>
      </c>
      <c r="D594" s="20" t="s">
        <v>2558</v>
      </c>
      <c r="E594" s="25" t="s">
        <v>114</v>
      </c>
      <c r="F594" s="25" t="s">
        <v>70</v>
      </c>
      <c r="G594" s="21">
        <v>42090</v>
      </c>
      <c r="H594" s="21"/>
      <c r="I594" s="22" t="s">
        <v>61</v>
      </c>
      <c r="J594" s="25" t="s">
        <v>70</v>
      </c>
      <c r="K594" s="27"/>
      <c r="L594" s="21"/>
      <c r="M594" s="33"/>
      <c r="N594" s="25" t="s">
        <v>3456</v>
      </c>
      <c r="O594" s="25" t="s">
        <v>70</v>
      </c>
      <c r="P594" s="25" t="s">
        <v>70</v>
      </c>
      <c r="Q594" s="25" t="s">
        <v>70</v>
      </c>
      <c r="R594" s="21" t="s">
        <v>3456</v>
      </c>
      <c r="S594" s="25" t="s">
        <v>3456</v>
      </c>
      <c r="T594" s="23" t="s">
        <v>3456</v>
      </c>
      <c r="U594" s="25" t="s">
        <v>70</v>
      </c>
      <c r="V594" s="25" t="s">
        <v>70</v>
      </c>
      <c r="W594" s="25" t="s">
        <v>70</v>
      </c>
      <c r="X594" s="25" t="s">
        <v>3456</v>
      </c>
      <c r="Y594" s="25" t="s">
        <v>3456</v>
      </c>
      <c r="Z594" s="25" t="s">
        <v>3456</v>
      </c>
      <c r="AA594" s="25" t="s">
        <v>3456</v>
      </c>
      <c r="AB594" s="21" t="s">
        <v>3456</v>
      </c>
      <c r="AC594" s="51" t="s">
        <v>3456</v>
      </c>
    </row>
    <row r="595" spans="1:29" s="20" customFormat="1" ht="26.25" customHeight="1" x14ac:dyDescent="0.2">
      <c r="A595" s="19">
        <v>61674</v>
      </c>
      <c r="B595" s="20" t="s">
        <v>1967</v>
      </c>
      <c r="C595" s="20" t="s">
        <v>1968</v>
      </c>
      <c r="D595" s="20" t="s">
        <v>1969</v>
      </c>
      <c r="E595" s="25" t="s">
        <v>1928</v>
      </c>
      <c r="F595" s="25" t="s">
        <v>70</v>
      </c>
      <c r="G595" s="21">
        <v>38121</v>
      </c>
      <c r="H595" s="21"/>
      <c r="I595" s="22" t="s">
        <v>61</v>
      </c>
      <c r="J595" s="25" t="s">
        <v>70</v>
      </c>
      <c r="K595" s="27"/>
      <c r="L595" s="21"/>
      <c r="M595" s="33"/>
      <c r="N595" s="25" t="s">
        <v>70</v>
      </c>
      <c r="O595" s="25" t="s">
        <v>70</v>
      </c>
      <c r="P595" s="25" t="s">
        <v>70</v>
      </c>
      <c r="Q595" s="25" t="s">
        <v>70</v>
      </c>
      <c r="R595" s="21" t="s">
        <v>3456</v>
      </c>
      <c r="S595" s="25" t="s">
        <v>3456</v>
      </c>
      <c r="T595" s="23" t="s">
        <v>3456</v>
      </c>
      <c r="U595" s="25" t="s">
        <v>70</v>
      </c>
      <c r="V595" s="25" t="s">
        <v>70</v>
      </c>
      <c r="W595" s="25" t="s">
        <v>70</v>
      </c>
      <c r="X595" s="25" t="s">
        <v>3456</v>
      </c>
      <c r="Y595" s="25" t="s">
        <v>3456</v>
      </c>
      <c r="Z595" s="25" t="s">
        <v>3456</v>
      </c>
      <c r="AA595" s="25" t="s">
        <v>3456</v>
      </c>
      <c r="AB595" s="21" t="s">
        <v>0</v>
      </c>
      <c r="AC595" s="51" t="s">
        <v>3456</v>
      </c>
    </row>
    <row r="596" spans="1:29" s="20" customFormat="1" ht="26.25" customHeight="1" x14ac:dyDescent="0.2">
      <c r="A596" s="19">
        <v>79052</v>
      </c>
      <c r="B596" s="20" t="s">
        <v>2720</v>
      </c>
      <c r="C596" s="20" t="s">
        <v>2721</v>
      </c>
      <c r="D596" s="20" t="s">
        <v>811</v>
      </c>
      <c r="E596" s="25" t="s">
        <v>118</v>
      </c>
      <c r="F596" s="25" t="s">
        <v>70</v>
      </c>
      <c r="G596" s="21">
        <v>44167</v>
      </c>
      <c r="H596" s="21"/>
      <c r="I596" s="22" t="s">
        <v>61</v>
      </c>
      <c r="J596" s="25" t="s">
        <v>70</v>
      </c>
      <c r="K596" s="27"/>
      <c r="L596" s="21"/>
      <c r="M596" s="33"/>
      <c r="N596" s="25" t="s">
        <v>3456</v>
      </c>
      <c r="O596" s="25" t="s">
        <v>70</v>
      </c>
      <c r="P596" s="25" t="s">
        <v>70</v>
      </c>
      <c r="Q596" s="25" t="s">
        <v>70</v>
      </c>
      <c r="R596" s="21" t="s">
        <v>3456</v>
      </c>
      <c r="S596" s="25" t="s">
        <v>3456</v>
      </c>
      <c r="T596" s="23" t="s">
        <v>3456</v>
      </c>
      <c r="U596" s="25" t="s">
        <v>70</v>
      </c>
      <c r="V596" s="25" t="s">
        <v>70</v>
      </c>
      <c r="W596" s="25" t="s">
        <v>70</v>
      </c>
      <c r="X596" s="25" t="s">
        <v>3456</v>
      </c>
      <c r="Y596" s="25" t="s">
        <v>3456</v>
      </c>
      <c r="Z596" s="25" t="s">
        <v>3456</v>
      </c>
      <c r="AA596" s="25" t="s">
        <v>3456</v>
      </c>
      <c r="AB596" s="21" t="s">
        <v>3456</v>
      </c>
      <c r="AC596" s="51" t="s">
        <v>3456</v>
      </c>
    </row>
    <row r="597" spans="1:29" s="20" customFormat="1" ht="26.25" customHeight="1" x14ac:dyDescent="0.2">
      <c r="A597" s="19">
        <v>65068</v>
      </c>
      <c r="B597" s="20" t="s">
        <v>1305</v>
      </c>
      <c r="C597" s="20" t="s">
        <v>1306</v>
      </c>
      <c r="D597" s="20" t="s">
        <v>557</v>
      </c>
      <c r="E597" s="25" t="s">
        <v>559</v>
      </c>
      <c r="F597" s="25" t="s">
        <v>70</v>
      </c>
      <c r="G597" s="21">
        <v>39583</v>
      </c>
      <c r="H597" s="21">
        <v>45291</v>
      </c>
      <c r="I597" s="22" t="s">
        <v>71</v>
      </c>
      <c r="J597" s="25" t="s">
        <v>3456</v>
      </c>
      <c r="K597" s="27"/>
      <c r="L597" s="21"/>
      <c r="M597" s="33"/>
      <c r="N597" s="25"/>
      <c r="O597" s="25"/>
      <c r="P597" s="25"/>
      <c r="Q597" s="25"/>
      <c r="R597" s="21"/>
      <c r="S597" s="25"/>
      <c r="T597" s="23"/>
      <c r="U597" s="25" t="s">
        <v>3456</v>
      </c>
      <c r="V597" s="25" t="s">
        <v>3456</v>
      </c>
      <c r="W597" s="25" t="s">
        <v>70</v>
      </c>
      <c r="X597" s="25" t="s">
        <v>3456</v>
      </c>
      <c r="Y597" s="25" t="s">
        <v>3456</v>
      </c>
      <c r="Z597" s="25" t="s">
        <v>3456</v>
      </c>
      <c r="AA597" s="25" t="s">
        <v>3456</v>
      </c>
      <c r="AB597" s="21" t="s">
        <v>0</v>
      </c>
      <c r="AC597" s="51"/>
    </row>
    <row r="598" spans="1:29" s="20" customFormat="1" ht="26.25" customHeight="1" x14ac:dyDescent="0.2">
      <c r="A598" s="19">
        <v>63378</v>
      </c>
      <c r="B598" s="20" t="s">
        <v>2296</v>
      </c>
      <c r="C598" s="20" t="s">
        <v>2297</v>
      </c>
      <c r="D598" s="20" t="s">
        <v>1027</v>
      </c>
      <c r="E598" s="25" t="s">
        <v>1028</v>
      </c>
      <c r="F598" s="25" t="s">
        <v>70</v>
      </c>
      <c r="G598" s="21">
        <v>39783</v>
      </c>
      <c r="H598" s="21"/>
      <c r="I598" s="22" t="s">
        <v>61</v>
      </c>
      <c r="J598" s="25" t="s">
        <v>70</v>
      </c>
      <c r="K598" s="27"/>
      <c r="L598" s="21"/>
      <c r="M598" s="33"/>
      <c r="N598" s="25" t="s">
        <v>70</v>
      </c>
      <c r="O598" s="25" t="s">
        <v>3456</v>
      </c>
      <c r="P598" s="25" t="s">
        <v>3456</v>
      </c>
      <c r="Q598" s="25" t="s">
        <v>70</v>
      </c>
      <c r="R598" s="21" t="s">
        <v>3456</v>
      </c>
      <c r="S598" s="25" t="s">
        <v>3456</v>
      </c>
      <c r="T598" s="23" t="s">
        <v>3456</v>
      </c>
      <c r="U598" s="25" t="s">
        <v>3456</v>
      </c>
      <c r="V598" s="25" t="s">
        <v>3456</v>
      </c>
      <c r="W598" s="25" t="s">
        <v>70</v>
      </c>
      <c r="X598" s="25" t="s">
        <v>3456</v>
      </c>
      <c r="Y598" s="25" t="s">
        <v>3456</v>
      </c>
      <c r="Z598" s="25" t="s">
        <v>3456</v>
      </c>
      <c r="AA598" s="25" t="s">
        <v>3456</v>
      </c>
      <c r="AB598" s="21" t="s">
        <v>3456</v>
      </c>
      <c r="AC598" s="51" t="s">
        <v>3456</v>
      </c>
    </row>
    <row r="599" spans="1:29" s="20" customFormat="1" ht="26.25" customHeight="1" x14ac:dyDescent="0.2">
      <c r="A599" s="19">
        <v>67968</v>
      </c>
      <c r="B599" s="20" t="s">
        <v>2593</v>
      </c>
      <c r="C599" s="20" t="s">
        <v>2594</v>
      </c>
      <c r="D599" s="20" t="s">
        <v>2595</v>
      </c>
      <c r="E599" s="25" t="s">
        <v>1078</v>
      </c>
      <c r="F599" s="25" t="s">
        <v>70</v>
      </c>
      <c r="G599" s="21">
        <v>43090</v>
      </c>
      <c r="H599" s="21"/>
      <c r="I599" s="22" t="s">
        <v>61</v>
      </c>
      <c r="J599" s="25" t="s">
        <v>70</v>
      </c>
      <c r="K599" s="27"/>
      <c r="L599" s="21"/>
      <c r="M599" s="33"/>
      <c r="N599" s="25" t="s">
        <v>3456</v>
      </c>
      <c r="O599" s="25" t="s">
        <v>3456</v>
      </c>
      <c r="P599" s="25" t="s">
        <v>70</v>
      </c>
      <c r="Q599" s="25" t="s">
        <v>70</v>
      </c>
      <c r="R599" s="21" t="s">
        <v>3456</v>
      </c>
      <c r="S599" s="25" t="s">
        <v>3456</v>
      </c>
      <c r="T599" s="23" t="s">
        <v>3456</v>
      </c>
      <c r="U599" s="25" t="s">
        <v>70</v>
      </c>
      <c r="V599" s="25" t="s">
        <v>70</v>
      </c>
      <c r="W599" s="25" t="s">
        <v>70</v>
      </c>
      <c r="X599" s="25" t="s">
        <v>3456</v>
      </c>
      <c r="Y599" s="25" t="s">
        <v>3456</v>
      </c>
      <c r="Z599" s="25" t="s">
        <v>3456</v>
      </c>
      <c r="AA599" s="25" t="s">
        <v>3456</v>
      </c>
      <c r="AB599" s="21" t="s">
        <v>3456</v>
      </c>
      <c r="AC599" s="51" t="s">
        <v>3456</v>
      </c>
    </row>
    <row r="600" spans="1:29" s="20" customFormat="1" ht="26.25" customHeight="1" x14ac:dyDescent="0.2">
      <c r="A600" s="19">
        <v>66584</v>
      </c>
      <c r="B600" s="20" t="s">
        <v>1564</v>
      </c>
      <c r="C600" s="20" t="s">
        <v>1565</v>
      </c>
      <c r="D600" s="20" t="s">
        <v>1120</v>
      </c>
      <c r="E600" s="25" t="s">
        <v>163</v>
      </c>
      <c r="F600" s="25" t="s">
        <v>70</v>
      </c>
      <c r="G600" s="21">
        <v>42408</v>
      </c>
      <c r="H600" s="21"/>
      <c r="I600" s="22" t="s">
        <v>61</v>
      </c>
      <c r="J600" s="25" t="s">
        <v>70</v>
      </c>
      <c r="K600" s="27"/>
      <c r="L600" s="21"/>
      <c r="M600" s="33"/>
      <c r="N600" s="25" t="s">
        <v>3456</v>
      </c>
      <c r="O600" s="25" t="s">
        <v>70</v>
      </c>
      <c r="P600" s="25" t="s">
        <v>70</v>
      </c>
      <c r="Q600" s="25" t="s">
        <v>70</v>
      </c>
      <c r="R600" s="21" t="s">
        <v>3456</v>
      </c>
      <c r="S600" s="25" t="s">
        <v>3456</v>
      </c>
      <c r="T600" s="23" t="s">
        <v>3456</v>
      </c>
      <c r="U600" s="25" t="s">
        <v>3456</v>
      </c>
      <c r="V600" s="25" t="s">
        <v>3456</v>
      </c>
      <c r="W600" s="25" t="s">
        <v>3456</v>
      </c>
      <c r="X600" s="25" t="s">
        <v>3456</v>
      </c>
      <c r="Y600" s="25" t="s">
        <v>3456</v>
      </c>
      <c r="Z600" s="25" t="s">
        <v>3456</v>
      </c>
      <c r="AA600" s="25" t="s">
        <v>3456</v>
      </c>
      <c r="AB600" s="21" t="s">
        <v>3456</v>
      </c>
      <c r="AC600" s="51" t="s">
        <v>3456</v>
      </c>
    </row>
    <row r="601" spans="1:29" s="20" customFormat="1" ht="26.25" customHeight="1" x14ac:dyDescent="0.2">
      <c r="A601" s="19">
        <v>78670</v>
      </c>
      <c r="B601" s="20" t="s">
        <v>1118</v>
      </c>
      <c r="C601" s="20" t="s">
        <v>1119</v>
      </c>
      <c r="D601" s="20" t="s">
        <v>1120</v>
      </c>
      <c r="E601" s="25" t="s">
        <v>163</v>
      </c>
      <c r="F601" s="25" t="s">
        <v>70</v>
      </c>
      <c r="G601" s="21">
        <v>43858</v>
      </c>
      <c r="H601" s="21"/>
      <c r="I601" s="22" t="s">
        <v>61</v>
      </c>
      <c r="J601" s="25" t="s">
        <v>70</v>
      </c>
      <c r="K601" s="27"/>
      <c r="L601" s="21"/>
      <c r="M601" s="33"/>
      <c r="N601" s="25" t="s">
        <v>3456</v>
      </c>
      <c r="O601" s="25" t="s">
        <v>70</v>
      </c>
      <c r="P601" s="25" t="s">
        <v>70</v>
      </c>
      <c r="Q601" s="25" t="s">
        <v>70</v>
      </c>
      <c r="R601" s="21" t="s">
        <v>3456</v>
      </c>
      <c r="S601" s="25" t="s">
        <v>3456</v>
      </c>
      <c r="T601" s="23" t="s">
        <v>3456</v>
      </c>
      <c r="U601" s="25" t="s">
        <v>70</v>
      </c>
      <c r="V601" s="25" t="s">
        <v>70</v>
      </c>
      <c r="W601" s="25" t="s">
        <v>70</v>
      </c>
      <c r="X601" s="25" t="s">
        <v>3456</v>
      </c>
      <c r="Y601" s="25" t="s">
        <v>3456</v>
      </c>
      <c r="Z601" s="25" t="s">
        <v>3456</v>
      </c>
      <c r="AA601" s="25" t="s">
        <v>3456</v>
      </c>
      <c r="AB601" s="21" t="s">
        <v>3456</v>
      </c>
      <c r="AC601" s="51" t="s">
        <v>3456</v>
      </c>
    </row>
    <row r="602" spans="1:29" s="20" customFormat="1" ht="26.25" customHeight="1" x14ac:dyDescent="0.2">
      <c r="A602" s="19">
        <v>62480</v>
      </c>
      <c r="B602" s="20" t="s">
        <v>2261</v>
      </c>
      <c r="C602" s="20" t="s">
        <v>2262</v>
      </c>
      <c r="D602" s="20" t="s">
        <v>2263</v>
      </c>
      <c r="E602" s="25" t="s">
        <v>137</v>
      </c>
      <c r="F602" s="25" t="s">
        <v>70</v>
      </c>
      <c r="G602" s="21">
        <v>39442</v>
      </c>
      <c r="H602" s="21">
        <v>45169</v>
      </c>
      <c r="I602" s="22" t="s">
        <v>61</v>
      </c>
      <c r="J602" s="25" t="s">
        <v>3456</v>
      </c>
      <c r="K602" s="27"/>
      <c r="L602" s="21"/>
      <c r="M602" s="33"/>
      <c r="N602" s="25" t="s">
        <v>70</v>
      </c>
      <c r="O602" s="25" t="s">
        <v>70</v>
      </c>
      <c r="P602" s="25" t="s">
        <v>70</v>
      </c>
      <c r="Q602" s="25" t="s">
        <v>70</v>
      </c>
      <c r="R602" s="21" t="s">
        <v>3456</v>
      </c>
      <c r="S602" s="25" t="s">
        <v>3456</v>
      </c>
      <c r="T602" s="23" t="s">
        <v>3456</v>
      </c>
      <c r="U602" s="25" t="s">
        <v>3456</v>
      </c>
      <c r="V602" s="25" t="s">
        <v>3456</v>
      </c>
      <c r="W602" s="25" t="s">
        <v>70</v>
      </c>
      <c r="X602" s="25" t="s">
        <v>3456</v>
      </c>
      <c r="Y602" s="25" t="s">
        <v>3456</v>
      </c>
      <c r="Z602" s="25" t="s">
        <v>3456</v>
      </c>
      <c r="AA602" s="25" t="s">
        <v>3456</v>
      </c>
      <c r="AB602" s="21" t="s">
        <v>3456</v>
      </c>
      <c r="AC602" s="51" t="s">
        <v>3456</v>
      </c>
    </row>
    <row r="603" spans="1:29" s="20" customFormat="1" ht="26.25" customHeight="1" x14ac:dyDescent="0.2">
      <c r="A603" s="19">
        <v>61796</v>
      </c>
      <c r="B603" s="20" t="s">
        <v>1983</v>
      </c>
      <c r="C603" s="20" t="s">
        <v>1984</v>
      </c>
      <c r="D603" s="20" t="s">
        <v>468</v>
      </c>
      <c r="E603" s="25" t="s">
        <v>133</v>
      </c>
      <c r="F603" s="25" t="s">
        <v>70</v>
      </c>
      <c r="G603" s="21">
        <v>38714</v>
      </c>
      <c r="H603" s="21">
        <v>44957</v>
      </c>
      <c r="I603" s="22" t="s">
        <v>61</v>
      </c>
      <c r="J603" s="25" t="s">
        <v>3456</v>
      </c>
      <c r="K603" s="27"/>
      <c r="L603" s="21"/>
      <c r="M603" s="33"/>
      <c r="N603" s="25" t="s">
        <v>70</v>
      </c>
      <c r="O603" s="25" t="s">
        <v>3456</v>
      </c>
      <c r="P603" s="25" t="s">
        <v>3456</v>
      </c>
      <c r="Q603" s="25" t="s">
        <v>70</v>
      </c>
      <c r="R603" s="21" t="s">
        <v>3456</v>
      </c>
      <c r="S603" s="25" t="s">
        <v>3456</v>
      </c>
      <c r="T603" s="23" t="s">
        <v>3456</v>
      </c>
      <c r="U603" s="25" t="s">
        <v>3456</v>
      </c>
      <c r="V603" s="25" t="s">
        <v>3456</v>
      </c>
      <c r="W603" s="25" t="s">
        <v>70</v>
      </c>
      <c r="X603" s="25" t="s">
        <v>3456</v>
      </c>
      <c r="Y603" s="25" t="s">
        <v>3456</v>
      </c>
      <c r="Z603" s="25" t="s">
        <v>3456</v>
      </c>
      <c r="AA603" s="25" t="s">
        <v>3456</v>
      </c>
      <c r="AB603" s="21" t="s">
        <v>0</v>
      </c>
      <c r="AC603" s="51" t="s">
        <v>3456</v>
      </c>
    </row>
    <row r="604" spans="1:29" s="20" customFormat="1" ht="26.25" customHeight="1" x14ac:dyDescent="0.2">
      <c r="A604" s="19">
        <v>62068</v>
      </c>
      <c r="B604" s="20" t="s">
        <v>1989</v>
      </c>
      <c r="C604" s="20" t="s">
        <v>1990</v>
      </c>
      <c r="D604" s="20" t="s">
        <v>1991</v>
      </c>
      <c r="E604" s="25" t="s">
        <v>3592</v>
      </c>
      <c r="F604" s="25" t="s">
        <v>70</v>
      </c>
      <c r="G604" s="21">
        <v>38532</v>
      </c>
      <c r="H604" s="21"/>
      <c r="I604" s="22" t="s">
        <v>61</v>
      </c>
      <c r="J604" s="25" t="s">
        <v>70</v>
      </c>
      <c r="K604" s="27"/>
      <c r="L604" s="21"/>
      <c r="M604" s="33"/>
      <c r="N604" s="25" t="s">
        <v>70</v>
      </c>
      <c r="O604" s="25" t="s">
        <v>3456</v>
      </c>
      <c r="P604" s="25" t="s">
        <v>70</v>
      </c>
      <c r="Q604" s="25" t="s">
        <v>70</v>
      </c>
      <c r="R604" s="21" t="s">
        <v>3456</v>
      </c>
      <c r="S604" s="25" t="s">
        <v>3456</v>
      </c>
      <c r="T604" s="23" t="s">
        <v>3456</v>
      </c>
      <c r="U604" s="25" t="s">
        <v>3456</v>
      </c>
      <c r="V604" s="25" t="s">
        <v>3456</v>
      </c>
      <c r="W604" s="25" t="s">
        <v>70</v>
      </c>
      <c r="X604" s="25" t="s">
        <v>3456</v>
      </c>
      <c r="Y604" s="25" t="s">
        <v>3456</v>
      </c>
      <c r="Z604" s="25" t="s">
        <v>3456</v>
      </c>
      <c r="AA604" s="25" t="s">
        <v>3456</v>
      </c>
      <c r="AB604" s="21" t="s">
        <v>0</v>
      </c>
      <c r="AC604" s="51" t="s">
        <v>3456</v>
      </c>
    </row>
    <row r="605" spans="1:29" s="20" customFormat="1" ht="26.25" customHeight="1" x14ac:dyDescent="0.2">
      <c r="A605" s="19">
        <v>67758</v>
      </c>
      <c r="B605" s="20" t="s">
        <v>696</v>
      </c>
      <c r="C605" s="20" t="s">
        <v>697</v>
      </c>
      <c r="D605" s="20" t="s">
        <v>698</v>
      </c>
      <c r="E605" s="25" t="s">
        <v>151</v>
      </c>
      <c r="F605" s="25" t="s">
        <v>70</v>
      </c>
      <c r="G605" s="21">
        <v>43088</v>
      </c>
      <c r="H605" s="21"/>
      <c r="I605" s="22" t="s">
        <v>61</v>
      </c>
      <c r="J605" s="25" t="s">
        <v>70</v>
      </c>
      <c r="K605" s="27"/>
      <c r="L605" s="21"/>
      <c r="M605" s="33"/>
      <c r="N605" s="25" t="s">
        <v>3456</v>
      </c>
      <c r="O605" s="25" t="s">
        <v>3456</v>
      </c>
      <c r="P605" s="25" t="s">
        <v>70</v>
      </c>
      <c r="Q605" s="25" t="s">
        <v>70</v>
      </c>
      <c r="R605" s="21" t="s">
        <v>3456</v>
      </c>
      <c r="S605" s="25" t="s">
        <v>3456</v>
      </c>
      <c r="T605" s="23" t="s">
        <v>3456</v>
      </c>
      <c r="U605" s="25" t="s">
        <v>3456</v>
      </c>
      <c r="V605" s="25" t="s">
        <v>70</v>
      </c>
      <c r="W605" s="25" t="s">
        <v>70</v>
      </c>
      <c r="X605" s="25" t="s">
        <v>3456</v>
      </c>
      <c r="Y605" s="25" t="s">
        <v>3456</v>
      </c>
      <c r="Z605" s="25" t="s">
        <v>3456</v>
      </c>
      <c r="AA605" s="25" t="s">
        <v>3456</v>
      </c>
      <c r="AB605" s="21" t="s">
        <v>3456</v>
      </c>
      <c r="AC605" s="51" t="s">
        <v>3456</v>
      </c>
    </row>
    <row r="606" spans="1:29" s="20" customFormat="1" ht="26.25" customHeight="1" x14ac:dyDescent="0.2">
      <c r="A606" s="19">
        <v>60295</v>
      </c>
      <c r="B606" s="20" t="s">
        <v>2821</v>
      </c>
      <c r="C606" s="20" t="s">
        <v>2822</v>
      </c>
      <c r="D606" s="20" t="s">
        <v>2823</v>
      </c>
      <c r="E606" s="25" t="s">
        <v>670</v>
      </c>
      <c r="F606" s="25" t="s">
        <v>70</v>
      </c>
      <c r="G606" s="21">
        <v>39051</v>
      </c>
      <c r="H606" s="21"/>
      <c r="I606" s="22" t="s">
        <v>61</v>
      </c>
      <c r="J606" s="25" t="s">
        <v>70</v>
      </c>
      <c r="K606" s="27"/>
      <c r="L606" s="21"/>
      <c r="M606" s="33"/>
      <c r="N606" s="25" t="s">
        <v>70</v>
      </c>
      <c r="O606" s="25" t="s">
        <v>3456</v>
      </c>
      <c r="P606" s="25" t="s">
        <v>3456</v>
      </c>
      <c r="Q606" s="25" t="s">
        <v>70</v>
      </c>
      <c r="R606" s="21" t="s">
        <v>3456</v>
      </c>
      <c r="S606" s="25" t="s">
        <v>3456</v>
      </c>
      <c r="T606" s="23" t="s">
        <v>3456</v>
      </c>
      <c r="U606" s="25" t="s">
        <v>3456</v>
      </c>
      <c r="V606" s="25" t="s">
        <v>3456</v>
      </c>
      <c r="W606" s="25" t="s">
        <v>70</v>
      </c>
      <c r="X606" s="25" t="s">
        <v>3456</v>
      </c>
      <c r="Y606" s="25" t="s">
        <v>3456</v>
      </c>
      <c r="Z606" s="25" t="s">
        <v>3456</v>
      </c>
      <c r="AA606" s="25" t="s">
        <v>3456</v>
      </c>
      <c r="AB606" s="21" t="s">
        <v>0</v>
      </c>
      <c r="AC606" s="51"/>
    </row>
    <row r="607" spans="1:29" s="20" customFormat="1" ht="26.25" customHeight="1" x14ac:dyDescent="0.2">
      <c r="A607" s="19">
        <v>62008</v>
      </c>
      <c r="B607" s="20" t="s">
        <v>2904</v>
      </c>
      <c r="C607" s="20" t="s">
        <v>2905</v>
      </c>
      <c r="D607" s="20" t="s">
        <v>2344</v>
      </c>
      <c r="E607" s="25" t="s">
        <v>102</v>
      </c>
      <c r="F607" s="25" t="s">
        <v>70</v>
      </c>
      <c r="G607" s="21">
        <v>38665</v>
      </c>
      <c r="H607" s="21"/>
      <c r="I607" s="22" t="s">
        <v>61</v>
      </c>
      <c r="J607" s="25" t="s">
        <v>70</v>
      </c>
      <c r="K607" s="27"/>
      <c r="L607" s="21"/>
      <c r="M607" s="33"/>
      <c r="N607" s="25" t="s">
        <v>70</v>
      </c>
      <c r="O607" s="25" t="s">
        <v>3456</v>
      </c>
      <c r="P607" s="25" t="s">
        <v>70</v>
      </c>
      <c r="Q607" s="25" t="s">
        <v>70</v>
      </c>
      <c r="R607" s="21" t="s">
        <v>3456</v>
      </c>
      <c r="S607" s="25" t="s">
        <v>3456</v>
      </c>
      <c r="T607" s="23" t="s">
        <v>3456</v>
      </c>
      <c r="U607" s="25" t="s">
        <v>3456</v>
      </c>
      <c r="V607" s="25" t="s">
        <v>70</v>
      </c>
      <c r="W607" s="25" t="s">
        <v>70</v>
      </c>
      <c r="X607" s="25" t="s">
        <v>3456</v>
      </c>
      <c r="Y607" s="25" t="s">
        <v>3456</v>
      </c>
      <c r="Z607" s="25" t="s">
        <v>3456</v>
      </c>
      <c r="AA607" s="25" t="s">
        <v>3456</v>
      </c>
      <c r="AB607" s="21" t="s">
        <v>0</v>
      </c>
      <c r="AC607" s="51"/>
    </row>
    <row r="608" spans="1:29" s="20" customFormat="1" ht="26.25" customHeight="1" x14ac:dyDescent="0.2">
      <c r="A608" s="19">
        <v>80352</v>
      </c>
      <c r="B608" s="20" t="s">
        <v>4084</v>
      </c>
      <c r="C608" s="20" t="s">
        <v>4083</v>
      </c>
      <c r="D608" s="20" t="s">
        <v>3996</v>
      </c>
      <c r="E608" s="25" t="s">
        <v>88</v>
      </c>
      <c r="F608" s="25" t="s">
        <v>70</v>
      </c>
      <c r="G608" s="21">
        <v>44749</v>
      </c>
      <c r="H608" s="21"/>
      <c r="I608" s="22" t="s">
        <v>61</v>
      </c>
      <c r="J608" s="25" t="s">
        <v>3456</v>
      </c>
      <c r="K608" s="27"/>
      <c r="L608" s="21"/>
      <c r="M608" s="33"/>
      <c r="N608" s="25" t="s">
        <v>3456</v>
      </c>
      <c r="O608" s="25" t="s">
        <v>3456</v>
      </c>
      <c r="P608" s="25" t="s">
        <v>3456</v>
      </c>
      <c r="Q608" s="25" t="s">
        <v>70</v>
      </c>
      <c r="R608" s="21" t="s">
        <v>3456</v>
      </c>
      <c r="S608" s="25" t="s">
        <v>3456</v>
      </c>
      <c r="T608" s="23" t="s">
        <v>3456</v>
      </c>
      <c r="U608" s="25" t="s">
        <v>3456</v>
      </c>
      <c r="V608" s="25" t="s">
        <v>3456</v>
      </c>
      <c r="W608" s="25" t="s">
        <v>70</v>
      </c>
      <c r="X608" s="25" t="s">
        <v>3456</v>
      </c>
      <c r="Y608" s="25" t="s">
        <v>3456</v>
      </c>
      <c r="Z608" s="25" t="s">
        <v>3456</v>
      </c>
      <c r="AA608" s="25" t="s">
        <v>3456</v>
      </c>
      <c r="AB608" s="21" t="s">
        <v>3456</v>
      </c>
      <c r="AC608" s="51" t="s">
        <v>3456</v>
      </c>
    </row>
    <row r="609" spans="1:29" s="20" customFormat="1" ht="26.25" customHeight="1" x14ac:dyDescent="0.2">
      <c r="A609" s="19">
        <v>79132</v>
      </c>
      <c r="B609" s="20" t="s">
        <v>1145</v>
      </c>
      <c r="C609" s="20" t="s">
        <v>1146</v>
      </c>
      <c r="D609" s="20" t="s">
        <v>3996</v>
      </c>
      <c r="E609" s="25" t="s">
        <v>151</v>
      </c>
      <c r="F609" s="25" t="s">
        <v>70</v>
      </c>
      <c r="G609" s="21">
        <v>43748</v>
      </c>
      <c r="H609" s="21"/>
      <c r="I609" s="22" t="s">
        <v>61</v>
      </c>
      <c r="J609" s="25" t="s">
        <v>70</v>
      </c>
      <c r="K609" s="27"/>
      <c r="L609" s="21"/>
      <c r="M609" s="33"/>
      <c r="N609" s="25" t="s">
        <v>3456</v>
      </c>
      <c r="O609" s="25" t="s">
        <v>3456</v>
      </c>
      <c r="P609" s="25" t="s">
        <v>70</v>
      </c>
      <c r="Q609" s="25" t="s">
        <v>70</v>
      </c>
      <c r="R609" s="21" t="s">
        <v>3456</v>
      </c>
      <c r="S609" s="25" t="s">
        <v>3456</v>
      </c>
      <c r="T609" s="23" t="s">
        <v>3456</v>
      </c>
      <c r="U609" s="25" t="s">
        <v>70</v>
      </c>
      <c r="V609" s="25" t="s">
        <v>70</v>
      </c>
      <c r="W609" s="25" t="s">
        <v>70</v>
      </c>
      <c r="X609" s="25" t="s">
        <v>3456</v>
      </c>
      <c r="Y609" s="25" t="s">
        <v>3456</v>
      </c>
      <c r="Z609" s="25" t="s">
        <v>3456</v>
      </c>
      <c r="AA609" s="25" t="s">
        <v>3456</v>
      </c>
      <c r="AB609" s="21" t="s">
        <v>3456</v>
      </c>
      <c r="AC609" s="51" t="s">
        <v>3456</v>
      </c>
    </row>
    <row r="610" spans="1:29" s="20" customFormat="1" ht="26.25" customHeight="1" x14ac:dyDescent="0.2">
      <c r="A610" s="19">
        <v>67942</v>
      </c>
      <c r="B610" s="20" t="s">
        <v>3240</v>
      </c>
      <c r="C610" s="20" t="s">
        <v>3241</v>
      </c>
      <c r="D610" s="20" t="s">
        <v>3996</v>
      </c>
      <c r="E610" s="25" t="s">
        <v>151</v>
      </c>
      <c r="F610" s="25" t="s">
        <v>70</v>
      </c>
      <c r="G610" s="21">
        <v>42951</v>
      </c>
      <c r="H610" s="21"/>
      <c r="I610" s="22" t="s">
        <v>61</v>
      </c>
      <c r="J610" s="25" t="s">
        <v>70</v>
      </c>
      <c r="K610" s="27"/>
      <c r="L610" s="21"/>
      <c r="M610" s="33"/>
      <c r="N610" s="25" t="s">
        <v>3456</v>
      </c>
      <c r="O610" s="25" t="s">
        <v>70</v>
      </c>
      <c r="P610" s="25" t="s">
        <v>70</v>
      </c>
      <c r="Q610" s="25" t="s">
        <v>70</v>
      </c>
      <c r="R610" s="21" t="s">
        <v>3456</v>
      </c>
      <c r="S610" s="25" t="s">
        <v>3456</v>
      </c>
      <c r="T610" s="23" t="s">
        <v>3456</v>
      </c>
      <c r="U610" s="25" t="s">
        <v>70</v>
      </c>
      <c r="V610" s="25" t="s">
        <v>70</v>
      </c>
      <c r="W610" s="25" t="s">
        <v>70</v>
      </c>
      <c r="X610" s="25" t="s">
        <v>3456</v>
      </c>
      <c r="Y610" s="25" t="s">
        <v>3456</v>
      </c>
      <c r="Z610" s="25" t="s">
        <v>3456</v>
      </c>
      <c r="AA610" s="25" t="s">
        <v>3456</v>
      </c>
      <c r="AB610" s="21" t="s">
        <v>3456</v>
      </c>
      <c r="AC610" s="51" t="s">
        <v>3456</v>
      </c>
    </row>
    <row r="611" spans="1:29" s="20" customFormat="1" ht="26.25" customHeight="1" x14ac:dyDescent="0.2">
      <c r="A611" s="19">
        <v>61734</v>
      </c>
      <c r="B611" s="20" t="s">
        <v>1976</v>
      </c>
      <c r="C611" s="20" t="s">
        <v>1977</v>
      </c>
      <c r="D611" s="20" t="s">
        <v>1978</v>
      </c>
      <c r="E611" s="25" t="s">
        <v>1932</v>
      </c>
      <c r="F611" s="25" t="s">
        <v>70</v>
      </c>
      <c r="G611" s="21">
        <v>38586</v>
      </c>
      <c r="H611" s="21">
        <v>45230</v>
      </c>
      <c r="I611" s="22" t="s">
        <v>71</v>
      </c>
      <c r="J611" s="25" t="s">
        <v>3456</v>
      </c>
      <c r="K611" s="27"/>
      <c r="L611" s="21"/>
      <c r="M611" s="33"/>
      <c r="N611" s="25"/>
      <c r="O611" s="25"/>
      <c r="P611" s="25"/>
      <c r="Q611" s="25"/>
      <c r="R611" s="21"/>
      <c r="S611" s="25"/>
      <c r="T611" s="23"/>
      <c r="U611" s="25" t="s">
        <v>3456</v>
      </c>
      <c r="V611" s="25" t="s">
        <v>3456</v>
      </c>
      <c r="W611" s="25" t="s">
        <v>70</v>
      </c>
      <c r="X611" s="25" t="s">
        <v>3456</v>
      </c>
      <c r="Y611" s="25" t="s">
        <v>3456</v>
      </c>
      <c r="Z611" s="25" t="s">
        <v>3456</v>
      </c>
      <c r="AA611" s="25" t="s">
        <v>3456</v>
      </c>
      <c r="AB611" s="21" t="s">
        <v>0</v>
      </c>
      <c r="AC611" s="51" t="s">
        <v>3456</v>
      </c>
    </row>
    <row r="612" spans="1:29" s="20" customFormat="1" ht="26.25" customHeight="1" x14ac:dyDescent="0.2">
      <c r="A612" s="19">
        <v>66878</v>
      </c>
      <c r="B612" s="20" t="s">
        <v>3118</v>
      </c>
      <c r="C612" s="20" t="s">
        <v>3119</v>
      </c>
      <c r="D612" s="20" t="s">
        <v>3120</v>
      </c>
      <c r="E612" s="25" t="s">
        <v>118</v>
      </c>
      <c r="F612" s="25" t="s">
        <v>70</v>
      </c>
      <c r="G612" s="21">
        <v>42317</v>
      </c>
      <c r="H612" s="21"/>
      <c r="I612" s="22" t="s">
        <v>61</v>
      </c>
      <c r="J612" s="25" t="s">
        <v>70</v>
      </c>
      <c r="K612" s="27"/>
      <c r="L612" s="21"/>
      <c r="M612" s="33"/>
      <c r="N612" s="25" t="s">
        <v>3456</v>
      </c>
      <c r="O612" s="25" t="s">
        <v>70</v>
      </c>
      <c r="P612" s="25" t="s">
        <v>70</v>
      </c>
      <c r="Q612" s="25" t="s">
        <v>70</v>
      </c>
      <c r="R612" s="21" t="s">
        <v>3456</v>
      </c>
      <c r="S612" s="25" t="s">
        <v>3456</v>
      </c>
      <c r="T612" s="23" t="s">
        <v>3456</v>
      </c>
      <c r="U612" s="25" t="s">
        <v>70</v>
      </c>
      <c r="V612" s="25" t="s">
        <v>70</v>
      </c>
      <c r="W612" s="25" t="s">
        <v>70</v>
      </c>
      <c r="X612" s="25" t="s">
        <v>3456</v>
      </c>
      <c r="Y612" s="25" t="s">
        <v>3456</v>
      </c>
      <c r="Z612" s="25" t="s">
        <v>3456</v>
      </c>
      <c r="AA612" s="25" t="s">
        <v>3456</v>
      </c>
      <c r="AB612" s="21" t="s">
        <v>3456</v>
      </c>
      <c r="AC612" s="51" t="s">
        <v>3456</v>
      </c>
    </row>
    <row r="613" spans="1:29" s="20" customFormat="1" ht="26.25" customHeight="1" x14ac:dyDescent="0.2">
      <c r="A613" s="19">
        <v>78992</v>
      </c>
      <c r="B613" s="20" t="s">
        <v>3610</v>
      </c>
      <c r="C613" s="20" t="s">
        <v>3609</v>
      </c>
      <c r="D613" s="20" t="s">
        <v>1792</v>
      </c>
      <c r="E613" s="25" t="s">
        <v>254</v>
      </c>
      <c r="F613" s="25" t="s">
        <v>70</v>
      </c>
      <c r="G613" s="21">
        <v>44314</v>
      </c>
      <c r="H613" s="21"/>
      <c r="I613" s="22" t="s">
        <v>61</v>
      </c>
      <c r="J613" s="25" t="s">
        <v>3456</v>
      </c>
      <c r="K613" s="27"/>
      <c r="L613" s="21"/>
      <c r="M613" s="33"/>
      <c r="N613" s="25" t="s">
        <v>3456</v>
      </c>
      <c r="O613" s="25" t="s">
        <v>3456</v>
      </c>
      <c r="P613" s="25" t="s">
        <v>3456</v>
      </c>
      <c r="Q613" s="25" t="s">
        <v>70</v>
      </c>
      <c r="R613" s="21" t="s">
        <v>3456</v>
      </c>
      <c r="S613" s="25" t="s">
        <v>3456</v>
      </c>
      <c r="T613" s="23" t="s">
        <v>3456</v>
      </c>
      <c r="U613" s="25" t="s">
        <v>3456</v>
      </c>
      <c r="V613" s="25" t="s">
        <v>3456</v>
      </c>
      <c r="W613" s="25" t="s">
        <v>70</v>
      </c>
      <c r="X613" s="25" t="s">
        <v>3456</v>
      </c>
      <c r="Y613" s="25" t="s">
        <v>3456</v>
      </c>
      <c r="Z613" s="25" t="s">
        <v>3456</v>
      </c>
      <c r="AA613" s="25" t="s">
        <v>3456</v>
      </c>
      <c r="AB613" s="21" t="s">
        <v>3456</v>
      </c>
      <c r="AC613" s="51" t="s">
        <v>3456</v>
      </c>
    </row>
    <row r="614" spans="1:29" s="20" customFormat="1" ht="26.25" customHeight="1" x14ac:dyDescent="0.2">
      <c r="A614" s="19">
        <v>80694</v>
      </c>
      <c r="B614" s="20" t="s">
        <v>3631</v>
      </c>
      <c r="C614" s="20" t="s">
        <v>3630</v>
      </c>
      <c r="D614" s="20" t="s">
        <v>855</v>
      </c>
      <c r="E614" s="25" t="s">
        <v>422</v>
      </c>
      <c r="F614" s="25" t="s">
        <v>70</v>
      </c>
      <c r="G614" s="21">
        <v>44551</v>
      </c>
      <c r="H614" s="21"/>
      <c r="I614" s="22" t="s">
        <v>61</v>
      </c>
      <c r="J614" s="25" t="s">
        <v>3456</v>
      </c>
      <c r="K614" s="27"/>
      <c r="L614" s="21"/>
      <c r="M614" s="33"/>
      <c r="N614" s="25" t="s">
        <v>3456</v>
      </c>
      <c r="O614" s="25" t="s">
        <v>3456</v>
      </c>
      <c r="P614" s="25" t="s">
        <v>3456</v>
      </c>
      <c r="Q614" s="25" t="s">
        <v>3456</v>
      </c>
      <c r="R614" s="21" t="s">
        <v>3456</v>
      </c>
      <c r="S614" s="25" t="s">
        <v>3456</v>
      </c>
      <c r="T614" s="23" t="s">
        <v>3456</v>
      </c>
      <c r="U614" s="25" t="s">
        <v>3456</v>
      </c>
      <c r="V614" s="25" t="s">
        <v>3456</v>
      </c>
      <c r="W614" s="25" t="s">
        <v>70</v>
      </c>
      <c r="X614" s="25" t="s">
        <v>3456</v>
      </c>
      <c r="Y614" s="25" t="s">
        <v>3456</v>
      </c>
      <c r="Z614" s="25" t="s">
        <v>3456</v>
      </c>
      <c r="AA614" s="25" t="s">
        <v>3456</v>
      </c>
      <c r="AB614" s="21" t="s">
        <v>3456</v>
      </c>
      <c r="AC614" s="51" t="s">
        <v>3456</v>
      </c>
    </row>
    <row r="615" spans="1:29" s="20" customFormat="1" ht="26.25" customHeight="1" x14ac:dyDescent="0.2">
      <c r="A615" s="19">
        <v>67016</v>
      </c>
      <c r="B615" s="20" t="s">
        <v>1047</v>
      </c>
      <c r="C615" s="20" t="s">
        <v>1048</v>
      </c>
      <c r="D615" s="20" t="s">
        <v>1049</v>
      </c>
      <c r="E615" s="25" t="s">
        <v>1050</v>
      </c>
      <c r="F615" s="25" t="s">
        <v>70</v>
      </c>
      <c r="G615" s="21">
        <v>42185</v>
      </c>
      <c r="H615" s="21"/>
      <c r="I615" s="22" t="s">
        <v>61</v>
      </c>
      <c r="J615" s="25" t="s">
        <v>70</v>
      </c>
      <c r="K615" s="27"/>
      <c r="L615" s="21"/>
      <c r="M615" s="33"/>
      <c r="N615" s="25" t="s">
        <v>3456</v>
      </c>
      <c r="O615" s="25" t="s">
        <v>70</v>
      </c>
      <c r="P615" s="25" t="s">
        <v>70</v>
      </c>
      <c r="Q615" s="25" t="s">
        <v>70</v>
      </c>
      <c r="R615" s="21" t="s">
        <v>3456</v>
      </c>
      <c r="S615" s="25" t="s">
        <v>3456</v>
      </c>
      <c r="T615" s="23" t="s">
        <v>3456</v>
      </c>
      <c r="U615" s="25" t="s">
        <v>3456</v>
      </c>
      <c r="V615" s="25" t="s">
        <v>70</v>
      </c>
      <c r="W615" s="25" t="s">
        <v>70</v>
      </c>
      <c r="X615" s="25" t="s">
        <v>3456</v>
      </c>
      <c r="Y615" s="25" t="s">
        <v>3456</v>
      </c>
      <c r="Z615" s="25" t="s">
        <v>3456</v>
      </c>
      <c r="AA615" s="25" t="s">
        <v>3456</v>
      </c>
      <c r="AB615" s="21" t="s">
        <v>3456</v>
      </c>
      <c r="AC615" s="51" t="s">
        <v>3456</v>
      </c>
    </row>
    <row r="616" spans="1:29" s="20" customFormat="1" ht="26.25" customHeight="1" x14ac:dyDescent="0.2">
      <c r="A616" s="19">
        <v>65917</v>
      </c>
      <c r="B616" s="20" t="s">
        <v>2521</v>
      </c>
      <c r="C616" s="20" t="s">
        <v>2522</v>
      </c>
      <c r="D616" s="20" t="s">
        <v>263</v>
      </c>
      <c r="E616" s="25" t="s">
        <v>264</v>
      </c>
      <c r="F616" s="25" t="s">
        <v>70</v>
      </c>
      <c r="G616" s="21">
        <v>41597</v>
      </c>
      <c r="H616" s="21"/>
      <c r="I616" s="22" t="s">
        <v>61</v>
      </c>
      <c r="J616" s="25" t="s">
        <v>70</v>
      </c>
      <c r="K616" s="27"/>
      <c r="L616" s="21"/>
      <c r="M616" s="33"/>
      <c r="N616" s="25" t="s">
        <v>3456</v>
      </c>
      <c r="O616" s="25" t="s">
        <v>70</v>
      </c>
      <c r="P616" s="25" t="s">
        <v>70</v>
      </c>
      <c r="Q616" s="25" t="s">
        <v>70</v>
      </c>
      <c r="R616" s="21" t="s">
        <v>3456</v>
      </c>
      <c r="S616" s="25" t="s">
        <v>3456</v>
      </c>
      <c r="T616" s="23" t="s">
        <v>3456</v>
      </c>
      <c r="U616" s="25" t="s">
        <v>70</v>
      </c>
      <c r="V616" s="25" t="s">
        <v>70</v>
      </c>
      <c r="W616" s="25" t="s">
        <v>70</v>
      </c>
      <c r="X616" s="25" t="s">
        <v>3456</v>
      </c>
      <c r="Y616" s="25" t="s">
        <v>3456</v>
      </c>
      <c r="Z616" s="25" t="s">
        <v>3456</v>
      </c>
      <c r="AA616" s="25" t="s">
        <v>3456</v>
      </c>
      <c r="AB616" s="21" t="s">
        <v>3456</v>
      </c>
      <c r="AC616" s="51" t="s">
        <v>3456</v>
      </c>
    </row>
    <row r="617" spans="1:29" s="20" customFormat="1" ht="26.25" customHeight="1" x14ac:dyDescent="0.2">
      <c r="A617" s="19">
        <v>81991</v>
      </c>
      <c r="B617" s="20" t="s">
        <v>4662</v>
      </c>
      <c r="C617" s="20" t="s">
        <v>4663</v>
      </c>
      <c r="D617" s="20" t="s">
        <v>4664</v>
      </c>
      <c r="E617" s="25" t="s">
        <v>109</v>
      </c>
      <c r="F617" s="25" t="s">
        <v>70</v>
      </c>
      <c r="G617" s="21">
        <v>45132</v>
      </c>
      <c r="H617" s="21"/>
      <c r="I617" s="22" t="s">
        <v>71</v>
      </c>
      <c r="J617" s="25" t="s">
        <v>3456</v>
      </c>
      <c r="K617" s="27" t="s">
        <v>4280</v>
      </c>
      <c r="L617" s="21" t="s">
        <v>3456</v>
      </c>
      <c r="M617" s="33"/>
      <c r="N617" s="25"/>
      <c r="O617" s="25"/>
      <c r="P617" s="25"/>
      <c r="Q617" s="25"/>
      <c r="R617" s="21"/>
      <c r="S617" s="25"/>
      <c r="T617" s="23"/>
      <c r="U617" s="25" t="s">
        <v>3456</v>
      </c>
      <c r="V617" s="25" t="s">
        <v>3456</v>
      </c>
      <c r="W617" s="25" t="s">
        <v>70</v>
      </c>
      <c r="X617" s="25" t="s">
        <v>3456</v>
      </c>
      <c r="Y617" s="25" t="s">
        <v>3456</v>
      </c>
      <c r="Z617" s="25" t="s">
        <v>3456</v>
      </c>
      <c r="AA617" s="25" t="s">
        <v>3456</v>
      </c>
      <c r="AB617" s="21" t="s">
        <v>3456</v>
      </c>
      <c r="AC617" s="51" t="s">
        <v>3456</v>
      </c>
    </row>
    <row r="618" spans="1:29" s="20" customFormat="1" ht="26.25" customHeight="1" x14ac:dyDescent="0.2">
      <c r="A618" s="19">
        <v>65027</v>
      </c>
      <c r="B618" s="20" t="s">
        <v>1328</v>
      </c>
      <c r="C618" s="20" t="s">
        <v>1329</v>
      </c>
      <c r="D618" s="20" t="s">
        <v>1330</v>
      </c>
      <c r="E618" s="25" t="s">
        <v>1368</v>
      </c>
      <c r="F618" s="25" t="s">
        <v>70</v>
      </c>
      <c r="G618" s="21">
        <v>40133</v>
      </c>
      <c r="H618" s="21"/>
      <c r="I618" s="22" t="s">
        <v>61</v>
      </c>
      <c r="J618" s="25" t="s">
        <v>70</v>
      </c>
      <c r="K618" s="27"/>
      <c r="L618" s="21"/>
      <c r="M618" s="33"/>
      <c r="N618" s="25" t="s">
        <v>3456</v>
      </c>
      <c r="O618" s="25" t="s">
        <v>3456</v>
      </c>
      <c r="P618" s="25" t="s">
        <v>70</v>
      </c>
      <c r="Q618" s="25" t="s">
        <v>70</v>
      </c>
      <c r="R618" s="21" t="s">
        <v>3456</v>
      </c>
      <c r="S618" s="25" t="s">
        <v>3456</v>
      </c>
      <c r="T618" s="23" t="s">
        <v>3456</v>
      </c>
      <c r="U618" s="25" t="s">
        <v>70</v>
      </c>
      <c r="V618" s="25" t="s">
        <v>70</v>
      </c>
      <c r="W618" s="25" t="s">
        <v>70</v>
      </c>
      <c r="X618" s="25" t="s">
        <v>3456</v>
      </c>
      <c r="Y618" s="25" t="s">
        <v>3456</v>
      </c>
      <c r="Z618" s="25" t="s">
        <v>3456</v>
      </c>
      <c r="AA618" s="25" t="s">
        <v>3456</v>
      </c>
      <c r="AB618" s="21" t="s">
        <v>3456</v>
      </c>
      <c r="AC618" s="51"/>
    </row>
    <row r="619" spans="1:29" s="20" customFormat="1" ht="26.25" customHeight="1" x14ac:dyDescent="0.2">
      <c r="A619" s="19">
        <v>67749</v>
      </c>
      <c r="B619" s="20" t="s">
        <v>1795</v>
      </c>
      <c r="C619" s="20" t="s">
        <v>1796</v>
      </c>
      <c r="D619" s="20" t="s">
        <v>3611</v>
      </c>
      <c r="E619" s="25" t="s">
        <v>901</v>
      </c>
      <c r="F619" s="25" t="s">
        <v>70</v>
      </c>
      <c r="G619" s="21">
        <v>42886</v>
      </c>
      <c r="H619" s="21"/>
      <c r="I619" s="22" t="s">
        <v>61</v>
      </c>
      <c r="J619" s="25" t="s">
        <v>70</v>
      </c>
      <c r="K619" s="27"/>
      <c r="L619" s="21"/>
      <c r="M619" s="33"/>
      <c r="N619" s="25" t="s">
        <v>3456</v>
      </c>
      <c r="O619" s="25" t="s">
        <v>3456</v>
      </c>
      <c r="P619" s="25" t="s">
        <v>70</v>
      </c>
      <c r="Q619" s="25" t="s">
        <v>70</v>
      </c>
      <c r="R619" s="21" t="s">
        <v>3456</v>
      </c>
      <c r="S619" s="25" t="s">
        <v>3456</v>
      </c>
      <c r="T619" s="23" t="s">
        <v>3456</v>
      </c>
      <c r="U619" s="25" t="s">
        <v>70</v>
      </c>
      <c r="V619" s="25" t="s">
        <v>70</v>
      </c>
      <c r="W619" s="25" t="s">
        <v>70</v>
      </c>
      <c r="X619" s="25" t="s">
        <v>3456</v>
      </c>
      <c r="Y619" s="25" t="s">
        <v>3456</v>
      </c>
      <c r="Z619" s="25" t="s">
        <v>3456</v>
      </c>
      <c r="AA619" s="25" t="s">
        <v>3456</v>
      </c>
      <c r="AB619" s="21" t="s">
        <v>3456</v>
      </c>
      <c r="AC619" s="51" t="s">
        <v>3456</v>
      </c>
    </row>
    <row r="620" spans="1:29" s="20" customFormat="1" ht="26.25" customHeight="1" x14ac:dyDescent="0.2">
      <c r="A620" s="19">
        <v>66635</v>
      </c>
      <c r="B620" s="20" t="s">
        <v>1395</v>
      </c>
      <c r="C620" s="20" t="s">
        <v>1396</v>
      </c>
      <c r="D620" s="20" t="s">
        <v>1272</v>
      </c>
      <c r="E620" s="25" t="s">
        <v>1260</v>
      </c>
      <c r="F620" s="25" t="s">
        <v>70</v>
      </c>
      <c r="G620" s="21">
        <v>42181</v>
      </c>
      <c r="H620" s="21"/>
      <c r="I620" s="22" t="s">
        <v>61</v>
      </c>
      <c r="J620" s="25" t="s">
        <v>70</v>
      </c>
      <c r="K620" s="27"/>
      <c r="L620" s="21"/>
      <c r="M620" s="33"/>
      <c r="N620" s="25" t="s">
        <v>3456</v>
      </c>
      <c r="O620" s="25" t="s">
        <v>3456</v>
      </c>
      <c r="P620" s="25" t="s">
        <v>70</v>
      </c>
      <c r="Q620" s="25" t="s">
        <v>70</v>
      </c>
      <c r="R620" s="21" t="s">
        <v>3456</v>
      </c>
      <c r="S620" s="25" t="s">
        <v>3456</v>
      </c>
      <c r="T620" s="23" t="s">
        <v>3456</v>
      </c>
      <c r="U620" s="25" t="s">
        <v>3456</v>
      </c>
      <c r="V620" s="25" t="s">
        <v>70</v>
      </c>
      <c r="W620" s="25" t="s">
        <v>70</v>
      </c>
      <c r="X620" s="25" t="s">
        <v>3456</v>
      </c>
      <c r="Y620" s="25" t="s">
        <v>3456</v>
      </c>
      <c r="Z620" s="25" t="s">
        <v>3456</v>
      </c>
      <c r="AA620" s="25" t="s">
        <v>3456</v>
      </c>
      <c r="AB620" s="21" t="s">
        <v>3456</v>
      </c>
      <c r="AC620" s="51" t="s">
        <v>3456</v>
      </c>
    </row>
    <row r="621" spans="1:29" s="20" customFormat="1" ht="26.25" customHeight="1" x14ac:dyDescent="0.2">
      <c r="A621" s="19">
        <v>79416</v>
      </c>
      <c r="B621" s="20" t="s">
        <v>4321</v>
      </c>
      <c r="C621" s="20" t="s">
        <v>4322</v>
      </c>
      <c r="D621" s="20" t="s">
        <v>4323</v>
      </c>
      <c r="E621" s="25" t="s">
        <v>1626</v>
      </c>
      <c r="F621" s="25" t="s">
        <v>70</v>
      </c>
      <c r="G621" s="21">
        <v>44469</v>
      </c>
      <c r="H621" s="21"/>
      <c r="I621" s="22" t="s">
        <v>61</v>
      </c>
      <c r="J621" s="25" t="s">
        <v>3456</v>
      </c>
      <c r="K621" s="27"/>
      <c r="L621" s="21"/>
      <c r="M621" s="33"/>
      <c r="N621" s="25" t="s">
        <v>3456</v>
      </c>
      <c r="O621" s="25" t="s">
        <v>3456</v>
      </c>
      <c r="P621" s="25" t="s">
        <v>3456</v>
      </c>
      <c r="Q621" s="25" t="s">
        <v>70</v>
      </c>
      <c r="R621" s="21" t="s">
        <v>3456</v>
      </c>
      <c r="S621" s="25" t="s">
        <v>3456</v>
      </c>
      <c r="T621" s="23" t="s">
        <v>3456</v>
      </c>
      <c r="U621" s="25" t="s">
        <v>3456</v>
      </c>
      <c r="V621" s="25" t="s">
        <v>3456</v>
      </c>
      <c r="W621" s="25" t="s">
        <v>70</v>
      </c>
      <c r="X621" s="25" t="s">
        <v>3456</v>
      </c>
      <c r="Y621" s="25" t="s">
        <v>3456</v>
      </c>
      <c r="Z621" s="25" t="s">
        <v>3456</v>
      </c>
      <c r="AA621" s="25" t="s">
        <v>3456</v>
      </c>
      <c r="AB621" s="21" t="s">
        <v>3456</v>
      </c>
      <c r="AC621" s="51" t="s">
        <v>3456</v>
      </c>
    </row>
    <row r="622" spans="1:29" s="20" customFormat="1" ht="26.25" customHeight="1" x14ac:dyDescent="0.2">
      <c r="A622" s="19">
        <v>63073</v>
      </c>
      <c r="B622" s="20" t="s">
        <v>2283</v>
      </c>
      <c r="C622" s="20" t="s">
        <v>2284</v>
      </c>
      <c r="D622" s="20" t="s">
        <v>143</v>
      </c>
      <c r="E622" s="25" t="s">
        <v>146</v>
      </c>
      <c r="F622" s="25" t="s">
        <v>70</v>
      </c>
      <c r="G622" s="21">
        <v>39413</v>
      </c>
      <c r="H622" s="21"/>
      <c r="I622" s="22" t="s">
        <v>61</v>
      </c>
      <c r="J622" s="25" t="s">
        <v>70</v>
      </c>
      <c r="K622" s="27"/>
      <c r="L622" s="21"/>
      <c r="M622" s="33"/>
      <c r="N622" s="25" t="s">
        <v>70</v>
      </c>
      <c r="O622" s="25" t="s">
        <v>70</v>
      </c>
      <c r="P622" s="25" t="s">
        <v>70</v>
      </c>
      <c r="Q622" s="25" t="s">
        <v>70</v>
      </c>
      <c r="R622" s="21" t="s">
        <v>3456</v>
      </c>
      <c r="S622" s="25" t="s">
        <v>3456</v>
      </c>
      <c r="T622" s="23" t="s">
        <v>3456</v>
      </c>
      <c r="U622" s="25" t="s">
        <v>70</v>
      </c>
      <c r="V622" s="25" t="s">
        <v>70</v>
      </c>
      <c r="W622" s="25" t="s">
        <v>70</v>
      </c>
      <c r="X622" s="25" t="s">
        <v>3456</v>
      </c>
      <c r="Y622" s="25" t="s">
        <v>3456</v>
      </c>
      <c r="Z622" s="25" t="s">
        <v>3456</v>
      </c>
      <c r="AA622" s="25" t="s">
        <v>3456</v>
      </c>
      <c r="AB622" s="21" t="s">
        <v>0</v>
      </c>
      <c r="AC622" s="51" t="s">
        <v>3456</v>
      </c>
    </row>
    <row r="623" spans="1:29" s="20" customFormat="1" ht="26.25" customHeight="1" x14ac:dyDescent="0.2">
      <c r="A623" s="19">
        <v>64075</v>
      </c>
      <c r="B623" s="20" t="s">
        <v>2379</v>
      </c>
      <c r="C623" s="20" t="s">
        <v>2380</v>
      </c>
      <c r="D623" s="20" t="s">
        <v>4143</v>
      </c>
      <c r="E623" s="25" t="s">
        <v>114</v>
      </c>
      <c r="F623" s="25" t="s">
        <v>70</v>
      </c>
      <c r="G623" s="21">
        <v>40171</v>
      </c>
      <c r="H623" s="21"/>
      <c r="I623" s="22" t="s">
        <v>61</v>
      </c>
      <c r="J623" s="25" t="s">
        <v>70</v>
      </c>
      <c r="K623" s="27"/>
      <c r="L623" s="21"/>
      <c r="M623" s="33"/>
      <c r="N623" s="25" t="s">
        <v>70</v>
      </c>
      <c r="O623" s="25" t="s">
        <v>70</v>
      </c>
      <c r="P623" s="25" t="s">
        <v>70</v>
      </c>
      <c r="Q623" s="25" t="s">
        <v>70</v>
      </c>
      <c r="R623" s="21" t="s">
        <v>3456</v>
      </c>
      <c r="S623" s="25" t="s">
        <v>3456</v>
      </c>
      <c r="T623" s="23" t="s">
        <v>3456</v>
      </c>
      <c r="U623" s="25" t="s">
        <v>70</v>
      </c>
      <c r="V623" s="25" t="s">
        <v>70</v>
      </c>
      <c r="W623" s="25" t="s">
        <v>70</v>
      </c>
      <c r="X623" s="25" t="s">
        <v>3456</v>
      </c>
      <c r="Y623" s="25" t="s">
        <v>3456</v>
      </c>
      <c r="Z623" s="25" t="s">
        <v>3456</v>
      </c>
      <c r="AA623" s="25" t="s">
        <v>3456</v>
      </c>
      <c r="AB623" s="21" t="s">
        <v>3456</v>
      </c>
      <c r="AC623" s="51" t="s">
        <v>3456</v>
      </c>
    </row>
    <row r="624" spans="1:29" s="20" customFormat="1" ht="26.25" customHeight="1" x14ac:dyDescent="0.2">
      <c r="A624" s="19">
        <v>65071</v>
      </c>
      <c r="B624" s="20" t="s">
        <v>1334</v>
      </c>
      <c r="C624" s="20" t="s">
        <v>1335</v>
      </c>
      <c r="D624" s="20" t="s">
        <v>557</v>
      </c>
      <c r="E624" s="25" t="s">
        <v>559</v>
      </c>
      <c r="F624" s="25" t="s">
        <v>70</v>
      </c>
      <c r="G624" s="21">
        <v>40268</v>
      </c>
      <c r="H624" s="21"/>
      <c r="I624" s="22" t="s">
        <v>61</v>
      </c>
      <c r="J624" s="25" t="s">
        <v>70</v>
      </c>
      <c r="K624" s="27"/>
      <c r="L624" s="21"/>
      <c r="M624" s="33"/>
      <c r="N624" s="25" t="s">
        <v>70</v>
      </c>
      <c r="O624" s="25" t="s">
        <v>3456</v>
      </c>
      <c r="P624" s="25" t="s">
        <v>70</v>
      </c>
      <c r="Q624" s="25" t="s">
        <v>70</v>
      </c>
      <c r="R624" s="21" t="s">
        <v>3456</v>
      </c>
      <c r="S624" s="25" t="s">
        <v>3456</v>
      </c>
      <c r="T624" s="23" t="s">
        <v>3456</v>
      </c>
      <c r="U624" s="25" t="s">
        <v>70</v>
      </c>
      <c r="V624" s="25" t="s">
        <v>70</v>
      </c>
      <c r="W624" s="25" t="s">
        <v>70</v>
      </c>
      <c r="X624" s="25" t="s">
        <v>3456</v>
      </c>
      <c r="Y624" s="25" t="s">
        <v>3456</v>
      </c>
      <c r="Z624" s="25" t="s">
        <v>3456</v>
      </c>
      <c r="AA624" s="25" t="s">
        <v>3456</v>
      </c>
      <c r="AB624" s="21" t="s">
        <v>3456</v>
      </c>
      <c r="AC624" s="51"/>
    </row>
    <row r="625" spans="1:29" s="20" customFormat="1" ht="26.25" customHeight="1" x14ac:dyDescent="0.2">
      <c r="A625" s="19">
        <v>62493</v>
      </c>
      <c r="B625" s="20" t="s">
        <v>2945</v>
      </c>
      <c r="C625" s="20" t="s">
        <v>4024</v>
      </c>
      <c r="D625" s="20" t="s">
        <v>2866</v>
      </c>
      <c r="E625" s="25" t="s">
        <v>3519</v>
      </c>
      <c r="F625" s="25" t="s">
        <v>70</v>
      </c>
      <c r="G625" s="21">
        <v>38699</v>
      </c>
      <c r="H625" s="21"/>
      <c r="I625" s="22" t="s">
        <v>61</v>
      </c>
      <c r="J625" s="25" t="s">
        <v>70</v>
      </c>
      <c r="K625" s="27"/>
      <c r="L625" s="21"/>
      <c r="M625" s="33"/>
      <c r="N625" s="25" t="s">
        <v>70</v>
      </c>
      <c r="O625" s="25" t="s">
        <v>70</v>
      </c>
      <c r="P625" s="25" t="s">
        <v>70</v>
      </c>
      <c r="Q625" s="25" t="s">
        <v>70</v>
      </c>
      <c r="R625" s="21" t="s">
        <v>3456</v>
      </c>
      <c r="S625" s="25" t="s">
        <v>3456</v>
      </c>
      <c r="T625" s="23" t="s">
        <v>3456</v>
      </c>
      <c r="U625" s="25" t="s">
        <v>3456</v>
      </c>
      <c r="V625" s="25" t="s">
        <v>3456</v>
      </c>
      <c r="W625" s="25" t="s">
        <v>70</v>
      </c>
      <c r="X625" s="25" t="s">
        <v>3456</v>
      </c>
      <c r="Y625" s="25" t="s">
        <v>3456</v>
      </c>
      <c r="Z625" s="25" t="s">
        <v>3456</v>
      </c>
      <c r="AA625" s="25" t="s">
        <v>3456</v>
      </c>
      <c r="AB625" s="21" t="s">
        <v>0</v>
      </c>
      <c r="AC625" s="51"/>
    </row>
    <row r="626" spans="1:29" s="20" customFormat="1" ht="26.25" customHeight="1" x14ac:dyDescent="0.2">
      <c r="A626" s="19">
        <v>60573</v>
      </c>
      <c r="B626" s="20" t="s">
        <v>2824</v>
      </c>
      <c r="C626" s="20" t="s">
        <v>2825</v>
      </c>
      <c r="D626" s="20" t="s">
        <v>2826</v>
      </c>
      <c r="E626" s="25" t="s">
        <v>1233</v>
      </c>
      <c r="F626" s="25" t="s">
        <v>70</v>
      </c>
      <c r="G626" s="21">
        <v>37524</v>
      </c>
      <c r="H626" s="21"/>
      <c r="I626" s="22" t="s">
        <v>61</v>
      </c>
      <c r="J626" s="25" t="s">
        <v>70</v>
      </c>
      <c r="K626" s="27"/>
      <c r="L626" s="21"/>
      <c r="M626" s="33"/>
      <c r="N626" s="25" t="s">
        <v>70</v>
      </c>
      <c r="O626" s="25" t="s">
        <v>3456</v>
      </c>
      <c r="P626" s="25" t="s">
        <v>70</v>
      </c>
      <c r="Q626" s="25" t="s">
        <v>70</v>
      </c>
      <c r="R626" s="21" t="s">
        <v>3456</v>
      </c>
      <c r="S626" s="25" t="s">
        <v>3456</v>
      </c>
      <c r="T626" s="23" t="s">
        <v>3456</v>
      </c>
      <c r="U626" s="25" t="s">
        <v>3456</v>
      </c>
      <c r="V626" s="25" t="s">
        <v>3456</v>
      </c>
      <c r="W626" s="25" t="s">
        <v>70</v>
      </c>
      <c r="X626" s="25" t="s">
        <v>3456</v>
      </c>
      <c r="Y626" s="25" t="s">
        <v>3456</v>
      </c>
      <c r="Z626" s="25" t="s">
        <v>3456</v>
      </c>
      <c r="AA626" s="25" t="s">
        <v>3456</v>
      </c>
      <c r="AB626" s="21" t="s">
        <v>0</v>
      </c>
      <c r="AC626" s="51"/>
    </row>
    <row r="627" spans="1:29" s="20" customFormat="1" ht="26.25" customHeight="1" x14ac:dyDescent="0.2">
      <c r="A627" s="19">
        <v>79138</v>
      </c>
      <c r="B627" s="20" t="s">
        <v>1477</v>
      </c>
      <c r="C627" s="20" t="s">
        <v>1478</v>
      </c>
      <c r="D627" s="20" t="s">
        <v>1479</v>
      </c>
      <c r="E627" s="25" t="s">
        <v>559</v>
      </c>
      <c r="F627" s="25" t="s">
        <v>70</v>
      </c>
      <c r="G627" s="21">
        <v>43706</v>
      </c>
      <c r="H627" s="21"/>
      <c r="I627" s="22" t="s">
        <v>61</v>
      </c>
      <c r="J627" s="25" t="s">
        <v>70</v>
      </c>
      <c r="K627" s="27"/>
      <c r="L627" s="21"/>
      <c r="M627" s="33"/>
      <c r="N627" s="25" t="s">
        <v>3456</v>
      </c>
      <c r="O627" s="25" t="s">
        <v>3456</v>
      </c>
      <c r="P627" s="25" t="s">
        <v>70</v>
      </c>
      <c r="Q627" s="25" t="s">
        <v>70</v>
      </c>
      <c r="R627" s="21" t="s">
        <v>3456</v>
      </c>
      <c r="S627" s="25" t="s">
        <v>3456</v>
      </c>
      <c r="T627" s="23" t="s">
        <v>3456</v>
      </c>
      <c r="U627" s="25" t="s">
        <v>70</v>
      </c>
      <c r="V627" s="25" t="s">
        <v>70</v>
      </c>
      <c r="W627" s="25" t="s">
        <v>70</v>
      </c>
      <c r="X627" s="25" t="s">
        <v>3456</v>
      </c>
      <c r="Y627" s="25" t="s">
        <v>3456</v>
      </c>
      <c r="Z627" s="25" t="s">
        <v>3456</v>
      </c>
      <c r="AA627" s="25" t="s">
        <v>3456</v>
      </c>
      <c r="AB627" s="21" t="s">
        <v>3456</v>
      </c>
      <c r="AC627" s="51" t="s">
        <v>3456</v>
      </c>
    </row>
    <row r="628" spans="1:29" s="20" customFormat="1" ht="26.25" customHeight="1" x14ac:dyDescent="0.2">
      <c r="A628" s="19">
        <v>82172</v>
      </c>
      <c r="B628" s="20" t="s">
        <v>4462</v>
      </c>
      <c r="C628" s="20" t="s">
        <v>4463</v>
      </c>
      <c r="D628" s="20" t="s">
        <v>4464</v>
      </c>
      <c r="E628" s="25" t="s">
        <v>3987</v>
      </c>
      <c r="F628" s="25" t="s">
        <v>70</v>
      </c>
      <c r="G628" s="21">
        <v>44562</v>
      </c>
      <c r="H628" s="21"/>
      <c r="I628" s="22" t="s">
        <v>71</v>
      </c>
      <c r="J628" s="25" t="s">
        <v>3456</v>
      </c>
      <c r="K628" s="27" t="s">
        <v>4280</v>
      </c>
      <c r="L628" s="21" t="s">
        <v>3456</v>
      </c>
      <c r="M628" s="33"/>
      <c r="N628" s="25"/>
      <c r="O628" s="25"/>
      <c r="P628" s="25"/>
      <c r="Q628" s="25"/>
      <c r="R628" s="21"/>
      <c r="S628" s="25"/>
      <c r="T628" s="23"/>
      <c r="U628" s="25" t="s">
        <v>3456</v>
      </c>
      <c r="V628" s="25" t="s">
        <v>3456</v>
      </c>
      <c r="W628" s="25" t="s">
        <v>70</v>
      </c>
      <c r="X628" s="25" t="s">
        <v>3456</v>
      </c>
      <c r="Y628" s="25" t="s">
        <v>3456</v>
      </c>
      <c r="Z628" s="25" t="s">
        <v>3456</v>
      </c>
      <c r="AA628" s="25" t="s">
        <v>3456</v>
      </c>
      <c r="AB628" s="21" t="s">
        <v>3456</v>
      </c>
      <c r="AC628" s="51" t="s">
        <v>3456</v>
      </c>
    </row>
    <row r="629" spans="1:29" s="20" customFormat="1" ht="26.25" customHeight="1" x14ac:dyDescent="0.2">
      <c r="A629" s="19">
        <v>65532</v>
      </c>
      <c r="B629" s="20" t="s">
        <v>2429</v>
      </c>
      <c r="C629" s="20" t="s">
        <v>2430</v>
      </c>
      <c r="D629" s="20" t="s">
        <v>3589</v>
      </c>
      <c r="E629" s="25" t="s">
        <v>4141</v>
      </c>
      <c r="F629" s="25" t="s">
        <v>70</v>
      </c>
      <c r="G629" s="21">
        <v>41005</v>
      </c>
      <c r="H629" s="21"/>
      <c r="I629" s="22" t="s">
        <v>61</v>
      </c>
      <c r="J629" s="25" t="s">
        <v>70</v>
      </c>
      <c r="K629" s="27"/>
      <c r="L629" s="21"/>
      <c r="M629" s="33"/>
      <c r="N629" s="25" t="s">
        <v>70</v>
      </c>
      <c r="O629" s="25" t="s">
        <v>70</v>
      </c>
      <c r="P629" s="25" t="s">
        <v>70</v>
      </c>
      <c r="Q629" s="25" t="s">
        <v>70</v>
      </c>
      <c r="R629" s="21" t="s">
        <v>3456</v>
      </c>
      <c r="S629" s="25" t="s">
        <v>3456</v>
      </c>
      <c r="T629" s="23" t="s">
        <v>3456</v>
      </c>
      <c r="U629" s="25" t="s">
        <v>3456</v>
      </c>
      <c r="V629" s="25" t="s">
        <v>70</v>
      </c>
      <c r="W629" s="25" t="s">
        <v>70</v>
      </c>
      <c r="X629" s="25" t="s">
        <v>3456</v>
      </c>
      <c r="Y629" s="25" t="s">
        <v>3456</v>
      </c>
      <c r="Z629" s="25" t="s">
        <v>3456</v>
      </c>
      <c r="AA629" s="25" t="s">
        <v>3456</v>
      </c>
      <c r="AB629" s="21" t="s">
        <v>3456</v>
      </c>
      <c r="AC629" s="51" t="s">
        <v>3456</v>
      </c>
    </row>
    <row r="630" spans="1:29" s="20" customFormat="1" ht="26.25" customHeight="1" x14ac:dyDescent="0.2">
      <c r="A630" s="19">
        <v>63521</v>
      </c>
      <c r="B630" s="20" t="s">
        <v>2251</v>
      </c>
      <c r="C630" s="20" t="s">
        <v>2252</v>
      </c>
      <c r="D630" s="20" t="s">
        <v>3980</v>
      </c>
      <c r="E630" s="25" t="s">
        <v>1164</v>
      </c>
      <c r="F630" s="25" t="s">
        <v>1163</v>
      </c>
      <c r="G630" s="21">
        <v>39539</v>
      </c>
      <c r="H630" s="21">
        <v>45291</v>
      </c>
      <c r="I630" s="22" t="s">
        <v>71</v>
      </c>
      <c r="J630" s="25" t="s">
        <v>3456</v>
      </c>
      <c r="K630" s="27"/>
      <c r="L630" s="21"/>
      <c r="M630" s="33"/>
      <c r="N630" s="25"/>
      <c r="O630" s="25"/>
      <c r="P630" s="25"/>
      <c r="Q630" s="25"/>
      <c r="R630" s="21"/>
      <c r="S630" s="25"/>
      <c r="T630" s="23"/>
      <c r="U630" s="25" t="s">
        <v>3456</v>
      </c>
      <c r="V630" s="25" t="s">
        <v>3456</v>
      </c>
      <c r="W630" s="25" t="s">
        <v>70</v>
      </c>
      <c r="X630" s="25" t="s">
        <v>3456</v>
      </c>
      <c r="Y630" s="25" t="s">
        <v>3456</v>
      </c>
      <c r="Z630" s="25" t="s">
        <v>3456</v>
      </c>
      <c r="AA630" s="25" t="s">
        <v>3456</v>
      </c>
      <c r="AB630" s="21" t="s">
        <v>3456</v>
      </c>
      <c r="AC630" s="51" t="s">
        <v>3456</v>
      </c>
    </row>
    <row r="631" spans="1:29" s="20" customFormat="1" ht="26.25" customHeight="1" x14ac:dyDescent="0.2">
      <c r="A631" s="19">
        <v>64835</v>
      </c>
      <c r="B631" s="20" t="s">
        <v>1222</v>
      </c>
      <c r="C631" s="20" t="s">
        <v>4207</v>
      </c>
      <c r="D631" s="20" t="s">
        <v>1224</v>
      </c>
      <c r="E631" s="25" t="s">
        <v>3519</v>
      </c>
      <c r="F631" s="25" t="s">
        <v>70</v>
      </c>
      <c r="G631" s="21">
        <v>40344</v>
      </c>
      <c r="H631" s="21"/>
      <c r="I631" s="22" t="s">
        <v>61</v>
      </c>
      <c r="J631" s="25" t="s">
        <v>70</v>
      </c>
      <c r="K631" s="27"/>
      <c r="L631" s="21"/>
      <c r="M631" s="33"/>
      <c r="N631" s="25" t="s">
        <v>70</v>
      </c>
      <c r="O631" s="25" t="s">
        <v>70</v>
      </c>
      <c r="P631" s="25" t="s">
        <v>70</v>
      </c>
      <c r="Q631" s="25" t="s">
        <v>70</v>
      </c>
      <c r="R631" s="21" t="s">
        <v>3456</v>
      </c>
      <c r="S631" s="25" t="s">
        <v>3456</v>
      </c>
      <c r="T631" s="23" t="s">
        <v>3456</v>
      </c>
      <c r="U631" s="25" t="s">
        <v>3456</v>
      </c>
      <c r="V631" s="25" t="s">
        <v>3456</v>
      </c>
      <c r="W631" s="25" t="s">
        <v>70</v>
      </c>
      <c r="X631" s="25" t="s">
        <v>3456</v>
      </c>
      <c r="Y631" s="25" t="s">
        <v>3456</v>
      </c>
      <c r="Z631" s="25" t="s">
        <v>3456</v>
      </c>
      <c r="AA631" s="25" t="s">
        <v>3456</v>
      </c>
      <c r="AB631" s="21" t="s">
        <v>0</v>
      </c>
      <c r="AC631" s="51" t="s">
        <v>3456</v>
      </c>
    </row>
    <row r="632" spans="1:29" s="20" customFormat="1" ht="26.25" customHeight="1" x14ac:dyDescent="0.2">
      <c r="A632" s="19">
        <v>67138</v>
      </c>
      <c r="B632" s="20" t="s">
        <v>3429</v>
      </c>
      <c r="C632" s="20" t="s">
        <v>3430</v>
      </c>
      <c r="D632" s="20" t="s">
        <v>3972</v>
      </c>
      <c r="E632" s="25" t="s">
        <v>722</v>
      </c>
      <c r="F632" s="25" t="s">
        <v>70</v>
      </c>
      <c r="G632" s="21">
        <v>42261</v>
      </c>
      <c r="H632" s="21"/>
      <c r="I632" s="22" t="s">
        <v>61</v>
      </c>
      <c r="J632" s="25" t="s">
        <v>70</v>
      </c>
      <c r="K632" s="27"/>
      <c r="L632" s="21"/>
      <c r="M632" s="33"/>
      <c r="N632" s="25" t="s">
        <v>3456</v>
      </c>
      <c r="O632" s="25" t="s">
        <v>70</v>
      </c>
      <c r="P632" s="25" t="s">
        <v>70</v>
      </c>
      <c r="Q632" s="25" t="s">
        <v>70</v>
      </c>
      <c r="R632" s="21" t="s">
        <v>3456</v>
      </c>
      <c r="S632" s="25" t="s">
        <v>3456</v>
      </c>
      <c r="T632" s="23" t="s">
        <v>3456</v>
      </c>
      <c r="U632" s="25" t="s">
        <v>70</v>
      </c>
      <c r="V632" s="25" t="s">
        <v>70</v>
      </c>
      <c r="W632" s="25" t="s">
        <v>70</v>
      </c>
      <c r="X632" s="25" t="s">
        <v>3456</v>
      </c>
      <c r="Y632" s="25" t="s">
        <v>3456</v>
      </c>
      <c r="Z632" s="25" t="s">
        <v>3456</v>
      </c>
      <c r="AA632" s="25" t="s">
        <v>3456</v>
      </c>
      <c r="AB632" s="21" t="s">
        <v>3456</v>
      </c>
      <c r="AC632" s="51" t="s">
        <v>3456</v>
      </c>
    </row>
    <row r="633" spans="1:29" s="20" customFormat="1" ht="26.25" customHeight="1" x14ac:dyDescent="0.2">
      <c r="A633" s="19">
        <v>81290</v>
      </c>
      <c r="B633" s="20" t="s">
        <v>4423</v>
      </c>
      <c r="C633" s="20" t="s">
        <v>4424</v>
      </c>
      <c r="D633" s="20" t="s">
        <v>2608</v>
      </c>
      <c r="E633" s="25" t="s">
        <v>277</v>
      </c>
      <c r="F633" s="25" t="s">
        <v>70</v>
      </c>
      <c r="G633" s="21">
        <v>45001</v>
      </c>
      <c r="H633" s="21"/>
      <c r="I633" s="22" t="s">
        <v>61</v>
      </c>
      <c r="J633" s="25" t="s">
        <v>3456</v>
      </c>
      <c r="K633" s="27"/>
      <c r="L633" s="21"/>
      <c r="M633" s="33"/>
      <c r="N633" s="25" t="s">
        <v>3456</v>
      </c>
      <c r="O633" s="25" t="s">
        <v>3456</v>
      </c>
      <c r="P633" s="25" t="s">
        <v>3456</v>
      </c>
      <c r="Q633" s="25" t="s">
        <v>70</v>
      </c>
      <c r="R633" s="21" t="s">
        <v>3456</v>
      </c>
      <c r="S633" s="25" t="s">
        <v>3456</v>
      </c>
      <c r="T633" s="23" t="s">
        <v>3456</v>
      </c>
      <c r="U633" s="25" t="s">
        <v>3456</v>
      </c>
      <c r="V633" s="25" t="s">
        <v>3456</v>
      </c>
      <c r="W633" s="25" t="s">
        <v>3456</v>
      </c>
      <c r="X633" s="25" t="s">
        <v>3456</v>
      </c>
      <c r="Y633" s="25" t="s">
        <v>3456</v>
      </c>
      <c r="Z633" s="25" t="s">
        <v>3456</v>
      </c>
      <c r="AA633" s="25" t="s">
        <v>3456</v>
      </c>
      <c r="AB633" s="21" t="s">
        <v>3456</v>
      </c>
      <c r="AC633" s="51" t="s">
        <v>3456</v>
      </c>
    </row>
    <row r="634" spans="1:29" s="20" customFormat="1" ht="26.25" customHeight="1" x14ac:dyDescent="0.2">
      <c r="A634" s="19">
        <v>78346</v>
      </c>
      <c r="B634" s="20" t="s">
        <v>2666</v>
      </c>
      <c r="C634" s="20" t="s">
        <v>2667</v>
      </c>
      <c r="D634" s="20" t="s">
        <v>2668</v>
      </c>
      <c r="E634" s="25" t="s">
        <v>1626</v>
      </c>
      <c r="F634" s="25" t="s">
        <v>70</v>
      </c>
      <c r="G634" s="21">
        <v>44179</v>
      </c>
      <c r="H634" s="21"/>
      <c r="I634" s="22" t="s">
        <v>61</v>
      </c>
      <c r="J634" s="25" t="s">
        <v>70</v>
      </c>
      <c r="K634" s="27"/>
      <c r="L634" s="21"/>
      <c r="M634" s="33"/>
      <c r="N634" s="25" t="s">
        <v>3456</v>
      </c>
      <c r="O634" s="25" t="s">
        <v>70</v>
      </c>
      <c r="P634" s="25" t="s">
        <v>70</v>
      </c>
      <c r="Q634" s="25" t="s">
        <v>70</v>
      </c>
      <c r="R634" s="21" t="s">
        <v>3456</v>
      </c>
      <c r="S634" s="25" t="s">
        <v>3456</v>
      </c>
      <c r="T634" s="23" t="s">
        <v>3456</v>
      </c>
      <c r="U634" s="25" t="s">
        <v>3456</v>
      </c>
      <c r="V634" s="25" t="s">
        <v>3456</v>
      </c>
      <c r="W634" s="25" t="s">
        <v>70</v>
      </c>
      <c r="X634" s="25" t="s">
        <v>3456</v>
      </c>
      <c r="Y634" s="25" t="s">
        <v>3456</v>
      </c>
      <c r="Z634" s="25" t="s">
        <v>3456</v>
      </c>
      <c r="AA634" s="25" t="s">
        <v>3456</v>
      </c>
      <c r="AB634" s="21" t="s">
        <v>3456</v>
      </c>
      <c r="AC634" s="51" t="s">
        <v>3456</v>
      </c>
    </row>
    <row r="635" spans="1:29" s="20" customFormat="1" ht="26.25" customHeight="1" x14ac:dyDescent="0.2">
      <c r="A635" s="19">
        <v>78796</v>
      </c>
      <c r="B635" s="20" t="s">
        <v>1831</v>
      </c>
      <c r="C635" s="20" t="s">
        <v>1832</v>
      </c>
      <c r="D635" s="20" t="s">
        <v>1094</v>
      </c>
      <c r="E635" s="25" t="s">
        <v>3501</v>
      </c>
      <c r="F635" s="25" t="s">
        <v>70</v>
      </c>
      <c r="G635" s="21">
        <v>43686</v>
      </c>
      <c r="H635" s="21"/>
      <c r="I635" s="22" t="s">
        <v>61</v>
      </c>
      <c r="J635" s="25" t="s">
        <v>70</v>
      </c>
      <c r="K635" s="27"/>
      <c r="L635" s="21"/>
      <c r="M635" s="33"/>
      <c r="N635" s="25" t="s">
        <v>3456</v>
      </c>
      <c r="O635" s="25" t="s">
        <v>70</v>
      </c>
      <c r="P635" s="25" t="s">
        <v>70</v>
      </c>
      <c r="Q635" s="25" t="s">
        <v>70</v>
      </c>
      <c r="R635" s="21" t="s">
        <v>3456</v>
      </c>
      <c r="S635" s="25" t="s">
        <v>3456</v>
      </c>
      <c r="T635" s="23" t="s">
        <v>3456</v>
      </c>
      <c r="U635" s="25" t="s">
        <v>70</v>
      </c>
      <c r="V635" s="25" t="s">
        <v>70</v>
      </c>
      <c r="W635" s="25" t="s">
        <v>70</v>
      </c>
      <c r="X635" s="25" t="s">
        <v>3456</v>
      </c>
      <c r="Y635" s="25" t="s">
        <v>3456</v>
      </c>
      <c r="Z635" s="25" t="s">
        <v>3456</v>
      </c>
      <c r="AA635" s="25" t="s">
        <v>3456</v>
      </c>
      <c r="AB635" s="21" t="s">
        <v>3456</v>
      </c>
      <c r="AC635" s="51" t="s">
        <v>3456</v>
      </c>
    </row>
    <row r="636" spans="1:29" s="20" customFormat="1" ht="26.25" customHeight="1" x14ac:dyDescent="0.2">
      <c r="A636" s="19">
        <v>62731</v>
      </c>
      <c r="B636" s="20" t="s">
        <v>1092</v>
      </c>
      <c r="C636" s="20" t="s">
        <v>1093</v>
      </c>
      <c r="D636" s="20" t="s">
        <v>1094</v>
      </c>
      <c r="E636" s="25" t="s">
        <v>3501</v>
      </c>
      <c r="F636" s="25" t="s">
        <v>70</v>
      </c>
      <c r="G636" s="21">
        <v>39030</v>
      </c>
      <c r="H636" s="21">
        <v>45064</v>
      </c>
      <c r="I636" s="22" t="s">
        <v>71</v>
      </c>
      <c r="J636" s="25" t="s">
        <v>3456</v>
      </c>
      <c r="K636" s="27"/>
      <c r="L636" s="21"/>
      <c r="M636" s="33"/>
      <c r="N636" s="25"/>
      <c r="O636" s="25"/>
      <c r="P636" s="25"/>
      <c r="Q636" s="25"/>
      <c r="R636" s="21"/>
      <c r="S636" s="25"/>
      <c r="T636" s="23"/>
      <c r="U636" s="25" t="s">
        <v>3456</v>
      </c>
      <c r="V636" s="25" t="s">
        <v>3456</v>
      </c>
      <c r="W636" s="25" t="s">
        <v>70</v>
      </c>
      <c r="X636" s="25" t="s">
        <v>3456</v>
      </c>
      <c r="Y636" s="25" t="s">
        <v>3456</v>
      </c>
      <c r="Z636" s="25" t="s">
        <v>3456</v>
      </c>
      <c r="AA636" s="25" t="s">
        <v>3456</v>
      </c>
      <c r="AB636" s="21" t="s">
        <v>0</v>
      </c>
      <c r="AC636" s="51" t="s">
        <v>3456</v>
      </c>
    </row>
    <row r="637" spans="1:29" s="20" customFormat="1" ht="26.25" customHeight="1" x14ac:dyDescent="0.2">
      <c r="A637" s="19">
        <v>79764</v>
      </c>
      <c r="B637" s="20" t="s">
        <v>4050</v>
      </c>
      <c r="C637" s="20" t="s">
        <v>4049</v>
      </c>
      <c r="D637" s="20" t="s">
        <v>1788</v>
      </c>
      <c r="E637" s="25" t="s">
        <v>1275</v>
      </c>
      <c r="F637" s="25" t="s">
        <v>70</v>
      </c>
      <c r="G637" s="21">
        <v>44635</v>
      </c>
      <c r="H637" s="21"/>
      <c r="I637" s="22" t="s">
        <v>71</v>
      </c>
      <c r="J637" s="25" t="s">
        <v>3456</v>
      </c>
      <c r="K637" s="27" t="s">
        <v>4280</v>
      </c>
      <c r="L637" s="21" t="s">
        <v>3456</v>
      </c>
      <c r="M637" s="33"/>
      <c r="N637" s="25"/>
      <c r="O637" s="25"/>
      <c r="P637" s="25"/>
      <c r="Q637" s="25"/>
      <c r="R637" s="21"/>
      <c r="S637" s="25"/>
      <c r="T637" s="23"/>
      <c r="U637" s="25" t="s">
        <v>3456</v>
      </c>
      <c r="V637" s="25" t="s">
        <v>3456</v>
      </c>
      <c r="W637" s="25" t="s">
        <v>70</v>
      </c>
      <c r="X637" s="25" t="s">
        <v>3456</v>
      </c>
      <c r="Y637" s="25" t="s">
        <v>3456</v>
      </c>
      <c r="Z637" s="25" t="s">
        <v>3456</v>
      </c>
      <c r="AA637" s="25" t="s">
        <v>3456</v>
      </c>
      <c r="AB637" s="21" t="s">
        <v>3456</v>
      </c>
      <c r="AC637" s="51" t="s">
        <v>3456</v>
      </c>
    </row>
    <row r="638" spans="1:29" s="20" customFormat="1" ht="26.25" customHeight="1" x14ac:dyDescent="0.2">
      <c r="A638" s="19">
        <v>79576</v>
      </c>
      <c r="B638" s="20" t="s">
        <v>1848</v>
      </c>
      <c r="C638" s="20" t="s">
        <v>1849</v>
      </c>
      <c r="D638" s="20" t="s">
        <v>1788</v>
      </c>
      <c r="E638" s="25" t="s">
        <v>1275</v>
      </c>
      <c r="F638" s="25" t="s">
        <v>70</v>
      </c>
      <c r="G638" s="21">
        <v>44020</v>
      </c>
      <c r="H638" s="21"/>
      <c r="I638" s="22" t="s">
        <v>61</v>
      </c>
      <c r="J638" s="25" t="s">
        <v>70</v>
      </c>
      <c r="K638" s="27"/>
      <c r="L638" s="21"/>
      <c r="M638" s="33"/>
      <c r="N638" s="25" t="s">
        <v>3456</v>
      </c>
      <c r="O638" s="25" t="s">
        <v>3456</v>
      </c>
      <c r="P638" s="25" t="s">
        <v>70</v>
      </c>
      <c r="Q638" s="25" t="s">
        <v>70</v>
      </c>
      <c r="R638" s="21" t="s">
        <v>3456</v>
      </c>
      <c r="S638" s="25" t="s">
        <v>3456</v>
      </c>
      <c r="T638" s="23" t="s">
        <v>3456</v>
      </c>
      <c r="U638" s="25" t="s">
        <v>3456</v>
      </c>
      <c r="V638" s="25" t="s">
        <v>3456</v>
      </c>
      <c r="W638" s="25" t="s">
        <v>70</v>
      </c>
      <c r="X638" s="25" t="s">
        <v>3456</v>
      </c>
      <c r="Y638" s="25" t="s">
        <v>3456</v>
      </c>
      <c r="Z638" s="25" t="s">
        <v>3456</v>
      </c>
      <c r="AA638" s="25" t="s">
        <v>3456</v>
      </c>
      <c r="AB638" s="21" t="s">
        <v>3456</v>
      </c>
      <c r="AC638" s="51" t="s">
        <v>3456</v>
      </c>
    </row>
    <row r="639" spans="1:29" s="20" customFormat="1" ht="26.25" customHeight="1" x14ac:dyDescent="0.2">
      <c r="A639" s="19">
        <v>67635</v>
      </c>
      <c r="B639" s="20" t="s">
        <v>1786</v>
      </c>
      <c r="C639" s="20" t="s">
        <v>1787</v>
      </c>
      <c r="D639" s="20" t="s">
        <v>1788</v>
      </c>
      <c r="E639" s="25" t="s">
        <v>1275</v>
      </c>
      <c r="F639" s="25" t="s">
        <v>70</v>
      </c>
      <c r="G639" s="21">
        <v>42733</v>
      </c>
      <c r="H639" s="21"/>
      <c r="I639" s="22" t="s">
        <v>61</v>
      </c>
      <c r="J639" s="25" t="s">
        <v>70</v>
      </c>
      <c r="K639" s="27"/>
      <c r="L639" s="21"/>
      <c r="M639" s="33"/>
      <c r="N639" s="25" t="s">
        <v>3456</v>
      </c>
      <c r="O639" s="25" t="s">
        <v>3456</v>
      </c>
      <c r="P639" s="25" t="s">
        <v>70</v>
      </c>
      <c r="Q639" s="25" t="s">
        <v>70</v>
      </c>
      <c r="R639" s="21" t="s">
        <v>3456</v>
      </c>
      <c r="S639" s="25" t="s">
        <v>3456</v>
      </c>
      <c r="T639" s="23" t="s">
        <v>3456</v>
      </c>
      <c r="U639" s="25" t="s">
        <v>3456</v>
      </c>
      <c r="V639" s="25" t="s">
        <v>70</v>
      </c>
      <c r="W639" s="25" t="s">
        <v>70</v>
      </c>
      <c r="X639" s="25" t="s">
        <v>3456</v>
      </c>
      <c r="Y639" s="25" t="s">
        <v>3456</v>
      </c>
      <c r="Z639" s="25" t="s">
        <v>3456</v>
      </c>
      <c r="AA639" s="25" t="s">
        <v>3456</v>
      </c>
      <c r="AB639" s="21" t="s">
        <v>3456</v>
      </c>
      <c r="AC639" s="51" t="s">
        <v>3456</v>
      </c>
    </row>
    <row r="640" spans="1:29" s="20" customFormat="1" ht="26.25" customHeight="1" x14ac:dyDescent="0.2">
      <c r="A640" s="19">
        <v>79959</v>
      </c>
      <c r="B640" s="20" t="s">
        <v>4161</v>
      </c>
      <c r="C640" s="20" t="s">
        <v>4160</v>
      </c>
      <c r="D640" s="20" t="s">
        <v>1788</v>
      </c>
      <c r="E640" s="25" t="s">
        <v>1275</v>
      </c>
      <c r="F640" s="25" t="s">
        <v>70</v>
      </c>
      <c r="G640" s="21">
        <v>44799</v>
      </c>
      <c r="H640" s="21"/>
      <c r="I640" s="22" t="s">
        <v>61</v>
      </c>
      <c r="J640" s="25" t="s">
        <v>3456</v>
      </c>
      <c r="K640" s="27"/>
      <c r="L640" s="21"/>
      <c r="M640" s="33"/>
      <c r="N640" s="25" t="s">
        <v>3456</v>
      </c>
      <c r="O640" s="25" t="s">
        <v>3456</v>
      </c>
      <c r="P640" s="25" t="s">
        <v>3456</v>
      </c>
      <c r="Q640" s="25" t="s">
        <v>70</v>
      </c>
      <c r="R640" s="21" t="s">
        <v>3456</v>
      </c>
      <c r="S640" s="25" t="s">
        <v>3456</v>
      </c>
      <c r="T640" s="23" t="s">
        <v>3456</v>
      </c>
      <c r="U640" s="25" t="s">
        <v>3456</v>
      </c>
      <c r="V640" s="25" t="s">
        <v>3456</v>
      </c>
      <c r="W640" s="25" t="s">
        <v>70</v>
      </c>
      <c r="X640" s="25" t="s">
        <v>3456</v>
      </c>
      <c r="Y640" s="25" t="s">
        <v>3456</v>
      </c>
      <c r="Z640" s="25" t="s">
        <v>3456</v>
      </c>
      <c r="AA640" s="25" t="s">
        <v>3456</v>
      </c>
      <c r="AB640" s="21" t="s">
        <v>3456</v>
      </c>
      <c r="AC640" s="51" t="s">
        <v>3456</v>
      </c>
    </row>
    <row r="641" spans="1:29" s="20" customFormat="1" ht="26.25" customHeight="1" x14ac:dyDescent="0.2">
      <c r="A641" s="19">
        <v>79030</v>
      </c>
      <c r="B641" s="20" t="s">
        <v>1835</v>
      </c>
      <c r="C641" s="20" t="s">
        <v>1836</v>
      </c>
      <c r="D641" s="20" t="s">
        <v>1788</v>
      </c>
      <c r="E641" s="25" t="s">
        <v>1275</v>
      </c>
      <c r="F641" s="25" t="s">
        <v>70</v>
      </c>
      <c r="G641" s="21">
        <v>43706</v>
      </c>
      <c r="H641" s="21"/>
      <c r="I641" s="22" t="s">
        <v>61</v>
      </c>
      <c r="J641" s="25" t="s">
        <v>70</v>
      </c>
      <c r="K641" s="27"/>
      <c r="L641" s="21"/>
      <c r="M641" s="33"/>
      <c r="N641" s="25" t="s">
        <v>3456</v>
      </c>
      <c r="O641" s="25" t="s">
        <v>3456</v>
      </c>
      <c r="P641" s="25" t="s">
        <v>70</v>
      </c>
      <c r="Q641" s="25" t="s">
        <v>70</v>
      </c>
      <c r="R641" s="21" t="s">
        <v>3456</v>
      </c>
      <c r="S641" s="25" t="s">
        <v>3456</v>
      </c>
      <c r="T641" s="23" t="s">
        <v>3456</v>
      </c>
      <c r="U641" s="25" t="s">
        <v>3456</v>
      </c>
      <c r="V641" s="25" t="s">
        <v>70</v>
      </c>
      <c r="W641" s="25" t="s">
        <v>70</v>
      </c>
      <c r="X641" s="25" t="s">
        <v>3456</v>
      </c>
      <c r="Y641" s="25" t="s">
        <v>3456</v>
      </c>
      <c r="Z641" s="25" t="s">
        <v>3456</v>
      </c>
      <c r="AA641" s="25" t="s">
        <v>3456</v>
      </c>
      <c r="AB641" s="21" t="s">
        <v>3456</v>
      </c>
      <c r="AC641" s="51" t="s">
        <v>3456</v>
      </c>
    </row>
    <row r="642" spans="1:29" s="20" customFormat="1" ht="26.25" customHeight="1" x14ac:dyDescent="0.2">
      <c r="A642" s="19">
        <v>80198</v>
      </c>
      <c r="B642" s="20" t="s">
        <v>3662</v>
      </c>
      <c r="C642" s="20" t="s">
        <v>3661</v>
      </c>
      <c r="D642" s="20" t="s">
        <v>512</v>
      </c>
      <c r="E642" s="25" t="s">
        <v>160</v>
      </c>
      <c r="F642" s="25" t="s">
        <v>70</v>
      </c>
      <c r="G642" s="21">
        <v>44498</v>
      </c>
      <c r="H642" s="21"/>
      <c r="I642" s="22" t="s">
        <v>61</v>
      </c>
      <c r="J642" s="25" t="s">
        <v>3456</v>
      </c>
      <c r="K642" s="27"/>
      <c r="L642" s="21"/>
      <c r="M642" s="33"/>
      <c r="N642" s="25" t="s">
        <v>3456</v>
      </c>
      <c r="O642" s="25" t="s">
        <v>3456</v>
      </c>
      <c r="P642" s="25" t="s">
        <v>3456</v>
      </c>
      <c r="Q642" s="25" t="s">
        <v>70</v>
      </c>
      <c r="R642" s="21" t="s">
        <v>3456</v>
      </c>
      <c r="S642" s="25" t="s">
        <v>3456</v>
      </c>
      <c r="T642" s="23" t="s">
        <v>3456</v>
      </c>
      <c r="U642" s="25" t="s">
        <v>3456</v>
      </c>
      <c r="V642" s="25" t="s">
        <v>3456</v>
      </c>
      <c r="W642" s="25" t="s">
        <v>70</v>
      </c>
      <c r="X642" s="25" t="s">
        <v>3456</v>
      </c>
      <c r="Y642" s="25" t="s">
        <v>3456</v>
      </c>
      <c r="Z642" s="25" t="s">
        <v>3456</v>
      </c>
      <c r="AA642" s="25" t="s">
        <v>3456</v>
      </c>
      <c r="AB642" s="21" t="s">
        <v>3456</v>
      </c>
      <c r="AC642" s="51" t="s">
        <v>3456</v>
      </c>
    </row>
    <row r="643" spans="1:29" s="20" customFormat="1" ht="26.25" customHeight="1" x14ac:dyDescent="0.2">
      <c r="A643" s="19">
        <v>80190</v>
      </c>
      <c r="B643" s="20" t="s">
        <v>4088</v>
      </c>
      <c r="C643" s="20" t="s">
        <v>4087</v>
      </c>
      <c r="D643" s="20" t="s">
        <v>1629</v>
      </c>
      <c r="E643" s="25" t="s">
        <v>1630</v>
      </c>
      <c r="F643" s="25" t="s">
        <v>70</v>
      </c>
      <c r="G643" s="21">
        <v>44641</v>
      </c>
      <c r="H643" s="21"/>
      <c r="I643" s="22" t="s">
        <v>61</v>
      </c>
      <c r="J643" s="25" t="s">
        <v>3456</v>
      </c>
      <c r="K643" s="27"/>
      <c r="L643" s="21"/>
      <c r="M643" s="33"/>
      <c r="N643" s="25" t="s">
        <v>3456</v>
      </c>
      <c r="O643" s="25" t="s">
        <v>3456</v>
      </c>
      <c r="P643" s="25" t="s">
        <v>3456</v>
      </c>
      <c r="Q643" s="25" t="s">
        <v>70</v>
      </c>
      <c r="R643" s="21" t="s">
        <v>3456</v>
      </c>
      <c r="S643" s="25" t="s">
        <v>3456</v>
      </c>
      <c r="T643" s="23" t="s">
        <v>3456</v>
      </c>
      <c r="U643" s="25" t="s">
        <v>3456</v>
      </c>
      <c r="V643" s="25" t="s">
        <v>3456</v>
      </c>
      <c r="W643" s="25" t="s">
        <v>70</v>
      </c>
      <c r="X643" s="25" t="s">
        <v>3456</v>
      </c>
      <c r="Y643" s="25" t="s">
        <v>3456</v>
      </c>
      <c r="Z643" s="25" t="s">
        <v>3456</v>
      </c>
      <c r="AA643" s="25" t="s">
        <v>3456</v>
      </c>
      <c r="AB643" s="21" t="s">
        <v>3456</v>
      </c>
      <c r="AC643" s="51" t="s">
        <v>3456</v>
      </c>
    </row>
    <row r="644" spans="1:29" s="20" customFormat="1" ht="26.25" customHeight="1" x14ac:dyDescent="0.2">
      <c r="A644" s="19">
        <v>79721</v>
      </c>
      <c r="B644" s="20" t="s">
        <v>2755</v>
      </c>
      <c r="C644" s="20" t="s">
        <v>2756</v>
      </c>
      <c r="D644" s="20" t="s">
        <v>904</v>
      </c>
      <c r="E644" s="25" t="s">
        <v>132</v>
      </c>
      <c r="F644" s="25" t="s">
        <v>70</v>
      </c>
      <c r="G644" s="21">
        <v>44056</v>
      </c>
      <c r="H644" s="21"/>
      <c r="I644" s="22" t="s">
        <v>61</v>
      </c>
      <c r="J644" s="25" t="s">
        <v>70</v>
      </c>
      <c r="K644" s="27"/>
      <c r="L644" s="21"/>
      <c r="M644" s="33"/>
      <c r="N644" s="25" t="s">
        <v>3456</v>
      </c>
      <c r="O644" s="25" t="s">
        <v>70</v>
      </c>
      <c r="P644" s="25" t="s">
        <v>70</v>
      </c>
      <c r="Q644" s="25" t="s">
        <v>70</v>
      </c>
      <c r="R644" s="21" t="s">
        <v>3456</v>
      </c>
      <c r="S644" s="25" t="s">
        <v>3456</v>
      </c>
      <c r="T644" s="23" t="s">
        <v>3456</v>
      </c>
      <c r="U644" s="25" t="s">
        <v>3456</v>
      </c>
      <c r="V644" s="25" t="s">
        <v>3456</v>
      </c>
      <c r="W644" s="25" t="s">
        <v>70</v>
      </c>
      <c r="X644" s="25" t="s">
        <v>3456</v>
      </c>
      <c r="Y644" s="25" t="s">
        <v>3456</v>
      </c>
      <c r="Z644" s="25" t="s">
        <v>3456</v>
      </c>
      <c r="AA644" s="25" t="s">
        <v>3456</v>
      </c>
      <c r="AB644" s="21" t="s">
        <v>3456</v>
      </c>
      <c r="AC644" s="51" t="s">
        <v>3456</v>
      </c>
    </row>
    <row r="645" spans="1:29" s="20" customFormat="1" ht="26.25" customHeight="1" x14ac:dyDescent="0.2">
      <c r="A645" s="19">
        <v>80191</v>
      </c>
      <c r="B645" s="20" t="s">
        <v>4086</v>
      </c>
      <c r="C645" s="20" t="s">
        <v>4085</v>
      </c>
      <c r="D645" s="20" t="s">
        <v>1629</v>
      </c>
      <c r="E645" s="25" t="s">
        <v>1630</v>
      </c>
      <c r="F645" s="25" t="s">
        <v>70</v>
      </c>
      <c r="G645" s="21">
        <v>44641</v>
      </c>
      <c r="H645" s="21"/>
      <c r="I645" s="22" t="s">
        <v>71</v>
      </c>
      <c r="J645" s="25" t="s">
        <v>3456</v>
      </c>
      <c r="K645" s="27" t="s">
        <v>4280</v>
      </c>
      <c r="L645" s="21" t="s">
        <v>3456</v>
      </c>
      <c r="M645" s="33"/>
      <c r="N645" s="25"/>
      <c r="O645" s="25"/>
      <c r="P645" s="25"/>
      <c r="Q645" s="25"/>
      <c r="R645" s="21"/>
      <c r="S645" s="25"/>
      <c r="T645" s="23"/>
      <c r="U645" s="25" t="s">
        <v>3456</v>
      </c>
      <c r="V645" s="25" t="s">
        <v>3456</v>
      </c>
      <c r="W645" s="25" t="s">
        <v>70</v>
      </c>
      <c r="X645" s="25" t="s">
        <v>3456</v>
      </c>
      <c r="Y645" s="25" t="s">
        <v>3456</v>
      </c>
      <c r="Z645" s="25" t="s">
        <v>3456</v>
      </c>
      <c r="AA645" s="25" t="s">
        <v>3456</v>
      </c>
      <c r="AB645" s="21" t="s">
        <v>3456</v>
      </c>
      <c r="AC645" s="51" t="s">
        <v>3456</v>
      </c>
    </row>
    <row r="646" spans="1:29" s="20" customFormat="1" ht="26.25" customHeight="1" x14ac:dyDescent="0.2">
      <c r="A646" s="19">
        <v>79728</v>
      </c>
      <c r="B646" s="20" t="s">
        <v>3603</v>
      </c>
      <c r="C646" s="20" t="s">
        <v>3602</v>
      </c>
      <c r="D646" s="20" t="s">
        <v>3601</v>
      </c>
      <c r="E646" s="25" t="s">
        <v>682</v>
      </c>
      <c r="F646" s="25" t="s">
        <v>70</v>
      </c>
      <c r="G646" s="21">
        <v>44369</v>
      </c>
      <c r="H646" s="21"/>
      <c r="I646" s="22" t="s">
        <v>61</v>
      </c>
      <c r="J646" s="25" t="s">
        <v>3456</v>
      </c>
      <c r="K646" s="27"/>
      <c r="L646" s="21"/>
      <c r="M646" s="33"/>
      <c r="N646" s="25" t="s">
        <v>3456</v>
      </c>
      <c r="O646" s="25" t="s">
        <v>3456</v>
      </c>
      <c r="P646" s="25" t="s">
        <v>3456</v>
      </c>
      <c r="Q646" s="25" t="s">
        <v>70</v>
      </c>
      <c r="R646" s="21" t="s">
        <v>3456</v>
      </c>
      <c r="S646" s="25" t="s">
        <v>3456</v>
      </c>
      <c r="T646" s="23" t="s">
        <v>3456</v>
      </c>
      <c r="U646" s="25" t="s">
        <v>3456</v>
      </c>
      <c r="V646" s="25" t="s">
        <v>3456</v>
      </c>
      <c r="W646" s="25" t="s">
        <v>70</v>
      </c>
      <c r="X646" s="25" t="s">
        <v>3456</v>
      </c>
      <c r="Y646" s="25" t="s">
        <v>3456</v>
      </c>
      <c r="Z646" s="25" t="s">
        <v>3456</v>
      </c>
      <c r="AA646" s="25" t="s">
        <v>3456</v>
      </c>
      <c r="AB646" s="21" t="s">
        <v>3456</v>
      </c>
      <c r="AC646" s="51" t="s">
        <v>3456</v>
      </c>
    </row>
    <row r="647" spans="1:29" s="20" customFormat="1" ht="26.25" customHeight="1" x14ac:dyDescent="0.2">
      <c r="A647" s="19">
        <v>79550</v>
      </c>
      <c r="B647" s="20" t="s">
        <v>4297</v>
      </c>
      <c r="C647" s="20" t="s">
        <v>4298</v>
      </c>
      <c r="D647" s="20" t="s">
        <v>1253</v>
      </c>
      <c r="E647" s="25" t="s">
        <v>1255</v>
      </c>
      <c r="F647" s="25" t="s">
        <v>1254</v>
      </c>
      <c r="G647" s="21">
        <v>45015</v>
      </c>
      <c r="H647" s="21"/>
      <c r="I647" s="22" t="s">
        <v>71</v>
      </c>
      <c r="J647" s="25" t="s">
        <v>3456</v>
      </c>
      <c r="K647" s="27" t="s">
        <v>4280</v>
      </c>
      <c r="L647" s="21" t="s">
        <v>3456</v>
      </c>
      <c r="M647" s="33"/>
      <c r="N647" s="25"/>
      <c r="O647" s="25"/>
      <c r="P647" s="25"/>
      <c r="Q647" s="25"/>
      <c r="R647" s="21"/>
      <c r="S647" s="25"/>
      <c r="T647" s="23"/>
      <c r="U647" s="25" t="s">
        <v>3456</v>
      </c>
      <c r="V647" s="25" t="s">
        <v>3456</v>
      </c>
      <c r="W647" s="25" t="s">
        <v>70</v>
      </c>
      <c r="X647" s="25" t="s">
        <v>3456</v>
      </c>
      <c r="Y647" s="25" t="s">
        <v>3456</v>
      </c>
      <c r="Z647" s="25" t="s">
        <v>3456</v>
      </c>
      <c r="AA647" s="25" t="s">
        <v>3456</v>
      </c>
      <c r="AB647" s="21" t="s">
        <v>3456</v>
      </c>
      <c r="AC647" s="51" t="s">
        <v>3456</v>
      </c>
    </row>
    <row r="648" spans="1:29" s="20" customFormat="1" ht="26.25" customHeight="1" x14ac:dyDescent="0.2">
      <c r="A648" s="19">
        <v>61852</v>
      </c>
      <c r="B648" s="20" t="s">
        <v>2000</v>
      </c>
      <c r="C648" s="20" t="s">
        <v>2001</v>
      </c>
      <c r="D648" s="20" t="s">
        <v>1735</v>
      </c>
      <c r="E648" s="25" t="s">
        <v>1736</v>
      </c>
      <c r="F648" s="25" t="s">
        <v>70</v>
      </c>
      <c r="G648" s="21">
        <v>38912</v>
      </c>
      <c r="H648" s="21"/>
      <c r="I648" s="22" t="s">
        <v>61</v>
      </c>
      <c r="J648" s="25" t="s">
        <v>70</v>
      </c>
      <c r="K648" s="27"/>
      <c r="L648" s="21"/>
      <c r="M648" s="33"/>
      <c r="N648" s="25" t="s">
        <v>70</v>
      </c>
      <c r="O648" s="25" t="s">
        <v>70</v>
      </c>
      <c r="P648" s="25" t="s">
        <v>70</v>
      </c>
      <c r="Q648" s="25" t="s">
        <v>70</v>
      </c>
      <c r="R648" s="21" t="s">
        <v>3456</v>
      </c>
      <c r="S648" s="25" t="s">
        <v>3456</v>
      </c>
      <c r="T648" s="23" t="s">
        <v>3456</v>
      </c>
      <c r="U648" s="25" t="s">
        <v>70</v>
      </c>
      <c r="V648" s="25" t="s">
        <v>70</v>
      </c>
      <c r="W648" s="25" t="s">
        <v>70</v>
      </c>
      <c r="X648" s="25" t="s">
        <v>3456</v>
      </c>
      <c r="Y648" s="25" t="s">
        <v>3456</v>
      </c>
      <c r="Z648" s="25" t="s">
        <v>3456</v>
      </c>
      <c r="AA648" s="25" t="s">
        <v>3456</v>
      </c>
      <c r="AB648" s="21" t="s">
        <v>3456</v>
      </c>
      <c r="AC648" s="51" t="s">
        <v>3456</v>
      </c>
    </row>
    <row r="649" spans="1:29" s="20" customFormat="1" ht="26.25" customHeight="1" x14ac:dyDescent="0.2">
      <c r="A649" s="19">
        <v>79275</v>
      </c>
      <c r="B649" s="20" t="s">
        <v>639</v>
      </c>
      <c r="C649" s="20" t="s">
        <v>640</v>
      </c>
      <c r="D649" s="20" t="s">
        <v>641</v>
      </c>
      <c r="E649" s="25" t="s">
        <v>114</v>
      </c>
      <c r="F649" s="25" t="s">
        <v>70</v>
      </c>
      <c r="G649" s="21">
        <v>43795</v>
      </c>
      <c r="H649" s="21"/>
      <c r="I649" s="22" t="s">
        <v>61</v>
      </c>
      <c r="J649" s="25" t="s">
        <v>70</v>
      </c>
      <c r="K649" s="27"/>
      <c r="L649" s="21"/>
      <c r="M649" s="33"/>
      <c r="N649" s="25" t="s">
        <v>3456</v>
      </c>
      <c r="O649" s="25" t="s">
        <v>70</v>
      </c>
      <c r="P649" s="25" t="s">
        <v>70</v>
      </c>
      <c r="Q649" s="25" t="s">
        <v>70</v>
      </c>
      <c r="R649" s="21" t="s">
        <v>3456</v>
      </c>
      <c r="S649" s="25" t="s">
        <v>3456</v>
      </c>
      <c r="T649" s="23" t="s">
        <v>3456</v>
      </c>
      <c r="U649" s="25" t="s">
        <v>3456</v>
      </c>
      <c r="V649" s="25" t="s">
        <v>70</v>
      </c>
      <c r="W649" s="25" t="s">
        <v>70</v>
      </c>
      <c r="X649" s="25" t="s">
        <v>3456</v>
      </c>
      <c r="Y649" s="25" t="s">
        <v>3456</v>
      </c>
      <c r="Z649" s="25" t="s">
        <v>3456</v>
      </c>
      <c r="AA649" s="25" t="s">
        <v>3456</v>
      </c>
      <c r="AB649" s="21" t="s">
        <v>3456</v>
      </c>
      <c r="AC649" s="51" t="s">
        <v>3456</v>
      </c>
    </row>
    <row r="650" spans="1:29" s="20" customFormat="1" ht="26.25" customHeight="1" x14ac:dyDescent="0.2">
      <c r="A650" s="19">
        <v>66819</v>
      </c>
      <c r="B650" s="20" t="s">
        <v>3114</v>
      </c>
      <c r="C650" s="20" t="s">
        <v>3115</v>
      </c>
      <c r="D650" s="20" t="s">
        <v>4008</v>
      </c>
      <c r="E650" s="25" t="s">
        <v>2514</v>
      </c>
      <c r="F650" s="25" t="s">
        <v>151</v>
      </c>
      <c r="G650" s="21">
        <v>42453</v>
      </c>
      <c r="H650" s="21"/>
      <c r="I650" s="22" t="s">
        <v>61</v>
      </c>
      <c r="J650" s="25" t="s">
        <v>70</v>
      </c>
      <c r="K650" s="27"/>
      <c r="L650" s="21"/>
      <c r="M650" s="33"/>
      <c r="N650" s="25" t="s">
        <v>3456</v>
      </c>
      <c r="O650" s="25" t="s">
        <v>3456</v>
      </c>
      <c r="P650" s="25" t="s">
        <v>70</v>
      </c>
      <c r="Q650" s="25" t="s">
        <v>70</v>
      </c>
      <c r="R650" s="21" t="s">
        <v>3456</v>
      </c>
      <c r="S650" s="25" t="s">
        <v>3456</v>
      </c>
      <c r="T650" s="23" t="s">
        <v>3456</v>
      </c>
      <c r="U650" s="25" t="s">
        <v>70</v>
      </c>
      <c r="V650" s="25" t="s">
        <v>70</v>
      </c>
      <c r="W650" s="25" t="s">
        <v>70</v>
      </c>
      <c r="X650" s="25" t="s">
        <v>3456</v>
      </c>
      <c r="Y650" s="25" t="s">
        <v>3456</v>
      </c>
      <c r="Z650" s="25" t="s">
        <v>3456</v>
      </c>
      <c r="AA650" s="25" t="s">
        <v>3456</v>
      </c>
      <c r="AB650" s="21" t="s">
        <v>3456</v>
      </c>
      <c r="AC650" s="51" t="s">
        <v>3456</v>
      </c>
    </row>
    <row r="651" spans="1:29" s="20" customFormat="1" ht="26.25" customHeight="1" x14ac:dyDescent="0.2">
      <c r="A651" s="19">
        <v>63772</v>
      </c>
      <c r="B651" s="20" t="s">
        <v>1105</v>
      </c>
      <c r="C651" s="20" t="s">
        <v>1106</v>
      </c>
      <c r="D651" s="20" t="s">
        <v>1107</v>
      </c>
      <c r="E651" s="25" t="s">
        <v>4372</v>
      </c>
      <c r="F651" s="25" t="s">
        <v>70</v>
      </c>
      <c r="G651" s="21">
        <v>39689</v>
      </c>
      <c r="H651" s="21"/>
      <c r="I651" s="22" t="s">
        <v>61</v>
      </c>
      <c r="J651" s="25" t="s">
        <v>70</v>
      </c>
      <c r="K651" s="27"/>
      <c r="L651" s="21"/>
      <c r="M651" s="33"/>
      <c r="N651" s="25" t="s">
        <v>70</v>
      </c>
      <c r="O651" s="25" t="s">
        <v>70</v>
      </c>
      <c r="P651" s="25" t="s">
        <v>70</v>
      </c>
      <c r="Q651" s="25" t="s">
        <v>70</v>
      </c>
      <c r="R651" s="21" t="s">
        <v>3456</v>
      </c>
      <c r="S651" s="25" t="s">
        <v>3456</v>
      </c>
      <c r="T651" s="23" t="s">
        <v>3456</v>
      </c>
      <c r="U651" s="25" t="s">
        <v>70</v>
      </c>
      <c r="V651" s="25" t="s">
        <v>70</v>
      </c>
      <c r="W651" s="25" t="s">
        <v>70</v>
      </c>
      <c r="X651" s="25" t="s">
        <v>3456</v>
      </c>
      <c r="Y651" s="25" t="s">
        <v>3456</v>
      </c>
      <c r="Z651" s="25" t="s">
        <v>3456</v>
      </c>
      <c r="AA651" s="25" t="s">
        <v>3456</v>
      </c>
      <c r="AB651" s="21" t="s">
        <v>3456</v>
      </c>
      <c r="AC651" s="51" t="s">
        <v>3456</v>
      </c>
    </row>
    <row r="652" spans="1:29" s="20" customFormat="1" ht="26.25" customHeight="1" x14ac:dyDescent="0.2">
      <c r="A652" s="19">
        <v>65223</v>
      </c>
      <c r="B652" s="20" t="s">
        <v>3398</v>
      </c>
      <c r="C652" s="20" t="s">
        <v>3399</v>
      </c>
      <c r="D652" s="20" t="s">
        <v>2255</v>
      </c>
      <c r="E652" s="25" t="s">
        <v>862</v>
      </c>
      <c r="F652" s="25" t="s">
        <v>70</v>
      </c>
      <c r="G652" s="21">
        <v>40830</v>
      </c>
      <c r="H652" s="21"/>
      <c r="I652" s="22" t="s">
        <v>61</v>
      </c>
      <c r="J652" s="25" t="s">
        <v>70</v>
      </c>
      <c r="K652" s="27"/>
      <c r="L652" s="21"/>
      <c r="M652" s="33"/>
      <c r="N652" s="25" t="s">
        <v>70</v>
      </c>
      <c r="O652" s="25" t="s">
        <v>3456</v>
      </c>
      <c r="P652" s="25" t="s">
        <v>70</v>
      </c>
      <c r="Q652" s="25" t="s">
        <v>70</v>
      </c>
      <c r="R652" s="21" t="s">
        <v>3456</v>
      </c>
      <c r="S652" s="25" t="s">
        <v>3456</v>
      </c>
      <c r="T652" s="23" t="s">
        <v>3456</v>
      </c>
      <c r="U652" s="25" t="s">
        <v>70</v>
      </c>
      <c r="V652" s="25" t="s">
        <v>70</v>
      </c>
      <c r="W652" s="25" t="s">
        <v>70</v>
      </c>
      <c r="X652" s="25" t="s">
        <v>3456</v>
      </c>
      <c r="Y652" s="25" t="s">
        <v>3456</v>
      </c>
      <c r="Z652" s="25" t="s">
        <v>3456</v>
      </c>
      <c r="AA652" s="25" t="s">
        <v>3456</v>
      </c>
      <c r="AB652" s="21" t="s">
        <v>3456</v>
      </c>
      <c r="AC652" s="51" t="s">
        <v>3456</v>
      </c>
    </row>
    <row r="653" spans="1:29" s="20" customFormat="1" ht="26.25" customHeight="1" x14ac:dyDescent="0.2">
      <c r="A653" s="19">
        <v>65557</v>
      </c>
      <c r="B653" s="20" t="s">
        <v>1653</v>
      </c>
      <c r="C653" s="20" t="s">
        <v>1654</v>
      </c>
      <c r="D653" s="20" t="s">
        <v>1555</v>
      </c>
      <c r="E653" s="25" t="s">
        <v>722</v>
      </c>
      <c r="F653" s="25" t="s">
        <v>70</v>
      </c>
      <c r="G653" s="21">
        <v>40906</v>
      </c>
      <c r="H653" s="21"/>
      <c r="I653" s="22" t="s">
        <v>61</v>
      </c>
      <c r="J653" s="25" t="s">
        <v>70</v>
      </c>
      <c r="K653" s="27"/>
      <c r="L653" s="21"/>
      <c r="M653" s="33"/>
      <c r="N653" s="25" t="s">
        <v>3456</v>
      </c>
      <c r="O653" s="25" t="s">
        <v>3456</v>
      </c>
      <c r="P653" s="25" t="s">
        <v>70</v>
      </c>
      <c r="Q653" s="25" t="s">
        <v>70</v>
      </c>
      <c r="R653" s="21" t="s">
        <v>3456</v>
      </c>
      <c r="S653" s="25" t="s">
        <v>3456</v>
      </c>
      <c r="T653" s="23" t="s">
        <v>3456</v>
      </c>
      <c r="U653" s="25" t="s">
        <v>70</v>
      </c>
      <c r="V653" s="25" t="s">
        <v>70</v>
      </c>
      <c r="W653" s="25" t="s">
        <v>70</v>
      </c>
      <c r="X653" s="25" t="s">
        <v>3456</v>
      </c>
      <c r="Y653" s="25" t="s">
        <v>3456</v>
      </c>
      <c r="Z653" s="25" t="s">
        <v>3456</v>
      </c>
      <c r="AA653" s="25" t="s">
        <v>3456</v>
      </c>
      <c r="AB653" s="21" t="s">
        <v>3456</v>
      </c>
      <c r="AC653" s="51" t="s">
        <v>3456</v>
      </c>
    </row>
    <row r="654" spans="1:29" s="20" customFormat="1" ht="26.25" customHeight="1" x14ac:dyDescent="0.2">
      <c r="A654" s="19">
        <v>64727</v>
      </c>
      <c r="B654" s="20" t="s">
        <v>251</v>
      </c>
      <c r="C654" s="20" t="s">
        <v>252</v>
      </c>
      <c r="D654" s="20" t="s">
        <v>253</v>
      </c>
      <c r="E654" s="25" t="s">
        <v>254</v>
      </c>
      <c r="F654" s="25" t="s">
        <v>70</v>
      </c>
      <c r="G654" s="21">
        <v>40176</v>
      </c>
      <c r="H654" s="21"/>
      <c r="I654" s="22" t="s">
        <v>61</v>
      </c>
      <c r="J654" s="25" t="s">
        <v>70</v>
      </c>
      <c r="K654" s="27"/>
      <c r="L654" s="21"/>
      <c r="M654" s="33"/>
      <c r="N654" s="25" t="s">
        <v>70</v>
      </c>
      <c r="O654" s="25" t="s">
        <v>70</v>
      </c>
      <c r="P654" s="25" t="s">
        <v>70</v>
      </c>
      <c r="Q654" s="25" t="s">
        <v>70</v>
      </c>
      <c r="R654" s="21" t="s">
        <v>3456</v>
      </c>
      <c r="S654" s="25" t="s">
        <v>3456</v>
      </c>
      <c r="T654" s="23" t="s">
        <v>3456</v>
      </c>
      <c r="U654" s="25" t="s">
        <v>70</v>
      </c>
      <c r="V654" s="25" t="s">
        <v>70</v>
      </c>
      <c r="W654" s="25" t="s">
        <v>70</v>
      </c>
      <c r="X654" s="25" t="s">
        <v>3456</v>
      </c>
      <c r="Y654" s="25" t="s">
        <v>3456</v>
      </c>
      <c r="Z654" s="25" t="s">
        <v>3456</v>
      </c>
      <c r="AA654" s="25" t="s">
        <v>3456</v>
      </c>
      <c r="AB654" s="21" t="s">
        <v>3456</v>
      </c>
      <c r="AC654" s="51" t="s">
        <v>3456</v>
      </c>
    </row>
    <row r="655" spans="1:29" s="20" customFormat="1" ht="26.25" customHeight="1" x14ac:dyDescent="0.2">
      <c r="A655" s="19">
        <v>66019</v>
      </c>
      <c r="B655" s="20" t="s">
        <v>3024</v>
      </c>
      <c r="C655" s="20" t="s">
        <v>3025</v>
      </c>
      <c r="D655" s="20" t="s">
        <v>1882</v>
      </c>
      <c r="E655" s="25" t="s">
        <v>133</v>
      </c>
      <c r="F655" s="25" t="s">
        <v>70</v>
      </c>
      <c r="G655" s="21">
        <v>41570</v>
      </c>
      <c r="H655" s="21"/>
      <c r="I655" s="22" t="s">
        <v>61</v>
      </c>
      <c r="J655" s="25" t="s">
        <v>70</v>
      </c>
      <c r="K655" s="27"/>
      <c r="L655" s="21"/>
      <c r="M655" s="33"/>
      <c r="N655" s="25" t="s">
        <v>3456</v>
      </c>
      <c r="O655" s="25" t="s">
        <v>3456</v>
      </c>
      <c r="P655" s="25" t="s">
        <v>70</v>
      </c>
      <c r="Q655" s="25" t="s">
        <v>70</v>
      </c>
      <c r="R655" s="21" t="s">
        <v>3456</v>
      </c>
      <c r="S655" s="25" t="s">
        <v>3456</v>
      </c>
      <c r="T655" s="23" t="s">
        <v>3456</v>
      </c>
      <c r="U655" s="25" t="s">
        <v>3456</v>
      </c>
      <c r="V655" s="25" t="s">
        <v>70</v>
      </c>
      <c r="W655" s="25" t="s">
        <v>70</v>
      </c>
      <c r="X655" s="25" t="s">
        <v>3456</v>
      </c>
      <c r="Y655" s="25" t="s">
        <v>3456</v>
      </c>
      <c r="Z655" s="25" t="s">
        <v>3456</v>
      </c>
      <c r="AA655" s="25" t="s">
        <v>3456</v>
      </c>
      <c r="AB655" s="21" t="s">
        <v>3456</v>
      </c>
      <c r="AC655" s="51" t="s">
        <v>3456</v>
      </c>
    </row>
    <row r="656" spans="1:29" s="20" customFormat="1" ht="26.25" customHeight="1" x14ac:dyDescent="0.2">
      <c r="A656" s="19">
        <v>66842</v>
      </c>
      <c r="B656" s="20" t="s">
        <v>906</v>
      </c>
      <c r="C656" s="20" t="s">
        <v>907</v>
      </c>
      <c r="D656" s="20" t="s">
        <v>3976</v>
      </c>
      <c r="E656" s="25" t="s">
        <v>632</v>
      </c>
      <c r="F656" s="25" t="s">
        <v>70</v>
      </c>
      <c r="G656" s="21">
        <v>42705</v>
      </c>
      <c r="H656" s="21"/>
      <c r="I656" s="22" t="s">
        <v>61</v>
      </c>
      <c r="J656" s="25" t="s">
        <v>70</v>
      </c>
      <c r="K656" s="27"/>
      <c r="L656" s="21"/>
      <c r="M656" s="33"/>
      <c r="N656" s="25" t="s">
        <v>3456</v>
      </c>
      <c r="O656" s="25" t="s">
        <v>70</v>
      </c>
      <c r="P656" s="25" t="s">
        <v>70</v>
      </c>
      <c r="Q656" s="25" t="s">
        <v>70</v>
      </c>
      <c r="R656" s="21" t="s">
        <v>3456</v>
      </c>
      <c r="S656" s="25" t="s">
        <v>3456</v>
      </c>
      <c r="T656" s="23" t="s">
        <v>3456</v>
      </c>
      <c r="U656" s="25" t="s">
        <v>70</v>
      </c>
      <c r="V656" s="25" t="s">
        <v>70</v>
      </c>
      <c r="W656" s="25" t="s">
        <v>70</v>
      </c>
      <c r="X656" s="25" t="s">
        <v>3456</v>
      </c>
      <c r="Y656" s="25" t="s">
        <v>3456</v>
      </c>
      <c r="Z656" s="25" t="s">
        <v>3456</v>
      </c>
      <c r="AA656" s="25" t="s">
        <v>3456</v>
      </c>
      <c r="AB656" s="21" t="s">
        <v>3456</v>
      </c>
      <c r="AC656" s="51" t="s">
        <v>3456</v>
      </c>
    </row>
    <row r="657" spans="1:29" s="20" customFormat="1" ht="26.25" customHeight="1" x14ac:dyDescent="0.2">
      <c r="A657" s="19">
        <v>65579</v>
      </c>
      <c r="B657" s="20" t="s">
        <v>2474</v>
      </c>
      <c r="C657" s="20" t="s">
        <v>2475</v>
      </c>
      <c r="D657" s="20" t="s">
        <v>263</v>
      </c>
      <c r="E657" s="25" t="s">
        <v>264</v>
      </c>
      <c r="F657" s="25" t="s">
        <v>70</v>
      </c>
      <c r="G657" s="21">
        <v>41121</v>
      </c>
      <c r="H657" s="21"/>
      <c r="I657" s="22" t="s">
        <v>61</v>
      </c>
      <c r="J657" s="25" t="s">
        <v>70</v>
      </c>
      <c r="K657" s="27"/>
      <c r="L657" s="21"/>
      <c r="M657" s="33"/>
      <c r="N657" s="25" t="s">
        <v>3456</v>
      </c>
      <c r="O657" s="25" t="s">
        <v>70</v>
      </c>
      <c r="P657" s="25" t="s">
        <v>70</v>
      </c>
      <c r="Q657" s="25" t="s">
        <v>70</v>
      </c>
      <c r="R657" s="21" t="s">
        <v>3456</v>
      </c>
      <c r="S657" s="25" t="s">
        <v>3456</v>
      </c>
      <c r="T657" s="23" t="s">
        <v>3456</v>
      </c>
      <c r="U657" s="25" t="s">
        <v>70</v>
      </c>
      <c r="V657" s="25" t="s">
        <v>70</v>
      </c>
      <c r="W657" s="25" t="s">
        <v>70</v>
      </c>
      <c r="X657" s="25" t="s">
        <v>3456</v>
      </c>
      <c r="Y657" s="25" t="s">
        <v>3456</v>
      </c>
      <c r="Z657" s="25" t="s">
        <v>3456</v>
      </c>
      <c r="AA657" s="25" t="s">
        <v>3456</v>
      </c>
      <c r="AB657" s="21" t="s">
        <v>3456</v>
      </c>
      <c r="AC657" s="51" t="s">
        <v>3456</v>
      </c>
    </row>
    <row r="658" spans="1:29" s="20" customFormat="1" ht="26.25" customHeight="1" x14ac:dyDescent="0.2">
      <c r="A658" s="19">
        <v>66202</v>
      </c>
      <c r="B658" s="20" t="s">
        <v>666</v>
      </c>
      <c r="C658" s="20" t="s">
        <v>666</v>
      </c>
      <c r="D658" s="20" t="s">
        <v>657</v>
      </c>
      <c r="E658" s="25" t="s">
        <v>273</v>
      </c>
      <c r="F658" s="25" t="s">
        <v>70</v>
      </c>
      <c r="G658" s="21">
        <v>42061</v>
      </c>
      <c r="H658" s="21"/>
      <c r="I658" s="22" t="s">
        <v>61</v>
      </c>
      <c r="J658" s="25" t="s">
        <v>70</v>
      </c>
      <c r="K658" s="27"/>
      <c r="L658" s="21"/>
      <c r="M658" s="33"/>
      <c r="N658" s="25" t="s">
        <v>3456</v>
      </c>
      <c r="O658" s="25" t="s">
        <v>70</v>
      </c>
      <c r="P658" s="25" t="s">
        <v>70</v>
      </c>
      <c r="Q658" s="25" t="s">
        <v>70</v>
      </c>
      <c r="R658" s="21" t="s">
        <v>3456</v>
      </c>
      <c r="S658" s="25" t="s">
        <v>3456</v>
      </c>
      <c r="T658" s="23" t="s">
        <v>3456</v>
      </c>
      <c r="U658" s="25" t="s">
        <v>70</v>
      </c>
      <c r="V658" s="25" t="s">
        <v>70</v>
      </c>
      <c r="W658" s="25" t="s">
        <v>70</v>
      </c>
      <c r="X658" s="25" t="s">
        <v>3456</v>
      </c>
      <c r="Y658" s="25" t="s">
        <v>3456</v>
      </c>
      <c r="Z658" s="25" t="s">
        <v>3456</v>
      </c>
      <c r="AA658" s="25" t="s">
        <v>3456</v>
      </c>
      <c r="AB658" s="21" t="s">
        <v>3456</v>
      </c>
      <c r="AC658" s="51" t="s">
        <v>3456</v>
      </c>
    </row>
    <row r="659" spans="1:29" s="20" customFormat="1" ht="26.25" customHeight="1" x14ac:dyDescent="0.2">
      <c r="A659" s="19">
        <v>62316</v>
      </c>
      <c r="B659" s="20" t="s">
        <v>2046</v>
      </c>
      <c r="C659" s="20" t="s">
        <v>2047</v>
      </c>
      <c r="D659" s="20" t="s">
        <v>2048</v>
      </c>
      <c r="E659" s="25" t="s">
        <v>77</v>
      </c>
      <c r="F659" s="25" t="s">
        <v>70</v>
      </c>
      <c r="G659" s="21">
        <v>38975</v>
      </c>
      <c r="H659" s="21">
        <v>45291</v>
      </c>
      <c r="I659" s="22" t="s">
        <v>71</v>
      </c>
      <c r="J659" s="25" t="s">
        <v>3456</v>
      </c>
      <c r="K659" s="27"/>
      <c r="L659" s="21"/>
      <c r="M659" s="33"/>
      <c r="N659" s="25"/>
      <c r="O659" s="25"/>
      <c r="P659" s="25"/>
      <c r="Q659" s="25"/>
      <c r="R659" s="21"/>
      <c r="S659" s="25"/>
      <c r="T659" s="23"/>
      <c r="U659" s="25" t="s">
        <v>3456</v>
      </c>
      <c r="V659" s="25" t="s">
        <v>3456</v>
      </c>
      <c r="W659" s="25" t="s">
        <v>70</v>
      </c>
      <c r="X659" s="25" t="s">
        <v>3456</v>
      </c>
      <c r="Y659" s="25" t="s">
        <v>3456</v>
      </c>
      <c r="Z659" s="25" t="s">
        <v>3456</v>
      </c>
      <c r="AA659" s="25" t="s">
        <v>3456</v>
      </c>
      <c r="AB659" s="21" t="s">
        <v>3456</v>
      </c>
      <c r="AC659" s="51" t="s">
        <v>3456</v>
      </c>
    </row>
    <row r="660" spans="1:29" s="20" customFormat="1" ht="26.25" customHeight="1" x14ac:dyDescent="0.2">
      <c r="A660" s="19">
        <v>63107</v>
      </c>
      <c r="B660" s="20" t="s">
        <v>2225</v>
      </c>
      <c r="C660" s="20" t="s">
        <v>2226</v>
      </c>
      <c r="D660" s="20" t="s">
        <v>2107</v>
      </c>
      <c r="E660" s="25" t="s">
        <v>2108</v>
      </c>
      <c r="F660" s="25" t="s">
        <v>70</v>
      </c>
      <c r="G660" s="21">
        <v>39254</v>
      </c>
      <c r="H660" s="21">
        <v>45077</v>
      </c>
      <c r="I660" s="22" t="s">
        <v>71</v>
      </c>
      <c r="J660" s="25" t="s">
        <v>3456</v>
      </c>
      <c r="K660" s="27"/>
      <c r="L660" s="21"/>
      <c r="M660" s="33"/>
      <c r="N660" s="25"/>
      <c r="O660" s="25"/>
      <c r="P660" s="25"/>
      <c r="Q660" s="25"/>
      <c r="R660" s="21"/>
      <c r="S660" s="25"/>
      <c r="T660" s="23"/>
      <c r="U660" s="25" t="s">
        <v>3456</v>
      </c>
      <c r="V660" s="25" t="s">
        <v>3456</v>
      </c>
      <c r="W660" s="25" t="s">
        <v>70</v>
      </c>
      <c r="X660" s="25" t="s">
        <v>3456</v>
      </c>
      <c r="Y660" s="25" t="s">
        <v>3456</v>
      </c>
      <c r="Z660" s="25" t="s">
        <v>3456</v>
      </c>
      <c r="AA660" s="25" t="s">
        <v>3456</v>
      </c>
      <c r="AB660" s="21" t="s">
        <v>0</v>
      </c>
      <c r="AC660" s="51" t="s">
        <v>3456</v>
      </c>
    </row>
    <row r="661" spans="1:29" s="20" customFormat="1" ht="26.25" customHeight="1" x14ac:dyDescent="0.2">
      <c r="A661" s="19">
        <v>78818</v>
      </c>
      <c r="B661" s="20" t="s">
        <v>1204</v>
      </c>
      <c r="C661" s="20" t="s">
        <v>1205</v>
      </c>
      <c r="D661" s="20" t="s">
        <v>1206</v>
      </c>
      <c r="E661" s="25" t="s">
        <v>1078</v>
      </c>
      <c r="F661" s="25" t="s">
        <v>70</v>
      </c>
      <c r="G661" s="21">
        <v>43636</v>
      </c>
      <c r="H661" s="21"/>
      <c r="I661" s="22" t="s">
        <v>61</v>
      </c>
      <c r="J661" s="25" t="s">
        <v>70</v>
      </c>
      <c r="K661" s="27"/>
      <c r="L661" s="21"/>
      <c r="M661" s="33"/>
      <c r="N661" s="25" t="s">
        <v>3456</v>
      </c>
      <c r="O661" s="25" t="s">
        <v>3456</v>
      </c>
      <c r="P661" s="25" t="s">
        <v>3456</v>
      </c>
      <c r="Q661" s="25" t="s">
        <v>3456</v>
      </c>
      <c r="R661" s="21" t="s">
        <v>3456</v>
      </c>
      <c r="S661" s="25" t="s">
        <v>3456</v>
      </c>
      <c r="T661" s="23" t="s">
        <v>3456</v>
      </c>
      <c r="U661" s="25" t="s">
        <v>70</v>
      </c>
      <c r="V661" s="25" t="s">
        <v>70</v>
      </c>
      <c r="W661" s="25" t="s">
        <v>70</v>
      </c>
      <c r="X661" s="25" t="s">
        <v>3456</v>
      </c>
      <c r="Y661" s="25" t="s">
        <v>3456</v>
      </c>
      <c r="Z661" s="25" t="s">
        <v>3456</v>
      </c>
      <c r="AA661" s="25" t="s">
        <v>3456</v>
      </c>
      <c r="AB661" s="21" t="s">
        <v>3456</v>
      </c>
      <c r="AC661" s="51" t="s">
        <v>3456</v>
      </c>
    </row>
    <row r="662" spans="1:29" s="20" customFormat="1" ht="26.25" customHeight="1" x14ac:dyDescent="0.2">
      <c r="A662" s="19">
        <v>66423</v>
      </c>
      <c r="B662" s="20" t="s">
        <v>1410</v>
      </c>
      <c r="C662" s="20" t="s">
        <v>1411</v>
      </c>
      <c r="D662" s="20" t="s">
        <v>1412</v>
      </c>
      <c r="E662" s="25" t="s">
        <v>1103</v>
      </c>
      <c r="F662" s="25" t="s">
        <v>70</v>
      </c>
      <c r="G662" s="21">
        <v>42537</v>
      </c>
      <c r="H662" s="21"/>
      <c r="I662" s="22" t="s">
        <v>61</v>
      </c>
      <c r="J662" s="25" t="s">
        <v>70</v>
      </c>
      <c r="K662" s="27"/>
      <c r="L662" s="21"/>
      <c r="M662" s="33"/>
      <c r="N662" s="25" t="s">
        <v>3456</v>
      </c>
      <c r="O662" s="25" t="s">
        <v>70</v>
      </c>
      <c r="P662" s="25" t="s">
        <v>70</v>
      </c>
      <c r="Q662" s="25" t="s">
        <v>70</v>
      </c>
      <c r="R662" s="21" t="s">
        <v>3456</v>
      </c>
      <c r="S662" s="25" t="s">
        <v>3456</v>
      </c>
      <c r="T662" s="23" t="s">
        <v>3456</v>
      </c>
      <c r="U662" s="25" t="s">
        <v>70</v>
      </c>
      <c r="V662" s="25" t="s">
        <v>70</v>
      </c>
      <c r="W662" s="25" t="s">
        <v>70</v>
      </c>
      <c r="X662" s="25" t="s">
        <v>3456</v>
      </c>
      <c r="Y662" s="25" t="s">
        <v>3456</v>
      </c>
      <c r="Z662" s="25" t="s">
        <v>3456</v>
      </c>
      <c r="AA662" s="25" t="s">
        <v>3456</v>
      </c>
      <c r="AB662" s="21" t="s">
        <v>3456</v>
      </c>
      <c r="AC662" s="51" t="s">
        <v>3456</v>
      </c>
    </row>
    <row r="663" spans="1:29" s="20" customFormat="1" ht="26.25" customHeight="1" x14ac:dyDescent="0.2">
      <c r="A663" s="19">
        <v>65685</v>
      </c>
      <c r="B663" s="20" t="s">
        <v>2496</v>
      </c>
      <c r="C663" s="20" t="s">
        <v>2497</v>
      </c>
      <c r="D663" s="20" t="s">
        <v>1412</v>
      </c>
      <c r="E663" s="25" t="s">
        <v>1103</v>
      </c>
      <c r="F663" s="25" t="s">
        <v>70</v>
      </c>
      <c r="G663" s="21">
        <v>41198</v>
      </c>
      <c r="H663" s="21"/>
      <c r="I663" s="22" t="s">
        <v>61</v>
      </c>
      <c r="J663" s="25" t="s">
        <v>70</v>
      </c>
      <c r="K663" s="27"/>
      <c r="L663" s="21"/>
      <c r="M663" s="33"/>
      <c r="N663" s="25" t="s">
        <v>3456</v>
      </c>
      <c r="O663" s="25" t="s">
        <v>70</v>
      </c>
      <c r="P663" s="25" t="s">
        <v>70</v>
      </c>
      <c r="Q663" s="25" t="s">
        <v>70</v>
      </c>
      <c r="R663" s="21" t="s">
        <v>3456</v>
      </c>
      <c r="S663" s="25" t="s">
        <v>3456</v>
      </c>
      <c r="T663" s="23" t="s">
        <v>3456</v>
      </c>
      <c r="U663" s="25" t="s">
        <v>70</v>
      </c>
      <c r="V663" s="25" t="s">
        <v>70</v>
      </c>
      <c r="W663" s="25" t="s">
        <v>70</v>
      </c>
      <c r="X663" s="25" t="s">
        <v>3456</v>
      </c>
      <c r="Y663" s="25" t="s">
        <v>3456</v>
      </c>
      <c r="Z663" s="25" t="s">
        <v>3456</v>
      </c>
      <c r="AA663" s="25" t="s">
        <v>3456</v>
      </c>
      <c r="AB663" s="21" t="s">
        <v>3456</v>
      </c>
      <c r="AC663" s="51" t="s">
        <v>3456</v>
      </c>
    </row>
    <row r="664" spans="1:29" s="20" customFormat="1" ht="26.25" customHeight="1" x14ac:dyDescent="0.2">
      <c r="A664" s="19">
        <v>79847</v>
      </c>
      <c r="B664" s="20" t="s">
        <v>4104</v>
      </c>
      <c r="C664" s="20" t="s">
        <v>2760</v>
      </c>
      <c r="D664" s="20" t="s">
        <v>2761</v>
      </c>
      <c r="E664" s="25" t="s">
        <v>1041</v>
      </c>
      <c r="F664" s="25" t="s">
        <v>70</v>
      </c>
      <c r="G664" s="21">
        <v>44195</v>
      </c>
      <c r="H664" s="21"/>
      <c r="I664" s="22" t="s">
        <v>61</v>
      </c>
      <c r="J664" s="25" t="s">
        <v>70</v>
      </c>
      <c r="K664" s="27"/>
      <c r="L664" s="21"/>
      <c r="M664" s="33"/>
      <c r="N664" s="25" t="s">
        <v>3456</v>
      </c>
      <c r="O664" s="25" t="s">
        <v>70</v>
      </c>
      <c r="P664" s="25" t="s">
        <v>70</v>
      </c>
      <c r="Q664" s="25" t="s">
        <v>70</v>
      </c>
      <c r="R664" s="21" t="s">
        <v>3456</v>
      </c>
      <c r="S664" s="25" t="s">
        <v>3456</v>
      </c>
      <c r="T664" s="23" t="s">
        <v>3456</v>
      </c>
      <c r="U664" s="25" t="s">
        <v>3456</v>
      </c>
      <c r="V664" s="25" t="s">
        <v>3456</v>
      </c>
      <c r="W664" s="25" t="s">
        <v>70</v>
      </c>
      <c r="X664" s="25" t="s">
        <v>3456</v>
      </c>
      <c r="Y664" s="25" t="s">
        <v>3456</v>
      </c>
      <c r="Z664" s="25" t="s">
        <v>3456</v>
      </c>
      <c r="AA664" s="25" t="s">
        <v>3456</v>
      </c>
      <c r="AB664" s="21" t="s">
        <v>3456</v>
      </c>
      <c r="AC664" s="51" t="s">
        <v>3456</v>
      </c>
    </row>
    <row r="665" spans="1:29" s="20" customFormat="1" ht="26.25" customHeight="1" x14ac:dyDescent="0.2">
      <c r="A665" s="19">
        <v>63962</v>
      </c>
      <c r="B665" s="20" t="s">
        <v>157</v>
      </c>
      <c r="C665" s="20" t="s">
        <v>158</v>
      </c>
      <c r="D665" s="20" t="s">
        <v>159</v>
      </c>
      <c r="E665" s="25" t="s">
        <v>160</v>
      </c>
      <c r="F665" s="25" t="s">
        <v>70</v>
      </c>
      <c r="G665" s="21">
        <v>40176</v>
      </c>
      <c r="H665" s="21"/>
      <c r="I665" s="22" t="s">
        <v>61</v>
      </c>
      <c r="J665" s="25" t="s">
        <v>70</v>
      </c>
      <c r="K665" s="27"/>
      <c r="L665" s="21"/>
      <c r="M665" s="33"/>
      <c r="N665" s="25" t="s">
        <v>70</v>
      </c>
      <c r="O665" s="25" t="s">
        <v>70</v>
      </c>
      <c r="P665" s="25" t="s">
        <v>70</v>
      </c>
      <c r="Q665" s="25" t="s">
        <v>70</v>
      </c>
      <c r="R665" s="21" t="s">
        <v>3456</v>
      </c>
      <c r="S665" s="25" t="s">
        <v>3456</v>
      </c>
      <c r="T665" s="23" t="s">
        <v>3456</v>
      </c>
      <c r="U665" s="25" t="s">
        <v>70</v>
      </c>
      <c r="V665" s="25" t="s">
        <v>70</v>
      </c>
      <c r="W665" s="25" t="s">
        <v>70</v>
      </c>
      <c r="X665" s="25" t="s">
        <v>3456</v>
      </c>
      <c r="Y665" s="25" t="s">
        <v>3456</v>
      </c>
      <c r="Z665" s="25" t="s">
        <v>3456</v>
      </c>
      <c r="AA665" s="25" t="s">
        <v>3456</v>
      </c>
      <c r="AB665" s="21" t="s">
        <v>3456</v>
      </c>
      <c r="AC665" s="51" t="s">
        <v>3456</v>
      </c>
    </row>
    <row r="666" spans="1:29" s="20" customFormat="1" ht="26.25" customHeight="1" x14ac:dyDescent="0.2">
      <c r="A666" s="19">
        <v>62775</v>
      </c>
      <c r="B666" s="20" t="s">
        <v>1620</v>
      </c>
      <c r="C666" s="20" t="s">
        <v>1621</v>
      </c>
      <c r="D666" s="20" t="s">
        <v>473</v>
      </c>
      <c r="E666" s="25" t="s">
        <v>3499</v>
      </c>
      <c r="F666" s="25" t="s">
        <v>70</v>
      </c>
      <c r="G666" s="21">
        <v>39478</v>
      </c>
      <c r="H666" s="21"/>
      <c r="I666" s="22" t="s">
        <v>61</v>
      </c>
      <c r="J666" s="25" t="s">
        <v>70</v>
      </c>
      <c r="K666" s="27"/>
      <c r="L666" s="21"/>
      <c r="M666" s="33"/>
      <c r="N666" s="25" t="s">
        <v>70</v>
      </c>
      <c r="O666" s="25" t="s">
        <v>70</v>
      </c>
      <c r="P666" s="25" t="s">
        <v>70</v>
      </c>
      <c r="Q666" s="25" t="s">
        <v>70</v>
      </c>
      <c r="R666" s="21" t="s">
        <v>3456</v>
      </c>
      <c r="S666" s="25" t="s">
        <v>3456</v>
      </c>
      <c r="T666" s="23" t="s">
        <v>3456</v>
      </c>
      <c r="U666" s="25" t="s">
        <v>3456</v>
      </c>
      <c r="V666" s="25" t="s">
        <v>70</v>
      </c>
      <c r="W666" s="25" t="s">
        <v>70</v>
      </c>
      <c r="X666" s="25" t="s">
        <v>3456</v>
      </c>
      <c r="Y666" s="25" t="s">
        <v>3456</v>
      </c>
      <c r="Z666" s="25" t="s">
        <v>3456</v>
      </c>
      <c r="AA666" s="25" t="s">
        <v>3456</v>
      </c>
      <c r="AB666" s="21" t="s">
        <v>0</v>
      </c>
      <c r="AC666" s="51" t="s">
        <v>3456</v>
      </c>
    </row>
    <row r="667" spans="1:29" s="20" customFormat="1" ht="26.25" customHeight="1" x14ac:dyDescent="0.2">
      <c r="A667" s="19">
        <v>65286</v>
      </c>
      <c r="B667" s="20" t="s">
        <v>2407</v>
      </c>
      <c r="C667" s="20" t="s">
        <v>2408</v>
      </c>
      <c r="D667" s="20" t="s">
        <v>557</v>
      </c>
      <c r="E667" s="25" t="s">
        <v>559</v>
      </c>
      <c r="F667" s="25" t="s">
        <v>70</v>
      </c>
      <c r="G667" s="21">
        <v>40758</v>
      </c>
      <c r="H667" s="21"/>
      <c r="I667" s="22" t="s">
        <v>61</v>
      </c>
      <c r="J667" s="25" t="s">
        <v>70</v>
      </c>
      <c r="K667" s="27"/>
      <c r="L667" s="21"/>
      <c r="M667" s="33"/>
      <c r="N667" s="25" t="s">
        <v>70</v>
      </c>
      <c r="O667" s="25" t="s">
        <v>70</v>
      </c>
      <c r="P667" s="25" t="s">
        <v>70</v>
      </c>
      <c r="Q667" s="25" t="s">
        <v>70</v>
      </c>
      <c r="R667" s="21" t="s">
        <v>3456</v>
      </c>
      <c r="S667" s="25" t="s">
        <v>3456</v>
      </c>
      <c r="T667" s="23" t="s">
        <v>3456</v>
      </c>
      <c r="U667" s="25" t="s">
        <v>3456</v>
      </c>
      <c r="V667" s="25" t="s">
        <v>70</v>
      </c>
      <c r="W667" s="25" t="s">
        <v>70</v>
      </c>
      <c r="X667" s="25" t="s">
        <v>3456</v>
      </c>
      <c r="Y667" s="25" t="s">
        <v>3456</v>
      </c>
      <c r="Z667" s="25" t="s">
        <v>3456</v>
      </c>
      <c r="AA667" s="25" t="s">
        <v>3456</v>
      </c>
      <c r="AB667" s="21" t="s">
        <v>0</v>
      </c>
      <c r="AC667" s="51" t="s">
        <v>3456</v>
      </c>
    </row>
    <row r="668" spans="1:29" s="20" customFormat="1" ht="26.25" customHeight="1" x14ac:dyDescent="0.2">
      <c r="A668" s="19">
        <v>81238</v>
      </c>
      <c r="B668" s="20" t="s">
        <v>4357</v>
      </c>
      <c r="C668" s="20" t="s">
        <v>4358</v>
      </c>
      <c r="D668" s="20" t="s">
        <v>4359</v>
      </c>
      <c r="E668" s="25" t="s">
        <v>60</v>
      </c>
      <c r="F668" s="25" t="s">
        <v>70</v>
      </c>
      <c r="G668" s="21">
        <v>45114</v>
      </c>
      <c r="H668" s="21"/>
      <c r="I668" s="22" t="s">
        <v>71</v>
      </c>
      <c r="J668" s="25" t="s">
        <v>3456</v>
      </c>
      <c r="K668" s="27" t="s">
        <v>4280</v>
      </c>
      <c r="L668" s="21" t="s">
        <v>3456</v>
      </c>
      <c r="M668" s="33"/>
      <c r="N668" s="25"/>
      <c r="O668" s="25"/>
      <c r="P668" s="25"/>
      <c r="Q668" s="25"/>
      <c r="R668" s="21"/>
      <c r="S668" s="25"/>
      <c r="T668" s="23"/>
      <c r="U668" s="25" t="s">
        <v>3456</v>
      </c>
      <c r="V668" s="25" t="s">
        <v>3456</v>
      </c>
      <c r="W668" s="25" t="s">
        <v>70</v>
      </c>
      <c r="X668" s="25" t="s">
        <v>3456</v>
      </c>
      <c r="Y668" s="25" t="s">
        <v>3456</v>
      </c>
      <c r="Z668" s="25" t="s">
        <v>3456</v>
      </c>
      <c r="AA668" s="25" t="s">
        <v>3456</v>
      </c>
      <c r="AB668" s="21" t="s">
        <v>3456</v>
      </c>
      <c r="AC668" s="51" t="s">
        <v>3456</v>
      </c>
    </row>
    <row r="669" spans="1:29" s="20" customFormat="1" ht="26.25" customHeight="1" x14ac:dyDescent="0.2">
      <c r="A669" s="19">
        <v>66090</v>
      </c>
      <c r="B669" s="20" t="s">
        <v>1690</v>
      </c>
      <c r="C669" s="20" t="s">
        <v>1691</v>
      </c>
      <c r="D669" s="20" t="s">
        <v>1692</v>
      </c>
      <c r="E669" s="25" t="s">
        <v>481</v>
      </c>
      <c r="F669" s="25" t="s">
        <v>70</v>
      </c>
      <c r="G669" s="21">
        <v>41627</v>
      </c>
      <c r="H669" s="21"/>
      <c r="I669" s="22" t="s">
        <v>61</v>
      </c>
      <c r="J669" s="25" t="s">
        <v>70</v>
      </c>
      <c r="K669" s="27"/>
      <c r="L669" s="21"/>
      <c r="M669" s="33"/>
      <c r="N669" s="25" t="s">
        <v>3456</v>
      </c>
      <c r="O669" s="25" t="s">
        <v>70</v>
      </c>
      <c r="P669" s="25" t="s">
        <v>70</v>
      </c>
      <c r="Q669" s="25" t="s">
        <v>70</v>
      </c>
      <c r="R669" s="21" t="s">
        <v>3456</v>
      </c>
      <c r="S669" s="25" t="s">
        <v>3456</v>
      </c>
      <c r="T669" s="23" t="s">
        <v>3456</v>
      </c>
      <c r="U669" s="25" t="s">
        <v>70</v>
      </c>
      <c r="V669" s="25" t="s">
        <v>70</v>
      </c>
      <c r="W669" s="25" t="s">
        <v>70</v>
      </c>
      <c r="X669" s="25" t="s">
        <v>3456</v>
      </c>
      <c r="Y669" s="25" t="s">
        <v>3456</v>
      </c>
      <c r="Z669" s="25" t="s">
        <v>3456</v>
      </c>
      <c r="AA669" s="25" t="s">
        <v>3456</v>
      </c>
      <c r="AB669" s="21" t="s">
        <v>3456</v>
      </c>
      <c r="AC669" s="51" t="s">
        <v>3456</v>
      </c>
    </row>
    <row r="670" spans="1:29" s="20" customFormat="1" ht="26.25" customHeight="1" x14ac:dyDescent="0.2">
      <c r="A670" s="19">
        <v>64031</v>
      </c>
      <c r="B670" s="20" t="s">
        <v>2377</v>
      </c>
      <c r="C670" s="20" t="s">
        <v>2378</v>
      </c>
      <c r="D670" s="20" t="s">
        <v>531</v>
      </c>
      <c r="E670" s="25" t="s">
        <v>422</v>
      </c>
      <c r="F670" s="25" t="s">
        <v>70</v>
      </c>
      <c r="G670" s="21">
        <v>40009</v>
      </c>
      <c r="H670" s="21"/>
      <c r="I670" s="22" t="s">
        <v>61</v>
      </c>
      <c r="J670" s="25" t="s">
        <v>70</v>
      </c>
      <c r="K670" s="27"/>
      <c r="L670" s="21"/>
      <c r="M670" s="33"/>
      <c r="N670" s="25" t="s">
        <v>70</v>
      </c>
      <c r="O670" s="25" t="s">
        <v>70</v>
      </c>
      <c r="P670" s="25" t="s">
        <v>70</v>
      </c>
      <c r="Q670" s="25" t="s">
        <v>70</v>
      </c>
      <c r="R670" s="21" t="s">
        <v>3456</v>
      </c>
      <c r="S670" s="25" t="s">
        <v>3456</v>
      </c>
      <c r="T670" s="23" t="s">
        <v>3456</v>
      </c>
      <c r="U670" s="25" t="s">
        <v>3456</v>
      </c>
      <c r="V670" s="25" t="s">
        <v>3456</v>
      </c>
      <c r="W670" s="25" t="s">
        <v>70</v>
      </c>
      <c r="X670" s="25" t="s">
        <v>3456</v>
      </c>
      <c r="Y670" s="25" t="s">
        <v>3456</v>
      </c>
      <c r="Z670" s="25" t="s">
        <v>3456</v>
      </c>
      <c r="AA670" s="25" t="s">
        <v>3456</v>
      </c>
      <c r="AB670" s="21" t="s">
        <v>0</v>
      </c>
      <c r="AC670" s="51" t="s">
        <v>3456</v>
      </c>
    </row>
    <row r="671" spans="1:29" s="20" customFormat="1" ht="26.25" customHeight="1" x14ac:dyDescent="0.2">
      <c r="A671" s="19">
        <v>79079</v>
      </c>
      <c r="B671" s="20" t="s">
        <v>2738</v>
      </c>
      <c r="C671" s="20" t="s">
        <v>2739</v>
      </c>
      <c r="D671" s="20" t="s">
        <v>2130</v>
      </c>
      <c r="E671" s="25" t="s">
        <v>118</v>
      </c>
      <c r="F671" s="25" t="s">
        <v>70</v>
      </c>
      <c r="G671" s="21">
        <v>44180</v>
      </c>
      <c r="H671" s="21"/>
      <c r="I671" s="22" t="s">
        <v>61</v>
      </c>
      <c r="J671" s="25" t="s">
        <v>70</v>
      </c>
      <c r="K671" s="27"/>
      <c r="L671" s="21"/>
      <c r="M671" s="33"/>
      <c r="N671" s="25" t="s">
        <v>3456</v>
      </c>
      <c r="O671" s="25" t="s">
        <v>3456</v>
      </c>
      <c r="P671" s="25" t="s">
        <v>70</v>
      </c>
      <c r="Q671" s="25" t="s">
        <v>70</v>
      </c>
      <c r="R671" s="21" t="s">
        <v>3456</v>
      </c>
      <c r="S671" s="25" t="s">
        <v>3456</v>
      </c>
      <c r="T671" s="23" t="s">
        <v>3456</v>
      </c>
      <c r="U671" s="25" t="s">
        <v>3456</v>
      </c>
      <c r="V671" s="25" t="s">
        <v>3456</v>
      </c>
      <c r="W671" s="25" t="s">
        <v>70</v>
      </c>
      <c r="X671" s="25" t="s">
        <v>3456</v>
      </c>
      <c r="Y671" s="25" t="s">
        <v>3456</v>
      </c>
      <c r="Z671" s="25" t="s">
        <v>3456</v>
      </c>
      <c r="AA671" s="25" t="s">
        <v>3456</v>
      </c>
      <c r="AB671" s="21" t="s">
        <v>3456</v>
      </c>
      <c r="AC671" s="51" t="s">
        <v>3456</v>
      </c>
    </row>
    <row r="672" spans="1:29" s="20" customFormat="1" ht="26.25" customHeight="1" x14ac:dyDescent="0.2">
      <c r="A672" s="19">
        <v>63674</v>
      </c>
      <c r="B672" s="20" t="s">
        <v>141</v>
      </c>
      <c r="C672" s="20" t="s">
        <v>142</v>
      </c>
      <c r="D672" s="20" t="s">
        <v>143</v>
      </c>
      <c r="E672" s="25" t="s">
        <v>146</v>
      </c>
      <c r="F672" s="25" t="s">
        <v>70</v>
      </c>
      <c r="G672" s="21">
        <v>40158</v>
      </c>
      <c r="H672" s="21"/>
      <c r="I672" s="22" t="s">
        <v>61</v>
      </c>
      <c r="J672" s="25" t="s">
        <v>70</v>
      </c>
      <c r="K672" s="27"/>
      <c r="L672" s="21"/>
      <c r="M672" s="33"/>
      <c r="N672" s="25" t="s">
        <v>70</v>
      </c>
      <c r="O672" s="25" t="s">
        <v>70</v>
      </c>
      <c r="P672" s="25" t="s">
        <v>70</v>
      </c>
      <c r="Q672" s="25" t="s">
        <v>70</v>
      </c>
      <c r="R672" s="21" t="s">
        <v>3456</v>
      </c>
      <c r="S672" s="25" t="s">
        <v>3456</v>
      </c>
      <c r="T672" s="23" t="s">
        <v>3456</v>
      </c>
      <c r="U672" s="25" t="s">
        <v>70</v>
      </c>
      <c r="V672" s="25" t="s">
        <v>70</v>
      </c>
      <c r="W672" s="25" t="s">
        <v>70</v>
      </c>
      <c r="X672" s="25" t="s">
        <v>3456</v>
      </c>
      <c r="Y672" s="25" t="s">
        <v>3456</v>
      </c>
      <c r="Z672" s="25" t="s">
        <v>3456</v>
      </c>
      <c r="AA672" s="25" t="s">
        <v>3456</v>
      </c>
      <c r="AB672" s="21" t="s">
        <v>0</v>
      </c>
      <c r="AC672" s="51" t="s">
        <v>3456</v>
      </c>
    </row>
    <row r="673" spans="1:29" s="20" customFormat="1" ht="26.25" customHeight="1" x14ac:dyDescent="0.2">
      <c r="A673" s="19">
        <v>66884</v>
      </c>
      <c r="B673" s="20" t="s">
        <v>3158</v>
      </c>
      <c r="C673" s="20" t="s">
        <v>3159</v>
      </c>
      <c r="D673" s="20" t="s">
        <v>143</v>
      </c>
      <c r="E673" s="25" t="s">
        <v>146</v>
      </c>
      <c r="F673" s="25" t="s">
        <v>70</v>
      </c>
      <c r="G673" s="21">
        <v>42338</v>
      </c>
      <c r="H673" s="21"/>
      <c r="I673" s="22" t="s">
        <v>61</v>
      </c>
      <c r="J673" s="25" t="s">
        <v>70</v>
      </c>
      <c r="K673" s="27"/>
      <c r="L673" s="21"/>
      <c r="M673" s="33"/>
      <c r="N673" s="25" t="s">
        <v>3456</v>
      </c>
      <c r="O673" s="25" t="s">
        <v>70</v>
      </c>
      <c r="P673" s="25" t="s">
        <v>70</v>
      </c>
      <c r="Q673" s="25" t="s">
        <v>70</v>
      </c>
      <c r="R673" s="21" t="s">
        <v>3456</v>
      </c>
      <c r="S673" s="25" t="s">
        <v>3456</v>
      </c>
      <c r="T673" s="23" t="s">
        <v>3456</v>
      </c>
      <c r="U673" s="25" t="s">
        <v>70</v>
      </c>
      <c r="V673" s="25" t="s">
        <v>70</v>
      </c>
      <c r="W673" s="25" t="s">
        <v>70</v>
      </c>
      <c r="X673" s="25" t="s">
        <v>3456</v>
      </c>
      <c r="Y673" s="25" t="s">
        <v>3456</v>
      </c>
      <c r="Z673" s="25" t="s">
        <v>3456</v>
      </c>
      <c r="AA673" s="25" t="s">
        <v>3456</v>
      </c>
      <c r="AB673" s="21" t="s">
        <v>3456</v>
      </c>
      <c r="AC673" s="51" t="s">
        <v>3456</v>
      </c>
    </row>
    <row r="674" spans="1:29" s="20" customFormat="1" ht="26.25" customHeight="1" x14ac:dyDescent="0.2">
      <c r="A674" s="19">
        <v>80146</v>
      </c>
      <c r="B674" s="20" t="s">
        <v>3666</v>
      </c>
      <c r="C674" s="20" t="s">
        <v>3665</v>
      </c>
      <c r="D674" s="20" t="s">
        <v>512</v>
      </c>
      <c r="E674" s="25" t="s">
        <v>160</v>
      </c>
      <c r="F674" s="25" t="s">
        <v>70</v>
      </c>
      <c r="G674" s="21">
        <v>44550</v>
      </c>
      <c r="H674" s="21"/>
      <c r="I674" s="22" t="s">
        <v>61</v>
      </c>
      <c r="J674" s="25" t="s">
        <v>3456</v>
      </c>
      <c r="K674" s="27"/>
      <c r="L674" s="21"/>
      <c r="M674" s="33"/>
      <c r="N674" s="25" t="s">
        <v>3456</v>
      </c>
      <c r="O674" s="25" t="s">
        <v>3456</v>
      </c>
      <c r="P674" s="25" t="s">
        <v>3456</v>
      </c>
      <c r="Q674" s="25" t="s">
        <v>70</v>
      </c>
      <c r="R674" s="21" t="s">
        <v>3456</v>
      </c>
      <c r="S674" s="25" t="s">
        <v>3456</v>
      </c>
      <c r="T674" s="23" t="s">
        <v>3456</v>
      </c>
      <c r="U674" s="25" t="s">
        <v>3456</v>
      </c>
      <c r="V674" s="25" t="s">
        <v>3456</v>
      </c>
      <c r="W674" s="25" t="s">
        <v>70</v>
      </c>
      <c r="X674" s="25" t="s">
        <v>3456</v>
      </c>
      <c r="Y674" s="25" t="s">
        <v>3456</v>
      </c>
      <c r="Z674" s="25" t="s">
        <v>3456</v>
      </c>
      <c r="AA674" s="25" t="s">
        <v>3456</v>
      </c>
      <c r="AB674" s="21" t="s">
        <v>3456</v>
      </c>
      <c r="AC674" s="51" t="s">
        <v>3456</v>
      </c>
    </row>
    <row r="675" spans="1:29" s="20" customFormat="1" ht="26.25" customHeight="1" x14ac:dyDescent="0.2">
      <c r="A675" s="19">
        <v>64908</v>
      </c>
      <c r="B675" s="20" t="s">
        <v>335</v>
      </c>
      <c r="C675" s="20" t="s">
        <v>336</v>
      </c>
      <c r="D675" s="20" t="s">
        <v>320</v>
      </c>
      <c r="E675" s="25" t="s">
        <v>3987</v>
      </c>
      <c r="F675" s="25" t="s">
        <v>70</v>
      </c>
      <c r="G675" s="21">
        <v>40497</v>
      </c>
      <c r="H675" s="21"/>
      <c r="I675" s="22" t="s">
        <v>61</v>
      </c>
      <c r="J675" s="25" t="s">
        <v>70</v>
      </c>
      <c r="K675" s="27"/>
      <c r="L675" s="21"/>
      <c r="M675" s="33"/>
      <c r="N675" s="25" t="s">
        <v>3456</v>
      </c>
      <c r="O675" s="25" t="s">
        <v>70</v>
      </c>
      <c r="P675" s="25" t="s">
        <v>70</v>
      </c>
      <c r="Q675" s="25" t="s">
        <v>70</v>
      </c>
      <c r="R675" s="21" t="s">
        <v>3456</v>
      </c>
      <c r="S675" s="25" t="s">
        <v>3456</v>
      </c>
      <c r="T675" s="23" t="s">
        <v>3456</v>
      </c>
      <c r="U675" s="25" t="s">
        <v>3456</v>
      </c>
      <c r="V675" s="25" t="s">
        <v>70</v>
      </c>
      <c r="W675" s="25" t="s">
        <v>70</v>
      </c>
      <c r="X675" s="25" t="s">
        <v>3456</v>
      </c>
      <c r="Y675" s="25" t="s">
        <v>3456</v>
      </c>
      <c r="Z675" s="25" t="s">
        <v>3456</v>
      </c>
      <c r="AA675" s="25" t="s">
        <v>3456</v>
      </c>
      <c r="AB675" s="21" t="s">
        <v>3456</v>
      </c>
      <c r="AC675" s="51" t="s">
        <v>3456</v>
      </c>
    </row>
    <row r="676" spans="1:29" s="20" customFormat="1" ht="26.25" customHeight="1" x14ac:dyDescent="0.2">
      <c r="A676" s="19">
        <v>67268</v>
      </c>
      <c r="B676" s="20" t="s">
        <v>510</v>
      </c>
      <c r="C676" s="20" t="s">
        <v>511</v>
      </c>
      <c r="D676" s="20" t="s">
        <v>512</v>
      </c>
      <c r="E676" s="25" t="s">
        <v>3547</v>
      </c>
      <c r="F676" s="25" t="s">
        <v>70</v>
      </c>
      <c r="G676" s="21">
        <v>42793</v>
      </c>
      <c r="H676" s="21"/>
      <c r="I676" s="22" t="s">
        <v>61</v>
      </c>
      <c r="J676" s="25" t="s">
        <v>70</v>
      </c>
      <c r="K676" s="27"/>
      <c r="L676" s="21"/>
      <c r="M676" s="33"/>
      <c r="N676" s="25" t="s">
        <v>3456</v>
      </c>
      <c r="O676" s="25" t="s">
        <v>70</v>
      </c>
      <c r="P676" s="25" t="s">
        <v>70</v>
      </c>
      <c r="Q676" s="25" t="s">
        <v>70</v>
      </c>
      <c r="R676" s="21" t="s">
        <v>3456</v>
      </c>
      <c r="S676" s="25" t="s">
        <v>3456</v>
      </c>
      <c r="T676" s="23" t="s">
        <v>3456</v>
      </c>
      <c r="U676" s="25" t="s">
        <v>70</v>
      </c>
      <c r="V676" s="25" t="s">
        <v>70</v>
      </c>
      <c r="W676" s="25" t="s">
        <v>70</v>
      </c>
      <c r="X676" s="25" t="s">
        <v>3456</v>
      </c>
      <c r="Y676" s="25" t="s">
        <v>3456</v>
      </c>
      <c r="Z676" s="25" t="s">
        <v>3456</v>
      </c>
      <c r="AA676" s="25" t="s">
        <v>3456</v>
      </c>
      <c r="AB676" s="21" t="s">
        <v>3456</v>
      </c>
      <c r="AC676" s="51" t="s">
        <v>3456</v>
      </c>
    </row>
    <row r="677" spans="1:29" s="20" customFormat="1" ht="26.25" customHeight="1" x14ac:dyDescent="0.2">
      <c r="A677" s="19">
        <v>65740</v>
      </c>
      <c r="B677" s="20" t="s">
        <v>431</v>
      </c>
      <c r="C677" s="20" t="s">
        <v>432</v>
      </c>
      <c r="D677" s="20" t="s">
        <v>433</v>
      </c>
      <c r="E677" s="25" t="s">
        <v>435</v>
      </c>
      <c r="F677" s="25" t="s">
        <v>70</v>
      </c>
      <c r="G677" s="21">
        <v>42165</v>
      </c>
      <c r="H677" s="21"/>
      <c r="I677" s="22" t="s">
        <v>61</v>
      </c>
      <c r="J677" s="25" t="s">
        <v>70</v>
      </c>
      <c r="K677" s="27"/>
      <c r="L677" s="21"/>
      <c r="M677" s="33"/>
      <c r="N677" s="25" t="s">
        <v>3456</v>
      </c>
      <c r="O677" s="25" t="s">
        <v>3456</v>
      </c>
      <c r="P677" s="25" t="s">
        <v>70</v>
      </c>
      <c r="Q677" s="25" t="s">
        <v>70</v>
      </c>
      <c r="R677" s="21" t="s">
        <v>3456</v>
      </c>
      <c r="S677" s="25" t="s">
        <v>3456</v>
      </c>
      <c r="T677" s="23" t="s">
        <v>3456</v>
      </c>
      <c r="U677" s="25" t="s">
        <v>70</v>
      </c>
      <c r="V677" s="25" t="s">
        <v>70</v>
      </c>
      <c r="W677" s="25" t="s">
        <v>70</v>
      </c>
      <c r="X677" s="25" t="s">
        <v>3456</v>
      </c>
      <c r="Y677" s="25" t="s">
        <v>3456</v>
      </c>
      <c r="Z677" s="25" t="s">
        <v>3456</v>
      </c>
      <c r="AA677" s="25" t="s">
        <v>3456</v>
      </c>
      <c r="AB677" s="21" t="s">
        <v>3456</v>
      </c>
      <c r="AC677" s="51" t="s">
        <v>3456</v>
      </c>
    </row>
    <row r="678" spans="1:29" s="20" customFormat="1" ht="26.25" customHeight="1" x14ac:dyDescent="0.2">
      <c r="A678" s="19">
        <v>64937</v>
      </c>
      <c r="B678" s="20" t="s">
        <v>1388</v>
      </c>
      <c r="C678" s="20" t="s">
        <v>1389</v>
      </c>
      <c r="D678" s="20" t="s">
        <v>1073</v>
      </c>
      <c r="E678" s="25" t="s">
        <v>3987</v>
      </c>
      <c r="F678" s="25" t="s">
        <v>70</v>
      </c>
      <c r="G678" s="21">
        <v>42346</v>
      </c>
      <c r="H678" s="21"/>
      <c r="I678" s="22" t="s">
        <v>61</v>
      </c>
      <c r="J678" s="25" t="s">
        <v>70</v>
      </c>
      <c r="K678" s="27"/>
      <c r="L678" s="21"/>
      <c r="M678" s="33"/>
      <c r="N678" s="25" t="s">
        <v>3456</v>
      </c>
      <c r="O678" s="25" t="s">
        <v>70</v>
      </c>
      <c r="P678" s="25" t="s">
        <v>70</v>
      </c>
      <c r="Q678" s="25" t="s">
        <v>70</v>
      </c>
      <c r="R678" s="21" t="s">
        <v>3456</v>
      </c>
      <c r="S678" s="25" t="s">
        <v>3456</v>
      </c>
      <c r="T678" s="23" t="s">
        <v>3456</v>
      </c>
      <c r="U678" s="25" t="s">
        <v>70</v>
      </c>
      <c r="V678" s="25" t="s">
        <v>70</v>
      </c>
      <c r="W678" s="25" t="s">
        <v>70</v>
      </c>
      <c r="X678" s="25" t="s">
        <v>3456</v>
      </c>
      <c r="Y678" s="25" t="s">
        <v>3456</v>
      </c>
      <c r="Z678" s="25" t="s">
        <v>3456</v>
      </c>
      <c r="AA678" s="25" t="s">
        <v>3456</v>
      </c>
      <c r="AB678" s="21" t="s">
        <v>3456</v>
      </c>
      <c r="AC678" s="51" t="s">
        <v>3456</v>
      </c>
    </row>
    <row r="679" spans="1:29" s="20" customFormat="1" ht="26.25" customHeight="1" x14ac:dyDescent="0.2">
      <c r="A679" s="19">
        <v>79159</v>
      </c>
      <c r="B679" s="20" t="s">
        <v>1864</v>
      </c>
      <c r="C679" s="20" t="s">
        <v>1865</v>
      </c>
      <c r="D679" s="20" t="s">
        <v>4014</v>
      </c>
      <c r="E679" s="25" t="s">
        <v>3595</v>
      </c>
      <c r="F679" s="25" t="s">
        <v>70</v>
      </c>
      <c r="G679" s="21">
        <v>43812</v>
      </c>
      <c r="H679" s="21"/>
      <c r="I679" s="22" t="s">
        <v>61</v>
      </c>
      <c r="J679" s="25" t="s">
        <v>70</v>
      </c>
      <c r="K679" s="27"/>
      <c r="L679" s="21"/>
      <c r="M679" s="33"/>
      <c r="N679" s="25" t="s">
        <v>3456</v>
      </c>
      <c r="O679" s="25" t="s">
        <v>70</v>
      </c>
      <c r="P679" s="25" t="s">
        <v>70</v>
      </c>
      <c r="Q679" s="25" t="s">
        <v>70</v>
      </c>
      <c r="R679" s="21" t="s">
        <v>3456</v>
      </c>
      <c r="S679" s="25" t="s">
        <v>3456</v>
      </c>
      <c r="T679" s="23" t="s">
        <v>3456</v>
      </c>
      <c r="U679" s="25" t="s">
        <v>70</v>
      </c>
      <c r="V679" s="25" t="s">
        <v>70</v>
      </c>
      <c r="W679" s="25" t="s">
        <v>70</v>
      </c>
      <c r="X679" s="25" t="s">
        <v>3456</v>
      </c>
      <c r="Y679" s="25" t="s">
        <v>3456</v>
      </c>
      <c r="Z679" s="25" t="s">
        <v>3456</v>
      </c>
      <c r="AA679" s="25" t="s">
        <v>3456</v>
      </c>
      <c r="AB679" s="21" t="s">
        <v>3456</v>
      </c>
      <c r="AC679" s="51" t="s">
        <v>3456</v>
      </c>
    </row>
    <row r="680" spans="1:29" s="20" customFormat="1" ht="26.25" customHeight="1" x14ac:dyDescent="0.2">
      <c r="A680" s="19">
        <v>80199</v>
      </c>
      <c r="B680" s="20" t="s">
        <v>3659</v>
      </c>
      <c r="C680" s="20" t="s">
        <v>3658</v>
      </c>
      <c r="D680" s="20" t="s">
        <v>512</v>
      </c>
      <c r="E680" s="25" t="s">
        <v>160</v>
      </c>
      <c r="F680" s="25" t="s">
        <v>70</v>
      </c>
      <c r="G680" s="21">
        <v>44463</v>
      </c>
      <c r="H680" s="21"/>
      <c r="I680" s="22" t="s">
        <v>61</v>
      </c>
      <c r="J680" s="25" t="s">
        <v>3456</v>
      </c>
      <c r="K680" s="27"/>
      <c r="L680" s="21"/>
      <c r="M680" s="33"/>
      <c r="N680" s="25" t="s">
        <v>3456</v>
      </c>
      <c r="O680" s="25" t="s">
        <v>3456</v>
      </c>
      <c r="P680" s="25" t="s">
        <v>3456</v>
      </c>
      <c r="Q680" s="25" t="s">
        <v>70</v>
      </c>
      <c r="R680" s="21" t="s">
        <v>3456</v>
      </c>
      <c r="S680" s="25" t="s">
        <v>3456</v>
      </c>
      <c r="T680" s="23" t="s">
        <v>3456</v>
      </c>
      <c r="U680" s="25" t="s">
        <v>3456</v>
      </c>
      <c r="V680" s="25" t="s">
        <v>3456</v>
      </c>
      <c r="W680" s="25" t="s">
        <v>70</v>
      </c>
      <c r="X680" s="25" t="s">
        <v>3456</v>
      </c>
      <c r="Y680" s="25" t="s">
        <v>3456</v>
      </c>
      <c r="Z680" s="25" t="s">
        <v>3456</v>
      </c>
      <c r="AA680" s="25" t="s">
        <v>3456</v>
      </c>
      <c r="AB680" s="21" t="s">
        <v>3456</v>
      </c>
      <c r="AC680" s="51" t="s">
        <v>3456</v>
      </c>
    </row>
    <row r="681" spans="1:29" s="20" customFormat="1" ht="26.25" customHeight="1" x14ac:dyDescent="0.2">
      <c r="A681" s="19">
        <v>79230</v>
      </c>
      <c r="B681" s="20" t="s">
        <v>2692</v>
      </c>
      <c r="C681" s="20" t="s">
        <v>2693</v>
      </c>
      <c r="D681" s="20" t="s">
        <v>1052</v>
      </c>
      <c r="E681" s="25" t="s">
        <v>3640</v>
      </c>
      <c r="F681" s="25" t="s">
        <v>70</v>
      </c>
      <c r="G681" s="21">
        <v>44133</v>
      </c>
      <c r="H681" s="21"/>
      <c r="I681" s="22" t="s">
        <v>61</v>
      </c>
      <c r="J681" s="25" t="s">
        <v>70</v>
      </c>
      <c r="K681" s="27"/>
      <c r="L681" s="21"/>
      <c r="M681" s="33"/>
      <c r="N681" s="25" t="s">
        <v>3456</v>
      </c>
      <c r="O681" s="25" t="s">
        <v>3456</v>
      </c>
      <c r="P681" s="25" t="s">
        <v>70</v>
      </c>
      <c r="Q681" s="25" t="s">
        <v>70</v>
      </c>
      <c r="R681" s="21" t="s">
        <v>3456</v>
      </c>
      <c r="S681" s="25" t="s">
        <v>3456</v>
      </c>
      <c r="T681" s="23" t="s">
        <v>3456</v>
      </c>
      <c r="U681" s="25" t="s">
        <v>3456</v>
      </c>
      <c r="V681" s="25" t="s">
        <v>3456</v>
      </c>
      <c r="W681" s="25" t="s">
        <v>70</v>
      </c>
      <c r="X681" s="25" t="s">
        <v>3456</v>
      </c>
      <c r="Y681" s="25" t="s">
        <v>3456</v>
      </c>
      <c r="Z681" s="25" t="s">
        <v>3456</v>
      </c>
      <c r="AA681" s="25" t="s">
        <v>3456</v>
      </c>
      <c r="AB681" s="21" t="s">
        <v>3456</v>
      </c>
      <c r="AC681" s="51" t="s">
        <v>3456</v>
      </c>
    </row>
    <row r="682" spans="1:29" s="20" customFormat="1" ht="26.25" customHeight="1" x14ac:dyDescent="0.2">
      <c r="A682" s="19">
        <v>78182</v>
      </c>
      <c r="B682" s="20" t="s">
        <v>1811</v>
      </c>
      <c r="C682" s="20" t="s">
        <v>1812</v>
      </c>
      <c r="D682" s="20" t="s">
        <v>660</v>
      </c>
      <c r="E682" s="25" t="s">
        <v>661</v>
      </c>
      <c r="F682" s="25" t="s">
        <v>70</v>
      </c>
      <c r="G682" s="21">
        <v>42992</v>
      </c>
      <c r="H682" s="21"/>
      <c r="I682" s="22" t="s">
        <v>61</v>
      </c>
      <c r="J682" s="25" t="s">
        <v>70</v>
      </c>
      <c r="K682" s="27"/>
      <c r="L682" s="21"/>
      <c r="M682" s="33"/>
      <c r="N682" s="25" t="s">
        <v>3456</v>
      </c>
      <c r="O682" s="25" t="s">
        <v>70</v>
      </c>
      <c r="P682" s="25" t="s">
        <v>70</v>
      </c>
      <c r="Q682" s="25" t="s">
        <v>70</v>
      </c>
      <c r="R682" s="21" t="s">
        <v>3456</v>
      </c>
      <c r="S682" s="25" t="s">
        <v>3456</v>
      </c>
      <c r="T682" s="23" t="s">
        <v>3456</v>
      </c>
      <c r="U682" s="25" t="s">
        <v>70</v>
      </c>
      <c r="V682" s="25" t="s">
        <v>70</v>
      </c>
      <c r="W682" s="25" t="s">
        <v>70</v>
      </c>
      <c r="X682" s="25" t="s">
        <v>3456</v>
      </c>
      <c r="Y682" s="25" t="s">
        <v>3456</v>
      </c>
      <c r="Z682" s="25" t="s">
        <v>3456</v>
      </c>
      <c r="AA682" s="25" t="s">
        <v>3456</v>
      </c>
      <c r="AB682" s="21" t="s">
        <v>3456</v>
      </c>
      <c r="AC682" s="51" t="s">
        <v>3456</v>
      </c>
    </row>
    <row r="683" spans="1:29" s="20" customFormat="1" ht="26.25" customHeight="1" x14ac:dyDescent="0.2">
      <c r="A683" s="19">
        <v>65066</v>
      </c>
      <c r="B683" s="20" t="s">
        <v>1300</v>
      </c>
      <c r="C683" s="20" t="s">
        <v>1301</v>
      </c>
      <c r="D683" s="20" t="s">
        <v>1302</v>
      </c>
      <c r="E683" s="25" t="s">
        <v>1260</v>
      </c>
      <c r="F683" s="25" t="s">
        <v>151</v>
      </c>
      <c r="G683" s="21">
        <v>39379</v>
      </c>
      <c r="H683" s="21">
        <v>45239</v>
      </c>
      <c r="I683" s="22" t="s">
        <v>61</v>
      </c>
      <c r="J683" s="25" t="s">
        <v>3456</v>
      </c>
      <c r="K683" s="27"/>
      <c r="L683" s="21"/>
      <c r="M683" s="33"/>
      <c r="N683" s="25" t="s">
        <v>3456</v>
      </c>
      <c r="O683" s="25" t="s">
        <v>3456</v>
      </c>
      <c r="P683" s="25" t="s">
        <v>70</v>
      </c>
      <c r="Q683" s="25" t="s">
        <v>70</v>
      </c>
      <c r="R683" s="21" t="s">
        <v>3456</v>
      </c>
      <c r="S683" s="25" t="s">
        <v>3456</v>
      </c>
      <c r="T683" s="23" t="s">
        <v>3456</v>
      </c>
      <c r="U683" s="25" t="s">
        <v>3456</v>
      </c>
      <c r="V683" s="25" t="s">
        <v>3456</v>
      </c>
      <c r="W683" s="25" t="s">
        <v>70</v>
      </c>
      <c r="X683" s="25" t="s">
        <v>3456</v>
      </c>
      <c r="Y683" s="25" t="s">
        <v>3456</v>
      </c>
      <c r="Z683" s="25" t="s">
        <v>3456</v>
      </c>
      <c r="AA683" s="25" t="s">
        <v>3456</v>
      </c>
      <c r="AB683" s="21" t="s">
        <v>3456</v>
      </c>
      <c r="AC683" s="51"/>
    </row>
    <row r="684" spans="1:29" s="20" customFormat="1" ht="26.25" customHeight="1" x14ac:dyDescent="0.2">
      <c r="A684" s="19">
        <v>60648</v>
      </c>
      <c r="B684" s="20" t="s">
        <v>2829</v>
      </c>
      <c r="C684" s="20" t="s">
        <v>2830</v>
      </c>
      <c r="D684" s="20" t="s">
        <v>2831</v>
      </c>
      <c r="E684" s="25" t="s">
        <v>63</v>
      </c>
      <c r="F684" s="25" t="s">
        <v>70</v>
      </c>
      <c r="G684" s="21">
        <v>37210</v>
      </c>
      <c r="H684" s="21"/>
      <c r="I684" s="22" t="s">
        <v>61</v>
      </c>
      <c r="J684" s="25" t="s">
        <v>70</v>
      </c>
      <c r="K684" s="27"/>
      <c r="L684" s="21"/>
      <c r="M684" s="33"/>
      <c r="N684" s="25" t="s">
        <v>70</v>
      </c>
      <c r="O684" s="25" t="s">
        <v>3456</v>
      </c>
      <c r="P684" s="25" t="s">
        <v>70</v>
      </c>
      <c r="Q684" s="25" t="s">
        <v>70</v>
      </c>
      <c r="R684" s="21" t="s">
        <v>3456</v>
      </c>
      <c r="S684" s="25" t="s">
        <v>3456</v>
      </c>
      <c r="T684" s="23" t="s">
        <v>3456</v>
      </c>
      <c r="U684" s="25" t="s">
        <v>3456</v>
      </c>
      <c r="V684" s="25" t="s">
        <v>70</v>
      </c>
      <c r="W684" s="25" t="s">
        <v>70</v>
      </c>
      <c r="X684" s="25" t="s">
        <v>3456</v>
      </c>
      <c r="Y684" s="25" t="s">
        <v>3456</v>
      </c>
      <c r="Z684" s="25" t="s">
        <v>3456</v>
      </c>
      <c r="AA684" s="25" t="s">
        <v>3456</v>
      </c>
      <c r="AB684" s="21" t="s">
        <v>0</v>
      </c>
      <c r="AC684" s="51"/>
    </row>
    <row r="685" spans="1:29" s="20" customFormat="1" ht="26.25" customHeight="1" x14ac:dyDescent="0.2">
      <c r="A685" s="19">
        <v>82068</v>
      </c>
      <c r="B685" s="20" t="s">
        <v>4632</v>
      </c>
      <c r="C685" s="20" t="s">
        <v>4633</v>
      </c>
      <c r="D685" s="20" t="s">
        <v>4634</v>
      </c>
      <c r="E685" s="25" t="s">
        <v>4635</v>
      </c>
      <c r="F685" s="25" t="s">
        <v>70</v>
      </c>
      <c r="G685" s="21">
        <v>45280</v>
      </c>
      <c r="H685" s="21"/>
      <c r="I685" s="22" t="s">
        <v>71</v>
      </c>
      <c r="J685" s="25" t="s">
        <v>3456</v>
      </c>
      <c r="K685" s="27" t="s">
        <v>4280</v>
      </c>
      <c r="L685" s="21" t="s">
        <v>3456</v>
      </c>
      <c r="M685" s="33"/>
      <c r="N685" s="25"/>
      <c r="O685" s="25"/>
      <c r="P685" s="25"/>
      <c r="Q685" s="25"/>
      <c r="R685" s="21"/>
      <c r="S685" s="25"/>
      <c r="T685" s="23"/>
      <c r="U685" s="25" t="s">
        <v>3456</v>
      </c>
      <c r="V685" s="25" t="s">
        <v>3456</v>
      </c>
      <c r="W685" s="25" t="s">
        <v>70</v>
      </c>
      <c r="X685" s="25" t="s">
        <v>3456</v>
      </c>
      <c r="Y685" s="25" t="s">
        <v>3456</v>
      </c>
      <c r="Z685" s="25" t="s">
        <v>3456</v>
      </c>
      <c r="AA685" s="25" t="s">
        <v>3456</v>
      </c>
      <c r="AB685" s="21" t="s">
        <v>3456</v>
      </c>
      <c r="AC685" s="51" t="s">
        <v>3456</v>
      </c>
    </row>
    <row r="686" spans="1:29" s="20" customFormat="1" ht="26.25" customHeight="1" x14ac:dyDescent="0.2">
      <c r="A686" s="19">
        <v>82148</v>
      </c>
      <c r="B686" s="20" t="s">
        <v>4465</v>
      </c>
      <c r="C686" s="20" t="s">
        <v>4466</v>
      </c>
      <c r="D686" s="20" t="s">
        <v>4464</v>
      </c>
      <c r="E686" s="25" t="s">
        <v>3987</v>
      </c>
      <c r="F686" s="25" t="s">
        <v>70</v>
      </c>
      <c r="G686" s="21">
        <v>44652</v>
      </c>
      <c r="H686" s="21"/>
      <c r="I686" s="22" t="s">
        <v>71</v>
      </c>
      <c r="J686" s="25" t="s">
        <v>3456</v>
      </c>
      <c r="K686" s="27" t="s">
        <v>4280</v>
      </c>
      <c r="L686" s="21" t="s">
        <v>3456</v>
      </c>
      <c r="M686" s="33"/>
      <c r="N686" s="25"/>
      <c r="O686" s="25"/>
      <c r="P686" s="25"/>
      <c r="Q686" s="25"/>
      <c r="R686" s="21"/>
      <c r="S686" s="25"/>
      <c r="T686" s="23"/>
      <c r="U686" s="25" t="s">
        <v>3456</v>
      </c>
      <c r="V686" s="25" t="s">
        <v>3456</v>
      </c>
      <c r="W686" s="25" t="s">
        <v>70</v>
      </c>
      <c r="X686" s="25" t="s">
        <v>3456</v>
      </c>
      <c r="Y686" s="25" t="s">
        <v>3456</v>
      </c>
      <c r="Z686" s="25" t="s">
        <v>3456</v>
      </c>
      <c r="AA686" s="25" t="s">
        <v>3456</v>
      </c>
      <c r="AB686" s="21" t="s">
        <v>3456</v>
      </c>
      <c r="AC686" s="51" t="s">
        <v>3456</v>
      </c>
    </row>
    <row r="687" spans="1:29" s="20" customFormat="1" ht="26.25" customHeight="1" x14ac:dyDescent="0.2">
      <c r="A687" s="19">
        <v>81030</v>
      </c>
      <c r="B687" s="20" t="s">
        <v>4036</v>
      </c>
      <c r="C687" s="20" t="s">
        <v>4035</v>
      </c>
      <c r="D687" s="20" t="s">
        <v>130</v>
      </c>
      <c r="E687" s="25" t="s">
        <v>132</v>
      </c>
      <c r="F687" s="25" t="s">
        <v>70</v>
      </c>
      <c r="G687" s="21">
        <v>44714</v>
      </c>
      <c r="H687" s="21"/>
      <c r="I687" s="22" t="s">
        <v>71</v>
      </c>
      <c r="J687" s="25" t="s">
        <v>3456</v>
      </c>
      <c r="K687" s="27" t="s">
        <v>4280</v>
      </c>
      <c r="L687" s="21" t="s">
        <v>3456</v>
      </c>
      <c r="M687" s="33"/>
      <c r="N687" s="25"/>
      <c r="O687" s="25"/>
      <c r="P687" s="25"/>
      <c r="Q687" s="25"/>
      <c r="R687" s="21"/>
      <c r="S687" s="25"/>
      <c r="T687" s="23"/>
      <c r="U687" s="25" t="s">
        <v>3456</v>
      </c>
      <c r="V687" s="25" t="s">
        <v>3456</v>
      </c>
      <c r="W687" s="25" t="s">
        <v>70</v>
      </c>
      <c r="X687" s="25" t="s">
        <v>3456</v>
      </c>
      <c r="Y687" s="25" t="s">
        <v>3456</v>
      </c>
      <c r="Z687" s="25" t="s">
        <v>3456</v>
      </c>
      <c r="AA687" s="25" t="s">
        <v>3456</v>
      </c>
      <c r="AB687" s="21" t="s">
        <v>3456</v>
      </c>
      <c r="AC687" s="51" t="s">
        <v>3456</v>
      </c>
    </row>
    <row r="688" spans="1:29" s="20" customFormat="1" ht="26.25" customHeight="1" x14ac:dyDescent="0.2">
      <c r="A688" s="19">
        <v>65859</v>
      </c>
      <c r="B688" s="20" t="s">
        <v>2502</v>
      </c>
      <c r="C688" s="20" t="s">
        <v>2503</v>
      </c>
      <c r="D688" s="20" t="s">
        <v>263</v>
      </c>
      <c r="E688" s="25" t="s">
        <v>264</v>
      </c>
      <c r="F688" s="25" t="s">
        <v>70</v>
      </c>
      <c r="G688" s="21">
        <v>41261</v>
      </c>
      <c r="H688" s="21"/>
      <c r="I688" s="22" t="s">
        <v>61</v>
      </c>
      <c r="J688" s="25" t="s">
        <v>70</v>
      </c>
      <c r="K688" s="27"/>
      <c r="L688" s="21"/>
      <c r="M688" s="33"/>
      <c r="N688" s="25" t="s">
        <v>3456</v>
      </c>
      <c r="O688" s="25" t="s">
        <v>70</v>
      </c>
      <c r="P688" s="25" t="s">
        <v>70</v>
      </c>
      <c r="Q688" s="25" t="s">
        <v>70</v>
      </c>
      <c r="R688" s="21" t="s">
        <v>3456</v>
      </c>
      <c r="S688" s="25" t="s">
        <v>3456</v>
      </c>
      <c r="T688" s="23" t="s">
        <v>3456</v>
      </c>
      <c r="U688" s="25" t="s">
        <v>70</v>
      </c>
      <c r="V688" s="25" t="s">
        <v>70</v>
      </c>
      <c r="W688" s="25" t="s">
        <v>70</v>
      </c>
      <c r="X688" s="25" t="s">
        <v>3456</v>
      </c>
      <c r="Y688" s="25" t="s">
        <v>3456</v>
      </c>
      <c r="Z688" s="25" t="s">
        <v>3456</v>
      </c>
      <c r="AA688" s="25" t="s">
        <v>3456</v>
      </c>
      <c r="AB688" s="21" t="s">
        <v>3456</v>
      </c>
      <c r="AC688" s="51" t="s">
        <v>3456</v>
      </c>
    </row>
    <row r="689" spans="1:29" s="20" customFormat="1" ht="26.25" customHeight="1" x14ac:dyDescent="0.2">
      <c r="A689" s="19">
        <v>66949</v>
      </c>
      <c r="B689" s="20" t="s">
        <v>3127</v>
      </c>
      <c r="C689" s="20" t="s">
        <v>3128</v>
      </c>
      <c r="D689" s="20" t="s">
        <v>1735</v>
      </c>
      <c r="E689" s="25" t="s">
        <v>1736</v>
      </c>
      <c r="F689" s="25" t="s">
        <v>70</v>
      </c>
      <c r="G689" s="21">
        <v>42536</v>
      </c>
      <c r="H689" s="21"/>
      <c r="I689" s="22" t="s">
        <v>61</v>
      </c>
      <c r="J689" s="25" t="s">
        <v>70</v>
      </c>
      <c r="K689" s="27"/>
      <c r="L689" s="21"/>
      <c r="M689" s="33"/>
      <c r="N689" s="25" t="s">
        <v>3456</v>
      </c>
      <c r="O689" s="25" t="s">
        <v>70</v>
      </c>
      <c r="P689" s="25" t="s">
        <v>70</v>
      </c>
      <c r="Q689" s="25" t="s">
        <v>70</v>
      </c>
      <c r="R689" s="21" t="s">
        <v>3456</v>
      </c>
      <c r="S689" s="25" t="s">
        <v>3456</v>
      </c>
      <c r="T689" s="23" t="s">
        <v>3456</v>
      </c>
      <c r="U689" s="25" t="s">
        <v>70</v>
      </c>
      <c r="V689" s="25" t="s">
        <v>70</v>
      </c>
      <c r="W689" s="25" t="s">
        <v>70</v>
      </c>
      <c r="X689" s="25" t="s">
        <v>3456</v>
      </c>
      <c r="Y689" s="25" t="s">
        <v>3456</v>
      </c>
      <c r="Z689" s="25" t="s">
        <v>3456</v>
      </c>
      <c r="AA689" s="25" t="s">
        <v>3456</v>
      </c>
      <c r="AB689" s="21" t="s">
        <v>3456</v>
      </c>
      <c r="AC689" s="51" t="s">
        <v>3456</v>
      </c>
    </row>
    <row r="690" spans="1:29" s="20" customFormat="1" ht="26.25" customHeight="1" x14ac:dyDescent="0.2">
      <c r="A690" s="19">
        <v>66099</v>
      </c>
      <c r="B690" s="20" t="s">
        <v>1359</v>
      </c>
      <c r="C690" s="20" t="s">
        <v>1360</v>
      </c>
      <c r="D690" s="20" t="s">
        <v>1361</v>
      </c>
      <c r="E690" s="25" t="s">
        <v>3987</v>
      </c>
      <c r="F690" s="25" t="s">
        <v>70</v>
      </c>
      <c r="G690" s="21">
        <v>41537</v>
      </c>
      <c r="H690" s="21"/>
      <c r="I690" s="22" t="s">
        <v>61</v>
      </c>
      <c r="J690" s="25" t="s">
        <v>70</v>
      </c>
      <c r="K690" s="27"/>
      <c r="L690" s="21"/>
      <c r="M690" s="33"/>
      <c r="N690" s="25" t="s">
        <v>3456</v>
      </c>
      <c r="O690" s="25" t="s">
        <v>3456</v>
      </c>
      <c r="P690" s="25" t="s">
        <v>70</v>
      </c>
      <c r="Q690" s="25" t="s">
        <v>70</v>
      </c>
      <c r="R690" s="21" t="s">
        <v>3456</v>
      </c>
      <c r="S690" s="25" t="s">
        <v>3456</v>
      </c>
      <c r="T690" s="23" t="s">
        <v>3456</v>
      </c>
      <c r="U690" s="25" t="s">
        <v>70</v>
      </c>
      <c r="V690" s="25" t="s">
        <v>70</v>
      </c>
      <c r="W690" s="25" t="s">
        <v>70</v>
      </c>
      <c r="X690" s="25" t="s">
        <v>3456</v>
      </c>
      <c r="Y690" s="25" t="s">
        <v>3456</v>
      </c>
      <c r="Z690" s="25" t="s">
        <v>3456</v>
      </c>
      <c r="AA690" s="25" t="s">
        <v>3456</v>
      </c>
      <c r="AB690" s="21" t="s">
        <v>3456</v>
      </c>
      <c r="AC690" s="51" t="s">
        <v>3456</v>
      </c>
    </row>
    <row r="691" spans="1:29" s="20" customFormat="1" ht="26.25" customHeight="1" x14ac:dyDescent="0.2">
      <c r="A691" s="19">
        <v>82198</v>
      </c>
      <c r="B691" s="20" t="s">
        <v>4561</v>
      </c>
      <c r="C691" s="20" t="s">
        <v>4562</v>
      </c>
      <c r="D691" s="20" t="s">
        <v>4447</v>
      </c>
      <c r="E691" s="25" t="s">
        <v>3987</v>
      </c>
      <c r="F691" s="25" t="s">
        <v>70</v>
      </c>
      <c r="G691" s="21">
        <v>39692</v>
      </c>
      <c r="H691" s="21"/>
      <c r="I691" s="22" t="s">
        <v>61</v>
      </c>
      <c r="J691" s="25" t="s">
        <v>70</v>
      </c>
      <c r="K691" s="27"/>
      <c r="L691" s="21"/>
      <c r="M691" s="33"/>
      <c r="N691" s="25" t="s">
        <v>70</v>
      </c>
      <c r="O691" s="25" t="s">
        <v>3456</v>
      </c>
      <c r="P691" s="25" t="s">
        <v>3456</v>
      </c>
      <c r="Q691" s="25" t="s">
        <v>70</v>
      </c>
      <c r="R691" s="21" t="s">
        <v>3456</v>
      </c>
      <c r="S691" s="25" t="s">
        <v>3456</v>
      </c>
      <c r="T691" s="23" t="s">
        <v>3456</v>
      </c>
      <c r="U691" s="25" t="s">
        <v>3456</v>
      </c>
      <c r="V691" s="25" t="s">
        <v>3456</v>
      </c>
      <c r="W691" s="25" t="s">
        <v>70</v>
      </c>
      <c r="X691" s="25" t="s">
        <v>3456</v>
      </c>
      <c r="Y691" s="25" t="s">
        <v>3456</v>
      </c>
      <c r="Z691" s="25" t="s">
        <v>3456</v>
      </c>
      <c r="AA691" s="25" t="s">
        <v>3456</v>
      </c>
      <c r="AB691" s="21" t="s">
        <v>3456</v>
      </c>
      <c r="AC691" s="51" t="s">
        <v>3456</v>
      </c>
    </row>
    <row r="692" spans="1:29" s="20" customFormat="1" ht="26.25" customHeight="1" x14ac:dyDescent="0.2">
      <c r="A692" s="19">
        <v>67539</v>
      </c>
      <c r="B692" s="20" t="s">
        <v>3180</v>
      </c>
      <c r="C692" s="20" t="s">
        <v>3181</v>
      </c>
      <c r="D692" s="20" t="s">
        <v>3182</v>
      </c>
      <c r="E692" s="25" t="s">
        <v>3183</v>
      </c>
      <c r="F692" s="25" t="s">
        <v>70</v>
      </c>
      <c r="G692" s="21">
        <v>42726</v>
      </c>
      <c r="H692" s="21"/>
      <c r="I692" s="22" t="s">
        <v>61</v>
      </c>
      <c r="J692" s="25" t="s">
        <v>70</v>
      </c>
      <c r="K692" s="27"/>
      <c r="L692" s="21"/>
      <c r="M692" s="33"/>
      <c r="N692" s="25" t="s">
        <v>3456</v>
      </c>
      <c r="O692" s="25" t="s">
        <v>3456</v>
      </c>
      <c r="P692" s="25" t="s">
        <v>70</v>
      </c>
      <c r="Q692" s="25" t="s">
        <v>70</v>
      </c>
      <c r="R692" s="21" t="s">
        <v>3456</v>
      </c>
      <c r="S692" s="25" t="s">
        <v>3456</v>
      </c>
      <c r="T692" s="23" t="s">
        <v>3456</v>
      </c>
      <c r="U692" s="25" t="s">
        <v>3456</v>
      </c>
      <c r="V692" s="25" t="s">
        <v>3456</v>
      </c>
      <c r="W692" s="25" t="s">
        <v>70</v>
      </c>
      <c r="X692" s="25" t="s">
        <v>3456</v>
      </c>
      <c r="Y692" s="25" t="s">
        <v>3456</v>
      </c>
      <c r="Z692" s="25" t="s">
        <v>3456</v>
      </c>
      <c r="AA692" s="25" t="s">
        <v>3456</v>
      </c>
      <c r="AB692" s="21" t="s">
        <v>3456</v>
      </c>
      <c r="AC692" s="51" t="s">
        <v>3456</v>
      </c>
    </row>
    <row r="693" spans="1:29" s="20" customFormat="1" ht="26.25" customHeight="1" x14ac:dyDescent="0.2">
      <c r="A693" s="19">
        <v>66913</v>
      </c>
      <c r="B693" s="20" t="s">
        <v>588</v>
      </c>
      <c r="C693" s="20" t="s">
        <v>589</v>
      </c>
      <c r="D693" s="20" t="s">
        <v>501</v>
      </c>
      <c r="E693" s="25" t="s">
        <v>422</v>
      </c>
      <c r="F693" s="25" t="s">
        <v>70</v>
      </c>
      <c r="G693" s="21">
        <v>42214</v>
      </c>
      <c r="H693" s="21"/>
      <c r="I693" s="22" t="s">
        <v>61</v>
      </c>
      <c r="J693" s="25" t="s">
        <v>70</v>
      </c>
      <c r="K693" s="27"/>
      <c r="L693" s="21"/>
      <c r="M693" s="33"/>
      <c r="N693" s="25" t="s">
        <v>3456</v>
      </c>
      <c r="O693" s="25" t="s">
        <v>3456</v>
      </c>
      <c r="P693" s="25" t="s">
        <v>70</v>
      </c>
      <c r="Q693" s="25" t="s">
        <v>70</v>
      </c>
      <c r="R693" s="21" t="s">
        <v>3456</v>
      </c>
      <c r="S693" s="25" t="s">
        <v>3456</v>
      </c>
      <c r="T693" s="23" t="s">
        <v>3456</v>
      </c>
      <c r="U693" s="25" t="s">
        <v>3456</v>
      </c>
      <c r="V693" s="25" t="s">
        <v>3456</v>
      </c>
      <c r="W693" s="25" t="s">
        <v>70</v>
      </c>
      <c r="X693" s="25" t="s">
        <v>3456</v>
      </c>
      <c r="Y693" s="25" t="s">
        <v>3456</v>
      </c>
      <c r="Z693" s="25" t="s">
        <v>3456</v>
      </c>
      <c r="AA693" s="25" t="s">
        <v>3456</v>
      </c>
      <c r="AB693" s="21" t="s">
        <v>3456</v>
      </c>
      <c r="AC693" s="51" t="s">
        <v>3456</v>
      </c>
    </row>
    <row r="694" spans="1:29" s="20" customFormat="1" ht="26.25" customHeight="1" x14ac:dyDescent="0.2">
      <c r="A694" s="19">
        <v>79611</v>
      </c>
      <c r="B694" s="20" t="s">
        <v>3550</v>
      </c>
      <c r="C694" s="20" t="s">
        <v>3549</v>
      </c>
      <c r="D694" s="20" t="s">
        <v>512</v>
      </c>
      <c r="E694" s="25" t="s">
        <v>3547</v>
      </c>
      <c r="F694" s="25" t="s">
        <v>70</v>
      </c>
      <c r="G694" s="21">
        <v>44370</v>
      </c>
      <c r="H694" s="21"/>
      <c r="I694" s="22" t="s">
        <v>61</v>
      </c>
      <c r="J694" s="25" t="s">
        <v>3456</v>
      </c>
      <c r="K694" s="27"/>
      <c r="L694" s="21"/>
      <c r="M694" s="33"/>
      <c r="N694" s="25" t="s">
        <v>3456</v>
      </c>
      <c r="O694" s="25" t="s">
        <v>3456</v>
      </c>
      <c r="P694" s="25" t="s">
        <v>3456</v>
      </c>
      <c r="Q694" s="25" t="s">
        <v>70</v>
      </c>
      <c r="R694" s="21" t="s">
        <v>3456</v>
      </c>
      <c r="S694" s="25" t="s">
        <v>3456</v>
      </c>
      <c r="T694" s="23" t="s">
        <v>3456</v>
      </c>
      <c r="U694" s="25" t="s">
        <v>3456</v>
      </c>
      <c r="V694" s="25" t="s">
        <v>3456</v>
      </c>
      <c r="W694" s="25" t="s">
        <v>70</v>
      </c>
      <c r="X694" s="25" t="s">
        <v>3456</v>
      </c>
      <c r="Y694" s="25" t="s">
        <v>3456</v>
      </c>
      <c r="Z694" s="25" t="s">
        <v>3456</v>
      </c>
      <c r="AA694" s="25" t="s">
        <v>3456</v>
      </c>
      <c r="AB694" s="21" t="s">
        <v>3456</v>
      </c>
      <c r="AC694" s="51" t="s">
        <v>3456</v>
      </c>
    </row>
    <row r="695" spans="1:29" s="20" customFormat="1" ht="26.25" customHeight="1" x14ac:dyDescent="0.2">
      <c r="A695" s="19">
        <v>64307</v>
      </c>
      <c r="B695" s="20" t="s">
        <v>210</v>
      </c>
      <c r="C695" s="20" t="s">
        <v>211</v>
      </c>
      <c r="D695" s="20" t="s">
        <v>4010</v>
      </c>
      <c r="E695" s="25" t="s">
        <v>212</v>
      </c>
      <c r="F695" s="25" t="s">
        <v>70</v>
      </c>
      <c r="G695" s="21">
        <v>40336</v>
      </c>
      <c r="H695" s="21"/>
      <c r="I695" s="22" t="s">
        <v>61</v>
      </c>
      <c r="J695" s="25" t="s">
        <v>70</v>
      </c>
      <c r="K695" s="27"/>
      <c r="L695" s="21"/>
      <c r="M695" s="33"/>
      <c r="N695" s="25" t="s">
        <v>70</v>
      </c>
      <c r="O695" s="25" t="s">
        <v>70</v>
      </c>
      <c r="P695" s="25" t="s">
        <v>70</v>
      </c>
      <c r="Q695" s="25" t="s">
        <v>70</v>
      </c>
      <c r="R695" s="21" t="s">
        <v>3456</v>
      </c>
      <c r="S695" s="25" t="s">
        <v>3456</v>
      </c>
      <c r="T695" s="23" t="s">
        <v>3456</v>
      </c>
      <c r="U695" s="25" t="s">
        <v>70</v>
      </c>
      <c r="V695" s="25" t="s">
        <v>70</v>
      </c>
      <c r="W695" s="25" t="s">
        <v>70</v>
      </c>
      <c r="X695" s="25" t="s">
        <v>3456</v>
      </c>
      <c r="Y695" s="25" t="s">
        <v>3456</v>
      </c>
      <c r="Z695" s="25" t="s">
        <v>3456</v>
      </c>
      <c r="AA695" s="25" t="s">
        <v>3456</v>
      </c>
      <c r="AB695" s="21" t="s">
        <v>3456</v>
      </c>
      <c r="AC695" s="51" t="s">
        <v>3456</v>
      </c>
    </row>
    <row r="696" spans="1:29" s="20" customFormat="1" ht="26.25" customHeight="1" x14ac:dyDescent="0.2">
      <c r="A696" s="19">
        <v>65354</v>
      </c>
      <c r="B696" s="20" t="s">
        <v>3404</v>
      </c>
      <c r="C696" s="20" t="s">
        <v>3405</v>
      </c>
      <c r="D696" s="20" t="s">
        <v>3406</v>
      </c>
      <c r="E696" s="25" t="s">
        <v>380</v>
      </c>
      <c r="F696" s="25" t="s">
        <v>70</v>
      </c>
      <c r="G696" s="21">
        <v>40758</v>
      </c>
      <c r="H696" s="21"/>
      <c r="I696" s="22" t="s">
        <v>61</v>
      </c>
      <c r="J696" s="25" t="s">
        <v>70</v>
      </c>
      <c r="K696" s="27"/>
      <c r="L696" s="21"/>
      <c r="M696" s="33"/>
      <c r="N696" s="25" t="s">
        <v>3456</v>
      </c>
      <c r="O696" s="25" t="s">
        <v>3456</v>
      </c>
      <c r="P696" s="25" t="s">
        <v>70</v>
      </c>
      <c r="Q696" s="25" t="s">
        <v>70</v>
      </c>
      <c r="R696" s="21" t="s">
        <v>3456</v>
      </c>
      <c r="S696" s="25" t="s">
        <v>3456</v>
      </c>
      <c r="T696" s="23" t="s">
        <v>3456</v>
      </c>
      <c r="U696" s="25" t="s">
        <v>70</v>
      </c>
      <c r="V696" s="25" t="s">
        <v>70</v>
      </c>
      <c r="W696" s="25" t="s">
        <v>70</v>
      </c>
      <c r="X696" s="25" t="s">
        <v>3456</v>
      </c>
      <c r="Y696" s="25" t="s">
        <v>3456</v>
      </c>
      <c r="Z696" s="25" t="s">
        <v>3456</v>
      </c>
      <c r="AA696" s="25" t="s">
        <v>3456</v>
      </c>
      <c r="AB696" s="21" t="s">
        <v>3456</v>
      </c>
      <c r="AC696" s="51" t="s">
        <v>3456</v>
      </c>
    </row>
    <row r="697" spans="1:29" s="20" customFormat="1" ht="26.25" customHeight="1" x14ac:dyDescent="0.2">
      <c r="A697" s="19">
        <v>61757</v>
      </c>
      <c r="B697" s="20" t="s">
        <v>2897</v>
      </c>
      <c r="C697" s="20" t="s">
        <v>2898</v>
      </c>
      <c r="D697" s="20" t="s">
        <v>2899</v>
      </c>
      <c r="E697" s="25" t="s">
        <v>1233</v>
      </c>
      <c r="F697" s="25" t="s">
        <v>70</v>
      </c>
      <c r="G697" s="21">
        <v>39386</v>
      </c>
      <c r="H697" s="21"/>
      <c r="I697" s="22" t="s">
        <v>61</v>
      </c>
      <c r="J697" s="25" t="s">
        <v>70</v>
      </c>
      <c r="K697" s="27"/>
      <c r="L697" s="21"/>
      <c r="M697" s="33"/>
      <c r="N697" s="25" t="s">
        <v>70</v>
      </c>
      <c r="O697" s="25" t="s">
        <v>70</v>
      </c>
      <c r="P697" s="25" t="s">
        <v>70</v>
      </c>
      <c r="Q697" s="25" t="s">
        <v>70</v>
      </c>
      <c r="R697" s="21" t="s">
        <v>3456</v>
      </c>
      <c r="S697" s="25" t="s">
        <v>3456</v>
      </c>
      <c r="T697" s="23" t="s">
        <v>3456</v>
      </c>
      <c r="U697" s="25" t="s">
        <v>3456</v>
      </c>
      <c r="V697" s="25" t="s">
        <v>3456</v>
      </c>
      <c r="W697" s="25" t="s">
        <v>70</v>
      </c>
      <c r="X697" s="25" t="s">
        <v>3456</v>
      </c>
      <c r="Y697" s="25" t="s">
        <v>3456</v>
      </c>
      <c r="Z697" s="25" t="s">
        <v>3456</v>
      </c>
      <c r="AA697" s="25" t="s">
        <v>3456</v>
      </c>
      <c r="AB697" s="21" t="s">
        <v>0</v>
      </c>
      <c r="AC697" s="51"/>
    </row>
    <row r="698" spans="1:29" s="20" customFormat="1" ht="26.25" customHeight="1" x14ac:dyDescent="0.2">
      <c r="A698" s="19">
        <v>79546</v>
      </c>
      <c r="B698" s="20" t="s">
        <v>2751</v>
      </c>
      <c r="C698" s="20" t="s">
        <v>2752</v>
      </c>
      <c r="D698" s="20" t="s">
        <v>703</v>
      </c>
      <c r="E698" s="25" t="s">
        <v>570</v>
      </c>
      <c r="F698" s="25" t="s">
        <v>70</v>
      </c>
      <c r="G698" s="21">
        <v>44180</v>
      </c>
      <c r="H698" s="21"/>
      <c r="I698" s="22" t="s">
        <v>61</v>
      </c>
      <c r="J698" s="25" t="s">
        <v>70</v>
      </c>
      <c r="K698" s="27"/>
      <c r="L698" s="21"/>
      <c r="M698" s="33"/>
      <c r="N698" s="25" t="s">
        <v>3456</v>
      </c>
      <c r="O698" s="25" t="s">
        <v>70</v>
      </c>
      <c r="P698" s="25" t="s">
        <v>70</v>
      </c>
      <c r="Q698" s="25" t="s">
        <v>70</v>
      </c>
      <c r="R698" s="21" t="s">
        <v>3456</v>
      </c>
      <c r="S698" s="25" t="s">
        <v>3456</v>
      </c>
      <c r="T698" s="23" t="s">
        <v>3456</v>
      </c>
      <c r="U698" s="25" t="s">
        <v>70</v>
      </c>
      <c r="V698" s="25" t="s">
        <v>70</v>
      </c>
      <c r="W698" s="25" t="s">
        <v>70</v>
      </c>
      <c r="X698" s="25" t="s">
        <v>3456</v>
      </c>
      <c r="Y698" s="25" t="s">
        <v>3456</v>
      </c>
      <c r="Z698" s="25" t="s">
        <v>3456</v>
      </c>
      <c r="AA698" s="25" t="s">
        <v>3456</v>
      </c>
      <c r="AB698" s="21" t="s">
        <v>3456</v>
      </c>
      <c r="AC698" s="51" t="s">
        <v>3456</v>
      </c>
    </row>
    <row r="699" spans="1:29" s="20" customFormat="1" ht="26.25" customHeight="1" x14ac:dyDescent="0.2">
      <c r="A699" s="19">
        <v>64220</v>
      </c>
      <c r="B699" s="20" t="s">
        <v>192</v>
      </c>
      <c r="C699" s="20" t="s">
        <v>193</v>
      </c>
      <c r="D699" s="20" t="s">
        <v>194</v>
      </c>
      <c r="E699" s="25" t="s">
        <v>729</v>
      </c>
      <c r="F699" s="25" t="s">
        <v>151</v>
      </c>
      <c r="G699" s="21">
        <v>40400</v>
      </c>
      <c r="H699" s="21"/>
      <c r="I699" s="22" t="s">
        <v>61</v>
      </c>
      <c r="J699" s="25" t="s">
        <v>70</v>
      </c>
      <c r="K699" s="27"/>
      <c r="L699" s="21"/>
      <c r="M699" s="33"/>
      <c r="N699" s="25" t="s">
        <v>70</v>
      </c>
      <c r="O699" s="25" t="s">
        <v>70</v>
      </c>
      <c r="P699" s="25" t="s">
        <v>70</v>
      </c>
      <c r="Q699" s="25" t="s">
        <v>70</v>
      </c>
      <c r="R699" s="21" t="s">
        <v>3456</v>
      </c>
      <c r="S699" s="25" t="s">
        <v>3456</v>
      </c>
      <c r="T699" s="23" t="s">
        <v>3456</v>
      </c>
      <c r="U699" s="25" t="s">
        <v>70</v>
      </c>
      <c r="V699" s="25" t="s">
        <v>70</v>
      </c>
      <c r="W699" s="25" t="s">
        <v>70</v>
      </c>
      <c r="X699" s="25" t="s">
        <v>3456</v>
      </c>
      <c r="Y699" s="25" t="s">
        <v>3456</v>
      </c>
      <c r="Z699" s="25" t="s">
        <v>3456</v>
      </c>
      <c r="AA699" s="25" t="s">
        <v>3456</v>
      </c>
      <c r="AB699" s="21" t="s">
        <v>3456</v>
      </c>
      <c r="AC699" s="51" t="s">
        <v>3456</v>
      </c>
    </row>
    <row r="700" spans="1:29" s="20" customFormat="1" ht="26.25" customHeight="1" x14ac:dyDescent="0.2">
      <c r="A700" s="19">
        <v>65412</v>
      </c>
      <c r="B700" s="20" t="s">
        <v>2416</v>
      </c>
      <c r="C700" s="20" t="s">
        <v>2417</v>
      </c>
      <c r="D700" s="20" t="s">
        <v>2418</v>
      </c>
      <c r="E700" s="25" t="s">
        <v>4580</v>
      </c>
      <c r="F700" s="25" t="s">
        <v>70</v>
      </c>
      <c r="G700" s="21">
        <v>41011</v>
      </c>
      <c r="H700" s="21"/>
      <c r="I700" s="22" t="s">
        <v>61</v>
      </c>
      <c r="J700" s="25" t="s">
        <v>70</v>
      </c>
      <c r="K700" s="27"/>
      <c r="L700" s="21"/>
      <c r="M700" s="33"/>
      <c r="N700" s="25" t="s">
        <v>70</v>
      </c>
      <c r="O700" s="25" t="s">
        <v>70</v>
      </c>
      <c r="P700" s="25" t="s">
        <v>70</v>
      </c>
      <c r="Q700" s="25" t="s">
        <v>70</v>
      </c>
      <c r="R700" s="21" t="s">
        <v>3456</v>
      </c>
      <c r="S700" s="25" t="s">
        <v>3456</v>
      </c>
      <c r="T700" s="23" t="s">
        <v>3456</v>
      </c>
      <c r="U700" s="25" t="s">
        <v>3456</v>
      </c>
      <c r="V700" s="25" t="s">
        <v>3456</v>
      </c>
      <c r="W700" s="25" t="s">
        <v>70</v>
      </c>
      <c r="X700" s="25" t="s">
        <v>3456</v>
      </c>
      <c r="Y700" s="25" t="s">
        <v>3456</v>
      </c>
      <c r="Z700" s="25" t="s">
        <v>3456</v>
      </c>
      <c r="AA700" s="25" t="s">
        <v>3456</v>
      </c>
      <c r="AB700" s="21" t="s">
        <v>3456</v>
      </c>
      <c r="AC700" s="51" t="s">
        <v>3456</v>
      </c>
    </row>
    <row r="701" spans="1:29" s="20" customFormat="1" ht="26.25" customHeight="1" x14ac:dyDescent="0.2">
      <c r="A701" s="19">
        <v>65032</v>
      </c>
      <c r="B701" s="20" t="s">
        <v>1331</v>
      </c>
      <c r="C701" s="20" t="s">
        <v>1332</v>
      </c>
      <c r="D701" s="20" t="s">
        <v>1333</v>
      </c>
      <c r="E701" s="25" t="s">
        <v>1270</v>
      </c>
      <c r="F701" s="25" t="s">
        <v>70</v>
      </c>
      <c r="G701" s="21">
        <v>40165</v>
      </c>
      <c r="H701" s="21"/>
      <c r="I701" s="22" t="s">
        <v>61</v>
      </c>
      <c r="J701" s="25" t="s">
        <v>70</v>
      </c>
      <c r="K701" s="27"/>
      <c r="L701" s="21"/>
      <c r="M701" s="33"/>
      <c r="N701" s="25" t="s">
        <v>70</v>
      </c>
      <c r="O701" s="25" t="s">
        <v>3456</v>
      </c>
      <c r="P701" s="25" t="s">
        <v>70</v>
      </c>
      <c r="Q701" s="25" t="s">
        <v>70</v>
      </c>
      <c r="R701" s="21" t="s">
        <v>3456</v>
      </c>
      <c r="S701" s="25" t="s">
        <v>3456</v>
      </c>
      <c r="T701" s="23" t="s">
        <v>3456</v>
      </c>
      <c r="U701" s="25" t="s">
        <v>70</v>
      </c>
      <c r="V701" s="25" t="s">
        <v>70</v>
      </c>
      <c r="W701" s="25" t="s">
        <v>70</v>
      </c>
      <c r="X701" s="25" t="s">
        <v>3456</v>
      </c>
      <c r="Y701" s="25" t="s">
        <v>3456</v>
      </c>
      <c r="Z701" s="25" t="s">
        <v>3456</v>
      </c>
      <c r="AA701" s="25" t="s">
        <v>3456</v>
      </c>
      <c r="AB701" s="21" t="s">
        <v>3456</v>
      </c>
      <c r="AC701" s="51"/>
    </row>
    <row r="702" spans="1:29" s="20" customFormat="1" ht="26.25" customHeight="1" x14ac:dyDescent="0.2">
      <c r="A702" s="19">
        <v>78511</v>
      </c>
      <c r="B702" s="20" t="s">
        <v>618</v>
      </c>
      <c r="C702" s="20" t="s">
        <v>619</v>
      </c>
      <c r="D702" s="20" t="s">
        <v>504</v>
      </c>
      <c r="E702" s="25" t="s">
        <v>118</v>
      </c>
      <c r="F702" s="25" t="s">
        <v>70</v>
      </c>
      <c r="G702" s="21">
        <v>43776</v>
      </c>
      <c r="H702" s="21"/>
      <c r="I702" s="22" t="s">
        <v>61</v>
      </c>
      <c r="J702" s="25" t="s">
        <v>70</v>
      </c>
      <c r="K702" s="27"/>
      <c r="L702" s="21"/>
      <c r="M702" s="33"/>
      <c r="N702" s="25" t="s">
        <v>3456</v>
      </c>
      <c r="O702" s="25" t="s">
        <v>70</v>
      </c>
      <c r="P702" s="25" t="s">
        <v>70</v>
      </c>
      <c r="Q702" s="25" t="s">
        <v>70</v>
      </c>
      <c r="R702" s="21" t="s">
        <v>3456</v>
      </c>
      <c r="S702" s="25" t="s">
        <v>3456</v>
      </c>
      <c r="T702" s="23" t="s">
        <v>3456</v>
      </c>
      <c r="U702" s="25" t="s">
        <v>70</v>
      </c>
      <c r="V702" s="25" t="s">
        <v>70</v>
      </c>
      <c r="W702" s="25" t="s">
        <v>70</v>
      </c>
      <c r="X702" s="25" t="s">
        <v>3456</v>
      </c>
      <c r="Y702" s="25" t="s">
        <v>3456</v>
      </c>
      <c r="Z702" s="25" t="s">
        <v>3456</v>
      </c>
      <c r="AA702" s="25" t="s">
        <v>3456</v>
      </c>
      <c r="AB702" s="21" t="s">
        <v>3456</v>
      </c>
      <c r="AC702" s="51" t="s">
        <v>3456</v>
      </c>
    </row>
    <row r="703" spans="1:29" s="20" customFormat="1" ht="26.25" customHeight="1" x14ac:dyDescent="0.2">
      <c r="A703" s="19">
        <v>61668</v>
      </c>
      <c r="B703" s="20" t="s">
        <v>1945</v>
      </c>
      <c r="C703" s="20" t="s">
        <v>1946</v>
      </c>
      <c r="D703" s="20" t="s">
        <v>1947</v>
      </c>
      <c r="E703" s="25" t="s">
        <v>133</v>
      </c>
      <c r="F703" s="25" t="s">
        <v>70</v>
      </c>
      <c r="G703" s="21">
        <v>38169</v>
      </c>
      <c r="H703" s="21"/>
      <c r="I703" s="22" t="s">
        <v>61</v>
      </c>
      <c r="J703" s="25" t="s">
        <v>70</v>
      </c>
      <c r="K703" s="27"/>
      <c r="L703" s="21"/>
      <c r="M703" s="33"/>
      <c r="N703" s="25" t="s">
        <v>70</v>
      </c>
      <c r="O703" s="25" t="s">
        <v>3456</v>
      </c>
      <c r="P703" s="25" t="s">
        <v>70</v>
      </c>
      <c r="Q703" s="25" t="s">
        <v>70</v>
      </c>
      <c r="R703" s="21" t="s">
        <v>3456</v>
      </c>
      <c r="S703" s="25" t="s">
        <v>3456</v>
      </c>
      <c r="T703" s="23" t="s">
        <v>3456</v>
      </c>
      <c r="U703" s="25" t="s">
        <v>3456</v>
      </c>
      <c r="V703" s="25" t="s">
        <v>70</v>
      </c>
      <c r="W703" s="25" t="s">
        <v>70</v>
      </c>
      <c r="X703" s="25" t="s">
        <v>3456</v>
      </c>
      <c r="Y703" s="25" t="s">
        <v>3456</v>
      </c>
      <c r="Z703" s="25" t="s">
        <v>3456</v>
      </c>
      <c r="AA703" s="25" t="s">
        <v>3456</v>
      </c>
      <c r="AB703" s="21" t="s">
        <v>0</v>
      </c>
      <c r="AC703" s="51" t="s">
        <v>3456</v>
      </c>
    </row>
    <row r="704" spans="1:29" s="20" customFormat="1" ht="26.25" customHeight="1" x14ac:dyDescent="0.2">
      <c r="A704" s="19">
        <v>66081</v>
      </c>
      <c r="B704" s="20" t="s">
        <v>739</v>
      </c>
      <c r="C704" s="20" t="s">
        <v>740</v>
      </c>
      <c r="D704" s="20" t="s">
        <v>741</v>
      </c>
      <c r="E704" s="25" t="s">
        <v>114</v>
      </c>
      <c r="F704" s="25" t="s">
        <v>70</v>
      </c>
      <c r="G704" s="21">
        <v>41627</v>
      </c>
      <c r="H704" s="21"/>
      <c r="I704" s="22" t="s">
        <v>61</v>
      </c>
      <c r="J704" s="25" t="s">
        <v>70</v>
      </c>
      <c r="K704" s="27"/>
      <c r="L704" s="21"/>
      <c r="M704" s="33"/>
      <c r="N704" s="25" t="s">
        <v>3456</v>
      </c>
      <c r="O704" s="25" t="s">
        <v>3456</v>
      </c>
      <c r="P704" s="25" t="s">
        <v>70</v>
      </c>
      <c r="Q704" s="25" t="s">
        <v>70</v>
      </c>
      <c r="R704" s="21" t="s">
        <v>3456</v>
      </c>
      <c r="S704" s="25" t="s">
        <v>3456</v>
      </c>
      <c r="T704" s="23" t="s">
        <v>3456</v>
      </c>
      <c r="U704" s="25" t="s">
        <v>3456</v>
      </c>
      <c r="V704" s="25" t="s">
        <v>70</v>
      </c>
      <c r="W704" s="25" t="s">
        <v>70</v>
      </c>
      <c r="X704" s="25" t="s">
        <v>3456</v>
      </c>
      <c r="Y704" s="25" t="s">
        <v>3456</v>
      </c>
      <c r="Z704" s="25" t="s">
        <v>3456</v>
      </c>
      <c r="AA704" s="25" t="s">
        <v>3456</v>
      </c>
      <c r="AB704" s="21" t="s">
        <v>3456</v>
      </c>
      <c r="AC704" s="51" t="s">
        <v>3456</v>
      </c>
    </row>
    <row r="705" spans="1:29" s="20" customFormat="1" ht="26.25" customHeight="1" x14ac:dyDescent="0.2">
      <c r="A705" s="19">
        <v>67086</v>
      </c>
      <c r="B705" s="20" t="s">
        <v>1730</v>
      </c>
      <c r="C705" s="20" t="s">
        <v>1731</v>
      </c>
      <c r="D705" s="20" t="s">
        <v>4175</v>
      </c>
      <c r="E705" s="25" t="s">
        <v>1041</v>
      </c>
      <c r="F705" s="25" t="s">
        <v>70</v>
      </c>
      <c r="G705" s="21">
        <v>42445</v>
      </c>
      <c r="H705" s="21"/>
      <c r="I705" s="22" t="s">
        <v>61</v>
      </c>
      <c r="J705" s="25" t="s">
        <v>70</v>
      </c>
      <c r="K705" s="27"/>
      <c r="L705" s="21"/>
      <c r="M705" s="33"/>
      <c r="N705" s="25" t="s">
        <v>3456</v>
      </c>
      <c r="O705" s="25" t="s">
        <v>70</v>
      </c>
      <c r="P705" s="25" t="s">
        <v>70</v>
      </c>
      <c r="Q705" s="25" t="s">
        <v>70</v>
      </c>
      <c r="R705" s="21" t="s">
        <v>3456</v>
      </c>
      <c r="S705" s="25" t="s">
        <v>3456</v>
      </c>
      <c r="T705" s="23" t="s">
        <v>3456</v>
      </c>
      <c r="U705" s="25" t="s">
        <v>70</v>
      </c>
      <c r="V705" s="25" t="s">
        <v>70</v>
      </c>
      <c r="W705" s="25" t="s">
        <v>70</v>
      </c>
      <c r="X705" s="25" t="s">
        <v>3456</v>
      </c>
      <c r="Y705" s="25" t="s">
        <v>3456</v>
      </c>
      <c r="Z705" s="25" t="s">
        <v>3456</v>
      </c>
      <c r="AA705" s="25" t="s">
        <v>3456</v>
      </c>
      <c r="AB705" s="21" t="s">
        <v>3456</v>
      </c>
      <c r="AC705" s="51" t="s">
        <v>3456</v>
      </c>
    </row>
    <row r="706" spans="1:29" s="20" customFormat="1" ht="26.25" customHeight="1" x14ac:dyDescent="0.2">
      <c r="A706" s="19">
        <v>65081</v>
      </c>
      <c r="B706" s="20" t="s">
        <v>2505</v>
      </c>
      <c r="C706" s="20" t="s">
        <v>2506</v>
      </c>
      <c r="D706" s="20" t="s">
        <v>2507</v>
      </c>
      <c r="E706" s="25" t="s">
        <v>3095</v>
      </c>
      <c r="F706" s="25" t="s">
        <v>70</v>
      </c>
      <c r="G706" s="21">
        <v>41333</v>
      </c>
      <c r="H706" s="21"/>
      <c r="I706" s="22" t="s">
        <v>61</v>
      </c>
      <c r="J706" s="25" t="s">
        <v>70</v>
      </c>
      <c r="K706" s="27"/>
      <c r="L706" s="21"/>
      <c r="M706" s="33"/>
      <c r="N706" s="25" t="s">
        <v>3456</v>
      </c>
      <c r="O706" s="25" t="s">
        <v>3456</v>
      </c>
      <c r="P706" s="25" t="s">
        <v>70</v>
      </c>
      <c r="Q706" s="25" t="s">
        <v>70</v>
      </c>
      <c r="R706" s="21" t="s">
        <v>3456</v>
      </c>
      <c r="S706" s="25" t="s">
        <v>3456</v>
      </c>
      <c r="T706" s="23" t="s">
        <v>3456</v>
      </c>
      <c r="U706" s="25" t="s">
        <v>3456</v>
      </c>
      <c r="V706" s="25" t="s">
        <v>3456</v>
      </c>
      <c r="W706" s="25" t="s">
        <v>70</v>
      </c>
      <c r="X706" s="25" t="s">
        <v>3456</v>
      </c>
      <c r="Y706" s="25" t="s">
        <v>3456</v>
      </c>
      <c r="Z706" s="25" t="s">
        <v>3456</v>
      </c>
      <c r="AA706" s="25" t="s">
        <v>3456</v>
      </c>
      <c r="AB706" s="21" t="s">
        <v>3456</v>
      </c>
      <c r="AC706" s="51" t="s">
        <v>3456</v>
      </c>
    </row>
    <row r="707" spans="1:29" s="20" customFormat="1" ht="26.25" customHeight="1" x14ac:dyDescent="0.2">
      <c r="A707" s="19">
        <v>81913</v>
      </c>
      <c r="B707" s="20" t="s">
        <v>4658</v>
      </c>
      <c r="C707" s="20" t="s">
        <v>4659</v>
      </c>
      <c r="D707" s="20" t="s">
        <v>741</v>
      </c>
      <c r="E707" s="25" t="s">
        <v>114</v>
      </c>
      <c r="F707" s="25" t="s">
        <v>70</v>
      </c>
      <c r="G707" s="21">
        <v>45280</v>
      </c>
      <c r="H707" s="21"/>
      <c r="I707" s="22" t="s">
        <v>71</v>
      </c>
      <c r="J707" s="25" t="s">
        <v>3456</v>
      </c>
      <c r="K707" s="27" t="s">
        <v>4280</v>
      </c>
      <c r="L707" s="21" t="s">
        <v>3456</v>
      </c>
      <c r="M707" s="33"/>
      <c r="N707" s="25"/>
      <c r="O707" s="25"/>
      <c r="P707" s="25"/>
      <c r="Q707" s="25"/>
      <c r="R707" s="21"/>
      <c r="S707" s="25"/>
      <c r="T707" s="23"/>
      <c r="U707" s="25" t="s">
        <v>3456</v>
      </c>
      <c r="V707" s="25" t="s">
        <v>3456</v>
      </c>
      <c r="W707" s="25" t="s">
        <v>70</v>
      </c>
      <c r="X707" s="25" t="s">
        <v>3456</v>
      </c>
      <c r="Y707" s="25" t="s">
        <v>3456</v>
      </c>
      <c r="Z707" s="25" t="s">
        <v>3456</v>
      </c>
      <c r="AA707" s="25" t="s">
        <v>3456</v>
      </c>
      <c r="AB707" s="21" t="s">
        <v>3456</v>
      </c>
      <c r="AC707" s="51" t="s">
        <v>3456</v>
      </c>
    </row>
    <row r="708" spans="1:29" s="20" customFormat="1" ht="26.25" customHeight="1" x14ac:dyDescent="0.2">
      <c r="A708" s="19">
        <v>61567</v>
      </c>
      <c r="B708" s="20" t="s">
        <v>474</v>
      </c>
      <c r="C708" s="20" t="s">
        <v>4271</v>
      </c>
      <c r="D708" s="20" t="s">
        <v>476</v>
      </c>
      <c r="E708" s="25" t="s">
        <v>209</v>
      </c>
      <c r="F708" s="25" t="s">
        <v>70</v>
      </c>
      <c r="G708" s="21">
        <v>38098</v>
      </c>
      <c r="H708" s="21"/>
      <c r="I708" s="22" t="s">
        <v>61</v>
      </c>
      <c r="J708" s="25" t="s">
        <v>70</v>
      </c>
      <c r="K708" s="27"/>
      <c r="L708" s="21"/>
      <c r="M708" s="33"/>
      <c r="N708" s="25" t="s">
        <v>70</v>
      </c>
      <c r="O708" s="25" t="s">
        <v>70</v>
      </c>
      <c r="P708" s="25" t="s">
        <v>70</v>
      </c>
      <c r="Q708" s="25" t="s">
        <v>70</v>
      </c>
      <c r="R708" s="21" t="s">
        <v>3456</v>
      </c>
      <c r="S708" s="25" t="s">
        <v>3456</v>
      </c>
      <c r="T708" s="23" t="s">
        <v>3456</v>
      </c>
      <c r="U708" s="25" t="s">
        <v>70</v>
      </c>
      <c r="V708" s="25" t="s">
        <v>70</v>
      </c>
      <c r="W708" s="25" t="s">
        <v>70</v>
      </c>
      <c r="X708" s="25" t="s">
        <v>3456</v>
      </c>
      <c r="Y708" s="25" t="s">
        <v>3456</v>
      </c>
      <c r="Z708" s="25" t="s">
        <v>3456</v>
      </c>
      <c r="AA708" s="25" t="s">
        <v>3456</v>
      </c>
      <c r="AB708" s="21" t="s">
        <v>0</v>
      </c>
      <c r="AC708" s="51" t="s">
        <v>3456</v>
      </c>
    </row>
    <row r="709" spans="1:29" s="20" customFormat="1" ht="26.25" customHeight="1" x14ac:dyDescent="0.2">
      <c r="A709" s="19">
        <v>65026</v>
      </c>
      <c r="B709" s="20" t="s">
        <v>1313</v>
      </c>
      <c r="C709" s="20" t="s">
        <v>1314</v>
      </c>
      <c r="D709" s="20" t="s">
        <v>1272</v>
      </c>
      <c r="E709" s="25" t="s">
        <v>1260</v>
      </c>
      <c r="F709" s="25" t="s">
        <v>70</v>
      </c>
      <c r="G709" s="21">
        <v>39930</v>
      </c>
      <c r="H709" s="21"/>
      <c r="I709" s="22" t="s">
        <v>61</v>
      </c>
      <c r="J709" s="25" t="s">
        <v>70</v>
      </c>
      <c r="K709" s="27"/>
      <c r="L709" s="21"/>
      <c r="M709" s="33"/>
      <c r="N709" s="25" t="s">
        <v>70</v>
      </c>
      <c r="O709" s="25" t="s">
        <v>3456</v>
      </c>
      <c r="P709" s="25" t="s">
        <v>70</v>
      </c>
      <c r="Q709" s="25" t="s">
        <v>70</v>
      </c>
      <c r="R709" s="21" t="s">
        <v>3456</v>
      </c>
      <c r="S709" s="25" t="s">
        <v>3456</v>
      </c>
      <c r="T709" s="23" t="s">
        <v>3456</v>
      </c>
      <c r="U709" s="25" t="s">
        <v>3456</v>
      </c>
      <c r="V709" s="25" t="s">
        <v>70</v>
      </c>
      <c r="W709" s="25" t="s">
        <v>70</v>
      </c>
      <c r="X709" s="25" t="s">
        <v>3456</v>
      </c>
      <c r="Y709" s="25" t="s">
        <v>3456</v>
      </c>
      <c r="Z709" s="25" t="s">
        <v>3456</v>
      </c>
      <c r="AA709" s="25" t="s">
        <v>3456</v>
      </c>
      <c r="AB709" s="21" t="s">
        <v>3456</v>
      </c>
      <c r="AC709" s="51"/>
    </row>
    <row r="710" spans="1:29" s="20" customFormat="1" ht="26.25" customHeight="1" x14ac:dyDescent="0.2">
      <c r="A710" s="19">
        <v>67845</v>
      </c>
      <c r="B710" s="20" t="s">
        <v>1434</v>
      </c>
      <c r="C710" s="20" t="s">
        <v>1435</v>
      </c>
      <c r="D710" s="20" t="s">
        <v>1436</v>
      </c>
      <c r="E710" s="25" t="s">
        <v>160</v>
      </c>
      <c r="F710" s="25" t="s">
        <v>70</v>
      </c>
      <c r="G710" s="21">
        <v>43011</v>
      </c>
      <c r="H710" s="21"/>
      <c r="I710" s="22" t="s">
        <v>61</v>
      </c>
      <c r="J710" s="25" t="s">
        <v>70</v>
      </c>
      <c r="K710" s="27"/>
      <c r="L710" s="21"/>
      <c r="M710" s="33"/>
      <c r="N710" s="25" t="s">
        <v>3456</v>
      </c>
      <c r="O710" s="25" t="s">
        <v>3456</v>
      </c>
      <c r="P710" s="25" t="s">
        <v>70</v>
      </c>
      <c r="Q710" s="25" t="s">
        <v>70</v>
      </c>
      <c r="R710" s="21" t="s">
        <v>3456</v>
      </c>
      <c r="S710" s="25" t="s">
        <v>3456</v>
      </c>
      <c r="T710" s="23" t="s">
        <v>3456</v>
      </c>
      <c r="U710" s="25" t="s">
        <v>70</v>
      </c>
      <c r="V710" s="25" t="s">
        <v>70</v>
      </c>
      <c r="W710" s="25" t="s">
        <v>70</v>
      </c>
      <c r="X710" s="25" t="s">
        <v>3456</v>
      </c>
      <c r="Y710" s="25" t="s">
        <v>3456</v>
      </c>
      <c r="Z710" s="25" t="s">
        <v>3456</v>
      </c>
      <c r="AA710" s="25" t="s">
        <v>3456</v>
      </c>
      <c r="AB710" s="21" t="s">
        <v>3456</v>
      </c>
      <c r="AC710" s="51" t="s">
        <v>3456</v>
      </c>
    </row>
    <row r="711" spans="1:29" s="20" customFormat="1" ht="26.25" customHeight="1" x14ac:dyDescent="0.2">
      <c r="A711" s="19">
        <v>80101</v>
      </c>
      <c r="B711" s="20" t="s">
        <v>4089</v>
      </c>
      <c r="C711" s="20" t="s">
        <v>3560</v>
      </c>
      <c r="D711" s="20" t="s">
        <v>1101</v>
      </c>
      <c r="E711" s="25" t="s">
        <v>1041</v>
      </c>
      <c r="F711" s="25" t="s">
        <v>70</v>
      </c>
      <c r="G711" s="21">
        <v>44490</v>
      </c>
      <c r="H711" s="21"/>
      <c r="I711" s="22" t="s">
        <v>61</v>
      </c>
      <c r="J711" s="25" t="s">
        <v>3456</v>
      </c>
      <c r="K711" s="27"/>
      <c r="L711" s="21"/>
      <c r="M711" s="33"/>
      <c r="N711" s="25" t="s">
        <v>3456</v>
      </c>
      <c r="O711" s="25" t="s">
        <v>3456</v>
      </c>
      <c r="P711" s="25" t="s">
        <v>3456</v>
      </c>
      <c r="Q711" s="25" t="s">
        <v>70</v>
      </c>
      <c r="R711" s="21" t="s">
        <v>3456</v>
      </c>
      <c r="S711" s="25" t="s">
        <v>3456</v>
      </c>
      <c r="T711" s="23" t="s">
        <v>3456</v>
      </c>
      <c r="U711" s="25" t="s">
        <v>3456</v>
      </c>
      <c r="V711" s="25" t="s">
        <v>3456</v>
      </c>
      <c r="W711" s="25" t="s">
        <v>70</v>
      </c>
      <c r="X711" s="25" t="s">
        <v>3456</v>
      </c>
      <c r="Y711" s="25" t="s">
        <v>3456</v>
      </c>
      <c r="Z711" s="25" t="s">
        <v>3456</v>
      </c>
      <c r="AA711" s="25" t="s">
        <v>3456</v>
      </c>
      <c r="AB711" s="21" t="s">
        <v>3456</v>
      </c>
      <c r="AC711" s="51" t="s">
        <v>3456</v>
      </c>
    </row>
    <row r="712" spans="1:29" s="20" customFormat="1" ht="26.25" customHeight="1" x14ac:dyDescent="0.2">
      <c r="A712" s="19">
        <v>65836</v>
      </c>
      <c r="B712" s="20" t="s">
        <v>1679</v>
      </c>
      <c r="C712" s="20" t="s">
        <v>1680</v>
      </c>
      <c r="D712" s="20" t="s">
        <v>4149</v>
      </c>
      <c r="E712" s="25" t="s">
        <v>238</v>
      </c>
      <c r="F712" s="25" t="s">
        <v>70</v>
      </c>
      <c r="G712" s="21">
        <v>41360</v>
      </c>
      <c r="H712" s="21"/>
      <c r="I712" s="22" t="s">
        <v>61</v>
      </c>
      <c r="J712" s="25" t="s">
        <v>70</v>
      </c>
      <c r="K712" s="27"/>
      <c r="L712" s="21"/>
      <c r="M712" s="33"/>
      <c r="N712" s="25" t="s">
        <v>3456</v>
      </c>
      <c r="O712" s="25" t="s">
        <v>70</v>
      </c>
      <c r="P712" s="25" t="s">
        <v>70</v>
      </c>
      <c r="Q712" s="25" t="s">
        <v>70</v>
      </c>
      <c r="R712" s="21" t="s">
        <v>3456</v>
      </c>
      <c r="S712" s="25" t="s">
        <v>3456</v>
      </c>
      <c r="T712" s="23" t="s">
        <v>3456</v>
      </c>
      <c r="U712" s="25" t="s">
        <v>70</v>
      </c>
      <c r="V712" s="25" t="s">
        <v>70</v>
      </c>
      <c r="W712" s="25" t="s">
        <v>70</v>
      </c>
      <c r="X712" s="25" t="s">
        <v>3456</v>
      </c>
      <c r="Y712" s="25" t="s">
        <v>3456</v>
      </c>
      <c r="Z712" s="25" t="s">
        <v>3456</v>
      </c>
      <c r="AA712" s="25" t="s">
        <v>3456</v>
      </c>
      <c r="AB712" s="21" t="s">
        <v>3456</v>
      </c>
      <c r="AC712" s="51" t="s">
        <v>3456</v>
      </c>
    </row>
    <row r="713" spans="1:29" s="20" customFormat="1" ht="26.25" customHeight="1" x14ac:dyDescent="0.2">
      <c r="A713" s="19">
        <v>63103</v>
      </c>
      <c r="B713" s="20" t="s">
        <v>2223</v>
      </c>
      <c r="C713" s="20" t="s">
        <v>2224</v>
      </c>
      <c r="D713" s="20" t="s">
        <v>4149</v>
      </c>
      <c r="E713" s="25" t="s">
        <v>238</v>
      </c>
      <c r="F713" s="25" t="s">
        <v>70</v>
      </c>
      <c r="G713" s="21">
        <v>39442</v>
      </c>
      <c r="H713" s="21">
        <v>45079</v>
      </c>
      <c r="I713" s="22" t="s">
        <v>71</v>
      </c>
      <c r="J713" s="25" t="s">
        <v>3456</v>
      </c>
      <c r="K713" s="27"/>
      <c r="L713" s="21"/>
      <c r="M713" s="33"/>
      <c r="N713" s="25"/>
      <c r="O713" s="25"/>
      <c r="P713" s="25"/>
      <c r="Q713" s="25"/>
      <c r="R713" s="21"/>
      <c r="S713" s="25"/>
      <c r="T713" s="23"/>
      <c r="U713" s="25" t="s">
        <v>3456</v>
      </c>
      <c r="V713" s="25" t="s">
        <v>3456</v>
      </c>
      <c r="W713" s="25" t="s">
        <v>70</v>
      </c>
      <c r="X713" s="25" t="s">
        <v>3456</v>
      </c>
      <c r="Y713" s="25" t="s">
        <v>3456</v>
      </c>
      <c r="Z713" s="25" t="s">
        <v>3456</v>
      </c>
      <c r="AA713" s="25" t="s">
        <v>3456</v>
      </c>
      <c r="AB713" s="21" t="s">
        <v>3456</v>
      </c>
      <c r="AC713" s="51" t="s">
        <v>3456</v>
      </c>
    </row>
    <row r="714" spans="1:29" s="20" customFormat="1" ht="26.25" customHeight="1" x14ac:dyDescent="0.2">
      <c r="A714" s="19">
        <v>65612</v>
      </c>
      <c r="B714" s="20" t="s">
        <v>4003</v>
      </c>
      <c r="C714" s="20" t="s">
        <v>3191</v>
      </c>
      <c r="D714" s="20" t="s">
        <v>840</v>
      </c>
      <c r="E714" s="25" t="s">
        <v>783</v>
      </c>
      <c r="F714" s="25" t="s">
        <v>70</v>
      </c>
      <c r="G714" s="21">
        <v>41051</v>
      </c>
      <c r="H714" s="21"/>
      <c r="I714" s="22" t="s">
        <v>61</v>
      </c>
      <c r="J714" s="25" t="s">
        <v>70</v>
      </c>
      <c r="K714" s="27"/>
      <c r="L714" s="21"/>
      <c r="M714" s="33"/>
      <c r="N714" s="25" t="s">
        <v>3456</v>
      </c>
      <c r="O714" s="25" t="s">
        <v>70</v>
      </c>
      <c r="P714" s="25" t="s">
        <v>70</v>
      </c>
      <c r="Q714" s="25" t="s">
        <v>70</v>
      </c>
      <c r="R714" s="21" t="s">
        <v>3456</v>
      </c>
      <c r="S714" s="25" t="s">
        <v>3456</v>
      </c>
      <c r="T714" s="23" t="s">
        <v>3456</v>
      </c>
      <c r="U714" s="25" t="s">
        <v>70</v>
      </c>
      <c r="V714" s="25" t="s">
        <v>70</v>
      </c>
      <c r="W714" s="25" t="s">
        <v>70</v>
      </c>
      <c r="X714" s="25" t="s">
        <v>3456</v>
      </c>
      <c r="Y714" s="25" t="s">
        <v>3456</v>
      </c>
      <c r="Z714" s="25" t="s">
        <v>3456</v>
      </c>
      <c r="AA714" s="25" t="s">
        <v>3456</v>
      </c>
      <c r="AB714" s="21" t="s">
        <v>3456</v>
      </c>
      <c r="AC714" s="51" t="s">
        <v>3456</v>
      </c>
    </row>
    <row r="715" spans="1:29" s="20" customFormat="1" ht="26.25" customHeight="1" x14ac:dyDescent="0.2">
      <c r="A715" s="19">
        <v>65242</v>
      </c>
      <c r="B715" s="20" t="s">
        <v>3385</v>
      </c>
      <c r="C715" s="20" t="s">
        <v>3386</v>
      </c>
      <c r="D715" s="20" t="s">
        <v>3384</v>
      </c>
      <c r="E715" s="25" t="s">
        <v>570</v>
      </c>
      <c r="F715" s="25" t="s">
        <v>70</v>
      </c>
      <c r="G715" s="21">
        <v>40564</v>
      </c>
      <c r="H715" s="21"/>
      <c r="I715" s="22" t="s">
        <v>61</v>
      </c>
      <c r="J715" s="25" t="s">
        <v>70</v>
      </c>
      <c r="K715" s="27"/>
      <c r="L715" s="21"/>
      <c r="M715" s="33"/>
      <c r="N715" s="25" t="s">
        <v>70</v>
      </c>
      <c r="O715" s="25" t="s">
        <v>70</v>
      </c>
      <c r="P715" s="25" t="s">
        <v>70</v>
      </c>
      <c r="Q715" s="25" t="s">
        <v>70</v>
      </c>
      <c r="R715" s="21" t="s">
        <v>3456</v>
      </c>
      <c r="S715" s="25" t="s">
        <v>3456</v>
      </c>
      <c r="T715" s="23" t="s">
        <v>3456</v>
      </c>
      <c r="U715" s="25" t="s">
        <v>70</v>
      </c>
      <c r="V715" s="25" t="s">
        <v>70</v>
      </c>
      <c r="W715" s="25" t="s">
        <v>70</v>
      </c>
      <c r="X715" s="25" t="s">
        <v>3456</v>
      </c>
      <c r="Y715" s="25" t="s">
        <v>3456</v>
      </c>
      <c r="Z715" s="25" t="s">
        <v>3456</v>
      </c>
      <c r="AA715" s="25" t="s">
        <v>3456</v>
      </c>
      <c r="AB715" s="21" t="s">
        <v>0</v>
      </c>
      <c r="AC715" s="51" t="s">
        <v>3456</v>
      </c>
    </row>
    <row r="716" spans="1:29" s="20" customFormat="1" ht="26.25" customHeight="1" x14ac:dyDescent="0.2">
      <c r="A716" s="19">
        <v>65241</v>
      </c>
      <c r="B716" s="20" t="s">
        <v>3382</v>
      </c>
      <c r="C716" s="20" t="s">
        <v>3383</v>
      </c>
      <c r="D716" s="20" t="s">
        <v>3384</v>
      </c>
      <c r="E716" s="25" t="s">
        <v>570</v>
      </c>
      <c r="F716" s="25" t="s">
        <v>151</v>
      </c>
      <c r="G716" s="21">
        <v>40564</v>
      </c>
      <c r="H716" s="21"/>
      <c r="I716" s="22" t="s">
        <v>61</v>
      </c>
      <c r="J716" s="25" t="s">
        <v>70</v>
      </c>
      <c r="K716" s="27"/>
      <c r="L716" s="21"/>
      <c r="M716" s="33"/>
      <c r="N716" s="25" t="s">
        <v>70</v>
      </c>
      <c r="O716" s="25" t="s">
        <v>70</v>
      </c>
      <c r="P716" s="25" t="s">
        <v>70</v>
      </c>
      <c r="Q716" s="25" t="s">
        <v>70</v>
      </c>
      <c r="R716" s="21" t="s">
        <v>3456</v>
      </c>
      <c r="S716" s="25" t="s">
        <v>3456</v>
      </c>
      <c r="T716" s="23" t="s">
        <v>3456</v>
      </c>
      <c r="U716" s="25" t="s">
        <v>70</v>
      </c>
      <c r="V716" s="25" t="s">
        <v>70</v>
      </c>
      <c r="W716" s="25" t="s">
        <v>70</v>
      </c>
      <c r="X716" s="25" t="s">
        <v>3456</v>
      </c>
      <c r="Y716" s="25" t="s">
        <v>3456</v>
      </c>
      <c r="Z716" s="25" t="s">
        <v>3456</v>
      </c>
      <c r="AA716" s="25" t="s">
        <v>3456</v>
      </c>
      <c r="AB716" s="21" t="s">
        <v>3456</v>
      </c>
      <c r="AC716" s="51" t="s">
        <v>3456</v>
      </c>
    </row>
    <row r="717" spans="1:29" s="20" customFormat="1" ht="26.25" customHeight="1" x14ac:dyDescent="0.2">
      <c r="A717" s="19">
        <v>67654</v>
      </c>
      <c r="B717" s="20" t="s">
        <v>1586</v>
      </c>
      <c r="C717" s="20" t="s">
        <v>1587</v>
      </c>
      <c r="D717" s="20" t="s">
        <v>491</v>
      </c>
      <c r="E717" s="25" t="s">
        <v>3499</v>
      </c>
      <c r="F717" s="25" t="s">
        <v>70</v>
      </c>
      <c r="G717" s="21">
        <v>42704</v>
      </c>
      <c r="H717" s="21"/>
      <c r="I717" s="22" t="s">
        <v>61</v>
      </c>
      <c r="J717" s="25" t="s">
        <v>70</v>
      </c>
      <c r="K717" s="27"/>
      <c r="L717" s="21"/>
      <c r="M717" s="33"/>
      <c r="N717" s="25" t="s">
        <v>3456</v>
      </c>
      <c r="O717" s="25" t="s">
        <v>3456</v>
      </c>
      <c r="P717" s="25" t="s">
        <v>70</v>
      </c>
      <c r="Q717" s="25" t="s">
        <v>70</v>
      </c>
      <c r="R717" s="21" t="s">
        <v>3456</v>
      </c>
      <c r="S717" s="25" t="s">
        <v>3456</v>
      </c>
      <c r="T717" s="23" t="s">
        <v>3456</v>
      </c>
      <c r="U717" s="25" t="s">
        <v>3456</v>
      </c>
      <c r="V717" s="25" t="s">
        <v>3456</v>
      </c>
      <c r="W717" s="25" t="s">
        <v>3456</v>
      </c>
      <c r="X717" s="25" t="s">
        <v>3456</v>
      </c>
      <c r="Y717" s="25" t="s">
        <v>3456</v>
      </c>
      <c r="Z717" s="25" t="s">
        <v>3456</v>
      </c>
      <c r="AA717" s="25" t="s">
        <v>3456</v>
      </c>
      <c r="AB717" s="21" t="s">
        <v>3456</v>
      </c>
      <c r="AC717" s="51" t="s">
        <v>3456</v>
      </c>
    </row>
    <row r="718" spans="1:29" s="20" customFormat="1" ht="26.25" customHeight="1" x14ac:dyDescent="0.2">
      <c r="A718" s="19">
        <v>67308</v>
      </c>
      <c r="B718" s="20" t="s">
        <v>895</v>
      </c>
      <c r="C718" s="20" t="s">
        <v>896</v>
      </c>
      <c r="D718" s="20" t="s">
        <v>491</v>
      </c>
      <c r="E718" s="25" t="s">
        <v>3499</v>
      </c>
      <c r="F718" s="25" t="s">
        <v>70</v>
      </c>
      <c r="G718" s="21">
        <v>42965</v>
      </c>
      <c r="H718" s="21"/>
      <c r="I718" s="22" t="s">
        <v>61</v>
      </c>
      <c r="J718" s="25" t="s">
        <v>70</v>
      </c>
      <c r="K718" s="27"/>
      <c r="L718" s="21"/>
      <c r="M718" s="33"/>
      <c r="N718" s="25" t="s">
        <v>3456</v>
      </c>
      <c r="O718" s="25" t="s">
        <v>70</v>
      </c>
      <c r="P718" s="25" t="s">
        <v>70</v>
      </c>
      <c r="Q718" s="25" t="s">
        <v>70</v>
      </c>
      <c r="R718" s="21" t="s">
        <v>3456</v>
      </c>
      <c r="S718" s="25" t="s">
        <v>3456</v>
      </c>
      <c r="T718" s="23" t="s">
        <v>3456</v>
      </c>
      <c r="U718" s="25" t="s">
        <v>70</v>
      </c>
      <c r="V718" s="25" t="s">
        <v>70</v>
      </c>
      <c r="W718" s="25" t="s">
        <v>70</v>
      </c>
      <c r="X718" s="25" t="s">
        <v>3456</v>
      </c>
      <c r="Y718" s="25" t="s">
        <v>3456</v>
      </c>
      <c r="Z718" s="25" t="s">
        <v>3456</v>
      </c>
      <c r="AA718" s="25" t="s">
        <v>3456</v>
      </c>
      <c r="AB718" s="21" t="s">
        <v>3456</v>
      </c>
      <c r="AC718" s="51" t="s">
        <v>3456</v>
      </c>
    </row>
    <row r="719" spans="1:29" s="20" customFormat="1" ht="26.25" customHeight="1" x14ac:dyDescent="0.2">
      <c r="A719" s="19">
        <v>79996</v>
      </c>
      <c r="B719" s="20" t="s">
        <v>3541</v>
      </c>
      <c r="C719" s="20" t="s">
        <v>3540</v>
      </c>
      <c r="D719" s="20" t="s">
        <v>84</v>
      </c>
      <c r="E719" s="25" t="s">
        <v>1009</v>
      </c>
      <c r="F719" s="25" t="s">
        <v>70</v>
      </c>
      <c r="G719" s="21">
        <v>44285</v>
      </c>
      <c r="H719" s="21"/>
      <c r="I719" s="22" t="s">
        <v>61</v>
      </c>
      <c r="J719" s="25" t="s">
        <v>3456</v>
      </c>
      <c r="K719" s="27"/>
      <c r="L719" s="21"/>
      <c r="M719" s="33"/>
      <c r="N719" s="25" t="s">
        <v>3456</v>
      </c>
      <c r="O719" s="25" t="s">
        <v>3456</v>
      </c>
      <c r="P719" s="25" t="s">
        <v>3456</v>
      </c>
      <c r="Q719" s="25" t="s">
        <v>70</v>
      </c>
      <c r="R719" s="21" t="s">
        <v>3456</v>
      </c>
      <c r="S719" s="25" t="s">
        <v>3456</v>
      </c>
      <c r="T719" s="23" t="s">
        <v>3456</v>
      </c>
      <c r="U719" s="25" t="s">
        <v>3456</v>
      </c>
      <c r="V719" s="25" t="s">
        <v>3456</v>
      </c>
      <c r="W719" s="25" t="s">
        <v>70</v>
      </c>
      <c r="X719" s="25" t="s">
        <v>3456</v>
      </c>
      <c r="Y719" s="25" t="s">
        <v>3456</v>
      </c>
      <c r="Z719" s="25" t="s">
        <v>3456</v>
      </c>
      <c r="AA719" s="25" t="s">
        <v>3456</v>
      </c>
      <c r="AB719" s="21" t="s">
        <v>3456</v>
      </c>
      <c r="AC719" s="51" t="s">
        <v>3456</v>
      </c>
    </row>
    <row r="720" spans="1:29" s="20" customFormat="1" ht="26.25" customHeight="1" x14ac:dyDescent="0.2">
      <c r="A720" s="19">
        <v>65776</v>
      </c>
      <c r="B720" s="20" t="s">
        <v>2500</v>
      </c>
      <c r="C720" s="20" t="s">
        <v>2501</v>
      </c>
      <c r="D720" s="20" t="s">
        <v>4137</v>
      </c>
      <c r="E720" s="25" t="s">
        <v>137</v>
      </c>
      <c r="F720" s="25" t="s">
        <v>70</v>
      </c>
      <c r="G720" s="21">
        <v>41397</v>
      </c>
      <c r="H720" s="21"/>
      <c r="I720" s="22" t="s">
        <v>61</v>
      </c>
      <c r="J720" s="25" t="s">
        <v>70</v>
      </c>
      <c r="K720" s="27"/>
      <c r="L720" s="21"/>
      <c r="M720" s="33"/>
      <c r="N720" s="25" t="s">
        <v>3456</v>
      </c>
      <c r="O720" s="25" t="s">
        <v>70</v>
      </c>
      <c r="P720" s="25" t="s">
        <v>70</v>
      </c>
      <c r="Q720" s="25" t="s">
        <v>70</v>
      </c>
      <c r="R720" s="21" t="s">
        <v>3456</v>
      </c>
      <c r="S720" s="25" t="s">
        <v>3456</v>
      </c>
      <c r="T720" s="23" t="s">
        <v>3456</v>
      </c>
      <c r="U720" s="25" t="s">
        <v>70</v>
      </c>
      <c r="V720" s="25" t="s">
        <v>70</v>
      </c>
      <c r="W720" s="25" t="s">
        <v>70</v>
      </c>
      <c r="X720" s="25" t="s">
        <v>3456</v>
      </c>
      <c r="Y720" s="25" t="s">
        <v>3456</v>
      </c>
      <c r="Z720" s="25" t="s">
        <v>3456</v>
      </c>
      <c r="AA720" s="25" t="s">
        <v>3456</v>
      </c>
      <c r="AB720" s="21" t="s">
        <v>3456</v>
      </c>
      <c r="AC720" s="51" t="s">
        <v>3456</v>
      </c>
    </row>
    <row r="721" spans="1:29" s="20" customFormat="1" ht="26.25" customHeight="1" x14ac:dyDescent="0.2">
      <c r="A721" s="19">
        <v>65434</v>
      </c>
      <c r="B721" s="20" t="s">
        <v>2421</v>
      </c>
      <c r="C721" s="20" t="s">
        <v>2422</v>
      </c>
      <c r="D721" s="20" t="s">
        <v>4142</v>
      </c>
      <c r="E721" s="25" t="s">
        <v>2423</v>
      </c>
      <c r="F721" s="25" t="s">
        <v>70</v>
      </c>
      <c r="G721" s="21">
        <v>40900</v>
      </c>
      <c r="H721" s="21"/>
      <c r="I721" s="22" t="s">
        <v>61</v>
      </c>
      <c r="J721" s="25" t="s">
        <v>70</v>
      </c>
      <c r="K721" s="27"/>
      <c r="L721" s="21"/>
      <c r="M721" s="33"/>
      <c r="N721" s="25" t="s">
        <v>70</v>
      </c>
      <c r="O721" s="25" t="s">
        <v>70</v>
      </c>
      <c r="P721" s="25" t="s">
        <v>70</v>
      </c>
      <c r="Q721" s="25" t="s">
        <v>70</v>
      </c>
      <c r="R721" s="21" t="s">
        <v>3456</v>
      </c>
      <c r="S721" s="25" t="s">
        <v>3456</v>
      </c>
      <c r="T721" s="23" t="s">
        <v>3456</v>
      </c>
      <c r="U721" s="25" t="s">
        <v>70</v>
      </c>
      <c r="V721" s="25" t="s">
        <v>70</v>
      </c>
      <c r="W721" s="25" t="s">
        <v>70</v>
      </c>
      <c r="X721" s="25" t="s">
        <v>3456</v>
      </c>
      <c r="Y721" s="25" t="s">
        <v>3456</v>
      </c>
      <c r="Z721" s="25" t="s">
        <v>3456</v>
      </c>
      <c r="AA721" s="25" t="s">
        <v>3456</v>
      </c>
      <c r="AB721" s="21" t="s">
        <v>3456</v>
      </c>
      <c r="AC721" s="51" t="s">
        <v>3456</v>
      </c>
    </row>
    <row r="722" spans="1:29" s="20" customFormat="1" ht="26.25" customHeight="1" x14ac:dyDescent="0.2">
      <c r="A722" s="19">
        <v>63063</v>
      </c>
      <c r="B722" s="20" t="s">
        <v>2221</v>
      </c>
      <c r="C722" s="20" t="s">
        <v>2222</v>
      </c>
      <c r="D722" s="20" t="s">
        <v>1667</v>
      </c>
      <c r="E722" s="25" t="s">
        <v>682</v>
      </c>
      <c r="F722" s="25" t="s">
        <v>70</v>
      </c>
      <c r="G722" s="21">
        <v>39401</v>
      </c>
      <c r="H722" s="21">
        <v>45169</v>
      </c>
      <c r="I722" s="22" t="s">
        <v>71</v>
      </c>
      <c r="J722" s="25" t="s">
        <v>3456</v>
      </c>
      <c r="K722" s="27"/>
      <c r="L722" s="21"/>
      <c r="M722" s="33"/>
      <c r="N722" s="25"/>
      <c r="O722" s="25"/>
      <c r="P722" s="25"/>
      <c r="Q722" s="25"/>
      <c r="R722" s="21"/>
      <c r="S722" s="25"/>
      <c r="T722" s="23"/>
      <c r="U722" s="25" t="s">
        <v>3456</v>
      </c>
      <c r="V722" s="25" t="s">
        <v>3456</v>
      </c>
      <c r="W722" s="25" t="s">
        <v>70</v>
      </c>
      <c r="X722" s="25" t="s">
        <v>3456</v>
      </c>
      <c r="Y722" s="25" t="s">
        <v>3456</v>
      </c>
      <c r="Z722" s="25" t="s">
        <v>3456</v>
      </c>
      <c r="AA722" s="25" t="s">
        <v>3456</v>
      </c>
      <c r="AB722" s="21" t="s">
        <v>3456</v>
      </c>
      <c r="AC722" s="51" t="s">
        <v>3456</v>
      </c>
    </row>
    <row r="723" spans="1:29" s="20" customFormat="1" ht="26.25" customHeight="1" x14ac:dyDescent="0.2">
      <c r="A723" s="19">
        <v>66399</v>
      </c>
      <c r="B723" s="20" t="s">
        <v>2552</v>
      </c>
      <c r="C723" s="20" t="s">
        <v>2553</v>
      </c>
      <c r="D723" s="20" t="s">
        <v>359</v>
      </c>
      <c r="E723" s="25" t="s">
        <v>137</v>
      </c>
      <c r="F723" s="25" t="s">
        <v>70</v>
      </c>
      <c r="G723" s="21">
        <v>41915</v>
      </c>
      <c r="H723" s="21"/>
      <c r="I723" s="22" t="s">
        <v>61</v>
      </c>
      <c r="J723" s="25" t="s">
        <v>70</v>
      </c>
      <c r="K723" s="27"/>
      <c r="L723" s="21"/>
      <c r="M723" s="33"/>
      <c r="N723" s="25" t="s">
        <v>3456</v>
      </c>
      <c r="O723" s="25" t="s">
        <v>70</v>
      </c>
      <c r="P723" s="25" t="s">
        <v>70</v>
      </c>
      <c r="Q723" s="25" t="s">
        <v>70</v>
      </c>
      <c r="R723" s="21" t="s">
        <v>3456</v>
      </c>
      <c r="S723" s="25" t="s">
        <v>3456</v>
      </c>
      <c r="T723" s="23" t="s">
        <v>3456</v>
      </c>
      <c r="U723" s="25" t="s">
        <v>70</v>
      </c>
      <c r="V723" s="25" t="s">
        <v>70</v>
      </c>
      <c r="W723" s="25" t="s">
        <v>70</v>
      </c>
      <c r="X723" s="25" t="s">
        <v>3456</v>
      </c>
      <c r="Y723" s="25" t="s">
        <v>3456</v>
      </c>
      <c r="Z723" s="25" t="s">
        <v>3456</v>
      </c>
      <c r="AA723" s="25" t="s">
        <v>3456</v>
      </c>
      <c r="AB723" s="21" t="s">
        <v>3456</v>
      </c>
      <c r="AC723" s="51" t="s">
        <v>3456</v>
      </c>
    </row>
    <row r="724" spans="1:29" s="20" customFormat="1" ht="26.25" customHeight="1" x14ac:dyDescent="0.2">
      <c r="A724" s="19">
        <v>63091</v>
      </c>
      <c r="B724" s="20" t="s">
        <v>2965</v>
      </c>
      <c r="C724" s="20" t="s">
        <v>2966</v>
      </c>
      <c r="D724" s="20" t="s">
        <v>2768</v>
      </c>
      <c r="E724" s="25" t="s">
        <v>1233</v>
      </c>
      <c r="F724" s="25" t="s">
        <v>70</v>
      </c>
      <c r="G724" s="21">
        <v>39079</v>
      </c>
      <c r="H724" s="21"/>
      <c r="I724" s="22" t="s">
        <v>61</v>
      </c>
      <c r="J724" s="25" t="s">
        <v>70</v>
      </c>
      <c r="K724" s="27"/>
      <c r="L724" s="21"/>
      <c r="M724" s="33"/>
      <c r="N724" s="25" t="s">
        <v>70</v>
      </c>
      <c r="O724" s="25" t="s">
        <v>70</v>
      </c>
      <c r="P724" s="25" t="s">
        <v>70</v>
      </c>
      <c r="Q724" s="25" t="s">
        <v>70</v>
      </c>
      <c r="R724" s="21" t="s">
        <v>3456</v>
      </c>
      <c r="S724" s="25" t="s">
        <v>3456</v>
      </c>
      <c r="T724" s="23" t="s">
        <v>3456</v>
      </c>
      <c r="U724" s="25" t="s">
        <v>3456</v>
      </c>
      <c r="V724" s="25" t="s">
        <v>3456</v>
      </c>
      <c r="W724" s="25" t="s">
        <v>70</v>
      </c>
      <c r="X724" s="25" t="s">
        <v>3456</v>
      </c>
      <c r="Y724" s="25" t="s">
        <v>3456</v>
      </c>
      <c r="Z724" s="25" t="s">
        <v>3456</v>
      </c>
      <c r="AA724" s="25" t="s">
        <v>3456</v>
      </c>
      <c r="AB724" s="21" t="s">
        <v>0</v>
      </c>
      <c r="AC724" s="51"/>
    </row>
    <row r="725" spans="1:29" s="20" customFormat="1" ht="26.25" customHeight="1" x14ac:dyDescent="0.2">
      <c r="A725" s="19">
        <v>80882</v>
      </c>
      <c r="B725" s="20" t="s">
        <v>4038</v>
      </c>
      <c r="C725" s="20" t="s">
        <v>4037</v>
      </c>
      <c r="D725" s="20" t="s">
        <v>692</v>
      </c>
      <c r="E725" s="25" t="s">
        <v>422</v>
      </c>
      <c r="F725" s="25" t="s">
        <v>70</v>
      </c>
      <c r="G725" s="21">
        <v>44883</v>
      </c>
      <c r="H725" s="21"/>
      <c r="I725" s="22" t="s">
        <v>71</v>
      </c>
      <c r="J725" s="25" t="s">
        <v>3456</v>
      </c>
      <c r="K725" s="27" t="s">
        <v>4280</v>
      </c>
      <c r="L725" s="21" t="s">
        <v>3456</v>
      </c>
      <c r="M725" s="33"/>
      <c r="N725" s="25"/>
      <c r="O725" s="25"/>
      <c r="P725" s="25"/>
      <c r="Q725" s="25"/>
      <c r="R725" s="21"/>
      <c r="S725" s="25"/>
      <c r="T725" s="23"/>
      <c r="U725" s="25" t="s">
        <v>3456</v>
      </c>
      <c r="V725" s="25" t="s">
        <v>3456</v>
      </c>
      <c r="W725" s="25" t="s">
        <v>70</v>
      </c>
      <c r="X725" s="25" t="s">
        <v>3456</v>
      </c>
      <c r="Y725" s="25" t="s">
        <v>3456</v>
      </c>
      <c r="Z725" s="25" t="s">
        <v>3456</v>
      </c>
      <c r="AA725" s="25" t="s">
        <v>3456</v>
      </c>
      <c r="AB725" s="21" t="s">
        <v>3456</v>
      </c>
      <c r="AC725" s="51" t="s">
        <v>3456</v>
      </c>
    </row>
    <row r="726" spans="1:29" s="20" customFormat="1" ht="26.25" customHeight="1" x14ac:dyDescent="0.2">
      <c r="A726" s="19">
        <v>78805</v>
      </c>
      <c r="B726" s="20" t="s">
        <v>3597</v>
      </c>
      <c r="C726" s="20" t="s">
        <v>3596</v>
      </c>
      <c r="D726" s="20" t="s">
        <v>1804</v>
      </c>
      <c r="E726" s="25" t="s">
        <v>3501</v>
      </c>
      <c r="F726" s="25" t="s">
        <v>70</v>
      </c>
      <c r="G726" s="21">
        <v>44350</v>
      </c>
      <c r="H726" s="21"/>
      <c r="I726" s="22" t="s">
        <v>61</v>
      </c>
      <c r="J726" s="25" t="s">
        <v>3456</v>
      </c>
      <c r="K726" s="27"/>
      <c r="L726" s="21"/>
      <c r="M726" s="33"/>
      <c r="N726" s="25" t="s">
        <v>3456</v>
      </c>
      <c r="O726" s="25" t="s">
        <v>3456</v>
      </c>
      <c r="P726" s="25" t="s">
        <v>3456</v>
      </c>
      <c r="Q726" s="25" t="s">
        <v>70</v>
      </c>
      <c r="R726" s="21" t="s">
        <v>3456</v>
      </c>
      <c r="S726" s="25" t="s">
        <v>3456</v>
      </c>
      <c r="T726" s="23" t="s">
        <v>3456</v>
      </c>
      <c r="U726" s="25" t="s">
        <v>3456</v>
      </c>
      <c r="V726" s="25" t="s">
        <v>3456</v>
      </c>
      <c r="W726" s="25" t="s">
        <v>70</v>
      </c>
      <c r="X726" s="25" t="s">
        <v>3456</v>
      </c>
      <c r="Y726" s="25" t="s">
        <v>3456</v>
      </c>
      <c r="Z726" s="25" t="s">
        <v>3456</v>
      </c>
      <c r="AA726" s="25" t="s">
        <v>3456</v>
      </c>
      <c r="AB726" s="21" t="s">
        <v>3456</v>
      </c>
      <c r="AC726" s="51" t="s">
        <v>3456</v>
      </c>
    </row>
    <row r="727" spans="1:29" s="20" customFormat="1" ht="26.25" customHeight="1" x14ac:dyDescent="0.2">
      <c r="A727" s="19">
        <v>66196</v>
      </c>
      <c r="B727" s="20" t="s">
        <v>1710</v>
      </c>
      <c r="C727" s="20" t="s">
        <v>1711</v>
      </c>
      <c r="D727" s="20" t="s">
        <v>1712</v>
      </c>
      <c r="E727" s="25" t="s">
        <v>63</v>
      </c>
      <c r="F727" s="25" t="s">
        <v>70</v>
      </c>
      <c r="G727" s="21">
        <v>42349</v>
      </c>
      <c r="H727" s="21"/>
      <c r="I727" s="22" t="s">
        <v>61</v>
      </c>
      <c r="J727" s="25" t="s">
        <v>70</v>
      </c>
      <c r="K727" s="27"/>
      <c r="L727" s="21"/>
      <c r="M727" s="33"/>
      <c r="N727" s="25" t="s">
        <v>3456</v>
      </c>
      <c r="O727" s="25" t="s">
        <v>3456</v>
      </c>
      <c r="P727" s="25" t="s">
        <v>70</v>
      </c>
      <c r="Q727" s="25" t="s">
        <v>70</v>
      </c>
      <c r="R727" s="21" t="s">
        <v>3456</v>
      </c>
      <c r="S727" s="25" t="s">
        <v>3456</v>
      </c>
      <c r="T727" s="23" t="s">
        <v>3456</v>
      </c>
      <c r="U727" s="25" t="s">
        <v>3456</v>
      </c>
      <c r="V727" s="25" t="s">
        <v>70</v>
      </c>
      <c r="W727" s="25" t="s">
        <v>70</v>
      </c>
      <c r="X727" s="25" t="s">
        <v>3456</v>
      </c>
      <c r="Y727" s="25" t="s">
        <v>3456</v>
      </c>
      <c r="Z727" s="25" t="s">
        <v>3456</v>
      </c>
      <c r="AA727" s="25" t="s">
        <v>3456</v>
      </c>
      <c r="AB727" s="21" t="s">
        <v>3456</v>
      </c>
      <c r="AC727" s="51" t="s">
        <v>3456</v>
      </c>
    </row>
    <row r="728" spans="1:29" s="20" customFormat="1" ht="26.25" customHeight="1" x14ac:dyDescent="0.2">
      <c r="A728" s="19">
        <v>80031</v>
      </c>
      <c r="B728" s="20" t="s">
        <v>4044</v>
      </c>
      <c r="C728" s="20" t="s">
        <v>4043</v>
      </c>
      <c r="D728" s="20" t="s">
        <v>3197</v>
      </c>
      <c r="E728" s="25" t="s">
        <v>380</v>
      </c>
      <c r="F728" s="25" t="s">
        <v>70</v>
      </c>
      <c r="G728" s="21">
        <v>44903</v>
      </c>
      <c r="H728" s="21"/>
      <c r="I728" s="22" t="s">
        <v>71</v>
      </c>
      <c r="J728" s="25" t="s">
        <v>3456</v>
      </c>
      <c r="K728" s="27" t="s">
        <v>4280</v>
      </c>
      <c r="L728" s="21" t="s">
        <v>3456</v>
      </c>
      <c r="M728" s="33"/>
      <c r="N728" s="25"/>
      <c r="O728" s="25"/>
      <c r="P728" s="25"/>
      <c r="Q728" s="25"/>
      <c r="R728" s="21"/>
      <c r="S728" s="25"/>
      <c r="T728" s="23"/>
      <c r="U728" s="25" t="s">
        <v>3456</v>
      </c>
      <c r="V728" s="25" t="s">
        <v>3456</v>
      </c>
      <c r="W728" s="25" t="s">
        <v>70</v>
      </c>
      <c r="X728" s="25" t="s">
        <v>3456</v>
      </c>
      <c r="Y728" s="25" t="s">
        <v>3456</v>
      </c>
      <c r="Z728" s="25" t="s">
        <v>3456</v>
      </c>
      <c r="AA728" s="25" t="s">
        <v>3456</v>
      </c>
      <c r="AB728" s="21" t="s">
        <v>3456</v>
      </c>
      <c r="AC728" s="51" t="s">
        <v>3456</v>
      </c>
    </row>
    <row r="729" spans="1:29" s="20" customFormat="1" ht="26.25" customHeight="1" x14ac:dyDescent="0.2">
      <c r="A729" s="19">
        <v>81786</v>
      </c>
      <c r="B729" s="20" t="s">
        <v>4660</v>
      </c>
      <c r="C729" s="20" t="s">
        <v>4661</v>
      </c>
      <c r="D729" s="20" t="s">
        <v>3197</v>
      </c>
      <c r="E729" s="25" t="s">
        <v>70</v>
      </c>
      <c r="F729" s="25" t="s">
        <v>70</v>
      </c>
      <c r="G729" s="21">
        <v>45239</v>
      </c>
      <c r="H729" s="21"/>
      <c r="I729" s="22" t="s">
        <v>71</v>
      </c>
      <c r="J729" s="25" t="s">
        <v>3456</v>
      </c>
      <c r="K729" s="27" t="s">
        <v>4280</v>
      </c>
      <c r="L729" s="21" t="s">
        <v>3456</v>
      </c>
      <c r="M729" s="33"/>
      <c r="N729" s="25"/>
      <c r="O729" s="25"/>
      <c r="P729" s="25"/>
      <c r="Q729" s="25"/>
      <c r="R729" s="21"/>
      <c r="S729" s="25"/>
      <c r="T729" s="23"/>
      <c r="U729" s="25" t="s">
        <v>3456</v>
      </c>
      <c r="V729" s="25" t="s">
        <v>3456</v>
      </c>
      <c r="W729" s="25" t="s">
        <v>70</v>
      </c>
      <c r="X729" s="25" t="s">
        <v>3456</v>
      </c>
      <c r="Y729" s="25" t="s">
        <v>3456</v>
      </c>
      <c r="Z729" s="25" t="s">
        <v>3456</v>
      </c>
      <c r="AA729" s="25" t="s">
        <v>3456</v>
      </c>
      <c r="AB729" s="21" t="s">
        <v>3456</v>
      </c>
      <c r="AC729" s="51" t="s">
        <v>3456</v>
      </c>
    </row>
    <row r="730" spans="1:29" s="20" customFormat="1" ht="26.25" customHeight="1" x14ac:dyDescent="0.2">
      <c r="A730" s="19">
        <v>80679</v>
      </c>
      <c r="B730" s="20" t="s">
        <v>4380</v>
      </c>
      <c r="C730" s="20" t="s">
        <v>4381</v>
      </c>
      <c r="D730" s="20" t="s">
        <v>2608</v>
      </c>
      <c r="E730" s="25" t="s">
        <v>277</v>
      </c>
      <c r="F730" s="25" t="s">
        <v>70</v>
      </c>
      <c r="G730" s="21">
        <v>45141</v>
      </c>
      <c r="H730" s="21"/>
      <c r="I730" s="22" t="s">
        <v>61</v>
      </c>
      <c r="J730" s="25" t="s">
        <v>3456</v>
      </c>
      <c r="K730" s="27"/>
      <c r="L730" s="21"/>
      <c r="M730" s="33"/>
      <c r="N730" s="25" t="s">
        <v>3456</v>
      </c>
      <c r="O730" s="25" t="s">
        <v>3456</v>
      </c>
      <c r="P730" s="25" t="s">
        <v>3456</v>
      </c>
      <c r="Q730" s="25" t="s">
        <v>3456</v>
      </c>
      <c r="R730" s="21" t="s">
        <v>3456</v>
      </c>
      <c r="S730" s="25" t="s">
        <v>3456</v>
      </c>
      <c r="T730" s="23" t="s">
        <v>3456</v>
      </c>
      <c r="U730" s="25" t="s">
        <v>3456</v>
      </c>
      <c r="V730" s="25" t="s">
        <v>3456</v>
      </c>
      <c r="W730" s="25" t="s">
        <v>70</v>
      </c>
      <c r="X730" s="25" t="s">
        <v>3456</v>
      </c>
      <c r="Y730" s="25" t="s">
        <v>3456</v>
      </c>
      <c r="Z730" s="25" t="s">
        <v>3456</v>
      </c>
      <c r="AA730" s="25" t="s">
        <v>3456</v>
      </c>
      <c r="AB730" s="21" t="s">
        <v>3456</v>
      </c>
      <c r="AC730" s="51" t="s">
        <v>3456</v>
      </c>
    </row>
    <row r="731" spans="1:29" s="20" customFormat="1" ht="26.25" customHeight="1" x14ac:dyDescent="0.2">
      <c r="A731" s="19">
        <v>60278</v>
      </c>
      <c r="B731" s="20" t="s">
        <v>2788</v>
      </c>
      <c r="C731" s="20" t="s">
        <v>2789</v>
      </c>
      <c r="D731" s="20" t="s">
        <v>2790</v>
      </c>
      <c r="E731" s="25" t="s">
        <v>2791</v>
      </c>
      <c r="F731" s="25" t="s">
        <v>70</v>
      </c>
      <c r="G731" s="21">
        <v>36503</v>
      </c>
      <c r="H731" s="21"/>
      <c r="I731" s="22" t="s">
        <v>61</v>
      </c>
      <c r="J731" s="25" t="s">
        <v>70</v>
      </c>
      <c r="K731" s="27"/>
      <c r="L731" s="21"/>
      <c r="M731" s="33"/>
      <c r="N731" s="25" t="s">
        <v>70</v>
      </c>
      <c r="O731" s="25" t="s">
        <v>70</v>
      </c>
      <c r="P731" s="25" t="s">
        <v>70</v>
      </c>
      <c r="Q731" s="25" t="s">
        <v>70</v>
      </c>
      <c r="R731" s="21" t="s">
        <v>3456</v>
      </c>
      <c r="S731" s="25" t="s">
        <v>3456</v>
      </c>
      <c r="T731" s="23" t="s">
        <v>3456</v>
      </c>
      <c r="U731" s="25" t="s">
        <v>3456</v>
      </c>
      <c r="V731" s="25" t="s">
        <v>70</v>
      </c>
      <c r="W731" s="25" t="s">
        <v>70</v>
      </c>
      <c r="X731" s="25" t="s">
        <v>3456</v>
      </c>
      <c r="Y731" s="25" t="s">
        <v>3456</v>
      </c>
      <c r="Z731" s="25" t="s">
        <v>3456</v>
      </c>
      <c r="AA731" s="25" t="s">
        <v>3456</v>
      </c>
      <c r="AB731" s="21" t="s">
        <v>0</v>
      </c>
      <c r="AC731" s="51"/>
    </row>
    <row r="732" spans="1:29" s="20" customFormat="1" ht="26.25" customHeight="1" x14ac:dyDescent="0.2">
      <c r="A732" s="19">
        <v>60900</v>
      </c>
      <c r="B732" s="20" t="s">
        <v>1911</v>
      </c>
      <c r="C732" s="20" t="s">
        <v>1912</v>
      </c>
      <c r="D732" s="20" t="s">
        <v>1236</v>
      </c>
      <c r="E732" s="25" t="s">
        <v>1233</v>
      </c>
      <c r="F732" s="25" t="s">
        <v>535</v>
      </c>
      <c r="G732" s="21">
        <v>37712</v>
      </c>
      <c r="H732" s="21"/>
      <c r="I732" s="22" t="s">
        <v>61</v>
      </c>
      <c r="J732" s="25" t="s">
        <v>70</v>
      </c>
      <c r="K732" s="27"/>
      <c r="L732" s="21"/>
      <c r="M732" s="33"/>
      <c r="N732" s="25" t="s">
        <v>70</v>
      </c>
      <c r="O732" s="25" t="s">
        <v>3456</v>
      </c>
      <c r="P732" s="25" t="s">
        <v>70</v>
      </c>
      <c r="Q732" s="25" t="s">
        <v>70</v>
      </c>
      <c r="R732" s="21" t="s">
        <v>3456</v>
      </c>
      <c r="S732" s="25" t="s">
        <v>3456</v>
      </c>
      <c r="T732" s="23" t="s">
        <v>3456</v>
      </c>
      <c r="U732" s="25" t="s">
        <v>3456</v>
      </c>
      <c r="V732" s="25" t="s">
        <v>3456</v>
      </c>
      <c r="W732" s="25" t="s">
        <v>70</v>
      </c>
      <c r="X732" s="25" t="s">
        <v>3456</v>
      </c>
      <c r="Y732" s="25" t="s">
        <v>3456</v>
      </c>
      <c r="Z732" s="25" t="s">
        <v>3456</v>
      </c>
      <c r="AA732" s="25" t="s">
        <v>3456</v>
      </c>
      <c r="AB732" s="21" t="s">
        <v>0</v>
      </c>
      <c r="AC732" s="51" t="s">
        <v>3456</v>
      </c>
    </row>
    <row r="733" spans="1:29" s="20" customFormat="1" ht="26.25" customHeight="1" x14ac:dyDescent="0.2">
      <c r="A733" s="19">
        <v>66703</v>
      </c>
      <c r="B733" s="20" t="s">
        <v>2571</v>
      </c>
      <c r="C733" s="20" t="s">
        <v>2572</v>
      </c>
      <c r="D733" s="20" t="s">
        <v>2573</v>
      </c>
      <c r="E733" s="25" t="s">
        <v>118</v>
      </c>
      <c r="F733" s="25" t="s">
        <v>70</v>
      </c>
      <c r="G733" s="21">
        <v>42181</v>
      </c>
      <c r="H733" s="21"/>
      <c r="I733" s="22" t="s">
        <v>61</v>
      </c>
      <c r="J733" s="25" t="s">
        <v>70</v>
      </c>
      <c r="K733" s="27"/>
      <c r="L733" s="21"/>
      <c r="M733" s="33"/>
      <c r="N733" s="25" t="s">
        <v>3456</v>
      </c>
      <c r="O733" s="25" t="s">
        <v>70</v>
      </c>
      <c r="P733" s="25" t="s">
        <v>70</v>
      </c>
      <c r="Q733" s="25" t="s">
        <v>70</v>
      </c>
      <c r="R733" s="21" t="s">
        <v>3456</v>
      </c>
      <c r="S733" s="25" t="s">
        <v>3456</v>
      </c>
      <c r="T733" s="23" t="s">
        <v>3456</v>
      </c>
      <c r="U733" s="25" t="s">
        <v>70</v>
      </c>
      <c r="V733" s="25" t="s">
        <v>70</v>
      </c>
      <c r="W733" s="25" t="s">
        <v>70</v>
      </c>
      <c r="X733" s="25" t="s">
        <v>3456</v>
      </c>
      <c r="Y733" s="25" t="s">
        <v>3456</v>
      </c>
      <c r="Z733" s="25" t="s">
        <v>3456</v>
      </c>
      <c r="AA733" s="25" t="s">
        <v>3456</v>
      </c>
      <c r="AB733" s="21" t="s">
        <v>3456</v>
      </c>
      <c r="AC733" s="51" t="s">
        <v>3456</v>
      </c>
    </row>
    <row r="734" spans="1:29" s="20" customFormat="1" ht="26.25" customHeight="1" x14ac:dyDescent="0.2">
      <c r="A734" s="19">
        <v>63210</v>
      </c>
      <c r="B734" s="20" t="s">
        <v>2287</v>
      </c>
      <c r="C734" s="20" t="s">
        <v>2288</v>
      </c>
      <c r="D734" s="20" t="s">
        <v>2074</v>
      </c>
      <c r="E734" s="25" t="s">
        <v>133</v>
      </c>
      <c r="F734" s="25" t="s">
        <v>151</v>
      </c>
      <c r="G734" s="21">
        <v>39518</v>
      </c>
      <c r="H734" s="21"/>
      <c r="I734" s="22" t="s">
        <v>61</v>
      </c>
      <c r="J734" s="25" t="s">
        <v>70</v>
      </c>
      <c r="K734" s="27"/>
      <c r="L734" s="21"/>
      <c r="M734" s="33"/>
      <c r="N734" s="25" t="s">
        <v>70</v>
      </c>
      <c r="O734" s="25" t="s">
        <v>70</v>
      </c>
      <c r="P734" s="25" t="s">
        <v>70</v>
      </c>
      <c r="Q734" s="25" t="s">
        <v>70</v>
      </c>
      <c r="R734" s="21" t="s">
        <v>3456</v>
      </c>
      <c r="S734" s="25" t="s">
        <v>3456</v>
      </c>
      <c r="T734" s="23" t="s">
        <v>3456</v>
      </c>
      <c r="U734" s="25" t="s">
        <v>70</v>
      </c>
      <c r="V734" s="25" t="s">
        <v>70</v>
      </c>
      <c r="W734" s="25" t="s">
        <v>70</v>
      </c>
      <c r="X734" s="25" t="s">
        <v>3456</v>
      </c>
      <c r="Y734" s="25" t="s">
        <v>3456</v>
      </c>
      <c r="Z734" s="25" t="s">
        <v>3456</v>
      </c>
      <c r="AA734" s="25" t="s">
        <v>3456</v>
      </c>
      <c r="AB734" s="21" t="s">
        <v>3456</v>
      </c>
      <c r="AC734" s="51" t="s">
        <v>3456</v>
      </c>
    </row>
    <row r="735" spans="1:29" s="20" customFormat="1" ht="26.25" customHeight="1" x14ac:dyDescent="0.2">
      <c r="A735" s="19">
        <v>79714</v>
      </c>
      <c r="B735" s="20" t="s">
        <v>2717</v>
      </c>
      <c r="C735" s="20" t="s">
        <v>2718</v>
      </c>
      <c r="D735" s="20" t="s">
        <v>1735</v>
      </c>
      <c r="E735" s="25" t="s">
        <v>4582</v>
      </c>
      <c r="F735" s="25" t="s">
        <v>70</v>
      </c>
      <c r="G735" s="21">
        <v>44085</v>
      </c>
      <c r="H735" s="21"/>
      <c r="I735" s="22" t="s">
        <v>61</v>
      </c>
      <c r="J735" s="25" t="s">
        <v>70</v>
      </c>
      <c r="K735" s="27"/>
      <c r="L735" s="21"/>
      <c r="M735" s="33"/>
      <c r="N735" s="25" t="s">
        <v>3456</v>
      </c>
      <c r="O735" s="25" t="s">
        <v>70</v>
      </c>
      <c r="P735" s="25" t="s">
        <v>70</v>
      </c>
      <c r="Q735" s="25" t="s">
        <v>70</v>
      </c>
      <c r="R735" s="21" t="s">
        <v>3456</v>
      </c>
      <c r="S735" s="25" t="s">
        <v>3456</v>
      </c>
      <c r="T735" s="23" t="s">
        <v>3456</v>
      </c>
      <c r="U735" s="25" t="s">
        <v>70</v>
      </c>
      <c r="V735" s="25" t="s">
        <v>70</v>
      </c>
      <c r="W735" s="25" t="s">
        <v>70</v>
      </c>
      <c r="X735" s="25" t="s">
        <v>3456</v>
      </c>
      <c r="Y735" s="25" t="s">
        <v>3456</v>
      </c>
      <c r="Z735" s="25" t="s">
        <v>3456</v>
      </c>
      <c r="AA735" s="25" t="s">
        <v>3456</v>
      </c>
      <c r="AB735" s="21" t="s">
        <v>3456</v>
      </c>
      <c r="AC735" s="51" t="s">
        <v>3456</v>
      </c>
    </row>
    <row r="736" spans="1:29" s="20" customFormat="1" ht="26.25" customHeight="1" x14ac:dyDescent="0.2">
      <c r="A736" s="19">
        <v>66651</v>
      </c>
      <c r="B736" s="20" t="s">
        <v>2528</v>
      </c>
      <c r="C736" s="20" t="s">
        <v>2529</v>
      </c>
      <c r="D736" s="20" t="s">
        <v>2530</v>
      </c>
      <c r="E736" s="25" t="s">
        <v>2531</v>
      </c>
      <c r="F736" s="25" t="s">
        <v>70</v>
      </c>
      <c r="G736" s="21">
        <v>42072</v>
      </c>
      <c r="H736" s="21"/>
      <c r="I736" s="22" t="s">
        <v>61</v>
      </c>
      <c r="J736" s="25" t="s">
        <v>70</v>
      </c>
      <c r="K736" s="27"/>
      <c r="L736" s="21"/>
      <c r="M736" s="33"/>
      <c r="N736" s="25" t="s">
        <v>3456</v>
      </c>
      <c r="O736" s="25" t="s">
        <v>70</v>
      </c>
      <c r="P736" s="25" t="s">
        <v>70</v>
      </c>
      <c r="Q736" s="25" t="s">
        <v>70</v>
      </c>
      <c r="R736" s="21" t="s">
        <v>3456</v>
      </c>
      <c r="S736" s="25" t="s">
        <v>3456</v>
      </c>
      <c r="T736" s="23" t="s">
        <v>3456</v>
      </c>
      <c r="U736" s="25" t="s">
        <v>70</v>
      </c>
      <c r="V736" s="25" t="s">
        <v>70</v>
      </c>
      <c r="W736" s="25" t="s">
        <v>70</v>
      </c>
      <c r="X736" s="25" t="s">
        <v>3456</v>
      </c>
      <c r="Y736" s="25" t="s">
        <v>3456</v>
      </c>
      <c r="Z736" s="25" t="s">
        <v>3456</v>
      </c>
      <c r="AA736" s="25" t="s">
        <v>3456</v>
      </c>
      <c r="AB736" s="21" t="s">
        <v>3456</v>
      </c>
      <c r="AC736" s="51" t="s">
        <v>3456</v>
      </c>
    </row>
    <row r="737" spans="1:29" s="20" customFormat="1" ht="26.25" customHeight="1" x14ac:dyDescent="0.2">
      <c r="A737" s="19">
        <v>61956</v>
      </c>
      <c r="B737" s="20" t="s">
        <v>2155</v>
      </c>
      <c r="C737" s="20" t="s">
        <v>2156</v>
      </c>
      <c r="D737" s="20" t="s">
        <v>1049</v>
      </c>
      <c r="E737" s="25" t="s">
        <v>273</v>
      </c>
      <c r="F737" s="25" t="s">
        <v>70</v>
      </c>
      <c r="G737" s="21">
        <v>39274</v>
      </c>
      <c r="H737" s="21"/>
      <c r="I737" s="22" t="s">
        <v>61</v>
      </c>
      <c r="J737" s="25" t="s">
        <v>70</v>
      </c>
      <c r="K737" s="27"/>
      <c r="L737" s="21"/>
      <c r="M737" s="33"/>
      <c r="N737" s="25" t="s">
        <v>70</v>
      </c>
      <c r="O737" s="25" t="s">
        <v>3456</v>
      </c>
      <c r="P737" s="25" t="s">
        <v>70</v>
      </c>
      <c r="Q737" s="25" t="s">
        <v>70</v>
      </c>
      <c r="R737" s="21" t="s">
        <v>3456</v>
      </c>
      <c r="S737" s="25" t="s">
        <v>3456</v>
      </c>
      <c r="T737" s="23" t="s">
        <v>3456</v>
      </c>
      <c r="U737" s="25" t="s">
        <v>3456</v>
      </c>
      <c r="V737" s="25" t="s">
        <v>70</v>
      </c>
      <c r="W737" s="25" t="s">
        <v>70</v>
      </c>
      <c r="X737" s="25" t="s">
        <v>3456</v>
      </c>
      <c r="Y737" s="25" t="s">
        <v>3456</v>
      </c>
      <c r="Z737" s="25" t="s">
        <v>3456</v>
      </c>
      <c r="AA737" s="25" t="s">
        <v>3456</v>
      </c>
      <c r="AB737" s="21" t="s">
        <v>3456</v>
      </c>
      <c r="AC737" s="51" t="s">
        <v>3456</v>
      </c>
    </row>
    <row r="738" spans="1:29" s="20" customFormat="1" ht="26.25" customHeight="1" x14ac:dyDescent="0.2">
      <c r="A738" s="19">
        <v>60345</v>
      </c>
      <c r="B738" s="20" t="s">
        <v>1901</v>
      </c>
      <c r="C738" s="20" t="s">
        <v>1902</v>
      </c>
      <c r="D738" s="20" t="s">
        <v>476</v>
      </c>
      <c r="E738" s="25" t="s">
        <v>209</v>
      </c>
      <c r="F738" s="25" t="s">
        <v>70</v>
      </c>
      <c r="G738" s="21">
        <v>36671</v>
      </c>
      <c r="H738" s="21">
        <v>45044</v>
      </c>
      <c r="I738" s="22" t="s">
        <v>71</v>
      </c>
      <c r="J738" s="25" t="s">
        <v>3456</v>
      </c>
      <c r="K738" s="27"/>
      <c r="L738" s="21"/>
      <c r="M738" s="33"/>
      <c r="N738" s="25"/>
      <c r="O738" s="25"/>
      <c r="P738" s="25"/>
      <c r="Q738" s="25"/>
      <c r="R738" s="21"/>
      <c r="S738" s="25"/>
      <c r="T738" s="23"/>
      <c r="U738" s="25" t="s">
        <v>3456</v>
      </c>
      <c r="V738" s="25" t="s">
        <v>3456</v>
      </c>
      <c r="W738" s="25" t="s">
        <v>70</v>
      </c>
      <c r="X738" s="25" t="s">
        <v>3456</v>
      </c>
      <c r="Y738" s="25" t="s">
        <v>3456</v>
      </c>
      <c r="Z738" s="25" t="s">
        <v>3456</v>
      </c>
      <c r="AA738" s="25" t="s">
        <v>3456</v>
      </c>
      <c r="AB738" s="21" t="s">
        <v>0</v>
      </c>
      <c r="AC738" s="51" t="s">
        <v>3456</v>
      </c>
    </row>
    <row r="739" spans="1:29" s="20" customFormat="1" ht="26.25" customHeight="1" x14ac:dyDescent="0.2">
      <c r="A739" s="19">
        <v>61643</v>
      </c>
      <c r="B739" s="20" t="s">
        <v>2896</v>
      </c>
      <c r="C739" s="20" t="s">
        <v>2896</v>
      </c>
      <c r="D739" s="20" t="s">
        <v>4027</v>
      </c>
      <c r="E739" s="25" t="s">
        <v>1249</v>
      </c>
      <c r="F739" s="25" t="s">
        <v>70</v>
      </c>
      <c r="G739" s="21">
        <v>37985</v>
      </c>
      <c r="H739" s="21"/>
      <c r="I739" s="22" t="s">
        <v>61</v>
      </c>
      <c r="J739" s="25" t="s">
        <v>70</v>
      </c>
      <c r="K739" s="27"/>
      <c r="L739" s="21"/>
      <c r="M739" s="33"/>
      <c r="N739" s="25" t="s">
        <v>70</v>
      </c>
      <c r="O739" s="25" t="s">
        <v>70</v>
      </c>
      <c r="P739" s="25" t="s">
        <v>70</v>
      </c>
      <c r="Q739" s="25" t="s">
        <v>70</v>
      </c>
      <c r="R739" s="21" t="s">
        <v>3456</v>
      </c>
      <c r="S739" s="25" t="s">
        <v>3456</v>
      </c>
      <c r="T739" s="23" t="s">
        <v>3456</v>
      </c>
      <c r="U739" s="25" t="s">
        <v>3456</v>
      </c>
      <c r="V739" s="25" t="s">
        <v>3456</v>
      </c>
      <c r="W739" s="25" t="s">
        <v>70</v>
      </c>
      <c r="X739" s="25" t="s">
        <v>3456</v>
      </c>
      <c r="Y739" s="25" t="s">
        <v>3456</v>
      </c>
      <c r="Z739" s="25" t="s">
        <v>3456</v>
      </c>
      <c r="AA739" s="25" t="s">
        <v>3456</v>
      </c>
      <c r="AB739" s="21" t="s">
        <v>0</v>
      </c>
      <c r="AC739" s="51"/>
    </row>
    <row r="740" spans="1:29" s="20" customFormat="1" ht="26.25" customHeight="1" x14ac:dyDescent="0.2">
      <c r="A740" s="19">
        <v>63401</v>
      </c>
      <c r="B740" s="20" t="s">
        <v>2355</v>
      </c>
      <c r="C740" s="20" t="s">
        <v>2356</v>
      </c>
      <c r="D740" s="20" t="s">
        <v>466</v>
      </c>
      <c r="E740" s="25" t="s">
        <v>350</v>
      </c>
      <c r="F740" s="25" t="s">
        <v>70</v>
      </c>
      <c r="G740" s="21">
        <v>39689</v>
      </c>
      <c r="H740" s="21"/>
      <c r="I740" s="22" t="s">
        <v>61</v>
      </c>
      <c r="J740" s="25" t="s">
        <v>70</v>
      </c>
      <c r="K740" s="27"/>
      <c r="L740" s="21"/>
      <c r="M740" s="33"/>
      <c r="N740" s="25" t="s">
        <v>70</v>
      </c>
      <c r="O740" s="25" t="s">
        <v>70</v>
      </c>
      <c r="P740" s="25" t="s">
        <v>70</v>
      </c>
      <c r="Q740" s="25" t="s">
        <v>70</v>
      </c>
      <c r="R740" s="21" t="s">
        <v>3456</v>
      </c>
      <c r="S740" s="25" t="s">
        <v>3456</v>
      </c>
      <c r="T740" s="23" t="s">
        <v>3456</v>
      </c>
      <c r="U740" s="25" t="s">
        <v>70</v>
      </c>
      <c r="V740" s="25" t="s">
        <v>70</v>
      </c>
      <c r="W740" s="25" t="s">
        <v>70</v>
      </c>
      <c r="X740" s="25" t="s">
        <v>3456</v>
      </c>
      <c r="Y740" s="25" t="s">
        <v>3456</v>
      </c>
      <c r="Z740" s="25" t="s">
        <v>3456</v>
      </c>
      <c r="AA740" s="25" t="s">
        <v>3456</v>
      </c>
      <c r="AB740" s="21" t="s">
        <v>0</v>
      </c>
      <c r="AC740" s="51" t="s">
        <v>3456</v>
      </c>
    </row>
    <row r="741" spans="1:29" s="20" customFormat="1" ht="26.25" customHeight="1" x14ac:dyDescent="0.2">
      <c r="A741" s="19">
        <v>79744</v>
      </c>
      <c r="B741" s="20" t="s">
        <v>1850</v>
      </c>
      <c r="C741" s="20" t="s">
        <v>4165</v>
      </c>
      <c r="D741" s="20" t="s">
        <v>1852</v>
      </c>
      <c r="E741" s="25" t="s">
        <v>102</v>
      </c>
      <c r="F741" s="25" t="s">
        <v>70</v>
      </c>
      <c r="G741" s="21">
        <v>44071</v>
      </c>
      <c r="H741" s="21"/>
      <c r="I741" s="22" t="s">
        <v>61</v>
      </c>
      <c r="J741" s="25" t="s">
        <v>70</v>
      </c>
      <c r="K741" s="27"/>
      <c r="L741" s="21"/>
      <c r="M741" s="33"/>
      <c r="N741" s="25" t="s">
        <v>3456</v>
      </c>
      <c r="O741" s="25" t="s">
        <v>70</v>
      </c>
      <c r="P741" s="25" t="s">
        <v>70</v>
      </c>
      <c r="Q741" s="25" t="s">
        <v>70</v>
      </c>
      <c r="R741" s="21" t="s">
        <v>3456</v>
      </c>
      <c r="S741" s="25" t="s">
        <v>3456</v>
      </c>
      <c r="T741" s="23" t="s">
        <v>3456</v>
      </c>
      <c r="U741" s="25" t="s">
        <v>3456</v>
      </c>
      <c r="V741" s="25" t="s">
        <v>3456</v>
      </c>
      <c r="W741" s="25" t="s">
        <v>70</v>
      </c>
      <c r="X741" s="25" t="s">
        <v>3456</v>
      </c>
      <c r="Y741" s="25" t="s">
        <v>3456</v>
      </c>
      <c r="Z741" s="25" t="s">
        <v>3456</v>
      </c>
      <c r="AA741" s="25" t="s">
        <v>3456</v>
      </c>
      <c r="AB741" s="21" t="s">
        <v>3456</v>
      </c>
      <c r="AC741" s="51" t="s">
        <v>3456</v>
      </c>
    </row>
    <row r="742" spans="1:29" s="20" customFormat="1" ht="26.25" customHeight="1" x14ac:dyDescent="0.2">
      <c r="A742" s="19">
        <v>67465</v>
      </c>
      <c r="B742" s="20" t="s">
        <v>1176</v>
      </c>
      <c r="C742" s="20" t="s">
        <v>1177</v>
      </c>
      <c r="D742" s="20" t="s">
        <v>172</v>
      </c>
      <c r="E742" s="25" t="s">
        <v>174</v>
      </c>
      <c r="F742" s="25" t="s">
        <v>70</v>
      </c>
      <c r="G742" s="21">
        <v>44175</v>
      </c>
      <c r="H742" s="21"/>
      <c r="I742" s="22" t="s">
        <v>61</v>
      </c>
      <c r="J742" s="25" t="s">
        <v>70</v>
      </c>
      <c r="K742" s="27"/>
      <c r="L742" s="21"/>
      <c r="M742" s="33"/>
      <c r="N742" s="25" t="s">
        <v>3456</v>
      </c>
      <c r="O742" s="25" t="s">
        <v>3456</v>
      </c>
      <c r="P742" s="25" t="s">
        <v>3456</v>
      </c>
      <c r="Q742" s="25" t="s">
        <v>3456</v>
      </c>
      <c r="R742" s="21" t="s">
        <v>3456</v>
      </c>
      <c r="S742" s="25" t="s">
        <v>3456</v>
      </c>
      <c r="T742" s="23" t="s">
        <v>3456</v>
      </c>
      <c r="U742" s="25" t="s">
        <v>3456</v>
      </c>
      <c r="V742" s="25" t="s">
        <v>3456</v>
      </c>
      <c r="W742" s="25" t="s">
        <v>70</v>
      </c>
      <c r="X742" s="25" t="s">
        <v>3456</v>
      </c>
      <c r="Y742" s="25" t="s">
        <v>3456</v>
      </c>
      <c r="Z742" s="25" t="s">
        <v>3456</v>
      </c>
      <c r="AA742" s="25" t="s">
        <v>3456</v>
      </c>
      <c r="AB742" s="21" t="s">
        <v>3456</v>
      </c>
      <c r="AC742" s="51" t="s">
        <v>3456</v>
      </c>
    </row>
    <row r="743" spans="1:29" s="20" customFormat="1" ht="26.25" customHeight="1" x14ac:dyDescent="0.2">
      <c r="A743" s="19">
        <v>80358</v>
      </c>
      <c r="B743" s="20" t="s">
        <v>3556</v>
      </c>
      <c r="C743" s="20" t="s">
        <v>3555</v>
      </c>
      <c r="D743" s="20" t="s">
        <v>2712</v>
      </c>
      <c r="E743" s="25" t="s">
        <v>102</v>
      </c>
      <c r="F743" s="25" t="s">
        <v>70</v>
      </c>
      <c r="G743" s="21">
        <v>44483</v>
      </c>
      <c r="H743" s="21"/>
      <c r="I743" s="22" t="s">
        <v>61</v>
      </c>
      <c r="J743" s="25" t="s">
        <v>3456</v>
      </c>
      <c r="K743" s="27"/>
      <c r="L743" s="21"/>
      <c r="M743" s="33"/>
      <c r="N743" s="25" t="s">
        <v>3456</v>
      </c>
      <c r="O743" s="25" t="s">
        <v>3456</v>
      </c>
      <c r="P743" s="25" t="s">
        <v>3456</v>
      </c>
      <c r="Q743" s="25" t="s">
        <v>70</v>
      </c>
      <c r="R743" s="21" t="s">
        <v>3456</v>
      </c>
      <c r="S743" s="25" t="s">
        <v>3456</v>
      </c>
      <c r="T743" s="23" t="s">
        <v>3456</v>
      </c>
      <c r="U743" s="25" t="s">
        <v>3456</v>
      </c>
      <c r="V743" s="25" t="s">
        <v>3456</v>
      </c>
      <c r="W743" s="25" t="s">
        <v>70</v>
      </c>
      <c r="X743" s="25" t="s">
        <v>3456</v>
      </c>
      <c r="Y743" s="25" t="s">
        <v>3456</v>
      </c>
      <c r="Z743" s="25" t="s">
        <v>3456</v>
      </c>
      <c r="AA743" s="25" t="s">
        <v>3456</v>
      </c>
      <c r="AB743" s="21" t="s">
        <v>3456</v>
      </c>
      <c r="AC743" s="51" t="s">
        <v>3456</v>
      </c>
    </row>
    <row r="744" spans="1:29" s="20" customFormat="1" ht="26.25" customHeight="1" x14ac:dyDescent="0.2">
      <c r="A744" s="19">
        <v>79460</v>
      </c>
      <c r="B744" s="20" t="s">
        <v>949</v>
      </c>
      <c r="C744" s="20" t="s">
        <v>950</v>
      </c>
      <c r="D744" s="20" t="s">
        <v>904</v>
      </c>
      <c r="E744" s="25" t="s">
        <v>132</v>
      </c>
      <c r="F744" s="25" t="s">
        <v>70</v>
      </c>
      <c r="G744" s="21">
        <v>43922</v>
      </c>
      <c r="H744" s="21"/>
      <c r="I744" s="22" t="s">
        <v>61</v>
      </c>
      <c r="J744" s="25" t="s">
        <v>70</v>
      </c>
      <c r="K744" s="27"/>
      <c r="L744" s="21"/>
      <c r="M744" s="33"/>
      <c r="N744" s="25" t="s">
        <v>3456</v>
      </c>
      <c r="O744" s="25" t="s">
        <v>70</v>
      </c>
      <c r="P744" s="25" t="s">
        <v>70</v>
      </c>
      <c r="Q744" s="25" t="s">
        <v>70</v>
      </c>
      <c r="R744" s="21" t="s">
        <v>3456</v>
      </c>
      <c r="S744" s="25" t="s">
        <v>3456</v>
      </c>
      <c r="T744" s="23" t="s">
        <v>3456</v>
      </c>
      <c r="U744" s="25" t="s">
        <v>3456</v>
      </c>
      <c r="V744" s="25" t="s">
        <v>70</v>
      </c>
      <c r="W744" s="25" t="s">
        <v>70</v>
      </c>
      <c r="X744" s="25" t="s">
        <v>3456</v>
      </c>
      <c r="Y744" s="25" t="s">
        <v>3456</v>
      </c>
      <c r="Z744" s="25" t="s">
        <v>3456</v>
      </c>
      <c r="AA744" s="25" t="s">
        <v>3456</v>
      </c>
      <c r="AB744" s="21" t="s">
        <v>3456</v>
      </c>
      <c r="AC744" s="51" t="s">
        <v>3456</v>
      </c>
    </row>
    <row r="745" spans="1:29" s="20" customFormat="1" ht="26.25" customHeight="1" x14ac:dyDescent="0.2">
      <c r="A745" s="19">
        <v>67523</v>
      </c>
      <c r="B745" s="20" t="s">
        <v>1178</v>
      </c>
      <c r="C745" s="20" t="s">
        <v>1179</v>
      </c>
      <c r="D745" s="20" t="s">
        <v>1180</v>
      </c>
      <c r="E745" s="25" t="s">
        <v>1181</v>
      </c>
      <c r="F745" s="25" t="s">
        <v>70</v>
      </c>
      <c r="G745" s="21">
        <v>43672</v>
      </c>
      <c r="H745" s="21"/>
      <c r="I745" s="22" t="s">
        <v>61</v>
      </c>
      <c r="J745" s="25" t="s">
        <v>70</v>
      </c>
      <c r="K745" s="27"/>
      <c r="L745" s="21"/>
      <c r="M745" s="33"/>
      <c r="N745" s="25" t="s">
        <v>3456</v>
      </c>
      <c r="O745" s="25" t="s">
        <v>3456</v>
      </c>
      <c r="P745" s="25" t="s">
        <v>3456</v>
      </c>
      <c r="Q745" s="25" t="s">
        <v>3456</v>
      </c>
      <c r="R745" s="21" t="s">
        <v>3456</v>
      </c>
      <c r="S745" s="25" t="s">
        <v>3456</v>
      </c>
      <c r="T745" s="23" t="s">
        <v>3456</v>
      </c>
      <c r="U745" s="25" t="s">
        <v>3456</v>
      </c>
      <c r="V745" s="25" t="s">
        <v>70</v>
      </c>
      <c r="W745" s="25" t="s">
        <v>70</v>
      </c>
      <c r="X745" s="25" t="s">
        <v>3456</v>
      </c>
      <c r="Y745" s="25" t="s">
        <v>3456</v>
      </c>
      <c r="Z745" s="25" t="s">
        <v>3456</v>
      </c>
      <c r="AA745" s="25" t="s">
        <v>3456</v>
      </c>
      <c r="AB745" s="21" t="s">
        <v>3456</v>
      </c>
      <c r="AC745" s="51" t="s">
        <v>3456</v>
      </c>
    </row>
    <row r="746" spans="1:29" s="20" customFormat="1" ht="26.25" customHeight="1" x14ac:dyDescent="0.2">
      <c r="A746" s="19">
        <v>63630</v>
      </c>
      <c r="B746" s="20" t="s">
        <v>1013</v>
      </c>
      <c r="C746" s="20" t="s">
        <v>1014</v>
      </c>
      <c r="D746" s="20" t="s">
        <v>1015</v>
      </c>
      <c r="E746" s="25" t="s">
        <v>4151</v>
      </c>
      <c r="F746" s="25" t="s">
        <v>70</v>
      </c>
      <c r="G746" s="21">
        <v>39811</v>
      </c>
      <c r="H746" s="21"/>
      <c r="I746" s="22" t="s">
        <v>61</v>
      </c>
      <c r="J746" s="25" t="s">
        <v>70</v>
      </c>
      <c r="K746" s="27"/>
      <c r="L746" s="21"/>
      <c r="M746" s="33"/>
      <c r="N746" s="25" t="s">
        <v>70</v>
      </c>
      <c r="O746" s="25" t="s">
        <v>70</v>
      </c>
      <c r="P746" s="25" t="s">
        <v>70</v>
      </c>
      <c r="Q746" s="25" t="s">
        <v>70</v>
      </c>
      <c r="R746" s="21" t="s">
        <v>3456</v>
      </c>
      <c r="S746" s="25" t="s">
        <v>3456</v>
      </c>
      <c r="T746" s="23" t="s">
        <v>3456</v>
      </c>
      <c r="U746" s="25" t="s">
        <v>3456</v>
      </c>
      <c r="V746" s="25" t="s">
        <v>70</v>
      </c>
      <c r="W746" s="25" t="s">
        <v>70</v>
      </c>
      <c r="X746" s="25" t="s">
        <v>3456</v>
      </c>
      <c r="Y746" s="25" t="s">
        <v>3456</v>
      </c>
      <c r="Z746" s="25" t="s">
        <v>3456</v>
      </c>
      <c r="AA746" s="25" t="s">
        <v>3456</v>
      </c>
      <c r="AB746" s="21" t="s">
        <v>3456</v>
      </c>
      <c r="AC746" s="51" t="s">
        <v>3456</v>
      </c>
    </row>
    <row r="747" spans="1:29" s="20" customFormat="1" ht="26.25" customHeight="1" x14ac:dyDescent="0.2">
      <c r="A747" s="19">
        <v>78647</v>
      </c>
      <c r="B747" s="20" t="s">
        <v>929</v>
      </c>
      <c r="C747" s="20" t="s">
        <v>930</v>
      </c>
      <c r="D747" s="20" t="s">
        <v>931</v>
      </c>
      <c r="E747" s="25" t="s">
        <v>3499</v>
      </c>
      <c r="F747" s="25" t="s">
        <v>70</v>
      </c>
      <c r="G747" s="21">
        <v>44158</v>
      </c>
      <c r="H747" s="21"/>
      <c r="I747" s="22" t="s">
        <v>71</v>
      </c>
      <c r="J747" s="25" t="s">
        <v>70</v>
      </c>
      <c r="K747" s="27" t="s">
        <v>4280</v>
      </c>
      <c r="L747" s="21"/>
      <c r="M747" s="33" t="s">
        <v>3456</v>
      </c>
      <c r="N747" s="25"/>
      <c r="O747" s="25"/>
      <c r="P747" s="25"/>
      <c r="Q747" s="25"/>
      <c r="R747" s="21"/>
      <c r="S747" s="25"/>
      <c r="T747" s="23"/>
      <c r="U747" s="25" t="s">
        <v>3456</v>
      </c>
      <c r="V747" s="25" t="s">
        <v>3456</v>
      </c>
      <c r="W747" s="25" t="s">
        <v>70</v>
      </c>
      <c r="X747" s="25" t="s">
        <v>3456</v>
      </c>
      <c r="Y747" s="25" t="s">
        <v>3456</v>
      </c>
      <c r="Z747" s="25" t="s">
        <v>3456</v>
      </c>
      <c r="AA747" s="25" t="s">
        <v>3456</v>
      </c>
      <c r="AB747" s="21" t="s">
        <v>3456</v>
      </c>
      <c r="AC747" s="51" t="s">
        <v>3456</v>
      </c>
    </row>
    <row r="748" spans="1:29" s="20" customFormat="1" ht="26.25" customHeight="1" x14ac:dyDescent="0.2">
      <c r="A748" s="19">
        <v>67122</v>
      </c>
      <c r="B748" s="20" t="s">
        <v>594</v>
      </c>
      <c r="C748" s="20" t="s">
        <v>595</v>
      </c>
      <c r="D748" s="20" t="s">
        <v>473</v>
      </c>
      <c r="E748" s="25" t="s">
        <v>3499</v>
      </c>
      <c r="F748" s="25" t="s">
        <v>70</v>
      </c>
      <c r="G748" s="21">
        <v>42368</v>
      </c>
      <c r="H748" s="21"/>
      <c r="I748" s="22" t="s">
        <v>61</v>
      </c>
      <c r="J748" s="25" t="s">
        <v>70</v>
      </c>
      <c r="K748" s="27"/>
      <c r="L748" s="21"/>
      <c r="M748" s="33"/>
      <c r="N748" s="25" t="s">
        <v>3456</v>
      </c>
      <c r="O748" s="25" t="s">
        <v>70</v>
      </c>
      <c r="P748" s="25" t="s">
        <v>70</v>
      </c>
      <c r="Q748" s="25" t="s">
        <v>70</v>
      </c>
      <c r="R748" s="21" t="s">
        <v>3456</v>
      </c>
      <c r="S748" s="25" t="s">
        <v>3456</v>
      </c>
      <c r="T748" s="23" t="s">
        <v>3456</v>
      </c>
      <c r="U748" s="25" t="s">
        <v>70</v>
      </c>
      <c r="V748" s="25" t="s">
        <v>70</v>
      </c>
      <c r="W748" s="25" t="s">
        <v>70</v>
      </c>
      <c r="X748" s="25" t="s">
        <v>3456</v>
      </c>
      <c r="Y748" s="25" t="s">
        <v>3456</v>
      </c>
      <c r="Z748" s="25" t="s">
        <v>3456</v>
      </c>
      <c r="AA748" s="25" t="s">
        <v>3456</v>
      </c>
      <c r="AB748" s="21" t="s">
        <v>3456</v>
      </c>
      <c r="AC748" s="51" t="s">
        <v>3456</v>
      </c>
    </row>
    <row r="749" spans="1:29" s="20" customFormat="1" ht="26.25" customHeight="1" x14ac:dyDescent="0.2">
      <c r="A749" s="19">
        <v>64035</v>
      </c>
      <c r="B749" s="20" t="s">
        <v>166</v>
      </c>
      <c r="C749" s="20" t="s">
        <v>167</v>
      </c>
      <c r="D749" s="20" t="s">
        <v>168</v>
      </c>
      <c r="E749" s="25" t="s">
        <v>169</v>
      </c>
      <c r="F749" s="25" t="s">
        <v>70</v>
      </c>
      <c r="G749" s="21">
        <v>40329</v>
      </c>
      <c r="H749" s="21"/>
      <c r="I749" s="22" t="s">
        <v>61</v>
      </c>
      <c r="J749" s="25" t="s">
        <v>70</v>
      </c>
      <c r="K749" s="27"/>
      <c r="L749" s="21"/>
      <c r="M749" s="33"/>
      <c r="N749" s="25" t="s">
        <v>70</v>
      </c>
      <c r="O749" s="25" t="s">
        <v>70</v>
      </c>
      <c r="P749" s="25" t="s">
        <v>70</v>
      </c>
      <c r="Q749" s="25" t="s">
        <v>70</v>
      </c>
      <c r="R749" s="21" t="s">
        <v>3456</v>
      </c>
      <c r="S749" s="25" t="s">
        <v>3456</v>
      </c>
      <c r="T749" s="23" t="s">
        <v>3456</v>
      </c>
      <c r="U749" s="25" t="s">
        <v>70</v>
      </c>
      <c r="V749" s="25" t="s">
        <v>70</v>
      </c>
      <c r="W749" s="25" t="s">
        <v>70</v>
      </c>
      <c r="X749" s="25" t="s">
        <v>3456</v>
      </c>
      <c r="Y749" s="25" t="s">
        <v>3456</v>
      </c>
      <c r="Z749" s="25" t="s">
        <v>3456</v>
      </c>
      <c r="AA749" s="25" t="s">
        <v>3456</v>
      </c>
      <c r="AB749" s="21" t="s">
        <v>3456</v>
      </c>
      <c r="AC749" s="51" t="s">
        <v>3456</v>
      </c>
    </row>
    <row r="750" spans="1:29" s="20" customFormat="1" ht="26.25" customHeight="1" x14ac:dyDescent="0.2">
      <c r="A750" s="19">
        <v>79310</v>
      </c>
      <c r="B750" s="20" t="s">
        <v>1147</v>
      </c>
      <c r="C750" s="20" t="s">
        <v>1148</v>
      </c>
      <c r="D750" s="20" t="s">
        <v>1149</v>
      </c>
      <c r="E750" s="25" t="s">
        <v>288</v>
      </c>
      <c r="F750" s="25" t="s">
        <v>70</v>
      </c>
      <c r="G750" s="21">
        <v>43951</v>
      </c>
      <c r="H750" s="21"/>
      <c r="I750" s="22" t="s">
        <v>61</v>
      </c>
      <c r="J750" s="25" t="s">
        <v>70</v>
      </c>
      <c r="K750" s="27"/>
      <c r="L750" s="21"/>
      <c r="M750" s="33"/>
      <c r="N750" s="25" t="s">
        <v>3456</v>
      </c>
      <c r="O750" s="25" t="s">
        <v>3456</v>
      </c>
      <c r="P750" s="25" t="s">
        <v>70</v>
      </c>
      <c r="Q750" s="25" t="s">
        <v>70</v>
      </c>
      <c r="R750" s="21" t="s">
        <v>3456</v>
      </c>
      <c r="S750" s="25" t="s">
        <v>3456</v>
      </c>
      <c r="T750" s="23" t="s">
        <v>3456</v>
      </c>
      <c r="U750" s="25" t="s">
        <v>3456</v>
      </c>
      <c r="V750" s="25" t="s">
        <v>3456</v>
      </c>
      <c r="W750" s="25" t="s">
        <v>70</v>
      </c>
      <c r="X750" s="25" t="s">
        <v>3456</v>
      </c>
      <c r="Y750" s="25" t="s">
        <v>3456</v>
      </c>
      <c r="Z750" s="25" t="s">
        <v>3456</v>
      </c>
      <c r="AA750" s="25" t="s">
        <v>3456</v>
      </c>
      <c r="AB750" s="21" t="s">
        <v>3456</v>
      </c>
      <c r="AC750" s="51" t="s">
        <v>3456</v>
      </c>
    </row>
    <row r="751" spans="1:29" s="20" customFormat="1" ht="26.25" customHeight="1" x14ac:dyDescent="0.2">
      <c r="A751" s="19">
        <v>64233</v>
      </c>
      <c r="B751" s="20" t="s">
        <v>2389</v>
      </c>
      <c r="C751" s="20" t="s">
        <v>2390</v>
      </c>
      <c r="D751" s="20" t="s">
        <v>2391</v>
      </c>
      <c r="E751" s="25" t="s">
        <v>1657</v>
      </c>
      <c r="F751" s="25" t="s">
        <v>70</v>
      </c>
      <c r="G751" s="21">
        <v>40773</v>
      </c>
      <c r="H751" s="21"/>
      <c r="I751" s="22" t="s">
        <v>61</v>
      </c>
      <c r="J751" s="25" t="s">
        <v>70</v>
      </c>
      <c r="K751" s="27"/>
      <c r="L751" s="21"/>
      <c r="M751" s="33"/>
      <c r="N751" s="25" t="s">
        <v>70</v>
      </c>
      <c r="O751" s="25" t="s">
        <v>70</v>
      </c>
      <c r="P751" s="25" t="s">
        <v>70</v>
      </c>
      <c r="Q751" s="25" t="s">
        <v>70</v>
      </c>
      <c r="R751" s="21" t="s">
        <v>3456</v>
      </c>
      <c r="S751" s="25" t="s">
        <v>3456</v>
      </c>
      <c r="T751" s="23" t="s">
        <v>3456</v>
      </c>
      <c r="U751" s="25" t="s">
        <v>70</v>
      </c>
      <c r="V751" s="25" t="s">
        <v>70</v>
      </c>
      <c r="W751" s="25" t="s">
        <v>70</v>
      </c>
      <c r="X751" s="25" t="s">
        <v>3456</v>
      </c>
      <c r="Y751" s="25" t="s">
        <v>3456</v>
      </c>
      <c r="Z751" s="25" t="s">
        <v>3456</v>
      </c>
      <c r="AA751" s="25" t="s">
        <v>3456</v>
      </c>
      <c r="AB751" s="21" t="s">
        <v>3456</v>
      </c>
      <c r="AC751" s="51" t="s">
        <v>3456</v>
      </c>
    </row>
    <row r="752" spans="1:29" s="20" customFormat="1" ht="26.25" customHeight="1" x14ac:dyDescent="0.2">
      <c r="A752" s="19">
        <v>63490</v>
      </c>
      <c r="B752" s="20" t="s">
        <v>2373</v>
      </c>
      <c r="C752" s="20" t="s">
        <v>2374</v>
      </c>
      <c r="D752" s="20" t="s">
        <v>2375</v>
      </c>
      <c r="E752" s="25" t="s">
        <v>1883</v>
      </c>
      <c r="F752" s="25" t="s">
        <v>70</v>
      </c>
      <c r="G752" s="21">
        <v>39787</v>
      </c>
      <c r="H752" s="21"/>
      <c r="I752" s="22" t="s">
        <v>61</v>
      </c>
      <c r="J752" s="25" t="s">
        <v>70</v>
      </c>
      <c r="K752" s="27"/>
      <c r="L752" s="21"/>
      <c r="M752" s="33"/>
      <c r="N752" s="25" t="s">
        <v>70</v>
      </c>
      <c r="O752" s="25" t="s">
        <v>70</v>
      </c>
      <c r="P752" s="25" t="s">
        <v>70</v>
      </c>
      <c r="Q752" s="25" t="s">
        <v>70</v>
      </c>
      <c r="R752" s="21" t="s">
        <v>3456</v>
      </c>
      <c r="S752" s="25" t="s">
        <v>3456</v>
      </c>
      <c r="T752" s="23" t="s">
        <v>3456</v>
      </c>
      <c r="U752" s="25" t="s">
        <v>3456</v>
      </c>
      <c r="V752" s="25" t="s">
        <v>3456</v>
      </c>
      <c r="W752" s="25" t="s">
        <v>70</v>
      </c>
      <c r="X752" s="25" t="s">
        <v>3456</v>
      </c>
      <c r="Y752" s="25" t="s">
        <v>3456</v>
      </c>
      <c r="Z752" s="25" t="s">
        <v>3456</v>
      </c>
      <c r="AA752" s="25" t="s">
        <v>3456</v>
      </c>
      <c r="AB752" s="21" t="s">
        <v>3456</v>
      </c>
      <c r="AC752" s="51" t="s">
        <v>3456</v>
      </c>
    </row>
    <row r="753" spans="1:29" s="20" customFormat="1" ht="26.25" customHeight="1" x14ac:dyDescent="0.2">
      <c r="A753" s="19">
        <v>78983</v>
      </c>
      <c r="B753" s="20" t="s">
        <v>1607</v>
      </c>
      <c r="C753" s="20" t="s">
        <v>1608</v>
      </c>
      <c r="D753" s="20" t="s">
        <v>1609</v>
      </c>
      <c r="E753" s="25" t="s">
        <v>3987</v>
      </c>
      <c r="F753" s="25" t="s">
        <v>70</v>
      </c>
      <c r="G753" s="21">
        <v>43725</v>
      </c>
      <c r="H753" s="21"/>
      <c r="I753" s="22" t="s">
        <v>61</v>
      </c>
      <c r="J753" s="25" t="s">
        <v>70</v>
      </c>
      <c r="K753" s="27"/>
      <c r="L753" s="21"/>
      <c r="M753" s="33"/>
      <c r="N753" s="25" t="s">
        <v>3456</v>
      </c>
      <c r="O753" s="25" t="s">
        <v>70</v>
      </c>
      <c r="P753" s="25" t="s">
        <v>70</v>
      </c>
      <c r="Q753" s="25" t="s">
        <v>70</v>
      </c>
      <c r="R753" s="21" t="s">
        <v>3456</v>
      </c>
      <c r="S753" s="25" t="s">
        <v>3456</v>
      </c>
      <c r="T753" s="23" t="s">
        <v>3456</v>
      </c>
      <c r="U753" s="25" t="s">
        <v>3456</v>
      </c>
      <c r="V753" s="25" t="s">
        <v>3456</v>
      </c>
      <c r="W753" s="25" t="s">
        <v>3456</v>
      </c>
      <c r="X753" s="25" t="s">
        <v>3456</v>
      </c>
      <c r="Y753" s="25" t="s">
        <v>3456</v>
      </c>
      <c r="Z753" s="25" t="s">
        <v>3456</v>
      </c>
      <c r="AA753" s="25" t="s">
        <v>3456</v>
      </c>
      <c r="AB753" s="21" t="s">
        <v>3456</v>
      </c>
      <c r="AC753" s="51" t="s">
        <v>3456</v>
      </c>
    </row>
    <row r="754" spans="1:29" s="20" customFormat="1" ht="26.25" customHeight="1" x14ac:dyDescent="0.2">
      <c r="A754" s="19">
        <v>80337</v>
      </c>
      <c r="B754" s="20" t="s">
        <v>3633</v>
      </c>
      <c r="C754" s="20" t="s">
        <v>3632</v>
      </c>
      <c r="D754" s="20" t="s">
        <v>1216</v>
      </c>
      <c r="E754" s="25" t="s">
        <v>1260</v>
      </c>
      <c r="F754" s="25" t="s">
        <v>70</v>
      </c>
      <c r="G754" s="21">
        <v>44504</v>
      </c>
      <c r="H754" s="21"/>
      <c r="I754" s="22" t="s">
        <v>61</v>
      </c>
      <c r="J754" s="25" t="s">
        <v>3456</v>
      </c>
      <c r="K754" s="27"/>
      <c r="L754" s="21"/>
      <c r="M754" s="33"/>
      <c r="N754" s="25" t="s">
        <v>3456</v>
      </c>
      <c r="O754" s="25" t="s">
        <v>3456</v>
      </c>
      <c r="P754" s="25" t="s">
        <v>3456</v>
      </c>
      <c r="Q754" s="25" t="s">
        <v>3456</v>
      </c>
      <c r="R754" s="21" t="s">
        <v>3456</v>
      </c>
      <c r="S754" s="25" t="s">
        <v>3456</v>
      </c>
      <c r="T754" s="23" t="s">
        <v>3456</v>
      </c>
      <c r="U754" s="25" t="s">
        <v>3456</v>
      </c>
      <c r="V754" s="25" t="s">
        <v>3456</v>
      </c>
      <c r="W754" s="25" t="s">
        <v>70</v>
      </c>
      <c r="X754" s="25" t="s">
        <v>3456</v>
      </c>
      <c r="Y754" s="25" t="s">
        <v>3456</v>
      </c>
      <c r="Z754" s="25" t="s">
        <v>3456</v>
      </c>
      <c r="AA754" s="25" t="s">
        <v>3456</v>
      </c>
      <c r="AB754" s="21" t="s">
        <v>3456</v>
      </c>
      <c r="AC754" s="51" t="s">
        <v>3456</v>
      </c>
    </row>
    <row r="755" spans="1:29" s="20" customFormat="1" ht="26.25" customHeight="1" x14ac:dyDescent="0.2">
      <c r="A755" s="19">
        <v>79303</v>
      </c>
      <c r="B755" s="20" t="s">
        <v>2694</v>
      </c>
      <c r="C755" s="20" t="s">
        <v>2695</v>
      </c>
      <c r="D755" s="20" t="s">
        <v>512</v>
      </c>
      <c r="E755" s="25" t="s">
        <v>3547</v>
      </c>
      <c r="F755" s="25" t="s">
        <v>70</v>
      </c>
      <c r="G755" s="21">
        <v>43886</v>
      </c>
      <c r="H755" s="21"/>
      <c r="I755" s="22" t="s">
        <v>61</v>
      </c>
      <c r="J755" s="25" t="s">
        <v>70</v>
      </c>
      <c r="K755" s="27"/>
      <c r="L755" s="21"/>
      <c r="M755" s="33"/>
      <c r="N755" s="25" t="s">
        <v>3456</v>
      </c>
      <c r="O755" s="25" t="s">
        <v>70</v>
      </c>
      <c r="P755" s="25" t="s">
        <v>70</v>
      </c>
      <c r="Q755" s="25" t="s">
        <v>70</v>
      </c>
      <c r="R755" s="21" t="s">
        <v>3456</v>
      </c>
      <c r="S755" s="25" t="s">
        <v>3456</v>
      </c>
      <c r="T755" s="23" t="s">
        <v>3456</v>
      </c>
      <c r="U755" s="25" t="s">
        <v>70</v>
      </c>
      <c r="V755" s="25" t="s">
        <v>70</v>
      </c>
      <c r="W755" s="25" t="s">
        <v>70</v>
      </c>
      <c r="X755" s="25" t="s">
        <v>3456</v>
      </c>
      <c r="Y755" s="25" t="s">
        <v>3456</v>
      </c>
      <c r="Z755" s="25" t="s">
        <v>3456</v>
      </c>
      <c r="AA755" s="25" t="s">
        <v>3456</v>
      </c>
      <c r="AB755" s="21" t="s">
        <v>3456</v>
      </c>
      <c r="AC755" s="51" t="s">
        <v>3456</v>
      </c>
    </row>
    <row r="756" spans="1:29" s="20" customFormat="1" ht="26.25" customHeight="1" x14ac:dyDescent="0.2">
      <c r="A756" s="19">
        <v>66705</v>
      </c>
      <c r="B756" s="20" t="s">
        <v>969</v>
      </c>
      <c r="C756" s="20" t="s">
        <v>970</v>
      </c>
      <c r="D756" s="20" t="s">
        <v>971</v>
      </c>
      <c r="E756" s="25" t="s">
        <v>118</v>
      </c>
      <c r="F756" s="25" t="s">
        <v>70</v>
      </c>
      <c r="G756" s="21">
        <v>43069</v>
      </c>
      <c r="H756" s="21"/>
      <c r="I756" s="22" t="s">
        <v>61</v>
      </c>
      <c r="J756" s="25" t="s">
        <v>70</v>
      </c>
      <c r="K756" s="27"/>
      <c r="L756" s="21"/>
      <c r="M756" s="33"/>
      <c r="N756" s="25" t="s">
        <v>3456</v>
      </c>
      <c r="O756" s="25" t="s">
        <v>3456</v>
      </c>
      <c r="P756" s="25" t="s">
        <v>70</v>
      </c>
      <c r="Q756" s="25" t="s">
        <v>70</v>
      </c>
      <c r="R756" s="21" t="s">
        <v>3456</v>
      </c>
      <c r="S756" s="25" t="s">
        <v>3456</v>
      </c>
      <c r="T756" s="23" t="s">
        <v>3456</v>
      </c>
      <c r="U756" s="25" t="s">
        <v>70</v>
      </c>
      <c r="V756" s="25" t="s">
        <v>70</v>
      </c>
      <c r="W756" s="25" t="s">
        <v>70</v>
      </c>
      <c r="X756" s="25" t="s">
        <v>3456</v>
      </c>
      <c r="Y756" s="25" t="s">
        <v>3456</v>
      </c>
      <c r="Z756" s="25" t="s">
        <v>3456</v>
      </c>
      <c r="AA756" s="25" t="s">
        <v>3456</v>
      </c>
      <c r="AB756" s="21" t="s">
        <v>3456</v>
      </c>
      <c r="AC756" s="51" t="s">
        <v>3456</v>
      </c>
    </row>
    <row r="757" spans="1:29" s="20" customFormat="1" ht="26.25" customHeight="1" x14ac:dyDescent="0.2">
      <c r="A757" s="19">
        <v>78138</v>
      </c>
      <c r="B757" s="20" t="s">
        <v>804</v>
      </c>
      <c r="C757" s="20" t="s">
        <v>805</v>
      </c>
      <c r="D757" s="20" t="s">
        <v>806</v>
      </c>
      <c r="E757" s="25" t="s">
        <v>288</v>
      </c>
      <c r="F757" s="25" t="s">
        <v>70</v>
      </c>
      <c r="G757" s="21">
        <v>44187</v>
      </c>
      <c r="H757" s="21"/>
      <c r="I757" s="22" t="s">
        <v>61</v>
      </c>
      <c r="J757" s="25" t="s">
        <v>70</v>
      </c>
      <c r="K757" s="27"/>
      <c r="L757" s="21"/>
      <c r="M757" s="33"/>
      <c r="N757" s="25" t="s">
        <v>3456</v>
      </c>
      <c r="O757" s="25" t="s">
        <v>70</v>
      </c>
      <c r="P757" s="25" t="s">
        <v>70</v>
      </c>
      <c r="Q757" s="25" t="s">
        <v>70</v>
      </c>
      <c r="R757" s="21" t="s">
        <v>3456</v>
      </c>
      <c r="S757" s="25" t="s">
        <v>3456</v>
      </c>
      <c r="T757" s="23" t="s">
        <v>3456</v>
      </c>
      <c r="U757" s="25" t="s">
        <v>3456</v>
      </c>
      <c r="V757" s="25" t="s">
        <v>3456</v>
      </c>
      <c r="W757" s="25" t="s">
        <v>70</v>
      </c>
      <c r="X757" s="25" t="s">
        <v>3456</v>
      </c>
      <c r="Y757" s="25" t="s">
        <v>3456</v>
      </c>
      <c r="Z757" s="25" t="s">
        <v>3456</v>
      </c>
      <c r="AA757" s="25" t="s">
        <v>3456</v>
      </c>
      <c r="AB757" s="21" t="s">
        <v>3456</v>
      </c>
      <c r="AC757" s="51" t="s">
        <v>3456</v>
      </c>
    </row>
    <row r="758" spans="1:29" s="20" customFormat="1" ht="26.25" customHeight="1" x14ac:dyDescent="0.2">
      <c r="A758" s="19">
        <v>63511</v>
      </c>
      <c r="B758" s="20" t="s">
        <v>2331</v>
      </c>
      <c r="C758" s="20" t="s">
        <v>2332</v>
      </c>
      <c r="D758" s="20" t="s">
        <v>2333</v>
      </c>
      <c r="E758" s="25" t="s">
        <v>570</v>
      </c>
      <c r="F758" s="25" t="s">
        <v>70</v>
      </c>
      <c r="G758" s="21">
        <v>39629</v>
      </c>
      <c r="H758" s="21"/>
      <c r="I758" s="22" t="s">
        <v>61</v>
      </c>
      <c r="J758" s="25" t="s">
        <v>70</v>
      </c>
      <c r="K758" s="27"/>
      <c r="L758" s="21"/>
      <c r="M758" s="33"/>
      <c r="N758" s="25" t="s">
        <v>70</v>
      </c>
      <c r="O758" s="25" t="s">
        <v>3456</v>
      </c>
      <c r="P758" s="25" t="s">
        <v>70</v>
      </c>
      <c r="Q758" s="25" t="s">
        <v>70</v>
      </c>
      <c r="R758" s="21" t="s">
        <v>3456</v>
      </c>
      <c r="S758" s="25" t="s">
        <v>3456</v>
      </c>
      <c r="T758" s="23" t="s">
        <v>3456</v>
      </c>
      <c r="U758" s="25" t="s">
        <v>3456</v>
      </c>
      <c r="V758" s="25" t="s">
        <v>70</v>
      </c>
      <c r="W758" s="25" t="s">
        <v>70</v>
      </c>
      <c r="X758" s="25" t="s">
        <v>3456</v>
      </c>
      <c r="Y758" s="25" t="s">
        <v>3456</v>
      </c>
      <c r="Z758" s="25" t="s">
        <v>3456</v>
      </c>
      <c r="AA758" s="25" t="s">
        <v>3456</v>
      </c>
      <c r="AB758" s="21" t="s">
        <v>0</v>
      </c>
      <c r="AC758" s="51" t="s">
        <v>3456</v>
      </c>
    </row>
    <row r="759" spans="1:29" s="20" customFormat="1" ht="26.25" customHeight="1" x14ac:dyDescent="0.2">
      <c r="A759" s="19">
        <v>79293</v>
      </c>
      <c r="B759" s="20" t="s">
        <v>1871</v>
      </c>
      <c r="C759" s="20" t="s">
        <v>1872</v>
      </c>
      <c r="D759" s="20" t="s">
        <v>1193</v>
      </c>
      <c r="E759" s="25" t="s">
        <v>114</v>
      </c>
      <c r="F759" s="25" t="s">
        <v>1254</v>
      </c>
      <c r="G759" s="21">
        <v>44069</v>
      </c>
      <c r="H759" s="21"/>
      <c r="I759" s="22" t="s">
        <v>61</v>
      </c>
      <c r="J759" s="25" t="s">
        <v>70</v>
      </c>
      <c r="K759" s="27"/>
      <c r="L759" s="21"/>
      <c r="M759" s="33"/>
      <c r="N759" s="25" t="s">
        <v>3456</v>
      </c>
      <c r="O759" s="25" t="s">
        <v>3456</v>
      </c>
      <c r="P759" s="25" t="s">
        <v>70</v>
      </c>
      <c r="Q759" s="25" t="s">
        <v>70</v>
      </c>
      <c r="R759" s="21" t="s">
        <v>3456</v>
      </c>
      <c r="S759" s="25" t="s">
        <v>3456</v>
      </c>
      <c r="T759" s="23" t="s">
        <v>3456</v>
      </c>
      <c r="U759" s="25" t="s">
        <v>3456</v>
      </c>
      <c r="V759" s="25" t="s">
        <v>3456</v>
      </c>
      <c r="W759" s="25" t="s">
        <v>70</v>
      </c>
      <c r="X759" s="25" t="s">
        <v>3456</v>
      </c>
      <c r="Y759" s="25" t="s">
        <v>3456</v>
      </c>
      <c r="Z759" s="25" t="s">
        <v>3456</v>
      </c>
      <c r="AA759" s="25" t="s">
        <v>3456</v>
      </c>
      <c r="AB759" s="21" t="s">
        <v>3456</v>
      </c>
      <c r="AC759" s="51" t="s">
        <v>3456</v>
      </c>
    </row>
    <row r="760" spans="1:29" s="20" customFormat="1" ht="26.25" customHeight="1" x14ac:dyDescent="0.2">
      <c r="A760" s="19">
        <v>63280</v>
      </c>
      <c r="B760" s="20" t="s">
        <v>2367</v>
      </c>
      <c r="C760" s="20" t="s">
        <v>2368</v>
      </c>
      <c r="D760" s="20" t="s">
        <v>2369</v>
      </c>
      <c r="E760" s="25" t="s">
        <v>786</v>
      </c>
      <c r="F760" s="25" t="s">
        <v>4240</v>
      </c>
      <c r="G760" s="21">
        <v>39769</v>
      </c>
      <c r="H760" s="21"/>
      <c r="I760" s="22" t="s">
        <v>61</v>
      </c>
      <c r="J760" s="25" t="s">
        <v>70</v>
      </c>
      <c r="K760" s="27"/>
      <c r="L760" s="21"/>
      <c r="M760" s="33"/>
      <c r="N760" s="25" t="s">
        <v>70</v>
      </c>
      <c r="O760" s="25" t="s">
        <v>70</v>
      </c>
      <c r="P760" s="25" t="s">
        <v>70</v>
      </c>
      <c r="Q760" s="25" t="s">
        <v>70</v>
      </c>
      <c r="R760" s="21" t="s">
        <v>3456</v>
      </c>
      <c r="S760" s="25" t="s">
        <v>3456</v>
      </c>
      <c r="T760" s="23" t="s">
        <v>3456</v>
      </c>
      <c r="U760" s="25" t="s">
        <v>70</v>
      </c>
      <c r="V760" s="25" t="s">
        <v>70</v>
      </c>
      <c r="W760" s="25" t="s">
        <v>70</v>
      </c>
      <c r="X760" s="25" t="s">
        <v>3456</v>
      </c>
      <c r="Y760" s="25" t="s">
        <v>3456</v>
      </c>
      <c r="Z760" s="25" t="s">
        <v>3456</v>
      </c>
      <c r="AA760" s="25" t="s">
        <v>3456</v>
      </c>
      <c r="AB760" s="21" t="s">
        <v>3456</v>
      </c>
      <c r="AC760" s="51" t="s">
        <v>3456</v>
      </c>
    </row>
    <row r="761" spans="1:29" s="20" customFormat="1" ht="26.25" customHeight="1" x14ac:dyDescent="0.2">
      <c r="A761" s="19">
        <v>79137</v>
      </c>
      <c r="B761" s="20" t="s">
        <v>82</v>
      </c>
      <c r="C761" s="20" t="s">
        <v>83</v>
      </c>
      <c r="D761" s="20" t="s">
        <v>84</v>
      </c>
      <c r="E761" s="25" t="s">
        <v>88</v>
      </c>
      <c r="F761" s="25" t="s">
        <v>70</v>
      </c>
      <c r="G761" s="21">
        <v>43893</v>
      </c>
      <c r="H761" s="21"/>
      <c r="I761" s="22" t="s">
        <v>61</v>
      </c>
      <c r="J761" s="25" t="s">
        <v>70</v>
      </c>
      <c r="K761" s="27"/>
      <c r="L761" s="21"/>
      <c r="M761" s="33"/>
      <c r="N761" s="25" t="s">
        <v>3456</v>
      </c>
      <c r="O761" s="25" t="s">
        <v>3456</v>
      </c>
      <c r="P761" s="25" t="s">
        <v>70</v>
      </c>
      <c r="Q761" s="25" t="s">
        <v>70</v>
      </c>
      <c r="R761" s="21" t="s">
        <v>3456</v>
      </c>
      <c r="S761" s="25" t="s">
        <v>3456</v>
      </c>
      <c r="T761" s="23" t="s">
        <v>3456</v>
      </c>
      <c r="U761" s="25" t="s">
        <v>3456</v>
      </c>
      <c r="V761" s="25" t="s">
        <v>3456</v>
      </c>
      <c r="W761" s="25" t="s">
        <v>70</v>
      </c>
      <c r="X761" s="25" t="s">
        <v>3456</v>
      </c>
      <c r="Y761" s="25" t="s">
        <v>3456</v>
      </c>
      <c r="Z761" s="25" t="s">
        <v>3456</v>
      </c>
      <c r="AA761" s="25" t="s">
        <v>3456</v>
      </c>
      <c r="AB761" s="21" t="s">
        <v>3456</v>
      </c>
      <c r="AC761" s="51" t="s">
        <v>3456</v>
      </c>
    </row>
    <row r="762" spans="1:29" s="20" customFormat="1" ht="26.25" customHeight="1" x14ac:dyDescent="0.2">
      <c r="A762" s="19">
        <v>64945</v>
      </c>
      <c r="B762" s="20" t="s">
        <v>342</v>
      </c>
      <c r="C762" s="20" t="s">
        <v>343</v>
      </c>
      <c r="D762" s="20" t="s">
        <v>1927</v>
      </c>
      <c r="E762" s="25" t="s">
        <v>88</v>
      </c>
      <c r="F762" s="25" t="s">
        <v>70</v>
      </c>
      <c r="G762" s="21">
        <v>40480</v>
      </c>
      <c r="H762" s="21"/>
      <c r="I762" s="22" t="s">
        <v>61</v>
      </c>
      <c r="J762" s="25" t="s">
        <v>70</v>
      </c>
      <c r="K762" s="27"/>
      <c r="L762" s="21"/>
      <c r="M762" s="33"/>
      <c r="N762" s="25" t="s">
        <v>3456</v>
      </c>
      <c r="O762" s="25" t="s">
        <v>3456</v>
      </c>
      <c r="P762" s="25" t="s">
        <v>70</v>
      </c>
      <c r="Q762" s="25" t="s">
        <v>70</v>
      </c>
      <c r="R762" s="21" t="s">
        <v>3456</v>
      </c>
      <c r="S762" s="25" t="s">
        <v>3456</v>
      </c>
      <c r="T762" s="23" t="s">
        <v>3456</v>
      </c>
      <c r="U762" s="25" t="s">
        <v>3456</v>
      </c>
      <c r="V762" s="25" t="s">
        <v>70</v>
      </c>
      <c r="W762" s="25" t="s">
        <v>70</v>
      </c>
      <c r="X762" s="25" t="s">
        <v>3456</v>
      </c>
      <c r="Y762" s="25" t="s">
        <v>3456</v>
      </c>
      <c r="Z762" s="25" t="s">
        <v>3456</v>
      </c>
      <c r="AA762" s="25" t="s">
        <v>3456</v>
      </c>
      <c r="AB762" s="21" t="s">
        <v>3456</v>
      </c>
      <c r="AC762" s="51" t="s">
        <v>3456</v>
      </c>
    </row>
    <row r="763" spans="1:29" s="20" customFormat="1" ht="26.25" customHeight="1" x14ac:dyDescent="0.2">
      <c r="A763" s="19">
        <v>82181</v>
      </c>
      <c r="B763" s="20" t="s">
        <v>4563</v>
      </c>
      <c r="C763" s="20" t="s">
        <v>4564</v>
      </c>
      <c r="D763" s="20" t="s">
        <v>4565</v>
      </c>
      <c r="E763" s="25" t="s">
        <v>2423</v>
      </c>
      <c r="F763" s="25" t="s">
        <v>70</v>
      </c>
      <c r="G763" s="21">
        <v>39508</v>
      </c>
      <c r="H763" s="21"/>
      <c r="I763" s="22" t="s">
        <v>61</v>
      </c>
      <c r="J763" s="25" t="s">
        <v>70</v>
      </c>
      <c r="K763" s="27"/>
      <c r="L763" s="21"/>
      <c r="M763" s="33"/>
      <c r="N763" s="25" t="s">
        <v>70</v>
      </c>
      <c r="O763" s="25" t="s">
        <v>3456</v>
      </c>
      <c r="P763" s="25" t="s">
        <v>3456</v>
      </c>
      <c r="Q763" s="25" t="s">
        <v>70</v>
      </c>
      <c r="R763" s="21" t="s">
        <v>3456</v>
      </c>
      <c r="S763" s="25" t="s">
        <v>3456</v>
      </c>
      <c r="T763" s="23" t="s">
        <v>3456</v>
      </c>
      <c r="U763" s="25" t="s">
        <v>3456</v>
      </c>
      <c r="V763" s="25" t="s">
        <v>3456</v>
      </c>
      <c r="W763" s="25" t="s">
        <v>70</v>
      </c>
      <c r="X763" s="25" t="s">
        <v>3456</v>
      </c>
      <c r="Y763" s="25" t="s">
        <v>3456</v>
      </c>
      <c r="Z763" s="25" t="s">
        <v>3456</v>
      </c>
      <c r="AA763" s="25" t="s">
        <v>3456</v>
      </c>
      <c r="AB763" s="21" t="s">
        <v>3456</v>
      </c>
      <c r="AC763" s="51" t="s">
        <v>3456</v>
      </c>
    </row>
    <row r="764" spans="1:29" s="20" customFormat="1" ht="26.25" customHeight="1" x14ac:dyDescent="0.2">
      <c r="A764" s="19">
        <v>82182</v>
      </c>
      <c r="B764" s="20" t="s">
        <v>4568</v>
      </c>
      <c r="C764" s="20" t="s">
        <v>4569</v>
      </c>
      <c r="D764" s="20" t="s">
        <v>4570</v>
      </c>
      <c r="E764" s="25" t="s">
        <v>3987</v>
      </c>
      <c r="F764" s="25" t="s">
        <v>70</v>
      </c>
      <c r="G764" s="21">
        <v>39415</v>
      </c>
      <c r="H764" s="21"/>
      <c r="I764" s="22" t="s">
        <v>61</v>
      </c>
      <c r="J764" s="25" t="s">
        <v>70</v>
      </c>
      <c r="K764" s="27"/>
      <c r="L764" s="21"/>
      <c r="M764" s="33"/>
      <c r="N764" s="25" t="s">
        <v>70</v>
      </c>
      <c r="O764" s="25" t="s">
        <v>3456</v>
      </c>
      <c r="P764" s="25" t="s">
        <v>3456</v>
      </c>
      <c r="Q764" s="25" t="s">
        <v>70</v>
      </c>
      <c r="R764" s="21" t="s">
        <v>3456</v>
      </c>
      <c r="S764" s="25" t="s">
        <v>3456</v>
      </c>
      <c r="T764" s="23" t="s">
        <v>3456</v>
      </c>
      <c r="U764" s="25" t="s">
        <v>3456</v>
      </c>
      <c r="V764" s="25" t="s">
        <v>3456</v>
      </c>
      <c r="W764" s="25" t="s">
        <v>70</v>
      </c>
      <c r="X764" s="25" t="s">
        <v>3456</v>
      </c>
      <c r="Y764" s="25" t="s">
        <v>3456</v>
      </c>
      <c r="Z764" s="25" t="s">
        <v>3456</v>
      </c>
      <c r="AA764" s="25" t="s">
        <v>3456</v>
      </c>
      <c r="AB764" s="21" t="s">
        <v>0</v>
      </c>
      <c r="AC764" s="51" t="s">
        <v>3456</v>
      </c>
    </row>
    <row r="765" spans="1:29" s="20" customFormat="1" ht="26.25" customHeight="1" x14ac:dyDescent="0.2">
      <c r="A765" s="19">
        <v>82152</v>
      </c>
      <c r="B765" s="20" t="s">
        <v>4547</v>
      </c>
      <c r="C765" s="20" t="s">
        <v>4548</v>
      </c>
      <c r="D765" s="20" t="s">
        <v>1364</v>
      </c>
      <c r="E765" s="25" t="s">
        <v>3987</v>
      </c>
      <c r="F765" s="25" t="s">
        <v>70</v>
      </c>
      <c r="G765" s="21">
        <v>40519</v>
      </c>
      <c r="H765" s="21"/>
      <c r="I765" s="22" t="s">
        <v>61</v>
      </c>
      <c r="J765" s="25" t="s">
        <v>70</v>
      </c>
      <c r="K765" s="27"/>
      <c r="L765" s="21"/>
      <c r="M765" s="33"/>
      <c r="N765" s="25" t="s">
        <v>3456</v>
      </c>
      <c r="O765" s="25" t="s">
        <v>3456</v>
      </c>
      <c r="P765" s="25" t="s">
        <v>3456</v>
      </c>
      <c r="Q765" s="25" t="s">
        <v>70</v>
      </c>
      <c r="R765" s="21" t="s">
        <v>3456</v>
      </c>
      <c r="S765" s="25" t="s">
        <v>3456</v>
      </c>
      <c r="T765" s="23" t="s">
        <v>3456</v>
      </c>
      <c r="U765" s="25" t="s">
        <v>3456</v>
      </c>
      <c r="V765" s="25" t="s">
        <v>3456</v>
      </c>
      <c r="W765" s="25" t="s">
        <v>70</v>
      </c>
      <c r="X765" s="25" t="s">
        <v>3456</v>
      </c>
      <c r="Y765" s="25" t="s">
        <v>3456</v>
      </c>
      <c r="Z765" s="25" t="s">
        <v>3456</v>
      </c>
      <c r="AA765" s="25" t="s">
        <v>3456</v>
      </c>
      <c r="AB765" s="21" t="s">
        <v>3456</v>
      </c>
      <c r="AC765" s="51" t="s">
        <v>3456</v>
      </c>
    </row>
    <row r="766" spans="1:29" s="20" customFormat="1" ht="26.25" customHeight="1" x14ac:dyDescent="0.2">
      <c r="A766" s="19">
        <v>80925</v>
      </c>
      <c r="B766" s="20" t="s">
        <v>4257</v>
      </c>
      <c r="C766" s="20" t="s">
        <v>4256</v>
      </c>
      <c r="D766" s="20" t="s">
        <v>501</v>
      </c>
      <c r="E766" s="25" t="s">
        <v>422</v>
      </c>
      <c r="F766" s="25" t="s">
        <v>70</v>
      </c>
      <c r="G766" s="21">
        <v>44900</v>
      </c>
      <c r="H766" s="21"/>
      <c r="I766" s="22" t="s">
        <v>71</v>
      </c>
      <c r="J766" s="25" t="s">
        <v>3456</v>
      </c>
      <c r="K766" s="27" t="s">
        <v>4280</v>
      </c>
      <c r="L766" s="21" t="s">
        <v>3456</v>
      </c>
      <c r="M766" s="33"/>
      <c r="N766" s="25"/>
      <c r="O766" s="25"/>
      <c r="P766" s="25"/>
      <c r="Q766" s="25"/>
      <c r="R766" s="21"/>
      <c r="S766" s="25"/>
      <c r="T766" s="23"/>
      <c r="U766" s="25" t="s">
        <v>3456</v>
      </c>
      <c r="V766" s="25" t="s">
        <v>3456</v>
      </c>
      <c r="W766" s="25" t="s">
        <v>70</v>
      </c>
      <c r="X766" s="25" t="s">
        <v>3456</v>
      </c>
      <c r="Y766" s="25" t="s">
        <v>3456</v>
      </c>
      <c r="Z766" s="25" t="s">
        <v>3456</v>
      </c>
      <c r="AA766" s="25" t="s">
        <v>3456</v>
      </c>
      <c r="AB766" s="21" t="s">
        <v>3456</v>
      </c>
      <c r="AC766" s="51" t="s">
        <v>3456</v>
      </c>
    </row>
    <row r="767" spans="1:29" s="20" customFormat="1" ht="26.25" customHeight="1" x14ac:dyDescent="0.2">
      <c r="A767" s="19">
        <v>65580</v>
      </c>
      <c r="B767" s="20" t="s">
        <v>2476</v>
      </c>
      <c r="C767" s="20" t="s">
        <v>2477</v>
      </c>
      <c r="D767" s="20" t="s">
        <v>263</v>
      </c>
      <c r="E767" s="25" t="s">
        <v>264</v>
      </c>
      <c r="F767" s="25" t="s">
        <v>70</v>
      </c>
      <c r="G767" s="21">
        <v>41158</v>
      </c>
      <c r="H767" s="21"/>
      <c r="I767" s="22" t="s">
        <v>61</v>
      </c>
      <c r="J767" s="25" t="s">
        <v>70</v>
      </c>
      <c r="K767" s="27"/>
      <c r="L767" s="21"/>
      <c r="M767" s="33"/>
      <c r="N767" s="25" t="s">
        <v>3456</v>
      </c>
      <c r="O767" s="25" t="s">
        <v>70</v>
      </c>
      <c r="P767" s="25" t="s">
        <v>70</v>
      </c>
      <c r="Q767" s="25" t="s">
        <v>70</v>
      </c>
      <c r="R767" s="21" t="s">
        <v>3456</v>
      </c>
      <c r="S767" s="25" t="s">
        <v>3456</v>
      </c>
      <c r="T767" s="23" t="s">
        <v>3456</v>
      </c>
      <c r="U767" s="25" t="s">
        <v>70</v>
      </c>
      <c r="V767" s="25" t="s">
        <v>70</v>
      </c>
      <c r="W767" s="25" t="s">
        <v>70</v>
      </c>
      <c r="X767" s="25" t="s">
        <v>3456</v>
      </c>
      <c r="Y767" s="25" t="s">
        <v>3456</v>
      </c>
      <c r="Z767" s="25" t="s">
        <v>3456</v>
      </c>
      <c r="AA767" s="25" t="s">
        <v>3456</v>
      </c>
      <c r="AB767" s="21" t="s">
        <v>3456</v>
      </c>
      <c r="AC767" s="51" t="s">
        <v>3456</v>
      </c>
    </row>
    <row r="768" spans="1:29" s="20" customFormat="1" ht="26.25" customHeight="1" x14ac:dyDescent="0.2">
      <c r="A768" s="19">
        <v>63088</v>
      </c>
      <c r="B768" s="20" t="s">
        <v>2957</v>
      </c>
      <c r="C768" s="20" t="s">
        <v>2958</v>
      </c>
      <c r="D768" s="20" t="s">
        <v>2810</v>
      </c>
      <c r="E768" s="25" t="s">
        <v>435</v>
      </c>
      <c r="F768" s="25" t="s">
        <v>1170</v>
      </c>
      <c r="G768" s="21">
        <v>39476</v>
      </c>
      <c r="H768" s="21"/>
      <c r="I768" s="22" t="s">
        <v>61</v>
      </c>
      <c r="J768" s="25" t="s">
        <v>70</v>
      </c>
      <c r="K768" s="27"/>
      <c r="L768" s="21"/>
      <c r="M768" s="33"/>
      <c r="N768" s="25" t="s">
        <v>70</v>
      </c>
      <c r="O768" s="25" t="s">
        <v>70</v>
      </c>
      <c r="P768" s="25" t="s">
        <v>70</v>
      </c>
      <c r="Q768" s="25" t="s">
        <v>70</v>
      </c>
      <c r="R768" s="21" t="s">
        <v>3456</v>
      </c>
      <c r="S768" s="25" t="s">
        <v>3456</v>
      </c>
      <c r="T768" s="23" t="s">
        <v>3456</v>
      </c>
      <c r="U768" s="25" t="s">
        <v>3456</v>
      </c>
      <c r="V768" s="25" t="s">
        <v>70</v>
      </c>
      <c r="W768" s="25" t="s">
        <v>70</v>
      </c>
      <c r="X768" s="25" t="s">
        <v>3456</v>
      </c>
      <c r="Y768" s="25" t="s">
        <v>3456</v>
      </c>
      <c r="Z768" s="25" t="s">
        <v>3456</v>
      </c>
      <c r="AA768" s="25" t="s">
        <v>3456</v>
      </c>
      <c r="AB768" s="21" t="s">
        <v>0</v>
      </c>
      <c r="AC768" s="51"/>
    </row>
    <row r="769" spans="1:29" s="20" customFormat="1" ht="26.25" customHeight="1" x14ac:dyDescent="0.2">
      <c r="A769" s="19">
        <v>66338</v>
      </c>
      <c r="B769" s="20" t="s">
        <v>667</v>
      </c>
      <c r="C769" s="20" t="s">
        <v>668</v>
      </c>
      <c r="D769" s="20" t="s">
        <v>669</v>
      </c>
      <c r="E769" s="25" t="s">
        <v>670</v>
      </c>
      <c r="F769" s="25" t="s">
        <v>70</v>
      </c>
      <c r="G769" s="21">
        <v>42550</v>
      </c>
      <c r="H769" s="21"/>
      <c r="I769" s="22" t="s">
        <v>61</v>
      </c>
      <c r="J769" s="25" t="s">
        <v>70</v>
      </c>
      <c r="K769" s="27"/>
      <c r="L769" s="21"/>
      <c r="M769" s="33"/>
      <c r="N769" s="25" t="s">
        <v>3456</v>
      </c>
      <c r="O769" s="25" t="s">
        <v>3456</v>
      </c>
      <c r="P769" s="25" t="s">
        <v>70</v>
      </c>
      <c r="Q769" s="25" t="s">
        <v>70</v>
      </c>
      <c r="R769" s="21" t="s">
        <v>3456</v>
      </c>
      <c r="S769" s="25" t="s">
        <v>3456</v>
      </c>
      <c r="T769" s="23" t="s">
        <v>3456</v>
      </c>
      <c r="U769" s="25" t="s">
        <v>3456</v>
      </c>
      <c r="V769" s="25" t="s">
        <v>70</v>
      </c>
      <c r="W769" s="25" t="s">
        <v>70</v>
      </c>
      <c r="X769" s="25" t="s">
        <v>3456</v>
      </c>
      <c r="Y769" s="25" t="s">
        <v>3456</v>
      </c>
      <c r="Z769" s="25" t="s">
        <v>3456</v>
      </c>
      <c r="AA769" s="25" t="s">
        <v>3456</v>
      </c>
      <c r="AB769" s="21" t="s">
        <v>3456</v>
      </c>
      <c r="AC769" s="51" t="s">
        <v>3456</v>
      </c>
    </row>
    <row r="770" spans="1:29" s="20" customFormat="1" ht="26.25" customHeight="1" x14ac:dyDescent="0.2">
      <c r="A770" s="19">
        <v>66658</v>
      </c>
      <c r="B770" s="20" t="s">
        <v>3103</v>
      </c>
      <c r="C770" s="20" t="s">
        <v>3104</v>
      </c>
      <c r="D770" s="20" t="s">
        <v>617</v>
      </c>
      <c r="E770" s="25" t="s">
        <v>133</v>
      </c>
      <c r="F770" s="25" t="s">
        <v>70</v>
      </c>
      <c r="G770" s="21">
        <v>42300</v>
      </c>
      <c r="H770" s="21"/>
      <c r="I770" s="22" t="s">
        <v>61</v>
      </c>
      <c r="J770" s="25" t="s">
        <v>70</v>
      </c>
      <c r="K770" s="27"/>
      <c r="L770" s="21"/>
      <c r="M770" s="33"/>
      <c r="N770" s="25" t="s">
        <v>3456</v>
      </c>
      <c r="O770" s="25" t="s">
        <v>3456</v>
      </c>
      <c r="P770" s="25" t="s">
        <v>70</v>
      </c>
      <c r="Q770" s="25" t="s">
        <v>70</v>
      </c>
      <c r="R770" s="21" t="s">
        <v>3456</v>
      </c>
      <c r="S770" s="25" t="s">
        <v>3456</v>
      </c>
      <c r="T770" s="23" t="s">
        <v>3456</v>
      </c>
      <c r="U770" s="25" t="s">
        <v>70</v>
      </c>
      <c r="V770" s="25" t="s">
        <v>70</v>
      </c>
      <c r="W770" s="25" t="s">
        <v>70</v>
      </c>
      <c r="X770" s="25" t="s">
        <v>3456</v>
      </c>
      <c r="Y770" s="25" t="s">
        <v>3456</v>
      </c>
      <c r="Z770" s="25" t="s">
        <v>3456</v>
      </c>
      <c r="AA770" s="25" t="s">
        <v>3456</v>
      </c>
      <c r="AB770" s="21" t="s">
        <v>3456</v>
      </c>
      <c r="AC770" s="51" t="s">
        <v>3456</v>
      </c>
    </row>
    <row r="771" spans="1:29" s="20" customFormat="1" ht="26.25" customHeight="1" x14ac:dyDescent="0.2">
      <c r="A771" s="19">
        <v>65769</v>
      </c>
      <c r="B771" s="20" t="s">
        <v>1661</v>
      </c>
      <c r="C771" s="20" t="s">
        <v>1662</v>
      </c>
      <c r="D771" s="20" t="s">
        <v>1663</v>
      </c>
      <c r="E771" s="25" t="s">
        <v>160</v>
      </c>
      <c r="F771" s="25" t="s">
        <v>70</v>
      </c>
      <c r="G771" s="21">
        <v>41142</v>
      </c>
      <c r="H771" s="21"/>
      <c r="I771" s="22" t="s">
        <v>61</v>
      </c>
      <c r="J771" s="25" t="s">
        <v>70</v>
      </c>
      <c r="K771" s="27"/>
      <c r="L771" s="21"/>
      <c r="M771" s="33"/>
      <c r="N771" s="25" t="s">
        <v>3456</v>
      </c>
      <c r="O771" s="25" t="s">
        <v>70</v>
      </c>
      <c r="P771" s="25" t="s">
        <v>70</v>
      </c>
      <c r="Q771" s="25" t="s">
        <v>70</v>
      </c>
      <c r="R771" s="21" t="s">
        <v>3456</v>
      </c>
      <c r="S771" s="25" t="s">
        <v>3456</v>
      </c>
      <c r="T771" s="23" t="s">
        <v>3456</v>
      </c>
      <c r="U771" s="25" t="s">
        <v>70</v>
      </c>
      <c r="V771" s="25" t="s">
        <v>70</v>
      </c>
      <c r="W771" s="25" t="s">
        <v>70</v>
      </c>
      <c r="X771" s="25" t="s">
        <v>3456</v>
      </c>
      <c r="Y771" s="25" t="s">
        <v>3456</v>
      </c>
      <c r="Z771" s="25" t="s">
        <v>3456</v>
      </c>
      <c r="AA771" s="25" t="s">
        <v>3456</v>
      </c>
      <c r="AB771" s="21" t="s">
        <v>3456</v>
      </c>
      <c r="AC771" s="51" t="s">
        <v>3456</v>
      </c>
    </row>
    <row r="772" spans="1:29" s="20" customFormat="1" ht="26.25" customHeight="1" x14ac:dyDescent="0.2">
      <c r="A772" s="19">
        <v>64888</v>
      </c>
      <c r="B772" s="20" t="s">
        <v>2454</v>
      </c>
      <c r="C772" s="20" t="s">
        <v>2455</v>
      </c>
      <c r="D772" s="20" t="s">
        <v>466</v>
      </c>
      <c r="E772" s="25" t="s">
        <v>350</v>
      </c>
      <c r="F772" s="25" t="s">
        <v>70</v>
      </c>
      <c r="G772" s="21">
        <v>40494</v>
      </c>
      <c r="H772" s="21"/>
      <c r="I772" s="22" t="s">
        <v>61</v>
      </c>
      <c r="J772" s="25" t="s">
        <v>70</v>
      </c>
      <c r="K772" s="27"/>
      <c r="L772" s="21"/>
      <c r="M772" s="33"/>
      <c r="N772" s="25" t="s">
        <v>3456</v>
      </c>
      <c r="O772" s="25" t="s">
        <v>3456</v>
      </c>
      <c r="P772" s="25" t="s">
        <v>70</v>
      </c>
      <c r="Q772" s="25" t="s">
        <v>70</v>
      </c>
      <c r="R772" s="21" t="s">
        <v>3456</v>
      </c>
      <c r="S772" s="25" t="s">
        <v>3456</v>
      </c>
      <c r="T772" s="23" t="s">
        <v>3456</v>
      </c>
      <c r="U772" s="25" t="s">
        <v>3456</v>
      </c>
      <c r="V772" s="25" t="s">
        <v>70</v>
      </c>
      <c r="W772" s="25" t="s">
        <v>70</v>
      </c>
      <c r="X772" s="25" t="s">
        <v>3456</v>
      </c>
      <c r="Y772" s="25" t="s">
        <v>3456</v>
      </c>
      <c r="Z772" s="25" t="s">
        <v>3456</v>
      </c>
      <c r="AA772" s="25" t="s">
        <v>3456</v>
      </c>
      <c r="AB772" s="21" t="s">
        <v>3456</v>
      </c>
      <c r="AC772" s="51" t="s">
        <v>3456</v>
      </c>
    </row>
    <row r="773" spans="1:29" s="20" customFormat="1" ht="26.25" customHeight="1" x14ac:dyDescent="0.2">
      <c r="A773" s="19">
        <v>65566</v>
      </c>
      <c r="B773" s="20" t="s">
        <v>4226</v>
      </c>
      <c r="C773" s="20" t="s">
        <v>833</v>
      </c>
      <c r="D773" s="20" t="s">
        <v>466</v>
      </c>
      <c r="E773" s="25" t="s">
        <v>350</v>
      </c>
      <c r="F773" s="25" t="s">
        <v>70</v>
      </c>
      <c r="G773" s="21">
        <v>41142</v>
      </c>
      <c r="H773" s="21"/>
      <c r="I773" s="22" t="s">
        <v>61</v>
      </c>
      <c r="J773" s="25" t="s">
        <v>70</v>
      </c>
      <c r="K773" s="27"/>
      <c r="L773" s="21"/>
      <c r="M773" s="33"/>
      <c r="N773" s="25" t="s">
        <v>3456</v>
      </c>
      <c r="O773" s="25" t="s">
        <v>3456</v>
      </c>
      <c r="P773" s="25" t="s">
        <v>70</v>
      </c>
      <c r="Q773" s="25" t="s">
        <v>70</v>
      </c>
      <c r="R773" s="21" t="s">
        <v>3456</v>
      </c>
      <c r="S773" s="25" t="s">
        <v>3456</v>
      </c>
      <c r="T773" s="23" t="s">
        <v>3456</v>
      </c>
      <c r="U773" s="25" t="s">
        <v>70</v>
      </c>
      <c r="V773" s="25" t="s">
        <v>70</v>
      </c>
      <c r="W773" s="25" t="s">
        <v>70</v>
      </c>
      <c r="X773" s="25" t="s">
        <v>3456</v>
      </c>
      <c r="Y773" s="25" t="s">
        <v>3456</v>
      </c>
      <c r="Z773" s="25" t="s">
        <v>3456</v>
      </c>
      <c r="AA773" s="25" t="s">
        <v>3456</v>
      </c>
      <c r="AB773" s="21" t="s">
        <v>3456</v>
      </c>
      <c r="AC773" s="51" t="s">
        <v>3456</v>
      </c>
    </row>
    <row r="774" spans="1:29" s="20" customFormat="1" ht="26.25" customHeight="1" x14ac:dyDescent="0.2">
      <c r="A774" s="19">
        <v>65460</v>
      </c>
      <c r="B774" s="20" t="s">
        <v>2424</v>
      </c>
      <c r="C774" s="20" t="s">
        <v>2425</v>
      </c>
      <c r="D774" s="20" t="s">
        <v>466</v>
      </c>
      <c r="E774" s="25" t="s">
        <v>350</v>
      </c>
      <c r="F774" s="25" t="s">
        <v>70</v>
      </c>
      <c r="G774" s="21">
        <v>40889</v>
      </c>
      <c r="H774" s="21"/>
      <c r="I774" s="22" t="s">
        <v>61</v>
      </c>
      <c r="J774" s="25" t="s">
        <v>70</v>
      </c>
      <c r="K774" s="27"/>
      <c r="L774" s="21"/>
      <c r="M774" s="33"/>
      <c r="N774" s="25" t="s">
        <v>70</v>
      </c>
      <c r="O774" s="25" t="s">
        <v>3456</v>
      </c>
      <c r="P774" s="25" t="s">
        <v>70</v>
      </c>
      <c r="Q774" s="25" t="s">
        <v>70</v>
      </c>
      <c r="R774" s="21" t="s">
        <v>3456</v>
      </c>
      <c r="S774" s="25" t="s">
        <v>3456</v>
      </c>
      <c r="T774" s="23" t="s">
        <v>3456</v>
      </c>
      <c r="U774" s="25" t="s">
        <v>70</v>
      </c>
      <c r="V774" s="25" t="s">
        <v>70</v>
      </c>
      <c r="W774" s="25" t="s">
        <v>70</v>
      </c>
      <c r="X774" s="25" t="s">
        <v>3456</v>
      </c>
      <c r="Y774" s="25" t="s">
        <v>3456</v>
      </c>
      <c r="Z774" s="25" t="s">
        <v>3456</v>
      </c>
      <c r="AA774" s="25" t="s">
        <v>3456</v>
      </c>
      <c r="AB774" s="21" t="s">
        <v>3456</v>
      </c>
      <c r="AC774" s="51" t="s">
        <v>3456</v>
      </c>
    </row>
    <row r="775" spans="1:29" s="20" customFormat="1" ht="26.25" customHeight="1" x14ac:dyDescent="0.2">
      <c r="A775" s="19">
        <v>79144</v>
      </c>
      <c r="B775" s="20" t="s">
        <v>936</v>
      </c>
      <c r="C775" s="20" t="s">
        <v>937</v>
      </c>
      <c r="D775" s="20" t="s">
        <v>938</v>
      </c>
      <c r="E775" s="25" t="s">
        <v>350</v>
      </c>
      <c r="F775" s="25" t="s">
        <v>70</v>
      </c>
      <c r="G775" s="21">
        <v>43817</v>
      </c>
      <c r="H775" s="21"/>
      <c r="I775" s="22" t="s">
        <v>61</v>
      </c>
      <c r="J775" s="25" t="s">
        <v>70</v>
      </c>
      <c r="K775" s="27"/>
      <c r="L775" s="21"/>
      <c r="M775" s="33"/>
      <c r="N775" s="25" t="s">
        <v>3456</v>
      </c>
      <c r="O775" s="25" t="s">
        <v>3456</v>
      </c>
      <c r="P775" s="25" t="s">
        <v>70</v>
      </c>
      <c r="Q775" s="25" t="s">
        <v>70</v>
      </c>
      <c r="R775" s="21" t="s">
        <v>3456</v>
      </c>
      <c r="S775" s="25" t="s">
        <v>3456</v>
      </c>
      <c r="T775" s="23" t="s">
        <v>3456</v>
      </c>
      <c r="U775" s="25" t="s">
        <v>3456</v>
      </c>
      <c r="V775" s="25" t="s">
        <v>70</v>
      </c>
      <c r="W775" s="25" t="s">
        <v>70</v>
      </c>
      <c r="X775" s="25" t="s">
        <v>3456</v>
      </c>
      <c r="Y775" s="25" t="s">
        <v>3456</v>
      </c>
      <c r="Z775" s="25" t="s">
        <v>3456</v>
      </c>
      <c r="AA775" s="25" t="s">
        <v>3456</v>
      </c>
      <c r="AB775" s="21" t="s">
        <v>3456</v>
      </c>
      <c r="AC775" s="51" t="s">
        <v>3456</v>
      </c>
    </row>
    <row r="776" spans="1:29" s="20" customFormat="1" ht="26.25" customHeight="1" x14ac:dyDescent="0.2">
      <c r="A776" s="19">
        <v>66304</v>
      </c>
      <c r="B776" s="20" t="s">
        <v>3198</v>
      </c>
      <c r="C776" s="20" t="s">
        <v>3199</v>
      </c>
      <c r="D776" s="20" t="s">
        <v>466</v>
      </c>
      <c r="E776" s="25" t="s">
        <v>350</v>
      </c>
      <c r="F776" s="25" t="s">
        <v>70</v>
      </c>
      <c r="G776" s="21">
        <v>41773</v>
      </c>
      <c r="H776" s="21"/>
      <c r="I776" s="22" t="s">
        <v>61</v>
      </c>
      <c r="J776" s="25" t="s">
        <v>70</v>
      </c>
      <c r="K776" s="27"/>
      <c r="L776" s="21"/>
      <c r="M776" s="33"/>
      <c r="N776" s="25" t="s">
        <v>3456</v>
      </c>
      <c r="O776" s="25" t="s">
        <v>3456</v>
      </c>
      <c r="P776" s="25" t="s">
        <v>70</v>
      </c>
      <c r="Q776" s="25" t="s">
        <v>70</v>
      </c>
      <c r="R776" s="21" t="s">
        <v>3456</v>
      </c>
      <c r="S776" s="25" t="s">
        <v>3456</v>
      </c>
      <c r="T776" s="23" t="s">
        <v>3456</v>
      </c>
      <c r="U776" s="25" t="s">
        <v>70</v>
      </c>
      <c r="V776" s="25" t="s">
        <v>70</v>
      </c>
      <c r="W776" s="25" t="s">
        <v>70</v>
      </c>
      <c r="X776" s="25" t="s">
        <v>3456</v>
      </c>
      <c r="Y776" s="25" t="s">
        <v>3456</v>
      </c>
      <c r="Z776" s="25" t="s">
        <v>3456</v>
      </c>
      <c r="AA776" s="25" t="s">
        <v>3456</v>
      </c>
      <c r="AB776" s="21" t="s">
        <v>3456</v>
      </c>
      <c r="AC776" s="51" t="s">
        <v>3456</v>
      </c>
    </row>
    <row r="777" spans="1:29" s="20" customFormat="1" ht="26.25" customHeight="1" x14ac:dyDescent="0.2">
      <c r="A777" s="19">
        <v>68012</v>
      </c>
      <c r="B777" s="20" t="s">
        <v>3205</v>
      </c>
      <c r="C777" s="20" t="s">
        <v>3206</v>
      </c>
      <c r="D777" s="20" t="s">
        <v>938</v>
      </c>
      <c r="E777" s="25" t="s">
        <v>350</v>
      </c>
      <c r="F777" s="25" t="s">
        <v>70</v>
      </c>
      <c r="G777" s="21">
        <v>43096</v>
      </c>
      <c r="H777" s="21"/>
      <c r="I777" s="22" t="s">
        <v>61</v>
      </c>
      <c r="J777" s="25" t="s">
        <v>70</v>
      </c>
      <c r="K777" s="27"/>
      <c r="L777" s="21"/>
      <c r="M777" s="33"/>
      <c r="N777" s="25" t="s">
        <v>3456</v>
      </c>
      <c r="O777" s="25" t="s">
        <v>3456</v>
      </c>
      <c r="P777" s="25" t="s">
        <v>70</v>
      </c>
      <c r="Q777" s="25" t="s">
        <v>70</v>
      </c>
      <c r="R777" s="21" t="s">
        <v>3456</v>
      </c>
      <c r="S777" s="25" t="s">
        <v>3456</v>
      </c>
      <c r="T777" s="23" t="s">
        <v>3456</v>
      </c>
      <c r="U777" s="25" t="s">
        <v>70</v>
      </c>
      <c r="V777" s="25" t="s">
        <v>70</v>
      </c>
      <c r="W777" s="25" t="s">
        <v>70</v>
      </c>
      <c r="X777" s="25" t="s">
        <v>3456</v>
      </c>
      <c r="Y777" s="25" t="s">
        <v>3456</v>
      </c>
      <c r="Z777" s="25" t="s">
        <v>3456</v>
      </c>
      <c r="AA777" s="25" t="s">
        <v>3456</v>
      </c>
      <c r="AB777" s="21" t="s">
        <v>3456</v>
      </c>
      <c r="AC777" s="51" t="s">
        <v>3456</v>
      </c>
    </row>
    <row r="778" spans="1:29" s="20" customFormat="1" ht="26.25" customHeight="1" x14ac:dyDescent="0.2">
      <c r="A778" s="19">
        <v>67994</v>
      </c>
      <c r="B778" s="20" t="s">
        <v>919</v>
      </c>
      <c r="C778" s="20" t="s">
        <v>920</v>
      </c>
      <c r="D778" s="20" t="s">
        <v>938</v>
      </c>
      <c r="E778" s="25" t="s">
        <v>350</v>
      </c>
      <c r="F778" s="25" t="s">
        <v>70</v>
      </c>
      <c r="G778" s="21">
        <v>43069</v>
      </c>
      <c r="H778" s="21"/>
      <c r="I778" s="22" t="s">
        <v>61</v>
      </c>
      <c r="J778" s="25" t="s">
        <v>70</v>
      </c>
      <c r="K778" s="27"/>
      <c r="L778" s="21"/>
      <c r="M778" s="33"/>
      <c r="N778" s="25" t="s">
        <v>3456</v>
      </c>
      <c r="O778" s="25" t="s">
        <v>70</v>
      </c>
      <c r="P778" s="25" t="s">
        <v>70</v>
      </c>
      <c r="Q778" s="25" t="s">
        <v>70</v>
      </c>
      <c r="R778" s="21" t="s">
        <v>3456</v>
      </c>
      <c r="S778" s="25" t="s">
        <v>3456</v>
      </c>
      <c r="T778" s="23" t="s">
        <v>3456</v>
      </c>
      <c r="U778" s="25" t="s">
        <v>70</v>
      </c>
      <c r="V778" s="25" t="s">
        <v>70</v>
      </c>
      <c r="W778" s="25" t="s">
        <v>70</v>
      </c>
      <c r="X778" s="25" t="s">
        <v>3456</v>
      </c>
      <c r="Y778" s="25" t="s">
        <v>3456</v>
      </c>
      <c r="Z778" s="25" t="s">
        <v>3456</v>
      </c>
      <c r="AA778" s="25" t="s">
        <v>3456</v>
      </c>
      <c r="AB778" s="21" t="s">
        <v>3456</v>
      </c>
      <c r="AC778" s="51" t="s">
        <v>3456</v>
      </c>
    </row>
    <row r="779" spans="1:29" s="20" customFormat="1" ht="26.25" customHeight="1" x14ac:dyDescent="0.2">
      <c r="A779" s="19">
        <v>80143</v>
      </c>
      <c r="B779" s="20" t="s">
        <v>3616</v>
      </c>
      <c r="C779" s="20" t="s">
        <v>3615</v>
      </c>
      <c r="D779" s="20" t="s">
        <v>466</v>
      </c>
      <c r="E779" s="25" t="s">
        <v>350</v>
      </c>
      <c r="F779" s="25" t="s">
        <v>70</v>
      </c>
      <c r="G779" s="21">
        <v>44407</v>
      </c>
      <c r="H779" s="21"/>
      <c r="I779" s="22" t="s">
        <v>61</v>
      </c>
      <c r="J779" s="25" t="s">
        <v>3456</v>
      </c>
      <c r="K779" s="27"/>
      <c r="L779" s="21"/>
      <c r="M779" s="33"/>
      <c r="N779" s="25" t="s">
        <v>3456</v>
      </c>
      <c r="O779" s="25" t="s">
        <v>3456</v>
      </c>
      <c r="P779" s="25" t="s">
        <v>3456</v>
      </c>
      <c r="Q779" s="25" t="s">
        <v>70</v>
      </c>
      <c r="R779" s="21" t="s">
        <v>3456</v>
      </c>
      <c r="S779" s="25" t="s">
        <v>3456</v>
      </c>
      <c r="T779" s="23" t="s">
        <v>3456</v>
      </c>
      <c r="U779" s="25" t="s">
        <v>3456</v>
      </c>
      <c r="V779" s="25" t="s">
        <v>3456</v>
      </c>
      <c r="W779" s="25" t="s">
        <v>3456</v>
      </c>
      <c r="X779" s="25" t="s">
        <v>3456</v>
      </c>
      <c r="Y779" s="25" t="s">
        <v>3456</v>
      </c>
      <c r="Z779" s="25" t="s">
        <v>3456</v>
      </c>
      <c r="AA779" s="25" t="s">
        <v>3456</v>
      </c>
      <c r="AB779" s="21" t="s">
        <v>3456</v>
      </c>
      <c r="AC779" s="51" t="s">
        <v>3456</v>
      </c>
    </row>
    <row r="780" spans="1:29" s="20" customFormat="1" ht="26.25" customHeight="1" x14ac:dyDescent="0.2">
      <c r="A780" s="19">
        <v>81287</v>
      </c>
      <c r="B780" s="20" t="s">
        <v>3993</v>
      </c>
      <c r="C780" s="20" t="s">
        <v>3992</v>
      </c>
      <c r="D780" s="20" t="s">
        <v>938</v>
      </c>
      <c r="E780" s="25" t="s">
        <v>350</v>
      </c>
      <c r="F780" s="25" t="s">
        <v>70</v>
      </c>
      <c r="G780" s="21">
        <v>44915</v>
      </c>
      <c r="H780" s="21"/>
      <c r="I780" s="22" t="s">
        <v>71</v>
      </c>
      <c r="J780" s="25" t="s">
        <v>3456</v>
      </c>
      <c r="K780" s="27" t="s">
        <v>4280</v>
      </c>
      <c r="L780" s="21" t="s">
        <v>3456</v>
      </c>
      <c r="M780" s="33"/>
      <c r="N780" s="25"/>
      <c r="O780" s="25"/>
      <c r="P780" s="25"/>
      <c r="Q780" s="25"/>
      <c r="R780" s="21"/>
      <c r="S780" s="25"/>
      <c r="T780" s="23"/>
      <c r="U780" s="25" t="s">
        <v>3456</v>
      </c>
      <c r="V780" s="25" t="s">
        <v>3456</v>
      </c>
      <c r="W780" s="25" t="s">
        <v>70</v>
      </c>
      <c r="X780" s="25" t="s">
        <v>3456</v>
      </c>
      <c r="Y780" s="25" t="s">
        <v>3456</v>
      </c>
      <c r="Z780" s="25" t="s">
        <v>3456</v>
      </c>
      <c r="AA780" s="25" t="s">
        <v>3456</v>
      </c>
      <c r="AB780" s="21" t="s">
        <v>3456</v>
      </c>
      <c r="AC780" s="51" t="s">
        <v>3456</v>
      </c>
    </row>
    <row r="781" spans="1:29" s="20" customFormat="1" ht="26.25" customHeight="1" x14ac:dyDescent="0.2">
      <c r="A781" s="19">
        <v>63311</v>
      </c>
      <c r="B781" s="20" t="s">
        <v>2289</v>
      </c>
      <c r="C781" s="20" t="s">
        <v>2290</v>
      </c>
      <c r="D781" s="20" t="s">
        <v>466</v>
      </c>
      <c r="E781" s="25" t="s">
        <v>350</v>
      </c>
      <c r="F781" s="25" t="s">
        <v>70</v>
      </c>
      <c r="G781" s="21">
        <v>39461</v>
      </c>
      <c r="H781" s="21"/>
      <c r="I781" s="22" t="s">
        <v>61</v>
      </c>
      <c r="J781" s="25" t="s">
        <v>70</v>
      </c>
      <c r="K781" s="27"/>
      <c r="L781" s="21"/>
      <c r="M781" s="33"/>
      <c r="N781" s="25" t="s">
        <v>70</v>
      </c>
      <c r="O781" s="25" t="s">
        <v>70</v>
      </c>
      <c r="P781" s="25" t="s">
        <v>70</v>
      </c>
      <c r="Q781" s="25" t="s">
        <v>70</v>
      </c>
      <c r="R781" s="21" t="s">
        <v>3456</v>
      </c>
      <c r="S781" s="25" t="s">
        <v>3456</v>
      </c>
      <c r="T781" s="23" t="s">
        <v>3456</v>
      </c>
      <c r="U781" s="25" t="s">
        <v>70</v>
      </c>
      <c r="V781" s="25" t="s">
        <v>70</v>
      </c>
      <c r="W781" s="25" t="s">
        <v>70</v>
      </c>
      <c r="X781" s="25" t="s">
        <v>3456</v>
      </c>
      <c r="Y781" s="25" t="s">
        <v>3456</v>
      </c>
      <c r="Z781" s="25" t="s">
        <v>3456</v>
      </c>
      <c r="AA781" s="25" t="s">
        <v>3456</v>
      </c>
      <c r="AB781" s="21" t="s">
        <v>0</v>
      </c>
      <c r="AC781" s="51" t="s">
        <v>3456</v>
      </c>
    </row>
    <row r="782" spans="1:29" s="20" customFormat="1" ht="26.25" customHeight="1" x14ac:dyDescent="0.2">
      <c r="A782" s="19">
        <v>64975</v>
      </c>
      <c r="B782" s="20" t="s">
        <v>1286</v>
      </c>
      <c r="C782" s="20" t="s">
        <v>4205</v>
      </c>
      <c r="D782" s="20" t="s">
        <v>466</v>
      </c>
      <c r="E782" s="25" t="s">
        <v>350</v>
      </c>
      <c r="F782" s="25" t="s">
        <v>70</v>
      </c>
      <c r="G782" s="21">
        <v>39323</v>
      </c>
      <c r="H782" s="21"/>
      <c r="I782" s="22" t="s">
        <v>61</v>
      </c>
      <c r="J782" s="25" t="s">
        <v>70</v>
      </c>
      <c r="K782" s="27"/>
      <c r="L782" s="21"/>
      <c r="M782" s="33"/>
      <c r="N782" s="25" t="s">
        <v>70</v>
      </c>
      <c r="O782" s="25" t="s">
        <v>3456</v>
      </c>
      <c r="P782" s="25" t="s">
        <v>70</v>
      </c>
      <c r="Q782" s="25" t="s">
        <v>70</v>
      </c>
      <c r="R782" s="21" t="s">
        <v>3456</v>
      </c>
      <c r="S782" s="25" t="s">
        <v>3456</v>
      </c>
      <c r="T782" s="23" t="s">
        <v>3456</v>
      </c>
      <c r="U782" s="25" t="s">
        <v>70</v>
      </c>
      <c r="V782" s="25" t="s">
        <v>70</v>
      </c>
      <c r="W782" s="25" t="s">
        <v>70</v>
      </c>
      <c r="X782" s="25" t="s">
        <v>3456</v>
      </c>
      <c r="Y782" s="25" t="s">
        <v>3456</v>
      </c>
      <c r="Z782" s="25" t="s">
        <v>3456</v>
      </c>
      <c r="AA782" s="25" t="s">
        <v>3456</v>
      </c>
      <c r="AB782" s="21" t="s">
        <v>0</v>
      </c>
      <c r="AC782" s="51"/>
    </row>
    <row r="783" spans="1:29" s="20" customFormat="1" ht="26.25" customHeight="1" x14ac:dyDescent="0.2">
      <c r="A783" s="19">
        <v>64976</v>
      </c>
      <c r="B783" s="20" t="s">
        <v>1308</v>
      </c>
      <c r="C783" s="20" t="s">
        <v>1309</v>
      </c>
      <c r="D783" s="20" t="s">
        <v>466</v>
      </c>
      <c r="E783" s="25" t="s">
        <v>350</v>
      </c>
      <c r="F783" s="25" t="s">
        <v>70</v>
      </c>
      <c r="G783" s="21">
        <v>38895</v>
      </c>
      <c r="H783" s="21"/>
      <c r="I783" s="22" t="s">
        <v>61</v>
      </c>
      <c r="J783" s="25" t="s">
        <v>70</v>
      </c>
      <c r="K783" s="27"/>
      <c r="L783" s="21"/>
      <c r="M783" s="33"/>
      <c r="N783" s="25" t="s">
        <v>70</v>
      </c>
      <c r="O783" s="25" t="s">
        <v>3456</v>
      </c>
      <c r="P783" s="25" t="s">
        <v>70</v>
      </c>
      <c r="Q783" s="25" t="s">
        <v>70</v>
      </c>
      <c r="R783" s="21" t="s">
        <v>3456</v>
      </c>
      <c r="S783" s="25" t="s">
        <v>3456</v>
      </c>
      <c r="T783" s="23" t="s">
        <v>3456</v>
      </c>
      <c r="U783" s="25" t="s">
        <v>70</v>
      </c>
      <c r="V783" s="25" t="s">
        <v>70</v>
      </c>
      <c r="W783" s="25" t="s">
        <v>70</v>
      </c>
      <c r="X783" s="25" t="s">
        <v>3456</v>
      </c>
      <c r="Y783" s="25" t="s">
        <v>3456</v>
      </c>
      <c r="Z783" s="25" t="s">
        <v>3456</v>
      </c>
      <c r="AA783" s="25" t="s">
        <v>3456</v>
      </c>
      <c r="AB783" s="21" t="s">
        <v>3456</v>
      </c>
      <c r="AC783" s="51"/>
    </row>
    <row r="784" spans="1:29" s="20" customFormat="1" ht="26.25" customHeight="1" x14ac:dyDescent="0.2">
      <c r="A784" s="19">
        <v>68021</v>
      </c>
      <c r="B784" s="20" t="s">
        <v>924</v>
      </c>
      <c r="C784" s="20" t="s">
        <v>925</v>
      </c>
      <c r="D784" s="20" t="s">
        <v>3976</v>
      </c>
      <c r="E784" s="25" t="s">
        <v>632</v>
      </c>
      <c r="F784" s="25" t="s">
        <v>70</v>
      </c>
      <c r="G784" s="21">
        <v>43524</v>
      </c>
      <c r="H784" s="21"/>
      <c r="I784" s="22" t="s">
        <v>61</v>
      </c>
      <c r="J784" s="25" t="s">
        <v>70</v>
      </c>
      <c r="K784" s="27"/>
      <c r="L784" s="21"/>
      <c r="M784" s="33"/>
      <c r="N784" s="25" t="s">
        <v>3456</v>
      </c>
      <c r="O784" s="25" t="s">
        <v>70</v>
      </c>
      <c r="P784" s="25" t="s">
        <v>70</v>
      </c>
      <c r="Q784" s="25" t="s">
        <v>70</v>
      </c>
      <c r="R784" s="21" t="s">
        <v>3456</v>
      </c>
      <c r="S784" s="25" t="s">
        <v>3456</v>
      </c>
      <c r="T784" s="23" t="s">
        <v>3456</v>
      </c>
      <c r="U784" s="25" t="s">
        <v>3456</v>
      </c>
      <c r="V784" s="25" t="s">
        <v>70</v>
      </c>
      <c r="W784" s="25" t="s">
        <v>70</v>
      </c>
      <c r="X784" s="25" t="s">
        <v>3456</v>
      </c>
      <c r="Y784" s="25" t="s">
        <v>3456</v>
      </c>
      <c r="Z784" s="25" t="s">
        <v>3456</v>
      </c>
      <c r="AA784" s="25" t="s">
        <v>3456</v>
      </c>
      <c r="AB784" s="21" t="s">
        <v>3456</v>
      </c>
      <c r="AC784" s="51" t="s">
        <v>3456</v>
      </c>
    </row>
    <row r="785" spans="1:29" s="20" customFormat="1" ht="26.25" customHeight="1" x14ac:dyDescent="0.2">
      <c r="A785" s="19">
        <v>67970</v>
      </c>
      <c r="B785" s="20" t="s">
        <v>603</v>
      </c>
      <c r="C785" s="20" t="s">
        <v>604</v>
      </c>
      <c r="D785" s="20" t="s">
        <v>605</v>
      </c>
      <c r="E785" s="25" t="s">
        <v>607</v>
      </c>
      <c r="F785" s="25" t="s">
        <v>535</v>
      </c>
      <c r="G785" s="21">
        <v>43083</v>
      </c>
      <c r="H785" s="21"/>
      <c r="I785" s="22" t="s">
        <v>61</v>
      </c>
      <c r="J785" s="25" t="s">
        <v>70</v>
      </c>
      <c r="K785" s="27"/>
      <c r="L785" s="21"/>
      <c r="M785" s="33"/>
      <c r="N785" s="25" t="s">
        <v>3456</v>
      </c>
      <c r="O785" s="25" t="s">
        <v>3456</v>
      </c>
      <c r="P785" s="25" t="s">
        <v>70</v>
      </c>
      <c r="Q785" s="25" t="s">
        <v>70</v>
      </c>
      <c r="R785" s="21" t="s">
        <v>3456</v>
      </c>
      <c r="S785" s="25" t="s">
        <v>3456</v>
      </c>
      <c r="T785" s="23" t="s">
        <v>3456</v>
      </c>
      <c r="U785" s="25" t="s">
        <v>3456</v>
      </c>
      <c r="V785" s="25" t="s">
        <v>3456</v>
      </c>
      <c r="W785" s="25" t="s">
        <v>70</v>
      </c>
      <c r="X785" s="25" t="s">
        <v>3456</v>
      </c>
      <c r="Y785" s="25" t="s">
        <v>3456</v>
      </c>
      <c r="Z785" s="25" t="s">
        <v>3456</v>
      </c>
      <c r="AA785" s="25" t="s">
        <v>3456</v>
      </c>
      <c r="AB785" s="21" t="s">
        <v>3456</v>
      </c>
      <c r="AC785" s="51" t="s">
        <v>3456</v>
      </c>
    </row>
    <row r="786" spans="1:29" s="20" customFormat="1" ht="26.25" customHeight="1" x14ac:dyDescent="0.2">
      <c r="A786" s="19">
        <v>62497</v>
      </c>
      <c r="B786" s="20" t="s">
        <v>2947</v>
      </c>
      <c r="C786" s="20" t="s">
        <v>2948</v>
      </c>
      <c r="D786" s="20" t="s">
        <v>4023</v>
      </c>
      <c r="E786" s="25" t="s">
        <v>273</v>
      </c>
      <c r="F786" s="25" t="s">
        <v>70</v>
      </c>
      <c r="G786" s="21">
        <v>38705</v>
      </c>
      <c r="H786" s="21"/>
      <c r="I786" s="22" t="s">
        <v>61</v>
      </c>
      <c r="J786" s="25" t="s">
        <v>70</v>
      </c>
      <c r="K786" s="27"/>
      <c r="L786" s="21"/>
      <c r="M786" s="33"/>
      <c r="N786" s="25" t="s">
        <v>70</v>
      </c>
      <c r="O786" s="25" t="s">
        <v>70</v>
      </c>
      <c r="P786" s="25" t="s">
        <v>70</v>
      </c>
      <c r="Q786" s="25" t="s">
        <v>70</v>
      </c>
      <c r="R786" s="21" t="s">
        <v>3456</v>
      </c>
      <c r="S786" s="25" t="s">
        <v>3456</v>
      </c>
      <c r="T786" s="23" t="s">
        <v>3456</v>
      </c>
      <c r="U786" s="25" t="s">
        <v>70</v>
      </c>
      <c r="V786" s="25" t="s">
        <v>70</v>
      </c>
      <c r="W786" s="25" t="s">
        <v>70</v>
      </c>
      <c r="X786" s="25" t="s">
        <v>3456</v>
      </c>
      <c r="Y786" s="25" t="s">
        <v>3456</v>
      </c>
      <c r="Z786" s="25" t="s">
        <v>3456</v>
      </c>
      <c r="AA786" s="25" t="s">
        <v>3456</v>
      </c>
      <c r="AB786" s="21" t="s">
        <v>3456</v>
      </c>
      <c r="AC786" s="51"/>
    </row>
    <row r="787" spans="1:29" s="20" customFormat="1" ht="26.25" customHeight="1" x14ac:dyDescent="0.2">
      <c r="A787" s="19">
        <v>62245</v>
      </c>
      <c r="B787" s="20" t="s">
        <v>2020</v>
      </c>
      <c r="C787" s="20" t="s">
        <v>2021</v>
      </c>
      <c r="D787" s="20" t="s">
        <v>4023</v>
      </c>
      <c r="E787" s="25" t="s">
        <v>273</v>
      </c>
      <c r="F787" s="25" t="s">
        <v>70</v>
      </c>
      <c r="G787" s="21">
        <v>38716</v>
      </c>
      <c r="H787" s="21"/>
      <c r="I787" s="22" t="s">
        <v>61</v>
      </c>
      <c r="J787" s="25" t="s">
        <v>70</v>
      </c>
      <c r="K787" s="27"/>
      <c r="L787" s="21"/>
      <c r="M787" s="33"/>
      <c r="N787" s="25" t="s">
        <v>70</v>
      </c>
      <c r="O787" s="25" t="s">
        <v>70</v>
      </c>
      <c r="P787" s="25" t="s">
        <v>70</v>
      </c>
      <c r="Q787" s="25" t="s">
        <v>70</v>
      </c>
      <c r="R787" s="21" t="s">
        <v>3456</v>
      </c>
      <c r="S787" s="25" t="s">
        <v>3456</v>
      </c>
      <c r="T787" s="23" t="s">
        <v>3456</v>
      </c>
      <c r="U787" s="25" t="s">
        <v>70</v>
      </c>
      <c r="V787" s="25" t="s">
        <v>70</v>
      </c>
      <c r="W787" s="25" t="s">
        <v>70</v>
      </c>
      <c r="X787" s="25" t="s">
        <v>3456</v>
      </c>
      <c r="Y787" s="25" t="s">
        <v>3456</v>
      </c>
      <c r="Z787" s="25" t="s">
        <v>3456</v>
      </c>
      <c r="AA787" s="25" t="s">
        <v>3456</v>
      </c>
      <c r="AB787" s="21" t="s">
        <v>0</v>
      </c>
      <c r="AC787" s="51" t="s">
        <v>3456</v>
      </c>
    </row>
    <row r="788" spans="1:29" s="20" customFormat="1" ht="26.25" customHeight="1" x14ac:dyDescent="0.2">
      <c r="A788" s="19">
        <v>79648</v>
      </c>
      <c r="B788" s="20" t="s">
        <v>4246</v>
      </c>
      <c r="C788" s="20" t="s">
        <v>727</v>
      </c>
      <c r="D788" s="20" t="s">
        <v>728</v>
      </c>
      <c r="E788" s="25" t="s">
        <v>350</v>
      </c>
      <c r="F788" s="25" t="s">
        <v>70</v>
      </c>
      <c r="G788" s="21">
        <v>44084</v>
      </c>
      <c r="H788" s="21"/>
      <c r="I788" s="22" t="s">
        <v>61</v>
      </c>
      <c r="J788" s="25" t="s">
        <v>70</v>
      </c>
      <c r="K788" s="27"/>
      <c r="L788" s="21"/>
      <c r="M788" s="33"/>
      <c r="N788" s="25" t="s">
        <v>3456</v>
      </c>
      <c r="O788" s="25" t="s">
        <v>3456</v>
      </c>
      <c r="P788" s="25" t="s">
        <v>70</v>
      </c>
      <c r="Q788" s="25" t="s">
        <v>70</v>
      </c>
      <c r="R788" s="21" t="s">
        <v>3456</v>
      </c>
      <c r="S788" s="25" t="s">
        <v>3456</v>
      </c>
      <c r="T788" s="23" t="s">
        <v>3456</v>
      </c>
      <c r="U788" s="25" t="s">
        <v>70</v>
      </c>
      <c r="V788" s="25" t="s">
        <v>70</v>
      </c>
      <c r="W788" s="25" t="s">
        <v>70</v>
      </c>
      <c r="X788" s="25" t="s">
        <v>3456</v>
      </c>
      <c r="Y788" s="25" t="s">
        <v>3456</v>
      </c>
      <c r="Z788" s="25" t="s">
        <v>3456</v>
      </c>
      <c r="AA788" s="25" t="s">
        <v>3456</v>
      </c>
      <c r="AB788" s="21" t="s">
        <v>3456</v>
      </c>
      <c r="AC788" s="51" t="s">
        <v>3456</v>
      </c>
    </row>
    <row r="789" spans="1:29" s="20" customFormat="1" ht="26.25" customHeight="1" x14ac:dyDescent="0.2">
      <c r="A789" s="19">
        <v>80859</v>
      </c>
      <c r="B789" s="20" t="s">
        <v>4405</v>
      </c>
      <c r="C789" s="20" t="s">
        <v>4406</v>
      </c>
      <c r="D789" s="20" t="s">
        <v>728</v>
      </c>
      <c r="E789" s="25" t="s">
        <v>350</v>
      </c>
      <c r="F789" s="25" t="s">
        <v>70</v>
      </c>
      <c r="G789" s="21">
        <v>45245</v>
      </c>
      <c r="H789" s="21"/>
      <c r="I789" s="22" t="s">
        <v>71</v>
      </c>
      <c r="J789" s="25" t="s">
        <v>3456</v>
      </c>
      <c r="K789" s="27" t="s">
        <v>4280</v>
      </c>
      <c r="L789" s="21" t="s">
        <v>3456</v>
      </c>
      <c r="M789" s="33"/>
      <c r="N789" s="25"/>
      <c r="O789" s="25"/>
      <c r="P789" s="25"/>
      <c r="Q789" s="25"/>
      <c r="R789" s="21"/>
      <c r="S789" s="25"/>
      <c r="T789" s="23"/>
      <c r="U789" s="25" t="s">
        <v>3456</v>
      </c>
      <c r="V789" s="25" t="s">
        <v>3456</v>
      </c>
      <c r="W789" s="25" t="s">
        <v>70</v>
      </c>
      <c r="X789" s="25" t="s">
        <v>3456</v>
      </c>
      <c r="Y789" s="25" t="s">
        <v>3456</v>
      </c>
      <c r="Z789" s="25" t="s">
        <v>3456</v>
      </c>
      <c r="AA789" s="25" t="s">
        <v>3456</v>
      </c>
      <c r="AB789" s="21" t="s">
        <v>3456</v>
      </c>
      <c r="AC789" s="51" t="s">
        <v>3456</v>
      </c>
    </row>
    <row r="790" spans="1:29" s="20" customFormat="1" ht="26.25" customHeight="1" x14ac:dyDescent="0.2">
      <c r="A790" s="19">
        <v>80858</v>
      </c>
      <c r="B790" s="20" t="s">
        <v>4040</v>
      </c>
      <c r="C790" s="20" t="s">
        <v>4039</v>
      </c>
      <c r="D790" s="20" t="s">
        <v>728</v>
      </c>
      <c r="E790" s="25" t="s">
        <v>350</v>
      </c>
      <c r="F790" s="25" t="s">
        <v>70</v>
      </c>
      <c r="G790" s="21">
        <v>44914</v>
      </c>
      <c r="H790" s="21"/>
      <c r="I790" s="22" t="s">
        <v>71</v>
      </c>
      <c r="J790" s="25" t="s">
        <v>3456</v>
      </c>
      <c r="K790" s="27" t="s">
        <v>4280</v>
      </c>
      <c r="L790" s="21" t="s">
        <v>3456</v>
      </c>
      <c r="M790" s="33"/>
      <c r="N790" s="25"/>
      <c r="O790" s="25"/>
      <c r="P790" s="25"/>
      <c r="Q790" s="25"/>
      <c r="R790" s="21"/>
      <c r="S790" s="25"/>
      <c r="T790" s="23"/>
      <c r="U790" s="25" t="s">
        <v>3456</v>
      </c>
      <c r="V790" s="25" t="s">
        <v>3456</v>
      </c>
      <c r="W790" s="25" t="s">
        <v>70</v>
      </c>
      <c r="X790" s="25" t="s">
        <v>3456</v>
      </c>
      <c r="Y790" s="25" t="s">
        <v>3456</v>
      </c>
      <c r="Z790" s="25" t="s">
        <v>3456</v>
      </c>
      <c r="AA790" s="25" t="s">
        <v>3456</v>
      </c>
      <c r="AB790" s="21" t="s">
        <v>3456</v>
      </c>
      <c r="AC790" s="51" t="s">
        <v>3456</v>
      </c>
    </row>
    <row r="791" spans="1:29" s="20" customFormat="1" ht="26.25" customHeight="1" x14ac:dyDescent="0.2">
      <c r="A791" s="19">
        <v>67414</v>
      </c>
      <c r="B791" s="20" t="s">
        <v>1623</v>
      </c>
      <c r="C791" s="20" t="s">
        <v>1624</v>
      </c>
      <c r="D791" s="20" t="s">
        <v>466</v>
      </c>
      <c r="E791" s="25" t="s">
        <v>350</v>
      </c>
      <c r="F791" s="25" t="s">
        <v>70</v>
      </c>
      <c r="G791" s="21">
        <v>42733</v>
      </c>
      <c r="H791" s="21"/>
      <c r="I791" s="22" t="s">
        <v>61</v>
      </c>
      <c r="J791" s="25" t="s">
        <v>70</v>
      </c>
      <c r="K791" s="27"/>
      <c r="L791" s="21"/>
      <c r="M791" s="33"/>
      <c r="N791" s="25" t="s">
        <v>3456</v>
      </c>
      <c r="O791" s="25" t="s">
        <v>3456</v>
      </c>
      <c r="P791" s="25" t="s">
        <v>70</v>
      </c>
      <c r="Q791" s="25" t="s">
        <v>70</v>
      </c>
      <c r="R791" s="21" t="s">
        <v>3456</v>
      </c>
      <c r="S791" s="25" t="s">
        <v>3456</v>
      </c>
      <c r="T791" s="23" t="s">
        <v>3456</v>
      </c>
      <c r="U791" s="25" t="s">
        <v>70</v>
      </c>
      <c r="V791" s="25" t="s">
        <v>70</v>
      </c>
      <c r="W791" s="25" t="s">
        <v>70</v>
      </c>
      <c r="X791" s="25" t="s">
        <v>3456</v>
      </c>
      <c r="Y791" s="25" t="s">
        <v>3456</v>
      </c>
      <c r="Z791" s="25" t="s">
        <v>3456</v>
      </c>
      <c r="AA791" s="25" t="s">
        <v>3456</v>
      </c>
      <c r="AB791" s="21" t="s">
        <v>3456</v>
      </c>
      <c r="AC791" s="51" t="s">
        <v>3456</v>
      </c>
    </row>
    <row r="792" spans="1:29" s="20" customFormat="1" ht="26.25" customHeight="1" x14ac:dyDescent="0.2">
      <c r="A792" s="19">
        <v>61938</v>
      </c>
      <c r="B792" s="20" t="s">
        <v>2002</v>
      </c>
      <c r="C792" s="20" t="s">
        <v>2003</v>
      </c>
      <c r="D792" s="20" t="s">
        <v>2004</v>
      </c>
      <c r="E792" s="25" t="s">
        <v>376</v>
      </c>
      <c r="F792" s="25" t="s">
        <v>70</v>
      </c>
      <c r="G792" s="21">
        <v>38716</v>
      </c>
      <c r="H792" s="21"/>
      <c r="I792" s="22" t="s">
        <v>61</v>
      </c>
      <c r="J792" s="25" t="s">
        <v>70</v>
      </c>
      <c r="K792" s="27"/>
      <c r="L792" s="21"/>
      <c r="M792" s="33"/>
      <c r="N792" s="25" t="s">
        <v>70</v>
      </c>
      <c r="O792" s="25" t="s">
        <v>70</v>
      </c>
      <c r="P792" s="25" t="s">
        <v>70</v>
      </c>
      <c r="Q792" s="25" t="s">
        <v>70</v>
      </c>
      <c r="R792" s="21" t="s">
        <v>3456</v>
      </c>
      <c r="S792" s="25" t="s">
        <v>3456</v>
      </c>
      <c r="T792" s="23" t="s">
        <v>3456</v>
      </c>
      <c r="U792" s="25" t="s">
        <v>70</v>
      </c>
      <c r="V792" s="25" t="s">
        <v>70</v>
      </c>
      <c r="W792" s="25" t="s">
        <v>70</v>
      </c>
      <c r="X792" s="25" t="s">
        <v>3456</v>
      </c>
      <c r="Y792" s="25" t="s">
        <v>3456</v>
      </c>
      <c r="Z792" s="25" t="s">
        <v>3456</v>
      </c>
      <c r="AA792" s="25" t="s">
        <v>3456</v>
      </c>
      <c r="AB792" s="21" t="s">
        <v>0</v>
      </c>
      <c r="AC792" s="51" t="s">
        <v>3456</v>
      </c>
    </row>
    <row r="793" spans="1:29" s="20" customFormat="1" ht="26.25" customHeight="1" x14ac:dyDescent="0.2">
      <c r="A793" s="19">
        <v>63899</v>
      </c>
      <c r="B793" s="20" t="s">
        <v>2991</v>
      </c>
      <c r="C793" s="20" t="s">
        <v>2992</v>
      </c>
      <c r="D793" s="20" t="s">
        <v>2933</v>
      </c>
      <c r="E793" s="25" t="s">
        <v>2934</v>
      </c>
      <c r="F793" s="25" t="s">
        <v>70</v>
      </c>
      <c r="G793" s="21">
        <v>40529</v>
      </c>
      <c r="H793" s="21"/>
      <c r="I793" s="22" t="s">
        <v>61</v>
      </c>
      <c r="J793" s="25" t="s">
        <v>70</v>
      </c>
      <c r="K793" s="27"/>
      <c r="L793" s="21"/>
      <c r="M793" s="33"/>
      <c r="N793" s="25" t="s">
        <v>70</v>
      </c>
      <c r="O793" s="25" t="s">
        <v>3456</v>
      </c>
      <c r="P793" s="25" t="s">
        <v>70</v>
      </c>
      <c r="Q793" s="25" t="s">
        <v>70</v>
      </c>
      <c r="R793" s="21" t="s">
        <v>3456</v>
      </c>
      <c r="S793" s="25" t="s">
        <v>3456</v>
      </c>
      <c r="T793" s="23" t="s">
        <v>3456</v>
      </c>
      <c r="U793" s="25" t="s">
        <v>3456</v>
      </c>
      <c r="V793" s="25" t="s">
        <v>3456</v>
      </c>
      <c r="W793" s="25" t="s">
        <v>70</v>
      </c>
      <c r="X793" s="25" t="s">
        <v>3456</v>
      </c>
      <c r="Y793" s="25" t="s">
        <v>3456</v>
      </c>
      <c r="Z793" s="25" t="s">
        <v>3456</v>
      </c>
      <c r="AA793" s="25" t="s">
        <v>3456</v>
      </c>
      <c r="AB793" s="21" t="s">
        <v>0</v>
      </c>
      <c r="AC793" s="51"/>
    </row>
    <row r="794" spans="1:29" s="20" customFormat="1" ht="26.25" customHeight="1" x14ac:dyDescent="0.2">
      <c r="A794" s="19">
        <v>67129</v>
      </c>
      <c r="B794" s="20" t="s">
        <v>3165</v>
      </c>
      <c r="C794" s="20" t="s">
        <v>3166</v>
      </c>
      <c r="D794" s="20" t="s">
        <v>3070</v>
      </c>
      <c r="E794" s="25" t="s">
        <v>118</v>
      </c>
      <c r="F794" s="25" t="s">
        <v>70</v>
      </c>
      <c r="G794" s="21">
        <v>42705</v>
      </c>
      <c r="H794" s="21"/>
      <c r="I794" s="22" t="s">
        <v>61</v>
      </c>
      <c r="J794" s="25" t="s">
        <v>70</v>
      </c>
      <c r="K794" s="27"/>
      <c r="L794" s="21"/>
      <c r="M794" s="33"/>
      <c r="N794" s="25" t="s">
        <v>3456</v>
      </c>
      <c r="O794" s="25" t="s">
        <v>70</v>
      </c>
      <c r="P794" s="25" t="s">
        <v>70</v>
      </c>
      <c r="Q794" s="25" t="s">
        <v>70</v>
      </c>
      <c r="R794" s="21" t="s">
        <v>3456</v>
      </c>
      <c r="S794" s="25" t="s">
        <v>3456</v>
      </c>
      <c r="T794" s="23" t="s">
        <v>3456</v>
      </c>
      <c r="U794" s="25" t="s">
        <v>70</v>
      </c>
      <c r="V794" s="25" t="s">
        <v>70</v>
      </c>
      <c r="W794" s="25" t="s">
        <v>70</v>
      </c>
      <c r="X794" s="25" t="s">
        <v>3456</v>
      </c>
      <c r="Y794" s="25" t="s">
        <v>3456</v>
      </c>
      <c r="Z794" s="25" t="s">
        <v>3456</v>
      </c>
      <c r="AA794" s="25" t="s">
        <v>3456</v>
      </c>
      <c r="AB794" s="21" t="s">
        <v>3456</v>
      </c>
      <c r="AC794" s="51" t="s">
        <v>3456</v>
      </c>
    </row>
    <row r="795" spans="1:29" s="20" customFormat="1" ht="26.25" customHeight="1" x14ac:dyDescent="0.2">
      <c r="A795" s="19">
        <v>66014</v>
      </c>
      <c r="B795" s="20" t="s">
        <v>846</v>
      </c>
      <c r="C795" s="20" t="s">
        <v>847</v>
      </c>
      <c r="D795" s="20" t="s">
        <v>848</v>
      </c>
      <c r="E795" s="25" t="s">
        <v>729</v>
      </c>
      <c r="F795" s="25" t="s">
        <v>70</v>
      </c>
      <c r="G795" s="21">
        <v>41375</v>
      </c>
      <c r="H795" s="21"/>
      <c r="I795" s="22" t="s">
        <v>61</v>
      </c>
      <c r="J795" s="25" t="s">
        <v>70</v>
      </c>
      <c r="K795" s="27"/>
      <c r="L795" s="21"/>
      <c r="M795" s="33"/>
      <c r="N795" s="25" t="s">
        <v>3456</v>
      </c>
      <c r="O795" s="25" t="s">
        <v>70</v>
      </c>
      <c r="P795" s="25" t="s">
        <v>70</v>
      </c>
      <c r="Q795" s="25" t="s">
        <v>70</v>
      </c>
      <c r="R795" s="21" t="s">
        <v>3456</v>
      </c>
      <c r="S795" s="25" t="s">
        <v>3456</v>
      </c>
      <c r="T795" s="23" t="s">
        <v>3456</v>
      </c>
      <c r="U795" s="25" t="s">
        <v>70</v>
      </c>
      <c r="V795" s="25" t="s">
        <v>70</v>
      </c>
      <c r="W795" s="25" t="s">
        <v>70</v>
      </c>
      <c r="X795" s="25" t="s">
        <v>3456</v>
      </c>
      <c r="Y795" s="25" t="s">
        <v>3456</v>
      </c>
      <c r="Z795" s="25" t="s">
        <v>3456</v>
      </c>
      <c r="AA795" s="25" t="s">
        <v>3456</v>
      </c>
      <c r="AB795" s="21" t="s">
        <v>3456</v>
      </c>
      <c r="AC795" s="51" t="s">
        <v>3456</v>
      </c>
    </row>
    <row r="796" spans="1:29" s="20" customFormat="1" ht="26.25" customHeight="1" x14ac:dyDescent="0.2">
      <c r="A796" s="19">
        <v>67385</v>
      </c>
      <c r="B796" s="20" t="s">
        <v>683</v>
      </c>
      <c r="C796" s="20" t="s">
        <v>684</v>
      </c>
      <c r="D796" s="20" t="s">
        <v>685</v>
      </c>
      <c r="E796" s="25" t="s">
        <v>273</v>
      </c>
      <c r="F796" s="25" t="s">
        <v>70</v>
      </c>
      <c r="G796" s="21">
        <v>42915</v>
      </c>
      <c r="H796" s="21"/>
      <c r="I796" s="22" t="s">
        <v>61</v>
      </c>
      <c r="J796" s="25" t="s">
        <v>70</v>
      </c>
      <c r="K796" s="27"/>
      <c r="L796" s="21"/>
      <c r="M796" s="33"/>
      <c r="N796" s="25" t="s">
        <v>3456</v>
      </c>
      <c r="O796" s="25" t="s">
        <v>70</v>
      </c>
      <c r="P796" s="25" t="s">
        <v>70</v>
      </c>
      <c r="Q796" s="25" t="s">
        <v>70</v>
      </c>
      <c r="R796" s="21" t="s">
        <v>3456</v>
      </c>
      <c r="S796" s="25" t="s">
        <v>3456</v>
      </c>
      <c r="T796" s="23" t="s">
        <v>3456</v>
      </c>
      <c r="U796" s="25" t="s">
        <v>3456</v>
      </c>
      <c r="V796" s="25" t="s">
        <v>70</v>
      </c>
      <c r="W796" s="25" t="s">
        <v>70</v>
      </c>
      <c r="X796" s="25" t="s">
        <v>3456</v>
      </c>
      <c r="Y796" s="25" t="s">
        <v>3456</v>
      </c>
      <c r="Z796" s="25" t="s">
        <v>3456</v>
      </c>
      <c r="AA796" s="25" t="s">
        <v>3456</v>
      </c>
      <c r="AB796" s="21" t="s">
        <v>3456</v>
      </c>
      <c r="AC796" s="51" t="s">
        <v>3456</v>
      </c>
    </row>
    <row r="797" spans="1:29" s="20" customFormat="1" ht="26.25" customHeight="1" x14ac:dyDescent="0.2">
      <c r="A797" s="19">
        <v>63047</v>
      </c>
      <c r="B797" s="20" t="s">
        <v>2214</v>
      </c>
      <c r="C797" s="20" t="s">
        <v>2215</v>
      </c>
      <c r="D797" s="20" t="s">
        <v>2216</v>
      </c>
      <c r="E797" s="25" t="s">
        <v>1261</v>
      </c>
      <c r="F797" s="25" t="s">
        <v>70</v>
      </c>
      <c r="G797" s="21">
        <v>39342</v>
      </c>
      <c r="H797" s="21">
        <v>45100</v>
      </c>
      <c r="I797" s="22" t="s">
        <v>71</v>
      </c>
      <c r="J797" s="25" t="s">
        <v>3456</v>
      </c>
      <c r="K797" s="27"/>
      <c r="L797" s="21"/>
      <c r="M797" s="33"/>
      <c r="N797" s="25"/>
      <c r="O797" s="25"/>
      <c r="P797" s="25"/>
      <c r="Q797" s="25"/>
      <c r="R797" s="21"/>
      <c r="S797" s="25"/>
      <c r="T797" s="23"/>
      <c r="U797" s="25" t="s">
        <v>3456</v>
      </c>
      <c r="V797" s="25" t="s">
        <v>3456</v>
      </c>
      <c r="W797" s="25" t="s">
        <v>70</v>
      </c>
      <c r="X797" s="25" t="s">
        <v>3456</v>
      </c>
      <c r="Y797" s="25" t="s">
        <v>3456</v>
      </c>
      <c r="Z797" s="25" t="s">
        <v>3456</v>
      </c>
      <c r="AA797" s="25" t="s">
        <v>3456</v>
      </c>
      <c r="AB797" s="21" t="s">
        <v>3456</v>
      </c>
      <c r="AC797" s="51" t="s">
        <v>3456</v>
      </c>
    </row>
    <row r="798" spans="1:29" s="20" customFormat="1" ht="26.25" customHeight="1" x14ac:dyDescent="0.2">
      <c r="A798" s="19">
        <v>62005</v>
      </c>
      <c r="B798" s="20" t="s">
        <v>2014</v>
      </c>
      <c r="C798" s="20" t="s">
        <v>2015</v>
      </c>
      <c r="D798" s="20" t="s">
        <v>2010</v>
      </c>
      <c r="E798" s="25" t="s">
        <v>1963</v>
      </c>
      <c r="F798" s="25" t="s">
        <v>70</v>
      </c>
      <c r="G798" s="21">
        <v>38624</v>
      </c>
      <c r="H798" s="21">
        <v>45078</v>
      </c>
      <c r="I798" s="22" t="s">
        <v>71</v>
      </c>
      <c r="J798" s="25" t="s">
        <v>3456</v>
      </c>
      <c r="K798" s="27"/>
      <c r="L798" s="21"/>
      <c r="M798" s="33"/>
      <c r="N798" s="25"/>
      <c r="O798" s="25"/>
      <c r="P798" s="25"/>
      <c r="Q798" s="25"/>
      <c r="R798" s="21"/>
      <c r="S798" s="25"/>
      <c r="T798" s="23"/>
      <c r="U798" s="25" t="s">
        <v>3456</v>
      </c>
      <c r="V798" s="25" t="s">
        <v>3456</v>
      </c>
      <c r="W798" s="25" t="s">
        <v>70</v>
      </c>
      <c r="X798" s="25" t="s">
        <v>3456</v>
      </c>
      <c r="Y798" s="25" t="s">
        <v>3456</v>
      </c>
      <c r="Z798" s="25" t="s">
        <v>3456</v>
      </c>
      <c r="AA798" s="25" t="s">
        <v>3456</v>
      </c>
      <c r="AB798" s="21" t="s">
        <v>0</v>
      </c>
      <c r="AC798" s="51" t="s">
        <v>3456</v>
      </c>
    </row>
    <row r="799" spans="1:29" s="20" customFormat="1" ht="26.25" customHeight="1" x14ac:dyDescent="0.2">
      <c r="A799" s="19">
        <v>62791</v>
      </c>
      <c r="B799" s="20" t="s">
        <v>2071</v>
      </c>
      <c r="C799" s="20" t="s">
        <v>2072</v>
      </c>
      <c r="D799" s="20" t="s">
        <v>2073</v>
      </c>
      <c r="E799" s="25" t="s">
        <v>277</v>
      </c>
      <c r="F799" s="25" t="s">
        <v>70</v>
      </c>
      <c r="G799" s="21">
        <v>38974</v>
      </c>
      <c r="H799" s="21">
        <v>45291</v>
      </c>
      <c r="I799" s="22" t="s">
        <v>71</v>
      </c>
      <c r="J799" s="25" t="s">
        <v>3456</v>
      </c>
      <c r="K799" s="27"/>
      <c r="L799" s="21"/>
      <c r="M799" s="33"/>
      <c r="N799" s="25"/>
      <c r="O799" s="25"/>
      <c r="P799" s="25"/>
      <c r="Q799" s="25"/>
      <c r="R799" s="21"/>
      <c r="S799" s="25"/>
      <c r="T799" s="23"/>
      <c r="U799" s="25" t="s">
        <v>3456</v>
      </c>
      <c r="V799" s="25" t="s">
        <v>3456</v>
      </c>
      <c r="W799" s="25" t="s">
        <v>70</v>
      </c>
      <c r="X799" s="25" t="s">
        <v>3456</v>
      </c>
      <c r="Y799" s="25" t="s">
        <v>3456</v>
      </c>
      <c r="Z799" s="25" t="s">
        <v>3456</v>
      </c>
      <c r="AA799" s="25" t="s">
        <v>3456</v>
      </c>
      <c r="AB799" s="21" t="s">
        <v>0</v>
      </c>
      <c r="AC799" s="51" t="s">
        <v>3456</v>
      </c>
    </row>
    <row r="800" spans="1:29" s="20" customFormat="1" ht="26.25" customHeight="1" x14ac:dyDescent="0.2">
      <c r="A800" s="19">
        <v>78462</v>
      </c>
      <c r="B800" s="20" t="s">
        <v>1817</v>
      </c>
      <c r="C800" s="20" t="s">
        <v>1817</v>
      </c>
      <c r="D800" s="20" t="s">
        <v>1472</v>
      </c>
      <c r="E800" s="25" t="s">
        <v>1275</v>
      </c>
      <c r="F800" s="25" t="s">
        <v>70</v>
      </c>
      <c r="G800" s="21">
        <v>43287</v>
      </c>
      <c r="H800" s="21"/>
      <c r="I800" s="22" t="s">
        <v>61</v>
      </c>
      <c r="J800" s="25" t="s">
        <v>70</v>
      </c>
      <c r="K800" s="27"/>
      <c r="L800" s="21"/>
      <c r="M800" s="33"/>
      <c r="N800" s="25" t="s">
        <v>3456</v>
      </c>
      <c r="O800" s="25" t="s">
        <v>70</v>
      </c>
      <c r="P800" s="25" t="s">
        <v>70</v>
      </c>
      <c r="Q800" s="25" t="s">
        <v>70</v>
      </c>
      <c r="R800" s="21" t="s">
        <v>3456</v>
      </c>
      <c r="S800" s="25" t="s">
        <v>3456</v>
      </c>
      <c r="T800" s="23" t="s">
        <v>3456</v>
      </c>
      <c r="U800" s="25" t="s">
        <v>70</v>
      </c>
      <c r="V800" s="25" t="s">
        <v>70</v>
      </c>
      <c r="W800" s="25" t="s">
        <v>70</v>
      </c>
      <c r="X800" s="25" t="s">
        <v>3456</v>
      </c>
      <c r="Y800" s="25" t="s">
        <v>3456</v>
      </c>
      <c r="Z800" s="25" t="s">
        <v>3456</v>
      </c>
      <c r="AA800" s="25" t="s">
        <v>3456</v>
      </c>
      <c r="AB800" s="21" t="s">
        <v>3456</v>
      </c>
      <c r="AC800" s="51" t="s">
        <v>3456</v>
      </c>
    </row>
    <row r="801" spans="1:29" s="20" customFormat="1" ht="26.25" customHeight="1" x14ac:dyDescent="0.2">
      <c r="A801" s="19">
        <v>78227</v>
      </c>
      <c r="B801" s="20" t="s">
        <v>1588</v>
      </c>
      <c r="C801" s="20" t="s">
        <v>1589</v>
      </c>
      <c r="D801" s="20" t="s">
        <v>1590</v>
      </c>
      <c r="E801" s="25" t="s">
        <v>1041</v>
      </c>
      <c r="F801" s="25" t="s">
        <v>70</v>
      </c>
      <c r="G801" s="21">
        <v>43409</v>
      </c>
      <c r="H801" s="21"/>
      <c r="I801" s="22" t="s">
        <v>61</v>
      </c>
      <c r="J801" s="25" t="s">
        <v>70</v>
      </c>
      <c r="K801" s="27"/>
      <c r="L801" s="21"/>
      <c r="M801" s="33"/>
      <c r="N801" s="25" t="s">
        <v>3456</v>
      </c>
      <c r="O801" s="25" t="s">
        <v>3456</v>
      </c>
      <c r="P801" s="25" t="s">
        <v>70</v>
      </c>
      <c r="Q801" s="25" t="s">
        <v>70</v>
      </c>
      <c r="R801" s="21" t="s">
        <v>3456</v>
      </c>
      <c r="S801" s="25" t="s">
        <v>3456</v>
      </c>
      <c r="T801" s="23" t="s">
        <v>3456</v>
      </c>
      <c r="U801" s="25" t="s">
        <v>3456</v>
      </c>
      <c r="V801" s="25" t="s">
        <v>3456</v>
      </c>
      <c r="W801" s="25" t="s">
        <v>3456</v>
      </c>
      <c r="X801" s="25" t="s">
        <v>3456</v>
      </c>
      <c r="Y801" s="25" t="s">
        <v>3456</v>
      </c>
      <c r="Z801" s="25" t="s">
        <v>3456</v>
      </c>
      <c r="AA801" s="25" t="s">
        <v>3456</v>
      </c>
      <c r="AB801" s="21" t="s">
        <v>3456</v>
      </c>
      <c r="AC801" s="51" t="s">
        <v>3456</v>
      </c>
    </row>
    <row r="802" spans="1:29" s="20" customFormat="1" ht="26.25" customHeight="1" x14ac:dyDescent="0.2">
      <c r="A802" s="19">
        <v>66016</v>
      </c>
      <c r="B802" s="20" t="s">
        <v>561</v>
      </c>
      <c r="C802" s="20" t="s">
        <v>562</v>
      </c>
      <c r="D802" s="20" t="s">
        <v>563</v>
      </c>
      <c r="E802" s="25" t="s">
        <v>114</v>
      </c>
      <c r="F802" s="25" t="s">
        <v>70</v>
      </c>
      <c r="G802" s="21">
        <v>41940</v>
      </c>
      <c r="H802" s="21"/>
      <c r="I802" s="22" t="s">
        <v>61</v>
      </c>
      <c r="J802" s="25" t="s">
        <v>70</v>
      </c>
      <c r="K802" s="27"/>
      <c r="L802" s="21"/>
      <c r="M802" s="33"/>
      <c r="N802" s="25" t="s">
        <v>3456</v>
      </c>
      <c r="O802" s="25" t="s">
        <v>70</v>
      </c>
      <c r="P802" s="25" t="s">
        <v>70</v>
      </c>
      <c r="Q802" s="25" t="s">
        <v>70</v>
      </c>
      <c r="R802" s="21" t="s">
        <v>3456</v>
      </c>
      <c r="S802" s="25" t="s">
        <v>3456</v>
      </c>
      <c r="T802" s="23" t="s">
        <v>3456</v>
      </c>
      <c r="U802" s="25" t="s">
        <v>70</v>
      </c>
      <c r="V802" s="25" t="s">
        <v>70</v>
      </c>
      <c r="W802" s="25" t="s">
        <v>70</v>
      </c>
      <c r="X802" s="25" t="s">
        <v>3456</v>
      </c>
      <c r="Y802" s="25" t="s">
        <v>3456</v>
      </c>
      <c r="Z802" s="25" t="s">
        <v>3456</v>
      </c>
      <c r="AA802" s="25" t="s">
        <v>3456</v>
      </c>
      <c r="AB802" s="21" t="s">
        <v>3456</v>
      </c>
      <c r="AC802" s="51" t="s">
        <v>3456</v>
      </c>
    </row>
    <row r="803" spans="1:29" s="20" customFormat="1" ht="26.25" customHeight="1" x14ac:dyDescent="0.2">
      <c r="A803" s="19">
        <v>78190</v>
      </c>
      <c r="B803" s="20" t="s">
        <v>2624</v>
      </c>
      <c r="C803" s="20" t="s">
        <v>2625</v>
      </c>
      <c r="D803" s="20" t="s">
        <v>317</v>
      </c>
      <c r="E803" s="25" t="s">
        <v>3501</v>
      </c>
      <c r="F803" s="25" t="s">
        <v>70</v>
      </c>
      <c r="G803" s="21">
        <v>43390</v>
      </c>
      <c r="H803" s="21"/>
      <c r="I803" s="22" t="s">
        <v>61</v>
      </c>
      <c r="J803" s="25" t="s">
        <v>70</v>
      </c>
      <c r="K803" s="27"/>
      <c r="L803" s="21"/>
      <c r="M803" s="33"/>
      <c r="N803" s="25" t="s">
        <v>3456</v>
      </c>
      <c r="O803" s="25" t="s">
        <v>70</v>
      </c>
      <c r="P803" s="25" t="s">
        <v>70</v>
      </c>
      <c r="Q803" s="25" t="s">
        <v>70</v>
      </c>
      <c r="R803" s="21" t="s">
        <v>3456</v>
      </c>
      <c r="S803" s="25" t="s">
        <v>3456</v>
      </c>
      <c r="T803" s="23" t="s">
        <v>3456</v>
      </c>
      <c r="U803" s="25" t="s">
        <v>70</v>
      </c>
      <c r="V803" s="25" t="s">
        <v>70</v>
      </c>
      <c r="W803" s="25" t="s">
        <v>70</v>
      </c>
      <c r="X803" s="25" t="s">
        <v>3456</v>
      </c>
      <c r="Y803" s="25" t="s">
        <v>3456</v>
      </c>
      <c r="Z803" s="25" t="s">
        <v>3456</v>
      </c>
      <c r="AA803" s="25" t="s">
        <v>3456</v>
      </c>
      <c r="AB803" s="21" t="s">
        <v>3456</v>
      </c>
      <c r="AC803" s="51" t="s">
        <v>3456</v>
      </c>
    </row>
    <row r="804" spans="1:29" s="20" customFormat="1" ht="26.25" customHeight="1" x14ac:dyDescent="0.2">
      <c r="A804" s="19">
        <v>65563</v>
      </c>
      <c r="B804" s="20" t="s">
        <v>1670</v>
      </c>
      <c r="C804" s="20" t="s">
        <v>1671</v>
      </c>
      <c r="D804" s="20" t="s">
        <v>1672</v>
      </c>
      <c r="E804" s="25" t="s">
        <v>3987</v>
      </c>
      <c r="F804" s="25" t="s">
        <v>70</v>
      </c>
      <c r="G804" s="21">
        <v>41194</v>
      </c>
      <c r="H804" s="21"/>
      <c r="I804" s="22" t="s">
        <v>61</v>
      </c>
      <c r="J804" s="25" t="s">
        <v>70</v>
      </c>
      <c r="K804" s="27"/>
      <c r="L804" s="21"/>
      <c r="M804" s="33"/>
      <c r="N804" s="25" t="s">
        <v>3456</v>
      </c>
      <c r="O804" s="25" t="s">
        <v>70</v>
      </c>
      <c r="P804" s="25" t="s">
        <v>70</v>
      </c>
      <c r="Q804" s="25" t="s">
        <v>70</v>
      </c>
      <c r="R804" s="21" t="s">
        <v>3456</v>
      </c>
      <c r="S804" s="25" t="s">
        <v>3456</v>
      </c>
      <c r="T804" s="23" t="s">
        <v>3456</v>
      </c>
      <c r="U804" s="25" t="s">
        <v>70</v>
      </c>
      <c r="V804" s="25" t="s">
        <v>70</v>
      </c>
      <c r="W804" s="25" t="s">
        <v>70</v>
      </c>
      <c r="X804" s="25" t="s">
        <v>3456</v>
      </c>
      <c r="Y804" s="25" t="s">
        <v>3456</v>
      </c>
      <c r="Z804" s="25" t="s">
        <v>3456</v>
      </c>
      <c r="AA804" s="25" t="s">
        <v>3456</v>
      </c>
      <c r="AB804" s="21" t="s">
        <v>3456</v>
      </c>
      <c r="AC804" s="51" t="s">
        <v>3456</v>
      </c>
    </row>
    <row r="805" spans="1:29" s="20" customFormat="1" ht="26.25" customHeight="1" x14ac:dyDescent="0.2">
      <c r="A805" s="19">
        <v>66336</v>
      </c>
      <c r="B805" s="20" t="s">
        <v>1371</v>
      </c>
      <c r="C805" s="20" t="s">
        <v>1372</v>
      </c>
      <c r="D805" s="20" t="s">
        <v>1373</v>
      </c>
      <c r="E805" s="25" t="s">
        <v>1295</v>
      </c>
      <c r="F805" s="25" t="s">
        <v>535</v>
      </c>
      <c r="G805" s="21">
        <v>42181</v>
      </c>
      <c r="H805" s="21"/>
      <c r="I805" s="22" t="s">
        <v>61</v>
      </c>
      <c r="J805" s="25" t="s">
        <v>70</v>
      </c>
      <c r="K805" s="27"/>
      <c r="L805" s="21"/>
      <c r="M805" s="33"/>
      <c r="N805" s="25" t="s">
        <v>3456</v>
      </c>
      <c r="O805" s="25" t="s">
        <v>3456</v>
      </c>
      <c r="P805" s="25" t="s">
        <v>70</v>
      </c>
      <c r="Q805" s="25" t="s">
        <v>70</v>
      </c>
      <c r="R805" s="21" t="s">
        <v>3456</v>
      </c>
      <c r="S805" s="25" t="s">
        <v>3456</v>
      </c>
      <c r="T805" s="23" t="s">
        <v>3456</v>
      </c>
      <c r="U805" s="25" t="s">
        <v>70</v>
      </c>
      <c r="V805" s="25" t="s">
        <v>70</v>
      </c>
      <c r="W805" s="25" t="s">
        <v>70</v>
      </c>
      <c r="X805" s="25" t="s">
        <v>3456</v>
      </c>
      <c r="Y805" s="25" t="s">
        <v>3456</v>
      </c>
      <c r="Z805" s="25" t="s">
        <v>3456</v>
      </c>
      <c r="AA805" s="25" t="s">
        <v>3456</v>
      </c>
      <c r="AB805" s="21" t="s">
        <v>3456</v>
      </c>
      <c r="AC805" s="51" t="s">
        <v>3456</v>
      </c>
    </row>
    <row r="806" spans="1:29" s="20" customFormat="1" ht="26.25" customHeight="1" x14ac:dyDescent="0.2">
      <c r="A806" s="19">
        <v>67172</v>
      </c>
      <c r="B806" s="20" t="s">
        <v>880</v>
      </c>
      <c r="C806" s="20" t="s">
        <v>881</v>
      </c>
      <c r="D806" s="20" t="s">
        <v>848</v>
      </c>
      <c r="E806" s="25" t="s">
        <v>729</v>
      </c>
      <c r="F806" s="25" t="s">
        <v>70</v>
      </c>
      <c r="G806" s="21">
        <v>42433</v>
      </c>
      <c r="H806" s="21"/>
      <c r="I806" s="22" t="s">
        <v>61</v>
      </c>
      <c r="J806" s="25" t="s">
        <v>70</v>
      </c>
      <c r="K806" s="27"/>
      <c r="L806" s="21"/>
      <c r="M806" s="33"/>
      <c r="N806" s="25" t="s">
        <v>3456</v>
      </c>
      <c r="O806" s="25" t="s">
        <v>70</v>
      </c>
      <c r="P806" s="25" t="s">
        <v>70</v>
      </c>
      <c r="Q806" s="25" t="s">
        <v>70</v>
      </c>
      <c r="R806" s="21" t="s">
        <v>3456</v>
      </c>
      <c r="S806" s="25" t="s">
        <v>3456</v>
      </c>
      <c r="T806" s="23" t="s">
        <v>3456</v>
      </c>
      <c r="U806" s="25" t="s">
        <v>70</v>
      </c>
      <c r="V806" s="25" t="s">
        <v>70</v>
      </c>
      <c r="W806" s="25" t="s">
        <v>70</v>
      </c>
      <c r="X806" s="25" t="s">
        <v>3456</v>
      </c>
      <c r="Y806" s="25" t="s">
        <v>3456</v>
      </c>
      <c r="Z806" s="25" t="s">
        <v>3456</v>
      </c>
      <c r="AA806" s="25" t="s">
        <v>3456</v>
      </c>
      <c r="AB806" s="21" t="s">
        <v>3456</v>
      </c>
      <c r="AC806" s="51" t="s">
        <v>3456</v>
      </c>
    </row>
    <row r="807" spans="1:29" s="20" customFormat="1" ht="26.25" customHeight="1" x14ac:dyDescent="0.2">
      <c r="A807" s="19">
        <v>79489</v>
      </c>
      <c r="B807" s="20" t="s">
        <v>951</v>
      </c>
      <c r="C807" s="20" t="s">
        <v>3580</v>
      </c>
      <c r="D807" s="20" t="s">
        <v>944</v>
      </c>
      <c r="E807" s="25" t="s">
        <v>729</v>
      </c>
      <c r="F807" s="25" t="s">
        <v>70</v>
      </c>
      <c r="G807" s="21">
        <v>44054</v>
      </c>
      <c r="H807" s="21"/>
      <c r="I807" s="22" t="s">
        <v>61</v>
      </c>
      <c r="J807" s="25" t="s">
        <v>70</v>
      </c>
      <c r="K807" s="27"/>
      <c r="L807" s="21"/>
      <c r="M807" s="33"/>
      <c r="N807" s="25" t="s">
        <v>3456</v>
      </c>
      <c r="O807" s="25" t="s">
        <v>70</v>
      </c>
      <c r="P807" s="25" t="s">
        <v>70</v>
      </c>
      <c r="Q807" s="25" t="s">
        <v>70</v>
      </c>
      <c r="R807" s="21" t="s">
        <v>3456</v>
      </c>
      <c r="S807" s="25" t="s">
        <v>3456</v>
      </c>
      <c r="T807" s="23" t="s">
        <v>3456</v>
      </c>
      <c r="U807" s="25" t="s">
        <v>3456</v>
      </c>
      <c r="V807" s="25" t="s">
        <v>3456</v>
      </c>
      <c r="W807" s="25" t="s">
        <v>70</v>
      </c>
      <c r="X807" s="25" t="s">
        <v>3456</v>
      </c>
      <c r="Y807" s="25" t="s">
        <v>3456</v>
      </c>
      <c r="Z807" s="25" t="s">
        <v>3456</v>
      </c>
      <c r="AA807" s="25" t="s">
        <v>3456</v>
      </c>
      <c r="AB807" s="21" t="s">
        <v>3456</v>
      </c>
      <c r="AC807" s="51" t="s">
        <v>3456</v>
      </c>
    </row>
    <row r="808" spans="1:29" s="20" customFormat="1" ht="26.25" customHeight="1" x14ac:dyDescent="0.2">
      <c r="A808" s="19">
        <v>79072</v>
      </c>
      <c r="B808" s="20" t="s">
        <v>3583</v>
      </c>
      <c r="C808" s="20" t="s">
        <v>3582</v>
      </c>
      <c r="D808" s="20" t="s">
        <v>3581</v>
      </c>
      <c r="E808" s="25" t="s">
        <v>3987</v>
      </c>
      <c r="F808" s="25" t="s">
        <v>70</v>
      </c>
      <c r="G808" s="21">
        <v>44314</v>
      </c>
      <c r="H808" s="21"/>
      <c r="I808" s="22" t="s">
        <v>61</v>
      </c>
      <c r="J808" s="25" t="s">
        <v>3456</v>
      </c>
      <c r="K808" s="27"/>
      <c r="L808" s="21"/>
      <c r="M808" s="33"/>
      <c r="N808" s="25" t="s">
        <v>3456</v>
      </c>
      <c r="O808" s="25" t="s">
        <v>3456</v>
      </c>
      <c r="P808" s="25" t="s">
        <v>3456</v>
      </c>
      <c r="Q808" s="25" t="s">
        <v>70</v>
      </c>
      <c r="R808" s="21" t="s">
        <v>3456</v>
      </c>
      <c r="S808" s="25" t="s">
        <v>3456</v>
      </c>
      <c r="T808" s="23" t="s">
        <v>3456</v>
      </c>
      <c r="U808" s="25" t="s">
        <v>3456</v>
      </c>
      <c r="V808" s="25" t="s">
        <v>3456</v>
      </c>
      <c r="W808" s="25" t="s">
        <v>70</v>
      </c>
      <c r="X808" s="25" t="s">
        <v>3456</v>
      </c>
      <c r="Y808" s="25" t="s">
        <v>3456</v>
      </c>
      <c r="Z808" s="25" t="s">
        <v>3456</v>
      </c>
      <c r="AA808" s="25" t="s">
        <v>3456</v>
      </c>
      <c r="AB808" s="21" t="s">
        <v>3456</v>
      </c>
      <c r="AC808" s="51" t="s">
        <v>3456</v>
      </c>
    </row>
    <row r="809" spans="1:29" s="20" customFormat="1" ht="26.25" customHeight="1" x14ac:dyDescent="0.2">
      <c r="A809" s="19">
        <v>67986</v>
      </c>
      <c r="B809" s="20" t="s">
        <v>914</v>
      </c>
      <c r="C809" s="20" t="s">
        <v>915</v>
      </c>
      <c r="D809" s="20" t="s">
        <v>501</v>
      </c>
      <c r="E809" s="25" t="s">
        <v>422</v>
      </c>
      <c r="F809" s="25" t="s">
        <v>70</v>
      </c>
      <c r="G809" s="21">
        <v>43244</v>
      </c>
      <c r="H809" s="21"/>
      <c r="I809" s="22" t="s">
        <v>61</v>
      </c>
      <c r="J809" s="25" t="s">
        <v>70</v>
      </c>
      <c r="K809" s="27"/>
      <c r="L809" s="21"/>
      <c r="M809" s="33"/>
      <c r="N809" s="25" t="s">
        <v>3456</v>
      </c>
      <c r="O809" s="25" t="s">
        <v>70</v>
      </c>
      <c r="P809" s="25" t="s">
        <v>70</v>
      </c>
      <c r="Q809" s="25" t="s">
        <v>70</v>
      </c>
      <c r="R809" s="21" t="s">
        <v>3456</v>
      </c>
      <c r="S809" s="25" t="s">
        <v>3456</v>
      </c>
      <c r="T809" s="23" t="s">
        <v>3456</v>
      </c>
      <c r="U809" s="25" t="s">
        <v>3456</v>
      </c>
      <c r="V809" s="25" t="s">
        <v>3456</v>
      </c>
      <c r="W809" s="25" t="s">
        <v>70</v>
      </c>
      <c r="X809" s="25" t="s">
        <v>3456</v>
      </c>
      <c r="Y809" s="25" t="s">
        <v>3456</v>
      </c>
      <c r="Z809" s="25" t="s">
        <v>3456</v>
      </c>
      <c r="AA809" s="25" t="s">
        <v>3456</v>
      </c>
      <c r="AB809" s="21" t="s">
        <v>3456</v>
      </c>
      <c r="AC809" s="51" t="s">
        <v>3456</v>
      </c>
    </row>
    <row r="810" spans="1:29" s="20" customFormat="1" ht="26.25" customHeight="1" x14ac:dyDescent="0.2">
      <c r="A810" s="19">
        <v>81933</v>
      </c>
      <c r="B810" s="20" t="s">
        <v>4640</v>
      </c>
      <c r="C810" s="20" t="s">
        <v>4641</v>
      </c>
      <c r="D810" s="20" t="s">
        <v>4627</v>
      </c>
      <c r="E810" s="25" t="s">
        <v>4628</v>
      </c>
      <c r="F810" s="25" t="s">
        <v>70</v>
      </c>
      <c r="G810" s="21">
        <v>45247</v>
      </c>
      <c r="H810" s="21"/>
      <c r="I810" s="22" t="s">
        <v>71</v>
      </c>
      <c r="J810" s="25" t="s">
        <v>3456</v>
      </c>
      <c r="K810" s="27" t="s">
        <v>4280</v>
      </c>
      <c r="L810" s="21" t="s">
        <v>3456</v>
      </c>
      <c r="M810" s="33"/>
      <c r="N810" s="25"/>
      <c r="O810" s="25"/>
      <c r="P810" s="25"/>
      <c r="Q810" s="25"/>
      <c r="R810" s="21"/>
      <c r="S810" s="25"/>
      <c r="T810" s="23"/>
      <c r="U810" s="25" t="s">
        <v>3456</v>
      </c>
      <c r="V810" s="25" t="s">
        <v>3456</v>
      </c>
      <c r="W810" s="25" t="s">
        <v>70</v>
      </c>
      <c r="X810" s="25" t="s">
        <v>3456</v>
      </c>
      <c r="Y810" s="25" t="s">
        <v>3456</v>
      </c>
      <c r="Z810" s="25" t="s">
        <v>3456</v>
      </c>
      <c r="AA810" s="25" t="s">
        <v>3456</v>
      </c>
      <c r="AB810" s="21" t="s">
        <v>3456</v>
      </c>
      <c r="AC810" s="51" t="s">
        <v>3456</v>
      </c>
    </row>
    <row r="811" spans="1:29" s="20" customFormat="1" ht="26.25" customHeight="1" x14ac:dyDescent="0.2">
      <c r="A811" s="19">
        <v>65221</v>
      </c>
      <c r="B811" s="20" t="s">
        <v>1526</v>
      </c>
      <c r="C811" s="20" t="s">
        <v>1527</v>
      </c>
      <c r="D811" s="20" t="s">
        <v>263</v>
      </c>
      <c r="E811" s="25" t="s">
        <v>264</v>
      </c>
      <c r="F811" s="25" t="s">
        <v>70</v>
      </c>
      <c r="G811" s="21">
        <v>40786</v>
      </c>
      <c r="H811" s="21"/>
      <c r="I811" s="22" t="s">
        <v>61</v>
      </c>
      <c r="J811" s="25" t="s">
        <v>70</v>
      </c>
      <c r="K811" s="27"/>
      <c r="L811" s="21"/>
      <c r="M811" s="33"/>
      <c r="N811" s="25" t="s">
        <v>3456</v>
      </c>
      <c r="O811" s="25" t="s">
        <v>70</v>
      </c>
      <c r="P811" s="25" t="s">
        <v>70</v>
      </c>
      <c r="Q811" s="25" t="s">
        <v>70</v>
      </c>
      <c r="R811" s="21" t="s">
        <v>3456</v>
      </c>
      <c r="S811" s="25" t="s">
        <v>3456</v>
      </c>
      <c r="T811" s="23" t="s">
        <v>3456</v>
      </c>
      <c r="U811" s="25" t="s">
        <v>3456</v>
      </c>
      <c r="V811" s="25" t="s">
        <v>3456</v>
      </c>
      <c r="W811" s="25" t="s">
        <v>3456</v>
      </c>
      <c r="X811" s="25" t="s">
        <v>3456</v>
      </c>
      <c r="Y811" s="25" t="s">
        <v>3456</v>
      </c>
      <c r="Z811" s="25" t="s">
        <v>3456</v>
      </c>
      <c r="AA811" s="25" t="s">
        <v>3456</v>
      </c>
      <c r="AB811" s="21" t="s">
        <v>3456</v>
      </c>
      <c r="AC811" s="51" t="s">
        <v>3456</v>
      </c>
    </row>
    <row r="812" spans="1:29" s="20" customFormat="1" ht="26.25" customHeight="1" x14ac:dyDescent="0.2">
      <c r="A812" s="19">
        <v>67061</v>
      </c>
      <c r="B812" s="20" t="s">
        <v>3132</v>
      </c>
      <c r="C812" s="20" t="s">
        <v>3133</v>
      </c>
      <c r="D812" s="20" t="s">
        <v>356</v>
      </c>
      <c r="E812" s="25" t="s">
        <v>219</v>
      </c>
      <c r="F812" s="25" t="s">
        <v>70</v>
      </c>
      <c r="G812" s="21">
        <v>42332</v>
      </c>
      <c r="H812" s="21"/>
      <c r="I812" s="22" t="s">
        <v>61</v>
      </c>
      <c r="J812" s="25" t="s">
        <v>70</v>
      </c>
      <c r="K812" s="27"/>
      <c r="L812" s="21"/>
      <c r="M812" s="33"/>
      <c r="N812" s="25" t="s">
        <v>3456</v>
      </c>
      <c r="O812" s="25" t="s">
        <v>70</v>
      </c>
      <c r="P812" s="25" t="s">
        <v>70</v>
      </c>
      <c r="Q812" s="25" t="s">
        <v>70</v>
      </c>
      <c r="R812" s="21" t="s">
        <v>3456</v>
      </c>
      <c r="S812" s="25" t="s">
        <v>3456</v>
      </c>
      <c r="T812" s="23" t="s">
        <v>3456</v>
      </c>
      <c r="U812" s="25" t="s">
        <v>70</v>
      </c>
      <c r="V812" s="25" t="s">
        <v>70</v>
      </c>
      <c r="W812" s="25" t="s">
        <v>70</v>
      </c>
      <c r="X812" s="25" t="s">
        <v>3456</v>
      </c>
      <c r="Y812" s="25" t="s">
        <v>3456</v>
      </c>
      <c r="Z812" s="25" t="s">
        <v>3456</v>
      </c>
      <c r="AA812" s="25" t="s">
        <v>3456</v>
      </c>
      <c r="AB812" s="21" t="s">
        <v>3456</v>
      </c>
      <c r="AC812" s="51" t="s">
        <v>3456</v>
      </c>
    </row>
    <row r="813" spans="1:29" s="20" customFormat="1" ht="26.25" customHeight="1" x14ac:dyDescent="0.2">
      <c r="A813" s="19">
        <v>67536</v>
      </c>
      <c r="B813" s="20" t="s">
        <v>1251</v>
      </c>
      <c r="C813" s="20" t="s">
        <v>1252</v>
      </c>
      <c r="D813" s="20" t="s">
        <v>1253</v>
      </c>
      <c r="E813" s="25" t="s">
        <v>4399</v>
      </c>
      <c r="F813" s="25" t="s">
        <v>1254</v>
      </c>
      <c r="G813" s="21">
        <v>42718</v>
      </c>
      <c r="H813" s="21"/>
      <c r="I813" s="22" t="s">
        <v>61</v>
      </c>
      <c r="J813" s="25" t="s">
        <v>70</v>
      </c>
      <c r="K813" s="27"/>
      <c r="L813" s="21"/>
      <c r="M813" s="33"/>
      <c r="N813" s="25" t="s">
        <v>3456</v>
      </c>
      <c r="O813" s="25" t="s">
        <v>3456</v>
      </c>
      <c r="P813" s="25" t="s">
        <v>70</v>
      </c>
      <c r="Q813" s="25" t="s">
        <v>70</v>
      </c>
      <c r="R813" s="21" t="s">
        <v>3456</v>
      </c>
      <c r="S813" s="25" t="s">
        <v>3456</v>
      </c>
      <c r="T813" s="23" t="s">
        <v>3456</v>
      </c>
      <c r="U813" s="25" t="s">
        <v>3456</v>
      </c>
      <c r="V813" s="25" t="s">
        <v>70</v>
      </c>
      <c r="W813" s="25" t="s">
        <v>70</v>
      </c>
      <c r="X813" s="25" t="s">
        <v>3456</v>
      </c>
      <c r="Y813" s="25" t="s">
        <v>3456</v>
      </c>
      <c r="Z813" s="25" t="s">
        <v>3456</v>
      </c>
      <c r="AA813" s="25" t="s">
        <v>3456</v>
      </c>
      <c r="AB813" s="21" t="s">
        <v>3456</v>
      </c>
      <c r="AC813" s="51" t="s">
        <v>3456</v>
      </c>
    </row>
    <row r="814" spans="1:29" s="20" customFormat="1" ht="26.25" customHeight="1" x14ac:dyDescent="0.2">
      <c r="A814" s="19">
        <v>80540</v>
      </c>
      <c r="B814" s="20" t="s">
        <v>3648</v>
      </c>
      <c r="C814" s="20" t="s">
        <v>3647</v>
      </c>
      <c r="D814" s="20" t="s">
        <v>3646</v>
      </c>
      <c r="E814" s="25" t="s">
        <v>3645</v>
      </c>
      <c r="F814" s="25" t="s">
        <v>4240</v>
      </c>
      <c r="G814" s="21">
        <v>44497</v>
      </c>
      <c r="H814" s="21"/>
      <c r="I814" s="22" t="s">
        <v>71</v>
      </c>
      <c r="J814" s="25" t="s">
        <v>3456</v>
      </c>
      <c r="K814" s="27" t="s">
        <v>4280</v>
      </c>
      <c r="L814" s="21"/>
      <c r="M814" s="33" t="s">
        <v>3456</v>
      </c>
      <c r="N814" s="25"/>
      <c r="O814" s="25"/>
      <c r="P814" s="25"/>
      <c r="Q814" s="25"/>
      <c r="R814" s="21"/>
      <c r="S814" s="25"/>
      <c r="T814" s="23"/>
      <c r="U814" s="25" t="s">
        <v>3456</v>
      </c>
      <c r="V814" s="25" t="s">
        <v>3456</v>
      </c>
      <c r="W814" s="25" t="s">
        <v>70</v>
      </c>
      <c r="X814" s="25" t="s">
        <v>3456</v>
      </c>
      <c r="Y814" s="25" t="s">
        <v>3456</v>
      </c>
      <c r="Z814" s="25" t="s">
        <v>3456</v>
      </c>
      <c r="AA814" s="25" t="s">
        <v>3456</v>
      </c>
      <c r="AB814" s="21" t="s">
        <v>3456</v>
      </c>
      <c r="AC814" s="51" t="s">
        <v>3456</v>
      </c>
    </row>
    <row r="815" spans="1:29" s="20" customFormat="1" ht="26.25" customHeight="1" x14ac:dyDescent="0.2">
      <c r="A815" s="19">
        <v>66083</v>
      </c>
      <c r="B815" s="20" t="s">
        <v>1356</v>
      </c>
      <c r="C815" s="20" t="s">
        <v>1357</v>
      </c>
      <c r="D815" s="20" t="s">
        <v>1358</v>
      </c>
      <c r="E815" s="25" t="s">
        <v>559</v>
      </c>
      <c r="F815" s="25" t="s">
        <v>70</v>
      </c>
      <c r="G815" s="21">
        <v>41782</v>
      </c>
      <c r="H815" s="21"/>
      <c r="I815" s="22" t="s">
        <v>61</v>
      </c>
      <c r="J815" s="25" t="s">
        <v>70</v>
      </c>
      <c r="K815" s="27"/>
      <c r="L815" s="21"/>
      <c r="M815" s="33"/>
      <c r="N815" s="25" t="s">
        <v>3456</v>
      </c>
      <c r="O815" s="25" t="s">
        <v>3456</v>
      </c>
      <c r="P815" s="25" t="s">
        <v>70</v>
      </c>
      <c r="Q815" s="25" t="s">
        <v>70</v>
      </c>
      <c r="R815" s="21" t="s">
        <v>3456</v>
      </c>
      <c r="S815" s="25" t="s">
        <v>3456</v>
      </c>
      <c r="T815" s="23" t="s">
        <v>3456</v>
      </c>
      <c r="U815" s="25" t="s">
        <v>3456</v>
      </c>
      <c r="V815" s="25" t="s">
        <v>70</v>
      </c>
      <c r="W815" s="25" t="s">
        <v>70</v>
      </c>
      <c r="X815" s="25" t="s">
        <v>3456</v>
      </c>
      <c r="Y815" s="25" t="s">
        <v>3456</v>
      </c>
      <c r="Z815" s="25" t="s">
        <v>3456</v>
      </c>
      <c r="AA815" s="25" t="s">
        <v>3456</v>
      </c>
      <c r="AB815" s="21" t="s">
        <v>3456</v>
      </c>
      <c r="AC815" s="51" t="s">
        <v>3456</v>
      </c>
    </row>
    <row r="816" spans="1:29" s="20" customFormat="1" ht="26.25" customHeight="1" x14ac:dyDescent="0.2">
      <c r="A816" s="19">
        <v>65440</v>
      </c>
      <c r="B816" s="20" t="s">
        <v>3407</v>
      </c>
      <c r="C816" s="20" t="s">
        <v>3408</v>
      </c>
      <c r="D816" s="20" t="s">
        <v>703</v>
      </c>
      <c r="E816" s="25" t="s">
        <v>570</v>
      </c>
      <c r="F816" s="25" t="s">
        <v>70</v>
      </c>
      <c r="G816" s="21">
        <v>40718</v>
      </c>
      <c r="H816" s="21"/>
      <c r="I816" s="22" t="s">
        <v>61</v>
      </c>
      <c r="J816" s="25" t="s">
        <v>70</v>
      </c>
      <c r="K816" s="27"/>
      <c r="L816" s="21"/>
      <c r="M816" s="33"/>
      <c r="N816" s="25" t="s">
        <v>3456</v>
      </c>
      <c r="O816" s="25" t="s">
        <v>70</v>
      </c>
      <c r="P816" s="25" t="s">
        <v>70</v>
      </c>
      <c r="Q816" s="25" t="s">
        <v>70</v>
      </c>
      <c r="R816" s="21" t="s">
        <v>3456</v>
      </c>
      <c r="S816" s="25" t="s">
        <v>3456</v>
      </c>
      <c r="T816" s="23" t="s">
        <v>3456</v>
      </c>
      <c r="U816" s="25" t="s">
        <v>70</v>
      </c>
      <c r="V816" s="25" t="s">
        <v>70</v>
      </c>
      <c r="W816" s="25" t="s">
        <v>70</v>
      </c>
      <c r="X816" s="25" t="s">
        <v>3456</v>
      </c>
      <c r="Y816" s="25" t="s">
        <v>3456</v>
      </c>
      <c r="Z816" s="25" t="s">
        <v>3456</v>
      </c>
      <c r="AA816" s="25" t="s">
        <v>3456</v>
      </c>
      <c r="AB816" s="21" t="s">
        <v>3456</v>
      </c>
      <c r="AC816" s="51" t="s">
        <v>3456</v>
      </c>
    </row>
    <row r="817" spans="1:29" s="20" customFormat="1" ht="26.25" customHeight="1" x14ac:dyDescent="0.2">
      <c r="A817" s="19">
        <v>68009</v>
      </c>
      <c r="B817" s="20" t="s">
        <v>704</v>
      </c>
      <c r="C817" s="20" t="s">
        <v>705</v>
      </c>
      <c r="D817" s="20" t="s">
        <v>4247</v>
      </c>
      <c r="E817" s="25" t="s">
        <v>478</v>
      </c>
      <c r="F817" s="25" t="s">
        <v>70</v>
      </c>
      <c r="G817" s="21">
        <v>42978</v>
      </c>
      <c r="H817" s="21"/>
      <c r="I817" s="22" t="s">
        <v>61</v>
      </c>
      <c r="J817" s="25" t="s">
        <v>70</v>
      </c>
      <c r="K817" s="27"/>
      <c r="L817" s="21"/>
      <c r="M817" s="33"/>
      <c r="N817" s="25" t="s">
        <v>3456</v>
      </c>
      <c r="O817" s="25" t="s">
        <v>70</v>
      </c>
      <c r="P817" s="25" t="s">
        <v>70</v>
      </c>
      <c r="Q817" s="25" t="s">
        <v>70</v>
      </c>
      <c r="R817" s="21" t="s">
        <v>3456</v>
      </c>
      <c r="S817" s="25" t="s">
        <v>3456</v>
      </c>
      <c r="T817" s="23" t="s">
        <v>3456</v>
      </c>
      <c r="U817" s="25" t="s">
        <v>70</v>
      </c>
      <c r="V817" s="25" t="s">
        <v>70</v>
      </c>
      <c r="W817" s="25" t="s">
        <v>70</v>
      </c>
      <c r="X817" s="25" t="s">
        <v>3456</v>
      </c>
      <c r="Y817" s="25" t="s">
        <v>3456</v>
      </c>
      <c r="Z817" s="25" t="s">
        <v>3456</v>
      </c>
      <c r="AA817" s="25" t="s">
        <v>3456</v>
      </c>
      <c r="AB817" s="21" t="s">
        <v>3456</v>
      </c>
      <c r="AC817" s="51" t="s">
        <v>3456</v>
      </c>
    </row>
    <row r="818" spans="1:29" s="20" customFormat="1" ht="26.25" customHeight="1" x14ac:dyDescent="0.2">
      <c r="A818" s="19">
        <v>67640</v>
      </c>
      <c r="B818" s="20" t="s">
        <v>1430</v>
      </c>
      <c r="C818" s="20" t="s">
        <v>1431</v>
      </c>
      <c r="D818" s="20" t="s">
        <v>1424</v>
      </c>
      <c r="E818" s="25" t="s">
        <v>231</v>
      </c>
      <c r="F818" s="25" t="s">
        <v>70</v>
      </c>
      <c r="G818" s="21">
        <v>42593</v>
      </c>
      <c r="H818" s="21"/>
      <c r="I818" s="22" t="s">
        <v>61</v>
      </c>
      <c r="J818" s="25" t="s">
        <v>70</v>
      </c>
      <c r="K818" s="27"/>
      <c r="L818" s="21"/>
      <c r="M818" s="33"/>
      <c r="N818" s="25" t="s">
        <v>3456</v>
      </c>
      <c r="O818" s="25" t="s">
        <v>70</v>
      </c>
      <c r="P818" s="25" t="s">
        <v>70</v>
      </c>
      <c r="Q818" s="25" t="s">
        <v>70</v>
      </c>
      <c r="R818" s="21" t="s">
        <v>3456</v>
      </c>
      <c r="S818" s="25" t="s">
        <v>3456</v>
      </c>
      <c r="T818" s="23" t="s">
        <v>3456</v>
      </c>
      <c r="U818" s="25" t="s">
        <v>70</v>
      </c>
      <c r="V818" s="25" t="s">
        <v>70</v>
      </c>
      <c r="W818" s="25" t="s">
        <v>70</v>
      </c>
      <c r="X818" s="25" t="s">
        <v>3456</v>
      </c>
      <c r="Y818" s="25" t="s">
        <v>3456</v>
      </c>
      <c r="Z818" s="25" t="s">
        <v>3456</v>
      </c>
      <c r="AA818" s="25" t="s">
        <v>3456</v>
      </c>
      <c r="AB818" s="21" t="s">
        <v>3456</v>
      </c>
      <c r="AC818" s="51" t="s">
        <v>3456</v>
      </c>
    </row>
    <row r="819" spans="1:29" s="20" customFormat="1" ht="26.25" customHeight="1" x14ac:dyDescent="0.2">
      <c r="A819" s="19">
        <v>66012</v>
      </c>
      <c r="B819" s="20" t="s">
        <v>853</v>
      </c>
      <c r="C819" s="20" t="s">
        <v>854</v>
      </c>
      <c r="D819" s="20" t="s">
        <v>855</v>
      </c>
      <c r="E819" s="25" t="s">
        <v>422</v>
      </c>
      <c r="F819" s="25" t="s">
        <v>70</v>
      </c>
      <c r="G819" s="21">
        <v>41609</v>
      </c>
      <c r="H819" s="21"/>
      <c r="I819" s="22" t="s">
        <v>61</v>
      </c>
      <c r="J819" s="25" t="s">
        <v>70</v>
      </c>
      <c r="K819" s="27"/>
      <c r="L819" s="21"/>
      <c r="M819" s="33"/>
      <c r="N819" s="25" t="s">
        <v>3456</v>
      </c>
      <c r="O819" s="25" t="s">
        <v>70</v>
      </c>
      <c r="P819" s="25" t="s">
        <v>70</v>
      </c>
      <c r="Q819" s="25" t="s">
        <v>70</v>
      </c>
      <c r="R819" s="21" t="s">
        <v>3456</v>
      </c>
      <c r="S819" s="25" t="s">
        <v>3456</v>
      </c>
      <c r="T819" s="23" t="s">
        <v>3456</v>
      </c>
      <c r="U819" s="25" t="s">
        <v>3456</v>
      </c>
      <c r="V819" s="25" t="s">
        <v>3456</v>
      </c>
      <c r="W819" s="25" t="s">
        <v>70</v>
      </c>
      <c r="X819" s="25" t="s">
        <v>3456</v>
      </c>
      <c r="Y819" s="25" t="s">
        <v>3456</v>
      </c>
      <c r="Z819" s="25" t="s">
        <v>3456</v>
      </c>
      <c r="AA819" s="25" t="s">
        <v>3456</v>
      </c>
      <c r="AB819" s="21" t="s">
        <v>0</v>
      </c>
      <c r="AC819" s="51" t="s">
        <v>3456</v>
      </c>
    </row>
    <row r="820" spans="1:29" s="20" customFormat="1" ht="26.25" customHeight="1" x14ac:dyDescent="0.2">
      <c r="A820" s="19">
        <v>80856</v>
      </c>
      <c r="B820" s="20" t="s">
        <v>4239</v>
      </c>
      <c r="C820" s="20" t="s">
        <v>4238</v>
      </c>
      <c r="D820" s="20" t="s">
        <v>3611</v>
      </c>
      <c r="E820" s="25" t="s">
        <v>901</v>
      </c>
      <c r="F820" s="25" t="s">
        <v>70</v>
      </c>
      <c r="G820" s="21">
        <v>44593</v>
      </c>
      <c r="H820" s="21"/>
      <c r="I820" s="22" t="s">
        <v>71</v>
      </c>
      <c r="J820" s="25" t="s">
        <v>3456</v>
      </c>
      <c r="K820" s="27" t="s">
        <v>4280</v>
      </c>
      <c r="L820" s="21" t="s">
        <v>3456</v>
      </c>
      <c r="M820" s="33"/>
      <c r="N820" s="25"/>
      <c r="O820" s="25"/>
      <c r="P820" s="25"/>
      <c r="Q820" s="25"/>
      <c r="R820" s="21"/>
      <c r="S820" s="25"/>
      <c r="T820" s="23"/>
      <c r="U820" s="25" t="s">
        <v>3456</v>
      </c>
      <c r="V820" s="25" t="s">
        <v>3456</v>
      </c>
      <c r="W820" s="25" t="s">
        <v>70</v>
      </c>
      <c r="X820" s="25" t="s">
        <v>3456</v>
      </c>
      <c r="Y820" s="25" t="s">
        <v>3456</v>
      </c>
      <c r="Z820" s="25" t="s">
        <v>3456</v>
      </c>
      <c r="AA820" s="25" t="s">
        <v>3456</v>
      </c>
      <c r="AB820" s="21" t="s">
        <v>3456</v>
      </c>
      <c r="AC820" s="51" t="s">
        <v>3456</v>
      </c>
    </row>
    <row r="821" spans="1:29" s="20" customFormat="1" ht="26.25" customHeight="1" x14ac:dyDescent="0.2">
      <c r="A821" s="19">
        <v>66937</v>
      </c>
      <c r="B821" s="20" t="s">
        <v>3125</v>
      </c>
      <c r="C821" s="20" t="s">
        <v>3126</v>
      </c>
      <c r="D821" s="20" t="s">
        <v>1891</v>
      </c>
      <c r="E821" s="25" t="s">
        <v>114</v>
      </c>
      <c r="F821" s="25" t="s">
        <v>70</v>
      </c>
      <c r="G821" s="21">
        <v>42286</v>
      </c>
      <c r="H821" s="21"/>
      <c r="I821" s="22" t="s">
        <v>61</v>
      </c>
      <c r="J821" s="25" t="s">
        <v>70</v>
      </c>
      <c r="K821" s="27"/>
      <c r="L821" s="21"/>
      <c r="M821" s="33"/>
      <c r="N821" s="25" t="s">
        <v>3456</v>
      </c>
      <c r="O821" s="25" t="s">
        <v>70</v>
      </c>
      <c r="P821" s="25" t="s">
        <v>70</v>
      </c>
      <c r="Q821" s="25" t="s">
        <v>70</v>
      </c>
      <c r="R821" s="21" t="s">
        <v>3456</v>
      </c>
      <c r="S821" s="25" t="s">
        <v>3456</v>
      </c>
      <c r="T821" s="23" t="s">
        <v>3456</v>
      </c>
      <c r="U821" s="25" t="s">
        <v>70</v>
      </c>
      <c r="V821" s="25" t="s">
        <v>70</v>
      </c>
      <c r="W821" s="25" t="s">
        <v>70</v>
      </c>
      <c r="X821" s="25" t="s">
        <v>3456</v>
      </c>
      <c r="Y821" s="25" t="s">
        <v>3456</v>
      </c>
      <c r="Z821" s="25" t="s">
        <v>3456</v>
      </c>
      <c r="AA821" s="25" t="s">
        <v>3456</v>
      </c>
      <c r="AB821" s="21" t="s">
        <v>3456</v>
      </c>
      <c r="AC821" s="51" t="s">
        <v>3456</v>
      </c>
    </row>
    <row r="822" spans="1:29" s="20" customFormat="1" ht="26.25" customHeight="1" x14ac:dyDescent="0.2">
      <c r="A822" s="19">
        <v>66227</v>
      </c>
      <c r="B822" s="20" t="s">
        <v>3033</v>
      </c>
      <c r="C822" s="20" t="s">
        <v>3034</v>
      </c>
      <c r="D822" s="20" t="s">
        <v>1169</v>
      </c>
      <c r="E822" s="25" t="s">
        <v>102</v>
      </c>
      <c r="F822" s="25" t="s">
        <v>1170</v>
      </c>
      <c r="G822" s="21">
        <v>41670</v>
      </c>
      <c r="H822" s="21"/>
      <c r="I822" s="22" t="s">
        <v>61</v>
      </c>
      <c r="J822" s="25" t="s">
        <v>70</v>
      </c>
      <c r="K822" s="27"/>
      <c r="L822" s="21"/>
      <c r="M822" s="33"/>
      <c r="N822" s="25" t="s">
        <v>3456</v>
      </c>
      <c r="O822" s="25" t="s">
        <v>70</v>
      </c>
      <c r="P822" s="25" t="s">
        <v>70</v>
      </c>
      <c r="Q822" s="25" t="s">
        <v>70</v>
      </c>
      <c r="R822" s="21" t="s">
        <v>3456</v>
      </c>
      <c r="S822" s="25" t="s">
        <v>3456</v>
      </c>
      <c r="T822" s="23" t="s">
        <v>3456</v>
      </c>
      <c r="U822" s="25" t="s">
        <v>3456</v>
      </c>
      <c r="V822" s="25" t="s">
        <v>70</v>
      </c>
      <c r="W822" s="25" t="s">
        <v>70</v>
      </c>
      <c r="X822" s="25" t="s">
        <v>3456</v>
      </c>
      <c r="Y822" s="25" t="s">
        <v>3456</v>
      </c>
      <c r="Z822" s="25" t="s">
        <v>3456</v>
      </c>
      <c r="AA822" s="25" t="s">
        <v>3456</v>
      </c>
      <c r="AB822" s="21" t="s">
        <v>3456</v>
      </c>
      <c r="AC822" s="51" t="s">
        <v>3456</v>
      </c>
    </row>
    <row r="823" spans="1:29" s="20" customFormat="1" ht="26.25" customHeight="1" x14ac:dyDescent="0.2">
      <c r="A823" s="19">
        <v>64972</v>
      </c>
      <c r="B823" s="20" t="s">
        <v>1285</v>
      </c>
      <c r="C823" s="20" t="s">
        <v>4204</v>
      </c>
      <c r="D823" s="20" t="s">
        <v>1279</v>
      </c>
      <c r="E823" s="25" t="s">
        <v>114</v>
      </c>
      <c r="F823" s="25" t="s">
        <v>70</v>
      </c>
      <c r="G823" s="21">
        <v>39437</v>
      </c>
      <c r="H823" s="21"/>
      <c r="I823" s="22" t="s">
        <v>61</v>
      </c>
      <c r="J823" s="25" t="s">
        <v>70</v>
      </c>
      <c r="K823" s="27"/>
      <c r="L823" s="21"/>
      <c r="M823" s="33"/>
      <c r="N823" s="25" t="s">
        <v>70</v>
      </c>
      <c r="O823" s="25" t="s">
        <v>70</v>
      </c>
      <c r="P823" s="25" t="s">
        <v>70</v>
      </c>
      <c r="Q823" s="25" t="s">
        <v>70</v>
      </c>
      <c r="R823" s="21" t="s">
        <v>3456</v>
      </c>
      <c r="S823" s="25" t="s">
        <v>3456</v>
      </c>
      <c r="T823" s="23" t="s">
        <v>3456</v>
      </c>
      <c r="U823" s="25" t="s">
        <v>70</v>
      </c>
      <c r="V823" s="25" t="s">
        <v>70</v>
      </c>
      <c r="W823" s="25" t="s">
        <v>70</v>
      </c>
      <c r="X823" s="25" t="s">
        <v>3456</v>
      </c>
      <c r="Y823" s="25" t="s">
        <v>3456</v>
      </c>
      <c r="Z823" s="25" t="s">
        <v>3456</v>
      </c>
      <c r="AA823" s="25" t="s">
        <v>3456</v>
      </c>
      <c r="AB823" s="21" t="s">
        <v>3456</v>
      </c>
      <c r="AC823" s="51"/>
    </row>
    <row r="824" spans="1:29" s="20" customFormat="1" ht="26.25" customHeight="1" x14ac:dyDescent="0.2">
      <c r="A824" s="19">
        <v>61535</v>
      </c>
      <c r="B824" s="20" t="s">
        <v>1937</v>
      </c>
      <c r="C824" s="20" t="s">
        <v>1938</v>
      </c>
      <c r="D824" s="20" t="s">
        <v>1939</v>
      </c>
      <c r="E824" s="25" t="s">
        <v>219</v>
      </c>
      <c r="F824" s="25" t="s">
        <v>70</v>
      </c>
      <c r="G824" s="21">
        <v>37966</v>
      </c>
      <c r="H824" s="21">
        <v>45016</v>
      </c>
      <c r="I824" s="22" t="s">
        <v>71</v>
      </c>
      <c r="J824" s="25" t="s">
        <v>3456</v>
      </c>
      <c r="K824" s="27"/>
      <c r="L824" s="21"/>
      <c r="M824" s="33"/>
      <c r="N824" s="25"/>
      <c r="O824" s="25"/>
      <c r="P824" s="25"/>
      <c r="Q824" s="25"/>
      <c r="R824" s="21"/>
      <c r="S824" s="25"/>
      <c r="T824" s="23"/>
      <c r="U824" s="25" t="s">
        <v>3456</v>
      </c>
      <c r="V824" s="25" t="s">
        <v>3456</v>
      </c>
      <c r="W824" s="25" t="s">
        <v>70</v>
      </c>
      <c r="X824" s="25" t="s">
        <v>3456</v>
      </c>
      <c r="Y824" s="25" t="s">
        <v>3456</v>
      </c>
      <c r="Z824" s="25" t="s">
        <v>3456</v>
      </c>
      <c r="AA824" s="25" t="s">
        <v>3456</v>
      </c>
      <c r="AB824" s="21" t="s">
        <v>0</v>
      </c>
      <c r="AC824" s="51" t="s">
        <v>3456</v>
      </c>
    </row>
    <row r="825" spans="1:29" s="20" customFormat="1" ht="26.25" customHeight="1" x14ac:dyDescent="0.2">
      <c r="A825" s="19">
        <v>65029</v>
      </c>
      <c r="B825" s="20" t="s">
        <v>1296</v>
      </c>
      <c r="C825" s="20" t="s">
        <v>1297</v>
      </c>
      <c r="D825" s="20" t="s">
        <v>1298</v>
      </c>
      <c r="E825" s="25" t="s">
        <v>1270</v>
      </c>
      <c r="F825" s="25" t="s">
        <v>70</v>
      </c>
      <c r="G825" s="21">
        <v>39332</v>
      </c>
      <c r="H825" s="21">
        <v>45016</v>
      </c>
      <c r="I825" s="22" t="s">
        <v>71</v>
      </c>
      <c r="J825" s="25" t="s">
        <v>3456</v>
      </c>
      <c r="K825" s="27"/>
      <c r="L825" s="21"/>
      <c r="M825" s="33"/>
      <c r="N825" s="25"/>
      <c r="O825" s="25"/>
      <c r="P825" s="25"/>
      <c r="Q825" s="25"/>
      <c r="R825" s="21"/>
      <c r="S825" s="25"/>
      <c r="T825" s="23"/>
      <c r="U825" s="25" t="s">
        <v>3456</v>
      </c>
      <c r="V825" s="25" t="s">
        <v>3456</v>
      </c>
      <c r="W825" s="25" t="s">
        <v>70</v>
      </c>
      <c r="X825" s="25" t="s">
        <v>3456</v>
      </c>
      <c r="Y825" s="25" t="s">
        <v>3456</v>
      </c>
      <c r="Z825" s="25" t="s">
        <v>3456</v>
      </c>
      <c r="AA825" s="25" t="s">
        <v>3456</v>
      </c>
      <c r="AB825" s="21" t="s">
        <v>3456</v>
      </c>
      <c r="AC825" s="51"/>
    </row>
    <row r="826" spans="1:29" s="20" customFormat="1" ht="26.25" customHeight="1" x14ac:dyDescent="0.2">
      <c r="A826" s="19">
        <v>82149</v>
      </c>
      <c r="B826" s="20" t="s">
        <v>4566</v>
      </c>
      <c r="C826" s="20" t="s">
        <v>4567</v>
      </c>
      <c r="D826" s="20" t="s">
        <v>1436</v>
      </c>
      <c r="E826" s="25" t="s">
        <v>160</v>
      </c>
      <c r="F826" s="25" t="s">
        <v>70</v>
      </c>
      <c r="G826" s="21">
        <v>39724</v>
      </c>
      <c r="H826" s="21"/>
      <c r="I826" s="22" t="s">
        <v>61</v>
      </c>
      <c r="J826" s="25" t="s">
        <v>70</v>
      </c>
      <c r="K826" s="27"/>
      <c r="L826" s="21"/>
      <c r="M826" s="33"/>
      <c r="N826" s="25" t="s">
        <v>3456</v>
      </c>
      <c r="O826" s="25" t="s">
        <v>3456</v>
      </c>
      <c r="P826" s="25" t="s">
        <v>3456</v>
      </c>
      <c r="Q826" s="25" t="s">
        <v>70</v>
      </c>
      <c r="R826" s="21" t="s">
        <v>3456</v>
      </c>
      <c r="S826" s="25" t="s">
        <v>3456</v>
      </c>
      <c r="T826" s="23" t="s">
        <v>3456</v>
      </c>
      <c r="U826" s="25" t="s">
        <v>3456</v>
      </c>
      <c r="V826" s="25" t="s">
        <v>3456</v>
      </c>
      <c r="W826" s="25" t="s">
        <v>70</v>
      </c>
      <c r="X826" s="25" t="s">
        <v>3456</v>
      </c>
      <c r="Y826" s="25" t="s">
        <v>3456</v>
      </c>
      <c r="Z826" s="25" t="s">
        <v>3456</v>
      </c>
      <c r="AA826" s="25" t="s">
        <v>3456</v>
      </c>
      <c r="AB826" s="21" t="s">
        <v>3456</v>
      </c>
      <c r="AC826" s="51" t="s">
        <v>3456</v>
      </c>
    </row>
    <row r="827" spans="1:29" s="20" customFormat="1" ht="26.25" customHeight="1" x14ac:dyDescent="0.2">
      <c r="A827" s="19">
        <v>79765</v>
      </c>
      <c r="B827" s="20" t="s">
        <v>1212</v>
      </c>
      <c r="C827" s="20" t="s">
        <v>1213</v>
      </c>
      <c r="D827" s="20" t="s">
        <v>362</v>
      </c>
      <c r="E827" s="25" t="s">
        <v>109</v>
      </c>
      <c r="F827" s="25" t="s">
        <v>70</v>
      </c>
      <c r="G827" s="21">
        <v>44119</v>
      </c>
      <c r="H827" s="21"/>
      <c r="I827" s="22" t="s">
        <v>61</v>
      </c>
      <c r="J827" s="25" t="s">
        <v>70</v>
      </c>
      <c r="K827" s="27"/>
      <c r="L827" s="21"/>
      <c r="M827" s="33"/>
      <c r="N827" s="25" t="s">
        <v>3456</v>
      </c>
      <c r="O827" s="25" t="s">
        <v>3456</v>
      </c>
      <c r="P827" s="25" t="s">
        <v>3456</v>
      </c>
      <c r="Q827" s="25" t="s">
        <v>3456</v>
      </c>
      <c r="R827" s="21" t="s">
        <v>3456</v>
      </c>
      <c r="S827" s="25" t="s">
        <v>3456</v>
      </c>
      <c r="T827" s="23" t="s">
        <v>3456</v>
      </c>
      <c r="U827" s="25" t="s">
        <v>3456</v>
      </c>
      <c r="V827" s="25" t="s">
        <v>3456</v>
      </c>
      <c r="W827" s="25" t="s">
        <v>70</v>
      </c>
      <c r="X827" s="25" t="s">
        <v>3456</v>
      </c>
      <c r="Y827" s="25" t="s">
        <v>3456</v>
      </c>
      <c r="Z827" s="25" t="s">
        <v>3456</v>
      </c>
      <c r="AA827" s="25" t="s">
        <v>3456</v>
      </c>
      <c r="AB827" s="21" t="s">
        <v>3456</v>
      </c>
      <c r="AC827" s="51" t="s">
        <v>3456</v>
      </c>
    </row>
    <row r="828" spans="1:29" s="20" customFormat="1" ht="26.25" customHeight="1" x14ac:dyDescent="0.2">
      <c r="A828" s="19">
        <v>65191</v>
      </c>
      <c r="B828" s="20" t="s">
        <v>360</v>
      </c>
      <c r="C828" s="20" t="s">
        <v>361</v>
      </c>
      <c r="D828" s="20" t="s">
        <v>362</v>
      </c>
      <c r="E828" s="25" t="s">
        <v>109</v>
      </c>
      <c r="F828" s="25" t="s">
        <v>70</v>
      </c>
      <c r="G828" s="21">
        <v>40540</v>
      </c>
      <c r="H828" s="21"/>
      <c r="I828" s="22" t="s">
        <v>61</v>
      </c>
      <c r="J828" s="25" t="s">
        <v>70</v>
      </c>
      <c r="K828" s="27"/>
      <c r="L828" s="21"/>
      <c r="M828" s="33"/>
      <c r="N828" s="25" t="s">
        <v>3456</v>
      </c>
      <c r="O828" s="25" t="s">
        <v>70</v>
      </c>
      <c r="P828" s="25" t="s">
        <v>70</v>
      </c>
      <c r="Q828" s="25" t="s">
        <v>70</v>
      </c>
      <c r="R828" s="21" t="s">
        <v>3456</v>
      </c>
      <c r="S828" s="25" t="s">
        <v>3456</v>
      </c>
      <c r="T828" s="23" t="s">
        <v>3456</v>
      </c>
      <c r="U828" s="25" t="s">
        <v>70</v>
      </c>
      <c r="V828" s="25" t="s">
        <v>70</v>
      </c>
      <c r="W828" s="25" t="s">
        <v>70</v>
      </c>
      <c r="X828" s="25" t="s">
        <v>3456</v>
      </c>
      <c r="Y828" s="25" t="s">
        <v>3456</v>
      </c>
      <c r="Z828" s="25" t="s">
        <v>3456</v>
      </c>
      <c r="AA828" s="25" t="s">
        <v>3456</v>
      </c>
      <c r="AB828" s="21" t="s">
        <v>3456</v>
      </c>
      <c r="AC828" s="51" t="s">
        <v>3456</v>
      </c>
    </row>
    <row r="829" spans="1:29" s="20" customFormat="1" ht="26.25" customHeight="1" x14ac:dyDescent="0.2">
      <c r="A829" s="19">
        <v>80011</v>
      </c>
      <c r="B829" s="20" t="s">
        <v>4188</v>
      </c>
      <c r="C829" s="20" t="s">
        <v>4187</v>
      </c>
      <c r="D829" s="20" t="s">
        <v>1792</v>
      </c>
      <c r="E829" s="25" t="s">
        <v>254</v>
      </c>
      <c r="F829" s="25" t="s">
        <v>70</v>
      </c>
      <c r="G829" s="21">
        <v>44651</v>
      </c>
      <c r="H829" s="21"/>
      <c r="I829" s="22" t="s">
        <v>71</v>
      </c>
      <c r="J829" s="25" t="s">
        <v>3456</v>
      </c>
      <c r="K829" s="27" t="s">
        <v>4280</v>
      </c>
      <c r="L829" s="21"/>
      <c r="M829" s="33" t="s">
        <v>3456</v>
      </c>
      <c r="N829" s="25"/>
      <c r="O829" s="25"/>
      <c r="P829" s="25"/>
      <c r="Q829" s="25"/>
      <c r="R829" s="21"/>
      <c r="S829" s="25"/>
      <c r="T829" s="23"/>
      <c r="U829" s="25" t="s">
        <v>3456</v>
      </c>
      <c r="V829" s="25" t="s">
        <v>3456</v>
      </c>
      <c r="W829" s="25" t="s">
        <v>3456</v>
      </c>
      <c r="X829" s="25" t="s">
        <v>3456</v>
      </c>
      <c r="Y829" s="25" t="s">
        <v>3456</v>
      </c>
      <c r="Z829" s="25" t="s">
        <v>3456</v>
      </c>
      <c r="AA829" s="25" t="s">
        <v>3456</v>
      </c>
      <c r="AB829" s="21" t="s">
        <v>3456</v>
      </c>
      <c r="AC829" s="51" t="s">
        <v>3456</v>
      </c>
    </row>
    <row r="830" spans="1:29" s="20" customFormat="1" ht="26.25" customHeight="1" x14ac:dyDescent="0.2">
      <c r="A830" s="19">
        <v>78649</v>
      </c>
      <c r="B830" s="20" t="s">
        <v>3211</v>
      </c>
      <c r="C830" s="20" t="s">
        <v>3212</v>
      </c>
      <c r="D830" s="20" t="s">
        <v>1096</v>
      </c>
      <c r="E830" s="25" t="s">
        <v>818</v>
      </c>
      <c r="F830" s="25" t="s">
        <v>70</v>
      </c>
      <c r="G830" s="21">
        <v>43413</v>
      </c>
      <c r="H830" s="21"/>
      <c r="I830" s="22" t="s">
        <v>61</v>
      </c>
      <c r="J830" s="25" t="s">
        <v>70</v>
      </c>
      <c r="K830" s="27"/>
      <c r="L830" s="21"/>
      <c r="M830" s="33"/>
      <c r="N830" s="25" t="s">
        <v>3456</v>
      </c>
      <c r="O830" s="25" t="s">
        <v>70</v>
      </c>
      <c r="P830" s="25" t="s">
        <v>70</v>
      </c>
      <c r="Q830" s="25" t="s">
        <v>70</v>
      </c>
      <c r="R830" s="21" t="s">
        <v>3456</v>
      </c>
      <c r="S830" s="25" t="s">
        <v>3456</v>
      </c>
      <c r="T830" s="23" t="s">
        <v>3456</v>
      </c>
      <c r="U830" s="25" t="s">
        <v>70</v>
      </c>
      <c r="V830" s="25" t="s">
        <v>70</v>
      </c>
      <c r="W830" s="25" t="s">
        <v>70</v>
      </c>
      <c r="X830" s="25" t="s">
        <v>3456</v>
      </c>
      <c r="Y830" s="25" t="s">
        <v>3456</v>
      </c>
      <c r="Z830" s="25" t="s">
        <v>3456</v>
      </c>
      <c r="AA830" s="25" t="s">
        <v>3456</v>
      </c>
      <c r="AB830" s="21" t="s">
        <v>3456</v>
      </c>
      <c r="AC830" s="51" t="s">
        <v>3456</v>
      </c>
    </row>
    <row r="831" spans="1:29" s="20" customFormat="1" ht="26.25" customHeight="1" x14ac:dyDescent="0.2">
      <c r="A831" s="19">
        <v>80185</v>
      </c>
      <c r="B831" s="20" t="s">
        <v>3523</v>
      </c>
      <c r="C831" s="20" t="s">
        <v>3522</v>
      </c>
      <c r="D831" s="20" t="s">
        <v>1096</v>
      </c>
      <c r="E831" s="25" t="s">
        <v>818</v>
      </c>
      <c r="F831" s="25" t="s">
        <v>70</v>
      </c>
      <c r="G831" s="21">
        <v>44252</v>
      </c>
      <c r="H831" s="21"/>
      <c r="I831" s="22" t="s">
        <v>61</v>
      </c>
      <c r="J831" s="25" t="s">
        <v>3456</v>
      </c>
      <c r="K831" s="27"/>
      <c r="L831" s="21"/>
      <c r="M831" s="33"/>
      <c r="N831" s="25" t="s">
        <v>3456</v>
      </c>
      <c r="O831" s="25" t="s">
        <v>3456</v>
      </c>
      <c r="P831" s="25" t="s">
        <v>3456</v>
      </c>
      <c r="Q831" s="25" t="s">
        <v>70</v>
      </c>
      <c r="R831" s="21" t="s">
        <v>3456</v>
      </c>
      <c r="S831" s="25" t="s">
        <v>3456</v>
      </c>
      <c r="T831" s="23" t="s">
        <v>3456</v>
      </c>
      <c r="U831" s="25" t="s">
        <v>3456</v>
      </c>
      <c r="V831" s="25" t="s">
        <v>3456</v>
      </c>
      <c r="W831" s="25" t="s">
        <v>70</v>
      </c>
      <c r="X831" s="25" t="s">
        <v>3456</v>
      </c>
      <c r="Y831" s="25" t="s">
        <v>3456</v>
      </c>
      <c r="Z831" s="25" t="s">
        <v>3456</v>
      </c>
      <c r="AA831" s="25" t="s">
        <v>3456</v>
      </c>
      <c r="AB831" s="21" t="s">
        <v>3456</v>
      </c>
      <c r="AC831" s="51" t="s">
        <v>3456</v>
      </c>
    </row>
    <row r="832" spans="1:29" s="20" customFormat="1" ht="26.25" customHeight="1" x14ac:dyDescent="0.2">
      <c r="A832" s="19">
        <v>81184</v>
      </c>
      <c r="B832" s="20" t="s">
        <v>3995</v>
      </c>
      <c r="C832" s="20" t="s">
        <v>3994</v>
      </c>
      <c r="D832" s="20" t="s">
        <v>1096</v>
      </c>
      <c r="E832" s="25" t="s">
        <v>818</v>
      </c>
      <c r="F832" s="25" t="s">
        <v>70</v>
      </c>
      <c r="G832" s="21">
        <v>44791</v>
      </c>
      <c r="H832" s="21"/>
      <c r="I832" s="22" t="s">
        <v>71</v>
      </c>
      <c r="J832" s="25" t="s">
        <v>3456</v>
      </c>
      <c r="K832" s="27" t="s">
        <v>4280</v>
      </c>
      <c r="L832" s="21" t="s">
        <v>3456</v>
      </c>
      <c r="M832" s="33"/>
      <c r="N832" s="25"/>
      <c r="O832" s="25"/>
      <c r="P832" s="25"/>
      <c r="Q832" s="25"/>
      <c r="R832" s="21"/>
      <c r="S832" s="25"/>
      <c r="T832" s="23"/>
      <c r="U832" s="25" t="s">
        <v>3456</v>
      </c>
      <c r="V832" s="25" t="s">
        <v>3456</v>
      </c>
      <c r="W832" s="25" t="s">
        <v>70</v>
      </c>
      <c r="X832" s="25" t="s">
        <v>3456</v>
      </c>
      <c r="Y832" s="25" t="s">
        <v>3456</v>
      </c>
      <c r="Z832" s="25" t="s">
        <v>3456</v>
      </c>
      <c r="AA832" s="25" t="s">
        <v>3456</v>
      </c>
      <c r="AB832" s="21" t="s">
        <v>3456</v>
      </c>
      <c r="AC832" s="51" t="s">
        <v>3456</v>
      </c>
    </row>
    <row r="833" spans="1:29" s="20" customFormat="1" ht="26.25" customHeight="1" x14ac:dyDescent="0.2">
      <c r="A833" s="19">
        <v>80097</v>
      </c>
      <c r="B833" s="20" t="s">
        <v>3525</v>
      </c>
      <c r="C833" s="20" t="s">
        <v>3524</v>
      </c>
      <c r="D833" s="20" t="s">
        <v>1096</v>
      </c>
      <c r="E833" s="25" t="s">
        <v>818</v>
      </c>
      <c r="F833" s="25" t="s">
        <v>70</v>
      </c>
      <c r="G833" s="21">
        <v>44376</v>
      </c>
      <c r="H833" s="21"/>
      <c r="I833" s="22" t="s">
        <v>61</v>
      </c>
      <c r="J833" s="25" t="s">
        <v>3456</v>
      </c>
      <c r="K833" s="27"/>
      <c r="L833" s="21"/>
      <c r="M833" s="33"/>
      <c r="N833" s="25" t="s">
        <v>3456</v>
      </c>
      <c r="O833" s="25" t="s">
        <v>3456</v>
      </c>
      <c r="P833" s="25" t="s">
        <v>3456</v>
      </c>
      <c r="Q833" s="25" t="s">
        <v>70</v>
      </c>
      <c r="R833" s="21" t="s">
        <v>3456</v>
      </c>
      <c r="S833" s="25" t="s">
        <v>3456</v>
      </c>
      <c r="T833" s="23" t="s">
        <v>3456</v>
      </c>
      <c r="U833" s="25" t="s">
        <v>3456</v>
      </c>
      <c r="V833" s="25" t="s">
        <v>3456</v>
      </c>
      <c r="W833" s="25" t="s">
        <v>70</v>
      </c>
      <c r="X833" s="25" t="s">
        <v>3456</v>
      </c>
      <c r="Y833" s="25" t="s">
        <v>3456</v>
      </c>
      <c r="Z833" s="25" t="s">
        <v>3456</v>
      </c>
      <c r="AA833" s="25" t="s">
        <v>3456</v>
      </c>
      <c r="AB833" s="21" t="s">
        <v>3456</v>
      </c>
      <c r="AC833" s="51" t="s">
        <v>3456</v>
      </c>
    </row>
    <row r="834" spans="1:29" s="20" customFormat="1" ht="26.25" customHeight="1" x14ac:dyDescent="0.2">
      <c r="A834" s="19">
        <v>78268</v>
      </c>
      <c r="B834" s="20" t="s">
        <v>3207</v>
      </c>
      <c r="C834" s="20" t="s">
        <v>3208</v>
      </c>
      <c r="D834" s="20" t="s">
        <v>1096</v>
      </c>
      <c r="E834" s="25" t="s">
        <v>818</v>
      </c>
      <c r="F834" s="25" t="s">
        <v>70</v>
      </c>
      <c r="G834" s="21">
        <v>43159</v>
      </c>
      <c r="H834" s="21"/>
      <c r="I834" s="22" t="s">
        <v>61</v>
      </c>
      <c r="J834" s="25" t="s">
        <v>70</v>
      </c>
      <c r="K834" s="27"/>
      <c r="L834" s="21"/>
      <c r="M834" s="33"/>
      <c r="N834" s="25" t="s">
        <v>3456</v>
      </c>
      <c r="O834" s="25" t="s">
        <v>70</v>
      </c>
      <c r="P834" s="25" t="s">
        <v>70</v>
      </c>
      <c r="Q834" s="25" t="s">
        <v>70</v>
      </c>
      <c r="R834" s="21" t="s">
        <v>3456</v>
      </c>
      <c r="S834" s="25" t="s">
        <v>3456</v>
      </c>
      <c r="T834" s="23" t="s">
        <v>3456</v>
      </c>
      <c r="U834" s="25" t="s">
        <v>70</v>
      </c>
      <c r="V834" s="25" t="s">
        <v>70</v>
      </c>
      <c r="W834" s="25" t="s">
        <v>70</v>
      </c>
      <c r="X834" s="25" t="s">
        <v>3456</v>
      </c>
      <c r="Y834" s="25" t="s">
        <v>3456</v>
      </c>
      <c r="Z834" s="25" t="s">
        <v>3456</v>
      </c>
      <c r="AA834" s="25" t="s">
        <v>3456</v>
      </c>
      <c r="AB834" s="21" t="s">
        <v>3456</v>
      </c>
      <c r="AC834" s="51" t="s">
        <v>3456</v>
      </c>
    </row>
    <row r="835" spans="1:29" s="20" customFormat="1" ht="26.25" customHeight="1" x14ac:dyDescent="0.2">
      <c r="A835" s="19">
        <v>82311</v>
      </c>
      <c r="B835" s="20" t="s">
        <v>4636</v>
      </c>
      <c r="C835" s="20" t="s">
        <v>4637</v>
      </c>
      <c r="D835" s="20" t="s">
        <v>1193</v>
      </c>
      <c r="E835" s="25" t="s">
        <v>114</v>
      </c>
      <c r="F835" s="25" t="s">
        <v>70</v>
      </c>
      <c r="G835" s="21">
        <v>45282</v>
      </c>
      <c r="H835" s="21"/>
      <c r="I835" s="22" t="s">
        <v>71</v>
      </c>
      <c r="J835" s="25" t="s">
        <v>3456</v>
      </c>
      <c r="K835" s="27" t="s">
        <v>4280</v>
      </c>
      <c r="L835" s="21" t="s">
        <v>3456</v>
      </c>
      <c r="M835" s="33"/>
      <c r="N835" s="25"/>
      <c r="O835" s="25"/>
      <c r="P835" s="25"/>
      <c r="Q835" s="25"/>
      <c r="R835" s="21"/>
      <c r="S835" s="25"/>
      <c r="T835" s="23"/>
      <c r="U835" s="25" t="s">
        <v>3456</v>
      </c>
      <c r="V835" s="25" t="s">
        <v>3456</v>
      </c>
      <c r="W835" s="25" t="s">
        <v>70</v>
      </c>
      <c r="X835" s="25" t="s">
        <v>3456</v>
      </c>
      <c r="Y835" s="25" t="s">
        <v>3456</v>
      </c>
      <c r="Z835" s="25" t="s">
        <v>3456</v>
      </c>
      <c r="AA835" s="25" t="s">
        <v>3456</v>
      </c>
      <c r="AB835" s="21" t="s">
        <v>3456</v>
      </c>
      <c r="AC835" s="51" t="s">
        <v>3456</v>
      </c>
    </row>
    <row r="836" spans="1:29" s="20" customFormat="1" ht="26.25" customHeight="1" x14ac:dyDescent="0.2">
      <c r="A836" s="19">
        <v>82175</v>
      </c>
      <c r="B836" s="20" t="s">
        <v>4467</v>
      </c>
      <c r="C836" s="20" t="s">
        <v>4468</v>
      </c>
      <c r="D836" s="20" t="s">
        <v>4469</v>
      </c>
      <c r="E836" s="25" t="s">
        <v>114</v>
      </c>
      <c r="F836" s="25" t="s">
        <v>70</v>
      </c>
      <c r="G836" s="21">
        <v>45017</v>
      </c>
      <c r="H836" s="21"/>
      <c r="I836" s="22" t="s">
        <v>71</v>
      </c>
      <c r="J836" s="25" t="s">
        <v>3456</v>
      </c>
      <c r="K836" s="27" t="s">
        <v>4280</v>
      </c>
      <c r="L836" s="21" t="s">
        <v>3456</v>
      </c>
      <c r="M836" s="33"/>
      <c r="N836" s="25"/>
      <c r="O836" s="25"/>
      <c r="P836" s="25"/>
      <c r="Q836" s="25"/>
      <c r="R836" s="21"/>
      <c r="S836" s="25"/>
      <c r="T836" s="23"/>
      <c r="U836" s="25" t="s">
        <v>3456</v>
      </c>
      <c r="V836" s="25" t="s">
        <v>3456</v>
      </c>
      <c r="W836" s="25" t="s">
        <v>70</v>
      </c>
      <c r="X836" s="25" t="s">
        <v>3456</v>
      </c>
      <c r="Y836" s="25" t="s">
        <v>3456</v>
      </c>
      <c r="Z836" s="25" t="s">
        <v>3456</v>
      </c>
      <c r="AA836" s="25" t="s">
        <v>3456</v>
      </c>
      <c r="AB836" s="21" t="s">
        <v>3456</v>
      </c>
      <c r="AC836" s="51" t="s">
        <v>3456</v>
      </c>
    </row>
    <row r="837" spans="1:29" s="20" customFormat="1" ht="26.25" customHeight="1" x14ac:dyDescent="0.2">
      <c r="A837" s="19">
        <v>66232</v>
      </c>
      <c r="B837" s="20" t="s">
        <v>1390</v>
      </c>
      <c r="C837" s="20" t="s">
        <v>1391</v>
      </c>
      <c r="D837" s="20" t="s">
        <v>1392</v>
      </c>
      <c r="E837" s="25" t="s">
        <v>1260</v>
      </c>
      <c r="F837" s="25" t="s">
        <v>70</v>
      </c>
      <c r="G837" s="21">
        <v>42132</v>
      </c>
      <c r="H837" s="21"/>
      <c r="I837" s="22" t="s">
        <v>61</v>
      </c>
      <c r="J837" s="25" t="s">
        <v>70</v>
      </c>
      <c r="K837" s="27"/>
      <c r="L837" s="21"/>
      <c r="M837" s="33"/>
      <c r="N837" s="25" t="s">
        <v>3456</v>
      </c>
      <c r="O837" s="25" t="s">
        <v>3456</v>
      </c>
      <c r="P837" s="25" t="s">
        <v>70</v>
      </c>
      <c r="Q837" s="25" t="s">
        <v>70</v>
      </c>
      <c r="R837" s="21" t="s">
        <v>3456</v>
      </c>
      <c r="S837" s="25" t="s">
        <v>3456</v>
      </c>
      <c r="T837" s="23" t="s">
        <v>3456</v>
      </c>
      <c r="U837" s="25" t="s">
        <v>70</v>
      </c>
      <c r="V837" s="25" t="s">
        <v>70</v>
      </c>
      <c r="W837" s="25" t="s">
        <v>70</v>
      </c>
      <c r="X837" s="25" t="s">
        <v>3456</v>
      </c>
      <c r="Y837" s="25" t="s">
        <v>3456</v>
      </c>
      <c r="Z837" s="25" t="s">
        <v>3456</v>
      </c>
      <c r="AA837" s="25" t="s">
        <v>3456</v>
      </c>
      <c r="AB837" s="21" t="s">
        <v>3456</v>
      </c>
      <c r="AC837" s="51" t="s">
        <v>3456</v>
      </c>
    </row>
    <row r="838" spans="1:29" s="20" customFormat="1" ht="26.25" customHeight="1" x14ac:dyDescent="0.2">
      <c r="A838" s="19">
        <v>62990</v>
      </c>
      <c r="B838" s="20" t="s">
        <v>2143</v>
      </c>
      <c r="C838" s="20" t="s">
        <v>2144</v>
      </c>
      <c r="D838" s="20" t="s">
        <v>657</v>
      </c>
      <c r="E838" s="25" t="s">
        <v>273</v>
      </c>
      <c r="F838" s="25" t="s">
        <v>70</v>
      </c>
      <c r="G838" s="21">
        <v>39022</v>
      </c>
      <c r="H838" s="21"/>
      <c r="I838" s="22" t="s">
        <v>61</v>
      </c>
      <c r="J838" s="25" t="s">
        <v>70</v>
      </c>
      <c r="K838" s="27"/>
      <c r="L838" s="21"/>
      <c r="M838" s="33"/>
      <c r="N838" s="25" t="s">
        <v>70</v>
      </c>
      <c r="O838" s="25" t="s">
        <v>70</v>
      </c>
      <c r="P838" s="25" t="s">
        <v>70</v>
      </c>
      <c r="Q838" s="25" t="s">
        <v>70</v>
      </c>
      <c r="R838" s="21" t="s">
        <v>3456</v>
      </c>
      <c r="S838" s="25" t="s">
        <v>3456</v>
      </c>
      <c r="T838" s="23" t="s">
        <v>3456</v>
      </c>
      <c r="U838" s="25" t="s">
        <v>70</v>
      </c>
      <c r="V838" s="25" t="s">
        <v>70</v>
      </c>
      <c r="W838" s="25" t="s">
        <v>70</v>
      </c>
      <c r="X838" s="25" t="s">
        <v>3456</v>
      </c>
      <c r="Y838" s="25" t="s">
        <v>3456</v>
      </c>
      <c r="Z838" s="25" t="s">
        <v>3456</v>
      </c>
      <c r="AA838" s="25" t="s">
        <v>3456</v>
      </c>
      <c r="AB838" s="21" t="s">
        <v>0</v>
      </c>
      <c r="AC838" s="51" t="s">
        <v>3456</v>
      </c>
    </row>
    <row r="839" spans="1:29" s="20" customFormat="1" ht="26.25" customHeight="1" x14ac:dyDescent="0.2">
      <c r="A839" s="19">
        <v>67721</v>
      </c>
      <c r="B839" s="20" t="s">
        <v>4171</v>
      </c>
      <c r="C839" s="20" t="s">
        <v>1768</v>
      </c>
      <c r="D839" s="20" t="s">
        <v>1769</v>
      </c>
      <c r="E839" s="25" t="s">
        <v>380</v>
      </c>
      <c r="F839" s="25" t="s">
        <v>70</v>
      </c>
      <c r="G839" s="21">
        <v>42936</v>
      </c>
      <c r="H839" s="21"/>
      <c r="I839" s="22" t="s">
        <v>61</v>
      </c>
      <c r="J839" s="25" t="s">
        <v>70</v>
      </c>
      <c r="K839" s="27"/>
      <c r="L839" s="21"/>
      <c r="M839" s="33"/>
      <c r="N839" s="25" t="s">
        <v>3456</v>
      </c>
      <c r="O839" s="25" t="s">
        <v>3456</v>
      </c>
      <c r="P839" s="25" t="s">
        <v>70</v>
      </c>
      <c r="Q839" s="25" t="s">
        <v>70</v>
      </c>
      <c r="R839" s="21" t="s">
        <v>3456</v>
      </c>
      <c r="S839" s="25" t="s">
        <v>3456</v>
      </c>
      <c r="T839" s="23" t="s">
        <v>3456</v>
      </c>
      <c r="U839" s="25" t="s">
        <v>70</v>
      </c>
      <c r="V839" s="25" t="s">
        <v>70</v>
      </c>
      <c r="W839" s="25" t="s">
        <v>70</v>
      </c>
      <c r="X839" s="25" t="s">
        <v>3456</v>
      </c>
      <c r="Y839" s="25" t="s">
        <v>3456</v>
      </c>
      <c r="Z839" s="25" t="s">
        <v>3456</v>
      </c>
      <c r="AA839" s="25" t="s">
        <v>3456</v>
      </c>
      <c r="AB839" s="21" t="s">
        <v>3456</v>
      </c>
      <c r="AC839" s="51" t="s">
        <v>3456</v>
      </c>
    </row>
    <row r="840" spans="1:29" s="20" customFormat="1" ht="26.25" customHeight="1" x14ac:dyDescent="0.2">
      <c r="A840" s="19">
        <v>67589</v>
      </c>
      <c r="B840" s="20" t="s">
        <v>1751</v>
      </c>
      <c r="C840" s="20" t="s">
        <v>1752</v>
      </c>
      <c r="D840" s="20" t="s">
        <v>1753</v>
      </c>
      <c r="E840" s="25" t="s">
        <v>559</v>
      </c>
      <c r="F840" s="25" t="s">
        <v>70</v>
      </c>
      <c r="G840" s="21">
        <v>42839</v>
      </c>
      <c r="H840" s="21"/>
      <c r="I840" s="22" t="s">
        <v>61</v>
      </c>
      <c r="J840" s="25" t="s">
        <v>70</v>
      </c>
      <c r="K840" s="27"/>
      <c r="L840" s="21"/>
      <c r="M840" s="33"/>
      <c r="N840" s="25" t="s">
        <v>3456</v>
      </c>
      <c r="O840" s="25" t="s">
        <v>70</v>
      </c>
      <c r="P840" s="25" t="s">
        <v>70</v>
      </c>
      <c r="Q840" s="25" t="s">
        <v>70</v>
      </c>
      <c r="R840" s="21" t="s">
        <v>3456</v>
      </c>
      <c r="S840" s="25" t="s">
        <v>3456</v>
      </c>
      <c r="T840" s="23" t="s">
        <v>3456</v>
      </c>
      <c r="U840" s="25" t="s">
        <v>70</v>
      </c>
      <c r="V840" s="25" t="s">
        <v>70</v>
      </c>
      <c r="W840" s="25" t="s">
        <v>70</v>
      </c>
      <c r="X840" s="25" t="s">
        <v>3456</v>
      </c>
      <c r="Y840" s="25" t="s">
        <v>3456</v>
      </c>
      <c r="Z840" s="25" t="s">
        <v>3456</v>
      </c>
      <c r="AA840" s="25" t="s">
        <v>3456</v>
      </c>
      <c r="AB840" s="21" t="s">
        <v>3456</v>
      </c>
      <c r="AC840" s="51" t="s">
        <v>3456</v>
      </c>
    </row>
    <row r="841" spans="1:29" s="20" customFormat="1" ht="26.25" customHeight="1" x14ac:dyDescent="0.2">
      <c r="A841" s="19">
        <v>65119</v>
      </c>
      <c r="B841" s="20" t="s">
        <v>1644</v>
      </c>
      <c r="C841" s="20" t="s">
        <v>1645</v>
      </c>
      <c r="D841" s="20" t="s">
        <v>4175</v>
      </c>
      <c r="E841" s="25" t="s">
        <v>1041</v>
      </c>
      <c r="F841" s="25" t="s">
        <v>70</v>
      </c>
      <c r="G841" s="21">
        <v>41165</v>
      </c>
      <c r="H841" s="21"/>
      <c r="I841" s="22" t="s">
        <v>61</v>
      </c>
      <c r="J841" s="25" t="s">
        <v>70</v>
      </c>
      <c r="K841" s="27"/>
      <c r="L841" s="21"/>
      <c r="M841" s="33"/>
      <c r="N841" s="25" t="s">
        <v>3456</v>
      </c>
      <c r="O841" s="25" t="s">
        <v>3456</v>
      </c>
      <c r="P841" s="25" t="s">
        <v>70</v>
      </c>
      <c r="Q841" s="25" t="s">
        <v>70</v>
      </c>
      <c r="R841" s="21" t="s">
        <v>3456</v>
      </c>
      <c r="S841" s="25" t="s">
        <v>3456</v>
      </c>
      <c r="T841" s="23" t="s">
        <v>3456</v>
      </c>
      <c r="U841" s="25" t="s">
        <v>70</v>
      </c>
      <c r="V841" s="25" t="s">
        <v>70</v>
      </c>
      <c r="W841" s="25" t="s">
        <v>70</v>
      </c>
      <c r="X841" s="25" t="s">
        <v>3456</v>
      </c>
      <c r="Y841" s="25" t="s">
        <v>3456</v>
      </c>
      <c r="Z841" s="25" t="s">
        <v>3456</v>
      </c>
      <c r="AA841" s="25" t="s">
        <v>3456</v>
      </c>
      <c r="AB841" s="21" t="s">
        <v>3456</v>
      </c>
      <c r="AC841" s="51" t="s">
        <v>3456</v>
      </c>
    </row>
    <row r="842" spans="1:29" s="20" customFormat="1" ht="26.25" customHeight="1" x14ac:dyDescent="0.2">
      <c r="A842" s="19">
        <v>79184</v>
      </c>
      <c r="B842" s="20" t="s">
        <v>4277</v>
      </c>
      <c r="C842" s="20" t="s">
        <v>125</v>
      </c>
      <c r="D842" s="20" t="s">
        <v>4013</v>
      </c>
      <c r="E842" s="25" t="s">
        <v>102</v>
      </c>
      <c r="F842" s="25" t="s">
        <v>70</v>
      </c>
      <c r="G842" s="21">
        <v>43829</v>
      </c>
      <c r="H842" s="21"/>
      <c r="I842" s="22" t="s">
        <v>61</v>
      </c>
      <c r="J842" s="25" t="s">
        <v>70</v>
      </c>
      <c r="K842" s="27"/>
      <c r="L842" s="21"/>
      <c r="M842" s="33"/>
      <c r="N842" s="25" t="s">
        <v>3456</v>
      </c>
      <c r="O842" s="25" t="s">
        <v>70</v>
      </c>
      <c r="P842" s="25" t="s">
        <v>70</v>
      </c>
      <c r="Q842" s="25" t="s">
        <v>70</v>
      </c>
      <c r="R842" s="21" t="s">
        <v>3456</v>
      </c>
      <c r="S842" s="25" t="s">
        <v>3456</v>
      </c>
      <c r="T842" s="23" t="s">
        <v>3456</v>
      </c>
      <c r="U842" s="25" t="s">
        <v>70</v>
      </c>
      <c r="V842" s="25" t="s">
        <v>70</v>
      </c>
      <c r="W842" s="25" t="s">
        <v>70</v>
      </c>
      <c r="X842" s="25" t="s">
        <v>3456</v>
      </c>
      <c r="Y842" s="25" t="s">
        <v>3456</v>
      </c>
      <c r="Z842" s="25" t="s">
        <v>3456</v>
      </c>
      <c r="AA842" s="25" t="s">
        <v>3456</v>
      </c>
      <c r="AB842" s="21" t="s">
        <v>3456</v>
      </c>
      <c r="AC842" s="51" t="s">
        <v>3456</v>
      </c>
    </row>
    <row r="843" spans="1:29" s="20" customFormat="1" ht="26.25" customHeight="1" x14ac:dyDescent="0.2">
      <c r="A843" s="19">
        <v>63784</v>
      </c>
      <c r="B843" s="20" t="s">
        <v>2976</v>
      </c>
      <c r="C843" s="20" t="s">
        <v>2977</v>
      </c>
      <c r="D843" s="20" t="s">
        <v>2978</v>
      </c>
      <c r="E843" s="25" t="s">
        <v>1249</v>
      </c>
      <c r="F843" s="25" t="s">
        <v>70</v>
      </c>
      <c r="G843" s="21">
        <v>39776</v>
      </c>
      <c r="H843" s="21"/>
      <c r="I843" s="22" t="s">
        <v>61</v>
      </c>
      <c r="J843" s="25" t="s">
        <v>70</v>
      </c>
      <c r="K843" s="27"/>
      <c r="L843" s="21"/>
      <c r="M843" s="33"/>
      <c r="N843" s="25" t="s">
        <v>70</v>
      </c>
      <c r="O843" s="25" t="s">
        <v>70</v>
      </c>
      <c r="P843" s="25" t="s">
        <v>70</v>
      </c>
      <c r="Q843" s="25" t="s">
        <v>70</v>
      </c>
      <c r="R843" s="21" t="s">
        <v>3456</v>
      </c>
      <c r="S843" s="25" t="s">
        <v>3456</v>
      </c>
      <c r="T843" s="23" t="s">
        <v>3456</v>
      </c>
      <c r="U843" s="25" t="s">
        <v>3456</v>
      </c>
      <c r="V843" s="25" t="s">
        <v>3456</v>
      </c>
      <c r="W843" s="25" t="s">
        <v>70</v>
      </c>
      <c r="X843" s="25" t="s">
        <v>3456</v>
      </c>
      <c r="Y843" s="25" t="s">
        <v>3456</v>
      </c>
      <c r="Z843" s="25" t="s">
        <v>3456</v>
      </c>
      <c r="AA843" s="25" t="s">
        <v>3456</v>
      </c>
      <c r="AB843" s="21" t="s">
        <v>3456</v>
      </c>
      <c r="AC843" s="51"/>
    </row>
    <row r="844" spans="1:29" s="20" customFormat="1" ht="26.25" customHeight="1" x14ac:dyDescent="0.2">
      <c r="A844" s="19">
        <v>66066</v>
      </c>
      <c r="B844" s="20" t="s">
        <v>856</v>
      </c>
      <c r="C844" s="20" t="s">
        <v>857</v>
      </c>
      <c r="D844" s="20" t="s">
        <v>3653</v>
      </c>
      <c r="E844" s="25" t="s">
        <v>858</v>
      </c>
      <c r="F844" s="25" t="s">
        <v>70</v>
      </c>
      <c r="G844" s="21">
        <v>41671</v>
      </c>
      <c r="H844" s="21"/>
      <c r="I844" s="22" t="s">
        <v>61</v>
      </c>
      <c r="J844" s="25" t="s">
        <v>70</v>
      </c>
      <c r="K844" s="27"/>
      <c r="L844" s="21"/>
      <c r="M844" s="33"/>
      <c r="N844" s="25" t="s">
        <v>3456</v>
      </c>
      <c r="O844" s="25" t="s">
        <v>70</v>
      </c>
      <c r="P844" s="25" t="s">
        <v>70</v>
      </c>
      <c r="Q844" s="25" t="s">
        <v>70</v>
      </c>
      <c r="R844" s="21" t="s">
        <v>3456</v>
      </c>
      <c r="S844" s="25" t="s">
        <v>3456</v>
      </c>
      <c r="T844" s="23" t="s">
        <v>3456</v>
      </c>
      <c r="U844" s="25" t="s">
        <v>3456</v>
      </c>
      <c r="V844" s="25" t="s">
        <v>3456</v>
      </c>
      <c r="W844" s="25" t="s">
        <v>70</v>
      </c>
      <c r="X844" s="25" t="s">
        <v>3456</v>
      </c>
      <c r="Y844" s="25" t="s">
        <v>3456</v>
      </c>
      <c r="Z844" s="25" t="s">
        <v>3456</v>
      </c>
      <c r="AA844" s="25" t="s">
        <v>3456</v>
      </c>
      <c r="AB844" s="21" t="s">
        <v>3456</v>
      </c>
      <c r="AC844" s="51" t="s">
        <v>3456</v>
      </c>
    </row>
    <row r="845" spans="1:29" s="20" customFormat="1" ht="26.25" customHeight="1" x14ac:dyDescent="0.2">
      <c r="A845" s="19">
        <v>64776</v>
      </c>
      <c r="B845" s="20" t="s">
        <v>1513</v>
      </c>
      <c r="C845" s="20" t="s">
        <v>1514</v>
      </c>
      <c r="D845" s="20" t="s">
        <v>263</v>
      </c>
      <c r="E845" s="25" t="s">
        <v>264</v>
      </c>
      <c r="F845" s="25" t="s">
        <v>70</v>
      </c>
      <c r="G845" s="21">
        <v>40473</v>
      </c>
      <c r="H845" s="21"/>
      <c r="I845" s="22" t="s">
        <v>61</v>
      </c>
      <c r="J845" s="25" t="s">
        <v>70</v>
      </c>
      <c r="K845" s="27"/>
      <c r="L845" s="21"/>
      <c r="M845" s="33"/>
      <c r="N845" s="25" t="s">
        <v>3456</v>
      </c>
      <c r="O845" s="25" t="s">
        <v>70</v>
      </c>
      <c r="P845" s="25" t="s">
        <v>70</v>
      </c>
      <c r="Q845" s="25" t="s">
        <v>70</v>
      </c>
      <c r="R845" s="21" t="s">
        <v>3456</v>
      </c>
      <c r="S845" s="25" t="s">
        <v>3456</v>
      </c>
      <c r="T845" s="23" t="s">
        <v>3456</v>
      </c>
      <c r="U845" s="25" t="s">
        <v>3456</v>
      </c>
      <c r="V845" s="25" t="s">
        <v>3456</v>
      </c>
      <c r="W845" s="25" t="s">
        <v>3456</v>
      </c>
      <c r="X845" s="25" t="s">
        <v>3456</v>
      </c>
      <c r="Y845" s="25" t="s">
        <v>3456</v>
      </c>
      <c r="Z845" s="25" t="s">
        <v>3456</v>
      </c>
      <c r="AA845" s="25" t="s">
        <v>3456</v>
      </c>
      <c r="AB845" s="21" t="s">
        <v>3456</v>
      </c>
      <c r="AC845" s="51" t="s">
        <v>3456</v>
      </c>
    </row>
    <row r="846" spans="1:29" s="20" customFormat="1" ht="26.25" customHeight="1" x14ac:dyDescent="0.2">
      <c r="A846" s="19">
        <v>78832</v>
      </c>
      <c r="B846" s="20" t="s">
        <v>2654</v>
      </c>
      <c r="C846" s="20" t="s">
        <v>2655</v>
      </c>
      <c r="D846" s="20" t="s">
        <v>4134</v>
      </c>
      <c r="E846" s="25" t="s">
        <v>163</v>
      </c>
      <c r="F846" s="25" t="s">
        <v>70</v>
      </c>
      <c r="G846" s="21">
        <v>43727</v>
      </c>
      <c r="H846" s="21"/>
      <c r="I846" s="22" t="s">
        <v>61</v>
      </c>
      <c r="J846" s="25" t="s">
        <v>70</v>
      </c>
      <c r="K846" s="27"/>
      <c r="L846" s="21"/>
      <c r="M846" s="33"/>
      <c r="N846" s="25" t="s">
        <v>3456</v>
      </c>
      <c r="O846" s="25" t="s">
        <v>70</v>
      </c>
      <c r="P846" s="25" t="s">
        <v>70</v>
      </c>
      <c r="Q846" s="25" t="s">
        <v>70</v>
      </c>
      <c r="R846" s="21" t="s">
        <v>3456</v>
      </c>
      <c r="S846" s="25" t="s">
        <v>3456</v>
      </c>
      <c r="T846" s="23" t="s">
        <v>3456</v>
      </c>
      <c r="U846" s="25" t="s">
        <v>3456</v>
      </c>
      <c r="V846" s="25" t="s">
        <v>70</v>
      </c>
      <c r="W846" s="25" t="s">
        <v>70</v>
      </c>
      <c r="X846" s="25" t="s">
        <v>3456</v>
      </c>
      <c r="Y846" s="25" t="s">
        <v>3456</v>
      </c>
      <c r="Z846" s="25" t="s">
        <v>3456</v>
      </c>
      <c r="AA846" s="25" t="s">
        <v>3456</v>
      </c>
      <c r="AB846" s="21" t="s">
        <v>3456</v>
      </c>
      <c r="AC846" s="51" t="s">
        <v>3456</v>
      </c>
    </row>
    <row r="847" spans="1:29" s="20" customFormat="1" ht="26.25" customHeight="1" x14ac:dyDescent="0.2">
      <c r="A847" s="19">
        <v>67978</v>
      </c>
      <c r="B847" s="20" t="s">
        <v>2620</v>
      </c>
      <c r="C847" s="20" t="s">
        <v>2621</v>
      </c>
      <c r="D847" s="20" t="s">
        <v>4134</v>
      </c>
      <c r="E847" s="25" t="s">
        <v>163</v>
      </c>
      <c r="F847" s="25" t="s">
        <v>70</v>
      </c>
      <c r="G847" s="21">
        <v>43727</v>
      </c>
      <c r="H847" s="21"/>
      <c r="I847" s="22" t="s">
        <v>61</v>
      </c>
      <c r="J847" s="25" t="s">
        <v>70</v>
      </c>
      <c r="K847" s="27"/>
      <c r="L847" s="21"/>
      <c r="M847" s="33"/>
      <c r="N847" s="25" t="s">
        <v>3456</v>
      </c>
      <c r="O847" s="25" t="s">
        <v>70</v>
      </c>
      <c r="P847" s="25" t="s">
        <v>70</v>
      </c>
      <c r="Q847" s="25" t="s">
        <v>70</v>
      </c>
      <c r="R847" s="21" t="s">
        <v>3456</v>
      </c>
      <c r="S847" s="25" t="s">
        <v>3456</v>
      </c>
      <c r="T847" s="23" t="s">
        <v>3456</v>
      </c>
      <c r="U847" s="25" t="s">
        <v>3456</v>
      </c>
      <c r="V847" s="25" t="s">
        <v>70</v>
      </c>
      <c r="W847" s="25" t="s">
        <v>70</v>
      </c>
      <c r="X847" s="25" t="s">
        <v>3456</v>
      </c>
      <c r="Y847" s="25" t="s">
        <v>3456</v>
      </c>
      <c r="Z847" s="25" t="s">
        <v>3456</v>
      </c>
      <c r="AA847" s="25" t="s">
        <v>3456</v>
      </c>
      <c r="AB847" s="21" t="s">
        <v>3456</v>
      </c>
      <c r="AC847" s="51" t="s">
        <v>3456</v>
      </c>
    </row>
    <row r="848" spans="1:29" s="20" customFormat="1" ht="26.25" customHeight="1" x14ac:dyDescent="0.2">
      <c r="A848" s="22">
        <v>65984</v>
      </c>
      <c r="B848" s="20" t="s">
        <v>3141</v>
      </c>
      <c r="C848" s="20" t="s">
        <v>3142</v>
      </c>
      <c r="D848" s="20" t="s">
        <v>3143</v>
      </c>
      <c r="E848" s="25" t="s">
        <v>661</v>
      </c>
      <c r="F848" s="25" t="s">
        <v>70</v>
      </c>
      <c r="G848" s="21">
        <v>41730</v>
      </c>
      <c r="H848" s="21"/>
      <c r="I848" s="22" t="s">
        <v>61</v>
      </c>
      <c r="J848" s="25" t="s">
        <v>70</v>
      </c>
      <c r="K848" s="27"/>
      <c r="L848" s="21"/>
      <c r="M848" s="33"/>
      <c r="N848" s="25" t="s">
        <v>3456</v>
      </c>
      <c r="O848" s="25" t="s">
        <v>70</v>
      </c>
      <c r="P848" s="25" t="s">
        <v>70</v>
      </c>
      <c r="Q848" s="25" t="s">
        <v>70</v>
      </c>
      <c r="R848" s="21" t="s">
        <v>3456</v>
      </c>
      <c r="S848" s="25" t="s">
        <v>3456</v>
      </c>
      <c r="T848" s="23" t="s">
        <v>3456</v>
      </c>
      <c r="U848" s="25" t="s">
        <v>70</v>
      </c>
      <c r="V848" s="25" t="s">
        <v>70</v>
      </c>
      <c r="W848" s="25" t="s">
        <v>70</v>
      </c>
      <c r="X848" s="25" t="s">
        <v>3456</v>
      </c>
      <c r="Y848" s="25" t="s">
        <v>3456</v>
      </c>
      <c r="Z848" s="25" t="s">
        <v>3456</v>
      </c>
      <c r="AA848" s="25" t="s">
        <v>3456</v>
      </c>
      <c r="AB848" s="21" t="s">
        <v>3456</v>
      </c>
      <c r="AC848" s="51" t="s">
        <v>3456</v>
      </c>
    </row>
    <row r="849" spans="1:29" s="20" customFormat="1" ht="26.25" customHeight="1" x14ac:dyDescent="0.2">
      <c r="A849" s="19">
        <v>64468</v>
      </c>
      <c r="B849" s="20" t="s">
        <v>1019</v>
      </c>
      <c r="C849" s="20" t="s">
        <v>1020</v>
      </c>
      <c r="D849" s="20" t="s">
        <v>648</v>
      </c>
      <c r="E849" s="25" t="s">
        <v>288</v>
      </c>
      <c r="F849" s="25" t="s">
        <v>70</v>
      </c>
      <c r="G849" s="21">
        <v>40664</v>
      </c>
      <c r="H849" s="21"/>
      <c r="I849" s="22" t="s">
        <v>61</v>
      </c>
      <c r="J849" s="25" t="s">
        <v>70</v>
      </c>
      <c r="K849" s="27"/>
      <c r="L849" s="21"/>
      <c r="M849" s="33"/>
      <c r="N849" s="25" t="s">
        <v>3456</v>
      </c>
      <c r="O849" s="25" t="s">
        <v>3456</v>
      </c>
      <c r="P849" s="25" t="s">
        <v>70</v>
      </c>
      <c r="Q849" s="25" t="s">
        <v>70</v>
      </c>
      <c r="R849" s="21" t="s">
        <v>3456</v>
      </c>
      <c r="S849" s="25" t="s">
        <v>3456</v>
      </c>
      <c r="T849" s="23" t="s">
        <v>3456</v>
      </c>
      <c r="U849" s="25" t="s">
        <v>70</v>
      </c>
      <c r="V849" s="25" t="s">
        <v>70</v>
      </c>
      <c r="W849" s="25" t="s">
        <v>70</v>
      </c>
      <c r="X849" s="25" t="s">
        <v>3456</v>
      </c>
      <c r="Y849" s="25" t="s">
        <v>3456</v>
      </c>
      <c r="Z849" s="25" t="s">
        <v>3456</v>
      </c>
      <c r="AA849" s="25" t="s">
        <v>3456</v>
      </c>
      <c r="AB849" s="21" t="s">
        <v>3456</v>
      </c>
      <c r="AC849" s="51" t="s">
        <v>3456</v>
      </c>
    </row>
    <row r="850" spans="1:29" s="20" customFormat="1" ht="26.25" customHeight="1" x14ac:dyDescent="0.2">
      <c r="A850" s="19">
        <v>64218</v>
      </c>
      <c r="B850" s="20" t="s">
        <v>524</v>
      </c>
      <c r="C850" s="20" t="s">
        <v>525</v>
      </c>
      <c r="D850" s="20" t="s">
        <v>526</v>
      </c>
      <c r="E850" s="25" t="s">
        <v>422</v>
      </c>
      <c r="F850" s="25" t="s">
        <v>70</v>
      </c>
      <c r="G850" s="21">
        <v>40886</v>
      </c>
      <c r="H850" s="21"/>
      <c r="I850" s="22" t="s">
        <v>61</v>
      </c>
      <c r="J850" s="25" t="s">
        <v>70</v>
      </c>
      <c r="K850" s="27"/>
      <c r="L850" s="21"/>
      <c r="M850" s="33"/>
      <c r="N850" s="25" t="s">
        <v>3456</v>
      </c>
      <c r="O850" s="25" t="s">
        <v>3456</v>
      </c>
      <c r="P850" s="25" t="s">
        <v>70</v>
      </c>
      <c r="Q850" s="25" t="s">
        <v>70</v>
      </c>
      <c r="R850" s="21" t="s">
        <v>3456</v>
      </c>
      <c r="S850" s="25" t="s">
        <v>3456</v>
      </c>
      <c r="T850" s="23" t="s">
        <v>3456</v>
      </c>
      <c r="U850" s="25" t="s">
        <v>3456</v>
      </c>
      <c r="V850" s="25" t="s">
        <v>3456</v>
      </c>
      <c r="W850" s="25" t="s">
        <v>70</v>
      </c>
      <c r="X850" s="25" t="s">
        <v>3456</v>
      </c>
      <c r="Y850" s="25" t="s">
        <v>3456</v>
      </c>
      <c r="Z850" s="25" t="s">
        <v>3456</v>
      </c>
      <c r="AA850" s="25" t="s">
        <v>3456</v>
      </c>
      <c r="AB850" s="21" t="s">
        <v>3456</v>
      </c>
      <c r="AC850" s="51" t="s">
        <v>3456</v>
      </c>
    </row>
    <row r="851" spans="1:29" s="20" customFormat="1" ht="26.25" customHeight="1" x14ac:dyDescent="0.2">
      <c r="A851" s="19">
        <v>64219</v>
      </c>
      <c r="B851" s="20" t="s">
        <v>527</v>
      </c>
      <c r="C851" s="20" t="s">
        <v>528</v>
      </c>
      <c r="D851" s="20" t="s">
        <v>526</v>
      </c>
      <c r="E851" s="25" t="s">
        <v>422</v>
      </c>
      <c r="F851" s="25" t="s">
        <v>70</v>
      </c>
      <c r="G851" s="21">
        <v>40886</v>
      </c>
      <c r="H851" s="21"/>
      <c r="I851" s="22" t="s">
        <v>61</v>
      </c>
      <c r="J851" s="25" t="s">
        <v>70</v>
      </c>
      <c r="K851" s="27"/>
      <c r="L851" s="21"/>
      <c r="M851" s="33"/>
      <c r="N851" s="25" t="s">
        <v>3456</v>
      </c>
      <c r="O851" s="25" t="s">
        <v>3456</v>
      </c>
      <c r="P851" s="25" t="s">
        <v>70</v>
      </c>
      <c r="Q851" s="25" t="s">
        <v>70</v>
      </c>
      <c r="R851" s="21" t="s">
        <v>3456</v>
      </c>
      <c r="S851" s="25" t="s">
        <v>3456</v>
      </c>
      <c r="T851" s="23" t="s">
        <v>3456</v>
      </c>
      <c r="U851" s="25" t="s">
        <v>3456</v>
      </c>
      <c r="V851" s="25" t="s">
        <v>3456</v>
      </c>
      <c r="W851" s="25" t="s">
        <v>70</v>
      </c>
      <c r="X851" s="25" t="s">
        <v>3456</v>
      </c>
      <c r="Y851" s="25" t="s">
        <v>3456</v>
      </c>
      <c r="Z851" s="25" t="s">
        <v>3456</v>
      </c>
      <c r="AA851" s="25" t="s">
        <v>3456</v>
      </c>
      <c r="AB851" s="21" t="s">
        <v>3456</v>
      </c>
      <c r="AC851" s="51" t="s">
        <v>3456</v>
      </c>
    </row>
    <row r="852" spans="1:29" s="20" customFormat="1" ht="26.25" customHeight="1" x14ac:dyDescent="0.2">
      <c r="A852" s="19">
        <v>79647</v>
      </c>
      <c r="B852" s="20" t="s">
        <v>3627</v>
      </c>
      <c r="C852" s="20" t="s">
        <v>3626</v>
      </c>
      <c r="D852" s="20" t="s">
        <v>910</v>
      </c>
      <c r="E852" s="25" t="s">
        <v>570</v>
      </c>
      <c r="F852" s="25" t="s">
        <v>70</v>
      </c>
      <c r="G852" s="21">
        <v>44285</v>
      </c>
      <c r="H852" s="21"/>
      <c r="I852" s="22" t="s">
        <v>61</v>
      </c>
      <c r="J852" s="25" t="s">
        <v>3456</v>
      </c>
      <c r="K852" s="27"/>
      <c r="L852" s="21"/>
      <c r="M852" s="33"/>
      <c r="N852" s="25" t="s">
        <v>3456</v>
      </c>
      <c r="O852" s="25" t="s">
        <v>3456</v>
      </c>
      <c r="P852" s="25" t="s">
        <v>3456</v>
      </c>
      <c r="Q852" s="25" t="s">
        <v>70</v>
      </c>
      <c r="R852" s="21" t="s">
        <v>3456</v>
      </c>
      <c r="S852" s="25" t="s">
        <v>3456</v>
      </c>
      <c r="T852" s="23" t="s">
        <v>3456</v>
      </c>
      <c r="U852" s="25" t="s">
        <v>3456</v>
      </c>
      <c r="V852" s="25" t="s">
        <v>3456</v>
      </c>
      <c r="W852" s="25" t="s">
        <v>70</v>
      </c>
      <c r="X852" s="25" t="s">
        <v>3456</v>
      </c>
      <c r="Y852" s="25" t="s">
        <v>3456</v>
      </c>
      <c r="Z852" s="25" t="s">
        <v>3456</v>
      </c>
      <c r="AA852" s="25" t="s">
        <v>3456</v>
      </c>
      <c r="AB852" s="21" t="s">
        <v>3456</v>
      </c>
      <c r="AC852" s="51" t="s">
        <v>3456</v>
      </c>
    </row>
    <row r="853" spans="1:29" s="20" customFormat="1" ht="26.25" customHeight="1" x14ac:dyDescent="0.2">
      <c r="A853" s="19">
        <v>60378</v>
      </c>
      <c r="B853" s="20" t="s">
        <v>2794</v>
      </c>
      <c r="C853" s="20" t="s">
        <v>2795</v>
      </c>
      <c r="D853" s="20" t="s">
        <v>2344</v>
      </c>
      <c r="E853" s="25" t="s">
        <v>102</v>
      </c>
      <c r="F853" s="25" t="s">
        <v>70</v>
      </c>
      <c r="G853" s="21">
        <v>36872</v>
      </c>
      <c r="H853" s="21"/>
      <c r="I853" s="22" t="s">
        <v>61</v>
      </c>
      <c r="J853" s="25" t="s">
        <v>70</v>
      </c>
      <c r="K853" s="27"/>
      <c r="L853" s="21"/>
      <c r="M853" s="33"/>
      <c r="N853" s="25" t="s">
        <v>70</v>
      </c>
      <c r="O853" s="25" t="s">
        <v>3456</v>
      </c>
      <c r="P853" s="25" t="s">
        <v>70</v>
      </c>
      <c r="Q853" s="25" t="s">
        <v>70</v>
      </c>
      <c r="R853" s="21" t="s">
        <v>3456</v>
      </c>
      <c r="S853" s="25" t="s">
        <v>3456</v>
      </c>
      <c r="T853" s="23" t="s">
        <v>3456</v>
      </c>
      <c r="U853" s="25" t="s">
        <v>3456</v>
      </c>
      <c r="V853" s="25" t="s">
        <v>70</v>
      </c>
      <c r="W853" s="25" t="s">
        <v>70</v>
      </c>
      <c r="X853" s="25" t="s">
        <v>3456</v>
      </c>
      <c r="Y853" s="25" t="s">
        <v>3456</v>
      </c>
      <c r="Z853" s="25" t="s">
        <v>3456</v>
      </c>
      <c r="AA853" s="25" t="s">
        <v>3456</v>
      </c>
      <c r="AB853" s="21" t="s">
        <v>0</v>
      </c>
      <c r="AC853" s="51"/>
    </row>
    <row r="854" spans="1:29" s="20" customFormat="1" ht="26.25" customHeight="1" x14ac:dyDescent="0.2">
      <c r="A854" s="19">
        <v>64824</v>
      </c>
      <c r="B854" s="20" t="s">
        <v>3368</v>
      </c>
      <c r="C854" s="20" t="s">
        <v>3369</v>
      </c>
      <c r="D854" s="20" t="s">
        <v>1746</v>
      </c>
      <c r="E854" s="25" t="s">
        <v>1515</v>
      </c>
      <c r="F854" s="25" t="s">
        <v>70</v>
      </c>
      <c r="G854" s="21">
        <v>40479</v>
      </c>
      <c r="H854" s="21"/>
      <c r="I854" s="22" t="s">
        <v>61</v>
      </c>
      <c r="J854" s="25" t="s">
        <v>70</v>
      </c>
      <c r="K854" s="27"/>
      <c r="L854" s="21"/>
      <c r="M854" s="33"/>
      <c r="N854" s="25" t="s">
        <v>3456</v>
      </c>
      <c r="O854" s="25" t="s">
        <v>70</v>
      </c>
      <c r="P854" s="25" t="s">
        <v>70</v>
      </c>
      <c r="Q854" s="25" t="s">
        <v>70</v>
      </c>
      <c r="R854" s="21" t="s">
        <v>3456</v>
      </c>
      <c r="S854" s="25" t="s">
        <v>3456</v>
      </c>
      <c r="T854" s="23" t="s">
        <v>3456</v>
      </c>
      <c r="U854" s="25" t="s">
        <v>70</v>
      </c>
      <c r="V854" s="25" t="s">
        <v>70</v>
      </c>
      <c r="W854" s="25" t="s">
        <v>70</v>
      </c>
      <c r="X854" s="25" t="s">
        <v>3456</v>
      </c>
      <c r="Y854" s="25" t="s">
        <v>3456</v>
      </c>
      <c r="Z854" s="25" t="s">
        <v>3456</v>
      </c>
      <c r="AA854" s="25" t="s">
        <v>3456</v>
      </c>
      <c r="AB854" s="21" t="s">
        <v>3456</v>
      </c>
      <c r="AC854" s="51" t="s">
        <v>3456</v>
      </c>
    </row>
    <row r="855" spans="1:29" s="20" customFormat="1" ht="26.25" customHeight="1" x14ac:dyDescent="0.2">
      <c r="A855" s="19">
        <v>65472</v>
      </c>
      <c r="B855" s="20" t="s">
        <v>2467</v>
      </c>
      <c r="C855" s="20" t="s">
        <v>2468</v>
      </c>
      <c r="D855" s="20" t="s">
        <v>520</v>
      </c>
      <c r="E855" s="25" t="s">
        <v>156</v>
      </c>
      <c r="F855" s="25" t="s">
        <v>70</v>
      </c>
      <c r="G855" s="21">
        <v>41089</v>
      </c>
      <c r="H855" s="21"/>
      <c r="I855" s="22" t="s">
        <v>61</v>
      </c>
      <c r="J855" s="25" t="s">
        <v>70</v>
      </c>
      <c r="K855" s="27"/>
      <c r="L855" s="21"/>
      <c r="M855" s="33"/>
      <c r="N855" s="25" t="s">
        <v>3456</v>
      </c>
      <c r="O855" s="25" t="s">
        <v>70</v>
      </c>
      <c r="P855" s="25" t="s">
        <v>70</v>
      </c>
      <c r="Q855" s="25" t="s">
        <v>70</v>
      </c>
      <c r="R855" s="21" t="s">
        <v>3456</v>
      </c>
      <c r="S855" s="25" t="s">
        <v>3456</v>
      </c>
      <c r="T855" s="23" t="s">
        <v>3456</v>
      </c>
      <c r="U855" s="25" t="s">
        <v>70</v>
      </c>
      <c r="V855" s="25" t="s">
        <v>70</v>
      </c>
      <c r="W855" s="25" t="s">
        <v>70</v>
      </c>
      <c r="X855" s="25" t="s">
        <v>3456</v>
      </c>
      <c r="Y855" s="25" t="s">
        <v>3456</v>
      </c>
      <c r="Z855" s="25" t="s">
        <v>3456</v>
      </c>
      <c r="AA855" s="25" t="s">
        <v>3456</v>
      </c>
      <c r="AB855" s="21" t="s">
        <v>3456</v>
      </c>
      <c r="AC855" s="51" t="s">
        <v>3456</v>
      </c>
    </row>
    <row r="856" spans="1:29" s="20" customFormat="1" ht="26.25" customHeight="1" x14ac:dyDescent="0.2">
      <c r="A856" s="19">
        <v>66374</v>
      </c>
      <c r="B856" s="20" t="s">
        <v>3054</v>
      </c>
      <c r="C856" s="20" t="s">
        <v>3055</v>
      </c>
      <c r="D856" s="20" t="s">
        <v>3056</v>
      </c>
      <c r="E856" s="25" t="s">
        <v>118</v>
      </c>
      <c r="F856" s="25" t="s">
        <v>70</v>
      </c>
      <c r="G856" s="21">
        <v>42095</v>
      </c>
      <c r="H856" s="21"/>
      <c r="I856" s="22" t="s">
        <v>61</v>
      </c>
      <c r="J856" s="25" t="s">
        <v>70</v>
      </c>
      <c r="K856" s="27"/>
      <c r="L856" s="21"/>
      <c r="M856" s="33"/>
      <c r="N856" s="25" t="s">
        <v>3456</v>
      </c>
      <c r="O856" s="25" t="s">
        <v>3456</v>
      </c>
      <c r="P856" s="25" t="s">
        <v>70</v>
      </c>
      <c r="Q856" s="25" t="s">
        <v>70</v>
      </c>
      <c r="R856" s="21" t="s">
        <v>3456</v>
      </c>
      <c r="S856" s="25" t="s">
        <v>3456</v>
      </c>
      <c r="T856" s="23" t="s">
        <v>3456</v>
      </c>
      <c r="U856" s="25" t="s">
        <v>70</v>
      </c>
      <c r="V856" s="25" t="s">
        <v>70</v>
      </c>
      <c r="W856" s="25" t="s">
        <v>70</v>
      </c>
      <c r="X856" s="25" t="s">
        <v>3456</v>
      </c>
      <c r="Y856" s="25" t="s">
        <v>3456</v>
      </c>
      <c r="Z856" s="25" t="s">
        <v>3456</v>
      </c>
      <c r="AA856" s="25" t="s">
        <v>3456</v>
      </c>
      <c r="AB856" s="21" t="s">
        <v>3456</v>
      </c>
      <c r="AC856" s="51" t="s">
        <v>3456</v>
      </c>
    </row>
    <row r="857" spans="1:29" s="20" customFormat="1" ht="26.25" customHeight="1" x14ac:dyDescent="0.2">
      <c r="A857" s="19">
        <v>65480</v>
      </c>
      <c r="B857" s="20" t="s">
        <v>2426</v>
      </c>
      <c r="C857" s="20" t="s">
        <v>2427</v>
      </c>
      <c r="D857" s="20" t="s">
        <v>2428</v>
      </c>
      <c r="E857" s="25" t="s">
        <v>114</v>
      </c>
      <c r="F857" s="25" t="s">
        <v>70</v>
      </c>
      <c r="G857" s="21">
        <v>40830</v>
      </c>
      <c r="H857" s="21"/>
      <c r="I857" s="22" t="s">
        <v>61</v>
      </c>
      <c r="J857" s="25" t="s">
        <v>70</v>
      </c>
      <c r="K857" s="27"/>
      <c r="L857" s="21"/>
      <c r="M857" s="33"/>
      <c r="N857" s="25" t="s">
        <v>70</v>
      </c>
      <c r="O857" s="25" t="s">
        <v>70</v>
      </c>
      <c r="P857" s="25" t="s">
        <v>70</v>
      </c>
      <c r="Q857" s="25" t="s">
        <v>70</v>
      </c>
      <c r="R857" s="21" t="s">
        <v>3456</v>
      </c>
      <c r="S857" s="25" t="s">
        <v>3456</v>
      </c>
      <c r="T857" s="23" t="s">
        <v>3456</v>
      </c>
      <c r="U857" s="25" t="s">
        <v>70</v>
      </c>
      <c r="V857" s="25" t="s">
        <v>70</v>
      </c>
      <c r="W857" s="25" t="s">
        <v>70</v>
      </c>
      <c r="X857" s="25" t="s">
        <v>3456</v>
      </c>
      <c r="Y857" s="25" t="s">
        <v>3456</v>
      </c>
      <c r="Z857" s="25" t="s">
        <v>3456</v>
      </c>
      <c r="AA857" s="25" t="s">
        <v>3456</v>
      </c>
      <c r="AB857" s="21" t="s">
        <v>3456</v>
      </c>
      <c r="AC857" s="51" t="s">
        <v>3456</v>
      </c>
    </row>
    <row r="858" spans="1:29" s="20" customFormat="1" ht="26.25" customHeight="1" x14ac:dyDescent="0.2">
      <c r="A858" s="19">
        <v>62864</v>
      </c>
      <c r="B858" s="20" t="s">
        <v>2197</v>
      </c>
      <c r="C858" s="20" t="s">
        <v>2198</v>
      </c>
      <c r="D858" s="20" t="s">
        <v>2199</v>
      </c>
      <c r="E858" s="25" t="s">
        <v>757</v>
      </c>
      <c r="F858" s="25" t="s">
        <v>70</v>
      </c>
      <c r="G858" s="21">
        <v>39234</v>
      </c>
      <c r="H858" s="21"/>
      <c r="I858" s="22" t="s">
        <v>61</v>
      </c>
      <c r="J858" s="25" t="s">
        <v>70</v>
      </c>
      <c r="K858" s="27"/>
      <c r="L858" s="21"/>
      <c r="M858" s="33"/>
      <c r="N858" s="25" t="s">
        <v>70</v>
      </c>
      <c r="O858" s="25" t="s">
        <v>70</v>
      </c>
      <c r="P858" s="25" t="s">
        <v>70</v>
      </c>
      <c r="Q858" s="25" t="s">
        <v>70</v>
      </c>
      <c r="R858" s="21" t="s">
        <v>3456</v>
      </c>
      <c r="S858" s="25" t="s">
        <v>3456</v>
      </c>
      <c r="T858" s="23" t="s">
        <v>3456</v>
      </c>
      <c r="U858" s="25" t="s">
        <v>3456</v>
      </c>
      <c r="V858" s="25" t="s">
        <v>3456</v>
      </c>
      <c r="W858" s="25" t="s">
        <v>70</v>
      </c>
      <c r="X858" s="25" t="s">
        <v>3456</v>
      </c>
      <c r="Y858" s="25" t="s">
        <v>3456</v>
      </c>
      <c r="Z858" s="25" t="s">
        <v>3456</v>
      </c>
      <c r="AA858" s="25" t="s">
        <v>3456</v>
      </c>
      <c r="AB858" s="21" t="s">
        <v>0</v>
      </c>
      <c r="AC858" s="51" t="s">
        <v>3456</v>
      </c>
    </row>
    <row r="859" spans="1:29" s="20" customFormat="1" ht="26.25" customHeight="1" x14ac:dyDescent="0.2">
      <c r="A859" s="19">
        <v>79921</v>
      </c>
      <c r="B859" s="20" t="s">
        <v>3979</v>
      </c>
      <c r="C859" s="20" t="s">
        <v>3978</v>
      </c>
      <c r="D859" s="20" t="s">
        <v>1954</v>
      </c>
      <c r="E859" s="25" t="s">
        <v>292</v>
      </c>
      <c r="F859" s="25" t="s">
        <v>70</v>
      </c>
      <c r="G859" s="21">
        <v>44831</v>
      </c>
      <c r="H859" s="21"/>
      <c r="I859" s="22" t="s">
        <v>61</v>
      </c>
      <c r="J859" s="25" t="s">
        <v>3456</v>
      </c>
      <c r="K859" s="27"/>
      <c r="L859" s="21"/>
      <c r="M859" s="33"/>
      <c r="N859" s="25" t="s">
        <v>3456</v>
      </c>
      <c r="O859" s="25" t="s">
        <v>3456</v>
      </c>
      <c r="P859" s="25" t="s">
        <v>3456</v>
      </c>
      <c r="Q859" s="25" t="s">
        <v>70</v>
      </c>
      <c r="R859" s="21" t="s">
        <v>3456</v>
      </c>
      <c r="S859" s="25" t="s">
        <v>3456</v>
      </c>
      <c r="T859" s="23" t="s">
        <v>3456</v>
      </c>
      <c r="U859" s="25" t="s">
        <v>3456</v>
      </c>
      <c r="V859" s="25" t="s">
        <v>3456</v>
      </c>
      <c r="W859" s="25" t="s">
        <v>70</v>
      </c>
      <c r="X859" s="25" t="s">
        <v>3456</v>
      </c>
      <c r="Y859" s="25" t="s">
        <v>3456</v>
      </c>
      <c r="Z859" s="25" t="s">
        <v>3456</v>
      </c>
      <c r="AA859" s="25" t="s">
        <v>3456</v>
      </c>
      <c r="AB859" s="21" t="s">
        <v>3456</v>
      </c>
      <c r="AC859" s="51" t="s">
        <v>3456</v>
      </c>
    </row>
    <row r="860" spans="1:29" s="20" customFormat="1" ht="26.25" customHeight="1" x14ac:dyDescent="0.2">
      <c r="A860" s="19">
        <v>65636</v>
      </c>
      <c r="B860" s="20" t="s">
        <v>3139</v>
      </c>
      <c r="C860" s="20" t="s">
        <v>3140</v>
      </c>
      <c r="D860" s="20" t="s">
        <v>622</v>
      </c>
      <c r="E860" s="25" t="s">
        <v>536</v>
      </c>
      <c r="F860" s="25" t="s">
        <v>535</v>
      </c>
      <c r="G860" s="21">
        <v>41365</v>
      </c>
      <c r="H860" s="21"/>
      <c r="I860" s="22" t="s">
        <v>61</v>
      </c>
      <c r="J860" s="25" t="s">
        <v>70</v>
      </c>
      <c r="K860" s="27"/>
      <c r="L860" s="21"/>
      <c r="M860" s="33"/>
      <c r="N860" s="25" t="s">
        <v>3456</v>
      </c>
      <c r="O860" s="25" t="s">
        <v>3456</v>
      </c>
      <c r="P860" s="25" t="s">
        <v>70</v>
      </c>
      <c r="Q860" s="25" t="s">
        <v>70</v>
      </c>
      <c r="R860" s="21" t="s">
        <v>3456</v>
      </c>
      <c r="S860" s="25" t="s">
        <v>3456</v>
      </c>
      <c r="T860" s="23" t="s">
        <v>3456</v>
      </c>
      <c r="U860" s="25" t="s">
        <v>3456</v>
      </c>
      <c r="V860" s="25" t="s">
        <v>70</v>
      </c>
      <c r="W860" s="25" t="s">
        <v>70</v>
      </c>
      <c r="X860" s="25" t="s">
        <v>3456</v>
      </c>
      <c r="Y860" s="25" t="s">
        <v>3456</v>
      </c>
      <c r="Z860" s="25" t="s">
        <v>3456</v>
      </c>
      <c r="AA860" s="25" t="s">
        <v>3456</v>
      </c>
      <c r="AB860" s="21" t="s">
        <v>3456</v>
      </c>
      <c r="AC860" s="51" t="s">
        <v>3456</v>
      </c>
    </row>
    <row r="861" spans="1:29" s="20" customFormat="1" ht="26.25" customHeight="1" x14ac:dyDescent="0.2">
      <c r="A861" s="19">
        <v>78788</v>
      </c>
      <c r="B861" s="20" t="s">
        <v>1201</v>
      </c>
      <c r="C861" s="20" t="s">
        <v>1202</v>
      </c>
      <c r="D861" s="20" t="s">
        <v>1203</v>
      </c>
      <c r="E861" s="25" t="s">
        <v>1597</v>
      </c>
      <c r="F861" s="25" t="s">
        <v>70</v>
      </c>
      <c r="G861" s="21">
        <v>43818</v>
      </c>
      <c r="H861" s="21"/>
      <c r="I861" s="22" t="s">
        <v>61</v>
      </c>
      <c r="J861" s="25" t="s">
        <v>70</v>
      </c>
      <c r="K861" s="27"/>
      <c r="L861" s="21"/>
      <c r="M861" s="33"/>
      <c r="N861" s="25" t="s">
        <v>3456</v>
      </c>
      <c r="O861" s="25" t="s">
        <v>3456</v>
      </c>
      <c r="P861" s="25" t="s">
        <v>3456</v>
      </c>
      <c r="Q861" s="25" t="s">
        <v>3456</v>
      </c>
      <c r="R861" s="21" t="s">
        <v>3456</v>
      </c>
      <c r="S861" s="25" t="s">
        <v>3456</v>
      </c>
      <c r="T861" s="23" t="s">
        <v>3456</v>
      </c>
      <c r="U861" s="25" t="s">
        <v>3456</v>
      </c>
      <c r="V861" s="25" t="s">
        <v>3456</v>
      </c>
      <c r="W861" s="25" t="s">
        <v>70</v>
      </c>
      <c r="X861" s="25" t="s">
        <v>3456</v>
      </c>
      <c r="Y861" s="25" t="s">
        <v>3456</v>
      </c>
      <c r="Z861" s="25" t="s">
        <v>3456</v>
      </c>
      <c r="AA861" s="25" t="s">
        <v>3456</v>
      </c>
      <c r="AB861" s="21" t="s">
        <v>3456</v>
      </c>
      <c r="AC861" s="51" t="s">
        <v>3456</v>
      </c>
    </row>
    <row r="862" spans="1:29" s="20" customFormat="1" ht="26.25" customHeight="1" x14ac:dyDescent="0.2">
      <c r="A862" s="19">
        <v>66564</v>
      </c>
      <c r="B862" s="20" t="s">
        <v>3084</v>
      </c>
      <c r="C862" s="20" t="s">
        <v>3085</v>
      </c>
      <c r="D862" s="20" t="s">
        <v>4013</v>
      </c>
      <c r="E862" s="25" t="s">
        <v>102</v>
      </c>
      <c r="F862" s="25" t="s">
        <v>70</v>
      </c>
      <c r="G862" s="21">
        <v>42101</v>
      </c>
      <c r="H862" s="21"/>
      <c r="I862" s="22" t="s">
        <v>61</v>
      </c>
      <c r="J862" s="25" t="s">
        <v>70</v>
      </c>
      <c r="K862" s="27"/>
      <c r="L862" s="21"/>
      <c r="M862" s="33"/>
      <c r="N862" s="25" t="s">
        <v>3456</v>
      </c>
      <c r="O862" s="25" t="s">
        <v>70</v>
      </c>
      <c r="P862" s="25" t="s">
        <v>70</v>
      </c>
      <c r="Q862" s="25" t="s">
        <v>70</v>
      </c>
      <c r="R862" s="21" t="s">
        <v>3456</v>
      </c>
      <c r="S862" s="25" t="s">
        <v>3456</v>
      </c>
      <c r="T862" s="23" t="s">
        <v>3456</v>
      </c>
      <c r="U862" s="25" t="s">
        <v>70</v>
      </c>
      <c r="V862" s="25" t="s">
        <v>70</v>
      </c>
      <c r="W862" s="25" t="s">
        <v>70</v>
      </c>
      <c r="X862" s="25" t="s">
        <v>3456</v>
      </c>
      <c r="Y862" s="25" t="s">
        <v>3456</v>
      </c>
      <c r="Z862" s="25" t="s">
        <v>3456</v>
      </c>
      <c r="AA862" s="25" t="s">
        <v>3456</v>
      </c>
      <c r="AB862" s="21" t="s">
        <v>3456</v>
      </c>
      <c r="AC862" s="51" t="s">
        <v>3456</v>
      </c>
    </row>
    <row r="863" spans="1:29" s="20" customFormat="1" ht="26.25" customHeight="1" x14ac:dyDescent="0.2">
      <c r="A863" s="19">
        <v>66776</v>
      </c>
      <c r="B863" s="20" t="s">
        <v>4223</v>
      </c>
      <c r="C863" s="20" t="s">
        <v>766</v>
      </c>
      <c r="D863" s="20" t="s">
        <v>4222</v>
      </c>
      <c r="E863" s="25" t="s">
        <v>60</v>
      </c>
      <c r="F863" s="25" t="s">
        <v>70</v>
      </c>
      <c r="G863" s="21">
        <v>42348</v>
      </c>
      <c r="H863" s="21"/>
      <c r="I863" s="22" t="s">
        <v>61</v>
      </c>
      <c r="J863" s="25" t="s">
        <v>70</v>
      </c>
      <c r="K863" s="27"/>
      <c r="L863" s="21"/>
      <c r="M863" s="33"/>
      <c r="N863" s="25" t="s">
        <v>3456</v>
      </c>
      <c r="O863" s="25" t="s">
        <v>70</v>
      </c>
      <c r="P863" s="25" t="s">
        <v>70</v>
      </c>
      <c r="Q863" s="25" t="s">
        <v>70</v>
      </c>
      <c r="R863" s="21" t="s">
        <v>3456</v>
      </c>
      <c r="S863" s="25" t="s">
        <v>3456</v>
      </c>
      <c r="T863" s="23" t="s">
        <v>3456</v>
      </c>
      <c r="U863" s="25" t="s">
        <v>70</v>
      </c>
      <c r="V863" s="25" t="s">
        <v>70</v>
      </c>
      <c r="W863" s="25" t="s">
        <v>70</v>
      </c>
      <c r="X863" s="25" t="s">
        <v>3456</v>
      </c>
      <c r="Y863" s="25" t="s">
        <v>3456</v>
      </c>
      <c r="Z863" s="25" t="s">
        <v>3456</v>
      </c>
      <c r="AA863" s="25" t="s">
        <v>3456</v>
      </c>
      <c r="AB863" s="21" t="s">
        <v>3456</v>
      </c>
      <c r="AC863" s="51" t="s">
        <v>3456</v>
      </c>
    </row>
    <row r="864" spans="1:29" s="20" customFormat="1" ht="26.25" customHeight="1" x14ac:dyDescent="0.2">
      <c r="A864" s="19">
        <v>67404</v>
      </c>
      <c r="B864" s="20" t="s">
        <v>1064</v>
      </c>
      <c r="C864" s="20" t="s">
        <v>1065</v>
      </c>
      <c r="D864" s="20" t="s">
        <v>654</v>
      </c>
      <c r="E864" s="25" t="s">
        <v>60</v>
      </c>
      <c r="F864" s="25" t="s">
        <v>70</v>
      </c>
      <c r="G864" s="21">
        <v>42634</v>
      </c>
      <c r="H864" s="21"/>
      <c r="I864" s="22" t="s">
        <v>61</v>
      </c>
      <c r="J864" s="25" t="s">
        <v>70</v>
      </c>
      <c r="K864" s="27"/>
      <c r="L864" s="21"/>
      <c r="M864" s="33"/>
      <c r="N864" s="25" t="s">
        <v>3456</v>
      </c>
      <c r="O864" s="25" t="s">
        <v>70</v>
      </c>
      <c r="P864" s="25" t="s">
        <v>70</v>
      </c>
      <c r="Q864" s="25" t="s">
        <v>70</v>
      </c>
      <c r="R864" s="21" t="s">
        <v>3456</v>
      </c>
      <c r="S864" s="25" t="s">
        <v>3456</v>
      </c>
      <c r="T864" s="23" t="s">
        <v>3456</v>
      </c>
      <c r="U864" s="25" t="s">
        <v>70</v>
      </c>
      <c r="V864" s="25" t="s">
        <v>70</v>
      </c>
      <c r="W864" s="25" t="s">
        <v>70</v>
      </c>
      <c r="X864" s="25" t="s">
        <v>3456</v>
      </c>
      <c r="Y864" s="25" t="s">
        <v>3456</v>
      </c>
      <c r="Z864" s="25" t="s">
        <v>3456</v>
      </c>
      <c r="AA864" s="25" t="s">
        <v>3456</v>
      </c>
      <c r="AB864" s="21" t="s">
        <v>3456</v>
      </c>
      <c r="AC864" s="51" t="s">
        <v>3456</v>
      </c>
    </row>
    <row r="865" spans="1:29" s="20" customFormat="1" ht="26.25" customHeight="1" x14ac:dyDescent="0.2">
      <c r="A865" s="19">
        <v>79522</v>
      </c>
      <c r="B865" s="20" t="s">
        <v>2722</v>
      </c>
      <c r="C865" s="20" t="s">
        <v>2723</v>
      </c>
      <c r="D865" s="20" t="s">
        <v>654</v>
      </c>
      <c r="E865" s="25" t="s">
        <v>60</v>
      </c>
      <c r="F865" s="25" t="s">
        <v>70</v>
      </c>
      <c r="G865" s="21">
        <v>44005</v>
      </c>
      <c r="H865" s="21"/>
      <c r="I865" s="22" t="s">
        <v>61</v>
      </c>
      <c r="J865" s="25" t="s">
        <v>70</v>
      </c>
      <c r="K865" s="27"/>
      <c r="L865" s="21"/>
      <c r="M865" s="33"/>
      <c r="N865" s="25" t="s">
        <v>3456</v>
      </c>
      <c r="O865" s="25" t="s">
        <v>3456</v>
      </c>
      <c r="P865" s="25" t="s">
        <v>70</v>
      </c>
      <c r="Q865" s="25" t="s">
        <v>70</v>
      </c>
      <c r="R865" s="21" t="s">
        <v>3456</v>
      </c>
      <c r="S865" s="25" t="s">
        <v>3456</v>
      </c>
      <c r="T865" s="23" t="s">
        <v>3456</v>
      </c>
      <c r="U865" s="25" t="s">
        <v>3456</v>
      </c>
      <c r="V865" s="25" t="s">
        <v>3456</v>
      </c>
      <c r="W865" s="25" t="s">
        <v>70</v>
      </c>
      <c r="X865" s="25" t="s">
        <v>3456</v>
      </c>
      <c r="Y865" s="25" t="s">
        <v>3456</v>
      </c>
      <c r="Z865" s="25" t="s">
        <v>3456</v>
      </c>
      <c r="AA865" s="25" t="s">
        <v>3456</v>
      </c>
      <c r="AB865" s="21" t="s">
        <v>3456</v>
      </c>
      <c r="AC865" s="51" t="s">
        <v>3456</v>
      </c>
    </row>
    <row r="866" spans="1:29" s="20" customFormat="1" ht="26.25" customHeight="1" x14ac:dyDescent="0.2">
      <c r="A866" s="19">
        <v>80881</v>
      </c>
      <c r="B866" s="20" t="s">
        <v>4623</v>
      </c>
      <c r="C866" s="20" t="s">
        <v>4624</v>
      </c>
      <c r="D866" s="20" t="s">
        <v>654</v>
      </c>
      <c r="E866" s="25" t="s">
        <v>60</v>
      </c>
      <c r="F866" s="25" t="s">
        <v>70</v>
      </c>
      <c r="G866" s="21">
        <v>45117</v>
      </c>
      <c r="H866" s="21"/>
      <c r="I866" s="22" t="s">
        <v>71</v>
      </c>
      <c r="J866" s="25" t="s">
        <v>3456</v>
      </c>
      <c r="K866" s="27" t="s">
        <v>4280</v>
      </c>
      <c r="L866" s="21" t="s">
        <v>3456</v>
      </c>
      <c r="M866" s="33"/>
      <c r="N866" s="25"/>
      <c r="O866" s="25"/>
      <c r="P866" s="25"/>
      <c r="Q866" s="25"/>
      <c r="R866" s="21"/>
      <c r="S866" s="25"/>
      <c r="T866" s="23"/>
      <c r="U866" s="25" t="s">
        <v>3456</v>
      </c>
      <c r="V866" s="25" t="s">
        <v>3456</v>
      </c>
      <c r="W866" s="25" t="s">
        <v>70</v>
      </c>
      <c r="X866" s="25" t="s">
        <v>3456</v>
      </c>
      <c r="Y866" s="25" t="s">
        <v>3456</v>
      </c>
      <c r="Z866" s="25" t="s">
        <v>3456</v>
      </c>
      <c r="AA866" s="25" t="s">
        <v>3456</v>
      </c>
      <c r="AB866" s="21" t="s">
        <v>3456</v>
      </c>
      <c r="AC866" s="51" t="s">
        <v>3456</v>
      </c>
    </row>
    <row r="867" spans="1:29" s="20" customFormat="1" ht="26.25" customHeight="1" x14ac:dyDescent="0.2">
      <c r="A867" s="19">
        <v>81721</v>
      </c>
      <c r="B867" s="20" t="s">
        <v>4334</v>
      </c>
      <c r="C867" s="20" t="s">
        <v>4335</v>
      </c>
      <c r="D867" s="20" t="s">
        <v>654</v>
      </c>
      <c r="E867" s="25" t="s">
        <v>60</v>
      </c>
      <c r="F867" s="25" t="s">
        <v>70</v>
      </c>
      <c r="G867" s="21">
        <v>45124</v>
      </c>
      <c r="H867" s="21"/>
      <c r="I867" s="22" t="s">
        <v>71</v>
      </c>
      <c r="J867" s="25" t="s">
        <v>3456</v>
      </c>
      <c r="K867" s="27" t="s">
        <v>4280</v>
      </c>
      <c r="L867" s="21" t="s">
        <v>3456</v>
      </c>
      <c r="M867" s="33"/>
      <c r="N867" s="25"/>
      <c r="O867" s="25"/>
      <c r="P867" s="25"/>
      <c r="Q867" s="25"/>
      <c r="R867" s="21"/>
      <c r="S867" s="25"/>
      <c r="T867" s="23"/>
      <c r="U867" s="25" t="s">
        <v>3456</v>
      </c>
      <c r="V867" s="25" t="s">
        <v>3456</v>
      </c>
      <c r="W867" s="25" t="s">
        <v>70</v>
      </c>
      <c r="X867" s="25" t="s">
        <v>3456</v>
      </c>
      <c r="Y867" s="25" t="s">
        <v>3456</v>
      </c>
      <c r="Z867" s="25" t="s">
        <v>3456</v>
      </c>
      <c r="AA867" s="25" t="s">
        <v>3456</v>
      </c>
      <c r="AB867" s="21" t="s">
        <v>3456</v>
      </c>
      <c r="AC867" s="51" t="s">
        <v>3456</v>
      </c>
    </row>
    <row r="868" spans="1:29" s="20" customFormat="1" ht="26.25" customHeight="1" x14ac:dyDescent="0.2">
      <c r="A868" s="19">
        <v>79923</v>
      </c>
      <c r="B868" s="20" t="s">
        <v>3639</v>
      </c>
      <c r="C868" s="20" t="s">
        <v>3638</v>
      </c>
      <c r="D868" s="20" t="s">
        <v>654</v>
      </c>
      <c r="E868" s="25" t="s">
        <v>60</v>
      </c>
      <c r="F868" s="25" t="s">
        <v>70</v>
      </c>
      <c r="G868" s="21">
        <v>44468</v>
      </c>
      <c r="H868" s="21"/>
      <c r="I868" s="22" t="s">
        <v>61</v>
      </c>
      <c r="J868" s="25" t="s">
        <v>3456</v>
      </c>
      <c r="K868" s="27"/>
      <c r="L868" s="21"/>
      <c r="M868" s="33"/>
      <c r="N868" s="25" t="s">
        <v>3456</v>
      </c>
      <c r="O868" s="25" t="s">
        <v>3456</v>
      </c>
      <c r="P868" s="25" t="s">
        <v>3456</v>
      </c>
      <c r="Q868" s="25" t="s">
        <v>70</v>
      </c>
      <c r="R868" s="21" t="s">
        <v>3456</v>
      </c>
      <c r="S868" s="25" t="s">
        <v>3456</v>
      </c>
      <c r="T868" s="23" t="s">
        <v>3456</v>
      </c>
      <c r="U868" s="25" t="s">
        <v>3456</v>
      </c>
      <c r="V868" s="25" t="s">
        <v>3456</v>
      </c>
      <c r="W868" s="25" t="s">
        <v>70</v>
      </c>
      <c r="X868" s="25" t="s">
        <v>3456</v>
      </c>
      <c r="Y868" s="25" t="s">
        <v>3456</v>
      </c>
      <c r="Z868" s="25" t="s">
        <v>3456</v>
      </c>
      <c r="AA868" s="25" t="s">
        <v>3456</v>
      </c>
      <c r="AB868" s="21" t="s">
        <v>3456</v>
      </c>
      <c r="AC868" s="51" t="s">
        <v>3456</v>
      </c>
    </row>
    <row r="869" spans="1:29" s="20" customFormat="1" ht="26.25" customHeight="1" x14ac:dyDescent="0.2">
      <c r="A869" s="19">
        <v>66847</v>
      </c>
      <c r="B869" s="20" t="s">
        <v>1174</v>
      </c>
      <c r="C869" s="20" t="s">
        <v>1175</v>
      </c>
      <c r="D869" s="20" t="s">
        <v>172</v>
      </c>
      <c r="E869" s="25" t="s">
        <v>174</v>
      </c>
      <c r="F869" s="25" t="s">
        <v>70</v>
      </c>
      <c r="G869" s="21">
        <v>43692</v>
      </c>
      <c r="H869" s="21"/>
      <c r="I869" s="22" t="s">
        <v>61</v>
      </c>
      <c r="J869" s="25" t="s">
        <v>70</v>
      </c>
      <c r="K869" s="27"/>
      <c r="L869" s="21"/>
      <c r="M869" s="33"/>
      <c r="N869" s="25" t="s">
        <v>3456</v>
      </c>
      <c r="O869" s="25" t="s">
        <v>3456</v>
      </c>
      <c r="P869" s="25" t="s">
        <v>3456</v>
      </c>
      <c r="Q869" s="25" t="s">
        <v>3456</v>
      </c>
      <c r="R869" s="21" t="s">
        <v>3456</v>
      </c>
      <c r="S869" s="25" t="s">
        <v>3456</v>
      </c>
      <c r="T869" s="23" t="s">
        <v>3456</v>
      </c>
      <c r="U869" s="25" t="s">
        <v>3456</v>
      </c>
      <c r="V869" s="25" t="s">
        <v>3456</v>
      </c>
      <c r="W869" s="25" t="s">
        <v>70</v>
      </c>
      <c r="X869" s="25" t="s">
        <v>3456</v>
      </c>
      <c r="Y869" s="25" t="s">
        <v>3456</v>
      </c>
      <c r="Z869" s="25" t="s">
        <v>3456</v>
      </c>
      <c r="AA869" s="25" t="s">
        <v>3456</v>
      </c>
      <c r="AB869" s="21" t="s">
        <v>3456</v>
      </c>
      <c r="AC869" s="51" t="s">
        <v>3456</v>
      </c>
    </row>
    <row r="870" spans="1:29" s="20" customFormat="1" ht="26.25" customHeight="1" x14ac:dyDescent="0.2">
      <c r="A870" s="19">
        <v>65666</v>
      </c>
      <c r="B870" s="20" t="s">
        <v>2492</v>
      </c>
      <c r="C870" s="20" t="s">
        <v>2493</v>
      </c>
      <c r="D870" s="20" t="s">
        <v>1746</v>
      </c>
      <c r="E870" s="25" t="s">
        <v>3501</v>
      </c>
      <c r="F870" s="25" t="s">
        <v>70</v>
      </c>
      <c r="G870" s="21">
        <v>41365</v>
      </c>
      <c r="H870" s="21"/>
      <c r="I870" s="22" t="s">
        <v>61</v>
      </c>
      <c r="J870" s="25" t="s">
        <v>70</v>
      </c>
      <c r="K870" s="27"/>
      <c r="L870" s="21"/>
      <c r="M870" s="33"/>
      <c r="N870" s="25" t="s">
        <v>3456</v>
      </c>
      <c r="O870" s="25" t="s">
        <v>70</v>
      </c>
      <c r="P870" s="25" t="s">
        <v>70</v>
      </c>
      <c r="Q870" s="25" t="s">
        <v>70</v>
      </c>
      <c r="R870" s="21" t="s">
        <v>3456</v>
      </c>
      <c r="S870" s="25" t="s">
        <v>3456</v>
      </c>
      <c r="T870" s="23" t="s">
        <v>3456</v>
      </c>
      <c r="U870" s="25" t="s">
        <v>70</v>
      </c>
      <c r="V870" s="25" t="s">
        <v>70</v>
      </c>
      <c r="W870" s="25" t="s">
        <v>70</v>
      </c>
      <c r="X870" s="25" t="s">
        <v>3456</v>
      </c>
      <c r="Y870" s="25" t="s">
        <v>3456</v>
      </c>
      <c r="Z870" s="25" t="s">
        <v>3456</v>
      </c>
      <c r="AA870" s="25" t="s">
        <v>3456</v>
      </c>
      <c r="AB870" s="21" t="s">
        <v>3456</v>
      </c>
      <c r="AC870" s="51" t="s">
        <v>3456</v>
      </c>
    </row>
    <row r="871" spans="1:29" s="20" customFormat="1" ht="26.25" customHeight="1" x14ac:dyDescent="0.2">
      <c r="A871" s="19">
        <v>64067</v>
      </c>
      <c r="B871" s="20" t="s">
        <v>2439</v>
      </c>
      <c r="C871" s="20" t="s">
        <v>2440</v>
      </c>
      <c r="D871" s="20" t="s">
        <v>320</v>
      </c>
      <c r="E871" s="25" t="s">
        <v>1275</v>
      </c>
      <c r="F871" s="25" t="s">
        <v>70</v>
      </c>
      <c r="G871" s="21">
        <v>40162</v>
      </c>
      <c r="H871" s="21"/>
      <c r="I871" s="22" t="s">
        <v>61</v>
      </c>
      <c r="J871" s="25" t="s">
        <v>70</v>
      </c>
      <c r="K871" s="27"/>
      <c r="L871" s="21"/>
      <c r="M871" s="33"/>
      <c r="N871" s="25" t="s">
        <v>3456</v>
      </c>
      <c r="O871" s="25" t="s">
        <v>3456</v>
      </c>
      <c r="P871" s="25" t="s">
        <v>70</v>
      </c>
      <c r="Q871" s="25" t="s">
        <v>70</v>
      </c>
      <c r="R871" s="21" t="s">
        <v>3456</v>
      </c>
      <c r="S871" s="25" t="s">
        <v>3456</v>
      </c>
      <c r="T871" s="23" t="s">
        <v>3456</v>
      </c>
      <c r="U871" s="25" t="s">
        <v>70</v>
      </c>
      <c r="V871" s="25" t="s">
        <v>70</v>
      </c>
      <c r="W871" s="25" t="s">
        <v>70</v>
      </c>
      <c r="X871" s="25" t="s">
        <v>3456</v>
      </c>
      <c r="Y871" s="25" t="s">
        <v>3456</v>
      </c>
      <c r="Z871" s="25" t="s">
        <v>3456</v>
      </c>
      <c r="AA871" s="25" t="s">
        <v>3456</v>
      </c>
      <c r="AB871" s="21" t="s">
        <v>3456</v>
      </c>
      <c r="AC871" s="51" t="s">
        <v>3456</v>
      </c>
    </row>
    <row r="872" spans="1:29" s="20" customFormat="1" ht="26.25" customHeight="1" x14ac:dyDescent="0.2">
      <c r="A872" s="19">
        <v>78867</v>
      </c>
      <c r="B872" s="20" t="s">
        <v>3628</v>
      </c>
      <c r="C872" s="20" t="s">
        <v>812</v>
      </c>
      <c r="D872" s="20" t="s">
        <v>482</v>
      </c>
      <c r="E872" s="25" t="s">
        <v>380</v>
      </c>
      <c r="F872" s="25" t="s">
        <v>70</v>
      </c>
      <c r="G872" s="21">
        <v>43745</v>
      </c>
      <c r="H872" s="21"/>
      <c r="I872" s="22" t="s">
        <v>61</v>
      </c>
      <c r="J872" s="25" t="s">
        <v>70</v>
      </c>
      <c r="K872" s="27"/>
      <c r="L872" s="21"/>
      <c r="M872" s="33"/>
      <c r="N872" s="25" t="s">
        <v>3456</v>
      </c>
      <c r="O872" s="25" t="s">
        <v>70</v>
      </c>
      <c r="P872" s="25" t="s">
        <v>70</v>
      </c>
      <c r="Q872" s="25" t="s">
        <v>70</v>
      </c>
      <c r="R872" s="21" t="s">
        <v>3456</v>
      </c>
      <c r="S872" s="25" t="s">
        <v>3456</v>
      </c>
      <c r="T872" s="23" t="s">
        <v>3456</v>
      </c>
      <c r="U872" s="25" t="s">
        <v>70</v>
      </c>
      <c r="V872" s="25" t="s">
        <v>70</v>
      </c>
      <c r="W872" s="25" t="s">
        <v>70</v>
      </c>
      <c r="X872" s="25" t="s">
        <v>3456</v>
      </c>
      <c r="Y872" s="25" t="s">
        <v>3456</v>
      </c>
      <c r="Z872" s="25" t="s">
        <v>3456</v>
      </c>
      <c r="AA872" s="25" t="s">
        <v>3456</v>
      </c>
      <c r="AB872" s="21" t="s">
        <v>3456</v>
      </c>
      <c r="AC872" s="51" t="s">
        <v>3456</v>
      </c>
    </row>
    <row r="873" spans="1:29" s="20" customFormat="1" ht="26.25" customHeight="1" x14ac:dyDescent="0.2">
      <c r="A873" s="19">
        <v>78082</v>
      </c>
      <c r="B873" s="20" t="s">
        <v>796</v>
      </c>
      <c r="C873" s="20" t="s">
        <v>797</v>
      </c>
      <c r="D873" s="20" t="s">
        <v>482</v>
      </c>
      <c r="E873" s="25" t="s">
        <v>380</v>
      </c>
      <c r="F873" s="25" t="s">
        <v>70</v>
      </c>
      <c r="G873" s="21">
        <v>43348</v>
      </c>
      <c r="H873" s="21"/>
      <c r="I873" s="22" t="s">
        <v>61</v>
      </c>
      <c r="J873" s="25" t="s">
        <v>70</v>
      </c>
      <c r="K873" s="27"/>
      <c r="L873" s="21"/>
      <c r="M873" s="33"/>
      <c r="N873" s="25" t="s">
        <v>3456</v>
      </c>
      <c r="O873" s="25" t="s">
        <v>70</v>
      </c>
      <c r="P873" s="25" t="s">
        <v>70</v>
      </c>
      <c r="Q873" s="25" t="s">
        <v>70</v>
      </c>
      <c r="R873" s="21" t="s">
        <v>3456</v>
      </c>
      <c r="S873" s="25" t="s">
        <v>3456</v>
      </c>
      <c r="T873" s="23" t="s">
        <v>3456</v>
      </c>
      <c r="U873" s="25" t="s">
        <v>70</v>
      </c>
      <c r="V873" s="25" t="s">
        <v>70</v>
      </c>
      <c r="W873" s="25" t="s">
        <v>70</v>
      </c>
      <c r="X873" s="25" t="s">
        <v>3456</v>
      </c>
      <c r="Y873" s="25" t="s">
        <v>3456</v>
      </c>
      <c r="Z873" s="25" t="s">
        <v>3456</v>
      </c>
      <c r="AA873" s="25" t="s">
        <v>3456</v>
      </c>
      <c r="AB873" s="21" t="s">
        <v>3456</v>
      </c>
      <c r="AC873" s="51" t="s">
        <v>3456</v>
      </c>
    </row>
    <row r="874" spans="1:29" s="20" customFormat="1" ht="26.25" customHeight="1" x14ac:dyDescent="0.2">
      <c r="A874" s="19">
        <v>62744</v>
      </c>
      <c r="B874" s="20" t="s">
        <v>2312</v>
      </c>
      <c r="C874" s="20" t="s">
        <v>2313</v>
      </c>
      <c r="D874" s="20" t="s">
        <v>1008</v>
      </c>
      <c r="E874" s="25" t="s">
        <v>1009</v>
      </c>
      <c r="F874" s="25" t="s">
        <v>1170</v>
      </c>
      <c r="G874" s="21">
        <v>39545</v>
      </c>
      <c r="H874" s="21"/>
      <c r="I874" s="22" t="s">
        <v>61</v>
      </c>
      <c r="J874" s="25" t="s">
        <v>70</v>
      </c>
      <c r="K874" s="27"/>
      <c r="L874" s="21"/>
      <c r="M874" s="33"/>
      <c r="N874" s="25" t="s">
        <v>70</v>
      </c>
      <c r="O874" s="25" t="s">
        <v>70</v>
      </c>
      <c r="P874" s="25" t="s">
        <v>70</v>
      </c>
      <c r="Q874" s="25" t="s">
        <v>70</v>
      </c>
      <c r="R874" s="21" t="s">
        <v>3456</v>
      </c>
      <c r="S874" s="25" t="s">
        <v>3456</v>
      </c>
      <c r="T874" s="23" t="s">
        <v>3456</v>
      </c>
      <c r="U874" s="25" t="s">
        <v>70</v>
      </c>
      <c r="V874" s="25" t="s">
        <v>70</v>
      </c>
      <c r="W874" s="25" t="s">
        <v>70</v>
      </c>
      <c r="X874" s="25" t="s">
        <v>3456</v>
      </c>
      <c r="Y874" s="25" t="s">
        <v>3456</v>
      </c>
      <c r="Z874" s="25" t="s">
        <v>3456</v>
      </c>
      <c r="AA874" s="25" t="s">
        <v>3456</v>
      </c>
      <c r="AB874" s="21" t="s">
        <v>3456</v>
      </c>
      <c r="AC874" s="51" t="s">
        <v>3456</v>
      </c>
    </row>
    <row r="875" spans="1:29" s="20" customFormat="1" ht="26.25" customHeight="1" x14ac:dyDescent="0.2">
      <c r="A875" s="19">
        <v>61949</v>
      </c>
      <c r="B875" s="20" t="s">
        <v>2090</v>
      </c>
      <c r="C875" s="20" t="s">
        <v>2091</v>
      </c>
      <c r="D875" s="20" t="s">
        <v>1340</v>
      </c>
      <c r="E875" s="25" t="s">
        <v>729</v>
      </c>
      <c r="F875" s="25" t="s">
        <v>70</v>
      </c>
      <c r="G875" s="21">
        <v>39639</v>
      </c>
      <c r="H875" s="21">
        <v>45291</v>
      </c>
      <c r="I875" s="22" t="s">
        <v>71</v>
      </c>
      <c r="J875" s="25" t="s">
        <v>3456</v>
      </c>
      <c r="K875" s="27"/>
      <c r="L875" s="21"/>
      <c r="M875" s="33"/>
      <c r="N875" s="25"/>
      <c r="O875" s="25"/>
      <c r="P875" s="25"/>
      <c r="Q875" s="25"/>
      <c r="R875" s="21"/>
      <c r="S875" s="25"/>
      <c r="T875" s="23"/>
      <c r="U875" s="25" t="s">
        <v>3456</v>
      </c>
      <c r="V875" s="25" t="s">
        <v>3456</v>
      </c>
      <c r="W875" s="25" t="s">
        <v>70</v>
      </c>
      <c r="X875" s="25" t="s">
        <v>3456</v>
      </c>
      <c r="Y875" s="25" t="s">
        <v>3456</v>
      </c>
      <c r="Z875" s="25" t="s">
        <v>3456</v>
      </c>
      <c r="AA875" s="25" t="s">
        <v>3456</v>
      </c>
      <c r="AB875" s="21" t="s">
        <v>3456</v>
      </c>
      <c r="AC875" s="51" t="s">
        <v>3456</v>
      </c>
    </row>
    <row r="876" spans="1:29" s="20" customFormat="1" ht="26.25" customHeight="1" x14ac:dyDescent="0.2">
      <c r="A876" s="19">
        <v>65851</v>
      </c>
      <c r="B876" s="20" t="s">
        <v>655</v>
      </c>
      <c r="C876" s="20" t="s">
        <v>656</v>
      </c>
      <c r="D876" s="20" t="s">
        <v>657</v>
      </c>
      <c r="E876" s="25" t="s">
        <v>273</v>
      </c>
      <c r="F876" s="25" t="s">
        <v>70</v>
      </c>
      <c r="G876" s="21">
        <v>42061</v>
      </c>
      <c r="H876" s="21"/>
      <c r="I876" s="22" t="s">
        <v>61</v>
      </c>
      <c r="J876" s="25" t="s">
        <v>70</v>
      </c>
      <c r="K876" s="27"/>
      <c r="L876" s="21"/>
      <c r="M876" s="33"/>
      <c r="N876" s="25" t="s">
        <v>3456</v>
      </c>
      <c r="O876" s="25" t="s">
        <v>70</v>
      </c>
      <c r="P876" s="25" t="s">
        <v>70</v>
      </c>
      <c r="Q876" s="25" t="s">
        <v>70</v>
      </c>
      <c r="R876" s="21" t="s">
        <v>3456</v>
      </c>
      <c r="S876" s="25" t="s">
        <v>3456</v>
      </c>
      <c r="T876" s="23" t="s">
        <v>3456</v>
      </c>
      <c r="U876" s="25" t="s">
        <v>70</v>
      </c>
      <c r="V876" s="25" t="s">
        <v>70</v>
      </c>
      <c r="W876" s="25" t="s">
        <v>70</v>
      </c>
      <c r="X876" s="25" t="s">
        <v>3456</v>
      </c>
      <c r="Y876" s="25" t="s">
        <v>3456</v>
      </c>
      <c r="Z876" s="25" t="s">
        <v>3456</v>
      </c>
      <c r="AA876" s="25" t="s">
        <v>3456</v>
      </c>
      <c r="AB876" s="21" t="s">
        <v>3456</v>
      </c>
      <c r="AC876" s="51" t="s">
        <v>3456</v>
      </c>
    </row>
    <row r="877" spans="1:29" s="20" customFormat="1" ht="26.25" customHeight="1" x14ac:dyDescent="0.2">
      <c r="A877" s="19">
        <v>60112</v>
      </c>
      <c r="B877" s="20" t="s">
        <v>1897</v>
      </c>
      <c r="C877" s="20" t="s">
        <v>1898</v>
      </c>
      <c r="D877" s="20" t="s">
        <v>1899</v>
      </c>
      <c r="E877" s="25" t="s">
        <v>1886</v>
      </c>
      <c r="F877" s="25" t="s">
        <v>70</v>
      </c>
      <c r="G877" s="21">
        <v>36109</v>
      </c>
      <c r="H877" s="21"/>
      <c r="I877" s="22" t="s">
        <v>61</v>
      </c>
      <c r="J877" s="25" t="s">
        <v>70</v>
      </c>
      <c r="K877" s="27"/>
      <c r="L877" s="21"/>
      <c r="M877" s="33"/>
      <c r="N877" s="25" t="s">
        <v>70</v>
      </c>
      <c r="O877" s="25" t="s">
        <v>70</v>
      </c>
      <c r="P877" s="25" t="s">
        <v>70</v>
      </c>
      <c r="Q877" s="25" t="s">
        <v>70</v>
      </c>
      <c r="R877" s="21" t="s">
        <v>3456</v>
      </c>
      <c r="S877" s="25" t="s">
        <v>3456</v>
      </c>
      <c r="T877" s="23" t="s">
        <v>3456</v>
      </c>
      <c r="U877" s="25" t="s">
        <v>3456</v>
      </c>
      <c r="V877" s="25" t="s">
        <v>70</v>
      </c>
      <c r="W877" s="25" t="s">
        <v>70</v>
      </c>
      <c r="X877" s="25" t="s">
        <v>3456</v>
      </c>
      <c r="Y877" s="25" t="s">
        <v>3456</v>
      </c>
      <c r="Z877" s="25" t="s">
        <v>3456</v>
      </c>
      <c r="AA877" s="25" t="s">
        <v>3456</v>
      </c>
      <c r="AB877" s="21" t="s">
        <v>0</v>
      </c>
      <c r="AC877" s="51"/>
    </row>
    <row r="878" spans="1:29" s="20" customFormat="1" ht="26.25" customHeight="1" x14ac:dyDescent="0.2">
      <c r="A878" s="19">
        <v>62424</v>
      </c>
      <c r="B878" s="20" t="s">
        <v>2109</v>
      </c>
      <c r="C878" s="20" t="s">
        <v>2110</v>
      </c>
      <c r="D878" s="20" t="s">
        <v>1083</v>
      </c>
      <c r="E878" s="25" t="s">
        <v>3510</v>
      </c>
      <c r="F878" s="25" t="s">
        <v>70</v>
      </c>
      <c r="G878" s="21">
        <v>39142</v>
      </c>
      <c r="H878" s="21"/>
      <c r="I878" s="22" t="s">
        <v>61</v>
      </c>
      <c r="J878" s="25" t="s">
        <v>70</v>
      </c>
      <c r="K878" s="27"/>
      <c r="L878" s="21"/>
      <c r="M878" s="33"/>
      <c r="N878" s="25" t="s">
        <v>70</v>
      </c>
      <c r="O878" s="25" t="s">
        <v>3456</v>
      </c>
      <c r="P878" s="25" t="s">
        <v>70</v>
      </c>
      <c r="Q878" s="25" t="s">
        <v>70</v>
      </c>
      <c r="R878" s="21" t="s">
        <v>3456</v>
      </c>
      <c r="S878" s="25" t="s">
        <v>3456</v>
      </c>
      <c r="T878" s="23" t="s">
        <v>3456</v>
      </c>
      <c r="U878" s="25" t="s">
        <v>70</v>
      </c>
      <c r="V878" s="25" t="s">
        <v>70</v>
      </c>
      <c r="W878" s="25" t="s">
        <v>70</v>
      </c>
      <c r="X878" s="25" t="s">
        <v>3456</v>
      </c>
      <c r="Y878" s="25" t="s">
        <v>3456</v>
      </c>
      <c r="Z878" s="25" t="s">
        <v>3456</v>
      </c>
      <c r="AA878" s="25" t="s">
        <v>3456</v>
      </c>
      <c r="AB878" s="21" t="s">
        <v>0</v>
      </c>
      <c r="AC878" s="51" t="s">
        <v>3456</v>
      </c>
    </row>
    <row r="879" spans="1:29" s="20" customFormat="1" ht="26.25" customHeight="1" x14ac:dyDescent="0.2">
      <c r="A879" s="19">
        <v>62857</v>
      </c>
      <c r="B879" s="20" t="s">
        <v>2134</v>
      </c>
      <c r="C879" s="20" t="s">
        <v>2135</v>
      </c>
      <c r="D879" s="20" t="s">
        <v>2133</v>
      </c>
      <c r="E879" s="25" t="s">
        <v>118</v>
      </c>
      <c r="F879" s="25" t="s">
        <v>70</v>
      </c>
      <c r="G879" s="21">
        <v>39080</v>
      </c>
      <c r="H879" s="21">
        <v>45291</v>
      </c>
      <c r="I879" s="22" t="s">
        <v>71</v>
      </c>
      <c r="J879" s="25" t="s">
        <v>3456</v>
      </c>
      <c r="K879" s="27"/>
      <c r="L879" s="21"/>
      <c r="M879" s="33"/>
      <c r="N879" s="25"/>
      <c r="O879" s="25"/>
      <c r="P879" s="25"/>
      <c r="Q879" s="25"/>
      <c r="R879" s="21"/>
      <c r="S879" s="25"/>
      <c r="T879" s="23"/>
      <c r="U879" s="25" t="s">
        <v>3456</v>
      </c>
      <c r="V879" s="25" t="s">
        <v>3456</v>
      </c>
      <c r="W879" s="25" t="s">
        <v>70</v>
      </c>
      <c r="X879" s="25" t="s">
        <v>3456</v>
      </c>
      <c r="Y879" s="25" t="s">
        <v>3456</v>
      </c>
      <c r="Z879" s="25" t="s">
        <v>3456</v>
      </c>
      <c r="AA879" s="25" t="s">
        <v>3456</v>
      </c>
      <c r="AB879" s="21" t="s">
        <v>0</v>
      </c>
      <c r="AC879" s="51" t="s">
        <v>3456</v>
      </c>
    </row>
    <row r="880" spans="1:29" s="20" customFormat="1" ht="26.25" customHeight="1" x14ac:dyDescent="0.2">
      <c r="A880" s="19">
        <v>82106</v>
      </c>
      <c r="B880" s="20" t="s">
        <v>4428</v>
      </c>
      <c r="C880" s="20" t="s">
        <v>4429</v>
      </c>
      <c r="D880" s="20" t="s">
        <v>741</v>
      </c>
      <c r="E880" s="25" t="s">
        <v>70</v>
      </c>
      <c r="F880" s="25" t="s">
        <v>70</v>
      </c>
      <c r="G880" s="21">
        <v>45273</v>
      </c>
      <c r="H880" s="21"/>
      <c r="I880" s="22" t="s">
        <v>71</v>
      </c>
      <c r="J880" s="25" t="s">
        <v>3456</v>
      </c>
      <c r="K880" s="27" t="s">
        <v>4280</v>
      </c>
      <c r="L880" s="21" t="s">
        <v>3456</v>
      </c>
      <c r="M880" s="33"/>
      <c r="N880" s="25"/>
      <c r="O880" s="25"/>
      <c r="P880" s="25"/>
      <c r="Q880" s="25"/>
      <c r="R880" s="21"/>
      <c r="S880" s="25"/>
      <c r="T880" s="23"/>
      <c r="U880" s="25" t="s">
        <v>3456</v>
      </c>
      <c r="V880" s="25" t="s">
        <v>3456</v>
      </c>
      <c r="W880" s="25" t="s">
        <v>3456</v>
      </c>
      <c r="X880" s="25" t="s">
        <v>3456</v>
      </c>
      <c r="Y880" s="25" t="s">
        <v>3456</v>
      </c>
      <c r="Z880" s="25" t="s">
        <v>3456</v>
      </c>
      <c r="AA880" s="25" t="s">
        <v>3456</v>
      </c>
      <c r="AB880" s="21" t="s">
        <v>3456</v>
      </c>
      <c r="AC880" s="51" t="s">
        <v>3456</v>
      </c>
    </row>
    <row r="881" spans="1:29" s="20" customFormat="1" ht="26.25" customHeight="1" x14ac:dyDescent="0.2">
      <c r="A881" s="19">
        <v>67979</v>
      </c>
      <c r="B881" s="20" t="s">
        <v>2596</v>
      </c>
      <c r="C881" s="20" t="s">
        <v>2597</v>
      </c>
      <c r="D881" s="20" t="s">
        <v>84</v>
      </c>
      <c r="E881" s="25" t="s">
        <v>1009</v>
      </c>
      <c r="F881" s="25" t="s">
        <v>70</v>
      </c>
      <c r="G881" s="21">
        <v>43972</v>
      </c>
      <c r="H881" s="21"/>
      <c r="I881" s="22" t="s">
        <v>61</v>
      </c>
      <c r="J881" s="25" t="s">
        <v>70</v>
      </c>
      <c r="K881" s="27"/>
      <c r="L881" s="21"/>
      <c r="M881" s="33"/>
      <c r="N881" s="25" t="s">
        <v>3456</v>
      </c>
      <c r="O881" s="25" t="s">
        <v>3456</v>
      </c>
      <c r="P881" s="25" t="s">
        <v>70</v>
      </c>
      <c r="Q881" s="25" t="s">
        <v>70</v>
      </c>
      <c r="R881" s="21" t="s">
        <v>3456</v>
      </c>
      <c r="S881" s="25" t="s">
        <v>3456</v>
      </c>
      <c r="T881" s="23" t="s">
        <v>3456</v>
      </c>
      <c r="U881" s="25" t="s">
        <v>3456</v>
      </c>
      <c r="V881" s="25" t="s">
        <v>3456</v>
      </c>
      <c r="W881" s="25" t="s">
        <v>70</v>
      </c>
      <c r="X881" s="25" t="s">
        <v>3456</v>
      </c>
      <c r="Y881" s="25" t="s">
        <v>3456</v>
      </c>
      <c r="Z881" s="25" t="s">
        <v>3456</v>
      </c>
      <c r="AA881" s="25" t="s">
        <v>3456</v>
      </c>
      <c r="AB881" s="21" t="s">
        <v>3456</v>
      </c>
      <c r="AC881" s="51" t="s">
        <v>3456</v>
      </c>
    </row>
    <row r="882" spans="1:29" s="20" customFormat="1" ht="26.25" customHeight="1" x14ac:dyDescent="0.2">
      <c r="A882" s="19">
        <v>64217</v>
      </c>
      <c r="B882" s="20" t="s">
        <v>189</v>
      </c>
      <c r="C882" s="20" t="s">
        <v>190</v>
      </c>
      <c r="D882" s="20" t="s">
        <v>191</v>
      </c>
      <c r="E882" s="25" t="s">
        <v>3501</v>
      </c>
      <c r="F882" s="25" t="s">
        <v>70</v>
      </c>
      <c r="G882" s="21">
        <v>40240</v>
      </c>
      <c r="H882" s="21"/>
      <c r="I882" s="22" t="s">
        <v>61</v>
      </c>
      <c r="J882" s="25" t="s">
        <v>70</v>
      </c>
      <c r="K882" s="27"/>
      <c r="L882" s="21"/>
      <c r="M882" s="33"/>
      <c r="N882" s="25" t="s">
        <v>70</v>
      </c>
      <c r="O882" s="25" t="s">
        <v>70</v>
      </c>
      <c r="P882" s="25" t="s">
        <v>70</v>
      </c>
      <c r="Q882" s="25" t="s">
        <v>70</v>
      </c>
      <c r="R882" s="21" t="s">
        <v>3456</v>
      </c>
      <c r="S882" s="25" t="s">
        <v>3456</v>
      </c>
      <c r="T882" s="23" t="s">
        <v>3456</v>
      </c>
      <c r="U882" s="25" t="s">
        <v>70</v>
      </c>
      <c r="V882" s="25" t="s">
        <v>70</v>
      </c>
      <c r="W882" s="25" t="s">
        <v>70</v>
      </c>
      <c r="X882" s="25" t="s">
        <v>3456</v>
      </c>
      <c r="Y882" s="25" t="s">
        <v>3456</v>
      </c>
      <c r="Z882" s="25" t="s">
        <v>3456</v>
      </c>
      <c r="AA882" s="25" t="s">
        <v>3456</v>
      </c>
      <c r="AB882" s="21" t="s">
        <v>3456</v>
      </c>
      <c r="AC882" s="51" t="s">
        <v>3456</v>
      </c>
    </row>
    <row r="883" spans="1:29" s="20" customFormat="1" ht="26.25" customHeight="1" x14ac:dyDescent="0.2">
      <c r="A883" s="19">
        <v>66828</v>
      </c>
      <c r="B883" s="20" t="s">
        <v>1042</v>
      </c>
      <c r="C883" s="20" t="s">
        <v>1043</v>
      </c>
      <c r="D883" s="20" t="s">
        <v>977</v>
      </c>
      <c r="E883" s="25" t="s">
        <v>118</v>
      </c>
      <c r="F883" s="25" t="s">
        <v>70</v>
      </c>
      <c r="G883" s="21">
        <v>42332</v>
      </c>
      <c r="H883" s="21"/>
      <c r="I883" s="22" t="s">
        <v>61</v>
      </c>
      <c r="J883" s="25" t="s">
        <v>70</v>
      </c>
      <c r="K883" s="27"/>
      <c r="L883" s="21"/>
      <c r="M883" s="33"/>
      <c r="N883" s="25" t="s">
        <v>3456</v>
      </c>
      <c r="O883" s="25" t="s">
        <v>70</v>
      </c>
      <c r="P883" s="25" t="s">
        <v>70</v>
      </c>
      <c r="Q883" s="25" t="s">
        <v>70</v>
      </c>
      <c r="R883" s="21" t="s">
        <v>3456</v>
      </c>
      <c r="S883" s="25" t="s">
        <v>3456</v>
      </c>
      <c r="T883" s="23" t="s">
        <v>3456</v>
      </c>
      <c r="U883" s="25" t="s">
        <v>70</v>
      </c>
      <c r="V883" s="25" t="s">
        <v>70</v>
      </c>
      <c r="W883" s="25" t="s">
        <v>70</v>
      </c>
      <c r="X883" s="25" t="s">
        <v>3456</v>
      </c>
      <c r="Y883" s="25" t="s">
        <v>3456</v>
      </c>
      <c r="Z883" s="25" t="s">
        <v>3456</v>
      </c>
      <c r="AA883" s="25" t="s">
        <v>3456</v>
      </c>
      <c r="AB883" s="21" t="s">
        <v>3456</v>
      </c>
      <c r="AC883" s="51" t="s">
        <v>3456</v>
      </c>
    </row>
    <row r="884" spans="1:29" s="20" customFormat="1" ht="26.25" customHeight="1" x14ac:dyDescent="0.2">
      <c r="A884" s="19">
        <v>62743</v>
      </c>
      <c r="B884" s="20" t="s">
        <v>2310</v>
      </c>
      <c r="C884" s="20" t="s">
        <v>2311</v>
      </c>
      <c r="D884" s="20" t="s">
        <v>1008</v>
      </c>
      <c r="E884" s="25" t="s">
        <v>1009</v>
      </c>
      <c r="F884" s="25" t="s">
        <v>70</v>
      </c>
      <c r="G884" s="21">
        <v>39582</v>
      </c>
      <c r="H884" s="21"/>
      <c r="I884" s="22" t="s">
        <v>61</v>
      </c>
      <c r="J884" s="25" t="s">
        <v>70</v>
      </c>
      <c r="K884" s="27"/>
      <c r="L884" s="21"/>
      <c r="M884" s="33"/>
      <c r="N884" s="25" t="s">
        <v>70</v>
      </c>
      <c r="O884" s="25" t="s">
        <v>70</v>
      </c>
      <c r="P884" s="25" t="s">
        <v>70</v>
      </c>
      <c r="Q884" s="25" t="s">
        <v>70</v>
      </c>
      <c r="R884" s="21" t="s">
        <v>3456</v>
      </c>
      <c r="S884" s="25" t="s">
        <v>3456</v>
      </c>
      <c r="T884" s="23" t="s">
        <v>3456</v>
      </c>
      <c r="U884" s="25" t="s">
        <v>70</v>
      </c>
      <c r="V884" s="25" t="s">
        <v>70</v>
      </c>
      <c r="W884" s="25" t="s">
        <v>70</v>
      </c>
      <c r="X884" s="25" t="s">
        <v>3456</v>
      </c>
      <c r="Y884" s="25" t="s">
        <v>3456</v>
      </c>
      <c r="Z884" s="25" t="s">
        <v>3456</v>
      </c>
      <c r="AA884" s="25" t="s">
        <v>3456</v>
      </c>
      <c r="AB884" s="21" t="s">
        <v>0</v>
      </c>
      <c r="AC884" s="51" t="s">
        <v>3456</v>
      </c>
    </row>
    <row r="885" spans="1:29" s="20" customFormat="1" ht="26.25" customHeight="1" x14ac:dyDescent="0.2">
      <c r="A885" s="19">
        <v>66286</v>
      </c>
      <c r="B885" s="20" t="s">
        <v>1717</v>
      </c>
      <c r="C885" s="20" t="s">
        <v>1718</v>
      </c>
      <c r="D885" s="20" t="s">
        <v>1719</v>
      </c>
      <c r="E885" s="25" t="s">
        <v>1720</v>
      </c>
      <c r="F885" s="25" t="s">
        <v>70</v>
      </c>
      <c r="G885" s="21">
        <v>41926</v>
      </c>
      <c r="H885" s="21"/>
      <c r="I885" s="22" t="s">
        <v>61</v>
      </c>
      <c r="J885" s="25" t="s">
        <v>70</v>
      </c>
      <c r="K885" s="27"/>
      <c r="L885" s="21"/>
      <c r="M885" s="33"/>
      <c r="N885" s="25" t="s">
        <v>3456</v>
      </c>
      <c r="O885" s="25" t="s">
        <v>70</v>
      </c>
      <c r="P885" s="25" t="s">
        <v>70</v>
      </c>
      <c r="Q885" s="25" t="s">
        <v>70</v>
      </c>
      <c r="R885" s="21" t="s">
        <v>3456</v>
      </c>
      <c r="S885" s="25" t="s">
        <v>3456</v>
      </c>
      <c r="T885" s="23" t="s">
        <v>3456</v>
      </c>
      <c r="U885" s="25" t="s">
        <v>70</v>
      </c>
      <c r="V885" s="25" t="s">
        <v>70</v>
      </c>
      <c r="W885" s="25" t="s">
        <v>70</v>
      </c>
      <c r="X885" s="25" t="s">
        <v>3456</v>
      </c>
      <c r="Y885" s="25" t="s">
        <v>3456</v>
      </c>
      <c r="Z885" s="25" t="s">
        <v>3456</v>
      </c>
      <c r="AA885" s="25" t="s">
        <v>3456</v>
      </c>
      <c r="AB885" s="21" t="s">
        <v>3456</v>
      </c>
      <c r="AC885" s="51" t="s">
        <v>3456</v>
      </c>
    </row>
    <row r="886" spans="1:29" s="20" customFormat="1" ht="26.25" customHeight="1" x14ac:dyDescent="0.2">
      <c r="A886" s="19">
        <v>82179</v>
      </c>
      <c r="B886" s="20" t="s">
        <v>4470</v>
      </c>
      <c r="C886" s="20" t="s">
        <v>4471</v>
      </c>
      <c r="D886" s="20" t="s">
        <v>4472</v>
      </c>
      <c r="E886" s="25" t="s">
        <v>4458</v>
      </c>
      <c r="F886" s="25" t="s">
        <v>70</v>
      </c>
      <c r="G886" s="21">
        <v>42491</v>
      </c>
      <c r="H886" s="21"/>
      <c r="I886" s="22" t="s">
        <v>61</v>
      </c>
      <c r="J886" s="25" t="s">
        <v>70</v>
      </c>
      <c r="K886" s="27"/>
      <c r="L886" s="21"/>
      <c r="M886" s="33"/>
      <c r="N886" s="25" t="s">
        <v>3456</v>
      </c>
      <c r="O886" s="25" t="s">
        <v>3456</v>
      </c>
      <c r="P886" s="25" t="s">
        <v>3456</v>
      </c>
      <c r="Q886" s="25" t="s">
        <v>70</v>
      </c>
      <c r="R886" s="21" t="s">
        <v>3456</v>
      </c>
      <c r="S886" s="25" t="s">
        <v>3456</v>
      </c>
      <c r="T886" s="23" t="s">
        <v>3456</v>
      </c>
      <c r="U886" s="25" t="s">
        <v>3456</v>
      </c>
      <c r="V886" s="25" t="s">
        <v>3456</v>
      </c>
      <c r="W886" s="25" t="s">
        <v>70</v>
      </c>
      <c r="X886" s="25" t="s">
        <v>3456</v>
      </c>
      <c r="Y886" s="25" t="s">
        <v>3456</v>
      </c>
      <c r="Z886" s="25" t="s">
        <v>3456</v>
      </c>
      <c r="AA886" s="25" t="s">
        <v>3456</v>
      </c>
      <c r="AB886" s="21" t="s">
        <v>3456</v>
      </c>
      <c r="AC886" s="51" t="s">
        <v>3456</v>
      </c>
    </row>
    <row r="887" spans="1:29" s="20" customFormat="1" ht="26.25" customHeight="1" x14ac:dyDescent="0.2">
      <c r="A887" s="19">
        <v>64889</v>
      </c>
      <c r="B887" s="20" t="s">
        <v>2456</v>
      </c>
      <c r="C887" s="20" t="s">
        <v>2457</v>
      </c>
      <c r="D887" s="20" t="s">
        <v>466</v>
      </c>
      <c r="E887" s="25" t="s">
        <v>350</v>
      </c>
      <c r="F887" s="25" t="s">
        <v>70</v>
      </c>
      <c r="G887" s="21">
        <v>40494</v>
      </c>
      <c r="H887" s="21"/>
      <c r="I887" s="22" t="s">
        <v>61</v>
      </c>
      <c r="J887" s="25" t="s">
        <v>70</v>
      </c>
      <c r="K887" s="27"/>
      <c r="L887" s="21"/>
      <c r="M887" s="33"/>
      <c r="N887" s="25" t="s">
        <v>3456</v>
      </c>
      <c r="O887" s="25" t="s">
        <v>3456</v>
      </c>
      <c r="P887" s="25" t="s">
        <v>70</v>
      </c>
      <c r="Q887" s="25" t="s">
        <v>70</v>
      </c>
      <c r="R887" s="21" t="s">
        <v>3456</v>
      </c>
      <c r="S887" s="25" t="s">
        <v>3456</v>
      </c>
      <c r="T887" s="23" t="s">
        <v>3456</v>
      </c>
      <c r="U887" s="25" t="s">
        <v>70</v>
      </c>
      <c r="V887" s="25" t="s">
        <v>70</v>
      </c>
      <c r="W887" s="25" t="s">
        <v>70</v>
      </c>
      <c r="X887" s="25" t="s">
        <v>3456</v>
      </c>
      <c r="Y887" s="25" t="s">
        <v>3456</v>
      </c>
      <c r="Z887" s="25" t="s">
        <v>3456</v>
      </c>
      <c r="AA887" s="25" t="s">
        <v>3456</v>
      </c>
      <c r="AB887" s="21" t="s">
        <v>3456</v>
      </c>
      <c r="AC887" s="51" t="s">
        <v>3456</v>
      </c>
    </row>
    <row r="888" spans="1:29" s="20" customFormat="1" ht="26.25" customHeight="1" x14ac:dyDescent="0.2">
      <c r="A888" s="19">
        <v>62689</v>
      </c>
      <c r="B888" s="20" t="s">
        <v>370</v>
      </c>
      <c r="C888" s="20" t="s">
        <v>371</v>
      </c>
      <c r="D888" s="20" t="s">
        <v>372</v>
      </c>
      <c r="E888" s="25" t="s">
        <v>146</v>
      </c>
      <c r="F888" s="25" t="s">
        <v>70</v>
      </c>
      <c r="G888" s="21">
        <v>40534</v>
      </c>
      <c r="H888" s="21"/>
      <c r="I888" s="22" t="s">
        <v>61</v>
      </c>
      <c r="J888" s="25" t="s">
        <v>70</v>
      </c>
      <c r="K888" s="27"/>
      <c r="L888" s="21"/>
      <c r="M888" s="33"/>
      <c r="N888" s="25" t="s">
        <v>70</v>
      </c>
      <c r="O888" s="25" t="s">
        <v>70</v>
      </c>
      <c r="P888" s="25" t="s">
        <v>70</v>
      </c>
      <c r="Q888" s="25" t="s">
        <v>70</v>
      </c>
      <c r="R888" s="21" t="s">
        <v>3456</v>
      </c>
      <c r="S888" s="25" t="s">
        <v>3456</v>
      </c>
      <c r="T888" s="23" t="s">
        <v>3456</v>
      </c>
      <c r="U888" s="25" t="s">
        <v>70</v>
      </c>
      <c r="V888" s="25" t="s">
        <v>70</v>
      </c>
      <c r="W888" s="25" t="s">
        <v>70</v>
      </c>
      <c r="X888" s="25" t="s">
        <v>3456</v>
      </c>
      <c r="Y888" s="25" t="s">
        <v>3456</v>
      </c>
      <c r="Z888" s="25" t="s">
        <v>3456</v>
      </c>
      <c r="AA888" s="25" t="s">
        <v>3456</v>
      </c>
      <c r="AB888" s="21" t="s">
        <v>0</v>
      </c>
      <c r="AC888" s="51" t="s">
        <v>3456</v>
      </c>
    </row>
    <row r="889" spans="1:29" s="20" customFormat="1" ht="26.25" customHeight="1" x14ac:dyDescent="0.2">
      <c r="A889" s="19">
        <v>82156</v>
      </c>
      <c r="B889" s="20" t="s">
        <v>4473</v>
      </c>
      <c r="C889" s="20" t="s">
        <v>4474</v>
      </c>
      <c r="D889" s="20" t="s">
        <v>4475</v>
      </c>
      <c r="E889" s="25" t="s">
        <v>3987</v>
      </c>
      <c r="F889" s="25" t="s">
        <v>70</v>
      </c>
      <c r="G889" s="21">
        <v>42712</v>
      </c>
      <c r="H889" s="21"/>
      <c r="I889" s="22" t="s">
        <v>61</v>
      </c>
      <c r="J889" s="25" t="s">
        <v>70</v>
      </c>
      <c r="K889" s="27"/>
      <c r="L889" s="21"/>
      <c r="M889" s="33"/>
      <c r="N889" s="25" t="s">
        <v>3456</v>
      </c>
      <c r="O889" s="25" t="s">
        <v>3456</v>
      </c>
      <c r="P889" s="25" t="s">
        <v>3456</v>
      </c>
      <c r="Q889" s="25" t="s">
        <v>70</v>
      </c>
      <c r="R889" s="21" t="s">
        <v>3456</v>
      </c>
      <c r="S889" s="25" t="s">
        <v>3456</v>
      </c>
      <c r="T889" s="23" t="s">
        <v>3456</v>
      </c>
      <c r="U889" s="25" t="s">
        <v>3456</v>
      </c>
      <c r="V889" s="25" t="s">
        <v>3456</v>
      </c>
      <c r="W889" s="25" t="s">
        <v>70</v>
      </c>
      <c r="X889" s="25" t="s">
        <v>3456</v>
      </c>
      <c r="Y889" s="25" t="s">
        <v>3456</v>
      </c>
      <c r="Z889" s="25" t="s">
        <v>3456</v>
      </c>
      <c r="AA889" s="25" t="s">
        <v>3456</v>
      </c>
      <c r="AB889" s="21" t="s">
        <v>3456</v>
      </c>
      <c r="AC889" s="51" t="s">
        <v>3456</v>
      </c>
    </row>
    <row r="890" spans="1:29" s="20" customFormat="1" ht="26.25" customHeight="1" x14ac:dyDescent="0.2">
      <c r="A890" s="19">
        <v>81220</v>
      </c>
      <c r="B890" s="20" t="s">
        <v>4233</v>
      </c>
      <c r="C890" s="20" t="s">
        <v>4232</v>
      </c>
      <c r="D890" s="20" t="s">
        <v>4231</v>
      </c>
      <c r="E890" s="25" t="s">
        <v>570</v>
      </c>
      <c r="F890" s="25" t="s">
        <v>70</v>
      </c>
      <c r="G890" s="21">
        <v>44901</v>
      </c>
      <c r="H890" s="21"/>
      <c r="I890" s="22" t="s">
        <v>71</v>
      </c>
      <c r="J890" s="25" t="s">
        <v>3456</v>
      </c>
      <c r="K890" s="27" t="s">
        <v>4280</v>
      </c>
      <c r="L890" s="21" t="s">
        <v>3456</v>
      </c>
      <c r="M890" s="33"/>
      <c r="N890" s="25"/>
      <c r="O890" s="25"/>
      <c r="P890" s="25"/>
      <c r="Q890" s="25"/>
      <c r="R890" s="21"/>
      <c r="S890" s="25"/>
      <c r="T890" s="23"/>
      <c r="U890" s="25" t="s">
        <v>3456</v>
      </c>
      <c r="V890" s="25" t="s">
        <v>3456</v>
      </c>
      <c r="W890" s="25" t="s">
        <v>70</v>
      </c>
      <c r="X890" s="25" t="s">
        <v>3456</v>
      </c>
      <c r="Y890" s="25" t="s">
        <v>3456</v>
      </c>
      <c r="Z890" s="25" t="s">
        <v>3456</v>
      </c>
      <c r="AA890" s="25" t="s">
        <v>3456</v>
      </c>
      <c r="AB890" s="21" t="s">
        <v>3456</v>
      </c>
      <c r="AC890" s="51" t="s">
        <v>3456</v>
      </c>
    </row>
    <row r="891" spans="1:29" s="20" customFormat="1" ht="26.25" customHeight="1" x14ac:dyDescent="0.2">
      <c r="A891" s="19">
        <v>65213</v>
      </c>
      <c r="B891" s="20" t="s">
        <v>1322</v>
      </c>
      <c r="C891" s="20" t="s">
        <v>1323</v>
      </c>
      <c r="D891" s="20" t="s">
        <v>1324</v>
      </c>
      <c r="E891" s="25" t="s">
        <v>114</v>
      </c>
      <c r="F891" s="25" t="s">
        <v>70</v>
      </c>
      <c r="G891" s="21">
        <v>40533</v>
      </c>
      <c r="H891" s="21"/>
      <c r="I891" s="22" t="s">
        <v>61</v>
      </c>
      <c r="J891" s="25" t="s">
        <v>70</v>
      </c>
      <c r="K891" s="27"/>
      <c r="L891" s="21"/>
      <c r="M891" s="33"/>
      <c r="N891" s="25" t="s">
        <v>3456</v>
      </c>
      <c r="O891" s="25" t="s">
        <v>70</v>
      </c>
      <c r="P891" s="25" t="s">
        <v>70</v>
      </c>
      <c r="Q891" s="25" t="s">
        <v>70</v>
      </c>
      <c r="R891" s="21" t="s">
        <v>3456</v>
      </c>
      <c r="S891" s="25" t="s">
        <v>3456</v>
      </c>
      <c r="T891" s="23" t="s">
        <v>3456</v>
      </c>
      <c r="U891" s="25" t="s">
        <v>70</v>
      </c>
      <c r="V891" s="25" t="s">
        <v>70</v>
      </c>
      <c r="W891" s="25" t="s">
        <v>70</v>
      </c>
      <c r="X891" s="25" t="s">
        <v>3456</v>
      </c>
      <c r="Y891" s="25" t="s">
        <v>3456</v>
      </c>
      <c r="Z891" s="25" t="s">
        <v>3456</v>
      </c>
      <c r="AA891" s="25" t="s">
        <v>3456</v>
      </c>
      <c r="AB891" s="21" t="s">
        <v>3456</v>
      </c>
      <c r="AC891" s="51"/>
    </row>
    <row r="892" spans="1:29" s="20" customFormat="1" ht="26.25" customHeight="1" x14ac:dyDescent="0.2">
      <c r="A892" s="19">
        <v>65214</v>
      </c>
      <c r="B892" s="20" t="s">
        <v>1325</v>
      </c>
      <c r="C892" s="20" t="s">
        <v>1326</v>
      </c>
      <c r="D892" s="20" t="s">
        <v>1324</v>
      </c>
      <c r="E892" s="25" t="s">
        <v>114</v>
      </c>
      <c r="F892" s="25" t="s">
        <v>70</v>
      </c>
      <c r="G892" s="21">
        <v>40533</v>
      </c>
      <c r="H892" s="21"/>
      <c r="I892" s="22" t="s">
        <v>61</v>
      </c>
      <c r="J892" s="25" t="s">
        <v>70</v>
      </c>
      <c r="K892" s="27"/>
      <c r="L892" s="21"/>
      <c r="M892" s="33"/>
      <c r="N892" s="25" t="s">
        <v>3456</v>
      </c>
      <c r="O892" s="25" t="s">
        <v>70</v>
      </c>
      <c r="P892" s="25" t="s">
        <v>70</v>
      </c>
      <c r="Q892" s="25" t="s">
        <v>70</v>
      </c>
      <c r="R892" s="21" t="s">
        <v>3456</v>
      </c>
      <c r="S892" s="25" t="s">
        <v>3456</v>
      </c>
      <c r="T892" s="23" t="s">
        <v>3456</v>
      </c>
      <c r="U892" s="25" t="s">
        <v>70</v>
      </c>
      <c r="V892" s="25" t="s">
        <v>70</v>
      </c>
      <c r="W892" s="25" t="s">
        <v>70</v>
      </c>
      <c r="X892" s="25" t="s">
        <v>3456</v>
      </c>
      <c r="Y892" s="25" t="s">
        <v>3456</v>
      </c>
      <c r="Z892" s="25" t="s">
        <v>3456</v>
      </c>
      <c r="AA892" s="25" t="s">
        <v>3456</v>
      </c>
      <c r="AB892" s="21" t="s">
        <v>0</v>
      </c>
      <c r="AC892" s="51"/>
    </row>
    <row r="893" spans="1:29" s="20" customFormat="1" ht="26.25" customHeight="1" x14ac:dyDescent="0.2">
      <c r="A893" s="19">
        <v>82234</v>
      </c>
      <c r="B893" s="20" t="s">
        <v>4549</v>
      </c>
      <c r="C893" s="20" t="s">
        <v>4550</v>
      </c>
      <c r="D893" s="20" t="s">
        <v>4551</v>
      </c>
      <c r="E893" s="25" t="s">
        <v>3987</v>
      </c>
      <c r="F893" s="25" t="s">
        <v>70</v>
      </c>
      <c r="G893" s="21">
        <v>39828</v>
      </c>
      <c r="H893" s="21"/>
      <c r="I893" s="22" t="s">
        <v>61</v>
      </c>
      <c r="J893" s="25" t="s">
        <v>70</v>
      </c>
      <c r="K893" s="27"/>
      <c r="L893" s="21"/>
      <c r="M893" s="33"/>
      <c r="N893" s="25" t="s">
        <v>70</v>
      </c>
      <c r="O893" s="25" t="s">
        <v>3456</v>
      </c>
      <c r="P893" s="25" t="s">
        <v>3456</v>
      </c>
      <c r="Q893" s="25" t="s">
        <v>70</v>
      </c>
      <c r="R893" s="21" t="s">
        <v>3456</v>
      </c>
      <c r="S893" s="25" t="s">
        <v>3456</v>
      </c>
      <c r="T893" s="23" t="s">
        <v>3456</v>
      </c>
      <c r="U893" s="25" t="s">
        <v>3456</v>
      </c>
      <c r="V893" s="25" t="s">
        <v>3456</v>
      </c>
      <c r="W893" s="25" t="s">
        <v>70</v>
      </c>
      <c r="X893" s="25" t="s">
        <v>3456</v>
      </c>
      <c r="Y893" s="25" t="s">
        <v>3456</v>
      </c>
      <c r="Z893" s="25" t="s">
        <v>3456</v>
      </c>
      <c r="AA893" s="25" t="s">
        <v>3456</v>
      </c>
      <c r="AB893" s="21" t="s">
        <v>0</v>
      </c>
      <c r="AC893" s="51" t="s">
        <v>3456</v>
      </c>
    </row>
    <row r="894" spans="1:29" s="20" customFormat="1" ht="26.25" customHeight="1" x14ac:dyDescent="0.2">
      <c r="A894" s="19">
        <v>63939</v>
      </c>
      <c r="B894" s="20" t="s">
        <v>2979</v>
      </c>
      <c r="C894" s="20" t="s">
        <v>2980</v>
      </c>
      <c r="D894" s="20" t="s">
        <v>2981</v>
      </c>
      <c r="E894" s="25" t="s">
        <v>1249</v>
      </c>
      <c r="F894" s="25" t="s">
        <v>70</v>
      </c>
      <c r="G894" s="21">
        <v>40039</v>
      </c>
      <c r="H894" s="21"/>
      <c r="I894" s="22" t="s">
        <v>61</v>
      </c>
      <c r="J894" s="25" t="s">
        <v>70</v>
      </c>
      <c r="K894" s="27"/>
      <c r="L894" s="21"/>
      <c r="M894" s="33"/>
      <c r="N894" s="25" t="s">
        <v>70</v>
      </c>
      <c r="O894" s="25" t="s">
        <v>70</v>
      </c>
      <c r="P894" s="25" t="s">
        <v>70</v>
      </c>
      <c r="Q894" s="25" t="s">
        <v>70</v>
      </c>
      <c r="R894" s="21" t="s">
        <v>3456</v>
      </c>
      <c r="S894" s="25" t="s">
        <v>3456</v>
      </c>
      <c r="T894" s="23" t="s">
        <v>3456</v>
      </c>
      <c r="U894" s="25" t="s">
        <v>3456</v>
      </c>
      <c r="V894" s="25" t="s">
        <v>3456</v>
      </c>
      <c r="W894" s="25" t="s">
        <v>70</v>
      </c>
      <c r="X894" s="25" t="s">
        <v>3456</v>
      </c>
      <c r="Y894" s="25" t="s">
        <v>3456</v>
      </c>
      <c r="Z894" s="25" t="s">
        <v>3456</v>
      </c>
      <c r="AA894" s="25" t="s">
        <v>3456</v>
      </c>
      <c r="AB894" s="21" t="s">
        <v>3456</v>
      </c>
      <c r="AC894" s="51"/>
    </row>
    <row r="895" spans="1:29" s="20" customFormat="1" ht="26.25" customHeight="1" x14ac:dyDescent="0.2">
      <c r="A895" s="19">
        <v>65258</v>
      </c>
      <c r="B895" s="20" t="s">
        <v>1130</v>
      </c>
      <c r="C895" s="20" t="s">
        <v>1131</v>
      </c>
      <c r="D895" s="20" t="s">
        <v>3590</v>
      </c>
      <c r="E895" s="25" t="s">
        <v>146</v>
      </c>
      <c r="F895" s="25" t="s">
        <v>70</v>
      </c>
      <c r="G895" s="21">
        <v>40752</v>
      </c>
      <c r="H895" s="21"/>
      <c r="I895" s="22" t="s">
        <v>61</v>
      </c>
      <c r="J895" s="25" t="s">
        <v>70</v>
      </c>
      <c r="K895" s="27"/>
      <c r="L895" s="21"/>
      <c r="M895" s="33"/>
      <c r="N895" s="25" t="s">
        <v>70</v>
      </c>
      <c r="O895" s="25" t="s">
        <v>3456</v>
      </c>
      <c r="P895" s="25" t="s">
        <v>70</v>
      </c>
      <c r="Q895" s="25" t="s">
        <v>70</v>
      </c>
      <c r="R895" s="21" t="s">
        <v>3456</v>
      </c>
      <c r="S895" s="25" t="s">
        <v>3456</v>
      </c>
      <c r="T895" s="23" t="s">
        <v>3456</v>
      </c>
      <c r="U895" s="25" t="s">
        <v>70</v>
      </c>
      <c r="V895" s="25" t="s">
        <v>70</v>
      </c>
      <c r="W895" s="25" t="s">
        <v>70</v>
      </c>
      <c r="X895" s="25" t="s">
        <v>3456</v>
      </c>
      <c r="Y895" s="25" t="s">
        <v>3456</v>
      </c>
      <c r="Z895" s="25" t="s">
        <v>3456</v>
      </c>
      <c r="AA895" s="25" t="s">
        <v>3456</v>
      </c>
      <c r="AB895" s="21" t="s">
        <v>0</v>
      </c>
      <c r="AC895" s="51" t="s">
        <v>3456</v>
      </c>
    </row>
    <row r="896" spans="1:29" s="20" customFormat="1" ht="26.25" customHeight="1" x14ac:dyDescent="0.2">
      <c r="A896" s="19">
        <v>64124</v>
      </c>
      <c r="B896" s="20" t="s">
        <v>182</v>
      </c>
      <c r="C896" s="20" t="s">
        <v>183</v>
      </c>
      <c r="D896" s="20" t="s">
        <v>184</v>
      </c>
      <c r="E896" s="25" t="s">
        <v>4139</v>
      </c>
      <c r="F896" s="25" t="s">
        <v>70</v>
      </c>
      <c r="G896" s="21">
        <v>40479</v>
      </c>
      <c r="H896" s="21"/>
      <c r="I896" s="22" t="s">
        <v>61</v>
      </c>
      <c r="J896" s="25" t="s">
        <v>70</v>
      </c>
      <c r="K896" s="27"/>
      <c r="L896" s="21"/>
      <c r="M896" s="33"/>
      <c r="N896" s="25" t="s">
        <v>70</v>
      </c>
      <c r="O896" s="25" t="s">
        <v>3456</v>
      </c>
      <c r="P896" s="25" t="s">
        <v>70</v>
      </c>
      <c r="Q896" s="25" t="s">
        <v>70</v>
      </c>
      <c r="R896" s="21" t="s">
        <v>3456</v>
      </c>
      <c r="S896" s="25" t="s">
        <v>3456</v>
      </c>
      <c r="T896" s="23" t="s">
        <v>3456</v>
      </c>
      <c r="U896" s="25" t="s">
        <v>3456</v>
      </c>
      <c r="V896" s="25" t="s">
        <v>3456</v>
      </c>
      <c r="W896" s="25" t="s">
        <v>70</v>
      </c>
      <c r="X896" s="25" t="s">
        <v>3456</v>
      </c>
      <c r="Y896" s="25" t="s">
        <v>3456</v>
      </c>
      <c r="Z896" s="25" t="s">
        <v>3456</v>
      </c>
      <c r="AA896" s="25" t="s">
        <v>3456</v>
      </c>
      <c r="AB896" s="21" t="s">
        <v>3456</v>
      </c>
      <c r="AC896" s="51" t="s">
        <v>3456</v>
      </c>
    </row>
    <row r="897" spans="1:29" s="20" customFormat="1" ht="26.25" customHeight="1" x14ac:dyDescent="0.2">
      <c r="A897" s="19">
        <v>62071</v>
      </c>
      <c r="B897" s="20" t="s">
        <v>2035</v>
      </c>
      <c r="C897" s="20" t="s">
        <v>2036</v>
      </c>
      <c r="D897" s="20" t="s">
        <v>2037</v>
      </c>
      <c r="E897" s="25" t="s">
        <v>2038</v>
      </c>
      <c r="F897" s="25" t="s">
        <v>70</v>
      </c>
      <c r="G897" s="21">
        <v>38947</v>
      </c>
      <c r="H897" s="21">
        <v>45016</v>
      </c>
      <c r="I897" s="22" t="s">
        <v>71</v>
      </c>
      <c r="J897" s="25" t="s">
        <v>3456</v>
      </c>
      <c r="K897" s="27"/>
      <c r="L897" s="21"/>
      <c r="M897" s="33"/>
      <c r="N897" s="25"/>
      <c r="O897" s="25"/>
      <c r="P897" s="25"/>
      <c r="Q897" s="25"/>
      <c r="R897" s="21"/>
      <c r="S897" s="25"/>
      <c r="T897" s="23"/>
      <c r="U897" s="25" t="s">
        <v>3456</v>
      </c>
      <c r="V897" s="25" t="s">
        <v>3456</v>
      </c>
      <c r="W897" s="25" t="s">
        <v>70</v>
      </c>
      <c r="X897" s="25" t="s">
        <v>3456</v>
      </c>
      <c r="Y897" s="25" t="s">
        <v>3456</v>
      </c>
      <c r="Z897" s="25" t="s">
        <v>3456</v>
      </c>
      <c r="AA897" s="25" t="s">
        <v>3456</v>
      </c>
      <c r="AB897" s="21" t="s">
        <v>0</v>
      </c>
      <c r="AC897" s="51" t="s">
        <v>3456</v>
      </c>
    </row>
    <row r="898" spans="1:29" s="20" customFormat="1" ht="26.25" customHeight="1" x14ac:dyDescent="0.2">
      <c r="A898" s="19">
        <v>61946</v>
      </c>
      <c r="B898" s="20" t="s">
        <v>3353</v>
      </c>
      <c r="C898" s="20" t="s">
        <v>3354</v>
      </c>
      <c r="D898" s="20" t="s">
        <v>2037</v>
      </c>
      <c r="E898" s="25" t="s">
        <v>2038</v>
      </c>
      <c r="F898" s="25" t="s">
        <v>70</v>
      </c>
      <c r="G898" s="21">
        <v>38716</v>
      </c>
      <c r="H898" s="21">
        <v>45016</v>
      </c>
      <c r="I898" s="22" t="s">
        <v>71</v>
      </c>
      <c r="J898" s="25" t="s">
        <v>3456</v>
      </c>
      <c r="K898" s="27"/>
      <c r="L898" s="21"/>
      <c r="M898" s="33"/>
      <c r="N898" s="25"/>
      <c r="O898" s="25"/>
      <c r="P898" s="25"/>
      <c r="Q898" s="25"/>
      <c r="R898" s="21"/>
      <c r="S898" s="25"/>
      <c r="T898" s="23"/>
      <c r="U898" s="25" t="s">
        <v>3456</v>
      </c>
      <c r="V898" s="25" t="s">
        <v>3456</v>
      </c>
      <c r="W898" s="25" t="s">
        <v>70</v>
      </c>
      <c r="X898" s="25" t="s">
        <v>3456</v>
      </c>
      <c r="Y898" s="25" t="s">
        <v>3456</v>
      </c>
      <c r="Z898" s="25" t="s">
        <v>3456</v>
      </c>
      <c r="AA898" s="25" t="s">
        <v>3456</v>
      </c>
      <c r="AB898" s="21" t="s">
        <v>0</v>
      </c>
      <c r="AC898" s="51" t="s">
        <v>3456</v>
      </c>
    </row>
    <row r="899" spans="1:29" s="20" customFormat="1" ht="26.25" customHeight="1" x14ac:dyDescent="0.2">
      <c r="A899" s="19">
        <v>62448</v>
      </c>
      <c r="B899" s="20" t="s">
        <v>2059</v>
      </c>
      <c r="C899" s="20" t="s">
        <v>2060</v>
      </c>
      <c r="D899" s="20" t="s">
        <v>2061</v>
      </c>
      <c r="E899" s="25" t="s">
        <v>238</v>
      </c>
      <c r="F899" s="25" t="s">
        <v>70</v>
      </c>
      <c r="G899" s="21">
        <v>38968</v>
      </c>
      <c r="H899" s="21">
        <v>44999</v>
      </c>
      <c r="I899" s="22" t="s">
        <v>71</v>
      </c>
      <c r="J899" s="25" t="s">
        <v>3456</v>
      </c>
      <c r="K899" s="27"/>
      <c r="L899" s="21"/>
      <c r="M899" s="33"/>
      <c r="N899" s="25"/>
      <c r="O899" s="25"/>
      <c r="P899" s="25"/>
      <c r="Q899" s="25"/>
      <c r="R899" s="21"/>
      <c r="S899" s="25"/>
      <c r="T899" s="23"/>
      <c r="U899" s="25" t="s">
        <v>3456</v>
      </c>
      <c r="V899" s="25" t="s">
        <v>3456</v>
      </c>
      <c r="W899" s="25" t="s">
        <v>70</v>
      </c>
      <c r="X899" s="25" t="s">
        <v>3456</v>
      </c>
      <c r="Y899" s="25" t="s">
        <v>3456</v>
      </c>
      <c r="Z899" s="25" t="s">
        <v>3456</v>
      </c>
      <c r="AA899" s="25" t="s">
        <v>3456</v>
      </c>
      <c r="AB899" s="21" t="s">
        <v>3456</v>
      </c>
      <c r="AC899" s="51" t="s">
        <v>3456</v>
      </c>
    </row>
    <row r="900" spans="1:29" s="20" customFormat="1" ht="26.25" customHeight="1" x14ac:dyDescent="0.2">
      <c r="A900" s="19">
        <v>81474</v>
      </c>
      <c r="B900" s="20" t="s">
        <v>3990</v>
      </c>
      <c r="C900" s="20" t="s">
        <v>3989</v>
      </c>
      <c r="D900" s="20" t="s">
        <v>829</v>
      </c>
      <c r="E900" s="25" t="s">
        <v>729</v>
      </c>
      <c r="F900" s="25" t="s">
        <v>70</v>
      </c>
      <c r="G900" s="21">
        <v>44914</v>
      </c>
      <c r="H900" s="21"/>
      <c r="I900" s="22" t="s">
        <v>61</v>
      </c>
      <c r="J900" s="25" t="s">
        <v>3456</v>
      </c>
      <c r="K900" s="27"/>
      <c r="L900" s="21"/>
      <c r="M900" s="33"/>
      <c r="N900" s="25" t="s">
        <v>3456</v>
      </c>
      <c r="O900" s="25" t="s">
        <v>3456</v>
      </c>
      <c r="P900" s="25" t="s">
        <v>3456</v>
      </c>
      <c r="Q900" s="25" t="s">
        <v>70</v>
      </c>
      <c r="R900" s="21" t="s">
        <v>3456</v>
      </c>
      <c r="S900" s="25" t="s">
        <v>3456</v>
      </c>
      <c r="T900" s="23" t="s">
        <v>3456</v>
      </c>
      <c r="U900" s="25" t="s">
        <v>3456</v>
      </c>
      <c r="V900" s="25" t="s">
        <v>3456</v>
      </c>
      <c r="W900" s="25" t="s">
        <v>70</v>
      </c>
      <c r="X900" s="25" t="s">
        <v>3456</v>
      </c>
      <c r="Y900" s="25" t="s">
        <v>3456</v>
      </c>
      <c r="Z900" s="25" t="s">
        <v>3456</v>
      </c>
      <c r="AA900" s="25" t="s">
        <v>3456</v>
      </c>
      <c r="AB900" s="21" t="s">
        <v>3456</v>
      </c>
      <c r="AC900" s="51" t="s">
        <v>3456</v>
      </c>
    </row>
    <row r="901" spans="1:29" s="20" customFormat="1" ht="26.25" customHeight="1" x14ac:dyDescent="0.2">
      <c r="A901" s="19">
        <v>80060</v>
      </c>
      <c r="B901" s="20" t="s">
        <v>3562</v>
      </c>
      <c r="C901" s="20" t="s">
        <v>3561</v>
      </c>
      <c r="D901" s="20" t="s">
        <v>2025</v>
      </c>
      <c r="E901" s="25" t="s">
        <v>1260</v>
      </c>
      <c r="F901" s="25" t="s">
        <v>70</v>
      </c>
      <c r="G901" s="21">
        <v>44358</v>
      </c>
      <c r="H901" s="21"/>
      <c r="I901" s="22" t="s">
        <v>61</v>
      </c>
      <c r="J901" s="25" t="s">
        <v>3456</v>
      </c>
      <c r="K901" s="27"/>
      <c r="L901" s="21"/>
      <c r="M901" s="33"/>
      <c r="N901" s="25" t="s">
        <v>3456</v>
      </c>
      <c r="O901" s="25" t="s">
        <v>3456</v>
      </c>
      <c r="P901" s="25" t="s">
        <v>3456</v>
      </c>
      <c r="Q901" s="25" t="s">
        <v>70</v>
      </c>
      <c r="R901" s="21" t="s">
        <v>3456</v>
      </c>
      <c r="S901" s="25" t="s">
        <v>3456</v>
      </c>
      <c r="T901" s="23" t="s">
        <v>3456</v>
      </c>
      <c r="U901" s="25" t="s">
        <v>3456</v>
      </c>
      <c r="V901" s="25" t="s">
        <v>3456</v>
      </c>
      <c r="W901" s="25" t="s">
        <v>70</v>
      </c>
      <c r="X901" s="25" t="s">
        <v>3456</v>
      </c>
      <c r="Y901" s="25" t="s">
        <v>3456</v>
      </c>
      <c r="Z901" s="25" t="s">
        <v>3456</v>
      </c>
      <c r="AA901" s="25" t="s">
        <v>3456</v>
      </c>
      <c r="AB901" s="21" t="s">
        <v>3456</v>
      </c>
      <c r="AC901" s="51" t="s">
        <v>3456</v>
      </c>
    </row>
    <row r="902" spans="1:29" s="20" customFormat="1" ht="26.25" customHeight="1" x14ac:dyDescent="0.2">
      <c r="A902" s="19">
        <v>78423</v>
      </c>
      <c r="B902" s="20" t="s">
        <v>4382</v>
      </c>
      <c r="C902" s="20" t="s">
        <v>4383</v>
      </c>
      <c r="D902" s="20" t="s">
        <v>512</v>
      </c>
      <c r="E902" s="25" t="s">
        <v>3640</v>
      </c>
      <c r="F902" s="25" t="s">
        <v>70</v>
      </c>
      <c r="G902" s="21">
        <v>45106</v>
      </c>
      <c r="H902" s="21"/>
      <c r="I902" s="22" t="s">
        <v>61</v>
      </c>
      <c r="J902" s="25" t="s">
        <v>3456</v>
      </c>
      <c r="K902" s="27"/>
      <c r="L902" s="21"/>
      <c r="M902" s="33"/>
      <c r="N902" s="25" t="s">
        <v>3456</v>
      </c>
      <c r="O902" s="25" t="s">
        <v>3456</v>
      </c>
      <c r="P902" s="25" t="s">
        <v>3456</v>
      </c>
      <c r="Q902" s="25" t="s">
        <v>3456</v>
      </c>
      <c r="R902" s="21" t="s">
        <v>3456</v>
      </c>
      <c r="S902" s="25" t="s">
        <v>3456</v>
      </c>
      <c r="T902" s="23" t="s">
        <v>3456</v>
      </c>
      <c r="U902" s="25" t="s">
        <v>3456</v>
      </c>
      <c r="V902" s="25" t="s">
        <v>3456</v>
      </c>
      <c r="W902" s="25" t="s">
        <v>70</v>
      </c>
      <c r="X902" s="25" t="s">
        <v>3456</v>
      </c>
      <c r="Y902" s="25" t="s">
        <v>3456</v>
      </c>
      <c r="Z902" s="25" t="s">
        <v>3456</v>
      </c>
      <c r="AA902" s="25" t="s">
        <v>3456</v>
      </c>
      <c r="AB902" s="21" t="s">
        <v>3456</v>
      </c>
      <c r="AC902" s="51" t="s">
        <v>3456</v>
      </c>
    </row>
    <row r="903" spans="1:29" s="20" customFormat="1" ht="26.25" customHeight="1" x14ac:dyDescent="0.2">
      <c r="A903" s="19">
        <v>78519</v>
      </c>
      <c r="B903" s="20" t="s">
        <v>2669</v>
      </c>
      <c r="C903" s="20" t="s">
        <v>2670</v>
      </c>
      <c r="D903" s="20" t="s">
        <v>2641</v>
      </c>
      <c r="E903" s="25" t="s">
        <v>118</v>
      </c>
      <c r="F903" s="25" t="s">
        <v>70</v>
      </c>
      <c r="G903" s="21">
        <v>43777</v>
      </c>
      <c r="H903" s="21"/>
      <c r="I903" s="22" t="s">
        <v>61</v>
      </c>
      <c r="J903" s="25" t="s">
        <v>70</v>
      </c>
      <c r="K903" s="27"/>
      <c r="L903" s="21"/>
      <c r="M903" s="33"/>
      <c r="N903" s="25" t="s">
        <v>3456</v>
      </c>
      <c r="O903" s="25" t="s">
        <v>70</v>
      </c>
      <c r="P903" s="25" t="s">
        <v>70</v>
      </c>
      <c r="Q903" s="25" t="s">
        <v>70</v>
      </c>
      <c r="R903" s="21" t="s">
        <v>3456</v>
      </c>
      <c r="S903" s="25" t="s">
        <v>3456</v>
      </c>
      <c r="T903" s="23" t="s">
        <v>3456</v>
      </c>
      <c r="U903" s="25" t="s">
        <v>70</v>
      </c>
      <c r="V903" s="25" t="s">
        <v>70</v>
      </c>
      <c r="W903" s="25" t="s">
        <v>70</v>
      </c>
      <c r="X903" s="25" t="s">
        <v>3456</v>
      </c>
      <c r="Y903" s="25" t="s">
        <v>3456</v>
      </c>
      <c r="Z903" s="25" t="s">
        <v>3456</v>
      </c>
      <c r="AA903" s="25" t="s">
        <v>3456</v>
      </c>
      <c r="AB903" s="21" t="s">
        <v>3456</v>
      </c>
      <c r="AC903" s="51" t="s">
        <v>3456</v>
      </c>
    </row>
    <row r="904" spans="1:29" s="20" customFormat="1" ht="26.25" customHeight="1" x14ac:dyDescent="0.2">
      <c r="A904" s="19">
        <v>79016</v>
      </c>
      <c r="B904" s="20" t="s">
        <v>2684</v>
      </c>
      <c r="C904" s="20" t="s">
        <v>2685</v>
      </c>
      <c r="D904" s="20" t="s">
        <v>4132</v>
      </c>
      <c r="E904" s="25" t="s">
        <v>109</v>
      </c>
      <c r="F904" s="25" t="s">
        <v>70</v>
      </c>
      <c r="G904" s="21">
        <v>43921</v>
      </c>
      <c r="H904" s="21"/>
      <c r="I904" s="22" t="s">
        <v>61</v>
      </c>
      <c r="J904" s="25" t="s">
        <v>70</v>
      </c>
      <c r="K904" s="27"/>
      <c r="L904" s="21"/>
      <c r="M904" s="33"/>
      <c r="N904" s="25" t="s">
        <v>3456</v>
      </c>
      <c r="O904" s="25" t="s">
        <v>70</v>
      </c>
      <c r="P904" s="25" t="s">
        <v>70</v>
      </c>
      <c r="Q904" s="25" t="s">
        <v>70</v>
      </c>
      <c r="R904" s="21" t="s">
        <v>3456</v>
      </c>
      <c r="S904" s="25" t="s">
        <v>3456</v>
      </c>
      <c r="T904" s="23" t="s">
        <v>3456</v>
      </c>
      <c r="U904" s="25" t="s">
        <v>70</v>
      </c>
      <c r="V904" s="25" t="s">
        <v>70</v>
      </c>
      <c r="W904" s="25" t="s">
        <v>70</v>
      </c>
      <c r="X904" s="25" t="s">
        <v>3456</v>
      </c>
      <c r="Y904" s="25" t="s">
        <v>3456</v>
      </c>
      <c r="Z904" s="25" t="s">
        <v>3456</v>
      </c>
      <c r="AA904" s="25" t="s">
        <v>3456</v>
      </c>
      <c r="AB904" s="21" t="s">
        <v>3456</v>
      </c>
      <c r="AC904" s="51" t="s">
        <v>3456</v>
      </c>
    </row>
    <row r="905" spans="1:29" s="20" customFormat="1" ht="26.25" customHeight="1" x14ac:dyDescent="0.2">
      <c r="A905" s="19">
        <v>65545</v>
      </c>
      <c r="B905" s="20" t="s">
        <v>2472</v>
      </c>
      <c r="C905" s="20" t="s">
        <v>2473</v>
      </c>
      <c r="D905" s="20" t="s">
        <v>4132</v>
      </c>
      <c r="E905" s="25" t="s">
        <v>109</v>
      </c>
      <c r="F905" s="25" t="s">
        <v>70</v>
      </c>
      <c r="G905" s="21">
        <v>41134</v>
      </c>
      <c r="H905" s="21"/>
      <c r="I905" s="22" t="s">
        <v>61</v>
      </c>
      <c r="J905" s="25" t="s">
        <v>70</v>
      </c>
      <c r="K905" s="27"/>
      <c r="L905" s="21"/>
      <c r="M905" s="33"/>
      <c r="N905" s="25" t="s">
        <v>3456</v>
      </c>
      <c r="O905" s="25" t="s">
        <v>70</v>
      </c>
      <c r="P905" s="25" t="s">
        <v>70</v>
      </c>
      <c r="Q905" s="25" t="s">
        <v>70</v>
      </c>
      <c r="R905" s="21" t="s">
        <v>3456</v>
      </c>
      <c r="S905" s="25" t="s">
        <v>3456</v>
      </c>
      <c r="T905" s="23" t="s">
        <v>3456</v>
      </c>
      <c r="U905" s="25" t="s">
        <v>70</v>
      </c>
      <c r="V905" s="25" t="s">
        <v>70</v>
      </c>
      <c r="W905" s="25" t="s">
        <v>70</v>
      </c>
      <c r="X905" s="25" t="s">
        <v>3456</v>
      </c>
      <c r="Y905" s="25" t="s">
        <v>3456</v>
      </c>
      <c r="Z905" s="25" t="s">
        <v>3456</v>
      </c>
      <c r="AA905" s="25" t="s">
        <v>3456</v>
      </c>
      <c r="AB905" s="21" t="s">
        <v>3456</v>
      </c>
      <c r="AC905" s="51" t="s">
        <v>3456</v>
      </c>
    </row>
    <row r="906" spans="1:29" s="20" customFormat="1" ht="26.25" customHeight="1" x14ac:dyDescent="0.2">
      <c r="A906" s="19">
        <v>64323</v>
      </c>
      <c r="B906" s="20" t="s">
        <v>216</v>
      </c>
      <c r="C906" s="20" t="s">
        <v>217</v>
      </c>
      <c r="D906" s="20" t="s">
        <v>218</v>
      </c>
      <c r="E906" s="25" t="s">
        <v>219</v>
      </c>
      <c r="F906" s="25" t="s">
        <v>70</v>
      </c>
      <c r="G906" s="21">
        <v>40148</v>
      </c>
      <c r="H906" s="21"/>
      <c r="I906" s="22" t="s">
        <v>61</v>
      </c>
      <c r="J906" s="25" t="s">
        <v>70</v>
      </c>
      <c r="K906" s="27"/>
      <c r="L906" s="21"/>
      <c r="M906" s="33"/>
      <c r="N906" s="25" t="s">
        <v>70</v>
      </c>
      <c r="O906" s="25" t="s">
        <v>70</v>
      </c>
      <c r="P906" s="25" t="s">
        <v>70</v>
      </c>
      <c r="Q906" s="25" t="s">
        <v>70</v>
      </c>
      <c r="R906" s="21" t="s">
        <v>3456</v>
      </c>
      <c r="S906" s="25" t="s">
        <v>3456</v>
      </c>
      <c r="T906" s="23" t="s">
        <v>3456</v>
      </c>
      <c r="U906" s="25" t="s">
        <v>70</v>
      </c>
      <c r="V906" s="25" t="s">
        <v>70</v>
      </c>
      <c r="W906" s="25" t="s">
        <v>70</v>
      </c>
      <c r="X906" s="25" t="s">
        <v>3456</v>
      </c>
      <c r="Y906" s="25" t="s">
        <v>3456</v>
      </c>
      <c r="Z906" s="25" t="s">
        <v>3456</v>
      </c>
      <c r="AA906" s="25" t="s">
        <v>3456</v>
      </c>
      <c r="AB906" s="21" t="s">
        <v>3456</v>
      </c>
      <c r="AC906" s="51" t="s">
        <v>3456</v>
      </c>
    </row>
    <row r="907" spans="1:29" s="20" customFormat="1" ht="26.25" customHeight="1" x14ac:dyDescent="0.2">
      <c r="A907" s="19">
        <v>81535</v>
      </c>
      <c r="B907" s="20" t="s">
        <v>4410</v>
      </c>
      <c r="C907" s="20" t="s">
        <v>4411</v>
      </c>
      <c r="D907" s="20" t="s">
        <v>4412</v>
      </c>
      <c r="E907" s="25" t="s">
        <v>1260</v>
      </c>
      <c r="F907" s="25" t="s">
        <v>70</v>
      </c>
      <c r="G907" s="21">
        <v>45020</v>
      </c>
      <c r="H907" s="21"/>
      <c r="I907" s="22" t="s">
        <v>71</v>
      </c>
      <c r="J907" s="25" t="s">
        <v>3456</v>
      </c>
      <c r="K907" s="27" t="s">
        <v>4280</v>
      </c>
      <c r="L907" s="21" t="s">
        <v>3456</v>
      </c>
      <c r="M907" s="33"/>
      <c r="N907" s="25"/>
      <c r="O907" s="25"/>
      <c r="P907" s="25"/>
      <c r="Q907" s="25"/>
      <c r="R907" s="21"/>
      <c r="S907" s="25"/>
      <c r="T907" s="23"/>
      <c r="U907" s="25" t="s">
        <v>3456</v>
      </c>
      <c r="V907" s="25" t="s">
        <v>3456</v>
      </c>
      <c r="W907" s="25" t="s">
        <v>70</v>
      </c>
      <c r="X907" s="25" t="s">
        <v>3456</v>
      </c>
      <c r="Y907" s="25" t="s">
        <v>3456</v>
      </c>
      <c r="Z907" s="25" t="s">
        <v>3456</v>
      </c>
      <c r="AA907" s="25" t="s">
        <v>3456</v>
      </c>
      <c r="AB907" s="21" t="s">
        <v>3456</v>
      </c>
      <c r="AC907" s="51" t="s">
        <v>3456</v>
      </c>
    </row>
    <row r="908" spans="1:29" s="20" customFormat="1" ht="26.25" customHeight="1" x14ac:dyDescent="0.2">
      <c r="A908" s="19">
        <v>79732</v>
      </c>
      <c r="B908" s="20" t="s">
        <v>3676</v>
      </c>
      <c r="C908" s="20" t="s">
        <v>3675</v>
      </c>
      <c r="D908" s="20" t="s">
        <v>539</v>
      </c>
      <c r="E908" s="25" t="s">
        <v>118</v>
      </c>
      <c r="F908" s="25" t="s">
        <v>70</v>
      </c>
      <c r="G908" s="21">
        <v>44428</v>
      </c>
      <c r="H908" s="21"/>
      <c r="I908" s="22" t="s">
        <v>61</v>
      </c>
      <c r="J908" s="25" t="s">
        <v>3456</v>
      </c>
      <c r="K908" s="27"/>
      <c r="L908" s="21"/>
      <c r="M908" s="33"/>
      <c r="N908" s="25" t="s">
        <v>3456</v>
      </c>
      <c r="O908" s="25" t="s">
        <v>3456</v>
      </c>
      <c r="P908" s="25" t="s">
        <v>3456</v>
      </c>
      <c r="Q908" s="25" t="s">
        <v>70</v>
      </c>
      <c r="R908" s="21" t="s">
        <v>3456</v>
      </c>
      <c r="S908" s="25" t="s">
        <v>3456</v>
      </c>
      <c r="T908" s="23" t="s">
        <v>3456</v>
      </c>
      <c r="U908" s="25" t="s">
        <v>3456</v>
      </c>
      <c r="V908" s="25" t="s">
        <v>3456</v>
      </c>
      <c r="W908" s="25" t="s">
        <v>70</v>
      </c>
      <c r="X908" s="25" t="s">
        <v>3456</v>
      </c>
      <c r="Y908" s="25" t="s">
        <v>3456</v>
      </c>
      <c r="Z908" s="25" t="s">
        <v>3456</v>
      </c>
      <c r="AA908" s="25" t="s">
        <v>3456</v>
      </c>
      <c r="AB908" s="21" t="s">
        <v>3456</v>
      </c>
      <c r="AC908" s="51" t="s">
        <v>3456</v>
      </c>
    </row>
    <row r="909" spans="1:29" s="20" customFormat="1" ht="26.25" customHeight="1" x14ac:dyDescent="0.2">
      <c r="A909" s="19">
        <v>67131</v>
      </c>
      <c r="B909" s="20" t="s">
        <v>3427</v>
      </c>
      <c r="C909" s="20" t="s">
        <v>3428</v>
      </c>
      <c r="D909" s="20" t="s">
        <v>3384</v>
      </c>
      <c r="E909" s="25" t="s">
        <v>570</v>
      </c>
      <c r="F909" s="25" t="s">
        <v>70</v>
      </c>
      <c r="G909" s="21">
        <v>42230</v>
      </c>
      <c r="H909" s="21"/>
      <c r="I909" s="22" t="s">
        <v>61</v>
      </c>
      <c r="J909" s="25" t="s">
        <v>70</v>
      </c>
      <c r="K909" s="27"/>
      <c r="L909" s="21"/>
      <c r="M909" s="33"/>
      <c r="N909" s="25" t="s">
        <v>3456</v>
      </c>
      <c r="O909" s="25" t="s">
        <v>70</v>
      </c>
      <c r="P909" s="25" t="s">
        <v>70</v>
      </c>
      <c r="Q909" s="25" t="s">
        <v>70</v>
      </c>
      <c r="R909" s="21" t="s">
        <v>3456</v>
      </c>
      <c r="S909" s="25" t="s">
        <v>3456</v>
      </c>
      <c r="T909" s="23" t="s">
        <v>3456</v>
      </c>
      <c r="U909" s="25" t="s">
        <v>70</v>
      </c>
      <c r="V909" s="25" t="s">
        <v>70</v>
      </c>
      <c r="W909" s="25" t="s">
        <v>70</v>
      </c>
      <c r="X909" s="25" t="s">
        <v>3456</v>
      </c>
      <c r="Y909" s="25" t="s">
        <v>3456</v>
      </c>
      <c r="Z909" s="25" t="s">
        <v>3456</v>
      </c>
      <c r="AA909" s="25" t="s">
        <v>3456</v>
      </c>
      <c r="AB909" s="21" t="s">
        <v>3456</v>
      </c>
      <c r="AC909" s="51" t="s">
        <v>3456</v>
      </c>
    </row>
    <row r="910" spans="1:29" s="20" customFormat="1" ht="26.25" customHeight="1" x14ac:dyDescent="0.2">
      <c r="A910" s="19">
        <v>64111</v>
      </c>
      <c r="B910" s="20" t="s">
        <v>180</v>
      </c>
      <c r="C910" s="20" t="s">
        <v>181</v>
      </c>
      <c r="D910" s="20" t="s">
        <v>4137</v>
      </c>
      <c r="E910" s="25" t="s">
        <v>137</v>
      </c>
      <c r="F910" s="25" t="s">
        <v>535</v>
      </c>
      <c r="G910" s="21">
        <v>40135</v>
      </c>
      <c r="H910" s="21"/>
      <c r="I910" s="22" t="s">
        <v>61</v>
      </c>
      <c r="J910" s="25" t="s">
        <v>70</v>
      </c>
      <c r="K910" s="27"/>
      <c r="L910" s="21"/>
      <c r="M910" s="33"/>
      <c r="N910" s="25" t="s">
        <v>70</v>
      </c>
      <c r="O910" s="25" t="s">
        <v>70</v>
      </c>
      <c r="P910" s="25" t="s">
        <v>70</v>
      </c>
      <c r="Q910" s="25" t="s">
        <v>70</v>
      </c>
      <c r="R910" s="21" t="s">
        <v>3456</v>
      </c>
      <c r="S910" s="25" t="s">
        <v>3456</v>
      </c>
      <c r="T910" s="23" t="s">
        <v>3456</v>
      </c>
      <c r="U910" s="25" t="s">
        <v>70</v>
      </c>
      <c r="V910" s="25" t="s">
        <v>70</v>
      </c>
      <c r="W910" s="25" t="s">
        <v>70</v>
      </c>
      <c r="X910" s="25" t="s">
        <v>3456</v>
      </c>
      <c r="Y910" s="25" t="s">
        <v>3456</v>
      </c>
      <c r="Z910" s="25" t="s">
        <v>3456</v>
      </c>
      <c r="AA910" s="25" t="s">
        <v>3456</v>
      </c>
      <c r="AB910" s="21" t="s">
        <v>3456</v>
      </c>
      <c r="AC910" s="51" t="s">
        <v>3456</v>
      </c>
    </row>
    <row r="911" spans="1:29" s="20" customFormat="1" ht="26.25" customHeight="1" x14ac:dyDescent="0.2">
      <c r="A911" s="19">
        <v>63467</v>
      </c>
      <c r="B911" s="20" t="s">
        <v>135</v>
      </c>
      <c r="C911" s="20" t="s">
        <v>136</v>
      </c>
      <c r="D911" s="20" t="s">
        <v>4137</v>
      </c>
      <c r="E911" s="25" t="s">
        <v>137</v>
      </c>
      <c r="F911" s="25" t="s">
        <v>70</v>
      </c>
      <c r="G911" s="21">
        <v>40135</v>
      </c>
      <c r="H911" s="21"/>
      <c r="I911" s="22" t="s">
        <v>61</v>
      </c>
      <c r="J911" s="25" t="s">
        <v>70</v>
      </c>
      <c r="K911" s="27"/>
      <c r="L911" s="21"/>
      <c r="M911" s="33"/>
      <c r="N911" s="25" t="s">
        <v>70</v>
      </c>
      <c r="O911" s="25" t="s">
        <v>70</v>
      </c>
      <c r="P911" s="25" t="s">
        <v>70</v>
      </c>
      <c r="Q911" s="25" t="s">
        <v>70</v>
      </c>
      <c r="R911" s="21" t="s">
        <v>3456</v>
      </c>
      <c r="S911" s="25" t="s">
        <v>3456</v>
      </c>
      <c r="T911" s="23" t="s">
        <v>3456</v>
      </c>
      <c r="U911" s="25" t="s">
        <v>70</v>
      </c>
      <c r="V911" s="25" t="s">
        <v>70</v>
      </c>
      <c r="W911" s="25" t="s">
        <v>70</v>
      </c>
      <c r="X911" s="25" t="s">
        <v>3456</v>
      </c>
      <c r="Y911" s="25" t="s">
        <v>3456</v>
      </c>
      <c r="Z911" s="25" t="s">
        <v>3456</v>
      </c>
      <c r="AA911" s="25" t="s">
        <v>3456</v>
      </c>
      <c r="AB911" s="21" t="s">
        <v>3456</v>
      </c>
      <c r="AC911" s="51" t="s">
        <v>3456</v>
      </c>
    </row>
    <row r="912" spans="1:29" s="20" customFormat="1" ht="26.25" customHeight="1" x14ac:dyDescent="0.2">
      <c r="A912" s="19">
        <v>64342</v>
      </c>
      <c r="B912" s="20" t="s">
        <v>3364</v>
      </c>
      <c r="C912" s="20" t="s">
        <v>3365</v>
      </c>
      <c r="D912" s="20" t="s">
        <v>2025</v>
      </c>
      <c r="E912" s="25" t="s">
        <v>1260</v>
      </c>
      <c r="F912" s="25" t="s">
        <v>70</v>
      </c>
      <c r="G912" s="21">
        <v>40527</v>
      </c>
      <c r="H912" s="21"/>
      <c r="I912" s="22" t="s">
        <v>61</v>
      </c>
      <c r="J912" s="25" t="s">
        <v>70</v>
      </c>
      <c r="K912" s="27"/>
      <c r="L912" s="21"/>
      <c r="M912" s="33"/>
      <c r="N912" s="25" t="s">
        <v>70</v>
      </c>
      <c r="O912" s="25" t="s">
        <v>3456</v>
      </c>
      <c r="P912" s="25" t="s">
        <v>70</v>
      </c>
      <c r="Q912" s="25" t="s">
        <v>70</v>
      </c>
      <c r="R912" s="21" t="s">
        <v>3456</v>
      </c>
      <c r="S912" s="25" t="s">
        <v>3456</v>
      </c>
      <c r="T912" s="23" t="s">
        <v>3456</v>
      </c>
      <c r="U912" s="25" t="s">
        <v>70</v>
      </c>
      <c r="V912" s="25" t="s">
        <v>70</v>
      </c>
      <c r="W912" s="25" t="s">
        <v>70</v>
      </c>
      <c r="X912" s="25" t="s">
        <v>3456</v>
      </c>
      <c r="Y912" s="25" t="s">
        <v>3456</v>
      </c>
      <c r="Z912" s="25" t="s">
        <v>3456</v>
      </c>
      <c r="AA912" s="25" t="s">
        <v>3456</v>
      </c>
      <c r="AB912" s="21" t="s">
        <v>3456</v>
      </c>
      <c r="AC912" s="51" t="s">
        <v>3456</v>
      </c>
    </row>
    <row r="913" spans="1:29" s="20" customFormat="1" ht="26.25" customHeight="1" x14ac:dyDescent="0.2">
      <c r="A913" s="19">
        <v>82147</v>
      </c>
      <c r="B913" s="20" t="s">
        <v>4479</v>
      </c>
      <c r="C913" s="20" t="s">
        <v>4480</v>
      </c>
      <c r="D913" s="20" t="s">
        <v>4478</v>
      </c>
      <c r="E913" s="25" t="s">
        <v>3987</v>
      </c>
      <c r="F913" s="25" t="s">
        <v>70</v>
      </c>
      <c r="G913" s="21">
        <v>42736</v>
      </c>
      <c r="H913" s="21"/>
      <c r="I913" s="22" t="s">
        <v>61</v>
      </c>
      <c r="J913" s="25" t="s">
        <v>70</v>
      </c>
      <c r="K913" s="27"/>
      <c r="L913" s="21"/>
      <c r="M913" s="33"/>
      <c r="N913" s="25" t="s">
        <v>3456</v>
      </c>
      <c r="O913" s="25" t="s">
        <v>3456</v>
      </c>
      <c r="P913" s="25" t="s">
        <v>3456</v>
      </c>
      <c r="Q913" s="25" t="s">
        <v>70</v>
      </c>
      <c r="R913" s="21" t="s">
        <v>3456</v>
      </c>
      <c r="S913" s="25" t="s">
        <v>3456</v>
      </c>
      <c r="T913" s="23" t="s">
        <v>3456</v>
      </c>
      <c r="U913" s="25" t="s">
        <v>3456</v>
      </c>
      <c r="V913" s="25" t="s">
        <v>3456</v>
      </c>
      <c r="W913" s="25" t="s">
        <v>70</v>
      </c>
      <c r="X913" s="25" t="s">
        <v>3456</v>
      </c>
      <c r="Y913" s="25" t="s">
        <v>3456</v>
      </c>
      <c r="Z913" s="25" t="s">
        <v>3456</v>
      </c>
      <c r="AA913" s="25" t="s">
        <v>3456</v>
      </c>
      <c r="AB913" s="21" t="s">
        <v>3456</v>
      </c>
      <c r="AC913" s="51" t="s">
        <v>3456</v>
      </c>
    </row>
    <row r="914" spans="1:29" s="20" customFormat="1" ht="26.25" customHeight="1" x14ac:dyDescent="0.2">
      <c r="A914" s="19">
        <v>78148</v>
      </c>
      <c r="B914" s="20" t="s">
        <v>55</v>
      </c>
      <c r="C914" s="20" t="s">
        <v>56</v>
      </c>
      <c r="D914" s="20" t="s">
        <v>57</v>
      </c>
      <c r="E914" s="25" t="s">
        <v>60</v>
      </c>
      <c r="F914" s="25" t="s">
        <v>70</v>
      </c>
      <c r="G914" s="21">
        <v>43228</v>
      </c>
      <c r="H914" s="21"/>
      <c r="I914" s="22" t="s">
        <v>61</v>
      </c>
      <c r="J914" s="25" t="s">
        <v>70</v>
      </c>
      <c r="K914" s="27"/>
      <c r="L914" s="21"/>
      <c r="M914" s="33"/>
      <c r="N914" s="25" t="s">
        <v>3456</v>
      </c>
      <c r="O914" s="25" t="s">
        <v>70</v>
      </c>
      <c r="P914" s="25" t="s">
        <v>70</v>
      </c>
      <c r="Q914" s="25" t="s">
        <v>70</v>
      </c>
      <c r="R914" s="21" t="s">
        <v>3456</v>
      </c>
      <c r="S914" s="25" t="s">
        <v>3456</v>
      </c>
      <c r="T914" s="23" t="s">
        <v>3456</v>
      </c>
      <c r="U914" s="25" t="s">
        <v>70</v>
      </c>
      <c r="V914" s="25" t="s">
        <v>70</v>
      </c>
      <c r="W914" s="25" t="s">
        <v>70</v>
      </c>
      <c r="X914" s="25" t="s">
        <v>3456</v>
      </c>
      <c r="Y914" s="25" t="s">
        <v>3456</v>
      </c>
      <c r="Z914" s="25" t="s">
        <v>3456</v>
      </c>
      <c r="AA914" s="25" t="s">
        <v>3456</v>
      </c>
      <c r="AB914" s="21" t="s">
        <v>3456</v>
      </c>
      <c r="AC914" s="51" t="s">
        <v>3456</v>
      </c>
    </row>
    <row r="915" spans="1:29" s="20" customFormat="1" ht="26.25" customHeight="1" x14ac:dyDescent="0.2">
      <c r="A915" s="19">
        <v>79799</v>
      </c>
      <c r="B915" s="20" t="s">
        <v>4164</v>
      </c>
      <c r="C915" s="20" t="s">
        <v>4163</v>
      </c>
      <c r="D915" s="20" t="s">
        <v>4162</v>
      </c>
      <c r="E915" s="25" t="s">
        <v>133</v>
      </c>
      <c r="F915" s="25" t="s">
        <v>70</v>
      </c>
      <c r="G915" s="21">
        <v>44792</v>
      </c>
      <c r="H915" s="21"/>
      <c r="I915" s="22" t="s">
        <v>61</v>
      </c>
      <c r="J915" s="25" t="s">
        <v>3456</v>
      </c>
      <c r="K915" s="27"/>
      <c r="L915" s="21"/>
      <c r="M915" s="33"/>
      <c r="N915" s="25" t="s">
        <v>3456</v>
      </c>
      <c r="O915" s="25" t="s">
        <v>3456</v>
      </c>
      <c r="P915" s="25" t="s">
        <v>3456</v>
      </c>
      <c r="Q915" s="25" t="s">
        <v>70</v>
      </c>
      <c r="R915" s="21" t="s">
        <v>3456</v>
      </c>
      <c r="S915" s="25" t="s">
        <v>3456</v>
      </c>
      <c r="T915" s="23" t="s">
        <v>3456</v>
      </c>
      <c r="U915" s="25" t="s">
        <v>3456</v>
      </c>
      <c r="V915" s="25" t="s">
        <v>3456</v>
      </c>
      <c r="W915" s="25" t="s">
        <v>70</v>
      </c>
      <c r="X915" s="25" t="s">
        <v>3456</v>
      </c>
      <c r="Y915" s="25" t="s">
        <v>3456</v>
      </c>
      <c r="Z915" s="25" t="s">
        <v>3456</v>
      </c>
      <c r="AA915" s="25" t="s">
        <v>3456</v>
      </c>
      <c r="AB915" s="21" t="s">
        <v>3456</v>
      </c>
      <c r="AC915" s="51" t="s">
        <v>3456</v>
      </c>
    </row>
    <row r="916" spans="1:29" s="20" customFormat="1" ht="26.25" customHeight="1" x14ac:dyDescent="0.2">
      <c r="A916" s="19">
        <v>62757</v>
      </c>
      <c r="B916" s="20" t="s">
        <v>2268</v>
      </c>
      <c r="C916" s="20" t="s">
        <v>2269</v>
      </c>
      <c r="D916" s="20" t="s">
        <v>2270</v>
      </c>
      <c r="E916" s="25" t="s">
        <v>1009</v>
      </c>
      <c r="F916" s="25" t="s">
        <v>70</v>
      </c>
      <c r="G916" s="21">
        <v>39080</v>
      </c>
      <c r="H916" s="21">
        <v>45107</v>
      </c>
      <c r="I916" s="22" t="s">
        <v>71</v>
      </c>
      <c r="J916" s="25" t="s">
        <v>3456</v>
      </c>
      <c r="K916" s="27"/>
      <c r="L916" s="21"/>
      <c r="M916" s="33"/>
      <c r="N916" s="25"/>
      <c r="O916" s="25"/>
      <c r="P916" s="25"/>
      <c r="Q916" s="25"/>
      <c r="R916" s="21"/>
      <c r="S916" s="25"/>
      <c r="T916" s="23"/>
      <c r="U916" s="25" t="s">
        <v>3456</v>
      </c>
      <c r="V916" s="25" t="s">
        <v>3456</v>
      </c>
      <c r="W916" s="25" t="s">
        <v>70</v>
      </c>
      <c r="X916" s="25" t="s">
        <v>3456</v>
      </c>
      <c r="Y916" s="25" t="s">
        <v>3456</v>
      </c>
      <c r="Z916" s="25" t="s">
        <v>3456</v>
      </c>
      <c r="AA916" s="25" t="s">
        <v>3456</v>
      </c>
      <c r="AB916" s="21" t="s">
        <v>0</v>
      </c>
      <c r="AC916" s="51" t="s">
        <v>3456</v>
      </c>
    </row>
    <row r="917" spans="1:29" s="20" customFormat="1" ht="26.25" customHeight="1" x14ac:dyDescent="0.2">
      <c r="A917" s="19">
        <v>67307</v>
      </c>
      <c r="B917" s="20" t="s">
        <v>893</v>
      </c>
      <c r="C917" s="20" t="s">
        <v>894</v>
      </c>
      <c r="D917" s="20" t="s">
        <v>491</v>
      </c>
      <c r="E917" s="25" t="s">
        <v>3499</v>
      </c>
      <c r="F917" s="25" t="s">
        <v>70</v>
      </c>
      <c r="G917" s="21">
        <v>42447</v>
      </c>
      <c r="H917" s="21"/>
      <c r="I917" s="22" t="s">
        <v>61</v>
      </c>
      <c r="J917" s="25" t="s">
        <v>70</v>
      </c>
      <c r="K917" s="27"/>
      <c r="L917" s="21"/>
      <c r="M917" s="33"/>
      <c r="N917" s="25" t="s">
        <v>3456</v>
      </c>
      <c r="O917" s="25" t="s">
        <v>70</v>
      </c>
      <c r="P917" s="25" t="s">
        <v>70</v>
      </c>
      <c r="Q917" s="25" t="s">
        <v>70</v>
      </c>
      <c r="R917" s="21" t="s">
        <v>3456</v>
      </c>
      <c r="S917" s="25" t="s">
        <v>3456</v>
      </c>
      <c r="T917" s="23" t="s">
        <v>3456</v>
      </c>
      <c r="U917" s="25" t="s">
        <v>70</v>
      </c>
      <c r="V917" s="25" t="s">
        <v>70</v>
      </c>
      <c r="W917" s="25" t="s">
        <v>70</v>
      </c>
      <c r="X917" s="25" t="s">
        <v>3456</v>
      </c>
      <c r="Y917" s="25" t="s">
        <v>3456</v>
      </c>
      <c r="Z917" s="25" t="s">
        <v>3456</v>
      </c>
      <c r="AA917" s="25" t="s">
        <v>3456</v>
      </c>
      <c r="AB917" s="21" t="s">
        <v>3456</v>
      </c>
      <c r="AC917" s="51" t="s">
        <v>3456</v>
      </c>
    </row>
    <row r="918" spans="1:29" s="20" customFormat="1" ht="26.25" customHeight="1" x14ac:dyDescent="0.2">
      <c r="A918" s="19">
        <v>65921</v>
      </c>
      <c r="B918" s="20" t="s">
        <v>1636</v>
      </c>
      <c r="C918" s="20" t="s">
        <v>1637</v>
      </c>
      <c r="D918" s="20" t="s">
        <v>1638</v>
      </c>
      <c r="E918" s="25" t="s">
        <v>4153</v>
      </c>
      <c r="F918" s="25" t="s">
        <v>70</v>
      </c>
      <c r="G918" s="21">
        <v>41625</v>
      </c>
      <c r="H918" s="21"/>
      <c r="I918" s="22" t="s">
        <v>61</v>
      </c>
      <c r="J918" s="25" t="s">
        <v>70</v>
      </c>
      <c r="K918" s="27"/>
      <c r="L918" s="21"/>
      <c r="M918" s="33"/>
      <c r="N918" s="25" t="s">
        <v>3456</v>
      </c>
      <c r="O918" s="25" t="s">
        <v>3456</v>
      </c>
      <c r="P918" s="25" t="s">
        <v>70</v>
      </c>
      <c r="Q918" s="25" t="s">
        <v>70</v>
      </c>
      <c r="R918" s="21" t="s">
        <v>3456</v>
      </c>
      <c r="S918" s="25" t="s">
        <v>3456</v>
      </c>
      <c r="T918" s="23" t="s">
        <v>3456</v>
      </c>
      <c r="U918" s="25" t="s">
        <v>3456</v>
      </c>
      <c r="V918" s="25" t="s">
        <v>70</v>
      </c>
      <c r="W918" s="25" t="s">
        <v>70</v>
      </c>
      <c r="X918" s="25" t="s">
        <v>3456</v>
      </c>
      <c r="Y918" s="25" t="s">
        <v>3456</v>
      </c>
      <c r="Z918" s="25" t="s">
        <v>3456</v>
      </c>
      <c r="AA918" s="25" t="s">
        <v>3456</v>
      </c>
      <c r="AB918" s="21" t="s">
        <v>3456</v>
      </c>
      <c r="AC918" s="51" t="s">
        <v>3456</v>
      </c>
    </row>
    <row r="919" spans="1:29" s="20" customFormat="1" ht="26.25" customHeight="1" x14ac:dyDescent="0.2">
      <c r="A919" s="19">
        <v>80552</v>
      </c>
      <c r="B919" s="20" t="s">
        <v>4200</v>
      </c>
      <c r="C919" s="20" t="s">
        <v>4199</v>
      </c>
      <c r="D919" s="20" t="s">
        <v>4198</v>
      </c>
      <c r="E919" s="25" t="s">
        <v>4403</v>
      </c>
      <c r="F919" s="25" t="s">
        <v>70</v>
      </c>
      <c r="G919" s="21">
        <v>44649</v>
      </c>
      <c r="H919" s="21"/>
      <c r="I919" s="22" t="s">
        <v>61</v>
      </c>
      <c r="J919" s="25" t="s">
        <v>3456</v>
      </c>
      <c r="K919" s="27"/>
      <c r="L919" s="21"/>
      <c r="M919" s="33"/>
      <c r="N919" s="25" t="s">
        <v>3456</v>
      </c>
      <c r="O919" s="25" t="s">
        <v>3456</v>
      </c>
      <c r="P919" s="25" t="s">
        <v>3456</v>
      </c>
      <c r="Q919" s="25" t="s">
        <v>70</v>
      </c>
      <c r="R919" s="21" t="s">
        <v>3456</v>
      </c>
      <c r="S919" s="25" t="s">
        <v>3456</v>
      </c>
      <c r="T919" s="23" t="s">
        <v>3456</v>
      </c>
      <c r="U919" s="25" t="s">
        <v>3456</v>
      </c>
      <c r="V919" s="25" t="s">
        <v>3456</v>
      </c>
      <c r="W919" s="25" t="s">
        <v>70</v>
      </c>
      <c r="X919" s="25" t="s">
        <v>3456</v>
      </c>
      <c r="Y919" s="25" t="s">
        <v>3456</v>
      </c>
      <c r="Z919" s="25" t="s">
        <v>3456</v>
      </c>
      <c r="AA919" s="25" t="s">
        <v>3456</v>
      </c>
      <c r="AB919" s="21" t="s">
        <v>3456</v>
      </c>
      <c r="AC919" s="51" t="s">
        <v>3456</v>
      </c>
    </row>
    <row r="920" spans="1:29" s="20" customFormat="1" ht="26.25" customHeight="1" x14ac:dyDescent="0.2">
      <c r="A920" s="19">
        <v>61062</v>
      </c>
      <c r="B920" s="20" t="s">
        <v>2847</v>
      </c>
      <c r="C920" s="20" t="s">
        <v>2848</v>
      </c>
      <c r="D920" s="20" t="s">
        <v>2849</v>
      </c>
      <c r="E920" s="25" t="s">
        <v>273</v>
      </c>
      <c r="F920" s="25" t="s">
        <v>70</v>
      </c>
      <c r="G920" s="21">
        <v>38104</v>
      </c>
      <c r="H920" s="21"/>
      <c r="I920" s="22" t="s">
        <v>61</v>
      </c>
      <c r="J920" s="25" t="s">
        <v>70</v>
      </c>
      <c r="K920" s="27"/>
      <c r="L920" s="21"/>
      <c r="M920" s="33"/>
      <c r="N920" s="25" t="s">
        <v>70</v>
      </c>
      <c r="O920" s="25" t="s">
        <v>70</v>
      </c>
      <c r="P920" s="25" t="s">
        <v>70</v>
      </c>
      <c r="Q920" s="25" t="s">
        <v>70</v>
      </c>
      <c r="R920" s="21" t="s">
        <v>3456</v>
      </c>
      <c r="S920" s="25" t="s">
        <v>3456</v>
      </c>
      <c r="T920" s="23" t="s">
        <v>3456</v>
      </c>
      <c r="U920" s="25" t="s">
        <v>70</v>
      </c>
      <c r="V920" s="25" t="s">
        <v>70</v>
      </c>
      <c r="W920" s="25" t="s">
        <v>70</v>
      </c>
      <c r="X920" s="25" t="s">
        <v>3456</v>
      </c>
      <c r="Y920" s="25" t="s">
        <v>3456</v>
      </c>
      <c r="Z920" s="25" t="s">
        <v>3456</v>
      </c>
      <c r="AA920" s="25" t="s">
        <v>3456</v>
      </c>
      <c r="AB920" s="21" t="s">
        <v>0</v>
      </c>
      <c r="AC920" s="51"/>
    </row>
    <row r="921" spans="1:29" s="20" customFormat="1" ht="26.25" customHeight="1" x14ac:dyDescent="0.2">
      <c r="A921" s="19">
        <v>66225</v>
      </c>
      <c r="B921" s="20" t="s">
        <v>3015</v>
      </c>
      <c r="C921" s="20" t="s">
        <v>4017</v>
      </c>
      <c r="D921" s="20" t="s">
        <v>3017</v>
      </c>
      <c r="E921" s="25" t="s">
        <v>472</v>
      </c>
      <c r="F921" s="25" t="s">
        <v>70</v>
      </c>
      <c r="G921" s="21">
        <v>41620</v>
      </c>
      <c r="H921" s="21"/>
      <c r="I921" s="22" t="s">
        <v>61</v>
      </c>
      <c r="J921" s="25" t="s">
        <v>70</v>
      </c>
      <c r="K921" s="27"/>
      <c r="L921" s="21"/>
      <c r="M921" s="33"/>
      <c r="N921" s="25" t="s">
        <v>3456</v>
      </c>
      <c r="O921" s="25" t="s">
        <v>70</v>
      </c>
      <c r="P921" s="25" t="s">
        <v>70</v>
      </c>
      <c r="Q921" s="25" t="s">
        <v>70</v>
      </c>
      <c r="R921" s="21" t="s">
        <v>3456</v>
      </c>
      <c r="S921" s="25" t="s">
        <v>3456</v>
      </c>
      <c r="T921" s="23" t="s">
        <v>3456</v>
      </c>
      <c r="U921" s="25" t="s">
        <v>3456</v>
      </c>
      <c r="V921" s="25" t="s">
        <v>3456</v>
      </c>
      <c r="W921" s="25" t="s">
        <v>70</v>
      </c>
      <c r="X921" s="25" t="s">
        <v>3456</v>
      </c>
      <c r="Y921" s="25" t="s">
        <v>3456</v>
      </c>
      <c r="Z921" s="25" t="s">
        <v>3456</v>
      </c>
      <c r="AA921" s="25" t="s">
        <v>3456</v>
      </c>
      <c r="AB921" s="21" t="s">
        <v>3456</v>
      </c>
      <c r="AC921" s="51" t="s">
        <v>3456</v>
      </c>
    </row>
    <row r="922" spans="1:29" s="20" customFormat="1" ht="26.25" customHeight="1" x14ac:dyDescent="0.2">
      <c r="A922" s="19">
        <v>65345</v>
      </c>
      <c r="B922" s="20" t="s">
        <v>2412</v>
      </c>
      <c r="C922" s="20" t="s">
        <v>2413</v>
      </c>
      <c r="D922" s="20" t="s">
        <v>1083</v>
      </c>
      <c r="E922" s="25" t="s">
        <v>3510</v>
      </c>
      <c r="F922" s="25" t="s">
        <v>70</v>
      </c>
      <c r="G922" s="21">
        <v>41030</v>
      </c>
      <c r="H922" s="21"/>
      <c r="I922" s="22" t="s">
        <v>61</v>
      </c>
      <c r="J922" s="25" t="s">
        <v>70</v>
      </c>
      <c r="K922" s="27"/>
      <c r="L922" s="21"/>
      <c r="M922" s="33"/>
      <c r="N922" s="25" t="s">
        <v>70</v>
      </c>
      <c r="O922" s="25" t="s">
        <v>3456</v>
      </c>
      <c r="P922" s="25" t="s">
        <v>70</v>
      </c>
      <c r="Q922" s="25" t="s">
        <v>70</v>
      </c>
      <c r="R922" s="21" t="s">
        <v>3456</v>
      </c>
      <c r="S922" s="25" t="s">
        <v>3456</v>
      </c>
      <c r="T922" s="23" t="s">
        <v>3456</v>
      </c>
      <c r="U922" s="25" t="s">
        <v>70</v>
      </c>
      <c r="V922" s="25" t="s">
        <v>70</v>
      </c>
      <c r="W922" s="25" t="s">
        <v>70</v>
      </c>
      <c r="X922" s="25" t="s">
        <v>3456</v>
      </c>
      <c r="Y922" s="25" t="s">
        <v>3456</v>
      </c>
      <c r="Z922" s="25" t="s">
        <v>3456</v>
      </c>
      <c r="AA922" s="25" t="s">
        <v>3456</v>
      </c>
      <c r="AB922" s="21" t="s">
        <v>3456</v>
      </c>
      <c r="AC922" s="51" t="s">
        <v>3456</v>
      </c>
    </row>
    <row r="923" spans="1:29" s="20" customFormat="1" ht="26.25" customHeight="1" x14ac:dyDescent="0.2">
      <c r="A923" s="19">
        <v>62108</v>
      </c>
      <c r="B923" s="20" t="s">
        <v>2039</v>
      </c>
      <c r="C923" s="20" t="s">
        <v>2040</v>
      </c>
      <c r="D923" s="20" t="s">
        <v>1629</v>
      </c>
      <c r="E923" s="25" t="s">
        <v>1630</v>
      </c>
      <c r="F923" s="25" t="s">
        <v>81</v>
      </c>
      <c r="G923" s="21">
        <v>38991</v>
      </c>
      <c r="H923" s="21"/>
      <c r="I923" s="22" t="s">
        <v>61</v>
      </c>
      <c r="J923" s="25" t="s">
        <v>70</v>
      </c>
      <c r="K923" s="27"/>
      <c r="L923" s="21"/>
      <c r="M923" s="33"/>
      <c r="N923" s="25" t="s">
        <v>70</v>
      </c>
      <c r="O923" s="25" t="s">
        <v>70</v>
      </c>
      <c r="P923" s="25" t="s">
        <v>70</v>
      </c>
      <c r="Q923" s="25" t="s">
        <v>70</v>
      </c>
      <c r="R923" s="21" t="s">
        <v>3456</v>
      </c>
      <c r="S923" s="25" t="s">
        <v>3456</v>
      </c>
      <c r="T923" s="23" t="s">
        <v>3456</v>
      </c>
      <c r="U923" s="25" t="s">
        <v>70</v>
      </c>
      <c r="V923" s="25" t="s">
        <v>70</v>
      </c>
      <c r="W923" s="25" t="s">
        <v>70</v>
      </c>
      <c r="X923" s="25" t="s">
        <v>3456</v>
      </c>
      <c r="Y923" s="25" t="s">
        <v>3456</v>
      </c>
      <c r="Z923" s="25" t="s">
        <v>3456</v>
      </c>
      <c r="AA923" s="25" t="s">
        <v>3456</v>
      </c>
      <c r="AB923" s="21" t="s">
        <v>0</v>
      </c>
      <c r="AC923" s="51" t="s">
        <v>3456</v>
      </c>
    </row>
    <row r="924" spans="1:29" s="20" customFormat="1" ht="26.25" customHeight="1" x14ac:dyDescent="0.2">
      <c r="A924" s="19">
        <v>65903</v>
      </c>
      <c r="B924" s="20" t="s">
        <v>2533</v>
      </c>
      <c r="C924" s="20" t="s">
        <v>2534</v>
      </c>
      <c r="D924" s="20" t="s">
        <v>1629</v>
      </c>
      <c r="E924" s="25" t="s">
        <v>1630</v>
      </c>
      <c r="F924" s="25" t="s">
        <v>70</v>
      </c>
      <c r="G924" s="21">
        <v>42191</v>
      </c>
      <c r="H924" s="21"/>
      <c r="I924" s="22" t="s">
        <v>61</v>
      </c>
      <c r="J924" s="25" t="s">
        <v>70</v>
      </c>
      <c r="K924" s="27"/>
      <c r="L924" s="21"/>
      <c r="M924" s="33"/>
      <c r="N924" s="25" t="s">
        <v>3456</v>
      </c>
      <c r="O924" s="25" t="s">
        <v>3456</v>
      </c>
      <c r="P924" s="25" t="s">
        <v>70</v>
      </c>
      <c r="Q924" s="25" t="s">
        <v>70</v>
      </c>
      <c r="R924" s="21" t="s">
        <v>3456</v>
      </c>
      <c r="S924" s="25" t="s">
        <v>3456</v>
      </c>
      <c r="T924" s="23" t="s">
        <v>3456</v>
      </c>
      <c r="U924" s="25" t="s">
        <v>70</v>
      </c>
      <c r="V924" s="25" t="s">
        <v>70</v>
      </c>
      <c r="W924" s="25" t="s">
        <v>70</v>
      </c>
      <c r="X924" s="25" t="s">
        <v>3456</v>
      </c>
      <c r="Y924" s="25" t="s">
        <v>3456</v>
      </c>
      <c r="Z924" s="25" t="s">
        <v>3456</v>
      </c>
      <c r="AA924" s="25" t="s">
        <v>3456</v>
      </c>
      <c r="AB924" s="21" t="s">
        <v>3456</v>
      </c>
      <c r="AC924" s="51" t="s">
        <v>3456</v>
      </c>
    </row>
    <row r="925" spans="1:29" s="20" customFormat="1" ht="26.25" customHeight="1" x14ac:dyDescent="0.2">
      <c r="A925" s="19">
        <v>65334</v>
      </c>
      <c r="B925" s="20" t="s">
        <v>1627</v>
      </c>
      <c r="C925" s="20" t="s">
        <v>1628</v>
      </c>
      <c r="D925" s="20" t="s">
        <v>1629</v>
      </c>
      <c r="E925" s="25" t="s">
        <v>1630</v>
      </c>
      <c r="F925" s="25" t="s">
        <v>70</v>
      </c>
      <c r="G925" s="21">
        <v>41376</v>
      </c>
      <c r="H925" s="21"/>
      <c r="I925" s="22" t="s">
        <v>61</v>
      </c>
      <c r="J925" s="25" t="s">
        <v>70</v>
      </c>
      <c r="K925" s="27"/>
      <c r="L925" s="21"/>
      <c r="M925" s="33"/>
      <c r="N925" s="25" t="s">
        <v>3456</v>
      </c>
      <c r="O925" s="25" t="s">
        <v>3456</v>
      </c>
      <c r="P925" s="25" t="s">
        <v>70</v>
      </c>
      <c r="Q925" s="25" t="s">
        <v>70</v>
      </c>
      <c r="R925" s="21" t="s">
        <v>3456</v>
      </c>
      <c r="S925" s="25" t="s">
        <v>3456</v>
      </c>
      <c r="T925" s="23" t="s">
        <v>3456</v>
      </c>
      <c r="U925" s="25" t="s">
        <v>70</v>
      </c>
      <c r="V925" s="25" t="s">
        <v>70</v>
      </c>
      <c r="W925" s="25" t="s">
        <v>70</v>
      </c>
      <c r="X925" s="25" t="s">
        <v>3456</v>
      </c>
      <c r="Y925" s="25" t="s">
        <v>3456</v>
      </c>
      <c r="Z925" s="25" t="s">
        <v>3456</v>
      </c>
      <c r="AA925" s="25" t="s">
        <v>3456</v>
      </c>
      <c r="AB925" s="21" t="s">
        <v>3456</v>
      </c>
      <c r="AC925" s="51" t="s">
        <v>3456</v>
      </c>
    </row>
    <row r="926" spans="1:29" s="20" customFormat="1" ht="26.25" customHeight="1" x14ac:dyDescent="0.2">
      <c r="A926" s="19">
        <v>62415</v>
      </c>
      <c r="B926" s="20" t="s">
        <v>2057</v>
      </c>
      <c r="C926" s="20" t="s">
        <v>2058</v>
      </c>
      <c r="D926" s="20" t="s">
        <v>685</v>
      </c>
      <c r="E926" s="25" t="s">
        <v>273</v>
      </c>
      <c r="F926" s="25" t="s">
        <v>70</v>
      </c>
      <c r="G926" s="21">
        <v>38897</v>
      </c>
      <c r="H926" s="21"/>
      <c r="I926" s="22" t="s">
        <v>61</v>
      </c>
      <c r="J926" s="25" t="s">
        <v>70</v>
      </c>
      <c r="K926" s="27"/>
      <c r="L926" s="21"/>
      <c r="M926" s="33"/>
      <c r="N926" s="25" t="s">
        <v>70</v>
      </c>
      <c r="O926" s="25" t="s">
        <v>70</v>
      </c>
      <c r="P926" s="25" t="s">
        <v>70</v>
      </c>
      <c r="Q926" s="25" t="s">
        <v>70</v>
      </c>
      <c r="R926" s="21" t="s">
        <v>3456</v>
      </c>
      <c r="S926" s="25" t="s">
        <v>3456</v>
      </c>
      <c r="T926" s="23" t="s">
        <v>3456</v>
      </c>
      <c r="U926" s="25" t="s">
        <v>70</v>
      </c>
      <c r="V926" s="25" t="s">
        <v>70</v>
      </c>
      <c r="W926" s="25" t="s">
        <v>70</v>
      </c>
      <c r="X926" s="25" t="s">
        <v>3456</v>
      </c>
      <c r="Y926" s="25" t="s">
        <v>3456</v>
      </c>
      <c r="Z926" s="25" t="s">
        <v>3456</v>
      </c>
      <c r="AA926" s="25" t="s">
        <v>3456</v>
      </c>
      <c r="AB926" s="21" t="s">
        <v>0</v>
      </c>
      <c r="AC926" s="51" t="s">
        <v>3456</v>
      </c>
    </row>
    <row r="927" spans="1:29" s="20" customFormat="1" ht="26.25" customHeight="1" x14ac:dyDescent="0.2">
      <c r="A927" s="19">
        <v>67185</v>
      </c>
      <c r="B927" s="20" t="s">
        <v>3172</v>
      </c>
      <c r="C927" s="20" t="s">
        <v>3173</v>
      </c>
      <c r="D927" s="20" t="s">
        <v>1792</v>
      </c>
      <c r="E927" s="25" t="s">
        <v>254</v>
      </c>
      <c r="F927" s="25" t="s">
        <v>70</v>
      </c>
      <c r="G927" s="21">
        <v>42426</v>
      </c>
      <c r="H927" s="21"/>
      <c r="I927" s="22" t="s">
        <v>61</v>
      </c>
      <c r="J927" s="25" t="s">
        <v>70</v>
      </c>
      <c r="K927" s="27"/>
      <c r="L927" s="21"/>
      <c r="M927" s="33"/>
      <c r="N927" s="25" t="s">
        <v>3456</v>
      </c>
      <c r="O927" s="25" t="s">
        <v>70</v>
      </c>
      <c r="P927" s="25" t="s">
        <v>70</v>
      </c>
      <c r="Q927" s="25" t="s">
        <v>70</v>
      </c>
      <c r="R927" s="21" t="s">
        <v>3456</v>
      </c>
      <c r="S927" s="25" t="s">
        <v>3456</v>
      </c>
      <c r="T927" s="23" t="s">
        <v>3456</v>
      </c>
      <c r="U927" s="25" t="s">
        <v>70</v>
      </c>
      <c r="V927" s="25" t="s">
        <v>70</v>
      </c>
      <c r="W927" s="25" t="s">
        <v>70</v>
      </c>
      <c r="X927" s="25" t="s">
        <v>3456</v>
      </c>
      <c r="Y927" s="25" t="s">
        <v>3456</v>
      </c>
      <c r="Z927" s="25" t="s">
        <v>3456</v>
      </c>
      <c r="AA927" s="25" t="s">
        <v>3456</v>
      </c>
      <c r="AB927" s="21" t="s">
        <v>3456</v>
      </c>
      <c r="AC927" s="51" t="s">
        <v>3456</v>
      </c>
    </row>
    <row r="928" spans="1:29" s="20" customFormat="1" ht="26.25" customHeight="1" x14ac:dyDescent="0.2">
      <c r="A928" s="19">
        <v>81355</v>
      </c>
      <c r="B928" s="20" t="s">
        <v>4210</v>
      </c>
      <c r="C928" s="20" t="s">
        <v>4209</v>
      </c>
      <c r="D928" s="20" t="s">
        <v>4208</v>
      </c>
      <c r="E928" s="25" t="s">
        <v>258</v>
      </c>
      <c r="F928" s="25" t="s">
        <v>70</v>
      </c>
      <c r="G928" s="21">
        <v>44917</v>
      </c>
      <c r="H928" s="21"/>
      <c r="I928" s="22" t="s">
        <v>61</v>
      </c>
      <c r="J928" s="25" t="s">
        <v>3456</v>
      </c>
      <c r="K928" s="27"/>
      <c r="L928" s="21"/>
      <c r="M928" s="33"/>
      <c r="N928" s="25" t="s">
        <v>3456</v>
      </c>
      <c r="O928" s="25" t="s">
        <v>3456</v>
      </c>
      <c r="P928" s="25" t="s">
        <v>3456</v>
      </c>
      <c r="Q928" s="25" t="s">
        <v>3456</v>
      </c>
      <c r="R928" s="21" t="s">
        <v>3456</v>
      </c>
      <c r="S928" s="25" t="s">
        <v>3456</v>
      </c>
      <c r="T928" s="23" t="s">
        <v>3456</v>
      </c>
      <c r="U928" s="25" t="s">
        <v>3456</v>
      </c>
      <c r="V928" s="25" t="s">
        <v>3456</v>
      </c>
      <c r="W928" s="25" t="s">
        <v>70</v>
      </c>
      <c r="X928" s="25" t="s">
        <v>3456</v>
      </c>
      <c r="Y928" s="25" t="s">
        <v>3456</v>
      </c>
      <c r="Z928" s="25" t="s">
        <v>3456</v>
      </c>
      <c r="AA928" s="25" t="s">
        <v>3456</v>
      </c>
      <c r="AB928" s="21" t="s">
        <v>3456</v>
      </c>
      <c r="AC928" s="51" t="s">
        <v>3456</v>
      </c>
    </row>
    <row r="929" spans="1:29" s="20" customFormat="1" ht="26.25" customHeight="1" x14ac:dyDescent="0.2">
      <c r="A929" s="19">
        <v>65991</v>
      </c>
      <c r="B929" s="20" t="s">
        <v>844</v>
      </c>
      <c r="C929" s="20" t="s">
        <v>845</v>
      </c>
      <c r="D929" s="20" t="s">
        <v>4339</v>
      </c>
      <c r="E929" s="25" t="s">
        <v>132</v>
      </c>
      <c r="F929" s="25" t="s">
        <v>70</v>
      </c>
      <c r="G929" s="21">
        <v>41505</v>
      </c>
      <c r="H929" s="21"/>
      <c r="I929" s="22" t="s">
        <v>61</v>
      </c>
      <c r="J929" s="25" t="s">
        <v>70</v>
      </c>
      <c r="K929" s="27"/>
      <c r="L929" s="21"/>
      <c r="M929" s="33"/>
      <c r="N929" s="25" t="s">
        <v>3456</v>
      </c>
      <c r="O929" s="25" t="s">
        <v>70</v>
      </c>
      <c r="P929" s="25" t="s">
        <v>70</v>
      </c>
      <c r="Q929" s="25" t="s">
        <v>70</v>
      </c>
      <c r="R929" s="21" t="s">
        <v>3456</v>
      </c>
      <c r="S929" s="25" t="s">
        <v>3456</v>
      </c>
      <c r="T929" s="23" t="s">
        <v>3456</v>
      </c>
      <c r="U929" s="25" t="s">
        <v>70</v>
      </c>
      <c r="V929" s="25" t="s">
        <v>70</v>
      </c>
      <c r="W929" s="25" t="s">
        <v>70</v>
      </c>
      <c r="X929" s="25" t="s">
        <v>3456</v>
      </c>
      <c r="Y929" s="25" t="s">
        <v>3456</v>
      </c>
      <c r="Z929" s="25" t="s">
        <v>3456</v>
      </c>
      <c r="AA929" s="25" t="s">
        <v>3456</v>
      </c>
      <c r="AB929" s="21" t="s">
        <v>3456</v>
      </c>
      <c r="AC929" s="51" t="s">
        <v>3456</v>
      </c>
    </row>
    <row r="930" spans="1:29" s="20" customFormat="1" ht="26.25" customHeight="1" x14ac:dyDescent="0.2">
      <c r="A930" s="19">
        <v>62705</v>
      </c>
      <c r="B930" s="20" t="s">
        <v>2176</v>
      </c>
      <c r="C930" s="20" t="s">
        <v>2177</v>
      </c>
      <c r="D930" s="20" t="s">
        <v>2178</v>
      </c>
      <c r="E930" s="25" t="s">
        <v>2114</v>
      </c>
      <c r="F930" s="25" t="s">
        <v>70</v>
      </c>
      <c r="G930" s="21">
        <v>39293</v>
      </c>
      <c r="H930" s="21">
        <v>45291</v>
      </c>
      <c r="I930" s="22" t="s">
        <v>71</v>
      </c>
      <c r="J930" s="25" t="s">
        <v>3456</v>
      </c>
      <c r="K930" s="27"/>
      <c r="L930" s="21"/>
      <c r="M930" s="33"/>
      <c r="N930" s="25"/>
      <c r="O930" s="25"/>
      <c r="P930" s="25"/>
      <c r="Q930" s="25"/>
      <c r="R930" s="21"/>
      <c r="S930" s="25"/>
      <c r="T930" s="23"/>
      <c r="U930" s="25" t="s">
        <v>3456</v>
      </c>
      <c r="V930" s="25" t="s">
        <v>3456</v>
      </c>
      <c r="W930" s="25" t="s">
        <v>70</v>
      </c>
      <c r="X930" s="25" t="s">
        <v>3456</v>
      </c>
      <c r="Y930" s="25" t="s">
        <v>3456</v>
      </c>
      <c r="Z930" s="25" t="s">
        <v>3456</v>
      </c>
      <c r="AA930" s="25" t="s">
        <v>3456</v>
      </c>
      <c r="AB930" s="21" t="s">
        <v>0</v>
      </c>
      <c r="AC930" s="51" t="s">
        <v>3456</v>
      </c>
    </row>
    <row r="931" spans="1:29" s="20" customFormat="1" ht="26.25" customHeight="1" x14ac:dyDescent="0.2">
      <c r="A931" s="19">
        <v>65287</v>
      </c>
      <c r="B931" s="20" t="s">
        <v>1499</v>
      </c>
      <c r="C931" s="20" t="s">
        <v>1500</v>
      </c>
      <c r="D931" s="20" t="s">
        <v>1501</v>
      </c>
      <c r="E931" s="25" t="s">
        <v>77</v>
      </c>
      <c r="F931" s="25" t="s">
        <v>70</v>
      </c>
      <c r="G931" s="21">
        <v>40814</v>
      </c>
      <c r="H931" s="21"/>
      <c r="I931" s="22" t="s">
        <v>61</v>
      </c>
      <c r="J931" s="25" t="s">
        <v>70</v>
      </c>
      <c r="K931" s="27"/>
      <c r="L931" s="21"/>
      <c r="M931" s="33"/>
      <c r="N931" s="25" t="s">
        <v>3456</v>
      </c>
      <c r="O931" s="25" t="s">
        <v>3456</v>
      </c>
      <c r="P931" s="25" t="s">
        <v>70</v>
      </c>
      <c r="Q931" s="25" t="s">
        <v>70</v>
      </c>
      <c r="R931" s="21" t="s">
        <v>3456</v>
      </c>
      <c r="S931" s="25" t="s">
        <v>3456</v>
      </c>
      <c r="T931" s="23" t="s">
        <v>3456</v>
      </c>
      <c r="U931" s="25" t="s">
        <v>3456</v>
      </c>
      <c r="V931" s="25" t="s">
        <v>3456</v>
      </c>
      <c r="W931" s="25" t="s">
        <v>3456</v>
      </c>
      <c r="X931" s="25" t="s">
        <v>3456</v>
      </c>
      <c r="Y931" s="25" t="s">
        <v>3456</v>
      </c>
      <c r="Z931" s="25" t="s">
        <v>3456</v>
      </c>
      <c r="AA931" s="25" t="s">
        <v>3456</v>
      </c>
      <c r="AB931" s="21" t="s">
        <v>3456</v>
      </c>
      <c r="AC931" s="51" t="s">
        <v>3456</v>
      </c>
    </row>
    <row r="932" spans="1:29" s="20" customFormat="1" ht="26.25" customHeight="1" x14ac:dyDescent="0.2">
      <c r="A932" s="19">
        <v>62742</v>
      </c>
      <c r="B932" s="20" t="s">
        <v>2119</v>
      </c>
      <c r="C932" s="20" t="s">
        <v>2120</v>
      </c>
      <c r="D932" s="20" t="s">
        <v>1501</v>
      </c>
      <c r="E932" s="25" t="s">
        <v>77</v>
      </c>
      <c r="F932" s="25" t="s">
        <v>70</v>
      </c>
      <c r="G932" s="21">
        <v>39346</v>
      </c>
      <c r="H932" s="21"/>
      <c r="I932" s="22" t="s">
        <v>61</v>
      </c>
      <c r="J932" s="25" t="s">
        <v>70</v>
      </c>
      <c r="K932" s="27"/>
      <c r="L932" s="21"/>
      <c r="M932" s="33"/>
      <c r="N932" s="25" t="s">
        <v>70</v>
      </c>
      <c r="O932" s="25" t="s">
        <v>70</v>
      </c>
      <c r="P932" s="25" t="s">
        <v>70</v>
      </c>
      <c r="Q932" s="25" t="s">
        <v>70</v>
      </c>
      <c r="R932" s="21" t="s">
        <v>3456</v>
      </c>
      <c r="S932" s="25" t="s">
        <v>3456</v>
      </c>
      <c r="T932" s="23" t="s">
        <v>3456</v>
      </c>
      <c r="U932" s="25" t="s">
        <v>70</v>
      </c>
      <c r="V932" s="25" t="s">
        <v>70</v>
      </c>
      <c r="W932" s="25" t="s">
        <v>70</v>
      </c>
      <c r="X932" s="25" t="s">
        <v>3456</v>
      </c>
      <c r="Y932" s="25" t="s">
        <v>3456</v>
      </c>
      <c r="Z932" s="25" t="s">
        <v>3456</v>
      </c>
      <c r="AA932" s="25" t="s">
        <v>3456</v>
      </c>
      <c r="AB932" s="21" t="s">
        <v>0</v>
      </c>
      <c r="AC932" s="51" t="s">
        <v>3456</v>
      </c>
    </row>
    <row r="933" spans="1:29" s="20" customFormat="1" ht="26.25" customHeight="1" x14ac:dyDescent="0.2">
      <c r="A933" s="19">
        <v>81379</v>
      </c>
      <c r="B933" s="20" t="s">
        <v>4413</v>
      </c>
      <c r="C933" s="20" t="s">
        <v>4414</v>
      </c>
      <c r="D933" s="20" t="s">
        <v>1073</v>
      </c>
      <c r="E933" s="25" t="s">
        <v>3987</v>
      </c>
      <c r="F933" s="25" t="s">
        <v>70</v>
      </c>
      <c r="G933" s="21">
        <v>45104</v>
      </c>
      <c r="H933" s="21"/>
      <c r="I933" s="22" t="s">
        <v>71</v>
      </c>
      <c r="J933" s="25" t="s">
        <v>3456</v>
      </c>
      <c r="K933" s="27" t="s">
        <v>4280</v>
      </c>
      <c r="L933" s="21" t="s">
        <v>3456</v>
      </c>
      <c r="M933" s="33"/>
      <c r="N933" s="25"/>
      <c r="O933" s="25"/>
      <c r="P933" s="25"/>
      <c r="Q933" s="25"/>
      <c r="R933" s="21"/>
      <c r="S933" s="25"/>
      <c r="T933" s="23"/>
      <c r="U933" s="25" t="s">
        <v>3456</v>
      </c>
      <c r="V933" s="25" t="s">
        <v>3456</v>
      </c>
      <c r="W933" s="25" t="s">
        <v>70</v>
      </c>
      <c r="X933" s="25" t="s">
        <v>3456</v>
      </c>
      <c r="Y933" s="25" t="s">
        <v>3456</v>
      </c>
      <c r="Z933" s="25" t="s">
        <v>3456</v>
      </c>
      <c r="AA933" s="25" t="s">
        <v>3456</v>
      </c>
      <c r="AB933" s="21" t="s">
        <v>3456</v>
      </c>
      <c r="AC933" s="51" t="s">
        <v>3456</v>
      </c>
    </row>
    <row r="934" spans="1:29" s="20" customFormat="1" ht="26.25" customHeight="1" x14ac:dyDescent="0.2">
      <c r="A934" s="19">
        <v>79488</v>
      </c>
      <c r="B934" s="20" t="s">
        <v>1873</v>
      </c>
      <c r="C934" s="20" t="s">
        <v>1874</v>
      </c>
      <c r="D934" s="20" t="s">
        <v>741</v>
      </c>
      <c r="E934" s="25" t="s">
        <v>114</v>
      </c>
      <c r="F934" s="25" t="s">
        <v>70</v>
      </c>
      <c r="G934" s="21">
        <v>43980</v>
      </c>
      <c r="H934" s="21"/>
      <c r="I934" s="22" t="s">
        <v>61</v>
      </c>
      <c r="J934" s="25" t="s">
        <v>70</v>
      </c>
      <c r="K934" s="27"/>
      <c r="L934" s="21"/>
      <c r="M934" s="33"/>
      <c r="N934" s="25" t="s">
        <v>3456</v>
      </c>
      <c r="O934" s="25" t="s">
        <v>3456</v>
      </c>
      <c r="P934" s="25" t="s">
        <v>70</v>
      </c>
      <c r="Q934" s="25" t="s">
        <v>70</v>
      </c>
      <c r="R934" s="21" t="s">
        <v>3456</v>
      </c>
      <c r="S934" s="25" t="s">
        <v>3456</v>
      </c>
      <c r="T934" s="23" t="s">
        <v>3456</v>
      </c>
      <c r="U934" s="25" t="s">
        <v>3456</v>
      </c>
      <c r="V934" s="25" t="s">
        <v>70</v>
      </c>
      <c r="W934" s="25" t="s">
        <v>70</v>
      </c>
      <c r="X934" s="25" t="s">
        <v>3456</v>
      </c>
      <c r="Y934" s="25" t="s">
        <v>3456</v>
      </c>
      <c r="Z934" s="25" t="s">
        <v>3456</v>
      </c>
      <c r="AA934" s="25" t="s">
        <v>3456</v>
      </c>
      <c r="AB934" s="21" t="s">
        <v>3456</v>
      </c>
      <c r="AC934" s="51" t="s">
        <v>3456</v>
      </c>
    </row>
    <row r="935" spans="1:29" s="20" customFormat="1" ht="26.25" customHeight="1" x14ac:dyDescent="0.2">
      <c r="A935" s="19">
        <v>67739</v>
      </c>
      <c r="B935" s="20" t="s">
        <v>4170</v>
      </c>
      <c r="C935" s="20" t="s">
        <v>1770</v>
      </c>
      <c r="D935" s="20" t="s">
        <v>1771</v>
      </c>
      <c r="E935" s="25" t="s">
        <v>3531</v>
      </c>
      <c r="F935" s="25" t="s">
        <v>70</v>
      </c>
      <c r="G935" s="21">
        <v>43097</v>
      </c>
      <c r="H935" s="21"/>
      <c r="I935" s="22" t="s">
        <v>61</v>
      </c>
      <c r="J935" s="25" t="s">
        <v>70</v>
      </c>
      <c r="K935" s="27"/>
      <c r="L935" s="21"/>
      <c r="M935" s="33"/>
      <c r="N935" s="25" t="s">
        <v>3456</v>
      </c>
      <c r="O935" s="25" t="s">
        <v>70</v>
      </c>
      <c r="P935" s="25" t="s">
        <v>70</v>
      </c>
      <c r="Q935" s="25" t="s">
        <v>70</v>
      </c>
      <c r="R935" s="21" t="s">
        <v>3456</v>
      </c>
      <c r="S935" s="25" t="s">
        <v>3456</v>
      </c>
      <c r="T935" s="23" t="s">
        <v>3456</v>
      </c>
      <c r="U935" s="25" t="s">
        <v>70</v>
      </c>
      <c r="V935" s="25" t="s">
        <v>70</v>
      </c>
      <c r="W935" s="25" t="s">
        <v>70</v>
      </c>
      <c r="X935" s="25" t="s">
        <v>3456</v>
      </c>
      <c r="Y935" s="25" t="s">
        <v>3456</v>
      </c>
      <c r="Z935" s="25" t="s">
        <v>3456</v>
      </c>
      <c r="AA935" s="25" t="s">
        <v>3456</v>
      </c>
      <c r="AB935" s="21" t="s">
        <v>0</v>
      </c>
      <c r="AC935" s="51" t="s">
        <v>3456</v>
      </c>
    </row>
    <row r="936" spans="1:29" s="20" customFormat="1" ht="26.25" customHeight="1" x14ac:dyDescent="0.2">
      <c r="A936" s="19">
        <v>63546</v>
      </c>
      <c r="B936" s="20" t="s">
        <v>1167</v>
      </c>
      <c r="C936" s="20" t="s">
        <v>1168</v>
      </c>
      <c r="D936" s="20" t="s">
        <v>1169</v>
      </c>
      <c r="E936" s="25" t="s">
        <v>102</v>
      </c>
      <c r="F936" s="25" t="s">
        <v>1170</v>
      </c>
      <c r="G936" s="21">
        <v>39736</v>
      </c>
      <c r="H936" s="21"/>
      <c r="I936" s="22" t="s">
        <v>61</v>
      </c>
      <c r="J936" s="25" t="s">
        <v>70</v>
      </c>
      <c r="K936" s="27"/>
      <c r="L936" s="21"/>
      <c r="M936" s="33"/>
      <c r="N936" s="25" t="s">
        <v>70</v>
      </c>
      <c r="O936" s="25" t="s">
        <v>3456</v>
      </c>
      <c r="P936" s="25" t="s">
        <v>70</v>
      </c>
      <c r="Q936" s="25" t="s">
        <v>70</v>
      </c>
      <c r="R936" s="21" t="s">
        <v>3456</v>
      </c>
      <c r="S936" s="25" t="s">
        <v>3456</v>
      </c>
      <c r="T936" s="23" t="s">
        <v>3456</v>
      </c>
      <c r="U936" s="25" t="s">
        <v>3456</v>
      </c>
      <c r="V936" s="25" t="s">
        <v>3456</v>
      </c>
      <c r="W936" s="25" t="s">
        <v>3456</v>
      </c>
      <c r="X936" s="25" t="s">
        <v>3456</v>
      </c>
      <c r="Y936" s="25" t="s">
        <v>3456</v>
      </c>
      <c r="Z936" s="25" t="s">
        <v>3456</v>
      </c>
      <c r="AA936" s="25" t="s">
        <v>3456</v>
      </c>
      <c r="AB936" s="21" t="s">
        <v>0</v>
      </c>
      <c r="AC936" s="51" t="s">
        <v>3456</v>
      </c>
    </row>
    <row r="937" spans="1:29" s="20" customFormat="1" ht="26.25" customHeight="1" x14ac:dyDescent="0.2">
      <c r="A937" s="19">
        <v>67641</v>
      </c>
      <c r="B937" s="20" t="s">
        <v>911</v>
      </c>
      <c r="C937" s="20" t="s">
        <v>912</v>
      </c>
      <c r="D937" s="20" t="s">
        <v>913</v>
      </c>
      <c r="E937" s="25" t="s">
        <v>783</v>
      </c>
      <c r="F937" s="25" t="s">
        <v>70</v>
      </c>
      <c r="G937" s="21">
        <v>42979</v>
      </c>
      <c r="H937" s="21"/>
      <c r="I937" s="22" t="s">
        <v>61</v>
      </c>
      <c r="J937" s="25" t="s">
        <v>70</v>
      </c>
      <c r="K937" s="27"/>
      <c r="L937" s="21"/>
      <c r="M937" s="33"/>
      <c r="N937" s="25" t="s">
        <v>3456</v>
      </c>
      <c r="O937" s="25" t="s">
        <v>70</v>
      </c>
      <c r="P937" s="25" t="s">
        <v>70</v>
      </c>
      <c r="Q937" s="25" t="s">
        <v>70</v>
      </c>
      <c r="R937" s="21" t="s">
        <v>3456</v>
      </c>
      <c r="S937" s="25" t="s">
        <v>3456</v>
      </c>
      <c r="T937" s="23" t="s">
        <v>3456</v>
      </c>
      <c r="U937" s="25" t="s">
        <v>3456</v>
      </c>
      <c r="V937" s="25" t="s">
        <v>70</v>
      </c>
      <c r="W937" s="25" t="s">
        <v>70</v>
      </c>
      <c r="X937" s="25" t="s">
        <v>3456</v>
      </c>
      <c r="Y937" s="25" t="s">
        <v>3456</v>
      </c>
      <c r="Z937" s="25" t="s">
        <v>3456</v>
      </c>
      <c r="AA937" s="25" t="s">
        <v>3456</v>
      </c>
      <c r="AB937" s="21" t="s">
        <v>0</v>
      </c>
      <c r="AC937" s="51" t="s">
        <v>3456</v>
      </c>
    </row>
    <row r="938" spans="1:29" s="20" customFormat="1" ht="26.25" customHeight="1" x14ac:dyDescent="0.2">
      <c r="A938" s="19">
        <v>66738</v>
      </c>
      <c r="B938" s="20" t="s">
        <v>3112</v>
      </c>
      <c r="C938" s="20" t="s">
        <v>3113</v>
      </c>
      <c r="D938" s="20" t="s">
        <v>1891</v>
      </c>
      <c r="E938" s="25" t="s">
        <v>169</v>
      </c>
      <c r="F938" s="25" t="s">
        <v>70</v>
      </c>
      <c r="G938" s="21">
        <v>42262</v>
      </c>
      <c r="H938" s="21"/>
      <c r="I938" s="22" t="s">
        <v>61</v>
      </c>
      <c r="J938" s="25" t="s">
        <v>70</v>
      </c>
      <c r="K938" s="27"/>
      <c r="L938" s="21"/>
      <c r="M938" s="33"/>
      <c r="N938" s="25" t="s">
        <v>3456</v>
      </c>
      <c r="O938" s="25" t="s">
        <v>70</v>
      </c>
      <c r="P938" s="25" t="s">
        <v>70</v>
      </c>
      <c r="Q938" s="25" t="s">
        <v>70</v>
      </c>
      <c r="R938" s="21" t="s">
        <v>3456</v>
      </c>
      <c r="S938" s="25" t="s">
        <v>3456</v>
      </c>
      <c r="T938" s="23" t="s">
        <v>3456</v>
      </c>
      <c r="U938" s="25" t="s">
        <v>70</v>
      </c>
      <c r="V938" s="25" t="s">
        <v>70</v>
      </c>
      <c r="W938" s="25" t="s">
        <v>70</v>
      </c>
      <c r="X938" s="25" t="s">
        <v>3456</v>
      </c>
      <c r="Y938" s="25" t="s">
        <v>3456</v>
      </c>
      <c r="Z938" s="25" t="s">
        <v>3456</v>
      </c>
      <c r="AA938" s="25" t="s">
        <v>3456</v>
      </c>
      <c r="AB938" s="21" t="s">
        <v>3456</v>
      </c>
      <c r="AC938" s="51" t="s">
        <v>3456</v>
      </c>
    </row>
    <row r="939" spans="1:29" s="20" customFormat="1" ht="26.25" customHeight="1" x14ac:dyDescent="0.2">
      <c r="A939" s="19">
        <v>78293</v>
      </c>
      <c r="B939" s="20" t="s">
        <v>2630</v>
      </c>
      <c r="C939" s="20" t="s">
        <v>2631</v>
      </c>
      <c r="D939" s="20" t="s">
        <v>2608</v>
      </c>
      <c r="E939" s="25" t="s">
        <v>4068</v>
      </c>
      <c r="F939" s="25" t="s">
        <v>70</v>
      </c>
      <c r="G939" s="21">
        <v>43432</v>
      </c>
      <c r="H939" s="21"/>
      <c r="I939" s="22" t="s">
        <v>61</v>
      </c>
      <c r="J939" s="25" t="s">
        <v>70</v>
      </c>
      <c r="K939" s="27"/>
      <c r="L939" s="21"/>
      <c r="M939" s="33"/>
      <c r="N939" s="25" t="s">
        <v>3456</v>
      </c>
      <c r="O939" s="25" t="s">
        <v>70</v>
      </c>
      <c r="P939" s="25" t="s">
        <v>70</v>
      </c>
      <c r="Q939" s="25" t="s">
        <v>70</v>
      </c>
      <c r="R939" s="21" t="s">
        <v>3456</v>
      </c>
      <c r="S939" s="25" t="s">
        <v>3456</v>
      </c>
      <c r="T939" s="23" t="s">
        <v>3456</v>
      </c>
      <c r="U939" s="25" t="s">
        <v>70</v>
      </c>
      <c r="V939" s="25" t="s">
        <v>70</v>
      </c>
      <c r="W939" s="25" t="s">
        <v>70</v>
      </c>
      <c r="X939" s="25" t="s">
        <v>3456</v>
      </c>
      <c r="Y939" s="25" t="s">
        <v>3456</v>
      </c>
      <c r="Z939" s="25" t="s">
        <v>3456</v>
      </c>
      <c r="AA939" s="25" t="s">
        <v>3456</v>
      </c>
      <c r="AB939" s="21" t="s">
        <v>3456</v>
      </c>
      <c r="AC939" s="51" t="s">
        <v>3456</v>
      </c>
    </row>
    <row r="940" spans="1:29" s="20" customFormat="1" ht="26.25" customHeight="1" x14ac:dyDescent="0.2">
      <c r="A940" s="19">
        <v>80995</v>
      </c>
      <c r="B940" s="20" t="s">
        <v>4331</v>
      </c>
      <c r="C940" s="20" t="s">
        <v>4332</v>
      </c>
      <c r="D940" s="20" t="s">
        <v>732</v>
      </c>
      <c r="E940" s="25" t="s">
        <v>70</v>
      </c>
      <c r="F940" s="25" t="s">
        <v>70</v>
      </c>
      <c r="G940" s="21">
        <v>45281</v>
      </c>
      <c r="H940" s="21"/>
      <c r="I940" s="22" t="s">
        <v>71</v>
      </c>
      <c r="J940" s="25" t="s">
        <v>3456</v>
      </c>
      <c r="K940" s="27" t="s">
        <v>4280</v>
      </c>
      <c r="L940" s="21" t="s">
        <v>3456</v>
      </c>
      <c r="M940" s="33"/>
      <c r="N940" s="25"/>
      <c r="O940" s="25"/>
      <c r="P940" s="25"/>
      <c r="Q940" s="25"/>
      <c r="R940" s="21"/>
      <c r="S940" s="25"/>
      <c r="T940" s="23"/>
      <c r="U940" s="25" t="s">
        <v>3456</v>
      </c>
      <c r="V940" s="25" t="s">
        <v>3456</v>
      </c>
      <c r="W940" s="25" t="s">
        <v>70</v>
      </c>
      <c r="X940" s="25" t="s">
        <v>3456</v>
      </c>
      <c r="Y940" s="25" t="s">
        <v>3456</v>
      </c>
      <c r="Z940" s="25" t="s">
        <v>3456</v>
      </c>
      <c r="AA940" s="25" t="s">
        <v>3456</v>
      </c>
      <c r="AB940" s="21" t="s">
        <v>3456</v>
      </c>
      <c r="AC940" s="51" t="s">
        <v>3456</v>
      </c>
    </row>
    <row r="941" spans="1:29" s="20" customFormat="1" ht="26.25" customHeight="1" x14ac:dyDescent="0.2">
      <c r="A941" s="19">
        <v>63651</v>
      </c>
      <c r="B941" s="20" t="s">
        <v>3417</v>
      </c>
      <c r="C941" s="20" t="s">
        <v>3418</v>
      </c>
      <c r="D941" s="20" t="s">
        <v>531</v>
      </c>
      <c r="E941" s="25" t="s">
        <v>422</v>
      </c>
      <c r="F941" s="25" t="s">
        <v>70</v>
      </c>
      <c r="G941" s="21">
        <v>39661</v>
      </c>
      <c r="H941" s="21"/>
      <c r="I941" s="22" t="s">
        <v>61</v>
      </c>
      <c r="J941" s="25" t="s">
        <v>70</v>
      </c>
      <c r="K941" s="27"/>
      <c r="L941" s="21"/>
      <c r="M941" s="33"/>
      <c r="N941" s="25" t="s">
        <v>70</v>
      </c>
      <c r="O941" s="25" t="s">
        <v>70</v>
      </c>
      <c r="P941" s="25" t="s">
        <v>70</v>
      </c>
      <c r="Q941" s="25" t="s">
        <v>70</v>
      </c>
      <c r="R941" s="21" t="s">
        <v>3456</v>
      </c>
      <c r="S941" s="25" t="s">
        <v>3456</v>
      </c>
      <c r="T941" s="23" t="s">
        <v>3456</v>
      </c>
      <c r="U941" s="25" t="s">
        <v>3456</v>
      </c>
      <c r="V941" s="25" t="s">
        <v>3456</v>
      </c>
      <c r="W941" s="25" t="s">
        <v>70</v>
      </c>
      <c r="X941" s="25" t="s">
        <v>3456</v>
      </c>
      <c r="Y941" s="25" t="s">
        <v>3456</v>
      </c>
      <c r="Z941" s="25" t="s">
        <v>3456</v>
      </c>
      <c r="AA941" s="25" t="s">
        <v>3456</v>
      </c>
      <c r="AB941" s="21" t="s">
        <v>3456</v>
      </c>
      <c r="AC941" s="51" t="s">
        <v>3456</v>
      </c>
    </row>
    <row r="942" spans="1:29" s="20" customFormat="1" ht="26.25" customHeight="1" x14ac:dyDescent="0.2">
      <c r="A942" s="19">
        <v>65176</v>
      </c>
      <c r="B942" s="20" t="s">
        <v>1516</v>
      </c>
      <c r="C942" s="20" t="s">
        <v>1517</v>
      </c>
      <c r="D942" s="20" t="s">
        <v>482</v>
      </c>
      <c r="E942" s="25" t="s">
        <v>380</v>
      </c>
      <c r="F942" s="25" t="s">
        <v>70</v>
      </c>
      <c r="G942" s="21">
        <v>40533</v>
      </c>
      <c r="H942" s="21"/>
      <c r="I942" s="22" t="s">
        <v>61</v>
      </c>
      <c r="J942" s="25" t="s">
        <v>70</v>
      </c>
      <c r="K942" s="27"/>
      <c r="L942" s="21"/>
      <c r="M942" s="33"/>
      <c r="N942" s="25" t="s">
        <v>3456</v>
      </c>
      <c r="O942" s="25" t="s">
        <v>70</v>
      </c>
      <c r="P942" s="25" t="s">
        <v>70</v>
      </c>
      <c r="Q942" s="25" t="s">
        <v>70</v>
      </c>
      <c r="R942" s="21" t="s">
        <v>3456</v>
      </c>
      <c r="S942" s="25" t="s">
        <v>3456</v>
      </c>
      <c r="T942" s="23" t="s">
        <v>3456</v>
      </c>
      <c r="U942" s="25" t="s">
        <v>3456</v>
      </c>
      <c r="V942" s="25" t="s">
        <v>3456</v>
      </c>
      <c r="W942" s="25" t="s">
        <v>3456</v>
      </c>
      <c r="X942" s="25" t="s">
        <v>3456</v>
      </c>
      <c r="Y942" s="25" t="s">
        <v>3456</v>
      </c>
      <c r="Z942" s="25" t="s">
        <v>3456</v>
      </c>
      <c r="AA942" s="25" t="s">
        <v>3456</v>
      </c>
      <c r="AB942" s="21" t="s">
        <v>3456</v>
      </c>
      <c r="AC942" s="51" t="s">
        <v>3456</v>
      </c>
    </row>
    <row r="943" spans="1:29" s="20" customFormat="1" ht="26.25" customHeight="1" x14ac:dyDescent="0.2">
      <c r="A943" s="19">
        <v>60635</v>
      </c>
      <c r="B943" s="20" t="s">
        <v>2839</v>
      </c>
      <c r="C943" s="20" t="s">
        <v>2840</v>
      </c>
      <c r="D943" s="20" t="s">
        <v>2841</v>
      </c>
      <c r="E943" s="25" t="s">
        <v>3984</v>
      </c>
      <c r="F943" s="25" t="s">
        <v>70</v>
      </c>
      <c r="G943" s="21">
        <v>39336</v>
      </c>
      <c r="H943" s="21">
        <v>45282</v>
      </c>
      <c r="I943" s="22" t="s">
        <v>71</v>
      </c>
      <c r="J943" s="25" t="s">
        <v>3456</v>
      </c>
      <c r="K943" s="27"/>
      <c r="L943" s="21"/>
      <c r="M943" s="33"/>
      <c r="N943" s="25"/>
      <c r="O943" s="25"/>
      <c r="P943" s="25"/>
      <c r="Q943" s="25"/>
      <c r="R943" s="21"/>
      <c r="S943" s="25"/>
      <c r="T943" s="23"/>
      <c r="U943" s="25" t="s">
        <v>3456</v>
      </c>
      <c r="V943" s="25" t="s">
        <v>3456</v>
      </c>
      <c r="W943" s="25" t="s">
        <v>70</v>
      </c>
      <c r="X943" s="25" t="s">
        <v>3456</v>
      </c>
      <c r="Y943" s="25" t="s">
        <v>3456</v>
      </c>
      <c r="Z943" s="25" t="s">
        <v>3456</v>
      </c>
      <c r="AA943" s="25" t="s">
        <v>3456</v>
      </c>
      <c r="AB943" s="21" t="s">
        <v>3456</v>
      </c>
      <c r="AC943" s="51"/>
    </row>
    <row r="944" spans="1:29" s="20" customFormat="1" ht="26.25" customHeight="1" x14ac:dyDescent="0.2">
      <c r="A944" s="19">
        <v>65860</v>
      </c>
      <c r="B944" s="20" t="s">
        <v>771</v>
      </c>
      <c r="C944" s="20" t="s">
        <v>772</v>
      </c>
      <c r="D944" s="20" t="s">
        <v>773</v>
      </c>
      <c r="E944" s="25" t="s">
        <v>60</v>
      </c>
      <c r="F944" s="25" t="s">
        <v>70</v>
      </c>
      <c r="G944" s="21">
        <v>41233</v>
      </c>
      <c r="H944" s="21"/>
      <c r="I944" s="22" t="s">
        <v>61</v>
      </c>
      <c r="J944" s="25" t="s">
        <v>70</v>
      </c>
      <c r="K944" s="27"/>
      <c r="L944" s="21"/>
      <c r="M944" s="33"/>
      <c r="N944" s="25" t="s">
        <v>3456</v>
      </c>
      <c r="O944" s="25" t="s">
        <v>3456</v>
      </c>
      <c r="P944" s="25" t="s">
        <v>70</v>
      </c>
      <c r="Q944" s="25" t="s">
        <v>70</v>
      </c>
      <c r="R944" s="21" t="s">
        <v>3456</v>
      </c>
      <c r="S944" s="25" t="s">
        <v>3456</v>
      </c>
      <c r="T944" s="23" t="s">
        <v>3456</v>
      </c>
      <c r="U944" s="25" t="s">
        <v>70</v>
      </c>
      <c r="V944" s="25" t="s">
        <v>70</v>
      </c>
      <c r="W944" s="25" t="s">
        <v>70</v>
      </c>
      <c r="X944" s="25" t="s">
        <v>3456</v>
      </c>
      <c r="Y944" s="25" t="s">
        <v>3456</v>
      </c>
      <c r="Z944" s="25" t="s">
        <v>3456</v>
      </c>
      <c r="AA944" s="25" t="s">
        <v>3456</v>
      </c>
      <c r="AB944" s="21" t="s">
        <v>3456</v>
      </c>
      <c r="AC944" s="51" t="s">
        <v>3456</v>
      </c>
    </row>
    <row r="945" spans="1:29" s="20" customFormat="1" ht="26.25" customHeight="1" x14ac:dyDescent="0.2">
      <c r="A945" s="19">
        <v>64299</v>
      </c>
      <c r="B945" s="20" t="s">
        <v>201</v>
      </c>
      <c r="C945" s="20" t="s">
        <v>202</v>
      </c>
      <c r="D945" s="20" t="s">
        <v>203</v>
      </c>
      <c r="E945" s="25" t="s">
        <v>204</v>
      </c>
      <c r="F945" s="25" t="s">
        <v>70</v>
      </c>
      <c r="G945" s="21">
        <v>40352</v>
      </c>
      <c r="H945" s="21"/>
      <c r="I945" s="22" t="s">
        <v>61</v>
      </c>
      <c r="J945" s="25" t="s">
        <v>70</v>
      </c>
      <c r="K945" s="27"/>
      <c r="L945" s="21"/>
      <c r="M945" s="33"/>
      <c r="N945" s="25" t="s">
        <v>70</v>
      </c>
      <c r="O945" s="25" t="s">
        <v>70</v>
      </c>
      <c r="P945" s="25" t="s">
        <v>70</v>
      </c>
      <c r="Q945" s="25" t="s">
        <v>70</v>
      </c>
      <c r="R945" s="21" t="s">
        <v>3456</v>
      </c>
      <c r="S945" s="25" t="s">
        <v>3456</v>
      </c>
      <c r="T945" s="23" t="s">
        <v>3456</v>
      </c>
      <c r="U945" s="25" t="s">
        <v>70</v>
      </c>
      <c r="V945" s="25" t="s">
        <v>70</v>
      </c>
      <c r="W945" s="25" t="s">
        <v>70</v>
      </c>
      <c r="X945" s="25" t="s">
        <v>3456</v>
      </c>
      <c r="Y945" s="25" t="s">
        <v>3456</v>
      </c>
      <c r="Z945" s="25" t="s">
        <v>3456</v>
      </c>
      <c r="AA945" s="25" t="s">
        <v>3456</v>
      </c>
      <c r="AB945" s="21" t="s">
        <v>3456</v>
      </c>
      <c r="AC945" s="51" t="s">
        <v>3456</v>
      </c>
    </row>
    <row r="946" spans="1:29" s="20" customFormat="1" ht="26.25" customHeight="1" x14ac:dyDescent="0.2">
      <c r="A946" s="19">
        <v>80807</v>
      </c>
      <c r="B946" s="20" t="s">
        <v>4158</v>
      </c>
      <c r="C946" s="20" t="s">
        <v>4157</v>
      </c>
      <c r="D946" s="20" t="s">
        <v>1799</v>
      </c>
      <c r="E946" s="25" t="s">
        <v>3499</v>
      </c>
      <c r="F946" s="25" t="s">
        <v>70</v>
      </c>
      <c r="G946" s="21">
        <v>44593</v>
      </c>
      <c r="H946" s="21"/>
      <c r="I946" s="22" t="s">
        <v>61</v>
      </c>
      <c r="J946" s="25" t="s">
        <v>3456</v>
      </c>
      <c r="K946" s="27"/>
      <c r="L946" s="21"/>
      <c r="M946" s="33"/>
      <c r="N946" s="25" t="s">
        <v>3456</v>
      </c>
      <c r="O946" s="25" t="s">
        <v>3456</v>
      </c>
      <c r="P946" s="25" t="s">
        <v>3456</v>
      </c>
      <c r="Q946" s="25" t="s">
        <v>70</v>
      </c>
      <c r="R946" s="21" t="s">
        <v>3456</v>
      </c>
      <c r="S946" s="25" t="s">
        <v>3456</v>
      </c>
      <c r="T946" s="23" t="s">
        <v>3456</v>
      </c>
      <c r="U946" s="25" t="s">
        <v>3456</v>
      </c>
      <c r="V946" s="25" t="s">
        <v>3456</v>
      </c>
      <c r="W946" s="25" t="s">
        <v>70</v>
      </c>
      <c r="X946" s="25" t="s">
        <v>3456</v>
      </c>
      <c r="Y946" s="25" t="s">
        <v>3456</v>
      </c>
      <c r="Z946" s="25" t="s">
        <v>3456</v>
      </c>
      <c r="AA946" s="25" t="s">
        <v>3456</v>
      </c>
      <c r="AB946" s="21" t="s">
        <v>3456</v>
      </c>
      <c r="AC946" s="51" t="s">
        <v>3456</v>
      </c>
    </row>
    <row r="947" spans="1:29" s="20" customFormat="1" ht="26.25" customHeight="1" x14ac:dyDescent="0.2">
      <c r="A947" s="19">
        <v>67907</v>
      </c>
      <c r="B947" s="20" t="s">
        <v>1805</v>
      </c>
      <c r="C947" s="20" t="s">
        <v>1806</v>
      </c>
      <c r="D947" s="20" t="s">
        <v>1799</v>
      </c>
      <c r="E947" s="25" t="s">
        <v>3499</v>
      </c>
      <c r="F947" s="25" t="s">
        <v>70</v>
      </c>
      <c r="G947" s="21">
        <v>42989</v>
      </c>
      <c r="H947" s="21"/>
      <c r="I947" s="22" t="s">
        <v>61</v>
      </c>
      <c r="J947" s="25" t="s">
        <v>70</v>
      </c>
      <c r="K947" s="27"/>
      <c r="L947" s="21"/>
      <c r="M947" s="33"/>
      <c r="N947" s="25" t="s">
        <v>3456</v>
      </c>
      <c r="O947" s="25" t="s">
        <v>70</v>
      </c>
      <c r="P947" s="25" t="s">
        <v>70</v>
      </c>
      <c r="Q947" s="25" t="s">
        <v>70</v>
      </c>
      <c r="R947" s="21" t="s">
        <v>3456</v>
      </c>
      <c r="S947" s="25" t="s">
        <v>3456</v>
      </c>
      <c r="T947" s="23" t="s">
        <v>3456</v>
      </c>
      <c r="U947" s="25" t="s">
        <v>70</v>
      </c>
      <c r="V947" s="25" t="s">
        <v>70</v>
      </c>
      <c r="W947" s="25" t="s">
        <v>70</v>
      </c>
      <c r="X947" s="25" t="s">
        <v>3456</v>
      </c>
      <c r="Y947" s="25" t="s">
        <v>3456</v>
      </c>
      <c r="Z947" s="25" t="s">
        <v>3456</v>
      </c>
      <c r="AA947" s="25" t="s">
        <v>3456</v>
      </c>
      <c r="AB947" s="21" t="s">
        <v>3456</v>
      </c>
      <c r="AC947" s="51" t="s">
        <v>3456</v>
      </c>
    </row>
    <row r="948" spans="1:29" s="20" customFormat="1" ht="26.25" customHeight="1" x14ac:dyDescent="0.2">
      <c r="A948" s="19">
        <v>67614</v>
      </c>
      <c r="B948" s="20" t="s">
        <v>690</v>
      </c>
      <c r="C948" s="20" t="s">
        <v>691</v>
      </c>
      <c r="D948" s="20" t="s">
        <v>692</v>
      </c>
      <c r="E948" s="25" t="s">
        <v>422</v>
      </c>
      <c r="F948" s="25" t="s">
        <v>70</v>
      </c>
      <c r="G948" s="21">
        <v>42719</v>
      </c>
      <c r="H948" s="21"/>
      <c r="I948" s="22" t="s">
        <v>61</v>
      </c>
      <c r="J948" s="25" t="s">
        <v>70</v>
      </c>
      <c r="K948" s="27"/>
      <c r="L948" s="21"/>
      <c r="M948" s="33"/>
      <c r="N948" s="25" t="s">
        <v>3456</v>
      </c>
      <c r="O948" s="25" t="s">
        <v>70</v>
      </c>
      <c r="P948" s="25" t="s">
        <v>70</v>
      </c>
      <c r="Q948" s="25" t="s">
        <v>70</v>
      </c>
      <c r="R948" s="21" t="s">
        <v>3456</v>
      </c>
      <c r="S948" s="25" t="s">
        <v>3456</v>
      </c>
      <c r="T948" s="23" t="s">
        <v>3456</v>
      </c>
      <c r="U948" s="25" t="s">
        <v>3456</v>
      </c>
      <c r="V948" s="25" t="s">
        <v>3456</v>
      </c>
      <c r="W948" s="25" t="s">
        <v>70</v>
      </c>
      <c r="X948" s="25" t="s">
        <v>3456</v>
      </c>
      <c r="Y948" s="25" t="s">
        <v>3456</v>
      </c>
      <c r="Z948" s="25" t="s">
        <v>3456</v>
      </c>
      <c r="AA948" s="25" t="s">
        <v>3456</v>
      </c>
      <c r="AB948" s="21" t="s">
        <v>3456</v>
      </c>
      <c r="AC948" s="51" t="s">
        <v>3456</v>
      </c>
    </row>
    <row r="949" spans="1:29" s="20" customFormat="1" ht="26.25" customHeight="1" x14ac:dyDescent="0.2">
      <c r="A949" s="19">
        <v>79620</v>
      </c>
      <c r="B949" s="20" t="s">
        <v>2729</v>
      </c>
      <c r="C949" s="20" t="s">
        <v>2730</v>
      </c>
      <c r="D949" s="20" t="s">
        <v>1891</v>
      </c>
      <c r="E949" s="25" t="s">
        <v>114</v>
      </c>
      <c r="F949" s="25" t="s">
        <v>70</v>
      </c>
      <c r="G949" s="21">
        <v>44090</v>
      </c>
      <c r="H949" s="21"/>
      <c r="I949" s="22" t="s">
        <v>61</v>
      </c>
      <c r="J949" s="25" t="s">
        <v>70</v>
      </c>
      <c r="K949" s="27"/>
      <c r="L949" s="21"/>
      <c r="M949" s="33"/>
      <c r="N949" s="25" t="s">
        <v>3456</v>
      </c>
      <c r="O949" s="25" t="s">
        <v>3456</v>
      </c>
      <c r="P949" s="25" t="s">
        <v>70</v>
      </c>
      <c r="Q949" s="25" t="s">
        <v>70</v>
      </c>
      <c r="R949" s="21" t="s">
        <v>3456</v>
      </c>
      <c r="S949" s="25" t="s">
        <v>3456</v>
      </c>
      <c r="T949" s="23" t="s">
        <v>3456</v>
      </c>
      <c r="U949" s="25" t="s">
        <v>70</v>
      </c>
      <c r="V949" s="25" t="s">
        <v>70</v>
      </c>
      <c r="W949" s="25" t="s">
        <v>70</v>
      </c>
      <c r="X949" s="25" t="s">
        <v>3456</v>
      </c>
      <c r="Y949" s="25" t="s">
        <v>3456</v>
      </c>
      <c r="Z949" s="25" t="s">
        <v>3456</v>
      </c>
      <c r="AA949" s="25" t="s">
        <v>3456</v>
      </c>
      <c r="AB949" s="21" t="s">
        <v>3456</v>
      </c>
      <c r="AC949" s="51" t="s">
        <v>3456</v>
      </c>
    </row>
    <row r="950" spans="1:29" s="20" customFormat="1" ht="26.25" customHeight="1" x14ac:dyDescent="0.2">
      <c r="A950" s="19">
        <v>79761</v>
      </c>
      <c r="B950" s="20" t="s">
        <v>3688</v>
      </c>
      <c r="C950" s="20" t="s">
        <v>3687</v>
      </c>
      <c r="D950" s="20" t="s">
        <v>3686</v>
      </c>
      <c r="E950" s="25" t="s">
        <v>422</v>
      </c>
      <c r="F950" s="25" t="s">
        <v>70</v>
      </c>
      <c r="G950" s="21">
        <v>44376</v>
      </c>
      <c r="H950" s="21"/>
      <c r="I950" s="22" t="s">
        <v>61</v>
      </c>
      <c r="J950" s="25" t="s">
        <v>3456</v>
      </c>
      <c r="K950" s="27"/>
      <c r="L950" s="21"/>
      <c r="M950" s="33"/>
      <c r="N950" s="25" t="s">
        <v>3456</v>
      </c>
      <c r="O950" s="25" t="s">
        <v>3456</v>
      </c>
      <c r="P950" s="25" t="s">
        <v>3456</v>
      </c>
      <c r="Q950" s="25" t="s">
        <v>70</v>
      </c>
      <c r="R950" s="21" t="s">
        <v>3456</v>
      </c>
      <c r="S950" s="25" t="s">
        <v>3456</v>
      </c>
      <c r="T950" s="23" t="s">
        <v>3456</v>
      </c>
      <c r="U950" s="25" t="s">
        <v>3456</v>
      </c>
      <c r="V950" s="25" t="s">
        <v>3456</v>
      </c>
      <c r="W950" s="25" t="s">
        <v>70</v>
      </c>
      <c r="X950" s="25" t="s">
        <v>3456</v>
      </c>
      <c r="Y950" s="25" t="s">
        <v>3456</v>
      </c>
      <c r="Z950" s="25" t="s">
        <v>3456</v>
      </c>
      <c r="AA950" s="25" t="s">
        <v>3456</v>
      </c>
      <c r="AB950" s="21" t="s">
        <v>3456</v>
      </c>
      <c r="AC950" s="51" t="s">
        <v>3456</v>
      </c>
    </row>
    <row r="951" spans="1:29" s="20" customFormat="1" ht="26.25" customHeight="1" x14ac:dyDescent="0.2">
      <c r="A951" s="19">
        <v>81249</v>
      </c>
      <c r="B951" s="20" t="s">
        <v>4670</v>
      </c>
      <c r="C951" s="20" t="s">
        <v>4671</v>
      </c>
      <c r="D951" s="20" t="s">
        <v>3972</v>
      </c>
      <c r="E951" s="25" t="s">
        <v>722</v>
      </c>
      <c r="F951" s="25" t="s">
        <v>70</v>
      </c>
      <c r="G951" s="21">
        <v>45079</v>
      </c>
      <c r="H951" s="21"/>
      <c r="I951" s="22" t="s">
        <v>71</v>
      </c>
      <c r="J951" s="25" t="s">
        <v>3456</v>
      </c>
      <c r="K951" s="27" t="s">
        <v>4280</v>
      </c>
      <c r="L951" s="21" t="s">
        <v>3456</v>
      </c>
      <c r="M951" s="33"/>
      <c r="N951" s="25"/>
      <c r="O951" s="25"/>
      <c r="P951" s="25"/>
      <c r="Q951" s="25"/>
      <c r="R951" s="21"/>
      <c r="S951" s="25"/>
      <c r="T951" s="23"/>
      <c r="U951" s="25" t="s">
        <v>3456</v>
      </c>
      <c r="V951" s="25" t="s">
        <v>3456</v>
      </c>
      <c r="W951" s="25" t="s">
        <v>70</v>
      </c>
      <c r="X951" s="25" t="s">
        <v>3456</v>
      </c>
      <c r="Y951" s="25" t="s">
        <v>3456</v>
      </c>
      <c r="Z951" s="25" t="s">
        <v>3456</v>
      </c>
      <c r="AA951" s="25" t="s">
        <v>3456</v>
      </c>
      <c r="AB951" s="21" t="s">
        <v>3456</v>
      </c>
      <c r="AC951" s="51" t="s">
        <v>3456</v>
      </c>
    </row>
    <row r="952" spans="1:29" s="20" customFormat="1" ht="26.25" customHeight="1" x14ac:dyDescent="0.2">
      <c r="A952" s="19">
        <v>81248</v>
      </c>
      <c r="B952" s="20" t="s">
        <v>4672</v>
      </c>
      <c r="C952" s="20" t="s">
        <v>4673</v>
      </c>
      <c r="D952" s="20" t="s">
        <v>3972</v>
      </c>
      <c r="E952" s="25" t="s">
        <v>722</v>
      </c>
      <c r="F952" s="25" t="s">
        <v>70</v>
      </c>
      <c r="G952" s="21">
        <v>45079</v>
      </c>
      <c r="H952" s="21"/>
      <c r="I952" s="22" t="s">
        <v>71</v>
      </c>
      <c r="J952" s="25" t="s">
        <v>3456</v>
      </c>
      <c r="K952" s="27" t="s">
        <v>4280</v>
      </c>
      <c r="L952" s="21" t="s">
        <v>3456</v>
      </c>
      <c r="M952" s="33"/>
      <c r="N952" s="25"/>
      <c r="O952" s="25"/>
      <c r="P952" s="25"/>
      <c r="Q952" s="25"/>
      <c r="R952" s="21"/>
      <c r="S952" s="25"/>
      <c r="T952" s="23"/>
      <c r="U952" s="25" t="s">
        <v>3456</v>
      </c>
      <c r="V952" s="25" t="s">
        <v>3456</v>
      </c>
      <c r="W952" s="25" t="s">
        <v>70</v>
      </c>
      <c r="X952" s="25" t="s">
        <v>3456</v>
      </c>
      <c r="Y952" s="25" t="s">
        <v>3456</v>
      </c>
      <c r="Z952" s="25" t="s">
        <v>3456</v>
      </c>
      <c r="AA952" s="25" t="s">
        <v>3456</v>
      </c>
      <c r="AB952" s="21" t="s">
        <v>3456</v>
      </c>
      <c r="AC952" s="51" t="s">
        <v>3456</v>
      </c>
    </row>
    <row r="953" spans="1:29" s="20" customFormat="1" ht="26.25" customHeight="1" x14ac:dyDescent="0.2">
      <c r="A953" s="19">
        <v>67602</v>
      </c>
      <c r="B953" s="20" t="s">
        <v>100</v>
      </c>
      <c r="C953" s="20" t="s">
        <v>101</v>
      </c>
      <c r="D953" s="20" t="s">
        <v>4013</v>
      </c>
      <c r="E953" s="25" t="s">
        <v>102</v>
      </c>
      <c r="F953" s="25" t="s">
        <v>70</v>
      </c>
      <c r="G953" s="21">
        <v>42787</v>
      </c>
      <c r="H953" s="21"/>
      <c r="I953" s="22" t="s">
        <v>61</v>
      </c>
      <c r="J953" s="25" t="s">
        <v>70</v>
      </c>
      <c r="K953" s="27"/>
      <c r="L953" s="21"/>
      <c r="M953" s="33"/>
      <c r="N953" s="25" t="s">
        <v>3456</v>
      </c>
      <c r="O953" s="25" t="s">
        <v>70</v>
      </c>
      <c r="P953" s="25" t="s">
        <v>70</v>
      </c>
      <c r="Q953" s="25" t="s">
        <v>70</v>
      </c>
      <c r="R953" s="21" t="s">
        <v>3456</v>
      </c>
      <c r="S953" s="25" t="s">
        <v>3456</v>
      </c>
      <c r="T953" s="23" t="s">
        <v>3456</v>
      </c>
      <c r="U953" s="25" t="s">
        <v>70</v>
      </c>
      <c r="V953" s="25" t="s">
        <v>70</v>
      </c>
      <c r="W953" s="25" t="s">
        <v>70</v>
      </c>
      <c r="X953" s="25" t="s">
        <v>3456</v>
      </c>
      <c r="Y953" s="25" t="s">
        <v>3456</v>
      </c>
      <c r="Z953" s="25" t="s">
        <v>3456</v>
      </c>
      <c r="AA953" s="25" t="s">
        <v>3456</v>
      </c>
      <c r="AB953" s="21" t="s">
        <v>3456</v>
      </c>
      <c r="AC953" s="51" t="s">
        <v>3456</v>
      </c>
    </row>
    <row r="954" spans="1:29" s="20" customFormat="1" ht="26.25" customHeight="1" x14ac:dyDescent="0.2">
      <c r="A954" s="19">
        <v>61959</v>
      </c>
      <c r="B954" s="20" t="s">
        <v>3003</v>
      </c>
      <c r="C954" s="20" t="s">
        <v>3004</v>
      </c>
      <c r="D954" s="20" t="s">
        <v>3005</v>
      </c>
      <c r="E954" s="25" t="s">
        <v>118</v>
      </c>
      <c r="F954" s="25" t="s">
        <v>70</v>
      </c>
      <c r="G954" s="21">
        <v>38657</v>
      </c>
      <c r="H954" s="21">
        <v>45291</v>
      </c>
      <c r="I954" s="22" t="s">
        <v>71</v>
      </c>
      <c r="J954" s="25" t="s">
        <v>3456</v>
      </c>
      <c r="K954" s="27"/>
      <c r="L954" s="21"/>
      <c r="M954" s="33"/>
      <c r="N954" s="25"/>
      <c r="O954" s="25"/>
      <c r="P954" s="25"/>
      <c r="Q954" s="25"/>
      <c r="R954" s="21"/>
      <c r="S954" s="25"/>
      <c r="T954" s="23"/>
      <c r="U954" s="25" t="s">
        <v>3456</v>
      </c>
      <c r="V954" s="25" t="s">
        <v>3456</v>
      </c>
      <c r="W954" s="25" t="s">
        <v>70</v>
      </c>
      <c r="X954" s="25" t="s">
        <v>3456</v>
      </c>
      <c r="Y954" s="25" t="s">
        <v>3456</v>
      </c>
      <c r="Z954" s="25" t="s">
        <v>3456</v>
      </c>
      <c r="AA954" s="25" t="s">
        <v>3456</v>
      </c>
      <c r="AB954" s="21" t="s">
        <v>0</v>
      </c>
      <c r="AC954" s="51" t="s">
        <v>3456</v>
      </c>
    </row>
    <row r="955" spans="1:29" s="20" customFormat="1" ht="26.25" customHeight="1" x14ac:dyDescent="0.2">
      <c r="A955" s="19">
        <v>79797</v>
      </c>
      <c r="B955" s="20" t="s">
        <v>1853</v>
      </c>
      <c r="C955" s="20" t="s">
        <v>1854</v>
      </c>
      <c r="D955" s="20" t="s">
        <v>1852</v>
      </c>
      <c r="E955" s="25" t="s">
        <v>102</v>
      </c>
      <c r="F955" s="25" t="s">
        <v>70</v>
      </c>
      <c r="G955" s="21">
        <v>44119</v>
      </c>
      <c r="H955" s="21"/>
      <c r="I955" s="22" t="s">
        <v>61</v>
      </c>
      <c r="J955" s="25" t="s">
        <v>70</v>
      </c>
      <c r="K955" s="27"/>
      <c r="L955" s="21"/>
      <c r="M955" s="33"/>
      <c r="N955" s="25" t="s">
        <v>3456</v>
      </c>
      <c r="O955" s="25" t="s">
        <v>70</v>
      </c>
      <c r="P955" s="25" t="s">
        <v>70</v>
      </c>
      <c r="Q955" s="25" t="s">
        <v>70</v>
      </c>
      <c r="R955" s="21" t="s">
        <v>3456</v>
      </c>
      <c r="S955" s="25" t="s">
        <v>3456</v>
      </c>
      <c r="T955" s="23" t="s">
        <v>3456</v>
      </c>
      <c r="U955" s="25" t="s">
        <v>3456</v>
      </c>
      <c r="V955" s="25" t="s">
        <v>3456</v>
      </c>
      <c r="W955" s="25" t="s">
        <v>70</v>
      </c>
      <c r="X955" s="25" t="s">
        <v>3456</v>
      </c>
      <c r="Y955" s="25" t="s">
        <v>3456</v>
      </c>
      <c r="Z955" s="25" t="s">
        <v>3456</v>
      </c>
      <c r="AA955" s="25" t="s">
        <v>3456</v>
      </c>
      <c r="AB955" s="21" t="s">
        <v>3456</v>
      </c>
      <c r="AC955" s="51" t="s">
        <v>3456</v>
      </c>
    </row>
    <row r="956" spans="1:29" s="20" customFormat="1" ht="26.25" customHeight="1" x14ac:dyDescent="0.2">
      <c r="A956" s="19">
        <v>62004</v>
      </c>
      <c r="B956" s="20" t="s">
        <v>2011</v>
      </c>
      <c r="C956" s="20" t="s">
        <v>2012</v>
      </c>
      <c r="D956" s="20" t="s">
        <v>2013</v>
      </c>
      <c r="E956" s="25" t="s">
        <v>1963</v>
      </c>
      <c r="F956" s="25" t="s">
        <v>70</v>
      </c>
      <c r="G956" s="21">
        <v>38530</v>
      </c>
      <c r="H956" s="21">
        <v>45078</v>
      </c>
      <c r="I956" s="22" t="s">
        <v>71</v>
      </c>
      <c r="J956" s="25" t="s">
        <v>3456</v>
      </c>
      <c r="K956" s="27"/>
      <c r="L956" s="21"/>
      <c r="M956" s="33"/>
      <c r="N956" s="25"/>
      <c r="O956" s="25"/>
      <c r="P956" s="25"/>
      <c r="Q956" s="25"/>
      <c r="R956" s="21"/>
      <c r="S956" s="25"/>
      <c r="T956" s="23"/>
      <c r="U956" s="25" t="s">
        <v>3456</v>
      </c>
      <c r="V956" s="25" t="s">
        <v>3456</v>
      </c>
      <c r="W956" s="25" t="s">
        <v>70</v>
      </c>
      <c r="X956" s="25" t="s">
        <v>3456</v>
      </c>
      <c r="Y956" s="25" t="s">
        <v>3456</v>
      </c>
      <c r="Z956" s="25" t="s">
        <v>3456</v>
      </c>
      <c r="AA956" s="25" t="s">
        <v>3456</v>
      </c>
      <c r="AB956" s="21" t="s">
        <v>0</v>
      </c>
      <c r="AC956" s="51" t="s">
        <v>3456</v>
      </c>
    </row>
    <row r="957" spans="1:29" s="20" customFormat="1" ht="26.25" customHeight="1" x14ac:dyDescent="0.2">
      <c r="A957" s="19">
        <v>65598</v>
      </c>
      <c r="B957" s="20" t="s">
        <v>2478</v>
      </c>
      <c r="C957" s="20" t="s">
        <v>2479</v>
      </c>
      <c r="D957" s="20" t="s">
        <v>184</v>
      </c>
      <c r="E957" s="25" t="s">
        <v>4139</v>
      </c>
      <c r="F957" s="25" t="s">
        <v>70</v>
      </c>
      <c r="G957" s="21">
        <v>41201</v>
      </c>
      <c r="H957" s="21"/>
      <c r="I957" s="22" t="s">
        <v>61</v>
      </c>
      <c r="J957" s="25" t="s">
        <v>70</v>
      </c>
      <c r="K957" s="27"/>
      <c r="L957" s="21"/>
      <c r="M957" s="33"/>
      <c r="N957" s="25" t="s">
        <v>3456</v>
      </c>
      <c r="O957" s="25" t="s">
        <v>3456</v>
      </c>
      <c r="P957" s="25" t="s">
        <v>70</v>
      </c>
      <c r="Q957" s="25" t="s">
        <v>70</v>
      </c>
      <c r="R957" s="21" t="s">
        <v>3456</v>
      </c>
      <c r="S957" s="25" t="s">
        <v>3456</v>
      </c>
      <c r="T957" s="23" t="s">
        <v>3456</v>
      </c>
      <c r="U957" s="25" t="s">
        <v>3456</v>
      </c>
      <c r="V957" s="25" t="s">
        <v>3456</v>
      </c>
      <c r="W957" s="25" t="s">
        <v>70</v>
      </c>
      <c r="X957" s="25" t="s">
        <v>3456</v>
      </c>
      <c r="Y957" s="25" t="s">
        <v>3456</v>
      </c>
      <c r="Z957" s="25" t="s">
        <v>3456</v>
      </c>
      <c r="AA957" s="25" t="s">
        <v>3456</v>
      </c>
      <c r="AB957" s="21" t="s">
        <v>3456</v>
      </c>
      <c r="AC957" s="51" t="s">
        <v>3456</v>
      </c>
    </row>
    <row r="958" spans="1:29" s="20" customFormat="1" ht="26.25" customHeight="1" x14ac:dyDescent="0.2">
      <c r="A958" s="19">
        <v>60279</v>
      </c>
      <c r="B958" s="20" t="s">
        <v>2792</v>
      </c>
      <c r="C958" s="20" t="s">
        <v>2793</v>
      </c>
      <c r="D958" s="20" t="s">
        <v>2786</v>
      </c>
      <c r="E958" s="25" t="s">
        <v>2787</v>
      </c>
      <c r="F958" s="25" t="s">
        <v>70</v>
      </c>
      <c r="G958" s="21">
        <v>36487</v>
      </c>
      <c r="H958" s="21">
        <v>45048</v>
      </c>
      <c r="I958" s="22" t="s">
        <v>71</v>
      </c>
      <c r="J958" s="25" t="s">
        <v>3456</v>
      </c>
      <c r="K958" s="27"/>
      <c r="L958" s="21"/>
      <c r="M958" s="33"/>
      <c r="N958" s="25"/>
      <c r="O958" s="25"/>
      <c r="P958" s="25"/>
      <c r="Q958" s="25"/>
      <c r="R958" s="21"/>
      <c r="S958" s="25"/>
      <c r="T958" s="23"/>
      <c r="U958" s="25" t="s">
        <v>3456</v>
      </c>
      <c r="V958" s="25" t="s">
        <v>3456</v>
      </c>
      <c r="W958" s="25" t="s">
        <v>70</v>
      </c>
      <c r="X958" s="25" t="s">
        <v>3456</v>
      </c>
      <c r="Y958" s="25" t="s">
        <v>3456</v>
      </c>
      <c r="Z958" s="25" t="s">
        <v>3456</v>
      </c>
      <c r="AA958" s="25" t="s">
        <v>3456</v>
      </c>
      <c r="AB958" s="21" t="s">
        <v>0</v>
      </c>
      <c r="AC958" s="51"/>
    </row>
    <row r="959" spans="1:29" s="20" customFormat="1" ht="26.25" customHeight="1" x14ac:dyDescent="0.2">
      <c r="A959" s="19">
        <v>66476</v>
      </c>
      <c r="B959" s="20" t="s">
        <v>1381</v>
      </c>
      <c r="C959" s="20" t="s">
        <v>1382</v>
      </c>
      <c r="D959" s="20" t="s">
        <v>817</v>
      </c>
      <c r="E959" s="25" t="s">
        <v>818</v>
      </c>
      <c r="F959" s="25" t="s">
        <v>70</v>
      </c>
      <c r="G959" s="21">
        <v>41856</v>
      </c>
      <c r="H959" s="21"/>
      <c r="I959" s="22" t="s">
        <v>61</v>
      </c>
      <c r="J959" s="25" t="s">
        <v>70</v>
      </c>
      <c r="K959" s="27"/>
      <c r="L959" s="21"/>
      <c r="M959" s="33"/>
      <c r="N959" s="25" t="s">
        <v>3456</v>
      </c>
      <c r="O959" s="25" t="s">
        <v>3456</v>
      </c>
      <c r="P959" s="25" t="s">
        <v>70</v>
      </c>
      <c r="Q959" s="25" t="s">
        <v>70</v>
      </c>
      <c r="R959" s="21" t="s">
        <v>3456</v>
      </c>
      <c r="S959" s="25" t="s">
        <v>3456</v>
      </c>
      <c r="T959" s="23" t="s">
        <v>3456</v>
      </c>
      <c r="U959" s="25" t="s">
        <v>70</v>
      </c>
      <c r="V959" s="25" t="s">
        <v>70</v>
      </c>
      <c r="W959" s="25" t="s">
        <v>70</v>
      </c>
      <c r="X959" s="25" t="s">
        <v>3456</v>
      </c>
      <c r="Y959" s="25" t="s">
        <v>3456</v>
      </c>
      <c r="Z959" s="25" t="s">
        <v>3456</v>
      </c>
      <c r="AA959" s="25" t="s">
        <v>3456</v>
      </c>
      <c r="AB959" s="21" t="s">
        <v>3456</v>
      </c>
      <c r="AC959" s="51" t="s">
        <v>3456</v>
      </c>
    </row>
    <row r="960" spans="1:29" s="20" customFormat="1" ht="26.25" customHeight="1" x14ac:dyDescent="0.2">
      <c r="A960" s="19">
        <v>67987</v>
      </c>
      <c r="B960" s="20" t="s">
        <v>2598</v>
      </c>
      <c r="C960" s="20" t="s">
        <v>2599</v>
      </c>
      <c r="D960" s="20" t="s">
        <v>1891</v>
      </c>
      <c r="E960" s="25" t="s">
        <v>169</v>
      </c>
      <c r="F960" s="25" t="s">
        <v>70</v>
      </c>
      <c r="G960" s="21">
        <v>43166</v>
      </c>
      <c r="H960" s="21"/>
      <c r="I960" s="22" t="s">
        <v>61</v>
      </c>
      <c r="J960" s="25" t="s">
        <v>70</v>
      </c>
      <c r="K960" s="27"/>
      <c r="L960" s="21"/>
      <c r="M960" s="33"/>
      <c r="N960" s="25" t="s">
        <v>3456</v>
      </c>
      <c r="O960" s="25" t="s">
        <v>70</v>
      </c>
      <c r="P960" s="25" t="s">
        <v>70</v>
      </c>
      <c r="Q960" s="25" t="s">
        <v>70</v>
      </c>
      <c r="R960" s="21" t="s">
        <v>3456</v>
      </c>
      <c r="S960" s="25" t="s">
        <v>3456</v>
      </c>
      <c r="T960" s="23" t="s">
        <v>3456</v>
      </c>
      <c r="U960" s="25" t="s">
        <v>70</v>
      </c>
      <c r="V960" s="25" t="s">
        <v>70</v>
      </c>
      <c r="W960" s="25" t="s">
        <v>70</v>
      </c>
      <c r="X960" s="25" t="s">
        <v>3456</v>
      </c>
      <c r="Y960" s="25" t="s">
        <v>3456</v>
      </c>
      <c r="Z960" s="25" t="s">
        <v>3456</v>
      </c>
      <c r="AA960" s="25" t="s">
        <v>3456</v>
      </c>
      <c r="AB960" s="21" t="s">
        <v>3456</v>
      </c>
      <c r="AC960" s="51" t="s">
        <v>3456</v>
      </c>
    </row>
    <row r="961" spans="1:29" s="20" customFormat="1" ht="26.25" customHeight="1" x14ac:dyDescent="0.2">
      <c r="A961" s="19">
        <v>65504</v>
      </c>
      <c r="B961" s="20" t="s">
        <v>3409</v>
      </c>
      <c r="C961" s="20" t="s">
        <v>3410</v>
      </c>
      <c r="D961" s="20" t="s">
        <v>1799</v>
      </c>
      <c r="E961" s="25" t="s">
        <v>3499</v>
      </c>
      <c r="F961" s="25" t="s">
        <v>70</v>
      </c>
      <c r="G961" s="21">
        <v>40864</v>
      </c>
      <c r="H961" s="21"/>
      <c r="I961" s="22" t="s">
        <v>61</v>
      </c>
      <c r="J961" s="25" t="s">
        <v>70</v>
      </c>
      <c r="K961" s="27"/>
      <c r="L961" s="21"/>
      <c r="M961" s="33"/>
      <c r="N961" s="25" t="s">
        <v>70</v>
      </c>
      <c r="O961" s="25" t="s">
        <v>70</v>
      </c>
      <c r="P961" s="25" t="s">
        <v>70</v>
      </c>
      <c r="Q961" s="25" t="s">
        <v>70</v>
      </c>
      <c r="R961" s="21" t="s">
        <v>3456</v>
      </c>
      <c r="S961" s="25" t="s">
        <v>3456</v>
      </c>
      <c r="T961" s="23" t="s">
        <v>3456</v>
      </c>
      <c r="U961" s="25" t="s">
        <v>3456</v>
      </c>
      <c r="V961" s="25" t="s">
        <v>70</v>
      </c>
      <c r="W961" s="25" t="s">
        <v>70</v>
      </c>
      <c r="X961" s="25" t="s">
        <v>3456</v>
      </c>
      <c r="Y961" s="25" t="s">
        <v>3456</v>
      </c>
      <c r="Z961" s="25" t="s">
        <v>3456</v>
      </c>
      <c r="AA961" s="25" t="s">
        <v>3456</v>
      </c>
      <c r="AB961" s="21" t="s">
        <v>0</v>
      </c>
      <c r="AC961" s="51" t="s">
        <v>3456</v>
      </c>
    </row>
    <row r="962" spans="1:29" s="20" customFormat="1" ht="26.25" customHeight="1" x14ac:dyDescent="0.2">
      <c r="A962" s="19">
        <v>65486</v>
      </c>
      <c r="B962" s="20" t="s">
        <v>2469</v>
      </c>
      <c r="C962" s="20" t="s">
        <v>2470</v>
      </c>
      <c r="D962" s="20" t="s">
        <v>2471</v>
      </c>
      <c r="E962" s="25" t="s">
        <v>242</v>
      </c>
      <c r="F962" s="25" t="s">
        <v>70</v>
      </c>
      <c r="G962" s="21">
        <v>41136</v>
      </c>
      <c r="H962" s="21"/>
      <c r="I962" s="22" t="s">
        <v>61</v>
      </c>
      <c r="J962" s="25" t="s">
        <v>70</v>
      </c>
      <c r="K962" s="27"/>
      <c r="L962" s="21"/>
      <c r="M962" s="33"/>
      <c r="N962" s="25" t="s">
        <v>3456</v>
      </c>
      <c r="O962" s="25" t="s">
        <v>70</v>
      </c>
      <c r="P962" s="25" t="s">
        <v>70</v>
      </c>
      <c r="Q962" s="25" t="s">
        <v>70</v>
      </c>
      <c r="R962" s="21" t="s">
        <v>3456</v>
      </c>
      <c r="S962" s="25" t="s">
        <v>3456</v>
      </c>
      <c r="T962" s="23" t="s">
        <v>3456</v>
      </c>
      <c r="U962" s="25" t="s">
        <v>3456</v>
      </c>
      <c r="V962" s="25" t="s">
        <v>3456</v>
      </c>
      <c r="W962" s="25" t="s">
        <v>70</v>
      </c>
      <c r="X962" s="25" t="s">
        <v>3456</v>
      </c>
      <c r="Y962" s="25" t="s">
        <v>3456</v>
      </c>
      <c r="Z962" s="25" t="s">
        <v>3456</v>
      </c>
      <c r="AA962" s="25" t="s">
        <v>3456</v>
      </c>
      <c r="AB962" s="21" t="s">
        <v>3456</v>
      </c>
      <c r="AC962" s="51" t="s">
        <v>3456</v>
      </c>
    </row>
    <row r="963" spans="1:29" s="20" customFormat="1" ht="26.25" customHeight="1" x14ac:dyDescent="0.2">
      <c r="A963" s="19">
        <v>64415</v>
      </c>
      <c r="B963" s="20" t="s">
        <v>284</v>
      </c>
      <c r="C963" s="20" t="s">
        <v>285</v>
      </c>
      <c r="D963" s="20" t="s">
        <v>286</v>
      </c>
      <c r="E963" s="25" t="s">
        <v>288</v>
      </c>
      <c r="F963" s="25" t="s">
        <v>70</v>
      </c>
      <c r="G963" s="21">
        <v>40584</v>
      </c>
      <c r="H963" s="21"/>
      <c r="I963" s="22" t="s">
        <v>61</v>
      </c>
      <c r="J963" s="25" t="s">
        <v>70</v>
      </c>
      <c r="K963" s="27"/>
      <c r="L963" s="21"/>
      <c r="M963" s="33"/>
      <c r="N963" s="25" t="s">
        <v>70</v>
      </c>
      <c r="O963" s="25" t="s">
        <v>70</v>
      </c>
      <c r="P963" s="25" t="s">
        <v>70</v>
      </c>
      <c r="Q963" s="25" t="s">
        <v>70</v>
      </c>
      <c r="R963" s="21" t="s">
        <v>3456</v>
      </c>
      <c r="S963" s="25" t="s">
        <v>3456</v>
      </c>
      <c r="T963" s="23" t="s">
        <v>3456</v>
      </c>
      <c r="U963" s="25" t="s">
        <v>70</v>
      </c>
      <c r="V963" s="25" t="s">
        <v>70</v>
      </c>
      <c r="W963" s="25" t="s">
        <v>70</v>
      </c>
      <c r="X963" s="25" t="s">
        <v>3456</v>
      </c>
      <c r="Y963" s="25" t="s">
        <v>3456</v>
      </c>
      <c r="Z963" s="25" t="s">
        <v>3456</v>
      </c>
      <c r="AA963" s="25" t="s">
        <v>3456</v>
      </c>
      <c r="AB963" s="21" t="s">
        <v>0</v>
      </c>
      <c r="AC963" s="51" t="s">
        <v>3456</v>
      </c>
    </row>
    <row r="964" spans="1:29" s="20" customFormat="1" ht="26.25" customHeight="1" x14ac:dyDescent="0.2">
      <c r="A964" s="19">
        <v>66285</v>
      </c>
      <c r="B964" s="20" t="s">
        <v>859</v>
      </c>
      <c r="C964" s="20" t="s">
        <v>860</v>
      </c>
      <c r="D964" s="20" t="s">
        <v>861</v>
      </c>
      <c r="E964" s="25" t="s">
        <v>862</v>
      </c>
      <c r="F964" s="25" t="s">
        <v>70</v>
      </c>
      <c r="G964" s="21">
        <v>41699</v>
      </c>
      <c r="H964" s="21"/>
      <c r="I964" s="22" t="s">
        <v>61</v>
      </c>
      <c r="J964" s="25" t="s">
        <v>70</v>
      </c>
      <c r="K964" s="27"/>
      <c r="L964" s="21"/>
      <c r="M964" s="33"/>
      <c r="N964" s="25" t="s">
        <v>3456</v>
      </c>
      <c r="O964" s="25" t="s">
        <v>70</v>
      </c>
      <c r="P964" s="25" t="s">
        <v>70</v>
      </c>
      <c r="Q964" s="25" t="s">
        <v>70</v>
      </c>
      <c r="R964" s="21" t="s">
        <v>3456</v>
      </c>
      <c r="S964" s="25" t="s">
        <v>3456</v>
      </c>
      <c r="T964" s="23" t="s">
        <v>3456</v>
      </c>
      <c r="U964" s="25" t="s">
        <v>70</v>
      </c>
      <c r="V964" s="25" t="s">
        <v>70</v>
      </c>
      <c r="W964" s="25" t="s">
        <v>70</v>
      </c>
      <c r="X964" s="25" t="s">
        <v>3456</v>
      </c>
      <c r="Y964" s="25" t="s">
        <v>3456</v>
      </c>
      <c r="Z964" s="25" t="s">
        <v>3456</v>
      </c>
      <c r="AA964" s="25" t="s">
        <v>3456</v>
      </c>
      <c r="AB964" s="21" t="s">
        <v>3456</v>
      </c>
      <c r="AC964" s="51" t="s">
        <v>3456</v>
      </c>
    </row>
    <row r="965" spans="1:29" s="20" customFormat="1" ht="26.25" customHeight="1" x14ac:dyDescent="0.2">
      <c r="A965" s="19">
        <v>62763</v>
      </c>
      <c r="B965" s="20" t="s">
        <v>2191</v>
      </c>
      <c r="C965" s="20" t="s">
        <v>2192</v>
      </c>
      <c r="D965" s="20" t="s">
        <v>2193</v>
      </c>
      <c r="E965" s="25" t="s">
        <v>722</v>
      </c>
      <c r="F965" s="25" t="s">
        <v>70</v>
      </c>
      <c r="G965" s="21">
        <v>39170</v>
      </c>
      <c r="H965" s="21">
        <v>45077</v>
      </c>
      <c r="I965" s="22" t="s">
        <v>71</v>
      </c>
      <c r="J965" s="25" t="s">
        <v>3456</v>
      </c>
      <c r="K965" s="27"/>
      <c r="L965" s="21"/>
      <c r="M965" s="33"/>
      <c r="N965" s="25"/>
      <c r="O965" s="25"/>
      <c r="P965" s="25"/>
      <c r="Q965" s="25"/>
      <c r="R965" s="21"/>
      <c r="S965" s="25"/>
      <c r="T965" s="23"/>
      <c r="U965" s="25" t="s">
        <v>3456</v>
      </c>
      <c r="V965" s="25" t="s">
        <v>3456</v>
      </c>
      <c r="W965" s="25" t="s">
        <v>70</v>
      </c>
      <c r="X965" s="25" t="s">
        <v>3456</v>
      </c>
      <c r="Y965" s="25" t="s">
        <v>3456</v>
      </c>
      <c r="Z965" s="25" t="s">
        <v>3456</v>
      </c>
      <c r="AA965" s="25" t="s">
        <v>3456</v>
      </c>
      <c r="AB965" s="21" t="s">
        <v>0</v>
      </c>
      <c r="AC965" s="51" t="s">
        <v>3456</v>
      </c>
    </row>
    <row r="966" spans="1:29" s="20" customFormat="1" ht="26.25" customHeight="1" x14ac:dyDescent="0.2">
      <c r="A966" s="19">
        <v>63276</v>
      </c>
      <c r="B966" s="20" t="s">
        <v>2239</v>
      </c>
      <c r="C966" s="20" t="s">
        <v>2240</v>
      </c>
      <c r="D966" s="20" t="s">
        <v>2241</v>
      </c>
      <c r="E966" s="25" t="s">
        <v>109</v>
      </c>
      <c r="F966" s="25" t="s">
        <v>70</v>
      </c>
      <c r="G966" s="21">
        <v>39443</v>
      </c>
      <c r="H966" s="21"/>
      <c r="I966" s="22" t="s">
        <v>61</v>
      </c>
      <c r="J966" s="25" t="s">
        <v>70</v>
      </c>
      <c r="K966" s="27"/>
      <c r="L966" s="21"/>
      <c r="M966" s="33"/>
      <c r="N966" s="25" t="s">
        <v>70</v>
      </c>
      <c r="O966" s="25" t="s">
        <v>70</v>
      </c>
      <c r="P966" s="25" t="s">
        <v>70</v>
      </c>
      <c r="Q966" s="25" t="s">
        <v>70</v>
      </c>
      <c r="R966" s="21" t="s">
        <v>3456</v>
      </c>
      <c r="S966" s="25" t="s">
        <v>3456</v>
      </c>
      <c r="T966" s="23" t="s">
        <v>3456</v>
      </c>
      <c r="U966" s="25" t="s">
        <v>70</v>
      </c>
      <c r="V966" s="25" t="s">
        <v>70</v>
      </c>
      <c r="W966" s="25" t="s">
        <v>70</v>
      </c>
      <c r="X966" s="25" t="s">
        <v>3456</v>
      </c>
      <c r="Y966" s="25" t="s">
        <v>3456</v>
      </c>
      <c r="Z966" s="25" t="s">
        <v>3456</v>
      </c>
      <c r="AA966" s="25" t="s">
        <v>3456</v>
      </c>
      <c r="AB966" s="21" t="s">
        <v>0</v>
      </c>
      <c r="AC966" s="51" t="s">
        <v>3456</v>
      </c>
    </row>
    <row r="967" spans="1:29" s="20" customFormat="1" ht="26.25" customHeight="1" x14ac:dyDescent="0.2">
      <c r="A967" s="19">
        <v>63522</v>
      </c>
      <c r="B967" s="20" t="s">
        <v>2334</v>
      </c>
      <c r="C967" s="20" t="s">
        <v>2335</v>
      </c>
      <c r="D967" s="20" t="s">
        <v>2336</v>
      </c>
      <c r="E967" s="25" t="s">
        <v>133</v>
      </c>
      <c r="F967" s="25" t="s">
        <v>70</v>
      </c>
      <c r="G967" s="21">
        <v>39567</v>
      </c>
      <c r="H967" s="21"/>
      <c r="I967" s="22" t="s">
        <v>61</v>
      </c>
      <c r="J967" s="25" t="s">
        <v>70</v>
      </c>
      <c r="K967" s="27"/>
      <c r="L967" s="21"/>
      <c r="M967" s="33"/>
      <c r="N967" s="25" t="s">
        <v>70</v>
      </c>
      <c r="O967" s="25" t="s">
        <v>70</v>
      </c>
      <c r="P967" s="25" t="s">
        <v>70</v>
      </c>
      <c r="Q967" s="25" t="s">
        <v>70</v>
      </c>
      <c r="R967" s="21" t="s">
        <v>3456</v>
      </c>
      <c r="S967" s="25" t="s">
        <v>3456</v>
      </c>
      <c r="T967" s="23" t="s">
        <v>3456</v>
      </c>
      <c r="U967" s="25" t="s">
        <v>70</v>
      </c>
      <c r="V967" s="25" t="s">
        <v>70</v>
      </c>
      <c r="W967" s="25" t="s">
        <v>70</v>
      </c>
      <c r="X967" s="25" t="s">
        <v>3456</v>
      </c>
      <c r="Y967" s="25" t="s">
        <v>3456</v>
      </c>
      <c r="Z967" s="25" t="s">
        <v>3456</v>
      </c>
      <c r="AA967" s="25" t="s">
        <v>3456</v>
      </c>
      <c r="AB967" s="21" t="s">
        <v>3456</v>
      </c>
      <c r="AC967" s="51" t="s">
        <v>3456</v>
      </c>
    </row>
    <row r="968" spans="1:29" s="20" customFormat="1" ht="26.25" customHeight="1" x14ac:dyDescent="0.2">
      <c r="A968" s="19">
        <v>62500</v>
      </c>
      <c r="B968" s="20" t="s">
        <v>1089</v>
      </c>
      <c r="C968" s="20" t="s">
        <v>1090</v>
      </c>
      <c r="D968" s="20" t="s">
        <v>1091</v>
      </c>
      <c r="E968" s="25" t="s">
        <v>783</v>
      </c>
      <c r="F968" s="25" t="s">
        <v>70</v>
      </c>
      <c r="G968" s="21">
        <v>38828</v>
      </c>
      <c r="H968" s="21">
        <v>45107</v>
      </c>
      <c r="I968" s="22" t="s">
        <v>71</v>
      </c>
      <c r="J968" s="25" t="s">
        <v>3456</v>
      </c>
      <c r="K968" s="27"/>
      <c r="L968" s="21"/>
      <c r="M968" s="33"/>
      <c r="N968" s="25"/>
      <c r="O968" s="25"/>
      <c r="P968" s="25"/>
      <c r="Q968" s="25"/>
      <c r="R968" s="21"/>
      <c r="S968" s="25"/>
      <c r="T968" s="23"/>
      <c r="U968" s="25" t="s">
        <v>3456</v>
      </c>
      <c r="V968" s="25" t="s">
        <v>3456</v>
      </c>
      <c r="W968" s="25" t="s">
        <v>70</v>
      </c>
      <c r="X968" s="25" t="s">
        <v>3456</v>
      </c>
      <c r="Y968" s="25" t="s">
        <v>3456</v>
      </c>
      <c r="Z968" s="25" t="s">
        <v>3456</v>
      </c>
      <c r="AA968" s="25" t="s">
        <v>3456</v>
      </c>
      <c r="AB968" s="21" t="s">
        <v>0</v>
      </c>
      <c r="AC968" s="51" t="s">
        <v>3456</v>
      </c>
    </row>
    <row r="969" spans="1:29" s="20" customFormat="1" ht="26.25" customHeight="1" x14ac:dyDescent="0.2">
      <c r="A969" s="19">
        <v>82153</v>
      </c>
      <c r="B969" s="20" t="s">
        <v>4513</v>
      </c>
      <c r="C969" s="20" t="s">
        <v>4514</v>
      </c>
      <c r="D969" s="20" t="s">
        <v>4515</v>
      </c>
      <c r="E969" s="25" t="s">
        <v>3987</v>
      </c>
      <c r="F969" s="25" t="s">
        <v>70</v>
      </c>
      <c r="G969" s="21">
        <v>41263</v>
      </c>
      <c r="H969" s="21"/>
      <c r="I969" s="22" t="s">
        <v>61</v>
      </c>
      <c r="J969" s="25" t="s">
        <v>70</v>
      </c>
      <c r="K969" s="27"/>
      <c r="L969" s="21"/>
      <c r="M969" s="33"/>
      <c r="N969" s="25" t="s">
        <v>3456</v>
      </c>
      <c r="O969" s="25" t="s">
        <v>3456</v>
      </c>
      <c r="P969" s="25" t="s">
        <v>3456</v>
      </c>
      <c r="Q969" s="25" t="s">
        <v>70</v>
      </c>
      <c r="R969" s="21" t="s">
        <v>3456</v>
      </c>
      <c r="S969" s="25" t="s">
        <v>3456</v>
      </c>
      <c r="T969" s="23" t="s">
        <v>3456</v>
      </c>
      <c r="U969" s="25" t="s">
        <v>3456</v>
      </c>
      <c r="V969" s="25" t="s">
        <v>3456</v>
      </c>
      <c r="W969" s="25" t="s">
        <v>70</v>
      </c>
      <c r="X969" s="25" t="s">
        <v>3456</v>
      </c>
      <c r="Y969" s="25" t="s">
        <v>3456</v>
      </c>
      <c r="Z969" s="25" t="s">
        <v>3456</v>
      </c>
      <c r="AA969" s="25" t="s">
        <v>3456</v>
      </c>
      <c r="AB969" s="21" t="s">
        <v>3456</v>
      </c>
      <c r="AC969" s="51" t="s">
        <v>3456</v>
      </c>
    </row>
    <row r="970" spans="1:29" s="20" customFormat="1" ht="26.25" customHeight="1" x14ac:dyDescent="0.2">
      <c r="A970" s="19">
        <v>66713</v>
      </c>
      <c r="B970" s="20" t="s">
        <v>3107</v>
      </c>
      <c r="C970" s="20" t="s">
        <v>3108</v>
      </c>
      <c r="D970" s="20" t="s">
        <v>3077</v>
      </c>
      <c r="E970" s="25" t="s">
        <v>3531</v>
      </c>
      <c r="F970" s="25" t="s">
        <v>70</v>
      </c>
      <c r="G970" s="21">
        <v>42270</v>
      </c>
      <c r="H970" s="21"/>
      <c r="I970" s="22" t="s">
        <v>61</v>
      </c>
      <c r="J970" s="25" t="s">
        <v>70</v>
      </c>
      <c r="K970" s="27"/>
      <c r="L970" s="21"/>
      <c r="M970" s="33"/>
      <c r="N970" s="25" t="s">
        <v>3456</v>
      </c>
      <c r="O970" s="25" t="s">
        <v>70</v>
      </c>
      <c r="P970" s="25" t="s">
        <v>70</v>
      </c>
      <c r="Q970" s="25" t="s">
        <v>70</v>
      </c>
      <c r="R970" s="21" t="s">
        <v>3456</v>
      </c>
      <c r="S970" s="25" t="s">
        <v>3456</v>
      </c>
      <c r="T970" s="23" t="s">
        <v>3456</v>
      </c>
      <c r="U970" s="25" t="s">
        <v>70</v>
      </c>
      <c r="V970" s="25" t="s">
        <v>70</v>
      </c>
      <c r="W970" s="25" t="s">
        <v>70</v>
      </c>
      <c r="X970" s="25" t="s">
        <v>3456</v>
      </c>
      <c r="Y970" s="25" t="s">
        <v>3456</v>
      </c>
      <c r="Z970" s="25" t="s">
        <v>3456</v>
      </c>
      <c r="AA970" s="25" t="s">
        <v>3456</v>
      </c>
      <c r="AB970" s="21" t="s">
        <v>3456</v>
      </c>
      <c r="AC970" s="51" t="s">
        <v>3456</v>
      </c>
    </row>
    <row r="971" spans="1:29" s="20" customFormat="1" ht="26.25" customHeight="1" x14ac:dyDescent="0.2">
      <c r="A971" s="19">
        <v>65737</v>
      </c>
      <c r="B971" s="20" t="s">
        <v>834</v>
      </c>
      <c r="C971" s="20" t="s">
        <v>835</v>
      </c>
      <c r="D971" s="20" t="s">
        <v>836</v>
      </c>
      <c r="E971" s="25" t="s">
        <v>837</v>
      </c>
      <c r="F971" s="25" t="s">
        <v>70</v>
      </c>
      <c r="G971" s="21">
        <v>41389</v>
      </c>
      <c r="H971" s="21"/>
      <c r="I971" s="22" t="s">
        <v>61</v>
      </c>
      <c r="J971" s="25" t="s">
        <v>70</v>
      </c>
      <c r="K971" s="27"/>
      <c r="L971" s="21"/>
      <c r="M971" s="33"/>
      <c r="N971" s="25" t="s">
        <v>3456</v>
      </c>
      <c r="O971" s="25" t="s">
        <v>70</v>
      </c>
      <c r="P971" s="25" t="s">
        <v>70</v>
      </c>
      <c r="Q971" s="25" t="s">
        <v>70</v>
      </c>
      <c r="R971" s="21" t="s">
        <v>3456</v>
      </c>
      <c r="S971" s="25" t="s">
        <v>3456</v>
      </c>
      <c r="T971" s="23" t="s">
        <v>3456</v>
      </c>
      <c r="U971" s="25" t="s">
        <v>70</v>
      </c>
      <c r="V971" s="25" t="s">
        <v>70</v>
      </c>
      <c r="W971" s="25" t="s">
        <v>70</v>
      </c>
      <c r="X971" s="25" t="s">
        <v>3456</v>
      </c>
      <c r="Y971" s="25" t="s">
        <v>3456</v>
      </c>
      <c r="Z971" s="25" t="s">
        <v>3456</v>
      </c>
      <c r="AA971" s="25" t="s">
        <v>3456</v>
      </c>
      <c r="AB971" s="21" t="s">
        <v>3456</v>
      </c>
      <c r="AC971" s="51" t="s">
        <v>3456</v>
      </c>
    </row>
    <row r="972" spans="1:29" s="20" customFormat="1" ht="26.25" customHeight="1" x14ac:dyDescent="0.2">
      <c r="A972" s="19">
        <v>78605</v>
      </c>
      <c r="B972" s="20" t="s">
        <v>1187</v>
      </c>
      <c r="C972" s="20" t="s">
        <v>1188</v>
      </c>
      <c r="D972" s="20" t="s">
        <v>1189</v>
      </c>
      <c r="E972" s="25" t="s">
        <v>160</v>
      </c>
      <c r="F972" s="25" t="s">
        <v>70</v>
      </c>
      <c r="G972" s="21">
        <v>43819</v>
      </c>
      <c r="H972" s="21"/>
      <c r="I972" s="22" t="s">
        <v>61</v>
      </c>
      <c r="J972" s="25" t="s">
        <v>70</v>
      </c>
      <c r="K972" s="27"/>
      <c r="L972" s="21"/>
      <c r="M972" s="33"/>
      <c r="N972" s="25" t="s">
        <v>3456</v>
      </c>
      <c r="O972" s="25" t="s">
        <v>3456</v>
      </c>
      <c r="P972" s="25" t="s">
        <v>3456</v>
      </c>
      <c r="Q972" s="25" t="s">
        <v>3456</v>
      </c>
      <c r="R972" s="21" t="s">
        <v>3456</v>
      </c>
      <c r="S972" s="25" t="s">
        <v>3456</v>
      </c>
      <c r="T972" s="23" t="s">
        <v>3456</v>
      </c>
      <c r="U972" s="25" t="s">
        <v>3456</v>
      </c>
      <c r="V972" s="25" t="s">
        <v>3456</v>
      </c>
      <c r="W972" s="25" t="s">
        <v>70</v>
      </c>
      <c r="X972" s="25" t="s">
        <v>3456</v>
      </c>
      <c r="Y972" s="25" t="s">
        <v>3456</v>
      </c>
      <c r="Z972" s="25" t="s">
        <v>3456</v>
      </c>
      <c r="AA972" s="25" t="s">
        <v>3456</v>
      </c>
      <c r="AB972" s="21" t="s">
        <v>3456</v>
      </c>
      <c r="AC972" s="51" t="s">
        <v>3456</v>
      </c>
    </row>
    <row r="973" spans="1:29" s="20" customFormat="1" ht="26.25" customHeight="1" x14ac:dyDescent="0.2">
      <c r="A973" s="19">
        <v>65064</v>
      </c>
      <c r="B973" s="20" t="s">
        <v>1262</v>
      </c>
      <c r="C973" s="20" t="s">
        <v>1263</v>
      </c>
      <c r="D973" s="20" t="s">
        <v>1264</v>
      </c>
      <c r="E973" s="25" t="s">
        <v>1265</v>
      </c>
      <c r="F973" s="25" t="s">
        <v>70</v>
      </c>
      <c r="G973" s="21">
        <v>39016</v>
      </c>
      <c r="H973" s="21">
        <v>45291</v>
      </c>
      <c r="I973" s="22" t="s">
        <v>71</v>
      </c>
      <c r="J973" s="25" t="s">
        <v>3456</v>
      </c>
      <c r="K973" s="27"/>
      <c r="L973" s="21"/>
      <c r="M973" s="33"/>
      <c r="N973" s="25"/>
      <c r="O973" s="25"/>
      <c r="P973" s="25"/>
      <c r="Q973" s="25"/>
      <c r="R973" s="21"/>
      <c r="S973" s="25"/>
      <c r="T973" s="23"/>
      <c r="U973" s="25" t="s">
        <v>3456</v>
      </c>
      <c r="V973" s="25" t="s">
        <v>3456</v>
      </c>
      <c r="W973" s="25" t="s">
        <v>70</v>
      </c>
      <c r="X973" s="25" t="s">
        <v>3456</v>
      </c>
      <c r="Y973" s="25" t="s">
        <v>3456</v>
      </c>
      <c r="Z973" s="25" t="s">
        <v>3456</v>
      </c>
      <c r="AA973" s="25" t="s">
        <v>3456</v>
      </c>
      <c r="AB973" s="21" t="s">
        <v>3456</v>
      </c>
      <c r="AC973" s="51"/>
    </row>
    <row r="974" spans="1:29" s="20" customFormat="1" ht="26.25" customHeight="1" x14ac:dyDescent="0.2">
      <c r="A974" s="19">
        <v>80049</v>
      </c>
      <c r="B974" s="20" t="s">
        <v>4092</v>
      </c>
      <c r="C974" s="20" t="s">
        <v>4091</v>
      </c>
      <c r="D974" s="20" t="s">
        <v>4090</v>
      </c>
      <c r="E974" s="25" t="s">
        <v>169</v>
      </c>
      <c r="F974" s="25" t="s">
        <v>70</v>
      </c>
      <c r="G974" s="21">
        <v>44728</v>
      </c>
      <c r="H974" s="21"/>
      <c r="I974" s="22" t="s">
        <v>61</v>
      </c>
      <c r="J974" s="25" t="s">
        <v>3456</v>
      </c>
      <c r="K974" s="27"/>
      <c r="L974" s="21"/>
      <c r="M974" s="33"/>
      <c r="N974" s="25" t="s">
        <v>3456</v>
      </c>
      <c r="O974" s="25" t="s">
        <v>3456</v>
      </c>
      <c r="P974" s="25" t="s">
        <v>3456</v>
      </c>
      <c r="Q974" s="25" t="s">
        <v>70</v>
      </c>
      <c r="R974" s="21" t="s">
        <v>3456</v>
      </c>
      <c r="S974" s="25" t="s">
        <v>3456</v>
      </c>
      <c r="T974" s="23" t="s">
        <v>3456</v>
      </c>
      <c r="U974" s="25" t="s">
        <v>3456</v>
      </c>
      <c r="V974" s="25" t="s">
        <v>3456</v>
      </c>
      <c r="W974" s="25" t="s">
        <v>70</v>
      </c>
      <c r="X974" s="25" t="s">
        <v>3456</v>
      </c>
      <c r="Y974" s="25" t="s">
        <v>3456</v>
      </c>
      <c r="Z974" s="25" t="s">
        <v>3456</v>
      </c>
      <c r="AA974" s="25" t="s">
        <v>3456</v>
      </c>
      <c r="AB974" s="21" t="s">
        <v>3456</v>
      </c>
      <c r="AC974" s="51" t="s">
        <v>3456</v>
      </c>
    </row>
    <row r="975" spans="1:29" s="20" customFormat="1" ht="26.25" customHeight="1" x14ac:dyDescent="0.2">
      <c r="A975" s="19">
        <v>63068</v>
      </c>
      <c r="B975" s="20" t="s">
        <v>1158</v>
      </c>
      <c r="C975" s="20" t="s">
        <v>1159</v>
      </c>
      <c r="D975" s="20" t="s">
        <v>1160</v>
      </c>
      <c r="E975" s="25" t="s">
        <v>1009</v>
      </c>
      <c r="F975" s="25" t="s">
        <v>70</v>
      </c>
      <c r="G975" s="21">
        <v>39289</v>
      </c>
      <c r="H975" s="21">
        <v>45169</v>
      </c>
      <c r="I975" s="22" t="s">
        <v>71</v>
      </c>
      <c r="J975" s="25" t="s">
        <v>3456</v>
      </c>
      <c r="K975" s="27"/>
      <c r="L975" s="21"/>
      <c r="M975" s="33"/>
      <c r="N975" s="25"/>
      <c r="O975" s="25"/>
      <c r="P975" s="25"/>
      <c r="Q975" s="25"/>
      <c r="R975" s="21"/>
      <c r="S975" s="25"/>
      <c r="T975" s="23"/>
      <c r="U975" s="25" t="s">
        <v>3456</v>
      </c>
      <c r="V975" s="25" t="s">
        <v>3456</v>
      </c>
      <c r="W975" s="25" t="s">
        <v>3456</v>
      </c>
      <c r="X975" s="25" t="s">
        <v>3456</v>
      </c>
      <c r="Y975" s="25" t="s">
        <v>3456</v>
      </c>
      <c r="Z975" s="25" t="s">
        <v>3456</v>
      </c>
      <c r="AA975" s="25" t="s">
        <v>3456</v>
      </c>
      <c r="AB975" s="21" t="s">
        <v>3456</v>
      </c>
      <c r="AC975" s="51" t="s">
        <v>3456</v>
      </c>
    </row>
    <row r="976" spans="1:29" s="20" customFormat="1" ht="26.25" customHeight="1" x14ac:dyDescent="0.2">
      <c r="A976" s="19">
        <v>78539</v>
      </c>
      <c r="B976" s="20" t="s">
        <v>620</v>
      </c>
      <c r="C976" s="20" t="s">
        <v>621</v>
      </c>
      <c r="D976" s="20" t="s">
        <v>622</v>
      </c>
      <c r="E976" s="25" t="s">
        <v>607</v>
      </c>
      <c r="F976" s="25" t="s">
        <v>535</v>
      </c>
      <c r="G976" s="21">
        <v>43929</v>
      </c>
      <c r="H976" s="21"/>
      <c r="I976" s="22" t="s">
        <v>61</v>
      </c>
      <c r="J976" s="25" t="s">
        <v>70</v>
      </c>
      <c r="K976" s="27"/>
      <c r="L976" s="21"/>
      <c r="M976" s="33"/>
      <c r="N976" s="25" t="s">
        <v>3456</v>
      </c>
      <c r="O976" s="25" t="s">
        <v>3456</v>
      </c>
      <c r="P976" s="25" t="s">
        <v>70</v>
      </c>
      <c r="Q976" s="25" t="s">
        <v>70</v>
      </c>
      <c r="R976" s="21" t="s">
        <v>3456</v>
      </c>
      <c r="S976" s="25" t="s">
        <v>3456</v>
      </c>
      <c r="T976" s="23" t="s">
        <v>3456</v>
      </c>
      <c r="U976" s="25" t="s">
        <v>3456</v>
      </c>
      <c r="V976" s="25" t="s">
        <v>3456</v>
      </c>
      <c r="W976" s="25" t="s">
        <v>70</v>
      </c>
      <c r="X976" s="25" t="s">
        <v>3456</v>
      </c>
      <c r="Y976" s="25" t="s">
        <v>3456</v>
      </c>
      <c r="Z976" s="25" t="s">
        <v>3456</v>
      </c>
      <c r="AA976" s="25" t="s">
        <v>3456</v>
      </c>
      <c r="AB976" s="21" t="s">
        <v>3456</v>
      </c>
      <c r="AC976" s="51" t="s">
        <v>3456</v>
      </c>
    </row>
    <row r="977" spans="1:29" s="20" customFormat="1" ht="26.25" customHeight="1" x14ac:dyDescent="0.2">
      <c r="A977" s="19">
        <v>78812</v>
      </c>
      <c r="B977" s="20" t="s">
        <v>90</v>
      </c>
      <c r="C977" s="20" t="s">
        <v>91</v>
      </c>
      <c r="D977" s="20" t="s">
        <v>73</v>
      </c>
      <c r="E977" s="25" t="s">
        <v>60</v>
      </c>
      <c r="F977" s="25" t="s">
        <v>70</v>
      </c>
      <c r="G977" s="21">
        <v>43675</v>
      </c>
      <c r="H977" s="21"/>
      <c r="I977" s="22" t="s">
        <v>61</v>
      </c>
      <c r="J977" s="25" t="s">
        <v>70</v>
      </c>
      <c r="K977" s="27"/>
      <c r="L977" s="21"/>
      <c r="M977" s="33"/>
      <c r="N977" s="25" t="s">
        <v>3456</v>
      </c>
      <c r="O977" s="25" t="s">
        <v>3456</v>
      </c>
      <c r="P977" s="25" t="s">
        <v>70</v>
      </c>
      <c r="Q977" s="25" t="s">
        <v>70</v>
      </c>
      <c r="R977" s="21" t="s">
        <v>3456</v>
      </c>
      <c r="S977" s="25" t="s">
        <v>3456</v>
      </c>
      <c r="T977" s="23" t="s">
        <v>3456</v>
      </c>
      <c r="U977" s="25" t="s">
        <v>3456</v>
      </c>
      <c r="V977" s="25" t="s">
        <v>3456</v>
      </c>
      <c r="W977" s="25" t="s">
        <v>70</v>
      </c>
      <c r="X977" s="25" t="s">
        <v>3456</v>
      </c>
      <c r="Y977" s="25" t="s">
        <v>3456</v>
      </c>
      <c r="Z977" s="25" t="s">
        <v>3456</v>
      </c>
      <c r="AA977" s="25" t="s">
        <v>3456</v>
      </c>
      <c r="AB977" s="21" t="s">
        <v>3456</v>
      </c>
      <c r="AC977" s="51" t="s">
        <v>3456</v>
      </c>
    </row>
    <row r="978" spans="1:29" s="20" customFormat="1" ht="26.25" customHeight="1" x14ac:dyDescent="0.2">
      <c r="A978" s="19">
        <v>78554</v>
      </c>
      <c r="B978" s="20" t="s">
        <v>4278</v>
      </c>
      <c r="C978" s="20" t="s">
        <v>72</v>
      </c>
      <c r="D978" s="20" t="s">
        <v>73</v>
      </c>
      <c r="E978" s="25" t="s">
        <v>60</v>
      </c>
      <c r="F978" s="25" t="s">
        <v>70</v>
      </c>
      <c r="G978" s="21">
        <v>43313</v>
      </c>
      <c r="H978" s="21"/>
      <c r="I978" s="22" t="s">
        <v>61</v>
      </c>
      <c r="J978" s="25" t="s">
        <v>70</v>
      </c>
      <c r="K978" s="27"/>
      <c r="L978" s="21"/>
      <c r="M978" s="33"/>
      <c r="N978" s="25" t="s">
        <v>3456</v>
      </c>
      <c r="O978" s="25" t="s">
        <v>3456</v>
      </c>
      <c r="P978" s="25" t="s">
        <v>70</v>
      </c>
      <c r="Q978" s="25" t="s">
        <v>70</v>
      </c>
      <c r="R978" s="21" t="s">
        <v>3456</v>
      </c>
      <c r="S978" s="25" t="s">
        <v>3456</v>
      </c>
      <c r="T978" s="23" t="s">
        <v>3456</v>
      </c>
      <c r="U978" s="25" t="s">
        <v>70</v>
      </c>
      <c r="V978" s="25" t="s">
        <v>70</v>
      </c>
      <c r="W978" s="25" t="s">
        <v>70</v>
      </c>
      <c r="X978" s="25" t="s">
        <v>3456</v>
      </c>
      <c r="Y978" s="25" t="s">
        <v>3456</v>
      </c>
      <c r="Z978" s="25" t="s">
        <v>3456</v>
      </c>
      <c r="AA978" s="25" t="s">
        <v>3456</v>
      </c>
      <c r="AB978" s="21" t="s">
        <v>3456</v>
      </c>
      <c r="AC978" s="51" t="s">
        <v>3456</v>
      </c>
    </row>
    <row r="979" spans="1:29" s="20" customFormat="1" ht="26.25" customHeight="1" x14ac:dyDescent="0.2">
      <c r="A979" s="19">
        <v>79737</v>
      </c>
      <c r="B979" s="20" t="s">
        <v>4105</v>
      </c>
      <c r="C979" s="20" t="s">
        <v>2757</v>
      </c>
      <c r="D979" s="20" t="s">
        <v>3621</v>
      </c>
      <c r="E979" s="25" t="s">
        <v>60</v>
      </c>
      <c r="F979" s="25" t="s">
        <v>70</v>
      </c>
      <c r="G979" s="21">
        <v>44160</v>
      </c>
      <c r="H979" s="21"/>
      <c r="I979" s="22" t="s">
        <v>61</v>
      </c>
      <c r="J979" s="25" t="s">
        <v>70</v>
      </c>
      <c r="K979" s="27"/>
      <c r="L979" s="21"/>
      <c r="M979" s="33"/>
      <c r="N979" s="25" t="s">
        <v>3456</v>
      </c>
      <c r="O979" s="25" t="s">
        <v>3456</v>
      </c>
      <c r="P979" s="25" t="s">
        <v>3456</v>
      </c>
      <c r="Q979" s="25" t="s">
        <v>70</v>
      </c>
      <c r="R979" s="21" t="s">
        <v>3456</v>
      </c>
      <c r="S979" s="25" t="s">
        <v>3456</v>
      </c>
      <c r="T979" s="23" t="s">
        <v>3456</v>
      </c>
      <c r="U979" s="25" t="s">
        <v>3456</v>
      </c>
      <c r="V979" s="25" t="s">
        <v>3456</v>
      </c>
      <c r="W979" s="25" t="s">
        <v>70</v>
      </c>
      <c r="X979" s="25" t="s">
        <v>3456</v>
      </c>
      <c r="Y979" s="25" t="s">
        <v>3456</v>
      </c>
      <c r="Z979" s="25" t="s">
        <v>3456</v>
      </c>
      <c r="AA979" s="25" t="s">
        <v>3456</v>
      </c>
      <c r="AB979" s="21" t="s">
        <v>3456</v>
      </c>
      <c r="AC979" s="51" t="s">
        <v>3456</v>
      </c>
    </row>
    <row r="980" spans="1:29" s="20" customFormat="1" ht="26.25" customHeight="1" x14ac:dyDescent="0.2">
      <c r="A980" s="19">
        <v>79450</v>
      </c>
      <c r="B980" s="20" t="s">
        <v>2749</v>
      </c>
      <c r="C980" s="20" t="s">
        <v>2750</v>
      </c>
      <c r="D980" s="20" t="s">
        <v>1259</v>
      </c>
      <c r="E980" s="25" t="s">
        <v>1260</v>
      </c>
      <c r="F980" s="25" t="s">
        <v>70</v>
      </c>
      <c r="G980" s="21">
        <v>44089</v>
      </c>
      <c r="H980" s="21"/>
      <c r="I980" s="22" t="s">
        <v>61</v>
      </c>
      <c r="J980" s="25" t="s">
        <v>70</v>
      </c>
      <c r="K980" s="27"/>
      <c r="L980" s="21"/>
      <c r="M980" s="33"/>
      <c r="N980" s="25" t="s">
        <v>3456</v>
      </c>
      <c r="O980" s="25" t="s">
        <v>3456</v>
      </c>
      <c r="P980" s="25" t="s">
        <v>70</v>
      </c>
      <c r="Q980" s="25" t="s">
        <v>70</v>
      </c>
      <c r="R980" s="21" t="s">
        <v>3456</v>
      </c>
      <c r="S980" s="25" t="s">
        <v>3456</v>
      </c>
      <c r="T980" s="23" t="s">
        <v>3456</v>
      </c>
      <c r="U980" s="25" t="s">
        <v>3456</v>
      </c>
      <c r="V980" s="25" t="s">
        <v>70</v>
      </c>
      <c r="W980" s="25" t="s">
        <v>70</v>
      </c>
      <c r="X980" s="25" t="s">
        <v>3456</v>
      </c>
      <c r="Y980" s="25" t="s">
        <v>3456</v>
      </c>
      <c r="Z980" s="25" t="s">
        <v>3456</v>
      </c>
      <c r="AA980" s="25" t="s">
        <v>3456</v>
      </c>
      <c r="AB980" s="21" t="s">
        <v>3456</v>
      </c>
      <c r="AC980" s="51" t="s">
        <v>3456</v>
      </c>
    </row>
    <row r="981" spans="1:29" s="20" customFormat="1" ht="26.25" customHeight="1" x14ac:dyDescent="0.2">
      <c r="A981" s="19">
        <v>60654</v>
      </c>
      <c r="B981" s="20" t="s">
        <v>2812</v>
      </c>
      <c r="C981" s="20" t="s">
        <v>2813</v>
      </c>
      <c r="D981" s="20" t="s">
        <v>1229</v>
      </c>
      <c r="E981" s="25" t="s">
        <v>4025</v>
      </c>
      <c r="F981" s="25" t="s">
        <v>70</v>
      </c>
      <c r="G981" s="21">
        <v>37609</v>
      </c>
      <c r="H981" s="21"/>
      <c r="I981" s="22" t="s">
        <v>61</v>
      </c>
      <c r="J981" s="25" t="s">
        <v>70</v>
      </c>
      <c r="K981" s="27"/>
      <c r="L981" s="21"/>
      <c r="M981" s="33"/>
      <c r="N981" s="25" t="s">
        <v>70</v>
      </c>
      <c r="O981" s="25" t="s">
        <v>70</v>
      </c>
      <c r="P981" s="25" t="s">
        <v>70</v>
      </c>
      <c r="Q981" s="25" t="s">
        <v>70</v>
      </c>
      <c r="R981" s="21" t="s">
        <v>3456</v>
      </c>
      <c r="S981" s="25" t="s">
        <v>3456</v>
      </c>
      <c r="T981" s="23" t="s">
        <v>3456</v>
      </c>
      <c r="U981" s="25" t="s">
        <v>70</v>
      </c>
      <c r="V981" s="25" t="s">
        <v>70</v>
      </c>
      <c r="W981" s="25" t="s">
        <v>70</v>
      </c>
      <c r="X981" s="25" t="s">
        <v>3456</v>
      </c>
      <c r="Y981" s="25" t="s">
        <v>3456</v>
      </c>
      <c r="Z981" s="25" t="s">
        <v>3456</v>
      </c>
      <c r="AA981" s="25" t="s">
        <v>3456</v>
      </c>
      <c r="AB981" s="21" t="s">
        <v>0</v>
      </c>
      <c r="AC981" s="51"/>
    </row>
    <row r="982" spans="1:29" s="20" customFormat="1" ht="26.25" customHeight="1" x14ac:dyDescent="0.2">
      <c r="A982" s="19">
        <v>65403</v>
      </c>
      <c r="B982" s="20" t="s">
        <v>392</v>
      </c>
      <c r="C982" s="20" t="s">
        <v>393</v>
      </c>
      <c r="D982" s="20" t="s">
        <v>394</v>
      </c>
      <c r="E982" s="25" t="s">
        <v>395</v>
      </c>
      <c r="F982" s="25" t="s">
        <v>70</v>
      </c>
      <c r="G982" s="21">
        <v>41066</v>
      </c>
      <c r="H982" s="21"/>
      <c r="I982" s="22" t="s">
        <v>61</v>
      </c>
      <c r="J982" s="25" t="s">
        <v>70</v>
      </c>
      <c r="K982" s="27"/>
      <c r="L982" s="21"/>
      <c r="M982" s="33"/>
      <c r="N982" s="25" t="s">
        <v>3456</v>
      </c>
      <c r="O982" s="25" t="s">
        <v>70</v>
      </c>
      <c r="P982" s="25" t="s">
        <v>70</v>
      </c>
      <c r="Q982" s="25" t="s">
        <v>70</v>
      </c>
      <c r="R982" s="21" t="s">
        <v>3456</v>
      </c>
      <c r="S982" s="25" t="s">
        <v>3456</v>
      </c>
      <c r="T982" s="23" t="s">
        <v>3456</v>
      </c>
      <c r="U982" s="25" t="s">
        <v>70</v>
      </c>
      <c r="V982" s="25" t="s">
        <v>70</v>
      </c>
      <c r="W982" s="25" t="s">
        <v>70</v>
      </c>
      <c r="X982" s="25" t="s">
        <v>3456</v>
      </c>
      <c r="Y982" s="25" t="s">
        <v>3456</v>
      </c>
      <c r="Z982" s="25" t="s">
        <v>3456</v>
      </c>
      <c r="AA982" s="25" t="s">
        <v>3456</v>
      </c>
      <c r="AB982" s="21" t="s">
        <v>3456</v>
      </c>
      <c r="AC982" s="51" t="s">
        <v>3456</v>
      </c>
    </row>
    <row r="983" spans="1:29" s="20" customFormat="1" ht="26.25" customHeight="1" x14ac:dyDescent="0.2">
      <c r="A983" s="19">
        <v>79078</v>
      </c>
      <c r="B983" s="20" t="s">
        <v>2703</v>
      </c>
      <c r="C983" s="20" t="s">
        <v>2704</v>
      </c>
      <c r="D983" s="20" t="s">
        <v>1184</v>
      </c>
      <c r="E983" s="25" t="s">
        <v>3529</v>
      </c>
      <c r="F983" s="25" t="s">
        <v>70</v>
      </c>
      <c r="G983" s="21">
        <v>44013</v>
      </c>
      <c r="H983" s="21"/>
      <c r="I983" s="22" t="s">
        <v>61</v>
      </c>
      <c r="J983" s="25" t="s">
        <v>70</v>
      </c>
      <c r="K983" s="27"/>
      <c r="L983" s="21"/>
      <c r="M983" s="33"/>
      <c r="N983" s="25" t="s">
        <v>3456</v>
      </c>
      <c r="O983" s="25" t="s">
        <v>3456</v>
      </c>
      <c r="P983" s="25" t="s">
        <v>70</v>
      </c>
      <c r="Q983" s="25" t="s">
        <v>70</v>
      </c>
      <c r="R983" s="21" t="s">
        <v>3456</v>
      </c>
      <c r="S983" s="25" t="s">
        <v>3456</v>
      </c>
      <c r="T983" s="23" t="s">
        <v>3456</v>
      </c>
      <c r="U983" s="25" t="s">
        <v>3456</v>
      </c>
      <c r="V983" s="25" t="s">
        <v>70</v>
      </c>
      <c r="W983" s="25" t="s">
        <v>70</v>
      </c>
      <c r="X983" s="25" t="s">
        <v>3456</v>
      </c>
      <c r="Y983" s="25" t="s">
        <v>3456</v>
      </c>
      <c r="Z983" s="25" t="s">
        <v>3456</v>
      </c>
      <c r="AA983" s="25" t="s">
        <v>3456</v>
      </c>
      <c r="AB983" s="21" t="s">
        <v>3456</v>
      </c>
      <c r="AC983" s="51" t="s">
        <v>3456</v>
      </c>
    </row>
    <row r="984" spans="1:29" s="20" customFormat="1" ht="26.25" customHeight="1" x14ac:dyDescent="0.2">
      <c r="A984" s="19">
        <v>61732</v>
      </c>
      <c r="B984" s="20" t="s">
        <v>4018</v>
      </c>
      <c r="C984" s="20" t="s">
        <v>2998</v>
      </c>
      <c r="D984" s="20" t="s">
        <v>2999</v>
      </c>
      <c r="E984" s="25" t="s">
        <v>3532</v>
      </c>
      <c r="F984" s="25" t="s">
        <v>70</v>
      </c>
      <c r="G984" s="21">
        <v>38657</v>
      </c>
      <c r="H984" s="21"/>
      <c r="I984" s="22" t="s">
        <v>61</v>
      </c>
      <c r="J984" s="25" t="s">
        <v>70</v>
      </c>
      <c r="K984" s="27"/>
      <c r="L984" s="21"/>
      <c r="M984" s="33"/>
      <c r="N984" s="25" t="s">
        <v>70</v>
      </c>
      <c r="O984" s="25" t="s">
        <v>70</v>
      </c>
      <c r="P984" s="25" t="s">
        <v>70</v>
      </c>
      <c r="Q984" s="25" t="s">
        <v>70</v>
      </c>
      <c r="R984" s="21" t="s">
        <v>3456</v>
      </c>
      <c r="S984" s="25" t="s">
        <v>3456</v>
      </c>
      <c r="T984" s="23" t="s">
        <v>3456</v>
      </c>
      <c r="U984" s="25" t="s">
        <v>70</v>
      </c>
      <c r="V984" s="25" t="s">
        <v>70</v>
      </c>
      <c r="W984" s="25" t="s">
        <v>70</v>
      </c>
      <c r="X984" s="25" t="s">
        <v>3456</v>
      </c>
      <c r="Y984" s="25" t="s">
        <v>3456</v>
      </c>
      <c r="Z984" s="25" t="s">
        <v>3456</v>
      </c>
      <c r="AA984" s="25" t="s">
        <v>3456</v>
      </c>
      <c r="AB984" s="21" t="s">
        <v>0</v>
      </c>
      <c r="AC984" s="51" t="s">
        <v>3456</v>
      </c>
    </row>
    <row r="985" spans="1:29" s="20" customFormat="1" ht="26.25" customHeight="1" x14ac:dyDescent="0.2">
      <c r="A985" s="19">
        <v>66182</v>
      </c>
      <c r="B985" s="20" t="s">
        <v>3026</v>
      </c>
      <c r="C985" s="20" t="s">
        <v>3027</v>
      </c>
      <c r="D985" s="20" t="s">
        <v>651</v>
      </c>
      <c r="E985" s="25" t="s">
        <v>114</v>
      </c>
      <c r="F985" s="25" t="s">
        <v>70</v>
      </c>
      <c r="G985" s="21">
        <v>41723</v>
      </c>
      <c r="H985" s="21"/>
      <c r="I985" s="22" t="s">
        <v>61</v>
      </c>
      <c r="J985" s="25" t="s">
        <v>70</v>
      </c>
      <c r="K985" s="27"/>
      <c r="L985" s="21"/>
      <c r="M985" s="33"/>
      <c r="N985" s="25" t="s">
        <v>3456</v>
      </c>
      <c r="O985" s="25" t="s">
        <v>70</v>
      </c>
      <c r="P985" s="25" t="s">
        <v>70</v>
      </c>
      <c r="Q985" s="25" t="s">
        <v>70</v>
      </c>
      <c r="R985" s="21" t="s">
        <v>3456</v>
      </c>
      <c r="S985" s="25" t="s">
        <v>3456</v>
      </c>
      <c r="T985" s="23" t="s">
        <v>3456</v>
      </c>
      <c r="U985" s="25" t="s">
        <v>70</v>
      </c>
      <c r="V985" s="25" t="s">
        <v>70</v>
      </c>
      <c r="W985" s="25" t="s">
        <v>70</v>
      </c>
      <c r="X985" s="25" t="s">
        <v>3456</v>
      </c>
      <c r="Y985" s="25" t="s">
        <v>3456</v>
      </c>
      <c r="Z985" s="25" t="s">
        <v>3456</v>
      </c>
      <c r="AA985" s="25" t="s">
        <v>3456</v>
      </c>
      <c r="AB985" s="21" t="s">
        <v>3456</v>
      </c>
      <c r="AC985" s="51" t="s">
        <v>3456</v>
      </c>
    </row>
    <row r="986" spans="1:29" s="20" customFormat="1" ht="26.25" customHeight="1" x14ac:dyDescent="0.2">
      <c r="A986" s="19">
        <v>63077</v>
      </c>
      <c r="B986" s="20" t="s">
        <v>1010</v>
      </c>
      <c r="C986" s="20" t="s">
        <v>1011</v>
      </c>
      <c r="D986" s="20" t="s">
        <v>1012</v>
      </c>
      <c r="E986" s="25" t="s">
        <v>88</v>
      </c>
      <c r="F986" s="25" t="s">
        <v>70</v>
      </c>
      <c r="G986" s="21">
        <v>39168</v>
      </c>
      <c r="H986" s="21"/>
      <c r="I986" s="22" t="s">
        <v>61</v>
      </c>
      <c r="J986" s="25" t="s">
        <v>70</v>
      </c>
      <c r="K986" s="27"/>
      <c r="L986" s="21"/>
      <c r="M986" s="33"/>
      <c r="N986" s="25" t="s">
        <v>70</v>
      </c>
      <c r="O986" s="25" t="s">
        <v>70</v>
      </c>
      <c r="P986" s="25" t="s">
        <v>70</v>
      </c>
      <c r="Q986" s="25" t="s">
        <v>70</v>
      </c>
      <c r="R986" s="21" t="s">
        <v>3456</v>
      </c>
      <c r="S986" s="25" t="s">
        <v>3456</v>
      </c>
      <c r="T986" s="23" t="s">
        <v>3456</v>
      </c>
      <c r="U986" s="25" t="s">
        <v>70</v>
      </c>
      <c r="V986" s="25" t="s">
        <v>70</v>
      </c>
      <c r="W986" s="25" t="s">
        <v>70</v>
      </c>
      <c r="X986" s="25" t="s">
        <v>3456</v>
      </c>
      <c r="Y986" s="25" t="s">
        <v>3456</v>
      </c>
      <c r="Z986" s="25" t="s">
        <v>3456</v>
      </c>
      <c r="AA986" s="25" t="s">
        <v>3456</v>
      </c>
      <c r="AB986" s="21" t="s">
        <v>3456</v>
      </c>
      <c r="AC986" s="51" t="s">
        <v>3456</v>
      </c>
    </row>
    <row r="987" spans="1:29" s="20" customFormat="1" ht="26.25" customHeight="1" x14ac:dyDescent="0.2">
      <c r="A987" s="19">
        <v>65092</v>
      </c>
      <c r="B987" s="20" t="s">
        <v>3396</v>
      </c>
      <c r="C987" s="20" t="s">
        <v>3397</v>
      </c>
      <c r="D987" s="20" t="s">
        <v>1077</v>
      </c>
      <c r="E987" s="25" t="s">
        <v>1078</v>
      </c>
      <c r="F987" s="25" t="s">
        <v>70</v>
      </c>
      <c r="G987" s="21">
        <v>40697</v>
      </c>
      <c r="H987" s="21"/>
      <c r="I987" s="22" t="s">
        <v>61</v>
      </c>
      <c r="J987" s="25" t="s">
        <v>70</v>
      </c>
      <c r="K987" s="27"/>
      <c r="L987" s="21"/>
      <c r="M987" s="33"/>
      <c r="N987" s="25" t="s">
        <v>3456</v>
      </c>
      <c r="O987" s="25" t="s">
        <v>70</v>
      </c>
      <c r="P987" s="25" t="s">
        <v>70</v>
      </c>
      <c r="Q987" s="25" t="s">
        <v>70</v>
      </c>
      <c r="R987" s="21" t="s">
        <v>3456</v>
      </c>
      <c r="S987" s="25" t="s">
        <v>3456</v>
      </c>
      <c r="T987" s="23" t="s">
        <v>3456</v>
      </c>
      <c r="U987" s="25" t="s">
        <v>70</v>
      </c>
      <c r="V987" s="25" t="s">
        <v>70</v>
      </c>
      <c r="W987" s="25" t="s">
        <v>70</v>
      </c>
      <c r="X987" s="25" t="s">
        <v>3456</v>
      </c>
      <c r="Y987" s="25" t="s">
        <v>3456</v>
      </c>
      <c r="Z987" s="25" t="s">
        <v>3456</v>
      </c>
      <c r="AA987" s="25" t="s">
        <v>3456</v>
      </c>
      <c r="AB987" s="21" t="s">
        <v>3456</v>
      </c>
      <c r="AC987" s="51" t="s">
        <v>3456</v>
      </c>
    </row>
    <row r="988" spans="1:29" s="20" customFormat="1" ht="26.25" customHeight="1" x14ac:dyDescent="0.2">
      <c r="A988" s="19">
        <v>62837</v>
      </c>
      <c r="B988" s="20" t="s">
        <v>2128</v>
      </c>
      <c r="C988" s="20" t="s">
        <v>2129</v>
      </c>
      <c r="D988" s="20" t="s">
        <v>2130</v>
      </c>
      <c r="E988" s="25" t="s">
        <v>133</v>
      </c>
      <c r="F988" s="25" t="s">
        <v>70</v>
      </c>
      <c r="G988" s="21">
        <v>39015</v>
      </c>
      <c r="H988" s="21">
        <v>45291</v>
      </c>
      <c r="I988" s="22" t="s">
        <v>71</v>
      </c>
      <c r="J988" s="25" t="s">
        <v>3456</v>
      </c>
      <c r="K988" s="27"/>
      <c r="L988" s="21"/>
      <c r="M988" s="33"/>
      <c r="N988" s="25"/>
      <c r="O988" s="25"/>
      <c r="P988" s="25"/>
      <c r="Q988" s="25"/>
      <c r="R988" s="21"/>
      <c r="S988" s="25"/>
      <c r="T988" s="23"/>
      <c r="U988" s="25" t="s">
        <v>3456</v>
      </c>
      <c r="V988" s="25" t="s">
        <v>3456</v>
      </c>
      <c r="W988" s="25" t="s">
        <v>70</v>
      </c>
      <c r="X988" s="25" t="s">
        <v>3456</v>
      </c>
      <c r="Y988" s="25" t="s">
        <v>3456</v>
      </c>
      <c r="Z988" s="25" t="s">
        <v>3456</v>
      </c>
      <c r="AA988" s="25" t="s">
        <v>3456</v>
      </c>
      <c r="AB988" s="21" t="s">
        <v>3456</v>
      </c>
      <c r="AC988" s="51" t="s">
        <v>3456</v>
      </c>
    </row>
    <row r="989" spans="1:29" s="20" customFormat="1" ht="26.25" customHeight="1" x14ac:dyDescent="0.2">
      <c r="A989" s="19">
        <v>66255</v>
      </c>
      <c r="B989" s="20" t="s">
        <v>2545</v>
      </c>
      <c r="C989" s="20" t="s">
        <v>2546</v>
      </c>
      <c r="D989" s="20" t="s">
        <v>2547</v>
      </c>
      <c r="E989" s="25" t="s">
        <v>350</v>
      </c>
      <c r="F989" s="25" t="s">
        <v>81</v>
      </c>
      <c r="G989" s="21">
        <v>41933</v>
      </c>
      <c r="H989" s="21"/>
      <c r="I989" s="22" t="s">
        <v>61</v>
      </c>
      <c r="J989" s="25" t="s">
        <v>70</v>
      </c>
      <c r="K989" s="27"/>
      <c r="L989" s="21"/>
      <c r="M989" s="33"/>
      <c r="N989" s="25" t="s">
        <v>3456</v>
      </c>
      <c r="O989" s="25" t="s">
        <v>3456</v>
      </c>
      <c r="P989" s="25" t="s">
        <v>70</v>
      </c>
      <c r="Q989" s="25" t="s">
        <v>70</v>
      </c>
      <c r="R989" s="21" t="s">
        <v>3456</v>
      </c>
      <c r="S989" s="25" t="s">
        <v>3456</v>
      </c>
      <c r="T989" s="23" t="s">
        <v>3456</v>
      </c>
      <c r="U989" s="25" t="s">
        <v>3456</v>
      </c>
      <c r="V989" s="25" t="s">
        <v>70</v>
      </c>
      <c r="W989" s="25" t="s">
        <v>70</v>
      </c>
      <c r="X989" s="25" t="s">
        <v>3456</v>
      </c>
      <c r="Y989" s="25" t="s">
        <v>3456</v>
      </c>
      <c r="Z989" s="25" t="s">
        <v>3456</v>
      </c>
      <c r="AA989" s="25" t="s">
        <v>3456</v>
      </c>
      <c r="AB989" s="21" t="s">
        <v>3456</v>
      </c>
      <c r="AC989" s="51" t="s">
        <v>3456</v>
      </c>
    </row>
    <row r="990" spans="1:29" s="20" customFormat="1" ht="26.25" customHeight="1" x14ac:dyDescent="0.2">
      <c r="A990" s="19">
        <v>67380</v>
      </c>
      <c r="B990" s="20" t="s">
        <v>3009</v>
      </c>
      <c r="C990" s="20" t="s">
        <v>3010</v>
      </c>
      <c r="D990" s="20" t="s">
        <v>960</v>
      </c>
      <c r="E990" s="25" t="s">
        <v>114</v>
      </c>
      <c r="F990" s="25" t="s">
        <v>535</v>
      </c>
      <c r="G990" s="21">
        <v>42683</v>
      </c>
      <c r="H990" s="21"/>
      <c r="I990" s="22" t="s">
        <v>61</v>
      </c>
      <c r="J990" s="25" t="s">
        <v>70</v>
      </c>
      <c r="K990" s="27"/>
      <c r="L990" s="21"/>
      <c r="M990" s="33"/>
      <c r="N990" s="25" t="s">
        <v>3456</v>
      </c>
      <c r="O990" s="25" t="s">
        <v>3456</v>
      </c>
      <c r="P990" s="25" t="s">
        <v>70</v>
      </c>
      <c r="Q990" s="25" t="s">
        <v>70</v>
      </c>
      <c r="R990" s="21" t="s">
        <v>3456</v>
      </c>
      <c r="S990" s="25" t="s">
        <v>3456</v>
      </c>
      <c r="T990" s="23" t="s">
        <v>3456</v>
      </c>
      <c r="U990" s="25" t="s">
        <v>70</v>
      </c>
      <c r="V990" s="25" t="s">
        <v>70</v>
      </c>
      <c r="W990" s="25" t="s">
        <v>70</v>
      </c>
      <c r="X990" s="25" t="s">
        <v>3456</v>
      </c>
      <c r="Y990" s="25" t="s">
        <v>3456</v>
      </c>
      <c r="Z990" s="25" t="s">
        <v>3456</v>
      </c>
      <c r="AA990" s="25" t="s">
        <v>3456</v>
      </c>
      <c r="AB990" s="21" t="s">
        <v>3456</v>
      </c>
      <c r="AC990" s="51" t="s">
        <v>3456</v>
      </c>
    </row>
    <row r="991" spans="1:29" s="20" customFormat="1" ht="26.25" customHeight="1" x14ac:dyDescent="0.2">
      <c r="A991" s="19">
        <v>66305</v>
      </c>
      <c r="B991" s="20" t="s">
        <v>443</v>
      </c>
      <c r="C991" s="20" t="s">
        <v>444</v>
      </c>
      <c r="D991" s="20" t="s">
        <v>430</v>
      </c>
      <c r="E991" s="25" t="s">
        <v>428</v>
      </c>
      <c r="F991" s="25" t="s">
        <v>70</v>
      </c>
      <c r="G991" s="21">
        <v>41992</v>
      </c>
      <c r="H991" s="21"/>
      <c r="I991" s="22" t="s">
        <v>61</v>
      </c>
      <c r="J991" s="25" t="s">
        <v>70</v>
      </c>
      <c r="K991" s="27"/>
      <c r="L991" s="21"/>
      <c r="M991" s="33"/>
      <c r="N991" s="25" t="s">
        <v>3456</v>
      </c>
      <c r="O991" s="25" t="s">
        <v>3456</v>
      </c>
      <c r="P991" s="25" t="s">
        <v>70</v>
      </c>
      <c r="Q991" s="25" t="s">
        <v>70</v>
      </c>
      <c r="R991" s="21" t="s">
        <v>3456</v>
      </c>
      <c r="S991" s="25" t="s">
        <v>3456</v>
      </c>
      <c r="T991" s="23" t="s">
        <v>3456</v>
      </c>
      <c r="U991" s="25" t="s">
        <v>70</v>
      </c>
      <c r="V991" s="25" t="s">
        <v>70</v>
      </c>
      <c r="W991" s="25" t="s">
        <v>70</v>
      </c>
      <c r="X991" s="25" t="s">
        <v>3456</v>
      </c>
      <c r="Y991" s="25" t="s">
        <v>3456</v>
      </c>
      <c r="Z991" s="25" t="s">
        <v>3456</v>
      </c>
      <c r="AA991" s="25" t="s">
        <v>3456</v>
      </c>
      <c r="AB991" s="21" t="s">
        <v>3456</v>
      </c>
      <c r="AC991" s="51" t="s">
        <v>3456</v>
      </c>
    </row>
    <row r="992" spans="1:29" s="20" customFormat="1" ht="26.25" customHeight="1" x14ac:dyDescent="0.2">
      <c r="A992" s="19">
        <v>80981</v>
      </c>
      <c r="B992" s="20" t="s">
        <v>4186</v>
      </c>
      <c r="C992" s="20" t="s">
        <v>4185</v>
      </c>
      <c r="D992" s="20" t="s">
        <v>491</v>
      </c>
      <c r="E992" s="25" t="s">
        <v>3499</v>
      </c>
      <c r="F992" s="25" t="s">
        <v>70</v>
      </c>
      <c r="G992" s="21">
        <v>44628</v>
      </c>
      <c r="H992" s="21"/>
      <c r="I992" s="22" t="s">
        <v>71</v>
      </c>
      <c r="J992" s="25" t="s">
        <v>3456</v>
      </c>
      <c r="K992" s="27" t="s">
        <v>4280</v>
      </c>
      <c r="L992" s="21" t="s">
        <v>3456</v>
      </c>
      <c r="M992" s="33"/>
      <c r="N992" s="25"/>
      <c r="O992" s="25"/>
      <c r="P992" s="25"/>
      <c r="Q992" s="25"/>
      <c r="R992" s="21"/>
      <c r="S992" s="25"/>
      <c r="T992" s="23"/>
      <c r="U992" s="25" t="s">
        <v>3456</v>
      </c>
      <c r="V992" s="25" t="s">
        <v>3456</v>
      </c>
      <c r="W992" s="25" t="s">
        <v>3456</v>
      </c>
      <c r="X992" s="25" t="s">
        <v>3456</v>
      </c>
      <c r="Y992" s="25" t="s">
        <v>3456</v>
      </c>
      <c r="Z992" s="25" t="s">
        <v>3456</v>
      </c>
      <c r="AA992" s="25" t="s">
        <v>3456</v>
      </c>
      <c r="AB992" s="21" t="s">
        <v>3456</v>
      </c>
      <c r="AC992" s="51" t="s">
        <v>3456</v>
      </c>
    </row>
    <row r="993" spans="1:29" s="20" customFormat="1" ht="26.25" customHeight="1" x14ac:dyDescent="0.2">
      <c r="A993" s="19">
        <v>65356</v>
      </c>
      <c r="B993" s="20" t="s">
        <v>1534</v>
      </c>
      <c r="C993" s="20" t="s">
        <v>1535</v>
      </c>
      <c r="D993" s="20" t="s">
        <v>1568</v>
      </c>
      <c r="E993" s="25" t="s">
        <v>570</v>
      </c>
      <c r="F993" s="25" t="s">
        <v>70</v>
      </c>
      <c r="G993" s="21">
        <v>40994</v>
      </c>
      <c r="H993" s="21"/>
      <c r="I993" s="22" t="s">
        <v>61</v>
      </c>
      <c r="J993" s="25" t="s">
        <v>70</v>
      </c>
      <c r="K993" s="27"/>
      <c r="L993" s="21"/>
      <c r="M993" s="33"/>
      <c r="N993" s="25" t="s">
        <v>3456</v>
      </c>
      <c r="O993" s="25" t="s">
        <v>3456</v>
      </c>
      <c r="P993" s="25" t="s">
        <v>70</v>
      </c>
      <c r="Q993" s="25" t="s">
        <v>70</v>
      </c>
      <c r="R993" s="21" t="s">
        <v>3456</v>
      </c>
      <c r="S993" s="25" t="s">
        <v>3456</v>
      </c>
      <c r="T993" s="23" t="s">
        <v>3456</v>
      </c>
      <c r="U993" s="25" t="s">
        <v>3456</v>
      </c>
      <c r="V993" s="25" t="s">
        <v>3456</v>
      </c>
      <c r="W993" s="25" t="s">
        <v>3456</v>
      </c>
      <c r="X993" s="25" t="s">
        <v>3456</v>
      </c>
      <c r="Y993" s="25" t="s">
        <v>3456</v>
      </c>
      <c r="Z993" s="25" t="s">
        <v>3456</v>
      </c>
      <c r="AA993" s="25" t="s">
        <v>3456</v>
      </c>
      <c r="AB993" s="21" t="s">
        <v>3456</v>
      </c>
      <c r="AC993" s="51" t="s">
        <v>3456</v>
      </c>
    </row>
    <row r="994" spans="1:29" s="20" customFormat="1" ht="26.25" customHeight="1" x14ac:dyDescent="0.2">
      <c r="A994" s="19">
        <v>66645</v>
      </c>
      <c r="B994" s="20" t="s">
        <v>1566</v>
      </c>
      <c r="C994" s="20" t="s">
        <v>1567</v>
      </c>
      <c r="D994" s="20" t="s">
        <v>1568</v>
      </c>
      <c r="E994" s="25" t="s">
        <v>570</v>
      </c>
      <c r="F994" s="25" t="s">
        <v>70</v>
      </c>
      <c r="G994" s="21">
        <v>42339</v>
      </c>
      <c r="H994" s="21"/>
      <c r="I994" s="22" t="s">
        <v>61</v>
      </c>
      <c r="J994" s="25" t="s">
        <v>70</v>
      </c>
      <c r="K994" s="27"/>
      <c r="L994" s="21"/>
      <c r="M994" s="33"/>
      <c r="N994" s="25" t="s">
        <v>3456</v>
      </c>
      <c r="O994" s="25" t="s">
        <v>3456</v>
      </c>
      <c r="P994" s="25" t="s">
        <v>70</v>
      </c>
      <c r="Q994" s="25" t="s">
        <v>70</v>
      </c>
      <c r="R994" s="21" t="s">
        <v>3456</v>
      </c>
      <c r="S994" s="25" t="s">
        <v>3456</v>
      </c>
      <c r="T994" s="23" t="s">
        <v>3456</v>
      </c>
      <c r="U994" s="25" t="s">
        <v>3456</v>
      </c>
      <c r="V994" s="25" t="s">
        <v>3456</v>
      </c>
      <c r="W994" s="25" t="s">
        <v>3456</v>
      </c>
      <c r="X994" s="25" t="s">
        <v>3456</v>
      </c>
      <c r="Y994" s="25" t="s">
        <v>3456</v>
      </c>
      <c r="Z994" s="25" t="s">
        <v>3456</v>
      </c>
      <c r="AA994" s="25" t="s">
        <v>3456</v>
      </c>
      <c r="AB994" s="21" t="s">
        <v>3456</v>
      </c>
      <c r="AC994" s="51" t="s">
        <v>3456</v>
      </c>
    </row>
    <row r="995" spans="1:29" s="20" customFormat="1" ht="26.25" customHeight="1" x14ac:dyDescent="0.2">
      <c r="A995" s="19">
        <v>66646</v>
      </c>
      <c r="B995" s="20" t="s">
        <v>1569</v>
      </c>
      <c r="C995" s="20" t="s">
        <v>1570</v>
      </c>
      <c r="D995" s="20" t="s">
        <v>1568</v>
      </c>
      <c r="E995" s="25" t="s">
        <v>570</v>
      </c>
      <c r="F995" s="25" t="s">
        <v>70</v>
      </c>
      <c r="G995" s="21">
        <v>42368</v>
      </c>
      <c r="H995" s="21"/>
      <c r="I995" s="22" t="s">
        <v>61</v>
      </c>
      <c r="J995" s="25" t="s">
        <v>70</v>
      </c>
      <c r="K995" s="27"/>
      <c r="L995" s="21"/>
      <c r="M995" s="33"/>
      <c r="N995" s="25" t="s">
        <v>3456</v>
      </c>
      <c r="O995" s="25" t="s">
        <v>3456</v>
      </c>
      <c r="P995" s="25" t="s">
        <v>70</v>
      </c>
      <c r="Q995" s="25" t="s">
        <v>70</v>
      </c>
      <c r="R995" s="21" t="s">
        <v>3456</v>
      </c>
      <c r="S995" s="25" t="s">
        <v>3456</v>
      </c>
      <c r="T995" s="23" t="s">
        <v>3456</v>
      </c>
      <c r="U995" s="25" t="s">
        <v>3456</v>
      </c>
      <c r="V995" s="25" t="s">
        <v>3456</v>
      </c>
      <c r="W995" s="25" t="s">
        <v>3456</v>
      </c>
      <c r="X995" s="25" t="s">
        <v>3456</v>
      </c>
      <c r="Y995" s="25" t="s">
        <v>3456</v>
      </c>
      <c r="Z995" s="25" t="s">
        <v>3456</v>
      </c>
      <c r="AA995" s="25" t="s">
        <v>3456</v>
      </c>
      <c r="AB995" s="21" t="s">
        <v>3456</v>
      </c>
      <c r="AC995" s="51" t="s">
        <v>3456</v>
      </c>
    </row>
    <row r="996" spans="1:29" s="20" customFormat="1" ht="26.25" customHeight="1" x14ac:dyDescent="0.2">
      <c r="A996" s="19">
        <v>63494</v>
      </c>
      <c r="B996" s="20" t="s">
        <v>2928</v>
      </c>
      <c r="C996" s="20" t="s">
        <v>2929</v>
      </c>
      <c r="D996" s="20" t="s">
        <v>2930</v>
      </c>
      <c r="E996" s="25" t="s">
        <v>3519</v>
      </c>
      <c r="F996" s="25" t="s">
        <v>70</v>
      </c>
      <c r="G996" s="21">
        <v>39597</v>
      </c>
      <c r="H996" s="21"/>
      <c r="I996" s="22" t="s">
        <v>61</v>
      </c>
      <c r="J996" s="25" t="s">
        <v>70</v>
      </c>
      <c r="K996" s="27"/>
      <c r="L996" s="21"/>
      <c r="M996" s="33"/>
      <c r="N996" s="25" t="s">
        <v>70</v>
      </c>
      <c r="O996" s="25" t="s">
        <v>3456</v>
      </c>
      <c r="P996" s="25" t="s">
        <v>70</v>
      </c>
      <c r="Q996" s="25" t="s">
        <v>70</v>
      </c>
      <c r="R996" s="21" t="s">
        <v>3456</v>
      </c>
      <c r="S996" s="25" t="s">
        <v>3456</v>
      </c>
      <c r="T996" s="23" t="s">
        <v>3456</v>
      </c>
      <c r="U996" s="25" t="s">
        <v>3456</v>
      </c>
      <c r="V996" s="25" t="s">
        <v>3456</v>
      </c>
      <c r="W996" s="25" t="s">
        <v>70</v>
      </c>
      <c r="X996" s="25" t="s">
        <v>3456</v>
      </c>
      <c r="Y996" s="25" t="s">
        <v>3456</v>
      </c>
      <c r="Z996" s="25" t="s">
        <v>3456</v>
      </c>
      <c r="AA996" s="25" t="s">
        <v>3456</v>
      </c>
      <c r="AB996" s="21" t="s">
        <v>3456</v>
      </c>
      <c r="AC996" s="51"/>
    </row>
    <row r="997" spans="1:29" s="20" customFormat="1" ht="26.25" customHeight="1" x14ac:dyDescent="0.2">
      <c r="A997" s="19">
        <v>61962</v>
      </c>
      <c r="B997" s="20" t="s">
        <v>2005</v>
      </c>
      <c r="C997" s="20" t="s">
        <v>2006</v>
      </c>
      <c r="D997" s="20" t="s">
        <v>2007</v>
      </c>
      <c r="E997" s="25" t="s">
        <v>4577</v>
      </c>
      <c r="F997" s="25" t="s">
        <v>70</v>
      </c>
      <c r="G997" s="21">
        <v>38833</v>
      </c>
      <c r="H997" s="21"/>
      <c r="I997" s="22" t="s">
        <v>61</v>
      </c>
      <c r="J997" s="25" t="s">
        <v>70</v>
      </c>
      <c r="K997" s="27"/>
      <c r="L997" s="21"/>
      <c r="M997" s="33"/>
      <c r="N997" s="25" t="s">
        <v>70</v>
      </c>
      <c r="O997" s="25" t="s">
        <v>3456</v>
      </c>
      <c r="P997" s="25" t="s">
        <v>70</v>
      </c>
      <c r="Q997" s="25" t="s">
        <v>70</v>
      </c>
      <c r="R997" s="21" t="s">
        <v>3456</v>
      </c>
      <c r="S997" s="25" t="s">
        <v>3456</v>
      </c>
      <c r="T997" s="23" t="s">
        <v>3456</v>
      </c>
      <c r="U997" s="25" t="s">
        <v>3456</v>
      </c>
      <c r="V997" s="25" t="s">
        <v>3456</v>
      </c>
      <c r="W997" s="25" t="s">
        <v>70</v>
      </c>
      <c r="X997" s="25" t="s">
        <v>3456</v>
      </c>
      <c r="Y997" s="25" t="s">
        <v>3456</v>
      </c>
      <c r="Z997" s="25" t="s">
        <v>3456</v>
      </c>
      <c r="AA997" s="25" t="s">
        <v>3456</v>
      </c>
      <c r="AB997" s="21" t="s">
        <v>0</v>
      </c>
      <c r="AC997" s="51" t="s">
        <v>3456</v>
      </c>
    </row>
    <row r="998" spans="1:29" s="20" customFormat="1" ht="26.25" customHeight="1" x14ac:dyDescent="0.2">
      <c r="A998" s="19">
        <v>65431</v>
      </c>
      <c r="B998" s="20" t="s">
        <v>2419</v>
      </c>
      <c r="C998" s="20" t="s">
        <v>2420</v>
      </c>
      <c r="D998" s="20" t="s">
        <v>654</v>
      </c>
      <c r="E998" s="25" t="s">
        <v>60</v>
      </c>
      <c r="F998" s="25" t="s">
        <v>70</v>
      </c>
      <c r="G998" s="21">
        <v>40760</v>
      </c>
      <c r="H998" s="21">
        <v>45291</v>
      </c>
      <c r="I998" s="22" t="s">
        <v>71</v>
      </c>
      <c r="J998" s="25" t="s">
        <v>3456</v>
      </c>
      <c r="K998" s="27"/>
      <c r="L998" s="21"/>
      <c r="M998" s="33"/>
      <c r="N998" s="25" t="s">
        <v>70</v>
      </c>
      <c r="O998" s="25" t="s">
        <v>70</v>
      </c>
      <c r="P998" s="25" t="s">
        <v>70</v>
      </c>
      <c r="Q998" s="25" t="s">
        <v>70</v>
      </c>
      <c r="R998" s="21"/>
      <c r="S998" s="25"/>
      <c r="T998" s="23"/>
      <c r="U998" s="25" t="s">
        <v>3456</v>
      </c>
      <c r="V998" s="25" t="s">
        <v>3456</v>
      </c>
      <c r="W998" s="25" t="s">
        <v>70</v>
      </c>
      <c r="X998" s="25" t="s">
        <v>3456</v>
      </c>
      <c r="Y998" s="25" t="s">
        <v>3456</v>
      </c>
      <c r="Z998" s="25" t="s">
        <v>3456</v>
      </c>
      <c r="AA998" s="25" t="s">
        <v>3456</v>
      </c>
      <c r="AB998" s="21" t="s">
        <v>3456</v>
      </c>
      <c r="AC998" s="51" t="s">
        <v>3456</v>
      </c>
    </row>
    <row r="999" spans="1:29" s="20" customFormat="1" ht="26.25" customHeight="1" x14ac:dyDescent="0.2">
      <c r="A999" s="19">
        <v>65233</v>
      </c>
      <c r="B999" s="20" t="s">
        <v>2400</v>
      </c>
      <c r="C999" s="20" t="s">
        <v>2401</v>
      </c>
      <c r="D999" s="20" t="s">
        <v>1629</v>
      </c>
      <c r="E999" s="25" t="s">
        <v>1630</v>
      </c>
      <c r="F999" s="25" t="s">
        <v>70</v>
      </c>
      <c r="G999" s="21">
        <v>40905</v>
      </c>
      <c r="H999" s="21"/>
      <c r="I999" s="22" t="s">
        <v>61</v>
      </c>
      <c r="J999" s="25" t="s">
        <v>70</v>
      </c>
      <c r="K999" s="27"/>
      <c r="L999" s="21"/>
      <c r="M999" s="33"/>
      <c r="N999" s="25" t="s">
        <v>70</v>
      </c>
      <c r="O999" s="25" t="s">
        <v>70</v>
      </c>
      <c r="P999" s="25" t="s">
        <v>70</v>
      </c>
      <c r="Q999" s="25" t="s">
        <v>70</v>
      </c>
      <c r="R999" s="21" t="s">
        <v>3456</v>
      </c>
      <c r="S999" s="25" t="s">
        <v>3456</v>
      </c>
      <c r="T999" s="23" t="s">
        <v>3456</v>
      </c>
      <c r="U999" s="25" t="s">
        <v>70</v>
      </c>
      <c r="V999" s="25" t="s">
        <v>70</v>
      </c>
      <c r="W999" s="25" t="s">
        <v>70</v>
      </c>
      <c r="X999" s="25" t="s">
        <v>3456</v>
      </c>
      <c r="Y999" s="25" t="s">
        <v>3456</v>
      </c>
      <c r="Z999" s="25" t="s">
        <v>3456</v>
      </c>
      <c r="AA999" s="25" t="s">
        <v>3456</v>
      </c>
      <c r="AB999" s="21" t="s">
        <v>3456</v>
      </c>
      <c r="AC999" s="51" t="s">
        <v>3456</v>
      </c>
    </row>
    <row r="1000" spans="1:29" s="20" customFormat="1" ht="26.25" customHeight="1" x14ac:dyDescent="0.2">
      <c r="A1000" s="19">
        <v>61660</v>
      </c>
      <c r="B1000" s="20" t="s">
        <v>826</v>
      </c>
      <c r="C1000" s="20" t="s">
        <v>827</v>
      </c>
      <c r="D1000" s="20" t="s">
        <v>828</v>
      </c>
      <c r="E1000" s="25" t="s">
        <v>422</v>
      </c>
      <c r="F1000" s="25" t="s">
        <v>70</v>
      </c>
      <c r="G1000" s="21">
        <v>38198</v>
      </c>
      <c r="H1000" s="21"/>
      <c r="I1000" s="22" t="s">
        <v>61</v>
      </c>
      <c r="J1000" s="25" t="s">
        <v>70</v>
      </c>
      <c r="K1000" s="27"/>
      <c r="L1000" s="21"/>
      <c r="M1000" s="33"/>
      <c r="N1000" s="25" t="s">
        <v>70</v>
      </c>
      <c r="O1000" s="25" t="s">
        <v>70</v>
      </c>
      <c r="P1000" s="25" t="s">
        <v>70</v>
      </c>
      <c r="Q1000" s="25" t="s">
        <v>70</v>
      </c>
      <c r="R1000" s="21" t="s">
        <v>3456</v>
      </c>
      <c r="S1000" s="25" t="s">
        <v>3456</v>
      </c>
      <c r="T1000" s="23" t="s">
        <v>3456</v>
      </c>
      <c r="U1000" s="25" t="s">
        <v>3456</v>
      </c>
      <c r="V1000" s="25" t="s">
        <v>3456</v>
      </c>
      <c r="W1000" s="25" t="s">
        <v>70</v>
      </c>
      <c r="X1000" s="25" t="s">
        <v>3456</v>
      </c>
      <c r="Y1000" s="25" t="s">
        <v>3456</v>
      </c>
      <c r="Z1000" s="25" t="s">
        <v>3456</v>
      </c>
      <c r="AA1000" s="25" t="s">
        <v>3456</v>
      </c>
      <c r="AB1000" s="21" t="s">
        <v>0</v>
      </c>
      <c r="AC1000" s="51" t="s">
        <v>3456</v>
      </c>
    </row>
    <row r="1001" spans="1:29" s="20" customFormat="1" ht="26.25" customHeight="1" x14ac:dyDescent="0.2">
      <c r="A1001" s="19">
        <v>65761</v>
      </c>
      <c r="B1001" s="20" t="s">
        <v>1676</v>
      </c>
      <c r="C1001" s="20" t="s">
        <v>1677</v>
      </c>
      <c r="D1001" s="20" t="s">
        <v>2361</v>
      </c>
      <c r="E1001" s="25" t="s">
        <v>1678</v>
      </c>
      <c r="F1001" s="25" t="s">
        <v>70</v>
      </c>
      <c r="G1001" s="21">
        <v>41255</v>
      </c>
      <c r="H1001" s="21"/>
      <c r="I1001" s="22" t="s">
        <v>61</v>
      </c>
      <c r="J1001" s="25" t="s">
        <v>70</v>
      </c>
      <c r="K1001" s="27"/>
      <c r="L1001" s="21"/>
      <c r="M1001" s="33"/>
      <c r="N1001" s="25" t="s">
        <v>3456</v>
      </c>
      <c r="O1001" s="25" t="s">
        <v>3456</v>
      </c>
      <c r="P1001" s="25" t="s">
        <v>70</v>
      </c>
      <c r="Q1001" s="25" t="s">
        <v>70</v>
      </c>
      <c r="R1001" s="21" t="s">
        <v>3456</v>
      </c>
      <c r="S1001" s="25" t="s">
        <v>3456</v>
      </c>
      <c r="T1001" s="23" t="s">
        <v>3456</v>
      </c>
      <c r="U1001" s="25" t="s">
        <v>3456</v>
      </c>
      <c r="V1001" s="25" t="s">
        <v>70</v>
      </c>
      <c r="W1001" s="25" t="s">
        <v>70</v>
      </c>
      <c r="X1001" s="25" t="s">
        <v>3456</v>
      </c>
      <c r="Y1001" s="25" t="s">
        <v>3456</v>
      </c>
      <c r="Z1001" s="25" t="s">
        <v>3456</v>
      </c>
      <c r="AA1001" s="25" t="s">
        <v>3456</v>
      </c>
      <c r="AB1001" s="21" t="s">
        <v>3456</v>
      </c>
      <c r="AC1001" s="51" t="s">
        <v>3456</v>
      </c>
    </row>
    <row r="1002" spans="1:29" s="20" customFormat="1" ht="26.25" customHeight="1" x14ac:dyDescent="0.2">
      <c r="A1002" s="19">
        <v>78559</v>
      </c>
      <c r="B1002" s="20" t="s">
        <v>2648</v>
      </c>
      <c r="C1002" s="20" t="s">
        <v>2649</v>
      </c>
      <c r="D1002" s="20" t="s">
        <v>1735</v>
      </c>
      <c r="E1002" s="25" t="s">
        <v>1736</v>
      </c>
      <c r="F1002" s="25" t="s">
        <v>70</v>
      </c>
      <c r="G1002" s="21">
        <v>43461</v>
      </c>
      <c r="H1002" s="21"/>
      <c r="I1002" s="22" t="s">
        <v>61</v>
      </c>
      <c r="J1002" s="25" t="s">
        <v>70</v>
      </c>
      <c r="K1002" s="27"/>
      <c r="L1002" s="21"/>
      <c r="M1002" s="33"/>
      <c r="N1002" s="25" t="s">
        <v>3456</v>
      </c>
      <c r="O1002" s="25" t="s">
        <v>70</v>
      </c>
      <c r="P1002" s="25" t="s">
        <v>70</v>
      </c>
      <c r="Q1002" s="25" t="s">
        <v>70</v>
      </c>
      <c r="R1002" s="21" t="s">
        <v>3456</v>
      </c>
      <c r="S1002" s="25" t="s">
        <v>3456</v>
      </c>
      <c r="T1002" s="23" t="s">
        <v>3456</v>
      </c>
      <c r="U1002" s="25" t="s">
        <v>70</v>
      </c>
      <c r="V1002" s="25" t="s">
        <v>70</v>
      </c>
      <c r="W1002" s="25" t="s">
        <v>70</v>
      </c>
      <c r="X1002" s="25" t="s">
        <v>3456</v>
      </c>
      <c r="Y1002" s="25" t="s">
        <v>3456</v>
      </c>
      <c r="Z1002" s="25" t="s">
        <v>3456</v>
      </c>
      <c r="AA1002" s="25" t="s">
        <v>3456</v>
      </c>
      <c r="AB1002" s="21" t="s">
        <v>3456</v>
      </c>
      <c r="AC1002" s="51" t="s">
        <v>3456</v>
      </c>
    </row>
    <row r="1003" spans="1:29" s="20" customFormat="1" ht="26.25" customHeight="1" x14ac:dyDescent="0.2">
      <c r="A1003" s="19">
        <v>61915</v>
      </c>
      <c r="B1003" s="20" t="s">
        <v>1985</v>
      </c>
      <c r="C1003" s="20" t="s">
        <v>1986</v>
      </c>
      <c r="D1003" s="20" t="s">
        <v>1942</v>
      </c>
      <c r="E1003" s="25" t="s">
        <v>1181</v>
      </c>
      <c r="F1003" s="25" t="s">
        <v>70</v>
      </c>
      <c r="G1003" s="21">
        <v>38538</v>
      </c>
      <c r="H1003" s="21"/>
      <c r="I1003" s="22" t="s">
        <v>61</v>
      </c>
      <c r="J1003" s="25" t="s">
        <v>70</v>
      </c>
      <c r="K1003" s="27"/>
      <c r="L1003" s="21"/>
      <c r="M1003" s="33"/>
      <c r="N1003" s="25" t="s">
        <v>70</v>
      </c>
      <c r="O1003" s="25" t="s">
        <v>70</v>
      </c>
      <c r="P1003" s="25" t="s">
        <v>70</v>
      </c>
      <c r="Q1003" s="25" t="s">
        <v>70</v>
      </c>
      <c r="R1003" s="21" t="s">
        <v>3456</v>
      </c>
      <c r="S1003" s="25" t="s">
        <v>3456</v>
      </c>
      <c r="T1003" s="23" t="s">
        <v>3456</v>
      </c>
      <c r="U1003" s="25" t="s">
        <v>70</v>
      </c>
      <c r="V1003" s="25" t="s">
        <v>70</v>
      </c>
      <c r="W1003" s="25" t="s">
        <v>70</v>
      </c>
      <c r="X1003" s="25" t="s">
        <v>3456</v>
      </c>
      <c r="Y1003" s="25" t="s">
        <v>3456</v>
      </c>
      <c r="Z1003" s="25" t="s">
        <v>3456</v>
      </c>
      <c r="AA1003" s="25" t="s">
        <v>3456</v>
      </c>
      <c r="AB1003" s="21" t="s">
        <v>0</v>
      </c>
      <c r="AC1003" s="51" t="s">
        <v>3456</v>
      </c>
    </row>
    <row r="1004" spans="1:29" s="20" customFormat="1" ht="26.25" customHeight="1" x14ac:dyDescent="0.2">
      <c r="A1004" s="19">
        <v>80363</v>
      </c>
      <c r="B1004" s="20" t="s">
        <v>4082</v>
      </c>
      <c r="C1004" s="20" t="s">
        <v>4081</v>
      </c>
      <c r="D1004" s="20" t="s">
        <v>660</v>
      </c>
      <c r="E1004" s="25" t="s">
        <v>661</v>
      </c>
      <c r="F1004" s="25" t="s">
        <v>70</v>
      </c>
      <c r="G1004" s="21">
        <v>44617</v>
      </c>
      <c r="H1004" s="21"/>
      <c r="I1004" s="22" t="s">
        <v>61</v>
      </c>
      <c r="J1004" s="25" t="s">
        <v>3456</v>
      </c>
      <c r="K1004" s="27"/>
      <c r="L1004" s="21"/>
      <c r="M1004" s="33"/>
      <c r="N1004" s="25" t="s">
        <v>3456</v>
      </c>
      <c r="O1004" s="25" t="s">
        <v>3456</v>
      </c>
      <c r="P1004" s="25" t="s">
        <v>3456</v>
      </c>
      <c r="Q1004" s="25" t="s">
        <v>70</v>
      </c>
      <c r="R1004" s="21" t="s">
        <v>3456</v>
      </c>
      <c r="S1004" s="25" t="s">
        <v>3456</v>
      </c>
      <c r="T1004" s="23" t="s">
        <v>3456</v>
      </c>
      <c r="U1004" s="25" t="s">
        <v>3456</v>
      </c>
      <c r="V1004" s="25" t="s">
        <v>3456</v>
      </c>
      <c r="W1004" s="25" t="s">
        <v>70</v>
      </c>
      <c r="X1004" s="25" t="s">
        <v>3456</v>
      </c>
      <c r="Y1004" s="25" t="s">
        <v>3456</v>
      </c>
      <c r="Z1004" s="25" t="s">
        <v>3456</v>
      </c>
      <c r="AA1004" s="25" t="s">
        <v>3456</v>
      </c>
      <c r="AB1004" s="21" t="s">
        <v>3456</v>
      </c>
      <c r="AC1004" s="51" t="s">
        <v>3456</v>
      </c>
    </row>
    <row r="1005" spans="1:29" s="20" customFormat="1" ht="26.25" customHeight="1" x14ac:dyDescent="0.2">
      <c r="A1005" s="19">
        <v>61520</v>
      </c>
      <c r="B1005" s="20" t="s">
        <v>1933</v>
      </c>
      <c r="C1005" s="20" t="s">
        <v>1934</v>
      </c>
      <c r="D1005" s="20" t="s">
        <v>1935</v>
      </c>
      <c r="E1005" s="25" t="s">
        <v>1936</v>
      </c>
      <c r="F1005" s="25" t="s">
        <v>70</v>
      </c>
      <c r="G1005" s="21">
        <v>38321</v>
      </c>
      <c r="H1005" s="21"/>
      <c r="I1005" s="22" t="s">
        <v>61</v>
      </c>
      <c r="J1005" s="25" t="s">
        <v>70</v>
      </c>
      <c r="K1005" s="27"/>
      <c r="L1005" s="21"/>
      <c r="M1005" s="33"/>
      <c r="N1005" s="25" t="s">
        <v>70</v>
      </c>
      <c r="O1005" s="25" t="s">
        <v>70</v>
      </c>
      <c r="P1005" s="25" t="s">
        <v>70</v>
      </c>
      <c r="Q1005" s="25" t="s">
        <v>70</v>
      </c>
      <c r="R1005" s="21" t="s">
        <v>3456</v>
      </c>
      <c r="S1005" s="25" t="s">
        <v>3456</v>
      </c>
      <c r="T1005" s="23" t="s">
        <v>3456</v>
      </c>
      <c r="U1005" s="25" t="s">
        <v>70</v>
      </c>
      <c r="V1005" s="25" t="s">
        <v>70</v>
      </c>
      <c r="W1005" s="25" t="s">
        <v>70</v>
      </c>
      <c r="X1005" s="25" t="s">
        <v>3456</v>
      </c>
      <c r="Y1005" s="25" t="s">
        <v>3456</v>
      </c>
      <c r="Z1005" s="25" t="s">
        <v>3456</v>
      </c>
      <c r="AA1005" s="25" t="s">
        <v>3456</v>
      </c>
      <c r="AB1005" s="21" t="s">
        <v>0</v>
      </c>
      <c r="AC1005" s="51" t="s">
        <v>3456</v>
      </c>
    </row>
    <row r="1006" spans="1:29" s="20" customFormat="1" ht="26.25" customHeight="1" x14ac:dyDescent="0.2">
      <c r="A1006" s="19">
        <v>79784</v>
      </c>
      <c r="B1006" s="20" t="s">
        <v>4098</v>
      </c>
      <c r="C1006" s="20" t="s">
        <v>4097</v>
      </c>
      <c r="D1006" s="20" t="s">
        <v>563</v>
      </c>
      <c r="E1006" s="25" t="s">
        <v>114</v>
      </c>
      <c r="F1006" s="25" t="s">
        <v>70</v>
      </c>
      <c r="G1006" s="21">
        <v>44707</v>
      </c>
      <c r="H1006" s="21"/>
      <c r="I1006" s="22" t="s">
        <v>61</v>
      </c>
      <c r="J1006" s="25" t="s">
        <v>3456</v>
      </c>
      <c r="K1006" s="27"/>
      <c r="L1006" s="21"/>
      <c r="M1006" s="33"/>
      <c r="N1006" s="25" t="s">
        <v>3456</v>
      </c>
      <c r="O1006" s="25" t="s">
        <v>3456</v>
      </c>
      <c r="P1006" s="25" t="s">
        <v>3456</v>
      </c>
      <c r="Q1006" s="25" t="s">
        <v>70</v>
      </c>
      <c r="R1006" s="21" t="s">
        <v>3456</v>
      </c>
      <c r="S1006" s="25" t="s">
        <v>3456</v>
      </c>
      <c r="T1006" s="23" t="s">
        <v>3456</v>
      </c>
      <c r="U1006" s="25" t="s">
        <v>3456</v>
      </c>
      <c r="V1006" s="25" t="s">
        <v>3456</v>
      </c>
      <c r="W1006" s="25" t="s">
        <v>70</v>
      </c>
      <c r="X1006" s="25" t="s">
        <v>3456</v>
      </c>
      <c r="Y1006" s="25" t="s">
        <v>3456</v>
      </c>
      <c r="Z1006" s="25" t="s">
        <v>3456</v>
      </c>
      <c r="AA1006" s="25" t="s">
        <v>3456</v>
      </c>
      <c r="AB1006" s="21" t="s">
        <v>3456</v>
      </c>
      <c r="AC1006" s="51" t="s">
        <v>3456</v>
      </c>
    </row>
    <row r="1007" spans="1:29" s="20" customFormat="1" ht="26.25" customHeight="1" x14ac:dyDescent="0.2">
      <c r="A1007" s="19">
        <v>61539</v>
      </c>
      <c r="B1007" s="20" t="s">
        <v>1940</v>
      </c>
      <c r="C1007" s="20" t="s">
        <v>1941</v>
      </c>
      <c r="D1007" s="20" t="s">
        <v>1942</v>
      </c>
      <c r="E1007" s="25" t="s">
        <v>1181</v>
      </c>
      <c r="F1007" s="25" t="s">
        <v>151</v>
      </c>
      <c r="G1007" s="21">
        <v>38231</v>
      </c>
      <c r="H1007" s="21"/>
      <c r="I1007" s="22" t="s">
        <v>61</v>
      </c>
      <c r="J1007" s="25" t="s">
        <v>70</v>
      </c>
      <c r="K1007" s="27"/>
      <c r="L1007" s="21"/>
      <c r="M1007" s="33"/>
      <c r="N1007" s="25" t="s">
        <v>70</v>
      </c>
      <c r="O1007" s="25" t="s">
        <v>70</v>
      </c>
      <c r="P1007" s="25" t="s">
        <v>70</v>
      </c>
      <c r="Q1007" s="25" t="s">
        <v>70</v>
      </c>
      <c r="R1007" s="21" t="s">
        <v>3456</v>
      </c>
      <c r="S1007" s="25" t="s">
        <v>3456</v>
      </c>
      <c r="T1007" s="23" t="s">
        <v>3456</v>
      </c>
      <c r="U1007" s="25" t="s">
        <v>70</v>
      </c>
      <c r="V1007" s="25" t="s">
        <v>70</v>
      </c>
      <c r="W1007" s="25" t="s">
        <v>70</v>
      </c>
      <c r="X1007" s="25" t="s">
        <v>3456</v>
      </c>
      <c r="Y1007" s="25" t="s">
        <v>3456</v>
      </c>
      <c r="Z1007" s="25" t="s">
        <v>3456</v>
      </c>
      <c r="AA1007" s="25" t="s">
        <v>3456</v>
      </c>
      <c r="AB1007" s="21" t="s">
        <v>0</v>
      </c>
      <c r="AC1007" s="51" t="s">
        <v>3456</v>
      </c>
    </row>
    <row r="1008" spans="1:29" s="20" customFormat="1" ht="26.25" customHeight="1" x14ac:dyDescent="0.2">
      <c r="A1008" s="19">
        <v>81569</v>
      </c>
      <c r="B1008" s="20" t="s">
        <v>4573</v>
      </c>
      <c r="C1008" s="20" t="s">
        <v>4574</v>
      </c>
      <c r="D1008" s="20" t="s">
        <v>1852</v>
      </c>
      <c r="E1008" s="25" t="s">
        <v>114</v>
      </c>
      <c r="F1008" s="25" t="s">
        <v>70</v>
      </c>
      <c r="G1008" s="21">
        <v>45139</v>
      </c>
      <c r="H1008" s="21"/>
      <c r="I1008" s="22" t="s">
        <v>71</v>
      </c>
      <c r="J1008" s="25" t="s">
        <v>3456</v>
      </c>
      <c r="K1008" s="27" t="s">
        <v>4280</v>
      </c>
      <c r="L1008" s="21" t="s">
        <v>3456</v>
      </c>
      <c r="M1008" s="33"/>
      <c r="N1008" s="25"/>
      <c r="O1008" s="25"/>
      <c r="P1008" s="25"/>
      <c r="Q1008" s="25"/>
      <c r="R1008" s="21"/>
      <c r="S1008" s="25"/>
      <c r="T1008" s="23"/>
      <c r="U1008" s="25" t="s">
        <v>3456</v>
      </c>
      <c r="V1008" s="25" t="s">
        <v>3456</v>
      </c>
      <c r="W1008" s="25" t="s">
        <v>70</v>
      </c>
      <c r="X1008" s="25" t="s">
        <v>3456</v>
      </c>
      <c r="Y1008" s="25" t="s">
        <v>3456</v>
      </c>
      <c r="Z1008" s="25" t="s">
        <v>3456</v>
      </c>
      <c r="AA1008" s="25" t="s">
        <v>3456</v>
      </c>
      <c r="AB1008" s="21" t="s">
        <v>3456</v>
      </c>
      <c r="AC1008" s="51" t="s">
        <v>3456</v>
      </c>
    </row>
    <row r="1009" spans="1:29" s="20" customFormat="1" ht="26.25" customHeight="1" x14ac:dyDescent="0.2">
      <c r="A1009" s="19">
        <v>62671</v>
      </c>
      <c r="B1009" s="20" t="s">
        <v>961</v>
      </c>
      <c r="C1009" s="20" t="s">
        <v>962</v>
      </c>
      <c r="D1009" s="20" t="s">
        <v>963</v>
      </c>
      <c r="E1009" s="25" t="s">
        <v>118</v>
      </c>
      <c r="F1009" s="25" t="s">
        <v>70</v>
      </c>
      <c r="G1009" s="21">
        <v>38200</v>
      </c>
      <c r="H1009" s="21">
        <v>45199</v>
      </c>
      <c r="I1009" s="22" t="s">
        <v>71</v>
      </c>
      <c r="J1009" s="25" t="s">
        <v>3456</v>
      </c>
      <c r="K1009" s="27"/>
      <c r="L1009" s="21"/>
      <c r="M1009" s="33"/>
      <c r="N1009" s="25"/>
      <c r="O1009" s="25"/>
      <c r="P1009" s="25"/>
      <c r="Q1009" s="25"/>
      <c r="R1009" s="21"/>
      <c r="S1009" s="25"/>
      <c r="T1009" s="23"/>
      <c r="U1009" s="25" t="s">
        <v>3456</v>
      </c>
      <c r="V1009" s="25" t="s">
        <v>3456</v>
      </c>
      <c r="W1009" s="25" t="s">
        <v>70</v>
      </c>
      <c r="X1009" s="25" t="s">
        <v>3456</v>
      </c>
      <c r="Y1009" s="25" t="s">
        <v>3456</v>
      </c>
      <c r="Z1009" s="25" t="s">
        <v>3456</v>
      </c>
      <c r="AA1009" s="25" t="s">
        <v>3456</v>
      </c>
      <c r="AB1009" s="21" t="s">
        <v>0</v>
      </c>
      <c r="AC1009" s="51"/>
    </row>
    <row r="1010" spans="1:29" s="20" customFormat="1" ht="26.25" customHeight="1" x14ac:dyDescent="0.2">
      <c r="A1010" s="19">
        <v>82180</v>
      </c>
      <c r="B1010" s="20" t="s">
        <v>4481</v>
      </c>
      <c r="C1010" s="20" t="s">
        <v>4482</v>
      </c>
      <c r="D1010" s="20" t="s">
        <v>4453</v>
      </c>
      <c r="E1010" s="25" t="s">
        <v>4458</v>
      </c>
      <c r="F1010" s="25" t="s">
        <v>535</v>
      </c>
      <c r="G1010" s="21">
        <v>44378</v>
      </c>
      <c r="H1010" s="21"/>
      <c r="I1010" s="22" t="s">
        <v>61</v>
      </c>
      <c r="J1010" s="25" t="s">
        <v>3456</v>
      </c>
      <c r="K1010" s="27"/>
      <c r="L1010" s="21"/>
      <c r="M1010" s="33"/>
      <c r="N1010" s="25" t="s">
        <v>3456</v>
      </c>
      <c r="O1010" s="25" t="s">
        <v>3456</v>
      </c>
      <c r="P1010" s="25" t="s">
        <v>3456</v>
      </c>
      <c r="Q1010" s="25" t="s">
        <v>70</v>
      </c>
      <c r="R1010" s="21" t="s">
        <v>3456</v>
      </c>
      <c r="S1010" s="25" t="s">
        <v>3456</v>
      </c>
      <c r="T1010" s="23" t="s">
        <v>3456</v>
      </c>
      <c r="U1010" s="25" t="s">
        <v>3456</v>
      </c>
      <c r="V1010" s="25" t="s">
        <v>3456</v>
      </c>
      <c r="W1010" s="25" t="s">
        <v>70</v>
      </c>
      <c r="X1010" s="25" t="s">
        <v>3456</v>
      </c>
      <c r="Y1010" s="25" t="s">
        <v>3456</v>
      </c>
      <c r="Z1010" s="25" t="s">
        <v>3456</v>
      </c>
      <c r="AA1010" s="25" t="s">
        <v>3456</v>
      </c>
      <c r="AB1010" s="21" t="s">
        <v>3456</v>
      </c>
      <c r="AC1010" s="51" t="s">
        <v>3456</v>
      </c>
    </row>
    <row r="1011" spans="1:29" s="20" customFormat="1" ht="26.25" customHeight="1" x14ac:dyDescent="0.2">
      <c r="A1011" s="19">
        <v>61902</v>
      </c>
      <c r="B1011" s="20" t="s">
        <v>1884</v>
      </c>
      <c r="C1011" s="20" t="s">
        <v>4152</v>
      </c>
      <c r="D1011" s="20" t="s">
        <v>769</v>
      </c>
      <c r="E1011" s="25" t="s">
        <v>422</v>
      </c>
      <c r="F1011" s="25" t="s">
        <v>70</v>
      </c>
      <c r="G1011" s="21">
        <v>38310</v>
      </c>
      <c r="H1011" s="21"/>
      <c r="I1011" s="22" t="s">
        <v>61</v>
      </c>
      <c r="J1011" s="25" t="s">
        <v>70</v>
      </c>
      <c r="K1011" s="27"/>
      <c r="L1011" s="21"/>
      <c r="M1011" s="33"/>
      <c r="N1011" s="25" t="s">
        <v>70</v>
      </c>
      <c r="O1011" s="25" t="s">
        <v>3456</v>
      </c>
      <c r="P1011" s="25" t="s">
        <v>70</v>
      </c>
      <c r="Q1011" s="25" t="s">
        <v>70</v>
      </c>
      <c r="R1011" s="21" t="s">
        <v>3456</v>
      </c>
      <c r="S1011" s="25" t="s">
        <v>3456</v>
      </c>
      <c r="T1011" s="23" t="s">
        <v>3456</v>
      </c>
      <c r="U1011" s="25" t="s">
        <v>3456</v>
      </c>
      <c r="V1011" s="25" t="s">
        <v>3456</v>
      </c>
      <c r="W1011" s="25" t="s">
        <v>70</v>
      </c>
      <c r="X1011" s="25" t="s">
        <v>3456</v>
      </c>
      <c r="Y1011" s="25" t="s">
        <v>3456</v>
      </c>
      <c r="Z1011" s="25" t="s">
        <v>3456</v>
      </c>
      <c r="AA1011" s="25" t="s">
        <v>3456</v>
      </c>
      <c r="AB1011" s="21" t="s">
        <v>0</v>
      </c>
      <c r="AC1011" s="51" t="s">
        <v>3456</v>
      </c>
    </row>
    <row r="1012" spans="1:29" s="20" customFormat="1" ht="26.25" customHeight="1" x14ac:dyDescent="0.2">
      <c r="A1012" s="19">
        <v>80619</v>
      </c>
      <c r="B1012" s="20" t="s">
        <v>3599</v>
      </c>
      <c r="C1012" s="20" t="s">
        <v>3598</v>
      </c>
      <c r="D1012" s="20" t="s">
        <v>491</v>
      </c>
      <c r="E1012" s="25" t="s">
        <v>3499</v>
      </c>
      <c r="F1012" s="25" t="s">
        <v>70</v>
      </c>
      <c r="G1012" s="21">
        <v>44487</v>
      </c>
      <c r="H1012" s="21"/>
      <c r="I1012" s="22" t="s">
        <v>71</v>
      </c>
      <c r="J1012" s="25" t="s">
        <v>3456</v>
      </c>
      <c r="K1012" s="27" t="s">
        <v>4280</v>
      </c>
      <c r="L1012" s="21"/>
      <c r="M1012" s="33" t="s">
        <v>3456</v>
      </c>
      <c r="N1012" s="25"/>
      <c r="O1012" s="25"/>
      <c r="P1012" s="25"/>
      <c r="Q1012" s="25"/>
      <c r="R1012" s="21"/>
      <c r="S1012" s="25"/>
      <c r="T1012" s="23"/>
      <c r="U1012" s="25" t="s">
        <v>3456</v>
      </c>
      <c r="V1012" s="25" t="s">
        <v>3456</v>
      </c>
      <c r="W1012" s="25" t="s">
        <v>70</v>
      </c>
      <c r="X1012" s="25" t="s">
        <v>3456</v>
      </c>
      <c r="Y1012" s="25" t="s">
        <v>3456</v>
      </c>
      <c r="Z1012" s="25" t="s">
        <v>3456</v>
      </c>
      <c r="AA1012" s="25" t="s">
        <v>3456</v>
      </c>
      <c r="AB1012" s="21" t="s">
        <v>3456</v>
      </c>
      <c r="AC1012" s="51" t="s">
        <v>3456</v>
      </c>
    </row>
    <row r="1013" spans="1:29" s="20" customFormat="1" ht="26.25" customHeight="1" x14ac:dyDescent="0.2">
      <c r="A1013" s="19">
        <v>80410</v>
      </c>
      <c r="B1013" s="20" t="s">
        <v>4129</v>
      </c>
      <c r="C1013" s="20" t="s">
        <v>4128</v>
      </c>
      <c r="D1013" s="20" t="s">
        <v>4583</v>
      </c>
      <c r="E1013" s="25" t="s">
        <v>160</v>
      </c>
      <c r="F1013" s="25" t="s">
        <v>70</v>
      </c>
      <c r="G1013" s="21">
        <v>44175</v>
      </c>
      <c r="H1013" s="21"/>
      <c r="I1013" s="22" t="s">
        <v>61</v>
      </c>
      <c r="J1013" s="25" t="s">
        <v>70</v>
      </c>
      <c r="K1013" s="27"/>
      <c r="L1013" s="21"/>
      <c r="M1013" s="33"/>
      <c r="N1013" s="25" t="s">
        <v>3456</v>
      </c>
      <c r="O1013" s="25" t="s">
        <v>3456</v>
      </c>
      <c r="P1013" s="25" t="s">
        <v>70</v>
      </c>
      <c r="Q1013" s="25" t="s">
        <v>70</v>
      </c>
      <c r="R1013" s="21" t="s">
        <v>3456</v>
      </c>
      <c r="S1013" s="25" t="s">
        <v>3456</v>
      </c>
      <c r="T1013" s="23" t="s">
        <v>3456</v>
      </c>
      <c r="U1013" s="25" t="s">
        <v>3456</v>
      </c>
      <c r="V1013" s="25" t="s">
        <v>3456</v>
      </c>
      <c r="W1013" s="25" t="s">
        <v>70</v>
      </c>
      <c r="X1013" s="25" t="s">
        <v>3456</v>
      </c>
      <c r="Y1013" s="25" t="s">
        <v>3456</v>
      </c>
      <c r="Z1013" s="25" t="s">
        <v>3456</v>
      </c>
      <c r="AA1013" s="25" t="s">
        <v>3456</v>
      </c>
      <c r="AB1013" s="21" t="s">
        <v>3456</v>
      </c>
      <c r="AC1013" s="51" t="s">
        <v>3456</v>
      </c>
    </row>
    <row r="1014" spans="1:29" s="20" customFormat="1" ht="26.25" customHeight="1" x14ac:dyDescent="0.2">
      <c r="A1014" s="19">
        <v>80411</v>
      </c>
      <c r="B1014" s="20" t="s">
        <v>4127</v>
      </c>
      <c r="C1014" s="20" t="s">
        <v>4126</v>
      </c>
      <c r="D1014" s="20" t="s">
        <v>4583</v>
      </c>
      <c r="E1014" s="25" t="s">
        <v>160</v>
      </c>
      <c r="F1014" s="25" t="s">
        <v>70</v>
      </c>
      <c r="G1014" s="21">
        <v>44175</v>
      </c>
      <c r="H1014" s="21"/>
      <c r="I1014" s="22" t="s">
        <v>61</v>
      </c>
      <c r="J1014" s="25" t="s">
        <v>70</v>
      </c>
      <c r="K1014" s="27"/>
      <c r="L1014" s="21"/>
      <c r="M1014" s="33"/>
      <c r="N1014" s="25" t="s">
        <v>3456</v>
      </c>
      <c r="O1014" s="25" t="s">
        <v>3456</v>
      </c>
      <c r="P1014" s="25" t="s">
        <v>70</v>
      </c>
      <c r="Q1014" s="25" t="s">
        <v>70</v>
      </c>
      <c r="R1014" s="21" t="s">
        <v>3456</v>
      </c>
      <c r="S1014" s="25" t="s">
        <v>3456</v>
      </c>
      <c r="T1014" s="23" t="s">
        <v>3456</v>
      </c>
      <c r="U1014" s="25" t="s">
        <v>3456</v>
      </c>
      <c r="V1014" s="25" t="s">
        <v>3456</v>
      </c>
      <c r="W1014" s="25" t="s">
        <v>70</v>
      </c>
      <c r="X1014" s="25" t="s">
        <v>3456</v>
      </c>
      <c r="Y1014" s="25" t="s">
        <v>3456</v>
      </c>
      <c r="Z1014" s="25" t="s">
        <v>3456</v>
      </c>
      <c r="AA1014" s="25" t="s">
        <v>3456</v>
      </c>
      <c r="AB1014" s="21" t="s">
        <v>3456</v>
      </c>
      <c r="AC1014" s="51" t="s">
        <v>3456</v>
      </c>
    </row>
    <row r="1015" spans="1:29" s="20" customFormat="1" ht="26.25" customHeight="1" x14ac:dyDescent="0.2">
      <c r="A1015" s="19">
        <v>80414</v>
      </c>
      <c r="B1015" s="20" t="s">
        <v>4125</v>
      </c>
      <c r="C1015" s="20" t="s">
        <v>4124</v>
      </c>
      <c r="D1015" s="20" t="s">
        <v>4583</v>
      </c>
      <c r="E1015" s="25" t="s">
        <v>160</v>
      </c>
      <c r="F1015" s="25" t="s">
        <v>70</v>
      </c>
      <c r="G1015" s="21">
        <v>44175</v>
      </c>
      <c r="H1015" s="21"/>
      <c r="I1015" s="22" t="s">
        <v>61</v>
      </c>
      <c r="J1015" s="25" t="s">
        <v>70</v>
      </c>
      <c r="K1015" s="27"/>
      <c r="L1015" s="21"/>
      <c r="M1015" s="33"/>
      <c r="N1015" s="25" t="s">
        <v>3456</v>
      </c>
      <c r="O1015" s="25" t="s">
        <v>3456</v>
      </c>
      <c r="P1015" s="25" t="s">
        <v>70</v>
      </c>
      <c r="Q1015" s="25" t="s">
        <v>70</v>
      </c>
      <c r="R1015" s="21" t="s">
        <v>3456</v>
      </c>
      <c r="S1015" s="25" t="s">
        <v>3456</v>
      </c>
      <c r="T1015" s="23" t="s">
        <v>3456</v>
      </c>
      <c r="U1015" s="25" t="s">
        <v>3456</v>
      </c>
      <c r="V1015" s="25" t="s">
        <v>3456</v>
      </c>
      <c r="W1015" s="25" t="s">
        <v>70</v>
      </c>
      <c r="X1015" s="25" t="s">
        <v>3456</v>
      </c>
      <c r="Y1015" s="25" t="s">
        <v>3456</v>
      </c>
      <c r="Z1015" s="25" t="s">
        <v>3456</v>
      </c>
      <c r="AA1015" s="25" t="s">
        <v>3456</v>
      </c>
      <c r="AB1015" s="21" t="s">
        <v>3456</v>
      </c>
      <c r="AC1015" s="51" t="s">
        <v>3456</v>
      </c>
    </row>
    <row r="1016" spans="1:29" s="20" customFormat="1" ht="26.25" customHeight="1" x14ac:dyDescent="0.2">
      <c r="A1016" s="19">
        <v>80415</v>
      </c>
      <c r="B1016" s="20" t="s">
        <v>4123</v>
      </c>
      <c r="C1016" s="20" t="s">
        <v>4122</v>
      </c>
      <c r="D1016" s="20" t="s">
        <v>4583</v>
      </c>
      <c r="E1016" s="25" t="s">
        <v>160</v>
      </c>
      <c r="F1016" s="25" t="s">
        <v>70</v>
      </c>
      <c r="G1016" s="21">
        <v>44175</v>
      </c>
      <c r="H1016" s="21"/>
      <c r="I1016" s="22" t="s">
        <v>61</v>
      </c>
      <c r="J1016" s="25" t="s">
        <v>70</v>
      </c>
      <c r="K1016" s="27"/>
      <c r="L1016" s="21"/>
      <c r="M1016" s="33"/>
      <c r="N1016" s="25" t="s">
        <v>3456</v>
      </c>
      <c r="O1016" s="25" t="s">
        <v>3456</v>
      </c>
      <c r="P1016" s="25" t="s">
        <v>70</v>
      </c>
      <c r="Q1016" s="25" t="s">
        <v>70</v>
      </c>
      <c r="R1016" s="21" t="s">
        <v>3456</v>
      </c>
      <c r="S1016" s="25" t="s">
        <v>3456</v>
      </c>
      <c r="T1016" s="23" t="s">
        <v>3456</v>
      </c>
      <c r="U1016" s="25" t="s">
        <v>3456</v>
      </c>
      <c r="V1016" s="25" t="s">
        <v>3456</v>
      </c>
      <c r="W1016" s="25" t="s">
        <v>70</v>
      </c>
      <c r="X1016" s="25" t="s">
        <v>3456</v>
      </c>
      <c r="Y1016" s="25" t="s">
        <v>3456</v>
      </c>
      <c r="Z1016" s="25" t="s">
        <v>3456</v>
      </c>
      <c r="AA1016" s="25" t="s">
        <v>3456</v>
      </c>
      <c r="AB1016" s="21" t="s">
        <v>3456</v>
      </c>
      <c r="AC1016" s="51" t="s">
        <v>3456</v>
      </c>
    </row>
    <row r="1017" spans="1:29" s="20" customFormat="1" ht="26.25" customHeight="1" x14ac:dyDescent="0.2">
      <c r="A1017" s="19">
        <v>80416</v>
      </c>
      <c r="B1017" s="20" t="s">
        <v>4121</v>
      </c>
      <c r="C1017" s="20" t="s">
        <v>4120</v>
      </c>
      <c r="D1017" s="20" t="s">
        <v>4583</v>
      </c>
      <c r="E1017" s="25" t="s">
        <v>160</v>
      </c>
      <c r="F1017" s="25" t="s">
        <v>70</v>
      </c>
      <c r="G1017" s="21">
        <v>44175</v>
      </c>
      <c r="H1017" s="21"/>
      <c r="I1017" s="22" t="s">
        <v>61</v>
      </c>
      <c r="J1017" s="25" t="s">
        <v>70</v>
      </c>
      <c r="K1017" s="27"/>
      <c r="L1017" s="21"/>
      <c r="M1017" s="33"/>
      <c r="N1017" s="25" t="s">
        <v>3456</v>
      </c>
      <c r="O1017" s="25" t="s">
        <v>3456</v>
      </c>
      <c r="P1017" s="25" t="s">
        <v>70</v>
      </c>
      <c r="Q1017" s="25" t="s">
        <v>70</v>
      </c>
      <c r="R1017" s="21" t="s">
        <v>3456</v>
      </c>
      <c r="S1017" s="25" t="s">
        <v>3456</v>
      </c>
      <c r="T1017" s="23" t="s">
        <v>3456</v>
      </c>
      <c r="U1017" s="25" t="s">
        <v>3456</v>
      </c>
      <c r="V1017" s="25" t="s">
        <v>3456</v>
      </c>
      <c r="W1017" s="25" t="s">
        <v>70</v>
      </c>
      <c r="X1017" s="25" t="s">
        <v>3456</v>
      </c>
      <c r="Y1017" s="25" t="s">
        <v>3456</v>
      </c>
      <c r="Z1017" s="25" t="s">
        <v>3456</v>
      </c>
      <c r="AA1017" s="25" t="s">
        <v>3456</v>
      </c>
      <c r="AB1017" s="21" t="s">
        <v>3456</v>
      </c>
      <c r="AC1017" s="51" t="s">
        <v>3456</v>
      </c>
    </row>
    <row r="1018" spans="1:29" s="20" customFormat="1" ht="26.25" customHeight="1" x14ac:dyDescent="0.2">
      <c r="A1018" s="19">
        <v>79214</v>
      </c>
      <c r="B1018" s="20" t="s">
        <v>2706</v>
      </c>
      <c r="C1018" s="20" t="s">
        <v>2705</v>
      </c>
      <c r="D1018" s="20" t="s">
        <v>4583</v>
      </c>
      <c r="E1018" s="25" t="s">
        <v>160</v>
      </c>
      <c r="F1018" s="25" t="s">
        <v>70</v>
      </c>
      <c r="G1018" s="21">
        <v>44175</v>
      </c>
      <c r="H1018" s="21"/>
      <c r="I1018" s="22" t="s">
        <v>61</v>
      </c>
      <c r="J1018" s="25" t="s">
        <v>70</v>
      </c>
      <c r="K1018" s="27"/>
      <c r="L1018" s="21"/>
      <c r="M1018" s="33"/>
      <c r="N1018" s="25" t="s">
        <v>3456</v>
      </c>
      <c r="O1018" s="25" t="s">
        <v>3456</v>
      </c>
      <c r="P1018" s="25" t="s">
        <v>70</v>
      </c>
      <c r="Q1018" s="25" t="s">
        <v>70</v>
      </c>
      <c r="R1018" s="21" t="s">
        <v>3456</v>
      </c>
      <c r="S1018" s="25" t="s">
        <v>3456</v>
      </c>
      <c r="T1018" s="23" t="s">
        <v>3456</v>
      </c>
      <c r="U1018" s="25" t="s">
        <v>3456</v>
      </c>
      <c r="V1018" s="25" t="s">
        <v>3456</v>
      </c>
      <c r="W1018" s="25" t="s">
        <v>70</v>
      </c>
      <c r="X1018" s="25" t="s">
        <v>3456</v>
      </c>
      <c r="Y1018" s="25" t="s">
        <v>3456</v>
      </c>
      <c r="Z1018" s="25" t="s">
        <v>3456</v>
      </c>
      <c r="AA1018" s="25" t="s">
        <v>3456</v>
      </c>
      <c r="AB1018" s="21" t="s">
        <v>3456</v>
      </c>
      <c r="AC1018" s="51" t="s">
        <v>3456</v>
      </c>
    </row>
    <row r="1019" spans="1:29" s="20" customFormat="1" ht="26.25" customHeight="1" x14ac:dyDescent="0.2">
      <c r="A1019" s="19">
        <v>80417</v>
      </c>
      <c r="B1019" s="20" t="s">
        <v>4119</v>
      </c>
      <c r="C1019" s="20" t="s">
        <v>4118</v>
      </c>
      <c r="D1019" s="20" t="s">
        <v>4583</v>
      </c>
      <c r="E1019" s="25" t="s">
        <v>160</v>
      </c>
      <c r="F1019" s="25" t="s">
        <v>70</v>
      </c>
      <c r="G1019" s="21">
        <v>44175</v>
      </c>
      <c r="H1019" s="21"/>
      <c r="I1019" s="22" t="s">
        <v>61</v>
      </c>
      <c r="J1019" s="25" t="s">
        <v>70</v>
      </c>
      <c r="K1019" s="27"/>
      <c r="L1019" s="21"/>
      <c r="M1019" s="33"/>
      <c r="N1019" s="25" t="s">
        <v>3456</v>
      </c>
      <c r="O1019" s="25" t="s">
        <v>3456</v>
      </c>
      <c r="P1019" s="25" t="s">
        <v>70</v>
      </c>
      <c r="Q1019" s="25" t="s">
        <v>70</v>
      </c>
      <c r="R1019" s="21" t="s">
        <v>3456</v>
      </c>
      <c r="S1019" s="25" t="s">
        <v>3456</v>
      </c>
      <c r="T1019" s="23" t="s">
        <v>3456</v>
      </c>
      <c r="U1019" s="25" t="s">
        <v>3456</v>
      </c>
      <c r="V1019" s="25" t="s">
        <v>3456</v>
      </c>
      <c r="W1019" s="25" t="s">
        <v>70</v>
      </c>
      <c r="X1019" s="25" t="s">
        <v>3456</v>
      </c>
      <c r="Y1019" s="25" t="s">
        <v>3456</v>
      </c>
      <c r="Z1019" s="25" t="s">
        <v>3456</v>
      </c>
      <c r="AA1019" s="25" t="s">
        <v>3456</v>
      </c>
      <c r="AB1019" s="21" t="s">
        <v>3456</v>
      </c>
      <c r="AC1019" s="51" t="s">
        <v>3456</v>
      </c>
    </row>
    <row r="1020" spans="1:29" s="20" customFormat="1" ht="26.25" customHeight="1" x14ac:dyDescent="0.2">
      <c r="A1020" s="19">
        <v>80418</v>
      </c>
      <c r="B1020" s="20" t="s">
        <v>4117</v>
      </c>
      <c r="C1020" s="20" t="s">
        <v>4116</v>
      </c>
      <c r="D1020" s="20" t="s">
        <v>4583</v>
      </c>
      <c r="E1020" s="25" t="s">
        <v>160</v>
      </c>
      <c r="F1020" s="25" t="s">
        <v>70</v>
      </c>
      <c r="G1020" s="21">
        <v>44175</v>
      </c>
      <c r="H1020" s="21"/>
      <c r="I1020" s="22" t="s">
        <v>61</v>
      </c>
      <c r="J1020" s="25" t="s">
        <v>70</v>
      </c>
      <c r="K1020" s="27"/>
      <c r="L1020" s="21"/>
      <c r="M1020" s="33"/>
      <c r="N1020" s="25" t="s">
        <v>3456</v>
      </c>
      <c r="O1020" s="25" t="s">
        <v>3456</v>
      </c>
      <c r="P1020" s="25" t="s">
        <v>70</v>
      </c>
      <c r="Q1020" s="25" t="s">
        <v>70</v>
      </c>
      <c r="R1020" s="21" t="s">
        <v>3456</v>
      </c>
      <c r="S1020" s="25" t="s">
        <v>3456</v>
      </c>
      <c r="T1020" s="23" t="s">
        <v>3456</v>
      </c>
      <c r="U1020" s="25" t="s">
        <v>3456</v>
      </c>
      <c r="V1020" s="25" t="s">
        <v>3456</v>
      </c>
      <c r="W1020" s="25" t="s">
        <v>70</v>
      </c>
      <c r="X1020" s="25" t="s">
        <v>3456</v>
      </c>
      <c r="Y1020" s="25" t="s">
        <v>3456</v>
      </c>
      <c r="Z1020" s="25" t="s">
        <v>3456</v>
      </c>
      <c r="AA1020" s="25" t="s">
        <v>3456</v>
      </c>
      <c r="AB1020" s="21" t="s">
        <v>3456</v>
      </c>
      <c r="AC1020" s="51" t="s">
        <v>3456</v>
      </c>
    </row>
    <row r="1021" spans="1:29" s="20" customFormat="1" ht="26.25" customHeight="1" x14ac:dyDescent="0.2">
      <c r="A1021" s="19">
        <v>80419</v>
      </c>
      <c r="B1021" s="20" t="s">
        <v>4115</v>
      </c>
      <c r="C1021" s="20" t="s">
        <v>4114</v>
      </c>
      <c r="D1021" s="20" t="s">
        <v>4583</v>
      </c>
      <c r="E1021" s="25" t="s">
        <v>160</v>
      </c>
      <c r="F1021" s="25" t="s">
        <v>70</v>
      </c>
      <c r="G1021" s="21">
        <v>44175</v>
      </c>
      <c r="H1021" s="21"/>
      <c r="I1021" s="22" t="s">
        <v>61</v>
      </c>
      <c r="J1021" s="25" t="s">
        <v>70</v>
      </c>
      <c r="K1021" s="27"/>
      <c r="L1021" s="21"/>
      <c r="M1021" s="33"/>
      <c r="N1021" s="25" t="s">
        <v>3456</v>
      </c>
      <c r="O1021" s="25" t="s">
        <v>3456</v>
      </c>
      <c r="P1021" s="25" t="s">
        <v>70</v>
      </c>
      <c r="Q1021" s="25" t="s">
        <v>70</v>
      </c>
      <c r="R1021" s="21" t="s">
        <v>3456</v>
      </c>
      <c r="S1021" s="25" t="s">
        <v>3456</v>
      </c>
      <c r="T1021" s="23" t="s">
        <v>3456</v>
      </c>
      <c r="U1021" s="25" t="s">
        <v>3456</v>
      </c>
      <c r="V1021" s="25" t="s">
        <v>3456</v>
      </c>
      <c r="W1021" s="25" t="s">
        <v>70</v>
      </c>
      <c r="X1021" s="25" t="s">
        <v>3456</v>
      </c>
      <c r="Y1021" s="25" t="s">
        <v>3456</v>
      </c>
      <c r="Z1021" s="25" t="s">
        <v>3456</v>
      </c>
      <c r="AA1021" s="25" t="s">
        <v>3456</v>
      </c>
      <c r="AB1021" s="21" t="s">
        <v>3456</v>
      </c>
      <c r="AC1021" s="51" t="s">
        <v>3456</v>
      </c>
    </row>
    <row r="1022" spans="1:29" s="20" customFormat="1" ht="26.25" customHeight="1" x14ac:dyDescent="0.2">
      <c r="A1022" s="19">
        <v>80420</v>
      </c>
      <c r="B1022" s="20" t="s">
        <v>4113</v>
      </c>
      <c r="C1022" s="20" t="s">
        <v>4112</v>
      </c>
      <c r="D1022" s="20" t="s">
        <v>4583</v>
      </c>
      <c r="E1022" s="25" t="s">
        <v>160</v>
      </c>
      <c r="F1022" s="25" t="s">
        <v>70</v>
      </c>
      <c r="G1022" s="21">
        <v>44175</v>
      </c>
      <c r="H1022" s="21"/>
      <c r="I1022" s="22" t="s">
        <v>61</v>
      </c>
      <c r="J1022" s="25" t="s">
        <v>70</v>
      </c>
      <c r="K1022" s="27"/>
      <c r="L1022" s="21"/>
      <c r="M1022" s="33"/>
      <c r="N1022" s="25" t="s">
        <v>3456</v>
      </c>
      <c r="O1022" s="25" t="s">
        <v>3456</v>
      </c>
      <c r="P1022" s="25" t="s">
        <v>70</v>
      </c>
      <c r="Q1022" s="25" t="s">
        <v>70</v>
      </c>
      <c r="R1022" s="21" t="s">
        <v>3456</v>
      </c>
      <c r="S1022" s="25" t="s">
        <v>3456</v>
      </c>
      <c r="T1022" s="23" t="s">
        <v>3456</v>
      </c>
      <c r="U1022" s="25" t="s">
        <v>3456</v>
      </c>
      <c r="V1022" s="25" t="s">
        <v>3456</v>
      </c>
      <c r="W1022" s="25" t="s">
        <v>70</v>
      </c>
      <c r="X1022" s="25" t="s">
        <v>3456</v>
      </c>
      <c r="Y1022" s="25" t="s">
        <v>3456</v>
      </c>
      <c r="Z1022" s="25" t="s">
        <v>3456</v>
      </c>
      <c r="AA1022" s="25" t="s">
        <v>3456</v>
      </c>
      <c r="AB1022" s="21" t="s">
        <v>3456</v>
      </c>
      <c r="AC1022" s="51" t="s">
        <v>3456</v>
      </c>
    </row>
    <row r="1023" spans="1:29" s="20" customFormat="1" ht="26.25" customHeight="1" x14ac:dyDescent="0.2">
      <c r="A1023" s="19">
        <v>80421</v>
      </c>
      <c r="B1023" s="20" t="s">
        <v>4111</v>
      </c>
      <c r="C1023" s="20" t="s">
        <v>4110</v>
      </c>
      <c r="D1023" s="20" t="s">
        <v>4583</v>
      </c>
      <c r="E1023" s="25" t="s">
        <v>160</v>
      </c>
      <c r="F1023" s="25" t="s">
        <v>70</v>
      </c>
      <c r="G1023" s="21">
        <v>44175</v>
      </c>
      <c r="H1023" s="21"/>
      <c r="I1023" s="22" t="s">
        <v>61</v>
      </c>
      <c r="J1023" s="25" t="s">
        <v>70</v>
      </c>
      <c r="K1023" s="27"/>
      <c r="L1023" s="21"/>
      <c r="M1023" s="33"/>
      <c r="N1023" s="25" t="s">
        <v>3456</v>
      </c>
      <c r="O1023" s="25" t="s">
        <v>3456</v>
      </c>
      <c r="P1023" s="25" t="s">
        <v>70</v>
      </c>
      <c r="Q1023" s="25" t="s">
        <v>70</v>
      </c>
      <c r="R1023" s="21" t="s">
        <v>3456</v>
      </c>
      <c r="S1023" s="25" t="s">
        <v>3456</v>
      </c>
      <c r="T1023" s="23" t="s">
        <v>3456</v>
      </c>
      <c r="U1023" s="25" t="s">
        <v>3456</v>
      </c>
      <c r="V1023" s="25" t="s">
        <v>3456</v>
      </c>
      <c r="W1023" s="25" t="s">
        <v>70</v>
      </c>
      <c r="X1023" s="25" t="s">
        <v>3456</v>
      </c>
      <c r="Y1023" s="25" t="s">
        <v>3456</v>
      </c>
      <c r="Z1023" s="25" t="s">
        <v>3456</v>
      </c>
      <c r="AA1023" s="25" t="s">
        <v>3456</v>
      </c>
      <c r="AB1023" s="21" t="s">
        <v>3456</v>
      </c>
      <c r="AC1023" s="51" t="s">
        <v>3456</v>
      </c>
    </row>
    <row r="1024" spans="1:29" s="20" customFormat="1" ht="26.25" customHeight="1" x14ac:dyDescent="0.2">
      <c r="A1024" s="19">
        <v>67908</v>
      </c>
      <c r="B1024" s="20" t="s">
        <v>601</v>
      </c>
      <c r="C1024" s="20" t="s">
        <v>602</v>
      </c>
      <c r="D1024" s="20" t="s">
        <v>512</v>
      </c>
      <c r="E1024" s="25" t="s">
        <v>114</v>
      </c>
      <c r="F1024" s="25" t="s">
        <v>70</v>
      </c>
      <c r="G1024" s="21">
        <v>43251</v>
      </c>
      <c r="H1024" s="21"/>
      <c r="I1024" s="22" t="s">
        <v>61</v>
      </c>
      <c r="J1024" s="25" t="s">
        <v>70</v>
      </c>
      <c r="K1024" s="27"/>
      <c r="L1024" s="21"/>
      <c r="M1024" s="33"/>
      <c r="N1024" s="25" t="s">
        <v>3456</v>
      </c>
      <c r="O1024" s="25" t="s">
        <v>70</v>
      </c>
      <c r="P1024" s="25" t="s">
        <v>70</v>
      </c>
      <c r="Q1024" s="25" t="s">
        <v>70</v>
      </c>
      <c r="R1024" s="21" t="s">
        <v>3456</v>
      </c>
      <c r="S1024" s="25" t="s">
        <v>3456</v>
      </c>
      <c r="T1024" s="23" t="s">
        <v>3456</v>
      </c>
      <c r="U1024" s="25" t="s">
        <v>70</v>
      </c>
      <c r="V1024" s="25" t="s">
        <v>70</v>
      </c>
      <c r="W1024" s="25" t="s">
        <v>70</v>
      </c>
      <c r="X1024" s="25" t="s">
        <v>3456</v>
      </c>
      <c r="Y1024" s="25" t="s">
        <v>3456</v>
      </c>
      <c r="Z1024" s="25" t="s">
        <v>3456</v>
      </c>
      <c r="AA1024" s="25" t="s">
        <v>3456</v>
      </c>
      <c r="AB1024" s="21" t="s">
        <v>3456</v>
      </c>
      <c r="AC1024" s="51" t="s">
        <v>3456</v>
      </c>
    </row>
    <row r="1025" spans="1:29" s="20" customFormat="1" ht="26.25" customHeight="1" x14ac:dyDescent="0.2">
      <c r="A1025" s="19">
        <v>64734</v>
      </c>
      <c r="B1025" s="20" t="s">
        <v>2450</v>
      </c>
      <c r="C1025" s="20" t="s">
        <v>4140</v>
      </c>
      <c r="D1025" s="20" t="s">
        <v>822</v>
      </c>
      <c r="E1025" s="25" t="s">
        <v>422</v>
      </c>
      <c r="F1025" s="25" t="s">
        <v>70</v>
      </c>
      <c r="G1025" s="21">
        <v>40497</v>
      </c>
      <c r="H1025" s="21"/>
      <c r="I1025" s="22" t="s">
        <v>61</v>
      </c>
      <c r="J1025" s="25" t="s">
        <v>70</v>
      </c>
      <c r="K1025" s="27"/>
      <c r="L1025" s="21"/>
      <c r="M1025" s="33"/>
      <c r="N1025" s="25" t="s">
        <v>3456</v>
      </c>
      <c r="O1025" s="25" t="s">
        <v>3456</v>
      </c>
      <c r="P1025" s="25" t="s">
        <v>70</v>
      </c>
      <c r="Q1025" s="25" t="s">
        <v>70</v>
      </c>
      <c r="R1025" s="21" t="s">
        <v>3456</v>
      </c>
      <c r="S1025" s="25" t="s">
        <v>3456</v>
      </c>
      <c r="T1025" s="23" t="s">
        <v>3456</v>
      </c>
      <c r="U1025" s="25" t="s">
        <v>3456</v>
      </c>
      <c r="V1025" s="25" t="s">
        <v>3456</v>
      </c>
      <c r="W1025" s="25" t="s">
        <v>70</v>
      </c>
      <c r="X1025" s="25" t="s">
        <v>3456</v>
      </c>
      <c r="Y1025" s="25" t="s">
        <v>3456</v>
      </c>
      <c r="Z1025" s="25" t="s">
        <v>3456</v>
      </c>
      <c r="AA1025" s="25" t="s">
        <v>3456</v>
      </c>
      <c r="AB1025" s="21" t="s">
        <v>3456</v>
      </c>
      <c r="AC1025" s="51" t="s">
        <v>3456</v>
      </c>
    </row>
    <row r="1026" spans="1:29" s="20" customFormat="1" ht="26.25" customHeight="1" x14ac:dyDescent="0.2">
      <c r="A1026" s="19">
        <v>64733</v>
      </c>
      <c r="B1026" s="20" t="s">
        <v>2448</v>
      </c>
      <c r="C1026" s="20" t="s">
        <v>2449</v>
      </c>
      <c r="D1026" s="20" t="s">
        <v>822</v>
      </c>
      <c r="E1026" s="25" t="s">
        <v>422</v>
      </c>
      <c r="F1026" s="25" t="s">
        <v>70</v>
      </c>
      <c r="G1026" s="21">
        <v>40386</v>
      </c>
      <c r="H1026" s="21"/>
      <c r="I1026" s="22" t="s">
        <v>61</v>
      </c>
      <c r="J1026" s="25" t="s">
        <v>70</v>
      </c>
      <c r="K1026" s="27"/>
      <c r="L1026" s="21"/>
      <c r="M1026" s="33"/>
      <c r="N1026" s="25" t="s">
        <v>70</v>
      </c>
      <c r="O1026" s="25" t="s">
        <v>3456</v>
      </c>
      <c r="P1026" s="25" t="s">
        <v>70</v>
      </c>
      <c r="Q1026" s="25" t="s">
        <v>70</v>
      </c>
      <c r="R1026" s="21" t="s">
        <v>3456</v>
      </c>
      <c r="S1026" s="25" t="s">
        <v>3456</v>
      </c>
      <c r="T1026" s="23" t="s">
        <v>3456</v>
      </c>
      <c r="U1026" s="25" t="s">
        <v>3456</v>
      </c>
      <c r="V1026" s="25" t="s">
        <v>3456</v>
      </c>
      <c r="W1026" s="25" t="s">
        <v>70</v>
      </c>
      <c r="X1026" s="25" t="s">
        <v>3456</v>
      </c>
      <c r="Y1026" s="25" t="s">
        <v>3456</v>
      </c>
      <c r="Z1026" s="25" t="s">
        <v>3456</v>
      </c>
      <c r="AA1026" s="25" t="s">
        <v>3456</v>
      </c>
      <c r="AB1026" s="21" t="s">
        <v>0</v>
      </c>
      <c r="AC1026" s="51" t="s">
        <v>3456</v>
      </c>
    </row>
    <row r="1027" spans="1:29" s="20" customFormat="1" ht="26.25" customHeight="1" x14ac:dyDescent="0.2">
      <c r="A1027" s="19">
        <v>65663</v>
      </c>
      <c r="B1027" s="20" t="s">
        <v>1634</v>
      </c>
      <c r="C1027" s="20" t="s">
        <v>1635</v>
      </c>
      <c r="D1027" s="20" t="s">
        <v>1560</v>
      </c>
      <c r="E1027" s="25" t="s">
        <v>1633</v>
      </c>
      <c r="F1027" s="25" t="s">
        <v>70</v>
      </c>
      <c r="G1027" s="21">
        <v>41213</v>
      </c>
      <c r="H1027" s="21"/>
      <c r="I1027" s="22" t="s">
        <v>61</v>
      </c>
      <c r="J1027" s="25" t="s">
        <v>70</v>
      </c>
      <c r="K1027" s="27"/>
      <c r="L1027" s="21"/>
      <c r="M1027" s="33"/>
      <c r="N1027" s="25" t="s">
        <v>3456</v>
      </c>
      <c r="O1027" s="25" t="s">
        <v>3456</v>
      </c>
      <c r="P1027" s="25" t="s">
        <v>70</v>
      </c>
      <c r="Q1027" s="25" t="s">
        <v>70</v>
      </c>
      <c r="R1027" s="21" t="s">
        <v>3456</v>
      </c>
      <c r="S1027" s="25" t="s">
        <v>3456</v>
      </c>
      <c r="T1027" s="23" t="s">
        <v>3456</v>
      </c>
      <c r="U1027" s="25" t="s">
        <v>70</v>
      </c>
      <c r="V1027" s="25" t="s">
        <v>70</v>
      </c>
      <c r="W1027" s="25" t="s">
        <v>70</v>
      </c>
      <c r="X1027" s="25" t="s">
        <v>3456</v>
      </c>
      <c r="Y1027" s="25" t="s">
        <v>3456</v>
      </c>
      <c r="Z1027" s="25" t="s">
        <v>3456</v>
      </c>
      <c r="AA1027" s="25" t="s">
        <v>3456</v>
      </c>
      <c r="AB1027" s="21" t="s">
        <v>0</v>
      </c>
      <c r="AC1027" s="51" t="s">
        <v>3456</v>
      </c>
    </row>
    <row r="1028" spans="1:29" s="20" customFormat="1" ht="26.25" customHeight="1" x14ac:dyDescent="0.2">
      <c r="A1028" s="19">
        <v>65982</v>
      </c>
      <c r="B1028" s="20" t="s">
        <v>4272</v>
      </c>
      <c r="C1028" s="20" t="s">
        <v>439</v>
      </c>
      <c r="D1028" s="20" t="s">
        <v>440</v>
      </c>
      <c r="E1028" s="25" t="s">
        <v>63</v>
      </c>
      <c r="F1028" s="25" t="s">
        <v>70</v>
      </c>
      <c r="G1028" s="21">
        <v>41816</v>
      </c>
      <c r="H1028" s="21"/>
      <c r="I1028" s="22" t="s">
        <v>61</v>
      </c>
      <c r="J1028" s="25" t="s">
        <v>70</v>
      </c>
      <c r="K1028" s="27"/>
      <c r="L1028" s="21"/>
      <c r="M1028" s="33"/>
      <c r="N1028" s="25" t="s">
        <v>3456</v>
      </c>
      <c r="O1028" s="25" t="s">
        <v>3456</v>
      </c>
      <c r="P1028" s="25" t="s">
        <v>70</v>
      </c>
      <c r="Q1028" s="25" t="s">
        <v>70</v>
      </c>
      <c r="R1028" s="21" t="s">
        <v>3456</v>
      </c>
      <c r="S1028" s="25" t="s">
        <v>3456</v>
      </c>
      <c r="T1028" s="23" t="s">
        <v>3456</v>
      </c>
      <c r="U1028" s="25" t="s">
        <v>3456</v>
      </c>
      <c r="V1028" s="25" t="s">
        <v>70</v>
      </c>
      <c r="W1028" s="25" t="s">
        <v>70</v>
      </c>
      <c r="X1028" s="25" t="s">
        <v>3456</v>
      </c>
      <c r="Y1028" s="25" t="s">
        <v>3456</v>
      </c>
      <c r="Z1028" s="25" t="s">
        <v>3456</v>
      </c>
      <c r="AA1028" s="25" t="s">
        <v>3456</v>
      </c>
      <c r="AB1028" s="21" t="s">
        <v>3456</v>
      </c>
      <c r="AC1028" s="51" t="s">
        <v>3456</v>
      </c>
    </row>
    <row r="1029" spans="1:29" s="20" customFormat="1" ht="26.25" customHeight="1" x14ac:dyDescent="0.2">
      <c r="A1029" s="19">
        <v>65774</v>
      </c>
      <c r="B1029" s="20" t="s">
        <v>2498</v>
      </c>
      <c r="C1029" s="20" t="s">
        <v>2499</v>
      </c>
      <c r="D1029" s="20" t="s">
        <v>4137</v>
      </c>
      <c r="E1029" s="25" t="s">
        <v>137</v>
      </c>
      <c r="F1029" s="25" t="s">
        <v>70</v>
      </c>
      <c r="G1029" s="21">
        <v>41428</v>
      </c>
      <c r="H1029" s="21"/>
      <c r="I1029" s="22" t="s">
        <v>61</v>
      </c>
      <c r="J1029" s="25" t="s">
        <v>70</v>
      </c>
      <c r="K1029" s="27"/>
      <c r="L1029" s="21"/>
      <c r="M1029" s="33"/>
      <c r="N1029" s="25" t="s">
        <v>3456</v>
      </c>
      <c r="O1029" s="25" t="s">
        <v>70</v>
      </c>
      <c r="P1029" s="25" t="s">
        <v>70</v>
      </c>
      <c r="Q1029" s="25" t="s">
        <v>70</v>
      </c>
      <c r="R1029" s="21" t="s">
        <v>3456</v>
      </c>
      <c r="S1029" s="25" t="s">
        <v>3456</v>
      </c>
      <c r="T1029" s="23" t="s">
        <v>3456</v>
      </c>
      <c r="U1029" s="25" t="s">
        <v>70</v>
      </c>
      <c r="V1029" s="25" t="s">
        <v>70</v>
      </c>
      <c r="W1029" s="25" t="s">
        <v>70</v>
      </c>
      <c r="X1029" s="25" t="s">
        <v>3456</v>
      </c>
      <c r="Y1029" s="25" t="s">
        <v>3456</v>
      </c>
      <c r="Z1029" s="25" t="s">
        <v>3456</v>
      </c>
      <c r="AA1029" s="25" t="s">
        <v>3456</v>
      </c>
      <c r="AB1029" s="21" t="s">
        <v>3456</v>
      </c>
      <c r="AC1029" s="51" t="s">
        <v>3456</v>
      </c>
    </row>
    <row r="1030" spans="1:29" s="20" customFormat="1" ht="26.25" customHeight="1" x14ac:dyDescent="0.2">
      <c r="A1030" s="19">
        <v>82161</v>
      </c>
      <c r="B1030" s="20" t="s">
        <v>4483</v>
      </c>
      <c r="C1030" s="20" t="s">
        <v>4484</v>
      </c>
      <c r="D1030" s="20" t="s">
        <v>4485</v>
      </c>
      <c r="E1030" s="25" t="s">
        <v>4458</v>
      </c>
      <c r="F1030" s="25" t="s">
        <v>70</v>
      </c>
      <c r="G1030" s="21">
        <v>42887</v>
      </c>
      <c r="H1030" s="21"/>
      <c r="I1030" s="22" t="s">
        <v>61</v>
      </c>
      <c r="J1030" s="25" t="s">
        <v>70</v>
      </c>
      <c r="K1030" s="27"/>
      <c r="L1030" s="21"/>
      <c r="M1030" s="33"/>
      <c r="N1030" s="25" t="s">
        <v>3456</v>
      </c>
      <c r="O1030" s="25" t="s">
        <v>3456</v>
      </c>
      <c r="P1030" s="25" t="s">
        <v>3456</v>
      </c>
      <c r="Q1030" s="25" t="s">
        <v>70</v>
      </c>
      <c r="R1030" s="21" t="s">
        <v>3456</v>
      </c>
      <c r="S1030" s="25" t="s">
        <v>3456</v>
      </c>
      <c r="T1030" s="23" t="s">
        <v>3456</v>
      </c>
      <c r="U1030" s="25" t="s">
        <v>3456</v>
      </c>
      <c r="V1030" s="25" t="s">
        <v>3456</v>
      </c>
      <c r="W1030" s="25" t="s">
        <v>70</v>
      </c>
      <c r="X1030" s="25" t="s">
        <v>3456</v>
      </c>
      <c r="Y1030" s="25" t="s">
        <v>3456</v>
      </c>
      <c r="Z1030" s="25" t="s">
        <v>3456</v>
      </c>
      <c r="AA1030" s="25" t="s">
        <v>3456</v>
      </c>
      <c r="AB1030" s="21" t="s">
        <v>3456</v>
      </c>
      <c r="AC1030" s="51" t="s">
        <v>3456</v>
      </c>
    </row>
    <row r="1031" spans="1:29" s="20" customFormat="1" ht="26.25" customHeight="1" x14ac:dyDescent="0.2">
      <c r="A1031" s="19">
        <v>65246</v>
      </c>
      <c r="B1031" s="20" t="s">
        <v>4191</v>
      </c>
      <c r="C1031" s="20" t="s">
        <v>1528</v>
      </c>
      <c r="D1031" s="20" t="s">
        <v>732</v>
      </c>
      <c r="E1031" s="25" t="s">
        <v>114</v>
      </c>
      <c r="F1031" s="25" t="s">
        <v>70</v>
      </c>
      <c r="G1031" s="21">
        <v>40934</v>
      </c>
      <c r="H1031" s="21"/>
      <c r="I1031" s="22" t="s">
        <v>61</v>
      </c>
      <c r="J1031" s="25" t="s">
        <v>70</v>
      </c>
      <c r="K1031" s="27"/>
      <c r="L1031" s="21"/>
      <c r="M1031" s="33"/>
      <c r="N1031" s="25" t="s">
        <v>3456</v>
      </c>
      <c r="O1031" s="25" t="s">
        <v>70</v>
      </c>
      <c r="P1031" s="25" t="s">
        <v>70</v>
      </c>
      <c r="Q1031" s="25" t="s">
        <v>70</v>
      </c>
      <c r="R1031" s="21" t="s">
        <v>3456</v>
      </c>
      <c r="S1031" s="25" t="s">
        <v>3456</v>
      </c>
      <c r="T1031" s="23" t="s">
        <v>3456</v>
      </c>
      <c r="U1031" s="25" t="s">
        <v>3456</v>
      </c>
      <c r="V1031" s="25" t="s">
        <v>3456</v>
      </c>
      <c r="W1031" s="25" t="s">
        <v>3456</v>
      </c>
      <c r="X1031" s="25" t="s">
        <v>3456</v>
      </c>
      <c r="Y1031" s="25" t="s">
        <v>3456</v>
      </c>
      <c r="Z1031" s="25" t="s">
        <v>3456</v>
      </c>
      <c r="AA1031" s="25" t="s">
        <v>3456</v>
      </c>
      <c r="AB1031" s="21" t="s">
        <v>3456</v>
      </c>
      <c r="AC1031" s="51" t="s">
        <v>3456</v>
      </c>
    </row>
    <row r="1032" spans="1:29" s="20" customFormat="1" ht="26.25" customHeight="1" x14ac:dyDescent="0.2">
      <c r="A1032" s="19">
        <v>78366</v>
      </c>
      <c r="B1032" s="20" t="s">
        <v>1441</v>
      </c>
      <c r="C1032" s="20" t="s">
        <v>1442</v>
      </c>
      <c r="D1032" s="20" t="s">
        <v>159</v>
      </c>
      <c r="E1032" s="25" t="s">
        <v>160</v>
      </c>
      <c r="F1032" s="25" t="s">
        <v>70</v>
      </c>
      <c r="G1032" s="21">
        <v>43166</v>
      </c>
      <c r="H1032" s="21"/>
      <c r="I1032" s="22" t="s">
        <v>61</v>
      </c>
      <c r="J1032" s="25" t="s">
        <v>70</v>
      </c>
      <c r="K1032" s="27"/>
      <c r="L1032" s="21"/>
      <c r="M1032" s="33"/>
      <c r="N1032" s="25" t="s">
        <v>3456</v>
      </c>
      <c r="O1032" s="25" t="s">
        <v>70</v>
      </c>
      <c r="P1032" s="25" t="s">
        <v>70</v>
      </c>
      <c r="Q1032" s="25" t="s">
        <v>70</v>
      </c>
      <c r="R1032" s="21" t="s">
        <v>3456</v>
      </c>
      <c r="S1032" s="25" t="s">
        <v>3456</v>
      </c>
      <c r="T1032" s="23" t="s">
        <v>3456</v>
      </c>
      <c r="U1032" s="25" t="s">
        <v>70</v>
      </c>
      <c r="V1032" s="25" t="s">
        <v>70</v>
      </c>
      <c r="W1032" s="25" t="s">
        <v>70</v>
      </c>
      <c r="X1032" s="25" t="s">
        <v>3456</v>
      </c>
      <c r="Y1032" s="25" t="s">
        <v>3456</v>
      </c>
      <c r="Z1032" s="25" t="s">
        <v>3456</v>
      </c>
      <c r="AA1032" s="25" t="s">
        <v>3456</v>
      </c>
      <c r="AB1032" s="21" t="s">
        <v>3456</v>
      </c>
      <c r="AC1032" s="51" t="s">
        <v>3456</v>
      </c>
    </row>
    <row r="1033" spans="1:29" s="20" customFormat="1" ht="26.25" customHeight="1" x14ac:dyDescent="0.2">
      <c r="A1033" s="19">
        <v>79929</v>
      </c>
      <c r="B1033" s="20" t="s">
        <v>3566</v>
      </c>
      <c r="C1033" s="20" t="s">
        <v>3565</v>
      </c>
      <c r="D1033" s="20" t="s">
        <v>3182</v>
      </c>
      <c r="E1033" s="25" t="s">
        <v>3183</v>
      </c>
      <c r="F1033" s="25" t="s">
        <v>70</v>
      </c>
      <c r="G1033" s="21">
        <v>44452</v>
      </c>
      <c r="H1033" s="21"/>
      <c r="I1033" s="22" t="s">
        <v>61</v>
      </c>
      <c r="J1033" s="25" t="s">
        <v>3456</v>
      </c>
      <c r="K1033" s="27"/>
      <c r="L1033" s="21"/>
      <c r="M1033" s="33"/>
      <c r="N1033" s="25" t="s">
        <v>3456</v>
      </c>
      <c r="O1033" s="25" t="s">
        <v>3456</v>
      </c>
      <c r="P1033" s="25" t="s">
        <v>3456</v>
      </c>
      <c r="Q1033" s="25" t="s">
        <v>70</v>
      </c>
      <c r="R1033" s="21" t="s">
        <v>3456</v>
      </c>
      <c r="S1033" s="25" t="s">
        <v>3456</v>
      </c>
      <c r="T1033" s="23" t="s">
        <v>3456</v>
      </c>
      <c r="U1033" s="25" t="s">
        <v>3456</v>
      </c>
      <c r="V1033" s="25" t="s">
        <v>3456</v>
      </c>
      <c r="W1033" s="25" t="s">
        <v>70</v>
      </c>
      <c r="X1033" s="25" t="s">
        <v>3456</v>
      </c>
      <c r="Y1033" s="25" t="s">
        <v>3456</v>
      </c>
      <c r="Z1033" s="25" t="s">
        <v>3456</v>
      </c>
      <c r="AA1033" s="25" t="s">
        <v>3456</v>
      </c>
      <c r="AB1033" s="21" t="s">
        <v>3456</v>
      </c>
      <c r="AC1033" s="51" t="s">
        <v>3456</v>
      </c>
    </row>
    <row r="1034" spans="1:29" s="20" customFormat="1" ht="26.25" customHeight="1" x14ac:dyDescent="0.2">
      <c r="A1034" s="19">
        <v>65924</v>
      </c>
      <c r="B1034" s="20" t="s">
        <v>2535</v>
      </c>
      <c r="C1034" s="20" t="s">
        <v>2536</v>
      </c>
      <c r="D1034" s="20" t="s">
        <v>4136</v>
      </c>
      <c r="E1034" s="25" t="s">
        <v>60</v>
      </c>
      <c r="F1034" s="25" t="s">
        <v>70</v>
      </c>
      <c r="G1034" s="21">
        <v>41709</v>
      </c>
      <c r="H1034" s="21"/>
      <c r="I1034" s="22" t="s">
        <v>61</v>
      </c>
      <c r="J1034" s="25" t="s">
        <v>70</v>
      </c>
      <c r="K1034" s="27"/>
      <c r="L1034" s="21"/>
      <c r="M1034" s="33"/>
      <c r="N1034" s="25" t="s">
        <v>70</v>
      </c>
      <c r="O1034" s="25" t="s">
        <v>3456</v>
      </c>
      <c r="P1034" s="25" t="s">
        <v>70</v>
      </c>
      <c r="Q1034" s="25" t="s">
        <v>70</v>
      </c>
      <c r="R1034" s="21" t="s">
        <v>3456</v>
      </c>
      <c r="S1034" s="25" t="s">
        <v>3456</v>
      </c>
      <c r="T1034" s="23" t="s">
        <v>3456</v>
      </c>
      <c r="U1034" s="25" t="s">
        <v>70</v>
      </c>
      <c r="V1034" s="25" t="s">
        <v>70</v>
      </c>
      <c r="W1034" s="25" t="s">
        <v>70</v>
      </c>
      <c r="X1034" s="25" t="s">
        <v>3456</v>
      </c>
      <c r="Y1034" s="25" t="s">
        <v>3456</v>
      </c>
      <c r="Z1034" s="25" t="s">
        <v>3456</v>
      </c>
      <c r="AA1034" s="25" t="s">
        <v>3456</v>
      </c>
      <c r="AB1034" s="21" t="s">
        <v>0</v>
      </c>
      <c r="AC1034" s="51" t="s">
        <v>3456</v>
      </c>
    </row>
    <row r="1035" spans="1:29" s="20" customFormat="1" ht="26.25" customHeight="1" x14ac:dyDescent="0.2">
      <c r="A1035" s="19">
        <v>66876</v>
      </c>
      <c r="B1035" s="20" t="s">
        <v>876</v>
      </c>
      <c r="C1035" s="20" t="s">
        <v>877</v>
      </c>
      <c r="D1035" s="20" t="s">
        <v>878</v>
      </c>
      <c r="E1035" s="25" t="s">
        <v>132</v>
      </c>
      <c r="F1035" s="25" t="s">
        <v>70</v>
      </c>
      <c r="G1035" s="21">
        <v>43404</v>
      </c>
      <c r="H1035" s="21"/>
      <c r="I1035" s="22" t="s">
        <v>61</v>
      </c>
      <c r="J1035" s="25" t="s">
        <v>70</v>
      </c>
      <c r="K1035" s="27"/>
      <c r="L1035" s="21"/>
      <c r="M1035" s="33"/>
      <c r="N1035" s="25" t="s">
        <v>3456</v>
      </c>
      <c r="O1035" s="25" t="s">
        <v>70</v>
      </c>
      <c r="P1035" s="25" t="s">
        <v>70</v>
      </c>
      <c r="Q1035" s="25" t="s">
        <v>70</v>
      </c>
      <c r="R1035" s="21" t="s">
        <v>3456</v>
      </c>
      <c r="S1035" s="25" t="s">
        <v>3456</v>
      </c>
      <c r="T1035" s="23" t="s">
        <v>3456</v>
      </c>
      <c r="U1035" s="25" t="s">
        <v>70</v>
      </c>
      <c r="V1035" s="25" t="s">
        <v>70</v>
      </c>
      <c r="W1035" s="25" t="s">
        <v>70</v>
      </c>
      <c r="X1035" s="25" t="s">
        <v>3456</v>
      </c>
      <c r="Y1035" s="25" t="s">
        <v>3456</v>
      </c>
      <c r="Z1035" s="25" t="s">
        <v>3456</v>
      </c>
      <c r="AA1035" s="25" t="s">
        <v>3456</v>
      </c>
      <c r="AB1035" s="21" t="s">
        <v>3456</v>
      </c>
      <c r="AC1035" s="51" t="s">
        <v>3456</v>
      </c>
    </row>
    <row r="1036" spans="1:29" s="20" customFormat="1" ht="26.25" customHeight="1" x14ac:dyDescent="0.2">
      <c r="A1036" s="19">
        <v>78771</v>
      </c>
      <c r="B1036" s="20" t="s">
        <v>1457</v>
      </c>
      <c r="C1036" s="20" t="s">
        <v>1458</v>
      </c>
      <c r="D1036" s="20" t="s">
        <v>1358</v>
      </c>
      <c r="E1036" s="25" t="s">
        <v>559</v>
      </c>
      <c r="F1036" s="25" t="s">
        <v>70</v>
      </c>
      <c r="G1036" s="21">
        <v>43574</v>
      </c>
      <c r="H1036" s="21"/>
      <c r="I1036" s="22" t="s">
        <v>61</v>
      </c>
      <c r="J1036" s="25" t="s">
        <v>70</v>
      </c>
      <c r="K1036" s="27"/>
      <c r="L1036" s="21"/>
      <c r="M1036" s="33"/>
      <c r="N1036" s="25" t="s">
        <v>3456</v>
      </c>
      <c r="O1036" s="25" t="s">
        <v>3456</v>
      </c>
      <c r="P1036" s="25" t="s">
        <v>70</v>
      </c>
      <c r="Q1036" s="25" t="s">
        <v>70</v>
      </c>
      <c r="R1036" s="21" t="s">
        <v>3456</v>
      </c>
      <c r="S1036" s="25" t="s">
        <v>3456</v>
      </c>
      <c r="T1036" s="23" t="s">
        <v>3456</v>
      </c>
      <c r="U1036" s="25" t="s">
        <v>3456</v>
      </c>
      <c r="V1036" s="25" t="s">
        <v>70</v>
      </c>
      <c r="W1036" s="25" t="s">
        <v>70</v>
      </c>
      <c r="X1036" s="25" t="s">
        <v>3456</v>
      </c>
      <c r="Y1036" s="25" t="s">
        <v>3456</v>
      </c>
      <c r="Z1036" s="25" t="s">
        <v>3456</v>
      </c>
      <c r="AA1036" s="25" t="s">
        <v>3456</v>
      </c>
      <c r="AB1036" s="21" t="s">
        <v>3456</v>
      </c>
      <c r="AC1036" s="51" t="s">
        <v>3456</v>
      </c>
    </row>
    <row r="1037" spans="1:29" s="20" customFormat="1" ht="26.25" customHeight="1" x14ac:dyDescent="0.2">
      <c r="A1037" s="19">
        <v>78886</v>
      </c>
      <c r="B1037" s="20" t="s">
        <v>723</v>
      </c>
      <c r="C1037" s="20" t="s">
        <v>724</v>
      </c>
      <c r="D1037" s="20" t="s">
        <v>721</v>
      </c>
      <c r="E1037" s="25" t="s">
        <v>1626</v>
      </c>
      <c r="F1037" s="25" t="s">
        <v>1163</v>
      </c>
      <c r="G1037" s="21">
        <v>43958</v>
      </c>
      <c r="H1037" s="21"/>
      <c r="I1037" s="22" t="s">
        <v>61</v>
      </c>
      <c r="J1037" s="25" t="s">
        <v>70</v>
      </c>
      <c r="K1037" s="27"/>
      <c r="L1037" s="21"/>
      <c r="M1037" s="33"/>
      <c r="N1037" s="25" t="s">
        <v>3456</v>
      </c>
      <c r="O1037" s="25" t="s">
        <v>70</v>
      </c>
      <c r="P1037" s="25" t="s">
        <v>70</v>
      </c>
      <c r="Q1037" s="25" t="s">
        <v>70</v>
      </c>
      <c r="R1037" s="21" t="s">
        <v>3456</v>
      </c>
      <c r="S1037" s="25" t="s">
        <v>3456</v>
      </c>
      <c r="T1037" s="23" t="s">
        <v>3456</v>
      </c>
      <c r="U1037" s="25" t="s">
        <v>3456</v>
      </c>
      <c r="V1037" s="25" t="s">
        <v>3456</v>
      </c>
      <c r="W1037" s="25" t="s">
        <v>70</v>
      </c>
      <c r="X1037" s="25" t="s">
        <v>3456</v>
      </c>
      <c r="Y1037" s="25" t="s">
        <v>3456</v>
      </c>
      <c r="Z1037" s="25" t="s">
        <v>3456</v>
      </c>
      <c r="AA1037" s="25" t="s">
        <v>3456</v>
      </c>
      <c r="AB1037" s="21" t="s">
        <v>3456</v>
      </c>
      <c r="AC1037" s="51" t="s">
        <v>3456</v>
      </c>
    </row>
    <row r="1038" spans="1:29" s="20" customFormat="1" ht="26.25" customHeight="1" x14ac:dyDescent="0.2">
      <c r="A1038" s="19">
        <v>78734</v>
      </c>
      <c r="B1038" s="20" t="s">
        <v>719</v>
      </c>
      <c r="C1038" s="20" t="s">
        <v>720</v>
      </c>
      <c r="D1038" s="20" t="s">
        <v>721</v>
      </c>
      <c r="E1038" s="25" t="s">
        <v>1626</v>
      </c>
      <c r="F1038" s="25" t="s">
        <v>70</v>
      </c>
      <c r="G1038" s="21">
        <v>43958</v>
      </c>
      <c r="H1038" s="21"/>
      <c r="I1038" s="22" t="s">
        <v>61</v>
      </c>
      <c r="J1038" s="25" t="s">
        <v>70</v>
      </c>
      <c r="K1038" s="27"/>
      <c r="L1038" s="21"/>
      <c r="M1038" s="33"/>
      <c r="N1038" s="25" t="s">
        <v>3456</v>
      </c>
      <c r="O1038" s="25" t="s">
        <v>70</v>
      </c>
      <c r="P1038" s="25" t="s">
        <v>70</v>
      </c>
      <c r="Q1038" s="25" t="s">
        <v>70</v>
      </c>
      <c r="R1038" s="21" t="s">
        <v>3456</v>
      </c>
      <c r="S1038" s="25" t="s">
        <v>3456</v>
      </c>
      <c r="T1038" s="23" t="s">
        <v>3456</v>
      </c>
      <c r="U1038" s="25" t="s">
        <v>3456</v>
      </c>
      <c r="V1038" s="25" t="s">
        <v>3456</v>
      </c>
      <c r="W1038" s="25" t="s">
        <v>70</v>
      </c>
      <c r="X1038" s="25" t="s">
        <v>3456</v>
      </c>
      <c r="Y1038" s="25" t="s">
        <v>3456</v>
      </c>
      <c r="Z1038" s="25" t="s">
        <v>3456</v>
      </c>
      <c r="AA1038" s="25" t="s">
        <v>3456</v>
      </c>
      <c r="AB1038" s="21" t="s">
        <v>3456</v>
      </c>
      <c r="AC1038" s="51" t="s">
        <v>3456</v>
      </c>
    </row>
    <row r="1039" spans="1:29" s="20" customFormat="1" ht="26.25" customHeight="1" x14ac:dyDescent="0.2">
      <c r="A1039" s="19">
        <v>67655</v>
      </c>
      <c r="B1039" s="20" t="s">
        <v>1763</v>
      </c>
      <c r="C1039" s="20" t="s">
        <v>1764</v>
      </c>
      <c r="D1039" s="20" t="s">
        <v>1765</v>
      </c>
      <c r="E1039" s="25" t="s">
        <v>114</v>
      </c>
      <c r="F1039" s="25" t="s">
        <v>70</v>
      </c>
      <c r="G1039" s="21">
        <v>42943</v>
      </c>
      <c r="H1039" s="21"/>
      <c r="I1039" s="22" t="s">
        <v>61</v>
      </c>
      <c r="J1039" s="25" t="s">
        <v>70</v>
      </c>
      <c r="K1039" s="27"/>
      <c r="L1039" s="21"/>
      <c r="M1039" s="33"/>
      <c r="N1039" s="25" t="s">
        <v>3456</v>
      </c>
      <c r="O1039" s="25" t="s">
        <v>3456</v>
      </c>
      <c r="P1039" s="25" t="s">
        <v>70</v>
      </c>
      <c r="Q1039" s="25" t="s">
        <v>70</v>
      </c>
      <c r="R1039" s="21" t="s">
        <v>3456</v>
      </c>
      <c r="S1039" s="25" t="s">
        <v>3456</v>
      </c>
      <c r="T1039" s="23" t="s">
        <v>3456</v>
      </c>
      <c r="U1039" s="25" t="s">
        <v>3456</v>
      </c>
      <c r="V1039" s="25" t="s">
        <v>70</v>
      </c>
      <c r="W1039" s="25" t="s">
        <v>70</v>
      </c>
      <c r="X1039" s="25" t="s">
        <v>3456</v>
      </c>
      <c r="Y1039" s="25" t="s">
        <v>3456</v>
      </c>
      <c r="Z1039" s="25" t="s">
        <v>3456</v>
      </c>
      <c r="AA1039" s="25" t="s">
        <v>3456</v>
      </c>
      <c r="AB1039" s="21" t="s">
        <v>3456</v>
      </c>
      <c r="AC1039" s="51" t="s">
        <v>3456</v>
      </c>
    </row>
    <row r="1040" spans="1:29" s="20" customFormat="1" ht="26.25" customHeight="1" x14ac:dyDescent="0.2">
      <c r="A1040" s="19">
        <v>61680</v>
      </c>
      <c r="B1040" s="20" t="s">
        <v>1948</v>
      </c>
      <c r="C1040" s="20" t="s">
        <v>1949</v>
      </c>
      <c r="D1040" s="20" t="s">
        <v>306</v>
      </c>
      <c r="E1040" s="25" t="s">
        <v>670</v>
      </c>
      <c r="F1040" s="25" t="s">
        <v>70</v>
      </c>
      <c r="G1040" s="21">
        <v>38230</v>
      </c>
      <c r="H1040" s="21"/>
      <c r="I1040" s="22" t="s">
        <v>61</v>
      </c>
      <c r="J1040" s="25" t="s">
        <v>70</v>
      </c>
      <c r="K1040" s="27"/>
      <c r="L1040" s="21"/>
      <c r="M1040" s="33"/>
      <c r="N1040" s="25" t="s">
        <v>70</v>
      </c>
      <c r="O1040" s="25" t="s">
        <v>70</v>
      </c>
      <c r="P1040" s="25" t="s">
        <v>70</v>
      </c>
      <c r="Q1040" s="25" t="s">
        <v>70</v>
      </c>
      <c r="R1040" s="21" t="s">
        <v>3456</v>
      </c>
      <c r="S1040" s="25" t="s">
        <v>3456</v>
      </c>
      <c r="T1040" s="23" t="s">
        <v>3456</v>
      </c>
      <c r="U1040" s="25" t="s">
        <v>3456</v>
      </c>
      <c r="V1040" s="25" t="s">
        <v>70</v>
      </c>
      <c r="W1040" s="25" t="s">
        <v>70</v>
      </c>
      <c r="X1040" s="25" t="s">
        <v>3456</v>
      </c>
      <c r="Y1040" s="25" t="s">
        <v>3456</v>
      </c>
      <c r="Z1040" s="25" t="s">
        <v>3456</v>
      </c>
      <c r="AA1040" s="25" t="s">
        <v>3456</v>
      </c>
      <c r="AB1040" s="21" t="s">
        <v>0</v>
      </c>
      <c r="AC1040" s="51" t="s">
        <v>3456</v>
      </c>
    </row>
    <row r="1041" spans="1:29" s="20" customFormat="1" ht="26.25" customHeight="1" x14ac:dyDescent="0.2">
      <c r="A1041" s="19">
        <v>78192</v>
      </c>
      <c r="B1041" s="20" t="s">
        <v>1827</v>
      </c>
      <c r="C1041" s="20" t="s">
        <v>1828</v>
      </c>
      <c r="D1041" s="20" t="s">
        <v>191</v>
      </c>
      <c r="E1041" s="25" t="s">
        <v>3501</v>
      </c>
      <c r="F1041" s="25" t="s">
        <v>70</v>
      </c>
      <c r="G1041" s="21">
        <v>43675</v>
      </c>
      <c r="H1041" s="21"/>
      <c r="I1041" s="22" t="s">
        <v>61</v>
      </c>
      <c r="J1041" s="25" t="s">
        <v>70</v>
      </c>
      <c r="K1041" s="27"/>
      <c r="L1041" s="21"/>
      <c r="M1041" s="33"/>
      <c r="N1041" s="25" t="s">
        <v>3456</v>
      </c>
      <c r="O1041" s="25" t="s">
        <v>70</v>
      </c>
      <c r="P1041" s="25" t="s">
        <v>70</v>
      </c>
      <c r="Q1041" s="25" t="s">
        <v>70</v>
      </c>
      <c r="R1041" s="21" t="s">
        <v>3456</v>
      </c>
      <c r="S1041" s="25" t="s">
        <v>3456</v>
      </c>
      <c r="T1041" s="23" t="s">
        <v>3456</v>
      </c>
      <c r="U1041" s="25" t="s">
        <v>70</v>
      </c>
      <c r="V1041" s="25" t="s">
        <v>70</v>
      </c>
      <c r="W1041" s="25" t="s">
        <v>70</v>
      </c>
      <c r="X1041" s="25" t="s">
        <v>3456</v>
      </c>
      <c r="Y1041" s="25" t="s">
        <v>3456</v>
      </c>
      <c r="Z1041" s="25" t="s">
        <v>3456</v>
      </c>
      <c r="AA1041" s="25" t="s">
        <v>3456</v>
      </c>
      <c r="AB1041" s="21" t="s">
        <v>3456</v>
      </c>
      <c r="AC1041" s="51" t="s">
        <v>3456</v>
      </c>
    </row>
    <row r="1042" spans="1:29" s="20" customFormat="1" ht="26.25" customHeight="1" x14ac:dyDescent="0.2">
      <c r="A1042" s="19">
        <v>66208</v>
      </c>
      <c r="B1042" s="20" t="s">
        <v>2539</v>
      </c>
      <c r="C1042" s="20" t="s">
        <v>2540</v>
      </c>
      <c r="D1042" s="20" t="s">
        <v>191</v>
      </c>
      <c r="E1042" s="25" t="s">
        <v>3501</v>
      </c>
      <c r="F1042" s="25" t="s">
        <v>70</v>
      </c>
      <c r="G1042" s="21">
        <v>41950</v>
      </c>
      <c r="H1042" s="21"/>
      <c r="I1042" s="22" t="s">
        <v>61</v>
      </c>
      <c r="J1042" s="25" t="s">
        <v>70</v>
      </c>
      <c r="K1042" s="27"/>
      <c r="L1042" s="21"/>
      <c r="M1042" s="33"/>
      <c r="N1042" s="25" t="s">
        <v>3456</v>
      </c>
      <c r="O1042" s="25" t="s">
        <v>70</v>
      </c>
      <c r="P1042" s="25" t="s">
        <v>70</v>
      </c>
      <c r="Q1042" s="25" t="s">
        <v>70</v>
      </c>
      <c r="R1042" s="21" t="s">
        <v>3456</v>
      </c>
      <c r="S1042" s="25" t="s">
        <v>3456</v>
      </c>
      <c r="T1042" s="23" t="s">
        <v>3456</v>
      </c>
      <c r="U1042" s="25" t="s">
        <v>70</v>
      </c>
      <c r="V1042" s="25" t="s">
        <v>70</v>
      </c>
      <c r="W1042" s="25" t="s">
        <v>70</v>
      </c>
      <c r="X1042" s="25" t="s">
        <v>3456</v>
      </c>
      <c r="Y1042" s="25" t="s">
        <v>3456</v>
      </c>
      <c r="Z1042" s="25" t="s">
        <v>3456</v>
      </c>
      <c r="AA1042" s="25" t="s">
        <v>3456</v>
      </c>
      <c r="AB1042" s="21" t="s">
        <v>3456</v>
      </c>
      <c r="AC1042" s="51" t="s">
        <v>3456</v>
      </c>
    </row>
    <row r="1043" spans="1:29" s="20" customFormat="1" ht="26.25" customHeight="1" x14ac:dyDescent="0.2">
      <c r="A1043" s="19">
        <v>65278</v>
      </c>
      <c r="B1043" s="20" t="s">
        <v>2405</v>
      </c>
      <c r="C1043" s="20" t="s">
        <v>2406</v>
      </c>
      <c r="D1043" s="20" t="s">
        <v>191</v>
      </c>
      <c r="E1043" s="25" t="s">
        <v>3501</v>
      </c>
      <c r="F1043" s="25" t="s">
        <v>70</v>
      </c>
      <c r="G1043" s="21">
        <v>40897</v>
      </c>
      <c r="H1043" s="21"/>
      <c r="I1043" s="22" t="s">
        <v>61</v>
      </c>
      <c r="J1043" s="25" t="s">
        <v>70</v>
      </c>
      <c r="K1043" s="27"/>
      <c r="L1043" s="21"/>
      <c r="M1043" s="33"/>
      <c r="N1043" s="25" t="s">
        <v>70</v>
      </c>
      <c r="O1043" s="25" t="s">
        <v>70</v>
      </c>
      <c r="P1043" s="25" t="s">
        <v>70</v>
      </c>
      <c r="Q1043" s="25" t="s">
        <v>70</v>
      </c>
      <c r="R1043" s="21" t="s">
        <v>3456</v>
      </c>
      <c r="S1043" s="25" t="s">
        <v>3456</v>
      </c>
      <c r="T1043" s="23" t="s">
        <v>3456</v>
      </c>
      <c r="U1043" s="25" t="s">
        <v>70</v>
      </c>
      <c r="V1043" s="25" t="s">
        <v>70</v>
      </c>
      <c r="W1043" s="25" t="s">
        <v>70</v>
      </c>
      <c r="X1043" s="25" t="s">
        <v>3456</v>
      </c>
      <c r="Y1043" s="25" t="s">
        <v>3456</v>
      </c>
      <c r="Z1043" s="25" t="s">
        <v>3456</v>
      </c>
      <c r="AA1043" s="25" t="s">
        <v>3456</v>
      </c>
      <c r="AB1043" s="21" t="s">
        <v>3456</v>
      </c>
      <c r="AC1043" s="51" t="s">
        <v>3456</v>
      </c>
    </row>
    <row r="1044" spans="1:29" s="20" customFormat="1" ht="26.25" customHeight="1" x14ac:dyDescent="0.2">
      <c r="A1044" s="19">
        <v>67302</v>
      </c>
      <c r="B1044" s="20" t="s">
        <v>96</v>
      </c>
      <c r="C1044" s="20" t="s">
        <v>97</v>
      </c>
      <c r="D1044" s="20" t="s">
        <v>98</v>
      </c>
      <c r="E1044" s="25" t="s">
        <v>3501</v>
      </c>
      <c r="F1044" s="25" t="s">
        <v>70</v>
      </c>
      <c r="G1044" s="21">
        <v>42845</v>
      </c>
      <c r="H1044" s="21"/>
      <c r="I1044" s="22" t="s">
        <v>61</v>
      </c>
      <c r="J1044" s="25" t="s">
        <v>70</v>
      </c>
      <c r="K1044" s="27"/>
      <c r="L1044" s="21"/>
      <c r="M1044" s="33"/>
      <c r="N1044" s="25" t="s">
        <v>3456</v>
      </c>
      <c r="O1044" s="25" t="s">
        <v>70</v>
      </c>
      <c r="P1044" s="25" t="s">
        <v>70</v>
      </c>
      <c r="Q1044" s="25" t="s">
        <v>70</v>
      </c>
      <c r="R1044" s="21" t="s">
        <v>3456</v>
      </c>
      <c r="S1044" s="25" t="s">
        <v>3456</v>
      </c>
      <c r="T1044" s="23" t="s">
        <v>3456</v>
      </c>
      <c r="U1044" s="25" t="s">
        <v>70</v>
      </c>
      <c r="V1044" s="25" t="s">
        <v>70</v>
      </c>
      <c r="W1044" s="25" t="s">
        <v>70</v>
      </c>
      <c r="X1044" s="25" t="s">
        <v>3456</v>
      </c>
      <c r="Y1044" s="25" t="s">
        <v>3456</v>
      </c>
      <c r="Z1044" s="25" t="s">
        <v>3456</v>
      </c>
      <c r="AA1044" s="25" t="s">
        <v>3456</v>
      </c>
      <c r="AB1044" s="21" t="s">
        <v>3456</v>
      </c>
      <c r="AC1044" s="51" t="s">
        <v>3456</v>
      </c>
    </row>
    <row r="1045" spans="1:29" s="20" customFormat="1" ht="26.25" customHeight="1" x14ac:dyDescent="0.2">
      <c r="A1045" s="19">
        <v>67623</v>
      </c>
      <c r="B1045" s="20" t="s">
        <v>1761</v>
      </c>
      <c r="C1045" s="20" t="s">
        <v>1762</v>
      </c>
      <c r="D1045" s="20" t="s">
        <v>4173</v>
      </c>
      <c r="E1045" s="25" t="s">
        <v>118</v>
      </c>
      <c r="F1045" s="25" t="s">
        <v>70</v>
      </c>
      <c r="G1045" s="21">
        <v>42977</v>
      </c>
      <c r="H1045" s="21"/>
      <c r="I1045" s="22" t="s">
        <v>61</v>
      </c>
      <c r="J1045" s="25" t="s">
        <v>70</v>
      </c>
      <c r="K1045" s="27"/>
      <c r="L1045" s="21"/>
      <c r="M1045" s="33"/>
      <c r="N1045" s="25" t="s">
        <v>3456</v>
      </c>
      <c r="O1045" s="25" t="s">
        <v>70</v>
      </c>
      <c r="P1045" s="25" t="s">
        <v>70</v>
      </c>
      <c r="Q1045" s="25" t="s">
        <v>70</v>
      </c>
      <c r="R1045" s="21" t="s">
        <v>3456</v>
      </c>
      <c r="S1045" s="25" t="s">
        <v>3456</v>
      </c>
      <c r="T1045" s="23" t="s">
        <v>3456</v>
      </c>
      <c r="U1045" s="25" t="s">
        <v>70</v>
      </c>
      <c r="V1045" s="25" t="s">
        <v>70</v>
      </c>
      <c r="W1045" s="25" t="s">
        <v>70</v>
      </c>
      <c r="X1045" s="25" t="s">
        <v>3456</v>
      </c>
      <c r="Y1045" s="25" t="s">
        <v>3456</v>
      </c>
      <c r="Z1045" s="25" t="s">
        <v>3456</v>
      </c>
      <c r="AA1045" s="25" t="s">
        <v>3456</v>
      </c>
      <c r="AB1045" s="21" t="s">
        <v>3456</v>
      </c>
      <c r="AC1045" s="51" t="s">
        <v>3456</v>
      </c>
    </row>
    <row r="1046" spans="1:29" s="20" customFormat="1" ht="26.25" customHeight="1" x14ac:dyDescent="0.2">
      <c r="A1046" s="19">
        <v>82177</v>
      </c>
      <c r="B1046" s="20" t="s">
        <v>4516</v>
      </c>
      <c r="C1046" s="20" t="s">
        <v>4517</v>
      </c>
      <c r="D1046" s="20" t="s">
        <v>4518</v>
      </c>
      <c r="E1046" s="25" t="s">
        <v>2423</v>
      </c>
      <c r="F1046" s="25" t="s">
        <v>70</v>
      </c>
      <c r="G1046" s="21">
        <v>44866</v>
      </c>
      <c r="H1046" s="21"/>
      <c r="I1046" s="22" t="s">
        <v>71</v>
      </c>
      <c r="J1046" s="25" t="s">
        <v>3456</v>
      </c>
      <c r="K1046" s="27" t="s">
        <v>4280</v>
      </c>
      <c r="L1046" s="21" t="s">
        <v>3456</v>
      </c>
      <c r="M1046" s="33"/>
      <c r="N1046" s="25"/>
      <c r="O1046" s="25"/>
      <c r="P1046" s="25"/>
      <c r="Q1046" s="25"/>
      <c r="R1046" s="21"/>
      <c r="S1046" s="25"/>
      <c r="T1046" s="23"/>
      <c r="U1046" s="25" t="s">
        <v>3456</v>
      </c>
      <c r="V1046" s="25" t="s">
        <v>3456</v>
      </c>
      <c r="W1046" s="25" t="s">
        <v>70</v>
      </c>
      <c r="X1046" s="25" t="s">
        <v>3456</v>
      </c>
      <c r="Y1046" s="25" t="s">
        <v>3456</v>
      </c>
      <c r="Z1046" s="25" t="s">
        <v>3456</v>
      </c>
      <c r="AA1046" s="25" t="s">
        <v>3456</v>
      </c>
      <c r="AB1046" s="21" t="s">
        <v>3456</v>
      </c>
      <c r="AC1046" s="51" t="s">
        <v>3456</v>
      </c>
    </row>
    <row r="1047" spans="1:29" s="20" customFormat="1" ht="26.25" customHeight="1" x14ac:dyDescent="0.2">
      <c r="A1047" s="19">
        <v>82199</v>
      </c>
      <c r="B1047" s="20" t="s">
        <v>4571</v>
      </c>
      <c r="C1047" s="20" t="s">
        <v>4571</v>
      </c>
      <c r="D1047" s="20" t="s">
        <v>4572</v>
      </c>
      <c r="E1047" s="25" t="s">
        <v>160</v>
      </c>
      <c r="F1047" s="25" t="s">
        <v>70</v>
      </c>
      <c r="G1047" s="21">
        <v>39694</v>
      </c>
      <c r="H1047" s="21"/>
      <c r="I1047" s="22" t="s">
        <v>61</v>
      </c>
      <c r="J1047" s="25" t="s">
        <v>70</v>
      </c>
      <c r="K1047" s="27"/>
      <c r="L1047" s="21"/>
      <c r="M1047" s="33"/>
      <c r="N1047" s="25" t="s">
        <v>70</v>
      </c>
      <c r="O1047" s="25" t="s">
        <v>3456</v>
      </c>
      <c r="P1047" s="25" t="s">
        <v>3456</v>
      </c>
      <c r="Q1047" s="25" t="s">
        <v>70</v>
      </c>
      <c r="R1047" s="21" t="s">
        <v>3456</v>
      </c>
      <c r="S1047" s="25" t="s">
        <v>3456</v>
      </c>
      <c r="T1047" s="23" t="s">
        <v>3456</v>
      </c>
      <c r="U1047" s="25" t="s">
        <v>3456</v>
      </c>
      <c r="V1047" s="25" t="s">
        <v>3456</v>
      </c>
      <c r="W1047" s="25" t="s">
        <v>70</v>
      </c>
      <c r="X1047" s="25" t="s">
        <v>3456</v>
      </c>
      <c r="Y1047" s="25" t="s">
        <v>3456</v>
      </c>
      <c r="Z1047" s="25" t="s">
        <v>3456</v>
      </c>
      <c r="AA1047" s="25" t="s">
        <v>3456</v>
      </c>
      <c r="AB1047" s="21" t="s">
        <v>3456</v>
      </c>
      <c r="AC1047" s="51" t="s">
        <v>3456</v>
      </c>
    </row>
    <row r="1048" spans="1:29" s="20" customFormat="1" ht="26.25" customHeight="1" x14ac:dyDescent="0.2">
      <c r="A1048" s="19">
        <v>80105</v>
      </c>
      <c r="B1048" s="20" t="s">
        <v>4073</v>
      </c>
      <c r="C1048" s="20" t="s">
        <v>4072</v>
      </c>
      <c r="D1048" s="20" t="s">
        <v>4071</v>
      </c>
      <c r="E1048" s="25" t="s">
        <v>160</v>
      </c>
      <c r="F1048" s="25" t="s">
        <v>70</v>
      </c>
      <c r="G1048" s="21">
        <v>44886</v>
      </c>
      <c r="H1048" s="21"/>
      <c r="I1048" s="22" t="s">
        <v>71</v>
      </c>
      <c r="J1048" s="25" t="s">
        <v>3456</v>
      </c>
      <c r="K1048" s="27" t="s">
        <v>4280</v>
      </c>
      <c r="L1048" s="21"/>
      <c r="M1048" s="33" t="s">
        <v>3456</v>
      </c>
      <c r="N1048" s="25"/>
      <c r="O1048" s="25"/>
      <c r="P1048" s="25"/>
      <c r="Q1048" s="25"/>
      <c r="R1048" s="21"/>
      <c r="S1048" s="25"/>
      <c r="T1048" s="23"/>
      <c r="U1048" s="25" t="s">
        <v>3456</v>
      </c>
      <c r="V1048" s="25" t="s">
        <v>3456</v>
      </c>
      <c r="W1048" s="25" t="s">
        <v>70</v>
      </c>
      <c r="X1048" s="25" t="s">
        <v>3456</v>
      </c>
      <c r="Y1048" s="25" t="s">
        <v>3456</v>
      </c>
      <c r="Z1048" s="25" t="s">
        <v>3456</v>
      </c>
      <c r="AA1048" s="25" t="s">
        <v>3456</v>
      </c>
      <c r="AB1048" s="21" t="s">
        <v>3456</v>
      </c>
      <c r="AC1048" s="51" t="s">
        <v>3456</v>
      </c>
    </row>
    <row r="1049" spans="1:29" s="20" customFormat="1" ht="26.25" customHeight="1" x14ac:dyDescent="0.2">
      <c r="A1049" s="19">
        <v>78238</v>
      </c>
      <c r="B1049" s="20" t="s">
        <v>2626</v>
      </c>
      <c r="C1049" s="20" t="s">
        <v>2627</v>
      </c>
      <c r="D1049" s="20" t="s">
        <v>4013</v>
      </c>
      <c r="E1049" s="25" t="s">
        <v>102</v>
      </c>
      <c r="F1049" s="25" t="s">
        <v>70</v>
      </c>
      <c r="G1049" s="21">
        <v>43342</v>
      </c>
      <c r="H1049" s="21"/>
      <c r="I1049" s="22" t="s">
        <v>61</v>
      </c>
      <c r="J1049" s="25" t="s">
        <v>70</v>
      </c>
      <c r="K1049" s="27"/>
      <c r="L1049" s="21"/>
      <c r="M1049" s="33"/>
      <c r="N1049" s="25" t="s">
        <v>3456</v>
      </c>
      <c r="O1049" s="25" t="s">
        <v>70</v>
      </c>
      <c r="P1049" s="25" t="s">
        <v>70</v>
      </c>
      <c r="Q1049" s="25" t="s">
        <v>70</v>
      </c>
      <c r="R1049" s="21" t="s">
        <v>3456</v>
      </c>
      <c r="S1049" s="25" t="s">
        <v>3456</v>
      </c>
      <c r="T1049" s="23" t="s">
        <v>3456</v>
      </c>
      <c r="U1049" s="25" t="s">
        <v>70</v>
      </c>
      <c r="V1049" s="25" t="s">
        <v>70</v>
      </c>
      <c r="W1049" s="25" t="s">
        <v>70</v>
      </c>
      <c r="X1049" s="25" t="s">
        <v>3456</v>
      </c>
      <c r="Y1049" s="25" t="s">
        <v>3456</v>
      </c>
      <c r="Z1049" s="25" t="s">
        <v>3456</v>
      </c>
      <c r="AA1049" s="25" t="s">
        <v>3456</v>
      </c>
      <c r="AB1049" s="21" t="s">
        <v>3456</v>
      </c>
      <c r="AC1049" s="51" t="s">
        <v>3456</v>
      </c>
    </row>
    <row r="1050" spans="1:29" s="20" customFormat="1" ht="26.25" customHeight="1" x14ac:dyDescent="0.2">
      <c r="A1050" s="19">
        <v>65907</v>
      </c>
      <c r="B1050" s="20" t="s">
        <v>658</v>
      </c>
      <c r="C1050" s="20" t="s">
        <v>659</v>
      </c>
      <c r="D1050" s="20" t="s">
        <v>660</v>
      </c>
      <c r="E1050" s="25" t="s">
        <v>661</v>
      </c>
      <c r="F1050" s="25" t="s">
        <v>70</v>
      </c>
      <c r="G1050" s="21">
        <v>41358</v>
      </c>
      <c r="H1050" s="21"/>
      <c r="I1050" s="22" t="s">
        <v>61</v>
      </c>
      <c r="J1050" s="25" t="s">
        <v>70</v>
      </c>
      <c r="K1050" s="27"/>
      <c r="L1050" s="21"/>
      <c r="M1050" s="33"/>
      <c r="N1050" s="25" t="s">
        <v>3456</v>
      </c>
      <c r="O1050" s="25" t="s">
        <v>70</v>
      </c>
      <c r="P1050" s="25" t="s">
        <v>70</v>
      </c>
      <c r="Q1050" s="25" t="s">
        <v>70</v>
      </c>
      <c r="R1050" s="21" t="s">
        <v>3456</v>
      </c>
      <c r="S1050" s="25" t="s">
        <v>3456</v>
      </c>
      <c r="T1050" s="23" t="s">
        <v>3456</v>
      </c>
      <c r="U1050" s="25" t="s">
        <v>70</v>
      </c>
      <c r="V1050" s="25" t="s">
        <v>70</v>
      </c>
      <c r="W1050" s="25" t="s">
        <v>70</v>
      </c>
      <c r="X1050" s="25" t="s">
        <v>3456</v>
      </c>
      <c r="Y1050" s="25" t="s">
        <v>3456</v>
      </c>
      <c r="Z1050" s="25" t="s">
        <v>3456</v>
      </c>
      <c r="AA1050" s="25" t="s">
        <v>3456</v>
      </c>
      <c r="AB1050" s="21" t="s">
        <v>3456</v>
      </c>
      <c r="AC1050" s="51" t="s">
        <v>3456</v>
      </c>
    </row>
    <row r="1051" spans="1:29" s="20" customFormat="1" ht="26.25" customHeight="1" x14ac:dyDescent="0.2">
      <c r="A1051" s="19">
        <v>81511</v>
      </c>
      <c r="B1051" s="20" t="s">
        <v>4674</v>
      </c>
      <c r="C1051" s="20" t="s">
        <v>4675</v>
      </c>
      <c r="D1051" s="20" t="s">
        <v>4676</v>
      </c>
      <c r="E1051" s="25" t="s">
        <v>70</v>
      </c>
      <c r="F1051" s="25" t="s">
        <v>70</v>
      </c>
      <c r="G1051" s="21">
        <v>45105</v>
      </c>
      <c r="H1051" s="21"/>
      <c r="I1051" s="22" t="s">
        <v>71</v>
      </c>
      <c r="J1051" s="25" t="s">
        <v>3456</v>
      </c>
      <c r="K1051" s="27" t="s">
        <v>4280</v>
      </c>
      <c r="L1051" s="21" t="s">
        <v>3456</v>
      </c>
      <c r="M1051" s="33"/>
      <c r="N1051" s="25"/>
      <c r="O1051" s="25"/>
      <c r="P1051" s="25"/>
      <c r="Q1051" s="25"/>
      <c r="R1051" s="21"/>
      <c r="S1051" s="25"/>
      <c r="T1051" s="23"/>
      <c r="U1051" s="25" t="s">
        <v>3456</v>
      </c>
      <c r="V1051" s="25" t="s">
        <v>3456</v>
      </c>
      <c r="W1051" s="25" t="s">
        <v>70</v>
      </c>
      <c r="X1051" s="25" t="s">
        <v>3456</v>
      </c>
      <c r="Y1051" s="25" t="s">
        <v>3456</v>
      </c>
      <c r="Z1051" s="25" t="s">
        <v>3456</v>
      </c>
      <c r="AA1051" s="25" t="s">
        <v>3456</v>
      </c>
      <c r="AB1051" s="21" t="s">
        <v>3456</v>
      </c>
      <c r="AC1051" s="51" t="s">
        <v>3456</v>
      </c>
    </row>
    <row r="1052" spans="1:29" s="20" customFormat="1" ht="26.25" customHeight="1" x14ac:dyDescent="0.2">
      <c r="A1052" s="19">
        <v>66344</v>
      </c>
      <c r="B1052" s="20" t="s">
        <v>1723</v>
      </c>
      <c r="C1052" s="20" t="s">
        <v>1724</v>
      </c>
      <c r="D1052" s="20" t="s">
        <v>4149</v>
      </c>
      <c r="E1052" s="25" t="s">
        <v>235</v>
      </c>
      <c r="F1052" s="25" t="s">
        <v>70</v>
      </c>
      <c r="G1052" s="21">
        <v>41926</v>
      </c>
      <c r="H1052" s="21"/>
      <c r="I1052" s="22" t="s">
        <v>61</v>
      </c>
      <c r="J1052" s="25" t="s">
        <v>70</v>
      </c>
      <c r="K1052" s="27"/>
      <c r="L1052" s="21"/>
      <c r="M1052" s="33"/>
      <c r="N1052" s="25" t="s">
        <v>3456</v>
      </c>
      <c r="O1052" s="25" t="s">
        <v>70</v>
      </c>
      <c r="P1052" s="25" t="s">
        <v>70</v>
      </c>
      <c r="Q1052" s="25" t="s">
        <v>70</v>
      </c>
      <c r="R1052" s="21" t="s">
        <v>3456</v>
      </c>
      <c r="S1052" s="25" t="s">
        <v>3456</v>
      </c>
      <c r="T1052" s="23" t="s">
        <v>3456</v>
      </c>
      <c r="U1052" s="25" t="s">
        <v>70</v>
      </c>
      <c r="V1052" s="25" t="s">
        <v>70</v>
      </c>
      <c r="W1052" s="25" t="s">
        <v>70</v>
      </c>
      <c r="X1052" s="25" t="s">
        <v>3456</v>
      </c>
      <c r="Y1052" s="25" t="s">
        <v>3456</v>
      </c>
      <c r="Z1052" s="25" t="s">
        <v>3456</v>
      </c>
      <c r="AA1052" s="25" t="s">
        <v>3456</v>
      </c>
      <c r="AB1052" s="21" t="s">
        <v>3456</v>
      </c>
      <c r="AC1052" s="51" t="s">
        <v>3456</v>
      </c>
    </row>
    <row r="1053" spans="1:29" s="20" customFormat="1" ht="26.25" customHeight="1" x14ac:dyDescent="0.2">
      <c r="A1053" s="19">
        <v>66922</v>
      </c>
      <c r="B1053" s="20" t="s">
        <v>3123</v>
      </c>
      <c r="C1053" s="20" t="s">
        <v>3124</v>
      </c>
      <c r="D1053" s="20" t="s">
        <v>1804</v>
      </c>
      <c r="E1053" s="25" t="s">
        <v>3501</v>
      </c>
      <c r="F1053" s="25" t="s">
        <v>70</v>
      </c>
      <c r="G1053" s="21">
        <v>42247</v>
      </c>
      <c r="H1053" s="21"/>
      <c r="I1053" s="22" t="s">
        <v>61</v>
      </c>
      <c r="J1053" s="25" t="s">
        <v>70</v>
      </c>
      <c r="K1053" s="27"/>
      <c r="L1053" s="21"/>
      <c r="M1053" s="33"/>
      <c r="N1053" s="25" t="s">
        <v>3456</v>
      </c>
      <c r="O1053" s="25" t="s">
        <v>70</v>
      </c>
      <c r="P1053" s="25" t="s">
        <v>70</v>
      </c>
      <c r="Q1053" s="25" t="s">
        <v>70</v>
      </c>
      <c r="R1053" s="21" t="s">
        <v>3456</v>
      </c>
      <c r="S1053" s="25" t="s">
        <v>3456</v>
      </c>
      <c r="T1053" s="23" t="s">
        <v>3456</v>
      </c>
      <c r="U1053" s="25" t="s">
        <v>70</v>
      </c>
      <c r="V1053" s="25" t="s">
        <v>70</v>
      </c>
      <c r="W1053" s="25" t="s">
        <v>70</v>
      </c>
      <c r="X1053" s="25" t="s">
        <v>3456</v>
      </c>
      <c r="Y1053" s="25" t="s">
        <v>3456</v>
      </c>
      <c r="Z1053" s="25" t="s">
        <v>3456</v>
      </c>
      <c r="AA1053" s="25" t="s">
        <v>3456</v>
      </c>
      <c r="AB1053" s="21" t="s">
        <v>3456</v>
      </c>
      <c r="AC1053" s="51" t="s">
        <v>3456</v>
      </c>
    </row>
    <row r="1054" spans="1:29" s="20" customFormat="1" ht="26.25" customHeight="1" x14ac:dyDescent="0.2">
      <c r="A1054" s="19">
        <v>67785</v>
      </c>
      <c r="B1054" s="20" t="s">
        <v>599</v>
      </c>
      <c r="C1054" s="20" t="s">
        <v>600</v>
      </c>
      <c r="D1054" s="20" t="s">
        <v>3983</v>
      </c>
      <c r="E1054" s="25" t="s">
        <v>566</v>
      </c>
      <c r="F1054" s="25" t="s">
        <v>70</v>
      </c>
      <c r="G1054" s="21">
        <v>43446</v>
      </c>
      <c r="H1054" s="21"/>
      <c r="I1054" s="22" t="s">
        <v>61</v>
      </c>
      <c r="J1054" s="25" t="s">
        <v>70</v>
      </c>
      <c r="K1054" s="27"/>
      <c r="L1054" s="21"/>
      <c r="M1054" s="33"/>
      <c r="N1054" s="25" t="s">
        <v>3456</v>
      </c>
      <c r="O1054" s="25" t="s">
        <v>70</v>
      </c>
      <c r="P1054" s="25" t="s">
        <v>70</v>
      </c>
      <c r="Q1054" s="25" t="s">
        <v>70</v>
      </c>
      <c r="R1054" s="21" t="s">
        <v>3456</v>
      </c>
      <c r="S1054" s="25" t="s">
        <v>3456</v>
      </c>
      <c r="T1054" s="23" t="s">
        <v>3456</v>
      </c>
      <c r="U1054" s="25" t="s">
        <v>70</v>
      </c>
      <c r="V1054" s="25" t="s">
        <v>70</v>
      </c>
      <c r="W1054" s="25" t="s">
        <v>70</v>
      </c>
      <c r="X1054" s="25" t="s">
        <v>3456</v>
      </c>
      <c r="Y1054" s="25" t="s">
        <v>3456</v>
      </c>
      <c r="Z1054" s="25" t="s">
        <v>3456</v>
      </c>
      <c r="AA1054" s="25" t="s">
        <v>3456</v>
      </c>
      <c r="AB1054" s="21" t="s">
        <v>3456</v>
      </c>
      <c r="AC1054" s="51" t="s">
        <v>3456</v>
      </c>
    </row>
    <row r="1055" spans="1:29" s="20" customFormat="1" ht="26.25" customHeight="1" x14ac:dyDescent="0.2">
      <c r="A1055" s="19">
        <v>66050</v>
      </c>
      <c r="B1055" s="20" t="s">
        <v>564</v>
      </c>
      <c r="C1055" s="20" t="s">
        <v>565</v>
      </c>
      <c r="D1055" s="20" t="s">
        <v>3983</v>
      </c>
      <c r="E1055" s="25" t="s">
        <v>566</v>
      </c>
      <c r="F1055" s="25" t="s">
        <v>70</v>
      </c>
      <c r="G1055" s="21">
        <v>41809</v>
      </c>
      <c r="H1055" s="21"/>
      <c r="I1055" s="22" t="s">
        <v>61</v>
      </c>
      <c r="J1055" s="25" t="s">
        <v>70</v>
      </c>
      <c r="K1055" s="27"/>
      <c r="L1055" s="21"/>
      <c r="M1055" s="33"/>
      <c r="N1055" s="25" t="s">
        <v>3456</v>
      </c>
      <c r="O1055" s="25" t="s">
        <v>70</v>
      </c>
      <c r="P1055" s="25" t="s">
        <v>70</v>
      </c>
      <c r="Q1055" s="25" t="s">
        <v>70</v>
      </c>
      <c r="R1055" s="21" t="s">
        <v>3456</v>
      </c>
      <c r="S1055" s="25" t="s">
        <v>3456</v>
      </c>
      <c r="T1055" s="23" t="s">
        <v>3456</v>
      </c>
      <c r="U1055" s="25" t="s">
        <v>70</v>
      </c>
      <c r="V1055" s="25" t="s">
        <v>70</v>
      </c>
      <c r="W1055" s="25" t="s">
        <v>70</v>
      </c>
      <c r="X1055" s="25" t="s">
        <v>3456</v>
      </c>
      <c r="Y1055" s="25" t="s">
        <v>3456</v>
      </c>
      <c r="Z1055" s="25" t="s">
        <v>3456</v>
      </c>
      <c r="AA1055" s="25" t="s">
        <v>3456</v>
      </c>
      <c r="AB1055" s="21" t="s">
        <v>3456</v>
      </c>
      <c r="AC1055" s="51" t="s">
        <v>3456</v>
      </c>
    </row>
    <row r="1056" spans="1:29" s="20" customFormat="1" ht="26.25" customHeight="1" x14ac:dyDescent="0.2">
      <c r="A1056" s="19">
        <v>64736</v>
      </c>
      <c r="B1056" s="20" t="s">
        <v>1218</v>
      </c>
      <c r="C1056" s="20" t="s">
        <v>1219</v>
      </c>
      <c r="D1056" s="20" t="s">
        <v>438</v>
      </c>
      <c r="E1056" s="25" t="s">
        <v>3984</v>
      </c>
      <c r="F1056" s="25" t="s">
        <v>70</v>
      </c>
      <c r="G1056" s="21">
        <v>40394</v>
      </c>
      <c r="H1056" s="21"/>
      <c r="I1056" s="22" t="s">
        <v>61</v>
      </c>
      <c r="J1056" s="25" t="s">
        <v>70</v>
      </c>
      <c r="K1056" s="27"/>
      <c r="L1056" s="21"/>
      <c r="M1056" s="33"/>
      <c r="N1056" s="25" t="s">
        <v>70</v>
      </c>
      <c r="O1056" s="25" t="s">
        <v>70</v>
      </c>
      <c r="P1056" s="25" t="s">
        <v>70</v>
      </c>
      <c r="Q1056" s="25" t="s">
        <v>70</v>
      </c>
      <c r="R1056" s="21" t="s">
        <v>3456</v>
      </c>
      <c r="S1056" s="25" t="s">
        <v>3456</v>
      </c>
      <c r="T1056" s="23" t="s">
        <v>3456</v>
      </c>
      <c r="U1056" s="25" t="s">
        <v>3456</v>
      </c>
      <c r="V1056" s="25" t="s">
        <v>70</v>
      </c>
      <c r="W1056" s="25" t="s">
        <v>70</v>
      </c>
      <c r="X1056" s="25" t="s">
        <v>3456</v>
      </c>
      <c r="Y1056" s="25" t="s">
        <v>3456</v>
      </c>
      <c r="Z1056" s="25" t="s">
        <v>3456</v>
      </c>
      <c r="AA1056" s="25" t="s">
        <v>3456</v>
      </c>
      <c r="AB1056" s="21" t="s">
        <v>0</v>
      </c>
      <c r="AC1056" s="51" t="s">
        <v>3456</v>
      </c>
    </row>
    <row r="1057" spans="1:29" s="20" customFormat="1" ht="26.25" customHeight="1" x14ac:dyDescent="0.2">
      <c r="A1057" s="19">
        <v>67567</v>
      </c>
      <c r="B1057" s="20" t="s">
        <v>4401</v>
      </c>
      <c r="C1057" s="20" t="s">
        <v>1427</v>
      </c>
      <c r="D1057" s="20" t="s">
        <v>1216</v>
      </c>
      <c r="E1057" s="25" t="s">
        <v>1260</v>
      </c>
      <c r="F1057" s="25" t="s">
        <v>70</v>
      </c>
      <c r="G1057" s="21">
        <v>42640</v>
      </c>
      <c r="H1057" s="21"/>
      <c r="I1057" s="22" t="s">
        <v>61</v>
      </c>
      <c r="J1057" s="25" t="s">
        <v>70</v>
      </c>
      <c r="K1057" s="27"/>
      <c r="L1057" s="21"/>
      <c r="M1057" s="33"/>
      <c r="N1057" s="25" t="s">
        <v>3456</v>
      </c>
      <c r="O1057" s="25" t="s">
        <v>3456</v>
      </c>
      <c r="P1057" s="25" t="s">
        <v>70</v>
      </c>
      <c r="Q1057" s="25" t="s">
        <v>70</v>
      </c>
      <c r="R1057" s="21" t="s">
        <v>3456</v>
      </c>
      <c r="S1057" s="25" t="s">
        <v>3456</v>
      </c>
      <c r="T1057" s="23" t="s">
        <v>3456</v>
      </c>
      <c r="U1057" s="25" t="s">
        <v>3456</v>
      </c>
      <c r="V1057" s="25" t="s">
        <v>70</v>
      </c>
      <c r="W1057" s="25" t="s">
        <v>70</v>
      </c>
      <c r="X1057" s="25" t="s">
        <v>3456</v>
      </c>
      <c r="Y1057" s="25" t="s">
        <v>3456</v>
      </c>
      <c r="Z1057" s="25" t="s">
        <v>3456</v>
      </c>
      <c r="AA1057" s="25" t="s">
        <v>3456</v>
      </c>
      <c r="AB1057" s="21" t="s">
        <v>3456</v>
      </c>
      <c r="AC1057" s="51" t="s">
        <v>3456</v>
      </c>
    </row>
    <row r="1058" spans="1:29" s="20" customFormat="1" ht="26.25" customHeight="1" x14ac:dyDescent="0.2">
      <c r="A1058" s="19">
        <v>66768</v>
      </c>
      <c r="B1058" s="20" t="s">
        <v>1385</v>
      </c>
      <c r="C1058" s="20" t="s">
        <v>1386</v>
      </c>
      <c r="D1058" s="20" t="s">
        <v>1216</v>
      </c>
      <c r="E1058" s="25" t="s">
        <v>1260</v>
      </c>
      <c r="F1058" s="25" t="s">
        <v>70</v>
      </c>
      <c r="G1058" s="21">
        <v>42129</v>
      </c>
      <c r="H1058" s="21"/>
      <c r="I1058" s="22" t="s">
        <v>61</v>
      </c>
      <c r="J1058" s="25" t="s">
        <v>70</v>
      </c>
      <c r="K1058" s="27"/>
      <c r="L1058" s="21"/>
      <c r="M1058" s="33"/>
      <c r="N1058" s="25" t="s">
        <v>3456</v>
      </c>
      <c r="O1058" s="25" t="s">
        <v>3456</v>
      </c>
      <c r="P1058" s="25" t="s">
        <v>70</v>
      </c>
      <c r="Q1058" s="25" t="s">
        <v>70</v>
      </c>
      <c r="R1058" s="21" t="s">
        <v>3456</v>
      </c>
      <c r="S1058" s="25" t="s">
        <v>3456</v>
      </c>
      <c r="T1058" s="23" t="s">
        <v>3456</v>
      </c>
      <c r="U1058" s="25" t="s">
        <v>70</v>
      </c>
      <c r="V1058" s="25" t="s">
        <v>70</v>
      </c>
      <c r="W1058" s="25" t="s">
        <v>70</v>
      </c>
      <c r="X1058" s="25" t="s">
        <v>3456</v>
      </c>
      <c r="Y1058" s="25" t="s">
        <v>3456</v>
      </c>
      <c r="Z1058" s="25" t="s">
        <v>3456</v>
      </c>
      <c r="AA1058" s="25" t="s">
        <v>3456</v>
      </c>
      <c r="AB1058" s="21" t="s">
        <v>3456</v>
      </c>
      <c r="AC1058" s="51" t="s">
        <v>3456</v>
      </c>
    </row>
    <row r="1059" spans="1:29" s="20" customFormat="1" ht="26.25" customHeight="1" x14ac:dyDescent="0.2">
      <c r="A1059" s="19">
        <v>78473</v>
      </c>
      <c r="B1059" s="20" t="s">
        <v>1450</v>
      </c>
      <c r="C1059" s="20" t="s">
        <v>1451</v>
      </c>
      <c r="D1059" s="20" t="s">
        <v>1452</v>
      </c>
      <c r="E1059" s="25" t="s">
        <v>3987</v>
      </c>
      <c r="F1059" s="25" t="s">
        <v>70</v>
      </c>
      <c r="G1059" s="21">
        <v>43455</v>
      </c>
      <c r="H1059" s="21"/>
      <c r="I1059" s="22" t="s">
        <v>61</v>
      </c>
      <c r="J1059" s="25" t="s">
        <v>70</v>
      </c>
      <c r="K1059" s="27"/>
      <c r="L1059" s="21"/>
      <c r="M1059" s="33"/>
      <c r="N1059" s="25" t="s">
        <v>3456</v>
      </c>
      <c r="O1059" s="25" t="s">
        <v>70</v>
      </c>
      <c r="P1059" s="25" t="s">
        <v>70</v>
      </c>
      <c r="Q1059" s="25" t="s">
        <v>70</v>
      </c>
      <c r="R1059" s="21" t="s">
        <v>3456</v>
      </c>
      <c r="S1059" s="25" t="s">
        <v>3456</v>
      </c>
      <c r="T1059" s="23" t="s">
        <v>3456</v>
      </c>
      <c r="U1059" s="25" t="s">
        <v>70</v>
      </c>
      <c r="V1059" s="25" t="s">
        <v>70</v>
      </c>
      <c r="W1059" s="25" t="s">
        <v>70</v>
      </c>
      <c r="X1059" s="25" t="s">
        <v>3456</v>
      </c>
      <c r="Y1059" s="25" t="s">
        <v>3456</v>
      </c>
      <c r="Z1059" s="25" t="s">
        <v>3456</v>
      </c>
      <c r="AA1059" s="25" t="s">
        <v>3456</v>
      </c>
      <c r="AB1059" s="21" t="s">
        <v>3456</v>
      </c>
      <c r="AC1059" s="51" t="s">
        <v>3456</v>
      </c>
    </row>
    <row r="1060" spans="1:29" s="20" customFormat="1" ht="26.25" customHeight="1" x14ac:dyDescent="0.2">
      <c r="A1060" s="19">
        <v>65133</v>
      </c>
      <c r="B1060" s="20" t="s">
        <v>3377</v>
      </c>
      <c r="C1060" s="20" t="s">
        <v>3378</v>
      </c>
      <c r="D1060" s="20" t="s">
        <v>3976</v>
      </c>
      <c r="E1060" s="25" t="s">
        <v>632</v>
      </c>
      <c r="F1060" s="25" t="s">
        <v>70</v>
      </c>
      <c r="G1060" s="21">
        <v>40618</v>
      </c>
      <c r="H1060" s="21"/>
      <c r="I1060" s="22" t="s">
        <v>61</v>
      </c>
      <c r="J1060" s="25" t="s">
        <v>70</v>
      </c>
      <c r="K1060" s="27"/>
      <c r="L1060" s="21"/>
      <c r="M1060" s="33"/>
      <c r="N1060" s="25" t="s">
        <v>3456</v>
      </c>
      <c r="O1060" s="25" t="s">
        <v>3456</v>
      </c>
      <c r="P1060" s="25" t="s">
        <v>70</v>
      </c>
      <c r="Q1060" s="25" t="s">
        <v>70</v>
      </c>
      <c r="R1060" s="21" t="s">
        <v>3456</v>
      </c>
      <c r="S1060" s="25" t="s">
        <v>3456</v>
      </c>
      <c r="T1060" s="23" t="s">
        <v>3456</v>
      </c>
      <c r="U1060" s="25" t="s">
        <v>3456</v>
      </c>
      <c r="V1060" s="25" t="s">
        <v>70</v>
      </c>
      <c r="W1060" s="25" t="s">
        <v>70</v>
      </c>
      <c r="X1060" s="25" t="s">
        <v>3456</v>
      </c>
      <c r="Y1060" s="25" t="s">
        <v>3456</v>
      </c>
      <c r="Z1060" s="25" t="s">
        <v>3456</v>
      </c>
      <c r="AA1060" s="25" t="s">
        <v>3456</v>
      </c>
      <c r="AB1060" s="21" t="s">
        <v>3456</v>
      </c>
      <c r="AC1060" s="51" t="s">
        <v>3456</v>
      </c>
    </row>
    <row r="1061" spans="1:29" s="20" customFormat="1" ht="26.25" customHeight="1" x14ac:dyDescent="0.2">
      <c r="A1061" s="19">
        <v>67263</v>
      </c>
      <c r="B1061" s="20" t="s">
        <v>891</v>
      </c>
      <c r="C1061" s="20" t="s">
        <v>892</v>
      </c>
      <c r="D1061" s="20" t="s">
        <v>825</v>
      </c>
      <c r="E1061" s="25" t="s">
        <v>536</v>
      </c>
      <c r="F1061" s="25" t="s">
        <v>535</v>
      </c>
      <c r="G1061" s="21">
        <v>42475</v>
      </c>
      <c r="H1061" s="21"/>
      <c r="I1061" s="22" t="s">
        <v>61</v>
      </c>
      <c r="J1061" s="25" t="s">
        <v>70</v>
      </c>
      <c r="K1061" s="27"/>
      <c r="L1061" s="21"/>
      <c r="M1061" s="33"/>
      <c r="N1061" s="25" t="s">
        <v>3456</v>
      </c>
      <c r="O1061" s="25" t="s">
        <v>3456</v>
      </c>
      <c r="P1061" s="25" t="s">
        <v>70</v>
      </c>
      <c r="Q1061" s="25" t="s">
        <v>70</v>
      </c>
      <c r="R1061" s="21" t="s">
        <v>3456</v>
      </c>
      <c r="S1061" s="25" t="s">
        <v>3456</v>
      </c>
      <c r="T1061" s="23" t="s">
        <v>3456</v>
      </c>
      <c r="U1061" s="25" t="s">
        <v>70</v>
      </c>
      <c r="V1061" s="25" t="s">
        <v>70</v>
      </c>
      <c r="W1061" s="25" t="s">
        <v>70</v>
      </c>
      <c r="X1061" s="25" t="s">
        <v>3456</v>
      </c>
      <c r="Y1061" s="25" t="s">
        <v>3456</v>
      </c>
      <c r="Z1061" s="25" t="s">
        <v>3456</v>
      </c>
      <c r="AA1061" s="25" t="s">
        <v>3456</v>
      </c>
      <c r="AB1061" s="21" t="s">
        <v>3456</v>
      </c>
      <c r="AC1061" s="51" t="s">
        <v>3456</v>
      </c>
    </row>
    <row r="1062" spans="1:29" s="20" customFormat="1" ht="26.25" customHeight="1" x14ac:dyDescent="0.2">
      <c r="A1062" s="19">
        <v>60988</v>
      </c>
      <c r="B1062" s="20" t="s">
        <v>1493</v>
      </c>
      <c r="C1062" s="20" t="s">
        <v>1494</v>
      </c>
      <c r="D1062" s="20" t="s">
        <v>685</v>
      </c>
      <c r="E1062" s="25" t="s">
        <v>273</v>
      </c>
      <c r="F1062" s="25" t="s">
        <v>70</v>
      </c>
      <c r="G1062" s="21">
        <v>37862</v>
      </c>
      <c r="H1062" s="21"/>
      <c r="I1062" s="22" t="s">
        <v>61</v>
      </c>
      <c r="J1062" s="25" t="s">
        <v>70</v>
      </c>
      <c r="K1062" s="27"/>
      <c r="L1062" s="21"/>
      <c r="M1062" s="33"/>
      <c r="N1062" s="25" t="s">
        <v>70</v>
      </c>
      <c r="O1062" s="25" t="s">
        <v>70</v>
      </c>
      <c r="P1062" s="25" t="s">
        <v>70</v>
      </c>
      <c r="Q1062" s="25" t="s">
        <v>70</v>
      </c>
      <c r="R1062" s="21" t="s">
        <v>3456</v>
      </c>
      <c r="S1062" s="25" t="s">
        <v>3456</v>
      </c>
      <c r="T1062" s="23" t="s">
        <v>3456</v>
      </c>
      <c r="U1062" s="25" t="s">
        <v>3456</v>
      </c>
      <c r="V1062" s="25" t="s">
        <v>70</v>
      </c>
      <c r="W1062" s="25" t="s">
        <v>70</v>
      </c>
      <c r="X1062" s="25" t="s">
        <v>3456</v>
      </c>
      <c r="Y1062" s="25" t="s">
        <v>3456</v>
      </c>
      <c r="Z1062" s="25" t="s">
        <v>3456</v>
      </c>
      <c r="AA1062" s="25" t="s">
        <v>3456</v>
      </c>
      <c r="AB1062" s="21" t="s">
        <v>0</v>
      </c>
      <c r="AC1062" s="51" t="s">
        <v>3456</v>
      </c>
    </row>
    <row r="1063" spans="1:29" s="20" customFormat="1" ht="26.25" customHeight="1" x14ac:dyDescent="0.2">
      <c r="A1063" s="19">
        <v>79854</v>
      </c>
      <c r="B1063" s="20" t="s">
        <v>3577</v>
      </c>
      <c r="C1063" s="20" t="s">
        <v>3576</v>
      </c>
      <c r="D1063" s="20" t="s">
        <v>3575</v>
      </c>
      <c r="E1063" s="25" t="s">
        <v>209</v>
      </c>
      <c r="F1063" s="25" t="s">
        <v>70</v>
      </c>
      <c r="G1063" s="21">
        <v>44433</v>
      </c>
      <c r="H1063" s="21"/>
      <c r="I1063" s="22" t="s">
        <v>61</v>
      </c>
      <c r="J1063" s="25" t="s">
        <v>3456</v>
      </c>
      <c r="K1063" s="27"/>
      <c r="L1063" s="21"/>
      <c r="M1063" s="33"/>
      <c r="N1063" s="25" t="s">
        <v>3456</v>
      </c>
      <c r="O1063" s="25" t="s">
        <v>3456</v>
      </c>
      <c r="P1063" s="25" t="s">
        <v>3456</v>
      </c>
      <c r="Q1063" s="25" t="s">
        <v>70</v>
      </c>
      <c r="R1063" s="21" t="s">
        <v>3456</v>
      </c>
      <c r="S1063" s="25" t="s">
        <v>3456</v>
      </c>
      <c r="T1063" s="23" t="s">
        <v>3456</v>
      </c>
      <c r="U1063" s="25" t="s">
        <v>3456</v>
      </c>
      <c r="V1063" s="25" t="s">
        <v>3456</v>
      </c>
      <c r="W1063" s="25" t="s">
        <v>70</v>
      </c>
      <c r="X1063" s="25" t="s">
        <v>3456</v>
      </c>
      <c r="Y1063" s="25" t="s">
        <v>3456</v>
      </c>
      <c r="Z1063" s="25" t="s">
        <v>3456</v>
      </c>
      <c r="AA1063" s="25" t="s">
        <v>3456</v>
      </c>
      <c r="AB1063" s="21" t="s">
        <v>3456</v>
      </c>
      <c r="AC1063" s="51" t="s">
        <v>3456</v>
      </c>
    </row>
    <row r="1064" spans="1:29" s="20" customFormat="1" ht="26.25" customHeight="1" x14ac:dyDescent="0.2">
      <c r="A1064" s="19">
        <v>66180</v>
      </c>
      <c r="B1064" s="20" t="s">
        <v>3041</v>
      </c>
      <c r="C1064" s="20" t="s">
        <v>3042</v>
      </c>
      <c r="D1064" s="20" t="s">
        <v>4016</v>
      </c>
      <c r="E1064" s="25" t="s">
        <v>212</v>
      </c>
      <c r="F1064" s="25" t="s">
        <v>70</v>
      </c>
      <c r="G1064" s="21">
        <v>41876</v>
      </c>
      <c r="H1064" s="21"/>
      <c r="I1064" s="22" t="s">
        <v>61</v>
      </c>
      <c r="J1064" s="25" t="s">
        <v>70</v>
      </c>
      <c r="K1064" s="27"/>
      <c r="L1064" s="21"/>
      <c r="M1064" s="33"/>
      <c r="N1064" s="25" t="s">
        <v>3456</v>
      </c>
      <c r="O1064" s="25" t="s">
        <v>3456</v>
      </c>
      <c r="P1064" s="25" t="s">
        <v>70</v>
      </c>
      <c r="Q1064" s="25" t="s">
        <v>70</v>
      </c>
      <c r="R1064" s="21" t="s">
        <v>3456</v>
      </c>
      <c r="S1064" s="25" t="s">
        <v>3456</v>
      </c>
      <c r="T1064" s="23" t="s">
        <v>3456</v>
      </c>
      <c r="U1064" s="25" t="s">
        <v>70</v>
      </c>
      <c r="V1064" s="25" t="s">
        <v>70</v>
      </c>
      <c r="W1064" s="25" t="s">
        <v>70</v>
      </c>
      <c r="X1064" s="25" t="s">
        <v>3456</v>
      </c>
      <c r="Y1064" s="25" t="s">
        <v>3456</v>
      </c>
      <c r="Z1064" s="25" t="s">
        <v>3456</v>
      </c>
      <c r="AA1064" s="25" t="s">
        <v>3456</v>
      </c>
      <c r="AB1064" s="21" t="s">
        <v>3456</v>
      </c>
      <c r="AC1064" s="51" t="s">
        <v>3456</v>
      </c>
    </row>
    <row r="1065" spans="1:29" s="20" customFormat="1" ht="26.25" customHeight="1" x14ac:dyDescent="0.2">
      <c r="A1065" s="19">
        <v>63540</v>
      </c>
      <c r="B1065" s="20" t="s">
        <v>4020</v>
      </c>
      <c r="C1065" s="20" t="s">
        <v>2967</v>
      </c>
      <c r="D1065" s="20" t="s">
        <v>2968</v>
      </c>
      <c r="E1065" s="25" t="s">
        <v>114</v>
      </c>
      <c r="F1065" s="25" t="s">
        <v>70</v>
      </c>
      <c r="G1065" s="21">
        <v>39437</v>
      </c>
      <c r="H1065" s="21"/>
      <c r="I1065" s="22" t="s">
        <v>61</v>
      </c>
      <c r="J1065" s="25" t="s">
        <v>70</v>
      </c>
      <c r="K1065" s="27"/>
      <c r="L1065" s="21"/>
      <c r="M1065" s="33"/>
      <c r="N1065" s="25" t="s">
        <v>70</v>
      </c>
      <c r="O1065" s="25" t="s">
        <v>70</v>
      </c>
      <c r="P1065" s="25" t="s">
        <v>70</v>
      </c>
      <c r="Q1065" s="25" t="s">
        <v>70</v>
      </c>
      <c r="R1065" s="21" t="s">
        <v>3456</v>
      </c>
      <c r="S1065" s="25" t="s">
        <v>3456</v>
      </c>
      <c r="T1065" s="23" t="s">
        <v>3456</v>
      </c>
      <c r="U1065" s="25" t="s">
        <v>3456</v>
      </c>
      <c r="V1065" s="25" t="s">
        <v>70</v>
      </c>
      <c r="W1065" s="25" t="s">
        <v>70</v>
      </c>
      <c r="X1065" s="25" t="s">
        <v>3456</v>
      </c>
      <c r="Y1065" s="25" t="s">
        <v>3456</v>
      </c>
      <c r="Z1065" s="25" t="s">
        <v>3456</v>
      </c>
      <c r="AA1065" s="25" t="s">
        <v>3456</v>
      </c>
      <c r="AB1065" s="21" t="s">
        <v>0</v>
      </c>
      <c r="AC1065" s="51"/>
    </row>
    <row r="1066" spans="1:29" s="20" customFormat="1" ht="26.25" customHeight="1" x14ac:dyDescent="0.2">
      <c r="A1066" s="19">
        <v>65722</v>
      </c>
      <c r="B1066" s="20" t="s">
        <v>1348</v>
      </c>
      <c r="C1066" s="20" t="s">
        <v>1349</v>
      </c>
      <c r="D1066" s="20" t="s">
        <v>1216</v>
      </c>
      <c r="E1066" s="25" t="s">
        <v>1260</v>
      </c>
      <c r="F1066" s="25" t="s">
        <v>70</v>
      </c>
      <c r="G1066" s="21">
        <v>41207</v>
      </c>
      <c r="H1066" s="21"/>
      <c r="I1066" s="22" t="s">
        <v>61</v>
      </c>
      <c r="J1066" s="25" t="s">
        <v>70</v>
      </c>
      <c r="K1066" s="27"/>
      <c r="L1066" s="21"/>
      <c r="M1066" s="33"/>
      <c r="N1066" s="25" t="s">
        <v>3456</v>
      </c>
      <c r="O1066" s="25" t="s">
        <v>3456</v>
      </c>
      <c r="P1066" s="25" t="s">
        <v>70</v>
      </c>
      <c r="Q1066" s="25" t="s">
        <v>70</v>
      </c>
      <c r="R1066" s="21" t="s">
        <v>3456</v>
      </c>
      <c r="S1066" s="25" t="s">
        <v>3456</v>
      </c>
      <c r="T1066" s="23" t="s">
        <v>3456</v>
      </c>
      <c r="U1066" s="25" t="s">
        <v>70</v>
      </c>
      <c r="V1066" s="25" t="s">
        <v>70</v>
      </c>
      <c r="W1066" s="25" t="s">
        <v>70</v>
      </c>
      <c r="X1066" s="25" t="s">
        <v>3456</v>
      </c>
      <c r="Y1066" s="25" t="s">
        <v>3456</v>
      </c>
      <c r="Z1066" s="25" t="s">
        <v>3456</v>
      </c>
      <c r="AA1066" s="25" t="s">
        <v>3456</v>
      </c>
      <c r="AB1066" s="21" t="s">
        <v>3456</v>
      </c>
      <c r="AC1066" s="51" t="s">
        <v>3456</v>
      </c>
    </row>
    <row r="1067" spans="1:29" s="20" customFormat="1" ht="26.25" customHeight="1" x14ac:dyDescent="0.2">
      <c r="A1067" s="19">
        <v>61063</v>
      </c>
      <c r="B1067" s="20" t="s">
        <v>2833</v>
      </c>
      <c r="C1067" s="20" t="s">
        <v>2834</v>
      </c>
      <c r="D1067" s="20" t="s">
        <v>2786</v>
      </c>
      <c r="E1067" s="25" t="s">
        <v>2787</v>
      </c>
      <c r="F1067" s="25" t="s">
        <v>70</v>
      </c>
      <c r="G1067" s="21">
        <v>37610</v>
      </c>
      <c r="H1067" s="21"/>
      <c r="I1067" s="22" t="s">
        <v>61</v>
      </c>
      <c r="J1067" s="25" t="s">
        <v>70</v>
      </c>
      <c r="K1067" s="27"/>
      <c r="L1067" s="21"/>
      <c r="M1067" s="33"/>
      <c r="N1067" s="25" t="s">
        <v>70</v>
      </c>
      <c r="O1067" s="25" t="s">
        <v>3456</v>
      </c>
      <c r="P1067" s="25" t="s">
        <v>70</v>
      </c>
      <c r="Q1067" s="25" t="s">
        <v>70</v>
      </c>
      <c r="R1067" s="21" t="s">
        <v>3456</v>
      </c>
      <c r="S1067" s="25" t="s">
        <v>3456</v>
      </c>
      <c r="T1067" s="23" t="s">
        <v>3456</v>
      </c>
      <c r="U1067" s="25" t="s">
        <v>3456</v>
      </c>
      <c r="V1067" s="25" t="s">
        <v>3456</v>
      </c>
      <c r="W1067" s="25" t="s">
        <v>70</v>
      </c>
      <c r="X1067" s="25" t="s">
        <v>3456</v>
      </c>
      <c r="Y1067" s="25" t="s">
        <v>3456</v>
      </c>
      <c r="Z1067" s="25" t="s">
        <v>3456</v>
      </c>
      <c r="AA1067" s="25" t="s">
        <v>3456</v>
      </c>
      <c r="AB1067" s="21" t="s">
        <v>0</v>
      </c>
      <c r="AC1067" s="51"/>
    </row>
    <row r="1068" spans="1:29" s="20" customFormat="1" ht="26.25" customHeight="1" x14ac:dyDescent="0.2">
      <c r="A1068" s="19">
        <v>60249</v>
      </c>
      <c r="B1068" s="20" t="s">
        <v>2784</v>
      </c>
      <c r="C1068" s="20" t="s">
        <v>2785</v>
      </c>
      <c r="D1068" s="20" t="s">
        <v>2786</v>
      </c>
      <c r="E1068" s="25" t="s">
        <v>2787</v>
      </c>
      <c r="F1068" s="25" t="s">
        <v>70</v>
      </c>
      <c r="G1068" s="21">
        <v>36888</v>
      </c>
      <c r="H1068" s="21"/>
      <c r="I1068" s="22" t="s">
        <v>61</v>
      </c>
      <c r="J1068" s="25" t="s">
        <v>70</v>
      </c>
      <c r="K1068" s="27"/>
      <c r="L1068" s="21"/>
      <c r="M1068" s="33"/>
      <c r="N1068" s="25" t="s">
        <v>70</v>
      </c>
      <c r="O1068" s="25" t="s">
        <v>70</v>
      </c>
      <c r="P1068" s="25" t="s">
        <v>70</v>
      </c>
      <c r="Q1068" s="25" t="s">
        <v>70</v>
      </c>
      <c r="R1068" s="21" t="s">
        <v>3456</v>
      </c>
      <c r="S1068" s="25" t="s">
        <v>3456</v>
      </c>
      <c r="T1068" s="23" t="s">
        <v>3456</v>
      </c>
      <c r="U1068" s="25" t="s">
        <v>3456</v>
      </c>
      <c r="V1068" s="25" t="s">
        <v>3456</v>
      </c>
      <c r="W1068" s="25" t="s">
        <v>70</v>
      </c>
      <c r="X1068" s="25" t="s">
        <v>3456</v>
      </c>
      <c r="Y1068" s="25" t="s">
        <v>3456</v>
      </c>
      <c r="Z1068" s="25" t="s">
        <v>3456</v>
      </c>
      <c r="AA1068" s="25" t="s">
        <v>3456</v>
      </c>
      <c r="AB1068" s="21" t="s">
        <v>0</v>
      </c>
      <c r="AC1068" s="51"/>
    </row>
    <row r="1069" spans="1:29" s="20" customFormat="1" ht="26.25" customHeight="1" x14ac:dyDescent="0.2">
      <c r="A1069" s="19">
        <v>78851</v>
      </c>
      <c r="B1069" s="20" t="s">
        <v>934</v>
      </c>
      <c r="C1069" s="20" t="s">
        <v>935</v>
      </c>
      <c r="D1069" s="20" t="s">
        <v>3611</v>
      </c>
      <c r="E1069" s="25" t="s">
        <v>901</v>
      </c>
      <c r="F1069" s="25" t="s">
        <v>70</v>
      </c>
      <c r="G1069" s="21">
        <v>43678</v>
      </c>
      <c r="H1069" s="21"/>
      <c r="I1069" s="22" t="s">
        <v>61</v>
      </c>
      <c r="J1069" s="25" t="s">
        <v>70</v>
      </c>
      <c r="K1069" s="27"/>
      <c r="L1069" s="21"/>
      <c r="M1069" s="33"/>
      <c r="N1069" s="25" t="s">
        <v>3456</v>
      </c>
      <c r="O1069" s="25" t="s">
        <v>3456</v>
      </c>
      <c r="P1069" s="25" t="s">
        <v>70</v>
      </c>
      <c r="Q1069" s="25" t="s">
        <v>70</v>
      </c>
      <c r="R1069" s="21" t="s">
        <v>3456</v>
      </c>
      <c r="S1069" s="25" t="s">
        <v>3456</v>
      </c>
      <c r="T1069" s="23" t="s">
        <v>3456</v>
      </c>
      <c r="U1069" s="25" t="s">
        <v>3456</v>
      </c>
      <c r="V1069" s="25" t="s">
        <v>3456</v>
      </c>
      <c r="W1069" s="25" t="s">
        <v>70</v>
      </c>
      <c r="X1069" s="25" t="s">
        <v>3456</v>
      </c>
      <c r="Y1069" s="25" t="s">
        <v>3456</v>
      </c>
      <c r="Z1069" s="25" t="s">
        <v>3456</v>
      </c>
      <c r="AA1069" s="25" t="s">
        <v>3456</v>
      </c>
      <c r="AB1069" s="21" t="s">
        <v>3456</v>
      </c>
      <c r="AC1069" s="51" t="s">
        <v>3456</v>
      </c>
    </row>
    <row r="1070" spans="1:29" s="20" customFormat="1" ht="26.25" customHeight="1" x14ac:dyDescent="0.2">
      <c r="A1070" s="19">
        <v>79202</v>
      </c>
      <c r="B1070" s="20" t="s">
        <v>939</v>
      </c>
      <c r="C1070" s="20" t="s">
        <v>940</v>
      </c>
      <c r="D1070" s="20" t="s">
        <v>941</v>
      </c>
      <c r="E1070" s="25" t="s">
        <v>559</v>
      </c>
      <c r="F1070" s="25" t="s">
        <v>70</v>
      </c>
      <c r="G1070" s="21">
        <v>44027</v>
      </c>
      <c r="H1070" s="21"/>
      <c r="I1070" s="22" t="s">
        <v>61</v>
      </c>
      <c r="J1070" s="25" t="s">
        <v>70</v>
      </c>
      <c r="K1070" s="27"/>
      <c r="L1070" s="21"/>
      <c r="M1070" s="33"/>
      <c r="N1070" s="25" t="s">
        <v>3456</v>
      </c>
      <c r="O1070" s="25" t="s">
        <v>3456</v>
      </c>
      <c r="P1070" s="25" t="s">
        <v>70</v>
      </c>
      <c r="Q1070" s="25" t="s">
        <v>70</v>
      </c>
      <c r="R1070" s="21" t="s">
        <v>3456</v>
      </c>
      <c r="S1070" s="25" t="s">
        <v>3456</v>
      </c>
      <c r="T1070" s="23" t="s">
        <v>3456</v>
      </c>
      <c r="U1070" s="25" t="s">
        <v>3456</v>
      </c>
      <c r="V1070" s="25" t="s">
        <v>3456</v>
      </c>
      <c r="W1070" s="25" t="s">
        <v>70</v>
      </c>
      <c r="X1070" s="25" t="s">
        <v>3456</v>
      </c>
      <c r="Y1070" s="25" t="s">
        <v>3456</v>
      </c>
      <c r="Z1070" s="25" t="s">
        <v>3456</v>
      </c>
      <c r="AA1070" s="25" t="s">
        <v>3456</v>
      </c>
      <c r="AB1070" s="21" t="s">
        <v>3456</v>
      </c>
      <c r="AC1070" s="51" t="s">
        <v>3456</v>
      </c>
    </row>
    <row r="1071" spans="1:29" s="20" customFormat="1" ht="26.25" customHeight="1" x14ac:dyDescent="0.2">
      <c r="A1071" s="19">
        <v>66421</v>
      </c>
      <c r="B1071" s="20" t="s">
        <v>1378</v>
      </c>
      <c r="C1071" s="20" t="s">
        <v>1379</v>
      </c>
      <c r="D1071" s="20" t="s">
        <v>1380</v>
      </c>
      <c r="E1071" s="25" t="s">
        <v>570</v>
      </c>
      <c r="F1071" s="25" t="s">
        <v>70</v>
      </c>
      <c r="G1071" s="21">
        <v>42086</v>
      </c>
      <c r="H1071" s="21"/>
      <c r="I1071" s="22" t="s">
        <v>61</v>
      </c>
      <c r="J1071" s="25" t="s">
        <v>70</v>
      </c>
      <c r="K1071" s="27"/>
      <c r="L1071" s="21"/>
      <c r="M1071" s="33"/>
      <c r="N1071" s="25" t="s">
        <v>3456</v>
      </c>
      <c r="O1071" s="25" t="s">
        <v>3456</v>
      </c>
      <c r="P1071" s="25" t="s">
        <v>70</v>
      </c>
      <c r="Q1071" s="25" t="s">
        <v>70</v>
      </c>
      <c r="R1071" s="21" t="s">
        <v>3456</v>
      </c>
      <c r="S1071" s="25" t="s">
        <v>3456</v>
      </c>
      <c r="T1071" s="23" t="s">
        <v>3456</v>
      </c>
      <c r="U1071" s="25" t="s">
        <v>70</v>
      </c>
      <c r="V1071" s="25" t="s">
        <v>70</v>
      </c>
      <c r="W1071" s="25" t="s">
        <v>70</v>
      </c>
      <c r="X1071" s="25" t="s">
        <v>3456</v>
      </c>
      <c r="Y1071" s="25" t="s">
        <v>3456</v>
      </c>
      <c r="Z1071" s="25" t="s">
        <v>3456</v>
      </c>
      <c r="AA1071" s="25" t="s">
        <v>3456</v>
      </c>
      <c r="AB1071" s="21" t="s">
        <v>3456</v>
      </c>
      <c r="AC1071" s="51" t="s">
        <v>3456</v>
      </c>
    </row>
    <row r="1072" spans="1:29" s="20" customFormat="1" ht="26.25" customHeight="1" x14ac:dyDescent="0.2">
      <c r="A1072" s="19">
        <v>61624</v>
      </c>
      <c r="B1072" s="20" t="s">
        <v>2885</v>
      </c>
      <c r="C1072" s="20" t="s">
        <v>2886</v>
      </c>
      <c r="D1072" s="20" t="s">
        <v>2887</v>
      </c>
      <c r="E1072" s="25" t="s">
        <v>1249</v>
      </c>
      <c r="F1072" s="25" t="s">
        <v>70</v>
      </c>
      <c r="G1072" s="21">
        <v>37985</v>
      </c>
      <c r="H1072" s="21"/>
      <c r="I1072" s="22" t="s">
        <v>61</v>
      </c>
      <c r="J1072" s="25" t="s">
        <v>70</v>
      </c>
      <c r="K1072" s="27"/>
      <c r="L1072" s="21"/>
      <c r="M1072" s="33"/>
      <c r="N1072" s="25" t="s">
        <v>70</v>
      </c>
      <c r="O1072" s="25" t="s">
        <v>70</v>
      </c>
      <c r="P1072" s="25" t="s">
        <v>70</v>
      </c>
      <c r="Q1072" s="25" t="s">
        <v>70</v>
      </c>
      <c r="R1072" s="21" t="s">
        <v>3456</v>
      </c>
      <c r="S1072" s="25" t="s">
        <v>3456</v>
      </c>
      <c r="T1072" s="23" t="s">
        <v>3456</v>
      </c>
      <c r="U1072" s="25" t="s">
        <v>3456</v>
      </c>
      <c r="V1072" s="25" t="s">
        <v>3456</v>
      </c>
      <c r="W1072" s="25" t="s">
        <v>70</v>
      </c>
      <c r="X1072" s="25" t="s">
        <v>3456</v>
      </c>
      <c r="Y1072" s="25" t="s">
        <v>3456</v>
      </c>
      <c r="Z1072" s="25" t="s">
        <v>3456</v>
      </c>
      <c r="AA1072" s="25" t="s">
        <v>3456</v>
      </c>
      <c r="AB1072" s="21" t="s">
        <v>0</v>
      </c>
      <c r="AC1072" s="51"/>
    </row>
    <row r="1073" spans="1:29" s="20" customFormat="1" ht="26.25" customHeight="1" x14ac:dyDescent="0.2">
      <c r="A1073" s="19">
        <v>67170</v>
      </c>
      <c r="B1073" s="20" t="s">
        <v>3167</v>
      </c>
      <c r="C1073" s="20" t="s">
        <v>3168</v>
      </c>
      <c r="D1073" s="20" t="s">
        <v>3169</v>
      </c>
      <c r="E1073" s="25" t="s">
        <v>109</v>
      </c>
      <c r="F1073" s="25" t="s">
        <v>535</v>
      </c>
      <c r="G1073" s="21">
        <v>42585</v>
      </c>
      <c r="H1073" s="21"/>
      <c r="I1073" s="22" t="s">
        <v>61</v>
      </c>
      <c r="J1073" s="25" t="s">
        <v>70</v>
      </c>
      <c r="K1073" s="27"/>
      <c r="L1073" s="21"/>
      <c r="M1073" s="33"/>
      <c r="N1073" s="25" t="s">
        <v>3456</v>
      </c>
      <c r="O1073" s="25" t="s">
        <v>70</v>
      </c>
      <c r="P1073" s="25" t="s">
        <v>70</v>
      </c>
      <c r="Q1073" s="25" t="s">
        <v>70</v>
      </c>
      <c r="R1073" s="21" t="s">
        <v>3456</v>
      </c>
      <c r="S1073" s="25" t="s">
        <v>3456</v>
      </c>
      <c r="T1073" s="23" t="s">
        <v>3456</v>
      </c>
      <c r="U1073" s="25" t="s">
        <v>70</v>
      </c>
      <c r="V1073" s="25" t="s">
        <v>70</v>
      </c>
      <c r="W1073" s="25" t="s">
        <v>70</v>
      </c>
      <c r="X1073" s="25" t="s">
        <v>3456</v>
      </c>
      <c r="Y1073" s="25" t="s">
        <v>3456</v>
      </c>
      <c r="Z1073" s="25" t="s">
        <v>3456</v>
      </c>
      <c r="AA1073" s="25" t="s">
        <v>3456</v>
      </c>
      <c r="AB1073" s="21" t="s">
        <v>3456</v>
      </c>
      <c r="AC1073" s="51" t="s">
        <v>3456</v>
      </c>
    </row>
    <row r="1074" spans="1:29" s="20" customFormat="1" ht="26.25" customHeight="1" x14ac:dyDescent="0.2">
      <c r="A1074" s="19">
        <v>67474</v>
      </c>
      <c r="B1074" s="20" t="s">
        <v>1422</v>
      </c>
      <c r="C1074" s="20" t="s">
        <v>1423</v>
      </c>
      <c r="D1074" s="20" t="s">
        <v>1424</v>
      </c>
      <c r="E1074" s="25" t="s">
        <v>231</v>
      </c>
      <c r="F1074" s="25" t="s">
        <v>70</v>
      </c>
      <c r="G1074" s="21">
        <v>42583</v>
      </c>
      <c r="H1074" s="21"/>
      <c r="I1074" s="22" t="s">
        <v>61</v>
      </c>
      <c r="J1074" s="25" t="s">
        <v>70</v>
      </c>
      <c r="K1074" s="27"/>
      <c r="L1074" s="21"/>
      <c r="M1074" s="33"/>
      <c r="N1074" s="25" t="s">
        <v>3456</v>
      </c>
      <c r="O1074" s="25" t="s">
        <v>70</v>
      </c>
      <c r="P1074" s="25" t="s">
        <v>70</v>
      </c>
      <c r="Q1074" s="25" t="s">
        <v>70</v>
      </c>
      <c r="R1074" s="21" t="s">
        <v>3456</v>
      </c>
      <c r="S1074" s="25" t="s">
        <v>3456</v>
      </c>
      <c r="T1074" s="23" t="s">
        <v>3456</v>
      </c>
      <c r="U1074" s="25" t="s">
        <v>70</v>
      </c>
      <c r="V1074" s="25" t="s">
        <v>70</v>
      </c>
      <c r="W1074" s="25" t="s">
        <v>70</v>
      </c>
      <c r="X1074" s="25" t="s">
        <v>3456</v>
      </c>
      <c r="Y1074" s="25" t="s">
        <v>3456</v>
      </c>
      <c r="Z1074" s="25" t="s">
        <v>3456</v>
      </c>
      <c r="AA1074" s="25" t="s">
        <v>3456</v>
      </c>
      <c r="AB1074" s="21" t="s">
        <v>0</v>
      </c>
      <c r="AC1074" s="51" t="s">
        <v>3456</v>
      </c>
    </row>
    <row r="1075" spans="1:29" s="20" customFormat="1" ht="26.25" customHeight="1" x14ac:dyDescent="0.2">
      <c r="A1075" s="19">
        <v>79027</v>
      </c>
      <c r="B1075" s="20" t="s">
        <v>643</v>
      </c>
      <c r="C1075" s="20" t="s">
        <v>644</v>
      </c>
      <c r="D1075" s="20" t="s">
        <v>563</v>
      </c>
      <c r="E1075" s="25" t="s">
        <v>114</v>
      </c>
      <c r="F1075" s="25" t="s">
        <v>70</v>
      </c>
      <c r="G1075" s="21">
        <v>44187</v>
      </c>
      <c r="H1075" s="21"/>
      <c r="I1075" s="22" t="s">
        <v>61</v>
      </c>
      <c r="J1075" s="25" t="s">
        <v>70</v>
      </c>
      <c r="K1075" s="27"/>
      <c r="L1075" s="21"/>
      <c r="M1075" s="33"/>
      <c r="N1075" s="25" t="s">
        <v>3456</v>
      </c>
      <c r="O1075" s="25" t="s">
        <v>3456</v>
      </c>
      <c r="P1075" s="25" t="s">
        <v>70</v>
      </c>
      <c r="Q1075" s="25" t="s">
        <v>70</v>
      </c>
      <c r="R1075" s="21" t="s">
        <v>3456</v>
      </c>
      <c r="S1075" s="25" t="s">
        <v>3456</v>
      </c>
      <c r="T1075" s="23" t="s">
        <v>3456</v>
      </c>
      <c r="U1075" s="25" t="s">
        <v>3456</v>
      </c>
      <c r="V1075" s="25" t="s">
        <v>3456</v>
      </c>
      <c r="W1075" s="25" t="s">
        <v>70</v>
      </c>
      <c r="X1075" s="25" t="s">
        <v>3456</v>
      </c>
      <c r="Y1075" s="25" t="s">
        <v>3456</v>
      </c>
      <c r="Z1075" s="25" t="s">
        <v>3456</v>
      </c>
      <c r="AA1075" s="25" t="s">
        <v>3456</v>
      </c>
      <c r="AB1075" s="21" t="s">
        <v>3456</v>
      </c>
      <c r="AC1075" s="51" t="s">
        <v>3456</v>
      </c>
    </row>
    <row r="1076" spans="1:29" s="20" customFormat="1" ht="26.25" customHeight="1" x14ac:dyDescent="0.2">
      <c r="A1076" s="19">
        <v>82168</v>
      </c>
      <c r="B1076" s="20" t="s">
        <v>4486</v>
      </c>
      <c r="C1076" s="20" t="s">
        <v>4487</v>
      </c>
      <c r="D1076" s="20" t="s">
        <v>4488</v>
      </c>
      <c r="E1076" s="25" t="s">
        <v>4400</v>
      </c>
      <c r="F1076" s="25" t="s">
        <v>70</v>
      </c>
      <c r="G1076" s="21">
        <v>43739</v>
      </c>
      <c r="H1076" s="21"/>
      <c r="I1076" s="22" t="s">
        <v>61</v>
      </c>
      <c r="J1076" s="25" t="s">
        <v>70</v>
      </c>
      <c r="K1076" s="27"/>
      <c r="L1076" s="21"/>
      <c r="M1076" s="33"/>
      <c r="N1076" s="25" t="s">
        <v>3456</v>
      </c>
      <c r="O1076" s="25" t="s">
        <v>3456</v>
      </c>
      <c r="P1076" s="25" t="s">
        <v>3456</v>
      </c>
      <c r="Q1076" s="25" t="s">
        <v>70</v>
      </c>
      <c r="R1076" s="21" t="s">
        <v>3456</v>
      </c>
      <c r="S1076" s="25" t="s">
        <v>3456</v>
      </c>
      <c r="T1076" s="23" t="s">
        <v>3456</v>
      </c>
      <c r="U1076" s="25" t="s">
        <v>3456</v>
      </c>
      <c r="V1076" s="25" t="s">
        <v>3456</v>
      </c>
      <c r="W1076" s="25" t="s">
        <v>70</v>
      </c>
      <c r="X1076" s="25" t="s">
        <v>3456</v>
      </c>
      <c r="Y1076" s="25" t="s">
        <v>3456</v>
      </c>
      <c r="Z1076" s="25" t="s">
        <v>3456</v>
      </c>
      <c r="AA1076" s="25" t="s">
        <v>3456</v>
      </c>
      <c r="AB1076" s="21" t="s">
        <v>3456</v>
      </c>
      <c r="AC1076" s="51" t="s">
        <v>3456</v>
      </c>
    </row>
    <row r="1077" spans="1:29" s="20" customFormat="1" ht="26.25" customHeight="1" x14ac:dyDescent="0.2">
      <c r="A1077" s="19">
        <v>82169</v>
      </c>
      <c r="B1077" s="20" t="s">
        <v>4489</v>
      </c>
      <c r="C1077" s="20" t="s">
        <v>4490</v>
      </c>
      <c r="D1077" s="20" t="s">
        <v>1271</v>
      </c>
      <c r="E1077" s="25" t="s">
        <v>4400</v>
      </c>
      <c r="F1077" s="25" t="s">
        <v>70</v>
      </c>
      <c r="G1077" s="21">
        <v>43739</v>
      </c>
      <c r="H1077" s="21"/>
      <c r="I1077" s="22" t="s">
        <v>61</v>
      </c>
      <c r="J1077" s="25" t="s">
        <v>70</v>
      </c>
      <c r="K1077" s="27"/>
      <c r="L1077" s="21"/>
      <c r="M1077" s="33"/>
      <c r="N1077" s="25" t="s">
        <v>3456</v>
      </c>
      <c r="O1077" s="25" t="s">
        <v>3456</v>
      </c>
      <c r="P1077" s="25" t="s">
        <v>3456</v>
      </c>
      <c r="Q1077" s="25" t="s">
        <v>70</v>
      </c>
      <c r="R1077" s="21" t="s">
        <v>3456</v>
      </c>
      <c r="S1077" s="25" t="s">
        <v>3456</v>
      </c>
      <c r="T1077" s="23" t="s">
        <v>3456</v>
      </c>
      <c r="U1077" s="25" t="s">
        <v>3456</v>
      </c>
      <c r="V1077" s="25" t="s">
        <v>3456</v>
      </c>
      <c r="W1077" s="25" t="s">
        <v>70</v>
      </c>
      <c r="X1077" s="25" t="s">
        <v>3456</v>
      </c>
      <c r="Y1077" s="25" t="s">
        <v>3456</v>
      </c>
      <c r="Z1077" s="25" t="s">
        <v>3456</v>
      </c>
      <c r="AA1077" s="25" t="s">
        <v>3456</v>
      </c>
      <c r="AB1077" s="21" t="s">
        <v>3456</v>
      </c>
      <c r="AC1077" s="51" t="s">
        <v>3456</v>
      </c>
    </row>
    <row r="1078" spans="1:29" s="20" customFormat="1" ht="26.25" customHeight="1" x14ac:dyDescent="0.2">
      <c r="A1078" s="19">
        <v>65351</v>
      </c>
      <c r="B1078" s="20" t="s">
        <v>387</v>
      </c>
      <c r="C1078" s="20" t="s">
        <v>388</v>
      </c>
      <c r="D1078" s="20" t="s">
        <v>389</v>
      </c>
      <c r="E1078" s="25" t="s">
        <v>296</v>
      </c>
      <c r="F1078" s="25" t="s">
        <v>70</v>
      </c>
      <c r="G1078" s="21">
        <v>40896</v>
      </c>
      <c r="H1078" s="21"/>
      <c r="I1078" s="22" t="s">
        <v>61</v>
      </c>
      <c r="J1078" s="25" t="s">
        <v>70</v>
      </c>
      <c r="K1078" s="27"/>
      <c r="L1078" s="21"/>
      <c r="M1078" s="33"/>
      <c r="N1078" s="25" t="s">
        <v>3456</v>
      </c>
      <c r="O1078" s="25" t="s">
        <v>3456</v>
      </c>
      <c r="P1078" s="25" t="s">
        <v>70</v>
      </c>
      <c r="Q1078" s="25" t="s">
        <v>70</v>
      </c>
      <c r="R1078" s="21" t="s">
        <v>3456</v>
      </c>
      <c r="S1078" s="25" t="s">
        <v>3456</v>
      </c>
      <c r="T1078" s="23" t="s">
        <v>3456</v>
      </c>
      <c r="U1078" s="25" t="s">
        <v>3456</v>
      </c>
      <c r="V1078" s="25" t="s">
        <v>70</v>
      </c>
      <c r="W1078" s="25" t="s">
        <v>70</v>
      </c>
      <c r="X1078" s="25" t="s">
        <v>3456</v>
      </c>
      <c r="Y1078" s="25" t="s">
        <v>3456</v>
      </c>
      <c r="Z1078" s="25" t="s">
        <v>3456</v>
      </c>
      <c r="AA1078" s="25" t="s">
        <v>3456</v>
      </c>
      <c r="AB1078" s="21" t="s">
        <v>3456</v>
      </c>
      <c r="AC1078" s="51" t="s">
        <v>3456</v>
      </c>
    </row>
    <row r="1079" spans="1:29" s="20" customFormat="1" ht="26.25" customHeight="1" x14ac:dyDescent="0.2">
      <c r="A1079" s="19">
        <v>65630</v>
      </c>
      <c r="B1079" s="20" t="s">
        <v>649</v>
      </c>
      <c r="C1079" s="20" t="s">
        <v>650</v>
      </c>
      <c r="D1079" s="20" t="s">
        <v>651</v>
      </c>
      <c r="E1079" s="25" t="s">
        <v>114</v>
      </c>
      <c r="F1079" s="25" t="s">
        <v>70</v>
      </c>
      <c r="G1079" s="21">
        <v>41073</v>
      </c>
      <c r="H1079" s="21"/>
      <c r="I1079" s="22" t="s">
        <v>61</v>
      </c>
      <c r="J1079" s="25" t="s">
        <v>70</v>
      </c>
      <c r="K1079" s="27"/>
      <c r="L1079" s="21"/>
      <c r="M1079" s="33"/>
      <c r="N1079" s="25" t="s">
        <v>70</v>
      </c>
      <c r="O1079" s="25" t="s">
        <v>70</v>
      </c>
      <c r="P1079" s="25" t="s">
        <v>70</v>
      </c>
      <c r="Q1079" s="25" t="s">
        <v>70</v>
      </c>
      <c r="R1079" s="21" t="s">
        <v>3456</v>
      </c>
      <c r="S1079" s="25" t="s">
        <v>3456</v>
      </c>
      <c r="T1079" s="23" t="s">
        <v>3456</v>
      </c>
      <c r="U1079" s="25" t="s">
        <v>70</v>
      </c>
      <c r="V1079" s="25" t="s">
        <v>70</v>
      </c>
      <c r="W1079" s="25" t="s">
        <v>70</v>
      </c>
      <c r="X1079" s="25" t="s">
        <v>3456</v>
      </c>
      <c r="Y1079" s="25" t="s">
        <v>3456</v>
      </c>
      <c r="Z1079" s="25" t="s">
        <v>3456</v>
      </c>
      <c r="AA1079" s="25" t="s">
        <v>3456</v>
      </c>
      <c r="AB1079" s="21" t="s">
        <v>3456</v>
      </c>
      <c r="AC1079" s="51" t="s">
        <v>3456</v>
      </c>
    </row>
    <row r="1080" spans="1:29" s="20" customFormat="1" ht="26.25" customHeight="1" x14ac:dyDescent="0.2">
      <c r="A1080" s="19">
        <v>64906</v>
      </c>
      <c r="B1080" s="20" t="s">
        <v>332</v>
      </c>
      <c r="C1080" s="20" t="s">
        <v>333</v>
      </c>
      <c r="D1080" s="20" t="s">
        <v>334</v>
      </c>
      <c r="E1080" s="25" t="s">
        <v>81</v>
      </c>
      <c r="F1080" s="25" t="s">
        <v>151</v>
      </c>
      <c r="G1080" s="21">
        <v>40529</v>
      </c>
      <c r="H1080" s="21"/>
      <c r="I1080" s="22" t="s">
        <v>61</v>
      </c>
      <c r="J1080" s="25" t="s">
        <v>70</v>
      </c>
      <c r="K1080" s="27"/>
      <c r="L1080" s="21"/>
      <c r="M1080" s="33"/>
      <c r="N1080" s="25" t="s">
        <v>3456</v>
      </c>
      <c r="O1080" s="25" t="s">
        <v>70</v>
      </c>
      <c r="P1080" s="25" t="s">
        <v>70</v>
      </c>
      <c r="Q1080" s="25" t="s">
        <v>70</v>
      </c>
      <c r="R1080" s="21" t="s">
        <v>3456</v>
      </c>
      <c r="S1080" s="25" t="s">
        <v>3456</v>
      </c>
      <c r="T1080" s="23" t="s">
        <v>3456</v>
      </c>
      <c r="U1080" s="25" t="s">
        <v>70</v>
      </c>
      <c r="V1080" s="25" t="s">
        <v>70</v>
      </c>
      <c r="W1080" s="25" t="s">
        <v>70</v>
      </c>
      <c r="X1080" s="25" t="s">
        <v>3456</v>
      </c>
      <c r="Y1080" s="25" t="s">
        <v>3456</v>
      </c>
      <c r="Z1080" s="25" t="s">
        <v>3456</v>
      </c>
      <c r="AA1080" s="25" t="s">
        <v>3456</v>
      </c>
      <c r="AB1080" s="21" t="s">
        <v>3456</v>
      </c>
      <c r="AC1080" s="51" t="s">
        <v>3456</v>
      </c>
    </row>
    <row r="1081" spans="1:29" s="20" customFormat="1" ht="26.25" customHeight="1" x14ac:dyDescent="0.2">
      <c r="A1081" s="19">
        <v>62697</v>
      </c>
      <c r="B1081" s="20" t="s">
        <v>2264</v>
      </c>
      <c r="C1081" s="20" t="s">
        <v>2265</v>
      </c>
      <c r="D1081" s="20" t="s">
        <v>2266</v>
      </c>
      <c r="E1081" s="25" t="s">
        <v>2114</v>
      </c>
      <c r="F1081" s="25" t="s">
        <v>70</v>
      </c>
      <c r="G1081" s="21">
        <v>39400</v>
      </c>
      <c r="H1081" s="21"/>
      <c r="I1081" s="22" t="s">
        <v>61</v>
      </c>
      <c r="J1081" s="25" t="s">
        <v>70</v>
      </c>
      <c r="K1081" s="27"/>
      <c r="L1081" s="21"/>
      <c r="M1081" s="33"/>
      <c r="N1081" s="25" t="s">
        <v>70</v>
      </c>
      <c r="O1081" s="25" t="s">
        <v>70</v>
      </c>
      <c r="P1081" s="25" t="s">
        <v>70</v>
      </c>
      <c r="Q1081" s="25" t="s">
        <v>70</v>
      </c>
      <c r="R1081" s="21" t="s">
        <v>3456</v>
      </c>
      <c r="S1081" s="25" t="s">
        <v>3456</v>
      </c>
      <c r="T1081" s="23" t="s">
        <v>3456</v>
      </c>
      <c r="U1081" s="25" t="s">
        <v>3456</v>
      </c>
      <c r="V1081" s="25" t="s">
        <v>70</v>
      </c>
      <c r="W1081" s="25" t="s">
        <v>70</v>
      </c>
      <c r="X1081" s="25" t="s">
        <v>3456</v>
      </c>
      <c r="Y1081" s="25" t="s">
        <v>3456</v>
      </c>
      <c r="Z1081" s="25" t="s">
        <v>3456</v>
      </c>
      <c r="AA1081" s="25" t="s">
        <v>3456</v>
      </c>
      <c r="AB1081" s="21" t="s">
        <v>3456</v>
      </c>
      <c r="AC1081" s="51" t="s">
        <v>3456</v>
      </c>
    </row>
    <row r="1082" spans="1:29" s="20" customFormat="1" ht="26.25" customHeight="1" x14ac:dyDescent="0.2">
      <c r="A1082" s="19">
        <v>78673</v>
      </c>
      <c r="B1082" s="20" t="s">
        <v>1194</v>
      </c>
      <c r="C1082" s="20" t="s">
        <v>1195</v>
      </c>
      <c r="D1082" s="20" t="s">
        <v>825</v>
      </c>
      <c r="E1082" s="25" t="s">
        <v>536</v>
      </c>
      <c r="F1082" s="25" t="s">
        <v>535</v>
      </c>
      <c r="G1082" s="21">
        <v>43559</v>
      </c>
      <c r="H1082" s="21"/>
      <c r="I1082" s="22" t="s">
        <v>61</v>
      </c>
      <c r="J1082" s="25" t="s">
        <v>70</v>
      </c>
      <c r="K1082" s="27"/>
      <c r="L1082" s="21"/>
      <c r="M1082" s="33"/>
      <c r="N1082" s="25" t="s">
        <v>3456</v>
      </c>
      <c r="O1082" s="25" t="s">
        <v>3456</v>
      </c>
      <c r="P1082" s="25" t="s">
        <v>3456</v>
      </c>
      <c r="Q1082" s="25" t="s">
        <v>3456</v>
      </c>
      <c r="R1082" s="21" t="s">
        <v>3456</v>
      </c>
      <c r="S1082" s="25" t="s">
        <v>3456</v>
      </c>
      <c r="T1082" s="23" t="s">
        <v>3456</v>
      </c>
      <c r="U1082" s="25" t="s">
        <v>3456</v>
      </c>
      <c r="V1082" s="25" t="s">
        <v>70</v>
      </c>
      <c r="W1082" s="25" t="s">
        <v>70</v>
      </c>
      <c r="X1082" s="25" t="s">
        <v>3456</v>
      </c>
      <c r="Y1082" s="25" t="s">
        <v>3456</v>
      </c>
      <c r="Z1082" s="25" t="s">
        <v>3456</v>
      </c>
      <c r="AA1082" s="25" t="s">
        <v>3456</v>
      </c>
      <c r="AB1082" s="21" t="s">
        <v>3456</v>
      </c>
      <c r="AC1082" s="51" t="s">
        <v>3456</v>
      </c>
    </row>
    <row r="1083" spans="1:29" s="20" customFormat="1" ht="26.25" customHeight="1" x14ac:dyDescent="0.2">
      <c r="A1083" s="19">
        <v>66905</v>
      </c>
      <c r="B1083" s="20" t="s">
        <v>3359</v>
      </c>
      <c r="C1083" s="20" t="s">
        <v>3360</v>
      </c>
      <c r="D1083" s="20" t="s">
        <v>4716</v>
      </c>
      <c r="E1083" s="25" t="s">
        <v>1626</v>
      </c>
      <c r="F1083" s="25" t="s">
        <v>70</v>
      </c>
      <c r="G1083" s="21">
        <v>42937</v>
      </c>
      <c r="H1083" s="21"/>
      <c r="I1083" s="22" t="s">
        <v>61</v>
      </c>
      <c r="J1083" s="25" t="s">
        <v>70</v>
      </c>
      <c r="K1083" s="27"/>
      <c r="L1083" s="21"/>
      <c r="M1083" s="33"/>
      <c r="N1083" s="25" t="s">
        <v>3456</v>
      </c>
      <c r="O1083" s="25" t="s">
        <v>70</v>
      </c>
      <c r="P1083" s="25" t="s">
        <v>70</v>
      </c>
      <c r="Q1083" s="25" t="s">
        <v>70</v>
      </c>
      <c r="R1083" s="21" t="s">
        <v>3456</v>
      </c>
      <c r="S1083" s="25" t="s">
        <v>3456</v>
      </c>
      <c r="T1083" s="23" t="s">
        <v>3456</v>
      </c>
      <c r="U1083" s="25" t="s">
        <v>70</v>
      </c>
      <c r="V1083" s="25" t="s">
        <v>70</v>
      </c>
      <c r="W1083" s="25" t="s">
        <v>70</v>
      </c>
      <c r="X1083" s="25" t="s">
        <v>3456</v>
      </c>
      <c r="Y1083" s="25" t="s">
        <v>3456</v>
      </c>
      <c r="Z1083" s="25" t="s">
        <v>3456</v>
      </c>
      <c r="AA1083" s="25" t="s">
        <v>3456</v>
      </c>
      <c r="AB1083" s="21" t="s">
        <v>3456</v>
      </c>
      <c r="AC1083" s="51" t="s">
        <v>3456</v>
      </c>
    </row>
    <row r="1084" spans="1:29" s="20" customFormat="1" ht="26.25" customHeight="1" x14ac:dyDescent="0.2">
      <c r="A1084" s="19">
        <v>79371</v>
      </c>
      <c r="B1084" s="20" t="s">
        <v>2696</v>
      </c>
      <c r="C1084" s="20" t="s">
        <v>2697</v>
      </c>
      <c r="D1084" s="20" t="s">
        <v>4013</v>
      </c>
      <c r="E1084" s="25" t="s">
        <v>1009</v>
      </c>
      <c r="F1084" s="25" t="s">
        <v>70</v>
      </c>
      <c r="G1084" s="21">
        <v>43973</v>
      </c>
      <c r="H1084" s="21"/>
      <c r="I1084" s="22" t="s">
        <v>61</v>
      </c>
      <c r="J1084" s="25" t="s">
        <v>70</v>
      </c>
      <c r="K1084" s="27"/>
      <c r="L1084" s="21"/>
      <c r="M1084" s="33"/>
      <c r="N1084" s="25" t="s">
        <v>3456</v>
      </c>
      <c r="O1084" s="25" t="s">
        <v>3456</v>
      </c>
      <c r="P1084" s="25" t="s">
        <v>70</v>
      </c>
      <c r="Q1084" s="25" t="s">
        <v>70</v>
      </c>
      <c r="R1084" s="21" t="s">
        <v>3456</v>
      </c>
      <c r="S1084" s="25" t="s">
        <v>3456</v>
      </c>
      <c r="T1084" s="23" t="s">
        <v>3456</v>
      </c>
      <c r="U1084" s="25" t="s">
        <v>3456</v>
      </c>
      <c r="V1084" s="25" t="s">
        <v>3456</v>
      </c>
      <c r="W1084" s="25" t="s">
        <v>70</v>
      </c>
      <c r="X1084" s="25" t="s">
        <v>3456</v>
      </c>
      <c r="Y1084" s="25" t="s">
        <v>3456</v>
      </c>
      <c r="Z1084" s="25" t="s">
        <v>3456</v>
      </c>
      <c r="AA1084" s="25" t="s">
        <v>3456</v>
      </c>
      <c r="AB1084" s="21" t="s">
        <v>3456</v>
      </c>
      <c r="AC1084" s="51" t="s">
        <v>3456</v>
      </c>
    </row>
    <row r="1085" spans="1:29" s="20" customFormat="1" ht="26.25" customHeight="1" x14ac:dyDescent="0.2">
      <c r="A1085" s="19">
        <v>66307</v>
      </c>
      <c r="B1085" s="20" t="s">
        <v>3357</v>
      </c>
      <c r="C1085" s="20" t="s">
        <v>3358</v>
      </c>
      <c r="D1085" s="20" t="s">
        <v>306</v>
      </c>
      <c r="E1085" s="25" t="s">
        <v>670</v>
      </c>
      <c r="F1085" s="25" t="s">
        <v>70</v>
      </c>
      <c r="G1085" s="21">
        <v>42338</v>
      </c>
      <c r="H1085" s="21"/>
      <c r="I1085" s="22" t="s">
        <v>61</v>
      </c>
      <c r="J1085" s="25" t="s">
        <v>70</v>
      </c>
      <c r="K1085" s="27"/>
      <c r="L1085" s="21"/>
      <c r="M1085" s="33"/>
      <c r="N1085" s="25" t="s">
        <v>3456</v>
      </c>
      <c r="O1085" s="25" t="s">
        <v>3456</v>
      </c>
      <c r="P1085" s="25" t="s">
        <v>70</v>
      </c>
      <c r="Q1085" s="25" t="s">
        <v>70</v>
      </c>
      <c r="R1085" s="21" t="s">
        <v>3456</v>
      </c>
      <c r="S1085" s="25" t="s">
        <v>3456</v>
      </c>
      <c r="T1085" s="23" t="s">
        <v>3456</v>
      </c>
      <c r="U1085" s="25" t="s">
        <v>3456</v>
      </c>
      <c r="V1085" s="25" t="s">
        <v>70</v>
      </c>
      <c r="W1085" s="25" t="s">
        <v>70</v>
      </c>
      <c r="X1085" s="25" t="s">
        <v>3456</v>
      </c>
      <c r="Y1085" s="25" t="s">
        <v>3456</v>
      </c>
      <c r="Z1085" s="25" t="s">
        <v>3456</v>
      </c>
      <c r="AA1085" s="25" t="s">
        <v>3456</v>
      </c>
      <c r="AB1085" s="21" t="s">
        <v>3456</v>
      </c>
      <c r="AC1085" s="51" t="s">
        <v>3456</v>
      </c>
    </row>
    <row r="1086" spans="1:29" s="20" customFormat="1" ht="26.25" customHeight="1" x14ac:dyDescent="0.2">
      <c r="A1086" s="19">
        <v>65516</v>
      </c>
      <c r="B1086" s="20" t="s">
        <v>1665</v>
      </c>
      <c r="C1086" s="20" t="s">
        <v>1666</v>
      </c>
      <c r="D1086" s="20" t="s">
        <v>1667</v>
      </c>
      <c r="E1086" s="25" t="s">
        <v>3501</v>
      </c>
      <c r="F1086" s="25" t="s">
        <v>606</v>
      </c>
      <c r="G1086" s="21">
        <v>41445</v>
      </c>
      <c r="H1086" s="21"/>
      <c r="I1086" s="22" t="s">
        <v>61</v>
      </c>
      <c r="J1086" s="25" t="s">
        <v>70</v>
      </c>
      <c r="K1086" s="27"/>
      <c r="L1086" s="21"/>
      <c r="M1086" s="33"/>
      <c r="N1086" s="25" t="s">
        <v>3456</v>
      </c>
      <c r="O1086" s="25" t="s">
        <v>3456</v>
      </c>
      <c r="P1086" s="25" t="s">
        <v>70</v>
      </c>
      <c r="Q1086" s="25" t="s">
        <v>70</v>
      </c>
      <c r="R1086" s="21" t="s">
        <v>3456</v>
      </c>
      <c r="S1086" s="25" t="s">
        <v>3456</v>
      </c>
      <c r="T1086" s="23" t="s">
        <v>3456</v>
      </c>
      <c r="U1086" s="25" t="s">
        <v>70</v>
      </c>
      <c r="V1086" s="25" t="s">
        <v>70</v>
      </c>
      <c r="W1086" s="25" t="s">
        <v>70</v>
      </c>
      <c r="X1086" s="25" t="s">
        <v>3456</v>
      </c>
      <c r="Y1086" s="25" t="s">
        <v>3456</v>
      </c>
      <c r="Z1086" s="25" t="s">
        <v>3456</v>
      </c>
      <c r="AA1086" s="25" t="s">
        <v>3456</v>
      </c>
      <c r="AB1086" s="21" t="s">
        <v>3456</v>
      </c>
      <c r="AC1086" s="51" t="s">
        <v>3456</v>
      </c>
    </row>
    <row r="1087" spans="1:29" s="20" customFormat="1" ht="26.25" customHeight="1" x14ac:dyDescent="0.2">
      <c r="A1087" s="19">
        <v>64927</v>
      </c>
      <c r="B1087" s="20" t="s">
        <v>1230</v>
      </c>
      <c r="C1087" s="20" t="s">
        <v>1231</v>
      </c>
      <c r="D1087" s="20" t="s">
        <v>1232</v>
      </c>
      <c r="E1087" s="25" t="s">
        <v>1233</v>
      </c>
      <c r="F1087" s="25" t="s">
        <v>70</v>
      </c>
      <c r="G1087" s="21">
        <v>40394</v>
      </c>
      <c r="H1087" s="21"/>
      <c r="I1087" s="22" t="s">
        <v>61</v>
      </c>
      <c r="J1087" s="25" t="s">
        <v>70</v>
      </c>
      <c r="K1087" s="27"/>
      <c r="L1087" s="21"/>
      <c r="M1087" s="33"/>
      <c r="N1087" s="25" t="s">
        <v>70</v>
      </c>
      <c r="O1087" s="25" t="s">
        <v>70</v>
      </c>
      <c r="P1087" s="25" t="s">
        <v>70</v>
      </c>
      <c r="Q1087" s="25" t="s">
        <v>70</v>
      </c>
      <c r="R1087" s="21" t="s">
        <v>3456</v>
      </c>
      <c r="S1087" s="25" t="s">
        <v>3456</v>
      </c>
      <c r="T1087" s="23" t="s">
        <v>3456</v>
      </c>
      <c r="U1087" s="25" t="s">
        <v>3456</v>
      </c>
      <c r="V1087" s="25" t="s">
        <v>3456</v>
      </c>
      <c r="W1087" s="25" t="s">
        <v>70</v>
      </c>
      <c r="X1087" s="25" t="s">
        <v>3456</v>
      </c>
      <c r="Y1087" s="25" t="s">
        <v>3456</v>
      </c>
      <c r="Z1087" s="25" t="s">
        <v>3456</v>
      </c>
      <c r="AA1087" s="25" t="s">
        <v>3456</v>
      </c>
      <c r="AB1087" s="21" t="s">
        <v>3456</v>
      </c>
      <c r="AC1087" s="51" t="s">
        <v>3456</v>
      </c>
    </row>
    <row r="1088" spans="1:29" s="20" customFormat="1" ht="26.25" customHeight="1" x14ac:dyDescent="0.2">
      <c r="A1088" s="19">
        <v>79049</v>
      </c>
      <c r="B1088" s="20" t="s">
        <v>3585</v>
      </c>
      <c r="C1088" s="20" t="s">
        <v>3584</v>
      </c>
      <c r="D1088" s="20" t="s">
        <v>539</v>
      </c>
      <c r="E1088" s="25" t="s">
        <v>757</v>
      </c>
      <c r="F1088" s="25" t="s">
        <v>70</v>
      </c>
      <c r="G1088" s="21">
        <v>44376</v>
      </c>
      <c r="H1088" s="21"/>
      <c r="I1088" s="22" t="s">
        <v>61</v>
      </c>
      <c r="J1088" s="25" t="s">
        <v>3456</v>
      </c>
      <c r="K1088" s="27"/>
      <c r="L1088" s="21"/>
      <c r="M1088" s="33"/>
      <c r="N1088" s="25" t="s">
        <v>3456</v>
      </c>
      <c r="O1088" s="25" t="s">
        <v>3456</v>
      </c>
      <c r="P1088" s="25" t="s">
        <v>3456</v>
      </c>
      <c r="Q1088" s="25" t="s">
        <v>70</v>
      </c>
      <c r="R1088" s="21" t="s">
        <v>3456</v>
      </c>
      <c r="S1088" s="25" t="s">
        <v>3456</v>
      </c>
      <c r="T1088" s="23" t="s">
        <v>3456</v>
      </c>
      <c r="U1088" s="25" t="s">
        <v>3456</v>
      </c>
      <c r="V1088" s="25" t="s">
        <v>3456</v>
      </c>
      <c r="W1088" s="25" t="s">
        <v>70</v>
      </c>
      <c r="X1088" s="25" t="s">
        <v>3456</v>
      </c>
      <c r="Y1088" s="25" t="s">
        <v>3456</v>
      </c>
      <c r="Z1088" s="25" t="s">
        <v>3456</v>
      </c>
      <c r="AA1088" s="25" t="s">
        <v>3456</v>
      </c>
      <c r="AB1088" s="21" t="s">
        <v>3456</v>
      </c>
      <c r="AC1088" s="51" t="s">
        <v>3456</v>
      </c>
    </row>
    <row r="1089" spans="1:29" s="20" customFormat="1" ht="26.25" customHeight="1" x14ac:dyDescent="0.2">
      <c r="A1089" s="19">
        <v>64319</v>
      </c>
      <c r="B1089" s="20" t="s">
        <v>274</v>
      </c>
      <c r="C1089" s="20" t="s">
        <v>275</v>
      </c>
      <c r="D1089" s="20" t="s">
        <v>276</v>
      </c>
      <c r="E1089" s="25" t="s">
        <v>277</v>
      </c>
      <c r="F1089" s="25" t="s">
        <v>70</v>
      </c>
      <c r="G1089" s="21">
        <v>40529</v>
      </c>
      <c r="H1089" s="21"/>
      <c r="I1089" s="22" t="s">
        <v>61</v>
      </c>
      <c r="J1089" s="25" t="s">
        <v>70</v>
      </c>
      <c r="K1089" s="27"/>
      <c r="L1089" s="21"/>
      <c r="M1089" s="33"/>
      <c r="N1089" s="25" t="s">
        <v>3456</v>
      </c>
      <c r="O1089" s="25" t="s">
        <v>3456</v>
      </c>
      <c r="P1089" s="25" t="s">
        <v>70</v>
      </c>
      <c r="Q1089" s="25" t="s">
        <v>70</v>
      </c>
      <c r="R1089" s="21" t="s">
        <v>3456</v>
      </c>
      <c r="S1089" s="25" t="s">
        <v>3456</v>
      </c>
      <c r="T1089" s="23" t="s">
        <v>3456</v>
      </c>
      <c r="U1089" s="25" t="s">
        <v>70</v>
      </c>
      <c r="V1089" s="25" t="s">
        <v>70</v>
      </c>
      <c r="W1089" s="25" t="s">
        <v>70</v>
      </c>
      <c r="X1089" s="25" t="s">
        <v>3456</v>
      </c>
      <c r="Y1089" s="25" t="s">
        <v>3456</v>
      </c>
      <c r="Z1089" s="25" t="s">
        <v>3456</v>
      </c>
      <c r="AA1089" s="25" t="s">
        <v>3456</v>
      </c>
      <c r="AB1089" s="21" t="s">
        <v>3456</v>
      </c>
      <c r="AC1089" s="51" t="s">
        <v>3456</v>
      </c>
    </row>
    <row r="1090" spans="1:29" s="20" customFormat="1" ht="26.25" customHeight="1" x14ac:dyDescent="0.2">
      <c r="A1090" s="19">
        <v>81273</v>
      </c>
      <c r="B1090" s="20" t="s">
        <v>4602</v>
      </c>
      <c r="C1090" s="20" t="s">
        <v>4603</v>
      </c>
      <c r="D1090" s="20" t="s">
        <v>2608</v>
      </c>
      <c r="E1090" s="25" t="s">
        <v>277</v>
      </c>
      <c r="F1090" s="25" t="s">
        <v>70</v>
      </c>
      <c r="G1090" s="21">
        <v>45014</v>
      </c>
      <c r="H1090" s="21"/>
      <c r="I1090" s="22" t="s">
        <v>61</v>
      </c>
      <c r="J1090" s="25" t="s">
        <v>3456</v>
      </c>
      <c r="K1090" s="27"/>
      <c r="L1090" s="21"/>
      <c r="M1090" s="33"/>
      <c r="N1090" s="25" t="s">
        <v>3456</v>
      </c>
      <c r="O1090" s="25" t="s">
        <v>3456</v>
      </c>
      <c r="P1090" s="25" t="s">
        <v>3456</v>
      </c>
      <c r="Q1090" s="25" t="s">
        <v>70</v>
      </c>
      <c r="R1090" s="21" t="s">
        <v>3456</v>
      </c>
      <c r="S1090" s="25" t="s">
        <v>3456</v>
      </c>
      <c r="T1090" s="23" t="s">
        <v>3456</v>
      </c>
      <c r="U1090" s="25" t="s">
        <v>3456</v>
      </c>
      <c r="V1090" s="25" t="s">
        <v>3456</v>
      </c>
      <c r="W1090" s="25" t="s">
        <v>70</v>
      </c>
      <c r="X1090" s="25" t="s">
        <v>3456</v>
      </c>
      <c r="Y1090" s="25" t="s">
        <v>3456</v>
      </c>
      <c r="Z1090" s="25" t="s">
        <v>3456</v>
      </c>
      <c r="AA1090" s="25" t="s">
        <v>3456</v>
      </c>
      <c r="AB1090" s="21" t="s">
        <v>3456</v>
      </c>
      <c r="AC1090" s="51" t="s">
        <v>3456</v>
      </c>
    </row>
    <row r="1091" spans="1:29" s="20" customFormat="1" ht="26.25" customHeight="1" x14ac:dyDescent="0.2">
      <c r="A1091" s="19">
        <v>65691</v>
      </c>
      <c r="B1091" s="20" t="s">
        <v>652</v>
      </c>
      <c r="C1091" s="20" t="s">
        <v>653</v>
      </c>
      <c r="D1091" s="20" t="s">
        <v>654</v>
      </c>
      <c r="E1091" s="25" t="s">
        <v>60</v>
      </c>
      <c r="F1091" s="25" t="s">
        <v>70</v>
      </c>
      <c r="G1091" s="21">
        <v>41221</v>
      </c>
      <c r="H1091" s="21"/>
      <c r="I1091" s="22" t="s">
        <v>61</v>
      </c>
      <c r="J1091" s="25" t="s">
        <v>70</v>
      </c>
      <c r="K1091" s="27"/>
      <c r="L1091" s="21"/>
      <c r="M1091" s="33"/>
      <c r="N1091" s="25" t="s">
        <v>3456</v>
      </c>
      <c r="O1091" s="25" t="s">
        <v>70</v>
      </c>
      <c r="P1091" s="25" t="s">
        <v>70</v>
      </c>
      <c r="Q1091" s="25" t="s">
        <v>70</v>
      </c>
      <c r="R1091" s="21" t="s">
        <v>3456</v>
      </c>
      <c r="S1091" s="25" t="s">
        <v>3456</v>
      </c>
      <c r="T1091" s="23" t="s">
        <v>3456</v>
      </c>
      <c r="U1091" s="25" t="s">
        <v>70</v>
      </c>
      <c r="V1091" s="25" t="s">
        <v>70</v>
      </c>
      <c r="W1091" s="25" t="s">
        <v>70</v>
      </c>
      <c r="X1091" s="25" t="s">
        <v>3456</v>
      </c>
      <c r="Y1091" s="25" t="s">
        <v>3456</v>
      </c>
      <c r="Z1091" s="25" t="s">
        <v>3456</v>
      </c>
      <c r="AA1091" s="25" t="s">
        <v>3456</v>
      </c>
      <c r="AB1091" s="21" t="s">
        <v>3456</v>
      </c>
      <c r="AC1091" s="51" t="s">
        <v>3456</v>
      </c>
    </row>
    <row r="1092" spans="1:29" s="20" customFormat="1" ht="26.25" customHeight="1" x14ac:dyDescent="0.2">
      <c r="A1092" s="19">
        <v>78960</v>
      </c>
      <c r="B1092" s="20" t="s">
        <v>1468</v>
      </c>
      <c r="C1092" s="20" t="s">
        <v>1469</v>
      </c>
      <c r="D1092" s="20" t="s">
        <v>651</v>
      </c>
      <c r="E1092" s="25" t="s">
        <v>114</v>
      </c>
      <c r="F1092" s="25" t="s">
        <v>70</v>
      </c>
      <c r="G1092" s="21">
        <v>43573</v>
      </c>
      <c r="H1092" s="21"/>
      <c r="I1092" s="22" t="s">
        <v>61</v>
      </c>
      <c r="J1092" s="25" t="s">
        <v>70</v>
      </c>
      <c r="K1092" s="27"/>
      <c r="L1092" s="21"/>
      <c r="M1092" s="33"/>
      <c r="N1092" s="25" t="s">
        <v>3456</v>
      </c>
      <c r="O1092" s="25" t="s">
        <v>70</v>
      </c>
      <c r="P1092" s="25" t="s">
        <v>70</v>
      </c>
      <c r="Q1092" s="25" t="s">
        <v>70</v>
      </c>
      <c r="R1092" s="21" t="s">
        <v>3456</v>
      </c>
      <c r="S1092" s="25" t="s">
        <v>3456</v>
      </c>
      <c r="T1092" s="23" t="s">
        <v>3456</v>
      </c>
      <c r="U1092" s="25" t="s">
        <v>70</v>
      </c>
      <c r="V1092" s="25" t="s">
        <v>70</v>
      </c>
      <c r="W1092" s="25" t="s">
        <v>70</v>
      </c>
      <c r="X1092" s="25" t="s">
        <v>3456</v>
      </c>
      <c r="Y1092" s="25" t="s">
        <v>3456</v>
      </c>
      <c r="Z1092" s="25" t="s">
        <v>3456</v>
      </c>
      <c r="AA1092" s="25" t="s">
        <v>3456</v>
      </c>
      <c r="AB1092" s="21" t="s">
        <v>3456</v>
      </c>
      <c r="AC1092" s="51" t="s">
        <v>3456</v>
      </c>
    </row>
    <row r="1093" spans="1:29" s="20" customFormat="1" ht="26.25" customHeight="1" x14ac:dyDescent="0.2">
      <c r="A1093" s="19">
        <v>79183</v>
      </c>
      <c r="B1093" s="20" t="s">
        <v>123</v>
      </c>
      <c r="C1093" s="20" t="s">
        <v>124</v>
      </c>
      <c r="D1093" s="20" t="s">
        <v>4013</v>
      </c>
      <c r="E1093" s="25" t="s">
        <v>102</v>
      </c>
      <c r="F1093" s="25" t="s">
        <v>70</v>
      </c>
      <c r="G1093" s="21">
        <v>43889</v>
      </c>
      <c r="H1093" s="21"/>
      <c r="I1093" s="22" t="s">
        <v>61</v>
      </c>
      <c r="J1093" s="25" t="s">
        <v>70</v>
      </c>
      <c r="K1093" s="27"/>
      <c r="L1093" s="21"/>
      <c r="M1093" s="33"/>
      <c r="N1093" s="25" t="s">
        <v>3456</v>
      </c>
      <c r="O1093" s="25" t="s">
        <v>70</v>
      </c>
      <c r="P1093" s="25" t="s">
        <v>70</v>
      </c>
      <c r="Q1093" s="25" t="s">
        <v>70</v>
      </c>
      <c r="R1093" s="21" t="s">
        <v>3456</v>
      </c>
      <c r="S1093" s="25" t="s">
        <v>3456</v>
      </c>
      <c r="T1093" s="23" t="s">
        <v>3456</v>
      </c>
      <c r="U1093" s="25" t="s">
        <v>70</v>
      </c>
      <c r="V1093" s="25" t="s">
        <v>70</v>
      </c>
      <c r="W1093" s="25" t="s">
        <v>70</v>
      </c>
      <c r="X1093" s="25" t="s">
        <v>3456</v>
      </c>
      <c r="Y1093" s="25" t="s">
        <v>3456</v>
      </c>
      <c r="Z1093" s="25" t="s">
        <v>3456</v>
      </c>
      <c r="AA1093" s="25" t="s">
        <v>3456</v>
      </c>
      <c r="AB1093" s="21" t="s">
        <v>3456</v>
      </c>
      <c r="AC1093" s="51" t="s">
        <v>3456</v>
      </c>
    </row>
    <row r="1094" spans="1:29" s="20" customFormat="1" ht="26.25" customHeight="1" x14ac:dyDescent="0.2">
      <c r="A1094" s="19">
        <v>67980</v>
      </c>
      <c r="B1094" s="20" t="s">
        <v>111</v>
      </c>
      <c r="C1094" s="20" t="s">
        <v>112</v>
      </c>
      <c r="D1094" s="20" t="s">
        <v>113</v>
      </c>
      <c r="E1094" s="25" t="s">
        <v>114</v>
      </c>
      <c r="F1094" s="25" t="s">
        <v>70</v>
      </c>
      <c r="G1094" s="21">
        <v>42877</v>
      </c>
      <c r="H1094" s="21"/>
      <c r="I1094" s="22" t="s">
        <v>61</v>
      </c>
      <c r="J1094" s="25" t="s">
        <v>70</v>
      </c>
      <c r="K1094" s="27"/>
      <c r="L1094" s="21"/>
      <c r="M1094" s="33"/>
      <c r="N1094" s="25" t="s">
        <v>3456</v>
      </c>
      <c r="O1094" s="25" t="s">
        <v>70</v>
      </c>
      <c r="P1094" s="25" t="s">
        <v>70</v>
      </c>
      <c r="Q1094" s="25" t="s">
        <v>70</v>
      </c>
      <c r="R1094" s="21" t="s">
        <v>3456</v>
      </c>
      <c r="S1094" s="25" t="s">
        <v>3456</v>
      </c>
      <c r="T1094" s="23" t="s">
        <v>3456</v>
      </c>
      <c r="U1094" s="25" t="s">
        <v>3456</v>
      </c>
      <c r="V1094" s="25" t="s">
        <v>70</v>
      </c>
      <c r="W1094" s="25" t="s">
        <v>70</v>
      </c>
      <c r="X1094" s="25" t="s">
        <v>3456</v>
      </c>
      <c r="Y1094" s="25" t="s">
        <v>3456</v>
      </c>
      <c r="Z1094" s="25" t="s">
        <v>3456</v>
      </c>
      <c r="AA1094" s="25" t="s">
        <v>3456</v>
      </c>
      <c r="AB1094" s="21" t="s">
        <v>3456</v>
      </c>
      <c r="AC1094" s="51" t="s">
        <v>3456</v>
      </c>
    </row>
    <row r="1095" spans="1:29" s="20" customFormat="1" ht="26.25" customHeight="1" x14ac:dyDescent="0.2">
      <c r="A1095" s="19">
        <v>64732</v>
      </c>
      <c r="B1095" s="20" t="s">
        <v>2446</v>
      </c>
      <c r="C1095" s="20" t="s">
        <v>2447</v>
      </c>
      <c r="D1095" s="20" t="s">
        <v>1156</v>
      </c>
      <c r="E1095" s="25" t="s">
        <v>1157</v>
      </c>
      <c r="F1095" s="25" t="s">
        <v>70</v>
      </c>
      <c r="G1095" s="21">
        <v>40343</v>
      </c>
      <c r="H1095" s="21"/>
      <c r="I1095" s="22" t="s">
        <v>61</v>
      </c>
      <c r="J1095" s="25" t="s">
        <v>70</v>
      </c>
      <c r="K1095" s="27"/>
      <c r="L1095" s="21"/>
      <c r="M1095" s="33"/>
      <c r="N1095" s="25" t="s">
        <v>3456</v>
      </c>
      <c r="O1095" s="25" t="s">
        <v>3456</v>
      </c>
      <c r="P1095" s="25" t="s">
        <v>70</v>
      </c>
      <c r="Q1095" s="25" t="s">
        <v>70</v>
      </c>
      <c r="R1095" s="21" t="s">
        <v>3456</v>
      </c>
      <c r="S1095" s="25" t="s">
        <v>3456</v>
      </c>
      <c r="T1095" s="23" t="s">
        <v>3456</v>
      </c>
      <c r="U1095" s="25" t="s">
        <v>70</v>
      </c>
      <c r="V1095" s="25" t="s">
        <v>70</v>
      </c>
      <c r="W1095" s="25" t="s">
        <v>70</v>
      </c>
      <c r="X1095" s="25" t="s">
        <v>3456</v>
      </c>
      <c r="Y1095" s="25" t="s">
        <v>3456</v>
      </c>
      <c r="Z1095" s="25" t="s">
        <v>3456</v>
      </c>
      <c r="AA1095" s="25" t="s">
        <v>3456</v>
      </c>
      <c r="AB1095" s="21" t="s">
        <v>3456</v>
      </c>
      <c r="AC1095" s="51" t="s">
        <v>3456</v>
      </c>
    </row>
    <row r="1096" spans="1:29" s="20" customFormat="1" ht="26.25" customHeight="1" x14ac:dyDescent="0.2">
      <c r="A1096" s="19">
        <v>65181</v>
      </c>
      <c r="B1096" s="20" t="s">
        <v>1336</v>
      </c>
      <c r="C1096" s="20" t="s">
        <v>1337</v>
      </c>
      <c r="D1096" s="20" t="s">
        <v>836</v>
      </c>
      <c r="E1096" s="25" t="s">
        <v>837</v>
      </c>
      <c r="F1096" s="25" t="s">
        <v>70</v>
      </c>
      <c r="G1096" s="21">
        <v>40766</v>
      </c>
      <c r="H1096" s="21"/>
      <c r="I1096" s="22" t="s">
        <v>61</v>
      </c>
      <c r="J1096" s="25" t="s">
        <v>70</v>
      </c>
      <c r="K1096" s="27"/>
      <c r="L1096" s="21"/>
      <c r="M1096" s="33"/>
      <c r="N1096" s="25" t="s">
        <v>3456</v>
      </c>
      <c r="O1096" s="25" t="s">
        <v>70</v>
      </c>
      <c r="P1096" s="25" t="s">
        <v>70</v>
      </c>
      <c r="Q1096" s="25" t="s">
        <v>70</v>
      </c>
      <c r="R1096" s="21" t="s">
        <v>3456</v>
      </c>
      <c r="S1096" s="25" t="s">
        <v>3456</v>
      </c>
      <c r="T1096" s="23" t="s">
        <v>3456</v>
      </c>
      <c r="U1096" s="25" t="s">
        <v>3456</v>
      </c>
      <c r="V1096" s="25" t="s">
        <v>70</v>
      </c>
      <c r="W1096" s="25" t="s">
        <v>70</v>
      </c>
      <c r="X1096" s="25" t="s">
        <v>3456</v>
      </c>
      <c r="Y1096" s="25" t="s">
        <v>3456</v>
      </c>
      <c r="Z1096" s="25" t="s">
        <v>3456</v>
      </c>
      <c r="AA1096" s="25" t="s">
        <v>3456</v>
      </c>
      <c r="AB1096" s="21" t="s">
        <v>3456</v>
      </c>
      <c r="AC1096" s="51" t="s">
        <v>3456</v>
      </c>
    </row>
    <row r="1097" spans="1:29" s="20" customFormat="1" ht="26.25" customHeight="1" x14ac:dyDescent="0.2">
      <c r="A1097" s="19">
        <v>80447</v>
      </c>
      <c r="B1097" s="20" t="s">
        <v>4070</v>
      </c>
      <c r="C1097" s="20" t="s">
        <v>4069</v>
      </c>
      <c r="D1097" s="20" t="s">
        <v>2608</v>
      </c>
      <c r="E1097" s="25" t="s">
        <v>4578</v>
      </c>
      <c r="F1097" s="25" t="s">
        <v>70</v>
      </c>
      <c r="G1097" s="21">
        <v>44812</v>
      </c>
      <c r="H1097" s="21"/>
      <c r="I1097" s="22" t="s">
        <v>61</v>
      </c>
      <c r="J1097" s="25" t="s">
        <v>3456</v>
      </c>
      <c r="K1097" s="27"/>
      <c r="L1097" s="21"/>
      <c r="M1097" s="33"/>
      <c r="N1097" s="25" t="s">
        <v>3456</v>
      </c>
      <c r="O1097" s="25" t="s">
        <v>3456</v>
      </c>
      <c r="P1097" s="25" t="s">
        <v>3456</v>
      </c>
      <c r="Q1097" s="25" t="s">
        <v>70</v>
      </c>
      <c r="R1097" s="21" t="s">
        <v>3456</v>
      </c>
      <c r="S1097" s="25" t="s">
        <v>3456</v>
      </c>
      <c r="T1097" s="23" t="s">
        <v>3456</v>
      </c>
      <c r="U1097" s="25" t="s">
        <v>3456</v>
      </c>
      <c r="V1097" s="25" t="s">
        <v>3456</v>
      </c>
      <c r="W1097" s="25" t="s">
        <v>70</v>
      </c>
      <c r="X1097" s="25" t="s">
        <v>3456</v>
      </c>
      <c r="Y1097" s="25" t="s">
        <v>3456</v>
      </c>
      <c r="Z1097" s="25" t="s">
        <v>3456</v>
      </c>
      <c r="AA1097" s="25" t="s">
        <v>3456</v>
      </c>
      <c r="AB1097" s="21" t="s">
        <v>3456</v>
      </c>
      <c r="AC1097" s="51" t="s">
        <v>3456</v>
      </c>
    </row>
    <row r="1098" spans="1:29" s="20" customFormat="1" ht="26.25" customHeight="1" x14ac:dyDescent="0.2">
      <c r="A1098" s="19">
        <v>78068</v>
      </c>
      <c r="B1098" s="20" t="s">
        <v>3629</v>
      </c>
      <c r="C1098" s="20" t="s">
        <v>1438</v>
      </c>
      <c r="D1098" s="20" t="s">
        <v>944</v>
      </c>
      <c r="E1098" s="25" t="s">
        <v>729</v>
      </c>
      <c r="F1098" s="25" t="s">
        <v>535</v>
      </c>
      <c r="G1098" s="21">
        <v>43097</v>
      </c>
      <c r="H1098" s="21"/>
      <c r="I1098" s="22" t="s">
        <v>61</v>
      </c>
      <c r="J1098" s="25" t="s">
        <v>70</v>
      </c>
      <c r="K1098" s="27"/>
      <c r="L1098" s="21"/>
      <c r="M1098" s="33"/>
      <c r="N1098" s="25" t="s">
        <v>3456</v>
      </c>
      <c r="O1098" s="25" t="s">
        <v>3456</v>
      </c>
      <c r="P1098" s="25" t="s">
        <v>70</v>
      </c>
      <c r="Q1098" s="25" t="s">
        <v>70</v>
      </c>
      <c r="R1098" s="21" t="s">
        <v>3456</v>
      </c>
      <c r="S1098" s="25" t="s">
        <v>3456</v>
      </c>
      <c r="T1098" s="23" t="s">
        <v>3456</v>
      </c>
      <c r="U1098" s="25" t="s">
        <v>70</v>
      </c>
      <c r="V1098" s="25" t="s">
        <v>70</v>
      </c>
      <c r="W1098" s="25" t="s">
        <v>70</v>
      </c>
      <c r="X1098" s="25" t="s">
        <v>3456</v>
      </c>
      <c r="Y1098" s="25" t="s">
        <v>3456</v>
      </c>
      <c r="Z1098" s="25" t="s">
        <v>3456</v>
      </c>
      <c r="AA1098" s="25" t="s">
        <v>3456</v>
      </c>
      <c r="AB1098" s="21" t="s">
        <v>3456</v>
      </c>
      <c r="AC1098" s="51" t="s">
        <v>3456</v>
      </c>
    </row>
    <row r="1099" spans="1:29" s="20" customFormat="1" ht="26.25" customHeight="1" x14ac:dyDescent="0.2">
      <c r="A1099" s="19">
        <v>66293</v>
      </c>
      <c r="B1099" s="20" t="s">
        <v>749</v>
      </c>
      <c r="C1099" s="20" t="s">
        <v>750</v>
      </c>
      <c r="D1099" s="20" t="s">
        <v>751</v>
      </c>
      <c r="E1099" s="25" t="s">
        <v>151</v>
      </c>
      <c r="F1099" s="25" t="s">
        <v>70</v>
      </c>
      <c r="G1099" s="21">
        <v>42045</v>
      </c>
      <c r="H1099" s="21"/>
      <c r="I1099" s="22" t="s">
        <v>61</v>
      </c>
      <c r="J1099" s="25" t="s">
        <v>70</v>
      </c>
      <c r="K1099" s="27"/>
      <c r="L1099" s="21"/>
      <c r="M1099" s="33"/>
      <c r="N1099" s="25" t="s">
        <v>3456</v>
      </c>
      <c r="O1099" s="25" t="s">
        <v>3456</v>
      </c>
      <c r="P1099" s="25" t="s">
        <v>70</v>
      </c>
      <c r="Q1099" s="25" t="s">
        <v>70</v>
      </c>
      <c r="R1099" s="21" t="s">
        <v>3456</v>
      </c>
      <c r="S1099" s="25" t="s">
        <v>3456</v>
      </c>
      <c r="T1099" s="23" t="s">
        <v>3456</v>
      </c>
      <c r="U1099" s="25" t="s">
        <v>70</v>
      </c>
      <c r="V1099" s="25" t="s">
        <v>70</v>
      </c>
      <c r="W1099" s="25" t="s">
        <v>70</v>
      </c>
      <c r="X1099" s="25" t="s">
        <v>3456</v>
      </c>
      <c r="Y1099" s="25" t="s">
        <v>3456</v>
      </c>
      <c r="Z1099" s="25" t="s">
        <v>3456</v>
      </c>
      <c r="AA1099" s="25" t="s">
        <v>3456</v>
      </c>
      <c r="AB1099" s="21" t="s">
        <v>3456</v>
      </c>
      <c r="AC1099" s="51" t="s">
        <v>3456</v>
      </c>
    </row>
    <row r="1100" spans="1:29" s="20" customFormat="1" ht="26.25" customHeight="1" x14ac:dyDescent="0.2">
      <c r="A1100" s="19">
        <v>61544</v>
      </c>
      <c r="B1100" s="20" t="s">
        <v>1965</v>
      </c>
      <c r="C1100" s="20" t="s">
        <v>1966</v>
      </c>
      <c r="D1100" s="20" t="s">
        <v>1083</v>
      </c>
      <c r="E1100" s="25" t="s">
        <v>3510</v>
      </c>
      <c r="F1100" s="25" t="s">
        <v>70</v>
      </c>
      <c r="G1100" s="21">
        <v>38533</v>
      </c>
      <c r="H1100" s="21"/>
      <c r="I1100" s="22" t="s">
        <v>61</v>
      </c>
      <c r="J1100" s="25" t="s">
        <v>70</v>
      </c>
      <c r="K1100" s="27"/>
      <c r="L1100" s="21"/>
      <c r="M1100" s="33"/>
      <c r="N1100" s="25" t="s">
        <v>70</v>
      </c>
      <c r="O1100" s="25" t="s">
        <v>3456</v>
      </c>
      <c r="P1100" s="25" t="s">
        <v>70</v>
      </c>
      <c r="Q1100" s="25" t="s">
        <v>70</v>
      </c>
      <c r="R1100" s="21" t="s">
        <v>3456</v>
      </c>
      <c r="S1100" s="25" t="s">
        <v>3456</v>
      </c>
      <c r="T1100" s="23" t="s">
        <v>3456</v>
      </c>
      <c r="U1100" s="25" t="s">
        <v>70</v>
      </c>
      <c r="V1100" s="25" t="s">
        <v>70</v>
      </c>
      <c r="W1100" s="25" t="s">
        <v>70</v>
      </c>
      <c r="X1100" s="25" t="s">
        <v>3456</v>
      </c>
      <c r="Y1100" s="25" t="s">
        <v>3456</v>
      </c>
      <c r="Z1100" s="25" t="s">
        <v>3456</v>
      </c>
      <c r="AA1100" s="25" t="s">
        <v>3456</v>
      </c>
      <c r="AB1100" s="21" t="s">
        <v>0</v>
      </c>
      <c r="AC1100" s="51" t="s">
        <v>3456</v>
      </c>
    </row>
    <row r="1101" spans="1:29" s="20" customFormat="1" ht="26.25" customHeight="1" x14ac:dyDescent="0.2">
      <c r="A1101" s="19">
        <v>67666</v>
      </c>
      <c r="B1101" s="20" t="s">
        <v>1766</v>
      </c>
      <c r="C1101" s="20" t="s">
        <v>1767</v>
      </c>
      <c r="D1101" s="20" t="s">
        <v>4172</v>
      </c>
      <c r="E1101" s="25" t="s">
        <v>3501</v>
      </c>
      <c r="F1101" s="25" t="s">
        <v>70</v>
      </c>
      <c r="G1101" s="21">
        <v>43430</v>
      </c>
      <c r="H1101" s="21"/>
      <c r="I1101" s="22" t="s">
        <v>61</v>
      </c>
      <c r="J1101" s="25" t="s">
        <v>70</v>
      </c>
      <c r="K1101" s="27"/>
      <c r="L1101" s="21"/>
      <c r="M1101" s="33"/>
      <c r="N1101" s="25" t="s">
        <v>3456</v>
      </c>
      <c r="O1101" s="25" t="s">
        <v>70</v>
      </c>
      <c r="P1101" s="25" t="s">
        <v>70</v>
      </c>
      <c r="Q1101" s="25" t="s">
        <v>70</v>
      </c>
      <c r="R1101" s="21" t="s">
        <v>3456</v>
      </c>
      <c r="S1101" s="25" t="s">
        <v>3456</v>
      </c>
      <c r="T1101" s="23" t="s">
        <v>3456</v>
      </c>
      <c r="U1101" s="25" t="s">
        <v>70</v>
      </c>
      <c r="V1101" s="25" t="s">
        <v>70</v>
      </c>
      <c r="W1101" s="25" t="s">
        <v>70</v>
      </c>
      <c r="X1101" s="25" t="s">
        <v>3456</v>
      </c>
      <c r="Y1101" s="25" t="s">
        <v>3456</v>
      </c>
      <c r="Z1101" s="25" t="s">
        <v>3456</v>
      </c>
      <c r="AA1101" s="25" t="s">
        <v>3456</v>
      </c>
      <c r="AB1101" s="21" t="s">
        <v>3456</v>
      </c>
      <c r="AC1101" s="51" t="s">
        <v>3456</v>
      </c>
    </row>
    <row r="1102" spans="1:29" s="20" customFormat="1" ht="26.25" customHeight="1" x14ac:dyDescent="0.2">
      <c r="A1102" s="19">
        <v>62567</v>
      </c>
      <c r="B1102" s="20" t="s">
        <v>1995</v>
      </c>
      <c r="C1102" s="20" t="s">
        <v>1996</v>
      </c>
      <c r="D1102" s="20" t="s">
        <v>476</v>
      </c>
      <c r="E1102" s="25" t="s">
        <v>209</v>
      </c>
      <c r="F1102" s="25" t="s">
        <v>535</v>
      </c>
      <c r="G1102" s="21">
        <v>39080</v>
      </c>
      <c r="H1102" s="21"/>
      <c r="I1102" s="22" t="s">
        <v>61</v>
      </c>
      <c r="J1102" s="25" t="s">
        <v>70</v>
      </c>
      <c r="K1102" s="27"/>
      <c r="L1102" s="21"/>
      <c r="M1102" s="33"/>
      <c r="N1102" s="25" t="s">
        <v>70</v>
      </c>
      <c r="O1102" s="25" t="s">
        <v>70</v>
      </c>
      <c r="P1102" s="25" t="s">
        <v>70</v>
      </c>
      <c r="Q1102" s="25" t="s">
        <v>70</v>
      </c>
      <c r="R1102" s="21" t="s">
        <v>3456</v>
      </c>
      <c r="S1102" s="25" t="s">
        <v>3456</v>
      </c>
      <c r="T1102" s="23" t="s">
        <v>3456</v>
      </c>
      <c r="U1102" s="25" t="s">
        <v>70</v>
      </c>
      <c r="V1102" s="25" t="s">
        <v>70</v>
      </c>
      <c r="W1102" s="25" t="s">
        <v>70</v>
      </c>
      <c r="X1102" s="25" t="s">
        <v>3456</v>
      </c>
      <c r="Y1102" s="25" t="s">
        <v>3456</v>
      </c>
      <c r="Z1102" s="25" t="s">
        <v>3456</v>
      </c>
      <c r="AA1102" s="25" t="s">
        <v>3456</v>
      </c>
      <c r="AB1102" s="21" t="s">
        <v>3456</v>
      </c>
      <c r="AC1102" s="51" t="s">
        <v>3456</v>
      </c>
    </row>
    <row r="1103" spans="1:29" s="20" customFormat="1" ht="26.25" customHeight="1" x14ac:dyDescent="0.2">
      <c r="A1103" s="19">
        <v>65415</v>
      </c>
      <c r="B1103" s="20" t="s">
        <v>2463</v>
      </c>
      <c r="C1103" s="20" t="s">
        <v>2464</v>
      </c>
      <c r="D1103" s="20" t="s">
        <v>2465</v>
      </c>
      <c r="E1103" s="25" t="s">
        <v>2466</v>
      </c>
      <c r="F1103" s="25" t="s">
        <v>70</v>
      </c>
      <c r="G1103" s="21">
        <v>41178</v>
      </c>
      <c r="H1103" s="21"/>
      <c r="I1103" s="22" t="s">
        <v>61</v>
      </c>
      <c r="J1103" s="25" t="s">
        <v>70</v>
      </c>
      <c r="K1103" s="27"/>
      <c r="L1103" s="21"/>
      <c r="M1103" s="33"/>
      <c r="N1103" s="25" t="s">
        <v>3456</v>
      </c>
      <c r="O1103" s="25" t="s">
        <v>70</v>
      </c>
      <c r="P1103" s="25" t="s">
        <v>70</v>
      </c>
      <c r="Q1103" s="25" t="s">
        <v>70</v>
      </c>
      <c r="R1103" s="21" t="s">
        <v>3456</v>
      </c>
      <c r="S1103" s="25" t="s">
        <v>3456</v>
      </c>
      <c r="T1103" s="23" t="s">
        <v>3456</v>
      </c>
      <c r="U1103" s="25" t="s">
        <v>70</v>
      </c>
      <c r="V1103" s="25" t="s">
        <v>70</v>
      </c>
      <c r="W1103" s="25" t="s">
        <v>70</v>
      </c>
      <c r="X1103" s="25" t="s">
        <v>3456</v>
      </c>
      <c r="Y1103" s="25" t="s">
        <v>3456</v>
      </c>
      <c r="Z1103" s="25" t="s">
        <v>3456</v>
      </c>
      <c r="AA1103" s="25" t="s">
        <v>3456</v>
      </c>
      <c r="AB1103" s="21" t="s">
        <v>3456</v>
      </c>
      <c r="AC1103" s="51" t="s">
        <v>3456</v>
      </c>
    </row>
    <row r="1104" spans="1:29" s="20" customFormat="1" ht="26.25" customHeight="1" x14ac:dyDescent="0.2">
      <c r="A1104" s="19">
        <v>62377</v>
      </c>
      <c r="B1104" s="20" t="s">
        <v>2305</v>
      </c>
      <c r="C1104" s="20" t="s">
        <v>2306</v>
      </c>
      <c r="D1104" s="20" t="s">
        <v>2307</v>
      </c>
      <c r="E1104" s="25" t="s">
        <v>2308</v>
      </c>
      <c r="F1104" s="25" t="s">
        <v>70</v>
      </c>
      <c r="G1104" s="21">
        <v>39521</v>
      </c>
      <c r="H1104" s="21">
        <v>45291</v>
      </c>
      <c r="I1104" s="22" t="s">
        <v>71</v>
      </c>
      <c r="J1104" s="25" t="s">
        <v>3456</v>
      </c>
      <c r="K1104" s="27"/>
      <c r="L1104" s="21"/>
      <c r="M1104" s="33"/>
      <c r="N1104" s="25"/>
      <c r="O1104" s="25"/>
      <c r="P1104" s="25"/>
      <c r="Q1104" s="25"/>
      <c r="R1104" s="21"/>
      <c r="S1104" s="25"/>
      <c r="T1104" s="23"/>
      <c r="U1104" s="25" t="s">
        <v>3456</v>
      </c>
      <c r="V1104" s="25" t="s">
        <v>3456</v>
      </c>
      <c r="W1104" s="25" t="s">
        <v>70</v>
      </c>
      <c r="X1104" s="25" t="s">
        <v>3456</v>
      </c>
      <c r="Y1104" s="25" t="s">
        <v>3456</v>
      </c>
      <c r="Z1104" s="25" t="s">
        <v>3456</v>
      </c>
      <c r="AA1104" s="25" t="s">
        <v>3456</v>
      </c>
      <c r="AB1104" s="21" t="s">
        <v>3456</v>
      </c>
      <c r="AC1104" s="51" t="s">
        <v>3456</v>
      </c>
    </row>
    <row r="1105" spans="1:29" s="20" customFormat="1" ht="26.25" customHeight="1" x14ac:dyDescent="0.2">
      <c r="A1105" s="19">
        <v>65143</v>
      </c>
      <c r="B1105" s="20" t="s">
        <v>381</v>
      </c>
      <c r="C1105" s="20" t="s">
        <v>382</v>
      </c>
      <c r="D1105" s="20" t="s">
        <v>383</v>
      </c>
      <c r="E1105" s="25" t="s">
        <v>109</v>
      </c>
      <c r="F1105" s="25" t="s">
        <v>70</v>
      </c>
      <c r="G1105" s="21">
        <v>40746</v>
      </c>
      <c r="H1105" s="21"/>
      <c r="I1105" s="22" t="s">
        <v>61</v>
      </c>
      <c r="J1105" s="25" t="s">
        <v>70</v>
      </c>
      <c r="K1105" s="27"/>
      <c r="L1105" s="21"/>
      <c r="M1105" s="33"/>
      <c r="N1105" s="25" t="s">
        <v>3456</v>
      </c>
      <c r="O1105" s="25" t="s">
        <v>70</v>
      </c>
      <c r="P1105" s="25" t="s">
        <v>70</v>
      </c>
      <c r="Q1105" s="25" t="s">
        <v>70</v>
      </c>
      <c r="R1105" s="21" t="s">
        <v>3456</v>
      </c>
      <c r="S1105" s="25" t="s">
        <v>3456</v>
      </c>
      <c r="T1105" s="23" t="s">
        <v>3456</v>
      </c>
      <c r="U1105" s="25" t="s">
        <v>70</v>
      </c>
      <c r="V1105" s="25" t="s">
        <v>70</v>
      </c>
      <c r="W1105" s="25" t="s">
        <v>70</v>
      </c>
      <c r="X1105" s="25" t="s">
        <v>3456</v>
      </c>
      <c r="Y1105" s="25" t="s">
        <v>3456</v>
      </c>
      <c r="Z1105" s="25" t="s">
        <v>3456</v>
      </c>
      <c r="AA1105" s="25" t="s">
        <v>3456</v>
      </c>
      <c r="AB1105" s="21" t="s">
        <v>3456</v>
      </c>
      <c r="AC1105" s="51" t="s">
        <v>3456</v>
      </c>
    </row>
    <row r="1106" spans="1:29" s="20" customFormat="1" ht="26.25" customHeight="1" x14ac:dyDescent="0.2">
      <c r="A1106" s="19">
        <v>81172</v>
      </c>
      <c r="B1106" s="20" t="s">
        <v>4235</v>
      </c>
      <c r="C1106" s="20" t="s">
        <v>4234</v>
      </c>
      <c r="D1106" s="20" t="s">
        <v>482</v>
      </c>
      <c r="E1106" s="25" t="s">
        <v>380</v>
      </c>
      <c r="F1106" s="25" t="s">
        <v>70</v>
      </c>
      <c r="G1106" s="21">
        <v>44917</v>
      </c>
      <c r="H1106" s="21"/>
      <c r="I1106" s="22" t="s">
        <v>61</v>
      </c>
      <c r="J1106" s="25" t="s">
        <v>3456</v>
      </c>
      <c r="K1106" s="27"/>
      <c r="L1106" s="21"/>
      <c r="M1106" s="33"/>
      <c r="N1106" s="25" t="s">
        <v>3456</v>
      </c>
      <c r="O1106" s="25" t="s">
        <v>3456</v>
      </c>
      <c r="P1106" s="25" t="s">
        <v>3456</v>
      </c>
      <c r="Q1106" s="25" t="s">
        <v>70</v>
      </c>
      <c r="R1106" s="21" t="s">
        <v>3456</v>
      </c>
      <c r="S1106" s="25" t="s">
        <v>3456</v>
      </c>
      <c r="T1106" s="23" t="s">
        <v>3456</v>
      </c>
      <c r="U1106" s="25" t="s">
        <v>3456</v>
      </c>
      <c r="V1106" s="25" t="s">
        <v>3456</v>
      </c>
      <c r="W1106" s="25" t="s">
        <v>70</v>
      </c>
      <c r="X1106" s="25" t="s">
        <v>3456</v>
      </c>
      <c r="Y1106" s="25" t="s">
        <v>3456</v>
      </c>
      <c r="Z1106" s="25" t="s">
        <v>3456</v>
      </c>
      <c r="AA1106" s="25" t="s">
        <v>3456</v>
      </c>
      <c r="AB1106" s="21" t="s">
        <v>3456</v>
      </c>
      <c r="AC1106" s="51" t="s">
        <v>3456</v>
      </c>
    </row>
    <row r="1107" spans="1:29" s="20" customFormat="1" ht="26.25" customHeight="1" x14ac:dyDescent="0.2">
      <c r="A1107" s="19">
        <v>82145</v>
      </c>
      <c r="B1107" s="20" t="s">
        <v>4523</v>
      </c>
      <c r="C1107" s="20" t="s">
        <v>4524</v>
      </c>
      <c r="D1107" s="20" t="s">
        <v>4525</v>
      </c>
      <c r="E1107" s="25" t="s">
        <v>1400</v>
      </c>
      <c r="F1107" s="25" t="s">
        <v>70</v>
      </c>
      <c r="G1107" s="21">
        <v>39122</v>
      </c>
      <c r="H1107" s="21"/>
      <c r="I1107" s="22" t="s">
        <v>61</v>
      </c>
      <c r="J1107" s="25" t="s">
        <v>70</v>
      </c>
      <c r="K1107" s="27"/>
      <c r="L1107" s="21"/>
      <c r="M1107" s="33"/>
      <c r="N1107" s="25" t="s">
        <v>70</v>
      </c>
      <c r="O1107" s="25" t="s">
        <v>3456</v>
      </c>
      <c r="P1107" s="25" t="s">
        <v>3456</v>
      </c>
      <c r="Q1107" s="25" t="s">
        <v>70</v>
      </c>
      <c r="R1107" s="21" t="s">
        <v>3456</v>
      </c>
      <c r="S1107" s="25" t="s">
        <v>3456</v>
      </c>
      <c r="T1107" s="23" t="s">
        <v>3456</v>
      </c>
      <c r="U1107" s="25" t="s">
        <v>3456</v>
      </c>
      <c r="V1107" s="25" t="s">
        <v>3456</v>
      </c>
      <c r="W1107" s="25" t="s">
        <v>70</v>
      </c>
      <c r="X1107" s="25" t="s">
        <v>3456</v>
      </c>
      <c r="Y1107" s="25" t="s">
        <v>3456</v>
      </c>
      <c r="Z1107" s="25" t="s">
        <v>3456</v>
      </c>
      <c r="AA1107" s="25" t="s">
        <v>3456</v>
      </c>
      <c r="AB1107" s="21" t="s">
        <v>0</v>
      </c>
      <c r="AC1107" s="51"/>
    </row>
    <row r="1108" spans="1:29" s="20" customFormat="1" ht="26.25" customHeight="1" x14ac:dyDescent="0.2">
      <c r="A1108" s="19">
        <v>82269</v>
      </c>
      <c r="B1108" s="20" t="s">
        <v>4552</v>
      </c>
      <c r="C1108" s="20" t="s">
        <v>4553</v>
      </c>
      <c r="D1108" s="20" t="s">
        <v>4539</v>
      </c>
      <c r="E1108" s="25" t="s">
        <v>1400</v>
      </c>
      <c r="F1108" s="25" t="s">
        <v>70</v>
      </c>
      <c r="G1108" s="21">
        <v>40219</v>
      </c>
      <c r="H1108" s="21"/>
      <c r="I1108" s="22" t="s">
        <v>61</v>
      </c>
      <c r="J1108" s="25" t="s">
        <v>70</v>
      </c>
      <c r="K1108" s="27"/>
      <c r="L1108" s="21"/>
      <c r="M1108" s="33"/>
      <c r="N1108" s="25" t="s">
        <v>70</v>
      </c>
      <c r="O1108" s="25" t="s">
        <v>3456</v>
      </c>
      <c r="P1108" s="25" t="s">
        <v>3456</v>
      </c>
      <c r="Q1108" s="25" t="s">
        <v>70</v>
      </c>
      <c r="R1108" s="21" t="s">
        <v>3456</v>
      </c>
      <c r="S1108" s="25" t="s">
        <v>3456</v>
      </c>
      <c r="T1108" s="23" t="s">
        <v>3456</v>
      </c>
      <c r="U1108" s="25" t="s">
        <v>3456</v>
      </c>
      <c r="V1108" s="25" t="s">
        <v>3456</v>
      </c>
      <c r="W1108" s="25" t="s">
        <v>70</v>
      </c>
      <c r="X1108" s="25" t="s">
        <v>3456</v>
      </c>
      <c r="Y1108" s="25" t="s">
        <v>3456</v>
      </c>
      <c r="Z1108" s="25" t="s">
        <v>3456</v>
      </c>
      <c r="AA1108" s="25" t="s">
        <v>3456</v>
      </c>
      <c r="AB1108" s="21" t="s">
        <v>0</v>
      </c>
      <c r="AC1108" s="51" t="s">
        <v>3456</v>
      </c>
    </row>
    <row r="1109" spans="1:29" s="20" customFormat="1" ht="26.25" customHeight="1" x14ac:dyDescent="0.2">
      <c r="A1109" s="19">
        <v>79870</v>
      </c>
      <c r="B1109" s="20" t="s">
        <v>4263</v>
      </c>
      <c r="C1109" s="20" t="s">
        <v>4262</v>
      </c>
      <c r="D1109" s="20" t="s">
        <v>482</v>
      </c>
      <c r="E1109" s="25" t="s">
        <v>380</v>
      </c>
      <c r="F1109" s="25" t="s">
        <v>70</v>
      </c>
      <c r="G1109" s="21">
        <v>44887</v>
      </c>
      <c r="H1109" s="21"/>
      <c r="I1109" s="22" t="s">
        <v>71</v>
      </c>
      <c r="J1109" s="25" t="s">
        <v>3456</v>
      </c>
      <c r="K1109" s="27" t="s">
        <v>4280</v>
      </c>
      <c r="L1109" s="21" t="s">
        <v>3456</v>
      </c>
      <c r="M1109" s="33"/>
      <c r="N1109" s="25"/>
      <c r="O1109" s="25"/>
      <c r="P1109" s="25"/>
      <c r="Q1109" s="25"/>
      <c r="R1109" s="21"/>
      <c r="S1109" s="25"/>
      <c r="T1109" s="23"/>
      <c r="U1109" s="25" t="s">
        <v>3456</v>
      </c>
      <c r="V1109" s="25" t="s">
        <v>3456</v>
      </c>
      <c r="W1109" s="25" t="s">
        <v>70</v>
      </c>
      <c r="X1109" s="25" t="s">
        <v>3456</v>
      </c>
      <c r="Y1109" s="25" t="s">
        <v>3456</v>
      </c>
      <c r="Z1109" s="25" t="s">
        <v>3456</v>
      </c>
      <c r="AA1109" s="25" t="s">
        <v>3456</v>
      </c>
      <c r="AB1109" s="21" t="s">
        <v>3456</v>
      </c>
      <c r="AC1109" s="51" t="s">
        <v>3456</v>
      </c>
    </row>
    <row r="1110" spans="1:29" s="20" customFormat="1" ht="26.25" customHeight="1" x14ac:dyDescent="0.2">
      <c r="A1110" s="19">
        <v>79401</v>
      </c>
      <c r="B1110" s="20" t="s">
        <v>3670</v>
      </c>
      <c r="C1110" s="20" t="s">
        <v>3669</v>
      </c>
      <c r="D1110" s="20" t="s">
        <v>482</v>
      </c>
      <c r="E1110" s="25" t="s">
        <v>380</v>
      </c>
      <c r="F1110" s="25" t="s">
        <v>70</v>
      </c>
      <c r="G1110" s="21">
        <v>44501</v>
      </c>
      <c r="H1110" s="21"/>
      <c r="I1110" s="22" t="s">
        <v>71</v>
      </c>
      <c r="J1110" s="25" t="s">
        <v>3456</v>
      </c>
      <c r="K1110" s="27" t="s">
        <v>4280</v>
      </c>
      <c r="L1110" s="21" t="s">
        <v>3456</v>
      </c>
      <c r="M1110" s="33"/>
      <c r="N1110" s="25"/>
      <c r="O1110" s="25"/>
      <c r="P1110" s="25"/>
      <c r="Q1110" s="25"/>
      <c r="R1110" s="21"/>
      <c r="S1110" s="25"/>
      <c r="T1110" s="23"/>
      <c r="U1110" s="25" t="s">
        <v>3456</v>
      </c>
      <c r="V1110" s="25" t="s">
        <v>3456</v>
      </c>
      <c r="W1110" s="25" t="s">
        <v>70</v>
      </c>
      <c r="X1110" s="25" t="s">
        <v>3456</v>
      </c>
      <c r="Y1110" s="25" t="s">
        <v>3456</v>
      </c>
      <c r="Z1110" s="25" t="s">
        <v>3456</v>
      </c>
      <c r="AA1110" s="25" t="s">
        <v>3456</v>
      </c>
      <c r="AB1110" s="21" t="s">
        <v>3456</v>
      </c>
      <c r="AC1110" s="51" t="s">
        <v>3456</v>
      </c>
    </row>
    <row r="1111" spans="1:29" s="20" customFormat="1" ht="26.25" customHeight="1" x14ac:dyDescent="0.2">
      <c r="A1111" s="19">
        <v>63377</v>
      </c>
      <c r="B1111" s="20" t="s">
        <v>1161</v>
      </c>
      <c r="C1111" s="20" t="s">
        <v>1162</v>
      </c>
      <c r="D1111" s="20" t="s">
        <v>3980</v>
      </c>
      <c r="E1111" s="25" t="s">
        <v>1164</v>
      </c>
      <c r="F1111" s="25" t="s">
        <v>1163</v>
      </c>
      <c r="G1111" s="21">
        <v>39437</v>
      </c>
      <c r="H1111" s="21"/>
      <c r="I1111" s="22" t="s">
        <v>61</v>
      </c>
      <c r="J1111" s="25" t="s">
        <v>70</v>
      </c>
      <c r="K1111" s="27"/>
      <c r="L1111" s="21"/>
      <c r="M1111" s="33"/>
      <c r="N1111" s="25" t="s">
        <v>70</v>
      </c>
      <c r="O1111" s="25" t="s">
        <v>3456</v>
      </c>
      <c r="P1111" s="25" t="s">
        <v>70</v>
      </c>
      <c r="Q1111" s="25" t="s">
        <v>70</v>
      </c>
      <c r="R1111" s="21" t="s">
        <v>3456</v>
      </c>
      <c r="S1111" s="25" t="s">
        <v>3456</v>
      </c>
      <c r="T1111" s="23" t="s">
        <v>3456</v>
      </c>
      <c r="U1111" s="25" t="s">
        <v>3456</v>
      </c>
      <c r="V1111" s="25" t="s">
        <v>3456</v>
      </c>
      <c r="W1111" s="25" t="s">
        <v>3456</v>
      </c>
      <c r="X1111" s="25" t="s">
        <v>3456</v>
      </c>
      <c r="Y1111" s="25" t="s">
        <v>3456</v>
      </c>
      <c r="Z1111" s="25" t="s">
        <v>3456</v>
      </c>
      <c r="AA1111" s="25" t="s">
        <v>3456</v>
      </c>
      <c r="AB1111" s="21" t="s">
        <v>3456</v>
      </c>
      <c r="AC1111" s="51" t="s">
        <v>3456</v>
      </c>
    </row>
    <row r="1112" spans="1:29" s="20" customFormat="1" ht="26.25" customHeight="1" x14ac:dyDescent="0.2">
      <c r="A1112" s="19">
        <v>66623</v>
      </c>
      <c r="B1112" s="20" t="s">
        <v>758</v>
      </c>
      <c r="C1112" s="20" t="s">
        <v>759</v>
      </c>
      <c r="D1112" s="20" t="s">
        <v>741</v>
      </c>
      <c r="E1112" s="25" t="s">
        <v>114</v>
      </c>
      <c r="F1112" s="25" t="s">
        <v>70</v>
      </c>
      <c r="G1112" s="21">
        <v>42122</v>
      </c>
      <c r="H1112" s="21"/>
      <c r="I1112" s="22" t="s">
        <v>61</v>
      </c>
      <c r="J1112" s="25" t="s">
        <v>70</v>
      </c>
      <c r="K1112" s="27"/>
      <c r="L1112" s="21"/>
      <c r="M1112" s="33"/>
      <c r="N1112" s="25" t="s">
        <v>3456</v>
      </c>
      <c r="O1112" s="25" t="s">
        <v>3456</v>
      </c>
      <c r="P1112" s="25" t="s">
        <v>70</v>
      </c>
      <c r="Q1112" s="25" t="s">
        <v>70</v>
      </c>
      <c r="R1112" s="21" t="s">
        <v>3456</v>
      </c>
      <c r="S1112" s="25" t="s">
        <v>3456</v>
      </c>
      <c r="T1112" s="23" t="s">
        <v>3456</v>
      </c>
      <c r="U1112" s="25" t="s">
        <v>70</v>
      </c>
      <c r="V1112" s="25" t="s">
        <v>70</v>
      </c>
      <c r="W1112" s="25" t="s">
        <v>70</v>
      </c>
      <c r="X1112" s="25" t="s">
        <v>3456</v>
      </c>
      <c r="Y1112" s="25" t="s">
        <v>3456</v>
      </c>
      <c r="Z1112" s="25" t="s">
        <v>3456</v>
      </c>
      <c r="AA1112" s="25" t="s">
        <v>3456</v>
      </c>
      <c r="AB1112" s="21" t="s">
        <v>3456</v>
      </c>
      <c r="AC1112" s="51" t="s">
        <v>3456</v>
      </c>
    </row>
    <row r="1113" spans="1:29" s="20" customFormat="1" ht="26.25" customHeight="1" x14ac:dyDescent="0.2">
      <c r="A1113" s="19">
        <v>66948</v>
      </c>
      <c r="B1113" s="20" t="s">
        <v>1733</v>
      </c>
      <c r="C1113" s="20" t="s">
        <v>1734</v>
      </c>
      <c r="D1113" s="20" t="s">
        <v>1735</v>
      </c>
      <c r="E1113" s="25" t="s">
        <v>1736</v>
      </c>
      <c r="F1113" s="25" t="s">
        <v>70</v>
      </c>
      <c r="G1113" s="21">
        <v>42586</v>
      </c>
      <c r="H1113" s="21"/>
      <c r="I1113" s="22" t="s">
        <v>61</v>
      </c>
      <c r="J1113" s="25" t="s">
        <v>70</v>
      </c>
      <c r="K1113" s="27"/>
      <c r="L1113" s="21"/>
      <c r="M1113" s="33"/>
      <c r="N1113" s="25" t="s">
        <v>3456</v>
      </c>
      <c r="O1113" s="25" t="s">
        <v>70</v>
      </c>
      <c r="P1113" s="25" t="s">
        <v>70</v>
      </c>
      <c r="Q1113" s="25" t="s">
        <v>70</v>
      </c>
      <c r="R1113" s="21" t="s">
        <v>3456</v>
      </c>
      <c r="S1113" s="25" t="s">
        <v>3456</v>
      </c>
      <c r="T1113" s="23" t="s">
        <v>3456</v>
      </c>
      <c r="U1113" s="25" t="s">
        <v>70</v>
      </c>
      <c r="V1113" s="25" t="s">
        <v>70</v>
      </c>
      <c r="W1113" s="25" t="s">
        <v>70</v>
      </c>
      <c r="X1113" s="25" t="s">
        <v>3456</v>
      </c>
      <c r="Y1113" s="25" t="s">
        <v>3456</v>
      </c>
      <c r="Z1113" s="25" t="s">
        <v>3456</v>
      </c>
      <c r="AA1113" s="25" t="s">
        <v>3456</v>
      </c>
      <c r="AB1113" s="21" t="s">
        <v>3456</v>
      </c>
      <c r="AC1113" s="51" t="s">
        <v>3456</v>
      </c>
    </row>
    <row r="1114" spans="1:29" s="20" customFormat="1" ht="26.25" customHeight="1" x14ac:dyDescent="0.2">
      <c r="A1114" s="19">
        <v>78150</v>
      </c>
      <c r="B1114" s="20" t="s">
        <v>4268</v>
      </c>
      <c r="C1114" s="20" t="s">
        <v>616</v>
      </c>
      <c r="D1114" s="20" t="s">
        <v>617</v>
      </c>
      <c r="E1114" s="25" t="s">
        <v>133</v>
      </c>
      <c r="F1114" s="25" t="s">
        <v>70</v>
      </c>
      <c r="G1114" s="21">
        <v>43909</v>
      </c>
      <c r="H1114" s="21"/>
      <c r="I1114" s="22" t="s">
        <v>61</v>
      </c>
      <c r="J1114" s="25" t="s">
        <v>70</v>
      </c>
      <c r="K1114" s="27"/>
      <c r="L1114" s="21"/>
      <c r="M1114" s="33"/>
      <c r="N1114" s="25" t="s">
        <v>3456</v>
      </c>
      <c r="O1114" s="25" t="s">
        <v>3456</v>
      </c>
      <c r="P1114" s="25" t="s">
        <v>70</v>
      </c>
      <c r="Q1114" s="25" t="s">
        <v>70</v>
      </c>
      <c r="R1114" s="21" t="s">
        <v>3456</v>
      </c>
      <c r="S1114" s="25" t="s">
        <v>3456</v>
      </c>
      <c r="T1114" s="23" t="s">
        <v>3456</v>
      </c>
      <c r="U1114" s="25" t="s">
        <v>3456</v>
      </c>
      <c r="V1114" s="25" t="s">
        <v>3456</v>
      </c>
      <c r="W1114" s="25" t="s">
        <v>70</v>
      </c>
      <c r="X1114" s="25" t="s">
        <v>3456</v>
      </c>
      <c r="Y1114" s="25" t="s">
        <v>3456</v>
      </c>
      <c r="Z1114" s="25" t="s">
        <v>3456</v>
      </c>
      <c r="AA1114" s="25" t="s">
        <v>3456</v>
      </c>
      <c r="AB1114" s="21" t="s">
        <v>3456</v>
      </c>
      <c r="AC1114" s="51" t="s">
        <v>3456</v>
      </c>
    </row>
    <row r="1115" spans="1:29" s="20" customFormat="1" ht="26.25" customHeight="1" x14ac:dyDescent="0.2">
      <c r="A1115" s="19">
        <v>79842</v>
      </c>
      <c r="B1115" s="20" t="s">
        <v>4589</v>
      </c>
      <c r="C1115" s="20" t="s">
        <v>4096</v>
      </c>
      <c r="D1115" s="20" t="s">
        <v>4095</v>
      </c>
      <c r="E1115" s="25" t="s">
        <v>118</v>
      </c>
      <c r="F1115" s="25" t="s">
        <v>70</v>
      </c>
      <c r="G1115" s="21">
        <v>44582</v>
      </c>
      <c r="H1115" s="21"/>
      <c r="I1115" s="22" t="s">
        <v>61</v>
      </c>
      <c r="J1115" s="25" t="s">
        <v>3456</v>
      </c>
      <c r="K1115" s="27"/>
      <c r="L1115" s="21"/>
      <c r="M1115" s="33"/>
      <c r="N1115" s="25" t="s">
        <v>3456</v>
      </c>
      <c r="O1115" s="25" t="s">
        <v>3456</v>
      </c>
      <c r="P1115" s="25" t="s">
        <v>3456</v>
      </c>
      <c r="Q1115" s="25" t="s">
        <v>70</v>
      </c>
      <c r="R1115" s="21" t="s">
        <v>3456</v>
      </c>
      <c r="S1115" s="25" t="s">
        <v>3456</v>
      </c>
      <c r="T1115" s="23" t="s">
        <v>3456</v>
      </c>
      <c r="U1115" s="25" t="s">
        <v>3456</v>
      </c>
      <c r="V1115" s="25" t="s">
        <v>3456</v>
      </c>
      <c r="W1115" s="25" t="s">
        <v>70</v>
      </c>
      <c r="X1115" s="25" t="s">
        <v>3456</v>
      </c>
      <c r="Y1115" s="25" t="s">
        <v>3456</v>
      </c>
      <c r="Z1115" s="25" t="s">
        <v>3456</v>
      </c>
      <c r="AA1115" s="25" t="s">
        <v>3456</v>
      </c>
      <c r="AB1115" s="21" t="s">
        <v>3456</v>
      </c>
      <c r="AC1115" s="51" t="s">
        <v>3456</v>
      </c>
    </row>
    <row r="1116" spans="1:29" s="20" customFormat="1" ht="26.25" customHeight="1" x14ac:dyDescent="0.2">
      <c r="A1116" s="19">
        <v>64970</v>
      </c>
      <c r="B1116" s="20" t="s">
        <v>4206</v>
      </c>
      <c r="C1116" s="20" t="s">
        <v>1282</v>
      </c>
      <c r="D1116" s="20" t="s">
        <v>1279</v>
      </c>
      <c r="E1116" s="25" t="s">
        <v>114</v>
      </c>
      <c r="F1116" s="25" t="s">
        <v>70</v>
      </c>
      <c r="G1116" s="21">
        <v>39262</v>
      </c>
      <c r="H1116" s="21"/>
      <c r="I1116" s="22" t="s">
        <v>61</v>
      </c>
      <c r="J1116" s="25" t="s">
        <v>70</v>
      </c>
      <c r="K1116" s="27"/>
      <c r="L1116" s="21"/>
      <c r="M1116" s="33"/>
      <c r="N1116" s="25" t="s">
        <v>70</v>
      </c>
      <c r="O1116" s="25" t="s">
        <v>70</v>
      </c>
      <c r="P1116" s="25" t="s">
        <v>70</v>
      </c>
      <c r="Q1116" s="25" t="s">
        <v>70</v>
      </c>
      <c r="R1116" s="21" t="s">
        <v>3456</v>
      </c>
      <c r="S1116" s="25" t="s">
        <v>3456</v>
      </c>
      <c r="T1116" s="23" t="s">
        <v>3456</v>
      </c>
      <c r="U1116" s="25" t="s">
        <v>3456</v>
      </c>
      <c r="V1116" s="25" t="s">
        <v>70</v>
      </c>
      <c r="W1116" s="25" t="s">
        <v>70</v>
      </c>
      <c r="X1116" s="25" t="s">
        <v>3456</v>
      </c>
      <c r="Y1116" s="25" t="s">
        <v>3456</v>
      </c>
      <c r="Z1116" s="25" t="s">
        <v>3456</v>
      </c>
      <c r="AA1116" s="25" t="s">
        <v>3456</v>
      </c>
      <c r="AB1116" s="21" t="s">
        <v>0</v>
      </c>
      <c r="AC1116" s="51"/>
    </row>
    <row r="1117" spans="1:29" s="20" customFormat="1" ht="26.25" customHeight="1" x14ac:dyDescent="0.2">
      <c r="A1117" s="19">
        <v>66101</v>
      </c>
      <c r="B1117" s="20" t="s">
        <v>3526</v>
      </c>
      <c r="C1117" s="20" t="s">
        <v>3194</v>
      </c>
      <c r="D1117" s="20" t="s">
        <v>823</v>
      </c>
      <c r="E1117" s="25" t="s">
        <v>783</v>
      </c>
      <c r="F1117" s="25" t="s">
        <v>70</v>
      </c>
      <c r="G1117" s="21">
        <v>41914</v>
      </c>
      <c r="H1117" s="21"/>
      <c r="I1117" s="22" t="s">
        <v>61</v>
      </c>
      <c r="J1117" s="25" t="s">
        <v>70</v>
      </c>
      <c r="K1117" s="27"/>
      <c r="L1117" s="21"/>
      <c r="M1117" s="33"/>
      <c r="N1117" s="25" t="s">
        <v>3456</v>
      </c>
      <c r="O1117" s="25" t="s">
        <v>3456</v>
      </c>
      <c r="P1117" s="25" t="s">
        <v>70</v>
      </c>
      <c r="Q1117" s="25" t="s">
        <v>70</v>
      </c>
      <c r="R1117" s="21" t="s">
        <v>3456</v>
      </c>
      <c r="S1117" s="25" t="s">
        <v>3456</v>
      </c>
      <c r="T1117" s="23" t="s">
        <v>3456</v>
      </c>
      <c r="U1117" s="25" t="s">
        <v>3456</v>
      </c>
      <c r="V1117" s="25" t="s">
        <v>70</v>
      </c>
      <c r="W1117" s="25" t="s">
        <v>70</v>
      </c>
      <c r="X1117" s="25" t="s">
        <v>3456</v>
      </c>
      <c r="Y1117" s="25" t="s">
        <v>3456</v>
      </c>
      <c r="Z1117" s="25" t="s">
        <v>3456</v>
      </c>
      <c r="AA1117" s="25" t="s">
        <v>3456</v>
      </c>
      <c r="AB1117" s="21" t="s">
        <v>3456</v>
      </c>
      <c r="AC1117" s="51" t="s">
        <v>3456</v>
      </c>
    </row>
    <row r="1118" spans="1:29" s="20" customFormat="1" ht="26.25" customHeight="1" x14ac:dyDescent="0.2">
      <c r="A1118" s="19">
        <v>62677</v>
      </c>
      <c r="B1118" s="20" t="s">
        <v>2365</v>
      </c>
      <c r="C1118" s="20" t="s">
        <v>2366</v>
      </c>
      <c r="D1118" s="20" t="s">
        <v>523</v>
      </c>
      <c r="E1118" s="25" t="s">
        <v>118</v>
      </c>
      <c r="F1118" s="25" t="s">
        <v>70</v>
      </c>
      <c r="G1118" s="21">
        <v>39688</v>
      </c>
      <c r="H1118" s="21"/>
      <c r="I1118" s="22" t="s">
        <v>61</v>
      </c>
      <c r="J1118" s="25" t="s">
        <v>70</v>
      </c>
      <c r="K1118" s="27"/>
      <c r="L1118" s="21"/>
      <c r="M1118" s="33"/>
      <c r="N1118" s="25" t="s">
        <v>70</v>
      </c>
      <c r="O1118" s="25" t="s">
        <v>70</v>
      </c>
      <c r="P1118" s="25" t="s">
        <v>70</v>
      </c>
      <c r="Q1118" s="25" t="s">
        <v>70</v>
      </c>
      <c r="R1118" s="21" t="s">
        <v>3456</v>
      </c>
      <c r="S1118" s="25" t="s">
        <v>3456</v>
      </c>
      <c r="T1118" s="23" t="s">
        <v>3456</v>
      </c>
      <c r="U1118" s="25" t="s">
        <v>70</v>
      </c>
      <c r="V1118" s="25" t="s">
        <v>70</v>
      </c>
      <c r="W1118" s="25" t="s">
        <v>70</v>
      </c>
      <c r="X1118" s="25" t="s">
        <v>3456</v>
      </c>
      <c r="Y1118" s="25" t="s">
        <v>3456</v>
      </c>
      <c r="Z1118" s="25" t="s">
        <v>3456</v>
      </c>
      <c r="AA1118" s="25" t="s">
        <v>3456</v>
      </c>
      <c r="AB1118" s="21" t="s">
        <v>0</v>
      </c>
      <c r="AC1118" s="51" t="s">
        <v>3456</v>
      </c>
    </row>
    <row r="1119" spans="1:29" s="20" customFormat="1" ht="26.25" customHeight="1" x14ac:dyDescent="0.2">
      <c r="A1119" s="19">
        <v>63226</v>
      </c>
      <c r="B1119" s="20" t="s">
        <v>3019</v>
      </c>
      <c r="C1119" s="20" t="s">
        <v>3020</v>
      </c>
      <c r="D1119" s="20" t="s">
        <v>466</v>
      </c>
      <c r="E1119" s="25" t="s">
        <v>350</v>
      </c>
      <c r="F1119" s="25" t="s">
        <v>70</v>
      </c>
      <c r="G1119" s="21">
        <v>40148</v>
      </c>
      <c r="H1119" s="21"/>
      <c r="I1119" s="22" t="s">
        <v>61</v>
      </c>
      <c r="J1119" s="25" t="s">
        <v>70</v>
      </c>
      <c r="K1119" s="27"/>
      <c r="L1119" s="21"/>
      <c r="M1119" s="33"/>
      <c r="N1119" s="25" t="s">
        <v>70</v>
      </c>
      <c r="O1119" s="25" t="s">
        <v>3456</v>
      </c>
      <c r="P1119" s="25" t="s">
        <v>70</v>
      </c>
      <c r="Q1119" s="25" t="s">
        <v>70</v>
      </c>
      <c r="R1119" s="21" t="s">
        <v>3456</v>
      </c>
      <c r="S1119" s="25" t="s">
        <v>3456</v>
      </c>
      <c r="T1119" s="23" t="s">
        <v>3456</v>
      </c>
      <c r="U1119" s="25" t="s">
        <v>70</v>
      </c>
      <c r="V1119" s="25" t="s">
        <v>70</v>
      </c>
      <c r="W1119" s="25" t="s">
        <v>70</v>
      </c>
      <c r="X1119" s="25" t="s">
        <v>3456</v>
      </c>
      <c r="Y1119" s="25" t="s">
        <v>3456</v>
      </c>
      <c r="Z1119" s="25" t="s">
        <v>3456</v>
      </c>
      <c r="AA1119" s="25" t="s">
        <v>3456</v>
      </c>
      <c r="AB1119" s="21" t="s">
        <v>0</v>
      </c>
      <c r="AC1119" s="51" t="s">
        <v>3456</v>
      </c>
    </row>
    <row r="1120" spans="1:29" s="20" customFormat="1" ht="26.25" customHeight="1" x14ac:dyDescent="0.2">
      <c r="A1120" s="19">
        <v>79325</v>
      </c>
      <c r="B1120" s="20" t="s">
        <v>1845</v>
      </c>
      <c r="C1120" s="20" t="s">
        <v>1846</v>
      </c>
      <c r="D1120" s="20" t="s">
        <v>1847</v>
      </c>
      <c r="E1120" s="25" t="s">
        <v>1078</v>
      </c>
      <c r="F1120" s="25" t="s">
        <v>70</v>
      </c>
      <c r="G1120" s="21">
        <v>44055</v>
      </c>
      <c r="H1120" s="21"/>
      <c r="I1120" s="22" t="s">
        <v>61</v>
      </c>
      <c r="J1120" s="25" t="s">
        <v>70</v>
      </c>
      <c r="K1120" s="27"/>
      <c r="L1120" s="21"/>
      <c r="M1120" s="33"/>
      <c r="N1120" s="25" t="s">
        <v>3456</v>
      </c>
      <c r="O1120" s="25" t="s">
        <v>70</v>
      </c>
      <c r="P1120" s="25" t="s">
        <v>70</v>
      </c>
      <c r="Q1120" s="25" t="s">
        <v>70</v>
      </c>
      <c r="R1120" s="21" t="s">
        <v>3456</v>
      </c>
      <c r="S1120" s="25" t="s">
        <v>3456</v>
      </c>
      <c r="T1120" s="23" t="s">
        <v>3456</v>
      </c>
      <c r="U1120" s="25" t="s">
        <v>3456</v>
      </c>
      <c r="V1120" s="25" t="s">
        <v>3456</v>
      </c>
      <c r="W1120" s="25" t="s">
        <v>70</v>
      </c>
      <c r="X1120" s="25" t="s">
        <v>3456</v>
      </c>
      <c r="Y1120" s="25" t="s">
        <v>3456</v>
      </c>
      <c r="Z1120" s="25" t="s">
        <v>3456</v>
      </c>
      <c r="AA1120" s="25" t="s">
        <v>3456</v>
      </c>
      <c r="AB1120" s="21" t="s">
        <v>3456</v>
      </c>
      <c r="AC1120" s="51" t="s">
        <v>3456</v>
      </c>
    </row>
    <row r="1121" spans="1:29" s="20" customFormat="1" ht="26.25" customHeight="1" x14ac:dyDescent="0.2">
      <c r="A1121" s="19">
        <v>61183</v>
      </c>
      <c r="B1121" s="20" t="s">
        <v>2861</v>
      </c>
      <c r="C1121" s="20" t="s">
        <v>2862</v>
      </c>
      <c r="D1121" s="20" t="s">
        <v>2863</v>
      </c>
      <c r="E1121" s="25" t="s">
        <v>3519</v>
      </c>
      <c r="F1121" s="25" t="s">
        <v>70</v>
      </c>
      <c r="G1121" s="21">
        <v>37679</v>
      </c>
      <c r="H1121" s="21"/>
      <c r="I1121" s="22" t="s">
        <v>61</v>
      </c>
      <c r="J1121" s="25" t="s">
        <v>70</v>
      </c>
      <c r="K1121" s="27"/>
      <c r="L1121" s="21"/>
      <c r="M1121" s="33"/>
      <c r="N1121" s="25" t="s">
        <v>70</v>
      </c>
      <c r="O1121" s="25" t="s">
        <v>70</v>
      </c>
      <c r="P1121" s="25" t="s">
        <v>70</v>
      </c>
      <c r="Q1121" s="25" t="s">
        <v>70</v>
      </c>
      <c r="R1121" s="21" t="s">
        <v>3456</v>
      </c>
      <c r="S1121" s="25" t="s">
        <v>3456</v>
      </c>
      <c r="T1121" s="23" t="s">
        <v>3456</v>
      </c>
      <c r="U1121" s="25" t="s">
        <v>3456</v>
      </c>
      <c r="V1121" s="25" t="s">
        <v>3456</v>
      </c>
      <c r="W1121" s="25" t="s">
        <v>70</v>
      </c>
      <c r="X1121" s="25" t="s">
        <v>3456</v>
      </c>
      <c r="Y1121" s="25" t="s">
        <v>3456</v>
      </c>
      <c r="Z1121" s="25" t="s">
        <v>3456</v>
      </c>
      <c r="AA1121" s="25" t="s">
        <v>3456</v>
      </c>
      <c r="AB1121" s="21" t="s">
        <v>0</v>
      </c>
      <c r="AC1121" s="51"/>
    </row>
    <row r="1122" spans="1:29" s="20" customFormat="1" ht="26.25" customHeight="1" x14ac:dyDescent="0.2">
      <c r="A1122" s="19">
        <v>65812</v>
      </c>
      <c r="B1122" s="20" t="s">
        <v>838</v>
      </c>
      <c r="C1122" s="20" t="s">
        <v>839</v>
      </c>
      <c r="D1122" s="20" t="s">
        <v>840</v>
      </c>
      <c r="E1122" s="25" t="s">
        <v>783</v>
      </c>
      <c r="F1122" s="25" t="s">
        <v>70</v>
      </c>
      <c r="G1122" s="21">
        <v>41367</v>
      </c>
      <c r="H1122" s="21"/>
      <c r="I1122" s="22" t="s">
        <v>61</v>
      </c>
      <c r="J1122" s="25" t="s">
        <v>70</v>
      </c>
      <c r="K1122" s="27"/>
      <c r="L1122" s="21"/>
      <c r="M1122" s="33"/>
      <c r="N1122" s="25" t="s">
        <v>3456</v>
      </c>
      <c r="O1122" s="25" t="s">
        <v>70</v>
      </c>
      <c r="P1122" s="25" t="s">
        <v>70</v>
      </c>
      <c r="Q1122" s="25" t="s">
        <v>70</v>
      </c>
      <c r="R1122" s="21" t="s">
        <v>3456</v>
      </c>
      <c r="S1122" s="25" t="s">
        <v>3456</v>
      </c>
      <c r="T1122" s="23" t="s">
        <v>3456</v>
      </c>
      <c r="U1122" s="25" t="s">
        <v>70</v>
      </c>
      <c r="V1122" s="25" t="s">
        <v>70</v>
      </c>
      <c r="W1122" s="25" t="s">
        <v>70</v>
      </c>
      <c r="X1122" s="25" t="s">
        <v>3456</v>
      </c>
      <c r="Y1122" s="25" t="s">
        <v>3456</v>
      </c>
      <c r="Z1122" s="25" t="s">
        <v>3456</v>
      </c>
      <c r="AA1122" s="25" t="s">
        <v>3456</v>
      </c>
      <c r="AB1122" s="21" t="s">
        <v>3456</v>
      </c>
      <c r="AC1122" s="51" t="s">
        <v>3456</v>
      </c>
    </row>
    <row r="1123" spans="1:29" s="20" customFormat="1" ht="26.25" customHeight="1" x14ac:dyDescent="0.2">
      <c r="A1123" s="19">
        <v>78627</v>
      </c>
      <c r="B1123" s="20" t="s">
        <v>1464</v>
      </c>
      <c r="C1123" s="20" t="s">
        <v>1465</v>
      </c>
      <c r="D1123" s="20" t="s">
        <v>1216</v>
      </c>
      <c r="E1123" s="25" t="s">
        <v>1260</v>
      </c>
      <c r="F1123" s="25" t="s">
        <v>70</v>
      </c>
      <c r="G1123" s="21">
        <v>43565</v>
      </c>
      <c r="H1123" s="21"/>
      <c r="I1123" s="22" t="s">
        <v>61</v>
      </c>
      <c r="J1123" s="25" t="s">
        <v>70</v>
      </c>
      <c r="K1123" s="27"/>
      <c r="L1123" s="21"/>
      <c r="M1123" s="33"/>
      <c r="N1123" s="25" t="s">
        <v>3456</v>
      </c>
      <c r="O1123" s="25" t="s">
        <v>70</v>
      </c>
      <c r="P1123" s="25" t="s">
        <v>70</v>
      </c>
      <c r="Q1123" s="25" t="s">
        <v>70</v>
      </c>
      <c r="R1123" s="21" t="s">
        <v>3456</v>
      </c>
      <c r="S1123" s="25" t="s">
        <v>3456</v>
      </c>
      <c r="T1123" s="23" t="s">
        <v>3456</v>
      </c>
      <c r="U1123" s="25" t="s">
        <v>70</v>
      </c>
      <c r="V1123" s="25" t="s">
        <v>70</v>
      </c>
      <c r="W1123" s="25" t="s">
        <v>70</v>
      </c>
      <c r="X1123" s="25" t="s">
        <v>3456</v>
      </c>
      <c r="Y1123" s="25" t="s">
        <v>3456</v>
      </c>
      <c r="Z1123" s="25" t="s">
        <v>3456</v>
      </c>
      <c r="AA1123" s="25" t="s">
        <v>3456</v>
      </c>
      <c r="AB1123" s="21" t="s">
        <v>3456</v>
      </c>
      <c r="AC1123" s="51" t="s">
        <v>3456</v>
      </c>
    </row>
    <row r="1124" spans="1:29" s="20" customFormat="1" ht="26.25" customHeight="1" x14ac:dyDescent="0.2">
      <c r="A1124" s="19">
        <v>64389</v>
      </c>
      <c r="B1124" s="20" t="s">
        <v>2443</v>
      </c>
      <c r="C1124" s="20" t="s">
        <v>2444</v>
      </c>
      <c r="D1124" s="20" t="s">
        <v>2445</v>
      </c>
      <c r="E1124" s="25" t="s">
        <v>1078</v>
      </c>
      <c r="F1124" s="25" t="s">
        <v>70</v>
      </c>
      <c r="G1124" s="21">
        <v>40267</v>
      </c>
      <c r="H1124" s="21"/>
      <c r="I1124" s="22" t="s">
        <v>61</v>
      </c>
      <c r="J1124" s="25" t="s">
        <v>70</v>
      </c>
      <c r="K1124" s="27"/>
      <c r="L1124" s="21"/>
      <c r="M1124" s="33"/>
      <c r="N1124" s="25" t="s">
        <v>3456</v>
      </c>
      <c r="O1124" s="25" t="s">
        <v>3456</v>
      </c>
      <c r="P1124" s="25" t="s">
        <v>70</v>
      </c>
      <c r="Q1124" s="25" t="s">
        <v>70</v>
      </c>
      <c r="R1124" s="21" t="s">
        <v>3456</v>
      </c>
      <c r="S1124" s="25" t="s">
        <v>3456</v>
      </c>
      <c r="T1124" s="23" t="s">
        <v>3456</v>
      </c>
      <c r="U1124" s="25" t="s">
        <v>3456</v>
      </c>
      <c r="V1124" s="25" t="s">
        <v>70</v>
      </c>
      <c r="W1124" s="25" t="s">
        <v>70</v>
      </c>
      <c r="X1124" s="25" t="s">
        <v>3456</v>
      </c>
      <c r="Y1124" s="25" t="s">
        <v>3456</v>
      </c>
      <c r="Z1124" s="25" t="s">
        <v>3456</v>
      </c>
      <c r="AA1124" s="25" t="s">
        <v>3456</v>
      </c>
      <c r="AB1124" s="21" t="s">
        <v>3456</v>
      </c>
      <c r="AC1124" s="51" t="s">
        <v>3456</v>
      </c>
    </row>
    <row r="1125" spans="1:29" s="20" customFormat="1" ht="26.25" customHeight="1" x14ac:dyDescent="0.2">
      <c r="A1125" s="19">
        <v>81695</v>
      </c>
      <c r="B1125" s="20" t="s">
        <v>4341</v>
      </c>
      <c r="C1125" s="20" t="s">
        <v>4342</v>
      </c>
      <c r="D1125" s="20" t="s">
        <v>829</v>
      </c>
      <c r="E1125" s="25" t="s">
        <v>729</v>
      </c>
      <c r="F1125" s="25" t="s">
        <v>70</v>
      </c>
      <c r="G1125" s="21">
        <v>45100</v>
      </c>
      <c r="H1125" s="21"/>
      <c r="I1125" s="22" t="s">
        <v>71</v>
      </c>
      <c r="J1125" s="25" t="s">
        <v>3456</v>
      </c>
      <c r="K1125" s="27" t="s">
        <v>4280</v>
      </c>
      <c r="L1125" s="21" t="s">
        <v>3456</v>
      </c>
      <c r="M1125" s="33"/>
      <c r="N1125" s="25"/>
      <c r="O1125" s="25"/>
      <c r="P1125" s="25"/>
      <c r="Q1125" s="25"/>
      <c r="R1125" s="21"/>
      <c r="S1125" s="25"/>
      <c r="T1125" s="23"/>
      <c r="U1125" s="25" t="s">
        <v>3456</v>
      </c>
      <c r="V1125" s="25" t="s">
        <v>3456</v>
      </c>
      <c r="W1125" s="25" t="s">
        <v>70</v>
      </c>
      <c r="X1125" s="25" t="s">
        <v>3456</v>
      </c>
      <c r="Y1125" s="25" t="s">
        <v>3456</v>
      </c>
      <c r="Z1125" s="25" t="s">
        <v>3456</v>
      </c>
      <c r="AA1125" s="25" t="s">
        <v>3456</v>
      </c>
      <c r="AB1125" s="21" t="s">
        <v>3456</v>
      </c>
      <c r="AC1125" s="51" t="s">
        <v>3456</v>
      </c>
    </row>
    <row r="1126" spans="1:29" s="20" customFormat="1" ht="26.25" customHeight="1" x14ac:dyDescent="0.2">
      <c r="A1126" s="19">
        <v>78667</v>
      </c>
      <c r="B1126" s="20" t="s">
        <v>945</v>
      </c>
      <c r="C1126" s="20" t="s">
        <v>946</v>
      </c>
      <c r="D1126" s="20" t="s">
        <v>931</v>
      </c>
      <c r="E1126" s="25" t="s">
        <v>3499</v>
      </c>
      <c r="F1126" s="25" t="s">
        <v>70</v>
      </c>
      <c r="G1126" s="21">
        <v>44175</v>
      </c>
      <c r="H1126" s="21"/>
      <c r="I1126" s="22" t="s">
        <v>71</v>
      </c>
      <c r="J1126" s="25" t="s">
        <v>70</v>
      </c>
      <c r="K1126" s="27" t="s">
        <v>4280</v>
      </c>
      <c r="L1126" s="21"/>
      <c r="M1126" s="33" t="s">
        <v>3456</v>
      </c>
      <c r="N1126" s="25"/>
      <c r="O1126" s="25"/>
      <c r="P1126" s="25"/>
      <c r="Q1126" s="25"/>
      <c r="R1126" s="21"/>
      <c r="S1126" s="25"/>
      <c r="T1126" s="23"/>
      <c r="U1126" s="25" t="s">
        <v>3456</v>
      </c>
      <c r="V1126" s="25" t="s">
        <v>3456</v>
      </c>
      <c r="W1126" s="25" t="s">
        <v>70</v>
      </c>
      <c r="X1126" s="25" t="s">
        <v>3456</v>
      </c>
      <c r="Y1126" s="25" t="s">
        <v>3456</v>
      </c>
      <c r="Z1126" s="25" t="s">
        <v>3456</v>
      </c>
      <c r="AA1126" s="25" t="s">
        <v>3456</v>
      </c>
      <c r="AB1126" s="21" t="s">
        <v>3456</v>
      </c>
      <c r="AC1126" s="51" t="s">
        <v>3456</v>
      </c>
    </row>
    <row r="1127" spans="1:29" s="20" customFormat="1" ht="26.25" customHeight="1" x14ac:dyDescent="0.2">
      <c r="A1127" s="19">
        <v>81638</v>
      </c>
      <c r="B1127" s="20" t="s">
        <v>4360</v>
      </c>
      <c r="C1127" s="20" t="s">
        <v>4361</v>
      </c>
      <c r="D1127" s="20" t="s">
        <v>4362</v>
      </c>
      <c r="E1127" s="25" t="s">
        <v>1261</v>
      </c>
      <c r="F1127" s="25" t="s">
        <v>70</v>
      </c>
      <c r="G1127" s="21">
        <v>45155</v>
      </c>
      <c r="H1127" s="21"/>
      <c r="I1127" s="22" t="s">
        <v>71</v>
      </c>
      <c r="J1127" s="25" t="s">
        <v>3456</v>
      </c>
      <c r="K1127" s="27" t="s">
        <v>4280</v>
      </c>
      <c r="L1127" s="21" t="s">
        <v>3456</v>
      </c>
      <c r="M1127" s="33"/>
      <c r="N1127" s="25"/>
      <c r="O1127" s="25"/>
      <c r="P1127" s="25"/>
      <c r="Q1127" s="25"/>
      <c r="R1127" s="21"/>
      <c r="S1127" s="25"/>
      <c r="T1127" s="23"/>
      <c r="U1127" s="25" t="s">
        <v>3456</v>
      </c>
      <c r="V1127" s="25" t="s">
        <v>3456</v>
      </c>
      <c r="W1127" s="25" t="s">
        <v>70</v>
      </c>
      <c r="X1127" s="25" t="s">
        <v>3456</v>
      </c>
      <c r="Y1127" s="25" t="s">
        <v>3456</v>
      </c>
      <c r="Z1127" s="25" t="s">
        <v>3456</v>
      </c>
      <c r="AA1127" s="25" t="s">
        <v>3456</v>
      </c>
      <c r="AB1127" s="21" t="s">
        <v>3456</v>
      </c>
      <c r="AC1127" s="51" t="s">
        <v>3456</v>
      </c>
    </row>
    <row r="1128" spans="1:29" s="20" customFormat="1" ht="26.25" customHeight="1" x14ac:dyDescent="0.2">
      <c r="A1128" s="19">
        <v>67506</v>
      </c>
      <c r="B1128" s="20" t="s">
        <v>1783</v>
      </c>
      <c r="C1128" s="20" t="s">
        <v>1784</v>
      </c>
      <c r="D1128" s="20" t="s">
        <v>1785</v>
      </c>
      <c r="E1128" s="25" t="s">
        <v>1041</v>
      </c>
      <c r="F1128" s="25" t="s">
        <v>70</v>
      </c>
      <c r="G1128" s="21">
        <v>42824</v>
      </c>
      <c r="H1128" s="21"/>
      <c r="I1128" s="22" t="s">
        <v>61</v>
      </c>
      <c r="J1128" s="25" t="s">
        <v>70</v>
      </c>
      <c r="K1128" s="27"/>
      <c r="L1128" s="21"/>
      <c r="M1128" s="33"/>
      <c r="N1128" s="25" t="s">
        <v>3456</v>
      </c>
      <c r="O1128" s="25" t="s">
        <v>3456</v>
      </c>
      <c r="P1128" s="25" t="s">
        <v>70</v>
      </c>
      <c r="Q1128" s="25" t="s">
        <v>70</v>
      </c>
      <c r="R1128" s="21" t="s">
        <v>3456</v>
      </c>
      <c r="S1128" s="25" t="s">
        <v>3456</v>
      </c>
      <c r="T1128" s="23" t="s">
        <v>3456</v>
      </c>
      <c r="U1128" s="25" t="s">
        <v>3456</v>
      </c>
      <c r="V1128" s="25" t="s">
        <v>70</v>
      </c>
      <c r="W1128" s="25" t="s">
        <v>70</v>
      </c>
      <c r="X1128" s="25" t="s">
        <v>3456</v>
      </c>
      <c r="Y1128" s="25" t="s">
        <v>3456</v>
      </c>
      <c r="Z1128" s="25" t="s">
        <v>3456</v>
      </c>
      <c r="AA1128" s="25" t="s">
        <v>3456</v>
      </c>
      <c r="AB1128" s="21" t="s">
        <v>3456</v>
      </c>
      <c r="AC1128" s="51" t="s">
        <v>3456</v>
      </c>
    </row>
    <row r="1129" spans="1:29" s="20" customFormat="1" ht="26.25" customHeight="1" x14ac:dyDescent="0.2">
      <c r="A1129" s="19">
        <v>63474</v>
      </c>
      <c r="B1129" s="20" t="s">
        <v>2328</v>
      </c>
      <c r="C1129" s="20" t="s">
        <v>2329</v>
      </c>
      <c r="D1129" s="20" t="s">
        <v>1916</v>
      </c>
      <c r="E1129" s="25" t="s">
        <v>102</v>
      </c>
      <c r="F1129" s="25" t="s">
        <v>70</v>
      </c>
      <c r="G1129" s="21">
        <v>39553</v>
      </c>
      <c r="H1129" s="21"/>
      <c r="I1129" s="22" t="s">
        <v>61</v>
      </c>
      <c r="J1129" s="25" t="s">
        <v>70</v>
      </c>
      <c r="K1129" s="27"/>
      <c r="L1129" s="21"/>
      <c r="M1129" s="33"/>
      <c r="N1129" s="25" t="s">
        <v>70</v>
      </c>
      <c r="O1129" s="25" t="s">
        <v>70</v>
      </c>
      <c r="P1129" s="25" t="s">
        <v>70</v>
      </c>
      <c r="Q1129" s="25" t="s">
        <v>70</v>
      </c>
      <c r="R1129" s="21" t="s">
        <v>3456</v>
      </c>
      <c r="S1129" s="25" t="s">
        <v>3456</v>
      </c>
      <c r="T1129" s="23" t="s">
        <v>3456</v>
      </c>
      <c r="U1129" s="25" t="s">
        <v>70</v>
      </c>
      <c r="V1129" s="25" t="s">
        <v>70</v>
      </c>
      <c r="W1129" s="25" t="s">
        <v>70</v>
      </c>
      <c r="X1129" s="25" t="s">
        <v>3456</v>
      </c>
      <c r="Y1129" s="25" t="s">
        <v>3456</v>
      </c>
      <c r="Z1129" s="25" t="s">
        <v>3456</v>
      </c>
      <c r="AA1129" s="25" t="s">
        <v>3456</v>
      </c>
      <c r="AB1129" s="21" t="s">
        <v>3456</v>
      </c>
      <c r="AC1129" s="51" t="s">
        <v>3456</v>
      </c>
    </row>
    <row r="1130" spans="1:29" s="20" customFormat="1" ht="26.25" customHeight="1" x14ac:dyDescent="0.2">
      <c r="A1130" s="19">
        <v>80635</v>
      </c>
      <c r="B1130" s="20" t="s">
        <v>4327</v>
      </c>
      <c r="C1130" s="20" t="s">
        <v>4328</v>
      </c>
      <c r="D1130" s="20" t="s">
        <v>4329</v>
      </c>
      <c r="E1130" s="25" t="s">
        <v>60</v>
      </c>
      <c r="F1130" s="25" t="s">
        <v>535</v>
      </c>
      <c r="G1130" s="21">
        <v>44953</v>
      </c>
      <c r="H1130" s="21"/>
      <c r="I1130" s="22" t="s">
        <v>71</v>
      </c>
      <c r="J1130" s="25" t="s">
        <v>3456</v>
      </c>
      <c r="K1130" s="27" t="s">
        <v>4280</v>
      </c>
      <c r="L1130" s="21" t="s">
        <v>3456</v>
      </c>
      <c r="M1130" s="33"/>
      <c r="N1130" s="25"/>
      <c r="O1130" s="25"/>
      <c r="P1130" s="25"/>
      <c r="Q1130" s="25"/>
      <c r="R1130" s="21"/>
      <c r="S1130" s="25"/>
      <c r="T1130" s="23"/>
      <c r="U1130" s="25" t="s">
        <v>3456</v>
      </c>
      <c r="V1130" s="25" t="s">
        <v>3456</v>
      </c>
      <c r="W1130" s="25" t="s">
        <v>70</v>
      </c>
      <c r="X1130" s="25" t="s">
        <v>3456</v>
      </c>
      <c r="Y1130" s="25" t="s">
        <v>3456</v>
      </c>
      <c r="Z1130" s="25" t="s">
        <v>3456</v>
      </c>
      <c r="AA1130" s="25" t="s">
        <v>3456</v>
      </c>
      <c r="AB1130" s="21" t="s">
        <v>3456</v>
      </c>
      <c r="AC1130" s="51" t="s">
        <v>3456</v>
      </c>
    </row>
    <row r="1131" spans="1:29" s="20" customFormat="1" ht="26.25" customHeight="1" x14ac:dyDescent="0.2">
      <c r="A1131" s="19">
        <v>64091</v>
      </c>
      <c r="B1131" s="20" t="s">
        <v>2381</v>
      </c>
      <c r="C1131" s="20" t="s">
        <v>2382</v>
      </c>
      <c r="D1131" s="20" t="s">
        <v>654</v>
      </c>
      <c r="E1131" s="25" t="s">
        <v>60</v>
      </c>
      <c r="F1131" s="25" t="s">
        <v>70</v>
      </c>
      <c r="G1131" s="21">
        <v>40057</v>
      </c>
      <c r="H1131" s="21">
        <v>45291</v>
      </c>
      <c r="I1131" s="22" t="s">
        <v>71</v>
      </c>
      <c r="J1131" s="25" t="s">
        <v>3456</v>
      </c>
      <c r="K1131" s="27"/>
      <c r="L1131" s="21"/>
      <c r="M1131" s="33"/>
      <c r="N1131" s="25"/>
      <c r="O1131" s="25"/>
      <c r="P1131" s="25"/>
      <c r="Q1131" s="25"/>
      <c r="R1131" s="21"/>
      <c r="S1131" s="25"/>
      <c r="T1131" s="23"/>
      <c r="U1131" s="25" t="s">
        <v>3456</v>
      </c>
      <c r="V1131" s="25" t="s">
        <v>3456</v>
      </c>
      <c r="W1131" s="25" t="s">
        <v>70</v>
      </c>
      <c r="X1131" s="25" t="s">
        <v>3456</v>
      </c>
      <c r="Y1131" s="25" t="s">
        <v>3456</v>
      </c>
      <c r="Z1131" s="25" t="s">
        <v>3456</v>
      </c>
      <c r="AA1131" s="25" t="s">
        <v>3456</v>
      </c>
      <c r="AB1131" s="21" t="s">
        <v>3456</v>
      </c>
      <c r="AC1131" s="51" t="s">
        <v>3456</v>
      </c>
    </row>
    <row r="1132" spans="1:29" s="20" customFormat="1" ht="26.25" customHeight="1" x14ac:dyDescent="0.2">
      <c r="A1132" s="19">
        <v>65206</v>
      </c>
      <c r="B1132" s="20" t="s">
        <v>363</v>
      </c>
      <c r="C1132" s="20" t="s">
        <v>364</v>
      </c>
      <c r="D1132" s="20" t="s">
        <v>365</v>
      </c>
      <c r="E1132" s="25" t="s">
        <v>366</v>
      </c>
      <c r="F1132" s="25" t="s">
        <v>70</v>
      </c>
      <c r="G1132" s="21">
        <v>40505</v>
      </c>
      <c r="H1132" s="21"/>
      <c r="I1132" s="22" t="s">
        <v>61</v>
      </c>
      <c r="J1132" s="25" t="s">
        <v>70</v>
      </c>
      <c r="K1132" s="27"/>
      <c r="L1132" s="21"/>
      <c r="M1132" s="33"/>
      <c r="N1132" s="25" t="s">
        <v>3456</v>
      </c>
      <c r="O1132" s="25" t="s">
        <v>3456</v>
      </c>
      <c r="P1132" s="25" t="s">
        <v>70</v>
      </c>
      <c r="Q1132" s="25" t="s">
        <v>70</v>
      </c>
      <c r="R1132" s="21" t="s">
        <v>3456</v>
      </c>
      <c r="S1132" s="25" t="s">
        <v>3456</v>
      </c>
      <c r="T1132" s="23" t="s">
        <v>3456</v>
      </c>
      <c r="U1132" s="25" t="s">
        <v>3456</v>
      </c>
      <c r="V1132" s="25" t="s">
        <v>70</v>
      </c>
      <c r="W1132" s="25" t="s">
        <v>70</v>
      </c>
      <c r="X1132" s="25" t="s">
        <v>3456</v>
      </c>
      <c r="Y1132" s="25" t="s">
        <v>3456</v>
      </c>
      <c r="Z1132" s="25" t="s">
        <v>3456</v>
      </c>
      <c r="AA1132" s="25" t="s">
        <v>3456</v>
      </c>
      <c r="AB1132" s="21" t="s">
        <v>3456</v>
      </c>
      <c r="AC1132" s="51" t="s">
        <v>3456</v>
      </c>
    </row>
    <row r="1133" spans="1:29" s="20" customFormat="1" ht="26.25" customHeight="1" x14ac:dyDescent="0.2">
      <c r="A1133" s="19">
        <v>79939</v>
      </c>
      <c r="B1133" s="20" t="s">
        <v>4094</v>
      </c>
      <c r="C1133" s="20" t="s">
        <v>4093</v>
      </c>
      <c r="D1133" s="20" t="s">
        <v>512</v>
      </c>
      <c r="E1133" s="25" t="s">
        <v>3547</v>
      </c>
      <c r="F1133" s="25" t="s">
        <v>70</v>
      </c>
      <c r="G1133" s="21">
        <v>44615</v>
      </c>
      <c r="H1133" s="21"/>
      <c r="I1133" s="22" t="s">
        <v>71</v>
      </c>
      <c r="J1133" s="25" t="s">
        <v>3456</v>
      </c>
      <c r="K1133" s="27" t="s">
        <v>4280</v>
      </c>
      <c r="L1133" s="21"/>
      <c r="M1133" s="33" t="s">
        <v>3456</v>
      </c>
      <c r="N1133" s="25"/>
      <c r="O1133" s="25"/>
      <c r="P1133" s="25"/>
      <c r="Q1133" s="25"/>
      <c r="R1133" s="21"/>
      <c r="S1133" s="25"/>
      <c r="T1133" s="23"/>
      <c r="U1133" s="25" t="s">
        <v>3456</v>
      </c>
      <c r="V1133" s="25" t="s">
        <v>3456</v>
      </c>
      <c r="W1133" s="25" t="s">
        <v>70</v>
      </c>
      <c r="X1133" s="25" t="s">
        <v>3456</v>
      </c>
      <c r="Y1133" s="25" t="s">
        <v>3456</v>
      </c>
      <c r="Z1133" s="25" t="s">
        <v>3456</v>
      </c>
      <c r="AA1133" s="25" t="s">
        <v>3456</v>
      </c>
      <c r="AB1133" s="21" t="s">
        <v>3456</v>
      </c>
      <c r="AC1133" s="51" t="s">
        <v>3456</v>
      </c>
    </row>
    <row r="1134" spans="1:29" s="20" customFormat="1" ht="26.25" customHeight="1" x14ac:dyDescent="0.2">
      <c r="A1134" s="19">
        <v>66572</v>
      </c>
      <c r="B1134" s="20" t="s">
        <v>3057</v>
      </c>
      <c r="C1134" s="20" t="s">
        <v>3058</v>
      </c>
      <c r="D1134" s="20" t="s">
        <v>1792</v>
      </c>
      <c r="E1134" s="25" t="s">
        <v>254</v>
      </c>
      <c r="F1134" s="25" t="s">
        <v>70</v>
      </c>
      <c r="G1134" s="21">
        <v>41955</v>
      </c>
      <c r="H1134" s="21"/>
      <c r="I1134" s="22" t="s">
        <v>61</v>
      </c>
      <c r="J1134" s="25" t="s">
        <v>70</v>
      </c>
      <c r="K1134" s="27"/>
      <c r="L1134" s="21"/>
      <c r="M1134" s="33"/>
      <c r="N1134" s="25" t="s">
        <v>3456</v>
      </c>
      <c r="O1134" s="25" t="s">
        <v>3456</v>
      </c>
      <c r="P1134" s="25" t="s">
        <v>70</v>
      </c>
      <c r="Q1134" s="25" t="s">
        <v>70</v>
      </c>
      <c r="R1134" s="21" t="s">
        <v>3456</v>
      </c>
      <c r="S1134" s="25" t="s">
        <v>3456</v>
      </c>
      <c r="T1134" s="23" t="s">
        <v>3456</v>
      </c>
      <c r="U1134" s="25" t="s">
        <v>70</v>
      </c>
      <c r="V1134" s="25" t="s">
        <v>70</v>
      </c>
      <c r="W1134" s="25" t="s">
        <v>70</v>
      </c>
      <c r="X1134" s="25" t="s">
        <v>3456</v>
      </c>
      <c r="Y1134" s="25" t="s">
        <v>3456</v>
      </c>
      <c r="Z1134" s="25" t="s">
        <v>3456</v>
      </c>
      <c r="AA1134" s="25" t="s">
        <v>3456</v>
      </c>
      <c r="AB1134" s="21" t="s">
        <v>3456</v>
      </c>
      <c r="AC1134" s="51" t="s">
        <v>3456</v>
      </c>
    </row>
    <row r="1135" spans="1:29" s="20" customFormat="1" ht="26.25" customHeight="1" x14ac:dyDescent="0.2">
      <c r="A1135" s="19">
        <v>67262</v>
      </c>
      <c r="B1135" s="20" t="s">
        <v>889</v>
      </c>
      <c r="C1135" s="20" t="s">
        <v>890</v>
      </c>
      <c r="D1135" s="20" t="s">
        <v>884</v>
      </c>
      <c r="E1135" s="25" t="s">
        <v>258</v>
      </c>
      <c r="F1135" s="25" t="s">
        <v>70</v>
      </c>
      <c r="G1135" s="21">
        <v>42521</v>
      </c>
      <c r="H1135" s="21"/>
      <c r="I1135" s="22" t="s">
        <v>61</v>
      </c>
      <c r="J1135" s="25" t="s">
        <v>70</v>
      </c>
      <c r="K1135" s="27"/>
      <c r="L1135" s="21"/>
      <c r="M1135" s="33"/>
      <c r="N1135" s="25" t="s">
        <v>3456</v>
      </c>
      <c r="O1135" s="25" t="s">
        <v>3456</v>
      </c>
      <c r="P1135" s="25" t="s">
        <v>70</v>
      </c>
      <c r="Q1135" s="25" t="s">
        <v>70</v>
      </c>
      <c r="R1135" s="21" t="s">
        <v>3456</v>
      </c>
      <c r="S1135" s="25" t="s">
        <v>3456</v>
      </c>
      <c r="T1135" s="23" t="s">
        <v>3456</v>
      </c>
      <c r="U1135" s="25" t="s">
        <v>3456</v>
      </c>
      <c r="V1135" s="25" t="s">
        <v>70</v>
      </c>
      <c r="W1135" s="25" t="s">
        <v>70</v>
      </c>
      <c r="X1135" s="25" t="s">
        <v>3456</v>
      </c>
      <c r="Y1135" s="25" t="s">
        <v>3456</v>
      </c>
      <c r="Z1135" s="25" t="s">
        <v>3456</v>
      </c>
      <c r="AA1135" s="25" t="s">
        <v>3456</v>
      </c>
      <c r="AB1135" s="21" t="s">
        <v>3456</v>
      </c>
      <c r="AC1135" s="51" t="s">
        <v>3456</v>
      </c>
    </row>
    <row r="1136" spans="1:29" s="20" customFormat="1" ht="26.25" customHeight="1" x14ac:dyDescent="0.2">
      <c r="A1136" s="19">
        <v>62410</v>
      </c>
      <c r="B1136" s="20" t="s">
        <v>484</v>
      </c>
      <c r="C1136" s="20" t="s">
        <v>485</v>
      </c>
      <c r="D1136" s="20" t="s">
        <v>130</v>
      </c>
      <c r="E1136" s="25" t="s">
        <v>132</v>
      </c>
      <c r="F1136" s="25" t="s">
        <v>70</v>
      </c>
      <c r="G1136" s="21">
        <v>38709</v>
      </c>
      <c r="H1136" s="21">
        <v>44927</v>
      </c>
      <c r="I1136" s="22" t="s">
        <v>71</v>
      </c>
      <c r="J1136" s="25" t="s">
        <v>3456</v>
      </c>
      <c r="K1136" s="27"/>
      <c r="L1136" s="21"/>
      <c r="M1136" s="33"/>
      <c r="N1136" s="25"/>
      <c r="O1136" s="25"/>
      <c r="P1136" s="25"/>
      <c r="Q1136" s="25"/>
      <c r="R1136" s="21"/>
      <c r="S1136" s="25"/>
      <c r="T1136" s="23"/>
      <c r="U1136" s="25" t="s">
        <v>3456</v>
      </c>
      <c r="V1136" s="25" t="s">
        <v>3456</v>
      </c>
      <c r="W1136" s="25" t="s">
        <v>70</v>
      </c>
      <c r="X1136" s="25" t="s">
        <v>3456</v>
      </c>
      <c r="Y1136" s="25" t="s">
        <v>3456</v>
      </c>
      <c r="Z1136" s="25" t="s">
        <v>3456</v>
      </c>
      <c r="AA1136" s="25" t="s">
        <v>3456</v>
      </c>
      <c r="AB1136" s="21" t="s">
        <v>0</v>
      </c>
      <c r="AC1136" s="51" t="s">
        <v>3456</v>
      </c>
    </row>
    <row r="1137" spans="1:29" s="20" customFormat="1" ht="26.25" customHeight="1" x14ac:dyDescent="0.2">
      <c r="A1137" s="19">
        <v>61188</v>
      </c>
      <c r="B1137" s="20" t="s">
        <v>2867</v>
      </c>
      <c r="C1137" s="20" t="s">
        <v>2868</v>
      </c>
      <c r="D1137" s="20" t="s">
        <v>2869</v>
      </c>
      <c r="E1137" s="25" t="s">
        <v>1233</v>
      </c>
      <c r="F1137" s="25" t="s">
        <v>70</v>
      </c>
      <c r="G1137" s="21">
        <v>37610</v>
      </c>
      <c r="H1137" s="21"/>
      <c r="I1137" s="22" t="s">
        <v>61</v>
      </c>
      <c r="J1137" s="25" t="s">
        <v>70</v>
      </c>
      <c r="K1137" s="27"/>
      <c r="L1137" s="21"/>
      <c r="M1137" s="33"/>
      <c r="N1137" s="25" t="s">
        <v>70</v>
      </c>
      <c r="O1137" s="25" t="s">
        <v>70</v>
      </c>
      <c r="P1137" s="25" t="s">
        <v>70</v>
      </c>
      <c r="Q1137" s="25" t="s">
        <v>70</v>
      </c>
      <c r="R1137" s="21" t="s">
        <v>3456</v>
      </c>
      <c r="S1137" s="25" t="s">
        <v>3456</v>
      </c>
      <c r="T1137" s="23" t="s">
        <v>3456</v>
      </c>
      <c r="U1137" s="25" t="s">
        <v>3456</v>
      </c>
      <c r="V1137" s="25" t="s">
        <v>3456</v>
      </c>
      <c r="W1137" s="25" t="s">
        <v>70</v>
      </c>
      <c r="X1137" s="25" t="s">
        <v>3456</v>
      </c>
      <c r="Y1137" s="25" t="s">
        <v>3456</v>
      </c>
      <c r="Z1137" s="25" t="s">
        <v>3456</v>
      </c>
      <c r="AA1137" s="25" t="s">
        <v>3456</v>
      </c>
      <c r="AB1137" s="21" t="s">
        <v>0</v>
      </c>
      <c r="AC1137" s="51"/>
    </row>
    <row r="1138" spans="1:29" s="20" customFormat="1" ht="26.25" customHeight="1" x14ac:dyDescent="0.2">
      <c r="A1138" s="19">
        <v>81957</v>
      </c>
      <c r="B1138" s="20" t="s">
        <v>4343</v>
      </c>
      <c r="C1138" s="20" t="s">
        <v>4344</v>
      </c>
      <c r="D1138" s="20" t="s">
        <v>4345</v>
      </c>
      <c r="E1138" s="25" t="s">
        <v>607</v>
      </c>
      <c r="F1138" s="25" t="s">
        <v>70</v>
      </c>
      <c r="G1138" s="21">
        <v>45247</v>
      </c>
      <c r="H1138" s="21"/>
      <c r="I1138" s="22" t="s">
        <v>71</v>
      </c>
      <c r="J1138" s="25" t="s">
        <v>3456</v>
      </c>
      <c r="K1138" s="27" t="s">
        <v>4280</v>
      </c>
      <c r="L1138" s="21"/>
      <c r="M1138" s="33" t="s">
        <v>3456</v>
      </c>
      <c r="N1138" s="25"/>
      <c r="O1138" s="25"/>
      <c r="P1138" s="25"/>
      <c r="Q1138" s="25"/>
      <c r="R1138" s="21"/>
      <c r="S1138" s="25"/>
      <c r="T1138" s="23"/>
      <c r="U1138" s="25" t="s">
        <v>3456</v>
      </c>
      <c r="V1138" s="25" t="s">
        <v>3456</v>
      </c>
      <c r="W1138" s="25" t="s">
        <v>70</v>
      </c>
      <c r="X1138" s="25" t="s">
        <v>3456</v>
      </c>
      <c r="Y1138" s="25" t="s">
        <v>3456</v>
      </c>
      <c r="Z1138" s="25" t="s">
        <v>3456</v>
      </c>
      <c r="AA1138" s="25" t="s">
        <v>3456</v>
      </c>
      <c r="AB1138" s="21" t="s">
        <v>3456</v>
      </c>
      <c r="AC1138" s="51" t="s">
        <v>3456</v>
      </c>
    </row>
    <row r="1139" spans="1:29" s="20" customFormat="1" ht="26.25" customHeight="1" x14ac:dyDescent="0.2">
      <c r="A1139" s="19">
        <v>63930</v>
      </c>
      <c r="B1139" s="20" t="s">
        <v>3006</v>
      </c>
      <c r="C1139" s="20" t="s">
        <v>3007</v>
      </c>
      <c r="D1139" s="20" t="s">
        <v>130</v>
      </c>
      <c r="E1139" s="25" t="s">
        <v>132</v>
      </c>
      <c r="F1139" s="25" t="s">
        <v>70</v>
      </c>
      <c r="G1139" s="21">
        <v>39753</v>
      </c>
      <c r="H1139" s="21">
        <v>45291</v>
      </c>
      <c r="I1139" s="22" t="s">
        <v>71</v>
      </c>
      <c r="J1139" s="25" t="s">
        <v>3456</v>
      </c>
      <c r="K1139" s="27"/>
      <c r="L1139" s="21"/>
      <c r="M1139" s="33"/>
      <c r="N1139" s="25"/>
      <c r="O1139" s="25"/>
      <c r="P1139" s="25"/>
      <c r="Q1139" s="25"/>
      <c r="R1139" s="21"/>
      <c r="S1139" s="25"/>
      <c r="T1139" s="23"/>
      <c r="U1139" s="25" t="s">
        <v>3456</v>
      </c>
      <c r="V1139" s="25" t="s">
        <v>3456</v>
      </c>
      <c r="W1139" s="25" t="s">
        <v>70</v>
      </c>
      <c r="X1139" s="25" t="s">
        <v>3456</v>
      </c>
      <c r="Y1139" s="25" t="s">
        <v>3456</v>
      </c>
      <c r="Z1139" s="25" t="s">
        <v>3456</v>
      </c>
      <c r="AA1139" s="25" t="s">
        <v>3456</v>
      </c>
      <c r="AB1139" s="21" t="s">
        <v>0</v>
      </c>
      <c r="AC1139" s="51" t="s">
        <v>3456</v>
      </c>
    </row>
    <row r="1140" spans="1:29" s="20" customFormat="1" ht="26.25" customHeight="1" x14ac:dyDescent="0.2">
      <c r="A1140" s="19">
        <v>78431</v>
      </c>
      <c r="B1140" s="20" t="s">
        <v>1858</v>
      </c>
      <c r="C1140" s="20" t="s">
        <v>1859</v>
      </c>
      <c r="D1140" s="20" t="s">
        <v>512</v>
      </c>
      <c r="E1140" s="25" t="s">
        <v>114</v>
      </c>
      <c r="F1140" s="25" t="s">
        <v>70</v>
      </c>
      <c r="G1140" s="21">
        <v>43622</v>
      </c>
      <c r="H1140" s="21"/>
      <c r="I1140" s="22" t="s">
        <v>61</v>
      </c>
      <c r="J1140" s="25" t="s">
        <v>70</v>
      </c>
      <c r="K1140" s="27"/>
      <c r="L1140" s="21"/>
      <c r="M1140" s="33"/>
      <c r="N1140" s="25" t="s">
        <v>3456</v>
      </c>
      <c r="O1140" s="25" t="s">
        <v>70</v>
      </c>
      <c r="P1140" s="25" t="s">
        <v>70</v>
      </c>
      <c r="Q1140" s="25" t="s">
        <v>70</v>
      </c>
      <c r="R1140" s="21" t="s">
        <v>3456</v>
      </c>
      <c r="S1140" s="25" t="s">
        <v>3456</v>
      </c>
      <c r="T1140" s="23" t="s">
        <v>3456</v>
      </c>
      <c r="U1140" s="25" t="s">
        <v>70</v>
      </c>
      <c r="V1140" s="25" t="s">
        <v>70</v>
      </c>
      <c r="W1140" s="25" t="s">
        <v>70</v>
      </c>
      <c r="X1140" s="25" t="s">
        <v>3456</v>
      </c>
      <c r="Y1140" s="25" t="s">
        <v>3456</v>
      </c>
      <c r="Z1140" s="25" t="s">
        <v>3456</v>
      </c>
      <c r="AA1140" s="25" t="s">
        <v>3456</v>
      </c>
      <c r="AB1140" s="21" t="s">
        <v>3456</v>
      </c>
      <c r="AC1140" s="51" t="s">
        <v>3456</v>
      </c>
    </row>
    <row r="1141" spans="1:29" s="20" customFormat="1" ht="26.25" customHeight="1" x14ac:dyDescent="0.2">
      <c r="A1141" s="19">
        <v>65399</v>
      </c>
      <c r="B1141" s="20" t="s">
        <v>543</v>
      </c>
      <c r="C1141" s="20" t="s">
        <v>544</v>
      </c>
      <c r="D1141" s="20" t="s">
        <v>531</v>
      </c>
      <c r="E1141" s="25" t="s">
        <v>422</v>
      </c>
      <c r="F1141" s="25" t="s">
        <v>70</v>
      </c>
      <c r="G1141" s="21">
        <v>40847</v>
      </c>
      <c r="H1141" s="21"/>
      <c r="I1141" s="22" t="s">
        <v>61</v>
      </c>
      <c r="J1141" s="25" t="s">
        <v>70</v>
      </c>
      <c r="K1141" s="27"/>
      <c r="L1141" s="21"/>
      <c r="M1141" s="33"/>
      <c r="N1141" s="25" t="s">
        <v>3456</v>
      </c>
      <c r="O1141" s="25" t="s">
        <v>70</v>
      </c>
      <c r="P1141" s="25" t="s">
        <v>70</v>
      </c>
      <c r="Q1141" s="25" t="s">
        <v>70</v>
      </c>
      <c r="R1141" s="21" t="s">
        <v>3456</v>
      </c>
      <c r="S1141" s="25" t="s">
        <v>3456</v>
      </c>
      <c r="T1141" s="23" t="s">
        <v>3456</v>
      </c>
      <c r="U1141" s="25" t="s">
        <v>3456</v>
      </c>
      <c r="V1141" s="25" t="s">
        <v>3456</v>
      </c>
      <c r="W1141" s="25" t="s">
        <v>70</v>
      </c>
      <c r="X1141" s="25" t="s">
        <v>3456</v>
      </c>
      <c r="Y1141" s="25" t="s">
        <v>3456</v>
      </c>
      <c r="Z1141" s="25" t="s">
        <v>3456</v>
      </c>
      <c r="AA1141" s="25" t="s">
        <v>3456</v>
      </c>
      <c r="AB1141" s="21" t="s">
        <v>3456</v>
      </c>
      <c r="AC1141" s="51" t="s">
        <v>3456</v>
      </c>
    </row>
    <row r="1142" spans="1:29" s="20" customFormat="1" ht="26.25" customHeight="1" x14ac:dyDescent="0.2">
      <c r="A1142" s="19">
        <v>65435</v>
      </c>
      <c r="B1142" s="20" t="s">
        <v>1021</v>
      </c>
      <c r="C1142" s="20" t="s">
        <v>1022</v>
      </c>
      <c r="D1142" s="20" t="s">
        <v>1023</v>
      </c>
      <c r="E1142" s="25" t="s">
        <v>729</v>
      </c>
      <c r="F1142" s="25" t="s">
        <v>70</v>
      </c>
      <c r="G1142" s="21">
        <v>40857</v>
      </c>
      <c r="H1142" s="21"/>
      <c r="I1142" s="22" t="s">
        <v>61</v>
      </c>
      <c r="J1142" s="25" t="s">
        <v>70</v>
      </c>
      <c r="K1142" s="27"/>
      <c r="L1142" s="21"/>
      <c r="M1142" s="33"/>
      <c r="N1142" s="25" t="s">
        <v>3456</v>
      </c>
      <c r="O1142" s="25" t="s">
        <v>70</v>
      </c>
      <c r="P1142" s="25" t="s">
        <v>70</v>
      </c>
      <c r="Q1142" s="25" t="s">
        <v>70</v>
      </c>
      <c r="R1142" s="21" t="s">
        <v>3456</v>
      </c>
      <c r="S1142" s="25" t="s">
        <v>3456</v>
      </c>
      <c r="T1142" s="23" t="s">
        <v>3456</v>
      </c>
      <c r="U1142" s="25" t="s">
        <v>70</v>
      </c>
      <c r="V1142" s="25" t="s">
        <v>70</v>
      </c>
      <c r="W1142" s="25" t="s">
        <v>70</v>
      </c>
      <c r="X1142" s="25" t="s">
        <v>3456</v>
      </c>
      <c r="Y1142" s="25" t="s">
        <v>3456</v>
      </c>
      <c r="Z1142" s="25" t="s">
        <v>3456</v>
      </c>
      <c r="AA1142" s="25" t="s">
        <v>3456</v>
      </c>
      <c r="AB1142" s="21" t="s">
        <v>3456</v>
      </c>
      <c r="AC1142" s="51" t="s">
        <v>3456</v>
      </c>
    </row>
    <row r="1143" spans="1:29" s="20" customFormat="1" ht="26.25" customHeight="1" x14ac:dyDescent="0.2">
      <c r="A1143" s="19">
        <v>63595</v>
      </c>
      <c r="B1143" s="20" t="s">
        <v>138</v>
      </c>
      <c r="C1143" s="20" t="s">
        <v>139</v>
      </c>
      <c r="D1143" s="20" t="s">
        <v>140</v>
      </c>
      <c r="E1143" s="25" t="s">
        <v>4274</v>
      </c>
      <c r="F1143" s="25" t="s">
        <v>70</v>
      </c>
      <c r="G1143" s="21">
        <v>40193</v>
      </c>
      <c r="H1143" s="21"/>
      <c r="I1143" s="22" t="s">
        <v>61</v>
      </c>
      <c r="J1143" s="25" t="s">
        <v>70</v>
      </c>
      <c r="K1143" s="27"/>
      <c r="L1143" s="21"/>
      <c r="M1143" s="33"/>
      <c r="N1143" s="25" t="s">
        <v>70</v>
      </c>
      <c r="O1143" s="25" t="s">
        <v>70</v>
      </c>
      <c r="P1143" s="25" t="s">
        <v>70</v>
      </c>
      <c r="Q1143" s="25" t="s">
        <v>70</v>
      </c>
      <c r="R1143" s="21" t="s">
        <v>3456</v>
      </c>
      <c r="S1143" s="25" t="s">
        <v>3456</v>
      </c>
      <c r="T1143" s="23" t="s">
        <v>3456</v>
      </c>
      <c r="U1143" s="25" t="s">
        <v>3456</v>
      </c>
      <c r="V1143" s="25" t="s">
        <v>70</v>
      </c>
      <c r="W1143" s="25" t="s">
        <v>70</v>
      </c>
      <c r="X1143" s="25" t="s">
        <v>3456</v>
      </c>
      <c r="Y1143" s="25" t="s">
        <v>3456</v>
      </c>
      <c r="Z1143" s="25" t="s">
        <v>3456</v>
      </c>
      <c r="AA1143" s="25" t="s">
        <v>3456</v>
      </c>
      <c r="AB1143" s="21" t="s">
        <v>3456</v>
      </c>
      <c r="AC1143" s="51" t="s">
        <v>3456</v>
      </c>
    </row>
    <row r="1144" spans="1:29" s="20" customFormat="1" ht="26.25" customHeight="1" x14ac:dyDescent="0.2">
      <c r="A1144" s="19">
        <v>65879</v>
      </c>
      <c r="B1144" s="20" t="s">
        <v>1694</v>
      </c>
      <c r="C1144" s="20" t="s">
        <v>1695</v>
      </c>
      <c r="D1144" s="20" t="s">
        <v>1696</v>
      </c>
      <c r="E1144" s="25" t="s">
        <v>1657</v>
      </c>
      <c r="F1144" s="25" t="s">
        <v>70</v>
      </c>
      <c r="G1144" s="21">
        <v>41878</v>
      </c>
      <c r="H1144" s="21"/>
      <c r="I1144" s="22" t="s">
        <v>61</v>
      </c>
      <c r="J1144" s="25" t="s">
        <v>70</v>
      </c>
      <c r="K1144" s="27"/>
      <c r="L1144" s="21"/>
      <c r="M1144" s="33"/>
      <c r="N1144" s="25" t="s">
        <v>3456</v>
      </c>
      <c r="O1144" s="25" t="s">
        <v>70</v>
      </c>
      <c r="P1144" s="25" t="s">
        <v>70</v>
      </c>
      <c r="Q1144" s="25" t="s">
        <v>70</v>
      </c>
      <c r="R1144" s="21" t="s">
        <v>3456</v>
      </c>
      <c r="S1144" s="25" t="s">
        <v>3456</v>
      </c>
      <c r="T1144" s="23" t="s">
        <v>3456</v>
      </c>
      <c r="U1144" s="25" t="s">
        <v>70</v>
      </c>
      <c r="V1144" s="25" t="s">
        <v>70</v>
      </c>
      <c r="W1144" s="25" t="s">
        <v>70</v>
      </c>
      <c r="X1144" s="25" t="s">
        <v>3456</v>
      </c>
      <c r="Y1144" s="25" t="s">
        <v>3456</v>
      </c>
      <c r="Z1144" s="25" t="s">
        <v>3456</v>
      </c>
      <c r="AA1144" s="25" t="s">
        <v>3456</v>
      </c>
      <c r="AB1144" s="21" t="s">
        <v>3456</v>
      </c>
      <c r="AC1144" s="51" t="s">
        <v>3456</v>
      </c>
    </row>
    <row r="1145" spans="1:29" s="20" customFormat="1" ht="26.25" customHeight="1" x14ac:dyDescent="0.2">
      <c r="A1145" s="19">
        <v>78100</v>
      </c>
      <c r="B1145" s="20" t="s">
        <v>2600</v>
      </c>
      <c r="C1145" s="20" t="s">
        <v>2601</v>
      </c>
      <c r="D1145" s="20" t="s">
        <v>2602</v>
      </c>
      <c r="E1145" s="25" t="s">
        <v>114</v>
      </c>
      <c r="F1145" s="25" t="s">
        <v>70</v>
      </c>
      <c r="G1145" s="21">
        <v>43326</v>
      </c>
      <c r="H1145" s="21"/>
      <c r="I1145" s="22" t="s">
        <v>61</v>
      </c>
      <c r="J1145" s="25" t="s">
        <v>70</v>
      </c>
      <c r="K1145" s="27"/>
      <c r="L1145" s="21"/>
      <c r="M1145" s="33"/>
      <c r="N1145" s="25" t="s">
        <v>3456</v>
      </c>
      <c r="O1145" s="25" t="s">
        <v>70</v>
      </c>
      <c r="P1145" s="25" t="s">
        <v>70</v>
      </c>
      <c r="Q1145" s="25" t="s">
        <v>70</v>
      </c>
      <c r="R1145" s="21" t="s">
        <v>3456</v>
      </c>
      <c r="S1145" s="25" t="s">
        <v>3456</v>
      </c>
      <c r="T1145" s="23" t="s">
        <v>3456</v>
      </c>
      <c r="U1145" s="25" t="s">
        <v>70</v>
      </c>
      <c r="V1145" s="25" t="s">
        <v>70</v>
      </c>
      <c r="W1145" s="25" t="s">
        <v>70</v>
      </c>
      <c r="X1145" s="25" t="s">
        <v>3456</v>
      </c>
      <c r="Y1145" s="25" t="s">
        <v>3456</v>
      </c>
      <c r="Z1145" s="25" t="s">
        <v>3456</v>
      </c>
      <c r="AA1145" s="25" t="s">
        <v>3456</v>
      </c>
      <c r="AB1145" s="21" t="s">
        <v>3456</v>
      </c>
      <c r="AC1145" s="51" t="s">
        <v>3456</v>
      </c>
    </row>
    <row r="1146" spans="1:29" s="20" customFormat="1" ht="26.25" customHeight="1" x14ac:dyDescent="0.2">
      <c r="A1146" s="19">
        <v>65619</v>
      </c>
      <c r="B1146" s="20" t="s">
        <v>646</v>
      </c>
      <c r="C1146" s="20" t="s">
        <v>647</v>
      </c>
      <c r="D1146" s="20" t="s">
        <v>648</v>
      </c>
      <c r="E1146" s="25" t="s">
        <v>288</v>
      </c>
      <c r="F1146" s="25" t="s">
        <v>70</v>
      </c>
      <c r="G1146" s="21">
        <v>41387</v>
      </c>
      <c r="H1146" s="21"/>
      <c r="I1146" s="22" t="s">
        <v>61</v>
      </c>
      <c r="J1146" s="25" t="s">
        <v>70</v>
      </c>
      <c r="K1146" s="27"/>
      <c r="L1146" s="21"/>
      <c r="M1146" s="33"/>
      <c r="N1146" s="25" t="s">
        <v>3456</v>
      </c>
      <c r="O1146" s="25" t="s">
        <v>70</v>
      </c>
      <c r="P1146" s="25" t="s">
        <v>70</v>
      </c>
      <c r="Q1146" s="25" t="s">
        <v>70</v>
      </c>
      <c r="R1146" s="21" t="s">
        <v>3456</v>
      </c>
      <c r="S1146" s="25" t="s">
        <v>3456</v>
      </c>
      <c r="T1146" s="23" t="s">
        <v>3456</v>
      </c>
      <c r="U1146" s="25" t="s">
        <v>3456</v>
      </c>
      <c r="V1146" s="25" t="s">
        <v>70</v>
      </c>
      <c r="W1146" s="25" t="s">
        <v>70</v>
      </c>
      <c r="X1146" s="25" t="s">
        <v>3456</v>
      </c>
      <c r="Y1146" s="25" t="s">
        <v>3456</v>
      </c>
      <c r="Z1146" s="25" t="s">
        <v>3456</v>
      </c>
      <c r="AA1146" s="25" t="s">
        <v>3456</v>
      </c>
      <c r="AB1146" s="21" t="s">
        <v>0</v>
      </c>
      <c r="AC1146" s="51" t="s">
        <v>3456</v>
      </c>
    </row>
    <row r="1147" spans="1:29" s="20" customFormat="1" ht="26.25" customHeight="1" x14ac:dyDescent="0.2">
      <c r="A1147" s="19">
        <v>79018</v>
      </c>
      <c r="B1147" s="20" t="s">
        <v>2686</v>
      </c>
      <c r="C1147" s="20" t="s">
        <v>2687</v>
      </c>
      <c r="D1147" s="20" t="s">
        <v>648</v>
      </c>
      <c r="E1147" s="25" t="s">
        <v>288</v>
      </c>
      <c r="F1147" s="25" t="s">
        <v>70</v>
      </c>
      <c r="G1147" s="21">
        <v>43945</v>
      </c>
      <c r="H1147" s="21"/>
      <c r="I1147" s="22" t="s">
        <v>61</v>
      </c>
      <c r="J1147" s="25" t="s">
        <v>70</v>
      </c>
      <c r="K1147" s="27"/>
      <c r="L1147" s="21"/>
      <c r="M1147" s="33"/>
      <c r="N1147" s="25" t="s">
        <v>3456</v>
      </c>
      <c r="O1147" s="25" t="s">
        <v>3456</v>
      </c>
      <c r="P1147" s="25" t="s">
        <v>70</v>
      </c>
      <c r="Q1147" s="25" t="s">
        <v>70</v>
      </c>
      <c r="R1147" s="21" t="s">
        <v>3456</v>
      </c>
      <c r="S1147" s="25" t="s">
        <v>3456</v>
      </c>
      <c r="T1147" s="23" t="s">
        <v>3456</v>
      </c>
      <c r="U1147" s="25" t="s">
        <v>3456</v>
      </c>
      <c r="V1147" s="25" t="s">
        <v>3456</v>
      </c>
      <c r="W1147" s="25" t="s">
        <v>70</v>
      </c>
      <c r="X1147" s="25" t="s">
        <v>3456</v>
      </c>
      <c r="Y1147" s="25" t="s">
        <v>3456</v>
      </c>
      <c r="Z1147" s="25" t="s">
        <v>3456</v>
      </c>
      <c r="AA1147" s="25" t="s">
        <v>3456</v>
      </c>
      <c r="AB1147" s="21" t="s">
        <v>3456</v>
      </c>
      <c r="AC1147" s="51" t="s">
        <v>3456</v>
      </c>
    </row>
    <row r="1148" spans="1:29" s="20" customFormat="1" ht="26.25" customHeight="1" x14ac:dyDescent="0.2">
      <c r="A1148" s="19">
        <v>66874</v>
      </c>
      <c r="B1148" s="20" t="s">
        <v>1417</v>
      </c>
      <c r="C1148" s="20" t="s">
        <v>1418</v>
      </c>
      <c r="D1148" s="20" t="s">
        <v>1419</v>
      </c>
      <c r="E1148" s="25" t="s">
        <v>1295</v>
      </c>
      <c r="F1148" s="25" t="s">
        <v>70</v>
      </c>
      <c r="G1148" s="21">
        <v>42523</v>
      </c>
      <c r="H1148" s="21"/>
      <c r="I1148" s="22" t="s">
        <v>61</v>
      </c>
      <c r="J1148" s="25" t="s">
        <v>70</v>
      </c>
      <c r="K1148" s="27"/>
      <c r="L1148" s="21"/>
      <c r="M1148" s="33"/>
      <c r="N1148" s="25" t="s">
        <v>3456</v>
      </c>
      <c r="O1148" s="25" t="s">
        <v>3456</v>
      </c>
      <c r="P1148" s="25" t="s">
        <v>70</v>
      </c>
      <c r="Q1148" s="25" t="s">
        <v>70</v>
      </c>
      <c r="R1148" s="21" t="s">
        <v>3456</v>
      </c>
      <c r="S1148" s="25" t="s">
        <v>3456</v>
      </c>
      <c r="T1148" s="23" t="s">
        <v>3456</v>
      </c>
      <c r="U1148" s="25" t="s">
        <v>70</v>
      </c>
      <c r="V1148" s="25" t="s">
        <v>70</v>
      </c>
      <c r="W1148" s="25" t="s">
        <v>70</v>
      </c>
      <c r="X1148" s="25" t="s">
        <v>3456</v>
      </c>
      <c r="Y1148" s="25" t="s">
        <v>3456</v>
      </c>
      <c r="Z1148" s="25" t="s">
        <v>3456</v>
      </c>
      <c r="AA1148" s="25" t="s">
        <v>3456</v>
      </c>
      <c r="AB1148" s="21" t="s">
        <v>3456</v>
      </c>
      <c r="AC1148" s="51" t="s">
        <v>3456</v>
      </c>
    </row>
    <row r="1149" spans="1:29" s="20" customFormat="1" ht="26.25" customHeight="1" x14ac:dyDescent="0.2">
      <c r="A1149" s="19">
        <v>67532</v>
      </c>
      <c r="B1149" s="20" t="s">
        <v>1584</v>
      </c>
      <c r="C1149" s="20" t="s">
        <v>1585</v>
      </c>
      <c r="D1149" s="20" t="s">
        <v>563</v>
      </c>
      <c r="E1149" s="25" t="s">
        <v>114</v>
      </c>
      <c r="F1149" s="25" t="s">
        <v>70</v>
      </c>
      <c r="G1149" s="21">
        <v>43412</v>
      </c>
      <c r="H1149" s="21"/>
      <c r="I1149" s="22" t="s">
        <v>61</v>
      </c>
      <c r="J1149" s="25" t="s">
        <v>70</v>
      </c>
      <c r="K1149" s="27"/>
      <c r="L1149" s="21"/>
      <c r="M1149" s="33"/>
      <c r="N1149" s="25" t="s">
        <v>3456</v>
      </c>
      <c r="O1149" s="25" t="s">
        <v>3456</v>
      </c>
      <c r="P1149" s="25" t="s">
        <v>70</v>
      </c>
      <c r="Q1149" s="25" t="s">
        <v>70</v>
      </c>
      <c r="R1149" s="21" t="s">
        <v>3456</v>
      </c>
      <c r="S1149" s="25" t="s">
        <v>3456</v>
      </c>
      <c r="T1149" s="23" t="s">
        <v>3456</v>
      </c>
      <c r="U1149" s="25" t="s">
        <v>3456</v>
      </c>
      <c r="V1149" s="25" t="s">
        <v>3456</v>
      </c>
      <c r="W1149" s="25" t="s">
        <v>3456</v>
      </c>
      <c r="X1149" s="25" t="s">
        <v>3456</v>
      </c>
      <c r="Y1149" s="25" t="s">
        <v>3456</v>
      </c>
      <c r="Z1149" s="25" t="s">
        <v>3456</v>
      </c>
      <c r="AA1149" s="25" t="s">
        <v>3456</v>
      </c>
      <c r="AB1149" s="21" t="s">
        <v>3456</v>
      </c>
      <c r="AC1149" s="51" t="s">
        <v>3456</v>
      </c>
    </row>
    <row r="1150" spans="1:29" s="20" customFormat="1" ht="26.25" customHeight="1" x14ac:dyDescent="0.2">
      <c r="A1150" s="19">
        <v>78669</v>
      </c>
      <c r="B1150" s="20" t="s">
        <v>932</v>
      </c>
      <c r="C1150" s="20" t="s">
        <v>933</v>
      </c>
      <c r="D1150" s="20" t="s">
        <v>534</v>
      </c>
      <c r="E1150" s="25" t="s">
        <v>536</v>
      </c>
      <c r="F1150" s="25" t="s">
        <v>535</v>
      </c>
      <c r="G1150" s="21">
        <v>43454</v>
      </c>
      <c r="H1150" s="21"/>
      <c r="I1150" s="22" t="s">
        <v>61</v>
      </c>
      <c r="J1150" s="25" t="s">
        <v>70</v>
      </c>
      <c r="K1150" s="27"/>
      <c r="L1150" s="21"/>
      <c r="M1150" s="33"/>
      <c r="N1150" s="25" t="s">
        <v>3456</v>
      </c>
      <c r="O1150" s="25" t="s">
        <v>3456</v>
      </c>
      <c r="P1150" s="25" t="s">
        <v>70</v>
      </c>
      <c r="Q1150" s="25" t="s">
        <v>70</v>
      </c>
      <c r="R1150" s="21" t="s">
        <v>3456</v>
      </c>
      <c r="S1150" s="25" t="s">
        <v>3456</v>
      </c>
      <c r="T1150" s="23" t="s">
        <v>3456</v>
      </c>
      <c r="U1150" s="25" t="s">
        <v>3456</v>
      </c>
      <c r="V1150" s="25" t="s">
        <v>3456</v>
      </c>
      <c r="W1150" s="25" t="s">
        <v>70</v>
      </c>
      <c r="X1150" s="25" t="s">
        <v>3456</v>
      </c>
      <c r="Y1150" s="25" t="s">
        <v>3456</v>
      </c>
      <c r="Z1150" s="25" t="s">
        <v>3456</v>
      </c>
      <c r="AA1150" s="25" t="s">
        <v>3456</v>
      </c>
      <c r="AB1150" s="21" t="s">
        <v>3456</v>
      </c>
      <c r="AC1150" s="51" t="s">
        <v>3456</v>
      </c>
    </row>
    <row r="1151" spans="1:29" s="20" customFormat="1" ht="26.25" customHeight="1" x14ac:dyDescent="0.2">
      <c r="A1151" s="19">
        <v>63505</v>
      </c>
      <c r="B1151" s="20" t="s">
        <v>2298</v>
      </c>
      <c r="C1151" s="20" t="s">
        <v>2299</v>
      </c>
      <c r="D1151" s="20" t="s">
        <v>2300</v>
      </c>
      <c r="E1151" s="25" t="s">
        <v>133</v>
      </c>
      <c r="F1151" s="25" t="s">
        <v>70</v>
      </c>
      <c r="G1151" s="21">
        <v>39417</v>
      </c>
      <c r="H1151" s="21"/>
      <c r="I1151" s="22" t="s">
        <v>61</v>
      </c>
      <c r="J1151" s="25" t="s">
        <v>70</v>
      </c>
      <c r="K1151" s="27"/>
      <c r="L1151" s="21"/>
      <c r="M1151" s="33"/>
      <c r="N1151" s="25" t="s">
        <v>70</v>
      </c>
      <c r="O1151" s="25" t="s">
        <v>70</v>
      </c>
      <c r="P1151" s="25" t="s">
        <v>70</v>
      </c>
      <c r="Q1151" s="25" t="s">
        <v>70</v>
      </c>
      <c r="R1151" s="21" t="s">
        <v>3456</v>
      </c>
      <c r="S1151" s="25" t="s">
        <v>3456</v>
      </c>
      <c r="T1151" s="23" t="s">
        <v>3456</v>
      </c>
      <c r="U1151" s="25" t="s">
        <v>70</v>
      </c>
      <c r="V1151" s="25" t="s">
        <v>70</v>
      </c>
      <c r="W1151" s="25" t="s">
        <v>70</v>
      </c>
      <c r="X1151" s="25" t="s">
        <v>3456</v>
      </c>
      <c r="Y1151" s="25" t="s">
        <v>3456</v>
      </c>
      <c r="Z1151" s="25" t="s">
        <v>3456</v>
      </c>
      <c r="AA1151" s="25" t="s">
        <v>3456</v>
      </c>
      <c r="AB1151" s="21" t="s">
        <v>0</v>
      </c>
      <c r="AC1151" s="51" t="s">
        <v>3456</v>
      </c>
    </row>
    <row r="1152" spans="1:29" s="20" customFormat="1" ht="26.25" customHeight="1" x14ac:dyDescent="0.2">
      <c r="A1152" s="19">
        <v>65869</v>
      </c>
      <c r="B1152" s="20" t="s">
        <v>841</v>
      </c>
      <c r="C1152" s="20" t="s">
        <v>842</v>
      </c>
      <c r="D1152" s="20" t="s">
        <v>821</v>
      </c>
      <c r="E1152" s="25" t="s">
        <v>843</v>
      </c>
      <c r="F1152" s="25" t="s">
        <v>70</v>
      </c>
      <c r="G1152" s="21">
        <v>41362</v>
      </c>
      <c r="H1152" s="21"/>
      <c r="I1152" s="22" t="s">
        <v>61</v>
      </c>
      <c r="J1152" s="25" t="s">
        <v>70</v>
      </c>
      <c r="K1152" s="27"/>
      <c r="L1152" s="21"/>
      <c r="M1152" s="33"/>
      <c r="N1152" s="25" t="s">
        <v>3456</v>
      </c>
      <c r="O1152" s="25" t="s">
        <v>70</v>
      </c>
      <c r="P1152" s="25" t="s">
        <v>70</v>
      </c>
      <c r="Q1152" s="25" t="s">
        <v>70</v>
      </c>
      <c r="R1152" s="21" t="s">
        <v>3456</v>
      </c>
      <c r="S1152" s="25" t="s">
        <v>3456</v>
      </c>
      <c r="T1152" s="23" t="s">
        <v>3456</v>
      </c>
      <c r="U1152" s="25" t="s">
        <v>70</v>
      </c>
      <c r="V1152" s="25" t="s">
        <v>70</v>
      </c>
      <c r="W1152" s="25" t="s">
        <v>70</v>
      </c>
      <c r="X1152" s="25" t="s">
        <v>3456</v>
      </c>
      <c r="Y1152" s="25" t="s">
        <v>3456</v>
      </c>
      <c r="Z1152" s="25" t="s">
        <v>3456</v>
      </c>
      <c r="AA1152" s="25" t="s">
        <v>3456</v>
      </c>
      <c r="AB1152" s="21" t="s">
        <v>3456</v>
      </c>
      <c r="AC1152" s="51" t="s">
        <v>3456</v>
      </c>
    </row>
    <row r="1153" spans="1:29" s="20" customFormat="1" ht="26.25" customHeight="1" x14ac:dyDescent="0.2">
      <c r="A1153" s="19">
        <v>63610</v>
      </c>
      <c r="B1153" s="20" t="s">
        <v>2969</v>
      </c>
      <c r="C1153" s="20" t="s">
        <v>2970</v>
      </c>
      <c r="D1153" s="20" t="s">
        <v>2801</v>
      </c>
      <c r="E1153" s="25" t="s">
        <v>2802</v>
      </c>
      <c r="F1153" s="25" t="s">
        <v>70</v>
      </c>
      <c r="G1153" s="21">
        <v>39786</v>
      </c>
      <c r="H1153" s="21"/>
      <c r="I1153" s="22" t="s">
        <v>61</v>
      </c>
      <c r="J1153" s="25" t="s">
        <v>70</v>
      </c>
      <c r="K1153" s="27"/>
      <c r="L1153" s="21"/>
      <c r="M1153" s="33"/>
      <c r="N1153" s="25" t="s">
        <v>70</v>
      </c>
      <c r="O1153" s="25" t="s">
        <v>3456</v>
      </c>
      <c r="P1153" s="25" t="s">
        <v>70</v>
      </c>
      <c r="Q1153" s="25" t="s">
        <v>70</v>
      </c>
      <c r="R1153" s="21" t="s">
        <v>3456</v>
      </c>
      <c r="S1153" s="25" t="s">
        <v>3456</v>
      </c>
      <c r="T1153" s="23" t="s">
        <v>3456</v>
      </c>
      <c r="U1153" s="25" t="s">
        <v>3456</v>
      </c>
      <c r="V1153" s="25" t="s">
        <v>3456</v>
      </c>
      <c r="W1153" s="25" t="s">
        <v>70</v>
      </c>
      <c r="X1153" s="25" t="s">
        <v>3456</v>
      </c>
      <c r="Y1153" s="25" t="s">
        <v>3456</v>
      </c>
      <c r="Z1153" s="25" t="s">
        <v>3456</v>
      </c>
      <c r="AA1153" s="25" t="s">
        <v>3456</v>
      </c>
      <c r="AB1153" s="21" t="s">
        <v>3456</v>
      </c>
      <c r="AC1153" s="51"/>
    </row>
    <row r="1154" spans="1:29" s="20" customFormat="1" ht="26.25" customHeight="1" x14ac:dyDescent="0.2">
      <c r="A1154" s="19">
        <v>65379</v>
      </c>
      <c r="B1154" s="20" t="s">
        <v>541</v>
      </c>
      <c r="C1154" s="20" t="s">
        <v>4269</v>
      </c>
      <c r="D1154" s="20" t="s">
        <v>531</v>
      </c>
      <c r="E1154" s="25" t="s">
        <v>422</v>
      </c>
      <c r="F1154" s="25" t="s">
        <v>70</v>
      </c>
      <c r="G1154" s="21">
        <v>40885</v>
      </c>
      <c r="H1154" s="21"/>
      <c r="I1154" s="22" t="s">
        <v>61</v>
      </c>
      <c r="J1154" s="25" t="s">
        <v>70</v>
      </c>
      <c r="K1154" s="27"/>
      <c r="L1154" s="21"/>
      <c r="M1154" s="33"/>
      <c r="N1154" s="25" t="s">
        <v>3456</v>
      </c>
      <c r="O1154" s="25" t="s">
        <v>70</v>
      </c>
      <c r="P1154" s="25" t="s">
        <v>70</v>
      </c>
      <c r="Q1154" s="25" t="s">
        <v>70</v>
      </c>
      <c r="R1154" s="21" t="s">
        <v>3456</v>
      </c>
      <c r="S1154" s="25" t="s">
        <v>3456</v>
      </c>
      <c r="T1154" s="23" t="s">
        <v>3456</v>
      </c>
      <c r="U1154" s="25" t="s">
        <v>3456</v>
      </c>
      <c r="V1154" s="25" t="s">
        <v>3456</v>
      </c>
      <c r="W1154" s="25" t="s">
        <v>70</v>
      </c>
      <c r="X1154" s="25" t="s">
        <v>3456</v>
      </c>
      <c r="Y1154" s="25" t="s">
        <v>3456</v>
      </c>
      <c r="Z1154" s="25" t="s">
        <v>3456</v>
      </c>
      <c r="AA1154" s="25" t="s">
        <v>3456</v>
      </c>
      <c r="AB1154" s="21" t="s">
        <v>3456</v>
      </c>
      <c r="AC1154" s="51" t="s">
        <v>3456</v>
      </c>
    </row>
    <row r="1155" spans="1:29" s="20" customFormat="1" ht="26.25" customHeight="1" x14ac:dyDescent="0.2">
      <c r="A1155" s="19">
        <v>66538</v>
      </c>
      <c r="B1155" s="20" t="s">
        <v>2559</v>
      </c>
      <c r="C1155" s="20" t="s">
        <v>2560</v>
      </c>
      <c r="D1155" s="20" t="s">
        <v>2561</v>
      </c>
      <c r="E1155" s="25" t="s">
        <v>4135</v>
      </c>
      <c r="F1155" s="25" t="s">
        <v>535</v>
      </c>
      <c r="G1155" s="21">
        <v>42081</v>
      </c>
      <c r="H1155" s="21"/>
      <c r="I1155" s="22" t="s">
        <v>61</v>
      </c>
      <c r="J1155" s="25" t="s">
        <v>70</v>
      </c>
      <c r="K1155" s="27"/>
      <c r="L1155" s="21"/>
      <c r="M1155" s="33"/>
      <c r="N1155" s="25" t="s">
        <v>3456</v>
      </c>
      <c r="O1155" s="25" t="s">
        <v>70</v>
      </c>
      <c r="P1155" s="25" t="s">
        <v>70</v>
      </c>
      <c r="Q1155" s="25" t="s">
        <v>70</v>
      </c>
      <c r="R1155" s="21" t="s">
        <v>3456</v>
      </c>
      <c r="S1155" s="25" t="s">
        <v>3456</v>
      </c>
      <c r="T1155" s="23" t="s">
        <v>3456</v>
      </c>
      <c r="U1155" s="25" t="s">
        <v>70</v>
      </c>
      <c r="V1155" s="25" t="s">
        <v>70</v>
      </c>
      <c r="W1155" s="25" t="s">
        <v>70</v>
      </c>
      <c r="X1155" s="25" t="s">
        <v>3456</v>
      </c>
      <c r="Y1155" s="25" t="s">
        <v>3456</v>
      </c>
      <c r="Z1155" s="25" t="s">
        <v>3456</v>
      </c>
      <c r="AA1155" s="25" t="s">
        <v>3456</v>
      </c>
      <c r="AB1155" s="21" t="s">
        <v>3456</v>
      </c>
      <c r="AC1155" s="51" t="s">
        <v>3456</v>
      </c>
    </row>
    <row r="1156" spans="1:29" s="20" customFormat="1" ht="26.25" customHeight="1" x14ac:dyDescent="0.2">
      <c r="A1156" s="19">
        <v>65748</v>
      </c>
      <c r="B1156" s="20" t="s">
        <v>3227</v>
      </c>
      <c r="C1156" s="20" t="s">
        <v>3228</v>
      </c>
      <c r="D1156" s="20" t="s">
        <v>3229</v>
      </c>
      <c r="E1156" s="25" t="s">
        <v>3519</v>
      </c>
      <c r="F1156" s="25" t="s">
        <v>70</v>
      </c>
      <c r="G1156" s="21">
        <v>43077</v>
      </c>
      <c r="H1156" s="21"/>
      <c r="I1156" s="22" t="s">
        <v>61</v>
      </c>
      <c r="J1156" s="25" t="s">
        <v>70</v>
      </c>
      <c r="K1156" s="27"/>
      <c r="L1156" s="21"/>
      <c r="M1156" s="33"/>
      <c r="N1156" s="25" t="s">
        <v>3456</v>
      </c>
      <c r="O1156" s="25" t="s">
        <v>70</v>
      </c>
      <c r="P1156" s="25" t="s">
        <v>70</v>
      </c>
      <c r="Q1156" s="25" t="s">
        <v>70</v>
      </c>
      <c r="R1156" s="21" t="s">
        <v>3456</v>
      </c>
      <c r="S1156" s="25" t="s">
        <v>3456</v>
      </c>
      <c r="T1156" s="23" t="s">
        <v>3456</v>
      </c>
      <c r="U1156" s="25" t="s">
        <v>3456</v>
      </c>
      <c r="V1156" s="25" t="s">
        <v>3456</v>
      </c>
      <c r="W1156" s="25" t="s">
        <v>70</v>
      </c>
      <c r="X1156" s="25" t="s">
        <v>3456</v>
      </c>
      <c r="Y1156" s="25" t="s">
        <v>3456</v>
      </c>
      <c r="Z1156" s="25" t="s">
        <v>3456</v>
      </c>
      <c r="AA1156" s="25" t="s">
        <v>3456</v>
      </c>
      <c r="AB1156" s="21" t="s">
        <v>3456</v>
      </c>
      <c r="AC1156" s="51" t="s">
        <v>3456</v>
      </c>
    </row>
    <row r="1157" spans="1:29" s="20" customFormat="1" ht="26.25" customHeight="1" x14ac:dyDescent="0.2">
      <c r="A1157" s="19">
        <v>65560</v>
      </c>
      <c r="B1157" s="20" t="s">
        <v>4273</v>
      </c>
      <c r="C1157" s="20" t="s">
        <v>429</v>
      </c>
      <c r="D1157" s="20" t="s">
        <v>430</v>
      </c>
      <c r="E1157" s="25" t="s">
        <v>428</v>
      </c>
      <c r="F1157" s="25" t="s">
        <v>70</v>
      </c>
      <c r="G1157" s="21">
        <v>41040</v>
      </c>
      <c r="H1157" s="21"/>
      <c r="I1157" s="22" t="s">
        <v>61</v>
      </c>
      <c r="J1157" s="25" t="s">
        <v>70</v>
      </c>
      <c r="K1157" s="27"/>
      <c r="L1157" s="21"/>
      <c r="M1157" s="33"/>
      <c r="N1157" s="25" t="s">
        <v>3456</v>
      </c>
      <c r="O1157" s="25" t="s">
        <v>3456</v>
      </c>
      <c r="P1157" s="25" t="s">
        <v>70</v>
      </c>
      <c r="Q1157" s="25" t="s">
        <v>70</v>
      </c>
      <c r="R1157" s="21" t="s">
        <v>3456</v>
      </c>
      <c r="S1157" s="25" t="s">
        <v>3456</v>
      </c>
      <c r="T1157" s="23" t="s">
        <v>3456</v>
      </c>
      <c r="U1157" s="25" t="s">
        <v>70</v>
      </c>
      <c r="V1157" s="25" t="s">
        <v>70</v>
      </c>
      <c r="W1157" s="25" t="s">
        <v>70</v>
      </c>
      <c r="X1157" s="25" t="s">
        <v>3456</v>
      </c>
      <c r="Y1157" s="25" t="s">
        <v>3456</v>
      </c>
      <c r="Z1157" s="25" t="s">
        <v>3456</v>
      </c>
      <c r="AA1157" s="25" t="s">
        <v>3456</v>
      </c>
      <c r="AB1157" s="21" t="s">
        <v>3456</v>
      </c>
      <c r="AC1157" s="51" t="s">
        <v>3456</v>
      </c>
    </row>
    <row r="1158" spans="1:29" s="20" customFormat="1" ht="26.25" customHeight="1" x14ac:dyDescent="0.2">
      <c r="A1158" s="19">
        <v>64935</v>
      </c>
      <c r="B1158" s="20" t="s">
        <v>339</v>
      </c>
      <c r="C1158" s="20" t="s">
        <v>340</v>
      </c>
      <c r="D1158" s="20" t="s">
        <v>341</v>
      </c>
      <c r="E1158" s="25" t="s">
        <v>114</v>
      </c>
      <c r="F1158" s="25" t="s">
        <v>70</v>
      </c>
      <c r="G1158" s="21">
        <v>40459</v>
      </c>
      <c r="H1158" s="21">
        <v>45008</v>
      </c>
      <c r="I1158" s="22" t="s">
        <v>71</v>
      </c>
      <c r="J1158" s="25" t="s">
        <v>3456</v>
      </c>
      <c r="K1158" s="27"/>
      <c r="L1158" s="21"/>
      <c r="M1158" s="33"/>
      <c r="N1158" s="25"/>
      <c r="O1158" s="25"/>
      <c r="P1158" s="25"/>
      <c r="Q1158" s="25"/>
      <c r="R1158" s="21"/>
      <c r="S1158" s="25"/>
      <c r="T1158" s="23"/>
      <c r="U1158" s="25" t="s">
        <v>3456</v>
      </c>
      <c r="V1158" s="25" t="s">
        <v>3456</v>
      </c>
      <c r="W1158" s="25" t="s">
        <v>70</v>
      </c>
      <c r="X1158" s="25" t="s">
        <v>3456</v>
      </c>
      <c r="Y1158" s="25" t="s">
        <v>3456</v>
      </c>
      <c r="Z1158" s="25" t="s">
        <v>3456</v>
      </c>
      <c r="AA1158" s="25" t="s">
        <v>3456</v>
      </c>
      <c r="AB1158" s="21" t="s">
        <v>3456</v>
      </c>
      <c r="AC1158" s="51" t="s">
        <v>3456</v>
      </c>
    </row>
    <row r="1159" spans="1:29" s="20" customFormat="1" ht="26.25" customHeight="1" x14ac:dyDescent="0.2">
      <c r="A1159" s="19">
        <v>78561</v>
      </c>
      <c r="B1159" s="20" t="s">
        <v>2650</v>
      </c>
      <c r="C1159" s="20" t="s">
        <v>2651</v>
      </c>
      <c r="D1159" s="20" t="s">
        <v>512</v>
      </c>
      <c r="E1159" s="25" t="s">
        <v>3547</v>
      </c>
      <c r="F1159" s="25" t="s">
        <v>70</v>
      </c>
      <c r="G1159" s="21">
        <v>43440</v>
      </c>
      <c r="H1159" s="21"/>
      <c r="I1159" s="22" t="s">
        <v>61</v>
      </c>
      <c r="J1159" s="25" t="s">
        <v>70</v>
      </c>
      <c r="K1159" s="27"/>
      <c r="L1159" s="21"/>
      <c r="M1159" s="33"/>
      <c r="N1159" s="25" t="s">
        <v>3456</v>
      </c>
      <c r="O1159" s="25" t="s">
        <v>3456</v>
      </c>
      <c r="P1159" s="25" t="s">
        <v>70</v>
      </c>
      <c r="Q1159" s="25" t="s">
        <v>70</v>
      </c>
      <c r="R1159" s="21" t="s">
        <v>3456</v>
      </c>
      <c r="S1159" s="25" t="s">
        <v>3456</v>
      </c>
      <c r="T1159" s="23" t="s">
        <v>3456</v>
      </c>
      <c r="U1159" s="25" t="s">
        <v>70</v>
      </c>
      <c r="V1159" s="25" t="s">
        <v>70</v>
      </c>
      <c r="W1159" s="25" t="s">
        <v>70</v>
      </c>
      <c r="X1159" s="25" t="s">
        <v>3456</v>
      </c>
      <c r="Y1159" s="25" t="s">
        <v>3456</v>
      </c>
      <c r="Z1159" s="25" t="s">
        <v>3456</v>
      </c>
      <c r="AA1159" s="25" t="s">
        <v>3456</v>
      </c>
      <c r="AB1159" s="21" t="s">
        <v>3456</v>
      </c>
      <c r="AC1159" s="51" t="s">
        <v>3456</v>
      </c>
    </row>
    <row r="1160" spans="1:29" s="20" customFormat="1" ht="26.25" customHeight="1" x14ac:dyDescent="0.2">
      <c r="A1160" s="19">
        <v>61730</v>
      </c>
      <c r="B1160" s="20" t="s">
        <v>2087</v>
      </c>
      <c r="C1160" s="20" t="s">
        <v>2088</v>
      </c>
      <c r="D1160" s="20" t="s">
        <v>994</v>
      </c>
      <c r="E1160" s="25" t="s">
        <v>995</v>
      </c>
      <c r="F1160" s="25" t="s">
        <v>70</v>
      </c>
      <c r="G1160" s="21">
        <v>39022</v>
      </c>
      <c r="H1160" s="21"/>
      <c r="I1160" s="22" t="s">
        <v>61</v>
      </c>
      <c r="J1160" s="25" t="s">
        <v>70</v>
      </c>
      <c r="K1160" s="27"/>
      <c r="L1160" s="21"/>
      <c r="M1160" s="33"/>
      <c r="N1160" s="25" t="s">
        <v>70</v>
      </c>
      <c r="O1160" s="25" t="s">
        <v>70</v>
      </c>
      <c r="P1160" s="25" t="s">
        <v>70</v>
      </c>
      <c r="Q1160" s="25" t="s">
        <v>70</v>
      </c>
      <c r="R1160" s="21" t="s">
        <v>3456</v>
      </c>
      <c r="S1160" s="25" t="s">
        <v>3456</v>
      </c>
      <c r="T1160" s="23" t="s">
        <v>3456</v>
      </c>
      <c r="U1160" s="25" t="s">
        <v>70</v>
      </c>
      <c r="V1160" s="25" t="s">
        <v>70</v>
      </c>
      <c r="W1160" s="25" t="s">
        <v>70</v>
      </c>
      <c r="X1160" s="25" t="s">
        <v>3456</v>
      </c>
      <c r="Y1160" s="25" t="s">
        <v>3456</v>
      </c>
      <c r="Z1160" s="25" t="s">
        <v>3456</v>
      </c>
      <c r="AA1160" s="25" t="s">
        <v>3456</v>
      </c>
      <c r="AB1160" s="21" t="s">
        <v>3456</v>
      </c>
      <c r="AC1160" s="51" t="s">
        <v>3456</v>
      </c>
    </row>
    <row r="1161" spans="1:29" s="20" customFormat="1" ht="26.25" customHeight="1" x14ac:dyDescent="0.2">
      <c r="A1161" s="19">
        <v>61993</v>
      </c>
      <c r="B1161" s="20" t="s">
        <v>2912</v>
      </c>
      <c r="C1161" s="20" t="s">
        <v>2913</v>
      </c>
      <c r="D1161" s="20" t="s">
        <v>2914</v>
      </c>
      <c r="E1161" s="25" t="s">
        <v>1249</v>
      </c>
      <c r="F1161" s="25" t="s">
        <v>70</v>
      </c>
      <c r="G1161" s="21">
        <v>39223</v>
      </c>
      <c r="H1161" s="21"/>
      <c r="I1161" s="22" t="s">
        <v>61</v>
      </c>
      <c r="J1161" s="25" t="s">
        <v>70</v>
      </c>
      <c r="K1161" s="27"/>
      <c r="L1161" s="21"/>
      <c r="M1161" s="33"/>
      <c r="N1161" s="25" t="s">
        <v>70</v>
      </c>
      <c r="O1161" s="25" t="s">
        <v>70</v>
      </c>
      <c r="P1161" s="25" t="s">
        <v>70</v>
      </c>
      <c r="Q1161" s="25" t="s">
        <v>70</v>
      </c>
      <c r="R1161" s="21" t="s">
        <v>3456</v>
      </c>
      <c r="S1161" s="25" t="s">
        <v>3456</v>
      </c>
      <c r="T1161" s="23" t="s">
        <v>3456</v>
      </c>
      <c r="U1161" s="25" t="s">
        <v>3456</v>
      </c>
      <c r="V1161" s="25" t="s">
        <v>3456</v>
      </c>
      <c r="W1161" s="25" t="s">
        <v>70</v>
      </c>
      <c r="X1161" s="25" t="s">
        <v>3456</v>
      </c>
      <c r="Y1161" s="25" t="s">
        <v>3456</v>
      </c>
      <c r="Z1161" s="25" t="s">
        <v>3456</v>
      </c>
      <c r="AA1161" s="25" t="s">
        <v>3456</v>
      </c>
      <c r="AB1161" s="21" t="s">
        <v>3456</v>
      </c>
      <c r="AC1161" s="51"/>
    </row>
    <row r="1162" spans="1:29" s="20" customFormat="1" ht="26.25" customHeight="1" x14ac:dyDescent="0.2">
      <c r="A1162" s="19">
        <v>67877</v>
      </c>
      <c r="B1162" s="20" t="s">
        <v>2588</v>
      </c>
      <c r="C1162" s="20" t="s">
        <v>2589</v>
      </c>
      <c r="D1162" s="20" t="s">
        <v>2590</v>
      </c>
      <c r="E1162" s="25" t="s">
        <v>682</v>
      </c>
      <c r="F1162" s="25" t="s">
        <v>70</v>
      </c>
      <c r="G1162" s="21">
        <v>43228</v>
      </c>
      <c r="H1162" s="21"/>
      <c r="I1162" s="22" t="s">
        <v>61</v>
      </c>
      <c r="J1162" s="25" t="s">
        <v>70</v>
      </c>
      <c r="K1162" s="27"/>
      <c r="L1162" s="21"/>
      <c r="M1162" s="33"/>
      <c r="N1162" s="25" t="s">
        <v>3456</v>
      </c>
      <c r="O1162" s="25" t="s">
        <v>70</v>
      </c>
      <c r="P1162" s="25" t="s">
        <v>70</v>
      </c>
      <c r="Q1162" s="25" t="s">
        <v>70</v>
      </c>
      <c r="R1162" s="21" t="s">
        <v>3456</v>
      </c>
      <c r="S1162" s="25" t="s">
        <v>3456</v>
      </c>
      <c r="T1162" s="23" t="s">
        <v>3456</v>
      </c>
      <c r="U1162" s="25" t="s">
        <v>70</v>
      </c>
      <c r="V1162" s="25" t="s">
        <v>70</v>
      </c>
      <c r="W1162" s="25" t="s">
        <v>70</v>
      </c>
      <c r="X1162" s="25" t="s">
        <v>3456</v>
      </c>
      <c r="Y1162" s="25" t="s">
        <v>3456</v>
      </c>
      <c r="Z1162" s="25" t="s">
        <v>3456</v>
      </c>
      <c r="AA1162" s="25" t="s">
        <v>3456</v>
      </c>
      <c r="AB1162" s="21" t="s">
        <v>3456</v>
      </c>
      <c r="AC1162" s="51" t="s">
        <v>3456</v>
      </c>
    </row>
    <row r="1163" spans="1:29" s="20" customFormat="1" ht="26.25" customHeight="1" x14ac:dyDescent="0.2">
      <c r="A1163" s="19">
        <v>67665</v>
      </c>
      <c r="B1163" s="20" t="s">
        <v>1068</v>
      </c>
      <c r="C1163" s="20" t="s">
        <v>1069</v>
      </c>
      <c r="D1163" s="20" t="s">
        <v>1070</v>
      </c>
      <c r="E1163" s="25" t="s">
        <v>536</v>
      </c>
      <c r="F1163" s="25" t="s">
        <v>606</v>
      </c>
      <c r="G1163" s="21">
        <v>42705</v>
      </c>
      <c r="H1163" s="21"/>
      <c r="I1163" s="22" t="s">
        <v>61</v>
      </c>
      <c r="J1163" s="25" t="s">
        <v>70</v>
      </c>
      <c r="K1163" s="27"/>
      <c r="L1163" s="21"/>
      <c r="M1163" s="33"/>
      <c r="N1163" s="25" t="s">
        <v>3456</v>
      </c>
      <c r="O1163" s="25" t="s">
        <v>70</v>
      </c>
      <c r="P1163" s="25" t="s">
        <v>70</v>
      </c>
      <c r="Q1163" s="25" t="s">
        <v>70</v>
      </c>
      <c r="R1163" s="21" t="s">
        <v>3456</v>
      </c>
      <c r="S1163" s="25" t="s">
        <v>3456</v>
      </c>
      <c r="T1163" s="23" t="s">
        <v>3456</v>
      </c>
      <c r="U1163" s="25" t="s">
        <v>70</v>
      </c>
      <c r="V1163" s="25" t="s">
        <v>70</v>
      </c>
      <c r="W1163" s="25" t="s">
        <v>70</v>
      </c>
      <c r="X1163" s="25" t="s">
        <v>3456</v>
      </c>
      <c r="Y1163" s="25" t="s">
        <v>3456</v>
      </c>
      <c r="Z1163" s="25" t="s">
        <v>3456</v>
      </c>
      <c r="AA1163" s="25" t="s">
        <v>3456</v>
      </c>
      <c r="AB1163" s="21" t="s">
        <v>3456</v>
      </c>
      <c r="AC1163" s="51" t="s">
        <v>3456</v>
      </c>
    </row>
    <row r="1164" spans="1:29" s="20" customFormat="1" ht="26.25" customHeight="1" x14ac:dyDescent="0.2">
      <c r="A1164" s="19">
        <v>80649</v>
      </c>
      <c r="B1164" s="20" t="s">
        <v>4625</v>
      </c>
      <c r="C1164" s="20" t="s">
        <v>4626</v>
      </c>
      <c r="D1164" s="20" t="s">
        <v>4627</v>
      </c>
      <c r="E1164" s="25" t="s">
        <v>4628</v>
      </c>
      <c r="F1164" s="25" t="s">
        <v>70</v>
      </c>
      <c r="G1164" s="21">
        <v>45113</v>
      </c>
      <c r="H1164" s="21"/>
      <c r="I1164" s="22" t="s">
        <v>61</v>
      </c>
      <c r="J1164" s="25" t="s">
        <v>3456</v>
      </c>
      <c r="K1164" s="27"/>
      <c r="L1164" s="21"/>
      <c r="M1164" s="33"/>
      <c r="N1164" s="25" t="s">
        <v>3456</v>
      </c>
      <c r="O1164" s="25" t="s">
        <v>3456</v>
      </c>
      <c r="P1164" s="25" t="s">
        <v>3456</v>
      </c>
      <c r="Q1164" s="25" t="s">
        <v>70</v>
      </c>
      <c r="R1164" s="21" t="s">
        <v>3456</v>
      </c>
      <c r="S1164" s="25" t="s">
        <v>3456</v>
      </c>
      <c r="T1164" s="23" t="s">
        <v>3456</v>
      </c>
      <c r="U1164" s="25" t="s">
        <v>3456</v>
      </c>
      <c r="V1164" s="25" t="s">
        <v>3456</v>
      </c>
      <c r="W1164" s="25" t="s">
        <v>70</v>
      </c>
      <c r="X1164" s="25" t="s">
        <v>3456</v>
      </c>
      <c r="Y1164" s="25" t="s">
        <v>3456</v>
      </c>
      <c r="Z1164" s="25" t="s">
        <v>3456</v>
      </c>
      <c r="AA1164" s="25" t="s">
        <v>3456</v>
      </c>
      <c r="AB1164" s="21" t="s">
        <v>3456</v>
      </c>
      <c r="AC1164" s="51" t="s">
        <v>3456</v>
      </c>
    </row>
    <row r="1165" spans="1:29" s="20" customFormat="1" ht="26.25" customHeight="1" x14ac:dyDescent="0.2">
      <c r="A1165" s="19">
        <v>66445</v>
      </c>
      <c r="B1165" s="20" t="s">
        <v>3071</v>
      </c>
      <c r="C1165" s="20" t="s">
        <v>3072</v>
      </c>
      <c r="D1165" s="20" t="s">
        <v>4014</v>
      </c>
      <c r="E1165" s="25" t="s">
        <v>163</v>
      </c>
      <c r="F1165" s="25" t="s">
        <v>70</v>
      </c>
      <c r="G1165" s="21">
        <v>41912</v>
      </c>
      <c r="H1165" s="21"/>
      <c r="I1165" s="22" t="s">
        <v>61</v>
      </c>
      <c r="J1165" s="25" t="s">
        <v>70</v>
      </c>
      <c r="K1165" s="27"/>
      <c r="L1165" s="21"/>
      <c r="M1165" s="33"/>
      <c r="N1165" s="25" t="s">
        <v>3456</v>
      </c>
      <c r="O1165" s="25" t="s">
        <v>70</v>
      </c>
      <c r="P1165" s="25" t="s">
        <v>70</v>
      </c>
      <c r="Q1165" s="25" t="s">
        <v>70</v>
      </c>
      <c r="R1165" s="21" t="s">
        <v>3456</v>
      </c>
      <c r="S1165" s="25" t="s">
        <v>3456</v>
      </c>
      <c r="T1165" s="23" t="s">
        <v>3456</v>
      </c>
      <c r="U1165" s="25" t="s">
        <v>70</v>
      </c>
      <c r="V1165" s="25" t="s">
        <v>70</v>
      </c>
      <c r="W1165" s="25" t="s">
        <v>70</v>
      </c>
      <c r="X1165" s="25" t="s">
        <v>3456</v>
      </c>
      <c r="Y1165" s="25" t="s">
        <v>3456</v>
      </c>
      <c r="Z1165" s="25" t="s">
        <v>3456</v>
      </c>
      <c r="AA1165" s="25" t="s">
        <v>3456</v>
      </c>
      <c r="AB1165" s="21" t="s">
        <v>3456</v>
      </c>
      <c r="AC1165" s="51" t="s">
        <v>3456</v>
      </c>
    </row>
    <row r="1166" spans="1:29" s="20" customFormat="1" ht="26.25" customHeight="1" x14ac:dyDescent="0.2">
      <c r="A1166" s="19">
        <v>63359</v>
      </c>
      <c r="B1166" s="20" t="s">
        <v>2245</v>
      </c>
      <c r="C1166" s="20" t="s">
        <v>2246</v>
      </c>
      <c r="D1166" s="20" t="s">
        <v>2247</v>
      </c>
      <c r="E1166" s="25" t="s">
        <v>783</v>
      </c>
      <c r="F1166" s="25" t="s">
        <v>70</v>
      </c>
      <c r="G1166" s="21">
        <v>39598</v>
      </c>
      <c r="H1166" s="21"/>
      <c r="I1166" s="22" t="s">
        <v>61</v>
      </c>
      <c r="J1166" s="25" t="s">
        <v>70</v>
      </c>
      <c r="K1166" s="27"/>
      <c r="L1166" s="21"/>
      <c r="M1166" s="33"/>
      <c r="N1166" s="25" t="s">
        <v>70</v>
      </c>
      <c r="O1166" s="25" t="s">
        <v>70</v>
      </c>
      <c r="P1166" s="25" t="s">
        <v>70</v>
      </c>
      <c r="Q1166" s="25" t="s">
        <v>70</v>
      </c>
      <c r="R1166" s="21" t="s">
        <v>3456</v>
      </c>
      <c r="S1166" s="25" t="s">
        <v>3456</v>
      </c>
      <c r="T1166" s="23" t="s">
        <v>3456</v>
      </c>
      <c r="U1166" s="25" t="s">
        <v>70</v>
      </c>
      <c r="V1166" s="25" t="s">
        <v>70</v>
      </c>
      <c r="W1166" s="25" t="s">
        <v>70</v>
      </c>
      <c r="X1166" s="25" t="s">
        <v>3456</v>
      </c>
      <c r="Y1166" s="25" t="s">
        <v>3456</v>
      </c>
      <c r="Z1166" s="25" t="s">
        <v>3456</v>
      </c>
      <c r="AA1166" s="25" t="s">
        <v>3456</v>
      </c>
      <c r="AB1166" s="21" t="s">
        <v>0</v>
      </c>
      <c r="AC1166" s="51" t="s">
        <v>3456</v>
      </c>
    </row>
    <row r="1167" spans="1:29" s="20" customFormat="1" ht="26.25" customHeight="1" x14ac:dyDescent="0.2">
      <c r="A1167" s="19">
        <v>79562</v>
      </c>
      <c r="B1167" s="20" t="s">
        <v>1877</v>
      </c>
      <c r="C1167" s="20" t="s">
        <v>1878</v>
      </c>
      <c r="D1167" s="20" t="s">
        <v>1879</v>
      </c>
      <c r="E1167" s="25" t="s">
        <v>4153</v>
      </c>
      <c r="F1167" s="25" t="s">
        <v>70</v>
      </c>
      <c r="G1167" s="21">
        <v>44089</v>
      </c>
      <c r="H1167" s="21"/>
      <c r="I1167" s="22" t="s">
        <v>61</v>
      </c>
      <c r="J1167" s="25" t="s">
        <v>70</v>
      </c>
      <c r="K1167" s="27"/>
      <c r="L1167" s="21"/>
      <c r="M1167" s="33"/>
      <c r="N1167" s="25" t="s">
        <v>3456</v>
      </c>
      <c r="O1167" s="25" t="s">
        <v>70</v>
      </c>
      <c r="P1167" s="25" t="s">
        <v>70</v>
      </c>
      <c r="Q1167" s="25" t="s">
        <v>70</v>
      </c>
      <c r="R1167" s="21" t="s">
        <v>3456</v>
      </c>
      <c r="S1167" s="25" t="s">
        <v>3456</v>
      </c>
      <c r="T1167" s="23" t="s">
        <v>3456</v>
      </c>
      <c r="U1167" s="25" t="s">
        <v>70</v>
      </c>
      <c r="V1167" s="25" t="s">
        <v>70</v>
      </c>
      <c r="W1167" s="25" t="s">
        <v>70</v>
      </c>
      <c r="X1167" s="25" t="s">
        <v>3456</v>
      </c>
      <c r="Y1167" s="25" t="s">
        <v>3456</v>
      </c>
      <c r="Z1167" s="25" t="s">
        <v>3456</v>
      </c>
      <c r="AA1167" s="25" t="s">
        <v>3456</v>
      </c>
      <c r="AB1167" s="21" t="s">
        <v>3456</v>
      </c>
      <c r="AC1167" s="51" t="s">
        <v>3456</v>
      </c>
    </row>
    <row r="1168" spans="1:29" s="20" customFormat="1" ht="26.25" customHeight="1" x14ac:dyDescent="0.2">
      <c r="A1168" s="19">
        <v>64419</v>
      </c>
      <c r="B1168" s="20" t="s">
        <v>289</v>
      </c>
      <c r="C1168" s="20" t="s">
        <v>290</v>
      </c>
      <c r="D1168" s="20" t="s">
        <v>291</v>
      </c>
      <c r="E1168" s="25" t="s">
        <v>292</v>
      </c>
      <c r="F1168" s="25" t="s">
        <v>70</v>
      </c>
      <c r="G1168" s="21">
        <v>40374</v>
      </c>
      <c r="H1168" s="21"/>
      <c r="I1168" s="22" t="s">
        <v>61</v>
      </c>
      <c r="J1168" s="25" t="s">
        <v>70</v>
      </c>
      <c r="K1168" s="27"/>
      <c r="L1168" s="21"/>
      <c r="M1168" s="33"/>
      <c r="N1168" s="25" t="s">
        <v>3456</v>
      </c>
      <c r="O1168" s="25" t="s">
        <v>70</v>
      </c>
      <c r="P1168" s="25" t="s">
        <v>70</v>
      </c>
      <c r="Q1168" s="25" t="s">
        <v>70</v>
      </c>
      <c r="R1168" s="21" t="s">
        <v>3456</v>
      </c>
      <c r="S1168" s="25" t="s">
        <v>3456</v>
      </c>
      <c r="T1168" s="23" t="s">
        <v>3456</v>
      </c>
      <c r="U1168" s="25" t="s">
        <v>70</v>
      </c>
      <c r="V1168" s="25" t="s">
        <v>70</v>
      </c>
      <c r="W1168" s="25" t="s">
        <v>70</v>
      </c>
      <c r="X1168" s="25" t="s">
        <v>3456</v>
      </c>
      <c r="Y1168" s="25" t="s">
        <v>3456</v>
      </c>
      <c r="Z1168" s="25" t="s">
        <v>3456</v>
      </c>
      <c r="AA1168" s="25" t="s">
        <v>3456</v>
      </c>
      <c r="AB1168" s="21" t="s">
        <v>3456</v>
      </c>
      <c r="AC1168" s="51" t="s">
        <v>3456</v>
      </c>
    </row>
    <row r="1169" spans="1:29" s="20" customFormat="1" ht="26.25" customHeight="1" x14ac:dyDescent="0.2">
      <c r="A1169" s="19">
        <v>65276</v>
      </c>
      <c r="B1169" s="20" t="s">
        <v>3400</v>
      </c>
      <c r="C1169" s="20" t="s">
        <v>3401</v>
      </c>
      <c r="D1169" s="20" t="s">
        <v>1746</v>
      </c>
      <c r="E1169" s="25" t="s">
        <v>1515</v>
      </c>
      <c r="F1169" s="25" t="s">
        <v>70</v>
      </c>
      <c r="G1169" s="21">
        <v>40854</v>
      </c>
      <c r="H1169" s="21"/>
      <c r="I1169" s="22" t="s">
        <v>61</v>
      </c>
      <c r="J1169" s="25" t="s">
        <v>70</v>
      </c>
      <c r="K1169" s="27"/>
      <c r="L1169" s="21"/>
      <c r="M1169" s="33"/>
      <c r="N1169" s="25" t="s">
        <v>3456</v>
      </c>
      <c r="O1169" s="25" t="s">
        <v>70</v>
      </c>
      <c r="P1169" s="25" t="s">
        <v>70</v>
      </c>
      <c r="Q1169" s="25" t="s">
        <v>70</v>
      </c>
      <c r="R1169" s="21" t="s">
        <v>3456</v>
      </c>
      <c r="S1169" s="25" t="s">
        <v>3456</v>
      </c>
      <c r="T1169" s="23" t="s">
        <v>3456</v>
      </c>
      <c r="U1169" s="25" t="s">
        <v>70</v>
      </c>
      <c r="V1169" s="25" t="s">
        <v>70</v>
      </c>
      <c r="W1169" s="25" t="s">
        <v>70</v>
      </c>
      <c r="X1169" s="25" t="s">
        <v>3456</v>
      </c>
      <c r="Y1169" s="25" t="s">
        <v>3456</v>
      </c>
      <c r="Z1169" s="25" t="s">
        <v>3456</v>
      </c>
      <c r="AA1169" s="25" t="s">
        <v>3456</v>
      </c>
      <c r="AB1169" s="21" t="s">
        <v>3456</v>
      </c>
      <c r="AC1169" s="51" t="s">
        <v>3456</v>
      </c>
    </row>
    <row r="1170" spans="1:29" s="20" customFormat="1" ht="26.25" customHeight="1" x14ac:dyDescent="0.2">
      <c r="A1170" s="19">
        <v>64353</v>
      </c>
      <c r="B1170" s="20" t="s">
        <v>224</v>
      </c>
      <c r="C1170" s="20" t="s">
        <v>225</v>
      </c>
      <c r="D1170" s="20" t="s">
        <v>203</v>
      </c>
      <c r="E1170" s="25" t="s">
        <v>204</v>
      </c>
      <c r="F1170" s="25" t="s">
        <v>70</v>
      </c>
      <c r="G1170" s="21">
        <v>40415</v>
      </c>
      <c r="H1170" s="21"/>
      <c r="I1170" s="22" t="s">
        <v>61</v>
      </c>
      <c r="J1170" s="25" t="s">
        <v>70</v>
      </c>
      <c r="K1170" s="27"/>
      <c r="L1170" s="21"/>
      <c r="M1170" s="33"/>
      <c r="N1170" s="25" t="s">
        <v>70</v>
      </c>
      <c r="O1170" s="25" t="s">
        <v>70</v>
      </c>
      <c r="P1170" s="25" t="s">
        <v>70</v>
      </c>
      <c r="Q1170" s="25" t="s">
        <v>70</v>
      </c>
      <c r="R1170" s="21" t="s">
        <v>3456</v>
      </c>
      <c r="S1170" s="25" t="s">
        <v>3456</v>
      </c>
      <c r="T1170" s="23" t="s">
        <v>3456</v>
      </c>
      <c r="U1170" s="25" t="s">
        <v>70</v>
      </c>
      <c r="V1170" s="25" t="s">
        <v>70</v>
      </c>
      <c r="W1170" s="25" t="s">
        <v>70</v>
      </c>
      <c r="X1170" s="25" t="s">
        <v>3456</v>
      </c>
      <c r="Y1170" s="25" t="s">
        <v>3456</v>
      </c>
      <c r="Z1170" s="25" t="s">
        <v>3456</v>
      </c>
      <c r="AA1170" s="25" t="s">
        <v>3456</v>
      </c>
      <c r="AB1170" s="21" t="s">
        <v>0</v>
      </c>
      <c r="AC1170" s="51" t="s">
        <v>3456</v>
      </c>
    </row>
    <row r="1171" spans="1:29" s="20" customFormat="1" ht="26.25" customHeight="1" x14ac:dyDescent="0.2">
      <c r="A1171" s="19">
        <v>66302</v>
      </c>
      <c r="B1171" s="20" t="s">
        <v>1721</v>
      </c>
      <c r="C1171" s="20" t="s">
        <v>1722</v>
      </c>
      <c r="D1171" s="20" t="s">
        <v>1652</v>
      </c>
      <c r="E1171" s="25" t="s">
        <v>60</v>
      </c>
      <c r="F1171" s="25" t="s">
        <v>70</v>
      </c>
      <c r="G1171" s="21">
        <v>42023</v>
      </c>
      <c r="H1171" s="21"/>
      <c r="I1171" s="22" t="s">
        <v>61</v>
      </c>
      <c r="J1171" s="25" t="s">
        <v>70</v>
      </c>
      <c r="K1171" s="27"/>
      <c r="L1171" s="21"/>
      <c r="M1171" s="33"/>
      <c r="N1171" s="25" t="s">
        <v>3456</v>
      </c>
      <c r="O1171" s="25" t="s">
        <v>70</v>
      </c>
      <c r="P1171" s="25" t="s">
        <v>70</v>
      </c>
      <c r="Q1171" s="25" t="s">
        <v>70</v>
      </c>
      <c r="R1171" s="21" t="s">
        <v>3456</v>
      </c>
      <c r="S1171" s="25" t="s">
        <v>3456</v>
      </c>
      <c r="T1171" s="23" t="s">
        <v>3456</v>
      </c>
      <c r="U1171" s="25" t="s">
        <v>70</v>
      </c>
      <c r="V1171" s="25" t="s">
        <v>70</v>
      </c>
      <c r="W1171" s="25" t="s">
        <v>70</v>
      </c>
      <c r="X1171" s="25" t="s">
        <v>3456</v>
      </c>
      <c r="Y1171" s="25" t="s">
        <v>3456</v>
      </c>
      <c r="Z1171" s="25" t="s">
        <v>3456</v>
      </c>
      <c r="AA1171" s="25" t="s">
        <v>3456</v>
      </c>
      <c r="AB1171" s="21" t="s">
        <v>3456</v>
      </c>
      <c r="AC1171" s="51" t="s">
        <v>3456</v>
      </c>
    </row>
    <row r="1172" spans="1:29" s="20" customFormat="1" ht="26.25" customHeight="1" x14ac:dyDescent="0.2">
      <c r="A1172" s="19">
        <v>65547</v>
      </c>
      <c r="B1172" s="20" t="s">
        <v>1650</v>
      </c>
      <c r="C1172" s="20" t="s">
        <v>1651</v>
      </c>
      <c r="D1172" s="20" t="s">
        <v>1652</v>
      </c>
      <c r="E1172" s="25" t="s">
        <v>60</v>
      </c>
      <c r="F1172" s="25" t="s">
        <v>70</v>
      </c>
      <c r="G1172" s="21">
        <v>40982</v>
      </c>
      <c r="H1172" s="21"/>
      <c r="I1172" s="22" t="s">
        <v>61</v>
      </c>
      <c r="J1172" s="25" t="s">
        <v>70</v>
      </c>
      <c r="K1172" s="27"/>
      <c r="L1172" s="21"/>
      <c r="M1172" s="33"/>
      <c r="N1172" s="25" t="s">
        <v>3456</v>
      </c>
      <c r="O1172" s="25" t="s">
        <v>3456</v>
      </c>
      <c r="P1172" s="25" t="s">
        <v>70</v>
      </c>
      <c r="Q1172" s="25" t="s">
        <v>70</v>
      </c>
      <c r="R1172" s="21" t="s">
        <v>3456</v>
      </c>
      <c r="S1172" s="25" t="s">
        <v>3456</v>
      </c>
      <c r="T1172" s="23" t="s">
        <v>3456</v>
      </c>
      <c r="U1172" s="25" t="s">
        <v>70</v>
      </c>
      <c r="V1172" s="25" t="s">
        <v>70</v>
      </c>
      <c r="W1172" s="25" t="s">
        <v>70</v>
      </c>
      <c r="X1172" s="25" t="s">
        <v>3456</v>
      </c>
      <c r="Y1172" s="25" t="s">
        <v>3456</v>
      </c>
      <c r="Z1172" s="25" t="s">
        <v>3456</v>
      </c>
      <c r="AA1172" s="25" t="s">
        <v>3456</v>
      </c>
      <c r="AB1172" s="21" t="s">
        <v>3456</v>
      </c>
      <c r="AC1172" s="51" t="s">
        <v>3456</v>
      </c>
    </row>
    <row r="1173" spans="1:29" s="20" customFormat="1" ht="26.25" customHeight="1" x14ac:dyDescent="0.2">
      <c r="A1173" s="19">
        <v>64785</v>
      </c>
      <c r="B1173" s="20" t="s">
        <v>3218</v>
      </c>
      <c r="C1173" s="20" t="s">
        <v>3219</v>
      </c>
      <c r="D1173" s="20" t="s">
        <v>3220</v>
      </c>
      <c r="E1173" s="25" t="s">
        <v>264</v>
      </c>
      <c r="F1173" s="25" t="s">
        <v>70</v>
      </c>
      <c r="G1173" s="21">
        <v>40297</v>
      </c>
      <c r="H1173" s="21"/>
      <c r="I1173" s="22" t="s">
        <v>61</v>
      </c>
      <c r="J1173" s="25" t="s">
        <v>70</v>
      </c>
      <c r="K1173" s="27"/>
      <c r="L1173" s="21"/>
      <c r="M1173" s="33"/>
      <c r="N1173" s="25" t="s">
        <v>3456</v>
      </c>
      <c r="O1173" s="25" t="s">
        <v>70</v>
      </c>
      <c r="P1173" s="25" t="s">
        <v>70</v>
      </c>
      <c r="Q1173" s="25" t="s">
        <v>70</v>
      </c>
      <c r="R1173" s="21" t="s">
        <v>3456</v>
      </c>
      <c r="S1173" s="25" t="s">
        <v>3456</v>
      </c>
      <c r="T1173" s="23" t="s">
        <v>3456</v>
      </c>
      <c r="U1173" s="25" t="s">
        <v>70</v>
      </c>
      <c r="V1173" s="25" t="s">
        <v>70</v>
      </c>
      <c r="W1173" s="25" t="s">
        <v>70</v>
      </c>
      <c r="X1173" s="25" t="s">
        <v>3456</v>
      </c>
      <c r="Y1173" s="25" t="s">
        <v>3456</v>
      </c>
      <c r="Z1173" s="25" t="s">
        <v>3456</v>
      </c>
      <c r="AA1173" s="25" t="s">
        <v>3456</v>
      </c>
      <c r="AB1173" s="21" t="s">
        <v>3456</v>
      </c>
      <c r="AC1173" s="51" t="s">
        <v>3456</v>
      </c>
    </row>
    <row r="1174" spans="1:29" s="20" customFormat="1" ht="26.25" customHeight="1" x14ac:dyDescent="0.2">
      <c r="A1174" s="19">
        <v>64864</v>
      </c>
      <c r="B1174" s="20" t="s">
        <v>321</v>
      </c>
      <c r="C1174" s="20" t="s">
        <v>322</v>
      </c>
      <c r="D1174" s="20" t="s">
        <v>203</v>
      </c>
      <c r="E1174" s="25" t="s">
        <v>204</v>
      </c>
      <c r="F1174" s="25" t="s">
        <v>70</v>
      </c>
      <c r="G1174" s="21">
        <v>40577</v>
      </c>
      <c r="H1174" s="21"/>
      <c r="I1174" s="22" t="s">
        <v>61</v>
      </c>
      <c r="J1174" s="25" t="s">
        <v>70</v>
      </c>
      <c r="K1174" s="27"/>
      <c r="L1174" s="21"/>
      <c r="M1174" s="33"/>
      <c r="N1174" s="25" t="s">
        <v>3456</v>
      </c>
      <c r="O1174" s="25" t="s">
        <v>70</v>
      </c>
      <c r="P1174" s="25" t="s">
        <v>70</v>
      </c>
      <c r="Q1174" s="25" t="s">
        <v>70</v>
      </c>
      <c r="R1174" s="21" t="s">
        <v>3456</v>
      </c>
      <c r="S1174" s="25" t="s">
        <v>3456</v>
      </c>
      <c r="T1174" s="23" t="s">
        <v>3456</v>
      </c>
      <c r="U1174" s="25" t="s">
        <v>70</v>
      </c>
      <c r="V1174" s="25" t="s">
        <v>70</v>
      </c>
      <c r="W1174" s="25" t="s">
        <v>70</v>
      </c>
      <c r="X1174" s="25" t="s">
        <v>3456</v>
      </c>
      <c r="Y1174" s="25" t="s">
        <v>3456</v>
      </c>
      <c r="Z1174" s="25" t="s">
        <v>3456</v>
      </c>
      <c r="AA1174" s="25" t="s">
        <v>3456</v>
      </c>
      <c r="AB1174" s="21" t="s">
        <v>3456</v>
      </c>
      <c r="AC1174" s="51" t="s">
        <v>3456</v>
      </c>
    </row>
    <row r="1175" spans="1:29" s="20" customFormat="1" ht="26.25" customHeight="1" x14ac:dyDescent="0.2">
      <c r="A1175" s="19">
        <v>65603</v>
      </c>
      <c r="B1175" s="20" t="s">
        <v>2480</v>
      </c>
      <c r="C1175" s="20" t="s">
        <v>2481</v>
      </c>
      <c r="D1175" s="20" t="s">
        <v>2482</v>
      </c>
      <c r="E1175" s="25" t="s">
        <v>137</v>
      </c>
      <c r="F1175" s="25" t="s">
        <v>70</v>
      </c>
      <c r="G1175" s="21">
        <v>41052</v>
      </c>
      <c r="H1175" s="21"/>
      <c r="I1175" s="22" t="s">
        <v>61</v>
      </c>
      <c r="J1175" s="25" t="s">
        <v>70</v>
      </c>
      <c r="K1175" s="27"/>
      <c r="L1175" s="21"/>
      <c r="M1175" s="33"/>
      <c r="N1175" s="25" t="s">
        <v>3456</v>
      </c>
      <c r="O1175" s="25" t="s">
        <v>70</v>
      </c>
      <c r="P1175" s="25" t="s">
        <v>70</v>
      </c>
      <c r="Q1175" s="25" t="s">
        <v>70</v>
      </c>
      <c r="R1175" s="21" t="s">
        <v>3456</v>
      </c>
      <c r="S1175" s="25" t="s">
        <v>3456</v>
      </c>
      <c r="T1175" s="23" t="s">
        <v>3456</v>
      </c>
      <c r="U1175" s="25" t="s">
        <v>70</v>
      </c>
      <c r="V1175" s="25" t="s">
        <v>70</v>
      </c>
      <c r="W1175" s="25" t="s">
        <v>70</v>
      </c>
      <c r="X1175" s="25" t="s">
        <v>3456</v>
      </c>
      <c r="Y1175" s="25" t="s">
        <v>3456</v>
      </c>
      <c r="Z1175" s="25" t="s">
        <v>3456</v>
      </c>
      <c r="AA1175" s="25" t="s">
        <v>3456</v>
      </c>
      <c r="AB1175" s="21" t="s">
        <v>3456</v>
      </c>
      <c r="AC1175" s="51" t="s">
        <v>3456</v>
      </c>
    </row>
    <row r="1176" spans="1:29" s="20" customFormat="1" ht="26.25" customHeight="1" x14ac:dyDescent="0.2">
      <c r="A1176" s="19">
        <v>67611</v>
      </c>
      <c r="B1176" s="20" t="s">
        <v>790</v>
      </c>
      <c r="C1176" s="20" t="s">
        <v>791</v>
      </c>
      <c r="D1176" s="20" t="s">
        <v>622</v>
      </c>
      <c r="E1176" s="25" t="s">
        <v>536</v>
      </c>
      <c r="F1176" s="25" t="s">
        <v>535</v>
      </c>
      <c r="G1176" s="21">
        <v>42719</v>
      </c>
      <c r="H1176" s="21"/>
      <c r="I1176" s="22" t="s">
        <v>61</v>
      </c>
      <c r="J1176" s="25" t="s">
        <v>70</v>
      </c>
      <c r="K1176" s="27"/>
      <c r="L1176" s="21"/>
      <c r="M1176" s="33"/>
      <c r="N1176" s="25" t="s">
        <v>3456</v>
      </c>
      <c r="O1176" s="25" t="s">
        <v>3456</v>
      </c>
      <c r="P1176" s="25" t="s">
        <v>70</v>
      </c>
      <c r="Q1176" s="25" t="s">
        <v>70</v>
      </c>
      <c r="R1176" s="21" t="s">
        <v>3456</v>
      </c>
      <c r="S1176" s="25" t="s">
        <v>3456</v>
      </c>
      <c r="T1176" s="23" t="s">
        <v>3456</v>
      </c>
      <c r="U1176" s="25" t="s">
        <v>3456</v>
      </c>
      <c r="V1176" s="25" t="s">
        <v>70</v>
      </c>
      <c r="W1176" s="25" t="s">
        <v>70</v>
      </c>
      <c r="X1176" s="25" t="s">
        <v>3456</v>
      </c>
      <c r="Y1176" s="25" t="s">
        <v>3456</v>
      </c>
      <c r="Z1176" s="25" t="s">
        <v>3456</v>
      </c>
      <c r="AA1176" s="25" t="s">
        <v>3456</v>
      </c>
      <c r="AB1176" s="21" t="s">
        <v>3456</v>
      </c>
      <c r="AC1176" s="51" t="s">
        <v>3456</v>
      </c>
    </row>
    <row r="1177" spans="1:29" s="20" customFormat="1" ht="26.25" customHeight="1" x14ac:dyDescent="0.2">
      <c r="A1177" s="19">
        <v>78665</v>
      </c>
      <c r="B1177" s="20" t="s">
        <v>461</v>
      </c>
      <c r="C1177" s="20" t="s">
        <v>462</v>
      </c>
      <c r="D1177" s="20" t="s">
        <v>430</v>
      </c>
      <c r="E1177" s="25" t="s">
        <v>428</v>
      </c>
      <c r="F1177" s="25" t="s">
        <v>70</v>
      </c>
      <c r="G1177" s="21">
        <v>43676</v>
      </c>
      <c r="H1177" s="21"/>
      <c r="I1177" s="22" t="s">
        <v>61</v>
      </c>
      <c r="J1177" s="25" t="s">
        <v>70</v>
      </c>
      <c r="K1177" s="27"/>
      <c r="L1177" s="21"/>
      <c r="M1177" s="33"/>
      <c r="N1177" s="25" t="s">
        <v>3456</v>
      </c>
      <c r="O1177" s="25" t="s">
        <v>70</v>
      </c>
      <c r="P1177" s="25" t="s">
        <v>70</v>
      </c>
      <c r="Q1177" s="25" t="s">
        <v>70</v>
      </c>
      <c r="R1177" s="21" t="s">
        <v>3456</v>
      </c>
      <c r="S1177" s="25" t="s">
        <v>3456</v>
      </c>
      <c r="T1177" s="23" t="s">
        <v>3456</v>
      </c>
      <c r="U1177" s="25" t="s">
        <v>3456</v>
      </c>
      <c r="V1177" s="25" t="s">
        <v>3456</v>
      </c>
      <c r="W1177" s="25" t="s">
        <v>70</v>
      </c>
      <c r="X1177" s="25" t="s">
        <v>3456</v>
      </c>
      <c r="Y1177" s="25" t="s">
        <v>3456</v>
      </c>
      <c r="Z1177" s="25" t="s">
        <v>3456</v>
      </c>
      <c r="AA1177" s="25" t="s">
        <v>3456</v>
      </c>
      <c r="AB1177" s="21" t="s">
        <v>3456</v>
      </c>
      <c r="AC1177" s="51" t="s">
        <v>3456</v>
      </c>
    </row>
    <row r="1178" spans="1:29" s="20" customFormat="1" ht="26.25" customHeight="1" x14ac:dyDescent="0.2">
      <c r="A1178" s="19">
        <v>80581</v>
      </c>
      <c r="B1178" s="20" t="s">
        <v>3513</v>
      </c>
      <c r="C1178" s="20" t="s">
        <v>3512</v>
      </c>
      <c r="D1178" s="20" t="s">
        <v>829</v>
      </c>
      <c r="E1178" s="25" t="s">
        <v>729</v>
      </c>
      <c r="F1178" s="25" t="s">
        <v>70</v>
      </c>
      <c r="G1178" s="21">
        <v>44490</v>
      </c>
      <c r="H1178" s="21"/>
      <c r="I1178" s="22" t="s">
        <v>71</v>
      </c>
      <c r="J1178" s="25" t="s">
        <v>3456</v>
      </c>
      <c r="K1178" s="27" t="s">
        <v>4280</v>
      </c>
      <c r="L1178" s="21" t="s">
        <v>3456</v>
      </c>
      <c r="M1178" s="33"/>
      <c r="N1178" s="25"/>
      <c r="O1178" s="25"/>
      <c r="P1178" s="25"/>
      <c r="Q1178" s="25"/>
      <c r="R1178" s="21"/>
      <c r="S1178" s="25"/>
      <c r="T1178" s="23"/>
      <c r="U1178" s="25" t="s">
        <v>3456</v>
      </c>
      <c r="V1178" s="25" t="s">
        <v>3456</v>
      </c>
      <c r="W1178" s="25" t="s">
        <v>70</v>
      </c>
      <c r="X1178" s="25" t="s">
        <v>3456</v>
      </c>
      <c r="Y1178" s="25" t="s">
        <v>3456</v>
      </c>
      <c r="Z1178" s="25" t="s">
        <v>3456</v>
      </c>
      <c r="AA1178" s="25" t="s">
        <v>3456</v>
      </c>
      <c r="AB1178" s="21" t="s">
        <v>3456</v>
      </c>
      <c r="AC1178" s="51" t="s">
        <v>3456</v>
      </c>
    </row>
    <row r="1179" spans="1:29" s="20" customFormat="1" ht="26.25" customHeight="1" x14ac:dyDescent="0.2">
      <c r="A1179" s="19">
        <v>79479</v>
      </c>
      <c r="B1179" s="20" t="s">
        <v>633</v>
      </c>
      <c r="C1179" s="20" t="s">
        <v>634</v>
      </c>
      <c r="D1179" s="20" t="s">
        <v>501</v>
      </c>
      <c r="E1179" s="25" t="s">
        <v>422</v>
      </c>
      <c r="F1179" s="25" t="s">
        <v>70</v>
      </c>
      <c r="G1179" s="21">
        <v>44077</v>
      </c>
      <c r="H1179" s="21"/>
      <c r="I1179" s="22" t="s">
        <v>61</v>
      </c>
      <c r="J1179" s="25" t="s">
        <v>70</v>
      </c>
      <c r="K1179" s="27"/>
      <c r="L1179" s="21"/>
      <c r="M1179" s="33"/>
      <c r="N1179" s="25" t="s">
        <v>3456</v>
      </c>
      <c r="O1179" s="25" t="s">
        <v>3456</v>
      </c>
      <c r="P1179" s="25" t="s">
        <v>70</v>
      </c>
      <c r="Q1179" s="25" t="s">
        <v>70</v>
      </c>
      <c r="R1179" s="21" t="s">
        <v>3456</v>
      </c>
      <c r="S1179" s="25" t="s">
        <v>3456</v>
      </c>
      <c r="T1179" s="23" t="s">
        <v>3456</v>
      </c>
      <c r="U1179" s="25" t="s">
        <v>3456</v>
      </c>
      <c r="V1179" s="25" t="s">
        <v>3456</v>
      </c>
      <c r="W1179" s="25" t="s">
        <v>70</v>
      </c>
      <c r="X1179" s="25" t="s">
        <v>3456</v>
      </c>
      <c r="Y1179" s="25" t="s">
        <v>3456</v>
      </c>
      <c r="Z1179" s="25" t="s">
        <v>3456</v>
      </c>
      <c r="AA1179" s="25" t="s">
        <v>3456</v>
      </c>
      <c r="AB1179" s="21" t="s">
        <v>3456</v>
      </c>
      <c r="AC1179" s="51" t="s">
        <v>3456</v>
      </c>
    </row>
    <row r="1180" spans="1:29" s="20" customFormat="1" ht="26.25" customHeight="1" x14ac:dyDescent="0.2">
      <c r="A1180" s="19">
        <v>67612</v>
      </c>
      <c r="B1180" s="20" t="s">
        <v>4677</v>
      </c>
      <c r="C1180" s="20" t="s">
        <v>3146</v>
      </c>
      <c r="D1180" s="20" t="s">
        <v>622</v>
      </c>
      <c r="E1180" s="25" t="s">
        <v>536</v>
      </c>
      <c r="F1180" s="25" t="s">
        <v>535</v>
      </c>
      <c r="G1180" s="21">
        <v>42704</v>
      </c>
      <c r="H1180" s="21"/>
      <c r="I1180" s="22" t="s">
        <v>61</v>
      </c>
      <c r="J1180" s="25" t="s">
        <v>70</v>
      </c>
      <c r="K1180" s="27"/>
      <c r="L1180" s="21"/>
      <c r="M1180" s="33"/>
      <c r="N1180" s="25" t="s">
        <v>3456</v>
      </c>
      <c r="O1180" s="25" t="s">
        <v>3456</v>
      </c>
      <c r="P1180" s="25" t="s">
        <v>70</v>
      </c>
      <c r="Q1180" s="25" t="s">
        <v>70</v>
      </c>
      <c r="R1180" s="21" t="s">
        <v>3456</v>
      </c>
      <c r="S1180" s="25" t="s">
        <v>3456</v>
      </c>
      <c r="T1180" s="23" t="s">
        <v>3456</v>
      </c>
      <c r="U1180" s="25" t="s">
        <v>3456</v>
      </c>
      <c r="V1180" s="25" t="s">
        <v>70</v>
      </c>
      <c r="W1180" s="25" t="s">
        <v>70</v>
      </c>
      <c r="X1180" s="25" t="s">
        <v>3456</v>
      </c>
      <c r="Y1180" s="25" t="s">
        <v>3456</v>
      </c>
      <c r="Z1180" s="25" t="s">
        <v>3456</v>
      </c>
      <c r="AA1180" s="25" t="s">
        <v>3456</v>
      </c>
      <c r="AB1180" s="21" t="s">
        <v>3456</v>
      </c>
      <c r="AC1180" s="51" t="s">
        <v>3456</v>
      </c>
    </row>
    <row r="1181" spans="1:29" s="20" customFormat="1" ht="26.25" customHeight="1" x14ac:dyDescent="0.2">
      <c r="A1181" s="19">
        <v>63759</v>
      </c>
      <c r="B1181" s="20" t="s">
        <v>1509</v>
      </c>
      <c r="C1181" s="20" t="s">
        <v>1510</v>
      </c>
      <c r="D1181" s="20" t="s">
        <v>482</v>
      </c>
      <c r="E1181" s="25" t="s">
        <v>380</v>
      </c>
      <c r="F1181" s="25" t="s">
        <v>70</v>
      </c>
      <c r="G1181" s="21">
        <v>40260</v>
      </c>
      <c r="H1181" s="21"/>
      <c r="I1181" s="22" t="s">
        <v>61</v>
      </c>
      <c r="J1181" s="25" t="s">
        <v>70</v>
      </c>
      <c r="K1181" s="27"/>
      <c r="L1181" s="21"/>
      <c r="M1181" s="33"/>
      <c r="N1181" s="25" t="s">
        <v>3456</v>
      </c>
      <c r="O1181" s="25" t="s">
        <v>70</v>
      </c>
      <c r="P1181" s="25" t="s">
        <v>70</v>
      </c>
      <c r="Q1181" s="25" t="s">
        <v>70</v>
      </c>
      <c r="R1181" s="21" t="s">
        <v>3456</v>
      </c>
      <c r="S1181" s="25" t="s">
        <v>3456</v>
      </c>
      <c r="T1181" s="23" t="s">
        <v>3456</v>
      </c>
      <c r="U1181" s="25" t="s">
        <v>3456</v>
      </c>
      <c r="V1181" s="25" t="s">
        <v>3456</v>
      </c>
      <c r="W1181" s="25" t="s">
        <v>3456</v>
      </c>
      <c r="X1181" s="25" t="s">
        <v>3456</v>
      </c>
      <c r="Y1181" s="25" t="s">
        <v>3456</v>
      </c>
      <c r="Z1181" s="25" t="s">
        <v>3456</v>
      </c>
      <c r="AA1181" s="25" t="s">
        <v>3456</v>
      </c>
      <c r="AB1181" s="21" t="s">
        <v>3456</v>
      </c>
      <c r="AC1181" s="51" t="s">
        <v>3456</v>
      </c>
    </row>
    <row r="1182" spans="1:29" s="20" customFormat="1" ht="26.25" customHeight="1" x14ac:dyDescent="0.2">
      <c r="A1182" s="19">
        <v>82170</v>
      </c>
      <c r="B1182" s="20" t="s">
        <v>4491</v>
      </c>
      <c r="C1182" s="20" t="s">
        <v>4492</v>
      </c>
      <c r="D1182" s="20" t="s">
        <v>4453</v>
      </c>
      <c r="E1182" s="25" t="s">
        <v>4458</v>
      </c>
      <c r="F1182" s="25" t="s">
        <v>70</v>
      </c>
      <c r="G1182" s="21">
        <v>44256</v>
      </c>
      <c r="H1182" s="21"/>
      <c r="I1182" s="22" t="s">
        <v>61</v>
      </c>
      <c r="J1182" s="25" t="s">
        <v>3456</v>
      </c>
      <c r="K1182" s="27"/>
      <c r="L1182" s="21"/>
      <c r="M1182" s="33"/>
      <c r="N1182" s="25" t="s">
        <v>3456</v>
      </c>
      <c r="O1182" s="25" t="s">
        <v>3456</v>
      </c>
      <c r="P1182" s="25" t="s">
        <v>3456</v>
      </c>
      <c r="Q1182" s="25" t="s">
        <v>70</v>
      </c>
      <c r="R1182" s="21" t="s">
        <v>3456</v>
      </c>
      <c r="S1182" s="25" t="s">
        <v>3456</v>
      </c>
      <c r="T1182" s="23" t="s">
        <v>3456</v>
      </c>
      <c r="U1182" s="25" t="s">
        <v>3456</v>
      </c>
      <c r="V1182" s="25" t="s">
        <v>3456</v>
      </c>
      <c r="W1182" s="25" t="s">
        <v>70</v>
      </c>
      <c r="X1182" s="25" t="s">
        <v>3456</v>
      </c>
      <c r="Y1182" s="25" t="s">
        <v>3456</v>
      </c>
      <c r="Z1182" s="25" t="s">
        <v>3456</v>
      </c>
      <c r="AA1182" s="25" t="s">
        <v>3456</v>
      </c>
      <c r="AB1182" s="21" t="s">
        <v>3456</v>
      </c>
      <c r="AC1182" s="51" t="s">
        <v>3456</v>
      </c>
    </row>
    <row r="1183" spans="1:29" s="20" customFormat="1" ht="26.25" customHeight="1" x14ac:dyDescent="0.2">
      <c r="A1183" s="19">
        <v>81456</v>
      </c>
      <c r="B1183" s="20" t="s">
        <v>4388</v>
      </c>
      <c r="C1183" s="20" t="s">
        <v>4389</v>
      </c>
      <c r="D1183" s="20" t="s">
        <v>4014</v>
      </c>
      <c r="E1183" s="25" t="s">
        <v>70</v>
      </c>
      <c r="F1183" s="25" t="s">
        <v>70</v>
      </c>
      <c r="G1183" s="21">
        <v>45020</v>
      </c>
      <c r="H1183" s="21"/>
      <c r="I1183" s="22" t="s">
        <v>71</v>
      </c>
      <c r="J1183" s="25" t="s">
        <v>3456</v>
      </c>
      <c r="K1183" s="27" t="s">
        <v>4280</v>
      </c>
      <c r="L1183" s="21" t="s">
        <v>3456</v>
      </c>
      <c r="M1183" s="33"/>
      <c r="N1183" s="25"/>
      <c r="O1183" s="25"/>
      <c r="P1183" s="25"/>
      <c r="Q1183" s="25"/>
      <c r="R1183" s="21"/>
      <c r="S1183" s="25"/>
      <c r="T1183" s="23"/>
      <c r="U1183" s="25" t="s">
        <v>3456</v>
      </c>
      <c r="V1183" s="25" t="s">
        <v>3456</v>
      </c>
      <c r="W1183" s="25" t="s">
        <v>70</v>
      </c>
      <c r="X1183" s="25" t="s">
        <v>3456</v>
      </c>
      <c r="Y1183" s="25" t="s">
        <v>3456</v>
      </c>
      <c r="Z1183" s="25" t="s">
        <v>3456</v>
      </c>
      <c r="AA1183" s="25" t="s">
        <v>3456</v>
      </c>
      <c r="AB1183" s="21" t="s">
        <v>3456</v>
      </c>
      <c r="AC1183" s="51" t="s">
        <v>3456</v>
      </c>
    </row>
    <row r="1184" spans="1:29" s="20" customFormat="1" ht="26.25" customHeight="1" x14ac:dyDescent="0.2">
      <c r="A1184" s="19">
        <v>80988</v>
      </c>
      <c r="B1184" s="20" t="s">
        <v>4415</v>
      </c>
      <c r="C1184" s="20" t="s">
        <v>4416</v>
      </c>
      <c r="D1184" s="20" t="s">
        <v>4417</v>
      </c>
      <c r="E1184" s="25" t="s">
        <v>70</v>
      </c>
      <c r="F1184" s="25" t="s">
        <v>70</v>
      </c>
      <c r="G1184" s="21">
        <v>45288</v>
      </c>
      <c r="H1184" s="21"/>
      <c r="I1184" s="22" t="s">
        <v>71</v>
      </c>
      <c r="J1184" s="25" t="s">
        <v>3456</v>
      </c>
      <c r="K1184" s="27" t="s">
        <v>4280</v>
      </c>
      <c r="L1184" s="21" t="s">
        <v>3456</v>
      </c>
      <c r="M1184" s="33"/>
      <c r="N1184" s="25"/>
      <c r="O1184" s="25"/>
      <c r="P1184" s="25"/>
      <c r="Q1184" s="25"/>
      <c r="R1184" s="21"/>
      <c r="S1184" s="25"/>
      <c r="T1184" s="23"/>
      <c r="U1184" s="25" t="s">
        <v>3456</v>
      </c>
      <c r="V1184" s="25" t="s">
        <v>3456</v>
      </c>
      <c r="W1184" s="25" t="s">
        <v>70</v>
      </c>
      <c r="X1184" s="25" t="s">
        <v>3456</v>
      </c>
      <c r="Y1184" s="25" t="s">
        <v>3456</v>
      </c>
      <c r="Z1184" s="25" t="s">
        <v>3456</v>
      </c>
      <c r="AA1184" s="25" t="s">
        <v>3456</v>
      </c>
      <c r="AB1184" s="21" t="s">
        <v>3456</v>
      </c>
      <c r="AC1184" s="51" t="s">
        <v>3456</v>
      </c>
    </row>
    <row r="1185" spans="1:29" s="20" customFormat="1" ht="26.25" customHeight="1" x14ac:dyDescent="0.2">
      <c r="A1185" s="19">
        <v>67802</v>
      </c>
      <c r="B1185" s="20" t="s">
        <v>1797</v>
      </c>
      <c r="C1185" s="20" t="s">
        <v>1798</v>
      </c>
      <c r="D1185" s="20" t="s">
        <v>1799</v>
      </c>
      <c r="E1185" s="25" t="s">
        <v>3499</v>
      </c>
      <c r="F1185" s="25" t="s">
        <v>70</v>
      </c>
      <c r="G1185" s="21">
        <v>42874</v>
      </c>
      <c r="H1185" s="21"/>
      <c r="I1185" s="22" t="s">
        <v>61</v>
      </c>
      <c r="J1185" s="25" t="s">
        <v>70</v>
      </c>
      <c r="K1185" s="27"/>
      <c r="L1185" s="21"/>
      <c r="M1185" s="33"/>
      <c r="N1185" s="25" t="s">
        <v>3456</v>
      </c>
      <c r="O1185" s="25" t="s">
        <v>70</v>
      </c>
      <c r="P1185" s="25" t="s">
        <v>70</v>
      </c>
      <c r="Q1185" s="25" t="s">
        <v>70</v>
      </c>
      <c r="R1185" s="21" t="s">
        <v>3456</v>
      </c>
      <c r="S1185" s="25" t="s">
        <v>3456</v>
      </c>
      <c r="T1185" s="23" t="s">
        <v>3456</v>
      </c>
      <c r="U1185" s="25" t="s">
        <v>70</v>
      </c>
      <c r="V1185" s="25" t="s">
        <v>70</v>
      </c>
      <c r="W1185" s="25" t="s">
        <v>70</v>
      </c>
      <c r="X1185" s="25" t="s">
        <v>3456</v>
      </c>
      <c r="Y1185" s="25" t="s">
        <v>3456</v>
      </c>
      <c r="Z1185" s="25" t="s">
        <v>3456</v>
      </c>
      <c r="AA1185" s="25" t="s">
        <v>3456</v>
      </c>
      <c r="AB1185" s="21" t="s">
        <v>3456</v>
      </c>
      <c r="AC1185" s="51" t="s">
        <v>3456</v>
      </c>
    </row>
    <row r="1186" spans="1:29" s="20" customFormat="1" ht="26.25" customHeight="1" x14ac:dyDescent="0.2">
      <c r="A1186" s="19">
        <v>80942</v>
      </c>
      <c r="B1186" s="20" t="s">
        <v>4060</v>
      </c>
      <c r="C1186" s="20" t="s">
        <v>4059</v>
      </c>
      <c r="D1186" s="20" t="s">
        <v>1870</v>
      </c>
      <c r="E1186" s="25" t="s">
        <v>102</v>
      </c>
      <c r="F1186" s="25" t="s">
        <v>70</v>
      </c>
      <c r="G1186" s="21">
        <v>44910</v>
      </c>
      <c r="H1186" s="21"/>
      <c r="I1186" s="22" t="s">
        <v>71</v>
      </c>
      <c r="J1186" s="25" t="s">
        <v>3456</v>
      </c>
      <c r="K1186" s="27" t="s">
        <v>4280</v>
      </c>
      <c r="L1186" s="21" t="s">
        <v>3456</v>
      </c>
      <c r="M1186" s="33"/>
      <c r="N1186" s="25"/>
      <c r="O1186" s="25"/>
      <c r="P1186" s="25"/>
      <c r="Q1186" s="25"/>
      <c r="R1186" s="21"/>
      <c r="S1186" s="25"/>
      <c r="T1186" s="23"/>
      <c r="U1186" s="25" t="s">
        <v>3456</v>
      </c>
      <c r="V1186" s="25" t="s">
        <v>3456</v>
      </c>
      <c r="W1186" s="25" t="s">
        <v>70</v>
      </c>
      <c r="X1186" s="25" t="s">
        <v>3456</v>
      </c>
      <c r="Y1186" s="25" t="s">
        <v>3456</v>
      </c>
      <c r="Z1186" s="25" t="s">
        <v>3456</v>
      </c>
      <c r="AA1186" s="25" t="s">
        <v>3456</v>
      </c>
      <c r="AB1186" s="21" t="s">
        <v>3456</v>
      </c>
      <c r="AC1186" s="51" t="s">
        <v>3456</v>
      </c>
    </row>
    <row r="1187" spans="1:29" s="20" customFormat="1" ht="26.25" customHeight="1" x14ac:dyDescent="0.2">
      <c r="A1187" s="19">
        <v>63460</v>
      </c>
      <c r="B1187" s="20" t="s">
        <v>1342</v>
      </c>
      <c r="C1187" s="20" t="s">
        <v>1343</v>
      </c>
      <c r="D1187" s="20" t="s">
        <v>4147</v>
      </c>
      <c r="E1187" s="25" t="s">
        <v>469</v>
      </c>
      <c r="F1187" s="25" t="s">
        <v>70</v>
      </c>
      <c r="G1187" s="21">
        <v>40464</v>
      </c>
      <c r="H1187" s="21"/>
      <c r="I1187" s="22" t="s">
        <v>61</v>
      </c>
      <c r="J1187" s="25" t="s">
        <v>70</v>
      </c>
      <c r="K1187" s="27"/>
      <c r="L1187" s="21"/>
      <c r="M1187" s="33"/>
      <c r="N1187" s="25" t="s">
        <v>70</v>
      </c>
      <c r="O1187" s="25" t="s">
        <v>3456</v>
      </c>
      <c r="P1187" s="25" t="s">
        <v>70</v>
      </c>
      <c r="Q1187" s="25" t="s">
        <v>70</v>
      </c>
      <c r="R1187" s="21" t="s">
        <v>3456</v>
      </c>
      <c r="S1187" s="25" t="s">
        <v>3456</v>
      </c>
      <c r="T1187" s="23" t="s">
        <v>3456</v>
      </c>
      <c r="U1187" s="25" t="s">
        <v>70</v>
      </c>
      <c r="V1187" s="25" t="s">
        <v>70</v>
      </c>
      <c r="W1187" s="25" t="s">
        <v>70</v>
      </c>
      <c r="X1187" s="25" t="s">
        <v>3456</v>
      </c>
      <c r="Y1187" s="25" t="s">
        <v>3456</v>
      </c>
      <c r="Z1187" s="25" t="s">
        <v>3456</v>
      </c>
      <c r="AA1187" s="25" t="s">
        <v>3456</v>
      </c>
      <c r="AB1187" s="21" t="s">
        <v>3456</v>
      </c>
      <c r="AC1187" s="51" t="s">
        <v>3456</v>
      </c>
    </row>
    <row r="1188" spans="1:29" s="20" customFormat="1" ht="26.25" customHeight="1" x14ac:dyDescent="0.2">
      <c r="A1188" s="19">
        <v>62745</v>
      </c>
      <c r="B1188" s="20" t="s">
        <v>2186</v>
      </c>
      <c r="C1188" s="20" t="s">
        <v>2187</v>
      </c>
      <c r="D1188" s="20" t="s">
        <v>1008</v>
      </c>
      <c r="E1188" s="25" t="s">
        <v>1009</v>
      </c>
      <c r="F1188" s="25" t="s">
        <v>70</v>
      </c>
      <c r="G1188" s="21">
        <v>39227</v>
      </c>
      <c r="H1188" s="21"/>
      <c r="I1188" s="22" t="s">
        <v>61</v>
      </c>
      <c r="J1188" s="25" t="s">
        <v>70</v>
      </c>
      <c r="K1188" s="27"/>
      <c r="L1188" s="21"/>
      <c r="M1188" s="33"/>
      <c r="N1188" s="25" t="s">
        <v>70</v>
      </c>
      <c r="O1188" s="25" t="s">
        <v>70</v>
      </c>
      <c r="P1188" s="25" t="s">
        <v>70</v>
      </c>
      <c r="Q1188" s="25" t="s">
        <v>70</v>
      </c>
      <c r="R1188" s="21" t="s">
        <v>3456</v>
      </c>
      <c r="S1188" s="25" t="s">
        <v>3456</v>
      </c>
      <c r="T1188" s="23" t="s">
        <v>3456</v>
      </c>
      <c r="U1188" s="25" t="s">
        <v>70</v>
      </c>
      <c r="V1188" s="25" t="s">
        <v>70</v>
      </c>
      <c r="W1188" s="25" t="s">
        <v>70</v>
      </c>
      <c r="X1188" s="25" t="s">
        <v>3456</v>
      </c>
      <c r="Y1188" s="25" t="s">
        <v>3456</v>
      </c>
      <c r="Z1188" s="25" t="s">
        <v>3456</v>
      </c>
      <c r="AA1188" s="25" t="s">
        <v>3456</v>
      </c>
      <c r="AB1188" s="21" t="s">
        <v>3456</v>
      </c>
      <c r="AC1188" s="51" t="s">
        <v>3456</v>
      </c>
    </row>
    <row r="1189" spans="1:29" s="20" customFormat="1" ht="26.25" customHeight="1" x14ac:dyDescent="0.2">
      <c r="A1189" s="19">
        <v>67260</v>
      </c>
      <c r="B1189" s="20" t="s">
        <v>885</v>
      </c>
      <c r="C1189" s="20" t="s">
        <v>886</v>
      </c>
      <c r="D1189" s="20" t="s">
        <v>884</v>
      </c>
      <c r="E1189" s="25" t="s">
        <v>258</v>
      </c>
      <c r="F1189" s="25" t="s">
        <v>70</v>
      </c>
      <c r="G1189" s="21">
        <v>42521</v>
      </c>
      <c r="H1189" s="21"/>
      <c r="I1189" s="22" t="s">
        <v>61</v>
      </c>
      <c r="J1189" s="25" t="s">
        <v>70</v>
      </c>
      <c r="K1189" s="27"/>
      <c r="L1189" s="21"/>
      <c r="M1189" s="33"/>
      <c r="N1189" s="25" t="s">
        <v>3456</v>
      </c>
      <c r="O1189" s="25" t="s">
        <v>3456</v>
      </c>
      <c r="P1189" s="25" t="s">
        <v>70</v>
      </c>
      <c r="Q1189" s="25" t="s">
        <v>70</v>
      </c>
      <c r="R1189" s="21" t="s">
        <v>3456</v>
      </c>
      <c r="S1189" s="25" t="s">
        <v>3456</v>
      </c>
      <c r="T1189" s="23" t="s">
        <v>3456</v>
      </c>
      <c r="U1189" s="25" t="s">
        <v>3456</v>
      </c>
      <c r="V1189" s="25" t="s">
        <v>70</v>
      </c>
      <c r="W1189" s="25" t="s">
        <v>70</v>
      </c>
      <c r="X1189" s="25" t="s">
        <v>3456</v>
      </c>
      <c r="Y1189" s="25" t="s">
        <v>3456</v>
      </c>
      <c r="Z1189" s="25" t="s">
        <v>3456</v>
      </c>
      <c r="AA1189" s="25" t="s">
        <v>3456</v>
      </c>
      <c r="AB1189" s="21" t="s">
        <v>3456</v>
      </c>
      <c r="AC1189" s="51" t="s">
        <v>3456</v>
      </c>
    </row>
    <row r="1190" spans="1:29" s="20" customFormat="1" ht="26.25" customHeight="1" x14ac:dyDescent="0.2">
      <c r="A1190" s="19">
        <v>61158</v>
      </c>
      <c r="B1190" s="20" t="s">
        <v>2850</v>
      </c>
      <c r="C1190" s="20" t="s">
        <v>2851</v>
      </c>
      <c r="D1190" s="20" t="s">
        <v>2764</v>
      </c>
      <c r="E1190" s="25" t="s">
        <v>273</v>
      </c>
      <c r="F1190" s="25" t="s">
        <v>70</v>
      </c>
      <c r="G1190" s="21">
        <v>37613</v>
      </c>
      <c r="H1190" s="21"/>
      <c r="I1190" s="22" t="s">
        <v>61</v>
      </c>
      <c r="J1190" s="25" t="s">
        <v>70</v>
      </c>
      <c r="K1190" s="27"/>
      <c r="L1190" s="21"/>
      <c r="M1190" s="33"/>
      <c r="N1190" s="25" t="s">
        <v>70</v>
      </c>
      <c r="O1190" s="25" t="s">
        <v>3456</v>
      </c>
      <c r="P1190" s="25" t="s">
        <v>70</v>
      </c>
      <c r="Q1190" s="25" t="s">
        <v>70</v>
      </c>
      <c r="R1190" s="21" t="s">
        <v>3456</v>
      </c>
      <c r="S1190" s="25" t="s">
        <v>3456</v>
      </c>
      <c r="T1190" s="23" t="s">
        <v>3456</v>
      </c>
      <c r="U1190" s="25" t="s">
        <v>70</v>
      </c>
      <c r="V1190" s="25" t="s">
        <v>70</v>
      </c>
      <c r="W1190" s="25" t="s">
        <v>70</v>
      </c>
      <c r="X1190" s="25" t="s">
        <v>3456</v>
      </c>
      <c r="Y1190" s="25" t="s">
        <v>3456</v>
      </c>
      <c r="Z1190" s="25" t="s">
        <v>3456</v>
      </c>
      <c r="AA1190" s="25" t="s">
        <v>3456</v>
      </c>
      <c r="AB1190" s="21" t="s">
        <v>0</v>
      </c>
      <c r="AC1190" s="51"/>
    </row>
    <row r="1191" spans="1:29" s="20" customFormat="1" ht="26.25" customHeight="1" x14ac:dyDescent="0.2">
      <c r="A1191" s="19">
        <v>60583</v>
      </c>
      <c r="B1191" s="20" t="s">
        <v>1918</v>
      </c>
      <c r="C1191" s="20" t="s">
        <v>1919</v>
      </c>
      <c r="D1191" s="20" t="s">
        <v>1098</v>
      </c>
      <c r="E1191" s="25" t="s">
        <v>757</v>
      </c>
      <c r="F1191" s="25" t="s">
        <v>70</v>
      </c>
      <c r="G1191" s="21">
        <v>37865</v>
      </c>
      <c r="H1191" s="21">
        <v>45245</v>
      </c>
      <c r="I1191" s="22" t="s">
        <v>71</v>
      </c>
      <c r="J1191" s="25" t="s">
        <v>3456</v>
      </c>
      <c r="K1191" s="27"/>
      <c r="L1191" s="21"/>
      <c r="M1191" s="33"/>
      <c r="N1191" s="25"/>
      <c r="O1191" s="25"/>
      <c r="P1191" s="25"/>
      <c r="Q1191" s="25"/>
      <c r="R1191" s="21"/>
      <c r="S1191" s="25"/>
      <c r="T1191" s="23"/>
      <c r="U1191" s="25" t="s">
        <v>3456</v>
      </c>
      <c r="V1191" s="25" t="s">
        <v>3456</v>
      </c>
      <c r="W1191" s="25" t="s">
        <v>70</v>
      </c>
      <c r="X1191" s="25" t="s">
        <v>3456</v>
      </c>
      <c r="Y1191" s="25" t="s">
        <v>3456</v>
      </c>
      <c r="Z1191" s="25" t="s">
        <v>3456</v>
      </c>
      <c r="AA1191" s="25" t="s">
        <v>3456</v>
      </c>
      <c r="AB1191" s="21" t="s">
        <v>0</v>
      </c>
      <c r="AC1191" s="51" t="s">
        <v>3456</v>
      </c>
    </row>
    <row r="1192" spans="1:29" s="20" customFormat="1" ht="26.25" customHeight="1" x14ac:dyDescent="0.2">
      <c r="A1192" s="19">
        <v>80345</v>
      </c>
      <c r="B1192" s="20" t="s">
        <v>4325</v>
      </c>
      <c r="C1192" s="20" t="s">
        <v>4326</v>
      </c>
      <c r="D1192" s="20" t="s">
        <v>563</v>
      </c>
      <c r="E1192" s="25" t="s">
        <v>114</v>
      </c>
      <c r="F1192" s="25" t="s">
        <v>70</v>
      </c>
      <c r="G1192" s="21">
        <v>45245</v>
      </c>
      <c r="H1192" s="21"/>
      <c r="I1192" s="22" t="s">
        <v>71</v>
      </c>
      <c r="J1192" s="25" t="s">
        <v>3456</v>
      </c>
      <c r="K1192" s="27" t="s">
        <v>4280</v>
      </c>
      <c r="L1192" s="21" t="s">
        <v>3456</v>
      </c>
      <c r="M1192" s="33"/>
      <c r="N1192" s="25"/>
      <c r="O1192" s="25"/>
      <c r="P1192" s="25"/>
      <c r="Q1192" s="25"/>
      <c r="R1192" s="21"/>
      <c r="S1192" s="25"/>
      <c r="T1192" s="23"/>
      <c r="U1192" s="25" t="s">
        <v>3456</v>
      </c>
      <c r="V1192" s="25" t="s">
        <v>3456</v>
      </c>
      <c r="W1192" s="25" t="s">
        <v>70</v>
      </c>
      <c r="X1192" s="25" t="s">
        <v>3456</v>
      </c>
      <c r="Y1192" s="25" t="s">
        <v>3456</v>
      </c>
      <c r="Z1192" s="25" t="s">
        <v>3456</v>
      </c>
      <c r="AA1192" s="25" t="s">
        <v>3456</v>
      </c>
      <c r="AB1192" s="21" t="s">
        <v>3456</v>
      </c>
      <c r="AC1192" s="51" t="s">
        <v>3456</v>
      </c>
    </row>
    <row r="1193" spans="1:29" s="20" customFormat="1" ht="26.25" customHeight="1" x14ac:dyDescent="0.2">
      <c r="A1193" s="19">
        <v>62746</v>
      </c>
      <c r="B1193" s="20" t="s">
        <v>1151</v>
      </c>
      <c r="C1193" s="20" t="s">
        <v>1152</v>
      </c>
      <c r="D1193" s="20" t="s">
        <v>1008</v>
      </c>
      <c r="E1193" s="25" t="s">
        <v>1009</v>
      </c>
      <c r="F1193" s="25" t="s">
        <v>70</v>
      </c>
      <c r="G1193" s="21">
        <v>39168</v>
      </c>
      <c r="H1193" s="21"/>
      <c r="I1193" s="22" t="s">
        <v>61</v>
      </c>
      <c r="J1193" s="25" t="s">
        <v>70</v>
      </c>
      <c r="K1193" s="27"/>
      <c r="L1193" s="21"/>
      <c r="M1193" s="33"/>
      <c r="N1193" s="25" t="s">
        <v>70</v>
      </c>
      <c r="O1193" s="25" t="s">
        <v>3456</v>
      </c>
      <c r="P1193" s="25" t="s">
        <v>70</v>
      </c>
      <c r="Q1193" s="25" t="s">
        <v>70</v>
      </c>
      <c r="R1193" s="21" t="s">
        <v>3456</v>
      </c>
      <c r="S1193" s="25" t="s">
        <v>3456</v>
      </c>
      <c r="T1193" s="23" t="s">
        <v>3456</v>
      </c>
      <c r="U1193" s="25" t="s">
        <v>3456</v>
      </c>
      <c r="V1193" s="25" t="s">
        <v>3456</v>
      </c>
      <c r="W1193" s="25" t="s">
        <v>3456</v>
      </c>
      <c r="X1193" s="25" t="s">
        <v>3456</v>
      </c>
      <c r="Y1193" s="25" t="s">
        <v>3456</v>
      </c>
      <c r="Z1193" s="25" t="s">
        <v>3456</v>
      </c>
      <c r="AA1193" s="25" t="s">
        <v>3456</v>
      </c>
      <c r="AB1193" s="21" t="s">
        <v>3456</v>
      </c>
      <c r="AC1193" s="51" t="s">
        <v>3456</v>
      </c>
    </row>
    <row r="1194" spans="1:29" s="20" customFormat="1" ht="26.25" customHeight="1" x14ac:dyDescent="0.2">
      <c r="A1194" s="19">
        <v>65955</v>
      </c>
      <c r="B1194" s="20" t="s">
        <v>2523</v>
      </c>
      <c r="C1194" s="20" t="s">
        <v>2524</v>
      </c>
      <c r="D1194" s="20" t="s">
        <v>2525</v>
      </c>
      <c r="E1194" s="25" t="s">
        <v>757</v>
      </c>
      <c r="F1194" s="25" t="s">
        <v>70</v>
      </c>
      <c r="G1194" s="21">
        <v>41327</v>
      </c>
      <c r="H1194" s="21"/>
      <c r="I1194" s="22" t="s">
        <v>61</v>
      </c>
      <c r="J1194" s="25" t="s">
        <v>70</v>
      </c>
      <c r="K1194" s="27"/>
      <c r="L1194" s="21"/>
      <c r="M1194" s="33"/>
      <c r="N1194" s="25" t="s">
        <v>3456</v>
      </c>
      <c r="O1194" s="25" t="s">
        <v>3456</v>
      </c>
      <c r="P1194" s="25" t="s">
        <v>70</v>
      </c>
      <c r="Q1194" s="25" t="s">
        <v>70</v>
      </c>
      <c r="R1194" s="21" t="s">
        <v>3456</v>
      </c>
      <c r="S1194" s="25" t="s">
        <v>3456</v>
      </c>
      <c r="T1194" s="23" t="s">
        <v>3456</v>
      </c>
      <c r="U1194" s="25" t="s">
        <v>3456</v>
      </c>
      <c r="V1194" s="25" t="s">
        <v>3456</v>
      </c>
      <c r="W1194" s="25" t="s">
        <v>70</v>
      </c>
      <c r="X1194" s="25" t="s">
        <v>3456</v>
      </c>
      <c r="Y1194" s="25" t="s">
        <v>3456</v>
      </c>
      <c r="Z1194" s="25" t="s">
        <v>3456</v>
      </c>
      <c r="AA1194" s="25" t="s">
        <v>3456</v>
      </c>
      <c r="AB1194" s="21" t="s">
        <v>3456</v>
      </c>
      <c r="AC1194" s="51" t="s">
        <v>3456</v>
      </c>
    </row>
    <row r="1195" spans="1:29" s="20" customFormat="1" ht="26.25" customHeight="1" x14ac:dyDescent="0.2">
      <c r="A1195" s="19">
        <v>65091</v>
      </c>
      <c r="B1195" s="20" t="s">
        <v>354</v>
      </c>
      <c r="C1195" s="20" t="s">
        <v>355</v>
      </c>
      <c r="D1195" s="20" t="s">
        <v>356</v>
      </c>
      <c r="E1195" s="25" t="s">
        <v>219</v>
      </c>
      <c r="F1195" s="25" t="s">
        <v>70</v>
      </c>
      <c r="G1195" s="21">
        <v>40455</v>
      </c>
      <c r="H1195" s="21"/>
      <c r="I1195" s="22" t="s">
        <v>61</v>
      </c>
      <c r="J1195" s="25" t="s">
        <v>70</v>
      </c>
      <c r="K1195" s="27"/>
      <c r="L1195" s="21"/>
      <c r="M1195" s="33"/>
      <c r="N1195" s="25" t="s">
        <v>3456</v>
      </c>
      <c r="O1195" s="25" t="s">
        <v>3456</v>
      </c>
      <c r="P1195" s="25" t="s">
        <v>70</v>
      </c>
      <c r="Q1195" s="25" t="s">
        <v>70</v>
      </c>
      <c r="R1195" s="21" t="s">
        <v>3456</v>
      </c>
      <c r="S1195" s="25" t="s">
        <v>3456</v>
      </c>
      <c r="T1195" s="23" t="s">
        <v>3456</v>
      </c>
      <c r="U1195" s="25" t="s">
        <v>70</v>
      </c>
      <c r="V1195" s="25" t="s">
        <v>70</v>
      </c>
      <c r="W1195" s="25" t="s">
        <v>70</v>
      </c>
      <c r="X1195" s="25" t="s">
        <v>3456</v>
      </c>
      <c r="Y1195" s="25" t="s">
        <v>3456</v>
      </c>
      <c r="Z1195" s="25" t="s">
        <v>3456</v>
      </c>
      <c r="AA1195" s="25" t="s">
        <v>3456</v>
      </c>
      <c r="AB1195" s="21" t="s">
        <v>3456</v>
      </c>
      <c r="AC1195" s="51" t="s">
        <v>3456</v>
      </c>
    </row>
    <row r="1196" spans="1:29" s="20" customFormat="1" ht="26.25" customHeight="1" x14ac:dyDescent="0.2">
      <c r="A1196" s="19">
        <v>64316</v>
      </c>
      <c r="B1196" s="20" t="s">
        <v>2386</v>
      </c>
      <c r="C1196" s="20" t="s">
        <v>2387</v>
      </c>
      <c r="D1196" s="20" t="s">
        <v>356</v>
      </c>
      <c r="E1196" s="25" t="s">
        <v>219</v>
      </c>
      <c r="F1196" s="25" t="s">
        <v>70</v>
      </c>
      <c r="G1196" s="21">
        <v>40074</v>
      </c>
      <c r="H1196" s="21"/>
      <c r="I1196" s="22" t="s">
        <v>61</v>
      </c>
      <c r="J1196" s="25" t="s">
        <v>70</v>
      </c>
      <c r="K1196" s="27"/>
      <c r="L1196" s="21"/>
      <c r="M1196" s="33"/>
      <c r="N1196" s="25" t="s">
        <v>70</v>
      </c>
      <c r="O1196" s="25" t="s">
        <v>70</v>
      </c>
      <c r="P1196" s="25" t="s">
        <v>70</v>
      </c>
      <c r="Q1196" s="25" t="s">
        <v>70</v>
      </c>
      <c r="R1196" s="21" t="s">
        <v>3456</v>
      </c>
      <c r="S1196" s="25" t="s">
        <v>3456</v>
      </c>
      <c r="T1196" s="23" t="s">
        <v>3456</v>
      </c>
      <c r="U1196" s="25" t="s">
        <v>70</v>
      </c>
      <c r="V1196" s="25" t="s">
        <v>70</v>
      </c>
      <c r="W1196" s="25" t="s">
        <v>70</v>
      </c>
      <c r="X1196" s="25" t="s">
        <v>3456</v>
      </c>
      <c r="Y1196" s="25" t="s">
        <v>3456</v>
      </c>
      <c r="Z1196" s="25" t="s">
        <v>3456</v>
      </c>
      <c r="AA1196" s="25" t="s">
        <v>3456</v>
      </c>
      <c r="AB1196" s="21" t="s">
        <v>3456</v>
      </c>
      <c r="AC1196" s="51" t="s">
        <v>3456</v>
      </c>
    </row>
    <row r="1197" spans="1:29" s="20" customFormat="1" ht="26.25" customHeight="1" x14ac:dyDescent="0.2">
      <c r="A1197" s="19">
        <v>62841</v>
      </c>
      <c r="B1197" s="20" t="s">
        <v>2271</v>
      </c>
      <c r="C1197" s="20" t="s">
        <v>2272</v>
      </c>
      <c r="D1197" s="20" t="s">
        <v>1008</v>
      </c>
      <c r="E1197" s="25" t="s">
        <v>1009</v>
      </c>
      <c r="F1197" s="25" t="s">
        <v>70</v>
      </c>
      <c r="G1197" s="21">
        <v>39269</v>
      </c>
      <c r="H1197" s="21"/>
      <c r="I1197" s="22" t="s">
        <v>61</v>
      </c>
      <c r="J1197" s="25" t="s">
        <v>70</v>
      </c>
      <c r="K1197" s="27"/>
      <c r="L1197" s="21"/>
      <c r="M1197" s="33"/>
      <c r="N1197" s="25" t="s">
        <v>70</v>
      </c>
      <c r="O1197" s="25" t="s">
        <v>70</v>
      </c>
      <c r="P1197" s="25" t="s">
        <v>70</v>
      </c>
      <c r="Q1197" s="25" t="s">
        <v>70</v>
      </c>
      <c r="R1197" s="21" t="s">
        <v>3456</v>
      </c>
      <c r="S1197" s="25" t="s">
        <v>3456</v>
      </c>
      <c r="T1197" s="23" t="s">
        <v>3456</v>
      </c>
      <c r="U1197" s="25" t="s">
        <v>70</v>
      </c>
      <c r="V1197" s="25" t="s">
        <v>70</v>
      </c>
      <c r="W1197" s="25" t="s">
        <v>70</v>
      </c>
      <c r="X1197" s="25" t="s">
        <v>3456</v>
      </c>
      <c r="Y1197" s="25" t="s">
        <v>3456</v>
      </c>
      <c r="Z1197" s="25" t="s">
        <v>3456</v>
      </c>
      <c r="AA1197" s="25" t="s">
        <v>3456</v>
      </c>
      <c r="AB1197" s="21" t="s">
        <v>3456</v>
      </c>
      <c r="AC1197" s="51" t="s">
        <v>3456</v>
      </c>
    </row>
    <row r="1198" spans="1:29" s="20" customFormat="1" ht="26.25" customHeight="1" x14ac:dyDescent="0.2">
      <c r="A1198" s="19">
        <v>60029</v>
      </c>
      <c r="B1198" s="20" t="s">
        <v>2769</v>
      </c>
      <c r="C1198" s="20" t="s">
        <v>4028</v>
      </c>
      <c r="D1198" s="20" t="s">
        <v>2771</v>
      </c>
      <c r="E1198" s="25" t="s">
        <v>2772</v>
      </c>
      <c r="F1198" s="25" t="s">
        <v>70</v>
      </c>
      <c r="G1198" s="21">
        <v>36041</v>
      </c>
      <c r="H1198" s="21"/>
      <c r="I1198" s="22" t="s">
        <v>61</v>
      </c>
      <c r="J1198" s="25" t="s">
        <v>70</v>
      </c>
      <c r="K1198" s="27"/>
      <c r="L1198" s="21"/>
      <c r="M1198" s="33"/>
      <c r="N1198" s="25" t="s">
        <v>70</v>
      </c>
      <c r="O1198" s="25" t="s">
        <v>70</v>
      </c>
      <c r="P1198" s="25" t="s">
        <v>70</v>
      </c>
      <c r="Q1198" s="25" t="s">
        <v>70</v>
      </c>
      <c r="R1198" s="21" t="s">
        <v>3456</v>
      </c>
      <c r="S1198" s="25" t="s">
        <v>3456</v>
      </c>
      <c r="T1198" s="23" t="s">
        <v>3456</v>
      </c>
      <c r="U1198" s="25" t="s">
        <v>3456</v>
      </c>
      <c r="V1198" s="25" t="s">
        <v>70</v>
      </c>
      <c r="W1198" s="25" t="s">
        <v>70</v>
      </c>
      <c r="X1198" s="25" t="s">
        <v>3456</v>
      </c>
      <c r="Y1198" s="25" t="s">
        <v>3456</v>
      </c>
      <c r="Z1198" s="25" t="s">
        <v>3456</v>
      </c>
      <c r="AA1198" s="25" t="s">
        <v>3456</v>
      </c>
      <c r="AB1198" s="21" t="s">
        <v>0</v>
      </c>
      <c r="AC1198" s="51"/>
    </row>
    <row r="1199" spans="1:29" s="20" customFormat="1" ht="26.25" customHeight="1" x14ac:dyDescent="0.2">
      <c r="A1199" s="19">
        <v>79590</v>
      </c>
      <c r="B1199" s="20" t="s">
        <v>3579</v>
      </c>
      <c r="C1199" s="20" t="s">
        <v>3578</v>
      </c>
      <c r="D1199" s="20" t="s">
        <v>4013</v>
      </c>
      <c r="E1199" s="25" t="s">
        <v>102</v>
      </c>
      <c r="F1199" s="25" t="s">
        <v>70</v>
      </c>
      <c r="G1199" s="21">
        <v>44253</v>
      </c>
      <c r="H1199" s="21"/>
      <c r="I1199" s="22" t="s">
        <v>61</v>
      </c>
      <c r="J1199" s="25" t="s">
        <v>3456</v>
      </c>
      <c r="K1199" s="27"/>
      <c r="L1199" s="21"/>
      <c r="M1199" s="33"/>
      <c r="N1199" s="25" t="s">
        <v>3456</v>
      </c>
      <c r="O1199" s="25" t="s">
        <v>3456</v>
      </c>
      <c r="P1199" s="25" t="s">
        <v>3456</v>
      </c>
      <c r="Q1199" s="25" t="s">
        <v>70</v>
      </c>
      <c r="R1199" s="21" t="s">
        <v>3456</v>
      </c>
      <c r="S1199" s="25" t="s">
        <v>3456</v>
      </c>
      <c r="T1199" s="23" t="s">
        <v>3456</v>
      </c>
      <c r="U1199" s="25" t="s">
        <v>3456</v>
      </c>
      <c r="V1199" s="25" t="s">
        <v>3456</v>
      </c>
      <c r="W1199" s="25" t="s">
        <v>70</v>
      </c>
      <c r="X1199" s="25" t="s">
        <v>3456</v>
      </c>
      <c r="Y1199" s="25" t="s">
        <v>3456</v>
      </c>
      <c r="Z1199" s="25" t="s">
        <v>3456</v>
      </c>
      <c r="AA1199" s="25" t="s">
        <v>3456</v>
      </c>
      <c r="AB1199" s="21" t="s">
        <v>3456</v>
      </c>
      <c r="AC1199" s="51" t="s">
        <v>3456</v>
      </c>
    </row>
    <row r="1200" spans="1:29" s="20" customFormat="1" ht="26.25" customHeight="1" x14ac:dyDescent="0.2">
      <c r="A1200" s="19">
        <v>65427</v>
      </c>
      <c r="B1200" s="20" t="s">
        <v>400</v>
      </c>
      <c r="C1200" s="20" t="s">
        <v>401</v>
      </c>
      <c r="D1200" s="20" t="s">
        <v>402</v>
      </c>
      <c r="E1200" s="25" t="s">
        <v>4294</v>
      </c>
      <c r="F1200" s="25" t="s">
        <v>70</v>
      </c>
      <c r="G1200" s="21">
        <v>40773</v>
      </c>
      <c r="H1200" s="21"/>
      <c r="I1200" s="22" t="s">
        <v>61</v>
      </c>
      <c r="J1200" s="25" t="s">
        <v>70</v>
      </c>
      <c r="K1200" s="27"/>
      <c r="L1200" s="21"/>
      <c r="M1200" s="33"/>
      <c r="N1200" s="25" t="s">
        <v>3456</v>
      </c>
      <c r="O1200" s="25" t="s">
        <v>70</v>
      </c>
      <c r="P1200" s="25" t="s">
        <v>70</v>
      </c>
      <c r="Q1200" s="25" t="s">
        <v>70</v>
      </c>
      <c r="R1200" s="21" t="s">
        <v>3456</v>
      </c>
      <c r="S1200" s="25" t="s">
        <v>3456</v>
      </c>
      <c r="T1200" s="23" t="s">
        <v>3456</v>
      </c>
      <c r="U1200" s="25" t="s">
        <v>3456</v>
      </c>
      <c r="V1200" s="25" t="s">
        <v>3456</v>
      </c>
      <c r="W1200" s="25" t="s">
        <v>70</v>
      </c>
      <c r="X1200" s="25" t="s">
        <v>3456</v>
      </c>
      <c r="Y1200" s="25" t="s">
        <v>3456</v>
      </c>
      <c r="Z1200" s="25" t="s">
        <v>3456</v>
      </c>
      <c r="AA1200" s="25" t="s">
        <v>3456</v>
      </c>
      <c r="AB1200" s="21" t="s">
        <v>3456</v>
      </c>
      <c r="AC1200" s="51" t="s">
        <v>3456</v>
      </c>
    </row>
    <row r="1201" spans="1:29" s="20" customFormat="1" ht="26.25" customHeight="1" x14ac:dyDescent="0.2">
      <c r="A1201" s="19">
        <v>62510</v>
      </c>
      <c r="B1201" s="20" t="s">
        <v>2029</v>
      </c>
      <c r="C1201" s="20" t="s">
        <v>2030</v>
      </c>
      <c r="D1201" s="20" t="s">
        <v>2031</v>
      </c>
      <c r="E1201" s="25" t="s">
        <v>661</v>
      </c>
      <c r="F1201" s="25" t="s">
        <v>70</v>
      </c>
      <c r="G1201" s="21">
        <v>38899</v>
      </c>
      <c r="H1201" s="21">
        <v>45287</v>
      </c>
      <c r="I1201" s="22" t="s">
        <v>71</v>
      </c>
      <c r="J1201" s="25" t="s">
        <v>3456</v>
      </c>
      <c r="K1201" s="27"/>
      <c r="L1201" s="21"/>
      <c r="M1201" s="33"/>
      <c r="N1201" s="25"/>
      <c r="O1201" s="25"/>
      <c r="P1201" s="25"/>
      <c r="Q1201" s="25"/>
      <c r="R1201" s="21"/>
      <c r="S1201" s="25"/>
      <c r="T1201" s="23"/>
      <c r="U1201" s="25" t="s">
        <v>3456</v>
      </c>
      <c r="V1201" s="25" t="s">
        <v>3456</v>
      </c>
      <c r="W1201" s="25" t="s">
        <v>70</v>
      </c>
      <c r="X1201" s="25" t="s">
        <v>3456</v>
      </c>
      <c r="Y1201" s="25" t="s">
        <v>3456</v>
      </c>
      <c r="Z1201" s="25" t="s">
        <v>3456</v>
      </c>
      <c r="AA1201" s="25" t="s">
        <v>3456</v>
      </c>
      <c r="AB1201" s="21" t="s">
        <v>3456</v>
      </c>
      <c r="AC1201" s="51" t="s">
        <v>3456</v>
      </c>
    </row>
    <row r="1202" spans="1:29" s="20" customFormat="1" ht="26.25" customHeight="1" x14ac:dyDescent="0.2">
      <c r="A1202" s="19">
        <v>79750</v>
      </c>
      <c r="B1202" s="20" t="s">
        <v>3570</v>
      </c>
      <c r="C1202" s="20" t="s">
        <v>3569</v>
      </c>
      <c r="D1202" s="20" t="s">
        <v>3225</v>
      </c>
      <c r="E1202" s="25" t="s">
        <v>133</v>
      </c>
      <c r="F1202" s="25" t="s">
        <v>70</v>
      </c>
      <c r="G1202" s="21">
        <v>44538</v>
      </c>
      <c r="H1202" s="21"/>
      <c r="I1202" s="22" t="s">
        <v>61</v>
      </c>
      <c r="J1202" s="25" t="s">
        <v>3456</v>
      </c>
      <c r="K1202" s="27"/>
      <c r="L1202" s="21"/>
      <c r="M1202" s="33"/>
      <c r="N1202" s="25" t="s">
        <v>3456</v>
      </c>
      <c r="O1202" s="25" t="s">
        <v>3456</v>
      </c>
      <c r="P1202" s="25" t="s">
        <v>3456</v>
      </c>
      <c r="Q1202" s="25" t="s">
        <v>70</v>
      </c>
      <c r="R1202" s="21" t="s">
        <v>3456</v>
      </c>
      <c r="S1202" s="25" t="s">
        <v>3456</v>
      </c>
      <c r="T1202" s="23" t="s">
        <v>3456</v>
      </c>
      <c r="U1202" s="25" t="s">
        <v>3456</v>
      </c>
      <c r="V1202" s="25" t="s">
        <v>3456</v>
      </c>
      <c r="W1202" s="25" t="s">
        <v>70</v>
      </c>
      <c r="X1202" s="25" t="s">
        <v>3456</v>
      </c>
      <c r="Y1202" s="25" t="s">
        <v>3456</v>
      </c>
      <c r="Z1202" s="25" t="s">
        <v>3456</v>
      </c>
      <c r="AA1202" s="25" t="s">
        <v>3456</v>
      </c>
      <c r="AB1202" s="21" t="s">
        <v>3456</v>
      </c>
      <c r="AC1202" s="51" t="s">
        <v>3456</v>
      </c>
    </row>
    <row r="1203" spans="1:29" s="20" customFormat="1" ht="26.25" customHeight="1" x14ac:dyDescent="0.2">
      <c r="A1203" s="19">
        <v>79273</v>
      </c>
      <c r="B1203" s="20" t="s">
        <v>2707</v>
      </c>
      <c r="C1203" s="20" t="s">
        <v>2708</v>
      </c>
      <c r="D1203" s="20" t="s">
        <v>2709</v>
      </c>
      <c r="E1203" s="25" t="s">
        <v>858</v>
      </c>
      <c r="F1203" s="25" t="s">
        <v>70</v>
      </c>
      <c r="G1203" s="21">
        <v>44099</v>
      </c>
      <c r="H1203" s="21"/>
      <c r="I1203" s="22" t="s">
        <v>61</v>
      </c>
      <c r="J1203" s="25" t="s">
        <v>70</v>
      </c>
      <c r="K1203" s="27"/>
      <c r="L1203" s="21"/>
      <c r="M1203" s="33"/>
      <c r="N1203" s="25" t="s">
        <v>3456</v>
      </c>
      <c r="O1203" s="25" t="s">
        <v>70</v>
      </c>
      <c r="P1203" s="25" t="s">
        <v>70</v>
      </c>
      <c r="Q1203" s="25" t="s">
        <v>70</v>
      </c>
      <c r="R1203" s="21" t="s">
        <v>3456</v>
      </c>
      <c r="S1203" s="25" t="s">
        <v>3456</v>
      </c>
      <c r="T1203" s="23" t="s">
        <v>3456</v>
      </c>
      <c r="U1203" s="25" t="s">
        <v>3456</v>
      </c>
      <c r="V1203" s="25" t="s">
        <v>3456</v>
      </c>
      <c r="W1203" s="25" t="s">
        <v>70</v>
      </c>
      <c r="X1203" s="25" t="s">
        <v>3456</v>
      </c>
      <c r="Y1203" s="25" t="s">
        <v>3456</v>
      </c>
      <c r="Z1203" s="25" t="s">
        <v>3456</v>
      </c>
      <c r="AA1203" s="25" t="s">
        <v>3456</v>
      </c>
      <c r="AB1203" s="21" t="s">
        <v>3456</v>
      </c>
      <c r="AC1203" s="51" t="s">
        <v>3456</v>
      </c>
    </row>
    <row r="1204" spans="1:29" s="20" customFormat="1" ht="26.25" customHeight="1" x14ac:dyDescent="0.2">
      <c r="A1204" s="19">
        <v>79753</v>
      </c>
      <c r="B1204" s="20" t="s">
        <v>4216</v>
      </c>
      <c r="C1204" s="20" t="s">
        <v>4215</v>
      </c>
      <c r="D1204" s="20" t="s">
        <v>3225</v>
      </c>
      <c r="E1204" s="25" t="s">
        <v>133</v>
      </c>
      <c r="F1204" s="25" t="s">
        <v>70</v>
      </c>
      <c r="G1204" s="21">
        <v>44860</v>
      </c>
      <c r="H1204" s="21"/>
      <c r="I1204" s="22" t="s">
        <v>61</v>
      </c>
      <c r="J1204" s="25" t="s">
        <v>3456</v>
      </c>
      <c r="K1204" s="27"/>
      <c r="L1204" s="21"/>
      <c r="M1204" s="33"/>
      <c r="N1204" s="25" t="s">
        <v>3456</v>
      </c>
      <c r="O1204" s="25" t="s">
        <v>3456</v>
      </c>
      <c r="P1204" s="25" t="s">
        <v>3456</v>
      </c>
      <c r="Q1204" s="25" t="s">
        <v>3456</v>
      </c>
      <c r="R1204" s="21" t="s">
        <v>3456</v>
      </c>
      <c r="S1204" s="25" t="s">
        <v>3456</v>
      </c>
      <c r="T1204" s="23" t="s">
        <v>3456</v>
      </c>
      <c r="U1204" s="25" t="s">
        <v>3456</v>
      </c>
      <c r="V1204" s="25" t="s">
        <v>3456</v>
      </c>
      <c r="W1204" s="25" t="s">
        <v>70</v>
      </c>
      <c r="X1204" s="25" t="s">
        <v>3456</v>
      </c>
      <c r="Y1204" s="25" t="s">
        <v>3456</v>
      </c>
      <c r="Z1204" s="25" t="s">
        <v>3456</v>
      </c>
      <c r="AA1204" s="25" t="s">
        <v>3456</v>
      </c>
      <c r="AB1204" s="21" t="s">
        <v>3456</v>
      </c>
      <c r="AC1204" s="51" t="s">
        <v>3456</v>
      </c>
    </row>
    <row r="1205" spans="1:29" s="20" customFormat="1" ht="26.25" customHeight="1" x14ac:dyDescent="0.2">
      <c r="A1205" s="22">
        <v>62422</v>
      </c>
      <c r="B1205" s="20" t="s">
        <v>486</v>
      </c>
      <c r="C1205" s="20" t="s">
        <v>487</v>
      </c>
      <c r="D1205" s="20" t="s">
        <v>306</v>
      </c>
      <c r="E1205" s="25" t="s">
        <v>670</v>
      </c>
      <c r="F1205" s="25" t="s">
        <v>70</v>
      </c>
      <c r="G1205" s="21">
        <v>39080</v>
      </c>
      <c r="H1205" s="21"/>
      <c r="I1205" s="22" t="s">
        <v>61</v>
      </c>
      <c r="J1205" s="25" t="s">
        <v>70</v>
      </c>
      <c r="K1205" s="27"/>
      <c r="L1205" s="21"/>
      <c r="M1205" s="33"/>
      <c r="N1205" s="25" t="s">
        <v>70</v>
      </c>
      <c r="O1205" s="25" t="s">
        <v>3456</v>
      </c>
      <c r="P1205" s="25" t="s">
        <v>70</v>
      </c>
      <c r="Q1205" s="25" t="s">
        <v>70</v>
      </c>
      <c r="R1205" s="21" t="s">
        <v>3456</v>
      </c>
      <c r="S1205" s="25" t="s">
        <v>3456</v>
      </c>
      <c r="T1205" s="23" t="s">
        <v>3456</v>
      </c>
      <c r="U1205" s="25" t="s">
        <v>3456</v>
      </c>
      <c r="V1205" s="25" t="s">
        <v>70</v>
      </c>
      <c r="W1205" s="25" t="s">
        <v>70</v>
      </c>
      <c r="X1205" s="25" t="s">
        <v>3456</v>
      </c>
      <c r="Y1205" s="25" t="s">
        <v>3456</v>
      </c>
      <c r="Z1205" s="25" t="s">
        <v>3456</v>
      </c>
      <c r="AA1205" s="25" t="s">
        <v>3456</v>
      </c>
      <c r="AB1205" s="21" t="s">
        <v>3456</v>
      </c>
      <c r="AC1205" s="51" t="s">
        <v>3456</v>
      </c>
    </row>
    <row r="1206" spans="1:29" s="20" customFormat="1" ht="26.25" customHeight="1" x14ac:dyDescent="0.2">
      <c r="A1206" s="19">
        <v>62812</v>
      </c>
      <c r="B1206" s="20" t="s">
        <v>2075</v>
      </c>
      <c r="C1206" s="20" t="s">
        <v>2076</v>
      </c>
      <c r="D1206" s="20" t="s">
        <v>2077</v>
      </c>
      <c r="E1206" s="25" t="s">
        <v>3531</v>
      </c>
      <c r="F1206" s="25" t="s">
        <v>535</v>
      </c>
      <c r="G1206" s="21">
        <v>38988</v>
      </c>
      <c r="H1206" s="21">
        <v>45183</v>
      </c>
      <c r="I1206" s="22" t="s">
        <v>71</v>
      </c>
      <c r="J1206" s="25" t="s">
        <v>3456</v>
      </c>
      <c r="K1206" s="27"/>
      <c r="L1206" s="21"/>
      <c r="M1206" s="33"/>
      <c r="N1206" s="25"/>
      <c r="O1206" s="25"/>
      <c r="P1206" s="25"/>
      <c r="Q1206" s="25"/>
      <c r="R1206" s="21"/>
      <c r="S1206" s="25"/>
      <c r="T1206" s="23"/>
      <c r="U1206" s="25" t="s">
        <v>3456</v>
      </c>
      <c r="V1206" s="25" t="s">
        <v>3456</v>
      </c>
      <c r="W1206" s="25" t="s">
        <v>70</v>
      </c>
      <c r="X1206" s="25" t="s">
        <v>3456</v>
      </c>
      <c r="Y1206" s="25" t="s">
        <v>3456</v>
      </c>
      <c r="Z1206" s="25" t="s">
        <v>3456</v>
      </c>
      <c r="AA1206" s="25" t="s">
        <v>3456</v>
      </c>
      <c r="AB1206" s="21" t="s">
        <v>3456</v>
      </c>
      <c r="AC1206" s="51" t="s">
        <v>3456</v>
      </c>
    </row>
    <row r="1207" spans="1:29" s="20" customFormat="1" ht="26.25" customHeight="1" x14ac:dyDescent="0.2">
      <c r="A1207" s="19">
        <v>66394</v>
      </c>
      <c r="B1207" s="20" t="s">
        <v>3068</v>
      </c>
      <c r="C1207" s="20" t="s">
        <v>3069</v>
      </c>
      <c r="D1207" s="20" t="s">
        <v>3070</v>
      </c>
      <c r="E1207" s="25" t="s">
        <v>118</v>
      </c>
      <c r="F1207" s="25" t="s">
        <v>70</v>
      </c>
      <c r="G1207" s="21">
        <v>41852</v>
      </c>
      <c r="H1207" s="21"/>
      <c r="I1207" s="22" t="s">
        <v>61</v>
      </c>
      <c r="J1207" s="25" t="s">
        <v>70</v>
      </c>
      <c r="K1207" s="27"/>
      <c r="L1207" s="21"/>
      <c r="M1207" s="33"/>
      <c r="N1207" s="25" t="s">
        <v>3456</v>
      </c>
      <c r="O1207" s="25" t="s">
        <v>70</v>
      </c>
      <c r="P1207" s="25" t="s">
        <v>70</v>
      </c>
      <c r="Q1207" s="25" t="s">
        <v>70</v>
      </c>
      <c r="R1207" s="21" t="s">
        <v>3456</v>
      </c>
      <c r="S1207" s="25" t="s">
        <v>3456</v>
      </c>
      <c r="T1207" s="23" t="s">
        <v>3456</v>
      </c>
      <c r="U1207" s="25" t="s">
        <v>70</v>
      </c>
      <c r="V1207" s="25" t="s">
        <v>70</v>
      </c>
      <c r="W1207" s="25" t="s">
        <v>70</v>
      </c>
      <c r="X1207" s="25" t="s">
        <v>3456</v>
      </c>
      <c r="Y1207" s="25" t="s">
        <v>3456</v>
      </c>
      <c r="Z1207" s="25" t="s">
        <v>3456</v>
      </c>
      <c r="AA1207" s="25" t="s">
        <v>3456</v>
      </c>
      <c r="AB1207" s="21" t="s">
        <v>3456</v>
      </c>
      <c r="AC1207" s="51" t="s">
        <v>3456</v>
      </c>
    </row>
    <row r="1208" spans="1:29" s="20" customFormat="1" ht="26.25" customHeight="1" x14ac:dyDescent="0.2">
      <c r="A1208" s="19">
        <v>60835</v>
      </c>
      <c r="B1208" s="20" t="s">
        <v>1923</v>
      </c>
      <c r="C1208" s="20" t="s">
        <v>1924</v>
      </c>
      <c r="D1208" s="20" t="s">
        <v>994</v>
      </c>
      <c r="E1208" s="25" t="s">
        <v>995</v>
      </c>
      <c r="F1208" s="25" t="s">
        <v>70</v>
      </c>
      <c r="G1208" s="21">
        <v>37771</v>
      </c>
      <c r="H1208" s="21"/>
      <c r="I1208" s="22" t="s">
        <v>61</v>
      </c>
      <c r="J1208" s="25" t="s">
        <v>70</v>
      </c>
      <c r="K1208" s="27"/>
      <c r="L1208" s="21"/>
      <c r="M1208" s="33"/>
      <c r="N1208" s="25" t="s">
        <v>70</v>
      </c>
      <c r="O1208" s="25" t="s">
        <v>70</v>
      </c>
      <c r="P1208" s="25" t="s">
        <v>70</v>
      </c>
      <c r="Q1208" s="25" t="s">
        <v>70</v>
      </c>
      <c r="R1208" s="21" t="s">
        <v>3456</v>
      </c>
      <c r="S1208" s="25" t="s">
        <v>3456</v>
      </c>
      <c r="T1208" s="23" t="s">
        <v>3456</v>
      </c>
      <c r="U1208" s="25" t="s">
        <v>3456</v>
      </c>
      <c r="V1208" s="25" t="s">
        <v>70</v>
      </c>
      <c r="W1208" s="25" t="s">
        <v>70</v>
      </c>
      <c r="X1208" s="25" t="s">
        <v>3456</v>
      </c>
      <c r="Y1208" s="25" t="s">
        <v>3456</v>
      </c>
      <c r="Z1208" s="25" t="s">
        <v>3456</v>
      </c>
      <c r="AA1208" s="25" t="s">
        <v>3456</v>
      </c>
      <c r="AB1208" s="21" t="s">
        <v>0</v>
      </c>
      <c r="AC1208" s="51" t="s">
        <v>3456</v>
      </c>
    </row>
    <row r="1209" spans="1:29" s="20" customFormat="1" ht="26.25" customHeight="1" x14ac:dyDescent="0.2">
      <c r="A1209" s="19">
        <v>67239</v>
      </c>
      <c r="B1209" s="20" t="s">
        <v>1740</v>
      </c>
      <c r="C1209" s="20" t="s">
        <v>1741</v>
      </c>
      <c r="D1209" s="20" t="s">
        <v>1742</v>
      </c>
      <c r="E1209" s="25" t="s">
        <v>722</v>
      </c>
      <c r="F1209" s="25" t="s">
        <v>70</v>
      </c>
      <c r="G1209" s="21">
        <v>42718</v>
      </c>
      <c r="H1209" s="21"/>
      <c r="I1209" s="22" t="s">
        <v>61</v>
      </c>
      <c r="J1209" s="25" t="s">
        <v>70</v>
      </c>
      <c r="K1209" s="27"/>
      <c r="L1209" s="21"/>
      <c r="M1209" s="33"/>
      <c r="N1209" s="25" t="s">
        <v>3456</v>
      </c>
      <c r="O1209" s="25" t="s">
        <v>3456</v>
      </c>
      <c r="P1209" s="25" t="s">
        <v>70</v>
      </c>
      <c r="Q1209" s="25" t="s">
        <v>70</v>
      </c>
      <c r="R1209" s="21" t="s">
        <v>3456</v>
      </c>
      <c r="S1209" s="25" t="s">
        <v>3456</v>
      </c>
      <c r="T1209" s="23" t="s">
        <v>3456</v>
      </c>
      <c r="U1209" s="25" t="s">
        <v>70</v>
      </c>
      <c r="V1209" s="25" t="s">
        <v>70</v>
      </c>
      <c r="W1209" s="25" t="s">
        <v>70</v>
      </c>
      <c r="X1209" s="25" t="s">
        <v>3456</v>
      </c>
      <c r="Y1209" s="25" t="s">
        <v>3456</v>
      </c>
      <c r="Z1209" s="25" t="s">
        <v>3456</v>
      </c>
      <c r="AA1209" s="25" t="s">
        <v>3456</v>
      </c>
      <c r="AB1209" s="21" t="s">
        <v>3456</v>
      </c>
      <c r="AC1209" s="51" t="s">
        <v>3456</v>
      </c>
    </row>
    <row r="1210" spans="1:29" s="20" customFormat="1" ht="26.25" customHeight="1" x14ac:dyDescent="0.2">
      <c r="A1210" s="19">
        <v>78516</v>
      </c>
      <c r="B1210" s="20" t="s">
        <v>926</v>
      </c>
      <c r="C1210" s="20" t="s">
        <v>927</v>
      </c>
      <c r="D1210" s="20" t="s">
        <v>534</v>
      </c>
      <c r="E1210" s="25" t="s">
        <v>536</v>
      </c>
      <c r="F1210" s="25" t="s">
        <v>535</v>
      </c>
      <c r="G1210" s="21">
        <v>43369</v>
      </c>
      <c r="H1210" s="21"/>
      <c r="I1210" s="22" t="s">
        <v>61</v>
      </c>
      <c r="J1210" s="25" t="s">
        <v>70</v>
      </c>
      <c r="K1210" s="27"/>
      <c r="L1210" s="21"/>
      <c r="M1210" s="33"/>
      <c r="N1210" s="25" t="s">
        <v>3456</v>
      </c>
      <c r="O1210" s="25" t="s">
        <v>3456</v>
      </c>
      <c r="P1210" s="25" t="s">
        <v>70</v>
      </c>
      <c r="Q1210" s="25" t="s">
        <v>70</v>
      </c>
      <c r="R1210" s="21" t="s">
        <v>3456</v>
      </c>
      <c r="S1210" s="25" t="s">
        <v>3456</v>
      </c>
      <c r="T1210" s="23" t="s">
        <v>3456</v>
      </c>
      <c r="U1210" s="25" t="s">
        <v>3456</v>
      </c>
      <c r="V1210" s="25" t="s">
        <v>3456</v>
      </c>
      <c r="W1210" s="25" t="s">
        <v>70</v>
      </c>
      <c r="X1210" s="25" t="s">
        <v>3456</v>
      </c>
      <c r="Y1210" s="25" t="s">
        <v>3456</v>
      </c>
      <c r="Z1210" s="25" t="s">
        <v>3456</v>
      </c>
      <c r="AA1210" s="25" t="s">
        <v>3456</v>
      </c>
      <c r="AB1210" s="21" t="s">
        <v>3456</v>
      </c>
      <c r="AC1210" s="51" t="s">
        <v>3456</v>
      </c>
    </row>
    <row r="1211" spans="1:29" s="20" customFormat="1" ht="26.25" customHeight="1" x14ac:dyDescent="0.2">
      <c r="A1211" s="19">
        <v>62190</v>
      </c>
      <c r="B1211" s="20" t="s">
        <v>2098</v>
      </c>
      <c r="C1211" s="20" t="s">
        <v>2099</v>
      </c>
      <c r="D1211" s="20" t="s">
        <v>2080</v>
      </c>
      <c r="E1211" s="25" t="s">
        <v>757</v>
      </c>
      <c r="F1211" s="25" t="s">
        <v>70</v>
      </c>
      <c r="G1211" s="21">
        <v>39170</v>
      </c>
      <c r="H1211" s="21"/>
      <c r="I1211" s="22" t="s">
        <v>61</v>
      </c>
      <c r="J1211" s="25" t="s">
        <v>70</v>
      </c>
      <c r="K1211" s="27"/>
      <c r="L1211" s="21"/>
      <c r="M1211" s="33"/>
      <c r="N1211" s="25" t="s">
        <v>70</v>
      </c>
      <c r="O1211" s="25" t="s">
        <v>70</v>
      </c>
      <c r="P1211" s="25" t="s">
        <v>70</v>
      </c>
      <c r="Q1211" s="25" t="s">
        <v>70</v>
      </c>
      <c r="R1211" s="21" t="s">
        <v>3456</v>
      </c>
      <c r="S1211" s="25" t="s">
        <v>3456</v>
      </c>
      <c r="T1211" s="23" t="s">
        <v>3456</v>
      </c>
      <c r="U1211" s="25" t="s">
        <v>3456</v>
      </c>
      <c r="V1211" s="25" t="s">
        <v>3456</v>
      </c>
      <c r="W1211" s="25" t="s">
        <v>70</v>
      </c>
      <c r="X1211" s="25" t="s">
        <v>3456</v>
      </c>
      <c r="Y1211" s="25" t="s">
        <v>3456</v>
      </c>
      <c r="Z1211" s="25" t="s">
        <v>3456</v>
      </c>
      <c r="AA1211" s="25" t="s">
        <v>3456</v>
      </c>
      <c r="AB1211" s="21" t="s">
        <v>3456</v>
      </c>
      <c r="AC1211" s="51" t="s">
        <v>3456</v>
      </c>
    </row>
    <row r="1212" spans="1:29" s="20" customFormat="1" ht="26.25" customHeight="1" x14ac:dyDescent="0.2">
      <c r="A1212" s="19">
        <v>67369</v>
      </c>
      <c r="B1212" s="20" t="s">
        <v>4220</v>
      </c>
      <c r="C1212" s="20" t="s">
        <v>4219</v>
      </c>
      <c r="D1212" s="20" t="s">
        <v>456</v>
      </c>
      <c r="E1212" s="25" t="s">
        <v>1597</v>
      </c>
      <c r="F1212" s="25" t="s">
        <v>70</v>
      </c>
      <c r="G1212" s="21">
        <v>44917</v>
      </c>
      <c r="H1212" s="21"/>
      <c r="I1212" s="22" t="s">
        <v>71</v>
      </c>
      <c r="J1212" s="25" t="s">
        <v>3456</v>
      </c>
      <c r="K1212" s="27" t="s">
        <v>4280</v>
      </c>
      <c r="L1212" s="21" t="s">
        <v>3456</v>
      </c>
      <c r="M1212" s="33"/>
      <c r="N1212" s="25"/>
      <c r="O1212" s="25"/>
      <c r="P1212" s="25"/>
      <c r="Q1212" s="25"/>
      <c r="R1212" s="21"/>
      <c r="S1212" s="25"/>
      <c r="T1212" s="23"/>
      <c r="U1212" s="25" t="s">
        <v>3456</v>
      </c>
      <c r="V1212" s="25" t="s">
        <v>3456</v>
      </c>
      <c r="W1212" s="25" t="s">
        <v>70</v>
      </c>
      <c r="X1212" s="25" t="s">
        <v>3456</v>
      </c>
      <c r="Y1212" s="25" t="s">
        <v>3456</v>
      </c>
      <c r="Z1212" s="25" t="s">
        <v>3456</v>
      </c>
      <c r="AA1212" s="25" t="s">
        <v>3456</v>
      </c>
      <c r="AB1212" s="21" t="s">
        <v>3456</v>
      </c>
      <c r="AC1212" s="51" t="s">
        <v>3456</v>
      </c>
    </row>
    <row r="1213" spans="1:29" s="20" customFormat="1" ht="26.25" customHeight="1" x14ac:dyDescent="0.2">
      <c r="A1213" s="19">
        <v>67431</v>
      </c>
      <c r="B1213" s="20" t="s">
        <v>454</v>
      </c>
      <c r="C1213" s="20" t="s">
        <v>455</v>
      </c>
      <c r="D1213" s="20" t="s">
        <v>456</v>
      </c>
      <c r="E1213" s="25" t="s">
        <v>3685</v>
      </c>
      <c r="F1213" s="25" t="s">
        <v>70</v>
      </c>
      <c r="G1213" s="21">
        <v>43566</v>
      </c>
      <c r="H1213" s="21"/>
      <c r="I1213" s="22" t="s">
        <v>61</v>
      </c>
      <c r="J1213" s="25" t="s">
        <v>70</v>
      </c>
      <c r="K1213" s="27"/>
      <c r="L1213" s="21"/>
      <c r="M1213" s="33"/>
      <c r="N1213" s="25" t="s">
        <v>3456</v>
      </c>
      <c r="O1213" s="25" t="s">
        <v>3456</v>
      </c>
      <c r="P1213" s="25" t="s">
        <v>70</v>
      </c>
      <c r="Q1213" s="25" t="s">
        <v>70</v>
      </c>
      <c r="R1213" s="21" t="s">
        <v>3456</v>
      </c>
      <c r="S1213" s="25" t="s">
        <v>3456</v>
      </c>
      <c r="T1213" s="23" t="s">
        <v>3456</v>
      </c>
      <c r="U1213" s="25" t="s">
        <v>3456</v>
      </c>
      <c r="V1213" s="25" t="s">
        <v>3456</v>
      </c>
      <c r="W1213" s="25" t="s">
        <v>70</v>
      </c>
      <c r="X1213" s="25" t="s">
        <v>3456</v>
      </c>
      <c r="Y1213" s="25" t="s">
        <v>3456</v>
      </c>
      <c r="Z1213" s="25" t="s">
        <v>3456</v>
      </c>
      <c r="AA1213" s="25" t="s">
        <v>3456</v>
      </c>
      <c r="AB1213" s="21" t="s">
        <v>3456</v>
      </c>
      <c r="AC1213" s="51" t="s">
        <v>3456</v>
      </c>
    </row>
    <row r="1214" spans="1:29" s="20" customFormat="1" ht="26.25" customHeight="1" x14ac:dyDescent="0.2">
      <c r="A1214" s="22">
        <v>67540</v>
      </c>
      <c r="B1214" s="20" t="s">
        <v>457</v>
      </c>
      <c r="C1214" s="20" t="s">
        <v>458</v>
      </c>
      <c r="D1214" s="20" t="s">
        <v>456</v>
      </c>
      <c r="E1214" s="25" t="s">
        <v>63</v>
      </c>
      <c r="F1214" s="25" t="s">
        <v>70</v>
      </c>
      <c r="G1214" s="21">
        <v>43097</v>
      </c>
      <c r="H1214" s="21"/>
      <c r="I1214" s="22" t="s">
        <v>61</v>
      </c>
      <c r="J1214" s="25" t="s">
        <v>70</v>
      </c>
      <c r="K1214" s="27"/>
      <c r="L1214" s="21"/>
      <c r="M1214" s="33"/>
      <c r="N1214" s="25" t="s">
        <v>3456</v>
      </c>
      <c r="O1214" s="25" t="s">
        <v>3456</v>
      </c>
      <c r="P1214" s="25" t="s">
        <v>70</v>
      </c>
      <c r="Q1214" s="25" t="s">
        <v>70</v>
      </c>
      <c r="R1214" s="21" t="s">
        <v>3456</v>
      </c>
      <c r="S1214" s="25" t="s">
        <v>3456</v>
      </c>
      <c r="T1214" s="23" t="s">
        <v>3456</v>
      </c>
      <c r="U1214" s="25" t="s">
        <v>3456</v>
      </c>
      <c r="V1214" s="25" t="s">
        <v>70</v>
      </c>
      <c r="W1214" s="25" t="s">
        <v>70</v>
      </c>
      <c r="X1214" s="25" t="s">
        <v>3456</v>
      </c>
      <c r="Y1214" s="25" t="s">
        <v>3456</v>
      </c>
      <c r="Z1214" s="25" t="s">
        <v>3456</v>
      </c>
      <c r="AA1214" s="25" t="s">
        <v>3456</v>
      </c>
      <c r="AB1214" s="21" t="s">
        <v>3456</v>
      </c>
      <c r="AC1214" s="51" t="s">
        <v>3456</v>
      </c>
    </row>
    <row r="1215" spans="1:29" s="20" customFormat="1" ht="26.25" customHeight="1" x14ac:dyDescent="0.2">
      <c r="A1215" s="19">
        <v>64946</v>
      </c>
      <c r="B1215" s="20" t="s">
        <v>3394</v>
      </c>
      <c r="C1215" s="20" t="s">
        <v>3395</v>
      </c>
      <c r="D1215" s="20" t="s">
        <v>2025</v>
      </c>
      <c r="E1215" s="25" t="s">
        <v>1260</v>
      </c>
      <c r="F1215" s="25" t="s">
        <v>535</v>
      </c>
      <c r="G1215" s="21">
        <v>40718</v>
      </c>
      <c r="H1215" s="21"/>
      <c r="I1215" s="22" t="s">
        <v>61</v>
      </c>
      <c r="J1215" s="25" t="s">
        <v>70</v>
      </c>
      <c r="K1215" s="27"/>
      <c r="L1215" s="21"/>
      <c r="M1215" s="33"/>
      <c r="N1215" s="25" t="s">
        <v>3456</v>
      </c>
      <c r="O1215" s="25" t="s">
        <v>70</v>
      </c>
      <c r="P1215" s="25" t="s">
        <v>70</v>
      </c>
      <c r="Q1215" s="25" t="s">
        <v>70</v>
      </c>
      <c r="R1215" s="21" t="s">
        <v>3456</v>
      </c>
      <c r="S1215" s="25" t="s">
        <v>3456</v>
      </c>
      <c r="T1215" s="23" t="s">
        <v>3456</v>
      </c>
      <c r="U1215" s="25" t="s">
        <v>70</v>
      </c>
      <c r="V1215" s="25" t="s">
        <v>70</v>
      </c>
      <c r="W1215" s="25" t="s">
        <v>70</v>
      </c>
      <c r="X1215" s="25" t="s">
        <v>3456</v>
      </c>
      <c r="Y1215" s="25" t="s">
        <v>3456</v>
      </c>
      <c r="Z1215" s="25" t="s">
        <v>3456</v>
      </c>
      <c r="AA1215" s="25" t="s">
        <v>3456</v>
      </c>
      <c r="AB1215" s="21" t="s">
        <v>3456</v>
      </c>
      <c r="AC1215" s="51" t="s">
        <v>3456</v>
      </c>
    </row>
    <row r="1216" spans="1:29" s="20" customFormat="1" ht="26.25" customHeight="1" x14ac:dyDescent="0.2">
      <c r="A1216" s="19">
        <v>67519</v>
      </c>
      <c r="B1216" s="20" t="s">
        <v>1749</v>
      </c>
      <c r="C1216" s="20" t="s">
        <v>1750</v>
      </c>
      <c r="D1216" s="20" t="s">
        <v>648</v>
      </c>
      <c r="E1216" s="25" t="s">
        <v>288</v>
      </c>
      <c r="F1216" s="25" t="s">
        <v>70</v>
      </c>
      <c r="G1216" s="21">
        <v>42864</v>
      </c>
      <c r="H1216" s="21"/>
      <c r="I1216" s="22" t="s">
        <v>61</v>
      </c>
      <c r="J1216" s="25" t="s">
        <v>70</v>
      </c>
      <c r="K1216" s="27"/>
      <c r="L1216" s="21"/>
      <c r="M1216" s="33"/>
      <c r="N1216" s="25" t="s">
        <v>3456</v>
      </c>
      <c r="O1216" s="25" t="s">
        <v>3456</v>
      </c>
      <c r="P1216" s="25" t="s">
        <v>70</v>
      </c>
      <c r="Q1216" s="25" t="s">
        <v>70</v>
      </c>
      <c r="R1216" s="21" t="s">
        <v>3456</v>
      </c>
      <c r="S1216" s="25" t="s">
        <v>3456</v>
      </c>
      <c r="T1216" s="23" t="s">
        <v>3456</v>
      </c>
      <c r="U1216" s="25" t="s">
        <v>70</v>
      </c>
      <c r="V1216" s="25" t="s">
        <v>70</v>
      </c>
      <c r="W1216" s="25" t="s">
        <v>70</v>
      </c>
      <c r="X1216" s="25" t="s">
        <v>3456</v>
      </c>
      <c r="Y1216" s="25" t="s">
        <v>3456</v>
      </c>
      <c r="Z1216" s="25" t="s">
        <v>3456</v>
      </c>
      <c r="AA1216" s="25" t="s">
        <v>3456</v>
      </c>
      <c r="AB1216" s="21" t="s">
        <v>3456</v>
      </c>
      <c r="AC1216" s="51" t="s">
        <v>3456</v>
      </c>
    </row>
    <row r="1217" spans="1:29" s="20" customFormat="1" ht="26.25" customHeight="1" x14ac:dyDescent="0.2">
      <c r="A1217" s="19">
        <v>66917</v>
      </c>
      <c r="B1217" s="20" t="s">
        <v>592</v>
      </c>
      <c r="C1217" s="20" t="s">
        <v>593</v>
      </c>
      <c r="D1217" s="20" t="s">
        <v>501</v>
      </c>
      <c r="E1217" s="25" t="s">
        <v>422</v>
      </c>
      <c r="F1217" s="25" t="s">
        <v>70</v>
      </c>
      <c r="G1217" s="21">
        <v>42277</v>
      </c>
      <c r="H1217" s="21"/>
      <c r="I1217" s="22" t="s">
        <v>61</v>
      </c>
      <c r="J1217" s="25" t="s">
        <v>70</v>
      </c>
      <c r="K1217" s="27"/>
      <c r="L1217" s="21"/>
      <c r="M1217" s="33"/>
      <c r="N1217" s="25" t="s">
        <v>3456</v>
      </c>
      <c r="O1217" s="25" t="s">
        <v>70</v>
      </c>
      <c r="P1217" s="25" t="s">
        <v>70</v>
      </c>
      <c r="Q1217" s="25" t="s">
        <v>70</v>
      </c>
      <c r="R1217" s="21" t="s">
        <v>3456</v>
      </c>
      <c r="S1217" s="25" t="s">
        <v>3456</v>
      </c>
      <c r="T1217" s="23" t="s">
        <v>3456</v>
      </c>
      <c r="U1217" s="25" t="s">
        <v>3456</v>
      </c>
      <c r="V1217" s="25" t="s">
        <v>3456</v>
      </c>
      <c r="W1217" s="25" t="s">
        <v>70</v>
      </c>
      <c r="X1217" s="25" t="s">
        <v>3456</v>
      </c>
      <c r="Y1217" s="25" t="s">
        <v>3456</v>
      </c>
      <c r="Z1217" s="25" t="s">
        <v>3456</v>
      </c>
      <c r="AA1217" s="25" t="s">
        <v>3456</v>
      </c>
      <c r="AB1217" s="21" t="s">
        <v>3456</v>
      </c>
      <c r="AC1217" s="51" t="s">
        <v>3456</v>
      </c>
    </row>
    <row r="1218" spans="1:29" s="20" customFormat="1" ht="26.25" customHeight="1" x14ac:dyDescent="0.2">
      <c r="A1218" s="19">
        <v>63244</v>
      </c>
      <c r="B1218" s="20" t="s">
        <v>2318</v>
      </c>
      <c r="C1218" s="20" t="s">
        <v>2319</v>
      </c>
      <c r="D1218" s="20" t="s">
        <v>2077</v>
      </c>
      <c r="E1218" s="25" t="s">
        <v>3531</v>
      </c>
      <c r="F1218" s="25" t="s">
        <v>70</v>
      </c>
      <c r="G1218" s="21">
        <v>39525</v>
      </c>
      <c r="H1218" s="21"/>
      <c r="I1218" s="22" t="s">
        <v>61</v>
      </c>
      <c r="J1218" s="25" t="s">
        <v>70</v>
      </c>
      <c r="K1218" s="27"/>
      <c r="L1218" s="21"/>
      <c r="M1218" s="33"/>
      <c r="N1218" s="25" t="s">
        <v>70</v>
      </c>
      <c r="O1218" s="25" t="s">
        <v>70</v>
      </c>
      <c r="P1218" s="25" t="s">
        <v>70</v>
      </c>
      <c r="Q1218" s="25" t="s">
        <v>70</v>
      </c>
      <c r="R1218" s="21" t="s">
        <v>3456</v>
      </c>
      <c r="S1218" s="25" t="s">
        <v>3456</v>
      </c>
      <c r="T1218" s="23" t="s">
        <v>3456</v>
      </c>
      <c r="U1218" s="25" t="s">
        <v>70</v>
      </c>
      <c r="V1218" s="25" t="s">
        <v>70</v>
      </c>
      <c r="W1218" s="25" t="s">
        <v>70</v>
      </c>
      <c r="X1218" s="25" t="s">
        <v>3456</v>
      </c>
      <c r="Y1218" s="25" t="s">
        <v>3456</v>
      </c>
      <c r="Z1218" s="25" t="s">
        <v>3456</v>
      </c>
      <c r="AA1218" s="25" t="s">
        <v>3456</v>
      </c>
      <c r="AB1218" s="21" t="s">
        <v>3456</v>
      </c>
      <c r="AC1218" s="51" t="s">
        <v>3456</v>
      </c>
    </row>
    <row r="1219" spans="1:29" s="20" customFormat="1" ht="26.25" customHeight="1" x14ac:dyDescent="0.2">
      <c r="A1219" s="19">
        <v>63408</v>
      </c>
      <c r="B1219" s="20" t="s">
        <v>2248</v>
      </c>
      <c r="C1219" s="20" t="s">
        <v>2249</v>
      </c>
      <c r="D1219" s="20" t="s">
        <v>2250</v>
      </c>
      <c r="E1219" s="25" t="s">
        <v>4578</v>
      </c>
      <c r="F1219" s="25" t="s">
        <v>70</v>
      </c>
      <c r="G1219" s="21">
        <v>39534</v>
      </c>
      <c r="H1219" s="21"/>
      <c r="I1219" s="22" t="s">
        <v>61</v>
      </c>
      <c r="J1219" s="25" t="s">
        <v>70</v>
      </c>
      <c r="K1219" s="27"/>
      <c r="L1219" s="21"/>
      <c r="M1219" s="33"/>
      <c r="N1219" s="25" t="s">
        <v>70</v>
      </c>
      <c r="O1219" s="25" t="s">
        <v>70</v>
      </c>
      <c r="P1219" s="25" t="s">
        <v>70</v>
      </c>
      <c r="Q1219" s="25" t="s">
        <v>70</v>
      </c>
      <c r="R1219" s="21" t="s">
        <v>3456</v>
      </c>
      <c r="S1219" s="25" t="s">
        <v>3456</v>
      </c>
      <c r="T1219" s="23" t="s">
        <v>3456</v>
      </c>
      <c r="U1219" s="25" t="s">
        <v>70</v>
      </c>
      <c r="V1219" s="25" t="s">
        <v>70</v>
      </c>
      <c r="W1219" s="25" t="s">
        <v>70</v>
      </c>
      <c r="X1219" s="25" t="s">
        <v>3456</v>
      </c>
      <c r="Y1219" s="25" t="s">
        <v>3456</v>
      </c>
      <c r="Z1219" s="25" t="s">
        <v>3456</v>
      </c>
      <c r="AA1219" s="25" t="s">
        <v>3456</v>
      </c>
      <c r="AB1219" s="21" t="s">
        <v>3456</v>
      </c>
      <c r="AC1219" s="51" t="s">
        <v>3456</v>
      </c>
    </row>
    <row r="1220" spans="1:29" s="20" customFormat="1" ht="26.25" customHeight="1" x14ac:dyDescent="0.2">
      <c r="A1220" s="19">
        <v>79515</v>
      </c>
      <c r="B1220" s="20" t="s">
        <v>4324</v>
      </c>
      <c r="C1220" s="20" t="s">
        <v>731</v>
      </c>
      <c r="D1220" s="20" t="s">
        <v>732</v>
      </c>
      <c r="E1220" s="25" t="s">
        <v>114</v>
      </c>
      <c r="F1220" s="25" t="s">
        <v>70</v>
      </c>
      <c r="G1220" s="21">
        <v>44152</v>
      </c>
      <c r="H1220" s="21"/>
      <c r="I1220" s="22" t="s">
        <v>61</v>
      </c>
      <c r="J1220" s="25" t="s">
        <v>70</v>
      </c>
      <c r="K1220" s="27"/>
      <c r="L1220" s="21"/>
      <c r="M1220" s="33"/>
      <c r="N1220" s="25" t="s">
        <v>3456</v>
      </c>
      <c r="O1220" s="25" t="s">
        <v>70</v>
      </c>
      <c r="P1220" s="25" t="s">
        <v>70</v>
      </c>
      <c r="Q1220" s="25" t="s">
        <v>70</v>
      </c>
      <c r="R1220" s="21" t="s">
        <v>3456</v>
      </c>
      <c r="S1220" s="25" t="s">
        <v>3456</v>
      </c>
      <c r="T1220" s="23" t="s">
        <v>3456</v>
      </c>
      <c r="U1220" s="25" t="s">
        <v>3456</v>
      </c>
      <c r="V1220" s="25" t="s">
        <v>3456</v>
      </c>
      <c r="W1220" s="25" t="s">
        <v>70</v>
      </c>
      <c r="X1220" s="25" t="s">
        <v>3456</v>
      </c>
      <c r="Y1220" s="25" t="s">
        <v>3456</v>
      </c>
      <c r="Z1220" s="25" t="s">
        <v>3456</v>
      </c>
      <c r="AA1220" s="25" t="s">
        <v>3456</v>
      </c>
      <c r="AB1220" s="21" t="s">
        <v>3456</v>
      </c>
      <c r="AC1220" s="51" t="s">
        <v>3456</v>
      </c>
    </row>
    <row r="1221" spans="1:29" s="20" customFormat="1" ht="26.25" customHeight="1" x14ac:dyDescent="0.2">
      <c r="A1221" s="19">
        <v>67444</v>
      </c>
      <c r="B1221" s="20" t="s">
        <v>2657</v>
      </c>
      <c r="C1221" s="20" t="s">
        <v>2658</v>
      </c>
      <c r="D1221" s="20" t="s">
        <v>811</v>
      </c>
      <c r="E1221" s="25" t="s">
        <v>118</v>
      </c>
      <c r="F1221" s="25" t="s">
        <v>70</v>
      </c>
      <c r="G1221" s="21">
        <v>43795</v>
      </c>
      <c r="H1221" s="21"/>
      <c r="I1221" s="22" t="s">
        <v>61</v>
      </c>
      <c r="J1221" s="25" t="s">
        <v>70</v>
      </c>
      <c r="K1221" s="27"/>
      <c r="L1221" s="21"/>
      <c r="M1221" s="33"/>
      <c r="N1221" s="25" t="s">
        <v>3456</v>
      </c>
      <c r="O1221" s="25" t="s">
        <v>70</v>
      </c>
      <c r="P1221" s="25" t="s">
        <v>70</v>
      </c>
      <c r="Q1221" s="25" t="s">
        <v>70</v>
      </c>
      <c r="R1221" s="21" t="s">
        <v>3456</v>
      </c>
      <c r="S1221" s="25" t="s">
        <v>3456</v>
      </c>
      <c r="T1221" s="23" t="s">
        <v>3456</v>
      </c>
      <c r="U1221" s="25" t="s">
        <v>70</v>
      </c>
      <c r="V1221" s="25" t="s">
        <v>70</v>
      </c>
      <c r="W1221" s="25" t="s">
        <v>70</v>
      </c>
      <c r="X1221" s="25" t="s">
        <v>3456</v>
      </c>
      <c r="Y1221" s="25" t="s">
        <v>3456</v>
      </c>
      <c r="Z1221" s="25" t="s">
        <v>3456</v>
      </c>
      <c r="AA1221" s="25" t="s">
        <v>3456</v>
      </c>
      <c r="AB1221" s="21" t="s">
        <v>3456</v>
      </c>
      <c r="AC1221" s="51" t="s">
        <v>3456</v>
      </c>
    </row>
    <row r="1222" spans="1:29" s="20" customFormat="1" ht="26.25" customHeight="1" x14ac:dyDescent="0.2">
      <c r="A1222" s="19">
        <v>66891</v>
      </c>
      <c r="B1222" s="20" t="s">
        <v>449</v>
      </c>
      <c r="C1222" s="20" t="s">
        <v>450</v>
      </c>
      <c r="D1222" s="20" t="s">
        <v>430</v>
      </c>
      <c r="E1222" s="25" t="s">
        <v>428</v>
      </c>
      <c r="F1222" s="25" t="s">
        <v>88</v>
      </c>
      <c r="G1222" s="21">
        <v>42928</v>
      </c>
      <c r="H1222" s="21"/>
      <c r="I1222" s="22" t="s">
        <v>61</v>
      </c>
      <c r="J1222" s="25" t="s">
        <v>70</v>
      </c>
      <c r="K1222" s="27"/>
      <c r="L1222" s="21"/>
      <c r="M1222" s="33"/>
      <c r="N1222" s="25" t="s">
        <v>3456</v>
      </c>
      <c r="O1222" s="25" t="s">
        <v>70</v>
      </c>
      <c r="P1222" s="25" t="s">
        <v>70</v>
      </c>
      <c r="Q1222" s="25" t="s">
        <v>70</v>
      </c>
      <c r="R1222" s="21" t="s">
        <v>3456</v>
      </c>
      <c r="S1222" s="25" t="s">
        <v>3456</v>
      </c>
      <c r="T1222" s="23" t="s">
        <v>3456</v>
      </c>
      <c r="U1222" s="25" t="s">
        <v>70</v>
      </c>
      <c r="V1222" s="25" t="s">
        <v>70</v>
      </c>
      <c r="W1222" s="25" t="s">
        <v>70</v>
      </c>
      <c r="X1222" s="25" t="s">
        <v>3456</v>
      </c>
      <c r="Y1222" s="25" t="s">
        <v>3456</v>
      </c>
      <c r="Z1222" s="25" t="s">
        <v>3456</v>
      </c>
      <c r="AA1222" s="25" t="s">
        <v>3456</v>
      </c>
      <c r="AB1222" s="21" t="s">
        <v>3456</v>
      </c>
      <c r="AC1222" s="51" t="s">
        <v>3456</v>
      </c>
    </row>
    <row r="1223" spans="1:29" s="20" customFormat="1" ht="26.25" customHeight="1" x14ac:dyDescent="0.2">
      <c r="A1223" s="19">
        <v>63915</v>
      </c>
      <c r="B1223" s="20" t="s">
        <v>268</v>
      </c>
      <c r="C1223" s="20" t="s">
        <v>269</v>
      </c>
      <c r="D1223" s="20" t="s">
        <v>4293</v>
      </c>
      <c r="E1223" s="25" t="s">
        <v>114</v>
      </c>
      <c r="F1223" s="25" t="s">
        <v>70</v>
      </c>
      <c r="G1223" s="21">
        <v>40443</v>
      </c>
      <c r="H1223" s="21"/>
      <c r="I1223" s="22" t="s">
        <v>61</v>
      </c>
      <c r="J1223" s="25" t="s">
        <v>70</v>
      </c>
      <c r="K1223" s="27"/>
      <c r="L1223" s="21"/>
      <c r="M1223" s="33"/>
      <c r="N1223" s="25" t="s">
        <v>3456</v>
      </c>
      <c r="O1223" s="25" t="s">
        <v>70</v>
      </c>
      <c r="P1223" s="25" t="s">
        <v>70</v>
      </c>
      <c r="Q1223" s="25" t="s">
        <v>70</v>
      </c>
      <c r="R1223" s="21" t="s">
        <v>3456</v>
      </c>
      <c r="S1223" s="25" t="s">
        <v>3456</v>
      </c>
      <c r="T1223" s="23" t="s">
        <v>3456</v>
      </c>
      <c r="U1223" s="25" t="s">
        <v>70</v>
      </c>
      <c r="V1223" s="25" t="s">
        <v>70</v>
      </c>
      <c r="W1223" s="25" t="s">
        <v>70</v>
      </c>
      <c r="X1223" s="25" t="s">
        <v>3456</v>
      </c>
      <c r="Y1223" s="25" t="s">
        <v>3456</v>
      </c>
      <c r="Z1223" s="25" t="s">
        <v>3456</v>
      </c>
      <c r="AA1223" s="25" t="s">
        <v>3456</v>
      </c>
      <c r="AB1223" s="21" t="s">
        <v>3456</v>
      </c>
      <c r="AC1223" s="51" t="s">
        <v>3456</v>
      </c>
    </row>
    <row r="1224" spans="1:29" s="20" customFormat="1" ht="26.25" customHeight="1" x14ac:dyDescent="0.2">
      <c r="A1224" s="19">
        <v>62250</v>
      </c>
      <c r="B1224" s="20" t="s">
        <v>1992</v>
      </c>
      <c r="C1224" s="20" t="s">
        <v>1993</v>
      </c>
      <c r="D1224" s="20" t="s">
        <v>1994</v>
      </c>
      <c r="E1224" s="25" t="s">
        <v>1009</v>
      </c>
      <c r="F1224" s="25" t="s">
        <v>70</v>
      </c>
      <c r="G1224" s="21">
        <v>38778</v>
      </c>
      <c r="H1224" s="21">
        <v>45291</v>
      </c>
      <c r="I1224" s="22" t="s">
        <v>71</v>
      </c>
      <c r="J1224" s="25" t="s">
        <v>3456</v>
      </c>
      <c r="K1224" s="27"/>
      <c r="L1224" s="21"/>
      <c r="M1224" s="33"/>
      <c r="N1224" s="25"/>
      <c r="O1224" s="25"/>
      <c r="P1224" s="25"/>
      <c r="Q1224" s="25"/>
      <c r="R1224" s="21"/>
      <c r="S1224" s="25"/>
      <c r="T1224" s="23"/>
      <c r="U1224" s="25" t="s">
        <v>3456</v>
      </c>
      <c r="V1224" s="25" t="s">
        <v>3456</v>
      </c>
      <c r="W1224" s="25" t="s">
        <v>70</v>
      </c>
      <c r="X1224" s="25" t="s">
        <v>3456</v>
      </c>
      <c r="Y1224" s="25" t="s">
        <v>3456</v>
      </c>
      <c r="Z1224" s="25" t="s">
        <v>3456</v>
      </c>
      <c r="AA1224" s="25" t="s">
        <v>3456</v>
      </c>
      <c r="AB1224" s="21" t="s">
        <v>0</v>
      </c>
      <c r="AC1224" s="51" t="s">
        <v>3456</v>
      </c>
    </row>
    <row r="1225" spans="1:29" s="20" customFormat="1" ht="26.25" customHeight="1" x14ac:dyDescent="0.2">
      <c r="A1225" s="19">
        <v>66027</v>
      </c>
      <c r="B1225" s="20" t="s">
        <v>1685</v>
      </c>
      <c r="C1225" s="20" t="s">
        <v>1686</v>
      </c>
      <c r="D1225" s="20" t="s">
        <v>1675</v>
      </c>
      <c r="E1225" s="25" t="s">
        <v>3501</v>
      </c>
      <c r="F1225" s="25" t="s">
        <v>70</v>
      </c>
      <c r="G1225" s="21">
        <v>41529</v>
      </c>
      <c r="H1225" s="21"/>
      <c r="I1225" s="22" t="s">
        <v>61</v>
      </c>
      <c r="J1225" s="25" t="s">
        <v>70</v>
      </c>
      <c r="K1225" s="27"/>
      <c r="L1225" s="21"/>
      <c r="M1225" s="33"/>
      <c r="N1225" s="25" t="s">
        <v>3456</v>
      </c>
      <c r="O1225" s="25" t="s">
        <v>70</v>
      </c>
      <c r="P1225" s="25" t="s">
        <v>70</v>
      </c>
      <c r="Q1225" s="25" t="s">
        <v>70</v>
      </c>
      <c r="R1225" s="21" t="s">
        <v>3456</v>
      </c>
      <c r="S1225" s="25" t="s">
        <v>3456</v>
      </c>
      <c r="T1225" s="23" t="s">
        <v>3456</v>
      </c>
      <c r="U1225" s="25" t="s">
        <v>70</v>
      </c>
      <c r="V1225" s="25" t="s">
        <v>70</v>
      </c>
      <c r="W1225" s="25" t="s">
        <v>70</v>
      </c>
      <c r="X1225" s="25" t="s">
        <v>3456</v>
      </c>
      <c r="Y1225" s="25" t="s">
        <v>3456</v>
      </c>
      <c r="Z1225" s="25" t="s">
        <v>3456</v>
      </c>
      <c r="AA1225" s="25" t="s">
        <v>3456</v>
      </c>
      <c r="AB1225" s="21" t="s">
        <v>3456</v>
      </c>
      <c r="AC1225" s="51" t="s">
        <v>3456</v>
      </c>
    </row>
    <row r="1226" spans="1:29" s="20" customFormat="1" ht="26.25" customHeight="1" x14ac:dyDescent="0.2">
      <c r="A1226" s="19">
        <v>66957</v>
      </c>
      <c r="B1226" s="20" t="s">
        <v>3162</v>
      </c>
      <c r="C1226" s="20" t="s">
        <v>3163</v>
      </c>
      <c r="D1226" s="20" t="s">
        <v>3164</v>
      </c>
      <c r="E1226" s="25" t="s">
        <v>118</v>
      </c>
      <c r="F1226" s="25" t="s">
        <v>70</v>
      </c>
      <c r="G1226" s="21">
        <v>42580</v>
      </c>
      <c r="H1226" s="21"/>
      <c r="I1226" s="22" t="s">
        <v>61</v>
      </c>
      <c r="J1226" s="25" t="s">
        <v>70</v>
      </c>
      <c r="K1226" s="27"/>
      <c r="L1226" s="21"/>
      <c r="M1226" s="33"/>
      <c r="N1226" s="25" t="s">
        <v>3456</v>
      </c>
      <c r="O1226" s="25" t="s">
        <v>70</v>
      </c>
      <c r="P1226" s="25" t="s">
        <v>70</v>
      </c>
      <c r="Q1226" s="25" t="s">
        <v>70</v>
      </c>
      <c r="R1226" s="21" t="s">
        <v>3456</v>
      </c>
      <c r="S1226" s="25" t="s">
        <v>3456</v>
      </c>
      <c r="T1226" s="23" t="s">
        <v>3456</v>
      </c>
      <c r="U1226" s="25" t="s">
        <v>70</v>
      </c>
      <c r="V1226" s="25" t="s">
        <v>70</v>
      </c>
      <c r="W1226" s="25" t="s">
        <v>70</v>
      </c>
      <c r="X1226" s="25" t="s">
        <v>3456</v>
      </c>
      <c r="Y1226" s="25" t="s">
        <v>3456</v>
      </c>
      <c r="Z1226" s="25" t="s">
        <v>3456</v>
      </c>
      <c r="AA1226" s="25" t="s">
        <v>3456</v>
      </c>
      <c r="AB1226" s="21" t="s">
        <v>3456</v>
      </c>
      <c r="AC1226" s="51" t="s">
        <v>3456</v>
      </c>
    </row>
    <row r="1227" spans="1:29" s="20" customFormat="1" ht="26.25" customHeight="1" x14ac:dyDescent="0.2">
      <c r="A1227" s="19">
        <v>78920</v>
      </c>
      <c r="B1227" s="20" t="s">
        <v>1605</v>
      </c>
      <c r="C1227" s="20" t="s">
        <v>1606</v>
      </c>
      <c r="D1227" s="20" t="s">
        <v>4175</v>
      </c>
      <c r="E1227" s="25" t="s">
        <v>1041</v>
      </c>
      <c r="F1227" s="25" t="s">
        <v>70</v>
      </c>
      <c r="G1227" s="21">
        <v>43789</v>
      </c>
      <c r="H1227" s="21"/>
      <c r="I1227" s="22" t="s">
        <v>61</v>
      </c>
      <c r="J1227" s="25" t="s">
        <v>70</v>
      </c>
      <c r="K1227" s="27"/>
      <c r="L1227" s="21"/>
      <c r="M1227" s="33"/>
      <c r="N1227" s="25" t="s">
        <v>3456</v>
      </c>
      <c r="O1227" s="25" t="s">
        <v>70</v>
      </c>
      <c r="P1227" s="25" t="s">
        <v>70</v>
      </c>
      <c r="Q1227" s="25" t="s">
        <v>70</v>
      </c>
      <c r="R1227" s="21" t="s">
        <v>3456</v>
      </c>
      <c r="S1227" s="25" t="s">
        <v>3456</v>
      </c>
      <c r="T1227" s="23" t="s">
        <v>3456</v>
      </c>
      <c r="U1227" s="25" t="s">
        <v>3456</v>
      </c>
      <c r="V1227" s="25" t="s">
        <v>3456</v>
      </c>
      <c r="W1227" s="25" t="s">
        <v>3456</v>
      </c>
      <c r="X1227" s="25" t="s">
        <v>3456</v>
      </c>
      <c r="Y1227" s="25" t="s">
        <v>3456</v>
      </c>
      <c r="Z1227" s="25" t="s">
        <v>3456</v>
      </c>
      <c r="AA1227" s="25" t="s">
        <v>3456</v>
      </c>
      <c r="AB1227" s="21" t="s">
        <v>3456</v>
      </c>
      <c r="AC1227" s="51" t="s">
        <v>3456</v>
      </c>
    </row>
    <row r="1228" spans="1:29" s="20" customFormat="1" ht="26.25" customHeight="1" x14ac:dyDescent="0.2">
      <c r="A1228" s="19">
        <v>67468</v>
      </c>
      <c r="B1228" s="20" t="s">
        <v>2580</v>
      </c>
      <c r="C1228" s="20" t="s">
        <v>2581</v>
      </c>
      <c r="D1228" s="20" t="s">
        <v>1735</v>
      </c>
      <c r="E1228" s="25" t="s">
        <v>1736</v>
      </c>
      <c r="F1228" s="25" t="s">
        <v>70</v>
      </c>
      <c r="G1228" s="21">
        <v>43096</v>
      </c>
      <c r="H1228" s="21"/>
      <c r="I1228" s="22" t="s">
        <v>61</v>
      </c>
      <c r="J1228" s="25" t="s">
        <v>70</v>
      </c>
      <c r="K1228" s="27"/>
      <c r="L1228" s="21"/>
      <c r="M1228" s="33"/>
      <c r="N1228" s="25" t="s">
        <v>3456</v>
      </c>
      <c r="O1228" s="25" t="s">
        <v>70</v>
      </c>
      <c r="P1228" s="25" t="s">
        <v>70</v>
      </c>
      <c r="Q1228" s="25" t="s">
        <v>70</v>
      </c>
      <c r="R1228" s="21" t="s">
        <v>3456</v>
      </c>
      <c r="S1228" s="25" t="s">
        <v>3456</v>
      </c>
      <c r="T1228" s="23" t="s">
        <v>3456</v>
      </c>
      <c r="U1228" s="25" t="s">
        <v>70</v>
      </c>
      <c r="V1228" s="25" t="s">
        <v>70</v>
      </c>
      <c r="W1228" s="25" t="s">
        <v>70</v>
      </c>
      <c r="X1228" s="25" t="s">
        <v>3456</v>
      </c>
      <c r="Y1228" s="25" t="s">
        <v>3456</v>
      </c>
      <c r="Z1228" s="25" t="s">
        <v>3456</v>
      </c>
      <c r="AA1228" s="25" t="s">
        <v>3456</v>
      </c>
      <c r="AB1228" s="21" t="s">
        <v>3456</v>
      </c>
      <c r="AC1228" s="51" t="s">
        <v>3456</v>
      </c>
    </row>
    <row r="1229" spans="1:29" s="20" customFormat="1" ht="26.25" customHeight="1" x14ac:dyDescent="0.2">
      <c r="A1229" s="19">
        <v>65743</v>
      </c>
      <c r="B1229" s="20" t="s">
        <v>3039</v>
      </c>
      <c r="C1229" s="20" t="s">
        <v>3040</v>
      </c>
      <c r="D1229" s="20" t="s">
        <v>1729</v>
      </c>
      <c r="E1229" s="25" t="s">
        <v>1041</v>
      </c>
      <c r="F1229" s="25" t="s">
        <v>70</v>
      </c>
      <c r="G1229" s="21">
        <v>41872</v>
      </c>
      <c r="H1229" s="21"/>
      <c r="I1229" s="22" t="s">
        <v>61</v>
      </c>
      <c r="J1229" s="25" t="s">
        <v>70</v>
      </c>
      <c r="K1229" s="27"/>
      <c r="L1229" s="21"/>
      <c r="M1229" s="33"/>
      <c r="N1229" s="25" t="s">
        <v>70</v>
      </c>
      <c r="O1229" s="25" t="s">
        <v>3456</v>
      </c>
      <c r="P1229" s="25" t="s">
        <v>70</v>
      </c>
      <c r="Q1229" s="25" t="s">
        <v>70</v>
      </c>
      <c r="R1229" s="21" t="s">
        <v>3456</v>
      </c>
      <c r="S1229" s="25" t="s">
        <v>3456</v>
      </c>
      <c r="T1229" s="23" t="s">
        <v>3456</v>
      </c>
      <c r="U1229" s="25" t="s">
        <v>70</v>
      </c>
      <c r="V1229" s="25" t="s">
        <v>70</v>
      </c>
      <c r="W1229" s="25" t="s">
        <v>70</v>
      </c>
      <c r="X1229" s="25" t="s">
        <v>3456</v>
      </c>
      <c r="Y1229" s="25" t="s">
        <v>3456</v>
      </c>
      <c r="Z1229" s="25" t="s">
        <v>3456</v>
      </c>
      <c r="AA1229" s="25" t="s">
        <v>3456</v>
      </c>
      <c r="AB1229" s="21" t="s">
        <v>0</v>
      </c>
      <c r="AC1229" s="51" t="s">
        <v>3456</v>
      </c>
    </row>
    <row r="1230" spans="1:29" s="20" customFormat="1" ht="26.25" customHeight="1" x14ac:dyDescent="0.2">
      <c r="A1230" s="19">
        <v>63699</v>
      </c>
      <c r="B1230" s="20" t="s">
        <v>2973</v>
      </c>
      <c r="C1230" s="20" t="s">
        <v>2974</v>
      </c>
      <c r="D1230" s="20" t="s">
        <v>2975</v>
      </c>
      <c r="E1230" s="25" t="s">
        <v>1249</v>
      </c>
      <c r="F1230" s="25" t="s">
        <v>70</v>
      </c>
      <c r="G1230" s="21">
        <v>39541</v>
      </c>
      <c r="H1230" s="21"/>
      <c r="I1230" s="22" t="s">
        <v>61</v>
      </c>
      <c r="J1230" s="25" t="s">
        <v>70</v>
      </c>
      <c r="K1230" s="27"/>
      <c r="L1230" s="21"/>
      <c r="M1230" s="33"/>
      <c r="N1230" s="25" t="s">
        <v>70</v>
      </c>
      <c r="O1230" s="25" t="s">
        <v>70</v>
      </c>
      <c r="P1230" s="25" t="s">
        <v>70</v>
      </c>
      <c r="Q1230" s="25" t="s">
        <v>70</v>
      </c>
      <c r="R1230" s="21" t="s">
        <v>3456</v>
      </c>
      <c r="S1230" s="25" t="s">
        <v>3456</v>
      </c>
      <c r="T1230" s="23" t="s">
        <v>3456</v>
      </c>
      <c r="U1230" s="25" t="s">
        <v>3456</v>
      </c>
      <c r="V1230" s="25" t="s">
        <v>3456</v>
      </c>
      <c r="W1230" s="25" t="s">
        <v>70</v>
      </c>
      <c r="X1230" s="25" t="s">
        <v>3456</v>
      </c>
      <c r="Y1230" s="25" t="s">
        <v>3456</v>
      </c>
      <c r="Z1230" s="25" t="s">
        <v>3456</v>
      </c>
      <c r="AA1230" s="25" t="s">
        <v>3456</v>
      </c>
      <c r="AB1230" s="21" t="s">
        <v>3456</v>
      </c>
      <c r="AC1230" s="51"/>
    </row>
    <row r="1231" spans="1:29" s="20" customFormat="1" ht="26.25" customHeight="1" x14ac:dyDescent="0.2">
      <c r="A1231" s="19">
        <v>65715</v>
      </c>
      <c r="B1231" s="20" t="s">
        <v>1673</v>
      </c>
      <c r="C1231" s="20" t="s">
        <v>1674</v>
      </c>
      <c r="D1231" s="20" t="s">
        <v>1675</v>
      </c>
      <c r="E1231" s="25" t="s">
        <v>3501</v>
      </c>
      <c r="F1231" s="25" t="s">
        <v>70</v>
      </c>
      <c r="G1231" s="21">
        <v>41270</v>
      </c>
      <c r="H1231" s="21"/>
      <c r="I1231" s="22" t="s">
        <v>61</v>
      </c>
      <c r="J1231" s="25" t="s">
        <v>70</v>
      </c>
      <c r="K1231" s="27"/>
      <c r="L1231" s="21"/>
      <c r="M1231" s="33"/>
      <c r="N1231" s="25" t="s">
        <v>3456</v>
      </c>
      <c r="O1231" s="25" t="s">
        <v>70</v>
      </c>
      <c r="P1231" s="25" t="s">
        <v>70</v>
      </c>
      <c r="Q1231" s="25" t="s">
        <v>70</v>
      </c>
      <c r="R1231" s="21" t="s">
        <v>3456</v>
      </c>
      <c r="S1231" s="25" t="s">
        <v>3456</v>
      </c>
      <c r="T1231" s="23" t="s">
        <v>3456</v>
      </c>
      <c r="U1231" s="25" t="s">
        <v>70</v>
      </c>
      <c r="V1231" s="25" t="s">
        <v>70</v>
      </c>
      <c r="W1231" s="25" t="s">
        <v>70</v>
      </c>
      <c r="X1231" s="25" t="s">
        <v>3456</v>
      </c>
      <c r="Y1231" s="25" t="s">
        <v>3456</v>
      </c>
      <c r="Z1231" s="25" t="s">
        <v>3456</v>
      </c>
      <c r="AA1231" s="25" t="s">
        <v>3456</v>
      </c>
      <c r="AB1231" s="21" t="s">
        <v>3456</v>
      </c>
      <c r="AC1231" s="51" t="s">
        <v>3456</v>
      </c>
    </row>
    <row r="1232" spans="1:29" s="20" customFormat="1" ht="26.25" customHeight="1" x14ac:dyDescent="0.2">
      <c r="A1232" s="19">
        <v>78187</v>
      </c>
      <c r="B1232" s="20" t="s">
        <v>1824</v>
      </c>
      <c r="C1232" s="20" t="s">
        <v>1825</v>
      </c>
      <c r="D1232" s="20" t="s">
        <v>1826</v>
      </c>
      <c r="E1232" s="25" t="s">
        <v>288</v>
      </c>
      <c r="F1232" s="25" t="s">
        <v>70</v>
      </c>
      <c r="G1232" s="21">
        <v>43553</v>
      </c>
      <c r="H1232" s="21"/>
      <c r="I1232" s="22" t="s">
        <v>61</v>
      </c>
      <c r="J1232" s="25" t="s">
        <v>70</v>
      </c>
      <c r="K1232" s="27"/>
      <c r="L1232" s="21"/>
      <c r="M1232" s="33"/>
      <c r="N1232" s="25" t="s">
        <v>3456</v>
      </c>
      <c r="O1232" s="25" t="s">
        <v>70</v>
      </c>
      <c r="P1232" s="25" t="s">
        <v>70</v>
      </c>
      <c r="Q1232" s="25" t="s">
        <v>70</v>
      </c>
      <c r="R1232" s="21" t="s">
        <v>3456</v>
      </c>
      <c r="S1232" s="25" t="s">
        <v>3456</v>
      </c>
      <c r="T1232" s="23" t="s">
        <v>3456</v>
      </c>
      <c r="U1232" s="25" t="s">
        <v>70</v>
      </c>
      <c r="V1232" s="25" t="s">
        <v>70</v>
      </c>
      <c r="W1232" s="25" t="s">
        <v>70</v>
      </c>
      <c r="X1232" s="25" t="s">
        <v>3456</v>
      </c>
      <c r="Y1232" s="25" t="s">
        <v>3456</v>
      </c>
      <c r="Z1232" s="25" t="s">
        <v>3456</v>
      </c>
      <c r="AA1232" s="25" t="s">
        <v>3456</v>
      </c>
      <c r="AB1232" s="21" t="s">
        <v>3456</v>
      </c>
      <c r="AC1232" s="51" t="s">
        <v>3456</v>
      </c>
    </row>
    <row r="1233" spans="1:29" s="20" customFormat="1" ht="26.25" customHeight="1" x14ac:dyDescent="0.2">
      <c r="A1233" s="19">
        <v>65137</v>
      </c>
      <c r="B1233" s="20" t="s">
        <v>532</v>
      </c>
      <c r="C1233" s="20" t="s">
        <v>533</v>
      </c>
      <c r="D1233" s="20" t="s">
        <v>622</v>
      </c>
      <c r="E1233" s="25" t="s">
        <v>536</v>
      </c>
      <c r="F1233" s="25" t="s">
        <v>535</v>
      </c>
      <c r="G1233" s="21">
        <v>40892</v>
      </c>
      <c r="H1233" s="21"/>
      <c r="I1233" s="22" t="s">
        <v>61</v>
      </c>
      <c r="J1233" s="25" t="s">
        <v>70</v>
      </c>
      <c r="K1233" s="27"/>
      <c r="L1233" s="21"/>
      <c r="M1233" s="33"/>
      <c r="N1233" s="25" t="s">
        <v>3456</v>
      </c>
      <c r="O1233" s="25" t="s">
        <v>3456</v>
      </c>
      <c r="P1233" s="25" t="s">
        <v>70</v>
      </c>
      <c r="Q1233" s="25" t="s">
        <v>70</v>
      </c>
      <c r="R1233" s="21" t="s">
        <v>3456</v>
      </c>
      <c r="S1233" s="25" t="s">
        <v>3456</v>
      </c>
      <c r="T1233" s="23" t="s">
        <v>3456</v>
      </c>
      <c r="U1233" s="25" t="s">
        <v>3456</v>
      </c>
      <c r="V1233" s="25" t="s">
        <v>70</v>
      </c>
      <c r="W1233" s="25" t="s">
        <v>70</v>
      </c>
      <c r="X1233" s="25" t="s">
        <v>3456</v>
      </c>
      <c r="Y1233" s="25" t="s">
        <v>3456</v>
      </c>
      <c r="Z1233" s="25" t="s">
        <v>3456</v>
      </c>
      <c r="AA1233" s="25" t="s">
        <v>3456</v>
      </c>
      <c r="AB1233" s="21" t="s">
        <v>3456</v>
      </c>
      <c r="AC1233" s="51" t="s">
        <v>3456</v>
      </c>
    </row>
    <row r="1234" spans="1:29" s="20" customFormat="1" ht="26.25" customHeight="1" x14ac:dyDescent="0.2">
      <c r="A1234" s="19">
        <v>63911</v>
      </c>
      <c r="B1234" s="20" t="s">
        <v>1016</v>
      </c>
      <c r="C1234" s="20" t="s">
        <v>1017</v>
      </c>
      <c r="D1234" s="20" t="s">
        <v>197</v>
      </c>
      <c r="E1234" s="25" t="s">
        <v>114</v>
      </c>
      <c r="F1234" s="25" t="s">
        <v>70</v>
      </c>
      <c r="G1234" s="21">
        <v>39841</v>
      </c>
      <c r="H1234" s="21"/>
      <c r="I1234" s="22" t="s">
        <v>61</v>
      </c>
      <c r="J1234" s="25" t="s">
        <v>70</v>
      </c>
      <c r="K1234" s="27"/>
      <c r="L1234" s="21"/>
      <c r="M1234" s="33"/>
      <c r="N1234" s="25" t="s">
        <v>70</v>
      </c>
      <c r="O1234" s="25" t="s">
        <v>70</v>
      </c>
      <c r="P1234" s="25" t="s">
        <v>70</v>
      </c>
      <c r="Q1234" s="25" t="s">
        <v>70</v>
      </c>
      <c r="R1234" s="21" t="s">
        <v>3456</v>
      </c>
      <c r="S1234" s="25" t="s">
        <v>3456</v>
      </c>
      <c r="T1234" s="23" t="s">
        <v>3456</v>
      </c>
      <c r="U1234" s="25" t="s">
        <v>70</v>
      </c>
      <c r="V1234" s="25" t="s">
        <v>70</v>
      </c>
      <c r="W1234" s="25" t="s">
        <v>70</v>
      </c>
      <c r="X1234" s="25" t="s">
        <v>3456</v>
      </c>
      <c r="Y1234" s="25" t="s">
        <v>3456</v>
      </c>
      <c r="Z1234" s="25" t="s">
        <v>3456</v>
      </c>
      <c r="AA1234" s="25" t="s">
        <v>3456</v>
      </c>
      <c r="AB1234" s="21" t="s">
        <v>3456</v>
      </c>
      <c r="AC1234" s="51" t="s">
        <v>3456</v>
      </c>
    </row>
    <row r="1235" spans="1:29" s="20" customFormat="1" ht="26.25" customHeight="1" x14ac:dyDescent="0.2">
      <c r="A1235" s="19">
        <v>64823</v>
      </c>
      <c r="B1235" s="20" t="s">
        <v>1220</v>
      </c>
      <c r="C1235" s="20" t="s">
        <v>1221</v>
      </c>
      <c r="D1235" s="20" t="s">
        <v>1032</v>
      </c>
      <c r="E1235" s="25" t="s">
        <v>1033</v>
      </c>
      <c r="F1235" s="25" t="s">
        <v>70</v>
      </c>
      <c r="G1235" s="21">
        <v>40380</v>
      </c>
      <c r="H1235" s="21"/>
      <c r="I1235" s="22" t="s">
        <v>61</v>
      </c>
      <c r="J1235" s="25" t="s">
        <v>70</v>
      </c>
      <c r="K1235" s="27"/>
      <c r="L1235" s="21"/>
      <c r="M1235" s="33"/>
      <c r="N1235" s="25" t="s">
        <v>70</v>
      </c>
      <c r="O1235" s="25" t="s">
        <v>70</v>
      </c>
      <c r="P1235" s="25" t="s">
        <v>70</v>
      </c>
      <c r="Q1235" s="25" t="s">
        <v>70</v>
      </c>
      <c r="R1235" s="21" t="s">
        <v>3456</v>
      </c>
      <c r="S1235" s="25" t="s">
        <v>3456</v>
      </c>
      <c r="T1235" s="23" t="s">
        <v>3456</v>
      </c>
      <c r="U1235" s="25" t="s">
        <v>3456</v>
      </c>
      <c r="V1235" s="25" t="s">
        <v>3456</v>
      </c>
      <c r="W1235" s="25" t="s">
        <v>70</v>
      </c>
      <c r="X1235" s="25" t="s">
        <v>3456</v>
      </c>
      <c r="Y1235" s="25" t="s">
        <v>3456</v>
      </c>
      <c r="Z1235" s="25" t="s">
        <v>3456</v>
      </c>
      <c r="AA1235" s="25" t="s">
        <v>3456</v>
      </c>
      <c r="AB1235" s="21" t="s">
        <v>3456</v>
      </c>
      <c r="AC1235" s="51" t="s">
        <v>3456</v>
      </c>
    </row>
    <row r="1236" spans="1:29" s="20" customFormat="1" ht="26.25" customHeight="1" x14ac:dyDescent="0.2">
      <c r="A1236" s="19">
        <v>79015</v>
      </c>
      <c r="B1236" s="20" t="s">
        <v>2701</v>
      </c>
      <c r="C1236" s="20" t="s">
        <v>2702</v>
      </c>
      <c r="D1236" s="20" t="s">
        <v>638</v>
      </c>
      <c r="E1236" s="25" t="s">
        <v>114</v>
      </c>
      <c r="F1236" s="25" t="s">
        <v>70</v>
      </c>
      <c r="G1236" s="21">
        <v>43669</v>
      </c>
      <c r="H1236" s="21"/>
      <c r="I1236" s="22" t="s">
        <v>61</v>
      </c>
      <c r="J1236" s="25" t="s">
        <v>70</v>
      </c>
      <c r="K1236" s="27"/>
      <c r="L1236" s="21"/>
      <c r="M1236" s="33"/>
      <c r="N1236" s="25" t="s">
        <v>3456</v>
      </c>
      <c r="O1236" s="25" t="s">
        <v>70</v>
      </c>
      <c r="P1236" s="25" t="s">
        <v>70</v>
      </c>
      <c r="Q1236" s="25" t="s">
        <v>70</v>
      </c>
      <c r="R1236" s="21" t="s">
        <v>3456</v>
      </c>
      <c r="S1236" s="25" t="s">
        <v>3456</v>
      </c>
      <c r="T1236" s="23" t="s">
        <v>3456</v>
      </c>
      <c r="U1236" s="25" t="s">
        <v>70</v>
      </c>
      <c r="V1236" s="25" t="s">
        <v>70</v>
      </c>
      <c r="W1236" s="25" t="s">
        <v>70</v>
      </c>
      <c r="X1236" s="25" t="s">
        <v>3456</v>
      </c>
      <c r="Y1236" s="25" t="s">
        <v>3456</v>
      </c>
      <c r="Z1236" s="25" t="s">
        <v>3456</v>
      </c>
      <c r="AA1236" s="25" t="s">
        <v>3456</v>
      </c>
      <c r="AB1236" s="21" t="s">
        <v>3456</v>
      </c>
      <c r="AC1236" s="51" t="s">
        <v>3456</v>
      </c>
    </row>
    <row r="1237" spans="1:29" s="20" customFormat="1" ht="26.25" customHeight="1" x14ac:dyDescent="0.2">
      <c r="A1237" s="19">
        <v>78995</v>
      </c>
      <c r="B1237" s="20" t="s">
        <v>636</v>
      </c>
      <c r="C1237" s="20" t="s">
        <v>637</v>
      </c>
      <c r="D1237" s="20" t="s">
        <v>638</v>
      </c>
      <c r="E1237" s="25" t="s">
        <v>114</v>
      </c>
      <c r="F1237" s="25" t="s">
        <v>70</v>
      </c>
      <c r="G1237" s="21">
        <v>43621</v>
      </c>
      <c r="H1237" s="21"/>
      <c r="I1237" s="22" t="s">
        <v>61</v>
      </c>
      <c r="J1237" s="25" t="s">
        <v>70</v>
      </c>
      <c r="K1237" s="27"/>
      <c r="L1237" s="21"/>
      <c r="M1237" s="33"/>
      <c r="N1237" s="25" t="s">
        <v>3456</v>
      </c>
      <c r="O1237" s="25" t="s">
        <v>3456</v>
      </c>
      <c r="P1237" s="25" t="s">
        <v>70</v>
      </c>
      <c r="Q1237" s="25" t="s">
        <v>70</v>
      </c>
      <c r="R1237" s="21" t="s">
        <v>3456</v>
      </c>
      <c r="S1237" s="25" t="s">
        <v>3456</v>
      </c>
      <c r="T1237" s="23" t="s">
        <v>3456</v>
      </c>
      <c r="U1237" s="25" t="s">
        <v>3456</v>
      </c>
      <c r="V1237" s="25" t="s">
        <v>70</v>
      </c>
      <c r="W1237" s="25" t="s">
        <v>70</v>
      </c>
      <c r="X1237" s="25" t="s">
        <v>3456</v>
      </c>
      <c r="Y1237" s="25" t="s">
        <v>3456</v>
      </c>
      <c r="Z1237" s="25" t="s">
        <v>3456</v>
      </c>
      <c r="AA1237" s="25" t="s">
        <v>3456</v>
      </c>
      <c r="AB1237" s="21" t="s">
        <v>3456</v>
      </c>
      <c r="AC1237" s="51" t="s">
        <v>3456</v>
      </c>
    </row>
    <row r="1238" spans="1:29" s="20" customFormat="1" ht="26.25" customHeight="1" x14ac:dyDescent="0.2">
      <c r="A1238" s="19">
        <v>80806</v>
      </c>
      <c r="B1238" s="20" t="s">
        <v>4062</v>
      </c>
      <c r="C1238" s="20" t="s">
        <v>4061</v>
      </c>
      <c r="D1238" s="20" t="s">
        <v>638</v>
      </c>
      <c r="E1238" s="25" t="s">
        <v>114</v>
      </c>
      <c r="F1238" s="25" t="s">
        <v>70</v>
      </c>
      <c r="G1238" s="21">
        <v>44790</v>
      </c>
      <c r="H1238" s="21"/>
      <c r="I1238" s="22" t="s">
        <v>61</v>
      </c>
      <c r="J1238" s="25" t="s">
        <v>3456</v>
      </c>
      <c r="K1238" s="27"/>
      <c r="L1238" s="21"/>
      <c r="M1238" s="33"/>
      <c r="N1238" s="25" t="s">
        <v>3456</v>
      </c>
      <c r="O1238" s="25" t="s">
        <v>3456</v>
      </c>
      <c r="P1238" s="25" t="s">
        <v>3456</v>
      </c>
      <c r="Q1238" s="25" t="s">
        <v>70</v>
      </c>
      <c r="R1238" s="21" t="s">
        <v>3456</v>
      </c>
      <c r="S1238" s="25" t="s">
        <v>3456</v>
      </c>
      <c r="T1238" s="23" t="s">
        <v>3456</v>
      </c>
      <c r="U1238" s="25" t="s">
        <v>3456</v>
      </c>
      <c r="V1238" s="25" t="s">
        <v>3456</v>
      </c>
      <c r="W1238" s="25" t="s">
        <v>70</v>
      </c>
      <c r="X1238" s="25" t="s">
        <v>3456</v>
      </c>
      <c r="Y1238" s="25" t="s">
        <v>3456</v>
      </c>
      <c r="Z1238" s="25" t="s">
        <v>3456</v>
      </c>
      <c r="AA1238" s="25" t="s">
        <v>3456</v>
      </c>
      <c r="AB1238" s="21" t="s">
        <v>3456</v>
      </c>
      <c r="AC1238" s="51" t="s">
        <v>3456</v>
      </c>
    </row>
    <row r="1239" spans="1:29" s="20" customFormat="1" ht="26.25" customHeight="1" x14ac:dyDescent="0.2">
      <c r="A1239" s="19">
        <v>80613</v>
      </c>
      <c r="B1239" s="20" t="s">
        <v>4078</v>
      </c>
      <c r="C1239" s="20" t="s">
        <v>4077</v>
      </c>
      <c r="D1239" s="20" t="s">
        <v>638</v>
      </c>
      <c r="E1239" s="25" t="s">
        <v>114</v>
      </c>
      <c r="F1239" s="25" t="s">
        <v>70</v>
      </c>
      <c r="G1239" s="21">
        <v>44651</v>
      </c>
      <c r="H1239" s="21"/>
      <c r="I1239" s="22" t="s">
        <v>61</v>
      </c>
      <c r="J1239" s="25" t="s">
        <v>3456</v>
      </c>
      <c r="K1239" s="27"/>
      <c r="L1239" s="21"/>
      <c r="M1239" s="33"/>
      <c r="N1239" s="25" t="s">
        <v>3456</v>
      </c>
      <c r="O1239" s="25" t="s">
        <v>3456</v>
      </c>
      <c r="P1239" s="25" t="s">
        <v>3456</v>
      </c>
      <c r="Q1239" s="25" t="s">
        <v>70</v>
      </c>
      <c r="R1239" s="21" t="s">
        <v>3456</v>
      </c>
      <c r="S1239" s="25" t="s">
        <v>3456</v>
      </c>
      <c r="T1239" s="23" t="s">
        <v>3456</v>
      </c>
      <c r="U1239" s="25" t="s">
        <v>3456</v>
      </c>
      <c r="V1239" s="25" t="s">
        <v>3456</v>
      </c>
      <c r="W1239" s="25" t="s">
        <v>70</v>
      </c>
      <c r="X1239" s="25" t="s">
        <v>3456</v>
      </c>
      <c r="Y1239" s="25" t="s">
        <v>3456</v>
      </c>
      <c r="Z1239" s="25" t="s">
        <v>3456</v>
      </c>
      <c r="AA1239" s="25" t="s">
        <v>3456</v>
      </c>
      <c r="AB1239" s="21" t="s">
        <v>3456</v>
      </c>
      <c r="AC1239" s="51" t="s">
        <v>3456</v>
      </c>
    </row>
    <row r="1240" spans="1:29" s="20" customFormat="1" ht="26.25" customHeight="1" x14ac:dyDescent="0.2">
      <c r="A1240" s="19">
        <v>78348</v>
      </c>
      <c r="B1240" s="20" t="s">
        <v>2637</v>
      </c>
      <c r="C1240" s="20" t="s">
        <v>2638</v>
      </c>
      <c r="D1240" s="20" t="s">
        <v>638</v>
      </c>
      <c r="E1240" s="25" t="s">
        <v>114</v>
      </c>
      <c r="F1240" s="25" t="s">
        <v>70</v>
      </c>
      <c r="G1240" s="21">
        <v>43202</v>
      </c>
      <c r="H1240" s="21"/>
      <c r="I1240" s="22" t="s">
        <v>61</v>
      </c>
      <c r="J1240" s="25" t="s">
        <v>70</v>
      </c>
      <c r="K1240" s="27"/>
      <c r="L1240" s="21"/>
      <c r="M1240" s="33"/>
      <c r="N1240" s="25" t="s">
        <v>3456</v>
      </c>
      <c r="O1240" s="25" t="s">
        <v>70</v>
      </c>
      <c r="P1240" s="25" t="s">
        <v>70</v>
      </c>
      <c r="Q1240" s="25" t="s">
        <v>70</v>
      </c>
      <c r="R1240" s="21" t="s">
        <v>3456</v>
      </c>
      <c r="S1240" s="25" t="s">
        <v>3456</v>
      </c>
      <c r="T1240" s="23" t="s">
        <v>3456</v>
      </c>
      <c r="U1240" s="25" t="s">
        <v>70</v>
      </c>
      <c r="V1240" s="25" t="s">
        <v>70</v>
      </c>
      <c r="W1240" s="25" t="s">
        <v>70</v>
      </c>
      <c r="X1240" s="25" t="s">
        <v>3456</v>
      </c>
      <c r="Y1240" s="25" t="s">
        <v>3456</v>
      </c>
      <c r="Z1240" s="25" t="s">
        <v>3456</v>
      </c>
      <c r="AA1240" s="25" t="s">
        <v>3456</v>
      </c>
      <c r="AB1240" s="21" t="s">
        <v>3456</v>
      </c>
      <c r="AC1240" s="51" t="s">
        <v>3456</v>
      </c>
    </row>
    <row r="1241" spans="1:29" s="20" customFormat="1" ht="26.25" customHeight="1" x14ac:dyDescent="0.2">
      <c r="A1241" s="19">
        <v>79626</v>
      </c>
      <c r="B1241" s="20" t="s">
        <v>2715</v>
      </c>
      <c r="C1241" s="20" t="s">
        <v>2716</v>
      </c>
      <c r="D1241" s="20" t="s">
        <v>638</v>
      </c>
      <c r="E1241" s="25" t="s">
        <v>114</v>
      </c>
      <c r="F1241" s="25" t="s">
        <v>70</v>
      </c>
      <c r="G1241" s="21">
        <v>43999</v>
      </c>
      <c r="H1241" s="21"/>
      <c r="I1241" s="22" t="s">
        <v>61</v>
      </c>
      <c r="J1241" s="25" t="s">
        <v>70</v>
      </c>
      <c r="K1241" s="27"/>
      <c r="L1241" s="21"/>
      <c r="M1241" s="33"/>
      <c r="N1241" s="25" t="s">
        <v>3456</v>
      </c>
      <c r="O1241" s="25" t="s">
        <v>70</v>
      </c>
      <c r="P1241" s="25" t="s">
        <v>70</v>
      </c>
      <c r="Q1241" s="25" t="s">
        <v>70</v>
      </c>
      <c r="R1241" s="21" t="s">
        <v>3456</v>
      </c>
      <c r="S1241" s="25" t="s">
        <v>3456</v>
      </c>
      <c r="T1241" s="23" t="s">
        <v>3456</v>
      </c>
      <c r="U1241" s="25" t="s">
        <v>3456</v>
      </c>
      <c r="V1241" s="25" t="s">
        <v>70</v>
      </c>
      <c r="W1241" s="25" t="s">
        <v>70</v>
      </c>
      <c r="X1241" s="25" t="s">
        <v>3456</v>
      </c>
      <c r="Y1241" s="25" t="s">
        <v>3456</v>
      </c>
      <c r="Z1241" s="25" t="s">
        <v>3456</v>
      </c>
      <c r="AA1241" s="25" t="s">
        <v>3456</v>
      </c>
      <c r="AB1241" s="21" t="s">
        <v>3456</v>
      </c>
      <c r="AC1241" s="51" t="s">
        <v>3456</v>
      </c>
    </row>
    <row r="1242" spans="1:29" s="20" customFormat="1" ht="26.25" customHeight="1" x14ac:dyDescent="0.2">
      <c r="A1242" s="19">
        <v>79116</v>
      </c>
      <c r="B1242" s="20" t="s">
        <v>1473</v>
      </c>
      <c r="C1242" s="20" t="s">
        <v>1474</v>
      </c>
      <c r="D1242" s="20" t="s">
        <v>638</v>
      </c>
      <c r="E1242" s="25" t="s">
        <v>114</v>
      </c>
      <c r="F1242" s="25" t="s">
        <v>70</v>
      </c>
      <c r="G1242" s="21">
        <v>43698</v>
      </c>
      <c r="H1242" s="21"/>
      <c r="I1242" s="22" t="s">
        <v>61</v>
      </c>
      <c r="J1242" s="25" t="s">
        <v>70</v>
      </c>
      <c r="K1242" s="27"/>
      <c r="L1242" s="21"/>
      <c r="M1242" s="33"/>
      <c r="N1242" s="25" t="s">
        <v>3456</v>
      </c>
      <c r="O1242" s="25" t="s">
        <v>3456</v>
      </c>
      <c r="P1242" s="25" t="s">
        <v>70</v>
      </c>
      <c r="Q1242" s="25" t="s">
        <v>70</v>
      </c>
      <c r="R1242" s="21" t="s">
        <v>3456</v>
      </c>
      <c r="S1242" s="25" t="s">
        <v>3456</v>
      </c>
      <c r="T1242" s="23" t="s">
        <v>3456</v>
      </c>
      <c r="U1242" s="25" t="s">
        <v>70</v>
      </c>
      <c r="V1242" s="25" t="s">
        <v>70</v>
      </c>
      <c r="W1242" s="25" t="s">
        <v>70</v>
      </c>
      <c r="X1242" s="25" t="s">
        <v>3456</v>
      </c>
      <c r="Y1242" s="25" t="s">
        <v>3456</v>
      </c>
      <c r="Z1242" s="25" t="s">
        <v>3456</v>
      </c>
      <c r="AA1242" s="25" t="s">
        <v>3456</v>
      </c>
      <c r="AB1242" s="21" t="s">
        <v>3456</v>
      </c>
      <c r="AC1242" s="51" t="s">
        <v>3456</v>
      </c>
    </row>
    <row r="1243" spans="1:29" s="20" customFormat="1" ht="26.25" customHeight="1" x14ac:dyDescent="0.2">
      <c r="A1243" s="19">
        <v>78392</v>
      </c>
      <c r="B1243" s="20" t="s">
        <v>2642</v>
      </c>
      <c r="C1243" s="20" t="s">
        <v>2643</v>
      </c>
      <c r="D1243" s="20" t="s">
        <v>638</v>
      </c>
      <c r="E1243" s="25" t="s">
        <v>114</v>
      </c>
      <c r="F1243" s="25" t="s">
        <v>70</v>
      </c>
      <c r="G1243" s="21">
        <v>43419</v>
      </c>
      <c r="H1243" s="21"/>
      <c r="I1243" s="22" t="s">
        <v>61</v>
      </c>
      <c r="J1243" s="25" t="s">
        <v>70</v>
      </c>
      <c r="K1243" s="27"/>
      <c r="L1243" s="21"/>
      <c r="M1243" s="33"/>
      <c r="N1243" s="25" t="s">
        <v>3456</v>
      </c>
      <c r="O1243" s="25" t="s">
        <v>70</v>
      </c>
      <c r="P1243" s="25" t="s">
        <v>70</v>
      </c>
      <c r="Q1243" s="25" t="s">
        <v>70</v>
      </c>
      <c r="R1243" s="21" t="s">
        <v>3456</v>
      </c>
      <c r="S1243" s="25" t="s">
        <v>3456</v>
      </c>
      <c r="T1243" s="23" t="s">
        <v>3456</v>
      </c>
      <c r="U1243" s="25" t="s">
        <v>70</v>
      </c>
      <c r="V1243" s="25" t="s">
        <v>70</v>
      </c>
      <c r="W1243" s="25" t="s">
        <v>70</v>
      </c>
      <c r="X1243" s="25" t="s">
        <v>3456</v>
      </c>
      <c r="Y1243" s="25" t="s">
        <v>3456</v>
      </c>
      <c r="Z1243" s="25" t="s">
        <v>3456</v>
      </c>
      <c r="AA1243" s="25" t="s">
        <v>3456</v>
      </c>
      <c r="AB1243" s="21" t="s">
        <v>3456</v>
      </c>
      <c r="AC1243" s="51" t="s">
        <v>3456</v>
      </c>
    </row>
    <row r="1244" spans="1:29" s="20" customFormat="1" ht="26.25" customHeight="1" x14ac:dyDescent="0.2">
      <c r="A1244" s="19">
        <v>62863</v>
      </c>
      <c r="B1244" s="20" t="s">
        <v>2136</v>
      </c>
      <c r="C1244" s="20" t="s">
        <v>2137</v>
      </c>
      <c r="D1244" s="20" t="s">
        <v>1943</v>
      </c>
      <c r="E1244" s="25" t="s">
        <v>1944</v>
      </c>
      <c r="F1244" s="25" t="s">
        <v>70</v>
      </c>
      <c r="G1244" s="21">
        <v>39080</v>
      </c>
      <c r="H1244" s="21">
        <v>44985</v>
      </c>
      <c r="I1244" s="22" t="s">
        <v>71</v>
      </c>
      <c r="J1244" s="25" t="s">
        <v>3456</v>
      </c>
      <c r="K1244" s="27"/>
      <c r="L1244" s="21"/>
      <c r="M1244" s="33"/>
      <c r="N1244" s="25"/>
      <c r="O1244" s="25"/>
      <c r="P1244" s="25"/>
      <c r="Q1244" s="25"/>
      <c r="R1244" s="21"/>
      <c r="S1244" s="25"/>
      <c r="T1244" s="23"/>
      <c r="U1244" s="25" t="s">
        <v>3456</v>
      </c>
      <c r="V1244" s="25" t="s">
        <v>3456</v>
      </c>
      <c r="W1244" s="25" t="s">
        <v>70</v>
      </c>
      <c r="X1244" s="25" t="s">
        <v>3456</v>
      </c>
      <c r="Y1244" s="25" t="s">
        <v>3456</v>
      </c>
      <c r="Z1244" s="25" t="s">
        <v>3456</v>
      </c>
      <c r="AA1244" s="25" t="s">
        <v>3456</v>
      </c>
      <c r="AB1244" s="21" t="s">
        <v>3456</v>
      </c>
      <c r="AC1244" s="51" t="s">
        <v>3456</v>
      </c>
    </row>
    <row r="1245" spans="1:29" s="20" customFormat="1" ht="26.25" customHeight="1" x14ac:dyDescent="0.2">
      <c r="A1245" s="19">
        <v>79991</v>
      </c>
      <c r="B1245" s="20" t="s">
        <v>4267</v>
      </c>
      <c r="C1245" s="20" t="s">
        <v>4266</v>
      </c>
      <c r="D1245" s="20" t="s">
        <v>504</v>
      </c>
      <c r="E1245" s="25" t="s">
        <v>118</v>
      </c>
      <c r="F1245" s="25" t="s">
        <v>70</v>
      </c>
      <c r="G1245" s="21">
        <v>44867</v>
      </c>
      <c r="H1245" s="21"/>
      <c r="I1245" s="22" t="s">
        <v>71</v>
      </c>
      <c r="J1245" s="25" t="s">
        <v>3456</v>
      </c>
      <c r="K1245" s="27" t="s">
        <v>4280</v>
      </c>
      <c r="L1245" s="21" t="s">
        <v>3456</v>
      </c>
      <c r="M1245" s="33"/>
      <c r="N1245" s="25"/>
      <c r="O1245" s="25"/>
      <c r="P1245" s="25"/>
      <c r="Q1245" s="25"/>
      <c r="R1245" s="21"/>
      <c r="S1245" s="25"/>
      <c r="T1245" s="23"/>
      <c r="U1245" s="25" t="s">
        <v>3456</v>
      </c>
      <c r="V1245" s="25" t="s">
        <v>3456</v>
      </c>
      <c r="W1245" s="25" t="s">
        <v>70</v>
      </c>
      <c r="X1245" s="25" t="s">
        <v>3456</v>
      </c>
      <c r="Y1245" s="25" t="s">
        <v>3456</v>
      </c>
      <c r="Z1245" s="25" t="s">
        <v>3456</v>
      </c>
      <c r="AA1245" s="25" t="s">
        <v>3456</v>
      </c>
      <c r="AB1245" s="21" t="s">
        <v>3456</v>
      </c>
      <c r="AC1245" s="51" t="s">
        <v>3456</v>
      </c>
    </row>
    <row r="1246" spans="1:29" s="20" customFormat="1" ht="26.25" customHeight="1" x14ac:dyDescent="0.2">
      <c r="A1246" s="19">
        <v>63190</v>
      </c>
      <c r="B1246" s="20" t="s">
        <v>2285</v>
      </c>
      <c r="C1246" s="20" t="s">
        <v>2286</v>
      </c>
      <c r="D1246" s="20" t="s">
        <v>1156</v>
      </c>
      <c r="E1246" s="25" t="s">
        <v>1157</v>
      </c>
      <c r="F1246" s="25" t="s">
        <v>70</v>
      </c>
      <c r="G1246" s="21">
        <v>39562</v>
      </c>
      <c r="H1246" s="21">
        <v>45291</v>
      </c>
      <c r="I1246" s="22" t="s">
        <v>71</v>
      </c>
      <c r="J1246" s="25" t="s">
        <v>3456</v>
      </c>
      <c r="K1246" s="27"/>
      <c r="L1246" s="21"/>
      <c r="M1246" s="33"/>
      <c r="N1246" s="25"/>
      <c r="O1246" s="25"/>
      <c r="P1246" s="25"/>
      <c r="Q1246" s="25"/>
      <c r="R1246" s="21"/>
      <c r="S1246" s="25"/>
      <c r="T1246" s="23"/>
      <c r="U1246" s="25" t="s">
        <v>3456</v>
      </c>
      <c r="V1246" s="25" t="s">
        <v>3456</v>
      </c>
      <c r="W1246" s="25" t="s">
        <v>70</v>
      </c>
      <c r="X1246" s="25" t="s">
        <v>3456</v>
      </c>
      <c r="Y1246" s="25" t="s">
        <v>3456</v>
      </c>
      <c r="Z1246" s="25" t="s">
        <v>3456</v>
      </c>
      <c r="AA1246" s="25" t="s">
        <v>3456</v>
      </c>
      <c r="AB1246" s="21" t="s">
        <v>3456</v>
      </c>
      <c r="AC1246" s="51" t="s">
        <v>3456</v>
      </c>
    </row>
    <row r="1247" spans="1:29" s="20" customFormat="1" ht="26.25" customHeight="1" x14ac:dyDescent="0.2">
      <c r="A1247" s="19">
        <v>79323</v>
      </c>
      <c r="B1247" s="20" t="s">
        <v>1480</v>
      </c>
      <c r="C1247" s="20" t="s">
        <v>4402</v>
      </c>
      <c r="D1247" s="20" t="s">
        <v>829</v>
      </c>
      <c r="E1247" s="25" t="s">
        <v>729</v>
      </c>
      <c r="F1247" s="25" t="s">
        <v>70</v>
      </c>
      <c r="G1247" s="21">
        <v>43845</v>
      </c>
      <c r="H1247" s="21"/>
      <c r="I1247" s="22" t="s">
        <v>61</v>
      </c>
      <c r="J1247" s="25" t="s">
        <v>70</v>
      </c>
      <c r="K1247" s="27"/>
      <c r="L1247" s="21"/>
      <c r="M1247" s="33"/>
      <c r="N1247" s="25" t="s">
        <v>3456</v>
      </c>
      <c r="O1247" s="25" t="s">
        <v>70</v>
      </c>
      <c r="P1247" s="25" t="s">
        <v>70</v>
      </c>
      <c r="Q1247" s="25" t="s">
        <v>70</v>
      </c>
      <c r="R1247" s="21" t="s">
        <v>3456</v>
      </c>
      <c r="S1247" s="25" t="s">
        <v>3456</v>
      </c>
      <c r="T1247" s="23" t="s">
        <v>3456</v>
      </c>
      <c r="U1247" s="25" t="s">
        <v>3456</v>
      </c>
      <c r="V1247" s="25" t="s">
        <v>3456</v>
      </c>
      <c r="W1247" s="25" t="s">
        <v>70</v>
      </c>
      <c r="X1247" s="25" t="s">
        <v>3456</v>
      </c>
      <c r="Y1247" s="25" t="s">
        <v>3456</v>
      </c>
      <c r="Z1247" s="25" t="s">
        <v>3456</v>
      </c>
      <c r="AA1247" s="25" t="s">
        <v>3456</v>
      </c>
      <c r="AB1247" s="21" t="s">
        <v>3456</v>
      </c>
      <c r="AC1247" s="51" t="s">
        <v>3456</v>
      </c>
    </row>
    <row r="1248" spans="1:29" s="20" customFormat="1" ht="26.25" customHeight="1" x14ac:dyDescent="0.2">
      <c r="A1248" s="19">
        <v>64967</v>
      </c>
      <c r="B1248" s="20" t="s">
        <v>1267</v>
      </c>
      <c r="C1248" s="20" t="s">
        <v>1268</v>
      </c>
      <c r="D1248" s="20" t="s">
        <v>1269</v>
      </c>
      <c r="E1248" s="25" t="s">
        <v>1270</v>
      </c>
      <c r="F1248" s="25" t="s">
        <v>70</v>
      </c>
      <c r="G1248" s="21">
        <v>39034</v>
      </c>
      <c r="H1248" s="21">
        <v>45016</v>
      </c>
      <c r="I1248" s="22" t="s">
        <v>61</v>
      </c>
      <c r="J1248" s="25" t="s">
        <v>3456</v>
      </c>
      <c r="K1248" s="27"/>
      <c r="L1248" s="21"/>
      <c r="M1248" s="33"/>
      <c r="N1248" s="25" t="s">
        <v>3456</v>
      </c>
      <c r="O1248" s="25" t="s">
        <v>70</v>
      </c>
      <c r="P1248" s="25" t="s">
        <v>70</v>
      </c>
      <c r="Q1248" s="25" t="s">
        <v>70</v>
      </c>
      <c r="R1248" s="21" t="s">
        <v>3456</v>
      </c>
      <c r="S1248" s="25" t="s">
        <v>3456</v>
      </c>
      <c r="T1248" s="23" t="s">
        <v>3456</v>
      </c>
      <c r="U1248" s="25" t="s">
        <v>3456</v>
      </c>
      <c r="V1248" s="25" t="s">
        <v>3456</v>
      </c>
      <c r="W1248" s="25" t="s">
        <v>70</v>
      </c>
      <c r="X1248" s="25" t="s">
        <v>3456</v>
      </c>
      <c r="Y1248" s="25" t="s">
        <v>3456</v>
      </c>
      <c r="Z1248" s="25" t="s">
        <v>3456</v>
      </c>
      <c r="AA1248" s="25" t="s">
        <v>3456</v>
      </c>
      <c r="AB1248" s="21" t="s">
        <v>3456</v>
      </c>
      <c r="AC1248" s="51"/>
    </row>
    <row r="1249" spans="1:29" s="20" customFormat="1" ht="26.25" customHeight="1" x14ac:dyDescent="0.2">
      <c r="A1249" s="19">
        <v>66403</v>
      </c>
      <c r="B1249" s="20" t="s">
        <v>2554</v>
      </c>
      <c r="C1249" s="20" t="s">
        <v>2555</v>
      </c>
      <c r="D1249" s="20" t="s">
        <v>1746</v>
      </c>
      <c r="E1249" s="25" t="s">
        <v>3501</v>
      </c>
      <c r="F1249" s="25" t="s">
        <v>70</v>
      </c>
      <c r="G1249" s="21">
        <v>42174</v>
      </c>
      <c r="H1249" s="21"/>
      <c r="I1249" s="22" t="s">
        <v>61</v>
      </c>
      <c r="J1249" s="25" t="s">
        <v>70</v>
      </c>
      <c r="K1249" s="27"/>
      <c r="L1249" s="21"/>
      <c r="M1249" s="33"/>
      <c r="N1249" s="25" t="s">
        <v>3456</v>
      </c>
      <c r="O1249" s="25" t="s">
        <v>70</v>
      </c>
      <c r="P1249" s="25" t="s">
        <v>70</v>
      </c>
      <c r="Q1249" s="25" t="s">
        <v>70</v>
      </c>
      <c r="R1249" s="21" t="s">
        <v>3456</v>
      </c>
      <c r="S1249" s="25" t="s">
        <v>3456</v>
      </c>
      <c r="T1249" s="23" t="s">
        <v>3456</v>
      </c>
      <c r="U1249" s="25" t="s">
        <v>70</v>
      </c>
      <c r="V1249" s="25" t="s">
        <v>70</v>
      </c>
      <c r="W1249" s="25" t="s">
        <v>70</v>
      </c>
      <c r="X1249" s="25" t="s">
        <v>3456</v>
      </c>
      <c r="Y1249" s="25" t="s">
        <v>3456</v>
      </c>
      <c r="Z1249" s="25" t="s">
        <v>3456</v>
      </c>
      <c r="AA1249" s="25" t="s">
        <v>3456</v>
      </c>
      <c r="AB1249" s="21" t="s">
        <v>3456</v>
      </c>
      <c r="AC1249" s="51" t="s">
        <v>3456</v>
      </c>
    </row>
    <row r="1250" spans="1:29" s="20" customFormat="1" ht="26.25" customHeight="1" x14ac:dyDescent="0.2">
      <c r="A1250" s="19">
        <v>66316</v>
      </c>
      <c r="B1250" s="20" t="s">
        <v>1034</v>
      </c>
      <c r="C1250" s="20" t="s">
        <v>1035</v>
      </c>
      <c r="D1250" s="20" t="s">
        <v>708</v>
      </c>
      <c r="E1250" s="25" t="s">
        <v>118</v>
      </c>
      <c r="F1250" s="25" t="s">
        <v>70</v>
      </c>
      <c r="G1250" s="21">
        <v>41975</v>
      </c>
      <c r="H1250" s="21"/>
      <c r="I1250" s="22" t="s">
        <v>61</v>
      </c>
      <c r="J1250" s="25" t="s">
        <v>70</v>
      </c>
      <c r="K1250" s="27"/>
      <c r="L1250" s="21"/>
      <c r="M1250" s="33"/>
      <c r="N1250" s="25" t="s">
        <v>3456</v>
      </c>
      <c r="O1250" s="25" t="s">
        <v>3456</v>
      </c>
      <c r="P1250" s="25" t="s">
        <v>70</v>
      </c>
      <c r="Q1250" s="25" t="s">
        <v>70</v>
      </c>
      <c r="R1250" s="21" t="s">
        <v>3456</v>
      </c>
      <c r="S1250" s="25" t="s">
        <v>3456</v>
      </c>
      <c r="T1250" s="23" t="s">
        <v>3456</v>
      </c>
      <c r="U1250" s="25" t="s">
        <v>70</v>
      </c>
      <c r="V1250" s="25" t="s">
        <v>70</v>
      </c>
      <c r="W1250" s="25" t="s">
        <v>70</v>
      </c>
      <c r="X1250" s="25" t="s">
        <v>3456</v>
      </c>
      <c r="Y1250" s="25" t="s">
        <v>3456</v>
      </c>
      <c r="Z1250" s="25" t="s">
        <v>3456</v>
      </c>
      <c r="AA1250" s="25" t="s">
        <v>3456</v>
      </c>
      <c r="AB1250" s="21" t="s">
        <v>3456</v>
      </c>
      <c r="AC1250" s="51" t="s">
        <v>3456</v>
      </c>
    </row>
    <row r="1251" spans="1:29" s="20" customFormat="1" ht="26.25" customHeight="1" x14ac:dyDescent="0.2">
      <c r="A1251" s="19">
        <v>64340</v>
      </c>
      <c r="B1251" s="20" t="s">
        <v>220</v>
      </c>
      <c r="C1251" s="20" t="s">
        <v>221</v>
      </c>
      <c r="D1251" s="20" t="s">
        <v>222</v>
      </c>
      <c r="E1251" s="25" t="s">
        <v>4275</v>
      </c>
      <c r="F1251" s="25" t="s">
        <v>70</v>
      </c>
      <c r="G1251" s="21">
        <v>40157</v>
      </c>
      <c r="H1251" s="21"/>
      <c r="I1251" s="22" t="s">
        <v>61</v>
      </c>
      <c r="J1251" s="25" t="s">
        <v>70</v>
      </c>
      <c r="K1251" s="27"/>
      <c r="L1251" s="21"/>
      <c r="M1251" s="33"/>
      <c r="N1251" s="25" t="s">
        <v>70</v>
      </c>
      <c r="O1251" s="25" t="s">
        <v>70</v>
      </c>
      <c r="P1251" s="25" t="s">
        <v>70</v>
      </c>
      <c r="Q1251" s="25" t="s">
        <v>70</v>
      </c>
      <c r="R1251" s="21" t="s">
        <v>3456</v>
      </c>
      <c r="S1251" s="25" t="s">
        <v>3456</v>
      </c>
      <c r="T1251" s="23" t="s">
        <v>3456</v>
      </c>
      <c r="U1251" s="25" t="s">
        <v>70</v>
      </c>
      <c r="V1251" s="25" t="s">
        <v>70</v>
      </c>
      <c r="W1251" s="25" t="s">
        <v>70</v>
      </c>
      <c r="X1251" s="25" t="s">
        <v>3456</v>
      </c>
      <c r="Y1251" s="25" t="s">
        <v>3456</v>
      </c>
      <c r="Z1251" s="25" t="s">
        <v>3456</v>
      </c>
      <c r="AA1251" s="25" t="s">
        <v>3456</v>
      </c>
      <c r="AB1251" s="21" t="s">
        <v>3456</v>
      </c>
      <c r="AC1251" s="51" t="s">
        <v>3456</v>
      </c>
    </row>
    <row r="1252" spans="1:29" s="20" customFormat="1" ht="26.25" customHeight="1" x14ac:dyDescent="0.2">
      <c r="A1252" s="19">
        <v>67629</v>
      </c>
      <c r="B1252" s="20" t="s">
        <v>1066</v>
      </c>
      <c r="C1252" s="20" t="s">
        <v>1067</v>
      </c>
      <c r="D1252" s="20" t="s">
        <v>944</v>
      </c>
      <c r="E1252" s="25" t="s">
        <v>729</v>
      </c>
      <c r="F1252" s="25" t="s">
        <v>70</v>
      </c>
      <c r="G1252" s="21">
        <v>42723</v>
      </c>
      <c r="H1252" s="21"/>
      <c r="I1252" s="22" t="s">
        <v>61</v>
      </c>
      <c r="J1252" s="25" t="s">
        <v>70</v>
      </c>
      <c r="K1252" s="27"/>
      <c r="L1252" s="21"/>
      <c r="M1252" s="33"/>
      <c r="N1252" s="25" t="s">
        <v>3456</v>
      </c>
      <c r="O1252" s="25" t="s">
        <v>70</v>
      </c>
      <c r="P1252" s="25" t="s">
        <v>70</v>
      </c>
      <c r="Q1252" s="25" t="s">
        <v>70</v>
      </c>
      <c r="R1252" s="21" t="s">
        <v>3456</v>
      </c>
      <c r="S1252" s="25" t="s">
        <v>3456</v>
      </c>
      <c r="T1252" s="23" t="s">
        <v>3456</v>
      </c>
      <c r="U1252" s="25" t="s">
        <v>70</v>
      </c>
      <c r="V1252" s="25" t="s">
        <v>70</v>
      </c>
      <c r="W1252" s="25" t="s">
        <v>70</v>
      </c>
      <c r="X1252" s="25" t="s">
        <v>3456</v>
      </c>
      <c r="Y1252" s="25" t="s">
        <v>3456</v>
      </c>
      <c r="Z1252" s="25" t="s">
        <v>3456</v>
      </c>
      <c r="AA1252" s="25" t="s">
        <v>3456</v>
      </c>
      <c r="AB1252" s="21" t="s">
        <v>3456</v>
      </c>
      <c r="AC1252" s="51" t="s">
        <v>3456</v>
      </c>
    </row>
    <row r="1253" spans="1:29" s="20" customFormat="1" ht="26.25" customHeight="1" x14ac:dyDescent="0.2">
      <c r="A1253" s="19">
        <v>64869</v>
      </c>
      <c r="B1253" s="20" t="s">
        <v>323</v>
      </c>
      <c r="C1253" s="20" t="s">
        <v>324</v>
      </c>
      <c r="D1253" s="20" t="s">
        <v>4178</v>
      </c>
      <c r="E1253" s="25" t="s">
        <v>4151</v>
      </c>
      <c r="F1253" s="25" t="s">
        <v>70</v>
      </c>
      <c r="G1253" s="21">
        <v>40542</v>
      </c>
      <c r="H1253" s="21"/>
      <c r="I1253" s="22" t="s">
        <v>61</v>
      </c>
      <c r="J1253" s="25" t="s">
        <v>70</v>
      </c>
      <c r="K1253" s="27"/>
      <c r="L1253" s="21"/>
      <c r="M1253" s="33"/>
      <c r="N1253" s="25" t="s">
        <v>70</v>
      </c>
      <c r="O1253" s="25" t="s">
        <v>3456</v>
      </c>
      <c r="P1253" s="25" t="s">
        <v>70</v>
      </c>
      <c r="Q1253" s="25" t="s">
        <v>70</v>
      </c>
      <c r="R1253" s="21" t="s">
        <v>3456</v>
      </c>
      <c r="S1253" s="25" t="s">
        <v>3456</v>
      </c>
      <c r="T1253" s="23" t="s">
        <v>3456</v>
      </c>
      <c r="U1253" s="25" t="s">
        <v>70</v>
      </c>
      <c r="V1253" s="25" t="s">
        <v>70</v>
      </c>
      <c r="W1253" s="25" t="s">
        <v>70</v>
      </c>
      <c r="X1253" s="25" t="s">
        <v>3456</v>
      </c>
      <c r="Y1253" s="25" t="s">
        <v>3456</v>
      </c>
      <c r="Z1253" s="25" t="s">
        <v>3456</v>
      </c>
      <c r="AA1253" s="25" t="s">
        <v>3456</v>
      </c>
      <c r="AB1253" s="21" t="s">
        <v>3456</v>
      </c>
      <c r="AC1253" s="51" t="s">
        <v>3456</v>
      </c>
    </row>
    <row r="1254" spans="1:29" s="20" customFormat="1" ht="26.25" customHeight="1" x14ac:dyDescent="0.2">
      <c r="A1254" s="19">
        <v>81322</v>
      </c>
      <c r="B1254" s="20" t="s">
        <v>4034</v>
      </c>
      <c r="C1254" s="20" t="s">
        <v>4033</v>
      </c>
      <c r="D1254" s="20" t="s">
        <v>4016</v>
      </c>
      <c r="E1254" s="25" t="s">
        <v>212</v>
      </c>
      <c r="F1254" s="25" t="s">
        <v>70</v>
      </c>
      <c r="G1254" s="21">
        <v>44902</v>
      </c>
      <c r="H1254" s="21"/>
      <c r="I1254" s="22" t="s">
        <v>61</v>
      </c>
      <c r="J1254" s="25" t="s">
        <v>3456</v>
      </c>
      <c r="K1254" s="27"/>
      <c r="L1254" s="21"/>
      <c r="M1254" s="33"/>
      <c r="N1254" s="25" t="s">
        <v>3456</v>
      </c>
      <c r="O1254" s="25" t="s">
        <v>3456</v>
      </c>
      <c r="P1254" s="25" t="s">
        <v>3456</v>
      </c>
      <c r="Q1254" s="25" t="s">
        <v>70</v>
      </c>
      <c r="R1254" s="21" t="s">
        <v>3456</v>
      </c>
      <c r="S1254" s="25" t="s">
        <v>3456</v>
      </c>
      <c r="T1254" s="23" t="s">
        <v>3456</v>
      </c>
      <c r="U1254" s="25" t="s">
        <v>3456</v>
      </c>
      <c r="V1254" s="25" t="s">
        <v>3456</v>
      </c>
      <c r="W1254" s="25" t="s">
        <v>70</v>
      </c>
      <c r="X1254" s="25" t="s">
        <v>3456</v>
      </c>
      <c r="Y1254" s="25" t="s">
        <v>3456</v>
      </c>
      <c r="Z1254" s="25" t="s">
        <v>3456</v>
      </c>
      <c r="AA1254" s="25" t="s">
        <v>3456</v>
      </c>
      <c r="AB1254" s="21" t="s">
        <v>3456</v>
      </c>
      <c r="AC1254" s="51" t="s">
        <v>3456</v>
      </c>
    </row>
    <row r="1255" spans="1:29" s="20" customFormat="1" ht="26.25" customHeight="1" x14ac:dyDescent="0.2">
      <c r="A1255" s="19">
        <v>81333</v>
      </c>
      <c r="B1255" s="20" t="s">
        <v>4032</v>
      </c>
      <c r="C1255" s="20" t="s">
        <v>4031</v>
      </c>
      <c r="D1255" s="20" t="s">
        <v>4016</v>
      </c>
      <c r="E1255" s="25" t="s">
        <v>212</v>
      </c>
      <c r="F1255" s="25" t="s">
        <v>70</v>
      </c>
      <c r="G1255" s="21">
        <v>44902</v>
      </c>
      <c r="H1255" s="21"/>
      <c r="I1255" s="22" t="s">
        <v>71</v>
      </c>
      <c r="J1255" s="25" t="s">
        <v>3456</v>
      </c>
      <c r="K1255" s="27" t="s">
        <v>4280</v>
      </c>
      <c r="L1255" s="21" t="s">
        <v>3456</v>
      </c>
      <c r="M1255" s="33"/>
      <c r="N1255" s="25"/>
      <c r="O1255" s="25"/>
      <c r="P1255" s="25"/>
      <c r="Q1255" s="25"/>
      <c r="R1255" s="21"/>
      <c r="S1255" s="25"/>
      <c r="T1255" s="23"/>
      <c r="U1255" s="25" t="s">
        <v>3456</v>
      </c>
      <c r="V1255" s="25" t="s">
        <v>3456</v>
      </c>
      <c r="W1255" s="25" t="s">
        <v>70</v>
      </c>
      <c r="X1255" s="25" t="s">
        <v>3456</v>
      </c>
      <c r="Y1255" s="25" t="s">
        <v>3456</v>
      </c>
      <c r="Z1255" s="25" t="s">
        <v>3456</v>
      </c>
      <c r="AA1255" s="25" t="s">
        <v>3456</v>
      </c>
      <c r="AB1255" s="21" t="s">
        <v>3456</v>
      </c>
      <c r="AC1255" s="51" t="s">
        <v>3456</v>
      </c>
    </row>
    <row r="1256" spans="1:29" s="20" customFormat="1" ht="26.25" customHeight="1" x14ac:dyDescent="0.2">
      <c r="A1256" s="19">
        <v>66211</v>
      </c>
      <c r="B1256" s="20" t="s">
        <v>3981</v>
      </c>
      <c r="C1256" s="20" t="s">
        <v>3356</v>
      </c>
      <c r="D1256" s="20" t="s">
        <v>480</v>
      </c>
      <c r="E1256" s="25" t="s">
        <v>292</v>
      </c>
      <c r="F1256" s="25" t="s">
        <v>70</v>
      </c>
      <c r="G1256" s="21">
        <v>42286</v>
      </c>
      <c r="H1256" s="21"/>
      <c r="I1256" s="22" t="s">
        <v>61</v>
      </c>
      <c r="J1256" s="25" t="s">
        <v>70</v>
      </c>
      <c r="K1256" s="27"/>
      <c r="L1256" s="21"/>
      <c r="M1256" s="33"/>
      <c r="N1256" s="25" t="s">
        <v>3456</v>
      </c>
      <c r="O1256" s="25" t="s">
        <v>70</v>
      </c>
      <c r="P1256" s="25" t="s">
        <v>70</v>
      </c>
      <c r="Q1256" s="25" t="s">
        <v>70</v>
      </c>
      <c r="R1256" s="21" t="s">
        <v>3456</v>
      </c>
      <c r="S1256" s="25" t="s">
        <v>3456</v>
      </c>
      <c r="T1256" s="23" t="s">
        <v>3456</v>
      </c>
      <c r="U1256" s="25" t="s">
        <v>70</v>
      </c>
      <c r="V1256" s="25" t="s">
        <v>70</v>
      </c>
      <c r="W1256" s="25" t="s">
        <v>70</v>
      </c>
      <c r="X1256" s="25" t="s">
        <v>3456</v>
      </c>
      <c r="Y1256" s="25" t="s">
        <v>3456</v>
      </c>
      <c r="Z1256" s="25" t="s">
        <v>3456</v>
      </c>
      <c r="AA1256" s="25" t="s">
        <v>3456</v>
      </c>
      <c r="AB1256" s="21" t="s">
        <v>3456</v>
      </c>
      <c r="AC1256" s="51" t="s">
        <v>3456</v>
      </c>
    </row>
    <row r="1257" spans="1:29" s="20" customFormat="1" ht="26.25" customHeight="1" x14ac:dyDescent="0.2">
      <c r="A1257" s="19">
        <v>78560</v>
      </c>
      <c r="B1257" s="20" t="s">
        <v>2671</v>
      </c>
      <c r="C1257" s="20" t="s">
        <v>2672</v>
      </c>
      <c r="D1257" s="20" t="s">
        <v>563</v>
      </c>
      <c r="E1257" s="25" t="s">
        <v>114</v>
      </c>
      <c r="F1257" s="25" t="s">
        <v>70</v>
      </c>
      <c r="G1257" s="21">
        <v>43742</v>
      </c>
      <c r="H1257" s="21"/>
      <c r="I1257" s="22" t="s">
        <v>61</v>
      </c>
      <c r="J1257" s="25" t="s">
        <v>70</v>
      </c>
      <c r="K1257" s="27"/>
      <c r="L1257" s="21"/>
      <c r="M1257" s="33"/>
      <c r="N1257" s="25" t="s">
        <v>3456</v>
      </c>
      <c r="O1257" s="25" t="s">
        <v>70</v>
      </c>
      <c r="P1257" s="25" t="s">
        <v>70</v>
      </c>
      <c r="Q1257" s="25" t="s">
        <v>70</v>
      </c>
      <c r="R1257" s="21" t="s">
        <v>3456</v>
      </c>
      <c r="S1257" s="25" t="s">
        <v>3456</v>
      </c>
      <c r="T1257" s="23" t="s">
        <v>3456</v>
      </c>
      <c r="U1257" s="25" t="s">
        <v>70</v>
      </c>
      <c r="V1257" s="25" t="s">
        <v>70</v>
      </c>
      <c r="W1257" s="25" t="s">
        <v>70</v>
      </c>
      <c r="X1257" s="25" t="s">
        <v>3456</v>
      </c>
      <c r="Y1257" s="25" t="s">
        <v>3456</v>
      </c>
      <c r="Z1257" s="25" t="s">
        <v>3456</v>
      </c>
      <c r="AA1257" s="25" t="s">
        <v>3456</v>
      </c>
      <c r="AB1257" s="21" t="s">
        <v>3456</v>
      </c>
      <c r="AC1257" s="51" t="s">
        <v>3456</v>
      </c>
    </row>
    <row r="1258" spans="1:29" s="20" customFormat="1" ht="26.25" customHeight="1" x14ac:dyDescent="0.2">
      <c r="A1258" s="19">
        <v>63634</v>
      </c>
      <c r="B1258" s="20" t="s">
        <v>2342</v>
      </c>
      <c r="C1258" s="20" t="s">
        <v>2343</v>
      </c>
      <c r="D1258" s="20" t="s">
        <v>2344</v>
      </c>
      <c r="E1258" s="25" t="s">
        <v>102</v>
      </c>
      <c r="F1258" s="25" t="s">
        <v>70</v>
      </c>
      <c r="G1258" s="21">
        <v>39777</v>
      </c>
      <c r="H1258" s="21"/>
      <c r="I1258" s="22" t="s">
        <v>61</v>
      </c>
      <c r="J1258" s="25" t="s">
        <v>70</v>
      </c>
      <c r="K1258" s="27"/>
      <c r="L1258" s="21"/>
      <c r="M1258" s="33"/>
      <c r="N1258" s="25" t="s">
        <v>70</v>
      </c>
      <c r="O1258" s="25" t="s">
        <v>3456</v>
      </c>
      <c r="P1258" s="25" t="s">
        <v>70</v>
      </c>
      <c r="Q1258" s="25" t="s">
        <v>70</v>
      </c>
      <c r="R1258" s="21" t="s">
        <v>3456</v>
      </c>
      <c r="S1258" s="25" t="s">
        <v>3456</v>
      </c>
      <c r="T1258" s="23" t="s">
        <v>3456</v>
      </c>
      <c r="U1258" s="25" t="s">
        <v>70</v>
      </c>
      <c r="V1258" s="25" t="s">
        <v>70</v>
      </c>
      <c r="W1258" s="25" t="s">
        <v>70</v>
      </c>
      <c r="X1258" s="25" t="s">
        <v>3456</v>
      </c>
      <c r="Y1258" s="25" t="s">
        <v>3456</v>
      </c>
      <c r="Z1258" s="25" t="s">
        <v>3456</v>
      </c>
      <c r="AA1258" s="25" t="s">
        <v>3456</v>
      </c>
      <c r="AB1258" s="21" t="s">
        <v>0</v>
      </c>
      <c r="AC1258" s="51" t="s">
        <v>3456</v>
      </c>
    </row>
    <row r="1259" spans="1:29" s="20" customFormat="1" ht="26.25" customHeight="1" x14ac:dyDescent="0.2">
      <c r="A1259" s="19">
        <v>79785</v>
      </c>
      <c r="B1259" s="20" t="s">
        <v>2758</v>
      </c>
      <c r="C1259" s="20" t="s">
        <v>2759</v>
      </c>
      <c r="D1259" s="20" t="s">
        <v>855</v>
      </c>
      <c r="E1259" s="25" t="s">
        <v>422</v>
      </c>
      <c r="F1259" s="25" t="s">
        <v>70</v>
      </c>
      <c r="G1259" s="21">
        <v>44187</v>
      </c>
      <c r="H1259" s="21"/>
      <c r="I1259" s="22" t="s">
        <v>61</v>
      </c>
      <c r="J1259" s="25" t="s">
        <v>70</v>
      </c>
      <c r="K1259" s="27"/>
      <c r="L1259" s="21"/>
      <c r="M1259" s="33"/>
      <c r="N1259" s="25" t="s">
        <v>3456</v>
      </c>
      <c r="O1259" s="25" t="s">
        <v>3456</v>
      </c>
      <c r="P1259" s="25" t="s">
        <v>3456</v>
      </c>
      <c r="Q1259" s="25" t="s">
        <v>70</v>
      </c>
      <c r="R1259" s="21" t="s">
        <v>3456</v>
      </c>
      <c r="S1259" s="25" t="s">
        <v>3456</v>
      </c>
      <c r="T1259" s="23" t="s">
        <v>3456</v>
      </c>
      <c r="U1259" s="25" t="s">
        <v>3456</v>
      </c>
      <c r="V1259" s="25" t="s">
        <v>3456</v>
      </c>
      <c r="W1259" s="25" t="s">
        <v>70</v>
      </c>
      <c r="X1259" s="25" t="s">
        <v>3456</v>
      </c>
      <c r="Y1259" s="25" t="s">
        <v>3456</v>
      </c>
      <c r="Z1259" s="25" t="s">
        <v>3456</v>
      </c>
      <c r="AA1259" s="25" t="s">
        <v>3456</v>
      </c>
      <c r="AB1259" s="21" t="s">
        <v>3456</v>
      </c>
      <c r="AC1259" s="51" t="s">
        <v>3456</v>
      </c>
    </row>
    <row r="1260" spans="1:29" s="20" customFormat="1" ht="26.25" customHeight="1" x14ac:dyDescent="0.2">
      <c r="A1260" s="19">
        <v>68016</v>
      </c>
      <c r="B1260" s="20" t="s">
        <v>921</v>
      </c>
      <c r="C1260" s="20" t="s">
        <v>922</v>
      </c>
      <c r="D1260" s="20" t="s">
        <v>923</v>
      </c>
      <c r="E1260" s="25" t="s">
        <v>729</v>
      </c>
      <c r="F1260" s="25" t="s">
        <v>70</v>
      </c>
      <c r="G1260" s="21">
        <v>43123</v>
      </c>
      <c r="H1260" s="21"/>
      <c r="I1260" s="22" t="s">
        <v>61</v>
      </c>
      <c r="J1260" s="25" t="s">
        <v>70</v>
      </c>
      <c r="K1260" s="27"/>
      <c r="L1260" s="21"/>
      <c r="M1260" s="33"/>
      <c r="N1260" s="25" t="s">
        <v>3456</v>
      </c>
      <c r="O1260" s="25" t="s">
        <v>70</v>
      </c>
      <c r="P1260" s="25" t="s">
        <v>70</v>
      </c>
      <c r="Q1260" s="25" t="s">
        <v>70</v>
      </c>
      <c r="R1260" s="21" t="s">
        <v>3456</v>
      </c>
      <c r="S1260" s="25" t="s">
        <v>3456</v>
      </c>
      <c r="T1260" s="23" t="s">
        <v>3456</v>
      </c>
      <c r="U1260" s="25" t="s">
        <v>3456</v>
      </c>
      <c r="V1260" s="25" t="s">
        <v>3456</v>
      </c>
      <c r="W1260" s="25" t="s">
        <v>70</v>
      </c>
      <c r="X1260" s="25" t="s">
        <v>3456</v>
      </c>
      <c r="Y1260" s="25" t="s">
        <v>3456</v>
      </c>
      <c r="Z1260" s="25" t="s">
        <v>3456</v>
      </c>
      <c r="AA1260" s="25" t="s">
        <v>3456</v>
      </c>
      <c r="AB1260" s="21" t="s">
        <v>3456</v>
      </c>
      <c r="AC1260" s="51" t="s">
        <v>3456</v>
      </c>
    </row>
    <row r="1261" spans="1:29" s="20" customFormat="1" ht="26.25" customHeight="1" x14ac:dyDescent="0.2">
      <c r="A1261" s="19">
        <v>65410</v>
      </c>
      <c r="B1261" s="20" t="s">
        <v>398</v>
      </c>
      <c r="C1261" s="20" t="s">
        <v>399</v>
      </c>
      <c r="D1261" s="20" t="s">
        <v>359</v>
      </c>
      <c r="E1261" s="25" t="s">
        <v>137</v>
      </c>
      <c r="F1261" s="25" t="s">
        <v>70</v>
      </c>
      <c r="G1261" s="21">
        <v>40711</v>
      </c>
      <c r="H1261" s="21"/>
      <c r="I1261" s="22" t="s">
        <v>61</v>
      </c>
      <c r="J1261" s="25" t="s">
        <v>70</v>
      </c>
      <c r="K1261" s="27"/>
      <c r="L1261" s="21"/>
      <c r="M1261" s="33"/>
      <c r="N1261" s="25" t="s">
        <v>3456</v>
      </c>
      <c r="O1261" s="25" t="s">
        <v>70</v>
      </c>
      <c r="P1261" s="25" t="s">
        <v>70</v>
      </c>
      <c r="Q1261" s="25" t="s">
        <v>70</v>
      </c>
      <c r="R1261" s="21" t="s">
        <v>3456</v>
      </c>
      <c r="S1261" s="25" t="s">
        <v>3456</v>
      </c>
      <c r="T1261" s="23" t="s">
        <v>3456</v>
      </c>
      <c r="U1261" s="25" t="s">
        <v>70</v>
      </c>
      <c r="V1261" s="25" t="s">
        <v>70</v>
      </c>
      <c r="W1261" s="25" t="s">
        <v>70</v>
      </c>
      <c r="X1261" s="25" t="s">
        <v>3456</v>
      </c>
      <c r="Y1261" s="25" t="s">
        <v>3456</v>
      </c>
      <c r="Z1261" s="25" t="s">
        <v>3456</v>
      </c>
      <c r="AA1261" s="25" t="s">
        <v>3456</v>
      </c>
      <c r="AB1261" s="21" t="s">
        <v>3456</v>
      </c>
      <c r="AC1261" s="51" t="s">
        <v>3456</v>
      </c>
    </row>
    <row r="1262" spans="1:29" s="20" customFormat="1" ht="26.25" customHeight="1" x14ac:dyDescent="0.2">
      <c r="A1262" s="19">
        <v>78755</v>
      </c>
      <c r="B1262" s="20" t="s">
        <v>3213</v>
      </c>
      <c r="C1262" s="20" t="s">
        <v>3214</v>
      </c>
      <c r="D1262" s="20" t="s">
        <v>904</v>
      </c>
      <c r="E1262" s="25" t="s">
        <v>132</v>
      </c>
      <c r="F1262" s="25" t="s">
        <v>70</v>
      </c>
      <c r="G1262" s="21">
        <v>43544</v>
      </c>
      <c r="H1262" s="21"/>
      <c r="I1262" s="22" t="s">
        <v>61</v>
      </c>
      <c r="J1262" s="25" t="s">
        <v>70</v>
      </c>
      <c r="K1262" s="27"/>
      <c r="L1262" s="21"/>
      <c r="M1262" s="33"/>
      <c r="N1262" s="25" t="s">
        <v>3456</v>
      </c>
      <c r="O1262" s="25" t="s">
        <v>70</v>
      </c>
      <c r="P1262" s="25" t="s">
        <v>70</v>
      </c>
      <c r="Q1262" s="25" t="s">
        <v>70</v>
      </c>
      <c r="R1262" s="21" t="s">
        <v>3456</v>
      </c>
      <c r="S1262" s="25" t="s">
        <v>3456</v>
      </c>
      <c r="T1262" s="23" t="s">
        <v>3456</v>
      </c>
      <c r="U1262" s="25" t="s">
        <v>70</v>
      </c>
      <c r="V1262" s="25" t="s">
        <v>70</v>
      </c>
      <c r="W1262" s="25" t="s">
        <v>70</v>
      </c>
      <c r="X1262" s="25" t="s">
        <v>3456</v>
      </c>
      <c r="Y1262" s="25" t="s">
        <v>3456</v>
      </c>
      <c r="Z1262" s="25" t="s">
        <v>3456</v>
      </c>
      <c r="AA1262" s="25" t="s">
        <v>3456</v>
      </c>
      <c r="AB1262" s="21" t="s">
        <v>3456</v>
      </c>
      <c r="AC1262" s="51" t="s">
        <v>3456</v>
      </c>
    </row>
    <row r="1263" spans="1:29" s="20" customFormat="1" ht="26.25" customHeight="1" x14ac:dyDescent="0.2">
      <c r="A1263" s="19">
        <v>64291</v>
      </c>
      <c r="B1263" s="20" t="s">
        <v>198</v>
      </c>
      <c r="C1263" s="20" t="s">
        <v>199</v>
      </c>
      <c r="D1263" s="20" t="s">
        <v>4176</v>
      </c>
      <c r="E1263" s="25" t="s">
        <v>200</v>
      </c>
      <c r="F1263" s="25" t="s">
        <v>70</v>
      </c>
      <c r="G1263" s="21">
        <v>40165</v>
      </c>
      <c r="H1263" s="21"/>
      <c r="I1263" s="22" t="s">
        <v>61</v>
      </c>
      <c r="J1263" s="25" t="s">
        <v>70</v>
      </c>
      <c r="K1263" s="27"/>
      <c r="L1263" s="21"/>
      <c r="M1263" s="33"/>
      <c r="N1263" s="25" t="s">
        <v>70</v>
      </c>
      <c r="O1263" s="25" t="s">
        <v>70</v>
      </c>
      <c r="P1263" s="25" t="s">
        <v>70</v>
      </c>
      <c r="Q1263" s="25" t="s">
        <v>70</v>
      </c>
      <c r="R1263" s="21" t="s">
        <v>3456</v>
      </c>
      <c r="S1263" s="25" t="s">
        <v>3456</v>
      </c>
      <c r="T1263" s="23" t="s">
        <v>3456</v>
      </c>
      <c r="U1263" s="25" t="s">
        <v>3456</v>
      </c>
      <c r="V1263" s="25" t="s">
        <v>70</v>
      </c>
      <c r="W1263" s="25" t="s">
        <v>70</v>
      </c>
      <c r="X1263" s="25" t="s">
        <v>3456</v>
      </c>
      <c r="Y1263" s="25" t="s">
        <v>3456</v>
      </c>
      <c r="Z1263" s="25" t="s">
        <v>3456</v>
      </c>
      <c r="AA1263" s="25" t="s">
        <v>3456</v>
      </c>
      <c r="AB1263" s="21" t="s">
        <v>3456</v>
      </c>
      <c r="AC1263" s="51" t="s">
        <v>3456</v>
      </c>
    </row>
    <row r="1264" spans="1:29" s="20" customFormat="1" ht="26.25" customHeight="1" x14ac:dyDescent="0.2">
      <c r="A1264" s="19">
        <v>79232</v>
      </c>
      <c r="B1264" s="20" t="s">
        <v>85</v>
      </c>
      <c r="C1264" s="20" t="s">
        <v>86</v>
      </c>
      <c r="D1264" s="20" t="s">
        <v>87</v>
      </c>
      <c r="E1264" s="25" t="s">
        <v>88</v>
      </c>
      <c r="F1264" s="25" t="s">
        <v>1170</v>
      </c>
      <c r="G1264" s="21">
        <v>43819</v>
      </c>
      <c r="H1264" s="21"/>
      <c r="I1264" s="22" t="s">
        <v>61</v>
      </c>
      <c r="J1264" s="25" t="s">
        <v>70</v>
      </c>
      <c r="K1264" s="27"/>
      <c r="L1264" s="21"/>
      <c r="M1264" s="33"/>
      <c r="N1264" s="25" t="s">
        <v>3456</v>
      </c>
      <c r="O1264" s="25" t="s">
        <v>70</v>
      </c>
      <c r="P1264" s="25" t="s">
        <v>70</v>
      </c>
      <c r="Q1264" s="25" t="s">
        <v>70</v>
      </c>
      <c r="R1264" s="21" t="s">
        <v>3456</v>
      </c>
      <c r="S1264" s="25" t="s">
        <v>3456</v>
      </c>
      <c r="T1264" s="23" t="s">
        <v>3456</v>
      </c>
      <c r="U1264" s="25" t="s">
        <v>3456</v>
      </c>
      <c r="V1264" s="25" t="s">
        <v>70</v>
      </c>
      <c r="W1264" s="25" t="s">
        <v>70</v>
      </c>
      <c r="X1264" s="25" t="s">
        <v>3456</v>
      </c>
      <c r="Y1264" s="25" t="s">
        <v>3456</v>
      </c>
      <c r="Z1264" s="25" t="s">
        <v>3456</v>
      </c>
      <c r="AA1264" s="25" t="s">
        <v>3456</v>
      </c>
      <c r="AB1264" s="21" t="s">
        <v>3456</v>
      </c>
      <c r="AC1264" s="51" t="s">
        <v>3456</v>
      </c>
    </row>
    <row r="1265" spans="1:29" s="20" customFormat="1" ht="26.25" customHeight="1" x14ac:dyDescent="0.2">
      <c r="A1265" s="19">
        <v>79588</v>
      </c>
      <c r="B1265" s="20" t="s">
        <v>2753</v>
      </c>
      <c r="C1265" s="20" t="s">
        <v>4221</v>
      </c>
      <c r="D1265" s="20" t="s">
        <v>1149</v>
      </c>
      <c r="E1265" s="25" t="s">
        <v>288</v>
      </c>
      <c r="F1265" s="25" t="s">
        <v>70</v>
      </c>
      <c r="G1265" s="21">
        <v>44133</v>
      </c>
      <c r="H1265" s="21"/>
      <c r="I1265" s="22" t="s">
        <v>61</v>
      </c>
      <c r="J1265" s="25" t="s">
        <v>70</v>
      </c>
      <c r="K1265" s="27"/>
      <c r="L1265" s="21"/>
      <c r="M1265" s="33"/>
      <c r="N1265" s="25" t="s">
        <v>3456</v>
      </c>
      <c r="O1265" s="25" t="s">
        <v>3456</v>
      </c>
      <c r="P1265" s="25" t="s">
        <v>70</v>
      </c>
      <c r="Q1265" s="25" t="s">
        <v>70</v>
      </c>
      <c r="R1265" s="21" t="s">
        <v>3456</v>
      </c>
      <c r="S1265" s="25" t="s">
        <v>3456</v>
      </c>
      <c r="T1265" s="23" t="s">
        <v>3456</v>
      </c>
      <c r="U1265" s="25" t="s">
        <v>3456</v>
      </c>
      <c r="V1265" s="25" t="s">
        <v>3456</v>
      </c>
      <c r="W1265" s="25" t="s">
        <v>70</v>
      </c>
      <c r="X1265" s="25" t="s">
        <v>3456</v>
      </c>
      <c r="Y1265" s="25" t="s">
        <v>3456</v>
      </c>
      <c r="Z1265" s="25" t="s">
        <v>3456</v>
      </c>
      <c r="AA1265" s="25" t="s">
        <v>3456</v>
      </c>
      <c r="AB1265" s="21" t="s">
        <v>3456</v>
      </c>
      <c r="AC1265" s="51" t="s">
        <v>3456</v>
      </c>
    </row>
    <row r="1266" spans="1:29" s="20" customFormat="1" ht="26.25" customHeight="1" x14ac:dyDescent="0.2">
      <c r="A1266" s="19">
        <v>82229</v>
      </c>
      <c r="B1266" s="20" t="s">
        <v>4554</v>
      </c>
      <c r="C1266" s="20" t="s">
        <v>4555</v>
      </c>
      <c r="D1266" s="20" t="s">
        <v>4556</v>
      </c>
      <c r="E1266" s="25" t="s">
        <v>3987</v>
      </c>
      <c r="F1266" s="25" t="s">
        <v>70</v>
      </c>
      <c r="G1266" s="21">
        <v>40148</v>
      </c>
      <c r="H1266" s="21"/>
      <c r="I1266" s="22" t="s">
        <v>61</v>
      </c>
      <c r="J1266" s="25" t="s">
        <v>70</v>
      </c>
      <c r="K1266" s="27"/>
      <c r="L1266" s="21"/>
      <c r="M1266" s="33"/>
      <c r="N1266" s="25" t="s">
        <v>70</v>
      </c>
      <c r="O1266" s="25" t="s">
        <v>3456</v>
      </c>
      <c r="P1266" s="25" t="s">
        <v>3456</v>
      </c>
      <c r="Q1266" s="25" t="s">
        <v>70</v>
      </c>
      <c r="R1266" s="21" t="s">
        <v>3456</v>
      </c>
      <c r="S1266" s="25" t="s">
        <v>3456</v>
      </c>
      <c r="T1266" s="23" t="s">
        <v>3456</v>
      </c>
      <c r="U1266" s="25" t="s">
        <v>3456</v>
      </c>
      <c r="V1266" s="25" t="s">
        <v>3456</v>
      </c>
      <c r="W1266" s="25" t="s">
        <v>70</v>
      </c>
      <c r="X1266" s="25" t="s">
        <v>3456</v>
      </c>
      <c r="Y1266" s="25" t="s">
        <v>3456</v>
      </c>
      <c r="Z1266" s="25" t="s">
        <v>3456</v>
      </c>
      <c r="AA1266" s="25" t="s">
        <v>3456</v>
      </c>
      <c r="AB1266" s="21" t="s">
        <v>3456</v>
      </c>
      <c r="AC1266" s="51" t="s">
        <v>3456</v>
      </c>
    </row>
    <row r="1267" spans="1:29" s="20" customFormat="1" ht="26.25" customHeight="1" x14ac:dyDescent="0.2">
      <c r="A1267" s="19">
        <v>67126</v>
      </c>
      <c r="B1267" s="20" t="s">
        <v>1397</v>
      </c>
      <c r="C1267" s="20" t="s">
        <v>1398</v>
      </c>
      <c r="D1267" s="20" t="s">
        <v>1399</v>
      </c>
      <c r="E1267" s="25" t="s">
        <v>1449</v>
      </c>
      <c r="F1267" s="25" t="s">
        <v>70</v>
      </c>
      <c r="G1267" s="21">
        <v>42429</v>
      </c>
      <c r="H1267" s="21"/>
      <c r="I1267" s="22" t="s">
        <v>61</v>
      </c>
      <c r="J1267" s="25" t="s">
        <v>70</v>
      </c>
      <c r="K1267" s="27"/>
      <c r="L1267" s="21"/>
      <c r="M1267" s="33"/>
      <c r="N1267" s="25" t="s">
        <v>3456</v>
      </c>
      <c r="O1267" s="25" t="s">
        <v>70</v>
      </c>
      <c r="P1267" s="25" t="s">
        <v>70</v>
      </c>
      <c r="Q1267" s="25" t="s">
        <v>70</v>
      </c>
      <c r="R1267" s="21" t="s">
        <v>3456</v>
      </c>
      <c r="S1267" s="25" t="s">
        <v>3456</v>
      </c>
      <c r="T1267" s="23" t="s">
        <v>3456</v>
      </c>
      <c r="U1267" s="25" t="s">
        <v>70</v>
      </c>
      <c r="V1267" s="25" t="s">
        <v>70</v>
      </c>
      <c r="W1267" s="25" t="s">
        <v>70</v>
      </c>
      <c r="X1267" s="25" t="s">
        <v>3456</v>
      </c>
      <c r="Y1267" s="25" t="s">
        <v>3456</v>
      </c>
      <c r="Z1267" s="25" t="s">
        <v>3456</v>
      </c>
      <c r="AA1267" s="25" t="s">
        <v>3456</v>
      </c>
      <c r="AB1267" s="21" t="s">
        <v>3456</v>
      </c>
      <c r="AC1267" s="51" t="s">
        <v>3456</v>
      </c>
    </row>
    <row r="1268" spans="1:29" s="20" customFormat="1" ht="26.25" customHeight="1" x14ac:dyDescent="0.2">
      <c r="A1268" s="19">
        <v>67221</v>
      </c>
      <c r="B1268" s="20" t="s">
        <v>451</v>
      </c>
      <c r="C1268" s="20" t="s">
        <v>452</v>
      </c>
      <c r="D1268" s="20" t="s">
        <v>453</v>
      </c>
      <c r="E1268" s="25" t="s">
        <v>133</v>
      </c>
      <c r="F1268" s="25" t="s">
        <v>70</v>
      </c>
      <c r="G1268" s="21">
        <v>42635</v>
      </c>
      <c r="H1268" s="21"/>
      <c r="I1268" s="22" t="s">
        <v>61</v>
      </c>
      <c r="J1268" s="25" t="s">
        <v>70</v>
      </c>
      <c r="K1268" s="27"/>
      <c r="L1268" s="21"/>
      <c r="M1268" s="33"/>
      <c r="N1268" s="25" t="s">
        <v>3456</v>
      </c>
      <c r="O1268" s="25" t="s">
        <v>70</v>
      </c>
      <c r="P1268" s="25" t="s">
        <v>70</v>
      </c>
      <c r="Q1268" s="25" t="s">
        <v>70</v>
      </c>
      <c r="R1268" s="21" t="s">
        <v>3456</v>
      </c>
      <c r="S1268" s="25" t="s">
        <v>3456</v>
      </c>
      <c r="T1268" s="23" t="s">
        <v>3456</v>
      </c>
      <c r="U1268" s="25" t="s">
        <v>70</v>
      </c>
      <c r="V1268" s="25" t="s">
        <v>70</v>
      </c>
      <c r="W1268" s="25" t="s">
        <v>70</v>
      </c>
      <c r="X1268" s="25" t="s">
        <v>3456</v>
      </c>
      <c r="Y1268" s="25" t="s">
        <v>3456</v>
      </c>
      <c r="Z1268" s="25" t="s">
        <v>3456</v>
      </c>
      <c r="AA1268" s="25" t="s">
        <v>3456</v>
      </c>
      <c r="AB1268" s="21" t="s">
        <v>3456</v>
      </c>
      <c r="AC1268" s="51" t="s">
        <v>3456</v>
      </c>
    </row>
    <row r="1269" spans="1:29" s="20" customFormat="1" ht="26.25" customHeight="1" x14ac:dyDescent="0.2">
      <c r="A1269" s="19">
        <v>79169</v>
      </c>
      <c r="B1269" s="20" t="s">
        <v>1866</v>
      </c>
      <c r="C1269" s="20" t="s">
        <v>1867</v>
      </c>
      <c r="D1269" s="20" t="s">
        <v>751</v>
      </c>
      <c r="E1269" s="25" t="s">
        <v>200</v>
      </c>
      <c r="F1269" s="25" t="s">
        <v>70</v>
      </c>
      <c r="G1269" s="21">
        <v>43999</v>
      </c>
      <c r="H1269" s="21"/>
      <c r="I1269" s="22" t="s">
        <v>61</v>
      </c>
      <c r="J1269" s="25" t="s">
        <v>70</v>
      </c>
      <c r="K1269" s="27"/>
      <c r="L1269" s="21"/>
      <c r="M1269" s="33"/>
      <c r="N1269" s="25" t="s">
        <v>3456</v>
      </c>
      <c r="O1269" s="25" t="s">
        <v>3456</v>
      </c>
      <c r="P1269" s="25" t="s">
        <v>70</v>
      </c>
      <c r="Q1269" s="25" t="s">
        <v>70</v>
      </c>
      <c r="R1269" s="21" t="s">
        <v>3456</v>
      </c>
      <c r="S1269" s="25" t="s">
        <v>3456</v>
      </c>
      <c r="T1269" s="23" t="s">
        <v>3456</v>
      </c>
      <c r="U1269" s="25" t="s">
        <v>3456</v>
      </c>
      <c r="V1269" s="25" t="s">
        <v>3456</v>
      </c>
      <c r="W1269" s="25" t="s">
        <v>70</v>
      </c>
      <c r="X1269" s="25" t="s">
        <v>3456</v>
      </c>
      <c r="Y1269" s="25" t="s">
        <v>3456</v>
      </c>
      <c r="Z1269" s="25" t="s">
        <v>3456</v>
      </c>
      <c r="AA1269" s="25" t="s">
        <v>3456</v>
      </c>
      <c r="AB1269" s="21" t="s">
        <v>3456</v>
      </c>
      <c r="AC1269" s="51" t="s">
        <v>3456</v>
      </c>
    </row>
    <row r="1270" spans="1:29" s="20" customFormat="1" ht="26.25" customHeight="1" x14ac:dyDescent="0.2">
      <c r="A1270" s="19">
        <v>66614</v>
      </c>
      <c r="B1270" s="20" t="s">
        <v>3028</v>
      </c>
      <c r="C1270" s="20" t="s">
        <v>3029</v>
      </c>
      <c r="D1270" s="20" t="s">
        <v>2153</v>
      </c>
      <c r="E1270" s="25" t="s">
        <v>277</v>
      </c>
      <c r="F1270" s="25" t="s">
        <v>70</v>
      </c>
      <c r="G1270" s="21">
        <v>42206</v>
      </c>
      <c r="H1270" s="21"/>
      <c r="I1270" s="22" t="s">
        <v>61</v>
      </c>
      <c r="J1270" s="25" t="s">
        <v>70</v>
      </c>
      <c r="K1270" s="27"/>
      <c r="L1270" s="21"/>
      <c r="M1270" s="33"/>
      <c r="N1270" s="25" t="s">
        <v>3456</v>
      </c>
      <c r="O1270" s="25" t="s">
        <v>3456</v>
      </c>
      <c r="P1270" s="25" t="s">
        <v>70</v>
      </c>
      <c r="Q1270" s="25" t="s">
        <v>70</v>
      </c>
      <c r="R1270" s="21" t="s">
        <v>3456</v>
      </c>
      <c r="S1270" s="25" t="s">
        <v>3456</v>
      </c>
      <c r="T1270" s="23" t="s">
        <v>3456</v>
      </c>
      <c r="U1270" s="25" t="s">
        <v>70</v>
      </c>
      <c r="V1270" s="25" t="s">
        <v>70</v>
      </c>
      <c r="W1270" s="25" t="s">
        <v>70</v>
      </c>
      <c r="X1270" s="25" t="s">
        <v>3456</v>
      </c>
      <c r="Y1270" s="25" t="s">
        <v>3456</v>
      </c>
      <c r="Z1270" s="25" t="s">
        <v>3456</v>
      </c>
      <c r="AA1270" s="25" t="s">
        <v>3456</v>
      </c>
      <c r="AB1270" s="21" t="s">
        <v>3456</v>
      </c>
      <c r="AC1270" s="51" t="s">
        <v>3456</v>
      </c>
    </row>
    <row r="1271" spans="1:29" s="20" customFormat="1" ht="26.25" customHeight="1" x14ac:dyDescent="0.2">
      <c r="A1271" s="19">
        <v>66989</v>
      </c>
      <c r="B1271" s="20" t="s">
        <v>767</v>
      </c>
      <c r="C1271" s="20" t="s">
        <v>768</v>
      </c>
      <c r="D1271" s="20" t="s">
        <v>769</v>
      </c>
      <c r="E1271" s="25" t="s">
        <v>422</v>
      </c>
      <c r="F1271" s="25" t="s">
        <v>70</v>
      </c>
      <c r="G1271" s="21">
        <v>42341</v>
      </c>
      <c r="H1271" s="21"/>
      <c r="I1271" s="22" t="s">
        <v>61</v>
      </c>
      <c r="J1271" s="25" t="s">
        <v>70</v>
      </c>
      <c r="K1271" s="27"/>
      <c r="L1271" s="21"/>
      <c r="M1271" s="33"/>
      <c r="N1271" s="25" t="s">
        <v>3456</v>
      </c>
      <c r="O1271" s="25" t="s">
        <v>70</v>
      </c>
      <c r="P1271" s="25" t="s">
        <v>70</v>
      </c>
      <c r="Q1271" s="25" t="s">
        <v>70</v>
      </c>
      <c r="R1271" s="21" t="s">
        <v>3456</v>
      </c>
      <c r="S1271" s="25" t="s">
        <v>3456</v>
      </c>
      <c r="T1271" s="23" t="s">
        <v>3456</v>
      </c>
      <c r="U1271" s="25" t="s">
        <v>3456</v>
      </c>
      <c r="V1271" s="25" t="s">
        <v>3456</v>
      </c>
      <c r="W1271" s="25" t="s">
        <v>70</v>
      </c>
      <c r="X1271" s="25" t="s">
        <v>3456</v>
      </c>
      <c r="Y1271" s="25" t="s">
        <v>3456</v>
      </c>
      <c r="Z1271" s="25" t="s">
        <v>3456</v>
      </c>
      <c r="AA1271" s="25" t="s">
        <v>3456</v>
      </c>
      <c r="AB1271" s="21" t="s">
        <v>3456</v>
      </c>
      <c r="AC1271" s="51" t="s">
        <v>3456</v>
      </c>
    </row>
    <row r="1272" spans="1:29" s="20" customFormat="1" ht="26.25" customHeight="1" x14ac:dyDescent="0.2">
      <c r="A1272" s="19">
        <v>81424</v>
      </c>
      <c r="B1272" s="20" t="s">
        <v>4600</v>
      </c>
      <c r="C1272" s="20" t="s">
        <v>4601</v>
      </c>
      <c r="D1272" s="20" t="s">
        <v>4172</v>
      </c>
      <c r="E1272" s="25" t="s">
        <v>3501</v>
      </c>
      <c r="F1272" s="25" t="s">
        <v>70</v>
      </c>
      <c r="G1272" s="21">
        <v>45099</v>
      </c>
      <c r="H1272" s="21"/>
      <c r="I1272" s="22" t="s">
        <v>61</v>
      </c>
      <c r="J1272" s="25" t="s">
        <v>3456</v>
      </c>
      <c r="K1272" s="27"/>
      <c r="L1272" s="21"/>
      <c r="M1272" s="33"/>
      <c r="N1272" s="25" t="s">
        <v>3456</v>
      </c>
      <c r="O1272" s="25" t="s">
        <v>3456</v>
      </c>
      <c r="P1272" s="25" t="s">
        <v>3456</v>
      </c>
      <c r="Q1272" s="25" t="s">
        <v>70</v>
      </c>
      <c r="R1272" s="21" t="s">
        <v>3456</v>
      </c>
      <c r="S1272" s="25" t="s">
        <v>3456</v>
      </c>
      <c r="T1272" s="23" t="s">
        <v>3456</v>
      </c>
      <c r="U1272" s="25" t="s">
        <v>3456</v>
      </c>
      <c r="V1272" s="25" t="s">
        <v>3456</v>
      </c>
      <c r="W1272" s="25" t="s">
        <v>70</v>
      </c>
      <c r="X1272" s="25" t="s">
        <v>3456</v>
      </c>
      <c r="Y1272" s="25" t="s">
        <v>3456</v>
      </c>
      <c r="Z1272" s="25" t="s">
        <v>3456</v>
      </c>
      <c r="AA1272" s="25" t="s">
        <v>3456</v>
      </c>
      <c r="AB1272" s="21" t="s">
        <v>3456</v>
      </c>
      <c r="AC1272" s="51" t="s">
        <v>3456</v>
      </c>
    </row>
    <row r="1273" spans="1:29" s="20" customFormat="1" ht="26.25" customHeight="1" x14ac:dyDescent="0.2">
      <c r="A1273" s="19">
        <v>65650</v>
      </c>
      <c r="B1273" s="20" t="s">
        <v>2488</v>
      </c>
      <c r="C1273" s="20" t="s">
        <v>2489</v>
      </c>
      <c r="D1273" s="20" t="s">
        <v>2490</v>
      </c>
      <c r="E1273" s="25" t="s">
        <v>2491</v>
      </c>
      <c r="F1273" s="25" t="s">
        <v>70</v>
      </c>
      <c r="G1273" s="21">
        <v>41250</v>
      </c>
      <c r="H1273" s="21"/>
      <c r="I1273" s="22" t="s">
        <v>61</v>
      </c>
      <c r="J1273" s="25" t="s">
        <v>70</v>
      </c>
      <c r="K1273" s="27"/>
      <c r="L1273" s="21"/>
      <c r="M1273" s="33"/>
      <c r="N1273" s="25" t="s">
        <v>3456</v>
      </c>
      <c r="O1273" s="25" t="s">
        <v>3456</v>
      </c>
      <c r="P1273" s="25" t="s">
        <v>70</v>
      </c>
      <c r="Q1273" s="25" t="s">
        <v>70</v>
      </c>
      <c r="R1273" s="21" t="s">
        <v>3456</v>
      </c>
      <c r="S1273" s="25" t="s">
        <v>3456</v>
      </c>
      <c r="T1273" s="23" t="s">
        <v>3456</v>
      </c>
      <c r="U1273" s="25" t="s">
        <v>3456</v>
      </c>
      <c r="V1273" s="25" t="s">
        <v>3456</v>
      </c>
      <c r="W1273" s="25" t="s">
        <v>70</v>
      </c>
      <c r="X1273" s="25" t="s">
        <v>3456</v>
      </c>
      <c r="Y1273" s="25" t="s">
        <v>3456</v>
      </c>
      <c r="Z1273" s="25" t="s">
        <v>3456</v>
      </c>
      <c r="AA1273" s="25" t="s">
        <v>3456</v>
      </c>
      <c r="AB1273" s="21" t="s">
        <v>3456</v>
      </c>
      <c r="AC1273" s="51" t="s">
        <v>3456</v>
      </c>
    </row>
    <row r="1274" spans="1:29" s="20" customFormat="1" ht="26.25" customHeight="1" x14ac:dyDescent="0.2">
      <c r="A1274" s="19">
        <v>82173</v>
      </c>
      <c r="B1274" s="20" t="s">
        <v>4519</v>
      </c>
      <c r="C1274" s="20" t="s">
        <v>4520</v>
      </c>
      <c r="D1274" s="20" t="s">
        <v>4521</v>
      </c>
      <c r="E1274" s="25" t="s">
        <v>3987</v>
      </c>
      <c r="F1274" s="25" t="s">
        <v>70</v>
      </c>
      <c r="G1274" s="21">
        <v>44896</v>
      </c>
      <c r="H1274" s="21"/>
      <c r="I1274" s="22" t="s">
        <v>71</v>
      </c>
      <c r="J1274" s="25" t="s">
        <v>3456</v>
      </c>
      <c r="K1274" s="27" t="s">
        <v>4280</v>
      </c>
      <c r="L1274" s="21" t="s">
        <v>3456</v>
      </c>
      <c r="M1274" s="33"/>
      <c r="N1274" s="25"/>
      <c r="O1274" s="25"/>
      <c r="P1274" s="25"/>
      <c r="Q1274" s="25"/>
      <c r="R1274" s="21"/>
      <c r="S1274" s="25"/>
      <c r="T1274" s="23"/>
      <c r="U1274" s="25" t="s">
        <v>3456</v>
      </c>
      <c r="V1274" s="25" t="s">
        <v>3456</v>
      </c>
      <c r="W1274" s="25" t="s">
        <v>70</v>
      </c>
      <c r="X1274" s="25" t="s">
        <v>3456</v>
      </c>
      <c r="Y1274" s="25" t="s">
        <v>3456</v>
      </c>
      <c r="Z1274" s="25" t="s">
        <v>3456</v>
      </c>
      <c r="AA1274" s="25" t="s">
        <v>3456</v>
      </c>
      <c r="AB1274" s="21" t="s">
        <v>3456</v>
      </c>
      <c r="AC1274" s="51" t="s">
        <v>3456</v>
      </c>
    </row>
    <row r="1275" spans="1:29" s="20" customFormat="1" ht="26.25" customHeight="1" x14ac:dyDescent="0.2">
      <c r="A1275" s="19">
        <v>63761</v>
      </c>
      <c r="B1275" s="20" t="s">
        <v>2253</v>
      </c>
      <c r="C1275" s="20" t="s">
        <v>2254</v>
      </c>
      <c r="D1275" s="20" t="s">
        <v>2255</v>
      </c>
      <c r="E1275" s="25" t="s">
        <v>862</v>
      </c>
      <c r="F1275" s="25" t="s">
        <v>70</v>
      </c>
      <c r="G1275" s="21">
        <v>40045</v>
      </c>
      <c r="H1275" s="21"/>
      <c r="I1275" s="22" t="s">
        <v>61</v>
      </c>
      <c r="J1275" s="25" t="s">
        <v>70</v>
      </c>
      <c r="K1275" s="27"/>
      <c r="L1275" s="21"/>
      <c r="M1275" s="33"/>
      <c r="N1275" s="25" t="s">
        <v>70</v>
      </c>
      <c r="O1275" s="25" t="s">
        <v>70</v>
      </c>
      <c r="P1275" s="25" t="s">
        <v>70</v>
      </c>
      <c r="Q1275" s="25" t="s">
        <v>70</v>
      </c>
      <c r="R1275" s="21" t="s">
        <v>3456</v>
      </c>
      <c r="S1275" s="25" t="s">
        <v>3456</v>
      </c>
      <c r="T1275" s="23" t="s">
        <v>3456</v>
      </c>
      <c r="U1275" s="25" t="s">
        <v>70</v>
      </c>
      <c r="V1275" s="25" t="s">
        <v>70</v>
      </c>
      <c r="W1275" s="25" t="s">
        <v>70</v>
      </c>
      <c r="X1275" s="25" t="s">
        <v>3456</v>
      </c>
      <c r="Y1275" s="25" t="s">
        <v>3456</v>
      </c>
      <c r="Z1275" s="25" t="s">
        <v>3456</v>
      </c>
      <c r="AA1275" s="25" t="s">
        <v>3456</v>
      </c>
      <c r="AB1275" s="21" t="s">
        <v>0</v>
      </c>
      <c r="AC1275" s="51" t="s">
        <v>3456</v>
      </c>
    </row>
    <row r="1276" spans="1:29" s="20" customFormat="1" ht="26.25" customHeight="1" x14ac:dyDescent="0.2">
      <c r="A1276" s="19">
        <v>63760</v>
      </c>
      <c r="B1276" s="20" t="s">
        <v>2345</v>
      </c>
      <c r="C1276" s="20" t="s">
        <v>2346</v>
      </c>
      <c r="D1276" s="20" t="s">
        <v>2255</v>
      </c>
      <c r="E1276" s="25" t="s">
        <v>862</v>
      </c>
      <c r="F1276" s="25" t="s">
        <v>70</v>
      </c>
      <c r="G1276" s="21">
        <v>39744</v>
      </c>
      <c r="H1276" s="21"/>
      <c r="I1276" s="22" t="s">
        <v>61</v>
      </c>
      <c r="J1276" s="25" t="s">
        <v>70</v>
      </c>
      <c r="K1276" s="27"/>
      <c r="L1276" s="21"/>
      <c r="M1276" s="33"/>
      <c r="N1276" s="25" t="s">
        <v>70</v>
      </c>
      <c r="O1276" s="25" t="s">
        <v>70</v>
      </c>
      <c r="P1276" s="25" t="s">
        <v>70</v>
      </c>
      <c r="Q1276" s="25" t="s">
        <v>70</v>
      </c>
      <c r="R1276" s="21" t="s">
        <v>3456</v>
      </c>
      <c r="S1276" s="25" t="s">
        <v>3456</v>
      </c>
      <c r="T1276" s="23" t="s">
        <v>3456</v>
      </c>
      <c r="U1276" s="25" t="s">
        <v>3456</v>
      </c>
      <c r="V1276" s="25" t="s">
        <v>70</v>
      </c>
      <c r="W1276" s="25" t="s">
        <v>70</v>
      </c>
      <c r="X1276" s="25" t="s">
        <v>3456</v>
      </c>
      <c r="Y1276" s="25" t="s">
        <v>3456</v>
      </c>
      <c r="Z1276" s="25" t="s">
        <v>3456</v>
      </c>
      <c r="AA1276" s="25" t="s">
        <v>3456</v>
      </c>
      <c r="AB1276" s="21" t="s">
        <v>0</v>
      </c>
      <c r="AC1276" s="51" t="s">
        <v>3456</v>
      </c>
    </row>
    <row r="1277" spans="1:29" s="20" customFormat="1" ht="26.25" customHeight="1" x14ac:dyDescent="0.2">
      <c r="A1277" s="19">
        <v>64320</v>
      </c>
      <c r="B1277" s="20" t="s">
        <v>213</v>
      </c>
      <c r="C1277" s="20" t="s">
        <v>214</v>
      </c>
      <c r="D1277" s="20" t="s">
        <v>3589</v>
      </c>
      <c r="E1277" s="25" t="s">
        <v>4141</v>
      </c>
      <c r="F1277" s="25" t="s">
        <v>70</v>
      </c>
      <c r="G1277" s="21">
        <v>40269</v>
      </c>
      <c r="H1277" s="21"/>
      <c r="I1277" s="22" t="s">
        <v>61</v>
      </c>
      <c r="J1277" s="25" t="s">
        <v>70</v>
      </c>
      <c r="K1277" s="27"/>
      <c r="L1277" s="21"/>
      <c r="M1277" s="33"/>
      <c r="N1277" s="25" t="s">
        <v>70</v>
      </c>
      <c r="O1277" s="25" t="s">
        <v>70</v>
      </c>
      <c r="P1277" s="25" t="s">
        <v>70</v>
      </c>
      <c r="Q1277" s="25" t="s">
        <v>70</v>
      </c>
      <c r="R1277" s="21" t="s">
        <v>3456</v>
      </c>
      <c r="S1277" s="25" t="s">
        <v>3456</v>
      </c>
      <c r="T1277" s="23" t="s">
        <v>3456</v>
      </c>
      <c r="U1277" s="25" t="s">
        <v>3456</v>
      </c>
      <c r="V1277" s="25" t="s">
        <v>70</v>
      </c>
      <c r="W1277" s="25" t="s">
        <v>70</v>
      </c>
      <c r="X1277" s="25" t="s">
        <v>3456</v>
      </c>
      <c r="Y1277" s="25" t="s">
        <v>3456</v>
      </c>
      <c r="Z1277" s="25" t="s">
        <v>3456</v>
      </c>
      <c r="AA1277" s="25" t="s">
        <v>3456</v>
      </c>
      <c r="AB1277" s="21" t="s">
        <v>3456</v>
      </c>
      <c r="AC1277" s="51" t="s">
        <v>3456</v>
      </c>
    </row>
    <row r="1278" spans="1:29" s="20" customFormat="1" ht="26.25" customHeight="1" x14ac:dyDescent="0.2">
      <c r="A1278" s="19">
        <v>78498</v>
      </c>
      <c r="B1278" s="20" t="s">
        <v>1616</v>
      </c>
      <c r="C1278" s="20" t="s">
        <v>1617</v>
      </c>
      <c r="D1278" s="20" t="s">
        <v>1618</v>
      </c>
      <c r="E1278" s="25" t="s">
        <v>81</v>
      </c>
      <c r="F1278" s="25" t="s">
        <v>70</v>
      </c>
      <c r="G1278" s="21">
        <v>43435</v>
      </c>
      <c r="H1278" s="21"/>
      <c r="I1278" s="22" t="s">
        <v>61</v>
      </c>
      <c r="J1278" s="25" t="s">
        <v>70</v>
      </c>
      <c r="K1278" s="27"/>
      <c r="L1278" s="21"/>
      <c r="M1278" s="33"/>
      <c r="N1278" s="25" t="s">
        <v>3456</v>
      </c>
      <c r="O1278" s="25" t="s">
        <v>3456</v>
      </c>
      <c r="P1278" s="25" t="s">
        <v>70</v>
      </c>
      <c r="Q1278" s="25" t="s">
        <v>70</v>
      </c>
      <c r="R1278" s="21" t="s">
        <v>3456</v>
      </c>
      <c r="S1278" s="25" t="s">
        <v>3456</v>
      </c>
      <c r="T1278" s="23" t="s">
        <v>3456</v>
      </c>
      <c r="U1278" s="25" t="s">
        <v>3456</v>
      </c>
      <c r="V1278" s="25" t="s">
        <v>3456</v>
      </c>
      <c r="W1278" s="25" t="s">
        <v>3456</v>
      </c>
      <c r="X1278" s="25" t="s">
        <v>3456</v>
      </c>
      <c r="Y1278" s="25" t="s">
        <v>3456</v>
      </c>
      <c r="Z1278" s="25" t="s">
        <v>3456</v>
      </c>
      <c r="AA1278" s="25" t="s">
        <v>3456</v>
      </c>
      <c r="AB1278" s="21" t="s">
        <v>3456</v>
      </c>
      <c r="AC1278" s="51" t="s">
        <v>3456</v>
      </c>
    </row>
    <row r="1279" spans="1:29" s="20" customFormat="1" ht="26.25" customHeight="1" x14ac:dyDescent="0.2">
      <c r="A1279" s="19">
        <v>81159</v>
      </c>
      <c r="B1279" s="20" t="s">
        <v>4390</v>
      </c>
      <c r="C1279" s="20" t="s">
        <v>4391</v>
      </c>
      <c r="D1279" s="20" t="s">
        <v>512</v>
      </c>
      <c r="E1279" s="25" t="s">
        <v>3547</v>
      </c>
      <c r="F1279" s="25" t="s">
        <v>70</v>
      </c>
      <c r="G1279" s="21">
        <v>45092</v>
      </c>
      <c r="H1279" s="21"/>
      <c r="I1279" s="22" t="s">
        <v>61</v>
      </c>
      <c r="J1279" s="25" t="s">
        <v>3456</v>
      </c>
      <c r="K1279" s="27"/>
      <c r="L1279" s="21"/>
      <c r="M1279" s="33"/>
      <c r="N1279" s="25" t="s">
        <v>3456</v>
      </c>
      <c r="O1279" s="25" t="s">
        <v>3456</v>
      </c>
      <c r="P1279" s="25" t="s">
        <v>3456</v>
      </c>
      <c r="Q1279" s="25" t="s">
        <v>3456</v>
      </c>
      <c r="R1279" s="21" t="s">
        <v>3456</v>
      </c>
      <c r="S1279" s="25" t="s">
        <v>3456</v>
      </c>
      <c r="T1279" s="23" t="s">
        <v>3456</v>
      </c>
      <c r="U1279" s="25" t="s">
        <v>3456</v>
      </c>
      <c r="V1279" s="25" t="s">
        <v>3456</v>
      </c>
      <c r="W1279" s="25" t="s">
        <v>70</v>
      </c>
      <c r="X1279" s="25" t="s">
        <v>3456</v>
      </c>
      <c r="Y1279" s="25" t="s">
        <v>3456</v>
      </c>
      <c r="Z1279" s="25" t="s">
        <v>3456</v>
      </c>
      <c r="AA1279" s="25" t="s">
        <v>3456</v>
      </c>
      <c r="AB1279" s="21" t="s">
        <v>3456</v>
      </c>
      <c r="AC1279" s="51" t="s">
        <v>3456</v>
      </c>
    </row>
    <row r="1280" spans="1:29" s="20" customFormat="1" ht="26.25" customHeight="1" x14ac:dyDescent="0.2">
      <c r="A1280" s="19">
        <v>63748</v>
      </c>
      <c r="B1280" s="20" t="s">
        <v>1075</v>
      </c>
      <c r="C1280" s="20" t="s">
        <v>1076</v>
      </c>
      <c r="D1280" s="20" t="s">
        <v>1077</v>
      </c>
      <c r="E1280" s="25" t="s">
        <v>1078</v>
      </c>
      <c r="F1280" s="25" t="s">
        <v>70</v>
      </c>
      <c r="G1280" s="21">
        <v>39898</v>
      </c>
      <c r="H1280" s="21"/>
      <c r="I1280" s="22" t="s">
        <v>61</v>
      </c>
      <c r="J1280" s="25" t="s">
        <v>70</v>
      </c>
      <c r="K1280" s="27"/>
      <c r="L1280" s="21"/>
      <c r="M1280" s="33"/>
      <c r="N1280" s="25" t="s">
        <v>70</v>
      </c>
      <c r="O1280" s="25" t="s">
        <v>70</v>
      </c>
      <c r="P1280" s="25" t="s">
        <v>70</v>
      </c>
      <c r="Q1280" s="25" t="s">
        <v>70</v>
      </c>
      <c r="R1280" s="21" t="s">
        <v>3456</v>
      </c>
      <c r="S1280" s="25" t="s">
        <v>3456</v>
      </c>
      <c r="T1280" s="23" t="s">
        <v>3456</v>
      </c>
      <c r="U1280" s="25" t="s">
        <v>70</v>
      </c>
      <c r="V1280" s="25" t="s">
        <v>70</v>
      </c>
      <c r="W1280" s="25" t="s">
        <v>70</v>
      </c>
      <c r="X1280" s="25" t="s">
        <v>3456</v>
      </c>
      <c r="Y1280" s="25" t="s">
        <v>3456</v>
      </c>
      <c r="Z1280" s="25" t="s">
        <v>3456</v>
      </c>
      <c r="AA1280" s="25" t="s">
        <v>3456</v>
      </c>
      <c r="AB1280" s="21" t="s">
        <v>3456</v>
      </c>
      <c r="AC1280" s="51" t="s">
        <v>3456</v>
      </c>
    </row>
    <row r="1281" spans="1:29" s="20" customFormat="1" ht="26.25" customHeight="1" x14ac:dyDescent="0.2">
      <c r="A1281" s="19">
        <v>81760</v>
      </c>
      <c r="B1281" s="20" t="s">
        <v>4587</v>
      </c>
      <c r="C1281" s="20" t="s">
        <v>4588</v>
      </c>
      <c r="D1281" s="20" t="s">
        <v>4586</v>
      </c>
      <c r="E1281" s="25" t="s">
        <v>3531</v>
      </c>
      <c r="F1281" s="25" t="s">
        <v>70</v>
      </c>
      <c r="G1281" s="21">
        <v>45105</v>
      </c>
      <c r="H1281" s="21"/>
      <c r="I1281" s="22" t="s">
        <v>71</v>
      </c>
      <c r="J1281" s="25" t="s">
        <v>3456</v>
      </c>
      <c r="K1281" s="27" t="s">
        <v>4280</v>
      </c>
      <c r="L1281" s="21" t="s">
        <v>3456</v>
      </c>
      <c r="M1281" s="33"/>
      <c r="N1281" s="25"/>
      <c r="O1281" s="25"/>
      <c r="P1281" s="25"/>
      <c r="Q1281" s="25"/>
      <c r="R1281" s="21"/>
      <c r="S1281" s="25"/>
      <c r="T1281" s="23"/>
      <c r="U1281" s="25" t="s">
        <v>3456</v>
      </c>
      <c r="V1281" s="25" t="s">
        <v>3456</v>
      </c>
      <c r="W1281" s="25" t="s">
        <v>70</v>
      </c>
      <c r="X1281" s="25" t="s">
        <v>3456</v>
      </c>
      <c r="Y1281" s="25" t="s">
        <v>3456</v>
      </c>
      <c r="Z1281" s="25" t="s">
        <v>3456</v>
      </c>
      <c r="AA1281" s="25" t="s">
        <v>3456</v>
      </c>
      <c r="AB1281" s="21" t="s">
        <v>3456</v>
      </c>
      <c r="AC1281" s="51" t="s">
        <v>3456</v>
      </c>
    </row>
    <row r="1282" spans="1:29" s="20" customFormat="1" ht="26.25" customHeight="1" x14ac:dyDescent="0.2">
      <c r="A1282" s="19">
        <v>79902</v>
      </c>
      <c r="B1282" s="20" t="s">
        <v>4584</v>
      </c>
      <c r="C1282" s="20" t="s">
        <v>4585</v>
      </c>
      <c r="D1282" s="20" t="s">
        <v>4586</v>
      </c>
      <c r="E1282" s="25" t="s">
        <v>3531</v>
      </c>
      <c r="F1282" s="25" t="s">
        <v>70</v>
      </c>
      <c r="G1282" s="21">
        <v>45105</v>
      </c>
      <c r="H1282" s="21"/>
      <c r="I1282" s="22" t="s">
        <v>71</v>
      </c>
      <c r="J1282" s="25" t="s">
        <v>3456</v>
      </c>
      <c r="K1282" s="27" t="s">
        <v>4280</v>
      </c>
      <c r="L1282" s="21" t="s">
        <v>3456</v>
      </c>
      <c r="M1282" s="33"/>
      <c r="N1282" s="25"/>
      <c r="O1282" s="25"/>
      <c r="P1282" s="25"/>
      <c r="Q1282" s="25"/>
      <c r="R1282" s="21"/>
      <c r="S1282" s="25"/>
      <c r="T1282" s="23"/>
      <c r="U1282" s="25" t="s">
        <v>3456</v>
      </c>
      <c r="V1282" s="25" t="s">
        <v>3456</v>
      </c>
      <c r="W1282" s="25" t="s">
        <v>70</v>
      </c>
      <c r="X1282" s="25" t="s">
        <v>3456</v>
      </c>
      <c r="Y1282" s="25" t="s">
        <v>3456</v>
      </c>
      <c r="Z1282" s="25" t="s">
        <v>3456</v>
      </c>
      <c r="AA1282" s="25" t="s">
        <v>3456</v>
      </c>
      <c r="AB1282" s="21" t="s">
        <v>3456</v>
      </c>
      <c r="AC1282" s="51" t="s">
        <v>3456</v>
      </c>
    </row>
    <row r="1283" spans="1:29" s="20" customFormat="1" ht="26.25" customHeight="1" x14ac:dyDescent="0.2">
      <c r="A1283" s="19">
        <v>66380</v>
      </c>
      <c r="B1283" s="20" t="s">
        <v>1374</v>
      </c>
      <c r="C1283" s="20" t="s">
        <v>1375</v>
      </c>
      <c r="D1283" s="20" t="s">
        <v>1376</v>
      </c>
      <c r="E1283" s="25" t="s">
        <v>1377</v>
      </c>
      <c r="F1283" s="25" t="s">
        <v>70</v>
      </c>
      <c r="G1283" s="21">
        <v>41941</v>
      </c>
      <c r="H1283" s="21"/>
      <c r="I1283" s="22" t="s">
        <v>61</v>
      </c>
      <c r="J1283" s="25" t="s">
        <v>70</v>
      </c>
      <c r="K1283" s="27"/>
      <c r="L1283" s="21"/>
      <c r="M1283" s="33"/>
      <c r="N1283" s="25" t="s">
        <v>3456</v>
      </c>
      <c r="O1283" s="25" t="s">
        <v>3456</v>
      </c>
      <c r="P1283" s="25" t="s">
        <v>70</v>
      </c>
      <c r="Q1283" s="25" t="s">
        <v>70</v>
      </c>
      <c r="R1283" s="21" t="s">
        <v>3456</v>
      </c>
      <c r="S1283" s="25" t="s">
        <v>3456</v>
      </c>
      <c r="T1283" s="23" t="s">
        <v>3456</v>
      </c>
      <c r="U1283" s="25" t="s">
        <v>3456</v>
      </c>
      <c r="V1283" s="25" t="s">
        <v>70</v>
      </c>
      <c r="W1283" s="25" t="s">
        <v>70</v>
      </c>
      <c r="X1283" s="25" t="s">
        <v>3456</v>
      </c>
      <c r="Y1283" s="25" t="s">
        <v>3456</v>
      </c>
      <c r="Z1283" s="25" t="s">
        <v>3456</v>
      </c>
      <c r="AA1283" s="25" t="s">
        <v>3456</v>
      </c>
      <c r="AB1283" s="21" t="s">
        <v>3456</v>
      </c>
      <c r="AC1283" s="51" t="s">
        <v>3456</v>
      </c>
    </row>
    <row r="1284" spans="1:29" s="20" customFormat="1" ht="26.25" customHeight="1" x14ac:dyDescent="0.2">
      <c r="A1284" s="19">
        <v>79752</v>
      </c>
      <c r="B1284" s="20" t="s">
        <v>4100</v>
      </c>
      <c r="C1284" s="20" t="s">
        <v>4099</v>
      </c>
      <c r="D1284" s="20" t="s">
        <v>960</v>
      </c>
      <c r="E1284" s="25" t="s">
        <v>118</v>
      </c>
      <c r="F1284" s="25" t="s">
        <v>70</v>
      </c>
      <c r="G1284" s="21">
        <v>44743</v>
      </c>
      <c r="H1284" s="21"/>
      <c r="I1284" s="22" t="s">
        <v>71</v>
      </c>
      <c r="J1284" s="25" t="s">
        <v>3456</v>
      </c>
      <c r="K1284" s="27" t="s">
        <v>4280</v>
      </c>
      <c r="L1284" s="21" t="s">
        <v>3456</v>
      </c>
      <c r="M1284" s="33"/>
      <c r="N1284" s="25"/>
      <c r="O1284" s="25"/>
      <c r="P1284" s="25"/>
      <c r="Q1284" s="25"/>
      <c r="R1284" s="21"/>
      <c r="S1284" s="25"/>
      <c r="T1284" s="23"/>
      <c r="U1284" s="25" t="s">
        <v>3456</v>
      </c>
      <c r="V1284" s="25" t="s">
        <v>3456</v>
      </c>
      <c r="W1284" s="25" t="s">
        <v>70</v>
      </c>
      <c r="X1284" s="25" t="s">
        <v>3456</v>
      </c>
      <c r="Y1284" s="25" t="s">
        <v>3456</v>
      </c>
      <c r="Z1284" s="25" t="s">
        <v>3456</v>
      </c>
      <c r="AA1284" s="25" t="s">
        <v>3456</v>
      </c>
      <c r="AB1284" s="21" t="s">
        <v>3456</v>
      </c>
      <c r="AC1284" s="51" t="s">
        <v>3456</v>
      </c>
    </row>
    <row r="1285" spans="1:29" s="20" customFormat="1" ht="26.25" customHeight="1" x14ac:dyDescent="0.2">
      <c r="A1285" s="19">
        <v>63913</v>
      </c>
      <c r="B1285" s="20" t="s">
        <v>3061</v>
      </c>
      <c r="C1285" s="20" t="s">
        <v>3062</v>
      </c>
      <c r="D1285" s="20" t="s">
        <v>188</v>
      </c>
      <c r="E1285" s="25" t="s">
        <v>60</v>
      </c>
      <c r="F1285" s="25" t="s">
        <v>70</v>
      </c>
      <c r="G1285" s="21">
        <v>39794</v>
      </c>
      <c r="H1285" s="21"/>
      <c r="I1285" s="22" t="s">
        <v>61</v>
      </c>
      <c r="J1285" s="25" t="s">
        <v>70</v>
      </c>
      <c r="K1285" s="27"/>
      <c r="L1285" s="21"/>
      <c r="M1285" s="33"/>
      <c r="N1285" s="25" t="s">
        <v>3456</v>
      </c>
      <c r="O1285" s="25" t="s">
        <v>3456</v>
      </c>
      <c r="P1285" s="25" t="s">
        <v>70</v>
      </c>
      <c r="Q1285" s="25" t="s">
        <v>70</v>
      </c>
      <c r="R1285" s="21" t="s">
        <v>3456</v>
      </c>
      <c r="S1285" s="25" t="s">
        <v>3456</v>
      </c>
      <c r="T1285" s="23" t="s">
        <v>3456</v>
      </c>
      <c r="U1285" s="25" t="s">
        <v>3456</v>
      </c>
      <c r="V1285" s="25" t="s">
        <v>70</v>
      </c>
      <c r="W1285" s="25" t="s">
        <v>70</v>
      </c>
      <c r="X1285" s="25" t="s">
        <v>3456</v>
      </c>
      <c r="Y1285" s="25" t="s">
        <v>3456</v>
      </c>
      <c r="Z1285" s="25" t="s">
        <v>3456</v>
      </c>
      <c r="AA1285" s="25" t="s">
        <v>3456</v>
      </c>
      <c r="AB1285" s="21" t="s">
        <v>3456</v>
      </c>
      <c r="AC1285" s="51" t="s">
        <v>3456</v>
      </c>
    </row>
    <row r="1286" spans="1:29" s="20" customFormat="1" ht="26.25" customHeight="1" x14ac:dyDescent="0.2">
      <c r="A1286" s="19">
        <v>61751</v>
      </c>
      <c r="B1286" s="20" t="s">
        <v>1980</v>
      </c>
      <c r="C1286" s="20" t="s">
        <v>1981</v>
      </c>
      <c r="D1286" s="20" t="s">
        <v>1982</v>
      </c>
      <c r="E1286" s="25" t="s">
        <v>174</v>
      </c>
      <c r="F1286" s="25" t="s">
        <v>70</v>
      </c>
      <c r="G1286" s="21">
        <v>38716</v>
      </c>
      <c r="H1286" s="21"/>
      <c r="I1286" s="22" t="s">
        <v>61</v>
      </c>
      <c r="J1286" s="25" t="s">
        <v>70</v>
      </c>
      <c r="K1286" s="27"/>
      <c r="L1286" s="21"/>
      <c r="M1286" s="33"/>
      <c r="N1286" s="25" t="s">
        <v>70</v>
      </c>
      <c r="O1286" s="25" t="s">
        <v>3456</v>
      </c>
      <c r="P1286" s="25" t="s">
        <v>70</v>
      </c>
      <c r="Q1286" s="25" t="s">
        <v>70</v>
      </c>
      <c r="R1286" s="21" t="s">
        <v>3456</v>
      </c>
      <c r="S1286" s="25" t="s">
        <v>3456</v>
      </c>
      <c r="T1286" s="23" t="s">
        <v>3456</v>
      </c>
      <c r="U1286" s="25" t="s">
        <v>3456</v>
      </c>
      <c r="V1286" s="25" t="s">
        <v>3456</v>
      </c>
      <c r="W1286" s="25" t="s">
        <v>70</v>
      </c>
      <c r="X1286" s="25" t="s">
        <v>3456</v>
      </c>
      <c r="Y1286" s="25" t="s">
        <v>3456</v>
      </c>
      <c r="Z1286" s="25" t="s">
        <v>3456</v>
      </c>
      <c r="AA1286" s="25" t="s">
        <v>3456</v>
      </c>
      <c r="AB1286" s="21" t="s">
        <v>3456</v>
      </c>
      <c r="AC1286" s="51" t="s">
        <v>3456</v>
      </c>
    </row>
    <row r="1287" spans="1:29" s="20" customFormat="1" ht="26.25" customHeight="1" x14ac:dyDescent="0.2">
      <c r="A1287" s="19">
        <v>78829</v>
      </c>
      <c r="B1287" s="20" t="s">
        <v>2699</v>
      </c>
      <c r="C1287" s="20" t="s">
        <v>2700</v>
      </c>
      <c r="D1287" s="20" t="s">
        <v>306</v>
      </c>
      <c r="E1287" s="25" t="s">
        <v>670</v>
      </c>
      <c r="F1287" s="25" t="s">
        <v>70</v>
      </c>
      <c r="G1287" s="21">
        <v>43934</v>
      </c>
      <c r="H1287" s="21"/>
      <c r="I1287" s="22" t="s">
        <v>61</v>
      </c>
      <c r="J1287" s="25" t="s">
        <v>70</v>
      </c>
      <c r="K1287" s="27"/>
      <c r="L1287" s="21"/>
      <c r="M1287" s="33"/>
      <c r="N1287" s="25" t="s">
        <v>3456</v>
      </c>
      <c r="O1287" s="25" t="s">
        <v>3456</v>
      </c>
      <c r="P1287" s="25" t="s">
        <v>70</v>
      </c>
      <c r="Q1287" s="25" t="s">
        <v>70</v>
      </c>
      <c r="R1287" s="21" t="s">
        <v>3456</v>
      </c>
      <c r="S1287" s="25" t="s">
        <v>3456</v>
      </c>
      <c r="T1287" s="23" t="s">
        <v>3456</v>
      </c>
      <c r="U1287" s="25" t="s">
        <v>3456</v>
      </c>
      <c r="V1287" s="25" t="s">
        <v>70</v>
      </c>
      <c r="W1287" s="25" t="s">
        <v>70</v>
      </c>
      <c r="X1287" s="25" t="s">
        <v>3456</v>
      </c>
      <c r="Y1287" s="25" t="s">
        <v>3456</v>
      </c>
      <c r="Z1287" s="25" t="s">
        <v>3456</v>
      </c>
      <c r="AA1287" s="25" t="s">
        <v>3456</v>
      </c>
      <c r="AB1287" s="21" t="s">
        <v>3456</v>
      </c>
      <c r="AC1287" s="51" t="s">
        <v>3456</v>
      </c>
    </row>
    <row r="1288" spans="1:29" s="20" customFormat="1" ht="26.25" customHeight="1" x14ac:dyDescent="0.2">
      <c r="A1288" s="19">
        <v>78776</v>
      </c>
      <c r="B1288" s="20" t="s">
        <v>2673</v>
      </c>
      <c r="C1288" s="20" t="s">
        <v>2674</v>
      </c>
      <c r="D1288" s="20" t="s">
        <v>2586</v>
      </c>
      <c r="E1288" s="25" t="s">
        <v>2587</v>
      </c>
      <c r="F1288" s="25" t="s">
        <v>70</v>
      </c>
      <c r="G1288" s="21">
        <v>43672</v>
      </c>
      <c r="H1288" s="21"/>
      <c r="I1288" s="22" t="s">
        <v>61</v>
      </c>
      <c r="J1288" s="25" t="s">
        <v>70</v>
      </c>
      <c r="K1288" s="27"/>
      <c r="L1288" s="21"/>
      <c r="M1288" s="33"/>
      <c r="N1288" s="25" t="s">
        <v>3456</v>
      </c>
      <c r="O1288" s="25" t="s">
        <v>70</v>
      </c>
      <c r="P1288" s="25" t="s">
        <v>70</v>
      </c>
      <c r="Q1288" s="25" t="s">
        <v>70</v>
      </c>
      <c r="R1288" s="21" t="s">
        <v>3456</v>
      </c>
      <c r="S1288" s="25" t="s">
        <v>3456</v>
      </c>
      <c r="T1288" s="23" t="s">
        <v>3456</v>
      </c>
      <c r="U1288" s="25" t="s">
        <v>70</v>
      </c>
      <c r="V1288" s="25" t="s">
        <v>70</v>
      </c>
      <c r="W1288" s="25" t="s">
        <v>70</v>
      </c>
      <c r="X1288" s="25" t="s">
        <v>3456</v>
      </c>
      <c r="Y1288" s="25" t="s">
        <v>3456</v>
      </c>
      <c r="Z1288" s="25" t="s">
        <v>3456</v>
      </c>
      <c r="AA1288" s="25" t="s">
        <v>3456</v>
      </c>
      <c r="AB1288" s="21" t="s">
        <v>3456</v>
      </c>
      <c r="AC1288" s="51" t="s">
        <v>3456</v>
      </c>
    </row>
    <row r="1289" spans="1:29" s="20" customFormat="1" ht="26.25" customHeight="1" x14ac:dyDescent="0.2">
      <c r="A1289" s="19">
        <v>66652</v>
      </c>
      <c r="B1289" s="20" t="s">
        <v>3423</v>
      </c>
      <c r="C1289" s="20" t="s">
        <v>3424</v>
      </c>
      <c r="D1289" s="20" t="s">
        <v>3037</v>
      </c>
      <c r="E1289" s="25" t="s">
        <v>60</v>
      </c>
      <c r="F1289" s="25" t="s">
        <v>151</v>
      </c>
      <c r="G1289" s="21">
        <v>42230</v>
      </c>
      <c r="H1289" s="21"/>
      <c r="I1289" s="22" t="s">
        <v>61</v>
      </c>
      <c r="J1289" s="25" t="s">
        <v>70</v>
      </c>
      <c r="K1289" s="27"/>
      <c r="L1289" s="21"/>
      <c r="M1289" s="33"/>
      <c r="N1289" s="25" t="s">
        <v>3456</v>
      </c>
      <c r="O1289" s="25" t="s">
        <v>70</v>
      </c>
      <c r="P1289" s="25" t="s">
        <v>70</v>
      </c>
      <c r="Q1289" s="25" t="s">
        <v>70</v>
      </c>
      <c r="R1289" s="21" t="s">
        <v>3456</v>
      </c>
      <c r="S1289" s="25" t="s">
        <v>3456</v>
      </c>
      <c r="T1289" s="23" t="s">
        <v>3456</v>
      </c>
      <c r="U1289" s="25" t="s">
        <v>70</v>
      </c>
      <c r="V1289" s="25" t="s">
        <v>70</v>
      </c>
      <c r="W1289" s="25" t="s">
        <v>70</v>
      </c>
      <c r="X1289" s="25" t="s">
        <v>3456</v>
      </c>
      <c r="Y1289" s="25" t="s">
        <v>3456</v>
      </c>
      <c r="Z1289" s="25" t="s">
        <v>3456</v>
      </c>
      <c r="AA1289" s="25" t="s">
        <v>3456</v>
      </c>
      <c r="AB1289" s="21" t="s">
        <v>0</v>
      </c>
      <c r="AC1289" s="51" t="s">
        <v>3456</v>
      </c>
    </row>
    <row r="1290" spans="1:29" s="20" customFormat="1" ht="26.25" customHeight="1" x14ac:dyDescent="0.2">
      <c r="A1290" s="19">
        <v>79935</v>
      </c>
      <c r="B1290" s="20" t="s">
        <v>3656</v>
      </c>
      <c r="C1290" s="20" t="s">
        <v>3655</v>
      </c>
      <c r="D1290" s="20" t="s">
        <v>825</v>
      </c>
      <c r="E1290" s="25" t="s">
        <v>536</v>
      </c>
      <c r="F1290" s="25" t="s">
        <v>535</v>
      </c>
      <c r="G1290" s="21">
        <v>44553</v>
      </c>
      <c r="H1290" s="21"/>
      <c r="I1290" s="22" t="s">
        <v>71</v>
      </c>
      <c r="J1290" s="25" t="s">
        <v>3456</v>
      </c>
      <c r="K1290" s="27" t="s">
        <v>4280</v>
      </c>
      <c r="L1290" s="21" t="s">
        <v>3456</v>
      </c>
      <c r="M1290" s="33"/>
      <c r="N1290" s="25"/>
      <c r="O1290" s="25"/>
      <c r="P1290" s="25"/>
      <c r="Q1290" s="25"/>
      <c r="R1290" s="21"/>
      <c r="S1290" s="25"/>
      <c r="T1290" s="23"/>
      <c r="U1290" s="25" t="s">
        <v>3456</v>
      </c>
      <c r="V1290" s="25" t="s">
        <v>3456</v>
      </c>
      <c r="W1290" s="25" t="s">
        <v>70</v>
      </c>
      <c r="X1290" s="25" t="s">
        <v>3456</v>
      </c>
      <c r="Y1290" s="25" t="s">
        <v>3456</v>
      </c>
      <c r="Z1290" s="25" t="s">
        <v>3456</v>
      </c>
      <c r="AA1290" s="25" t="s">
        <v>3456</v>
      </c>
      <c r="AB1290" s="21" t="s">
        <v>3456</v>
      </c>
      <c r="AC1290" s="51" t="s">
        <v>3456</v>
      </c>
    </row>
    <row r="1291" spans="1:29" s="20" customFormat="1" ht="26.25" customHeight="1" x14ac:dyDescent="0.2">
      <c r="A1291" s="19">
        <v>67905</v>
      </c>
      <c r="B1291" s="20" t="s">
        <v>2591</v>
      </c>
      <c r="C1291" s="20" t="s">
        <v>2592</v>
      </c>
      <c r="D1291" s="20" t="s">
        <v>1063</v>
      </c>
      <c r="E1291" s="25" t="s">
        <v>63</v>
      </c>
      <c r="F1291" s="25" t="s">
        <v>70</v>
      </c>
      <c r="G1291" s="21">
        <v>43293</v>
      </c>
      <c r="H1291" s="21"/>
      <c r="I1291" s="22" t="s">
        <v>61</v>
      </c>
      <c r="J1291" s="25" t="s">
        <v>70</v>
      </c>
      <c r="K1291" s="27"/>
      <c r="L1291" s="21"/>
      <c r="M1291" s="33"/>
      <c r="N1291" s="25" t="s">
        <v>3456</v>
      </c>
      <c r="O1291" s="25" t="s">
        <v>3456</v>
      </c>
      <c r="P1291" s="25" t="s">
        <v>70</v>
      </c>
      <c r="Q1291" s="25" t="s">
        <v>70</v>
      </c>
      <c r="R1291" s="21" t="s">
        <v>3456</v>
      </c>
      <c r="S1291" s="25" t="s">
        <v>3456</v>
      </c>
      <c r="T1291" s="23" t="s">
        <v>3456</v>
      </c>
      <c r="U1291" s="25" t="s">
        <v>3456</v>
      </c>
      <c r="V1291" s="25" t="s">
        <v>70</v>
      </c>
      <c r="W1291" s="25" t="s">
        <v>70</v>
      </c>
      <c r="X1291" s="25" t="s">
        <v>3456</v>
      </c>
      <c r="Y1291" s="25" t="s">
        <v>3456</v>
      </c>
      <c r="Z1291" s="25" t="s">
        <v>3456</v>
      </c>
      <c r="AA1291" s="25" t="s">
        <v>3456</v>
      </c>
      <c r="AB1291" s="21" t="s">
        <v>3456</v>
      </c>
      <c r="AC1291" s="51" t="s">
        <v>3456</v>
      </c>
    </row>
    <row r="1292" spans="1:29" s="20" customFormat="1" ht="26.25" customHeight="1" x14ac:dyDescent="0.2">
      <c r="A1292" s="19">
        <v>80362</v>
      </c>
      <c r="B1292" s="20" t="s">
        <v>4590</v>
      </c>
      <c r="C1292" s="20" t="s">
        <v>4591</v>
      </c>
      <c r="D1292" s="20" t="s">
        <v>394</v>
      </c>
      <c r="E1292" s="25" t="s">
        <v>395</v>
      </c>
      <c r="F1292" s="25" t="s">
        <v>70</v>
      </c>
      <c r="G1292" s="21">
        <v>45181</v>
      </c>
      <c r="H1292" s="21"/>
      <c r="I1292" s="22" t="s">
        <v>71</v>
      </c>
      <c r="J1292" s="25" t="s">
        <v>3456</v>
      </c>
      <c r="K1292" s="27" t="s">
        <v>4280</v>
      </c>
      <c r="L1292" s="21" t="s">
        <v>3456</v>
      </c>
      <c r="M1292" s="33"/>
      <c r="N1292" s="25"/>
      <c r="O1292" s="25"/>
      <c r="P1292" s="25"/>
      <c r="Q1292" s="25"/>
      <c r="R1292" s="21"/>
      <c r="S1292" s="25"/>
      <c r="T1292" s="23"/>
      <c r="U1292" s="25" t="s">
        <v>3456</v>
      </c>
      <c r="V1292" s="25" t="s">
        <v>3456</v>
      </c>
      <c r="W1292" s="25" t="s">
        <v>70</v>
      </c>
      <c r="X1292" s="25" t="s">
        <v>3456</v>
      </c>
      <c r="Y1292" s="25" t="s">
        <v>3456</v>
      </c>
      <c r="Z1292" s="25" t="s">
        <v>3456</v>
      </c>
      <c r="AA1292" s="25" t="s">
        <v>3456</v>
      </c>
      <c r="AB1292" s="21" t="s">
        <v>3456</v>
      </c>
      <c r="AC1292" s="51" t="s">
        <v>3456</v>
      </c>
    </row>
    <row r="1293" spans="1:29" s="20" customFormat="1" ht="26.25" customHeight="1" x14ac:dyDescent="0.2">
      <c r="A1293" s="19">
        <v>78518</v>
      </c>
      <c r="B1293" s="20" t="s">
        <v>1182</v>
      </c>
      <c r="C1293" s="20" t="s">
        <v>1183</v>
      </c>
      <c r="D1293" s="20" t="s">
        <v>1184</v>
      </c>
      <c r="E1293" s="25" t="s">
        <v>4392</v>
      </c>
      <c r="F1293" s="25" t="s">
        <v>70</v>
      </c>
      <c r="G1293" s="21">
        <v>43738</v>
      </c>
      <c r="H1293" s="21"/>
      <c r="I1293" s="22" t="s">
        <v>61</v>
      </c>
      <c r="J1293" s="25" t="s">
        <v>70</v>
      </c>
      <c r="K1293" s="27"/>
      <c r="L1293" s="21"/>
      <c r="M1293" s="33"/>
      <c r="N1293" s="25" t="s">
        <v>3456</v>
      </c>
      <c r="O1293" s="25" t="s">
        <v>3456</v>
      </c>
      <c r="P1293" s="25" t="s">
        <v>3456</v>
      </c>
      <c r="Q1293" s="25" t="s">
        <v>3456</v>
      </c>
      <c r="R1293" s="21" t="s">
        <v>3456</v>
      </c>
      <c r="S1293" s="25" t="s">
        <v>3456</v>
      </c>
      <c r="T1293" s="23" t="s">
        <v>3456</v>
      </c>
      <c r="U1293" s="25" t="s">
        <v>70</v>
      </c>
      <c r="V1293" s="25" t="s">
        <v>70</v>
      </c>
      <c r="W1293" s="25" t="s">
        <v>70</v>
      </c>
      <c r="X1293" s="25" t="s">
        <v>3456</v>
      </c>
      <c r="Y1293" s="25" t="s">
        <v>3456</v>
      </c>
      <c r="Z1293" s="25" t="s">
        <v>3456</v>
      </c>
      <c r="AA1293" s="25" t="s">
        <v>3456</v>
      </c>
      <c r="AB1293" s="21" t="s">
        <v>3456</v>
      </c>
      <c r="AC1293" s="51" t="s">
        <v>3456</v>
      </c>
    </row>
    <row r="1294" spans="1:29" s="20" customFormat="1" ht="26.25" customHeight="1" x14ac:dyDescent="0.2">
      <c r="A1294" s="19">
        <v>65024</v>
      </c>
      <c r="B1294" s="20" t="s">
        <v>1292</v>
      </c>
      <c r="C1294" s="20" t="s">
        <v>1293</v>
      </c>
      <c r="D1294" s="20" t="s">
        <v>1294</v>
      </c>
      <c r="E1294" s="25" t="s">
        <v>1295</v>
      </c>
      <c r="F1294" s="25" t="s">
        <v>70</v>
      </c>
      <c r="G1294" s="21">
        <v>39202</v>
      </c>
      <c r="H1294" s="21">
        <v>44965</v>
      </c>
      <c r="I1294" s="22" t="s">
        <v>71</v>
      </c>
      <c r="J1294" s="25" t="s">
        <v>3456</v>
      </c>
      <c r="K1294" s="27"/>
      <c r="L1294" s="21"/>
      <c r="M1294" s="33"/>
      <c r="N1294" s="25"/>
      <c r="O1294" s="25"/>
      <c r="P1294" s="25"/>
      <c r="Q1294" s="25"/>
      <c r="R1294" s="21"/>
      <c r="S1294" s="25"/>
      <c r="T1294" s="23"/>
      <c r="U1294" s="25" t="s">
        <v>3456</v>
      </c>
      <c r="V1294" s="25" t="s">
        <v>3456</v>
      </c>
      <c r="W1294" s="25" t="s">
        <v>70</v>
      </c>
      <c r="X1294" s="25" t="s">
        <v>3456</v>
      </c>
      <c r="Y1294" s="25" t="s">
        <v>3456</v>
      </c>
      <c r="Z1294" s="25" t="s">
        <v>3456</v>
      </c>
      <c r="AA1294" s="25" t="s">
        <v>3456</v>
      </c>
      <c r="AB1294" s="21" t="s">
        <v>0</v>
      </c>
      <c r="AC1294" s="51"/>
    </row>
    <row r="1295" spans="1:29" s="20" customFormat="1" ht="26.25" customHeight="1" x14ac:dyDescent="0.2">
      <c r="A1295" s="19">
        <v>66310</v>
      </c>
      <c r="B1295" s="20" t="s">
        <v>2548</v>
      </c>
      <c r="C1295" s="20" t="s">
        <v>2549</v>
      </c>
      <c r="D1295" s="20" t="s">
        <v>2550</v>
      </c>
      <c r="E1295" s="25" t="s">
        <v>2551</v>
      </c>
      <c r="F1295" s="25" t="s">
        <v>70</v>
      </c>
      <c r="G1295" s="21">
        <v>42185</v>
      </c>
      <c r="H1295" s="21"/>
      <c r="I1295" s="22" t="s">
        <v>61</v>
      </c>
      <c r="J1295" s="25" t="s">
        <v>70</v>
      </c>
      <c r="K1295" s="27"/>
      <c r="L1295" s="21"/>
      <c r="M1295" s="33"/>
      <c r="N1295" s="25" t="s">
        <v>3456</v>
      </c>
      <c r="O1295" s="25" t="s">
        <v>70</v>
      </c>
      <c r="P1295" s="25" t="s">
        <v>70</v>
      </c>
      <c r="Q1295" s="25" t="s">
        <v>70</v>
      </c>
      <c r="R1295" s="21" t="s">
        <v>3456</v>
      </c>
      <c r="S1295" s="25" t="s">
        <v>3456</v>
      </c>
      <c r="T1295" s="23" t="s">
        <v>3456</v>
      </c>
      <c r="U1295" s="25" t="s">
        <v>3456</v>
      </c>
      <c r="V1295" s="25" t="s">
        <v>70</v>
      </c>
      <c r="W1295" s="25" t="s">
        <v>70</v>
      </c>
      <c r="X1295" s="25" t="s">
        <v>3456</v>
      </c>
      <c r="Y1295" s="25" t="s">
        <v>3456</v>
      </c>
      <c r="Z1295" s="25" t="s">
        <v>3456</v>
      </c>
      <c r="AA1295" s="25" t="s">
        <v>3456</v>
      </c>
      <c r="AB1295" s="21" t="s">
        <v>3456</v>
      </c>
      <c r="AC1295" s="51" t="s">
        <v>3456</v>
      </c>
    </row>
    <row r="1296" spans="1:29" s="20" customFormat="1" ht="26.25" customHeight="1" x14ac:dyDescent="0.2">
      <c r="A1296" s="19">
        <v>79046</v>
      </c>
      <c r="B1296" s="20" t="s">
        <v>4604</v>
      </c>
      <c r="C1296" s="20" t="s">
        <v>4605</v>
      </c>
      <c r="D1296" s="20" t="s">
        <v>4150</v>
      </c>
      <c r="E1296" s="25" t="s">
        <v>1626</v>
      </c>
      <c r="F1296" s="25" t="s">
        <v>70</v>
      </c>
      <c r="G1296" s="21">
        <v>45182</v>
      </c>
      <c r="H1296" s="21"/>
      <c r="I1296" s="22" t="s">
        <v>71</v>
      </c>
      <c r="J1296" s="25" t="s">
        <v>3456</v>
      </c>
      <c r="K1296" s="27" t="s">
        <v>4280</v>
      </c>
      <c r="L1296" s="21" t="s">
        <v>3456</v>
      </c>
      <c r="M1296" s="33"/>
      <c r="N1296" s="25"/>
      <c r="O1296" s="25"/>
      <c r="P1296" s="25"/>
      <c r="Q1296" s="25"/>
      <c r="R1296" s="21"/>
      <c r="S1296" s="25"/>
      <c r="T1296" s="23"/>
      <c r="U1296" s="25" t="s">
        <v>3456</v>
      </c>
      <c r="V1296" s="25" t="s">
        <v>3456</v>
      </c>
      <c r="W1296" s="25" t="s">
        <v>70</v>
      </c>
      <c r="X1296" s="25" t="s">
        <v>3456</v>
      </c>
      <c r="Y1296" s="25" t="s">
        <v>3456</v>
      </c>
      <c r="Z1296" s="25" t="s">
        <v>3456</v>
      </c>
      <c r="AA1296" s="25" t="s">
        <v>3456</v>
      </c>
      <c r="AB1296" s="21" t="s">
        <v>3456</v>
      </c>
      <c r="AC1296" s="51" t="s">
        <v>3456</v>
      </c>
    </row>
    <row r="1297" spans="1:29" s="20" customFormat="1" ht="26.25" customHeight="1" x14ac:dyDescent="0.2">
      <c r="A1297" s="19">
        <v>67531</v>
      </c>
      <c r="B1297" s="20" t="s">
        <v>2615</v>
      </c>
      <c r="C1297" s="20" t="s">
        <v>4581</v>
      </c>
      <c r="D1297" s="20" t="s">
        <v>2616</v>
      </c>
      <c r="E1297" s="25" t="s">
        <v>3531</v>
      </c>
      <c r="F1297" s="25" t="s">
        <v>70</v>
      </c>
      <c r="G1297" s="21">
        <v>43374</v>
      </c>
      <c r="H1297" s="21"/>
      <c r="I1297" s="22" t="s">
        <v>61</v>
      </c>
      <c r="J1297" s="25" t="s">
        <v>70</v>
      </c>
      <c r="K1297" s="27"/>
      <c r="L1297" s="21"/>
      <c r="M1297" s="33"/>
      <c r="N1297" s="25" t="s">
        <v>3456</v>
      </c>
      <c r="O1297" s="25" t="s">
        <v>70</v>
      </c>
      <c r="P1297" s="25" t="s">
        <v>70</v>
      </c>
      <c r="Q1297" s="25" t="s">
        <v>70</v>
      </c>
      <c r="R1297" s="21" t="s">
        <v>3456</v>
      </c>
      <c r="S1297" s="25" t="s">
        <v>3456</v>
      </c>
      <c r="T1297" s="23" t="s">
        <v>3456</v>
      </c>
      <c r="U1297" s="25" t="s">
        <v>70</v>
      </c>
      <c r="V1297" s="25" t="s">
        <v>70</v>
      </c>
      <c r="W1297" s="25" t="s">
        <v>70</v>
      </c>
      <c r="X1297" s="25" t="s">
        <v>3456</v>
      </c>
      <c r="Y1297" s="25" t="s">
        <v>3456</v>
      </c>
      <c r="Z1297" s="25" t="s">
        <v>3456</v>
      </c>
      <c r="AA1297" s="25" t="s">
        <v>3456</v>
      </c>
      <c r="AB1297" s="21" t="s">
        <v>3456</v>
      </c>
      <c r="AC1297" s="51" t="s">
        <v>3456</v>
      </c>
    </row>
    <row r="1298" spans="1:29" s="20" customFormat="1" ht="26.25" customHeight="1" x14ac:dyDescent="0.2">
      <c r="A1298" s="19">
        <v>66653</v>
      </c>
      <c r="B1298" s="20" t="s">
        <v>3425</v>
      </c>
      <c r="C1298" s="20" t="s">
        <v>3426</v>
      </c>
      <c r="D1298" s="20" t="s">
        <v>3037</v>
      </c>
      <c r="E1298" s="25" t="s">
        <v>60</v>
      </c>
      <c r="F1298" s="25" t="s">
        <v>70</v>
      </c>
      <c r="G1298" s="21">
        <v>42412</v>
      </c>
      <c r="H1298" s="21"/>
      <c r="I1298" s="22" t="s">
        <v>61</v>
      </c>
      <c r="J1298" s="25" t="s">
        <v>70</v>
      </c>
      <c r="K1298" s="27"/>
      <c r="L1298" s="21"/>
      <c r="M1298" s="33"/>
      <c r="N1298" s="25" t="s">
        <v>3456</v>
      </c>
      <c r="O1298" s="25" t="s">
        <v>3456</v>
      </c>
      <c r="P1298" s="25" t="s">
        <v>70</v>
      </c>
      <c r="Q1298" s="25" t="s">
        <v>70</v>
      </c>
      <c r="R1298" s="21" t="s">
        <v>3456</v>
      </c>
      <c r="S1298" s="25" t="s">
        <v>3456</v>
      </c>
      <c r="T1298" s="23" t="s">
        <v>3456</v>
      </c>
      <c r="U1298" s="25" t="s">
        <v>3456</v>
      </c>
      <c r="V1298" s="25" t="s">
        <v>70</v>
      </c>
      <c r="W1298" s="25" t="s">
        <v>70</v>
      </c>
      <c r="X1298" s="25" t="s">
        <v>3456</v>
      </c>
      <c r="Y1298" s="25" t="s">
        <v>3456</v>
      </c>
      <c r="Z1298" s="25" t="s">
        <v>3456</v>
      </c>
      <c r="AA1298" s="25" t="s">
        <v>3456</v>
      </c>
      <c r="AB1298" s="21" t="s">
        <v>3456</v>
      </c>
      <c r="AC1298" s="51" t="s">
        <v>3456</v>
      </c>
    </row>
    <row r="1299" spans="1:29" s="20" customFormat="1" ht="26.25" customHeight="1" x14ac:dyDescent="0.2">
      <c r="A1299" s="19">
        <v>66168</v>
      </c>
      <c r="B1299" s="20" t="s">
        <v>742</v>
      </c>
      <c r="C1299" s="20" t="s">
        <v>743</v>
      </c>
      <c r="D1299" s="20" t="s">
        <v>622</v>
      </c>
      <c r="E1299" s="25" t="s">
        <v>536</v>
      </c>
      <c r="F1299" s="25" t="s">
        <v>535</v>
      </c>
      <c r="G1299" s="21">
        <v>41717</v>
      </c>
      <c r="H1299" s="21"/>
      <c r="I1299" s="22" t="s">
        <v>61</v>
      </c>
      <c r="J1299" s="25" t="s">
        <v>70</v>
      </c>
      <c r="K1299" s="27"/>
      <c r="L1299" s="21"/>
      <c r="M1299" s="33"/>
      <c r="N1299" s="25" t="s">
        <v>3456</v>
      </c>
      <c r="O1299" s="25" t="s">
        <v>3456</v>
      </c>
      <c r="P1299" s="25" t="s">
        <v>70</v>
      </c>
      <c r="Q1299" s="25" t="s">
        <v>70</v>
      </c>
      <c r="R1299" s="21" t="s">
        <v>3456</v>
      </c>
      <c r="S1299" s="25" t="s">
        <v>3456</v>
      </c>
      <c r="T1299" s="23" t="s">
        <v>3456</v>
      </c>
      <c r="U1299" s="25" t="s">
        <v>3456</v>
      </c>
      <c r="V1299" s="25" t="s">
        <v>70</v>
      </c>
      <c r="W1299" s="25" t="s">
        <v>70</v>
      </c>
      <c r="X1299" s="25" t="s">
        <v>3456</v>
      </c>
      <c r="Y1299" s="25" t="s">
        <v>3456</v>
      </c>
      <c r="Z1299" s="25" t="s">
        <v>3456</v>
      </c>
      <c r="AA1299" s="25" t="s">
        <v>3456</v>
      </c>
      <c r="AB1299" s="21" t="s">
        <v>3456</v>
      </c>
      <c r="AC1299" s="51" t="s">
        <v>3456</v>
      </c>
    </row>
    <row r="1300" spans="1:29" s="20" customFormat="1" ht="26.25" customHeight="1" x14ac:dyDescent="0.2">
      <c r="A1300" s="19">
        <v>81631</v>
      </c>
      <c r="B1300" s="20" t="s">
        <v>4680</v>
      </c>
      <c r="C1300" s="20" t="s">
        <v>4681</v>
      </c>
      <c r="D1300" s="20" t="s">
        <v>2327</v>
      </c>
      <c r="E1300" s="25" t="s">
        <v>632</v>
      </c>
      <c r="F1300" s="25" t="s">
        <v>70</v>
      </c>
      <c r="G1300" s="21">
        <v>45051</v>
      </c>
      <c r="H1300" s="21"/>
      <c r="I1300" s="22" t="s">
        <v>71</v>
      </c>
      <c r="J1300" s="25" t="s">
        <v>3456</v>
      </c>
      <c r="K1300" s="27" t="s">
        <v>4280</v>
      </c>
      <c r="L1300" s="21" t="s">
        <v>3456</v>
      </c>
      <c r="M1300" s="33"/>
      <c r="N1300" s="25"/>
      <c r="O1300" s="25"/>
      <c r="P1300" s="25"/>
      <c r="Q1300" s="25"/>
      <c r="R1300" s="21"/>
      <c r="S1300" s="25"/>
      <c r="T1300" s="23"/>
      <c r="U1300" s="25" t="s">
        <v>3456</v>
      </c>
      <c r="V1300" s="25" t="s">
        <v>3456</v>
      </c>
      <c r="W1300" s="25" t="s">
        <v>70</v>
      </c>
      <c r="X1300" s="25" t="s">
        <v>3456</v>
      </c>
      <c r="Y1300" s="25" t="s">
        <v>3456</v>
      </c>
      <c r="Z1300" s="25" t="s">
        <v>3456</v>
      </c>
      <c r="AA1300" s="25" t="s">
        <v>3456</v>
      </c>
      <c r="AB1300" s="21" t="s">
        <v>3456</v>
      </c>
      <c r="AC1300" s="51" t="s">
        <v>3456</v>
      </c>
    </row>
    <row r="1301" spans="1:29" s="20" customFormat="1" ht="26.25" customHeight="1" x14ac:dyDescent="0.2">
      <c r="A1301" s="19">
        <v>66536</v>
      </c>
      <c r="B1301" s="20" t="s">
        <v>3073</v>
      </c>
      <c r="C1301" s="20" t="s">
        <v>3074</v>
      </c>
      <c r="D1301" s="20" t="s">
        <v>539</v>
      </c>
      <c r="E1301" s="25" t="s">
        <v>757</v>
      </c>
      <c r="F1301" s="25" t="s">
        <v>70</v>
      </c>
      <c r="G1301" s="21">
        <v>41911</v>
      </c>
      <c r="H1301" s="21"/>
      <c r="I1301" s="22" t="s">
        <v>61</v>
      </c>
      <c r="J1301" s="25" t="s">
        <v>70</v>
      </c>
      <c r="K1301" s="27"/>
      <c r="L1301" s="21"/>
      <c r="M1301" s="33"/>
      <c r="N1301" s="25" t="s">
        <v>3456</v>
      </c>
      <c r="O1301" s="25" t="s">
        <v>3456</v>
      </c>
      <c r="P1301" s="25" t="s">
        <v>70</v>
      </c>
      <c r="Q1301" s="25" t="s">
        <v>70</v>
      </c>
      <c r="R1301" s="21" t="s">
        <v>3456</v>
      </c>
      <c r="S1301" s="25" t="s">
        <v>3456</v>
      </c>
      <c r="T1301" s="23" t="s">
        <v>3456</v>
      </c>
      <c r="U1301" s="25" t="s">
        <v>3456</v>
      </c>
      <c r="V1301" s="25" t="s">
        <v>3456</v>
      </c>
      <c r="W1301" s="25" t="s">
        <v>70</v>
      </c>
      <c r="X1301" s="25" t="s">
        <v>3456</v>
      </c>
      <c r="Y1301" s="25" t="s">
        <v>3456</v>
      </c>
      <c r="Z1301" s="25" t="s">
        <v>3456</v>
      </c>
      <c r="AA1301" s="25" t="s">
        <v>3456</v>
      </c>
      <c r="AB1301" s="21" t="s">
        <v>3456</v>
      </c>
      <c r="AC1301" s="51" t="s">
        <v>3456</v>
      </c>
    </row>
    <row r="1302" spans="1:29" s="20" customFormat="1" ht="26.25" customHeight="1" x14ac:dyDescent="0.2">
      <c r="A1302" s="19">
        <v>66073</v>
      </c>
      <c r="B1302" s="20" t="s">
        <v>1351</v>
      </c>
      <c r="C1302" s="20" t="s">
        <v>1352</v>
      </c>
      <c r="D1302" s="20" t="s">
        <v>4202</v>
      </c>
      <c r="E1302" s="25" t="s">
        <v>114</v>
      </c>
      <c r="F1302" s="25" t="s">
        <v>70</v>
      </c>
      <c r="G1302" s="21">
        <v>41486</v>
      </c>
      <c r="H1302" s="21"/>
      <c r="I1302" s="22" t="s">
        <v>61</v>
      </c>
      <c r="J1302" s="25" t="s">
        <v>70</v>
      </c>
      <c r="K1302" s="27"/>
      <c r="L1302" s="21"/>
      <c r="M1302" s="33"/>
      <c r="N1302" s="25" t="s">
        <v>3456</v>
      </c>
      <c r="O1302" s="25" t="s">
        <v>3456</v>
      </c>
      <c r="P1302" s="25" t="s">
        <v>70</v>
      </c>
      <c r="Q1302" s="25" t="s">
        <v>70</v>
      </c>
      <c r="R1302" s="21" t="s">
        <v>3456</v>
      </c>
      <c r="S1302" s="25" t="s">
        <v>3456</v>
      </c>
      <c r="T1302" s="23" t="s">
        <v>3456</v>
      </c>
      <c r="U1302" s="25" t="s">
        <v>70</v>
      </c>
      <c r="V1302" s="25" t="s">
        <v>70</v>
      </c>
      <c r="W1302" s="25" t="s">
        <v>70</v>
      </c>
      <c r="X1302" s="25" t="s">
        <v>3456</v>
      </c>
      <c r="Y1302" s="25" t="s">
        <v>3456</v>
      </c>
      <c r="Z1302" s="25" t="s">
        <v>3456</v>
      </c>
      <c r="AA1302" s="25" t="s">
        <v>3456</v>
      </c>
      <c r="AB1302" s="21" t="s">
        <v>3456</v>
      </c>
      <c r="AC1302" s="51" t="s">
        <v>3456</v>
      </c>
    </row>
    <row r="1303" spans="1:29" s="20" customFormat="1" ht="26.25" customHeight="1" x14ac:dyDescent="0.2">
      <c r="A1303" s="19">
        <v>65919</v>
      </c>
      <c r="B1303" s="20" t="s">
        <v>3150</v>
      </c>
      <c r="C1303" s="20" t="s">
        <v>3151</v>
      </c>
      <c r="D1303" s="20" t="s">
        <v>1956</v>
      </c>
      <c r="E1303" s="25" t="s">
        <v>118</v>
      </c>
      <c r="F1303" s="25" t="s">
        <v>70</v>
      </c>
      <c r="G1303" s="21">
        <v>42908</v>
      </c>
      <c r="H1303" s="21"/>
      <c r="I1303" s="22" t="s">
        <v>61</v>
      </c>
      <c r="J1303" s="25" t="s">
        <v>70</v>
      </c>
      <c r="K1303" s="27"/>
      <c r="L1303" s="21"/>
      <c r="M1303" s="33"/>
      <c r="N1303" s="25" t="s">
        <v>3456</v>
      </c>
      <c r="O1303" s="25" t="s">
        <v>70</v>
      </c>
      <c r="P1303" s="25" t="s">
        <v>70</v>
      </c>
      <c r="Q1303" s="25" t="s">
        <v>70</v>
      </c>
      <c r="R1303" s="21" t="s">
        <v>3456</v>
      </c>
      <c r="S1303" s="25" t="s">
        <v>3456</v>
      </c>
      <c r="T1303" s="23" t="s">
        <v>3456</v>
      </c>
      <c r="U1303" s="25" t="s">
        <v>70</v>
      </c>
      <c r="V1303" s="25" t="s">
        <v>70</v>
      </c>
      <c r="W1303" s="25" t="s">
        <v>70</v>
      </c>
      <c r="X1303" s="25" t="s">
        <v>3456</v>
      </c>
      <c r="Y1303" s="25" t="s">
        <v>3456</v>
      </c>
      <c r="Z1303" s="25" t="s">
        <v>3456</v>
      </c>
      <c r="AA1303" s="25" t="s">
        <v>3456</v>
      </c>
      <c r="AB1303" s="21" t="s">
        <v>3456</v>
      </c>
      <c r="AC1303" s="51" t="s">
        <v>3456</v>
      </c>
    </row>
    <row r="1304" spans="1:29" s="20" customFormat="1" ht="26.25" customHeight="1" x14ac:dyDescent="0.2">
      <c r="A1304" s="19">
        <v>79793</v>
      </c>
      <c r="B1304" s="20" t="s">
        <v>1214</v>
      </c>
      <c r="C1304" s="20" t="s">
        <v>1215</v>
      </c>
      <c r="D1304" s="20" t="s">
        <v>1216</v>
      </c>
      <c r="E1304" s="25" t="s">
        <v>1260</v>
      </c>
      <c r="F1304" s="25" t="s">
        <v>70</v>
      </c>
      <c r="G1304" s="21">
        <v>44188</v>
      </c>
      <c r="H1304" s="21"/>
      <c r="I1304" s="22" t="s">
        <v>61</v>
      </c>
      <c r="J1304" s="25" t="s">
        <v>70</v>
      </c>
      <c r="K1304" s="27"/>
      <c r="L1304" s="21"/>
      <c r="M1304" s="33"/>
      <c r="N1304" s="25" t="s">
        <v>3456</v>
      </c>
      <c r="O1304" s="25" t="s">
        <v>3456</v>
      </c>
      <c r="P1304" s="25" t="s">
        <v>3456</v>
      </c>
      <c r="Q1304" s="25" t="s">
        <v>3456</v>
      </c>
      <c r="R1304" s="21" t="s">
        <v>3456</v>
      </c>
      <c r="S1304" s="25" t="s">
        <v>3456</v>
      </c>
      <c r="T1304" s="23" t="s">
        <v>3456</v>
      </c>
      <c r="U1304" s="25" t="s">
        <v>70</v>
      </c>
      <c r="V1304" s="25" t="s">
        <v>70</v>
      </c>
      <c r="W1304" s="25" t="s">
        <v>70</v>
      </c>
      <c r="X1304" s="25" t="s">
        <v>3456</v>
      </c>
      <c r="Y1304" s="25" t="s">
        <v>3456</v>
      </c>
      <c r="Z1304" s="25" t="s">
        <v>3456</v>
      </c>
      <c r="AA1304" s="25" t="s">
        <v>3456</v>
      </c>
      <c r="AB1304" s="21" t="s">
        <v>3456</v>
      </c>
      <c r="AC1304" s="51" t="s">
        <v>3456</v>
      </c>
    </row>
    <row r="1305" spans="1:29" s="20" customFormat="1" ht="26.25" customHeight="1" x14ac:dyDescent="0.2">
      <c r="A1305" s="19">
        <v>82186</v>
      </c>
      <c r="B1305" s="20" t="s">
        <v>4532</v>
      </c>
      <c r="C1305" s="20" t="s">
        <v>4533</v>
      </c>
      <c r="D1305" s="20" t="s">
        <v>1436</v>
      </c>
      <c r="E1305" s="25" t="s">
        <v>160</v>
      </c>
      <c r="F1305" s="25" t="s">
        <v>70</v>
      </c>
      <c r="G1305" s="21">
        <v>44440</v>
      </c>
      <c r="H1305" s="21"/>
      <c r="I1305" s="22" t="s">
        <v>61</v>
      </c>
      <c r="J1305" s="25" t="s">
        <v>3456</v>
      </c>
      <c r="K1305" s="27"/>
      <c r="L1305" s="21"/>
      <c r="M1305" s="33"/>
      <c r="N1305" s="25" t="s">
        <v>3456</v>
      </c>
      <c r="O1305" s="25" t="s">
        <v>3456</v>
      </c>
      <c r="P1305" s="25" t="s">
        <v>3456</v>
      </c>
      <c r="Q1305" s="25" t="s">
        <v>70</v>
      </c>
      <c r="R1305" s="21" t="s">
        <v>3456</v>
      </c>
      <c r="S1305" s="25" t="s">
        <v>3456</v>
      </c>
      <c r="T1305" s="23" t="s">
        <v>3456</v>
      </c>
      <c r="U1305" s="25" t="s">
        <v>3456</v>
      </c>
      <c r="V1305" s="25" t="s">
        <v>3456</v>
      </c>
      <c r="W1305" s="25" t="s">
        <v>70</v>
      </c>
      <c r="X1305" s="25" t="s">
        <v>3456</v>
      </c>
      <c r="Y1305" s="25" t="s">
        <v>3456</v>
      </c>
      <c r="Z1305" s="25" t="s">
        <v>3456</v>
      </c>
      <c r="AA1305" s="25" t="s">
        <v>3456</v>
      </c>
      <c r="AB1305" s="21" t="s">
        <v>3456</v>
      </c>
      <c r="AC1305" s="51"/>
    </row>
    <row r="1306" spans="1:29" s="20" customFormat="1" ht="26.25" customHeight="1" x14ac:dyDescent="0.2">
      <c r="A1306" s="19">
        <v>64391</v>
      </c>
      <c r="B1306" s="20" t="s">
        <v>281</v>
      </c>
      <c r="C1306" s="20" t="s">
        <v>282</v>
      </c>
      <c r="D1306" s="20" t="s">
        <v>283</v>
      </c>
      <c r="E1306" s="25" t="s">
        <v>102</v>
      </c>
      <c r="F1306" s="25" t="s">
        <v>88</v>
      </c>
      <c r="G1306" s="21">
        <v>40450</v>
      </c>
      <c r="H1306" s="21"/>
      <c r="I1306" s="22" t="s">
        <v>61</v>
      </c>
      <c r="J1306" s="25" t="s">
        <v>70</v>
      </c>
      <c r="K1306" s="27"/>
      <c r="L1306" s="21"/>
      <c r="M1306" s="33"/>
      <c r="N1306" s="25" t="s">
        <v>3456</v>
      </c>
      <c r="O1306" s="25" t="s">
        <v>3456</v>
      </c>
      <c r="P1306" s="25" t="s">
        <v>70</v>
      </c>
      <c r="Q1306" s="25" t="s">
        <v>70</v>
      </c>
      <c r="R1306" s="21" t="s">
        <v>3456</v>
      </c>
      <c r="S1306" s="25" t="s">
        <v>3456</v>
      </c>
      <c r="T1306" s="23" t="s">
        <v>3456</v>
      </c>
      <c r="U1306" s="25" t="s">
        <v>3456</v>
      </c>
      <c r="V1306" s="25" t="s">
        <v>70</v>
      </c>
      <c r="W1306" s="25" t="s">
        <v>70</v>
      </c>
      <c r="X1306" s="25" t="s">
        <v>3456</v>
      </c>
      <c r="Y1306" s="25" t="s">
        <v>3456</v>
      </c>
      <c r="Z1306" s="25" t="s">
        <v>3456</v>
      </c>
      <c r="AA1306" s="25" t="s">
        <v>3456</v>
      </c>
      <c r="AB1306" s="21" t="s">
        <v>3456</v>
      </c>
      <c r="AC1306" s="51" t="s">
        <v>3456</v>
      </c>
    </row>
    <row r="1307" spans="1:29" s="20" customFormat="1" ht="26.25" customHeight="1" x14ac:dyDescent="0.2">
      <c r="A1307" s="19">
        <v>79540</v>
      </c>
      <c r="B1307" s="20" t="s">
        <v>3678</v>
      </c>
      <c r="C1307" s="20" t="s">
        <v>3677</v>
      </c>
      <c r="D1307" s="20" t="s">
        <v>563</v>
      </c>
      <c r="E1307" s="25" t="s">
        <v>114</v>
      </c>
      <c r="F1307" s="25" t="s">
        <v>70</v>
      </c>
      <c r="G1307" s="21">
        <v>44469</v>
      </c>
      <c r="H1307" s="21"/>
      <c r="I1307" s="22" t="s">
        <v>61</v>
      </c>
      <c r="J1307" s="25" t="s">
        <v>3456</v>
      </c>
      <c r="K1307" s="27"/>
      <c r="L1307" s="21"/>
      <c r="M1307" s="33"/>
      <c r="N1307" s="25" t="s">
        <v>3456</v>
      </c>
      <c r="O1307" s="25" t="s">
        <v>3456</v>
      </c>
      <c r="P1307" s="25" t="s">
        <v>3456</v>
      </c>
      <c r="Q1307" s="25" t="s">
        <v>70</v>
      </c>
      <c r="R1307" s="21" t="s">
        <v>3456</v>
      </c>
      <c r="S1307" s="25" t="s">
        <v>3456</v>
      </c>
      <c r="T1307" s="23" t="s">
        <v>3456</v>
      </c>
      <c r="U1307" s="25" t="s">
        <v>3456</v>
      </c>
      <c r="V1307" s="25" t="s">
        <v>3456</v>
      </c>
      <c r="W1307" s="25" t="s">
        <v>70</v>
      </c>
      <c r="X1307" s="25" t="s">
        <v>3456</v>
      </c>
      <c r="Y1307" s="25" t="s">
        <v>3456</v>
      </c>
      <c r="Z1307" s="25" t="s">
        <v>3456</v>
      </c>
      <c r="AA1307" s="25" t="s">
        <v>3456</v>
      </c>
      <c r="AB1307" s="21" t="s">
        <v>3456</v>
      </c>
      <c r="AC1307" s="51" t="s">
        <v>3456</v>
      </c>
    </row>
    <row r="1308" spans="1:29" s="20" customFormat="1" ht="26.25" customHeight="1" x14ac:dyDescent="0.2">
      <c r="A1308" s="19">
        <v>65503</v>
      </c>
      <c r="B1308" s="20" t="s">
        <v>1648</v>
      </c>
      <c r="C1308" s="20" t="s">
        <v>1649</v>
      </c>
      <c r="D1308" s="20" t="s">
        <v>191</v>
      </c>
      <c r="E1308" s="25" t="s">
        <v>3501</v>
      </c>
      <c r="F1308" s="25" t="s">
        <v>70</v>
      </c>
      <c r="G1308" s="21">
        <v>41088</v>
      </c>
      <c r="H1308" s="21"/>
      <c r="I1308" s="22" t="s">
        <v>61</v>
      </c>
      <c r="J1308" s="25" t="s">
        <v>70</v>
      </c>
      <c r="K1308" s="27"/>
      <c r="L1308" s="21"/>
      <c r="M1308" s="33"/>
      <c r="N1308" s="25" t="s">
        <v>3456</v>
      </c>
      <c r="O1308" s="25" t="s">
        <v>3456</v>
      </c>
      <c r="P1308" s="25" t="s">
        <v>70</v>
      </c>
      <c r="Q1308" s="25" t="s">
        <v>70</v>
      </c>
      <c r="R1308" s="21" t="s">
        <v>3456</v>
      </c>
      <c r="S1308" s="25" t="s">
        <v>3456</v>
      </c>
      <c r="T1308" s="23" t="s">
        <v>3456</v>
      </c>
      <c r="U1308" s="25" t="s">
        <v>3456</v>
      </c>
      <c r="V1308" s="25" t="s">
        <v>70</v>
      </c>
      <c r="W1308" s="25" t="s">
        <v>70</v>
      </c>
      <c r="X1308" s="25" t="s">
        <v>3456</v>
      </c>
      <c r="Y1308" s="25" t="s">
        <v>3456</v>
      </c>
      <c r="Z1308" s="25" t="s">
        <v>3456</v>
      </c>
      <c r="AA1308" s="25" t="s">
        <v>3456</v>
      </c>
      <c r="AB1308" s="21" t="s">
        <v>3456</v>
      </c>
      <c r="AC1308" s="51" t="s">
        <v>3456</v>
      </c>
    </row>
    <row r="1309" spans="1:29" s="20" customFormat="1" ht="26.25" customHeight="1" x14ac:dyDescent="0.2">
      <c r="A1309" s="19">
        <v>78050</v>
      </c>
      <c r="B1309" s="20" t="s">
        <v>706</v>
      </c>
      <c r="C1309" s="20" t="s">
        <v>707</v>
      </c>
      <c r="D1309" s="20" t="s">
        <v>708</v>
      </c>
      <c r="E1309" s="25" t="s">
        <v>238</v>
      </c>
      <c r="F1309" s="25" t="s">
        <v>70</v>
      </c>
      <c r="G1309" s="21">
        <v>43811</v>
      </c>
      <c r="H1309" s="21"/>
      <c r="I1309" s="22" t="s">
        <v>61</v>
      </c>
      <c r="J1309" s="25" t="s">
        <v>70</v>
      </c>
      <c r="K1309" s="27"/>
      <c r="L1309" s="21"/>
      <c r="M1309" s="33"/>
      <c r="N1309" s="25" t="s">
        <v>3456</v>
      </c>
      <c r="O1309" s="25" t="s">
        <v>3456</v>
      </c>
      <c r="P1309" s="25" t="s">
        <v>70</v>
      </c>
      <c r="Q1309" s="25" t="s">
        <v>70</v>
      </c>
      <c r="R1309" s="21" t="s">
        <v>3456</v>
      </c>
      <c r="S1309" s="25" t="s">
        <v>3456</v>
      </c>
      <c r="T1309" s="23" t="s">
        <v>3456</v>
      </c>
      <c r="U1309" s="25" t="s">
        <v>70</v>
      </c>
      <c r="V1309" s="25" t="s">
        <v>70</v>
      </c>
      <c r="W1309" s="25" t="s">
        <v>70</v>
      </c>
      <c r="X1309" s="25" t="s">
        <v>3456</v>
      </c>
      <c r="Y1309" s="25" t="s">
        <v>3456</v>
      </c>
      <c r="Z1309" s="25" t="s">
        <v>3456</v>
      </c>
      <c r="AA1309" s="25" t="s">
        <v>3456</v>
      </c>
      <c r="AB1309" s="21" t="s">
        <v>3456</v>
      </c>
      <c r="AC1309" s="51" t="s">
        <v>3456</v>
      </c>
    </row>
    <row r="1310" spans="1:29" s="20" customFormat="1" ht="26.25" customHeight="1" x14ac:dyDescent="0.2">
      <c r="A1310" s="19">
        <v>79435</v>
      </c>
      <c r="B1310" s="20" t="s">
        <v>2746</v>
      </c>
      <c r="C1310" s="20" t="s">
        <v>2747</v>
      </c>
      <c r="D1310" s="20" t="s">
        <v>2748</v>
      </c>
      <c r="E1310" s="25" t="s">
        <v>559</v>
      </c>
      <c r="F1310" s="25" t="s">
        <v>70</v>
      </c>
      <c r="G1310" s="21">
        <v>44011</v>
      </c>
      <c r="H1310" s="21"/>
      <c r="I1310" s="22" t="s">
        <v>61</v>
      </c>
      <c r="J1310" s="25" t="s">
        <v>70</v>
      </c>
      <c r="K1310" s="27"/>
      <c r="L1310" s="21"/>
      <c r="M1310" s="33"/>
      <c r="N1310" s="25" t="s">
        <v>3456</v>
      </c>
      <c r="O1310" s="25" t="s">
        <v>3456</v>
      </c>
      <c r="P1310" s="25" t="s">
        <v>70</v>
      </c>
      <c r="Q1310" s="25" t="s">
        <v>70</v>
      </c>
      <c r="R1310" s="21" t="s">
        <v>3456</v>
      </c>
      <c r="S1310" s="25" t="s">
        <v>3456</v>
      </c>
      <c r="T1310" s="23" t="s">
        <v>3456</v>
      </c>
      <c r="U1310" s="25" t="s">
        <v>3456</v>
      </c>
      <c r="V1310" s="25" t="s">
        <v>3456</v>
      </c>
      <c r="W1310" s="25" t="s">
        <v>3456</v>
      </c>
      <c r="X1310" s="25" t="s">
        <v>3456</v>
      </c>
      <c r="Y1310" s="25" t="s">
        <v>3456</v>
      </c>
      <c r="Z1310" s="25" t="s">
        <v>3456</v>
      </c>
      <c r="AA1310" s="25" t="s">
        <v>3456</v>
      </c>
      <c r="AB1310" s="21" t="s">
        <v>3456</v>
      </c>
      <c r="AC1310" s="51" t="s">
        <v>3456</v>
      </c>
    </row>
    <row r="1311" spans="1:29" s="20" customFormat="1" ht="26.25" customHeight="1" x14ac:dyDescent="0.2">
      <c r="A1311" s="19">
        <v>65200</v>
      </c>
      <c r="B1311" s="20" t="s">
        <v>2397</v>
      </c>
      <c r="C1311" s="20" t="s">
        <v>2398</v>
      </c>
      <c r="D1311" s="20" t="s">
        <v>2399</v>
      </c>
      <c r="E1311" s="25" t="s">
        <v>296</v>
      </c>
      <c r="F1311" s="25" t="s">
        <v>70</v>
      </c>
      <c r="G1311" s="21">
        <v>40847</v>
      </c>
      <c r="H1311" s="21"/>
      <c r="I1311" s="22" t="s">
        <v>61</v>
      </c>
      <c r="J1311" s="25" t="s">
        <v>70</v>
      </c>
      <c r="K1311" s="27"/>
      <c r="L1311" s="21"/>
      <c r="M1311" s="33"/>
      <c r="N1311" s="25" t="s">
        <v>70</v>
      </c>
      <c r="O1311" s="25" t="s">
        <v>3456</v>
      </c>
      <c r="P1311" s="25" t="s">
        <v>70</v>
      </c>
      <c r="Q1311" s="25" t="s">
        <v>70</v>
      </c>
      <c r="R1311" s="21" t="s">
        <v>3456</v>
      </c>
      <c r="S1311" s="25" t="s">
        <v>3456</v>
      </c>
      <c r="T1311" s="23" t="s">
        <v>3456</v>
      </c>
      <c r="U1311" s="25" t="s">
        <v>3456</v>
      </c>
      <c r="V1311" s="25" t="s">
        <v>70</v>
      </c>
      <c r="W1311" s="25" t="s">
        <v>70</v>
      </c>
      <c r="X1311" s="25" t="s">
        <v>3456</v>
      </c>
      <c r="Y1311" s="25" t="s">
        <v>3456</v>
      </c>
      <c r="Z1311" s="25" t="s">
        <v>3456</v>
      </c>
      <c r="AA1311" s="25" t="s">
        <v>3456</v>
      </c>
      <c r="AB1311" s="21" t="s">
        <v>3456</v>
      </c>
      <c r="AC1311" s="51" t="s">
        <v>3456</v>
      </c>
    </row>
    <row r="1312" spans="1:29" s="20" customFormat="1" ht="26.25" customHeight="1" x14ac:dyDescent="0.2">
      <c r="A1312" s="19">
        <v>81139</v>
      </c>
      <c r="B1312" s="20" t="s">
        <v>4425</v>
      </c>
      <c r="C1312" s="20" t="s">
        <v>4426</v>
      </c>
      <c r="D1312" s="20" t="s">
        <v>4172</v>
      </c>
      <c r="E1312" s="25" t="s">
        <v>3501</v>
      </c>
      <c r="F1312" s="25" t="s">
        <v>70</v>
      </c>
      <c r="G1312" s="21">
        <v>45201</v>
      </c>
      <c r="H1312" s="21"/>
      <c r="I1312" s="22" t="s">
        <v>71</v>
      </c>
      <c r="J1312" s="25" t="s">
        <v>3456</v>
      </c>
      <c r="K1312" s="27" t="s">
        <v>4280</v>
      </c>
      <c r="L1312" s="21" t="s">
        <v>3456</v>
      </c>
      <c r="M1312" s="33"/>
      <c r="N1312" s="25"/>
      <c r="O1312" s="25"/>
      <c r="P1312" s="25"/>
      <c r="Q1312" s="25"/>
      <c r="R1312" s="21"/>
      <c r="S1312" s="25"/>
      <c r="T1312" s="23"/>
      <c r="U1312" s="25" t="s">
        <v>3456</v>
      </c>
      <c r="V1312" s="25" t="s">
        <v>3456</v>
      </c>
      <c r="W1312" s="25" t="s">
        <v>3456</v>
      </c>
      <c r="X1312" s="25" t="s">
        <v>3456</v>
      </c>
      <c r="Y1312" s="25" t="s">
        <v>3456</v>
      </c>
      <c r="Z1312" s="25" t="s">
        <v>3456</v>
      </c>
      <c r="AA1312" s="25" t="s">
        <v>3456</v>
      </c>
      <c r="AB1312" s="21" t="s">
        <v>3456</v>
      </c>
      <c r="AC1312" s="51" t="s">
        <v>3456</v>
      </c>
    </row>
    <row r="1313" spans="1:29" s="20" customFormat="1" ht="26.25" customHeight="1" x14ac:dyDescent="0.2">
      <c r="A1313" s="19">
        <v>66508</v>
      </c>
      <c r="B1313" s="20" t="s">
        <v>1531</v>
      </c>
      <c r="C1313" s="20" t="s">
        <v>1532</v>
      </c>
      <c r="D1313" s="20" t="s">
        <v>685</v>
      </c>
      <c r="E1313" s="25" t="s">
        <v>273</v>
      </c>
      <c r="F1313" s="25" t="s">
        <v>70</v>
      </c>
      <c r="G1313" s="21">
        <v>42509</v>
      </c>
      <c r="H1313" s="21"/>
      <c r="I1313" s="22" t="s">
        <v>61</v>
      </c>
      <c r="J1313" s="25" t="s">
        <v>70</v>
      </c>
      <c r="K1313" s="27"/>
      <c r="L1313" s="21"/>
      <c r="M1313" s="33"/>
      <c r="N1313" s="25" t="s">
        <v>3456</v>
      </c>
      <c r="O1313" s="25" t="s">
        <v>3456</v>
      </c>
      <c r="P1313" s="25" t="s">
        <v>70</v>
      </c>
      <c r="Q1313" s="25" t="s">
        <v>70</v>
      </c>
      <c r="R1313" s="21" t="s">
        <v>3456</v>
      </c>
      <c r="S1313" s="25" t="s">
        <v>3456</v>
      </c>
      <c r="T1313" s="23" t="s">
        <v>3456</v>
      </c>
      <c r="U1313" s="25" t="s">
        <v>3456</v>
      </c>
      <c r="V1313" s="25" t="s">
        <v>3456</v>
      </c>
      <c r="W1313" s="25" t="s">
        <v>3456</v>
      </c>
      <c r="X1313" s="25" t="s">
        <v>3456</v>
      </c>
      <c r="Y1313" s="25" t="s">
        <v>3456</v>
      </c>
      <c r="Z1313" s="25" t="s">
        <v>3456</v>
      </c>
      <c r="AA1313" s="25" t="s">
        <v>3456</v>
      </c>
      <c r="AB1313" s="21" t="s">
        <v>3456</v>
      </c>
      <c r="AC1313" s="51" t="s">
        <v>3456</v>
      </c>
    </row>
    <row r="1314" spans="1:29" s="20" customFormat="1" ht="26.25" customHeight="1" x14ac:dyDescent="0.2">
      <c r="A1314" s="19">
        <v>79808</v>
      </c>
      <c r="B1314" s="20" t="s">
        <v>3568</v>
      </c>
      <c r="C1314" s="20" t="s">
        <v>3567</v>
      </c>
      <c r="D1314" s="20" t="s">
        <v>2608</v>
      </c>
      <c r="E1314" s="25" t="s">
        <v>4068</v>
      </c>
      <c r="F1314" s="25" t="s">
        <v>4139</v>
      </c>
      <c r="G1314" s="21">
        <v>44483</v>
      </c>
      <c r="H1314" s="21"/>
      <c r="I1314" s="22" t="s">
        <v>61</v>
      </c>
      <c r="J1314" s="25" t="s">
        <v>3456</v>
      </c>
      <c r="K1314" s="27"/>
      <c r="L1314" s="21"/>
      <c r="M1314" s="33"/>
      <c r="N1314" s="25" t="s">
        <v>3456</v>
      </c>
      <c r="O1314" s="25" t="s">
        <v>3456</v>
      </c>
      <c r="P1314" s="25" t="s">
        <v>3456</v>
      </c>
      <c r="Q1314" s="25" t="s">
        <v>70</v>
      </c>
      <c r="R1314" s="21" t="s">
        <v>3456</v>
      </c>
      <c r="S1314" s="25" t="s">
        <v>3456</v>
      </c>
      <c r="T1314" s="23" t="s">
        <v>3456</v>
      </c>
      <c r="U1314" s="25" t="s">
        <v>3456</v>
      </c>
      <c r="V1314" s="25" t="s">
        <v>3456</v>
      </c>
      <c r="W1314" s="25" t="s">
        <v>70</v>
      </c>
      <c r="X1314" s="25" t="s">
        <v>3456</v>
      </c>
      <c r="Y1314" s="25" t="s">
        <v>3456</v>
      </c>
      <c r="Z1314" s="25" t="s">
        <v>3456</v>
      </c>
      <c r="AA1314" s="25" t="s">
        <v>3456</v>
      </c>
      <c r="AB1314" s="21" t="s">
        <v>3456</v>
      </c>
      <c r="AC1314" s="51" t="s">
        <v>3456</v>
      </c>
    </row>
    <row r="1315" spans="1:29" s="20" customFormat="1" ht="26.25" customHeight="1" x14ac:dyDescent="0.2">
      <c r="A1315" s="19">
        <v>63129</v>
      </c>
      <c r="B1315" s="20" t="s">
        <v>2227</v>
      </c>
      <c r="C1315" s="20" t="s">
        <v>2228</v>
      </c>
      <c r="D1315" s="20" t="s">
        <v>2229</v>
      </c>
      <c r="E1315" s="25" t="s">
        <v>4148</v>
      </c>
      <c r="F1315" s="25" t="s">
        <v>70</v>
      </c>
      <c r="G1315" s="21">
        <v>39258</v>
      </c>
      <c r="H1315" s="21">
        <v>45291</v>
      </c>
      <c r="I1315" s="22" t="s">
        <v>71</v>
      </c>
      <c r="J1315" s="25" t="s">
        <v>3456</v>
      </c>
      <c r="K1315" s="27"/>
      <c r="L1315" s="21"/>
      <c r="M1315" s="33"/>
      <c r="N1315" s="25"/>
      <c r="O1315" s="25"/>
      <c r="P1315" s="25"/>
      <c r="Q1315" s="25"/>
      <c r="R1315" s="21"/>
      <c r="S1315" s="25"/>
      <c r="T1315" s="23"/>
      <c r="U1315" s="25" t="s">
        <v>3456</v>
      </c>
      <c r="V1315" s="25" t="s">
        <v>3456</v>
      </c>
      <c r="W1315" s="25" t="s">
        <v>70</v>
      </c>
      <c r="X1315" s="25" t="s">
        <v>3456</v>
      </c>
      <c r="Y1315" s="25" t="s">
        <v>3456</v>
      </c>
      <c r="Z1315" s="25" t="s">
        <v>3456</v>
      </c>
      <c r="AA1315" s="25" t="s">
        <v>3456</v>
      </c>
      <c r="AB1315" s="21" t="s">
        <v>0</v>
      </c>
      <c r="AC1315" s="51" t="s">
        <v>3456</v>
      </c>
    </row>
    <row r="1316" spans="1:29" s="20" customFormat="1" ht="26.25" customHeight="1" x14ac:dyDescent="0.2">
      <c r="A1316" s="19">
        <v>78901</v>
      </c>
      <c r="B1316" s="20" t="s">
        <v>1862</v>
      </c>
      <c r="C1316" s="20" t="s">
        <v>1863</v>
      </c>
      <c r="D1316" s="20" t="s">
        <v>512</v>
      </c>
      <c r="E1316" s="25" t="s">
        <v>160</v>
      </c>
      <c r="F1316" s="25" t="s">
        <v>70</v>
      </c>
      <c r="G1316" s="21">
        <v>43999</v>
      </c>
      <c r="H1316" s="21"/>
      <c r="I1316" s="22" t="s">
        <v>61</v>
      </c>
      <c r="J1316" s="25" t="s">
        <v>70</v>
      </c>
      <c r="K1316" s="27"/>
      <c r="L1316" s="21"/>
      <c r="M1316" s="33"/>
      <c r="N1316" s="25" t="s">
        <v>3456</v>
      </c>
      <c r="O1316" s="25" t="s">
        <v>70</v>
      </c>
      <c r="P1316" s="25" t="s">
        <v>70</v>
      </c>
      <c r="Q1316" s="25" t="s">
        <v>70</v>
      </c>
      <c r="R1316" s="21" t="s">
        <v>3456</v>
      </c>
      <c r="S1316" s="25" t="s">
        <v>3456</v>
      </c>
      <c r="T1316" s="23" t="s">
        <v>3456</v>
      </c>
      <c r="U1316" s="25" t="s">
        <v>70</v>
      </c>
      <c r="V1316" s="25" t="s">
        <v>70</v>
      </c>
      <c r="W1316" s="25" t="s">
        <v>70</v>
      </c>
      <c r="X1316" s="25" t="s">
        <v>3456</v>
      </c>
      <c r="Y1316" s="25" t="s">
        <v>3456</v>
      </c>
      <c r="Z1316" s="25" t="s">
        <v>3456</v>
      </c>
      <c r="AA1316" s="25" t="s">
        <v>3456</v>
      </c>
      <c r="AB1316" s="21" t="s">
        <v>3456</v>
      </c>
      <c r="AC1316" s="51" t="s">
        <v>3456</v>
      </c>
    </row>
    <row r="1317" spans="1:29" s="20" customFormat="1" ht="26.25" customHeight="1" x14ac:dyDescent="0.2">
      <c r="A1317" s="19">
        <v>66228</v>
      </c>
      <c r="B1317" s="20" t="s">
        <v>3035</v>
      </c>
      <c r="C1317" s="20" t="s">
        <v>3036</v>
      </c>
      <c r="D1317" s="20" t="s">
        <v>3037</v>
      </c>
      <c r="E1317" s="25" t="s">
        <v>60</v>
      </c>
      <c r="F1317" s="25" t="s">
        <v>70</v>
      </c>
      <c r="G1317" s="21">
        <v>41865</v>
      </c>
      <c r="H1317" s="21"/>
      <c r="I1317" s="22" t="s">
        <v>61</v>
      </c>
      <c r="J1317" s="25" t="s">
        <v>70</v>
      </c>
      <c r="K1317" s="27"/>
      <c r="L1317" s="21"/>
      <c r="M1317" s="33"/>
      <c r="N1317" s="25" t="s">
        <v>3456</v>
      </c>
      <c r="O1317" s="25" t="s">
        <v>3456</v>
      </c>
      <c r="P1317" s="25" t="s">
        <v>70</v>
      </c>
      <c r="Q1317" s="25" t="s">
        <v>70</v>
      </c>
      <c r="R1317" s="21" t="s">
        <v>3456</v>
      </c>
      <c r="S1317" s="25" t="s">
        <v>3456</v>
      </c>
      <c r="T1317" s="23" t="s">
        <v>3456</v>
      </c>
      <c r="U1317" s="25" t="s">
        <v>70</v>
      </c>
      <c r="V1317" s="25" t="s">
        <v>70</v>
      </c>
      <c r="W1317" s="25" t="s">
        <v>70</v>
      </c>
      <c r="X1317" s="25" t="s">
        <v>3456</v>
      </c>
      <c r="Y1317" s="25" t="s">
        <v>3456</v>
      </c>
      <c r="Z1317" s="25" t="s">
        <v>3456</v>
      </c>
      <c r="AA1317" s="25" t="s">
        <v>3456</v>
      </c>
      <c r="AB1317" s="21" t="s">
        <v>0</v>
      </c>
      <c r="AC1317" s="51" t="s">
        <v>3456</v>
      </c>
    </row>
    <row r="1318" spans="1:29" s="20" customFormat="1" ht="26.25" customHeight="1" x14ac:dyDescent="0.2">
      <c r="A1318" s="19">
        <v>78830</v>
      </c>
      <c r="B1318" s="20" t="s">
        <v>2675</v>
      </c>
      <c r="C1318" s="20" t="s">
        <v>2676</v>
      </c>
      <c r="D1318" s="20" t="s">
        <v>1629</v>
      </c>
      <c r="E1318" s="25" t="s">
        <v>1630</v>
      </c>
      <c r="F1318" s="25" t="s">
        <v>70</v>
      </c>
      <c r="G1318" s="21">
        <v>43746</v>
      </c>
      <c r="H1318" s="21"/>
      <c r="I1318" s="22" t="s">
        <v>61</v>
      </c>
      <c r="J1318" s="25" t="s">
        <v>70</v>
      </c>
      <c r="K1318" s="27"/>
      <c r="L1318" s="21"/>
      <c r="M1318" s="33"/>
      <c r="N1318" s="25" t="s">
        <v>3456</v>
      </c>
      <c r="O1318" s="25" t="s">
        <v>3456</v>
      </c>
      <c r="P1318" s="25" t="s">
        <v>70</v>
      </c>
      <c r="Q1318" s="25" t="s">
        <v>70</v>
      </c>
      <c r="R1318" s="21" t="s">
        <v>3456</v>
      </c>
      <c r="S1318" s="25" t="s">
        <v>3456</v>
      </c>
      <c r="T1318" s="23" t="s">
        <v>3456</v>
      </c>
      <c r="U1318" s="25" t="s">
        <v>70</v>
      </c>
      <c r="V1318" s="25" t="s">
        <v>70</v>
      </c>
      <c r="W1318" s="25" t="s">
        <v>70</v>
      </c>
      <c r="X1318" s="25" t="s">
        <v>3456</v>
      </c>
      <c r="Y1318" s="25" t="s">
        <v>3456</v>
      </c>
      <c r="Z1318" s="25" t="s">
        <v>3456</v>
      </c>
      <c r="AA1318" s="25" t="s">
        <v>3456</v>
      </c>
      <c r="AB1318" s="21" t="s">
        <v>3456</v>
      </c>
      <c r="AC1318" s="51" t="s">
        <v>3456</v>
      </c>
    </row>
    <row r="1319" spans="1:29" s="20" customFormat="1" ht="26.25" customHeight="1" x14ac:dyDescent="0.2">
      <c r="A1319" s="19">
        <v>67553</v>
      </c>
      <c r="B1319" s="20" t="s">
        <v>908</v>
      </c>
      <c r="C1319" s="20" t="s">
        <v>909</v>
      </c>
      <c r="D1319" s="20" t="s">
        <v>910</v>
      </c>
      <c r="E1319" s="25" t="s">
        <v>786</v>
      </c>
      <c r="F1319" s="25" t="s">
        <v>70</v>
      </c>
      <c r="G1319" s="21">
        <v>42709</v>
      </c>
      <c r="H1319" s="21"/>
      <c r="I1319" s="22" t="s">
        <v>61</v>
      </c>
      <c r="J1319" s="25" t="s">
        <v>70</v>
      </c>
      <c r="K1319" s="27"/>
      <c r="L1319" s="21"/>
      <c r="M1319" s="33"/>
      <c r="N1319" s="25" t="s">
        <v>3456</v>
      </c>
      <c r="O1319" s="25" t="s">
        <v>70</v>
      </c>
      <c r="P1319" s="25" t="s">
        <v>70</v>
      </c>
      <c r="Q1319" s="25" t="s">
        <v>70</v>
      </c>
      <c r="R1319" s="21" t="s">
        <v>3456</v>
      </c>
      <c r="S1319" s="25" t="s">
        <v>3456</v>
      </c>
      <c r="T1319" s="23" t="s">
        <v>3456</v>
      </c>
      <c r="U1319" s="25" t="s">
        <v>70</v>
      </c>
      <c r="V1319" s="25" t="s">
        <v>70</v>
      </c>
      <c r="W1319" s="25" t="s">
        <v>70</v>
      </c>
      <c r="X1319" s="25" t="s">
        <v>3456</v>
      </c>
      <c r="Y1319" s="25" t="s">
        <v>3456</v>
      </c>
      <c r="Z1319" s="25" t="s">
        <v>3456</v>
      </c>
      <c r="AA1319" s="25" t="s">
        <v>3456</v>
      </c>
      <c r="AB1319" s="21" t="s">
        <v>3456</v>
      </c>
      <c r="AC1319" s="51" t="s">
        <v>3456</v>
      </c>
    </row>
    <row r="1320" spans="1:29" s="20" customFormat="1" ht="26.25" customHeight="1" x14ac:dyDescent="0.2">
      <c r="A1320" s="19">
        <v>64325</v>
      </c>
      <c r="B1320" s="20" t="s">
        <v>278</v>
      </c>
      <c r="C1320" s="20" t="s">
        <v>279</v>
      </c>
      <c r="D1320" s="20" t="s">
        <v>280</v>
      </c>
      <c r="E1320" s="25" t="s">
        <v>109</v>
      </c>
      <c r="F1320" s="25" t="s">
        <v>70</v>
      </c>
      <c r="G1320" s="21">
        <v>40479</v>
      </c>
      <c r="H1320" s="21"/>
      <c r="I1320" s="22" t="s">
        <v>61</v>
      </c>
      <c r="J1320" s="25" t="s">
        <v>70</v>
      </c>
      <c r="K1320" s="27"/>
      <c r="L1320" s="21"/>
      <c r="M1320" s="33"/>
      <c r="N1320" s="25" t="s">
        <v>70</v>
      </c>
      <c r="O1320" s="25" t="s">
        <v>70</v>
      </c>
      <c r="P1320" s="25" t="s">
        <v>70</v>
      </c>
      <c r="Q1320" s="25" t="s">
        <v>70</v>
      </c>
      <c r="R1320" s="21" t="s">
        <v>3456</v>
      </c>
      <c r="S1320" s="25" t="s">
        <v>3456</v>
      </c>
      <c r="T1320" s="23" t="s">
        <v>3456</v>
      </c>
      <c r="U1320" s="25" t="s">
        <v>70</v>
      </c>
      <c r="V1320" s="25" t="s">
        <v>70</v>
      </c>
      <c r="W1320" s="25" t="s">
        <v>70</v>
      </c>
      <c r="X1320" s="25" t="s">
        <v>3456</v>
      </c>
      <c r="Y1320" s="25" t="s">
        <v>3456</v>
      </c>
      <c r="Z1320" s="25" t="s">
        <v>3456</v>
      </c>
      <c r="AA1320" s="25" t="s">
        <v>3456</v>
      </c>
      <c r="AB1320" s="21" t="s">
        <v>3456</v>
      </c>
      <c r="AC1320" s="51" t="s">
        <v>3456</v>
      </c>
    </row>
    <row r="1321" spans="1:29" s="20" customFormat="1" ht="26.25" customHeight="1" x14ac:dyDescent="0.2">
      <c r="A1321" s="19">
        <v>65401</v>
      </c>
      <c r="B1321" s="20" t="s">
        <v>4138</v>
      </c>
      <c r="C1321" s="20" t="s">
        <v>2508</v>
      </c>
      <c r="D1321" s="20" t="s">
        <v>994</v>
      </c>
      <c r="E1321" s="25" t="s">
        <v>995</v>
      </c>
      <c r="F1321" s="25" t="s">
        <v>70</v>
      </c>
      <c r="G1321" s="21">
        <v>41213</v>
      </c>
      <c r="H1321" s="21"/>
      <c r="I1321" s="22" t="s">
        <v>61</v>
      </c>
      <c r="J1321" s="25" t="s">
        <v>70</v>
      </c>
      <c r="K1321" s="27"/>
      <c r="L1321" s="21"/>
      <c r="M1321" s="33"/>
      <c r="N1321" s="25" t="s">
        <v>3456</v>
      </c>
      <c r="O1321" s="25" t="s">
        <v>70</v>
      </c>
      <c r="P1321" s="25" t="s">
        <v>70</v>
      </c>
      <c r="Q1321" s="25" t="s">
        <v>70</v>
      </c>
      <c r="R1321" s="21" t="s">
        <v>3456</v>
      </c>
      <c r="S1321" s="25" t="s">
        <v>3456</v>
      </c>
      <c r="T1321" s="23" t="s">
        <v>3456</v>
      </c>
      <c r="U1321" s="25" t="s">
        <v>70</v>
      </c>
      <c r="V1321" s="25" t="s">
        <v>70</v>
      </c>
      <c r="W1321" s="25" t="s">
        <v>70</v>
      </c>
      <c r="X1321" s="25" t="s">
        <v>3456</v>
      </c>
      <c r="Y1321" s="25" t="s">
        <v>3456</v>
      </c>
      <c r="Z1321" s="25" t="s">
        <v>3456</v>
      </c>
      <c r="AA1321" s="25" t="s">
        <v>3456</v>
      </c>
      <c r="AB1321" s="21" t="s">
        <v>3456</v>
      </c>
      <c r="AC1321" s="51" t="s">
        <v>3456</v>
      </c>
    </row>
    <row r="1322" spans="1:29" s="20" customFormat="1" ht="26.25" customHeight="1" x14ac:dyDescent="0.2">
      <c r="A1322" s="19">
        <v>79206</v>
      </c>
      <c r="B1322" s="20" t="s">
        <v>627</v>
      </c>
      <c r="C1322" s="20" t="s">
        <v>628</v>
      </c>
      <c r="D1322" s="20" t="s">
        <v>512</v>
      </c>
      <c r="E1322" s="25" t="s">
        <v>3547</v>
      </c>
      <c r="F1322" s="25" t="s">
        <v>70</v>
      </c>
      <c r="G1322" s="21">
        <v>43888</v>
      </c>
      <c r="H1322" s="21"/>
      <c r="I1322" s="22" t="s">
        <v>61</v>
      </c>
      <c r="J1322" s="25" t="s">
        <v>70</v>
      </c>
      <c r="K1322" s="27"/>
      <c r="L1322" s="21"/>
      <c r="M1322" s="33"/>
      <c r="N1322" s="25" t="s">
        <v>3456</v>
      </c>
      <c r="O1322" s="25" t="s">
        <v>70</v>
      </c>
      <c r="P1322" s="25" t="s">
        <v>70</v>
      </c>
      <c r="Q1322" s="25" t="s">
        <v>70</v>
      </c>
      <c r="R1322" s="21" t="s">
        <v>3456</v>
      </c>
      <c r="S1322" s="25" t="s">
        <v>3456</v>
      </c>
      <c r="T1322" s="23" t="s">
        <v>3456</v>
      </c>
      <c r="U1322" s="25" t="s">
        <v>70</v>
      </c>
      <c r="V1322" s="25" t="s">
        <v>70</v>
      </c>
      <c r="W1322" s="25" t="s">
        <v>70</v>
      </c>
      <c r="X1322" s="25" t="s">
        <v>3456</v>
      </c>
      <c r="Y1322" s="25" t="s">
        <v>3456</v>
      </c>
      <c r="Z1322" s="25" t="s">
        <v>3456</v>
      </c>
      <c r="AA1322" s="25" t="s">
        <v>3456</v>
      </c>
      <c r="AB1322" s="21" t="s">
        <v>3456</v>
      </c>
      <c r="AC1322" s="51" t="s">
        <v>3456</v>
      </c>
    </row>
    <row r="1323" spans="1:29" s="20" customFormat="1" ht="26.25" customHeight="1" x14ac:dyDescent="0.2">
      <c r="A1323" s="19">
        <v>66813</v>
      </c>
      <c r="B1323" s="20" t="s">
        <v>583</v>
      </c>
      <c r="C1323" s="20" t="s">
        <v>584</v>
      </c>
      <c r="D1323" s="20" t="s">
        <v>539</v>
      </c>
      <c r="E1323" s="25" t="s">
        <v>757</v>
      </c>
      <c r="F1323" s="25" t="s">
        <v>70</v>
      </c>
      <c r="G1323" s="21">
        <v>42184</v>
      </c>
      <c r="H1323" s="21"/>
      <c r="I1323" s="22" t="s">
        <v>61</v>
      </c>
      <c r="J1323" s="25" t="s">
        <v>70</v>
      </c>
      <c r="K1323" s="27"/>
      <c r="L1323" s="21"/>
      <c r="M1323" s="33"/>
      <c r="N1323" s="25" t="s">
        <v>3456</v>
      </c>
      <c r="O1323" s="25" t="s">
        <v>3456</v>
      </c>
      <c r="P1323" s="25" t="s">
        <v>70</v>
      </c>
      <c r="Q1323" s="25" t="s">
        <v>70</v>
      </c>
      <c r="R1323" s="21" t="s">
        <v>3456</v>
      </c>
      <c r="S1323" s="25" t="s">
        <v>3456</v>
      </c>
      <c r="T1323" s="23" t="s">
        <v>3456</v>
      </c>
      <c r="U1323" s="25" t="s">
        <v>3456</v>
      </c>
      <c r="V1323" s="25" t="s">
        <v>3456</v>
      </c>
      <c r="W1323" s="25" t="s">
        <v>70</v>
      </c>
      <c r="X1323" s="25" t="s">
        <v>3456</v>
      </c>
      <c r="Y1323" s="25" t="s">
        <v>3456</v>
      </c>
      <c r="Z1323" s="25" t="s">
        <v>3456</v>
      </c>
      <c r="AA1323" s="25" t="s">
        <v>3456</v>
      </c>
      <c r="AB1323" s="21" t="s">
        <v>3456</v>
      </c>
      <c r="AC1323" s="51" t="s">
        <v>3456</v>
      </c>
    </row>
    <row r="1324" spans="1:29" s="20" customFormat="1" ht="26.25" customHeight="1" x14ac:dyDescent="0.2">
      <c r="A1324" s="19">
        <v>80299</v>
      </c>
      <c r="B1324" s="20" t="s">
        <v>3613</v>
      </c>
      <c r="C1324" s="20" t="s">
        <v>3612</v>
      </c>
      <c r="D1324" s="20" t="s">
        <v>1358</v>
      </c>
      <c r="E1324" s="25" t="s">
        <v>559</v>
      </c>
      <c r="F1324" s="25" t="s">
        <v>70</v>
      </c>
      <c r="G1324" s="21">
        <v>44476</v>
      </c>
      <c r="H1324" s="21"/>
      <c r="I1324" s="22" t="s">
        <v>61</v>
      </c>
      <c r="J1324" s="25" t="s">
        <v>3456</v>
      </c>
      <c r="K1324" s="27"/>
      <c r="L1324" s="21"/>
      <c r="M1324" s="33"/>
      <c r="N1324" s="25" t="s">
        <v>3456</v>
      </c>
      <c r="O1324" s="25" t="s">
        <v>3456</v>
      </c>
      <c r="P1324" s="25" t="s">
        <v>3456</v>
      </c>
      <c r="Q1324" s="25" t="s">
        <v>70</v>
      </c>
      <c r="R1324" s="21" t="s">
        <v>3456</v>
      </c>
      <c r="S1324" s="25" t="s">
        <v>3456</v>
      </c>
      <c r="T1324" s="23" t="s">
        <v>3456</v>
      </c>
      <c r="U1324" s="25" t="s">
        <v>3456</v>
      </c>
      <c r="V1324" s="25" t="s">
        <v>3456</v>
      </c>
      <c r="W1324" s="25" t="s">
        <v>3456</v>
      </c>
      <c r="X1324" s="25" t="s">
        <v>3456</v>
      </c>
      <c r="Y1324" s="25" t="s">
        <v>3456</v>
      </c>
      <c r="Z1324" s="25" t="s">
        <v>3456</v>
      </c>
      <c r="AA1324" s="25" t="s">
        <v>3456</v>
      </c>
      <c r="AB1324" s="21" t="s">
        <v>3456</v>
      </c>
      <c r="AC1324" s="51" t="s">
        <v>3456</v>
      </c>
    </row>
    <row r="1325" spans="1:29" s="20" customFormat="1" ht="26.25" customHeight="1" x14ac:dyDescent="0.2">
      <c r="A1325" s="19">
        <v>66864</v>
      </c>
      <c r="B1325" s="20" t="s">
        <v>1415</v>
      </c>
      <c r="C1325" s="20" t="s">
        <v>1416</v>
      </c>
      <c r="D1325" s="20" t="s">
        <v>1358</v>
      </c>
      <c r="E1325" s="25" t="s">
        <v>559</v>
      </c>
      <c r="F1325" s="25" t="s">
        <v>70</v>
      </c>
      <c r="G1325" s="21">
        <v>42723</v>
      </c>
      <c r="H1325" s="21"/>
      <c r="I1325" s="22" t="s">
        <v>61</v>
      </c>
      <c r="J1325" s="25" t="s">
        <v>70</v>
      </c>
      <c r="K1325" s="27"/>
      <c r="L1325" s="21"/>
      <c r="M1325" s="33"/>
      <c r="N1325" s="25" t="s">
        <v>3456</v>
      </c>
      <c r="O1325" s="25" t="s">
        <v>3456</v>
      </c>
      <c r="P1325" s="25" t="s">
        <v>70</v>
      </c>
      <c r="Q1325" s="25" t="s">
        <v>70</v>
      </c>
      <c r="R1325" s="21" t="s">
        <v>3456</v>
      </c>
      <c r="S1325" s="25" t="s">
        <v>3456</v>
      </c>
      <c r="T1325" s="23" t="s">
        <v>3456</v>
      </c>
      <c r="U1325" s="25" t="s">
        <v>3456</v>
      </c>
      <c r="V1325" s="25" t="s">
        <v>70</v>
      </c>
      <c r="W1325" s="25" t="s">
        <v>70</v>
      </c>
      <c r="X1325" s="25" t="s">
        <v>3456</v>
      </c>
      <c r="Y1325" s="25" t="s">
        <v>3456</v>
      </c>
      <c r="Z1325" s="25" t="s">
        <v>3456</v>
      </c>
      <c r="AA1325" s="25" t="s">
        <v>3456</v>
      </c>
      <c r="AB1325" s="21" t="s">
        <v>3456</v>
      </c>
      <c r="AC1325" s="51" t="s">
        <v>3456</v>
      </c>
    </row>
    <row r="1326" spans="1:29" s="20" customFormat="1" ht="26.25" customHeight="1" x14ac:dyDescent="0.2">
      <c r="A1326" s="19">
        <v>66276</v>
      </c>
      <c r="B1326" s="20" t="s">
        <v>747</v>
      </c>
      <c r="C1326" s="20" t="s">
        <v>748</v>
      </c>
      <c r="D1326" s="20" t="s">
        <v>651</v>
      </c>
      <c r="E1326" s="25" t="s">
        <v>114</v>
      </c>
      <c r="F1326" s="25" t="s">
        <v>70</v>
      </c>
      <c r="G1326" s="21">
        <v>41731</v>
      </c>
      <c r="H1326" s="21"/>
      <c r="I1326" s="22" t="s">
        <v>61</v>
      </c>
      <c r="J1326" s="25" t="s">
        <v>70</v>
      </c>
      <c r="K1326" s="27"/>
      <c r="L1326" s="21"/>
      <c r="M1326" s="33"/>
      <c r="N1326" s="25" t="s">
        <v>3456</v>
      </c>
      <c r="O1326" s="25" t="s">
        <v>70</v>
      </c>
      <c r="P1326" s="25" t="s">
        <v>70</v>
      </c>
      <c r="Q1326" s="25" t="s">
        <v>70</v>
      </c>
      <c r="R1326" s="21" t="s">
        <v>3456</v>
      </c>
      <c r="S1326" s="25" t="s">
        <v>3456</v>
      </c>
      <c r="T1326" s="23" t="s">
        <v>3456</v>
      </c>
      <c r="U1326" s="25" t="s">
        <v>70</v>
      </c>
      <c r="V1326" s="25" t="s">
        <v>70</v>
      </c>
      <c r="W1326" s="25" t="s">
        <v>70</v>
      </c>
      <c r="X1326" s="25" t="s">
        <v>3456</v>
      </c>
      <c r="Y1326" s="25" t="s">
        <v>3456</v>
      </c>
      <c r="Z1326" s="25" t="s">
        <v>3456</v>
      </c>
      <c r="AA1326" s="25" t="s">
        <v>3456</v>
      </c>
      <c r="AB1326" s="21" t="s">
        <v>3456</v>
      </c>
      <c r="AC1326" s="51" t="s">
        <v>3456</v>
      </c>
    </row>
    <row r="1327" spans="1:29" s="20" customFormat="1" ht="26.25" customHeight="1" x14ac:dyDescent="0.2">
      <c r="A1327" s="19">
        <v>63850</v>
      </c>
      <c r="B1327" s="20" t="s">
        <v>266</v>
      </c>
      <c r="C1327" s="20" t="s">
        <v>267</v>
      </c>
      <c r="D1327" s="20" t="s">
        <v>257</v>
      </c>
      <c r="E1327" s="25" t="s">
        <v>258</v>
      </c>
      <c r="F1327" s="25" t="s">
        <v>70</v>
      </c>
      <c r="G1327" s="21">
        <v>40494</v>
      </c>
      <c r="H1327" s="21"/>
      <c r="I1327" s="22" t="s">
        <v>61</v>
      </c>
      <c r="J1327" s="25" t="s">
        <v>70</v>
      </c>
      <c r="K1327" s="27"/>
      <c r="L1327" s="21"/>
      <c r="M1327" s="33"/>
      <c r="N1327" s="25" t="s">
        <v>70</v>
      </c>
      <c r="O1327" s="25" t="s">
        <v>3456</v>
      </c>
      <c r="P1327" s="25" t="s">
        <v>70</v>
      </c>
      <c r="Q1327" s="25" t="s">
        <v>70</v>
      </c>
      <c r="R1327" s="21" t="s">
        <v>3456</v>
      </c>
      <c r="S1327" s="25" t="s">
        <v>3456</v>
      </c>
      <c r="T1327" s="23" t="s">
        <v>3456</v>
      </c>
      <c r="U1327" s="25" t="s">
        <v>3456</v>
      </c>
      <c r="V1327" s="25" t="s">
        <v>70</v>
      </c>
      <c r="W1327" s="25" t="s">
        <v>70</v>
      </c>
      <c r="X1327" s="25" t="s">
        <v>3456</v>
      </c>
      <c r="Y1327" s="25" t="s">
        <v>3456</v>
      </c>
      <c r="Z1327" s="25" t="s">
        <v>3456</v>
      </c>
      <c r="AA1327" s="25" t="s">
        <v>3456</v>
      </c>
      <c r="AB1327" s="21" t="s">
        <v>0</v>
      </c>
      <c r="AC1327" s="51" t="s">
        <v>3456</v>
      </c>
    </row>
    <row r="1328" spans="1:29" s="20" customFormat="1" ht="26.25" customHeight="1" x14ac:dyDescent="0.2">
      <c r="A1328" s="19">
        <v>64735</v>
      </c>
      <c r="B1328" s="20" t="s">
        <v>255</v>
      </c>
      <c r="C1328" s="20" t="s">
        <v>256</v>
      </c>
      <c r="D1328" s="20" t="s">
        <v>257</v>
      </c>
      <c r="E1328" s="25" t="s">
        <v>258</v>
      </c>
      <c r="F1328" s="25" t="s">
        <v>70</v>
      </c>
      <c r="G1328" s="21">
        <v>40359</v>
      </c>
      <c r="H1328" s="21"/>
      <c r="I1328" s="22" t="s">
        <v>61</v>
      </c>
      <c r="J1328" s="25" t="s">
        <v>70</v>
      </c>
      <c r="K1328" s="27"/>
      <c r="L1328" s="21"/>
      <c r="M1328" s="33"/>
      <c r="N1328" s="25" t="s">
        <v>70</v>
      </c>
      <c r="O1328" s="25" t="s">
        <v>3456</v>
      </c>
      <c r="P1328" s="25" t="s">
        <v>70</v>
      </c>
      <c r="Q1328" s="25" t="s">
        <v>70</v>
      </c>
      <c r="R1328" s="21" t="s">
        <v>3456</v>
      </c>
      <c r="S1328" s="25" t="s">
        <v>3456</v>
      </c>
      <c r="T1328" s="23" t="s">
        <v>3456</v>
      </c>
      <c r="U1328" s="25" t="s">
        <v>3456</v>
      </c>
      <c r="V1328" s="25" t="s">
        <v>70</v>
      </c>
      <c r="W1328" s="25" t="s">
        <v>70</v>
      </c>
      <c r="X1328" s="25" t="s">
        <v>3456</v>
      </c>
      <c r="Y1328" s="25" t="s">
        <v>3456</v>
      </c>
      <c r="Z1328" s="25" t="s">
        <v>3456</v>
      </c>
      <c r="AA1328" s="25" t="s">
        <v>3456</v>
      </c>
      <c r="AB1328" s="21" t="s">
        <v>0</v>
      </c>
      <c r="AC1328" s="51" t="s">
        <v>3456</v>
      </c>
    </row>
    <row r="1329" spans="1:29" s="20" customFormat="1" ht="26.25" customHeight="1" x14ac:dyDescent="0.2">
      <c r="A1329" s="19">
        <v>64738</v>
      </c>
      <c r="B1329" s="20" t="s">
        <v>3390</v>
      </c>
      <c r="C1329" s="20" t="s">
        <v>3391</v>
      </c>
      <c r="D1329" s="20" t="s">
        <v>257</v>
      </c>
      <c r="E1329" s="25" t="s">
        <v>258</v>
      </c>
      <c r="F1329" s="25" t="s">
        <v>70</v>
      </c>
      <c r="G1329" s="21">
        <v>40451</v>
      </c>
      <c r="H1329" s="21"/>
      <c r="I1329" s="22" t="s">
        <v>61</v>
      </c>
      <c r="J1329" s="25" t="s">
        <v>70</v>
      </c>
      <c r="K1329" s="27"/>
      <c r="L1329" s="21"/>
      <c r="M1329" s="33"/>
      <c r="N1329" s="25" t="s">
        <v>70</v>
      </c>
      <c r="O1329" s="25" t="s">
        <v>3456</v>
      </c>
      <c r="P1329" s="25" t="s">
        <v>70</v>
      </c>
      <c r="Q1329" s="25" t="s">
        <v>70</v>
      </c>
      <c r="R1329" s="21" t="s">
        <v>3456</v>
      </c>
      <c r="S1329" s="25" t="s">
        <v>3456</v>
      </c>
      <c r="T1329" s="23" t="s">
        <v>3456</v>
      </c>
      <c r="U1329" s="25" t="s">
        <v>3456</v>
      </c>
      <c r="V1329" s="25" t="s">
        <v>70</v>
      </c>
      <c r="W1329" s="25" t="s">
        <v>70</v>
      </c>
      <c r="X1329" s="25" t="s">
        <v>3456</v>
      </c>
      <c r="Y1329" s="25" t="s">
        <v>3456</v>
      </c>
      <c r="Z1329" s="25" t="s">
        <v>3456</v>
      </c>
      <c r="AA1329" s="25" t="s">
        <v>3456</v>
      </c>
      <c r="AB1329" s="21" t="s">
        <v>3456</v>
      </c>
      <c r="AC1329" s="51" t="s">
        <v>3456</v>
      </c>
    </row>
    <row r="1330" spans="1:29" s="20" customFormat="1" ht="26.25" customHeight="1" x14ac:dyDescent="0.2">
      <c r="A1330" s="19">
        <v>63870</v>
      </c>
      <c r="B1330" s="20" t="s">
        <v>3388</v>
      </c>
      <c r="C1330" s="20" t="s">
        <v>3975</v>
      </c>
      <c r="D1330" s="20" t="s">
        <v>257</v>
      </c>
      <c r="E1330" s="25" t="s">
        <v>258</v>
      </c>
      <c r="F1330" s="25" t="s">
        <v>70</v>
      </c>
      <c r="G1330" s="21">
        <v>40391</v>
      </c>
      <c r="H1330" s="21"/>
      <c r="I1330" s="22" t="s">
        <v>61</v>
      </c>
      <c r="J1330" s="25" t="s">
        <v>70</v>
      </c>
      <c r="K1330" s="27"/>
      <c r="L1330" s="21"/>
      <c r="M1330" s="33"/>
      <c r="N1330" s="25" t="s">
        <v>70</v>
      </c>
      <c r="O1330" s="25" t="s">
        <v>3456</v>
      </c>
      <c r="P1330" s="25" t="s">
        <v>70</v>
      </c>
      <c r="Q1330" s="25" t="s">
        <v>70</v>
      </c>
      <c r="R1330" s="21" t="s">
        <v>3456</v>
      </c>
      <c r="S1330" s="25" t="s">
        <v>3456</v>
      </c>
      <c r="T1330" s="23" t="s">
        <v>3456</v>
      </c>
      <c r="U1330" s="25" t="s">
        <v>3456</v>
      </c>
      <c r="V1330" s="25" t="s">
        <v>70</v>
      </c>
      <c r="W1330" s="25" t="s">
        <v>70</v>
      </c>
      <c r="X1330" s="25" t="s">
        <v>3456</v>
      </c>
      <c r="Y1330" s="25" t="s">
        <v>3456</v>
      </c>
      <c r="Z1330" s="25" t="s">
        <v>3456</v>
      </c>
      <c r="AA1330" s="25" t="s">
        <v>3456</v>
      </c>
      <c r="AB1330" s="21" t="s">
        <v>3456</v>
      </c>
      <c r="AC1330" s="51" t="s">
        <v>3456</v>
      </c>
    </row>
    <row r="1331" spans="1:29" s="20" customFormat="1" ht="26.25" customHeight="1" x14ac:dyDescent="0.2">
      <c r="A1331" s="19">
        <v>66065</v>
      </c>
      <c r="B1331" s="20" t="s">
        <v>567</v>
      </c>
      <c r="C1331" s="20" t="s">
        <v>568</v>
      </c>
      <c r="D1331" s="20" t="s">
        <v>569</v>
      </c>
      <c r="E1331" s="25" t="s">
        <v>570</v>
      </c>
      <c r="F1331" s="25" t="s">
        <v>70</v>
      </c>
      <c r="G1331" s="21">
        <v>42031</v>
      </c>
      <c r="H1331" s="21"/>
      <c r="I1331" s="22" t="s">
        <v>61</v>
      </c>
      <c r="J1331" s="25" t="s">
        <v>70</v>
      </c>
      <c r="K1331" s="27"/>
      <c r="L1331" s="21"/>
      <c r="M1331" s="33"/>
      <c r="N1331" s="25" t="s">
        <v>3456</v>
      </c>
      <c r="O1331" s="25" t="s">
        <v>3456</v>
      </c>
      <c r="P1331" s="25" t="s">
        <v>70</v>
      </c>
      <c r="Q1331" s="25" t="s">
        <v>70</v>
      </c>
      <c r="R1331" s="21" t="s">
        <v>3456</v>
      </c>
      <c r="S1331" s="25" t="s">
        <v>3456</v>
      </c>
      <c r="T1331" s="23" t="s">
        <v>3456</v>
      </c>
      <c r="U1331" s="25" t="s">
        <v>70</v>
      </c>
      <c r="V1331" s="25" t="s">
        <v>70</v>
      </c>
      <c r="W1331" s="25" t="s">
        <v>70</v>
      </c>
      <c r="X1331" s="25" t="s">
        <v>3456</v>
      </c>
      <c r="Y1331" s="25" t="s">
        <v>3456</v>
      </c>
      <c r="Z1331" s="25" t="s">
        <v>3456</v>
      </c>
      <c r="AA1331" s="25" t="s">
        <v>3456</v>
      </c>
      <c r="AB1331" s="21" t="s">
        <v>3456</v>
      </c>
      <c r="AC1331" s="51" t="s">
        <v>3456</v>
      </c>
    </row>
    <row r="1332" spans="1:29" s="20" customFormat="1" ht="26.25" customHeight="1" x14ac:dyDescent="0.2">
      <c r="A1332" s="19">
        <v>78701</v>
      </c>
      <c r="B1332" s="20" t="s">
        <v>1453</v>
      </c>
      <c r="C1332" s="20" t="s">
        <v>1454</v>
      </c>
      <c r="D1332" s="20" t="s">
        <v>569</v>
      </c>
      <c r="E1332" s="25" t="s">
        <v>570</v>
      </c>
      <c r="F1332" s="25" t="s">
        <v>70</v>
      </c>
      <c r="G1332" s="21">
        <v>43462</v>
      </c>
      <c r="H1332" s="21"/>
      <c r="I1332" s="22" t="s">
        <v>61</v>
      </c>
      <c r="J1332" s="25" t="s">
        <v>70</v>
      </c>
      <c r="K1332" s="27"/>
      <c r="L1332" s="21"/>
      <c r="M1332" s="33"/>
      <c r="N1332" s="25" t="s">
        <v>3456</v>
      </c>
      <c r="O1332" s="25" t="s">
        <v>3456</v>
      </c>
      <c r="P1332" s="25" t="s">
        <v>70</v>
      </c>
      <c r="Q1332" s="25" t="s">
        <v>70</v>
      </c>
      <c r="R1332" s="21" t="s">
        <v>3456</v>
      </c>
      <c r="S1332" s="25" t="s">
        <v>3456</v>
      </c>
      <c r="T1332" s="23" t="s">
        <v>3456</v>
      </c>
      <c r="U1332" s="25" t="s">
        <v>70</v>
      </c>
      <c r="V1332" s="25" t="s">
        <v>70</v>
      </c>
      <c r="W1332" s="25" t="s">
        <v>70</v>
      </c>
      <c r="X1332" s="25" t="s">
        <v>3456</v>
      </c>
      <c r="Y1332" s="25" t="s">
        <v>3456</v>
      </c>
      <c r="Z1332" s="25" t="s">
        <v>3456</v>
      </c>
      <c r="AA1332" s="25" t="s">
        <v>3456</v>
      </c>
      <c r="AB1332" s="21" t="s">
        <v>3456</v>
      </c>
      <c r="AC1332" s="51" t="s">
        <v>3456</v>
      </c>
    </row>
    <row r="1333" spans="1:29" s="20" customFormat="1" ht="26.25" customHeight="1" x14ac:dyDescent="0.2">
      <c r="A1333" s="19">
        <v>64228</v>
      </c>
      <c r="B1333" s="20" t="s">
        <v>2982</v>
      </c>
      <c r="C1333" s="20" t="s">
        <v>4019</v>
      </c>
      <c r="D1333" s="20" t="s">
        <v>2984</v>
      </c>
      <c r="E1333" s="25" t="s">
        <v>1233</v>
      </c>
      <c r="F1333" s="25" t="s">
        <v>70</v>
      </c>
      <c r="G1333" s="21">
        <v>40354</v>
      </c>
      <c r="H1333" s="21"/>
      <c r="I1333" s="22" t="s">
        <v>61</v>
      </c>
      <c r="J1333" s="25" t="s">
        <v>70</v>
      </c>
      <c r="K1333" s="27"/>
      <c r="L1333" s="21"/>
      <c r="M1333" s="33"/>
      <c r="N1333" s="25" t="s">
        <v>70</v>
      </c>
      <c r="O1333" s="25" t="s">
        <v>3456</v>
      </c>
      <c r="P1333" s="25" t="s">
        <v>70</v>
      </c>
      <c r="Q1333" s="25" t="s">
        <v>70</v>
      </c>
      <c r="R1333" s="21" t="s">
        <v>3456</v>
      </c>
      <c r="S1333" s="25" t="s">
        <v>3456</v>
      </c>
      <c r="T1333" s="23" t="s">
        <v>3456</v>
      </c>
      <c r="U1333" s="25" t="s">
        <v>3456</v>
      </c>
      <c r="V1333" s="25" t="s">
        <v>3456</v>
      </c>
      <c r="W1333" s="25" t="s">
        <v>70</v>
      </c>
      <c r="X1333" s="25" t="s">
        <v>3456</v>
      </c>
      <c r="Y1333" s="25" t="s">
        <v>3456</v>
      </c>
      <c r="Z1333" s="25" t="s">
        <v>3456</v>
      </c>
      <c r="AA1333" s="25" t="s">
        <v>3456</v>
      </c>
      <c r="AB1333" s="21" t="s">
        <v>0</v>
      </c>
      <c r="AC1333" s="51"/>
    </row>
    <row r="1334" spans="1:29" s="20" customFormat="1" ht="26.25" customHeight="1" x14ac:dyDescent="0.2">
      <c r="A1334" s="19">
        <v>79596</v>
      </c>
      <c r="B1334" s="20" t="s">
        <v>3618</v>
      </c>
      <c r="C1334" s="20" t="s">
        <v>3617</v>
      </c>
      <c r="D1334" s="20" t="s">
        <v>1193</v>
      </c>
      <c r="E1334" s="25" t="s">
        <v>163</v>
      </c>
      <c r="F1334" s="25" t="s">
        <v>70</v>
      </c>
      <c r="G1334" s="21">
        <v>44264</v>
      </c>
      <c r="H1334" s="21"/>
      <c r="I1334" s="22" t="s">
        <v>61</v>
      </c>
      <c r="J1334" s="25" t="s">
        <v>3456</v>
      </c>
      <c r="K1334" s="27"/>
      <c r="L1334" s="21"/>
      <c r="M1334" s="33"/>
      <c r="N1334" s="25" t="s">
        <v>3456</v>
      </c>
      <c r="O1334" s="25" t="s">
        <v>3456</v>
      </c>
      <c r="P1334" s="25" t="s">
        <v>3456</v>
      </c>
      <c r="Q1334" s="25" t="s">
        <v>70</v>
      </c>
      <c r="R1334" s="21" t="s">
        <v>3456</v>
      </c>
      <c r="S1334" s="25" t="s">
        <v>3456</v>
      </c>
      <c r="T1334" s="23" t="s">
        <v>3456</v>
      </c>
      <c r="U1334" s="25" t="s">
        <v>3456</v>
      </c>
      <c r="V1334" s="25" t="s">
        <v>3456</v>
      </c>
      <c r="W1334" s="25" t="s">
        <v>3456</v>
      </c>
      <c r="X1334" s="25" t="s">
        <v>3456</v>
      </c>
      <c r="Y1334" s="25" t="s">
        <v>3456</v>
      </c>
      <c r="Z1334" s="25" t="s">
        <v>3456</v>
      </c>
      <c r="AA1334" s="25" t="s">
        <v>3456</v>
      </c>
      <c r="AB1334" s="21" t="s">
        <v>3456</v>
      </c>
      <c r="AC1334" s="51" t="s">
        <v>3456</v>
      </c>
    </row>
    <row r="1335" spans="1:29" s="20" customFormat="1" ht="26.25" customHeight="1" x14ac:dyDescent="0.2">
      <c r="A1335" s="19">
        <v>66563</v>
      </c>
      <c r="B1335" s="20" t="s">
        <v>3082</v>
      </c>
      <c r="C1335" s="20" t="s">
        <v>3083</v>
      </c>
      <c r="D1335" s="20" t="s">
        <v>4013</v>
      </c>
      <c r="E1335" s="25" t="s">
        <v>102</v>
      </c>
      <c r="F1335" s="25" t="s">
        <v>70</v>
      </c>
      <c r="G1335" s="21">
        <v>41956</v>
      </c>
      <c r="H1335" s="21"/>
      <c r="I1335" s="22" t="s">
        <v>61</v>
      </c>
      <c r="J1335" s="25" t="s">
        <v>70</v>
      </c>
      <c r="K1335" s="27"/>
      <c r="L1335" s="21"/>
      <c r="M1335" s="33"/>
      <c r="N1335" s="25" t="s">
        <v>3456</v>
      </c>
      <c r="O1335" s="25" t="s">
        <v>70</v>
      </c>
      <c r="P1335" s="25" t="s">
        <v>70</v>
      </c>
      <c r="Q1335" s="25" t="s">
        <v>70</v>
      </c>
      <c r="R1335" s="21" t="s">
        <v>3456</v>
      </c>
      <c r="S1335" s="25" t="s">
        <v>3456</v>
      </c>
      <c r="T1335" s="23" t="s">
        <v>3456</v>
      </c>
      <c r="U1335" s="25" t="s">
        <v>70</v>
      </c>
      <c r="V1335" s="25" t="s">
        <v>70</v>
      </c>
      <c r="W1335" s="25" t="s">
        <v>70</v>
      </c>
      <c r="X1335" s="25" t="s">
        <v>3456</v>
      </c>
      <c r="Y1335" s="25" t="s">
        <v>3456</v>
      </c>
      <c r="Z1335" s="25" t="s">
        <v>3456</v>
      </c>
      <c r="AA1335" s="25" t="s">
        <v>3456</v>
      </c>
      <c r="AB1335" s="21" t="s">
        <v>3456</v>
      </c>
      <c r="AC1335" s="51" t="s">
        <v>3456</v>
      </c>
    </row>
    <row r="1336" spans="1:29" s="20" customFormat="1" ht="26.25" customHeight="1" x14ac:dyDescent="0.2">
      <c r="A1336" s="19">
        <v>62476</v>
      </c>
      <c r="B1336" s="20" t="s">
        <v>2063</v>
      </c>
      <c r="C1336" s="20" t="s">
        <v>2064</v>
      </c>
      <c r="D1336" s="20" t="s">
        <v>1008</v>
      </c>
      <c r="E1336" s="25" t="s">
        <v>1009</v>
      </c>
      <c r="F1336" s="25" t="s">
        <v>70</v>
      </c>
      <c r="G1336" s="21">
        <v>38923</v>
      </c>
      <c r="H1336" s="21">
        <v>45291</v>
      </c>
      <c r="I1336" s="22" t="s">
        <v>71</v>
      </c>
      <c r="J1336" s="25" t="s">
        <v>3456</v>
      </c>
      <c r="K1336" s="27"/>
      <c r="L1336" s="21"/>
      <c r="M1336" s="33"/>
      <c r="N1336" s="25"/>
      <c r="O1336" s="25"/>
      <c r="P1336" s="25"/>
      <c r="Q1336" s="25"/>
      <c r="R1336" s="21"/>
      <c r="S1336" s="25"/>
      <c r="T1336" s="23"/>
      <c r="U1336" s="25" t="s">
        <v>3456</v>
      </c>
      <c r="V1336" s="25" t="s">
        <v>3456</v>
      </c>
      <c r="W1336" s="25" t="s">
        <v>70</v>
      </c>
      <c r="X1336" s="25" t="s">
        <v>3456</v>
      </c>
      <c r="Y1336" s="25" t="s">
        <v>3456</v>
      </c>
      <c r="Z1336" s="25" t="s">
        <v>3456</v>
      </c>
      <c r="AA1336" s="25" t="s">
        <v>3456</v>
      </c>
      <c r="AB1336" s="21" t="s">
        <v>0</v>
      </c>
      <c r="AC1336" s="51" t="s">
        <v>3456</v>
      </c>
    </row>
    <row r="1337" spans="1:29" s="20" customFormat="1" ht="26.25" customHeight="1" x14ac:dyDescent="0.2">
      <c r="A1337" s="19">
        <v>66583</v>
      </c>
      <c r="B1337" s="20" t="s">
        <v>2564</v>
      </c>
      <c r="C1337" s="20" t="s">
        <v>2565</v>
      </c>
      <c r="D1337" s="20" t="s">
        <v>2566</v>
      </c>
      <c r="E1337" s="25" t="s">
        <v>137</v>
      </c>
      <c r="F1337" s="25" t="s">
        <v>70</v>
      </c>
      <c r="G1337" s="21">
        <v>42075</v>
      </c>
      <c r="H1337" s="21"/>
      <c r="I1337" s="22" t="s">
        <v>61</v>
      </c>
      <c r="J1337" s="25" t="s">
        <v>70</v>
      </c>
      <c r="K1337" s="27"/>
      <c r="L1337" s="21"/>
      <c r="M1337" s="33"/>
      <c r="N1337" s="25" t="s">
        <v>3456</v>
      </c>
      <c r="O1337" s="25" t="s">
        <v>70</v>
      </c>
      <c r="P1337" s="25" t="s">
        <v>70</v>
      </c>
      <c r="Q1337" s="25" t="s">
        <v>70</v>
      </c>
      <c r="R1337" s="21" t="s">
        <v>3456</v>
      </c>
      <c r="S1337" s="25" t="s">
        <v>3456</v>
      </c>
      <c r="T1337" s="23" t="s">
        <v>3456</v>
      </c>
      <c r="U1337" s="25" t="s">
        <v>70</v>
      </c>
      <c r="V1337" s="25" t="s">
        <v>70</v>
      </c>
      <c r="W1337" s="25" t="s">
        <v>70</v>
      </c>
      <c r="X1337" s="25" t="s">
        <v>3456</v>
      </c>
      <c r="Y1337" s="25" t="s">
        <v>3456</v>
      </c>
      <c r="Z1337" s="25" t="s">
        <v>3456</v>
      </c>
      <c r="AA1337" s="25" t="s">
        <v>3456</v>
      </c>
      <c r="AB1337" s="21" t="s">
        <v>3456</v>
      </c>
      <c r="AC1337" s="51" t="s">
        <v>3456</v>
      </c>
    </row>
    <row r="1338" spans="1:29" s="20" customFormat="1" ht="26.25" customHeight="1" x14ac:dyDescent="0.2">
      <c r="A1338" s="19">
        <v>63334</v>
      </c>
      <c r="B1338" s="20" t="s">
        <v>2351</v>
      </c>
      <c r="C1338" s="20" t="s">
        <v>2352</v>
      </c>
      <c r="D1338" s="20" t="s">
        <v>2093</v>
      </c>
      <c r="E1338" s="25" t="s">
        <v>2094</v>
      </c>
      <c r="F1338" s="25" t="s">
        <v>2920</v>
      </c>
      <c r="G1338" s="21">
        <v>39751</v>
      </c>
      <c r="H1338" s="21"/>
      <c r="I1338" s="22" t="s">
        <v>61</v>
      </c>
      <c r="J1338" s="25" t="s">
        <v>70</v>
      </c>
      <c r="K1338" s="27"/>
      <c r="L1338" s="21"/>
      <c r="M1338" s="33"/>
      <c r="N1338" s="25" t="s">
        <v>70</v>
      </c>
      <c r="O1338" s="25" t="s">
        <v>70</v>
      </c>
      <c r="P1338" s="25" t="s">
        <v>70</v>
      </c>
      <c r="Q1338" s="25" t="s">
        <v>70</v>
      </c>
      <c r="R1338" s="21" t="s">
        <v>3456</v>
      </c>
      <c r="S1338" s="25" t="s">
        <v>3456</v>
      </c>
      <c r="T1338" s="23" t="s">
        <v>3456</v>
      </c>
      <c r="U1338" s="25" t="s">
        <v>70</v>
      </c>
      <c r="V1338" s="25" t="s">
        <v>70</v>
      </c>
      <c r="W1338" s="25" t="s">
        <v>70</v>
      </c>
      <c r="X1338" s="25" t="s">
        <v>3456</v>
      </c>
      <c r="Y1338" s="25" t="s">
        <v>3456</v>
      </c>
      <c r="Z1338" s="25" t="s">
        <v>3456</v>
      </c>
      <c r="AA1338" s="25" t="s">
        <v>3456</v>
      </c>
      <c r="AB1338" s="21" t="s">
        <v>3456</v>
      </c>
      <c r="AC1338" s="51" t="s">
        <v>3456</v>
      </c>
    </row>
    <row r="1339" spans="1:29" s="20" customFormat="1" ht="26.25" customHeight="1" x14ac:dyDescent="0.2">
      <c r="A1339" s="19">
        <v>81412</v>
      </c>
      <c r="B1339" s="20" t="s">
        <v>4395</v>
      </c>
      <c r="C1339" s="20" t="s">
        <v>4396</v>
      </c>
      <c r="D1339" s="20" t="s">
        <v>4397</v>
      </c>
      <c r="E1339" s="25" t="s">
        <v>109</v>
      </c>
      <c r="F1339" s="25" t="s">
        <v>70</v>
      </c>
      <c r="G1339" s="21">
        <v>45139</v>
      </c>
      <c r="H1339" s="21"/>
      <c r="I1339" s="22" t="s">
        <v>61</v>
      </c>
      <c r="J1339" s="25" t="s">
        <v>3456</v>
      </c>
      <c r="K1339" s="27"/>
      <c r="L1339" s="21"/>
      <c r="M1339" s="33"/>
      <c r="N1339" s="25" t="s">
        <v>3456</v>
      </c>
      <c r="O1339" s="25" t="s">
        <v>3456</v>
      </c>
      <c r="P1339" s="25" t="s">
        <v>3456</v>
      </c>
      <c r="Q1339" s="25" t="s">
        <v>3456</v>
      </c>
      <c r="R1339" s="21" t="s">
        <v>3456</v>
      </c>
      <c r="S1339" s="25" t="s">
        <v>3456</v>
      </c>
      <c r="T1339" s="23" t="s">
        <v>3456</v>
      </c>
      <c r="U1339" s="25" t="s">
        <v>3456</v>
      </c>
      <c r="V1339" s="25" t="s">
        <v>3456</v>
      </c>
      <c r="W1339" s="25" t="s">
        <v>70</v>
      </c>
      <c r="X1339" s="25" t="s">
        <v>3456</v>
      </c>
      <c r="Y1339" s="25" t="s">
        <v>3456</v>
      </c>
      <c r="Z1339" s="25" t="s">
        <v>3456</v>
      </c>
      <c r="AA1339" s="25" t="s">
        <v>3456</v>
      </c>
      <c r="AB1339" s="21" t="s">
        <v>3456</v>
      </c>
      <c r="AC1339" s="51" t="s">
        <v>3456</v>
      </c>
    </row>
    <row r="1340" spans="1:29" s="20" customFormat="1" ht="26.25" customHeight="1" x14ac:dyDescent="0.2">
      <c r="A1340" s="19">
        <v>67110</v>
      </c>
      <c r="B1340" s="20" t="s">
        <v>3203</v>
      </c>
      <c r="C1340" s="20" t="s">
        <v>3204</v>
      </c>
      <c r="D1340" s="20" t="s">
        <v>1096</v>
      </c>
      <c r="E1340" s="25" t="s">
        <v>818</v>
      </c>
      <c r="F1340" s="25" t="s">
        <v>70</v>
      </c>
      <c r="G1340" s="21">
        <v>42339</v>
      </c>
      <c r="H1340" s="21"/>
      <c r="I1340" s="22" t="s">
        <v>61</v>
      </c>
      <c r="J1340" s="25" t="s">
        <v>70</v>
      </c>
      <c r="K1340" s="27"/>
      <c r="L1340" s="21"/>
      <c r="M1340" s="33"/>
      <c r="N1340" s="25" t="s">
        <v>3456</v>
      </c>
      <c r="O1340" s="25" t="s">
        <v>70</v>
      </c>
      <c r="P1340" s="25" t="s">
        <v>70</v>
      </c>
      <c r="Q1340" s="25" t="s">
        <v>70</v>
      </c>
      <c r="R1340" s="21" t="s">
        <v>3456</v>
      </c>
      <c r="S1340" s="25" t="s">
        <v>3456</v>
      </c>
      <c r="T1340" s="23" t="s">
        <v>3456</v>
      </c>
      <c r="U1340" s="25" t="s">
        <v>3456</v>
      </c>
      <c r="V1340" s="25" t="s">
        <v>70</v>
      </c>
      <c r="W1340" s="25" t="s">
        <v>70</v>
      </c>
      <c r="X1340" s="25" t="s">
        <v>3456</v>
      </c>
      <c r="Y1340" s="25" t="s">
        <v>3456</v>
      </c>
      <c r="Z1340" s="25" t="s">
        <v>3456</v>
      </c>
      <c r="AA1340" s="25" t="s">
        <v>3456</v>
      </c>
      <c r="AB1340" s="21" t="s">
        <v>3456</v>
      </c>
      <c r="AC1340" s="51" t="s">
        <v>3456</v>
      </c>
    </row>
    <row r="1341" spans="1:29" s="20" customFormat="1" ht="26.25" customHeight="1" x14ac:dyDescent="0.2">
      <c r="A1341" s="19">
        <v>66931</v>
      </c>
      <c r="B1341" s="20" t="s">
        <v>775</v>
      </c>
      <c r="C1341" s="20" t="s">
        <v>776</v>
      </c>
      <c r="D1341" s="20" t="s">
        <v>756</v>
      </c>
      <c r="E1341" s="25" t="s">
        <v>757</v>
      </c>
      <c r="F1341" s="25" t="s">
        <v>70</v>
      </c>
      <c r="G1341" s="21">
        <v>42842</v>
      </c>
      <c r="H1341" s="21"/>
      <c r="I1341" s="22" t="s">
        <v>61</v>
      </c>
      <c r="J1341" s="25" t="s">
        <v>70</v>
      </c>
      <c r="K1341" s="27"/>
      <c r="L1341" s="21"/>
      <c r="M1341" s="33"/>
      <c r="N1341" s="25" t="s">
        <v>3456</v>
      </c>
      <c r="O1341" s="25" t="s">
        <v>3456</v>
      </c>
      <c r="P1341" s="25" t="s">
        <v>70</v>
      </c>
      <c r="Q1341" s="25" t="s">
        <v>70</v>
      </c>
      <c r="R1341" s="21" t="s">
        <v>3456</v>
      </c>
      <c r="S1341" s="25" t="s">
        <v>3456</v>
      </c>
      <c r="T1341" s="23" t="s">
        <v>3456</v>
      </c>
      <c r="U1341" s="25" t="s">
        <v>3456</v>
      </c>
      <c r="V1341" s="25" t="s">
        <v>3456</v>
      </c>
      <c r="W1341" s="25" t="s">
        <v>70</v>
      </c>
      <c r="X1341" s="25" t="s">
        <v>3456</v>
      </c>
      <c r="Y1341" s="25" t="s">
        <v>3456</v>
      </c>
      <c r="Z1341" s="25" t="s">
        <v>3456</v>
      </c>
      <c r="AA1341" s="25" t="s">
        <v>3456</v>
      </c>
      <c r="AB1341" s="21" t="s">
        <v>3456</v>
      </c>
      <c r="AC1341" s="51" t="s">
        <v>3456</v>
      </c>
    </row>
    <row r="1342" spans="1:29" s="20" customFormat="1" ht="26.25" customHeight="1" x14ac:dyDescent="0.2">
      <c r="A1342" s="19">
        <v>66561</v>
      </c>
      <c r="B1342" s="20" t="s">
        <v>754</v>
      </c>
      <c r="C1342" s="20" t="s">
        <v>755</v>
      </c>
      <c r="D1342" s="20" t="s">
        <v>756</v>
      </c>
      <c r="E1342" s="25" t="s">
        <v>757</v>
      </c>
      <c r="F1342" s="25" t="s">
        <v>70</v>
      </c>
      <c r="G1342" s="21">
        <v>42569</v>
      </c>
      <c r="H1342" s="21"/>
      <c r="I1342" s="22" t="s">
        <v>61</v>
      </c>
      <c r="J1342" s="25" t="s">
        <v>70</v>
      </c>
      <c r="K1342" s="27"/>
      <c r="L1342" s="21"/>
      <c r="M1342" s="33"/>
      <c r="N1342" s="25" t="s">
        <v>3456</v>
      </c>
      <c r="O1342" s="25" t="s">
        <v>70</v>
      </c>
      <c r="P1342" s="25" t="s">
        <v>70</v>
      </c>
      <c r="Q1342" s="25" t="s">
        <v>70</v>
      </c>
      <c r="R1342" s="21" t="s">
        <v>3456</v>
      </c>
      <c r="S1342" s="25" t="s">
        <v>3456</v>
      </c>
      <c r="T1342" s="23" t="s">
        <v>3456</v>
      </c>
      <c r="U1342" s="25" t="s">
        <v>3456</v>
      </c>
      <c r="V1342" s="25" t="s">
        <v>3456</v>
      </c>
      <c r="W1342" s="25" t="s">
        <v>70</v>
      </c>
      <c r="X1342" s="25" t="s">
        <v>3456</v>
      </c>
      <c r="Y1342" s="25" t="s">
        <v>3456</v>
      </c>
      <c r="Z1342" s="25" t="s">
        <v>3456</v>
      </c>
      <c r="AA1342" s="25" t="s">
        <v>3456</v>
      </c>
      <c r="AB1342" s="21" t="s">
        <v>3456</v>
      </c>
      <c r="AC1342" s="51" t="s">
        <v>3456</v>
      </c>
    </row>
    <row r="1343" spans="1:29" s="20" customFormat="1" ht="26.25" customHeight="1" x14ac:dyDescent="0.2">
      <c r="A1343" s="19">
        <v>66058</v>
      </c>
      <c r="B1343" s="20" t="s">
        <v>441</v>
      </c>
      <c r="C1343" s="20" t="s">
        <v>442</v>
      </c>
      <c r="D1343" s="20" t="s">
        <v>430</v>
      </c>
      <c r="E1343" s="25" t="s">
        <v>428</v>
      </c>
      <c r="F1343" s="25" t="s">
        <v>70</v>
      </c>
      <c r="G1343" s="21">
        <v>41627</v>
      </c>
      <c r="H1343" s="21"/>
      <c r="I1343" s="22" t="s">
        <v>61</v>
      </c>
      <c r="J1343" s="25" t="s">
        <v>70</v>
      </c>
      <c r="K1343" s="27"/>
      <c r="L1343" s="21"/>
      <c r="M1343" s="33"/>
      <c r="N1343" s="25" t="s">
        <v>3456</v>
      </c>
      <c r="O1343" s="25" t="s">
        <v>3456</v>
      </c>
      <c r="P1343" s="25" t="s">
        <v>70</v>
      </c>
      <c r="Q1343" s="25" t="s">
        <v>70</v>
      </c>
      <c r="R1343" s="21" t="s">
        <v>3456</v>
      </c>
      <c r="S1343" s="25" t="s">
        <v>3456</v>
      </c>
      <c r="T1343" s="23" t="s">
        <v>3456</v>
      </c>
      <c r="U1343" s="25" t="s">
        <v>70</v>
      </c>
      <c r="V1343" s="25" t="s">
        <v>70</v>
      </c>
      <c r="W1343" s="25" t="s">
        <v>70</v>
      </c>
      <c r="X1343" s="25" t="s">
        <v>3456</v>
      </c>
      <c r="Y1343" s="25" t="s">
        <v>3456</v>
      </c>
      <c r="Z1343" s="25" t="s">
        <v>3456</v>
      </c>
      <c r="AA1343" s="25" t="s">
        <v>3456</v>
      </c>
      <c r="AB1343" s="21" t="s">
        <v>3456</v>
      </c>
      <c r="AC1343" s="51" t="s">
        <v>3456</v>
      </c>
    </row>
    <row r="1344" spans="1:29" s="20" customFormat="1" ht="26.25" customHeight="1" x14ac:dyDescent="0.2">
      <c r="A1344" s="19">
        <v>67077</v>
      </c>
      <c r="B1344" s="20" t="s">
        <v>3235</v>
      </c>
      <c r="C1344" s="20" t="s">
        <v>3236</v>
      </c>
      <c r="D1344" s="20" t="s">
        <v>1169</v>
      </c>
      <c r="E1344" s="25" t="s">
        <v>102</v>
      </c>
      <c r="F1344" s="25" t="s">
        <v>1170</v>
      </c>
      <c r="G1344" s="21">
        <v>42257</v>
      </c>
      <c r="H1344" s="21"/>
      <c r="I1344" s="22" t="s">
        <v>61</v>
      </c>
      <c r="J1344" s="25" t="s">
        <v>70</v>
      </c>
      <c r="K1344" s="27"/>
      <c r="L1344" s="21"/>
      <c r="M1344" s="33"/>
      <c r="N1344" s="25" t="s">
        <v>3456</v>
      </c>
      <c r="O1344" s="25" t="s">
        <v>70</v>
      </c>
      <c r="P1344" s="25" t="s">
        <v>70</v>
      </c>
      <c r="Q1344" s="25" t="s">
        <v>70</v>
      </c>
      <c r="R1344" s="21" t="s">
        <v>3456</v>
      </c>
      <c r="S1344" s="25" t="s">
        <v>3456</v>
      </c>
      <c r="T1344" s="23" t="s">
        <v>3456</v>
      </c>
      <c r="U1344" s="25" t="s">
        <v>70</v>
      </c>
      <c r="V1344" s="25" t="s">
        <v>70</v>
      </c>
      <c r="W1344" s="25" t="s">
        <v>70</v>
      </c>
      <c r="X1344" s="25" t="s">
        <v>3456</v>
      </c>
      <c r="Y1344" s="25" t="s">
        <v>3456</v>
      </c>
      <c r="Z1344" s="25" t="s">
        <v>3456</v>
      </c>
      <c r="AA1344" s="25" t="s">
        <v>3456</v>
      </c>
      <c r="AB1344" s="21" t="s">
        <v>3456</v>
      </c>
      <c r="AC1344" s="51" t="s">
        <v>3456</v>
      </c>
    </row>
    <row r="1345" spans="1:29" s="20" customFormat="1" ht="26.25" customHeight="1" x14ac:dyDescent="0.2">
      <c r="A1345" s="19">
        <v>61759</v>
      </c>
      <c r="B1345" s="20" t="s">
        <v>2907</v>
      </c>
      <c r="C1345" s="20" t="s">
        <v>2908</v>
      </c>
      <c r="D1345" s="20" t="s">
        <v>438</v>
      </c>
      <c r="E1345" s="25" t="s">
        <v>3984</v>
      </c>
      <c r="F1345" s="25" t="s">
        <v>70</v>
      </c>
      <c r="G1345" s="21">
        <v>38323</v>
      </c>
      <c r="H1345" s="21"/>
      <c r="I1345" s="22" t="s">
        <v>61</v>
      </c>
      <c r="J1345" s="25" t="s">
        <v>70</v>
      </c>
      <c r="K1345" s="27"/>
      <c r="L1345" s="21"/>
      <c r="M1345" s="33"/>
      <c r="N1345" s="25" t="s">
        <v>70</v>
      </c>
      <c r="O1345" s="25" t="s">
        <v>70</v>
      </c>
      <c r="P1345" s="25" t="s">
        <v>70</v>
      </c>
      <c r="Q1345" s="25" t="s">
        <v>70</v>
      </c>
      <c r="R1345" s="21" t="s">
        <v>3456</v>
      </c>
      <c r="S1345" s="25" t="s">
        <v>3456</v>
      </c>
      <c r="T1345" s="23" t="s">
        <v>3456</v>
      </c>
      <c r="U1345" s="25" t="s">
        <v>3456</v>
      </c>
      <c r="V1345" s="25" t="s">
        <v>70</v>
      </c>
      <c r="W1345" s="25" t="s">
        <v>70</v>
      </c>
      <c r="X1345" s="25" t="s">
        <v>3456</v>
      </c>
      <c r="Y1345" s="25" t="s">
        <v>3456</v>
      </c>
      <c r="Z1345" s="25" t="s">
        <v>3456</v>
      </c>
      <c r="AA1345" s="25" t="s">
        <v>3456</v>
      </c>
      <c r="AB1345" s="21" t="s">
        <v>0</v>
      </c>
      <c r="AC1345" s="51"/>
    </row>
    <row r="1346" spans="1:29" s="20" customFormat="1" ht="26.25" customHeight="1" x14ac:dyDescent="0.2">
      <c r="A1346" s="19">
        <v>80333</v>
      </c>
      <c r="B1346" s="20" t="s">
        <v>4261</v>
      </c>
      <c r="C1346" s="20" t="s">
        <v>4260</v>
      </c>
      <c r="D1346" s="20" t="s">
        <v>501</v>
      </c>
      <c r="E1346" s="25" t="s">
        <v>422</v>
      </c>
      <c r="F1346" s="25" t="s">
        <v>70</v>
      </c>
      <c r="G1346" s="21">
        <v>44630</v>
      </c>
      <c r="H1346" s="21"/>
      <c r="I1346" s="22" t="s">
        <v>71</v>
      </c>
      <c r="J1346" s="25" t="s">
        <v>3456</v>
      </c>
      <c r="K1346" s="27" t="s">
        <v>4280</v>
      </c>
      <c r="L1346" s="21" t="s">
        <v>3456</v>
      </c>
      <c r="M1346" s="33"/>
      <c r="N1346" s="25"/>
      <c r="O1346" s="25"/>
      <c r="P1346" s="25"/>
      <c r="Q1346" s="25"/>
      <c r="R1346" s="21"/>
      <c r="S1346" s="25"/>
      <c r="T1346" s="23"/>
      <c r="U1346" s="25" t="s">
        <v>3456</v>
      </c>
      <c r="V1346" s="25" t="s">
        <v>3456</v>
      </c>
      <c r="W1346" s="25" t="s">
        <v>70</v>
      </c>
      <c r="X1346" s="25" t="s">
        <v>3456</v>
      </c>
      <c r="Y1346" s="25" t="s">
        <v>3456</v>
      </c>
      <c r="Z1346" s="25" t="s">
        <v>3456</v>
      </c>
      <c r="AA1346" s="25" t="s">
        <v>3456</v>
      </c>
      <c r="AB1346" s="21" t="s">
        <v>3456</v>
      </c>
      <c r="AC1346" s="51" t="s">
        <v>3456</v>
      </c>
    </row>
    <row r="1347" spans="1:29" s="20" customFormat="1" ht="26.25" customHeight="1" x14ac:dyDescent="0.2">
      <c r="A1347" s="19">
        <v>79569</v>
      </c>
      <c r="B1347" s="20" t="s">
        <v>3605</v>
      </c>
      <c r="C1347" s="20" t="s">
        <v>4166</v>
      </c>
      <c r="D1347" s="20" t="s">
        <v>1852</v>
      </c>
      <c r="E1347" s="25" t="s">
        <v>102</v>
      </c>
      <c r="F1347" s="25" t="s">
        <v>70</v>
      </c>
      <c r="G1347" s="21">
        <v>44217</v>
      </c>
      <c r="H1347" s="21"/>
      <c r="I1347" s="22" t="s">
        <v>61</v>
      </c>
      <c r="J1347" s="25" t="s">
        <v>3456</v>
      </c>
      <c r="K1347" s="27"/>
      <c r="L1347" s="21"/>
      <c r="M1347" s="33"/>
      <c r="N1347" s="25" t="s">
        <v>3456</v>
      </c>
      <c r="O1347" s="25" t="s">
        <v>3456</v>
      </c>
      <c r="P1347" s="25" t="s">
        <v>3456</v>
      </c>
      <c r="Q1347" s="25" t="s">
        <v>70</v>
      </c>
      <c r="R1347" s="21" t="s">
        <v>3456</v>
      </c>
      <c r="S1347" s="25" t="s">
        <v>3456</v>
      </c>
      <c r="T1347" s="23" t="s">
        <v>3456</v>
      </c>
      <c r="U1347" s="25" t="s">
        <v>3456</v>
      </c>
      <c r="V1347" s="25" t="s">
        <v>3456</v>
      </c>
      <c r="W1347" s="25" t="s">
        <v>70</v>
      </c>
      <c r="X1347" s="25" t="s">
        <v>3456</v>
      </c>
      <c r="Y1347" s="25" t="s">
        <v>3456</v>
      </c>
      <c r="Z1347" s="25" t="s">
        <v>3456</v>
      </c>
      <c r="AA1347" s="25" t="s">
        <v>3456</v>
      </c>
      <c r="AB1347" s="21" t="s">
        <v>3456</v>
      </c>
      <c r="AC1347" s="51" t="s">
        <v>3456</v>
      </c>
    </row>
    <row r="1348" spans="1:29" s="20" customFormat="1" ht="26.25" customHeight="1" x14ac:dyDescent="0.2">
      <c r="A1348" s="19">
        <v>66319</v>
      </c>
      <c r="B1348" s="20" t="s">
        <v>1369</v>
      </c>
      <c r="C1348" s="20" t="s">
        <v>1370</v>
      </c>
      <c r="D1348" s="20" t="s">
        <v>1364</v>
      </c>
      <c r="E1348" s="25" t="s">
        <v>133</v>
      </c>
      <c r="F1348" s="25" t="s">
        <v>70</v>
      </c>
      <c r="G1348" s="21">
        <v>41788</v>
      </c>
      <c r="H1348" s="21"/>
      <c r="I1348" s="22" t="s">
        <v>61</v>
      </c>
      <c r="J1348" s="25" t="s">
        <v>70</v>
      </c>
      <c r="K1348" s="27"/>
      <c r="L1348" s="21"/>
      <c r="M1348" s="33"/>
      <c r="N1348" s="25" t="s">
        <v>3456</v>
      </c>
      <c r="O1348" s="25" t="s">
        <v>70</v>
      </c>
      <c r="P1348" s="25" t="s">
        <v>70</v>
      </c>
      <c r="Q1348" s="25" t="s">
        <v>70</v>
      </c>
      <c r="R1348" s="21" t="s">
        <v>3456</v>
      </c>
      <c r="S1348" s="25" t="s">
        <v>3456</v>
      </c>
      <c r="T1348" s="23" t="s">
        <v>3456</v>
      </c>
      <c r="U1348" s="25" t="s">
        <v>70</v>
      </c>
      <c r="V1348" s="25" t="s">
        <v>70</v>
      </c>
      <c r="W1348" s="25" t="s">
        <v>70</v>
      </c>
      <c r="X1348" s="25" t="s">
        <v>3456</v>
      </c>
      <c r="Y1348" s="25" t="s">
        <v>3456</v>
      </c>
      <c r="Z1348" s="25" t="s">
        <v>3456</v>
      </c>
      <c r="AA1348" s="25" t="s">
        <v>3456</v>
      </c>
      <c r="AB1348" s="21" t="s">
        <v>3456</v>
      </c>
      <c r="AC1348" s="51" t="s">
        <v>3456</v>
      </c>
    </row>
    <row r="1349" spans="1:29" s="20" customFormat="1" ht="26.25" customHeight="1" x14ac:dyDescent="0.2">
      <c r="A1349" s="19">
        <v>67309</v>
      </c>
      <c r="B1349" s="20" t="s">
        <v>897</v>
      </c>
      <c r="C1349" s="20" t="s">
        <v>898</v>
      </c>
      <c r="D1349" s="20" t="s">
        <v>491</v>
      </c>
      <c r="E1349" s="25" t="s">
        <v>3499</v>
      </c>
      <c r="F1349" s="25" t="s">
        <v>70</v>
      </c>
      <c r="G1349" s="21">
        <v>42871</v>
      </c>
      <c r="H1349" s="21"/>
      <c r="I1349" s="22" t="s">
        <v>61</v>
      </c>
      <c r="J1349" s="25" t="s">
        <v>70</v>
      </c>
      <c r="K1349" s="27"/>
      <c r="L1349" s="21"/>
      <c r="M1349" s="33"/>
      <c r="N1349" s="25" t="s">
        <v>3456</v>
      </c>
      <c r="O1349" s="25" t="s">
        <v>3456</v>
      </c>
      <c r="P1349" s="25" t="s">
        <v>70</v>
      </c>
      <c r="Q1349" s="25" t="s">
        <v>70</v>
      </c>
      <c r="R1349" s="21" t="s">
        <v>3456</v>
      </c>
      <c r="S1349" s="25" t="s">
        <v>3456</v>
      </c>
      <c r="T1349" s="23" t="s">
        <v>3456</v>
      </c>
      <c r="U1349" s="25" t="s">
        <v>70</v>
      </c>
      <c r="V1349" s="25" t="s">
        <v>70</v>
      </c>
      <c r="W1349" s="25" t="s">
        <v>70</v>
      </c>
      <c r="X1349" s="25" t="s">
        <v>3456</v>
      </c>
      <c r="Y1349" s="25" t="s">
        <v>3456</v>
      </c>
      <c r="Z1349" s="25" t="s">
        <v>3456</v>
      </c>
      <c r="AA1349" s="25" t="s">
        <v>3456</v>
      </c>
      <c r="AB1349" s="21" t="s">
        <v>3456</v>
      </c>
      <c r="AC1349" s="51" t="s">
        <v>3456</v>
      </c>
    </row>
    <row r="1350" spans="1:29" s="20" customFormat="1" ht="26.25" customHeight="1" x14ac:dyDescent="0.2">
      <c r="A1350" s="19">
        <v>66960</v>
      </c>
      <c r="B1350" s="20" t="s">
        <v>1757</v>
      </c>
      <c r="C1350" s="20" t="s">
        <v>1758</v>
      </c>
      <c r="D1350" s="20" t="s">
        <v>512</v>
      </c>
      <c r="E1350" s="25" t="s">
        <v>3547</v>
      </c>
      <c r="F1350" s="25" t="s">
        <v>70</v>
      </c>
      <c r="G1350" s="21">
        <v>43054</v>
      </c>
      <c r="H1350" s="21"/>
      <c r="I1350" s="22" t="s">
        <v>61</v>
      </c>
      <c r="J1350" s="25" t="s">
        <v>70</v>
      </c>
      <c r="K1350" s="27"/>
      <c r="L1350" s="21"/>
      <c r="M1350" s="33"/>
      <c r="N1350" s="25" t="s">
        <v>3456</v>
      </c>
      <c r="O1350" s="25" t="s">
        <v>70</v>
      </c>
      <c r="P1350" s="25" t="s">
        <v>70</v>
      </c>
      <c r="Q1350" s="25" t="s">
        <v>70</v>
      </c>
      <c r="R1350" s="21" t="s">
        <v>3456</v>
      </c>
      <c r="S1350" s="25" t="s">
        <v>3456</v>
      </c>
      <c r="T1350" s="23" t="s">
        <v>3456</v>
      </c>
      <c r="U1350" s="25" t="s">
        <v>70</v>
      </c>
      <c r="V1350" s="25" t="s">
        <v>70</v>
      </c>
      <c r="W1350" s="25" t="s">
        <v>70</v>
      </c>
      <c r="X1350" s="25" t="s">
        <v>3456</v>
      </c>
      <c r="Y1350" s="25" t="s">
        <v>3456</v>
      </c>
      <c r="Z1350" s="25" t="s">
        <v>3456</v>
      </c>
      <c r="AA1350" s="25" t="s">
        <v>3456</v>
      </c>
      <c r="AB1350" s="21" t="s">
        <v>3456</v>
      </c>
      <c r="AC1350" s="51" t="s">
        <v>3456</v>
      </c>
    </row>
    <row r="1351" spans="1:29" s="20" customFormat="1" ht="26.25" customHeight="1" x14ac:dyDescent="0.2">
      <c r="A1351" s="19">
        <v>62464</v>
      </c>
      <c r="B1351" s="20" t="s">
        <v>2169</v>
      </c>
      <c r="C1351" s="20" t="s">
        <v>2170</v>
      </c>
      <c r="D1351" s="20" t="s">
        <v>191</v>
      </c>
      <c r="E1351" s="25" t="s">
        <v>3501</v>
      </c>
      <c r="F1351" s="25" t="s">
        <v>70</v>
      </c>
      <c r="G1351" s="21">
        <v>39358</v>
      </c>
      <c r="H1351" s="21">
        <v>45016</v>
      </c>
      <c r="I1351" s="22" t="s">
        <v>71</v>
      </c>
      <c r="J1351" s="25" t="s">
        <v>3456</v>
      </c>
      <c r="K1351" s="27"/>
      <c r="L1351" s="21"/>
      <c r="M1351" s="33"/>
      <c r="N1351" s="25"/>
      <c r="O1351" s="25"/>
      <c r="P1351" s="25"/>
      <c r="Q1351" s="25"/>
      <c r="R1351" s="21"/>
      <c r="S1351" s="25"/>
      <c r="T1351" s="23"/>
      <c r="U1351" s="25" t="s">
        <v>3456</v>
      </c>
      <c r="V1351" s="25" t="s">
        <v>3456</v>
      </c>
      <c r="W1351" s="25" t="s">
        <v>70</v>
      </c>
      <c r="X1351" s="25" t="s">
        <v>3456</v>
      </c>
      <c r="Y1351" s="25" t="s">
        <v>3456</v>
      </c>
      <c r="Z1351" s="25" t="s">
        <v>3456</v>
      </c>
      <c r="AA1351" s="25" t="s">
        <v>3456</v>
      </c>
      <c r="AB1351" s="21" t="s">
        <v>3456</v>
      </c>
      <c r="AC1351" s="51" t="s">
        <v>3456</v>
      </c>
    </row>
    <row r="1352" spans="1:29" s="20" customFormat="1" ht="26.25" customHeight="1" x14ac:dyDescent="0.2">
      <c r="A1352" s="19">
        <v>63543</v>
      </c>
      <c r="B1352" s="20" t="s">
        <v>2337</v>
      </c>
      <c r="C1352" s="20" t="s">
        <v>2338</v>
      </c>
      <c r="D1352" s="20" t="s">
        <v>191</v>
      </c>
      <c r="E1352" s="25" t="s">
        <v>3501</v>
      </c>
      <c r="F1352" s="25" t="s">
        <v>70</v>
      </c>
      <c r="G1352" s="21">
        <v>39625</v>
      </c>
      <c r="H1352" s="21">
        <v>45291</v>
      </c>
      <c r="I1352" s="22" t="s">
        <v>71</v>
      </c>
      <c r="J1352" s="25" t="s">
        <v>3456</v>
      </c>
      <c r="K1352" s="27"/>
      <c r="L1352" s="21"/>
      <c r="M1352" s="33"/>
      <c r="N1352" s="25"/>
      <c r="O1352" s="25"/>
      <c r="P1352" s="25"/>
      <c r="Q1352" s="25"/>
      <c r="R1352" s="21"/>
      <c r="S1352" s="25"/>
      <c r="T1352" s="23"/>
      <c r="U1352" s="25" t="s">
        <v>3456</v>
      </c>
      <c r="V1352" s="25" t="s">
        <v>3456</v>
      </c>
      <c r="W1352" s="25" t="s">
        <v>70</v>
      </c>
      <c r="X1352" s="25" t="s">
        <v>3456</v>
      </c>
      <c r="Y1352" s="25" t="s">
        <v>3456</v>
      </c>
      <c r="Z1352" s="25" t="s">
        <v>3456</v>
      </c>
      <c r="AA1352" s="25" t="s">
        <v>3456</v>
      </c>
      <c r="AB1352" s="21" t="s">
        <v>3456</v>
      </c>
      <c r="AC1352" s="51" t="s">
        <v>3456</v>
      </c>
    </row>
    <row r="1353" spans="1:29" s="20" customFormat="1" ht="26.25" customHeight="1" x14ac:dyDescent="0.2">
      <c r="A1353" s="19">
        <v>81065</v>
      </c>
      <c r="B1353" s="20" t="s">
        <v>4629</v>
      </c>
      <c r="C1353" s="20" t="s">
        <v>4630</v>
      </c>
      <c r="D1353" s="20" t="s">
        <v>4065</v>
      </c>
      <c r="E1353" s="25" t="s">
        <v>160</v>
      </c>
      <c r="F1353" s="25" t="s">
        <v>70</v>
      </c>
      <c r="G1353" s="21">
        <v>45175</v>
      </c>
      <c r="H1353" s="21"/>
      <c r="I1353" s="22" t="s">
        <v>71</v>
      </c>
      <c r="J1353" s="25" t="s">
        <v>3456</v>
      </c>
      <c r="K1353" s="27" t="s">
        <v>4280</v>
      </c>
      <c r="L1353" s="21" t="s">
        <v>3456</v>
      </c>
      <c r="M1353" s="33"/>
      <c r="N1353" s="25"/>
      <c r="O1353" s="25"/>
      <c r="P1353" s="25"/>
      <c r="Q1353" s="25"/>
      <c r="R1353" s="21"/>
      <c r="S1353" s="25"/>
      <c r="T1353" s="23"/>
      <c r="U1353" s="25" t="s">
        <v>3456</v>
      </c>
      <c r="V1353" s="25" t="s">
        <v>3456</v>
      </c>
      <c r="W1353" s="25" t="s">
        <v>70</v>
      </c>
      <c r="X1353" s="25" t="s">
        <v>3456</v>
      </c>
      <c r="Y1353" s="25" t="s">
        <v>3456</v>
      </c>
      <c r="Z1353" s="25" t="s">
        <v>3456</v>
      </c>
      <c r="AA1353" s="25" t="s">
        <v>3456</v>
      </c>
      <c r="AB1353" s="21" t="s">
        <v>3456</v>
      </c>
      <c r="AC1353" s="51" t="s">
        <v>3456</v>
      </c>
    </row>
    <row r="1354" spans="1:29" s="20" customFormat="1" ht="26.25" customHeight="1" x14ac:dyDescent="0.2">
      <c r="A1354" s="19">
        <v>65585</v>
      </c>
      <c r="B1354" s="20" t="s">
        <v>1631</v>
      </c>
      <c r="C1354" s="20" t="s">
        <v>1632</v>
      </c>
      <c r="D1354" s="20" t="s">
        <v>1560</v>
      </c>
      <c r="E1354" s="25" t="s">
        <v>1633</v>
      </c>
      <c r="F1354" s="25" t="s">
        <v>70</v>
      </c>
      <c r="G1354" s="21">
        <v>41131</v>
      </c>
      <c r="H1354" s="21"/>
      <c r="I1354" s="22" t="s">
        <v>61</v>
      </c>
      <c r="J1354" s="25" t="s">
        <v>70</v>
      </c>
      <c r="K1354" s="27"/>
      <c r="L1354" s="21"/>
      <c r="M1354" s="33"/>
      <c r="N1354" s="25" t="s">
        <v>3456</v>
      </c>
      <c r="O1354" s="25" t="s">
        <v>3456</v>
      </c>
      <c r="P1354" s="25" t="s">
        <v>70</v>
      </c>
      <c r="Q1354" s="25" t="s">
        <v>70</v>
      </c>
      <c r="R1354" s="21" t="s">
        <v>3456</v>
      </c>
      <c r="S1354" s="25" t="s">
        <v>3456</v>
      </c>
      <c r="T1354" s="23" t="s">
        <v>3456</v>
      </c>
      <c r="U1354" s="25" t="s">
        <v>70</v>
      </c>
      <c r="V1354" s="25" t="s">
        <v>70</v>
      </c>
      <c r="W1354" s="25" t="s">
        <v>70</v>
      </c>
      <c r="X1354" s="25" t="s">
        <v>3456</v>
      </c>
      <c r="Y1354" s="25" t="s">
        <v>3456</v>
      </c>
      <c r="Z1354" s="25" t="s">
        <v>3456</v>
      </c>
      <c r="AA1354" s="25" t="s">
        <v>3456</v>
      </c>
      <c r="AB1354" s="21" t="s">
        <v>3456</v>
      </c>
      <c r="AC1354" s="51" t="s">
        <v>3456</v>
      </c>
    </row>
    <row r="1355" spans="1:29" s="20" customFormat="1" ht="26.25" customHeight="1" x14ac:dyDescent="0.2">
      <c r="A1355" s="19">
        <v>66376</v>
      </c>
      <c r="B1355" s="20" t="s">
        <v>871</v>
      </c>
      <c r="C1355" s="20" t="s">
        <v>4243</v>
      </c>
      <c r="D1355" s="20" t="s">
        <v>631</v>
      </c>
      <c r="E1355" s="25" t="s">
        <v>114</v>
      </c>
      <c r="F1355" s="25" t="s">
        <v>70</v>
      </c>
      <c r="G1355" s="21">
        <v>41975</v>
      </c>
      <c r="H1355" s="21"/>
      <c r="I1355" s="22" t="s">
        <v>61</v>
      </c>
      <c r="J1355" s="25" t="s">
        <v>70</v>
      </c>
      <c r="K1355" s="27"/>
      <c r="L1355" s="21"/>
      <c r="M1355" s="33"/>
      <c r="N1355" s="25" t="s">
        <v>3456</v>
      </c>
      <c r="O1355" s="25" t="s">
        <v>70</v>
      </c>
      <c r="P1355" s="25" t="s">
        <v>70</v>
      </c>
      <c r="Q1355" s="25" t="s">
        <v>70</v>
      </c>
      <c r="R1355" s="21" t="s">
        <v>3456</v>
      </c>
      <c r="S1355" s="25" t="s">
        <v>3456</v>
      </c>
      <c r="T1355" s="23" t="s">
        <v>3456</v>
      </c>
      <c r="U1355" s="25" t="s">
        <v>70</v>
      </c>
      <c r="V1355" s="25" t="s">
        <v>70</v>
      </c>
      <c r="W1355" s="25" t="s">
        <v>70</v>
      </c>
      <c r="X1355" s="25" t="s">
        <v>3456</v>
      </c>
      <c r="Y1355" s="25" t="s">
        <v>3456</v>
      </c>
      <c r="Z1355" s="25" t="s">
        <v>3456</v>
      </c>
      <c r="AA1355" s="25" t="s">
        <v>3456</v>
      </c>
      <c r="AB1355" s="21" t="s">
        <v>3456</v>
      </c>
      <c r="AC1355" s="51" t="s">
        <v>3456</v>
      </c>
    </row>
    <row r="1356" spans="1:29" s="20" customFormat="1" ht="26.25" customHeight="1" x14ac:dyDescent="0.2">
      <c r="A1356" s="19">
        <v>66288</v>
      </c>
      <c r="B1356" s="20" t="s">
        <v>1548</v>
      </c>
      <c r="C1356" s="20" t="s">
        <v>1549</v>
      </c>
      <c r="D1356" s="20" t="s">
        <v>1550</v>
      </c>
      <c r="E1356" s="25" t="s">
        <v>151</v>
      </c>
      <c r="F1356" s="25" t="s">
        <v>70</v>
      </c>
      <c r="G1356" s="21">
        <v>41885</v>
      </c>
      <c r="H1356" s="21"/>
      <c r="I1356" s="22" t="s">
        <v>61</v>
      </c>
      <c r="J1356" s="25" t="s">
        <v>70</v>
      </c>
      <c r="K1356" s="27"/>
      <c r="L1356" s="21"/>
      <c r="M1356" s="33"/>
      <c r="N1356" s="25" t="s">
        <v>3456</v>
      </c>
      <c r="O1356" s="25" t="s">
        <v>70</v>
      </c>
      <c r="P1356" s="25" t="s">
        <v>70</v>
      </c>
      <c r="Q1356" s="25" t="s">
        <v>70</v>
      </c>
      <c r="R1356" s="21" t="s">
        <v>3456</v>
      </c>
      <c r="S1356" s="25" t="s">
        <v>3456</v>
      </c>
      <c r="T1356" s="23" t="s">
        <v>3456</v>
      </c>
      <c r="U1356" s="25" t="s">
        <v>3456</v>
      </c>
      <c r="V1356" s="25" t="s">
        <v>3456</v>
      </c>
      <c r="W1356" s="25" t="s">
        <v>3456</v>
      </c>
      <c r="X1356" s="25" t="s">
        <v>3456</v>
      </c>
      <c r="Y1356" s="25" t="s">
        <v>3456</v>
      </c>
      <c r="Z1356" s="25" t="s">
        <v>3456</v>
      </c>
      <c r="AA1356" s="25" t="s">
        <v>3456</v>
      </c>
      <c r="AB1356" s="21" t="s">
        <v>3456</v>
      </c>
      <c r="AC1356" s="51" t="s">
        <v>3456</v>
      </c>
    </row>
    <row r="1357" spans="1:29" s="20" customFormat="1" ht="26.25" customHeight="1" x14ac:dyDescent="0.2">
      <c r="A1357" s="19">
        <v>67078</v>
      </c>
      <c r="B1357" s="20" t="s">
        <v>3237</v>
      </c>
      <c r="C1357" s="20" t="s">
        <v>3238</v>
      </c>
      <c r="D1357" s="20" t="s">
        <v>2411</v>
      </c>
      <c r="E1357" s="25" t="s">
        <v>102</v>
      </c>
      <c r="F1357" s="25" t="s">
        <v>70</v>
      </c>
      <c r="G1357" s="21">
        <v>42257</v>
      </c>
      <c r="H1357" s="21"/>
      <c r="I1357" s="22" t="s">
        <v>61</v>
      </c>
      <c r="J1357" s="25" t="s">
        <v>70</v>
      </c>
      <c r="K1357" s="27"/>
      <c r="L1357" s="21"/>
      <c r="M1357" s="33"/>
      <c r="N1357" s="25" t="s">
        <v>3456</v>
      </c>
      <c r="O1357" s="25" t="s">
        <v>3456</v>
      </c>
      <c r="P1357" s="25" t="s">
        <v>70</v>
      </c>
      <c r="Q1357" s="25" t="s">
        <v>70</v>
      </c>
      <c r="R1357" s="21" t="s">
        <v>3456</v>
      </c>
      <c r="S1357" s="25" t="s">
        <v>3456</v>
      </c>
      <c r="T1357" s="23" t="s">
        <v>3456</v>
      </c>
      <c r="U1357" s="25" t="s">
        <v>3456</v>
      </c>
      <c r="V1357" s="25" t="s">
        <v>70</v>
      </c>
      <c r="W1357" s="25" t="s">
        <v>70</v>
      </c>
      <c r="X1357" s="25" t="s">
        <v>3456</v>
      </c>
      <c r="Y1357" s="25" t="s">
        <v>3456</v>
      </c>
      <c r="Z1357" s="25" t="s">
        <v>3456</v>
      </c>
      <c r="AA1357" s="25" t="s">
        <v>3456</v>
      </c>
      <c r="AB1357" s="21" t="s">
        <v>3456</v>
      </c>
      <c r="AC1357" s="51" t="s">
        <v>3456</v>
      </c>
    </row>
    <row r="1358" spans="1:29" s="20" customFormat="1" ht="26.25" customHeight="1" x14ac:dyDescent="0.2">
      <c r="A1358" s="19">
        <v>66672</v>
      </c>
      <c r="B1358" s="20" t="s">
        <v>1571</v>
      </c>
      <c r="C1358" s="20" t="s">
        <v>1572</v>
      </c>
      <c r="D1358" s="20" t="s">
        <v>482</v>
      </c>
      <c r="E1358" s="25" t="s">
        <v>380</v>
      </c>
      <c r="F1358" s="25" t="s">
        <v>70</v>
      </c>
      <c r="G1358" s="21">
        <v>42095</v>
      </c>
      <c r="H1358" s="21"/>
      <c r="I1358" s="22" t="s">
        <v>61</v>
      </c>
      <c r="J1358" s="25" t="s">
        <v>70</v>
      </c>
      <c r="K1358" s="27"/>
      <c r="L1358" s="21"/>
      <c r="M1358" s="33"/>
      <c r="N1358" s="25" t="s">
        <v>3456</v>
      </c>
      <c r="O1358" s="25" t="s">
        <v>70</v>
      </c>
      <c r="P1358" s="25" t="s">
        <v>70</v>
      </c>
      <c r="Q1358" s="25" t="s">
        <v>70</v>
      </c>
      <c r="R1358" s="21" t="s">
        <v>3456</v>
      </c>
      <c r="S1358" s="25" t="s">
        <v>3456</v>
      </c>
      <c r="T1358" s="23" t="s">
        <v>3456</v>
      </c>
      <c r="U1358" s="25" t="s">
        <v>3456</v>
      </c>
      <c r="V1358" s="25" t="s">
        <v>3456</v>
      </c>
      <c r="W1358" s="25" t="s">
        <v>3456</v>
      </c>
      <c r="X1358" s="25" t="s">
        <v>3456</v>
      </c>
      <c r="Y1358" s="25" t="s">
        <v>3456</v>
      </c>
      <c r="Z1358" s="25" t="s">
        <v>3456</v>
      </c>
      <c r="AA1358" s="25" t="s">
        <v>3456</v>
      </c>
      <c r="AB1358" s="21" t="s">
        <v>3456</v>
      </c>
      <c r="AC1358" s="51" t="s">
        <v>3456</v>
      </c>
    </row>
    <row r="1359" spans="1:29" s="20" customFormat="1" ht="26.25" customHeight="1" x14ac:dyDescent="0.2">
      <c r="A1359" s="19">
        <v>64729</v>
      </c>
      <c r="B1359" s="20" t="s">
        <v>1511</v>
      </c>
      <c r="C1359" s="20" t="s">
        <v>1512</v>
      </c>
      <c r="D1359" s="20" t="s">
        <v>3971</v>
      </c>
      <c r="E1359" s="25" t="s">
        <v>133</v>
      </c>
      <c r="F1359" s="25" t="s">
        <v>70</v>
      </c>
      <c r="G1359" s="21">
        <v>40452</v>
      </c>
      <c r="H1359" s="21"/>
      <c r="I1359" s="22" t="s">
        <v>61</v>
      </c>
      <c r="J1359" s="25" t="s">
        <v>70</v>
      </c>
      <c r="K1359" s="27"/>
      <c r="L1359" s="21"/>
      <c r="M1359" s="33"/>
      <c r="N1359" s="25" t="s">
        <v>3456</v>
      </c>
      <c r="O1359" s="25" t="s">
        <v>70</v>
      </c>
      <c r="P1359" s="25" t="s">
        <v>70</v>
      </c>
      <c r="Q1359" s="25" t="s">
        <v>70</v>
      </c>
      <c r="R1359" s="21" t="s">
        <v>3456</v>
      </c>
      <c r="S1359" s="25" t="s">
        <v>3456</v>
      </c>
      <c r="T1359" s="23" t="s">
        <v>3456</v>
      </c>
      <c r="U1359" s="25" t="s">
        <v>3456</v>
      </c>
      <c r="V1359" s="25" t="s">
        <v>3456</v>
      </c>
      <c r="W1359" s="25" t="s">
        <v>3456</v>
      </c>
      <c r="X1359" s="25" t="s">
        <v>3456</v>
      </c>
      <c r="Y1359" s="25" t="s">
        <v>3456</v>
      </c>
      <c r="Z1359" s="25" t="s">
        <v>3456</v>
      </c>
      <c r="AA1359" s="25" t="s">
        <v>3456</v>
      </c>
      <c r="AB1359" s="21" t="s">
        <v>3456</v>
      </c>
      <c r="AC1359" s="51" t="s">
        <v>3456</v>
      </c>
    </row>
    <row r="1360" spans="1:29" s="20" customFormat="1" ht="26.25" customHeight="1" x14ac:dyDescent="0.2">
      <c r="A1360" s="19">
        <v>64443</v>
      </c>
      <c r="B1360" s="20" t="s">
        <v>1111</v>
      </c>
      <c r="C1360" s="20" t="s">
        <v>1112</v>
      </c>
      <c r="D1360" s="20" t="s">
        <v>3971</v>
      </c>
      <c r="E1360" s="25" t="s">
        <v>133</v>
      </c>
      <c r="F1360" s="25" t="s">
        <v>70</v>
      </c>
      <c r="G1360" s="21">
        <v>40452</v>
      </c>
      <c r="H1360" s="21">
        <v>45107</v>
      </c>
      <c r="I1360" s="22" t="s">
        <v>71</v>
      </c>
      <c r="J1360" s="25" t="s">
        <v>3456</v>
      </c>
      <c r="K1360" s="27"/>
      <c r="L1360" s="21"/>
      <c r="M1360" s="33"/>
      <c r="N1360" s="25"/>
      <c r="O1360" s="25"/>
      <c r="P1360" s="25"/>
      <c r="Q1360" s="25"/>
      <c r="R1360" s="21"/>
      <c r="S1360" s="25"/>
      <c r="T1360" s="23"/>
      <c r="U1360" s="25" t="s">
        <v>3456</v>
      </c>
      <c r="V1360" s="25" t="s">
        <v>3456</v>
      </c>
      <c r="W1360" s="25" t="s">
        <v>70</v>
      </c>
      <c r="X1360" s="25" t="s">
        <v>3456</v>
      </c>
      <c r="Y1360" s="25" t="s">
        <v>3456</v>
      </c>
      <c r="Z1360" s="25" t="s">
        <v>3456</v>
      </c>
      <c r="AA1360" s="25" t="s">
        <v>3456</v>
      </c>
      <c r="AB1360" s="21" t="s">
        <v>3456</v>
      </c>
      <c r="AC1360" s="51" t="s">
        <v>3456</v>
      </c>
    </row>
    <row r="1361" spans="1:29" s="20" customFormat="1" ht="26.25" customHeight="1" x14ac:dyDescent="0.2">
      <c r="A1361" s="19">
        <v>64808</v>
      </c>
      <c r="B1361" s="20" t="s">
        <v>377</v>
      </c>
      <c r="C1361" s="20" t="s">
        <v>378</v>
      </c>
      <c r="D1361" s="20" t="s">
        <v>379</v>
      </c>
      <c r="E1361" s="25" t="s">
        <v>380</v>
      </c>
      <c r="F1361" s="25" t="s">
        <v>70</v>
      </c>
      <c r="G1361" s="21">
        <v>40634</v>
      </c>
      <c r="H1361" s="21"/>
      <c r="I1361" s="22" t="s">
        <v>61</v>
      </c>
      <c r="J1361" s="25" t="s">
        <v>70</v>
      </c>
      <c r="K1361" s="27"/>
      <c r="L1361" s="21"/>
      <c r="M1361" s="33"/>
      <c r="N1361" s="25" t="s">
        <v>70</v>
      </c>
      <c r="O1361" s="25" t="s">
        <v>3456</v>
      </c>
      <c r="P1361" s="25" t="s">
        <v>70</v>
      </c>
      <c r="Q1361" s="25" t="s">
        <v>70</v>
      </c>
      <c r="R1361" s="21" t="s">
        <v>3456</v>
      </c>
      <c r="S1361" s="25" t="s">
        <v>3456</v>
      </c>
      <c r="T1361" s="23" t="s">
        <v>3456</v>
      </c>
      <c r="U1361" s="25" t="s">
        <v>70</v>
      </c>
      <c r="V1361" s="25" t="s">
        <v>70</v>
      </c>
      <c r="W1361" s="25" t="s">
        <v>70</v>
      </c>
      <c r="X1361" s="25" t="s">
        <v>3456</v>
      </c>
      <c r="Y1361" s="25" t="s">
        <v>3456</v>
      </c>
      <c r="Z1361" s="25" t="s">
        <v>3456</v>
      </c>
      <c r="AA1361" s="25" t="s">
        <v>3456</v>
      </c>
      <c r="AB1361" s="21" t="s">
        <v>3456</v>
      </c>
      <c r="AC1361" s="51" t="s">
        <v>3456</v>
      </c>
    </row>
    <row r="1362" spans="1:29" s="20" customFormat="1" ht="26.25" customHeight="1" x14ac:dyDescent="0.2">
      <c r="A1362" s="19">
        <v>65778</v>
      </c>
      <c r="B1362" s="20" t="s">
        <v>3021</v>
      </c>
      <c r="C1362" s="20" t="s">
        <v>3022</v>
      </c>
      <c r="D1362" s="20" t="s">
        <v>3023</v>
      </c>
      <c r="E1362" s="25" t="s">
        <v>757</v>
      </c>
      <c r="F1362" s="25" t="s">
        <v>70</v>
      </c>
      <c r="G1362" s="21">
        <v>41635</v>
      </c>
      <c r="H1362" s="21"/>
      <c r="I1362" s="22" t="s">
        <v>61</v>
      </c>
      <c r="J1362" s="25" t="s">
        <v>70</v>
      </c>
      <c r="K1362" s="27"/>
      <c r="L1362" s="21"/>
      <c r="M1362" s="33"/>
      <c r="N1362" s="25" t="s">
        <v>3456</v>
      </c>
      <c r="O1362" s="25" t="s">
        <v>3456</v>
      </c>
      <c r="P1362" s="25" t="s">
        <v>70</v>
      </c>
      <c r="Q1362" s="25" t="s">
        <v>70</v>
      </c>
      <c r="R1362" s="21" t="s">
        <v>3456</v>
      </c>
      <c r="S1362" s="25" t="s">
        <v>3456</v>
      </c>
      <c r="T1362" s="23" t="s">
        <v>3456</v>
      </c>
      <c r="U1362" s="25" t="s">
        <v>3456</v>
      </c>
      <c r="V1362" s="25" t="s">
        <v>3456</v>
      </c>
      <c r="W1362" s="25" t="s">
        <v>70</v>
      </c>
      <c r="X1362" s="25" t="s">
        <v>3456</v>
      </c>
      <c r="Y1362" s="25" t="s">
        <v>3456</v>
      </c>
      <c r="Z1362" s="25" t="s">
        <v>3456</v>
      </c>
      <c r="AA1362" s="25" t="s">
        <v>3456</v>
      </c>
      <c r="AB1362" s="21" t="s">
        <v>3456</v>
      </c>
      <c r="AC1362" s="51" t="s">
        <v>3456</v>
      </c>
    </row>
    <row r="1363" spans="1:29" s="20" customFormat="1" ht="26.25" customHeight="1" x14ac:dyDescent="0.2">
      <c r="A1363" s="19">
        <v>60400</v>
      </c>
      <c r="B1363" s="20" t="s">
        <v>2796</v>
      </c>
      <c r="C1363" s="20" t="s">
        <v>2797</v>
      </c>
      <c r="D1363" s="20" t="s">
        <v>2196</v>
      </c>
      <c r="E1363" s="25" t="s">
        <v>1233</v>
      </c>
      <c r="F1363" s="25" t="s">
        <v>70</v>
      </c>
      <c r="G1363" s="21">
        <v>37253</v>
      </c>
      <c r="H1363" s="21"/>
      <c r="I1363" s="22" t="s">
        <v>61</v>
      </c>
      <c r="J1363" s="25" t="s">
        <v>70</v>
      </c>
      <c r="K1363" s="27"/>
      <c r="L1363" s="21"/>
      <c r="M1363" s="33"/>
      <c r="N1363" s="25" t="s">
        <v>70</v>
      </c>
      <c r="O1363" s="25" t="s">
        <v>3456</v>
      </c>
      <c r="P1363" s="25" t="s">
        <v>70</v>
      </c>
      <c r="Q1363" s="25" t="s">
        <v>70</v>
      </c>
      <c r="R1363" s="21" t="s">
        <v>3456</v>
      </c>
      <c r="S1363" s="25" t="s">
        <v>3456</v>
      </c>
      <c r="T1363" s="23" t="s">
        <v>3456</v>
      </c>
      <c r="U1363" s="25" t="s">
        <v>3456</v>
      </c>
      <c r="V1363" s="25" t="s">
        <v>3456</v>
      </c>
      <c r="W1363" s="25" t="s">
        <v>70</v>
      </c>
      <c r="X1363" s="25" t="s">
        <v>3456</v>
      </c>
      <c r="Y1363" s="25" t="s">
        <v>3456</v>
      </c>
      <c r="Z1363" s="25" t="s">
        <v>3456</v>
      </c>
      <c r="AA1363" s="25" t="s">
        <v>3456</v>
      </c>
      <c r="AB1363" s="21" t="s">
        <v>0</v>
      </c>
      <c r="AC1363" s="51"/>
    </row>
    <row r="1364" spans="1:29" s="20" customFormat="1" ht="26.25" customHeight="1" x14ac:dyDescent="0.2">
      <c r="A1364" s="19">
        <v>62289</v>
      </c>
      <c r="B1364" s="20" t="s">
        <v>999</v>
      </c>
      <c r="C1364" s="20" t="s">
        <v>1000</v>
      </c>
      <c r="D1364" s="20" t="s">
        <v>1001</v>
      </c>
      <c r="E1364" s="25" t="s">
        <v>3501</v>
      </c>
      <c r="F1364" s="25" t="s">
        <v>70</v>
      </c>
      <c r="G1364" s="21">
        <v>39021</v>
      </c>
      <c r="H1364" s="21"/>
      <c r="I1364" s="22" t="s">
        <v>61</v>
      </c>
      <c r="J1364" s="25" t="s">
        <v>70</v>
      </c>
      <c r="K1364" s="27"/>
      <c r="L1364" s="21"/>
      <c r="M1364" s="33"/>
      <c r="N1364" s="25" t="s">
        <v>70</v>
      </c>
      <c r="O1364" s="25" t="s">
        <v>70</v>
      </c>
      <c r="P1364" s="25" t="s">
        <v>70</v>
      </c>
      <c r="Q1364" s="25" t="s">
        <v>70</v>
      </c>
      <c r="R1364" s="21" t="s">
        <v>3456</v>
      </c>
      <c r="S1364" s="25" t="s">
        <v>3456</v>
      </c>
      <c r="T1364" s="23" t="s">
        <v>3456</v>
      </c>
      <c r="U1364" s="25" t="s">
        <v>3456</v>
      </c>
      <c r="V1364" s="25" t="s">
        <v>70</v>
      </c>
      <c r="W1364" s="25" t="s">
        <v>70</v>
      </c>
      <c r="X1364" s="25" t="s">
        <v>3456</v>
      </c>
      <c r="Y1364" s="25" t="s">
        <v>3456</v>
      </c>
      <c r="Z1364" s="25" t="s">
        <v>3456</v>
      </c>
      <c r="AA1364" s="25" t="s">
        <v>3456</v>
      </c>
      <c r="AB1364" s="21" t="s">
        <v>3456</v>
      </c>
      <c r="AC1364" s="51" t="s">
        <v>3456</v>
      </c>
    </row>
    <row r="1365" spans="1:29" s="20" customFormat="1" ht="26.25" customHeight="1" x14ac:dyDescent="0.2">
      <c r="A1365" s="19">
        <v>79749</v>
      </c>
      <c r="B1365" s="20" t="s">
        <v>3543</v>
      </c>
      <c r="C1365" s="20" t="s">
        <v>3542</v>
      </c>
      <c r="D1365" s="20" t="s">
        <v>539</v>
      </c>
      <c r="E1365" s="25" t="s">
        <v>118</v>
      </c>
      <c r="F1365" s="25" t="s">
        <v>70</v>
      </c>
      <c r="G1365" s="21">
        <v>44490</v>
      </c>
      <c r="H1365" s="21"/>
      <c r="I1365" s="22" t="s">
        <v>61</v>
      </c>
      <c r="J1365" s="25" t="s">
        <v>3456</v>
      </c>
      <c r="K1365" s="27"/>
      <c r="L1365" s="21"/>
      <c r="M1365" s="33"/>
      <c r="N1365" s="25" t="s">
        <v>3456</v>
      </c>
      <c r="O1365" s="25" t="s">
        <v>3456</v>
      </c>
      <c r="P1365" s="25" t="s">
        <v>3456</v>
      </c>
      <c r="Q1365" s="25" t="s">
        <v>70</v>
      </c>
      <c r="R1365" s="21" t="s">
        <v>3456</v>
      </c>
      <c r="S1365" s="25" t="s">
        <v>3456</v>
      </c>
      <c r="T1365" s="23" t="s">
        <v>3456</v>
      </c>
      <c r="U1365" s="25" t="s">
        <v>3456</v>
      </c>
      <c r="V1365" s="25" t="s">
        <v>3456</v>
      </c>
      <c r="W1365" s="25" t="s">
        <v>70</v>
      </c>
      <c r="X1365" s="25" t="s">
        <v>3456</v>
      </c>
      <c r="Y1365" s="25" t="s">
        <v>3456</v>
      </c>
      <c r="Z1365" s="25" t="s">
        <v>3456</v>
      </c>
      <c r="AA1365" s="25" t="s">
        <v>3456</v>
      </c>
      <c r="AB1365" s="21" t="s">
        <v>3456</v>
      </c>
      <c r="AC1365" s="51" t="s">
        <v>3456</v>
      </c>
    </row>
    <row r="1366" spans="1:29" s="20" customFormat="1" ht="26.25" customHeight="1" x14ac:dyDescent="0.2">
      <c r="A1366" s="19">
        <v>78315</v>
      </c>
      <c r="B1366" s="20" t="s">
        <v>1856</v>
      </c>
      <c r="C1366" s="20" t="s">
        <v>1857</v>
      </c>
      <c r="D1366" s="20" t="s">
        <v>523</v>
      </c>
      <c r="E1366" s="25" t="s">
        <v>118</v>
      </c>
      <c r="F1366" s="25" t="s">
        <v>70</v>
      </c>
      <c r="G1366" s="21">
        <v>44028</v>
      </c>
      <c r="H1366" s="21"/>
      <c r="I1366" s="22" t="s">
        <v>61</v>
      </c>
      <c r="J1366" s="25" t="s">
        <v>70</v>
      </c>
      <c r="K1366" s="27"/>
      <c r="L1366" s="21"/>
      <c r="M1366" s="33"/>
      <c r="N1366" s="25" t="s">
        <v>3456</v>
      </c>
      <c r="O1366" s="25" t="s">
        <v>70</v>
      </c>
      <c r="P1366" s="25" t="s">
        <v>70</v>
      </c>
      <c r="Q1366" s="25" t="s">
        <v>70</v>
      </c>
      <c r="R1366" s="21" t="s">
        <v>3456</v>
      </c>
      <c r="S1366" s="25" t="s">
        <v>3456</v>
      </c>
      <c r="T1366" s="23" t="s">
        <v>3456</v>
      </c>
      <c r="U1366" s="25" t="s">
        <v>3456</v>
      </c>
      <c r="V1366" s="25" t="s">
        <v>3456</v>
      </c>
      <c r="W1366" s="25" t="s">
        <v>70</v>
      </c>
      <c r="X1366" s="25" t="s">
        <v>3456</v>
      </c>
      <c r="Y1366" s="25" t="s">
        <v>3456</v>
      </c>
      <c r="Z1366" s="25" t="s">
        <v>3456</v>
      </c>
      <c r="AA1366" s="25" t="s">
        <v>3456</v>
      </c>
      <c r="AB1366" s="21" t="s">
        <v>3456</v>
      </c>
      <c r="AC1366" s="51" t="s">
        <v>3456</v>
      </c>
    </row>
    <row r="1367" spans="1:29" s="20" customFormat="1" ht="26.25" customHeight="1" x14ac:dyDescent="0.2">
      <c r="A1367" s="19">
        <v>65587</v>
      </c>
      <c r="B1367" s="20" t="s">
        <v>1655</v>
      </c>
      <c r="C1367" s="20" t="s">
        <v>1656</v>
      </c>
      <c r="D1367" s="20" t="s">
        <v>2391</v>
      </c>
      <c r="E1367" s="25" t="s">
        <v>1657</v>
      </c>
      <c r="F1367" s="25" t="s">
        <v>70</v>
      </c>
      <c r="G1367" s="21">
        <v>41233</v>
      </c>
      <c r="H1367" s="21"/>
      <c r="I1367" s="22" t="s">
        <v>61</v>
      </c>
      <c r="J1367" s="25" t="s">
        <v>70</v>
      </c>
      <c r="K1367" s="27"/>
      <c r="L1367" s="21"/>
      <c r="M1367" s="33"/>
      <c r="N1367" s="25" t="s">
        <v>3456</v>
      </c>
      <c r="O1367" s="25" t="s">
        <v>3456</v>
      </c>
      <c r="P1367" s="25" t="s">
        <v>70</v>
      </c>
      <c r="Q1367" s="25" t="s">
        <v>70</v>
      </c>
      <c r="R1367" s="21" t="s">
        <v>3456</v>
      </c>
      <c r="S1367" s="25" t="s">
        <v>3456</v>
      </c>
      <c r="T1367" s="23" t="s">
        <v>3456</v>
      </c>
      <c r="U1367" s="25" t="s">
        <v>3456</v>
      </c>
      <c r="V1367" s="25" t="s">
        <v>70</v>
      </c>
      <c r="W1367" s="25" t="s">
        <v>70</v>
      </c>
      <c r="X1367" s="25" t="s">
        <v>3456</v>
      </c>
      <c r="Y1367" s="25" t="s">
        <v>3456</v>
      </c>
      <c r="Z1367" s="25" t="s">
        <v>3456</v>
      </c>
      <c r="AA1367" s="25" t="s">
        <v>3456</v>
      </c>
      <c r="AB1367" s="21" t="s">
        <v>3456</v>
      </c>
      <c r="AC1367" s="51" t="s">
        <v>3456</v>
      </c>
    </row>
    <row r="1368" spans="1:29" s="20" customFormat="1" ht="26.25" customHeight="1" x14ac:dyDescent="0.2">
      <c r="A1368" s="19">
        <v>81623</v>
      </c>
      <c r="B1368" s="20" t="s">
        <v>4369</v>
      </c>
      <c r="C1368" s="20" t="s">
        <v>4370</v>
      </c>
      <c r="D1368" s="20" t="s">
        <v>4371</v>
      </c>
      <c r="E1368" s="25" t="s">
        <v>160</v>
      </c>
      <c r="F1368" s="25" t="s">
        <v>70</v>
      </c>
      <c r="G1368" s="21">
        <v>45133</v>
      </c>
      <c r="H1368" s="21"/>
      <c r="I1368" s="22" t="s">
        <v>71</v>
      </c>
      <c r="J1368" s="25" t="s">
        <v>3456</v>
      </c>
      <c r="K1368" s="27" t="s">
        <v>4280</v>
      </c>
      <c r="L1368" s="21" t="s">
        <v>3456</v>
      </c>
      <c r="M1368" s="33"/>
      <c r="N1368" s="25"/>
      <c r="O1368" s="25"/>
      <c r="P1368" s="25"/>
      <c r="Q1368" s="25"/>
      <c r="R1368" s="21"/>
      <c r="S1368" s="25"/>
      <c r="T1368" s="23"/>
      <c r="U1368" s="25" t="s">
        <v>3456</v>
      </c>
      <c r="V1368" s="25" t="s">
        <v>3456</v>
      </c>
      <c r="W1368" s="25" t="s">
        <v>70</v>
      </c>
      <c r="X1368" s="25" t="s">
        <v>3456</v>
      </c>
      <c r="Y1368" s="25" t="s">
        <v>3456</v>
      </c>
      <c r="Z1368" s="25" t="s">
        <v>3456</v>
      </c>
      <c r="AA1368" s="25" t="s">
        <v>3456</v>
      </c>
      <c r="AB1368" s="21" t="s">
        <v>3456</v>
      </c>
      <c r="AC1368" s="51" t="s">
        <v>3456</v>
      </c>
    </row>
    <row r="1369" spans="1:29" s="20" customFormat="1" ht="26.25" customHeight="1" x14ac:dyDescent="0.2">
      <c r="A1369" s="19">
        <v>64934</v>
      </c>
      <c r="B1369" s="20" t="s">
        <v>337</v>
      </c>
      <c r="C1369" s="20" t="s">
        <v>4177</v>
      </c>
      <c r="D1369" s="20" t="s">
        <v>4176</v>
      </c>
      <c r="E1369" s="25" t="s">
        <v>200</v>
      </c>
      <c r="F1369" s="25" t="s">
        <v>70</v>
      </c>
      <c r="G1369" s="21">
        <v>40521</v>
      </c>
      <c r="H1369" s="21"/>
      <c r="I1369" s="22" t="s">
        <v>61</v>
      </c>
      <c r="J1369" s="25" t="s">
        <v>70</v>
      </c>
      <c r="K1369" s="27"/>
      <c r="L1369" s="21"/>
      <c r="M1369" s="33"/>
      <c r="N1369" s="25" t="s">
        <v>3456</v>
      </c>
      <c r="O1369" s="25" t="s">
        <v>3456</v>
      </c>
      <c r="P1369" s="25" t="s">
        <v>70</v>
      </c>
      <c r="Q1369" s="25" t="s">
        <v>70</v>
      </c>
      <c r="R1369" s="21" t="s">
        <v>3456</v>
      </c>
      <c r="S1369" s="25" t="s">
        <v>3456</v>
      </c>
      <c r="T1369" s="23" t="s">
        <v>3456</v>
      </c>
      <c r="U1369" s="25" t="s">
        <v>70</v>
      </c>
      <c r="V1369" s="25" t="s">
        <v>70</v>
      </c>
      <c r="W1369" s="25" t="s">
        <v>70</v>
      </c>
      <c r="X1369" s="25" t="s">
        <v>3456</v>
      </c>
      <c r="Y1369" s="25" t="s">
        <v>3456</v>
      </c>
      <c r="Z1369" s="25" t="s">
        <v>3456</v>
      </c>
      <c r="AA1369" s="25" t="s">
        <v>3456</v>
      </c>
      <c r="AB1369" s="21" t="s">
        <v>3456</v>
      </c>
      <c r="AC1369" s="51" t="s">
        <v>3456</v>
      </c>
    </row>
    <row r="1370" spans="1:29" s="20" customFormat="1" ht="26.25" customHeight="1" x14ac:dyDescent="0.2">
      <c r="A1370" s="19">
        <v>67469</v>
      </c>
      <c r="B1370" s="20" t="s">
        <v>515</v>
      </c>
      <c r="C1370" s="20" t="s">
        <v>516</v>
      </c>
      <c r="D1370" s="20" t="s">
        <v>501</v>
      </c>
      <c r="E1370" s="25" t="s">
        <v>422</v>
      </c>
      <c r="F1370" s="25" t="s">
        <v>70</v>
      </c>
      <c r="G1370" s="21">
        <v>42837</v>
      </c>
      <c r="H1370" s="21"/>
      <c r="I1370" s="22" t="s">
        <v>61</v>
      </c>
      <c r="J1370" s="25" t="s">
        <v>70</v>
      </c>
      <c r="K1370" s="27"/>
      <c r="L1370" s="21"/>
      <c r="M1370" s="33"/>
      <c r="N1370" s="25" t="s">
        <v>3456</v>
      </c>
      <c r="O1370" s="25" t="s">
        <v>70</v>
      </c>
      <c r="P1370" s="25" t="s">
        <v>70</v>
      </c>
      <c r="Q1370" s="25" t="s">
        <v>70</v>
      </c>
      <c r="R1370" s="21" t="s">
        <v>3456</v>
      </c>
      <c r="S1370" s="25" t="s">
        <v>3456</v>
      </c>
      <c r="T1370" s="23" t="s">
        <v>3456</v>
      </c>
      <c r="U1370" s="25" t="s">
        <v>3456</v>
      </c>
      <c r="V1370" s="25" t="s">
        <v>3456</v>
      </c>
      <c r="W1370" s="25" t="s">
        <v>70</v>
      </c>
      <c r="X1370" s="25" t="s">
        <v>3456</v>
      </c>
      <c r="Y1370" s="25" t="s">
        <v>3456</v>
      </c>
      <c r="Z1370" s="25" t="s">
        <v>3456</v>
      </c>
      <c r="AA1370" s="25" t="s">
        <v>3456</v>
      </c>
      <c r="AB1370" s="21" t="s">
        <v>3456</v>
      </c>
      <c r="AC1370" s="51" t="s">
        <v>3456</v>
      </c>
    </row>
    <row r="1371" spans="1:29" s="20" customFormat="1" ht="26.25" customHeight="1" x14ac:dyDescent="0.2">
      <c r="A1371" s="19">
        <v>64033</v>
      </c>
      <c r="B1371" s="20" t="s">
        <v>164</v>
      </c>
      <c r="C1371" s="20" t="s">
        <v>165</v>
      </c>
      <c r="D1371" s="20" t="s">
        <v>149</v>
      </c>
      <c r="E1371" s="25" t="s">
        <v>133</v>
      </c>
      <c r="F1371" s="25" t="s">
        <v>151</v>
      </c>
      <c r="G1371" s="21">
        <v>40422</v>
      </c>
      <c r="H1371" s="21"/>
      <c r="I1371" s="22" t="s">
        <v>61</v>
      </c>
      <c r="J1371" s="25" t="s">
        <v>70</v>
      </c>
      <c r="K1371" s="27"/>
      <c r="L1371" s="21"/>
      <c r="M1371" s="33"/>
      <c r="N1371" s="25" t="s">
        <v>70</v>
      </c>
      <c r="O1371" s="25" t="s">
        <v>70</v>
      </c>
      <c r="P1371" s="25" t="s">
        <v>70</v>
      </c>
      <c r="Q1371" s="25" t="s">
        <v>70</v>
      </c>
      <c r="R1371" s="21" t="s">
        <v>3456</v>
      </c>
      <c r="S1371" s="25" t="s">
        <v>3456</v>
      </c>
      <c r="T1371" s="23" t="s">
        <v>3456</v>
      </c>
      <c r="U1371" s="25" t="s">
        <v>70</v>
      </c>
      <c r="V1371" s="25" t="s">
        <v>70</v>
      </c>
      <c r="W1371" s="25" t="s">
        <v>70</v>
      </c>
      <c r="X1371" s="25" t="s">
        <v>3456</v>
      </c>
      <c r="Y1371" s="25" t="s">
        <v>3456</v>
      </c>
      <c r="Z1371" s="25" t="s">
        <v>3456</v>
      </c>
      <c r="AA1371" s="25" t="s">
        <v>3456</v>
      </c>
      <c r="AB1371" s="21" t="s">
        <v>3456</v>
      </c>
      <c r="AC1371" s="51" t="s">
        <v>3456</v>
      </c>
    </row>
    <row r="1372" spans="1:29" s="20" customFormat="1" ht="26.25" customHeight="1" x14ac:dyDescent="0.2">
      <c r="A1372" s="19">
        <v>64464</v>
      </c>
      <c r="B1372" s="20" t="s">
        <v>3421</v>
      </c>
      <c r="C1372" s="20" t="s">
        <v>3422</v>
      </c>
      <c r="D1372" s="20" t="s">
        <v>526</v>
      </c>
      <c r="E1372" s="25" t="s">
        <v>422</v>
      </c>
      <c r="F1372" s="25" t="s">
        <v>70</v>
      </c>
      <c r="G1372" s="21">
        <v>40290</v>
      </c>
      <c r="H1372" s="21"/>
      <c r="I1372" s="22" t="s">
        <v>61</v>
      </c>
      <c r="J1372" s="25" t="s">
        <v>70</v>
      </c>
      <c r="K1372" s="27"/>
      <c r="L1372" s="21"/>
      <c r="M1372" s="33"/>
      <c r="N1372" s="25" t="s">
        <v>3456</v>
      </c>
      <c r="O1372" s="25" t="s">
        <v>3456</v>
      </c>
      <c r="P1372" s="25" t="s">
        <v>70</v>
      </c>
      <c r="Q1372" s="25" t="s">
        <v>70</v>
      </c>
      <c r="R1372" s="21" t="s">
        <v>3456</v>
      </c>
      <c r="S1372" s="25" t="s">
        <v>3456</v>
      </c>
      <c r="T1372" s="23" t="s">
        <v>3456</v>
      </c>
      <c r="U1372" s="25" t="s">
        <v>3456</v>
      </c>
      <c r="V1372" s="25" t="s">
        <v>3456</v>
      </c>
      <c r="W1372" s="25" t="s">
        <v>70</v>
      </c>
      <c r="X1372" s="25" t="s">
        <v>3456</v>
      </c>
      <c r="Y1372" s="25" t="s">
        <v>3456</v>
      </c>
      <c r="Z1372" s="25" t="s">
        <v>3456</v>
      </c>
      <c r="AA1372" s="25" t="s">
        <v>3456</v>
      </c>
      <c r="AB1372" s="21" t="s">
        <v>3456</v>
      </c>
      <c r="AC1372" s="51" t="s">
        <v>3456</v>
      </c>
    </row>
    <row r="1373" spans="1:29" s="20" customFormat="1" ht="26.25" customHeight="1" x14ac:dyDescent="0.2">
      <c r="A1373" s="19">
        <v>64981</v>
      </c>
      <c r="B1373" s="20" t="s">
        <v>1310</v>
      </c>
      <c r="C1373" s="20" t="s">
        <v>1311</v>
      </c>
      <c r="D1373" s="20" t="s">
        <v>1312</v>
      </c>
      <c r="E1373" s="25" t="s">
        <v>380</v>
      </c>
      <c r="F1373" s="25" t="s">
        <v>70</v>
      </c>
      <c r="G1373" s="21">
        <v>39627</v>
      </c>
      <c r="H1373" s="21">
        <v>45291</v>
      </c>
      <c r="I1373" s="22" t="s">
        <v>71</v>
      </c>
      <c r="J1373" s="25" t="s">
        <v>3456</v>
      </c>
      <c r="K1373" s="27"/>
      <c r="L1373" s="21"/>
      <c r="M1373" s="33"/>
      <c r="N1373" s="25"/>
      <c r="O1373" s="25"/>
      <c r="P1373" s="25"/>
      <c r="Q1373" s="25"/>
      <c r="R1373" s="21"/>
      <c r="S1373" s="25"/>
      <c r="T1373" s="23"/>
      <c r="U1373" s="25" t="s">
        <v>3456</v>
      </c>
      <c r="V1373" s="25" t="s">
        <v>3456</v>
      </c>
      <c r="W1373" s="25" t="s">
        <v>70</v>
      </c>
      <c r="X1373" s="25" t="s">
        <v>3456</v>
      </c>
      <c r="Y1373" s="25" t="s">
        <v>3456</v>
      </c>
      <c r="Z1373" s="25" t="s">
        <v>3456</v>
      </c>
      <c r="AA1373" s="25" t="s">
        <v>3456</v>
      </c>
      <c r="AB1373" s="21" t="s">
        <v>3456</v>
      </c>
      <c r="AC1373" s="51"/>
    </row>
    <row r="1374" spans="1:29" s="20" customFormat="1" ht="26.25" customHeight="1" x14ac:dyDescent="0.2">
      <c r="A1374" s="19">
        <v>66186</v>
      </c>
      <c r="B1374" s="20" t="s">
        <v>1408</v>
      </c>
      <c r="C1374" s="20" t="s">
        <v>1409</v>
      </c>
      <c r="D1374" s="20" t="s">
        <v>836</v>
      </c>
      <c r="E1374" s="25" t="s">
        <v>837</v>
      </c>
      <c r="F1374" s="25" t="s">
        <v>70</v>
      </c>
      <c r="G1374" s="21">
        <v>42642</v>
      </c>
      <c r="H1374" s="21"/>
      <c r="I1374" s="22" t="s">
        <v>61</v>
      </c>
      <c r="J1374" s="25" t="s">
        <v>70</v>
      </c>
      <c r="K1374" s="27"/>
      <c r="L1374" s="21"/>
      <c r="M1374" s="33"/>
      <c r="N1374" s="25" t="s">
        <v>3456</v>
      </c>
      <c r="O1374" s="25" t="s">
        <v>70</v>
      </c>
      <c r="P1374" s="25" t="s">
        <v>70</v>
      </c>
      <c r="Q1374" s="25" t="s">
        <v>70</v>
      </c>
      <c r="R1374" s="21" t="s">
        <v>3456</v>
      </c>
      <c r="S1374" s="25" t="s">
        <v>3456</v>
      </c>
      <c r="T1374" s="23" t="s">
        <v>3456</v>
      </c>
      <c r="U1374" s="25" t="s">
        <v>70</v>
      </c>
      <c r="V1374" s="25" t="s">
        <v>70</v>
      </c>
      <c r="W1374" s="25" t="s">
        <v>70</v>
      </c>
      <c r="X1374" s="25" t="s">
        <v>3456</v>
      </c>
      <c r="Y1374" s="25" t="s">
        <v>3456</v>
      </c>
      <c r="Z1374" s="25" t="s">
        <v>3456</v>
      </c>
      <c r="AA1374" s="25" t="s">
        <v>3456</v>
      </c>
      <c r="AB1374" s="21" t="s">
        <v>3456</v>
      </c>
      <c r="AC1374" s="51" t="s">
        <v>3456</v>
      </c>
    </row>
    <row r="1375" spans="1:29" s="20" customFormat="1" ht="26.25" customHeight="1" x14ac:dyDescent="0.2">
      <c r="A1375" s="19">
        <v>65648</v>
      </c>
      <c r="B1375" s="20" t="s">
        <v>1344</v>
      </c>
      <c r="C1375" s="20" t="s">
        <v>1345</v>
      </c>
      <c r="D1375" s="20" t="s">
        <v>836</v>
      </c>
      <c r="E1375" s="25" t="s">
        <v>837</v>
      </c>
      <c r="F1375" s="25" t="s">
        <v>70</v>
      </c>
      <c r="G1375" s="21">
        <v>41206</v>
      </c>
      <c r="H1375" s="21"/>
      <c r="I1375" s="22" t="s">
        <v>61</v>
      </c>
      <c r="J1375" s="25" t="s">
        <v>70</v>
      </c>
      <c r="K1375" s="27"/>
      <c r="L1375" s="21"/>
      <c r="M1375" s="33"/>
      <c r="N1375" s="25" t="s">
        <v>3456</v>
      </c>
      <c r="O1375" s="25" t="s">
        <v>70</v>
      </c>
      <c r="P1375" s="25" t="s">
        <v>70</v>
      </c>
      <c r="Q1375" s="25" t="s">
        <v>70</v>
      </c>
      <c r="R1375" s="21" t="s">
        <v>3456</v>
      </c>
      <c r="S1375" s="25" t="s">
        <v>3456</v>
      </c>
      <c r="T1375" s="23" t="s">
        <v>3456</v>
      </c>
      <c r="U1375" s="25" t="s">
        <v>70</v>
      </c>
      <c r="V1375" s="25" t="s">
        <v>70</v>
      </c>
      <c r="W1375" s="25" t="s">
        <v>70</v>
      </c>
      <c r="X1375" s="25" t="s">
        <v>3456</v>
      </c>
      <c r="Y1375" s="25" t="s">
        <v>3456</v>
      </c>
      <c r="Z1375" s="25" t="s">
        <v>3456</v>
      </c>
      <c r="AA1375" s="25" t="s">
        <v>3456</v>
      </c>
      <c r="AB1375" s="21" t="s">
        <v>3456</v>
      </c>
      <c r="AC1375" s="51" t="s">
        <v>3456</v>
      </c>
    </row>
    <row r="1376" spans="1:29" s="20" customFormat="1" ht="26.25" customHeight="1" x14ac:dyDescent="0.2">
      <c r="A1376" s="22">
        <v>66390</v>
      </c>
      <c r="B1376" s="20" t="s">
        <v>1393</v>
      </c>
      <c r="C1376" s="20" t="s">
        <v>1394</v>
      </c>
      <c r="D1376" s="20" t="s">
        <v>836</v>
      </c>
      <c r="E1376" s="25" t="s">
        <v>837</v>
      </c>
      <c r="F1376" s="25" t="s">
        <v>70</v>
      </c>
      <c r="G1376" s="21">
        <v>42192</v>
      </c>
      <c r="H1376" s="21"/>
      <c r="I1376" s="22" t="s">
        <v>61</v>
      </c>
      <c r="J1376" s="25" t="s">
        <v>70</v>
      </c>
      <c r="K1376" s="27"/>
      <c r="L1376" s="21"/>
      <c r="M1376" s="33"/>
      <c r="N1376" s="25" t="s">
        <v>3456</v>
      </c>
      <c r="O1376" s="25" t="s">
        <v>70</v>
      </c>
      <c r="P1376" s="25" t="s">
        <v>70</v>
      </c>
      <c r="Q1376" s="25" t="s">
        <v>70</v>
      </c>
      <c r="R1376" s="21" t="s">
        <v>3456</v>
      </c>
      <c r="S1376" s="25" t="s">
        <v>3456</v>
      </c>
      <c r="T1376" s="23" t="s">
        <v>3456</v>
      </c>
      <c r="U1376" s="25" t="s">
        <v>70</v>
      </c>
      <c r="V1376" s="25" t="s">
        <v>70</v>
      </c>
      <c r="W1376" s="25" t="s">
        <v>70</v>
      </c>
      <c r="X1376" s="25" t="s">
        <v>3456</v>
      </c>
      <c r="Y1376" s="25" t="s">
        <v>3456</v>
      </c>
      <c r="Z1376" s="25" t="s">
        <v>3456</v>
      </c>
      <c r="AA1376" s="25" t="s">
        <v>3456</v>
      </c>
      <c r="AB1376" s="21" t="s">
        <v>3456</v>
      </c>
      <c r="AC1376" s="51" t="s">
        <v>3456</v>
      </c>
    </row>
    <row r="1377" spans="1:31" s="20" customFormat="1" ht="26.25" customHeight="1" x14ac:dyDescent="0.2">
      <c r="A1377" s="19">
        <v>80252</v>
      </c>
      <c r="B1377" s="20" t="s">
        <v>3539</v>
      </c>
      <c r="C1377" s="20" t="s">
        <v>3538</v>
      </c>
      <c r="D1377" s="20" t="s">
        <v>836</v>
      </c>
      <c r="E1377" s="25" t="s">
        <v>837</v>
      </c>
      <c r="F1377" s="25" t="s">
        <v>70</v>
      </c>
      <c r="G1377" s="21">
        <v>44342</v>
      </c>
      <c r="H1377" s="21"/>
      <c r="I1377" s="22" t="s">
        <v>61</v>
      </c>
      <c r="J1377" s="25" t="s">
        <v>3456</v>
      </c>
      <c r="K1377" s="27"/>
      <c r="L1377" s="21"/>
      <c r="M1377" s="33"/>
      <c r="N1377" s="25" t="s">
        <v>3456</v>
      </c>
      <c r="O1377" s="25" t="s">
        <v>3456</v>
      </c>
      <c r="P1377" s="25" t="s">
        <v>3456</v>
      </c>
      <c r="Q1377" s="25" t="s">
        <v>70</v>
      </c>
      <c r="R1377" s="21" t="s">
        <v>3456</v>
      </c>
      <c r="S1377" s="25" t="s">
        <v>3456</v>
      </c>
      <c r="T1377" s="23" t="s">
        <v>3456</v>
      </c>
      <c r="U1377" s="25" t="s">
        <v>3456</v>
      </c>
      <c r="V1377" s="25" t="s">
        <v>3456</v>
      </c>
      <c r="W1377" s="25" t="s">
        <v>70</v>
      </c>
      <c r="X1377" s="25" t="s">
        <v>3456</v>
      </c>
      <c r="Y1377" s="25" t="s">
        <v>3456</v>
      </c>
      <c r="Z1377" s="25" t="s">
        <v>3456</v>
      </c>
      <c r="AA1377" s="25" t="s">
        <v>3456</v>
      </c>
      <c r="AB1377" s="21" t="s">
        <v>3456</v>
      </c>
      <c r="AC1377" s="51" t="s">
        <v>3456</v>
      </c>
    </row>
    <row r="1378" spans="1:31" s="20" customFormat="1" ht="26.25" customHeight="1" x14ac:dyDescent="0.2">
      <c r="A1378" s="19">
        <v>66424</v>
      </c>
      <c r="B1378" s="20" t="s">
        <v>1556</v>
      </c>
      <c r="C1378" s="20" t="s">
        <v>1557</v>
      </c>
      <c r="D1378" s="20" t="s">
        <v>1073</v>
      </c>
      <c r="E1378" s="25" t="s">
        <v>3987</v>
      </c>
      <c r="F1378" s="25" t="s">
        <v>70</v>
      </c>
      <c r="G1378" s="21">
        <v>42025</v>
      </c>
      <c r="H1378" s="21"/>
      <c r="I1378" s="22" t="s">
        <v>61</v>
      </c>
      <c r="J1378" s="25" t="s">
        <v>70</v>
      </c>
      <c r="K1378" s="27"/>
      <c r="L1378" s="21"/>
      <c r="M1378" s="33"/>
      <c r="N1378" s="25" t="s">
        <v>3456</v>
      </c>
      <c r="O1378" s="25" t="s">
        <v>70</v>
      </c>
      <c r="P1378" s="25" t="s">
        <v>70</v>
      </c>
      <c r="Q1378" s="25" t="s">
        <v>70</v>
      </c>
      <c r="R1378" s="21" t="s">
        <v>3456</v>
      </c>
      <c r="S1378" s="25" t="s">
        <v>3456</v>
      </c>
      <c r="T1378" s="23" t="s">
        <v>3456</v>
      </c>
      <c r="U1378" s="25" t="s">
        <v>3456</v>
      </c>
      <c r="V1378" s="25" t="s">
        <v>3456</v>
      </c>
      <c r="W1378" s="25" t="s">
        <v>3456</v>
      </c>
      <c r="X1378" s="25" t="s">
        <v>3456</v>
      </c>
      <c r="Y1378" s="25" t="s">
        <v>3456</v>
      </c>
      <c r="Z1378" s="25" t="s">
        <v>3456</v>
      </c>
      <c r="AA1378" s="25" t="s">
        <v>3456</v>
      </c>
      <c r="AB1378" s="21" t="s">
        <v>3456</v>
      </c>
      <c r="AC1378" s="51" t="s">
        <v>3456</v>
      </c>
    </row>
    <row r="1379" spans="1:31" s="20" customFormat="1" ht="26.25" customHeight="1" x14ac:dyDescent="0.2">
      <c r="A1379" s="19">
        <v>65437</v>
      </c>
      <c r="B1379" s="20" t="s">
        <v>1529</v>
      </c>
      <c r="C1379" s="20" t="s">
        <v>1530</v>
      </c>
      <c r="D1379" s="20" t="s">
        <v>1156</v>
      </c>
      <c r="E1379" s="25" t="s">
        <v>1157</v>
      </c>
      <c r="F1379" s="25" t="s">
        <v>70</v>
      </c>
      <c r="G1379" s="21">
        <v>40940</v>
      </c>
      <c r="H1379" s="21"/>
      <c r="I1379" s="22" t="s">
        <v>61</v>
      </c>
      <c r="J1379" s="25" t="s">
        <v>70</v>
      </c>
      <c r="K1379" s="27"/>
      <c r="L1379" s="21"/>
      <c r="M1379" s="33"/>
      <c r="N1379" s="25" t="s">
        <v>3456</v>
      </c>
      <c r="O1379" s="25" t="s">
        <v>70</v>
      </c>
      <c r="P1379" s="25" t="s">
        <v>70</v>
      </c>
      <c r="Q1379" s="25" t="s">
        <v>70</v>
      </c>
      <c r="R1379" s="21" t="s">
        <v>3456</v>
      </c>
      <c r="S1379" s="25" t="s">
        <v>3456</v>
      </c>
      <c r="T1379" s="23" t="s">
        <v>3456</v>
      </c>
      <c r="U1379" s="25" t="s">
        <v>3456</v>
      </c>
      <c r="V1379" s="25" t="s">
        <v>3456</v>
      </c>
      <c r="W1379" s="25" t="s">
        <v>3456</v>
      </c>
      <c r="X1379" s="25" t="s">
        <v>3456</v>
      </c>
      <c r="Y1379" s="25" t="s">
        <v>3456</v>
      </c>
      <c r="Z1379" s="25" t="s">
        <v>3456</v>
      </c>
      <c r="AA1379" s="25" t="s">
        <v>3456</v>
      </c>
      <c r="AB1379" s="21" t="s">
        <v>3456</v>
      </c>
      <c r="AC1379" s="51" t="s">
        <v>3456</v>
      </c>
    </row>
    <row r="1380" spans="1:31" s="20" customFormat="1" ht="26.25" customHeight="1" x14ac:dyDescent="0.2">
      <c r="A1380" s="19">
        <v>64450</v>
      </c>
      <c r="B1380" s="20" t="s">
        <v>1519</v>
      </c>
      <c r="C1380" s="20" t="s">
        <v>4194</v>
      </c>
      <c r="D1380" s="20" t="s">
        <v>1096</v>
      </c>
      <c r="E1380" s="25" t="s">
        <v>818</v>
      </c>
      <c r="F1380" s="25" t="s">
        <v>70</v>
      </c>
      <c r="G1380" s="21">
        <v>40359</v>
      </c>
      <c r="H1380" s="21"/>
      <c r="I1380" s="22" t="s">
        <v>61</v>
      </c>
      <c r="J1380" s="25" t="s">
        <v>70</v>
      </c>
      <c r="K1380" s="27"/>
      <c r="L1380" s="21"/>
      <c r="M1380" s="33"/>
      <c r="N1380" s="25" t="s">
        <v>3456</v>
      </c>
      <c r="O1380" s="25" t="s">
        <v>3456</v>
      </c>
      <c r="P1380" s="25" t="s">
        <v>70</v>
      </c>
      <c r="Q1380" s="25" t="s">
        <v>70</v>
      </c>
      <c r="R1380" s="21" t="s">
        <v>3456</v>
      </c>
      <c r="S1380" s="25" t="s">
        <v>3456</v>
      </c>
      <c r="T1380" s="23" t="s">
        <v>3456</v>
      </c>
      <c r="U1380" s="25" t="s">
        <v>3456</v>
      </c>
      <c r="V1380" s="25" t="s">
        <v>3456</v>
      </c>
      <c r="W1380" s="25" t="s">
        <v>3456</v>
      </c>
      <c r="X1380" s="25" t="s">
        <v>3456</v>
      </c>
      <c r="Y1380" s="25" t="s">
        <v>3456</v>
      </c>
      <c r="Z1380" s="25" t="s">
        <v>3456</v>
      </c>
      <c r="AA1380" s="25" t="s">
        <v>3456</v>
      </c>
      <c r="AB1380" s="21" t="s">
        <v>3456</v>
      </c>
      <c r="AC1380" s="51" t="s">
        <v>3456</v>
      </c>
    </row>
    <row r="1381" spans="1:31" s="20" customFormat="1" ht="26.25" customHeight="1" x14ac:dyDescent="0.2">
      <c r="A1381" s="19">
        <v>64168</v>
      </c>
      <c r="B1381" s="20" t="s">
        <v>186</v>
      </c>
      <c r="C1381" s="20" t="s">
        <v>187</v>
      </c>
      <c r="D1381" s="20" t="s">
        <v>188</v>
      </c>
      <c r="E1381" s="25" t="s">
        <v>60</v>
      </c>
      <c r="F1381" s="25" t="s">
        <v>70</v>
      </c>
      <c r="G1381" s="21">
        <v>40210</v>
      </c>
      <c r="H1381" s="21"/>
      <c r="I1381" s="22" t="s">
        <v>61</v>
      </c>
      <c r="J1381" s="25" t="s">
        <v>70</v>
      </c>
      <c r="K1381" s="27"/>
      <c r="L1381" s="21"/>
      <c r="M1381" s="33"/>
      <c r="N1381" s="25" t="s">
        <v>70</v>
      </c>
      <c r="O1381" s="25" t="s">
        <v>70</v>
      </c>
      <c r="P1381" s="25" t="s">
        <v>70</v>
      </c>
      <c r="Q1381" s="25" t="s">
        <v>70</v>
      </c>
      <c r="R1381" s="21" t="s">
        <v>3456</v>
      </c>
      <c r="S1381" s="25" t="s">
        <v>3456</v>
      </c>
      <c r="T1381" s="23" t="s">
        <v>3456</v>
      </c>
      <c r="U1381" s="25" t="s">
        <v>70</v>
      </c>
      <c r="V1381" s="25" t="s">
        <v>70</v>
      </c>
      <c r="W1381" s="25" t="s">
        <v>70</v>
      </c>
      <c r="X1381" s="25" t="s">
        <v>3456</v>
      </c>
      <c r="Y1381" s="25" t="s">
        <v>3456</v>
      </c>
      <c r="Z1381" s="25" t="s">
        <v>3456</v>
      </c>
      <c r="AA1381" s="25" t="s">
        <v>3456</v>
      </c>
      <c r="AB1381" s="21" t="s">
        <v>3456</v>
      </c>
      <c r="AC1381" s="51" t="s">
        <v>3456</v>
      </c>
    </row>
    <row r="1382" spans="1:31" s="20" customFormat="1" ht="26.25" customHeight="1" x14ac:dyDescent="0.2">
      <c r="A1382" s="19">
        <v>67938</v>
      </c>
      <c r="B1382" s="20" t="s">
        <v>2617</v>
      </c>
      <c r="C1382" s="20" t="s">
        <v>2618</v>
      </c>
      <c r="D1382" s="20" t="s">
        <v>2619</v>
      </c>
      <c r="E1382" s="25" t="s">
        <v>4582</v>
      </c>
      <c r="F1382" s="25" t="s">
        <v>70</v>
      </c>
      <c r="G1382" s="21">
        <v>43452</v>
      </c>
      <c r="H1382" s="21"/>
      <c r="I1382" s="22" t="s">
        <v>61</v>
      </c>
      <c r="J1382" s="25" t="s">
        <v>70</v>
      </c>
      <c r="K1382" s="27"/>
      <c r="L1382" s="21"/>
      <c r="M1382" s="33"/>
      <c r="N1382" s="25" t="s">
        <v>3456</v>
      </c>
      <c r="O1382" s="25" t="s">
        <v>70</v>
      </c>
      <c r="P1382" s="25" t="s">
        <v>70</v>
      </c>
      <c r="Q1382" s="25" t="s">
        <v>70</v>
      </c>
      <c r="R1382" s="21" t="s">
        <v>3456</v>
      </c>
      <c r="S1382" s="25" t="s">
        <v>3456</v>
      </c>
      <c r="T1382" s="23" t="s">
        <v>3456</v>
      </c>
      <c r="U1382" s="25" t="s">
        <v>70</v>
      </c>
      <c r="V1382" s="25" t="s">
        <v>70</v>
      </c>
      <c r="W1382" s="25" t="s">
        <v>70</v>
      </c>
      <c r="X1382" s="25" t="s">
        <v>3456</v>
      </c>
      <c r="Y1382" s="25" t="s">
        <v>3456</v>
      </c>
      <c r="Z1382" s="25" t="s">
        <v>3456</v>
      </c>
      <c r="AA1382" s="25" t="s">
        <v>3456</v>
      </c>
      <c r="AB1382" s="21" t="s">
        <v>3456</v>
      </c>
      <c r="AC1382" s="51" t="s">
        <v>3456</v>
      </c>
    </row>
    <row r="1383" spans="1:31" s="20" customFormat="1" ht="26.25" customHeight="1" x14ac:dyDescent="0.2">
      <c r="A1383" s="19">
        <v>62408</v>
      </c>
      <c r="B1383" s="20" t="s">
        <v>2022</v>
      </c>
      <c r="C1383" s="20" t="s">
        <v>2023</v>
      </c>
      <c r="D1383" s="20" t="s">
        <v>2024</v>
      </c>
      <c r="E1383" s="25" t="s">
        <v>1181</v>
      </c>
      <c r="F1383" s="25" t="s">
        <v>70</v>
      </c>
      <c r="G1383" s="21">
        <v>38713</v>
      </c>
      <c r="H1383" s="21">
        <v>45229</v>
      </c>
      <c r="I1383" s="22" t="s">
        <v>71</v>
      </c>
      <c r="J1383" s="25" t="s">
        <v>3456</v>
      </c>
      <c r="K1383" s="27"/>
      <c r="L1383" s="21"/>
      <c r="M1383" s="33"/>
      <c r="N1383" s="25"/>
      <c r="O1383" s="25"/>
      <c r="P1383" s="25"/>
      <c r="Q1383" s="25"/>
      <c r="R1383" s="21"/>
      <c r="S1383" s="25"/>
      <c r="T1383" s="23"/>
      <c r="U1383" s="25" t="s">
        <v>3456</v>
      </c>
      <c r="V1383" s="25" t="s">
        <v>3456</v>
      </c>
      <c r="W1383" s="25" t="s">
        <v>70</v>
      </c>
      <c r="X1383" s="25" t="s">
        <v>3456</v>
      </c>
      <c r="Y1383" s="25" t="s">
        <v>3456</v>
      </c>
      <c r="Z1383" s="25" t="s">
        <v>3456</v>
      </c>
      <c r="AA1383" s="25" t="s">
        <v>3456</v>
      </c>
      <c r="AB1383" s="21" t="s">
        <v>3456</v>
      </c>
      <c r="AC1383" s="51" t="s">
        <v>3456</v>
      </c>
    </row>
    <row r="1384" spans="1:31" s="20" customFormat="1" ht="26.25" customHeight="1" x14ac:dyDescent="0.2">
      <c r="A1384" s="19">
        <v>62146</v>
      </c>
      <c r="B1384" s="20" t="s">
        <v>2095</v>
      </c>
      <c r="C1384" s="20" t="s">
        <v>2096</v>
      </c>
      <c r="D1384" s="20" t="s">
        <v>1100</v>
      </c>
      <c r="E1384" s="25" t="s">
        <v>2097</v>
      </c>
      <c r="F1384" s="25" t="s">
        <v>70</v>
      </c>
      <c r="G1384" s="21">
        <v>39318</v>
      </c>
      <c r="H1384" s="21"/>
      <c r="I1384" s="22" t="s">
        <v>61</v>
      </c>
      <c r="J1384" s="25" t="s">
        <v>70</v>
      </c>
      <c r="K1384" s="27"/>
      <c r="L1384" s="21"/>
      <c r="M1384" s="33"/>
      <c r="N1384" s="25" t="s">
        <v>70</v>
      </c>
      <c r="O1384" s="25" t="s">
        <v>70</v>
      </c>
      <c r="P1384" s="25" t="s">
        <v>70</v>
      </c>
      <c r="Q1384" s="25" t="s">
        <v>70</v>
      </c>
      <c r="R1384" s="21" t="s">
        <v>3456</v>
      </c>
      <c r="S1384" s="25" t="s">
        <v>3456</v>
      </c>
      <c r="T1384" s="23" t="s">
        <v>3456</v>
      </c>
      <c r="U1384" s="25" t="s">
        <v>70</v>
      </c>
      <c r="V1384" s="25" t="s">
        <v>70</v>
      </c>
      <c r="W1384" s="25" t="s">
        <v>70</v>
      </c>
      <c r="X1384" s="25" t="s">
        <v>3456</v>
      </c>
      <c r="Y1384" s="25" t="s">
        <v>3456</v>
      </c>
      <c r="Z1384" s="25" t="s">
        <v>3456</v>
      </c>
      <c r="AA1384" s="25" t="s">
        <v>3456</v>
      </c>
      <c r="AB1384" s="21" t="s">
        <v>0</v>
      </c>
      <c r="AC1384" s="51" t="s">
        <v>3456</v>
      </c>
    </row>
    <row r="1385" spans="1:31" ht="26.25" customHeight="1" x14ac:dyDescent="0.25">
      <c r="A1385" s="19">
        <v>65411</v>
      </c>
      <c r="B1385" s="20" t="s">
        <v>550</v>
      </c>
      <c r="C1385" s="20" t="s">
        <v>551</v>
      </c>
      <c r="D1385" s="20" t="s">
        <v>552</v>
      </c>
      <c r="E1385" s="25" t="s">
        <v>3984</v>
      </c>
      <c r="F1385" s="25" t="s">
        <v>70</v>
      </c>
      <c r="G1385" s="21">
        <v>41361</v>
      </c>
      <c r="H1385" s="21"/>
      <c r="I1385" s="22" t="s">
        <v>61</v>
      </c>
      <c r="J1385" s="25" t="s">
        <v>70</v>
      </c>
      <c r="K1385" s="27"/>
      <c r="L1385" s="21"/>
      <c r="M1385" s="33"/>
      <c r="N1385" s="25" t="s">
        <v>3456</v>
      </c>
      <c r="O1385" s="25" t="s">
        <v>3456</v>
      </c>
      <c r="P1385" s="25" t="s">
        <v>70</v>
      </c>
      <c r="Q1385" s="25" t="s">
        <v>70</v>
      </c>
      <c r="R1385" s="21" t="s">
        <v>3456</v>
      </c>
      <c r="S1385" s="25" t="s">
        <v>3456</v>
      </c>
      <c r="T1385" s="23" t="s">
        <v>3456</v>
      </c>
      <c r="U1385" s="25" t="s">
        <v>3456</v>
      </c>
      <c r="V1385" s="25" t="s">
        <v>70</v>
      </c>
      <c r="W1385" s="25" t="s">
        <v>70</v>
      </c>
      <c r="X1385" s="25" t="s">
        <v>3456</v>
      </c>
      <c r="Y1385" s="25" t="s">
        <v>3456</v>
      </c>
      <c r="Z1385" s="25" t="s">
        <v>3456</v>
      </c>
      <c r="AA1385" s="25" t="s">
        <v>3456</v>
      </c>
      <c r="AB1385" s="21" t="s">
        <v>3456</v>
      </c>
      <c r="AC1385" s="51" t="s">
        <v>3456</v>
      </c>
    </row>
    <row r="1386" spans="1:31" s="11" customFormat="1" ht="26.25" customHeight="1" x14ac:dyDescent="0.2">
      <c r="A1386" s="19">
        <v>64830</v>
      </c>
      <c r="B1386" s="20" t="s">
        <v>2985</v>
      </c>
      <c r="C1386" s="20" t="s">
        <v>2986</v>
      </c>
      <c r="D1386" s="20" t="s">
        <v>765</v>
      </c>
      <c r="E1386" s="25" t="s">
        <v>1233</v>
      </c>
      <c r="F1386" s="25" t="s">
        <v>70</v>
      </c>
      <c r="G1386" s="21">
        <v>40164</v>
      </c>
      <c r="H1386" s="21"/>
      <c r="I1386" s="22" t="s">
        <v>61</v>
      </c>
      <c r="J1386" s="25" t="s">
        <v>70</v>
      </c>
      <c r="K1386" s="27"/>
      <c r="L1386" s="21"/>
      <c r="M1386" s="33"/>
      <c r="N1386" s="25" t="s">
        <v>70</v>
      </c>
      <c r="O1386" s="25" t="s">
        <v>70</v>
      </c>
      <c r="P1386" s="25" t="s">
        <v>70</v>
      </c>
      <c r="Q1386" s="25" t="s">
        <v>70</v>
      </c>
      <c r="R1386" s="21" t="s">
        <v>3456</v>
      </c>
      <c r="S1386" s="25" t="s">
        <v>3456</v>
      </c>
      <c r="T1386" s="23" t="s">
        <v>3456</v>
      </c>
      <c r="U1386" s="25" t="s">
        <v>3456</v>
      </c>
      <c r="V1386" s="25" t="s">
        <v>3456</v>
      </c>
      <c r="W1386" s="25" t="s">
        <v>70</v>
      </c>
      <c r="X1386" s="25" t="s">
        <v>3456</v>
      </c>
      <c r="Y1386" s="25" t="s">
        <v>3456</v>
      </c>
      <c r="Z1386" s="25" t="s">
        <v>3456</v>
      </c>
      <c r="AA1386" s="25" t="s">
        <v>3456</v>
      </c>
      <c r="AB1386" s="21" t="s">
        <v>0</v>
      </c>
      <c r="AC1386" s="51"/>
      <c r="AD1386" s="12"/>
      <c r="AE1386" s="12"/>
    </row>
    <row r="1387" spans="1:31" s="11" customFormat="1" ht="26.25" customHeight="1" x14ac:dyDescent="0.2">
      <c r="A1387" s="19">
        <v>66080</v>
      </c>
      <c r="B1387" s="20" t="s">
        <v>1354</v>
      </c>
      <c r="C1387" s="20" t="s">
        <v>1355</v>
      </c>
      <c r="D1387" s="20" t="s">
        <v>3535</v>
      </c>
      <c r="E1387" s="25" t="s">
        <v>559</v>
      </c>
      <c r="F1387" s="25" t="s">
        <v>70</v>
      </c>
      <c r="G1387" s="21">
        <v>41521</v>
      </c>
      <c r="H1387" s="21"/>
      <c r="I1387" s="22" t="s">
        <v>61</v>
      </c>
      <c r="J1387" s="25" t="s">
        <v>70</v>
      </c>
      <c r="K1387" s="27"/>
      <c r="L1387" s="21"/>
      <c r="M1387" s="33"/>
      <c r="N1387" s="25" t="s">
        <v>3456</v>
      </c>
      <c r="O1387" s="25" t="s">
        <v>3456</v>
      </c>
      <c r="P1387" s="25" t="s">
        <v>70</v>
      </c>
      <c r="Q1387" s="25" t="s">
        <v>70</v>
      </c>
      <c r="R1387" s="21" t="s">
        <v>3456</v>
      </c>
      <c r="S1387" s="25" t="s">
        <v>3456</v>
      </c>
      <c r="T1387" s="23" t="s">
        <v>3456</v>
      </c>
      <c r="U1387" s="25" t="s">
        <v>70</v>
      </c>
      <c r="V1387" s="25" t="s">
        <v>70</v>
      </c>
      <c r="W1387" s="25" t="s">
        <v>70</v>
      </c>
      <c r="X1387" s="25" t="s">
        <v>3456</v>
      </c>
      <c r="Y1387" s="25" t="s">
        <v>3456</v>
      </c>
      <c r="Z1387" s="25" t="s">
        <v>3456</v>
      </c>
      <c r="AA1387" s="25" t="s">
        <v>3456</v>
      </c>
      <c r="AB1387" s="21" t="s">
        <v>3456</v>
      </c>
      <c r="AC1387" s="51" t="s">
        <v>3456</v>
      </c>
      <c r="AD1387" s="12"/>
      <c r="AE1387" s="12"/>
    </row>
    <row r="1388" spans="1:31" s="11" customFormat="1" ht="26.25" customHeight="1" x14ac:dyDescent="0.2">
      <c r="A1388" s="19">
        <v>66544</v>
      </c>
      <c r="B1388" s="20" t="s">
        <v>3080</v>
      </c>
      <c r="C1388" s="20" t="s">
        <v>3081</v>
      </c>
      <c r="D1388" s="20" t="s">
        <v>3077</v>
      </c>
      <c r="E1388" s="25" t="s">
        <v>3531</v>
      </c>
      <c r="F1388" s="25" t="s">
        <v>70</v>
      </c>
      <c r="G1388" s="21">
        <v>42341</v>
      </c>
      <c r="H1388" s="21"/>
      <c r="I1388" s="22" t="s">
        <v>61</v>
      </c>
      <c r="J1388" s="25" t="s">
        <v>70</v>
      </c>
      <c r="K1388" s="27"/>
      <c r="L1388" s="21"/>
      <c r="M1388" s="33"/>
      <c r="N1388" s="25" t="s">
        <v>3456</v>
      </c>
      <c r="O1388" s="25" t="s">
        <v>70</v>
      </c>
      <c r="P1388" s="25" t="s">
        <v>70</v>
      </c>
      <c r="Q1388" s="25" t="s">
        <v>70</v>
      </c>
      <c r="R1388" s="21" t="s">
        <v>3456</v>
      </c>
      <c r="S1388" s="25" t="s">
        <v>3456</v>
      </c>
      <c r="T1388" s="23" t="s">
        <v>3456</v>
      </c>
      <c r="U1388" s="25" t="s">
        <v>70</v>
      </c>
      <c r="V1388" s="25" t="s">
        <v>70</v>
      </c>
      <c r="W1388" s="25" t="s">
        <v>70</v>
      </c>
      <c r="X1388" s="25" t="s">
        <v>3456</v>
      </c>
      <c r="Y1388" s="25" t="s">
        <v>3456</v>
      </c>
      <c r="Z1388" s="25" t="s">
        <v>3456</v>
      </c>
      <c r="AA1388" s="25" t="s">
        <v>3456</v>
      </c>
      <c r="AB1388" s="21" t="s">
        <v>3456</v>
      </c>
      <c r="AC1388" s="51" t="s">
        <v>3456</v>
      </c>
      <c r="AD1388" s="12"/>
      <c r="AE1388" s="12"/>
    </row>
    <row r="1389" spans="1:31" s="11" customFormat="1" ht="26.25" customHeight="1" x14ac:dyDescent="0.2">
      <c r="A1389" s="19">
        <v>66573</v>
      </c>
      <c r="B1389" s="20" t="s">
        <v>4009</v>
      </c>
      <c r="C1389" s="20" t="s">
        <v>3059</v>
      </c>
      <c r="D1389" s="20" t="s">
        <v>1792</v>
      </c>
      <c r="E1389" s="25" t="s">
        <v>254</v>
      </c>
      <c r="F1389" s="25" t="s">
        <v>70</v>
      </c>
      <c r="G1389" s="21">
        <v>41946</v>
      </c>
      <c r="H1389" s="21"/>
      <c r="I1389" s="22" t="s">
        <v>61</v>
      </c>
      <c r="J1389" s="25" t="s">
        <v>70</v>
      </c>
      <c r="K1389" s="27"/>
      <c r="L1389" s="21"/>
      <c r="M1389" s="33"/>
      <c r="N1389" s="25" t="s">
        <v>3456</v>
      </c>
      <c r="O1389" s="25" t="s">
        <v>3456</v>
      </c>
      <c r="P1389" s="25" t="s">
        <v>70</v>
      </c>
      <c r="Q1389" s="25" t="s">
        <v>70</v>
      </c>
      <c r="R1389" s="21" t="s">
        <v>3456</v>
      </c>
      <c r="S1389" s="25" t="s">
        <v>3456</v>
      </c>
      <c r="T1389" s="23" t="s">
        <v>3456</v>
      </c>
      <c r="U1389" s="25" t="s">
        <v>70</v>
      </c>
      <c r="V1389" s="25" t="s">
        <v>70</v>
      </c>
      <c r="W1389" s="25" t="s">
        <v>70</v>
      </c>
      <c r="X1389" s="25" t="s">
        <v>3456</v>
      </c>
      <c r="Y1389" s="25" t="s">
        <v>3456</v>
      </c>
      <c r="Z1389" s="25" t="s">
        <v>3456</v>
      </c>
      <c r="AA1389" s="25" t="s">
        <v>3456</v>
      </c>
      <c r="AB1389" s="21" t="s">
        <v>3456</v>
      </c>
      <c r="AC1389" s="51" t="s">
        <v>3456</v>
      </c>
      <c r="AD1389" s="12"/>
      <c r="AE1389" s="12"/>
    </row>
    <row r="1390" spans="1:31" s="11" customFormat="1" ht="26.25" customHeight="1" x14ac:dyDescent="0.2">
      <c r="A1390" s="19">
        <v>78184</v>
      </c>
      <c r="B1390" s="20" t="s">
        <v>2606</v>
      </c>
      <c r="C1390" s="20" t="s">
        <v>2607</v>
      </c>
      <c r="D1390" s="20" t="s">
        <v>2608</v>
      </c>
      <c r="E1390" s="25" t="s">
        <v>4068</v>
      </c>
      <c r="F1390" s="25" t="s">
        <v>70</v>
      </c>
      <c r="G1390" s="21">
        <v>43257</v>
      </c>
      <c r="H1390" s="21"/>
      <c r="I1390" s="22" t="s">
        <v>61</v>
      </c>
      <c r="J1390" s="25" t="s">
        <v>70</v>
      </c>
      <c r="K1390" s="27"/>
      <c r="L1390" s="21"/>
      <c r="M1390" s="33"/>
      <c r="N1390" s="25" t="s">
        <v>3456</v>
      </c>
      <c r="O1390" s="25" t="s">
        <v>3456</v>
      </c>
      <c r="P1390" s="25" t="s">
        <v>70</v>
      </c>
      <c r="Q1390" s="25" t="s">
        <v>70</v>
      </c>
      <c r="R1390" s="21" t="s">
        <v>3456</v>
      </c>
      <c r="S1390" s="25" t="s">
        <v>3456</v>
      </c>
      <c r="T1390" s="23" t="s">
        <v>3456</v>
      </c>
      <c r="U1390" s="25" t="s">
        <v>70</v>
      </c>
      <c r="V1390" s="25" t="s">
        <v>70</v>
      </c>
      <c r="W1390" s="25" t="s">
        <v>70</v>
      </c>
      <c r="X1390" s="25" t="s">
        <v>3456</v>
      </c>
      <c r="Y1390" s="25" t="s">
        <v>3456</v>
      </c>
      <c r="Z1390" s="25" t="s">
        <v>3456</v>
      </c>
      <c r="AA1390" s="25" t="s">
        <v>3456</v>
      </c>
      <c r="AB1390" s="21" t="s">
        <v>3456</v>
      </c>
      <c r="AC1390" s="51" t="s">
        <v>3456</v>
      </c>
      <c r="AD1390" s="12"/>
      <c r="AE1390" s="12"/>
    </row>
    <row r="1391" spans="1:31" s="11" customFormat="1" ht="26.25" customHeight="1" x14ac:dyDescent="0.2">
      <c r="A1391" s="19">
        <v>60288</v>
      </c>
      <c r="B1391" s="20" t="s">
        <v>2808</v>
      </c>
      <c r="C1391" s="20" t="s">
        <v>2809</v>
      </c>
      <c r="D1391" s="20" t="s">
        <v>2810</v>
      </c>
      <c r="E1391" s="25" t="s">
        <v>435</v>
      </c>
      <c r="F1391" s="25" t="s">
        <v>70</v>
      </c>
      <c r="G1391" s="21">
        <v>37358</v>
      </c>
      <c r="H1391" s="21"/>
      <c r="I1391" s="22" t="s">
        <v>61</v>
      </c>
      <c r="J1391" s="25" t="s">
        <v>70</v>
      </c>
      <c r="K1391" s="27"/>
      <c r="L1391" s="21"/>
      <c r="M1391" s="33"/>
      <c r="N1391" s="25" t="s">
        <v>70</v>
      </c>
      <c r="O1391" s="25" t="s">
        <v>70</v>
      </c>
      <c r="P1391" s="25" t="s">
        <v>70</v>
      </c>
      <c r="Q1391" s="25" t="s">
        <v>70</v>
      </c>
      <c r="R1391" s="21" t="s">
        <v>3456</v>
      </c>
      <c r="S1391" s="25" t="s">
        <v>3456</v>
      </c>
      <c r="T1391" s="23" t="s">
        <v>3456</v>
      </c>
      <c r="U1391" s="25" t="s">
        <v>70</v>
      </c>
      <c r="V1391" s="25" t="s">
        <v>70</v>
      </c>
      <c r="W1391" s="25" t="s">
        <v>70</v>
      </c>
      <c r="X1391" s="25" t="s">
        <v>3456</v>
      </c>
      <c r="Y1391" s="25" t="s">
        <v>3456</v>
      </c>
      <c r="Z1391" s="25" t="s">
        <v>3456</v>
      </c>
      <c r="AA1391" s="25" t="s">
        <v>3456</v>
      </c>
      <c r="AB1391" s="21" t="s">
        <v>0</v>
      </c>
      <c r="AC1391" s="51"/>
      <c r="AD1391" s="12"/>
      <c r="AE1391" s="12"/>
    </row>
    <row r="1392" spans="1:31" ht="26.25" customHeight="1" x14ac:dyDescent="0.25">
      <c r="A1392" s="22">
        <v>62856</v>
      </c>
      <c r="B1392" s="20" t="s">
        <v>2131</v>
      </c>
      <c r="C1392" s="20" t="s">
        <v>2132</v>
      </c>
      <c r="D1392" s="20" t="s">
        <v>2133</v>
      </c>
      <c r="E1392" s="25" t="s">
        <v>118</v>
      </c>
      <c r="F1392" s="25"/>
      <c r="G1392" s="21">
        <v>39080</v>
      </c>
      <c r="H1392" s="33">
        <v>45291</v>
      </c>
      <c r="I1392" s="22" t="s">
        <v>71</v>
      </c>
      <c r="J1392" s="25" t="s">
        <v>3456</v>
      </c>
      <c r="K1392" s="27"/>
      <c r="L1392" s="21"/>
      <c r="M1392" s="33"/>
      <c r="N1392" s="25"/>
      <c r="O1392" s="25"/>
      <c r="P1392" s="25"/>
      <c r="Q1392" s="25"/>
      <c r="R1392" s="21"/>
      <c r="S1392" s="25"/>
      <c r="T1392" s="23"/>
      <c r="U1392" s="25" t="s">
        <v>3456</v>
      </c>
      <c r="V1392" s="25" t="s">
        <v>3456</v>
      </c>
      <c r="W1392" s="25" t="s">
        <v>70</v>
      </c>
      <c r="X1392" s="25" t="s">
        <v>3456</v>
      </c>
      <c r="Y1392" s="25" t="s">
        <v>3456</v>
      </c>
      <c r="Z1392" s="25" t="s">
        <v>3456</v>
      </c>
      <c r="AA1392" s="25" t="s">
        <v>3456</v>
      </c>
      <c r="AB1392" s="21" t="s">
        <v>0</v>
      </c>
      <c r="AC1392" s="51" t="s">
        <v>3456</v>
      </c>
    </row>
    <row r="1393" spans="1:29" ht="26.25" customHeight="1" x14ac:dyDescent="0.25">
      <c r="A1393" s="22">
        <v>67919</v>
      </c>
      <c r="B1393" s="20" t="s">
        <v>2659</v>
      </c>
      <c r="C1393" s="20" t="s">
        <v>2660</v>
      </c>
      <c r="D1393" s="20" t="s">
        <v>2661</v>
      </c>
      <c r="E1393" s="25" t="s">
        <v>109</v>
      </c>
      <c r="F1393" s="25"/>
      <c r="G1393" s="21">
        <v>43643</v>
      </c>
      <c r="H1393" s="33"/>
      <c r="I1393" s="22" t="s">
        <v>61</v>
      </c>
      <c r="J1393" s="25" t="s">
        <v>70</v>
      </c>
      <c r="K1393" s="27"/>
      <c r="L1393" s="21"/>
      <c r="M1393" s="33"/>
      <c r="N1393" s="25" t="s">
        <v>3456</v>
      </c>
      <c r="O1393" s="25" t="s">
        <v>70</v>
      </c>
      <c r="P1393" s="25" t="s">
        <v>70</v>
      </c>
      <c r="Q1393" s="25" t="s">
        <v>70</v>
      </c>
      <c r="R1393" s="21" t="s">
        <v>3456</v>
      </c>
      <c r="S1393" s="25" t="s">
        <v>3456</v>
      </c>
      <c r="T1393" s="23" t="s">
        <v>3456</v>
      </c>
      <c r="U1393" s="25" t="s">
        <v>70</v>
      </c>
      <c r="V1393" s="25" t="s">
        <v>70</v>
      </c>
      <c r="W1393" s="25" t="s">
        <v>70</v>
      </c>
      <c r="X1393" s="25" t="s">
        <v>3456</v>
      </c>
      <c r="Y1393" s="25" t="s">
        <v>3456</v>
      </c>
      <c r="Z1393" s="25" t="s">
        <v>3456</v>
      </c>
      <c r="AA1393" s="25" t="s">
        <v>3456</v>
      </c>
      <c r="AB1393" s="21" t="s">
        <v>3456</v>
      </c>
      <c r="AC1393" s="51" t="s">
        <v>3456</v>
      </c>
    </row>
    <row r="1394" spans="1:29" ht="26.25" customHeight="1" x14ac:dyDescent="0.25">
      <c r="A1394" s="22">
        <v>62717</v>
      </c>
      <c r="B1394" s="20" t="s">
        <v>2115</v>
      </c>
      <c r="C1394" s="20" t="s">
        <v>2116</v>
      </c>
      <c r="D1394" s="20" t="s">
        <v>184</v>
      </c>
      <c r="E1394" s="25" t="s">
        <v>4139</v>
      </c>
      <c r="F1394" s="25"/>
      <c r="G1394" s="21">
        <v>39052</v>
      </c>
      <c r="H1394" s="33">
        <v>44927</v>
      </c>
      <c r="I1394" s="22" t="s">
        <v>71</v>
      </c>
      <c r="J1394" s="25" t="s">
        <v>3456</v>
      </c>
      <c r="K1394" s="27"/>
      <c r="L1394" s="21"/>
      <c r="M1394" s="33"/>
      <c r="N1394" s="25"/>
      <c r="O1394" s="25"/>
      <c r="P1394" s="25"/>
      <c r="Q1394" s="25"/>
      <c r="R1394" s="21"/>
      <c r="S1394" s="25"/>
      <c r="T1394" s="23"/>
      <c r="U1394" s="25" t="s">
        <v>3456</v>
      </c>
      <c r="V1394" s="25" t="s">
        <v>3456</v>
      </c>
      <c r="W1394" s="25" t="s">
        <v>70</v>
      </c>
      <c r="X1394" s="25" t="s">
        <v>3456</v>
      </c>
      <c r="Y1394" s="25" t="s">
        <v>3456</v>
      </c>
      <c r="Z1394" s="25" t="s">
        <v>3456</v>
      </c>
      <c r="AA1394" s="25" t="s">
        <v>3456</v>
      </c>
      <c r="AB1394" s="21" t="s">
        <v>0</v>
      </c>
      <c r="AC1394" s="51" t="s">
        <v>3456</v>
      </c>
    </row>
    <row r="1395" spans="1:29" ht="26.25" customHeight="1" x14ac:dyDescent="0.25">
      <c r="A1395" s="22">
        <v>66955</v>
      </c>
      <c r="B1395" s="20" t="s">
        <v>502</v>
      </c>
      <c r="C1395" s="20" t="s">
        <v>503</v>
      </c>
      <c r="D1395" s="20" t="s">
        <v>504</v>
      </c>
      <c r="E1395" s="25" t="s">
        <v>118</v>
      </c>
      <c r="F1395" s="25"/>
      <c r="G1395" s="21">
        <v>42629</v>
      </c>
      <c r="H1395" s="33"/>
      <c r="I1395" s="22" t="s">
        <v>61</v>
      </c>
      <c r="J1395" s="25" t="s">
        <v>70</v>
      </c>
      <c r="K1395" s="27"/>
      <c r="L1395" s="21"/>
      <c r="M1395" s="33"/>
      <c r="N1395" s="25" t="s">
        <v>3456</v>
      </c>
      <c r="O1395" s="25" t="s">
        <v>70</v>
      </c>
      <c r="P1395" s="25" t="s">
        <v>70</v>
      </c>
      <c r="Q1395" s="25" t="s">
        <v>70</v>
      </c>
      <c r="R1395" s="21" t="s">
        <v>3456</v>
      </c>
      <c r="S1395" s="25" t="s">
        <v>3456</v>
      </c>
      <c r="T1395" s="23" t="s">
        <v>3456</v>
      </c>
      <c r="U1395" s="25" t="s">
        <v>70</v>
      </c>
      <c r="V1395" s="25" t="s">
        <v>70</v>
      </c>
      <c r="W1395" s="25" t="s">
        <v>70</v>
      </c>
      <c r="X1395" s="25" t="s">
        <v>3456</v>
      </c>
      <c r="Y1395" s="25" t="s">
        <v>3456</v>
      </c>
      <c r="Z1395" s="25" t="s">
        <v>3456</v>
      </c>
      <c r="AA1395" s="25" t="s">
        <v>3456</v>
      </c>
      <c r="AB1395" s="21" t="s">
        <v>3456</v>
      </c>
      <c r="AC1395" s="51" t="s">
        <v>3456</v>
      </c>
    </row>
    <row r="1396" spans="1:29" ht="26.25" customHeight="1" x14ac:dyDescent="0.25">
      <c r="A1396" s="22">
        <v>61327</v>
      </c>
      <c r="B1396" s="20" t="s">
        <v>1958</v>
      </c>
      <c r="C1396" s="20" t="s">
        <v>1959</v>
      </c>
      <c r="D1396" s="20" t="s">
        <v>4010</v>
      </c>
      <c r="E1396" s="25" t="s">
        <v>212</v>
      </c>
      <c r="F1396" s="25"/>
      <c r="G1396" s="21">
        <v>38657</v>
      </c>
      <c r="H1396" s="33"/>
      <c r="I1396" s="22" t="s">
        <v>61</v>
      </c>
      <c r="J1396" s="25" t="s">
        <v>70</v>
      </c>
      <c r="K1396" s="27"/>
      <c r="L1396" s="21"/>
      <c r="M1396" s="33"/>
      <c r="N1396" s="25" t="s">
        <v>70</v>
      </c>
      <c r="O1396" s="25" t="s">
        <v>70</v>
      </c>
      <c r="P1396" s="25" t="s">
        <v>70</v>
      </c>
      <c r="Q1396" s="25" t="s">
        <v>70</v>
      </c>
      <c r="R1396" s="21" t="s">
        <v>3456</v>
      </c>
      <c r="S1396" s="25" t="s">
        <v>3456</v>
      </c>
      <c r="T1396" s="23" t="s">
        <v>3456</v>
      </c>
      <c r="U1396" s="25" t="s">
        <v>3456</v>
      </c>
      <c r="V1396" s="25" t="s">
        <v>70</v>
      </c>
      <c r="W1396" s="25" t="s">
        <v>70</v>
      </c>
      <c r="X1396" s="25" t="s">
        <v>3456</v>
      </c>
      <c r="Y1396" s="25" t="s">
        <v>3456</v>
      </c>
      <c r="Z1396" s="25" t="s">
        <v>3456</v>
      </c>
      <c r="AA1396" s="25" t="s">
        <v>3456</v>
      </c>
      <c r="AB1396" s="21" t="s">
        <v>0</v>
      </c>
      <c r="AC1396" s="51" t="s">
        <v>3456</v>
      </c>
    </row>
    <row r="1397" spans="1:29" ht="26.25" customHeight="1" x14ac:dyDescent="0.25">
      <c r="A1397" s="22">
        <v>66312</v>
      </c>
      <c r="B1397" s="20" t="s">
        <v>3049</v>
      </c>
      <c r="C1397" s="20" t="s">
        <v>3050</v>
      </c>
      <c r="D1397" s="20" t="s">
        <v>3051</v>
      </c>
      <c r="E1397" s="25" t="s">
        <v>212</v>
      </c>
      <c r="F1397" s="25"/>
      <c r="G1397" s="21">
        <v>41772</v>
      </c>
      <c r="H1397" s="33"/>
      <c r="I1397" s="22" t="s">
        <v>61</v>
      </c>
      <c r="J1397" s="25" t="s">
        <v>70</v>
      </c>
      <c r="K1397" s="27"/>
      <c r="L1397" s="21"/>
      <c r="M1397" s="33"/>
      <c r="N1397" s="25" t="s">
        <v>3456</v>
      </c>
      <c r="O1397" s="25" t="s">
        <v>70</v>
      </c>
      <c r="P1397" s="25" t="s">
        <v>70</v>
      </c>
      <c r="Q1397" s="25" t="s">
        <v>70</v>
      </c>
      <c r="R1397" s="21" t="s">
        <v>3456</v>
      </c>
      <c r="S1397" s="25" t="s">
        <v>3456</v>
      </c>
      <c r="T1397" s="23" t="s">
        <v>3456</v>
      </c>
      <c r="U1397" s="25" t="s">
        <v>70</v>
      </c>
      <c r="V1397" s="25" t="s">
        <v>70</v>
      </c>
      <c r="W1397" s="25" t="s">
        <v>70</v>
      </c>
      <c r="X1397" s="25" t="s">
        <v>3456</v>
      </c>
      <c r="Y1397" s="25" t="s">
        <v>3456</v>
      </c>
      <c r="Z1397" s="25" t="s">
        <v>3456</v>
      </c>
      <c r="AA1397" s="25" t="s">
        <v>3456</v>
      </c>
      <c r="AB1397" s="21" t="s">
        <v>3456</v>
      </c>
      <c r="AC1397" s="51" t="s">
        <v>3456</v>
      </c>
    </row>
    <row r="1398" spans="1:29" ht="26.25" customHeight="1" x14ac:dyDescent="0.25">
      <c r="A1398" s="22">
        <v>78114</v>
      </c>
      <c r="B1398" s="20" t="s">
        <v>2603</v>
      </c>
      <c r="C1398" s="20" t="s">
        <v>2604</v>
      </c>
      <c r="D1398" s="20" t="s">
        <v>2605</v>
      </c>
      <c r="E1398" s="25" t="s">
        <v>1883</v>
      </c>
      <c r="F1398" s="25"/>
      <c r="G1398" s="21">
        <v>43251</v>
      </c>
      <c r="H1398" s="33"/>
      <c r="I1398" s="22" t="s">
        <v>61</v>
      </c>
      <c r="J1398" s="25" t="s">
        <v>70</v>
      </c>
      <c r="K1398" s="27"/>
      <c r="L1398" s="21"/>
      <c r="M1398" s="33"/>
      <c r="N1398" s="25" t="s">
        <v>3456</v>
      </c>
      <c r="O1398" s="25" t="s">
        <v>70</v>
      </c>
      <c r="P1398" s="25" t="s">
        <v>70</v>
      </c>
      <c r="Q1398" s="25" t="s">
        <v>70</v>
      </c>
      <c r="R1398" s="21" t="s">
        <v>3456</v>
      </c>
      <c r="S1398" s="25" t="s">
        <v>3456</v>
      </c>
      <c r="T1398" s="23" t="s">
        <v>3456</v>
      </c>
      <c r="U1398" s="25" t="s">
        <v>70</v>
      </c>
      <c r="V1398" s="25" t="s">
        <v>70</v>
      </c>
      <c r="W1398" s="25" t="s">
        <v>70</v>
      </c>
      <c r="X1398" s="25" t="s">
        <v>3456</v>
      </c>
      <c r="Y1398" s="25" t="s">
        <v>3456</v>
      </c>
      <c r="Z1398" s="25" t="s">
        <v>3456</v>
      </c>
      <c r="AA1398" s="25" t="s">
        <v>3456</v>
      </c>
      <c r="AB1398" s="21" t="s">
        <v>3456</v>
      </c>
      <c r="AC1398" s="51" t="s">
        <v>3456</v>
      </c>
    </row>
    <row r="1399" spans="1:29" ht="26.25" customHeight="1" x14ac:dyDescent="0.25">
      <c r="A1399" s="22">
        <v>62827</v>
      </c>
      <c r="B1399" s="20" t="s">
        <v>2194</v>
      </c>
      <c r="C1399" s="20" t="s">
        <v>2195</v>
      </c>
      <c r="D1399" s="20" t="s">
        <v>2196</v>
      </c>
      <c r="E1399" s="25" t="s">
        <v>1233</v>
      </c>
      <c r="F1399" s="25"/>
      <c r="G1399" s="21">
        <v>39415</v>
      </c>
      <c r="H1399" s="33"/>
      <c r="I1399" s="22" t="s">
        <v>61</v>
      </c>
      <c r="J1399" s="25" t="s">
        <v>70</v>
      </c>
      <c r="K1399" s="27"/>
      <c r="L1399" s="21"/>
      <c r="M1399" s="33"/>
      <c r="N1399" s="25" t="s">
        <v>70</v>
      </c>
      <c r="O1399" s="25" t="s">
        <v>3456</v>
      </c>
      <c r="P1399" s="25" t="s">
        <v>70</v>
      </c>
      <c r="Q1399" s="25" t="s">
        <v>70</v>
      </c>
      <c r="R1399" s="21" t="s">
        <v>3456</v>
      </c>
      <c r="S1399" s="25" t="s">
        <v>3456</v>
      </c>
      <c r="T1399" s="23" t="s">
        <v>3456</v>
      </c>
      <c r="U1399" s="25" t="s">
        <v>3456</v>
      </c>
      <c r="V1399" s="25" t="s">
        <v>3456</v>
      </c>
      <c r="W1399" s="25" t="s">
        <v>70</v>
      </c>
      <c r="X1399" s="25" t="s">
        <v>3456</v>
      </c>
      <c r="Y1399" s="25" t="s">
        <v>3456</v>
      </c>
      <c r="Z1399" s="25" t="s">
        <v>3456</v>
      </c>
      <c r="AA1399" s="25" t="s">
        <v>3456</v>
      </c>
      <c r="AB1399" s="21" t="s">
        <v>3456</v>
      </c>
      <c r="AC1399" s="51" t="s">
        <v>3456</v>
      </c>
    </row>
    <row r="1400" spans="1:29" ht="26.25" customHeight="1" x14ac:dyDescent="0.25">
      <c r="A1400" s="22">
        <v>81015</v>
      </c>
      <c r="B1400" s="20" t="s">
        <v>4156</v>
      </c>
      <c r="C1400" s="20" t="s">
        <v>4155</v>
      </c>
      <c r="D1400" s="20" t="s">
        <v>4154</v>
      </c>
      <c r="E1400" s="25" t="s">
        <v>1295</v>
      </c>
      <c r="F1400" s="25"/>
      <c r="G1400" s="21">
        <v>44867</v>
      </c>
      <c r="H1400" s="33"/>
      <c r="I1400" s="22" t="s">
        <v>71</v>
      </c>
      <c r="J1400" s="25" t="s">
        <v>3456</v>
      </c>
      <c r="K1400" s="27" t="s">
        <v>4280</v>
      </c>
      <c r="L1400" s="21" t="s">
        <v>3456</v>
      </c>
      <c r="M1400" s="33"/>
      <c r="N1400" s="25"/>
      <c r="O1400" s="25"/>
      <c r="P1400" s="25"/>
      <c r="Q1400" s="25"/>
      <c r="R1400" s="21"/>
      <c r="S1400" s="25"/>
      <c r="T1400" s="23"/>
      <c r="U1400" s="25" t="s">
        <v>3456</v>
      </c>
      <c r="V1400" s="25" t="s">
        <v>3456</v>
      </c>
      <c r="W1400" s="25" t="s">
        <v>70</v>
      </c>
      <c r="X1400" s="25" t="s">
        <v>3456</v>
      </c>
      <c r="Y1400" s="25" t="s">
        <v>3456</v>
      </c>
      <c r="Z1400" s="25" t="s">
        <v>3456</v>
      </c>
      <c r="AA1400" s="25" t="s">
        <v>3456</v>
      </c>
      <c r="AB1400" s="21" t="s">
        <v>3456</v>
      </c>
      <c r="AC1400" s="51" t="s">
        <v>3456</v>
      </c>
    </row>
    <row r="1401" spans="1:29" ht="26.25" customHeight="1" x14ac:dyDescent="0.25">
      <c r="A1401" s="22">
        <v>80195</v>
      </c>
      <c r="B1401" s="20" t="s">
        <v>4717</v>
      </c>
      <c r="C1401" s="20" t="s">
        <v>4718</v>
      </c>
      <c r="D1401" s="20" t="s">
        <v>4010</v>
      </c>
      <c r="E1401" s="25" t="s">
        <v>212</v>
      </c>
      <c r="F1401" s="25"/>
      <c r="G1401" s="21">
        <v>45197</v>
      </c>
      <c r="H1401" s="33"/>
      <c r="I1401" s="22" t="s">
        <v>71</v>
      </c>
      <c r="J1401" s="25" t="s">
        <v>3456</v>
      </c>
      <c r="K1401" s="27" t="s">
        <v>4280</v>
      </c>
      <c r="L1401" s="21"/>
      <c r="M1401" s="33" t="s">
        <v>3456</v>
      </c>
      <c r="N1401" s="25"/>
      <c r="O1401" s="25"/>
      <c r="P1401" s="25"/>
      <c r="Q1401" s="25"/>
      <c r="R1401" s="21"/>
      <c r="S1401" s="25"/>
      <c r="T1401" s="23"/>
      <c r="U1401" s="25" t="s">
        <v>3456</v>
      </c>
      <c r="V1401" s="25" t="s">
        <v>3456</v>
      </c>
      <c r="W1401" s="25" t="s">
        <v>70</v>
      </c>
      <c r="X1401" s="25" t="s">
        <v>3456</v>
      </c>
      <c r="Y1401" s="25" t="s">
        <v>3456</v>
      </c>
      <c r="Z1401" s="25" t="s">
        <v>3456</v>
      </c>
      <c r="AA1401" s="25" t="s">
        <v>3456</v>
      </c>
      <c r="AB1401" s="21" t="s">
        <v>3456</v>
      </c>
      <c r="AC1401" s="51" t="s">
        <v>3456</v>
      </c>
    </row>
    <row r="1402" spans="1:29" ht="26.25" customHeight="1" x14ac:dyDescent="0.25">
      <c r="A1402" s="22">
        <v>66938</v>
      </c>
      <c r="B1402" s="20" t="s">
        <v>1778</v>
      </c>
      <c r="C1402" s="20" t="s">
        <v>1779</v>
      </c>
      <c r="D1402" s="20" t="s">
        <v>1780</v>
      </c>
      <c r="E1402" s="25" t="s">
        <v>160</v>
      </c>
      <c r="F1402" s="25"/>
      <c r="G1402" s="21">
        <v>42725</v>
      </c>
      <c r="H1402" s="33"/>
      <c r="I1402" s="22" t="s">
        <v>61</v>
      </c>
      <c r="J1402" s="25" t="s">
        <v>70</v>
      </c>
      <c r="K1402" s="27"/>
      <c r="L1402" s="21"/>
      <c r="M1402" s="33"/>
      <c r="N1402" s="25" t="s">
        <v>3456</v>
      </c>
      <c r="O1402" s="25" t="s">
        <v>3456</v>
      </c>
      <c r="P1402" s="25" t="s">
        <v>70</v>
      </c>
      <c r="Q1402" s="25" t="s">
        <v>70</v>
      </c>
      <c r="R1402" s="21" t="s">
        <v>3456</v>
      </c>
      <c r="S1402" s="25" t="s">
        <v>3456</v>
      </c>
      <c r="T1402" s="23" t="s">
        <v>3456</v>
      </c>
      <c r="U1402" s="25" t="s">
        <v>70</v>
      </c>
      <c r="V1402" s="25" t="s">
        <v>70</v>
      </c>
      <c r="W1402" s="25" t="s">
        <v>70</v>
      </c>
      <c r="X1402" s="25" t="s">
        <v>3456</v>
      </c>
      <c r="Y1402" s="25" t="s">
        <v>3456</v>
      </c>
      <c r="Z1402" s="25" t="s">
        <v>3456</v>
      </c>
      <c r="AA1402" s="25" t="s">
        <v>3456</v>
      </c>
      <c r="AB1402" s="21" t="s">
        <v>3456</v>
      </c>
      <c r="AC1402" s="51" t="s">
        <v>3456</v>
      </c>
    </row>
    <row r="1403" spans="1:29" ht="26.25" customHeight="1" x14ac:dyDescent="0.25">
      <c r="A1403" s="22">
        <v>78770</v>
      </c>
      <c r="B1403" s="20" t="s">
        <v>1455</v>
      </c>
      <c r="C1403" s="20" t="s">
        <v>1456</v>
      </c>
      <c r="D1403" s="20" t="s">
        <v>1216</v>
      </c>
      <c r="E1403" s="25" t="s">
        <v>1260</v>
      </c>
      <c r="F1403" s="25"/>
      <c r="G1403" s="21">
        <v>43417</v>
      </c>
      <c r="H1403" s="33"/>
      <c r="I1403" s="22" t="s">
        <v>61</v>
      </c>
      <c r="J1403" s="25" t="s">
        <v>70</v>
      </c>
      <c r="K1403" s="27"/>
      <c r="L1403" s="21"/>
      <c r="M1403" s="33"/>
      <c r="N1403" s="25" t="s">
        <v>3456</v>
      </c>
      <c r="O1403" s="25" t="s">
        <v>70</v>
      </c>
      <c r="P1403" s="25" t="s">
        <v>70</v>
      </c>
      <c r="Q1403" s="25" t="s">
        <v>70</v>
      </c>
      <c r="R1403" s="21" t="s">
        <v>3456</v>
      </c>
      <c r="S1403" s="25" t="s">
        <v>3456</v>
      </c>
      <c r="T1403" s="23" t="s">
        <v>3456</v>
      </c>
      <c r="U1403" s="25" t="s">
        <v>70</v>
      </c>
      <c r="V1403" s="25" t="s">
        <v>70</v>
      </c>
      <c r="W1403" s="25" t="s">
        <v>70</v>
      </c>
      <c r="X1403" s="25" t="s">
        <v>3456</v>
      </c>
      <c r="Y1403" s="25" t="s">
        <v>3456</v>
      </c>
      <c r="Z1403" s="25" t="s">
        <v>3456</v>
      </c>
      <c r="AA1403" s="25" t="s">
        <v>3456</v>
      </c>
      <c r="AB1403" s="21" t="s">
        <v>3456</v>
      </c>
      <c r="AC1403" s="51" t="s">
        <v>3456</v>
      </c>
    </row>
    <row r="1404" spans="1:29" ht="26.25" customHeight="1" x14ac:dyDescent="0.25">
      <c r="A1404" s="22">
        <v>67599</v>
      </c>
      <c r="B1404" s="20" t="s">
        <v>4030</v>
      </c>
      <c r="C1404" s="20" t="s">
        <v>2763</v>
      </c>
      <c r="D1404" s="20" t="s">
        <v>685</v>
      </c>
      <c r="E1404" s="25" t="s">
        <v>273</v>
      </c>
      <c r="F1404" s="25"/>
      <c r="G1404" s="21">
        <v>43462</v>
      </c>
      <c r="H1404" s="33"/>
      <c r="I1404" s="22" t="s">
        <v>61</v>
      </c>
      <c r="J1404" s="25" t="s">
        <v>70</v>
      </c>
      <c r="K1404" s="27"/>
      <c r="L1404" s="21"/>
      <c r="M1404" s="33"/>
      <c r="N1404" s="25" t="s">
        <v>3456</v>
      </c>
      <c r="O1404" s="25" t="s">
        <v>3456</v>
      </c>
      <c r="P1404" s="25" t="s">
        <v>70</v>
      </c>
      <c r="Q1404" s="25" t="s">
        <v>70</v>
      </c>
      <c r="R1404" s="21" t="s">
        <v>3456</v>
      </c>
      <c r="S1404" s="25" t="s">
        <v>3456</v>
      </c>
      <c r="T1404" s="23" t="s">
        <v>3456</v>
      </c>
      <c r="U1404" s="25" t="s">
        <v>3456</v>
      </c>
      <c r="V1404" s="25" t="s">
        <v>3456</v>
      </c>
      <c r="W1404" s="25" t="s">
        <v>70</v>
      </c>
      <c r="X1404" s="25" t="s">
        <v>3456</v>
      </c>
      <c r="Y1404" s="25" t="s">
        <v>3456</v>
      </c>
      <c r="Z1404" s="25" t="s">
        <v>3456</v>
      </c>
      <c r="AA1404" s="25" t="s">
        <v>3456</v>
      </c>
      <c r="AB1404" s="21" t="s">
        <v>3456</v>
      </c>
      <c r="AC1404" s="51" t="s">
        <v>3456</v>
      </c>
    </row>
    <row r="1405" spans="1:29" ht="26.25" customHeight="1" x14ac:dyDescent="0.25">
      <c r="A1405" s="22">
        <v>60638</v>
      </c>
      <c r="B1405" s="20" t="s">
        <v>2827</v>
      </c>
      <c r="C1405" s="20" t="s">
        <v>2828</v>
      </c>
      <c r="D1405" s="20" t="s">
        <v>1244</v>
      </c>
      <c r="E1405" s="25" t="s">
        <v>273</v>
      </c>
      <c r="F1405" s="25"/>
      <c r="G1405" s="21">
        <v>39020</v>
      </c>
      <c r="H1405" s="33"/>
      <c r="I1405" s="22" t="s">
        <v>61</v>
      </c>
      <c r="J1405" s="25" t="s">
        <v>70</v>
      </c>
      <c r="K1405" s="27"/>
      <c r="L1405" s="21"/>
      <c r="M1405" s="33"/>
      <c r="N1405" s="25" t="s">
        <v>70</v>
      </c>
      <c r="O1405" s="25" t="s">
        <v>3456</v>
      </c>
      <c r="P1405" s="25" t="s">
        <v>70</v>
      </c>
      <c r="Q1405" s="25" t="s">
        <v>70</v>
      </c>
      <c r="R1405" s="21" t="s">
        <v>3456</v>
      </c>
      <c r="S1405" s="25" t="s">
        <v>3456</v>
      </c>
      <c r="T1405" s="23" t="s">
        <v>3456</v>
      </c>
      <c r="U1405" s="25" t="s">
        <v>3456</v>
      </c>
      <c r="V1405" s="25" t="s">
        <v>70</v>
      </c>
      <c r="W1405" s="25" t="s">
        <v>70</v>
      </c>
      <c r="X1405" s="25" t="s">
        <v>3456</v>
      </c>
      <c r="Y1405" s="25" t="s">
        <v>3456</v>
      </c>
      <c r="Z1405" s="25" t="s">
        <v>3456</v>
      </c>
      <c r="AA1405" s="25" t="s">
        <v>3456</v>
      </c>
      <c r="AB1405" s="21" t="s">
        <v>3456</v>
      </c>
      <c r="AC1405" s="51"/>
    </row>
    <row r="1406" spans="1:29" ht="26.25" customHeight="1" x14ac:dyDescent="0.25">
      <c r="A1406" s="22">
        <v>65355</v>
      </c>
      <c r="B1406" s="20" t="s">
        <v>1242</v>
      </c>
      <c r="C1406" s="20" t="s">
        <v>1243</v>
      </c>
      <c r="D1406" s="20" t="s">
        <v>1244</v>
      </c>
      <c r="E1406" s="25" t="s">
        <v>273</v>
      </c>
      <c r="F1406" s="25"/>
      <c r="G1406" s="21">
        <v>41382</v>
      </c>
      <c r="H1406" s="33"/>
      <c r="I1406" s="22" t="s">
        <v>61</v>
      </c>
      <c r="J1406" s="25" t="s">
        <v>70</v>
      </c>
      <c r="K1406" s="27"/>
      <c r="L1406" s="21"/>
      <c r="M1406" s="33"/>
      <c r="N1406" s="25" t="s">
        <v>70</v>
      </c>
      <c r="O1406" s="25" t="s">
        <v>70</v>
      </c>
      <c r="P1406" s="25" t="s">
        <v>70</v>
      </c>
      <c r="Q1406" s="25" t="s">
        <v>70</v>
      </c>
      <c r="R1406" s="21" t="s">
        <v>3456</v>
      </c>
      <c r="S1406" s="25" t="s">
        <v>3456</v>
      </c>
      <c r="T1406" s="23" t="s">
        <v>3456</v>
      </c>
      <c r="U1406" s="25" t="s">
        <v>70</v>
      </c>
      <c r="V1406" s="25" t="s">
        <v>70</v>
      </c>
      <c r="W1406" s="25" t="s">
        <v>70</v>
      </c>
      <c r="X1406" s="25" t="s">
        <v>3456</v>
      </c>
      <c r="Y1406" s="25" t="s">
        <v>3456</v>
      </c>
      <c r="Z1406" s="25" t="s">
        <v>3456</v>
      </c>
      <c r="AA1406" s="25" t="s">
        <v>3456</v>
      </c>
      <c r="AB1406" s="21" t="s">
        <v>3456</v>
      </c>
      <c r="AC1406" s="51" t="s">
        <v>3456</v>
      </c>
    </row>
    <row r="1407" spans="1:29" ht="26.25" customHeight="1" x14ac:dyDescent="0.25">
      <c r="A1407" s="22">
        <v>61923</v>
      </c>
      <c r="B1407" s="20" t="s">
        <v>2902</v>
      </c>
      <c r="C1407" s="20" t="s">
        <v>2903</v>
      </c>
      <c r="D1407" s="20" t="s">
        <v>1236</v>
      </c>
      <c r="E1407" s="25" t="s">
        <v>1233</v>
      </c>
      <c r="F1407" s="25"/>
      <c r="G1407" s="21">
        <v>38446</v>
      </c>
      <c r="H1407" s="33"/>
      <c r="I1407" s="22" t="s">
        <v>61</v>
      </c>
      <c r="J1407" s="25" t="s">
        <v>70</v>
      </c>
      <c r="K1407" s="27"/>
      <c r="L1407" s="21"/>
      <c r="M1407" s="33"/>
      <c r="N1407" s="25" t="s">
        <v>70</v>
      </c>
      <c r="O1407" s="25" t="s">
        <v>3456</v>
      </c>
      <c r="P1407" s="25" t="s">
        <v>70</v>
      </c>
      <c r="Q1407" s="25" t="s">
        <v>70</v>
      </c>
      <c r="R1407" s="21" t="s">
        <v>3456</v>
      </c>
      <c r="S1407" s="25" t="s">
        <v>3456</v>
      </c>
      <c r="T1407" s="23" t="s">
        <v>3456</v>
      </c>
      <c r="U1407" s="25" t="s">
        <v>3456</v>
      </c>
      <c r="V1407" s="25" t="s">
        <v>3456</v>
      </c>
      <c r="W1407" s="25" t="s">
        <v>70</v>
      </c>
      <c r="X1407" s="25" t="s">
        <v>3456</v>
      </c>
      <c r="Y1407" s="25" t="s">
        <v>3456</v>
      </c>
      <c r="Z1407" s="25" t="s">
        <v>3456</v>
      </c>
      <c r="AA1407" s="25" t="s">
        <v>3456</v>
      </c>
      <c r="AB1407" s="21" t="s">
        <v>0</v>
      </c>
      <c r="AC1407" s="51"/>
    </row>
    <row r="1408" spans="1:29" ht="26.25" customHeight="1" x14ac:dyDescent="0.25">
      <c r="A1408" s="22">
        <v>60593</v>
      </c>
      <c r="B1408" s="20" t="s">
        <v>2878</v>
      </c>
      <c r="C1408" s="20" t="s">
        <v>2879</v>
      </c>
      <c r="D1408" s="20" t="s">
        <v>2880</v>
      </c>
      <c r="E1408" s="25" t="s">
        <v>2881</v>
      </c>
      <c r="F1408" s="25"/>
      <c r="G1408" s="21">
        <v>38688</v>
      </c>
      <c r="H1408" s="33"/>
      <c r="I1408" s="22" t="s">
        <v>61</v>
      </c>
      <c r="J1408" s="25" t="s">
        <v>70</v>
      </c>
      <c r="K1408" s="27"/>
      <c r="L1408" s="21"/>
      <c r="M1408" s="33"/>
      <c r="N1408" s="25" t="s">
        <v>70</v>
      </c>
      <c r="O1408" s="25" t="s">
        <v>3456</v>
      </c>
      <c r="P1408" s="25" t="s">
        <v>70</v>
      </c>
      <c r="Q1408" s="25" t="s">
        <v>70</v>
      </c>
      <c r="R1408" s="21" t="s">
        <v>3456</v>
      </c>
      <c r="S1408" s="25" t="s">
        <v>3456</v>
      </c>
      <c r="T1408" s="23" t="s">
        <v>3456</v>
      </c>
      <c r="U1408" s="25" t="s">
        <v>3456</v>
      </c>
      <c r="V1408" s="25" t="s">
        <v>70</v>
      </c>
      <c r="W1408" s="25" t="s">
        <v>70</v>
      </c>
      <c r="X1408" s="25" t="s">
        <v>3456</v>
      </c>
      <c r="Y1408" s="25" t="s">
        <v>3456</v>
      </c>
      <c r="Z1408" s="25" t="s">
        <v>3456</v>
      </c>
      <c r="AA1408" s="25" t="s">
        <v>3456</v>
      </c>
      <c r="AB1408" s="21" t="s">
        <v>0</v>
      </c>
      <c r="AC1408" s="51"/>
    </row>
    <row r="1409" spans="1:29" ht="26.25" customHeight="1" x14ac:dyDescent="0.25">
      <c r="A1409" s="22">
        <v>65632</v>
      </c>
      <c r="B1409" s="20" t="s">
        <v>1245</v>
      </c>
      <c r="C1409" s="20" t="s">
        <v>1246</v>
      </c>
      <c r="D1409" s="20" t="s">
        <v>1247</v>
      </c>
      <c r="E1409" s="25" t="s">
        <v>1249</v>
      </c>
      <c r="F1409" s="25"/>
      <c r="G1409" s="21">
        <v>40899</v>
      </c>
      <c r="H1409" s="33"/>
      <c r="I1409" s="22" t="s">
        <v>61</v>
      </c>
      <c r="J1409" s="25" t="s">
        <v>70</v>
      </c>
      <c r="K1409" s="27"/>
      <c r="L1409" s="21"/>
      <c r="M1409" s="33"/>
      <c r="N1409" s="25" t="s">
        <v>70</v>
      </c>
      <c r="O1409" s="25" t="s">
        <v>70</v>
      </c>
      <c r="P1409" s="25" t="s">
        <v>70</v>
      </c>
      <c r="Q1409" s="25" t="s">
        <v>70</v>
      </c>
      <c r="R1409" s="21" t="s">
        <v>3456</v>
      </c>
      <c r="S1409" s="25" t="s">
        <v>3456</v>
      </c>
      <c r="T1409" s="23" t="s">
        <v>3456</v>
      </c>
      <c r="U1409" s="25" t="s">
        <v>3456</v>
      </c>
      <c r="V1409" s="25" t="s">
        <v>3456</v>
      </c>
      <c r="W1409" s="25" t="s">
        <v>70</v>
      </c>
      <c r="X1409" s="25" t="s">
        <v>3456</v>
      </c>
      <c r="Y1409" s="25" t="s">
        <v>3456</v>
      </c>
      <c r="Z1409" s="25" t="s">
        <v>3456</v>
      </c>
      <c r="AA1409" s="25" t="s">
        <v>3456</v>
      </c>
      <c r="AB1409" s="21" t="s">
        <v>0</v>
      </c>
      <c r="AC1409" s="51" t="s">
        <v>3456</v>
      </c>
    </row>
    <row r="1410" spans="1:29" ht="26.25" customHeight="1" x14ac:dyDescent="0.25">
      <c r="A1410" s="22">
        <v>63987</v>
      </c>
      <c r="B1410" s="20" t="s">
        <v>2993</v>
      </c>
      <c r="C1410" s="20" t="s">
        <v>2994</v>
      </c>
      <c r="D1410" s="20" t="s">
        <v>1244</v>
      </c>
      <c r="E1410" s="25" t="s">
        <v>273</v>
      </c>
      <c r="F1410" s="25"/>
      <c r="G1410" s="21">
        <v>40534</v>
      </c>
      <c r="H1410" s="33"/>
      <c r="I1410" s="22" t="s">
        <v>61</v>
      </c>
      <c r="J1410" s="25" t="s">
        <v>70</v>
      </c>
      <c r="K1410" s="27"/>
      <c r="L1410" s="21"/>
      <c r="M1410" s="33"/>
      <c r="N1410" s="25" t="s">
        <v>70</v>
      </c>
      <c r="O1410" s="25" t="s">
        <v>70</v>
      </c>
      <c r="P1410" s="25" t="s">
        <v>70</v>
      </c>
      <c r="Q1410" s="25" t="s">
        <v>70</v>
      </c>
      <c r="R1410" s="21" t="s">
        <v>3456</v>
      </c>
      <c r="S1410" s="25" t="s">
        <v>3456</v>
      </c>
      <c r="T1410" s="23" t="s">
        <v>3456</v>
      </c>
      <c r="U1410" s="25" t="s">
        <v>70</v>
      </c>
      <c r="V1410" s="25" t="s">
        <v>70</v>
      </c>
      <c r="W1410" s="25" t="s">
        <v>70</v>
      </c>
      <c r="X1410" s="25" t="s">
        <v>3456</v>
      </c>
      <c r="Y1410" s="25" t="s">
        <v>3456</v>
      </c>
      <c r="Z1410" s="25" t="s">
        <v>3456</v>
      </c>
      <c r="AA1410" s="25" t="s">
        <v>3456</v>
      </c>
      <c r="AB1410" s="21" t="s">
        <v>3456</v>
      </c>
      <c r="AC1410" s="51"/>
    </row>
    <row r="1411" spans="1:29" ht="26.25" customHeight="1" x14ac:dyDescent="0.25">
      <c r="A1411" s="22">
        <v>63082</v>
      </c>
      <c r="B1411" s="20" t="s">
        <v>2963</v>
      </c>
      <c r="C1411" s="20" t="s">
        <v>2964</v>
      </c>
      <c r="D1411" s="20" t="s">
        <v>1236</v>
      </c>
      <c r="E1411" s="25" t="s">
        <v>1233</v>
      </c>
      <c r="F1411" s="25"/>
      <c r="G1411" s="21">
        <v>39070</v>
      </c>
      <c r="H1411" s="33"/>
      <c r="I1411" s="22" t="s">
        <v>61</v>
      </c>
      <c r="J1411" s="25" t="s">
        <v>70</v>
      </c>
      <c r="K1411" s="27"/>
      <c r="L1411" s="21"/>
      <c r="M1411" s="33"/>
      <c r="N1411" s="25" t="s">
        <v>70</v>
      </c>
      <c r="O1411" s="25" t="s">
        <v>70</v>
      </c>
      <c r="P1411" s="25" t="s">
        <v>70</v>
      </c>
      <c r="Q1411" s="25" t="s">
        <v>70</v>
      </c>
      <c r="R1411" s="21" t="s">
        <v>3456</v>
      </c>
      <c r="S1411" s="25" t="s">
        <v>3456</v>
      </c>
      <c r="T1411" s="23" t="s">
        <v>3456</v>
      </c>
      <c r="U1411" s="25" t="s">
        <v>3456</v>
      </c>
      <c r="V1411" s="25" t="s">
        <v>3456</v>
      </c>
      <c r="W1411" s="25" t="s">
        <v>70</v>
      </c>
      <c r="X1411" s="25" t="s">
        <v>3456</v>
      </c>
      <c r="Y1411" s="25" t="s">
        <v>3456</v>
      </c>
      <c r="Z1411" s="25" t="s">
        <v>3456</v>
      </c>
      <c r="AA1411" s="25" t="s">
        <v>3456</v>
      </c>
      <c r="AB1411" s="21" t="s">
        <v>3456</v>
      </c>
      <c r="AC1411" s="51"/>
    </row>
    <row r="1412" spans="1:29" ht="26.25" customHeight="1" x14ac:dyDescent="0.25">
      <c r="A1412" s="22">
        <v>65098</v>
      </c>
      <c r="B1412" s="20" t="s">
        <v>1234</v>
      </c>
      <c r="C1412" s="20" t="s">
        <v>1235</v>
      </c>
      <c r="D1412" s="20" t="s">
        <v>1236</v>
      </c>
      <c r="E1412" s="25" t="s">
        <v>1233</v>
      </c>
      <c r="F1412" s="25"/>
      <c r="G1412" s="21">
        <v>40435</v>
      </c>
      <c r="H1412" s="33"/>
      <c r="I1412" s="22" t="s">
        <v>61</v>
      </c>
      <c r="J1412" s="25" t="s">
        <v>70</v>
      </c>
      <c r="K1412" s="27"/>
      <c r="L1412" s="21"/>
      <c r="M1412" s="33"/>
      <c r="N1412" s="25" t="s">
        <v>70</v>
      </c>
      <c r="O1412" s="25" t="s">
        <v>70</v>
      </c>
      <c r="P1412" s="25" t="s">
        <v>70</v>
      </c>
      <c r="Q1412" s="25" t="s">
        <v>70</v>
      </c>
      <c r="R1412" s="21" t="s">
        <v>3456</v>
      </c>
      <c r="S1412" s="25" t="s">
        <v>3456</v>
      </c>
      <c r="T1412" s="23" t="s">
        <v>3456</v>
      </c>
      <c r="U1412" s="25" t="s">
        <v>3456</v>
      </c>
      <c r="V1412" s="25" t="s">
        <v>3456</v>
      </c>
      <c r="W1412" s="25" t="s">
        <v>70</v>
      </c>
      <c r="X1412" s="25" t="s">
        <v>3456</v>
      </c>
      <c r="Y1412" s="25" t="s">
        <v>3456</v>
      </c>
      <c r="Z1412" s="25" t="s">
        <v>3456</v>
      </c>
      <c r="AA1412" s="25" t="s">
        <v>3456</v>
      </c>
      <c r="AB1412" s="21" t="s">
        <v>0</v>
      </c>
      <c r="AC1412" s="51" t="s">
        <v>3456</v>
      </c>
    </row>
    <row r="1413" spans="1:29" ht="26.25" customHeight="1" x14ac:dyDescent="0.25">
      <c r="A1413" s="22">
        <v>66883</v>
      </c>
      <c r="B1413" s="20" t="s">
        <v>3093</v>
      </c>
      <c r="C1413" s="20" t="s">
        <v>3094</v>
      </c>
      <c r="D1413" s="20" t="s">
        <v>2411</v>
      </c>
      <c r="E1413" s="25" t="s">
        <v>3095</v>
      </c>
      <c r="F1413" s="25"/>
      <c r="G1413" s="21">
        <v>42243</v>
      </c>
      <c r="H1413" s="33"/>
      <c r="I1413" s="22" t="s">
        <v>61</v>
      </c>
      <c r="J1413" s="25" t="s">
        <v>70</v>
      </c>
      <c r="K1413" s="27"/>
      <c r="L1413" s="21"/>
      <c r="M1413" s="33"/>
      <c r="N1413" s="25" t="s">
        <v>3456</v>
      </c>
      <c r="O1413" s="25" t="s">
        <v>70</v>
      </c>
      <c r="P1413" s="25" t="s">
        <v>70</v>
      </c>
      <c r="Q1413" s="25" t="s">
        <v>70</v>
      </c>
      <c r="R1413" s="21" t="s">
        <v>3456</v>
      </c>
      <c r="S1413" s="25" t="s">
        <v>3456</v>
      </c>
      <c r="T1413" s="23" t="s">
        <v>3456</v>
      </c>
      <c r="U1413" s="25" t="s">
        <v>3456</v>
      </c>
      <c r="V1413" s="25" t="s">
        <v>3456</v>
      </c>
      <c r="W1413" s="25" t="s">
        <v>70</v>
      </c>
      <c r="X1413" s="25" t="s">
        <v>3456</v>
      </c>
      <c r="Y1413" s="25" t="s">
        <v>3456</v>
      </c>
      <c r="Z1413" s="25" t="s">
        <v>3456</v>
      </c>
      <c r="AA1413" s="25" t="s">
        <v>3456</v>
      </c>
      <c r="AB1413" s="21" t="s">
        <v>3456</v>
      </c>
      <c r="AC1413" s="51" t="s">
        <v>3456</v>
      </c>
    </row>
    <row r="1414" spans="1:29" ht="26.25" customHeight="1" x14ac:dyDescent="0.25">
      <c r="A1414" s="22">
        <v>61760</v>
      </c>
      <c r="B1414" s="20" t="s">
        <v>2909</v>
      </c>
      <c r="C1414" s="20" t="s">
        <v>2910</v>
      </c>
      <c r="D1414" s="20" t="s">
        <v>2911</v>
      </c>
      <c r="E1414" s="25" t="s">
        <v>670</v>
      </c>
      <c r="F1414" s="25"/>
      <c r="G1414" s="21">
        <v>38407</v>
      </c>
      <c r="H1414" s="33"/>
      <c r="I1414" s="22" t="s">
        <v>61</v>
      </c>
      <c r="J1414" s="25" t="s">
        <v>70</v>
      </c>
      <c r="K1414" s="27"/>
      <c r="L1414" s="21"/>
      <c r="M1414" s="33"/>
      <c r="N1414" s="25" t="s">
        <v>70</v>
      </c>
      <c r="O1414" s="25" t="s">
        <v>70</v>
      </c>
      <c r="P1414" s="25" t="s">
        <v>70</v>
      </c>
      <c r="Q1414" s="25" t="s">
        <v>70</v>
      </c>
      <c r="R1414" s="21" t="s">
        <v>3456</v>
      </c>
      <c r="S1414" s="25" t="s">
        <v>3456</v>
      </c>
      <c r="T1414" s="23" t="s">
        <v>3456</v>
      </c>
      <c r="U1414" s="25" t="s">
        <v>3456</v>
      </c>
      <c r="V1414" s="25" t="s">
        <v>70</v>
      </c>
      <c r="W1414" s="25" t="s">
        <v>70</v>
      </c>
      <c r="X1414" s="25" t="s">
        <v>3456</v>
      </c>
      <c r="Y1414" s="25" t="s">
        <v>3456</v>
      </c>
      <c r="Z1414" s="25" t="s">
        <v>3456</v>
      </c>
      <c r="AA1414" s="25" t="s">
        <v>3456</v>
      </c>
      <c r="AB1414" s="21" t="s">
        <v>3456</v>
      </c>
      <c r="AC1414" s="51"/>
    </row>
    <row r="1415" spans="1:29" ht="26.25" customHeight="1" x14ac:dyDescent="0.25">
      <c r="A1415" s="22">
        <v>62840</v>
      </c>
      <c r="B1415" s="20" t="s">
        <v>1006</v>
      </c>
      <c r="C1415" s="20" t="s">
        <v>1007</v>
      </c>
      <c r="D1415" s="20" t="s">
        <v>1008</v>
      </c>
      <c r="E1415" s="25" t="s">
        <v>1009</v>
      </c>
      <c r="F1415" s="25"/>
      <c r="G1415" s="21">
        <v>39140</v>
      </c>
      <c r="H1415" s="33"/>
      <c r="I1415" s="22" t="s">
        <v>61</v>
      </c>
      <c r="J1415" s="25" t="s">
        <v>70</v>
      </c>
      <c r="K1415" s="27"/>
      <c r="L1415" s="21"/>
      <c r="M1415" s="33"/>
      <c r="N1415" s="25" t="s">
        <v>70</v>
      </c>
      <c r="O1415" s="25" t="s">
        <v>70</v>
      </c>
      <c r="P1415" s="25" t="s">
        <v>70</v>
      </c>
      <c r="Q1415" s="25" t="s">
        <v>70</v>
      </c>
      <c r="R1415" s="21" t="s">
        <v>3456</v>
      </c>
      <c r="S1415" s="25" t="s">
        <v>3456</v>
      </c>
      <c r="T1415" s="23" t="s">
        <v>3456</v>
      </c>
      <c r="U1415" s="25" t="s">
        <v>70</v>
      </c>
      <c r="V1415" s="25" t="s">
        <v>70</v>
      </c>
      <c r="W1415" s="25" t="s">
        <v>70</v>
      </c>
      <c r="X1415" s="25" t="s">
        <v>3456</v>
      </c>
      <c r="Y1415" s="25" t="s">
        <v>3456</v>
      </c>
      <c r="Z1415" s="25" t="s">
        <v>3456</v>
      </c>
      <c r="AA1415" s="25" t="s">
        <v>3456</v>
      </c>
      <c r="AB1415" s="21" t="s">
        <v>3456</v>
      </c>
      <c r="AC1415" s="51" t="s">
        <v>3456</v>
      </c>
    </row>
    <row r="1416" spans="1:29" ht="26.25" customHeight="1" x14ac:dyDescent="0.25">
      <c r="A1416" s="22">
        <v>62240</v>
      </c>
      <c r="B1416" s="20" t="s">
        <v>2303</v>
      </c>
      <c r="C1416" s="20" t="s">
        <v>4145</v>
      </c>
      <c r="D1416" s="20" t="s">
        <v>685</v>
      </c>
      <c r="E1416" s="25" t="s">
        <v>273</v>
      </c>
      <c r="F1416" s="25"/>
      <c r="G1416" s="21">
        <v>39659</v>
      </c>
      <c r="H1416" s="33"/>
      <c r="I1416" s="22" t="s">
        <v>61</v>
      </c>
      <c r="J1416" s="25" t="s">
        <v>70</v>
      </c>
      <c r="K1416" s="27"/>
      <c r="L1416" s="21"/>
      <c r="M1416" s="33"/>
      <c r="N1416" s="25" t="s">
        <v>70</v>
      </c>
      <c r="O1416" s="25" t="s">
        <v>70</v>
      </c>
      <c r="P1416" s="25" t="s">
        <v>70</v>
      </c>
      <c r="Q1416" s="25" t="s">
        <v>70</v>
      </c>
      <c r="R1416" s="21" t="s">
        <v>3456</v>
      </c>
      <c r="S1416" s="25" t="s">
        <v>3456</v>
      </c>
      <c r="T1416" s="23" t="s">
        <v>3456</v>
      </c>
      <c r="U1416" s="25" t="s">
        <v>3456</v>
      </c>
      <c r="V1416" s="25" t="s">
        <v>70</v>
      </c>
      <c r="W1416" s="25" t="s">
        <v>70</v>
      </c>
      <c r="X1416" s="25" t="s">
        <v>3456</v>
      </c>
      <c r="Y1416" s="25" t="s">
        <v>3456</v>
      </c>
      <c r="Z1416" s="25" t="s">
        <v>3456</v>
      </c>
      <c r="AA1416" s="25" t="s">
        <v>3456</v>
      </c>
      <c r="AB1416" s="21" t="s">
        <v>3456</v>
      </c>
      <c r="AC1416" s="51" t="s">
        <v>3456</v>
      </c>
    </row>
    <row r="1417" spans="1:29" ht="26.25" customHeight="1" x14ac:dyDescent="0.25">
      <c r="A1417" s="22">
        <v>78318</v>
      </c>
      <c r="B1417" s="20" t="s">
        <v>1840</v>
      </c>
      <c r="C1417" s="20" t="s">
        <v>1841</v>
      </c>
      <c r="D1417" s="20" t="s">
        <v>143</v>
      </c>
      <c r="E1417" s="25" t="s">
        <v>146</v>
      </c>
      <c r="F1417" s="25"/>
      <c r="G1417" s="21">
        <v>43936</v>
      </c>
      <c r="H1417" s="33"/>
      <c r="I1417" s="22" t="s">
        <v>61</v>
      </c>
      <c r="J1417" s="25" t="s">
        <v>70</v>
      </c>
      <c r="K1417" s="27"/>
      <c r="L1417" s="21"/>
      <c r="M1417" s="33"/>
      <c r="N1417" s="25" t="s">
        <v>3456</v>
      </c>
      <c r="O1417" s="25" t="s">
        <v>70</v>
      </c>
      <c r="P1417" s="25" t="s">
        <v>70</v>
      </c>
      <c r="Q1417" s="25" t="s">
        <v>70</v>
      </c>
      <c r="R1417" s="21" t="s">
        <v>3456</v>
      </c>
      <c r="S1417" s="25" t="s">
        <v>3456</v>
      </c>
      <c r="T1417" s="23" t="s">
        <v>3456</v>
      </c>
      <c r="U1417" s="25" t="s">
        <v>3456</v>
      </c>
      <c r="V1417" s="25" t="s">
        <v>70</v>
      </c>
      <c r="W1417" s="25" t="s">
        <v>70</v>
      </c>
      <c r="X1417" s="25" t="s">
        <v>3456</v>
      </c>
      <c r="Y1417" s="25" t="s">
        <v>3456</v>
      </c>
      <c r="Z1417" s="25" t="s">
        <v>3456</v>
      </c>
      <c r="AA1417" s="25" t="s">
        <v>3456</v>
      </c>
      <c r="AB1417" s="21" t="s">
        <v>3456</v>
      </c>
      <c r="AC1417" s="51" t="s">
        <v>3456</v>
      </c>
    </row>
    <row r="1418" spans="1:29" ht="26.25" customHeight="1" x14ac:dyDescent="0.25">
      <c r="A1418" s="22">
        <v>80997</v>
      </c>
      <c r="B1418" s="20" t="s">
        <v>4719</v>
      </c>
      <c r="C1418" s="20" t="s">
        <v>4720</v>
      </c>
      <c r="D1418" s="20" t="s">
        <v>1951</v>
      </c>
      <c r="E1418" s="25" t="s">
        <v>1084</v>
      </c>
      <c r="F1418" s="25"/>
      <c r="G1418" s="21">
        <v>45162</v>
      </c>
      <c r="H1418" s="33"/>
      <c r="I1418" s="22" t="s">
        <v>71</v>
      </c>
      <c r="J1418" s="25" t="s">
        <v>3456</v>
      </c>
      <c r="K1418" s="27" t="s">
        <v>4280</v>
      </c>
      <c r="L1418" s="21" t="s">
        <v>3456</v>
      </c>
      <c r="M1418" s="33"/>
      <c r="N1418" s="25"/>
      <c r="O1418" s="25"/>
      <c r="P1418" s="25"/>
      <c r="Q1418" s="25"/>
      <c r="R1418" s="21"/>
      <c r="S1418" s="25"/>
      <c r="T1418" s="23"/>
      <c r="U1418" s="25" t="s">
        <v>3456</v>
      </c>
      <c r="V1418" s="25" t="s">
        <v>3456</v>
      </c>
      <c r="W1418" s="25" t="s">
        <v>70</v>
      </c>
      <c r="X1418" s="25" t="s">
        <v>3456</v>
      </c>
      <c r="Y1418" s="25" t="s">
        <v>3456</v>
      </c>
      <c r="Z1418" s="25" t="s">
        <v>3456</v>
      </c>
      <c r="AA1418" s="25" t="s">
        <v>3456</v>
      </c>
      <c r="AB1418" s="21" t="s">
        <v>3456</v>
      </c>
      <c r="AC1418" s="51" t="s">
        <v>3456</v>
      </c>
    </row>
    <row r="1419" spans="1:29" ht="26.25" customHeight="1" x14ac:dyDescent="0.25">
      <c r="A1419" s="22">
        <v>82158</v>
      </c>
      <c r="B1419" s="20" t="s">
        <v>4438</v>
      </c>
      <c r="C1419" s="20" t="s">
        <v>4439</v>
      </c>
      <c r="D1419" s="20" t="s">
        <v>4440</v>
      </c>
      <c r="E1419" s="25" t="s">
        <v>3987</v>
      </c>
      <c r="F1419" s="25"/>
      <c r="G1419" s="21">
        <v>43435</v>
      </c>
      <c r="H1419" s="33"/>
      <c r="I1419" s="22" t="s">
        <v>61</v>
      </c>
      <c r="J1419" s="25" t="s">
        <v>70</v>
      </c>
      <c r="K1419" s="27"/>
      <c r="L1419" s="21"/>
      <c r="M1419" s="33"/>
      <c r="N1419" s="25" t="s">
        <v>3456</v>
      </c>
      <c r="O1419" s="25" t="s">
        <v>3456</v>
      </c>
      <c r="P1419" s="25" t="s">
        <v>3456</v>
      </c>
      <c r="Q1419" s="25" t="s">
        <v>70</v>
      </c>
      <c r="R1419" s="21" t="s">
        <v>3456</v>
      </c>
      <c r="S1419" s="25" t="s">
        <v>3456</v>
      </c>
      <c r="T1419" s="23" t="s">
        <v>3456</v>
      </c>
      <c r="U1419" s="25" t="s">
        <v>3456</v>
      </c>
      <c r="V1419" s="25" t="s">
        <v>3456</v>
      </c>
      <c r="W1419" s="25" t="s">
        <v>70</v>
      </c>
      <c r="X1419" s="25" t="s">
        <v>3456</v>
      </c>
      <c r="Y1419" s="25" t="s">
        <v>3456</v>
      </c>
      <c r="Z1419" s="25" t="s">
        <v>3456</v>
      </c>
      <c r="AA1419" s="25" t="s">
        <v>3456</v>
      </c>
      <c r="AB1419" s="21" t="s">
        <v>3456</v>
      </c>
      <c r="AC1419" s="51" t="s">
        <v>3456</v>
      </c>
    </row>
    <row r="1420" spans="1:29" ht="26.25" customHeight="1" x14ac:dyDescent="0.25">
      <c r="A1420" s="22">
        <v>62364</v>
      </c>
      <c r="B1420" s="20" t="s">
        <v>2917</v>
      </c>
      <c r="C1420" s="20" t="s">
        <v>2918</v>
      </c>
      <c r="D1420" s="20" t="s">
        <v>2919</v>
      </c>
      <c r="E1420" s="25" t="s">
        <v>1233</v>
      </c>
      <c r="F1420" s="25" t="s">
        <v>2920</v>
      </c>
      <c r="G1420" s="21">
        <v>40525</v>
      </c>
      <c r="H1420" s="33"/>
      <c r="I1420" s="22" t="s">
        <v>61</v>
      </c>
      <c r="J1420" s="25" t="s">
        <v>70</v>
      </c>
      <c r="K1420" s="27"/>
      <c r="L1420" s="21"/>
      <c r="M1420" s="33"/>
      <c r="N1420" s="25" t="s">
        <v>70</v>
      </c>
      <c r="O1420" s="25" t="s">
        <v>3456</v>
      </c>
      <c r="P1420" s="25" t="s">
        <v>70</v>
      </c>
      <c r="Q1420" s="25" t="s">
        <v>70</v>
      </c>
      <c r="R1420" s="21" t="s">
        <v>3456</v>
      </c>
      <c r="S1420" s="25" t="s">
        <v>3456</v>
      </c>
      <c r="T1420" s="23" t="s">
        <v>3456</v>
      </c>
      <c r="U1420" s="25" t="s">
        <v>3456</v>
      </c>
      <c r="V1420" s="25" t="s">
        <v>70</v>
      </c>
      <c r="W1420" s="25" t="s">
        <v>70</v>
      </c>
      <c r="X1420" s="25" t="s">
        <v>3456</v>
      </c>
      <c r="Y1420" s="25" t="s">
        <v>3456</v>
      </c>
      <c r="Z1420" s="25" t="s">
        <v>3456</v>
      </c>
      <c r="AA1420" s="25" t="s">
        <v>3456</v>
      </c>
      <c r="AB1420" s="21" t="s">
        <v>3456</v>
      </c>
      <c r="AC1420" s="51"/>
    </row>
    <row r="1421" spans="1:29" ht="26.25" customHeight="1" x14ac:dyDescent="0.25">
      <c r="A1421" s="22">
        <v>80752</v>
      </c>
      <c r="B1421" s="20" t="s">
        <v>4042</v>
      </c>
      <c r="C1421" s="20" t="s">
        <v>4041</v>
      </c>
      <c r="D1421" s="20" t="s">
        <v>1023</v>
      </c>
      <c r="E1421" s="25" t="s">
        <v>729</v>
      </c>
      <c r="F1421" s="25"/>
      <c r="G1421" s="21">
        <v>44916</v>
      </c>
      <c r="H1421" s="33"/>
      <c r="I1421" s="22" t="s">
        <v>71</v>
      </c>
      <c r="J1421" s="25" t="s">
        <v>3456</v>
      </c>
      <c r="K1421" s="27" t="s">
        <v>4280</v>
      </c>
      <c r="L1421" s="21" t="s">
        <v>3456</v>
      </c>
      <c r="M1421" s="33"/>
      <c r="N1421" s="25"/>
      <c r="O1421" s="25"/>
      <c r="P1421" s="25"/>
      <c r="Q1421" s="25"/>
      <c r="R1421" s="21"/>
      <c r="S1421" s="25"/>
      <c r="T1421" s="23"/>
      <c r="U1421" s="25" t="s">
        <v>3456</v>
      </c>
      <c r="V1421" s="25" t="s">
        <v>3456</v>
      </c>
      <c r="W1421" s="25" t="s">
        <v>70</v>
      </c>
      <c r="X1421" s="25" t="s">
        <v>3456</v>
      </c>
      <c r="Y1421" s="25" t="s">
        <v>3456</v>
      </c>
      <c r="Z1421" s="25" t="s">
        <v>3456</v>
      </c>
      <c r="AA1421" s="25" t="s">
        <v>3456</v>
      </c>
      <c r="AB1421" s="21" t="s">
        <v>3456</v>
      </c>
      <c r="AC1421" s="51" t="s">
        <v>3456</v>
      </c>
    </row>
    <row r="1422" spans="1:29" ht="26.25" customHeight="1" x14ac:dyDescent="0.25">
      <c r="A1422" s="22">
        <v>79777</v>
      </c>
      <c r="B1422" s="20" t="s">
        <v>4076</v>
      </c>
      <c r="C1422" s="20" t="s">
        <v>4075</v>
      </c>
      <c r="D1422" s="20" t="s">
        <v>4074</v>
      </c>
      <c r="E1422" s="25" t="s">
        <v>1041</v>
      </c>
      <c r="F1422" s="25"/>
      <c r="G1422" s="21">
        <v>44659</v>
      </c>
      <c r="H1422" s="33"/>
      <c r="I1422" s="22" t="s">
        <v>61</v>
      </c>
      <c r="J1422" s="25" t="s">
        <v>3456</v>
      </c>
      <c r="K1422" s="27"/>
      <c r="L1422" s="21"/>
      <c r="M1422" s="33"/>
      <c r="N1422" s="25" t="s">
        <v>3456</v>
      </c>
      <c r="O1422" s="25" t="s">
        <v>3456</v>
      </c>
      <c r="P1422" s="25" t="s">
        <v>3456</v>
      </c>
      <c r="Q1422" s="25" t="s">
        <v>70</v>
      </c>
      <c r="R1422" s="21" t="s">
        <v>3456</v>
      </c>
      <c r="S1422" s="25" t="s">
        <v>3456</v>
      </c>
      <c r="T1422" s="23" t="s">
        <v>3456</v>
      </c>
      <c r="U1422" s="25" t="s">
        <v>3456</v>
      </c>
      <c r="V1422" s="25" t="s">
        <v>3456</v>
      </c>
      <c r="W1422" s="25" t="s">
        <v>70</v>
      </c>
      <c r="X1422" s="25" t="s">
        <v>3456</v>
      </c>
      <c r="Y1422" s="25" t="s">
        <v>3456</v>
      </c>
      <c r="Z1422" s="25" t="s">
        <v>3456</v>
      </c>
      <c r="AA1422" s="25" t="s">
        <v>3456</v>
      </c>
      <c r="AB1422" s="21" t="s">
        <v>3456</v>
      </c>
      <c r="AC1422" s="51" t="s">
        <v>3456</v>
      </c>
    </row>
    <row r="1423" spans="1:29" ht="26.25" customHeight="1" x14ac:dyDescent="0.25">
      <c r="A1423" s="22">
        <v>64236</v>
      </c>
      <c r="B1423" s="20" t="s">
        <v>2441</v>
      </c>
      <c r="C1423" s="20" t="s">
        <v>2442</v>
      </c>
      <c r="D1423" s="20" t="s">
        <v>1120</v>
      </c>
      <c r="E1423" s="25" t="s">
        <v>163</v>
      </c>
      <c r="F1423" s="25"/>
      <c r="G1423" s="21">
        <v>40452</v>
      </c>
      <c r="H1423" s="33"/>
      <c r="I1423" s="22" t="s">
        <v>61</v>
      </c>
      <c r="J1423" s="25" t="s">
        <v>70</v>
      </c>
      <c r="K1423" s="27"/>
      <c r="L1423" s="21"/>
      <c r="M1423" s="33"/>
      <c r="N1423" s="25" t="s">
        <v>3456</v>
      </c>
      <c r="O1423" s="25" t="s">
        <v>3456</v>
      </c>
      <c r="P1423" s="25" t="s">
        <v>70</v>
      </c>
      <c r="Q1423" s="25" t="s">
        <v>70</v>
      </c>
      <c r="R1423" s="21" t="s">
        <v>3456</v>
      </c>
      <c r="S1423" s="25" t="s">
        <v>3456</v>
      </c>
      <c r="T1423" s="23" t="s">
        <v>3456</v>
      </c>
      <c r="U1423" s="25" t="s">
        <v>70</v>
      </c>
      <c r="V1423" s="25" t="s">
        <v>70</v>
      </c>
      <c r="W1423" s="25" t="s">
        <v>70</v>
      </c>
      <c r="X1423" s="25" t="s">
        <v>3456</v>
      </c>
      <c r="Y1423" s="25" t="s">
        <v>3456</v>
      </c>
      <c r="Z1423" s="25" t="s">
        <v>3456</v>
      </c>
      <c r="AA1423" s="25" t="s">
        <v>3456</v>
      </c>
      <c r="AB1423" s="21" t="s">
        <v>3456</v>
      </c>
      <c r="AC1423" s="51" t="s">
        <v>3456</v>
      </c>
    </row>
    <row r="1424" spans="1:29" ht="26.25" customHeight="1" x14ac:dyDescent="0.25">
      <c r="A1424" s="22">
        <v>67763</v>
      </c>
      <c r="B1424" s="20" t="s">
        <v>972</v>
      </c>
      <c r="C1424" s="20" t="s">
        <v>973</v>
      </c>
      <c r="D1424" s="20" t="s">
        <v>523</v>
      </c>
      <c r="E1424" s="25" t="s">
        <v>118</v>
      </c>
      <c r="F1424" s="25"/>
      <c r="G1424" s="21">
        <v>42928</v>
      </c>
      <c r="H1424" s="33"/>
      <c r="I1424" s="22" t="s">
        <v>61</v>
      </c>
      <c r="J1424" s="25" t="s">
        <v>70</v>
      </c>
      <c r="K1424" s="27"/>
      <c r="L1424" s="21"/>
      <c r="M1424" s="33"/>
      <c r="N1424" s="25" t="s">
        <v>3456</v>
      </c>
      <c r="O1424" s="25" t="s">
        <v>3456</v>
      </c>
      <c r="P1424" s="25" t="s">
        <v>70</v>
      </c>
      <c r="Q1424" s="25" t="s">
        <v>70</v>
      </c>
      <c r="R1424" s="21" t="s">
        <v>3456</v>
      </c>
      <c r="S1424" s="25" t="s">
        <v>3456</v>
      </c>
      <c r="T1424" s="23" t="s">
        <v>3456</v>
      </c>
      <c r="U1424" s="25" t="s">
        <v>70</v>
      </c>
      <c r="V1424" s="25" t="s">
        <v>70</v>
      </c>
      <c r="W1424" s="25" t="s">
        <v>70</v>
      </c>
      <c r="X1424" s="25" t="s">
        <v>3456</v>
      </c>
      <c r="Y1424" s="25" t="s">
        <v>3456</v>
      </c>
      <c r="Z1424" s="25" t="s">
        <v>3456</v>
      </c>
      <c r="AA1424" s="25" t="s">
        <v>3456</v>
      </c>
      <c r="AB1424" s="21" t="s">
        <v>3456</v>
      </c>
      <c r="AC1424" s="51" t="s">
        <v>3456</v>
      </c>
    </row>
    <row r="1425" spans="1:29" ht="26.25" customHeight="1" x14ac:dyDescent="0.25">
      <c r="A1425" s="22">
        <v>64812</v>
      </c>
      <c r="B1425" s="20" t="s">
        <v>734</v>
      </c>
      <c r="C1425" s="20" t="s">
        <v>735</v>
      </c>
      <c r="D1425" s="20" t="s">
        <v>482</v>
      </c>
      <c r="E1425" s="25" t="s">
        <v>380</v>
      </c>
      <c r="F1425" s="25"/>
      <c r="G1425" s="21">
        <v>41719</v>
      </c>
      <c r="H1425" s="33"/>
      <c r="I1425" s="22" t="s">
        <v>61</v>
      </c>
      <c r="J1425" s="25" t="s">
        <v>70</v>
      </c>
      <c r="K1425" s="27"/>
      <c r="L1425" s="21"/>
      <c r="M1425" s="33"/>
      <c r="N1425" s="25" t="s">
        <v>3456</v>
      </c>
      <c r="O1425" s="25" t="s">
        <v>3456</v>
      </c>
      <c r="P1425" s="25" t="s">
        <v>70</v>
      </c>
      <c r="Q1425" s="25" t="s">
        <v>70</v>
      </c>
      <c r="R1425" s="21" t="s">
        <v>3456</v>
      </c>
      <c r="S1425" s="25" t="s">
        <v>3456</v>
      </c>
      <c r="T1425" s="23" t="s">
        <v>3456</v>
      </c>
      <c r="U1425" s="25" t="s">
        <v>70</v>
      </c>
      <c r="V1425" s="25" t="s">
        <v>70</v>
      </c>
      <c r="W1425" s="25" t="s">
        <v>70</v>
      </c>
      <c r="X1425" s="25" t="s">
        <v>3456</v>
      </c>
      <c r="Y1425" s="25" t="s">
        <v>3456</v>
      </c>
      <c r="Z1425" s="25" t="s">
        <v>3456</v>
      </c>
      <c r="AA1425" s="25" t="s">
        <v>3456</v>
      </c>
      <c r="AB1425" s="21" t="s">
        <v>3456</v>
      </c>
      <c r="AC1425" s="51" t="s">
        <v>3456</v>
      </c>
    </row>
    <row r="1426" spans="1:29" ht="26.25" customHeight="1" x14ac:dyDescent="0.25">
      <c r="A1426" s="22">
        <v>63988</v>
      </c>
      <c r="B1426" s="20" t="s">
        <v>2362</v>
      </c>
      <c r="C1426" s="20" t="s">
        <v>2363</v>
      </c>
      <c r="D1426" s="20" t="s">
        <v>482</v>
      </c>
      <c r="E1426" s="25" t="s">
        <v>380</v>
      </c>
      <c r="F1426" s="25"/>
      <c r="G1426" s="21">
        <v>40100</v>
      </c>
      <c r="H1426" s="33"/>
      <c r="I1426" s="22" t="s">
        <v>61</v>
      </c>
      <c r="J1426" s="25" t="s">
        <v>70</v>
      </c>
      <c r="K1426" s="27"/>
      <c r="L1426" s="21"/>
      <c r="M1426" s="33"/>
      <c r="N1426" s="25" t="s">
        <v>70</v>
      </c>
      <c r="O1426" s="25" t="s">
        <v>70</v>
      </c>
      <c r="P1426" s="25" t="s">
        <v>70</v>
      </c>
      <c r="Q1426" s="25" t="s">
        <v>70</v>
      </c>
      <c r="R1426" s="21" t="s">
        <v>3456</v>
      </c>
      <c r="S1426" s="25" t="s">
        <v>3456</v>
      </c>
      <c r="T1426" s="23" t="s">
        <v>3456</v>
      </c>
      <c r="U1426" s="25" t="s">
        <v>70</v>
      </c>
      <c r="V1426" s="25" t="s">
        <v>70</v>
      </c>
      <c r="W1426" s="25" t="s">
        <v>70</v>
      </c>
      <c r="X1426" s="25" t="s">
        <v>3456</v>
      </c>
      <c r="Y1426" s="25" t="s">
        <v>3456</v>
      </c>
      <c r="Z1426" s="25" t="s">
        <v>3456</v>
      </c>
      <c r="AA1426" s="25" t="s">
        <v>3456</v>
      </c>
      <c r="AB1426" s="21" t="s">
        <v>0</v>
      </c>
      <c r="AC1426" s="51" t="s">
        <v>3456</v>
      </c>
    </row>
    <row r="1427" spans="1:29" ht="26.25" customHeight="1" x14ac:dyDescent="0.25">
      <c r="A1427" s="22">
        <v>64890</v>
      </c>
      <c r="B1427" s="20" t="s">
        <v>2458</v>
      </c>
      <c r="C1427" s="20" t="s">
        <v>2459</v>
      </c>
      <c r="D1427" s="20" t="s">
        <v>466</v>
      </c>
      <c r="E1427" s="25" t="s">
        <v>350</v>
      </c>
      <c r="F1427" s="25"/>
      <c r="G1427" s="21">
        <v>40494</v>
      </c>
      <c r="H1427" s="33"/>
      <c r="I1427" s="22" t="s">
        <v>61</v>
      </c>
      <c r="J1427" s="25" t="s">
        <v>70</v>
      </c>
      <c r="K1427" s="27"/>
      <c r="L1427" s="21"/>
      <c r="M1427" s="33"/>
      <c r="N1427" s="25" t="s">
        <v>3456</v>
      </c>
      <c r="O1427" s="25" t="s">
        <v>3456</v>
      </c>
      <c r="P1427" s="25" t="s">
        <v>70</v>
      </c>
      <c r="Q1427" s="25" t="s">
        <v>70</v>
      </c>
      <c r="R1427" s="21" t="s">
        <v>3456</v>
      </c>
      <c r="S1427" s="25" t="s">
        <v>3456</v>
      </c>
      <c r="T1427" s="23" t="s">
        <v>3456</v>
      </c>
      <c r="U1427" s="25" t="s">
        <v>70</v>
      </c>
      <c r="V1427" s="25" t="s">
        <v>70</v>
      </c>
      <c r="W1427" s="25" t="s">
        <v>70</v>
      </c>
      <c r="X1427" s="25" t="s">
        <v>3456</v>
      </c>
      <c r="Y1427" s="25" t="s">
        <v>3456</v>
      </c>
      <c r="Z1427" s="25" t="s">
        <v>3456</v>
      </c>
      <c r="AA1427" s="25" t="s">
        <v>3456</v>
      </c>
      <c r="AB1427" s="21" t="s">
        <v>3456</v>
      </c>
      <c r="AC1427" s="51" t="s">
        <v>3456</v>
      </c>
    </row>
    <row r="1428" spans="1:29" ht="26.25" customHeight="1" x14ac:dyDescent="0.25">
      <c r="A1428" s="22">
        <v>79993</v>
      </c>
      <c r="B1428" s="20" t="s">
        <v>3574</v>
      </c>
      <c r="C1428" s="20" t="s">
        <v>3573</v>
      </c>
      <c r="D1428" s="20" t="s">
        <v>910</v>
      </c>
      <c r="E1428" s="25" t="s">
        <v>570</v>
      </c>
      <c r="F1428" s="25"/>
      <c r="G1428" s="21">
        <v>44273</v>
      </c>
      <c r="H1428" s="33"/>
      <c r="I1428" s="22" t="s">
        <v>61</v>
      </c>
      <c r="J1428" s="25" t="s">
        <v>3456</v>
      </c>
      <c r="K1428" s="27"/>
      <c r="L1428" s="21"/>
      <c r="M1428" s="33"/>
      <c r="N1428" s="25" t="s">
        <v>3456</v>
      </c>
      <c r="O1428" s="25" t="s">
        <v>3456</v>
      </c>
      <c r="P1428" s="25" t="s">
        <v>3456</v>
      </c>
      <c r="Q1428" s="25" t="s">
        <v>70</v>
      </c>
      <c r="R1428" s="21" t="s">
        <v>3456</v>
      </c>
      <c r="S1428" s="25" t="s">
        <v>3456</v>
      </c>
      <c r="T1428" s="23" t="s">
        <v>3456</v>
      </c>
      <c r="U1428" s="25" t="s">
        <v>3456</v>
      </c>
      <c r="V1428" s="25" t="s">
        <v>3456</v>
      </c>
      <c r="W1428" s="25" t="s">
        <v>70</v>
      </c>
      <c r="X1428" s="25" t="s">
        <v>3456</v>
      </c>
      <c r="Y1428" s="25" t="s">
        <v>3456</v>
      </c>
      <c r="Z1428" s="25" t="s">
        <v>3456</v>
      </c>
      <c r="AA1428" s="25" t="s">
        <v>3456</v>
      </c>
      <c r="AB1428" s="21" t="s">
        <v>3456</v>
      </c>
      <c r="AC1428" s="51" t="s">
        <v>3456</v>
      </c>
    </row>
    <row r="1429" spans="1:29" ht="26.25" customHeight="1" x14ac:dyDescent="0.25">
      <c r="A1429" s="22">
        <v>65069</v>
      </c>
      <c r="B1429" s="20" t="s">
        <v>1320</v>
      </c>
      <c r="C1429" s="20" t="s">
        <v>1321</v>
      </c>
      <c r="D1429" s="20" t="s">
        <v>557</v>
      </c>
      <c r="E1429" s="25" t="s">
        <v>559</v>
      </c>
      <c r="F1429" s="25"/>
      <c r="G1429" s="21">
        <v>39538</v>
      </c>
      <c r="H1429" s="33">
        <v>45291</v>
      </c>
      <c r="I1429" s="22" t="s">
        <v>71</v>
      </c>
      <c r="J1429" s="25" t="s">
        <v>3456</v>
      </c>
      <c r="K1429" s="27"/>
      <c r="L1429" s="21"/>
      <c r="M1429" s="33"/>
      <c r="N1429" s="25"/>
      <c r="O1429" s="25"/>
      <c r="P1429" s="25"/>
      <c r="Q1429" s="25"/>
      <c r="R1429" s="21"/>
      <c r="S1429" s="25"/>
      <c r="T1429" s="23"/>
      <c r="U1429" s="25" t="s">
        <v>3456</v>
      </c>
      <c r="V1429" s="25" t="s">
        <v>3456</v>
      </c>
      <c r="W1429" s="25" t="s">
        <v>70</v>
      </c>
      <c r="X1429" s="25" t="s">
        <v>3456</v>
      </c>
      <c r="Y1429" s="25" t="s">
        <v>3456</v>
      </c>
      <c r="Z1429" s="25" t="s">
        <v>3456</v>
      </c>
      <c r="AA1429" s="25" t="s">
        <v>3456</v>
      </c>
      <c r="AB1429" s="21" t="s">
        <v>3456</v>
      </c>
      <c r="AC1429" s="51"/>
    </row>
    <row r="1430" spans="1:29" ht="26.25" customHeight="1" x14ac:dyDescent="0.25">
      <c r="A1430" s="22">
        <v>81761</v>
      </c>
      <c r="B1430" s="20" t="s">
        <v>4418</v>
      </c>
      <c r="C1430" s="20" t="s">
        <v>4419</v>
      </c>
      <c r="D1430" s="20" t="s">
        <v>836</v>
      </c>
      <c r="E1430" s="25" t="s">
        <v>837</v>
      </c>
      <c r="F1430" s="25"/>
      <c r="G1430" s="21">
        <v>45138</v>
      </c>
      <c r="H1430" s="33"/>
      <c r="I1430" s="22" t="s">
        <v>71</v>
      </c>
      <c r="J1430" s="25" t="s">
        <v>3456</v>
      </c>
      <c r="K1430" s="27" t="s">
        <v>4280</v>
      </c>
      <c r="L1430" s="21" t="s">
        <v>3456</v>
      </c>
      <c r="M1430" s="33"/>
      <c r="N1430" s="25"/>
      <c r="O1430" s="25"/>
      <c r="P1430" s="25"/>
      <c r="Q1430" s="25"/>
      <c r="R1430" s="21"/>
      <c r="S1430" s="25"/>
      <c r="T1430" s="23"/>
      <c r="U1430" s="25" t="s">
        <v>3456</v>
      </c>
      <c r="V1430" s="25" t="s">
        <v>3456</v>
      </c>
      <c r="W1430" s="25" t="s">
        <v>70</v>
      </c>
      <c r="X1430" s="25" t="s">
        <v>3456</v>
      </c>
      <c r="Y1430" s="25" t="s">
        <v>3456</v>
      </c>
      <c r="Z1430" s="25" t="s">
        <v>3456</v>
      </c>
      <c r="AA1430" s="25" t="s">
        <v>3456</v>
      </c>
      <c r="AB1430" s="21" t="s">
        <v>3456</v>
      </c>
      <c r="AC1430" s="51" t="s">
        <v>3456</v>
      </c>
    </row>
    <row r="1431" spans="1:29" ht="26.25" customHeight="1" x14ac:dyDescent="0.25">
      <c r="A1431" s="22">
        <v>78808</v>
      </c>
      <c r="B1431" s="20" t="s">
        <v>1466</v>
      </c>
      <c r="C1431" s="20" t="s">
        <v>1467</v>
      </c>
      <c r="D1431" s="20" t="s">
        <v>836</v>
      </c>
      <c r="E1431" s="25" t="s">
        <v>837</v>
      </c>
      <c r="F1431" s="25"/>
      <c r="G1431" s="21">
        <v>43573</v>
      </c>
      <c r="H1431" s="33"/>
      <c r="I1431" s="22" t="s">
        <v>61</v>
      </c>
      <c r="J1431" s="25" t="s">
        <v>70</v>
      </c>
      <c r="K1431" s="27"/>
      <c r="L1431" s="21"/>
      <c r="M1431" s="33"/>
      <c r="N1431" s="25" t="s">
        <v>3456</v>
      </c>
      <c r="O1431" s="25" t="s">
        <v>70</v>
      </c>
      <c r="P1431" s="25" t="s">
        <v>70</v>
      </c>
      <c r="Q1431" s="25" t="s">
        <v>70</v>
      </c>
      <c r="R1431" s="21" t="s">
        <v>3456</v>
      </c>
      <c r="S1431" s="25" t="s">
        <v>3456</v>
      </c>
      <c r="T1431" s="23" t="s">
        <v>3456</v>
      </c>
      <c r="U1431" s="25" t="s">
        <v>70</v>
      </c>
      <c r="V1431" s="25" t="s">
        <v>70</v>
      </c>
      <c r="W1431" s="25" t="s">
        <v>70</v>
      </c>
      <c r="X1431" s="25" t="s">
        <v>3456</v>
      </c>
      <c r="Y1431" s="25" t="s">
        <v>3456</v>
      </c>
      <c r="Z1431" s="25" t="s">
        <v>3456</v>
      </c>
      <c r="AA1431" s="25" t="s">
        <v>3456</v>
      </c>
      <c r="AB1431" s="21" t="s">
        <v>3456</v>
      </c>
      <c r="AC1431" s="51" t="s">
        <v>3456</v>
      </c>
    </row>
    <row r="1432" spans="1:29" ht="26.25" customHeight="1" x14ac:dyDescent="0.25">
      <c r="A1432" s="22">
        <v>80156</v>
      </c>
      <c r="B1432" s="20" t="s">
        <v>3534</v>
      </c>
      <c r="C1432" s="20" t="s">
        <v>3533</v>
      </c>
      <c r="D1432" s="20" t="s">
        <v>1555</v>
      </c>
      <c r="E1432" s="25" t="s">
        <v>722</v>
      </c>
      <c r="F1432" s="25"/>
      <c r="G1432" s="21">
        <v>44286</v>
      </c>
      <c r="H1432" s="33"/>
      <c r="I1432" s="22" t="s">
        <v>61</v>
      </c>
      <c r="J1432" s="25" t="s">
        <v>3456</v>
      </c>
      <c r="K1432" s="27"/>
      <c r="L1432" s="21"/>
      <c r="M1432" s="33"/>
      <c r="N1432" s="25" t="s">
        <v>3456</v>
      </c>
      <c r="O1432" s="25" t="s">
        <v>3456</v>
      </c>
      <c r="P1432" s="25" t="s">
        <v>3456</v>
      </c>
      <c r="Q1432" s="25" t="s">
        <v>70</v>
      </c>
      <c r="R1432" s="21" t="s">
        <v>3456</v>
      </c>
      <c r="S1432" s="25" t="s">
        <v>3456</v>
      </c>
      <c r="T1432" s="23" t="s">
        <v>3456</v>
      </c>
      <c r="U1432" s="25" t="s">
        <v>3456</v>
      </c>
      <c r="V1432" s="25" t="s">
        <v>3456</v>
      </c>
      <c r="W1432" s="25" t="s">
        <v>70</v>
      </c>
      <c r="X1432" s="25" t="s">
        <v>3456</v>
      </c>
      <c r="Y1432" s="25" t="s">
        <v>3456</v>
      </c>
      <c r="Z1432" s="25" t="s">
        <v>3456</v>
      </c>
      <c r="AA1432" s="25" t="s">
        <v>3456</v>
      </c>
      <c r="AB1432" s="21" t="s">
        <v>3456</v>
      </c>
      <c r="AC1432" s="51" t="s">
        <v>3456</v>
      </c>
    </row>
    <row r="1433" spans="1:29" ht="26.25" customHeight="1" x14ac:dyDescent="0.25">
      <c r="A1433" s="22">
        <v>66411</v>
      </c>
      <c r="B1433" s="20" t="s">
        <v>1553</v>
      </c>
      <c r="C1433" s="20" t="s">
        <v>1554</v>
      </c>
      <c r="D1433" s="20" t="s">
        <v>1555</v>
      </c>
      <c r="E1433" s="25" t="s">
        <v>722</v>
      </c>
      <c r="F1433" s="25"/>
      <c r="G1433" s="21">
        <v>41820</v>
      </c>
      <c r="H1433" s="33"/>
      <c r="I1433" s="22" t="s">
        <v>61</v>
      </c>
      <c r="J1433" s="25" t="s">
        <v>70</v>
      </c>
      <c r="K1433" s="27"/>
      <c r="L1433" s="21"/>
      <c r="M1433" s="33"/>
      <c r="N1433" s="25" t="s">
        <v>3456</v>
      </c>
      <c r="O1433" s="25" t="s">
        <v>3456</v>
      </c>
      <c r="P1433" s="25" t="s">
        <v>70</v>
      </c>
      <c r="Q1433" s="25" t="s">
        <v>70</v>
      </c>
      <c r="R1433" s="21" t="s">
        <v>3456</v>
      </c>
      <c r="S1433" s="25" t="s">
        <v>3456</v>
      </c>
      <c r="T1433" s="23" t="s">
        <v>3456</v>
      </c>
      <c r="U1433" s="25" t="s">
        <v>3456</v>
      </c>
      <c r="V1433" s="25" t="s">
        <v>3456</v>
      </c>
      <c r="W1433" s="25" t="s">
        <v>3456</v>
      </c>
      <c r="X1433" s="25" t="s">
        <v>3456</v>
      </c>
      <c r="Y1433" s="25" t="s">
        <v>3456</v>
      </c>
      <c r="Z1433" s="25" t="s">
        <v>3456</v>
      </c>
      <c r="AA1433" s="25" t="s">
        <v>3456</v>
      </c>
      <c r="AB1433" s="21" t="s">
        <v>3456</v>
      </c>
      <c r="AC1433" s="51" t="s">
        <v>3456</v>
      </c>
    </row>
    <row r="1434" spans="1:29" ht="26.25" customHeight="1" x14ac:dyDescent="0.25">
      <c r="A1434" s="22">
        <v>65849</v>
      </c>
      <c r="B1434" s="20" t="s">
        <v>1681</v>
      </c>
      <c r="C1434" s="20" t="s">
        <v>1682</v>
      </c>
      <c r="D1434" s="20" t="s">
        <v>1555</v>
      </c>
      <c r="E1434" s="25" t="s">
        <v>722</v>
      </c>
      <c r="F1434" s="25"/>
      <c r="G1434" s="21">
        <v>41417</v>
      </c>
      <c r="H1434" s="33"/>
      <c r="I1434" s="22" t="s">
        <v>61</v>
      </c>
      <c r="J1434" s="25" t="s">
        <v>70</v>
      </c>
      <c r="K1434" s="27"/>
      <c r="L1434" s="21"/>
      <c r="M1434" s="33"/>
      <c r="N1434" s="25" t="s">
        <v>3456</v>
      </c>
      <c r="O1434" s="25" t="s">
        <v>3456</v>
      </c>
      <c r="P1434" s="25" t="s">
        <v>70</v>
      </c>
      <c r="Q1434" s="25" t="s">
        <v>70</v>
      </c>
      <c r="R1434" s="21" t="s">
        <v>3456</v>
      </c>
      <c r="S1434" s="25" t="s">
        <v>3456</v>
      </c>
      <c r="T1434" s="23" t="s">
        <v>3456</v>
      </c>
      <c r="U1434" s="25" t="s">
        <v>70</v>
      </c>
      <c r="V1434" s="25" t="s">
        <v>70</v>
      </c>
      <c r="W1434" s="25" t="s">
        <v>70</v>
      </c>
      <c r="X1434" s="25" t="s">
        <v>3456</v>
      </c>
      <c r="Y1434" s="25" t="s">
        <v>3456</v>
      </c>
      <c r="Z1434" s="25" t="s">
        <v>3456</v>
      </c>
      <c r="AA1434" s="25" t="s">
        <v>3456</v>
      </c>
      <c r="AB1434" s="21" t="s">
        <v>3456</v>
      </c>
      <c r="AC1434" s="51" t="s">
        <v>3456</v>
      </c>
    </row>
    <row r="1435" spans="1:29" ht="26.25" customHeight="1" x14ac:dyDescent="0.25">
      <c r="A1435" s="22">
        <v>66052</v>
      </c>
      <c r="B1435" s="20" t="s">
        <v>1697</v>
      </c>
      <c r="C1435" s="20" t="s">
        <v>1698</v>
      </c>
      <c r="D1435" s="20" t="s">
        <v>1229</v>
      </c>
      <c r="E1435" s="25" t="s">
        <v>4025</v>
      </c>
      <c r="F1435" s="25"/>
      <c r="G1435" s="21">
        <v>42165</v>
      </c>
      <c r="H1435" s="33"/>
      <c r="I1435" s="22" t="s">
        <v>61</v>
      </c>
      <c r="J1435" s="25" t="s">
        <v>70</v>
      </c>
      <c r="K1435" s="27"/>
      <c r="L1435" s="21"/>
      <c r="M1435" s="33"/>
      <c r="N1435" s="25" t="s">
        <v>3456</v>
      </c>
      <c r="O1435" s="25" t="s">
        <v>70</v>
      </c>
      <c r="P1435" s="25" t="s">
        <v>70</v>
      </c>
      <c r="Q1435" s="25" t="s">
        <v>70</v>
      </c>
      <c r="R1435" s="21" t="s">
        <v>3456</v>
      </c>
      <c r="S1435" s="25" t="s">
        <v>3456</v>
      </c>
      <c r="T1435" s="23" t="s">
        <v>3456</v>
      </c>
      <c r="U1435" s="25" t="s">
        <v>70</v>
      </c>
      <c r="V1435" s="25" t="s">
        <v>70</v>
      </c>
      <c r="W1435" s="25" t="s">
        <v>70</v>
      </c>
      <c r="X1435" s="25" t="s">
        <v>3456</v>
      </c>
      <c r="Y1435" s="25" t="s">
        <v>3456</v>
      </c>
      <c r="Z1435" s="25" t="s">
        <v>3456</v>
      </c>
      <c r="AA1435" s="25" t="s">
        <v>3456</v>
      </c>
      <c r="AB1435" s="21" t="s">
        <v>3456</v>
      </c>
      <c r="AC1435" s="51" t="s">
        <v>3456</v>
      </c>
    </row>
    <row r="1436" spans="1:29" ht="26.25" customHeight="1" x14ac:dyDescent="0.25">
      <c r="A1436" s="22">
        <v>61639</v>
      </c>
      <c r="B1436" s="20" t="s">
        <v>2891</v>
      </c>
      <c r="C1436" s="20" t="s">
        <v>2892</v>
      </c>
      <c r="D1436" s="20" t="s">
        <v>1229</v>
      </c>
      <c r="E1436" s="25" t="s">
        <v>4025</v>
      </c>
      <c r="F1436" s="25"/>
      <c r="G1436" s="21">
        <v>37974</v>
      </c>
      <c r="H1436" s="33"/>
      <c r="I1436" s="22" t="s">
        <v>61</v>
      </c>
      <c r="J1436" s="25" t="s">
        <v>70</v>
      </c>
      <c r="K1436" s="27"/>
      <c r="L1436" s="21"/>
      <c r="M1436" s="33"/>
      <c r="N1436" s="25" t="s">
        <v>70</v>
      </c>
      <c r="O1436" s="25" t="s">
        <v>70</v>
      </c>
      <c r="P1436" s="25" t="s">
        <v>70</v>
      </c>
      <c r="Q1436" s="25" t="s">
        <v>70</v>
      </c>
      <c r="R1436" s="21" t="s">
        <v>3456</v>
      </c>
      <c r="S1436" s="25" t="s">
        <v>3456</v>
      </c>
      <c r="T1436" s="23" t="s">
        <v>3456</v>
      </c>
      <c r="U1436" s="25" t="s">
        <v>70</v>
      </c>
      <c r="V1436" s="25" t="s">
        <v>70</v>
      </c>
      <c r="W1436" s="25" t="s">
        <v>70</v>
      </c>
      <c r="X1436" s="25" t="s">
        <v>3456</v>
      </c>
      <c r="Y1436" s="25" t="s">
        <v>3456</v>
      </c>
      <c r="Z1436" s="25" t="s">
        <v>3456</v>
      </c>
      <c r="AA1436" s="25" t="s">
        <v>3456</v>
      </c>
      <c r="AB1436" s="21" t="s">
        <v>3456</v>
      </c>
      <c r="AC1436" s="51"/>
    </row>
    <row r="1437" spans="1:29" ht="26.25" customHeight="1" x14ac:dyDescent="0.25">
      <c r="A1437" s="22">
        <v>62463</v>
      </c>
      <c r="B1437" s="20" t="s">
        <v>2940</v>
      </c>
      <c r="C1437" s="20" t="s">
        <v>2941</v>
      </c>
      <c r="D1437" s="20" t="s">
        <v>1229</v>
      </c>
      <c r="E1437" s="25" t="s">
        <v>4025</v>
      </c>
      <c r="F1437" s="25"/>
      <c r="G1437" s="21">
        <v>39071</v>
      </c>
      <c r="H1437" s="33"/>
      <c r="I1437" s="22" t="s">
        <v>61</v>
      </c>
      <c r="J1437" s="25" t="s">
        <v>70</v>
      </c>
      <c r="K1437" s="27"/>
      <c r="L1437" s="21"/>
      <c r="M1437" s="33"/>
      <c r="N1437" s="25" t="s">
        <v>70</v>
      </c>
      <c r="O1437" s="25" t="s">
        <v>70</v>
      </c>
      <c r="P1437" s="25" t="s">
        <v>70</v>
      </c>
      <c r="Q1437" s="25" t="s">
        <v>70</v>
      </c>
      <c r="R1437" s="21" t="s">
        <v>3456</v>
      </c>
      <c r="S1437" s="25" t="s">
        <v>3456</v>
      </c>
      <c r="T1437" s="23" t="s">
        <v>3456</v>
      </c>
      <c r="U1437" s="25" t="s">
        <v>70</v>
      </c>
      <c r="V1437" s="25" t="s">
        <v>70</v>
      </c>
      <c r="W1437" s="25" t="s">
        <v>70</v>
      </c>
      <c r="X1437" s="25" t="s">
        <v>3456</v>
      </c>
      <c r="Y1437" s="25" t="s">
        <v>3456</v>
      </c>
      <c r="Z1437" s="25" t="s">
        <v>3456</v>
      </c>
      <c r="AA1437" s="25" t="s">
        <v>3456</v>
      </c>
      <c r="AB1437" s="21" t="s">
        <v>3456</v>
      </c>
      <c r="AC1437" s="51"/>
    </row>
    <row r="1438" spans="1:29" ht="26.25" customHeight="1" x14ac:dyDescent="0.25">
      <c r="A1438" s="22">
        <v>65558</v>
      </c>
      <c r="B1438" s="20" t="s">
        <v>1541</v>
      </c>
      <c r="C1438" s="20" t="s">
        <v>1542</v>
      </c>
      <c r="D1438" s="20" t="s">
        <v>1229</v>
      </c>
      <c r="E1438" s="25" t="s">
        <v>4025</v>
      </c>
      <c r="F1438" s="25"/>
      <c r="G1438" s="21">
        <v>41493</v>
      </c>
      <c r="H1438" s="33"/>
      <c r="I1438" s="22" t="s">
        <v>61</v>
      </c>
      <c r="J1438" s="25" t="s">
        <v>70</v>
      </c>
      <c r="K1438" s="27"/>
      <c r="L1438" s="21"/>
      <c r="M1438" s="33"/>
      <c r="N1438" s="25" t="s">
        <v>3456</v>
      </c>
      <c r="O1438" s="25" t="s">
        <v>3456</v>
      </c>
      <c r="P1438" s="25" t="s">
        <v>70</v>
      </c>
      <c r="Q1438" s="25" t="s">
        <v>70</v>
      </c>
      <c r="R1438" s="21" t="s">
        <v>3456</v>
      </c>
      <c r="S1438" s="25" t="s">
        <v>3456</v>
      </c>
      <c r="T1438" s="23" t="s">
        <v>3456</v>
      </c>
      <c r="U1438" s="25" t="s">
        <v>3456</v>
      </c>
      <c r="V1438" s="25" t="s">
        <v>3456</v>
      </c>
      <c r="W1438" s="25" t="s">
        <v>3456</v>
      </c>
      <c r="X1438" s="25" t="s">
        <v>3456</v>
      </c>
      <c r="Y1438" s="25" t="s">
        <v>3456</v>
      </c>
      <c r="Z1438" s="25" t="s">
        <v>3456</v>
      </c>
      <c r="AA1438" s="25" t="s">
        <v>3456</v>
      </c>
      <c r="AB1438" s="21" t="s">
        <v>3456</v>
      </c>
      <c r="AC1438" s="51" t="s">
        <v>3456</v>
      </c>
    </row>
    <row r="1439" spans="1:29" ht="26.25" customHeight="1" x14ac:dyDescent="0.25">
      <c r="A1439" s="22">
        <v>64870</v>
      </c>
      <c r="B1439" s="20" t="s">
        <v>1227</v>
      </c>
      <c r="C1439" s="20" t="s">
        <v>1228</v>
      </c>
      <c r="D1439" s="20" t="s">
        <v>1229</v>
      </c>
      <c r="E1439" s="25" t="s">
        <v>4025</v>
      </c>
      <c r="F1439" s="25"/>
      <c r="G1439" s="21">
        <v>40401</v>
      </c>
      <c r="H1439" s="33"/>
      <c r="I1439" s="22" t="s">
        <v>61</v>
      </c>
      <c r="J1439" s="25" t="s">
        <v>70</v>
      </c>
      <c r="K1439" s="27"/>
      <c r="L1439" s="21"/>
      <c r="M1439" s="33"/>
      <c r="N1439" s="25" t="s">
        <v>70</v>
      </c>
      <c r="O1439" s="25" t="s">
        <v>70</v>
      </c>
      <c r="P1439" s="25" t="s">
        <v>70</v>
      </c>
      <c r="Q1439" s="25" t="s">
        <v>70</v>
      </c>
      <c r="R1439" s="21" t="s">
        <v>3456</v>
      </c>
      <c r="S1439" s="25" t="s">
        <v>3456</v>
      </c>
      <c r="T1439" s="23" t="s">
        <v>3456</v>
      </c>
      <c r="U1439" s="25" t="s">
        <v>70</v>
      </c>
      <c r="V1439" s="25" t="s">
        <v>70</v>
      </c>
      <c r="W1439" s="25" t="s">
        <v>70</v>
      </c>
      <c r="X1439" s="25" t="s">
        <v>3456</v>
      </c>
      <c r="Y1439" s="25" t="s">
        <v>3456</v>
      </c>
      <c r="Z1439" s="25" t="s">
        <v>3456</v>
      </c>
      <c r="AA1439" s="25" t="s">
        <v>3456</v>
      </c>
      <c r="AB1439" s="21" t="s">
        <v>0</v>
      </c>
      <c r="AC1439" s="51" t="s">
        <v>3456</v>
      </c>
    </row>
    <row r="1440" spans="1:29" ht="26.25" customHeight="1" x14ac:dyDescent="0.25">
      <c r="A1440" s="22">
        <v>79930</v>
      </c>
      <c r="B1440" s="20" t="s">
        <v>4336</v>
      </c>
      <c r="C1440" s="20" t="s">
        <v>4337</v>
      </c>
      <c r="D1440" s="20" t="s">
        <v>4338</v>
      </c>
      <c r="E1440" s="25" t="s">
        <v>273</v>
      </c>
      <c r="F1440" s="25"/>
      <c r="G1440" s="21">
        <v>45281</v>
      </c>
      <c r="H1440" s="33"/>
      <c r="I1440" s="22" t="s">
        <v>71</v>
      </c>
      <c r="J1440" s="25" t="s">
        <v>3456</v>
      </c>
      <c r="K1440" s="27" t="s">
        <v>4280</v>
      </c>
      <c r="L1440" s="21" t="s">
        <v>3456</v>
      </c>
      <c r="M1440" s="33"/>
      <c r="N1440" s="25"/>
      <c r="O1440" s="25"/>
      <c r="P1440" s="25"/>
      <c r="Q1440" s="25"/>
      <c r="R1440" s="21"/>
      <c r="S1440" s="25"/>
      <c r="T1440" s="23"/>
      <c r="U1440" s="25" t="s">
        <v>3456</v>
      </c>
      <c r="V1440" s="25" t="s">
        <v>3456</v>
      </c>
      <c r="W1440" s="25" t="s">
        <v>70</v>
      </c>
      <c r="X1440" s="25" t="s">
        <v>3456</v>
      </c>
      <c r="Y1440" s="25" t="s">
        <v>3456</v>
      </c>
      <c r="Z1440" s="25" t="s">
        <v>3456</v>
      </c>
      <c r="AA1440" s="25" t="s">
        <v>3456</v>
      </c>
      <c r="AB1440" s="21" t="s">
        <v>3456</v>
      </c>
      <c r="AC1440" s="51" t="s">
        <v>3456</v>
      </c>
    </row>
    <row r="1441" spans="1:29" ht="26.25" customHeight="1" x14ac:dyDescent="0.25">
      <c r="A1441" s="22">
        <v>63274</v>
      </c>
      <c r="B1441" s="20" t="s">
        <v>2236</v>
      </c>
      <c r="C1441" s="20" t="s">
        <v>2237</v>
      </c>
      <c r="D1441" s="20" t="s">
        <v>2238</v>
      </c>
      <c r="E1441" s="25" t="s">
        <v>109</v>
      </c>
      <c r="F1441" s="25"/>
      <c r="G1441" s="21">
        <v>39597</v>
      </c>
      <c r="H1441" s="33">
        <v>45291</v>
      </c>
      <c r="I1441" s="22" t="s">
        <v>71</v>
      </c>
      <c r="J1441" s="25" t="s">
        <v>3456</v>
      </c>
      <c r="K1441" s="27"/>
      <c r="L1441" s="21"/>
      <c r="M1441" s="33"/>
      <c r="N1441" s="25"/>
      <c r="O1441" s="25"/>
      <c r="P1441" s="25"/>
      <c r="Q1441" s="25"/>
      <c r="R1441" s="21"/>
      <c r="S1441" s="25"/>
      <c r="T1441" s="23"/>
      <c r="U1441" s="25" t="s">
        <v>3456</v>
      </c>
      <c r="V1441" s="25" t="s">
        <v>3456</v>
      </c>
      <c r="W1441" s="25" t="s">
        <v>70</v>
      </c>
      <c r="X1441" s="25" t="s">
        <v>3456</v>
      </c>
      <c r="Y1441" s="25" t="s">
        <v>3456</v>
      </c>
      <c r="Z1441" s="25" t="s">
        <v>3456</v>
      </c>
      <c r="AA1441" s="25" t="s">
        <v>3456</v>
      </c>
      <c r="AB1441" s="21" t="s">
        <v>0</v>
      </c>
      <c r="AC1441" s="51" t="s">
        <v>3456</v>
      </c>
    </row>
    <row r="1442" spans="1:29" ht="26.25" customHeight="1" x14ac:dyDescent="0.25">
      <c r="A1442" s="22">
        <v>62729</v>
      </c>
      <c r="B1442" s="20" t="s">
        <v>2179</v>
      </c>
      <c r="C1442" s="20" t="s">
        <v>2180</v>
      </c>
      <c r="D1442" s="20" t="s">
        <v>2181</v>
      </c>
      <c r="E1442" s="25" t="s">
        <v>2182</v>
      </c>
      <c r="F1442" s="25"/>
      <c r="G1442" s="21">
        <v>39307</v>
      </c>
      <c r="H1442" s="33"/>
      <c r="I1442" s="22" t="s">
        <v>61</v>
      </c>
      <c r="J1442" s="25" t="s">
        <v>70</v>
      </c>
      <c r="K1442" s="27"/>
      <c r="L1442" s="21"/>
      <c r="M1442" s="33"/>
      <c r="N1442" s="25" t="s">
        <v>70</v>
      </c>
      <c r="O1442" s="25" t="s">
        <v>3456</v>
      </c>
      <c r="P1442" s="25" t="s">
        <v>70</v>
      </c>
      <c r="Q1442" s="25" t="s">
        <v>70</v>
      </c>
      <c r="R1442" s="21" t="s">
        <v>3456</v>
      </c>
      <c r="S1442" s="25" t="s">
        <v>3456</v>
      </c>
      <c r="T1442" s="23" t="s">
        <v>3456</v>
      </c>
      <c r="U1442" s="25" t="s">
        <v>3456</v>
      </c>
      <c r="V1442" s="25" t="s">
        <v>3456</v>
      </c>
      <c r="W1442" s="25" t="s">
        <v>70</v>
      </c>
      <c r="X1442" s="25" t="s">
        <v>3456</v>
      </c>
      <c r="Y1442" s="25" t="s">
        <v>3456</v>
      </c>
      <c r="Z1442" s="25" t="s">
        <v>3456</v>
      </c>
      <c r="AA1442" s="25" t="s">
        <v>3456</v>
      </c>
      <c r="AB1442" s="21" t="s">
        <v>0</v>
      </c>
      <c r="AC1442" s="51" t="s">
        <v>3456</v>
      </c>
    </row>
    <row r="1443" spans="1:29" ht="26.25" customHeight="1" x14ac:dyDescent="0.25">
      <c r="A1443" s="22">
        <v>66530</v>
      </c>
      <c r="B1443" s="20" t="s">
        <v>868</v>
      </c>
      <c r="C1443" s="20" t="s">
        <v>869</v>
      </c>
      <c r="D1443" s="20" t="s">
        <v>703</v>
      </c>
      <c r="E1443" s="25" t="s">
        <v>570</v>
      </c>
      <c r="F1443" s="25"/>
      <c r="G1443" s="21">
        <v>41844</v>
      </c>
      <c r="H1443" s="33"/>
      <c r="I1443" s="22" t="s">
        <v>61</v>
      </c>
      <c r="J1443" s="25" t="s">
        <v>70</v>
      </c>
      <c r="K1443" s="27"/>
      <c r="L1443" s="21"/>
      <c r="M1443" s="33"/>
      <c r="N1443" s="25" t="s">
        <v>3456</v>
      </c>
      <c r="O1443" s="25" t="s">
        <v>70</v>
      </c>
      <c r="P1443" s="25" t="s">
        <v>70</v>
      </c>
      <c r="Q1443" s="25" t="s">
        <v>70</v>
      </c>
      <c r="R1443" s="21" t="s">
        <v>3456</v>
      </c>
      <c r="S1443" s="25" t="s">
        <v>3456</v>
      </c>
      <c r="T1443" s="23" t="s">
        <v>3456</v>
      </c>
      <c r="U1443" s="25" t="s">
        <v>70</v>
      </c>
      <c r="V1443" s="25" t="s">
        <v>70</v>
      </c>
      <c r="W1443" s="25" t="s">
        <v>70</v>
      </c>
      <c r="X1443" s="25" t="s">
        <v>3456</v>
      </c>
      <c r="Y1443" s="25" t="s">
        <v>3456</v>
      </c>
      <c r="Z1443" s="25" t="s">
        <v>3456</v>
      </c>
      <c r="AA1443" s="25" t="s">
        <v>3456</v>
      </c>
      <c r="AB1443" s="21" t="s">
        <v>0</v>
      </c>
      <c r="AC1443" s="51" t="s">
        <v>3456</v>
      </c>
    </row>
    <row r="1444" spans="1:29" ht="26.25" customHeight="1" x14ac:dyDescent="0.25">
      <c r="A1444" s="22">
        <v>79807</v>
      </c>
      <c r="B1444" s="20" t="s">
        <v>1127</v>
      </c>
      <c r="C1444" s="20" t="s">
        <v>1128</v>
      </c>
      <c r="D1444" s="20" t="s">
        <v>1116</v>
      </c>
      <c r="E1444" s="25" t="s">
        <v>160</v>
      </c>
      <c r="F1444" s="25"/>
      <c r="G1444" s="21">
        <v>44043</v>
      </c>
      <c r="H1444" s="33"/>
      <c r="I1444" s="22" t="s">
        <v>61</v>
      </c>
      <c r="J1444" s="25" t="s">
        <v>70</v>
      </c>
      <c r="K1444" s="27"/>
      <c r="L1444" s="21"/>
      <c r="M1444" s="33"/>
      <c r="N1444" s="25" t="s">
        <v>3456</v>
      </c>
      <c r="O1444" s="25" t="s">
        <v>3456</v>
      </c>
      <c r="P1444" s="25" t="s">
        <v>70</v>
      </c>
      <c r="Q1444" s="25" t="s">
        <v>70</v>
      </c>
      <c r="R1444" s="21" t="s">
        <v>3456</v>
      </c>
      <c r="S1444" s="25" t="s">
        <v>3456</v>
      </c>
      <c r="T1444" s="23" t="s">
        <v>3456</v>
      </c>
      <c r="U1444" s="25" t="s">
        <v>3456</v>
      </c>
      <c r="V1444" s="25" t="s">
        <v>3456</v>
      </c>
      <c r="W1444" s="25" t="s">
        <v>70</v>
      </c>
      <c r="X1444" s="25" t="s">
        <v>3456</v>
      </c>
      <c r="Y1444" s="25" t="s">
        <v>3456</v>
      </c>
      <c r="Z1444" s="25" t="s">
        <v>3456</v>
      </c>
      <c r="AA1444" s="25" t="s">
        <v>3456</v>
      </c>
      <c r="AB1444" s="21" t="s">
        <v>3456</v>
      </c>
      <c r="AC1444" s="51"/>
    </row>
    <row r="1445" spans="1:29" ht="26.25" customHeight="1" x14ac:dyDescent="0.25">
      <c r="A1445" s="22">
        <v>79405</v>
      </c>
      <c r="B1445" s="20" t="s">
        <v>1114</v>
      </c>
      <c r="C1445" s="20" t="s">
        <v>1115</v>
      </c>
      <c r="D1445" s="20" t="s">
        <v>1116</v>
      </c>
      <c r="E1445" s="25" t="s">
        <v>160</v>
      </c>
      <c r="F1445" s="25"/>
      <c r="G1445" s="21">
        <v>44043</v>
      </c>
      <c r="H1445" s="33"/>
      <c r="I1445" s="22" t="s">
        <v>61</v>
      </c>
      <c r="J1445" s="25" t="s">
        <v>70</v>
      </c>
      <c r="K1445" s="27"/>
      <c r="L1445" s="21"/>
      <c r="M1445" s="33"/>
      <c r="N1445" s="25" t="s">
        <v>3456</v>
      </c>
      <c r="O1445" s="25" t="s">
        <v>70</v>
      </c>
      <c r="P1445" s="25" t="s">
        <v>70</v>
      </c>
      <c r="Q1445" s="25" t="s">
        <v>70</v>
      </c>
      <c r="R1445" s="21" t="s">
        <v>3456</v>
      </c>
      <c r="S1445" s="25" t="s">
        <v>3456</v>
      </c>
      <c r="T1445" s="23" t="s">
        <v>3456</v>
      </c>
      <c r="U1445" s="25" t="s">
        <v>3456</v>
      </c>
      <c r="V1445" s="25" t="s">
        <v>70</v>
      </c>
      <c r="W1445" s="25" t="s">
        <v>70</v>
      </c>
      <c r="X1445" s="25" t="s">
        <v>3456</v>
      </c>
      <c r="Y1445" s="25" t="s">
        <v>3456</v>
      </c>
      <c r="Z1445" s="25" t="s">
        <v>3456</v>
      </c>
      <c r="AA1445" s="25" t="s">
        <v>3456</v>
      </c>
      <c r="AB1445" s="21" t="s">
        <v>3456</v>
      </c>
      <c r="AC1445" s="51" t="s">
        <v>3456</v>
      </c>
    </row>
    <row r="1446" spans="1:29" ht="26.25" customHeight="1" x14ac:dyDescent="0.25">
      <c r="A1446" s="22">
        <v>79804</v>
      </c>
      <c r="B1446" s="20" t="s">
        <v>1124</v>
      </c>
      <c r="C1446" s="20" t="s">
        <v>1125</v>
      </c>
      <c r="D1446" s="20" t="s">
        <v>1126</v>
      </c>
      <c r="E1446" s="25" t="s">
        <v>160</v>
      </c>
      <c r="F1446" s="25"/>
      <c r="G1446" s="21">
        <v>44043</v>
      </c>
      <c r="H1446" s="33"/>
      <c r="I1446" s="22" t="s">
        <v>61</v>
      </c>
      <c r="J1446" s="25" t="s">
        <v>70</v>
      </c>
      <c r="K1446" s="27"/>
      <c r="L1446" s="21"/>
      <c r="M1446" s="33"/>
      <c r="N1446" s="25" t="s">
        <v>3456</v>
      </c>
      <c r="O1446" s="25" t="s">
        <v>3456</v>
      </c>
      <c r="P1446" s="25" t="s">
        <v>70</v>
      </c>
      <c r="Q1446" s="25" t="s">
        <v>70</v>
      </c>
      <c r="R1446" s="21" t="s">
        <v>3456</v>
      </c>
      <c r="S1446" s="25" t="s">
        <v>3456</v>
      </c>
      <c r="T1446" s="23" t="s">
        <v>3456</v>
      </c>
      <c r="U1446" s="25" t="s">
        <v>3456</v>
      </c>
      <c r="V1446" s="25" t="s">
        <v>3456</v>
      </c>
      <c r="W1446" s="25" t="s">
        <v>70</v>
      </c>
      <c r="X1446" s="25" t="s">
        <v>3456</v>
      </c>
      <c r="Y1446" s="25" t="s">
        <v>3456</v>
      </c>
      <c r="Z1446" s="25" t="s">
        <v>3456</v>
      </c>
      <c r="AA1446" s="25" t="s">
        <v>3456</v>
      </c>
      <c r="AB1446" s="21" t="s">
        <v>3456</v>
      </c>
      <c r="AC1446" s="51" t="s">
        <v>3456</v>
      </c>
    </row>
    <row r="1447" spans="1:29" ht="26.25" customHeight="1" x14ac:dyDescent="0.25">
      <c r="A1447" s="22">
        <v>66223</v>
      </c>
      <c r="B1447" s="20" t="s">
        <v>3195</v>
      </c>
      <c r="C1447" s="20" t="s">
        <v>3196</v>
      </c>
      <c r="D1447" s="20" t="s">
        <v>3197</v>
      </c>
      <c r="E1447" s="25" t="s">
        <v>380</v>
      </c>
      <c r="F1447" s="25"/>
      <c r="G1447" s="21">
        <v>41969</v>
      </c>
      <c r="H1447" s="33"/>
      <c r="I1447" s="22" t="s">
        <v>61</v>
      </c>
      <c r="J1447" s="25" t="s">
        <v>70</v>
      </c>
      <c r="K1447" s="27"/>
      <c r="L1447" s="21"/>
      <c r="M1447" s="33"/>
      <c r="N1447" s="25" t="s">
        <v>3456</v>
      </c>
      <c r="O1447" s="25" t="s">
        <v>3456</v>
      </c>
      <c r="P1447" s="25" t="s">
        <v>70</v>
      </c>
      <c r="Q1447" s="25" t="s">
        <v>70</v>
      </c>
      <c r="R1447" s="21" t="s">
        <v>3456</v>
      </c>
      <c r="S1447" s="25" t="s">
        <v>3456</v>
      </c>
      <c r="T1447" s="23" t="s">
        <v>3456</v>
      </c>
      <c r="U1447" s="25" t="s">
        <v>70</v>
      </c>
      <c r="V1447" s="25" t="s">
        <v>70</v>
      </c>
      <c r="W1447" s="25" t="s">
        <v>70</v>
      </c>
      <c r="X1447" s="25" t="s">
        <v>3456</v>
      </c>
      <c r="Y1447" s="25" t="s">
        <v>3456</v>
      </c>
      <c r="Z1447" s="25" t="s">
        <v>3456</v>
      </c>
      <c r="AA1447" s="25" t="s">
        <v>3456</v>
      </c>
      <c r="AB1447" s="21" t="s">
        <v>3456</v>
      </c>
      <c r="AC1447" s="51" t="s">
        <v>3456</v>
      </c>
    </row>
    <row r="1448" spans="1:29" ht="26.25" customHeight="1" x14ac:dyDescent="0.25">
      <c r="A1448" s="22">
        <v>63216</v>
      </c>
      <c r="B1448" s="20" t="s">
        <v>2231</v>
      </c>
      <c r="C1448" s="20" t="s">
        <v>2232</v>
      </c>
      <c r="D1448" s="20" t="s">
        <v>531</v>
      </c>
      <c r="E1448" s="25" t="s">
        <v>81</v>
      </c>
      <c r="F1448" s="25"/>
      <c r="G1448" s="21">
        <v>39233</v>
      </c>
      <c r="H1448" s="33">
        <v>45291</v>
      </c>
      <c r="I1448" s="22" t="s">
        <v>71</v>
      </c>
      <c r="J1448" s="25" t="s">
        <v>3456</v>
      </c>
      <c r="K1448" s="27"/>
      <c r="L1448" s="21"/>
      <c r="M1448" s="33"/>
      <c r="N1448" s="25"/>
      <c r="O1448" s="25"/>
      <c r="P1448" s="25"/>
      <c r="Q1448" s="25"/>
      <c r="R1448" s="21"/>
      <c r="S1448" s="25"/>
      <c r="T1448" s="23"/>
      <c r="U1448" s="25" t="s">
        <v>3456</v>
      </c>
      <c r="V1448" s="25" t="s">
        <v>3456</v>
      </c>
      <c r="W1448" s="25" t="s">
        <v>70</v>
      </c>
      <c r="X1448" s="25" t="s">
        <v>3456</v>
      </c>
      <c r="Y1448" s="25" t="s">
        <v>3456</v>
      </c>
      <c r="Z1448" s="25" t="s">
        <v>3456</v>
      </c>
      <c r="AA1448" s="25" t="s">
        <v>3456</v>
      </c>
      <c r="AB1448" s="21" t="s">
        <v>3456</v>
      </c>
      <c r="AC1448" s="51" t="s">
        <v>3456</v>
      </c>
    </row>
    <row r="1449" spans="1:29" ht="26.25" customHeight="1" x14ac:dyDescent="0.25">
      <c r="A1449" s="22">
        <v>65141</v>
      </c>
      <c r="B1449" s="20" t="s">
        <v>2394</v>
      </c>
      <c r="C1449" s="20" t="s">
        <v>2395</v>
      </c>
      <c r="D1449" s="20" t="s">
        <v>2396</v>
      </c>
      <c r="E1449" s="25" t="s">
        <v>1005</v>
      </c>
      <c r="F1449" s="25"/>
      <c r="G1449" s="21">
        <v>41010</v>
      </c>
      <c r="H1449" s="33"/>
      <c r="I1449" s="22" t="s">
        <v>61</v>
      </c>
      <c r="J1449" s="25" t="s">
        <v>70</v>
      </c>
      <c r="K1449" s="27"/>
      <c r="L1449" s="21"/>
      <c r="M1449" s="33"/>
      <c r="N1449" s="25" t="s">
        <v>70</v>
      </c>
      <c r="O1449" s="25" t="s">
        <v>70</v>
      </c>
      <c r="P1449" s="25" t="s">
        <v>70</v>
      </c>
      <c r="Q1449" s="25" t="s">
        <v>70</v>
      </c>
      <c r="R1449" s="21" t="s">
        <v>3456</v>
      </c>
      <c r="S1449" s="25" t="s">
        <v>3456</v>
      </c>
      <c r="T1449" s="23" t="s">
        <v>3456</v>
      </c>
      <c r="U1449" s="25" t="s">
        <v>3456</v>
      </c>
      <c r="V1449" s="25" t="s">
        <v>70</v>
      </c>
      <c r="W1449" s="25" t="s">
        <v>70</v>
      </c>
      <c r="X1449" s="25" t="s">
        <v>3456</v>
      </c>
      <c r="Y1449" s="25" t="s">
        <v>3456</v>
      </c>
      <c r="Z1449" s="25" t="s">
        <v>3456</v>
      </c>
      <c r="AA1449" s="25" t="s">
        <v>3456</v>
      </c>
      <c r="AB1449" s="21" t="s">
        <v>0</v>
      </c>
      <c r="AC1449" s="51" t="s">
        <v>3456</v>
      </c>
    </row>
    <row r="1450" spans="1:29" ht="26.25" customHeight="1" x14ac:dyDescent="0.25">
      <c r="A1450" s="22">
        <v>79469</v>
      </c>
      <c r="B1450" s="20" t="s">
        <v>3680</v>
      </c>
      <c r="C1450" s="20" t="s">
        <v>3679</v>
      </c>
      <c r="D1450" s="20" t="s">
        <v>1870</v>
      </c>
      <c r="E1450" s="25" t="s">
        <v>102</v>
      </c>
      <c r="F1450" s="25"/>
      <c r="G1450" s="21">
        <v>44217</v>
      </c>
      <c r="H1450" s="33"/>
      <c r="I1450" s="22" t="s">
        <v>61</v>
      </c>
      <c r="J1450" s="25" t="s">
        <v>3456</v>
      </c>
      <c r="K1450" s="27"/>
      <c r="L1450" s="21"/>
      <c r="M1450" s="33"/>
      <c r="N1450" s="25" t="s">
        <v>3456</v>
      </c>
      <c r="O1450" s="25" t="s">
        <v>3456</v>
      </c>
      <c r="P1450" s="25" t="s">
        <v>3456</v>
      </c>
      <c r="Q1450" s="25" t="s">
        <v>70</v>
      </c>
      <c r="R1450" s="21" t="s">
        <v>3456</v>
      </c>
      <c r="S1450" s="25" t="s">
        <v>3456</v>
      </c>
      <c r="T1450" s="23" t="s">
        <v>3456</v>
      </c>
      <c r="U1450" s="25" t="s">
        <v>3456</v>
      </c>
      <c r="V1450" s="25" t="s">
        <v>3456</v>
      </c>
      <c r="W1450" s="25" t="s">
        <v>70</v>
      </c>
      <c r="X1450" s="25" t="s">
        <v>3456</v>
      </c>
      <c r="Y1450" s="25" t="s">
        <v>3456</v>
      </c>
      <c r="Z1450" s="25" t="s">
        <v>3456</v>
      </c>
      <c r="AA1450" s="25" t="s">
        <v>3456</v>
      </c>
      <c r="AB1450" s="21" t="s">
        <v>3456</v>
      </c>
      <c r="AC1450" s="51" t="s">
        <v>3456</v>
      </c>
    </row>
    <row r="1451" spans="1:29" ht="26.25" customHeight="1" x14ac:dyDescent="0.25">
      <c r="A1451" s="22">
        <v>79218</v>
      </c>
      <c r="B1451" s="20" t="s">
        <v>2740</v>
      </c>
      <c r="C1451" s="20" t="s">
        <v>2741</v>
      </c>
      <c r="D1451" s="20" t="s">
        <v>2742</v>
      </c>
      <c r="E1451" s="25" t="s">
        <v>4107</v>
      </c>
      <c r="F1451" s="25"/>
      <c r="G1451" s="21">
        <v>43987</v>
      </c>
      <c r="H1451" s="33"/>
      <c r="I1451" s="22" t="s">
        <v>61</v>
      </c>
      <c r="J1451" s="25" t="s">
        <v>70</v>
      </c>
      <c r="K1451" s="27"/>
      <c r="L1451" s="21"/>
      <c r="M1451" s="33"/>
      <c r="N1451" s="25" t="s">
        <v>3456</v>
      </c>
      <c r="O1451" s="25" t="s">
        <v>3456</v>
      </c>
      <c r="P1451" s="25" t="s">
        <v>70</v>
      </c>
      <c r="Q1451" s="25" t="s">
        <v>70</v>
      </c>
      <c r="R1451" s="21" t="s">
        <v>3456</v>
      </c>
      <c r="S1451" s="25" t="s">
        <v>3456</v>
      </c>
      <c r="T1451" s="23" t="s">
        <v>3456</v>
      </c>
      <c r="U1451" s="25" t="s">
        <v>3456</v>
      </c>
      <c r="V1451" s="25" t="s">
        <v>3456</v>
      </c>
      <c r="W1451" s="25" t="s">
        <v>70</v>
      </c>
      <c r="X1451" s="25" t="s">
        <v>3456</v>
      </c>
      <c r="Y1451" s="25" t="s">
        <v>3456</v>
      </c>
      <c r="Z1451" s="25" t="s">
        <v>3456</v>
      </c>
      <c r="AA1451" s="25" t="s">
        <v>3456</v>
      </c>
      <c r="AB1451" s="21" t="s">
        <v>3456</v>
      </c>
      <c r="AC1451" s="51" t="s">
        <v>3456</v>
      </c>
    </row>
    <row r="1452" spans="1:29" ht="26.25" customHeight="1" x14ac:dyDescent="0.25">
      <c r="A1452" s="22">
        <v>64371</v>
      </c>
      <c r="B1452" s="20" t="s">
        <v>232</v>
      </c>
      <c r="C1452" s="20" t="s">
        <v>233</v>
      </c>
      <c r="D1452" s="20" t="s">
        <v>4149</v>
      </c>
      <c r="E1452" s="25" t="s">
        <v>235</v>
      </c>
      <c r="F1452" s="25"/>
      <c r="G1452" s="21">
        <v>40248</v>
      </c>
      <c r="H1452" s="33"/>
      <c r="I1452" s="22" t="s">
        <v>61</v>
      </c>
      <c r="J1452" s="25" t="s">
        <v>70</v>
      </c>
      <c r="K1452" s="27"/>
      <c r="L1452" s="21"/>
      <c r="M1452" s="33"/>
      <c r="N1452" s="25" t="s">
        <v>70</v>
      </c>
      <c r="O1452" s="25" t="s">
        <v>70</v>
      </c>
      <c r="P1452" s="25" t="s">
        <v>70</v>
      </c>
      <c r="Q1452" s="25" t="s">
        <v>70</v>
      </c>
      <c r="R1452" s="21" t="s">
        <v>3456</v>
      </c>
      <c r="S1452" s="25" t="s">
        <v>3456</v>
      </c>
      <c r="T1452" s="23" t="s">
        <v>3456</v>
      </c>
      <c r="U1452" s="25" t="s">
        <v>70</v>
      </c>
      <c r="V1452" s="25" t="s">
        <v>70</v>
      </c>
      <c r="W1452" s="25" t="s">
        <v>70</v>
      </c>
      <c r="X1452" s="25" t="s">
        <v>3456</v>
      </c>
      <c r="Y1452" s="25" t="s">
        <v>3456</v>
      </c>
      <c r="Z1452" s="25" t="s">
        <v>3456</v>
      </c>
      <c r="AA1452" s="25" t="s">
        <v>3456</v>
      </c>
      <c r="AB1452" s="21" t="s">
        <v>3456</v>
      </c>
      <c r="AC1452" s="51" t="s">
        <v>3456</v>
      </c>
    </row>
    <row r="1453" spans="1:29" ht="26.25" customHeight="1" x14ac:dyDescent="0.25">
      <c r="A1453" s="22">
        <v>60396</v>
      </c>
      <c r="B1453" s="20" t="s">
        <v>992</v>
      </c>
      <c r="C1453" s="20" t="s">
        <v>993</v>
      </c>
      <c r="D1453" s="20" t="s">
        <v>994</v>
      </c>
      <c r="E1453" s="25" t="s">
        <v>995</v>
      </c>
      <c r="F1453" s="25"/>
      <c r="G1453" s="21">
        <v>36929</v>
      </c>
      <c r="H1453" s="33"/>
      <c r="I1453" s="22" t="s">
        <v>61</v>
      </c>
      <c r="J1453" s="25" t="s">
        <v>70</v>
      </c>
      <c r="K1453" s="27"/>
      <c r="L1453" s="21"/>
      <c r="M1453" s="33"/>
      <c r="N1453" s="25" t="s">
        <v>70</v>
      </c>
      <c r="O1453" s="25" t="s">
        <v>70</v>
      </c>
      <c r="P1453" s="25" t="s">
        <v>70</v>
      </c>
      <c r="Q1453" s="25" t="s">
        <v>70</v>
      </c>
      <c r="R1453" s="21" t="s">
        <v>3456</v>
      </c>
      <c r="S1453" s="25" t="s">
        <v>3456</v>
      </c>
      <c r="T1453" s="23" t="s">
        <v>3456</v>
      </c>
      <c r="U1453" s="25" t="s">
        <v>3456</v>
      </c>
      <c r="V1453" s="25" t="s">
        <v>70</v>
      </c>
      <c r="W1453" s="25" t="s">
        <v>70</v>
      </c>
      <c r="X1453" s="25" t="s">
        <v>3456</v>
      </c>
      <c r="Y1453" s="25" t="s">
        <v>3456</v>
      </c>
      <c r="Z1453" s="25" t="s">
        <v>3456</v>
      </c>
      <c r="AA1453" s="25" t="s">
        <v>3456</v>
      </c>
      <c r="AB1453" s="21" t="s">
        <v>0</v>
      </c>
      <c r="AC1453" s="51" t="s">
        <v>3456</v>
      </c>
    </row>
    <row r="1454" spans="1:29" ht="26.25" customHeight="1" x14ac:dyDescent="0.25">
      <c r="A1454" s="22">
        <v>66731</v>
      </c>
      <c r="B1454" s="20" t="s">
        <v>1773</v>
      </c>
      <c r="C1454" s="20" t="s">
        <v>1774</v>
      </c>
      <c r="D1454" s="20" t="s">
        <v>483</v>
      </c>
      <c r="E1454" s="25" t="s">
        <v>661</v>
      </c>
      <c r="F1454" s="25"/>
      <c r="G1454" s="21">
        <v>42647</v>
      </c>
      <c r="H1454" s="33"/>
      <c r="I1454" s="22" t="s">
        <v>61</v>
      </c>
      <c r="J1454" s="25" t="s">
        <v>70</v>
      </c>
      <c r="K1454" s="27"/>
      <c r="L1454" s="21"/>
      <c r="M1454" s="33"/>
      <c r="N1454" s="25" t="s">
        <v>3456</v>
      </c>
      <c r="O1454" s="25" t="s">
        <v>70</v>
      </c>
      <c r="P1454" s="25" t="s">
        <v>70</v>
      </c>
      <c r="Q1454" s="25" t="s">
        <v>70</v>
      </c>
      <c r="R1454" s="21" t="s">
        <v>3456</v>
      </c>
      <c r="S1454" s="25" t="s">
        <v>3456</v>
      </c>
      <c r="T1454" s="23" t="s">
        <v>3456</v>
      </c>
      <c r="U1454" s="25" t="s">
        <v>3456</v>
      </c>
      <c r="V1454" s="25" t="s">
        <v>3456</v>
      </c>
      <c r="W1454" s="25" t="s">
        <v>70</v>
      </c>
      <c r="X1454" s="25" t="s">
        <v>3456</v>
      </c>
      <c r="Y1454" s="25" t="s">
        <v>3456</v>
      </c>
      <c r="Z1454" s="25" t="s">
        <v>3456</v>
      </c>
      <c r="AA1454" s="25" t="s">
        <v>3456</v>
      </c>
      <c r="AB1454" s="21" t="s">
        <v>3456</v>
      </c>
      <c r="AC1454" s="51" t="s">
        <v>3456</v>
      </c>
    </row>
    <row r="1455" spans="1:29" ht="26.25" customHeight="1" x14ac:dyDescent="0.25">
      <c r="A1455" s="22">
        <v>65105</v>
      </c>
      <c r="B1455" s="20" t="s">
        <v>357</v>
      </c>
      <c r="C1455" s="20" t="s">
        <v>358</v>
      </c>
      <c r="D1455" s="20" t="s">
        <v>359</v>
      </c>
      <c r="E1455" s="25" t="s">
        <v>137</v>
      </c>
      <c r="F1455" s="25"/>
      <c r="G1455" s="21">
        <v>40578</v>
      </c>
      <c r="H1455" s="33"/>
      <c r="I1455" s="22" t="s">
        <v>61</v>
      </c>
      <c r="J1455" s="25" t="s">
        <v>70</v>
      </c>
      <c r="K1455" s="27"/>
      <c r="L1455" s="21"/>
      <c r="M1455" s="33"/>
      <c r="N1455" s="25" t="s">
        <v>3456</v>
      </c>
      <c r="O1455" s="25" t="s">
        <v>70</v>
      </c>
      <c r="P1455" s="25" t="s">
        <v>70</v>
      </c>
      <c r="Q1455" s="25" t="s">
        <v>70</v>
      </c>
      <c r="R1455" s="21" t="s">
        <v>3456</v>
      </c>
      <c r="S1455" s="25" t="s">
        <v>3456</v>
      </c>
      <c r="T1455" s="23" t="s">
        <v>3456</v>
      </c>
      <c r="U1455" s="25" t="s">
        <v>70</v>
      </c>
      <c r="V1455" s="25" t="s">
        <v>70</v>
      </c>
      <c r="W1455" s="25" t="s">
        <v>70</v>
      </c>
      <c r="X1455" s="25" t="s">
        <v>3456</v>
      </c>
      <c r="Y1455" s="25" t="s">
        <v>3456</v>
      </c>
      <c r="Z1455" s="25" t="s">
        <v>3456</v>
      </c>
      <c r="AA1455" s="25" t="s">
        <v>3456</v>
      </c>
      <c r="AB1455" s="21" t="s">
        <v>3456</v>
      </c>
      <c r="AC1455" s="51" t="s">
        <v>3456</v>
      </c>
    </row>
    <row r="1456" spans="1:29" ht="26.25" customHeight="1" x14ac:dyDescent="0.25">
      <c r="A1456" s="22">
        <v>64746</v>
      </c>
      <c r="B1456" s="20" t="s">
        <v>300</v>
      </c>
      <c r="C1456" s="20" t="s">
        <v>301</v>
      </c>
      <c r="D1456" s="20" t="s">
        <v>302</v>
      </c>
      <c r="E1456" s="25" t="s">
        <v>88</v>
      </c>
      <c r="F1456" s="25"/>
      <c r="G1456" s="21">
        <v>40417</v>
      </c>
      <c r="H1456" s="33"/>
      <c r="I1456" s="22" t="s">
        <v>61</v>
      </c>
      <c r="J1456" s="25" t="s">
        <v>70</v>
      </c>
      <c r="K1456" s="27"/>
      <c r="L1456" s="21"/>
      <c r="M1456" s="33"/>
      <c r="N1456" s="25" t="s">
        <v>3456</v>
      </c>
      <c r="O1456" s="25" t="s">
        <v>70</v>
      </c>
      <c r="P1456" s="25" t="s">
        <v>70</v>
      </c>
      <c r="Q1456" s="25" t="s">
        <v>70</v>
      </c>
      <c r="R1456" s="21" t="s">
        <v>3456</v>
      </c>
      <c r="S1456" s="25" t="s">
        <v>3456</v>
      </c>
      <c r="T1456" s="23" t="s">
        <v>3456</v>
      </c>
      <c r="U1456" s="25" t="s">
        <v>70</v>
      </c>
      <c r="V1456" s="25" t="s">
        <v>70</v>
      </c>
      <c r="W1456" s="25" t="s">
        <v>70</v>
      </c>
      <c r="X1456" s="25" t="s">
        <v>3456</v>
      </c>
      <c r="Y1456" s="25" t="s">
        <v>3456</v>
      </c>
      <c r="Z1456" s="25" t="s">
        <v>3456</v>
      </c>
      <c r="AA1456" s="25" t="s">
        <v>3456</v>
      </c>
      <c r="AB1456" s="21" t="s">
        <v>3456</v>
      </c>
      <c r="AC1456" s="51" t="s">
        <v>3456</v>
      </c>
    </row>
    <row r="1457" spans="1:29" ht="26.25" customHeight="1" x14ac:dyDescent="0.25">
      <c r="A1457" s="22">
        <v>65966</v>
      </c>
      <c r="B1457" s="20" t="s">
        <v>736</v>
      </c>
      <c r="C1457" s="20" t="s">
        <v>737</v>
      </c>
      <c r="D1457" s="20" t="s">
        <v>738</v>
      </c>
      <c r="E1457" s="25" t="s">
        <v>118</v>
      </c>
      <c r="F1457" s="25"/>
      <c r="G1457" s="21">
        <v>42135</v>
      </c>
      <c r="H1457" s="33"/>
      <c r="I1457" s="22" t="s">
        <v>61</v>
      </c>
      <c r="J1457" s="25" t="s">
        <v>70</v>
      </c>
      <c r="K1457" s="27"/>
      <c r="L1457" s="21"/>
      <c r="M1457" s="33"/>
      <c r="N1457" s="25" t="s">
        <v>3456</v>
      </c>
      <c r="O1457" s="25" t="s">
        <v>70</v>
      </c>
      <c r="P1457" s="25" t="s">
        <v>70</v>
      </c>
      <c r="Q1457" s="25" t="s">
        <v>70</v>
      </c>
      <c r="R1457" s="21" t="s">
        <v>3456</v>
      </c>
      <c r="S1457" s="25" t="s">
        <v>3456</v>
      </c>
      <c r="T1457" s="23" t="s">
        <v>3456</v>
      </c>
      <c r="U1457" s="25" t="s">
        <v>70</v>
      </c>
      <c r="V1457" s="25" t="s">
        <v>70</v>
      </c>
      <c r="W1457" s="25" t="s">
        <v>70</v>
      </c>
      <c r="X1457" s="25" t="s">
        <v>3456</v>
      </c>
      <c r="Y1457" s="25" t="s">
        <v>3456</v>
      </c>
      <c r="Z1457" s="25" t="s">
        <v>3456</v>
      </c>
      <c r="AA1457" s="25" t="s">
        <v>3456</v>
      </c>
      <c r="AB1457" s="21" t="s">
        <v>3456</v>
      </c>
      <c r="AC1457" s="51" t="s">
        <v>3456</v>
      </c>
    </row>
    <row r="1458" spans="1:29" ht="26.25" customHeight="1" x14ac:dyDescent="0.25">
      <c r="A1458" s="22">
        <v>67145</v>
      </c>
      <c r="B1458" s="20" t="s">
        <v>3436</v>
      </c>
      <c r="C1458" s="20" t="s">
        <v>3437</v>
      </c>
      <c r="D1458" s="20" t="s">
        <v>3972</v>
      </c>
      <c r="E1458" s="25" t="s">
        <v>722</v>
      </c>
      <c r="F1458" s="25"/>
      <c r="G1458" s="21">
        <v>42290</v>
      </c>
      <c r="H1458" s="33"/>
      <c r="I1458" s="22" t="s">
        <v>61</v>
      </c>
      <c r="J1458" s="25" t="s">
        <v>70</v>
      </c>
      <c r="K1458" s="27"/>
      <c r="L1458" s="21"/>
      <c r="M1458" s="33"/>
      <c r="N1458" s="25" t="s">
        <v>3456</v>
      </c>
      <c r="O1458" s="25" t="s">
        <v>70</v>
      </c>
      <c r="P1458" s="25" t="s">
        <v>70</v>
      </c>
      <c r="Q1458" s="25" t="s">
        <v>70</v>
      </c>
      <c r="R1458" s="21" t="s">
        <v>3456</v>
      </c>
      <c r="S1458" s="25" t="s">
        <v>3456</v>
      </c>
      <c r="T1458" s="23" t="s">
        <v>3456</v>
      </c>
      <c r="U1458" s="25" t="s">
        <v>70</v>
      </c>
      <c r="V1458" s="25" t="s">
        <v>70</v>
      </c>
      <c r="W1458" s="25" t="s">
        <v>70</v>
      </c>
      <c r="X1458" s="25" t="s">
        <v>3456</v>
      </c>
      <c r="Y1458" s="25" t="s">
        <v>3456</v>
      </c>
      <c r="Z1458" s="25" t="s">
        <v>3456</v>
      </c>
      <c r="AA1458" s="25" t="s">
        <v>3456</v>
      </c>
      <c r="AB1458" s="21" t="s">
        <v>3456</v>
      </c>
      <c r="AC1458" s="51" t="s">
        <v>3456</v>
      </c>
    </row>
    <row r="1459" spans="1:29" ht="26.25" customHeight="1" x14ac:dyDescent="0.25">
      <c r="A1459" s="22">
        <v>62651</v>
      </c>
      <c r="B1459" s="20" t="s">
        <v>957</v>
      </c>
      <c r="C1459" s="20" t="s">
        <v>958</v>
      </c>
      <c r="D1459" s="20" t="s">
        <v>959</v>
      </c>
      <c r="E1459" s="25" t="s">
        <v>133</v>
      </c>
      <c r="F1459" s="25"/>
      <c r="G1459" s="21">
        <v>38075</v>
      </c>
      <c r="H1459" s="33"/>
      <c r="I1459" s="22" t="s">
        <v>61</v>
      </c>
      <c r="J1459" s="25" t="s">
        <v>70</v>
      </c>
      <c r="K1459" s="27"/>
      <c r="L1459" s="21"/>
      <c r="M1459" s="33"/>
      <c r="N1459" s="25" t="s">
        <v>70</v>
      </c>
      <c r="O1459" s="25" t="s">
        <v>70</v>
      </c>
      <c r="P1459" s="25" t="s">
        <v>70</v>
      </c>
      <c r="Q1459" s="25" t="s">
        <v>70</v>
      </c>
      <c r="R1459" s="21" t="s">
        <v>3456</v>
      </c>
      <c r="S1459" s="25" t="s">
        <v>3456</v>
      </c>
      <c r="T1459" s="23" t="s">
        <v>3456</v>
      </c>
      <c r="U1459" s="25" t="s">
        <v>3456</v>
      </c>
      <c r="V1459" s="25" t="s">
        <v>70</v>
      </c>
      <c r="W1459" s="25" t="s">
        <v>70</v>
      </c>
      <c r="X1459" s="25" t="s">
        <v>3456</v>
      </c>
      <c r="Y1459" s="25" t="s">
        <v>3456</v>
      </c>
      <c r="Z1459" s="25" t="s">
        <v>3456</v>
      </c>
      <c r="AA1459" s="25" t="s">
        <v>3456</v>
      </c>
      <c r="AB1459" s="21" t="s">
        <v>0</v>
      </c>
      <c r="AC1459" s="51"/>
    </row>
    <row r="1460" spans="1:29" ht="26.25" customHeight="1" x14ac:dyDescent="0.25">
      <c r="A1460" s="22">
        <v>61227</v>
      </c>
      <c r="B1460" s="20" t="s">
        <v>1914</v>
      </c>
      <c r="C1460" s="20" t="s">
        <v>1915</v>
      </c>
      <c r="D1460" s="20" t="s">
        <v>476</v>
      </c>
      <c r="E1460" s="25" t="s">
        <v>209</v>
      </c>
      <c r="F1460" s="25"/>
      <c r="G1460" s="21">
        <v>37924</v>
      </c>
      <c r="H1460" s="33"/>
      <c r="I1460" s="22" t="s">
        <v>61</v>
      </c>
      <c r="J1460" s="25" t="s">
        <v>70</v>
      </c>
      <c r="K1460" s="27"/>
      <c r="L1460" s="21"/>
      <c r="M1460" s="33"/>
      <c r="N1460" s="25" t="s">
        <v>70</v>
      </c>
      <c r="O1460" s="25" t="s">
        <v>70</v>
      </c>
      <c r="P1460" s="25" t="s">
        <v>70</v>
      </c>
      <c r="Q1460" s="25" t="s">
        <v>70</v>
      </c>
      <c r="R1460" s="21" t="s">
        <v>3456</v>
      </c>
      <c r="S1460" s="25" t="s">
        <v>3456</v>
      </c>
      <c r="T1460" s="23" t="s">
        <v>3456</v>
      </c>
      <c r="U1460" s="25" t="s">
        <v>70</v>
      </c>
      <c r="V1460" s="25" t="s">
        <v>70</v>
      </c>
      <c r="W1460" s="25" t="s">
        <v>70</v>
      </c>
      <c r="X1460" s="25" t="s">
        <v>3456</v>
      </c>
      <c r="Y1460" s="25" t="s">
        <v>3456</v>
      </c>
      <c r="Z1460" s="25" t="s">
        <v>3456</v>
      </c>
      <c r="AA1460" s="25" t="s">
        <v>3456</v>
      </c>
      <c r="AB1460" s="21" t="s">
        <v>0</v>
      </c>
      <c r="AC1460" s="51" t="s">
        <v>3456</v>
      </c>
    </row>
    <row r="1461" spans="1:29" ht="26.25" customHeight="1" x14ac:dyDescent="0.25">
      <c r="A1461" s="22">
        <v>81636</v>
      </c>
      <c r="B1461" s="20" t="s">
        <v>4575</v>
      </c>
      <c r="C1461" s="20" t="s">
        <v>4576</v>
      </c>
      <c r="D1461" s="20" t="s">
        <v>1852</v>
      </c>
      <c r="E1461" s="25" t="s">
        <v>114</v>
      </c>
      <c r="F1461" s="25"/>
      <c r="G1461" s="21">
        <v>45120</v>
      </c>
      <c r="H1461" s="33"/>
      <c r="I1461" s="22" t="s">
        <v>61</v>
      </c>
      <c r="J1461" s="25" t="s">
        <v>3456</v>
      </c>
      <c r="K1461" s="27"/>
      <c r="L1461" s="21"/>
      <c r="M1461" s="33"/>
      <c r="N1461" s="25" t="s">
        <v>3456</v>
      </c>
      <c r="O1461" s="25" t="s">
        <v>3456</v>
      </c>
      <c r="P1461" s="25" t="s">
        <v>3456</v>
      </c>
      <c r="Q1461" s="25" t="s">
        <v>70</v>
      </c>
      <c r="R1461" s="21" t="s">
        <v>3456</v>
      </c>
      <c r="S1461" s="25" t="s">
        <v>3456</v>
      </c>
      <c r="T1461" s="23" t="s">
        <v>3456</v>
      </c>
      <c r="U1461" s="25" t="s">
        <v>3456</v>
      </c>
      <c r="V1461" s="25" t="s">
        <v>3456</v>
      </c>
      <c r="W1461" s="25" t="s">
        <v>70</v>
      </c>
      <c r="X1461" s="25" t="s">
        <v>3456</v>
      </c>
      <c r="Y1461" s="25" t="s">
        <v>3456</v>
      </c>
      <c r="Z1461" s="25" t="s">
        <v>3456</v>
      </c>
      <c r="AA1461" s="25" t="s">
        <v>3456</v>
      </c>
      <c r="AB1461" s="21" t="s">
        <v>3456</v>
      </c>
      <c r="AC1461" s="51" t="s">
        <v>3456</v>
      </c>
    </row>
    <row r="1462" spans="1:29" ht="26.25" customHeight="1" x14ac:dyDescent="0.25">
      <c r="A1462" s="22">
        <v>63662</v>
      </c>
      <c r="B1462" s="20" t="s">
        <v>1171</v>
      </c>
      <c r="C1462" s="20" t="s">
        <v>1172</v>
      </c>
      <c r="D1462" s="20" t="s">
        <v>1156</v>
      </c>
      <c r="E1462" s="25" t="s">
        <v>1157</v>
      </c>
      <c r="F1462" s="25"/>
      <c r="G1462" s="21">
        <v>39850</v>
      </c>
      <c r="H1462" s="33"/>
      <c r="I1462" s="22" t="s">
        <v>61</v>
      </c>
      <c r="J1462" s="25" t="s">
        <v>70</v>
      </c>
      <c r="K1462" s="27"/>
      <c r="L1462" s="21"/>
      <c r="M1462" s="33"/>
      <c r="N1462" s="25" t="s">
        <v>70</v>
      </c>
      <c r="O1462" s="25" t="s">
        <v>3456</v>
      </c>
      <c r="P1462" s="25" t="s">
        <v>70</v>
      </c>
      <c r="Q1462" s="25" t="s">
        <v>70</v>
      </c>
      <c r="R1462" s="21" t="s">
        <v>3456</v>
      </c>
      <c r="S1462" s="25" t="s">
        <v>3456</v>
      </c>
      <c r="T1462" s="23" t="s">
        <v>3456</v>
      </c>
      <c r="U1462" s="25" t="s">
        <v>3456</v>
      </c>
      <c r="V1462" s="25" t="s">
        <v>3456</v>
      </c>
      <c r="W1462" s="25" t="s">
        <v>3456</v>
      </c>
      <c r="X1462" s="25" t="s">
        <v>3456</v>
      </c>
      <c r="Y1462" s="25" t="s">
        <v>3456</v>
      </c>
      <c r="Z1462" s="25" t="s">
        <v>3456</v>
      </c>
      <c r="AA1462" s="25" t="s">
        <v>3456</v>
      </c>
      <c r="AB1462" s="21" t="s">
        <v>3456</v>
      </c>
      <c r="AC1462" s="51" t="s">
        <v>3456</v>
      </c>
    </row>
    <row r="1463" spans="1:29" ht="26.25" customHeight="1" x14ac:dyDescent="0.25">
      <c r="A1463" s="22">
        <v>80295</v>
      </c>
      <c r="B1463" s="20" t="s">
        <v>3537</v>
      </c>
      <c r="C1463" s="20" t="s">
        <v>3536</v>
      </c>
      <c r="D1463" s="20" t="s">
        <v>3535</v>
      </c>
      <c r="E1463" s="25" t="s">
        <v>559</v>
      </c>
      <c r="F1463" s="25"/>
      <c r="G1463" s="21">
        <v>44477</v>
      </c>
      <c r="H1463" s="33"/>
      <c r="I1463" s="22" t="s">
        <v>61</v>
      </c>
      <c r="J1463" s="25" t="s">
        <v>3456</v>
      </c>
      <c r="K1463" s="27"/>
      <c r="L1463" s="21"/>
      <c r="M1463" s="33"/>
      <c r="N1463" s="25" t="s">
        <v>3456</v>
      </c>
      <c r="O1463" s="25" t="s">
        <v>3456</v>
      </c>
      <c r="P1463" s="25" t="s">
        <v>3456</v>
      </c>
      <c r="Q1463" s="25" t="s">
        <v>70</v>
      </c>
      <c r="R1463" s="21" t="s">
        <v>3456</v>
      </c>
      <c r="S1463" s="25" t="s">
        <v>3456</v>
      </c>
      <c r="T1463" s="23" t="s">
        <v>3456</v>
      </c>
      <c r="U1463" s="25" t="s">
        <v>3456</v>
      </c>
      <c r="V1463" s="25" t="s">
        <v>3456</v>
      </c>
      <c r="W1463" s="25" t="s">
        <v>70</v>
      </c>
      <c r="X1463" s="25" t="s">
        <v>3456</v>
      </c>
      <c r="Y1463" s="25" t="s">
        <v>3456</v>
      </c>
      <c r="Z1463" s="25" t="s">
        <v>3456</v>
      </c>
      <c r="AA1463" s="25" t="s">
        <v>3456</v>
      </c>
      <c r="AB1463" s="21" t="s">
        <v>3456</v>
      </c>
      <c r="AC1463" s="51" t="s">
        <v>3456</v>
      </c>
    </row>
    <row r="1464" spans="1:29" ht="26.25" customHeight="1" x14ac:dyDescent="0.25">
      <c r="A1464" s="22">
        <v>67664</v>
      </c>
      <c r="B1464" s="20" t="s">
        <v>1432</v>
      </c>
      <c r="C1464" s="20" t="s">
        <v>1433</v>
      </c>
      <c r="D1464" s="20" t="s">
        <v>3535</v>
      </c>
      <c r="E1464" s="25" t="s">
        <v>559</v>
      </c>
      <c r="F1464" s="25"/>
      <c r="G1464" s="21">
        <v>42682</v>
      </c>
      <c r="H1464" s="33"/>
      <c r="I1464" s="22" t="s">
        <v>61</v>
      </c>
      <c r="J1464" s="25" t="s">
        <v>70</v>
      </c>
      <c r="K1464" s="27"/>
      <c r="L1464" s="21"/>
      <c r="M1464" s="33"/>
      <c r="N1464" s="25" t="s">
        <v>3456</v>
      </c>
      <c r="O1464" s="25" t="s">
        <v>3456</v>
      </c>
      <c r="P1464" s="25" t="s">
        <v>70</v>
      </c>
      <c r="Q1464" s="25" t="s">
        <v>70</v>
      </c>
      <c r="R1464" s="21" t="s">
        <v>3456</v>
      </c>
      <c r="S1464" s="25" t="s">
        <v>3456</v>
      </c>
      <c r="T1464" s="23" t="s">
        <v>3456</v>
      </c>
      <c r="U1464" s="25" t="s">
        <v>70</v>
      </c>
      <c r="V1464" s="25" t="s">
        <v>70</v>
      </c>
      <c r="W1464" s="25" t="s">
        <v>70</v>
      </c>
      <c r="X1464" s="25" t="s">
        <v>3456</v>
      </c>
      <c r="Y1464" s="25" t="s">
        <v>3456</v>
      </c>
      <c r="Z1464" s="25" t="s">
        <v>3456</v>
      </c>
      <c r="AA1464" s="25" t="s">
        <v>3456</v>
      </c>
      <c r="AB1464" s="21" t="s">
        <v>3456</v>
      </c>
      <c r="AC1464" s="51" t="s">
        <v>3456</v>
      </c>
    </row>
    <row r="1465" spans="1:29" ht="26.25" customHeight="1" x14ac:dyDescent="0.25">
      <c r="A1465" s="22">
        <v>80296</v>
      </c>
      <c r="B1465" s="20" t="s">
        <v>3620</v>
      </c>
      <c r="C1465" s="20" t="s">
        <v>3619</v>
      </c>
      <c r="D1465" s="20" t="s">
        <v>3535</v>
      </c>
      <c r="E1465" s="25" t="s">
        <v>559</v>
      </c>
      <c r="F1465" s="25"/>
      <c r="G1465" s="21">
        <v>44434</v>
      </c>
      <c r="H1465" s="33"/>
      <c r="I1465" s="22" t="s">
        <v>61</v>
      </c>
      <c r="J1465" s="25" t="s">
        <v>3456</v>
      </c>
      <c r="K1465" s="27"/>
      <c r="L1465" s="21"/>
      <c r="M1465" s="33"/>
      <c r="N1465" s="25" t="s">
        <v>3456</v>
      </c>
      <c r="O1465" s="25" t="s">
        <v>3456</v>
      </c>
      <c r="P1465" s="25" t="s">
        <v>3456</v>
      </c>
      <c r="Q1465" s="25" t="s">
        <v>70</v>
      </c>
      <c r="R1465" s="21" t="s">
        <v>3456</v>
      </c>
      <c r="S1465" s="25" t="s">
        <v>3456</v>
      </c>
      <c r="T1465" s="23" t="s">
        <v>3456</v>
      </c>
      <c r="U1465" s="25" t="s">
        <v>3456</v>
      </c>
      <c r="V1465" s="25" t="s">
        <v>3456</v>
      </c>
      <c r="W1465" s="25" t="s">
        <v>70</v>
      </c>
      <c r="X1465" s="25" t="s">
        <v>3456</v>
      </c>
      <c r="Y1465" s="25" t="s">
        <v>3456</v>
      </c>
      <c r="Z1465" s="25" t="s">
        <v>3456</v>
      </c>
      <c r="AA1465" s="25" t="s">
        <v>3456</v>
      </c>
      <c r="AB1465" s="21" t="s">
        <v>3456</v>
      </c>
      <c r="AC1465" s="51" t="s">
        <v>3456</v>
      </c>
    </row>
    <row r="1466" spans="1:29" ht="26.25" customHeight="1" x14ac:dyDescent="0.25">
      <c r="A1466" s="22">
        <v>79043</v>
      </c>
      <c r="B1466" s="20" t="s">
        <v>623</v>
      </c>
      <c r="C1466" s="20" t="s">
        <v>624</v>
      </c>
      <c r="D1466" s="20" t="s">
        <v>501</v>
      </c>
      <c r="E1466" s="25" t="s">
        <v>422</v>
      </c>
      <c r="F1466" s="25"/>
      <c r="G1466" s="21">
        <v>43924</v>
      </c>
      <c r="H1466" s="33"/>
      <c r="I1466" s="22" t="s">
        <v>61</v>
      </c>
      <c r="J1466" s="25" t="s">
        <v>70</v>
      </c>
      <c r="K1466" s="27"/>
      <c r="L1466" s="21"/>
      <c r="M1466" s="33"/>
      <c r="N1466" s="25" t="s">
        <v>3456</v>
      </c>
      <c r="O1466" s="25" t="s">
        <v>3456</v>
      </c>
      <c r="P1466" s="25" t="s">
        <v>70</v>
      </c>
      <c r="Q1466" s="25" t="s">
        <v>70</v>
      </c>
      <c r="R1466" s="21" t="s">
        <v>3456</v>
      </c>
      <c r="S1466" s="25" t="s">
        <v>3456</v>
      </c>
      <c r="T1466" s="23" t="s">
        <v>3456</v>
      </c>
      <c r="U1466" s="25" t="s">
        <v>3456</v>
      </c>
      <c r="V1466" s="25" t="s">
        <v>3456</v>
      </c>
      <c r="W1466" s="25" t="s">
        <v>70</v>
      </c>
      <c r="X1466" s="25" t="s">
        <v>3456</v>
      </c>
      <c r="Y1466" s="25" t="s">
        <v>3456</v>
      </c>
      <c r="Z1466" s="25" t="s">
        <v>3456</v>
      </c>
      <c r="AA1466" s="25" t="s">
        <v>3456</v>
      </c>
      <c r="AB1466" s="21" t="s">
        <v>3456</v>
      </c>
      <c r="AC1466" s="51" t="s">
        <v>3456</v>
      </c>
    </row>
    <row r="1467" spans="1:29" ht="26.25" customHeight="1" x14ac:dyDescent="0.25">
      <c r="A1467" s="22">
        <v>64092</v>
      </c>
      <c r="B1467" s="20" t="s">
        <v>425</v>
      </c>
      <c r="C1467" s="20" t="s">
        <v>426</v>
      </c>
      <c r="D1467" s="20" t="s">
        <v>427</v>
      </c>
      <c r="E1467" s="25" t="s">
        <v>428</v>
      </c>
      <c r="F1467" s="25"/>
      <c r="G1467" s="21">
        <v>40056</v>
      </c>
      <c r="H1467" s="33"/>
      <c r="I1467" s="22" t="s">
        <v>61</v>
      </c>
      <c r="J1467" s="25" t="s">
        <v>70</v>
      </c>
      <c r="K1467" s="27"/>
      <c r="L1467" s="21"/>
      <c r="M1467" s="33"/>
      <c r="N1467" s="25" t="s">
        <v>3456</v>
      </c>
      <c r="O1467" s="25" t="s">
        <v>3456</v>
      </c>
      <c r="P1467" s="25" t="s">
        <v>70</v>
      </c>
      <c r="Q1467" s="25" t="s">
        <v>70</v>
      </c>
      <c r="R1467" s="21" t="s">
        <v>3456</v>
      </c>
      <c r="S1467" s="25" t="s">
        <v>3456</v>
      </c>
      <c r="T1467" s="23" t="s">
        <v>3456</v>
      </c>
      <c r="U1467" s="25" t="s">
        <v>70</v>
      </c>
      <c r="V1467" s="25" t="s">
        <v>70</v>
      </c>
      <c r="W1467" s="25" t="s">
        <v>70</v>
      </c>
      <c r="X1467" s="25" t="s">
        <v>3456</v>
      </c>
      <c r="Y1467" s="25" t="s">
        <v>3456</v>
      </c>
      <c r="Z1467" s="25" t="s">
        <v>3456</v>
      </c>
      <c r="AA1467" s="25" t="s">
        <v>3456</v>
      </c>
      <c r="AB1467" s="21" t="s">
        <v>3456</v>
      </c>
      <c r="AC1467" s="51" t="s">
        <v>3456</v>
      </c>
    </row>
    <row r="1468" spans="1:29" ht="26.25" customHeight="1" x14ac:dyDescent="0.25">
      <c r="A1468" s="22">
        <v>61180</v>
      </c>
      <c r="B1468" s="20" t="s">
        <v>2855</v>
      </c>
      <c r="C1468" s="20" t="s">
        <v>2856</v>
      </c>
      <c r="D1468" s="20" t="s">
        <v>2857</v>
      </c>
      <c r="E1468" s="25" t="s">
        <v>2858</v>
      </c>
      <c r="F1468" s="25"/>
      <c r="G1468" s="21">
        <v>37610</v>
      </c>
      <c r="H1468" s="33"/>
      <c r="I1468" s="22" t="s">
        <v>61</v>
      </c>
      <c r="J1468" s="25" t="s">
        <v>70</v>
      </c>
      <c r="K1468" s="27"/>
      <c r="L1468" s="21"/>
      <c r="M1468" s="33"/>
      <c r="N1468" s="25" t="s">
        <v>70</v>
      </c>
      <c r="O1468" s="25" t="s">
        <v>70</v>
      </c>
      <c r="P1468" s="25" t="s">
        <v>70</v>
      </c>
      <c r="Q1468" s="25" t="s">
        <v>70</v>
      </c>
      <c r="R1468" s="21" t="s">
        <v>3456</v>
      </c>
      <c r="S1468" s="25" t="s">
        <v>3456</v>
      </c>
      <c r="T1468" s="23" t="s">
        <v>3456</v>
      </c>
      <c r="U1468" s="25" t="s">
        <v>70</v>
      </c>
      <c r="V1468" s="25" t="s">
        <v>70</v>
      </c>
      <c r="W1468" s="25" t="s">
        <v>70</v>
      </c>
      <c r="X1468" s="25" t="s">
        <v>3456</v>
      </c>
      <c r="Y1468" s="25" t="s">
        <v>3456</v>
      </c>
      <c r="Z1468" s="25" t="s">
        <v>3456</v>
      </c>
      <c r="AA1468" s="25" t="s">
        <v>3456</v>
      </c>
      <c r="AB1468" s="21" t="s">
        <v>0</v>
      </c>
      <c r="AC1468" s="51"/>
    </row>
    <row r="1469" spans="1:29" ht="26.25" customHeight="1" x14ac:dyDescent="0.25">
      <c r="A1469" s="22">
        <v>65424</v>
      </c>
      <c r="B1469" s="20" t="s">
        <v>2509</v>
      </c>
      <c r="C1469" s="20" t="s">
        <v>2510</v>
      </c>
      <c r="D1469" s="20" t="s">
        <v>159</v>
      </c>
      <c r="E1469" s="25" t="s">
        <v>160</v>
      </c>
      <c r="F1469" s="25"/>
      <c r="G1469" s="21">
        <v>41207</v>
      </c>
      <c r="H1469" s="33"/>
      <c r="I1469" s="22" t="s">
        <v>61</v>
      </c>
      <c r="J1469" s="25" t="s">
        <v>70</v>
      </c>
      <c r="K1469" s="27"/>
      <c r="L1469" s="21"/>
      <c r="M1469" s="33"/>
      <c r="N1469" s="25" t="s">
        <v>3456</v>
      </c>
      <c r="O1469" s="25" t="s">
        <v>70</v>
      </c>
      <c r="P1469" s="25" t="s">
        <v>70</v>
      </c>
      <c r="Q1469" s="25" t="s">
        <v>70</v>
      </c>
      <c r="R1469" s="21" t="s">
        <v>3456</v>
      </c>
      <c r="S1469" s="25" t="s">
        <v>3456</v>
      </c>
      <c r="T1469" s="23" t="s">
        <v>3456</v>
      </c>
      <c r="U1469" s="25" t="s">
        <v>3456</v>
      </c>
      <c r="V1469" s="25" t="s">
        <v>70</v>
      </c>
      <c r="W1469" s="25" t="s">
        <v>70</v>
      </c>
      <c r="X1469" s="25" t="s">
        <v>3456</v>
      </c>
      <c r="Y1469" s="25" t="s">
        <v>3456</v>
      </c>
      <c r="Z1469" s="25" t="s">
        <v>3456</v>
      </c>
      <c r="AA1469" s="25" t="s">
        <v>3456</v>
      </c>
      <c r="AB1469" s="21" t="s">
        <v>3456</v>
      </c>
      <c r="AC1469" s="51" t="s">
        <v>3456</v>
      </c>
    </row>
    <row r="1470" spans="1:29" ht="26.25" customHeight="1" x14ac:dyDescent="0.25">
      <c r="A1470" s="22">
        <v>81202</v>
      </c>
      <c r="B1470" s="20" t="s">
        <v>4181</v>
      </c>
      <c r="C1470" s="20" t="s">
        <v>4180</v>
      </c>
      <c r="D1470" s="20" t="s">
        <v>159</v>
      </c>
      <c r="E1470" s="25" t="s">
        <v>160</v>
      </c>
      <c r="F1470" s="25"/>
      <c r="G1470" s="21">
        <v>44763</v>
      </c>
      <c r="H1470" s="33"/>
      <c r="I1470" s="22" t="s">
        <v>71</v>
      </c>
      <c r="J1470" s="25" t="s">
        <v>3456</v>
      </c>
      <c r="K1470" s="27" t="s">
        <v>4280</v>
      </c>
      <c r="L1470" s="21" t="s">
        <v>3456</v>
      </c>
      <c r="M1470" s="33"/>
      <c r="N1470" s="25"/>
      <c r="O1470" s="25"/>
      <c r="P1470" s="25"/>
      <c r="Q1470" s="25"/>
      <c r="R1470" s="21"/>
      <c r="S1470" s="25"/>
      <c r="T1470" s="23"/>
      <c r="U1470" s="25" t="s">
        <v>3456</v>
      </c>
      <c r="V1470" s="25" t="s">
        <v>3456</v>
      </c>
      <c r="W1470" s="25" t="s">
        <v>3456</v>
      </c>
      <c r="X1470" s="25" t="s">
        <v>3456</v>
      </c>
      <c r="Y1470" s="25" t="s">
        <v>3456</v>
      </c>
      <c r="Z1470" s="25" t="s">
        <v>3456</v>
      </c>
      <c r="AA1470" s="25" t="s">
        <v>3456</v>
      </c>
      <c r="AB1470" s="21" t="s">
        <v>3456</v>
      </c>
      <c r="AC1470" s="51" t="s">
        <v>3456</v>
      </c>
    </row>
    <row r="1471" spans="1:29" ht="26.25" customHeight="1" x14ac:dyDescent="0.25">
      <c r="A1471" s="22">
        <v>64096</v>
      </c>
      <c r="B1471" s="20" t="s">
        <v>521</v>
      </c>
      <c r="C1471" s="20" t="s">
        <v>522</v>
      </c>
      <c r="D1471" s="20" t="s">
        <v>523</v>
      </c>
      <c r="E1471" s="25" t="s">
        <v>118</v>
      </c>
      <c r="F1471" s="25"/>
      <c r="G1471" s="21">
        <v>40813</v>
      </c>
      <c r="H1471" s="33"/>
      <c r="I1471" s="22" t="s">
        <v>61</v>
      </c>
      <c r="J1471" s="25" t="s">
        <v>70</v>
      </c>
      <c r="K1471" s="27"/>
      <c r="L1471" s="21"/>
      <c r="M1471" s="33"/>
      <c r="N1471" s="25" t="s">
        <v>3456</v>
      </c>
      <c r="O1471" s="25" t="s">
        <v>3456</v>
      </c>
      <c r="P1471" s="25" t="s">
        <v>70</v>
      </c>
      <c r="Q1471" s="25" t="s">
        <v>70</v>
      </c>
      <c r="R1471" s="21" t="s">
        <v>3456</v>
      </c>
      <c r="S1471" s="25" t="s">
        <v>3456</v>
      </c>
      <c r="T1471" s="23" t="s">
        <v>3456</v>
      </c>
      <c r="U1471" s="25" t="s">
        <v>70</v>
      </c>
      <c r="V1471" s="25" t="s">
        <v>70</v>
      </c>
      <c r="W1471" s="25" t="s">
        <v>70</v>
      </c>
      <c r="X1471" s="25" t="s">
        <v>3456</v>
      </c>
      <c r="Y1471" s="25" t="s">
        <v>3456</v>
      </c>
      <c r="Z1471" s="25" t="s">
        <v>3456</v>
      </c>
      <c r="AA1471" s="25" t="s">
        <v>3456</v>
      </c>
      <c r="AB1471" s="21" t="s">
        <v>3456</v>
      </c>
      <c r="AC1471" s="51" t="s">
        <v>3456</v>
      </c>
    </row>
    <row r="1472" spans="1:29" ht="26.25" customHeight="1" x14ac:dyDescent="0.25">
      <c r="A1472" s="22">
        <v>66963</v>
      </c>
      <c r="B1472" s="20" t="s">
        <v>3129</v>
      </c>
      <c r="C1472" s="20" t="s">
        <v>3130</v>
      </c>
      <c r="D1472" s="20" t="s">
        <v>3131</v>
      </c>
      <c r="E1472" s="25" t="s">
        <v>1657</v>
      </c>
      <c r="F1472" s="25"/>
      <c r="G1472" s="21">
        <v>42405</v>
      </c>
      <c r="H1472" s="33"/>
      <c r="I1472" s="22" t="s">
        <v>61</v>
      </c>
      <c r="J1472" s="25" t="s">
        <v>70</v>
      </c>
      <c r="K1472" s="27"/>
      <c r="L1472" s="21"/>
      <c r="M1472" s="33"/>
      <c r="N1472" s="25" t="s">
        <v>3456</v>
      </c>
      <c r="O1472" s="25" t="s">
        <v>70</v>
      </c>
      <c r="P1472" s="25" t="s">
        <v>70</v>
      </c>
      <c r="Q1472" s="25" t="s">
        <v>70</v>
      </c>
      <c r="R1472" s="21" t="s">
        <v>3456</v>
      </c>
      <c r="S1472" s="25" t="s">
        <v>3456</v>
      </c>
      <c r="T1472" s="23" t="s">
        <v>3456</v>
      </c>
      <c r="U1472" s="25" t="s">
        <v>70</v>
      </c>
      <c r="V1472" s="25" t="s">
        <v>70</v>
      </c>
      <c r="W1472" s="25" t="s">
        <v>70</v>
      </c>
      <c r="X1472" s="25" t="s">
        <v>3456</v>
      </c>
      <c r="Y1472" s="25" t="s">
        <v>3456</v>
      </c>
      <c r="Z1472" s="25" t="s">
        <v>3456</v>
      </c>
      <c r="AA1472" s="25" t="s">
        <v>3456</v>
      </c>
      <c r="AB1472" s="21" t="s">
        <v>3456</v>
      </c>
      <c r="AC1472" s="51" t="s">
        <v>3456</v>
      </c>
    </row>
    <row r="1473" spans="1:29" ht="26.25" customHeight="1" x14ac:dyDescent="0.25">
      <c r="A1473" s="22">
        <v>65247</v>
      </c>
      <c r="B1473" s="20" t="s">
        <v>2402</v>
      </c>
      <c r="C1473" s="20" t="s">
        <v>2403</v>
      </c>
      <c r="D1473" s="20" t="s">
        <v>2404</v>
      </c>
      <c r="E1473" s="25" t="s">
        <v>380</v>
      </c>
      <c r="F1473" s="25"/>
      <c r="G1473" s="21">
        <v>40891</v>
      </c>
      <c r="H1473" s="33"/>
      <c r="I1473" s="22" t="s">
        <v>61</v>
      </c>
      <c r="J1473" s="25" t="s">
        <v>70</v>
      </c>
      <c r="K1473" s="27"/>
      <c r="L1473" s="21"/>
      <c r="M1473" s="33"/>
      <c r="N1473" s="25" t="s">
        <v>70</v>
      </c>
      <c r="O1473" s="25" t="s">
        <v>70</v>
      </c>
      <c r="P1473" s="25" t="s">
        <v>70</v>
      </c>
      <c r="Q1473" s="25" t="s">
        <v>70</v>
      </c>
      <c r="R1473" s="21" t="s">
        <v>3456</v>
      </c>
      <c r="S1473" s="25" t="s">
        <v>3456</v>
      </c>
      <c r="T1473" s="23" t="s">
        <v>3456</v>
      </c>
      <c r="U1473" s="25" t="s">
        <v>70</v>
      </c>
      <c r="V1473" s="25" t="s">
        <v>70</v>
      </c>
      <c r="W1473" s="25" t="s">
        <v>70</v>
      </c>
      <c r="X1473" s="21" t="s">
        <v>3456</v>
      </c>
      <c r="Y1473" s="21" t="s">
        <v>3456</v>
      </c>
      <c r="Z1473" s="21" t="s">
        <v>3456</v>
      </c>
      <c r="AA1473" s="21" t="s">
        <v>3456</v>
      </c>
      <c r="AB1473" s="21" t="s">
        <v>3456</v>
      </c>
      <c r="AC1473" s="51" t="s">
        <v>3456</v>
      </c>
    </row>
    <row r="1474" spans="1:29" x14ac:dyDescent="0.25">
      <c r="A1474" s="28" t="s">
        <v>3490</v>
      </c>
      <c r="B1474" s="11"/>
      <c r="C1474" s="11"/>
      <c r="D1474" s="11"/>
      <c r="E1474" s="12"/>
      <c r="F1474" s="12"/>
      <c r="G1474" s="11"/>
      <c r="H1474" s="11"/>
      <c r="I1474" s="11"/>
      <c r="J1474" s="11"/>
      <c r="K1474" s="12"/>
      <c r="L1474" s="12"/>
      <c r="M1474" s="12"/>
      <c r="N1474" s="11"/>
      <c r="O1474" s="11"/>
      <c r="P1474" s="12"/>
      <c r="Q1474" s="12"/>
      <c r="R1474" s="12"/>
      <c r="S1474" s="12"/>
      <c r="T1474" s="12"/>
      <c r="U1474" s="12"/>
      <c r="V1474" s="12"/>
      <c r="W1474" s="11"/>
      <c r="X1474" s="11"/>
      <c r="Y1474" s="12"/>
      <c r="Z1474" s="12"/>
      <c r="AA1474" s="12"/>
      <c r="AB1474" s="12"/>
      <c r="AC1474" s="12"/>
    </row>
    <row r="1475" spans="1:29" x14ac:dyDescent="0.25">
      <c r="A1475" s="29" t="s">
        <v>4725</v>
      </c>
      <c r="B1475" s="11"/>
      <c r="C1475" s="11"/>
      <c r="D1475" s="11"/>
      <c r="E1475" s="12"/>
      <c r="F1475" s="12"/>
      <c r="G1475" s="11"/>
      <c r="H1475" s="11"/>
      <c r="I1475" s="11"/>
      <c r="J1475" s="11"/>
      <c r="K1475" s="12"/>
      <c r="L1475" s="12"/>
      <c r="M1475" s="12"/>
      <c r="N1475" s="11"/>
      <c r="O1475" s="11"/>
      <c r="P1475" s="12"/>
      <c r="Q1475" s="12"/>
      <c r="R1475" s="12"/>
      <c r="S1475" s="12"/>
      <c r="T1475" s="12"/>
      <c r="U1475" s="12"/>
      <c r="V1475" s="12"/>
      <c r="W1475" s="11"/>
      <c r="X1475" s="11"/>
      <c r="Y1475" s="12"/>
      <c r="Z1475" s="12"/>
      <c r="AA1475" s="12"/>
      <c r="AB1475" s="12"/>
      <c r="AC1475" s="12"/>
    </row>
    <row r="1476" spans="1:29" x14ac:dyDescent="0.25">
      <c r="A1476" s="29" t="s">
        <v>4724</v>
      </c>
      <c r="B1476" s="11"/>
      <c r="C1476" s="11"/>
      <c r="D1476" s="11"/>
      <c r="E1476" s="12"/>
      <c r="F1476" s="12"/>
      <c r="G1476" s="11"/>
      <c r="H1476" s="11"/>
      <c r="I1476" s="11"/>
      <c r="J1476" s="11"/>
      <c r="K1476" s="12"/>
      <c r="L1476" s="12"/>
      <c r="M1476" s="12"/>
      <c r="N1476" s="11"/>
      <c r="O1476" s="11"/>
      <c r="P1476" s="12"/>
      <c r="Q1476" s="12"/>
      <c r="R1476" s="12"/>
      <c r="S1476" s="12"/>
      <c r="T1476" s="12"/>
      <c r="U1476" s="12"/>
      <c r="V1476" s="12"/>
      <c r="W1476" s="11"/>
      <c r="X1476" s="11"/>
      <c r="Y1476" s="12"/>
      <c r="Z1476" s="12"/>
      <c r="AA1476" s="12"/>
      <c r="AB1476" s="12"/>
      <c r="AC1476" s="12"/>
    </row>
    <row r="1477" spans="1:29" x14ac:dyDescent="0.25">
      <c r="A1477" s="29" t="s">
        <v>3491</v>
      </c>
      <c r="B1477" s="11"/>
      <c r="C1477" s="11"/>
      <c r="D1477" s="11"/>
      <c r="E1477" s="12"/>
      <c r="F1477" s="12"/>
      <c r="G1477" s="11"/>
      <c r="H1477" s="11"/>
      <c r="I1477" s="11"/>
      <c r="J1477" s="11"/>
      <c r="K1477" s="12"/>
      <c r="L1477" s="12"/>
      <c r="M1477" s="12"/>
      <c r="N1477" s="11"/>
      <c r="O1477" s="11"/>
      <c r="P1477" s="12"/>
      <c r="Q1477" s="12"/>
      <c r="R1477" s="12"/>
      <c r="S1477" s="12"/>
      <c r="T1477" s="12"/>
      <c r="U1477" s="12"/>
      <c r="V1477" s="12"/>
      <c r="W1477" s="11"/>
      <c r="X1477" s="11"/>
      <c r="Y1477" s="12"/>
      <c r="Z1477" s="12"/>
      <c r="AA1477" s="12"/>
      <c r="AB1477" s="12"/>
      <c r="AC1477" s="12"/>
    </row>
    <row r="1478" spans="1:29" x14ac:dyDescent="0.25">
      <c r="A1478" s="29"/>
      <c r="B1478" s="11"/>
      <c r="C1478" s="11"/>
      <c r="D1478" s="11"/>
      <c r="E1478" s="12"/>
      <c r="F1478" s="12"/>
      <c r="G1478" s="11"/>
      <c r="H1478" s="11"/>
      <c r="I1478" s="11"/>
      <c r="J1478" s="11"/>
      <c r="K1478" s="12"/>
      <c r="L1478" s="12"/>
      <c r="M1478" s="12"/>
      <c r="N1478" s="11"/>
      <c r="O1478" s="11"/>
      <c r="P1478" s="12"/>
      <c r="Q1478" s="12"/>
      <c r="R1478" s="12"/>
      <c r="S1478" s="12"/>
      <c r="T1478" s="12"/>
      <c r="U1478" s="12"/>
      <c r="V1478" s="12"/>
      <c r="W1478" s="11"/>
      <c r="X1478" s="11"/>
      <c r="Y1478" s="12"/>
      <c r="Z1478" s="12"/>
      <c r="AA1478" s="12"/>
      <c r="AB1478" s="12"/>
      <c r="AC1478" s="12"/>
    </row>
    <row r="1479" spans="1:29" x14ac:dyDescent="0.25">
      <c r="A1479" s="28" t="s">
        <v>3492</v>
      </c>
      <c r="B1479" s="11"/>
      <c r="C1479" s="11"/>
      <c r="D1479" s="11"/>
      <c r="E1479" s="12"/>
      <c r="F1479" s="12"/>
      <c r="G1479" s="11"/>
      <c r="H1479" s="11"/>
      <c r="I1479" s="11"/>
      <c r="J1479" s="11"/>
      <c r="K1479" s="12"/>
      <c r="L1479" s="12"/>
      <c r="M1479" s="12"/>
      <c r="N1479" s="11"/>
      <c r="O1479" s="11"/>
      <c r="P1479" s="12"/>
      <c r="Q1479" s="12"/>
      <c r="R1479" s="12"/>
      <c r="S1479" s="12"/>
      <c r="T1479" s="12"/>
      <c r="U1479" s="12"/>
      <c r="V1479" s="12"/>
      <c r="W1479" s="11"/>
      <c r="X1479" s="11"/>
      <c r="Y1479" s="12"/>
      <c r="Z1479" s="12"/>
      <c r="AA1479" s="12"/>
      <c r="AB1479" s="12"/>
      <c r="AC1479" s="12"/>
    </row>
    <row r="1480" spans="1:29" x14ac:dyDescent="0.25">
      <c r="A1480" s="29" t="s">
        <v>3493</v>
      </c>
      <c r="B1480" s="11"/>
      <c r="C1480" s="11"/>
      <c r="D1480" s="11"/>
      <c r="E1480" s="12"/>
      <c r="F1480" s="12"/>
      <c r="G1480" s="11"/>
      <c r="H1480" s="11"/>
      <c r="I1480" s="11"/>
      <c r="J1480" s="11"/>
      <c r="K1480" s="12"/>
      <c r="L1480" s="12"/>
      <c r="M1480" s="12"/>
      <c r="N1480" s="11"/>
      <c r="O1480" s="11"/>
      <c r="P1480" s="12"/>
      <c r="Q1480" s="12"/>
      <c r="R1480" s="12"/>
      <c r="S1480" s="12"/>
      <c r="T1480" s="12"/>
      <c r="U1480" s="12"/>
      <c r="V1480" s="12"/>
      <c r="W1480" s="11"/>
      <c r="X1480" s="11"/>
      <c r="Y1480" s="12"/>
      <c r="Z1480" s="12"/>
      <c r="AA1480" s="12"/>
      <c r="AB1480" s="12"/>
      <c r="AC1480" s="12"/>
    </row>
  </sheetData>
  <sheetProtection algorithmName="SHA-512" hashValue="Me5TPm8aYHIajgB+EQqXvhmnGECtgN7KSzLrbqUrWOrFReuxWnbAbhS2dEcIclhkivYI6a7Wr47sGAbM/FMhsA==" saltValue="0WrOfi/94xiKVYznHIQZFw==" spinCount="100000" sheet="1" autoFilter="0"/>
  <mergeCells count="10">
    <mergeCell ref="I11:J11"/>
    <mergeCell ref="K11:M11"/>
    <mergeCell ref="N11:T11"/>
    <mergeCell ref="U11:AC11"/>
    <mergeCell ref="F1:AC1"/>
    <mergeCell ref="F2:AC2"/>
    <mergeCell ref="F3:AC3"/>
    <mergeCell ref="F5:AC5"/>
    <mergeCell ref="F7:AC7"/>
    <mergeCell ref="F9:AC9"/>
  </mergeCells>
  <conditionalFormatting sqref="A12">
    <cfRule type="duplicateValues" dxfId="33" priority="2"/>
  </conditionalFormatting>
  <conditionalFormatting sqref="A1474:A1480">
    <cfRule type="duplicateValues" dxfId="32" priority="3"/>
  </conditionalFormatting>
  <conditionalFormatting sqref="L1:L7">
    <cfRule type="duplicateValues" dxfId="31" priority="1"/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73934-E488-4A9D-BE77-1E6B29C49A56}">
  <dimension ref="A1:AE1480"/>
  <sheetViews>
    <sheetView zoomScale="85" zoomScaleNormal="85" workbookViewId="0">
      <pane xSplit="3" ySplit="12" topLeftCell="D13" activePane="bottomRight" state="frozen"/>
      <selection activeCell="B1" sqref="B1"/>
      <selection pane="topRight" activeCell="D1" sqref="D1"/>
      <selection pane="bottomLeft" activeCell="B13" sqref="B13"/>
      <selection pane="bottomRight" activeCell="C25" sqref="C25"/>
    </sheetView>
  </sheetViews>
  <sheetFormatPr defaultRowHeight="15" x14ac:dyDescent="0.25"/>
  <cols>
    <col min="1" max="1" width="12.140625" style="1" customWidth="1"/>
    <col min="2" max="2" width="23.140625" customWidth="1"/>
    <col min="3" max="4" width="24.7109375" customWidth="1"/>
    <col min="5" max="6" width="24.7109375" style="1" customWidth="1"/>
    <col min="7" max="8" width="12.7109375" style="7" customWidth="1"/>
    <col min="9" max="9" width="16.7109375" style="1" customWidth="1"/>
    <col min="10" max="24" width="12.7109375" style="1" customWidth="1"/>
    <col min="25" max="25" width="14.7109375" style="1" customWidth="1"/>
    <col min="26" max="28" width="12.7109375" style="1" customWidth="1"/>
    <col min="29" max="29" width="14.140625" style="1" customWidth="1"/>
  </cols>
  <sheetData>
    <row r="1" spans="1:29" s="11" customFormat="1" ht="21" x14ac:dyDescent="0.2">
      <c r="E1" s="12"/>
      <c r="F1" s="61" t="s">
        <v>4722</v>
      </c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</row>
    <row r="2" spans="1:29" s="11" customFormat="1" ht="21" x14ac:dyDescent="0.2">
      <c r="E2" s="12"/>
      <c r="F2" s="61" t="s">
        <v>3458</v>
      </c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</row>
    <row r="3" spans="1:29" s="13" customFormat="1" ht="9.9499999999999993" customHeight="1" x14ac:dyDescent="0.2">
      <c r="E3" s="38"/>
      <c r="F3" s="62" t="s">
        <v>4723</v>
      </c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</row>
    <row r="4" spans="1:29" s="11" customFormat="1" ht="6" customHeight="1" x14ac:dyDescent="0.2">
      <c r="E4" s="12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 s="11" customFormat="1" x14ac:dyDescent="0.25">
      <c r="E5" s="12"/>
      <c r="F5" s="63" t="s">
        <v>3496</v>
      </c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</row>
    <row r="6" spans="1:29" s="11" customFormat="1" ht="6" customHeight="1" x14ac:dyDescent="0.25">
      <c r="E6" s="12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1:29" s="11" customFormat="1" x14ac:dyDescent="0.25">
      <c r="E7" s="12"/>
      <c r="F7" s="64" t="s">
        <v>3459</v>
      </c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29" s="11" customFormat="1" ht="6" customHeight="1" x14ac:dyDescent="0.2">
      <c r="E8" s="12"/>
      <c r="F8" s="12"/>
      <c r="K8" s="12"/>
      <c r="L8" s="12"/>
      <c r="M8" s="12"/>
      <c r="P8" s="12"/>
      <c r="Q8" s="12"/>
      <c r="R8" s="12"/>
      <c r="S8" s="12"/>
      <c r="T8" s="12"/>
      <c r="U8" s="12"/>
      <c r="V8" s="12"/>
      <c r="Y8" s="12"/>
      <c r="Z8" s="12"/>
      <c r="AA8" s="12"/>
      <c r="AB8" s="12"/>
      <c r="AC8" s="30"/>
    </row>
    <row r="9" spans="1:29" x14ac:dyDescent="0.25">
      <c r="F9" s="65" t="s">
        <v>3497</v>
      </c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</row>
    <row r="10" spans="1:29" ht="6" customHeight="1" thickBot="1" x14ac:dyDescent="0.3"/>
    <row r="11" spans="1:29" s="17" customFormat="1" ht="16.5" thickBot="1" x14ac:dyDescent="0.3">
      <c r="A11" s="16"/>
      <c r="E11" s="16"/>
      <c r="F11" s="16"/>
      <c r="G11" s="18"/>
      <c r="H11" s="18"/>
      <c r="I11" s="55" t="s">
        <v>3495</v>
      </c>
      <c r="J11" s="57"/>
      <c r="K11" s="55" t="s">
        <v>3460</v>
      </c>
      <c r="L11" s="56"/>
      <c r="M11" s="57"/>
      <c r="N11" s="58" t="s">
        <v>3461</v>
      </c>
      <c r="O11" s="58"/>
      <c r="P11" s="58"/>
      <c r="Q11" s="58"/>
      <c r="R11" s="58"/>
      <c r="S11" s="58"/>
      <c r="T11" s="59"/>
      <c r="U11" s="60" t="s">
        <v>3462</v>
      </c>
      <c r="V11" s="58"/>
      <c r="W11" s="58"/>
      <c r="X11" s="58"/>
      <c r="Y11" s="58"/>
      <c r="Z11" s="58"/>
      <c r="AA11" s="58"/>
      <c r="AB11" s="58"/>
      <c r="AC11" s="59"/>
    </row>
    <row r="12" spans="1:29" s="3" customFormat="1" ht="88.5" thickBot="1" x14ac:dyDescent="0.3">
      <c r="A12" s="2" t="s">
        <v>3441</v>
      </c>
      <c r="B12" s="8" t="s">
        <v>4</v>
      </c>
      <c r="C12" s="8" t="s">
        <v>4283</v>
      </c>
      <c r="D12" s="8" t="s">
        <v>6</v>
      </c>
      <c r="E12" s="6" t="s">
        <v>4284</v>
      </c>
      <c r="F12" s="6" t="s">
        <v>3442</v>
      </c>
      <c r="G12" s="9" t="s">
        <v>10</v>
      </c>
      <c r="H12" s="10" t="s">
        <v>11</v>
      </c>
      <c r="I12" s="4" t="s">
        <v>12</v>
      </c>
      <c r="J12" s="5" t="s">
        <v>3443</v>
      </c>
      <c r="K12" s="4" t="s">
        <v>3438</v>
      </c>
      <c r="L12" s="6" t="s">
        <v>3444</v>
      </c>
      <c r="M12" s="5" t="s">
        <v>3445</v>
      </c>
      <c r="N12" s="4" t="s">
        <v>3446</v>
      </c>
      <c r="O12" s="6" t="s">
        <v>3447</v>
      </c>
      <c r="P12" s="6" t="s">
        <v>3448</v>
      </c>
      <c r="Q12" s="6" t="s">
        <v>4282</v>
      </c>
      <c r="R12" s="6" t="s">
        <v>3449</v>
      </c>
      <c r="S12" s="6" t="s">
        <v>3439</v>
      </c>
      <c r="T12" s="5" t="s">
        <v>3440</v>
      </c>
      <c r="U12" s="6" t="s">
        <v>3450</v>
      </c>
      <c r="V12" s="6" t="s">
        <v>3457</v>
      </c>
      <c r="W12" s="6" t="s">
        <v>4281</v>
      </c>
      <c r="X12" s="6" t="s">
        <v>3451</v>
      </c>
      <c r="Y12" s="6" t="s">
        <v>3452</v>
      </c>
      <c r="Z12" s="6" t="s">
        <v>3453</v>
      </c>
      <c r="AA12" s="6" t="s">
        <v>3454</v>
      </c>
      <c r="AB12" s="42" t="s">
        <v>3455</v>
      </c>
      <c r="AC12" s="6" t="s">
        <v>3494</v>
      </c>
    </row>
    <row r="13" spans="1:29" s="20" customFormat="1" ht="26.25" customHeight="1" x14ac:dyDescent="0.2">
      <c r="A13" s="19">
        <v>79278</v>
      </c>
      <c r="B13" s="20" t="s">
        <v>629</v>
      </c>
      <c r="C13" s="20" t="s">
        <v>630</v>
      </c>
      <c r="D13" s="20" t="s">
        <v>631</v>
      </c>
      <c r="E13" s="25" t="str">
        <f>VLOOKUP(Table13[[#This Row],[SMT ID]],Table14[[SMT]:[Construction Type]],8,0)</f>
        <v>Dauby O' Connor &amp; Zaleski LLC</v>
      </c>
      <c r="F13" s="25" t="s">
        <v>70</v>
      </c>
      <c r="G13" s="21">
        <v>43950</v>
      </c>
      <c r="H13" s="21"/>
      <c r="I13" s="22" t="s">
        <v>61</v>
      </c>
      <c r="J13" s="25" t="str">
        <f>IF(VLOOKUP(Table13[[#This Row],[SMT ID]],Table14[[SMT]:[Construction Type]],13,0)="","",(VLOOKUP(Table13[[#This Row],[SMT ID]],Table14[[SMT]:[Construction Type]],13,0)))</f>
        <v/>
      </c>
      <c r="K13" s="24"/>
      <c r="L13" s="21"/>
      <c r="M13" s="25"/>
      <c r="N13" s="25" t="str">
        <f>IF(VLOOKUP(Table13[[#This Row],[SMT ID]],Table14[[SMT]:[Construction Type]],15,0)="","",(VLOOKUP(Table13[[#This Row],[SMT ID]],Table14[[SMT]:[Construction Type]],15,0)))</f>
        <v>REQ</v>
      </c>
      <c r="O13" s="25" t="str">
        <f>IF(VLOOKUP(Table13[[#This Row],[SMT ID]],Table14[[SMT]:[Construction Type]],17,0)="","",(VLOOKUP(Table13[[#This Row],[SMT ID]],Table14[[SMT]:[Construction Type]],17,0)))</f>
        <v/>
      </c>
      <c r="P13" s="25" t="str">
        <f>IF(VLOOKUP(Table13[[#This Row],[SMT ID]],Table14[[SMT]:[Construction Type]],18,0)="","",(VLOOKUP(Table13[[#This Row],[SMT ID]],Table14[[SMT]:[Construction Type]],18,0)))</f>
        <v/>
      </c>
      <c r="Q13" s="25" t="str">
        <f>IF(VLOOKUP(Table13[[#This Row],[SMT ID]],Table14[[SMT]:[Construction Type]],21,0)="","",(VLOOKUP(Table13[[#This Row],[SMT ID]],Table14[[SMT]:[Construction Type]],21,0)))</f>
        <v/>
      </c>
      <c r="R13" s="21" t="s">
        <v>3456</v>
      </c>
      <c r="S13" s="25" t="s">
        <v>3456</v>
      </c>
      <c r="T13" s="23" t="s">
        <v>3456</v>
      </c>
      <c r="U13" s="25" t="str">
        <f>IF(VLOOKUP(Table13[[#This Row],[SMT ID]],Table14[[SMT]:[Construction Type]],30,0)="","",(VLOOKUP(Table13[[#This Row],[SMT ID]],Table14[[SMT]:[Construction Type]],30,0)))</f>
        <v>REQ</v>
      </c>
      <c r="V13" s="25" t="str">
        <f>IF(VLOOKUP(Table13[[#This Row],[SMT ID]],Table14[[SMT]:[Construction Type]],31,0)="","",(VLOOKUP(Table13[[#This Row],[SMT ID]],Table14[[SMT]:[Construction Type]],31,0)))</f>
        <v>REQ</v>
      </c>
      <c r="W13" s="25" t="str">
        <f>IF(VLOOKUP(Table13[[#This Row],[SMT ID]],Table14[[SMT]:[Construction Type]],34,0)="","",(VLOOKUP(Table13[[#This Row],[SMT ID]],Table14[[SMT]:[Construction Type]],34,0)))</f>
        <v/>
      </c>
      <c r="X13" s="26" t="s">
        <v>3456</v>
      </c>
      <c r="Y13" s="26" t="s">
        <v>3456</v>
      </c>
      <c r="Z13" s="26" t="s">
        <v>3456</v>
      </c>
      <c r="AA13" s="26" t="s">
        <v>3456</v>
      </c>
      <c r="AB13" s="21" t="s">
        <v>3456</v>
      </c>
      <c r="AC13" s="32" t="str">
        <f>VLOOKUP(Table13[[#This Row],[SMT ID]],[1]Sheet1!$A$4:$BG$1961,59,0)</f>
        <v>REQ</v>
      </c>
    </row>
    <row r="14" spans="1:29" s="20" customFormat="1" ht="26.25" customHeight="1" x14ac:dyDescent="0.2">
      <c r="A14" s="19">
        <v>82144</v>
      </c>
      <c r="B14" s="20" t="s">
        <v>4476</v>
      </c>
      <c r="C14" s="20" t="s">
        <v>4477</v>
      </c>
      <c r="D14" s="20" t="s">
        <v>4478</v>
      </c>
      <c r="E14" s="25" t="str">
        <f>VLOOKUP(Table13[[#This Row],[SMT ID]],Table14[[SMT]:[Construction Type]],8,0)</f>
        <v>Eide Bailly LLP (Fargo/Bismarck/Minneapolis)</v>
      </c>
      <c r="F14" s="25" t="s">
        <v>70</v>
      </c>
      <c r="G14" s="21">
        <v>42736</v>
      </c>
      <c r="H14" s="21"/>
      <c r="I14" s="22" t="s">
        <v>61</v>
      </c>
      <c r="J14" s="25" t="str">
        <f>IF(VLOOKUP(Table13[[#This Row],[SMT ID]],Table14[[SMT]:[Construction Type]],13,0)="","",(VLOOKUP(Table13[[#This Row],[SMT ID]],Table14[[SMT]:[Construction Type]],13,0)))</f>
        <v/>
      </c>
      <c r="K14" s="27"/>
      <c r="L14" s="21"/>
      <c r="M14" s="33"/>
      <c r="N14" s="25" t="str">
        <f>IF(VLOOKUP(Table13[[#This Row],[SMT ID]],Table14[[SMT]:[Construction Type]],15,0)="","",(VLOOKUP(Table13[[#This Row],[SMT ID]],Table14[[SMT]:[Construction Type]],15,0)))</f>
        <v>REQ</v>
      </c>
      <c r="O14" s="25" t="str">
        <f>IF(VLOOKUP(Table13[[#This Row],[SMT ID]],Table14[[SMT]:[Construction Type]],17,0)="","",(VLOOKUP(Table13[[#This Row],[SMT ID]],Table14[[SMT]:[Construction Type]],17,0)))</f>
        <v>REQ</v>
      </c>
      <c r="P14" s="25" t="str">
        <f>IF(VLOOKUP(Table13[[#This Row],[SMT ID]],Table14[[SMT]:[Construction Type]],18,0)="","",(VLOOKUP(Table13[[#This Row],[SMT ID]],Table14[[SMT]:[Construction Type]],18,0)))</f>
        <v>REQ</v>
      </c>
      <c r="Q14" s="25" t="str">
        <f>IF(VLOOKUP(Table13[[#This Row],[SMT ID]],Table14[[SMT]:[Construction Type]],21,0)="","",(VLOOKUP(Table13[[#This Row],[SMT ID]],Table14[[SMT]:[Construction Type]],21,0)))</f>
        <v/>
      </c>
      <c r="R14" s="21" t="s">
        <v>3456</v>
      </c>
      <c r="S14" s="25" t="s">
        <v>3456</v>
      </c>
      <c r="T14" s="23" t="s">
        <v>3456</v>
      </c>
      <c r="U14" s="25" t="str">
        <f>IF(VLOOKUP(Table13[[#This Row],[SMT ID]],Table14[[SMT]:[Construction Type]],30,0)="","",(VLOOKUP(Table13[[#This Row],[SMT ID]],Table14[[SMT]:[Construction Type]],30,0)))</f>
        <v>REQ</v>
      </c>
      <c r="V14" s="25" t="str">
        <f>IF(VLOOKUP(Table13[[#This Row],[SMT ID]],Table14[[SMT]:[Construction Type]],31,0)="","",(VLOOKUP(Table13[[#This Row],[SMT ID]],Table14[[SMT]:[Construction Type]],31,0)))</f>
        <v>REQ</v>
      </c>
      <c r="W14" s="25" t="str">
        <f>IF(VLOOKUP(Table13[[#This Row],[SMT ID]],Table14[[SMT]:[Construction Type]],34,0)="","",(VLOOKUP(Table13[[#This Row],[SMT ID]],Table14[[SMT]:[Construction Type]],34,0)))</f>
        <v/>
      </c>
      <c r="X14" s="25" t="s">
        <v>3456</v>
      </c>
      <c r="Y14" s="25" t="s">
        <v>3456</v>
      </c>
      <c r="Z14" s="25" t="s">
        <v>3456</v>
      </c>
      <c r="AA14" s="25" t="s">
        <v>3456</v>
      </c>
      <c r="AB14" s="21" t="str">
        <f>VLOOKUP(Table13[[#This Row],[SMT ID]],Table1[],42,0)</f>
        <v>REQ</v>
      </c>
      <c r="AC14" s="51" t="str">
        <f>VLOOKUP(Table13[[#This Row],[SMT ID]],[1]Sheet1!$A$4:$BG$1961,59,0)</f>
        <v>REQ</v>
      </c>
    </row>
    <row r="15" spans="1:29" s="20" customFormat="1" ht="26.25" customHeight="1" x14ac:dyDescent="0.2">
      <c r="A15" s="19">
        <v>80245</v>
      </c>
      <c r="B15" s="20" t="s">
        <v>3503</v>
      </c>
      <c r="C15" s="20" t="s">
        <v>3502</v>
      </c>
      <c r="D15" s="20" t="s">
        <v>3977</v>
      </c>
      <c r="E15" s="25" t="str">
        <f>VLOOKUP(Table13[[#This Row],[SMT ID]],Table14[[SMT]:[Construction Type]],8,0)</f>
        <v>CohnReznick (Braintree/Danvers, MA)</v>
      </c>
      <c r="F15" s="25" t="s">
        <v>70</v>
      </c>
      <c r="G15" s="21">
        <v>44369</v>
      </c>
      <c r="H15" s="21"/>
      <c r="I15" s="22" t="s">
        <v>61</v>
      </c>
      <c r="J15" s="25" t="str">
        <f>IF(VLOOKUP(Table13[[#This Row],[SMT ID]],Table14[[SMT]:[Construction Type]],13,0)="","",(VLOOKUP(Table13[[#This Row],[SMT ID]],Table14[[SMT]:[Construction Type]],13,0)))</f>
        <v>REQ</v>
      </c>
      <c r="K15" s="27"/>
      <c r="L15" s="21"/>
      <c r="M15" s="33"/>
      <c r="N15" s="25" t="str">
        <f>IF(VLOOKUP(Table13[[#This Row],[SMT ID]],Table14[[SMT]:[Construction Type]],15,0)="","",(VLOOKUP(Table13[[#This Row],[SMT ID]],Table14[[SMT]:[Construction Type]],15,0)))</f>
        <v>REQ</v>
      </c>
      <c r="O15" s="25" t="str">
        <f>IF(VLOOKUP(Table13[[#This Row],[SMT ID]],Table14[[SMT]:[Construction Type]],17,0)="","",(VLOOKUP(Table13[[#This Row],[SMT ID]],Table14[[SMT]:[Construction Type]],17,0)))</f>
        <v>REQ</v>
      </c>
      <c r="P15" s="25" t="str">
        <f>IF(VLOOKUP(Table13[[#This Row],[SMT ID]],Table14[[SMT]:[Construction Type]],18,0)="","",(VLOOKUP(Table13[[#This Row],[SMT ID]],Table14[[SMT]:[Construction Type]],18,0)))</f>
        <v>REQ</v>
      </c>
      <c r="Q15" s="25" t="str">
        <f>IF(VLOOKUP(Table13[[#This Row],[SMT ID]],Table14[[SMT]:[Construction Type]],21,0)="","",(VLOOKUP(Table13[[#This Row],[SMT ID]],Table14[[SMT]:[Construction Type]],21,0)))</f>
        <v/>
      </c>
      <c r="R15" s="21" t="s">
        <v>3456</v>
      </c>
      <c r="S15" s="25" t="s">
        <v>3456</v>
      </c>
      <c r="T15" s="23" t="s">
        <v>3456</v>
      </c>
      <c r="U15" s="25" t="str">
        <f>IF(VLOOKUP(Table13[[#This Row],[SMT ID]],Table14[[SMT]:[Construction Type]],30,0)="","",(VLOOKUP(Table13[[#This Row],[SMT ID]],Table14[[SMT]:[Construction Type]],30,0)))</f>
        <v>REQ</v>
      </c>
      <c r="V15" s="25" t="str">
        <f>IF(VLOOKUP(Table13[[#This Row],[SMT ID]],Table14[[SMT]:[Construction Type]],31,0)="","",(VLOOKUP(Table13[[#This Row],[SMT ID]],Table14[[SMT]:[Construction Type]],31,0)))</f>
        <v>REQ</v>
      </c>
      <c r="W15" s="25" t="str">
        <f>IF(VLOOKUP(Table13[[#This Row],[SMT ID]],Table14[[SMT]:[Construction Type]],34,0)="","",(VLOOKUP(Table13[[#This Row],[SMT ID]],Table14[[SMT]:[Construction Type]],34,0)))</f>
        <v/>
      </c>
      <c r="X15" s="25" t="s">
        <v>3456</v>
      </c>
      <c r="Y15" s="25" t="s">
        <v>3456</v>
      </c>
      <c r="Z15" s="25" t="s">
        <v>3456</v>
      </c>
      <c r="AA15" s="25" t="s">
        <v>3456</v>
      </c>
      <c r="AB15" s="21" t="str">
        <f>VLOOKUP(Table13[[#This Row],[SMT ID]],Table1[],42,0)</f>
        <v>REQ</v>
      </c>
      <c r="AC15" s="51" t="str">
        <f>VLOOKUP(Table13[[#This Row],[SMT ID]],[1]Sheet1!$A$4:$BG$1961,59,0)</f>
        <v>REQ</v>
      </c>
    </row>
    <row r="16" spans="1:29" s="20" customFormat="1" ht="26.25" customHeight="1" x14ac:dyDescent="0.2">
      <c r="A16" s="19">
        <v>78912</v>
      </c>
      <c r="B16" s="20" t="s">
        <v>1603</v>
      </c>
      <c r="C16" s="20" t="s">
        <v>1604</v>
      </c>
      <c r="D16" s="20" t="s">
        <v>938</v>
      </c>
      <c r="E16" s="25" t="str">
        <f>VLOOKUP(Table13[[#This Row],[SMT ID]],Table14[[SMT]:[Construction Type]],8,0)</f>
        <v>CohnReznick (Charlotte)</v>
      </c>
      <c r="F16" s="25" t="s">
        <v>70</v>
      </c>
      <c r="G16" s="21">
        <v>43903</v>
      </c>
      <c r="H16" s="21"/>
      <c r="I16" s="22" t="s">
        <v>61</v>
      </c>
      <c r="J16" s="25" t="str">
        <f>IF(VLOOKUP(Table13[[#This Row],[SMT ID]],Table14[[SMT]:[Construction Type]],13,0)="","",(VLOOKUP(Table13[[#This Row],[SMT ID]],Table14[[SMT]:[Construction Type]],13,0)))</f>
        <v/>
      </c>
      <c r="K16" s="27"/>
      <c r="L16" s="21"/>
      <c r="M16" s="33"/>
      <c r="N16" s="25" t="str">
        <f>IF(VLOOKUP(Table13[[#This Row],[SMT ID]],Table14[[SMT]:[Construction Type]],15,0)="","",(VLOOKUP(Table13[[#This Row],[SMT ID]],Table14[[SMT]:[Construction Type]],15,0)))</f>
        <v>REQ</v>
      </c>
      <c r="O16" s="25" t="str">
        <f>IF(VLOOKUP(Table13[[#This Row],[SMT ID]],Table14[[SMT]:[Construction Type]],17,0)="","",(VLOOKUP(Table13[[#This Row],[SMT ID]],Table14[[SMT]:[Construction Type]],17,0)))</f>
        <v>REQ</v>
      </c>
      <c r="P16" s="25" t="str">
        <f>IF(VLOOKUP(Table13[[#This Row],[SMT ID]],Table14[[SMT]:[Construction Type]],18,0)="","",(VLOOKUP(Table13[[#This Row],[SMT ID]],Table14[[SMT]:[Construction Type]],18,0)))</f>
        <v/>
      </c>
      <c r="Q16" s="25" t="str">
        <f>IF(VLOOKUP(Table13[[#This Row],[SMT ID]],Table14[[SMT]:[Construction Type]],21,0)="","",(VLOOKUP(Table13[[#This Row],[SMT ID]],Table14[[SMT]:[Construction Type]],21,0)))</f>
        <v/>
      </c>
      <c r="R16" s="21" t="s">
        <v>3456</v>
      </c>
      <c r="S16" s="25" t="s">
        <v>3456</v>
      </c>
      <c r="T16" s="23" t="s">
        <v>3456</v>
      </c>
      <c r="U16" s="25" t="str">
        <f>IF(VLOOKUP(Table13[[#This Row],[SMT ID]],Table14[[SMT]:[Construction Type]],30,0)="","",(VLOOKUP(Table13[[#This Row],[SMT ID]],Table14[[SMT]:[Construction Type]],30,0)))</f>
        <v>REQ</v>
      </c>
      <c r="V16" s="25" t="str">
        <f>IF(VLOOKUP(Table13[[#This Row],[SMT ID]],Table14[[SMT]:[Construction Type]],31,0)="","",(VLOOKUP(Table13[[#This Row],[SMT ID]],Table14[[SMT]:[Construction Type]],31,0)))</f>
        <v>REQ</v>
      </c>
      <c r="W16" s="25" t="str">
        <f>IF(VLOOKUP(Table13[[#This Row],[SMT ID]],Table14[[SMT]:[Construction Type]],34,0)="","",(VLOOKUP(Table13[[#This Row],[SMT ID]],Table14[[SMT]:[Construction Type]],34,0)))</f>
        <v>REQ</v>
      </c>
      <c r="X16" s="25" t="s">
        <v>3456</v>
      </c>
      <c r="Y16" s="25" t="s">
        <v>3456</v>
      </c>
      <c r="Z16" s="25" t="s">
        <v>3456</v>
      </c>
      <c r="AA16" s="25" t="s">
        <v>3456</v>
      </c>
      <c r="AB16" s="21" t="str">
        <f>VLOOKUP(Table13[[#This Row],[SMT ID]],Table1[],42,0)</f>
        <v>REQ</v>
      </c>
      <c r="AC16" s="51" t="str">
        <f>VLOOKUP(Table13[[#This Row],[SMT ID]],[1]Sheet1!$A$4:$BG$1961,59,0)</f>
        <v>REQ</v>
      </c>
    </row>
    <row r="17" spans="1:29" s="20" customFormat="1" ht="26.25" customHeight="1" x14ac:dyDescent="0.2">
      <c r="A17" s="19">
        <v>78479</v>
      </c>
      <c r="B17" s="20" t="s">
        <v>2644</v>
      </c>
      <c r="C17" s="20" t="s">
        <v>2645</v>
      </c>
      <c r="D17" s="20" t="s">
        <v>3980</v>
      </c>
      <c r="E17" s="25" t="str">
        <f>VLOOKUP(Table13[[#This Row],[SMT ID]],Table14[[SMT]:[Construction Type]],8,0)</f>
        <v>BDO USA LLP (Marlton, NJ)</v>
      </c>
      <c r="F17" s="25" t="s">
        <v>70</v>
      </c>
      <c r="G17" s="21">
        <v>43510</v>
      </c>
      <c r="H17" s="21"/>
      <c r="I17" s="22" t="s">
        <v>61</v>
      </c>
      <c r="J17" s="25" t="str">
        <f>IF(VLOOKUP(Table13[[#This Row],[SMT ID]],Table14[[SMT]:[Construction Type]],13,0)="","",(VLOOKUP(Table13[[#This Row],[SMT ID]],Table14[[SMT]:[Construction Type]],13,0)))</f>
        <v/>
      </c>
      <c r="K17" s="27"/>
      <c r="L17" s="21"/>
      <c r="M17" s="33"/>
      <c r="N17" s="25" t="str">
        <f>IF(VLOOKUP(Table13[[#This Row],[SMT ID]],Table14[[SMT]:[Construction Type]],15,0)="","",(VLOOKUP(Table13[[#This Row],[SMT ID]],Table14[[SMT]:[Construction Type]],15,0)))</f>
        <v>REQ</v>
      </c>
      <c r="O17" s="25" t="str">
        <f>IF(VLOOKUP(Table13[[#This Row],[SMT ID]],Table14[[SMT]:[Construction Type]],17,0)="","",(VLOOKUP(Table13[[#This Row],[SMT ID]],Table14[[SMT]:[Construction Type]],17,0)))</f>
        <v/>
      </c>
      <c r="P17" s="25" t="str">
        <f>IF(VLOOKUP(Table13[[#This Row],[SMT ID]],Table14[[SMT]:[Construction Type]],18,0)="","",(VLOOKUP(Table13[[#This Row],[SMT ID]],Table14[[SMT]:[Construction Type]],18,0)))</f>
        <v/>
      </c>
      <c r="Q17" s="25" t="str">
        <f>IF(VLOOKUP(Table13[[#This Row],[SMT ID]],Table14[[SMT]:[Construction Type]],21,0)="","",(VLOOKUP(Table13[[#This Row],[SMT ID]],Table14[[SMT]:[Construction Type]],21,0)))</f>
        <v/>
      </c>
      <c r="R17" s="21" t="s">
        <v>3456</v>
      </c>
      <c r="S17" s="25" t="s">
        <v>3456</v>
      </c>
      <c r="T17" s="23" t="s">
        <v>3456</v>
      </c>
      <c r="U17" s="25" t="str">
        <f>IF(VLOOKUP(Table13[[#This Row],[SMT ID]],Table14[[SMT]:[Construction Type]],30,0)="","",(VLOOKUP(Table13[[#This Row],[SMT ID]],Table14[[SMT]:[Construction Type]],30,0)))</f>
        <v/>
      </c>
      <c r="V17" s="25" t="str">
        <f>IF(VLOOKUP(Table13[[#This Row],[SMT ID]],Table14[[SMT]:[Construction Type]],31,0)="","",(VLOOKUP(Table13[[#This Row],[SMT ID]],Table14[[SMT]:[Construction Type]],31,0)))</f>
        <v/>
      </c>
      <c r="W17" s="25" t="str">
        <f>IF(VLOOKUP(Table13[[#This Row],[SMT ID]],Table14[[SMT]:[Construction Type]],34,0)="","",(VLOOKUP(Table13[[#This Row],[SMT ID]],Table14[[SMT]:[Construction Type]],34,0)))</f>
        <v/>
      </c>
      <c r="X17" s="25" t="s">
        <v>3456</v>
      </c>
      <c r="Y17" s="25" t="s">
        <v>3456</v>
      </c>
      <c r="Z17" s="25" t="s">
        <v>3456</v>
      </c>
      <c r="AA17" s="25" t="s">
        <v>3456</v>
      </c>
      <c r="AB17" s="21" t="str">
        <f>VLOOKUP(Table13[[#This Row],[SMT ID]],Table1[],42,0)</f>
        <v>REQ</v>
      </c>
      <c r="AC17" s="51" t="str">
        <f>VLOOKUP(Table13[[#This Row],[SMT ID]],[1]Sheet1!$A$4:$BG$1961,59,0)</f>
        <v>REQ</v>
      </c>
    </row>
    <row r="18" spans="1:29" s="20" customFormat="1" ht="26.25" customHeight="1" x14ac:dyDescent="0.2">
      <c r="A18" s="19">
        <v>63252</v>
      </c>
      <c r="B18" s="20" t="s">
        <v>2234</v>
      </c>
      <c r="C18" s="20" t="s">
        <v>2235</v>
      </c>
      <c r="D18" s="20" t="s">
        <v>1027</v>
      </c>
      <c r="E18" s="25" t="str">
        <f>VLOOKUP(Table13[[#This Row],[SMT ID]],Table14[[SMT]:[Construction Type]],8,0)</f>
        <v>BDO USA LLP (Cleveland, OH)</v>
      </c>
      <c r="F18" s="25" t="s">
        <v>70</v>
      </c>
      <c r="G18" s="21">
        <v>39559</v>
      </c>
      <c r="H18" s="21"/>
      <c r="I18" s="22" t="s">
        <v>61</v>
      </c>
      <c r="J18" s="25" t="str">
        <f>IF(VLOOKUP(Table13[[#This Row],[SMT ID]],Table14[[SMT]:[Construction Type]],13,0)="","",(VLOOKUP(Table13[[#This Row],[SMT ID]],Table14[[SMT]:[Construction Type]],13,0)))</f>
        <v/>
      </c>
      <c r="K18" s="27"/>
      <c r="L18" s="21"/>
      <c r="M18" s="33"/>
      <c r="N18" s="25" t="str">
        <f>IF(VLOOKUP(Table13[[#This Row],[SMT ID]],Table14[[SMT]:[Construction Type]],15,0)="","",(VLOOKUP(Table13[[#This Row],[SMT ID]],Table14[[SMT]:[Construction Type]],15,0)))</f>
        <v/>
      </c>
      <c r="O18" s="25" t="str">
        <f>IF(VLOOKUP(Table13[[#This Row],[SMT ID]],Table14[[SMT]:[Construction Type]],17,0)="","",(VLOOKUP(Table13[[#This Row],[SMT ID]],Table14[[SMT]:[Construction Type]],17,0)))</f>
        <v>REQ</v>
      </c>
      <c r="P18" s="25" t="str">
        <f>IF(VLOOKUP(Table13[[#This Row],[SMT ID]],Table14[[SMT]:[Construction Type]],18,0)="","",(VLOOKUP(Table13[[#This Row],[SMT ID]],Table14[[SMT]:[Construction Type]],18,0)))</f>
        <v>REQ</v>
      </c>
      <c r="Q18" s="25" t="str">
        <f>IF(VLOOKUP(Table13[[#This Row],[SMT ID]],Table14[[SMT]:[Construction Type]],21,0)="","",(VLOOKUP(Table13[[#This Row],[SMT ID]],Table14[[SMT]:[Construction Type]],21,0)))</f>
        <v/>
      </c>
      <c r="R18" s="21" t="s">
        <v>3456</v>
      </c>
      <c r="S18" s="25" t="s">
        <v>3456</v>
      </c>
      <c r="T18" s="23" t="s">
        <v>3456</v>
      </c>
      <c r="U18" s="25" t="str">
        <f>IF(VLOOKUP(Table13[[#This Row],[SMT ID]],Table14[[SMT]:[Construction Type]],30,0)="","",(VLOOKUP(Table13[[#This Row],[SMT ID]],Table14[[SMT]:[Construction Type]],30,0)))</f>
        <v>REQ</v>
      </c>
      <c r="V18" s="25" t="str">
        <f>IF(VLOOKUP(Table13[[#This Row],[SMT ID]],Table14[[SMT]:[Construction Type]],31,0)="","",(VLOOKUP(Table13[[#This Row],[SMT ID]],Table14[[SMT]:[Construction Type]],31,0)))</f>
        <v>REQ</v>
      </c>
      <c r="W18" s="25" t="str">
        <f>IF(VLOOKUP(Table13[[#This Row],[SMT ID]],Table14[[SMT]:[Construction Type]],34,0)="","",(VLOOKUP(Table13[[#This Row],[SMT ID]],Table14[[SMT]:[Construction Type]],34,0)))</f>
        <v/>
      </c>
      <c r="X18" s="25" t="s">
        <v>3456</v>
      </c>
      <c r="Y18" s="25" t="s">
        <v>3456</v>
      </c>
      <c r="Z18" s="25" t="s">
        <v>3456</v>
      </c>
      <c r="AA18" s="25" t="s">
        <v>3456</v>
      </c>
      <c r="AB18" s="21" t="str">
        <f>VLOOKUP(Table13[[#This Row],[SMT ID]],Table1[],42,0)</f>
        <v>A</v>
      </c>
      <c r="AC18" s="51" t="str">
        <f>VLOOKUP(Table13[[#This Row],[SMT ID]],[1]Sheet1!$A$4:$BG$1961,59,0)</f>
        <v>REQ</v>
      </c>
    </row>
    <row r="19" spans="1:29" s="20" customFormat="1" ht="26.25" customHeight="1" x14ac:dyDescent="0.2">
      <c r="A19" s="19">
        <v>60132</v>
      </c>
      <c r="B19" s="20" t="s">
        <v>2803</v>
      </c>
      <c r="C19" s="20" t="s">
        <v>2804</v>
      </c>
      <c r="D19" s="20" t="s">
        <v>2805</v>
      </c>
      <c r="E19" s="25" t="str">
        <f>VLOOKUP(Table13[[#This Row],[SMT ID]],Table14[[SMT]:[Construction Type]],8,0)</f>
        <v>John W. Davis, CPA</v>
      </c>
      <c r="F19" s="25" t="s">
        <v>70</v>
      </c>
      <c r="G19" s="21">
        <v>36930</v>
      </c>
      <c r="H19" s="21"/>
      <c r="I19" s="22" t="s">
        <v>61</v>
      </c>
      <c r="J19" s="25" t="str">
        <f>IF(VLOOKUP(Table13[[#This Row],[SMT ID]],Table14[[SMT]:[Construction Type]],13,0)="","",(VLOOKUP(Table13[[#This Row],[SMT ID]],Table14[[SMT]:[Construction Type]],13,0)))</f>
        <v/>
      </c>
      <c r="K19" s="27"/>
      <c r="L19" s="21"/>
      <c r="M19" s="33"/>
      <c r="N19" s="25" t="str">
        <f>IF(VLOOKUP(Table13[[#This Row],[SMT ID]],Table14[[SMT]:[Construction Type]],15,0)="","",(VLOOKUP(Table13[[#This Row],[SMT ID]],Table14[[SMT]:[Construction Type]],15,0)))</f>
        <v/>
      </c>
      <c r="O19" s="25" t="str">
        <f>IF(VLOOKUP(Table13[[#This Row],[SMT ID]],Table14[[SMT]:[Construction Type]],17,0)="","",(VLOOKUP(Table13[[#This Row],[SMT ID]],Table14[[SMT]:[Construction Type]],17,0)))</f>
        <v/>
      </c>
      <c r="P19" s="25" t="str">
        <f>IF(VLOOKUP(Table13[[#This Row],[SMT ID]],Table14[[SMT]:[Construction Type]],18,0)="","",(VLOOKUP(Table13[[#This Row],[SMT ID]],Table14[[SMT]:[Construction Type]],18,0)))</f>
        <v/>
      </c>
      <c r="Q19" s="25" t="str">
        <f>IF(VLOOKUP(Table13[[#This Row],[SMT ID]],Table14[[SMT]:[Construction Type]],21,0)="","",(VLOOKUP(Table13[[#This Row],[SMT ID]],Table14[[SMT]:[Construction Type]],21,0)))</f>
        <v/>
      </c>
      <c r="R19" s="21" t="s">
        <v>3456</v>
      </c>
      <c r="S19" s="25" t="s">
        <v>3456</v>
      </c>
      <c r="T19" s="23" t="s">
        <v>3456</v>
      </c>
      <c r="U19" s="25" t="str">
        <f>IF(VLOOKUP(Table13[[#This Row],[SMT ID]],Table14[[SMT]:[Construction Type]],30,0)="","",(VLOOKUP(Table13[[#This Row],[SMT ID]],Table14[[SMT]:[Construction Type]],30,0)))</f>
        <v>REQ</v>
      </c>
      <c r="V19" s="25" t="str">
        <f>IF(VLOOKUP(Table13[[#This Row],[SMT ID]],Table14[[SMT]:[Construction Type]],31,0)="","",(VLOOKUP(Table13[[#This Row],[SMT ID]],Table14[[SMT]:[Construction Type]],31,0)))</f>
        <v>REQ</v>
      </c>
      <c r="W19" s="25" t="str">
        <f>IF(VLOOKUP(Table13[[#This Row],[SMT ID]],Table14[[SMT]:[Construction Type]],34,0)="","",(VLOOKUP(Table13[[#This Row],[SMT ID]],Table14[[SMT]:[Construction Type]],34,0)))</f>
        <v/>
      </c>
      <c r="X19" s="25" t="s">
        <v>3456</v>
      </c>
      <c r="Y19" s="25" t="s">
        <v>3456</v>
      </c>
      <c r="Z19" s="25" t="s">
        <v>3456</v>
      </c>
      <c r="AA19" s="25" t="s">
        <v>3456</v>
      </c>
      <c r="AB19" s="21" t="str">
        <f>VLOOKUP(Table13[[#This Row],[SMT ID]],Table1[],42,0)</f>
        <v>A</v>
      </c>
      <c r="AC19" s="51"/>
    </row>
    <row r="20" spans="1:29" s="20" customFormat="1" ht="26.25" customHeight="1" x14ac:dyDescent="0.2">
      <c r="A20" s="22">
        <v>81705</v>
      </c>
      <c r="B20" s="20" t="s">
        <v>4029</v>
      </c>
      <c r="C20" s="20" t="s">
        <v>2732</v>
      </c>
      <c r="D20" s="20" t="s">
        <v>765</v>
      </c>
      <c r="E20" s="25" t="str">
        <f>VLOOKUP(Table13[[#This Row],[SMT ID]],Table14[[SMT]:[Construction Type]],8,0)</f>
        <v>Vargas &amp; Rivera</v>
      </c>
      <c r="F20" s="25" t="s">
        <v>70</v>
      </c>
      <c r="G20" s="21">
        <v>43119</v>
      </c>
      <c r="H20" s="21"/>
      <c r="I20" s="22" t="s">
        <v>61</v>
      </c>
      <c r="J20" s="25" t="str">
        <f>IF(VLOOKUP(Table13[[#This Row],[SMT ID]],Table14[[SMT]:[Construction Type]],13,0)="","",(VLOOKUP(Table13[[#This Row],[SMT ID]],Table14[[SMT]:[Construction Type]],13,0)))</f>
        <v/>
      </c>
      <c r="K20" s="27"/>
      <c r="L20" s="21"/>
      <c r="M20" s="33"/>
      <c r="N20" s="25" t="str">
        <f>IF(VLOOKUP(Table13[[#This Row],[SMT ID]],Table14[[SMT]:[Construction Type]],15,0)="","",(VLOOKUP(Table13[[#This Row],[SMT ID]],Table14[[SMT]:[Construction Type]],15,0)))</f>
        <v>REQ</v>
      </c>
      <c r="O20" s="25" t="str">
        <f>IF(VLOOKUP(Table13[[#This Row],[SMT ID]],Table14[[SMT]:[Construction Type]],17,0)="","",(VLOOKUP(Table13[[#This Row],[SMT ID]],Table14[[SMT]:[Construction Type]],17,0)))</f>
        <v/>
      </c>
      <c r="P20" s="25" t="str">
        <f>IF(VLOOKUP(Table13[[#This Row],[SMT ID]],Table14[[SMT]:[Construction Type]],18,0)="","",(VLOOKUP(Table13[[#This Row],[SMT ID]],Table14[[SMT]:[Construction Type]],18,0)))</f>
        <v/>
      </c>
      <c r="Q20" s="25" t="str">
        <f>IF(VLOOKUP(Table13[[#This Row],[SMT ID]],Table14[[SMT]:[Construction Type]],21,0)="","",(VLOOKUP(Table13[[#This Row],[SMT ID]],Table14[[SMT]:[Construction Type]],21,0)))</f>
        <v/>
      </c>
      <c r="R20" s="21" t="s">
        <v>3456</v>
      </c>
      <c r="S20" s="25" t="s">
        <v>3456</v>
      </c>
      <c r="T20" s="23" t="s">
        <v>3456</v>
      </c>
      <c r="U20" s="25" t="str">
        <f>IF(VLOOKUP(Table13[[#This Row],[SMT ID]],Table14[[SMT]:[Construction Type]],30,0)="","",(VLOOKUP(Table13[[#This Row],[SMT ID]],Table14[[SMT]:[Construction Type]],30,0)))</f>
        <v>REQ</v>
      </c>
      <c r="V20" s="25" t="str">
        <f>IF(VLOOKUP(Table13[[#This Row],[SMT ID]],Table14[[SMT]:[Construction Type]],31,0)="","",(VLOOKUP(Table13[[#This Row],[SMT ID]],Table14[[SMT]:[Construction Type]],31,0)))</f>
        <v>REQ</v>
      </c>
      <c r="W20" s="25" t="str">
        <f>IF(VLOOKUP(Table13[[#This Row],[SMT ID]],Table14[[SMT]:[Construction Type]],34,0)="","",(VLOOKUP(Table13[[#This Row],[SMT ID]],Table14[[SMT]:[Construction Type]],34,0)))</f>
        <v/>
      </c>
      <c r="X20" s="25" t="s">
        <v>3456</v>
      </c>
      <c r="Y20" s="25" t="s">
        <v>3456</v>
      </c>
      <c r="Z20" s="25" t="s">
        <v>3456</v>
      </c>
      <c r="AA20" s="25" t="s">
        <v>3456</v>
      </c>
      <c r="AB20" s="21" t="str">
        <f>VLOOKUP(Table13[[#This Row],[SMT ID]],Table1[],42,0)</f>
        <v>REQ</v>
      </c>
      <c r="AC20" s="51" t="str">
        <f>VLOOKUP(Table13[[#This Row],[SMT ID]],[1]Sheet1!$A$4:$BG$1961,59,0)</f>
        <v>REQ</v>
      </c>
    </row>
    <row r="21" spans="1:29" s="20" customFormat="1" ht="26.25" customHeight="1" x14ac:dyDescent="0.2">
      <c r="A21" s="19">
        <v>67140</v>
      </c>
      <c r="B21" s="20" t="s">
        <v>3431</v>
      </c>
      <c r="C21" s="20" t="s">
        <v>3432</v>
      </c>
      <c r="D21" s="20" t="s">
        <v>3498</v>
      </c>
      <c r="E21" s="25" t="str">
        <f>VLOOKUP(Table13[[#This Row],[SMT ID]],Table14[[SMT]:[Construction Type]],8,0)</f>
        <v>Nesseralla &amp; Company, LLC</v>
      </c>
      <c r="F21" s="25" t="s">
        <v>70</v>
      </c>
      <c r="G21" s="21">
        <v>42261</v>
      </c>
      <c r="H21" s="21"/>
      <c r="I21" s="22" t="s">
        <v>61</v>
      </c>
      <c r="J21" s="25" t="str">
        <f>IF(VLOOKUP(Table13[[#This Row],[SMT ID]],Table14[[SMT]:[Construction Type]],13,0)="","",(VLOOKUP(Table13[[#This Row],[SMT ID]],Table14[[SMT]:[Construction Type]],13,0)))</f>
        <v/>
      </c>
      <c r="K21" s="27"/>
      <c r="L21" s="21"/>
      <c r="M21" s="33"/>
      <c r="N21" s="25" t="str">
        <f>IF(VLOOKUP(Table13[[#This Row],[SMT ID]],Table14[[SMT]:[Construction Type]],15,0)="","",(VLOOKUP(Table13[[#This Row],[SMT ID]],Table14[[SMT]:[Construction Type]],15,0)))</f>
        <v>REQ</v>
      </c>
      <c r="O21" s="25" t="str">
        <f>IF(VLOOKUP(Table13[[#This Row],[SMT ID]],Table14[[SMT]:[Construction Type]],17,0)="","",(VLOOKUP(Table13[[#This Row],[SMT ID]],Table14[[SMT]:[Construction Type]],17,0)))</f>
        <v/>
      </c>
      <c r="P21" s="25" t="str">
        <f>IF(VLOOKUP(Table13[[#This Row],[SMT ID]],Table14[[SMT]:[Construction Type]],18,0)="","",(VLOOKUP(Table13[[#This Row],[SMT ID]],Table14[[SMT]:[Construction Type]],18,0)))</f>
        <v/>
      </c>
      <c r="Q21" s="25" t="str">
        <f>IF(VLOOKUP(Table13[[#This Row],[SMT ID]],Table14[[SMT]:[Construction Type]],21,0)="","",(VLOOKUP(Table13[[#This Row],[SMT ID]],Table14[[SMT]:[Construction Type]],21,0)))</f>
        <v/>
      </c>
      <c r="R21" s="21" t="s">
        <v>3456</v>
      </c>
      <c r="S21" s="25" t="s">
        <v>3456</v>
      </c>
      <c r="T21" s="23" t="s">
        <v>3456</v>
      </c>
      <c r="U21" s="25" t="str">
        <f>IF(VLOOKUP(Table13[[#This Row],[SMT ID]],Table14[[SMT]:[Construction Type]],30,0)="","",(VLOOKUP(Table13[[#This Row],[SMT ID]],Table14[[SMT]:[Construction Type]],30,0)))</f>
        <v/>
      </c>
      <c r="V21" s="25" t="str">
        <f>IF(VLOOKUP(Table13[[#This Row],[SMT ID]],Table14[[SMT]:[Construction Type]],31,0)="","",(VLOOKUP(Table13[[#This Row],[SMT ID]],Table14[[SMT]:[Construction Type]],31,0)))</f>
        <v/>
      </c>
      <c r="W21" s="25" t="str">
        <f>IF(VLOOKUP(Table13[[#This Row],[SMT ID]],Table14[[SMT]:[Construction Type]],34,0)="","",(VLOOKUP(Table13[[#This Row],[SMT ID]],Table14[[SMT]:[Construction Type]],34,0)))</f>
        <v/>
      </c>
      <c r="X21" s="25" t="s">
        <v>3456</v>
      </c>
      <c r="Y21" s="25" t="s">
        <v>3456</v>
      </c>
      <c r="Z21" s="25" t="s">
        <v>3456</v>
      </c>
      <c r="AA21" s="25" t="s">
        <v>3456</v>
      </c>
      <c r="AB21" s="21" t="str">
        <f>VLOOKUP(Table13[[#This Row],[SMT ID]],Table1[],42,0)</f>
        <v>REQ</v>
      </c>
      <c r="AC21" s="51" t="str">
        <f>VLOOKUP(Table13[[#This Row],[SMT ID]],[1]Sheet1!$A$4:$BG$1961,59,0)</f>
        <v>REQ</v>
      </c>
    </row>
    <row r="22" spans="1:29" s="20" customFormat="1" ht="26.25" customHeight="1" x14ac:dyDescent="0.2">
      <c r="A22" s="19">
        <v>66205</v>
      </c>
      <c r="B22" s="20" t="s">
        <v>1715</v>
      </c>
      <c r="C22" s="20" t="s">
        <v>1716</v>
      </c>
      <c r="D22" s="20" t="s">
        <v>1712</v>
      </c>
      <c r="E22" s="25" t="str">
        <f>VLOOKUP(Table13[[#This Row],[SMT ID]],Table14[[SMT]:[Construction Type]],8,0)</f>
        <v>Novogradac &amp; Company LLP (Dover, OH)</v>
      </c>
      <c r="F22" s="25" t="s">
        <v>70</v>
      </c>
      <c r="G22" s="21">
        <v>41820</v>
      </c>
      <c r="H22" s="21"/>
      <c r="I22" s="22" t="s">
        <v>61</v>
      </c>
      <c r="J22" s="25" t="str">
        <f>IF(VLOOKUP(Table13[[#This Row],[SMT ID]],Table14[[SMT]:[Construction Type]],13,0)="","",(VLOOKUP(Table13[[#This Row],[SMT ID]],Table14[[SMT]:[Construction Type]],13,0)))</f>
        <v/>
      </c>
      <c r="K22" s="27"/>
      <c r="L22" s="21"/>
      <c r="M22" s="33"/>
      <c r="N22" s="25" t="str">
        <f>IF(VLOOKUP(Table13[[#This Row],[SMT ID]],Table14[[SMT]:[Construction Type]],15,0)="","",(VLOOKUP(Table13[[#This Row],[SMT ID]],Table14[[SMT]:[Construction Type]],15,0)))</f>
        <v>REQ</v>
      </c>
      <c r="O22" s="25" t="str">
        <f>IF(VLOOKUP(Table13[[#This Row],[SMT ID]],Table14[[SMT]:[Construction Type]],17,0)="","",(VLOOKUP(Table13[[#This Row],[SMT ID]],Table14[[SMT]:[Construction Type]],17,0)))</f>
        <v/>
      </c>
      <c r="P22" s="25" t="str">
        <f>IF(VLOOKUP(Table13[[#This Row],[SMT ID]],Table14[[SMT]:[Construction Type]],18,0)="","",(VLOOKUP(Table13[[#This Row],[SMT ID]],Table14[[SMT]:[Construction Type]],18,0)))</f>
        <v/>
      </c>
      <c r="Q22" s="25" t="str">
        <f>IF(VLOOKUP(Table13[[#This Row],[SMT ID]],Table14[[SMT]:[Construction Type]],21,0)="","",(VLOOKUP(Table13[[#This Row],[SMT ID]],Table14[[SMT]:[Construction Type]],21,0)))</f>
        <v/>
      </c>
      <c r="R22" s="21" t="s">
        <v>3456</v>
      </c>
      <c r="S22" s="25" t="s">
        <v>3456</v>
      </c>
      <c r="T22" s="23" t="s">
        <v>3456</v>
      </c>
      <c r="U22" s="25" t="str">
        <f>IF(VLOOKUP(Table13[[#This Row],[SMT ID]],Table14[[SMT]:[Construction Type]],30,0)="","",(VLOOKUP(Table13[[#This Row],[SMT ID]],Table14[[SMT]:[Construction Type]],30,0)))</f>
        <v/>
      </c>
      <c r="V22" s="25" t="str">
        <f>IF(VLOOKUP(Table13[[#This Row],[SMT ID]],Table14[[SMT]:[Construction Type]],31,0)="","",(VLOOKUP(Table13[[#This Row],[SMT ID]],Table14[[SMT]:[Construction Type]],31,0)))</f>
        <v/>
      </c>
      <c r="W22" s="25" t="str">
        <f>IF(VLOOKUP(Table13[[#This Row],[SMT ID]],Table14[[SMT]:[Construction Type]],34,0)="","",(VLOOKUP(Table13[[#This Row],[SMT ID]],Table14[[SMT]:[Construction Type]],34,0)))</f>
        <v/>
      </c>
      <c r="X22" s="25" t="s">
        <v>3456</v>
      </c>
      <c r="Y22" s="25" t="s">
        <v>3456</v>
      </c>
      <c r="Z22" s="25" t="s">
        <v>3456</v>
      </c>
      <c r="AA22" s="25" t="s">
        <v>3456</v>
      </c>
      <c r="AB22" s="21" t="str">
        <f>VLOOKUP(Table13[[#This Row],[SMT ID]],Table1[],42,0)</f>
        <v>REQ</v>
      </c>
      <c r="AC22" s="51" t="str">
        <f>VLOOKUP(Table13[[#This Row],[SMT ID]],[1]Sheet1!$A$4:$BG$1961,59,0)</f>
        <v>REQ</v>
      </c>
    </row>
    <row r="23" spans="1:29" s="20" customFormat="1" ht="26.25" customHeight="1" x14ac:dyDescent="0.2">
      <c r="A23" s="19">
        <v>67528</v>
      </c>
      <c r="B23" s="20" t="s">
        <v>1425</v>
      </c>
      <c r="C23" s="20" t="s">
        <v>1426</v>
      </c>
      <c r="D23" s="20" t="s">
        <v>817</v>
      </c>
      <c r="E23" s="25" t="str">
        <f>VLOOKUP(Table13[[#This Row],[SMT ID]],Table14[[SMT]:[Construction Type]],8,0)</f>
        <v>Novogradac &amp; Company LLP (Bellevue, WA)</v>
      </c>
      <c r="F23" s="25" t="s">
        <v>70</v>
      </c>
      <c r="G23" s="21">
        <v>42664</v>
      </c>
      <c r="H23" s="21"/>
      <c r="I23" s="22" t="s">
        <v>61</v>
      </c>
      <c r="J23" s="25" t="str">
        <f>IF(VLOOKUP(Table13[[#This Row],[SMT ID]],Table14[[SMT]:[Construction Type]],13,0)="","",(VLOOKUP(Table13[[#This Row],[SMT ID]],Table14[[SMT]:[Construction Type]],13,0)))</f>
        <v/>
      </c>
      <c r="K23" s="27"/>
      <c r="L23" s="21"/>
      <c r="M23" s="33"/>
      <c r="N23" s="25" t="str">
        <f>IF(VLOOKUP(Table13[[#This Row],[SMT ID]],Table14[[SMT]:[Construction Type]],15,0)="","",(VLOOKUP(Table13[[#This Row],[SMT ID]],Table14[[SMT]:[Construction Type]],15,0)))</f>
        <v>REQ</v>
      </c>
      <c r="O23" s="25" t="str">
        <f>IF(VLOOKUP(Table13[[#This Row],[SMT ID]],Table14[[SMT]:[Construction Type]],17,0)="","",(VLOOKUP(Table13[[#This Row],[SMT ID]],Table14[[SMT]:[Construction Type]],17,0)))</f>
        <v/>
      </c>
      <c r="P23" s="25" t="str">
        <f>IF(VLOOKUP(Table13[[#This Row],[SMT ID]],Table14[[SMT]:[Construction Type]],18,0)="","",(VLOOKUP(Table13[[#This Row],[SMT ID]],Table14[[SMT]:[Construction Type]],18,0)))</f>
        <v/>
      </c>
      <c r="Q23" s="25" t="str">
        <f>IF(VLOOKUP(Table13[[#This Row],[SMT ID]],Table14[[SMT]:[Construction Type]],21,0)="","",(VLOOKUP(Table13[[#This Row],[SMT ID]],Table14[[SMT]:[Construction Type]],21,0)))</f>
        <v/>
      </c>
      <c r="R23" s="21" t="s">
        <v>3456</v>
      </c>
      <c r="S23" s="25" t="s">
        <v>3456</v>
      </c>
      <c r="T23" s="23" t="s">
        <v>3456</v>
      </c>
      <c r="U23" s="25" t="str">
        <f>IF(VLOOKUP(Table13[[#This Row],[SMT ID]],Table14[[SMT]:[Construction Type]],30,0)="","",(VLOOKUP(Table13[[#This Row],[SMT ID]],Table14[[SMT]:[Construction Type]],30,0)))</f>
        <v/>
      </c>
      <c r="V23" s="25" t="str">
        <f>IF(VLOOKUP(Table13[[#This Row],[SMT ID]],Table14[[SMT]:[Construction Type]],31,0)="","",(VLOOKUP(Table13[[#This Row],[SMT ID]],Table14[[SMT]:[Construction Type]],31,0)))</f>
        <v/>
      </c>
      <c r="W23" s="25" t="str">
        <f>IF(VLOOKUP(Table13[[#This Row],[SMT ID]],Table14[[SMT]:[Construction Type]],34,0)="","",(VLOOKUP(Table13[[#This Row],[SMT ID]],Table14[[SMT]:[Construction Type]],34,0)))</f>
        <v/>
      </c>
      <c r="X23" s="25" t="s">
        <v>3456</v>
      </c>
      <c r="Y23" s="25" t="s">
        <v>3456</v>
      </c>
      <c r="Z23" s="25" t="s">
        <v>3456</v>
      </c>
      <c r="AA23" s="25" t="s">
        <v>3456</v>
      </c>
      <c r="AB23" s="21" t="str">
        <f>VLOOKUP(Table13[[#This Row],[SMT ID]],Table1[],42,0)</f>
        <v>REQ</v>
      </c>
      <c r="AC23" s="51" t="str">
        <f>VLOOKUP(Table13[[#This Row],[SMT ID]],[1]Sheet1!$A$4:$BG$1961,59,0)</f>
        <v>REQ</v>
      </c>
    </row>
    <row r="24" spans="1:29" s="20" customFormat="1" ht="26.25" customHeight="1" x14ac:dyDescent="0.2">
      <c r="A24" s="19">
        <v>63906</v>
      </c>
      <c r="B24" s="20" t="s">
        <v>518</v>
      </c>
      <c r="C24" s="20" t="s">
        <v>519</v>
      </c>
      <c r="D24" s="20" t="s">
        <v>520</v>
      </c>
      <c r="E24" s="25" t="str">
        <f>VLOOKUP(Table13[[#This Row],[SMT ID]],Table14[[SMT]:[Construction Type]],8,0)</f>
        <v>Daniel Dennis &amp; Company LLP</v>
      </c>
      <c r="F24" s="25" t="s">
        <v>70</v>
      </c>
      <c r="G24" s="21">
        <v>40613</v>
      </c>
      <c r="H24" s="21"/>
      <c r="I24" s="22" t="s">
        <v>61</v>
      </c>
      <c r="J24" s="25" t="str">
        <f>IF(VLOOKUP(Table13[[#This Row],[SMT ID]],Table14[[SMT]:[Construction Type]],13,0)="","",(VLOOKUP(Table13[[#This Row],[SMT ID]],Table14[[SMT]:[Construction Type]],13,0)))</f>
        <v/>
      </c>
      <c r="K24" s="27"/>
      <c r="L24" s="21"/>
      <c r="M24" s="33"/>
      <c r="N24" s="25" t="str">
        <f>IF(VLOOKUP(Table13[[#This Row],[SMT ID]],Table14[[SMT]:[Construction Type]],15,0)="","",(VLOOKUP(Table13[[#This Row],[SMT ID]],Table14[[SMT]:[Construction Type]],15,0)))</f>
        <v>REQ</v>
      </c>
      <c r="O24" s="25" t="str">
        <f>IF(VLOOKUP(Table13[[#This Row],[SMT ID]],Table14[[SMT]:[Construction Type]],17,0)="","",(VLOOKUP(Table13[[#This Row],[SMT ID]],Table14[[SMT]:[Construction Type]],17,0)))</f>
        <v/>
      </c>
      <c r="P24" s="25" t="str">
        <f>IF(VLOOKUP(Table13[[#This Row],[SMT ID]],Table14[[SMT]:[Construction Type]],18,0)="","",(VLOOKUP(Table13[[#This Row],[SMT ID]],Table14[[SMT]:[Construction Type]],18,0)))</f>
        <v/>
      </c>
      <c r="Q24" s="25" t="str">
        <f>IF(VLOOKUP(Table13[[#This Row],[SMT ID]],Table14[[SMT]:[Construction Type]],21,0)="","",(VLOOKUP(Table13[[#This Row],[SMT ID]],Table14[[SMT]:[Construction Type]],21,0)))</f>
        <v/>
      </c>
      <c r="R24" s="21" t="s">
        <v>3456</v>
      </c>
      <c r="S24" s="25" t="s">
        <v>3456</v>
      </c>
      <c r="T24" s="23" t="s">
        <v>3456</v>
      </c>
      <c r="U24" s="25" t="str">
        <f>IF(VLOOKUP(Table13[[#This Row],[SMT ID]],Table14[[SMT]:[Construction Type]],30,0)="","",(VLOOKUP(Table13[[#This Row],[SMT ID]],Table14[[SMT]:[Construction Type]],30,0)))</f>
        <v/>
      </c>
      <c r="V24" s="25" t="str">
        <f>IF(VLOOKUP(Table13[[#This Row],[SMT ID]],Table14[[SMT]:[Construction Type]],31,0)="","",(VLOOKUP(Table13[[#This Row],[SMT ID]],Table14[[SMT]:[Construction Type]],31,0)))</f>
        <v/>
      </c>
      <c r="W24" s="25" t="str">
        <f>IF(VLOOKUP(Table13[[#This Row],[SMT ID]],Table14[[SMT]:[Construction Type]],34,0)="","",(VLOOKUP(Table13[[#This Row],[SMT ID]],Table14[[SMT]:[Construction Type]],34,0)))</f>
        <v/>
      </c>
      <c r="X24" s="25" t="s">
        <v>3456</v>
      </c>
      <c r="Y24" s="25" t="s">
        <v>3456</v>
      </c>
      <c r="Z24" s="25" t="s">
        <v>3456</v>
      </c>
      <c r="AA24" s="25" t="s">
        <v>3456</v>
      </c>
      <c r="AB24" s="21" t="str">
        <f>VLOOKUP(Table13[[#This Row],[SMT ID]],Table1[],42,0)</f>
        <v>REQ</v>
      </c>
      <c r="AC24" s="51" t="str">
        <f>VLOOKUP(Table13[[#This Row],[SMT ID]],[1]Sheet1!$A$4:$BG$1961,59,0)</f>
        <v>REQ</v>
      </c>
    </row>
    <row r="25" spans="1:29" s="20" customFormat="1" ht="26.25" customHeight="1" x14ac:dyDescent="0.2">
      <c r="A25" s="19">
        <v>61717</v>
      </c>
      <c r="B25" s="20" t="s">
        <v>1973</v>
      </c>
      <c r="C25" s="20" t="s">
        <v>1974</v>
      </c>
      <c r="D25" s="20" t="s">
        <v>1975</v>
      </c>
      <c r="E25" s="25" t="str">
        <f>VLOOKUP(Table13[[#This Row],[SMT ID]],Table14[[SMT]:[Construction Type]],8,0)</f>
        <v>CohnReznick (NY)</v>
      </c>
      <c r="F25" s="25" t="s">
        <v>70</v>
      </c>
      <c r="G25" s="21">
        <v>38569</v>
      </c>
      <c r="H25" s="21"/>
      <c r="I25" s="22" t="s">
        <v>61</v>
      </c>
      <c r="J25" s="25" t="str">
        <f>IF(VLOOKUP(Table13[[#This Row],[SMT ID]],Table14[[SMT]:[Construction Type]],13,0)="","",(VLOOKUP(Table13[[#This Row],[SMT ID]],Table14[[SMT]:[Construction Type]],13,0)))</f>
        <v/>
      </c>
      <c r="K25" s="27"/>
      <c r="L25" s="21"/>
      <c r="M25" s="33"/>
      <c r="N25" s="25" t="str">
        <f>IF(VLOOKUP(Table13[[#This Row],[SMT ID]],Table14[[SMT]:[Construction Type]],15,0)="","",(VLOOKUP(Table13[[#This Row],[SMT ID]],Table14[[SMT]:[Construction Type]],15,0)))</f>
        <v/>
      </c>
      <c r="O25" s="25" t="str">
        <f>IF(VLOOKUP(Table13[[#This Row],[SMT ID]],Table14[[SMT]:[Construction Type]],17,0)="","",(VLOOKUP(Table13[[#This Row],[SMT ID]],Table14[[SMT]:[Construction Type]],17,0)))</f>
        <v>REQ</v>
      </c>
      <c r="P25" s="25" t="str">
        <f>IF(VLOOKUP(Table13[[#This Row],[SMT ID]],Table14[[SMT]:[Construction Type]],18,0)="","",(VLOOKUP(Table13[[#This Row],[SMT ID]],Table14[[SMT]:[Construction Type]],18,0)))</f>
        <v/>
      </c>
      <c r="Q25" s="25" t="str">
        <f>IF(VLOOKUP(Table13[[#This Row],[SMT ID]],Table14[[SMT]:[Construction Type]],21,0)="","",(VLOOKUP(Table13[[#This Row],[SMT ID]],Table14[[SMT]:[Construction Type]],21,0)))</f>
        <v/>
      </c>
      <c r="R25" s="21" t="s">
        <v>3456</v>
      </c>
      <c r="S25" s="25" t="s">
        <v>3456</v>
      </c>
      <c r="T25" s="23" t="s">
        <v>3456</v>
      </c>
      <c r="U25" s="25" t="str">
        <f>IF(VLOOKUP(Table13[[#This Row],[SMT ID]],Table14[[SMT]:[Construction Type]],30,0)="","",(VLOOKUP(Table13[[#This Row],[SMT ID]],Table14[[SMT]:[Construction Type]],30,0)))</f>
        <v/>
      </c>
      <c r="V25" s="25" t="str">
        <f>IF(VLOOKUP(Table13[[#This Row],[SMT ID]],Table14[[SMT]:[Construction Type]],31,0)="","",(VLOOKUP(Table13[[#This Row],[SMT ID]],Table14[[SMT]:[Construction Type]],31,0)))</f>
        <v/>
      </c>
      <c r="W25" s="25" t="str">
        <f>IF(VLOOKUP(Table13[[#This Row],[SMT ID]],Table14[[SMT]:[Construction Type]],34,0)="","",(VLOOKUP(Table13[[#This Row],[SMT ID]],Table14[[SMT]:[Construction Type]],34,0)))</f>
        <v/>
      </c>
      <c r="X25" s="25" t="s">
        <v>3456</v>
      </c>
      <c r="Y25" s="25" t="s">
        <v>3456</v>
      </c>
      <c r="Z25" s="25" t="s">
        <v>3456</v>
      </c>
      <c r="AA25" s="25" t="s">
        <v>3456</v>
      </c>
      <c r="AB25" s="21" t="str">
        <f>VLOOKUP(Table13[[#This Row],[SMT ID]],Table1[],42,0)</f>
        <v>A</v>
      </c>
      <c r="AC25" s="51" t="str">
        <f>VLOOKUP(Table13[[#This Row],[SMT ID]],[1]Sheet1!$A$4:$BG$1961,59,0)</f>
        <v>REQ</v>
      </c>
    </row>
    <row r="26" spans="1:29" s="20" customFormat="1" ht="26.25" customHeight="1" x14ac:dyDescent="0.2">
      <c r="A26" s="19">
        <v>64013</v>
      </c>
      <c r="B26" s="20" t="s">
        <v>548</v>
      </c>
      <c r="C26" s="20" t="s">
        <v>549</v>
      </c>
      <c r="D26" s="20" t="s">
        <v>523</v>
      </c>
      <c r="E26" s="25" t="str">
        <f>VLOOKUP(Table13[[#This Row],[SMT ID]],Table14[[SMT]:[Construction Type]],8,0)</f>
        <v>RubinBrown LLP (Chicago)</v>
      </c>
      <c r="F26" s="25" t="s">
        <v>70</v>
      </c>
      <c r="G26" s="21">
        <v>41244</v>
      </c>
      <c r="H26" s="21"/>
      <c r="I26" s="22" t="s">
        <v>61</v>
      </c>
      <c r="J26" s="25" t="str">
        <f>IF(VLOOKUP(Table13[[#This Row],[SMT ID]],Table14[[SMT]:[Construction Type]],13,0)="","",(VLOOKUP(Table13[[#This Row],[SMT ID]],Table14[[SMT]:[Construction Type]],13,0)))</f>
        <v/>
      </c>
      <c r="K26" s="27"/>
      <c r="L26" s="21"/>
      <c r="M26" s="33"/>
      <c r="N26" s="25" t="str">
        <f>IF(VLOOKUP(Table13[[#This Row],[SMT ID]],Table14[[SMT]:[Construction Type]],15,0)="","",(VLOOKUP(Table13[[#This Row],[SMT ID]],Table14[[SMT]:[Construction Type]],15,0)))</f>
        <v>REQ</v>
      </c>
      <c r="O26" s="25" t="str">
        <f>IF(VLOOKUP(Table13[[#This Row],[SMT ID]],Table14[[SMT]:[Construction Type]],17,0)="","",(VLOOKUP(Table13[[#This Row],[SMT ID]],Table14[[SMT]:[Construction Type]],17,0)))</f>
        <v/>
      </c>
      <c r="P26" s="25" t="str">
        <f>IF(VLOOKUP(Table13[[#This Row],[SMT ID]],Table14[[SMT]:[Construction Type]],18,0)="","",(VLOOKUP(Table13[[#This Row],[SMT ID]],Table14[[SMT]:[Construction Type]],18,0)))</f>
        <v/>
      </c>
      <c r="Q26" s="25" t="str">
        <f>IF(VLOOKUP(Table13[[#This Row],[SMT ID]],Table14[[SMT]:[Construction Type]],21,0)="","",(VLOOKUP(Table13[[#This Row],[SMT ID]],Table14[[SMT]:[Construction Type]],21,0)))</f>
        <v/>
      </c>
      <c r="R26" s="21" t="s">
        <v>3456</v>
      </c>
      <c r="S26" s="25" t="s">
        <v>3456</v>
      </c>
      <c r="T26" s="23" t="s">
        <v>3456</v>
      </c>
      <c r="U26" s="25" t="str">
        <f>IF(VLOOKUP(Table13[[#This Row],[SMT ID]],Table14[[SMT]:[Construction Type]],30,0)="","",(VLOOKUP(Table13[[#This Row],[SMT ID]],Table14[[SMT]:[Construction Type]],30,0)))</f>
        <v/>
      </c>
      <c r="V26" s="25" t="str">
        <f>IF(VLOOKUP(Table13[[#This Row],[SMT ID]],Table14[[SMT]:[Construction Type]],31,0)="","",(VLOOKUP(Table13[[#This Row],[SMT ID]],Table14[[SMT]:[Construction Type]],31,0)))</f>
        <v/>
      </c>
      <c r="W26" s="25" t="str">
        <f>IF(VLOOKUP(Table13[[#This Row],[SMT ID]],Table14[[SMT]:[Construction Type]],34,0)="","",(VLOOKUP(Table13[[#This Row],[SMT ID]],Table14[[SMT]:[Construction Type]],34,0)))</f>
        <v/>
      </c>
      <c r="X26" s="25" t="s">
        <v>3456</v>
      </c>
      <c r="Y26" s="25" t="s">
        <v>3456</v>
      </c>
      <c r="Z26" s="25" t="s">
        <v>3456</v>
      </c>
      <c r="AA26" s="25" t="s">
        <v>3456</v>
      </c>
      <c r="AB26" s="21" t="str">
        <f>VLOOKUP(Table13[[#This Row],[SMT ID]],Table1[],42,0)</f>
        <v>REQ</v>
      </c>
      <c r="AC26" s="51" t="str">
        <f>VLOOKUP(Table13[[#This Row],[SMT ID]],[1]Sheet1!$A$4:$BG$1961,59,0)</f>
        <v>REQ</v>
      </c>
    </row>
    <row r="27" spans="1:29" s="20" customFormat="1" ht="26.25" customHeight="1" x14ac:dyDescent="0.2">
      <c r="A27" s="19">
        <v>67256</v>
      </c>
      <c r="B27" s="20" t="s">
        <v>508</v>
      </c>
      <c r="C27" s="20" t="s">
        <v>509</v>
      </c>
      <c r="D27" s="20" t="s">
        <v>501</v>
      </c>
      <c r="E27" s="25" t="str">
        <f>VLOOKUP(Table13[[#This Row],[SMT ID]],Table14[[SMT]:[Construction Type]],8,0)</f>
        <v>Keller &amp; Associates, LLP</v>
      </c>
      <c r="F27" s="25" t="s">
        <v>70</v>
      </c>
      <c r="G27" s="21">
        <v>42439</v>
      </c>
      <c r="H27" s="21"/>
      <c r="I27" s="22" t="s">
        <v>61</v>
      </c>
      <c r="J27" s="25" t="str">
        <f>IF(VLOOKUP(Table13[[#This Row],[SMT ID]],Table14[[SMT]:[Construction Type]],13,0)="","",(VLOOKUP(Table13[[#This Row],[SMT ID]],Table14[[SMT]:[Construction Type]],13,0)))</f>
        <v/>
      </c>
      <c r="K27" s="27"/>
      <c r="L27" s="21"/>
      <c r="M27" s="33"/>
      <c r="N27" s="25" t="str">
        <f>IF(VLOOKUP(Table13[[#This Row],[SMT ID]],Table14[[SMT]:[Construction Type]],15,0)="","",(VLOOKUP(Table13[[#This Row],[SMT ID]],Table14[[SMT]:[Construction Type]],15,0)))</f>
        <v>REQ</v>
      </c>
      <c r="O27" s="25" t="str">
        <f>IF(VLOOKUP(Table13[[#This Row],[SMT ID]],Table14[[SMT]:[Construction Type]],17,0)="","",(VLOOKUP(Table13[[#This Row],[SMT ID]],Table14[[SMT]:[Construction Type]],17,0)))</f>
        <v/>
      </c>
      <c r="P27" s="25" t="str">
        <f>IF(VLOOKUP(Table13[[#This Row],[SMT ID]],Table14[[SMT]:[Construction Type]],18,0)="","",(VLOOKUP(Table13[[#This Row],[SMT ID]],Table14[[SMT]:[Construction Type]],18,0)))</f>
        <v/>
      </c>
      <c r="Q27" s="25" t="str">
        <f>IF(VLOOKUP(Table13[[#This Row],[SMT ID]],Table14[[SMT]:[Construction Type]],21,0)="","",(VLOOKUP(Table13[[#This Row],[SMT ID]],Table14[[SMT]:[Construction Type]],21,0)))</f>
        <v/>
      </c>
      <c r="R27" s="21" t="s">
        <v>3456</v>
      </c>
      <c r="S27" s="25" t="s">
        <v>3456</v>
      </c>
      <c r="T27" s="23" t="s">
        <v>3456</v>
      </c>
      <c r="U27" s="25" t="str">
        <f>IF(VLOOKUP(Table13[[#This Row],[SMT ID]],Table14[[SMT]:[Construction Type]],30,0)="","",(VLOOKUP(Table13[[#This Row],[SMT ID]],Table14[[SMT]:[Construction Type]],30,0)))</f>
        <v>REQ</v>
      </c>
      <c r="V27" s="25" t="str">
        <f>IF(VLOOKUP(Table13[[#This Row],[SMT ID]],Table14[[SMT]:[Construction Type]],31,0)="","",(VLOOKUP(Table13[[#This Row],[SMT ID]],Table14[[SMT]:[Construction Type]],31,0)))</f>
        <v>REQ</v>
      </c>
      <c r="W27" s="25" t="str">
        <f>IF(VLOOKUP(Table13[[#This Row],[SMT ID]],Table14[[SMT]:[Construction Type]],34,0)="","",(VLOOKUP(Table13[[#This Row],[SMT ID]],Table14[[SMT]:[Construction Type]],34,0)))</f>
        <v/>
      </c>
      <c r="X27" s="25" t="s">
        <v>3456</v>
      </c>
      <c r="Y27" s="25" t="s">
        <v>3456</v>
      </c>
      <c r="Z27" s="25" t="s">
        <v>3456</v>
      </c>
      <c r="AA27" s="25" t="s">
        <v>3456</v>
      </c>
      <c r="AB27" s="21" t="str">
        <f>VLOOKUP(Table13[[#This Row],[SMT ID]],Table1[],42,0)</f>
        <v>REQ</v>
      </c>
      <c r="AC27" s="51" t="str">
        <f>VLOOKUP(Table13[[#This Row],[SMT ID]],[1]Sheet1!$A$4:$BG$1961,59,0)</f>
        <v>REQ</v>
      </c>
    </row>
    <row r="28" spans="1:29" s="20" customFormat="1" ht="26.25" customHeight="1" x14ac:dyDescent="0.2">
      <c r="A28" s="19">
        <v>78354</v>
      </c>
      <c r="B28" s="20" t="s">
        <v>2733</v>
      </c>
      <c r="C28" s="20" t="s">
        <v>2734</v>
      </c>
      <c r="D28" s="20" t="s">
        <v>2735</v>
      </c>
      <c r="E28" s="25" t="str">
        <f>VLOOKUP(Table13[[#This Row],[SMT ID]],Table14[[SMT]:[Construction Type]],8,0)</f>
        <v>Novogradac &amp; Company LLP (Boston)</v>
      </c>
      <c r="F28" s="25" t="s">
        <v>70</v>
      </c>
      <c r="G28" s="21">
        <v>43615</v>
      </c>
      <c r="H28" s="21"/>
      <c r="I28" s="22" t="s">
        <v>61</v>
      </c>
      <c r="J28" s="25" t="str">
        <f>IF(VLOOKUP(Table13[[#This Row],[SMT ID]],Table14[[SMT]:[Construction Type]],13,0)="","",(VLOOKUP(Table13[[#This Row],[SMT ID]],Table14[[SMT]:[Construction Type]],13,0)))</f>
        <v/>
      </c>
      <c r="K28" s="27"/>
      <c r="L28" s="21"/>
      <c r="M28" s="33"/>
      <c r="N28" s="25" t="str">
        <f>IF(VLOOKUP(Table13[[#This Row],[SMT ID]],Table14[[SMT]:[Construction Type]],15,0)="","",(VLOOKUP(Table13[[#This Row],[SMT ID]],Table14[[SMT]:[Construction Type]],15,0)))</f>
        <v>REQ</v>
      </c>
      <c r="O28" s="25" t="str">
        <f>IF(VLOOKUP(Table13[[#This Row],[SMT ID]],Table14[[SMT]:[Construction Type]],17,0)="","",(VLOOKUP(Table13[[#This Row],[SMT ID]],Table14[[SMT]:[Construction Type]],17,0)))</f>
        <v>REQ</v>
      </c>
      <c r="P28" s="25" t="str">
        <f>IF(VLOOKUP(Table13[[#This Row],[SMT ID]],Table14[[SMT]:[Construction Type]],18,0)="","",(VLOOKUP(Table13[[#This Row],[SMT ID]],Table14[[SMT]:[Construction Type]],18,0)))</f>
        <v/>
      </c>
      <c r="Q28" s="25" t="str">
        <f>IF(VLOOKUP(Table13[[#This Row],[SMT ID]],Table14[[SMT]:[Construction Type]],21,0)="","",(VLOOKUP(Table13[[#This Row],[SMT ID]],Table14[[SMT]:[Construction Type]],21,0)))</f>
        <v/>
      </c>
      <c r="R28" s="21" t="s">
        <v>3456</v>
      </c>
      <c r="S28" s="25" t="s">
        <v>3456</v>
      </c>
      <c r="T28" s="23" t="s">
        <v>3456</v>
      </c>
      <c r="U28" s="25" t="str">
        <f>IF(VLOOKUP(Table13[[#This Row],[SMT ID]],Table14[[SMT]:[Construction Type]],30,0)="","",(VLOOKUP(Table13[[#This Row],[SMT ID]],Table14[[SMT]:[Construction Type]],30,0)))</f>
        <v/>
      </c>
      <c r="V28" s="25" t="str">
        <f>IF(VLOOKUP(Table13[[#This Row],[SMT ID]],Table14[[SMT]:[Construction Type]],31,0)="","",(VLOOKUP(Table13[[#This Row],[SMT ID]],Table14[[SMT]:[Construction Type]],31,0)))</f>
        <v/>
      </c>
      <c r="W28" s="25" t="str">
        <f>IF(VLOOKUP(Table13[[#This Row],[SMT ID]],Table14[[SMT]:[Construction Type]],34,0)="","",(VLOOKUP(Table13[[#This Row],[SMT ID]],Table14[[SMT]:[Construction Type]],34,0)))</f>
        <v/>
      </c>
      <c r="X28" s="25" t="s">
        <v>3456</v>
      </c>
      <c r="Y28" s="25" t="s">
        <v>3456</v>
      </c>
      <c r="Z28" s="25" t="s">
        <v>3456</v>
      </c>
      <c r="AA28" s="25" t="s">
        <v>3456</v>
      </c>
      <c r="AB28" s="21" t="str">
        <f>VLOOKUP(Table13[[#This Row],[SMT ID]],Table1[],42,0)</f>
        <v>REQ</v>
      </c>
      <c r="AC28" s="51" t="str">
        <f>VLOOKUP(Table13[[#This Row],[SMT ID]],[1]Sheet1!$A$4:$BG$1961,59,0)</f>
        <v>REQ</v>
      </c>
    </row>
    <row r="29" spans="1:29" s="20" customFormat="1" ht="26.25" customHeight="1" x14ac:dyDescent="0.2">
      <c r="A29" s="19">
        <v>66185</v>
      </c>
      <c r="B29" s="20" t="s">
        <v>1707</v>
      </c>
      <c r="C29" s="20" t="s">
        <v>1708</v>
      </c>
      <c r="D29" s="20" t="s">
        <v>1709</v>
      </c>
      <c r="E29" s="25" t="str">
        <f>VLOOKUP(Table13[[#This Row],[SMT ID]],Table14[[SMT]:[Construction Type]],8,0)</f>
        <v>Vargas &amp; Rivera</v>
      </c>
      <c r="F29" s="25" t="s">
        <v>70</v>
      </c>
      <c r="G29" s="21">
        <v>41992</v>
      </c>
      <c r="H29" s="21"/>
      <c r="I29" s="22" t="s">
        <v>61</v>
      </c>
      <c r="J29" s="25" t="str">
        <f>IF(VLOOKUP(Table13[[#This Row],[SMT ID]],Table14[[SMT]:[Construction Type]],13,0)="","",(VLOOKUP(Table13[[#This Row],[SMT ID]],Table14[[SMT]:[Construction Type]],13,0)))</f>
        <v/>
      </c>
      <c r="K29" s="27"/>
      <c r="L29" s="21"/>
      <c r="M29" s="33"/>
      <c r="N29" s="25" t="str">
        <f>IF(VLOOKUP(Table13[[#This Row],[SMT ID]],Table14[[SMT]:[Construction Type]],15,0)="","",(VLOOKUP(Table13[[#This Row],[SMT ID]],Table14[[SMT]:[Construction Type]],15,0)))</f>
        <v>REQ</v>
      </c>
      <c r="O29" s="25" t="str">
        <f>IF(VLOOKUP(Table13[[#This Row],[SMT ID]],Table14[[SMT]:[Construction Type]],17,0)="","",(VLOOKUP(Table13[[#This Row],[SMT ID]],Table14[[SMT]:[Construction Type]],17,0)))</f>
        <v>REQ</v>
      </c>
      <c r="P29" s="25" t="str">
        <f>IF(VLOOKUP(Table13[[#This Row],[SMT ID]],Table14[[SMT]:[Construction Type]],18,0)="","",(VLOOKUP(Table13[[#This Row],[SMT ID]],Table14[[SMT]:[Construction Type]],18,0)))</f>
        <v/>
      </c>
      <c r="Q29" s="25" t="str">
        <f>IF(VLOOKUP(Table13[[#This Row],[SMT ID]],Table14[[SMT]:[Construction Type]],21,0)="","",(VLOOKUP(Table13[[#This Row],[SMT ID]],Table14[[SMT]:[Construction Type]],21,0)))</f>
        <v/>
      </c>
      <c r="R29" s="21" t="s">
        <v>3456</v>
      </c>
      <c r="S29" s="25" t="s">
        <v>3456</v>
      </c>
      <c r="T29" s="23" t="s">
        <v>3456</v>
      </c>
      <c r="U29" s="25" t="str">
        <f>IF(VLOOKUP(Table13[[#This Row],[SMT ID]],Table14[[SMT]:[Construction Type]],30,0)="","",(VLOOKUP(Table13[[#This Row],[SMT ID]],Table14[[SMT]:[Construction Type]],30,0)))</f>
        <v>REQ</v>
      </c>
      <c r="V29" s="25" t="str">
        <f>IF(VLOOKUP(Table13[[#This Row],[SMT ID]],Table14[[SMT]:[Construction Type]],31,0)="","",(VLOOKUP(Table13[[#This Row],[SMT ID]],Table14[[SMT]:[Construction Type]],31,0)))</f>
        <v>REQ</v>
      </c>
      <c r="W29" s="25" t="str">
        <f>IF(VLOOKUP(Table13[[#This Row],[SMT ID]],Table14[[SMT]:[Construction Type]],34,0)="","",(VLOOKUP(Table13[[#This Row],[SMT ID]],Table14[[SMT]:[Construction Type]],34,0)))</f>
        <v/>
      </c>
      <c r="X29" s="25" t="s">
        <v>3456</v>
      </c>
      <c r="Y29" s="25" t="s">
        <v>3456</v>
      </c>
      <c r="Z29" s="25" t="s">
        <v>3456</v>
      </c>
      <c r="AA29" s="25" t="s">
        <v>3456</v>
      </c>
      <c r="AB29" s="21" t="str">
        <f>VLOOKUP(Table13[[#This Row],[SMT ID]],Table1[],42,0)</f>
        <v>REQ</v>
      </c>
      <c r="AC29" s="51" t="str">
        <f>VLOOKUP(Table13[[#This Row],[SMT ID]],[1]Sheet1!$A$4:$BG$1961,59,0)</f>
        <v>REQ</v>
      </c>
    </row>
    <row r="30" spans="1:29" s="20" customFormat="1" ht="26.25" customHeight="1" x14ac:dyDescent="0.2">
      <c r="A30" s="19">
        <v>78563</v>
      </c>
      <c r="B30" s="20" t="s">
        <v>716</v>
      </c>
      <c r="C30" s="20" t="s">
        <v>717</v>
      </c>
      <c r="D30" s="20" t="s">
        <v>718</v>
      </c>
      <c r="E30" s="25" t="str">
        <f>VLOOKUP(Table13[[#This Row],[SMT ID]],Table14[[SMT]:[Construction Type]],8,0)</f>
        <v>Levitt &amp; Rosenblum</v>
      </c>
      <c r="F30" s="25" t="s">
        <v>70</v>
      </c>
      <c r="G30" s="21">
        <v>43538</v>
      </c>
      <c r="H30" s="21"/>
      <c r="I30" s="22" t="s">
        <v>61</v>
      </c>
      <c r="J30" s="25" t="str">
        <f>IF(VLOOKUP(Table13[[#This Row],[SMT ID]],Table14[[SMT]:[Construction Type]],13,0)="","",(VLOOKUP(Table13[[#This Row],[SMT ID]],Table14[[SMT]:[Construction Type]],13,0)))</f>
        <v/>
      </c>
      <c r="K30" s="27"/>
      <c r="L30" s="21"/>
      <c r="M30" s="33"/>
      <c r="N30" s="25" t="str">
        <f>IF(VLOOKUP(Table13[[#This Row],[SMT ID]],Table14[[SMT]:[Construction Type]],15,0)="","",(VLOOKUP(Table13[[#This Row],[SMT ID]],Table14[[SMT]:[Construction Type]],15,0)))</f>
        <v>REQ</v>
      </c>
      <c r="O30" s="25" t="str">
        <f>IF(VLOOKUP(Table13[[#This Row],[SMT ID]],Table14[[SMT]:[Construction Type]],17,0)="","",(VLOOKUP(Table13[[#This Row],[SMT ID]],Table14[[SMT]:[Construction Type]],17,0)))</f>
        <v/>
      </c>
      <c r="P30" s="25" t="str">
        <f>IF(VLOOKUP(Table13[[#This Row],[SMT ID]],Table14[[SMT]:[Construction Type]],18,0)="","",(VLOOKUP(Table13[[#This Row],[SMT ID]],Table14[[SMT]:[Construction Type]],18,0)))</f>
        <v/>
      </c>
      <c r="Q30" s="25" t="str">
        <f>IF(VLOOKUP(Table13[[#This Row],[SMT ID]],Table14[[SMT]:[Construction Type]],21,0)="","",(VLOOKUP(Table13[[#This Row],[SMT ID]],Table14[[SMT]:[Construction Type]],21,0)))</f>
        <v/>
      </c>
      <c r="R30" s="21" t="s">
        <v>3456</v>
      </c>
      <c r="S30" s="25" t="s">
        <v>3456</v>
      </c>
      <c r="T30" s="23" t="s">
        <v>3456</v>
      </c>
      <c r="U30" s="25" t="str">
        <f>IF(VLOOKUP(Table13[[#This Row],[SMT ID]],Table14[[SMT]:[Construction Type]],30,0)="","",(VLOOKUP(Table13[[#This Row],[SMT ID]],Table14[[SMT]:[Construction Type]],30,0)))</f>
        <v/>
      </c>
      <c r="V30" s="25" t="str">
        <f>IF(VLOOKUP(Table13[[#This Row],[SMT ID]],Table14[[SMT]:[Construction Type]],31,0)="","",(VLOOKUP(Table13[[#This Row],[SMT ID]],Table14[[SMT]:[Construction Type]],31,0)))</f>
        <v/>
      </c>
      <c r="W30" s="25" t="str">
        <f>IF(VLOOKUP(Table13[[#This Row],[SMT ID]],Table14[[SMT]:[Construction Type]],34,0)="","",(VLOOKUP(Table13[[#This Row],[SMT ID]],Table14[[SMT]:[Construction Type]],34,0)))</f>
        <v/>
      </c>
      <c r="X30" s="25" t="s">
        <v>3456</v>
      </c>
      <c r="Y30" s="25" t="s">
        <v>3456</v>
      </c>
      <c r="Z30" s="25" t="s">
        <v>3456</v>
      </c>
      <c r="AA30" s="25" t="s">
        <v>3456</v>
      </c>
      <c r="AB30" s="21" t="str">
        <f>VLOOKUP(Table13[[#This Row],[SMT ID]],Table1[],42,0)</f>
        <v>REQ</v>
      </c>
      <c r="AC30" s="51" t="str">
        <f>VLOOKUP(Table13[[#This Row],[SMT ID]],[1]Sheet1!$A$4:$BG$1961,59,0)</f>
        <v>REQ</v>
      </c>
    </row>
    <row r="31" spans="1:29" s="20" customFormat="1" ht="26.25" customHeight="1" x14ac:dyDescent="0.2">
      <c r="A31" s="19">
        <v>67189</v>
      </c>
      <c r="B31" s="20" t="s">
        <v>3174</v>
      </c>
      <c r="C31" s="20" t="s">
        <v>3175</v>
      </c>
      <c r="D31" s="20" t="s">
        <v>3985</v>
      </c>
      <c r="E31" s="25" t="str">
        <f>VLOOKUP(Table13[[#This Row],[SMT ID]],Table14[[SMT]:[Construction Type]],8,0)</f>
        <v>Herbein + Company, Inc</v>
      </c>
      <c r="F31" s="25" t="s">
        <v>70</v>
      </c>
      <c r="G31" s="21">
        <v>42551</v>
      </c>
      <c r="H31" s="21"/>
      <c r="I31" s="22" t="s">
        <v>61</v>
      </c>
      <c r="J31" s="25" t="str">
        <f>IF(VLOOKUP(Table13[[#This Row],[SMT ID]],Table14[[SMT]:[Construction Type]],13,0)="","",(VLOOKUP(Table13[[#This Row],[SMT ID]],Table14[[SMT]:[Construction Type]],13,0)))</f>
        <v/>
      </c>
      <c r="K31" s="27"/>
      <c r="L31" s="21"/>
      <c r="M31" s="33"/>
      <c r="N31" s="25" t="str">
        <f>IF(VLOOKUP(Table13[[#This Row],[SMT ID]],Table14[[SMT]:[Construction Type]],15,0)="","",(VLOOKUP(Table13[[#This Row],[SMT ID]],Table14[[SMT]:[Construction Type]],15,0)))</f>
        <v>REQ</v>
      </c>
      <c r="O31" s="25" t="str">
        <f>IF(VLOOKUP(Table13[[#This Row],[SMT ID]],Table14[[SMT]:[Construction Type]],17,0)="","",(VLOOKUP(Table13[[#This Row],[SMT ID]],Table14[[SMT]:[Construction Type]],17,0)))</f>
        <v>REQ</v>
      </c>
      <c r="P31" s="25" t="str">
        <f>IF(VLOOKUP(Table13[[#This Row],[SMT ID]],Table14[[SMT]:[Construction Type]],18,0)="","",(VLOOKUP(Table13[[#This Row],[SMT ID]],Table14[[SMT]:[Construction Type]],18,0)))</f>
        <v/>
      </c>
      <c r="Q31" s="25" t="str">
        <f>IF(VLOOKUP(Table13[[#This Row],[SMT ID]],Table14[[SMT]:[Construction Type]],21,0)="","",(VLOOKUP(Table13[[#This Row],[SMT ID]],Table14[[SMT]:[Construction Type]],21,0)))</f>
        <v/>
      </c>
      <c r="R31" s="21" t="s">
        <v>3456</v>
      </c>
      <c r="S31" s="25" t="s">
        <v>3456</v>
      </c>
      <c r="T31" s="23" t="s">
        <v>3456</v>
      </c>
      <c r="U31" s="25" t="str">
        <f>IF(VLOOKUP(Table13[[#This Row],[SMT ID]],Table14[[SMT]:[Construction Type]],30,0)="","",(VLOOKUP(Table13[[#This Row],[SMT ID]],Table14[[SMT]:[Construction Type]],30,0)))</f>
        <v>REQ</v>
      </c>
      <c r="V31" s="25" t="str">
        <f>IF(VLOOKUP(Table13[[#This Row],[SMT ID]],Table14[[SMT]:[Construction Type]],31,0)="","",(VLOOKUP(Table13[[#This Row],[SMT ID]],Table14[[SMT]:[Construction Type]],31,0)))</f>
        <v/>
      </c>
      <c r="W31" s="25" t="str">
        <f>IF(VLOOKUP(Table13[[#This Row],[SMT ID]],Table14[[SMT]:[Construction Type]],34,0)="","",(VLOOKUP(Table13[[#This Row],[SMT ID]],Table14[[SMT]:[Construction Type]],34,0)))</f>
        <v/>
      </c>
      <c r="X31" s="25" t="s">
        <v>3456</v>
      </c>
      <c r="Y31" s="25" t="s">
        <v>3456</v>
      </c>
      <c r="Z31" s="25" t="s">
        <v>3456</v>
      </c>
      <c r="AA31" s="25" t="s">
        <v>3456</v>
      </c>
      <c r="AB31" s="21" t="str">
        <f>VLOOKUP(Table13[[#This Row],[SMT ID]],Table1[],42,0)</f>
        <v>REQ</v>
      </c>
      <c r="AC31" s="51" t="str">
        <f>VLOOKUP(Table13[[#This Row],[SMT ID]],[1]Sheet1!$A$4:$BG$1961,59,0)</f>
        <v>REQ</v>
      </c>
    </row>
    <row r="32" spans="1:29" s="20" customFormat="1" ht="26.25" customHeight="1" x14ac:dyDescent="0.2">
      <c r="A32" s="19">
        <v>81241</v>
      </c>
      <c r="B32" s="20" t="s">
        <v>4386</v>
      </c>
      <c r="C32" s="20" t="s">
        <v>4387</v>
      </c>
      <c r="D32" s="20" t="s">
        <v>4014</v>
      </c>
      <c r="E32" s="25" t="s">
        <v>70</v>
      </c>
      <c r="F32" s="25" t="s">
        <v>70</v>
      </c>
      <c r="G32" s="21">
        <v>45247</v>
      </c>
      <c r="H32" s="21"/>
      <c r="I32" s="22" t="s">
        <v>71</v>
      </c>
      <c r="J32" s="25" t="s">
        <v>3456</v>
      </c>
      <c r="K32" s="27" t="s">
        <v>4280</v>
      </c>
      <c r="L32" s="21" t="s">
        <v>3456</v>
      </c>
      <c r="M32" s="33"/>
      <c r="N32" s="25"/>
      <c r="O32" s="25"/>
      <c r="P32" s="25"/>
      <c r="Q32" s="25"/>
      <c r="R32" s="21"/>
      <c r="S32" s="25"/>
      <c r="T32" s="23"/>
      <c r="U32" s="25" t="s">
        <v>3456</v>
      </c>
      <c r="V32" s="25" t="s">
        <v>3456</v>
      </c>
      <c r="W32" s="25" t="s">
        <v>70</v>
      </c>
      <c r="X32" s="25" t="s">
        <v>3456</v>
      </c>
      <c r="Y32" s="25" t="s">
        <v>3456</v>
      </c>
      <c r="Z32" s="25" t="s">
        <v>3456</v>
      </c>
      <c r="AA32" s="25" t="s">
        <v>3456</v>
      </c>
      <c r="AB32" s="21" t="s">
        <v>3456</v>
      </c>
      <c r="AC32" s="51" t="s">
        <v>3456</v>
      </c>
    </row>
    <row r="33" spans="1:29" s="20" customFormat="1" ht="26.25" customHeight="1" x14ac:dyDescent="0.2">
      <c r="A33" s="19">
        <v>67495</v>
      </c>
      <c r="B33" s="20" t="s">
        <v>686</v>
      </c>
      <c r="C33" s="20" t="s">
        <v>687</v>
      </c>
      <c r="D33" s="20" t="s">
        <v>664</v>
      </c>
      <c r="E33" s="25" t="s">
        <v>665</v>
      </c>
      <c r="F33" s="25" t="s">
        <v>70</v>
      </c>
      <c r="G33" s="21">
        <v>43511</v>
      </c>
      <c r="H33" s="21"/>
      <c r="I33" s="22" t="s">
        <v>61</v>
      </c>
      <c r="J33" s="25" t="s">
        <v>70</v>
      </c>
      <c r="K33" s="27"/>
      <c r="L33" s="21"/>
      <c r="M33" s="33"/>
      <c r="N33" s="25" t="s">
        <v>3456</v>
      </c>
      <c r="O33" s="25" t="s">
        <v>70</v>
      </c>
      <c r="P33" s="25" t="s">
        <v>70</v>
      </c>
      <c r="Q33" s="25" t="s">
        <v>70</v>
      </c>
      <c r="R33" s="21" t="s">
        <v>3456</v>
      </c>
      <c r="S33" s="25" t="s">
        <v>3456</v>
      </c>
      <c r="T33" s="23" t="s">
        <v>3456</v>
      </c>
      <c r="U33" s="25" t="s">
        <v>70</v>
      </c>
      <c r="V33" s="25" t="s">
        <v>70</v>
      </c>
      <c r="W33" s="25" t="s">
        <v>70</v>
      </c>
      <c r="X33" s="25" t="s">
        <v>3456</v>
      </c>
      <c r="Y33" s="25" t="s">
        <v>3456</v>
      </c>
      <c r="Z33" s="25" t="s">
        <v>3456</v>
      </c>
      <c r="AA33" s="25" t="s">
        <v>3456</v>
      </c>
      <c r="AB33" s="21" t="s">
        <v>3456</v>
      </c>
      <c r="AC33" s="51" t="s">
        <v>3456</v>
      </c>
    </row>
    <row r="34" spans="1:29" s="20" customFormat="1" ht="26.25" customHeight="1" x14ac:dyDescent="0.2">
      <c r="A34" s="19">
        <v>80326</v>
      </c>
      <c r="B34" s="20" t="s">
        <v>3559</v>
      </c>
      <c r="C34" s="20" t="s">
        <v>3558</v>
      </c>
      <c r="D34" s="20" t="s">
        <v>3557</v>
      </c>
      <c r="E34" s="25" t="s">
        <v>151</v>
      </c>
      <c r="F34" s="25" t="s">
        <v>70</v>
      </c>
      <c r="G34" s="21">
        <v>44404</v>
      </c>
      <c r="H34" s="21"/>
      <c r="I34" s="22" t="s">
        <v>71</v>
      </c>
      <c r="J34" s="25" t="s">
        <v>3456</v>
      </c>
      <c r="K34" s="27" t="s">
        <v>4280</v>
      </c>
      <c r="L34" s="21" t="s">
        <v>3456</v>
      </c>
      <c r="M34" s="33"/>
      <c r="N34" s="25"/>
      <c r="O34" s="25"/>
      <c r="P34" s="25"/>
      <c r="Q34" s="25"/>
      <c r="R34" s="21"/>
      <c r="S34" s="25"/>
      <c r="T34" s="23"/>
      <c r="U34" s="25" t="s">
        <v>3456</v>
      </c>
      <c r="V34" s="25" t="s">
        <v>3456</v>
      </c>
      <c r="W34" s="25" t="s">
        <v>70</v>
      </c>
      <c r="X34" s="25" t="s">
        <v>3456</v>
      </c>
      <c r="Y34" s="25" t="s">
        <v>3456</v>
      </c>
      <c r="Z34" s="25" t="s">
        <v>3456</v>
      </c>
      <c r="AA34" s="25" t="s">
        <v>3456</v>
      </c>
      <c r="AB34" s="21" t="s">
        <v>3456</v>
      </c>
      <c r="AC34" s="51" t="s">
        <v>3456</v>
      </c>
    </row>
    <row r="35" spans="1:29" s="20" customFormat="1" ht="26.25" customHeight="1" x14ac:dyDescent="0.2">
      <c r="A35" s="19">
        <v>66769</v>
      </c>
      <c r="B35" s="20" t="s">
        <v>1054</v>
      </c>
      <c r="C35" s="20" t="s">
        <v>1055</v>
      </c>
      <c r="D35" s="20" t="s">
        <v>1056</v>
      </c>
      <c r="E35" s="25" t="s">
        <v>60</v>
      </c>
      <c r="F35" s="25" t="s">
        <v>70</v>
      </c>
      <c r="G35" s="21">
        <v>42242</v>
      </c>
      <c r="H35" s="21"/>
      <c r="I35" s="22" t="s">
        <v>61</v>
      </c>
      <c r="J35" s="25" t="s">
        <v>70</v>
      </c>
      <c r="K35" s="27"/>
      <c r="L35" s="21"/>
      <c r="M35" s="33"/>
      <c r="N35" s="25" t="s">
        <v>3456</v>
      </c>
      <c r="O35" s="25" t="s">
        <v>70</v>
      </c>
      <c r="P35" s="25" t="s">
        <v>70</v>
      </c>
      <c r="Q35" s="25" t="s">
        <v>70</v>
      </c>
      <c r="R35" s="21" t="s">
        <v>3456</v>
      </c>
      <c r="S35" s="25" t="s">
        <v>3456</v>
      </c>
      <c r="T35" s="23" t="s">
        <v>3456</v>
      </c>
      <c r="U35" s="25" t="s">
        <v>70</v>
      </c>
      <c r="V35" s="25" t="s">
        <v>70</v>
      </c>
      <c r="W35" s="25" t="s">
        <v>70</v>
      </c>
      <c r="X35" s="25" t="s">
        <v>3456</v>
      </c>
      <c r="Y35" s="25" t="s">
        <v>3456</v>
      </c>
      <c r="Z35" s="25" t="s">
        <v>3456</v>
      </c>
      <c r="AA35" s="25" t="s">
        <v>3456</v>
      </c>
      <c r="AB35" s="21" t="s">
        <v>3456</v>
      </c>
      <c r="AC35" s="51" t="s">
        <v>3456</v>
      </c>
    </row>
    <row r="36" spans="1:29" s="20" customFormat="1" ht="26.25" customHeight="1" x14ac:dyDescent="0.2">
      <c r="A36" s="19">
        <v>78616</v>
      </c>
      <c r="B36" s="20" t="s">
        <v>74</v>
      </c>
      <c r="C36" s="20" t="s">
        <v>75</v>
      </c>
      <c r="D36" s="20" t="s">
        <v>76</v>
      </c>
      <c r="E36" s="25" t="s">
        <v>77</v>
      </c>
      <c r="F36" s="25" t="s">
        <v>70</v>
      </c>
      <c r="G36" s="21">
        <v>43636</v>
      </c>
      <c r="H36" s="21"/>
      <c r="I36" s="22" t="s">
        <v>61</v>
      </c>
      <c r="J36" s="25" t="s">
        <v>70</v>
      </c>
      <c r="K36" s="27"/>
      <c r="L36" s="21"/>
      <c r="M36" s="33"/>
      <c r="N36" s="25" t="s">
        <v>3456</v>
      </c>
      <c r="O36" s="25" t="s">
        <v>3456</v>
      </c>
      <c r="P36" s="25" t="s">
        <v>70</v>
      </c>
      <c r="Q36" s="25" t="s">
        <v>70</v>
      </c>
      <c r="R36" s="21" t="s">
        <v>3456</v>
      </c>
      <c r="S36" s="25" t="s">
        <v>3456</v>
      </c>
      <c r="T36" s="23" t="s">
        <v>3456</v>
      </c>
      <c r="U36" s="25" t="s">
        <v>3456</v>
      </c>
      <c r="V36" s="25" t="s">
        <v>3456</v>
      </c>
      <c r="W36" s="25" t="s">
        <v>70</v>
      </c>
      <c r="X36" s="25" t="s">
        <v>3456</v>
      </c>
      <c r="Y36" s="25" t="s">
        <v>3456</v>
      </c>
      <c r="Z36" s="25" t="s">
        <v>3456</v>
      </c>
      <c r="AA36" s="25" t="s">
        <v>3456</v>
      </c>
      <c r="AB36" s="21" t="s">
        <v>3456</v>
      </c>
      <c r="AC36" s="51" t="s">
        <v>3456</v>
      </c>
    </row>
    <row r="37" spans="1:29" s="20" customFormat="1" ht="26.25" customHeight="1" x14ac:dyDescent="0.2">
      <c r="A37" s="19">
        <v>78412</v>
      </c>
      <c r="B37" s="20" t="s">
        <v>801</v>
      </c>
      <c r="C37" s="20" t="s">
        <v>802</v>
      </c>
      <c r="D37" s="20" t="s">
        <v>741</v>
      </c>
      <c r="E37" s="25" t="s">
        <v>114</v>
      </c>
      <c r="F37" s="25" t="s">
        <v>70</v>
      </c>
      <c r="G37" s="21">
        <v>43567</v>
      </c>
      <c r="H37" s="21"/>
      <c r="I37" s="22" t="s">
        <v>61</v>
      </c>
      <c r="J37" s="25" t="s">
        <v>70</v>
      </c>
      <c r="K37" s="27"/>
      <c r="L37" s="21"/>
      <c r="M37" s="33"/>
      <c r="N37" s="25" t="s">
        <v>3456</v>
      </c>
      <c r="O37" s="25" t="s">
        <v>3456</v>
      </c>
      <c r="P37" s="25" t="s">
        <v>70</v>
      </c>
      <c r="Q37" s="25" t="s">
        <v>70</v>
      </c>
      <c r="R37" s="21" t="s">
        <v>3456</v>
      </c>
      <c r="S37" s="25" t="s">
        <v>3456</v>
      </c>
      <c r="T37" s="23" t="s">
        <v>3456</v>
      </c>
      <c r="U37" s="25" t="s">
        <v>70</v>
      </c>
      <c r="V37" s="25" t="s">
        <v>70</v>
      </c>
      <c r="W37" s="25" t="s">
        <v>70</v>
      </c>
      <c r="X37" s="25" t="s">
        <v>3456</v>
      </c>
      <c r="Y37" s="25" t="s">
        <v>3456</v>
      </c>
      <c r="Z37" s="25" t="s">
        <v>3456</v>
      </c>
      <c r="AA37" s="25" t="s">
        <v>3456</v>
      </c>
      <c r="AB37" s="21" t="s">
        <v>3456</v>
      </c>
      <c r="AC37" s="51" t="s">
        <v>3456</v>
      </c>
    </row>
    <row r="38" spans="1:29" s="20" customFormat="1" ht="26.25" customHeight="1" x14ac:dyDescent="0.2">
      <c r="A38" s="19">
        <v>80968</v>
      </c>
      <c r="B38" s="20" t="s">
        <v>4363</v>
      </c>
      <c r="C38" s="20" t="s">
        <v>4364</v>
      </c>
      <c r="D38" s="20" t="s">
        <v>4365</v>
      </c>
      <c r="E38" s="25" t="s">
        <v>3501</v>
      </c>
      <c r="F38" s="25" t="s">
        <v>70</v>
      </c>
      <c r="G38" s="21">
        <v>45090</v>
      </c>
      <c r="H38" s="21"/>
      <c r="I38" s="22" t="s">
        <v>71</v>
      </c>
      <c r="J38" s="25" t="s">
        <v>3456</v>
      </c>
      <c r="K38" s="27" t="s">
        <v>4280</v>
      </c>
      <c r="L38" s="21" t="s">
        <v>3456</v>
      </c>
      <c r="M38" s="33"/>
      <c r="N38" s="25"/>
      <c r="O38" s="25"/>
      <c r="P38" s="25"/>
      <c r="Q38" s="25"/>
      <c r="R38" s="21"/>
      <c r="S38" s="25"/>
      <c r="T38" s="23"/>
      <c r="U38" s="25" t="s">
        <v>3456</v>
      </c>
      <c r="V38" s="25" t="s">
        <v>3456</v>
      </c>
      <c r="W38" s="25" t="s">
        <v>70</v>
      </c>
      <c r="X38" s="25" t="s">
        <v>3456</v>
      </c>
      <c r="Y38" s="25" t="s">
        <v>3456</v>
      </c>
      <c r="Z38" s="25" t="s">
        <v>3456</v>
      </c>
      <c r="AA38" s="25" t="s">
        <v>3456</v>
      </c>
      <c r="AB38" s="21" t="s">
        <v>3456</v>
      </c>
      <c r="AC38" s="51" t="s">
        <v>3456</v>
      </c>
    </row>
    <row r="39" spans="1:29" s="20" customFormat="1" ht="26.25" customHeight="1" x14ac:dyDescent="0.2">
      <c r="A39" s="19">
        <v>66895</v>
      </c>
      <c r="B39" s="20" t="s">
        <v>674</v>
      </c>
      <c r="C39" s="20" t="s">
        <v>675</v>
      </c>
      <c r="D39" s="20" t="s">
        <v>664</v>
      </c>
      <c r="E39" s="25" t="s">
        <v>665</v>
      </c>
      <c r="F39" s="25" t="s">
        <v>70</v>
      </c>
      <c r="G39" s="21">
        <v>42493</v>
      </c>
      <c r="H39" s="21"/>
      <c r="I39" s="22" t="s">
        <v>61</v>
      </c>
      <c r="J39" s="25" t="s">
        <v>70</v>
      </c>
      <c r="K39" s="27"/>
      <c r="L39" s="21"/>
      <c r="M39" s="33"/>
      <c r="N39" s="25" t="s">
        <v>3456</v>
      </c>
      <c r="O39" s="25" t="s">
        <v>70</v>
      </c>
      <c r="P39" s="25" t="s">
        <v>70</v>
      </c>
      <c r="Q39" s="25" t="s">
        <v>70</v>
      </c>
      <c r="R39" s="21" t="s">
        <v>3456</v>
      </c>
      <c r="S39" s="25" t="s">
        <v>3456</v>
      </c>
      <c r="T39" s="23" t="s">
        <v>3456</v>
      </c>
      <c r="U39" s="25" t="s">
        <v>70</v>
      </c>
      <c r="V39" s="25" t="s">
        <v>70</v>
      </c>
      <c r="W39" s="25" t="s">
        <v>70</v>
      </c>
      <c r="X39" s="25" t="s">
        <v>3456</v>
      </c>
      <c r="Y39" s="25" t="s">
        <v>3456</v>
      </c>
      <c r="Z39" s="25" t="s">
        <v>3456</v>
      </c>
      <c r="AA39" s="25" t="s">
        <v>3456</v>
      </c>
      <c r="AB39" s="21" t="s">
        <v>3456</v>
      </c>
      <c r="AC39" s="51" t="s">
        <v>3456</v>
      </c>
    </row>
    <row r="40" spans="1:29" s="20" customFormat="1" ht="26.25" customHeight="1" x14ac:dyDescent="0.2">
      <c r="A40" s="19">
        <v>65189</v>
      </c>
      <c r="B40" s="20" t="s">
        <v>1646</v>
      </c>
      <c r="C40" s="20" t="s">
        <v>1647</v>
      </c>
      <c r="D40" s="20" t="s">
        <v>438</v>
      </c>
      <c r="E40" s="25" t="s">
        <v>3984</v>
      </c>
      <c r="F40" s="25" t="s">
        <v>70</v>
      </c>
      <c r="G40" s="21">
        <v>40898</v>
      </c>
      <c r="H40" s="21"/>
      <c r="I40" s="22" t="s">
        <v>61</v>
      </c>
      <c r="J40" s="25" t="s">
        <v>70</v>
      </c>
      <c r="K40" s="27"/>
      <c r="L40" s="21"/>
      <c r="M40" s="33"/>
      <c r="N40" s="25" t="s">
        <v>3456</v>
      </c>
      <c r="O40" s="25" t="s">
        <v>3456</v>
      </c>
      <c r="P40" s="25" t="s">
        <v>70</v>
      </c>
      <c r="Q40" s="25" t="s">
        <v>70</v>
      </c>
      <c r="R40" s="21" t="s">
        <v>3456</v>
      </c>
      <c r="S40" s="25" t="s">
        <v>3456</v>
      </c>
      <c r="T40" s="23" t="s">
        <v>3456</v>
      </c>
      <c r="U40" s="25" t="s">
        <v>3456</v>
      </c>
      <c r="V40" s="25" t="s">
        <v>70</v>
      </c>
      <c r="W40" s="25" t="s">
        <v>70</v>
      </c>
      <c r="X40" s="25" t="s">
        <v>3456</v>
      </c>
      <c r="Y40" s="25" t="s">
        <v>3456</v>
      </c>
      <c r="Z40" s="25" t="s">
        <v>3456</v>
      </c>
      <c r="AA40" s="25" t="s">
        <v>3456</v>
      </c>
      <c r="AB40" s="21" t="s">
        <v>3456</v>
      </c>
      <c r="AC40" s="51" t="s">
        <v>3456</v>
      </c>
    </row>
    <row r="41" spans="1:29" s="20" customFormat="1" ht="26.25" customHeight="1" x14ac:dyDescent="0.2">
      <c r="A41" s="19">
        <v>80537</v>
      </c>
      <c r="B41" s="20" t="s">
        <v>4259</v>
      </c>
      <c r="C41" s="20" t="s">
        <v>4258</v>
      </c>
      <c r="D41" s="20" t="s">
        <v>631</v>
      </c>
      <c r="E41" s="25" t="s">
        <v>114</v>
      </c>
      <c r="F41" s="25" t="s">
        <v>70</v>
      </c>
      <c r="G41" s="21">
        <v>44617</v>
      </c>
      <c r="H41" s="21"/>
      <c r="I41" s="22" t="s">
        <v>71</v>
      </c>
      <c r="J41" s="25" t="s">
        <v>3456</v>
      </c>
      <c r="K41" s="27" t="s">
        <v>4280</v>
      </c>
      <c r="L41" s="21" t="s">
        <v>3456</v>
      </c>
      <c r="M41" s="33"/>
      <c r="N41" s="25"/>
      <c r="O41" s="25"/>
      <c r="P41" s="25"/>
      <c r="Q41" s="25"/>
      <c r="R41" s="21"/>
      <c r="S41" s="25"/>
      <c r="T41" s="23"/>
      <c r="U41" s="25" t="s">
        <v>3456</v>
      </c>
      <c r="V41" s="25" t="s">
        <v>3456</v>
      </c>
      <c r="W41" s="25" t="s">
        <v>70</v>
      </c>
      <c r="X41" s="25" t="s">
        <v>3456</v>
      </c>
      <c r="Y41" s="25" t="s">
        <v>3456</v>
      </c>
      <c r="Z41" s="25" t="s">
        <v>3456</v>
      </c>
      <c r="AA41" s="25" t="s">
        <v>3456</v>
      </c>
      <c r="AB41" s="21" t="s">
        <v>3456</v>
      </c>
      <c r="AC41" s="51" t="s">
        <v>3456</v>
      </c>
    </row>
    <row r="42" spans="1:29" s="20" customFormat="1" ht="26.25" customHeight="1" x14ac:dyDescent="0.2">
      <c r="A42" s="19">
        <v>79614</v>
      </c>
      <c r="B42" s="20" t="s">
        <v>3546</v>
      </c>
      <c r="C42" s="20" t="s">
        <v>3545</v>
      </c>
      <c r="D42" s="20" t="s">
        <v>3544</v>
      </c>
      <c r="E42" s="25" t="s">
        <v>114</v>
      </c>
      <c r="F42" s="25" t="s">
        <v>3092</v>
      </c>
      <c r="G42" s="21">
        <v>44344</v>
      </c>
      <c r="H42" s="21"/>
      <c r="I42" s="22" t="s">
        <v>71</v>
      </c>
      <c r="J42" s="25" t="s">
        <v>3456</v>
      </c>
      <c r="K42" s="27" t="s">
        <v>4280</v>
      </c>
      <c r="L42" s="21" t="s">
        <v>3456</v>
      </c>
      <c r="M42" s="33"/>
      <c r="N42" s="25"/>
      <c r="O42" s="25"/>
      <c r="P42" s="25"/>
      <c r="Q42" s="25"/>
      <c r="R42" s="21"/>
      <c r="S42" s="25"/>
      <c r="T42" s="23"/>
      <c r="U42" s="25" t="s">
        <v>3456</v>
      </c>
      <c r="V42" s="25" t="s">
        <v>3456</v>
      </c>
      <c r="W42" s="25" t="s">
        <v>70</v>
      </c>
      <c r="X42" s="25" t="s">
        <v>3456</v>
      </c>
      <c r="Y42" s="25" t="s">
        <v>3456</v>
      </c>
      <c r="Z42" s="25" t="s">
        <v>3456</v>
      </c>
      <c r="AA42" s="25" t="s">
        <v>3456</v>
      </c>
      <c r="AB42" s="21" t="s">
        <v>3456</v>
      </c>
      <c r="AC42" s="51" t="s">
        <v>3456</v>
      </c>
    </row>
    <row r="43" spans="1:29" s="20" customFormat="1" ht="26.25" customHeight="1" x14ac:dyDescent="0.2">
      <c r="A43" s="19">
        <v>80507</v>
      </c>
      <c r="B43" s="20" t="s">
        <v>4242</v>
      </c>
      <c r="C43" s="20" t="s">
        <v>4241</v>
      </c>
      <c r="D43" s="20" t="s">
        <v>4330</v>
      </c>
      <c r="E43" s="25" t="s">
        <v>570</v>
      </c>
      <c r="F43" s="25" t="s">
        <v>70</v>
      </c>
      <c r="G43" s="21">
        <v>44593</v>
      </c>
      <c r="H43" s="21"/>
      <c r="I43" s="22" t="s">
        <v>71</v>
      </c>
      <c r="J43" s="25" t="s">
        <v>3456</v>
      </c>
      <c r="K43" s="27"/>
      <c r="L43" s="21"/>
      <c r="M43" s="33" t="s">
        <v>3456</v>
      </c>
      <c r="N43" s="25"/>
      <c r="O43" s="25"/>
      <c r="P43" s="25"/>
      <c r="Q43" s="25"/>
      <c r="R43" s="21"/>
      <c r="S43" s="25"/>
      <c r="T43" s="23"/>
      <c r="U43" s="25" t="s">
        <v>3456</v>
      </c>
      <c r="V43" s="25" t="s">
        <v>3456</v>
      </c>
      <c r="W43" s="25" t="s">
        <v>70</v>
      </c>
      <c r="X43" s="25" t="s">
        <v>3456</v>
      </c>
      <c r="Y43" s="25" t="s">
        <v>3456</v>
      </c>
      <c r="Z43" s="25" t="s">
        <v>3456</v>
      </c>
      <c r="AA43" s="25" t="s">
        <v>3456</v>
      </c>
      <c r="AB43" s="21" t="s">
        <v>3456</v>
      </c>
      <c r="AC43" s="51" t="s">
        <v>3456</v>
      </c>
    </row>
    <row r="44" spans="1:29" s="20" customFormat="1" ht="26.25" customHeight="1" x14ac:dyDescent="0.2">
      <c r="A44" s="19">
        <v>78621</v>
      </c>
      <c r="B44" s="20" t="s">
        <v>2652</v>
      </c>
      <c r="C44" s="20" t="s">
        <v>2653</v>
      </c>
      <c r="D44" s="20" t="s">
        <v>4016</v>
      </c>
      <c r="E44" s="25" t="s">
        <v>212</v>
      </c>
      <c r="F44" s="25" t="s">
        <v>70</v>
      </c>
      <c r="G44" s="21">
        <v>43354</v>
      </c>
      <c r="H44" s="21"/>
      <c r="I44" s="22" t="s">
        <v>61</v>
      </c>
      <c r="J44" s="25" t="s">
        <v>70</v>
      </c>
      <c r="K44" s="27"/>
      <c r="L44" s="21"/>
      <c r="M44" s="33"/>
      <c r="N44" s="25" t="s">
        <v>3456</v>
      </c>
      <c r="O44" s="25" t="s">
        <v>70</v>
      </c>
      <c r="P44" s="25" t="s">
        <v>70</v>
      </c>
      <c r="Q44" s="25" t="s">
        <v>70</v>
      </c>
      <c r="R44" s="21" t="s">
        <v>3456</v>
      </c>
      <c r="S44" s="25" t="s">
        <v>3456</v>
      </c>
      <c r="T44" s="23" t="s">
        <v>3456</v>
      </c>
      <c r="U44" s="25" t="s">
        <v>70</v>
      </c>
      <c r="V44" s="25" t="s">
        <v>70</v>
      </c>
      <c r="W44" s="25" t="s">
        <v>70</v>
      </c>
      <c r="X44" s="25" t="s">
        <v>3456</v>
      </c>
      <c r="Y44" s="25" t="s">
        <v>3456</v>
      </c>
      <c r="Z44" s="25" t="s">
        <v>3456</v>
      </c>
      <c r="AA44" s="25" t="s">
        <v>3456</v>
      </c>
      <c r="AB44" s="21" t="s">
        <v>3456</v>
      </c>
      <c r="AC44" s="51" t="s">
        <v>3456</v>
      </c>
    </row>
    <row r="45" spans="1:29" s="20" customFormat="1" ht="26.25" customHeight="1" x14ac:dyDescent="0.2">
      <c r="A45" s="19">
        <v>66780</v>
      </c>
      <c r="B45" s="20" t="s">
        <v>3090</v>
      </c>
      <c r="C45" s="20" t="s">
        <v>3091</v>
      </c>
      <c r="D45" s="20" t="s">
        <v>4012</v>
      </c>
      <c r="E45" s="25" t="s">
        <v>114</v>
      </c>
      <c r="F45" s="25" t="s">
        <v>3092</v>
      </c>
      <c r="G45" s="21">
        <v>42184</v>
      </c>
      <c r="H45" s="21"/>
      <c r="I45" s="22" t="s">
        <v>61</v>
      </c>
      <c r="J45" s="25" t="s">
        <v>70</v>
      </c>
      <c r="K45" s="27"/>
      <c r="L45" s="21"/>
      <c r="M45" s="33"/>
      <c r="N45" s="25" t="s">
        <v>3456</v>
      </c>
      <c r="O45" s="25" t="s">
        <v>70</v>
      </c>
      <c r="P45" s="25" t="s">
        <v>70</v>
      </c>
      <c r="Q45" s="25" t="s">
        <v>70</v>
      </c>
      <c r="R45" s="21" t="s">
        <v>3456</v>
      </c>
      <c r="S45" s="25" t="s">
        <v>3456</v>
      </c>
      <c r="T45" s="23" t="s">
        <v>3456</v>
      </c>
      <c r="U45" s="25" t="s">
        <v>70</v>
      </c>
      <c r="V45" s="25" t="s">
        <v>70</v>
      </c>
      <c r="W45" s="25" t="s">
        <v>70</v>
      </c>
      <c r="X45" s="25" t="s">
        <v>3456</v>
      </c>
      <c r="Y45" s="25" t="s">
        <v>3456</v>
      </c>
      <c r="Z45" s="25" t="s">
        <v>3456</v>
      </c>
      <c r="AA45" s="25" t="s">
        <v>3456</v>
      </c>
      <c r="AB45" s="21" t="s">
        <v>3456</v>
      </c>
      <c r="AC45" s="51" t="s">
        <v>3456</v>
      </c>
    </row>
    <row r="46" spans="1:29" s="20" customFormat="1" ht="26.25" customHeight="1" x14ac:dyDescent="0.2">
      <c r="A46" s="19">
        <v>60765</v>
      </c>
      <c r="B46" s="20" t="s">
        <v>1489</v>
      </c>
      <c r="C46" s="20" t="s">
        <v>1490</v>
      </c>
      <c r="D46" s="20" t="s">
        <v>1491</v>
      </c>
      <c r="E46" s="25" t="s">
        <v>1492</v>
      </c>
      <c r="F46" s="25" t="s">
        <v>70</v>
      </c>
      <c r="G46" s="21">
        <v>37419</v>
      </c>
      <c r="H46" s="21"/>
      <c r="I46" s="22" t="s">
        <v>61</v>
      </c>
      <c r="J46" s="25" t="s">
        <v>70</v>
      </c>
      <c r="K46" s="27"/>
      <c r="L46" s="21"/>
      <c r="M46" s="33"/>
      <c r="N46" s="25" t="s">
        <v>70</v>
      </c>
      <c r="O46" s="25" t="s">
        <v>70</v>
      </c>
      <c r="P46" s="25" t="s">
        <v>70</v>
      </c>
      <c r="Q46" s="25" t="s">
        <v>70</v>
      </c>
      <c r="R46" s="21" t="s">
        <v>3456</v>
      </c>
      <c r="S46" s="25" t="s">
        <v>3456</v>
      </c>
      <c r="T46" s="23" t="s">
        <v>3456</v>
      </c>
      <c r="U46" s="25" t="s">
        <v>3456</v>
      </c>
      <c r="V46" s="25" t="s">
        <v>70</v>
      </c>
      <c r="W46" s="25" t="s">
        <v>70</v>
      </c>
      <c r="X46" s="25" t="s">
        <v>3456</v>
      </c>
      <c r="Y46" s="25" t="s">
        <v>3456</v>
      </c>
      <c r="Z46" s="25" t="s">
        <v>3456</v>
      </c>
      <c r="AA46" s="25" t="s">
        <v>3456</v>
      </c>
      <c r="AB46" s="21" t="s">
        <v>0</v>
      </c>
      <c r="AC46" s="51" t="s">
        <v>3456</v>
      </c>
    </row>
    <row r="47" spans="1:29" s="20" customFormat="1" ht="26.25" customHeight="1" x14ac:dyDescent="0.2">
      <c r="A47" s="19">
        <v>81814</v>
      </c>
      <c r="B47" s="20" t="s">
        <v>4667</v>
      </c>
      <c r="C47" s="20" t="s">
        <v>4668</v>
      </c>
      <c r="D47" s="20" t="s">
        <v>4669</v>
      </c>
      <c r="E47" s="25" t="s">
        <v>156</v>
      </c>
      <c r="F47" s="25" t="s">
        <v>70</v>
      </c>
      <c r="G47" s="21">
        <v>45282</v>
      </c>
      <c r="H47" s="21"/>
      <c r="I47" s="22" t="s">
        <v>71</v>
      </c>
      <c r="J47" s="25" t="s">
        <v>3456</v>
      </c>
      <c r="K47" s="27" t="s">
        <v>4280</v>
      </c>
      <c r="L47" s="21" t="s">
        <v>3456</v>
      </c>
      <c r="M47" s="33"/>
      <c r="N47" s="25"/>
      <c r="O47" s="25"/>
      <c r="P47" s="25"/>
      <c r="Q47" s="25"/>
      <c r="R47" s="21"/>
      <c r="S47" s="25"/>
      <c r="T47" s="23"/>
      <c r="U47" s="25" t="s">
        <v>3456</v>
      </c>
      <c r="V47" s="25" t="s">
        <v>3456</v>
      </c>
      <c r="W47" s="25" t="s">
        <v>70</v>
      </c>
      <c r="X47" s="25" t="s">
        <v>3456</v>
      </c>
      <c r="Y47" s="25" t="s">
        <v>3456</v>
      </c>
      <c r="Z47" s="25" t="s">
        <v>3456</v>
      </c>
      <c r="AA47" s="25" t="s">
        <v>3456</v>
      </c>
      <c r="AB47" s="21" t="s">
        <v>3456</v>
      </c>
      <c r="AC47" s="51" t="s">
        <v>3456</v>
      </c>
    </row>
    <row r="48" spans="1:29" s="20" customFormat="1" ht="26.25" customHeight="1" x14ac:dyDescent="0.2">
      <c r="A48" s="19">
        <v>78801</v>
      </c>
      <c r="B48" s="20" t="s">
        <v>3572</v>
      </c>
      <c r="C48" s="20" t="s">
        <v>3571</v>
      </c>
      <c r="D48" s="20" t="s">
        <v>317</v>
      </c>
      <c r="E48" s="25" t="s">
        <v>3501</v>
      </c>
      <c r="F48" s="25" t="s">
        <v>70</v>
      </c>
      <c r="G48" s="21">
        <v>44475</v>
      </c>
      <c r="H48" s="21"/>
      <c r="I48" s="22" t="s">
        <v>61</v>
      </c>
      <c r="J48" s="25" t="s">
        <v>3456</v>
      </c>
      <c r="K48" s="27"/>
      <c r="L48" s="21"/>
      <c r="M48" s="33"/>
      <c r="N48" s="25" t="s">
        <v>3456</v>
      </c>
      <c r="O48" s="25" t="s">
        <v>3456</v>
      </c>
      <c r="P48" s="25" t="s">
        <v>3456</v>
      </c>
      <c r="Q48" s="25" t="s">
        <v>70</v>
      </c>
      <c r="R48" s="21" t="s">
        <v>3456</v>
      </c>
      <c r="S48" s="25" t="s">
        <v>3456</v>
      </c>
      <c r="T48" s="23" t="s">
        <v>3456</v>
      </c>
      <c r="U48" s="25" t="s">
        <v>3456</v>
      </c>
      <c r="V48" s="25" t="s">
        <v>3456</v>
      </c>
      <c r="W48" s="25" t="s">
        <v>70</v>
      </c>
      <c r="X48" s="25" t="s">
        <v>3456</v>
      </c>
      <c r="Y48" s="25" t="s">
        <v>3456</v>
      </c>
      <c r="Z48" s="25" t="s">
        <v>3456</v>
      </c>
      <c r="AA48" s="25" t="s">
        <v>3456</v>
      </c>
      <c r="AB48" s="21" t="s">
        <v>3456</v>
      </c>
      <c r="AC48" s="51" t="s">
        <v>3456</v>
      </c>
    </row>
    <row r="49" spans="1:29" s="20" customFormat="1" ht="26.25" customHeight="1" x14ac:dyDescent="0.2">
      <c r="A49" s="19">
        <v>62610</v>
      </c>
      <c r="B49" s="20" t="s">
        <v>1002</v>
      </c>
      <c r="C49" s="20" t="s">
        <v>1003</v>
      </c>
      <c r="D49" s="20" t="s">
        <v>1004</v>
      </c>
      <c r="E49" s="25" t="s">
        <v>1005</v>
      </c>
      <c r="F49" s="25" t="s">
        <v>70</v>
      </c>
      <c r="G49" s="21">
        <v>38899</v>
      </c>
      <c r="H49" s="21"/>
      <c r="I49" s="22" t="s">
        <v>61</v>
      </c>
      <c r="J49" s="25" t="s">
        <v>70</v>
      </c>
      <c r="K49" s="27"/>
      <c r="L49" s="21"/>
      <c r="M49" s="33"/>
      <c r="N49" s="25" t="s">
        <v>70</v>
      </c>
      <c r="O49" s="25" t="s">
        <v>70</v>
      </c>
      <c r="P49" s="25" t="s">
        <v>70</v>
      </c>
      <c r="Q49" s="25" t="s">
        <v>70</v>
      </c>
      <c r="R49" s="21" t="s">
        <v>3456</v>
      </c>
      <c r="S49" s="25" t="s">
        <v>3456</v>
      </c>
      <c r="T49" s="23" t="s">
        <v>3456</v>
      </c>
      <c r="U49" s="25" t="s">
        <v>70</v>
      </c>
      <c r="V49" s="25" t="s">
        <v>70</v>
      </c>
      <c r="W49" s="25" t="s">
        <v>70</v>
      </c>
      <c r="X49" s="25" t="s">
        <v>3456</v>
      </c>
      <c r="Y49" s="25" t="s">
        <v>3456</v>
      </c>
      <c r="Z49" s="25" t="s">
        <v>3456</v>
      </c>
      <c r="AA49" s="25" t="s">
        <v>3456</v>
      </c>
      <c r="AB49" s="21" t="s">
        <v>3456</v>
      </c>
      <c r="AC49" s="51" t="s">
        <v>3456</v>
      </c>
    </row>
    <row r="50" spans="1:29" s="20" customFormat="1" ht="26.25" customHeight="1" x14ac:dyDescent="0.2">
      <c r="A50" s="19">
        <v>62808</v>
      </c>
      <c r="B50" s="20" t="s">
        <v>2126</v>
      </c>
      <c r="C50" s="20" t="s">
        <v>2127</v>
      </c>
      <c r="D50" s="20" t="s">
        <v>1951</v>
      </c>
      <c r="E50" s="25" t="s">
        <v>1084</v>
      </c>
      <c r="F50" s="25" t="s">
        <v>70</v>
      </c>
      <c r="G50" s="21">
        <v>39156</v>
      </c>
      <c r="H50" s="21"/>
      <c r="I50" s="22" t="s">
        <v>61</v>
      </c>
      <c r="J50" s="25" t="s">
        <v>70</v>
      </c>
      <c r="K50" s="27"/>
      <c r="L50" s="21"/>
      <c r="M50" s="33"/>
      <c r="N50" s="25" t="s">
        <v>70</v>
      </c>
      <c r="O50" s="25" t="s">
        <v>70</v>
      </c>
      <c r="P50" s="25" t="s">
        <v>70</v>
      </c>
      <c r="Q50" s="25" t="s">
        <v>70</v>
      </c>
      <c r="R50" s="21" t="s">
        <v>3456</v>
      </c>
      <c r="S50" s="25" t="s">
        <v>3456</v>
      </c>
      <c r="T50" s="23" t="s">
        <v>3456</v>
      </c>
      <c r="U50" s="25" t="s">
        <v>70</v>
      </c>
      <c r="V50" s="25" t="s">
        <v>70</v>
      </c>
      <c r="W50" s="25" t="s">
        <v>70</v>
      </c>
      <c r="X50" s="25" t="s">
        <v>3456</v>
      </c>
      <c r="Y50" s="25" t="s">
        <v>3456</v>
      </c>
      <c r="Z50" s="25" t="s">
        <v>3456</v>
      </c>
      <c r="AA50" s="25" t="s">
        <v>3456</v>
      </c>
      <c r="AB50" s="21" t="s">
        <v>0</v>
      </c>
      <c r="AC50" s="51" t="s">
        <v>3456</v>
      </c>
    </row>
    <row r="51" spans="1:29" s="20" customFormat="1" ht="26.25" customHeight="1" x14ac:dyDescent="0.2">
      <c r="A51" s="19">
        <v>67236</v>
      </c>
      <c r="B51" s="20" t="s">
        <v>1061</v>
      </c>
      <c r="C51" s="20" t="s">
        <v>1062</v>
      </c>
      <c r="D51" s="20" t="s">
        <v>1063</v>
      </c>
      <c r="E51" s="25" t="s">
        <v>63</v>
      </c>
      <c r="F51" s="25" t="s">
        <v>70</v>
      </c>
      <c r="G51" s="21">
        <v>42487</v>
      </c>
      <c r="H51" s="21"/>
      <c r="I51" s="22" t="s">
        <v>61</v>
      </c>
      <c r="J51" s="25" t="s">
        <v>70</v>
      </c>
      <c r="K51" s="27"/>
      <c r="L51" s="21"/>
      <c r="M51" s="33"/>
      <c r="N51" s="25" t="s">
        <v>3456</v>
      </c>
      <c r="O51" s="25" t="s">
        <v>3456</v>
      </c>
      <c r="P51" s="25" t="s">
        <v>70</v>
      </c>
      <c r="Q51" s="25" t="s">
        <v>70</v>
      </c>
      <c r="R51" s="21" t="s">
        <v>3456</v>
      </c>
      <c r="S51" s="25" t="s">
        <v>3456</v>
      </c>
      <c r="T51" s="23" t="s">
        <v>3456</v>
      </c>
      <c r="U51" s="25" t="s">
        <v>70</v>
      </c>
      <c r="V51" s="25" t="s">
        <v>70</v>
      </c>
      <c r="W51" s="25" t="s">
        <v>70</v>
      </c>
      <c r="X51" s="25" t="s">
        <v>3456</v>
      </c>
      <c r="Y51" s="25" t="s">
        <v>3456</v>
      </c>
      <c r="Z51" s="25" t="s">
        <v>3456</v>
      </c>
      <c r="AA51" s="25" t="s">
        <v>3456</v>
      </c>
      <c r="AB51" s="21" t="s">
        <v>3456</v>
      </c>
      <c r="AC51" s="51" t="s">
        <v>3456</v>
      </c>
    </row>
    <row r="52" spans="1:29" s="20" customFormat="1" ht="26.25" customHeight="1" x14ac:dyDescent="0.2">
      <c r="A52" s="19">
        <v>62420</v>
      </c>
      <c r="B52" s="20" t="s">
        <v>2105</v>
      </c>
      <c r="C52" s="20" t="s">
        <v>2106</v>
      </c>
      <c r="D52" s="20" t="s">
        <v>2107</v>
      </c>
      <c r="E52" s="25" t="s">
        <v>2108</v>
      </c>
      <c r="F52" s="25" t="s">
        <v>70</v>
      </c>
      <c r="G52" s="21">
        <v>39016</v>
      </c>
      <c r="H52" s="21">
        <v>45046</v>
      </c>
      <c r="I52" s="22" t="s">
        <v>71</v>
      </c>
      <c r="J52" s="25" t="s">
        <v>3456</v>
      </c>
      <c r="K52" s="27"/>
      <c r="L52" s="21"/>
      <c r="M52" s="33"/>
      <c r="N52" s="25"/>
      <c r="O52" s="25"/>
      <c r="P52" s="25"/>
      <c r="Q52" s="25"/>
      <c r="R52" s="21"/>
      <c r="S52" s="25"/>
      <c r="T52" s="23"/>
      <c r="U52" s="25" t="s">
        <v>3456</v>
      </c>
      <c r="V52" s="25" t="s">
        <v>3456</v>
      </c>
      <c r="W52" s="25" t="s">
        <v>70</v>
      </c>
      <c r="X52" s="25" t="s">
        <v>3456</v>
      </c>
      <c r="Y52" s="25" t="s">
        <v>3456</v>
      </c>
      <c r="Z52" s="25" t="s">
        <v>3456</v>
      </c>
      <c r="AA52" s="25" t="s">
        <v>3456</v>
      </c>
      <c r="AB52" s="21" t="s">
        <v>0</v>
      </c>
      <c r="AC52" s="51" t="s">
        <v>3456</v>
      </c>
    </row>
    <row r="53" spans="1:29" s="20" customFormat="1" ht="26.25" customHeight="1" x14ac:dyDescent="0.2">
      <c r="A53" s="19">
        <v>81301</v>
      </c>
      <c r="B53" s="20" t="s">
        <v>4054</v>
      </c>
      <c r="C53" s="20" t="s">
        <v>4053</v>
      </c>
      <c r="D53" s="20" t="s">
        <v>1193</v>
      </c>
      <c r="E53" s="25" t="s">
        <v>163</v>
      </c>
      <c r="F53" s="25" t="s">
        <v>70</v>
      </c>
      <c r="G53" s="21">
        <v>44895</v>
      </c>
      <c r="H53" s="21"/>
      <c r="I53" s="22" t="s">
        <v>71</v>
      </c>
      <c r="J53" s="25" t="s">
        <v>3456</v>
      </c>
      <c r="K53" s="27" t="s">
        <v>4280</v>
      </c>
      <c r="L53" s="21" t="s">
        <v>3456</v>
      </c>
      <c r="M53" s="33"/>
      <c r="N53" s="25"/>
      <c r="O53" s="25"/>
      <c r="P53" s="25"/>
      <c r="Q53" s="25"/>
      <c r="R53" s="21"/>
      <c r="S53" s="25"/>
      <c r="T53" s="23"/>
      <c r="U53" s="25" t="s">
        <v>3456</v>
      </c>
      <c r="V53" s="25" t="s">
        <v>3456</v>
      </c>
      <c r="W53" s="25" t="s">
        <v>70</v>
      </c>
      <c r="X53" s="25" t="s">
        <v>3456</v>
      </c>
      <c r="Y53" s="25" t="s">
        <v>3456</v>
      </c>
      <c r="Z53" s="25" t="s">
        <v>3456</v>
      </c>
      <c r="AA53" s="25" t="s">
        <v>3456</v>
      </c>
      <c r="AB53" s="21" t="s">
        <v>3456</v>
      </c>
      <c r="AC53" s="51" t="s">
        <v>3456</v>
      </c>
    </row>
    <row r="54" spans="1:29" s="20" customFormat="1" ht="26.25" customHeight="1" x14ac:dyDescent="0.2">
      <c r="A54" s="19">
        <v>66577</v>
      </c>
      <c r="B54" s="20" t="s">
        <v>1137</v>
      </c>
      <c r="C54" s="20" t="s">
        <v>1138</v>
      </c>
      <c r="D54" s="20" t="s">
        <v>4373</v>
      </c>
      <c r="E54" s="25" t="s">
        <v>1139</v>
      </c>
      <c r="F54" s="25" t="s">
        <v>535</v>
      </c>
      <c r="G54" s="21">
        <v>42397</v>
      </c>
      <c r="H54" s="21"/>
      <c r="I54" s="22" t="s">
        <v>61</v>
      </c>
      <c r="J54" s="25" t="s">
        <v>70</v>
      </c>
      <c r="K54" s="27"/>
      <c r="L54" s="21"/>
      <c r="M54" s="33"/>
      <c r="N54" s="25" t="s">
        <v>3456</v>
      </c>
      <c r="O54" s="25" t="s">
        <v>3456</v>
      </c>
      <c r="P54" s="25" t="s">
        <v>70</v>
      </c>
      <c r="Q54" s="25" t="s">
        <v>70</v>
      </c>
      <c r="R54" s="21" t="s">
        <v>3456</v>
      </c>
      <c r="S54" s="25" t="s">
        <v>3456</v>
      </c>
      <c r="T54" s="23" t="s">
        <v>3456</v>
      </c>
      <c r="U54" s="25" t="s">
        <v>3456</v>
      </c>
      <c r="V54" s="25" t="s">
        <v>70</v>
      </c>
      <c r="W54" s="25" t="s">
        <v>70</v>
      </c>
      <c r="X54" s="25" t="s">
        <v>3456</v>
      </c>
      <c r="Y54" s="25" t="s">
        <v>3456</v>
      </c>
      <c r="Z54" s="25" t="s">
        <v>3456</v>
      </c>
      <c r="AA54" s="25" t="s">
        <v>3456</v>
      </c>
      <c r="AB54" s="21" t="s">
        <v>3456</v>
      </c>
      <c r="AC54" s="51" t="s">
        <v>3456</v>
      </c>
    </row>
    <row r="55" spans="1:29" s="20" customFormat="1" ht="26.25" customHeight="1" x14ac:dyDescent="0.2">
      <c r="A55" s="19">
        <v>63687</v>
      </c>
      <c r="B55" s="20" t="s">
        <v>2147</v>
      </c>
      <c r="C55" s="20" t="s">
        <v>2148</v>
      </c>
      <c r="D55" s="20" t="s">
        <v>272</v>
      </c>
      <c r="E55" s="25" t="s">
        <v>273</v>
      </c>
      <c r="F55" s="25" t="s">
        <v>70</v>
      </c>
      <c r="G55" s="21">
        <v>39570</v>
      </c>
      <c r="H55" s="21"/>
      <c r="I55" s="22" t="s">
        <v>61</v>
      </c>
      <c r="J55" s="25" t="s">
        <v>70</v>
      </c>
      <c r="K55" s="27"/>
      <c r="L55" s="21"/>
      <c r="M55" s="33"/>
      <c r="N55" s="25" t="s">
        <v>70</v>
      </c>
      <c r="O55" s="25" t="s">
        <v>3456</v>
      </c>
      <c r="P55" s="25" t="s">
        <v>70</v>
      </c>
      <c r="Q55" s="25" t="s">
        <v>70</v>
      </c>
      <c r="R55" s="21" t="s">
        <v>3456</v>
      </c>
      <c r="S55" s="25" t="s">
        <v>3456</v>
      </c>
      <c r="T55" s="23" t="s">
        <v>3456</v>
      </c>
      <c r="U55" s="25" t="s">
        <v>70</v>
      </c>
      <c r="V55" s="25" t="s">
        <v>70</v>
      </c>
      <c r="W55" s="25" t="s">
        <v>70</v>
      </c>
      <c r="X55" s="25" t="s">
        <v>3456</v>
      </c>
      <c r="Y55" s="25" t="s">
        <v>3456</v>
      </c>
      <c r="Z55" s="25" t="s">
        <v>3456</v>
      </c>
      <c r="AA55" s="25" t="s">
        <v>3456</v>
      </c>
      <c r="AB55" s="21" t="s">
        <v>3456</v>
      </c>
      <c r="AC55" s="51" t="s">
        <v>3456</v>
      </c>
    </row>
    <row r="56" spans="1:29" s="20" customFormat="1" ht="26.25" customHeight="1" x14ac:dyDescent="0.2">
      <c r="A56" s="19">
        <v>80977</v>
      </c>
      <c r="B56" s="20" t="s">
        <v>4237</v>
      </c>
      <c r="C56" s="20" t="s">
        <v>4236</v>
      </c>
      <c r="D56" s="20" t="s">
        <v>130</v>
      </c>
      <c r="E56" s="25" t="s">
        <v>132</v>
      </c>
      <c r="F56" s="25" t="s">
        <v>70</v>
      </c>
      <c r="G56" s="21">
        <v>44679</v>
      </c>
      <c r="H56" s="21"/>
      <c r="I56" s="22" t="s">
        <v>71</v>
      </c>
      <c r="J56" s="25" t="s">
        <v>3456</v>
      </c>
      <c r="K56" s="27" t="s">
        <v>4280</v>
      </c>
      <c r="L56" s="21" t="s">
        <v>3456</v>
      </c>
      <c r="M56" s="33"/>
      <c r="N56" s="25"/>
      <c r="O56" s="25"/>
      <c r="P56" s="25"/>
      <c r="Q56" s="25"/>
      <c r="R56" s="21"/>
      <c r="S56" s="25"/>
      <c r="T56" s="23"/>
      <c r="U56" s="25" t="s">
        <v>3456</v>
      </c>
      <c r="V56" s="25" t="s">
        <v>3456</v>
      </c>
      <c r="W56" s="25" t="s">
        <v>70</v>
      </c>
      <c r="X56" s="25" t="s">
        <v>3456</v>
      </c>
      <c r="Y56" s="25" t="s">
        <v>3456</v>
      </c>
      <c r="Z56" s="25" t="s">
        <v>3456</v>
      </c>
      <c r="AA56" s="25" t="s">
        <v>3456</v>
      </c>
      <c r="AB56" s="21" t="s">
        <v>3456</v>
      </c>
      <c r="AC56" s="51" t="s">
        <v>3456</v>
      </c>
    </row>
    <row r="57" spans="1:29" s="20" customFormat="1" ht="26.25" customHeight="1" x14ac:dyDescent="0.2">
      <c r="A57" s="19">
        <v>63649</v>
      </c>
      <c r="B57" s="20" t="s">
        <v>1483</v>
      </c>
      <c r="C57" s="20" t="s">
        <v>1484</v>
      </c>
      <c r="D57" s="20" t="s">
        <v>1073</v>
      </c>
      <c r="E57" s="25" t="s">
        <v>3987</v>
      </c>
      <c r="F57" s="25" t="s">
        <v>70</v>
      </c>
      <c r="G57" s="21">
        <v>40403</v>
      </c>
      <c r="H57" s="21"/>
      <c r="I57" s="22" t="s">
        <v>61</v>
      </c>
      <c r="J57" s="25" t="s">
        <v>70</v>
      </c>
      <c r="K57" s="27"/>
      <c r="L57" s="21"/>
      <c r="M57" s="33"/>
      <c r="N57" s="25" t="s">
        <v>3456</v>
      </c>
      <c r="O57" s="25" t="s">
        <v>3456</v>
      </c>
      <c r="P57" s="25" t="s">
        <v>70</v>
      </c>
      <c r="Q57" s="25" t="s">
        <v>70</v>
      </c>
      <c r="R57" s="21" t="s">
        <v>3456</v>
      </c>
      <c r="S57" s="25" t="s">
        <v>3456</v>
      </c>
      <c r="T57" s="23" t="s">
        <v>3456</v>
      </c>
      <c r="U57" s="25" t="s">
        <v>3456</v>
      </c>
      <c r="V57" s="25" t="s">
        <v>3456</v>
      </c>
      <c r="W57" s="25" t="s">
        <v>3456</v>
      </c>
      <c r="X57" s="25" t="s">
        <v>3456</v>
      </c>
      <c r="Y57" s="25" t="s">
        <v>3456</v>
      </c>
      <c r="Z57" s="25" t="s">
        <v>3456</v>
      </c>
      <c r="AA57" s="25" t="s">
        <v>3456</v>
      </c>
      <c r="AB57" s="21" t="s">
        <v>3456</v>
      </c>
      <c r="AC57" s="51" t="s">
        <v>3456</v>
      </c>
    </row>
    <row r="58" spans="1:29" s="20" customFormat="1" ht="26.25" customHeight="1" x14ac:dyDescent="0.2">
      <c r="A58" s="19">
        <v>79878</v>
      </c>
      <c r="B58" s="20" t="s">
        <v>3672</v>
      </c>
      <c r="C58" s="20" t="s">
        <v>3671</v>
      </c>
      <c r="D58" s="20" t="s">
        <v>622</v>
      </c>
      <c r="E58" s="25" t="s">
        <v>114</v>
      </c>
      <c r="F58" s="25" t="s">
        <v>535</v>
      </c>
      <c r="G58" s="21">
        <v>44301</v>
      </c>
      <c r="H58" s="21"/>
      <c r="I58" s="22" t="s">
        <v>61</v>
      </c>
      <c r="J58" s="25" t="s">
        <v>3456</v>
      </c>
      <c r="K58" s="27"/>
      <c r="L58" s="21"/>
      <c r="M58" s="33"/>
      <c r="N58" s="25" t="s">
        <v>3456</v>
      </c>
      <c r="O58" s="25" t="s">
        <v>3456</v>
      </c>
      <c r="P58" s="25" t="s">
        <v>3456</v>
      </c>
      <c r="Q58" s="25" t="s">
        <v>70</v>
      </c>
      <c r="R58" s="21" t="s">
        <v>3456</v>
      </c>
      <c r="S58" s="25" t="s">
        <v>3456</v>
      </c>
      <c r="T58" s="23" t="s">
        <v>3456</v>
      </c>
      <c r="U58" s="25" t="s">
        <v>3456</v>
      </c>
      <c r="V58" s="25" t="s">
        <v>3456</v>
      </c>
      <c r="W58" s="25" t="s">
        <v>70</v>
      </c>
      <c r="X58" s="25" t="s">
        <v>3456</v>
      </c>
      <c r="Y58" s="25" t="s">
        <v>3456</v>
      </c>
      <c r="Z58" s="25" t="s">
        <v>3456</v>
      </c>
      <c r="AA58" s="25" t="s">
        <v>3456</v>
      </c>
      <c r="AB58" s="21" t="s">
        <v>3456</v>
      </c>
      <c r="AC58" s="51" t="s">
        <v>3456</v>
      </c>
    </row>
    <row r="59" spans="1:29" s="20" customFormat="1" ht="26.25" customHeight="1" x14ac:dyDescent="0.2">
      <c r="A59" s="19">
        <v>65019</v>
      </c>
      <c r="B59" s="20" t="s">
        <v>1257</v>
      </c>
      <c r="C59" s="20" t="s">
        <v>1258</v>
      </c>
      <c r="D59" s="20" t="s">
        <v>1259</v>
      </c>
      <c r="E59" s="25" t="s">
        <v>1260</v>
      </c>
      <c r="F59" s="25" t="s">
        <v>70</v>
      </c>
      <c r="G59" s="21">
        <v>38412</v>
      </c>
      <c r="H59" s="21">
        <v>45077</v>
      </c>
      <c r="I59" s="22" t="s">
        <v>71</v>
      </c>
      <c r="J59" s="25" t="s">
        <v>3456</v>
      </c>
      <c r="K59" s="27"/>
      <c r="L59" s="21"/>
      <c r="M59" s="33"/>
      <c r="N59" s="25"/>
      <c r="O59" s="25"/>
      <c r="P59" s="25"/>
      <c r="Q59" s="25"/>
      <c r="R59" s="21"/>
      <c r="S59" s="25"/>
      <c r="T59" s="23"/>
      <c r="U59" s="25" t="s">
        <v>3456</v>
      </c>
      <c r="V59" s="25" t="s">
        <v>3456</v>
      </c>
      <c r="W59" s="25" t="s">
        <v>70</v>
      </c>
      <c r="X59" s="25" t="s">
        <v>3456</v>
      </c>
      <c r="Y59" s="25" t="s">
        <v>3456</v>
      </c>
      <c r="Z59" s="25" t="s">
        <v>3456</v>
      </c>
      <c r="AA59" s="25" t="s">
        <v>3456</v>
      </c>
      <c r="AB59" s="21" t="s">
        <v>0</v>
      </c>
      <c r="AC59" s="51"/>
    </row>
    <row r="60" spans="1:29" s="20" customFormat="1" ht="26.25" customHeight="1" x14ac:dyDescent="0.2">
      <c r="A60" s="19">
        <v>80298</v>
      </c>
      <c r="B60" s="20" t="s">
        <v>4312</v>
      </c>
      <c r="C60" s="20" t="s">
        <v>4313</v>
      </c>
      <c r="D60" s="20" t="s">
        <v>563</v>
      </c>
      <c r="E60" s="25" t="s">
        <v>114</v>
      </c>
      <c r="F60" s="25" t="s">
        <v>70</v>
      </c>
      <c r="G60" s="21">
        <v>45098</v>
      </c>
      <c r="H60" s="21"/>
      <c r="I60" s="22" t="s">
        <v>71</v>
      </c>
      <c r="J60" s="25" t="s">
        <v>3456</v>
      </c>
      <c r="K60" s="27" t="s">
        <v>4280</v>
      </c>
      <c r="L60" s="21" t="s">
        <v>3456</v>
      </c>
      <c r="M60" s="33"/>
      <c r="N60" s="25"/>
      <c r="O60" s="25"/>
      <c r="P60" s="25"/>
      <c r="Q60" s="25"/>
      <c r="R60" s="21"/>
      <c r="S60" s="25"/>
      <c r="T60" s="23"/>
      <c r="U60" s="25" t="s">
        <v>3456</v>
      </c>
      <c r="V60" s="25" t="s">
        <v>3456</v>
      </c>
      <c r="W60" s="25" t="s">
        <v>70</v>
      </c>
      <c r="X60" s="25" t="s">
        <v>3456</v>
      </c>
      <c r="Y60" s="25" t="s">
        <v>3456</v>
      </c>
      <c r="Z60" s="25" t="s">
        <v>3456</v>
      </c>
      <c r="AA60" s="25" t="s">
        <v>3456</v>
      </c>
      <c r="AB60" s="21" t="s">
        <v>3456</v>
      </c>
      <c r="AC60" s="51" t="s">
        <v>3456</v>
      </c>
    </row>
    <row r="61" spans="1:29" s="20" customFormat="1" ht="26.25" customHeight="1" x14ac:dyDescent="0.2">
      <c r="A61" s="19">
        <v>64076</v>
      </c>
      <c r="B61" s="20" t="s">
        <v>3100</v>
      </c>
      <c r="C61" s="20" t="s">
        <v>3101</v>
      </c>
      <c r="D61" s="20" t="s">
        <v>3102</v>
      </c>
      <c r="E61" s="25" t="s">
        <v>481</v>
      </c>
      <c r="F61" s="25" t="s">
        <v>70</v>
      </c>
      <c r="G61" s="21">
        <v>42304</v>
      </c>
      <c r="H61" s="21"/>
      <c r="I61" s="22" t="s">
        <v>61</v>
      </c>
      <c r="J61" s="25" t="s">
        <v>70</v>
      </c>
      <c r="K61" s="27"/>
      <c r="L61" s="21"/>
      <c r="M61" s="33"/>
      <c r="N61" s="25" t="s">
        <v>3456</v>
      </c>
      <c r="O61" s="25" t="s">
        <v>3456</v>
      </c>
      <c r="P61" s="25" t="s">
        <v>70</v>
      </c>
      <c r="Q61" s="25" t="s">
        <v>70</v>
      </c>
      <c r="R61" s="21" t="s">
        <v>3456</v>
      </c>
      <c r="S61" s="25" t="s">
        <v>3456</v>
      </c>
      <c r="T61" s="23" t="s">
        <v>3456</v>
      </c>
      <c r="U61" s="25" t="s">
        <v>70</v>
      </c>
      <c r="V61" s="25" t="s">
        <v>70</v>
      </c>
      <c r="W61" s="25" t="s">
        <v>70</v>
      </c>
      <c r="X61" s="25" t="s">
        <v>3456</v>
      </c>
      <c r="Y61" s="25" t="s">
        <v>3456</v>
      </c>
      <c r="Z61" s="25" t="s">
        <v>3456</v>
      </c>
      <c r="AA61" s="25" t="s">
        <v>3456</v>
      </c>
      <c r="AB61" s="21" t="s">
        <v>3456</v>
      </c>
      <c r="AC61" s="51" t="s">
        <v>3456</v>
      </c>
    </row>
    <row r="62" spans="1:29" s="20" customFormat="1" ht="26.25" customHeight="1" x14ac:dyDescent="0.2">
      <c r="A62" s="19">
        <v>79670</v>
      </c>
      <c r="B62" s="20" t="s">
        <v>4594</v>
      </c>
      <c r="C62" s="20" t="s">
        <v>4595</v>
      </c>
      <c r="D62" s="20" t="s">
        <v>1123</v>
      </c>
      <c r="E62" s="25" t="s">
        <v>277</v>
      </c>
      <c r="F62" s="25" t="s">
        <v>70</v>
      </c>
      <c r="G62" s="21">
        <v>45226</v>
      </c>
      <c r="H62" s="21"/>
      <c r="I62" s="22" t="s">
        <v>71</v>
      </c>
      <c r="J62" s="25" t="s">
        <v>3456</v>
      </c>
      <c r="K62" s="27" t="s">
        <v>4280</v>
      </c>
      <c r="L62" s="21" t="s">
        <v>3456</v>
      </c>
      <c r="M62" s="33"/>
      <c r="N62" s="25"/>
      <c r="O62" s="25"/>
      <c r="P62" s="25"/>
      <c r="Q62" s="25"/>
      <c r="R62" s="21"/>
      <c r="S62" s="25"/>
      <c r="T62" s="23"/>
      <c r="U62" s="25" t="s">
        <v>3456</v>
      </c>
      <c r="V62" s="25" t="s">
        <v>3456</v>
      </c>
      <c r="W62" s="25" t="s">
        <v>70</v>
      </c>
      <c r="X62" s="25" t="s">
        <v>3456</v>
      </c>
      <c r="Y62" s="25" t="s">
        <v>3456</v>
      </c>
      <c r="Z62" s="25" t="s">
        <v>3456</v>
      </c>
      <c r="AA62" s="25" t="s">
        <v>3456</v>
      </c>
      <c r="AB62" s="21" t="s">
        <v>3456</v>
      </c>
      <c r="AC62" s="51" t="s">
        <v>3456</v>
      </c>
    </row>
    <row r="63" spans="1:29" s="20" customFormat="1" ht="26.25" customHeight="1" x14ac:dyDescent="0.2">
      <c r="A63" s="19">
        <v>60123</v>
      </c>
      <c r="B63" s="20" t="s">
        <v>1894</v>
      </c>
      <c r="C63" s="20" t="s">
        <v>1895</v>
      </c>
      <c r="D63" s="20" t="s">
        <v>448</v>
      </c>
      <c r="E63" s="25" t="s">
        <v>273</v>
      </c>
      <c r="F63" s="25" t="s">
        <v>70</v>
      </c>
      <c r="G63" s="21">
        <v>35968</v>
      </c>
      <c r="H63" s="21">
        <v>45278</v>
      </c>
      <c r="I63" s="22" t="s">
        <v>71</v>
      </c>
      <c r="J63" s="25" t="s">
        <v>3456</v>
      </c>
      <c r="K63" s="27"/>
      <c r="L63" s="21"/>
      <c r="M63" s="33"/>
      <c r="N63" s="25"/>
      <c r="O63" s="25"/>
      <c r="P63" s="25"/>
      <c r="Q63" s="25"/>
      <c r="R63" s="21"/>
      <c r="S63" s="25"/>
      <c r="T63" s="23"/>
      <c r="U63" s="25" t="s">
        <v>3456</v>
      </c>
      <c r="V63" s="25" t="s">
        <v>3456</v>
      </c>
      <c r="W63" s="25" t="s">
        <v>70</v>
      </c>
      <c r="X63" s="25" t="s">
        <v>3456</v>
      </c>
      <c r="Y63" s="25" t="s">
        <v>3456</v>
      </c>
      <c r="Z63" s="25" t="s">
        <v>3456</v>
      </c>
      <c r="AA63" s="25" t="s">
        <v>3456</v>
      </c>
      <c r="AB63" s="21" t="s">
        <v>3456</v>
      </c>
      <c r="AC63" s="51"/>
    </row>
    <row r="64" spans="1:29" s="20" customFormat="1" ht="26.25" customHeight="1" x14ac:dyDescent="0.2">
      <c r="A64" s="19">
        <v>78514</v>
      </c>
      <c r="B64" s="20" t="s">
        <v>1818</v>
      </c>
      <c r="C64" s="20" t="s">
        <v>1819</v>
      </c>
      <c r="D64" s="20" t="s">
        <v>1820</v>
      </c>
      <c r="E64" s="25" t="s">
        <v>1275</v>
      </c>
      <c r="F64" s="25" t="s">
        <v>70</v>
      </c>
      <c r="G64" s="21">
        <v>43507</v>
      </c>
      <c r="H64" s="21"/>
      <c r="I64" s="22" t="s">
        <v>61</v>
      </c>
      <c r="J64" s="25" t="s">
        <v>70</v>
      </c>
      <c r="K64" s="27"/>
      <c r="L64" s="21"/>
      <c r="M64" s="33"/>
      <c r="N64" s="25" t="s">
        <v>3456</v>
      </c>
      <c r="O64" s="25" t="s">
        <v>3456</v>
      </c>
      <c r="P64" s="25" t="s">
        <v>70</v>
      </c>
      <c r="Q64" s="25" t="s">
        <v>70</v>
      </c>
      <c r="R64" s="21" t="s">
        <v>3456</v>
      </c>
      <c r="S64" s="25" t="s">
        <v>3456</v>
      </c>
      <c r="T64" s="23" t="s">
        <v>3456</v>
      </c>
      <c r="U64" s="25" t="s">
        <v>3456</v>
      </c>
      <c r="V64" s="25" t="s">
        <v>70</v>
      </c>
      <c r="W64" s="25" t="s">
        <v>70</v>
      </c>
      <c r="X64" s="25" t="s">
        <v>3456</v>
      </c>
      <c r="Y64" s="25" t="s">
        <v>3456</v>
      </c>
      <c r="Z64" s="25" t="s">
        <v>3456</v>
      </c>
      <c r="AA64" s="25" t="s">
        <v>3456</v>
      </c>
      <c r="AB64" s="21" t="s">
        <v>3456</v>
      </c>
      <c r="AC64" s="51" t="s">
        <v>3456</v>
      </c>
    </row>
    <row r="65" spans="1:29" s="20" customFormat="1" ht="26.25" customHeight="1" x14ac:dyDescent="0.2">
      <c r="A65" s="19">
        <v>60758</v>
      </c>
      <c r="B65" s="20" t="s">
        <v>1920</v>
      </c>
      <c r="C65" s="20" t="s">
        <v>1921</v>
      </c>
      <c r="D65" s="20" t="s">
        <v>1922</v>
      </c>
      <c r="E65" s="25" t="s">
        <v>133</v>
      </c>
      <c r="F65" s="25" t="s">
        <v>151</v>
      </c>
      <c r="G65" s="21">
        <v>38015</v>
      </c>
      <c r="H65" s="21">
        <v>45260</v>
      </c>
      <c r="I65" s="22" t="s">
        <v>71</v>
      </c>
      <c r="J65" s="25" t="s">
        <v>3456</v>
      </c>
      <c r="K65" s="27"/>
      <c r="L65" s="21"/>
      <c r="M65" s="33"/>
      <c r="N65" s="25"/>
      <c r="O65" s="25"/>
      <c r="P65" s="25"/>
      <c r="Q65" s="25"/>
      <c r="R65" s="21"/>
      <c r="S65" s="25"/>
      <c r="T65" s="23"/>
      <c r="U65" s="25" t="s">
        <v>3456</v>
      </c>
      <c r="V65" s="25" t="s">
        <v>3456</v>
      </c>
      <c r="W65" s="25" t="s">
        <v>70</v>
      </c>
      <c r="X65" s="25" t="s">
        <v>3456</v>
      </c>
      <c r="Y65" s="25" t="s">
        <v>3456</v>
      </c>
      <c r="Z65" s="25" t="s">
        <v>3456</v>
      </c>
      <c r="AA65" s="25" t="s">
        <v>3456</v>
      </c>
      <c r="AB65" s="21" t="s">
        <v>3456</v>
      </c>
      <c r="AC65" s="51" t="s">
        <v>3456</v>
      </c>
    </row>
    <row r="66" spans="1:29" s="20" customFormat="1" ht="26.25" customHeight="1" x14ac:dyDescent="0.2">
      <c r="A66" s="19">
        <v>62989</v>
      </c>
      <c r="B66" s="20" t="s">
        <v>2141</v>
      </c>
      <c r="C66" s="20" t="s">
        <v>2142</v>
      </c>
      <c r="D66" s="20" t="s">
        <v>657</v>
      </c>
      <c r="E66" s="25" t="s">
        <v>273</v>
      </c>
      <c r="F66" s="25" t="s">
        <v>70</v>
      </c>
      <c r="G66" s="21">
        <v>39022</v>
      </c>
      <c r="H66" s="21"/>
      <c r="I66" s="22" t="s">
        <v>61</v>
      </c>
      <c r="J66" s="25" t="s">
        <v>70</v>
      </c>
      <c r="K66" s="27"/>
      <c r="L66" s="21"/>
      <c r="M66" s="33"/>
      <c r="N66" s="25" t="s">
        <v>70</v>
      </c>
      <c r="O66" s="25" t="s">
        <v>70</v>
      </c>
      <c r="P66" s="25" t="s">
        <v>70</v>
      </c>
      <c r="Q66" s="25" t="s">
        <v>70</v>
      </c>
      <c r="R66" s="21" t="s">
        <v>3456</v>
      </c>
      <c r="S66" s="25" t="s">
        <v>3456</v>
      </c>
      <c r="T66" s="23" t="s">
        <v>3456</v>
      </c>
      <c r="U66" s="25" t="s">
        <v>70</v>
      </c>
      <c r="V66" s="25" t="s">
        <v>70</v>
      </c>
      <c r="W66" s="25" t="s">
        <v>70</v>
      </c>
      <c r="X66" s="25" t="s">
        <v>3456</v>
      </c>
      <c r="Y66" s="25" t="s">
        <v>3456</v>
      </c>
      <c r="Z66" s="25" t="s">
        <v>3456</v>
      </c>
      <c r="AA66" s="25" t="s">
        <v>3456</v>
      </c>
      <c r="AB66" s="21" t="s">
        <v>3456</v>
      </c>
      <c r="AC66" s="51" t="s">
        <v>3456</v>
      </c>
    </row>
    <row r="67" spans="1:29" s="20" customFormat="1" ht="26.25" customHeight="1" x14ac:dyDescent="0.2">
      <c r="A67" s="19">
        <v>67878</v>
      </c>
      <c r="B67" s="20" t="s">
        <v>1071</v>
      </c>
      <c r="C67" s="20" t="s">
        <v>1072</v>
      </c>
      <c r="D67" s="20" t="s">
        <v>1073</v>
      </c>
      <c r="E67" s="25" t="s">
        <v>3987</v>
      </c>
      <c r="F67" s="25" t="s">
        <v>70</v>
      </c>
      <c r="G67" s="21">
        <v>43167</v>
      </c>
      <c r="H67" s="21"/>
      <c r="I67" s="22" t="s">
        <v>61</v>
      </c>
      <c r="J67" s="25" t="s">
        <v>70</v>
      </c>
      <c r="K67" s="27"/>
      <c r="L67" s="21"/>
      <c r="M67" s="33"/>
      <c r="N67" s="25" t="s">
        <v>3456</v>
      </c>
      <c r="O67" s="25" t="s">
        <v>70</v>
      </c>
      <c r="P67" s="25" t="s">
        <v>70</v>
      </c>
      <c r="Q67" s="25" t="s">
        <v>70</v>
      </c>
      <c r="R67" s="21" t="s">
        <v>3456</v>
      </c>
      <c r="S67" s="25" t="s">
        <v>3456</v>
      </c>
      <c r="T67" s="23" t="s">
        <v>3456</v>
      </c>
      <c r="U67" s="25" t="s">
        <v>70</v>
      </c>
      <c r="V67" s="25" t="s">
        <v>70</v>
      </c>
      <c r="W67" s="25" t="s">
        <v>70</v>
      </c>
      <c r="X67" s="25" t="s">
        <v>3456</v>
      </c>
      <c r="Y67" s="25" t="s">
        <v>3456</v>
      </c>
      <c r="Z67" s="25" t="s">
        <v>3456</v>
      </c>
      <c r="AA67" s="25" t="s">
        <v>3456</v>
      </c>
      <c r="AB67" s="21" t="s">
        <v>3456</v>
      </c>
      <c r="AC67" s="51" t="s">
        <v>3456</v>
      </c>
    </row>
    <row r="68" spans="1:29" s="20" customFormat="1" ht="26.25" customHeight="1" x14ac:dyDescent="0.2">
      <c r="A68" s="19">
        <v>81125</v>
      </c>
      <c r="B68" s="20" t="s">
        <v>4058</v>
      </c>
      <c r="C68" s="20" t="s">
        <v>4057</v>
      </c>
      <c r="D68" s="20" t="s">
        <v>4056</v>
      </c>
      <c r="E68" s="25" t="s">
        <v>296</v>
      </c>
      <c r="F68" s="25" t="s">
        <v>70</v>
      </c>
      <c r="G68" s="21">
        <v>44805</v>
      </c>
      <c r="H68" s="21"/>
      <c r="I68" s="22" t="s">
        <v>71</v>
      </c>
      <c r="J68" s="25" t="s">
        <v>3456</v>
      </c>
      <c r="K68" s="27" t="s">
        <v>4280</v>
      </c>
      <c r="L68" s="21" t="s">
        <v>3456</v>
      </c>
      <c r="M68" s="33"/>
      <c r="N68" s="25"/>
      <c r="O68" s="25"/>
      <c r="P68" s="25"/>
      <c r="Q68" s="25"/>
      <c r="R68" s="21"/>
      <c r="S68" s="25"/>
      <c r="T68" s="23"/>
      <c r="U68" s="25" t="s">
        <v>3456</v>
      </c>
      <c r="V68" s="25" t="s">
        <v>3456</v>
      </c>
      <c r="W68" s="25" t="s">
        <v>70</v>
      </c>
      <c r="X68" s="25" t="s">
        <v>3456</v>
      </c>
      <c r="Y68" s="25" t="s">
        <v>3456</v>
      </c>
      <c r="Z68" s="25" t="s">
        <v>3456</v>
      </c>
      <c r="AA68" s="25" t="s">
        <v>3456</v>
      </c>
      <c r="AB68" s="21" t="s">
        <v>3456</v>
      </c>
      <c r="AC68" s="51" t="s">
        <v>3456</v>
      </c>
    </row>
    <row r="69" spans="1:29" s="20" customFormat="1" ht="26.25" customHeight="1" x14ac:dyDescent="0.2">
      <c r="A69" s="19">
        <v>65368</v>
      </c>
      <c r="B69" s="20" t="s">
        <v>1536</v>
      </c>
      <c r="C69" s="20" t="s">
        <v>1537</v>
      </c>
      <c r="D69" s="20" t="s">
        <v>1073</v>
      </c>
      <c r="E69" s="25" t="s">
        <v>3987</v>
      </c>
      <c r="F69" s="25" t="s">
        <v>70</v>
      </c>
      <c r="G69" s="21">
        <v>41142</v>
      </c>
      <c r="H69" s="21"/>
      <c r="I69" s="22" t="s">
        <v>61</v>
      </c>
      <c r="J69" s="25" t="s">
        <v>70</v>
      </c>
      <c r="K69" s="27"/>
      <c r="L69" s="21"/>
      <c r="M69" s="33"/>
      <c r="N69" s="25" t="s">
        <v>3456</v>
      </c>
      <c r="O69" s="25" t="s">
        <v>3456</v>
      </c>
      <c r="P69" s="25" t="s">
        <v>70</v>
      </c>
      <c r="Q69" s="25" t="s">
        <v>70</v>
      </c>
      <c r="R69" s="21" t="s">
        <v>3456</v>
      </c>
      <c r="S69" s="25" t="s">
        <v>3456</v>
      </c>
      <c r="T69" s="23" t="s">
        <v>3456</v>
      </c>
      <c r="U69" s="25" t="s">
        <v>3456</v>
      </c>
      <c r="V69" s="25" t="s">
        <v>3456</v>
      </c>
      <c r="W69" s="25" t="s">
        <v>3456</v>
      </c>
      <c r="X69" s="25" t="s">
        <v>3456</v>
      </c>
      <c r="Y69" s="25" t="s">
        <v>3456</v>
      </c>
      <c r="Z69" s="25" t="s">
        <v>3456</v>
      </c>
      <c r="AA69" s="25" t="s">
        <v>3456</v>
      </c>
      <c r="AB69" s="21" t="s">
        <v>3456</v>
      </c>
      <c r="AC69" s="51" t="s">
        <v>3456</v>
      </c>
    </row>
    <row r="70" spans="1:29" s="20" customFormat="1" ht="26.25" customHeight="1" x14ac:dyDescent="0.2">
      <c r="A70" s="19">
        <v>62828</v>
      </c>
      <c r="B70" s="20" t="s">
        <v>2078</v>
      </c>
      <c r="C70" s="20" t="s">
        <v>2079</v>
      </c>
      <c r="D70" s="20" t="s">
        <v>2080</v>
      </c>
      <c r="E70" s="25" t="s">
        <v>757</v>
      </c>
      <c r="F70" s="25" t="s">
        <v>70</v>
      </c>
      <c r="G70" s="21">
        <v>38989</v>
      </c>
      <c r="H70" s="21"/>
      <c r="I70" s="22" t="s">
        <v>61</v>
      </c>
      <c r="J70" s="25" t="s">
        <v>70</v>
      </c>
      <c r="K70" s="27"/>
      <c r="L70" s="21"/>
      <c r="M70" s="33"/>
      <c r="N70" s="25" t="s">
        <v>70</v>
      </c>
      <c r="O70" s="25" t="s">
        <v>70</v>
      </c>
      <c r="P70" s="25" t="s">
        <v>70</v>
      </c>
      <c r="Q70" s="25" t="s">
        <v>70</v>
      </c>
      <c r="R70" s="21" t="s">
        <v>3456</v>
      </c>
      <c r="S70" s="25" t="s">
        <v>3456</v>
      </c>
      <c r="T70" s="23" t="s">
        <v>3456</v>
      </c>
      <c r="U70" s="25" t="s">
        <v>3456</v>
      </c>
      <c r="V70" s="25" t="s">
        <v>3456</v>
      </c>
      <c r="W70" s="25" t="s">
        <v>70</v>
      </c>
      <c r="X70" s="25" t="s">
        <v>3456</v>
      </c>
      <c r="Y70" s="25" t="s">
        <v>3456</v>
      </c>
      <c r="Z70" s="25" t="s">
        <v>3456</v>
      </c>
      <c r="AA70" s="25" t="s">
        <v>3456</v>
      </c>
      <c r="AB70" s="21" t="s">
        <v>0</v>
      </c>
      <c r="AC70" s="51" t="s">
        <v>3456</v>
      </c>
    </row>
    <row r="71" spans="1:29" s="20" customFormat="1" ht="26.25" customHeight="1" x14ac:dyDescent="0.2">
      <c r="A71" s="19">
        <v>63325</v>
      </c>
      <c r="B71" s="20" t="s">
        <v>2322</v>
      </c>
      <c r="C71" s="20" t="s">
        <v>2323</v>
      </c>
      <c r="D71" s="20" t="s">
        <v>2324</v>
      </c>
      <c r="E71" s="25" t="s">
        <v>722</v>
      </c>
      <c r="F71" s="25" t="s">
        <v>70</v>
      </c>
      <c r="G71" s="21">
        <v>39435</v>
      </c>
      <c r="H71" s="21"/>
      <c r="I71" s="22" t="s">
        <v>61</v>
      </c>
      <c r="J71" s="25" t="s">
        <v>70</v>
      </c>
      <c r="K71" s="27"/>
      <c r="L71" s="21"/>
      <c r="M71" s="33"/>
      <c r="N71" s="25" t="s">
        <v>70</v>
      </c>
      <c r="O71" s="25" t="s">
        <v>70</v>
      </c>
      <c r="P71" s="25" t="s">
        <v>70</v>
      </c>
      <c r="Q71" s="25" t="s">
        <v>70</v>
      </c>
      <c r="R71" s="21" t="s">
        <v>3456</v>
      </c>
      <c r="S71" s="25" t="s">
        <v>3456</v>
      </c>
      <c r="T71" s="23" t="s">
        <v>3456</v>
      </c>
      <c r="U71" s="25" t="s">
        <v>70</v>
      </c>
      <c r="V71" s="25" t="s">
        <v>70</v>
      </c>
      <c r="W71" s="25" t="s">
        <v>70</v>
      </c>
      <c r="X71" s="25" t="s">
        <v>3456</v>
      </c>
      <c r="Y71" s="25" t="s">
        <v>3456</v>
      </c>
      <c r="Z71" s="25" t="s">
        <v>3456</v>
      </c>
      <c r="AA71" s="25" t="s">
        <v>3456</v>
      </c>
      <c r="AB71" s="21" t="s">
        <v>0</v>
      </c>
      <c r="AC71" s="51" t="s">
        <v>3456</v>
      </c>
    </row>
    <row r="72" spans="1:29" s="20" customFormat="1" ht="26.25" customHeight="1" x14ac:dyDescent="0.2">
      <c r="A72" s="19">
        <v>67112</v>
      </c>
      <c r="B72" s="20" t="s">
        <v>1737</v>
      </c>
      <c r="C72" s="20" t="s">
        <v>1738</v>
      </c>
      <c r="D72" s="20" t="s">
        <v>1739</v>
      </c>
      <c r="E72" s="25" t="s">
        <v>3501</v>
      </c>
      <c r="F72" s="25" t="s">
        <v>70</v>
      </c>
      <c r="G72" s="21">
        <v>42607</v>
      </c>
      <c r="H72" s="21"/>
      <c r="I72" s="22" t="s">
        <v>61</v>
      </c>
      <c r="J72" s="25" t="s">
        <v>70</v>
      </c>
      <c r="K72" s="27"/>
      <c r="L72" s="21"/>
      <c r="M72" s="33"/>
      <c r="N72" s="25" t="s">
        <v>3456</v>
      </c>
      <c r="O72" s="25" t="s">
        <v>3456</v>
      </c>
      <c r="P72" s="25" t="s">
        <v>70</v>
      </c>
      <c r="Q72" s="25" t="s">
        <v>70</v>
      </c>
      <c r="R72" s="21" t="s">
        <v>3456</v>
      </c>
      <c r="S72" s="25" t="s">
        <v>3456</v>
      </c>
      <c r="T72" s="23" t="s">
        <v>3456</v>
      </c>
      <c r="U72" s="25" t="s">
        <v>70</v>
      </c>
      <c r="V72" s="25" t="s">
        <v>70</v>
      </c>
      <c r="W72" s="25" t="s">
        <v>70</v>
      </c>
      <c r="X72" s="25" t="s">
        <v>3456</v>
      </c>
      <c r="Y72" s="25" t="s">
        <v>3456</v>
      </c>
      <c r="Z72" s="25" t="s">
        <v>3456</v>
      </c>
      <c r="AA72" s="25" t="s">
        <v>3456</v>
      </c>
      <c r="AB72" s="21" t="s">
        <v>3456</v>
      </c>
      <c r="AC72" s="51" t="s">
        <v>3456</v>
      </c>
    </row>
    <row r="73" spans="1:29" s="20" customFormat="1" ht="26.25" customHeight="1" x14ac:dyDescent="0.2">
      <c r="A73" s="19">
        <v>63356</v>
      </c>
      <c r="B73" s="20" t="s">
        <v>2325</v>
      </c>
      <c r="C73" s="20" t="s">
        <v>2326</v>
      </c>
      <c r="D73" s="20" t="s">
        <v>2327</v>
      </c>
      <c r="E73" s="25" t="s">
        <v>632</v>
      </c>
      <c r="F73" s="25" t="s">
        <v>70</v>
      </c>
      <c r="G73" s="21">
        <v>39583</v>
      </c>
      <c r="H73" s="21"/>
      <c r="I73" s="22" t="s">
        <v>61</v>
      </c>
      <c r="J73" s="25" t="s">
        <v>70</v>
      </c>
      <c r="K73" s="27"/>
      <c r="L73" s="21"/>
      <c r="M73" s="33"/>
      <c r="N73" s="25" t="s">
        <v>70</v>
      </c>
      <c r="O73" s="25" t="s">
        <v>70</v>
      </c>
      <c r="P73" s="25" t="s">
        <v>70</v>
      </c>
      <c r="Q73" s="25" t="s">
        <v>70</v>
      </c>
      <c r="R73" s="21" t="s">
        <v>3456</v>
      </c>
      <c r="S73" s="25" t="s">
        <v>3456</v>
      </c>
      <c r="T73" s="23" t="s">
        <v>3456</v>
      </c>
      <c r="U73" s="25" t="s">
        <v>70</v>
      </c>
      <c r="V73" s="25" t="s">
        <v>70</v>
      </c>
      <c r="W73" s="25" t="s">
        <v>70</v>
      </c>
      <c r="X73" s="25" t="s">
        <v>3456</v>
      </c>
      <c r="Y73" s="25" t="s">
        <v>3456</v>
      </c>
      <c r="Z73" s="25" t="s">
        <v>3456</v>
      </c>
      <c r="AA73" s="25" t="s">
        <v>3456</v>
      </c>
      <c r="AB73" s="21" t="s">
        <v>0</v>
      </c>
      <c r="AC73" s="51" t="s">
        <v>3456</v>
      </c>
    </row>
    <row r="74" spans="1:29" s="20" customFormat="1" ht="26.25" customHeight="1" x14ac:dyDescent="0.2">
      <c r="A74" s="19">
        <v>65940</v>
      </c>
      <c r="B74" s="20" t="s">
        <v>662</v>
      </c>
      <c r="C74" s="20" t="s">
        <v>663</v>
      </c>
      <c r="D74" s="20" t="s">
        <v>664</v>
      </c>
      <c r="E74" s="25" t="s">
        <v>665</v>
      </c>
      <c r="F74" s="25" t="s">
        <v>70</v>
      </c>
      <c r="G74" s="21">
        <v>41814</v>
      </c>
      <c r="H74" s="21"/>
      <c r="I74" s="22" t="s">
        <v>61</v>
      </c>
      <c r="J74" s="25" t="s">
        <v>70</v>
      </c>
      <c r="K74" s="27"/>
      <c r="L74" s="21"/>
      <c r="M74" s="33"/>
      <c r="N74" s="25" t="s">
        <v>3456</v>
      </c>
      <c r="O74" s="25" t="s">
        <v>70</v>
      </c>
      <c r="P74" s="25" t="s">
        <v>70</v>
      </c>
      <c r="Q74" s="25" t="s">
        <v>70</v>
      </c>
      <c r="R74" s="21" t="s">
        <v>3456</v>
      </c>
      <c r="S74" s="25" t="s">
        <v>3456</v>
      </c>
      <c r="T74" s="23" t="s">
        <v>3456</v>
      </c>
      <c r="U74" s="25" t="s">
        <v>70</v>
      </c>
      <c r="V74" s="25" t="s">
        <v>70</v>
      </c>
      <c r="W74" s="25" t="s">
        <v>70</v>
      </c>
      <c r="X74" s="25" t="s">
        <v>3456</v>
      </c>
      <c r="Y74" s="25" t="s">
        <v>3456</v>
      </c>
      <c r="Z74" s="25" t="s">
        <v>3456</v>
      </c>
      <c r="AA74" s="25" t="s">
        <v>3456</v>
      </c>
      <c r="AB74" s="21" t="s">
        <v>3456</v>
      </c>
      <c r="AC74" s="51" t="s">
        <v>3456</v>
      </c>
    </row>
    <row r="75" spans="1:29" s="20" customFormat="1" ht="26.25" customHeight="1" x14ac:dyDescent="0.2">
      <c r="A75" s="19">
        <v>66914</v>
      </c>
      <c r="B75" s="20" t="s">
        <v>590</v>
      </c>
      <c r="C75" s="20" t="s">
        <v>591</v>
      </c>
      <c r="D75" s="20" t="s">
        <v>531</v>
      </c>
      <c r="E75" s="25" t="s">
        <v>422</v>
      </c>
      <c r="F75" s="25" t="s">
        <v>70</v>
      </c>
      <c r="G75" s="21">
        <v>42228</v>
      </c>
      <c r="H75" s="21"/>
      <c r="I75" s="22" t="s">
        <v>61</v>
      </c>
      <c r="J75" s="25" t="s">
        <v>70</v>
      </c>
      <c r="K75" s="27"/>
      <c r="L75" s="21"/>
      <c r="M75" s="33"/>
      <c r="N75" s="25" t="s">
        <v>3456</v>
      </c>
      <c r="O75" s="25" t="s">
        <v>70</v>
      </c>
      <c r="P75" s="25" t="s">
        <v>70</v>
      </c>
      <c r="Q75" s="25" t="s">
        <v>70</v>
      </c>
      <c r="R75" s="21" t="s">
        <v>3456</v>
      </c>
      <c r="S75" s="25" t="s">
        <v>3456</v>
      </c>
      <c r="T75" s="23" t="s">
        <v>3456</v>
      </c>
      <c r="U75" s="25" t="s">
        <v>3456</v>
      </c>
      <c r="V75" s="25" t="s">
        <v>3456</v>
      </c>
      <c r="W75" s="25" t="s">
        <v>70</v>
      </c>
      <c r="X75" s="25" t="s">
        <v>3456</v>
      </c>
      <c r="Y75" s="25" t="s">
        <v>3456</v>
      </c>
      <c r="Z75" s="25" t="s">
        <v>3456</v>
      </c>
      <c r="AA75" s="25" t="s">
        <v>3456</v>
      </c>
      <c r="AB75" s="21" t="s">
        <v>3456</v>
      </c>
      <c r="AC75" s="51" t="s">
        <v>3456</v>
      </c>
    </row>
    <row r="76" spans="1:29" s="20" customFormat="1" ht="26.25" customHeight="1" x14ac:dyDescent="0.2">
      <c r="A76" s="19">
        <v>81243</v>
      </c>
      <c r="B76" s="20" t="s">
        <v>4212</v>
      </c>
      <c r="C76" s="20" t="s">
        <v>4211</v>
      </c>
      <c r="D76" s="20" t="s">
        <v>718</v>
      </c>
      <c r="E76" s="25" t="s">
        <v>632</v>
      </c>
      <c r="F76" s="25" t="s">
        <v>88</v>
      </c>
      <c r="G76" s="21">
        <v>44916</v>
      </c>
      <c r="H76" s="21"/>
      <c r="I76" s="22" t="s">
        <v>71</v>
      </c>
      <c r="J76" s="25" t="s">
        <v>3456</v>
      </c>
      <c r="K76" s="27" t="s">
        <v>4280</v>
      </c>
      <c r="L76" s="21" t="s">
        <v>3456</v>
      </c>
      <c r="M76" s="33"/>
      <c r="N76" s="25"/>
      <c r="O76" s="25"/>
      <c r="P76" s="25"/>
      <c r="Q76" s="25"/>
      <c r="R76" s="21"/>
      <c r="S76" s="25"/>
      <c r="T76" s="23"/>
      <c r="U76" s="25" t="s">
        <v>3456</v>
      </c>
      <c r="V76" s="25" t="s">
        <v>3456</v>
      </c>
      <c r="W76" s="25" t="s">
        <v>70</v>
      </c>
      <c r="X76" s="25" t="s">
        <v>3456</v>
      </c>
      <c r="Y76" s="25" t="s">
        <v>3456</v>
      </c>
      <c r="Z76" s="25" t="s">
        <v>3456</v>
      </c>
      <c r="AA76" s="25" t="s">
        <v>3456</v>
      </c>
      <c r="AB76" s="21" t="s">
        <v>3456</v>
      </c>
      <c r="AC76" s="51" t="s">
        <v>3456</v>
      </c>
    </row>
    <row r="77" spans="1:29" s="20" customFormat="1" ht="26.25" customHeight="1" x14ac:dyDescent="0.2">
      <c r="A77" s="19">
        <v>67357</v>
      </c>
      <c r="B77" s="20" t="s">
        <v>513</v>
      </c>
      <c r="C77" s="20" t="s">
        <v>514</v>
      </c>
      <c r="D77" s="20" t="s">
        <v>501</v>
      </c>
      <c r="E77" s="25" t="s">
        <v>81</v>
      </c>
      <c r="F77" s="25" t="s">
        <v>70</v>
      </c>
      <c r="G77" s="21">
        <v>42782</v>
      </c>
      <c r="H77" s="21"/>
      <c r="I77" s="22" t="s">
        <v>61</v>
      </c>
      <c r="J77" s="25" t="s">
        <v>70</v>
      </c>
      <c r="K77" s="27"/>
      <c r="L77" s="21"/>
      <c r="M77" s="33"/>
      <c r="N77" s="25" t="s">
        <v>3456</v>
      </c>
      <c r="O77" s="25" t="s">
        <v>70</v>
      </c>
      <c r="P77" s="25" t="s">
        <v>70</v>
      </c>
      <c r="Q77" s="25" t="s">
        <v>70</v>
      </c>
      <c r="R77" s="21" t="s">
        <v>3456</v>
      </c>
      <c r="S77" s="25" t="s">
        <v>3456</v>
      </c>
      <c r="T77" s="23" t="s">
        <v>3456</v>
      </c>
      <c r="U77" s="25" t="s">
        <v>70</v>
      </c>
      <c r="V77" s="25" t="s">
        <v>70</v>
      </c>
      <c r="W77" s="25" t="s">
        <v>70</v>
      </c>
      <c r="X77" s="25" t="s">
        <v>3456</v>
      </c>
      <c r="Y77" s="25" t="s">
        <v>3456</v>
      </c>
      <c r="Z77" s="25" t="s">
        <v>3456</v>
      </c>
      <c r="AA77" s="25" t="s">
        <v>3456</v>
      </c>
      <c r="AB77" s="21" t="s">
        <v>3456</v>
      </c>
      <c r="AC77" s="51" t="s">
        <v>3456</v>
      </c>
    </row>
    <row r="78" spans="1:29" s="20" customFormat="1" ht="26.25" customHeight="1" x14ac:dyDescent="0.2">
      <c r="A78" s="19">
        <v>79172</v>
      </c>
      <c r="B78" s="20" t="s">
        <v>3588</v>
      </c>
      <c r="C78" s="20" t="s">
        <v>2690</v>
      </c>
      <c r="D78" s="20" t="s">
        <v>2691</v>
      </c>
      <c r="E78" s="25" t="s">
        <v>3501</v>
      </c>
      <c r="F78" s="25" t="s">
        <v>70</v>
      </c>
      <c r="G78" s="21">
        <v>44001</v>
      </c>
      <c r="H78" s="21"/>
      <c r="I78" s="22" t="s">
        <v>61</v>
      </c>
      <c r="J78" s="25" t="s">
        <v>70</v>
      </c>
      <c r="K78" s="27"/>
      <c r="L78" s="21"/>
      <c r="M78" s="33"/>
      <c r="N78" s="25" t="s">
        <v>3456</v>
      </c>
      <c r="O78" s="25" t="s">
        <v>70</v>
      </c>
      <c r="P78" s="25" t="s">
        <v>70</v>
      </c>
      <c r="Q78" s="25" t="s">
        <v>70</v>
      </c>
      <c r="R78" s="21" t="s">
        <v>3456</v>
      </c>
      <c r="S78" s="25" t="s">
        <v>3456</v>
      </c>
      <c r="T78" s="23" t="s">
        <v>3456</v>
      </c>
      <c r="U78" s="25" t="s">
        <v>70</v>
      </c>
      <c r="V78" s="25" t="s">
        <v>70</v>
      </c>
      <c r="W78" s="25" t="s">
        <v>70</v>
      </c>
      <c r="X78" s="25" t="s">
        <v>3456</v>
      </c>
      <c r="Y78" s="25" t="s">
        <v>3456</v>
      </c>
      <c r="Z78" s="25" t="s">
        <v>3456</v>
      </c>
      <c r="AA78" s="25" t="s">
        <v>3456</v>
      </c>
      <c r="AB78" s="21" t="s">
        <v>3456</v>
      </c>
      <c r="AC78" s="51" t="s">
        <v>3456</v>
      </c>
    </row>
    <row r="79" spans="1:29" s="20" customFormat="1" ht="26.25" customHeight="1" x14ac:dyDescent="0.2">
      <c r="A79" s="19">
        <v>67315</v>
      </c>
      <c r="B79" s="20" t="s">
        <v>899</v>
      </c>
      <c r="C79" s="20" t="s">
        <v>900</v>
      </c>
      <c r="D79" s="20" t="s">
        <v>3611</v>
      </c>
      <c r="E79" s="25" t="s">
        <v>901</v>
      </c>
      <c r="F79" s="25" t="s">
        <v>70</v>
      </c>
      <c r="G79" s="21">
        <v>42443</v>
      </c>
      <c r="H79" s="21"/>
      <c r="I79" s="22" t="s">
        <v>61</v>
      </c>
      <c r="J79" s="25" t="s">
        <v>70</v>
      </c>
      <c r="K79" s="27"/>
      <c r="L79" s="21"/>
      <c r="M79" s="33"/>
      <c r="N79" s="25" t="s">
        <v>3456</v>
      </c>
      <c r="O79" s="25" t="s">
        <v>3456</v>
      </c>
      <c r="P79" s="25" t="s">
        <v>70</v>
      </c>
      <c r="Q79" s="25" t="s">
        <v>70</v>
      </c>
      <c r="R79" s="21" t="s">
        <v>3456</v>
      </c>
      <c r="S79" s="25" t="s">
        <v>3456</v>
      </c>
      <c r="T79" s="23" t="s">
        <v>3456</v>
      </c>
      <c r="U79" s="25" t="s">
        <v>70</v>
      </c>
      <c r="V79" s="25" t="s">
        <v>70</v>
      </c>
      <c r="W79" s="25" t="s">
        <v>70</v>
      </c>
      <c r="X79" s="25" t="s">
        <v>3456</v>
      </c>
      <c r="Y79" s="25" t="s">
        <v>3456</v>
      </c>
      <c r="Z79" s="25" t="s">
        <v>3456</v>
      </c>
      <c r="AA79" s="25" t="s">
        <v>3456</v>
      </c>
      <c r="AB79" s="21" t="s">
        <v>3456</v>
      </c>
      <c r="AC79" s="51" t="s">
        <v>3456</v>
      </c>
    </row>
    <row r="80" spans="1:29" s="20" customFormat="1" ht="26.25" customHeight="1" x14ac:dyDescent="0.2">
      <c r="A80" s="19">
        <v>67853</v>
      </c>
      <c r="B80" s="20" t="s">
        <v>917</v>
      </c>
      <c r="C80" s="20" t="s">
        <v>918</v>
      </c>
      <c r="D80" s="20" t="s">
        <v>769</v>
      </c>
      <c r="E80" s="25" t="s">
        <v>422</v>
      </c>
      <c r="F80" s="25" t="s">
        <v>70</v>
      </c>
      <c r="G80" s="21">
        <v>43188</v>
      </c>
      <c r="H80" s="21"/>
      <c r="I80" s="22" t="s">
        <v>61</v>
      </c>
      <c r="J80" s="25" t="s">
        <v>70</v>
      </c>
      <c r="K80" s="27"/>
      <c r="L80" s="21"/>
      <c r="M80" s="33"/>
      <c r="N80" s="25" t="s">
        <v>3456</v>
      </c>
      <c r="O80" s="25" t="s">
        <v>70</v>
      </c>
      <c r="P80" s="25" t="s">
        <v>70</v>
      </c>
      <c r="Q80" s="25" t="s">
        <v>70</v>
      </c>
      <c r="R80" s="21" t="s">
        <v>3456</v>
      </c>
      <c r="S80" s="25" t="s">
        <v>3456</v>
      </c>
      <c r="T80" s="23" t="s">
        <v>3456</v>
      </c>
      <c r="U80" s="25" t="s">
        <v>3456</v>
      </c>
      <c r="V80" s="25" t="s">
        <v>3456</v>
      </c>
      <c r="W80" s="25" t="s">
        <v>70</v>
      </c>
      <c r="X80" s="25" t="s">
        <v>3456</v>
      </c>
      <c r="Y80" s="25" t="s">
        <v>3456</v>
      </c>
      <c r="Z80" s="25" t="s">
        <v>3456</v>
      </c>
      <c r="AA80" s="25" t="s">
        <v>3456</v>
      </c>
      <c r="AB80" s="21" t="s">
        <v>3456</v>
      </c>
      <c r="AC80" s="51" t="s">
        <v>3456</v>
      </c>
    </row>
    <row r="81" spans="1:29" s="20" customFormat="1" ht="26.25" customHeight="1" x14ac:dyDescent="0.2">
      <c r="A81" s="19">
        <v>61625</v>
      </c>
      <c r="B81" s="20" t="s">
        <v>2888</v>
      </c>
      <c r="C81" s="20" t="s">
        <v>2889</v>
      </c>
      <c r="D81" s="20" t="s">
        <v>2890</v>
      </c>
      <c r="E81" s="25" t="s">
        <v>670</v>
      </c>
      <c r="F81" s="25" t="s">
        <v>70</v>
      </c>
      <c r="G81" s="21">
        <v>38288</v>
      </c>
      <c r="H81" s="21"/>
      <c r="I81" s="22" t="s">
        <v>61</v>
      </c>
      <c r="J81" s="25" t="s">
        <v>70</v>
      </c>
      <c r="K81" s="27"/>
      <c r="L81" s="21"/>
      <c r="M81" s="33"/>
      <c r="N81" s="25" t="s">
        <v>70</v>
      </c>
      <c r="O81" s="25" t="s">
        <v>70</v>
      </c>
      <c r="P81" s="25" t="s">
        <v>70</v>
      </c>
      <c r="Q81" s="25" t="s">
        <v>70</v>
      </c>
      <c r="R81" s="21" t="s">
        <v>3456</v>
      </c>
      <c r="S81" s="25" t="s">
        <v>3456</v>
      </c>
      <c r="T81" s="23" t="s">
        <v>3456</v>
      </c>
      <c r="U81" s="25" t="s">
        <v>3456</v>
      </c>
      <c r="V81" s="25" t="s">
        <v>70</v>
      </c>
      <c r="W81" s="25" t="s">
        <v>70</v>
      </c>
      <c r="X81" s="25" t="s">
        <v>3456</v>
      </c>
      <c r="Y81" s="25" t="s">
        <v>3456</v>
      </c>
      <c r="Z81" s="25" t="s">
        <v>3456</v>
      </c>
      <c r="AA81" s="25" t="s">
        <v>3456</v>
      </c>
      <c r="AB81" s="21" t="s">
        <v>0</v>
      </c>
      <c r="AC81" s="51"/>
    </row>
    <row r="82" spans="1:29" s="20" customFormat="1" ht="26.25" customHeight="1" x14ac:dyDescent="0.2">
      <c r="A82" s="19">
        <v>61226</v>
      </c>
      <c r="B82" s="20" t="s">
        <v>470</v>
      </c>
      <c r="C82" s="20" t="s">
        <v>471</v>
      </c>
      <c r="D82" s="20" t="s">
        <v>4150</v>
      </c>
      <c r="E82" s="25" t="s">
        <v>472</v>
      </c>
      <c r="F82" s="25" t="s">
        <v>70</v>
      </c>
      <c r="G82" s="21">
        <v>38337</v>
      </c>
      <c r="H82" s="21"/>
      <c r="I82" s="22" t="s">
        <v>61</v>
      </c>
      <c r="J82" s="25" t="s">
        <v>70</v>
      </c>
      <c r="K82" s="27"/>
      <c r="L82" s="21"/>
      <c r="M82" s="33"/>
      <c r="N82" s="25" t="s">
        <v>70</v>
      </c>
      <c r="O82" s="25" t="s">
        <v>70</v>
      </c>
      <c r="P82" s="25" t="s">
        <v>70</v>
      </c>
      <c r="Q82" s="25" t="s">
        <v>70</v>
      </c>
      <c r="R82" s="21" t="s">
        <v>3456</v>
      </c>
      <c r="S82" s="25" t="s">
        <v>3456</v>
      </c>
      <c r="T82" s="23" t="s">
        <v>3456</v>
      </c>
      <c r="U82" s="25" t="s">
        <v>3456</v>
      </c>
      <c r="V82" s="25" t="s">
        <v>3456</v>
      </c>
      <c r="W82" s="25" t="s">
        <v>70</v>
      </c>
      <c r="X82" s="25" t="s">
        <v>3456</v>
      </c>
      <c r="Y82" s="25" t="s">
        <v>3456</v>
      </c>
      <c r="Z82" s="25" t="s">
        <v>3456</v>
      </c>
      <c r="AA82" s="25" t="s">
        <v>3456</v>
      </c>
      <c r="AB82" s="21" t="s">
        <v>0</v>
      </c>
      <c r="AC82" s="51" t="s">
        <v>3456</v>
      </c>
    </row>
    <row r="83" spans="1:29" s="20" customFormat="1" ht="26.25" customHeight="1" x14ac:dyDescent="0.2">
      <c r="A83" s="19">
        <v>64900</v>
      </c>
      <c r="B83" s="20" t="s">
        <v>329</v>
      </c>
      <c r="C83" s="20" t="s">
        <v>330</v>
      </c>
      <c r="D83" s="20" t="s">
        <v>331</v>
      </c>
      <c r="E83" s="25" t="s">
        <v>102</v>
      </c>
      <c r="F83" s="25" t="s">
        <v>70</v>
      </c>
      <c r="G83" s="21">
        <v>40458</v>
      </c>
      <c r="H83" s="21"/>
      <c r="I83" s="22" t="s">
        <v>61</v>
      </c>
      <c r="J83" s="25" t="s">
        <v>70</v>
      </c>
      <c r="K83" s="27"/>
      <c r="L83" s="21"/>
      <c r="M83" s="33"/>
      <c r="N83" s="25" t="s">
        <v>3456</v>
      </c>
      <c r="O83" s="25" t="s">
        <v>70</v>
      </c>
      <c r="P83" s="25" t="s">
        <v>70</v>
      </c>
      <c r="Q83" s="25" t="s">
        <v>70</v>
      </c>
      <c r="R83" s="21" t="s">
        <v>3456</v>
      </c>
      <c r="S83" s="25" t="s">
        <v>3456</v>
      </c>
      <c r="T83" s="23" t="s">
        <v>3456</v>
      </c>
      <c r="U83" s="25" t="s">
        <v>70</v>
      </c>
      <c r="V83" s="25" t="s">
        <v>70</v>
      </c>
      <c r="W83" s="25" t="s">
        <v>70</v>
      </c>
      <c r="X83" s="25" t="s">
        <v>3456</v>
      </c>
      <c r="Y83" s="25" t="s">
        <v>3456</v>
      </c>
      <c r="Z83" s="25" t="s">
        <v>3456</v>
      </c>
      <c r="AA83" s="25" t="s">
        <v>3456</v>
      </c>
      <c r="AB83" s="21" t="s">
        <v>3456</v>
      </c>
      <c r="AC83" s="51" t="s">
        <v>3456</v>
      </c>
    </row>
    <row r="84" spans="1:29" s="20" customFormat="1" ht="26.25" customHeight="1" x14ac:dyDescent="0.2">
      <c r="A84" s="19">
        <v>81064</v>
      </c>
      <c r="B84" s="20" t="s">
        <v>4314</v>
      </c>
      <c r="C84" s="20" t="s">
        <v>4315</v>
      </c>
      <c r="D84" s="20" t="s">
        <v>331</v>
      </c>
      <c r="E84" s="25" t="s">
        <v>102</v>
      </c>
      <c r="F84" s="25" t="s">
        <v>70</v>
      </c>
      <c r="G84" s="21">
        <v>45275</v>
      </c>
      <c r="H84" s="21"/>
      <c r="I84" s="22" t="s">
        <v>71</v>
      </c>
      <c r="J84" s="25" t="s">
        <v>3456</v>
      </c>
      <c r="K84" s="27" t="s">
        <v>4280</v>
      </c>
      <c r="L84" s="21" t="s">
        <v>3456</v>
      </c>
      <c r="M84" s="33"/>
      <c r="N84" s="25"/>
      <c r="O84" s="25"/>
      <c r="P84" s="25"/>
      <c r="Q84" s="25"/>
      <c r="R84" s="21"/>
      <c r="S84" s="25"/>
      <c r="T84" s="23"/>
      <c r="U84" s="25" t="s">
        <v>3456</v>
      </c>
      <c r="V84" s="25" t="s">
        <v>3456</v>
      </c>
      <c r="W84" s="25" t="s">
        <v>70</v>
      </c>
      <c r="X84" s="25" t="s">
        <v>3456</v>
      </c>
      <c r="Y84" s="25" t="s">
        <v>3456</v>
      </c>
      <c r="Z84" s="25" t="s">
        <v>3456</v>
      </c>
      <c r="AA84" s="25" t="s">
        <v>3456</v>
      </c>
      <c r="AB84" s="21" t="s">
        <v>3456</v>
      </c>
      <c r="AC84" s="51" t="s">
        <v>3456</v>
      </c>
    </row>
    <row r="85" spans="1:29" s="20" customFormat="1" ht="26.25" customHeight="1" x14ac:dyDescent="0.2">
      <c r="A85" s="19">
        <v>62178</v>
      </c>
      <c r="B85" s="20" t="s">
        <v>2165</v>
      </c>
      <c r="C85" s="20" t="s">
        <v>2166</v>
      </c>
      <c r="D85" s="20" t="s">
        <v>4150</v>
      </c>
      <c r="E85" s="25" t="s">
        <v>472</v>
      </c>
      <c r="F85" s="25" t="s">
        <v>70</v>
      </c>
      <c r="G85" s="21">
        <v>39401</v>
      </c>
      <c r="H85" s="21"/>
      <c r="I85" s="22" t="s">
        <v>61</v>
      </c>
      <c r="J85" s="25" t="s">
        <v>70</v>
      </c>
      <c r="K85" s="27"/>
      <c r="L85" s="21"/>
      <c r="M85" s="33"/>
      <c r="N85" s="25" t="s">
        <v>70</v>
      </c>
      <c r="O85" s="25" t="s">
        <v>70</v>
      </c>
      <c r="P85" s="25" t="s">
        <v>70</v>
      </c>
      <c r="Q85" s="25" t="s">
        <v>70</v>
      </c>
      <c r="R85" s="21" t="s">
        <v>3456</v>
      </c>
      <c r="S85" s="25" t="s">
        <v>3456</v>
      </c>
      <c r="T85" s="23" t="s">
        <v>3456</v>
      </c>
      <c r="U85" s="25" t="s">
        <v>3456</v>
      </c>
      <c r="V85" s="25" t="s">
        <v>3456</v>
      </c>
      <c r="W85" s="25" t="s">
        <v>70</v>
      </c>
      <c r="X85" s="25" t="s">
        <v>3456</v>
      </c>
      <c r="Y85" s="25" t="s">
        <v>3456</v>
      </c>
      <c r="Z85" s="25" t="s">
        <v>3456</v>
      </c>
      <c r="AA85" s="25" t="s">
        <v>3456</v>
      </c>
      <c r="AB85" s="21" t="s">
        <v>0</v>
      </c>
      <c r="AC85" s="51" t="s">
        <v>3456</v>
      </c>
    </row>
    <row r="86" spans="1:29" s="20" customFormat="1" ht="26.25" customHeight="1" x14ac:dyDescent="0.2">
      <c r="A86" s="19">
        <v>64297</v>
      </c>
      <c r="B86" s="20" t="s">
        <v>2383</v>
      </c>
      <c r="C86" s="20" t="s">
        <v>2384</v>
      </c>
      <c r="D86" s="20" t="s">
        <v>2385</v>
      </c>
      <c r="E86" s="25" t="s">
        <v>995</v>
      </c>
      <c r="F86" s="25" t="s">
        <v>70</v>
      </c>
      <c r="G86" s="21">
        <v>40147</v>
      </c>
      <c r="H86" s="21"/>
      <c r="I86" s="22" t="s">
        <v>61</v>
      </c>
      <c r="J86" s="25" t="s">
        <v>70</v>
      </c>
      <c r="K86" s="27"/>
      <c r="L86" s="21"/>
      <c r="M86" s="33"/>
      <c r="N86" s="25" t="s">
        <v>70</v>
      </c>
      <c r="O86" s="25" t="s">
        <v>70</v>
      </c>
      <c r="P86" s="25" t="s">
        <v>70</v>
      </c>
      <c r="Q86" s="25" t="s">
        <v>70</v>
      </c>
      <c r="R86" s="21" t="s">
        <v>3456</v>
      </c>
      <c r="S86" s="25" t="s">
        <v>3456</v>
      </c>
      <c r="T86" s="23" t="s">
        <v>3456</v>
      </c>
      <c r="U86" s="25" t="s">
        <v>70</v>
      </c>
      <c r="V86" s="25" t="s">
        <v>70</v>
      </c>
      <c r="W86" s="25" t="s">
        <v>70</v>
      </c>
      <c r="X86" s="25" t="s">
        <v>3456</v>
      </c>
      <c r="Y86" s="25" t="s">
        <v>3456</v>
      </c>
      <c r="Z86" s="25" t="s">
        <v>3456</v>
      </c>
      <c r="AA86" s="25" t="s">
        <v>3456</v>
      </c>
      <c r="AB86" s="21" t="s">
        <v>3456</v>
      </c>
      <c r="AC86" s="51" t="s">
        <v>3456</v>
      </c>
    </row>
    <row r="87" spans="1:29" s="20" customFormat="1" ht="26.25" customHeight="1" x14ac:dyDescent="0.2">
      <c r="A87" s="19">
        <v>62159</v>
      </c>
      <c r="B87" s="20" t="s">
        <v>4579</v>
      </c>
      <c r="C87" s="20" t="s">
        <v>4146</v>
      </c>
      <c r="D87" s="20" t="s">
        <v>1101</v>
      </c>
      <c r="E87" s="25" t="s">
        <v>493</v>
      </c>
      <c r="F87" s="25" t="s">
        <v>70</v>
      </c>
      <c r="G87" s="21">
        <v>39622</v>
      </c>
      <c r="H87" s="21"/>
      <c r="I87" s="22" t="s">
        <v>61</v>
      </c>
      <c r="J87" s="25" t="s">
        <v>70</v>
      </c>
      <c r="K87" s="27"/>
      <c r="L87" s="21"/>
      <c r="M87" s="33"/>
      <c r="N87" s="25" t="s">
        <v>70</v>
      </c>
      <c r="O87" s="25" t="s">
        <v>70</v>
      </c>
      <c r="P87" s="25" t="s">
        <v>70</v>
      </c>
      <c r="Q87" s="25" t="s">
        <v>70</v>
      </c>
      <c r="R87" s="21" t="s">
        <v>3456</v>
      </c>
      <c r="S87" s="25" t="s">
        <v>3456</v>
      </c>
      <c r="T87" s="23" t="s">
        <v>3456</v>
      </c>
      <c r="U87" s="25" t="s">
        <v>70</v>
      </c>
      <c r="V87" s="25" t="s">
        <v>70</v>
      </c>
      <c r="W87" s="25" t="s">
        <v>70</v>
      </c>
      <c r="X87" s="25" t="s">
        <v>3456</v>
      </c>
      <c r="Y87" s="25" t="s">
        <v>3456</v>
      </c>
      <c r="Z87" s="25" t="s">
        <v>3456</v>
      </c>
      <c r="AA87" s="25" t="s">
        <v>3456</v>
      </c>
      <c r="AB87" s="21" t="s">
        <v>0</v>
      </c>
      <c r="AC87" s="51" t="s">
        <v>3456</v>
      </c>
    </row>
    <row r="88" spans="1:29" s="20" customFormat="1" ht="26.25" customHeight="1" x14ac:dyDescent="0.2">
      <c r="A88" s="19">
        <v>78191</v>
      </c>
      <c r="B88" s="20" t="s">
        <v>1813</v>
      </c>
      <c r="C88" s="20" t="s">
        <v>1814</v>
      </c>
      <c r="D88" s="20" t="s">
        <v>191</v>
      </c>
      <c r="E88" s="25" t="s">
        <v>3501</v>
      </c>
      <c r="F88" s="25" t="s">
        <v>70</v>
      </c>
      <c r="G88" s="21">
        <v>43423</v>
      </c>
      <c r="H88" s="21"/>
      <c r="I88" s="22" t="s">
        <v>61</v>
      </c>
      <c r="J88" s="25" t="s">
        <v>70</v>
      </c>
      <c r="K88" s="27"/>
      <c r="L88" s="21"/>
      <c r="M88" s="33"/>
      <c r="N88" s="25" t="s">
        <v>3456</v>
      </c>
      <c r="O88" s="25" t="s">
        <v>70</v>
      </c>
      <c r="P88" s="25" t="s">
        <v>70</v>
      </c>
      <c r="Q88" s="25" t="s">
        <v>70</v>
      </c>
      <c r="R88" s="21" t="s">
        <v>3456</v>
      </c>
      <c r="S88" s="25" t="s">
        <v>3456</v>
      </c>
      <c r="T88" s="23" t="s">
        <v>3456</v>
      </c>
      <c r="U88" s="25" t="s">
        <v>70</v>
      </c>
      <c r="V88" s="25" t="s">
        <v>70</v>
      </c>
      <c r="W88" s="25" t="s">
        <v>70</v>
      </c>
      <c r="X88" s="25" t="s">
        <v>3456</v>
      </c>
      <c r="Y88" s="25" t="s">
        <v>3456</v>
      </c>
      <c r="Z88" s="25" t="s">
        <v>3456</v>
      </c>
      <c r="AA88" s="25" t="s">
        <v>3456</v>
      </c>
      <c r="AB88" s="21" t="s">
        <v>3456</v>
      </c>
      <c r="AC88" s="51" t="s">
        <v>3456</v>
      </c>
    </row>
    <row r="89" spans="1:29" s="20" customFormat="1" ht="26.25" customHeight="1" x14ac:dyDescent="0.2">
      <c r="A89" s="19">
        <v>81671</v>
      </c>
      <c r="B89" s="20" t="s">
        <v>4393</v>
      </c>
      <c r="C89" s="20" t="s">
        <v>4394</v>
      </c>
      <c r="D89" s="20" t="s">
        <v>1200</v>
      </c>
      <c r="E89" s="25" t="s">
        <v>60</v>
      </c>
      <c r="F89" s="25" t="s">
        <v>70</v>
      </c>
      <c r="G89" s="21">
        <v>45121</v>
      </c>
      <c r="H89" s="21"/>
      <c r="I89" s="22" t="s">
        <v>71</v>
      </c>
      <c r="J89" s="25" t="s">
        <v>3456</v>
      </c>
      <c r="K89" s="27" t="s">
        <v>4280</v>
      </c>
      <c r="L89" s="21" t="s">
        <v>3456</v>
      </c>
      <c r="M89" s="33"/>
      <c r="N89" s="25"/>
      <c r="O89" s="25"/>
      <c r="P89" s="25"/>
      <c r="Q89" s="25"/>
      <c r="R89" s="21"/>
      <c r="S89" s="25"/>
      <c r="T89" s="23"/>
      <c r="U89" s="25" t="s">
        <v>3456</v>
      </c>
      <c r="V89" s="25" t="s">
        <v>3456</v>
      </c>
      <c r="W89" s="25" t="s">
        <v>70</v>
      </c>
      <c r="X89" s="25" t="s">
        <v>3456</v>
      </c>
      <c r="Y89" s="25" t="s">
        <v>3456</v>
      </c>
      <c r="Z89" s="25" t="s">
        <v>3456</v>
      </c>
      <c r="AA89" s="25" t="s">
        <v>3456</v>
      </c>
      <c r="AB89" s="21" t="s">
        <v>3456</v>
      </c>
      <c r="AC89" s="51" t="s">
        <v>3456</v>
      </c>
    </row>
    <row r="90" spans="1:29" s="20" customFormat="1" ht="26.25" customHeight="1" x14ac:dyDescent="0.2">
      <c r="A90" s="19">
        <v>78737</v>
      </c>
      <c r="B90" s="20" t="s">
        <v>1198</v>
      </c>
      <c r="C90" s="20" t="s">
        <v>1199</v>
      </c>
      <c r="D90" s="20" t="s">
        <v>1200</v>
      </c>
      <c r="E90" s="25" t="s">
        <v>60</v>
      </c>
      <c r="F90" s="25" t="s">
        <v>70</v>
      </c>
      <c r="G90" s="21">
        <v>43763</v>
      </c>
      <c r="H90" s="21"/>
      <c r="I90" s="22" t="s">
        <v>61</v>
      </c>
      <c r="J90" s="25" t="s">
        <v>70</v>
      </c>
      <c r="K90" s="27"/>
      <c r="L90" s="21"/>
      <c r="M90" s="33"/>
      <c r="N90" s="25" t="s">
        <v>3456</v>
      </c>
      <c r="O90" s="25" t="s">
        <v>3456</v>
      </c>
      <c r="P90" s="25" t="s">
        <v>3456</v>
      </c>
      <c r="Q90" s="25" t="s">
        <v>3456</v>
      </c>
      <c r="R90" s="21" t="s">
        <v>3456</v>
      </c>
      <c r="S90" s="25" t="s">
        <v>3456</v>
      </c>
      <c r="T90" s="23" t="s">
        <v>3456</v>
      </c>
      <c r="U90" s="25" t="s">
        <v>3456</v>
      </c>
      <c r="V90" s="25" t="s">
        <v>3456</v>
      </c>
      <c r="W90" s="25" t="s">
        <v>70</v>
      </c>
      <c r="X90" s="25" t="s">
        <v>3456</v>
      </c>
      <c r="Y90" s="25" t="s">
        <v>3456</v>
      </c>
      <c r="Z90" s="25" t="s">
        <v>3456</v>
      </c>
      <c r="AA90" s="25" t="s">
        <v>3456</v>
      </c>
      <c r="AB90" s="21" t="s">
        <v>3456</v>
      </c>
      <c r="AC90" s="51" t="s">
        <v>3456</v>
      </c>
    </row>
    <row r="91" spans="1:29" s="20" customFormat="1" ht="26.25" customHeight="1" x14ac:dyDescent="0.2">
      <c r="A91" s="19">
        <v>78536</v>
      </c>
      <c r="B91" s="20" t="s">
        <v>67</v>
      </c>
      <c r="C91" s="20" t="s">
        <v>68</v>
      </c>
      <c r="D91" s="20" t="s">
        <v>69</v>
      </c>
      <c r="E91" s="25" t="s">
        <v>77</v>
      </c>
      <c r="F91" s="25" t="s">
        <v>70</v>
      </c>
      <c r="G91" s="21">
        <v>43693</v>
      </c>
      <c r="H91" s="21"/>
      <c r="I91" s="22" t="s">
        <v>61</v>
      </c>
      <c r="J91" s="25" t="s">
        <v>70</v>
      </c>
      <c r="K91" s="27"/>
      <c r="L91" s="21"/>
      <c r="M91" s="33"/>
      <c r="N91" s="25" t="s">
        <v>3456</v>
      </c>
      <c r="O91" s="25" t="s">
        <v>3456</v>
      </c>
      <c r="P91" s="25" t="s">
        <v>70</v>
      </c>
      <c r="Q91" s="25" t="s">
        <v>70</v>
      </c>
      <c r="R91" s="21" t="s">
        <v>3456</v>
      </c>
      <c r="S91" s="25" t="s">
        <v>3456</v>
      </c>
      <c r="T91" s="23" t="s">
        <v>3456</v>
      </c>
      <c r="U91" s="25" t="s">
        <v>70</v>
      </c>
      <c r="V91" s="25" t="s">
        <v>70</v>
      </c>
      <c r="W91" s="25" t="s">
        <v>70</v>
      </c>
      <c r="X91" s="25" t="s">
        <v>3456</v>
      </c>
      <c r="Y91" s="25" t="s">
        <v>3456</v>
      </c>
      <c r="Z91" s="25" t="s">
        <v>3456</v>
      </c>
      <c r="AA91" s="25" t="s">
        <v>3456</v>
      </c>
      <c r="AB91" s="21" t="s">
        <v>3456</v>
      </c>
      <c r="AC91" s="51" t="s">
        <v>3456</v>
      </c>
    </row>
    <row r="92" spans="1:29" s="20" customFormat="1" ht="26.25" customHeight="1" x14ac:dyDescent="0.2">
      <c r="A92" s="19">
        <v>66200</v>
      </c>
      <c r="B92" s="20" t="s">
        <v>3043</v>
      </c>
      <c r="C92" s="20" t="s">
        <v>3044</v>
      </c>
      <c r="D92" s="20" t="s">
        <v>3045</v>
      </c>
      <c r="E92" s="25" t="s">
        <v>1633</v>
      </c>
      <c r="F92" s="25" t="s">
        <v>70</v>
      </c>
      <c r="G92" s="21">
        <v>41792</v>
      </c>
      <c r="H92" s="21"/>
      <c r="I92" s="22" t="s">
        <v>61</v>
      </c>
      <c r="J92" s="25" t="s">
        <v>70</v>
      </c>
      <c r="K92" s="27"/>
      <c r="L92" s="21"/>
      <c r="M92" s="33"/>
      <c r="N92" s="25" t="s">
        <v>70</v>
      </c>
      <c r="O92" s="25" t="s">
        <v>3456</v>
      </c>
      <c r="P92" s="25" t="s">
        <v>70</v>
      </c>
      <c r="Q92" s="25" t="s">
        <v>70</v>
      </c>
      <c r="R92" s="21" t="s">
        <v>3456</v>
      </c>
      <c r="S92" s="25" t="s">
        <v>3456</v>
      </c>
      <c r="T92" s="23" t="s">
        <v>3456</v>
      </c>
      <c r="U92" s="25" t="s">
        <v>70</v>
      </c>
      <c r="V92" s="25" t="s">
        <v>70</v>
      </c>
      <c r="W92" s="25" t="s">
        <v>70</v>
      </c>
      <c r="X92" s="25" t="s">
        <v>3456</v>
      </c>
      <c r="Y92" s="25" t="s">
        <v>3456</v>
      </c>
      <c r="Z92" s="25" t="s">
        <v>3456</v>
      </c>
      <c r="AA92" s="25" t="s">
        <v>3456</v>
      </c>
      <c r="AB92" s="21" t="s">
        <v>0</v>
      </c>
      <c r="AC92" s="51" t="s">
        <v>3456</v>
      </c>
    </row>
    <row r="93" spans="1:29" s="20" customFormat="1" ht="26.25" customHeight="1" x14ac:dyDescent="0.2">
      <c r="A93" s="19">
        <v>62792</v>
      </c>
      <c r="B93" s="20" t="s">
        <v>1503</v>
      </c>
      <c r="C93" s="20" t="s">
        <v>1504</v>
      </c>
      <c r="D93" s="20" t="s">
        <v>823</v>
      </c>
      <c r="E93" s="25" t="s">
        <v>783</v>
      </c>
      <c r="F93" s="25" t="s">
        <v>70</v>
      </c>
      <c r="G93" s="21">
        <v>39029</v>
      </c>
      <c r="H93" s="21"/>
      <c r="I93" s="22" t="s">
        <v>61</v>
      </c>
      <c r="J93" s="25" t="s">
        <v>70</v>
      </c>
      <c r="K93" s="27"/>
      <c r="L93" s="21"/>
      <c r="M93" s="33"/>
      <c r="N93" s="25" t="s">
        <v>70</v>
      </c>
      <c r="O93" s="25" t="s">
        <v>70</v>
      </c>
      <c r="P93" s="25" t="s">
        <v>70</v>
      </c>
      <c r="Q93" s="25" t="s">
        <v>70</v>
      </c>
      <c r="R93" s="21" t="s">
        <v>3456</v>
      </c>
      <c r="S93" s="25" t="s">
        <v>3456</v>
      </c>
      <c r="T93" s="23" t="s">
        <v>3456</v>
      </c>
      <c r="U93" s="25" t="s">
        <v>3456</v>
      </c>
      <c r="V93" s="25" t="s">
        <v>3456</v>
      </c>
      <c r="W93" s="25" t="s">
        <v>3456</v>
      </c>
      <c r="X93" s="25" t="s">
        <v>3456</v>
      </c>
      <c r="Y93" s="25" t="s">
        <v>3456</v>
      </c>
      <c r="Z93" s="25" t="s">
        <v>3456</v>
      </c>
      <c r="AA93" s="25" t="s">
        <v>3456</v>
      </c>
      <c r="AB93" s="21" t="s">
        <v>3456</v>
      </c>
      <c r="AC93" s="51" t="s">
        <v>3456</v>
      </c>
    </row>
    <row r="94" spans="1:29" s="20" customFormat="1" ht="26.25" customHeight="1" x14ac:dyDescent="0.2">
      <c r="A94" s="19">
        <v>62793</v>
      </c>
      <c r="B94" s="20" t="s">
        <v>1505</v>
      </c>
      <c r="C94" s="20" t="s">
        <v>1506</v>
      </c>
      <c r="D94" s="20" t="s">
        <v>823</v>
      </c>
      <c r="E94" s="25" t="s">
        <v>783</v>
      </c>
      <c r="F94" s="25" t="s">
        <v>70</v>
      </c>
      <c r="G94" s="21">
        <v>39029</v>
      </c>
      <c r="H94" s="21"/>
      <c r="I94" s="22" t="s">
        <v>61</v>
      </c>
      <c r="J94" s="25" t="s">
        <v>70</v>
      </c>
      <c r="K94" s="27"/>
      <c r="L94" s="21"/>
      <c r="M94" s="33"/>
      <c r="N94" s="25" t="s">
        <v>70</v>
      </c>
      <c r="O94" s="25" t="s">
        <v>70</v>
      </c>
      <c r="P94" s="25" t="s">
        <v>70</v>
      </c>
      <c r="Q94" s="25" t="s">
        <v>70</v>
      </c>
      <c r="R94" s="21" t="s">
        <v>3456</v>
      </c>
      <c r="S94" s="25" t="s">
        <v>3456</v>
      </c>
      <c r="T94" s="23" t="s">
        <v>3456</v>
      </c>
      <c r="U94" s="25" t="s">
        <v>3456</v>
      </c>
      <c r="V94" s="25" t="s">
        <v>3456</v>
      </c>
      <c r="W94" s="25" t="s">
        <v>3456</v>
      </c>
      <c r="X94" s="25" t="s">
        <v>3456</v>
      </c>
      <c r="Y94" s="25" t="s">
        <v>3456</v>
      </c>
      <c r="Z94" s="25" t="s">
        <v>3456</v>
      </c>
      <c r="AA94" s="25" t="s">
        <v>3456</v>
      </c>
      <c r="AB94" s="21" t="s">
        <v>0</v>
      </c>
      <c r="AC94" s="51" t="s">
        <v>3456</v>
      </c>
    </row>
    <row r="95" spans="1:29" s="20" customFormat="1" ht="26.25" customHeight="1" x14ac:dyDescent="0.2">
      <c r="A95" s="19">
        <v>62571</v>
      </c>
      <c r="B95" s="20" t="s">
        <v>2171</v>
      </c>
      <c r="C95" s="20" t="s">
        <v>2172</v>
      </c>
      <c r="D95" s="20" t="s">
        <v>1101</v>
      </c>
      <c r="E95" s="25" t="s">
        <v>493</v>
      </c>
      <c r="F95" s="25" t="s">
        <v>70</v>
      </c>
      <c r="G95" s="21">
        <v>39353</v>
      </c>
      <c r="H95" s="21">
        <v>45291</v>
      </c>
      <c r="I95" s="22" t="s">
        <v>71</v>
      </c>
      <c r="J95" s="25" t="s">
        <v>3456</v>
      </c>
      <c r="K95" s="27"/>
      <c r="L95" s="21"/>
      <c r="M95" s="33"/>
      <c r="N95" s="25"/>
      <c r="O95" s="25"/>
      <c r="P95" s="25"/>
      <c r="Q95" s="25"/>
      <c r="R95" s="21"/>
      <c r="S95" s="25"/>
      <c r="T95" s="23"/>
      <c r="U95" s="25" t="s">
        <v>3456</v>
      </c>
      <c r="V95" s="25" t="s">
        <v>3456</v>
      </c>
      <c r="W95" s="25" t="s">
        <v>70</v>
      </c>
      <c r="X95" s="25" t="s">
        <v>3456</v>
      </c>
      <c r="Y95" s="25" t="s">
        <v>3456</v>
      </c>
      <c r="Z95" s="25" t="s">
        <v>3456</v>
      </c>
      <c r="AA95" s="25" t="s">
        <v>3456</v>
      </c>
      <c r="AB95" s="21" t="s">
        <v>3456</v>
      </c>
      <c r="AC95" s="51" t="s">
        <v>3456</v>
      </c>
    </row>
    <row r="96" spans="1:29" s="20" customFormat="1" ht="26.25" customHeight="1" x14ac:dyDescent="0.2">
      <c r="A96" s="19">
        <v>63763</v>
      </c>
      <c r="B96" s="20" t="s">
        <v>2357</v>
      </c>
      <c r="C96" s="20" t="s">
        <v>2358</v>
      </c>
      <c r="D96" s="20" t="s">
        <v>738</v>
      </c>
      <c r="E96" s="25" t="s">
        <v>118</v>
      </c>
      <c r="F96" s="25" t="s">
        <v>70</v>
      </c>
      <c r="G96" s="21">
        <v>39715</v>
      </c>
      <c r="H96" s="21"/>
      <c r="I96" s="22" t="s">
        <v>61</v>
      </c>
      <c r="J96" s="25" t="s">
        <v>70</v>
      </c>
      <c r="K96" s="27"/>
      <c r="L96" s="21"/>
      <c r="M96" s="33"/>
      <c r="N96" s="25" t="s">
        <v>70</v>
      </c>
      <c r="O96" s="25" t="s">
        <v>70</v>
      </c>
      <c r="P96" s="25" t="s">
        <v>70</v>
      </c>
      <c r="Q96" s="25" t="s">
        <v>70</v>
      </c>
      <c r="R96" s="21" t="s">
        <v>3456</v>
      </c>
      <c r="S96" s="25" t="s">
        <v>3456</v>
      </c>
      <c r="T96" s="23" t="s">
        <v>3456</v>
      </c>
      <c r="U96" s="25" t="s">
        <v>3456</v>
      </c>
      <c r="V96" s="25" t="s">
        <v>70</v>
      </c>
      <c r="W96" s="25" t="s">
        <v>70</v>
      </c>
      <c r="X96" s="25" t="s">
        <v>3456</v>
      </c>
      <c r="Y96" s="25" t="s">
        <v>3456</v>
      </c>
      <c r="Z96" s="25" t="s">
        <v>3456</v>
      </c>
      <c r="AA96" s="25" t="s">
        <v>3456</v>
      </c>
      <c r="AB96" s="21" t="s">
        <v>3456</v>
      </c>
      <c r="AC96" s="51" t="s">
        <v>3456</v>
      </c>
    </row>
    <row r="97" spans="1:29" s="20" customFormat="1" ht="26.25" customHeight="1" x14ac:dyDescent="0.2">
      <c r="A97" s="19">
        <v>63881</v>
      </c>
      <c r="B97" s="20" t="s">
        <v>2988</v>
      </c>
      <c r="C97" s="20" t="s">
        <v>2989</v>
      </c>
      <c r="D97" s="20" t="s">
        <v>2990</v>
      </c>
      <c r="E97" s="25" t="s">
        <v>1233</v>
      </c>
      <c r="F97" s="25" t="s">
        <v>70</v>
      </c>
      <c r="G97" s="21">
        <v>39666</v>
      </c>
      <c r="H97" s="21"/>
      <c r="I97" s="22" t="s">
        <v>61</v>
      </c>
      <c r="J97" s="25" t="s">
        <v>70</v>
      </c>
      <c r="K97" s="27"/>
      <c r="L97" s="21"/>
      <c r="M97" s="33"/>
      <c r="N97" s="25" t="s">
        <v>70</v>
      </c>
      <c r="O97" s="25" t="s">
        <v>3456</v>
      </c>
      <c r="P97" s="25" t="s">
        <v>70</v>
      </c>
      <c r="Q97" s="25" t="s">
        <v>70</v>
      </c>
      <c r="R97" s="21" t="s">
        <v>3456</v>
      </c>
      <c r="S97" s="25" t="s">
        <v>3456</v>
      </c>
      <c r="T97" s="23" t="s">
        <v>3456</v>
      </c>
      <c r="U97" s="25" t="s">
        <v>3456</v>
      </c>
      <c r="V97" s="25" t="s">
        <v>3456</v>
      </c>
      <c r="W97" s="25" t="s">
        <v>70</v>
      </c>
      <c r="X97" s="25" t="s">
        <v>3456</v>
      </c>
      <c r="Y97" s="25" t="s">
        <v>3456</v>
      </c>
      <c r="Z97" s="25" t="s">
        <v>3456</v>
      </c>
      <c r="AA97" s="25" t="s">
        <v>3456</v>
      </c>
      <c r="AB97" s="21" t="s">
        <v>3456</v>
      </c>
      <c r="AC97" s="51"/>
    </row>
    <row r="98" spans="1:29" s="20" customFormat="1" ht="26.25" customHeight="1" x14ac:dyDescent="0.2">
      <c r="A98" s="19">
        <v>80521</v>
      </c>
      <c r="B98" s="20" t="s">
        <v>4002</v>
      </c>
      <c r="C98" s="20" t="s">
        <v>4001</v>
      </c>
      <c r="D98" s="20" t="s">
        <v>4000</v>
      </c>
      <c r="E98" s="25" t="s">
        <v>783</v>
      </c>
      <c r="F98" s="25" t="s">
        <v>70</v>
      </c>
      <c r="G98" s="21">
        <v>44678</v>
      </c>
      <c r="H98" s="21"/>
      <c r="I98" s="22" t="s">
        <v>71</v>
      </c>
      <c r="J98" s="25" t="s">
        <v>3456</v>
      </c>
      <c r="K98" s="27" t="s">
        <v>4280</v>
      </c>
      <c r="L98" s="21" t="s">
        <v>3456</v>
      </c>
      <c r="M98" s="33"/>
      <c r="N98" s="25"/>
      <c r="O98" s="25"/>
      <c r="P98" s="25"/>
      <c r="Q98" s="25"/>
      <c r="R98" s="21"/>
      <c r="S98" s="25"/>
      <c r="T98" s="23"/>
      <c r="U98" s="25" t="s">
        <v>3456</v>
      </c>
      <c r="V98" s="25" t="s">
        <v>3456</v>
      </c>
      <c r="W98" s="25" t="s">
        <v>70</v>
      </c>
      <c r="X98" s="25" t="s">
        <v>3456</v>
      </c>
      <c r="Y98" s="25" t="s">
        <v>3456</v>
      </c>
      <c r="Z98" s="25" t="s">
        <v>3456</v>
      </c>
      <c r="AA98" s="25" t="s">
        <v>3456</v>
      </c>
      <c r="AB98" s="21" t="s">
        <v>3456</v>
      </c>
      <c r="AC98" s="51" t="s">
        <v>3456</v>
      </c>
    </row>
    <row r="99" spans="1:29" s="20" customFormat="1" ht="26.25" customHeight="1" x14ac:dyDescent="0.2">
      <c r="A99" s="19">
        <v>63808</v>
      </c>
      <c r="B99" s="20" t="s">
        <v>2359</v>
      </c>
      <c r="C99" s="20" t="s">
        <v>2360</v>
      </c>
      <c r="D99" s="20" t="s">
        <v>280</v>
      </c>
      <c r="E99" s="25" t="s">
        <v>109</v>
      </c>
      <c r="F99" s="25" t="s">
        <v>70</v>
      </c>
      <c r="G99" s="21">
        <v>39786</v>
      </c>
      <c r="H99" s="21"/>
      <c r="I99" s="22" t="s">
        <v>61</v>
      </c>
      <c r="J99" s="25" t="s">
        <v>70</v>
      </c>
      <c r="K99" s="27"/>
      <c r="L99" s="21"/>
      <c r="M99" s="33"/>
      <c r="N99" s="25" t="s">
        <v>70</v>
      </c>
      <c r="O99" s="25" t="s">
        <v>70</v>
      </c>
      <c r="P99" s="25" t="s">
        <v>70</v>
      </c>
      <c r="Q99" s="25" t="s">
        <v>70</v>
      </c>
      <c r="R99" s="21" t="s">
        <v>3456</v>
      </c>
      <c r="S99" s="25" t="s">
        <v>3456</v>
      </c>
      <c r="T99" s="23" t="s">
        <v>3456</v>
      </c>
      <c r="U99" s="25" t="s">
        <v>70</v>
      </c>
      <c r="V99" s="25" t="s">
        <v>70</v>
      </c>
      <c r="W99" s="25" t="s">
        <v>70</v>
      </c>
      <c r="X99" s="25" t="s">
        <v>3456</v>
      </c>
      <c r="Y99" s="25" t="s">
        <v>3456</v>
      </c>
      <c r="Z99" s="25" t="s">
        <v>3456</v>
      </c>
      <c r="AA99" s="25" t="s">
        <v>3456</v>
      </c>
      <c r="AB99" s="21" t="s">
        <v>3456</v>
      </c>
      <c r="AC99" s="51" t="s">
        <v>3456</v>
      </c>
    </row>
    <row r="100" spans="1:29" s="20" customFormat="1" ht="26.25" customHeight="1" x14ac:dyDescent="0.2">
      <c r="A100" s="19">
        <v>63015</v>
      </c>
      <c r="B100" s="20" t="s">
        <v>2207</v>
      </c>
      <c r="C100" s="20" t="s">
        <v>2208</v>
      </c>
      <c r="D100" s="20" t="s">
        <v>2209</v>
      </c>
      <c r="E100" s="25" t="s">
        <v>277</v>
      </c>
      <c r="F100" s="25" t="s">
        <v>70</v>
      </c>
      <c r="G100" s="21">
        <v>39316</v>
      </c>
      <c r="H100" s="21">
        <v>45291</v>
      </c>
      <c r="I100" s="22" t="s">
        <v>71</v>
      </c>
      <c r="J100" s="25" t="s">
        <v>3456</v>
      </c>
      <c r="K100" s="27"/>
      <c r="L100" s="21"/>
      <c r="M100" s="33"/>
      <c r="N100" s="25"/>
      <c r="O100" s="25"/>
      <c r="P100" s="25"/>
      <c r="Q100" s="25"/>
      <c r="R100" s="21"/>
      <c r="S100" s="25"/>
      <c r="T100" s="23"/>
      <c r="U100" s="25" t="s">
        <v>3456</v>
      </c>
      <c r="V100" s="25" t="s">
        <v>3456</v>
      </c>
      <c r="W100" s="25" t="s">
        <v>70</v>
      </c>
      <c r="X100" s="25" t="s">
        <v>3456</v>
      </c>
      <c r="Y100" s="25" t="s">
        <v>3456</v>
      </c>
      <c r="Z100" s="25" t="s">
        <v>3456</v>
      </c>
      <c r="AA100" s="25" t="s">
        <v>3456</v>
      </c>
      <c r="AB100" s="21" t="s">
        <v>0</v>
      </c>
      <c r="AC100" s="51" t="s">
        <v>3456</v>
      </c>
    </row>
    <row r="101" spans="1:29" s="20" customFormat="1" ht="26.25" customHeight="1" x14ac:dyDescent="0.2">
      <c r="A101" s="19">
        <v>79916</v>
      </c>
      <c r="B101" s="20" t="s">
        <v>3635</v>
      </c>
      <c r="C101" s="20" t="s">
        <v>3634</v>
      </c>
      <c r="D101" s="20" t="s">
        <v>4014</v>
      </c>
      <c r="E101" s="25" t="s">
        <v>163</v>
      </c>
      <c r="F101" s="25" t="s">
        <v>70</v>
      </c>
      <c r="G101" s="21">
        <v>44281</v>
      </c>
      <c r="H101" s="21"/>
      <c r="I101" s="22" t="s">
        <v>61</v>
      </c>
      <c r="J101" s="25" t="s">
        <v>3456</v>
      </c>
      <c r="K101" s="27"/>
      <c r="L101" s="21"/>
      <c r="M101" s="33"/>
      <c r="N101" s="25" t="s">
        <v>3456</v>
      </c>
      <c r="O101" s="25" t="s">
        <v>3456</v>
      </c>
      <c r="P101" s="25" t="s">
        <v>3456</v>
      </c>
      <c r="Q101" s="25" t="s">
        <v>3456</v>
      </c>
      <c r="R101" s="21" t="s">
        <v>3456</v>
      </c>
      <c r="S101" s="25" t="s">
        <v>3456</v>
      </c>
      <c r="T101" s="23" t="s">
        <v>3456</v>
      </c>
      <c r="U101" s="25" t="s">
        <v>3456</v>
      </c>
      <c r="V101" s="25" t="s">
        <v>3456</v>
      </c>
      <c r="W101" s="25" t="s">
        <v>70</v>
      </c>
      <c r="X101" s="25" t="s">
        <v>3456</v>
      </c>
      <c r="Y101" s="25" t="s">
        <v>3456</v>
      </c>
      <c r="Z101" s="25" t="s">
        <v>3456</v>
      </c>
      <c r="AA101" s="25" t="s">
        <v>3456</v>
      </c>
      <c r="AB101" s="21" t="s">
        <v>3456</v>
      </c>
      <c r="AC101" s="51" t="s">
        <v>3456</v>
      </c>
    </row>
    <row r="102" spans="1:29" s="20" customFormat="1" ht="26.25" customHeight="1" x14ac:dyDescent="0.2">
      <c r="A102" s="19">
        <v>62370</v>
      </c>
      <c r="B102" s="20" t="s">
        <v>2258</v>
      </c>
      <c r="C102" s="20" t="s">
        <v>2259</v>
      </c>
      <c r="D102" s="20" t="s">
        <v>1101</v>
      </c>
      <c r="E102" s="25" t="s">
        <v>2260</v>
      </c>
      <c r="F102" s="25" t="s">
        <v>70</v>
      </c>
      <c r="G102" s="21">
        <v>39422</v>
      </c>
      <c r="H102" s="21"/>
      <c r="I102" s="22" t="s">
        <v>61</v>
      </c>
      <c r="J102" s="25" t="s">
        <v>70</v>
      </c>
      <c r="K102" s="27"/>
      <c r="L102" s="21"/>
      <c r="M102" s="33"/>
      <c r="N102" s="25" t="s">
        <v>70</v>
      </c>
      <c r="O102" s="25" t="s">
        <v>70</v>
      </c>
      <c r="P102" s="25" t="s">
        <v>70</v>
      </c>
      <c r="Q102" s="25" t="s">
        <v>70</v>
      </c>
      <c r="R102" s="21" t="s">
        <v>3456</v>
      </c>
      <c r="S102" s="25" t="s">
        <v>3456</v>
      </c>
      <c r="T102" s="23" t="s">
        <v>3456</v>
      </c>
      <c r="U102" s="25" t="s">
        <v>3456</v>
      </c>
      <c r="V102" s="25" t="s">
        <v>3456</v>
      </c>
      <c r="W102" s="25" t="s">
        <v>70</v>
      </c>
      <c r="X102" s="25" t="s">
        <v>3456</v>
      </c>
      <c r="Y102" s="25" t="s">
        <v>3456</v>
      </c>
      <c r="Z102" s="25" t="s">
        <v>3456</v>
      </c>
      <c r="AA102" s="25" t="s">
        <v>3456</v>
      </c>
      <c r="AB102" s="21" t="s">
        <v>3456</v>
      </c>
      <c r="AC102" s="51" t="s">
        <v>3456</v>
      </c>
    </row>
    <row r="103" spans="1:29" s="20" customFormat="1" ht="26.25" customHeight="1" x14ac:dyDescent="0.2">
      <c r="A103" s="19">
        <v>78794</v>
      </c>
      <c r="B103" s="20" t="s">
        <v>1860</v>
      </c>
      <c r="C103" s="20" t="s">
        <v>1861</v>
      </c>
      <c r="D103" s="20" t="s">
        <v>1087</v>
      </c>
      <c r="E103" s="25" t="s">
        <v>3501</v>
      </c>
      <c r="F103" s="25" t="s">
        <v>70</v>
      </c>
      <c r="G103" s="21">
        <v>44147</v>
      </c>
      <c r="H103" s="21"/>
      <c r="I103" s="22" t="s">
        <v>61</v>
      </c>
      <c r="J103" s="25" t="s">
        <v>70</v>
      </c>
      <c r="K103" s="27"/>
      <c r="L103" s="21"/>
      <c r="M103" s="33"/>
      <c r="N103" s="25" t="s">
        <v>3456</v>
      </c>
      <c r="O103" s="25" t="s">
        <v>70</v>
      </c>
      <c r="P103" s="25" t="s">
        <v>70</v>
      </c>
      <c r="Q103" s="25" t="s">
        <v>70</v>
      </c>
      <c r="R103" s="21" t="s">
        <v>3456</v>
      </c>
      <c r="S103" s="25" t="s">
        <v>3456</v>
      </c>
      <c r="T103" s="23" t="s">
        <v>3456</v>
      </c>
      <c r="U103" s="25" t="s">
        <v>70</v>
      </c>
      <c r="V103" s="25" t="s">
        <v>70</v>
      </c>
      <c r="W103" s="25" t="s">
        <v>70</v>
      </c>
      <c r="X103" s="25" t="s">
        <v>3456</v>
      </c>
      <c r="Y103" s="25" t="s">
        <v>3456</v>
      </c>
      <c r="Z103" s="25" t="s">
        <v>3456</v>
      </c>
      <c r="AA103" s="25" t="s">
        <v>3456</v>
      </c>
      <c r="AB103" s="21" t="s">
        <v>3456</v>
      </c>
      <c r="AC103" s="51" t="s">
        <v>3456</v>
      </c>
    </row>
    <row r="104" spans="1:29" s="20" customFormat="1" ht="26.25" customHeight="1" x14ac:dyDescent="0.2">
      <c r="A104" s="19">
        <v>66845</v>
      </c>
      <c r="B104" s="20" t="s">
        <v>4005</v>
      </c>
      <c r="C104" s="20" t="s">
        <v>3155</v>
      </c>
      <c r="D104" s="20" t="s">
        <v>1083</v>
      </c>
      <c r="E104" s="25" t="s">
        <v>3510</v>
      </c>
      <c r="F104" s="25" t="s">
        <v>70</v>
      </c>
      <c r="G104" s="21">
        <v>42544</v>
      </c>
      <c r="H104" s="21"/>
      <c r="I104" s="22" t="s">
        <v>61</v>
      </c>
      <c r="J104" s="25" t="s">
        <v>70</v>
      </c>
      <c r="K104" s="27"/>
      <c r="L104" s="21"/>
      <c r="M104" s="33"/>
      <c r="N104" s="25" t="s">
        <v>3456</v>
      </c>
      <c r="O104" s="25" t="s">
        <v>3456</v>
      </c>
      <c r="P104" s="25" t="s">
        <v>70</v>
      </c>
      <c r="Q104" s="25" t="s">
        <v>70</v>
      </c>
      <c r="R104" s="21" t="s">
        <v>3456</v>
      </c>
      <c r="S104" s="25" t="s">
        <v>3456</v>
      </c>
      <c r="T104" s="23" t="s">
        <v>3456</v>
      </c>
      <c r="U104" s="25" t="s">
        <v>70</v>
      </c>
      <c r="V104" s="25" t="s">
        <v>70</v>
      </c>
      <c r="W104" s="25" t="s">
        <v>70</v>
      </c>
      <c r="X104" s="25" t="s">
        <v>3456</v>
      </c>
      <c r="Y104" s="25" t="s">
        <v>3456</v>
      </c>
      <c r="Z104" s="25" t="s">
        <v>3456</v>
      </c>
      <c r="AA104" s="25" t="s">
        <v>3456</v>
      </c>
      <c r="AB104" s="21" t="s">
        <v>3456</v>
      </c>
      <c r="AC104" s="51" t="s">
        <v>3456</v>
      </c>
    </row>
    <row r="105" spans="1:29" s="20" customFormat="1" ht="26.25" customHeight="1" x14ac:dyDescent="0.2">
      <c r="A105" s="19">
        <v>62460</v>
      </c>
      <c r="B105" s="20" t="s">
        <v>2921</v>
      </c>
      <c r="C105" s="20" t="s">
        <v>2922</v>
      </c>
      <c r="D105" s="20" t="s">
        <v>2923</v>
      </c>
      <c r="E105" s="25" t="s">
        <v>2924</v>
      </c>
      <c r="F105" s="25" t="s">
        <v>70</v>
      </c>
      <c r="G105" s="21">
        <v>39150</v>
      </c>
      <c r="H105" s="21"/>
      <c r="I105" s="22" t="s">
        <v>61</v>
      </c>
      <c r="J105" s="25" t="s">
        <v>70</v>
      </c>
      <c r="K105" s="27"/>
      <c r="L105" s="21"/>
      <c r="M105" s="33"/>
      <c r="N105" s="25" t="s">
        <v>70</v>
      </c>
      <c r="O105" s="25" t="s">
        <v>70</v>
      </c>
      <c r="P105" s="25" t="s">
        <v>70</v>
      </c>
      <c r="Q105" s="25" t="s">
        <v>70</v>
      </c>
      <c r="R105" s="21" t="s">
        <v>3456</v>
      </c>
      <c r="S105" s="25" t="s">
        <v>3456</v>
      </c>
      <c r="T105" s="23" t="s">
        <v>3456</v>
      </c>
      <c r="U105" s="25" t="s">
        <v>3456</v>
      </c>
      <c r="V105" s="25" t="s">
        <v>70</v>
      </c>
      <c r="W105" s="25" t="s">
        <v>70</v>
      </c>
      <c r="X105" s="25" t="s">
        <v>3456</v>
      </c>
      <c r="Y105" s="25" t="s">
        <v>3456</v>
      </c>
      <c r="Z105" s="25" t="s">
        <v>3456</v>
      </c>
      <c r="AA105" s="25" t="s">
        <v>3456</v>
      </c>
      <c r="AB105" s="21" t="s">
        <v>3456</v>
      </c>
      <c r="AC105" s="51"/>
    </row>
    <row r="106" spans="1:29" s="20" customFormat="1" ht="26.25" customHeight="1" x14ac:dyDescent="0.2">
      <c r="A106" s="19">
        <v>79524</v>
      </c>
      <c r="B106" s="20" t="s">
        <v>1207</v>
      </c>
      <c r="C106" s="20" t="s">
        <v>1208</v>
      </c>
      <c r="D106" s="20" t="s">
        <v>1209</v>
      </c>
      <c r="E106" s="25" t="s">
        <v>3532</v>
      </c>
      <c r="F106" s="25" t="s">
        <v>70</v>
      </c>
      <c r="G106" s="21">
        <v>44182</v>
      </c>
      <c r="H106" s="21"/>
      <c r="I106" s="22" t="s">
        <v>61</v>
      </c>
      <c r="J106" s="25" t="s">
        <v>70</v>
      </c>
      <c r="K106" s="27"/>
      <c r="L106" s="21"/>
      <c r="M106" s="33"/>
      <c r="N106" s="25" t="s">
        <v>3456</v>
      </c>
      <c r="O106" s="25" t="s">
        <v>3456</v>
      </c>
      <c r="P106" s="25" t="s">
        <v>3456</v>
      </c>
      <c r="Q106" s="25" t="s">
        <v>3456</v>
      </c>
      <c r="R106" s="21" t="s">
        <v>3456</v>
      </c>
      <c r="S106" s="25" t="s">
        <v>3456</v>
      </c>
      <c r="T106" s="23" t="s">
        <v>3456</v>
      </c>
      <c r="U106" s="25" t="s">
        <v>3456</v>
      </c>
      <c r="V106" s="25" t="s">
        <v>3456</v>
      </c>
      <c r="W106" s="25" t="s">
        <v>70</v>
      </c>
      <c r="X106" s="25" t="s">
        <v>3456</v>
      </c>
      <c r="Y106" s="25" t="s">
        <v>3456</v>
      </c>
      <c r="Z106" s="25" t="s">
        <v>3456</v>
      </c>
      <c r="AA106" s="25" t="s">
        <v>3456</v>
      </c>
      <c r="AB106" s="21" t="s">
        <v>3456</v>
      </c>
      <c r="AC106" s="51" t="s">
        <v>3456</v>
      </c>
    </row>
    <row r="107" spans="1:29" s="20" customFormat="1" ht="26.25" customHeight="1" x14ac:dyDescent="0.2">
      <c r="A107" s="19">
        <v>67988</v>
      </c>
      <c r="B107" s="20" t="s">
        <v>115</v>
      </c>
      <c r="C107" s="20" t="s">
        <v>116</v>
      </c>
      <c r="D107" s="20" t="s">
        <v>117</v>
      </c>
      <c r="E107" s="25" t="s">
        <v>118</v>
      </c>
      <c r="F107" s="25" t="s">
        <v>70</v>
      </c>
      <c r="G107" s="21">
        <v>43040</v>
      </c>
      <c r="H107" s="21"/>
      <c r="I107" s="22" t="s">
        <v>61</v>
      </c>
      <c r="J107" s="25" t="s">
        <v>70</v>
      </c>
      <c r="K107" s="27"/>
      <c r="L107" s="21"/>
      <c r="M107" s="33"/>
      <c r="N107" s="25" t="s">
        <v>3456</v>
      </c>
      <c r="O107" s="25" t="s">
        <v>70</v>
      </c>
      <c r="P107" s="25" t="s">
        <v>70</v>
      </c>
      <c r="Q107" s="25" t="s">
        <v>70</v>
      </c>
      <c r="R107" s="21" t="s">
        <v>3456</v>
      </c>
      <c r="S107" s="25" t="s">
        <v>3456</v>
      </c>
      <c r="T107" s="23" t="s">
        <v>3456</v>
      </c>
      <c r="U107" s="25" t="s">
        <v>70</v>
      </c>
      <c r="V107" s="25" t="s">
        <v>70</v>
      </c>
      <c r="W107" s="25" t="s">
        <v>70</v>
      </c>
      <c r="X107" s="25" t="s">
        <v>3456</v>
      </c>
      <c r="Y107" s="25" t="s">
        <v>3456</v>
      </c>
      <c r="Z107" s="25" t="s">
        <v>3456</v>
      </c>
      <c r="AA107" s="25" t="s">
        <v>3456</v>
      </c>
      <c r="AB107" s="21" t="s">
        <v>3456</v>
      </c>
      <c r="AC107" s="51" t="s">
        <v>3456</v>
      </c>
    </row>
    <row r="108" spans="1:29" s="20" customFormat="1" ht="26.25" customHeight="1" x14ac:dyDescent="0.2">
      <c r="A108" s="19">
        <v>80027</v>
      </c>
      <c r="B108" s="20" t="s">
        <v>4252</v>
      </c>
      <c r="C108" s="20" t="s">
        <v>4251</v>
      </c>
      <c r="D108" s="20" t="s">
        <v>4162</v>
      </c>
      <c r="E108" s="25" t="s">
        <v>133</v>
      </c>
      <c r="F108" s="25" t="s">
        <v>70</v>
      </c>
      <c r="G108" s="21">
        <v>44880</v>
      </c>
      <c r="H108" s="21"/>
      <c r="I108" s="22" t="s">
        <v>61</v>
      </c>
      <c r="J108" s="25" t="s">
        <v>3456</v>
      </c>
      <c r="K108" s="27"/>
      <c r="L108" s="21"/>
      <c r="M108" s="33"/>
      <c r="N108" s="25" t="s">
        <v>3456</v>
      </c>
      <c r="O108" s="25" t="s">
        <v>3456</v>
      </c>
      <c r="P108" s="25" t="s">
        <v>3456</v>
      </c>
      <c r="Q108" s="25" t="s">
        <v>70</v>
      </c>
      <c r="R108" s="21" t="s">
        <v>3456</v>
      </c>
      <c r="S108" s="25" t="s">
        <v>3456</v>
      </c>
      <c r="T108" s="23" t="s">
        <v>3456</v>
      </c>
      <c r="U108" s="25" t="s">
        <v>3456</v>
      </c>
      <c r="V108" s="25" t="s">
        <v>3456</v>
      </c>
      <c r="W108" s="25" t="s">
        <v>70</v>
      </c>
      <c r="X108" s="25" t="s">
        <v>3456</v>
      </c>
      <c r="Y108" s="25" t="s">
        <v>3456</v>
      </c>
      <c r="Z108" s="25" t="s">
        <v>3456</v>
      </c>
      <c r="AA108" s="25" t="s">
        <v>3456</v>
      </c>
      <c r="AB108" s="21" t="s">
        <v>3456</v>
      </c>
      <c r="AC108" s="51" t="s">
        <v>3456</v>
      </c>
    </row>
    <row r="109" spans="1:29" s="20" customFormat="1" ht="26.25" customHeight="1" x14ac:dyDescent="0.2">
      <c r="A109" s="19">
        <v>65999</v>
      </c>
      <c r="B109" s="20" t="s">
        <v>2526</v>
      </c>
      <c r="C109" s="20" t="s">
        <v>2527</v>
      </c>
      <c r="D109" s="20" t="s">
        <v>2490</v>
      </c>
      <c r="E109" s="25" t="s">
        <v>2491</v>
      </c>
      <c r="F109" s="25" t="s">
        <v>70</v>
      </c>
      <c r="G109" s="21">
        <v>41817</v>
      </c>
      <c r="H109" s="21"/>
      <c r="I109" s="22" t="s">
        <v>61</v>
      </c>
      <c r="J109" s="25" t="s">
        <v>70</v>
      </c>
      <c r="K109" s="27"/>
      <c r="L109" s="21"/>
      <c r="M109" s="33"/>
      <c r="N109" s="25" t="s">
        <v>3456</v>
      </c>
      <c r="O109" s="25" t="s">
        <v>3456</v>
      </c>
      <c r="P109" s="25" t="s">
        <v>70</v>
      </c>
      <c r="Q109" s="25" t="s">
        <v>70</v>
      </c>
      <c r="R109" s="21" t="s">
        <v>3456</v>
      </c>
      <c r="S109" s="25" t="s">
        <v>3456</v>
      </c>
      <c r="T109" s="23" t="s">
        <v>3456</v>
      </c>
      <c r="U109" s="25" t="s">
        <v>3456</v>
      </c>
      <c r="V109" s="25" t="s">
        <v>3456</v>
      </c>
      <c r="W109" s="25" t="s">
        <v>70</v>
      </c>
      <c r="X109" s="25" t="s">
        <v>3456</v>
      </c>
      <c r="Y109" s="25" t="s">
        <v>3456</v>
      </c>
      <c r="Z109" s="25" t="s">
        <v>3456</v>
      </c>
      <c r="AA109" s="25" t="s">
        <v>3456</v>
      </c>
      <c r="AB109" s="21" t="s">
        <v>3456</v>
      </c>
      <c r="AC109" s="51" t="s">
        <v>3456</v>
      </c>
    </row>
    <row r="110" spans="1:29" s="20" customFormat="1" ht="26.25" customHeight="1" x14ac:dyDescent="0.2">
      <c r="A110" s="19">
        <v>62295</v>
      </c>
      <c r="B110" s="20" t="s">
        <v>2044</v>
      </c>
      <c r="C110" s="20" t="s">
        <v>2045</v>
      </c>
      <c r="D110" s="20" t="s">
        <v>1101</v>
      </c>
      <c r="E110" s="25" t="s">
        <v>481</v>
      </c>
      <c r="F110" s="25" t="s">
        <v>70</v>
      </c>
      <c r="G110" s="21">
        <v>39191</v>
      </c>
      <c r="H110" s="21">
        <v>45077</v>
      </c>
      <c r="I110" s="22" t="s">
        <v>71</v>
      </c>
      <c r="J110" s="25" t="s">
        <v>3456</v>
      </c>
      <c r="K110" s="27"/>
      <c r="L110" s="21"/>
      <c r="M110" s="33"/>
      <c r="N110" s="25"/>
      <c r="O110" s="25"/>
      <c r="P110" s="25"/>
      <c r="Q110" s="25"/>
      <c r="R110" s="21"/>
      <c r="S110" s="25"/>
      <c r="T110" s="23"/>
      <c r="U110" s="25" t="s">
        <v>3456</v>
      </c>
      <c r="V110" s="25" t="s">
        <v>3456</v>
      </c>
      <c r="W110" s="25" t="s">
        <v>70</v>
      </c>
      <c r="X110" s="25" t="s">
        <v>3456</v>
      </c>
      <c r="Y110" s="25" t="s">
        <v>3456</v>
      </c>
      <c r="Z110" s="25" t="s">
        <v>3456</v>
      </c>
      <c r="AA110" s="25" t="s">
        <v>3456</v>
      </c>
      <c r="AB110" s="21" t="s">
        <v>0</v>
      </c>
      <c r="AC110" s="51" t="s">
        <v>3456</v>
      </c>
    </row>
    <row r="111" spans="1:29" s="20" customFormat="1" ht="26.25" customHeight="1" x14ac:dyDescent="0.2">
      <c r="A111" s="19">
        <v>67058</v>
      </c>
      <c r="B111" s="20" t="s">
        <v>3096</v>
      </c>
      <c r="C111" s="20" t="s">
        <v>3097</v>
      </c>
      <c r="D111" s="20" t="s">
        <v>191</v>
      </c>
      <c r="E111" s="25" t="s">
        <v>3501</v>
      </c>
      <c r="F111" s="25" t="s">
        <v>70</v>
      </c>
      <c r="G111" s="21">
        <v>42376</v>
      </c>
      <c r="H111" s="21"/>
      <c r="I111" s="22" t="s">
        <v>61</v>
      </c>
      <c r="J111" s="25" t="s">
        <v>70</v>
      </c>
      <c r="K111" s="27"/>
      <c r="L111" s="21"/>
      <c r="M111" s="33"/>
      <c r="N111" s="25" t="s">
        <v>3456</v>
      </c>
      <c r="O111" s="25" t="s">
        <v>70</v>
      </c>
      <c r="P111" s="25" t="s">
        <v>70</v>
      </c>
      <c r="Q111" s="25" t="s">
        <v>70</v>
      </c>
      <c r="R111" s="21" t="s">
        <v>3456</v>
      </c>
      <c r="S111" s="25" t="s">
        <v>3456</v>
      </c>
      <c r="T111" s="23" t="s">
        <v>3456</v>
      </c>
      <c r="U111" s="25" t="s">
        <v>3456</v>
      </c>
      <c r="V111" s="25" t="s">
        <v>70</v>
      </c>
      <c r="W111" s="25" t="s">
        <v>70</v>
      </c>
      <c r="X111" s="25" t="s">
        <v>3456</v>
      </c>
      <c r="Y111" s="25" t="s">
        <v>3456</v>
      </c>
      <c r="Z111" s="25" t="s">
        <v>3456</v>
      </c>
      <c r="AA111" s="25" t="s">
        <v>3456</v>
      </c>
      <c r="AB111" s="21" t="s">
        <v>3456</v>
      </c>
      <c r="AC111" s="51" t="s">
        <v>3456</v>
      </c>
    </row>
    <row r="112" spans="1:29" s="20" customFormat="1" ht="26.25" customHeight="1" x14ac:dyDescent="0.2">
      <c r="A112" s="19">
        <v>66730</v>
      </c>
      <c r="B112" s="20" t="s">
        <v>3109</v>
      </c>
      <c r="C112" s="20" t="s">
        <v>3110</v>
      </c>
      <c r="D112" s="20" t="s">
        <v>3111</v>
      </c>
      <c r="E112" s="25" t="s">
        <v>118</v>
      </c>
      <c r="F112" s="25" t="s">
        <v>70</v>
      </c>
      <c r="G112" s="21">
        <v>42242</v>
      </c>
      <c r="H112" s="21"/>
      <c r="I112" s="22" t="s">
        <v>61</v>
      </c>
      <c r="J112" s="25" t="s">
        <v>70</v>
      </c>
      <c r="K112" s="27"/>
      <c r="L112" s="21"/>
      <c r="M112" s="33"/>
      <c r="N112" s="25" t="s">
        <v>3456</v>
      </c>
      <c r="O112" s="25" t="s">
        <v>70</v>
      </c>
      <c r="P112" s="25" t="s">
        <v>70</v>
      </c>
      <c r="Q112" s="25" t="s">
        <v>70</v>
      </c>
      <c r="R112" s="21" t="s">
        <v>3456</v>
      </c>
      <c r="S112" s="25" t="s">
        <v>3456</v>
      </c>
      <c r="T112" s="23" t="s">
        <v>3456</v>
      </c>
      <c r="U112" s="25" t="s">
        <v>3456</v>
      </c>
      <c r="V112" s="25" t="s">
        <v>70</v>
      </c>
      <c r="W112" s="25" t="s">
        <v>70</v>
      </c>
      <c r="X112" s="25" t="s">
        <v>3456</v>
      </c>
      <c r="Y112" s="25" t="s">
        <v>3456</v>
      </c>
      <c r="Z112" s="25" t="s">
        <v>3456</v>
      </c>
      <c r="AA112" s="25" t="s">
        <v>3456</v>
      </c>
      <c r="AB112" s="21" t="s">
        <v>3456</v>
      </c>
      <c r="AC112" s="51" t="s">
        <v>3456</v>
      </c>
    </row>
    <row r="113" spans="1:29" s="20" customFormat="1" ht="26.25" customHeight="1" x14ac:dyDescent="0.2">
      <c r="A113" s="19">
        <v>82146</v>
      </c>
      <c r="B113" s="20" t="s">
        <v>4434</v>
      </c>
      <c r="C113" s="20" t="s">
        <v>4435</v>
      </c>
      <c r="D113" s="20" t="s">
        <v>4436</v>
      </c>
      <c r="E113" s="25" t="s">
        <v>4400</v>
      </c>
      <c r="F113" s="25" t="s">
        <v>70</v>
      </c>
      <c r="G113" s="21">
        <v>42309</v>
      </c>
      <c r="H113" s="21"/>
      <c r="I113" s="22" t="s">
        <v>61</v>
      </c>
      <c r="J113" s="25" t="s">
        <v>70</v>
      </c>
      <c r="K113" s="27"/>
      <c r="L113" s="21"/>
      <c r="M113" s="33"/>
      <c r="N113" s="25" t="s">
        <v>3456</v>
      </c>
      <c r="O113" s="25" t="s">
        <v>3456</v>
      </c>
      <c r="P113" s="25" t="s">
        <v>3456</v>
      </c>
      <c r="Q113" s="25" t="s">
        <v>70</v>
      </c>
      <c r="R113" s="21" t="s">
        <v>3456</v>
      </c>
      <c r="S113" s="25" t="s">
        <v>3456</v>
      </c>
      <c r="T113" s="23" t="s">
        <v>3456</v>
      </c>
      <c r="U113" s="25" t="s">
        <v>3456</v>
      </c>
      <c r="V113" s="25" t="s">
        <v>3456</v>
      </c>
      <c r="W113" s="25" t="s">
        <v>70</v>
      </c>
      <c r="X113" s="25" t="s">
        <v>3456</v>
      </c>
      <c r="Y113" s="25" t="s">
        <v>3456</v>
      </c>
      <c r="Z113" s="25" t="s">
        <v>3456</v>
      </c>
      <c r="AA113" s="25" t="s">
        <v>3456</v>
      </c>
      <c r="AB113" s="21" t="s">
        <v>3456</v>
      </c>
      <c r="AC113" s="51" t="s">
        <v>3456</v>
      </c>
    </row>
    <row r="114" spans="1:29" s="20" customFormat="1" ht="26.25" customHeight="1" x14ac:dyDescent="0.2">
      <c r="A114" s="19">
        <v>64773</v>
      </c>
      <c r="B114" s="20" t="s">
        <v>304</v>
      </c>
      <c r="C114" s="20" t="s">
        <v>305</v>
      </c>
      <c r="D114" s="20" t="s">
        <v>306</v>
      </c>
      <c r="E114" s="25" t="s">
        <v>670</v>
      </c>
      <c r="F114" s="25" t="s">
        <v>70</v>
      </c>
      <c r="G114" s="21">
        <v>40602</v>
      </c>
      <c r="H114" s="21"/>
      <c r="I114" s="22" t="s">
        <v>61</v>
      </c>
      <c r="J114" s="25" t="s">
        <v>70</v>
      </c>
      <c r="K114" s="27"/>
      <c r="L114" s="21"/>
      <c r="M114" s="33"/>
      <c r="N114" s="25" t="s">
        <v>3456</v>
      </c>
      <c r="O114" s="25" t="s">
        <v>3456</v>
      </c>
      <c r="P114" s="25" t="s">
        <v>70</v>
      </c>
      <c r="Q114" s="25" t="s">
        <v>70</v>
      </c>
      <c r="R114" s="21" t="s">
        <v>3456</v>
      </c>
      <c r="S114" s="25" t="s">
        <v>3456</v>
      </c>
      <c r="T114" s="23" t="s">
        <v>3456</v>
      </c>
      <c r="U114" s="25" t="s">
        <v>3456</v>
      </c>
      <c r="V114" s="25" t="s">
        <v>70</v>
      </c>
      <c r="W114" s="25" t="s">
        <v>70</v>
      </c>
      <c r="X114" s="25" t="s">
        <v>3456</v>
      </c>
      <c r="Y114" s="25" t="s">
        <v>3456</v>
      </c>
      <c r="Z114" s="25" t="s">
        <v>3456</v>
      </c>
      <c r="AA114" s="25" t="s">
        <v>3456</v>
      </c>
      <c r="AB114" s="21" t="s">
        <v>3456</v>
      </c>
      <c r="AC114" s="51" t="s">
        <v>3456</v>
      </c>
    </row>
    <row r="115" spans="1:29" s="20" customFormat="1" ht="26.25" customHeight="1" x14ac:dyDescent="0.2">
      <c r="A115" s="19">
        <v>79518</v>
      </c>
      <c r="B115" s="20" t="s">
        <v>2713</v>
      </c>
      <c r="C115" s="20" t="s">
        <v>2714</v>
      </c>
      <c r="D115" s="20" t="s">
        <v>2608</v>
      </c>
      <c r="E115" s="25" t="s">
        <v>277</v>
      </c>
      <c r="F115" s="25" t="s">
        <v>70</v>
      </c>
      <c r="G115" s="21">
        <v>44183</v>
      </c>
      <c r="H115" s="21"/>
      <c r="I115" s="22" t="s">
        <v>61</v>
      </c>
      <c r="J115" s="25" t="s">
        <v>70</v>
      </c>
      <c r="K115" s="27"/>
      <c r="L115" s="21"/>
      <c r="M115" s="33"/>
      <c r="N115" s="25" t="s">
        <v>3456</v>
      </c>
      <c r="O115" s="25" t="s">
        <v>70</v>
      </c>
      <c r="P115" s="25" t="s">
        <v>70</v>
      </c>
      <c r="Q115" s="25" t="s">
        <v>70</v>
      </c>
      <c r="R115" s="21" t="s">
        <v>3456</v>
      </c>
      <c r="S115" s="25" t="s">
        <v>3456</v>
      </c>
      <c r="T115" s="23" t="s">
        <v>3456</v>
      </c>
      <c r="U115" s="25" t="s">
        <v>70</v>
      </c>
      <c r="V115" s="25" t="s">
        <v>70</v>
      </c>
      <c r="W115" s="25" t="s">
        <v>70</v>
      </c>
      <c r="X115" s="25" t="s">
        <v>3456</v>
      </c>
      <c r="Y115" s="25" t="s">
        <v>3456</v>
      </c>
      <c r="Z115" s="25" t="s">
        <v>3456</v>
      </c>
      <c r="AA115" s="25" t="s">
        <v>3456</v>
      </c>
      <c r="AB115" s="21" t="s">
        <v>3456</v>
      </c>
      <c r="AC115" s="51" t="s">
        <v>3456</v>
      </c>
    </row>
    <row r="116" spans="1:29" s="20" customFormat="1" ht="26.25" customHeight="1" x14ac:dyDescent="0.2">
      <c r="A116" s="19">
        <v>78152</v>
      </c>
      <c r="B116" s="20" t="s">
        <v>1446</v>
      </c>
      <c r="C116" s="20" t="s">
        <v>1447</v>
      </c>
      <c r="D116" s="20" t="s">
        <v>1448</v>
      </c>
      <c r="E116" s="25" t="s">
        <v>1449</v>
      </c>
      <c r="F116" s="25" t="s">
        <v>70</v>
      </c>
      <c r="G116" s="21">
        <v>43616</v>
      </c>
      <c r="H116" s="21"/>
      <c r="I116" s="22" t="s">
        <v>61</v>
      </c>
      <c r="J116" s="25" t="s">
        <v>70</v>
      </c>
      <c r="K116" s="27"/>
      <c r="L116" s="21"/>
      <c r="M116" s="33"/>
      <c r="N116" s="25" t="s">
        <v>3456</v>
      </c>
      <c r="O116" s="25" t="s">
        <v>3456</v>
      </c>
      <c r="P116" s="25" t="s">
        <v>70</v>
      </c>
      <c r="Q116" s="25" t="s">
        <v>70</v>
      </c>
      <c r="R116" s="21" t="s">
        <v>3456</v>
      </c>
      <c r="S116" s="25" t="s">
        <v>3456</v>
      </c>
      <c r="T116" s="23" t="s">
        <v>3456</v>
      </c>
      <c r="U116" s="25" t="s">
        <v>3456</v>
      </c>
      <c r="V116" s="25" t="s">
        <v>70</v>
      </c>
      <c r="W116" s="25" t="s">
        <v>70</v>
      </c>
      <c r="X116" s="25" t="s">
        <v>3456</v>
      </c>
      <c r="Y116" s="25" t="s">
        <v>3456</v>
      </c>
      <c r="Z116" s="25" t="s">
        <v>3456</v>
      </c>
      <c r="AA116" s="25" t="s">
        <v>3456</v>
      </c>
      <c r="AB116" s="21" t="s">
        <v>3456</v>
      </c>
      <c r="AC116" s="51" t="s">
        <v>3456</v>
      </c>
    </row>
    <row r="117" spans="1:29" s="20" customFormat="1" ht="26.25" customHeight="1" x14ac:dyDescent="0.2">
      <c r="A117" s="19">
        <v>80482</v>
      </c>
      <c r="B117" s="20" t="s">
        <v>4374</v>
      </c>
      <c r="C117" s="20" t="s">
        <v>4375</v>
      </c>
      <c r="D117" s="20" t="s">
        <v>563</v>
      </c>
      <c r="E117" s="25" t="s">
        <v>114</v>
      </c>
      <c r="F117" s="25" t="s">
        <v>70</v>
      </c>
      <c r="G117" s="21">
        <v>44966</v>
      </c>
      <c r="H117" s="21"/>
      <c r="I117" s="22" t="s">
        <v>61</v>
      </c>
      <c r="J117" s="25" t="s">
        <v>3456</v>
      </c>
      <c r="K117" s="27"/>
      <c r="L117" s="21"/>
      <c r="M117" s="33"/>
      <c r="N117" s="25" t="s">
        <v>3456</v>
      </c>
      <c r="O117" s="25" t="s">
        <v>3456</v>
      </c>
      <c r="P117" s="25" t="s">
        <v>3456</v>
      </c>
      <c r="Q117" s="25" t="s">
        <v>3456</v>
      </c>
      <c r="R117" s="21" t="s">
        <v>3456</v>
      </c>
      <c r="S117" s="25" t="s">
        <v>3456</v>
      </c>
      <c r="T117" s="23" t="s">
        <v>3456</v>
      </c>
      <c r="U117" s="25" t="s">
        <v>3456</v>
      </c>
      <c r="V117" s="25" t="s">
        <v>3456</v>
      </c>
      <c r="W117" s="25" t="s">
        <v>70</v>
      </c>
      <c r="X117" s="25" t="s">
        <v>3456</v>
      </c>
      <c r="Y117" s="25" t="s">
        <v>3456</v>
      </c>
      <c r="Z117" s="25" t="s">
        <v>3456</v>
      </c>
      <c r="AA117" s="25" t="s">
        <v>3456</v>
      </c>
      <c r="AB117" s="21" t="s">
        <v>3456</v>
      </c>
      <c r="AC117" s="51" t="s">
        <v>3456</v>
      </c>
    </row>
    <row r="118" spans="1:29" s="20" customFormat="1" ht="26.25" customHeight="1" x14ac:dyDescent="0.2">
      <c r="A118" s="19">
        <v>66825</v>
      </c>
      <c r="B118" s="20" t="s">
        <v>3116</v>
      </c>
      <c r="C118" s="20" t="s">
        <v>3117</v>
      </c>
      <c r="D118" s="20" t="s">
        <v>563</v>
      </c>
      <c r="E118" s="25" t="s">
        <v>114</v>
      </c>
      <c r="F118" s="25" t="s">
        <v>70</v>
      </c>
      <c r="G118" s="21">
        <v>42317</v>
      </c>
      <c r="H118" s="21"/>
      <c r="I118" s="22" t="s">
        <v>61</v>
      </c>
      <c r="J118" s="25" t="s">
        <v>70</v>
      </c>
      <c r="K118" s="27"/>
      <c r="L118" s="21"/>
      <c r="M118" s="33"/>
      <c r="N118" s="25" t="s">
        <v>3456</v>
      </c>
      <c r="O118" s="25" t="s">
        <v>70</v>
      </c>
      <c r="P118" s="25" t="s">
        <v>70</v>
      </c>
      <c r="Q118" s="25" t="s">
        <v>70</v>
      </c>
      <c r="R118" s="21" t="s">
        <v>3456</v>
      </c>
      <c r="S118" s="25" t="s">
        <v>3456</v>
      </c>
      <c r="T118" s="23" t="s">
        <v>3456</v>
      </c>
      <c r="U118" s="25" t="s">
        <v>70</v>
      </c>
      <c r="V118" s="25" t="s">
        <v>70</v>
      </c>
      <c r="W118" s="25" t="s">
        <v>70</v>
      </c>
      <c r="X118" s="25" t="s">
        <v>3456</v>
      </c>
      <c r="Y118" s="25" t="s">
        <v>3456</v>
      </c>
      <c r="Z118" s="25" t="s">
        <v>3456</v>
      </c>
      <c r="AA118" s="25" t="s">
        <v>3456</v>
      </c>
      <c r="AB118" s="21" t="s">
        <v>3456</v>
      </c>
      <c r="AC118" s="51" t="s">
        <v>3456</v>
      </c>
    </row>
    <row r="119" spans="1:29" s="20" customFormat="1" ht="26.25" customHeight="1" x14ac:dyDescent="0.2">
      <c r="A119" s="19">
        <v>66687</v>
      </c>
      <c r="B119" s="20" t="s">
        <v>2569</v>
      </c>
      <c r="C119" s="20" t="s">
        <v>2570</v>
      </c>
      <c r="D119" s="20" t="s">
        <v>394</v>
      </c>
      <c r="E119" s="25" t="s">
        <v>395</v>
      </c>
      <c r="F119" s="25" t="s">
        <v>70</v>
      </c>
      <c r="G119" s="21">
        <v>42349</v>
      </c>
      <c r="H119" s="21"/>
      <c r="I119" s="22" t="s">
        <v>61</v>
      </c>
      <c r="J119" s="25" t="s">
        <v>70</v>
      </c>
      <c r="K119" s="27"/>
      <c r="L119" s="21"/>
      <c r="M119" s="33"/>
      <c r="N119" s="25" t="s">
        <v>3456</v>
      </c>
      <c r="O119" s="25" t="s">
        <v>70</v>
      </c>
      <c r="P119" s="25" t="s">
        <v>70</v>
      </c>
      <c r="Q119" s="25" t="s">
        <v>70</v>
      </c>
      <c r="R119" s="21" t="s">
        <v>3456</v>
      </c>
      <c r="S119" s="25" t="s">
        <v>3456</v>
      </c>
      <c r="T119" s="23" t="s">
        <v>3456</v>
      </c>
      <c r="U119" s="25" t="s">
        <v>70</v>
      </c>
      <c r="V119" s="25" t="s">
        <v>70</v>
      </c>
      <c r="W119" s="25" t="s">
        <v>70</v>
      </c>
      <c r="X119" s="25" t="s">
        <v>3456</v>
      </c>
      <c r="Y119" s="25" t="s">
        <v>3456</v>
      </c>
      <c r="Z119" s="25" t="s">
        <v>3456</v>
      </c>
      <c r="AA119" s="25" t="s">
        <v>3456</v>
      </c>
      <c r="AB119" s="21" t="s">
        <v>3456</v>
      </c>
      <c r="AC119" s="51" t="s">
        <v>3456</v>
      </c>
    </row>
    <row r="120" spans="1:29" s="20" customFormat="1" ht="26.25" customHeight="1" x14ac:dyDescent="0.2">
      <c r="A120" s="19">
        <v>62203</v>
      </c>
      <c r="B120" s="20" t="s">
        <v>997</v>
      </c>
      <c r="C120" s="20" t="s">
        <v>998</v>
      </c>
      <c r="D120" s="20" t="s">
        <v>944</v>
      </c>
      <c r="E120" s="25" t="s">
        <v>729</v>
      </c>
      <c r="F120" s="25" t="s">
        <v>70</v>
      </c>
      <c r="G120" s="21">
        <v>38643</v>
      </c>
      <c r="H120" s="21">
        <v>45230</v>
      </c>
      <c r="I120" s="22" t="s">
        <v>71</v>
      </c>
      <c r="J120" s="25" t="s">
        <v>3456</v>
      </c>
      <c r="K120" s="27"/>
      <c r="L120" s="21"/>
      <c r="M120" s="33"/>
      <c r="N120" s="25"/>
      <c r="O120" s="25"/>
      <c r="P120" s="25"/>
      <c r="Q120" s="25"/>
      <c r="R120" s="21"/>
      <c r="S120" s="25"/>
      <c r="T120" s="23"/>
      <c r="U120" s="25" t="s">
        <v>3456</v>
      </c>
      <c r="V120" s="25" t="s">
        <v>3456</v>
      </c>
      <c r="W120" s="25" t="s">
        <v>70</v>
      </c>
      <c r="X120" s="25" t="s">
        <v>3456</v>
      </c>
      <c r="Y120" s="25" t="s">
        <v>3456</v>
      </c>
      <c r="Z120" s="25" t="s">
        <v>3456</v>
      </c>
      <c r="AA120" s="25" t="s">
        <v>3456</v>
      </c>
      <c r="AB120" s="21" t="s">
        <v>3456</v>
      </c>
      <c r="AC120" s="51" t="s">
        <v>3456</v>
      </c>
    </row>
    <row r="121" spans="1:29" s="20" customFormat="1" ht="26.25" customHeight="1" x14ac:dyDescent="0.2">
      <c r="A121" s="19">
        <v>63409</v>
      </c>
      <c r="B121" s="20" t="s">
        <v>3415</v>
      </c>
      <c r="C121" s="20" t="s">
        <v>3416</v>
      </c>
      <c r="D121" s="20" t="s">
        <v>3973</v>
      </c>
      <c r="E121" s="25" t="s">
        <v>380</v>
      </c>
      <c r="F121" s="25" t="s">
        <v>70</v>
      </c>
      <c r="G121" s="21">
        <v>39720</v>
      </c>
      <c r="H121" s="21"/>
      <c r="I121" s="22" t="s">
        <v>61</v>
      </c>
      <c r="J121" s="25" t="s">
        <v>70</v>
      </c>
      <c r="K121" s="27"/>
      <c r="L121" s="21"/>
      <c r="M121" s="33"/>
      <c r="N121" s="25" t="s">
        <v>70</v>
      </c>
      <c r="O121" s="25" t="s">
        <v>3456</v>
      </c>
      <c r="P121" s="25" t="s">
        <v>70</v>
      </c>
      <c r="Q121" s="25" t="s">
        <v>70</v>
      </c>
      <c r="R121" s="21" t="s">
        <v>3456</v>
      </c>
      <c r="S121" s="25" t="s">
        <v>3456</v>
      </c>
      <c r="T121" s="23" t="s">
        <v>3456</v>
      </c>
      <c r="U121" s="25" t="s">
        <v>3456</v>
      </c>
      <c r="V121" s="25" t="s">
        <v>70</v>
      </c>
      <c r="W121" s="25" t="s">
        <v>70</v>
      </c>
      <c r="X121" s="25" t="s">
        <v>3456</v>
      </c>
      <c r="Y121" s="25" t="s">
        <v>3456</v>
      </c>
      <c r="Z121" s="25" t="s">
        <v>3456</v>
      </c>
      <c r="AA121" s="25" t="s">
        <v>3456</v>
      </c>
      <c r="AB121" s="21" t="s">
        <v>0</v>
      </c>
      <c r="AC121" s="51" t="s">
        <v>3456</v>
      </c>
    </row>
    <row r="122" spans="1:29" s="20" customFormat="1" ht="26.25" customHeight="1" x14ac:dyDescent="0.2">
      <c r="A122" s="19">
        <v>62079</v>
      </c>
      <c r="B122" s="20" t="s">
        <v>2157</v>
      </c>
      <c r="C122" s="20" t="s">
        <v>2158</v>
      </c>
      <c r="D122" s="20" t="s">
        <v>2159</v>
      </c>
      <c r="E122" s="25" t="s">
        <v>1657</v>
      </c>
      <c r="F122" s="25" t="s">
        <v>70</v>
      </c>
      <c r="G122" s="21">
        <v>39217</v>
      </c>
      <c r="H122" s="21"/>
      <c r="I122" s="22" t="s">
        <v>61</v>
      </c>
      <c r="J122" s="25" t="s">
        <v>70</v>
      </c>
      <c r="K122" s="27"/>
      <c r="L122" s="21"/>
      <c r="M122" s="33"/>
      <c r="N122" s="25" t="s">
        <v>70</v>
      </c>
      <c r="O122" s="25" t="s">
        <v>70</v>
      </c>
      <c r="P122" s="25" t="s">
        <v>70</v>
      </c>
      <c r="Q122" s="25" t="s">
        <v>70</v>
      </c>
      <c r="R122" s="21" t="s">
        <v>3456</v>
      </c>
      <c r="S122" s="25" t="s">
        <v>3456</v>
      </c>
      <c r="T122" s="23" t="s">
        <v>3456</v>
      </c>
      <c r="U122" s="25" t="s">
        <v>3456</v>
      </c>
      <c r="V122" s="25" t="s">
        <v>70</v>
      </c>
      <c r="W122" s="25" t="s">
        <v>70</v>
      </c>
      <c r="X122" s="25" t="s">
        <v>3456</v>
      </c>
      <c r="Y122" s="25" t="s">
        <v>3456</v>
      </c>
      <c r="Z122" s="25" t="s">
        <v>3456</v>
      </c>
      <c r="AA122" s="25" t="s">
        <v>3456</v>
      </c>
      <c r="AB122" s="21" t="s">
        <v>3456</v>
      </c>
      <c r="AC122" s="51" t="s">
        <v>3456</v>
      </c>
    </row>
    <row r="123" spans="1:29" s="20" customFormat="1" ht="26.25" customHeight="1" x14ac:dyDescent="0.2">
      <c r="A123" s="19">
        <v>78245</v>
      </c>
      <c r="B123" s="20" t="s">
        <v>2609</v>
      </c>
      <c r="C123" s="20" t="s">
        <v>2610</v>
      </c>
      <c r="D123" s="20" t="s">
        <v>2611</v>
      </c>
      <c r="E123" s="25" t="s">
        <v>235</v>
      </c>
      <c r="F123" s="25" t="s">
        <v>70</v>
      </c>
      <c r="G123" s="21">
        <v>43186</v>
      </c>
      <c r="H123" s="21"/>
      <c r="I123" s="22" t="s">
        <v>61</v>
      </c>
      <c r="J123" s="25" t="s">
        <v>70</v>
      </c>
      <c r="K123" s="27"/>
      <c r="L123" s="21"/>
      <c r="M123" s="33"/>
      <c r="N123" s="25" t="s">
        <v>3456</v>
      </c>
      <c r="O123" s="25" t="s">
        <v>3456</v>
      </c>
      <c r="P123" s="25" t="s">
        <v>70</v>
      </c>
      <c r="Q123" s="25" t="s">
        <v>70</v>
      </c>
      <c r="R123" s="21" t="s">
        <v>3456</v>
      </c>
      <c r="S123" s="25" t="s">
        <v>3456</v>
      </c>
      <c r="T123" s="23" t="s">
        <v>3456</v>
      </c>
      <c r="U123" s="25" t="s">
        <v>70</v>
      </c>
      <c r="V123" s="25" t="s">
        <v>70</v>
      </c>
      <c r="W123" s="25" t="s">
        <v>70</v>
      </c>
      <c r="X123" s="25" t="s">
        <v>3456</v>
      </c>
      <c r="Y123" s="25" t="s">
        <v>3456</v>
      </c>
      <c r="Z123" s="25" t="s">
        <v>3456</v>
      </c>
      <c r="AA123" s="25" t="s">
        <v>3456</v>
      </c>
      <c r="AB123" s="21" t="s">
        <v>3456</v>
      </c>
      <c r="AC123" s="51" t="s">
        <v>3456</v>
      </c>
    </row>
    <row r="124" spans="1:29" s="20" customFormat="1" ht="26.25" customHeight="1" x14ac:dyDescent="0.2">
      <c r="A124" s="19">
        <v>63499</v>
      </c>
      <c r="B124" s="20" t="s">
        <v>1165</v>
      </c>
      <c r="C124" s="20" t="s">
        <v>1166</v>
      </c>
      <c r="D124" s="20" t="s">
        <v>466</v>
      </c>
      <c r="E124" s="25" t="s">
        <v>350</v>
      </c>
      <c r="F124" s="25" t="s">
        <v>70</v>
      </c>
      <c r="G124" s="21">
        <v>39652</v>
      </c>
      <c r="H124" s="21"/>
      <c r="I124" s="22" t="s">
        <v>61</v>
      </c>
      <c r="J124" s="25" t="s">
        <v>70</v>
      </c>
      <c r="K124" s="27"/>
      <c r="L124" s="21"/>
      <c r="M124" s="33"/>
      <c r="N124" s="25" t="s">
        <v>70</v>
      </c>
      <c r="O124" s="25" t="s">
        <v>3456</v>
      </c>
      <c r="P124" s="25" t="s">
        <v>70</v>
      </c>
      <c r="Q124" s="25" t="s">
        <v>70</v>
      </c>
      <c r="R124" s="21" t="s">
        <v>3456</v>
      </c>
      <c r="S124" s="25" t="s">
        <v>3456</v>
      </c>
      <c r="T124" s="23" t="s">
        <v>3456</v>
      </c>
      <c r="U124" s="25" t="s">
        <v>3456</v>
      </c>
      <c r="V124" s="25" t="s">
        <v>3456</v>
      </c>
      <c r="W124" s="25" t="s">
        <v>3456</v>
      </c>
      <c r="X124" s="25" t="s">
        <v>3456</v>
      </c>
      <c r="Y124" s="25" t="s">
        <v>3456</v>
      </c>
      <c r="Z124" s="25" t="s">
        <v>3456</v>
      </c>
      <c r="AA124" s="25" t="s">
        <v>3456</v>
      </c>
      <c r="AB124" s="21" t="s">
        <v>3456</v>
      </c>
      <c r="AC124" s="51" t="s">
        <v>3456</v>
      </c>
    </row>
    <row r="125" spans="1:29" s="20" customFormat="1" ht="26.25" customHeight="1" x14ac:dyDescent="0.2">
      <c r="A125" s="19">
        <v>62457</v>
      </c>
      <c r="B125" s="20" t="s">
        <v>4270</v>
      </c>
      <c r="C125" s="20" t="s">
        <v>488</v>
      </c>
      <c r="D125" s="20" t="s">
        <v>473</v>
      </c>
      <c r="E125" s="25" t="s">
        <v>3499</v>
      </c>
      <c r="F125" s="25" t="s">
        <v>70</v>
      </c>
      <c r="G125" s="21">
        <v>38818</v>
      </c>
      <c r="H125" s="21">
        <v>45291</v>
      </c>
      <c r="I125" s="22" t="s">
        <v>71</v>
      </c>
      <c r="J125" s="25" t="s">
        <v>3456</v>
      </c>
      <c r="K125" s="27"/>
      <c r="L125" s="21"/>
      <c r="M125" s="33"/>
      <c r="N125" s="25"/>
      <c r="O125" s="25"/>
      <c r="P125" s="25"/>
      <c r="Q125" s="25"/>
      <c r="R125" s="21"/>
      <c r="S125" s="25"/>
      <c r="T125" s="23"/>
      <c r="U125" s="25" t="s">
        <v>3456</v>
      </c>
      <c r="V125" s="25" t="s">
        <v>3456</v>
      </c>
      <c r="W125" s="25" t="s">
        <v>70</v>
      </c>
      <c r="X125" s="25" t="s">
        <v>3456</v>
      </c>
      <c r="Y125" s="25" t="s">
        <v>3456</v>
      </c>
      <c r="Z125" s="25" t="s">
        <v>3456</v>
      </c>
      <c r="AA125" s="25" t="s">
        <v>3456</v>
      </c>
      <c r="AB125" s="21" t="s">
        <v>0</v>
      </c>
      <c r="AC125" s="51" t="s">
        <v>3456</v>
      </c>
    </row>
    <row r="126" spans="1:29" s="20" customFormat="1" ht="26.25" customHeight="1" x14ac:dyDescent="0.2">
      <c r="A126" s="19">
        <v>66204</v>
      </c>
      <c r="B126" s="20" t="s">
        <v>1713</v>
      </c>
      <c r="C126" s="20" t="s">
        <v>1714</v>
      </c>
      <c r="D126" s="20" t="s">
        <v>1032</v>
      </c>
      <c r="E126" s="25" t="s">
        <v>1033</v>
      </c>
      <c r="F126" s="25" t="s">
        <v>70</v>
      </c>
      <c r="G126" s="21">
        <v>42201</v>
      </c>
      <c r="H126" s="21"/>
      <c r="I126" s="22" t="s">
        <v>61</v>
      </c>
      <c r="J126" s="25" t="s">
        <v>70</v>
      </c>
      <c r="K126" s="27"/>
      <c r="L126" s="21"/>
      <c r="M126" s="33"/>
      <c r="N126" s="25" t="s">
        <v>3456</v>
      </c>
      <c r="O126" s="25" t="s">
        <v>70</v>
      </c>
      <c r="P126" s="25" t="s">
        <v>70</v>
      </c>
      <c r="Q126" s="25" t="s">
        <v>70</v>
      </c>
      <c r="R126" s="21" t="s">
        <v>3456</v>
      </c>
      <c r="S126" s="25" t="s">
        <v>3456</v>
      </c>
      <c r="T126" s="23" t="s">
        <v>3456</v>
      </c>
      <c r="U126" s="25" t="s">
        <v>3456</v>
      </c>
      <c r="V126" s="25" t="s">
        <v>3456</v>
      </c>
      <c r="W126" s="25" t="s">
        <v>70</v>
      </c>
      <c r="X126" s="25" t="s">
        <v>3456</v>
      </c>
      <c r="Y126" s="25" t="s">
        <v>3456</v>
      </c>
      <c r="Z126" s="25" t="s">
        <v>3456</v>
      </c>
      <c r="AA126" s="25" t="s">
        <v>3456</v>
      </c>
      <c r="AB126" s="21" t="s">
        <v>3456</v>
      </c>
      <c r="AC126" s="51" t="s">
        <v>3456</v>
      </c>
    </row>
    <row r="127" spans="1:29" s="20" customFormat="1" ht="26.25" customHeight="1" x14ac:dyDescent="0.2">
      <c r="A127" s="19">
        <v>63079</v>
      </c>
      <c r="B127" s="20" t="s">
        <v>2955</v>
      </c>
      <c r="C127" s="20" t="s">
        <v>2956</v>
      </c>
      <c r="D127" s="20" t="s">
        <v>2831</v>
      </c>
      <c r="E127" s="25" t="s">
        <v>63</v>
      </c>
      <c r="F127" s="25" t="s">
        <v>70</v>
      </c>
      <c r="G127" s="21">
        <v>39140</v>
      </c>
      <c r="H127" s="21"/>
      <c r="I127" s="22" t="s">
        <v>61</v>
      </c>
      <c r="J127" s="25" t="s">
        <v>70</v>
      </c>
      <c r="K127" s="27"/>
      <c r="L127" s="21"/>
      <c r="M127" s="33"/>
      <c r="N127" s="25" t="s">
        <v>70</v>
      </c>
      <c r="O127" s="25" t="s">
        <v>3456</v>
      </c>
      <c r="P127" s="25" t="s">
        <v>70</v>
      </c>
      <c r="Q127" s="25" t="s">
        <v>70</v>
      </c>
      <c r="R127" s="21" t="s">
        <v>3456</v>
      </c>
      <c r="S127" s="25" t="s">
        <v>3456</v>
      </c>
      <c r="T127" s="23" t="s">
        <v>3456</v>
      </c>
      <c r="U127" s="25" t="s">
        <v>3456</v>
      </c>
      <c r="V127" s="25" t="s">
        <v>70</v>
      </c>
      <c r="W127" s="25" t="s">
        <v>70</v>
      </c>
      <c r="X127" s="25" t="s">
        <v>3456</v>
      </c>
      <c r="Y127" s="25" t="s">
        <v>3456</v>
      </c>
      <c r="Z127" s="25" t="s">
        <v>3456</v>
      </c>
      <c r="AA127" s="25" t="s">
        <v>3456</v>
      </c>
      <c r="AB127" s="21" t="s">
        <v>3456</v>
      </c>
      <c r="AC127" s="51"/>
    </row>
    <row r="128" spans="1:29" s="20" customFormat="1" ht="26.25" customHeight="1" x14ac:dyDescent="0.2">
      <c r="A128" s="19">
        <v>66689</v>
      </c>
      <c r="B128" s="20" t="s">
        <v>3105</v>
      </c>
      <c r="C128" s="20" t="s">
        <v>3106</v>
      </c>
      <c r="D128" s="20" t="s">
        <v>263</v>
      </c>
      <c r="E128" s="25" t="s">
        <v>264</v>
      </c>
      <c r="F128" s="25" t="s">
        <v>70</v>
      </c>
      <c r="G128" s="21">
        <v>42307</v>
      </c>
      <c r="H128" s="21"/>
      <c r="I128" s="22" t="s">
        <v>61</v>
      </c>
      <c r="J128" s="25" t="s">
        <v>70</v>
      </c>
      <c r="K128" s="27"/>
      <c r="L128" s="21"/>
      <c r="M128" s="33"/>
      <c r="N128" s="25" t="s">
        <v>3456</v>
      </c>
      <c r="O128" s="25" t="s">
        <v>70</v>
      </c>
      <c r="P128" s="25" t="s">
        <v>70</v>
      </c>
      <c r="Q128" s="25" t="s">
        <v>70</v>
      </c>
      <c r="R128" s="21" t="s">
        <v>3456</v>
      </c>
      <c r="S128" s="25" t="s">
        <v>3456</v>
      </c>
      <c r="T128" s="23" t="s">
        <v>3456</v>
      </c>
      <c r="U128" s="25" t="s">
        <v>70</v>
      </c>
      <c r="V128" s="25" t="s">
        <v>70</v>
      </c>
      <c r="W128" s="25" t="s">
        <v>70</v>
      </c>
      <c r="X128" s="25" t="s">
        <v>3456</v>
      </c>
      <c r="Y128" s="25" t="s">
        <v>3456</v>
      </c>
      <c r="Z128" s="25" t="s">
        <v>3456</v>
      </c>
      <c r="AA128" s="25" t="s">
        <v>3456</v>
      </c>
      <c r="AB128" s="21" t="s">
        <v>3456</v>
      </c>
      <c r="AC128" s="51" t="s">
        <v>3456</v>
      </c>
    </row>
    <row r="129" spans="1:29" s="20" customFormat="1" ht="26.25" customHeight="1" x14ac:dyDescent="0.2">
      <c r="A129" s="19">
        <v>63323</v>
      </c>
      <c r="B129" s="20" t="s">
        <v>2320</v>
      </c>
      <c r="C129" s="20" t="s">
        <v>2321</v>
      </c>
      <c r="D129" s="20" t="s">
        <v>1672</v>
      </c>
      <c r="E129" s="25" t="s">
        <v>3987</v>
      </c>
      <c r="F129" s="25" t="s">
        <v>70</v>
      </c>
      <c r="G129" s="21">
        <v>39493</v>
      </c>
      <c r="H129" s="21"/>
      <c r="I129" s="22" t="s">
        <v>61</v>
      </c>
      <c r="J129" s="25" t="s">
        <v>70</v>
      </c>
      <c r="K129" s="27"/>
      <c r="L129" s="21"/>
      <c r="M129" s="33"/>
      <c r="N129" s="25" t="s">
        <v>70</v>
      </c>
      <c r="O129" s="25" t="s">
        <v>70</v>
      </c>
      <c r="P129" s="25" t="s">
        <v>70</v>
      </c>
      <c r="Q129" s="25" t="s">
        <v>70</v>
      </c>
      <c r="R129" s="21" t="s">
        <v>3456</v>
      </c>
      <c r="S129" s="25" t="s">
        <v>3456</v>
      </c>
      <c r="T129" s="23" t="s">
        <v>3456</v>
      </c>
      <c r="U129" s="25" t="s">
        <v>70</v>
      </c>
      <c r="V129" s="25" t="s">
        <v>70</v>
      </c>
      <c r="W129" s="25" t="s">
        <v>70</v>
      </c>
      <c r="X129" s="25" t="s">
        <v>3456</v>
      </c>
      <c r="Y129" s="25" t="s">
        <v>3456</v>
      </c>
      <c r="Z129" s="25" t="s">
        <v>3456</v>
      </c>
      <c r="AA129" s="25" t="s">
        <v>3456</v>
      </c>
      <c r="AB129" s="21" t="s">
        <v>3456</v>
      </c>
      <c r="AC129" s="51" t="s">
        <v>3456</v>
      </c>
    </row>
    <row r="130" spans="1:29" s="20" customFormat="1" ht="26.25" customHeight="1" x14ac:dyDescent="0.2">
      <c r="A130" s="19">
        <v>61768</v>
      </c>
      <c r="B130" s="20" t="s">
        <v>3000</v>
      </c>
      <c r="C130" s="20" t="s">
        <v>3001</v>
      </c>
      <c r="D130" s="20" t="s">
        <v>1672</v>
      </c>
      <c r="E130" s="25" t="s">
        <v>3987</v>
      </c>
      <c r="F130" s="25" t="s">
        <v>70</v>
      </c>
      <c r="G130" s="21">
        <v>39052</v>
      </c>
      <c r="H130" s="21">
        <v>45077</v>
      </c>
      <c r="I130" s="22" t="s">
        <v>71</v>
      </c>
      <c r="J130" s="25" t="s">
        <v>3456</v>
      </c>
      <c r="K130" s="27"/>
      <c r="L130" s="21"/>
      <c r="M130" s="33"/>
      <c r="N130" s="25"/>
      <c r="O130" s="25"/>
      <c r="P130" s="25"/>
      <c r="Q130" s="25"/>
      <c r="R130" s="21"/>
      <c r="S130" s="25"/>
      <c r="T130" s="23"/>
      <c r="U130" s="25" t="s">
        <v>3456</v>
      </c>
      <c r="V130" s="25" t="s">
        <v>3456</v>
      </c>
      <c r="W130" s="25" t="s">
        <v>70</v>
      </c>
      <c r="X130" s="25" t="s">
        <v>3456</v>
      </c>
      <c r="Y130" s="25" t="s">
        <v>3456</v>
      </c>
      <c r="Z130" s="25" t="s">
        <v>3456</v>
      </c>
      <c r="AA130" s="25" t="s">
        <v>3456</v>
      </c>
      <c r="AB130" s="21" t="s">
        <v>0</v>
      </c>
      <c r="AC130" s="51" t="s">
        <v>3456</v>
      </c>
    </row>
    <row r="131" spans="1:29" s="20" customFormat="1" ht="26.25" customHeight="1" x14ac:dyDescent="0.2">
      <c r="A131" s="19">
        <v>63052</v>
      </c>
      <c r="B131" s="20" t="s">
        <v>2145</v>
      </c>
      <c r="C131" s="20" t="s">
        <v>2146</v>
      </c>
      <c r="D131" s="20" t="s">
        <v>1972</v>
      </c>
      <c r="E131" s="25" t="s">
        <v>1009</v>
      </c>
      <c r="F131" s="25" t="s">
        <v>70</v>
      </c>
      <c r="G131" s="21">
        <v>39437</v>
      </c>
      <c r="H131" s="21">
        <v>45291</v>
      </c>
      <c r="I131" s="22" t="s">
        <v>71</v>
      </c>
      <c r="J131" s="25" t="s">
        <v>3456</v>
      </c>
      <c r="K131" s="27"/>
      <c r="L131" s="21"/>
      <c r="M131" s="33"/>
      <c r="N131" s="25"/>
      <c r="O131" s="25"/>
      <c r="P131" s="25"/>
      <c r="Q131" s="25"/>
      <c r="R131" s="21"/>
      <c r="S131" s="25"/>
      <c r="T131" s="23"/>
      <c r="U131" s="25" t="s">
        <v>3456</v>
      </c>
      <c r="V131" s="25" t="s">
        <v>3456</v>
      </c>
      <c r="W131" s="25" t="s">
        <v>70</v>
      </c>
      <c r="X131" s="25" t="s">
        <v>3456</v>
      </c>
      <c r="Y131" s="25" t="s">
        <v>3456</v>
      </c>
      <c r="Z131" s="25" t="s">
        <v>3456</v>
      </c>
      <c r="AA131" s="25" t="s">
        <v>3456</v>
      </c>
      <c r="AB131" s="21" t="s">
        <v>3456</v>
      </c>
      <c r="AC131" s="51" t="s">
        <v>3456</v>
      </c>
    </row>
    <row r="132" spans="1:29" s="20" customFormat="1" ht="26.25" customHeight="1" x14ac:dyDescent="0.2">
      <c r="A132" s="19">
        <v>62998</v>
      </c>
      <c r="B132" s="20" t="s">
        <v>2281</v>
      </c>
      <c r="C132" s="20" t="s">
        <v>2282</v>
      </c>
      <c r="D132" s="20" t="s">
        <v>1972</v>
      </c>
      <c r="E132" s="25" t="s">
        <v>1009</v>
      </c>
      <c r="F132" s="25" t="s">
        <v>70</v>
      </c>
      <c r="G132" s="21">
        <v>39437</v>
      </c>
      <c r="H132" s="21">
        <v>45291</v>
      </c>
      <c r="I132" s="22" t="s">
        <v>71</v>
      </c>
      <c r="J132" s="25" t="s">
        <v>3456</v>
      </c>
      <c r="K132" s="27"/>
      <c r="L132" s="21"/>
      <c r="M132" s="33"/>
      <c r="N132" s="25"/>
      <c r="O132" s="25"/>
      <c r="P132" s="25"/>
      <c r="Q132" s="25"/>
      <c r="R132" s="21"/>
      <c r="S132" s="25"/>
      <c r="T132" s="23"/>
      <c r="U132" s="25" t="s">
        <v>3456</v>
      </c>
      <c r="V132" s="25" t="s">
        <v>3456</v>
      </c>
      <c r="W132" s="25" t="s">
        <v>70</v>
      </c>
      <c r="X132" s="25" t="s">
        <v>3456</v>
      </c>
      <c r="Y132" s="25" t="s">
        <v>3456</v>
      </c>
      <c r="Z132" s="25" t="s">
        <v>3456</v>
      </c>
      <c r="AA132" s="25" t="s">
        <v>3456</v>
      </c>
      <c r="AB132" s="21" t="s">
        <v>0</v>
      </c>
      <c r="AC132" s="51" t="s">
        <v>3456</v>
      </c>
    </row>
    <row r="133" spans="1:29" s="20" customFormat="1" ht="26.25" customHeight="1" x14ac:dyDescent="0.2">
      <c r="A133" s="19">
        <v>61710</v>
      </c>
      <c r="B133" s="20" t="s">
        <v>1970</v>
      </c>
      <c r="C133" s="20" t="s">
        <v>1971</v>
      </c>
      <c r="D133" s="20" t="s">
        <v>1972</v>
      </c>
      <c r="E133" s="25" t="s">
        <v>1009</v>
      </c>
      <c r="F133" s="25" t="s">
        <v>70</v>
      </c>
      <c r="G133" s="21">
        <v>38532</v>
      </c>
      <c r="H133" s="21">
        <v>45291</v>
      </c>
      <c r="I133" s="22" t="s">
        <v>71</v>
      </c>
      <c r="J133" s="25" t="s">
        <v>3456</v>
      </c>
      <c r="K133" s="27"/>
      <c r="L133" s="21"/>
      <c r="M133" s="33"/>
      <c r="N133" s="25"/>
      <c r="O133" s="25"/>
      <c r="P133" s="25"/>
      <c r="Q133" s="25"/>
      <c r="R133" s="21"/>
      <c r="S133" s="25"/>
      <c r="T133" s="23"/>
      <c r="U133" s="25" t="s">
        <v>3456</v>
      </c>
      <c r="V133" s="25" t="s">
        <v>3456</v>
      </c>
      <c r="W133" s="25" t="s">
        <v>70</v>
      </c>
      <c r="X133" s="25" t="s">
        <v>3456</v>
      </c>
      <c r="Y133" s="25" t="s">
        <v>3456</v>
      </c>
      <c r="Z133" s="25" t="s">
        <v>3456</v>
      </c>
      <c r="AA133" s="25" t="s">
        <v>3456</v>
      </c>
      <c r="AB133" s="21" t="s">
        <v>0</v>
      </c>
      <c r="AC133" s="51" t="s">
        <v>3456</v>
      </c>
    </row>
    <row r="134" spans="1:29" s="20" customFormat="1" ht="26.25" customHeight="1" x14ac:dyDescent="0.2">
      <c r="A134" s="19">
        <v>82142</v>
      </c>
      <c r="B134" s="20" t="s">
        <v>3594</v>
      </c>
      <c r="C134" s="20" t="s">
        <v>4535</v>
      </c>
      <c r="D134" s="20" t="s">
        <v>4536</v>
      </c>
      <c r="E134" s="25" t="s">
        <v>3987</v>
      </c>
      <c r="F134" s="25" t="s">
        <v>70</v>
      </c>
      <c r="G134" s="21">
        <v>39811</v>
      </c>
      <c r="H134" s="21"/>
      <c r="I134" s="22" t="s">
        <v>61</v>
      </c>
      <c r="J134" s="25" t="s">
        <v>70</v>
      </c>
      <c r="K134" s="27"/>
      <c r="L134" s="21"/>
      <c r="M134" s="33"/>
      <c r="N134" s="25" t="s">
        <v>70</v>
      </c>
      <c r="O134" s="25" t="s">
        <v>3456</v>
      </c>
      <c r="P134" s="25" t="s">
        <v>3456</v>
      </c>
      <c r="Q134" s="25" t="s">
        <v>70</v>
      </c>
      <c r="R134" s="21" t="s">
        <v>3456</v>
      </c>
      <c r="S134" s="25" t="s">
        <v>3456</v>
      </c>
      <c r="T134" s="23" t="s">
        <v>3456</v>
      </c>
      <c r="U134" s="25" t="s">
        <v>3456</v>
      </c>
      <c r="V134" s="25" t="s">
        <v>3456</v>
      </c>
      <c r="W134" s="25" t="s">
        <v>70</v>
      </c>
      <c r="X134" s="25" t="s">
        <v>3456</v>
      </c>
      <c r="Y134" s="25" t="s">
        <v>3456</v>
      </c>
      <c r="Z134" s="25" t="s">
        <v>3456</v>
      </c>
      <c r="AA134" s="25" t="s">
        <v>3456</v>
      </c>
      <c r="AB134" s="21" t="s">
        <v>3456</v>
      </c>
      <c r="AC134" s="51" t="s">
        <v>3456</v>
      </c>
    </row>
    <row r="135" spans="1:29" s="20" customFormat="1" ht="26.25" customHeight="1" x14ac:dyDescent="0.2">
      <c r="A135" s="19">
        <v>79754</v>
      </c>
      <c r="B135" s="20" t="s">
        <v>3594</v>
      </c>
      <c r="C135" s="20" t="s">
        <v>3593</v>
      </c>
      <c r="D135" s="20" t="s">
        <v>3225</v>
      </c>
      <c r="E135" s="25" t="s">
        <v>133</v>
      </c>
      <c r="F135" s="25" t="s">
        <v>70</v>
      </c>
      <c r="G135" s="21">
        <v>44271</v>
      </c>
      <c r="H135" s="21"/>
      <c r="I135" s="22" t="s">
        <v>61</v>
      </c>
      <c r="J135" s="25" t="s">
        <v>3456</v>
      </c>
      <c r="K135" s="27"/>
      <c r="L135" s="21"/>
      <c r="M135" s="33"/>
      <c r="N135" s="25" t="s">
        <v>3456</v>
      </c>
      <c r="O135" s="25" t="s">
        <v>3456</v>
      </c>
      <c r="P135" s="25" t="s">
        <v>3456</v>
      </c>
      <c r="Q135" s="25" t="s">
        <v>70</v>
      </c>
      <c r="R135" s="21" t="s">
        <v>3456</v>
      </c>
      <c r="S135" s="25" t="s">
        <v>3456</v>
      </c>
      <c r="T135" s="23" t="s">
        <v>3456</v>
      </c>
      <c r="U135" s="25" t="s">
        <v>3456</v>
      </c>
      <c r="V135" s="25" t="s">
        <v>3456</v>
      </c>
      <c r="W135" s="25" t="s">
        <v>70</v>
      </c>
      <c r="X135" s="25" t="s">
        <v>3456</v>
      </c>
      <c r="Y135" s="25" t="s">
        <v>3456</v>
      </c>
      <c r="Z135" s="25" t="s">
        <v>3456</v>
      </c>
      <c r="AA135" s="25" t="s">
        <v>3456</v>
      </c>
      <c r="AB135" s="21" t="s">
        <v>3456</v>
      </c>
      <c r="AC135" s="51" t="s">
        <v>3456</v>
      </c>
    </row>
    <row r="136" spans="1:29" s="20" customFormat="1" ht="26.25" customHeight="1" x14ac:dyDescent="0.2">
      <c r="A136" s="19">
        <v>82209</v>
      </c>
      <c r="B136" s="20" t="s">
        <v>4537</v>
      </c>
      <c r="C136" s="20" t="s">
        <v>4538</v>
      </c>
      <c r="D136" s="20" t="s">
        <v>4539</v>
      </c>
      <c r="E136" s="25" t="s">
        <v>1400</v>
      </c>
      <c r="F136" s="25" t="s">
        <v>70</v>
      </c>
      <c r="G136" s="21">
        <v>40210</v>
      </c>
      <c r="H136" s="21"/>
      <c r="I136" s="22" t="s">
        <v>61</v>
      </c>
      <c r="J136" s="25" t="s">
        <v>70</v>
      </c>
      <c r="K136" s="27"/>
      <c r="L136" s="21"/>
      <c r="M136" s="33"/>
      <c r="N136" s="25" t="s">
        <v>70</v>
      </c>
      <c r="O136" s="25" t="s">
        <v>3456</v>
      </c>
      <c r="P136" s="25" t="s">
        <v>3456</v>
      </c>
      <c r="Q136" s="25" t="s">
        <v>70</v>
      </c>
      <c r="R136" s="21" t="s">
        <v>3456</v>
      </c>
      <c r="S136" s="25" t="s">
        <v>3456</v>
      </c>
      <c r="T136" s="23" t="s">
        <v>3456</v>
      </c>
      <c r="U136" s="25" t="s">
        <v>3456</v>
      </c>
      <c r="V136" s="25" t="s">
        <v>3456</v>
      </c>
      <c r="W136" s="25" t="s">
        <v>70</v>
      </c>
      <c r="X136" s="25" t="s">
        <v>3456</v>
      </c>
      <c r="Y136" s="25" t="s">
        <v>3456</v>
      </c>
      <c r="Z136" s="25" t="s">
        <v>3456</v>
      </c>
      <c r="AA136" s="25" t="s">
        <v>3456</v>
      </c>
      <c r="AB136" s="21" t="s">
        <v>0</v>
      </c>
      <c r="AC136" s="51" t="s">
        <v>3456</v>
      </c>
    </row>
    <row r="137" spans="1:29" s="20" customFormat="1" ht="26.25" customHeight="1" x14ac:dyDescent="0.2">
      <c r="A137" s="19">
        <v>82155</v>
      </c>
      <c r="B137" s="20" t="s">
        <v>4496</v>
      </c>
      <c r="C137" s="20" t="s">
        <v>4497</v>
      </c>
      <c r="D137" s="20" t="s">
        <v>4498</v>
      </c>
      <c r="E137" s="25" t="s">
        <v>4444</v>
      </c>
      <c r="F137" s="25" t="s">
        <v>70</v>
      </c>
      <c r="G137" s="21">
        <v>41730</v>
      </c>
      <c r="H137" s="21"/>
      <c r="I137" s="22" t="s">
        <v>61</v>
      </c>
      <c r="J137" s="25" t="s">
        <v>70</v>
      </c>
      <c r="K137" s="27"/>
      <c r="L137" s="21"/>
      <c r="M137" s="33"/>
      <c r="N137" s="25" t="s">
        <v>3456</v>
      </c>
      <c r="O137" s="25" t="s">
        <v>3456</v>
      </c>
      <c r="P137" s="25" t="s">
        <v>3456</v>
      </c>
      <c r="Q137" s="25" t="s">
        <v>70</v>
      </c>
      <c r="R137" s="21" t="s">
        <v>3456</v>
      </c>
      <c r="S137" s="25" t="s">
        <v>3456</v>
      </c>
      <c r="T137" s="23" t="s">
        <v>3456</v>
      </c>
      <c r="U137" s="25" t="s">
        <v>3456</v>
      </c>
      <c r="V137" s="25" t="s">
        <v>3456</v>
      </c>
      <c r="W137" s="25" t="s">
        <v>70</v>
      </c>
      <c r="X137" s="25" t="s">
        <v>3456</v>
      </c>
      <c r="Y137" s="25" t="s">
        <v>3456</v>
      </c>
      <c r="Z137" s="25" t="s">
        <v>3456</v>
      </c>
      <c r="AA137" s="25" t="s">
        <v>3456</v>
      </c>
      <c r="AB137" s="21" t="s">
        <v>3456</v>
      </c>
      <c r="AC137" s="51" t="s">
        <v>3456</v>
      </c>
    </row>
    <row r="138" spans="1:29" s="20" customFormat="1" ht="26.25" customHeight="1" x14ac:dyDescent="0.2">
      <c r="A138" s="19">
        <v>66890</v>
      </c>
      <c r="B138" s="20" t="s">
        <v>1044</v>
      </c>
      <c r="C138" s="20" t="s">
        <v>1045</v>
      </c>
      <c r="D138" s="20" t="s">
        <v>1046</v>
      </c>
      <c r="E138" s="25" t="s">
        <v>288</v>
      </c>
      <c r="F138" s="25" t="s">
        <v>70</v>
      </c>
      <c r="G138" s="21">
        <v>42642</v>
      </c>
      <c r="H138" s="21"/>
      <c r="I138" s="22" t="s">
        <v>61</v>
      </c>
      <c r="J138" s="25" t="s">
        <v>70</v>
      </c>
      <c r="K138" s="27"/>
      <c r="L138" s="21"/>
      <c r="M138" s="33"/>
      <c r="N138" s="25" t="s">
        <v>3456</v>
      </c>
      <c r="O138" s="25" t="s">
        <v>70</v>
      </c>
      <c r="P138" s="25" t="s">
        <v>70</v>
      </c>
      <c r="Q138" s="25" t="s">
        <v>70</v>
      </c>
      <c r="R138" s="21" t="s">
        <v>3456</v>
      </c>
      <c r="S138" s="25" t="s">
        <v>3456</v>
      </c>
      <c r="T138" s="23" t="s">
        <v>3456</v>
      </c>
      <c r="U138" s="25" t="s">
        <v>70</v>
      </c>
      <c r="V138" s="25" t="s">
        <v>70</v>
      </c>
      <c r="W138" s="25" t="s">
        <v>70</v>
      </c>
      <c r="X138" s="25" t="s">
        <v>3456</v>
      </c>
      <c r="Y138" s="25" t="s">
        <v>3456</v>
      </c>
      <c r="Z138" s="25" t="s">
        <v>3456</v>
      </c>
      <c r="AA138" s="25" t="s">
        <v>3456</v>
      </c>
      <c r="AB138" s="21" t="s">
        <v>3456</v>
      </c>
      <c r="AC138" s="51" t="s">
        <v>3456</v>
      </c>
    </row>
    <row r="139" spans="1:29" s="20" customFormat="1" ht="26.25" customHeight="1" x14ac:dyDescent="0.2">
      <c r="A139" s="19">
        <v>67631</v>
      </c>
      <c r="B139" s="20" t="s">
        <v>693</v>
      </c>
      <c r="C139" s="20" t="s">
        <v>694</v>
      </c>
      <c r="D139" s="20" t="s">
        <v>695</v>
      </c>
      <c r="E139" s="25" t="s">
        <v>114</v>
      </c>
      <c r="F139" s="25" t="s">
        <v>70</v>
      </c>
      <c r="G139" s="21">
        <v>43096</v>
      </c>
      <c r="H139" s="21"/>
      <c r="I139" s="22" t="s">
        <v>61</v>
      </c>
      <c r="J139" s="25" t="s">
        <v>70</v>
      </c>
      <c r="K139" s="27"/>
      <c r="L139" s="21"/>
      <c r="M139" s="33"/>
      <c r="N139" s="25" t="s">
        <v>3456</v>
      </c>
      <c r="O139" s="25" t="s">
        <v>3456</v>
      </c>
      <c r="P139" s="25" t="s">
        <v>70</v>
      </c>
      <c r="Q139" s="25" t="s">
        <v>70</v>
      </c>
      <c r="R139" s="21" t="s">
        <v>3456</v>
      </c>
      <c r="S139" s="25" t="s">
        <v>3456</v>
      </c>
      <c r="T139" s="23" t="s">
        <v>3456</v>
      </c>
      <c r="U139" s="25" t="s">
        <v>3456</v>
      </c>
      <c r="V139" s="25" t="s">
        <v>70</v>
      </c>
      <c r="W139" s="25" t="s">
        <v>70</v>
      </c>
      <c r="X139" s="25" t="s">
        <v>3456</v>
      </c>
      <c r="Y139" s="25" t="s">
        <v>3456</v>
      </c>
      <c r="Z139" s="25" t="s">
        <v>3456</v>
      </c>
      <c r="AA139" s="25" t="s">
        <v>3456</v>
      </c>
      <c r="AB139" s="21" t="s">
        <v>3456</v>
      </c>
      <c r="AC139" s="51" t="s">
        <v>3456</v>
      </c>
    </row>
    <row r="140" spans="1:29" s="20" customFormat="1" ht="26.25" customHeight="1" x14ac:dyDescent="0.2">
      <c r="A140" s="19">
        <v>62730</v>
      </c>
      <c r="B140" s="20" t="s">
        <v>2183</v>
      </c>
      <c r="C140" s="20" t="s">
        <v>2184</v>
      </c>
      <c r="D140" s="20" t="s">
        <v>2185</v>
      </c>
      <c r="E140" s="25" t="s">
        <v>2114</v>
      </c>
      <c r="F140" s="25" t="s">
        <v>70</v>
      </c>
      <c r="G140" s="21">
        <v>39435</v>
      </c>
      <c r="H140" s="21"/>
      <c r="I140" s="22" t="s">
        <v>61</v>
      </c>
      <c r="J140" s="25" t="s">
        <v>70</v>
      </c>
      <c r="K140" s="27"/>
      <c r="L140" s="21"/>
      <c r="M140" s="33"/>
      <c r="N140" s="25" t="s">
        <v>70</v>
      </c>
      <c r="O140" s="25" t="s">
        <v>70</v>
      </c>
      <c r="P140" s="25" t="s">
        <v>70</v>
      </c>
      <c r="Q140" s="25" t="s">
        <v>70</v>
      </c>
      <c r="R140" s="21" t="s">
        <v>3456</v>
      </c>
      <c r="S140" s="25" t="s">
        <v>3456</v>
      </c>
      <c r="T140" s="23" t="s">
        <v>3456</v>
      </c>
      <c r="U140" s="25" t="s">
        <v>3456</v>
      </c>
      <c r="V140" s="25" t="s">
        <v>70</v>
      </c>
      <c r="W140" s="25" t="s">
        <v>70</v>
      </c>
      <c r="X140" s="25" t="s">
        <v>3456</v>
      </c>
      <c r="Y140" s="25" t="s">
        <v>3456</v>
      </c>
      <c r="Z140" s="25" t="s">
        <v>3456</v>
      </c>
      <c r="AA140" s="25" t="s">
        <v>3456</v>
      </c>
      <c r="AB140" s="21" t="s">
        <v>0</v>
      </c>
      <c r="AC140" s="51" t="s">
        <v>3456</v>
      </c>
    </row>
    <row r="141" spans="1:29" s="20" customFormat="1" ht="26.25" customHeight="1" x14ac:dyDescent="0.2">
      <c r="A141" s="19">
        <v>65716</v>
      </c>
      <c r="B141" s="20" t="s">
        <v>555</v>
      </c>
      <c r="C141" s="20" t="s">
        <v>556</v>
      </c>
      <c r="D141" s="20" t="s">
        <v>557</v>
      </c>
      <c r="E141" s="25" t="s">
        <v>559</v>
      </c>
      <c r="F141" s="25" t="s">
        <v>70</v>
      </c>
      <c r="G141" s="21">
        <v>41186</v>
      </c>
      <c r="H141" s="21"/>
      <c r="I141" s="22" t="s">
        <v>61</v>
      </c>
      <c r="J141" s="25" t="s">
        <v>70</v>
      </c>
      <c r="K141" s="27"/>
      <c r="L141" s="21"/>
      <c r="M141" s="33"/>
      <c r="N141" s="25" t="s">
        <v>3456</v>
      </c>
      <c r="O141" s="25" t="s">
        <v>3456</v>
      </c>
      <c r="P141" s="25" t="s">
        <v>70</v>
      </c>
      <c r="Q141" s="25" t="s">
        <v>70</v>
      </c>
      <c r="R141" s="21" t="s">
        <v>3456</v>
      </c>
      <c r="S141" s="25" t="s">
        <v>3456</v>
      </c>
      <c r="T141" s="23" t="s">
        <v>3456</v>
      </c>
      <c r="U141" s="25" t="s">
        <v>70</v>
      </c>
      <c r="V141" s="25" t="s">
        <v>70</v>
      </c>
      <c r="W141" s="25" t="s">
        <v>70</v>
      </c>
      <c r="X141" s="25" t="s">
        <v>3456</v>
      </c>
      <c r="Y141" s="25" t="s">
        <v>3456</v>
      </c>
      <c r="Z141" s="25" t="s">
        <v>3456</v>
      </c>
      <c r="AA141" s="25" t="s">
        <v>3456</v>
      </c>
      <c r="AB141" s="21" t="s">
        <v>3456</v>
      </c>
      <c r="AC141" s="51" t="s">
        <v>3456</v>
      </c>
    </row>
    <row r="142" spans="1:29" s="20" customFormat="1" ht="26.25" customHeight="1" x14ac:dyDescent="0.2">
      <c r="A142" s="19">
        <v>67117</v>
      </c>
      <c r="B142" s="20" t="s">
        <v>1575</v>
      </c>
      <c r="C142" s="20" t="s">
        <v>1576</v>
      </c>
      <c r="D142" s="20" t="s">
        <v>1577</v>
      </c>
      <c r="E142" s="25" t="s">
        <v>118</v>
      </c>
      <c r="F142" s="25" t="s">
        <v>70</v>
      </c>
      <c r="G142" s="21">
        <v>42354</v>
      </c>
      <c r="H142" s="21"/>
      <c r="I142" s="22" t="s">
        <v>61</v>
      </c>
      <c r="J142" s="25" t="s">
        <v>70</v>
      </c>
      <c r="K142" s="27"/>
      <c r="L142" s="21"/>
      <c r="M142" s="33"/>
      <c r="N142" s="25" t="s">
        <v>3456</v>
      </c>
      <c r="O142" s="25" t="s">
        <v>70</v>
      </c>
      <c r="P142" s="25" t="s">
        <v>70</v>
      </c>
      <c r="Q142" s="25" t="s">
        <v>70</v>
      </c>
      <c r="R142" s="21" t="s">
        <v>3456</v>
      </c>
      <c r="S142" s="25" t="s">
        <v>3456</v>
      </c>
      <c r="T142" s="23" t="s">
        <v>3456</v>
      </c>
      <c r="U142" s="25" t="s">
        <v>3456</v>
      </c>
      <c r="V142" s="25" t="s">
        <v>3456</v>
      </c>
      <c r="W142" s="25" t="s">
        <v>3456</v>
      </c>
      <c r="X142" s="25" t="s">
        <v>3456</v>
      </c>
      <c r="Y142" s="25" t="s">
        <v>3456</v>
      </c>
      <c r="Z142" s="25" t="s">
        <v>3456</v>
      </c>
      <c r="AA142" s="25" t="s">
        <v>3456</v>
      </c>
      <c r="AB142" s="21" t="s">
        <v>3456</v>
      </c>
      <c r="AC142" s="51" t="s">
        <v>3456</v>
      </c>
    </row>
    <row r="143" spans="1:29" s="20" customFormat="1" ht="26.25" customHeight="1" x14ac:dyDescent="0.2">
      <c r="A143" s="19">
        <v>65779</v>
      </c>
      <c r="B143" s="20" t="s">
        <v>3063</v>
      </c>
      <c r="C143" s="20" t="s">
        <v>3064</v>
      </c>
      <c r="D143" s="20" t="s">
        <v>2513</v>
      </c>
      <c r="E143" s="25" t="s">
        <v>2514</v>
      </c>
      <c r="F143" s="25" t="s">
        <v>151</v>
      </c>
      <c r="G143" s="21">
        <v>41205</v>
      </c>
      <c r="H143" s="21"/>
      <c r="I143" s="22" t="s">
        <v>61</v>
      </c>
      <c r="J143" s="25" t="s">
        <v>70</v>
      </c>
      <c r="K143" s="27"/>
      <c r="L143" s="21"/>
      <c r="M143" s="33"/>
      <c r="N143" s="25" t="s">
        <v>3456</v>
      </c>
      <c r="O143" s="25" t="s">
        <v>3456</v>
      </c>
      <c r="P143" s="25" t="s">
        <v>70</v>
      </c>
      <c r="Q143" s="25" t="s">
        <v>70</v>
      </c>
      <c r="R143" s="21" t="s">
        <v>3456</v>
      </c>
      <c r="S143" s="25" t="s">
        <v>3456</v>
      </c>
      <c r="T143" s="23" t="s">
        <v>3456</v>
      </c>
      <c r="U143" s="25" t="s">
        <v>70</v>
      </c>
      <c r="V143" s="25" t="s">
        <v>70</v>
      </c>
      <c r="W143" s="25" t="s">
        <v>70</v>
      </c>
      <c r="X143" s="25" t="s">
        <v>3456</v>
      </c>
      <c r="Y143" s="25" t="s">
        <v>3456</v>
      </c>
      <c r="Z143" s="25" t="s">
        <v>3456</v>
      </c>
      <c r="AA143" s="25" t="s">
        <v>3456</v>
      </c>
      <c r="AB143" s="21" t="s">
        <v>3456</v>
      </c>
      <c r="AC143" s="51" t="s">
        <v>3456</v>
      </c>
    </row>
    <row r="144" spans="1:29" s="20" customFormat="1" ht="26.25" customHeight="1" x14ac:dyDescent="0.2">
      <c r="A144" s="19">
        <v>80025</v>
      </c>
      <c r="B144" s="20" t="s">
        <v>3637</v>
      </c>
      <c r="C144" s="20" t="s">
        <v>3636</v>
      </c>
      <c r="D144" s="20" t="s">
        <v>1200</v>
      </c>
      <c r="E144" s="25" t="s">
        <v>60</v>
      </c>
      <c r="F144" s="25" t="s">
        <v>70</v>
      </c>
      <c r="G144" s="21">
        <v>44519</v>
      </c>
      <c r="H144" s="21"/>
      <c r="I144" s="22" t="s">
        <v>71</v>
      </c>
      <c r="J144" s="25" t="s">
        <v>3456</v>
      </c>
      <c r="K144" s="27" t="s">
        <v>4280</v>
      </c>
      <c r="L144" s="21" t="s">
        <v>3456</v>
      </c>
      <c r="M144" s="33"/>
      <c r="N144" s="25"/>
      <c r="O144" s="25"/>
      <c r="P144" s="25"/>
      <c r="Q144" s="25"/>
      <c r="R144" s="21"/>
      <c r="S144" s="25"/>
      <c r="T144" s="23"/>
      <c r="U144" s="25" t="s">
        <v>3456</v>
      </c>
      <c r="V144" s="25" t="s">
        <v>3456</v>
      </c>
      <c r="W144" s="25" t="s">
        <v>70</v>
      </c>
      <c r="X144" s="25" t="s">
        <v>3456</v>
      </c>
      <c r="Y144" s="25" t="s">
        <v>3456</v>
      </c>
      <c r="Z144" s="25" t="s">
        <v>3456</v>
      </c>
      <c r="AA144" s="25" t="s">
        <v>3456</v>
      </c>
      <c r="AB144" s="21" t="s">
        <v>3456</v>
      </c>
      <c r="AC144" s="51" t="s">
        <v>3456</v>
      </c>
    </row>
    <row r="145" spans="1:29" s="20" customFormat="1" ht="26.25" customHeight="1" x14ac:dyDescent="0.2">
      <c r="A145" s="19">
        <v>66290</v>
      </c>
      <c r="B145" s="20" t="s">
        <v>865</v>
      </c>
      <c r="C145" s="20" t="s">
        <v>866</v>
      </c>
      <c r="D145" s="20" t="s">
        <v>867</v>
      </c>
      <c r="E145" s="25" t="s">
        <v>160</v>
      </c>
      <c r="F145" s="25" t="s">
        <v>70</v>
      </c>
      <c r="G145" s="21">
        <v>41719</v>
      </c>
      <c r="H145" s="21"/>
      <c r="I145" s="22" t="s">
        <v>61</v>
      </c>
      <c r="J145" s="25" t="s">
        <v>70</v>
      </c>
      <c r="K145" s="27"/>
      <c r="L145" s="21"/>
      <c r="M145" s="33"/>
      <c r="N145" s="25" t="s">
        <v>3456</v>
      </c>
      <c r="O145" s="25" t="s">
        <v>70</v>
      </c>
      <c r="P145" s="25" t="s">
        <v>70</v>
      </c>
      <c r="Q145" s="25" t="s">
        <v>70</v>
      </c>
      <c r="R145" s="21" t="s">
        <v>3456</v>
      </c>
      <c r="S145" s="25" t="s">
        <v>3456</v>
      </c>
      <c r="T145" s="23" t="s">
        <v>3456</v>
      </c>
      <c r="U145" s="25" t="s">
        <v>70</v>
      </c>
      <c r="V145" s="25" t="s">
        <v>70</v>
      </c>
      <c r="W145" s="25" t="s">
        <v>70</v>
      </c>
      <c r="X145" s="25" t="s">
        <v>3456</v>
      </c>
      <c r="Y145" s="25" t="s">
        <v>3456</v>
      </c>
      <c r="Z145" s="25" t="s">
        <v>3456</v>
      </c>
      <c r="AA145" s="25" t="s">
        <v>3456</v>
      </c>
      <c r="AB145" s="21" t="s">
        <v>3456</v>
      </c>
      <c r="AC145" s="51" t="s">
        <v>3456</v>
      </c>
    </row>
    <row r="146" spans="1:29" s="20" customFormat="1" ht="26.25" customHeight="1" x14ac:dyDescent="0.2">
      <c r="A146" s="19">
        <v>65765</v>
      </c>
      <c r="B146" s="20" t="s">
        <v>1543</v>
      </c>
      <c r="C146" s="20" t="s">
        <v>1544</v>
      </c>
      <c r="D146" s="20" t="s">
        <v>526</v>
      </c>
      <c r="E146" s="25" t="s">
        <v>422</v>
      </c>
      <c r="F146" s="25" t="s">
        <v>70</v>
      </c>
      <c r="G146" s="21">
        <v>41365</v>
      </c>
      <c r="H146" s="21"/>
      <c r="I146" s="22" t="s">
        <v>61</v>
      </c>
      <c r="J146" s="25" t="s">
        <v>70</v>
      </c>
      <c r="K146" s="27"/>
      <c r="L146" s="21"/>
      <c r="M146" s="33"/>
      <c r="N146" s="25" t="s">
        <v>3456</v>
      </c>
      <c r="O146" s="25" t="s">
        <v>3456</v>
      </c>
      <c r="P146" s="25" t="s">
        <v>70</v>
      </c>
      <c r="Q146" s="25" t="s">
        <v>70</v>
      </c>
      <c r="R146" s="21" t="s">
        <v>3456</v>
      </c>
      <c r="S146" s="25" t="s">
        <v>3456</v>
      </c>
      <c r="T146" s="23" t="s">
        <v>3456</v>
      </c>
      <c r="U146" s="25" t="s">
        <v>3456</v>
      </c>
      <c r="V146" s="25" t="s">
        <v>3456</v>
      </c>
      <c r="W146" s="25" t="s">
        <v>3456</v>
      </c>
      <c r="X146" s="25" t="s">
        <v>3456</v>
      </c>
      <c r="Y146" s="25" t="s">
        <v>3456</v>
      </c>
      <c r="Z146" s="25" t="s">
        <v>3456</v>
      </c>
      <c r="AA146" s="25" t="s">
        <v>3456</v>
      </c>
      <c r="AB146" s="21" t="s">
        <v>3456</v>
      </c>
      <c r="AC146" s="51" t="s">
        <v>3456</v>
      </c>
    </row>
    <row r="147" spans="1:29" s="20" customFormat="1" ht="26.25" customHeight="1" x14ac:dyDescent="0.2">
      <c r="A147" s="19">
        <v>66343</v>
      </c>
      <c r="B147" s="20" t="s">
        <v>752</v>
      </c>
      <c r="C147" s="20" t="s">
        <v>753</v>
      </c>
      <c r="D147" s="20" t="s">
        <v>673</v>
      </c>
      <c r="E147" s="25" t="s">
        <v>60</v>
      </c>
      <c r="F147" s="25" t="s">
        <v>70</v>
      </c>
      <c r="G147" s="21">
        <v>41995</v>
      </c>
      <c r="H147" s="21"/>
      <c r="I147" s="22" t="s">
        <v>61</v>
      </c>
      <c r="J147" s="25" t="s">
        <v>70</v>
      </c>
      <c r="K147" s="27"/>
      <c r="L147" s="21"/>
      <c r="M147" s="33"/>
      <c r="N147" s="25" t="s">
        <v>3456</v>
      </c>
      <c r="O147" s="25" t="s">
        <v>3456</v>
      </c>
      <c r="P147" s="25" t="s">
        <v>70</v>
      </c>
      <c r="Q147" s="25" t="s">
        <v>70</v>
      </c>
      <c r="R147" s="21" t="s">
        <v>3456</v>
      </c>
      <c r="S147" s="25" t="s">
        <v>3456</v>
      </c>
      <c r="T147" s="23" t="s">
        <v>3456</v>
      </c>
      <c r="U147" s="25" t="s">
        <v>3456</v>
      </c>
      <c r="V147" s="25" t="s">
        <v>70</v>
      </c>
      <c r="W147" s="25" t="s">
        <v>70</v>
      </c>
      <c r="X147" s="25" t="s">
        <v>3456</v>
      </c>
      <c r="Y147" s="25" t="s">
        <v>3456</v>
      </c>
      <c r="Z147" s="25" t="s">
        <v>3456</v>
      </c>
      <c r="AA147" s="25" t="s">
        <v>3456</v>
      </c>
      <c r="AB147" s="21" t="s">
        <v>0</v>
      </c>
      <c r="AC147" s="51" t="s">
        <v>3456</v>
      </c>
    </row>
    <row r="148" spans="1:29" s="20" customFormat="1" ht="26.25" customHeight="1" x14ac:dyDescent="0.2">
      <c r="A148" s="19">
        <v>66765</v>
      </c>
      <c r="B148" s="20" t="s">
        <v>671</v>
      </c>
      <c r="C148" s="20" t="s">
        <v>672</v>
      </c>
      <c r="D148" s="20" t="s">
        <v>673</v>
      </c>
      <c r="E148" s="25" t="s">
        <v>60</v>
      </c>
      <c r="F148" s="25" t="s">
        <v>70</v>
      </c>
      <c r="G148" s="21">
        <v>42233</v>
      </c>
      <c r="H148" s="21"/>
      <c r="I148" s="22" t="s">
        <v>61</v>
      </c>
      <c r="J148" s="25" t="s">
        <v>70</v>
      </c>
      <c r="K148" s="27"/>
      <c r="L148" s="21"/>
      <c r="M148" s="33"/>
      <c r="N148" s="25" t="s">
        <v>3456</v>
      </c>
      <c r="O148" s="25" t="s">
        <v>3456</v>
      </c>
      <c r="P148" s="25" t="s">
        <v>70</v>
      </c>
      <c r="Q148" s="25" t="s">
        <v>70</v>
      </c>
      <c r="R148" s="21" t="s">
        <v>3456</v>
      </c>
      <c r="S148" s="25" t="s">
        <v>3456</v>
      </c>
      <c r="T148" s="23" t="s">
        <v>3456</v>
      </c>
      <c r="U148" s="25" t="s">
        <v>70</v>
      </c>
      <c r="V148" s="25" t="s">
        <v>70</v>
      </c>
      <c r="W148" s="25" t="s">
        <v>70</v>
      </c>
      <c r="X148" s="25" t="s">
        <v>3456</v>
      </c>
      <c r="Y148" s="25" t="s">
        <v>3456</v>
      </c>
      <c r="Z148" s="25" t="s">
        <v>3456</v>
      </c>
      <c r="AA148" s="25" t="s">
        <v>3456</v>
      </c>
      <c r="AB148" s="21" t="s">
        <v>3456</v>
      </c>
      <c r="AC148" s="51" t="s">
        <v>3456</v>
      </c>
    </row>
    <row r="149" spans="1:29" s="20" customFormat="1" ht="26.25" customHeight="1" x14ac:dyDescent="0.2">
      <c r="A149" s="19">
        <v>78092</v>
      </c>
      <c r="B149" s="20" t="s">
        <v>1439</v>
      </c>
      <c r="C149" s="20" t="s">
        <v>1440</v>
      </c>
      <c r="D149" s="20" t="s">
        <v>1272</v>
      </c>
      <c r="E149" s="25" t="s">
        <v>1260</v>
      </c>
      <c r="F149" s="25" t="s">
        <v>70</v>
      </c>
      <c r="G149" s="21">
        <v>43040</v>
      </c>
      <c r="H149" s="21"/>
      <c r="I149" s="22" t="s">
        <v>61</v>
      </c>
      <c r="J149" s="25" t="s">
        <v>70</v>
      </c>
      <c r="K149" s="27"/>
      <c r="L149" s="21"/>
      <c r="M149" s="33"/>
      <c r="N149" s="25" t="s">
        <v>3456</v>
      </c>
      <c r="O149" s="25" t="s">
        <v>3456</v>
      </c>
      <c r="P149" s="25" t="s">
        <v>70</v>
      </c>
      <c r="Q149" s="25" t="s">
        <v>70</v>
      </c>
      <c r="R149" s="21" t="s">
        <v>3456</v>
      </c>
      <c r="S149" s="25" t="s">
        <v>3456</v>
      </c>
      <c r="T149" s="23" t="s">
        <v>3456</v>
      </c>
      <c r="U149" s="25" t="s">
        <v>3456</v>
      </c>
      <c r="V149" s="25" t="s">
        <v>70</v>
      </c>
      <c r="W149" s="25" t="s">
        <v>70</v>
      </c>
      <c r="X149" s="25" t="s">
        <v>3456</v>
      </c>
      <c r="Y149" s="25" t="s">
        <v>3456</v>
      </c>
      <c r="Z149" s="25" t="s">
        <v>3456</v>
      </c>
      <c r="AA149" s="25" t="s">
        <v>3456</v>
      </c>
      <c r="AB149" s="21" t="s">
        <v>3456</v>
      </c>
      <c r="AC149" s="51" t="s">
        <v>3456</v>
      </c>
    </row>
    <row r="150" spans="1:29" s="20" customFormat="1" ht="26.25" customHeight="1" x14ac:dyDescent="0.2">
      <c r="A150" s="19">
        <v>60637</v>
      </c>
      <c r="B150" s="20" t="s">
        <v>2842</v>
      </c>
      <c r="C150" s="20" t="s">
        <v>2843</v>
      </c>
      <c r="D150" s="20" t="s">
        <v>2801</v>
      </c>
      <c r="E150" s="25" t="s">
        <v>2802</v>
      </c>
      <c r="F150" s="25" t="s">
        <v>70</v>
      </c>
      <c r="G150" s="21">
        <v>37965</v>
      </c>
      <c r="H150" s="21"/>
      <c r="I150" s="22" t="s">
        <v>61</v>
      </c>
      <c r="J150" s="25" t="s">
        <v>70</v>
      </c>
      <c r="K150" s="27"/>
      <c r="L150" s="21"/>
      <c r="M150" s="33"/>
      <c r="N150" s="25" t="s">
        <v>70</v>
      </c>
      <c r="O150" s="25" t="s">
        <v>3456</v>
      </c>
      <c r="P150" s="25" t="s">
        <v>70</v>
      </c>
      <c r="Q150" s="25" t="s">
        <v>70</v>
      </c>
      <c r="R150" s="21" t="s">
        <v>3456</v>
      </c>
      <c r="S150" s="25" t="s">
        <v>3456</v>
      </c>
      <c r="T150" s="23" t="s">
        <v>3456</v>
      </c>
      <c r="U150" s="25" t="s">
        <v>3456</v>
      </c>
      <c r="V150" s="25" t="s">
        <v>3456</v>
      </c>
      <c r="W150" s="25" t="s">
        <v>70</v>
      </c>
      <c r="X150" s="25" t="s">
        <v>3456</v>
      </c>
      <c r="Y150" s="25" t="s">
        <v>3456</v>
      </c>
      <c r="Z150" s="25" t="s">
        <v>3456</v>
      </c>
      <c r="AA150" s="25" t="s">
        <v>3456</v>
      </c>
      <c r="AB150" s="21" t="s">
        <v>0</v>
      </c>
      <c r="AC150" s="51"/>
    </row>
    <row r="151" spans="1:29" s="20" customFormat="1" ht="26.25" customHeight="1" x14ac:dyDescent="0.2">
      <c r="A151" s="19">
        <v>66100</v>
      </c>
      <c r="B151" s="20" t="s">
        <v>3192</v>
      </c>
      <c r="C151" s="20" t="s">
        <v>3193</v>
      </c>
      <c r="D151" s="20" t="s">
        <v>829</v>
      </c>
      <c r="E151" s="25" t="s">
        <v>729</v>
      </c>
      <c r="F151" s="25" t="s">
        <v>70</v>
      </c>
      <c r="G151" s="21">
        <v>41609</v>
      </c>
      <c r="H151" s="21"/>
      <c r="I151" s="22" t="s">
        <v>61</v>
      </c>
      <c r="J151" s="25" t="s">
        <v>70</v>
      </c>
      <c r="K151" s="27"/>
      <c r="L151" s="21"/>
      <c r="M151" s="33"/>
      <c r="N151" s="25" t="s">
        <v>3456</v>
      </c>
      <c r="O151" s="25" t="s">
        <v>70</v>
      </c>
      <c r="P151" s="25" t="s">
        <v>70</v>
      </c>
      <c r="Q151" s="25" t="s">
        <v>70</v>
      </c>
      <c r="R151" s="21" t="s">
        <v>3456</v>
      </c>
      <c r="S151" s="25" t="s">
        <v>3456</v>
      </c>
      <c r="T151" s="23" t="s">
        <v>3456</v>
      </c>
      <c r="U151" s="25" t="s">
        <v>70</v>
      </c>
      <c r="V151" s="25" t="s">
        <v>70</v>
      </c>
      <c r="W151" s="25" t="s">
        <v>70</v>
      </c>
      <c r="X151" s="25" t="s">
        <v>3456</v>
      </c>
      <c r="Y151" s="25" t="s">
        <v>3456</v>
      </c>
      <c r="Z151" s="25" t="s">
        <v>3456</v>
      </c>
      <c r="AA151" s="25" t="s">
        <v>3456</v>
      </c>
      <c r="AB151" s="21" t="s">
        <v>3456</v>
      </c>
      <c r="AC151" s="51" t="s">
        <v>3456</v>
      </c>
    </row>
    <row r="152" spans="1:29" s="20" customFormat="1" ht="26.25" customHeight="1" x14ac:dyDescent="0.2">
      <c r="A152" s="19">
        <v>60290</v>
      </c>
      <c r="B152" s="20" t="s">
        <v>2818</v>
      </c>
      <c r="C152" s="20" t="s">
        <v>2819</v>
      </c>
      <c r="D152" s="20" t="s">
        <v>2820</v>
      </c>
      <c r="E152" s="25" t="s">
        <v>1233</v>
      </c>
      <c r="F152" s="25" t="s">
        <v>70</v>
      </c>
      <c r="G152" s="21">
        <v>39023</v>
      </c>
      <c r="H152" s="21"/>
      <c r="I152" s="22" t="s">
        <v>61</v>
      </c>
      <c r="J152" s="25" t="s">
        <v>70</v>
      </c>
      <c r="K152" s="27"/>
      <c r="L152" s="21"/>
      <c r="M152" s="33"/>
      <c r="N152" s="25" t="s">
        <v>70</v>
      </c>
      <c r="O152" s="25" t="s">
        <v>3456</v>
      </c>
      <c r="P152" s="25" t="s">
        <v>70</v>
      </c>
      <c r="Q152" s="25" t="s">
        <v>70</v>
      </c>
      <c r="R152" s="21" t="s">
        <v>3456</v>
      </c>
      <c r="S152" s="25" t="s">
        <v>3456</v>
      </c>
      <c r="T152" s="23" t="s">
        <v>3456</v>
      </c>
      <c r="U152" s="25" t="s">
        <v>3456</v>
      </c>
      <c r="V152" s="25" t="s">
        <v>3456</v>
      </c>
      <c r="W152" s="25" t="s">
        <v>70</v>
      </c>
      <c r="X152" s="25" t="s">
        <v>3456</v>
      </c>
      <c r="Y152" s="25" t="s">
        <v>3456</v>
      </c>
      <c r="Z152" s="25" t="s">
        <v>3456</v>
      </c>
      <c r="AA152" s="25" t="s">
        <v>3456</v>
      </c>
      <c r="AB152" s="21" t="s">
        <v>3456</v>
      </c>
      <c r="AC152" s="51"/>
    </row>
    <row r="153" spans="1:29" s="20" customFormat="1" ht="26.25" customHeight="1" x14ac:dyDescent="0.2">
      <c r="A153" s="19">
        <v>80305</v>
      </c>
      <c r="B153" s="20" t="s">
        <v>4607</v>
      </c>
      <c r="C153" s="20" t="s">
        <v>4608</v>
      </c>
      <c r="D153" s="20" t="s">
        <v>1101</v>
      </c>
      <c r="E153" s="25" t="s">
        <v>493</v>
      </c>
      <c r="F153" s="25" t="s">
        <v>70</v>
      </c>
      <c r="G153" s="21">
        <v>44984</v>
      </c>
      <c r="H153" s="21"/>
      <c r="I153" s="22" t="s">
        <v>71</v>
      </c>
      <c r="J153" s="25" t="s">
        <v>3456</v>
      </c>
      <c r="K153" s="27" t="s">
        <v>4280</v>
      </c>
      <c r="L153" s="21" t="s">
        <v>3456</v>
      </c>
      <c r="M153" s="33"/>
      <c r="N153" s="25"/>
      <c r="O153" s="25"/>
      <c r="P153" s="25"/>
      <c r="Q153" s="25"/>
      <c r="R153" s="21"/>
      <c r="S153" s="25"/>
      <c r="T153" s="23"/>
      <c r="U153" s="25" t="s">
        <v>3456</v>
      </c>
      <c r="V153" s="25" t="s">
        <v>3456</v>
      </c>
      <c r="W153" s="25" t="s">
        <v>70</v>
      </c>
      <c r="X153" s="25" t="s">
        <v>3456</v>
      </c>
      <c r="Y153" s="25" t="s">
        <v>3456</v>
      </c>
      <c r="Z153" s="25" t="s">
        <v>3456</v>
      </c>
      <c r="AA153" s="25" t="s">
        <v>3456</v>
      </c>
      <c r="AB153" s="21" t="s">
        <v>3456</v>
      </c>
      <c r="AC153" s="51" t="s">
        <v>3456</v>
      </c>
    </row>
    <row r="154" spans="1:29" s="20" customFormat="1" ht="26.25" customHeight="1" x14ac:dyDescent="0.2">
      <c r="A154" s="19">
        <v>61185</v>
      </c>
      <c r="B154" s="20" t="s">
        <v>2864</v>
      </c>
      <c r="C154" s="20" t="s">
        <v>2865</v>
      </c>
      <c r="D154" s="20" t="s">
        <v>2866</v>
      </c>
      <c r="E154" s="25" t="s">
        <v>3519</v>
      </c>
      <c r="F154" s="25" t="s">
        <v>70</v>
      </c>
      <c r="G154" s="21">
        <v>37621</v>
      </c>
      <c r="H154" s="21"/>
      <c r="I154" s="22" t="s">
        <v>61</v>
      </c>
      <c r="J154" s="25" t="s">
        <v>70</v>
      </c>
      <c r="K154" s="27"/>
      <c r="L154" s="21"/>
      <c r="M154" s="33"/>
      <c r="N154" s="25" t="s">
        <v>70</v>
      </c>
      <c r="O154" s="25" t="s">
        <v>70</v>
      </c>
      <c r="P154" s="25" t="s">
        <v>70</v>
      </c>
      <c r="Q154" s="25" t="s">
        <v>70</v>
      </c>
      <c r="R154" s="21" t="s">
        <v>3456</v>
      </c>
      <c r="S154" s="25" t="s">
        <v>3456</v>
      </c>
      <c r="T154" s="23" t="s">
        <v>3456</v>
      </c>
      <c r="U154" s="25" t="s">
        <v>3456</v>
      </c>
      <c r="V154" s="25" t="s">
        <v>3456</v>
      </c>
      <c r="W154" s="25" t="s">
        <v>70</v>
      </c>
      <c r="X154" s="25" t="s">
        <v>3456</v>
      </c>
      <c r="Y154" s="25" t="s">
        <v>3456</v>
      </c>
      <c r="Z154" s="25" t="s">
        <v>3456</v>
      </c>
      <c r="AA154" s="25" t="s">
        <v>3456</v>
      </c>
      <c r="AB154" s="21" t="s">
        <v>0</v>
      </c>
      <c r="AC154" s="51"/>
    </row>
    <row r="155" spans="1:29" s="20" customFormat="1" ht="26.25" customHeight="1" x14ac:dyDescent="0.2">
      <c r="A155" s="19">
        <v>81487</v>
      </c>
      <c r="B155" s="20" t="s">
        <v>4317</v>
      </c>
      <c r="C155" s="20" t="s">
        <v>4318</v>
      </c>
      <c r="D155" s="20" t="s">
        <v>703</v>
      </c>
      <c r="E155" s="25" t="s">
        <v>570</v>
      </c>
      <c r="F155" s="25" t="s">
        <v>70</v>
      </c>
      <c r="G155" s="21">
        <v>45014</v>
      </c>
      <c r="H155" s="21"/>
      <c r="I155" s="22" t="s">
        <v>61</v>
      </c>
      <c r="J155" s="25" t="s">
        <v>3456</v>
      </c>
      <c r="K155" s="27"/>
      <c r="L155" s="21"/>
      <c r="M155" s="33"/>
      <c r="N155" s="25" t="s">
        <v>3456</v>
      </c>
      <c r="O155" s="25" t="s">
        <v>3456</v>
      </c>
      <c r="P155" s="25" t="s">
        <v>3456</v>
      </c>
      <c r="Q155" s="25" t="s">
        <v>70</v>
      </c>
      <c r="R155" s="21" t="s">
        <v>3456</v>
      </c>
      <c r="S155" s="25" t="s">
        <v>3456</v>
      </c>
      <c r="T155" s="23" t="s">
        <v>3456</v>
      </c>
      <c r="U155" s="25" t="s">
        <v>3456</v>
      </c>
      <c r="V155" s="25" t="s">
        <v>3456</v>
      </c>
      <c r="W155" s="25" t="s">
        <v>70</v>
      </c>
      <c r="X155" s="25" t="s">
        <v>3456</v>
      </c>
      <c r="Y155" s="25" t="s">
        <v>3456</v>
      </c>
      <c r="Z155" s="25" t="s">
        <v>3456</v>
      </c>
      <c r="AA155" s="25" t="s">
        <v>3456</v>
      </c>
      <c r="AB155" s="21" t="s">
        <v>3456</v>
      </c>
      <c r="AC155" s="51" t="s">
        <v>3456</v>
      </c>
    </row>
    <row r="156" spans="1:29" s="20" customFormat="1" ht="26.25" customHeight="1" x14ac:dyDescent="0.2">
      <c r="A156" s="19">
        <v>78274</v>
      </c>
      <c r="B156" s="20" t="s">
        <v>2628</v>
      </c>
      <c r="C156" s="20" t="s">
        <v>2629</v>
      </c>
      <c r="D156" s="20" t="s">
        <v>512</v>
      </c>
      <c r="E156" s="25" t="s">
        <v>114</v>
      </c>
      <c r="F156" s="25" t="s">
        <v>70</v>
      </c>
      <c r="G156" s="21">
        <v>43361</v>
      </c>
      <c r="H156" s="21"/>
      <c r="I156" s="22" t="s">
        <v>61</v>
      </c>
      <c r="J156" s="25" t="s">
        <v>70</v>
      </c>
      <c r="K156" s="27"/>
      <c r="L156" s="21"/>
      <c r="M156" s="33"/>
      <c r="N156" s="25" t="s">
        <v>3456</v>
      </c>
      <c r="O156" s="25" t="s">
        <v>70</v>
      </c>
      <c r="P156" s="25" t="s">
        <v>70</v>
      </c>
      <c r="Q156" s="25" t="s">
        <v>70</v>
      </c>
      <c r="R156" s="21" t="s">
        <v>3456</v>
      </c>
      <c r="S156" s="25" t="s">
        <v>3456</v>
      </c>
      <c r="T156" s="23" t="s">
        <v>3456</v>
      </c>
      <c r="U156" s="25" t="s">
        <v>70</v>
      </c>
      <c r="V156" s="25" t="s">
        <v>70</v>
      </c>
      <c r="W156" s="25" t="s">
        <v>70</v>
      </c>
      <c r="X156" s="25" t="s">
        <v>3456</v>
      </c>
      <c r="Y156" s="25" t="s">
        <v>3456</v>
      </c>
      <c r="Z156" s="25" t="s">
        <v>3456</v>
      </c>
      <c r="AA156" s="25" t="s">
        <v>3456</v>
      </c>
      <c r="AB156" s="21" t="s">
        <v>3456</v>
      </c>
      <c r="AC156" s="51" t="s">
        <v>3456</v>
      </c>
    </row>
    <row r="157" spans="1:29" s="20" customFormat="1" ht="26.25" customHeight="1" x14ac:dyDescent="0.2">
      <c r="A157" s="19">
        <v>65409</v>
      </c>
      <c r="B157" s="20" t="s">
        <v>396</v>
      </c>
      <c r="C157" s="20" t="s">
        <v>397</v>
      </c>
      <c r="D157" s="20" t="s">
        <v>194</v>
      </c>
      <c r="E157" s="25" t="s">
        <v>729</v>
      </c>
      <c r="F157" s="25" t="s">
        <v>151</v>
      </c>
      <c r="G157" s="21">
        <v>40800</v>
      </c>
      <c r="H157" s="21"/>
      <c r="I157" s="22" t="s">
        <v>61</v>
      </c>
      <c r="J157" s="25" t="s">
        <v>70</v>
      </c>
      <c r="K157" s="27"/>
      <c r="L157" s="21"/>
      <c r="M157" s="33"/>
      <c r="N157" s="25" t="s">
        <v>3456</v>
      </c>
      <c r="O157" s="25" t="s">
        <v>3456</v>
      </c>
      <c r="P157" s="25" t="s">
        <v>70</v>
      </c>
      <c r="Q157" s="25" t="s">
        <v>70</v>
      </c>
      <c r="R157" s="21" t="s">
        <v>3456</v>
      </c>
      <c r="S157" s="25" t="s">
        <v>3456</v>
      </c>
      <c r="T157" s="23" t="s">
        <v>3456</v>
      </c>
      <c r="U157" s="25" t="s">
        <v>70</v>
      </c>
      <c r="V157" s="25" t="s">
        <v>70</v>
      </c>
      <c r="W157" s="25" t="s">
        <v>70</v>
      </c>
      <c r="X157" s="25" t="s">
        <v>3456</v>
      </c>
      <c r="Y157" s="25" t="s">
        <v>3456</v>
      </c>
      <c r="Z157" s="25" t="s">
        <v>3456</v>
      </c>
      <c r="AA157" s="25" t="s">
        <v>3456</v>
      </c>
      <c r="AB157" s="21" t="s">
        <v>3456</v>
      </c>
      <c r="AC157" s="51" t="s">
        <v>3456</v>
      </c>
    </row>
    <row r="158" spans="1:29" s="20" customFormat="1" ht="26.25" customHeight="1" x14ac:dyDescent="0.2">
      <c r="A158" s="19">
        <v>80485</v>
      </c>
      <c r="B158" s="20" t="s">
        <v>4067</v>
      </c>
      <c r="C158" s="20" t="s">
        <v>4066</v>
      </c>
      <c r="D158" s="20" t="s">
        <v>4065</v>
      </c>
      <c r="E158" s="25" t="s">
        <v>160</v>
      </c>
      <c r="F158" s="25" t="s">
        <v>70</v>
      </c>
      <c r="G158" s="21">
        <v>44791</v>
      </c>
      <c r="H158" s="21"/>
      <c r="I158" s="22" t="s">
        <v>71</v>
      </c>
      <c r="J158" s="25" t="s">
        <v>3456</v>
      </c>
      <c r="K158" s="27"/>
      <c r="L158" s="21"/>
      <c r="M158" s="33" t="s">
        <v>3456</v>
      </c>
      <c r="N158" s="25"/>
      <c r="O158" s="25"/>
      <c r="P158" s="25"/>
      <c r="Q158" s="25"/>
      <c r="R158" s="21"/>
      <c r="S158" s="25"/>
      <c r="T158" s="23"/>
      <c r="U158" s="25" t="s">
        <v>3456</v>
      </c>
      <c r="V158" s="25" t="s">
        <v>3456</v>
      </c>
      <c r="W158" s="25" t="s">
        <v>70</v>
      </c>
      <c r="X158" s="25" t="s">
        <v>3456</v>
      </c>
      <c r="Y158" s="25" t="s">
        <v>3456</v>
      </c>
      <c r="Z158" s="25" t="s">
        <v>3456</v>
      </c>
      <c r="AA158" s="25" t="s">
        <v>3456</v>
      </c>
      <c r="AB158" s="21" t="s">
        <v>3456</v>
      </c>
      <c r="AC158" s="51" t="s">
        <v>3456</v>
      </c>
    </row>
    <row r="159" spans="1:29" s="20" customFormat="1" ht="26.25" customHeight="1" x14ac:dyDescent="0.2">
      <c r="A159" s="19">
        <v>67250</v>
      </c>
      <c r="B159" s="20" t="s">
        <v>505</v>
      </c>
      <c r="C159" s="20" t="s">
        <v>506</v>
      </c>
      <c r="D159" s="20" t="s">
        <v>507</v>
      </c>
      <c r="E159" s="25" t="s">
        <v>3510</v>
      </c>
      <c r="F159" s="25" t="s">
        <v>70</v>
      </c>
      <c r="G159" s="21">
        <v>42818</v>
      </c>
      <c r="H159" s="21"/>
      <c r="I159" s="22" t="s">
        <v>61</v>
      </c>
      <c r="J159" s="25" t="s">
        <v>70</v>
      </c>
      <c r="K159" s="27"/>
      <c r="L159" s="21"/>
      <c r="M159" s="33"/>
      <c r="N159" s="25" t="s">
        <v>3456</v>
      </c>
      <c r="O159" s="25" t="s">
        <v>3456</v>
      </c>
      <c r="P159" s="25" t="s">
        <v>70</v>
      </c>
      <c r="Q159" s="25" t="s">
        <v>70</v>
      </c>
      <c r="R159" s="21" t="s">
        <v>3456</v>
      </c>
      <c r="S159" s="25" t="s">
        <v>3456</v>
      </c>
      <c r="T159" s="23" t="s">
        <v>3456</v>
      </c>
      <c r="U159" s="25" t="s">
        <v>70</v>
      </c>
      <c r="V159" s="25" t="s">
        <v>70</v>
      </c>
      <c r="W159" s="25" t="s">
        <v>70</v>
      </c>
      <c r="X159" s="25" t="s">
        <v>3456</v>
      </c>
      <c r="Y159" s="25" t="s">
        <v>3456</v>
      </c>
      <c r="Z159" s="25" t="s">
        <v>3456</v>
      </c>
      <c r="AA159" s="25" t="s">
        <v>3456</v>
      </c>
      <c r="AB159" s="21" t="s">
        <v>3456</v>
      </c>
      <c r="AC159" s="51" t="s">
        <v>3456</v>
      </c>
    </row>
    <row r="160" spans="1:29" s="20" customFormat="1" ht="26.25" customHeight="1" x14ac:dyDescent="0.2">
      <c r="A160" s="19">
        <v>62715</v>
      </c>
      <c r="B160" s="20" t="s">
        <v>965</v>
      </c>
      <c r="C160" s="20" t="s">
        <v>966</v>
      </c>
      <c r="D160" s="20" t="s">
        <v>3971</v>
      </c>
      <c r="E160" s="25" t="s">
        <v>133</v>
      </c>
      <c r="F160" s="25" t="s">
        <v>70</v>
      </c>
      <c r="G160" s="21">
        <v>38560</v>
      </c>
      <c r="H160" s="21">
        <v>45107</v>
      </c>
      <c r="I160" s="22" t="s">
        <v>71</v>
      </c>
      <c r="J160" s="25" t="s">
        <v>3456</v>
      </c>
      <c r="K160" s="27"/>
      <c r="L160" s="21"/>
      <c r="M160" s="33"/>
      <c r="N160" s="25"/>
      <c r="O160" s="25"/>
      <c r="P160" s="25"/>
      <c r="Q160" s="25"/>
      <c r="R160" s="21"/>
      <c r="S160" s="25"/>
      <c r="T160" s="23"/>
      <c r="U160" s="25" t="s">
        <v>3456</v>
      </c>
      <c r="V160" s="25" t="s">
        <v>3456</v>
      </c>
      <c r="W160" s="25" t="s">
        <v>70</v>
      </c>
      <c r="X160" s="25" t="s">
        <v>3456</v>
      </c>
      <c r="Y160" s="25" t="s">
        <v>3456</v>
      </c>
      <c r="Z160" s="25" t="s">
        <v>3456</v>
      </c>
      <c r="AA160" s="25" t="s">
        <v>3456</v>
      </c>
      <c r="AB160" s="21" t="s">
        <v>0</v>
      </c>
      <c r="AC160" s="51"/>
    </row>
    <row r="161" spans="1:29" s="20" customFormat="1" ht="26.25" customHeight="1" x14ac:dyDescent="0.2">
      <c r="A161" s="19">
        <v>78666</v>
      </c>
      <c r="B161" s="20" t="s">
        <v>1191</v>
      </c>
      <c r="C161" s="20" t="s">
        <v>1192</v>
      </c>
      <c r="D161" s="20" t="s">
        <v>1193</v>
      </c>
      <c r="E161" s="25" t="s">
        <v>114</v>
      </c>
      <c r="F161" s="25" t="s">
        <v>70</v>
      </c>
      <c r="G161" s="21">
        <v>43921</v>
      </c>
      <c r="H161" s="21"/>
      <c r="I161" s="22" t="s">
        <v>61</v>
      </c>
      <c r="J161" s="25" t="s">
        <v>70</v>
      </c>
      <c r="K161" s="27"/>
      <c r="L161" s="21"/>
      <c r="M161" s="33"/>
      <c r="N161" s="25" t="s">
        <v>3456</v>
      </c>
      <c r="O161" s="25" t="s">
        <v>3456</v>
      </c>
      <c r="P161" s="25" t="s">
        <v>3456</v>
      </c>
      <c r="Q161" s="25" t="s">
        <v>3456</v>
      </c>
      <c r="R161" s="21" t="s">
        <v>3456</v>
      </c>
      <c r="S161" s="25" t="s">
        <v>3456</v>
      </c>
      <c r="T161" s="23" t="s">
        <v>3456</v>
      </c>
      <c r="U161" s="25" t="s">
        <v>3456</v>
      </c>
      <c r="V161" s="25" t="s">
        <v>70</v>
      </c>
      <c r="W161" s="25" t="s">
        <v>70</v>
      </c>
      <c r="X161" s="25" t="s">
        <v>3456</v>
      </c>
      <c r="Y161" s="25" t="s">
        <v>3456</v>
      </c>
      <c r="Z161" s="25" t="s">
        <v>3456</v>
      </c>
      <c r="AA161" s="25" t="s">
        <v>3456</v>
      </c>
      <c r="AB161" s="21" t="s">
        <v>3456</v>
      </c>
      <c r="AC161" s="51" t="s">
        <v>3456</v>
      </c>
    </row>
    <row r="162" spans="1:29" s="20" customFormat="1" ht="26.25" customHeight="1" x14ac:dyDescent="0.2">
      <c r="A162" s="19">
        <v>78678</v>
      </c>
      <c r="B162" s="20" t="s">
        <v>4679</v>
      </c>
      <c r="C162" s="20" t="s">
        <v>3209</v>
      </c>
      <c r="D162" s="20" t="s">
        <v>944</v>
      </c>
      <c r="E162" s="25" t="s">
        <v>729</v>
      </c>
      <c r="F162" s="25" t="s">
        <v>70</v>
      </c>
      <c r="G162" s="21">
        <v>43435</v>
      </c>
      <c r="H162" s="21"/>
      <c r="I162" s="22" t="s">
        <v>61</v>
      </c>
      <c r="J162" s="25" t="s">
        <v>70</v>
      </c>
      <c r="K162" s="27"/>
      <c r="L162" s="21"/>
      <c r="M162" s="33"/>
      <c r="N162" s="25" t="s">
        <v>3456</v>
      </c>
      <c r="O162" s="25" t="s">
        <v>3456</v>
      </c>
      <c r="P162" s="25" t="s">
        <v>70</v>
      </c>
      <c r="Q162" s="25" t="s">
        <v>70</v>
      </c>
      <c r="R162" s="21" t="s">
        <v>3456</v>
      </c>
      <c r="S162" s="25" t="s">
        <v>3456</v>
      </c>
      <c r="T162" s="23" t="s">
        <v>3456</v>
      </c>
      <c r="U162" s="25" t="s">
        <v>70</v>
      </c>
      <c r="V162" s="25" t="s">
        <v>70</v>
      </c>
      <c r="W162" s="25" t="s">
        <v>70</v>
      </c>
      <c r="X162" s="25" t="s">
        <v>3456</v>
      </c>
      <c r="Y162" s="25" t="s">
        <v>3456</v>
      </c>
      <c r="Z162" s="25" t="s">
        <v>3456</v>
      </c>
      <c r="AA162" s="25" t="s">
        <v>3456</v>
      </c>
      <c r="AB162" s="21" t="s">
        <v>3456</v>
      </c>
      <c r="AC162" s="51" t="s">
        <v>3456</v>
      </c>
    </row>
    <row r="163" spans="1:29" s="20" customFormat="1" ht="26.25" customHeight="1" x14ac:dyDescent="0.2">
      <c r="A163" s="19">
        <v>78966</v>
      </c>
      <c r="B163" s="20" t="s">
        <v>4133</v>
      </c>
      <c r="C163" s="20" t="s">
        <v>2679</v>
      </c>
      <c r="D163" s="20" t="s">
        <v>2680</v>
      </c>
      <c r="E163" s="25" t="s">
        <v>1009</v>
      </c>
      <c r="F163" s="25" t="s">
        <v>70</v>
      </c>
      <c r="G163" s="21">
        <v>43829</v>
      </c>
      <c r="H163" s="21"/>
      <c r="I163" s="22" t="s">
        <v>61</v>
      </c>
      <c r="J163" s="25" t="s">
        <v>70</v>
      </c>
      <c r="K163" s="27"/>
      <c r="L163" s="21"/>
      <c r="M163" s="33"/>
      <c r="N163" s="25" t="s">
        <v>3456</v>
      </c>
      <c r="O163" s="25" t="s">
        <v>3456</v>
      </c>
      <c r="P163" s="25" t="s">
        <v>70</v>
      </c>
      <c r="Q163" s="25" t="s">
        <v>70</v>
      </c>
      <c r="R163" s="21" t="s">
        <v>3456</v>
      </c>
      <c r="S163" s="25" t="s">
        <v>3456</v>
      </c>
      <c r="T163" s="23" t="s">
        <v>3456</v>
      </c>
      <c r="U163" s="25" t="s">
        <v>3456</v>
      </c>
      <c r="V163" s="25" t="s">
        <v>70</v>
      </c>
      <c r="W163" s="25" t="s">
        <v>70</v>
      </c>
      <c r="X163" s="25" t="s">
        <v>3456</v>
      </c>
      <c r="Y163" s="25" t="s">
        <v>3456</v>
      </c>
      <c r="Z163" s="25" t="s">
        <v>3456</v>
      </c>
      <c r="AA163" s="25" t="s">
        <v>3456</v>
      </c>
      <c r="AB163" s="21" t="s">
        <v>3456</v>
      </c>
      <c r="AC163" s="51" t="s">
        <v>3456</v>
      </c>
    </row>
    <row r="164" spans="1:29" s="20" customFormat="1" ht="26.25" customHeight="1" x14ac:dyDescent="0.2">
      <c r="A164" s="19">
        <v>62698</v>
      </c>
      <c r="B164" s="20" t="s">
        <v>2111</v>
      </c>
      <c r="C164" s="20" t="s">
        <v>2112</v>
      </c>
      <c r="D164" s="20" t="s">
        <v>2113</v>
      </c>
      <c r="E164" s="25" t="s">
        <v>2114</v>
      </c>
      <c r="F164" s="25" t="s">
        <v>70</v>
      </c>
      <c r="G164" s="21">
        <v>39197</v>
      </c>
      <c r="H164" s="21"/>
      <c r="I164" s="22" t="s">
        <v>61</v>
      </c>
      <c r="J164" s="25" t="s">
        <v>70</v>
      </c>
      <c r="K164" s="27"/>
      <c r="L164" s="21"/>
      <c r="M164" s="33"/>
      <c r="N164" s="25" t="s">
        <v>70</v>
      </c>
      <c r="O164" s="25" t="s">
        <v>70</v>
      </c>
      <c r="P164" s="25" t="s">
        <v>70</v>
      </c>
      <c r="Q164" s="25" t="s">
        <v>70</v>
      </c>
      <c r="R164" s="21" t="s">
        <v>3456</v>
      </c>
      <c r="S164" s="25" t="s">
        <v>3456</v>
      </c>
      <c r="T164" s="23" t="s">
        <v>3456</v>
      </c>
      <c r="U164" s="25" t="s">
        <v>70</v>
      </c>
      <c r="V164" s="25" t="s">
        <v>70</v>
      </c>
      <c r="W164" s="25" t="s">
        <v>70</v>
      </c>
      <c r="X164" s="25" t="s">
        <v>3456</v>
      </c>
      <c r="Y164" s="25" t="s">
        <v>3456</v>
      </c>
      <c r="Z164" s="25" t="s">
        <v>3456</v>
      </c>
      <c r="AA164" s="25" t="s">
        <v>3456</v>
      </c>
      <c r="AB164" s="21" t="s">
        <v>0</v>
      </c>
      <c r="AC164" s="51" t="s">
        <v>3456</v>
      </c>
    </row>
    <row r="165" spans="1:29" s="20" customFormat="1" ht="26.25" customHeight="1" x14ac:dyDescent="0.2">
      <c r="A165" s="19">
        <v>63062</v>
      </c>
      <c r="B165" s="20" t="s">
        <v>2219</v>
      </c>
      <c r="C165" s="20" t="s">
        <v>2220</v>
      </c>
      <c r="D165" s="20" t="s">
        <v>2113</v>
      </c>
      <c r="E165" s="25" t="s">
        <v>2114</v>
      </c>
      <c r="F165" s="25" t="s">
        <v>70</v>
      </c>
      <c r="G165" s="21">
        <v>39197</v>
      </c>
      <c r="H165" s="21"/>
      <c r="I165" s="22" t="s">
        <v>61</v>
      </c>
      <c r="J165" s="25" t="s">
        <v>70</v>
      </c>
      <c r="K165" s="27"/>
      <c r="L165" s="21"/>
      <c r="M165" s="33"/>
      <c r="N165" s="25" t="s">
        <v>70</v>
      </c>
      <c r="O165" s="25" t="s">
        <v>70</v>
      </c>
      <c r="P165" s="25" t="s">
        <v>70</v>
      </c>
      <c r="Q165" s="25" t="s">
        <v>70</v>
      </c>
      <c r="R165" s="21" t="s">
        <v>3456</v>
      </c>
      <c r="S165" s="25" t="s">
        <v>3456</v>
      </c>
      <c r="T165" s="23" t="s">
        <v>3456</v>
      </c>
      <c r="U165" s="25" t="s">
        <v>70</v>
      </c>
      <c r="V165" s="25" t="s">
        <v>70</v>
      </c>
      <c r="W165" s="25" t="s">
        <v>70</v>
      </c>
      <c r="X165" s="25" t="s">
        <v>3456</v>
      </c>
      <c r="Y165" s="25" t="s">
        <v>3456</v>
      </c>
      <c r="Z165" s="25" t="s">
        <v>3456</v>
      </c>
      <c r="AA165" s="25" t="s">
        <v>3456</v>
      </c>
      <c r="AB165" s="21" t="s">
        <v>3456</v>
      </c>
      <c r="AC165" s="51" t="s">
        <v>3456</v>
      </c>
    </row>
    <row r="166" spans="1:29" s="20" customFormat="1" ht="26.25" customHeight="1" x14ac:dyDescent="0.2">
      <c r="A166" s="19">
        <v>67604</v>
      </c>
      <c r="B166" s="20" t="s">
        <v>104</v>
      </c>
      <c r="C166" s="20" t="s">
        <v>105</v>
      </c>
      <c r="D166" s="20" t="s">
        <v>4013</v>
      </c>
      <c r="E166" s="25" t="s">
        <v>102</v>
      </c>
      <c r="F166" s="25" t="s">
        <v>70</v>
      </c>
      <c r="G166" s="21">
        <v>42712</v>
      </c>
      <c r="H166" s="21"/>
      <c r="I166" s="22" t="s">
        <v>61</v>
      </c>
      <c r="J166" s="25" t="s">
        <v>70</v>
      </c>
      <c r="K166" s="27"/>
      <c r="L166" s="21"/>
      <c r="M166" s="33"/>
      <c r="N166" s="25" t="s">
        <v>3456</v>
      </c>
      <c r="O166" s="25" t="s">
        <v>70</v>
      </c>
      <c r="P166" s="25" t="s">
        <v>70</v>
      </c>
      <c r="Q166" s="25" t="s">
        <v>70</v>
      </c>
      <c r="R166" s="21" t="s">
        <v>3456</v>
      </c>
      <c r="S166" s="25" t="s">
        <v>3456</v>
      </c>
      <c r="T166" s="23" t="s">
        <v>3456</v>
      </c>
      <c r="U166" s="25" t="s">
        <v>70</v>
      </c>
      <c r="V166" s="25" t="s">
        <v>70</v>
      </c>
      <c r="W166" s="25" t="s">
        <v>70</v>
      </c>
      <c r="X166" s="25" t="s">
        <v>3456</v>
      </c>
      <c r="Y166" s="25" t="s">
        <v>3456</v>
      </c>
      <c r="Z166" s="25" t="s">
        <v>3456</v>
      </c>
      <c r="AA166" s="25" t="s">
        <v>3456</v>
      </c>
      <c r="AB166" s="21" t="s">
        <v>3456</v>
      </c>
      <c r="AC166" s="51" t="s">
        <v>3456</v>
      </c>
    </row>
    <row r="167" spans="1:29" s="20" customFormat="1" ht="26.25" customHeight="1" x14ac:dyDescent="0.2">
      <c r="A167" s="19">
        <v>65544</v>
      </c>
      <c r="B167" s="20" t="s">
        <v>1668</v>
      </c>
      <c r="C167" s="20" t="s">
        <v>1669</v>
      </c>
      <c r="D167" s="20" t="s">
        <v>365</v>
      </c>
      <c r="E167" s="25" t="s">
        <v>366</v>
      </c>
      <c r="F167" s="25" t="s">
        <v>70</v>
      </c>
      <c r="G167" s="21">
        <v>41332</v>
      </c>
      <c r="H167" s="21"/>
      <c r="I167" s="22" t="s">
        <v>61</v>
      </c>
      <c r="J167" s="25" t="s">
        <v>70</v>
      </c>
      <c r="K167" s="27"/>
      <c r="L167" s="21"/>
      <c r="M167" s="33"/>
      <c r="N167" s="25" t="s">
        <v>3456</v>
      </c>
      <c r="O167" s="25" t="s">
        <v>3456</v>
      </c>
      <c r="P167" s="25" t="s">
        <v>70</v>
      </c>
      <c r="Q167" s="25" t="s">
        <v>70</v>
      </c>
      <c r="R167" s="21" t="s">
        <v>3456</v>
      </c>
      <c r="S167" s="25" t="s">
        <v>3456</v>
      </c>
      <c r="T167" s="23" t="s">
        <v>3456</v>
      </c>
      <c r="U167" s="25" t="s">
        <v>3456</v>
      </c>
      <c r="V167" s="25" t="s">
        <v>70</v>
      </c>
      <c r="W167" s="25" t="s">
        <v>70</v>
      </c>
      <c r="X167" s="25" t="s">
        <v>3456</v>
      </c>
      <c r="Y167" s="25" t="s">
        <v>3456</v>
      </c>
      <c r="Z167" s="25" t="s">
        <v>3456</v>
      </c>
      <c r="AA167" s="25" t="s">
        <v>3456</v>
      </c>
      <c r="AB167" s="21" t="s">
        <v>3456</v>
      </c>
      <c r="AC167" s="51" t="s">
        <v>3456</v>
      </c>
    </row>
    <row r="168" spans="1:29" s="20" customFormat="1" ht="26.25" customHeight="1" x14ac:dyDescent="0.2">
      <c r="A168" s="19">
        <v>63023</v>
      </c>
      <c r="B168" s="20" t="s">
        <v>2210</v>
      </c>
      <c r="C168" s="20" t="s">
        <v>2211</v>
      </c>
      <c r="D168" s="20" t="s">
        <v>476</v>
      </c>
      <c r="E168" s="25" t="s">
        <v>209</v>
      </c>
      <c r="F168" s="25" t="s">
        <v>70</v>
      </c>
      <c r="G168" s="21">
        <v>39520</v>
      </c>
      <c r="H168" s="21"/>
      <c r="I168" s="22" t="s">
        <v>61</v>
      </c>
      <c r="J168" s="25" t="s">
        <v>70</v>
      </c>
      <c r="K168" s="27"/>
      <c r="L168" s="21"/>
      <c r="M168" s="33"/>
      <c r="N168" s="25" t="s">
        <v>70</v>
      </c>
      <c r="O168" s="25" t="s">
        <v>70</v>
      </c>
      <c r="P168" s="25" t="s">
        <v>70</v>
      </c>
      <c r="Q168" s="25" t="s">
        <v>70</v>
      </c>
      <c r="R168" s="21" t="s">
        <v>3456</v>
      </c>
      <c r="S168" s="25" t="s">
        <v>3456</v>
      </c>
      <c r="T168" s="23" t="s">
        <v>3456</v>
      </c>
      <c r="U168" s="25" t="s">
        <v>70</v>
      </c>
      <c r="V168" s="25" t="s">
        <v>70</v>
      </c>
      <c r="W168" s="25" t="s">
        <v>70</v>
      </c>
      <c r="X168" s="25" t="s">
        <v>3456</v>
      </c>
      <c r="Y168" s="25" t="s">
        <v>3456</v>
      </c>
      <c r="Z168" s="25" t="s">
        <v>3456</v>
      </c>
      <c r="AA168" s="25" t="s">
        <v>3456</v>
      </c>
      <c r="AB168" s="21" t="s">
        <v>3456</v>
      </c>
      <c r="AC168" s="51" t="s">
        <v>3456</v>
      </c>
    </row>
    <row r="169" spans="1:29" s="20" customFormat="1" ht="26.25" customHeight="1" x14ac:dyDescent="0.2">
      <c r="A169" s="19">
        <v>64950</v>
      </c>
      <c r="B169" s="20" t="s">
        <v>261</v>
      </c>
      <c r="C169" s="20" t="s">
        <v>262</v>
      </c>
      <c r="D169" s="20" t="s">
        <v>263</v>
      </c>
      <c r="E169" s="25" t="s">
        <v>264</v>
      </c>
      <c r="F169" s="25" t="s">
        <v>70</v>
      </c>
      <c r="G169" s="21">
        <v>40367</v>
      </c>
      <c r="H169" s="21"/>
      <c r="I169" s="22" t="s">
        <v>61</v>
      </c>
      <c r="J169" s="25" t="s">
        <v>70</v>
      </c>
      <c r="K169" s="27"/>
      <c r="L169" s="21"/>
      <c r="M169" s="33"/>
      <c r="N169" s="25" t="s">
        <v>70</v>
      </c>
      <c r="O169" s="25" t="s">
        <v>70</v>
      </c>
      <c r="P169" s="25" t="s">
        <v>70</v>
      </c>
      <c r="Q169" s="25" t="s">
        <v>70</v>
      </c>
      <c r="R169" s="21" t="s">
        <v>3456</v>
      </c>
      <c r="S169" s="25" t="s">
        <v>3456</v>
      </c>
      <c r="T169" s="23" t="s">
        <v>3456</v>
      </c>
      <c r="U169" s="25" t="s">
        <v>70</v>
      </c>
      <c r="V169" s="25" t="s">
        <v>70</v>
      </c>
      <c r="W169" s="25" t="s">
        <v>70</v>
      </c>
      <c r="X169" s="25" t="s">
        <v>3456</v>
      </c>
      <c r="Y169" s="25" t="s">
        <v>3456</v>
      </c>
      <c r="Z169" s="25" t="s">
        <v>3456</v>
      </c>
      <c r="AA169" s="25" t="s">
        <v>3456</v>
      </c>
      <c r="AB169" s="21" t="s">
        <v>3456</v>
      </c>
      <c r="AC169" s="51" t="s">
        <v>3456</v>
      </c>
    </row>
    <row r="170" spans="1:29" s="20" customFormat="1" ht="26.25" customHeight="1" x14ac:dyDescent="0.2">
      <c r="A170" s="19">
        <v>60594</v>
      </c>
      <c r="B170" s="20" t="s">
        <v>2882</v>
      </c>
      <c r="C170" s="20" t="s">
        <v>2883</v>
      </c>
      <c r="D170" s="20" t="s">
        <v>2884</v>
      </c>
      <c r="E170" s="25" t="s">
        <v>1233</v>
      </c>
      <c r="F170" s="25" t="s">
        <v>70</v>
      </c>
      <c r="G170" s="21">
        <v>38440</v>
      </c>
      <c r="H170" s="21"/>
      <c r="I170" s="22" t="s">
        <v>61</v>
      </c>
      <c r="J170" s="25" t="s">
        <v>70</v>
      </c>
      <c r="K170" s="27"/>
      <c r="L170" s="21"/>
      <c r="M170" s="33"/>
      <c r="N170" s="25" t="s">
        <v>70</v>
      </c>
      <c r="O170" s="25" t="s">
        <v>70</v>
      </c>
      <c r="P170" s="25" t="s">
        <v>70</v>
      </c>
      <c r="Q170" s="25" t="s">
        <v>70</v>
      </c>
      <c r="R170" s="21" t="s">
        <v>3456</v>
      </c>
      <c r="S170" s="25" t="s">
        <v>3456</v>
      </c>
      <c r="T170" s="23" t="s">
        <v>3456</v>
      </c>
      <c r="U170" s="25" t="s">
        <v>3456</v>
      </c>
      <c r="V170" s="25" t="s">
        <v>3456</v>
      </c>
      <c r="W170" s="25" t="s">
        <v>70</v>
      </c>
      <c r="X170" s="25" t="s">
        <v>3456</v>
      </c>
      <c r="Y170" s="25" t="s">
        <v>3456</v>
      </c>
      <c r="Z170" s="25" t="s">
        <v>3456</v>
      </c>
      <c r="AA170" s="25" t="s">
        <v>3456</v>
      </c>
      <c r="AB170" s="21" t="s">
        <v>0</v>
      </c>
      <c r="AC170" s="51"/>
    </row>
    <row r="171" spans="1:29" s="20" customFormat="1" ht="26.25" customHeight="1" x14ac:dyDescent="0.2">
      <c r="A171" s="19">
        <v>66580</v>
      </c>
      <c r="B171" s="20" t="s">
        <v>1558</v>
      </c>
      <c r="C171" s="20" t="s">
        <v>1559</v>
      </c>
      <c r="D171" s="20" t="s">
        <v>1560</v>
      </c>
      <c r="E171" s="25" t="s">
        <v>3510</v>
      </c>
      <c r="F171" s="25" t="s">
        <v>70</v>
      </c>
      <c r="G171" s="21">
        <v>42088</v>
      </c>
      <c r="H171" s="21"/>
      <c r="I171" s="22" t="s">
        <v>61</v>
      </c>
      <c r="J171" s="25" t="s">
        <v>70</v>
      </c>
      <c r="K171" s="27"/>
      <c r="L171" s="21"/>
      <c r="M171" s="33"/>
      <c r="N171" s="25" t="s">
        <v>3456</v>
      </c>
      <c r="O171" s="25" t="s">
        <v>70</v>
      </c>
      <c r="P171" s="25" t="s">
        <v>70</v>
      </c>
      <c r="Q171" s="25" t="s">
        <v>70</v>
      </c>
      <c r="R171" s="21" t="s">
        <v>3456</v>
      </c>
      <c r="S171" s="25" t="s">
        <v>3456</v>
      </c>
      <c r="T171" s="23" t="s">
        <v>3456</v>
      </c>
      <c r="U171" s="25" t="s">
        <v>3456</v>
      </c>
      <c r="V171" s="25" t="s">
        <v>3456</v>
      </c>
      <c r="W171" s="25" t="s">
        <v>3456</v>
      </c>
      <c r="X171" s="25" t="s">
        <v>3456</v>
      </c>
      <c r="Y171" s="25" t="s">
        <v>3456</v>
      </c>
      <c r="Z171" s="25" t="s">
        <v>3456</v>
      </c>
      <c r="AA171" s="25" t="s">
        <v>3456</v>
      </c>
      <c r="AB171" s="21" t="s">
        <v>3456</v>
      </c>
      <c r="AC171" s="51" t="s">
        <v>3456</v>
      </c>
    </row>
    <row r="172" spans="1:29" s="20" customFormat="1" ht="26.25" customHeight="1" x14ac:dyDescent="0.2">
      <c r="A172" s="19">
        <v>64398</v>
      </c>
      <c r="B172" s="20" t="s">
        <v>243</v>
      </c>
      <c r="C172" s="20" t="s">
        <v>244</v>
      </c>
      <c r="D172" s="20" t="s">
        <v>241</v>
      </c>
      <c r="E172" s="25" t="s">
        <v>242</v>
      </c>
      <c r="F172" s="25" t="s">
        <v>70</v>
      </c>
      <c r="G172" s="21">
        <v>40178</v>
      </c>
      <c r="H172" s="21"/>
      <c r="I172" s="22" t="s">
        <v>61</v>
      </c>
      <c r="J172" s="25" t="s">
        <v>70</v>
      </c>
      <c r="K172" s="27"/>
      <c r="L172" s="21"/>
      <c r="M172" s="33"/>
      <c r="N172" s="25" t="s">
        <v>70</v>
      </c>
      <c r="O172" s="25" t="s">
        <v>70</v>
      </c>
      <c r="P172" s="25" t="s">
        <v>70</v>
      </c>
      <c r="Q172" s="25" t="s">
        <v>70</v>
      </c>
      <c r="R172" s="21" t="s">
        <v>3456</v>
      </c>
      <c r="S172" s="25" t="s">
        <v>3456</v>
      </c>
      <c r="T172" s="23" t="s">
        <v>3456</v>
      </c>
      <c r="U172" s="25" t="s">
        <v>3456</v>
      </c>
      <c r="V172" s="25" t="s">
        <v>3456</v>
      </c>
      <c r="W172" s="25" t="s">
        <v>70</v>
      </c>
      <c r="X172" s="25" t="s">
        <v>3456</v>
      </c>
      <c r="Y172" s="25" t="s">
        <v>3456</v>
      </c>
      <c r="Z172" s="25" t="s">
        <v>3456</v>
      </c>
      <c r="AA172" s="25" t="s">
        <v>3456</v>
      </c>
      <c r="AB172" s="21" t="s">
        <v>3456</v>
      </c>
      <c r="AC172" s="51" t="s">
        <v>3456</v>
      </c>
    </row>
    <row r="173" spans="1:29" s="20" customFormat="1" ht="26.25" customHeight="1" x14ac:dyDescent="0.2">
      <c r="A173" s="19">
        <v>80809</v>
      </c>
      <c r="B173" s="20" t="s">
        <v>4196</v>
      </c>
      <c r="C173" s="20" t="s">
        <v>4195</v>
      </c>
      <c r="D173" s="20" t="s">
        <v>512</v>
      </c>
      <c r="E173" s="25" t="s">
        <v>114</v>
      </c>
      <c r="F173" s="25" t="s">
        <v>70</v>
      </c>
      <c r="G173" s="21">
        <v>44692</v>
      </c>
      <c r="H173" s="21"/>
      <c r="I173" s="22" t="s">
        <v>61</v>
      </c>
      <c r="J173" s="25" t="s">
        <v>3456</v>
      </c>
      <c r="K173" s="27"/>
      <c r="L173" s="21"/>
      <c r="M173" s="33"/>
      <c r="N173" s="25" t="s">
        <v>3456</v>
      </c>
      <c r="O173" s="25" t="s">
        <v>3456</v>
      </c>
      <c r="P173" s="25" t="s">
        <v>3456</v>
      </c>
      <c r="Q173" s="25" t="s">
        <v>70</v>
      </c>
      <c r="R173" s="21" t="s">
        <v>3456</v>
      </c>
      <c r="S173" s="25" t="s">
        <v>3456</v>
      </c>
      <c r="T173" s="23" t="s">
        <v>3456</v>
      </c>
      <c r="U173" s="25" t="s">
        <v>3456</v>
      </c>
      <c r="V173" s="25" t="s">
        <v>3456</v>
      </c>
      <c r="W173" s="25" t="s">
        <v>70</v>
      </c>
      <c r="X173" s="25" t="s">
        <v>3456</v>
      </c>
      <c r="Y173" s="25" t="s">
        <v>3456</v>
      </c>
      <c r="Z173" s="25" t="s">
        <v>3456</v>
      </c>
      <c r="AA173" s="25" t="s">
        <v>3456</v>
      </c>
      <c r="AB173" s="21" t="s">
        <v>3456</v>
      </c>
      <c r="AC173" s="51" t="s">
        <v>3456</v>
      </c>
    </row>
    <row r="174" spans="1:29" s="20" customFormat="1" ht="26.25" customHeight="1" x14ac:dyDescent="0.2">
      <c r="A174" s="19">
        <v>62505</v>
      </c>
      <c r="B174" s="20" t="s">
        <v>2950</v>
      </c>
      <c r="C174" s="20" t="s">
        <v>2951</v>
      </c>
      <c r="D174" s="20" t="s">
        <v>2952</v>
      </c>
      <c r="E174" s="25" t="s">
        <v>3984</v>
      </c>
      <c r="F174" s="25" t="s">
        <v>566</v>
      </c>
      <c r="G174" s="21">
        <v>38715</v>
      </c>
      <c r="H174" s="21"/>
      <c r="I174" s="22" t="s">
        <v>61</v>
      </c>
      <c r="J174" s="25" t="s">
        <v>70</v>
      </c>
      <c r="K174" s="27"/>
      <c r="L174" s="21"/>
      <c r="M174" s="33"/>
      <c r="N174" s="25" t="s">
        <v>70</v>
      </c>
      <c r="O174" s="25" t="s">
        <v>70</v>
      </c>
      <c r="P174" s="25" t="s">
        <v>70</v>
      </c>
      <c r="Q174" s="25" t="s">
        <v>70</v>
      </c>
      <c r="R174" s="21" t="s">
        <v>3456</v>
      </c>
      <c r="S174" s="25" t="s">
        <v>3456</v>
      </c>
      <c r="T174" s="23" t="s">
        <v>3456</v>
      </c>
      <c r="U174" s="25" t="s">
        <v>70</v>
      </c>
      <c r="V174" s="25" t="s">
        <v>70</v>
      </c>
      <c r="W174" s="25" t="s">
        <v>70</v>
      </c>
      <c r="X174" s="25" t="s">
        <v>3456</v>
      </c>
      <c r="Y174" s="25" t="s">
        <v>3456</v>
      </c>
      <c r="Z174" s="25" t="s">
        <v>3456</v>
      </c>
      <c r="AA174" s="25" t="s">
        <v>3456</v>
      </c>
      <c r="AB174" s="21" t="s">
        <v>0</v>
      </c>
      <c r="AC174" s="51"/>
    </row>
    <row r="175" spans="1:29" s="20" customFormat="1" ht="26.25" customHeight="1" x14ac:dyDescent="0.2">
      <c r="A175" s="19">
        <v>66333</v>
      </c>
      <c r="B175" s="20" t="s">
        <v>3052</v>
      </c>
      <c r="C175" s="20" t="s">
        <v>3053</v>
      </c>
      <c r="D175" s="20" t="s">
        <v>994</v>
      </c>
      <c r="E175" s="25" t="s">
        <v>995</v>
      </c>
      <c r="F175" s="25" t="s">
        <v>70</v>
      </c>
      <c r="G175" s="21">
        <v>42093</v>
      </c>
      <c r="H175" s="21"/>
      <c r="I175" s="22" t="s">
        <v>61</v>
      </c>
      <c r="J175" s="25" t="s">
        <v>70</v>
      </c>
      <c r="K175" s="27"/>
      <c r="L175" s="21"/>
      <c r="M175" s="33"/>
      <c r="N175" s="25" t="s">
        <v>3456</v>
      </c>
      <c r="O175" s="25" t="s">
        <v>70</v>
      </c>
      <c r="P175" s="25" t="s">
        <v>70</v>
      </c>
      <c r="Q175" s="25" t="s">
        <v>70</v>
      </c>
      <c r="R175" s="21" t="s">
        <v>3456</v>
      </c>
      <c r="S175" s="25" t="s">
        <v>3456</v>
      </c>
      <c r="T175" s="23" t="s">
        <v>3456</v>
      </c>
      <c r="U175" s="25" t="s">
        <v>70</v>
      </c>
      <c r="V175" s="25" t="s">
        <v>70</v>
      </c>
      <c r="W175" s="25" t="s">
        <v>70</v>
      </c>
      <c r="X175" s="25" t="s">
        <v>3456</v>
      </c>
      <c r="Y175" s="25" t="s">
        <v>3456</v>
      </c>
      <c r="Z175" s="25" t="s">
        <v>3456</v>
      </c>
      <c r="AA175" s="25" t="s">
        <v>3456</v>
      </c>
      <c r="AB175" s="21" t="s">
        <v>3456</v>
      </c>
      <c r="AC175" s="51" t="s">
        <v>3456</v>
      </c>
    </row>
    <row r="176" spans="1:29" s="20" customFormat="1" ht="26.25" customHeight="1" x14ac:dyDescent="0.2">
      <c r="A176" s="19">
        <v>79272</v>
      </c>
      <c r="B176" s="20" t="s">
        <v>815</v>
      </c>
      <c r="C176" s="20" t="s">
        <v>816</v>
      </c>
      <c r="D176" s="20" t="s">
        <v>817</v>
      </c>
      <c r="E176" s="25" t="s">
        <v>818</v>
      </c>
      <c r="F176" s="25" t="s">
        <v>70</v>
      </c>
      <c r="G176" s="21">
        <v>43902</v>
      </c>
      <c r="H176" s="21"/>
      <c r="I176" s="22" t="s">
        <v>61</v>
      </c>
      <c r="J176" s="25" t="s">
        <v>70</v>
      </c>
      <c r="K176" s="27"/>
      <c r="L176" s="21"/>
      <c r="M176" s="33"/>
      <c r="N176" s="25" t="s">
        <v>3456</v>
      </c>
      <c r="O176" s="25" t="s">
        <v>3456</v>
      </c>
      <c r="P176" s="25" t="s">
        <v>70</v>
      </c>
      <c r="Q176" s="25" t="s">
        <v>70</v>
      </c>
      <c r="R176" s="21" t="s">
        <v>3456</v>
      </c>
      <c r="S176" s="25" t="s">
        <v>3456</v>
      </c>
      <c r="T176" s="23" t="s">
        <v>3456</v>
      </c>
      <c r="U176" s="25" t="s">
        <v>3456</v>
      </c>
      <c r="V176" s="25" t="s">
        <v>70</v>
      </c>
      <c r="W176" s="25" t="s">
        <v>70</v>
      </c>
      <c r="X176" s="25" t="s">
        <v>3456</v>
      </c>
      <c r="Y176" s="25" t="s">
        <v>3456</v>
      </c>
      <c r="Z176" s="25" t="s">
        <v>3456</v>
      </c>
      <c r="AA176" s="25" t="s">
        <v>3456</v>
      </c>
      <c r="AB176" s="21" t="s">
        <v>3456</v>
      </c>
      <c r="AC176" s="51" t="s">
        <v>3456</v>
      </c>
    </row>
    <row r="177" spans="1:29" s="20" customFormat="1" ht="26.25" customHeight="1" x14ac:dyDescent="0.2">
      <c r="A177" s="19">
        <v>65275</v>
      </c>
      <c r="B177" s="20" t="s">
        <v>384</v>
      </c>
      <c r="C177" s="20" t="s">
        <v>385</v>
      </c>
      <c r="D177" s="20" t="s">
        <v>386</v>
      </c>
      <c r="E177" s="25" t="s">
        <v>109</v>
      </c>
      <c r="F177" s="25" t="s">
        <v>70</v>
      </c>
      <c r="G177" s="21">
        <v>40830</v>
      </c>
      <c r="H177" s="21"/>
      <c r="I177" s="22" t="s">
        <v>61</v>
      </c>
      <c r="J177" s="25" t="s">
        <v>70</v>
      </c>
      <c r="K177" s="27"/>
      <c r="L177" s="21"/>
      <c r="M177" s="33"/>
      <c r="N177" s="25" t="s">
        <v>3456</v>
      </c>
      <c r="O177" s="25" t="s">
        <v>70</v>
      </c>
      <c r="P177" s="25" t="s">
        <v>70</v>
      </c>
      <c r="Q177" s="25" t="s">
        <v>70</v>
      </c>
      <c r="R177" s="21" t="s">
        <v>3456</v>
      </c>
      <c r="S177" s="25" t="s">
        <v>3456</v>
      </c>
      <c r="T177" s="23" t="s">
        <v>3456</v>
      </c>
      <c r="U177" s="25" t="s">
        <v>70</v>
      </c>
      <c r="V177" s="25" t="s">
        <v>70</v>
      </c>
      <c r="W177" s="25" t="s">
        <v>70</v>
      </c>
      <c r="X177" s="25" t="s">
        <v>3456</v>
      </c>
      <c r="Y177" s="25" t="s">
        <v>3456</v>
      </c>
      <c r="Z177" s="25" t="s">
        <v>3456</v>
      </c>
      <c r="AA177" s="25" t="s">
        <v>3456</v>
      </c>
      <c r="AB177" s="21" t="s">
        <v>3456</v>
      </c>
      <c r="AC177" s="51" t="s">
        <v>3456</v>
      </c>
    </row>
    <row r="178" spans="1:29" s="20" customFormat="1" ht="26.25" customHeight="1" x14ac:dyDescent="0.2">
      <c r="A178" s="19">
        <v>66059</v>
      </c>
      <c r="B178" s="20" t="s">
        <v>1699</v>
      </c>
      <c r="C178" s="20" t="s">
        <v>1700</v>
      </c>
      <c r="D178" s="20" t="s">
        <v>648</v>
      </c>
      <c r="E178" s="25" t="s">
        <v>288</v>
      </c>
      <c r="F178" s="25" t="s">
        <v>70</v>
      </c>
      <c r="G178" s="21">
        <v>42307</v>
      </c>
      <c r="H178" s="21"/>
      <c r="I178" s="22" t="s">
        <v>61</v>
      </c>
      <c r="J178" s="25" t="s">
        <v>70</v>
      </c>
      <c r="K178" s="27"/>
      <c r="L178" s="21"/>
      <c r="M178" s="33"/>
      <c r="N178" s="25" t="s">
        <v>3456</v>
      </c>
      <c r="O178" s="25" t="s">
        <v>3456</v>
      </c>
      <c r="P178" s="25" t="s">
        <v>70</v>
      </c>
      <c r="Q178" s="25" t="s">
        <v>70</v>
      </c>
      <c r="R178" s="21" t="s">
        <v>3456</v>
      </c>
      <c r="S178" s="25" t="s">
        <v>3456</v>
      </c>
      <c r="T178" s="23" t="s">
        <v>3456</v>
      </c>
      <c r="U178" s="25" t="s">
        <v>70</v>
      </c>
      <c r="V178" s="25" t="s">
        <v>70</v>
      </c>
      <c r="W178" s="25" t="s">
        <v>70</v>
      </c>
      <c r="X178" s="25" t="s">
        <v>3456</v>
      </c>
      <c r="Y178" s="25" t="s">
        <v>3456</v>
      </c>
      <c r="Z178" s="25" t="s">
        <v>3456</v>
      </c>
      <c r="AA178" s="25" t="s">
        <v>3456</v>
      </c>
      <c r="AB178" s="21" t="s">
        <v>3456</v>
      </c>
      <c r="AC178" s="51" t="s">
        <v>3456</v>
      </c>
    </row>
    <row r="179" spans="1:29" s="20" customFormat="1" ht="26.25" customHeight="1" x14ac:dyDescent="0.2">
      <c r="A179" s="19">
        <v>80281</v>
      </c>
      <c r="B179" s="20" t="s">
        <v>4249</v>
      </c>
      <c r="C179" s="20" t="s">
        <v>4248</v>
      </c>
      <c r="D179" s="20" t="s">
        <v>1870</v>
      </c>
      <c r="E179" s="25" t="s">
        <v>102</v>
      </c>
      <c r="F179" s="25" t="s">
        <v>70</v>
      </c>
      <c r="G179" s="21">
        <v>44795</v>
      </c>
      <c r="H179" s="21"/>
      <c r="I179" s="22" t="s">
        <v>71</v>
      </c>
      <c r="J179" s="25" t="s">
        <v>3456</v>
      </c>
      <c r="K179" s="27" t="s">
        <v>4280</v>
      </c>
      <c r="L179" s="21" t="s">
        <v>3456</v>
      </c>
      <c r="M179" s="33"/>
      <c r="N179" s="25"/>
      <c r="O179" s="25"/>
      <c r="P179" s="25"/>
      <c r="Q179" s="25"/>
      <c r="R179" s="21"/>
      <c r="S179" s="25"/>
      <c r="T179" s="23"/>
      <c r="U179" s="25" t="s">
        <v>3456</v>
      </c>
      <c r="V179" s="25" t="s">
        <v>3456</v>
      </c>
      <c r="W179" s="25" t="s">
        <v>70</v>
      </c>
      <c r="X179" s="25" t="s">
        <v>3456</v>
      </c>
      <c r="Y179" s="25" t="s">
        <v>3456</v>
      </c>
      <c r="Z179" s="25" t="s">
        <v>3456</v>
      </c>
      <c r="AA179" s="25" t="s">
        <v>3456</v>
      </c>
      <c r="AB179" s="21" t="s">
        <v>3456</v>
      </c>
      <c r="AC179" s="51" t="s">
        <v>3456</v>
      </c>
    </row>
    <row r="180" spans="1:29" s="20" customFormat="1" ht="26.25" customHeight="1" x14ac:dyDescent="0.2">
      <c r="A180" s="19">
        <v>65638</v>
      </c>
      <c r="B180" s="20" t="s">
        <v>1658</v>
      </c>
      <c r="C180" s="20" t="s">
        <v>1659</v>
      </c>
      <c r="D180" s="20" t="s">
        <v>1660</v>
      </c>
      <c r="E180" s="25" t="s">
        <v>296</v>
      </c>
      <c r="F180" s="25" t="s">
        <v>70</v>
      </c>
      <c r="G180" s="21">
        <v>41213</v>
      </c>
      <c r="H180" s="21"/>
      <c r="I180" s="22" t="s">
        <v>61</v>
      </c>
      <c r="J180" s="25" t="s">
        <v>70</v>
      </c>
      <c r="K180" s="27"/>
      <c r="L180" s="21"/>
      <c r="M180" s="33"/>
      <c r="N180" s="25" t="s">
        <v>3456</v>
      </c>
      <c r="O180" s="25" t="s">
        <v>3456</v>
      </c>
      <c r="P180" s="25" t="s">
        <v>70</v>
      </c>
      <c r="Q180" s="25" t="s">
        <v>70</v>
      </c>
      <c r="R180" s="21" t="s">
        <v>3456</v>
      </c>
      <c r="S180" s="25" t="s">
        <v>3456</v>
      </c>
      <c r="T180" s="23" t="s">
        <v>3456</v>
      </c>
      <c r="U180" s="25" t="s">
        <v>70</v>
      </c>
      <c r="V180" s="25" t="s">
        <v>70</v>
      </c>
      <c r="W180" s="25" t="s">
        <v>70</v>
      </c>
      <c r="X180" s="25" t="s">
        <v>3456</v>
      </c>
      <c r="Y180" s="25" t="s">
        <v>3456</v>
      </c>
      <c r="Z180" s="25" t="s">
        <v>3456</v>
      </c>
      <c r="AA180" s="25" t="s">
        <v>3456</v>
      </c>
      <c r="AB180" s="21" t="s">
        <v>3456</v>
      </c>
      <c r="AC180" s="51" t="s">
        <v>3456</v>
      </c>
    </row>
    <row r="181" spans="1:29" s="20" customFormat="1" ht="26.25" customHeight="1" x14ac:dyDescent="0.2">
      <c r="A181" s="19">
        <v>65075</v>
      </c>
      <c r="B181" s="20" t="s">
        <v>351</v>
      </c>
      <c r="C181" s="20" t="s">
        <v>352</v>
      </c>
      <c r="D181" s="20" t="s">
        <v>3980</v>
      </c>
      <c r="E181" s="25" t="s">
        <v>114</v>
      </c>
      <c r="F181" s="25" t="s">
        <v>70</v>
      </c>
      <c r="G181" s="21">
        <v>40430</v>
      </c>
      <c r="H181" s="21"/>
      <c r="I181" s="22" t="s">
        <v>61</v>
      </c>
      <c r="J181" s="25" t="s">
        <v>70</v>
      </c>
      <c r="K181" s="27"/>
      <c r="L181" s="21"/>
      <c r="M181" s="33"/>
      <c r="N181" s="25" t="s">
        <v>70</v>
      </c>
      <c r="O181" s="25" t="s">
        <v>70</v>
      </c>
      <c r="P181" s="25" t="s">
        <v>70</v>
      </c>
      <c r="Q181" s="25" t="s">
        <v>70</v>
      </c>
      <c r="R181" s="21" t="s">
        <v>3456</v>
      </c>
      <c r="S181" s="25" t="s">
        <v>3456</v>
      </c>
      <c r="T181" s="23" t="s">
        <v>3456</v>
      </c>
      <c r="U181" s="25" t="s">
        <v>70</v>
      </c>
      <c r="V181" s="25" t="s">
        <v>70</v>
      </c>
      <c r="W181" s="25" t="s">
        <v>70</v>
      </c>
      <c r="X181" s="25" t="s">
        <v>3456</v>
      </c>
      <c r="Y181" s="25" t="s">
        <v>3456</v>
      </c>
      <c r="Z181" s="25" t="s">
        <v>3456</v>
      </c>
      <c r="AA181" s="25" t="s">
        <v>3456</v>
      </c>
      <c r="AB181" s="21" t="s">
        <v>0</v>
      </c>
      <c r="AC181" s="51" t="s">
        <v>3456</v>
      </c>
    </row>
    <row r="182" spans="1:29" s="20" customFormat="1" ht="26.25" customHeight="1" x14ac:dyDescent="0.2">
      <c r="A182" s="19">
        <v>79024</v>
      </c>
      <c r="B182" s="20" t="s">
        <v>3684</v>
      </c>
      <c r="C182" s="20" t="s">
        <v>3683</v>
      </c>
      <c r="D182" s="20" t="s">
        <v>440</v>
      </c>
      <c r="E182" s="25" t="s">
        <v>63</v>
      </c>
      <c r="F182" s="25" t="s">
        <v>70</v>
      </c>
      <c r="G182" s="21">
        <v>44463</v>
      </c>
      <c r="H182" s="21"/>
      <c r="I182" s="22" t="s">
        <v>71</v>
      </c>
      <c r="J182" s="25" t="s">
        <v>3456</v>
      </c>
      <c r="K182" s="27" t="s">
        <v>4280</v>
      </c>
      <c r="L182" s="21" t="s">
        <v>3456</v>
      </c>
      <c r="M182" s="33"/>
      <c r="N182" s="25"/>
      <c r="O182" s="25"/>
      <c r="P182" s="25"/>
      <c r="Q182" s="25"/>
      <c r="R182" s="21"/>
      <c r="S182" s="25"/>
      <c r="T182" s="23"/>
      <c r="U182" s="25" t="s">
        <v>3456</v>
      </c>
      <c r="V182" s="25" t="s">
        <v>3456</v>
      </c>
      <c r="W182" s="25" t="s">
        <v>70</v>
      </c>
      <c r="X182" s="25" t="s">
        <v>3456</v>
      </c>
      <c r="Y182" s="25" t="s">
        <v>3456</v>
      </c>
      <c r="Z182" s="25" t="s">
        <v>3456</v>
      </c>
      <c r="AA182" s="25" t="s">
        <v>3456</v>
      </c>
      <c r="AB182" s="21" t="s">
        <v>3456</v>
      </c>
      <c r="AC182" s="51" t="s">
        <v>3456</v>
      </c>
    </row>
    <row r="183" spans="1:29" s="20" customFormat="1" ht="26.25" customHeight="1" x14ac:dyDescent="0.2">
      <c r="A183" s="19">
        <v>81307</v>
      </c>
      <c r="B183" s="20" t="s">
        <v>4229</v>
      </c>
      <c r="C183" s="20" t="s">
        <v>4228</v>
      </c>
      <c r="D183" s="20" t="s">
        <v>4227</v>
      </c>
      <c r="E183" s="25" t="s">
        <v>132</v>
      </c>
      <c r="F183" s="25" t="s">
        <v>70</v>
      </c>
      <c r="G183" s="21">
        <v>44917</v>
      </c>
      <c r="H183" s="21"/>
      <c r="I183" s="22" t="s">
        <v>61</v>
      </c>
      <c r="J183" s="25" t="s">
        <v>3456</v>
      </c>
      <c r="K183" s="27"/>
      <c r="L183" s="21"/>
      <c r="M183" s="33"/>
      <c r="N183" s="25" t="s">
        <v>3456</v>
      </c>
      <c r="O183" s="25" t="s">
        <v>3456</v>
      </c>
      <c r="P183" s="25" t="s">
        <v>3456</v>
      </c>
      <c r="Q183" s="25" t="s">
        <v>70</v>
      </c>
      <c r="R183" s="21" t="s">
        <v>3456</v>
      </c>
      <c r="S183" s="25" t="s">
        <v>3456</v>
      </c>
      <c r="T183" s="23" t="s">
        <v>3456</v>
      </c>
      <c r="U183" s="25" t="s">
        <v>3456</v>
      </c>
      <c r="V183" s="25" t="s">
        <v>3456</v>
      </c>
      <c r="W183" s="25" t="s">
        <v>70</v>
      </c>
      <c r="X183" s="25" t="s">
        <v>3456</v>
      </c>
      <c r="Y183" s="25" t="s">
        <v>3456</v>
      </c>
      <c r="Z183" s="25" t="s">
        <v>3456</v>
      </c>
      <c r="AA183" s="25" t="s">
        <v>3456</v>
      </c>
      <c r="AB183" s="21" t="s">
        <v>3456</v>
      </c>
      <c r="AC183" s="51" t="s">
        <v>3456</v>
      </c>
    </row>
    <row r="184" spans="1:29" s="20" customFormat="1" ht="26.25" customHeight="1" x14ac:dyDescent="0.2">
      <c r="A184" s="19">
        <v>67714</v>
      </c>
      <c r="B184" s="20" t="s">
        <v>3998</v>
      </c>
      <c r="C184" s="20" t="s">
        <v>3997</v>
      </c>
      <c r="D184" s="20" t="s">
        <v>2911</v>
      </c>
      <c r="E184" s="25" t="s">
        <v>670</v>
      </c>
      <c r="F184" s="25" t="s">
        <v>70</v>
      </c>
      <c r="G184" s="21">
        <v>44823</v>
      </c>
      <c r="H184" s="21"/>
      <c r="I184" s="22" t="s">
        <v>71</v>
      </c>
      <c r="J184" s="25" t="s">
        <v>3456</v>
      </c>
      <c r="K184" s="27" t="s">
        <v>4280</v>
      </c>
      <c r="L184" s="21" t="s">
        <v>3456</v>
      </c>
      <c r="M184" s="33"/>
      <c r="N184" s="25"/>
      <c r="O184" s="25"/>
      <c r="P184" s="25"/>
      <c r="Q184" s="25"/>
      <c r="R184" s="21"/>
      <c r="S184" s="25"/>
      <c r="T184" s="23"/>
      <c r="U184" s="25" t="s">
        <v>3456</v>
      </c>
      <c r="V184" s="25" t="s">
        <v>3456</v>
      </c>
      <c r="W184" s="25" t="s">
        <v>70</v>
      </c>
      <c r="X184" s="25" t="s">
        <v>3456</v>
      </c>
      <c r="Y184" s="25" t="s">
        <v>3456</v>
      </c>
      <c r="Z184" s="25" t="s">
        <v>3456</v>
      </c>
      <c r="AA184" s="25" t="s">
        <v>3456</v>
      </c>
      <c r="AB184" s="21" t="s">
        <v>3456</v>
      </c>
      <c r="AC184" s="51" t="s">
        <v>3456</v>
      </c>
    </row>
    <row r="185" spans="1:29" s="20" customFormat="1" ht="26.25" customHeight="1" x14ac:dyDescent="0.2">
      <c r="A185" s="19">
        <v>62814</v>
      </c>
      <c r="B185" s="20" t="s">
        <v>2953</v>
      </c>
      <c r="C185" s="20" t="s">
        <v>2954</v>
      </c>
      <c r="D185" s="20" t="s">
        <v>2893</v>
      </c>
      <c r="E185" s="25" t="s">
        <v>1249</v>
      </c>
      <c r="F185" s="25" t="s">
        <v>70</v>
      </c>
      <c r="G185" s="21">
        <v>38860</v>
      </c>
      <c r="H185" s="21"/>
      <c r="I185" s="22" t="s">
        <v>61</v>
      </c>
      <c r="J185" s="25" t="s">
        <v>70</v>
      </c>
      <c r="K185" s="27"/>
      <c r="L185" s="21"/>
      <c r="M185" s="33"/>
      <c r="N185" s="25" t="s">
        <v>70</v>
      </c>
      <c r="O185" s="25" t="s">
        <v>70</v>
      </c>
      <c r="P185" s="25" t="s">
        <v>70</v>
      </c>
      <c r="Q185" s="25" t="s">
        <v>70</v>
      </c>
      <c r="R185" s="21" t="s">
        <v>3456</v>
      </c>
      <c r="S185" s="25" t="s">
        <v>3456</v>
      </c>
      <c r="T185" s="23" t="s">
        <v>3456</v>
      </c>
      <c r="U185" s="25" t="s">
        <v>3456</v>
      </c>
      <c r="V185" s="25" t="s">
        <v>3456</v>
      </c>
      <c r="W185" s="25" t="s">
        <v>70</v>
      </c>
      <c r="X185" s="25" t="s">
        <v>3456</v>
      </c>
      <c r="Y185" s="25" t="s">
        <v>3456</v>
      </c>
      <c r="Z185" s="25" t="s">
        <v>3456</v>
      </c>
      <c r="AA185" s="25" t="s">
        <v>3456</v>
      </c>
      <c r="AB185" s="21" t="s">
        <v>0</v>
      </c>
      <c r="AC185" s="51"/>
    </row>
    <row r="186" spans="1:29" s="20" customFormat="1" ht="26.25" customHeight="1" x14ac:dyDescent="0.2">
      <c r="A186" s="19">
        <v>79490</v>
      </c>
      <c r="B186" s="20" t="s">
        <v>942</v>
      </c>
      <c r="C186" s="20" t="s">
        <v>943</v>
      </c>
      <c r="D186" s="20" t="s">
        <v>944</v>
      </c>
      <c r="E186" s="25" t="s">
        <v>729</v>
      </c>
      <c r="F186" s="25" t="s">
        <v>70</v>
      </c>
      <c r="G186" s="21">
        <v>44013</v>
      </c>
      <c r="H186" s="21"/>
      <c r="I186" s="22" t="s">
        <v>61</v>
      </c>
      <c r="J186" s="25" t="s">
        <v>70</v>
      </c>
      <c r="K186" s="27"/>
      <c r="L186" s="21"/>
      <c r="M186" s="33"/>
      <c r="N186" s="25" t="s">
        <v>3456</v>
      </c>
      <c r="O186" s="25" t="s">
        <v>3456</v>
      </c>
      <c r="P186" s="25" t="s">
        <v>70</v>
      </c>
      <c r="Q186" s="25" t="s">
        <v>70</v>
      </c>
      <c r="R186" s="21" t="s">
        <v>3456</v>
      </c>
      <c r="S186" s="25" t="s">
        <v>3456</v>
      </c>
      <c r="T186" s="23" t="s">
        <v>3456</v>
      </c>
      <c r="U186" s="25" t="s">
        <v>3456</v>
      </c>
      <c r="V186" s="25" t="s">
        <v>3456</v>
      </c>
      <c r="W186" s="25" t="s">
        <v>70</v>
      </c>
      <c r="X186" s="25" t="s">
        <v>3456</v>
      </c>
      <c r="Y186" s="25" t="s">
        <v>3456</v>
      </c>
      <c r="Z186" s="25" t="s">
        <v>3456</v>
      </c>
      <c r="AA186" s="25" t="s">
        <v>3456</v>
      </c>
      <c r="AB186" s="21" t="s">
        <v>3456</v>
      </c>
      <c r="AC186" s="51" t="s">
        <v>3456</v>
      </c>
    </row>
    <row r="187" spans="1:29" s="20" customFormat="1" ht="26.25" customHeight="1" x14ac:dyDescent="0.2">
      <c r="A187" s="19">
        <v>65203</v>
      </c>
      <c r="B187" s="20" t="s">
        <v>4192</v>
      </c>
      <c r="C187" s="20" t="s">
        <v>1524</v>
      </c>
      <c r="D187" s="20" t="s">
        <v>1525</v>
      </c>
      <c r="E187" s="25" t="s">
        <v>566</v>
      </c>
      <c r="F187" s="25" t="s">
        <v>70</v>
      </c>
      <c r="G187" s="21">
        <v>40816</v>
      </c>
      <c r="H187" s="21"/>
      <c r="I187" s="22" t="s">
        <v>61</v>
      </c>
      <c r="J187" s="25" t="s">
        <v>70</v>
      </c>
      <c r="K187" s="27"/>
      <c r="L187" s="21"/>
      <c r="M187" s="33"/>
      <c r="N187" s="25" t="s">
        <v>3456</v>
      </c>
      <c r="O187" s="25" t="s">
        <v>3456</v>
      </c>
      <c r="P187" s="25" t="s">
        <v>70</v>
      </c>
      <c r="Q187" s="25" t="s">
        <v>70</v>
      </c>
      <c r="R187" s="21" t="s">
        <v>3456</v>
      </c>
      <c r="S187" s="25" t="s">
        <v>3456</v>
      </c>
      <c r="T187" s="23" t="s">
        <v>3456</v>
      </c>
      <c r="U187" s="25" t="s">
        <v>3456</v>
      </c>
      <c r="V187" s="25" t="s">
        <v>3456</v>
      </c>
      <c r="W187" s="25" t="s">
        <v>3456</v>
      </c>
      <c r="X187" s="25" t="s">
        <v>3456</v>
      </c>
      <c r="Y187" s="25" t="s">
        <v>3456</v>
      </c>
      <c r="Z187" s="25" t="s">
        <v>3456</v>
      </c>
      <c r="AA187" s="25" t="s">
        <v>3456</v>
      </c>
      <c r="AB187" s="21" t="s">
        <v>3456</v>
      </c>
      <c r="AC187" s="51" t="s">
        <v>3456</v>
      </c>
    </row>
    <row r="188" spans="1:29" s="20" customFormat="1" ht="26.25" customHeight="1" x14ac:dyDescent="0.2">
      <c r="A188" s="19">
        <v>67258</v>
      </c>
      <c r="B188" s="20" t="s">
        <v>1578</v>
      </c>
      <c r="C188" s="20" t="s">
        <v>1579</v>
      </c>
      <c r="D188" s="20" t="s">
        <v>1580</v>
      </c>
      <c r="E188" s="25" t="s">
        <v>258</v>
      </c>
      <c r="F188" s="25" t="s">
        <v>70</v>
      </c>
      <c r="G188" s="21">
        <v>42492</v>
      </c>
      <c r="H188" s="21"/>
      <c r="I188" s="22" t="s">
        <v>61</v>
      </c>
      <c r="J188" s="25" t="s">
        <v>70</v>
      </c>
      <c r="K188" s="27"/>
      <c r="L188" s="21"/>
      <c r="M188" s="33"/>
      <c r="N188" s="25" t="s">
        <v>3456</v>
      </c>
      <c r="O188" s="25" t="s">
        <v>3456</v>
      </c>
      <c r="P188" s="25" t="s">
        <v>70</v>
      </c>
      <c r="Q188" s="25" t="s">
        <v>70</v>
      </c>
      <c r="R188" s="21" t="s">
        <v>3456</v>
      </c>
      <c r="S188" s="25" t="s">
        <v>3456</v>
      </c>
      <c r="T188" s="23" t="s">
        <v>3456</v>
      </c>
      <c r="U188" s="25" t="s">
        <v>3456</v>
      </c>
      <c r="V188" s="25" t="s">
        <v>3456</v>
      </c>
      <c r="W188" s="25" t="s">
        <v>3456</v>
      </c>
      <c r="X188" s="25" t="s">
        <v>3456</v>
      </c>
      <c r="Y188" s="25" t="s">
        <v>3456</v>
      </c>
      <c r="Z188" s="25" t="s">
        <v>3456</v>
      </c>
      <c r="AA188" s="25" t="s">
        <v>3456</v>
      </c>
      <c r="AB188" s="21" t="s">
        <v>3456</v>
      </c>
      <c r="AC188" s="51" t="s">
        <v>3456</v>
      </c>
    </row>
    <row r="189" spans="1:29" s="20" customFormat="1" ht="26.25" customHeight="1" x14ac:dyDescent="0.2">
      <c r="A189" s="19">
        <v>80099</v>
      </c>
      <c r="B189" s="20" t="s">
        <v>3668</v>
      </c>
      <c r="C189" s="20" t="s">
        <v>3667</v>
      </c>
      <c r="D189" s="20" t="s">
        <v>512</v>
      </c>
      <c r="E189" s="25" t="s">
        <v>114</v>
      </c>
      <c r="F189" s="25" t="s">
        <v>70</v>
      </c>
      <c r="G189" s="21">
        <v>44377</v>
      </c>
      <c r="H189" s="21"/>
      <c r="I189" s="22" t="s">
        <v>61</v>
      </c>
      <c r="J189" s="25" t="s">
        <v>3456</v>
      </c>
      <c r="K189" s="27"/>
      <c r="L189" s="21"/>
      <c r="M189" s="33"/>
      <c r="N189" s="25" t="s">
        <v>3456</v>
      </c>
      <c r="O189" s="25" t="s">
        <v>3456</v>
      </c>
      <c r="P189" s="25" t="s">
        <v>3456</v>
      </c>
      <c r="Q189" s="25" t="s">
        <v>70</v>
      </c>
      <c r="R189" s="21" t="s">
        <v>3456</v>
      </c>
      <c r="S189" s="25" t="s">
        <v>3456</v>
      </c>
      <c r="T189" s="23" t="s">
        <v>3456</v>
      </c>
      <c r="U189" s="25" t="s">
        <v>3456</v>
      </c>
      <c r="V189" s="25" t="s">
        <v>3456</v>
      </c>
      <c r="W189" s="25" t="s">
        <v>70</v>
      </c>
      <c r="X189" s="25" t="s">
        <v>3456</v>
      </c>
      <c r="Y189" s="25" t="s">
        <v>3456</v>
      </c>
      <c r="Z189" s="25" t="s">
        <v>3456</v>
      </c>
      <c r="AA189" s="25" t="s">
        <v>3456</v>
      </c>
      <c r="AB189" s="21" t="s">
        <v>3456</v>
      </c>
      <c r="AC189" s="51" t="s">
        <v>3456</v>
      </c>
    </row>
    <row r="190" spans="1:29" s="20" customFormat="1" ht="26.25" customHeight="1" x14ac:dyDescent="0.2">
      <c r="A190" s="19">
        <v>66393</v>
      </c>
      <c r="B190" s="20" t="s">
        <v>1727</v>
      </c>
      <c r="C190" s="20" t="s">
        <v>1728</v>
      </c>
      <c r="D190" s="20" t="s">
        <v>1729</v>
      </c>
      <c r="E190" s="25" t="s">
        <v>1041</v>
      </c>
      <c r="F190" s="25" t="s">
        <v>70</v>
      </c>
      <c r="G190" s="21">
        <v>41788</v>
      </c>
      <c r="H190" s="21"/>
      <c r="I190" s="22" t="s">
        <v>61</v>
      </c>
      <c r="J190" s="25" t="s">
        <v>70</v>
      </c>
      <c r="K190" s="27"/>
      <c r="L190" s="21"/>
      <c r="M190" s="33"/>
      <c r="N190" s="25" t="s">
        <v>3456</v>
      </c>
      <c r="O190" s="25" t="s">
        <v>70</v>
      </c>
      <c r="P190" s="25" t="s">
        <v>70</v>
      </c>
      <c r="Q190" s="25" t="s">
        <v>70</v>
      </c>
      <c r="R190" s="21" t="s">
        <v>3456</v>
      </c>
      <c r="S190" s="25" t="s">
        <v>3456</v>
      </c>
      <c r="T190" s="23" t="s">
        <v>3456</v>
      </c>
      <c r="U190" s="25" t="s">
        <v>70</v>
      </c>
      <c r="V190" s="25" t="s">
        <v>70</v>
      </c>
      <c r="W190" s="25" t="s">
        <v>70</v>
      </c>
      <c r="X190" s="25" t="s">
        <v>3456</v>
      </c>
      <c r="Y190" s="25" t="s">
        <v>3456</v>
      </c>
      <c r="Z190" s="25" t="s">
        <v>3456</v>
      </c>
      <c r="AA190" s="25" t="s">
        <v>3456</v>
      </c>
      <c r="AB190" s="21" t="s">
        <v>3456</v>
      </c>
      <c r="AC190" s="51" t="s">
        <v>3456</v>
      </c>
    </row>
    <row r="191" spans="1:29" s="20" customFormat="1" ht="26.25" customHeight="1" x14ac:dyDescent="0.2">
      <c r="A191" s="19">
        <v>79255</v>
      </c>
      <c r="B191" s="20" t="s">
        <v>4131</v>
      </c>
      <c r="C191" s="20" t="s">
        <v>4130</v>
      </c>
      <c r="D191" s="20" t="s">
        <v>1804</v>
      </c>
      <c r="E191" s="25" t="s">
        <v>3501</v>
      </c>
      <c r="F191" s="25" t="s">
        <v>70</v>
      </c>
      <c r="G191" s="21">
        <v>44642</v>
      </c>
      <c r="H191" s="21"/>
      <c r="I191" s="22" t="s">
        <v>71</v>
      </c>
      <c r="J191" s="25" t="s">
        <v>3456</v>
      </c>
      <c r="K191" s="27"/>
      <c r="L191" s="21"/>
      <c r="M191" s="33" t="s">
        <v>3456</v>
      </c>
      <c r="N191" s="25"/>
      <c r="O191" s="25"/>
      <c r="P191" s="25"/>
      <c r="Q191" s="25"/>
      <c r="R191" s="21"/>
      <c r="S191" s="25"/>
      <c r="T191" s="23"/>
      <c r="U191" s="25" t="s">
        <v>3456</v>
      </c>
      <c r="V191" s="25" t="s">
        <v>3456</v>
      </c>
      <c r="W191" s="25" t="s">
        <v>70</v>
      </c>
      <c r="X191" s="25" t="s">
        <v>3456</v>
      </c>
      <c r="Y191" s="25" t="s">
        <v>3456</v>
      </c>
      <c r="Z191" s="25" t="s">
        <v>3456</v>
      </c>
      <c r="AA191" s="25" t="s">
        <v>3456</v>
      </c>
      <c r="AB191" s="21" t="s">
        <v>3456</v>
      </c>
      <c r="AC191" s="51" t="s">
        <v>3456</v>
      </c>
    </row>
    <row r="192" spans="1:29" s="20" customFormat="1" ht="26.25" customHeight="1" x14ac:dyDescent="0.2">
      <c r="A192" s="19">
        <v>82171</v>
      </c>
      <c r="B192" s="20" t="s">
        <v>4530</v>
      </c>
      <c r="C192" s="20" t="s">
        <v>4531</v>
      </c>
      <c r="D192" s="20" t="s">
        <v>1436</v>
      </c>
      <c r="E192" s="25" t="s">
        <v>160</v>
      </c>
      <c r="F192" s="25" t="s">
        <v>70</v>
      </c>
      <c r="G192" s="21">
        <v>44256</v>
      </c>
      <c r="H192" s="21"/>
      <c r="I192" s="22" t="s">
        <v>61</v>
      </c>
      <c r="J192" s="25" t="s">
        <v>3456</v>
      </c>
      <c r="K192" s="27"/>
      <c r="L192" s="21"/>
      <c r="M192" s="33"/>
      <c r="N192" s="25" t="s">
        <v>3456</v>
      </c>
      <c r="O192" s="25" t="s">
        <v>3456</v>
      </c>
      <c r="P192" s="25" t="s">
        <v>3456</v>
      </c>
      <c r="Q192" s="25" t="s">
        <v>70</v>
      </c>
      <c r="R192" s="21" t="s">
        <v>3456</v>
      </c>
      <c r="S192" s="25" t="s">
        <v>3456</v>
      </c>
      <c r="T192" s="23" t="s">
        <v>3456</v>
      </c>
      <c r="U192" s="25" t="s">
        <v>3456</v>
      </c>
      <c r="V192" s="25" t="s">
        <v>3456</v>
      </c>
      <c r="W192" s="25" t="s">
        <v>70</v>
      </c>
      <c r="X192" s="25" t="s">
        <v>3456</v>
      </c>
      <c r="Y192" s="25" t="s">
        <v>3456</v>
      </c>
      <c r="Z192" s="25" t="s">
        <v>3456</v>
      </c>
      <c r="AA192" s="25" t="s">
        <v>3456</v>
      </c>
      <c r="AB192" s="21" t="s">
        <v>3456</v>
      </c>
      <c r="AC192" s="51"/>
    </row>
    <row r="193" spans="1:29" s="20" customFormat="1" ht="26.25" customHeight="1" x14ac:dyDescent="0.2">
      <c r="A193" s="19">
        <v>82157</v>
      </c>
      <c r="B193" s="20" t="s">
        <v>4493</v>
      </c>
      <c r="C193" s="20" t="s">
        <v>4494</v>
      </c>
      <c r="D193" s="20" t="s">
        <v>4461</v>
      </c>
      <c r="E193" s="25" t="s">
        <v>3987</v>
      </c>
      <c r="F193" s="25" t="s">
        <v>70</v>
      </c>
      <c r="G193" s="21">
        <v>42712</v>
      </c>
      <c r="H193" s="21"/>
      <c r="I193" s="22" t="s">
        <v>61</v>
      </c>
      <c r="J193" s="25" t="s">
        <v>70</v>
      </c>
      <c r="K193" s="27"/>
      <c r="L193" s="21"/>
      <c r="M193" s="33"/>
      <c r="N193" s="25" t="s">
        <v>3456</v>
      </c>
      <c r="O193" s="25" t="s">
        <v>3456</v>
      </c>
      <c r="P193" s="25" t="s">
        <v>3456</v>
      </c>
      <c r="Q193" s="25" t="s">
        <v>70</v>
      </c>
      <c r="R193" s="21" t="s">
        <v>3456</v>
      </c>
      <c r="S193" s="25" t="s">
        <v>3456</v>
      </c>
      <c r="T193" s="23" t="s">
        <v>3456</v>
      </c>
      <c r="U193" s="25" t="s">
        <v>3456</v>
      </c>
      <c r="V193" s="25" t="s">
        <v>3456</v>
      </c>
      <c r="W193" s="25" t="s">
        <v>70</v>
      </c>
      <c r="X193" s="25" t="s">
        <v>3456</v>
      </c>
      <c r="Y193" s="25" t="s">
        <v>3456</v>
      </c>
      <c r="Z193" s="25" t="s">
        <v>3456</v>
      </c>
      <c r="AA193" s="25" t="s">
        <v>3456</v>
      </c>
      <c r="AB193" s="21" t="s">
        <v>3456</v>
      </c>
      <c r="AC193" s="51" t="s">
        <v>3456</v>
      </c>
    </row>
    <row r="194" spans="1:29" s="20" customFormat="1" ht="26.25" customHeight="1" x14ac:dyDescent="0.2">
      <c r="A194" s="19">
        <v>66206</v>
      </c>
      <c r="B194" s="20" t="s">
        <v>3046</v>
      </c>
      <c r="C194" s="20" t="s">
        <v>3047</v>
      </c>
      <c r="D194" s="20" t="s">
        <v>3048</v>
      </c>
      <c r="E194" s="25" t="s">
        <v>670</v>
      </c>
      <c r="F194" s="25" t="s">
        <v>70</v>
      </c>
      <c r="G194" s="21">
        <v>41703</v>
      </c>
      <c r="H194" s="21"/>
      <c r="I194" s="22" t="s">
        <v>61</v>
      </c>
      <c r="J194" s="25" t="s">
        <v>70</v>
      </c>
      <c r="K194" s="27"/>
      <c r="L194" s="21"/>
      <c r="M194" s="33"/>
      <c r="N194" s="25" t="s">
        <v>3456</v>
      </c>
      <c r="O194" s="25" t="s">
        <v>3456</v>
      </c>
      <c r="P194" s="25" t="s">
        <v>70</v>
      </c>
      <c r="Q194" s="25" t="s">
        <v>70</v>
      </c>
      <c r="R194" s="21" t="s">
        <v>3456</v>
      </c>
      <c r="S194" s="25" t="s">
        <v>3456</v>
      </c>
      <c r="T194" s="23" t="s">
        <v>3456</v>
      </c>
      <c r="U194" s="25" t="s">
        <v>3456</v>
      </c>
      <c r="V194" s="25" t="s">
        <v>70</v>
      </c>
      <c r="W194" s="25" t="s">
        <v>70</v>
      </c>
      <c r="X194" s="25" t="s">
        <v>3456</v>
      </c>
      <c r="Y194" s="25" t="s">
        <v>3456</v>
      </c>
      <c r="Z194" s="25" t="s">
        <v>3456</v>
      </c>
      <c r="AA194" s="25" t="s">
        <v>3456</v>
      </c>
      <c r="AB194" s="21" t="s">
        <v>3456</v>
      </c>
      <c r="AC194" s="51" t="s">
        <v>3456</v>
      </c>
    </row>
    <row r="195" spans="1:29" s="20" customFormat="1" ht="26.25" customHeight="1" x14ac:dyDescent="0.2">
      <c r="A195" s="19">
        <v>78299</v>
      </c>
      <c r="B195" s="20" t="s">
        <v>3230</v>
      </c>
      <c r="C195" s="20" t="s">
        <v>3231</v>
      </c>
      <c r="D195" s="20" t="s">
        <v>3048</v>
      </c>
      <c r="E195" s="25" t="s">
        <v>273</v>
      </c>
      <c r="F195" s="25" t="s">
        <v>70</v>
      </c>
      <c r="G195" s="21">
        <v>43280</v>
      </c>
      <c r="H195" s="21"/>
      <c r="I195" s="22" t="s">
        <v>61</v>
      </c>
      <c r="J195" s="25" t="s">
        <v>70</v>
      </c>
      <c r="K195" s="27"/>
      <c r="L195" s="21"/>
      <c r="M195" s="33"/>
      <c r="N195" s="25" t="s">
        <v>3456</v>
      </c>
      <c r="O195" s="25" t="s">
        <v>3456</v>
      </c>
      <c r="P195" s="25" t="s">
        <v>70</v>
      </c>
      <c r="Q195" s="25" t="s">
        <v>70</v>
      </c>
      <c r="R195" s="21" t="s">
        <v>3456</v>
      </c>
      <c r="S195" s="25" t="s">
        <v>3456</v>
      </c>
      <c r="T195" s="23" t="s">
        <v>3456</v>
      </c>
      <c r="U195" s="25" t="s">
        <v>3456</v>
      </c>
      <c r="V195" s="25" t="s">
        <v>70</v>
      </c>
      <c r="W195" s="25" t="s">
        <v>70</v>
      </c>
      <c r="X195" s="25" t="s">
        <v>3456</v>
      </c>
      <c r="Y195" s="25" t="s">
        <v>3456</v>
      </c>
      <c r="Z195" s="25" t="s">
        <v>3456</v>
      </c>
      <c r="AA195" s="25" t="s">
        <v>3456</v>
      </c>
      <c r="AB195" s="21" t="s">
        <v>3456</v>
      </c>
      <c r="AC195" s="51" t="s">
        <v>3456</v>
      </c>
    </row>
    <row r="196" spans="1:29" s="20" customFormat="1" ht="26.25" customHeight="1" x14ac:dyDescent="0.2">
      <c r="A196" s="19">
        <v>78821</v>
      </c>
      <c r="B196" s="20" t="s">
        <v>3232</v>
      </c>
      <c r="C196" s="20" t="s">
        <v>3233</v>
      </c>
      <c r="D196" s="20" t="s">
        <v>3048</v>
      </c>
      <c r="E196" s="25" t="s">
        <v>273</v>
      </c>
      <c r="F196" s="25" t="s">
        <v>70</v>
      </c>
      <c r="G196" s="21">
        <v>43783</v>
      </c>
      <c r="H196" s="21"/>
      <c r="I196" s="22" t="s">
        <v>61</v>
      </c>
      <c r="J196" s="25" t="s">
        <v>70</v>
      </c>
      <c r="K196" s="27"/>
      <c r="L196" s="21"/>
      <c r="M196" s="33"/>
      <c r="N196" s="25" t="s">
        <v>3456</v>
      </c>
      <c r="O196" s="25" t="s">
        <v>3456</v>
      </c>
      <c r="P196" s="25" t="s">
        <v>70</v>
      </c>
      <c r="Q196" s="25" t="s">
        <v>70</v>
      </c>
      <c r="R196" s="21" t="s">
        <v>3456</v>
      </c>
      <c r="S196" s="25" t="s">
        <v>3456</v>
      </c>
      <c r="T196" s="23" t="s">
        <v>3456</v>
      </c>
      <c r="U196" s="25" t="s">
        <v>3456</v>
      </c>
      <c r="V196" s="25" t="s">
        <v>3456</v>
      </c>
      <c r="W196" s="25" t="s">
        <v>70</v>
      </c>
      <c r="X196" s="25" t="s">
        <v>3456</v>
      </c>
      <c r="Y196" s="25" t="s">
        <v>3456</v>
      </c>
      <c r="Z196" s="25" t="s">
        <v>3456</v>
      </c>
      <c r="AA196" s="25" t="s">
        <v>3456</v>
      </c>
      <c r="AB196" s="21" t="s">
        <v>3456</v>
      </c>
      <c r="AC196" s="51" t="s">
        <v>3456</v>
      </c>
    </row>
    <row r="197" spans="1:29" s="20" customFormat="1" ht="26.25" customHeight="1" x14ac:dyDescent="0.2">
      <c r="A197" s="19">
        <v>64305</v>
      </c>
      <c r="B197" s="20" t="s">
        <v>205</v>
      </c>
      <c r="C197" s="20" t="s">
        <v>206</v>
      </c>
      <c r="D197" s="20" t="s">
        <v>207</v>
      </c>
      <c r="E197" s="25" t="s">
        <v>209</v>
      </c>
      <c r="F197" s="25" t="s">
        <v>70</v>
      </c>
      <c r="G197" s="21">
        <v>40156</v>
      </c>
      <c r="H197" s="21"/>
      <c r="I197" s="22" t="s">
        <v>61</v>
      </c>
      <c r="J197" s="25" t="s">
        <v>70</v>
      </c>
      <c r="K197" s="27"/>
      <c r="L197" s="21"/>
      <c r="M197" s="33"/>
      <c r="N197" s="25" t="s">
        <v>70</v>
      </c>
      <c r="O197" s="25" t="s">
        <v>70</v>
      </c>
      <c r="P197" s="25" t="s">
        <v>70</v>
      </c>
      <c r="Q197" s="25" t="s">
        <v>70</v>
      </c>
      <c r="R197" s="21" t="s">
        <v>3456</v>
      </c>
      <c r="S197" s="25" t="s">
        <v>3456</v>
      </c>
      <c r="T197" s="23" t="s">
        <v>3456</v>
      </c>
      <c r="U197" s="25" t="s">
        <v>70</v>
      </c>
      <c r="V197" s="25" t="s">
        <v>70</v>
      </c>
      <c r="W197" s="25" t="s">
        <v>70</v>
      </c>
      <c r="X197" s="25" t="s">
        <v>3456</v>
      </c>
      <c r="Y197" s="25" t="s">
        <v>3456</v>
      </c>
      <c r="Z197" s="25" t="s">
        <v>3456</v>
      </c>
      <c r="AA197" s="25" t="s">
        <v>3456</v>
      </c>
      <c r="AB197" s="21" t="s">
        <v>3456</v>
      </c>
      <c r="AC197" s="51" t="s">
        <v>3456</v>
      </c>
    </row>
    <row r="198" spans="1:29" s="20" customFormat="1" ht="26.25" customHeight="1" x14ac:dyDescent="0.2">
      <c r="A198" s="19">
        <v>62387</v>
      </c>
      <c r="B198" s="20" t="s">
        <v>2055</v>
      </c>
      <c r="C198" s="20" t="s">
        <v>2056</v>
      </c>
      <c r="D198" s="20" t="s">
        <v>1008</v>
      </c>
      <c r="E198" s="25" t="s">
        <v>1009</v>
      </c>
      <c r="F198" s="25" t="s">
        <v>70</v>
      </c>
      <c r="G198" s="21">
        <v>39080</v>
      </c>
      <c r="H198" s="21">
        <v>45291</v>
      </c>
      <c r="I198" s="22" t="s">
        <v>71</v>
      </c>
      <c r="J198" s="25" t="s">
        <v>3456</v>
      </c>
      <c r="K198" s="27"/>
      <c r="L198" s="21"/>
      <c r="M198" s="33"/>
      <c r="N198" s="25"/>
      <c r="O198" s="25"/>
      <c r="P198" s="25"/>
      <c r="Q198" s="25"/>
      <c r="R198" s="21"/>
      <c r="S198" s="25"/>
      <c r="T198" s="23"/>
      <c r="U198" s="25" t="s">
        <v>3456</v>
      </c>
      <c r="V198" s="25" t="s">
        <v>3456</v>
      </c>
      <c r="W198" s="25" t="s">
        <v>70</v>
      </c>
      <c r="X198" s="25" t="s">
        <v>3456</v>
      </c>
      <c r="Y198" s="25" t="s">
        <v>3456</v>
      </c>
      <c r="Z198" s="25" t="s">
        <v>3456</v>
      </c>
      <c r="AA198" s="25" t="s">
        <v>3456</v>
      </c>
      <c r="AB198" s="21" t="s">
        <v>0</v>
      </c>
      <c r="AC198" s="51" t="s">
        <v>3456</v>
      </c>
    </row>
    <row r="199" spans="1:29" s="20" customFormat="1" ht="26.25" customHeight="1" x14ac:dyDescent="0.2">
      <c r="A199" s="19">
        <v>62388</v>
      </c>
      <c r="B199" s="20" t="s">
        <v>2103</v>
      </c>
      <c r="C199" s="20" t="s">
        <v>2104</v>
      </c>
      <c r="D199" s="20" t="s">
        <v>1008</v>
      </c>
      <c r="E199" s="25" t="s">
        <v>1009</v>
      </c>
      <c r="F199" s="25" t="s">
        <v>70</v>
      </c>
      <c r="G199" s="21">
        <v>39080</v>
      </c>
      <c r="H199" s="21">
        <v>45291</v>
      </c>
      <c r="I199" s="22" t="s">
        <v>71</v>
      </c>
      <c r="J199" s="25" t="s">
        <v>3456</v>
      </c>
      <c r="K199" s="27"/>
      <c r="L199" s="21"/>
      <c r="M199" s="33"/>
      <c r="N199" s="25"/>
      <c r="O199" s="25"/>
      <c r="P199" s="25"/>
      <c r="Q199" s="25"/>
      <c r="R199" s="21"/>
      <c r="S199" s="25"/>
      <c r="T199" s="23"/>
      <c r="U199" s="25" t="s">
        <v>3456</v>
      </c>
      <c r="V199" s="25" t="s">
        <v>3456</v>
      </c>
      <c r="W199" s="25" t="s">
        <v>70</v>
      </c>
      <c r="X199" s="25" t="s">
        <v>3456</v>
      </c>
      <c r="Y199" s="25" t="s">
        <v>3456</v>
      </c>
      <c r="Z199" s="25" t="s">
        <v>3456</v>
      </c>
      <c r="AA199" s="25" t="s">
        <v>3456</v>
      </c>
      <c r="AB199" s="21" t="s">
        <v>0</v>
      </c>
      <c r="AC199" s="51" t="s">
        <v>3456</v>
      </c>
    </row>
    <row r="200" spans="1:29" s="20" customFormat="1" ht="26.25" customHeight="1" x14ac:dyDescent="0.2">
      <c r="A200" s="19">
        <v>63737</v>
      </c>
      <c r="B200" s="20" t="s">
        <v>3216</v>
      </c>
      <c r="C200" s="20" t="s">
        <v>3217</v>
      </c>
      <c r="D200" s="20" t="s">
        <v>1956</v>
      </c>
      <c r="E200" s="25" t="s">
        <v>540</v>
      </c>
      <c r="F200" s="25" t="s">
        <v>70</v>
      </c>
      <c r="G200" s="21">
        <v>41018</v>
      </c>
      <c r="H200" s="21"/>
      <c r="I200" s="22" t="s">
        <v>61</v>
      </c>
      <c r="J200" s="25" t="s">
        <v>70</v>
      </c>
      <c r="K200" s="27"/>
      <c r="L200" s="21"/>
      <c r="M200" s="33"/>
      <c r="N200" s="25" t="s">
        <v>3456</v>
      </c>
      <c r="O200" s="25" t="s">
        <v>3456</v>
      </c>
      <c r="P200" s="25" t="s">
        <v>70</v>
      </c>
      <c r="Q200" s="25" t="s">
        <v>70</v>
      </c>
      <c r="R200" s="21" t="s">
        <v>3456</v>
      </c>
      <c r="S200" s="25" t="s">
        <v>3456</v>
      </c>
      <c r="T200" s="23" t="s">
        <v>3456</v>
      </c>
      <c r="U200" s="25" t="s">
        <v>70</v>
      </c>
      <c r="V200" s="25" t="s">
        <v>70</v>
      </c>
      <c r="W200" s="25" t="s">
        <v>70</v>
      </c>
      <c r="X200" s="25" t="s">
        <v>3456</v>
      </c>
      <c r="Y200" s="25" t="s">
        <v>3456</v>
      </c>
      <c r="Z200" s="25" t="s">
        <v>3456</v>
      </c>
      <c r="AA200" s="25" t="s">
        <v>3456</v>
      </c>
      <c r="AB200" s="21" t="s">
        <v>3456</v>
      </c>
      <c r="AC200" s="51" t="s">
        <v>3456</v>
      </c>
    </row>
    <row r="201" spans="1:29" s="20" customFormat="1" ht="26.25" customHeight="1" x14ac:dyDescent="0.2">
      <c r="A201" s="19">
        <v>64728</v>
      </c>
      <c r="B201" s="20" t="s">
        <v>4193</v>
      </c>
      <c r="C201" s="20" t="s">
        <v>1521</v>
      </c>
      <c r="D201" s="20" t="s">
        <v>685</v>
      </c>
      <c r="E201" s="25" t="s">
        <v>273</v>
      </c>
      <c r="F201" s="25" t="s">
        <v>70</v>
      </c>
      <c r="G201" s="21">
        <v>41073</v>
      </c>
      <c r="H201" s="21"/>
      <c r="I201" s="22" t="s">
        <v>61</v>
      </c>
      <c r="J201" s="25" t="s">
        <v>70</v>
      </c>
      <c r="K201" s="27"/>
      <c r="L201" s="21"/>
      <c r="M201" s="33"/>
      <c r="N201" s="25" t="s">
        <v>3456</v>
      </c>
      <c r="O201" s="25" t="s">
        <v>3456</v>
      </c>
      <c r="P201" s="25" t="s">
        <v>70</v>
      </c>
      <c r="Q201" s="25" t="s">
        <v>70</v>
      </c>
      <c r="R201" s="21" t="s">
        <v>3456</v>
      </c>
      <c r="S201" s="25" t="s">
        <v>3456</v>
      </c>
      <c r="T201" s="23" t="s">
        <v>3456</v>
      </c>
      <c r="U201" s="25" t="s">
        <v>3456</v>
      </c>
      <c r="V201" s="25" t="s">
        <v>3456</v>
      </c>
      <c r="W201" s="25" t="s">
        <v>3456</v>
      </c>
      <c r="X201" s="25" t="s">
        <v>3456</v>
      </c>
      <c r="Y201" s="25" t="s">
        <v>3456</v>
      </c>
      <c r="Z201" s="25" t="s">
        <v>3456</v>
      </c>
      <c r="AA201" s="25" t="s">
        <v>3456</v>
      </c>
      <c r="AB201" s="21" t="s">
        <v>3456</v>
      </c>
      <c r="AC201" s="51" t="s">
        <v>3456</v>
      </c>
    </row>
    <row r="202" spans="1:29" s="20" customFormat="1" ht="26.25" customHeight="1" x14ac:dyDescent="0.2">
      <c r="A202" s="19">
        <v>67839</v>
      </c>
      <c r="B202" s="20" t="s">
        <v>2584</v>
      </c>
      <c r="C202" s="20" t="s">
        <v>2585</v>
      </c>
      <c r="D202" s="20" t="s">
        <v>2586</v>
      </c>
      <c r="E202" s="25" t="s">
        <v>2587</v>
      </c>
      <c r="F202" s="25" t="s">
        <v>70</v>
      </c>
      <c r="G202" s="21">
        <v>43209</v>
      </c>
      <c r="H202" s="21"/>
      <c r="I202" s="22" t="s">
        <v>61</v>
      </c>
      <c r="J202" s="25" t="s">
        <v>70</v>
      </c>
      <c r="K202" s="27"/>
      <c r="L202" s="21"/>
      <c r="M202" s="33"/>
      <c r="N202" s="25" t="s">
        <v>3456</v>
      </c>
      <c r="O202" s="25" t="s">
        <v>70</v>
      </c>
      <c r="P202" s="25" t="s">
        <v>70</v>
      </c>
      <c r="Q202" s="25" t="s">
        <v>70</v>
      </c>
      <c r="R202" s="21" t="s">
        <v>3456</v>
      </c>
      <c r="S202" s="25" t="s">
        <v>3456</v>
      </c>
      <c r="T202" s="23" t="s">
        <v>3456</v>
      </c>
      <c r="U202" s="25" t="s">
        <v>70</v>
      </c>
      <c r="V202" s="25" t="s">
        <v>70</v>
      </c>
      <c r="W202" s="25" t="s">
        <v>70</v>
      </c>
      <c r="X202" s="25" t="s">
        <v>3456</v>
      </c>
      <c r="Y202" s="25" t="s">
        <v>3456</v>
      </c>
      <c r="Z202" s="25" t="s">
        <v>3456</v>
      </c>
      <c r="AA202" s="25" t="s">
        <v>3456</v>
      </c>
      <c r="AB202" s="21" t="s">
        <v>3456</v>
      </c>
      <c r="AC202" s="51" t="s">
        <v>3456</v>
      </c>
    </row>
    <row r="203" spans="1:29" s="20" customFormat="1" ht="26.25" customHeight="1" x14ac:dyDescent="0.2">
      <c r="A203" s="19">
        <v>64757</v>
      </c>
      <c r="B203" s="20" t="s">
        <v>3366</v>
      </c>
      <c r="C203" s="20" t="s">
        <v>3367</v>
      </c>
      <c r="D203" s="20" t="s">
        <v>923</v>
      </c>
      <c r="E203" s="25" t="s">
        <v>729</v>
      </c>
      <c r="F203" s="25" t="s">
        <v>70</v>
      </c>
      <c r="G203" s="21">
        <v>40511</v>
      </c>
      <c r="H203" s="21"/>
      <c r="I203" s="22" t="s">
        <v>61</v>
      </c>
      <c r="J203" s="25" t="s">
        <v>70</v>
      </c>
      <c r="K203" s="27"/>
      <c r="L203" s="21"/>
      <c r="M203" s="33"/>
      <c r="N203" s="25" t="s">
        <v>3456</v>
      </c>
      <c r="O203" s="25" t="s">
        <v>70</v>
      </c>
      <c r="P203" s="25" t="s">
        <v>70</v>
      </c>
      <c r="Q203" s="25" t="s">
        <v>70</v>
      </c>
      <c r="R203" s="21" t="s">
        <v>3456</v>
      </c>
      <c r="S203" s="25" t="s">
        <v>3456</v>
      </c>
      <c r="T203" s="23" t="s">
        <v>3456</v>
      </c>
      <c r="U203" s="25" t="s">
        <v>70</v>
      </c>
      <c r="V203" s="25" t="s">
        <v>70</v>
      </c>
      <c r="W203" s="25" t="s">
        <v>70</v>
      </c>
      <c r="X203" s="25" t="s">
        <v>3456</v>
      </c>
      <c r="Y203" s="25" t="s">
        <v>3456</v>
      </c>
      <c r="Z203" s="25" t="s">
        <v>3456</v>
      </c>
      <c r="AA203" s="25" t="s">
        <v>3456</v>
      </c>
      <c r="AB203" s="21" t="s">
        <v>3456</v>
      </c>
      <c r="AC203" s="51" t="s">
        <v>3456</v>
      </c>
    </row>
    <row r="204" spans="1:29" s="20" customFormat="1" ht="26.25" customHeight="1" x14ac:dyDescent="0.2">
      <c r="A204" s="19">
        <v>60640</v>
      </c>
      <c r="B204" s="20" t="s">
        <v>2844</v>
      </c>
      <c r="C204" s="20" t="s">
        <v>2845</v>
      </c>
      <c r="D204" s="20" t="s">
        <v>2846</v>
      </c>
      <c r="E204" s="25" t="s">
        <v>1233</v>
      </c>
      <c r="F204" s="25" t="s">
        <v>70</v>
      </c>
      <c r="G204" s="21">
        <v>37970</v>
      </c>
      <c r="H204" s="21"/>
      <c r="I204" s="22" t="s">
        <v>61</v>
      </c>
      <c r="J204" s="25" t="s">
        <v>70</v>
      </c>
      <c r="K204" s="27"/>
      <c r="L204" s="21"/>
      <c r="M204" s="33"/>
      <c r="N204" s="25" t="s">
        <v>70</v>
      </c>
      <c r="O204" s="25" t="s">
        <v>70</v>
      </c>
      <c r="P204" s="25" t="s">
        <v>70</v>
      </c>
      <c r="Q204" s="25" t="s">
        <v>70</v>
      </c>
      <c r="R204" s="21" t="s">
        <v>3456</v>
      </c>
      <c r="S204" s="25" t="s">
        <v>3456</v>
      </c>
      <c r="T204" s="23" t="s">
        <v>3456</v>
      </c>
      <c r="U204" s="25" t="s">
        <v>3456</v>
      </c>
      <c r="V204" s="25" t="s">
        <v>3456</v>
      </c>
      <c r="W204" s="25" t="s">
        <v>70</v>
      </c>
      <c r="X204" s="25" t="s">
        <v>3456</v>
      </c>
      <c r="Y204" s="25" t="s">
        <v>3456</v>
      </c>
      <c r="Z204" s="25" t="s">
        <v>3456</v>
      </c>
      <c r="AA204" s="25" t="s">
        <v>3456</v>
      </c>
      <c r="AB204" s="21" t="s">
        <v>0</v>
      </c>
      <c r="AC204" s="51"/>
    </row>
    <row r="205" spans="1:29" s="20" customFormat="1" ht="26.25" customHeight="1" x14ac:dyDescent="0.2">
      <c r="A205" s="19">
        <v>64781</v>
      </c>
      <c r="B205" s="20" t="s">
        <v>259</v>
      </c>
      <c r="C205" s="20" t="s">
        <v>260</v>
      </c>
      <c r="D205" s="20" t="s">
        <v>4176</v>
      </c>
      <c r="E205" s="25" t="s">
        <v>200</v>
      </c>
      <c r="F205" s="25" t="s">
        <v>70</v>
      </c>
      <c r="G205" s="21">
        <v>40280</v>
      </c>
      <c r="H205" s="21"/>
      <c r="I205" s="22" t="s">
        <v>61</v>
      </c>
      <c r="J205" s="25" t="s">
        <v>70</v>
      </c>
      <c r="K205" s="27"/>
      <c r="L205" s="21"/>
      <c r="M205" s="33"/>
      <c r="N205" s="25" t="s">
        <v>70</v>
      </c>
      <c r="O205" s="25" t="s">
        <v>70</v>
      </c>
      <c r="P205" s="25" t="s">
        <v>70</v>
      </c>
      <c r="Q205" s="25" t="s">
        <v>70</v>
      </c>
      <c r="R205" s="21" t="s">
        <v>3456</v>
      </c>
      <c r="S205" s="25" t="s">
        <v>3456</v>
      </c>
      <c r="T205" s="23" t="s">
        <v>3456</v>
      </c>
      <c r="U205" s="25" t="s">
        <v>3456</v>
      </c>
      <c r="V205" s="25" t="s">
        <v>70</v>
      </c>
      <c r="W205" s="25" t="s">
        <v>70</v>
      </c>
      <c r="X205" s="25" t="s">
        <v>3456</v>
      </c>
      <c r="Y205" s="25" t="s">
        <v>3456</v>
      </c>
      <c r="Z205" s="25" t="s">
        <v>3456</v>
      </c>
      <c r="AA205" s="25" t="s">
        <v>3456</v>
      </c>
      <c r="AB205" s="21" t="s">
        <v>3456</v>
      </c>
      <c r="AC205" s="51" t="s">
        <v>3456</v>
      </c>
    </row>
    <row r="206" spans="1:29" s="20" customFormat="1" ht="26.25" customHeight="1" x14ac:dyDescent="0.2">
      <c r="A206" s="19">
        <v>67569</v>
      </c>
      <c r="B206" s="20" t="s">
        <v>688</v>
      </c>
      <c r="C206" s="20" t="s">
        <v>689</v>
      </c>
      <c r="D206" s="20" t="s">
        <v>563</v>
      </c>
      <c r="E206" s="25" t="s">
        <v>114</v>
      </c>
      <c r="F206" s="25" t="s">
        <v>70</v>
      </c>
      <c r="G206" s="21">
        <v>42915</v>
      </c>
      <c r="H206" s="21"/>
      <c r="I206" s="22" t="s">
        <v>61</v>
      </c>
      <c r="J206" s="25" t="s">
        <v>70</v>
      </c>
      <c r="K206" s="27"/>
      <c r="L206" s="21"/>
      <c r="M206" s="33"/>
      <c r="N206" s="25" t="s">
        <v>3456</v>
      </c>
      <c r="O206" s="25" t="s">
        <v>70</v>
      </c>
      <c r="P206" s="25" t="s">
        <v>70</v>
      </c>
      <c r="Q206" s="25" t="s">
        <v>70</v>
      </c>
      <c r="R206" s="21" t="s">
        <v>3456</v>
      </c>
      <c r="S206" s="25" t="s">
        <v>3456</v>
      </c>
      <c r="T206" s="23" t="s">
        <v>3456</v>
      </c>
      <c r="U206" s="25" t="s">
        <v>70</v>
      </c>
      <c r="V206" s="25" t="s">
        <v>70</v>
      </c>
      <c r="W206" s="25" t="s">
        <v>70</v>
      </c>
      <c r="X206" s="25" t="s">
        <v>3456</v>
      </c>
      <c r="Y206" s="25" t="s">
        <v>3456</v>
      </c>
      <c r="Z206" s="25" t="s">
        <v>3456</v>
      </c>
      <c r="AA206" s="25" t="s">
        <v>3456</v>
      </c>
      <c r="AB206" s="21" t="s">
        <v>3456</v>
      </c>
      <c r="AC206" s="51" t="s">
        <v>3456</v>
      </c>
    </row>
    <row r="207" spans="1:29" s="20" customFormat="1" ht="26.25" customHeight="1" x14ac:dyDescent="0.2">
      <c r="A207" s="19">
        <v>65030</v>
      </c>
      <c r="B207" s="20" t="s">
        <v>1315</v>
      </c>
      <c r="C207" s="20" t="s">
        <v>1316</v>
      </c>
      <c r="D207" s="20" t="s">
        <v>1317</v>
      </c>
      <c r="E207" s="25" t="s">
        <v>1270</v>
      </c>
      <c r="F207" s="25" t="s">
        <v>70</v>
      </c>
      <c r="G207" s="21">
        <v>39629</v>
      </c>
      <c r="H207" s="21"/>
      <c r="I207" s="22" t="s">
        <v>61</v>
      </c>
      <c r="J207" s="25" t="s">
        <v>70</v>
      </c>
      <c r="K207" s="27"/>
      <c r="L207" s="21"/>
      <c r="M207" s="33"/>
      <c r="N207" s="25" t="s">
        <v>3456</v>
      </c>
      <c r="O207" s="25" t="s">
        <v>3456</v>
      </c>
      <c r="P207" s="25" t="s">
        <v>70</v>
      </c>
      <c r="Q207" s="25" t="s">
        <v>70</v>
      </c>
      <c r="R207" s="21" t="s">
        <v>3456</v>
      </c>
      <c r="S207" s="25" t="s">
        <v>3456</v>
      </c>
      <c r="T207" s="23" t="s">
        <v>3456</v>
      </c>
      <c r="U207" s="25" t="s">
        <v>70</v>
      </c>
      <c r="V207" s="25" t="s">
        <v>70</v>
      </c>
      <c r="W207" s="25" t="s">
        <v>70</v>
      </c>
      <c r="X207" s="25" t="s">
        <v>3456</v>
      </c>
      <c r="Y207" s="25" t="s">
        <v>3456</v>
      </c>
      <c r="Z207" s="25" t="s">
        <v>3456</v>
      </c>
      <c r="AA207" s="25" t="s">
        <v>3456</v>
      </c>
      <c r="AB207" s="21" t="s">
        <v>3456</v>
      </c>
      <c r="AC207" s="51"/>
    </row>
    <row r="208" spans="1:29" s="20" customFormat="1" ht="26.25" customHeight="1" x14ac:dyDescent="0.2">
      <c r="A208" s="19">
        <v>78904</v>
      </c>
      <c r="B208" s="20" t="s">
        <v>4201</v>
      </c>
      <c r="C208" s="20" t="s">
        <v>3551</v>
      </c>
      <c r="D208" s="20" t="s">
        <v>512</v>
      </c>
      <c r="E208" s="25" t="s">
        <v>160</v>
      </c>
      <c r="F208" s="25" t="s">
        <v>70</v>
      </c>
      <c r="G208" s="21">
        <v>44316</v>
      </c>
      <c r="H208" s="21"/>
      <c r="I208" s="22" t="s">
        <v>61</v>
      </c>
      <c r="J208" s="25" t="s">
        <v>3456</v>
      </c>
      <c r="K208" s="27"/>
      <c r="L208" s="21"/>
      <c r="M208" s="33"/>
      <c r="N208" s="25" t="s">
        <v>3456</v>
      </c>
      <c r="O208" s="25" t="s">
        <v>3456</v>
      </c>
      <c r="P208" s="25" t="s">
        <v>3456</v>
      </c>
      <c r="Q208" s="25" t="s">
        <v>70</v>
      </c>
      <c r="R208" s="21" t="s">
        <v>3456</v>
      </c>
      <c r="S208" s="25" t="s">
        <v>3456</v>
      </c>
      <c r="T208" s="23" t="s">
        <v>3456</v>
      </c>
      <c r="U208" s="25" t="s">
        <v>3456</v>
      </c>
      <c r="V208" s="25" t="s">
        <v>3456</v>
      </c>
      <c r="W208" s="25" t="s">
        <v>70</v>
      </c>
      <c r="X208" s="25" t="s">
        <v>3456</v>
      </c>
      <c r="Y208" s="25" t="s">
        <v>3456</v>
      </c>
      <c r="Z208" s="25" t="s">
        <v>3456</v>
      </c>
      <c r="AA208" s="25" t="s">
        <v>3456</v>
      </c>
      <c r="AB208" s="21" t="s">
        <v>3456</v>
      </c>
      <c r="AC208" s="51" t="s">
        <v>3456</v>
      </c>
    </row>
    <row r="209" spans="1:29" s="20" customFormat="1" ht="26.25" customHeight="1" x14ac:dyDescent="0.2">
      <c r="A209" s="19">
        <v>81085</v>
      </c>
      <c r="B209" s="20" t="s">
        <v>4596</v>
      </c>
      <c r="C209" s="20" t="s">
        <v>4597</v>
      </c>
      <c r="D209" s="20" t="s">
        <v>1870</v>
      </c>
      <c r="E209" s="25" t="s">
        <v>70</v>
      </c>
      <c r="F209" s="25" t="s">
        <v>70</v>
      </c>
      <c r="G209" s="21">
        <v>45247</v>
      </c>
      <c r="H209" s="21"/>
      <c r="I209" s="22" t="s">
        <v>71</v>
      </c>
      <c r="J209" s="25" t="s">
        <v>3456</v>
      </c>
      <c r="K209" s="27" t="s">
        <v>4280</v>
      </c>
      <c r="L209" s="21" t="s">
        <v>3456</v>
      </c>
      <c r="M209" s="33"/>
      <c r="N209" s="25"/>
      <c r="O209" s="25"/>
      <c r="P209" s="25"/>
      <c r="Q209" s="25"/>
      <c r="R209" s="21"/>
      <c r="S209" s="25"/>
      <c r="T209" s="23"/>
      <c r="U209" s="25" t="s">
        <v>3456</v>
      </c>
      <c r="V209" s="25" t="s">
        <v>3456</v>
      </c>
      <c r="W209" s="25" t="s">
        <v>70</v>
      </c>
      <c r="X209" s="25" t="s">
        <v>3456</v>
      </c>
      <c r="Y209" s="25" t="s">
        <v>3456</v>
      </c>
      <c r="Z209" s="25" t="s">
        <v>3456</v>
      </c>
      <c r="AA209" s="25" t="s">
        <v>3456</v>
      </c>
      <c r="AB209" s="21" t="s">
        <v>3456</v>
      </c>
      <c r="AC209" s="51" t="s">
        <v>3456</v>
      </c>
    </row>
    <row r="210" spans="1:29" s="20" customFormat="1" ht="26.25" customHeight="1" x14ac:dyDescent="0.2">
      <c r="A210" s="19">
        <v>66540</v>
      </c>
      <c r="B210" s="20" t="s">
        <v>3075</v>
      </c>
      <c r="C210" s="20" t="s">
        <v>3076</v>
      </c>
      <c r="D210" s="20" t="s">
        <v>3077</v>
      </c>
      <c r="E210" s="25" t="s">
        <v>3531</v>
      </c>
      <c r="F210" s="25" t="s">
        <v>70</v>
      </c>
      <c r="G210" s="21">
        <v>42355</v>
      </c>
      <c r="H210" s="21"/>
      <c r="I210" s="22" t="s">
        <v>61</v>
      </c>
      <c r="J210" s="25" t="s">
        <v>70</v>
      </c>
      <c r="K210" s="27"/>
      <c r="L210" s="21"/>
      <c r="M210" s="33"/>
      <c r="N210" s="25" t="s">
        <v>3456</v>
      </c>
      <c r="O210" s="25" t="s">
        <v>70</v>
      </c>
      <c r="P210" s="25" t="s">
        <v>70</v>
      </c>
      <c r="Q210" s="25" t="s">
        <v>70</v>
      </c>
      <c r="R210" s="21" t="s">
        <v>3456</v>
      </c>
      <c r="S210" s="25" t="s">
        <v>3456</v>
      </c>
      <c r="T210" s="23" t="s">
        <v>3456</v>
      </c>
      <c r="U210" s="25" t="s">
        <v>70</v>
      </c>
      <c r="V210" s="25" t="s">
        <v>70</v>
      </c>
      <c r="W210" s="25" t="s">
        <v>70</v>
      </c>
      <c r="X210" s="25" t="s">
        <v>3456</v>
      </c>
      <c r="Y210" s="25" t="s">
        <v>3456</v>
      </c>
      <c r="Z210" s="25" t="s">
        <v>3456</v>
      </c>
      <c r="AA210" s="25" t="s">
        <v>3456</v>
      </c>
      <c r="AB210" s="21" t="s">
        <v>3456</v>
      </c>
      <c r="AC210" s="51" t="s">
        <v>3456</v>
      </c>
    </row>
    <row r="211" spans="1:29" s="20" customFormat="1" ht="26.25" customHeight="1" x14ac:dyDescent="0.2">
      <c r="A211" s="19">
        <v>79425</v>
      </c>
      <c r="B211" s="20" t="s">
        <v>947</v>
      </c>
      <c r="C211" s="20" t="s">
        <v>948</v>
      </c>
      <c r="D211" s="20" t="s">
        <v>944</v>
      </c>
      <c r="E211" s="25" t="s">
        <v>729</v>
      </c>
      <c r="F211" s="25" t="s">
        <v>581</v>
      </c>
      <c r="G211" s="21">
        <v>44013</v>
      </c>
      <c r="H211" s="21"/>
      <c r="I211" s="22" t="s">
        <v>61</v>
      </c>
      <c r="J211" s="25" t="s">
        <v>70</v>
      </c>
      <c r="K211" s="27"/>
      <c r="L211" s="21"/>
      <c r="M211" s="33"/>
      <c r="N211" s="25" t="s">
        <v>3456</v>
      </c>
      <c r="O211" s="25" t="s">
        <v>3456</v>
      </c>
      <c r="P211" s="25" t="s">
        <v>70</v>
      </c>
      <c r="Q211" s="25" t="s">
        <v>70</v>
      </c>
      <c r="R211" s="21" t="s">
        <v>3456</v>
      </c>
      <c r="S211" s="25" t="s">
        <v>3456</v>
      </c>
      <c r="T211" s="23" t="s">
        <v>3456</v>
      </c>
      <c r="U211" s="25" t="s">
        <v>3456</v>
      </c>
      <c r="V211" s="25" t="s">
        <v>3456</v>
      </c>
      <c r="W211" s="25" t="s">
        <v>70</v>
      </c>
      <c r="X211" s="25" t="s">
        <v>3456</v>
      </c>
      <c r="Y211" s="25" t="s">
        <v>3456</v>
      </c>
      <c r="Z211" s="25" t="s">
        <v>3456</v>
      </c>
      <c r="AA211" s="25" t="s">
        <v>3456</v>
      </c>
      <c r="AB211" s="21" t="s">
        <v>3456</v>
      </c>
      <c r="AC211" s="51" t="s">
        <v>3456</v>
      </c>
    </row>
    <row r="212" spans="1:29" s="20" customFormat="1" ht="26.25" customHeight="1" x14ac:dyDescent="0.2">
      <c r="A212" s="19">
        <v>66732</v>
      </c>
      <c r="B212" s="20" t="s">
        <v>1413</v>
      </c>
      <c r="C212" s="20" t="s">
        <v>1414</v>
      </c>
      <c r="D212" s="20" t="s">
        <v>228</v>
      </c>
      <c r="E212" s="25" t="s">
        <v>231</v>
      </c>
      <c r="F212" s="25" t="s">
        <v>70</v>
      </c>
      <c r="G212" s="21">
        <v>42632</v>
      </c>
      <c r="H212" s="21"/>
      <c r="I212" s="22" t="s">
        <v>61</v>
      </c>
      <c r="J212" s="25" t="s">
        <v>70</v>
      </c>
      <c r="K212" s="27"/>
      <c r="L212" s="21"/>
      <c r="M212" s="33"/>
      <c r="N212" s="25" t="s">
        <v>3456</v>
      </c>
      <c r="O212" s="25" t="s">
        <v>70</v>
      </c>
      <c r="P212" s="25" t="s">
        <v>70</v>
      </c>
      <c r="Q212" s="25" t="s">
        <v>70</v>
      </c>
      <c r="R212" s="21" t="s">
        <v>3456</v>
      </c>
      <c r="S212" s="25" t="s">
        <v>3456</v>
      </c>
      <c r="T212" s="23" t="s">
        <v>3456</v>
      </c>
      <c r="U212" s="25" t="s">
        <v>70</v>
      </c>
      <c r="V212" s="25" t="s">
        <v>70</v>
      </c>
      <c r="W212" s="25" t="s">
        <v>70</v>
      </c>
      <c r="X212" s="25" t="s">
        <v>3456</v>
      </c>
      <c r="Y212" s="25" t="s">
        <v>3456</v>
      </c>
      <c r="Z212" s="25" t="s">
        <v>3456</v>
      </c>
      <c r="AA212" s="25" t="s">
        <v>3456</v>
      </c>
      <c r="AB212" s="21" t="s">
        <v>3456</v>
      </c>
      <c r="AC212" s="51" t="s">
        <v>3456</v>
      </c>
    </row>
    <row r="213" spans="1:29" s="20" customFormat="1" ht="26.25" customHeight="1" x14ac:dyDescent="0.2">
      <c r="A213" s="19">
        <v>79236</v>
      </c>
      <c r="B213" s="20" t="s">
        <v>2743</v>
      </c>
      <c r="C213" s="20" t="s">
        <v>4106</v>
      </c>
      <c r="D213" s="20" t="s">
        <v>228</v>
      </c>
      <c r="E213" s="25" t="s">
        <v>231</v>
      </c>
      <c r="F213" s="25" t="s">
        <v>70</v>
      </c>
      <c r="G213" s="21">
        <v>44074</v>
      </c>
      <c r="H213" s="21"/>
      <c r="I213" s="22" t="s">
        <v>61</v>
      </c>
      <c r="J213" s="25" t="s">
        <v>70</v>
      </c>
      <c r="K213" s="27"/>
      <c r="L213" s="21"/>
      <c r="M213" s="33"/>
      <c r="N213" s="25" t="s">
        <v>3456</v>
      </c>
      <c r="O213" s="25" t="s">
        <v>70</v>
      </c>
      <c r="P213" s="25" t="s">
        <v>70</v>
      </c>
      <c r="Q213" s="25" t="s">
        <v>70</v>
      </c>
      <c r="R213" s="21" t="s">
        <v>3456</v>
      </c>
      <c r="S213" s="25" t="s">
        <v>3456</v>
      </c>
      <c r="T213" s="23" t="s">
        <v>3456</v>
      </c>
      <c r="U213" s="25" t="s">
        <v>70</v>
      </c>
      <c r="V213" s="25" t="s">
        <v>70</v>
      </c>
      <c r="W213" s="25" t="s">
        <v>70</v>
      </c>
      <c r="X213" s="25" t="s">
        <v>3456</v>
      </c>
      <c r="Y213" s="25" t="s">
        <v>3456</v>
      </c>
      <c r="Z213" s="25" t="s">
        <v>3456</v>
      </c>
      <c r="AA213" s="25" t="s">
        <v>3456</v>
      </c>
      <c r="AB213" s="21" t="s">
        <v>3456</v>
      </c>
      <c r="AC213" s="51" t="s">
        <v>3456</v>
      </c>
    </row>
    <row r="214" spans="1:29" s="20" customFormat="1" ht="26.25" customHeight="1" x14ac:dyDescent="0.2">
      <c r="A214" s="19">
        <v>64361</v>
      </c>
      <c r="B214" s="20" t="s">
        <v>228</v>
      </c>
      <c r="C214" s="20" t="s">
        <v>229</v>
      </c>
      <c r="D214" s="20" t="s">
        <v>228</v>
      </c>
      <c r="E214" s="25" t="s">
        <v>231</v>
      </c>
      <c r="F214" s="25" t="s">
        <v>70</v>
      </c>
      <c r="G214" s="21">
        <v>40317</v>
      </c>
      <c r="H214" s="21"/>
      <c r="I214" s="22" t="s">
        <v>61</v>
      </c>
      <c r="J214" s="25" t="s">
        <v>70</v>
      </c>
      <c r="K214" s="27"/>
      <c r="L214" s="21"/>
      <c r="M214" s="33"/>
      <c r="N214" s="25" t="s">
        <v>70</v>
      </c>
      <c r="O214" s="25" t="s">
        <v>70</v>
      </c>
      <c r="P214" s="25" t="s">
        <v>70</v>
      </c>
      <c r="Q214" s="25" t="s">
        <v>70</v>
      </c>
      <c r="R214" s="21" t="s">
        <v>3456</v>
      </c>
      <c r="S214" s="25" t="s">
        <v>3456</v>
      </c>
      <c r="T214" s="23" t="s">
        <v>3456</v>
      </c>
      <c r="U214" s="25" t="s">
        <v>3456</v>
      </c>
      <c r="V214" s="25" t="s">
        <v>70</v>
      </c>
      <c r="W214" s="25" t="s">
        <v>70</v>
      </c>
      <c r="X214" s="25" t="s">
        <v>3456</v>
      </c>
      <c r="Y214" s="25" t="s">
        <v>3456</v>
      </c>
      <c r="Z214" s="25" t="s">
        <v>3456</v>
      </c>
      <c r="AA214" s="25" t="s">
        <v>3456</v>
      </c>
      <c r="AB214" s="21" t="s">
        <v>0</v>
      </c>
      <c r="AC214" s="51" t="s">
        <v>3456</v>
      </c>
    </row>
    <row r="215" spans="1:29" s="20" customFormat="1" ht="26.25" customHeight="1" x14ac:dyDescent="0.2">
      <c r="A215" s="19">
        <v>78279</v>
      </c>
      <c r="B215" s="20" t="s">
        <v>2612</v>
      </c>
      <c r="C215" s="20" t="s">
        <v>2613</v>
      </c>
      <c r="D215" s="20" t="s">
        <v>512</v>
      </c>
      <c r="E215" s="25" t="s">
        <v>114</v>
      </c>
      <c r="F215" s="25" t="s">
        <v>70</v>
      </c>
      <c r="G215" s="21">
        <v>43405</v>
      </c>
      <c r="H215" s="21"/>
      <c r="I215" s="22" t="s">
        <v>61</v>
      </c>
      <c r="J215" s="25" t="s">
        <v>70</v>
      </c>
      <c r="K215" s="27"/>
      <c r="L215" s="21"/>
      <c r="M215" s="33"/>
      <c r="N215" s="25" t="s">
        <v>3456</v>
      </c>
      <c r="O215" s="25" t="s">
        <v>70</v>
      </c>
      <c r="P215" s="25" t="s">
        <v>70</v>
      </c>
      <c r="Q215" s="25" t="s">
        <v>70</v>
      </c>
      <c r="R215" s="21" t="s">
        <v>3456</v>
      </c>
      <c r="S215" s="25" t="s">
        <v>3456</v>
      </c>
      <c r="T215" s="23" t="s">
        <v>3456</v>
      </c>
      <c r="U215" s="25" t="s">
        <v>70</v>
      </c>
      <c r="V215" s="25" t="s">
        <v>70</v>
      </c>
      <c r="W215" s="25" t="s">
        <v>70</v>
      </c>
      <c r="X215" s="25" t="s">
        <v>3456</v>
      </c>
      <c r="Y215" s="25" t="s">
        <v>3456</v>
      </c>
      <c r="Z215" s="25" t="s">
        <v>3456</v>
      </c>
      <c r="AA215" s="25" t="s">
        <v>3456</v>
      </c>
      <c r="AB215" s="21" t="s">
        <v>3456</v>
      </c>
      <c r="AC215" s="51" t="s">
        <v>3456</v>
      </c>
    </row>
    <row r="216" spans="1:29" s="20" customFormat="1" ht="26.25" customHeight="1" x14ac:dyDescent="0.2">
      <c r="A216" s="19">
        <v>64932</v>
      </c>
      <c r="B216" s="20" t="s">
        <v>3370</v>
      </c>
      <c r="C216" s="20" t="s">
        <v>3371</v>
      </c>
      <c r="D216" s="20" t="s">
        <v>477</v>
      </c>
      <c r="E216" s="25" t="s">
        <v>478</v>
      </c>
      <c r="F216" s="25" t="s">
        <v>70</v>
      </c>
      <c r="G216" s="21">
        <v>40422</v>
      </c>
      <c r="H216" s="21"/>
      <c r="I216" s="22" t="s">
        <v>61</v>
      </c>
      <c r="J216" s="25" t="s">
        <v>70</v>
      </c>
      <c r="K216" s="27"/>
      <c r="L216" s="21"/>
      <c r="M216" s="33"/>
      <c r="N216" s="25" t="s">
        <v>3456</v>
      </c>
      <c r="O216" s="25" t="s">
        <v>3456</v>
      </c>
      <c r="P216" s="25" t="s">
        <v>70</v>
      </c>
      <c r="Q216" s="25" t="s">
        <v>70</v>
      </c>
      <c r="R216" s="21" t="s">
        <v>3456</v>
      </c>
      <c r="S216" s="25" t="s">
        <v>3456</v>
      </c>
      <c r="T216" s="23" t="s">
        <v>3456</v>
      </c>
      <c r="U216" s="25" t="s">
        <v>70</v>
      </c>
      <c r="V216" s="25" t="s">
        <v>70</v>
      </c>
      <c r="W216" s="25" t="s">
        <v>70</v>
      </c>
      <c r="X216" s="25" t="s">
        <v>3456</v>
      </c>
      <c r="Y216" s="25" t="s">
        <v>3456</v>
      </c>
      <c r="Z216" s="25" t="s">
        <v>3456</v>
      </c>
      <c r="AA216" s="25" t="s">
        <v>3456</v>
      </c>
      <c r="AB216" s="21" t="s">
        <v>3456</v>
      </c>
      <c r="AC216" s="51" t="s">
        <v>3456</v>
      </c>
    </row>
    <row r="217" spans="1:29" s="20" customFormat="1" ht="26.25" customHeight="1" x14ac:dyDescent="0.2">
      <c r="A217" s="19">
        <v>64240</v>
      </c>
      <c r="B217" s="20" t="s">
        <v>3362</v>
      </c>
      <c r="C217" s="20" t="s">
        <v>3363</v>
      </c>
      <c r="D217" s="20" t="s">
        <v>473</v>
      </c>
      <c r="E217" s="25" t="s">
        <v>3499</v>
      </c>
      <c r="F217" s="25" t="s">
        <v>70</v>
      </c>
      <c r="G217" s="21">
        <v>40617</v>
      </c>
      <c r="H217" s="21"/>
      <c r="I217" s="22" t="s">
        <v>61</v>
      </c>
      <c r="J217" s="25" t="s">
        <v>70</v>
      </c>
      <c r="K217" s="27"/>
      <c r="L217" s="21"/>
      <c r="M217" s="33"/>
      <c r="N217" s="25" t="s">
        <v>3456</v>
      </c>
      <c r="O217" s="25" t="s">
        <v>70</v>
      </c>
      <c r="P217" s="25" t="s">
        <v>70</v>
      </c>
      <c r="Q217" s="25" t="s">
        <v>70</v>
      </c>
      <c r="R217" s="21" t="s">
        <v>3456</v>
      </c>
      <c r="S217" s="25" t="s">
        <v>3456</v>
      </c>
      <c r="T217" s="23" t="s">
        <v>3456</v>
      </c>
      <c r="U217" s="25" t="s">
        <v>70</v>
      </c>
      <c r="V217" s="25" t="s">
        <v>70</v>
      </c>
      <c r="W217" s="25" t="s">
        <v>70</v>
      </c>
      <c r="X217" s="25" t="s">
        <v>3456</v>
      </c>
      <c r="Y217" s="25" t="s">
        <v>3456</v>
      </c>
      <c r="Z217" s="25" t="s">
        <v>3456</v>
      </c>
      <c r="AA217" s="25" t="s">
        <v>3456</v>
      </c>
      <c r="AB217" s="21" t="s">
        <v>3456</v>
      </c>
      <c r="AC217" s="51" t="s">
        <v>3456</v>
      </c>
    </row>
    <row r="218" spans="1:29" s="20" customFormat="1" ht="26.25" customHeight="1" x14ac:dyDescent="0.2">
      <c r="A218" s="19">
        <v>78353</v>
      </c>
      <c r="B218" s="20" t="s">
        <v>2639</v>
      </c>
      <c r="C218" s="20" t="s">
        <v>2640</v>
      </c>
      <c r="D218" s="20" t="s">
        <v>2641</v>
      </c>
      <c r="E218" s="25" t="s">
        <v>118</v>
      </c>
      <c r="F218" s="25" t="s">
        <v>70</v>
      </c>
      <c r="G218" s="21">
        <v>43410</v>
      </c>
      <c r="H218" s="21"/>
      <c r="I218" s="22" t="s">
        <v>61</v>
      </c>
      <c r="J218" s="25" t="s">
        <v>70</v>
      </c>
      <c r="K218" s="27"/>
      <c r="L218" s="21"/>
      <c r="M218" s="33"/>
      <c r="N218" s="25" t="s">
        <v>3456</v>
      </c>
      <c r="O218" s="25" t="s">
        <v>70</v>
      </c>
      <c r="P218" s="25" t="s">
        <v>70</v>
      </c>
      <c r="Q218" s="25" t="s">
        <v>70</v>
      </c>
      <c r="R218" s="21" t="s">
        <v>3456</v>
      </c>
      <c r="S218" s="25" t="s">
        <v>3456</v>
      </c>
      <c r="T218" s="23" t="s">
        <v>3456</v>
      </c>
      <c r="U218" s="25" t="s">
        <v>70</v>
      </c>
      <c r="V218" s="25" t="s">
        <v>70</v>
      </c>
      <c r="W218" s="25" t="s">
        <v>70</v>
      </c>
      <c r="X218" s="25" t="s">
        <v>3456</v>
      </c>
      <c r="Y218" s="25" t="s">
        <v>3456</v>
      </c>
      <c r="Z218" s="25" t="s">
        <v>3456</v>
      </c>
      <c r="AA218" s="25" t="s">
        <v>3456</v>
      </c>
      <c r="AB218" s="21" t="s">
        <v>3456</v>
      </c>
      <c r="AC218" s="51" t="s">
        <v>3456</v>
      </c>
    </row>
    <row r="219" spans="1:29" s="20" customFormat="1" ht="26.25" customHeight="1" x14ac:dyDescent="0.2">
      <c r="A219" s="19">
        <v>64819</v>
      </c>
      <c r="B219" s="20" t="s">
        <v>315</v>
      </c>
      <c r="C219" s="20" t="s">
        <v>316</v>
      </c>
      <c r="D219" s="20" t="s">
        <v>317</v>
      </c>
      <c r="E219" s="25" t="s">
        <v>3501</v>
      </c>
      <c r="F219" s="25" t="s">
        <v>70</v>
      </c>
      <c r="G219" s="21">
        <v>40532</v>
      </c>
      <c r="H219" s="21"/>
      <c r="I219" s="22" t="s">
        <v>61</v>
      </c>
      <c r="J219" s="25" t="s">
        <v>70</v>
      </c>
      <c r="K219" s="27"/>
      <c r="L219" s="21"/>
      <c r="M219" s="33"/>
      <c r="N219" s="25" t="s">
        <v>3456</v>
      </c>
      <c r="O219" s="25" t="s">
        <v>3456</v>
      </c>
      <c r="P219" s="25" t="s">
        <v>70</v>
      </c>
      <c r="Q219" s="25" t="s">
        <v>70</v>
      </c>
      <c r="R219" s="21" t="s">
        <v>3456</v>
      </c>
      <c r="S219" s="25" t="s">
        <v>3456</v>
      </c>
      <c r="T219" s="23" t="s">
        <v>3456</v>
      </c>
      <c r="U219" s="25" t="s">
        <v>70</v>
      </c>
      <c r="V219" s="25" t="s">
        <v>70</v>
      </c>
      <c r="W219" s="25" t="s">
        <v>70</v>
      </c>
      <c r="X219" s="25" t="s">
        <v>3456</v>
      </c>
      <c r="Y219" s="25" t="s">
        <v>3456</v>
      </c>
      <c r="Z219" s="25" t="s">
        <v>3456</v>
      </c>
      <c r="AA219" s="25" t="s">
        <v>3456</v>
      </c>
      <c r="AB219" s="21" t="s">
        <v>3456</v>
      </c>
      <c r="AC219" s="51" t="s">
        <v>3456</v>
      </c>
    </row>
    <row r="220" spans="1:29" s="20" customFormat="1" ht="26.25" customHeight="1" x14ac:dyDescent="0.2">
      <c r="A220" s="22">
        <v>80254</v>
      </c>
      <c r="B220" s="20" t="s">
        <v>4349</v>
      </c>
      <c r="C220" s="20" t="s">
        <v>4350</v>
      </c>
      <c r="D220" s="20" t="s">
        <v>4351</v>
      </c>
      <c r="E220" s="25" t="s">
        <v>3595</v>
      </c>
      <c r="F220" s="25" t="s">
        <v>70</v>
      </c>
      <c r="G220" s="21">
        <v>45091</v>
      </c>
      <c r="H220" s="21"/>
      <c r="I220" s="22" t="s">
        <v>71</v>
      </c>
      <c r="J220" s="25" t="s">
        <v>3456</v>
      </c>
      <c r="K220" s="27" t="s">
        <v>4280</v>
      </c>
      <c r="L220" s="21" t="s">
        <v>3456</v>
      </c>
      <c r="M220" s="33"/>
      <c r="N220" s="25"/>
      <c r="O220" s="25"/>
      <c r="P220" s="25"/>
      <c r="Q220" s="25"/>
      <c r="R220" s="21"/>
      <c r="S220" s="25"/>
      <c r="T220" s="23"/>
      <c r="U220" s="25" t="s">
        <v>3456</v>
      </c>
      <c r="V220" s="25" t="s">
        <v>3456</v>
      </c>
      <c r="W220" s="25" t="s">
        <v>70</v>
      </c>
      <c r="X220" s="25" t="s">
        <v>3456</v>
      </c>
      <c r="Y220" s="25" t="s">
        <v>3456</v>
      </c>
      <c r="Z220" s="25" t="s">
        <v>3456</v>
      </c>
      <c r="AA220" s="25" t="s">
        <v>3456</v>
      </c>
      <c r="AB220" s="21" t="s">
        <v>3456</v>
      </c>
      <c r="AC220" s="51" t="s">
        <v>3456</v>
      </c>
    </row>
    <row r="221" spans="1:29" s="20" customFormat="1" ht="26.25" customHeight="1" x14ac:dyDescent="0.2">
      <c r="A221" s="19">
        <v>63933</v>
      </c>
      <c r="B221" s="20" t="s">
        <v>1108</v>
      </c>
      <c r="C221" s="20" t="s">
        <v>1109</v>
      </c>
      <c r="D221" s="20" t="s">
        <v>1110</v>
      </c>
      <c r="E221" s="25" t="s">
        <v>160</v>
      </c>
      <c r="F221" s="25" t="s">
        <v>70</v>
      </c>
      <c r="G221" s="21">
        <v>39811</v>
      </c>
      <c r="H221" s="21"/>
      <c r="I221" s="22" t="s">
        <v>61</v>
      </c>
      <c r="J221" s="25" t="s">
        <v>70</v>
      </c>
      <c r="K221" s="27"/>
      <c r="L221" s="21"/>
      <c r="M221" s="33"/>
      <c r="N221" s="25" t="s">
        <v>70</v>
      </c>
      <c r="O221" s="25" t="s">
        <v>70</v>
      </c>
      <c r="P221" s="25" t="s">
        <v>70</v>
      </c>
      <c r="Q221" s="25" t="s">
        <v>70</v>
      </c>
      <c r="R221" s="21" t="s">
        <v>3456</v>
      </c>
      <c r="S221" s="25" t="s">
        <v>3456</v>
      </c>
      <c r="T221" s="23" t="s">
        <v>3456</v>
      </c>
      <c r="U221" s="25" t="s">
        <v>70</v>
      </c>
      <c r="V221" s="25" t="s">
        <v>70</v>
      </c>
      <c r="W221" s="25" t="s">
        <v>70</v>
      </c>
      <c r="X221" s="25" t="s">
        <v>3456</v>
      </c>
      <c r="Y221" s="25" t="s">
        <v>3456</v>
      </c>
      <c r="Z221" s="25" t="s">
        <v>3456</v>
      </c>
      <c r="AA221" s="25" t="s">
        <v>3456</v>
      </c>
      <c r="AB221" s="21" t="s">
        <v>3456</v>
      </c>
      <c r="AC221" s="51" t="s">
        <v>3456</v>
      </c>
    </row>
    <row r="222" spans="1:29" s="20" customFormat="1" ht="26.25" customHeight="1" x14ac:dyDescent="0.2">
      <c r="A222" s="19">
        <v>65350</v>
      </c>
      <c r="B222" s="20" t="s">
        <v>1338</v>
      </c>
      <c r="C222" s="20" t="s">
        <v>4203</v>
      </c>
      <c r="D222" s="20" t="s">
        <v>1340</v>
      </c>
      <c r="E222" s="25" t="s">
        <v>729</v>
      </c>
      <c r="F222" s="25" t="s">
        <v>70</v>
      </c>
      <c r="G222" s="21">
        <v>40686</v>
      </c>
      <c r="H222" s="21"/>
      <c r="I222" s="22" t="s">
        <v>61</v>
      </c>
      <c r="J222" s="25" t="s">
        <v>70</v>
      </c>
      <c r="K222" s="27"/>
      <c r="L222" s="21"/>
      <c r="M222" s="33"/>
      <c r="N222" s="25" t="s">
        <v>3456</v>
      </c>
      <c r="O222" s="25" t="s">
        <v>3456</v>
      </c>
      <c r="P222" s="25" t="s">
        <v>70</v>
      </c>
      <c r="Q222" s="25" t="s">
        <v>70</v>
      </c>
      <c r="R222" s="21" t="s">
        <v>3456</v>
      </c>
      <c r="S222" s="25" t="s">
        <v>3456</v>
      </c>
      <c r="T222" s="23" t="s">
        <v>3456</v>
      </c>
      <c r="U222" s="25" t="s">
        <v>70</v>
      </c>
      <c r="V222" s="25" t="s">
        <v>70</v>
      </c>
      <c r="W222" s="25" t="s">
        <v>70</v>
      </c>
      <c r="X222" s="25" t="s">
        <v>3456</v>
      </c>
      <c r="Y222" s="25" t="s">
        <v>3456</v>
      </c>
      <c r="Z222" s="25" t="s">
        <v>3456</v>
      </c>
      <c r="AA222" s="25" t="s">
        <v>3456</v>
      </c>
      <c r="AB222" s="21" t="s">
        <v>3456</v>
      </c>
      <c r="AC222" s="51" t="s">
        <v>3456</v>
      </c>
    </row>
    <row r="223" spans="1:29" s="20" customFormat="1" ht="26.25" customHeight="1" x14ac:dyDescent="0.2">
      <c r="A223" s="19">
        <v>63365</v>
      </c>
      <c r="B223" s="20" t="s">
        <v>2292</v>
      </c>
      <c r="C223" s="20" t="s">
        <v>2293</v>
      </c>
      <c r="D223" s="20" t="s">
        <v>2294</v>
      </c>
      <c r="E223" s="25" t="s">
        <v>114</v>
      </c>
      <c r="F223" s="25" t="s">
        <v>70</v>
      </c>
      <c r="G223" s="21">
        <v>39381</v>
      </c>
      <c r="H223" s="21"/>
      <c r="I223" s="22" t="s">
        <v>61</v>
      </c>
      <c r="J223" s="25" t="s">
        <v>70</v>
      </c>
      <c r="K223" s="27"/>
      <c r="L223" s="21"/>
      <c r="M223" s="33"/>
      <c r="N223" s="25" t="s">
        <v>70</v>
      </c>
      <c r="O223" s="25" t="s">
        <v>70</v>
      </c>
      <c r="P223" s="25" t="s">
        <v>70</v>
      </c>
      <c r="Q223" s="25" t="s">
        <v>70</v>
      </c>
      <c r="R223" s="21" t="s">
        <v>3456</v>
      </c>
      <c r="S223" s="25" t="s">
        <v>3456</v>
      </c>
      <c r="T223" s="23" t="s">
        <v>3456</v>
      </c>
      <c r="U223" s="25" t="s">
        <v>3456</v>
      </c>
      <c r="V223" s="25" t="s">
        <v>70</v>
      </c>
      <c r="W223" s="25" t="s">
        <v>70</v>
      </c>
      <c r="X223" s="25" t="s">
        <v>3456</v>
      </c>
      <c r="Y223" s="25" t="s">
        <v>3456</v>
      </c>
      <c r="Z223" s="25" t="s">
        <v>3456</v>
      </c>
      <c r="AA223" s="25" t="s">
        <v>3456</v>
      </c>
      <c r="AB223" s="21" t="s">
        <v>0</v>
      </c>
      <c r="AC223" s="51" t="s">
        <v>3456</v>
      </c>
    </row>
    <row r="224" spans="1:29" s="20" customFormat="1" ht="26.25" customHeight="1" x14ac:dyDescent="0.2">
      <c r="A224" s="19">
        <v>80963</v>
      </c>
      <c r="B224" s="20" t="s">
        <v>4609</v>
      </c>
      <c r="C224" s="20" t="s">
        <v>4610</v>
      </c>
      <c r="D224" s="20" t="s">
        <v>4611</v>
      </c>
      <c r="E224" s="25" t="s">
        <v>88</v>
      </c>
      <c r="F224" s="25" t="s">
        <v>70</v>
      </c>
      <c r="G224" s="21">
        <v>45029</v>
      </c>
      <c r="H224" s="21"/>
      <c r="I224" s="22" t="s">
        <v>61</v>
      </c>
      <c r="J224" s="25" t="s">
        <v>3456</v>
      </c>
      <c r="K224" s="27"/>
      <c r="L224" s="21"/>
      <c r="M224" s="33"/>
      <c r="N224" s="25" t="s">
        <v>3456</v>
      </c>
      <c r="O224" s="25" t="s">
        <v>3456</v>
      </c>
      <c r="P224" s="25" t="s">
        <v>3456</v>
      </c>
      <c r="Q224" s="25" t="s">
        <v>70</v>
      </c>
      <c r="R224" s="21" t="s">
        <v>3456</v>
      </c>
      <c r="S224" s="25" t="s">
        <v>3456</v>
      </c>
      <c r="T224" s="23" t="s">
        <v>3456</v>
      </c>
      <c r="U224" s="25" t="s">
        <v>3456</v>
      </c>
      <c r="V224" s="25" t="s">
        <v>3456</v>
      </c>
      <c r="W224" s="25" t="s">
        <v>70</v>
      </c>
      <c r="X224" s="25" t="s">
        <v>3456</v>
      </c>
      <c r="Y224" s="25" t="s">
        <v>3456</v>
      </c>
      <c r="Z224" s="25" t="s">
        <v>3456</v>
      </c>
      <c r="AA224" s="25" t="s">
        <v>3456</v>
      </c>
      <c r="AB224" s="21" t="s">
        <v>3456</v>
      </c>
      <c r="AC224" s="51" t="s">
        <v>3456</v>
      </c>
    </row>
    <row r="225" spans="1:29" s="20" customFormat="1" ht="26.25" customHeight="1" x14ac:dyDescent="0.2">
      <c r="A225" s="19">
        <v>79290</v>
      </c>
      <c r="B225" s="20" t="s">
        <v>4612</v>
      </c>
      <c r="C225" s="20" t="s">
        <v>4613</v>
      </c>
      <c r="D225" s="20" t="s">
        <v>4614</v>
      </c>
      <c r="E225" s="25" t="s">
        <v>1237</v>
      </c>
      <c r="F225" s="25" t="s">
        <v>70</v>
      </c>
      <c r="G225" s="21">
        <v>45244</v>
      </c>
      <c r="H225" s="21"/>
      <c r="I225" s="22" t="s">
        <v>71</v>
      </c>
      <c r="J225" s="25" t="s">
        <v>3456</v>
      </c>
      <c r="K225" s="27" t="s">
        <v>4280</v>
      </c>
      <c r="L225" s="21" t="s">
        <v>3456</v>
      </c>
      <c r="M225" s="33"/>
      <c r="N225" s="25"/>
      <c r="O225" s="25"/>
      <c r="P225" s="25"/>
      <c r="Q225" s="25"/>
      <c r="R225" s="21"/>
      <c r="S225" s="25"/>
      <c r="T225" s="23"/>
      <c r="U225" s="25" t="s">
        <v>3456</v>
      </c>
      <c r="V225" s="25" t="s">
        <v>3456</v>
      </c>
      <c r="W225" s="25" t="s">
        <v>70</v>
      </c>
      <c r="X225" s="25" t="s">
        <v>3456</v>
      </c>
      <c r="Y225" s="25" t="s">
        <v>3456</v>
      </c>
      <c r="Z225" s="25" t="s">
        <v>3456</v>
      </c>
      <c r="AA225" s="25" t="s">
        <v>3456</v>
      </c>
      <c r="AB225" s="21" t="s">
        <v>3456</v>
      </c>
      <c r="AC225" s="51" t="s">
        <v>3456</v>
      </c>
    </row>
    <row r="226" spans="1:29" s="20" customFormat="1" ht="26.25" customHeight="1" x14ac:dyDescent="0.2">
      <c r="A226" s="19">
        <v>64025</v>
      </c>
      <c r="B226" s="20" t="s">
        <v>2436</v>
      </c>
      <c r="C226" s="20" t="s">
        <v>2437</v>
      </c>
      <c r="D226" s="20" t="s">
        <v>2438</v>
      </c>
      <c r="E226" s="25" t="s">
        <v>81</v>
      </c>
      <c r="F226" s="25" t="s">
        <v>70</v>
      </c>
      <c r="G226" s="21">
        <v>40214</v>
      </c>
      <c r="H226" s="21"/>
      <c r="I226" s="22" t="s">
        <v>61</v>
      </c>
      <c r="J226" s="25" t="s">
        <v>70</v>
      </c>
      <c r="K226" s="27"/>
      <c r="L226" s="21"/>
      <c r="M226" s="33"/>
      <c r="N226" s="25" t="s">
        <v>3456</v>
      </c>
      <c r="O226" s="25" t="s">
        <v>3456</v>
      </c>
      <c r="P226" s="25" t="s">
        <v>70</v>
      </c>
      <c r="Q226" s="25" t="s">
        <v>70</v>
      </c>
      <c r="R226" s="21" t="s">
        <v>3456</v>
      </c>
      <c r="S226" s="25" t="s">
        <v>3456</v>
      </c>
      <c r="T226" s="23" t="s">
        <v>3456</v>
      </c>
      <c r="U226" s="25" t="s">
        <v>70</v>
      </c>
      <c r="V226" s="25" t="s">
        <v>70</v>
      </c>
      <c r="W226" s="25" t="s">
        <v>70</v>
      </c>
      <c r="X226" s="25" t="s">
        <v>3456</v>
      </c>
      <c r="Y226" s="25" t="s">
        <v>3456</v>
      </c>
      <c r="Z226" s="25" t="s">
        <v>3456</v>
      </c>
      <c r="AA226" s="25" t="s">
        <v>3456</v>
      </c>
      <c r="AB226" s="21" t="s">
        <v>3456</v>
      </c>
      <c r="AC226" s="51" t="s">
        <v>3456</v>
      </c>
    </row>
    <row r="227" spans="1:29" s="20" customFormat="1" ht="26.25" customHeight="1" x14ac:dyDescent="0.2">
      <c r="A227" s="19">
        <v>63633</v>
      </c>
      <c r="B227" s="20" t="s">
        <v>2339</v>
      </c>
      <c r="C227" s="20" t="s">
        <v>2340</v>
      </c>
      <c r="D227" s="20" t="s">
        <v>2341</v>
      </c>
      <c r="E227" s="25" t="s">
        <v>273</v>
      </c>
      <c r="F227" s="25" t="s">
        <v>70</v>
      </c>
      <c r="G227" s="21">
        <v>39800</v>
      </c>
      <c r="H227" s="21"/>
      <c r="I227" s="22" t="s">
        <v>61</v>
      </c>
      <c r="J227" s="25" t="s">
        <v>70</v>
      </c>
      <c r="K227" s="27"/>
      <c r="L227" s="21"/>
      <c r="M227" s="33"/>
      <c r="N227" s="25" t="s">
        <v>70</v>
      </c>
      <c r="O227" s="25" t="s">
        <v>70</v>
      </c>
      <c r="P227" s="25" t="s">
        <v>70</v>
      </c>
      <c r="Q227" s="25" t="s">
        <v>70</v>
      </c>
      <c r="R227" s="21" t="s">
        <v>3456</v>
      </c>
      <c r="S227" s="25" t="s">
        <v>3456</v>
      </c>
      <c r="T227" s="23" t="s">
        <v>3456</v>
      </c>
      <c r="U227" s="25" t="s">
        <v>70</v>
      </c>
      <c r="V227" s="25" t="s">
        <v>70</v>
      </c>
      <c r="W227" s="25" t="s">
        <v>70</v>
      </c>
      <c r="X227" s="25" t="s">
        <v>3456</v>
      </c>
      <c r="Y227" s="25" t="s">
        <v>3456</v>
      </c>
      <c r="Z227" s="25" t="s">
        <v>3456</v>
      </c>
      <c r="AA227" s="25" t="s">
        <v>3456</v>
      </c>
      <c r="AB227" s="21" t="s">
        <v>3456</v>
      </c>
      <c r="AC227" s="51" t="s">
        <v>3456</v>
      </c>
    </row>
    <row r="228" spans="1:29" s="20" customFormat="1" ht="26.25" customHeight="1" x14ac:dyDescent="0.2">
      <c r="A228" s="19">
        <v>66709</v>
      </c>
      <c r="B228" s="20" t="s">
        <v>578</v>
      </c>
      <c r="C228" s="20" t="s">
        <v>579</v>
      </c>
      <c r="D228" s="20" t="s">
        <v>580</v>
      </c>
      <c r="E228" s="25" t="s">
        <v>582</v>
      </c>
      <c r="F228" s="25" t="s">
        <v>581</v>
      </c>
      <c r="G228" s="21">
        <v>42059</v>
      </c>
      <c r="H228" s="21"/>
      <c r="I228" s="22" t="s">
        <v>61</v>
      </c>
      <c r="J228" s="25" t="s">
        <v>70</v>
      </c>
      <c r="K228" s="27"/>
      <c r="L228" s="21"/>
      <c r="M228" s="33"/>
      <c r="N228" s="25" t="s">
        <v>3456</v>
      </c>
      <c r="O228" s="25" t="s">
        <v>70</v>
      </c>
      <c r="P228" s="25" t="s">
        <v>70</v>
      </c>
      <c r="Q228" s="25" t="s">
        <v>70</v>
      </c>
      <c r="R228" s="21" t="s">
        <v>3456</v>
      </c>
      <c r="S228" s="25" t="s">
        <v>3456</v>
      </c>
      <c r="T228" s="23" t="s">
        <v>3456</v>
      </c>
      <c r="U228" s="25" t="s">
        <v>70</v>
      </c>
      <c r="V228" s="25" t="s">
        <v>70</v>
      </c>
      <c r="W228" s="25" t="s">
        <v>70</v>
      </c>
      <c r="X228" s="25" t="s">
        <v>3456</v>
      </c>
      <c r="Y228" s="25" t="s">
        <v>3456</v>
      </c>
      <c r="Z228" s="25" t="s">
        <v>3456</v>
      </c>
      <c r="AA228" s="25" t="s">
        <v>3456</v>
      </c>
      <c r="AB228" s="21" t="s">
        <v>3456</v>
      </c>
      <c r="AC228" s="51" t="s">
        <v>3456</v>
      </c>
    </row>
    <row r="229" spans="1:29" s="20" customFormat="1" ht="26.25" customHeight="1" x14ac:dyDescent="0.2">
      <c r="A229" s="19">
        <v>65762</v>
      </c>
      <c r="B229" s="20" t="s">
        <v>2515</v>
      </c>
      <c r="C229" s="20" t="s">
        <v>2516</v>
      </c>
      <c r="D229" s="20" t="s">
        <v>580</v>
      </c>
      <c r="E229" s="25" t="s">
        <v>160</v>
      </c>
      <c r="F229" s="25" t="s">
        <v>70</v>
      </c>
      <c r="G229" s="21">
        <v>41311</v>
      </c>
      <c r="H229" s="21"/>
      <c r="I229" s="22" t="s">
        <v>61</v>
      </c>
      <c r="J229" s="25" t="s">
        <v>70</v>
      </c>
      <c r="K229" s="27"/>
      <c r="L229" s="21"/>
      <c r="M229" s="33"/>
      <c r="N229" s="25" t="s">
        <v>3456</v>
      </c>
      <c r="O229" s="25" t="s">
        <v>70</v>
      </c>
      <c r="P229" s="25" t="s">
        <v>70</v>
      </c>
      <c r="Q229" s="25" t="s">
        <v>70</v>
      </c>
      <c r="R229" s="21" t="s">
        <v>3456</v>
      </c>
      <c r="S229" s="25" t="s">
        <v>3456</v>
      </c>
      <c r="T229" s="23" t="s">
        <v>3456</v>
      </c>
      <c r="U229" s="25" t="s">
        <v>70</v>
      </c>
      <c r="V229" s="25" t="s">
        <v>70</v>
      </c>
      <c r="W229" s="25" t="s">
        <v>70</v>
      </c>
      <c r="X229" s="25" t="s">
        <v>3456</v>
      </c>
      <c r="Y229" s="25" t="s">
        <v>3456</v>
      </c>
      <c r="Z229" s="25" t="s">
        <v>3456</v>
      </c>
      <c r="AA229" s="25" t="s">
        <v>3456</v>
      </c>
      <c r="AB229" s="21" t="s">
        <v>3456</v>
      </c>
      <c r="AC229" s="51" t="s">
        <v>3456</v>
      </c>
    </row>
    <row r="230" spans="1:29" s="20" customFormat="1" ht="26.25" customHeight="1" x14ac:dyDescent="0.2">
      <c r="A230" s="19">
        <v>65210</v>
      </c>
      <c r="B230" s="20" t="s">
        <v>1405</v>
      </c>
      <c r="C230" s="20" t="s">
        <v>1406</v>
      </c>
      <c r="D230" s="20" t="s">
        <v>1407</v>
      </c>
      <c r="E230" s="25" t="s">
        <v>2028</v>
      </c>
      <c r="F230" s="25" t="s">
        <v>70</v>
      </c>
      <c r="G230" s="21">
        <v>41452</v>
      </c>
      <c r="H230" s="21"/>
      <c r="I230" s="22" t="s">
        <v>61</v>
      </c>
      <c r="J230" s="25" t="s">
        <v>70</v>
      </c>
      <c r="K230" s="27"/>
      <c r="L230" s="21"/>
      <c r="M230" s="33"/>
      <c r="N230" s="25" t="s">
        <v>3456</v>
      </c>
      <c r="O230" s="25" t="s">
        <v>3456</v>
      </c>
      <c r="P230" s="25" t="s">
        <v>70</v>
      </c>
      <c r="Q230" s="25" t="s">
        <v>70</v>
      </c>
      <c r="R230" s="21" t="s">
        <v>3456</v>
      </c>
      <c r="S230" s="25" t="s">
        <v>3456</v>
      </c>
      <c r="T230" s="23" t="s">
        <v>3456</v>
      </c>
      <c r="U230" s="25" t="s">
        <v>3456</v>
      </c>
      <c r="V230" s="25" t="s">
        <v>70</v>
      </c>
      <c r="W230" s="25" t="s">
        <v>70</v>
      </c>
      <c r="X230" s="25" t="s">
        <v>3456</v>
      </c>
      <c r="Y230" s="25" t="s">
        <v>3456</v>
      </c>
      <c r="Z230" s="25" t="s">
        <v>3456</v>
      </c>
      <c r="AA230" s="25" t="s">
        <v>3456</v>
      </c>
      <c r="AB230" s="21" t="s">
        <v>3456</v>
      </c>
      <c r="AC230" s="51" t="s">
        <v>3456</v>
      </c>
    </row>
    <row r="231" spans="1:29" s="20" customFormat="1" ht="26.25" customHeight="1" x14ac:dyDescent="0.2">
      <c r="A231" s="19">
        <v>65124</v>
      </c>
      <c r="B231" s="20" t="s">
        <v>529</v>
      </c>
      <c r="C231" s="20" t="s">
        <v>530</v>
      </c>
      <c r="D231" s="20" t="s">
        <v>531</v>
      </c>
      <c r="E231" s="25" t="s">
        <v>422</v>
      </c>
      <c r="F231" s="25" t="s">
        <v>70</v>
      </c>
      <c r="G231" s="21">
        <v>40618</v>
      </c>
      <c r="H231" s="21"/>
      <c r="I231" s="22" t="s">
        <v>61</v>
      </c>
      <c r="J231" s="25" t="s">
        <v>70</v>
      </c>
      <c r="K231" s="27"/>
      <c r="L231" s="21"/>
      <c r="M231" s="33"/>
      <c r="N231" s="25" t="s">
        <v>70</v>
      </c>
      <c r="O231" s="25" t="s">
        <v>70</v>
      </c>
      <c r="P231" s="25" t="s">
        <v>70</v>
      </c>
      <c r="Q231" s="25" t="s">
        <v>70</v>
      </c>
      <c r="R231" s="21" t="s">
        <v>3456</v>
      </c>
      <c r="S231" s="25" t="s">
        <v>3456</v>
      </c>
      <c r="T231" s="23" t="s">
        <v>3456</v>
      </c>
      <c r="U231" s="25" t="s">
        <v>3456</v>
      </c>
      <c r="V231" s="25" t="s">
        <v>3456</v>
      </c>
      <c r="W231" s="25" t="s">
        <v>70</v>
      </c>
      <c r="X231" s="25" t="s">
        <v>3456</v>
      </c>
      <c r="Y231" s="25" t="s">
        <v>3456</v>
      </c>
      <c r="Z231" s="25" t="s">
        <v>3456</v>
      </c>
      <c r="AA231" s="25" t="s">
        <v>3456</v>
      </c>
      <c r="AB231" s="21" t="s">
        <v>3456</v>
      </c>
      <c r="AC231" s="51" t="s">
        <v>3456</v>
      </c>
    </row>
    <row r="232" spans="1:29" s="20" customFormat="1" ht="26.25" customHeight="1" x14ac:dyDescent="0.2">
      <c r="A232" s="19">
        <v>62502</v>
      </c>
      <c r="B232" s="20" t="s">
        <v>2925</v>
      </c>
      <c r="C232" s="20" t="s">
        <v>2926</v>
      </c>
      <c r="D232" s="20" t="s">
        <v>2768</v>
      </c>
      <c r="E232" s="25" t="s">
        <v>1233</v>
      </c>
      <c r="F232" s="25" t="s">
        <v>70</v>
      </c>
      <c r="G232" s="21">
        <v>38705</v>
      </c>
      <c r="H232" s="21"/>
      <c r="I232" s="22" t="s">
        <v>61</v>
      </c>
      <c r="J232" s="25" t="s">
        <v>70</v>
      </c>
      <c r="K232" s="27"/>
      <c r="L232" s="21"/>
      <c r="M232" s="33"/>
      <c r="N232" s="25" t="s">
        <v>70</v>
      </c>
      <c r="O232" s="25" t="s">
        <v>70</v>
      </c>
      <c r="P232" s="25" t="s">
        <v>70</v>
      </c>
      <c r="Q232" s="25" t="s">
        <v>70</v>
      </c>
      <c r="R232" s="21" t="s">
        <v>3456</v>
      </c>
      <c r="S232" s="25" t="s">
        <v>3456</v>
      </c>
      <c r="T232" s="23" t="s">
        <v>3456</v>
      </c>
      <c r="U232" s="25" t="s">
        <v>3456</v>
      </c>
      <c r="V232" s="25" t="s">
        <v>3456</v>
      </c>
      <c r="W232" s="25" t="s">
        <v>70</v>
      </c>
      <c r="X232" s="25" t="s">
        <v>3456</v>
      </c>
      <c r="Y232" s="25" t="s">
        <v>3456</v>
      </c>
      <c r="Z232" s="25" t="s">
        <v>3456</v>
      </c>
      <c r="AA232" s="25" t="s">
        <v>3456</v>
      </c>
      <c r="AB232" s="21" t="s">
        <v>0</v>
      </c>
      <c r="AC232" s="51"/>
    </row>
    <row r="233" spans="1:29" s="20" customFormat="1" ht="26.25" customHeight="1" x14ac:dyDescent="0.2">
      <c r="A233" s="19">
        <v>82235</v>
      </c>
      <c r="B233" s="20" t="s">
        <v>4441</v>
      </c>
      <c r="C233" s="20" t="s">
        <v>4442</v>
      </c>
      <c r="D233" s="20" t="s">
        <v>4443</v>
      </c>
      <c r="E233" s="25" t="s">
        <v>4444</v>
      </c>
      <c r="F233" s="25" t="s">
        <v>70</v>
      </c>
      <c r="G233" s="21">
        <v>44013</v>
      </c>
      <c r="H233" s="21"/>
      <c r="I233" s="22" t="s">
        <v>61</v>
      </c>
      <c r="J233" s="25" t="s">
        <v>70</v>
      </c>
      <c r="K233" s="27"/>
      <c r="L233" s="21"/>
      <c r="M233" s="33"/>
      <c r="N233" s="25" t="s">
        <v>3456</v>
      </c>
      <c r="O233" s="25" t="s">
        <v>3456</v>
      </c>
      <c r="P233" s="25" t="s">
        <v>3456</v>
      </c>
      <c r="Q233" s="25" t="s">
        <v>70</v>
      </c>
      <c r="R233" s="21" t="s">
        <v>3456</v>
      </c>
      <c r="S233" s="25" t="s">
        <v>3456</v>
      </c>
      <c r="T233" s="23" t="s">
        <v>3456</v>
      </c>
      <c r="U233" s="25" t="s">
        <v>3456</v>
      </c>
      <c r="V233" s="25" t="s">
        <v>3456</v>
      </c>
      <c r="W233" s="25" t="s">
        <v>70</v>
      </c>
      <c r="X233" s="25" t="s">
        <v>3456</v>
      </c>
      <c r="Y233" s="25" t="s">
        <v>3456</v>
      </c>
      <c r="Z233" s="25" t="s">
        <v>3456</v>
      </c>
      <c r="AA233" s="25" t="s">
        <v>3456</v>
      </c>
      <c r="AB233" s="21" t="s">
        <v>3456</v>
      </c>
      <c r="AC233" s="51" t="s">
        <v>3456</v>
      </c>
    </row>
    <row r="234" spans="1:29" s="20" customFormat="1" ht="26.25" customHeight="1" x14ac:dyDescent="0.2">
      <c r="A234" s="19">
        <v>78718</v>
      </c>
      <c r="B234" s="20" t="s">
        <v>4711</v>
      </c>
      <c r="C234" s="20" t="s">
        <v>4712</v>
      </c>
      <c r="D234" s="20" t="s">
        <v>2911</v>
      </c>
      <c r="E234" s="25" t="s">
        <v>670</v>
      </c>
      <c r="F234" s="25" t="s">
        <v>70</v>
      </c>
      <c r="G234" s="21">
        <v>45279</v>
      </c>
      <c r="H234" s="21"/>
      <c r="I234" s="22" t="s">
        <v>71</v>
      </c>
      <c r="J234" s="25" t="s">
        <v>3456</v>
      </c>
      <c r="K234" s="27" t="s">
        <v>4280</v>
      </c>
      <c r="L234" s="21" t="s">
        <v>3456</v>
      </c>
      <c r="M234" s="33"/>
      <c r="N234" s="25"/>
      <c r="O234" s="25"/>
      <c r="P234" s="25"/>
      <c r="Q234" s="25"/>
      <c r="R234" s="21"/>
      <c r="S234" s="25"/>
      <c r="T234" s="23"/>
      <c r="U234" s="25" t="s">
        <v>3456</v>
      </c>
      <c r="V234" s="25" t="s">
        <v>3456</v>
      </c>
      <c r="W234" s="25" t="s">
        <v>70</v>
      </c>
      <c r="X234" s="25" t="s">
        <v>3456</v>
      </c>
      <c r="Y234" s="25" t="s">
        <v>3456</v>
      </c>
      <c r="Z234" s="25" t="s">
        <v>3456</v>
      </c>
      <c r="AA234" s="25" t="s">
        <v>3456</v>
      </c>
      <c r="AB234" s="21" t="s">
        <v>3456</v>
      </c>
      <c r="AC234" s="51" t="s">
        <v>3456</v>
      </c>
    </row>
    <row r="235" spans="1:29" s="20" customFormat="1" ht="26.25" customHeight="1" x14ac:dyDescent="0.2">
      <c r="A235" s="19">
        <v>60129</v>
      </c>
      <c r="B235" s="20" t="s">
        <v>2799</v>
      </c>
      <c r="C235" s="20" t="s">
        <v>2800</v>
      </c>
      <c r="D235" s="20" t="s">
        <v>2801</v>
      </c>
      <c r="E235" s="25" t="s">
        <v>2802</v>
      </c>
      <c r="F235" s="25" t="s">
        <v>70</v>
      </c>
      <c r="G235" s="21">
        <v>36496</v>
      </c>
      <c r="H235" s="21"/>
      <c r="I235" s="22" t="s">
        <v>61</v>
      </c>
      <c r="J235" s="25" t="s">
        <v>70</v>
      </c>
      <c r="K235" s="27"/>
      <c r="L235" s="21"/>
      <c r="M235" s="33"/>
      <c r="N235" s="25" t="s">
        <v>70</v>
      </c>
      <c r="O235" s="25" t="s">
        <v>3456</v>
      </c>
      <c r="P235" s="25" t="s">
        <v>70</v>
      </c>
      <c r="Q235" s="25" t="s">
        <v>70</v>
      </c>
      <c r="R235" s="21" t="s">
        <v>3456</v>
      </c>
      <c r="S235" s="25" t="s">
        <v>3456</v>
      </c>
      <c r="T235" s="23" t="s">
        <v>3456</v>
      </c>
      <c r="U235" s="25" t="s">
        <v>3456</v>
      </c>
      <c r="V235" s="25" t="s">
        <v>3456</v>
      </c>
      <c r="W235" s="25" t="s">
        <v>70</v>
      </c>
      <c r="X235" s="25" t="s">
        <v>3456</v>
      </c>
      <c r="Y235" s="25" t="s">
        <v>3456</v>
      </c>
      <c r="Z235" s="25" t="s">
        <v>3456</v>
      </c>
      <c r="AA235" s="25" t="s">
        <v>3456</v>
      </c>
      <c r="AB235" s="21" t="s">
        <v>0</v>
      </c>
      <c r="AC235" s="51"/>
    </row>
    <row r="236" spans="1:29" s="20" customFormat="1" ht="26.25" customHeight="1" x14ac:dyDescent="0.2">
      <c r="A236" s="19">
        <v>65909</v>
      </c>
      <c r="B236" s="20" t="s">
        <v>1683</v>
      </c>
      <c r="C236" s="20" t="s">
        <v>1684</v>
      </c>
      <c r="D236" s="20" t="s">
        <v>207</v>
      </c>
      <c r="E236" s="25" t="s">
        <v>209</v>
      </c>
      <c r="F236" s="25" t="s">
        <v>70</v>
      </c>
      <c r="G236" s="21">
        <v>41628</v>
      </c>
      <c r="H236" s="21"/>
      <c r="I236" s="22" t="s">
        <v>61</v>
      </c>
      <c r="J236" s="25" t="s">
        <v>70</v>
      </c>
      <c r="K236" s="27"/>
      <c r="L236" s="21"/>
      <c r="M236" s="33"/>
      <c r="N236" s="25" t="s">
        <v>3456</v>
      </c>
      <c r="O236" s="25" t="s">
        <v>70</v>
      </c>
      <c r="P236" s="25" t="s">
        <v>70</v>
      </c>
      <c r="Q236" s="25" t="s">
        <v>70</v>
      </c>
      <c r="R236" s="21" t="s">
        <v>3456</v>
      </c>
      <c r="S236" s="25" t="s">
        <v>3456</v>
      </c>
      <c r="T236" s="23" t="s">
        <v>3456</v>
      </c>
      <c r="U236" s="25" t="s">
        <v>70</v>
      </c>
      <c r="V236" s="25" t="s">
        <v>70</v>
      </c>
      <c r="W236" s="25" t="s">
        <v>70</v>
      </c>
      <c r="X236" s="25" t="s">
        <v>3456</v>
      </c>
      <c r="Y236" s="25" t="s">
        <v>3456</v>
      </c>
      <c r="Z236" s="25" t="s">
        <v>3456</v>
      </c>
      <c r="AA236" s="25" t="s">
        <v>3456</v>
      </c>
      <c r="AB236" s="21" t="s">
        <v>3456</v>
      </c>
      <c r="AC236" s="51" t="s">
        <v>3456</v>
      </c>
    </row>
    <row r="237" spans="1:29" s="20" customFormat="1" ht="26.25" customHeight="1" x14ac:dyDescent="0.2">
      <c r="A237" s="19">
        <v>60143</v>
      </c>
      <c r="B237" s="20" t="s">
        <v>2806</v>
      </c>
      <c r="C237" s="20" t="s">
        <v>2807</v>
      </c>
      <c r="D237" s="20" t="s">
        <v>2805</v>
      </c>
      <c r="E237" s="25" t="s">
        <v>1249</v>
      </c>
      <c r="F237" s="25" t="s">
        <v>70</v>
      </c>
      <c r="G237" s="21">
        <v>37238</v>
      </c>
      <c r="H237" s="21"/>
      <c r="I237" s="22" t="s">
        <v>61</v>
      </c>
      <c r="J237" s="25" t="s">
        <v>70</v>
      </c>
      <c r="K237" s="27"/>
      <c r="L237" s="21"/>
      <c r="M237" s="33"/>
      <c r="N237" s="25" t="s">
        <v>70</v>
      </c>
      <c r="O237" s="25" t="s">
        <v>70</v>
      </c>
      <c r="P237" s="25" t="s">
        <v>70</v>
      </c>
      <c r="Q237" s="25" t="s">
        <v>70</v>
      </c>
      <c r="R237" s="21" t="s">
        <v>3456</v>
      </c>
      <c r="S237" s="25" t="s">
        <v>3456</v>
      </c>
      <c r="T237" s="23" t="s">
        <v>3456</v>
      </c>
      <c r="U237" s="25" t="s">
        <v>3456</v>
      </c>
      <c r="V237" s="25" t="s">
        <v>3456</v>
      </c>
      <c r="W237" s="25" t="s">
        <v>70</v>
      </c>
      <c r="X237" s="25" t="s">
        <v>3456</v>
      </c>
      <c r="Y237" s="25" t="s">
        <v>3456</v>
      </c>
      <c r="Z237" s="25" t="s">
        <v>3456</v>
      </c>
      <c r="AA237" s="25" t="s">
        <v>3456</v>
      </c>
      <c r="AB237" s="21" t="s">
        <v>0</v>
      </c>
      <c r="AC237" s="51"/>
    </row>
    <row r="238" spans="1:29" s="20" customFormat="1" ht="26.25" customHeight="1" x14ac:dyDescent="0.2">
      <c r="A238" s="19">
        <v>67144</v>
      </c>
      <c r="B238" s="20" t="s">
        <v>3434</v>
      </c>
      <c r="C238" s="20" t="s">
        <v>3435</v>
      </c>
      <c r="D238" s="20" t="s">
        <v>3384</v>
      </c>
      <c r="E238" s="25" t="s">
        <v>570</v>
      </c>
      <c r="F238" s="25" t="s">
        <v>70</v>
      </c>
      <c r="G238" s="21">
        <v>42261</v>
      </c>
      <c r="H238" s="21"/>
      <c r="I238" s="22" t="s">
        <v>61</v>
      </c>
      <c r="J238" s="25" t="s">
        <v>70</v>
      </c>
      <c r="K238" s="27"/>
      <c r="L238" s="21"/>
      <c r="M238" s="33"/>
      <c r="N238" s="25" t="s">
        <v>3456</v>
      </c>
      <c r="O238" s="25" t="s">
        <v>70</v>
      </c>
      <c r="P238" s="25" t="s">
        <v>70</v>
      </c>
      <c r="Q238" s="25" t="s">
        <v>70</v>
      </c>
      <c r="R238" s="21" t="s">
        <v>3456</v>
      </c>
      <c r="S238" s="25" t="s">
        <v>3456</v>
      </c>
      <c r="T238" s="23" t="s">
        <v>3456</v>
      </c>
      <c r="U238" s="25" t="s">
        <v>70</v>
      </c>
      <c r="V238" s="25" t="s">
        <v>70</v>
      </c>
      <c r="W238" s="25" t="s">
        <v>70</v>
      </c>
      <c r="X238" s="25" t="s">
        <v>3456</v>
      </c>
      <c r="Y238" s="25" t="s">
        <v>3456</v>
      </c>
      <c r="Z238" s="25" t="s">
        <v>3456</v>
      </c>
      <c r="AA238" s="25" t="s">
        <v>3456</v>
      </c>
      <c r="AB238" s="21" t="s">
        <v>3456</v>
      </c>
      <c r="AC238" s="51" t="s">
        <v>3456</v>
      </c>
    </row>
    <row r="239" spans="1:29" s="20" customFormat="1" ht="26.25" customHeight="1" x14ac:dyDescent="0.2">
      <c r="A239" s="19">
        <v>79318</v>
      </c>
      <c r="B239" s="20" t="s">
        <v>4168</v>
      </c>
      <c r="C239" s="20" t="s">
        <v>4167</v>
      </c>
      <c r="D239" s="20" t="s">
        <v>4010</v>
      </c>
      <c r="E239" s="25" t="s">
        <v>212</v>
      </c>
      <c r="F239" s="25" t="s">
        <v>70</v>
      </c>
      <c r="G239" s="21">
        <v>44659</v>
      </c>
      <c r="H239" s="21"/>
      <c r="I239" s="22" t="s">
        <v>61</v>
      </c>
      <c r="J239" s="25" t="s">
        <v>3456</v>
      </c>
      <c r="K239" s="27"/>
      <c r="L239" s="21"/>
      <c r="M239" s="33"/>
      <c r="N239" s="25" t="s">
        <v>3456</v>
      </c>
      <c r="O239" s="25" t="s">
        <v>3456</v>
      </c>
      <c r="P239" s="25" t="s">
        <v>3456</v>
      </c>
      <c r="Q239" s="25" t="s">
        <v>70</v>
      </c>
      <c r="R239" s="21" t="s">
        <v>3456</v>
      </c>
      <c r="S239" s="25" t="s">
        <v>3456</v>
      </c>
      <c r="T239" s="23" t="s">
        <v>3456</v>
      </c>
      <c r="U239" s="25" t="s">
        <v>3456</v>
      </c>
      <c r="V239" s="25" t="s">
        <v>3456</v>
      </c>
      <c r="W239" s="25" t="s">
        <v>70</v>
      </c>
      <c r="X239" s="25" t="s">
        <v>3456</v>
      </c>
      <c r="Y239" s="25" t="s">
        <v>3456</v>
      </c>
      <c r="Z239" s="25" t="s">
        <v>3456</v>
      </c>
      <c r="AA239" s="25" t="s">
        <v>3456</v>
      </c>
      <c r="AB239" s="21" t="s">
        <v>3456</v>
      </c>
      <c r="AC239" s="51" t="s">
        <v>3456</v>
      </c>
    </row>
    <row r="240" spans="1:29" s="20" customFormat="1" ht="26.25" customHeight="1" x14ac:dyDescent="0.2">
      <c r="A240" s="19">
        <v>63156</v>
      </c>
      <c r="B240" s="20" t="s">
        <v>4011</v>
      </c>
      <c r="C240" s="20" t="s">
        <v>3099</v>
      </c>
      <c r="D240" s="20" t="s">
        <v>4010</v>
      </c>
      <c r="E240" s="25" t="s">
        <v>212</v>
      </c>
      <c r="F240" s="25" t="s">
        <v>70</v>
      </c>
      <c r="G240" s="21">
        <v>42284</v>
      </c>
      <c r="H240" s="21"/>
      <c r="I240" s="22" t="s">
        <v>61</v>
      </c>
      <c r="J240" s="25" t="s">
        <v>70</v>
      </c>
      <c r="K240" s="27"/>
      <c r="L240" s="21"/>
      <c r="M240" s="33"/>
      <c r="N240" s="25" t="s">
        <v>3456</v>
      </c>
      <c r="O240" s="25" t="s">
        <v>70</v>
      </c>
      <c r="P240" s="25" t="s">
        <v>70</v>
      </c>
      <c r="Q240" s="25" t="s">
        <v>70</v>
      </c>
      <c r="R240" s="21" t="s">
        <v>3456</v>
      </c>
      <c r="S240" s="25" t="s">
        <v>3456</v>
      </c>
      <c r="T240" s="23" t="s">
        <v>3456</v>
      </c>
      <c r="U240" s="25" t="s">
        <v>70</v>
      </c>
      <c r="V240" s="25" t="s">
        <v>70</v>
      </c>
      <c r="W240" s="25" t="s">
        <v>70</v>
      </c>
      <c r="X240" s="25" t="s">
        <v>3456</v>
      </c>
      <c r="Y240" s="25" t="s">
        <v>3456</v>
      </c>
      <c r="Z240" s="25" t="s">
        <v>3456</v>
      </c>
      <c r="AA240" s="25" t="s">
        <v>3456</v>
      </c>
      <c r="AB240" s="21" t="s">
        <v>0</v>
      </c>
      <c r="AC240" s="51" t="s">
        <v>3456</v>
      </c>
    </row>
    <row r="241" spans="1:29" s="20" customFormat="1" ht="26.25" customHeight="1" x14ac:dyDescent="0.2">
      <c r="A241" s="19">
        <v>67606</v>
      </c>
      <c r="B241" s="20" t="s">
        <v>1754</v>
      </c>
      <c r="C241" s="20" t="s">
        <v>1755</v>
      </c>
      <c r="D241" s="20" t="s">
        <v>1073</v>
      </c>
      <c r="E241" s="25" t="s">
        <v>3987</v>
      </c>
      <c r="F241" s="25" t="s">
        <v>70</v>
      </c>
      <c r="G241" s="21">
        <v>42676</v>
      </c>
      <c r="H241" s="21"/>
      <c r="I241" s="22" t="s">
        <v>61</v>
      </c>
      <c r="J241" s="25" t="s">
        <v>70</v>
      </c>
      <c r="K241" s="27"/>
      <c r="L241" s="21"/>
      <c r="M241" s="33"/>
      <c r="N241" s="25" t="s">
        <v>3456</v>
      </c>
      <c r="O241" s="25" t="s">
        <v>70</v>
      </c>
      <c r="P241" s="25" t="s">
        <v>70</v>
      </c>
      <c r="Q241" s="25" t="s">
        <v>70</v>
      </c>
      <c r="R241" s="21" t="s">
        <v>3456</v>
      </c>
      <c r="S241" s="25" t="s">
        <v>3456</v>
      </c>
      <c r="T241" s="23" t="s">
        <v>3456</v>
      </c>
      <c r="U241" s="25" t="s">
        <v>70</v>
      </c>
      <c r="V241" s="25" t="s">
        <v>70</v>
      </c>
      <c r="W241" s="25" t="s">
        <v>70</v>
      </c>
      <c r="X241" s="25" t="s">
        <v>3456</v>
      </c>
      <c r="Y241" s="25" t="s">
        <v>3456</v>
      </c>
      <c r="Z241" s="25" t="s">
        <v>3456</v>
      </c>
      <c r="AA241" s="25" t="s">
        <v>3456</v>
      </c>
      <c r="AB241" s="21" t="s">
        <v>3456</v>
      </c>
      <c r="AC241" s="51" t="s">
        <v>3456</v>
      </c>
    </row>
    <row r="242" spans="1:29" s="20" customFormat="1" ht="26.25" customHeight="1" x14ac:dyDescent="0.2">
      <c r="A242" s="19">
        <v>78185</v>
      </c>
      <c r="B242" s="20" t="s">
        <v>2622</v>
      </c>
      <c r="C242" s="20" t="s">
        <v>2623</v>
      </c>
      <c r="D242" s="20" t="s">
        <v>2608</v>
      </c>
      <c r="E242" s="25" t="s">
        <v>277</v>
      </c>
      <c r="F242" s="25" t="s">
        <v>70</v>
      </c>
      <c r="G242" s="21">
        <v>43404</v>
      </c>
      <c r="H242" s="21"/>
      <c r="I242" s="22" t="s">
        <v>61</v>
      </c>
      <c r="J242" s="25" t="s">
        <v>70</v>
      </c>
      <c r="K242" s="27"/>
      <c r="L242" s="21"/>
      <c r="M242" s="33"/>
      <c r="N242" s="25" t="s">
        <v>3456</v>
      </c>
      <c r="O242" s="25" t="s">
        <v>70</v>
      </c>
      <c r="P242" s="25" t="s">
        <v>70</v>
      </c>
      <c r="Q242" s="25" t="s">
        <v>70</v>
      </c>
      <c r="R242" s="21" t="s">
        <v>3456</v>
      </c>
      <c r="S242" s="25" t="s">
        <v>3456</v>
      </c>
      <c r="T242" s="23" t="s">
        <v>3456</v>
      </c>
      <c r="U242" s="25" t="s">
        <v>70</v>
      </c>
      <c r="V242" s="25" t="s">
        <v>70</v>
      </c>
      <c r="W242" s="25" t="s">
        <v>70</v>
      </c>
      <c r="X242" s="25" t="s">
        <v>3456</v>
      </c>
      <c r="Y242" s="25" t="s">
        <v>3456</v>
      </c>
      <c r="Z242" s="25" t="s">
        <v>3456</v>
      </c>
      <c r="AA242" s="25" t="s">
        <v>3456</v>
      </c>
      <c r="AB242" s="21" t="s">
        <v>3456</v>
      </c>
      <c r="AC242" s="51" t="s">
        <v>3456</v>
      </c>
    </row>
    <row r="243" spans="1:29" s="20" customFormat="1" ht="26.25" customHeight="1" x14ac:dyDescent="0.2">
      <c r="A243" s="19">
        <v>78735</v>
      </c>
      <c r="B243" s="20" t="s">
        <v>78</v>
      </c>
      <c r="C243" s="20" t="s">
        <v>79</v>
      </c>
      <c r="D243" s="20" t="s">
        <v>80</v>
      </c>
      <c r="E243" s="25" t="s">
        <v>81</v>
      </c>
      <c r="F243" s="25" t="s">
        <v>70</v>
      </c>
      <c r="G243" s="21">
        <v>43403</v>
      </c>
      <c r="H243" s="21"/>
      <c r="I243" s="22" t="s">
        <v>61</v>
      </c>
      <c r="J243" s="25" t="s">
        <v>70</v>
      </c>
      <c r="K243" s="27"/>
      <c r="L243" s="21"/>
      <c r="M243" s="33"/>
      <c r="N243" s="25" t="s">
        <v>3456</v>
      </c>
      <c r="O243" s="25" t="s">
        <v>70</v>
      </c>
      <c r="P243" s="25" t="s">
        <v>70</v>
      </c>
      <c r="Q243" s="25" t="s">
        <v>70</v>
      </c>
      <c r="R243" s="21" t="s">
        <v>3456</v>
      </c>
      <c r="S243" s="25" t="s">
        <v>3456</v>
      </c>
      <c r="T243" s="23" t="s">
        <v>3456</v>
      </c>
      <c r="U243" s="25" t="s">
        <v>70</v>
      </c>
      <c r="V243" s="25" t="s">
        <v>70</v>
      </c>
      <c r="W243" s="25" t="s">
        <v>70</v>
      </c>
      <c r="X243" s="25" t="s">
        <v>3456</v>
      </c>
      <c r="Y243" s="25" t="s">
        <v>3456</v>
      </c>
      <c r="Z243" s="25" t="s">
        <v>3456</v>
      </c>
      <c r="AA243" s="25" t="s">
        <v>3456</v>
      </c>
      <c r="AB243" s="21" t="s">
        <v>3456</v>
      </c>
      <c r="AC243" s="51" t="s">
        <v>3456</v>
      </c>
    </row>
    <row r="244" spans="1:29" s="20" customFormat="1" ht="26.25" customHeight="1" x14ac:dyDescent="0.2">
      <c r="A244" s="19">
        <v>78772</v>
      </c>
      <c r="B244" s="20" t="s">
        <v>1459</v>
      </c>
      <c r="C244" s="20" t="s">
        <v>1460</v>
      </c>
      <c r="D244" s="20" t="s">
        <v>1272</v>
      </c>
      <c r="E244" s="25" t="s">
        <v>1260</v>
      </c>
      <c r="F244" s="25" t="s">
        <v>70</v>
      </c>
      <c r="G244" s="21">
        <v>43734</v>
      </c>
      <c r="H244" s="21"/>
      <c r="I244" s="22" t="s">
        <v>61</v>
      </c>
      <c r="J244" s="25" t="s">
        <v>70</v>
      </c>
      <c r="K244" s="27"/>
      <c r="L244" s="21"/>
      <c r="M244" s="33"/>
      <c r="N244" s="25" t="s">
        <v>3456</v>
      </c>
      <c r="O244" s="25" t="s">
        <v>3456</v>
      </c>
      <c r="P244" s="25" t="s">
        <v>70</v>
      </c>
      <c r="Q244" s="25" t="s">
        <v>70</v>
      </c>
      <c r="R244" s="21" t="s">
        <v>3456</v>
      </c>
      <c r="S244" s="25" t="s">
        <v>3456</v>
      </c>
      <c r="T244" s="23" t="s">
        <v>3456</v>
      </c>
      <c r="U244" s="25" t="s">
        <v>3456</v>
      </c>
      <c r="V244" s="25" t="s">
        <v>70</v>
      </c>
      <c r="W244" s="25" t="s">
        <v>70</v>
      </c>
      <c r="X244" s="25" t="s">
        <v>3456</v>
      </c>
      <c r="Y244" s="25" t="s">
        <v>3456</v>
      </c>
      <c r="Z244" s="25" t="s">
        <v>3456</v>
      </c>
      <c r="AA244" s="25" t="s">
        <v>3456</v>
      </c>
      <c r="AB244" s="21" t="s">
        <v>3456</v>
      </c>
      <c r="AC244" s="51" t="s">
        <v>3456</v>
      </c>
    </row>
    <row r="245" spans="1:29" s="20" customFormat="1" ht="26.25" customHeight="1" x14ac:dyDescent="0.2">
      <c r="A245" s="19">
        <v>80059</v>
      </c>
      <c r="B245" s="20" t="s">
        <v>3625</v>
      </c>
      <c r="C245" s="20" t="s">
        <v>3624</v>
      </c>
      <c r="D245" s="20" t="s">
        <v>1272</v>
      </c>
      <c r="E245" s="25" t="s">
        <v>1260</v>
      </c>
      <c r="F245" s="25" t="s">
        <v>70</v>
      </c>
      <c r="G245" s="21">
        <v>44403</v>
      </c>
      <c r="H245" s="21"/>
      <c r="I245" s="22" t="s">
        <v>61</v>
      </c>
      <c r="J245" s="25" t="s">
        <v>3456</v>
      </c>
      <c r="K245" s="27"/>
      <c r="L245" s="21"/>
      <c r="M245" s="33"/>
      <c r="N245" s="25" t="s">
        <v>3456</v>
      </c>
      <c r="O245" s="25" t="s">
        <v>3456</v>
      </c>
      <c r="P245" s="25" t="s">
        <v>3456</v>
      </c>
      <c r="Q245" s="25" t="s">
        <v>70</v>
      </c>
      <c r="R245" s="21" t="s">
        <v>3456</v>
      </c>
      <c r="S245" s="25" t="s">
        <v>3456</v>
      </c>
      <c r="T245" s="23" t="s">
        <v>3456</v>
      </c>
      <c r="U245" s="25" t="s">
        <v>3456</v>
      </c>
      <c r="V245" s="25" t="s">
        <v>3456</v>
      </c>
      <c r="W245" s="25" t="s">
        <v>70</v>
      </c>
      <c r="X245" s="25" t="s">
        <v>3456</v>
      </c>
      <c r="Y245" s="25" t="s">
        <v>3456</v>
      </c>
      <c r="Z245" s="25" t="s">
        <v>3456</v>
      </c>
      <c r="AA245" s="25" t="s">
        <v>3456</v>
      </c>
      <c r="AB245" s="21" t="s">
        <v>3456</v>
      </c>
      <c r="AC245" s="51" t="s">
        <v>3456</v>
      </c>
    </row>
    <row r="246" spans="1:29" s="20" customFormat="1" ht="26.25" customHeight="1" x14ac:dyDescent="0.2">
      <c r="A246" s="19">
        <v>62162</v>
      </c>
      <c r="B246" s="20" t="s">
        <v>2163</v>
      </c>
      <c r="C246" s="20" t="s">
        <v>2164</v>
      </c>
      <c r="D246" s="20" t="s">
        <v>1101</v>
      </c>
      <c r="E246" s="25" t="s">
        <v>493</v>
      </c>
      <c r="F246" s="25" t="s">
        <v>70</v>
      </c>
      <c r="G246" s="21">
        <v>39491</v>
      </c>
      <c r="H246" s="21">
        <v>45291</v>
      </c>
      <c r="I246" s="22" t="s">
        <v>71</v>
      </c>
      <c r="J246" s="25" t="s">
        <v>3456</v>
      </c>
      <c r="K246" s="27"/>
      <c r="L246" s="21"/>
      <c r="M246" s="33"/>
      <c r="N246" s="25"/>
      <c r="O246" s="25"/>
      <c r="P246" s="25"/>
      <c r="Q246" s="25"/>
      <c r="R246" s="21"/>
      <c r="S246" s="25"/>
      <c r="T246" s="23"/>
      <c r="U246" s="25" t="s">
        <v>3456</v>
      </c>
      <c r="V246" s="25" t="s">
        <v>3456</v>
      </c>
      <c r="W246" s="25" t="s">
        <v>70</v>
      </c>
      <c r="X246" s="25" t="s">
        <v>3456</v>
      </c>
      <c r="Y246" s="25" t="s">
        <v>3456</v>
      </c>
      <c r="Z246" s="25" t="s">
        <v>3456</v>
      </c>
      <c r="AA246" s="25" t="s">
        <v>3456</v>
      </c>
      <c r="AB246" s="21" t="s">
        <v>0</v>
      </c>
      <c r="AC246" s="51" t="s">
        <v>3456</v>
      </c>
    </row>
    <row r="247" spans="1:29" s="20" customFormat="1" ht="26.25" customHeight="1" x14ac:dyDescent="0.2">
      <c r="A247" s="19">
        <v>65310</v>
      </c>
      <c r="B247" s="20" t="s">
        <v>3402</v>
      </c>
      <c r="C247" s="20" t="s">
        <v>3403</v>
      </c>
      <c r="D247" s="20" t="s">
        <v>703</v>
      </c>
      <c r="E247" s="25" t="s">
        <v>570</v>
      </c>
      <c r="F247" s="25" t="s">
        <v>70</v>
      </c>
      <c r="G247" s="21">
        <v>40716</v>
      </c>
      <c r="H247" s="21"/>
      <c r="I247" s="22" t="s">
        <v>61</v>
      </c>
      <c r="J247" s="25" t="s">
        <v>70</v>
      </c>
      <c r="K247" s="27"/>
      <c r="L247" s="21"/>
      <c r="M247" s="33"/>
      <c r="N247" s="25" t="s">
        <v>3456</v>
      </c>
      <c r="O247" s="25" t="s">
        <v>70</v>
      </c>
      <c r="P247" s="25" t="s">
        <v>70</v>
      </c>
      <c r="Q247" s="25" t="s">
        <v>70</v>
      </c>
      <c r="R247" s="21" t="s">
        <v>3456</v>
      </c>
      <c r="S247" s="25" t="s">
        <v>3456</v>
      </c>
      <c r="T247" s="23" t="s">
        <v>3456</v>
      </c>
      <c r="U247" s="25" t="s">
        <v>70</v>
      </c>
      <c r="V247" s="25" t="s">
        <v>70</v>
      </c>
      <c r="W247" s="25" t="s">
        <v>70</v>
      </c>
      <c r="X247" s="25" t="s">
        <v>3456</v>
      </c>
      <c r="Y247" s="25" t="s">
        <v>3456</v>
      </c>
      <c r="Z247" s="25" t="s">
        <v>3456</v>
      </c>
      <c r="AA247" s="25" t="s">
        <v>3456</v>
      </c>
      <c r="AB247" s="21" t="s">
        <v>3456</v>
      </c>
      <c r="AC247" s="51" t="s">
        <v>3456</v>
      </c>
    </row>
    <row r="248" spans="1:29" s="20" customFormat="1" ht="26.25" customHeight="1" x14ac:dyDescent="0.2">
      <c r="A248" s="19">
        <v>64356</v>
      </c>
      <c r="B248" s="20" t="s">
        <v>226</v>
      </c>
      <c r="C248" s="20" t="s">
        <v>227</v>
      </c>
      <c r="D248" s="20" t="s">
        <v>159</v>
      </c>
      <c r="E248" s="25" t="s">
        <v>160</v>
      </c>
      <c r="F248" s="25" t="s">
        <v>70</v>
      </c>
      <c r="G248" s="21">
        <v>40309</v>
      </c>
      <c r="H248" s="21"/>
      <c r="I248" s="22" t="s">
        <v>61</v>
      </c>
      <c r="J248" s="25" t="s">
        <v>70</v>
      </c>
      <c r="K248" s="27"/>
      <c r="L248" s="21"/>
      <c r="M248" s="33"/>
      <c r="N248" s="25" t="s">
        <v>70</v>
      </c>
      <c r="O248" s="25" t="s">
        <v>70</v>
      </c>
      <c r="P248" s="25" t="s">
        <v>70</v>
      </c>
      <c r="Q248" s="25" t="s">
        <v>70</v>
      </c>
      <c r="R248" s="21" t="s">
        <v>3456</v>
      </c>
      <c r="S248" s="25" t="s">
        <v>3456</v>
      </c>
      <c r="T248" s="23" t="s">
        <v>3456</v>
      </c>
      <c r="U248" s="25" t="s">
        <v>70</v>
      </c>
      <c r="V248" s="25" t="s">
        <v>70</v>
      </c>
      <c r="W248" s="25" t="s">
        <v>70</v>
      </c>
      <c r="X248" s="25" t="s">
        <v>3456</v>
      </c>
      <c r="Y248" s="25" t="s">
        <v>3456</v>
      </c>
      <c r="Z248" s="25" t="s">
        <v>3456</v>
      </c>
      <c r="AA248" s="25" t="s">
        <v>3456</v>
      </c>
      <c r="AB248" s="21" t="s">
        <v>3456</v>
      </c>
      <c r="AC248" s="51" t="s">
        <v>3456</v>
      </c>
    </row>
    <row r="249" spans="1:29" s="20" customFormat="1" ht="26.25" customHeight="1" x14ac:dyDescent="0.2">
      <c r="A249" s="19">
        <v>67107</v>
      </c>
      <c r="B249" s="20" t="s">
        <v>780</v>
      </c>
      <c r="C249" s="20" t="s">
        <v>781</v>
      </c>
      <c r="D249" s="20" t="s">
        <v>782</v>
      </c>
      <c r="E249" s="25" t="s">
        <v>380</v>
      </c>
      <c r="F249" s="25" t="s">
        <v>70</v>
      </c>
      <c r="G249" s="21">
        <v>42718</v>
      </c>
      <c r="H249" s="21"/>
      <c r="I249" s="22" t="s">
        <v>61</v>
      </c>
      <c r="J249" s="25" t="s">
        <v>70</v>
      </c>
      <c r="K249" s="27"/>
      <c r="L249" s="21"/>
      <c r="M249" s="33"/>
      <c r="N249" s="25" t="s">
        <v>3456</v>
      </c>
      <c r="O249" s="25" t="s">
        <v>70</v>
      </c>
      <c r="P249" s="25" t="s">
        <v>70</v>
      </c>
      <c r="Q249" s="25" t="s">
        <v>70</v>
      </c>
      <c r="R249" s="21" t="s">
        <v>3456</v>
      </c>
      <c r="S249" s="25" t="s">
        <v>3456</v>
      </c>
      <c r="T249" s="23" t="s">
        <v>3456</v>
      </c>
      <c r="U249" s="25" t="s">
        <v>70</v>
      </c>
      <c r="V249" s="25" t="s">
        <v>70</v>
      </c>
      <c r="W249" s="25" t="s">
        <v>70</v>
      </c>
      <c r="X249" s="25" t="s">
        <v>3456</v>
      </c>
      <c r="Y249" s="25" t="s">
        <v>3456</v>
      </c>
      <c r="Z249" s="25" t="s">
        <v>3456</v>
      </c>
      <c r="AA249" s="25" t="s">
        <v>3456</v>
      </c>
      <c r="AB249" s="21" t="s">
        <v>3456</v>
      </c>
      <c r="AC249" s="51" t="s">
        <v>3456</v>
      </c>
    </row>
    <row r="250" spans="1:29" s="20" customFormat="1" ht="26.25" customHeight="1" x14ac:dyDescent="0.2">
      <c r="A250" s="19">
        <v>79294</v>
      </c>
      <c r="B250" s="20" t="s">
        <v>1837</v>
      </c>
      <c r="C250" s="20" t="s">
        <v>1838</v>
      </c>
      <c r="D250" s="20" t="s">
        <v>159</v>
      </c>
      <c r="E250" s="25" t="s">
        <v>160</v>
      </c>
      <c r="F250" s="25" t="s">
        <v>70</v>
      </c>
      <c r="G250" s="21">
        <v>43782</v>
      </c>
      <c r="H250" s="21"/>
      <c r="I250" s="22" t="s">
        <v>61</v>
      </c>
      <c r="J250" s="25" t="s">
        <v>70</v>
      </c>
      <c r="K250" s="27"/>
      <c r="L250" s="21"/>
      <c r="M250" s="33"/>
      <c r="N250" s="25" t="s">
        <v>3456</v>
      </c>
      <c r="O250" s="25" t="s">
        <v>70</v>
      </c>
      <c r="P250" s="25" t="s">
        <v>70</v>
      </c>
      <c r="Q250" s="25" t="s">
        <v>70</v>
      </c>
      <c r="R250" s="21" t="s">
        <v>3456</v>
      </c>
      <c r="S250" s="25" t="s">
        <v>3456</v>
      </c>
      <c r="T250" s="23" t="s">
        <v>3456</v>
      </c>
      <c r="U250" s="25" t="s">
        <v>70</v>
      </c>
      <c r="V250" s="25" t="s">
        <v>70</v>
      </c>
      <c r="W250" s="25" t="s">
        <v>70</v>
      </c>
      <c r="X250" s="25" t="s">
        <v>3456</v>
      </c>
      <c r="Y250" s="25" t="s">
        <v>3456</v>
      </c>
      <c r="Z250" s="25" t="s">
        <v>3456</v>
      </c>
      <c r="AA250" s="25" t="s">
        <v>3456</v>
      </c>
      <c r="AB250" s="21" t="s">
        <v>3456</v>
      </c>
      <c r="AC250" s="51" t="s">
        <v>3456</v>
      </c>
    </row>
    <row r="251" spans="1:29" s="20" customFormat="1" ht="26.25" customHeight="1" x14ac:dyDescent="0.2">
      <c r="A251" s="19">
        <v>81178</v>
      </c>
      <c r="B251" s="20" t="s">
        <v>4649</v>
      </c>
      <c r="C251" s="20" t="s">
        <v>4650</v>
      </c>
      <c r="D251" s="20" t="s">
        <v>1149</v>
      </c>
      <c r="E251" s="25" t="s">
        <v>288</v>
      </c>
      <c r="F251" s="25" t="s">
        <v>70</v>
      </c>
      <c r="G251" s="21">
        <v>45002</v>
      </c>
      <c r="H251" s="21"/>
      <c r="I251" s="22" t="s">
        <v>71</v>
      </c>
      <c r="J251" s="25" t="s">
        <v>3456</v>
      </c>
      <c r="K251" s="27" t="s">
        <v>4280</v>
      </c>
      <c r="L251" s="21" t="s">
        <v>3456</v>
      </c>
      <c r="M251" s="33"/>
      <c r="N251" s="25"/>
      <c r="O251" s="25"/>
      <c r="P251" s="25"/>
      <c r="Q251" s="25"/>
      <c r="R251" s="21"/>
      <c r="S251" s="25"/>
      <c r="T251" s="23"/>
      <c r="U251" s="25" t="s">
        <v>3456</v>
      </c>
      <c r="V251" s="25" t="s">
        <v>3456</v>
      </c>
      <c r="W251" s="25" t="s">
        <v>70</v>
      </c>
      <c r="X251" s="25" t="s">
        <v>3456</v>
      </c>
      <c r="Y251" s="25" t="s">
        <v>3456</v>
      </c>
      <c r="Z251" s="25" t="s">
        <v>3456</v>
      </c>
      <c r="AA251" s="25" t="s">
        <v>3456</v>
      </c>
      <c r="AB251" s="21" t="s">
        <v>3456</v>
      </c>
      <c r="AC251" s="51" t="s">
        <v>3456</v>
      </c>
    </row>
    <row r="252" spans="1:29" s="20" customFormat="1" ht="26.25" customHeight="1" x14ac:dyDescent="0.2">
      <c r="A252" s="19">
        <v>80278</v>
      </c>
      <c r="B252" s="20" t="s">
        <v>3516</v>
      </c>
      <c r="C252" s="20" t="s">
        <v>3515</v>
      </c>
      <c r="D252" s="20" t="s">
        <v>840</v>
      </c>
      <c r="E252" s="25" t="s">
        <v>783</v>
      </c>
      <c r="F252" s="25" t="s">
        <v>70</v>
      </c>
      <c r="G252" s="21">
        <v>44558</v>
      </c>
      <c r="H252" s="21"/>
      <c r="I252" s="22" t="s">
        <v>61</v>
      </c>
      <c r="J252" s="25" t="s">
        <v>3456</v>
      </c>
      <c r="K252" s="27"/>
      <c r="L252" s="21"/>
      <c r="M252" s="33"/>
      <c r="N252" s="25" t="s">
        <v>3456</v>
      </c>
      <c r="O252" s="25" t="s">
        <v>3456</v>
      </c>
      <c r="P252" s="25" t="s">
        <v>3456</v>
      </c>
      <c r="Q252" s="25" t="s">
        <v>70</v>
      </c>
      <c r="R252" s="21" t="s">
        <v>3456</v>
      </c>
      <c r="S252" s="25" t="s">
        <v>3456</v>
      </c>
      <c r="T252" s="23" t="s">
        <v>3456</v>
      </c>
      <c r="U252" s="25" t="s">
        <v>3456</v>
      </c>
      <c r="V252" s="25" t="s">
        <v>3456</v>
      </c>
      <c r="W252" s="25" t="s">
        <v>70</v>
      </c>
      <c r="X252" s="25" t="s">
        <v>3456</v>
      </c>
      <c r="Y252" s="25" t="s">
        <v>3456</v>
      </c>
      <c r="Z252" s="25" t="s">
        <v>3456</v>
      </c>
      <c r="AA252" s="25" t="s">
        <v>3456</v>
      </c>
      <c r="AB252" s="21" t="s">
        <v>3456</v>
      </c>
      <c r="AC252" s="51" t="s">
        <v>3456</v>
      </c>
    </row>
    <row r="253" spans="1:29" s="20" customFormat="1" ht="26.25" customHeight="1" x14ac:dyDescent="0.2">
      <c r="A253" s="19">
        <v>65686</v>
      </c>
      <c r="B253" s="20" t="s">
        <v>1346</v>
      </c>
      <c r="C253" s="20" t="s">
        <v>1347</v>
      </c>
      <c r="D253" s="20" t="s">
        <v>1216</v>
      </c>
      <c r="E253" s="25" t="s">
        <v>1260</v>
      </c>
      <c r="F253" s="25" t="s">
        <v>70</v>
      </c>
      <c r="G253" s="21">
        <v>41226</v>
      </c>
      <c r="H253" s="21"/>
      <c r="I253" s="22" t="s">
        <v>61</v>
      </c>
      <c r="J253" s="25" t="s">
        <v>70</v>
      </c>
      <c r="K253" s="27"/>
      <c r="L253" s="21"/>
      <c r="M253" s="33"/>
      <c r="N253" s="25" t="s">
        <v>3456</v>
      </c>
      <c r="O253" s="25" t="s">
        <v>3456</v>
      </c>
      <c r="P253" s="25" t="s">
        <v>70</v>
      </c>
      <c r="Q253" s="25" t="s">
        <v>70</v>
      </c>
      <c r="R253" s="21" t="s">
        <v>3456</v>
      </c>
      <c r="S253" s="25" t="s">
        <v>3456</v>
      </c>
      <c r="T253" s="23" t="s">
        <v>3456</v>
      </c>
      <c r="U253" s="25" t="s">
        <v>70</v>
      </c>
      <c r="V253" s="25" t="s">
        <v>70</v>
      </c>
      <c r="W253" s="25" t="s">
        <v>70</v>
      </c>
      <c r="X253" s="25" t="s">
        <v>3456</v>
      </c>
      <c r="Y253" s="25" t="s">
        <v>3456</v>
      </c>
      <c r="Z253" s="25" t="s">
        <v>3456</v>
      </c>
      <c r="AA253" s="25" t="s">
        <v>3456</v>
      </c>
      <c r="AB253" s="21" t="s">
        <v>3456</v>
      </c>
      <c r="AC253" s="51" t="s">
        <v>3456</v>
      </c>
    </row>
    <row r="254" spans="1:29" s="20" customFormat="1" ht="26.25" customHeight="1" x14ac:dyDescent="0.2">
      <c r="A254" s="19">
        <v>68001</v>
      </c>
      <c r="B254" s="20" t="s">
        <v>701</v>
      </c>
      <c r="C254" s="20" t="s">
        <v>702</v>
      </c>
      <c r="D254" s="20" t="s">
        <v>703</v>
      </c>
      <c r="E254" s="25" t="s">
        <v>570</v>
      </c>
      <c r="F254" s="25" t="s">
        <v>70</v>
      </c>
      <c r="G254" s="21">
        <v>43081</v>
      </c>
      <c r="H254" s="21"/>
      <c r="I254" s="22" t="s">
        <v>61</v>
      </c>
      <c r="J254" s="25" t="s">
        <v>70</v>
      </c>
      <c r="K254" s="27"/>
      <c r="L254" s="21"/>
      <c r="M254" s="33"/>
      <c r="N254" s="25" t="s">
        <v>3456</v>
      </c>
      <c r="O254" s="25" t="s">
        <v>70</v>
      </c>
      <c r="P254" s="25" t="s">
        <v>70</v>
      </c>
      <c r="Q254" s="25" t="s">
        <v>70</v>
      </c>
      <c r="R254" s="21" t="s">
        <v>3456</v>
      </c>
      <c r="S254" s="25" t="s">
        <v>3456</v>
      </c>
      <c r="T254" s="23" t="s">
        <v>3456</v>
      </c>
      <c r="U254" s="25" t="s">
        <v>70</v>
      </c>
      <c r="V254" s="25" t="s">
        <v>70</v>
      </c>
      <c r="W254" s="25" t="s">
        <v>70</v>
      </c>
      <c r="X254" s="25" t="s">
        <v>3456</v>
      </c>
      <c r="Y254" s="25" t="s">
        <v>3456</v>
      </c>
      <c r="Z254" s="25" t="s">
        <v>3456</v>
      </c>
      <c r="AA254" s="25" t="s">
        <v>3456</v>
      </c>
      <c r="AB254" s="21" t="s">
        <v>3456</v>
      </c>
      <c r="AC254" s="51" t="s">
        <v>3456</v>
      </c>
    </row>
    <row r="255" spans="1:29" s="20" customFormat="1" ht="26.25" customHeight="1" x14ac:dyDescent="0.2">
      <c r="A255" s="19">
        <v>79696</v>
      </c>
      <c r="B255" s="20" t="s">
        <v>4309</v>
      </c>
      <c r="C255" s="20" t="s">
        <v>4310</v>
      </c>
      <c r="D255" s="20" t="s">
        <v>501</v>
      </c>
      <c r="E255" s="25" t="s">
        <v>422</v>
      </c>
      <c r="F255" s="25" t="s">
        <v>70</v>
      </c>
      <c r="G255" s="21">
        <v>45064</v>
      </c>
      <c r="H255" s="21"/>
      <c r="I255" s="22" t="s">
        <v>71</v>
      </c>
      <c r="J255" s="25" t="s">
        <v>3456</v>
      </c>
      <c r="K255" s="27" t="s">
        <v>4280</v>
      </c>
      <c r="L255" s="21" t="s">
        <v>3456</v>
      </c>
      <c r="M255" s="33"/>
      <c r="N255" s="25"/>
      <c r="O255" s="25"/>
      <c r="P255" s="25"/>
      <c r="Q255" s="25"/>
      <c r="R255" s="21"/>
      <c r="S255" s="25"/>
      <c r="T255" s="23"/>
      <c r="U255" s="25" t="s">
        <v>3456</v>
      </c>
      <c r="V255" s="25" t="s">
        <v>3456</v>
      </c>
      <c r="W255" s="25" t="s">
        <v>70</v>
      </c>
      <c r="X255" s="25" t="s">
        <v>3456</v>
      </c>
      <c r="Y255" s="25" t="s">
        <v>3456</v>
      </c>
      <c r="Z255" s="25" t="s">
        <v>3456</v>
      </c>
      <c r="AA255" s="25" t="s">
        <v>3456</v>
      </c>
      <c r="AB255" s="21" t="s">
        <v>3456</v>
      </c>
      <c r="AC255" s="51" t="s">
        <v>3456</v>
      </c>
    </row>
    <row r="256" spans="1:29" s="20" customFormat="1" ht="26.25" customHeight="1" x14ac:dyDescent="0.2">
      <c r="A256" s="19">
        <v>81727</v>
      </c>
      <c r="B256" s="20" t="s">
        <v>4407</v>
      </c>
      <c r="C256" s="20" t="s">
        <v>4408</v>
      </c>
      <c r="D256" s="20" t="s">
        <v>4409</v>
      </c>
      <c r="E256" s="25" t="s">
        <v>570</v>
      </c>
      <c r="F256" s="25" t="s">
        <v>70</v>
      </c>
      <c r="G256" s="21">
        <v>45187</v>
      </c>
      <c r="H256" s="21"/>
      <c r="I256" s="22" t="s">
        <v>71</v>
      </c>
      <c r="J256" s="25" t="s">
        <v>3456</v>
      </c>
      <c r="K256" s="27" t="s">
        <v>4280</v>
      </c>
      <c r="L256" s="21" t="s">
        <v>3456</v>
      </c>
      <c r="M256" s="33"/>
      <c r="N256" s="25"/>
      <c r="O256" s="25"/>
      <c r="P256" s="25"/>
      <c r="Q256" s="25"/>
      <c r="R256" s="21"/>
      <c r="S256" s="25"/>
      <c r="T256" s="23"/>
      <c r="U256" s="25" t="s">
        <v>3456</v>
      </c>
      <c r="V256" s="25" t="s">
        <v>3456</v>
      </c>
      <c r="W256" s="25" t="s">
        <v>70</v>
      </c>
      <c r="X256" s="25" t="s">
        <v>3456</v>
      </c>
      <c r="Y256" s="25" t="s">
        <v>3456</v>
      </c>
      <c r="Z256" s="25" t="s">
        <v>3456</v>
      </c>
      <c r="AA256" s="25" t="s">
        <v>3456</v>
      </c>
      <c r="AB256" s="21" t="s">
        <v>3456</v>
      </c>
      <c r="AC256" s="51" t="s">
        <v>3456</v>
      </c>
    </row>
    <row r="257" spans="1:29" s="20" customFormat="1" ht="26.25" customHeight="1" x14ac:dyDescent="0.2">
      <c r="A257" s="19">
        <v>64971</v>
      </c>
      <c r="B257" s="20" t="s">
        <v>1283</v>
      </c>
      <c r="C257" s="20" t="s">
        <v>1284</v>
      </c>
      <c r="D257" s="20" t="s">
        <v>1279</v>
      </c>
      <c r="E257" s="25" t="s">
        <v>114</v>
      </c>
      <c r="F257" s="25" t="s">
        <v>70</v>
      </c>
      <c r="G257" s="21">
        <v>39262</v>
      </c>
      <c r="H257" s="21"/>
      <c r="I257" s="22" t="s">
        <v>61</v>
      </c>
      <c r="J257" s="25" t="s">
        <v>70</v>
      </c>
      <c r="K257" s="27"/>
      <c r="L257" s="21"/>
      <c r="M257" s="33"/>
      <c r="N257" s="25" t="s">
        <v>3456</v>
      </c>
      <c r="O257" s="25" t="s">
        <v>70</v>
      </c>
      <c r="P257" s="25" t="s">
        <v>70</v>
      </c>
      <c r="Q257" s="25" t="s">
        <v>70</v>
      </c>
      <c r="R257" s="21" t="s">
        <v>3456</v>
      </c>
      <c r="S257" s="25" t="s">
        <v>3456</v>
      </c>
      <c r="T257" s="23" t="s">
        <v>3456</v>
      </c>
      <c r="U257" s="25" t="s">
        <v>70</v>
      </c>
      <c r="V257" s="25" t="s">
        <v>70</v>
      </c>
      <c r="W257" s="25" t="s">
        <v>70</v>
      </c>
      <c r="X257" s="25" t="s">
        <v>3456</v>
      </c>
      <c r="Y257" s="25" t="s">
        <v>3456</v>
      </c>
      <c r="Z257" s="25" t="s">
        <v>3456</v>
      </c>
      <c r="AA257" s="25" t="s">
        <v>3456</v>
      </c>
      <c r="AB257" s="21" t="s">
        <v>3456</v>
      </c>
      <c r="AC257" s="51"/>
    </row>
    <row r="258" spans="1:29" s="20" customFormat="1" ht="26.25" customHeight="1" x14ac:dyDescent="0.2">
      <c r="A258" s="19">
        <v>64968</v>
      </c>
      <c r="B258" s="20" t="s">
        <v>1277</v>
      </c>
      <c r="C258" s="20" t="s">
        <v>1278</v>
      </c>
      <c r="D258" s="20" t="s">
        <v>1279</v>
      </c>
      <c r="E258" s="25" t="s">
        <v>114</v>
      </c>
      <c r="F258" s="25" t="s">
        <v>70</v>
      </c>
      <c r="G258" s="21">
        <v>39262</v>
      </c>
      <c r="H258" s="21"/>
      <c r="I258" s="22" t="s">
        <v>61</v>
      </c>
      <c r="J258" s="25" t="s">
        <v>70</v>
      </c>
      <c r="K258" s="27"/>
      <c r="L258" s="21"/>
      <c r="M258" s="33"/>
      <c r="N258" s="25" t="s">
        <v>70</v>
      </c>
      <c r="O258" s="25" t="s">
        <v>70</v>
      </c>
      <c r="P258" s="25" t="s">
        <v>70</v>
      </c>
      <c r="Q258" s="25" t="s">
        <v>70</v>
      </c>
      <c r="R258" s="21" t="s">
        <v>3456</v>
      </c>
      <c r="S258" s="25" t="s">
        <v>3456</v>
      </c>
      <c r="T258" s="23" t="s">
        <v>3456</v>
      </c>
      <c r="U258" s="25" t="s">
        <v>70</v>
      </c>
      <c r="V258" s="25" t="s">
        <v>70</v>
      </c>
      <c r="W258" s="25" t="s">
        <v>70</v>
      </c>
      <c r="X258" s="25" t="s">
        <v>3456</v>
      </c>
      <c r="Y258" s="25" t="s">
        <v>3456</v>
      </c>
      <c r="Z258" s="25" t="s">
        <v>3456</v>
      </c>
      <c r="AA258" s="25" t="s">
        <v>3456</v>
      </c>
      <c r="AB258" s="21" t="s">
        <v>0</v>
      </c>
      <c r="AC258" s="51"/>
    </row>
    <row r="259" spans="1:29" s="20" customFormat="1" ht="26.25" customHeight="1" x14ac:dyDescent="0.2">
      <c r="A259" s="19">
        <v>66296</v>
      </c>
      <c r="B259" s="20" t="s">
        <v>1551</v>
      </c>
      <c r="C259" s="20" t="s">
        <v>1552</v>
      </c>
      <c r="D259" s="20" t="s">
        <v>491</v>
      </c>
      <c r="E259" s="25" t="s">
        <v>3499</v>
      </c>
      <c r="F259" s="25" t="s">
        <v>70</v>
      </c>
      <c r="G259" s="21">
        <v>41717</v>
      </c>
      <c r="H259" s="21"/>
      <c r="I259" s="22" t="s">
        <v>61</v>
      </c>
      <c r="J259" s="25" t="s">
        <v>70</v>
      </c>
      <c r="K259" s="27"/>
      <c r="L259" s="21"/>
      <c r="M259" s="33"/>
      <c r="N259" s="25" t="s">
        <v>3456</v>
      </c>
      <c r="O259" s="25" t="s">
        <v>70</v>
      </c>
      <c r="P259" s="25" t="s">
        <v>70</v>
      </c>
      <c r="Q259" s="25" t="s">
        <v>70</v>
      </c>
      <c r="R259" s="21" t="s">
        <v>3456</v>
      </c>
      <c r="S259" s="25" t="s">
        <v>3456</v>
      </c>
      <c r="T259" s="23" t="s">
        <v>3456</v>
      </c>
      <c r="U259" s="25" t="s">
        <v>3456</v>
      </c>
      <c r="V259" s="25" t="s">
        <v>3456</v>
      </c>
      <c r="W259" s="25" t="s">
        <v>3456</v>
      </c>
      <c r="X259" s="25" t="s">
        <v>3456</v>
      </c>
      <c r="Y259" s="25" t="s">
        <v>3456</v>
      </c>
      <c r="Z259" s="25" t="s">
        <v>3456</v>
      </c>
      <c r="AA259" s="25" t="s">
        <v>3456</v>
      </c>
      <c r="AB259" s="21" t="s">
        <v>3456</v>
      </c>
      <c r="AC259" s="51" t="s">
        <v>3456</v>
      </c>
    </row>
    <row r="260" spans="1:29" s="20" customFormat="1" ht="26.25" customHeight="1" x14ac:dyDescent="0.2">
      <c r="A260" s="19">
        <v>79974</v>
      </c>
      <c r="B260" s="20" t="s">
        <v>3564</v>
      </c>
      <c r="C260" s="20" t="s">
        <v>3563</v>
      </c>
      <c r="D260" s="20" t="s">
        <v>746</v>
      </c>
      <c r="E260" s="25" t="s">
        <v>118</v>
      </c>
      <c r="F260" s="25" t="s">
        <v>70</v>
      </c>
      <c r="G260" s="21">
        <v>44447</v>
      </c>
      <c r="H260" s="21"/>
      <c r="I260" s="22" t="s">
        <v>61</v>
      </c>
      <c r="J260" s="25" t="s">
        <v>3456</v>
      </c>
      <c r="K260" s="27"/>
      <c r="L260" s="21"/>
      <c r="M260" s="33"/>
      <c r="N260" s="25" t="s">
        <v>3456</v>
      </c>
      <c r="O260" s="25" t="s">
        <v>3456</v>
      </c>
      <c r="P260" s="25" t="s">
        <v>3456</v>
      </c>
      <c r="Q260" s="25" t="s">
        <v>70</v>
      </c>
      <c r="R260" s="21" t="s">
        <v>3456</v>
      </c>
      <c r="S260" s="25" t="s">
        <v>3456</v>
      </c>
      <c r="T260" s="23" t="s">
        <v>3456</v>
      </c>
      <c r="U260" s="25" t="s">
        <v>3456</v>
      </c>
      <c r="V260" s="25" t="s">
        <v>3456</v>
      </c>
      <c r="W260" s="25" t="s">
        <v>70</v>
      </c>
      <c r="X260" s="25" t="s">
        <v>3456</v>
      </c>
      <c r="Y260" s="25" t="s">
        <v>3456</v>
      </c>
      <c r="Z260" s="25" t="s">
        <v>3456</v>
      </c>
      <c r="AA260" s="25" t="s">
        <v>3456</v>
      </c>
      <c r="AB260" s="21" t="s">
        <v>3456</v>
      </c>
      <c r="AC260" s="51" t="s">
        <v>3456</v>
      </c>
    </row>
    <row r="261" spans="1:29" s="20" customFormat="1" ht="26.25" customHeight="1" x14ac:dyDescent="0.2">
      <c r="A261" s="19">
        <v>63320</v>
      </c>
      <c r="B261" s="20" t="s">
        <v>1507</v>
      </c>
      <c r="C261" s="20" t="s">
        <v>1508</v>
      </c>
      <c r="D261" s="20" t="s">
        <v>746</v>
      </c>
      <c r="E261" s="25" t="s">
        <v>118</v>
      </c>
      <c r="F261" s="25" t="s">
        <v>70</v>
      </c>
      <c r="G261" s="21">
        <v>39805</v>
      </c>
      <c r="H261" s="21"/>
      <c r="I261" s="22" t="s">
        <v>61</v>
      </c>
      <c r="J261" s="25" t="s">
        <v>70</v>
      </c>
      <c r="K261" s="27"/>
      <c r="L261" s="21"/>
      <c r="M261" s="33"/>
      <c r="N261" s="25" t="s">
        <v>3456</v>
      </c>
      <c r="O261" s="25" t="s">
        <v>70</v>
      </c>
      <c r="P261" s="25" t="s">
        <v>70</v>
      </c>
      <c r="Q261" s="25" t="s">
        <v>70</v>
      </c>
      <c r="R261" s="21" t="s">
        <v>3456</v>
      </c>
      <c r="S261" s="25" t="s">
        <v>3456</v>
      </c>
      <c r="T261" s="23" t="s">
        <v>3456</v>
      </c>
      <c r="U261" s="25" t="s">
        <v>3456</v>
      </c>
      <c r="V261" s="25" t="s">
        <v>3456</v>
      </c>
      <c r="W261" s="25" t="s">
        <v>3456</v>
      </c>
      <c r="X261" s="25" t="s">
        <v>3456</v>
      </c>
      <c r="Y261" s="25" t="s">
        <v>3456</v>
      </c>
      <c r="Z261" s="25" t="s">
        <v>3456</v>
      </c>
      <c r="AA261" s="25" t="s">
        <v>3456</v>
      </c>
      <c r="AB261" s="21" t="s">
        <v>3456</v>
      </c>
      <c r="AC261" s="51" t="s">
        <v>3456</v>
      </c>
    </row>
    <row r="262" spans="1:29" s="20" customFormat="1" ht="26.25" customHeight="1" x14ac:dyDescent="0.2">
      <c r="A262" s="19">
        <v>66253</v>
      </c>
      <c r="B262" s="20" t="s">
        <v>744</v>
      </c>
      <c r="C262" s="20" t="s">
        <v>745</v>
      </c>
      <c r="D262" s="20" t="s">
        <v>746</v>
      </c>
      <c r="E262" s="25" t="s">
        <v>118</v>
      </c>
      <c r="F262" s="25" t="s">
        <v>70</v>
      </c>
      <c r="G262" s="21">
        <v>41989</v>
      </c>
      <c r="H262" s="21"/>
      <c r="I262" s="22" t="s">
        <v>61</v>
      </c>
      <c r="J262" s="25" t="s">
        <v>70</v>
      </c>
      <c r="K262" s="27"/>
      <c r="L262" s="21"/>
      <c r="M262" s="33"/>
      <c r="N262" s="25" t="s">
        <v>3456</v>
      </c>
      <c r="O262" s="25" t="s">
        <v>3456</v>
      </c>
      <c r="P262" s="25" t="s">
        <v>70</v>
      </c>
      <c r="Q262" s="25" t="s">
        <v>70</v>
      </c>
      <c r="R262" s="21" t="s">
        <v>3456</v>
      </c>
      <c r="S262" s="25" t="s">
        <v>3456</v>
      </c>
      <c r="T262" s="23" t="s">
        <v>3456</v>
      </c>
      <c r="U262" s="25" t="s">
        <v>70</v>
      </c>
      <c r="V262" s="25" t="s">
        <v>70</v>
      </c>
      <c r="W262" s="25" t="s">
        <v>70</v>
      </c>
      <c r="X262" s="25" t="s">
        <v>3456</v>
      </c>
      <c r="Y262" s="25" t="s">
        <v>3456</v>
      </c>
      <c r="Z262" s="25" t="s">
        <v>3456</v>
      </c>
      <c r="AA262" s="25" t="s">
        <v>3456</v>
      </c>
      <c r="AB262" s="21" t="s">
        <v>3456</v>
      </c>
      <c r="AC262" s="51" t="s">
        <v>3456</v>
      </c>
    </row>
    <row r="263" spans="1:29" s="20" customFormat="1" ht="26.25" customHeight="1" x14ac:dyDescent="0.2">
      <c r="A263" s="19">
        <v>78180</v>
      </c>
      <c r="B263" s="20" t="s">
        <v>807</v>
      </c>
      <c r="C263" s="20" t="s">
        <v>808</v>
      </c>
      <c r="D263" s="20" t="s">
        <v>746</v>
      </c>
      <c r="E263" s="25" t="s">
        <v>118</v>
      </c>
      <c r="F263" s="25" t="s">
        <v>70</v>
      </c>
      <c r="G263" s="21">
        <v>44029</v>
      </c>
      <c r="H263" s="21"/>
      <c r="I263" s="22" t="s">
        <v>61</v>
      </c>
      <c r="J263" s="25" t="s">
        <v>70</v>
      </c>
      <c r="K263" s="27"/>
      <c r="L263" s="21"/>
      <c r="M263" s="33"/>
      <c r="N263" s="25" t="s">
        <v>3456</v>
      </c>
      <c r="O263" s="25" t="s">
        <v>70</v>
      </c>
      <c r="P263" s="25" t="s">
        <v>70</v>
      </c>
      <c r="Q263" s="25" t="s">
        <v>70</v>
      </c>
      <c r="R263" s="21" t="s">
        <v>3456</v>
      </c>
      <c r="S263" s="25" t="s">
        <v>3456</v>
      </c>
      <c r="T263" s="23" t="s">
        <v>3456</v>
      </c>
      <c r="U263" s="25" t="s">
        <v>3456</v>
      </c>
      <c r="V263" s="25" t="s">
        <v>70</v>
      </c>
      <c r="W263" s="25" t="s">
        <v>70</v>
      </c>
      <c r="X263" s="25" t="s">
        <v>3456</v>
      </c>
      <c r="Y263" s="25" t="s">
        <v>3456</v>
      </c>
      <c r="Z263" s="25" t="s">
        <v>3456</v>
      </c>
      <c r="AA263" s="25" t="s">
        <v>3456</v>
      </c>
      <c r="AB263" s="21" t="s">
        <v>3456</v>
      </c>
      <c r="AC263" s="51" t="s">
        <v>3456</v>
      </c>
    </row>
    <row r="264" spans="1:29" s="20" customFormat="1" ht="26.25" customHeight="1" x14ac:dyDescent="0.2">
      <c r="A264" s="19">
        <v>64856</v>
      </c>
      <c r="B264" s="20" t="s">
        <v>318</v>
      </c>
      <c r="C264" s="20" t="s">
        <v>319</v>
      </c>
      <c r="D264" s="20" t="s">
        <v>320</v>
      </c>
      <c r="E264" s="25" t="s">
        <v>3987</v>
      </c>
      <c r="F264" s="25" t="s">
        <v>70</v>
      </c>
      <c r="G264" s="21">
        <v>40513</v>
      </c>
      <c r="H264" s="21"/>
      <c r="I264" s="22" t="s">
        <v>61</v>
      </c>
      <c r="J264" s="25" t="s">
        <v>70</v>
      </c>
      <c r="K264" s="27"/>
      <c r="L264" s="21"/>
      <c r="M264" s="33"/>
      <c r="N264" s="25" t="s">
        <v>3456</v>
      </c>
      <c r="O264" s="25" t="s">
        <v>3456</v>
      </c>
      <c r="P264" s="25" t="s">
        <v>70</v>
      </c>
      <c r="Q264" s="25" t="s">
        <v>70</v>
      </c>
      <c r="R264" s="21" t="s">
        <v>3456</v>
      </c>
      <c r="S264" s="25" t="s">
        <v>3456</v>
      </c>
      <c r="T264" s="23" t="s">
        <v>3456</v>
      </c>
      <c r="U264" s="25" t="s">
        <v>3456</v>
      </c>
      <c r="V264" s="25" t="s">
        <v>70</v>
      </c>
      <c r="W264" s="25" t="s">
        <v>70</v>
      </c>
      <c r="X264" s="25" t="s">
        <v>3456</v>
      </c>
      <c r="Y264" s="25" t="s">
        <v>3456</v>
      </c>
      <c r="Z264" s="25" t="s">
        <v>3456</v>
      </c>
      <c r="AA264" s="25" t="s">
        <v>3456</v>
      </c>
      <c r="AB264" s="21" t="s">
        <v>3456</v>
      </c>
      <c r="AC264" s="51" t="s">
        <v>3456</v>
      </c>
    </row>
    <row r="265" spans="1:29" s="20" customFormat="1" ht="26.25" customHeight="1" x14ac:dyDescent="0.2">
      <c r="A265" s="19">
        <v>62074</v>
      </c>
      <c r="B265" s="20" t="s">
        <v>1952</v>
      </c>
      <c r="C265" s="20" t="s">
        <v>1953</v>
      </c>
      <c r="D265" s="20" t="s">
        <v>1954</v>
      </c>
      <c r="E265" s="25" t="s">
        <v>288</v>
      </c>
      <c r="F265" s="25" t="s">
        <v>70</v>
      </c>
      <c r="G265" s="21">
        <v>38625</v>
      </c>
      <c r="H265" s="21"/>
      <c r="I265" s="22" t="s">
        <v>61</v>
      </c>
      <c r="J265" s="25" t="s">
        <v>70</v>
      </c>
      <c r="K265" s="27"/>
      <c r="L265" s="21"/>
      <c r="M265" s="33"/>
      <c r="N265" s="25" t="s">
        <v>70</v>
      </c>
      <c r="O265" s="25" t="s">
        <v>70</v>
      </c>
      <c r="P265" s="25" t="s">
        <v>70</v>
      </c>
      <c r="Q265" s="25" t="s">
        <v>70</v>
      </c>
      <c r="R265" s="21" t="s">
        <v>3456</v>
      </c>
      <c r="S265" s="25" t="s">
        <v>3456</v>
      </c>
      <c r="T265" s="23" t="s">
        <v>3456</v>
      </c>
      <c r="U265" s="25" t="s">
        <v>70</v>
      </c>
      <c r="V265" s="25" t="s">
        <v>70</v>
      </c>
      <c r="W265" s="25" t="s">
        <v>70</v>
      </c>
      <c r="X265" s="25" t="s">
        <v>3456</v>
      </c>
      <c r="Y265" s="25" t="s">
        <v>3456</v>
      </c>
      <c r="Z265" s="25" t="s">
        <v>3456</v>
      </c>
      <c r="AA265" s="25" t="s">
        <v>3456</v>
      </c>
      <c r="AB265" s="21" t="s">
        <v>0</v>
      </c>
      <c r="AC265" s="51" t="s">
        <v>3456</v>
      </c>
    </row>
    <row r="266" spans="1:29" s="20" customFormat="1" ht="26.25" customHeight="1" x14ac:dyDescent="0.2">
      <c r="A266" s="19">
        <v>78923</v>
      </c>
      <c r="B266" s="20" t="s">
        <v>2677</v>
      </c>
      <c r="C266" s="20" t="s">
        <v>2678</v>
      </c>
      <c r="D266" s="20" t="s">
        <v>1844</v>
      </c>
      <c r="E266" s="25" t="s">
        <v>1078</v>
      </c>
      <c r="F266" s="25" t="s">
        <v>70</v>
      </c>
      <c r="G266" s="21">
        <v>43671</v>
      </c>
      <c r="H266" s="21"/>
      <c r="I266" s="22" t="s">
        <v>61</v>
      </c>
      <c r="J266" s="25" t="s">
        <v>70</v>
      </c>
      <c r="K266" s="27"/>
      <c r="L266" s="21"/>
      <c r="M266" s="33"/>
      <c r="N266" s="25" t="s">
        <v>3456</v>
      </c>
      <c r="O266" s="25" t="s">
        <v>70</v>
      </c>
      <c r="P266" s="25" t="s">
        <v>70</v>
      </c>
      <c r="Q266" s="25" t="s">
        <v>70</v>
      </c>
      <c r="R266" s="21" t="s">
        <v>3456</v>
      </c>
      <c r="S266" s="25" t="s">
        <v>3456</v>
      </c>
      <c r="T266" s="23" t="s">
        <v>3456</v>
      </c>
      <c r="U266" s="25" t="s">
        <v>3456</v>
      </c>
      <c r="V266" s="25" t="s">
        <v>3456</v>
      </c>
      <c r="W266" s="25" t="s">
        <v>70</v>
      </c>
      <c r="X266" s="25" t="s">
        <v>3456</v>
      </c>
      <c r="Y266" s="25" t="s">
        <v>3456</v>
      </c>
      <c r="Z266" s="25" t="s">
        <v>3456</v>
      </c>
      <c r="AA266" s="25" t="s">
        <v>3456</v>
      </c>
      <c r="AB266" s="21" t="s">
        <v>3456</v>
      </c>
      <c r="AC266" s="51" t="s">
        <v>3456</v>
      </c>
    </row>
    <row r="267" spans="1:29" s="20" customFormat="1" ht="26.25" customHeight="1" x14ac:dyDescent="0.2">
      <c r="A267" s="19">
        <v>61917</v>
      </c>
      <c r="B267" s="20" t="s">
        <v>830</v>
      </c>
      <c r="C267" s="20" t="s">
        <v>831</v>
      </c>
      <c r="D267" s="20" t="s">
        <v>473</v>
      </c>
      <c r="E267" s="25" t="s">
        <v>3499</v>
      </c>
      <c r="F267" s="25" t="s">
        <v>70</v>
      </c>
      <c r="G267" s="21">
        <v>38457</v>
      </c>
      <c r="H267" s="21"/>
      <c r="I267" s="22" t="s">
        <v>61</v>
      </c>
      <c r="J267" s="25" t="s">
        <v>70</v>
      </c>
      <c r="K267" s="27"/>
      <c r="L267" s="21"/>
      <c r="M267" s="33"/>
      <c r="N267" s="25" t="s">
        <v>70</v>
      </c>
      <c r="O267" s="25" t="s">
        <v>70</v>
      </c>
      <c r="P267" s="25" t="s">
        <v>70</v>
      </c>
      <c r="Q267" s="25" t="s">
        <v>70</v>
      </c>
      <c r="R267" s="21" t="s">
        <v>3456</v>
      </c>
      <c r="S267" s="25" t="s">
        <v>3456</v>
      </c>
      <c r="T267" s="23" t="s">
        <v>3456</v>
      </c>
      <c r="U267" s="25" t="s">
        <v>3456</v>
      </c>
      <c r="V267" s="25" t="s">
        <v>70</v>
      </c>
      <c r="W267" s="25" t="s">
        <v>70</v>
      </c>
      <c r="X267" s="25" t="s">
        <v>3456</v>
      </c>
      <c r="Y267" s="25" t="s">
        <v>3456</v>
      </c>
      <c r="Z267" s="25" t="s">
        <v>3456</v>
      </c>
      <c r="AA267" s="25" t="s">
        <v>3456</v>
      </c>
      <c r="AB267" s="21" t="s">
        <v>0</v>
      </c>
      <c r="AC267" s="51" t="s">
        <v>3456</v>
      </c>
    </row>
    <row r="268" spans="1:29" s="20" customFormat="1" ht="26.25" customHeight="1" x14ac:dyDescent="0.2">
      <c r="A268" s="19">
        <v>79287</v>
      </c>
      <c r="B268" s="20" t="s">
        <v>1842</v>
      </c>
      <c r="C268" s="20" t="s">
        <v>1843</v>
      </c>
      <c r="D268" s="20" t="s">
        <v>1844</v>
      </c>
      <c r="E268" s="25" t="s">
        <v>1078</v>
      </c>
      <c r="F268" s="25" t="s">
        <v>70</v>
      </c>
      <c r="G268" s="21">
        <v>44105</v>
      </c>
      <c r="H268" s="21"/>
      <c r="I268" s="22" t="s">
        <v>61</v>
      </c>
      <c r="J268" s="25" t="s">
        <v>70</v>
      </c>
      <c r="K268" s="27"/>
      <c r="L268" s="21"/>
      <c r="M268" s="33"/>
      <c r="N268" s="25" t="s">
        <v>3456</v>
      </c>
      <c r="O268" s="25" t="s">
        <v>3456</v>
      </c>
      <c r="P268" s="25" t="s">
        <v>70</v>
      </c>
      <c r="Q268" s="25" t="s">
        <v>70</v>
      </c>
      <c r="R268" s="21" t="s">
        <v>3456</v>
      </c>
      <c r="S268" s="25" t="s">
        <v>3456</v>
      </c>
      <c r="T268" s="23" t="s">
        <v>3456</v>
      </c>
      <c r="U268" s="25" t="s">
        <v>3456</v>
      </c>
      <c r="V268" s="25" t="s">
        <v>3456</v>
      </c>
      <c r="W268" s="25" t="s">
        <v>70</v>
      </c>
      <c r="X268" s="25" t="s">
        <v>3456</v>
      </c>
      <c r="Y268" s="25" t="s">
        <v>3456</v>
      </c>
      <c r="Z268" s="25" t="s">
        <v>3456</v>
      </c>
      <c r="AA268" s="25" t="s">
        <v>3456</v>
      </c>
      <c r="AB268" s="21" t="s">
        <v>3456</v>
      </c>
      <c r="AC268" s="51" t="s">
        <v>3456</v>
      </c>
    </row>
    <row r="269" spans="1:29" s="20" customFormat="1" ht="26.25" customHeight="1" x14ac:dyDescent="0.2">
      <c r="A269" s="19">
        <v>78339</v>
      </c>
      <c r="B269" s="20" t="s">
        <v>2634</v>
      </c>
      <c r="C269" s="20" t="s">
        <v>2635</v>
      </c>
      <c r="D269" s="20" t="s">
        <v>2636</v>
      </c>
      <c r="E269" s="25" t="s">
        <v>118</v>
      </c>
      <c r="F269" s="25" t="s">
        <v>70</v>
      </c>
      <c r="G269" s="21">
        <v>43236</v>
      </c>
      <c r="H269" s="21"/>
      <c r="I269" s="22" t="s">
        <v>61</v>
      </c>
      <c r="J269" s="25" t="s">
        <v>70</v>
      </c>
      <c r="K269" s="27"/>
      <c r="L269" s="21"/>
      <c r="M269" s="33"/>
      <c r="N269" s="25" t="s">
        <v>3456</v>
      </c>
      <c r="O269" s="25" t="s">
        <v>70</v>
      </c>
      <c r="P269" s="25" t="s">
        <v>70</v>
      </c>
      <c r="Q269" s="25" t="s">
        <v>70</v>
      </c>
      <c r="R269" s="21" t="s">
        <v>3456</v>
      </c>
      <c r="S269" s="25" t="s">
        <v>3456</v>
      </c>
      <c r="T269" s="23" t="s">
        <v>3456</v>
      </c>
      <c r="U269" s="25" t="s">
        <v>70</v>
      </c>
      <c r="V269" s="25" t="s">
        <v>70</v>
      </c>
      <c r="W269" s="25" t="s">
        <v>70</v>
      </c>
      <c r="X269" s="25" t="s">
        <v>3456</v>
      </c>
      <c r="Y269" s="25" t="s">
        <v>3456</v>
      </c>
      <c r="Z269" s="25" t="s">
        <v>3456</v>
      </c>
      <c r="AA269" s="25" t="s">
        <v>3456</v>
      </c>
      <c r="AB269" s="21" t="s">
        <v>3456</v>
      </c>
      <c r="AC269" s="51" t="s">
        <v>3456</v>
      </c>
    </row>
    <row r="270" spans="1:29" s="20" customFormat="1" ht="26.25" customHeight="1" x14ac:dyDescent="0.2">
      <c r="A270" s="19">
        <v>66670</v>
      </c>
      <c r="B270" s="20" t="s">
        <v>873</v>
      </c>
      <c r="C270" s="20" t="s">
        <v>874</v>
      </c>
      <c r="D270" s="20" t="s">
        <v>875</v>
      </c>
      <c r="E270" s="25" t="s">
        <v>570</v>
      </c>
      <c r="F270" s="25" t="s">
        <v>70</v>
      </c>
      <c r="G270" s="21">
        <v>41974</v>
      </c>
      <c r="H270" s="21"/>
      <c r="I270" s="22" t="s">
        <v>61</v>
      </c>
      <c r="J270" s="25" t="s">
        <v>70</v>
      </c>
      <c r="K270" s="27"/>
      <c r="L270" s="21"/>
      <c r="M270" s="33"/>
      <c r="N270" s="25" t="s">
        <v>3456</v>
      </c>
      <c r="O270" s="25" t="s">
        <v>70</v>
      </c>
      <c r="P270" s="25" t="s">
        <v>70</v>
      </c>
      <c r="Q270" s="25" t="s">
        <v>70</v>
      </c>
      <c r="R270" s="21" t="s">
        <v>3456</v>
      </c>
      <c r="S270" s="25" t="s">
        <v>3456</v>
      </c>
      <c r="T270" s="23" t="s">
        <v>3456</v>
      </c>
      <c r="U270" s="25" t="s">
        <v>70</v>
      </c>
      <c r="V270" s="25" t="s">
        <v>70</v>
      </c>
      <c r="W270" s="25" t="s">
        <v>70</v>
      </c>
      <c r="X270" s="25" t="s">
        <v>3456</v>
      </c>
      <c r="Y270" s="25" t="s">
        <v>3456</v>
      </c>
      <c r="Z270" s="25" t="s">
        <v>3456</v>
      </c>
      <c r="AA270" s="25" t="s">
        <v>3456</v>
      </c>
      <c r="AB270" s="21" t="s">
        <v>3456</v>
      </c>
      <c r="AC270" s="51" t="s">
        <v>3456</v>
      </c>
    </row>
    <row r="271" spans="1:29" s="20" customFormat="1" ht="26.25" customHeight="1" x14ac:dyDescent="0.2">
      <c r="A271" s="19">
        <v>63544</v>
      </c>
      <c r="B271" s="20" t="s">
        <v>2931</v>
      </c>
      <c r="C271" s="20" t="s">
        <v>2932</v>
      </c>
      <c r="D271" s="20" t="s">
        <v>2933</v>
      </c>
      <c r="E271" s="25" t="s">
        <v>2934</v>
      </c>
      <c r="F271" s="25" t="s">
        <v>70</v>
      </c>
      <c r="G271" s="21">
        <v>40533</v>
      </c>
      <c r="H271" s="21"/>
      <c r="I271" s="22" t="s">
        <v>61</v>
      </c>
      <c r="J271" s="25" t="s">
        <v>70</v>
      </c>
      <c r="K271" s="27"/>
      <c r="L271" s="21"/>
      <c r="M271" s="33"/>
      <c r="N271" s="25" t="s">
        <v>70</v>
      </c>
      <c r="O271" s="25" t="s">
        <v>3456</v>
      </c>
      <c r="P271" s="25" t="s">
        <v>70</v>
      </c>
      <c r="Q271" s="25" t="s">
        <v>70</v>
      </c>
      <c r="R271" s="21" t="s">
        <v>3456</v>
      </c>
      <c r="S271" s="25" t="s">
        <v>3456</v>
      </c>
      <c r="T271" s="23" t="s">
        <v>3456</v>
      </c>
      <c r="U271" s="25" t="s">
        <v>3456</v>
      </c>
      <c r="V271" s="25" t="s">
        <v>3456</v>
      </c>
      <c r="W271" s="25" t="s">
        <v>70</v>
      </c>
      <c r="X271" s="25" t="s">
        <v>3456</v>
      </c>
      <c r="Y271" s="25" t="s">
        <v>3456</v>
      </c>
      <c r="Z271" s="25" t="s">
        <v>3456</v>
      </c>
      <c r="AA271" s="25" t="s">
        <v>3456</v>
      </c>
      <c r="AB271" s="21" t="s">
        <v>0</v>
      </c>
      <c r="AC271" s="51"/>
    </row>
    <row r="272" spans="1:29" s="20" customFormat="1" ht="26.25" customHeight="1" x14ac:dyDescent="0.2">
      <c r="A272" s="19">
        <v>63059</v>
      </c>
      <c r="B272" s="20" t="s">
        <v>2961</v>
      </c>
      <c r="C272" s="20" t="s">
        <v>2962</v>
      </c>
      <c r="D272" s="20" t="s">
        <v>2780</v>
      </c>
      <c r="E272" s="25" t="s">
        <v>1233</v>
      </c>
      <c r="F272" s="25" t="s">
        <v>70</v>
      </c>
      <c r="G272" s="21">
        <v>39584</v>
      </c>
      <c r="H272" s="21"/>
      <c r="I272" s="22" t="s">
        <v>61</v>
      </c>
      <c r="J272" s="25" t="s">
        <v>70</v>
      </c>
      <c r="K272" s="27"/>
      <c r="L272" s="21"/>
      <c r="M272" s="33"/>
      <c r="N272" s="25" t="s">
        <v>70</v>
      </c>
      <c r="O272" s="25" t="s">
        <v>70</v>
      </c>
      <c r="P272" s="25" t="s">
        <v>70</v>
      </c>
      <c r="Q272" s="25" t="s">
        <v>70</v>
      </c>
      <c r="R272" s="21" t="s">
        <v>3456</v>
      </c>
      <c r="S272" s="25" t="s">
        <v>3456</v>
      </c>
      <c r="T272" s="23" t="s">
        <v>3456</v>
      </c>
      <c r="U272" s="25" t="s">
        <v>3456</v>
      </c>
      <c r="V272" s="25" t="s">
        <v>3456</v>
      </c>
      <c r="W272" s="25" t="s">
        <v>70</v>
      </c>
      <c r="X272" s="25" t="s">
        <v>3456</v>
      </c>
      <c r="Y272" s="25" t="s">
        <v>3456</v>
      </c>
      <c r="Z272" s="25" t="s">
        <v>3456</v>
      </c>
      <c r="AA272" s="25" t="s">
        <v>3456</v>
      </c>
      <c r="AB272" s="21" t="s">
        <v>3456</v>
      </c>
      <c r="AC272" s="51"/>
    </row>
    <row r="273" spans="1:29" s="20" customFormat="1" ht="26.25" customHeight="1" x14ac:dyDescent="0.2">
      <c r="A273" s="19">
        <v>66702</v>
      </c>
      <c r="B273" s="20" t="s">
        <v>3088</v>
      </c>
      <c r="C273" s="20" t="s">
        <v>3089</v>
      </c>
      <c r="D273" s="20" t="s">
        <v>1001</v>
      </c>
      <c r="E273" s="25" t="s">
        <v>3501</v>
      </c>
      <c r="F273" s="25" t="s">
        <v>70</v>
      </c>
      <c r="G273" s="21">
        <v>42215</v>
      </c>
      <c r="H273" s="21"/>
      <c r="I273" s="22" t="s">
        <v>61</v>
      </c>
      <c r="J273" s="25" t="s">
        <v>70</v>
      </c>
      <c r="K273" s="27"/>
      <c r="L273" s="21"/>
      <c r="M273" s="33"/>
      <c r="N273" s="25" t="s">
        <v>3456</v>
      </c>
      <c r="O273" s="25" t="s">
        <v>70</v>
      </c>
      <c r="P273" s="25" t="s">
        <v>70</v>
      </c>
      <c r="Q273" s="25" t="s">
        <v>70</v>
      </c>
      <c r="R273" s="21" t="s">
        <v>3456</v>
      </c>
      <c r="S273" s="25" t="s">
        <v>3456</v>
      </c>
      <c r="T273" s="23" t="s">
        <v>3456</v>
      </c>
      <c r="U273" s="25" t="s">
        <v>70</v>
      </c>
      <c r="V273" s="25" t="s">
        <v>70</v>
      </c>
      <c r="W273" s="25" t="s">
        <v>70</v>
      </c>
      <c r="X273" s="25" t="s">
        <v>3456</v>
      </c>
      <c r="Y273" s="25" t="s">
        <v>3456</v>
      </c>
      <c r="Z273" s="25" t="s">
        <v>3456</v>
      </c>
      <c r="AA273" s="25" t="s">
        <v>3456</v>
      </c>
      <c r="AB273" s="21" t="s">
        <v>3456</v>
      </c>
      <c r="AC273" s="51" t="s">
        <v>3456</v>
      </c>
    </row>
    <row r="274" spans="1:29" s="20" customFormat="1" ht="26.25" customHeight="1" x14ac:dyDescent="0.2">
      <c r="A274" s="19">
        <v>78458</v>
      </c>
      <c r="B274" s="20" t="s">
        <v>1829</v>
      </c>
      <c r="C274" s="20" t="s">
        <v>1830</v>
      </c>
      <c r="D274" s="20" t="s">
        <v>1001</v>
      </c>
      <c r="E274" s="25" t="s">
        <v>3501</v>
      </c>
      <c r="F274" s="25" t="s">
        <v>70</v>
      </c>
      <c r="G274" s="21">
        <v>43818</v>
      </c>
      <c r="H274" s="21"/>
      <c r="I274" s="22" t="s">
        <v>61</v>
      </c>
      <c r="J274" s="25" t="s">
        <v>70</v>
      </c>
      <c r="K274" s="27"/>
      <c r="L274" s="21"/>
      <c r="M274" s="33"/>
      <c r="N274" s="25" t="s">
        <v>3456</v>
      </c>
      <c r="O274" s="25" t="s">
        <v>70</v>
      </c>
      <c r="P274" s="25" t="s">
        <v>70</v>
      </c>
      <c r="Q274" s="25" t="s">
        <v>70</v>
      </c>
      <c r="R274" s="21" t="s">
        <v>3456</v>
      </c>
      <c r="S274" s="25" t="s">
        <v>3456</v>
      </c>
      <c r="T274" s="23" t="s">
        <v>3456</v>
      </c>
      <c r="U274" s="25" t="s">
        <v>70</v>
      </c>
      <c r="V274" s="25" t="s">
        <v>70</v>
      </c>
      <c r="W274" s="25" t="s">
        <v>70</v>
      </c>
      <c r="X274" s="25" t="s">
        <v>3456</v>
      </c>
      <c r="Y274" s="25" t="s">
        <v>3456</v>
      </c>
      <c r="Z274" s="25" t="s">
        <v>3456</v>
      </c>
      <c r="AA274" s="25" t="s">
        <v>3456</v>
      </c>
      <c r="AB274" s="21" t="s">
        <v>3456</v>
      </c>
      <c r="AC274" s="51" t="s">
        <v>3456</v>
      </c>
    </row>
    <row r="275" spans="1:29" s="20" customFormat="1" ht="26.25" customHeight="1" x14ac:dyDescent="0.2">
      <c r="A275" s="19">
        <v>67583</v>
      </c>
      <c r="B275" s="20" t="s">
        <v>3186</v>
      </c>
      <c r="C275" s="20" t="s">
        <v>3187</v>
      </c>
      <c r="D275" s="20" t="s">
        <v>1001</v>
      </c>
      <c r="E275" s="25" t="s">
        <v>3501</v>
      </c>
      <c r="F275" s="25" t="s">
        <v>70</v>
      </c>
      <c r="G275" s="21">
        <v>42720</v>
      </c>
      <c r="H275" s="21"/>
      <c r="I275" s="22" t="s">
        <v>61</v>
      </c>
      <c r="J275" s="25" t="s">
        <v>70</v>
      </c>
      <c r="K275" s="27"/>
      <c r="L275" s="21"/>
      <c r="M275" s="33"/>
      <c r="N275" s="25" t="s">
        <v>3456</v>
      </c>
      <c r="O275" s="25" t="s">
        <v>70</v>
      </c>
      <c r="P275" s="25" t="s">
        <v>70</v>
      </c>
      <c r="Q275" s="25" t="s">
        <v>70</v>
      </c>
      <c r="R275" s="21" t="s">
        <v>3456</v>
      </c>
      <c r="S275" s="25" t="s">
        <v>3456</v>
      </c>
      <c r="T275" s="23" t="s">
        <v>3456</v>
      </c>
      <c r="U275" s="25" t="s">
        <v>70</v>
      </c>
      <c r="V275" s="25" t="s">
        <v>70</v>
      </c>
      <c r="W275" s="25" t="s">
        <v>70</v>
      </c>
      <c r="X275" s="25" t="s">
        <v>3456</v>
      </c>
      <c r="Y275" s="25" t="s">
        <v>3456</v>
      </c>
      <c r="Z275" s="25" t="s">
        <v>3456</v>
      </c>
      <c r="AA275" s="25" t="s">
        <v>3456</v>
      </c>
      <c r="AB275" s="21" t="s">
        <v>3456</v>
      </c>
      <c r="AC275" s="51" t="s">
        <v>3456</v>
      </c>
    </row>
    <row r="276" spans="1:29" s="20" customFormat="1" ht="26.25" customHeight="1" x14ac:dyDescent="0.2">
      <c r="A276" s="19">
        <v>67581</v>
      </c>
      <c r="B276" s="20" t="s">
        <v>3184</v>
      </c>
      <c r="C276" s="20" t="s">
        <v>3185</v>
      </c>
      <c r="D276" s="20" t="s">
        <v>1001</v>
      </c>
      <c r="E276" s="25" t="s">
        <v>3501</v>
      </c>
      <c r="F276" s="25" t="s">
        <v>70</v>
      </c>
      <c r="G276" s="21">
        <v>42626</v>
      </c>
      <c r="H276" s="21"/>
      <c r="I276" s="22" t="s">
        <v>61</v>
      </c>
      <c r="J276" s="25" t="s">
        <v>70</v>
      </c>
      <c r="K276" s="27"/>
      <c r="L276" s="21"/>
      <c r="M276" s="33"/>
      <c r="N276" s="25" t="s">
        <v>3456</v>
      </c>
      <c r="O276" s="25" t="s">
        <v>70</v>
      </c>
      <c r="P276" s="25" t="s">
        <v>70</v>
      </c>
      <c r="Q276" s="25" t="s">
        <v>70</v>
      </c>
      <c r="R276" s="21" t="s">
        <v>3456</v>
      </c>
      <c r="S276" s="25" t="s">
        <v>3456</v>
      </c>
      <c r="T276" s="23" t="s">
        <v>3456</v>
      </c>
      <c r="U276" s="25" t="s">
        <v>70</v>
      </c>
      <c r="V276" s="25" t="s">
        <v>70</v>
      </c>
      <c r="W276" s="25" t="s">
        <v>70</v>
      </c>
      <c r="X276" s="25" t="s">
        <v>3456</v>
      </c>
      <c r="Y276" s="25" t="s">
        <v>3456</v>
      </c>
      <c r="Z276" s="25" t="s">
        <v>3456</v>
      </c>
      <c r="AA276" s="25" t="s">
        <v>3456</v>
      </c>
      <c r="AB276" s="21" t="s">
        <v>3456</v>
      </c>
      <c r="AC276" s="51" t="s">
        <v>3456</v>
      </c>
    </row>
    <row r="277" spans="1:29" s="20" customFormat="1" ht="26.25" customHeight="1" x14ac:dyDescent="0.2">
      <c r="A277" s="19">
        <v>80682</v>
      </c>
      <c r="B277" s="20" t="s">
        <v>3553</v>
      </c>
      <c r="C277" s="20" t="s">
        <v>3552</v>
      </c>
      <c r="D277" s="20" t="s">
        <v>1001</v>
      </c>
      <c r="E277" s="25" t="s">
        <v>3501</v>
      </c>
      <c r="F277" s="25" t="s">
        <v>70</v>
      </c>
      <c r="G277" s="21">
        <v>44558</v>
      </c>
      <c r="H277" s="21"/>
      <c r="I277" s="22" t="s">
        <v>61</v>
      </c>
      <c r="J277" s="25" t="s">
        <v>3456</v>
      </c>
      <c r="K277" s="27"/>
      <c r="L277" s="21"/>
      <c r="M277" s="33"/>
      <c r="N277" s="25" t="s">
        <v>3456</v>
      </c>
      <c r="O277" s="25" t="s">
        <v>3456</v>
      </c>
      <c r="P277" s="25" t="s">
        <v>3456</v>
      </c>
      <c r="Q277" s="25" t="s">
        <v>70</v>
      </c>
      <c r="R277" s="21" t="s">
        <v>3456</v>
      </c>
      <c r="S277" s="25" t="s">
        <v>3456</v>
      </c>
      <c r="T277" s="23" t="s">
        <v>3456</v>
      </c>
      <c r="U277" s="25" t="s">
        <v>3456</v>
      </c>
      <c r="V277" s="25" t="s">
        <v>3456</v>
      </c>
      <c r="W277" s="25" t="s">
        <v>70</v>
      </c>
      <c r="X277" s="25" t="s">
        <v>3456</v>
      </c>
      <c r="Y277" s="25" t="s">
        <v>3456</v>
      </c>
      <c r="Z277" s="25" t="s">
        <v>3456</v>
      </c>
      <c r="AA277" s="25" t="s">
        <v>3456</v>
      </c>
      <c r="AB277" s="21" t="s">
        <v>3456</v>
      </c>
      <c r="AC277" s="51" t="s">
        <v>3456</v>
      </c>
    </row>
    <row r="278" spans="1:29" s="20" customFormat="1" ht="26.25" customHeight="1" x14ac:dyDescent="0.2">
      <c r="A278" s="19">
        <v>63723</v>
      </c>
      <c r="B278" s="20" t="s">
        <v>152</v>
      </c>
      <c r="C278" s="20" t="s">
        <v>4179</v>
      </c>
      <c r="D278" s="20" t="s">
        <v>154</v>
      </c>
      <c r="E278" s="25" t="s">
        <v>156</v>
      </c>
      <c r="F278" s="25" t="s">
        <v>70</v>
      </c>
      <c r="G278" s="21">
        <v>40417</v>
      </c>
      <c r="H278" s="21"/>
      <c r="I278" s="22" t="s">
        <v>61</v>
      </c>
      <c r="J278" s="25" t="s">
        <v>70</v>
      </c>
      <c r="K278" s="27"/>
      <c r="L278" s="21"/>
      <c r="M278" s="33"/>
      <c r="N278" s="25" t="s">
        <v>70</v>
      </c>
      <c r="O278" s="25" t="s">
        <v>70</v>
      </c>
      <c r="P278" s="25" t="s">
        <v>70</v>
      </c>
      <c r="Q278" s="25" t="s">
        <v>70</v>
      </c>
      <c r="R278" s="21" t="s">
        <v>3456</v>
      </c>
      <c r="S278" s="25" t="s">
        <v>3456</v>
      </c>
      <c r="T278" s="23" t="s">
        <v>3456</v>
      </c>
      <c r="U278" s="25" t="s">
        <v>70</v>
      </c>
      <c r="V278" s="25" t="s">
        <v>70</v>
      </c>
      <c r="W278" s="25" t="s">
        <v>70</v>
      </c>
      <c r="X278" s="25" t="s">
        <v>3456</v>
      </c>
      <c r="Y278" s="25" t="s">
        <v>3456</v>
      </c>
      <c r="Z278" s="25" t="s">
        <v>3456</v>
      </c>
      <c r="AA278" s="25" t="s">
        <v>3456</v>
      </c>
      <c r="AB278" s="21" t="s">
        <v>0</v>
      </c>
      <c r="AC278" s="51" t="s">
        <v>3456</v>
      </c>
    </row>
    <row r="279" spans="1:29" s="20" customFormat="1" ht="26.25" customHeight="1" x14ac:dyDescent="0.2">
      <c r="A279" s="19">
        <v>80722</v>
      </c>
      <c r="B279" s="20" t="s">
        <v>2123</v>
      </c>
      <c r="C279" s="20" t="s">
        <v>4618</v>
      </c>
      <c r="D279" s="20" t="s">
        <v>2125</v>
      </c>
      <c r="E279" s="25" t="s">
        <v>3501</v>
      </c>
      <c r="F279" s="25" t="s">
        <v>70</v>
      </c>
      <c r="G279" s="21">
        <v>45134</v>
      </c>
      <c r="H279" s="21"/>
      <c r="I279" s="22" t="s">
        <v>61</v>
      </c>
      <c r="J279" s="25" t="s">
        <v>3456</v>
      </c>
      <c r="K279" s="27"/>
      <c r="L279" s="21"/>
      <c r="M279" s="33"/>
      <c r="N279" s="25" t="s">
        <v>3456</v>
      </c>
      <c r="O279" s="25" t="s">
        <v>3456</v>
      </c>
      <c r="P279" s="25" t="s">
        <v>3456</v>
      </c>
      <c r="Q279" s="25" t="s">
        <v>70</v>
      </c>
      <c r="R279" s="21" t="s">
        <v>3456</v>
      </c>
      <c r="S279" s="25" t="s">
        <v>3456</v>
      </c>
      <c r="T279" s="23" t="s">
        <v>3456</v>
      </c>
      <c r="U279" s="25" t="s">
        <v>3456</v>
      </c>
      <c r="V279" s="25" t="s">
        <v>3456</v>
      </c>
      <c r="W279" s="25" t="s">
        <v>70</v>
      </c>
      <c r="X279" s="25" t="s">
        <v>3456</v>
      </c>
      <c r="Y279" s="25" t="s">
        <v>3456</v>
      </c>
      <c r="Z279" s="25" t="s">
        <v>3456</v>
      </c>
      <c r="AA279" s="25" t="s">
        <v>3456</v>
      </c>
      <c r="AB279" s="21" t="s">
        <v>3456</v>
      </c>
      <c r="AC279" s="51" t="s">
        <v>3456</v>
      </c>
    </row>
    <row r="280" spans="1:29" s="20" customFormat="1" ht="26.25" customHeight="1" x14ac:dyDescent="0.2">
      <c r="A280" s="19">
        <v>65386</v>
      </c>
      <c r="B280" s="20" t="s">
        <v>390</v>
      </c>
      <c r="C280" s="20" t="s">
        <v>391</v>
      </c>
      <c r="D280" s="20" t="s">
        <v>140</v>
      </c>
      <c r="E280" s="25" t="s">
        <v>4274</v>
      </c>
      <c r="F280" s="25" t="s">
        <v>70</v>
      </c>
      <c r="G280" s="21">
        <v>40907</v>
      </c>
      <c r="H280" s="21"/>
      <c r="I280" s="22" t="s">
        <v>61</v>
      </c>
      <c r="J280" s="25" t="s">
        <v>70</v>
      </c>
      <c r="K280" s="27"/>
      <c r="L280" s="21"/>
      <c r="M280" s="33"/>
      <c r="N280" s="25" t="s">
        <v>3456</v>
      </c>
      <c r="O280" s="25" t="s">
        <v>3456</v>
      </c>
      <c r="P280" s="25" t="s">
        <v>70</v>
      </c>
      <c r="Q280" s="25" t="s">
        <v>70</v>
      </c>
      <c r="R280" s="21" t="s">
        <v>3456</v>
      </c>
      <c r="S280" s="25" t="s">
        <v>3456</v>
      </c>
      <c r="T280" s="23" t="s">
        <v>3456</v>
      </c>
      <c r="U280" s="25" t="s">
        <v>3456</v>
      </c>
      <c r="V280" s="25" t="s">
        <v>70</v>
      </c>
      <c r="W280" s="25" t="s">
        <v>70</v>
      </c>
      <c r="X280" s="25" t="s">
        <v>3456</v>
      </c>
      <c r="Y280" s="25" t="s">
        <v>3456</v>
      </c>
      <c r="Z280" s="25" t="s">
        <v>3456</v>
      </c>
      <c r="AA280" s="25" t="s">
        <v>3456</v>
      </c>
      <c r="AB280" s="21" t="s">
        <v>3456</v>
      </c>
      <c r="AC280" s="51" t="s">
        <v>3456</v>
      </c>
    </row>
    <row r="281" spans="1:29" s="20" customFormat="1" ht="26.25" customHeight="1" x14ac:dyDescent="0.2">
      <c r="A281" s="19">
        <v>67509</v>
      </c>
      <c r="B281" s="20" t="s">
        <v>1793</v>
      </c>
      <c r="C281" s="20" t="s">
        <v>1794</v>
      </c>
      <c r="D281" s="20" t="s">
        <v>1692</v>
      </c>
      <c r="E281" s="25" t="s">
        <v>481</v>
      </c>
      <c r="F281" s="25" t="s">
        <v>70</v>
      </c>
      <c r="G281" s="21">
        <v>43250</v>
      </c>
      <c r="H281" s="21"/>
      <c r="I281" s="22" t="s">
        <v>61</v>
      </c>
      <c r="J281" s="25" t="s">
        <v>70</v>
      </c>
      <c r="K281" s="27"/>
      <c r="L281" s="21"/>
      <c r="M281" s="33"/>
      <c r="N281" s="25" t="s">
        <v>3456</v>
      </c>
      <c r="O281" s="25" t="s">
        <v>3456</v>
      </c>
      <c r="P281" s="25" t="s">
        <v>70</v>
      </c>
      <c r="Q281" s="25" t="s">
        <v>70</v>
      </c>
      <c r="R281" s="21" t="s">
        <v>3456</v>
      </c>
      <c r="S281" s="25" t="s">
        <v>3456</v>
      </c>
      <c r="T281" s="23" t="s">
        <v>3456</v>
      </c>
      <c r="U281" s="25" t="s">
        <v>70</v>
      </c>
      <c r="V281" s="25" t="s">
        <v>70</v>
      </c>
      <c r="W281" s="25" t="s">
        <v>70</v>
      </c>
      <c r="X281" s="25" t="s">
        <v>3456</v>
      </c>
      <c r="Y281" s="25" t="s">
        <v>3456</v>
      </c>
      <c r="Z281" s="25" t="s">
        <v>3456</v>
      </c>
      <c r="AA281" s="25" t="s">
        <v>3456</v>
      </c>
      <c r="AB281" s="21" t="s">
        <v>3456</v>
      </c>
      <c r="AC281" s="51" t="s">
        <v>3456</v>
      </c>
    </row>
    <row r="282" spans="1:29" s="20" customFormat="1" ht="26.25" customHeight="1" x14ac:dyDescent="0.2">
      <c r="A282" s="19">
        <v>82250</v>
      </c>
      <c r="B282" s="20" t="s">
        <v>4499</v>
      </c>
      <c r="C282" s="20" t="s">
        <v>4500</v>
      </c>
      <c r="D282" s="20" t="s">
        <v>4501</v>
      </c>
      <c r="E282" s="25" t="s">
        <v>1400</v>
      </c>
      <c r="F282" s="25" t="s">
        <v>70</v>
      </c>
      <c r="G282" s="21">
        <v>41760</v>
      </c>
      <c r="H282" s="21"/>
      <c r="I282" s="22" t="s">
        <v>61</v>
      </c>
      <c r="J282" s="25" t="s">
        <v>70</v>
      </c>
      <c r="K282" s="27"/>
      <c r="L282" s="21"/>
      <c r="M282" s="33"/>
      <c r="N282" s="25" t="s">
        <v>3456</v>
      </c>
      <c r="O282" s="25" t="s">
        <v>3456</v>
      </c>
      <c r="P282" s="25" t="s">
        <v>3456</v>
      </c>
      <c r="Q282" s="25" t="s">
        <v>70</v>
      </c>
      <c r="R282" s="21" t="s">
        <v>3456</v>
      </c>
      <c r="S282" s="25" t="s">
        <v>3456</v>
      </c>
      <c r="T282" s="23" t="s">
        <v>3456</v>
      </c>
      <c r="U282" s="25" t="s">
        <v>3456</v>
      </c>
      <c r="V282" s="25" t="s">
        <v>3456</v>
      </c>
      <c r="W282" s="25" t="s">
        <v>70</v>
      </c>
      <c r="X282" s="25" t="s">
        <v>3456</v>
      </c>
      <c r="Y282" s="25" t="s">
        <v>3456</v>
      </c>
      <c r="Z282" s="25" t="s">
        <v>3456</v>
      </c>
      <c r="AA282" s="25" t="s">
        <v>3456</v>
      </c>
      <c r="AB282" s="21" t="s">
        <v>3456</v>
      </c>
      <c r="AC282" s="51" t="s">
        <v>3456</v>
      </c>
    </row>
    <row r="283" spans="1:29" s="20" customFormat="1" ht="26.25" customHeight="1" x14ac:dyDescent="0.2">
      <c r="A283" s="19">
        <v>65380</v>
      </c>
      <c r="B283" s="20" t="s">
        <v>2414</v>
      </c>
      <c r="C283" s="20" t="s">
        <v>2415</v>
      </c>
      <c r="D283" s="20" t="s">
        <v>159</v>
      </c>
      <c r="E283" s="25" t="s">
        <v>160</v>
      </c>
      <c r="F283" s="25" t="s">
        <v>70</v>
      </c>
      <c r="G283" s="21">
        <v>40862</v>
      </c>
      <c r="H283" s="21"/>
      <c r="I283" s="22" t="s">
        <v>61</v>
      </c>
      <c r="J283" s="25" t="s">
        <v>70</v>
      </c>
      <c r="K283" s="27"/>
      <c r="L283" s="21"/>
      <c r="M283" s="33"/>
      <c r="N283" s="25" t="s">
        <v>70</v>
      </c>
      <c r="O283" s="25" t="s">
        <v>70</v>
      </c>
      <c r="P283" s="25" t="s">
        <v>70</v>
      </c>
      <c r="Q283" s="25" t="s">
        <v>70</v>
      </c>
      <c r="R283" s="21" t="s">
        <v>3456</v>
      </c>
      <c r="S283" s="25" t="s">
        <v>3456</v>
      </c>
      <c r="T283" s="23" t="s">
        <v>3456</v>
      </c>
      <c r="U283" s="25" t="s">
        <v>70</v>
      </c>
      <c r="V283" s="25" t="s">
        <v>70</v>
      </c>
      <c r="W283" s="25" t="s">
        <v>70</v>
      </c>
      <c r="X283" s="25" t="s">
        <v>3456</v>
      </c>
      <c r="Y283" s="25" t="s">
        <v>3456</v>
      </c>
      <c r="Z283" s="25" t="s">
        <v>3456</v>
      </c>
      <c r="AA283" s="25" t="s">
        <v>3456</v>
      </c>
      <c r="AB283" s="21" t="s">
        <v>3456</v>
      </c>
      <c r="AC283" s="51" t="s">
        <v>3456</v>
      </c>
    </row>
    <row r="284" spans="1:29" s="20" customFormat="1" ht="26.25" customHeight="1" x14ac:dyDescent="0.2">
      <c r="A284" s="19">
        <v>82251</v>
      </c>
      <c r="B284" s="20" t="s">
        <v>4502</v>
      </c>
      <c r="C284" s="20" t="s">
        <v>4503</v>
      </c>
      <c r="D284" s="20" t="s">
        <v>70</v>
      </c>
      <c r="E284" s="25" t="s">
        <v>1400</v>
      </c>
      <c r="F284" s="25" t="s">
        <v>70</v>
      </c>
      <c r="G284" s="21">
        <v>42019</v>
      </c>
      <c r="H284" s="21"/>
      <c r="I284" s="22" t="s">
        <v>61</v>
      </c>
      <c r="J284" s="25" t="s">
        <v>70</v>
      </c>
      <c r="K284" s="27"/>
      <c r="L284" s="21"/>
      <c r="M284" s="33"/>
      <c r="N284" s="25" t="s">
        <v>3456</v>
      </c>
      <c r="O284" s="25" t="s">
        <v>3456</v>
      </c>
      <c r="P284" s="25" t="s">
        <v>3456</v>
      </c>
      <c r="Q284" s="25" t="s">
        <v>70</v>
      </c>
      <c r="R284" s="21" t="s">
        <v>3456</v>
      </c>
      <c r="S284" s="25" t="s">
        <v>3456</v>
      </c>
      <c r="T284" s="23" t="s">
        <v>3456</v>
      </c>
      <c r="U284" s="25" t="s">
        <v>3456</v>
      </c>
      <c r="V284" s="25" t="s">
        <v>3456</v>
      </c>
      <c r="W284" s="25" t="s">
        <v>70</v>
      </c>
      <c r="X284" s="25" t="s">
        <v>3456</v>
      </c>
      <c r="Y284" s="25" t="s">
        <v>3456</v>
      </c>
      <c r="Z284" s="25" t="s">
        <v>3456</v>
      </c>
      <c r="AA284" s="25" t="s">
        <v>3456</v>
      </c>
      <c r="AB284" s="21" t="s">
        <v>3456</v>
      </c>
      <c r="AC284" s="51" t="s">
        <v>3456</v>
      </c>
    </row>
    <row r="285" spans="1:29" s="20" customFormat="1" ht="26.25" customHeight="1" x14ac:dyDescent="0.2">
      <c r="A285" s="19">
        <v>62330</v>
      </c>
      <c r="B285" s="20" t="s">
        <v>2049</v>
      </c>
      <c r="C285" s="20" t="s">
        <v>2050</v>
      </c>
      <c r="D285" s="20" t="s">
        <v>1991</v>
      </c>
      <c r="E285" s="25" t="s">
        <v>3592</v>
      </c>
      <c r="F285" s="25" t="s">
        <v>70</v>
      </c>
      <c r="G285" s="21">
        <v>39170</v>
      </c>
      <c r="H285" s="21"/>
      <c r="I285" s="22" t="s">
        <v>61</v>
      </c>
      <c r="J285" s="25" t="s">
        <v>70</v>
      </c>
      <c r="K285" s="27"/>
      <c r="L285" s="21"/>
      <c r="M285" s="33"/>
      <c r="N285" s="25" t="s">
        <v>70</v>
      </c>
      <c r="O285" s="25" t="s">
        <v>70</v>
      </c>
      <c r="P285" s="25" t="s">
        <v>70</v>
      </c>
      <c r="Q285" s="25" t="s">
        <v>70</v>
      </c>
      <c r="R285" s="21" t="s">
        <v>3456</v>
      </c>
      <c r="S285" s="25" t="s">
        <v>3456</v>
      </c>
      <c r="T285" s="23" t="s">
        <v>3456</v>
      </c>
      <c r="U285" s="25" t="s">
        <v>3456</v>
      </c>
      <c r="V285" s="25" t="s">
        <v>3456</v>
      </c>
      <c r="W285" s="25" t="s">
        <v>70</v>
      </c>
      <c r="X285" s="25" t="s">
        <v>3456</v>
      </c>
      <c r="Y285" s="25" t="s">
        <v>3456</v>
      </c>
      <c r="Z285" s="25" t="s">
        <v>3456</v>
      </c>
      <c r="AA285" s="25" t="s">
        <v>3456</v>
      </c>
      <c r="AB285" s="21" t="s">
        <v>3456</v>
      </c>
      <c r="AC285" s="51" t="s">
        <v>3456</v>
      </c>
    </row>
    <row r="286" spans="1:29" s="20" customFormat="1" ht="26.25" customHeight="1" x14ac:dyDescent="0.2">
      <c r="A286" s="19">
        <v>79509</v>
      </c>
      <c r="B286" s="20" t="s">
        <v>3587</v>
      </c>
      <c r="C286" s="20" t="s">
        <v>3586</v>
      </c>
      <c r="D286" s="20" t="s">
        <v>2608</v>
      </c>
      <c r="E286" s="25" t="s">
        <v>4578</v>
      </c>
      <c r="F286" s="25" t="s">
        <v>70</v>
      </c>
      <c r="G286" s="21">
        <v>44285</v>
      </c>
      <c r="H286" s="21"/>
      <c r="I286" s="22" t="s">
        <v>61</v>
      </c>
      <c r="J286" s="25" t="s">
        <v>3456</v>
      </c>
      <c r="K286" s="27"/>
      <c r="L286" s="21"/>
      <c r="M286" s="33"/>
      <c r="N286" s="25" t="s">
        <v>3456</v>
      </c>
      <c r="O286" s="25" t="s">
        <v>3456</v>
      </c>
      <c r="P286" s="25" t="s">
        <v>3456</v>
      </c>
      <c r="Q286" s="25" t="s">
        <v>70</v>
      </c>
      <c r="R286" s="21" t="s">
        <v>3456</v>
      </c>
      <c r="S286" s="25" t="s">
        <v>3456</v>
      </c>
      <c r="T286" s="23" t="s">
        <v>3456</v>
      </c>
      <c r="U286" s="25" t="s">
        <v>3456</v>
      </c>
      <c r="V286" s="25" t="s">
        <v>3456</v>
      </c>
      <c r="W286" s="25" t="s">
        <v>70</v>
      </c>
      <c r="X286" s="25" t="s">
        <v>3456</v>
      </c>
      <c r="Y286" s="25" t="s">
        <v>3456</v>
      </c>
      <c r="Z286" s="25" t="s">
        <v>3456</v>
      </c>
      <c r="AA286" s="25" t="s">
        <v>3456</v>
      </c>
      <c r="AB286" s="21" t="s">
        <v>3456</v>
      </c>
      <c r="AC286" s="51" t="s">
        <v>3456</v>
      </c>
    </row>
    <row r="287" spans="1:29" s="20" customFormat="1" ht="26.25" customHeight="1" x14ac:dyDescent="0.2">
      <c r="A287" s="19">
        <v>62498</v>
      </c>
      <c r="B287" s="20" t="s">
        <v>4022</v>
      </c>
      <c r="C287" s="20" t="s">
        <v>2949</v>
      </c>
      <c r="D287" s="20" t="s">
        <v>2832</v>
      </c>
      <c r="E287" s="25" t="s">
        <v>670</v>
      </c>
      <c r="F287" s="25" t="s">
        <v>70</v>
      </c>
      <c r="G287" s="21">
        <v>38708</v>
      </c>
      <c r="H287" s="21"/>
      <c r="I287" s="22" t="s">
        <v>61</v>
      </c>
      <c r="J287" s="25" t="s">
        <v>70</v>
      </c>
      <c r="K287" s="27"/>
      <c r="L287" s="21"/>
      <c r="M287" s="33"/>
      <c r="N287" s="25" t="s">
        <v>70</v>
      </c>
      <c r="O287" s="25" t="s">
        <v>3456</v>
      </c>
      <c r="P287" s="25" t="s">
        <v>70</v>
      </c>
      <c r="Q287" s="25" t="s">
        <v>70</v>
      </c>
      <c r="R287" s="21" t="s">
        <v>3456</v>
      </c>
      <c r="S287" s="25" t="s">
        <v>3456</v>
      </c>
      <c r="T287" s="23" t="s">
        <v>3456</v>
      </c>
      <c r="U287" s="25" t="s">
        <v>3456</v>
      </c>
      <c r="V287" s="25" t="s">
        <v>70</v>
      </c>
      <c r="W287" s="25" t="s">
        <v>70</v>
      </c>
      <c r="X287" s="25" t="s">
        <v>3456</v>
      </c>
      <c r="Y287" s="25" t="s">
        <v>3456</v>
      </c>
      <c r="Z287" s="25" t="s">
        <v>3456</v>
      </c>
      <c r="AA287" s="25" t="s">
        <v>3456</v>
      </c>
      <c r="AB287" s="21" t="s">
        <v>3456</v>
      </c>
      <c r="AC287" s="51"/>
    </row>
    <row r="288" spans="1:29" s="20" customFormat="1" ht="26.25" customHeight="1" x14ac:dyDescent="0.2">
      <c r="A288" s="19">
        <v>79026</v>
      </c>
      <c r="B288" s="20" t="s">
        <v>1470</v>
      </c>
      <c r="C288" s="20" t="s">
        <v>1471</v>
      </c>
      <c r="D288" s="20" t="s">
        <v>1472</v>
      </c>
      <c r="E288" s="25" t="s">
        <v>1275</v>
      </c>
      <c r="F288" s="25" t="s">
        <v>70</v>
      </c>
      <c r="G288" s="21">
        <v>43776</v>
      </c>
      <c r="H288" s="21"/>
      <c r="I288" s="22" t="s">
        <v>61</v>
      </c>
      <c r="J288" s="25" t="s">
        <v>70</v>
      </c>
      <c r="K288" s="27"/>
      <c r="L288" s="21"/>
      <c r="M288" s="33"/>
      <c r="N288" s="25" t="s">
        <v>3456</v>
      </c>
      <c r="O288" s="25" t="s">
        <v>70</v>
      </c>
      <c r="P288" s="25" t="s">
        <v>70</v>
      </c>
      <c r="Q288" s="25" t="s">
        <v>70</v>
      </c>
      <c r="R288" s="21" t="s">
        <v>3456</v>
      </c>
      <c r="S288" s="25" t="s">
        <v>3456</v>
      </c>
      <c r="T288" s="23" t="s">
        <v>3456</v>
      </c>
      <c r="U288" s="25" t="s">
        <v>3456</v>
      </c>
      <c r="V288" s="25" t="s">
        <v>70</v>
      </c>
      <c r="W288" s="25" t="s">
        <v>70</v>
      </c>
      <c r="X288" s="25" t="s">
        <v>3456</v>
      </c>
      <c r="Y288" s="25" t="s">
        <v>3456</v>
      </c>
      <c r="Z288" s="25" t="s">
        <v>3456</v>
      </c>
      <c r="AA288" s="25" t="s">
        <v>3456</v>
      </c>
      <c r="AB288" s="21" t="s">
        <v>3456</v>
      </c>
      <c r="AC288" s="51" t="s">
        <v>3456</v>
      </c>
    </row>
    <row r="289" spans="1:29" s="20" customFormat="1" ht="26.25" customHeight="1" x14ac:dyDescent="0.2">
      <c r="A289" s="19">
        <v>63168</v>
      </c>
      <c r="B289" s="20" t="s">
        <v>2316</v>
      </c>
      <c r="C289" s="20" t="s">
        <v>2317</v>
      </c>
      <c r="D289" s="20" t="s">
        <v>822</v>
      </c>
      <c r="E289" s="25" t="s">
        <v>422</v>
      </c>
      <c r="F289" s="25" t="s">
        <v>70</v>
      </c>
      <c r="G289" s="21">
        <v>39688</v>
      </c>
      <c r="H289" s="21"/>
      <c r="I289" s="22" t="s">
        <v>61</v>
      </c>
      <c r="J289" s="25" t="s">
        <v>70</v>
      </c>
      <c r="K289" s="27"/>
      <c r="L289" s="21"/>
      <c r="M289" s="33"/>
      <c r="N289" s="25" t="s">
        <v>70</v>
      </c>
      <c r="O289" s="25" t="s">
        <v>70</v>
      </c>
      <c r="P289" s="25" t="s">
        <v>70</v>
      </c>
      <c r="Q289" s="25" t="s">
        <v>70</v>
      </c>
      <c r="R289" s="21" t="s">
        <v>3456</v>
      </c>
      <c r="S289" s="25" t="s">
        <v>3456</v>
      </c>
      <c r="T289" s="23" t="s">
        <v>3456</v>
      </c>
      <c r="U289" s="25" t="s">
        <v>3456</v>
      </c>
      <c r="V289" s="25" t="s">
        <v>3456</v>
      </c>
      <c r="W289" s="25" t="s">
        <v>70</v>
      </c>
      <c r="X289" s="25" t="s">
        <v>3456</v>
      </c>
      <c r="Y289" s="25" t="s">
        <v>3456</v>
      </c>
      <c r="Z289" s="25" t="s">
        <v>3456</v>
      </c>
      <c r="AA289" s="25" t="s">
        <v>3456</v>
      </c>
      <c r="AB289" s="21" t="s">
        <v>0</v>
      </c>
      <c r="AC289" s="51" t="s">
        <v>3456</v>
      </c>
    </row>
    <row r="290" spans="1:29" s="20" customFormat="1" ht="26.25" customHeight="1" x14ac:dyDescent="0.2">
      <c r="A290" s="19">
        <v>79014</v>
      </c>
      <c r="B290" s="20" t="s">
        <v>2681</v>
      </c>
      <c r="C290" s="20" t="s">
        <v>2682</v>
      </c>
      <c r="D290" s="20" t="s">
        <v>2683</v>
      </c>
      <c r="E290" s="25" t="s">
        <v>2423</v>
      </c>
      <c r="F290" s="25" t="s">
        <v>70</v>
      </c>
      <c r="G290" s="21">
        <v>43657</v>
      </c>
      <c r="H290" s="21"/>
      <c r="I290" s="22" t="s">
        <v>61</v>
      </c>
      <c r="J290" s="25" t="s">
        <v>70</v>
      </c>
      <c r="K290" s="27"/>
      <c r="L290" s="21"/>
      <c r="M290" s="33"/>
      <c r="N290" s="25" t="s">
        <v>3456</v>
      </c>
      <c r="O290" s="25" t="s">
        <v>70</v>
      </c>
      <c r="P290" s="25" t="s">
        <v>70</v>
      </c>
      <c r="Q290" s="25" t="s">
        <v>70</v>
      </c>
      <c r="R290" s="21" t="s">
        <v>3456</v>
      </c>
      <c r="S290" s="25" t="s">
        <v>3456</v>
      </c>
      <c r="T290" s="23" t="s">
        <v>3456</v>
      </c>
      <c r="U290" s="25" t="s">
        <v>70</v>
      </c>
      <c r="V290" s="25" t="s">
        <v>70</v>
      </c>
      <c r="W290" s="25" t="s">
        <v>70</v>
      </c>
      <c r="X290" s="25" t="s">
        <v>3456</v>
      </c>
      <c r="Y290" s="25" t="s">
        <v>3456</v>
      </c>
      <c r="Z290" s="25" t="s">
        <v>3456</v>
      </c>
      <c r="AA290" s="25" t="s">
        <v>3456</v>
      </c>
      <c r="AB290" s="21" t="s">
        <v>3456</v>
      </c>
      <c r="AC290" s="51" t="s">
        <v>3456</v>
      </c>
    </row>
    <row r="291" spans="1:29" s="20" customFormat="1" ht="26.25" customHeight="1" x14ac:dyDescent="0.2">
      <c r="A291" s="19">
        <v>81843</v>
      </c>
      <c r="B291" s="20" t="s">
        <v>4651</v>
      </c>
      <c r="C291" s="20" t="s">
        <v>4652</v>
      </c>
      <c r="D291" s="20" t="s">
        <v>4518</v>
      </c>
      <c r="E291" s="25" t="s">
        <v>3987</v>
      </c>
      <c r="F291" s="25" t="s">
        <v>70</v>
      </c>
      <c r="G291" s="21">
        <v>45168</v>
      </c>
      <c r="H291" s="21"/>
      <c r="I291" s="22" t="s">
        <v>71</v>
      </c>
      <c r="J291" s="25" t="s">
        <v>3456</v>
      </c>
      <c r="K291" s="27" t="s">
        <v>4280</v>
      </c>
      <c r="L291" s="21" t="s">
        <v>3456</v>
      </c>
      <c r="M291" s="33"/>
      <c r="N291" s="25"/>
      <c r="O291" s="25"/>
      <c r="P291" s="25"/>
      <c r="Q291" s="25"/>
      <c r="R291" s="21"/>
      <c r="S291" s="25"/>
      <c r="T291" s="23"/>
      <c r="U291" s="25" t="s">
        <v>3456</v>
      </c>
      <c r="V291" s="25" t="s">
        <v>3456</v>
      </c>
      <c r="W291" s="25" t="s">
        <v>70</v>
      </c>
      <c r="X291" s="25" t="s">
        <v>3456</v>
      </c>
      <c r="Y291" s="25" t="s">
        <v>3456</v>
      </c>
      <c r="Z291" s="25" t="s">
        <v>3456</v>
      </c>
      <c r="AA291" s="25" t="s">
        <v>3456</v>
      </c>
      <c r="AB291" s="21" t="s">
        <v>3456</v>
      </c>
      <c r="AC291" s="51" t="s">
        <v>3456</v>
      </c>
    </row>
    <row r="292" spans="1:29" s="20" customFormat="1" ht="26.25" customHeight="1" x14ac:dyDescent="0.2">
      <c r="A292" s="19">
        <v>80075</v>
      </c>
      <c r="B292" s="20" t="s">
        <v>4384</v>
      </c>
      <c r="C292" s="20" t="s">
        <v>4385</v>
      </c>
      <c r="D292" s="20" t="s">
        <v>977</v>
      </c>
      <c r="E292" s="25" t="s">
        <v>118</v>
      </c>
      <c r="F292" s="25" t="s">
        <v>70</v>
      </c>
      <c r="G292" s="21">
        <v>44985</v>
      </c>
      <c r="H292" s="21"/>
      <c r="I292" s="22" t="s">
        <v>71</v>
      </c>
      <c r="J292" s="25" t="s">
        <v>3456</v>
      </c>
      <c r="K292" s="27" t="s">
        <v>4280</v>
      </c>
      <c r="L292" s="21" t="s">
        <v>3456</v>
      </c>
      <c r="M292" s="33"/>
      <c r="N292" s="25"/>
      <c r="O292" s="25"/>
      <c r="P292" s="25"/>
      <c r="Q292" s="25"/>
      <c r="R292" s="21"/>
      <c r="S292" s="25"/>
      <c r="T292" s="23"/>
      <c r="U292" s="25" t="s">
        <v>3456</v>
      </c>
      <c r="V292" s="25" t="s">
        <v>3456</v>
      </c>
      <c r="W292" s="25" t="s">
        <v>70</v>
      </c>
      <c r="X292" s="25" t="s">
        <v>3456</v>
      </c>
      <c r="Y292" s="25" t="s">
        <v>3456</v>
      </c>
      <c r="Z292" s="25" t="s">
        <v>3456</v>
      </c>
      <c r="AA292" s="25" t="s">
        <v>3456</v>
      </c>
      <c r="AB292" s="21" t="s">
        <v>3456</v>
      </c>
      <c r="AC292" s="51" t="s">
        <v>3456</v>
      </c>
    </row>
    <row r="293" spans="1:29" s="20" customFormat="1" ht="26.25" customHeight="1" x14ac:dyDescent="0.2">
      <c r="A293" s="19">
        <v>63369</v>
      </c>
      <c r="B293" s="20" t="s">
        <v>2370</v>
      </c>
      <c r="C293" s="20" t="s">
        <v>2371</v>
      </c>
      <c r="D293" s="20" t="s">
        <v>2372</v>
      </c>
      <c r="E293" s="25" t="s">
        <v>242</v>
      </c>
      <c r="F293" s="25" t="s">
        <v>70</v>
      </c>
      <c r="G293" s="21">
        <v>39715</v>
      </c>
      <c r="H293" s="21"/>
      <c r="I293" s="22" t="s">
        <v>61</v>
      </c>
      <c r="J293" s="25" t="s">
        <v>70</v>
      </c>
      <c r="K293" s="27"/>
      <c r="L293" s="21"/>
      <c r="M293" s="33"/>
      <c r="N293" s="25" t="s">
        <v>70</v>
      </c>
      <c r="O293" s="25" t="s">
        <v>70</v>
      </c>
      <c r="P293" s="25" t="s">
        <v>70</v>
      </c>
      <c r="Q293" s="25" t="s">
        <v>70</v>
      </c>
      <c r="R293" s="21" t="s">
        <v>3456</v>
      </c>
      <c r="S293" s="25" t="s">
        <v>3456</v>
      </c>
      <c r="T293" s="23" t="s">
        <v>3456</v>
      </c>
      <c r="U293" s="25" t="s">
        <v>3456</v>
      </c>
      <c r="V293" s="25" t="s">
        <v>3456</v>
      </c>
      <c r="W293" s="25" t="s">
        <v>70</v>
      </c>
      <c r="X293" s="25" t="s">
        <v>3456</v>
      </c>
      <c r="Y293" s="25" t="s">
        <v>3456</v>
      </c>
      <c r="Z293" s="25" t="s">
        <v>3456</v>
      </c>
      <c r="AA293" s="25" t="s">
        <v>3456</v>
      </c>
      <c r="AB293" s="21" t="s">
        <v>0</v>
      </c>
      <c r="AC293" s="51" t="s">
        <v>3456</v>
      </c>
    </row>
    <row r="294" spans="1:29" s="20" customFormat="1" ht="26.25" customHeight="1" x14ac:dyDescent="0.2">
      <c r="A294" s="19">
        <v>82167</v>
      </c>
      <c r="B294" s="20" t="s">
        <v>4504</v>
      </c>
      <c r="C294" s="20" t="s">
        <v>4505</v>
      </c>
      <c r="D294" s="20" t="s">
        <v>4506</v>
      </c>
      <c r="E294" s="25" t="s">
        <v>3987</v>
      </c>
      <c r="F294" s="25" t="s">
        <v>70</v>
      </c>
      <c r="G294" s="21">
        <v>43709</v>
      </c>
      <c r="H294" s="21"/>
      <c r="I294" s="22" t="s">
        <v>61</v>
      </c>
      <c r="J294" s="25" t="s">
        <v>70</v>
      </c>
      <c r="K294" s="27"/>
      <c r="L294" s="21"/>
      <c r="M294" s="33"/>
      <c r="N294" s="25" t="s">
        <v>3456</v>
      </c>
      <c r="O294" s="25" t="s">
        <v>3456</v>
      </c>
      <c r="P294" s="25" t="s">
        <v>3456</v>
      </c>
      <c r="Q294" s="25" t="s">
        <v>70</v>
      </c>
      <c r="R294" s="21" t="s">
        <v>3456</v>
      </c>
      <c r="S294" s="25" t="s">
        <v>3456</v>
      </c>
      <c r="T294" s="23" t="s">
        <v>3456</v>
      </c>
      <c r="U294" s="25" t="s">
        <v>3456</v>
      </c>
      <c r="V294" s="25" t="s">
        <v>3456</v>
      </c>
      <c r="W294" s="25" t="s">
        <v>70</v>
      </c>
      <c r="X294" s="25" t="s">
        <v>3456</v>
      </c>
      <c r="Y294" s="25" t="s">
        <v>3456</v>
      </c>
      <c r="Z294" s="25" t="s">
        <v>3456</v>
      </c>
      <c r="AA294" s="25" t="s">
        <v>3456</v>
      </c>
      <c r="AB294" s="21" t="s">
        <v>3456</v>
      </c>
      <c r="AC294" s="51" t="s">
        <v>3456</v>
      </c>
    </row>
    <row r="295" spans="1:29" s="20" customFormat="1" ht="26.25" customHeight="1" x14ac:dyDescent="0.2">
      <c r="A295" s="19">
        <v>60506</v>
      </c>
      <c r="B295" s="20" t="s">
        <v>1904</v>
      </c>
      <c r="C295" s="20" t="s">
        <v>1905</v>
      </c>
      <c r="D295" s="20" t="s">
        <v>1906</v>
      </c>
      <c r="E295" s="25" t="s">
        <v>133</v>
      </c>
      <c r="F295" s="25" t="s">
        <v>70</v>
      </c>
      <c r="G295" s="21">
        <v>37404</v>
      </c>
      <c r="H295" s="21"/>
      <c r="I295" s="22" t="s">
        <v>61</v>
      </c>
      <c r="J295" s="25" t="s">
        <v>70</v>
      </c>
      <c r="K295" s="27"/>
      <c r="L295" s="21"/>
      <c r="M295" s="33"/>
      <c r="N295" s="25" t="s">
        <v>70</v>
      </c>
      <c r="O295" s="25" t="s">
        <v>3456</v>
      </c>
      <c r="P295" s="25" t="s">
        <v>70</v>
      </c>
      <c r="Q295" s="25" t="s">
        <v>70</v>
      </c>
      <c r="R295" s="21" t="s">
        <v>3456</v>
      </c>
      <c r="S295" s="25" t="s">
        <v>3456</v>
      </c>
      <c r="T295" s="23" t="s">
        <v>3456</v>
      </c>
      <c r="U295" s="25" t="s">
        <v>3456</v>
      </c>
      <c r="V295" s="25" t="s">
        <v>70</v>
      </c>
      <c r="W295" s="25" t="s">
        <v>70</v>
      </c>
      <c r="X295" s="25" t="s">
        <v>3456</v>
      </c>
      <c r="Y295" s="25" t="s">
        <v>3456</v>
      </c>
      <c r="Z295" s="25" t="s">
        <v>3456</v>
      </c>
      <c r="AA295" s="25" t="s">
        <v>3456</v>
      </c>
      <c r="AB295" s="21" t="s">
        <v>0</v>
      </c>
      <c r="AC295" s="51" t="s">
        <v>3456</v>
      </c>
    </row>
    <row r="296" spans="1:29" s="20" customFormat="1" ht="26.25" customHeight="1" x14ac:dyDescent="0.2">
      <c r="A296" s="19">
        <v>62675</v>
      </c>
      <c r="B296" s="20" t="s">
        <v>2068</v>
      </c>
      <c r="C296" s="20" t="s">
        <v>2069</v>
      </c>
      <c r="D296" s="20" t="s">
        <v>2070</v>
      </c>
      <c r="E296" s="25" t="s">
        <v>133</v>
      </c>
      <c r="F296" s="25" t="s">
        <v>70</v>
      </c>
      <c r="G296" s="21">
        <v>39079</v>
      </c>
      <c r="H296" s="21"/>
      <c r="I296" s="22" t="s">
        <v>61</v>
      </c>
      <c r="J296" s="25" t="s">
        <v>70</v>
      </c>
      <c r="K296" s="27"/>
      <c r="L296" s="21"/>
      <c r="M296" s="33"/>
      <c r="N296" s="25" t="s">
        <v>70</v>
      </c>
      <c r="O296" s="25" t="s">
        <v>3456</v>
      </c>
      <c r="P296" s="25" t="s">
        <v>70</v>
      </c>
      <c r="Q296" s="25" t="s">
        <v>70</v>
      </c>
      <c r="R296" s="21" t="s">
        <v>3456</v>
      </c>
      <c r="S296" s="25" t="s">
        <v>3456</v>
      </c>
      <c r="T296" s="23" t="s">
        <v>3456</v>
      </c>
      <c r="U296" s="25" t="s">
        <v>70</v>
      </c>
      <c r="V296" s="25" t="s">
        <v>70</v>
      </c>
      <c r="W296" s="25" t="s">
        <v>70</v>
      </c>
      <c r="X296" s="25" t="s">
        <v>3456</v>
      </c>
      <c r="Y296" s="25" t="s">
        <v>3456</v>
      </c>
      <c r="Z296" s="25" t="s">
        <v>3456</v>
      </c>
      <c r="AA296" s="25" t="s">
        <v>3456</v>
      </c>
      <c r="AB296" s="21" t="s">
        <v>0</v>
      </c>
      <c r="AC296" s="51" t="s">
        <v>3456</v>
      </c>
    </row>
    <row r="297" spans="1:29" s="20" customFormat="1" ht="26.25" customHeight="1" x14ac:dyDescent="0.2">
      <c r="A297" s="19">
        <v>63049</v>
      </c>
      <c r="B297" s="20" t="s">
        <v>2217</v>
      </c>
      <c r="C297" s="20" t="s">
        <v>2218</v>
      </c>
      <c r="D297" s="20" t="s">
        <v>2025</v>
      </c>
      <c r="E297" s="25" t="s">
        <v>1260</v>
      </c>
      <c r="F297" s="25" t="s">
        <v>70</v>
      </c>
      <c r="G297" s="21">
        <v>39618</v>
      </c>
      <c r="H297" s="21"/>
      <c r="I297" s="22" t="s">
        <v>61</v>
      </c>
      <c r="J297" s="25" t="s">
        <v>70</v>
      </c>
      <c r="K297" s="27"/>
      <c r="L297" s="21"/>
      <c r="M297" s="33"/>
      <c r="N297" s="25" t="s">
        <v>70</v>
      </c>
      <c r="O297" s="25" t="s">
        <v>70</v>
      </c>
      <c r="P297" s="25" t="s">
        <v>70</v>
      </c>
      <c r="Q297" s="25" t="s">
        <v>70</v>
      </c>
      <c r="R297" s="21" t="s">
        <v>3456</v>
      </c>
      <c r="S297" s="25" t="s">
        <v>3456</v>
      </c>
      <c r="T297" s="23" t="s">
        <v>3456</v>
      </c>
      <c r="U297" s="25" t="s">
        <v>70</v>
      </c>
      <c r="V297" s="25" t="s">
        <v>70</v>
      </c>
      <c r="W297" s="25" t="s">
        <v>70</v>
      </c>
      <c r="X297" s="25" t="s">
        <v>3456</v>
      </c>
      <c r="Y297" s="25" t="s">
        <v>3456</v>
      </c>
      <c r="Z297" s="25" t="s">
        <v>3456</v>
      </c>
      <c r="AA297" s="25" t="s">
        <v>3456</v>
      </c>
      <c r="AB297" s="21" t="s">
        <v>0</v>
      </c>
      <c r="AC297" s="51" t="s">
        <v>3456</v>
      </c>
    </row>
    <row r="298" spans="1:29" s="20" customFormat="1" ht="26.25" customHeight="1" x14ac:dyDescent="0.2">
      <c r="A298" s="19">
        <v>78496</v>
      </c>
      <c r="B298" s="20" t="s">
        <v>2646</v>
      </c>
      <c r="C298" s="20" t="s">
        <v>2647</v>
      </c>
      <c r="D298" s="20" t="s">
        <v>327</v>
      </c>
      <c r="E298" s="25" t="s">
        <v>328</v>
      </c>
      <c r="F298" s="25" t="s">
        <v>70</v>
      </c>
      <c r="G298" s="21">
        <v>43451</v>
      </c>
      <c r="H298" s="21"/>
      <c r="I298" s="22" t="s">
        <v>61</v>
      </c>
      <c r="J298" s="25" t="s">
        <v>70</v>
      </c>
      <c r="K298" s="27"/>
      <c r="L298" s="21"/>
      <c r="M298" s="33"/>
      <c r="N298" s="25" t="s">
        <v>3456</v>
      </c>
      <c r="O298" s="25" t="s">
        <v>70</v>
      </c>
      <c r="P298" s="25" t="s">
        <v>70</v>
      </c>
      <c r="Q298" s="25" t="s">
        <v>70</v>
      </c>
      <c r="R298" s="21" t="s">
        <v>3456</v>
      </c>
      <c r="S298" s="25" t="s">
        <v>3456</v>
      </c>
      <c r="T298" s="23" t="s">
        <v>3456</v>
      </c>
      <c r="U298" s="25" t="s">
        <v>70</v>
      </c>
      <c r="V298" s="25" t="s">
        <v>70</v>
      </c>
      <c r="W298" s="25" t="s">
        <v>70</v>
      </c>
      <c r="X298" s="25" t="s">
        <v>3456</v>
      </c>
      <c r="Y298" s="25" t="s">
        <v>3456</v>
      </c>
      <c r="Z298" s="25" t="s">
        <v>3456</v>
      </c>
      <c r="AA298" s="25" t="s">
        <v>3456</v>
      </c>
      <c r="AB298" s="21" t="s">
        <v>3456</v>
      </c>
      <c r="AC298" s="51" t="s">
        <v>3456</v>
      </c>
    </row>
    <row r="299" spans="1:29" s="20" customFormat="1" ht="26.25" customHeight="1" x14ac:dyDescent="0.2">
      <c r="A299" s="19">
        <v>62766</v>
      </c>
      <c r="B299" s="20" t="s">
        <v>2314</v>
      </c>
      <c r="C299" s="20" t="s">
        <v>2315</v>
      </c>
      <c r="D299" s="20" t="s">
        <v>327</v>
      </c>
      <c r="E299" s="25" t="s">
        <v>328</v>
      </c>
      <c r="F299" s="25" t="s">
        <v>70</v>
      </c>
      <c r="G299" s="21">
        <v>39295</v>
      </c>
      <c r="H299" s="21"/>
      <c r="I299" s="22" t="s">
        <v>61</v>
      </c>
      <c r="J299" s="25" t="s">
        <v>70</v>
      </c>
      <c r="K299" s="27"/>
      <c r="L299" s="21"/>
      <c r="M299" s="33"/>
      <c r="N299" s="25" t="s">
        <v>70</v>
      </c>
      <c r="O299" s="25" t="s">
        <v>70</v>
      </c>
      <c r="P299" s="25" t="s">
        <v>70</v>
      </c>
      <c r="Q299" s="25" t="s">
        <v>70</v>
      </c>
      <c r="R299" s="21" t="s">
        <v>3456</v>
      </c>
      <c r="S299" s="25" t="s">
        <v>3456</v>
      </c>
      <c r="T299" s="23" t="s">
        <v>3456</v>
      </c>
      <c r="U299" s="25" t="s">
        <v>3456</v>
      </c>
      <c r="V299" s="25" t="s">
        <v>70</v>
      </c>
      <c r="W299" s="25" t="s">
        <v>70</v>
      </c>
      <c r="X299" s="25" t="s">
        <v>3456</v>
      </c>
      <c r="Y299" s="25" t="s">
        <v>3456</v>
      </c>
      <c r="Z299" s="25" t="s">
        <v>3456</v>
      </c>
      <c r="AA299" s="25" t="s">
        <v>3456</v>
      </c>
      <c r="AB299" s="21" t="s">
        <v>3456</v>
      </c>
      <c r="AC299" s="51" t="s">
        <v>3456</v>
      </c>
    </row>
    <row r="300" spans="1:29" s="20" customFormat="1" ht="26.25" customHeight="1" x14ac:dyDescent="0.2">
      <c r="A300" s="19">
        <v>62767</v>
      </c>
      <c r="B300" s="20" t="s">
        <v>2349</v>
      </c>
      <c r="C300" s="20" t="s">
        <v>2350</v>
      </c>
      <c r="D300" s="20" t="s">
        <v>327</v>
      </c>
      <c r="E300" s="25" t="s">
        <v>328</v>
      </c>
      <c r="F300" s="25" t="s">
        <v>70</v>
      </c>
      <c r="G300" s="21">
        <v>39995</v>
      </c>
      <c r="H300" s="21"/>
      <c r="I300" s="22" t="s">
        <v>61</v>
      </c>
      <c r="J300" s="25" t="s">
        <v>70</v>
      </c>
      <c r="K300" s="27"/>
      <c r="L300" s="21"/>
      <c r="M300" s="33"/>
      <c r="N300" s="25" t="s">
        <v>70</v>
      </c>
      <c r="O300" s="25" t="s">
        <v>70</v>
      </c>
      <c r="P300" s="25" t="s">
        <v>70</v>
      </c>
      <c r="Q300" s="25" t="s">
        <v>70</v>
      </c>
      <c r="R300" s="21" t="s">
        <v>3456</v>
      </c>
      <c r="S300" s="25" t="s">
        <v>3456</v>
      </c>
      <c r="T300" s="23" t="s">
        <v>3456</v>
      </c>
      <c r="U300" s="25" t="s">
        <v>3456</v>
      </c>
      <c r="V300" s="25" t="s">
        <v>70</v>
      </c>
      <c r="W300" s="25" t="s">
        <v>70</v>
      </c>
      <c r="X300" s="25" t="s">
        <v>3456</v>
      </c>
      <c r="Y300" s="25" t="s">
        <v>3456</v>
      </c>
      <c r="Z300" s="25" t="s">
        <v>3456</v>
      </c>
      <c r="AA300" s="25" t="s">
        <v>3456</v>
      </c>
      <c r="AB300" s="21" t="s">
        <v>0</v>
      </c>
      <c r="AC300" s="51" t="s">
        <v>3456</v>
      </c>
    </row>
    <row r="301" spans="1:29" s="20" customFormat="1" ht="26.25" customHeight="1" x14ac:dyDescent="0.2">
      <c r="A301" s="19">
        <v>64887</v>
      </c>
      <c r="B301" s="20" t="s">
        <v>325</v>
      </c>
      <c r="C301" s="20" t="s">
        <v>326</v>
      </c>
      <c r="D301" s="20" t="s">
        <v>327</v>
      </c>
      <c r="E301" s="25" t="s">
        <v>328</v>
      </c>
      <c r="F301" s="25" t="s">
        <v>70</v>
      </c>
      <c r="G301" s="21">
        <v>40695</v>
      </c>
      <c r="H301" s="21"/>
      <c r="I301" s="22" t="s">
        <v>61</v>
      </c>
      <c r="J301" s="25" t="s">
        <v>70</v>
      </c>
      <c r="K301" s="27"/>
      <c r="L301" s="21"/>
      <c r="M301" s="33"/>
      <c r="N301" s="25" t="s">
        <v>70</v>
      </c>
      <c r="O301" s="25" t="s">
        <v>70</v>
      </c>
      <c r="P301" s="25" t="s">
        <v>70</v>
      </c>
      <c r="Q301" s="25" t="s">
        <v>70</v>
      </c>
      <c r="R301" s="21" t="s">
        <v>3456</v>
      </c>
      <c r="S301" s="25" t="s">
        <v>3456</v>
      </c>
      <c r="T301" s="23" t="s">
        <v>3456</v>
      </c>
      <c r="U301" s="25" t="s">
        <v>70</v>
      </c>
      <c r="V301" s="25" t="s">
        <v>70</v>
      </c>
      <c r="W301" s="25" t="s">
        <v>70</v>
      </c>
      <c r="X301" s="25" t="s">
        <v>3456</v>
      </c>
      <c r="Y301" s="25" t="s">
        <v>3456</v>
      </c>
      <c r="Z301" s="25" t="s">
        <v>3456</v>
      </c>
      <c r="AA301" s="25" t="s">
        <v>3456</v>
      </c>
      <c r="AB301" s="21" t="s">
        <v>0</v>
      </c>
      <c r="AC301" s="51" t="s">
        <v>3456</v>
      </c>
    </row>
    <row r="302" spans="1:29" s="20" customFormat="1" ht="26.25" customHeight="1" x14ac:dyDescent="0.2">
      <c r="A302" s="19">
        <v>64948</v>
      </c>
      <c r="B302" s="20" t="s">
        <v>344</v>
      </c>
      <c r="C302" s="20" t="s">
        <v>345</v>
      </c>
      <c r="D302" s="20" t="s">
        <v>346</v>
      </c>
      <c r="E302" s="25" t="s">
        <v>328</v>
      </c>
      <c r="F302" s="25" t="s">
        <v>70</v>
      </c>
      <c r="G302" s="21">
        <v>40532</v>
      </c>
      <c r="H302" s="21"/>
      <c r="I302" s="22" t="s">
        <v>61</v>
      </c>
      <c r="J302" s="25" t="s">
        <v>70</v>
      </c>
      <c r="K302" s="27"/>
      <c r="L302" s="21"/>
      <c r="M302" s="33"/>
      <c r="N302" s="25" t="s">
        <v>3456</v>
      </c>
      <c r="O302" s="25" t="s">
        <v>70</v>
      </c>
      <c r="P302" s="25" t="s">
        <v>70</v>
      </c>
      <c r="Q302" s="25" t="s">
        <v>70</v>
      </c>
      <c r="R302" s="21" t="s">
        <v>3456</v>
      </c>
      <c r="S302" s="25" t="s">
        <v>3456</v>
      </c>
      <c r="T302" s="23" t="s">
        <v>3456</v>
      </c>
      <c r="U302" s="25" t="s">
        <v>70</v>
      </c>
      <c r="V302" s="25" t="s">
        <v>70</v>
      </c>
      <c r="W302" s="25" t="s">
        <v>70</v>
      </c>
      <c r="X302" s="25" t="s">
        <v>3456</v>
      </c>
      <c r="Y302" s="25" t="s">
        <v>3456</v>
      </c>
      <c r="Z302" s="25" t="s">
        <v>3456</v>
      </c>
      <c r="AA302" s="25" t="s">
        <v>3456</v>
      </c>
      <c r="AB302" s="21" t="s">
        <v>3456</v>
      </c>
      <c r="AC302" s="51" t="s">
        <v>3456</v>
      </c>
    </row>
    <row r="303" spans="1:29" s="20" customFormat="1" ht="26.25" customHeight="1" x14ac:dyDescent="0.2">
      <c r="A303" s="19">
        <v>65624</v>
      </c>
      <c r="B303" s="20" t="s">
        <v>2483</v>
      </c>
      <c r="C303" s="20" t="s">
        <v>2484</v>
      </c>
      <c r="D303" s="20" t="s">
        <v>327</v>
      </c>
      <c r="E303" s="25" t="s">
        <v>328</v>
      </c>
      <c r="F303" s="25" t="s">
        <v>70</v>
      </c>
      <c r="G303" s="21">
        <v>41269</v>
      </c>
      <c r="H303" s="21"/>
      <c r="I303" s="22" t="s">
        <v>61</v>
      </c>
      <c r="J303" s="25" t="s">
        <v>70</v>
      </c>
      <c r="K303" s="27"/>
      <c r="L303" s="21"/>
      <c r="M303" s="33"/>
      <c r="N303" s="25" t="s">
        <v>3456</v>
      </c>
      <c r="O303" s="25" t="s">
        <v>70</v>
      </c>
      <c r="P303" s="25" t="s">
        <v>70</v>
      </c>
      <c r="Q303" s="25" t="s">
        <v>70</v>
      </c>
      <c r="R303" s="21" t="s">
        <v>3456</v>
      </c>
      <c r="S303" s="25" t="s">
        <v>3456</v>
      </c>
      <c r="T303" s="23" t="s">
        <v>3456</v>
      </c>
      <c r="U303" s="25" t="s">
        <v>70</v>
      </c>
      <c r="V303" s="25" t="s">
        <v>70</v>
      </c>
      <c r="W303" s="25" t="s">
        <v>70</v>
      </c>
      <c r="X303" s="25" t="s">
        <v>3456</v>
      </c>
      <c r="Y303" s="25" t="s">
        <v>3456</v>
      </c>
      <c r="Z303" s="25" t="s">
        <v>3456</v>
      </c>
      <c r="AA303" s="25" t="s">
        <v>3456</v>
      </c>
      <c r="AB303" s="21" t="s">
        <v>3456</v>
      </c>
      <c r="AC303" s="51" t="s">
        <v>3456</v>
      </c>
    </row>
    <row r="304" spans="1:29" s="20" customFormat="1" ht="26.25" customHeight="1" x14ac:dyDescent="0.2">
      <c r="A304" s="19">
        <v>65830</v>
      </c>
      <c r="B304" s="20" t="s">
        <v>2519</v>
      </c>
      <c r="C304" s="20" t="s">
        <v>2520</v>
      </c>
      <c r="D304" s="20" t="s">
        <v>327</v>
      </c>
      <c r="E304" s="25" t="s">
        <v>328</v>
      </c>
      <c r="F304" s="25" t="s">
        <v>70</v>
      </c>
      <c r="G304" s="21">
        <v>41579</v>
      </c>
      <c r="H304" s="21"/>
      <c r="I304" s="22" t="s">
        <v>61</v>
      </c>
      <c r="J304" s="25" t="s">
        <v>70</v>
      </c>
      <c r="K304" s="27"/>
      <c r="L304" s="21"/>
      <c r="M304" s="33"/>
      <c r="N304" s="25" t="s">
        <v>3456</v>
      </c>
      <c r="O304" s="25" t="s">
        <v>3456</v>
      </c>
      <c r="P304" s="25" t="s">
        <v>70</v>
      </c>
      <c r="Q304" s="25" t="s">
        <v>70</v>
      </c>
      <c r="R304" s="21" t="s">
        <v>3456</v>
      </c>
      <c r="S304" s="25" t="s">
        <v>3456</v>
      </c>
      <c r="T304" s="23" t="s">
        <v>3456</v>
      </c>
      <c r="U304" s="25" t="s">
        <v>70</v>
      </c>
      <c r="V304" s="25" t="s">
        <v>70</v>
      </c>
      <c r="W304" s="25" t="s">
        <v>70</v>
      </c>
      <c r="X304" s="25" t="s">
        <v>3456</v>
      </c>
      <c r="Y304" s="25" t="s">
        <v>3456</v>
      </c>
      <c r="Z304" s="25" t="s">
        <v>3456</v>
      </c>
      <c r="AA304" s="25" t="s">
        <v>3456</v>
      </c>
      <c r="AB304" s="21" t="s">
        <v>3456</v>
      </c>
      <c r="AC304" s="51" t="s">
        <v>3456</v>
      </c>
    </row>
    <row r="305" spans="1:29" s="20" customFormat="1" ht="26.25" customHeight="1" x14ac:dyDescent="0.2">
      <c r="A305" s="19">
        <v>66552</v>
      </c>
      <c r="B305" s="20" t="s">
        <v>2562</v>
      </c>
      <c r="C305" s="20" t="s">
        <v>2563</v>
      </c>
      <c r="D305" s="20" t="s">
        <v>327</v>
      </c>
      <c r="E305" s="25" t="s">
        <v>328</v>
      </c>
      <c r="F305" s="25" t="s">
        <v>70</v>
      </c>
      <c r="G305" s="21">
        <v>42527</v>
      </c>
      <c r="H305" s="21"/>
      <c r="I305" s="22" t="s">
        <v>61</v>
      </c>
      <c r="J305" s="25" t="s">
        <v>70</v>
      </c>
      <c r="K305" s="27"/>
      <c r="L305" s="21"/>
      <c r="M305" s="33"/>
      <c r="N305" s="25" t="s">
        <v>3456</v>
      </c>
      <c r="O305" s="25" t="s">
        <v>70</v>
      </c>
      <c r="P305" s="25" t="s">
        <v>70</v>
      </c>
      <c r="Q305" s="25" t="s">
        <v>70</v>
      </c>
      <c r="R305" s="21" t="s">
        <v>3456</v>
      </c>
      <c r="S305" s="25" t="s">
        <v>3456</v>
      </c>
      <c r="T305" s="23" t="s">
        <v>3456</v>
      </c>
      <c r="U305" s="25" t="s">
        <v>70</v>
      </c>
      <c r="V305" s="25" t="s">
        <v>70</v>
      </c>
      <c r="W305" s="25" t="s">
        <v>70</v>
      </c>
      <c r="X305" s="25" t="s">
        <v>3456</v>
      </c>
      <c r="Y305" s="25" t="s">
        <v>3456</v>
      </c>
      <c r="Z305" s="25" t="s">
        <v>3456</v>
      </c>
      <c r="AA305" s="25" t="s">
        <v>3456</v>
      </c>
      <c r="AB305" s="21" t="s">
        <v>3456</v>
      </c>
      <c r="AC305" s="51" t="s">
        <v>3456</v>
      </c>
    </row>
    <row r="306" spans="1:29" s="20" customFormat="1" ht="26.25" customHeight="1" x14ac:dyDescent="0.2">
      <c r="A306" s="19">
        <v>63795</v>
      </c>
      <c r="B306" s="20" t="s">
        <v>4144</v>
      </c>
      <c r="C306" s="20" t="s">
        <v>2347</v>
      </c>
      <c r="D306" s="20" t="s">
        <v>346</v>
      </c>
      <c r="E306" s="25" t="s">
        <v>328</v>
      </c>
      <c r="F306" s="25" t="s">
        <v>70</v>
      </c>
      <c r="G306" s="21">
        <v>39822</v>
      </c>
      <c r="H306" s="21"/>
      <c r="I306" s="22" t="s">
        <v>61</v>
      </c>
      <c r="J306" s="25" t="s">
        <v>70</v>
      </c>
      <c r="K306" s="27"/>
      <c r="L306" s="21"/>
      <c r="M306" s="33"/>
      <c r="N306" s="25" t="s">
        <v>70</v>
      </c>
      <c r="O306" s="25" t="s">
        <v>70</v>
      </c>
      <c r="P306" s="25" t="s">
        <v>70</v>
      </c>
      <c r="Q306" s="25" t="s">
        <v>70</v>
      </c>
      <c r="R306" s="21" t="s">
        <v>3456</v>
      </c>
      <c r="S306" s="25" t="s">
        <v>3456</v>
      </c>
      <c r="T306" s="23" t="s">
        <v>3456</v>
      </c>
      <c r="U306" s="25" t="s">
        <v>70</v>
      </c>
      <c r="V306" s="25" t="s">
        <v>70</v>
      </c>
      <c r="W306" s="25" t="s">
        <v>70</v>
      </c>
      <c r="X306" s="25" t="s">
        <v>3456</v>
      </c>
      <c r="Y306" s="25" t="s">
        <v>3456</v>
      </c>
      <c r="Z306" s="25" t="s">
        <v>3456</v>
      </c>
      <c r="AA306" s="25" t="s">
        <v>3456</v>
      </c>
      <c r="AB306" s="21" t="s">
        <v>0</v>
      </c>
      <c r="AC306" s="51" t="s">
        <v>3456</v>
      </c>
    </row>
    <row r="307" spans="1:29" s="20" customFormat="1" ht="26.25" customHeight="1" x14ac:dyDescent="0.2">
      <c r="A307" s="19">
        <v>61642</v>
      </c>
      <c r="B307" s="20" t="s">
        <v>2894</v>
      </c>
      <c r="C307" s="20" t="s">
        <v>2895</v>
      </c>
      <c r="D307" s="20" t="s">
        <v>2344</v>
      </c>
      <c r="E307" s="25" t="s">
        <v>102</v>
      </c>
      <c r="F307" s="25" t="s">
        <v>70</v>
      </c>
      <c r="G307" s="21">
        <v>37979</v>
      </c>
      <c r="H307" s="21"/>
      <c r="I307" s="22" t="s">
        <v>61</v>
      </c>
      <c r="J307" s="25" t="s">
        <v>70</v>
      </c>
      <c r="K307" s="27"/>
      <c r="L307" s="21"/>
      <c r="M307" s="33"/>
      <c r="N307" s="25" t="s">
        <v>70</v>
      </c>
      <c r="O307" s="25" t="s">
        <v>3456</v>
      </c>
      <c r="P307" s="25" t="s">
        <v>70</v>
      </c>
      <c r="Q307" s="25" t="s">
        <v>70</v>
      </c>
      <c r="R307" s="21" t="s">
        <v>3456</v>
      </c>
      <c r="S307" s="25" t="s">
        <v>3456</v>
      </c>
      <c r="T307" s="23" t="s">
        <v>3456</v>
      </c>
      <c r="U307" s="25" t="s">
        <v>3456</v>
      </c>
      <c r="V307" s="25" t="s">
        <v>70</v>
      </c>
      <c r="W307" s="25" t="s">
        <v>70</v>
      </c>
      <c r="X307" s="25" t="s">
        <v>3456</v>
      </c>
      <c r="Y307" s="25" t="s">
        <v>3456</v>
      </c>
      <c r="Z307" s="25" t="s">
        <v>3456</v>
      </c>
      <c r="AA307" s="25" t="s">
        <v>3456</v>
      </c>
      <c r="AB307" s="21" t="s">
        <v>0</v>
      </c>
      <c r="AC307" s="51"/>
    </row>
    <row r="308" spans="1:29" s="20" customFormat="1" ht="26.25" customHeight="1" x14ac:dyDescent="0.2">
      <c r="A308" s="19">
        <v>78313</v>
      </c>
      <c r="B308" s="20" t="s">
        <v>2632</v>
      </c>
      <c r="C308" s="20" t="s">
        <v>2633</v>
      </c>
      <c r="D308" s="20" t="s">
        <v>1193</v>
      </c>
      <c r="E308" s="25" t="s">
        <v>114</v>
      </c>
      <c r="F308" s="25" t="s">
        <v>70</v>
      </c>
      <c r="G308" s="21">
        <v>43356</v>
      </c>
      <c r="H308" s="21"/>
      <c r="I308" s="22" t="s">
        <v>61</v>
      </c>
      <c r="J308" s="25" t="s">
        <v>70</v>
      </c>
      <c r="K308" s="27"/>
      <c r="L308" s="21"/>
      <c r="M308" s="33"/>
      <c r="N308" s="25" t="s">
        <v>3456</v>
      </c>
      <c r="O308" s="25" t="s">
        <v>70</v>
      </c>
      <c r="P308" s="25" t="s">
        <v>70</v>
      </c>
      <c r="Q308" s="25" t="s">
        <v>70</v>
      </c>
      <c r="R308" s="21" t="s">
        <v>3456</v>
      </c>
      <c r="S308" s="25" t="s">
        <v>3456</v>
      </c>
      <c r="T308" s="23" t="s">
        <v>3456</v>
      </c>
      <c r="U308" s="25" t="s">
        <v>70</v>
      </c>
      <c r="V308" s="25" t="s">
        <v>70</v>
      </c>
      <c r="W308" s="25" t="s">
        <v>70</v>
      </c>
      <c r="X308" s="25" t="s">
        <v>3456</v>
      </c>
      <c r="Y308" s="25" t="s">
        <v>3456</v>
      </c>
      <c r="Z308" s="25" t="s">
        <v>3456</v>
      </c>
      <c r="AA308" s="25" t="s">
        <v>3456</v>
      </c>
      <c r="AB308" s="21" t="s">
        <v>3456</v>
      </c>
      <c r="AC308" s="51" t="s">
        <v>3456</v>
      </c>
    </row>
    <row r="309" spans="1:29" s="20" customFormat="1" ht="26.25" customHeight="1" x14ac:dyDescent="0.2">
      <c r="A309" s="19">
        <v>67435</v>
      </c>
      <c r="B309" s="20" t="s">
        <v>1790</v>
      </c>
      <c r="C309" s="20" t="s">
        <v>1791</v>
      </c>
      <c r="D309" s="20" t="s">
        <v>1792</v>
      </c>
      <c r="E309" s="25" t="s">
        <v>254</v>
      </c>
      <c r="F309" s="25" t="s">
        <v>1170</v>
      </c>
      <c r="G309" s="21">
        <v>42977</v>
      </c>
      <c r="H309" s="21"/>
      <c r="I309" s="22" t="s">
        <v>61</v>
      </c>
      <c r="J309" s="25" t="s">
        <v>70</v>
      </c>
      <c r="K309" s="27"/>
      <c r="L309" s="21"/>
      <c r="M309" s="33"/>
      <c r="N309" s="25" t="s">
        <v>3456</v>
      </c>
      <c r="O309" s="25" t="s">
        <v>70</v>
      </c>
      <c r="P309" s="25" t="s">
        <v>70</v>
      </c>
      <c r="Q309" s="25" t="s">
        <v>70</v>
      </c>
      <c r="R309" s="21" t="s">
        <v>3456</v>
      </c>
      <c r="S309" s="25" t="s">
        <v>3456</v>
      </c>
      <c r="T309" s="23" t="s">
        <v>3456</v>
      </c>
      <c r="U309" s="25" t="s">
        <v>70</v>
      </c>
      <c r="V309" s="25" t="s">
        <v>70</v>
      </c>
      <c r="W309" s="25" t="s">
        <v>70</v>
      </c>
      <c r="X309" s="25" t="s">
        <v>3456</v>
      </c>
      <c r="Y309" s="25" t="s">
        <v>3456</v>
      </c>
      <c r="Z309" s="25" t="s">
        <v>3456</v>
      </c>
      <c r="AA309" s="25" t="s">
        <v>3456</v>
      </c>
      <c r="AB309" s="21" t="s">
        <v>3456</v>
      </c>
      <c r="AC309" s="51" t="s">
        <v>3456</v>
      </c>
    </row>
    <row r="310" spans="1:29" s="20" customFormat="1" ht="26.25" customHeight="1" x14ac:dyDescent="0.2">
      <c r="A310" s="19">
        <v>66970</v>
      </c>
      <c r="B310" s="20" t="s">
        <v>1582</v>
      </c>
      <c r="C310" s="20" t="s">
        <v>1583</v>
      </c>
      <c r="D310" s="20" t="s">
        <v>732</v>
      </c>
      <c r="E310" s="25" t="s">
        <v>114</v>
      </c>
      <c r="F310" s="25" t="s">
        <v>70</v>
      </c>
      <c r="G310" s="21">
        <v>42502</v>
      </c>
      <c r="H310" s="21"/>
      <c r="I310" s="22" t="s">
        <v>61</v>
      </c>
      <c r="J310" s="25" t="s">
        <v>70</v>
      </c>
      <c r="K310" s="27"/>
      <c r="L310" s="21"/>
      <c r="M310" s="33"/>
      <c r="N310" s="25" t="s">
        <v>3456</v>
      </c>
      <c r="O310" s="25" t="s">
        <v>3456</v>
      </c>
      <c r="P310" s="25" t="s">
        <v>70</v>
      </c>
      <c r="Q310" s="25" t="s">
        <v>70</v>
      </c>
      <c r="R310" s="21" t="s">
        <v>3456</v>
      </c>
      <c r="S310" s="25" t="s">
        <v>3456</v>
      </c>
      <c r="T310" s="23" t="s">
        <v>3456</v>
      </c>
      <c r="U310" s="25" t="s">
        <v>3456</v>
      </c>
      <c r="V310" s="25" t="s">
        <v>3456</v>
      </c>
      <c r="W310" s="25" t="s">
        <v>3456</v>
      </c>
      <c r="X310" s="25" t="s">
        <v>3456</v>
      </c>
      <c r="Y310" s="25" t="s">
        <v>3456</v>
      </c>
      <c r="Z310" s="25" t="s">
        <v>3456</v>
      </c>
      <c r="AA310" s="25" t="s">
        <v>3456</v>
      </c>
      <c r="AB310" s="21" t="s">
        <v>3456</v>
      </c>
      <c r="AC310" s="51" t="s">
        <v>3456</v>
      </c>
    </row>
    <row r="311" spans="1:29" s="20" customFormat="1" ht="26.25" customHeight="1" x14ac:dyDescent="0.2">
      <c r="A311" s="19">
        <v>64010</v>
      </c>
      <c r="B311" s="20" t="s">
        <v>2935</v>
      </c>
      <c r="C311" s="20" t="s">
        <v>2936</v>
      </c>
      <c r="D311" s="20" t="s">
        <v>1247</v>
      </c>
      <c r="E311" s="25" t="s">
        <v>1249</v>
      </c>
      <c r="F311" s="25" t="s">
        <v>70</v>
      </c>
      <c r="G311" s="21">
        <v>39799</v>
      </c>
      <c r="H311" s="21"/>
      <c r="I311" s="22" t="s">
        <v>61</v>
      </c>
      <c r="J311" s="25" t="s">
        <v>70</v>
      </c>
      <c r="K311" s="27"/>
      <c r="L311" s="21"/>
      <c r="M311" s="33"/>
      <c r="N311" s="25" t="s">
        <v>70</v>
      </c>
      <c r="O311" s="25" t="s">
        <v>70</v>
      </c>
      <c r="P311" s="25" t="s">
        <v>70</v>
      </c>
      <c r="Q311" s="25" t="s">
        <v>70</v>
      </c>
      <c r="R311" s="21" t="s">
        <v>3456</v>
      </c>
      <c r="S311" s="25" t="s">
        <v>3456</v>
      </c>
      <c r="T311" s="23" t="s">
        <v>3456</v>
      </c>
      <c r="U311" s="25" t="s">
        <v>3456</v>
      </c>
      <c r="V311" s="25" t="s">
        <v>3456</v>
      </c>
      <c r="W311" s="25" t="s">
        <v>70</v>
      </c>
      <c r="X311" s="25" t="s">
        <v>3456</v>
      </c>
      <c r="Y311" s="25" t="s">
        <v>3456</v>
      </c>
      <c r="Z311" s="25" t="s">
        <v>3456</v>
      </c>
      <c r="AA311" s="25" t="s">
        <v>3456</v>
      </c>
      <c r="AB311" s="21" t="s">
        <v>0</v>
      </c>
      <c r="AC311" s="51"/>
    </row>
    <row r="312" spans="1:29" s="20" customFormat="1" ht="26.25" customHeight="1" x14ac:dyDescent="0.2">
      <c r="A312" s="19">
        <v>64942</v>
      </c>
      <c r="B312" s="20" t="s">
        <v>3372</v>
      </c>
      <c r="C312" s="20" t="s">
        <v>3373</v>
      </c>
      <c r="D312" s="20" t="s">
        <v>3374</v>
      </c>
      <c r="E312" s="25" t="s">
        <v>729</v>
      </c>
      <c r="F312" s="25" t="s">
        <v>70</v>
      </c>
      <c r="G312" s="21">
        <v>40673</v>
      </c>
      <c r="H312" s="21"/>
      <c r="I312" s="22" t="s">
        <v>61</v>
      </c>
      <c r="J312" s="25" t="s">
        <v>70</v>
      </c>
      <c r="K312" s="27"/>
      <c r="L312" s="21"/>
      <c r="M312" s="33"/>
      <c r="N312" s="25" t="s">
        <v>70</v>
      </c>
      <c r="O312" s="25" t="s">
        <v>3456</v>
      </c>
      <c r="P312" s="25" t="s">
        <v>70</v>
      </c>
      <c r="Q312" s="25" t="s">
        <v>70</v>
      </c>
      <c r="R312" s="21" t="s">
        <v>3456</v>
      </c>
      <c r="S312" s="25" t="s">
        <v>3456</v>
      </c>
      <c r="T312" s="23" t="s">
        <v>3456</v>
      </c>
      <c r="U312" s="25" t="s">
        <v>70</v>
      </c>
      <c r="V312" s="25" t="s">
        <v>70</v>
      </c>
      <c r="W312" s="25" t="s">
        <v>70</v>
      </c>
      <c r="X312" s="25" t="s">
        <v>3456</v>
      </c>
      <c r="Y312" s="25" t="s">
        <v>3456</v>
      </c>
      <c r="Z312" s="25" t="s">
        <v>3456</v>
      </c>
      <c r="AA312" s="25" t="s">
        <v>3456</v>
      </c>
      <c r="AB312" s="21" t="s">
        <v>0</v>
      </c>
      <c r="AC312" s="51" t="s">
        <v>3456</v>
      </c>
    </row>
    <row r="313" spans="1:29" s="20" customFormat="1" ht="26.25" customHeight="1" x14ac:dyDescent="0.2">
      <c r="A313" s="19">
        <v>62128</v>
      </c>
      <c r="B313" s="20" t="s">
        <v>2160</v>
      </c>
      <c r="C313" s="20" t="s">
        <v>2161</v>
      </c>
      <c r="D313" s="20" t="s">
        <v>2162</v>
      </c>
      <c r="E313" s="25" t="s">
        <v>63</v>
      </c>
      <c r="F313" s="25" t="s">
        <v>70</v>
      </c>
      <c r="G313" s="21">
        <v>39581</v>
      </c>
      <c r="H313" s="21"/>
      <c r="I313" s="22" t="s">
        <v>61</v>
      </c>
      <c r="J313" s="25" t="s">
        <v>70</v>
      </c>
      <c r="K313" s="27"/>
      <c r="L313" s="21"/>
      <c r="M313" s="33"/>
      <c r="N313" s="25" t="s">
        <v>70</v>
      </c>
      <c r="O313" s="25" t="s">
        <v>70</v>
      </c>
      <c r="P313" s="25" t="s">
        <v>70</v>
      </c>
      <c r="Q313" s="25" t="s">
        <v>70</v>
      </c>
      <c r="R313" s="21" t="s">
        <v>3456</v>
      </c>
      <c r="S313" s="25" t="s">
        <v>3456</v>
      </c>
      <c r="T313" s="23" t="s">
        <v>3456</v>
      </c>
      <c r="U313" s="25" t="s">
        <v>3456</v>
      </c>
      <c r="V313" s="25" t="s">
        <v>70</v>
      </c>
      <c r="W313" s="25" t="s">
        <v>70</v>
      </c>
      <c r="X313" s="25" t="s">
        <v>3456</v>
      </c>
      <c r="Y313" s="25" t="s">
        <v>3456</v>
      </c>
      <c r="Z313" s="25" t="s">
        <v>3456</v>
      </c>
      <c r="AA313" s="25" t="s">
        <v>3456</v>
      </c>
      <c r="AB313" s="21" t="s">
        <v>3456</v>
      </c>
      <c r="AC313" s="51" t="s">
        <v>3456</v>
      </c>
    </row>
    <row r="314" spans="1:29" s="20" customFormat="1" ht="26.25" customHeight="1" x14ac:dyDescent="0.2">
      <c r="A314" s="19">
        <v>66699</v>
      </c>
      <c r="B314" s="20" t="s">
        <v>576</v>
      </c>
      <c r="C314" s="20" t="s">
        <v>577</v>
      </c>
      <c r="D314" s="20" t="s">
        <v>188</v>
      </c>
      <c r="E314" s="25" t="s">
        <v>60</v>
      </c>
      <c r="F314" s="25" t="s">
        <v>70</v>
      </c>
      <c r="G314" s="21">
        <v>42102</v>
      </c>
      <c r="H314" s="21"/>
      <c r="I314" s="22" t="s">
        <v>61</v>
      </c>
      <c r="J314" s="25" t="s">
        <v>70</v>
      </c>
      <c r="K314" s="27"/>
      <c r="L314" s="21"/>
      <c r="M314" s="33"/>
      <c r="N314" s="25" t="s">
        <v>3456</v>
      </c>
      <c r="O314" s="25" t="s">
        <v>3456</v>
      </c>
      <c r="P314" s="25" t="s">
        <v>70</v>
      </c>
      <c r="Q314" s="25" t="s">
        <v>70</v>
      </c>
      <c r="R314" s="21" t="s">
        <v>3456</v>
      </c>
      <c r="S314" s="25" t="s">
        <v>3456</v>
      </c>
      <c r="T314" s="23" t="s">
        <v>3456</v>
      </c>
      <c r="U314" s="25" t="s">
        <v>70</v>
      </c>
      <c r="V314" s="25" t="s">
        <v>70</v>
      </c>
      <c r="W314" s="25" t="s">
        <v>70</v>
      </c>
      <c r="X314" s="25" t="s">
        <v>3456</v>
      </c>
      <c r="Y314" s="25" t="s">
        <v>3456</v>
      </c>
      <c r="Z314" s="25" t="s">
        <v>3456</v>
      </c>
      <c r="AA314" s="25" t="s">
        <v>3456</v>
      </c>
      <c r="AB314" s="21" t="s">
        <v>3456</v>
      </c>
      <c r="AC314" s="51" t="s">
        <v>3456</v>
      </c>
    </row>
    <row r="315" spans="1:29" s="20" customFormat="1" ht="26.25" customHeight="1" x14ac:dyDescent="0.2">
      <c r="A315" s="19">
        <v>79140</v>
      </c>
      <c r="B315" s="20" t="s">
        <v>725</v>
      </c>
      <c r="C315" s="20" t="s">
        <v>726</v>
      </c>
      <c r="D315" s="20" t="s">
        <v>188</v>
      </c>
      <c r="E315" s="25" t="s">
        <v>60</v>
      </c>
      <c r="F315" s="25" t="s">
        <v>70</v>
      </c>
      <c r="G315" s="21">
        <v>43978</v>
      </c>
      <c r="H315" s="21"/>
      <c r="I315" s="22" t="s">
        <v>61</v>
      </c>
      <c r="J315" s="25" t="s">
        <v>70</v>
      </c>
      <c r="K315" s="27"/>
      <c r="L315" s="21"/>
      <c r="M315" s="33"/>
      <c r="N315" s="25" t="s">
        <v>3456</v>
      </c>
      <c r="O315" s="25" t="s">
        <v>3456</v>
      </c>
      <c r="P315" s="25" t="s">
        <v>70</v>
      </c>
      <c r="Q315" s="25" t="s">
        <v>70</v>
      </c>
      <c r="R315" s="21" t="s">
        <v>3456</v>
      </c>
      <c r="S315" s="25" t="s">
        <v>3456</v>
      </c>
      <c r="T315" s="23" t="s">
        <v>3456</v>
      </c>
      <c r="U315" s="25" t="s">
        <v>3456</v>
      </c>
      <c r="V315" s="25" t="s">
        <v>70</v>
      </c>
      <c r="W315" s="25" t="s">
        <v>70</v>
      </c>
      <c r="X315" s="25" t="s">
        <v>3456</v>
      </c>
      <c r="Y315" s="25" t="s">
        <v>3456</v>
      </c>
      <c r="Z315" s="25" t="s">
        <v>3456</v>
      </c>
      <c r="AA315" s="25" t="s">
        <v>3456</v>
      </c>
      <c r="AB315" s="21" t="s">
        <v>3456</v>
      </c>
      <c r="AC315" s="51" t="s">
        <v>3456</v>
      </c>
    </row>
    <row r="316" spans="1:29" s="20" customFormat="1" ht="26.25" customHeight="1" x14ac:dyDescent="0.2">
      <c r="A316" s="19">
        <v>68010</v>
      </c>
      <c r="B316" s="20" t="s">
        <v>1444</v>
      </c>
      <c r="C316" s="20" t="s">
        <v>1445</v>
      </c>
      <c r="D316" s="20" t="s">
        <v>1361</v>
      </c>
      <c r="E316" s="25" t="s">
        <v>3987</v>
      </c>
      <c r="F316" s="25" t="s">
        <v>70</v>
      </c>
      <c r="G316" s="21">
        <v>43424</v>
      </c>
      <c r="H316" s="21"/>
      <c r="I316" s="22" t="s">
        <v>61</v>
      </c>
      <c r="J316" s="25" t="s">
        <v>70</v>
      </c>
      <c r="K316" s="27"/>
      <c r="L316" s="21"/>
      <c r="M316" s="33"/>
      <c r="N316" s="25" t="s">
        <v>3456</v>
      </c>
      <c r="O316" s="25" t="s">
        <v>70</v>
      </c>
      <c r="P316" s="25" t="s">
        <v>70</v>
      </c>
      <c r="Q316" s="25" t="s">
        <v>70</v>
      </c>
      <c r="R316" s="21" t="s">
        <v>3456</v>
      </c>
      <c r="S316" s="25" t="s">
        <v>3456</v>
      </c>
      <c r="T316" s="23" t="s">
        <v>3456</v>
      </c>
      <c r="U316" s="25" t="s">
        <v>70</v>
      </c>
      <c r="V316" s="25" t="s">
        <v>70</v>
      </c>
      <c r="W316" s="25" t="s">
        <v>70</v>
      </c>
      <c r="X316" s="25" t="s">
        <v>3456</v>
      </c>
      <c r="Y316" s="25" t="s">
        <v>3456</v>
      </c>
      <c r="Z316" s="25" t="s">
        <v>3456</v>
      </c>
      <c r="AA316" s="25" t="s">
        <v>3456</v>
      </c>
      <c r="AB316" s="21" t="s">
        <v>3456</v>
      </c>
      <c r="AC316" s="51" t="s">
        <v>3456</v>
      </c>
    </row>
    <row r="317" spans="1:29" s="20" customFormat="1" ht="26.25" customHeight="1" x14ac:dyDescent="0.2">
      <c r="A317" s="19">
        <v>66000</v>
      </c>
      <c r="B317" s="20" t="s">
        <v>3144</v>
      </c>
      <c r="C317" s="20" t="s">
        <v>3145</v>
      </c>
      <c r="D317" s="20" t="s">
        <v>501</v>
      </c>
      <c r="E317" s="25" t="s">
        <v>422</v>
      </c>
      <c r="F317" s="25" t="s">
        <v>70</v>
      </c>
      <c r="G317" s="21">
        <v>41597</v>
      </c>
      <c r="H317" s="21"/>
      <c r="I317" s="22" t="s">
        <v>61</v>
      </c>
      <c r="J317" s="25" t="s">
        <v>70</v>
      </c>
      <c r="K317" s="27"/>
      <c r="L317" s="21"/>
      <c r="M317" s="33"/>
      <c r="N317" s="25" t="s">
        <v>3456</v>
      </c>
      <c r="O317" s="25" t="s">
        <v>70</v>
      </c>
      <c r="P317" s="25" t="s">
        <v>70</v>
      </c>
      <c r="Q317" s="25" t="s">
        <v>70</v>
      </c>
      <c r="R317" s="21" t="s">
        <v>3456</v>
      </c>
      <c r="S317" s="25" t="s">
        <v>3456</v>
      </c>
      <c r="T317" s="23" t="s">
        <v>3456</v>
      </c>
      <c r="U317" s="25" t="s">
        <v>3456</v>
      </c>
      <c r="V317" s="25" t="s">
        <v>3456</v>
      </c>
      <c r="W317" s="25" t="s">
        <v>70</v>
      </c>
      <c r="X317" s="25" t="s">
        <v>3456</v>
      </c>
      <c r="Y317" s="25" t="s">
        <v>3456</v>
      </c>
      <c r="Z317" s="25" t="s">
        <v>3456</v>
      </c>
      <c r="AA317" s="25" t="s">
        <v>3456</v>
      </c>
      <c r="AB317" s="21" t="s">
        <v>3456</v>
      </c>
      <c r="AC317" s="51" t="s">
        <v>3456</v>
      </c>
    </row>
    <row r="318" spans="1:29" s="20" customFormat="1" ht="26.25" customHeight="1" x14ac:dyDescent="0.2">
      <c r="A318" s="19">
        <v>64243</v>
      </c>
      <c r="B318" s="20" t="s">
        <v>3419</v>
      </c>
      <c r="C318" s="20" t="s">
        <v>3420</v>
      </c>
      <c r="D318" s="20" t="s">
        <v>531</v>
      </c>
      <c r="E318" s="25" t="s">
        <v>422</v>
      </c>
      <c r="F318" s="25" t="s">
        <v>70</v>
      </c>
      <c r="G318" s="21">
        <v>40169</v>
      </c>
      <c r="H318" s="21"/>
      <c r="I318" s="22" t="s">
        <v>61</v>
      </c>
      <c r="J318" s="25" t="s">
        <v>70</v>
      </c>
      <c r="K318" s="27"/>
      <c r="L318" s="21"/>
      <c r="M318" s="33"/>
      <c r="N318" s="25" t="s">
        <v>3456</v>
      </c>
      <c r="O318" s="25" t="s">
        <v>70</v>
      </c>
      <c r="P318" s="25" t="s">
        <v>70</v>
      </c>
      <c r="Q318" s="25" t="s">
        <v>70</v>
      </c>
      <c r="R318" s="21" t="s">
        <v>3456</v>
      </c>
      <c r="S318" s="25" t="s">
        <v>3456</v>
      </c>
      <c r="T318" s="23" t="s">
        <v>3456</v>
      </c>
      <c r="U318" s="25" t="s">
        <v>3456</v>
      </c>
      <c r="V318" s="25" t="s">
        <v>3456</v>
      </c>
      <c r="W318" s="25" t="s">
        <v>70</v>
      </c>
      <c r="X318" s="25" t="s">
        <v>3456</v>
      </c>
      <c r="Y318" s="25" t="s">
        <v>3456</v>
      </c>
      <c r="Z318" s="25" t="s">
        <v>3456</v>
      </c>
      <c r="AA318" s="25" t="s">
        <v>3456</v>
      </c>
      <c r="AB318" s="21" t="s">
        <v>3456</v>
      </c>
      <c r="AC318" s="51" t="s">
        <v>3456</v>
      </c>
    </row>
    <row r="319" spans="1:29" s="20" customFormat="1" ht="26.25" customHeight="1" x14ac:dyDescent="0.2">
      <c r="A319" s="19">
        <v>64093</v>
      </c>
      <c r="B319" s="20" t="s">
        <v>175</v>
      </c>
      <c r="C319" s="20" t="s">
        <v>176</v>
      </c>
      <c r="D319" s="20" t="s">
        <v>177</v>
      </c>
      <c r="E319" s="25" t="s">
        <v>3501</v>
      </c>
      <c r="F319" s="25" t="s">
        <v>535</v>
      </c>
      <c r="G319" s="21">
        <v>40304</v>
      </c>
      <c r="H319" s="21"/>
      <c r="I319" s="22" t="s">
        <v>61</v>
      </c>
      <c r="J319" s="25" t="s">
        <v>70</v>
      </c>
      <c r="K319" s="27"/>
      <c r="L319" s="21"/>
      <c r="M319" s="33"/>
      <c r="N319" s="25" t="s">
        <v>70</v>
      </c>
      <c r="O319" s="25" t="s">
        <v>70</v>
      </c>
      <c r="P319" s="25" t="s">
        <v>70</v>
      </c>
      <c r="Q319" s="25" t="s">
        <v>70</v>
      </c>
      <c r="R319" s="21" t="s">
        <v>3456</v>
      </c>
      <c r="S319" s="25" t="s">
        <v>3456</v>
      </c>
      <c r="T319" s="23" t="s">
        <v>3456</v>
      </c>
      <c r="U319" s="25" t="s">
        <v>70</v>
      </c>
      <c r="V319" s="25" t="s">
        <v>70</v>
      </c>
      <c r="W319" s="25" t="s">
        <v>70</v>
      </c>
      <c r="X319" s="25" t="s">
        <v>3456</v>
      </c>
      <c r="Y319" s="25" t="s">
        <v>3456</v>
      </c>
      <c r="Z319" s="25" t="s">
        <v>3456</v>
      </c>
      <c r="AA319" s="25" t="s">
        <v>3456</v>
      </c>
      <c r="AB319" s="21" t="s">
        <v>3456</v>
      </c>
      <c r="AC319" s="51" t="s">
        <v>3456</v>
      </c>
    </row>
    <row r="320" spans="1:29" s="20" customFormat="1" ht="26.25" customHeight="1" x14ac:dyDescent="0.2">
      <c r="A320" s="19">
        <v>67270</v>
      </c>
      <c r="B320" s="20" t="s">
        <v>1743</v>
      </c>
      <c r="C320" s="20" t="s">
        <v>1744</v>
      </c>
      <c r="D320" s="20" t="s">
        <v>177</v>
      </c>
      <c r="E320" s="25" t="s">
        <v>3501</v>
      </c>
      <c r="F320" s="25" t="s">
        <v>70</v>
      </c>
      <c r="G320" s="21">
        <v>42636</v>
      </c>
      <c r="H320" s="21"/>
      <c r="I320" s="22" t="s">
        <v>61</v>
      </c>
      <c r="J320" s="25" t="s">
        <v>70</v>
      </c>
      <c r="K320" s="27"/>
      <c r="L320" s="21"/>
      <c r="M320" s="33"/>
      <c r="N320" s="25" t="s">
        <v>3456</v>
      </c>
      <c r="O320" s="25" t="s">
        <v>3456</v>
      </c>
      <c r="P320" s="25" t="s">
        <v>70</v>
      </c>
      <c r="Q320" s="25" t="s">
        <v>70</v>
      </c>
      <c r="R320" s="21" t="s">
        <v>3456</v>
      </c>
      <c r="S320" s="25" t="s">
        <v>3456</v>
      </c>
      <c r="T320" s="23" t="s">
        <v>3456</v>
      </c>
      <c r="U320" s="25" t="s">
        <v>70</v>
      </c>
      <c r="V320" s="25" t="s">
        <v>70</v>
      </c>
      <c r="W320" s="25" t="s">
        <v>70</v>
      </c>
      <c r="X320" s="25" t="s">
        <v>3456</v>
      </c>
      <c r="Y320" s="25" t="s">
        <v>3456</v>
      </c>
      <c r="Z320" s="25" t="s">
        <v>3456</v>
      </c>
      <c r="AA320" s="25" t="s">
        <v>3456</v>
      </c>
      <c r="AB320" s="21" t="s">
        <v>3456</v>
      </c>
      <c r="AC320" s="51" t="s">
        <v>3456</v>
      </c>
    </row>
    <row r="321" spans="1:29" s="20" customFormat="1" ht="26.25" customHeight="1" x14ac:dyDescent="0.2">
      <c r="A321" s="19">
        <v>66383</v>
      </c>
      <c r="B321" s="20" t="s">
        <v>1725</v>
      </c>
      <c r="C321" s="20" t="s">
        <v>1726</v>
      </c>
      <c r="D321" s="20" t="s">
        <v>177</v>
      </c>
      <c r="E321" s="25" t="s">
        <v>3501</v>
      </c>
      <c r="F321" s="25" t="s">
        <v>70</v>
      </c>
      <c r="G321" s="21">
        <v>42003</v>
      </c>
      <c r="H321" s="21"/>
      <c r="I321" s="22" t="s">
        <v>61</v>
      </c>
      <c r="J321" s="25" t="s">
        <v>70</v>
      </c>
      <c r="K321" s="27"/>
      <c r="L321" s="21"/>
      <c r="M321" s="33"/>
      <c r="N321" s="25" t="s">
        <v>3456</v>
      </c>
      <c r="O321" s="25" t="s">
        <v>70</v>
      </c>
      <c r="P321" s="25" t="s">
        <v>70</v>
      </c>
      <c r="Q321" s="25" t="s">
        <v>70</v>
      </c>
      <c r="R321" s="21" t="s">
        <v>3456</v>
      </c>
      <c r="S321" s="25" t="s">
        <v>3456</v>
      </c>
      <c r="T321" s="23" t="s">
        <v>3456</v>
      </c>
      <c r="U321" s="25" t="s">
        <v>70</v>
      </c>
      <c r="V321" s="25" t="s">
        <v>70</v>
      </c>
      <c r="W321" s="25" t="s">
        <v>70</v>
      </c>
      <c r="X321" s="25" t="s">
        <v>3456</v>
      </c>
      <c r="Y321" s="25" t="s">
        <v>3456</v>
      </c>
      <c r="Z321" s="25" t="s">
        <v>3456</v>
      </c>
      <c r="AA321" s="25" t="s">
        <v>3456</v>
      </c>
      <c r="AB321" s="21" t="s">
        <v>3456</v>
      </c>
      <c r="AC321" s="51" t="s">
        <v>3456</v>
      </c>
    </row>
    <row r="322" spans="1:29" s="20" customFormat="1" ht="26.25" customHeight="1" x14ac:dyDescent="0.2">
      <c r="A322" s="19">
        <v>66881</v>
      </c>
      <c r="B322" s="20" t="s">
        <v>3156</v>
      </c>
      <c r="C322" s="20" t="s">
        <v>3157</v>
      </c>
      <c r="D322" s="20" t="s">
        <v>512</v>
      </c>
      <c r="E322" s="25" t="s">
        <v>160</v>
      </c>
      <c r="F322" s="25" t="s">
        <v>70</v>
      </c>
      <c r="G322" s="21">
        <v>42479</v>
      </c>
      <c r="H322" s="21"/>
      <c r="I322" s="22" t="s">
        <v>61</v>
      </c>
      <c r="J322" s="25" t="s">
        <v>70</v>
      </c>
      <c r="K322" s="27"/>
      <c r="L322" s="21"/>
      <c r="M322" s="33"/>
      <c r="N322" s="25" t="s">
        <v>3456</v>
      </c>
      <c r="O322" s="25" t="s">
        <v>70</v>
      </c>
      <c r="P322" s="25" t="s">
        <v>70</v>
      </c>
      <c r="Q322" s="25" t="s">
        <v>70</v>
      </c>
      <c r="R322" s="21" t="s">
        <v>3456</v>
      </c>
      <c r="S322" s="25" t="s">
        <v>3456</v>
      </c>
      <c r="T322" s="23" t="s">
        <v>3456</v>
      </c>
      <c r="U322" s="25" t="s">
        <v>70</v>
      </c>
      <c r="V322" s="25" t="s">
        <v>70</v>
      </c>
      <c r="W322" s="25" t="s">
        <v>70</v>
      </c>
      <c r="X322" s="25" t="s">
        <v>3456</v>
      </c>
      <c r="Y322" s="25" t="s">
        <v>3456</v>
      </c>
      <c r="Z322" s="25" t="s">
        <v>3456</v>
      </c>
      <c r="AA322" s="25" t="s">
        <v>3456</v>
      </c>
      <c r="AB322" s="21" t="s">
        <v>3456</v>
      </c>
      <c r="AC322" s="51" t="s">
        <v>3456</v>
      </c>
    </row>
    <row r="323" spans="1:29" s="20" customFormat="1" ht="26.25" customHeight="1" x14ac:dyDescent="0.2">
      <c r="A323" s="19">
        <v>61623</v>
      </c>
      <c r="B323" s="20" t="s">
        <v>2872</v>
      </c>
      <c r="C323" s="20" t="s">
        <v>2873</v>
      </c>
      <c r="D323" s="20" t="s">
        <v>1032</v>
      </c>
      <c r="E323" s="25" t="s">
        <v>1033</v>
      </c>
      <c r="F323" s="25" t="s">
        <v>70</v>
      </c>
      <c r="G323" s="21">
        <v>37978</v>
      </c>
      <c r="H323" s="21"/>
      <c r="I323" s="22" t="s">
        <v>61</v>
      </c>
      <c r="J323" s="25" t="s">
        <v>70</v>
      </c>
      <c r="K323" s="27"/>
      <c r="L323" s="21"/>
      <c r="M323" s="33"/>
      <c r="N323" s="25" t="s">
        <v>70</v>
      </c>
      <c r="O323" s="25" t="s">
        <v>70</v>
      </c>
      <c r="P323" s="25" t="s">
        <v>70</v>
      </c>
      <c r="Q323" s="25" t="s">
        <v>70</v>
      </c>
      <c r="R323" s="21" t="s">
        <v>3456</v>
      </c>
      <c r="S323" s="25" t="s">
        <v>3456</v>
      </c>
      <c r="T323" s="23" t="s">
        <v>3456</v>
      </c>
      <c r="U323" s="25" t="s">
        <v>3456</v>
      </c>
      <c r="V323" s="25" t="s">
        <v>3456</v>
      </c>
      <c r="W323" s="25" t="s">
        <v>70</v>
      </c>
      <c r="X323" s="25" t="s">
        <v>3456</v>
      </c>
      <c r="Y323" s="25" t="s">
        <v>3456</v>
      </c>
      <c r="Z323" s="25" t="s">
        <v>3456</v>
      </c>
      <c r="AA323" s="25" t="s">
        <v>3456</v>
      </c>
      <c r="AB323" s="21" t="s">
        <v>3456</v>
      </c>
      <c r="AC323" s="51"/>
    </row>
    <row r="324" spans="1:29" s="20" customFormat="1" ht="26.25" customHeight="1" x14ac:dyDescent="0.2">
      <c r="A324" s="19">
        <v>67253</v>
      </c>
      <c r="B324" s="20" t="s">
        <v>1420</v>
      </c>
      <c r="C324" s="20" t="s">
        <v>1421</v>
      </c>
      <c r="D324" s="20" t="s">
        <v>159</v>
      </c>
      <c r="E324" s="25" t="s">
        <v>160</v>
      </c>
      <c r="F324" s="25" t="s">
        <v>70</v>
      </c>
      <c r="G324" s="21">
        <v>42551</v>
      </c>
      <c r="H324" s="21"/>
      <c r="I324" s="22" t="s">
        <v>61</v>
      </c>
      <c r="J324" s="25" t="s">
        <v>70</v>
      </c>
      <c r="K324" s="27"/>
      <c r="L324" s="21"/>
      <c r="M324" s="33"/>
      <c r="N324" s="25" t="s">
        <v>3456</v>
      </c>
      <c r="O324" s="25" t="s">
        <v>70</v>
      </c>
      <c r="P324" s="25" t="s">
        <v>70</v>
      </c>
      <c r="Q324" s="25" t="s">
        <v>70</v>
      </c>
      <c r="R324" s="21" t="s">
        <v>3456</v>
      </c>
      <c r="S324" s="25" t="s">
        <v>3456</v>
      </c>
      <c r="T324" s="23" t="s">
        <v>3456</v>
      </c>
      <c r="U324" s="25" t="s">
        <v>70</v>
      </c>
      <c r="V324" s="25" t="s">
        <v>70</v>
      </c>
      <c r="W324" s="25" t="s">
        <v>70</v>
      </c>
      <c r="X324" s="25" t="s">
        <v>3456</v>
      </c>
      <c r="Y324" s="25" t="s">
        <v>3456</v>
      </c>
      <c r="Z324" s="25" t="s">
        <v>3456</v>
      </c>
      <c r="AA324" s="25" t="s">
        <v>3456</v>
      </c>
      <c r="AB324" s="21" t="s">
        <v>3456</v>
      </c>
      <c r="AC324" s="51" t="s">
        <v>3456</v>
      </c>
    </row>
    <row r="325" spans="1:29" s="20" customFormat="1" ht="26.25" customHeight="1" x14ac:dyDescent="0.2">
      <c r="A325" s="19">
        <v>66067</v>
      </c>
      <c r="B325" s="20" t="s">
        <v>2537</v>
      </c>
      <c r="C325" s="20" t="s">
        <v>2538</v>
      </c>
      <c r="D325" s="20" t="s">
        <v>1765</v>
      </c>
      <c r="E325" s="25" t="s">
        <v>114</v>
      </c>
      <c r="F325" s="25" t="s">
        <v>70</v>
      </c>
      <c r="G325" s="21">
        <v>41617</v>
      </c>
      <c r="H325" s="21"/>
      <c r="I325" s="22" t="s">
        <v>61</v>
      </c>
      <c r="J325" s="25" t="s">
        <v>70</v>
      </c>
      <c r="K325" s="27"/>
      <c r="L325" s="21"/>
      <c r="M325" s="33"/>
      <c r="N325" s="25" t="s">
        <v>3456</v>
      </c>
      <c r="O325" s="25" t="s">
        <v>3456</v>
      </c>
      <c r="P325" s="25" t="s">
        <v>70</v>
      </c>
      <c r="Q325" s="25" t="s">
        <v>70</v>
      </c>
      <c r="R325" s="21" t="s">
        <v>3456</v>
      </c>
      <c r="S325" s="25" t="s">
        <v>3456</v>
      </c>
      <c r="T325" s="23" t="s">
        <v>3456</v>
      </c>
      <c r="U325" s="25" t="s">
        <v>70</v>
      </c>
      <c r="V325" s="25" t="s">
        <v>70</v>
      </c>
      <c r="W325" s="25" t="s">
        <v>70</v>
      </c>
      <c r="X325" s="25" t="s">
        <v>3456</v>
      </c>
      <c r="Y325" s="25" t="s">
        <v>3456</v>
      </c>
      <c r="Z325" s="25" t="s">
        <v>3456</v>
      </c>
      <c r="AA325" s="25" t="s">
        <v>3456</v>
      </c>
      <c r="AB325" s="21" t="s">
        <v>3456</v>
      </c>
      <c r="AC325" s="51" t="s">
        <v>3456</v>
      </c>
    </row>
    <row r="326" spans="1:29" s="20" customFormat="1" ht="26.25" customHeight="1" x14ac:dyDescent="0.2">
      <c r="A326" s="19">
        <v>81332</v>
      </c>
      <c r="B326" s="20" t="s">
        <v>4376</v>
      </c>
      <c r="C326" s="20" t="s">
        <v>4377</v>
      </c>
      <c r="D326" s="20" t="s">
        <v>84</v>
      </c>
      <c r="E326" s="25" t="s">
        <v>1009</v>
      </c>
      <c r="F326" s="25" t="s">
        <v>70</v>
      </c>
      <c r="G326" s="21">
        <v>45279</v>
      </c>
      <c r="H326" s="21"/>
      <c r="I326" s="22" t="s">
        <v>71</v>
      </c>
      <c r="J326" s="25" t="s">
        <v>3456</v>
      </c>
      <c r="K326" s="27" t="s">
        <v>4280</v>
      </c>
      <c r="L326" s="21" t="s">
        <v>3456</v>
      </c>
      <c r="M326" s="33"/>
      <c r="N326" s="25"/>
      <c r="O326" s="25"/>
      <c r="P326" s="25"/>
      <c r="Q326" s="25"/>
      <c r="R326" s="21"/>
      <c r="S326" s="25"/>
      <c r="T326" s="23"/>
      <c r="U326" s="25" t="s">
        <v>3456</v>
      </c>
      <c r="V326" s="25" t="s">
        <v>3456</v>
      </c>
      <c r="W326" s="25" t="s">
        <v>70</v>
      </c>
      <c r="X326" s="25" t="s">
        <v>3456</v>
      </c>
      <c r="Y326" s="25" t="s">
        <v>3456</v>
      </c>
      <c r="Z326" s="25" t="s">
        <v>3456</v>
      </c>
      <c r="AA326" s="25" t="s">
        <v>3456</v>
      </c>
      <c r="AB326" s="21" t="s">
        <v>3456</v>
      </c>
      <c r="AC326" s="51" t="s">
        <v>3456</v>
      </c>
    </row>
    <row r="327" spans="1:29" s="20" customFormat="1" ht="26.25" customHeight="1" x14ac:dyDescent="0.2">
      <c r="A327" s="19">
        <v>60247</v>
      </c>
      <c r="B327" s="20" t="s">
        <v>2782</v>
      </c>
      <c r="C327" s="20" t="s">
        <v>2783</v>
      </c>
      <c r="D327" s="20" t="s">
        <v>2781</v>
      </c>
      <c r="E327" s="25" t="s">
        <v>1233</v>
      </c>
      <c r="F327" s="25" t="s">
        <v>70</v>
      </c>
      <c r="G327" s="21">
        <v>36630</v>
      </c>
      <c r="H327" s="21"/>
      <c r="I327" s="22" t="s">
        <v>61</v>
      </c>
      <c r="J327" s="25" t="s">
        <v>70</v>
      </c>
      <c r="K327" s="27"/>
      <c r="L327" s="21"/>
      <c r="M327" s="33"/>
      <c r="N327" s="25" t="s">
        <v>70</v>
      </c>
      <c r="O327" s="25" t="s">
        <v>70</v>
      </c>
      <c r="P327" s="25" t="s">
        <v>70</v>
      </c>
      <c r="Q327" s="25" t="s">
        <v>70</v>
      </c>
      <c r="R327" s="21" t="s">
        <v>3456</v>
      </c>
      <c r="S327" s="25" t="s">
        <v>3456</v>
      </c>
      <c r="T327" s="23" t="s">
        <v>3456</v>
      </c>
      <c r="U327" s="25" t="s">
        <v>3456</v>
      </c>
      <c r="V327" s="25" t="s">
        <v>3456</v>
      </c>
      <c r="W327" s="25" t="s">
        <v>70</v>
      </c>
      <c r="X327" s="25" t="s">
        <v>3456</v>
      </c>
      <c r="Y327" s="25" t="s">
        <v>3456</v>
      </c>
      <c r="Z327" s="25" t="s">
        <v>3456</v>
      </c>
      <c r="AA327" s="25" t="s">
        <v>3456</v>
      </c>
      <c r="AB327" s="21" t="s">
        <v>0</v>
      </c>
      <c r="AC327" s="51"/>
    </row>
    <row r="328" spans="1:29" s="20" customFormat="1" ht="26.25" customHeight="1" x14ac:dyDescent="0.2">
      <c r="A328" s="19">
        <v>61762</v>
      </c>
      <c r="B328" s="20" t="s">
        <v>2900</v>
      </c>
      <c r="C328" s="20" t="s">
        <v>2901</v>
      </c>
      <c r="D328" s="20" t="s">
        <v>2781</v>
      </c>
      <c r="E328" s="25" t="s">
        <v>1233</v>
      </c>
      <c r="F328" s="25" t="s">
        <v>70</v>
      </c>
      <c r="G328" s="21">
        <v>38475</v>
      </c>
      <c r="H328" s="21"/>
      <c r="I328" s="22" t="s">
        <v>61</v>
      </c>
      <c r="J328" s="25" t="s">
        <v>70</v>
      </c>
      <c r="K328" s="27"/>
      <c r="L328" s="21"/>
      <c r="M328" s="33"/>
      <c r="N328" s="25" t="s">
        <v>70</v>
      </c>
      <c r="O328" s="25" t="s">
        <v>70</v>
      </c>
      <c r="P328" s="25" t="s">
        <v>70</v>
      </c>
      <c r="Q328" s="25" t="s">
        <v>70</v>
      </c>
      <c r="R328" s="21" t="s">
        <v>3456</v>
      </c>
      <c r="S328" s="25" t="s">
        <v>3456</v>
      </c>
      <c r="T328" s="23" t="s">
        <v>3456</v>
      </c>
      <c r="U328" s="25" t="s">
        <v>3456</v>
      </c>
      <c r="V328" s="25" t="s">
        <v>3456</v>
      </c>
      <c r="W328" s="25" t="s">
        <v>70</v>
      </c>
      <c r="X328" s="25" t="s">
        <v>3456</v>
      </c>
      <c r="Y328" s="25" t="s">
        <v>3456</v>
      </c>
      <c r="Z328" s="25" t="s">
        <v>3456</v>
      </c>
      <c r="AA328" s="25" t="s">
        <v>3456</v>
      </c>
      <c r="AB328" s="21" t="s">
        <v>3456</v>
      </c>
      <c r="AC328" s="51"/>
    </row>
    <row r="329" spans="1:29" s="20" customFormat="1" ht="26.25" customHeight="1" x14ac:dyDescent="0.2">
      <c r="A329" s="19">
        <v>64730</v>
      </c>
      <c r="B329" s="20" t="s">
        <v>293</v>
      </c>
      <c r="C329" s="20" t="s">
        <v>294</v>
      </c>
      <c r="D329" s="20" t="s">
        <v>295</v>
      </c>
      <c r="E329" s="25" t="s">
        <v>296</v>
      </c>
      <c r="F329" s="25" t="s">
        <v>70</v>
      </c>
      <c r="G329" s="21">
        <v>40527</v>
      </c>
      <c r="H329" s="21"/>
      <c r="I329" s="22" t="s">
        <v>61</v>
      </c>
      <c r="J329" s="25" t="s">
        <v>70</v>
      </c>
      <c r="K329" s="27"/>
      <c r="L329" s="21"/>
      <c r="M329" s="33"/>
      <c r="N329" s="25" t="s">
        <v>3456</v>
      </c>
      <c r="O329" s="25" t="s">
        <v>3456</v>
      </c>
      <c r="P329" s="25" t="s">
        <v>70</v>
      </c>
      <c r="Q329" s="25" t="s">
        <v>70</v>
      </c>
      <c r="R329" s="21" t="s">
        <v>3456</v>
      </c>
      <c r="S329" s="25" t="s">
        <v>3456</v>
      </c>
      <c r="T329" s="23" t="s">
        <v>3456</v>
      </c>
      <c r="U329" s="25" t="s">
        <v>3456</v>
      </c>
      <c r="V329" s="25" t="s">
        <v>70</v>
      </c>
      <c r="W329" s="25" t="s">
        <v>70</v>
      </c>
      <c r="X329" s="25" t="s">
        <v>3456</v>
      </c>
      <c r="Y329" s="25" t="s">
        <v>3456</v>
      </c>
      <c r="Z329" s="25" t="s">
        <v>3456</v>
      </c>
      <c r="AA329" s="25" t="s">
        <v>3456</v>
      </c>
      <c r="AB329" s="21" t="s">
        <v>3456</v>
      </c>
      <c r="AC329" s="51" t="s">
        <v>3456</v>
      </c>
    </row>
    <row r="330" spans="1:29" s="20" customFormat="1" ht="26.25" customHeight="1" x14ac:dyDescent="0.2">
      <c r="A330" s="19">
        <v>66093</v>
      </c>
      <c r="B330" s="20" t="s">
        <v>1639</v>
      </c>
      <c r="C330" s="20" t="s">
        <v>1640</v>
      </c>
      <c r="D330" s="20" t="s">
        <v>295</v>
      </c>
      <c r="E330" s="25" t="s">
        <v>296</v>
      </c>
      <c r="F330" s="25" t="s">
        <v>70</v>
      </c>
      <c r="G330" s="21">
        <v>41934</v>
      </c>
      <c r="H330" s="21"/>
      <c r="I330" s="22" t="s">
        <v>61</v>
      </c>
      <c r="J330" s="25" t="s">
        <v>70</v>
      </c>
      <c r="K330" s="27"/>
      <c r="L330" s="21"/>
      <c r="M330" s="33"/>
      <c r="N330" s="25" t="s">
        <v>3456</v>
      </c>
      <c r="O330" s="25" t="s">
        <v>3456</v>
      </c>
      <c r="P330" s="25" t="s">
        <v>70</v>
      </c>
      <c r="Q330" s="25" t="s">
        <v>70</v>
      </c>
      <c r="R330" s="21" t="s">
        <v>3456</v>
      </c>
      <c r="S330" s="25" t="s">
        <v>3456</v>
      </c>
      <c r="T330" s="23" t="s">
        <v>3456</v>
      </c>
      <c r="U330" s="25" t="s">
        <v>3456</v>
      </c>
      <c r="V330" s="25" t="s">
        <v>70</v>
      </c>
      <c r="W330" s="25" t="s">
        <v>70</v>
      </c>
      <c r="X330" s="25" t="s">
        <v>3456</v>
      </c>
      <c r="Y330" s="25" t="s">
        <v>3456</v>
      </c>
      <c r="Z330" s="25" t="s">
        <v>3456</v>
      </c>
      <c r="AA330" s="25" t="s">
        <v>3456</v>
      </c>
      <c r="AB330" s="21" t="s">
        <v>3456</v>
      </c>
      <c r="AC330" s="51" t="s">
        <v>3456</v>
      </c>
    </row>
    <row r="331" spans="1:29" s="20" customFormat="1" ht="26.25" customHeight="1" x14ac:dyDescent="0.2">
      <c r="A331" s="19">
        <v>62282</v>
      </c>
      <c r="B331" s="20" t="s">
        <v>2100</v>
      </c>
      <c r="C331" s="20" t="s">
        <v>2101</v>
      </c>
      <c r="D331" s="20" t="s">
        <v>1987</v>
      </c>
      <c r="E331" s="25" t="s">
        <v>1515</v>
      </c>
      <c r="F331" s="25" t="s">
        <v>70</v>
      </c>
      <c r="G331" s="21">
        <v>39351</v>
      </c>
      <c r="H331" s="21"/>
      <c r="I331" s="22" t="s">
        <v>61</v>
      </c>
      <c r="J331" s="25" t="s">
        <v>70</v>
      </c>
      <c r="K331" s="27"/>
      <c r="L331" s="21"/>
      <c r="M331" s="33"/>
      <c r="N331" s="25" t="s">
        <v>70</v>
      </c>
      <c r="O331" s="25" t="s">
        <v>70</v>
      </c>
      <c r="P331" s="25" t="s">
        <v>70</v>
      </c>
      <c r="Q331" s="25" t="s">
        <v>70</v>
      </c>
      <c r="R331" s="21" t="s">
        <v>3456</v>
      </c>
      <c r="S331" s="25" t="s">
        <v>3456</v>
      </c>
      <c r="T331" s="23" t="s">
        <v>3456</v>
      </c>
      <c r="U331" s="25" t="s">
        <v>3456</v>
      </c>
      <c r="V331" s="25" t="s">
        <v>70</v>
      </c>
      <c r="W331" s="25" t="s">
        <v>70</v>
      </c>
      <c r="X331" s="25" t="s">
        <v>3456</v>
      </c>
      <c r="Y331" s="25" t="s">
        <v>3456</v>
      </c>
      <c r="Z331" s="25" t="s">
        <v>3456</v>
      </c>
      <c r="AA331" s="25" t="s">
        <v>3456</v>
      </c>
      <c r="AB331" s="21" t="s">
        <v>3456</v>
      </c>
      <c r="AC331" s="51" t="s">
        <v>3456</v>
      </c>
    </row>
    <row r="332" spans="1:29" s="20" customFormat="1" ht="26.25" customHeight="1" x14ac:dyDescent="0.2">
      <c r="A332" s="19">
        <v>63360</v>
      </c>
      <c r="B332" s="20" t="s">
        <v>494</v>
      </c>
      <c r="C332" s="20" t="s">
        <v>495</v>
      </c>
      <c r="D332" s="20" t="s">
        <v>496</v>
      </c>
      <c r="E332" s="25" t="s">
        <v>497</v>
      </c>
      <c r="F332" s="25" t="s">
        <v>70</v>
      </c>
      <c r="G332" s="21">
        <v>39370</v>
      </c>
      <c r="H332" s="21">
        <v>45291</v>
      </c>
      <c r="I332" s="22" t="s">
        <v>71</v>
      </c>
      <c r="J332" s="25" t="s">
        <v>3456</v>
      </c>
      <c r="K332" s="27"/>
      <c r="L332" s="21"/>
      <c r="M332" s="33"/>
      <c r="N332" s="25"/>
      <c r="O332" s="25"/>
      <c r="P332" s="25"/>
      <c r="Q332" s="25"/>
      <c r="R332" s="21"/>
      <c r="S332" s="25"/>
      <c r="T332" s="23"/>
      <c r="U332" s="25" t="s">
        <v>3456</v>
      </c>
      <c r="V332" s="25" t="s">
        <v>3456</v>
      </c>
      <c r="W332" s="25" t="s">
        <v>70</v>
      </c>
      <c r="X332" s="25" t="s">
        <v>3456</v>
      </c>
      <c r="Y332" s="25" t="s">
        <v>3456</v>
      </c>
      <c r="Z332" s="25" t="s">
        <v>3456</v>
      </c>
      <c r="AA332" s="25" t="s">
        <v>3456</v>
      </c>
      <c r="AB332" s="21" t="s">
        <v>3456</v>
      </c>
      <c r="AC332" s="51" t="s">
        <v>3456</v>
      </c>
    </row>
    <row r="333" spans="1:29" s="20" customFormat="1" ht="26.25" customHeight="1" x14ac:dyDescent="0.2">
      <c r="A333" s="19">
        <v>62459</v>
      </c>
      <c r="B333" s="20" t="s">
        <v>489</v>
      </c>
      <c r="C333" s="20" t="s">
        <v>490</v>
      </c>
      <c r="D333" s="20" t="s">
        <v>491</v>
      </c>
      <c r="E333" s="25" t="s">
        <v>422</v>
      </c>
      <c r="F333" s="25" t="s">
        <v>70</v>
      </c>
      <c r="G333" s="21">
        <v>39038</v>
      </c>
      <c r="H333" s="21">
        <v>45046</v>
      </c>
      <c r="I333" s="22" t="s">
        <v>71</v>
      </c>
      <c r="J333" s="25" t="s">
        <v>3456</v>
      </c>
      <c r="K333" s="27"/>
      <c r="L333" s="21"/>
      <c r="M333" s="33"/>
      <c r="N333" s="25"/>
      <c r="O333" s="25"/>
      <c r="P333" s="25"/>
      <c r="Q333" s="25"/>
      <c r="R333" s="21"/>
      <c r="S333" s="25"/>
      <c r="T333" s="23"/>
      <c r="U333" s="25" t="s">
        <v>3456</v>
      </c>
      <c r="V333" s="25" t="s">
        <v>3456</v>
      </c>
      <c r="W333" s="25" t="s">
        <v>70</v>
      </c>
      <c r="X333" s="25" t="s">
        <v>3456</v>
      </c>
      <c r="Y333" s="25" t="s">
        <v>3456</v>
      </c>
      <c r="Z333" s="25" t="s">
        <v>3456</v>
      </c>
      <c r="AA333" s="25" t="s">
        <v>3456</v>
      </c>
      <c r="AB333" s="21" t="s">
        <v>0</v>
      </c>
      <c r="AC333" s="51" t="s">
        <v>3456</v>
      </c>
    </row>
    <row r="334" spans="1:29" s="20" customFormat="1" ht="26.25" customHeight="1" x14ac:dyDescent="0.2">
      <c r="A334" s="19">
        <v>64242</v>
      </c>
      <c r="B334" s="20" t="s">
        <v>195</v>
      </c>
      <c r="C334" s="20" t="s">
        <v>196</v>
      </c>
      <c r="D334" s="20" t="s">
        <v>197</v>
      </c>
      <c r="E334" s="25" t="s">
        <v>114</v>
      </c>
      <c r="F334" s="25" t="s">
        <v>70</v>
      </c>
      <c r="G334" s="21">
        <v>40161</v>
      </c>
      <c r="H334" s="21"/>
      <c r="I334" s="22" t="s">
        <v>61</v>
      </c>
      <c r="J334" s="25" t="s">
        <v>70</v>
      </c>
      <c r="K334" s="27"/>
      <c r="L334" s="21"/>
      <c r="M334" s="33"/>
      <c r="N334" s="25" t="s">
        <v>70</v>
      </c>
      <c r="O334" s="25" t="s">
        <v>70</v>
      </c>
      <c r="P334" s="25" t="s">
        <v>70</v>
      </c>
      <c r="Q334" s="25" t="s">
        <v>70</v>
      </c>
      <c r="R334" s="21" t="s">
        <v>3456</v>
      </c>
      <c r="S334" s="25" t="s">
        <v>3456</v>
      </c>
      <c r="T334" s="23" t="s">
        <v>3456</v>
      </c>
      <c r="U334" s="25" t="s">
        <v>70</v>
      </c>
      <c r="V334" s="25" t="s">
        <v>70</v>
      </c>
      <c r="W334" s="25" t="s">
        <v>70</v>
      </c>
      <c r="X334" s="25" t="s">
        <v>3456</v>
      </c>
      <c r="Y334" s="25" t="s">
        <v>3456</v>
      </c>
      <c r="Z334" s="25" t="s">
        <v>3456</v>
      </c>
      <c r="AA334" s="25" t="s">
        <v>3456</v>
      </c>
      <c r="AB334" s="21" t="s">
        <v>0</v>
      </c>
      <c r="AC334" s="51" t="s">
        <v>3456</v>
      </c>
    </row>
    <row r="335" spans="1:29" s="20" customFormat="1" ht="26.25" customHeight="1" x14ac:dyDescent="0.2">
      <c r="A335" s="19">
        <v>64078</v>
      </c>
      <c r="B335" s="20" t="s">
        <v>270</v>
      </c>
      <c r="C335" s="20" t="s">
        <v>271</v>
      </c>
      <c r="D335" s="20" t="s">
        <v>272</v>
      </c>
      <c r="E335" s="25" t="s">
        <v>273</v>
      </c>
      <c r="F335" s="25" t="s">
        <v>70</v>
      </c>
      <c r="G335" s="21">
        <v>40463</v>
      </c>
      <c r="H335" s="21"/>
      <c r="I335" s="22" t="s">
        <v>61</v>
      </c>
      <c r="J335" s="25" t="s">
        <v>70</v>
      </c>
      <c r="K335" s="27"/>
      <c r="L335" s="21"/>
      <c r="M335" s="33"/>
      <c r="N335" s="25" t="s">
        <v>70</v>
      </c>
      <c r="O335" s="25" t="s">
        <v>3456</v>
      </c>
      <c r="P335" s="25" t="s">
        <v>70</v>
      </c>
      <c r="Q335" s="25" t="s">
        <v>70</v>
      </c>
      <c r="R335" s="21" t="s">
        <v>3456</v>
      </c>
      <c r="S335" s="25" t="s">
        <v>3456</v>
      </c>
      <c r="T335" s="23" t="s">
        <v>3456</v>
      </c>
      <c r="U335" s="25" t="s">
        <v>70</v>
      </c>
      <c r="V335" s="25" t="s">
        <v>70</v>
      </c>
      <c r="W335" s="25" t="s">
        <v>70</v>
      </c>
      <c r="X335" s="25" t="s">
        <v>3456</v>
      </c>
      <c r="Y335" s="25" t="s">
        <v>3456</v>
      </c>
      <c r="Z335" s="25" t="s">
        <v>3456</v>
      </c>
      <c r="AA335" s="25" t="s">
        <v>3456</v>
      </c>
      <c r="AB335" s="21" t="s">
        <v>0</v>
      </c>
      <c r="AC335" s="51" t="s">
        <v>3456</v>
      </c>
    </row>
    <row r="336" spans="1:29" s="20" customFormat="1" ht="26.25" customHeight="1" x14ac:dyDescent="0.2">
      <c r="A336" s="19">
        <v>79796</v>
      </c>
      <c r="B336" s="20" t="s">
        <v>952</v>
      </c>
      <c r="C336" s="20" t="s">
        <v>953</v>
      </c>
      <c r="D336" s="20" t="s">
        <v>954</v>
      </c>
      <c r="E336" s="25" t="s">
        <v>200</v>
      </c>
      <c r="F336" s="25" t="s">
        <v>70</v>
      </c>
      <c r="G336" s="21">
        <v>44180</v>
      </c>
      <c r="H336" s="21"/>
      <c r="I336" s="22" t="s">
        <v>61</v>
      </c>
      <c r="J336" s="25" t="s">
        <v>70</v>
      </c>
      <c r="K336" s="27"/>
      <c r="L336" s="21"/>
      <c r="M336" s="33"/>
      <c r="N336" s="25" t="s">
        <v>3456</v>
      </c>
      <c r="O336" s="25" t="s">
        <v>70</v>
      </c>
      <c r="P336" s="25" t="s">
        <v>70</v>
      </c>
      <c r="Q336" s="25" t="s">
        <v>70</v>
      </c>
      <c r="R336" s="21" t="s">
        <v>3456</v>
      </c>
      <c r="S336" s="25" t="s">
        <v>3456</v>
      </c>
      <c r="T336" s="23" t="s">
        <v>3456</v>
      </c>
      <c r="U336" s="25" t="s">
        <v>3456</v>
      </c>
      <c r="V336" s="25" t="s">
        <v>3456</v>
      </c>
      <c r="W336" s="25" t="s">
        <v>70</v>
      </c>
      <c r="X336" s="25" t="s">
        <v>3456</v>
      </c>
      <c r="Y336" s="25" t="s">
        <v>3456</v>
      </c>
      <c r="Z336" s="25" t="s">
        <v>3456</v>
      </c>
      <c r="AA336" s="25" t="s">
        <v>3456</v>
      </c>
      <c r="AB336" s="21" t="s">
        <v>3456</v>
      </c>
      <c r="AC336" s="51" t="s">
        <v>3456</v>
      </c>
    </row>
    <row r="337" spans="1:29" s="20" customFormat="1" ht="26.25" customHeight="1" x14ac:dyDescent="0.2">
      <c r="A337" s="19">
        <v>66849</v>
      </c>
      <c r="B337" s="20" t="s">
        <v>1775</v>
      </c>
      <c r="C337" s="20" t="s">
        <v>1776</v>
      </c>
      <c r="D337" s="20" t="s">
        <v>1777</v>
      </c>
      <c r="E337" s="25" t="s">
        <v>146</v>
      </c>
      <c r="F337" s="25" t="s">
        <v>70</v>
      </c>
      <c r="G337" s="21">
        <v>42808</v>
      </c>
      <c r="H337" s="21"/>
      <c r="I337" s="22" t="s">
        <v>61</v>
      </c>
      <c r="J337" s="25" t="s">
        <v>70</v>
      </c>
      <c r="K337" s="27"/>
      <c r="L337" s="21"/>
      <c r="M337" s="33"/>
      <c r="N337" s="25" t="s">
        <v>3456</v>
      </c>
      <c r="O337" s="25" t="s">
        <v>70</v>
      </c>
      <c r="P337" s="25" t="s">
        <v>70</v>
      </c>
      <c r="Q337" s="25" t="s">
        <v>70</v>
      </c>
      <c r="R337" s="21" t="s">
        <v>3456</v>
      </c>
      <c r="S337" s="25" t="s">
        <v>3456</v>
      </c>
      <c r="T337" s="23" t="s">
        <v>3456</v>
      </c>
      <c r="U337" s="25" t="s">
        <v>70</v>
      </c>
      <c r="V337" s="25" t="s">
        <v>70</v>
      </c>
      <c r="W337" s="25" t="s">
        <v>70</v>
      </c>
      <c r="X337" s="25" t="s">
        <v>3456</v>
      </c>
      <c r="Y337" s="25" t="s">
        <v>3456</v>
      </c>
      <c r="Z337" s="25" t="s">
        <v>3456</v>
      </c>
      <c r="AA337" s="25" t="s">
        <v>3456</v>
      </c>
      <c r="AB337" s="21" t="s">
        <v>3456</v>
      </c>
      <c r="AC337" s="51" t="s">
        <v>3456</v>
      </c>
    </row>
    <row r="338" spans="1:29" s="20" customFormat="1" ht="26.25" customHeight="1" x14ac:dyDescent="0.2">
      <c r="A338" s="19">
        <v>66892</v>
      </c>
      <c r="B338" s="20" t="s">
        <v>585</v>
      </c>
      <c r="C338" s="20" t="s">
        <v>586</v>
      </c>
      <c r="D338" s="20" t="s">
        <v>587</v>
      </c>
      <c r="E338" s="25" t="s">
        <v>469</v>
      </c>
      <c r="F338" s="25" t="s">
        <v>70</v>
      </c>
      <c r="G338" s="21">
        <v>42292</v>
      </c>
      <c r="H338" s="21"/>
      <c r="I338" s="22" t="s">
        <v>61</v>
      </c>
      <c r="J338" s="25" t="s">
        <v>70</v>
      </c>
      <c r="K338" s="27"/>
      <c r="L338" s="21"/>
      <c r="M338" s="33"/>
      <c r="N338" s="25" t="s">
        <v>3456</v>
      </c>
      <c r="O338" s="25" t="s">
        <v>70</v>
      </c>
      <c r="P338" s="25" t="s">
        <v>70</v>
      </c>
      <c r="Q338" s="25" t="s">
        <v>70</v>
      </c>
      <c r="R338" s="21" t="s">
        <v>3456</v>
      </c>
      <c r="S338" s="25" t="s">
        <v>3456</v>
      </c>
      <c r="T338" s="23" t="s">
        <v>3456</v>
      </c>
      <c r="U338" s="25" t="s">
        <v>70</v>
      </c>
      <c r="V338" s="25" t="s">
        <v>70</v>
      </c>
      <c r="W338" s="25" t="s">
        <v>70</v>
      </c>
      <c r="X338" s="25" t="s">
        <v>3456</v>
      </c>
      <c r="Y338" s="25" t="s">
        <v>3456</v>
      </c>
      <c r="Z338" s="25" t="s">
        <v>3456</v>
      </c>
      <c r="AA338" s="25" t="s">
        <v>3456</v>
      </c>
      <c r="AB338" s="21" t="s">
        <v>3456</v>
      </c>
      <c r="AC338" s="51" t="s">
        <v>3456</v>
      </c>
    </row>
    <row r="339" spans="1:29" s="20" customFormat="1" ht="26.25" customHeight="1" x14ac:dyDescent="0.2">
      <c r="A339" s="19">
        <v>67959</v>
      </c>
      <c r="B339" s="20" t="s">
        <v>699</v>
      </c>
      <c r="C339" s="20" t="s">
        <v>700</v>
      </c>
      <c r="D339" s="20" t="s">
        <v>587</v>
      </c>
      <c r="E339" s="25" t="s">
        <v>469</v>
      </c>
      <c r="F339" s="25" t="s">
        <v>70</v>
      </c>
      <c r="G339" s="21">
        <v>43083</v>
      </c>
      <c r="H339" s="21"/>
      <c r="I339" s="22" t="s">
        <v>61</v>
      </c>
      <c r="J339" s="25" t="s">
        <v>70</v>
      </c>
      <c r="K339" s="27"/>
      <c r="L339" s="21"/>
      <c r="M339" s="33"/>
      <c r="N339" s="25" t="s">
        <v>3456</v>
      </c>
      <c r="O339" s="25" t="s">
        <v>70</v>
      </c>
      <c r="P339" s="25" t="s">
        <v>70</v>
      </c>
      <c r="Q339" s="25" t="s">
        <v>70</v>
      </c>
      <c r="R339" s="21" t="s">
        <v>3456</v>
      </c>
      <c r="S339" s="25" t="s">
        <v>3456</v>
      </c>
      <c r="T339" s="23" t="s">
        <v>3456</v>
      </c>
      <c r="U339" s="25" t="s">
        <v>70</v>
      </c>
      <c r="V339" s="25" t="s">
        <v>70</v>
      </c>
      <c r="W339" s="25" t="s">
        <v>70</v>
      </c>
      <c r="X339" s="25" t="s">
        <v>3456</v>
      </c>
      <c r="Y339" s="25" t="s">
        <v>3456</v>
      </c>
      <c r="Z339" s="25" t="s">
        <v>3456</v>
      </c>
      <c r="AA339" s="25" t="s">
        <v>3456</v>
      </c>
      <c r="AB339" s="21" t="s">
        <v>3456</v>
      </c>
      <c r="AC339" s="51" t="s">
        <v>3456</v>
      </c>
    </row>
    <row r="340" spans="1:29" s="20" customFormat="1" ht="26.25" customHeight="1" x14ac:dyDescent="0.2">
      <c r="A340" s="19">
        <v>79130</v>
      </c>
      <c r="B340" s="20" t="s">
        <v>1475</v>
      </c>
      <c r="C340" s="20" t="s">
        <v>1476</v>
      </c>
      <c r="D340" s="20" t="s">
        <v>1304</v>
      </c>
      <c r="E340" s="25" t="s">
        <v>469</v>
      </c>
      <c r="F340" s="25" t="s">
        <v>70</v>
      </c>
      <c r="G340" s="21">
        <v>43893</v>
      </c>
      <c r="H340" s="21"/>
      <c r="I340" s="22" t="s">
        <v>61</v>
      </c>
      <c r="J340" s="25" t="s">
        <v>70</v>
      </c>
      <c r="K340" s="27"/>
      <c r="L340" s="21"/>
      <c r="M340" s="33"/>
      <c r="N340" s="25" t="s">
        <v>3456</v>
      </c>
      <c r="O340" s="25" t="s">
        <v>70</v>
      </c>
      <c r="P340" s="25" t="s">
        <v>70</v>
      </c>
      <c r="Q340" s="25" t="s">
        <v>70</v>
      </c>
      <c r="R340" s="21" t="s">
        <v>3456</v>
      </c>
      <c r="S340" s="25" t="s">
        <v>3456</v>
      </c>
      <c r="T340" s="23" t="s">
        <v>3456</v>
      </c>
      <c r="U340" s="25" t="s">
        <v>70</v>
      </c>
      <c r="V340" s="25" t="s">
        <v>70</v>
      </c>
      <c r="W340" s="25" t="s">
        <v>70</v>
      </c>
      <c r="X340" s="25" t="s">
        <v>3456</v>
      </c>
      <c r="Y340" s="25" t="s">
        <v>3456</v>
      </c>
      <c r="Z340" s="25" t="s">
        <v>3456</v>
      </c>
      <c r="AA340" s="25" t="s">
        <v>3456</v>
      </c>
      <c r="AB340" s="21" t="s">
        <v>3456</v>
      </c>
      <c r="AC340" s="51" t="s">
        <v>3456</v>
      </c>
    </row>
    <row r="341" spans="1:29" s="20" customFormat="1" ht="26.25" customHeight="1" x14ac:dyDescent="0.2">
      <c r="A341" s="19">
        <v>64880</v>
      </c>
      <c r="B341" s="20" t="s">
        <v>2392</v>
      </c>
      <c r="C341" s="20" t="s">
        <v>2393</v>
      </c>
      <c r="D341" s="20" t="s">
        <v>587</v>
      </c>
      <c r="E341" s="25" t="s">
        <v>469</v>
      </c>
      <c r="F341" s="25" t="s">
        <v>70</v>
      </c>
      <c r="G341" s="21">
        <v>40956</v>
      </c>
      <c r="H341" s="21"/>
      <c r="I341" s="22" t="s">
        <v>61</v>
      </c>
      <c r="J341" s="25" t="s">
        <v>70</v>
      </c>
      <c r="K341" s="27"/>
      <c r="L341" s="21"/>
      <c r="M341" s="33"/>
      <c r="N341" s="25" t="s">
        <v>70</v>
      </c>
      <c r="O341" s="25" t="s">
        <v>70</v>
      </c>
      <c r="P341" s="25" t="s">
        <v>70</v>
      </c>
      <c r="Q341" s="25" t="s">
        <v>70</v>
      </c>
      <c r="R341" s="21" t="s">
        <v>3456</v>
      </c>
      <c r="S341" s="25" t="s">
        <v>3456</v>
      </c>
      <c r="T341" s="23" t="s">
        <v>3456</v>
      </c>
      <c r="U341" s="25" t="s">
        <v>70</v>
      </c>
      <c r="V341" s="25" t="s">
        <v>70</v>
      </c>
      <c r="W341" s="25" t="s">
        <v>70</v>
      </c>
      <c r="X341" s="25" t="s">
        <v>3456</v>
      </c>
      <c r="Y341" s="25" t="s">
        <v>3456</v>
      </c>
      <c r="Z341" s="25" t="s">
        <v>3456</v>
      </c>
      <c r="AA341" s="25" t="s">
        <v>3456</v>
      </c>
      <c r="AB341" s="21" t="s">
        <v>3456</v>
      </c>
      <c r="AC341" s="51" t="s">
        <v>3456</v>
      </c>
    </row>
    <row r="342" spans="1:29" s="20" customFormat="1" ht="26.25" customHeight="1" x14ac:dyDescent="0.2">
      <c r="A342" s="19">
        <v>63174</v>
      </c>
      <c r="B342" s="20" t="s">
        <v>3412</v>
      </c>
      <c r="C342" s="20" t="s">
        <v>3413</v>
      </c>
      <c r="D342" s="20" t="s">
        <v>3414</v>
      </c>
      <c r="E342" s="25" t="s">
        <v>607</v>
      </c>
      <c r="F342" s="25" t="s">
        <v>535</v>
      </c>
      <c r="G342" s="21">
        <v>40299</v>
      </c>
      <c r="H342" s="21"/>
      <c r="I342" s="22" t="s">
        <v>61</v>
      </c>
      <c r="J342" s="25" t="s">
        <v>70</v>
      </c>
      <c r="K342" s="27"/>
      <c r="L342" s="21"/>
      <c r="M342" s="33"/>
      <c r="N342" s="25" t="s">
        <v>3456</v>
      </c>
      <c r="O342" s="25" t="s">
        <v>3456</v>
      </c>
      <c r="P342" s="25" t="s">
        <v>70</v>
      </c>
      <c r="Q342" s="25" t="s">
        <v>70</v>
      </c>
      <c r="R342" s="21" t="s">
        <v>3456</v>
      </c>
      <c r="S342" s="25" t="s">
        <v>3456</v>
      </c>
      <c r="T342" s="23" t="s">
        <v>3456</v>
      </c>
      <c r="U342" s="25" t="s">
        <v>70</v>
      </c>
      <c r="V342" s="25" t="s">
        <v>70</v>
      </c>
      <c r="W342" s="25" t="s">
        <v>70</v>
      </c>
      <c r="X342" s="25" t="s">
        <v>3456</v>
      </c>
      <c r="Y342" s="25" t="s">
        <v>3456</v>
      </c>
      <c r="Z342" s="25" t="s">
        <v>3456</v>
      </c>
      <c r="AA342" s="25" t="s">
        <v>3456</v>
      </c>
      <c r="AB342" s="21" t="s">
        <v>3456</v>
      </c>
      <c r="AC342" s="51" t="s">
        <v>3456</v>
      </c>
    </row>
    <row r="343" spans="1:29" s="20" customFormat="1" ht="26.25" customHeight="1" x14ac:dyDescent="0.2">
      <c r="A343" s="19">
        <v>65639</v>
      </c>
      <c r="B343" s="20" t="s">
        <v>553</v>
      </c>
      <c r="C343" s="20" t="s">
        <v>554</v>
      </c>
      <c r="D343" s="20" t="s">
        <v>453</v>
      </c>
      <c r="E343" s="25" t="s">
        <v>133</v>
      </c>
      <c r="F343" s="25" t="s">
        <v>70</v>
      </c>
      <c r="G343" s="21">
        <v>41193</v>
      </c>
      <c r="H343" s="21"/>
      <c r="I343" s="22" t="s">
        <v>61</v>
      </c>
      <c r="J343" s="25" t="s">
        <v>70</v>
      </c>
      <c r="K343" s="27"/>
      <c r="L343" s="21"/>
      <c r="M343" s="33"/>
      <c r="N343" s="25" t="s">
        <v>3456</v>
      </c>
      <c r="O343" s="25" t="s">
        <v>3456</v>
      </c>
      <c r="P343" s="25" t="s">
        <v>70</v>
      </c>
      <c r="Q343" s="25" t="s">
        <v>70</v>
      </c>
      <c r="R343" s="21" t="s">
        <v>3456</v>
      </c>
      <c r="S343" s="25" t="s">
        <v>3456</v>
      </c>
      <c r="T343" s="23" t="s">
        <v>3456</v>
      </c>
      <c r="U343" s="25" t="s">
        <v>70</v>
      </c>
      <c r="V343" s="25" t="s">
        <v>70</v>
      </c>
      <c r="W343" s="25" t="s">
        <v>70</v>
      </c>
      <c r="X343" s="25" t="s">
        <v>3456</v>
      </c>
      <c r="Y343" s="25" t="s">
        <v>3456</v>
      </c>
      <c r="Z343" s="25" t="s">
        <v>3456</v>
      </c>
      <c r="AA343" s="25" t="s">
        <v>3456</v>
      </c>
      <c r="AB343" s="21" t="s">
        <v>3456</v>
      </c>
      <c r="AC343" s="51" t="s">
        <v>3456</v>
      </c>
    </row>
    <row r="344" spans="1:29" s="20" customFormat="1" ht="26.25" customHeight="1" x14ac:dyDescent="0.2">
      <c r="A344" s="19">
        <v>65987</v>
      </c>
      <c r="B344" s="20" t="s">
        <v>1546</v>
      </c>
      <c r="C344" s="20" t="s">
        <v>1547</v>
      </c>
      <c r="D344" s="20" t="s">
        <v>453</v>
      </c>
      <c r="E344" s="25" t="s">
        <v>133</v>
      </c>
      <c r="F344" s="25" t="s">
        <v>70</v>
      </c>
      <c r="G344" s="21">
        <v>41681</v>
      </c>
      <c r="H344" s="21"/>
      <c r="I344" s="22" t="s">
        <v>61</v>
      </c>
      <c r="J344" s="25" t="s">
        <v>70</v>
      </c>
      <c r="K344" s="27"/>
      <c r="L344" s="21"/>
      <c r="M344" s="33"/>
      <c r="N344" s="25" t="s">
        <v>3456</v>
      </c>
      <c r="O344" s="25" t="s">
        <v>70</v>
      </c>
      <c r="P344" s="25" t="s">
        <v>70</v>
      </c>
      <c r="Q344" s="25" t="s">
        <v>70</v>
      </c>
      <c r="R344" s="21" t="s">
        <v>3456</v>
      </c>
      <c r="S344" s="25" t="s">
        <v>3456</v>
      </c>
      <c r="T344" s="23" t="s">
        <v>3456</v>
      </c>
      <c r="U344" s="25" t="s">
        <v>3456</v>
      </c>
      <c r="V344" s="25" t="s">
        <v>3456</v>
      </c>
      <c r="W344" s="25" t="s">
        <v>3456</v>
      </c>
      <c r="X344" s="25" t="s">
        <v>3456</v>
      </c>
      <c r="Y344" s="25" t="s">
        <v>3456</v>
      </c>
      <c r="Z344" s="25" t="s">
        <v>3456</v>
      </c>
      <c r="AA344" s="25" t="s">
        <v>3456</v>
      </c>
      <c r="AB344" s="21" t="s">
        <v>3456</v>
      </c>
      <c r="AC344" s="51" t="s">
        <v>3456</v>
      </c>
    </row>
    <row r="345" spans="1:29" s="20" customFormat="1" ht="26.25" customHeight="1" x14ac:dyDescent="0.2">
      <c r="A345" s="19">
        <v>63038</v>
      </c>
      <c r="B345" s="20" t="s">
        <v>2212</v>
      </c>
      <c r="C345" s="20" t="s">
        <v>2213</v>
      </c>
      <c r="D345" s="20" t="s">
        <v>453</v>
      </c>
      <c r="E345" s="25" t="s">
        <v>133</v>
      </c>
      <c r="F345" s="25" t="s">
        <v>70</v>
      </c>
      <c r="G345" s="21">
        <v>39416</v>
      </c>
      <c r="H345" s="21"/>
      <c r="I345" s="22" t="s">
        <v>61</v>
      </c>
      <c r="J345" s="25" t="s">
        <v>70</v>
      </c>
      <c r="K345" s="27"/>
      <c r="L345" s="21"/>
      <c r="M345" s="33"/>
      <c r="N345" s="25" t="s">
        <v>70</v>
      </c>
      <c r="O345" s="25" t="s">
        <v>70</v>
      </c>
      <c r="P345" s="25" t="s">
        <v>70</v>
      </c>
      <c r="Q345" s="25" t="s">
        <v>70</v>
      </c>
      <c r="R345" s="21" t="s">
        <v>3456</v>
      </c>
      <c r="S345" s="25" t="s">
        <v>3456</v>
      </c>
      <c r="T345" s="23" t="s">
        <v>3456</v>
      </c>
      <c r="U345" s="25" t="s">
        <v>70</v>
      </c>
      <c r="V345" s="25" t="s">
        <v>70</v>
      </c>
      <c r="W345" s="25" t="s">
        <v>70</v>
      </c>
      <c r="X345" s="25" t="s">
        <v>3456</v>
      </c>
      <c r="Y345" s="25" t="s">
        <v>3456</v>
      </c>
      <c r="Z345" s="25" t="s">
        <v>3456</v>
      </c>
      <c r="AA345" s="25" t="s">
        <v>3456</v>
      </c>
      <c r="AB345" s="21" t="s">
        <v>0</v>
      </c>
      <c r="AC345" s="51" t="s">
        <v>3456</v>
      </c>
    </row>
    <row r="346" spans="1:29" s="20" customFormat="1" ht="26.25" customHeight="1" x14ac:dyDescent="0.2">
      <c r="A346" s="19">
        <v>78377</v>
      </c>
      <c r="B346" s="20" t="s">
        <v>712</v>
      </c>
      <c r="C346" s="20" t="s">
        <v>713</v>
      </c>
      <c r="D346" s="20" t="s">
        <v>453</v>
      </c>
      <c r="E346" s="25" t="s">
        <v>133</v>
      </c>
      <c r="F346" s="25" t="s">
        <v>70</v>
      </c>
      <c r="G346" s="21">
        <v>43529</v>
      </c>
      <c r="H346" s="21"/>
      <c r="I346" s="22" t="s">
        <v>61</v>
      </c>
      <c r="J346" s="25" t="s">
        <v>70</v>
      </c>
      <c r="K346" s="27"/>
      <c r="L346" s="21"/>
      <c r="M346" s="33"/>
      <c r="N346" s="25" t="s">
        <v>3456</v>
      </c>
      <c r="O346" s="25" t="s">
        <v>70</v>
      </c>
      <c r="P346" s="25" t="s">
        <v>70</v>
      </c>
      <c r="Q346" s="25" t="s">
        <v>70</v>
      </c>
      <c r="R346" s="21" t="s">
        <v>3456</v>
      </c>
      <c r="S346" s="25" t="s">
        <v>3456</v>
      </c>
      <c r="T346" s="23" t="s">
        <v>3456</v>
      </c>
      <c r="U346" s="25" t="s">
        <v>3456</v>
      </c>
      <c r="V346" s="25" t="s">
        <v>3456</v>
      </c>
      <c r="W346" s="25" t="s">
        <v>70</v>
      </c>
      <c r="X346" s="25" t="s">
        <v>3456</v>
      </c>
      <c r="Y346" s="25" t="s">
        <v>3456</v>
      </c>
      <c r="Z346" s="25" t="s">
        <v>3456</v>
      </c>
      <c r="AA346" s="25" t="s">
        <v>3456</v>
      </c>
      <c r="AB346" s="21" t="s">
        <v>3456</v>
      </c>
      <c r="AC346" s="51" t="s">
        <v>3456</v>
      </c>
    </row>
    <row r="347" spans="1:29" s="20" customFormat="1" ht="26.25" customHeight="1" x14ac:dyDescent="0.2">
      <c r="A347" s="19">
        <v>66274</v>
      </c>
      <c r="B347" s="20" t="s">
        <v>571</v>
      </c>
      <c r="C347" s="20" t="s">
        <v>572</v>
      </c>
      <c r="D347" s="20" t="s">
        <v>453</v>
      </c>
      <c r="E347" s="25" t="s">
        <v>133</v>
      </c>
      <c r="F347" s="25" t="s">
        <v>535</v>
      </c>
      <c r="G347" s="21">
        <v>41877</v>
      </c>
      <c r="H347" s="21"/>
      <c r="I347" s="22" t="s">
        <v>61</v>
      </c>
      <c r="J347" s="25" t="s">
        <v>70</v>
      </c>
      <c r="K347" s="27"/>
      <c r="L347" s="21"/>
      <c r="M347" s="33"/>
      <c r="N347" s="25" t="s">
        <v>3456</v>
      </c>
      <c r="O347" s="25" t="s">
        <v>3456</v>
      </c>
      <c r="P347" s="25" t="s">
        <v>70</v>
      </c>
      <c r="Q347" s="25" t="s">
        <v>70</v>
      </c>
      <c r="R347" s="21" t="s">
        <v>3456</v>
      </c>
      <c r="S347" s="25" t="s">
        <v>3456</v>
      </c>
      <c r="T347" s="23" t="s">
        <v>3456</v>
      </c>
      <c r="U347" s="25" t="s">
        <v>70</v>
      </c>
      <c r="V347" s="25" t="s">
        <v>70</v>
      </c>
      <c r="W347" s="25" t="s">
        <v>70</v>
      </c>
      <c r="X347" s="25" t="s">
        <v>3456</v>
      </c>
      <c r="Y347" s="25" t="s">
        <v>3456</v>
      </c>
      <c r="Z347" s="25" t="s">
        <v>3456</v>
      </c>
      <c r="AA347" s="25" t="s">
        <v>3456</v>
      </c>
      <c r="AB347" s="21" t="s">
        <v>3456</v>
      </c>
      <c r="AC347" s="51" t="s">
        <v>3456</v>
      </c>
    </row>
    <row r="348" spans="1:29" s="20" customFormat="1" ht="26.25" customHeight="1" x14ac:dyDescent="0.2">
      <c r="A348" s="19">
        <v>62977</v>
      </c>
      <c r="B348" s="20" t="s">
        <v>2203</v>
      </c>
      <c r="C348" s="20" t="s">
        <v>2204</v>
      </c>
      <c r="D348" s="20" t="s">
        <v>2205</v>
      </c>
      <c r="E348" s="25" t="s">
        <v>156</v>
      </c>
      <c r="F348" s="25" t="s">
        <v>70</v>
      </c>
      <c r="G348" s="21">
        <v>39202</v>
      </c>
      <c r="H348" s="21">
        <v>45291</v>
      </c>
      <c r="I348" s="22" t="s">
        <v>71</v>
      </c>
      <c r="J348" s="25" t="s">
        <v>3456</v>
      </c>
      <c r="K348" s="27"/>
      <c r="L348" s="21"/>
      <c r="M348" s="33"/>
      <c r="N348" s="25"/>
      <c r="O348" s="25"/>
      <c r="P348" s="25"/>
      <c r="Q348" s="25"/>
      <c r="R348" s="21"/>
      <c r="S348" s="25"/>
      <c r="T348" s="23"/>
      <c r="U348" s="25" t="s">
        <v>3456</v>
      </c>
      <c r="V348" s="25" t="s">
        <v>3456</v>
      </c>
      <c r="W348" s="25" t="s">
        <v>70</v>
      </c>
      <c r="X348" s="25" t="s">
        <v>3456</v>
      </c>
      <c r="Y348" s="25" t="s">
        <v>3456</v>
      </c>
      <c r="Z348" s="25" t="s">
        <v>3456</v>
      </c>
      <c r="AA348" s="25" t="s">
        <v>3456</v>
      </c>
      <c r="AB348" s="21" t="s">
        <v>0</v>
      </c>
      <c r="AC348" s="51" t="s">
        <v>3456</v>
      </c>
    </row>
    <row r="349" spans="1:29" s="20" customFormat="1" ht="26.25" customHeight="1" x14ac:dyDescent="0.2">
      <c r="A349" s="19">
        <v>64281</v>
      </c>
      <c r="B349" s="20" t="s">
        <v>2995</v>
      </c>
      <c r="C349" s="20" t="s">
        <v>2996</v>
      </c>
      <c r="D349" s="20" t="s">
        <v>2801</v>
      </c>
      <c r="E349" s="25" t="s">
        <v>2802</v>
      </c>
      <c r="F349" s="25" t="s">
        <v>70</v>
      </c>
      <c r="G349" s="21">
        <v>40282</v>
      </c>
      <c r="H349" s="21"/>
      <c r="I349" s="22" t="s">
        <v>61</v>
      </c>
      <c r="J349" s="25" t="s">
        <v>70</v>
      </c>
      <c r="K349" s="27"/>
      <c r="L349" s="21"/>
      <c r="M349" s="33"/>
      <c r="N349" s="25" t="s">
        <v>70</v>
      </c>
      <c r="O349" s="25" t="s">
        <v>3456</v>
      </c>
      <c r="P349" s="25" t="s">
        <v>70</v>
      </c>
      <c r="Q349" s="25" t="s">
        <v>70</v>
      </c>
      <c r="R349" s="21" t="s">
        <v>3456</v>
      </c>
      <c r="S349" s="25" t="s">
        <v>3456</v>
      </c>
      <c r="T349" s="23" t="s">
        <v>3456</v>
      </c>
      <c r="U349" s="25" t="s">
        <v>3456</v>
      </c>
      <c r="V349" s="25" t="s">
        <v>3456</v>
      </c>
      <c r="W349" s="25" t="s">
        <v>70</v>
      </c>
      <c r="X349" s="25" t="s">
        <v>3456</v>
      </c>
      <c r="Y349" s="25" t="s">
        <v>3456</v>
      </c>
      <c r="Z349" s="25" t="s">
        <v>3456</v>
      </c>
      <c r="AA349" s="25" t="s">
        <v>3456</v>
      </c>
      <c r="AB349" s="21" t="s">
        <v>3456</v>
      </c>
      <c r="AC349" s="51"/>
    </row>
    <row r="350" spans="1:29" s="20" customFormat="1" ht="26.25" customHeight="1" x14ac:dyDescent="0.2">
      <c r="A350" s="19">
        <v>80834</v>
      </c>
      <c r="B350" s="20" t="s">
        <v>4653</v>
      </c>
      <c r="C350" s="20" t="s">
        <v>4654</v>
      </c>
      <c r="D350" s="20" t="s">
        <v>4655</v>
      </c>
      <c r="E350" s="25" t="s">
        <v>310</v>
      </c>
      <c r="F350" s="25" t="s">
        <v>70</v>
      </c>
      <c r="G350" s="21">
        <v>45170</v>
      </c>
      <c r="H350" s="21"/>
      <c r="I350" s="22" t="s">
        <v>71</v>
      </c>
      <c r="J350" s="25" t="s">
        <v>3456</v>
      </c>
      <c r="K350" s="27" t="s">
        <v>4280</v>
      </c>
      <c r="L350" s="21" t="s">
        <v>3456</v>
      </c>
      <c r="M350" s="33"/>
      <c r="N350" s="25"/>
      <c r="O350" s="25"/>
      <c r="P350" s="25"/>
      <c r="Q350" s="25"/>
      <c r="R350" s="21"/>
      <c r="S350" s="25"/>
      <c r="T350" s="23"/>
      <c r="U350" s="25" t="s">
        <v>3456</v>
      </c>
      <c r="V350" s="25" t="s">
        <v>3456</v>
      </c>
      <c r="W350" s="25" t="s">
        <v>70</v>
      </c>
      <c r="X350" s="25" t="s">
        <v>3456</v>
      </c>
      <c r="Y350" s="25" t="s">
        <v>3456</v>
      </c>
      <c r="Z350" s="25" t="s">
        <v>3456</v>
      </c>
      <c r="AA350" s="25" t="s">
        <v>3456</v>
      </c>
      <c r="AB350" s="21" t="s">
        <v>3456</v>
      </c>
      <c r="AC350" s="51" t="s">
        <v>3456</v>
      </c>
    </row>
    <row r="351" spans="1:29" s="20" customFormat="1" ht="26.25" customHeight="1" x14ac:dyDescent="0.2">
      <c r="A351" s="19">
        <v>78360</v>
      </c>
      <c r="B351" s="20" t="s">
        <v>1141</v>
      </c>
      <c r="C351" s="20" t="s">
        <v>1142</v>
      </c>
      <c r="D351" s="20" t="s">
        <v>1143</v>
      </c>
      <c r="E351" s="25" t="s">
        <v>81</v>
      </c>
      <c r="F351" s="25" t="s">
        <v>70</v>
      </c>
      <c r="G351" s="21">
        <v>43364</v>
      </c>
      <c r="H351" s="21"/>
      <c r="I351" s="22" t="s">
        <v>61</v>
      </c>
      <c r="J351" s="25" t="s">
        <v>70</v>
      </c>
      <c r="K351" s="27"/>
      <c r="L351" s="21"/>
      <c r="M351" s="33"/>
      <c r="N351" s="25" t="s">
        <v>3456</v>
      </c>
      <c r="O351" s="25" t="s">
        <v>70</v>
      </c>
      <c r="P351" s="25" t="s">
        <v>70</v>
      </c>
      <c r="Q351" s="25" t="s">
        <v>70</v>
      </c>
      <c r="R351" s="21" t="s">
        <v>3456</v>
      </c>
      <c r="S351" s="25" t="s">
        <v>3456</v>
      </c>
      <c r="T351" s="23" t="s">
        <v>3456</v>
      </c>
      <c r="U351" s="25" t="s">
        <v>70</v>
      </c>
      <c r="V351" s="25" t="s">
        <v>70</v>
      </c>
      <c r="W351" s="25" t="s">
        <v>70</v>
      </c>
      <c r="X351" s="25" t="s">
        <v>3456</v>
      </c>
      <c r="Y351" s="25" t="s">
        <v>3456</v>
      </c>
      <c r="Z351" s="25" t="s">
        <v>3456</v>
      </c>
      <c r="AA351" s="25" t="s">
        <v>3456</v>
      </c>
      <c r="AB351" s="21" t="s">
        <v>3456</v>
      </c>
      <c r="AC351" s="51" t="s">
        <v>3456</v>
      </c>
    </row>
    <row r="352" spans="1:29" s="20" customFormat="1" ht="26.25" customHeight="1" x14ac:dyDescent="0.2">
      <c r="A352" s="19">
        <v>65522</v>
      </c>
      <c r="B352" s="20" t="s">
        <v>1538</v>
      </c>
      <c r="C352" s="20" t="s">
        <v>1539</v>
      </c>
      <c r="D352" s="20" t="s">
        <v>1540</v>
      </c>
      <c r="E352" s="25" t="s">
        <v>292</v>
      </c>
      <c r="F352" s="25" t="s">
        <v>70</v>
      </c>
      <c r="G352" s="21">
        <v>41060</v>
      </c>
      <c r="H352" s="21"/>
      <c r="I352" s="22" t="s">
        <v>61</v>
      </c>
      <c r="J352" s="25" t="s">
        <v>70</v>
      </c>
      <c r="K352" s="27"/>
      <c r="L352" s="21"/>
      <c r="M352" s="33"/>
      <c r="N352" s="25" t="s">
        <v>3456</v>
      </c>
      <c r="O352" s="25" t="s">
        <v>70</v>
      </c>
      <c r="P352" s="25" t="s">
        <v>70</v>
      </c>
      <c r="Q352" s="25" t="s">
        <v>70</v>
      </c>
      <c r="R352" s="21" t="s">
        <v>3456</v>
      </c>
      <c r="S352" s="25" t="s">
        <v>3456</v>
      </c>
      <c r="T352" s="23" t="s">
        <v>3456</v>
      </c>
      <c r="U352" s="25" t="s">
        <v>3456</v>
      </c>
      <c r="V352" s="25" t="s">
        <v>3456</v>
      </c>
      <c r="W352" s="25" t="s">
        <v>3456</v>
      </c>
      <c r="X352" s="25" t="s">
        <v>3456</v>
      </c>
      <c r="Y352" s="25" t="s">
        <v>3456</v>
      </c>
      <c r="Z352" s="25" t="s">
        <v>3456</v>
      </c>
      <c r="AA352" s="25" t="s">
        <v>3456</v>
      </c>
      <c r="AB352" s="21" t="s">
        <v>3456</v>
      </c>
      <c r="AC352" s="51" t="s">
        <v>3456</v>
      </c>
    </row>
    <row r="353" spans="1:29" s="20" customFormat="1" ht="26.25" customHeight="1" x14ac:dyDescent="0.2">
      <c r="A353" s="19">
        <v>67312</v>
      </c>
      <c r="B353" s="20" t="s">
        <v>3177</v>
      </c>
      <c r="C353" s="20" t="s">
        <v>3178</v>
      </c>
      <c r="D353" s="20" t="s">
        <v>359</v>
      </c>
      <c r="E353" s="25" t="s">
        <v>137</v>
      </c>
      <c r="F353" s="25" t="s">
        <v>70</v>
      </c>
      <c r="G353" s="21">
        <v>42733</v>
      </c>
      <c r="H353" s="21"/>
      <c r="I353" s="22" t="s">
        <v>61</v>
      </c>
      <c r="J353" s="25" t="s">
        <v>70</v>
      </c>
      <c r="K353" s="27"/>
      <c r="L353" s="21"/>
      <c r="M353" s="33"/>
      <c r="N353" s="25" t="s">
        <v>3456</v>
      </c>
      <c r="O353" s="25" t="s">
        <v>70</v>
      </c>
      <c r="P353" s="25" t="s">
        <v>70</v>
      </c>
      <c r="Q353" s="25" t="s">
        <v>70</v>
      </c>
      <c r="R353" s="21" t="s">
        <v>3456</v>
      </c>
      <c r="S353" s="25" t="s">
        <v>3456</v>
      </c>
      <c r="T353" s="23" t="s">
        <v>3456</v>
      </c>
      <c r="U353" s="25" t="s">
        <v>70</v>
      </c>
      <c r="V353" s="25" t="s">
        <v>70</v>
      </c>
      <c r="W353" s="25" t="s">
        <v>70</v>
      </c>
      <c r="X353" s="25" t="s">
        <v>3456</v>
      </c>
      <c r="Y353" s="25" t="s">
        <v>3456</v>
      </c>
      <c r="Z353" s="25" t="s">
        <v>3456</v>
      </c>
      <c r="AA353" s="25" t="s">
        <v>3456</v>
      </c>
      <c r="AB353" s="21" t="s">
        <v>3456</v>
      </c>
      <c r="AC353" s="51" t="s">
        <v>3456</v>
      </c>
    </row>
    <row r="354" spans="1:29" s="20" customFormat="1" ht="26.25" customHeight="1" x14ac:dyDescent="0.2">
      <c r="A354" s="19">
        <v>82200</v>
      </c>
      <c r="B354" s="20" t="s">
        <v>4540</v>
      </c>
      <c r="C354" s="20" t="s">
        <v>4541</v>
      </c>
      <c r="D354" s="20" t="s">
        <v>4447</v>
      </c>
      <c r="E354" s="25" t="s">
        <v>3987</v>
      </c>
      <c r="F354" s="25" t="s">
        <v>70</v>
      </c>
      <c r="G354" s="21">
        <v>39965</v>
      </c>
      <c r="H354" s="21"/>
      <c r="I354" s="22" t="s">
        <v>61</v>
      </c>
      <c r="J354" s="25" t="s">
        <v>70</v>
      </c>
      <c r="K354" s="27"/>
      <c r="L354" s="21"/>
      <c r="M354" s="33"/>
      <c r="N354" s="25" t="s">
        <v>70</v>
      </c>
      <c r="O354" s="25" t="s">
        <v>3456</v>
      </c>
      <c r="P354" s="25" t="s">
        <v>3456</v>
      </c>
      <c r="Q354" s="25" t="s">
        <v>70</v>
      </c>
      <c r="R354" s="21" t="s">
        <v>3456</v>
      </c>
      <c r="S354" s="25" t="s">
        <v>3456</v>
      </c>
      <c r="T354" s="23" t="s">
        <v>3456</v>
      </c>
      <c r="U354" s="25" t="s">
        <v>3456</v>
      </c>
      <c r="V354" s="25" t="s">
        <v>3456</v>
      </c>
      <c r="W354" s="25" t="s">
        <v>70</v>
      </c>
      <c r="X354" s="25" t="s">
        <v>3456</v>
      </c>
      <c r="Y354" s="25" t="s">
        <v>3456</v>
      </c>
      <c r="Z354" s="25" t="s">
        <v>3456</v>
      </c>
      <c r="AA354" s="25" t="s">
        <v>3456</v>
      </c>
      <c r="AB354" s="21" t="s">
        <v>3456</v>
      </c>
      <c r="AC354" s="51" t="s">
        <v>3456</v>
      </c>
    </row>
    <row r="355" spans="1:29" s="20" customFormat="1" ht="26.25" customHeight="1" x14ac:dyDescent="0.2">
      <c r="A355" s="19">
        <v>82202</v>
      </c>
      <c r="B355" s="20" t="s">
        <v>4445</v>
      </c>
      <c r="C355" s="20" t="s">
        <v>4446</v>
      </c>
      <c r="D355" s="20" t="s">
        <v>4447</v>
      </c>
      <c r="E355" s="25" t="s">
        <v>3987</v>
      </c>
      <c r="F355" s="25" t="s">
        <v>70</v>
      </c>
      <c r="G355" s="21">
        <v>44317</v>
      </c>
      <c r="H355" s="21"/>
      <c r="I355" s="22" t="s">
        <v>61</v>
      </c>
      <c r="J355" s="25" t="s">
        <v>3456</v>
      </c>
      <c r="K355" s="27"/>
      <c r="L355" s="21"/>
      <c r="M355" s="33"/>
      <c r="N355" s="25" t="s">
        <v>3456</v>
      </c>
      <c r="O355" s="25" t="s">
        <v>3456</v>
      </c>
      <c r="P355" s="25" t="s">
        <v>3456</v>
      </c>
      <c r="Q355" s="25" t="s">
        <v>70</v>
      </c>
      <c r="R355" s="21" t="s">
        <v>3456</v>
      </c>
      <c r="S355" s="25" t="s">
        <v>3456</v>
      </c>
      <c r="T355" s="23" t="s">
        <v>3456</v>
      </c>
      <c r="U355" s="25" t="s">
        <v>3456</v>
      </c>
      <c r="V355" s="25" t="s">
        <v>3456</v>
      </c>
      <c r="W355" s="25" t="s">
        <v>70</v>
      </c>
      <c r="X355" s="25" t="s">
        <v>3456</v>
      </c>
      <c r="Y355" s="25" t="s">
        <v>3456</v>
      </c>
      <c r="Z355" s="25" t="s">
        <v>3456</v>
      </c>
      <c r="AA355" s="25" t="s">
        <v>3456</v>
      </c>
      <c r="AB355" s="21" t="s">
        <v>3456</v>
      </c>
      <c r="AC355" s="51" t="s">
        <v>3456</v>
      </c>
    </row>
    <row r="356" spans="1:29" s="20" customFormat="1" ht="26.25" customHeight="1" x14ac:dyDescent="0.2">
      <c r="A356" s="19">
        <v>62718</v>
      </c>
      <c r="B356" s="20" t="s">
        <v>2117</v>
      </c>
      <c r="C356" s="20" t="s">
        <v>2118</v>
      </c>
      <c r="D356" s="20" t="s">
        <v>184</v>
      </c>
      <c r="E356" s="25" t="s">
        <v>4139</v>
      </c>
      <c r="F356" s="25" t="s">
        <v>70</v>
      </c>
      <c r="G356" s="21">
        <v>39168</v>
      </c>
      <c r="H356" s="21"/>
      <c r="I356" s="22" t="s">
        <v>61</v>
      </c>
      <c r="J356" s="25" t="s">
        <v>70</v>
      </c>
      <c r="K356" s="27"/>
      <c r="L356" s="21"/>
      <c r="M356" s="33"/>
      <c r="N356" s="25" t="s">
        <v>70</v>
      </c>
      <c r="O356" s="25" t="s">
        <v>70</v>
      </c>
      <c r="P356" s="25" t="s">
        <v>70</v>
      </c>
      <c r="Q356" s="25" t="s">
        <v>70</v>
      </c>
      <c r="R356" s="21" t="s">
        <v>3456</v>
      </c>
      <c r="S356" s="25" t="s">
        <v>3456</v>
      </c>
      <c r="T356" s="23" t="s">
        <v>3456</v>
      </c>
      <c r="U356" s="25" t="s">
        <v>3456</v>
      </c>
      <c r="V356" s="25" t="s">
        <v>3456</v>
      </c>
      <c r="W356" s="25" t="s">
        <v>70</v>
      </c>
      <c r="X356" s="25" t="s">
        <v>3456</v>
      </c>
      <c r="Y356" s="25" t="s">
        <v>3456</v>
      </c>
      <c r="Z356" s="25" t="s">
        <v>3456</v>
      </c>
      <c r="AA356" s="25" t="s">
        <v>3456</v>
      </c>
      <c r="AB356" s="21" t="s">
        <v>0</v>
      </c>
      <c r="AC356" s="51" t="s">
        <v>3456</v>
      </c>
    </row>
    <row r="357" spans="1:29" s="20" customFormat="1" ht="26.25" customHeight="1" x14ac:dyDescent="0.2">
      <c r="A357" s="19">
        <v>65291</v>
      </c>
      <c r="B357" s="20" t="s">
        <v>537</v>
      </c>
      <c r="C357" s="20" t="s">
        <v>538</v>
      </c>
      <c r="D357" s="20" t="s">
        <v>539</v>
      </c>
      <c r="E357" s="25" t="s">
        <v>757</v>
      </c>
      <c r="F357" s="25" t="s">
        <v>70</v>
      </c>
      <c r="G357" s="21">
        <v>40756</v>
      </c>
      <c r="H357" s="21"/>
      <c r="I357" s="22" t="s">
        <v>61</v>
      </c>
      <c r="J357" s="25" t="s">
        <v>70</v>
      </c>
      <c r="K357" s="27"/>
      <c r="L357" s="21"/>
      <c r="M357" s="33"/>
      <c r="N357" s="25" t="s">
        <v>3456</v>
      </c>
      <c r="O357" s="25" t="s">
        <v>3456</v>
      </c>
      <c r="P357" s="25" t="s">
        <v>70</v>
      </c>
      <c r="Q357" s="25" t="s">
        <v>70</v>
      </c>
      <c r="R357" s="21" t="s">
        <v>3456</v>
      </c>
      <c r="S357" s="25" t="s">
        <v>3456</v>
      </c>
      <c r="T357" s="23" t="s">
        <v>3456</v>
      </c>
      <c r="U357" s="25" t="s">
        <v>3456</v>
      </c>
      <c r="V357" s="25" t="s">
        <v>3456</v>
      </c>
      <c r="W357" s="25" t="s">
        <v>70</v>
      </c>
      <c r="X357" s="25" t="s">
        <v>3456</v>
      </c>
      <c r="Y357" s="25" t="s">
        <v>3456</v>
      </c>
      <c r="Z357" s="25" t="s">
        <v>3456</v>
      </c>
      <c r="AA357" s="25" t="s">
        <v>3456</v>
      </c>
      <c r="AB357" s="21" t="s">
        <v>3456</v>
      </c>
      <c r="AC357" s="51" t="s">
        <v>3456</v>
      </c>
    </row>
    <row r="358" spans="1:29" s="20" customFormat="1" ht="26.25" customHeight="1" x14ac:dyDescent="0.2">
      <c r="A358" s="19">
        <v>80538</v>
      </c>
      <c r="B358" s="20" t="s">
        <v>4080</v>
      </c>
      <c r="C358" s="20" t="s">
        <v>4079</v>
      </c>
      <c r="D358" s="20" t="s">
        <v>2608</v>
      </c>
      <c r="E358" s="25" t="s">
        <v>4068</v>
      </c>
      <c r="F358" s="25" t="s">
        <v>70</v>
      </c>
      <c r="G358" s="21">
        <v>44684</v>
      </c>
      <c r="H358" s="21"/>
      <c r="I358" s="22" t="s">
        <v>61</v>
      </c>
      <c r="J358" s="25" t="s">
        <v>3456</v>
      </c>
      <c r="K358" s="27"/>
      <c r="L358" s="21"/>
      <c r="M358" s="33"/>
      <c r="N358" s="25" t="s">
        <v>3456</v>
      </c>
      <c r="O358" s="25" t="s">
        <v>3456</v>
      </c>
      <c r="P358" s="25" t="s">
        <v>3456</v>
      </c>
      <c r="Q358" s="25" t="s">
        <v>70</v>
      </c>
      <c r="R358" s="21" t="s">
        <v>3456</v>
      </c>
      <c r="S358" s="25" t="s">
        <v>3456</v>
      </c>
      <c r="T358" s="23" t="s">
        <v>3456</v>
      </c>
      <c r="U358" s="25" t="s">
        <v>3456</v>
      </c>
      <c r="V358" s="25" t="s">
        <v>3456</v>
      </c>
      <c r="W358" s="25" t="s">
        <v>70</v>
      </c>
      <c r="X358" s="25" t="s">
        <v>3456</v>
      </c>
      <c r="Y358" s="25" t="s">
        <v>3456</v>
      </c>
      <c r="Z358" s="25" t="s">
        <v>3456</v>
      </c>
      <c r="AA358" s="25" t="s">
        <v>3456</v>
      </c>
      <c r="AB358" s="21" t="s">
        <v>3456</v>
      </c>
      <c r="AC358" s="51" t="s">
        <v>3456</v>
      </c>
    </row>
    <row r="359" spans="1:29" s="20" customFormat="1" ht="26.25" customHeight="1" x14ac:dyDescent="0.2">
      <c r="A359" s="19">
        <v>65031</v>
      </c>
      <c r="B359" s="20" t="s">
        <v>1318</v>
      </c>
      <c r="C359" s="20" t="s">
        <v>1319</v>
      </c>
      <c r="D359" s="20" t="s">
        <v>1317</v>
      </c>
      <c r="E359" s="25" t="s">
        <v>1270</v>
      </c>
      <c r="F359" s="25" t="s">
        <v>70</v>
      </c>
      <c r="G359" s="21">
        <v>39629</v>
      </c>
      <c r="H359" s="21"/>
      <c r="I359" s="22" t="s">
        <v>61</v>
      </c>
      <c r="J359" s="25" t="s">
        <v>70</v>
      </c>
      <c r="K359" s="27"/>
      <c r="L359" s="21"/>
      <c r="M359" s="33"/>
      <c r="N359" s="25" t="s">
        <v>70</v>
      </c>
      <c r="O359" s="25" t="s">
        <v>3456</v>
      </c>
      <c r="P359" s="25" t="s">
        <v>70</v>
      </c>
      <c r="Q359" s="25" t="s">
        <v>70</v>
      </c>
      <c r="R359" s="21" t="s">
        <v>3456</v>
      </c>
      <c r="S359" s="25" t="s">
        <v>3456</v>
      </c>
      <c r="T359" s="23" t="s">
        <v>3456</v>
      </c>
      <c r="U359" s="25" t="s">
        <v>70</v>
      </c>
      <c r="V359" s="25" t="s">
        <v>70</v>
      </c>
      <c r="W359" s="25" t="s">
        <v>70</v>
      </c>
      <c r="X359" s="25" t="s">
        <v>3456</v>
      </c>
      <c r="Y359" s="25" t="s">
        <v>3456</v>
      </c>
      <c r="Z359" s="25" t="s">
        <v>3456</v>
      </c>
      <c r="AA359" s="25" t="s">
        <v>3456</v>
      </c>
      <c r="AB359" s="21" t="s">
        <v>3456</v>
      </c>
      <c r="AC359" s="51"/>
    </row>
    <row r="360" spans="1:29" s="20" customFormat="1" ht="26.25" customHeight="1" x14ac:dyDescent="0.2">
      <c r="A360" s="19">
        <v>61384</v>
      </c>
      <c r="B360" s="20" t="s">
        <v>1960</v>
      </c>
      <c r="C360" s="20" t="s">
        <v>1961</v>
      </c>
      <c r="D360" s="20" t="s">
        <v>1962</v>
      </c>
      <c r="E360" s="25" t="s">
        <v>1963</v>
      </c>
      <c r="F360" s="25" t="s">
        <v>70</v>
      </c>
      <c r="G360" s="21">
        <v>38481</v>
      </c>
      <c r="H360" s="21">
        <v>45291</v>
      </c>
      <c r="I360" s="22" t="s">
        <v>71</v>
      </c>
      <c r="J360" s="25" t="s">
        <v>3456</v>
      </c>
      <c r="K360" s="27"/>
      <c r="L360" s="21"/>
      <c r="M360" s="33"/>
      <c r="N360" s="25"/>
      <c r="O360" s="25"/>
      <c r="P360" s="25"/>
      <c r="Q360" s="25"/>
      <c r="R360" s="21"/>
      <c r="S360" s="25"/>
      <c r="T360" s="23"/>
      <c r="U360" s="25" t="s">
        <v>3456</v>
      </c>
      <c r="V360" s="25" t="s">
        <v>3456</v>
      </c>
      <c r="W360" s="25" t="s">
        <v>70</v>
      </c>
      <c r="X360" s="25" t="s">
        <v>3456</v>
      </c>
      <c r="Y360" s="25" t="s">
        <v>3456</v>
      </c>
      <c r="Z360" s="25" t="s">
        <v>3456</v>
      </c>
      <c r="AA360" s="25" t="s">
        <v>3456</v>
      </c>
      <c r="AB360" s="21" t="s">
        <v>0</v>
      </c>
      <c r="AC360" s="51" t="s">
        <v>3456</v>
      </c>
    </row>
    <row r="361" spans="1:29" s="20" customFormat="1" ht="26.25" customHeight="1" x14ac:dyDescent="0.2">
      <c r="A361" s="19">
        <v>78283</v>
      </c>
      <c r="B361" s="20" t="s">
        <v>4352</v>
      </c>
      <c r="C361" s="20" t="s">
        <v>4353</v>
      </c>
      <c r="D361" s="20" t="s">
        <v>4338</v>
      </c>
      <c r="E361" s="25" t="s">
        <v>70</v>
      </c>
      <c r="F361" s="25" t="s">
        <v>70</v>
      </c>
      <c r="G361" s="21">
        <v>45233</v>
      </c>
      <c r="H361" s="21"/>
      <c r="I361" s="22" t="s">
        <v>71</v>
      </c>
      <c r="J361" s="25" t="s">
        <v>3456</v>
      </c>
      <c r="K361" s="27" t="s">
        <v>4280</v>
      </c>
      <c r="L361" s="21" t="s">
        <v>3456</v>
      </c>
      <c r="M361" s="33"/>
      <c r="N361" s="25"/>
      <c r="O361" s="25"/>
      <c r="P361" s="25"/>
      <c r="Q361" s="25"/>
      <c r="R361" s="21"/>
      <c r="S361" s="25"/>
      <c r="T361" s="23"/>
      <c r="U361" s="25" t="s">
        <v>3456</v>
      </c>
      <c r="V361" s="25" t="s">
        <v>3456</v>
      </c>
      <c r="W361" s="25" t="s">
        <v>70</v>
      </c>
      <c r="X361" s="25" t="s">
        <v>3456</v>
      </c>
      <c r="Y361" s="25" t="s">
        <v>3456</v>
      </c>
      <c r="Z361" s="25" t="s">
        <v>3456</v>
      </c>
      <c r="AA361" s="25" t="s">
        <v>3456</v>
      </c>
      <c r="AB361" s="21" t="s">
        <v>3456</v>
      </c>
      <c r="AC361" s="51" t="s">
        <v>3456</v>
      </c>
    </row>
    <row r="362" spans="1:29" s="20" customFormat="1" ht="26.25" customHeight="1" x14ac:dyDescent="0.2">
      <c r="A362" s="19">
        <v>65980</v>
      </c>
      <c r="B362" s="20" t="s">
        <v>850</v>
      </c>
      <c r="C362" s="20" t="s">
        <v>851</v>
      </c>
      <c r="D362" s="20" t="s">
        <v>622</v>
      </c>
      <c r="E362" s="25" t="s">
        <v>852</v>
      </c>
      <c r="F362" s="25" t="s">
        <v>70</v>
      </c>
      <c r="G362" s="21">
        <v>41690</v>
      </c>
      <c r="H362" s="21"/>
      <c r="I362" s="22" t="s">
        <v>61</v>
      </c>
      <c r="J362" s="25" t="s">
        <v>70</v>
      </c>
      <c r="K362" s="27"/>
      <c r="L362" s="21"/>
      <c r="M362" s="33"/>
      <c r="N362" s="25" t="s">
        <v>3456</v>
      </c>
      <c r="O362" s="25" t="s">
        <v>3456</v>
      </c>
      <c r="P362" s="25" t="s">
        <v>70</v>
      </c>
      <c r="Q362" s="25" t="s">
        <v>70</v>
      </c>
      <c r="R362" s="21" t="s">
        <v>3456</v>
      </c>
      <c r="S362" s="25" t="s">
        <v>3456</v>
      </c>
      <c r="T362" s="23" t="s">
        <v>3456</v>
      </c>
      <c r="U362" s="25" t="s">
        <v>70</v>
      </c>
      <c r="V362" s="25" t="s">
        <v>70</v>
      </c>
      <c r="W362" s="25" t="s">
        <v>70</v>
      </c>
      <c r="X362" s="25" t="s">
        <v>3456</v>
      </c>
      <c r="Y362" s="25" t="s">
        <v>3456</v>
      </c>
      <c r="Z362" s="25" t="s">
        <v>3456</v>
      </c>
      <c r="AA362" s="25" t="s">
        <v>3456</v>
      </c>
      <c r="AB362" s="21" t="s">
        <v>3456</v>
      </c>
      <c r="AC362" s="51" t="s">
        <v>3456</v>
      </c>
    </row>
    <row r="363" spans="1:29" s="20" customFormat="1" ht="26.25" customHeight="1" x14ac:dyDescent="0.2">
      <c r="A363" s="19">
        <v>81003</v>
      </c>
      <c r="B363" s="20" t="s">
        <v>4300</v>
      </c>
      <c r="C363" s="20" t="s">
        <v>4301</v>
      </c>
      <c r="D363" s="20" t="s">
        <v>512</v>
      </c>
      <c r="E363" s="25" t="s">
        <v>114</v>
      </c>
      <c r="F363" s="25" t="s">
        <v>70</v>
      </c>
      <c r="G363" s="21">
        <v>44985</v>
      </c>
      <c r="H363" s="21"/>
      <c r="I363" s="22" t="s">
        <v>61</v>
      </c>
      <c r="J363" s="25" t="s">
        <v>3456</v>
      </c>
      <c r="K363" s="27"/>
      <c r="L363" s="21"/>
      <c r="M363" s="33"/>
      <c r="N363" s="25" t="s">
        <v>3456</v>
      </c>
      <c r="O363" s="25" t="s">
        <v>3456</v>
      </c>
      <c r="P363" s="25" t="s">
        <v>3456</v>
      </c>
      <c r="Q363" s="25" t="s">
        <v>70</v>
      </c>
      <c r="R363" s="21" t="s">
        <v>3456</v>
      </c>
      <c r="S363" s="25" t="s">
        <v>3456</v>
      </c>
      <c r="T363" s="23" t="s">
        <v>3456</v>
      </c>
      <c r="U363" s="25" t="s">
        <v>3456</v>
      </c>
      <c r="V363" s="25" t="s">
        <v>3456</v>
      </c>
      <c r="W363" s="25" t="s">
        <v>70</v>
      </c>
      <c r="X363" s="25" t="s">
        <v>3456</v>
      </c>
      <c r="Y363" s="25" t="s">
        <v>3456</v>
      </c>
      <c r="Z363" s="25" t="s">
        <v>3456</v>
      </c>
      <c r="AA363" s="25" t="s">
        <v>3456</v>
      </c>
      <c r="AB363" s="21" t="s">
        <v>3456</v>
      </c>
      <c r="AC363" s="51" t="s">
        <v>3456</v>
      </c>
    </row>
    <row r="364" spans="1:29" s="20" customFormat="1" ht="26.25" customHeight="1" x14ac:dyDescent="0.2">
      <c r="A364" s="19">
        <v>82165</v>
      </c>
      <c r="B364" s="20" t="s">
        <v>4448</v>
      </c>
      <c r="C364" s="20" t="s">
        <v>4449</v>
      </c>
      <c r="D364" s="20" t="s">
        <v>4450</v>
      </c>
      <c r="E364" s="25" t="s">
        <v>3987</v>
      </c>
      <c r="F364" s="25" t="s">
        <v>70</v>
      </c>
      <c r="G364" s="21">
        <v>43221</v>
      </c>
      <c r="H364" s="21"/>
      <c r="I364" s="22" t="s">
        <v>61</v>
      </c>
      <c r="J364" s="25" t="s">
        <v>70</v>
      </c>
      <c r="K364" s="27"/>
      <c r="L364" s="21"/>
      <c r="M364" s="33"/>
      <c r="N364" s="25" t="s">
        <v>3456</v>
      </c>
      <c r="O364" s="25" t="s">
        <v>3456</v>
      </c>
      <c r="P364" s="25" t="s">
        <v>3456</v>
      </c>
      <c r="Q364" s="25" t="s">
        <v>70</v>
      </c>
      <c r="R364" s="21" t="s">
        <v>3456</v>
      </c>
      <c r="S364" s="25" t="s">
        <v>3456</v>
      </c>
      <c r="T364" s="23" t="s">
        <v>3456</v>
      </c>
      <c r="U364" s="25" t="s">
        <v>3456</v>
      </c>
      <c r="V364" s="25" t="s">
        <v>3456</v>
      </c>
      <c r="W364" s="25" t="s">
        <v>70</v>
      </c>
      <c r="X364" s="25" t="s">
        <v>3456</v>
      </c>
      <c r="Y364" s="25" t="s">
        <v>3456</v>
      </c>
      <c r="Z364" s="25" t="s">
        <v>3456</v>
      </c>
      <c r="AA364" s="25" t="s">
        <v>3456</v>
      </c>
      <c r="AB364" s="21" t="s">
        <v>3456</v>
      </c>
      <c r="AC364" s="51" t="s">
        <v>3456</v>
      </c>
    </row>
    <row r="365" spans="1:29" s="20" customFormat="1" ht="26.25" customHeight="1" x14ac:dyDescent="0.2">
      <c r="A365" s="19">
        <v>64777</v>
      </c>
      <c r="B365" s="20" t="s">
        <v>307</v>
      </c>
      <c r="C365" s="20" t="s">
        <v>308</v>
      </c>
      <c r="D365" s="20" t="s">
        <v>309</v>
      </c>
      <c r="E365" s="25" t="s">
        <v>310</v>
      </c>
      <c r="F365" s="25" t="s">
        <v>70</v>
      </c>
      <c r="G365" s="21">
        <v>40430</v>
      </c>
      <c r="H365" s="21"/>
      <c r="I365" s="22" t="s">
        <v>61</v>
      </c>
      <c r="J365" s="25" t="s">
        <v>70</v>
      </c>
      <c r="K365" s="27"/>
      <c r="L365" s="21"/>
      <c r="M365" s="33"/>
      <c r="N365" s="25" t="s">
        <v>3456</v>
      </c>
      <c r="O365" s="25" t="s">
        <v>3456</v>
      </c>
      <c r="P365" s="25" t="s">
        <v>70</v>
      </c>
      <c r="Q365" s="25" t="s">
        <v>70</v>
      </c>
      <c r="R365" s="21" t="s">
        <v>3456</v>
      </c>
      <c r="S365" s="25" t="s">
        <v>3456</v>
      </c>
      <c r="T365" s="23" t="s">
        <v>3456</v>
      </c>
      <c r="U365" s="25" t="s">
        <v>70</v>
      </c>
      <c r="V365" s="25" t="s">
        <v>70</v>
      </c>
      <c r="W365" s="25" t="s">
        <v>70</v>
      </c>
      <c r="X365" s="25" t="s">
        <v>3456</v>
      </c>
      <c r="Y365" s="25" t="s">
        <v>3456</v>
      </c>
      <c r="Z365" s="25" t="s">
        <v>3456</v>
      </c>
      <c r="AA365" s="25" t="s">
        <v>3456</v>
      </c>
      <c r="AB365" s="21" t="s">
        <v>3456</v>
      </c>
      <c r="AC365" s="51" t="s">
        <v>3456</v>
      </c>
    </row>
    <row r="366" spans="1:29" s="20" customFormat="1" ht="26.25" customHeight="1" x14ac:dyDescent="0.2">
      <c r="A366" s="19">
        <v>64780</v>
      </c>
      <c r="B366" s="20" t="s">
        <v>311</v>
      </c>
      <c r="C366" s="20" t="s">
        <v>312</v>
      </c>
      <c r="D366" s="20" t="s">
        <v>309</v>
      </c>
      <c r="E366" s="25" t="s">
        <v>310</v>
      </c>
      <c r="F366" s="25" t="s">
        <v>70</v>
      </c>
      <c r="G366" s="21">
        <v>40430</v>
      </c>
      <c r="H366" s="21"/>
      <c r="I366" s="22" t="s">
        <v>61</v>
      </c>
      <c r="J366" s="25" t="s">
        <v>70</v>
      </c>
      <c r="K366" s="27"/>
      <c r="L366" s="21"/>
      <c r="M366" s="33"/>
      <c r="N366" s="25" t="s">
        <v>3456</v>
      </c>
      <c r="O366" s="25" t="s">
        <v>3456</v>
      </c>
      <c r="P366" s="25" t="s">
        <v>70</v>
      </c>
      <c r="Q366" s="25" t="s">
        <v>70</v>
      </c>
      <c r="R366" s="21" t="s">
        <v>3456</v>
      </c>
      <c r="S366" s="25" t="s">
        <v>3456</v>
      </c>
      <c r="T366" s="23" t="s">
        <v>3456</v>
      </c>
      <c r="U366" s="25" t="s">
        <v>70</v>
      </c>
      <c r="V366" s="25" t="s">
        <v>70</v>
      </c>
      <c r="W366" s="25" t="s">
        <v>70</v>
      </c>
      <c r="X366" s="25" t="s">
        <v>3456</v>
      </c>
      <c r="Y366" s="25" t="s">
        <v>3456</v>
      </c>
      <c r="Z366" s="25" t="s">
        <v>3456</v>
      </c>
      <c r="AA366" s="25" t="s">
        <v>3456</v>
      </c>
      <c r="AB366" s="21" t="s">
        <v>3456</v>
      </c>
      <c r="AC366" s="51" t="s">
        <v>3456</v>
      </c>
    </row>
    <row r="367" spans="1:29" s="20" customFormat="1" ht="26.25" customHeight="1" x14ac:dyDescent="0.2">
      <c r="A367" s="19">
        <v>81836</v>
      </c>
      <c r="B367" s="20" t="s">
        <v>4615</v>
      </c>
      <c r="C367" s="20" t="s">
        <v>4616</v>
      </c>
      <c r="D367" s="20" t="s">
        <v>4617</v>
      </c>
      <c r="E367" s="25" t="s">
        <v>114</v>
      </c>
      <c r="F367" s="25" t="s">
        <v>70</v>
      </c>
      <c r="G367" s="21">
        <v>45100</v>
      </c>
      <c r="H367" s="21"/>
      <c r="I367" s="22" t="s">
        <v>61</v>
      </c>
      <c r="J367" s="25" t="s">
        <v>3456</v>
      </c>
      <c r="K367" s="27"/>
      <c r="L367" s="21"/>
      <c r="M367" s="33"/>
      <c r="N367" s="25" t="s">
        <v>3456</v>
      </c>
      <c r="O367" s="25" t="s">
        <v>3456</v>
      </c>
      <c r="P367" s="25" t="s">
        <v>3456</v>
      </c>
      <c r="Q367" s="25" t="s">
        <v>70</v>
      </c>
      <c r="R367" s="21" t="s">
        <v>3456</v>
      </c>
      <c r="S367" s="25" t="s">
        <v>3456</v>
      </c>
      <c r="T367" s="23" t="s">
        <v>3456</v>
      </c>
      <c r="U367" s="25" t="s">
        <v>3456</v>
      </c>
      <c r="V367" s="25" t="s">
        <v>3456</v>
      </c>
      <c r="W367" s="25" t="s">
        <v>70</v>
      </c>
      <c r="X367" s="25" t="s">
        <v>3456</v>
      </c>
      <c r="Y367" s="25" t="s">
        <v>3456</v>
      </c>
      <c r="Z367" s="25" t="s">
        <v>3456</v>
      </c>
      <c r="AA367" s="25" t="s">
        <v>3456</v>
      </c>
      <c r="AB367" s="21" t="s">
        <v>3456</v>
      </c>
      <c r="AC367" s="51" t="s">
        <v>3456</v>
      </c>
    </row>
    <row r="368" spans="1:29" s="20" customFormat="1" ht="26.25" customHeight="1" x14ac:dyDescent="0.2">
      <c r="A368" s="19">
        <v>79513</v>
      </c>
      <c r="B368" s="20" t="s">
        <v>3518</v>
      </c>
      <c r="C368" s="20" t="s">
        <v>3517</v>
      </c>
      <c r="D368" s="20" t="s">
        <v>931</v>
      </c>
      <c r="E368" s="25" t="s">
        <v>380</v>
      </c>
      <c r="F368" s="25" t="s">
        <v>535</v>
      </c>
      <c r="G368" s="21">
        <v>44498</v>
      </c>
      <c r="H368" s="21"/>
      <c r="I368" s="22" t="s">
        <v>71</v>
      </c>
      <c r="J368" s="25" t="s">
        <v>3456</v>
      </c>
      <c r="K368" s="27" t="s">
        <v>4280</v>
      </c>
      <c r="L368" s="21" t="s">
        <v>3456</v>
      </c>
      <c r="M368" s="33"/>
      <c r="N368" s="25"/>
      <c r="O368" s="25"/>
      <c r="P368" s="25"/>
      <c r="Q368" s="25"/>
      <c r="R368" s="21"/>
      <c r="S368" s="25"/>
      <c r="T368" s="23"/>
      <c r="U368" s="25" t="s">
        <v>3456</v>
      </c>
      <c r="V368" s="25" t="s">
        <v>3456</v>
      </c>
      <c r="W368" s="25" t="s">
        <v>70</v>
      </c>
      <c r="X368" s="25" t="s">
        <v>3456</v>
      </c>
      <c r="Y368" s="25" t="s">
        <v>3456</v>
      </c>
      <c r="Z368" s="25" t="s">
        <v>3456</v>
      </c>
      <c r="AA368" s="25" t="s">
        <v>3456</v>
      </c>
      <c r="AB368" s="21" t="s">
        <v>3456</v>
      </c>
      <c r="AC368" s="51" t="s">
        <v>3456</v>
      </c>
    </row>
    <row r="369" spans="1:29" s="20" customFormat="1" ht="26.25" customHeight="1" x14ac:dyDescent="0.2">
      <c r="A369" s="19">
        <v>78711</v>
      </c>
      <c r="B369" s="20" t="s">
        <v>1601</v>
      </c>
      <c r="C369" s="20" t="s">
        <v>1602</v>
      </c>
      <c r="D369" s="20" t="s">
        <v>1193</v>
      </c>
      <c r="E369" s="25" t="s">
        <v>163</v>
      </c>
      <c r="F369" s="25" t="s">
        <v>70</v>
      </c>
      <c r="G369" s="21">
        <v>43629</v>
      </c>
      <c r="H369" s="21"/>
      <c r="I369" s="22" t="s">
        <v>61</v>
      </c>
      <c r="J369" s="25" t="s">
        <v>70</v>
      </c>
      <c r="K369" s="27"/>
      <c r="L369" s="21"/>
      <c r="M369" s="33"/>
      <c r="N369" s="25" t="s">
        <v>3456</v>
      </c>
      <c r="O369" s="25" t="s">
        <v>70</v>
      </c>
      <c r="P369" s="25" t="s">
        <v>70</v>
      </c>
      <c r="Q369" s="25" t="s">
        <v>70</v>
      </c>
      <c r="R369" s="21" t="s">
        <v>3456</v>
      </c>
      <c r="S369" s="25" t="s">
        <v>3456</v>
      </c>
      <c r="T369" s="23" t="s">
        <v>3456</v>
      </c>
      <c r="U369" s="25" t="s">
        <v>3456</v>
      </c>
      <c r="V369" s="25" t="s">
        <v>3456</v>
      </c>
      <c r="W369" s="25" t="s">
        <v>3456</v>
      </c>
      <c r="X369" s="25" t="s">
        <v>3456</v>
      </c>
      <c r="Y369" s="25" t="s">
        <v>3456</v>
      </c>
      <c r="Z369" s="25" t="s">
        <v>3456</v>
      </c>
      <c r="AA369" s="25" t="s">
        <v>3456</v>
      </c>
      <c r="AB369" s="21" t="s">
        <v>3456</v>
      </c>
      <c r="AC369" s="51" t="s">
        <v>3456</v>
      </c>
    </row>
    <row r="370" spans="1:29" s="20" customFormat="1" ht="26.25" customHeight="1" x14ac:dyDescent="0.2">
      <c r="A370" s="19">
        <v>82176</v>
      </c>
      <c r="B370" s="20" t="s">
        <v>4451</v>
      </c>
      <c r="C370" s="20" t="s">
        <v>4452</v>
      </c>
      <c r="D370" s="20" t="s">
        <v>4453</v>
      </c>
      <c r="E370" s="25" t="s">
        <v>4454</v>
      </c>
      <c r="F370" s="25" t="s">
        <v>70</v>
      </c>
      <c r="G370" s="21">
        <v>45017</v>
      </c>
      <c r="H370" s="21"/>
      <c r="I370" s="22" t="s">
        <v>71</v>
      </c>
      <c r="J370" s="25" t="s">
        <v>3456</v>
      </c>
      <c r="K370" s="27" t="s">
        <v>4280</v>
      </c>
      <c r="L370" s="21" t="s">
        <v>3456</v>
      </c>
      <c r="M370" s="33"/>
      <c r="N370" s="25"/>
      <c r="O370" s="25"/>
      <c r="P370" s="25"/>
      <c r="Q370" s="25"/>
      <c r="R370" s="21"/>
      <c r="S370" s="25"/>
      <c r="T370" s="23"/>
      <c r="U370" s="25" t="s">
        <v>3456</v>
      </c>
      <c r="V370" s="25" t="s">
        <v>3456</v>
      </c>
      <c r="W370" s="25" t="s">
        <v>70</v>
      </c>
      <c r="X370" s="25" t="s">
        <v>3456</v>
      </c>
      <c r="Y370" s="25" t="s">
        <v>3456</v>
      </c>
      <c r="Z370" s="25" t="s">
        <v>3456</v>
      </c>
      <c r="AA370" s="25" t="s">
        <v>3456</v>
      </c>
      <c r="AB370" s="21" t="s">
        <v>3456</v>
      </c>
      <c r="AC370" s="51" t="s">
        <v>3456</v>
      </c>
    </row>
    <row r="371" spans="1:29" s="20" customFormat="1" ht="26.25" customHeight="1" x14ac:dyDescent="0.2">
      <c r="A371" s="19">
        <v>79448</v>
      </c>
      <c r="B371" s="20" t="s">
        <v>3608</v>
      </c>
      <c r="C371" s="20" t="s">
        <v>3607</v>
      </c>
      <c r="D371" s="20" t="s">
        <v>3606</v>
      </c>
      <c r="E371" s="25" t="s">
        <v>783</v>
      </c>
      <c r="F371" s="25" t="s">
        <v>70</v>
      </c>
      <c r="G371" s="21">
        <v>44320</v>
      </c>
      <c r="H371" s="21"/>
      <c r="I371" s="22" t="s">
        <v>61</v>
      </c>
      <c r="J371" s="25" t="s">
        <v>3456</v>
      </c>
      <c r="K371" s="27"/>
      <c r="L371" s="21"/>
      <c r="M371" s="33"/>
      <c r="N371" s="25" t="s">
        <v>3456</v>
      </c>
      <c r="O371" s="25" t="s">
        <v>3456</v>
      </c>
      <c r="P371" s="25" t="s">
        <v>3456</v>
      </c>
      <c r="Q371" s="25" t="s">
        <v>70</v>
      </c>
      <c r="R371" s="21" t="s">
        <v>3456</v>
      </c>
      <c r="S371" s="25" t="s">
        <v>3456</v>
      </c>
      <c r="T371" s="23" t="s">
        <v>3456</v>
      </c>
      <c r="U371" s="25" t="s">
        <v>3456</v>
      </c>
      <c r="V371" s="25" t="s">
        <v>3456</v>
      </c>
      <c r="W371" s="25" t="s">
        <v>70</v>
      </c>
      <c r="X371" s="25" t="s">
        <v>3456</v>
      </c>
      <c r="Y371" s="25" t="s">
        <v>3456</v>
      </c>
      <c r="Z371" s="25" t="s">
        <v>3456</v>
      </c>
      <c r="AA371" s="25" t="s">
        <v>3456</v>
      </c>
      <c r="AB371" s="21" t="s">
        <v>3456</v>
      </c>
      <c r="AC371" s="51" t="s">
        <v>3456</v>
      </c>
    </row>
    <row r="372" spans="1:29" s="20" customFormat="1" ht="26.25" customHeight="1" x14ac:dyDescent="0.2">
      <c r="A372" s="19">
        <v>64370</v>
      </c>
      <c r="B372" s="20" t="s">
        <v>2149</v>
      </c>
      <c r="C372" s="20" t="s">
        <v>2150</v>
      </c>
      <c r="D372" s="20" t="s">
        <v>2025</v>
      </c>
      <c r="E372" s="25" t="s">
        <v>1260</v>
      </c>
      <c r="F372" s="25" t="s">
        <v>70</v>
      </c>
      <c r="G372" s="21">
        <v>40155</v>
      </c>
      <c r="H372" s="21"/>
      <c r="I372" s="22" t="s">
        <v>61</v>
      </c>
      <c r="J372" s="25" t="s">
        <v>70</v>
      </c>
      <c r="K372" s="27"/>
      <c r="L372" s="21"/>
      <c r="M372" s="33"/>
      <c r="N372" s="25" t="s">
        <v>70</v>
      </c>
      <c r="O372" s="25" t="s">
        <v>70</v>
      </c>
      <c r="P372" s="25" t="s">
        <v>70</v>
      </c>
      <c r="Q372" s="25" t="s">
        <v>70</v>
      </c>
      <c r="R372" s="21" t="s">
        <v>3456</v>
      </c>
      <c r="S372" s="25" t="s">
        <v>3456</v>
      </c>
      <c r="T372" s="23" t="s">
        <v>3456</v>
      </c>
      <c r="U372" s="25" t="s">
        <v>3456</v>
      </c>
      <c r="V372" s="25" t="s">
        <v>70</v>
      </c>
      <c r="W372" s="25" t="s">
        <v>70</v>
      </c>
      <c r="X372" s="25" t="s">
        <v>3456</v>
      </c>
      <c r="Y372" s="25" t="s">
        <v>3456</v>
      </c>
      <c r="Z372" s="25" t="s">
        <v>3456</v>
      </c>
      <c r="AA372" s="25" t="s">
        <v>3456</v>
      </c>
      <c r="AB372" s="21" t="s">
        <v>0</v>
      </c>
      <c r="AC372" s="51" t="s">
        <v>3456</v>
      </c>
    </row>
    <row r="373" spans="1:29" s="20" customFormat="1" ht="26.25" customHeight="1" x14ac:dyDescent="0.2">
      <c r="A373" s="19">
        <v>66919</v>
      </c>
      <c r="B373" s="20" t="s">
        <v>3160</v>
      </c>
      <c r="C373" s="20" t="s">
        <v>3161</v>
      </c>
      <c r="D373" s="20" t="s">
        <v>563</v>
      </c>
      <c r="E373" s="25" t="s">
        <v>114</v>
      </c>
      <c r="F373" s="25" t="s">
        <v>70</v>
      </c>
      <c r="G373" s="21">
        <v>42516</v>
      </c>
      <c r="H373" s="21"/>
      <c r="I373" s="22" t="s">
        <v>61</v>
      </c>
      <c r="J373" s="25" t="s">
        <v>70</v>
      </c>
      <c r="K373" s="27"/>
      <c r="L373" s="21"/>
      <c r="M373" s="33"/>
      <c r="N373" s="25" t="s">
        <v>3456</v>
      </c>
      <c r="O373" s="25" t="s">
        <v>70</v>
      </c>
      <c r="P373" s="25" t="s">
        <v>70</v>
      </c>
      <c r="Q373" s="25" t="s">
        <v>70</v>
      </c>
      <c r="R373" s="21" t="s">
        <v>3456</v>
      </c>
      <c r="S373" s="25" t="s">
        <v>3456</v>
      </c>
      <c r="T373" s="23" t="s">
        <v>3456</v>
      </c>
      <c r="U373" s="25" t="s">
        <v>70</v>
      </c>
      <c r="V373" s="25" t="s">
        <v>70</v>
      </c>
      <c r="W373" s="25" t="s">
        <v>70</v>
      </c>
      <c r="X373" s="25" t="s">
        <v>3456</v>
      </c>
      <c r="Y373" s="25" t="s">
        <v>3456</v>
      </c>
      <c r="Z373" s="25" t="s">
        <v>3456</v>
      </c>
      <c r="AA373" s="25" t="s">
        <v>3456</v>
      </c>
      <c r="AB373" s="21" t="s">
        <v>3456</v>
      </c>
      <c r="AC373" s="51" t="s">
        <v>3456</v>
      </c>
    </row>
    <row r="374" spans="1:29" s="20" customFormat="1" ht="26.25" customHeight="1" x14ac:dyDescent="0.2">
      <c r="A374" s="19">
        <v>65339</v>
      </c>
      <c r="B374" s="20" t="s">
        <v>2409</v>
      </c>
      <c r="C374" s="20" t="s">
        <v>2410</v>
      </c>
      <c r="D374" s="20" t="s">
        <v>1353</v>
      </c>
      <c r="E374" s="25" t="s">
        <v>102</v>
      </c>
      <c r="F374" s="25" t="s">
        <v>70</v>
      </c>
      <c r="G374" s="21">
        <v>40771</v>
      </c>
      <c r="H374" s="21"/>
      <c r="I374" s="22" t="s">
        <v>61</v>
      </c>
      <c r="J374" s="25" t="s">
        <v>70</v>
      </c>
      <c r="K374" s="27"/>
      <c r="L374" s="21"/>
      <c r="M374" s="33"/>
      <c r="N374" s="25" t="s">
        <v>70</v>
      </c>
      <c r="O374" s="25" t="s">
        <v>70</v>
      </c>
      <c r="P374" s="25" t="s">
        <v>70</v>
      </c>
      <c r="Q374" s="25" t="s">
        <v>70</v>
      </c>
      <c r="R374" s="21" t="s">
        <v>3456</v>
      </c>
      <c r="S374" s="25" t="s">
        <v>3456</v>
      </c>
      <c r="T374" s="23" t="s">
        <v>3456</v>
      </c>
      <c r="U374" s="25" t="s">
        <v>3456</v>
      </c>
      <c r="V374" s="25" t="s">
        <v>70</v>
      </c>
      <c r="W374" s="25" t="s">
        <v>70</v>
      </c>
      <c r="X374" s="25" t="s">
        <v>3456</v>
      </c>
      <c r="Y374" s="25" t="s">
        <v>3456</v>
      </c>
      <c r="Z374" s="25" t="s">
        <v>3456</v>
      </c>
      <c r="AA374" s="25" t="s">
        <v>3456</v>
      </c>
      <c r="AB374" s="21" t="s">
        <v>3456</v>
      </c>
      <c r="AC374" s="51" t="s">
        <v>3456</v>
      </c>
    </row>
    <row r="375" spans="1:29" s="20" customFormat="1" ht="26.25" customHeight="1" x14ac:dyDescent="0.2">
      <c r="A375" s="19">
        <v>65889</v>
      </c>
      <c r="B375" s="20" t="s">
        <v>3148</v>
      </c>
      <c r="C375" s="20" t="s">
        <v>3149</v>
      </c>
      <c r="D375" s="20" t="s">
        <v>1101</v>
      </c>
      <c r="E375" s="25" t="s">
        <v>493</v>
      </c>
      <c r="F375" s="25" t="s">
        <v>70</v>
      </c>
      <c r="G375" s="21">
        <v>42451</v>
      </c>
      <c r="H375" s="21"/>
      <c r="I375" s="22" t="s">
        <v>61</v>
      </c>
      <c r="J375" s="25" t="s">
        <v>70</v>
      </c>
      <c r="K375" s="27"/>
      <c r="L375" s="21"/>
      <c r="M375" s="33"/>
      <c r="N375" s="25" t="s">
        <v>3456</v>
      </c>
      <c r="O375" s="25" t="s">
        <v>70</v>
      </c>
      <c r="P375" s="25" t="s">
        <v>70</v>
      </c>
      <c r="Q375" s="25" t="s">
        <v>70</v>
      </c>
      <c r="R375" s="21" t="s">
        <v>3456</v>
      </c>
      <c r="S375" s="25" t="s">
        <v>3456</v>
      </c>
      <c r="T375" s="23" t="s">
        <v>3456</v>
      </c>
      <c r="U375" s="25" t="s">
        <v>70</v>
      </c>
      <c r="V375" s="25" t="s">
        <v>70</v>
      </c>
      <c r="W375" s="25" t="s">
        <v>70</v>
      </c>
      <c r="X375" s="25" t="s">
        <v>3456</v>
      </c>
      <c r="Y375" s="25" t="s">
        <v>3456</v>
      </c>
      <c r="Z375" s="25" t="s">
        <v>3456</v>
      </c>
      <c r="AA375" s="25" t="s">
        <v>3456</v>
      </c>
      <c r="AB375" s="21" t="s">
        <v>3456</v>
      </c>
      <c r="AC375" s="51" t="s">
        <v>3456</v>
      </c>
    </row>
    <row r="376" spans="1:29" s="20" customFormat="1" ht="26.25" customHeight="1" x14ac:dyDescent="0.2">
      <c r="A376" s="19">
        <v>63080</v>
      </c>
      <c r="B376" s="20" t="s">
        <v>128</v>
      </c>
      <c r="C376" s="20" t="s">
        <v>129</v>
      </c>
      <c r="D376" s="20" t="s">
        <v>130</v>
      </c>
      <c r="E376" s="25" t="s">
        <v>132</v>
      </c>
      <c r="F376" s="25" t="s">
        <v>70</v>
      </c>
      <c r="G376" s="21">
        <v>39266</v>
      </c>
      <c r="H376" s="21">
        <v>45200</v>
      </c>
      <c r="I376" s="22" t="s">
        <v>71</v>
      </c>
      <c r="J376" s="25" t="s">
        <v>3456</v>
      </c>
      <c r="K376" s="27"/>
      <c r="L376" s="21"/>
      <c r="M376" s="33"/>
      <c r="N376" s="25"/>
      <c r="O376" s="25"/>
      <c r="P376" s="25"/>
      <c r="Q376" s="25"/>
      <c r="R376" s="21"/>
      <c r="S376" s="25"/>
      <c r="T376" s="23"/>
      <c r="U376" s="25" t="s">
        <v>3456</v>
      </c>
      <c r="V376" s="25" t="s">
        <v>3456</v>
      </c>
      <c r="W376" s="25" t="s">
        <v>70</v>
      </c>
      <c r="X376" s="25" t="s">
        <v>3456</v>
      </c>
      <c r="Y376" s="25" t="s">
        <v>3456</v>
      </c>
      <c r="Z376" s="25" t="s">
        <v>3456</v>
      </c>
      <c r="AA376" s="25" t="s">
        <v>3456</v>
      </c>
      <c r="AB376" s="21" t="s">
        <v>0</v>
      </c>
      <c r="AC376" s="51" t="s">
        <v>3456</v>
      </c>
    </row>
    <row r="377" spans="1:29" s="20" customFormat="1" ht="26.25" customHeight="1" x14ac:dyDescent="0.2">
      <c r="A377" s="19">
        <v>66704</v>
      </c>
      <c r="B377" s="20" t="s">
        <v>1561</v>
      </c>
      <c r="C377" s="20" t="s">
        <v>1562</v>
      </c>
      <c r="D377" s="20" t="s">
        <v>825</v>
      </c>
      <c r="E377" s="25" t="s">
        <v>536</v>
      </c>
      <c r="F377" s="25" t="s">
        <v>535</v>
      </c>
      <c r="G377" s="21">
        <v>42081</v>
      </c>
      <c r="H377" s="21"/>
      <c r="I377" s="22" t="s">
        <v>61</v>
      </c>
      <c r="J377" s="25" t="s">
        <v>70</v>
      </c>
      <c r="K377" s="27"/>
      <c r="L377" s="21"/>
      <c r="M377" s="33"/>
      <c r="N377" s="25" t="s">
        <v>3456</v>
      </c>
      <c r="O377" s="25" t="s">
        <v>3456</v>
      </c>
      <c r="P377" s="25" t="s">
        <v>70</v>
      </c>
      <c r="Q377" s="25" t="s">
        <v>70</v>
      </c>
      <c r="R377" s="21" t="s">
        <v>3456</v>
      </c>
      <c r="S377" s="25" t="s">
        <v>3456</v>
      </c>
      <c r="T377" s="23" t="s">
        <v>3456</v>
      </c>
      <c r="U377" s="25" t="s">
        <v>3456</v>
      </c>
      <c r="V377" s="25" t="s">
        <v>3456</v>
      </c>
      <c r="W377" s="25" t="s">
        <v>3456</v>
      </c>
      <c r="X377" s="25" t="s">
        <v>3456</v>
      </c>
      <c r="Y377" s="25" t="s">
        <v>3456</v>
      </c>
      <c r="Z377" s="25" t="s">
        <v>3456</v>
      </c>
      <c r="AA377" s="25" t="s">
        <v>3456</v>
      </c>
      <c r="AB377" s="21" t="s">
        <v>3456</v>
      </c>
      <c r="AC377" s="51" t="s">
        <v>3456</v>
      </c>
    </row>
    <row r="378" spans="1:29" s="20" customFormat="1" ht="26.25" customHeight="1" x14ac:dyDescent="0.2">
      <c r="A378" s="19">
        <v>66222</v>
      </c>
      <c r="B378" s="20" t="s">
        <v>2541</v>
      </c>
      <c r="C378" s="20" t="s">
        <v>2542</v>
      </c>
      <c r="D378" s="20" t="s">
        <v>2543</v>
      </c>
      <c r="E378" s="25" t="s">
        <v>2544</v>
      </c>
      <c r="F378" s="25" t="s">
        <v>70</v>
      </c>
      <c r="G378" s="21">
        <v>41726</v>
      </c>
      <c r="H378" s="21"/>
      <c r="I378" s="22" t="s">
        <v>61</v>
      </c>
      <c r="J378" s="25" t="s">
        <v>70</v>
      </c>
      <c r="K378" s="27"/>
      <c r="L378" s="21"/>
      <c r="M378" s="33"/>
      <c r="N378" s="25" t="s">
        <v>3456</v>
      </c>
      <c r="O378" s="25" t="s">
        <v>70</v>
      </c>
      <c r="P378" s="25" t="s">
        <v>70</v>
      </c>
      <c r="Q378" s="25" t="s">
        <v>70</v>
      </c>
      <c r="R378" s="21" t="s">
        <v>3456</v>
      </c>
      <c r="S378" s="25" t="s">
        <v>3456</v>
      </c>
      <c r="T378" s="23" t="s">
        <v>3456</v>
      </c>
      <c r="U378" s="25" t="s">
        <v>70</v>
      </c>
      <c r="V378" s="25" t="s">
        <v>70</v>
      </c>
      <c r="W378" s="25" t="s">
        <v>70</v>
      </c>
      <c r="X378" s="25" t="s">
        <v>3456</v>
      </c>
      <c r="Y378" s="25" t="s">
        <v>3456</v>
      </c>
      <c r="Z378" s="25" t="s">
        <v>3456</v>
      </c>
      <c r="AA378" s="25" t="s">
        <v>3456</v>
      </c>
      <c r="AB378" s="21" t="s">
        <v>3456</v>
      </c>
      <c r="AC378" s="51" t="s">
        <v>3456</v>
      </c>
    </row>
    <row r="379" spans="1:29" s="20" customFormat="1" ht="26.25" customHeight="1" x14ac:dyDescent="0.2">
      <c r="A379" s="19">
        <v>80443</v>
      </c>
      <c r="B379" s="20" t="s">
        <v>4214</v>
      </c>
      <c r="C379" s="20" t="s">
        <v>4213</v>
      </c>
      <c r="D379" s="20" t="s">
        <v>4014</v>
      </c>
      <c r="E379" s="25" t="s">
        <v>163</v>
      </c>
      <c r="F379" s="25" t="s">
        <v>70</v>
      </c>
      <c r="G379" s="21">
        <v>44615</v>
      </c>
      <c r="H379" s="21"/>
      <c r="I379" s="22" t="s">
        <v>61</v>
      </c>
      <c r="J379" s="25" t="s">
        <v>3456</v>
      </c>
      <c r="K379" s="27"/>
      <c r="L379" s="21"/>
      <c r="M379" s="33"/>
      <c r="N379" s="25" t="s">
        <v>3456</v>
      </c>
      <c r="O379" s="25" t="s">
        <v>3456</v>
      </c>
      <c r="P379" s="25" t="s">
        <v>3456</v>
      </c>
      <c r="Q379" s="25" t="s">
        <v>3456</v>
      </c>
      <c r="R379" s="21" t="s">
        <v>3456</v>
      </c>
      <c r="S379" s="25" t="s">
        <v>3456</v>
      </c>
      <c r="T379" s="23" t="s">
        <v>3456</v>
      </c>
      <c r="U379" s="25" t="s">
        <v>3456</v>
      </c>
      <c r="V379" s="25" t="s">
        <v>3456</v>
      </c>
      <c r="W379" s="25" t="s">
        <v>70</v>
      </c>
      <c r="X379" s="25" t="s">
        <v>3456</v>
      </c>
      <c r="Y379" s="25" t="s">
        <v>3456</v>
      </c>
      <c r="Z379" s="25" t="s">
        <v>3456</v>
      </c>
      <c r="AA379" s="25" t="s">
        <v>3456</v>
      </c>
      <c r="AB379" s="21" t="s">
        <v>3456</v>
      </c>
      <c r="AC379" s="51" t="s">
        <v>3456</v>
      </c>
    </row>
    <row r="380" spans="1:29" s="20" customFormat="1" ht="26.25" customHeight="1" x14ac:dyDescent="0.2">
      <c r="A380" s="19">
        <v>63338</v>
      </c>
      <c r="B380" s="20" t="s">
        <v>4021</v>
      </c>
      <c r="C380" s="20" t="s">
        <v>2959</v>
      </c>
      <c r="D380" s="20" t="s">
        <v>2846</v>
      </c>
      <c r="E380" s="25" t="s">
        <v>1233</v>
      </c>
      <c r="F380" s="25" t="s">
        <v>70</v>
      </c>
      <c r="G380" s="21">
        <v>39241</v>
      </c>
      <c r="H380" s="21"/>
      <c r="I380" s="22" t="s">
        <v>61</v>
      </c>
      <c r="J380" s="25" t="s">
        <v>70</v>
      </c>
      <c r="K380" s="27"/>
      <c r="L380" s="21"/>
      <c r="M380" s="33"/>
      <c r="N380" s="25" t="s">
        <v>70</v>
      </c>
      <c r="O380" s="25" t="s">
        <v>70</v>
      </c>
      <c r="P380" s="25" t="s">
        <v>70</v>
      </c>
      <c r="Q380" s="25" t="s">
        <v>70</v>
      </c>
      <c r="R380" s="21" t="s">
        <v>3456</v>
      </c>
      <c r="S380" s="25" t="s">
        <v>3456</v>
      </c>
      <c r="T380" s="23" t="s">
        <v>3456</v>
      </c>
      <c r="U380" s="25" t="s">
        <v>3456</v>
      </c>
      <c r="V380" s="25" t="s">
        <v>3456</v>
      </c>
      <c r="W380" s="25" t="s">
        <v>70</v>
      </c>
      <c r="X380" s="25" t="s">
        <v>3456</v>
      </c>
      <c r="Y380" s="25" t="s">
        <v>3456</v>
      </c>
      <c r="Z380" s="25" t="s">
        <v>3456</v>
      </c>
      <c r="AA380" s="25" t="s">
        <v>3456</v>
      </c>
      <c r="AB380" s="21" t="s">
        <v>3456</v>
      </c>
      <c r="AC380" s="51"/>
    </row>
    <row r="381" spans="1:29" s="20" customFormat="1" ht="26.25" customHeight="1" x14ac:dyDescent="0.2">
      <c r="A381" s="19">
        <v>65745</v>
      </c>
      <c r="B381" s="20" t="s">
        <v>1030</v>
      </c>
      <c r="C381" s="20" t="s">
        <v>1031</v>
      </c>
      <c r="D381" s="20" t="s">
        <v>1032</v>
      </c>
      <c r="E381" s="25" t="s">
        <v>1033</v>
      </c>
      <c r="F381" s="25" t="s">
        <v>70</v>
      </c>
      <c r="G381" s="21">
        <v>41942</v>
      </c>
      <c r="H381" s="21"/>
      <c r="I381" s="22" t="s">
        <v>61</v>
      </c>
      <c r="J381" s="25" t="s">
        <v>70</v>
      </c>
      <c r="K381" s="27"/>
      <c r="L381" s="21"/>
      <c r="M381" s="33"/>
      <c r="N381" s="25" t="s">
        <v>3456</v>
      </c>
      <c r="O381" s="25" t="s">
        <v>70</v>
      </c>
      <c r="P381" s="25" t="s">
        <v>70</v>
      </c>
      <c r="Q381" s="25" t="s">
        <v>70</v>
      </c>
      <c r="R381" s="21" t="s">
        <v>3456</v>
      </c>
      <c r="S381" s="25" t="s">
        <v>3456</v>
      </c>
      <c r="T381" s="23" t="s">
        <v>3456</v>
      </c>
      <c r="U381" s="25" t="s">
        <v>3456</v>
      </c>
      <c r="V381" s="25" t="s">
        <v>3456</v>
      </c>
      <c r="W381" s="25" t="s">
        <v>70</v>
      </c>
      <c r="X381" s="25" t="s">
        <v>3456</v>
      </c>
      <c r="Y381" s="25" t="s">
        <v>3456</v>
      </c>
      <c r="Z381" s="25" t="s">
        <v>3456</v>
      </c>
      <c r="AA381" s="25" t="s">
        <v>3456</v>
      </c>
      <c r="AB381" s="21" t="s">
        <v>3456</v>
      </c>
      <c r="AC381" s="51" t="s">
        <v>3456</v>
      </c>
    </row>
    <row r="382" spans="1:29" s="20" customFormat="1" ht="26.25" customHeight="1" x14ac:dyDescent="0.2">
      <c r="A382" s="19">
        <v>65852</v>
      </c>
      <c r="B382" s="20" t="s">
        <v>436</v>
      </c>
      <c r="C382" s="20" t="s">
        <v>437</v>
      </c>
      <c r="D382" s="20" t="s">
        <v>438</v>
      </c>
      <c r="E382" s="25" t="s">
        <v>3984</v>
      </c>
      <c r="F382" s="25" t="s">
        <v>606</v>
      </c>
      <c r="G382" s="21">
        <v>41590</v>
      </c>
      <c r="H382" s="21"/>
      <c r="I382" s="22" t="s">
        <v>61</v>
      </c>
      <c r="J382" s="25" t="s">
        <v>70</v>
      </c>
      <c r="K382" s="27"/>
      <c r="L382" s="21"/>
      <c r="M382" s="33"/>
      <c r="N382" s="25" t="s">
        <v>3456</v>
      </c>
      <c r="O382" s="25" t="s">
        <v>70</v>
      </c>
      <c r="P382" s="25" t="s">
        <v>70</v>
      </c>
      <c r="Q382" s="25" t="s">
        <v>70</v>
      </c>
      <c r="R382" s="21" t="s">
        <v>3456</v>
      </c>
      <c r="S382" s="25" t="s">
        <v>3456</v>
      </c>
      <c r="T382" s="23" t="s">
        <v>3456</v>
      </c>
      <c r="U382" s="25" t="s">
        <v>70</v>
      </c>
      <c r="V382" s="25" t="s">
        <v>70</v>
      </c>
      <c r="W382" s="25" t="s">
        <v>70</v>
      </c>
      <c r="X382" s="25" t="s">
        <v>3456</v>
      </c>
      <c r="Y382" s="25" t="s">
        <v>3456</v>
      </c>
      <c r="Z382" s="25" t="s">
        <v>3456</v>
      </c>
      <c r="AA382" s="25" t="s">
        <v>3456</v>
      </c>
      <c r="AB382" s="21" t="s">
        <v>3456</v>
      </c>
      <c r="AC382" s="51" t="s">
        <v>3456</v>
      </c>
    </row>
    <row r="383" spans="1:29" s="20" customFormat="1" ht="26.25" customHeight="1" x14ac:dyDescent="0.2">
      <c r="A383" s="19">
        <v>61179</v>
      </c>
      <c r="B383" s="20" t="s">
        <v>2852</v>
      </c>
      <c r="C383" s="20" t="s">
        <v>2853</v>
      </c>
      <c r="D383" s="20" t="s">
        <v>2854</v>
      </c>
      <c r="E383" s="25" t="s">
        <v>670</v>
      </c>
      <c r="F383" s="25" t="s">
        <v>70</v>
      </c>
      <c r="G383" s="21">
        <v>37966</v>
      </c>
      <c r="H383" s="21"/>
      <c r="I383" s="22" t="s">
        <v>61</v>
      </c>
      <c r="J383" s="25" t="s">
        <v>70</v>
      </c>
      <c r="K383" s="27"/>
      <c r="L383" s="21"/>
      <c r="M383" s="33"/>
      <c r="N383" s="25" t="s">
        <v>70</v>
      </c>
      <c r="O383" s="25" t="s">
        <v>3456</v>
      </c>
      <c r="P383" s="25" t="s">
        <v>70</v>
      </c>
      <c r="Q383" s="25" t="s">
        <v>70</v>
      </c>
      <c r="R383" s="21" t="s">
        <v>3456</v>
      </c>
      <c r="S383" s="25" t="s">
        <v>3456</v>
      </c>
      <c r="T383" s="23" t="s">
        <v>3456</v>
      </c>
      <c r="U383" s="25" t="s">
        <v>3456</v>
      </c>
      <c r="V383" s="25" t="s">
        <v>70</v>
      </c>
      <c r="W383" s="25" t="s">
        <v>70</v>
      </c>
      <c r="X383" s="25" t="s">
        <v>3456</v>
      </c>
      <c r="Y383" s="25" t="s">
        <v>3456</v>
      </c>
      <c r="Z383" s="25" t="s">
        <v>3456</v>
      </c>
      <c r="AA383" s="25" t="s">
        <v>3456</v>
      </c>
      <c r="AB383" s="21" t="s">
        <v>0</v>
      </c>
      <c r="AC383" s="51"/>
    </row>
    <row r="384" spans="1:29" s="20" customFormat="1" ht="26.25" customHeight="1" x14ac:dyDescent="0.2">
      <c r="A384" s="19">
        <v>64441</v>
      </c>
      <c r="B384" s="20" t="s">
        <v>248</v>
      </c>
      <c r="C384" s="20" t="s">
        <v>249</v>
      </c>
      <c r="D384" s="20" t="s">
        <v>250</v>
      </c>
      <c r="E384" s="25" t="s">
        <v>4153</v>
      </c>
      <c r="F384" s="25" t="s">
        <v>70</v>
      </c>
      <c r="G384" s="21">
        <v>40471</v>
      </c>
      <c r="H384" s="21"/>
      <c r="I384" s="22" t="s">
        <v>61</v>
      </c>
      <c r="J384" s="25" t="s">
        <v>70</v>
      </c>
      <c r="K384" s="27"/>
      <c r="L384" s="21"/>
      <c r="M384" s="33"/>
      <c r="N384" s="25" t="s">
        <v>70</v>
      </c>
      <c r="O384" s="25" t="s">
        <v>70</v>
      </c>
      <c r="P384" s="25" t="s">
        <v>70</v>
      </c>
      <c r="Q384" s="25" t="s">
        <v>70</v>
      </c>
      <c r="R384" s="21" t="s">
        <v>3456</v>
      </c>
      <c r="S384" s="25" t="s">
        <v>3456</v>
      </c>
      <c r="T384" s="23" t="s">
        <v>3456</v>
      </c>
      <c r="U384" s="25" t="s">
        <v>70</v>
      </c>
      <c r="V384" s="25" t="s">
        <v>70</v>
      </c>
      <c r="W384" s="25" t="s">
        <v>70</v>
      </c>
      <c r="X384" s="25" t="s">
        <v>3456</v>
      </c>
      <c r="Y384" s="25" t="s">
        <v>3456</v>
      </c>
      <c r="Z384" s="25" t="s">
        <v>3456</v>
      </c>
      <c r="AA384" s="25" t="s">
        <v>3456</v>
      </c>
      <c r="AB384" s="21" t="s">
        <v>3456</v>
      </c>
      <c r="AC384" s="51" t="s">
        <v>3456</v>
      </c>
    </row>
    <row r="385" spans="1:29" s="20" customFormat="1" ht="26.25" customHeight="1" x14ac:dyDescent="0.2">
      <c r="A385" s="19">
        <v>62374</v>
      </c>
      <c r="B385" s="20" t="s">
        <v>2051</v>
      </c>
      <c r="C385" s="20" t="s">
        <v>2052</v>
      </c>
      <c r="D385" s="20" t="s">
        <v>2053</v>
      </c>
      <c r="E385" s="25" t="s">
        <v>2054</v>
      </c>
      <c r="F385" s="25" t="s">
        <v>70</v>
      </c>
      <c r="G385" s="21">
        <v>39079</v>
      </c>
      <c r="H385" s="21"/>
      <c r="I385" s="22" t="s">
        <v>61</v>
      </c>
      <c r="J385" s="25" t="s">
        <v>70</v>
      </c>
      <c r="K385" s="27"/>
      <c r="L385" s="21"/>
      <c r="M385" s="33"/>
      <c r="N385" s="25" t="s">
        <v>70</v>
      </c>
      <c r="O385" s="25" t="s">
        <v>70</v>
      </c>
      <c r="P385" s="25" t="s">
        <v>70</v>
      </c>
      <c r="Q385" s="25" t="s">
        <v>70</v>
      </c>
      <c r="R385" s="21" t="s">
        <v>3456</v>
      </c>
      <c r="S385" s="25" t="s">
        <v>3456</v>
      </c>
      <c r="T385" s="23" t="s">
        <v>3456</v>
      </c>
      <c r="U385" s="25" t="s">
        <v>3456</v>
      </c>
      <c r="V385" s="25" t="s">
        <v>3456</v>
      </c>
      <c r="W385" s="25" t="s">
        <v>70</v>
      </c>
      <c r="X385" s="25" t="s">
        <v>3456</v>
      </c>
      <c r="Y385" s="25" t="s">
        <v>3456</v>
      </c>
      <c r="Z385" s="25" t="s">
        <v>3456</v>
      </c>
      <c r="AA385" s="25" t="s">
        <v>3456</v>
      </c>
      <c r="AB385" s="21" t="s">
        <v>0</v>
      </c>
      <c r="AC385" s="51" t="s">
        <v>3456</v>
      </c>
    </row>
    <row r="386" spans="1:29" s="20" customFormat="1" ht="26.25" customHeight="1" x14ac:dyDescent="0.2">
      <c r="A386" s="19">
        <v>63044</v>
      </c>
      <c r="B386" s="20" t="s">
        <v>2084</v>
      </c>
      <c r="C386" s="20" t="s">
        <v>2085</v>
      </c>
      <c r="D386" s="20" t="s">
        <v>2053</v>
      </c>
      <c r="E386" s="25" t="s">
        <v>2054</v>
      </c>
      <c r="F386" s="25" t="s">
        <v>70</v>
      </c>
      <c r="G386" s="21">
        <v>39080</v>
      </c>
      <c r="H386" s="21"/>
      <c r="I386" s="22" t="s">
        <v>61</v>
      </c>
      <c r="J386" s="25" t="s">
        <v>70</v>
      </c>
      <c r="K386" s="27"/>
      <c r="L386" s="21"/>
      <c r="M386" s="33"/>
      <c r="N386" s="25" t="s">
        <v>70</v>
      </c>
      <c r="O386" s="25" t="s">
        <v>70</v>
      </c>
      <c r="P386" s="25" t="s">
        <v>70</v>
      </c>
      <c r="Q386" s="25" t="s">
        <v>70</v>
      </c>
      <c r="R386" s="21" t="s">
        <v>3456</v>
      </c>
      <c r="S386" s="25" t="s">
        <v>3456</v>
      </c>
      <c r="T386" s="23" t="s">
        <v>3456</v>
      </c>
      <c r="U386" s="25" t="s">
        <v>3456</v>
      </c>
      <c r="V386" s="25" t="s">
        <v>3456</v>
      </c>
      <c r="W386" s="25" t="s">
        <v>70</v>
      </c>
      <c r="X386" s="25" t="s">
        <v>3456</v>
      </c>
      <c r="Y386" s="25" t="s">
        <v>3456</v>
      </c>
      <c r="Z386" s="25" t="s">
        <v>3456</v>
      </c>
      <c r="AA386" s="25" t="s">
        <v>3456</v>
      </c>
      <c r="AB386" s="21" t="s">
        <v>0</v>
      </c>
      <c r="AC386" s="51" t="s">
        <v>3456</v>
      </c>
    </row>
    <row r="387" spans="1:29" s="20" customFormat="1" ht="26.25" customHeight="1" x14ac:dyDescent="0.2">
      <c r="A387" s="19">
        <v>67174</v>
      </c>
      <c r="B387" s="20" t="s">
        <v>3170</v>
      </c>
      <c r="C387" s="20" t="s">
        <v>3171</v>
      </c>
      <c r="D387" s="20" t="s">
        <v>3530</v>
      </c>
      <c r="E387" s="25" t="s">
        <v>109</v>
      </c>
      <c r="F387" s="25" t="s">
        <v>70</v>
      </c>
      <c r="G387" s="21">
        <v>42579</v>
      </c>
      <c r="H387" s="21"/>
      <c r="I387" s="22" t="s">
        <v>61</v>
      </c>
      <c r="J387" s="25" t="s">
        <v>70</v>
      </c>
      <c r="K387" s="27"/>
      <c r="L387" s="21"/>
      <c r="M387" s="33"/>
      <c r="N387" s="25" t="s">
        <v>3456</v>
      </c>
      <c r="O387" s="25" t="s">
        <v>70</v>
      </c>
      <c r="P387" s="25" t="s">
        <v>70</v>
      </c>
      <c r="Q387" s="25" t="s">
        <v>70</v>
      </c>
      <c r="R387" s="21" t="s">
        <v>3456</v>
      </c>
      <c r="S387" s="25" t="s">
        <v>3456</v>
      </c>
      <c r="T387" s="23" t="s">
        <v>3456</v>
      </c>
      <c r="U387" s="25" t="s">
        <v>70</v>
      </c>
      <c r="V387" s="25" t="s">
        <v>70</v>
      </c>
      <c r="W387" s="25" t="s">
        <v>70</v>
      </c>
      <c r="X387" s="25" t="s">
        <v>3456</v>
      </c>
      <c r="Y387" s="25" t="s">
        <v>3456</v>
      </c>
      <c r="Z387" s="25" t="s">
        <v>3456</v>
      </c>
      <c r="AA387" s="25" t="s">
        <v>3456</v>
      </c>
      <c r="AB387" s="21" t="s">
        <v>3456</v>
      </c>
      <c r="AC387" s="51" t="s">
        <v>3456</v>
      </c>
    </row>
    <row r="388" spans="1:29" s="20" customFormat="1" ht="26.25" customHeight="1" x14ac:dyDescent="0.2">
      <c r="A388" s="19">
        <v>64381</v>
      </c>
      <c r="B388" s="20" t="s">
        <v>236</v>
      </c>
      <c r="C388" s="20" t="s">
        <v>237</v>
      </c>
      <c r="D388" s="20" t="s">
        <v>4149</v>
      </c>
      <c r="E388" s="25" t="s">
        <v>238</v>
      </c>
      <c r="F388" s="25" t="s">
        <v>70</v>
      </c>
      <c r="G388" s="21">
        <v>40283</v>
      </c>
      <c r="H388" s="21"/>
      <c r="I388" s="22" t="s">
        <v>61</v>
      </c>
      <c r="J388" s="25" t="s">
        <v>70</v>
      </c>
      <c r="K388" s="27"/>
      <c r="L388" s="21"/>
      <c r="M388" s="33"/>
      <c r="N388" s="25" t="s">
        <v>70</v>
      </c>
      <c r="O388" s="25" t="s">
        <v>70</v>
      </c>
      <c r="P388" s="25" t="s">
        <v>70</v>
      </c>
      <c r="Q388" s="25" t="s">
        <v>70</v>
      </c>
      <c r="R388" s="21" t="s">
        <v>3456</v>
      </c>
      <c r="S388" s="25" t="s">
        <v>3456</v>
      </c>
      <c r="T388" s="23" t="s">
        <v>3456</v>
      </c>
      <c r="U388" s="25" t="s">
        <v>3456</v>
      </c>
      <c r="V388" s="25" t="s">
        <v>70</v>
      </c>
      <c r="W388" s="25" t="s">
        <v>70</v>
      </c>
      <c r="X388" s="25" t="s">
        <v>3456</v>
      </c>
      <c r="Y388" s="25" t="s">
        <v>3456</v>
      </c>
      <c r="Z388" s="25" t="s">
        <v>3456</v>
      </c>
      <c r="AA388" s="25" t="s">
        <v>3456</v>
      </c>
      <c r="AB388" s="21" t="s">
        <v>3456</v>
      </c>
      <c r="AC388" s="51" t="s">
        <v>3456</v>
      </c>
    </row>
    <row r="389" spans="1:29" s="20" customFormat="1" ht="26.25" customHeight="1" x14ac:dyDescent="0.2">
      <c r="A389" s="19">
        <v>80018</v>
      </c>
      <c r="B389" s="20" t="s">
        <v>4103</v>
      </c>
      <c r="C389" s="20" t="s">
        <v>4102</v>
      </c>
      <c r="D389" s="20" t="s">
        <v>4101</v>
      </c>
      <c r="E389" s="25" t="s">
        <v>88</v>
      </c>
      <c r="F389" s="25" t="s">
        <v>70</v>
      </c>
      <c r="G389" s="21">
        <v>44586</v>
      </c>
      <c r="H389" s="21"/>
      <c r="I389" s="22" t="s">
        <v>61</v>
      </c>
      <c r="J389" s="25" t="s">
        <v>3456</v>
      </c>
      <c r="K389" s="27"/>
      <c r="L389" s="21"/>
      <c r="M389" s="33"/>
      <c r="N389" s="25" t="s">
        <v>3456</v>
      </c>
      <c r="O389" s="25" t="s">
        <v>3456</v>
      </c>
      <c r="P389" s="25" t="s">
        <v>3456</v>
      </c>
      <c r="Q389" s="25" t="s">
        <v>70</v>
      </c>
      <c r="R389" s="21" t="s">
        <v>3456</v>
      </c>
      <c r="S389" s="25" t="s">
        <v>3456</v>
      </c>
      <c r="T389" s="23" t="s">
        <v>3456</v>
      </c>
      <c r="U389" s="25" t="s">
        <v>3456</v>
      </c>
      <c r="V389" s="25" t="s">
        <v>3456</v>
      </c>
      <c r="W389" s="25" t="s">
        <v>70</v>
      </c>
      <c r="X389" s="25" t="s">
        <v>3456</v>
      </c>
      <c r="Y389" s="25" t="s">
        <v>3456</v>
      </c>
      <c r="Z389" s="25" t="s">
        <v>3456</v>
      </c>
      <c r="AA389" s="25" t="s">
        <v>3456</v>
      </c>
      <c r="AB389" s="21" t="s">
        <v>3456</v>
      </c>
      <c r="AC389" s="51" t="s">
        <v>3456</v>
      </c>
    </row>
    <row r="390" spans="1:29" s="20" customFormat="1" ht="26.25" customHeight="1" x14ac:dyDescent="0.2">
      <c r="A390" s="19">
        <v>80674</v>
      </c>
      <c r="B390" s="20" t="s">
        <v>4682</v>
      </c>
      <c r="C390" s="20" t="s">
        <v>3988</v>
      </c>
      <c r="D390" s="20" t="s">
        <v>3646</v>
      </c>
      <c r="E390" s="25" t="s">
        <v>786</v>
      </c>
      <c r="F390" s="25" t="s">
        <v>70</v>
      </c>
      <c r="G390" s="21">
        <v>44678</v>
      </c>
      <c r="H390" s="21"/>
      <c r="I390" s="22" t="s">
        <v>71</v>
      </c>
      <c r="J390" s="25" t="s">
        <v>3456</v>
      </c>
      <c r="K390" s="27"/>
      <c r="L390" s="21"/>
      <c r="M390" s="33" t="s">
        <v>3456</v>
      </c>
      <c r="N390" s="25"/>
      <c r="O390" s="25"/>
      <c r="P390" s="25"/>
      <c r="Q390" s="25"/>
      <c r="R390" s="21"/>
      <c r="S390" s="25"/>
      <c r="T390" s="23"/>
      <c r="U390" s="25" t="s">
        <v>3456</v>
      </c>
      <c r="V390" s="25" t="s">
        <v>3456</v>
      </c>
      <c r="W390" s="25" t="s">
        <v>70</v>
      </c>
      <c r="X390" s="25" t="s">
        <v>3456</v>
      </c>
      <c r="Y390" s="25" t="s">
        <v>3456</v>
      </c>
      <c r="Z390" s="25" t="s">
        <v>3456</v>
      </c>
      <c r="AA390" s="25" t="s">
        <v>3456</v>
      </c>
      <c r="AB390" s="21" t="s">
        <v>3456</v>
      </c>
      <c r="AC390" s="51" t="s">
        <v>3456</v>
      </c>
    </row>
    <row r="391" spans="1:29" s="20" customFormat="1" ht="26.25" customHeight="1" x14ac:dyDescent="0.2">
      <c r="A391" s="19">
        <v>79689</v>
      </c>
      <c r="B391" s="20" t="s">
        <v>4354</v>
      </c>
      <c r="C391" s="20" t="s">
        <v>4355</v>
      </c>
      <c r="D391" s="20" t="s">
        <v>4356</v>
      </c>
      <c r="E391" s="25" t="s">
        <v>288</v>
      </c>
      <c r="F391" s="25" t="s">
        <v>70</v>
      </c>
      <c r="G391" s="21">
        <v>45236</v>
      </c>
      <c r="H391" s="21"/>
      <c r="I391" s="22" t="s">
        <v>71</v>
      </c>
      <c r="J391" s="25" t="s">
        <v>3456</v>
      </c>
      <c r="K391" s="27" t="s">
        <v>4280</v>
      </c>
      <c r="L391" s="21" t="s">
        <v>3456</v>
      </c>
      <c r="M391" s="33"/>
      <c r="N391" s="25"/>
      <c r="O391" s="25"/>
      <c r="P391" s="25"/>
      <c r="Q391" s="25"/>
      <c r="R391" s="21"/>
      <c r="S391" s="25"/>
      <c r="T391" s="23"/>
      <c r="U391" s="25" t="s">
        <v>3456</v>
      </c>
      <c r="V391" s="25" t="s">
        <v>3456</v>
      </c>
      <c r="W391" s="25" t="s">
        <v>70</v>
      </c>
      <c r="X391" s="25" t="s">
        <v>3456</v>
      </c>
      <c r="Y391" s="25" t="s">
        <v>3456</v>
      </c>
      <c r="Z391" s="25" t="s">
        <v>3456</v>
      </c>
      <c r="AA391" s="25" t="s">
        <v>3456</v>
      </c>
      <c r="AB391" s="21" t="s">
        <v>3456</v>
      </c>
      <c r="AC391" s="51" t="s">
        <v>3456</v>
      </c>
    </row>
    <row r="392" spans="1:29" s="20" customFormat="1" ht="26.25" customHeight="1" x14ac:dyDescent="0.2">
      <c r="A392" s="19">
        <v>62011</v>
      </c>
      <c r="B392" s="20" t="s">
        <v>2915</v>
      </c>
      <c r="C392" s="20" t="s">
        <v>2916</v>
      </c>
      <c r="D392" s="20" t="s">
        <v>2175</v>
      </c>
      <c r="E392" s="25" t="s">
        <v>273</v>
      </c>
      <c r="F392" s="25" t="s">
        <v>70</v>
      </c>
      <c r="G392" s="21">
        <v>38341</v>
      </c>
      <c r="H392" s="21"/>
      <c r="I392" s="22" t="s">
        <v>61</v>
      </c>
      <c r="J392" s="25" t="s">
        <v>70</v>
      </c>
      <c r="K392" s="27"/>
      <c r="L392" s="21"/>
      <c r="M392" s="33"/>
      <c r="N392" s="25" t="s">
        <v>70</v>
      </c>
      <c r="O392" s="25" t="s">
        <v>70</v>
      </c>
      <c r="P392" s="25" t="s">
        <v>70</v>
      </c>
      <c r="Q392" s="25" t="s">
        <v>70</v>
      </c>
      <c r="R392" s="21" t="s">
        <v>3456</v>
      </c>
      <c r="S392" s="25" t="s">
        <v>3456</v>
      </c>
      <c r="T392" s="23" t="s">
        <v>3456</v>
      </c>
      <c r="U392" s="25" t="s">
        <v>70</v>
      </c>
      <c r="V392" s="25" t="s">
        <v>70</v>
      </c>
      <c r="W392" s="25" t="s">
        <v>70</v>
      </c>
      <c r="X392" s="25" t="s">
        <v>3456</v>
      </c>
      <c r="Y392" s="25" t="s">
        <v>3456</v>
      </c>
      <c r="Z392" s="25" t="s">
        <v>3456</v>
      </c>
      <c r="AA392" s="25" t="s">
        <v>3456</v>
      </c>
      <c r="AB392" s="21" t="s">
        <v>0</v>
      </c>
      <c r="AC392" s="51"/>
    </row>
    <row r="393" spans="1:29" s="20" customFormat="1" ht="26.25" customHeight="1" x14ac:dyDescent="0.2">
      <c r="A393" s="19">
        <v>50055</v>
      </c>
      <c r="B393" s="20" t="s">
        <v>2766</v>
      </c>
      <c r="C393" s="20" t="s">
        <v>2767</v>
      </c>
      <c r="D393" s="20" t="s">
        <v>2175</v>
      </c>
      <c r="E393" s="25" t="s">
        <v>273</v>
      </c>
      <c r="F393" s="25" t="s">
        <v>70</v>
      </c>
      <c r="G393" s="21">
        <v>36159</v>
      </c>
      <c r="H393" s="21"/>
      <c r="I393" s="22" t="s">
        <v>61</v>
      </c>
      <c r="J393" s="25" t="s">
        <v>70</v>
      </c>
      <c r="K393" s="27"/>
      <c r="L393" s="21"/>
      <c r="M393" s="33"/>
      <c r="N393" s="25" t="s">
        <v>70</v>
      </c>
      <c r="O393" s="25" t="s">
        <v>70</v>
      </c>
      <c r="P393" s="25" t="s">
        <v>70</v>
      </c>
      <c r="Q393" s="25" t="s">
        <v>70</v>
      </c>
      <c r="R393" s="21" t="s">
        <v>3456</v>
      </c>
      <c r="S393" s="25" t="s">
        <v>3456</v>
      </c>
      <c r="T393" s="23" t="s">
        <v>3456</v>
      </c>
      <c r="U393" s="25" t="s">
        <v>70</v>
      </c>
      <c r="V393" s="25" t="s">
        <v>70</v>
      </c>
      <c r="W393" s="25" t="s">
        <v>70</v>
      </c>
      <c r="X393" s="25" t="s">
        <v>3456</v>
      </c>
      <c r="Y393" s="25" t="s">
        <v>3456</v>
      </c>
      <c r="Z393" s="25" t="s">
        <v>3456</v>
      </c>
      <c r="AA393" s="25" t="s">
        <v>3456</v>
      </c>
      <c r="AB393" s="21" t="s">
        <v>0</v>
      </c>
      <c r="AC393" s="51"/>
    </row>
    <row r="394" spans="1:29" s="20" customFormat="1" ht="26.25" customHeight="1" x14ac:dyDescent="0.2">
      <c r="A394" s="19">
        <v>62690</v>
      </c>
      <c r="B394" s="20" t="s">
        <v>2173</v>
      </c>
      <c r="C394" s="20" t="s">
        <v>2174</v>
      </c>
      <c r="D394" s="20" t="s">
        <v>2175</v>
      </c>
      <c r="E394" s="25" t="s">
        <v>273</v>
      </c>
      <c r="F394" s="25" t="s">
        <v>70</v>
      </c>
      <c r="G394" s="21">
        <v>39393</v>
      </c>
      <c r="H394" s="21"/>
      <c r="I394" s="22" t="s">
        <v>61</v>
      </c>
      <c r="J394" s="25" t="s">
        <v>70</v>
      </c>
      <c r="K394" s="27"/>
      <c r="L394" s="21"/>
      <c r="M394" s="33"/>
      <c r="N394" s="25" t="s">
        <v>70</v>
      </c>
      <c r="O394" s="25" t="s">
        <v>70</v>
      </c>
      <c r="P394" s="25" t="s">
        <v>70</v>
      </c>
      <c r="Q394" s="25" t="s">
        <v>70</v>
      </c>
      <c r="R394" s="21" t="s">
        <v>3456</v>
      </c>
      <c r="S394" s="25" t="s">
        <v>3456</v>
      </c>
      <c r="T394" s="23" t="s">
        <v>3456</v>
      </c>
      <c r="U394" s="25" t="s">
        <v>70</v>
      </c>
      <c r="V394" s="25" t="s">
        <v>70</v>
      </c>
      <c r="W394" s="25" t="s">
        <v>70</v>
      </c>
      <c r="X394" s="25" t="s">
        <v>3456</v>
      </c>
      <c r="Y394" s="25" t="s">
        <v>3456</v>
      </c>
      <c r="Z394" s="25" t="s">
        <v>3456</v>
      </c>
      <c r="AA394" s="25" t="s">
        <v>3456</v>
      </c>
      <c r="AB394" s="21" t="s">
        <v>3456</v>
      </c>
      <c r="AC394" s="51" t="s">
        <v>3456</v>
      </c>
    </row>
    <row r="395" spans="1:29" s="20" customFormat="1" ht="26.25" customHeight="1" x14ac:dyDescent="0.2">
      <c r="A395" s="19">
        <v>67639</v>
      </c>
      <c r="B395" s="20" t="s">
        <v>1428</v>
      </c>
      <c r="C395" s="20" t="s">
        <v>1429</v>
      </c>
      <c r="D395" s="20" t="s">
        <v>1424</v>
      </c>
      <c r="E395" s="25" t="s">
        <v>231</v>
      </c>
      <c r="F395" s="25" t="s">
        <v>70</v>
      </c>
      <c r="G395" s="21">
        <v>42593</v>
      </c>
      <c r="H395" s="21"/>
      <c r="I395" s="22" t="s">
        <v>61</v>
      </c>
      <c r="J395" s="25" t="s">
        <v>70</v>
      </c>
      <c r="K395" s="27"/>
      <c r="L395" s="21"/>
      <c r="M395" s="33"/>
      <c r="N395" s="25" t="s">
        <v>3456</v>
      </c>
      <c r="O395" s="25" t="s">
        <v>70</v>
      </c>
      <c r="P395" s="25" t="s">
        <v>70</v>
      </c>
      <c r="Q395" s="25" t="s">
        <v>70</v>
      </c>
      <c r="R395" s="21" t="s">
        <v>3456</v>
      </c>
      <c r="S395" s="25" t="s">
        <v>3456</v>
      </c>
      <c r="T395" s="23" t="s">
        <v>3456</v>
      </c>
      <c r="U395" s="25" t="s">
        <v>70</v>
      </c>
      <c r="V395" s="25" t="s">
        <v>70</v>
      </c>
      <c r="W395" s="25" t="s">
        <v>70</v>
      </c>
      <c r="X395" s="25" t="s">
        <v>3456</v>
      </c>
      <c r="Y395" s="25" t="s">
        <v>3456</v>
      </c>
      <c r="Z395" s="25" t="s">
        <v>3456</v>
      </c>
      <c r="AA395" s="25" t="s">
        <v>3456</v>
      </c>
      <c r="AB395" s="21" t="s">
        <v>0</v>
      </c>
      <c r="AC395" s="51" t="s">
        <v>3456</v>
      </c>
    </row>
    <row r="396" spans="1:29" s="20" customFormat="1" ht="26.25" customHeight="1" x14ac:dyDescent="0.2">
      <c r="A396" s="19">
        <v>78571</v>
      </c>
      <c r="B396" s="20" t="s">
        <v>1185</v>
      </c>
      <c r="C396" s="20" t="s">
        <v>1186</v>
      </c>
      <c r="D396" s="20" t="s">
        <v>654</v>
      </c>
      <c r="E396" s="25" t="s">
        <v>60</v>
      </c>
      <c r="F396" s="25" t="s">
        <v>70</v>
      </c>
      <c r="G396" s="21">
        <v>43397</v>
      </c>
      <c r="H396" s="21"/>
      <c r="I396" s="22" t="s">
        <v>61</v>
      </c>
      <c r="J396" s="25" t="s">
        <v>70</v>
      </c>
      <c r="K396" s="27"/>
      <c r="L396" s="21"/>
      <c r="M396" s="33"/>
      <c r="N396" s="25" t="s">
        <v>3456</v>
      </c>
      <c r="O396" s="25" t="s">
        <v>3456</v>
      </c>
      <c r="P396" s="25" t="s">
        <v>3456</v>
      </c>
      <c r="Q396" s="25" t="s">
        <v>3456</v>
      </c>
      <c r="R396" s="21" t="s">
        <v>3456</v>
      </c>
      <c r="S396" s="25" t="s">
        <v>3456</v>
      </c>
      <c r="T396" s="23" t="s">
        <v>3456</v>
      </c>
      <c r="U396" s="25" t="s">
        <v>3456</v>
      </c>
      <c r="V396" s="25" t="s">
        <v>3456</v>
      </c>
      <c r="W396" s="25" t="s">
        <v>70</v>
      </c>
      <c r="X396" s="25" t="s">
        <v>3456</v>
      </c>
      <c r="Y396" s="25" t="s">
        <v>3456</v>
      </c>
      <c r="Z396" s="25" t="s">
        <v>3456</v>
      </c>
      <c r="AA396" s="25" t="s">
        <v>3456</v>
      </c>
      <c r="AB396" s="21" t="s">
        <v>3456</v>
      </c>
      <c r="AC396" s="51" t="s">
        <v>3456</v>
      </c>
    </row>
    <row r="397" spans="1:29" s="20" customFormat="1" ht="26.25" customHeight="1" x14ac:dyDescent="0.2">
      <c r="A397" s="19">
        <v>67228</v>
      </c>
      <c r="B397" s="20" t="s">
        <v>4224</v>
      </c>
      <c r="C397" s="20" t="s">
        <v>1051</v>
      </c>
      <c r="D397" s="20" t="s">
        <v>1052</v>
      </c>
      <c r="E397" s="25" t="s">
        <v>3640</v>
      </c>
      <c r="F397" s="25" t="s">
        <v>70</v>
      </c>
      <c r="G397" s="21">
        <v>42489</v>
      </c>
      <c r="H397" s="21"/>
      <c r="I397" s="22" t="s">
        <v>61</v>
      </c>
      <c r="J397" s="25" t="s">
        <v>70</v>
      </c>
      <c r="K397" s="27"/>
      <c r="L397" s="21"/>
      <c r="M397" s="33"/>
      <c r="N397" s="25" t="s">
        <v>3456</v>
      </c>
      <c r="O397" s="25" t="s">
        <v>70</v>
      </c>
      <c r="P397" s="25" t="s">
        <v>70</v>
      </c>
      <c r="Q397" s="25" t="s">
        <v>70</v>
      </c>
      <c r="R397" s="21" t="s">
        <v>3456</v>
      </c>
      <c r="S397" s="25" t="s">
        <v>3456</v>
      </c>
      <c r="T397" s="23" t="s">
        <v>3456</v>
      </c>
      <c r="U397" s="25" t="s">
        <v>70</v>
      </c>
      <c r="V397" s="25" t="s">
        <v>70</v>
      </c>
      <c r="W397" s="25" t="s">
        <v>70</v>
      </c>
      <c r="X397" s="25" t="s">
        <v>3456</v>
      </c>
      <c r="Y397" s="25" t="s">
        <v>3456</v>
      </c>
      <c r="Z397" s="25" t="s">
        <v>3456</v>
      </c>
      <c r="AA397" s="25" t="s">
        <v>3456</v>
      </c>
      <c r="AB397" s="21" t="s">
        <v>3456</v>
      </c>
      <c r="AC397" s="51" t="s">
        <v>3456</v>
      </c>
    </row>
    <row r="398" spans="1:29" s="20" customFormat="1" ht="26.25" customHeight="1" x14ac:dyDescent="0.2">
      <c r="A398" s="19">
        <v>65676</v>
      </c>
      <c r="B398" s="20" t="s">
        <v>2494</v>
      </c>
      <c r="C398" s="20" t="s">
        <v>2495</v>
      </c>
      <c r="D398" s="20" t="s">
        <v>990</v>
      </c>
      <c r="E398" s="25" t="s">
        <v>350</v>
      </c>
      <c r="F398" s="25" t="s">
        <v>70</v>
      </c>
      <c r="G398" s="21">
        <v>42164</v>
      </c>
      <c r="H398" s="21"/>
      <c r="I398" s="22" t="s">
        <v>61</v>
      </c>
      <c r="J398" s="25" t="s">
        <v>70</v>
      </c>
      <c r="K398" s="27"/>
      <c r="L398" s="21"/>
      <c r="M398" s="33"/>
      <c r="N398" s="25" t="s">
        <v>3456</v>
      </c>
      <c r="O398" s="25" t="s">
        <v>3456</v>
      </c>
      <c r="P398" s="25" t="s">
        <v>70</v>
      </c>
      <c r="Q398" s="25" t="s">
        <v>70</v>
      </c>
      <c r="R398" s="21" t="s">
        <v>3456</v>
      </c>
      <c r="S398" s="25" t="s">
        <v>3456</v>
      </c>
      <c r="T398" s="23" t="s">
        <v>3456</v>
      </c>
      <c r="U398" s="25" t="s">
        <v>70</v>
      </c>
      <c r="V398" s="25" t="s">
        <v>70</v>
      </c>
      <c r="W398" s="25" t="s">
        <v>70</v>
      </c>
      <c r="X398" s="25" t="s">
        <v>3456</v>
      </c>
      <c r="Y398" s="25" t="s">
        <v>3456</v>
      </c>
      <c r="Z398" s="25" t="s">
        <v>3456</v>
      </c>
      <c r="AA398" s="25" t="s">
        <v>3456</v>
      </c>
      <c r="AB398" s="21" t="s">
        <v>3456</v>
      </c>
      <c r="AC398" s="51" t="s">
        <v>3456</v>
      </c>
    </row>
    <row r="399" spans="1:29" s="20" customFormat="1" ht="26.25" customHeight="1" x14ac:dyDescent="0.2">
      <c r="A399" s="19">
        <v>81272</v>
      </c>
      <c r="B399" s="20" t="s">
        <v>4592</v>
      </c>
      <c r="C399" s="20" t="s">
        <v>4593</v>
      </c>
      <c r="D399" s="20" t="s">
        <v>2608</v>
      </c>
      <c r="E399" s="25" t="s">
        <v>277</v>
      </c>
      <c r="F399" s="25" t="s">
        <v>70</v>
      </c>
      <c r="G399" s="21">
        <v>45042</v>
      </c>
      <c r="H399" s="21"/>
      <c r="I399" s="22" t="s">
        <v>61</v>
      </c>
      <c r="J399" s="25" t="s">
        <v>3456</v>
      </c>
      <c r="K399" s="27"/>
      <c r="L399" s="21"/>
      <c r="M399" s="33"/>
      <c r="N399" s="25" t="s">
        <v>3456</v>
      </c>
      <c r="O399" s="25" t="s">
        <v>3456</v>
      </c>
      <c r="P399" s="25" t="s">
        <v>3456</v>
      </c>
      <c r="Q399" s="25" t="s">
        <v>70</v>
      </c>
      <c r="R399" s="21" t="s">
        <v>3456</v>
      </c>
      <c r="S399" s="25" t="s">
        <v>3456</v>
      </c>
      <c r="T399" s="23" t="s">
        <v>3456</v>
      </c>
      <c r="U399" s="25" t="s">
        <v>3456</v>
      </c>
      <c r="V399" s="25" t="s">
        <v>3456</v>
      </c>
      <c r="W399" s="25" t="s">
        <v>70</v>
      </c>
      <c r="X399" s="25" t="s">
        <v>3456</v>
      </c>
      <c r="Y399" s="25" t="s">
        <v>3456</v>
      </c>
      <c r="Z399" s="25" t="s">
        <v>3456</v>
      </c>
      <c r="AA399" s="25" t="s">
        <v>3456</v>
      </c>
      <c r="AB399" s="21" t="s">
        <v>3456</v>
      </c>
      <c r="AC399" s="51" t="s">
        <v>3456</v>
      </c>
    </row>
    <row r="400" spans="1:29" s="20" customFormat="1" ht="26.25" customHeight="1" x14ac:dyDescent="0.2">
      <c r="A400" s="19">
        <v>65458</v>
      </c>
      <c r="B400" s="20" t="s">
        <v>3137</v>
      </c>
      <c r="C400" s="20" t="s">
        <v>4007</v>
      </c>
      <c r="D400" s="20" t="s">
        <v>825</v>
      </c>
      <c r="E400" s="25" t="s">
        <v>536</v>
      </c>
      <c r="F400" s="25" t="s">
        <v>535</v>
      </c>
      <c r="G400" s="21">
        <v>41306</v>
      </c>
      <c r="H400" s="21"/>
      <c r="I400" s="22" t="s">
        <v>61</v>
      </c>
      <c r="J400" s="25" t="s">
        <v>70</v>
      </c>
      <c r="K400" s="27"/>
      <c r="L400" s="21"/>
      <c r="M400" s="33"/>
      <c r="N400" s="25" t="s">
        <v>3456</v>
      </c>
      <c r="O400" s="25" t="s">
        <v>70</v>
      </c>
      <c r="P400" s="25" t="s">
        <v>70</v>
      </c>
      <c r="Q400" s="25" t="s">
        <v>70</v>
      </c>
      <c r="R400" s="21" t="s">
        <v>3456</v>
      </c>
      <c r="S400" s="25" t="s">
        <v>3456</v>
      </c>
      <c r="T400" s="23" t="s">
        <v>3456</v>
      </c>
      <c r="U400" s="25" t="s">
        <v>70</v>
      </c>
      <c r="V400" s="25" t="s">
        <v>70</v>
      </c>
      <c r="W400" s="25" t="s">
        <v>70</v>
      </c>
      <c r="X400" s="25" t="s">
        <v>3456</v>
      </c>
      <c r="Y400" s="25" t="s">
        <v>3456</v>
      </c>
      <c r="Z400" s="25" t="s">
        <v>3456</v>
      </c>
      <c r="AA400" s="25" t="s">
        <v>3456</v>
      </c>
      <c r="AB400" s="21" t="s">
        <v>3456</v>
      </c>
      <c r="AC400" s="51" t="s">
        <v>3456</v>
      </c>
    </row>
    <row r="401" spans="1:29" s="20" customFormat="1" ht="26.25" customHeight="1" x14ac:dyDescent="0.2">
      <c r="A401" s="19">
        <v>64745</v>
      </c>
      <c r="B401" s="20" t="s">
        <v>297</v>
      </c>
      <c r="C401" s="20" t="s">
        <v>298</v>
      </c>
      <c r="D401" s="20" t="s">
        <v>299</v>
      </c>
      <c r="E401" s="25" t="s">
        <v>151</v>
      </c>
      <c r="F401" s="25" t="s">
        <v>70</v>
      </c>
      <c r="G401" s="21">
        <v>40403</v>
      </c>
      <c r="H401" s="21"/>
      <c r="I401" s="22" t="s">
        <v>61</v>
      </c>
      <c r="J401" s="25" t="s">
        <v>70</v>
      </c>
      <c r="K401" s="27"/>
      <c r="L401" s="21"/>
      <c r="M401" s="33"/>
      <c r="N401" s="25" t="s">
        <v>3456</v>
      </c>
      <c r="O401" s="25" t="s">
        <v>70</v>
      </c>
      <c r="P401" s="25" t="s">
        <v>70</v>
      </c>
      <c r="Q401" s="25" t="s">
        <v>70</v>
      </c>
      <c r="R401" s="21" t="s">
        <v>3456</v>
      </c>
      <c r="S401" s="25" t="s">
        <v>3456</v>
      </c>
      <c r="T401" s="23" t="s">
        <v>3456</v>
      </c>
      <c r="U401" s="25" t="s">
        <v>70</v>
      </c>
      <c r="V401" s="25" t="s">
        <v>70</v>
      </c>
      <c r="W401" s="25" t="s">
        <v>70</v>
      </c>
      <c r="X401" s="25" t="s">
        <v>3456</v>
      </c>
      <c r="Y401" s="25" t="s">
        <v>3456</v>
      </c>
      <c r="Z401" s="25" t="s">
        <v>3456</v>
      </c>
      <c r="AA401" s="25" t="s">
        <v>3456</v>
      </c>
      <c r="AB401" s="21" t="s">
        <v>3456</v>
      </c>
      <c r="AC401" s="51" t="s">
        <v>3456</v>
      </c>
    </row>
    <row r="402" spans="1:29" s="20" customFormat="1" ht="26.25" customHeight="1" x14ac:dyDescent="0.2">
      <c r="A402" s="19">
        <v>65727</v>
      </c>
      <c r="B402" s="20" t="s">
        <v>3221</v>
      </c>
      <c r="C402" s="20" t="s">
        <v>3222</v>
      </c>
      <c r="D402" s="20" t="s">
        <v>1703</v>
      </c>
      <c r="E402" s="25" t="s">
        <v>757</v>
      </c>
      <c r="F402" s="25" t="s">
        <v>70</v>
      </c>
      <c r="G402" s="21">
        <v>41247</v>
      </c>
      <c r="H402" s="21"/>
      <c r="I402" s="22" t="s">
        <v>61</v>
      </c>
      <c r="J402" s="25" t="s">
        <v>70</v>
      </c>
      <c r="K402" s="27"/>
      <c r="L402" s="21"/>
      <c r="M402" s="33"/>
      <c r="N402" s="25" t="s">
        <v>3456</v>
      </c>
      <c r="O402" s="25" t="s">
        <v>3456</v>
      </c>
      <c r="P402" s="25" t="s">
        <v>70</v>
      </c>
      <c r="Q402" s="25" t="s">
        <v>70</v>
      </c>
      <c r="R402" s="21" t="s">
        <v>3456</v>
      </c>
      <c r="S402" s="25" t="s">
        <v>3456</v>
      </c>
      <c r="T402" s="23" t="s">
        <v>3456</v>
      </c>
      <c r="U402" s="25" t="s">
        <v>3456</v>
      </c>
      <c r="V402" s="25" t="s">
        <v>3456</v>
      </c>
      <c r="W402" s="25" t="s">
        <v>70</v>
      </c>
      <c r="X402" s="25" t="s">
        <v>3456</v>
      </c>
      <c r="Y402" s="25" t="s">
        <v>3456</v>
      </c>
      <c r="Z402" s="25" t="s">
        <v>3456</v>
      </c>
      <c r="AA402" s="25" t="s">
        <v>3456</v>
      </c>
      <c r="AB402" s="21" t="s">
        <v>3456</v>
      </c>
      <c r="AC402" s="51" t="s">
        <v>3456</v>
      </c>
    </row>
    <row r="403" spans="1:29" s="20" customFormat="1" ht="26.25" customHeight="1" x14ac:dyDescent="0.2">
      <c r="A403" s="19">
        <v>65819</v>
      </c>
      <c r="B403" s="20" t="s">
        <v>3066</v>
      </c>
      <c r="C403" s="20" t="s">
        <v>3067</v>
      </c>
      <c r="D403" s="20" t="s">
        <v>1703</v>
      </c>
      <c r="E403" s="25" t="s">
        <v>757</v>
      </c>
      <c r="F403" s="25" t="s">
        <v>70</v>
      </c>
      <c r="G403" s="21">
        <v>42276</v>
      </c>
      <c r="H403" s="21"/>
      <c r="I403" s="22" t="s">
        <v>61</v>
      </c>
      <c r="J403" s="25" t="s">
        <v>70</v>
      </c>
      <c r="K403" s="27"/>
      <c r="L403" s="21"/>
      <c r="M403" s="33"/>
      <c r="N403" s="25" t="s">
        <v>3456</v>
      </c>
      <c r="O403" s="25" t="s">
        <v>70</v>
      </c>
      <c r="P403" s="25" t="s">
        <v>70</v>
      </c>
      <c r="Q403" s="25" t="s">
        <v>70</v>
      </c>
      <c r="R403" s="21" t="s">
        <v>3456</v>
      </c>
      <c r="S403" s="25" t="s">
        <v>3456</v>
      </c>
      <c r="T403" s="23" t="s">
        <v>3456</v>
      </c>
      <c r="U403" s="25" t="s">
        <v>3456</v>
      </c>
      <c r="V403" s="25" t="s">
        <v>3456</v>
      </c>
      <c r="W403" s="25" t="s">
        <v>70</v>
      </c>
      <c r="X403" s="25" t="s">
        <v>3456</v>
      </c>
      <c r="Y403" s="25" t="s">
        <v>3456</v>
      </c>
      <c r="Z403" s="25" t="s">
        <v>3456</v>
      </c>
      <c r="AA403" s="25" t="s">
        <v>3456</v>
      </c>
      <c r="AB403" s="21" t="s">
        <v>3456</v>
      </c>
      <c r="AC403" s="51" t="s">
        <v>3456</v>
      </c>
    </row>
    <row r="404" spans="1:29" s="20" customFormat="1" ht="26.25" customHeight="1" x14ac:dyDescent="0.2">
      <c r="A404" s="19">
        <v>66097</v>
      </c>
      <c r="B404" s="20" t="s">
        <v>1701</v>
      </c>
      <c r="C404" s="20" t="s">
        <v>1702</v>
      </c>
      <c r="D404" s="20" t="s">
        <v>1703</v>
      </c>
      <c r="E404" s="25" t="s">
        <v>757</v>
      </c>
      <c r="F404" s="25" t="s">
        <v>70</v>
      </c>
      <c r="G404" s="21">
        <v>41771</v>
      </c>
      <c r="H404" s="21"/>
      <c r="I404" s="22" t="s">
        <v>61</v>
      </c>
      <c r="J404" s="25" t="s">
        <v>70</v>
      </c>
      <c r="K404" s="27"/>
      <c r="L404" s="21"/>
      <c r="M404" s="33"/>
      <c r="N404" s="25" t="s">
        <v>3456</v>
      </c>
      <c r="O404" s="25" t="s">
        <v>70</v>
      </c>
      <c r="P404" s="25" t="s">
        <v>70</v>
      </c>
      <c r="Q404" s="25" t="s">
        <v>70</v>
      </c>
      <c r="R404" s="21" t="s">
        <v>3456</v>
      </c>
      <c r="S404" s="25" t="s">
        <v>3456</v>
      </c>
      <c r="T404" s="23" t="s">
        <v>3456</v>
      </c>
      <c r="U404" s="25" t="s">
        <v>3456</v>
      </c>
      <c r="V404" s="25" t="s">
        <v>3456</v>
      </c>
      <c r="W404" s="25" t="s">
        <v>70</v>
      </c>
      <c r="X404" s="25" t="s">
        <v>3456</v>
      </c>
      <c r="Y404" s="25" t="s">
        <v>3456</v>
      </c>
      <c r="Z404" s="25" t="s">
        <v>3456</v>
      </c>
      <c r="AA404" s="25" t="s">
        <v>3456</v>
      </c>
      <c r="AB404" s="21" t="s">
        <v>3456</v>
      </c>
      <c r="AC404" s="51" t="s">
        <v>3456</v>
      </c>
    </row>
    <row r="405" spans="1:29" s="20" customFormat="1" ht="26.25" customHeight="1" x14ac:dyDescent="0.2">
      <c r="A405" s="19">
        <v>65461</v>
      </c>
      <c r="B405" s="20" t="s">
        <v>1024</v>
      </c>
      <c r="C405" s="20" t="s">
        <v>1025</v>
      </c>
      <c r="D405" s="20" t="s">
        <v>482</v>
      </c>
      <c r="E405" s="25" t="s">
        <v>380</v>
      </c>
      <c r="F405" s="25" t="s">
        <v>70</v>
      </c>
      <c r="G405" s="21">
        <v>40857</v>
      </c>
      <c r="H405" s="21"/>
      <c r="I405" s="22" t="s">
        <v>61</v>
      </c>
      <c r="J405" s="25" t="s">
        <v>70</v>
      </c>
      <c r="K405" s="27"/>
      <c r="L405" s="21"/>
      <c r="M405" s="33"/>
      <c r="N405" s="25" t="s">
        <v>3456</v>
      </c>
      <c r="O405" s="25" t="s">
        <v>70</v>
      </c>
      <c r="P405" s="25" t="s">
        <v>70</v>
      </c>
      <c r="Q405" s="25" t="s">
        <v>70</v>
      </c>
      <c r="R405" s="21" t="s">
        <v>3456</v>
      </c>
      <c r="S405" s="25" t="s">
        <v>3456</v>
      </c>
      <c r="T405" s="23" t="s">
        <v>3456</v>
      </c>
      <c r="U405" s="25" t="s">
        <v>70</v>
      </c>
      <c r="V405" s="25" t="s">
        <v>70</v>
      </c>
      <c r="W405" s="25" t="s">
        <v>70</v>
      </c>
      <c r="X405" s="25" t="s">
        <v>3456</v>
      </c>
      <c r="Y405" s="25" t="s">
        <v>3456</v>
      </c>
      <c r="Z405" s="25" t="s">
        <v>3456</v>
      </c>
      <c r="AA405" s="25" t="s">
        <v>3456</v>
      </c>
      <c r="AB405" s="21" t="s">
        <v>3456</v>
      </c>
      <c r="AC405" s="51" t="s">
        <v>3456</v>
      </c>
    </row>
    <row r="406" spans="1:29" s="20" customFormat="1" ht="26.25" customHeight="1" x14ac:dyDescent="0.2">
      <c r="A406" s="19">
        <v>63989</v>
      </c>
      <c r="B406" s="20" t="s">
        <v>2434</v>
      </c>
      <c r="C406" s="20" t="s">
        <v>2435</v>
      </c>
      <c r="D406" s="20" t="s">
        <v>482</v>
      </c>
      <c r="E406" s="25" t="s">
        <v>380</v>
      </c>
      <c r="F406" s="25" t="s">
        <v>70</v>
      </c>
      <c r="G406" s="21">
        <v>40162</v>
      </c>
      <c r="H406" s="21"/>
      <c r="I406" s="22" t="s">
        <v>61</v>
      </c>
      <c r="J406" s="25" t="s">
        <v>70</v>
      </c>
      <c r="K406" s="27"/>
      <c r="L406" s="21"/>
      <c r="M406" s="33"/>
      <c r="N406" s="25" t="s">
        <v>70</v>
      </c>
      <c r="O406" s="25" t="s">
        <v>3456</v>
      </c>
      <c r="P406" s="25" t="s">
        <v>70</v>
      </c>
      <c r="Q406" s="25" t="s">
        <v>70</v>
      </c>
      <c r="R406" s="21" t="s">
        <v>3456</v>
      </c>
      <c r="S406" s="25" t="s">
        <v>3456</v>
      </c>
      <c r="T406" s="23" t="s">
        <v>3456</v>
      </c>
      <c r="U406" s="25" t="s">
        <v>70</v>
      </c>
      <c r="V406" s="25" t="s">
        <v>70</v>
      </c>
      <c r="W406" s="25" t="s">
        <v>70</v>
      </c>
      <c r="X406" s="25" t="s">
        <v>3456</v>
      </c>
      <c r="Y406" s="25" t="s">
        <v>3456</v>
      </c>
      <c r="Z406" s="25" t="s">
        <v>3456</v>
      </c>
      <c r="AA406" s="25" t="s">
        <v>3456</v>
      </c>
      <c r="AB406" s="21" t="s">
        <v>0</v>
      </c>
      <c r="AC406" s="51" t="s">
        <v>3456</v>
      </c>
    </row>
    <row r="407" spans="1:29" s="20" customFormat="1" ht="26.25" customHeight="1" x14ac:dyDescent="0.2">
      <c r="A407" s="19">
        <v>62755</v>
      </c>
      <c r="B407" s="20" t="s">
        <v>2188</v>
      </c>
      <c r="C407" s="20" t="s">
        <v>2189</v>
      </c>
      <c r="D407" s="20" t="s">
        <v>2190</v>
      </c>
      <c r="E407" s="25" t="s">
        <v>114</v>
      </c>
      <c r="F407" s="25" t="s">
        <v>70</v>
      </c>
      <c r="G407" s="21">
        <v>39379</v>
      </c>
      <c r="H407" s="21"/>
      <c r="I407" s="22" t="s">
        <v>61</v>
      </c>
      <c r="J407" s="25" t="s">
        <v>70</v>
      </c>
      <c r="K407" s="27"/>
      <c r="L407" s="21"/>
      <c r="M407" s="33"/>
      <c r="N407" s="25" t="s">
        <v>70</v>
      </c>
      <c r="O407" s="25" t="s">
        <v>70</v>
      </c>
      <c r="P407" s="25" t="s">
        <v>70</v>
      </c>
      <c r="Q407" s="25" t="s">
        <v>70</v>
      </c>
      <c r="R407" s="21" t="s">
        <v>3456</v>
      </c>
      <c r="S407" s="25" t="s">
        <v>3456</v>
      </c>
      <c r="T407" s="23" t="s">
        <v>3456</v>
      </c>
      <c r="U407" s="25" t="s">
        <v>70</v>
      </c>
      <c r="V407" s="25" t="s">
        <v>70</v>
      </c>
      <c r="W407" s="25" t="s">
        <v>70</v>
      </c>
      <c r="X407" s="25" t="s">
        <v>3456</v>
      </c>
      <c r="Y407" s="25" t="s">
        <v>3456</v>
      </c>
      <c r="Z407" s="25" t="s">
        <v>3456</v>
      </c>
      <c r="AA407" s="25" t="s">
        <v>3456</v>
      </c>
      <c r="AB407" s="21" t="s">
        <v>0</v>
      </c>
      <c r="AC407" s="51" t="s">
        <v>3456</v>
      </c>
    </row>
    <row r="408" spans="1:29" s="20" customFormat="1" ht="26.25" customHeight="1" x14ac:dyDescent="0.2">
      <c r="A408" s="19">
        <v>61996</v>
      </c>
      <c r="B408" s="20" t="s">
        <v>2008</v>
      </c>
      <c r="C408" s="20" t="s">
        <v>2009</v>
      </c>
      <c r="D408" s="20" t="s">
        <v>2010</v>
      </c>
      <c r="E408" s="25" t="s">
        <v>1963</v>
      </c>
      <c r="F408" s="25" t="s">
        <v>70</v>
      </c>
      <c r="G408" s="21">
        <v>38855</v>
      </c>
      <c r="H408" s="21">
        <v>45078</v>
      </c>
      <c r="I408" s="22" t="s">
        <v>71</v>
      </c>
      <c r="J408" s="25" t="s">
        <v>3456</v>
      </c>
      <c r="K408" s="27"/>
      <c r="L408" s="21"/>
      <c r="M408" s="33"/>
      <c r="N408" s="25"/>
      <c r="O408" s="25"/>
      <c r="P408" s="25"/>
      <c r="Q408" s="25"/>
      <c r="R408" s="21"/>
      <c r="S408" s="25"/>
      <c r="T408" s="23"/>
      <c r="U408" s="25" t="s">
        <v>3456</v>
      </c>
      <c r="V408" s="25" t="s">
        <v>3456</v>
      </c>
      <c r="W408" s="25" t="s">
        <v>70</v>
      </c>
      <c r="X408" s="25" t="s">
        <v>3456</v>
      </c>
      <c r="Y408" s="25" t="s">
        <v>3456</v>
      </c>
      <c r="Z408" s="25" t="s">
        <v>3456</v>
      </c>
      <c r="AA408" s="25" t="s">
        <v>3456</v>
      </c>
      <c r="AB408" s="21" t="s">
        <v>0</v>
      </c>
      <c r="AC408" s="51" t="s">
        <v>3456</v>
      </c>
    </row>
    <row r="409" spans="1:29" s="20" customFormat="1" ht="26.25" customHeight="1" x14ac:dyDescent="0.2">
      <c r="A409" s="19">
        <v>79829</v>
      </c>
      <c r="B409" s="20" t="s">
        <v>3674</v>
      </c>
      <c r="C409" s="20" t="s">
        <v>3673</v>
      </c>
      <c r="D409" s="20" t="s">
        <v>1870</v>
      </c>
      <c r="E409" s="25" t="s">
        <v>102</v>
      </c>
      <c r="F409" s="25" t="s">
        <v>151</v>
      </c>
      <c r="G409" s="21">
        <v>44292</v>
      </c>
      <c r="H409" s="21"/>
      <c r="I409" s="22" t="s">
        <v>61</v>
      </c>
      <c r="J409" s="25" t="s">
        <v>3456</v>
      </c>
      <c r="K409" s="27"/>
      <c r="L409" s="21"/>
      <c r="M409" s="33"/>
      <c r="N409" s="25" t="s">
        <v>3456</v>
      </c>
      <c r="O409" s="25" t="s">
        <v>3456</v>
      </c>
      <c r="P409" s="25" t="s">
        <v>3456</v>
      </c>
      <c r="Q409" s="25" t="s">
        <v>70</v>
      </c>
      <c r="R409" s="21" t="s">
        <v>3456</v>
      </c>
      <c r="S409" s="25" t="s">
        <v>3456</v>
      </c>
      <c r="T409" s="23" t="s">
        <v>3456</v>
      </c>
      <c r="U409" s="25" t="s">
        <v>3456</v>
      </c>
      <c r="V409" s="25" t="s">
        <v>3456</v>
      </c>
      <c r="W409" s="25" t="s">
        <v>70</v>
      </c>
      <c r="X409" s="25" t="s">
        <v>3456</v>
      </c>
      <c r="Y409" s="25" t="s">
        <v>3456</v>
      </c>
      <c r="Z409" s="25" t="s">
        <v>3456</v>
      </c>
      <c r="AA409" s="25" t="s">
        <v>3456</v>
      </c>
      <c r="AB409" s="21" t="s">
        <v>3456</v>
      </c>
      <c r="AC409" s="51" t="s">
        <v>3456</v>
      </c>
    </row>
    <row r="410" spans="1:29" s="20" customFormat="1" ht="26.25" customHeight="1" x14ac:dyDescent="0.2">
      <c r="A410" s="19">
        <v>80339</v>
      </c>
      <c r="B410" s="20" t="s">
        <v>4159</v>
      </c>
      <c r="C410" s="20" t="s">
        <v>3600</v>
      </c>
      <c r="D410" s="20" t="s">
        <v>3590</v>
      </c>
      <c r="E410" s="25" t="s">
        <v>1041</v>
      </c>
      <c r="F410" s="25" t="s">
        <v>70</v>
      </c>
      <c r="G410" s="21">
        <v>44320</v>
      </c>
      <c r="H410" s="21"/>
      <c r="I410" s="22" t="s">
        <v>61</v>
      </c>
      <c r="J410" s="25" t="s">
        <v>3456</v>
      </c>
      <c r="K410" s="27"/>
      <c r="L410" s="21"/>
      <c r="M410" s="33"/>
      <c r="N410" s="25" t="s">
        <v>3456</v>
      </c>
      <c r="O410" s="25" t="s">
        <v>3456</v>
      </c>
      <c r="P410" s="25" t="s">
        <v>3456</v>
      </c>
      <c r="Q410" s="25" t="s">
        <v>70</v>
      </c>
      <c r="R410" s="21" t="s">
        <v>3456</v>
      </c>
      <c r="S410" s="25" t="s">
        <v>3456</v>
      </c>
      <c r="T410" s="23" t="s">
        <v>3456</v>
      </c>
      <c r="U410" s="25" t="s">
        <v>3456</v>
      </c>
      <c r="V410" s="25" t="s">
        <v>3456</v>
      </c>
      <c r="W410" s="25" t="s">
        <v>70</v>
      </c>
      <c r="X410" s="25" t="s">
        <v>3456</v>
      </c>
      <c r="Y410" s="25" t="s">
        <v>3456</v>
      </c>
      <c r="Z410" s="25" t="s">
        <v>3456</v>
      </c>
      <c r="AA410" s="25" t="s">
        <v>3456</v>
      </c>
      <c r="AB410" s="21" t="s">
        <v>3456</v>
      </c>
      <c r="AC410" s="51" t="s">
        <v>3456</v>
      </c>
    </row>
    <row r="411" spans="1:29" s="20" customFormat="1" ht="26.25" customHeight="1" x14ac:dyDescent="0.2">
      <c r="A411" s="19">
        <v>81028</v>
      </c>
      <c r="B411" s="20" t="s">
        <v>4430</v>
      </c>
      <c r="C411" s="20" t="s">
        <v>4431</v>
      </c>
      <c r="D411" s="20" t="s">
        <v>3590</v>
      </c>
      <c r="E411" s="25" t="s">
        <v>1041</v>
      </c>
      <c r="F411" s="25" t="s">
        <v>70</v>
      </c>
      <c r="G411" s="21">
        <v>45198</v>
      </c>
      <c r="H411" s="21"/>
      <c r="I411" s="22" t="s">
        <v>71</v>
      </c>
      <c r="J411" s="25" t="s">
        <v>3456</v>
      </c>
      <c r="K411" s="27" t="s">
        <v>4280</v>
      </c>
      <c r="L411" s="21" t="s">
        <v>3456</v>
      </c>
      <c r="M411" s="33"/>
      <c r="N411" s="25"/>
      <c r="O411" s="25"/>
      <c r="P411" s="25"/>
      <c r="Q411" s="25"/>
      <c r="R411" s="21"/>
      <c r="S411" s="25"/>
      <c r="T411" s="23"/>
      <c r="U411" s="25" t="s">
        <v>3456</v>
      </c>
      <c r="V411" s="25" t="s">
        <v>3456</v>
      </c>
      <c r="W411" s="25" t="s">
        <v>3456</v>
      </c>
      <c r="X411" s="25" t="s">
        <v>3456</v>
      </c>
      <c r="Y411" s="25" t="s">
        <v>3456</v>
      </c>
      <c r="Z411" s="25" t="s">
        <v>3456</v>
      </c>
      <c r="AA411" s="25" t="s">
        <v>3456</v>
      </c>
      <c r="AB411" s="21" t="s">
        <v>3456</v>
      </c>
      <c r="AC411" s="51" t="s">
        <v>3456</v>
      </c>
    </row>
    <row r="412" spans="1:29" s="20" customFormat="1" ht="26.25" customHeight="1" x14ac:dyDescent="0.2">
      <c r="A412" s="19">
        <v>78156</v>
      </c>
      <c r="B412" s="20" t="s">
        <v>1809</v>
      </c>
      <c r="C412" s="20" t="s">
        <v>1810</v>
      </c>
      <c r="D412" s="20" t="s">
        <v>3590</v>
      </c>
      <c r="E412" s="25" t="s">
        <v>1041</v>
      </c>
      <c r="F412" s="25" t="s">
        <v>70</v>
      </c>
      <c r="G412" s="21">
        <v>43077</v>
      </c>
      <c r="H412" s="21"/>
      <c r="I412" s="22" t="s">
        <v>61</v>
      </c>
      <c r="J412" s="25" t="s">
        <v>70</v>
      </c>
      <c r="K412" s="27"/>
      <c r="L412" s="21"/>
      <c r="M412" s="33"/>
      <c r="N412" s="25" t="s">
        <v>3456</v>
      </c>
      <c r="O412" s="25" t="s">
        <v>70</v>
      </c>
      <c r="P412" s="25" t="s">
        <v>70</v>
      </c>
      <c r="Q412" s="25" t="s">
        <v>70</v>
      </c>
      <c r="R412" s="21" t="s">
        <v>3456</v>
      </c>
      <c r="S412" s="25" t="s">
        <v>3456</v>
      </c>
      <c r="T412" s="23" t="s">
        <v>3456</v>
      </c>
      <c r="U412" s="25" t="s">
        <v>70</v>
      </c>
      <c r="V412" s="25" t="s">
        <v>70</v>
      </c>
      <c r="W412" s="25" t="s">
        <v>70</v>
      </c>
      <c r="X412" s="25" t="s">
        <v>3456</v>
      </c>
      <c r="Y412" s="25" t="s">
        <v>3456</v>
      </c>
      <c r="Z412" s="25" t="s">
        <v>3456</v>
      </c>
      <c r="AA412" s="25" t="s">
        <v>3456</v>
      </c>
      <c r="AB412" s="21" t="s">
        <v>3456</v>
      </c>
      <c r="AC412" s="51" t="s">
        <v>3456</v>
      </c>
    </row>
    <row r="413" spans="1:29" s="20" customFormat="1" ht="26.25" customHeight="1" x14ac:dyDescent="0.2">
      <c r="A413" s="19">
        <v>79013</v>
      </c>
      <c r="B413" s="20" t="s">
        <v>1833</v>
      </c>
      <c r="C413" s="20" t="s">
        <v>1834</v>
      </c>
      <c r="D413" s="20" t="s">
        <v>3590</v>
      </c>
      <c r="E413" s="25" t="s">
        <v>1041</v>
      </c>
      <c r="F413" s="25" t="s">
        <v>70</v>
      </c>
      <c r="G413" s="21">
        <v>43664</v>
      </c>
      <c r="H413" s="21"/>
      <c r="I413" s="22" t="s">
        <v>61</v>
      </c>
      <c r="J413" s="25" t="s">
        <v>70</v>
      </c>
      <c r="K413" s="27"/>
      <c r="L413" s="21"/>
      <c r="M413" s="33"/>
      <c r="N413" s="25" t="s">
        <v>3456</v>
      </c>
      <c r="O413" s="25" t="s">
        <v>70</v>
      </c>
      <c r="P413" s="25" t="s">
        <v>70</v>
      </c>
      <c r="Q413" s="25" t="s">
        <v>70</v>
      </c>
      <c r="R413" s="21" t="s">
        <v>3456</v>
      </c>
      <c r="S413" s="25" t="s">
        <v>3456</v>
      </c>
      <c r="T413" s="23" t="s">
        <v>3456</v>
      </c>
      <c r="U413" s="25" t="s">
        <v>70</v>
      </c>
      <c r="V413" s="25" t="s">
        <v>70</v>
      </c>
      <c r="W413" s="25" t="s">
        <v>70</v>
      </c>
      <c r="X413" s="25" t="s">
        <v>3456</v>
      </c>
      <c r="Y413" s="25" t="s">
        <v>3456</v>
      </c>
      <c r="Z413" s="25" t="s">
        <v>3456</v>
      </c>
      <c r="AA413" s="25" t="s">
        <v>3456</v>
      </c>
      <c r="AB413" s="21" t="s">
        <v>3456</v>
      </c>
      <c r="AC413" s="51" t="s">
        <v>3456</v>
      </c>
    </row>
    <row r="414" spans="1:29" s="20" customFormat="1" ht="26.25" customHeight="1" x14ac:dyDescent="0.2">
      <c r="A414" s="19">
        <v>79149</v>
      </c>
      <c r="B414" s="20" t="s">
        <v>3652</v>
      </c>
      <c r="C414" s="20" t="s">
        <v>3651</v>
      </c>
      <c r="D414" s="20" t="s">
        <v>769</v>
      </c>
      <c r="E414" s="25" t="s">
        <v>607</v>
      </c>
      <c r="F414" s="25" t="s">
        <v>606</v>
      </c>
      <c r="G414" s="21">
        <v>44307</v>
      </c>
      <c r="H414" s="21"/>
      <c r="I414" s="22" t="s">
        <v>61</v>
      </c>
      <c r="J414" s="25" t="s">
        <v>3456</v>
      </c>
      <c r="K414" s="27"/>
      <c r="L414" s="21"/>
      <c r="M414" s="33"/>
      <c r="N414" s="25" t="s">
        <v>3456</v>
      </c>
      <c r="O414" s="25" t="s">
        <v>3456</v>
      </c>
      <c r="P414" s="25" t="s">
        <v>3456</v>
      </c>
      <c r="Q414" s="25" t="s">
        <v>70</v>
      </c>
      <c r="R414" s="21" t="s">
        <v>3456</v>
      </c>
      <c r="S414" s="25" t="s">
        <v>3456</v>
      </c>
      <c r="T414" s="23" t="s">
        <v>3456</v>
      </c>
      <c r="U414" s="25" t="s">
        <v>3456</v>
      </c>
      <c r="V414" s="25" t="s">
        <v>3456</v>
      </c>
      <c r="W414" s="25" t="s">
        <v>70</v>
      </c>
      <c r="X414" s="25" t="s">
        <v>3456</v>
      </c>
      <c r="Y414" s="25" t="s">
        <v>3456</v>
      </c>
      <c r="Z414" s="25" t="s">
        <v>3456</v>
      </c>
      <c r="AA414" s="25" t="s">
        <v>3456</v>
      </c>
      <c r="AB414" s="21" t="s">
        <v>3456</v>
      </c>
      <c r="AC414" s="51" t="s">
        <v>3456</v>
      </c>
    </row>
    <row r="415" spans="1:29" s="20" customFormat="1" ht="26.25" customHeight="1" x14ac:dyDescent="0.2">
      <c r="A415" s="19">
        <v>66375</v>
      </c>
      <c r="B415" s="20" t="s">
        <v>499</v>
      </c>
      <c r="C415" s="20" t="s">
        <v>500</v>
      </c>
      <c r="D415" s="20" t="s">
        <v>501</v>
      </c>
      <c r="E415" s="25" t="s">
        <v>422</v>
      </c>
      <c r="F415" s="25" t="s">
        <v>70</v>
      </c>
      <c r="G415" s="21">
        <v>42439</v>
      </c>
      <c r="H415" s="21"/>
      <c r="I415" s="22" t="s">
        <v>61</v>
      </c>
      <c r="J415" s="25" t="s">
        <v>70</v>
      </c>
      <c r="K415" s="27"/>
      <c r="L415" s="21"/>
      <c r="M415" s="33"/>
      <c r="N415" s="25" t="s">
        <v>3456</v>
      </c>
      <c r="O415" s="25" t="s">
        <v>70</v>
      </c>
      <c r="P415" s="25" t="s">
        <v>70</v>
      </c>
      <c r="Q415" s="25" t="s">
        <v>70</v>
      </c>
      <c r="R415" s="21" t="s">
        <v>3456</v>
      </c>
      <c r="S415" s="25" t="s">
        <v>3456</v>
      </c>
      <c r="T415" s="23" t="s">
        <v>3456</v>
      </c>
      <c r="U415" s="25" t="s">
        <v>3456</v>
      </c>
      <c r="V415" s="25" t="s">
        <v>3456</v>
      </c>
      <c r="W415" s="25" t="s">
        <v>70</v>
      </c>
      <c r="X415" s="25" t="s">
        <v>3456</v>
      </c>
      <c r="Y415" s="25" t="s">
        <v>3456</v>
      </c>
      <c r="Z415" s="25" t="s">
        <v>3456</v>
      </c>
      <c r="AA415" s="25" t="s">
        <v>3456</v>
      </c>
      <c r="AB415" s="21" t="s">
        <v>3456</v>
      </c>
      <c r="AC415" s="51" t="s">
        <v>3456</v>
      </c>
    </row>
    <row r="416" spans="1:29" s="20" customFormat="1" ht="26.25" customHeight="1" x14ac:dyDescent="0.2">
      <c r="A416" s="19">
        <v>79145</v>
      </c>
      <c r="B416" s="20" t="s">
        <v>1610</v>
      </c>
      <c r="C416" s="20" t="s">
        <v>1611</v>
      </c>
      <c r="D416" s="20" t="s">
        <v>1612</v>
      </c>
      <c r="E416" s="25" t="s">
        <v>114</v>
      </c>
      <c r="F416" s="25" t="s">
        <v>70</v>
      </c>
      <c r="G416" s="21">
        <v>43669</v>
      </c>
      <c r="H416" s="21"/>
      <c r="I416" s="22" t="s">
        <v>61</v>
      </c>
      <c r="J416" s="25" t="s">
        <v>70</v>
      </c>
      <c r="K416" s="27"/>
      <c r="L416" s="21"/>
      <c r="M416" s="33"/>
      <c r="N416" s="25" t="s">
        <v>3456</v>
      </c>
      <c r="O416" s="25" t="s">
        <v>70</v>
      </c>
      <c r="P416" s="25" t="s">
        <v>70</v>
      </c>
      <c r="Q416" s="25" t="s">
        <v>70</v>
      </c>
      <c r="R416" s="21" t="s">
        <v>3456</v>
      </c>
      <c r="S416" s="25" t="s">
        <v>3456</v>
      </c>
      <c r="T416" s="23" t="s">
        <v>3456</v>
      </c>
      <c r="U416" s="25" t="s">
        <v>3456</v>
      </c>
      <c r="V416" s="25" t="s">
        <v>3456</v>
      </c>
      <c r="W416" s="25" t="s">
        <v>3456</v>
      </c>
      <c r="X416" s="25" t="s">
        <v>3456</v>
      </c>
      <c r="Y416" s="25" t="s">
        <v>3456</v>
      </c>
      <c r="Z416" s="25" t="s">
        <v>3456</v>
      </c>
      <c r="AA416" s="25" t="s">
        <v>3456</v>
      </c>
      <c r="AB416" s="21" t="s">
        <v>3456</v>
      </c>
      <c r="AC416" s="51" t="s">
        <v>3456</v>
      </c>
    </row>
    <row r="417" spans="1:29" s="20" customFormat="1" ht="26.25" customHeight="1" x14ac:dyDescent="0.2">
      <c r="A417" s="19">
        <v>79146</v>
      </c>
      <c r="B417" s="20" t="s">
        <v>1613</v>
      </c>
      <c r="C417" s="20" t="s">
        <v>1614</v>
      </c>
      <c r="D417" s="20" t="s">
        <v>1612</v>
      </c>
      <c r="E417" s="25" t="s">
        <v>114</v>
      </c>
      <c r="F417" s="25" t="s">
        <v>70</v>
      </c>
      <c r="G417" s="21">
        <v>43980</v>
      </c>
      <c r="H417" s="21"/>
      <c r="I417" s="22" t="s">
        <v>61</v>
      </c>
      <c r="J417" s="25" t="s">
        <v>70</v>
      </c>
      <c r="K417" s="27"/>
      <c r="L417" s="21"/>
      <c r="M417" s="33"/>
      <c r="N417" s="25" t="s">
        <v>3456</v>
      </c>
      <c r="O417" s="25" t="s">
        <v>70</v>
      </c>
      <c r="P417" s="25" t="s">
        <v>70</v>
      </c>
      <c r="Q417" s="25" t="s">
        <v>70</v>
      </c>
      <c r="R417" s="21" t="s">
        <v>3456</v>
      </c>
      <c r="S417" s="25" t="s">
        <v>3456</v>
      </c>
      <c r="T417" s="23" t="s">
        <v>3456</v>
      </c>
      <c r="U417" s="25" t="s">
        <v>3456</v>
      </c>
      <c r="V417" s="25" t="s">
        <v>3456</v>
      </c>
      <c r="W417" s="25" t="s">
        <v>3456</v>
      </c>
      <c r="X417" s="25" t="s">
        <v>3456</v>
      </c>
      <c r="Y417" s="25" t="s">
        <v>3456</v>
      </c>
      <c r="Z417" s="25" t="s">
        <v>3456</v>
      </c>
      <c r="AA417" s="25" t="s">
        <v>3456</v>
      </c>
      <c r="AB417" s="21" t="s">
        <v>3456</v>
      </c>
      <c r="AC417" s="51" t="s">
        <v>3456</v>
      </c>
    </row>
    <row r="418" spans="1:29" s="20" customFormat="1" ht="26.25" customHeight="1" x14ac:dyDescent="0.2">
      <c r="A418" s="19">
        <v>64081</v>
      </c>
      <c r="B418" s="20" t="s">
        <v>1642</v>
      </c>
      <c r="C418" s="20" t="s">
        <v>1643</v>
      </c>
      <c r="D418" s="20" t="s">
        <v>1136</v>
      </c>
      <c r="E418" s="25" t="s">
        <v>481</v>
      </c>
      <c r="F418" s="25" t="s">
        <v>70</v>
      </c>
      <c r="G418" s="21">
        <v>40541</v>
      </c>
      <c r="H418" s="21"/>
      <c r="I418" s="22" t="s">
        <v>61</v>
      </c>
      <c r="J418" s="25" t="s">
        <v>70</v>
      </c>
      <c r="K418" s="27"/>
      <c r="L418" s="21"/>
      <c r="M418" s="33"/>
      <c r="N418" s="25" t="s">
        <v>3456</v>
      </c>
      <c r="O418" s="25" t="s">
        <v>70</v>
      </c>
      <c r="P418" s="25" t="s">
        <v>70</v>
      </c>
      <c r="Q418" s="25" t="s">
        <v>70</v>
      </c>
      <c r="R418" s="21" t="s">
        <v>3456</v>
      </c>
      <c r="S418" s="25" t="s">
        <v>3456</v>
      </c>
      <c r="T418" s="23" t="s">
        <v>3456</v>
      </c>
      <c r="U418" s="25" t="s">
        <v>70</v>
      </c>
      <c r="V418" s="25" t="s">
        <v>70</v>
      </c>
      <c r="W418" s="25" t="s">
        <v>70</v>
      </c>
      <c r="X418" s="25" t="s">
        <v>3456</v>
      </c>
      <c r="Y418" s="25" t="s">
        <v>3456</v>
      </c>
      <c r="Z418" s="25" t="s">
        <v>3456</v>
      </c>
      <c r="AA418" s="25" t="s">
        <v>3456</v>
      </c>
      <c r="AB418" s="21" t="s">
        <v>3456</v>
      </c>
      <c r="AC418" s="51" t="s">
        <v>3456</v>
      </c>
    </row>
    <row r="419" spans="1:29" s="20" customFormat="1" ht="26.25" customHeight="1" x14ac:dyDescent="0.2">
      <c r="A419" s="19">
        <v>63386</v>
      </c>
      <c r="B419" s="20" t="s">
        <v>2353</v>
      </c>
      <c r="C419" s="20" t="s">
        <v>2354</v>
      </c>
      <c r="D419" s="20" t="s">
        <v>1272</v>
      </c>
      <c r="E419" s="25" t="s">
        <v>1260</v>
      </c>
      <c r="F419" s="25" t="s">
        <v>70</v>
      </c>
      <c r="G419" s="21">
        <v>39749</v>
      </c>
      <c r="H419" s="21"/>
      <c r="I419" s="22" t="s">
        <v>61</v>
      </c>
      <c r="J419" s="25" t="s">
        <v>70</v>
      </c>
      <c r="K419" s="27"/>
      <c r="L419" s="21"/>
      <c r="M419" s="33"/>
      <c r="N419" s="25" t="s">
        <v>70</v>
      </c>
      <c r="O419" s="25" t="s">
        <v>70</v>
      </c>
      <c r="P419" s="25" t="s">
        <v>70</v>
      </c>
      <c r="Q419" s="25" t="s">
        <v>70</v>
      </c>
      <c r="R419" s="21" t="s">
        <v>3456</v>
      </c>
      <c r="S419" s="25" t="s">
        <v>3456</v>
      </c>
      <c r="T419" s="23" t="s">
        <v>3456</v>
      </c>
      <c r="U419" s="25" t="s">
        <v>3456</v>
      </c>
      <c r="V419" s="25" t="s">
        <v>70</v>
      </c>
      <c r="W419" s="25" t="s">
        <v>70</v>
      </c>
      <c r="X419" s="25" t="s">
        <v>3456</v>
      </c>
      <c r="Y419" s="25" t="s">
        <v>3456</v>
      </c>
      <c r="Z419" s="25" t="s">
        <v>3456</v>
      </c>
      <c r="AA419" s="25" t="s">
        <v>3456</v>
      </c>
      <c r="AB419" s="21" t="s">
        <v>3456</v>
      </c>
      <c r="AC419" s="51" t="s">
        <v>3456</v>
      </c>
    </row>
    <row r="420" spans="1:29" s="20" customFormat="1" ht="26.25" customHeight="1" x14ac:dyDescent="0.2">
      <c r="A420" s="19">
        <v>81607</v>
      </c>
      <c r="B420" s="20" t="s">
        <v>4642</v>
      </c>
      <c r="C420" s="20" t="s">
        <v>4643</v>
      </c>
      <c r="D420" s="20" t="s">
        <v>4644</v>
      </c>
      <c r="E420" s="25" t="s">
        <v>109</v>
      </c>
      <c r="F420" s="25" t="s">
        <v>70</v>
      </c>
      <c r="G420" s="21">
        <v>45195</v>
      </c>
      <c r="H420" s="21"/>
      <c r="I420" s="22" t="s">
        <v>71</v>
      </c>
      <c r="J420" s="25" t="s">
        <v>3456</v>
      </c>
      <c r="K420" s="27" t="s">
        <v>4280</v>
      </c>
      <c r="L420" s="21" t="s">
        <v>3456</v>
      </c>
      <c r="M420" s="33"/>
      <c r="N420" s="25"/>
      <c r="O420" s="25"/>
      <c r="P420" s="25"/>
      <c r="Q420" s="25"/>
      <c r="R420" s="21"/>
      <c r="S420" s="25"/>
      <c r="T420" s="23"/>
      <c r="U420" s="25" t="s">
        <v>3456</v>
      </c>
      <c r="V420" s="25" t="s">
        <v>3456</v>
      </c>
      <c r="W420" s="25" t="s">
        <v>70</v>
      </c>
      <c r="X420" s="25" t="s">
        <v>3456</v>
      </c>
      <c r="Y420" s="25" t="s">
        <v>3456</v>
      </c>
      <c r="Z420" s="25" t="s">
        <v>3456</v>
      </c>
      <c r="AA420" s="25" t="s">
        <v>3456</v>
      </c>
      <c r="AB420" s="21" t="s">
        <v>3456</v>
      </c>
      <c r="AC420" s="51" t="s">
        <v>3456</v>
      </c>
    </row>
    <row r="421" spans="1:29" s="20" customFormat="1" ht="26.25" customHeight="1" x14ac:dyDescent="0.2">
      <c r="A421" s="19">
        <v>67021</v>
      </c>
      <c r="B421" s="20" t="s">
        <v>1781</v>
      </c>
      <c r="C421" s="20" t="s">
        <v>1782</v>
      </c>
      <c r="D421" s="20" t="s">
        <v>1712</v>
      </c>
      <c r="E421" s="25" t="s">
        <v>63</v>
      </c>
      <c r="F421" s="25" t="s">
        <v>70</v>
      </c>
      <c r="G421" s="21">
        <v>42550</v>
      </c>
      <c r="H421" s="21"/>
      <c r="I421" s="22" t="s">
        <v>61</v>
      </c>
      <c r="J421" s="25" t="s">
        <v>70</v>
      </c>
      <c r="K421" s="27"/>
      <c r="L421" s="21"/>
      <c r="M421" s="33"/>
      <c r="N421" s="25" t="s">
        <v>3456</v>
      </c>
      <c r="O421" s="25" t="s">
        <v>3456</v>
      </c>
      <c r="P421" s="25" t="s">
        <v>70</v>
      </c>
      <c r="Q421" s="25" t="s">
        <v>70</v>
      </c>
      <c r="R421" s="21" t="s">
        <v>3456</v>
      </c>
      <c r="S421" s="25" t="s">
        <v>3456</v>
      </c>
      <c r="T421" s="23" t="s">
        <v>3456</v>
      </c>
      <c r="U421" s="25" t="s">
        <v>3456</v>
      </c>
      <c r="V421" s="25" t="s">
        <v>70</v>
      </c>
      <c r="W421" s="25" t="s">
        <v>70</v>
      </c>
      <c r="X421" s="25" t="s">
        <v>3456</v>
      </c>
      <c r="Y421" s="25" t="s">
        <v>3456</v>
      </c>
      <c r="Z421" s="25" t="s">
        <v>3456</v>
      </c>
      <c r="AA421" s="25" t="s">
        <v>3456</v>
      </c>
      <c r="AB421" s="21" t="s">
        <v>3456</v>
      </c>
      <c r="AC421" s="51" t="s">
        <v>3456</v>
      </c>
    </row>
    <row r="422" spans="1:29" s="20" customFormat="1" ht="26.25" customHeight="1" x14ac:dyDescent="0.2">
      <c r="A422" s="19">
        <v>66069</v>
      </c>
      <c r="B422" s="20" t="s">
        <v>1687</v>
      </c>
      <c r="C422" s="20" t="s">
        <v>1688</v>
      </c>
      <c r="D422" s="20" t="s">
        <v>1689</v>
      </c>
      <c r="E422" s="25" t="s">
        <v>114</v>
      </c>
      <c r="F422" s="25" t="s">
        <v>70</v>
      </c>
      <c r="G422" s="21">
        <v>41611</v>
      </c>
      <c r="H422" s="21"/>
      <c r="I422" s="22" t="s">
        <v>61</v>
      </c>
      <c r="J422" s="25" t="s">
        <v>70</v>
      </c>
      <c r="K422" s="27"/>
      <c r="L422" s="21"/>
      <c r="M422" s="33"/>
      <c r="N422" s="25" t="s">
        <v>3456</v>
      </c>
      <c r="O422" s="25" t="s">
        <v>70</v>
      </c>
      <c r="P422" s="25" t="s">
        <v>70</v>
      </c>
      <c r="Q422" s="25" t="s">
        <v>70</v>
      </c>
      <c r="R422" s="21" t="s">
        <v>3456</v>
      </c>
      <c r="S422" s="25" t="s">
        <v>3456</v>
      </c>
      <c r="T422" s="23" t="s">
        <v>3456</v>
      </c>
      <c r="U422" s="25" t="s">
        <v>70</v>
      </c>
      <c r="V422" s="25" t="s">
        <v>70</v>
      </c>
      <c r="W422" s="25" t="s">
        <v>70</v>
      </c>
      <c r="X422" s="25" t="s">
        <v>3456</v>
      </c>
      <c r="Y422" s="25" t="s">
        <v>3456</v>
      </c>
      <c r="Z422" s="25" t="s">
        <v>3456</v>
      </c>
      <c r="AA422" s="25" t="s">
        <v>3456</v>
      </c>
      <c r="AB422" s="21" t="s">
        <v>3456</v>
      </c>
      <c r="AC422" s="51" t="s">
        <v>3456</v>
      </c>
    </row>
    <row r="423" spans="1:29" s="20" customFormat="1" ht="26.25" customHeight="1" x14ac:dyDescent="0.2">
      <c r="A423" s="19">
        <v>63349</v>
      </c>
      <c r="B423" s="20" t="s">
        <v>2242</v>
      </c>
      <c r="C423" s="20" t="s">
        <v>2243</v>
      </c>
      <c r="D423" s="20" t="s">
        <v>2244</v>
      </c>
      <c r="E423" s="25" t="s">
        <v>2097</v>
      </c>
      <c r="F423" s="25" t="s">
        <v>70</v>
      </c>
      <c r="G423" s="21">
        <v>39339</v>
      </c>
      <c r="H423" s="21"/>
      <c r="I423" s="22" t="s">
        <v>61</v>
      </c>
      <c r="J423" s="25" t="s">
        <v>70</v>
      </c>
      <c r="K423" s="27"/>
      <c r="L423" s="21"/>
      <c r="M423" s="33"/>
      <c r="N423" s="25" t="s">
        <v>70</v>
      </c>
      <c r="O423" s="25" t="s">
        <v>70</v>
      </c>
      <c r="P423" s="25" t="s">
        <v>70</v>
      </c>
      <c r="Q423" s="25" t="s">
        <v>70</v>
      </c>
      <c r="R423" s="21" t="s">
        <v>3456</v>
      </c>
      <c r="S423" s="25" t="s">
        <v>3456</v>
      </c>
      <c r="T423" s="23" t="s">
        <v>3456</v>
      </c>
      <c r="U423" s="25" t="s">
        <v>70</v>
      </c>
      <c r="V423" s="25" t="s">
        <v>70</v>
      </c>
      <c r="W423" s="25" t="s">
        <v>70</v>
      </c>
      <c r="X423" s="25" t="s">
        <v>3456</v>
      </c>
      <c r="Y423" s="25" t="s">
        <v>3456</v>
      </c>
      <c r="Z423" s="25" t="s">
        <v>3456</v>
      </c>
      <c r="AA423" s="25" t="s">
        <v>3456</v>
      </c>
      <c r="AB423" s="21" t="s">
        <v>0</v>
      </c>
      <c r="AC423" s="51" t="s">
        <v>3456</v>
      </c>
    </row>
    <row r="424" spans="1:29" s="20" customFormat="1" ht="26.25" customHeight="1" x14ac:dyDescent="0.2">
      <c r="A424" s="19">
        <v>78546</v>
      </c>
      <c r="B424" s="20" t="s">
        <v>1462</v>
      </c>
      <c r="C424" s="20" t="s">
        <v>1463</v>
      </c>
      <c r="D424" s="20" t="s">
        <v>1073</v>
      </c>
      <c r="E424" s="25" t="s">
        <v>3987</v>
      </c>
      <c r="F424" s="25" t="s">
        <v>70</v>
      </c>
      <c r="G424" s="21">
        <v>43818</v>
      </c>
      <c r="H424" s="21"/>
      <c r="I424" s="22" t="s">
        <v>61</v>
      </c>
      <c r="J424" s="25" t="s">
        <v>70</v>
      </c>
      <c r="K424" s="27"/>
      <c r="L424" s="21"/>
      <c r="M424" s="33"/>
      <c r="N424" s="25" t="s">
        <v>3456</v>
      </c>
      <c r="O424" s="25" t="s">
        <v>70</v>
      </c>
      <c r="P424" s="25" t="s">
        <v>70</v>
      </c>
      <c r="Q424" s="25" t="s">
        <v>70</v>
      </c>
      <c r="R424" s="21" t="s">
        <v>3456</v>
      </c>
      <c r="S424" s="25" t="s">
        <v>3456</v>
      </c>
      <c r="T424" s="23" t="s">
        <v>3456</v>
      </c>
      <c r="U424" s="25" t="s">
        <v>70</v>
      </c>
      <c r="V424" s="25" t="s">
        <v>70</v>
      </c>
      <c r="W424" s="25" t="s">
        <v>70</v>
      </c>
      <c r="X424" s="25" t="s">
        <v>3456</v>
      </c>
      <c r="Y424" s="25" t="s">
        <v>3456</v>
      </c>
      <c r="Z424" s="25" t="s">
        <v>3456</v>
      </c>
      <c r="AA424" s="25" t="s">
        <v>3456</v>
      </c>
      <c r="AB424" s="21" t="s">
        <v>3456</v>
      </c>
      <c r="AC424" s="51" t="s">
        <v>3456</v>
      </c>
    </row>
    <row r="425" spans="1:29" s="20" customFormat="1" ht="26.25" customHeight="1" x14ac:dyDescent="0.2">
      <c r="A425" s="19">
        <v>79954</v>
      </c>
      <c r="B425" s="20" t="s">
        <v>4048</v>
      </c>
      <c r="C425" s="20" t="s">
        <v>4047</v>
      </c>
      <c r="D425" s="20" t="s">
        <v>94</v>
      </c>
      <c r="E425" s="25" t="s">
        <v>60</v>
      </c>
      <c r="F425" s="25" t="s">
        <v>70</v>
      </c>
      <c r="G425" s="21">
        <v>44916</v>
      </c>
      <c r="H425" s="21"/>
      <c r="I425" s="22" t="s">
        <v>71</v>
      </c>
      <c r="J425" s="25" t="s">
        <v>3456</v>
      </c>
      <c r="K425" s="27" t="s">
        <v>4280</v>
      </c>
      <c r="L425" s="21" t="s">
        <v>3456</v>
      </c>
      <c r="M425" s="33"/>
      <c r="N425" s="25"/>
      <c r="O425" s="25"/>
      <c r="P425" s="25"/>
      <c r="Q425" s="25"/>
      <c r="R425" s="21"/>
      <c r="S425" s="25"/>
      <c r="T425" s="23"/>
      <c r="U425" s="25" t="s">
        <v>3456</v>
      </c>
      <c r="V425" s="25" t="s">
        <v>3456</v>
      </c>
      <c r="W425" s="25" t="s">
        <v>70</v>
      </c>
      <c r="X425" s="25" t="s">
        <v>3456</v>
      </c>
      <c r="Y425" s="25" t="s">
        <v>3456</v>
      </c>
      <c r="Z425" s="25" t="s">
        <v>3456</v>
      </c>
      <c r="AA425" s="25" t="s">
        <v>3456</v>
      </c>
      <c r="AB425" s="21" t="s">
        <v>3456</v>
      </c>
      <c r="AC425" s="51" t="s">
        <v>3456</v>
      </c>
    </row>
    <row r="426" spans="1:29" s="20" customFormat="1" ht="26.25" customHeight="1" x14ac:dyDescent="0.2">
      <c r="A426" s="19">
        <v>79903</v>
      </c>
      <c r="B426" s="20" t="s">
        <v>819</v>
      </c>
      <c r="C426" s="20" t="s">
        <v>820</v>
      </c>
      <c r="D426" s="20" t="s">
        <v>94</v>
      </c>
      <c r="E426" s="25" t="s">
        <v>60</v>
      </c>
      <c r="F426" s="25" t="s">
        <v>70</v>
      </c>
      <c r="G426" s="21">
        <v>44175</v>
      </c>
      <c r="H426" s="21"/>
      <c r="I426" s="22" t="s">
        <v>61</v>
      </c>
      <c r="J426" s="25" t="s">
        <v>70</v>
      </c>
      <c r="K426" s="27"/>
      <c r="L426" s="21"/>
      <c r="M426" s="33"/>
      <c r="N426" s="25" t="s">
        <v>3456</v>
      </c>
      <c r="O426" s="25" t="s">
        <v>70</v>
      </c>
      <c r="P426" s="25" t="s">
        <v>70</v>
      </c>
      <c r="Q426" s="25" t="s">
        <v>70</v>
      </c>
      <c r="R426" s="21" t="s">
        <v>3456</v>
      </c>
      <c r="S426" s="25" t="s">
        <v>3456</v>
      </c>
      <c r="T426" s="23" t="s">
        <v>3456</v>
      </c>
      <c r="U426" s="25" t="s">
        <v>3456</v>
      </c>
      <c r="V426" s="25" t="s">
        <v>3456</v>
      </c>
      <c r="W426" s="25" t="s">
        <v>70</v>
      </c>
      <c r="X426" s="25" t="s">
        <v>3456</v>
      </c>
      <c r="Y426" s="25" t="s">
        <v>3456</v>
      </c>
      <c r="Z426" s="25" t="s">
        <v>3456</v>
      </c>
      <c r="AA426" s="25" t="s">
        <v>3456</v>
      </c>
      <c r="AB426" s="21" t="s">
        <v>3456</v>
      </c>
      <c r="AC426" s="51" t="s">
        <v>3456</v>
      </c>
    </row>
    <row r="427" spans="1:29" s="20" customFormat="1" ht="26.25" customHeight="1" x14ac:dyDescent="0.2">
      <c r="A427" s="19">
        <v>78535</v>
      </c>
      <c r="B427" s="20" t="s">
        <v>714</v>
      </c>
      <c r="C427" s="20" t="s">
        <v>715</v>
      </c>
      <c r="D427" s="20" t="s">
        <v>94</v>
      </c>
      <c r="E427" s="25" t="s">
        <v>60</v>
      </c>
      <c r="F427" s="25" t="s">
        <v>70</v>
      </c>
      <c r="G427" s="21">
        <v>43396</v>
      </c>
      <c r="H427" s="21"/>
      <c r="I427" s="22" t="s">
        <v>61</v>
      </c>
      <c r="J427" s="25" t="s">
        <v>70</v>
      </c>
      <c r="K427" s="27"/>
      <c r="L427" s="21"/>
      <c r="M427" s="33"/>
      <c r="N427" s="25" t="s">
        <v>3456</v>
      </c>
      <c r="O427" s="25" t="s">
        <v>70</v>
      </c>
      <c r="P427" s="25" t="s">
        <v>70</v>
      </c>
      <c r="Q427" s="25" t="s">
        <v>70</v>
      </c>
      <c r="R427" s="21" t="s">
        <v>3456</v>
      </c>
      <c r="S427" s="25" t="s">
        <v>3456</v>
      </c>
      <c r="T427" s="23" t="s">
        <v>3456</v>
      </c>
      <c r="U427" s="25" t="s">
        <v>70</v>
      </c>
      <c r="V427" s="25" t="s">
        <v>70</v>
      </c>
      <c r="W427" s="25" t="s">
        <v>70</v>
      </c>
      <c r="X427" s="25" t="s">
        <v>3456</v>
      </c>
      <c r="Y427" s="25" t="s">
        <v>3456</v>
      </c>
      <c r="Z427" s="25" t="s">
        <v>3456</v>
      </c>
      <c r="AA427" s="25" t="s">
        <v>3456</v>
      </c>
      <c r="AB427" s="21" t="s">
        <v>3456</v>
      </c>
      <c r="AC427" s="51" t="s">
        <v>3456</v>
      </c>
    </row>
    <row r="428" spans="1:29" s="20" customFormat="1" ht="26.25" customHeight="1" x14ac:dyDescent="0.2">
      <c r="A428" s="19">
        <v>63639</v>
      </c>
      <c r="B428" s="20" t="s">
        <v>2971</v>
      </c>
      <c r="C428" s="20" t="s">
        <v>2972</v>
      </c>
      <c r="D428" s="20" t="s">
        <v>2884</v>
      </c>
      <c r="E428" s="25" t="s">
        <v>1233</v>
      </c>
      <c r="F428" s="25" t="s">
        <v>70</v>
      </c>
      <c r="G428" s="21">
        <v>39688</v>
      </c>
      <c r="H428" s="21"/>
      <c r="I428" s="22" t="s">
        <v>61</v>
      </c>
      <c r="J428" s="25" t="s">
        <v>70</v>
      </c>
      <c r="K428" s="27"/>
      <c r="L428" s="21"/>
      <c r="M428" s="33"/>
      <c r="N428" s="25" t="s">
        <v>70</v>
      </c>
      <c r="O428" s="25" t="s">
        <v>70</v>
      </c>
      <c r="P428" s="25" t="s">
        <v>70</v>
      </c>
      <c r="Q428" s="25" t="s">
        <v>70</v>
      </c>
      <c r="R428" s="21" t="s">
        <v>3456</v>
      </c>
      <c r="S428" s="25" t="s">
        <v>3456</v>
      </c>
      <c r="T428" s="23" t="s">
        <v>3456</v>
      </c>
      <c r="U428" s="25" t="s">
        <v>3456</v>
      </c>
      <c r="V428" s="25" t="s">
        <v>3456</v>
      </c>
      <c r="W428" s="25" t="s">
        <v>70</v>
      </c>
      <c r="X428" s="25" t="s">
        <v>3456</v>
      </c>
      <c r="Y428" s="25" t="s">
        <v>3456</v>
      </c>
      <c r="Z428" s="25" t="s">
        <v>3456</v>
      </c>
      <c r="AA428" s="25" t="s">
        <v>3456</v>
      </c>
      <c r="AB428" s="21" t="s">
        <v>0</v>
      </c>
      <c r="AC428" s="51"/>
    </row>
    <row r="429" spans="1:29" s="20" customFormat="1" ht="26.25" customHeight="1" x14ac:dyDescent="0.2">
      <c r="A429" s="19">
        <v>79141</v>
      </c>
      <c r="B429" s="20" t="s">
        <v>92</v>
      </c>
      <c r="C429" s="20" t="s">
        <v>93</v>
      </c>
      <c r="D429" s="20" t="s">
        <v>94</v>
      </c>
      <c r="E429" s="25" t="s">
        <v>60</v>
      </c>
      <c r="F429" s="25" t="s">
        <v>70</v>
      </c>
      <c r="G429" s="21">
        <v>43795</v>
      </c>
      <c r="H429" s="21"/>
      <c r="I429" s="22" t="s">
        <v>61</v>
      </c>
      <c r="J429" s="25" t="s">
        <v>70</v>
      </c>
      <c r="K429" s="27"/>
      <c r="L429" s="21"/>
      <c r="M429" s="33"/>
      <c r="N429" s="25" t="s">
        <v>3456</v>
      </c>
      <c r="O429" s="25" t="s">
        <v>70</v>
      </c>
      <c r="P429" s="25" t="s">
        <v>70</v>
      </c>
      <c r="Q429" s="25" t="s">
        <v>70</v>
      </c>
      <c r="R429" s="21" t="s">
        <v>3456</v>
      </c>
      <c r="S429" s="25" t="s">
        <v>3456</v>
      </c>
      <c r="T429" s="23" t="s">
        <v>3456</v>
      </c>
      <c r="U429" s="25" t="s">
        <v>70</v>
      </c>
      <c r="V429" s="25" t="s">
        <v>70</v>
      </c>
      <c r="W429" s="25" t="s">
        <v>70</v>
      </c>
      <c r="X429" s="25" t="s">
        <v>3456</v>
      </c>
      <c r="Y429" s="25" t="s">
        <v>3456</v>
      </c>
      <c r="Z429" s="25" t="s">
        <v>3456</v>
      </c>
      <c r="AA429" s="25" t="s">
        <v>3456</v>
      </c>
      <c r="AB429" s="21" t="s">
        <v>3456</v>
      </c>
      <c r="AC429" s="51" t="s">
        <v>3456</v>
      </c>
    </row>
    <row r="430" spans="1:29" s="20" customFormat="1" ht="26.25" customHeight="1" x14ac:dyDescent="0.2">
      <c r="A430" s="19">
        <v>82150</v>
      </c>
      <c r="B430" s="20" t="s">
        <v>4542</v>
      </c>
      <c r="C430" s="20" t="s">
        <v>4543</v>
      </c>
      <c r="D430" s="20" t="s">
        <v>1271</v>
      </c>
      <c r="E430" s="25" t="s">
        <v>3987</v>
      </c>
      <c r="F430" s="25" t="s">
        <v>70</v>
      </c>
      <c r="G430" s="21">
        <v>39783</v>
      </c>
      <c r="H430" s="21"/>
      <c r="I430" s="22" t="s">
        <v>61</v>
      </c>
      <c r="J430" s="25" t="s">
        <v>70</v>
      </c>
      <c r="K430" s="27"/>
      <c r="L430" s="21"/>
      <c r="M430" s="33"/>
      <c r="N430" s="25" t="s">
        <v>70</v>
      </c>
      <c r="O430" s="25" t="s">
        <v>3456</v>
      </c>
      <c r="P430" s="25" t="s">
        <v>3456</v>
      </c>
      <c r="Q430" s="25" t="s">
        <v>70</v>
      </c>
      <c r="R430" s="21" t="s">
        <v>3456</v>
      </c>
      <c r="S430" s="25" t="s">
        <v>3456</v>
      </c>
      <c r="T430" s="23" t="s">
        <v>3456</v>
      </c>
      <c r="U430" s="25" t="s">
        <v>3456</v>
      </c>
      <c r="V430" s="25" t="s">
        <v>3456</v>
      </c>
      <c r="W430" s="25" t="s">
        <v>70</v>
      </c>
      <c r="X430" s="25" t="s">
        <v>3456</v>
      </c>
      <c r="Y430" s="25" t="s">
        <v>3456</v>
      </c>
      <c r="Z430" s="25" t="s">
        <v>3456</v>
      </c>
      <c r="AA430" s="25" t="s">
        <v>3456</v>
      </c>
      <c r="AB430" s="21" t="s">
        <v>3456</v>
      </c>
      <c r="AC430" s="51"/>
    </row>
    <row r="431" spans="1:29" s="20" customFormat="1" ht="26.25" customHeight="1" x14ac:dyDescent="0.2">
      <c r="A431" s="19">
        <v>64984</v>
      </c>
      <c r="B431" s="20" t="s">
        <v>1290</v>
      </c>
      <c r="C431" s="20" t="s">
        <v>1291</v>
      </c>
      <c r="D431" s="20" t="s">
        <v>1271</v>
      </c>
      <c r="E431" s="25" t="s">
        <v>4400</v>
      </c>
      <c r="F431" s="25" t="s">
        <v>70</v>
      </c>
      <c r="G431" s="21">
        <v>39325</v>
      </c>
      <c r="H431" s="21">
        <v>45077</v>
      </c>
      <c r="I431" s="22" t="s">
        <v>71</v>
      </c>
      <c r="J431" s="25" t="s">
        <v>3456</v>
      </c>
      <c r="K431" s="27"/>
      <c r="L431" s="21"/>
      <c r="M431" s="33"/>
      <c r="N431" s="25"/>
      <c r="O431" s="25"/>
      <c r="P431" s="25"/>
      <c r="Q431" s="25"/>
      <c r="R431" s="21"/>
      <c r="S431" s="25"/>
      <c r="T431" s="23"/>
      <c r="U431" s="25" t="s">
        <v>3456</v>
      </c>
      <c r="V431" s="25" t="s">
        <v>3456</v>
      </c>
      <c r="W431" s="25" t="s">
        <v>70</v>
      </c>
      <c r="X431" s="25" t="s">
        <v>3456</v>
      </c>
      <c r="Y431" s="25" t="s">
        <v>3456</v>
      </c>
      <c r="Z431" s="25" t="s">
        <v>3456</v>
      </c>
      <c r="AA431" s="25" t="s">
        <v>3456</v>
      </c>
      <c r="AB431" s="21" t="s">
        <v>3456</v>
      </c>
      <c r="AC431" s="51"/>
    </row>
    <row r="432" spans="1:29" s="20" customFormat="1" ht="26.25" customHeight="1" x14ac:dyDescent="0.2">
      <c r="A432" s="19">
        <v>67940</v>
      </c>
      <c r="B432" s="20" t="s">
        <v>1807</v>
      </c>
      <c r="C432" s="20" t="s">
        <v>1808</v>
      </c>
      <c r="D432" s="20" t="s">
        <v>130</v>
      </c>
      <c r="E432" s="25" t="s">
        <v>132</v>
      </c>
      <c r="F432" s="25" t="s">
        <v>70</v>
      </c>
      <c r="G432" s="21">
        <v>42902</v>
      </c>
      <c r="H432" s="21"/>
      <c r="I432" s="22" t="s">
        <v>61</v>
      </c>
      <c r="J432" s="25" t="s">
        <v>70</v>
      </c>
      <c r="K432" s="27"/>
      <c r="L432" s="21"/>
      <c r="M432" s="33"/>
      <c r="N432" s="25" t="s">
        <v>3456</v>
      </c>
      <c r="O432" s="25" t="s">
        <v>70</v>
      </c>
      <c r="P432" s="25" t="s">
        <v>70</v>
      </c>
      <c r="Q432" s="25" t="s">
        <v>70</v>
      </c>
      <c r="R432" s="21" t="s">
        <v>3456</v>
      </c>
      <c r="S432" s="25" t="s">
        <v>3456</v>
      </c>
      <c r="T432" s="23" t="s">
        <v>3456</v>
      </c>
      <c r="U432" s="25" t="s">
        <v>70</v>
      </c>
      <c r="V432" s="25" t="s">
        <v>70</v>
      </c>
      <c r="W432" s="25" t="s">
        <v>70</v>
      </c>
      <c r="X432" s="25" t="s">
        <v>3456</v>
      </c>
      <c r="Y432" s="25" t="s">
        <v>3456</v>
      </c>
      <c r="Z432" s="25" t="s">
        <v>3456</v>
      </c>
      <c r="AA432" s="25" t="s">
        <v>3456</v>
      </c>
      <c r="AB432" s="21" t="s">
        <v>3456</v>
      </c>
      <c r="AC432" s="51" t="s">
        <v>3456</v>
      </c>
    </row>
    <row r="433" spans="1:29" s="20" customFormat="1" ht="26.25" customHeight="1" x14ac:dyDescent="0.2">
      <c r="A433" s="19">
        <v>61711</v>
      </c>
      <c r="B433" s="20" t="s">
        <v>2874</v>
      </c>
      <c r="C433" s="20" t="s">
        <v>2875</v>
      </c>
      <c r="D433" s="20" t="s">
        <v>2876</v>
      </c>
      <c r="E433" s="25" t="s">
        <v>273</v>
      </c>
      <c r="F433" s="25" t="s">
        <v>70</v>
      </c>
      <c r="G433" s="21">
        <v>38870</v>
      </c>
      <c r="H433" s="21"/>
      <c r="I433" s="22" t="s">
        <v>61</v>
      </c>
      <c r="J433" s="25" t="s">
        <v>70</v>
      </c>
      <c r="K433" s="27"/>
      <c r="L433" s="21"/>
      <c r="M433" s="33"/>
      <c r="N433" s="25" t="s">
        <v>70</v>
      </c>
      <c r="O433" s="25" t="s">
        <v>70</v>
      </c>
      <c r="P433" s="25" t="s">
        <v>70</v>
      </c>
      <c r="Q433" s="25" t="s">
        <v>70</v>
      </c>
      <c r="R433" s="21" t="s">
        <v>3456</v>
      </c>
      <c r="S433" s="25" t="s">
        <v>3456</v>
      </c>
      <c r="T433" s="23" t="s">
        <v>3456</v>
      </c>
      <c r="U433" s="25" t="s">
        <v>70</v>
      </c>
      <c r="V433" s="25" t="s">
        <v>70</v>
      </c>
      <c r="W433" s="25" t="s">
        <v>70</v>
      </c>
      <c r="X433" s="25" t="s">
        <v>3456</v>
      </c>
      <c r="Y433" s="25" t="s">
        <v>3456</v>
      </c>
      <c r="Z433" s="25" t="s">
        <v>3456</v>
      </c>
      <c r="AA433" s="25" t="s">
        <v>3456</v>
      </c>
      <c r="AB433" s="21" t="s">
        <v>0</v>
      </c>
      <c r="AC433" s="51"/>
    </row>
    <row r="434" spans="1:29" s="20" customFormat="1" ht="26.25" customHeight="1" x14ac:dyDescent="0.2">
      <c r="A434" s="19">
        <v>67637</v>
      </c>
      <c r="B434" s="20" t="s">
        <v>597</v>
      </c>
      <c r="C434" s="20" t="s">
        <v>598</v>
      </c>
      <c r="D434" s="20" t="s">
        <v>501</v>
      </c>
      <c r="E434" s="25" t="s">
        <v>422</v>
      </c>
      <c r="F434" s="25" t="s">
        <v>70</v>
      </c>
      <c r="G434" s="21">
        <v>43227</v>
      </c>
      <c r="H434" s="21"/>
      <c r="I434" s="22" t="s">
        <v>61</v>
      </c>
      <c r="J434" s="25" t="s">
        <v>70</v>
      </c>
      <c r="K434" s="27"/>
      <c r="L434" s="21"/>
      <c r="M434" s="33"/>
      <c r="N434" s="25" t="s">
        <v>3456</v>
      </c>
      <c r="O434" s="25" t="s">
        <v>70</v>
      </c>
      <c r="P434" s="25" t="s">
        <v>70</v>
      </c>
      <c r="Q434" s="25" t="s">
        <v>70</v>
      </c>
      <c r="R434" s="21" t="s">
        <v>3456</v>
      </c>
      <c r="S434" s="25" t="s">
        <v>3456</v>
      </c>
      <c r="T434" s="23" t="s">
        <v>3456</v>
      </c>
      <c r="U434" s="25" t="s">
        <v>3456</v>
      </c>
      <c r="V434" s="25" t="s">
        <v>3456</v>
      </c>
      <c r="W434" s="25" t="s">
        <v>70</v>
      </c>
      <c r="X434" s="25" t="s">
        <v>3456</v>
      </c>
      <c r="Y434" s="25" t="s">
        <v>3456</v>
      </c>
      <c r="Z434" s="25" t="s">
        <v>3456</v>
      </c>
      <c r="AA434" s="25" t="s">
        <v>3456</v>
      </c>
      <c r="AB434" s="21" t="s">
        <v>3456</v>
      </c>
      <c r="AC434" s="51" t="s">
        <v>3456</v>
      </c>
    </row>
    <row r="435" spans="1:29" s="20" customFormat="1" ht="26.25" customHeight="1" x14ac:dyDescent="0.2">
      <c r="A435" s="19">
        <v>62171</v>
      </c>
      <c r="B435" s="20" t="s">
        <v>2016</v>
      </c>
      <c r="C435" s="20" t="s">
        <v>2017</v>
      </c>
      <c r="D435" s="20" t="s">
        <v>2018</v>
      </c>
      <c r="E435" s="25" t="s">
        <v>2019</v>
      </c>
      <c r="F435" s="25" t="s">
        <v>70</v>
      </c>
      <c r="G435" s="21">
        <v>38715</v>
      </c>
      <c r="H435" s="21"/>
      <c r="I435" s="22" t="s">
        <v>61</v>
      </c>
      <c r="J435" s="25" t="s">
        <v>70</v>
      </c>
      <c r="K435" s="27"/>
      <c r="L435" s="21"/>
      <c r="M435" s="33"/>
      <c r="N435" s="25" t="s">
        <v>70</v>
      </c>
      <c r="O435" s="25" t="s">
        <v>70</v>
      </c>
      <c r="P435" s="25" t="s">
        <v>70</v>
      </c>
      <c r="Q435" s="25" t="s">
        <v>70</v>
      </c>
      <c r="R435" s="21" t="s">
        <v>3456</v>
      </c>
      <c r="S435" s="25" t="s">
        <v>3456</v>
      </c>
      <c r="T435" s="23" t="s">
        <v>3456</v>
      </c>
      <c r="U435" s="25" t="s">
        <v>70</v>
      </c>
      <c r="V435" s="25" t="s">
        <v>70</v>
      </c>
      <c r="W435" s="25" t="s">
        <v>70</v>
      </c>
      <c r="X435" s="25" t="s">
        <v>3456</v>
      </c>
      <c r="Y435" s="25" t="s">
        <v>3456</v>
      </c>
      <c r="Z435" s="25" t="s">
        <v>3456</v>
      </c>
      <c r="AA435" s="25" t="s">
        <v>3456</v>
      </c>
      <c r="AB435" s="21" t="s">
        <v>3456</v>
      </c>
      <c r="AC435" s="51" t="s">
        <v>3456</v>
      </c>
    </row>
    <row r="436" spans="1:29" s="20" customFormat="1" ht="26.25" customHeight="1" x14ac:dyDescent="0.2">
      <c r="A436" s="19">
        <v>67259</v>
      </c>
      <c r="B436" s="20" t="s">
        <v>882</v>
      </c>
      <c r="C436" s="20" t="s">
        <v>883</v>
      </c>
      <c r="D436" s="20" t="s">
        <v>884</v>
      </c>
      <c r="E436" s="25" t="s">
        <v>258</v>
      </c>
      <c r="F436" s="25" t="s">
        <v>70</v>
      </c>
      <c r="G436" s="21">
        <v>42521</v>
      </c>
      <c r="H436" s="21"/>
      <c r="I436" s="22" t="s">
        <v>61</v>
      </c>
      <c r="J436" s="25" t="s">
        <v>70</v>
      </c>
      <c r="K436" s="27"/>
      <c r="L436" s="21"/>
      <c r="M436" s="33"/>
      <c r="N436" s="25" t="s">
        <v>3456</v>
      </c>
      <c r="O436" s="25" t="s">
        <v>3456</v>
      </c>
      <c r="P436" s="25" t="s">
        <v>70</v>
      </c>
      <c r="Q436" s="25" t="s">
        <v>70</v>
      </c>
      <c r="R436" s="21" t="s">
        <v>3456</v>
      </c>
      <c r="S436" s="25" t="s">
        <v>3456</v>
      </c>
      <c r="T436" s="23" t="s">
        <v>3456</v>
      </c>
      <c r="U436" s="25" t="s">
        <v>3456</v>
      </c>
      <c r="V436" s="25" t="s">
        <v>70</v>
      </c>
      <c r="W436" s="25" t="s">
        <v>70</v>
      </c>
      <c r="X436" s="25" t="s">
        <v>3456</v>
      </c>
      <c r="Y436" s="25" t="s">
        <v>3456</v>
      </c>
      <c r="Z436" s="25" t="s">
        <v>3456</v>
      </c>
      <c r="AA436" s="25" t="s">
        <v>3456</v>
      </c>
      <c r="AB436" s="21" t="s">
        <v>3456</v>
      </c>
      <c r="AC436" s="51" t="s">
        <v>3456</v>
      </c>
    </row>
    <row r="437" spans="1:29" s="20" customFormat="1" ht="26.25" customHeight="1" x14ac:dyDescent="0.2">
      <c r="A437" s="19">
        <v>64886</v>
      </c>
      <c r="B437" s="20" t="s">
        <v>3392</v>
      </c>
      <c r="C437" s="20" t="s">
        <v>3393</v>
      </c>
      <c r="D437" s="20" t="s">
        <v>1675</v>
      </c>
      <c r="E437" s="25" t="s">
        <v>3501</v>
      </c>
      <c r="F437" s="25" t="s">
        <v>70</v>
      </c>
      <c r="G437" s="21">
        <v>40855</v>
      </c>
      <c r="H437" s="21"/>
      <c r="I437" s="22" t="s">
        <v>61</v>
      </c>
      <c r="J437" s="25" t="s">
        <v>70</v>
      </c>
      <c r="K437" s="27"/>
      <c r="L437" s="21"/>
      <c r="M437" s="33"/>
      <c r="N437" s="25" t="s">
        <v>3456</v>
      </c>
      <c r="O437" s="25" t="s">
        <v>70</v>
      </c>
      <c r="P437" s="25" t="s">
        <v>70</v>
      </c>
      <c r="Q437" s="25" t="s">
        <v>70</v>
      </c>
      <c r="R437" s="21" t="s">
        <v>3456</v>
      </c>
      <c r="S437" s="25" t="s">
        <v>3456</v>
      </c>
      <c r="T437" s="23" t="s">
        <v>3456</v>
      </c>
      <c r="U437" s="25" t="s">
        <v>70</v>
      </c>
      <c r="V437" s="25" t="s">
        <v>70</v>
      </c>
      <c r="W437" s="25" t="s">
        <v>70</v>
      </c>
      <c r="X437" s="25" t="s">
        <v>3456</v>
      </c>
      <c r="Y437" s="25" t="s">
        <v>3456</v>
      </c>
      <c r="Z437" s="25" t="s">
        <v>3456</v>
      </c>
      <c r="AA437" s="25" t="s">
        <v>3456</v>
      </c>
      <c r="AB437" s="21" t="s">
        <v>3456</v>
      </c>
      <c r="AC437" s="51" t="s">
        <v>3456</v>
      </c>
    </row>
    <row r="438" spans="1:29" s="20" customFormat="1" ht="26.25" customHeight="1" x14ac:dyDescent="0.2">
      <c r="A438" s="19">
        <v>64784</v>
      </c>
      <c r="B438" s="20" t="s">
        <v>313</v>
      </c>
      <c r="C438" s="20" t="s">
        <v>314</v>
      </c>
      <c r="D438" s="20" t="s">
        <v>149</v>
      </c>
      <c r="E438" s="25" t="s">
        <v>133</v>
      </c>
      <c r="F438" s="25" t="s">
        <v>151</v>
      </c>
      <c r="G438" s="21">
        <v>40527</v>
      </c>
      <c r="H438" s="21"/>
      <c r="I438" s="22" t="s">
        <v>61</v>
      </c>
      <c r="J438" s="25" t="s">
        <v>70</v>
      </c>
      <c r="K438" s="27"/>
      <c r="L438" s="21"/>
      <c r="M438" s="33"/>
      <c r="N438" s="25" t="s">
        <v>3456</v>
      </c>
      <c r="O438" s="25" t="s">
        <v>70</v>
      </c>
      <c r="P438" s="25" t="s">
        <v>70</v>
      </c>
      <c r="Q438" s="25" t="s">
        <v>70</v>
      </c>
      <c r="R438" s="21" t="s">
        <v>3456</v>
      </c>
      <c r="S438" s="25" t="s">
        <v>3456</v>
      </c>
      <c r="T438" s="23" t="s">
        <v>3456</v>
      </c>
      <c r="U438" s="25" t="s">
        <v>3456</v>
      </c>
      <c r="V438" s="25" t="s">
        <v>70</v>
      </c>
      <c r="W438" s="25" t="s">
        <v>70</v>
      </c>
      <c r="X438" s="25" t="s">
        <v>3456</v>
      </c>
      <c r="Y438" s="25" t="s">
        <v>3456</v>
      </c>
      <c r="Z438" s="25" t="s">
        <v>3456</v>
      </c>
      <c r="AA438" s="25" t="s">
        <v>3456</v>
      </c>
      <c r="AB438" s="21" t="s">
        <v>3456</v>
      </c>
      <c r="AC438" s="51" t="s">
        <v>3456</v>
      </c>
    </row>
    <row r="439" spans="1:29" s="20" customFormat="1" ht="26.25" customHeight="1" x14ac:dyDescent="0.2">
      <c r="A439" s="19">
        <v>67195</v>
      </c>
      <c r="B439" s="20" t="s">
        <v>1401</v>
      </c>
      <c r="C439" s="20" t="s">
        <v>1402</v>
      </c>
      <c r="D439" s="20" t="s">
        <v>1403</v>
      </c>
      <c r="E439" s="25" t="s">
        <v>818</v>
      </c>
      <c r="F439" s="25" t="s">
        <v>70</v>
      </c>
      <c r="G439" s="21">
        <v>42291</v>
      </c>
      <c r="H439" s="21"/>
      <c r="I439" s="22" t="s">
        <v>61</v>
      </c>
      <c r="J439" s="25" t="s">
        <v>70</v>
      </c>
      <c r="K439" s="27"/>
      <c r="L439" s="21"/>
      <c r="M439" s="33"/>
      <c r="N439" s="25" t="s">
        <v>70</v>
      </c>
      <c r="O439" s="25" t="s">
        <v>3456</v>
      </c>
      <c r="P439" s="25" t="s">
        <v>70</v>
      </c>
      <c r="Q439" s="25" t="s">
        <v>70</v>
      </c>
      <c r="R439" s="21" t="s">
        <v>3456</v>
      </c>
      <c r="S439" s="25" t="s">
        <v>3456</v>
      </c>
      <c r="T439" s="23" t="s">
        <v>3456</v>
      </c>
      <c r="U439" s="25" t="s">
        <v>70</v>
      </c>
      <c r="V439" s="25" t="s">
        <v>70</v>
      </c>
      <c r="W439" s="25" t="s">
        <v>70</v>
      </c>
      <c r="X439" s="25" t="s">
        <v>3456</v>
      </c>
      <c r="Y439" s="25" t="s">
        <v>3456</v>
      </c>
      <c r="Z439" s="25" t="s">
        <v>3456</v>
      </c>
      <c r="AA439" s="25" t="s">
        <v>3456</v>
      </c>
      <c r="AB439" s="21" t="s">
        <v>3456</v>
      </c>
      <c r="AC439" s="51" t="s">
        <v>3456</v>
      </c>
    </row>
    <row r="440" spans="1:29" s="20" customFormat="1" ht="26.25" customHeight="1" x14ac:dyDescent="0.2">
      <c r="A440" s="19">
        <v>78289</v>
      </c>
      <c r="B440" s="20" t="s">
        <v>1815</v>
      </c>
      <c r="C440" s="20" t="s">
        <v>1816</v>
      </c>
      <c r="D440" s="20" t="s">
        <v>1101</v>
      </c>
      <c r="E440" s="25" t="s">
        <v>1041</v>
      </c>
      <c r="F440" s="25" t="s">
        <v>70</v>
      </c>
      <c r="G440" s="21">
        <v>43279</v>
      </c>
      <c r="H440" s="21"/>
      <c r="I440" s="22" t="s">
        <v>61</v>
      </c>
      <c r="J440" s="25" t="s">
        <v>70</v>
      </c>
      <c r="K440" s="27"/>
      <c r="L440" s="21"/>
      <c r="M440" s="33"/>
      <c r="N440" s="25" t="s">
        <v>3456</v>
      </c>
      <c r="O440" s="25" t="s">
        <v>3456</v>
      </c>
      <c r="P440" s="25" t="s">
        <v>70</v>
      </c>
      <c r="Q440" s="25" t="s">
        <v>70</v>
      </c>
      <c r="R440" s="21" t="s">
        <v>3456</v>
      </c>
      <c r="S440" s="25" t="s">
        <v>3456</v>
      </c>
      <c r="T440" s="23" t="s">
        <v>3456</v>
      </c>
      <c r="U440" s="25" t="s">
        <v>3456</v>
      </c>
      <c r="V440" s="25" t="s">
        <v>70</v>
      </c>
      <c r="W440" s="25" t="s">
        <v>70</v>
      </c>
      <c r="X440" s="25" t="s">
        <v>3456</v>
      </c>
      <c r="Y440" s="25" t="s">
        <v>3456</v>
      </c>
      <c r="Z440" s="25" t="s">
        <v>3456</v>
      </c>
      <c r="AA440" s="25" t="s">
        <v>3456</v>
      </c>
      <c r="AB440" s="21" t="s">
        <v>3456</v>
      </c>
      <c r="AC440" s="51" t="s">
        <v>3456</v>
      </c>
    </row>
    <row r="441" spans="1:29" s="20" customFormat="1" ht="26.25" customHeight="1" x14ac:dyDescent="0.2">
      <c r="A441" s="19">
        <v>62940</v>
      </c>
      <c r="B441" s="20" t="s">
        <v>2200</v>
      </c>
      <c r="C441" s="20" t="s">
        <v>2201</v>
      </c>
      <c r="D441" s="20" t="s">
        <v>2202</v>
      </c>
      <c r="E441" s="25" t="s">
        <v>3591</v>
      </c>
      <c r="F441" s="25" t="s">
        <v>70</v>
      </c>
      <c r="G441" s="21">
        <v>39437</v>
      </c>
      <c r="H441" s="21">
        <v>45016</v>
      </c>
      <c r="I441" s="22" t="s">
        <v>71</v>
      </c>
      <c r="J441" s="25" t="s">
        <v>3456</v>
      </c>
      <c r="K441" s="27"/>
      <c r="L441" s="21"/>
      <c r="M441" s="33"/>
      <c r="N441" s="25"/>
      <c r="O441" s="25"/>
      <c r="P441" s="25"/>
      <c r="Q441" s="25"/>
      <c r="R441" s="21"/>
      <c r="S441" s="25"/>
      <c r="T441" s="23"/>
      <c r="U441" s="25" t="s">
        <v>3456</v>
      </c>
      <c r="V441" s="25" t="s">
        <v>3456</v>
      </c>
      <c r="W441" s="25" t="s">
        <v>70</v>
      </c>
      <c r="X441" s="25" t="s">
        <v>3456</v>
      </c>
      <c r="Y441" s="25" t="s">
        <v>3456</v>
      </c>
      <c r="Z441" s="25" t="s">
        <v>3456</v>
      </c>
      <c r="AA441" s="25" t="s">
        <v>3456</v>
      </c>
      <c r="AB441" s="21" t="s">
        <v>3456</v>
      </c>
      <c r="AC441" s="51" t="s">
        <v>3456</v>
      </c>
    </row>
    <row r="442" spans="1:29" s="20" customFormat="1" ht="26.25" customHeight="1" x14ac:dyDescent="0.2">
      <c r="A442" s="19">
        <v>67997</v>
      </c>
      <c r="B442" s="20" t="s">
        <v>608</v>
      </c>
      <c r="C442" s="20" t="s">
        <v>609</v>
      </c>
      <c r="D442" s="20" t="s">
        <v>4253</v>
      </c>
      <c r="E442" s="25" t="s">
        <v>435</v>
      </c>
      <c r="F442" s="25" t="s">
        <v>70</v>
      </c>
      <c r="G442" s="21">
        <v>43273</v>
      </c>
      <c r="H442" s="21"/>
      <c r="I442" s="22" t="s">
        <v>61</v>
      </c>
      <c r="J442" s="25" t="s">
        <v>70</v>
      </c>
      <c r="K442" s="27"/>
      <c r="L442" s="21"/>
      <c r="M442" s="33"/>
      <c r="N442" s="25" t="s">
        <v>3456</v>
      </c>
      <c r="O442" s="25" t="s">
        <v>3456</v>
      </c>
      <c r="P442" s="25" t="s">
        <v>70</v>
      </c>
      <c r="Q442" s="25" t="s">
        <v>70</v>
      </c>
      <c r="R442" s="21" t="s">
        <v>3456</v>
      </c>
      <c r="S442" s="25" t="s">
        <v>3456</v>
      </c>
      <c r="T442" s="23" t="s">
        <v>3456</v>
      </c>
      <c r="U442" s="25" t="s">
        <v>3456</v>
      </c>
      <c r="V442" s="25" t="s">
        <v>70</v>
      </c>
      <c r="W442" s="25" t="s">
        <v>70</v>
      </c>
      <c r="X442" s="25" t="s">
        <v>3456</v>
      </c>
      <c r="Y442" s="25" t="s">
        <v>3456</v>
      </c>
      <c r="Z442" s="25" t="s">
        <v>3456</v>
      </c>
      <c r="AA442" s="25" t="s">
        <v>3456</v>
      </c>
      <c r="AB442" s="21" t="s">
        <v>3456</v>
      </c>
      <c r="AC442" s="51" t="s">
        <v>3456</v>
      </c>
    </row>
    <row r="443" spans="1:29" s="20" customFormat="1" ht="26.25" customHeight="1" x14ac:dyDescent="0.2">
      <c r="A443" s="19">
        <v>78809</v>
      </c>
      <c r="B443" s="20" t="s">
        <v>613</v>
      </c>
      <c r="C443" s="20" t="s">
        <v>614</v>
      </c>
      <c r="D443" s="20" t="s">
        <v>4253</v>
      </c>
      <c r="E443" s="25" t="s">
        <v>435</v>
      </c>
      <c r="F443" s="25" t="s">
        <v>70</v>
      </c>
      <c r="G443" s="21">
        <v>43643</v>
      </c>
      <c r="H443" s="21"/>
      <c r="I443" s="22" t="s">
        <v>61</v>
      </c>
      <c r="J443" s="25" t="s">
        <v>70</v>
      </c>
      <c r="K443" s="27"/>
      <c r="L443" s="21"/>
      <c r="M443" s="33"/>
      <c r="N443" s="25" t="s">
        <v>3456</v>
      </c>
      <c r="O443" s="25" t="s">
        <v>70</v>
      </c>
      <c r="P443" s="25" t="s">
        <v>70</v>
      </c>
      <c r="Q443" s="25" t="s">
        <v>70</v>
      </c>
      <c r="R443" s="21" t="s">
        <v>3456</v>
      </c>
      <c r="S443" s="25" t="s">
        <v>3456</v>
      </c>
      <c r="T443" s="23" t="s">
        <v>3456</v>
      </c>
      <c r="U443" s="25" t="s">
        <v>3456</v>
      </c>
      <c r="V443" s="25" t="s">
        <v>70</v>
      </c>
      <c r="W443" s="25" t="s">
        <v>70</v>
      </c>
      <c r="X443" s="25" t="s">
        <v>3456</v>
      </c>
      <c r="Y443" s="25" t="s">
        <v>3456</v>
      </c>
      <c r="Z443" s="25" t="s">
        <v>3456</v>
      </c>
      <c r="AA443" s="25" t="s">
        <v>3456</v>
      </c>
      <c r="AB443" s="21" t="s">
        <v>3456</v>
      </c>
      <c r="AC443" s="51" t="s">
        <v>3456</v>
      </c>
    </row>
    <row r="444" spans="1:29" s="20" customFormat="1" ht="26.25" customHeight="1" x14ac:dyDescent="0.2">
      <c r="A444" s="19">
        <v>78664</v>
      </c>
      <c r="B444" s="20" t="s">
        <v>4255</v>
      </c>
      <c r="C444" s="20" t="s">
        <v>4254</v>
      </c>
      <c r="D444" s="20" t="s">
        <v>4253</v>
      </c>
      <c r="E444" s="25" t="s">
        <v>435</v>
      </c>
      <c r="F444" s="25" t="s">
        <v>70</v>
      </c>
      <c r="G444" s="21">
        <v>44741</v>
      </c>
      <c r="H444" s="21"/>
      <c r="I444" s="22" t="s">
        <v>71</v>
      </c>
      <c r="J444" s="25" t="s">
        <v>3456</v>
      </c>
      <c r="K444" s="27" t="s">
        <v>4280</v>
      </c>
      <c r="L444" s="21" t="s">
        <v>3456</v>
      </c>
      <c r="M444" s="33"/>
      <c r="N444" s="25"/>
      <c r="O444" s="25"/>
      <c r="P444" s="25"/>
      <c r="Q444" s="25"/>
      <c r="R444" s="21"/>
      <c r="S444" s="25"/>
      <c r="T444" s="23"/>
      <c r="U444" s="25" t="s">
        <v>3456</v>
      </c>
      <c r="V444" s="25" t="s">
        <v>3456</v>
      </c>
      <c r="W444" s="25" t="s">
        <v>70</v>
      </c>
      <c r="X444" s="25" t="s">
        <v>3456</v>
      </c>
      <c r="Y444" s="25" t="s">
        <v>3456</v>
      </c>
      <c r="Z444" s="25" t="s">
        <v>3456</v>
      </c>
      <c r="AA444" s="25" t="s">
        <v>3456</v>
      </c>
      <c r="AB444" s="21" t="s">
        <v>3456</v>
      </c>
      <c r="AC444" s="51" t="s">
        <v>3456</v>
      </c>
    </row>
    <row r="445" spans="1:29" s="20" customFormat="1" ht="26.25" customHeight="1" x14ac:dyDescent="0.2">
      <c r="A445" s="19">
        <v>80574</v>
      </c>
      <c r="B445" s="20" t="s">
        <v>4378</v>
      </c>
      <c r="C445" s="20" t="s">
        <v>4379</v>
      </c>
      <c r="D445" s="20" t="s">
        <v>512</v>
      </c>
      <c r="E445" s="25" t="s">
        <v>114</v>
      </c>
      <c r="F445" s="25" t="s">
        <v>70</v>
      </c>
      <c r="G445" s="21">
        <v>45188</v>
      </c>
      <c r="H445" s="21"/>
      <c r="I445" s="22" t="s">
        <v>61</v>
      </c>
      <c r="J445" s="25" t="s">
        <v>3456</v>
      </c>
      <c r="K445" s="27"/>
      <c r="L445" s="21"/>
      <c r="M445" s="33"/>
      <c r="N445" s="25" t="s">
        <v>3456</v>
      </c>
      <c r="O445" s="25" t="s">
        <v>3456</v>
      </c>
      <c r="P445" s="25" t="s">
        <v>3456</v>
      </c>
      <c r="Q445" s="25" t="s">
        <v>3456</v>
      </c>
      <c r="R445" s="21" t="s">
        <v>3456</v>
      </c>
      <c r="S445" s="25" t="s">
        <v>3456</v>
      </c>
      <c r="T445" s="23" t="s">
        <v>3456</v>
      </c>
      <c r="U445" s="25" t="s">
        <v>3456</v>
      </c>
      <c r="V445" s="25" t="s">
        <v>3456</v>
      </c>
      <c r="W445" s="25" t="s">
        <v>70</v>
      </c>
      <c r="X445" s="25" t="s">
        <v>3456</v>
      </c>
      <c r="Y445" s="25" t="s">
        <v>3456</v>
      </c>
      <c r="Z445" s="25" t="s">
        <v>3456</v>
      </c>
      <c r="AA445" s="25" t="s">
        <v>3456</v>
      </c>
      <c r="AB445" s="21" t="s">
        <v>3456</v>
      </c>
      <c r="AC445" s="51" t="s">
        <v>3456</v>
      </c>
    </row>
    <row r="446" spans="1:29" s="20" customFormat="1" ht="26.25" customHeight="1" x14ac:dyDescent="0.2">
      <c r="A446" s="19">
        <v>66676</v>
      </c>
      <c r="B446" s="20" t="s">
        <v>760</v>
      </c>
      <c r="C446" s="20" t="s">
        <v>761</v>
      </c>
      <c r="D446" s="20" t="s">
        <v>762</v>
      </c>
      <c r="E446" s="25" t="s">
        <v>132</v>
      </c>
      <c r="F446" s="25" t="s">
        <v>70</v>
      </c>
      <c r="G446" s="21">
        <v>42102</v>
      </c>
      <c r="H446" s="21"/>
      <c r="I446" s="22" t="s">
        <v>61</v>
      </c>
      <c r="J446" s="25" t="s">
        <v>70</v>
      </c>
      <c r="K446" s="27"/>
      <c r="L446" s="21"/>
      <c r="M446" s="33"/>
      <c r="N446" s="25" t="s">
        <v>3456</v>
      </c>
      <c r="O446" s="25" t="s">
        <v>3456</v>
      </c>
      <c r="P446" s="25" t="s">
        <v>70</v>
      </c>
      <c r="Q446" s="25" t="s">
        <v>70</v>
      </c>
      <c r="R446" s="21" t="s">
        <v>3456</v>
      </c>
      <c r="S446" s="25" t="s">
        <v>3456</v>
      </c>
      <c r="T446" s="23" t="s">
        <v>3456</v>
      </c>
      <c r="U446" s="25" t="s">
        <v>70</v>
      </c>
      <c r="V446" s="25" t="s">
        <v>70</v>
      </c>
      <c r="W446" s="25" t="s">
        <v>70</v>
      </c>
      <c r="X446" s="25" t="s">
        <v>3456</v>
      </c>
      <c r="Y446" s="25" t="s">
        <v>3456</v>
      </c>
      <c r="Z446" s="25" t="s">
        <v>3456</v>
      </c>
      <c r="AA446" s="25" t="s">
        <v>3456</v>
      </c>
      <c r="AB446" s="21" t="s">
        <v>3456</v>
      </c>
      <c r="AC446" s="51" t="s">
        <v>3456</v>
      </c>
    </row>
    <row r="447" spans="1:29" s="20" customFormat="1" ht="26.25" customHeight="1" x14ac:dyDescent="0.2">
      <c r="A447" s="19">
        <v>79286</v>
      </c>
      <c r="B447" s="20" t="s">
        <v>2710</v>
      </c>
      <c r="C447" s="20" t="s">
        <v>2711</v>
      </c>
      <c r="D447" s="20" t="s">
        <v>2712</v>
      </c>
      <c r="E447" s="25" t="s">
        <v>102</v>
      </c>
      <c r="F447" s="25" t="s">
        <v>70</v>
      </c>
      <c r="G447" s="21">
        <v>44112</v>
      </c>
      <c r="H447" s="21"/>
      <c r="I447" s="22" t="s">
        <v>61</v>
      </c>
      <c r="J447" s="25" t="s">
        <v>70</v>
      </c>
      <c r="K447" s="27"/>
      <c r="L447" s="21"/>
      <c r="M447" s="33"/>
      <c r="N447" s="25" t="s">
        <v>3456</v>
      </c>
      <c r="O447" s="25" t="s">
        <v>70</v>
      </c>
      <c r="P447" s="25" t="s">
        <v>70</v>
      </c>
      <c r="Q447" s="25" t="s">
        <v>70</v>
      </c>
      <c r="R447" s="21" t="s">
        <v>3456</v>
      </c>
      <c r="S447" s="25" t="s">
        <v>3456</v>
      </c>
      <c r="T447" s="23" t="s">
        <v>3456</v>
      </c>
      <c r="U447" s="25" t="s">
        <v>70</v>
      </c>
      <c r="V447" s="25" t="s">
        <v>70</v>
      </c>
      <c r="W447" s="25" t="s">
        <v>70</v>
      </c>
      <c r="X447" s="25" t="s">
        <v>3456</v>
      </c>
      <c r="Y447" s="25" t="s">
        <v>3456</v>
      </c>
      <c r="Z447" s="25" t="s">
        <v>3456</v>
      </c>
      <c r="AA447" s="25" t="s">
        <v>3456</v>
      </c>
      <c r="AB447" s="21" t="s">
        <v>3456</v>
      </c>
      <c r="AC447" s="51" t="s">
        <v>3456</v>
      </c>
    </row>
    <row r="448" spans="1:29" s="20" customFormat="1" ht="26.25" customHeight="1" x14ac:dyDescent="0.2">
      <c r="A448" s="19">
        <v>67618</v>
      </c>
      <c r="B448" s="20" t="s">
        <v>3188</v>
      </c>
      <c r="C448" s="20" t="s">
        <v>3189</v>
      </c>
      <c r="D448" s="20" t="s">
        <v>3528</v>
      </c>
      <c r="E448" s="25" t="s">
        <v>2295</v>
      </c>
      <c r="F448" s="25" t="s">
        <v>70</v>
      </c>
      <c r="G448" s="21">
        <v>42660</v>
      </c>
      <c r="H448" s="21"/>
      <c r="I448" s="22" t="s">
        <v>61</v>
      </c>
      <c r="J448" s="25" t="s">
        <v>70</v>
      </c>
      <c r="K448" s="27"/>
      <c r="L448" s="21"/>
      <c r="M448" s="33"/>
      <c r="N448" s="25" t="s">
        <v>3456</v>
      </c>
      <c r="O448" s="25" t="s">
        <v>70</v>
      </c>
      <c r="P448" s="25" t="s">
        <v>70</v>
      </c>
      <c r="Q448" s="25" t="s">
        <v>70</v>
      </c>
      <c r="R448" s="21" t="s">
        <v>3456</v>
      </c>
      <c r="S448" s="25" t="s">
        <v>3456</v>
      </c>
      <c r="T448" s="23" t="s">
        <v>3456</v>
      </c>
      <c r="U448" s="25" t="s">
        <v>70</v>
      </c>
      <c r="V448" s="25" t="s">
        <v>70</v>
      </c>
      <c r="W448" s="25" t="s">
        <v>70</v>
      </c>
      <c r="X448" s="25" t="s">
        <v>3456</v>
      </c>
      <c r="Y448" s="25" t="s">
        <v>3456</v>
      </c>
      <c r="Z448" s="25" t="s">
        <v>3456</v>
      </c>
      <c r="AA448" s="25" t="s">
        <v>3456</v>
      </c>
      <c r="AB448" s="21" t="s">
        <v>3456</v>
      </c>
      <c r="AC448" s="51" t="s">
        <v>3456</v>
      </c>
    </row>
    <row r="449" spans="1:29" s="20" customFormat="1" ht="26.25" customHeight="1" x14ac:dyDescent="0.2">
      <c r="A449" s="19">
        <v>81343</v>
      </c>
      <c r="B449" s="20" t="s">
        <v>4619</v>
      </c>
      <c r="C449" s="20" t="s">
        <v>4620</v>
      </c>
      <c r="D449" s="20" t="s">
        <v>4137</v>
      </c>
      <c r="E449" s="25" t="s">
        <v>137</v>
      </c>
      <c r="F449" s="25" t="s">
        <v>70</v>
      </c>
      <c r="G449" s="21">
        <v>45217</v>
      </c>
      <c r="H449" s="21"/>
      <c r="I449" s="22" t="s">
        <v>61</v>
      </c>
      <c r="J449" s="25" t="s">
        <v>3456</v>
      </c>
      <c r="K449" s="27"/>
      <c r="L449" s="21"/>
      <c r="M449" s="33"/>
      <c r="N449" s="25" t="s">
        <v>3456</v>
      </c>
      <c r="O449" s="25" t="s">
        <v>3456</v>
      </c>
      <c r="P449" s="25" t="s">
        <v>3456</v>
      </c>
      <c r="Q449" s="25" t="s">
        <v>70</v>
      </c>
      <c r="R449" s="21" t="s">
        <v>3456</v>
      </c>
      <c r="S449" s="25" t="s">
        <v>3456</v>
      </c>
      <c r="T449" s="23" t="s">
        <v>3456</v>
      </c>
      <c r="U449" s="25" t="s">
        <v>3456</v>
      </c>
      <c r="V449" s="25" t="s">
        <v>3456</v>
      </c>
      <c r="W449" s="25" t="s">
        <v>70</v>
      </c>
      <c r="X449" s="25" t="s">
        <v>3456</v>
      </c>
      <c r="Y449" s="25" t="s">
        <v>3456</v>
      </c>
      <c r="Z449" s="25" t="s">
        <v>3456</v>
      </c>
      <c r="AA449" s="25" t="s">
        <v>3456</v>
      </c>
      <c r="AB449" s="21" t="s">
        <v>3456</v>
      </c>
      <c r="AC449" s="51" t="s">
        <v>3456</v>
      </c>
    </row>
    <row r="450" spans="1:29" s="20" customFormat="1" ht="26.25" customHeight="1" x14ac:dyDescent="0.2">
      <c r="A450" s="19">
        <v>60720</v>
      </c>
      <c r="B450" s="20" t="s">
        <v>418</v>
      </c>
      <c r="C450" s="20" t="s">
        <v>419</v>
      </c>
      <c r="D450" s="20" t="s">
        <v>420</v>
      </c>
      <c r="E450" s="25" t="s">
        <v>422</v>
      </c>
      <c r="F450" s="25" t="s">
        <v>70</v>
      </c>
      <c r="G450" s="21">
        <v>37561</v>
      </c>
      <c r="H450" s="21"/>
      <c r="I450" s="22" t="s">
        <v>61</v>
      </c>
      <c r="J450" s="25" t="s">
        <v>70</v>
      </c>
      <c r="K450" s="27"/>
      <c r="L450" s="21"/>
      <c r="M450" s="33"/>
      <c r="N450" s="25" t="s">
        <v>70</v>
      </c>
      <c r="O450" s="25" t="s">
        <v>70</v>
      </c>
      <c r="P450" s="25" t="s">
        <v>70</v>
      </c>
      <c r="Q450" s="25" t="s">
        <v>70</v>
      </c>
      <c r="R450" s="21" t="s">
        <v>3456</v>
      </c>
      <c r="S450" s="25" t="s">
        <v>3456</v>
      </c>
      <c r="T450" s="23" t="s">
        <v>3456</v>
      </c>
      <c r="U450" s="25" t="s">
        <v>3456</v>
      </c>
      <c r="V450" s="25" t="s">
        <v>3456</v>
      </c>
      <c r="W450" s="25" t="s">
        <v>70</v>
      </c>
      <c r="X450" s="25" t="s">
        <v>3456</v>
      </c>
      <c r="Y450" s="25" t="s">
        <v>3456</v>
      </c>
      <c r="Z450" s="25" t="s">
        <v>3456</v>
      </c>
      <c r="AA450" s="25" t="s">
        <v>3456</v>
      </c>
      <c r="AB450" s="21" t="s">
        <v>0</v>
      </c>
      <c r="AC450" s="51" t="s">
        <v>3456</v>
      </c>
    </row>
    <row r="451" spans="1:29" s="20" customFormat="1" ht="26.25" customHeight="1" x14ac:dyDescent="0.2">
      <c r="A451" s="19">
        <v>79095</v>
      </c>
      <c r="B451" s="20" t="s">
        <v>625</v>
      </c>
      <c r="C451" s="20" t="s">
        <v>626</v>
      </c>
      <c r="D451" s="20" t="s">
        <v>501</v>
      </c>
      <c r="E451" s="25" t="s">
        <v>422</v>
      </c>
      <c r="F451" s="25" t="s">
        <v>70</v>
      </c>
      <c r="G451" s="21">
        <v>43909</v>
      </c>
      <c r="H451" s="21"/>
      <c r="I451" s="22" t="s">
        <v>61</v>
      </c>
      <c r="J451" s="25" t="s">
        <v>70</v>
      </c>
      <c r="K451" s="27"/>
      <c r="L451" s="21"/>
      <c r="M451" s="33"/>
      <c r="N451" s="25" t="s">
        <v>3456</v>
      </c>
      <c r="O451" s="25" t="s">
        <v>3456</v>
      </c>
      <c r="P451" s="25" t="s">
        <v>70</v>
      </c>
      <c r="Q451" s="25" t="s">
        <v>70</v>
      </c>
      <c r="R451" s="21" t="s">
        <v>3456</v>
      </c>
      <c r="S451" s="25" t="s">
        <v>3456</v>
      </c>
      <c r="T451" s="23" t="s">
        <v>3456</v>
      </c>
      <c r="U451" s="25" t="s">
        <v>3456</v>
      </c>
      <c r="V451" s="25" t="s">
        <v>3456</v>
      </c>
      <c r="W451" s="25" t="s">
        <v>70</v>
      </c>
      <c r="X451" s="25" t="s">
        <v>3456</v>
      </c>
      <c r="Y451" s="25" t="s">
        <v>3456</v>
      </c>
      <c r="Z451" s="25" t="s">
        <v>3456</v>
      </c>
      <c r="AA451" s="25" t="s">
        <v>3456</v>
      </c>
      <c r="AB451" s="21" t="s">
        <v>3456</v>
      </c>
      <c r="AC451" s="51" t="s">
        <v>3456</v>
      </c>
    </row>
    <row r="452" spans="1:29" s="20" customFormat="1" ht="26.25" customHeight="1" x14ac:dyDescent="0.2">
      <c r="A452" s="19">
        <v>61182</v>
      </c>
      <c r="B452" s="20" t="s">
        <v>2859</v>
      </c>
      <c r="C452" s="20" t="s">
        <v>2860</v>
      </c>
      <c r="D452" s="20" t="s">
        <v>2196</v>
      </c>
      <c r="E452" s="25" t="s">
        <v>1233</v>
      </c>
      <c r="F452" s="25" t="s">
        <v>70</v>
      </c>
      <c r="G452" s="21">
        <v>37610</v>
      </c>
      <c r="H452" s="21"/>
      <c r="I452" s="22" t="s">
        <v>61</v>
      </c>
      <c r="J452" s="25" t="s">
        <v>70</v>
      </c>
      <c r="K452" s="27"/>
      <c r="L452" s="21"/>
      <c r="M452" s="33"/>
      <c r="N452" s="25" t="s">
        <v>70</v>
      </c>
      <c r="O452" s="25" t="s">
        <v>3456</v>
      </c>
      <c r="P452" s="25" t="s">
        <v>70</v>
      </c>
      <c r="Q452" s="25" t="s">
        <v>70</v>
      </c>
      <c r="R452" s="21" t="s">
        <v>3456</v>
      </c>
      <c r="S452" s="25" t="s">
        <v>3456</v>
      </c>
      <c r="T452" s="23" t="s">
        <v>3456</v>
      </c>
      <c r="U452" s="25" t="s">
        <v>3456</v>
      </c>
      <c r="V452" s="25" t="s">
        <v>3456</v>
      </c>
      <c r="W452" s="25" t="s">
        <v>70</v>
      </c>
      <c r="X452" s="25" t="s">
        <v>3456</v>
      </c>
      <c r="Y452" s="25" t="s">
        <v>3456</v>
      </c>
      <c r="Z452" s="25" t="s">
        <v>3456</v>
      </c>
      <c r="AA452" s="25" t="s">
        <v>3456</v>
      </c>
      <c r="AB452" s="21" t="s">
        <v>0</v>
      </c>
      <c r="AC452" s="51"/>
    </row>
    <row r="453" spans="1:29" s="20" customFormat="1" ht="26.25" customHeight="1" x14ac:dyDescent="0.2">
      <c r="A453" s="19">
        <v>79534</v>
      </c>
      <c r="B453" s="20" t="s">
        <v>1875</v>
      </c>
      <c r="C453" s="20" t="s">
        <v>1876</v>
      </c>
      <c r="D453" s="20" t="s">
        <v>875</v>
      </c>
      <c r="E453" s="25" t="s">
        <v>570</v>
      </c>
      <c r="F453" s="25" t="s">
        <v>70</v>
      </c>
      <c r="G453" s="21">
        <v>43922</v>
      </c>
      <c r="H453" s="21"/>
      <c r="I453" s="22" t="s">
        <v>61</v>
      </c>
      <c r="J453" s="25" t="s">
        <v>70</v>
      </c>
      <c r="K453" s="27"/>
      <c r="L453" s="21"/>
      <c r="M453" s="33"/>
      <c r="N453" s="25" t="s">
        <v>3456</v>
      </c>
      <c r="O453" s="25" t="s">
        <v>3456</v>
      </c>
      <c r="P453" s="25" t="s">
        <v>70</v>
      </c>
      <c r="Q453" s="25" t="s">
        <v>70</v>
      </c>
      <c r="R453" s="21" t="s">
        <v>3456</v>
      </c>
      <c r="S453" s="25" t="s">
        <v>3456</v>
      </c>
      <c r="T453" s="23" t="s">
        <v>3456</v>
      </c>
      <c r="U453" s="25" t="s">
        <v>3456</v>
      </c>
      <c r="V453" s="25" t="s">
        <v>3456</v>
      </c>
      <c r="W453" s="25" t="s">
        <v>70</v>
      </c>
      <c r="X453" s="25" t="s">
        <v>3456</v>
      </c>
      <c r="Y453" s="25" t="s">
        <v>3456</v>
      </c>
      <c r="Z453" s="25" t="s">
        <v>3456</v>
      </c>
      <c r="AA453" s="25" t="s">
        <v>3456</v>
      </c>
      <c r="AB453" s="21" t="s">
        <v>3456</v>
      </c>
      <c r="AC453" s="51" t="s">
        <v>3456</v>
      </c>
    </row>
    <row r="454" spans="1:29" s="20" customFormat="1" ht="26.25" customHeight="1" x14ac:dyDescent="0.2">
      <c r="A454" s="19">
        <v>81022</v>
      </c>
      <c r="B454" s="20" t="s">
        <v>4421</v>
      </c>
      <c r="C454" s="20" t="s">
        <v>4422</v>
      </c>
      <c r="D454" s="20" t="s">
        <v>1358</v>
      </c>
      <c r="E454" s="25" t="s">
        <v>559</v>
      </c>
      <c r="F454" s="25" t="s">
        <v>70</v>
      </c>
      <c r="G454" s="21">
        <v>45128</v>
      </c>
      <c r="H454" s="21"/>
      <c r="I454" s="22" t="s">
        <v>71</v>
      </c>
      <c r="J454" s="25" t="s">
        <v>3456</v>
      </c>
      <c r="K454" s="27" t="s">
        <v>4280</v>
      </c>
      <c r="L454" s="21" t="s">
        <v>3456</v>
      </c>
      <c r="M454" s="33"/>
      <c r="N454" s="25"/>
      <c r="O454" s="25"/>
      <c r="P454" s="25"/>
      <c r="Q454" s="25"/>
      <c r="R454" s="21"/>
      <c r="S454" s="25"/>
      <c r="T454" s="23"/>
      <c r="U454" s="25" t="s">
        <v>3456</v>
      </c>
      <c r="V454" s="25" t="s">
        <v>3456</v>
      </c>
      <c r="W454" s="25" t="s">
        <v>3456</v>
      </c>
      <c r="X454" s="25" t="s">
        <v>3456</v>
      </c>
      <c r="Y454" s="25" t="s">
        <v>3456</v>
      </c>
      <c r="Z454" s="25" t="s">
        <v>3456</v>
      </c>
      <c r="AA454" s="25" t="s">
        <v>3456</v>
      </c>
      <c r="AB454" s="21" t="s">
        <v>3456</v>
      </c>
      <c r="AC454" s="51" t="s">
        <v>3456</v>
      </c>
    </row>
    <row r="455" spans="1:29" s="20" customFormat="1" ht="26.25" customHeight="1" x14ac:dyDescent="0.2">
      <c r="A455" s="19">
        <v>66565</v>
      </c>
      <c r="B455" s="20" t="s">
        <v>3086</v>
      </c>
      <c r="C455" s="20" t="s">
        <v>3087</v>
      </c>
      <c r="D455" s="20" t="s">
        <v>4013</v>
      </c>
      <c r="E455" s="25" t="s">
        <v>102</v>
      </c>
      <c r="F455" s="25" t="s">
        <v>70</v>
      </c>
      <c r="G455" s="21">
        <v>41996</v>
      </c>
      <c r="H455" s="21"/>
      <c r="I455" s="22" t="s">
        <v>61</v>
      </c>
      <c r="J455" s="25" t="s">
        <v>70</v>
      </c>
      <c r="K455" s="27"/>
      <c r="L455" s="21"/>
      <c r="M455" s="33"/>
      <c r="N455" s="25" t="s">
        <v>3456</v>
      </c>
      <c r="O455" s="25" t="s">
        <v>70</v>
      </c>
      <c r="P455" s="25" t="s">
        <v>70</v>
      </c>
      <c r="Q455" s="25" t="s">
        <v>70</v>
      </c>
      <c r="R455" s="21" t="s">
        <v>3456</v>
      </c>
      <c r="S455" s="25" t="s">
        <v>3456</v>
      </c>
      <c r="T455" s="23" t="s">
        <v>3456</v>
      </c>
      <c r="U455" s="25" t="s">
        <v>70</v>
      </c>
      <c r="V455" s="25" t="s">
        <v>70</v>
      </c>
      <c r="W455" s="25" t="s">
        <v>70</v>
      </c>
      <c r="X455" s="25" t="s">
        <v>3456</v>
      </c>
      <c r="Y455" s="25" t="s">
        <v>3456</v>
      </c>
      <c r="Z455" s="25" t="s">
        <v>3456</v>
      </c>
      <c r="AA455" s="25" t="s">
        <v>3456</v>
      </c>
      <c r="AB455" s="21" t="s">
        <v>3456</v>
      </c>
      <c r="AC455" s="51" t="s">
        <v>3456</v>
      </c>
    </row>
    <row r="456" spans="1:29" s="20" customFormat="1" ht="26.25" customHeight="1" x14ac:dyDescent="0.2">
      <c r="A456" s="19">
        <v>61198</v>
      </c>
      <c r="B456" s="20" t="s">
        <v>1925</v>
      </c>
      <c r="C456" s="20" t="s">
        <v>1926</v>
      </c>
      <c r="D456" s="20" t="s">
        <v>3971</v>
      </c>
      <c r="E456" s="25" t="s">
        <v>133</v>
      </c>
      <c r="F456" s="25" t="s">
        <v>70</v>
      </c>
      <c r="G456" s="21">
        <v>37895</v>
      </c>
      <c r="H456" s="21">
        <v>45107</v>
      </c>
      <c r="I456" s="22" t="s">
        <v>71</v>
      </c>
      <c r="J456" s="25" t="s">
        <v>3456</v>
      </c>
      <c r="K456" s="27"/>
      <c r="L456" s="21"/>
      <c r="M456" s="33"/>
      <c r="N456" s="25"/>
      <c r="O456" s="25"/>
      <c r="P456" s="25"/>
      <c r="Q456" s="25"/>
      <c r="R456" s="21"/>
      <c r="S456" s="25"/>
      <c r="T456" s="23"/>
      <c r="U456" s="25" t="s">
        <v>3456</v>
      </c>
      <c r="V456" s="25" t="s">
        <v>3456</v>
      </c>
      <c r="W456" s="25" t="s">
        <v>70</v>
      </c>
      <c r="X456" s="25" t="s">
        <v>3456</v>
      </c>
      <c r="Y456" s="25" t="s">
        <v>3456</v>
      </c>
      <c r="Z456" s="25" t="s">
        <v>3456</v>
      </c>
      <c r="AA456" s="25" t="s">
        <v>3456</v>
      </c>
      <c r="AB456" s="21" t="s">
        <v>3456</v>
      </c>
      <c r="AC456" s="51" t="s">
        <v>3456</v>
      </c>
    </row>
    <row r="457" spans="1:29" s="20" customFormat="1" ht="26.25" customHeight="1" x14ac:dyDescent="0.2">
      <c r="A457" s="19">
        <v>65139</v>
      </c>
      <c r="B457" s="20" t="s">
        <v>3379</v>
      </c>
      <c r="C457" s="20" t="s">
        <v>3380</v>
      </c>
      <c r="D457" s="20" t="s">
        <v>3381</v>
      </c>
      <c r="E457" s="25" t="s">
        <v>1275</v>
      </c>
      <c r="F457" s="25" t="s">
        <v>70</v>
      </c>
      <c r="G457" s="21">
        <v>40585</v>
      </c>
      <c r="H457" s="21"/>
      <c r="I457" s="22" t="s">
        <v>61</v>
      </c>
      <c r="J457" s="25" t="s">
        <v>70</v>
      </c>
      <c r="K457" s="27"/>
      <c r="L457" s="21"/>
      <c r="M457" s="33"/>
      <c r="N457" s="25" t="s">
        <v>3456</v>
      </c>
      <c r="O457" s="25" t="s">
        <v>70</v>
      </c>
      <c r="P457" s="25" t="s">
        <v>70</v>
      </c>
      <c r="Q457" s="25" t="s">
        <v>70</v>
      </c>
      <c r="R457" s="21" t="s">
        <v>3456</v>
      </c>
      <c r="S457" s="25" t="s">
        <v>3456</v>
      </c>
      <c r="T457" s="23" t="s">
        <v>3456</v>
      </c>
      <c r="U457" s="25" t="s">
        <v>3456</v>
      </c>
      <c r="V457" s="25" t="s">
        <v>70</v>
      </c>
      <c r="W457" s="25" t="s">
        <v>70</v>
      </c>
      <c r="X457" s="25" t="s">
        <v>3456</v>
      </c>
      <c r="Y457" s="25" t="s">
        <v>3456</v>
      </c>
      <c r="Z457" s="25" t="s">
        <v>3456</v>
      </c>
      <c r="AA457" s="25" t="s">
        <v>3456</v>
      </c>
      <c r="AB457" s="21" t="s">
        <v>3456</v>
      </c>
      <c r="AC457" s="51" t="s">
        <v>3456</v>
      </c>
    </row>
    <row r="458" spans="1:29" s="20" customFormat="1" ht="26.25" customHeight="1" x14ac:dyDescent="0.2">
      <c r="A458" s="19">
        <v>60626</v>
      </c>
      <c r="B458" s="20" t="s">
        <v>1081</v>
      </c>
      <c r="C458" s="20" t="s">
        <v>1082</v>
      </c>
      <c r="D458" s="20" t="s">
        <v>1083</v>
      </c>
      <c r="E458" s="25" t="s">
        <v>3510</v>
      </c>
      <c r="F458" s="25" t="s">
        <v>70</v>
      </c>
      <c r="G458" s="21">
        <v>37573</v>
      </c>
      <c r="H458" s="21"/>
      <c r="I458" s="22" t="s">
        <v>61</v>
      </c>
      <c r="J458" s="25" t="s">
        <v>70</v>
      </c>
      <c r="K458" s="27"/>
      <c r="L458" s="21"/>
      <c r="M458" s="33"/>
      <c r="N458" s="25" t="s">
        <v>70</v>
      </c>
      <c r="O458" s="25" t="s">
        <v>3456</v>
      </c>
      <c r="P458" s="25" t="s">
        <v>70</v>
      </c>
      <c r="Q458" s="25" t="s">
        <v>70</v>
      </c>
      <c r="R458" s="21" t="s">
        <v>3456</v>
      </c>
      <c r="S458" s="25" t="s">
        <v>3456</v>
      </c>
      <c r="T458" s="23" t="s">
        <v>3456</v>
      </c>
      <c r="U458" s="25" t="s">
        <v>70</v>
      </c>
      <c r="V458" s="25" t="s">
        <v>70</v>
      </c>
      <c r="W458" s="25" t="s">
        <v>70</v>
      </c>
      <c r="X458" s="25" t="s">
        <v>3456</v>
      </c>
      <c r="Y458" s="25" t="s">
        <v>3456</v>
      </c>
      <c r="Z458" s="25" t="s">
        <v>3456</v>
      </c>
      <c r="AA458" s="25" t="s">
        <v>3456</v>
      </c>
      <c r="AB458" s="21" t="s">
        <v>0</v>
      </c>
      <c r="AC458" s="51" t="s">
        <v>3456</v>
      </c>
    </row>
    <row r="459" spans="1:29" s="20" customFormat="1" ht="26.25" customHeight="1" x14ac:dyDescent="0.2">
      <c r="A459" s="19">
        <v>65541</v>
      </c>
      <c r="B459" s="20" t="s">
        <v>2431</v>
      </c>
      <c r="C459" s="20" t="s">
        <v>2432</v>
      </c>
      <c r="D459" s="20" t="s">
        <v>1087</v>
      </c>
      <c r="E459" s="25" t="s">
        <v>3501</v>
      </c>
      <c r="F459" s="25" t="s">
        <v>70</v>
      </c>
      <c r="G459" s="21">
        <v>41046</v>
      </c>
      <c r="H459" s="21"/>
      <c r="I459" s="22" t="s">
        <v>61</v>
      </c>
      <c r="J459" s="25" t="s">
        <v>70</v>
      </c>
      <c r="K459" s="27"/>
      <c r="L459" s="21"/>
      <c r="M459" s="33"/>
      <c r="N459" s="25" t="s">
        <v>70</v>
      </c>
      <c r="O459" s="25" t="s">
        <v>70</v>
      </c>
      <c r="P459" s="25" t="s">
        <v>70</v>
      </c>
      <c r="Q459" s="25" t="s">
        <v>70</v>
      </c>
      <c r="R459" s="21" t="s">
        <v>3456</v>
      </c>
      <c r="S459" s="25" t="s">
        <v>3456</v>
      </c>
      <c r="T459" s="23" t="s">
        <v>3456</v>
      </c>
      <c r="U459" s="25" t="s">
        <v>70</v>
      </c>
      <c r="V459" s="25" t="s">
        <v>70</v>
      </c>
      <c r="W459" s="25" t="s">
        <v>70</v>
      </c>
      <c r="X459" s="25" t="s">
        <v>3456</v>
      </c>
      <c r="Y459" s="25" t="s">
        <v>3456</v>
      </c>
      <c r="Z459" s="25" t="s">
        <v>3456</v>
      </c>
      <c r="AA459" s="25" t="s">
        <v>3456</v>
      </c>
      <c r="AB459" s="21" t="s">
        <v>3456</v>
      </c>
      <c r="AC459" s="51" t="s">
        <v>3456</v>
      </c>
    </row>
    <row r="460" spans="1:29" s="20" customFormat="1" ht="26.25" customHeight="1" x14ac:dyDescent="0.2">
      <c r="A460" s="19">
        <v>65775</v>
      </c>
      <c r="B460" s="20" t="s">
        <v>2517</v>
      </c>
      <c r="C460" s="20" t="s">
        <v>2518</v>
      </c>
      <c r="D460" s="20" t="s">
        <v>4137</v>
      </c>
      <c r="E460" s="25" t="s">
        <v>137</v>
      </c>
      <c r="F460" s="25" t="s">
        <v>535</v>
      </c>
      <c r="G460" s="21">
        <v>41451</v>
      </c>
      <c r="H460" s="21"/>
      <c r="I460" s="22" t="s">
        <v>61</v>
      </c>
      <c r="J460" s="25" t="s">
        <v>70</v>
      </c>
      <c r="K460" s="27"/>
      <c r="L460" s="21"/>
      <c r="M460" s="33"/>
      <c r="N460" s="25" t="s">
        <v>3456</v>
      </c>
      <c r="O460" s="25" t="s">
        <v>70</v>
      </c>
      <c r="P460" s="25" t="s">
        <v>70</v>
      </c>
      <c r="Q460" s="25" t="s">
        <v>70</v>
      </c>
      <c r="R460" s="21" t="s">
        <v>3456</v>
      </c>
      <c r="S460" s="25" t="s">
        <v>3456</v>
      </c>
      <c r="T460" s="23" t="s">
        <v>3456</v>
      </c>
      <c r="U460" s="25" t="s">
        <v>70</v>
      </c>
      <c r="V460" s="25" t="s">
        <v>70</v>
      </c>
      <c r="W460" s="25" t="s">
        <v>70</v>
      </c>
      <c r="X460" s="25" t="s">
        <v>3456</v>
      </c>
      <c r="Y460" s="25" t="s">
        <v>3456</v>
      </c>
      <c r="Z460" s="25" t="s">
        <v>3456</v>
      </c>
      <c r="AA460" s="25" t="s">
        <v>3456</v>
      </c>
      <c r="AB460" s="21" t="s">
        <v>3456</v>
      </c>
      <c r="AC460" s="51" t="s">
        <v>3456</v>
      </c>
    </row>
    <row r="461" spans="1:29" s="20" customFormat="1" ht="26.25" customHeight="1" x14ac:dyDescent="0.2">
      <c r="A461" s="19">
        <v>79102</v>
      </c>
      <c r="B461" s="20" t="s">
        <v>813</v>
      </c>
      <c r="C461" s="20" t="s">
        <v>814</v>
      </c>
      <c r="D461" s="20" t="s">
        <v>523</v>
      </c>
      <c r="E461" s="25" t="s">
        <v>118</v>
      </c>
      <c r="F461" s="25" t="s">
        <v>70</v>
      </c>
      <c r="G461" s="21">
        <v>44074</v>
      </c>
      <c r="H461" s="21"/>
      <c r="I461" s="22" t="s">
        <v>61</v>
      </c>
      <c r="J461" s="25" t="s">
        <v>70</v>
      </c>
      <c r="K461" s="27"/>
      <c r="L461" s="21"/>
      <c r="M461" s="33"/>
      <c r="N461" s="25" t="s">
        <v>3456</v>
      </c>
      <c r="O461" s="25" t="s">
        <v>3456</v>
      </c>
      <c r="P461" s="25" t="s">
        <v>70</v>
      </c>
      <c r="Q461" s="25" t="s">
        <v>70</v>
      </c>
      <c r="R461" s="21" t="s">
        <v>3456</v>
      </c>
      <c r="S461" s="25" t="s">
        <v>3456</v>
      </c>
      <c r="T461" s="23" t="s">
        <v>3456</v>
      </c>
      <c r="U461" s="25" t="s">
        <v>3456</v>
      </c>
      <c r="V461" s="25" t="s">
        <v>3456</v>
      </c>
      <c r="W461" s="25" t="s">
        <v>70</v>
      </c>
      <c r="X461" s="25" t="s">
        <v>3456</v>
      </c>
      <c r="Y461" s="25" t="s">
        <v>3456</v>
      </c>
      <c r="Z461" s="25" t="s">
        <v>3456</v>
      </c>
      <c r="AA461" s="25" t="s">
        <v>3456</v>
      </c>
      <c r="AB461" s="21" t="s">
        <v>3456</v>
      </c>
      <c r="AC461" s="51" t="s">
        <v>3456</v>
      </c>
    </row>
    <row r="462" spans="1:29" s="20" customFormat="1" ht="26.25" customHeight="1" x14ac:dyDescent="0.2">
      <c r="A462" s="19">
        <v>60200</v>
      </c>
      <c r="B462" s="20" t="s">
        <v>2815</v>
      </c>
      <c r="C462" s="20" t="s">
        <v>2816</v>
      </c>
      <c r="D462" s="20" t="s">
        <v>2817</v>
      </c>
      <c r="E462" s="25" t="s">
        <v>3519</v>
      </c>
      <c r="F462" s="25" t="s">
        <v>70</v>
      </c>
      <c r="G462" s="21">
        <v>37252</v>
      </c>
      <c r="H462" s="21"/>
      <c r="I462" s="22" t="s">
        <v>61</v>
      </c>
      <c r="J462" s="25" t="s">
        <v>70</v>
      </c>
      <c r="K462" s="27"/>
      <c r="L462" s="21"/>
      <c r="M462" s="33"/>
      <c r="N462" s="25" t="s">
        <v>70</v>
      </c>
      <c r="O462" s="25" t="s">
        <v>3456</v>
      </c>
      <c r="P462" s="25" t="s">
        <v>70</v>
      </c>
      <c r="Q462" s="25" t="s">
        <v>70</v>
      </c>
      <c r="R462" s="21" t="s">
        <v>3456</v>
      </c>
      <c r="S462" s="25" t="s">
        <v>3456</v>
      </c>
      <c r="T462" s="23" t="s">
        <v>3456</v>
      </c>
      <c r="U462" s="25" t="s">
        <v>3456</v>
      </c>
      <c r="V462" s="25" t="s">
        <v>3456</v>
      </c>
      <c r="W462" s="25" t="s">
        <v>70</v>
      </c>
      <c r="X462" s="25" t="s">
        <v>3456</v>
      </c>
      <c r="Y462" s="25" t="s">
        <v>3456</v>
      </c>
      <c r="Z462" s="25" t="s">
        <v>3456</v>
      </c>
      <c r="AA462" s="25" t="s">
        <v>3456</v>
      </c>
      <c r="AB462" s="21" t="s">
        <v>0</v>
      </c>
      <c r="AC462" s="51"/>
    </row>
    <row r="463" spans="1:29" s="20" customFormat="1" ht="26.25" customHeight="1" x14ac:dyDescent="0.2">
      <c r="A463" s="19">
        <v>64938</v>
      </c>
      <c r="B463" s="20" t="s">
        <v>1496</v>
      </c>
      <c r="C463" s="20" t="s">
        <v>1497</v>
      </c>
      <c r="D463" s="20" t="s">
        <v>1073</v>
      </c>
      <c r="E463" s="25" t="s">
        <v>3987</v>
      </c>
      <c r="F463" s="25" t="s">
        <v>70</v>
      </c>
      <c r="G463" s="21">
        <v>40814</v>
      </c>
      <c r="H463" s="21"/>
      <c r="I463" s="22" t="s">
        <v>61</v>
      </c>
      <c r="J463" s="25" t="s">
        <v>70</v>
      </c>
      <c r="K463" s="27"/>
      <c r="L463" s="21"/>
      <c r="M463" s="33"/>
      <c r="N463" s="25" t="s">
        <v>3456</v>
      </c>
      <c r="O463" s="25" t="s">
        <v>3456</v>
      </c>
      <c r="P463" s="25" t="s">
        <v>70</v>
      </c>
      <c r="Q463" s="25" t="s">
        <v>70</v>
      </c>
      <c r="R463" s="21" t="s">
        <v>3456</v>
      </c>
      <c r="S463" s="25" t="s">
        <v>3456</v>
      </c>
      <c r="T463" s="23" t="s">
        <v>3456</v>
      </c>
      <c r="U463" s="25" t="s">
        <v>3456</v>
      </c>
      <c r="V463" s="25" t="s">
        <v>3456</v>
      </c>
      <c r="W463" s="25" t="s">
        <v>3456</v>
      </c>
      <c r="X463" s="25" t="s">
        <v>3456</v>
      </c>
      <c r="Y463" s="25" t="s">
        <v>3456</v>
      </c>
      <c r="Z463" s="25" t="s">
        <v>3456</v>
      </c>
      <c r="AA463" s="25" t="s">
        <v>3456</v>
      </c>
      <c r="AB463" s="21" t="s">
        <v>3456</v>
      </c>
      <c r="AC463" s="51" t="s">
        <v>3456</v>
      </c>
    </row>
    <row r="464" spans="1:29" s="20" customFormat="1" ht="26.25" customHeight="1" x14ac:dyDescent="0.2">
      <c r="A464" s="19">
        <v>80676</v>
      </c>
      <c r="B464" s="20" t="s">
        <v>4638</v>
      </c>
      <c r="C464" s="20" t="s">
        <v>4639</v>
      </c>
      <c r="D464" s="20" t="s">
        <v>117</v>
      </c>
      <c r="E464" s="25" t="s">
        <v>118</v>
      </c>
      <c r="F464" s="25" t="s">
        <v>70</v>
      </c>
      <c r="G464" s="21">
        <v>45107</v>
      </c>
      <c r="H464" s="21"/>
      <c r="I464" s="22" t="s">
        <v>71</v>
      </c>
      <c r="J464" s="25" t="s">
        <v>3456</v>
      </c>
      <c r="K464" s="27" t="s">
        <v>4280</v>
      </c>
      <c r="L464" s="21" t="s">
        <v>3456</v>
      </c>
      <c r="M464" s="33"/>
      <c r="N464" s="25"/>
      <c r="O464" s="25"/>
      <c r="P464" s="25"/>
      <c r="Q464" s="25"/>
      <c r="R464" s="21"/>
      <c r="S464" s="25"/>
      <c r="T464" s="23"/>
      <c r="U464" s="25" t="s">
        <v>3456</v>
      </c>
      <c r="V464" s="25" t="s">
        <v>3456</v>
      </c>
      <c r="W464" s="25" t="s">
        <v>70</v>
      </c>
      <c r="X464" s="25" t="s">
        <v>3456</v>
      </c>
      <c r="Y464" s="25" t="s">
        <v>3456</v>
      </c>
      <c r="Z464" s="25" t="s">
        <v>3456</v>
      </c>
      <c r="AA464" s="25" t="s">
        <v>3456</v>
      </c>
      <c r="AB464" s="21" t="s">
        <v>3456</v>
      </c>
      <c r="AC464" s="51" t="s">
        <v>3456</v>
      </c>
    </row>
    <row r="465" spans="1:29" s="20" customFormat="1" ht="26.25" customHeight="1" x14ac:dyDescent="0.2">
      <c r="A465" s="19">
        <v>80675</v>
      </c>
      <c r="B465" s="20" t="s">
        <v>4656</v>
      </c>
      <c r="C465" s="20" t="s">
        <v>4657</v>
      </c>
      <c r="D465" s="20" t="s">
        <v>117</v>
      </c>
      <c r="E465" s="25" t="s">
        <v>118</v>
      </c>
      <c r="F465" s="25" t="s">
        <v>70</v>
      </c>
      <c r="G465" s="21">
        <v>45107</v>
      </c>
      <c r="H465" s="21"/>
      <c r="I465" s="22" t="s">
        <v>71</v>
      </c>
      <c r="J465" s="25" t="s">
        <v>3456</v>
      </c>
      <c r="K465" s="27" t="s">
        <v>4280</v>
      </c>
      <c r="L465" s="21" t="s">
        <v>3456</v>
      </c>
      <c r="M465" s="33"/>
      <c r="N465" s="25"/>
      <c r="O465" s="25"/>
      <c r="P465" s="25"/>
      <c r="Q465" s="25"/>
      <c r="R465" s="21"/>
      <c r="S465" s="25"/>
      <c r="T465" s="23"/>
      <c r="U465" s="25" t="s">
        <v>3456</v>
      </c>
      <c r="V465" s="25" t="s">
        <v>3456</v>
      </c>
      <c r="W465" s="25" t="s">
        <v>70</v>
      </c>
      <c r="X465" s="25" t="s">
        <v>3456</v>
      </c>
      <c r="Y465" s="25" t="s">
        <v>3456</v>
      </c>
      <c r="Z465" s="25" t="s">
        <v>3456</v>
      </c>
      <c r="AA465" s="25" t="s">
        <v>3456</v>
      </c>
      <c r="AB465" s="21" t="s">
        <v>3456</v>
      </c>
      <c r="AC465" s="51" t="s">
        <v>3456</v>
      </c>
    </row>
    <row r="466" spans="1:29" s="20" customFormat="1" ht="26.25" customHeight="1" x14ac:dyDescent="0.2">
      <c r="A466" s="19">
        <v>62842</v>
      </c>
      <c r="B466" s="20" t="s">
        <v>1153</v>
      </c>
      <c r="C466" s="20" t="s">
        <v>1154</v>
      </c>
      <c r="D466" s="20" t="s">
        <v>1008</v>
      </c>
      <c r="E466" s="25" t="s">
        <v>1009</v>
      </c>
      <c r="F466" s="25" t="s">
        <v>70</v>
      </c>
      <c r="G466" s="21">
        <v>39234</v>
      </c>
      <c r="H466" s="21"/>
      <c r="I466" s="22" t="s">
        <v>61</v>
      </c>
      <c r="J466" s="25" t="s">
        <v>70</v>
      </c>
      <c r="K466" s="27"/>
      <c r="L466" s="21"/>
      <c r="M466" s="33"/>
      <c r="N466" s="25" t="s">
        <v>70</v>
      </c>
      <c r="O466" s="25" t="s">
        <v>3456</v>
      </c>
      <c r="P466" s="25" t="s">
        <v>70</v>
      </c>
      <c r="Q466" s="25" t="s">
        <v>70</v>
      </c>
      <c r="R466" s="21" t="s">
        <v>3456</v>
      </c>
      <c r="S466" s="25" t="s">
        <v>3456</v>
      </c>
      <c r="T466" s="23" t="s">
        <v>3456</v>
      </c>
      <c r="U466" s="25" t="s">
        <v>3456</v>
      </c>
      <c r="V466" s="25" t="s">
        <v>3456</v>
      </c>
      <c r="W466" s="25" t="s">
        <v>3456</v>
      </c>
      <c r="X466" s="25" t="s">
        <v>3456</v>
      </c>
      <c r="Y466" s="25" t="s">
        <v>3456</v>
      </c>
      <c r="Z466" s="25" t="s">
        <v>3456</v>
      </c>
      <c r="AA466" s="25" t="s">
        <v>3456</v>
      </c>
      <c r="AB466" s="21" t="s">
        <v>3456</v>
      </c>
      <c r="AC466" s="51" t="s">
        <v>3456</v>
      </c>
    </row>
    <row r="467" spans="1:29" s="20" customFormat="1" ht="26.25" customHeight="1" x14ac:dyDescent="0.2">
      <c r="A467" s="19">
        <v>65729</v>
      </c>
      <c r="B467" s="20" t="s">
        <v>2511</v>
      </c>
      <c r="C467" s="20" t="s">
        <v>2512</v>
      </c>
      <c r="D467" s="20" t="s">
        <v>2513</v>
      </c>
      <c r="E467" s="25" t="s">
        <v>2514</v>
      </c>
      <c r="F467" s="25" t="s">
        <v>70</v>
      </c>
      <c r="G467" s="21">
        <v>41284</v>
      </c>
      <c r="H467" s="21"/>
      <c r="I467" s="22" t="s">
        <v>61</v>
      </c>
      <c r="J467" s="25" t="s">
        <v>70</v>
      </c>
      <c r="K467" s="27"/>
      <c r="L467" s="21"/>
      <c r="M467" s="33"/>
      <c r="N467" s="25" t="s">
        <v>3456</v>
      </c>
      <c r="O467" s="25" t="s">
        <v>70</v>
      </c>
      <c r="P467" s="25" t="s">
        <v>70</v>
      </c>
      <c r="Q467" s="25" t="s">
        <v>70</v>
      </c>
      <c r="R467" s="21" t="s">
        <v>3456</v>
      </c>
      <c r="S467" s="25" t="s">
        <v>3456</v>
      </c>
      <c r="T467" s="23" t="s">
        <v>3456</v>
      </c>
      <c r="U467" s="25" t="s">
        <v>70</v>
      </c>
      <c r="V467" s="25" t="s">
        <v>70</v>
      </c>
      <c r="W467" s="25" t="s">
        <v>70</v>
      </c>
      <c r="X467" s="25" t="s">
        <v>3456</v>
      </c>
      <c r="Y467" s="25" t="s">
        <v>3456</v>
      </c>
      <c r="Z467" s="25" t="s">
        <v>3456</v>
      </c>
      <c r="AA467" s="25" t="s">
        <v>3456</v>
      </c>
      <c r="AB467" s="21" t="s">
        <v>3456</v>
      </c>
      <c r="AC467" s="51" t="s">
        <v>3456</v>
      </c>
    </row>
    <row r="468" spans="1:29" s="20" customFormat="1" ht="26.25" customHeight="1" x14ac:dyDescent="0.2">
      <c r="A468" s="19">
        <v>78088</v>
      </c>
      <c r="B468" s="20" t="s">
        <v>1822</v>
      </c>
      <c r="C468" s="20" t="s">
        <v>1823</v>
      </c>
      <c r="D468" s="20" t="s">
        <v>4169</v>
      </c>
      <c r="E468" s="25" t="s">
        <v>1041</v>
      </c>
      <c r="F468" s="25" t="s">
        <v>70</v>
      </c>
      <c r="G468" s="21">
        <v>43829</v>
      </c>
      <c r="H468" s="21"/>
      <c r="I468" s="22" t="s">
        <v>61</v>
      </c>
      <c r="J468" s="25" t="s">
        <v>70</v>
      </c>
      <c r="K468" s="27"/>
      <c r="L468" s="21"/>
      <c r="M468" s="33"/>
      <c r="N468" s="25" t="s">
        <v>3456</v>
      </c>
      <c r="O468" s="25" t="s">
        <v>70</v>
      </c>
      <c r="P468" s="25" t="s">
        <v>70</v>
      </c>
      <c r="Q468" s="25" t="s">
        <v>70</v>
      </c>
      <c r="R468" s="21" t="s">
        <v>3456</v>
      </c>
      <c r="S468" s="25" t="s">
        <v>3456</v>
      </c>
      <c r="T468" s="23" t="s">
        <v>3456</v>
      </c>
      <c r="U468" s="25" t="s">
        <v>3456</v>
      </c>
      <c r="V468" s="25" t="s">
        <v>3456</v>
      </c>
      <c r="W468" s="25" t="s">
        <v>70</v>
      </c>
      <c r="X468" s="25" t="s">
        <v>3456</v>
      </c>
      <c r="Y468" s="25" t="s">
        <v>3456</v>
      </c>
      <c r="Z468" s="25" t="s">
        <v>3456</v>
      </c>
      <c r="AA468" s="25" t="s">
        <v>3456</v>
      </c>
      <c r="AB468" s="21" t="s">
        <v>3456</v>
      </c>
      <c r="AC468" s="51" t="s">
        <v>3456</v>
      </c>
    </row>
    <row r="469" spans="1:29" s="20" customFormat="1" ht="26.25" customHeight="1" x14ac:dyDescent="0.2">
      <c r="A469" s="19">
        <v>64954</v>
      </c>
      <c r="B469" s="20" t="s">
        <v>2460</v>
      </c>
      <c r="C469" s="20" t="s">
        <v>2461</v>
      </c>
      <c r="D469" s="20" t="s">
        <v>821</v>
      </c>
      <c r="E469" s="25" t="s">
        <v>114</v>
      </c>
      <c r="F469" s="25" t="s">
        <v>70</v>
      </c>
      <c r="G469" s="21">
        <v>40483</v>
      </c>
      <c r="H469" s="21"/>
      <c r="I469" s="22" t="s">
        <v>61</v>
      </c>
      <c r="J469" s="25" t="s">
        <v>70</v>
      </c>
      <c r="K469" s="27"/>
      <c r="L469" s="21"/>
      <c r="M469" s="33"/>
      <c r="N469" s="25" t="s">
        <v>3456</v>
      </c>
      <c r="O469" s="25" t="s">
        <v>3456</v>
      </c>
      <c r="P469" s="25" t="s">
        <v>70</v>
      </c>
      <c r="Q469" s="25" t="s">
        <v>70</v>
      </c>
      <c r="R469" s="21" t="s">
        <v>3456</v>
      </c>
      <c r="S469" s="25" t="s">
        <v>3456</v>
      </c>
      <c r="T469" s="23" t="s">
        <v>3456</v>
      </c>
      <c r="U469" s="25" t="s">
        <v>70</v>
      </c>
      <c r="V469" s="25" t="s">
        <v>70</v>
      </c>
      <c r="W469" s="25" t="s">
        <v>70</v>
      </c>
      <c r="X469" s="25" t="s">
        <v>3456</v>
      </c>
      <c r="Y469" s="25" t="s">
        <v>3456</v>
      </c>
      <c r="Z469" s="25" t="s">
        <v>3456</v>
      </c>
      <c r="AA469" s="25" t="s">
        <v>3456</v>
      </c>
      <c r="AB469" s="21" t="s">
        <v>0</v>
      </c>
      <c r="AC469" s="51" t="s">
        <v>3456</v>
      </c>
    </row>
    <row r="470" spans="1:29" s="20" customFormat="1" ht="26.25" customHeight="1" x14ac:dyDescent="0.2">
      <c r="A470" s="19">
        <v>66148</v>
      </c>
      <c r="B470" s="20" t="s">
        <v>1704</v>
      </c>
      <c r="C470" s="20" t="s">
        <v>1705</v>
      </c>
      <c r="D470" s="20" t="s">
        <v>1706</v>
      </c>
      <c r="E470" s="25" t="s">
        <v>3501</v>
      </c>
      <c r="F470" s="25" t="s">
        <v>70</v>
      </c>
      <c r="G470" s="21">
        <v>41978</v>
      </c>
      <c r="H470" s="21"/>
      <c r="I470" s="22" t="s">
        <v>61</v>
      </c>
      <c r="J470" s="25" t="s">
        <v>70</v>
      </c>
      <c r="K470" s="27"/>
      <c r="L470" s="21"/>
      <c r="M470" s="33"/>
      <c r="N470" s="25" t="s">
        <v>3456</v>
      </c>
      <c r="O470" s="25" t="s">
        <v>70</v>
      </c>
      <c r="P470" s="25" t="s">
        <v>70</v>
      </c>
      <c r="Q470" s="25" t="s">
        <v>70</v>
      </c>
      <c r="R470" s="21" t="s">
        <v>3456</v>
      </c>
      <c r="S470" s="25" t="s">
        <v>3456</v>
      </c>
      <c r="T470" s="23" t="s">
        <v>3456</v>
      </c>
      <c r="U470" s="25" t="s">
        <v>70</v>
      </c>
      <c r="V470" s="25" t="s">
        <v>70</v>
      </c>
      <c r="W470" s="25" t="s">
        <v>70</v>
      </c>
      <c r="X470" s="25" t="s">
        <v>3456</v>
      </c>
      <c r="Y470" s="25" t="s">
        <v>3456</v>
      </c>
      <c r="Z470" s="25" t="s">
        <v>3456</v>
      </c>
      <c r="AA470" s="25" t="s">
        <v>3456</v>
      </c>
      <c r="AB470" s="21" t="s">
        <v>3456</v>
      </c>
      <c r="AC470" s="51" t="s">
        <v>3456</v>
      </c>
    </row>
    <row r="471" spans="1:29" s="20" customFormat="1" ht="26.25" customHeight="1" x14ac:dyDescent="0.2">
      <c r="A471" s="19">
        <v>65182</v>
      </c>
      <c r="B471" s="20" t="s">
        <v>1238</v>
      </c>
      <c r="C471" s="20" t="s">
        <v>1239</v>
      </c>
      <c r="D471" s="20" t="s">
        <v>1240</v>
      </c>
      <c r="E471" s="25" t="s">
        <v>1241</v>
      </c>
      <c r="F471" s="25" t="s">
        <v>70</v>
      </c>
      <c r="G471" s="21">
        <v>41228</v>
      </c>
      <c r="H471" s="21"/>
      <c r="I471" s="22" t="s">
        <v>61</v>
      </c>
      <c r="J471" s="25" t="s">
        <v>70</v>
      </c>
      <c r="K471" s="27"/>
      <c r="L471" s="21"/>
      <c r="M471" s="33"/>
      <c r="N471" s="25" t="s">
        <v>70</v>
      </c>
      <c r="O471" s="25" t="s">
        <v>70</v>
      </c>
      <c r="P471" s="25" t="s">
        <v>70</v>
      </c>
      <c r="Q471" s="25" t="s">
        <v>70</v>
      </c>
      <c r="R471" s="21" t="s">
        <v>3456</v>
      </c>
      <c r="S471" s="25" t="s">
        <v>3456</v>
      </c>
      <c r="T471" s="23" t="s">
        <v>3456</v>
      </c>
      <c r="U471" s="25" t="s">
        <v>3456</v>
      </c>
      <c r="V471" s="25" t="s">
        <v>3456</v>
      </c>
      <c r="W471" s="25" t="s">
        <v>70</v>
      </c>
      <c r="X471" s="25" t="s">
        <v>3456</v>
      </c>
      <c r="Y471" s="25" t="s">
        <v>3456</v>
      </c>
      <c r="Z471" s="25" t="s">
        <v>3456</v>
      </c>
      <c r="AA471" s="25" t="s">
        <v>3456</v>
      </c>
      <c r="AB471" s="21" t="s">
        <v>0</v>
      </c>
      <c r="AC471" s="51" t="s">
        <v>3456</v>
      </c>
    </row>
    <row r="472" spans="1:29" s="20" customFormat="1" ht="26.25" customHeight="1" x14ac:dyDescent="0.2">
      <c r="A472" s="19">
        <v>60717</v>
      </c>
      <c r="B472" s="20" t="s">
        <v>1909</v>
      </c>
      <c r="C472" s="20" t="s">
        <v>1910</v>
      </c>
      <c r="D472" s="20" t="s">
        <v>1906</v>
      </c>
      <c r="E472" s="25" t="s">
        <v>133</v>
      </c>
      <c r="F472" s="25" t="s">
        <v>70</v>
      </c>
      <c r="G472" s="21">
        <v>37404</v>
      </c>
      <c r="H472" s="21"/>
      <c r="I472" s="22" t="s">
        <v>61</v>
      </c>
      <c r="J472" s="25" t="s">
        <v>70</v>
      </c>
      <c r="K472" s="27"/>
      <c r="L472" s="21"/>
      <c r="M472" s="33"/>
      <c r="N472" s="25" t="s">
        <v>70</v>
      </c>
      <c r="O472" s="25" t="s">
        <v>3456</v>
      </c>
      <c r="P472" s="25" t="s">
        <v>70</v>
      </c>
      <c r="Q472" s="25" t="s">
        <v>70</v>
      </c>
      <c r="R472" s="21" t="s">
        <v>3456</v>
      </c>
      <c r="S472" s="25" t="s">
        <v>3456</v>
      </c>
      <c r="T472" s="23" t="s">
        <v>3456</v>
      </c>
      <c r="U472" s="25" t="s">
        <v>3456</v>
      </c>
      <c r="V472" s="25" t="s">
        <v>70</v>
      </c>
      <c r="W472" s="25" t="s">
        <v>70</v>
      </c>
      <c r="X472" s="25" t="s">
        <v>3456</v>
      </c>
      <c r="Y472" s="25" t="s">
        <v>3456</v>
      </c>
      <c r="Z472" s="25" t="s">
        <v>3456</v>
      </c>
      <c r="AA472" s="25" t="s">
        <v>3456</v>
      </c>
      <c r="AB472" s="21" t="s">
        <v>0</v>
      </c>
      <c r="AC472" s="51" t="s">
        <v>3456</v>
      </c>
    </row>
    <row r="473" spans="1:29" s="20" customFormat="1" ht="26.25" customHeight="1" x14ac:dyDescent="0.2">
      <c r="A473" s="19">
        <v>64056</v>
      </c>
      <c r="B473" s="20" t="s">
        <v>170</v>
      </c>
      <c r="C473" s="20" t="s">
        <v>171</v>
      </c>
      <c r="D473" s="20" t="s">
        <v>172</v>
      </c>
      <c r="E473" s="25" t="s">
        <v>174</v>
      </c>
      <c r="F473" s="25" t="s">
        <v>70</v>
      </c>
      <c r="G473" s="21">
        <v>40204</v>
      </c>
      <c r="H473" s="21"/>
      <c r="I473" s="22" t="s">
        <v>61</v>
      </c>
      <c r="J473" s="25" t="s">
        <v>70</v>
      </c>
      <c r="K473" s="27"/>
      <c r="L473" s="21"/>
      <c r="M473" s="33"/>
      <c r="N473" s="25" t="s">
        <v>70</v>
      </c>
      <c r="O473" s="25" t="s">
        <v>3456</v>
      </c>
      <c r="P473" s="25" t="s">
        <v>70</v>
      </c>
      <c r="Q473" s="25" t="s">
        <v>70</v>
      </c>
      <c r="R473" s="21" t="s">
        <v>3456</v>
      </c>
      <c r="S473" s="25" t="s">
        <v>3456</v>
      </c>
      <c r="T473" s="23" t="s">
        <v>3456</v>
      </c>
      <c r="U473" s="25" t="s">
        <v>3456</v>
      </c>
      <c r="V473" s="25" t="s">
        <v>3456</v>
      </c>
      <c r="W473" s="25" t="s">
        <v>70</v>
      </c>
      <c r="X473" s="25" t="s">
        <v>3456</v>
      </c>
      <c r="Y473" s="25" t="s">
        <v>3456</v>
      </c>
      <c r="Z473" s="25" t="s">
        <v>3456</v>
      </c>
      <c r="AA473" s="25" t="s">
        <v>3456</v>
      </c>
      <c r="AB473" s="21" t="s">
        <v>3456</v>
      </c>
      <c r="AC473" s="51" t="s">
        <v>3456</v>
      </c>
    </row>
    <row r="474" spans="1:29" s="20" customFormat="1" ht="26.25" customHeight="1" x14ac:dyDescent="0.2">
      <c r="A474" s="19">
        <v>66332</v>
      </c>
      <c r="B474" s="20" t="s">
        <v>1134</v>
      </c>
      <c r="C474" s="20" t="s">
        <v>1135</v>
      </c>
      <c r="D474" s="20" t="s">
        <v>1136</v>
      </c>
      <c r="E474" s="25" t="s">
        <v>481</v>
      </c>
      <c r="F474" s="25" t="s">
        <v>70</v>
      </c>
      <c r="G474" s="21">
        <v>42292</v>
      </c>
      <c r="H474" s="21"/>
      <c r="I474" s="22" t="s">
        <v>61</v>
      </c>
      <c r="J474" s="25" t="s">
        <v>70</v>
      </c>
      <c r="K474" s="27"/>
      <c r="L474" s="21"/>
      <c r="M474" s="33"/>
      <c r="N474" s="25" t="s">
        <v>3456</v>
      </c>
      <c r="O474" s="25" t="s">
        <v>3456</v>
      </c>
      <c r="P474" s="25" t="s">
        <v>70</v>
      </c>
      <c r="Q474" s="25" t="s">
        <v>70</v>
      </c>
      <c r="R474" s="21" t="s">
        <v>3456</v>
      </c>
      <c r="S474" s="25" t="s">
        <v>3456</v>
      </c>
      <c r="T474" s="23" t="s">
        <v>3456</v>
      </c>
      <c r="U474" s="25" t="s">
        <v>70</v>
      </c>
      <c r="V474" s="25" t="s">
        <v>70</v>
      </c>
      <c r="W474" s="25" t="s">
        <v>70</v>
      </c>
      <c r="X474" s="25" t="s">
        <v>3456</v>
      </c>
      <c r="Y474" s="25" t="s">
        <v>3456</v>
      </c>
      <c r="Z474" s="25" t="s">
        <v>3456</v>
      </c>
      <c r="AA474" s="25" t="s">
        <v>3456</v>
      </c>
      <c r="AB474" s="21" t="s">
        <v>3456</v>
      </c>
      <c r="AC474" s="51" t="s">
        <v>3456</v>
      </c>
    </row>
    <row r="475" spans="1:29" s="20" customFormat="1" ht="26.25" customHeight="1" x14ac:dyDescent="0.2">
      <c r="A475" s="19">
        <v>67178</v>
      </c>
      <c r="B475" s="20" t="s">
        <v>676</v>
      </c>
      <c r="C475" s="20" t="s">
        <v>677</v>
      </c>
      <c r="D475" s="20" t="s">
        <v>188</v>
      </c>
      <c r="E475" s="25" t="s">
        <v>60</v>
      </c>
      <c r="F475" s="25" t="s">
        <v>70</v>
      </c>
      <c r="G475" s="21">
        <v>42479</v>
      </c>
      <c r="H475" s="21"/>
      <c r="I475" s="22" t="s">
        <v>61</v>
      </c>
      <c r="J475" s="25" t="s">
        <v>70</v>
      </c>
      <c r="K475" s="27"/>
      <c r="L475" s="21"/>
      <c r="M475" s="33"/>
      <c r="N475" s="25" t="s">
        <v>3456</v>
      </c>
      <c r="O475" s="25" t="s">
        <v>3456</v>
      </c>
      <c r="P475" s="25" t="s">
        <v>70</v>
      </c>
      <c r="Q475" s="25" t="s">
        <v>70</v>
      </c>
      <c r="R475" s="21" t="s">
        <v>3456</v>
      </c>
      <c r="S475" s="25" t="s">
        <v>3456</v>
      </c>
      <c r="T475" s="23" t="s">
        <v>3456</v>
      </c>
      <c r="U475" s="25" t="s">
        <v>3456</v>
      </c>
      <c r="V475" s="25" t="s">
        <v>70</v>
      </c>
      <c r="W475" s="25" t="s">
        <v>70</v>
      </c>
      <c r="X475" s="25" t="s">
        <v>3456</v>
      </c>
      <c r="Y475" s="25" t="s">
        <v>3456</v>
      </c>
      <c r="Z475" s="25" t="s">
        <v>3456</v>
      </c>
      <c r="AA475" s="25" t="s">
        <v>3456</v>
      </c>
      <c r="AB475" s="21" t="s">
        <v>3456</v>
      </c>
      <c r="AC475" s="51" t="s">
        <v>3456</v>
      </c>
    </row>
    <row r="476" spans="1:29" s="20" customFormat="1" ht="26.25" customHeight="1" x14ac:dyDescent="0.2">
      <c r="A476" s="19">
        <v>66744</v>
      </c>
      <c r="B476" s="20" t="s">
        <v>446</v>
      </c>
      <c r="C476" s="20" t="s">
        <v>447</v>
      </c>
      <c r="D476" s="20" t="s">
        <v>448</v>
      </c>
      <c r="E476" s="25" t="s">
        <v>273</v>
      </c>
      <c r="F476" s="25" t="s">
        <v>70</v>
      </c>
      <c r="G476" s="21">
        <v>43280</v>
      </c>
      <c r="H476" s="21"/>
      <c r="I476" s="22" t="s">
        <v>61</v>
      </c>
      <c r="J476" s="25" t="s">
        <v>70</v>
      </c>
      <c r="K476" s="27"/>
      <c r="L476" s="21"/>
      <c r="M476" s="33"/>
      <c r="N476" s="25" t="s">
        <v>3456</v>
      </c>
      <c r="O476" s="25" t="s">
        <v>3456</v>
      </c>
      <c r="P476" s="25" t="s">
        <v>70</v>
      </c>
      <c r="Q476" s="25" t="s">
        <v>70</v>
      </c>
      <c r="R476" s="21" t="s">
        <v>3456</v>
      </c>
      <c r="S476" s="25" t="s">
        <v>3456</v>
      </c>
      <c r="T476" s="23" t="s">
        <v>3456</v>
      </c>
      <c r="U476" s="25" t="s">
        <v>3456</v>
      </c>
      <c r="V476" s="25" t="s">
        <v>3456</v>
      </c>
      <c r="W476" s="25" t="s">
        <v>70</v>
      </c>
      <c r="X476" s="25" t="s">
        <v>3456</v>
      </c>
      <c r="Y476" s="25" t="s">
        <v>3456</v>
      </c>
      <c r="Z476" s="25" t="s">
        <v>3456</v>
      </c>
      <c r="AA476" s="25" t="s">
        <v>3456</v>
      </c>
      <c r="AB476" s="21" t="s">
        <v>3456</v>
      </c>
      <c r="AC476" s="51" t="s">
        <v>3456</v>
      </c>
    </row>
    <row r="477" spans="1:29" s="20" customFormat="1" ht="26.25" customHeight="1" x14ac:dyDescent="0.2">
      <c r="A477" s="19">
        <v>60623</v>
      </c>
      <c r="B477" s="20" t="s">
        <v>1907</v>
      </c>
      <c r="C477" s="20" t="s">
        <v>1908</v>
      </c>
      <c r="D477" s="20" t="s">
        <v>476</v>
      </c>
      <c r="E477" s="25" t="s">
        <v>209</v>
      </c>
      <c r="F477" s="25" t="s">
        <v>70</v>
      </c>
      <c r="G477" s="21">
        <v>37560</v>
      </c>
      <c r="H477" s="21">
        <v>45044</v>
      </c>
      <c r="I477" s="22" t="s">
        <v>71</v>
      </c>
      <c r="J477" s="25" t="s">
        <v>3456</v>
      </c>
      <c r="K477" s="27"/>
      <c r="L477" s="21"/>
      <c r="M477" s="33"/>
      <c r="N477" s="25"/>
      <c r="O477" s="25"/>
      <c r="P477" s="25"/>
      <c r="Q477" s="25"/>
      <c r="R477" s="21"/>
      <c r="S477" s="25"/>
      <c r="T477" s="23"/>
      <c r="U477" s="25" t="s">
        <v>3456</v>
      </c>
      <c r="V477" s="25" t="s">
        <v>3456</v>
      </c>
      <c r="W477" s="25" t="s">
        <v>70</v>
      </c>
      <c r="X477" s="25" t="s">
        <v>3456</v>
      </c>
      <c r="Y477" s="25" t="s">
        <v>3456</v>
      </c>
      <c r="Z477" s="25" t="s">
        <v>3456</v>
      </c>
      <c r="AA477" s="25" t="s">
        <v>3456</v>
      </c>
      <c r="AB477" s="21" t="s">
        <v>0</v>
      </c>
      <c r="AC477" s="51" t="s">
        <v>3456</v>
      </c>
    </row>
    <row r="478" spans="1:29" s="20" customFormat="1" ht="26.25" customHeight="1" x14ac:dyDescent="0.2">
      <c r="A478" s="19">
        <v>64080</v>
      </c>
      <c r="B478" s="20" t="s">
        <v>373</v>
      </c>
      <c r="C478" s="20" t="s">
        <v>374</v>
      </c>
      <c r="D478" s="20" t="s">
        <v>375</v>
      </c>
      <c r="E478" s="25" t="s">
        <v>376</v>
      </c>
      <c r="F478" s="25" t="s">
        <v>70</v>
      </c>
      <c r="G478" s="21">
        <v>40892</v>
      </c>
      <c r="H478" s="21"/>
      <c r="I478" s="22" t="s">
        <v>61</v>
      </c>
      <c r="J478" s="25" t="s">
        <v>70</v>
      </c>
      <c r="K478" s="27"/>
      <c r="L478" s="21"/>
      <c r="M478" s="33"/>
      <c r="N478" s="25" t="s">
        <v>3456</v>
      </c>
      <c r="O478" s="25" t="s">
        <v>3456</v>
      </c>
      <c r="P478" s="25" t="s">
        <v>70</v>
      </c>
      <c r="Q478" s="25" t="s">
        <v>70</v>
      </c>
      <c r="R478" s="21" t="s">
        <v>3456</v>
      </c>
      <c r="S478" s="25" t="s">
        <v>3456</v>
      </c>
      <c r="T478" s="23" t="s">
        <v>3456</v>
      </c>
      <c r="U478" s="25" t="s">
        <v>3456</v>
      </c>
      <c r="V478" s="25" t="s">
        <v>70</v>
      </c>
      <c r="W478" s="25" t="s">
        <v>70</v>
      </c>
      <c r="X478" s="25" t="s">
        <v>3456</v>
      </c>
      <c r="Y478" s="25" t="s">
        <v>3456</v>
      </c>
      <c r="Z478" s="25" t="s">
        <v>3456</v>
      </c>
      <c r="AA478" s="25" t="s">
        <v>3456</v>
      </c>
      <c r="AB478" s="21" t="s">
        <v>3456</v>
      </c>
      <c r="AC478" s="51" t="s">
        <v>3456</v>
      </c>
    </row>
    <row r="479" spans="1:29" s="20" customFormat="1" ht="26.25" customHeight="1" x14ac:dyDescent="0.2">
      <c r="A479" s="19">
        <v>64805</v>
      </c>
      <c r="B479" s="20" t="s">
        <v>2452</v>
      </c>
      <c r="C479" s="20" t="s">
        <v>2453</v>
      </c>
      <c r="D479" s="20" t="s">
        <v>2391</v>
      </c>
      <c r="E479" s="25" t="s">
        <v>1657</v>
      </c>
      <c r="F479" s="25" t="s">
        <v>70</v>
      </c>
      <c r="G479" s="21">
        <v>40268</v>
      </c>
      <c r="H479" s="21"/>
      <c r="I479" s="22" t="s">
        <v>61</v>
      </c>
      <c r="J479" s="25" t="s">
        <v>70</v>
      </c>
      <c r="K479" s="27"/>
      <c r="L479" s="21"/>
      <c r="M479" s="33"/>
      <c r="N479" s="25" t="s">
        <v>70</v>
      </c>
      <c r="O479" s="25" t="s">
        <v>3456</v>
      </c>
      <c r="P479" s="25" t="s">
        <v>70</v>
      </c>
      <c r="Q479" s="25" t="s">
        <v>70</v>
      </c>
      <c r="R479" s="21" t="s">
        <v>3456</v>
      </c>
      <c r="S479" s="25" t="s">
        <v>3456</v>
      </c>
      <c r="T479" s="23" t="s">
        <v>3456</v>
      </c>
      <c r="U479" s="25" t="s">
        <v>70</v>
      </c>
      <c r="V479" s="25" t="s">
        <v>70</v>
      </c>
      <c r="W479" s="25" t="s">
        <v>70</v>
      </c>
      <c r="X479" s="25" t="s">
        <v>3456</v>
      </c>
      <c r="Y479" s="25" t="s">
        <v>3456</v>
      </c>
      <c r="Z479" s="25" t="s">
        <v>3456</v>
      </c>
      <c r="AA479" s="25" t="s">
        <v>3456</v>
      </c>
      <c r="AB479" s="21" t="s">
        <v>0</v>
      </c>
      <c r="AC479" s="51" t="s">
        <v>3456</v>
      </c>
    </row>
    <row r="480" spans="1:29" s="20" customFormat="1" ht="26.25" customHeight="1" x14ac:dyDescent="0.2">
      <c r="A480" s="19">
        <v>66224</v>
      </c>
      <c r="B480" s="20" t="s">
        <v>3012</v>
      </c>
      <c r="C480" s="20" t="s">
        <v>3013</v>
      </c>
      <c r="D480" s="20" t="s">
        <v>3014</v>
      </c>
      <c r="E480" s="25" t="s">
        <v>722</v>
      </c>
      <c r="F480" s="25" t="s">
        <v>70</v>
      </c>
      <c r="G480" s="21">
        <v>41620</v>
      </c>
      <c r="H480" s="21"/>
      <c r="I480" s="22" t="s">
        <v>61</v>
      </c>
      <c r="J480" s="25" t="s">
        <v>70</v>
      </c>
      <c r="K480" s="27"/>
      <c r="L480" s="21"/>
      <c r="M480" s="33"/>
      <c r="N480" s="25" t="s">
        <v>3456</v>
      </c>
      <c r="O480" s="25" t="s">
        <v>3456</v>
      </c>
      <c r="P480" s="25" t="s">
        <v>70</v>
      </c>
      <c r="Q480" s="25" t="s">
        <v>70</v>
      </c>
      <c r="R480" s="21" t="s">
        <v>3456</v>
      </c>
      <c r="S480" s="25" t="s">
        <v>3456</v>
      </c>
      <c r="T480" s="23" t="s">
        <v>3456</v>
      </c>
      <c r="U480" s="25" t="s">
        <v>70</v>
      </c>
      <c r="V480" s="25" t="s">
        <v>70</v>
      </c>
      <c r="W480" s="25" t="s">
        <v>70</v>
      </c>
      <c r="X480" s="25" t="s">
        <v>3456</v>
      </c>
      <c r="Y480" s="25" t="s">
        <v>3456</v>
      </c>
      <c r="Z480" s="25" t="s">
        <v>3456</v>
      </c>
      <c r="AA480" s="25" t="s">
        <v>3456</v>
      </c>
      <c r="AB480" s="21" t="s">
        <v>3456</v>
      </c>
      <c r="AC480" s="51" t="s">
        <v>3456</v>
      </c>
    </row>
    <row r="481" spans="1:29" s="20" customFormat="1" ht="26.25" customHeight="1" x14ac:dyDescent="0.2">
      <c r="A481" s="19">
        <v>67166</v>
      </c>
      <c r="B481" s="20" t="s">
        <v>3134</v>
      </c>
      <c r="C481" s="20" t="s">
        <v>3135</v>
      </c>
      <c r="D481" s="20" t="s">
        <v>1193</v>
      </c>
      <c r="E481" s="25" t="s">
        <v>114</v>
      </c>
      <c r="F481" s="25" t="s">
        <v>70</v>
      </c>
      <c r="G481" s="21">
        <v>42522</v>
      </c>
      <c r="H481" s="21"/>
      <c r="I481" s="22" t="s">
        <v>61</v>
      </c>
      <c r="J481" s="25" t="s">
        <v>70</v>
      </c>
      <c r="K481" s="27"/>
      <c r="L481" s="21"/>
      <c r="M481" s="33"/>
      <c r="N481" s="25" t="s">
        <v>3456</v>
      </c>
      <c r="O481" s="25" t="s">
        <v>70</v>
      </c>
      <c r="P481" s="25" t="s">
        <v>70</v>
      </c>
      <c r="Q481" s="25" t="s">
        <v>70</v>
      </c>
      <c r="R481" s="21" t="s">
        <v>3456</v>
      </c>
      <c r="S481" s="25" t="s">
        <v>3456</v>
      </c>
      <c r="T481" s="23" t="s">
        <v>3456</v>
      </c>
      <c r="U481" s="25" t="s">
        <v>70</v>
      </c>
      <c r="V481" s="25" t="s">
        <v>70</v>
      </c>
      <c r="W481" s="25" t="s">
        <v>70</v>
      </c>
      <c r="X481" s="25" t="s">
        <v>3456</v>
      </c>
      <c r="Y481" s="25" t="s">
        <v>3456</v>
      </c>
      <c r="Z481" s="25" t="s">
        <v>3456</v>
      </c>
      <c r="AA481" s="25" t="s">
        <v>3456</v>
      </c>
      <c r="AB481" s="21" t="s">
        <v>3456</v>
      </c>
      <c r="AC481" s="51" t="s">
        <v>3456</v>
      </c>
    </row>
    <row r="482" spans="1:29" s="20" customFormat="1" ht="26.25" customHeight="1" x14ac:dyDescent="0.2">
      <c r="A482" s="19">
        <v>82203</v>
      </c>
      <c r="B482" s="20" t="s">
        <v>4526</v>
      </c>
      <c r="C482" s="20" t="s">
        <v>4527</v>
      </c>
      <c r="D482" s="20" t="s">
        <v>4528</v>
      </c>
      <c r="E482" s="25" t="s">
        <v>3987</v>
      </c>
      <c r="F482" s="25" t="s">
        <v>70</v>
      </c>
      <c r="G482" s="21">
        <v>39022</v>
      </c>
      <c r="H482" s="21"/>
      <c r="I482" s="22" t="s">
        <v>61</v>
      </c>
      <c r="J482" s="25" t="s">
        <v>70</v>
      </c>
      <c r="K482" s="27"/>
      <c r="L482" s="21"/>
      <c r="M482" s="33"/>
      <c r="N482" s="25" t="s">
        <v>70</v>
      </c>
      <c r="O482" s="25" t="s">
        <v>3456</v>
      </c>
      <c r="P482" s="25" t="s">
        <v>3456</v>
      </c>
      <c r="Q482" s="25" t="s">
        <v>70</v>
      </c>
      <c r="R482" s="21" t="s">
        <v>3456</v>
      </c>
      <c r="S482" s="25" t="s">
        <v>3456</v>
      </c>
      <c r="T482" s="23" t="s">
        <v>3456</v>
      </c>
      <c r="U482" s="25" t="s">
        <v>3456</v>
      </c>
      <c r="V482" s="25" t="s">
        <v>3456</v>
      </c>
      <c r="W482" s="25" t="s">
        <v>70</v>
      </c>
      <c r="X482" s="25" t="s">
        <v>3456</v>
      </c>
      <c r="Y482" s="25" t="s">
        <v>3456</v>
      </c>
      <c r="Z482" s="25" t="s">
        <v>3456</v>
      </c>
      <c r="AA482" s="25" t="s">
        <v>3456</v>
      </c>
      <c r="AB482" s="21" t="s">
        <v>3456</v>
      </c>
      <c r="AC482" s="51"/>
    </row>
    <row r="483" spans="1:29" s="20" customFormat="1" ht="26.25" customHeight="1" x14ac:dyDescent="0.2">
      <c r="A483" s="19">
        <v>62975</v>
      </c>
      <c r="B483" s="20" t="s">
        <v>2139</v>
      </c>
      <c r="C483" s="20" t="s">
        <v>2140</v>
      </c>
      <c r="D483" s="20" t="s">
        <v>1008</v>
      </c>
      <c r="E483" s="25" t="s">
        <v>1009</v>
      </c>
      <c r="F483" s="25" t="s">
        <v>70</v>
      </c>
      <c r="G483" s="21">
        <v>39050</v>
      </c>
      <c r="H483" s="21"/>
      <c r="I483" s="22" t="s">
        <v>61</v>
      </c>
      <c r="J483" s="25" t="s">
        <v>70</v>
      </c>
      <c r="K483" s="27"/>
      <c r="L483" s="21"/>
      <c r="M483" s="33"/>
      <c r="N483" s="25" t="s">
        <v>70</v>
      </c>
      <c r="O483" s="25" t="s">
        <v>70</v>
      </c>
      <c r="P483" s="25" t="s">
        <v>70</v>
      </c>
      <c r="Q483" s="25" t="s">
        <v>70</v>
      </c>
      <c r="R483" s="21" t="s">
        <v>3456</v>
      </c>
      <c r="S483" s="25" t="s">
        <v>3456</v>
      </c>
      <c r="T483" s="23" t="s">
        <v>3456</v>
      </c>
      <c r="U483" s="25" t="s">
        <v>70</v>
      </c>
      <c r="V483" s="25" t="s">
        <v>70</v>
      </c>
      <c r="W483" s="25" t="s">
        <v>70</v>
      </c>
      <c r="X483" s="25" t="s">
        <v>3456</v>
      </c>
      <c r="Y483" s="25" t="s">
        <v>3456</v>
      </c>
      <c r="Z483" s="25" t="s">
        <v>3456</v>
      </c>
      <c r="AA483" s="25" t="s">
        <v>3456</v>
      </c>
      <c r="AB483" s="21" t="s">
        <v>0</v>
      </c>
      <c r="AC483" s="51" t="s">
        <v>3456</v>
      </c>
    </row>
    <row r="484" spans="1:29" s="20" customFormat="1" ht="26.25" customHeight="1" x14ac:dyDescent="0.2">
      <c r="A484" s="19">
        <v>78096</v>
      </c>
      <c r="B484" s="20" t="s">
        <v>3654</v>
      </c>
      <c r="C484" s="20" t="s">
        <v>709</v>
      </c>
      <c r="D484" s="20" t="s">
        <v>710</v>
      </c>
      <c r="E484" s="25" t="s">
        <v>60</v>
      </c>
      <c r="F484" s="25" t="s">
        <v>70</v>
      </c>
      <c r="G484" s="21">
        <v>43194</v>
      </c>
      <c r="H484" s="21"/>
      <c r="I484" s="22" t="s">
        <v>61</v>
      </c>
      <c r="J484" s="25" t="s">
        <v>70</v>
      </c>
      <c r="K484" s="27"/>
      <c r="L484" s="21"/>
      <c r="M484" s="33"/>
      <c r="N484" s="25" t="s">
        <v>3456</v>
      </c>
      <c r="O484" s="25" t="s">
        <v>70</v>
      </c>
      <c r="P484" s="25" t="s">
        <v>70</v>
      </c>
      <c r="Q484" s="25" t="s">
        <v>70</v>
      </c>
      <c r="R484" s="21" t="s">
        <v>3456</v>
      </c>
      <c r="S484" s="25" t="s">
        <v>3456</v>
      </c>
      <c r="T484" s="23" t="s">
        <v>3456</v>
      </c>
      <c r="U484" s="25" t="s">
        <v>70</v>
      </c>
      <c r="V484" s="25" t="s">
        <v>70</v>
      </c>
      <c r="W484" s="25" t="s">
        <v>70</v>
      </c>
      <c r="X484" s="25" t="s">
        <v>3456</v>
      </c>
      <c r="Y484" s="25" t="s">
        <v>3456</v>
      </c>
      <c r="Z484" s="25" t="s">
        <v>3456</v>
      </c>
      <c r="AA484" s="25" t="s">
        <v>3456</v>
      </c>
      <c r="AB484" s="21" t="s">
        <v>3456</v>
      </c>
      <c r="AC484" s="51" t="s">
        <v>3456</v>
      </c>
    </row>
    <row r="485" spans="1:29" s="20" customFormat="1" ht="26.25" customHeight="1" x14ac:dyDescent="0.2">
      <c r="A485" s="19">
        <v>80135</v>
      </c>
      <c r="B485" s="20" t="s">
        <v>4245</v>
      </c>
      <c r="C485" s="20" t="s">
        <v>4244</v>
      </c>
      <c r="D485" s="20" t="s">
        <v>563</v>
      </c>
      <c r="E485" s="25" t="s">
        <v>114</v>
      </c>
      <c r="F485" s="25" t="s">
        <v>70</v>
      </c>
      <c r="G485" s="21">
        <v>44923</v>
      </c>
      <c r="H485" s="21"/>
      <c r="I485" s="22" t="s">
        <v>71</v>
      </c>
      <c r="J485" s="25" t="s">
        <v>3456</v>
      </c>
      <c r="K485" s="27" t="s">
        <v>4280</v>
      </c>
      <c r="L485" s="21" t="s">
        <v>3456</v>
      </c>
      <c r="M485" s="33"/>
      <c r="N485" s="25"/>
      <c r="O485" s="25"/>
      <c r="P485" s="25"/>
      <c r="Q485" s="25"/>
      <c r="R485" s="21"/>
      <c r="S485" s="25"/>
      <c r="T485" s="23"/>
      <c r="U485" s="25" t="s">
        <v>3456</v>
      </c>
      <c r="V485" s="25" t="s">
        <v>3456</v>
      </c>
      <c r="W485" s="25" t="s">
        <v>70</v>
      </c>
      <c r="X485" s="25" t="s">
        <v>3456</v>
      </c>
      <c r="Y485" s="25" t="s">
        <v>3456</v>
      </c>
      <c r="Z485" s="25" t="s">
        <v>3456</v>
      </c>
      <c r="AA485" s="25" t="s">
        <v>3456</v>
      </c>
      <c r="AB485" s="21" t="s">
        <v>3456</v>
      </c>
      <c r="AC485" s="51" t="s">
        <v>3456</v>
      </c>
    </row>
    <row r="486" spans="1:29" s="20" customFormat="1" ht="26.25" customHeight="1" x14ac:dyDescent="0.2">
      <c r="A486" s="19">
        <v>78215</v>
      </c>
      <c r="B486" s="20" t="s">
        <v>4316</v>
      </c>
      <c r="C486" s="20" t="s">
        <v>711</v>
      </c>
      <c r="D486" s="20" t="s">
        <v>563</v>
      </c>
      <c r="E486" s="25" t="s">
        <v>114</v>
      </c>
      <c r="F486" s="25" t="s">
        <v>70</v>
      </c>
      <c r="G486" s="21">
        <v>43857</v>
      </c>
      <c r="H486" s="21"/>
      <c r="I486" s="22" t="s">
        <v>61</v>
      </c>
      <c r="J486" s="25" t="s">
        <v>70</v>
      </c>
      <c r="K486" s="27"/>
      <c r="L486" s="21"/>
      <c r="M486" s="33"/>
      <c r="N486" s="25" t="s">
        <v>3456</v>
      </c>
      <c r="O486" s="25" t="s">
        <v>70</v>
      </c>
      <c r="P486" s="25" t="s">
        <v>70</v>
      </c>
      <c r="Q486" s="25" t="s">
        <v>70</v>
      </c>
      <c r="R486" s="21" t="s">
        <v>3456</v>
      </c>
      <c r="S486" s="25" t="s">
        <v>3456</v>
      </c>
      <c r="T486" s="23" t="s">
        <v>3456</v>
      </c>
      <c r="U486" s="25" t="s">
        <v>3456</v>
      </c>
      <c r="V486" s="25" t="s">
        <v>70</v>
      </c>
      <c r="W486" s="25" t="s">
        <v>70</v>
      </c>
      <c r="X486" s="25" t="s">
        <v>3456</v>
      </c>
      <c r="Y486" s="25" t="s">
        <v>3456</v>
      </c>
      <c r="Z486" s="25" t="s">
        <v>3456</v>
      </c>
      <c r="AA486" s="25" t="s">
        <v>3456</v>
      </c>
      <c r="AB486" s="21" t="s">
        <v>3456</v>
      </c>
      <c r="AC486" s="51" t="s">
        <v>3456</v>
      </c>
    </row>
    <row r="487" spans="1:29" s="20" customFormat="1" ht="26.25" customHeight="1" x14ac:dyDescent="0.2">
      <c r="A487" s="19">
        <v>67794</v>
      </c>
      <c r="B487" s="20" t="s">
        <v>2582</v>
      </c>
      <c r="C487" s="20" t="s">
        <v>2583</v>
      </c>
      <c r="D487" s="20" t="s">
        <v>563</v>
      </c>
      <c r="E487" s="25" t="s">
        <v>114</v>
      </c>
      <c r="F487" s="25" t="s">
        <v>70</v>
      </c>
      <c r="G487" s="21">
        <v>43356</v>
      </c>
      <c r="H487" s="21"/>
      <c r="I487" s="22" t="s">
        <v>61</v>
      </c>
      <c r="J487" s="25" t="s">
        <v>70</v>
      </c>
      <c r="K487" s="27"/>
      <c r="L487" s="21"/>
      <c r="M487" s="33"/>
      <c r="N487" s="25" t="s">
        <v>3456</v>
      </c>
      <c r="O487" s="25" t="s">
        <v>70</v>
      </c>
      <c r="P487" s="25" t="s">
        <v>70</v>
      </c>
      <c r="Q487" s="25" t="s">
        <v>70</v>
      </c>
      <c r="R487" s="21" t="s">
        <v>3456</v>
      </c>
      <c r="S487" s="25" t="s">
        <v>3456</v>
      </c>
      <c r="T487" s="23" t="s">
        <v>3456</v>
      </c>
      <c r="U487" s="25" t="s">
        <v>70</v>
      </c>
      <c r="V487" s="25" t="s">
        <v>70</v>
      </c>
      <c r="W487" s="25" t="s">
        <v>70</v>
      </c>
      <c r="X487" s="25" t="s">
        <v>3456</v>
      </c>
      <c r="Y487" s="25" t="s">
        <v>3456</v>
      </c>
      <c r="Z487" s="25" t="s">
        <v>3456</v>
      </c>
      <c r="AA487" s="25" t="s">
        <v>3456</v>
      </c>
      <c r="AB487" s="21" t="s">
        <v>3456</v>
      </c>
      <c r="AC487" s="51" t="s">
        <v>3456</v>
      </c>
    </row>
    <row r="488" spans="1:29" s="20" customFormat="1" ht="26.25" customHeight="1" x14ac:dyDescent="0.2">
      <c r="A488" s="19">
        <v>80536</v>
      </c>
      <c r="B488" s="20" t="s">
        <v>4064</v>
      </c>
      <c r="C488" s="20" t="s">
        <v>4063</v>
      </c>
      <c r="D488" s="20" t="s">
        <v>1951</v>
      </c>
      <c r="E488" s="25" t="s">
        <v>1084</v>
      </c>
      <c r="F488" s="25" t="s">
        <v>70</v>
      </c>
      <c r="G488" s="21">
        <v>44924</v>
      </c>
      <c r="H488" s="21"/>
      <c r="I488" s="22" t="s">
        <v>61</v>
      </c>
      <c r="J488" s="25" t="s">
        <v>3456</v>
      </c>
      <c r="K488" s="27"/>
      <c r="L488" s="21"/>
      <c r="M488" s="33"/>
      <c r="N488" s="25" t="s">
        <v>3456</v>
      </c>
      <c r="O488" s="25" t="s">
        <v>3456</v>
      </c>
      <c r="P488" s="25" t="s">
        <v>3456</v>
      </c>
      <c r="Q488" s="25" t="s">
        <v>70</v>
      </c>
      <c r="R488" s="21" t="s">
        <v>3456</v>
      </c>
      <c r="S488" s="25" t="s">
        <v>3456</v>
      </c>
      <c r="T488" s="23" t="s">
        <v>3456</v>
      </c>
      <c r="U488" s="25" t="s">
        <v>3456</v>
      </c>
      <c r="V488" s="25" t="s">
        <v>3456</v>
      </c>
      <c r="W488" s="25" t="s">
        <v>70</v>
      </c>
      <c r="X488" s="25" t="s">
        <v>3456</v>
      </c>
      <c r="Y488" s="25" t="s">
        <v>3456</v>
      </c>
      <c r="Z488" s="25" t="s">
        <v>3456</v>
      </c>
      <c r="AA488" s="25" t="s">
        <v>3456</v>
      </c>
      <c r="AB488" s="21" t="s">
        <v>3456</v>
      </c>
      <c r="AC488" s="51" t="s">
        <v>3456</v>
      </c>
    </row>
    <row r="489" spans="1:29" s="20" customFormat="1" ht="26.25" customHeight="1" x14ac:dyDescent="0.2">
      <c r="A489" s="19">
        <v>65109</v>
      </c>
      <c r="B489" s="20" t="s">
        <v>1522</v>
      </c>
      <c r="C489" s="20" t="s">
        <v>1523</v>
      </c>
      <c r="D489" s="20" t="s">
        <v>1032</v>
      </c>
      <c r="E489" s="25" t="s">
        <v>1033</v>
      </c>
      <c r="F489" s="25" t="s">
        <v>70</v>
      </c>
      <c r="G489" s="21">
        <v>40905</v>
      </c>
      <c r="H489" s="21"/>
      <c r="I489" s="22" t="s">
        <v>61</v>
      </c>
      <c r="J489" s="25" t="s">
        <v>70</v>
      </c>
      <c r="K489" s="27"/>
      <c r="L489" s="21"/>
      <c r="M489" s="33"/>
      <c r="N489" s="25" t="s">
        <v>3456</v>
      </c>
      <c r="O489" s="25" t="s">
        <v>70</v>
      </c>
      <c r="P489" s="25" t="s">
        <v>70</v>
      </c>
      <c r="Q489" s="25" t="s">
        <v>70</v>
      </c>
      <c r="R489" s="21" t="s">
        <v>3456</v>
      </c>
      <c r="S489" s="25" t="s">
        <v>3456</v>
      </c>
      <c r="T489" s="23" t="s">
        <v>3456</v>
      </c>
      <c r="U489" s="25" t="s">
        <v>3456</v>
      </c>
      <c r="V489" s="25" t="s">
        <v>3456</v>
      </c>
      <c r="W489" s="25" t="s">
        <v>3456</v>
      </c>
      <c r="X489" s="25" t="s">
        <v>3456</v>
      </c>
      <c r="Y489" s="25" t="s">
        <v>3456</v>
      </c>
      <c r="Z489" s="25" t="s">
        <v>3456</v>
      </c>
      <c r="AA489" s="25" t="s">
        <v>3456</v>
      </c>
      <c r="AB489" s="21" t="s">
        <v>3456</v>
      </c>
      <c r="AC489" s="51" t="s">
        <v>3456</v>
      </c>
    </row>
    <row r="490" spans="1:29" s="20" customFormat="1" ht="26.25" customHeight="1" x14ac:dyDescent="0.2">
      <c r="A490" s="19">
        <v>63352</v>
      </c>
      <c r="B490" s="20" t="s">
        <v>1487</v>
      </c>
      <c r="C490" s="20" t="s">
        <v>1488</v>
      </c>
      <c r="D490" s="20" t="s">
        <v>732</v>
      </c>
      <c r="E490" s="25" t="s">
        <v>114</v>
      </c>
      <c r="F490" s="25" t="s">
        <v>70</v>
      </c>
      <c r="G490" s="21">
        <v>39975</v>
      </c>
      <c r="H490" s="21"/>
      <c r="I490" s="22" t="s">
        <v>61</v>
      </c>
      <c r="J490" s="25" t="s">
        <v>70</v>
      </c>
      <c r="K490" s="27"/>
      <c r="L490" s="21"/>
      <c r="M490" s="33"/>
      <c r="N490" s="25" t="s">
        <v>3456</v>
      </c>
      <c r="O490" s="25" t="s">
        <v>3456</v>
      </c>
      <c r="P490" s="25" t="s">
        <v>70</v>
      </c>
      <c r="Q490" s="25" t="s">
        <v>70</v>
      </c>
      <c r="R490" s="21" t="s">
        <v>3456</v>
      </c>
      <c r="S490" s="25" t="s">
        <v>3456</v>
      </c>
      <c r="T490" s="23" t="s">
        <v>3456</v>
      </c>
      <c r="U490" s="25" t="s">
        <v>3456</v>
      </c>
      <c r="V490" s="25" t="s">
        <v>3456</v>
      </c>
      <c r="W490" s="25" t="s">
        <v>3456</v>
      </c>
      <c r="X490" s="25" t="s">
        <v>3456</v>
      </c>
      <c r="Y490" s="25" t="s">
        <v>3456</v>
      </c>
      <c r="Z490" s="25" t="s">
        <v>3456</v>
      </c>
      <c r="AA490" s="25" t="s">
        <v>3456</v>
      </c>
      <c r="AB490" s="21" t="s">
        <v>3456</v>
      </c>
      <c r="AC490" s="51" t="s">
        <v>3456</v>
      </c>
    </row>
    <row r="491" spans="1:29" s="20" customFormat="1" ht="26.25" customHeight="1" x14ac:dyDescent="0.2">
      <c r="A491" s="19">
        <v>79427</v>
      </c>
      <c r="B491" s="20" t="s">
        <v>4319</v>
      </c>
      <c r="C491" s="20" t="s">
        <v>4320</v>
      </c>
      <c r="D491" s="20" t="s">
        <v>685</v>
      </c>
      <c r="E491" s="25" t="s">
        <v>273</v>
      </c>
      <c r="F491" s="25" t="s">
        <v>70</v>
      </c>
      <c r="G491" s="21">
        <v>45105</v>
      </c>
      <c r="H491" s="21"/>
      <c r="I491" s="22" t="s">
        <v>71</v>
      </c>
      <c r="J491" s="25" t="s">
        <v>3456</v>
      </c>
      <c r="K491" s="27" t="s">
        <v>4280</v>
      </c>
      <c r="L491" s="21" t="s">
        <v>3456</v>
      </c>
      <c r="M491" s="33"/>
      <c r="N491" s="25"/>
      <c r="O491" s="25"/>
      <c r="P491" s="25"/>
      <c r="Q491" s="25"/>
      <c r="R491" s="21"/>
      <c r="S491" s="25"/>
      <c r="T491" s="23"/>
      <c r="U491" s="25" t="s">
        <v>3456</v>
      </c>
      <c r="V491" s="25" t="s">
        <v>3456</v>
      </c>
      <c r="W491" s="25" t="s">
        <v>70</v>
      </c>
      <c r="X491" s="25" t="s">
        <v>3456</v>
      </c>
      <c r="Y491" s="25" t="s">
        <v>3456</v>
      </c>
      <c r="Z491" s="25" t="s">
        <v>3456</v>
      </c>
      <c r="AA491" s="25" t="s">
        <v>3456</v>
      </c>
      <c r="AB491" s="21" t="s">
        <v>3456</v>
      </c>
      <c r="AC491" s="51" t="s">
        <v>3456</v>
      </c>
    </row>
    <row r="492" spans="1:29" s="20" customFormat="1" ht="26.25" customHeight="1" x14ac:dyDescent="0.2">
      <c r="A492" s="19">
        <v>79528</v>
      </c>
      <c r="B492" s="20" t="s">
        <v>3682</v>
      </c>
      <c r="C492" s="20" t="s">
        <v>3681</v>
      </c>
      <c r="D492" s="20" t="s">
        <v>430</v>
      </c>
      <c r="E492" s="25" t="s">
        <v>428</v>
      </c>
      <c r="F492" s="25" t="s">
        <v>70</v>
      </c>
      <c r="G492" s="21">
        <v>44481</v>
      </c>
      <c r="H492" s="21"/>
      <c r="I492" s="22" t="s">
        <v>71</v>
      </c>
      <c r="J492" s="25" t="s">
        <v>3456</v>
      </c>
      <c r="K492" s="27"/>
      <c r="L492" s="21"/>
      <c r="M492" s="33" t="s">
        <v>3456</v>
      </c>
      <c r="N492" s="25"/>
      <c r="O492" s="25"/>
      <c r="P492" s="25"/>
      <c r="Q492" s="25"/>
      <c r="R492" s="21"/>
      <c r="S492" s="25"/>
      <c r="T492" s="23"/>
      <c r="U492" s="25" t="s">
        <v>3456</v>
      </c>
      <c r="V492" s="25" t="s">
        <v>3456</v>
      </c>
      <c r="W492" s="25" t="s">
        <v>70</v>
      </c>
      <c r="X492" s="25" t="s">
        <v>3456</v>
      </c>
      <c r="Y492" s="25" t="s">
        <v>3456</v>
      </c>
      <c r="Z492" s="25" t="s">
        <v>3456</v>
      </c>
      <c r="AA492" s="25" t="s">
        <v>3456</v>
      </c>
      <c r="AB492" s="21" t="s">
        <v>3456</v>
      </c>
      <c r="AC492" s="51" t="s">
        <v>3456</v>
      </c>
    </row>
    <row r="493" spans="1:29" s="20" customFormat="1" ht="26.25" customHeight="1" x14ac:dyDescent="0.2">
      <c r="A493" s="19">
        <v>78512</v>
      </c>
      <c r="B493" s="20" t="s">
        <v>610</v>
      </c>
      <c r="C493" s="20" t="s">
        <v>611</v>
      </c>
      <c r="D493" s="20" t="s">
        <v>612</v>
      </c>
      <c r="E493" s="25" t="s">
        <v>114</v>
      </c>
      <c r="F493" s="25" t="s">
        <v>70</v>
      </c>
      <c r="G493" s="21">
        <v>43643</v>
      </c>
      <c r="H493" s="21"/>
      <c r="I493" s="22" t="s">
        <v>61</v>
      </c>
      <c r="J493" s="25" t="s">
        <v>70</v>
      </c>
      <c r="K493" s="27"/>
      <c r="L493" s="21"/>
      <c r="M493" s="33"/>
      <c r="N493" s="25" t="s">
        <v>3456</v>
      </c>
      <c r="O493" s="25" t="s">
        <v>70</v>
      </c>
      <c r="P493" s="25" t="s">
        <v>70</v>
      </c>
      <c r="Q493" s="25" t="s">
        <v>70</v>
      </c>
      <c r="R493" s="21" t="s">
        <v>3456</v>
      </c>
      <c r="S493" s="25" t="s">
        <v>3456</v>
      </c>
      <c r="T493" s="23" t="s">
        <v>3456</v>
      </c>
      <c r="U493" s="25" t="s">
        <v>70</v>
      </c>
      <c r="V493" s="25" t="s">
        <v>70</v>
      </c>
      <c r="W493" s="25" t="s">
        <v>70</v>
      </c>
      <c r="X493" s="25" t="s">
        <v>3456</v>
      </c>
      <c r="Y493" s="25" t="s">
        <v>3456</v>
      </c>
      <c r="Z493" s="25" t="s">
        <v>3456</v>
      </c>
      <c r="AA493" s="25" t="s">
        <v>3456</v>
      </c>
      <c r="AB493" s="21" t="s">
        <v>3456</v>
      </c>
      <c r="AC493" s="51" t="s">
        <v>3456</v>
      </c>
    </row>
    <row r="494" spans="1:29" s="20" customFormat="1" ht="26.25" customHeight="1" x14ac:dyDescent="0.2">
      <c r="A494" s="19">
        <v>78674</v>
      </c>
      <c r="B494" s="20" t="s">
        <v>1196</v>
      </c>
      <c r="C494" s="20" t="s">
        <v>1197</v>
      </c>
      <c r="D494" s="20" t="s">
        <v>70</v>
      </c>
      <c r="E494" s="25" t="s">
        <v>536</v>
      </c>
      <c r="F494" s="25" t="s">
        <v>535</v>
      </c>
      <c r="G494" s="21">
        <v>43439</v>
      </c>
      <c r="H494" s="21"/>
      <c r="I494" s="22" t="s">
        <v>61</v>
      </c>
      <c r="J494" s="25" t="s">
        <v>70</v>
      </c>
      <c r="K494" s="27"/>
      <c r="L494" s="21"/>
      <c r="M494" s="33"/>
      <c r="N494" s="25" t="s">
        <v>3456</v>
      </c>
      <c r="O494" s="25" t="s">
        <v>3456</v>
      </c>
      <c r="P494" s="25" t="s">
        <v>3456</v>
      </c>
      <c r="Q494" s="25" t="s">
        <v>3456</v>
      </c>
      <c r="R494" s="21" t="s">
        <v>3456</v>
      </c>
      <c r="S494" s="25" t="s">
        <v>3456</v>
      </c>
      <c r="T494" s="23" t="s">
        <v>3456</v>
      </c>
      <c r="U494" s="25" t="s">
        <v>3456</v>
      </c>
      <c r="V494" s="25" t="s">
        <v>3456</v>
      </c>
      <c r="W494" s="25" t="s">
        <v>70</v>
      </c>
      <c r="X494" s="25" t="s">
        <v>3456</v>
      </c>
      <c r="Y494" s="25" t="s">
        <v>3456</v>
      </c>
      <c r="Z494" s="25" t="s">
        <v>3456</v>
      </c>
      <c r="AA494" s="25" t="s">
        <v>3456</v>
      </c>
      <c r="AB494" s="21" t="s">
        <v>3456</v>
      </c>
      <c r="AC494" s="51" t="s">
        <v>3456</v>
      </c>
    </row>
    <row r="495" spans="1:29" s="20" customFormat="1" ht="26.25" customHeight="1" x14ac:dyDescent="0.2">
      <c r="A495" s="19">
        <v>78181</v>
      </c>
      <c r="B495" s="20" t="s">
        <v>1889</v>
      </c>
      <c r="C495" s="20" t="s">
        <v>1890</v>
      </c>
      <c r="D495" s="20" t="s">
        <v>1891</v>
      </c>
      <c r="E495" s="25" t="s">
        <v>114</v>
      </c>
      <c r="F495" s="25" t="s">
        <v>70</v>
      </c>
      <c r="G495" s="21">
        <v>43033</v>
      </c>
      <c r="H495" s="21"/>
      <c r="I495" s="22" t="s">
        <v>61</v>
      </c>
      <c r="J495" s="25" t="s">
        <v>70</v>
      </c>
      <c r="K495" s="27"/>
      <c r="L495" s="21"/>
      <c r="M495" s="33"/>
      <c r="N495" s="25" t="s">
        <v>3456</v>
      </c>
      <c r="O495" s="25" t="s">
        <v>3456</v>
      </c>
      <c r="P495" s="25" t="s">
        <v>70</v>
      </c>
      <c r="Q495" s="25" t="s">
        <v>70</v>
      </c>
      <c r="R495" s="21" t="s">
        <v>3456</v>
      </c>
      <c r="S495" s="25" t="s">
        <v>3456</v>
      </c>
      <c r="T495" s="23" t="s">
        <v>3456</v>
      </c>
      <c r="U495" s="25" t="s">
        <v>3456</v>
      </c>
      <c r="V495" s="25" t="s">
        <v>70</v>
      </c>
      <c r="W495" s="25" t="s">
        <v>70</v>
      </c>
      <c r="X495" s="25" t="s">
        <v>3456</v>
      </c>
      <c r="Y495" s="25" t="s">
        <v>3456</v>
      </c>
      <c r="Z495" s="25" t="s">
        <v>3456</v>
      </c>
      <c r="AA495" s="25" t="s">
        <v>3456</v>
      </c>
      <c r="AB495" s="21" t="s">
        <v>3456</v>
      </c>
      <c r="AC495" s="51" t="s">
        <v>3456</v>
      </c>
    </row>
    <row r="496" spans="1:29" s="20" customFormat="1" ht="26.25" customHeight="1" x14ac:dyDescent="0.2">
      <c r="A496" s="19">
        <v>78634</v>
      </c>
      <c r="B496" s="20" t="s">
        <v>4218</v>
      </c>
      <c r="C496" s="20" t="s">
        <v>4217</v>
      </c>
      <c r="D496" s="20" t="s">
        <v>692</v>
      </c>
      <c r="E496" s="25" t="s">
        <v>422</v>
      </c>
      <c r="F496" s="25" t="s">
        <v>70</v>
      </c>
      <c r="G496" s="21">
        <v>43452</v>
      </c>
      <c r="H496" s="21"/>
      <c r="I496" s="22" t="s">
        <v>61</v>
      </c>
      <c r="J496" s="25" t="s">
        <v>70</v>
      </c>
      <c r="K496" s="27"/>
      <c r="L496" s="21"/>
      <c r="M496" s="33"/>
      <c r="N496" s="25" t="s">
        <v>3456</v>
      </c>
      <c r="O496" s="25" t="s">
        <v>3456</v>
      </c>
      <c r="P496" s="25" t="s">
        <v>3456</v>
      </c>
      <c r="Q496" s="25" t="s">
        <v>3456</v>
      </c>
      <c r="R496" s="21" t="s">
        <v>3456</v>
      </c>
      <c r="S496" s="25" t="s">
        <v>3456</v>
      </c>
      <c r="T496" s="23" t="s">
        <v>3456</v>
      </c>
      <c r="U496" s="25" t="s">
        <v>3456</v>
      </c>
      <c r="V496" s="25" t="s">
        <v>3456</v>
      </c>
      <c r="W496" s="25" t="s">
        <v>70</v>
      </c>
      <c r="X496" s="25" t="s">
        <v>3456</v>
      </c>
      <c r="Y496" s="25" t="s">
        <v>3456</v>
      </c>
      <c r="Z496" s="25" t="s">
        <v>3456</v>
      </c>
      <c r="AA496" s="25" t="s">
        <v>3456</v>
      </c>
      <c r="AB496" s="21" t="s">
        <v>3456</v>
      </c>
      <c r="AC496" s="51" t="s">
        <v>3456</v>
      </c>
    </row>
    <row r="497" spans="1:29" s="20" customFormat="1" ht="26.25" customHeight="1" x14ac:dyDescent="0.2">
      <c r="A497" s="19">
        <v>64102</v>
      </c>
      <c r="B497" s="20" t="s">
        <v>178</v>
      </c>
      <c r="C497" s="20" t="s">
        <v>179</v>
      </c>
      <c r="D497" s="20" t="s">
        <v>4013</v>
      </c>
      <c r="E497" s="25" t="s">
        <v>102</v>
      </c>
      <c r="F497" s="25" t="s">
        <v>1163</v>
      </c>
      <c r="G497" s="21">
        <v>40156</v>
      </c>
      <c r="H497" s="21"/>
      <c r="I497" s="22" t="s">
        <v>61</v>
      </c>
      <c r="J497" s="25" t="s">
        <v>70</v>
      </c>
      <c r="K497" s="27"/>
      <c r="L497" s="21"/>
      <c r="M497" s="33"/>
      <c r="N497" s="25" t="s">
        <v>70</v>
      </c>
      <c r="O497" s="25" t="s">
        <v>70</v>
      </c>
      <c r="P497" s="25" t="s">
        <v>70</v>
      </c>
      <c r="Q497" s="25" t="s">
        <v>70</v>
      </c>
      <c r="R497" s="21" t="s">
        <v>3456</v>
      </c>
      <c r="S497" s="25" t="s">
        <v>3456</v>
      </c>
      <c r="T497" s="23" t="s">
        <v>3456</v>
      </c>
      <c r="U497" s="25" t="s">
        <v>70</v>
      </c>
      <c r="V497" s="25" t="s">
        <v>70</v>
      </c>
      <c r="W497" s="25" t="s">
        <v>70</v>
      </c>
      <c r="X497" s="25" t="s">
        <v>3456</v>
      </c>
      <c r="Y497" s="25" t="s">
        <v>3456</v>
      </c>
      <c r="Z497" s="25" t="s">
        <v>3456</v>
      </c>
      <c r="AA497" s="25" t="s">
        <v>3456</v>
      </c>
      <c r="AB497" s="21" t="s">
        <v>3456</v>
      </c>
      <c r="AC497" s="51" t="s">
        <v>3456</v>
      </c>
    </row>
    <row r="498" spans="1:29" s="20" customFormat="1" ht="26.25" customHeight="1" x14ac:dyDescent="0.2">
      <c r="A498" s="19">
        <v>67823</v>
      </c>
      <c r="B498" s="20" t="s">
        <v>459</v>
      </c>
      <c r="C498" s="20" t="s">
        <v>460</v>
      </c>
      <c r="D498" s="20" t="s">
        <v>430</v>
      </c>
      <c r="E498" s="25" t="s">
        <v>428</v>
      </c>
      <c r="F498" s="25" t="s">
        <v>70</v>
      </c>
      <c r="G498" s="21">
        <v>42929</v>
      </c>
      <c r="H498" s="21"/>
      <c r="I498" s="22" t="s">
        <v>61</v>
      </c>
      <c r="J498" s="25" t="s">
        <v>70</v>
      </c>
      <c r="K498" s="27"/>
      <c r="L498" s="21"/>
      <c r="M498" s="33"/>
      <c r="N498" s="25" t="s">
        <v>3456</v>
      </c>
      <c r="O498" s="25" t="s">
        <v>70</v>
      </c>
      <c r="P498" s="25" t="s">
        <v>70</v>
      </c>
      <c r="Q498" s="25" t="s">
        <v>70</v>
      </c>
      <c r="R498" s="21" t="s">
        <v>3456</v>
      </c>
      <c r="S498" s="25" t="s">
        <v>3456</v>
      </c>
      <c r="T498" s="23" t="s">
        <v>3456</v>
      </c>
      <c r="U498" s="25" t="s">
        <v>70</v>
      </c>
      <c r="V498" s="25" t="s">
        <v>70</v>
      </c>
      <c r="W498" s="25" t="s">
        <v>70</v>
      </c>
      <c r="X498" s="25" t="s">
        <v>3456</v>
      </c>
      <c r="Y498" s="25" t="s">
        <v>3456</v>
      </c>
      <c r="Z498" s="25" t="s">
        <v>3456</v>
      </c>
      <c r="AA498" s="25" t="s">
        <v>3456</v>
      </c>
      <c r="AB498" s="21" t="s">
        <v>3456</v>
      </c>
      <c r="AC498" s="51" t="s">
        <v>3456</v>
      </c>
    </row>
    <row r="499" spans="1:29" s="20" customFormat="1" ht="26.25" customHeight="1" x14ac:dyDescent="0.2">
      <c r="A499" s="19">
        <v>78363</v>
      </c>
      <c r="B499" s="20" t="s">
        <v>798</v>
      </c>
      <c r="C499" s="20" t="s">
        <v>799</v>
      </c>
      <c r="D499" s="20" t="s">
        <v>800</v>
      </c>
      <c r="E499" s="25" t="s">
        <v>133</v>
      </c>
      <c r="F499" s="25" t="s">
        <v>70</v>
      </c>
      <c r="G499" s="21">
        <v>43411</v>
      </c>
      <c r="H499" s="21"/>
      <c r="I499" s="22" t="s">
        <v>61</v>
      </c>
      <c r="J499" s="25" t="s">
        <v>70</v>
      </c>
      <c r="K499" s="27"/>
      <c r="L499" s="21"/>
      <c r="M499" s="33"/>
      <c r="N499" s="25" t="s">
        <v>3456</v>
      </c>
      <c r="O499" s="25" t="s">
        <v>70</v>
      </c>
      <c r="P499" s="25" t="s">
        <v>70</v>
      </c>
      <c r="Q499" s="25" t="s">
        <v>70</v>
      </c>
      <c r="R499" s="21" t="s">
        <v>3456</v>
      </c>
      <c r="S499" s="25" t="s">
        <v>3456</v>
      </c>
      <c r="T499" s="23" t="s">
        <v>3456</v>
      </c>
      <c r="U499" s="25" t="s">
        <v>70</v>
      </c>
      <c r="V499" s="25" t="s">
        <v>70</v>
      </c>
      <c r="W499" s="25" t="s">
        <v>70</v>
      </c>
      <c r="X499" s="25" t="s">
        <v>3456</v>
      </c>
      <c r="Y499" s="25" t="s">
        <v>3456</v>
      </c>
      <c r="Z499" s="25" t="s">
        <v>3456</v>
      </c>
      <c r="AA499" s="25" t="s">
        <v>3456</v>
      </c>
      <c r="AB499" s="21" t="s">
        <v>3456</v>
      </c>
      <c r="AC499" s="51" t="s">
        <v>3456</v>
      </c>
    </row>
    <row r="500" spans="1:29" s="20" customFormat="1" ht="26.25" customHeight="1" x14ac:dyDescent="0.2">
      <c r="A500" s="19">
        <v>80341</v>
      </c>
      <c r="B500" s="20" t="s">
        <v>4305</v>
      </c>
      <c r="C500" s="20" t="s">
        <v>4306</v>
      </c>
      <c r="D500" s="20" t="s">
        <v>4307</v>
      </c>
      <c r="E500" s="25" t="s">
        <v>118</v>
      </c>
      <c r="F500" s="25" t="s">
        <v>70</v>
      </c>
      <c r="G500" s="21">
        <v>45076</v>
      </c>
      <c r="H500" s="21"/>
      <c r="I500" s="22" t="s">
        <v>71</v>
      </c>
      <c r="J500" s="25" t="s">
        <v>3456</v>
      </c>
      <c r="K500" s="27" t="s">
        <v>4280</v>
      </c>
      <c r="L500" s="21" t="s">
        <v>3456</v>
      </c>
      <c r="M500" s="33"/>
      <c r="N500" s="25"/>
      <c r="O500" s="25"/>
      <c r="P500" s="25"/>
      <c r="Q500" s="25"/>
      <c r="R500" s="21"/>
      <c r="S500" s="25"/>
      <c r="T500" s="23"/>
      <c r="U500" s="25" t="s">
        <v>3456</v>
      </c>
      <c r="V500" s="25" t="s">
        <v>3456</v>
      </c>
      <c r="W500" s="25" t="s">
        <v>70</v>
      </c>
      <c r="X500" s="25" t="s">
        <v>3456</v>
      </c>
      <c r="Y500" s="25" t="s">
        <v>3456</v>
      </c>
      <c r="Z500" s="25" t="s">
        <v>3456</v>
      </c>
      <c r="AA500" s="25" t="s">
        <v>3456</v>
      </c>
      <c r="AB500" s="21" t="s">
        <v>3456</v>
      </c>
      <c r="AC500" s="51" t="s">
        <v>3456</v>
      </c>
    </row>
    <row r="501" spans="1:29" s="20" customFormat="1" ht="26.25" customHeight="1" x14ac:dyDescent="0.2">
      <c r="A501" s="19">
        <v>66317</v>
      </c>
      <c r="B501" s="20" t="s">
        <v>1365</v>
      </c>
      <c r="C501" s="20" t="s">
        <v>1366</v>
      </c>
      <c r="D501" s="20" t="s">
        <v>1367</v>
      </c>
      <c r="E501" s="25" t="s">
        <v>1368</v>
      </c>
      <c r="F501" s="25" t="s">
        <v>70</v>
      </c>
      <c r="G501" s="21">
        <v>41823</v>
      </c>
      <c r="H501" s="21"/>
      <c r="I501" s="22" t="s">
        <v>61</v>
      </c>
      <c r="J501" s="25" t="s">
        <v>70</v>
      </c>
      <c r="K501" s="27"/>
      <c r="L501" s="21"/>
      <c r="M501" s="33"/>
      <c r="N501" s="25" t="s">
        <v>3456</v>
      </c>
      <c r="O501" s="25" t="s">
        <v>3456</v>
      </c>
      <c r="P501" s="25" t="s">
        <v>70</v>
      </c>
      <c r="Q501" s="25" t="s">
        <v>70</v>
      </c>
      <c r="R501" s="21" t="s">
        <v>3456</v>
      </c>
      <c r="S501" s="25" t="s">
        <v>3456</v>
      </c>
      <c r="T501" s="23" t="s">
        <v>3456</v>
      </c>
      <c r="U501" s="25" t="s">
        <v>70</v>
      </c>
      <c r="V501" s="25" t="s">
        <v>70</v>
      </c>
      <c r="W501" s="25" t="s">
        <v>70</v>
      </c>
      <c r="X501" s="25" t="s">
        <v>3456</v>
      </c>
      <c r="Y501" s="25" t="s">
        <v>3456</v>
      </c>
      <c r="Z501" s="25" t="s">
        <v>3456</v>
      </c>
      <c r="AA501" s="25" t="s">
        <v>3456</v>
      </c>
      <c r="AB501" s="21" t="s">
        <v>3456</v>
      </c>
      <c r="AC501" s="51" t="s">
        <v>3456</v>
      </c>
    </row>
    <row r="502" spans="1:29" s="20" customFormat="1" ht="26.25" customHeight="1" x14ac:dyDescent="0.2">
      <c r="A502" s="19">
        <v>81724</v>
      </c>
      <c r="B502" s="20" t="s">
        <v>4646</v>
      </c>
      <c r="C502" s="20" t="s">
        <v>4647</v>
      </c>
      <c r="D502" s="20" t="s">
        <v>4648</v>
      </c>
      <c r="E502" s="25" t="s">
        <v>3501</v>
      </c>
      <c r="F502" s="25" t="s">
        <v>70</v>
      </c>
      <c r="G502" s="21">
        <v>45280</v>
      </c>
      <c r="H502" s="21"/>
      <c r="I502" s="22" t="s">
        <v>71</v>
      </c>
      <c r="J502" s="25" t="s">
        <v>3456</v>
      </c>
      <c r="K502" s="27" t="s">
        <v>4280</v>
      </c>
      <c r="L502" s="21" t="s">
        <v>3456</v>
      </c>
      <c r="M502" s="33"/>
      <c r="N502" s="25"/>
      <c r="O502" s="25"/>
      <c r="P502" s="25"/>
      <c r="Q502" s="25"/>
      <c r="R502" s="21"/>
      <c r="S502" s="25"/>
      <c r="T502" s="23"/>
      <c r="U502" s="25" t="s">
        <v>3456</v>
      </c>
      <c r="V502" s="25" t="s">
        <v>3456</v>
      </c>
      <c r="W502" s="25" t="s">
        <v>70</v>
      </c>
      <c r="X502" s="25" t="s">
        <v>3456</v>
      </c>
      <c r="Y502" s="25" t="s">
        <v>3456</v>
      </c>
      <c r="Z502" s="25" t="s">
        <v>3456</v>
      </c>
      <c r="AA502" s="25" t="s">
        <v>3456</v>
      </c>
      <c r="AB502" s="21" t="s">
        <v>3456</v>
      </c>
      <c r="AC502" s="51" t="s">
        <v>3456</v>
      </c>
    </row>
    <row r="503" spans="1:29" s="20" customFormat="1" ht="26.25" customHeight="1" x14ac:dyDescent="0.2">
      <c r="A503" s="19">
        <v>66585</v>
      </c>
      <c r="B503" s="20" t="s">
        <v>2567</v>
      </c>
      <c r="C503" s="20" t="s">
        <v>2568</v>
      </c>
      <c r="D503" s="20" t="s">
        <v>263</v>
      </c>
      <c r="E503" s="25" t="s">
        <v>264</v>
      </c>
      <c r="F503" s="25" t="s">
        <v>70</v>
      </c>
      <c r="G503" s="21">
        <v>42200</v>
      </c>
      <c r="H503" s="21"/>
      <c r="I503" s="22" t="s">
        <v>61</v>
      </c>
      <c r="J503" s="25" t="s">
        <v>70</v>
      </c>
      <c r="K503" s="27"/>
      <c r="L503" s="21"/>
      <c r="M503" s="33"/>
      <c r="N503" s="25" t="s">
        <v>3456</v>
      </c>
      <c r="O503" s="25" t="s">
        <v>70</v>
      </c>
      <c r="P503" s="25" t="s">
        <v>70</v>
      </c>
      <c r="Q503" s="25" t="s">
        <v>70</v>
      </c>
      <c r="R503" s="21" t="s">
        <v>3456</v>
      </c>
      <c r="S503" s="25" t="s">
        <v>3456</v>
      </c>
      <c r="T503" s="23" t="s">
        <v>3456</v>
      </c>
      <c r="U503" s="25" t="s">
        <v>70</v>
      </c>
      <c r="V503" s="25" t="s">
        <v>70</v>
      </c>
      <c r="W503" s="25" t="s">
        <v>70</v>
      </c>
      <c r="X503" s="25" t="s">
        <v>3456</v>
      </c>
      <c r="Y503" s="25" t="s">
        <v>3456</v>
      </c>
      <c r="Z503" s="25" t="s">
        <v>3456</v>
      </c>
      <c r="AA503" s="25" t="s">
        <v>3456</v>
      </c>
      <c r="AB503" s="21" t="s">
        <v>3456</v>
      </c>
      <c r="AC503" s="51" t="s">
        <v>3456</v>
      </c>
    </row>
    <row r="504" spans="1:29" s="20" customFormat="1" ht="26.25" customHeight="1" x14ac:dyDescent="0.2">
      <c r="A504" s="19">
        <v>62879</v>
      </c>
      <c r="B504" s="20" t="s">
        <v>2279</v>
      </c>
      <c r="C504" s="20" t="s">
        <v>2280</v>
      </c>
      <c r="D504" s="20" t="s">
        <v>2278</v>
      </c>
      <c r="E504" s="25" t="s">
        <v>242</v>
      </c>
      <c r="F504" s="25" t="s">
        <v>70</v>
      </c>
      <c r="G504" s="21">
        <v>39444</v>
      </c>
      <c r="H504" s="21"/>
      <c r="I504" s="22" t="s">
        <v>61</v>
      </c>
      <c r="J504" s="25" t="s">
        <v>70</v>
      </c>
      <c r="K504" s="27"/>
      <c r="L504" s="21"/>
      <c r="M504" s="33"/>
      <c r="N504" s="25" t="s">
        <v>70</v>
      </c>
      <c r="O504" s="25" t="s">
        <v>70</v>
      </c>
      <c r="P504" s="25" t="s">
        <v>70</v>
      </c>
      <c r="Q504" s="25" t="s">
        <v>70</v>
      </c>
      <c r="R504" s="21" t="s">
        <v>3456</v>
      </c>
      <c r="S504" s="25" t="s">
        <v>3456</v>
      </c>
      <c r="T504" s="23" t="s">
        <v>3456</v>
      </c>
      <c r="U504" s="25" t="s">
        <v>3456</v>
      </c>
      <c r="V504" s="25" t="s">
        <v>3456</v>
      </c>
      <c r="W504" s="25" t="s">
        <v>70</v>
      </c>
      <c r="X504" s="25" t="s">
        <v>3456</v>
      </c>
      <c r="Y504" s="25" t="s">
        <v>3456</v>
      </c>
      <c r="Z504" s="25" t="s">
        <v>3456</v>
      </c>
      <c r="AA504" s="25" t="s">
        <v>3456</v>
      </c>
      <c r="AB504" s="21" t="s">
        <v>0</v>
      </c>
      <c r="AC504" s="51" t="s">
        <v>3456</v>
      </c>
    </row>
    <row r="505" spans="1:29" s="20" customFormat="1" ht="26.25" customHeight="1" x14ac:dyDescent="0.2">
      <c r="A505" s="19">
        <v>62877</v>
      </c>
      <c r="B505" s="20" t="s">
        <v>2276</v>
      </c>
      <c r="C505" s="20" t="s">
        <v>2277</v>
      </c>
      <c r="D505" s="20" t="s">
        <v>2278</v>
      </c>
      <c r="E505" s="25" t="s">
        <v>242</v>
      </c>
      <c r="F505" s="25" t="s">
        <v>70</v>
      </c>
      <c r="G505" s="21">
        <v>39444</v>
      </c>
      <c r="H505" s="21"/>
      <c r="I505" s="22" t="s">
        <v>61</v>
      </c>
      <c r="J505" s="25" t="s">
        <v>70</v>
      </c>
      <c r="K505" s="27"/>
      <c r="L505" s="21"/>
      <c r="M505" s="33"/>
      <c r="N505" s="25" t="s">
        <v>70</v>
      </c>
      <c r="O505" s="25" t="s">
        <v>70</v>
      </c>
      <c r="P505" s="25" t="s">
        <v>70</v>
      </c>
      <c r="Q505" s="25" t="s">
        <v>70</v>
      </c>
      <c r="R505" s="21" t="s">
        <v>3456</v>
      </c>
      <c r="S505" s="25" t="s">
        <v>3456</v>
      </c>
      <c r="T505" s="23" t="s">
        <v>3456</v>
      </c>
      <c r="U505" s="25" t="s">
        <v>3456</v>
      </c>
      <c r="V505" s="25" t="s">
        <v>3456</v>
      </c>
      <c r="W505" s="25" t="s">
        <v>70</v>
      </c>
      <c r="X505" s="25" t="s">
        <v>3456</v>
      </c>
      <c r="Y505" s="25" t="s">
        <v>3456</v>
      </c>
      <c r="Z505" s="25" t="s">
        <v>3456</v>
      </c>
      <c r="AA505" s="25" t="s">
        <v>3456</v>
      </c>
      <c r="AB505" s="21" t="s">
        <v>3456</v>
      </c>
      <c r="AC505" s="51" t="s">
        <v>3456</v>
      </c>
    </row>
    <row r="506" spans="1:29" s="20" customFormat="1" ht="26.25" customHeight="1" x14ac:dyDescent="0.2">
      <c r="A506" s="19">
        <v>66541</v>
      </c>
      <c r="B506" s="20" t="s">
        <v>3078</v>
      </c>
      <c r="C506" s="20" t="s">
        <v>3079</v>
      </c>
      <c r="D506" s="20" t="s">
        <v>3077</v>
      </c>
      <c r="E506" s="25" t="s">
        <v>3531</v>
      </c>
      <c r="F506" s="25" t="s">
        <v>70</v>
      </c>
      <c r="G506" s="21">
        <v>42223</v>
      </c>
      <c r="H506" s="21"/>
      <c r="I506" s="22" t="s">
        <v>61</v>
      </c>
      <c r="J506" s="25" t="s">
        <v>70</v>
      </c>
      <c r="K506" s="27"/>
      <c r="L506" s="21"/>
      <c r="M506" s="33"/>
      <c r="N506" s="25" t="s">
        <v>3456</v>
      </c>
      <c r="O506" s="25" t="s">
        <v>70</v>
      </c>
      <c r="P506" s="25" t="s">
        <v>70</v>
      </c>
      <c r="Q506" s="25" t="s">
        <v>70</v>
      </c>
      <c r="R506" s="21" t="s">
        <v>3456</v>
      </c>
      <c r="S506" s="25" t="s">
        <v>3456</v>
      </c>
      <c r="T506" s="23" t="s">
        <v>3456</v>
      </c>
      <c r="U506" s="25" t="s">
        <v>70</v>
      </c>
      <c r="V506" s="25" t="s">
        <v>70</v>
      </c>
      <c r="W506" s="25" t="s">
        <v>70</v>
      </c>
      <c r="X506" s="25" t="s">
        <v>3456</v>
      </c>
      <c r="Y506" s="25" t="s">
        <v>3456</v>
      </c>
      <c r="Z506" s="25" t="s">
        <v>3456</v>
      </c>
      <c r="AA506" s="25" t="s">
        <v>3456</v>
      </c>
      <c r="AB506" s="21" t="s">
        <v>3456</v>
      </c>
      <c r="AC506" s="51" t="s">
        <v>3456</v>
      </c>
    </row>
    <row r="507" spans="1:29" s="20" customFormat="1" ht="26.25" customHeight="1" x14ac:dyDescent="0.2">
      <c r="A507" s="19">
        <v>78199</v>
      </c>
      <c r="B507" s="20" t="s">
        <v>1598</v>
      </c>
      <c r="C507" s="20" t="s">
        <v>1599</v>
      </c>
      <c r="D507" s="20" t="s">
        <v>1600</v>
      </c>
      <c r="E507" s="25" t="s">
        <v>296</v>
      </c>
      <c r="F507" s="25" t="s">
        <v>70</v>
      </c>
      <c r="G507" s="21">
        <v>43444</v>
      </c>
      <c r="H507" s="21"/>
      <c r="I507" s="22" t="s">
        <v>61</v>
      </c>
      <c r="J507" s="25" t="s">
        <v>70</v>
      </c>
      <c r="K507" s="27"/>
      <c r="L507" s="21"/>
      <c r="M507" s="33"/>
      <c r="N507" s="25" t="s">
        <v>3456</v>
      </c>
      <c r="O507" s="25" t="s">
        <v>70</v>
      </c>
      <c r="P507" s="25" t="s">
        <v>70</v>
      </c>
      <c r="Q507" s="25" t="s">
        <v>70</v>
      </c>
      <c r="R507" s="21" t="s">
        <v>3456</v>
      </c>
      <c r="S507" s="25" t="s">
        <v>3456</v>
      </c>
      <c r="T507" s="23" t="s">
        <v>3456</v>
      </c>
      <c r="U507" s="25" t="s">
        <v>3456</v>
      </c>
      <c r="V507" s="25" t="s">
        <v>3456</v>
      </c>
      <c r="W507" s="25" t="s">
        <v>3456</v>
      </c>
      <c r="X507" s="25" t="s">
        <v>3456</v>
      </c>
      <c r="Y507" s="25" t="s">
        <v>3456</v>
      </c>
      <c r="Z507" s="25" t="s">
        <v>3456</v>
      </c>
      <c r="AA507" s="25" t="s">
        <v>3456</v>
      </c>
      <c r="AB507" s="21" t="s">
        <v>3456</v>
      </c>
      <c r="AC507" s="51" t="s">
        <v>3456</v>
      </c>
    </row>
    <row r="508" spans="1:29" s="20" customFormat="1" ht="26.25" customHeight="1" x14ac:dyDescent="0.2">
      <c r="A508" s="19">
        <v>62859</v>
      </c>
      <c r="B508" s="20" t="s">
        <v>2273</v>
      </c>
      <c r="C508" s="20" t="s">
        <v>2274</v>
      </c>
      <c r="D508" s="20" t="s">
        <v>2275</v>
      </c>
      <c r="E508" s="25" t="s">
        <v>2114</v>
      </c>
      <c r="F508" s="25" t="s">
        <v>70</v>
      </c>
      <c r="G508" s="21">
        <v>39379</v>
      </c>
      <c r="H508" s="21"/>
      <c r="I508" s="22" t="s">
        <v>61</v>
      </c>
      <c r="J508" s="25" t="s">
        <v>70</v>
      </c>
      <c r="K508" s="27"/>
      <c r="L508" s="21"/>
      <c r="M508" s="33"/>
      <c r="N508" s="25" t="s">
        <v>70</v>
      </c>
      <c r="O508" s="25" t="s">
        <v>70</v>
      </c>
      <c r="P508" s="25" t="s">
        <v>70</v>
      </c>
      <c r="Q508" s="25" t="s">
        <v>70</v>
      </c>
      <c r="R508" s="21" t="s">
        <v>3456</v>
      </c>
      <c r="S508" s="25" t="s">
        <v>3456</v>
      </c>
      <c r="T508" s="23" t="s">
        <v>3456</v>
      </c>
      <c r="U508" s="25" t="s">
        <v>70</v>
      </c>
      <c r="V508" s="25" t="s">
        <v>70</v>
      </c>
      <c r="W508" s="25" t="s">
        <v>70</v>
      </c>
      <c r="X508" s="25" t="s">
        <v>3456</v>
      </c>
      <c r="Y508" s="25" t="s">
        <v>3456</v>
      </c>
      <c r="Z508" s="25" t="s">
        <v>3456</v>
      </c>
      <c r="AA508" s="25" t="s">
        <v>3456</v>
      </c>
      <c r="AB508" s="21" t="s">
        <v>0</v>
      </c>
      <c r="AC508" s="51" t="s">
        <v>3456</v>
      </c>
    </row>
    <row r="509" spans="1:29" s="20" customFormat="1" ht="26.25" customHeight="1" x14ac:dyDescent="0.2">
      <c r="A509" s="19">
        <v>66679</v>
      </c>
      <c r="B509" s="20" t="s">
        <v>4006</v>
      </c>
      <c r="C509" s="20" t="s">
        <v>3152</v>
      </c>
      <c r="D509" s="20" t="s">
        <v>512</v>
      </c>
      <c r="E509" s="25" t="s">
        <v>114</v>
      </c>
      <c r="F509" s="25" t="s">
        <v>70</v>
      </c>
      <c r="G509" s="21">
        <v>42724</v>
      </c>
      <c r="H509" s="21"/>
      <c r="I509" s="22" t="s">
        <v>61</v>
      </c>
      <c r="J509" s="25" t="s">
        <v>70</v>
      </c>
      <c r="K509" s="27"/>
      <c r="L509" s="21"/>
      <c r="M509" s="33"/>
      <c r="N509" s="25" t="s">
        <v>3456</v>
      </c>
      <c r="O509" s="25" t="s">
        <v>70</v>
      </c>
      <c r="P509" s="25" t="s">
        <v>70</v>
      </c>
      <c r="Q509" s="25" t="s">
        <v>70</v>
      </c>
      <c r="R509" s="21" t="s">
        <v>3456</v>
      </c>
      <c r="S509" s="25" t="s">
        <v>3456</v>
      </c>
      <c r="T509" s="23" t="s">
        <v>3456</v>
      </c>
      <c r="U509" s="25" t="s">
        <v>70</v>
      </c>
      <c r="V509" s="25" t="s">
        <v>70</v>
      </c>
      <c r="W509" s="25" t="s">
        <v>70</v>
      </c>
      <c r="X509" s="25" t="s">
        <v>3456</v>
      </c>
      <c r="Y509" s="25" t="s">
        <v>3456</v>
      </c>
      <c r="Z509" s="25" t="s">
        <v>3456</v>
      </c>
      <c r="AA509" s="25" t="s">
        <v>3456</v>
      </c>
      <c r="AB509" s="21" t="s">
        <v>3456</v>
      </c>
      <c r="AC509" s="51" t="s">
        <v>3456</v>
      </c>
    </row>
    <row r="510" spans="1:29" s="20" customFormat="1" ht="26.25" customHeight="1" x14ac:dyDescent="0.2">
      <c r="A510" s="19">
        <v>81025</v>
      </c>
      <c r="B510" s="20" t="s">
        <v>4184</v>
      </c>
      <c r="C510" s="20" t="s">
        <v>4183</v>
      </c>
      <c r="D510" s="20" t="s">
        <v>4182</v>
      </c>
      <c r="E510" s="25" t="s">
        <v>570</v>
      </c>
      <c r="F510" s="25" t="s">
        <v>70</v>
      </c>
      <c r="G510" s="21">
        <v>44882</v>
      </c>
      <c r="H510" s="21"/>
      <c r="I510" s="22" t="s">
        <v>71</v>
      </c>
      <c r="J510" s="25" t="s">
        <v>3456</v>
      </c>
      <c r="K510" s="27" t="s">
        <v>4280</v>
      </c>
      <c r="L510" s="21" t="s">
        <v>3456</v>
      </c>
      <c r="M510" s="33"/>
      <c r="N510" s="25"/>
      <c r="O510" s="25"/>
      <c r="P510" s="25"/>
      <c r="Q510" s="25"/>
      <c r="R510" s="21"/>
      <c r="S510" s="25"/>
      <c r="T510" s="23"/>
      <c r="U510" s="25" t="s">
        <v>3456</v>
      </c>
      <c r="V510" s="25" t="s">
        <v>3456</v>
      </c>
      <c r="W510" s="25" t="s">
        <v>3456</v>
      </c>
      <c r="X510" s="25" t="s">
        <v>3456</v>
      </c>
      <c r="Y510" s="25" t="s">
        <v>3456</v>
      </c>
      <c r="Z510" s="25" t="s">
        <v>3456</v>
      </c>
      <c r="AA510" s="25" t="s">
        <v>3456</v>
      </c>
      <c r="AB510" s="21" t="s">
        <v>3456</v>
      </c>
      <c r="AC510" s="51" t="s">
        <v>3456</v>
      </c>
    </row>
    <row r="511" spans="1:29" s="20" customFormat="1" ht="26.25" customHeight="1" x14ac:dyDescent="0.2">
      <c r="A511" s="19">
        <v>80924</v>
      </c>
      <c r="B511" s="20" t="s">
        <v>4303</v>
      </c>
      <c r="C511" s="20" t="s">
        <v>4304</v>
      </c>
      <c r="D511" s="20" t="s">
        <v>1870</v>
      </c>
      <c r="E511" s="25" t="s">
        <v>102</v>
      </c>
      <c r="F511" s="25" t="s">
        <v>70</v>
      </c>
      <c r="G511" s="21">
        <v>44953</v>
      </c>
      <c r="H511" s="21"/>
      <c r="I511" s="22" t="s">
        <v>71</v>
      </c>
      <c r="J511" s="25" t="s">
        <v>3456</v>
      </c>
      <c r="K511" s="27" t="s">
        <v>4280</v>
      </c>
      <c r="L511" s="21" t="s">
        <v>3456</v>
      </c>
      <c r="M511" s="33"/>
      <c r="N511" s="25"/>
      <c r="O511" s="25"/>
      <c r="P511" s="25"/>
      <c r="Q511" s="25"/>
      <c r="R511" s="21"/>
      <c r="S511" s="25"/>
      <c r="T511" s="23"/>
      <c r="U511" s="25" t="s">
        <v>3456</v>
      </c>
      <c r="V511" s="25" t="s">
        <v>3456</v>
      </c>
      <c r="W511" s="25" t="s">
        <v>70</v>
      </c>
      <c r="X511" s="25" t="s">
        <v>3456</v>
      </c>
      <c r="Y511" s="25" t="s">
        <v>3456</v>
      </c>
      <c r="Z511" s="25" t="s">
        <v>3456</v>
      </c>
      <c r="AA511" s="25" t="s">
        <v>3456</v>
      </c>
      <c r="AB511" s="21" t="s">
        <v>3456</v>
      </c>
      <c r="AC511" s="51" t="s">
        <v>3456</v>
      </c>
    </row>
    <row r="512" spans="1:29" s="20" customFormat="1" ht="26.25" customHeight="1" x14ac:dyDescent="0.2">
      <c r="A512" s="19">
        <v>67445</v>
      </c>
      <c r="B512" s="20" t="s">
        <v>1759</v>
      </c>
      <c r="C512" s="20" t="s">
        <v>1760</v>
      </c>
      <c r="D512" s="20" t="s">
        <v>1193</v>
      </c>
      <c r="E512" s="25" t="s">
        <v>114</v>
      </c>
      <c r="F512" s="25" t="s">
        <v>70</v>
      </c>
      <c r="G512" s="21">
        <v>43006</v>
      </c>
      <c r="H512" s="21"/>
      <c r="I512" s="22" t="s">
        <v>61</v>
      </c>
      <c r="J512" s="25" t="s">
        <v>70</v>
      </c>
      <c r="K512" s="27"/>
      <c r="L512" s="21"/>
      <c r="M512" s="33"/>
      <c r="N512" s="25" t="s">
        <v>3456</v>
      </c>
      <c r="O512" s="25" t="s">
        <v>70</v>
      </c>
      <c r="P512" s="25" t="s">
        <v>70</v>
      </c>
      <c r="Q512" s="25" t="s">
        <v>70</v>
      </c>
      <c r="R512" s="21" t="s">
        <v>3456</v>
      </c>
      <c r="S512" s="25" t="s">
        <v>3456</v>
      </c>
      <c r="T512" s="23" t="s">
        <v>3456</v>
      </c>
      <c r="U512" s="25" t="s">
        <v>70</v>
      </c>
      <c r="V512" s="25" t="s">
        <v>70</v>
      </c>
      <c r="W512" s="25" t="s">
        <v>70</v>
      </c>
      <c r="X512" s="25" t="s">
        <v>3456</v>
      </c>
      <c r="Y512" s="25" t="s">
        <v>3456</v>
      </c>
      <c r="Z512" s="25" t="s">
        <v>3456</v>
      </c>
      <c r="AA512" s="25" t="s">
        <v>3456</v>
      </c>
      <c r="AB512" s="21" t="s">
        <v>3456</v>
      </c>
      <c r="AC512" s="51" t="s">
        <v>3456</v>
      </c>
    </row>
    <row r="513" spans="1:29" s="20" customFormat="1" ht="26.25" customHeight="1" x14ac:dyDescent="0.2">
      <c r="A513" s="19">
        <v>82208</v>
      </c>
      <c r="B513" s="20" t="s">
        <v>4558</v>
      </c>
      <c r="C513" s="20" t="s">
        <v>4559</v>
      </c>
      <c r="D513" s="20" t="s">
        <v>4560</v>
      </c>
      <c r="E513" s="25" t="s">
        <v>3987</v>
      </c>
      <c r="F513" s="25" t="s">
        <v>70</v>
      </c>
      <c r="G513" s="21">
        <v>42960</v>
      </c>
      <c r="H513" s="21"/>
      <c r="I513" s="22" t="s">
        <v>61</v>
      </c>
      <c r="J513" s="25" t="s">
        <v>70</v>
      </c>
      <c r="K513" s="27"/>
      <c r="L513" s="21"/>
      <c r="M513" s="33"/>
      <c r="N513" s="25" t="s">
        <v>70</v>
      </c>
      <c r="O513" s="25" t="s">
        <v>3456</v>
      </c>
      <c r="P513" s="25" t="s">
        <v>3456</v>
      </c>
      <c r="Q513" s="25" t="s">
        <v>70</v>
      </c>
      <c r="R513" s="21" t="s">
        <v>3456</v>
      </c>
      <c r="S513" s="25" t="s">
        <v>3456</v>
      </c>
      <c r="T513" s="23" t="s">
        <v>3456</v>
      </c>
      <c r="U513" s="25" t="s">
        <v>3456</v>
      </c>
      <c r="V513" s="25" t="s">
        <v>3456</v>
      </c>
      <c r="W513" s="25" t="s">
        <v>70</v>
      </c>
      <c r="X513" s="25" t="s">
        <v>3456</v>
      </c>
      <c r="Y513" s="25" t="s">
        <v>3456</v>
      </c>
      <c r="Z513" s="25" t="s">
        <v>3456</v>
      </c>
      <c r="AA513" s="25" t="s">
        <v>3456</v>
      </c>
      <c r="AB513" s="21" t="s">
        <v>3456</v>
      </c>
      <c r="AC513" s="51" t="s">
        <v>3456</v>
      </c>
    </row>
    <row r="514" spans="1:29" s="20" customFormat="1" ht="26.25" customHeight="1" x14ac:dyDescent="0.2">
      <c r="A514" s="19">
        <v>61194</v>
      </c>
      <c r="B514" s="20" t="s">
        <v>2870</v>
      </c>
      <c r="C514" s="20" t="s">
        <v>2871</v>
      </c>
      <c r="D514" s="20" t="s">
        <v>1236</v>
      </c>
      <c r="E514" s="25" t="s">
        <v>1233</v>
      </c>
      <c r="F514" s="25" t="s">
        <v>70</v>
      </c>
      <c r="G514" s="21">
        <v>37609</v>
      </c>
      <c r="H514" s="21"/>
      <c r="I514" s="22" t="s">
        <v>61</v>
      </c>
      <c r="J514" s="25" t="s">
        <v>70</v>
      </c>
      <c r="K514" s="27"/>
      <c r="L514" s="21"/>
      <c r="M514" s="33"/>
      <c r="N514" s="25" t="s">
        <v>70</v>
      </c>
      <c r="O514" s="25" t="s">
        <v>3456</v>
      </c>
      <c r="P514" s="25" t="s">
        <v>70</v>
      </c>
      <c r="Q514" s="25" t="s">
        <v>70</v>
      </c>
      <c r="R514" s="21" t="s">
        <v>3456</v>
      </c>
      <c r="S514" s="25" t="s">
        <v>3456</v>
      </c>
      <c r="T514" s="23" t="s">
        <v>3456</v>
      </c>
      <c r="U514" s="25" t="s">
        <v>3456</v>
      </c>
      <c r="V514" s="25" t="s">
        <v>3456</v>
      </c>
      <c r="W514" s="25" t="s">
        <v>70</v>
      </c>
      <c r="X514" s="25" t="s">
        <v>3456</v>
      </c>
      <c r="Y514" s="25" t="s">
        <v>3456</v>
      </c>
      <c r="Z514" s="25" t="s">
        <v>3456</v>
      </c>
      <c r="AA514" s="25" t="s">
        <v>3456</v>
      </c>
      <c r="AB514" s="21" t="s">
        <v>0</v>
      </c>
      <c r="AC514" s="51"/>
    </row>
    <row r="515" spans="1:29" s="20" customFormat="1" ht="26.25" customHeight="1" x14ac:dyDescent="0.2">
      <c r="A515" s="19">
        <v>66287</v>
      </c>
      <c r="B515" s="20" t="s">
        <v>863</v>
      </c>
      <c r="C515" s="20" t="s">
        <v>864</v>
      </c>
      <c r="D515" s="20" t="s">
        <v>483</v>
      </c>
      <c r="E515" s="25" t="s">
        <v>783</v>
      </c>
      <c r="F515" s="25" t="s">
        <v>70</v>
      </c>
      <c r="G515" s="21">
        <v>41773</v>
      </c>
      <c r="H515" s="21"/>
      <c r="I515" s="22" t="s">
        <v>61</v>
      </c>
      <c r="J515" s="25" t="s">
        <v>70</v>
      </c>
      <c r="K515" s="27"/>
      <c r="L515" s="21"/>
      <c r="M515" s="33"/>
      <c r="N515" s="25" t="s">
        <v>3456</v>
      </c>
      <c r="O515" s="25" t="s">
        <v>3456</v>
      </c>
      <c r="P515" s="25" t="s">
        <v>70</v>
      </c>
      <c r="Q515" s="25" t="s">
        <v>70</v>
      </c>
      <c r="R515" s="21" t="s">
        <v>3456</v>
      </c>
      <c r="S515" s="25" t="s">
        <v>3456</v>
      </c>
      <c r="T515" s="23" t="s">
        <v>3456</v>
      </c>
      <c r="U515" s="25" t="s">
        <v>3456</v>
      </c>
      <c r="V515" s="25" t="s">
        <v>70</v>
      </c>
      <c r="W515" s="25" t="s">
        <v>70</v>
      </c>
      <c r="X515" s="25" t="s">
        <v>3456</v>
      </c>
      <c r="Y515" s="25" t="s">
        <v>3456</v>
      </c>
      <c r="Z515" s="25" t="s">
        <v>3456</v>
      </c>
      <c r="AA515" s="25" t="s">
        <v>3456</v>
      </c>
      <c r="AB515" s="21" t="s">
        <v>3456</v>
      </c>
      <c r="AC515" s="51" t="s">
        <v>3456</v>
      </c>
    </row>
    <row r="516" spans="1:29" s="20" customFormat="1" ht="26.25" customHeight="1" x14ac:dyDescent="0.2">
      <c r="A516" s="19">
        <v>64966</v>
      </c>
      <c r="B516" s="20" t="s">
        <v>2151</v>
      </c>
      <c r="C516" s="20" t="s">
        <v>2152</v>
      </c>
      <c r="D516" s="20" t="s">
        <v>2153</v>
      </c>
      <c r="E516" s="25" t="s">
        <v>133</v>
      </c>
      <c r="F516" s="25" t="s">
        <v>70</v>
      </c>
      <c r="G516" s="21">
        <v>40378</v>
      </c>
      <c r="H516" s="21">
        <v>44985</v>
      </c>
      <c r="I516" s="22" t="s">
        <v>71</v>
      </c>
      <c r="J516" s="25" t="s">
        <v>3456</v>
      </c>
      <c r="K516" s="27"/>
      <c r="L516" s="21"/>
      <c r="M516" s="33"/>
      <c r="N516" s="25"/>
      <c r="O516" s="25"/>
      <c r="P516" s="25"/>
      <c r="Q516" s="25"/>
      <c r="R516" s="21"/>
      <c r="S516" s="25"/>
      <c r="T516" s="23"/>
      <c r="U516" s="25" t="s">
        <v>3456</v>
      </c>
      <c r="V516" s="25" t="s">
        <v>3456</v>
      </c>
      <c r="W516" s="25" t="s">
        <v>70</v>
      </c>
      <c r="X516" s="25" t="s">
        <v>3456</v>
      </c>
      <c r="Y516" s="25" t="s">
        <v>3456</v>
      </c>
      <c r="Z516" s="25" t="s">
        <v>3456</v>
      </c>
      <c r="AA516" s="25" t="s">
        <v>3456</v>
      </c>
      <c r="AB516" s="21" t="s">
        <v>3456</v>
      </c>
      <c r="AC516" s="51" t="s">
        <v>3456</v>
      </c>
    </row>
    <row r="517" spans="1:29" s="20" customFormat="1" ht="26.25" customHeight="1" x14ac:dyDescent="0.2">
      <c r="A517" s="19">
        <v>50036</v>
      </c>
      <c r="B517" s="20" t="s">
        <v>2774</v>
      </c>
      <c r="C517" s="20" t="s">
        <v>2775</v>
      </c>
      <c r="D517" s="20" t="s">
        <v>2776</v>
      </c>
      <c r="E517" s="25" t="s">
        <v>2777</v>
      </c>
      <c r="F517" s="25" t="s">
        <v>70</v>
      </c>
      <c r="G517" s="21">
        <v>36300</v>
      </c>
      <c r="H517" s="21"/>
      <c r="I517" s="22" t="s">
        <v>61</v>
      </c>
      <c r="J517" s="25" t="s">
        <v>70</v>
      </c>
      <c r="K517" s="27"/>
      <c r="L517" s="21"/>
      <c r="M517" s="33"/>
      <c r="N517" s="25" t="s">
        <v>70</v>
      </c>
      <c r="O517" s="25" t="s">
        <v>3456</v>
      </c>
      <c r="P517" s="25" t="s">
        <v>70</v>
      </c>
      <c r="Q517" s="25" t="s">
        <v>70</v>
      </c>
      <c r="R517" s="21" t="s">
        <v>3456</v>
      </c>
      <c r="S517" s="25" t="s">
        <v>3456</v>
      </c>
      <c r="T517" s="23" t="s">
        <v>3456</v>
      </c>
      <c r="U517" s="25" t="s">
        <v>3456</v>
      </c>
      <c r="V517" s="25" t="s">
        <v>70</v>
      </c>
      <c r="W517" s="25" t="s">
        <v>70</v>
      </c>
      <c r="X517" s="25" t="s">
        <v>3456</v>
      </c>
      <c r="Y517" s="25" t="s">
        <v>3456</v>
      </c>
      <c r="Z517" s="25" t="s">
        <v>3456</v>
      </c>
      <c r="AA517" s="25" t="s">
        <v>3456</v>
      </c>
      <c r="AB517" s="21" t="s">
        <v>0</v>
      </c>
      <c r="AC517" s="51"/>
    </row>
    <row r="518" spans="1:29" s="20" customFormat="1" ht="26.25" customHeight="1" x14ac:dyDescent="0.2">
      <c r="A518" s="19">
        <v>79568</v>
      </c>
      <c r="B518" s="20" t="s">
        <v>2727</v>
      </c>
      <c r="C518" s="20" t="s">
        <v>2728</v>
      </c>
      <c r="D518" s="20" t="s">
        <v>512</v>
      </c>
      <c r="E518" s="25" t="s">
        <v>160</v>
      </c>
      <c r="F518" s="25" t="s">
        <v>70</v>
      </c>
      <c r="G518" s="21">
        <v>44175</v>
      </c>
      <c r="H518" s="21"/>
      <c r="I518" s="22" t="s">
        <v>61</v>
      </c>
      <c r="J518" s="25" t="s">
        <v>70</v>
      </c>
      <c r="K518" s="27"/>
      <c r="L518" s="21"/>
      <c r="M518" s="33"/>
      <c r="N518" s="25" t="s">
        <v>3456</v>
      </c>
      <c r="O518" s="25" t="s">
        <v>70</v>
      </c>
      <c r="P518" s="25" t="s">
        <v>70</v>
      </c>
      <c r="Q518" s="25" t="s">
        <v>70</v>
      </c>
      <c r="R518" s="21" t="s">
        <v>3456</v>
      </c>
      <c r="S518" s="25" t="s">
        <v>3456</v>
      </c>
      <c r="T518" s="23" t="s">
        <v>3456</v>
      </c>
      <c r="U518" s="25" t="s">
        <v>3456</v>
      </c>
      <c r="V518" s="25" t="s">
        <v>3456</v>
      </c>
      <c r="W518" s="25" t="s">
        <v>70</v>
      </c>
      <c r="X518" s="25" t="s">
        <v>3456</v>
      </c>
      <c r="Y518" s="25" t="s">
        <v>3456</v>
      </c>
      <c r="Z518" s="25" t="s">
        <v>3456</v>
      </c>
      <c r="AA518" s="25" t="s">
        <v>3456</v>
      </c>
      <c r="AB518" s="21" t="s">
        <v>3456</v>
      </c>
      <c r="AC518" s="51" t="s">
        <v>3456</v>
      </c>
    </row>
    <row r="519" spans="1:29" s="20" customFormat="1" ht="26.25" customHeight="1" x14ac:dyDescent="0.2">
      <c r="A519" s="19">
        <v>80231</v>
      </c>
      <c r="B519" s="20" t="s">
        <v>3623</v>
      </c>
      <c r="C519" s="20" t="s">
        <v>3622</v>
      </c>
      <c r="D519" s="20" t="s">
        <v>3621</v>
      </c>
      <c r="E519" s="25" t="s">
        <v>102</v>
      </c>
      <c r="F519" s="25" t="s">
        <v>70</v>
      </c>
      <c r="G519" s="21">
        <v>44398</v>
      </c>
      <c r="H519" s="21"/>
      <c r="I519" s="22" t="s">
        <v>71</v>
      </c>
      <c r="J519" s="25" t="s">
        <v>3456</v>
      </c>
      <c r="K519" s="27" t="s">
        <v>4280</v>
      </c>
      <c r="L519" s="21" t="s">
        <v>3456</v>
      </c>
      <c r="M519" s="33"/>
      <c r="N519" s="25"/>
      <c r="O519" s="25"/>
      <c r="P519" s="25"/>
      <c r="Q519" s="25"/>
      <c r="R519" s="21"/>
      <c r="S519" s="25"/>
      <c r="T519" s="23"/>
      <c r="U519" s="25" t="s">
        <v>3456</v>
      </c>
      <c r="V519" s="25" t="s">
        <v>3456</v>
      </c>
      <c r="W519" s="25" t="s">
        <v>70</v>
      </c>
      <c r="X519" s="25" t="s">
        <v>3456</v>
      </c>
      <c r="Y519" s="25" t="s">
        <v>3456</v>
      </c>
      <c r="Z519" s="25" t="s">
        <v>3456</v>
      </c>
      <c r="AA519" s="25" t="s">
        <v>3456</v>
      </c>
      <c r="AB519" s="21" t="s">
        <v>3456</v>
      </c>
      <c r="AC519" s="51" t="s">
        <v>3456</v>
      </c>
    </row>
    <row r="520" spans="1:29" s="20" customFormat="1" ht="26.25" customHeight="1" x14ac:dyDescent="0.2">
      <c r="A520" s="19">
        <v>61311</v>
      </c>
      <c r="B520" s="20" t="s">
        <v>2835</v>
      </c>
      <c r="C520" s="20" t="s">
        <v>2836</v>
      </c>
      <c r="D520" s="20" t="s">
        <v>2837</v>
      </c>
      <c r="E520" s="25" t="s">
        <v>1492</v>
      </c>
      <c r="F520" s="25" t="s">
        <v>70</v>
      </c>
      <c r="G520" s="21">
        <v>38131</v>
      </c>
      <c r="H520" s="21"/>
      <c r="I520" s="22" t="s">
        <v>61</v>
      </c>
      <c r="J520" s="25" t="s">
        <v>70</v>
      </c>
      <c r="K520" s="27"/>
      <c r="L520" s="21"/>
      <c r="M520" s="33"/>
      <c r="N520" s="25" t="s">
        <v>70</v>
      </c>
      <c r="O520" s="25" t="s">
        <v>3456</v>
      </c>
      <c r="P520" s="25" t="s">
        <v>70</v>
      </c>
      <c r="Q520" s="25" t="s">
        <v>70</v>
      </c>
      <c r="R520" s="21" t="s">
        <v>3456</v>
      </c>
      <c r="S520" s="25" t="s">
        <v>3456</v>
      </c>
      <c r="T520" s="23" t="s">
        <v>3456</v>
      </c>
      <c r="U520" s="25" t="s">
        <v>3456</v>
      </c>
      <c r="V520" s="25" t="s">
        <v>70</v>
      </c>
      <c r="W520" s="25" t="s">
        <v>70</v>
      </c>
      <c r="X520" s="25" t="s">
        <v>3456</v>
      </c>
      <c r="Y520" s="25" t="s">
        <v>3456</v>
      </c>
      <c r="Z520" s="25" t="s">
        <v>3456</v>
      </c>
      <c r="AA520" s="25" t="s">
        <v>3456</v>
      </c>
      <c r="AB520" s="21" t="s">
        <v>3456</v>
      </c>
      <c r="AC520" s="51"/>
    </row>
    <row r="521" spans="1:29" s="20" customFormat="1" ht="26.25" customHeight="1" x14ac:dyDescent="0.2">
      <c r="A521" s="19">
        <v>81173</v>
      </c>
      <c r="B521" s="20" t="s">
        <v>4598</v>
      </c>
      <c r="C521" s="20" t="s">
        <v>4599</v>
      </c>
      <c r="D521" s="20" t="s">
        <v>2712</v>
      </c>
      <c r="E521" s="25" t="s">
        <v>102</v>
      </c>
      <c r="F521" s="25" t="s">
        <v>1170</v>
      </c>
      <c r="G521" s="21">
        <v>44951</v>
      </c>
      <c r="H521" s="21"/>
      <c r="I521" s="22" t="s">
        <v>61</v>
      </c>
      <c r="J521" s="25" t="s">
        <v>3456</v>
      </c>
      <c r="K521" s="27"/>
      <c r="L521" s="21"/>
      <c r="M521" s="33"/>
      <c r="N521" s="25" t="s">
        <v>3456</v>
      </c>
      <c r="O521" s="25" t="s">
        <v>3456</v>
      </c>
      <c r="P521" s="25" t="s">
        <v>3456</v>
      </c>
      <c r="Q521" s="25" t="s">
        <v>70</v>
      </c>
      <c r="R521" s="21" t="s">
        <v>3456</v>
      </c>
      <c r="S521" s="25" t="s">
        <v>3456</v>
      </c>
      <c r="T521" s="23" t="s">
        <v>3456</v>
      </c>
      <c r="U521" s="25" t="s">
        <v>3456</v>
      </c>
      <c r="V521" s="25" t="s">
        <v>3456</v>
      </c>
      <c r="W521" s="25" t="s">
        <v>70</v>
      </c>
      <c r="X521" s="25" t="s">
        <v>3456</v>
      </c>
      <c r="Y521" s="25" t="s">
        <v>3456</v>
      </c>
      <c r="Z521" s="25" t="s">
        <v>3456</v>
      </c>
      <c r="AA521" s="25" t="s">
        <v>3456</v>
      </c>
      <c r="AB521" s="21" t="s">
        <v>3456</v>
      </c>
      <c r="AC521" s="51" t="s">
        <v>3456</v>
      </c>
    </row>
    <row r="522" spans="1:29" s="20" customFormat="1" ht="26.25" customHeight="1" x14ac:dyDescent="0.2">
      <c r="A522" s="19">
        <v>82164</v>
      </c>
      <c r="B522" s="20" t="s">
        <v>4507</v>
      </c>
      <c r="C522" s="20" t="s">
        <v>4508</v>
      </c>
      <c r="D522" s="20" t="s">
        <v>4509</v>
      </c>
      <c r="E522" s="25" t="s">
        <v>3987</v>
      </c>
      <c r="F522" s="25" t="s">
        <v>70</v>
      </c>
      <c r="G522" s="21">
        <v>42917</v>
      </c>
      <c r="H522" s="21"/>
      <c r="I522" s="22" t="s">
        <v>61</v>
      </c>
      <c r="J522" s="25" t="s">
        <v>70</v>
      </c>
      <c r="K522" s="27"/>
      <c r="L522" s="21"/>
      <c r="M522" s="33"/>
      <c r="N522" s="25" t="s">
        <v>3456</v>
      </c>
      <c r="O522" s="25" t="s">
        <v>3456</v>
      </c>
      <c r="P522" s="25" t="s">
        <v>3456</v>
      </c>
      <c r="Q522" s="25" t="s">
        <v>70</v>
      </c>
      <c r="R522" s="21" t="s">
        <v>3456</v>
      </c>
      <c r="S522" s="25" t="s">
        <v>3456</v>
      </c>
      <c r="T522" s="23" t="s">
        <v>3456</v>
      </c>
      <c r="U522" s="25" t="s">
        <v>3456</v>
      </c>
      <c r="V522" s="25" t="s">
        <v>3456</v>
      </c>
      <c r="W522" s="25" t="s">
        <v>70</v>
      </c>
      <c r="X522" s="25" t="s">
        <v>3456</v>
      </c>
      <c r="Y522" s="25" t="s">
        <v>3456</v>
      </c>
      <c r="Z522" s="25" t="s">
        <v>3456</v>
      </c>
      <c r="AA522" s="25" t="s">
        <v>3456</v>
      </c>
      <c r="AB522" s="21" t="s">
        <v>3456</v>
      </c>
      <c r="AC522" s="51" t="s">
        <v>3456</v>
      </c>
    </row>
    <row r="523" spans="1:29" s="20" customFormat="1" ht="26.25" customHeight="1" x14ac:dyDescent="0.2">
      <c r="A523" s="19">
        <v>67909</v>
      </c>
      <c r="B523" s="20" t="s">
        <v>106</v>
      </c>
      <c r="C523" s="20" t="s">
        <v>107</v>
      </c>
      <c r="D523" s="20" t="s">
        <v>108</v>
      </c>
      <c r="E523" s="25" t="s">
        <v>109</v>
      </c>
      <c r="F523" s="25" t="s">
        <v>70</v>
      </c>
      <c r="G523" s="21">
        <v>43483</v>
      </c>
      <c r="H523" s="21"/>
      <c r="I523" s="22" t="s">
        <v>61</v>
      </c>
      <c r="J523" s="25" t="s">
        <v>70</v>
      </c>
      <c r="K523" s="27"/>
      <c r="L523" s="21"/>
      <c r="M523" s="33"/>
      <c r="N523" s="25" t="s">
        <v>3456</v>
      </c>
      <c r="O523" s="25" t="s">
        <v>70</v>
      </c>
      <c r="P523" s="25" t="s">
        <v>70</v>
      </c>
      <c r="Q523" s="25" t="s">
        <v>70</v>
      </c>
      <c r="R523" s="21" t="s">
        <v>3456</v>
      </c>
      <c r="S523" s="25" t="s">
        <v>3456</v>
      </c>
      <c r="T523" s="23" t="s">
        <v>3456</v>
      </c>
      <c r="U523" s="25" t="s">
        <v>70</v>
      </c>
      <c r="V523" s="25" t="s">
        <v>70</v>
      </c>
      <c r="W523" s="25" t="s">
        <v>70</v>
      </c>
      <c r="X523" s="25" t="s">
        <v>3456</v>
      </c>
      <c r="Y523" s="25" t="s">
        <v>3456</v>
      </c>
      <c r="Z523" s="25" t="s">
        <v>3456</v>
      </c>
      <c r="AA523" s="25" t="s">
        <v>3456</v>
      </c>
      <c r="AB523" s="21" t="s">
        <v>3456</v>
      </c>
      <c r="AC523" s="51" t="s">
        <v>3456</v>
      </c>
    </row>
    <row r="524" spans="1:29" s="20" customFormat="1" ht="26.25" customHeight="1" x14ac:dyDescent="0.2">
      <c r="A524" s="19">
        <v>79667</v>
      </c>
      <c r="B524" s="20" t="s">
        <v>3691</v>
      </c>
      <c r="C524" s="20" t="s">
        <v>3690</v>
      </c>
      <c r="D524" s="20" t="s">
        <v>108</v>
      </c>
      <c r="E524" s="25" t="s">
        <v>109</v>
      </c>
      <c r="F524" s="25" t="s">
        <v>70</v>
      </c>
      <c r="G524" s="21">
        <v>44243</v>
      </c>
      <c r="H524" s="21"/>
      <c r="I524" s="22" t="s">
        <v>61</v>
      </c>
      <c r="J524" s="25" t="s">
        <v>3456</v>
      </c>
      <c r="K524" s="27"/>
      <c r="L524" s="21"/>
      <c r="M524" s="33"/>
      <c r="N524" s="25" t="s">
        <v>3456</v>
      </c>
      <c r="O524" s="25" t="s">
        <v>3456</v>
      </c>
      <c r="P524" s="25" t="s">
        <v>3456</v>
      </c>
      <c r="Q524" s="25" t="s">
        <v>70</v>
      </c>
      <c r="R524" s="21" t="s">
        <v>3456</v>
      </c>
      <c r="S524" s="25" t="s">
        <v>3456</v>
      </c>
      <c r="T524" s="23" t="s">
        <v>3456</v>
      </c>
      <c r="U524" s="25" t="s">
        <v>3456</v>
      </c>
      <c r="V524" s="25" t="s">
        <v>3456</v>
      </c>
      <c r="W524" s="25" t="s">
        <v>70</v>
      </c>
      <c r="X524" s="25" t="s">
        <v>3456</v>
      </c>
      <c r="Y524" s="25" t="s">
        <v>3456</v>
      </c>
      <c r="Z524" s="25" t="s">
        <v>3456</v>
      </c>
      <c r="AA524" s="25" t="s">
        <v>3456</v>
      </c>
      <c r="AB524" s="21" t="s">
        <v>3456</v>
      </c>
      <c r="AC524" s="51" t="s">
        <v>3456</v>
      </c>
    </row>
    <row r="525" spans="1:29" s="20" customFormat="1" ht="26.25" customHeight="1" x14ac:dyDescent="0.2">
      <c r="A525" s="19">
        <v>79007</v>
      </c>
      <c r="B525" s="20" t="s">
        <v>121</v>
      </c>
      <c r="C525" s="20" t="s">
        <v>122</v>
      </c>
      <c r="D525" s="20" t="s">
        <v>108</v>
      </c>
      <c r="E525" s="25" t="s">
        <v>109</v>
      </c>
      <c r="F525" s="25" t="s">
        <v>70</v>
      </c>
      <c r="G525" s="21">
        <v>43852</v>
      </c>
      <c r="H525" s="21"/>
      <c r="I525" s="22" t="s">
        <v>61</v>
      </c>
      <c r="J525" s="25" t="s">
        <v>70</v>
      </c>
      <c r="K525" s="27"/>
      <c r="L525" s="21"/>
      <c r="M525" s="33"/>
      <c r="N525" s="25" t="s">
        <v>3456</v>
      </c>
      <c r="O525" s="25" t="s">
        <v>70</v>
      </c>
      <c r="P525" s="25" t="s">
        <v>70</v>
      </c>
      <c r="Q525" s="25" t="s">
        <v>70</v>
      </c>
      <c r="R525" s="21" t="s">
        <v>3456</v>
      </c>
      <c r="S525" s="25" t="s">
        <v>3456</v>
      </c>
      <c r="T525" s="23" t="s">
        <v>3456</v>
      </c>
      <c r="U525" s="25" t="s">
        <v>70</v>
      </c>
      <c r="V525" s="25" t="s">
        <v>70</v>
      </c>
      <c r="W525" s="25" t="s">
        <v>70</v>
      </c>
      <c r="X525" s="25" t="s">
        <v>3456</v>
      </c>
      <c r="Y525" s="25" t="s">
        <v>3456</v>
      </c>
      <c r="Z525" s="25" t="s">
        <v>3456</v>
      </c>
      <c r="AA525" s="25" t="s">
        <v>3456</v>
      </c>
      <c r="AB525" s="21" t="s">
        <v>3456</v>
      </c>
      <c r="AC525" s="51" t="s">
        <v>3456</v>
      </c>
    </row>
    <row r="526" spans="1:29" s="20" customFormat="1" ht="26.25" customHeight="1" x14ac:dyDescent="0.2">
      <c r="A526" s="19">
        <v>80193</v>
      </c>
      <c r="B526" s="20" t="s">
        <v>3664</v>
      </c>
      <c r="C526" s="20" t="s">
        <v>3663</v>
      </c>
      <c r="D526" s="20" t="s">
        <v>512</v>
      </c>
      <c r="E526" s="25" t="s">
        <v>160</v>
      </c>
      <c r="F526" s="25" t="s">
        <v>70</v>
      </c>
      <c r="G526" s="21">
        <v>44518</v>
      </c>
      <c r="H526" s="21"/>
      <c r="I526" s="22" t="s">
        <v>61</v>
      </c>
      <c r="J526" s="25" t="s">
        <v>3456</v>
      </c>
      <c r="K526" s="27"/>
      <c r="L526" s="21"/>
      <c r="M526" s="33"/>
      <c r="N526" s="25" t="s">
        <v>3456</v>
      </c>
      <c r="O526" s="25" t="s">
        <v>3456</v>
      </c>
      <c r="P526" s="25" t="s">
        <v>3456</v>
      </c>
      <c r="Q526" s="25" t="s">
        <v>70</v>
      </c>
      <c r="R526" s="21" t="s">
        <v>3456</v>
      </c>
      <c r="S526" s="25" t="s">
        <v>3456</v>
      </c>
      <c r="T526" s="23" t="s">
        <v>3456</v>
      </c>
      <c r="U526" s="25" t="s">
        <v>3456</v>
      </c>
      <c r="V526" s="25" t="s">
        <v>3456</v>
      </c>
      <c r="W526" s="25" t="s">
        <v>70</v>
      </c>
      <c r="X526" s="25" t="s">
        <v>3456</v>
      </c>
      <c r="Y526" s="25" t="s">
        <v>3456</v>
      </c>
      <c r="Z526" s="25" t="s">
        <v>3456</v>
      </c>
      <c r="AA526" s="25" t="s">
        <v>3456</v>
      </c>
      <c r="AB526" s="21" t="s">
        <v>3456</v>
      </c>
      <c r="AC526" s="51" t="s">
        <v>3456</v>
      </c>
    </row>
    <row r="527" spans="1:29" s="20" customFormat="1" ht="26.25" customHeight="1" x14ac:dyDescent="0.2">
      <c r="A527" s="19">
        <v>79723</v>
      </c>
      <c r="B527" s="20" t="s">
        <v>1210</v>
      </c>
      <c r="C527" s="20" t="s">
        <v>1211</v>
      </c>
      <c r="D527" s="20" t="s">
        <v>1193</v>
      </c>
      <c r="E527" s="25" t="s">
        <v>114</v>
      </c>
      <c r="F527" s="25" t="s">
        <v>70</v>
      </c>
      <c r="G527" s="21">
        <v>44188</v>
      </c>
      <c r="H527" s="21"/>
      <c r="I527" s="22" t="s">
        <v>61</v>
      </c>
      <c r="J527" s="25" t="s">
        <v>70</v>
      </c>
      <c r="K527" s="27"/>
      <c r="L527" s="21"/>
      <c r="M527" s="33"/>
      <c r="N527" s="25" t="s">
        <v>3456</v>
      </c>
      <c r="O527" s="25" t="s">
        <v>3456</v>
      </c>
      <c r="P527" s="25" t="s">
        <v>3456</v>
      </c>
      <c r="Q527" s="25" t="s">
        <v>3456</v>
      </c>
      <c r="R527" s="21" t="s">
        <v>3456</v>
      </c>
      <c r="S527" s="25" t="s">
        <v>3456</v>
      </c>
      <c r="T527" s="23" t="s">
        <v>3456</v>
      </c>
      <c r="U527" s="25" t="s">
        <v>70</v>
      </c>
      <c r="V527" s="25" t="s">
        <v>70</v>
      </c>
      <c r="W527" s="25" t="s">
        <v>70</v>
      </c>
      <c r="X527" s="25" t="s">
        <v>3456</v>
      </c>
      <c r="Y527" s="25" t="s">
        <v>3456</v>
      </c>
      <c r="Z527" s="25" t="s">
        <v>3456</v>
      </c>
      <c r="AA527" s="25" t="s">
        <v>3456</v>
      </c>
      <c r="AB527" s="21" t="s">
        <v>3456</v>
      </c>
      <c r="AC527" s="51" t="s">
        <v>3456</v>
      </c>
    </row>
    <row r="528" spans="1:29" s="20" customFormat="1" ht="26.25" customHeight="1" x14ac:dyDescent="0.2">
      <c r="A528" s="19">
        <v>67846</v>
      </c>
      <c r="B528" s="20" t="s">
        <v>1800</v>
      </c>
      <c r="C528" s="20" t="s">
        <v>1801</v>
      </c>
      <c r="D528" s="20" t="s">
        <v>4169</v>
      </c>
      <c r="E528" s="25" t="s">
        <v>1041</v>
      </c>
      <c r="F528" s="25" t="s">
        <v>70</v>
      </c>
      <c r="G528" s="21">
        <v>43335</v>
      </c>
      <c r="H528" s="21"/>
      <c r="I528" s="22" t="s">
        <v>61</v>
      </c>
      <c r="J528" s="25" t="s">
        <v>70</v>
      </c>
      <c r="K528" s="27"/>
      <c r="L528" s="21"/>
      <c r="M528" s="33"/>
      <c r="N528" s="25" t="s">
        <v>3456</v>
      </c>
      <c r="O528" s="25" t="s">
        <v>3456</v>
      </c>
      <c r="P528" s="25" t="s">
        <v>70</v>
      </c>
      <c r="Q528" s="25" t="s">
        <v>70</v>
      </c>
      <c r="R528" s="21" t="s">
        <v>3456</v>
      </c>
      <c r="S528" s="25" t="s">
        <v>3456</v>
      </c>
      <c r="T528" s="23" t="s">
        <v>3456</v>
      </c>
      <c r="U528" s="25" t="s">
        <v>70</v>
      </c>
      <c r="V528" s="25" t="s">
        <v>70</v>
      </c>
      <c r="W528" s="25" t="s">
        <v>70</v>
      </c>
      <c r="X528" s="25" t="s">
        <v>3456</v>
      </c>
      <c r="Y528" s="25" t="s">
        <v>3456</v>
      </c>
      <c r="Z528" s="25" t="s">
        <v>3456</v>
      </c>
      <c r="AA528" s="25" t="s">
        <v>3456</v>
      </c>
      <c r="AB528" s="21" t="s">
        <v>3456</v>
      </c>
      <c r="AC528" s="51" t="s">
        <v>3456</v>
      </c>
    </row>
    <row r="529" spans="1:29" s="20" customFormat="1" ht="26.25" customHeight="1" x14ac:dyDescent="0.2">
      <c r="A529" s="19">
        <v>66586</v>
      </c>
      <c r="B529" s="20" t="s">
        <v>1039</v>
      </c>
      <c r="C529" s="20" t="s">
        <v>1040</v>
      </c>
      <c r="D529" s="20" t="s">
        <v>4169</v>
      </c>
      <c r="E529" s="25" t="s">
        <v>1041</v>
      </c>
      <c r="F529" s="25" t="s">
        <v>70</v>
      </c>
      <c r="G529" s="21">
        <v>42180</v>
      </c>
      <c r="H529" s="21"/>
      <c r="I529" s="22" t="s">
        <v>61</v>
      </c>
      <c r="J529" s="25" t="s">
        <v>70</v>
      </c>
      <c r="K529" s="27"/>
      <c r="L529" s="21"/>
      <c r="M529" s="33"/>
      <c r="N529" s="25" t="s">
        <v>3456</v>
      </c>
      <c r="O529" s="25" t="s">
        <v>70</v>
      </c>
      <c r="P529" s="25" t="s">
        <v>70</v>
      </c>
      <c r="Q529" s="25" t="s">
        <v>70</v>
      </c>
      <c r="R529" s="21" t="s">
        <v>3456</v>
      </c>
      <c r="S529" s="25" t="s">
        <v>3456</v>
      </c>
      <c r="T529" s="23" t="s">
        <v>3456</v>
      </c>
      <c r="U529" s="25" t="s">
        <v>70</v>
      </c>
      <c r="V529" s="25" t="s">
        <v>70</v>
      </c>
      <c r="W529" s="25" t="s">
        <v>70</v>
      </c>
      <c r="X529" s="25" t="s">
        <v>3456</v>
      </c>
      <c r="Y529" s="25" t="s">
        <v>3456</v>
      </c>
      <c r="Z529" s="25" t="s">
        <v>3456</v>
      </c>
      <c r="AA529" s="25" t="s">
        <v>3456</v>
      </c>
      <c r="AB529" s="21" t="s">
        <v>3456</v>
      </c>
      <c r="AC529" s="51" t="s">
        <v>3456</v>
      </c>
    </row>
    <row r="530" spans="1:29" s="20" customFormat="1" ht="26.25" customHeight="1" x14ac:dyDescent="0.2">
      <c r="A530" s="19">
        <v>62492</v>
      </c>
      <c r="B530" s="20" t="s">
        <v>2942</v>
      </c>
      <c r="C530" s="20" t="s">
        <v>2943</v>
      </c>
      <c r="D530" s="20" t="s">
        <v>2944</v>
      </c>
      <c r="E530" s="25" t="s">
        <v>1050</v>
      </c>
      <c r="F530" s="25" t="s">
        <v>70</v>
      </c>
      <c r="G530" s="21">
        <v>38708</v>
      </c>
      <c r="H530" s="21"/>
      <c r="I530" s="22" t="s">
        <v>61</v>
      </c>
      <c r="J530" s="25" t="s">
        <v>70</v>
      </c>
      <c r="K530" s="27"/>
      <c r="L530" s="21"/>
      <c r="M530" s="33"/>
      <c r="N530" s="25" t="s">
        <v>70</v>
      </c>
      <c r="O530" s="25" t="s">
        <v>70</v>
      </c>
      <c r="P530" s="25" t="s">
        <v>70</v>
      </c>
      <c r="Q530" s="25" t="s">
        <v>70</v>
      </c>
      <c r="R530" s="21" t="s">
        <v>3456</v>
      </c>
      <c r="S530" s="25" t="s">
        <v>3456</v>
      </c>
      <c r="T530" s="23" t="s">
        <v>3456</v>
      </c>
      <c r="U530" s="25" t="s">
        <v>3456</v>
      </c>
      <c r="V530" s="25" t="s">
        <v>70</v>
      </c>
      <c r="W530" s="25" t="s">
        <v>70</v>
      </c>
      <c r="X530" s="25" t="s">
        <v>3456</v>
      </c>
      <c r="Y530" s="25" t="s">
        <v>3456</v>
      </c>
      <c r="Z530" s="25" t="s">
        <v>3456</v>
      </c>
      <c r="AA530" s="25" t="s">
        <v>3456</v>
      </c>
      <c r="AB530" s="21" t="s">
        <v>0</v>
      </c>
      <c r="AC530" s="51"/>
    </row>
    <row r="531" spans="1:29" s="20" customFormat="1" ht="26.25" customHeight="1" x14ac:dyDescent="0.2">
      <c r="A531" s="19">
        <v>61326</v>
      </c>
      <c r="B531" s="20" t="s">
        <v>1929</v>
      </c>
      <c r="C531" s="20" t="s">
        <v>1930</v>
      </c>
      <c r="D531" s="20" t="s">
        <v>1931</v>
      </c>
      <c r="E531" s="25" t="s">
        <v>1932</v>
      </c>
      <c r="F531" s="25" t="s">
        <v>70</v>
      </c>
      <c r="G531" s="21">
        <v>38167</v>
      </c>
      <c r="H531" s="21"/>
      <c r="I531" s="22" t="s">
        <v>61</v>
      </c>
      <c r="J531" s="25" t="s">
        <v>70</v>
      </c>
      <c r="K531" s="27"/>
      <c r="L531" s="21"/>
      <c r="M531" s="33"/>
      <c r="N531" s="25" t="s">
        <v>70</v>
      </c>
      <c r="O531" s="25" t="s">
        <v>70</v>
      </c>
      <c r="P531" s="25" t="s">
        <v>70</v>
      </c>
      <c r="Q531" s="25" t="s">
        <v>70</v>
      </c>
      <c r="R531" s="21" t="s">
        <v>3456</v>
      </c>
      <c r="S531" s="25" t="s">
        <v>3456</v>
      </c>
      <c r="T531" s="23" t="s">
        <v>3456</v>
      </c>
      <c r="U531" s="25" t="s">
        <v>3456</v>
      </c>
      <c r="V531" s="25" t="s">
        <v>3456</v>
      </c>
      <c r="W531" s="25" t="s">
        <v>70</v>
      </c>
      <c r="X531" s="25" t="s">
        <v>3456</v>
      </c>
      <c r="Y531" s="25" t="s">
        <v>3456</v>
      </c>
      <c r="Z531" s="25" t="s">
        <v>3456</v>
      </c>
      <c r="AA531" s="25" t="s">
        <v>3456</v>
      </c>
      <c r="AB531" s="21" t="s">
        <v>0</v>
      </c>
      <c r="AC531" s="51" t="s">
        <v>3456</v>
      </c>
    </row>
    <row r="532" spans="1:29" s="20" customFormat="1" ht="26.25" customHeight="1" x14ac:dyDescent="0.2">
      <c r="A532" s="19">
        <v>67408</v>
      </c>
      <c r="B532" s="20" t="s">
        <v>2577</v>
      </c>
      <c r="C532" s="20" t="s">
        <v>2578</v>
      </c>
      <c r="D532" s="20" t="s">
        <v>2579</v>
      </c>
      <c r="E532" s="25" t="s">
        <v>1084</v>
      </c>
      <c r="F532" s="25" t="s">
        <v>70</v>
      </c>
      <c r="G532" s="21">
        <v>43194</v>
      </c>
      <c r="H532" s="21"/>
      <c r="I532" s="22" t="s">
        <v>61</v>
      </c>
      <c r="J532" s="25" t="s">
        <v>70</v>
      </c>
      <c r="K532" s="27"/>
      <c r="L532" s="21"/>
      <c r="M532" s="33"/>
      <c r="N532" s="25" t="s">
        <v>3456</v>
      </c>
      <c r="O532" s="25" t="s">
        <v>70</v>
      </c>
      <c r="P532" s="25" t="s">
        <v>70</v>
      </c>
      <c r="Q532" s="25" t="s">
        <v>70</v>
      </c>
      <c r="R532" s="21" t="s">
        <v>3456</v>
      </c>
      <c r="S532" s="25" t="s">
        <v>3456</v>
      </c>
      <c r="T532" s="23" t="s">
        <v>3456</v>
      </c>
      <c r="U532" s="25" t="s">
        <v>70</v>
      </c>
      <c r="V532" s="25" t="s">
        <v>70</v>
      </c>
      <c r="W532" s="25" t="s">
        <v>70</v>
      </c>
      <c r="X532" s="25" t="s">
        <v>3456</v>
      </c>
      <c r="Y532" s="25" t="s">
        <v>3456</v>
      </c>
      <c r="Z532" s="25" t="s">
        <v>3456</v>
      </c>
      <c r="AA532" s="25" t="s">
        <v>3456</v>
      </c>
      <c r="AB532" s="21" t="s">
        <v>3456</v>
      </c>
      <c r="AC532" s="51" t="s">
        <v>3456</v>
      </c>
    </row>
    <row r="533" spans="1:29" s="20" customFormat="1" ht="26.25" customHeight="1" x14ac:dyDescent="0.2">
      <c r="A533" s="19">
        <v>64421</v>
      </c>
      <c r="B533" s="20" t="s">
        <v>245</v>
      </c>
      <c r="C533" s="20" t="s">
        <v>246</v>
      </c>
      <c r="D533" s="20" t="s">
        <v>247</v>
      </c>
      <c r="E533" s="25" t="s">
        <v>212</v>
      </c>
      <c r="F533" s="25" t="s">
        <v>70</v>
      </c>
      <c r="G533" s="21">
        <v>40283</v>
      </c>
      <c r="H533" s="21"/>
      <c r="I533" s="22" t="s">
        <v>61</v>
      </c>
      <c r="J533" s="25" t="s">
        <v>70</v>
      </c>
      <c r="K533" s="27"/>
      <c r="L533" s="21"/>
      <c r="M533" s="33"/>
      <c r="N533" s="25" t="s">
        <v>70</v>
      </c>
      <c r="O533" s="25" t="s">
        <v>70</v>
      </c>
      <c r="P533" s="25" t="s">
        <v>70</v>
      </c>
      <c r="Q533" s="25" t="s">
        <v>70</v>
      </c>
      <c r="R533" s="21" t="s">
        <v>3456</v>
      </c>
      <c r="S533" s="25" t="s">
        <v>3456</v>
      </c>
      <c r="T533" s="23" t="s">
        <v>3456</v>
      </c>
      <c r="U533" s="25" t="s">
        <v>70</v>
      </c>
      <c r="V533" s="25" t="s">
        <v>70</v>
      </c>
      <c r="W533" s="25" t="s">
        <v>70</v>
      </c>
      <c r="X533" s="25" t="s">
        <v>3456</v>
      </c>
      <c r="Y533" s="25" t="s">
        <v>3456</v>
      </c>
      <c r="Z533" s="25" t="s">
        <v>3456</v>
      </c>
      <c r="AA533" s="25" t="s">
        <v>3456</v>
      </c>
      <c r="AB533" s="21" t="s">
        <v>3456</v>
      </c>
      <c r="AC533" s="51" t="s">
        <v>3456</v>
      </c>
    </row>
    <row r="534" spans="1:29" s="20" customFormat="1" ht="26.25" customHeight="1" x14ac:dyDescent="0.2">
      <c r="A534" s="19">
        <v>82151</v>
      </c>
      <c r="B534" s="20" t="s">
        <v>4544</v>
      </c>
      <c r="C534" s="20" t="s">
        <v>4545</v>
      </c>
      <c r="D534" s="20" t="s">
        <v>4546</v>
      </c>
      <c r="E534" s="25" t="s">
        <v>4444</v>
      </c>
      <c r="F534" s="25" t="s">
        <v>70</v>
      </c>
      <c r="G534" s="21">
        <v>39842</v>
      </c>
      <c r="H534" s="21"/>
      <c r="I534" s="22" t="s">
        <v>61</v>
      </c>
      <c r="J534" s="25" t="s">
        <v>70</v>
      </c>
      <c r="K534" s="27"/>
      <c r="L534" s="21"/>
      <c r="M534" s="33"/>
      <c r="N534" s="25" t="s">
        <v>70</v>
      </c>
      <c r="O534" s="25" t="s">
        <v>3456</v>
      </c>
      <c r="P534" s="25" t="s">
        <v>3456</v>
      </c>
      <c r="Q534" s="25" t="s">
        <v>70</v>
      </c>
      <c r="R534" s="21" t="s">
        <v>3456</v>
      </c>
      <c r="S534" s="25" t="s">
        <v>3456</v>
      </c>
      <c r="T534" s="23" t="s">
        <v>3456</v>
      </c>
      <c r="U534" s="25" t="s">
        <v>3456</v>
      </c>
      <c r="V534" s="25" t="s">
        <v>3456</v>
      </c>
      <c r="W534" s="25" t="s">
        <v>70</v>
      </c>
      <c r="X534" s="25" t="s">
        <v>3456</v>
      </c>
      <c r="Y534" s="25" t="s">
        <v>3456</v>
      </c>
      <c r="Z534" s="25" t="s">
        <v>3456</v>
      </c>
      <c r="AA534" s="25" t="s">
        <v>3456</v>
      </c>
      <c r="AB534" s="21" t="s">
        <v>0</v>
      </c>
      <c r="AC534" s="51" t="s">
        <v>3456</v>
      </c>
    </row>
    <row r="535" spans="1:29" s="20" customFormat="1" ht="26.25" customHeight="1" x14ac:dyDescent="0.2">
      <c r="A535" s="19">
        <v>66785</v>
      </c>
      <c r="B535" s="20" t="s">
        <v>3223</v>
      </c>
      <c r="C535" s="20" t="s">
        <v>3224</v>
      </c>
      <c r="D535" s="20" t="s">
        <v>3225</v>
      </c>
      <c r="E535" s="25" t="s">
        <v>133</v>
      </c>
      <c r="F535" s="25" t="s">
        <v>70</v>
      </c>
      <c r="G535" s="21">
        <v>42361</v>
      </c>
      <c r="H535" s="21"/>
      <c r="I535" s="22" t="s">
        <v>61</v>
      </c>
      <c r="J535" s="25" t="s">
        <v>70</v>
      </c>
      <c r="K535" s="27"/>
      <c r="L535" s="21"/>
      <c r="M535" s="33"/>
      <c r="N535" s="25" t="s">
        <v>3456</v>
      </c>
      <c r="O535" s="25" t="s">
        <v>3456</v>
      </c>
      <c r="P535" s="25" t="s">
        <v>70</v>
      </c>
      <c r="Q535" s="25" t="s">
        <v>70</v>
      </c>
      <c r="R535" s="21" t="s">
        <v>3456</v>
      </c>
      <c r="S535" s="25" t="s">
        <v>3456</v>
      </c>
      <c r="T535" s="23" t="s">
        <v>3456</v>
      </c>
      <c r="U535" s="25" t="s">
        <v>70</v>
      </c>
      <c r="V535" s="25" t="s">
        <v>70</v>
      </c>
      <c r="W535" s="25" t="s">
        <v>70</v>
      </c>
      <c r="X535" s="25" t="s">
        <v>3456</v>
      </c>
      <c r="Y535" s="25" t="s">
        <v>3456</v>
      </c>
      <c r="Z535" s="25" t="s">
        <v>3456</v>
      </c>
      <c r="AA535" s="25" t="s">
        <v>3456</v>
      </c>
      <c r="AB535" s="21" t="s">
        <v>3456</v>
      </c>
      <c r="AC535" s="51" t="s">
        <v>3456</v>
      </c>
    </row>
    <row r="536" spans="1:29" s="20" customFormat="1" ht="26.25" customHeight="1" x14ac:dyDescent="0.2">
      <c r="A536" s="19">
        <v>64005</v>
      </c>
      <c r="B536" s="20" t="s">
        <v>161</v>
      </c>
      <c r="C536" s="20" t="s">
        <v>162</v>
      </c>
      <c r="D536" s="20" t="s">
        <v>4014</v>
      </c>
      <c r="E536" s="25" t="s">
        <v>163</v>
      </c>
      <c r="F536" s="25" t="s">
        <v>70</v>
      </c>
      <c r="G536" s="21">
        <v>40234</v>
      </c>
      <c r="H536" s="21"/>
      <c r="I536" s="22" t="s">
        <v>61</v>
      </c>
      <c r="J536" s="25" t="s">
        <v>70</v>
      </c>
      <c r="K536" s="27"/>
      <c r="L536" s="21"/>
      <c r="M536" s="33"/>
      <c r="N536" s="25" t="s">
        <v>70</v>
      </c>
      <c r="O536" s="25" t="s">
        <v>70</v>
      </c>
      <c r="P536" s="25" t="s">
        <v>70</v>
      </c>
      <c r="Q536" s="25" t="s">
        <v>70</v>
      </c>
      <c r="R536" s="21" t="s">
        <v>3456</v>
      </c>
      <c r="S536" s="25" t="s">
        <v>3456</v>
      </c>
      <c r="T536" s="23" t="s">
        <v>3456</v>
      </c>
      <c r="U536" s="25" t="s">
        <v>70</v>
      </c>
      <c r="V536" s="25" t="s">
        <v>70</v>
      </c>
      <c r="W536" s="25" t="s">
        <v>70</v>
      </c>
      <c r="X536" s="25" t="s">
        <v>3456</v>
      </c>
      <c r="Y536" s="25" t="s">
        <v>3456</v>
      </c>
      <c r="Z536" s="25" t="s">
        <v>3456</v>
      </c>
      <c r="AA536" s="25" t="s">
        <v>3456</v>
      </c>
      <c r="AB536" s="21" t="s">
        <v>3456</v>
      </c>
      <c r="AC536" s="51" t="s">
        <v>3456</v>
      </c>
    </row>
    <row r="537" spans="1:29" s="20" customFormat="1" ht="26.25" customHeight="1" x14ac:dyDescent="0.2">
      <c r="A537" s="19">
        <v>67779</v>
      </c>
      <c r="B537" s="20" t="s">
        <v>1594</v>
      </c>
      <c r="C537" s="20" t="s">
        <v>1595</v>
      </c>
      <c r="D537" s="20" t="s">
        <v>1596</v>
      </c>
      <c r="E537" s="25" t="s">
        <v>1164</v>
      </c>
      <c r="F537" s="25" t="s">
        <v>1163</v>
      </c>
      <c r="G537" s="21">
        <v>43617</v>
      </c>
      <c r="H537" s="21"/>
      <c r="I537" s="22" t="s">
        <v>61</v>
      </c>
      <c r="J537" s="25" t="s">
        <v>70</v>
      </c>
      <c r="K537" s="27"/>
      <c r="L537" s="21"/>
      <c r="M537" s="33"/>
      <c r="N537" s="25" t="s">
        <v>3456</v>
      </c>
      <c r="O537" s="25" t="s">
        <v>70</v>
      </c>
      <c r="P537" s="25" t="s">
        <v>70</v>
      </c>
      <c r="Q537" s="25" t="s">
        <v>70</v>
      </c>
      <c r="R537" s="21" t="s">
        <v>3456</v>
      </c>
      <c r="S537" s="25" t="s">
        <v>3456</v>
      </c>
      <c r="T537" s="23" t="s">
        <v>3456</v>
      </c>
      <c r="U537" s="25" t="s">
        <v>3456</v>
      </c>
      <c r="V537" s="25" t="s">
        <v>3456</v>
      </c>
      <c r="W537" s="25" t="s">
        <v>3456</v>
      </c>
      <c r="X537" s="25" t="s">
        <v>3456</v>
      </c>
      <c r="Y537" s="25" t="s">
        <v>3456</v>
      </c>
      <c r="Z537" s="25" t="s">
        <v>3456</v>
      </c>
      <c r="AA537" s="25" t="s">
        <v>3456</v>
      </c>
      <c r="AB537" s="21" t="s">
        <v>3456</v>
      </c>
      <c r="AC537" s="51" t="s">
        <v>3456</v>
      </c>
    </row>
    <row r="538" spans="1:29" s="20" customFormat="1" ht="26.25" customHeight="1" x14ac:dyDescent="0.2">
      <c r="A538" s="19">
        <v>67037</v>
      </c>
      <c r="B538" s="20" t="s">
        <v>1057</v>
      </c>
      <c r="C538" s="20" t="s">
        <v>1058</v>
      </c>
      <c r="D538" s="20" t="s">
        <v>80</v>
      </c>
      <c r="E538" s="25" t="s">
        <v>60</v>
      </c>
      <c r="F538" s="25" t="s">
        <v>70</v>
      </c>
      <c r="G538" s="21">
        <v>42353</v>
      </c>
      <c r="H538" s="21"/>
      <c r="I538" s="22" t="s">
        <v>61</v>
      </c>
      <c r="J538" s="25" t="s">
        <v>70</v>
      </c>
      <c r="K538" s="27"/>
      <c r="L538" s="21"/>
      <c r="M538" s="33"/>
      <c r="N538" s="25" t="s">
        <v>3456</v>
      </c>
      <c r="O538" s="25" t="s">
        <v>70</v>
      </c>
      <c r="P538" s="25" t="s">
        <v>70</v>
      </c>
      <c r="Q538" s="25" t="s">
        <v>70</v>
      </c>
      <c r="R538" s="21" t="s">
        <v>3456</v>
      </c>
      <c r="S538" s="25" t="s">
        <v>3456</v>
      </c>
      <c r="T538" s="23" t="s">
        <v>3456</v>
      </c>
      <c r="U538" s="25" t="s">
        <v>70</v>
      </c>
      <c r="V538" s="25" t="s">
        <v>70</v>
      </c>
      <c r="W538" s="25" t="s">
        <v>70</v>
      </c>
      <c r="X538" s="25" t="s">
        <v>3456</v>
      </c>
      <c r="Y538" s="25" t="s">
        <v>3456</v>
      </c>
      <c r="Z538" s="25" t="s">
        <v>3456</v>
      </c>
      <c r="AA538" s="25" t="s">
        <v>3456</v>
      </c>
      <c r="AB538" s="21" t="s">
        <v>3456</v>
      </c>
      <c r="AC538" s="51" t="s">
        <v>3456</v>
      </c>
    </row>
    <row r="539" spans="1:29" s="20" customFormat="1" ht="26.25" customHeight="1" x14ac:dyDescent="0.2">
      <c r="A539" s="19">
        <v>64187</v>
      </c>
      <c r="B539" s="20" t="s">
        <v>2937</v>
      </c>
      <c r="C539" s="20" t="s">
        <v>2938</v>
      </c>
      <c r="D539" s="20" t="s">
        <v>1244</v>
      </c>
      <c r="E539" s="25" t="s">
        <v>273</v>
      </c>
      <c r="F539" s="25" t="s">
        <v>151</v>
      </c>
      <c r="G539" s="21">
        <v>40920</v>
      </c>
      <c r="H539" s="21"/>
      <c r="I539" s="22" t="s">
        <v>61</v>
      </c>
      <c r="J539" s="25" t="s">
        <v>70</v>
      </c>
      <c r="K539" s="27"/>
      <c r="L539" s="21"/>
      <c r="M539" s="33"/>
      <c r="N539" s="25" t="s">
        <v>70</v>
      </c>
      <c r="O539" s="25" t="s">
        <v>70</v>
      </c>
      <c r="P539" s="25" t="s">
        <v>70</v>
      </c>
      <c r="Q539" s="25" t="s">
        <v>70</v>
      </c>
      <c r="R539" s="21" t="s">
        <v>3456</v>
      </c>
      <c r="S539" s="25" t="s">
        <v>3456</v>
      </c>
      <c r="T539" s="23" t="s">
        <v>3456</v>
      </c>
      <c r="U539" s="25" t="s">
        <v>70</v>
      </c>
      <c r="V539" s="25" t="s">
        <v>70</v>
      </c>
      <c r="W539" s="25" t="s">
        <v>70</v>
      </c>
      <c r="X539" s="25" t="s">
        <v>3456</v>
      </c>
      <c r="Y539" s="25" t="s">
        <v>3456</v>
      </c>
      <c r="Z539" s="25" t="s">
        <v>3456</v>
      </c>
      <c r="AA539" s="25" t="s">
        <v>3456</v>
      </c>
      <c r="AB539" s="21" t="s">
        <v>3456</v>
      </c>
      <c r="AC539" s="51"/>
    </row>
    <row r="540" spans="1:29" s="20" customFormat="1" ht="26.25" customHeight="1" x14ac:dyDescent="0.2">
      <c r="A540" s="19">
        <v>79291</v>
      </c>
      <c r="B540" s="20" t="s">
        <v>2744</v>
      </c>
      <c r="C540" s="20" t="s">
        <v>2745</v>
      </c>
      <c r="D540" s="20" t="s">
        <v>910</v>
      </c>
      <c r="E540" s="25" t="s">
        <v>570</v>
      </c>
      <c r="F540" s="25" t="s">
        <v>151</v>
      </c>
      <c r="G540" s="21">
        <v>44041</v>
      </c>
      <c r="H540" s="21"/>
      <c r="I540" s="22" t="s">
        <v>61</v>
      </c>
      <c r="J540" s="25" t="s">
        <v>70</v>
      </c>
      <c r="K540" s="27"/>
      <c r="L540" s="21"/>
      <c r="M540" s="33"/>
      <c r="N540" s="25" t="s">
        <v>3456</v>
      </c>
      <c r="O540" s="25" t="s">
        <v>70</v>
      </c>
      <c r="P540" s="25" t="s">
        <v>70</v>
      </c>
      <c r="Q540" s="25" t="s">
        <v>70</v>
      </c>
      <c r="R540" s="21" t="s">
        <v>3456</v>
      </c>
      <c r="S540" s="25" t="s">
        <v>3456</v>
      </c>
      <c r="T540" s="23" t="s">
        <v>3456</v>
      </c>
      <c r="U540" s="25" t="s">
        <v>70</v>
      </c>
      <c r="V540" s="25" t="s">
        <v>70</v>
      </c>
      <c r="W540" s="25" t="s">
        <v>70</v>
      </c>
      <c r="X540" s="25" t="s">
        <v>3456</v>
      </c>
      <c r="Y540" s="25" t="s">
        <v>3456</v>
      </c>
      <c r="Z540" s="25" t="s">
        <v>3456</v>
      </c>
      <c r="AA540" s="25" t="s">
        <v>3456</v>
      </c>
      <c r="AB540" s="21" t="s">
        <v>3456</v>
      </c>
      <c r="AC540" s="51" t="s">
        <v>3456</v>
      </c>
    </row>
    <row r="541" spans="1:29" s="20" customFormat="1" ht="26.25" customHeight="1" x14ac:dyDescent="0.2">
      <c r="A541" s="19">
        <v>67261</v>
      </c>
      <c r="B541" s="20" t="s">
        <v>887</v>
      </c>
      <c r="C541" s="20" t="s">
        <v>888</v>
      </c>
      <c r="D541" s="20" t="s">
        <v>884</v>
      </c>
      <c r="E541" s="25" t="s">
        <v>258</v>
      </c>
      <c r="F541" s="25" t="s">
        <v>70</v>
      </c>
      <c r="G541" s="21">
        <v>42521</v>
      </c>
      <c r="H541" s="21"/>
      <c r="I541" s="22" t="s">
        <v>61</v>
      </c>
      <c r="J541" s="25" t="s">
        <v>70</v>
      </c>
      <c r="K541" s="27"/>
      <c r="L541" s="21"/>
      <c r="M541" s="33"/>
      <c r="N541" s="25" t="s">
        <v>3456</v>
      </c>
      <c r="O541" s="25" t="s">
        <v>3456</v>
      </c>
      <c r="P541" s="25" t="s">
        <v>70</v>
      </c>
      <c r="Q541" s="25" t="s">
        <v>70</v>
      </c>
      <c r="R541" s="21" t="s">
        <v>3456</v>
      </c>
      <c r="S541" s="25" t="s">
        <v>3456</v>
      </c>
      <c r="T541" s="23" t="s">
        <v>3456</v>
      </c>
      <c r="U541" s="25" t="s">
        <v>3456</v>
      </c>
      <c r="V541" s="25" t="s">
        <v>70</v>
      </c>
      <c r="W541" s="25" t="s">
        <v>70</v>
      </c>
      <c r="X541" s="25" t="s">
        <v>3456</v>
      </c>
      <c r="Y541" s="25" t="s">
        <v>3456</v>
      </c>
      <c r="Z541" s="25" t="s">
        <v>3456</v>
      </c>
      <c r="AA541" s="25" t="s">
        <v>3456</v>
      </c>
      <c r="AB541" s="21" t="s">
        <v>3456</v>
      </c>
      <c r="AC541" s="51" t="s">
        <v>3456</v>
      </c>
    </row>
    <row r="542" spans="1:29" s="20" customFormat="1" ht="26.25" customHeight="1" x14ac:dyDescent="0.2">
      <c r="A542" s="19">
        <v>65132</v>
      </c>
      <c r="B542" s="20" t="s">
        <v>3375</v>
      </c>
      <c r="C542" s="20" t="s">
        <v>3376</v>
      </c>
      <c r="D542" s="20" t="s">
        <v>1799</v>
      </c>
      <c r="E542" s="25" t="s">
        <v>3499</v>
      </c>
      <c r="F542" s="25" t="s">
        <v>70</v>
      </c>
      <c r="G542" s="21">
        <v>40499</v>
      </c>
      <c r="H542" s="21"/>
      <c r="I542" s="22" t="s">
        <v>61</v>
      </c>
      <c r="J542" s="25" t="s">
        <v>70</v>
      </c>
      <c r="K542" s="27"/>
      <c r="L542" s="21"/>
      <c r="M542" s="33"/>
      <c r="N542" s="25" t="s">
        <v>70</v>
      </c>
      <c r="O542" s="25" t="s">
        <v>70</v>
      </c>
      <c r="P542" s="25" t="s">
        <v>70</v>
      </c>
      <c r="Q542" s="25" t="s">
        <v>70</v>
      </c>
      <c r="R542" s="21" t="s">
        <v>3456</v>
      </c>
      <c r="S542" s="25" t="s">
        <v>3456</v>
      </c>
      <c r="T542" s="23" t="s">
        <v>3456</v>
      </c>
      <c r="U542" s="25" t="s">
        <v>70</v>
      </c>
      <c r="V542" s="25" t="s">
        <v>70</v>
      </c>
      <c r="W542" s="25" t="s">
        <v>70</v>
      </c>
      <c r="X542" s="25" t="s">
        <v>3456</v>
      </c>
      <c r="Y542" s="25" t="s">
        <v>3456</v>
      </c>
      <c r="Z542" s="25" t="s">
        <v>3456</v>
      </c>
      <c r="AA542" s="25" t="s">
        <v>3456</v>
      </c>
      <c r="AB542" s="21" t="s">
        <v>0</v>
      </c>
      <c r="AC542" s="51" t="s">
        <v>3456</v>
      </c>
    </row>
    <row r="543" spans="1:29" s="20" customFormat="1" ht="26.25" customHeight="1" x14ac:dyDescent="0.2">
      <c r="A543" s="19">
        <v>79042</v>
      </c>
      <c r="B543" s="20" t="s">
        <v>2688</v>
      </c>
      <c r="C543" s="20" t="s">
        <v>2689</v>
      </c>
      <c r="D543" s="20" t="s">
        <v>751</v>
      </c>
      <c r="E543" s="25" t="s">
        <v>60</v>
      </c>
      <c r="F543" s="25" t="s">
        <v>70</v>
      </c>
      <c r="G543" s="21">
        <v>43795</v>
      </c>
      <c r="H543" s="21"/>
      <c r="I543" s="22" t="s">
        <v>61</v>
      </c>
      <c r="J543" s="25" t="s">
        <v>70</v>
      </c>
      <c r="K543" s="27"/>
      <c r="L543" s="21"/>
      <c r="M543" s="33"/>
      <c r="N543" s="25" t="s">
        <v>3456</v>
      </c>
      <c r="O543" s="25" t="s">
        <v>3456</v>
      </c>
      <c r="P543" s="25" t="s">
        <v>70</v>
      </c>
      <c r="Q543" s="25" t="s">
        <v>70</v>
      </c>
      <c r="R543" s="21" t="s">
        <v>3456</v>
      </c>
      <c r="S543" s="25" t="s">
        <v>3456</v>
      </c>
      <c r="T543" s="23" t="s">
        <v>3456</v>
      </c>
      <c r="U543" s="25" t="s">
        <v>3456</v>
      </c>
      <c r="V543" s="25" t="s">
        <v>3456</v>
      </c>
      <c r="W543" s="25" t="s">
        <v>70</v>
      </c>
      <c r="X543" s="25" t="s">
        <v>3456</v>
      </c>
      <c r="Y543" s="25" t="s">
        <v>3456</v>
      </c>
      <c r="Z543" s="25" t="s">
        <v>3456</v>
      </c>
      <c r="AA543" s="25" t="s">
        <v>3456</v>
      </c>
      <c r="AB543" s="21" t="s">
        <v>3456</v>
      </c>
      <c r="AC543" s="51" t="s">
        <v>3456</v>
      </c>
    </row>
    <row r="544" spans="1:29" s="20" customFormat="1" ht="26.25" customHeight="1" x14ac:dyDescent="0.2">
      <c r="A544" s="19">
        <v>66519</v>
      </c>
      <c r="B544" s="20" t="s">
        <v>1383</v>
      </c>
      <c r="C544" s="20" t="s">
        <v>1384</v>
      </c>
      <c r="D544" s="20" t="s">
        <v>1216</v>
      </c>
      <c r="E544" s="25" t="s">
        <v>1260</v>
      </c>
      <c r="F544" s="25" t="s">
        <v>70</v>
      </c>
      <c r="G544" s="21">
        <v>41950</v>
      </c>
      <c r="H544" s="21"/>
      <c r="I544" s="22" t="s">
        <v>61</v>
      </c>
      <c r="J544" s="25" t="s">
        <v>70</v>
      </c>
      <c r="K544" s="27"/>
      <c r="L544" s="21"/>
      <c r="M544" s="33"/>
      <c r="N544" s="25" t="s">
        <v>3456</v>
      </c>
      <c r="O544" s="25" t="s">
        <v>3456</v>
      </c>
      <c r="P544" s="25" t="s">
        <v>70</v>
      </c>
      <c r="Q544" s="25" t="s">
        <v>70</v>
      </c>
      <c r="R544" s="21" t="s">
        <v>3456</v>
      </c>
      <c r="S544" s="25" t="s">
        <v>3456</v>
      </c>
      <c r="T544" s="23" t="s">
        <v>3456</v>
      </c>
      <c r="U544" s="25" t="s">
        <v>70</v>
      </c>
      <c r="V544" s="25" t="s">
        <v>70</v>
      </c>
      <c r="W544" s="25" t="s">
        <v>70</v>
      </c>
      <c r="X544" s="25" t="s">
        <v>3456</v>
      </c>
      <c r="Y544" s="25" t="s">
        <v>3456</v>
      </c>
      <c r="Z544" s="25" t="s">
        <v>3456</v>
      </c>
      <c r="AA544" s="25" t="s">
        <v>3456</v>
      </c>
      <c r="AB544" s="21" t="s">
        <v>3456</v>
      </c>
      <c r="AC544" s="51" t="s">
        <v>3456</v>
      </c>
    </row>
    <row r="545" spans="1:29" s="20" customFormat="1" ht="26.25" customHeight="1" x14ac:dyDescent="0.2">
      <c r="A545" s="19">
        <v>66770</v>
      </c>
      <c r="B545" s="20" t="s">
        <v>763</v>
      </c>
      <c r="C545" s="20" t="s">
        <v>764</v>
      </c>
      <c r="D545" s="20" t="s">
        <v>765</v>
      </c>
      <c r="E545" s="25" t="s">
        <v>1233</v>
      </c>
      <c r="F545" s="25" t="s">
        <v>350</v>
      </c>
      <c r="G545" s="21">
        <v>42184</v>
      </c>
      <c r="H545" s="21"/>
      <c r="I545" s="22" t="s">
        <v>61</v>
      </c>
      <c r="J545" s="25" t="s">
        <v>70</v>
      </c>
      <c r="K545" s="27"/>
      <c r="L545" s="21"/>
      <c r="M545" s="33"/>
      <c r="N545" s="25" t="s">
        <v>3456</v>
      </c>
      <c r="O545" s="25" t="s">
        <v>3456</v>
      </c>
      <c r="P545" s="25" t="s">
        <v>70</v>
      </c>
      <c r="Q545" s="25" t="s">
        <v>70</v>
      </c>
      <c r="R545" s="21" t="s">
        <v>3456</v>
      </c>
      <c r="S545" s="25" t="s">
        <v>3456</v>
      </c>
      <c r="T545" s="23" t="s">
        <v>3456</v>
      </c>
      <c r="U545" s="25" t="s">
        <v>3456</v>
      </c>
      <c r="V545" s="25" t="s">
        <v>3456</v>
      </c>
      <c r="W545" s="25" t="s">
        <v>70</v>
      </c>
      <c r="X545" s="25" t="s">
        <v>3456</v>
      </c>
      <c r="Y545" s="25" t="s">
        <v>3456</v>
      </c>
      <c r="Z545" s="25" t="s">
        <v>3456</v>
      </c>
      <c r="AA545" s="25" t="s">
        <v>3456</v>
      </c>
      <c r="AB545" s="21" t="s">
        <v>3456</v>
      </c>
      <c r="AC545" s="51" t="s">
        <v>3456</v>
      </c>
    </row>
    <row r="546" spans="1:29" s="20" customFormat="1" ht="26.25" customHeight="1" x14ac:dyDescent="0.2">
      <c r="A546" s="19">
        <v>67271</v>
      </c>
      <c r="B546" s="20" t="s">
        <v>4174</v>
      </c>
      <c r="C546" s="20" t="s">
        <v>1745</v>
      </c>
      <c r="D546" s="20" t="s">
        <v>1746</v>
      </c>
      <c r="E546" s="25" t="s">
        <v>1515</v>
      </c>
      <c r="F546" s="25" t="s">
        <v>70</v>
      </c>
      <c r="G546" s="21">
        <v>42726</v>
      </c>
      <c r="H546" s="21"/>
      <c r="I546" s="22" t="s">
        <v>61</v>
      </c>
      <c r="J546" s="25" t="s">
        <v>70</v>
      </c>
      <c r="K546" s="27"/>
      <c r="L546" s="21"/>
      <c r="M546" s="33"/>
      <c r="N546" s="25" t="s">
        <v>3456</v>
      </c>
      <c r="O546" s="25" t="s">
        <v>70</v>
      </c>
      <c r="P546" s="25" t="s">
        <v>70</v>
      </c>
      <c r="Q546" s="25" t="s">
        <v>70</v>
      </c>
      <c r="R546" s="21" t="s">
        <v>3456</v>
      </c>
      <c r="S546" s="25" t="s">
        <v>3456</v>
      </c>
      <c r="T546" s="23" t="s">
        <v>3456</v>
      </c>
      <c r="U546" s="25" t="s">
        <v>70</v>
      </c>
      <c r="V546" s="25" t="s">
        <v>70</v>
      </c>
      <c r="W546" s="25" t="s">
        <v>70</v>
      </c>
      <c r="X546" s="25" t="s">
        <v>3456</v>
      </c>
      <c r="Y546" s="25" t="s">
        <v>3456</v>
      </c>
      <c r="Z546" s="25" t="s">
        <v>3456</v>
      </c>
      <c r="AA546" s="25" t="s">
        <v>3456</v>
      </c>
      <c r="AB546" s="21" t="s">
        <v>3456</v>
      </c>
      <c r="AC546" s="51" t="s">
        <v>3456</v>
      </c>
    </row>
    <row r="547" spans="1:29" s="20" customFormat="1" ht="26.25" customHeight="1" x14ac:dyDescent="0.2">
      <c r="A547" s="19">
        <v>80569</v>
      </c>
      <c r="B547" s="20" t="s">
        <v>4713</v>
      </c>
      <c r="C547" s="20" t="s">
        <v>4714</v>
      </c>
      <c r="D547" s="20" t="s">
        <v>1709</v>
      </c>
      <c r="E547" s="25" t="s">
        <v>4715</v>
      </c>
      <c r="F547" s="25" t="s">
        <v>70</v>
      </c>
      <c r="G547" s="21">
        <v>45106</v>
      </c>
      <c r="H547" s="21"/>
      <c r="I547" s="22" t="s">
        <v>61</v>
      </c>
      <c r="J547" s="25" t="s">
        <v>3456</v>
      </c>
      <c r="K547" s="27"/>
      <c r="L547" s="21"/>
      <c r="M547" s="33"/>
      <c r="N547" s="25" t="s">
        <v>3456</v>
      </c>
      <c r="O547" s="25" t="s">
        <v>3456</v>
      </c>
      <c r="P547" s="25" t="s">
        <v>3456</v>
      </c>
      <c r="Q547" s="25" t="s">
        <v>70</v>
      </c>
      <c r="R547" s="21" t="s">
        <v>3456</v>
      </c>
      <c r="S547" s="25" t="s">
        <v>3456</v>
      </c>
      <c r="T547" s="23" t="s">
        <v>3456</v>
      </c>
      <c r="U547" s="25" t="s">
        <v>3456</v>
      </c>
      <c r="V547" s="25" t="s">
        <v>3456</v>
      </c>
      <c r="W547" s="25" t="s">
        <v>70</v>
      </c>
      <c r="X547" s="25" t="s">
        <v>3456</v>
      </c>
      <c r="Y547" s="25" t="s">
        <v>3456</v>
      </c>
      <c r="Z547" s="25" t="s">
        <v>3456</v>
      </c>
      <c r="AA547" s="25" t="s">
        <v>3456</v>
      </c>
      <c r="AB547" s="21" t="s">
        <v>3456</v>
      </c>
      <c r="AC547" s="51" t="s">
        <v>3456</v>
      </c>
    </row>
    <row r="548" spans="1:29" s="20" customFormat="1" ht="26.25" customHeight="1" x14ac:dyDescent="0.2">
      <c r="A548" s="19">
        <v>78065</v>
      </c>
      <c r="B548" s="20" t="s">
        <v>902</v>
      </c>
      <c r="C548" s="20" t="s">
        <v>903</v>
      </c>
      <c r="D548" s="20" t="s">
        <v>904</v>
      </c>
      <c r="E548" s="25" t="s">
        <v>132</v>
      </c>
      <c r="F548" s="25" t="s">
        <v>70</v>
      </c>
      <c r="G548" s="21">
        <v>43070</v>
      </c>
      <c r="H548" s="21"/>
      <c r="I548" s="22" t="s">
        <v>61</v>
      </c>
      <c r="J548" s="25" t="s">
        <v>70</v>
      </c>
      <c r="K548" s="27"/>
      <c r="L548" s="21"/>
      <c r="M548" s="33"/>
      <c r="N548" s="25" t="s">
        <v>3456</v>
      </c>
      <c r="O548" s="25" t="s">
        <v>70</v>
      </c>
      <c r="P548" s="25" t="s">
        <v>70</v>
      </c>
      <c r="Q548" s="25" t="s">
        <v>70</v>
      </c>
      <c r="R548" s="21" t="s">
        <v>3456</v>
      </c>
      <c r="S548" s="25" t="s">
        <v>3456</v>
      </c>
      <c r="T548" s="23" t="s">
        <v>3456</v>
      </c>
      <c r="U548" s="25" t="s">
        <v>70</v>
      </c>
      <c r="V548" s="25" t="s">
        <v>70</v>
      </c>
      <c r="W548" s="25" t="s">
        <v>70</v>
      </c>
      <c r="X548" s="25" t="s">
        <v>3456</v>
      </c>
      <c r="Y548" s="25" t="s">
        <v>3456</v>
      </c>
      <c r="Z548" s="25" t="s">
        <v>3456</v>
      </c>
      <c r="AA548" s="25" t="s">
        <v>3456</v>
      </c>
      <c r="AB548" s="21" t="s">
        <v>3456</v>
      </c>
      <c r="AC548" s="51" t="s">
        <v>3456</v>
      </c>
    </row>
    <row r="549" spans="1:29" s="20" customFormat="1" ht="26.25" customHeight="1" x14ac:dyDescent="0.2">
      <c r="A549" s="19">
        <v>67879</v>
      </c>
      <c r="B549" s="20" t="s">
        <v>1802</v>
      </c>
      <c r="C549" s="20" t="s">
        <v>1803</v>
      </c>
      <c r="D549" s="20" t="s">
        <v>1804</v>
      </c>
      <c r="E549" s="25" t="s">
        <v>3501</v>
      </c>
      <c r="F549" s="25" t="s">
        <v>70</v>
      </c>
      <c r="G549" s="21">
        <v>43266</v>
      </c>
      <c r="H549" s="21"/>
      <c r="I549" s="22" t="s">
        <v>61</v>
      </c>
      <c r="J549" s="25" t="s">
        <v>70</v>
      </c>
      <c r="K549" s="27"/>
      <c r="L549" s="21"/>
      <c r="M549" s="33"/>
      <c r="N549" s="25" t="s">
        <v>3456</v>
      </c>
      <c r="O549" s="25" t="s">
        <v>70</v>
      </c>
      <c r="P549" s="25" t="s">
        <v>70</v>
      </c>
      <c r="Q549" s="25" t="s">
        <v>70</v>
      </c>
      <c r="R549" s="21" t="s">
        <v>3456</v>
      </c>
      <c r="S549" s="25" t="s">
        <v>3456</v>
      </c>
      <c r="T549" s="23" t="s">
        <v>3456</v>
      </c>
      <c r="U549" s="25" t="s">
        <v>70</v>
      </c>
      <c r="V549" s="25" t="s">
        <v>70</v>
      </c>
      <c r="W549" s="25" t="s">
        <v>70</v>
      </c>
      <c r="X549" s="25" t="s">
        <v>3456</v>
      </c>
      <c r="Y549" s="25" t="s">
        <v>3456</v>
      </c>
      <c r="Z549" s="25" t="s">
        <v>3456</v>
      </c>
      <c r="AA549" s="25" t="s">
        <v>3456</v>
      </c>
      <c r="AB549" s="21" t="s">
        <v>3456</v>
      </c>
      <c r="AC549" s="51" t="s">
        <v>3456</v>
      </c>
    </row>
    <row r="550" spans="1:29" s="20" customFormat="1" ht="26.25" customHeight="1" x14ac:dyDescent="0.2">
      <c r="A550" s="19">
        <v>65252</v>
      </c>
      <c r="B550" s="20" t="s">
        <v>367</v>
      </c>
      <c r="C550" s="20" t="s">
        <v>368</v>
      </c>
      <c r="D550" s="20" t="s">
        <v>359</v>
      </c>
      <c r="E550" s="25" t="s">
        <v>137</v>
      </c>
      <c r="F550" s="25" t="s">
        <v>70</v>
      </c>
      <c r="G550" s="21">
        <v>40773</v>
      </c>
      <c r="H550" s="21"/>
      <c r="I550" s="22" t="s">
        <v>61</v>
      </c>
      <c r="J550" s="25" t="s">
        <v>70</v>
      </c>
      <c r="K550" s="27"/>
      <c r="L550" s="21"/>
      <c r="M550" s="33"/>
      <c r="N550" s="25" t="s">
        <v>3456</v>
      </c>
      <c r="O550" s="25" t="s">
        <v>70</v>
      </c>
      <c r="P550" s="25" t="s">
        <v>70</v>
      </c>
      <c r="Q550" s="25" t="s">
        <v>70</v>
      </c>
      <c r="R550" s="21" t="s">
        <v>3456</v>
      </c>
      <c r="S550" s="25" t="s">
        <v>3456</v>
      </c>
      <c r="T550" s="23" t="s">
        <v>3456</v>
      </c>
      <c r="U550" s="25" t="s">
        <v>70</v>
      </c>
      <c r="V550" s="25" t="s">
        <v>70</v>
      </c>
      <c r="W550" s="25" t="s">
        <v>70</v>
      </c>
      <c r="X550" s="25" t="s">
        <v>3456</v>
      </c>
      <c r="Y550" s="25" t="s">
        <v>3456</v>
      </c>
      <c r="Z550" s="25" t="s">
        <v>3456</v>
      </c>
      <c r="AA550" s="25" t="s">
        <v>3456</v>
      </c>
      <c r="AB550" s="21" t="s">
        <v>3456</v>
      </c>
      <c r="AC550" s="51" t="s">
        <v>3456</v>
      </c>
    </row>
    <row r="551" spans="1:29" s="20" customFormat="1" ht="26.25" customHeight="1" x14ac:dyDescent="0.2">
      <c r="A551" s="19">
        <v>80028</v>
      </c>
      <c r="B551" s="20" t="s">
        <v>4621</v>
      </c>
      <c r="C551" s="20" t="s">
        <v>4622</v>
      </c>
      <c r="D551" s="20" t="s">
        <v>4162</v>
      </c>
      <c r="E551" s="25" t="s">
        <v>133</v>
      </c>
      <c r="F551" s="25" t="s">
        <v>70</v>
      </c>
      <c r="G551" s="21">
        <v>45176</v>
      </c>
      <c r="H551" s="21"/>
      <c r="I551" s="22" t="s">
        <v>61</v>
      </c>
      <c r="J551" s="25" t="s">
        <v>3456</v>
      </c>
      <c r="K551" s="27"/>
      <c r="L551" s="21"/>
      <c r="M551" s="33"/>
      <c r="N551" s="25" t="s">
        <v>3456</v>
      </c>
      <c r="O551" s="25" t="s">
        <v>3456</v>
      </c>
      <c r="P551" s="25" t="s">
        <v>3456</v>
      </c>
      <c r="Q551" s="25" t="s">
        <v>70</v>
      </c>
      <c r="R551" s="21" t="s">
        <v>3456</v>
      </c>
      <c r="S551" s="25" t="s">
        <v>3456</v>
      </c>
      <c r="T551" s="23" t="s">
        <v>3456</v>
      </c>
      <c r="U551" s="25" t="s">
        <v>3456</v>
      </c>
      <c r="V551" s="25" t="s">
        <v>3456</v>
      </c>
      <c r="W551" s="25" t="s">
        <v>70</v>
      </c>
      <c r="X551" s="25" t="s">
        <v>3456</v>
      </c>
      <c r="Y551" s="25" t="s">
        <v>3456</v>
      </c>
      <c r="Z551" s="25" t="s">
        <v>3456</v>
      </c>
      <c r="AA551" s="25" t="s">
        <v>3456</v>
      </c>
      <c r="AB551" s="21" t="s">
        <v>3456</v>
      </c>
      <c r="AC551" s="51"/>
    </row>
    <row r="552" spans="1:29" s="20" customFormat="1" ht="26.25" customHeight="1" x14ac:dyDescent="0.2">
      <c r="A552" s="19">
        <v>66712</v>
      </c>
      <c r="B552" s="20" t="s">
        <v>3153</v>
      </c>
      <c r="C552" s="20" t="s">
        <v>3154</v>
      </c>
      <c r="D552" s="20" t="s">
        <v>3077</v>
      </c>
      <c r="E552" s="25" t="s">
        <v>3531</v>
      </c>
      <c r="F552" s="25" t="s">
        <v>70</v>
      </c>
      <c r="G552" s="21">
        <v>42648</v>
      </c>
      <c r="H552" s="21"/>
      <c r="I552" s="22" t="s">
        <v>61</v>
      </c>
      <c r="J552" s="25" t="s">
        <v>70</v>
      </c>
      <c r="K552" s="27"/>
      <c r="L552" s="21"/>
      <c r="M552" s="33"/>
      <c r="N552" s="25" t="s">
        <v>3456</v>
      </c>
      <c r="O552" s="25" t="s">
        <v>70</v>
      </c>
      <c r="P552" s="25" t="s">
        <v>70</v>
      </c>
      <c r="Q552" s="25" t="s">
        <v>70</v>
      </c>
      <c r="R552" s="21" t="s">
        <v>3456</v>
      </c>
      <c r="S552" s="25" t="s">
        <v>3456</v>
      </c>
      <c r="T552" s="23" t="s">
        <v>3456</v>
      </c>
      <c r="U552" s="25" t="s">
        <v>70</v>
      </c>
      <c r="V552" s="25" t="s">
        <v>70</v>
      </c>
      <c r="W552" s="25" t="s">
        <v>70</v>
      </c>
      <c r="X552" s="25" t="s">
        <v>3456</v>
      </c>
      <c r="Y552" s="25" t="s">
        <v>3456</v>
      </c>
      <c r="Z552" s="25" t="s">
        <v>3456</v>
      </c>
      <c r="AA552" s="25" t="s">
        <v>3456</v>
      </c>
      <c r="AB552" s="21" t="s">
        <v>3456</v>
      </c>
      <c r="AC552" s="51" t="s">
        <v>3456</v>
      </c>
    </row>
    <row r="553" spans="1:29" s="20" customFormat="1" ht="26.25" customHeight="1" x14ac:dyDescent="0.2">
      <c r="A553" s="19">
        <v>66234</v>
      </c>
      <c r="B553" s="20" t="s">
        <v>1362</v>
      </c>
      <c r="C553" s="20" t="s">
        <v>1363</v>
      </c>
      <c r="D553" s="20" t="s">
        <v>1364</v>
      </c>
      <c r="E553" s="25" t="s">
        <v>133</v>
      </c>
      <c r="F553" s="25" t="s">
        <v>70</v>
      </c>
      <c r="G553" s="21">
        <v>41778</v>
      </c>
      <c r="H553" s="21"/>
      <c r="I553" s="22" t="s">
        <v>61</v>
      </c>
      <c r="J553" s="25" t="s">
        <v>70</v>
      </c>
      <c r="K553" s="27"/>
      <c r="L553" s="21"/>
      <c r="M553" s="33"/>
      <c r="N553" s="25" t="s">
        <v>3456</v>
      </c>
      <c r="O553" s="25" t="s">
        <v>70</v>
      </c>
      <c r="P553" s="25" t="s">
        <v>70</v>
      </c>
      <c r="Q553" s="25" t="s">
        <v>70</v>
      </c>
      <c r="R553" s="21" t="s">
        <v>3456</v>
      </c>
      <c r="S553" s="25" t="s">
        <v>3456</v>
      </c>
      <c r="T553" s="23" t="s">
        <v>3456</v>
      </c>
      <c r="U553" s="25" t="s">
        <v>70</v>
      </c>
      <c r="V553" s="25" t="s">
        <v>70</v>
      </c>
      <c r="W553" s="25" t="s">
        <v>70</v>
      </c>
      <c r="X553" s="25" t="s">
        <v>3456</v>
      </c>
      <c r="Y553" s="25" t="s">
        <v>3456</v>
      </c>
      <c r="Z553" s="25" t="s">
        <v>3456</v>
      </c>
      <c r="AA553" s="25" t="s">
        <v>3456</v>
      </c>
      <c r="AB553" s="21" t="s">
        <v>3456</v>
      </c>
      <c r="AC553" s="51" t="s">
        <v>3456</v>
      </c>
    </row>
    <row r="554" spans="1:29" s="20" customFormat="1" ht="26.25" customHeight="1" x14ac:dyDescent="0.2">
      <c r="A554" s="19">
        <v>79581</v>
      </c>
      <c r="B554" s="20" t="s">
        <v>4190</v>
      </c>
      <c r="C554" s="20" t="s">
        <v>4189</v>
      </c>
      <c r="D554" s="20" t="s">
        <v>4162</v>
      </c>
      <c r="E554" s="25" t="s">
        <v>133</v>
      </c>
      <c r="F554" s="25" t="s">
        <v>70</v>
      </c>
      <c r="G554" s="21">
        <v>44533</v>
      </c>
      <c r="H554" s="21"/>
      <c r="I554" s="22" t="s">
        <v>61</v>
      </c>
      <c r="J554" s="25" t="s">
        <v>3456</v>
      </c>
      <c r="K554" s="27"/>
      <c r="L554" s="21"/>
      <c r="M554" s="33"/>
      <c r="N554" s="25" t="s">
        <v>3456</v>
      </c>
      <c r="O554" s="25" t="s">
        <v>3456</v>
      </c>
      <c r="P554" s="25" t="s">
        <v>3456</v>
      </c>
      <c r="Q554" s="25" t="s">
        <v>70</v>
      </c>
      <c r="R554" s="21" t="s">
        <v>3456</v>
      </c>
      <c r="S554" s="25" t="s">
        <v>3456</v>
      </c>
      <c r="T554" s="23" t="s">
        <v>3456</v>
      </c>
      <c r="U554" s="25" t="s">
        <v>3456</v>
      </c>
      <c r="V554" s="25" t="s">
        <v>3456</v>
      </c>
      <c r="W554" s="25" t="s">
        <v>3456</v>
      </c>
      <c r="X554" s="25" t="s">
        <v>3456</v>
      </c>
      <c r="Y554" s="25" t="s">
        <v>3456</v>
      </c>
      <c r="Z554" s="25" t="s">
        <v>3456</v>
      </c>
      <c r="AA554" s="25" t="s">
        <v>3456</v>
      </c>
      <c r="AB554" s="21" t="s">
        <v>3456</v>
      </c>
      <c r="AC554" s="51" t="s">
        <v>3456</v>
      </c>
    </row>
    <row r="555" spans="1:29" s="20" customFormat="1" ht="26.25" customHeight="1" x14ac:dyDescent="0.2">
      <c r="A555" s="19">
        <v>81951</v>
      </c>
      <c r="B555" s="20" t="s">
        <v>4366</v>
      </c>
      <c r="C555" s="20" t="s">
        <v>4367</v>
      </c>
      <c r="D555" s="20" t="s">
        <v>4368</v>
      </c>
      <c r="E555" s="25" t="s">
        <v>70</v>
      </c>
      <c r="F555" s="25" t="s">
        <v>70</v>
      </c>
      <c r="G555" s="21">
        <v>45279</v>
      </c>
      <c r="H555" s="21"/>
      <c r="I555" s="22" t="s">
        <v>71</v>
      </c>
      <c r="J555" s="25" t="s">
        <v>3456</v>
      </c>
      <c r="K555" s="27" t="s">
        <v>4280</v>
      </c>
      <c r="L555" s="21" t="s">
        <v>3456</v>
      </c>
      <c r="M555" s="33"/>
      <c r="N555" s="25"/>
      <c r="O555" s="25"/>
      <c r="P555" s="25"/>
      <c r="Q555" s="25"/>
      <c r="R555" s="21"/>
      <c r="S555" s="25"/>
      <c r="T555" s="23"/>
      <c r="U555" s="25" t="s">
        <v>3456</v>
      </c>
      <c r="V555" s="25" t="s">
        <v>3456</v>
      </c>
      <c r="W555" s="25" t="s">
        <v>70</v>
      </c>
      <c r="X555" s="25" t="s">
        <v>3456</v>
      </c>
      <c r="Y555" s="25" t="s">
        <v>3456</v>
      </c>
      <c r="Z555" s="25" t="s">
        <v>3456</v>
      </c>
      <c r="AA555" s="25" t="s">
        <v>3456</v>
      </c>
      <c r="AB555" s="21" t="s">
        <v>3456</v>
      </c>
      <c r="AC555" s="51" t="s">
        <v>3456</v>
      </c>
    </row>
    <row r="556" spans="1:29" s="20" customFormat="1" ht="26.25" customHeight="1" x14ac:dyDescent="0.2">
      <c r="A556" s="19">
        <v>78648</v>
      </c>
      <c r="B556" s="20" t="s">
        <v>1591</v>
      </c>
      <c r="C556" s="20" t="s">
        <v>1592</v>
      </c>
      <c r="D556" s="20" t="s">
        <v>491</v>
      </c>
      <c r="E556" s="25" t="s">
        <v>3499</v>
      </c>
      <c r="F556" s="25" t="s">
        <v>70</v>
      </c>
      <c r="G556" s="21">
        <v>43439</v>
      </c>
      <c r="H556" s="21"/>
      <c r="I556" s="22" t="s">
        <v>61</v>
      </c>
      <c r="J556" s="25" t="s">
        <v>70</v>
      </c>
      <c r="K556" s="27"/>
      <c r="L556" s="21"/>
      <c r="M556" s="33"/>
      <c r="N556" s="25" t="s">
        <v>3456</v>
      </c>
      <c r="O556" s="25" t="s">
        <v>3456</v>
      </c>
      <c r="P556" s="25" t="s">
        <v>70</v>
      </c>
      <c r="Q556" s="25" t="s">
        <v>70</v>
      </c>
      <c r="R556" s="21" t="s">
        <v>3456</v>
      </c>
      <c r="S556" s="25" t="s">
        <v>3456</v>
      </c>
      <c r="T556" s="23" t="s">
        <v>3456</v>
      </c>
      <c r="U556" s="25" t="s">
        <v>3456</v>
      </c>
      <c r="V556" s="25" t="s">
        <v>3456</v>
      </c>
      <c r="W556" s="25" t="s">
        <v>3456</v>
      </c>
      <c r="X556" s="25" t="s">
        <v>3456</v>
      </c>
      <c r="Y556" s="25" t="s">
        <v>3456</v>
      </c>
      <c r="Z556" s="25" t="s">
        <v>3456</v>
      </c>
      <c r="AA556" s="25" t="s">
        <v>3456</v>
      </c>
      <c r="AB556" s="21" t="s">
        <v>3456</v>
      </c>
      <c r="AC556" s="51" t="s">
        <v>3456</v>
      </c>
    </row>
    <row r="557" spans="1:29" s="20" customFormat="1" ht="26.25" customHeight="1" x14ac:dyDescent="0.2">
      <c r="A557" s="19">
        <v>64969</v>
      </c>
      <c r="B557" s="20" t="s">
        <v>1280</v>
      </c>
      <c r="C557" s="20" t="s">
        <v>1281</v>
      </c>
      <c r="D557" s="20" t="s">
        <v>1279</v>
      </c>
      <c r="E557" s="25" t="s">
        <v>114</v>
      </c>
      <c r="F557" s="25" t="s">
        <v>70</v>
      </c>
      <c r="G557" s="21">
        <v>39262</v>
      </c>
      <c r="H557" s="21"/>
      <c r="I557" s="22" t="s">
        <v>61</v>
      </c>
      <c r="J557" s="25" t="s">
        <v>70</v>
      </c>
      <c r="K557" s="27"/>
      <c r="L557" s="21"/>
      <c r="M557" s="33"/>
      <c r="N557" s="25" t="s">
        <v>70</v>
      </c>
      <c r="O557" s="25" t="s">
        <v>70</v>
      </c>
      <c r="P557" s="25" t="s">
        <v>70</v>
      </c>
      <c r="Q557" s="25" t="s">
        <v>70</v>
      </c>
      <c r="R557" s="21" t="s">
        <v>3456</v>
      </c>
      <c r="S557" s="25" t="s">
        <v>3456</v>
      </c>
      <c r="T557" s="23" t="s">
        <v>3456</v>
      </c>
      <c r="U557" s="25" t="s">
        <v>3456</v>
      </c>
      <c r="V557" s="25" t="s">
        <v>70</v>
      </c>
      <c r="W557" s="25" t="s">
        <v>70</v>
      </c>
      <c r="X557" s="25" t="s">
        <v>3456</v>
      </c>
      <c r="Y557" s="25" t="s">
        <v>3456</v>
      </c>
      <c r="Z557" s="25" t="s">
        <v>3456</v>
      </c>
      <c r="AA557" s="25" t="s">
        <v>3456</v>
      </c>
      <c r="AB557" s="21" t="s">
        <v>0</v>
      </c>
      <c r="AC557" s="51"/>
    </row>
    <row r="558" spans="1:29" s="20" customFormat="1" ht="26.25" customHeight="1" x14ac:dyDescent="0.2">
      <c r="A558" s="19">
        <v>67306</v>
      </c>
      <c r="B558" s="20" t="s">
        <v>784</v>
      </c>
      <c r="C558" s="20" t="s">
        <v>785</v>
      </c>
      <c r="D558" s="20" t="s">
        <v>910</v>
      </c>
      <c r="E558" s="25" t="s">
        <v>786</v>
      </c>
      <c r="F558" s="25" t="s">
        <v>70</v>
      </c>
      <c r="G558" s="21">
        <v>42692</v>
      </c>
      <c r="H558" s="21"/>
      <c r="I558" s="22" t="s">
        <v>61</v>
      </c>
      <c r="J558" s="25" t="s">
        <v>70</v>
      </c>
      <c r="K558" s="27"/>
      <c r="L558" s="21"/>
      <c r="M558" s="33"/>
      <c r="N558" s="25" t="s">
        <v>3456</v>
      </c>
      <c r="O558" s="25" t="s">
        <v>70</v>
      </c>
      <c r="P558" s="25" t="s">
        <v>70</v>
      </c>
      <c r="Q558" s="25" t="s">
        <v>70</v>
      </c>
      <c r="R558" s="21" t="s">
        <v>3456</v>
      </c>
      <c r="S558" s="25" t="s">
        <v>3456</v>
      </c>
      <c r="T558" s="23" t="s">
        <v>3456</v>
      </c>
      <c r="U558" s="25" t="s">
        <v>70</v>
      </c>
      <c r="V558" s="25" t="s">
        <v>70</v>
      </c>
      <c r="W558" s="25" t="s">
        <v>70</v>
      </c>
      <c r="X558" s="25" t="s">
        <v>3456</v>
      </c>
      <c r="Y558" s="25" t="s">
        <v>3456</v>
      </c>
      <c r="Z558" s="25" t="s">
        <v>3456</v>
      </c>
      <c r="AA558" s="25" t="s">
        <v>3456</v>
      </c>
      <c r="AB558" s="21" t="s">
        <v>3456</v>
      </c>
      <c r="AC558" s="51" t="s">
        <v>3456</v>
      </c>
    </row>
    <row r="559" spans="1:29" s="20" customFormat="1" ht="26.25" customHeight="1" x14ac:dyDescent="0.2">
      <c r="A559" s="19">
        <v>65473</v>
      </c>
      <c r="B559" s="20" t="s">
        <v>403</v>
      </c>
      <c r="C559" s="20" t="s">
        <v>404</v>
      </c>
      <c r="D559" s="20" t="s">
        <v>405</v>
      </c>
      <c r="E559" s="25" t="s">
        <v>133</v>
      </c>
      <c r="F559" s="25" t="s">
        <v>70</v>
      </c>
      <c r="G559" s="21">
        <v>40756</v>
      </c>
      <c r="H559" s="21"/>
      <c r="I559" s="22" t="s">
        <v>61</v>
      </c>
      <c r="J559" s="25" t="s">
        <v>70</v>
      </c>
      <c r="K559" s="27"/>
      <c r="L559" s="21"/>
      <c r="M559" s="33"/>
      <c r="N559" s="25" t="s">
        <v>3456</v>
      </c>
      <c r="O559" s="25" t="s">
        <v>70</v>
      </c>
      <c r="P559" s="25" t="s">
        <v>70</v>
      </c>
      <c r="Q559" s="25" t="s">
        <v>70</v>
      </c>
      <c r="R559" s="21" t="s">
        <v>3456</v>
      </c>
      <c r="S559" s="25" t="s">
        <v>3456</v>
      </c>
      <c r="T559" s="23" t="s">
        <v>3456</v>
      </c>
      <c r="U559" s="25" t="s">
        <v>70</v>
      </c>
      <c r="V559" s="25" t="s">
        <v>70</v>
      </c>
      <c r="W559" s="25" t="s">
        <v>70</v>
      </c>
      <c r="X559" s="25" t="s">
        <v>3456</v>
      </c>
      <c r="Y559" s="25" t="s">
        <v>3456</v>
      </c>
      <c r="Z559" s="25" t="s">
        <v>3456</v>
      </c>
      <c r="AA559" s="25" t="s">
        <v>3456</v>
      </c>
      <c r="AB559" s="21" t="s">
        <v>3456</v>
      </c>
      <c r="AC559" s="51" t="s">
        <v>3456</v>
      </c>
    </row>
    <row r="560" spans="1:29" s="20" customFormat="1" ht="26.25" customHeight="1" x14ac:dyDescent="0.2">
      <c r="A560" s="19">
        <v>65675</v>
      </c>
      <c r="B560" s="20" t="s">
        <v>4225</v>
      </c>
      <c r="C560" s="20" t="s">
        <v>1026</v>
      </c>
      <c r="D560" s="20" t="s">
        <v>1027</v>
      </c>
      <c r="E560" s="25" t="s">
        <v>1028</v>
      </c>
      <c r="F560" s="25" t="s">
        <v>70</v>
      </c>
      <c r="G560" s="21">
        <v>41389</v>
      </c>
      <c r="H560" s="21"/>
      <c r="I560" s="22" t="s">
        <v>61</v>
      </c>
      <c r="J560" s="25" t="s">
        <v>70</v>
      </c>
      <c r="K560" s="27"/>
      <c r="L560" s="21"/>
      <c r="M560" s="33"/>
      <c r="N560" s="25" t="s">
        <v>3456</v>
      </c>
      <c r="O560" s="25" t="s">
        <v>3456</v>
      </c>
      <c r="P560" s="25" t="s">
        <v>3456</v>
      </c>
      <c r="Q560" s="25" t="s">
        <v>70</v>
      </c>
      <c r="R560" s="21" t="s">
        <v>3456</v>
      </c>
      <c r="S560" s="25" t="s">
        <v>3456</v>
      </c>
      <c r="T560" s="23" t="s">
        <v>3456</v>
      </c>
      <c r="U560" s="25" t="s">
        <v>3456</v>
      </c>
      <c r="V560" s="25" t="s">
        <v>3456</v>
      </c>
      <c r="W560" s="25" t="s">
        <v>70</v>
      </c>
      <c r="X560" s="25" t="s">
        <v>3456</v>
      </c>
      <c r="Y560" s="25" t="s">
        <v>3456</v>
      </c>
      <c r="Z560" s="25" t="s">
        <v>3456</v>
      </c>
      <c r="AA560" s="25" t="s">
        <v>3456</v>
      </c>
      <c r="AB560" s="21" t="s">
        <v>0</v>
      </c>
      <c r="AC560" s="51" t="s">
        <v>3456</v>
      </c>
    </row>
    <row r="561" spans="1:29" s="20" customFormat="1" ht="26.25" customHeight="1" x14ac:dyDescent="0.2">
      <c r="A561" s="19">
        <v>66781</v>
      </c>
      <c r="B561" s="20" t="s">
        <v>2574</v>
      </c>
      <c r="C561" s="20" t="s">
        <v>2575</v>
      </c>
      <c r="D561" s="20" t="s">
        <v>359</v>
      </c>
      <c r="E561" s="25" t="s">
        <v>137</v>
      </c>
      <c r="F561" s="25" t="s">
        <v>70</v>
      </c>
      <c r="G561" s="21">
        <v>42398</v>
      </c>
      <c r="H561" s="21"/>
      <c r="I561" s="22" t="s">
        <v>61</v>
      </c>
      <c r="J561" s="25" t="s">
        <v>70</v>
      </c>
      <c r="K561" s="27"/>
      <c r="L561" s="21"/>
      <c r="M561" s="33"/>
      <c r="N561" s="25" t="s">
        <v>3456</v>
      </c>
      <c r="O561" s="25" t="s">
        <v>70</v>
      </c>
      <c r="P561" s="25" t="s">
        <v>70</v>
      </c>
      <c r="Q561" s="25" t="s">
        <v>70</v>
      </c>
      <c r="R561" s="21" t="s">
        <v>3456</v>
      </c>
      <c r="S561" s="25" t="s">
        <v>3456</v>
      </c>
      <c r="T561" s="23" t="s">
        <v>3456</v>
      </c>
      <c r="U561" s="25" t="s">
        <v>70</v>
      </c>
      <c r="V561" s="25" t="s">
        <v>70</v>
      </c>
      <c r="W561" s="25" t="s">
        <v>70</v>
      </c>
      <c r="X561" s="25" t="s">
        <v>3456</v>
      </c>
      <c r="Y561" s="25" t="s">
        <v>3456</v>
      </c>
      <c r="Z561" s="25" t="s">
        <v>3456</v>
      </c>
      <c r="AA561" s="25" t="s">
        <v>3456</v>
      </c>
      <c r="AB561" s="21" t="s">
        <v>3456</v>
      </c>
      <c r="AC561" s="51" t="s">
        <v>3456</v>
      </c>
    </row>
    <row r="562" spans="1:29" s="20" customFormat="1" ht="26.25" customHeight="1" x14ac:dyDescent="0.2">
      <c r="A562" s="19">
        <v>66226</v>
      </c>
      <c r="B562" s="20" t="s">
        <v>3031</v>
      </c>
      <c r="C562" s="20" t="s">
        <v>3032</v>
      </c>
      <c r="D562" s="20" t="s">
        <v>1169</v>
      </c>
      <c r="E562" s="25" t="s">
        <v>102</v>
      </c>
      <c r="F562" s="25" t="s">
        <v>1170</v>
      </c>
      <c r="G562" s="21">
        <v>41684</v>
      </c>
      <c r="H562" s="21"/>
      <c r="I562" s="22" t="s">
        <v>61</v>
      </c>
      <c r="J562" s="25" t="s">
        <v>70</v>
      </c>
      <c r="K562" s="27"/>
      <c r="L562" s="21"/>
      <c r="M562" s="33"/>
      <c r="N562" s="25" t="s">
        <v>3456</v>
      </c>
      <c r="O562" s="25" t="s">
        <v>70</v>
      </c>
      <c r="P562" s="25" t="s">
        <v>70</v>
      </c>
      <c r="Q562" s="25" t="s">
        <v>70</v>
      </c>
      <c r="R562" s="21" t="s">
        <v>3456</v>
      </c>
      <c r="S562" s="25" t="s">
        <v>3456</v>
      </c>
      <c r="T562" s="23" t="s">
        <v>3456</v>
      </c>
      <c r="U562" s="25" t="s">
        <v>3456</v>
      </c>
      <c r="V562" s="25" t="s">
        <v>70</v>
      </c>
      <c r="W562" s="25" t="s">
        <v>70</v>
      </c>
      <c r="X562" s="25" t="s">
        <v>3456</v>
      </c>
      <c r="Y562" s="25" t="s">
        <v>3456</v>
      </c>
      <c r="Z562" s="25" t="s">
        <v>3456</v>
      </c>
      <c r="AA562" s="25" t="s">
        <v>3456</v>
      </c>
      <c r="AB562" s="21" t="s">
        <v>3456</v>
      </c>
      <c r="AC562" s="51" t="s">
        <v>3456</v>
      </c>
    </row>
    <row r="563" spans="1:29" s="20" customFormat="1" ht="26.25" customHeight="1" x14ac:dyDescent="0.2">
      <c r="A563" s="19">
        <v>67582</v>
      </c>
      <c r="B563" s="20" t="s">
        <v>787</v>
      </c>
      <c r="C563" s="20" t="s">
        <v>788</v>
      </c>
      <c r="D563" s="20" t="s">
        <v>789</v>
      </c>
      <c r="E563" s="25" t="s">
        <v>114</v>
      </c>
      <c r="F563" s="25" t="s">
        <v>70</v>
      </c>
      <c r="G563" s="21">
        <v>42691</v>
      </c>
      <c r="H563" s="21"/>
      <c r="I563" s="22" t="s">
        <v>61</v>
      </c>
      <c r="J563" s="25" t="s">
        <v>70</v>
      </c>
      <c r="K563" s="27"/>
      <c r="L563" s="21"/>
      <c r="M563" s="33"/>
      <c r="N563" s="25" t="s">
        <v>3456</v>
      </c>
      <c r="O563" s="25" t="s">
        <v>3456</v>
      </c>
      <c r="P563" s="25" t="s">
        <v>70</v>
      </c>
      <c r="Q563" s="25" t="s">
        <v>70</v>
      </c>
      <c r="R563" s="21" t="s">
        <v>3456</v>
      </c>
      <c r="S563" s="25" t="s">
        <v>3456</v>
      </c>
      <c r="T563" s="23" t="s">
        <v>3456</v>
      </c>
      <c r="U563" s="25" t="s">
        <v>70</v>
      </c>
      <c r="V563" s="25" t="s">
        <v>70</v>
      </c>
      <c r="W563" s="25" t="s">
        <v>70</v>
      </c>
      <c r="X563" s="25" t="s">
        <v>3456</v>
      </c>
      <c r="Y563" s="25" t="s">
        <v>3456</v>
      </c>
      <c r="Z563" s="25" t="s">
        <v>3456</v>
      </c>
      <c r="AA563" s="25" t="s">
        <v>3456</v>
      </c>
      <c r="AB563" s="21" t="s">
        <v>3456</v>
      </c>
      <c r="AC563" s="51" t="s">
        <v>3456</v>
      </c>
    </row>
    <row r="564" spans="1:29" s="20" customFormat="1" ht="26.25" customHeight="1" x14ac:dyDescent="0.2">
      <c r="A564" s="19">
        <v>78247</v>
      </c>
      <c r="B564" s="20" t="s">
        <v>2664</v>
      </c>
      <c r="C564" s="20" t="s">
        <v>2665</v>
      </c>
      <c r="D564" s="20" t="s">
        <v>1951</v>
      </c>
      <c r="E564" s="25" t="s">
        <v>1084</v>
      </c>
      <c r="F564" s="25" t="s">
        <v>70</v>
      </c>
      <c r="G564" s="21">
        <v>43585</v>
      </c>
      <c r="H564" s="21"/>
      <c r="I564" s="22" t="s">
        <v>61</v>
      </c>
      <c r="J564" s="25" t="s">
        <v>70</v>
      </c>
      <c r="K564" s="27"/>
      <c r="L564" s="21"/>
      <c r="M564" s="33"/>
      <c r="N564" s="25" t="s">
        <v>3456</v>
      </c>
      <c r="O564" s="25" t="s">
        <v>70</v>
      </c>
      <c r="P564" s="25" t="s">
        <v>70</v>
      </c>
      <c r="Q564" s="25" t="s">
        <v>70</v>
      </c>
      <c r="R564" s="21" t="s">
        <v>3456</v>
      </c>
      <c r="S564" s="25" t="s">
        <v>3456</v>
      </c>
      <c r="T564" s="23" t="s">
        <v>3456</v>
      </c>
      <c r="U564" s="25" t="s">
        <v>70</v>
      </c>
      <c r="V564" s="25" t="s">
        <v>70</v>
      </c>
      <c r="W564" s="25" t="s">
        <v>70</v>
      </c>
      <c r="X564" s="25" t="s">
        <v>3456</v>
      </c>
      <c r="Y564" s="25" t="s">
        <v>3456</v>
      </c>
      <c r="Z564" s="25" t="s">
        <v>3456</v>
      </c>
      <c r="AA564" s="25" t="s">
        <v>3456</v>
      </c>
      <c r="AB564" s="21" t="s">
        <v>3456</v>
      </c>
      <c r="AC564" s="51" t="s">
        <v>3456</v>
      </c>
    </row>
    <row r="565" spans="1:29" s="20" customFormat="1" ht="26.25" customHeight="1" x14ac:dyDescent="0.2">
      <c r="A565" s="19">
        <v>79113</v>
      </c>
      <c r="B565" s="20" t="s">
        <v>4265</v>
      </c>
      <c r="C565" s="20" t="s">
        <v>4264</v>
      </c>
      <c r="D565" s="20" t="s">
        <v>501</v>
      </c>
      <c r="E565" s="25" t="s">
        <v>422</v>
      </c>
      <c r="F565" s="25" t="s">
        <v>70</v>
      </c>
      <c r="G565" s="21">
        <v>44582</v>
      </c>
      <c r="H565" s="21"/>
      <c r="I565" s="22" t="s">
        <v>71</v>
      </c>
      <c r="J565" s="25" t="s">
        <v>3456</v>
      </c>
      <c r="K565" s="27" t="s">
        <v>4280</v>
      </c>
      <c r="L565" s="21" t="s">
        <v>3456</v>
      </c>
      <c r="M565" s="33"/>
      <c r="N565" s="25"/>
      <c r="O565" s="25"/>
      <c r="P565" s="25"/>
      <c r="Q565" s="25"/>
      <c r="R565" s="21"/>
      <c r="S565" s="25"/>
      <c r="T565" s="23"/>
      <c r="U565" s="25" t="s">
        <v>3456</v>
      </c>
      <c r="V565" s="25" t="s">
        <v>3456</v>
      </c>
      <c r="W565" s="25" t="s">
        <v>70</v>
      </c>
      <c r="X565" s="25" t="s">
        <v>3456</v>
      </c>
      <c r="Y565" s="25" t="s">
        <v>3456</v>
      </c>
      <c r="Z565" s="25" t="s">
        <v>3456</v>
      </c>
      <c r="AA565" s="25" t="s">
        <v>3456</v>
      </c>
      <c r="AB565" s="21" t="s">
        <v>3456</v>
      </c>
      <c r="AC565" s="51" t="s">
        <v>3456</v>
      </c>
    </row>
    <row r="566" spans="1:29" s="20" customFormat="1" ht="26.25" customHeight="1" x14ac:dyDescent="0.2">
      <c r="A566" s="19">
        <v>80003</v>
      </c>
      <c r="B566" s="20" t="s">
        <v>4046</v>
      </c>
      <c r="C566" s="20" t="s">
        <v>4045</v>
      </c>
      <c r="D566" s="20" t="s">
        <v>3102</v>
      </c>
      <c r="E566" s="25" t="s">
        <v>3532</v>
      </c>
      <c r="F566" s="25" t="s">
        <v>70</v>
      </c>
      <c r="G566" s="21">
        <v>44719</v>
      </c>
      <c r="H566" s="21"/>
      <c r="I566" s="22" t="s">
        <v>71</v>
      </c>
      <c r="J566" s="25" t="s">
        <v>3456</v>
      </c>
      <c r="K566" s="27" t="s">
        <v>4280</v>
      </c>
      <c r="L566" s="21" t="s">
        <v>3456</v>
      </c>
      <c r="M566" s="33"/>
      <c r="N566" s="25"/>
      <c r="O566" s="25"/>
      <c r="P566" s="25"/>
      <c r="Q566" s="25"/>
      <c r="R566" s="21"/>
      <c r="S566" s="25"/>
      <c r="T566" s="23"/>
      <c r="U566" s="25" t="s">
        <v>3456</v>
      </c>
      <c r="V566" s="25" t="s">
        <v>3456</v>
      </c>
      <c r="W566" s="25" t="s">
        <v>70</v>
      </c>
      <c r="X566" s="25" t="s">
        <v>3456</v>
      </c>
      <c r="Y566" s="25" t="s">
        <v>3456</v>
      </c>
      <c r="Z566" s="25" t="s">
        <v>3456</v>
      </c>
      <c r="AA566" s="25" t="s">
        <v>3456</v>
      </c>
      <c r="AB566" s="21" t="s">
        <v>3456</v>
      </c>
      <c r="AC566" s="51" t="s">
        <v>3456</v>
      </c>
    </row>
    <row r="567" spans="1:29" s="20" customFormat="1" ht="26.25" customHeight="1" x14ac:dyDescent="0.2">
      <c r="A567" s="19">
        <v>67249</v>
      </c>
      <c r="B567" s="20" t="s">
        <v>679</v>
      </c>
      <c r="C567" s="20" t="s">
        <v>680</v>
      </c>
      <c r="D567" s="20" t="s">
        <v>681</v>
      </c>
      <c r="E567" s="25" t="s">
        <v>682</v>
      </c>
      <c r="F567" s="25" t="s">
        <v>70</v>
      </c>
      <c r="G567" s="21">
        <v>42900</v>
      </c>
      <c r="H567" s="21"/>
      <c r="I567" s="22" t="s">
        <v>61</v>
      </c>
      <c r="J567" s="25" t="s">
        <v>70</v>
      </c>
      <c r="K567" s="27"/>
      <c r="L567" s="21"/>
      <c r="M567" s="33"/>
      <c r="N567" s="25" t="s">
        <v>3456</v>
      </c>
      <c r="O567" s="25" t="s">
        <v>70</v>
      </c>
      <c r="P567" s="25" t="s">
        <v>70</v>
      </c>
      <c r="Q567" s="25" t="s">
        <v>70</v>
      </c>
      <c r="R567" s="21" t="s">
        <v>3456</v>
      </c>
      <c r="S567" s="25" t="s">
        <v>3456</v>
      </c>
      <c r="T567" s="23" t="s">
        <v>3456</v>
      </c>
      <c r="U567" s="25" t="s">
        <v>70</v>
      </c>
      <c r="V567" s="25" t="s">
        <v>70</v>
      </c>
      <c r="W567" s="25" t="s">
        <v>70</v>
      </c>
      <c r="X567" s="25" t="s">
        <v>3456</v>
      </c>
      <c r="Y567" s="25" t="s">
        <v>3456</v>
      </c>
      <c r="Z567" s="25" t="s">
        <v>3456</v>
      </c>
      <c r="AA567" s="25" t="s">
        <v>3456</v>
      </c>
      <c r="AB567" s="21" t="s">
        <v>3456</v>
      </c>
      <c r="AC567" s="51" t="s">
        <v>3456</v>
      </c>
    </row>
    <row r="568" spans="1:29" s="20" customFormat="1" ht="26.25" customHeight="1" x14ac:dyDescent="0.2">
      <c r="A568" s="19">
        <v>67070</v>
      </c>
      <c r="B568" s="20" t="s">
        <v>3201</v>
      </c>
      <c r="C568" s="20" t="s">
        <v>3202</v>
      </c>
      <c r="D568" s="20" t="s">
        <v>904</v>
      </c>
      <c r="E568" s="25" t="s">
        <v>132</v>
      </c>
      <c r="F568" s="25" t="s">
        <v>70</v>
      </c>
      <c r="G568" s="21">
        <v>42339</v>
      </c>
      <c r="H568" s="21"/>
      <c r="I568" s="22" t="s">
        <v>61</v>
      </c>
      <c r="J568" s="25" t="s">
        <v>70</v>
      </c>
      <c r="K568" s="27"/>
      <c r="L568" s="21"/>
      <c r="M568" s="33"/>
      <c r="N568" s="25" t="s">
        <v>3456</v>
      </c>
      <c r="O568" s="25" t="s">
        <v>70</v>
      </c>
      <c r="P568" s="25" t="s">
        <v>70</v>
      </c>
      <c r="Q568" s="25" t="s">
        <v>70</v>
      </c>
      <c r="R568" s="21" t="s">
        <v>3456</v>
      </c>
      <c r="S568" s="25" t="s">
        <v>3456</v>
      </c>
      <c r="T568" s="23" t="s">
        <v>3456</v>
      </c>
      <c r="U568" s="25" t="s">
        <v>70</v>
      </c>
      <c r="V568" s="25" t="s">
        <v>70</v>
      </c>
      <c r="W568" s="25" t="s">
        <v>70</v>
      </c>
      <c r="X568" s="25" t="s">
        <v>3456</v>
      </c>
      <c r="Y568" s="25" t="s">
        <v>3456</v>
      </c>
      <c r="Z568" s="25" t="s">
        <v>3456</v>
      </c>
      <c r="AA568" s="25" t="s">
        <v>3456</v>
      </c>
      <c r="AB568" s="21" t="s">
        <v>3456</v>
      </c>
      <c r="AC568" s="51" t="s">
        <v>3456</v>
      </c>
    </row>
    <row r="569" spans="1:29" s="20" customFormat="1" ht="26.25" customHeight="1" x14ac:dyDescent="0.2">
      <c r="A569" s="19">
        <v>67190</v>
      </c>
      <c r="B569" s="20" t="s">
        <v>1059</v>
      </c>
      <c r="C569" s="20" t="s">
        <v>1060</v>
      </c>
      <c r="D569" s="20" t="s">
        <v>654</v>
      </c>
      <c r="E569" s="25" t="s">
        <v>60</v>
      </c>
      <c r="F569" s="25" t="s">
        <v>70</v>
      </c>
      <c r="G569" s="21">
        <v>42467</v>
      </c>
      <c r="H569" s="21"/>
      <c r="I569" s="22" t="s">
        <v>61</v>
      </c>
      <c r="J569" s="25" t="s">
        <v>70</v>
      </c>
      <c r="K569" s="27"/>
      <c r="L569" s="21"/>
      <c r="M569" s="33"/>
      <c r="N569" s="25" t="s">
        <v>3456</v>
      </c>
      <c r="O569" s="25" t="s">
        <v>70</v>
      </c>
      <c r="P569" s="25" t="s">
        <v>70</v>
      </c>
      <c r="Q569" s="25" t="s">
        <v>70</v>
      </c>
      <c r="R569" s="21" t="s">
        <v>3456</v>
      </c>
      <c r="S569" s="25" t="s">
        <v>3456</v>
      </c>
      <c r="T569" s="23" t="s">
        <v>3456</v>
      </c>
      <c r="U569" s="25" t="s">
        <v>70</v>
      </c>
      <c r="V569" s="25" t="s">
        <v>70</v>
      </c>
      <c r="W569" s="25" t="s">
        <v>70</v>
      </c>
      <c r="X569" s="25" t="s">
        <v>3456</v>
      </c>
      <c r="Y569" s="25" t="s">
        <v>3456</v>
      </c>
      <c r="Z569" s="25" t="s">
        <v>3456</v>
      </c>
      <c r="AA569" s="25" t="s">
        <v>3456</v>
      </c>
      <c r="AB569" s="21" t="s">
        <v>3456</v>
      </c>
      <c r="AC569" s="51" t="s">
        <v>3456</v>
      </c>
    </row>
    <row r="570" spans="1:29" s="20" customFormat="1" ht="26.25" customHeight="1" x14ac:dyDescent="0.2">
      <c r="A570" s="19">
        <v>79493</v>
      </c>
      <c r="B570" s="20" t="s">
        <v>1121</v>
      </c>
      <c r="C570" s="20" t="s">
        <v>1122</v>
      </c>
      <c r="D570" s="20" t="s">
        <v>1123</v>
      </c>
      <c r="E570" s="25" t="s">
        <v>277</v>
      </c>
      <c r="F570" s="25" t="s">
        <v>70</v>
      </c>
      <c r="G570" s="21">
        <v>44006</v>
      </c>
      <c r="H570" s="21"/>
      <c r="I570" s="22" t="s">
        <v>61</v>
      </c>
      <c r="J570" s="25" t="s">
        <v>70</v>
      </c>
      <c r="K570" s="27"/>
      <c r="L570" s="21"/>
      <c r="M570" s="33"/>
      <c r="N570" s="25" t="s">
        <v>3456</v>
      </c>
      <c r="O570" s="25" t="s">
        <v>3456</v>
      </c>
      <c r="P570" s="25" t="s">
        <v>70</v>
      </c>
      <c r="Q570" s="25" t="s">
        <v>70</v>
      </c>
      <c r="R570" s="21" t="s">
        <v>3456</v>
      </c>
      <c r="S570" s="25" t="s">
        <v>3456</v>
      </c>
      <c r="T570" s="23" t="s">
        <v>3456</v>
      </c>
      <c r="U570" s="25" t="s">
        <v>70</v>
      </c>
      <c r="V570" s="25" t="s">
        <v>70</v>
      </c>
      <c r="W570" s="25" t="s">
        <v>70</v>
      </c>
      <c r="X570" s="25" t="s">
        <v>3456</v>
      </c>
      <c r="Y570" s="25" t="s">
        <v>3456</v>
      </c>
      <c r="Z570" s="25" t="s">
        <v>3456</v>
      </c>
      <c r="AA570" s="25" t="s">
        <v>3456</v>
      </c>
      <c r="AB570" s="21" t="s">
        <v>3456</v>
      </c>
      <c r="AC570" s="51" t="s">
        <v>3456</v>
      </c>
    </row>
    <row r="571" spans="1:29" s="20" customFormat="1" ht="26.25" customHeight="1" x14ac:dyDescent="0.2">
      <c r="A571" s="19">
        <v>79237</v>
      </c>
      <c r="B571" s="20" t="s">
        <v>1868</v>
      </c>
      <c r="C571" s="20" t="s">
        <v>1869</v>
      </c>
      <c r="D571" s="20" t="s">
        <v>1870</v>
      </c>
      <c r="E571" s="25" t="s">
        <v>102</v>
      </c>
      <c r="F571" s="25" t="s">
        <v>70</v>
      </c>
      <c r="G571" s="21">
        <v>43950</v>
      </c>
      <c r="H571" s="21"/>
      <c r="I571" s="22" t="s">
        <v>61</v>
      </c>
      <c r="J571" s="25" t="s">
        <v>70</v>
      </c>
      <c r="K571" s="27"/>
      <c r="L571" s="21"/>
      <c r="M571" s="33"/>
      <c r="N571" s="25" t="s">
        <v>3456</v>
      </c>
      <c r="O571" s="25" t="s">
        <v>70</v>
      </c>
      <c r="P571" s="25" t="s">
        <v>70</v>
      </c>
      <c r="Q571" s="25" t="s">
        <v>70</v>
      </c>
      <c r="R571" s="21" t="s">
        <v>3456</v>
      </c>
      <c r="S571" s="25" t="s">
        <v>3456</v>
      </c>
      <c r="T571" s="23" t="s">
        <v>3456</v>
      </c>
      <c r="U571" s="25" t="s">
        <v>70</v>
      </c>
      <c r="V571" s="25" t="s">
        <v>70</v>
      </c>
      <c r="W571" s="25" t="s">
        <v>70</v>
      </c>
      <c r="X571" s="25" t="s">
        <v>3456</v>
      </c>
      <c r="Y571" s="25" t="s">
        <v>3456</v>
      </c>
      <c r="Z571" s="25" t="s">
        <v>3456</v>
      </c>
      <c r="AA571" s="25" t="s">
        <v>3456</v>
      </c>
      <c r="AB571" s="21" t="s">
        <v>3456</v>
      </c>
      <c r="AC571" s="51" t="s">
        <v>3456</v>
      </c>
    </row>
    <row r="572" spans="1:29" s="20" customFormat="1" ht="26.25" customHeight="1" x14ac:dyDescent="0.2">
      <c r="A572" s="19">
        <v>66722</v>
      </c>
      <c r="B572" s="20" t="s">
        <v>1573</v>
      </c>
      <c r="C572" s="20" t="s">
        <v>1574</v>
      </c>
      <c r="D572" s="20" t="s">
        <v>483</v>
      </c>
      <c r="E572" s="25" t="s">
        <v>661</v>
      </c>
      <c r="F572" s="25" t="s">
        <v>70</v>
      </c>
      <c r="G572" s="21">
        <v>42170</v>
      </c>
      <c r="H572" s="21"/>
      <c r="I572" s="22" t="s">
        <v>61</v>
      </c>
      <c r="J572" s="25" t="s">
        <v>70</v>
      </c>
      <c r="K572" s="27"/>
      <c r="L572" s="21"/>
      <c r="M572" s="33"/>
      <c r="N572" s="25" t="s">
        <v>3456</v>
      </c>
      <c r="O572" s="25" t="s">
        <v>70</v>
      </c>
      <c r="P572" s="25" t="s">
        <v>70</v>
      </c>
      <c r="Q572" s="25" t="s">
        <v>70</v>
      </c>
      <c r="R572" s="21" t="s">
        <v>3456</v>
      </c>
      <c r="S572" s="25" t="s">
        <v>3456</v>
      </c>
      <c r="T572" s="23" t="s">
        <v>3456</v>
      </c>
      <c r="U572" s="25" t="s">
        <v>3456</v>
      </c>
      <c r="V572" s="25" t="s">
        <v>3456</v>
      </c>
      <c r="W572" s="25" t="s">
        <v>3456</v>
      </c>
      <c r="X572" s="25" t="s">
        <v>3456</v>
      </c>
      <c r="Y572" s="25" t="s">
        <v>3456</v>
      </c>
      <c r="Z572" s="25" t="s">
        <v>3456</v>
      </c>
      <c r="AA572" s="25" t="s">
        <v>3456</v>
      </c>
      <c r="AB572" s="21" t="s">
        <v>3456</v>
      </c>
      <c r="AC572" s="51" t="s">
        <v>3456</v>
      </c>
    </row>
    <row r="573" spans="1:29" s="20" customFormat="1" ht="26.25" customHeight="1" x14ac:dyDescent="0.2">
      <c r="A573" s="19">
        <v>82201</v>
      </c>
      <c r="B573" s="20" t="s">
        <v>4510</v>
      </c>
      <c r="C573" s="20" t="s">
        <v>4511</v>
      </c>
      <c r="D573" s="20" t="s">
        <v>4512</v>
      </c>
      <c r="E573" s="25" t="s">
        <v>114</v>
      </c>
      <c r="F573" s="25" t="s">
        <v>70</v>
      </c>
      <c r="G573" s="21">
        <v>44075</v>
      </c>
      <c r="H573" s="21"/>
      <c r="I573" s="22" t="s">
        <v>61</v>
      </c>
      <c r="J573" s="25" t="s">
        <v>70</v>
      </c>
      <c r="K573" s="27"/>
      <c r="L573" s="21"/>
      <c r="M573" s="33"/>
      <c r="N573" s="25" t="s">
        <v>3456</v>
      </c>
      <c r="O573" s="25" t="s">
        <v>3456</v>
      </c>
      <c r="P573" s="25" t="s">
        <v>3456</v>
      </c>
      <c r="Q573" s="25" t="s">
        <v>70</v>
      </c>
      <c r="R573" s="21" t="s">
        <v>3456</v>
      </c>
      <c r="S573" s="25" t="s">
        <v>3456</v>
      </c>
      <c r="T573" s="23" t="s">
        <v>3456</v>
      </c>
      <c r="U573" s="25" t="s">
        <v>3456</v>
      </c>
      <c r="V573" s="25" t="s">
        <v>3456</v>
      </c>
      <c r="W573" s="25" t="s">
        <v>70</v>
      </c>
      <c r="X573" s="25" t="s">
        <v>3456</v>
      </c>
      <c r="Y573" s="25" t="s">
        <v>3456</v>
      </c>
      <c r="Z573" s="25" t="s">
        <v>3456</v>
      </c>
      <c r="AA573" s="25" t="s">
        <v>3456</v>
      </c>
      <c r="AB573" s="21" t="s">
        <v>3456</v>
      </c>
      <c r="AC573" s="51" t="s">
        <v>3456</v>
      </c>
    </row>
    <row r="574" spans="1:29" s="20" customFormat="1" ht="26.25" customHeight="1" x14ac:dyDescent="0.2">
      <c r="A574" s="19">
        <v>66908</v>
      </c>
      <c r="B574" s="20" t="s">
        <v>3121</v>
      </c>
      <c r="C574" s="20" t="s">
        <v>3122</v>
      </c>
      <c r="D574" s="20" t="s">
        <v>191</v>
      </c>
      <c r="E574" s="25" t="s">
        <v>3501</v>
      </c>
      <c r="F574" s="25" t="s">
        <v>70</v>
      </c>
      <c r="G574" s="21">
        <v>42644</v>
      </c>
      <c r="H574" s="21"/>
      <c r="I574" s="22" t="s">
        <v>61</v>
      </c>
      <c r="J574" s="25" t="s">
        <v>70</v>
      </c>
      <c r="K574" s="27"/>
      <c r="L574" s="21"/>
      <c r="M574" s="33"/>
      <c r="N574" s="25" t="s">
        <v>3456</v>
      </c>
      <c r="O574" s="25" t="s">
        <v>70</v>
      </c>
      <c r="P574" s="25" t="s">
        <v>70</v>
      </c>
      <c r="Q574" s="25" t="s">
        <v>70</v>
      </c>
      <c r="R574" s="21" t="s">
        <v>3456</v>
      </c>
      <c r="S574" s="25" t="s">
        <v>3456</v>
      </c>
      <c r="T574" s="23" t="s">
        <v>3456</v>
      </c>
      <c r="U574" s="25" t="s">
        <v>70</v>
      </c>
      <c r="V574" s="25" t="s">
        <v>70</v>
      </c>
      <c r="W574" s="25" t="s">
        <v>70</v>
      </c>
      <c r="X574" s="25" t="s">
        <v>3456</v>
      </c>
      <c r="Y574" s="25" t="s">
        <v>3456</v>
      </c>
      <c r="Z574" s="25" t="s">
        <v>3456</v>
      </c>
      <c r="AA574" s="25" t="s">
        <v>3456</v>
      </c>
      <c r="AB574" s="21" t="s">
        <v>3456</v>
      </c>
      <c r="AC574" s="51" t="s">
        <v>3456</v>
      </c>
    </row>
    <row r="575" spans="1:29" s="20" customFormat="1" ht="26.25" customHeight="1" x14ac:dyDescent="0.2">
      <c r="A575" s="19">
        <v>66661</v>
      </c>
      <c r="B575" s="20" t="s">
        <v>573</v>
      </c>
      <c r="C575" s="20" t="s">
        <v>574</v>
      </c>
      <c r="D575" s="20" t="s">
        <v>575</v>
      </c>
      <c r="E575" s="25" t="s">
        <v>118</v>
      </c>
      <c r="F575" s="25" t="s">
        <v>70</v>
      </c>
      <c r="G575" s="21">
        <v>42202</v>
      </c>
      <c r="H575" s="21"/>
      <c r="I575" s="22" t="s">
        <v>61</v>
      </c>
      <c r="J575" s="25" t="s">
        <v>70</v>
      </c>
      <c r="K575" s="27"/>
      <c r="L575" s="21"/>
      <c r="M575" s="33"/>
      <c r="N575" s="25" t="s">
        <v>3456</v>
      </c>
      <c r="O575" s="25" t="s">
        <v>70</v>
      </c>
      <c r="P575" s="25" t="s">
        <v>70</v>
      </c>
      <c r="Q575" s="25" t="s">
        <v>70</v>
      </c>
      <c r="R575" s="21" t="s">
        <v>3456</v>
      </c>
      <c r="S575" s="25" t="s">
        <v>3456</v>
      </c>
      <c r="T575" s="23" t="s">
        <v>3456</v>
      </c>
      <c r="U575" s="25" t="s">
        <v>70</v>
      </c>
      <c r="V575" s="25" t="s">
        <v>70</v>
      </c>
      <c r="W575" s="25" t="s">
        <v>70</v>
      </c>
      <c r="X575" s="25" t="s">
        <v>3456</v>
      </c>
      <c r="Y575" s="25" t="s">
        <v>3456</v>
      </c>
      <c r="Z575" s="25" t="s">
        <v>3456</v>
      </c>
      <c r="AA575" s="25" t="s">
        <v>3456</v>
      </c>
      <c r="AB575" s="21" t="s">
        <v>3456</v>
      </c>
      <c r="AC575" s="51" t="s">
        <v>3456</v>
      </c>
    </row>
    <row r="576" spans="1:29" s="20" customFormat="1" ht="26.25" customHeight="1" x14ac:dyDescent="0.2">
      <c r="A576" s="19">
        <v>82236</v>
      </c>
      <c r="B576" s="20" t="s">
        <v>4455</v>
      </c>
      <c r="C576" s="20" t="s">
        <v>4456</v>
      </c>
      <c r="D576" s="20" t="s">
        <v>4457</v>
      </c>
      <c r="E576" s="25" t="s">
        <v>4458</v>
      </c>
      <c r="F576" s="25" t="s">
        <v>70</v>
      </c>
      <c r="G576" s="21">
        <v>43282</v>
      </c>
      <c r="H576" s="21"/>
      <c r="I576" s="22" t="s">
        <v>61</v>
      </c>
      <c r="J576" s="25" t="s">
        <v>70</v>
      </c>
      <c r="K576" s="27"/>
      <c r="L576" s="21"/>
      <c r="M576" s="33"/>
      <c r="N576" s="25" t="s">
        <v>3456</v>
      </c>
      <c r="O576" s="25" t="s">
        <v>3456</v>
      </c>
      <c r="P576" s="25" t="s">
        <v>3456</v>
      </c>
      <c r="Q576" s="25" t="s">
        <v>70</v>
      </c>
      <c r="R576" s="21" t="s">
        <v>3456</v>
      </c>
      <c r="S576" s="25" t="s">
        <v>3456</v>
      </c>
      <c r="T576" s="23" t="s">
        <v>3456</v>
      </c>
      <c r="U576" s="25" t="s">
        <v>3456</v>
      </c>
      <c r="V576" s="25" t="s">
        <v>3456</v>
      </c>
      <c r="W576" s="25" t="s">
        <v>70</v>
      </c>
      <c r="X576" s="25" t="s">
        <v>3456</v>
      </c>
      <c r="Y576" s="25" t="s">
        <v>3456</v>
      </c>
      <c r="Z576" s="25" t="s">
        <v>3456</v>
      </c>
      <c r="AA576" s="25" t="s">
        <v>3456</v>
      </c>
      <c r="AB576" s="21" t="s">
        <v>3456</v>
      </c>
      <c r="AC576" s="51" t="s">
        <v>3456</v>
      </c>
    </row>
    <row r="577" spans="1:29" s="20" customFormat="1" ht="26.25" customHeight="1" x14ac:dyDescent="0.2">
      <c r="A577" s="19">
        <v>78308</v>
      </c>
      <c r="B577" s="20" t="s">
        <v>809</v>
      </c>
      <c r="C577" s="20" t="s">
        <v>810</v>
      </c>
      <c r="D577" s="20" t="s">
        <v>811</v>
      </c>
      <c r="E577" s="25" t="s">
        <v>118</v>
      </c>
      <c r="F577" s="25" t="s">
        <v>70</v>
      </c>
      <c r="G577" s="21">
        <v>43357</v>
      </c>
      <c r="H577" s="21"/>
      <c r="I577" s="22" t="s">
        <v>61</v>
      </c>
      <c r="J577" s="25" t="s">
        <v>70</v>
      </c>
      <c r="K577" s="27"/>
      <c r="L577" s="21"/>
      <c r="M577" s="33"/>
      <c r="N577" s="25" t="s">
        <v>3456</v>
      </c>
      <c r="O577" s="25" t="s">
        <v>70</v>
      </c>
      <c r="P577" s="25" t="s">
        <v>70</v>
      </c>
      <c r="Q577" s="25" t="s">
        <v>70</v>
      </c>
      <c r="R577" s="21" t="s">
        <v>3456</v>
      </c>
      <c r="S577" s="25" t="s">
        <v>3456</v>
      </c>
      <c r="T577" s="23" t="s">
        <v>3456</v>
      </c>
      <c r="U577" s="25" t="s">
        <v>70</v>
      </c>
      <c r="V577" s="25" t="s">
        <v>70</v>
      </c>
      <c r="W577" s="25" t="s">
        <v>70</v>
      </c>
      <c r="X577" s="25" t="s">
        <v>3456</v>
      </c>
      <c r="Y577" s="25" t="s">
        <v>3456</v>
      </c>
      <c r="Z577" s="25" t="s">
        <v>3456</v>
      </c>
      <c r="AA577" s="25" t="s">
        <v>3456</v>
      </c>
      <c r="AB577" s="21" t="s">
        <v>3456</v>
      </c>
      <c r="AC577" s="51" t="s">
        <v>3456</v>
      </c>
    </row>
    <row r="578" spans="1:29" s="20" customFormat="1" ht="26.25" customHeight="1" x14ac:dyDescent="0.2">
      <c r="A578" s="19">
        <v>66230</v>
      </c>
      <c r="B578" s="20" t="s">
        <v>4015</v>
      </c>
      <c r="C578" s="20" t="s">
        <v>774</v>
      </c>
      <c r="D578" s="20" t="s">
        <v>678</v>
      </c>
      <c r="E578" s="25" t="s">
        <v>60</v>
      </c>
      <c r="F578" s="25" t="s">
        <v>70</v>
      </c>
      <c r="G578" s="21">
        <v>41694</v>
      </c>
      <c r="H578" s="21"/>
      <c r="I578" s="22" t="s">
        <v>61</v>
      </c>
      <c r="J578" s="25" t="s">
        <v>70</v>
      </c>
      <c r="K578" s="27"/>
      <c r="L578" s="21"/>
      <c r="M578" s="33"/>
      <c r="N578" s="25" t="s">
        <v>3456</v>
      </c>
      <c r="O578" s="25" t="s">
        <v>3456</v>
      </c>
      <c r="P578" s="25" t="s">
        <v>70</v>
      </c>
      <c r="Q578" s="25" t="s">
        <v>70</v>
      </c>
      <c r="R578" s="21" t="s">
        <v>3456</v>
      </c>
      <c r="S578" s="25" t="s">
        <v>3456</v>
      </c>
      <c r="T578" s="23" t="s">
        <v>3456</v>
      </c>
      <c r="U578" s="25" t="s">
        <v>70</v>
      </c>
      <c r="V578" s="25" t="s">
        <v>70</v>
      </c>
      <c r="W578" s="25" t="s">
        <v>70</v>
      </c>
      <c r="X578" s="25" t="s">
        <v>3456</v>
      </c>
      <c r="Y578" s="25" t="s">
        <v>3456</v>
      </c>
      <c r="Z578" s="25" t="s">
        <v>3456</v>
      </c>
      <c r="AA578" s="25" t="s">
        <v>3456</v>
      </c>
      <c r="AB578" s="21" t="s">
        <v>3456</v>
      </c>
      <c r="AC578" s="51" t="s">
        <v>3456</v>
      </c>
    </row>
    <row r="579" spans="1:29" s="20" customFormat="1" ht="26.25" customHeight="1" x14ac:dyDescent="0.2">
      <c r="A579" s="19">
        <v>66329</v>
      </c>
      <c r="B579" s="20" t="s">
        <v>1132</v>
      </c>
      <c r="C579" s="20" t="s">
        <v>1133</v>
      </c>
      <c r="D579" s="20" t="s">
        <v>795</v>
      </c>
      <c r="E579" s="25" t="s">
        <v>722</v>
      </c>
      <c r="F579" s="25" t="s">
        <v>70</v>
      </c>
      <c r="G579" s="21">
        <v>42487</v>
      </c>
      <c r="H579" s="21"/>
      <c r="I579" s="22" t="s">
        <v>61</v>
      </c>
      <c r="J579" s="25" t="s">
        <v>70</v>
      </c>
      <c r="K579" s="27"/>
      <c r="L579" s="21"/>
      <c r="M579" s="33"/>
      <c r="N579" s="25" t="s">
        <v>3456</v>
      </c>
      <c r="O579" s="25" t="s">
        <v>3456</v>
      </c>
      <c r="P579" s="25" t="s">
        <v>70</v>
      </c>
      <c r="Q579" s="25" t="s">
        <v>70</v>
      </c>
      <c r="R579" s="21" t="s">
        <v>3456</v>
      </c>
      <c r="S579" s="25" t="s">
        <v>3456</v>
      </c>
      <c r="T579" s="23" t="s">
        <v>3456</v>
      </c>
      <c r="U579" s="25" t="s">
        <v>3456</v>
      </c>
      <c r="V579" s="25" t="s">
        <v>70</v>
      </c>
      <c r="W579" s="25" t="s">
        <v>70</v>
      </c>
      <c r="X579" s="25" t="s">
        <v>3456</v>
      </c>
      <c r="Y579" s="25" t="s">
        <v>3456</v>
      </c>
      <c r="Z579" s="25" t="s">
        <v>3456</v>
      </c>
      <c r="AA579" s="25" t="s">
        <v>3456</v>
      </c>
      <c r="AB579" s="21" t="s">
        <v>3456</v>
      </c>
      <c r="AC579" s="51" t="s">
        <v>3456</v>
      </c>
    </row>
    <row r="580" spans="1:29" s="20" customFormat="1" ht="26.25" customHeight="1" x14ac:dyDescent="0.2">
      <c r="A580" s="19">
        <v>67381</v>
      </c>
      <c r="B580" s="20" t="s">
        <v>1747</v>
      </c>
      <c r="C580" s="20" t="s">
        <v>1748</v>
      </c>
      <c r="D580" s="20" t="s">
        <v>795</v>
      </c>
      <c r="E580" s="25" t="s">
        <v>722</v>
      </c>
      <c r="F580" s="25" t="s">
        <v>70</v>
      </c>
      <c r="G580" s="21">
        <v>42856</v>
      </c>
      <c r="H580" s="21"/>
      <c r="I580" s="22" t="s">
        <v>61</v>
      </c>
      <c r="J580" s="25" t="s">
        <v>70</v>
      </c>
      <c r="K580" s="27"/>
      <c r="L580" s="21"/>
      <c r="M580" s="33"/>
      <c r="N580" s="25" t="s">
        <v>3456</v>
      </c>
      <c r="O580" s="25" t="s">
        <v>3456</v>
      </c>
      <c r="P580" s="25" t="s">
        <v>70</v>
      </c>
      <c r="Q580" s="25" t="s">
        <v>70</v>
      </c>
      <c r="R580" s="21" t="s">
        <v>3456</v>
      </c>
      <c r="S580" s="25" t="s">
        <v>3456</v>
      </c>
      <c r="T580" s="23" t="s">
        <v>3456</v>
      </c>
      <c r="U580" s="25" t="s">
        <v>70</v>
      </c>
      <c r="V580" s="25" t="s">
        <v>70</v>
      </c>
      <c r="W580" s="25" t="s">
        <v>70</v>
      </c>
      <c r="X580" s="25" t="s">
        <v>3456</v>
      </c>
      <c r="Y580" s="25" t="s">
        <v>3456</v>
      </c>
      <c r="Z580" s="25" t="s">
        <v>3456</v>
      </c>
      <c r="AA580" s="25" t="s">
        <v>3456</v>
      </c>
      <c r="AB580" s="21" t="s">
        <v>3456</v>
      </c>
      <c r="AC580" s="51" t="s">
        <v>3456</v>
      </c>
    </row>
    <row r="581" spans="1:29" s="20" customFormat="1" ht="26.25" customHeight="1" x14ac:dyDescent="0.2">
      <c r="A581" s="19">
        <v>67594</v>
      </c>
      <c r="B581" s="20" t="s">
        <v>793</v>
      </c>
      <c r="C581" s="20" t="s">
        <v>794</v>
      </c>
      <c r="D581" s="20" t="s">
        <v>795</v>
      </c>
      <c r="E581" s="25" t="s">
        <v>722</v>
      </c>
      <c r="F581" s="25" t="s">
        <v>70</v>
      </c>
      <c r="G581" s="21">
        <v>43215</v>
      </c>
      <c r="H581" s="21"/>
      <c r="I581" s="22" t="s">
        <v>61</v>
      </c>
      <c r="J581" s="25" t="s">
        <v>70</v>
      </c>
      <c r="K581" s="27"/>
      <c r="L581" s="21"/>
      <c r="M581" s="33"/>
      <c r="N581" s="25" t="s">
        <v>3456</v>
      </c>
      <c r="O581" s="25" t="s">
        <v>3456</v>
      </c>
      <c r="P581" s="25" t="s">
        <v>70</v>
      </c>
      <c r="Q581" s="25" t="s">
        <v>70</v>
      </c>
      <c r="R581" s="21" t="s">
        <v>3456</v>
      </c>
      <c r="S581" s="25" t="s">
        <v>3456</v>
      </c>
      <c r="T581" s="23" t="s">
        <v>3456</v>
      </c>
      <c r="U581" s="25" t="s">
        <v>3456</v>
      </c>
      <c r="V581" s="25" t="s">
        <v>70</v>
      </c>
      <c r="W581" s="25" t="s">
        <v>70</v>
      </c>
      <c r="X581" s="25" t="s">
        <v>3456</v>
      </c>
      <c r="Y581" s="25" t="s">
        <v>3456</v>
      </c>
      <c r="Z581" s="25" t="s">
        <v>3456</v>
      </c>
      <c r="AA581" s="25" t="s">
        <v>3456</v>
      </c>
      <c r="AB581" s="21" t="s">
        <v>3456</v>
      </c>
      <c r="AC581" s="51" t="s">
        <v>3456</v>
      </c>
    </row>
    <row r="582" spans="1:29" s="20" customFormat="1" ht="26.25" customHeight="1" x14ac:dyDescent="0.2">
      <c r="A582" s="19">
        <v>65511</v>
      </c>
      <c r="B582" s="20" t="s">
        <v>545</v>
      </c>
      <c r="C582" s="20" t="s">
        <v>546</v>
      </c>
      <c r="D582" s="20" t="s">
        <v>149</v>
      </c>
      <c r="E582" s="25" t="s">
        <v>133</v>
      </c>
      <c r="F582" s="25" t="s">
        <v>151</v>
      </c>
      <c r="G582" s="21">
        <v>40878</v>
      </c>
      <c r="H582" s="21"/>
      <c r="I582" s="22" t="s">
        <v>61</v>
      </c>
      <c r="J582" s="25" t="s">
        <v>70</v>
      </c>
      <c r="K582" s="27"/>
      <c r="L582" s="21"/>
      <c r="M582" s="33"/>
      <c r="N582" s="25" t="s">
        <v>3456</v>
      </c>
      <c r="O582" s="25" t="s">
        <v>70</v>
      </c>
      <c r="P582" s="25" t="s">
        <v>70</v>
      </c>
      <c r="Q582" s="25" t="s">
        <v>70</v>
      </c>
      <c r="R582" s="21" t="s">
        <v>3456</v>
      </c>
      <c r="S582" s="25" t="s">
        <v>3456</v>
      </c>
      <c r="T582" s="23" t="s">
        <v>3456</v>
      </c>
      <c r="U582" s="25" t="s">
        <v>70</v>
      </c>
      <c r="V582" s="25" t="s">
        <v>70</v>
      </c>
      <c r="W582" s="25" t="s">
        <v>70</v>
      </c>
      <c r="X582" s="25" t="s">
        <v>3456</v>
      </c>
      <c r="Y582" s="25" t="s">
        <v>3456</v>
      </c>
      <c r="Z582" s="25" t="s">
        <v>3456</v>
      </c>
      <c r="AA582" s="25" t="s">
        <v>3456</v>
      </c>
      <c r="AB582" s="21" t="s">
        <v>3456</v>
      </c>
      <c r="AC582" s="51" t="s">
        <v>3456</v>
      </c>
    </row>
    <row r="583" spans="1:29" s="20" customFormat="1" ht="26.25" customHeight="1" x14ac:dyDescent="0.2">
      <c r="A583" s="19">
        <v>63698</v>
      </c>
      <c r="B583" s="20" t="s">
        <v>147</v>
      </c>
      <c r="C583" s="20" t="s">
        <v>4276</v>
      </c>
      <c r="D583" s="20" t="s">
        <v>149</v>
      </c>
      <c r="E583" s="25" t="s">
        <v>133</v>
      </c>
      <c r="F583" s="25" t="s">
        <v>151</v>
      </c>
      <c r="G583" s="21">
        <v>40116</v>
      </c>
      <c r="H583" s="21"/>
      <c r="I583" s="22" t="s">
        <v>61</v>
      </c>
      <c r="J583" s="25" t="s">
        <v>70</v>
      </c>
      <c r="K583" s="27"/>
      <c r="L583" s="21"/>
      <c r="M583" s="33"/>
      <c r="N583" s="25" t="s">
        <v>70</v>
      </c>
      <c r="O583" s="25" t="s">
        <v>70</v>
      </c>
      <c r="P583" s="25" t="s">
        <v>70</v>
      </c>
      <c r="Q583" s="25" t="s">
        <v>70</v>
      </c>
      <c r="R583" s="21" t="s">
        <v>3456</v>
      </c>
      <c r="S583" s="25" t="s">
        <v>3456</v>
      </c>
      <c r="T583" s="23" t="s">
        <v>3456</v>
      </c>
      <c r="U583" s="25" t="s">
        <v>70</v>
      </c>
      <c r="V583" s="25" t="s">
        <v>70</v>
      </c>
      <c r="W583" s="25" t="s">
        <v>70</v>
      </c>
      <c r="X583" s="25" t="s">
        <v>3456</v>
      </c>
      <c r="Y583" s="25" t="s">
        <v>3456</v>
      </c>
      <c r="Z583" s="25" t="s">
        <v>3456</v>
      </c>
      <c r="AA583" s="25" t="s">
        <v>3456</v>
      </c>
      <c r="AB583" s="21" t="s">
        <v>3456</v>
      </c>
      <c r="AC583" s="51" t="s">
        <v>3456</v>
      </c>
    </row>
    <row r="584" spans="1:29" s="20" customFormat="1" ht="26.25" customHeight="1" x14ac:dyDescent="0.2">
      <c r="A584" s="19">
        <v>63372</v>
      </c>
      <c r="B584" s="20" t="s">
        <v>1997</v>
      </c>
      <c r="C584" s="20" t="s">
        <v>1998</v>
      </c>
      <c r="D584" s="20" t="s">
        <v>1008</v>
      </c>
      <c r="E584" s="25" t="s">
        <v>1009</v>
      </c>
      <c r="F584" s="25" t="s">
        <v>70</v>
      </c>
      <c r="G584" s="21">
        <v>39582</v>
      </c>
      <c r="H584" s="21"/>
      <c r="I584" s="22" t="s">
        <v>61</v>
      </c>
      <c r="J584" s="25" t="s">
        <v>70</v>
      </c>
      <c r="K584" s="27"/>
      <c r="L584" s="21"/>
      <c r="M584" s="33"/>
      <c r="N584" s="25" t="s">
        <v>70</v>
      </c>
      <c r="O584" s="25" t="s">
        <v>70</v>
      </c>
      <c r="P584" s="25" t="s">
        <v>70</v>
      </c>
      <c r="Q584" s="25" t="s">
        <v>70</v>
      </c>
      <c r="R584" s="21" t="s">
        <v>3456</v>
      </c>
      <c r="S584" s="25" t="s">
        <v>3456</v>
      </c>
      <c r="T584" s="23" t="s">
        <v>3456</v>
      </c>
      <c r="U584" s="25" t="s">
        <v>70</v>
      </c>
      <c r="V584" s="25" t="s">
        <v>70</v>
      </c>
      <c r="W584" s="25" t="s">
        <v>70</v>
      </c>
      <c r="X584" s="25" t="s">
        <v>3456</v>
      </c>
      <c r="Y584" s="25" t="s">
        <v>3456</v>
      </c>
      <c r="Z584" s="25" t="s">
        <v>3456</v>
      </c>
      <c r="AA584" s="25" t="s">
        <v>3456</v>
      </c>
      <c r="AB584" s="21" t="s">
        <v>3456</v>
      </c>
      <c r="AC584" s="51" t="s">
        <v>3456</v>
      </c>
    </row>
    <row r="585" spans="1:29" s="20" customFormat="1" ht="26.25" customHeight="1" x14ac:dyDescent="0.2">
      <c r="A585" s="19">
        <v>67324</v>
      </c>
      <c r="B585" s="20" t="s">
        <v>4004</v>
      </c>
      <c r="C585" s="20" t="s">
        <v>3179</v>
      </c>
      <c r="D585" s="20" t="s">
        <v>4678</v>
      </c>
      <c r="E585" s="25" t="s">
        <v>3529</v>
      </c>
      <c r="F585" s="25" t="s">
        <v>70</v>
      </c>
      <c r="G585" s="21">
        <v>42619</v>
      </c>
      <c r="H585" s="21"/>
      <c r="I585" s="22" t="s">
        <v>61</v>
      </c>
      <c r="J585" s="25" t="s">
        <v>70</v>
      </c>
      <c r="K585" s="27"/>
      <c r="L585" s="21"/>
      <c r="M585" s="33"/>
      <c r="N585" s="25" t="s">
        <v>3456</v>
      </c>
      <c r="O585" s="25" t="s">
        <v>3456</v>
      </c>
      <c r="P585" s="25" t="s">
        <v>70</v>
      </c>
      <c r="Q585" s="25" t="s">
        <v>70</v>
      </c>
      <c r="R585" s="21" t="s">
        <v>3456</v>
      </c>
      <c r="S585" s="25" t="s">
        <v>3456</v>
      </c>
      <c r="T585" s="23" t="s">
        <v>3456</v>
      </c>
      <c r="U585" s="25" t="s">
        <v>3456</v>
      </c>
      <c r="V585" s="25" t="s">
        <v>70</v>
      </c>
      <c r="W585" s="25" t="s">
        <v>70</v>
      </c>
      <c r="X585" s="25" t="s">
        <v>3456</v>
      </c>
      <c r="Y585" s="25" t="s">
        <v>3456</v>
      </c>
      <c r="Z585" s="25" t="s">
        <v>3456</v>
      </c>
      <c r="AA585" s="25" t="s">
        <v>3456</v>
      </c>
      <c r="AB585" s="21" t="s">
        <v>3456</v>
      </c>
      <c r="AC585" s="51" t="s">
        <v>3456</v>
      </c>
    </row>
    <row r="586" spans="1:29" s="20" customFormat="1" ht="26.25" customHeight="1" x14ac:dyDescent="0.2">
      <c r="A586" s="19">
        <v>79029</v>
      </c>
      <c r="B586" s="20" t="s">
        <v>2736</v>
      </c>
      <c r="C586" s="20" t="s">
        <v>2737</v>
      </c>
      <c r="D586" s="20" t="s">
        <v>394</v>
      </c>
      <c r="E586" s="25" t="s">
        <v>395</v>
      </c>
      <c r="F586" s="25" t="s">
        <v>1163</v>
      </c>
      <c r="G586" s="21">
        <v>43769</v>
      </c>
      <c r="H586" s="21"/>
      <c r="I586" s="22" t="s">
        <v>61</v>
      </c>
      <c r="J586" s="25" t="s">
        <v>70</v>
      </c>
      <c r="K586" s="27"/>
      <c r="L586" s="21"/>
      <c r="M586" s="33"/>
      <c r="N586" s="25" t="s">
        <v>3456</v>
      </c>
      <c r="O586" s="25" t="s">
        <v>70</v>
      </c>
      <c r="P586" s="25" t="s">
        <v>70</v>
      </c>
      <c r="Q586" s="25" t="s">
        <v>70</v>
      </c>
      <c r="R586" s="21" t="s">
        <v>3456</v>
      </c>
      <c r="S586" s="25" t="s">
        <v>3456</v>
      </c>
      <c r="T586" s="23" t="s">
        <v>3456</v>
      </c>
      <c r="U586" s="25" t="s">
        <v>3456</v>
      </c>
      <c r="V586" s="25" t="s">
        <v>3456</v>
      </c>
      <c r="W586" s="25" t="s">
        <v>70</v>
      </c>
      <c r="X586" s="25" t="s">
        <v>3456</v>
      </c>
      <c r="Y586" s="25" t="s">
        <v>3456</v>
      </c>
      <c r="Z586" s="25" t="s">
        <v>3456</v>
      </c>
      <c r="AA586" s="25" t="s">
        <v>3456</v>
      </c>
      <c r="AB586" s="21" t="s">
        <v>3456</v>
      </c>
      <c r="AC586" s="51" t="s">
        <v>3456</v>
      </c>
    </row>
    <row r="587" spans="1:29" s="20" customFormat="1" ht="26.25" customHeight="1" x14ac:dyDescent="0.2">
      <c r="A587" s="19">
        <v>67921</v>
      </c>
      <c r="B587" s="20" t="s">
        <v>2662</v>
      </c>
      <c r="C587" s="20" t="s">
        <v>2663</v>
      </c>
      <c r="D587" s="20" t="s">
        <v>394</v>
      </c>
      <c r="E587" s="25" t="s">
        <v>395</v>
      </c>
      <c r="F587" s="25" t="s">
        <v>70</v>
      </c>
      <c r="G587" s="21">
        <v>43609</v>
      </c>
      <c r="H587" s="21"/>
      <c r="I587" s="22" t="s">
        <v>61</v>
      </c>
      <c r="J587" s="25" t="s">
        <v>70</v>
      </c>
      <c r="K587" s="27"/>
      <c r="L587" s="21"/>
      <c r="M587" s="33"/>
      <c r="N587" s="25" t="s">
        <v>3456</v>
      </c>
      <c r="O587" s="25" t="s">
        <v>3456</v>
      </c>
      <c r="P587" s="25" t="s">
        <v>70</v>
      </c>
      <c r="Q587" s="25" t="s">
        <v>70</v>
      </c>
      <c r="R587" s="21" t="s">
        <v>3456</v>
      </c>
      <c r="S587" s="25" t="s">
        <v>3456</v>
      </c>
      <c r="T587" s="23" t="s">
        <v>3456</v>
      </c>
      <c r="U587" s="25" t="s">
        <v>70</v>
      </c>
      <c r="V587" s="25" t="s">
        <v>70</v>
      </c>
      <c r="W587" s="25" t="s">
        <v>70</v>
      </c>
      <c r="X587" s="25" t="s">
        <v>3456</v>
      </c>
      <c r="Y587" s="25" t="s">
        <v>3456</v>
      </c>
      <c r="Z587" s="25" t="s">
        <v>3456</v>
      </c>
      <c r="AA587" s="25" t="s">
        <v>3456</v>
      </c>
      <c r="AB587" s="21" t="s">
        <v>3456</v>
      </c>
      <c r="AC587" s="51" t="s">
        <v>3456</v>
      </c>
    </row>
    <row r="588" spans="1:29" s="20" customFormat="1" ht="26.25" customHeight="1" x14ac:dyDescent="0.2">
      <c r="A588" s="22">
        <v>82279</v>
      </c>
      <c r="B588" s="20" t="s">
        <v>4459</v>
      </c>
      <c r="C588" s="20" t="s">
        <v>4460</v>
      </c>
      <c r="D588" s="20" t="s">
        <v>4461</v>
      </c>
      <c r="E588" s="25" t="s">
        <v>3987</v>
      </c>
      <c r="F588" s="25" t="s">
        <v>3987</v>
      </c>
      <c r="G588" s="21">
        <v>45200</v>
      </c>
      <c r="H588" s="21"/>
      <c r="I588" s="22" t="s">
        <v>61</v>
      </c>
      <c r="J588" s="25" t="s">
        <v>3456</v>
      </c>
      <c r="K588" s="27"/>
      <c r="L588" s="21"/>
      <c r="M588" s="33"/>
      <c r="N588" s="25" t="s">
        <v>3456</v>
      </c>
      <c r="O588" s="25" t="s">
        <v>3456</v>
      </c>
      <c r="P588" s="25" t="s">
        <v>3456</v>
      </c>
      <c r="Q588" s="25" t="s">
        <v>70</v>
      </c>
      <c r="R588" s="21" t="s">
        <v>3456</v>
      </c>
      <c r="S588" s="25" t="s">
        <v>3456</v>
      </c>
      <c r="T588" s="23" t="s">
        <v>3456</v>
      </c>
      <c r="U588" s="25" t="s">
        <v>3456</v>
      </c>
      <c r="V588" s="25" t="s">
        <v>3456</v>
      </c>
      <c r="W588" s="25" t="s">
        <v>70</v>
      </c>
      <c r="X588" s="25" t="s">
        <v>3456</v>
      </c>
      <c r="Y588" s="25" t="s">
        <v>3456</v>
      </c>
      <c r="Z588" s="25" t="s">
        <v>3456</v>
      </c>
      <c r="AA588" s="25" t="s">
        <v>3456</v>
      </c>
      <c r="AB588" s="21" t="s">
        <v>3456</v>
      </c>
      <c r="AC588" s="51" t="s">
        <v>3456</v>
      </c>
    </row>
    <row r="589" spans="1:29" s="20" customFormat="1" ht="26.25" customHeight="1" x14ac:dyDescent="0.2">
      <c r="A589" s="19">
        <v>64951</v>
      </c>
      <c r="B589" s="20" t="s">
        <v>347</v>
      </c>
      <c r="C589" s="20" t="s">
        <v>348</v>
      </c>
      <c r="D589" s="20" t="s">
        <v>349</v>
      </c>
      <c r="E589" s="25" t="s">
        <v>81</v>
      </c>
      <c r="F589" s="25" t="s">
        <v>350</v>
      </c>
      <c r="G589" s="21">
        <v>40522</v>
      </c>
      <c r="H589" s="21"/>
      <c r="I589" s="22" t="s">
        <v>61</v>
      </c>
      <c r="J589" s="25" t="s">
        <v>70</v>
      </c>
      <c r="K589" s="27"/>
      <c r="L589" s="21"/>
      <c r="M589" s="33"/>
      <c r="N589" s="25" t="s">
        <v>3456</v>
      </c>
      <c r="O589" s="25" t="s">
        <v>70</v>
      </c>
      <c r="P589" s="25" t="s">
        <v>70</v>
      </c>
      <c r="Q589" s="25" t="s">
        <v>70</v>
      </c>
      <c r="R589" s="21" t="s">
        <v>3456</v>
      </c>
      <c r="S589" s="25" t="s">
        <v>3456</v>
      </c>
      <c r="T589" s="23" t="s">
        <v>3456</v>
      </c>
      <c r="U589" s="25" t="s">
        <v>70</v>
      </c>
      <c r="V589" s="25" t="s">
        <v>70</v>
      </c>
      <c r="W589" s="25" t="s">
        <v>70</v>
      </c>
      <c r="X589" s="25" t="s">
        <v>3456</v>
      </c>
      <c r="Y589" s="25" t="s">
        <v>3456</v>
      </c>
      <c r="Z589" s="25" t="s">
        <v>3456</v>
      </c>
      <c r="AA589" s="25" t="s">
        <v>3456</v>
      </c>
      <c r="AB589" s="21" t="s">
        <v>3456</v>
      </c>
      <c r="AC589" s="51" t="s">
        <v>3456</v>
      </c>
    </row>
    <row r="590" spans="1:29" s="20" customFormat="1" ht="26.25" customHeight="1" x14ac:dyDescent="0.2">
      <c r="A590" s="19">
        <v>65634</v>
      </c>
      <c r="B590" s="20" t="s">
        <v>2485</v>
      </c>
      <c r="C590" s="20" t="s">
        <v>2486</v>
      </c>
      <c r="D590" s="20" t="s">
        <v>2487</v>
      </c>
      <c r="E590" s="25" t="s">
        <v>1009</v>
      </c>
      <c r="F590" s="25" t="s">
        <v>70</v>
      </c>
      <c r="G590" s="21">
        <v>41212</v>
      </c>
      <c r="H590" s="21"/>
      <c r="I590" s="22" t="s">
        <v>61</v>
      </c>
      <c r="J590" s="25" t="s">
        <v>70</v>
      </c>
      <c r="K590" s="27"/>
      <c r="L590" s="21"/>
      <c r="M590" s="33"/>
      <c r="N590" s="25" t="s">
        <v>3456</v>
      </c>
      <c r="O590" s="25" t="s">
        <v>70</v>
      </c>
      <c r="P590" s="25" t="s">
        <v>70</v>
      </c>
      <c r="Q590" s="25" t="s">
        <v>70</v>
      </c>
      <c r="R590" s="21" t="s">
        <v>3456</v>
      </c>
      <c r="S590" s="25" t="s">
        <v>3456</v>
      </c>
      <c r="T590" s="23" t="s">
        <v>3456</v>
      </c>
      <c r="U590" s="25" t="s">
        <v>70</v>
      </c>
      <c r="V590" s="25" t="s">
        <v>70</v>
      </c>
      <c r="W590" s="25" t="s">
        <v>70</v>
      </c>
      <c r="X590" s="25" t="s">
        <v>3456</v>
      </c>
      <c r="Y590" s="25" t="s">
        <v>3456</v>
      </c>
      <c r="Z590" s="25" t="s">
        <v>3456</v>
      </c>
      <c r="AA590" s="25" t="s">
        <v>3456</v>
      </c>
      <c r="AB590" s="21" t="s">
        <v>3456</v>
      </c>
      <c r="AC590" s="51" t="s">
        <v>3456</v>
      </c>
    </row>
    <row r="591" spans="1:29" s="20" customFormat="1" ht="26.25" customHeight="1" x14ac:dyDescent="0.2">
      <c r="A591" s="19">
        <v>66994</v>
      </c>
      <c r="B591" s="20" t="s">
        <v>777</v>
      </c>
      <c r="C591" s="20" t="s">
        <v>778</v>
      </c>
      <c r="D591" s="20" t="s">
        <v>779</v>
      </c>
      <c r="E591" s="25" t="s">
        <v>88</v>
      </c>
      <c r="F591" s="25" t="s">
        <v>70</v>
      </c>
      <c r="G591" s="21">
        <v>42551</v>
      </c>
      <c r="H591" s="21"/>
      <c r="I591" s="22" t="s">
        <v>61</v>
      </c>
      <c r="J591" s="25" t="s">
        <v>70</v>
      </c>
      <c r="K591" s="27"/>
      <c r="L591" s="21"/>
      <c r="M591" s="33"/>
      <c r="N591" s="25" t="s">
        <v>3456</v>
      </c>
      <c r="O591" s="25" t="s">
        <v>70</v>
      </c>
      <c r="P591" s="25" t="s">
        <v>70</v>
      </c>
      <c r="Q591" s="25" t="s">
        <v>70</v>
      </c>
      <c r="R591" s="21" t="s">
        <v>3456</v>
      </c>
      <c r="S591" s="25" t="s">
        <v>3456</v>
      </c>
      <c r="T591" s="23" t="s">
        <v>3456</v>
      </c>
      <c r="U591" s="25" t="s">
        <v>70</v>
      </c>
      <c r="V591" s="25" t="s">
        <v>70</v>
      </c>
      <c r="W591" s="25" t="s">
        <v>70</v>
      </c>
      <c r="X591" s="25" t="s">
        <v>3456</v>
      </c>
      <c r="Y591" s="25" t="s">
        <v>3456</v>
      </c>
      <c r="Z591" s="25" t="s">
        <v>3456</v>
      </c>
      <c r="AA591" s="25" t="s">
        <v>3456</v>
      </c>
      <c r="AB591" s="21" t="s">
        <v>3456</v>
      </c>
      <c r="AC591" s="51" t="s">
        <v>3456</v>
      </c>
    </row>
    <row r="592" spans="1:29" s="20" customFormat="1" ht="26.25" customHeight="1" x14ac:dyDescent="0.2">
      <c r="A592" s="19">
        <v>64397</v>
      </c>
      <c r="B592" s="20" t="s">
        <v>239</v>
      </c>
      <c r="C592" s="20" t="s">
        <v>240</v>
      </c>
      <c r="D592" s="20" t="s">
        <v>241</v>
      </c>
      <c r="E592" s="25" t="s">
        <v>242</v>
      </c>
      <c r="F592" s="25" t="s">
        <v>70</v>
      </c>
      <c r="G592" s="21">
        <v>40178</v>
      </c>
      <c r="H592" s="21"/>
      <c r="I592" s="22" t="s">
        <v>61</v>
      </c>
      <c r="J592" s="25" t="s">
        <v>70</v>
      </c>
      <c r="K592" s="27"/>
      <c r="L592" s="21"/>
      <c r="M592" s="33"/>
      <c r="N592" s="25" t="s">
        <v>70</v>
      </c>
      <c r="O592" s="25" t="s">
        <v>70</v>
      </c>
      <c r="P592" s="25" t="s">
        <v>70</v>
      </c>
      <c r="Q592" s="25" t="s">
        <v>70</v>
      </c>
      <c r="R592" s="21" t="s">
        <v>3456</v>
      </c>
      <c r="S592" s="25" t="s">
        <v>3456</v>
      </c>
      <c r="T592" s="23" t="s">
        <v>3456</v>
      </c>
      <c r="U592" s="25" t="s">
        <v>3456</v>
      </c>
      <c r="V592" s="25" t="s">
        <v>3456</v>
      </c>
      <c r="W592" s="25" t="s">
        <v>70</v>
      </c>
      <c r="X592" s="25" t="s">
        <v>3456</v>
      </c>
      <c r="Y592" s="25" t="s">
        <v>3456</v>
      </c>
      <c r="Z592" s="25" t="s">
        <v>3456</v>
      </c>
      <c r="AA592" s="25" t="s">
        <v>3456</v>
      </c>
      <c r="AB592" s="21" t="s">
        <v>3456</v>
      </c>
      <c r="AC592" s="51" t="s">
        <v>3456</v>
      </c>
    </row>
    <row r="593" spans="1:29" s="20" customFormat="1" ht="26.25" customHeight="1" x14ac:dyDescent="0.2">
      <c r="A593" s="19">
        <v>79334</v>
      </c>
      <c r="B593" s="20" t="s">
        <v>2725</v>
      </c>
      <c r="C593" s="20" t="s">
        <v>2726</v>
      </c>
      <c r="D593" s="20" t="s">
        <v>394</v>
      </c>
      <c r="E593" s="25" t="s">
        <v>395</v>
      </c>
      <c r="F593" s="25" t="s">
        <v>70</v>
      </c>
      <c r="G593" s="21">
        <v>44183</v>
      </c>
      <c r="H593" s="21"/>
      <c r="I593" s="22" t="s">
        <v>61</v>
      </c>
      <c r="J593" s="25" t="s">
        <v>70</v>
      </c>
      <c r="K593" s="27"/>
      <c r="L593" s="21"/>
      <c r="M593" s="33"/>
      <c r="N593" s="25" t="s">
        <v>3456</v>
      </c>
      <c r="O593" s="25" t="s">
        <v>3456</v>
      </c>
      <c r="P593" s="25" t="s">
        <v>70</v>
      </c>
      <c r="Q593" s="25" t="s">
        <v>70</v>
      </c>
      <c r="R593" s="21" t="s">
        <v>3456</v>
      </c>
      <c r="S593" s="25" t="s">
        <v>3456</v>
      </c>
      <c r="T593" s="23" t="s">
        <v>3456</v>
      </c>
      <c r="U593" s="25" t="s">
        <v>3456</v>
      </c>
      <c r="V593" s="25" t="s">
        <v>3456</v>
      </c>
      <c r="W593" s="25" t="s">
        <v>70</v>
      </c>
      <c r="X593" s="25" t="s">
        <v>3456</v>
      </c>
      <c r="Y593" s="25" t="s">
        <v>3456</v>
      </c>
      <c r="Z593" s="25" t="s">
        <v>3456</v>
      </c>
      <c r="AA593" s="25" t="s">
        <v>3456</v>
      </c>
      <c r="AB593" s="21" t="s">
        <v>3456</v>
      </c>
      <c r="AC593" s="51" t="s">
        <v>3456</v>
      </c>
    </row>
    <row r="594" spans="1:29" s="20" customFormat="1" ht="26.25" customHeight="1" x14ac:dyDescent="0.2">
      <c r="A594" s="19">
        <v>66525</v>
      </c>
      <c r="B594" s="20" t="s">
        <v>2556</v>
      </c>
      <c r="C594" s="20" t="s">
        <v>2557</v>
      </c>
      <c r="D594" s="20" t="s">
        <v>2558</v>
      </c>
      <c r="E594" s="25" t="s">
        <v>114</v>
      </c>
      <c r="F594" s="25" t="s">
        <v>70</v>
      </c>
      <c r="G594" s="21">
        <v>42090</v>
      </c>
      <c r="H594" s="21"/>
      <c r="I594" s="22" t="s">
        <v>61</v>
      </c>
      <c r="J594" s="25" t="s">
        <v>70</v>
      </c>
      <c r="K594" s="27"/>
      <c r="L594" s="21"/>
      <c r="M594" s="33"/>
      <c r="N594" s="25" t="s">
        <v>3456</v>
      </c>
      <c r="O594" s="25" t="s">
        <v>70</v>
      </c>
      <c r="P594" s="25" t="s">
        <v>70</v>
      </c>
      <c r="Q594" s="25" t="s">
        <v>70</v>
      </c>
      <c r="R594" s="21" t="s">
        <v>3456</v>
      </c>
      <c r="S594" s="25" t="s">
        <v>3456</v>
      </c>
      <c r="T594" s="23" t="s">
        <v>3456</v>
      </c>
      <c r="U594" s="25" t="s">
        <v>70</v>
      </c>
      <c r="V594" s="25" t="s">
        <v>70</v>
      </c>
      <c r="W594" s="25" t="s">
        <v>70</v>
      </c>
      <c r="X594" s="25" t="s">
        <v>3456</v>
      </c>
      <c r="Y594" s="25" t="s">
        <v>3456</v>
      </c>
      <c r="Z594" s="25" t="s">
        <v>3456</v>
      </c>
      <c r="AA594" s="25" t="s">
        <v>3456</v>
      </c>
      <c r="AB594" s="21" t="s">
        <v>3456</v>
      </c>
      <c r="AC594" s="51" t="s">
        <v>3456</v>
      </c>
    </row>
    <row r="595" spans="1:29" s="20" customFormat="1" ht="26.25" customHeight="1" x14ac:dyDescent="0.2">
      <c r="A595" s="19">
        <v>61674</v>
      </c>
      <c r="B595" s="20" t="s">
        <v>1967</v>
      </c>
      <c r="C595" s="20" t="s">
        <v>1968</v>
      </c>
      <c r="D595" s="20" t="s">
        <v>1969</v>
      </c>
      <c r="E595" s="25" t="s">
        <v>1928</v>
      </c>
      <c r="F595" s="25" t="s">
        <v>70</v>
      </c>
      <c r="G595" s="21">
        <v>38121</v>
      </c>
      <c r="H595" s="21"/>
      <c r="I595" s="22" t="s">
        <v>61</v>
      </c>
      <c r="J595" s="25" t="s">
        <v>70</v>
      </c>
      <c r="K595" s="27"/>
      <c r="L595" s="21"/>
      <c r="M595" s="33"/>
      <c r="N595" s="25" t="s">
        <v>70</v>
      </c>
      <c r="O595" s="25" t="s">
        <v>70</v>
      </c>
      <c r="P595" s="25" t="s">
        <v>70</v>
      </c>
      <c r="Q595" s="25" t="s">
        <v>70</v>
      </c>
      <c r="R595" s="21" t="s">
        <v>3456</v>
      </c>
      <c r="S595" s="25" t="s">
        <v>3456</v>
      </c>
      <c r="T595" s="23" t="s">
        <v>3456</v>
      </c>
      <c r="U595" s="25" t="s">
        <v>70</v>
      </c>
      <c r="V595" s="25" t="s">
        <v>70</v>
      </c>
      <c r="W595" s="25" t="s">
        <v>70</v>
      </c>
      <c r="X595" s="25" t="s">
        <v>3456</v>
      </c>
      <c r="Y595" s="25" t="s">
        <v>3456</v>
      </c>
      <c r="Z595" s="25" t="s">
        <v>3456</v>
      </c>
      <c r="AA595" s="25" t="s">
        <v>3456</v>
      </c>
      <c r="AB595" s="21" t="s">
        <v>0</v>
      </c>
      <c r="AC595" s="51" t="s">
        <v>3456</v>
      </c>
    </row>
    <row r="596" spans="1:29" s="20" customFormat="1" ht="26.25" customHeight="1" x14ac:dyDescent="0.2">
      <c r="A596" s="19">
        <v>79052</v>
      </c>
      <c r="B596" s="20" t="s">
        <v>2720</v>
      </c>
      <c r="C596" s="20" t="s">
        <v>2721</v>
      </c>
      <c r="D596" s="20" t="s">
        <v>811</v>
      </c>
      <c r="E596" s="25" t="s">
        <v>118</v>
      </c>
      <c r="F596" s="25" t="s">
        <v>70</v>
      </c>
      <c r="G596" s="21">
        <v>44167</v>
      </c>
      <c r="H596" s="21"/>
      <c r="I596" s="22" t="s">
        <v>61</v>
      </c>
      <c r="J596" s="25" t="s">
        <v>70</v>
      </c>
      <c r="K596" s="27"/>
      <c r="L596" s="21"/>
      <c r="M596" s="33"/>
      <c r="N596" s="25" t="s">
        <v>3456</v>
      </c>
      <c r="O596" s="25" t="s">
        <v>70</v>
      </c>
      <c r="P596" s="25" t="s">
        <v>70</v>
      </c>
      <c r="Q596" s="25" t="s">
        <v>70</v>
      </c>
      <c r="R596" s="21" t="s">
        <v>3456</v>
      </c>
      <c r="S596" s="25" t="s">
        <v>3456</v>
      </c>
      <c r="T596" s="23" t="s">
        <v>3456</v>
      </c>
      <c r="U596" s="25" t="s">
        <v>70</v>
      </c>
      <c r="V596" s="25" t="s">
        <v>70</v>
      </c>
      <c r="W596" s="25" t="s">
        <v>70</v>
      </c>
      <c r="X596" s="25" t="s">
        <v>3456</v>
      </c>
      <c r="Y596" s="25" t="s">
        <v>3456</v>
      </c>
      <c r="Z596" s="25" t="s">
        <v>3456</v>
      </c>
      <c r="AA596" s="25" t="s">
        <v>3456</v>
      </c>
      <c r="AB596" s="21" t="s">
        <v>3456</v>
      </c>
      <c r="AC596" s="51" t="s">
        <v>3456</v>
      </c>
    </row>
    <row r="597" spans="1:29" s="20" customFormat="1" ht="26.25" customHeight="1" x14ac:dyDescent="0.2">
      <c r="A597" s="19">
        <v>65068</v>
      </c>
      <c r="B597" s="20" t="s">
        <v>1305</v>
      </c>
      <c r="C597" s="20" t="s">
        <v>1306</v>
      </c>
      <c r="D597" s="20" t="s">
        <v>557</v>
      </c>
      <c r="E597" s="25" t="s">
        <v>559</v>
      </c>
      <c r="F597" s="25" t="s">
        <v>70</v>
      </c>
      <c r="G597" s="21">
        <v>39583</v>
      </c>
      <c r="H597" s="21">
        <v>45291</v>
      </c>
      <c r="I597" s="22" t="s">
        <v>71</v>
      </c>
      <c r="J597" s="25" t="s">
        <v>3456</v>
      </c>
      <c r="K597" s="27"/>
      <c r="L597" s="21"/>
      <c r="M597" s="33"/>
      <c r="N597" s="25"/>
      <c r="O597" s="25"/>
      <c r="P597" s="25"/>
      <c r="Q597" s="25"/>
      <c r="R597" s="21"/>
      <c r="S597" s="25"/>
      <c r="T597" s="23"/>
      <c r="U597" s="25" t="s">
        <v>3456</v>
      </c>
      <c r="V597" s="25" t="s">
        <v>3456</v>
      </c>
      <c r="W597" s="25" t="s">
        <v>70</v>
      </c>
      <c r="X597" s="25" t="s">
        <v>3456</v>
      </c>
      <c r="Y597" s="25" t="s">
        <v>3456</v>
      </c>
      <c r="Z597" s="25" t="s">
        <v>3456</v>
      </c>
      <c r="AA597" s="25" t="s">
        <v>3456</v>
      </c>
      <c r="AB597" s="21" t="s">
        <v>0</v>
      </c>
      <c r="AC597" s="51"/>
    </row>
    <row r="598" spans="1:29" s="20" customFormat="1" ht="26.25" customHeight="1" x14ac:dyDescent="0.2">
      <c r="A598" s="19">
        <v>63378</v>
      </c>
      <c r="B598" s="20" t="s">
        <v>2296</v>
      </c>
      <c r="C598" s="20" t="s">
        <v>2297</v>
      </c>
      <c r="D598" s="20" t="s">
        <v>1027</v>
      </c>
      <c r="E598" s="25" t="s">
        <v>1028</v>
      </c>
      <c r="F598" s="25" t="s">
        <v>70</v>
      </c>
      <c r="G598" s="21">
        <v>39783</v>
      </c>
      <c r="H598" s="21"/>
      <c r="I598" s="22" t="s">
        <v>61</v>
      </c>
      <c r="J598" s="25" t="s">
        <v>70</v>
      </c>
      <c r="K598" s="27"/>
      <c r="L598" s="21"/>
      <c r="M598" s="33"/>
      <c r="N598" s="25" t="s">
        <v>70</v>
      </c>
      <c r="O598" s="25" t="s">
        <v>3456</v>
      </c>
      <c r="P598" s="25" t="s">
        <v>3456</v>
      </c>
      <c r="Q598" s="25" t="s">
        <v>70</v>
      </c>
      <c r="R598" s="21" t="s">
        <v>3456</v>
      </c>
      <c r="S598" s="25" t="s">
        <v>3456</v>
      </c>
      <c r="T598" s="23" t="s">
        <v>3456</v>
      </c>
      <c r="U598" s="25" t="s">
        <v>3456</v>
      </c>
      <c r="V598" s="25" t="s">
        <v>3456</v>
      </c>
      <c r="W598" s="25" t="s">
        <v>70</v>
      </c>
      <c r="X598" s="25" t="s">
        <v>3456</v>
      </c>
      <c r="Y598" s="25" t="s">
        <v>3456</v>
      </c>
      <c r="Z598" s="25" t="s">
        <v>3456</v>
      </c>
      <c r="AA598" s="25" t="s">
        <v>3456</v>
      </c>
      <c r="AB598" s="21" t="s">
        <v>3456</v>
      </c>
      <c r="AC598" s="51" t="s">
        <v>3456</v>
      </c>
    </row>
    <row r="599" spans="1:29" s="20" customFormat="1" ht="26.25" customHeight="1" x14ac:dyDescent="0.2">
      <c r="A599" s="19">
        <v>67968</v>
      </c>
      <c r="B599" s="20" t="s">
        <v>2593</v>
      </c>
      <c r="C599" s="20" t="s">
        <v>2594</v>
      </c>
      <c r="D599" s="20" t="s">
        <v>2595</v>
      </c>
      <c r="E599" s="25" t="s">
        <v>1078</v>
      </c>
      <c r="F599" s="25" t="s">
        <v>70</v>
      </c>
      <c r="G599" s="21">
        <v>43090</v>
      </c>
      <c r="H599" s="21"/>
      <c r="I599" s="22" t="s">
        <v>61</v>
      </c>
      <c r="J599" s="25" t="s">
        <v>70</v>
      </c>
      <c r="K599" s="27"/>
      <c r="L599" s="21"/>
      <c r="M599" s="33"/>
      <c r="N599" s="25" t="s">
        <v>3456</v>
      </c>
      <c r="O599" s="25" t="s">
        <v>3456</v>
      </c>
      <c r="P599" s="25" t="s">
        <v>70</v>
      </c>
      <c r="Q599" s="25" t="s">
        <v>70</v>
      </c>
      <c r="R599" s="21" t="s">
        <v>3456</v>
      </c>
      <c r="S599" s="25" t="s">
        <v>3456</v>
      </c>
      <c r="T599" s="23" t="s">
        <v>3456</v>
      </c>
      <c r="U599" s="25" t="s">
        <v>70</v>
      </c>
      <c r="V599" s="25" t="s">
        <v>70</v>
      </c>
      <c r="W599" s="25" t="s">
        <v>70</v>
      </c>
      <c r="X599" s="25" t="s">
        <v>3456</v>
      </c>
      <c r="Y599" s="25" t="s">
        <v>3456</v>
      </c>
      <c r="Z599" s="25" t="s">
        <v>3456</v>
      </c>
      <c r="AA599" s="25" t="s">
        <v>3456</v>
      </c>
      <c r="AB599" s="21" t="s">
        <v>3456</v>
      </c>
      <c r="AC599" s="51" t="s">
        <v>3456</v>
      </c>
    </row>
    <row r="600" spans="1:29" s="20" customFormat="1" ht="26.25" customHeight="1" x14ac:dyDescent="0.2">
      <c r="A600" s="19">
        <v>66584</v>
      </c>
      <c r="B600" s="20" t="s">
        <v>1564</v>
      </c>
      <c r="C600" s="20" t="s">
        <v>1565</v>
      </c>
      <c r="D600" s="20" t="s">
        <v>1120</v>
      </c>
      <c r="E600" s="25" t="s">
        <v>163</v>
      </c>
      <c r="F600" s="25" t="s">
        <v>70</v>
      </c>
      <c r="G600" s="21">
        <v>42408</v>
      </c>
      <c r="H600" s="21"/>
      <c r="I600" s="22" t="s">
        <v>61</v>
      </c>
      <c r="J600" s="25" t="s">
        <v>70</v>
      </c>
      <c r="K600" s="27"/>
      <c r="L600" s="21"/>
      <c r="M600" s="33"/>
      <c r="N600" s="25" t="s">
        <v>3456</v>
      </c>
      <c r="O600" s="25" t="s">
        <v>70</v>
      </c>
      <c r="P600" s="25" t="s">
        <v>70</v>
      </c>
      <c r="Q600" s="25" t="s">
        <v>70</v>
      </c>
      <c r="R600" s="21" t="s">
        <v>3456</v>
      </c>
      <c r="S600" s="25" t="s">
        <v>3456</v>
      </c>
      <c r="T600" s="23" t="s">
        <v>3456</v>
      </c>
      <c r="U600" s="25" t="s">
        <v>3456</v>
      </c>
      <c r="V600" s="25" t="s">
        <v>3456</v>
      </c>
      <c r="W600" s="25" t="s">
        <v>3456</v>
      </c>
      <c r="X600" s="25" t="s">
        <v>3456</v>
      </c>
      <c r="Y600" s="25" t="s">
        <v>3456</v>
      </c>
      <c r="Z600" s="25" t="s">
        <v>3456</v>
      </c>
      <c r="AA600" s="25" t="s">
        <v>3456</v>
      </c>
      <c r="AB600" s="21" t="s">
        <v>3456</v>
      </c>
      <c r="AC600" s="51" t="s">
        <v>3456</v>
      </c>
    </row>
    <row r="601" spans="1:29" s="20" customFormat="1" ht="26.25" customHeight="1" x14ac:dyDescent="0.2">
      <c r="A601" s="19">
        <v>78670</v>
      </c>
      <c r="B601" s="20" t="s">
        <v>1118</v>
      </c>
      <c r="C601" s="20" t="s">
        <v>1119</v>
      </c>
      <c r="D601" s="20" t="s">
        <v>1120</v>
      </c>
      <c r="E601" s="25" t="s">
        <v>163</v>
      </c>
      <c r="F601" s="25" t="s">
        <v>70</v>
      </c>
      <c r="G601" s="21">
        <v>43858</v>
      </c>
      <c r="H601" s="21"/>
      <c r="I601" s="22" t="s">
        <v>61</v>
      </c>
      <c r="J601" s="25" t="s">
        <v>70</v>
      </c>
      <c r="K601" s="27"/>
      <c r="L601" s="21"/>
      <c r="M601" s="33"/>
      <c r="N601" s="25" t="s">
        <v>3456</v>
      </c>
      <c r="O601" s="25" t="s">
        <v>70</v>
      </c>
      <c r="P601" s="25" t="s">
        <v>70</v>
      </c>
      <c r="Q601" s="25" t="s">
        <v>70</v>
      </c>
      <c r="R601" s="21" t="s">
        <v>3456</v>
      </c>
      <c r="S601" s="25" t="s">
        <v>3456</v>
      </c>
      <c r="T601" s="23" t="s">
        <v>3456</v>
      </c>
      <c r="U601" s="25" t="s">
        <v>70</v>
      </c>
      <c r="V601" s="25" t="s">
        <v>70</v>
      </c>
      <c r="W601" s="25" t="s">
        <v>70</v>
      </c>
      <c r="X601" s="25" t="s">
        <v>3456</v>
      </c>
      <c r="Y601" s="25" t="s">
        <v>3456</v>
      </c>
      <c r="Z601" s="25" t="s">
        <v>3456</v>
      </c>
      <c r="AA601" s="25" t="s">
        <v>3456</v>
      </c>
      <c r="AB601" s="21" t="s">
        <v>3456</v>
      </c>
      <c r="AC601" s="51" t="s">
        <v>3456</v>
      </c>
    </row>
    <row r="602" spans="1:29" s="20" customFormat="1" ht="26.25" customHeight="1" x14ac:dyDescent="0.2">
      <c r="A602" s="19">
        <v>62480</v>
      </c>
      <c r="B602" s="20" t="s">
        <v>2261</v>
      </c>
      <c r="C602" s="20" t="s">
        <v>2262</v>
      </c>
      <c r="D602" s="20" t="s">
        <v>2263</v>
      </c>
      <c r="E602" s="25" t="s">
        <v>137</v>
      </c>
      <c r="F602" s="25" t="s">
        <v>70</v>
      </c>
      <c r="G602" s="21">
        <v>39442</v>
      </c>
      <c r="H602" s="21">
        <v>45169</v>
      </c>
      <c r="I602" s="22" t="s">
        <v>61</v>
      </c>
      <c r="J602" s="25" t="s">
        <v>3456</v>
      </c>
      <c r="K602" s="27"/>
      <c r="L602" s="21"/>
      <c r="M602" s="33"/>
      <c r="N602" s="25" t="s">
        <v>70</v>
      </c>
      <c r="O602" s="25" t="s">
        <v>70</v>
      </c>
      <c r="P602" s="25" t="s">
        <v>70</v>
      </c>
      <c r="Q602" s="25" t="s">
        <v>70</v>
      </c>
      <c r="R602" s="21" t="s">
        <v>3456</v>
      </c>
      <c r="S602" s="25" t="s">
        <v>3456</v>
      </c>
      <c r="T602" s="23" t="s">
        <v>3456</v>
      </c>
      <c r="U602" s="25" t="s">
        <v>3456</v>
      </c>
      <c r="V602" s="25" t="s">
        <v>3456</v>
      </c>
      <c r="W602" s="25" t="s">
        <v>70</v>
      </c>
      <c r="X602" s="25" t="s">
        <v>3456</v>
      </c>
      <c r="Y602" s="25" t="s">
        <v>3456</v>
      </c>
      <c r="Z602" s="25" t="s">
        <v>3456</v>
      </c>
      <c r="AA602" s="25" t="s">
        <v>3456</v>
      </c>
      <c r="AB602" s="21" t="s">
        <v>3456</v>
      </c>
      <c r="AC602" s="51" t="s">
        <v>3456</v>
      </c>
    </row>
    <row r="603" spans="1:29" s="20" customFormat="1" ht="26.25" customHeight="1" x14ac:dyDescent="0.2">
      <c r="A603" s="19">
        <v>61796</v>
      </c>
      <c r="B603" s="20" t="s">
        <v>1983</v>
      </c>
      <c r="C603" s="20" t="s">
        <v>1984</v>
      </c>
      <c r="D603" s="20" t="s">
        <v>468</v>
      </c>
      <c r="E603" s="25" t="s">
        <v>133</v>
      </c>
      <c r="F603" s="25" t="s">
        <v>70</v>
      </c>
      <c r="G603" s="21">
        <v>38714</v>
      </c>
      <c r="H603" s="21">
        <v>44957</v>
      </c>
      <c r="I603" s="22" t="s">
        <v>61</v>
      </c>
      <c r="J603" s="25" t="s">
        <v>3456</v>
      </c>
      <c r="K603" s="27"/>
      <c r="L603" s="21"/>
      <c r="M603" s="33"/>
      <c r="N603" s="25" t="s">
        <v>70</v>
      </c>
      <c r="O603" s="25" t="s">
        <v>3456</v>
      </c>
      <c r="P603" s="25" t="s">
        <v>3456</v>
      </c>
      <c r="Q603" s="25" t="s">
        <v>70</v>
      </c>
      <c r="R603" s="21" t="s">
        <v>3456</v>
      </c>
      <c r="S603" s="25" t="s">
        <v>3456</v>
      </c>
      <c r="T603" s="23" t="s">
        <v>3456</v>
      </c>
      <c r="U603" s="25" t="s">
        <v>3456</v>
      </c>
      <c r="V603" s="25" t="s">
        <v>3456</v>
      </c>
      <c r="W603" s="25" t="s">
        <v>70</v>
      </c>
      <c r="X603" s="25" t="s">
        <v>3456</v>
      </c>
      <c r="Y603" s="25" t="s">
        <v>3456</v>
      </c>
      <c r="Z603" s="25" t="s">
        <v>3456</v>
      </c>
      <c r="AA603" s="25" t="s">
        <v>3456</v>
      </c>
      <c r="AB603" s="21" t="s">
        <v>0</v>
      </c>
      <c r="AC603" s="51" t="s">
        <v>3456</v>
      </c>
    </row>
    <row r="604" spans="1:29" s="20" customFormat="1" ht="26.25" customHeight="1" x14ac:dyDescent="0.2">
      <c r="A604" s="19">
        <v>62068</v>
      </c>
      <c r="B604" s="20" t="s">
        <v>1989</v>
      </c>
      <c r="C604" s="20" t="s">
        <v>1990</v>
      </c>
      <c r="D604" s="20" t="s">
        <v>1991</v>
      </c>
      <c r="E604" s="25" t="s">
        <v>3592</v>
      </c>
      <c r="F604" s="25" t="s">
        <v>70</v>
      </c>
      <c r="G604" s="21">
        <v>38532</v>
      </c>
      <c r="H604" s="21"/>
      <c r="I604" s="22" t="s">
        <v>61</v>
      </c>
      <c r="J604" s="25" t="s">
        <v>70</v>
      </c>
      <c r="K604" s="27"/>
      <c r="L604" s="21"/>
      <c r="M604" s="33"/>
      <c r="N604" s="25" t="s">
        <v>70</v>
      </c>
      <c r="O604" s="25" t="s">
        <v>3456</v>
      </c>
      <c r="P604" s="25" t="s">
        <v>70</v>
      </c>
      <c r="Q604" s="25" t="s">
        <v>70</v>
      </c>
      <c r="R604" s="21" t="s">
        <v>3456</v>
      </c>
      <c r="S604" s="25" t="s">
        <v>3456</v>
      </c>
      <c r="T604" s="23" t="s">
        <v>3456</v>
      </c>
      <c r="U604" s="25" t="s">
        <v>3456</v>
      </c>
      <c r="V604" s="25" t="s">
        <v>3456</v>
      </c>
      <c r="W604" s="25" t="s">
        <v>70</v>
      </c>
      <c r="X604" s="25" t="s">
        <v>3456</v>
      </c>
      <c r="Y604" s="25" t="s">
        <v>3456</v>
      </c>
      <c r="Z604" s="25" t="s">
        <v>3456</v>
      </c>
      <c r="AA604" s="25" t="s">
        <v>3456</v>
      </c>
      <c r="AB604" s="21" t="s">
        <v>0</v>
      </c>
      <c r="AC604" s="51" t="s">
        <v>3456</v>
      </c>
    </row>
    <row r="605" spans="1:29" s="20" customFormat="1" ht="26.25" customHeight="1" x14ac:dyDescent="0.2">
      <c r="A605" s="19">
        <v>67758</v>
      </c>
      <c r="B605" s="20" t="s">
        <v>696</v>
      </c>
      <c r="C605" s="20" t="s">
        <v>697</v>
      </c>
      <c r="D605" s="20" t="s">
        <v>698</v>
      </c>
      <c r="E605" s="25" t="s">
        <v>151</v>
      </c>
      <c r="F605" s="25" t="s">
        <v>70</v>
      </c>
      <c r="G605" s="21">
        <v>43088</v>
      </c>
      <c r="H605" s="21"/>
      <c r="I605" s="22" t="s">
        <v>61</v>
      </c>
      <c r="J605" s="25" t="s">
        <v>70</v>
      </c>
      <c r="K605" s="27"/>
      <c r="L605" s="21"/>
      <c r="M605" s="33"/>
      <c r="N605" s="25" t="s">
        <v>3456</v>
      </c>
      <c r="O605" s="25" t="s">
        <v>3456</v>
      </c>
      <c r="P605" s="25" t="s">
        <v>70</v>
      </c>
      <c r="Q605" s="25" t="s">
        <v>70</v>
      </c>
      <c r="R605" s="21" t="s">
        <v>3456</v>
      </c>
      <c r="S605" s="25" t="s">
        <v>3456</v>
      </c>
      <c r="T605" s="23" t="s">
        <v>3456</v>
      </c>
      <c r="U605" s="25" t="s">
        <v>3456</v>
      </c>
      <c r="V605" s="25" t="s">
        <v>70</v>
      </c>
      <c r="W605" s="25" t="s">
        <v>70</v>
      </c>
      <c r="X605" s="25" t="s">
        <v>3456</v>
      </c>
      <c r="Y605" s="25" t="s">
        <v>3456</v>
      </c>
      <c r="Z605" s="25" t="s">
        <v>3456</v>
      </c>
      <c r="AA605" s="25" t="s">
        <v>3456</v>
      </c>
      <c r="AB605" s="21" t="s">
        <v>3456</v>
      </c>
      <c r="AC605" s="51" t="s">
        <v>3456</v>
      </c>
    </row>
    <row r="606" spans="1:29" s="20" customFormat="1" ht="26.25" customHeight="1" x14ac:dyDescent="0.2">
      <c r="A606" s="19">
        <v>60295</v>
      </c>
      <c r="B606" s="20" t="s">
        <v>2821</v>
      </c>
      <c r="C606" s="20" t="s">
        <v>2822</v>
      </c>
      <c r="D606" s="20" t="s">
        <v>2823</v>
      </c>
      <c r="E606" s="25" t="s">
        <v>670</v>
      </c>
      <c r="F606" s="25" t="s">
        <v>70</v>
      </c>
      <c r="G606" s="21">
        <v>39051</v>
      </c>
      <c r="H606" s="21"/>
      <c r="I606" s="22" t="s">
        <v>61</v>
      </c>
      <c r="J606" s="25" t="s">
        <v>70</v>
      </c>
      <c r="K606" s="27"/>
      <c r="L606" s="21"/>
      <c r="M606" s="33"/>
      <c r="N606" s="25" t="s">
        <v>70</v>
      </c>
      <c r="O606" s="25" t="s">
        <v>3456</v>
      </c>
      <c r="P606" s="25" t="s">
        <v>3456</v>
      </c>
      <c r="Q606" s="25" t="s">
        <v>70</v>
      </c>
      <c r="R606" s="21" t="s">
        <v>3456</v>
      </c>
      <c r="S606" s="25" t="s">
        <v>3456</v>
      </c>
      <c r="T606" s="23" t="s">
        <v>3456</v>
      </c>
      <c r="U606" s="25" t="s">
        <v>3456</v>
      </c>
      <c r="V606" s="25" t="s">
        <v>3456</v>
      </c>
      <c r="W606" s="25" t="s">
        <v>70</v>
      </c>
      <c r="X606" s="25" t="s">
        <v>3456</v>
      </c>
      <c r="Y606" s="25" t="s">
        <v>3456</v>
      </c>
      <c r="Z606" s="25" t="s">
        <v>3456</v>
      </c>
      <c r="AA606" s="25" t="s">
        <v>3456</v>
      </c>
      <c r="AB606" s="21" t="s">
        <v>0</v>
      </c>
      <c r="AC606" s="51"/>
    </row>
    <row r="607" spans="1:29" s="20" customFormat="1" ht="26.25" customHeight="1" x14ac:dyDescent="0.2">
      <c r="A607" s="19">
        <v>62008</v>
      </c>
      <c r="B607" s="20" t="s">
        <v>2904</v>
      </c>
      <c r="C607" s="20" t="s">
        <v>2905</v>
      </c>
      <c r="D607" s="20" t="s">
        <v>2344</v>
      </c>
      <c r="E607" s="25" t="s">
        <v>102</v>
      </c>
      <c r="F607" s="25" t="s">
        <v>70</v>
      </c>
      <c r="G607" s="21">
        <v>38665</v>
      </c>
      <c r="H607" s="21"/>
      <c r="I607" s="22" t="s">
        <v>61</v>
      </c>
      <c r="J607" s="25" t="s">
        <v>70</v>
      </c>
      <c r="K607" s="27"/>
      <c r="L607" s="21"/>
      <c r="M607" s="33"/>
      <c r="N607" s="25" t="s">
        <v>70</v>
      </c>
      <c r="O607" s="25" t="s">
        <v>3456</v>
      </c>
      <c r="P607" s="25" t="s">
        <v>70</v>
      </c>
      <c r="Q607" s="25" t="s">
        <v>70</v>
      </c>
      <c r="R607" s="21" t="s">
        <v>3456</v>
      </c>
      <c r="S607" s="25" t="s">
        <v>3456</v>
      </c>
      <c r="T607" s="23" t="s">
        <v>3456</v>
      </c>
      <c r="U607" s="25" t="s">
        <v>3456</v>
      </c>
      <c r="V607" s="25" t="s">
        <v>70</v>
      </c>
      <c r="W607" s="25" t="s">
        <v>70</v>
      </c>
      <c r="X607" s="25" t="s">
        <v>3456</v>
      </c>
      <c r="Y607" s="25" t="s">
        <v>3456</v>
      </c>
      <c r="Z607" s="25" t="s">
        <v>3456</v>
      </c>
      <c r="AA607" s="25" t="s">
        <v>3456</v>
      </c>
      <c r="AB607" s="21" t="s">
        <v>0</v>
      </c>
      <c r="AC607" s="51"/>
    </row>
    <row r="608" spans="1:29" s="20" customFormat="1" ht="26.25" customHeight="1" x14ac:dyDescent="0.2">
      <c r="A608" s="19">
        <v>80352</v>
      </c>
      <c r="B608" s="20" t="s">
        <v>4084</v>
      </c>
      <c r="C608" s="20" t="s">
        <v>4083</v>
      </c>
      <c r="D608" s="20" t="s">
        <v>3996</v>
      </c>
      <c r="E608" s="25" t="s">
        <v>88</v>
      </c>
      <c r="F608" s="25" t="s">
        <v>70</v>
      </c>
      <c r="G608" s="21">
        <v>44749</v>
      </c>
      <c r="H608" s="21"/>
      <c r="I608" s="22" t="s">
        <v>61</v>
      </c>
      <c r="J608" s="25" t="s">
        <v>3456</v>
      </c>
      <c r="K608" s="27"/>
      <c r="L608" s="21"/>
      <c r="M608" s="33"/>
      <c r="N608" s="25" t="s">
        <v>3456</v>
      </c>
      <c r="O608" s="25" t="s">
        <v>3456</v>
      </c>
      <c r="P608" s="25" t="s">
        <v>3456</v>
      </c>
      <c r="Q608" s="25" t="s">
        <v>70</v>
      </c>
      <c r="R608" s="21" t="s">
        <v>3456</v>
      </c>
      <c r="S608" s="25" t="s">
        <v>3456</v>
      </c>
      <c r="T608" s="23" t="s">
        <v>3456</v>
      </c>
      <c r="U608" s="25" t="s">
        <v>3456</v>
      </c>
      <c r="V608" s="25" t="s">
        <v>3456</v>
      </c>
      <c r="W608" s="25" t="s">
        <v>70</v>
      </c>
      <c r="X608" s="25" t="s">
        <v>3456</v>
      </c>
      <c r="Y608" s="25" t="s">
        <v>3456</v>
      </c>
      <c r="Z608" s="25" t="s">
        <v>3456</v>
      </c>
      <c r="AA608" s="25" t="s">
        <v>3456</v>
      </c>
      <c r="AB608" s="21" t="s">
        <v>3456</v>
      </c>
      <c r="AC608" s="51" t="s">
        <v>3456</v>
      </c>
    </row>
    <row r="609" spans="1:29" s="20" customFormat="1" ht="26.25" customHeight="1" x14ac:dyDescent="0.2">
      <c r="A609" s="19">
        <v>79132</v>
      </c>
      <c r="B609" s="20" t="s">
        <v>1145</v>
      </c>
      <c r="C609" s="20" t="s">
        <v>1146</v>
      </c>
      <c r="D609" s="20" t="s">
        <v>3996</v>
      </c>
      <c r="E609" s="25" t="s">
        <v>151</v>
      </c>
      <c r="F609" s="25" t="s">
        <v>70</v>
      </c>
      <c r="G609" s="21">
        <v>43748</v>
      </c>
      <c r="H609" s="21"/>
      <c r="I609" s="22" t="s">
        <v>61</v>
      </c>
      <c r="J609" s="25" t="s">
        <v>70</v>
      </c>
      <c r="K609" s="27"/>
      <c r="L609" s="21"/>
      <c r="M609" s="33"/>
      <c r="N609" s="25" t="s">
        <v>3456</v>
      </c>
      <c r="O609" s="25" t="s">
        <v>3456</v>
      </c>
      <c r="P609" s="25" t="s">
        <v>70</v>
      </c>
      <c r="Q609" s="25" t="s">
        <v>70</v>
      </c>
      <c r="R609" s="21" t="s">
        <v>3456</v>
      </c>
      <c r="S609" s="25" t="s">
        <v>3456</v>
      </c>
      <c r="T609" s="23" t="s">
        <v>3456</v>
      </c>
      <c r="U609" s="25" t="s">
        <v>70</v>
      </c>
      <c r="V609" s="25" t="s">
        <v>70</v>
      </c>
      <c r="W609" s="25" t="s">
        <v>70</v>
      </c>
      <c r="X609" s="25" t="s">
        <v>3456</v>
      </c>
      <c r="Y609" s="25" t="s">
        <v>3456</v>
      </c>
      <c r="Z609" s="25" t="s">
        <v>3456</v>
      </c>
      <c r="AA609" s="25" t="s">
        <v>3456</v>
      </c>
      <c r="AB609" s="21" t="s">
        <v>3456</v>
      </c>
      <c r="AC609" s="51" t="s">
        <v>3456</v>
      </c>
    </row>
    <row r="610" spans="1:29" s="20" customFormat="1" ht="26.25" customHeight="1" x14ac:dyDescent="0.2">
      <c r="A610" s="19">
        <v>67942</v>
      </c>
      <c r="B610" s="20" t="s">
        <v>3240</v>
      </c>
      <c r="C610" s="20" t="s">
        <v>3241</v>
      </c>
      <c r="D610" s="20" t="s">
        <v>3996</v>
      </c>
      <c r="E610" s="25" t="s">
        <v>151</v>
      </c>
      <c r="F610" s="25" t="s">
        <v>70</v>
      </c>
      <c r="G610" s="21">
        <v>42951</v>
      </c>
      <c r="H610" s="21"/>
      <c r="I610" s="22" t="s">
        <v>61</v>
      </c>
      <c r="J610" s="25" t="s">
        <v>70</v>
      </c>
      <c r="K610" s="27"/>
      <c r="L610" s="21"/>
      <c r="M610" s="33"/>
      <c r="N610" s="25" t="s">
        <v>3456</v>
      </c>
      <c r="O610" s="25" t="s">
        <v>70</v>
      </c>
      <c r="P610" s="25" t="s">
        <v>70</v>
      </c>
      <c r="Q610" s="25" t="s">
        <v>70</v>
      </c>
      <c r="R610" s="21" t="s">
        <v>3456</v>
      </c>
      <c r="S610" s="25" t="s">
        <v>3456</v>
      </c>
      <c r="T610" s="23" t="s">
        <v>3456</v>
      </c>
      <c r="U610" s="25" t="s">
        <v>70</v>
      </c>
      <c r="V610" s="25" t="s">
        <v>70</v>
      </c>
      <c r="W610" s="25" t="s">
        <v>70</v>
      </c>
      <c r="X610" s="25" t="s">
        <v>3456</v>
      </c>
      <c r="Y610" s="25" t="s">
        <v>3456</v>
      </c>
      <c r="Z610" s="25" t="s">
        <v>3456</v>
      </c>
      <c r="AA610" s="25" t="s">
        <v>3456</v>
      </c>
      <c r="AB610" s="21" t="s">
        <v>3456</v>
      </c>
      <c r="AC610" s="51" t="s">
        <v>3456</v>
      </c>
    </row>
    <row r="611" spans="1:29" s="20" customFormat="1" ht="26.25" customHeight="1" x14ac:dyDescent="0.2">
      <c r="A611" s="19">
        <v>61734</v>
      </c>
      <c r="B611" s="20" t="s">
        <v>1976</v>
      </c>
      <c r="C611" s="20" t="s">
        <v>1977</v>
      </c>
      <c r="D611" s="20" t="s">
        <v>1978</v>
      </c>
      <c r="E611" s="25" t="s">
        <v>1932</v>
      </c>
      <c r="F611" s="25" t="s">
        <v>70</v>
      </c>
      <c r="G611" s="21">
        <v>38586</v>
      </c>
      <c r="H611" s="21">
        <v>45230</v>
      </c>
      <c r="I611" s="22" t="s">
        <v>71</v>
      </c>
      <c r="J611" s="25" t="s">
        <v>3456</v>
      </c>
      <c r="K611" s="27"/>
      <c r="L611" s="21"/>
      <c r="M611" s="33"/>
      <c r="N611" s="25"/>
      <c r="O611" s="25"/>
      <c r="P611" s="25"/>
      <c r="Q611" s="25"/>
      <c r="R611" s="21"/>
      <c r="S611" s="25"/>
      <c r="T611" s="23"/>
      <c r="U611" s="25" t="s">
        <v>3456</v>
      </c>
      <c r="V611" s="25" t="s">
        <v>3456</v>
      </c>
      <c r="W611" s="25" t="s">
        <v>70</v>
      </c>
      <c r="X611" s="25" t="s">
        <v>3456</v>
      </c>
      <c r="Y611" s="25" t="s">
        <v>3456</v>
      </c>
      <c r="Z611" s="25" t="s">
        <v>3456</v>
      </c>
      <c r="AA611" s="25" t="s">
        <v>3456</v>
      </c>
      <c r="AB611" s="21" t="s">
        <v>0</v>
      </c>
      <c r="AC611" s="51" t="s">
        <v>3456</v>
      </c>
    </row>
    <row r="612" spans="1:29" s="20" customFormat="1" ht="26.25" customHeight="1" x14ac:dyDescent="0.2">
      <c r="A612" s="19">
        <v>66878</v>
      </c>
      <c r="B612" s="20" t="s">
        <v>3118</v>
      </c>
      <c r="C612" s="20" t="s">
        <v>3119</v>
      </c>
      <c r="D612" s="20" t="s">
        <v>3120</v>
      </c>
      <c r="E612" s="25" t="s">
        <v>118</v>
      </c>
      <c r="F612" s="25" t="s">
        <v>70</v>
      </c>
      <c r="G612" s="21">
        <v>42317</v>
      </c>
      <c r="H612" s="21"/>
      <c r="I612" s="22" t="s">
        <v>61</v>
      </c>
      <c r="J612" s="25" t="s">
        <v>70</v>
      </c>
      <c r="K612" s="27"/>
      <c r="L612" s="21"/>
      <c r="M612" s="33"/>
      <c r="N612" s="25" t="s">
        <v>3456</v>
      </c>
      <c r="O612" s="25" t="s">
        <v>70</v>
      </c>
      <c r="P612" s="25" t="s">
        <v>70</v>
      </c>
      <c r="Q612" s="25" t="s">
        <v>70</v>
      </c>
      <c r="R612" s="21" t="s">
        <v>3456</v>
      </c>
      <c r="S612" s="25" t="s">
        <v>3456</v>
      </c>
      <c r="T612" s="23" t="s">
        <v>3456</v>
      </c>
      <c r="U612" s="25" t="s">
        <v>70</v>
      </c>
      <c r="V612" s="25" t="s">
        <v>70</v>
      </c>
      <c r="W612" s="25" t="s">
        <v>70</v>
      </c>
      <c r="X612" s="25" t="s">
        <v>3456</v>
      </c>
      <c r="Y612" s="25" t="s">
        <v>3456</v>
      </c>
      <c r="Z612" s="25" t="s">
        <v>3456</v>
      </c>
      <c r="AA612" s="25" t="s">
        <v>3456</v>
      </c>
      <c r="AB612" s="21" t="s">
        <v>3456</v>
      </c>
      <c r="AC612" s="51" t="s">
        <v>3456</v>
      </c>
    </row>
    <row r="613" spans="1:29" s="20" customFormat="1" ht="26.25" customHeight="1" x14ac:dyDescent="0.2">
      <c r="A613" s="19">
        <v>78992</v>
      </c>
      <c r="B613" s="20" t="s">
        <v>3610</v>
      </c>
      <c r="C613" s="20" t="s">
        <v>3609</v>
      </c>
      <c r="D613" s="20" t="s">
        <v>1792</v>
      </c>
      <c r="E613" s="25" t="s">
        <v>254</v>
      </c>
      <c r="F613" s="25" t="s">
        <v>70</v>
      </c>
      <c r="G613" s="21">
        <v>44314</v>
      </c>
      <c r="H613" s="21"/>
      <c r="I613" s="22" t="s">
        <v>61</v>
      </c>
      <c r="J613" s="25" t="s">
        <v>3456</v>
      </c>
      <c r="K613" s="27"/>
      <c r="L613" s="21"/>
      <c r="M613" s="33"/>
      <c r="N613" s="25" t="s">
        <v>3456</v>
      </c>
      <c r="O613" s="25" t="s">
        <v>3456</v>
      </c>
      <c r="P613" s="25" t="s">
        <v>3456</v>
      </c>
      <c r="Q613" s="25" t="s">
        <v>70</v>
      </c>
      <c r="R613" s="21" t="s">
        <v>3456</v>
      </c>
      <c r="S613" s="25" t="s">
        <v>3456</v>
      </c>
      <c r="T613" s="23" t="s">
        <v>3456</v>
      </c>
      <c r="U613" s="25" t="s">
        <v>3456</v>
      </c>
      <c r="V613" s="25" t="s">
        <v>3456</v>
      </c>
      <c r="W613" s="25" t="s">
        <v>70</v>
      </c>
      <c r="X613" s="25" t="s">
        <v>3456</v>
      </c>
      <c r="Y613" s="25" t="s">
        <v>3456</v>
      </c>
      <c r="Z613" s="25" t="s">
        <v>3456</v>
      </c>
      <c r="AA613" s="25" t="s">
        <v>3456</v>
      </c>
      <c r="AB613" s="21" t="s">
        <v>3456</v>
      </c>
      <c r="AC613" s="51" t="s">
        <v>3456</v>
      </c>
    </row>
    <row r="614" spans="1:29" s="20" customFormat="1" ht="26.25" customHeight="1" x14ac:dyDescent="0.2">
      <c r="A614" s="19">
        <v>80694</v>
      </c>
      <c r="B614" s="20" t="s">
        <v>3631</v>
      </c>
      <c r="C614" s="20" t="s">
        <v>3630</v>
      </c>
      <c r="D614" s="20" t="s">
        <v>855</v>
      </c>
      <c r="E614" s="25" t="s">
        <v>422</v>
      </c>
      <c r="F614" s="25" t="s">
        <v>70</v>
      </c>
      <c r="G614" s="21">
        <v>44551</v>
      </c>
      <c r="H614" s="21"/>
      <c r="I614" s="22" t="s">
        <v>61</v>
      </c>
      <c r="J614" s="25" t="s">
        <v>3456</v>
      </c>
      <c r="K614" s="27"/>
      <c r="L614" s="21"/>
      <c r="M614" s="33"/>
      <c r="N614" s="25" t="s">
        <v>3456</v>
      </c>
      <c r="O614" s="25" t="s">
        <v>3456</v>
      </c>
      <c r="P614" s="25" t="s">
        <v>3456</v>
      </c>
      <c r="Q614" s="25" t="s">
        <v>3456</v>
      </c>
      <c r="R614" s="21" t="s">
        <v>3456</v>
      </c>
      <c r="S614" s="25" t="s">
        <v>3456</v>
      </c>
      <c r="T614" s="23" t="s">
        <v>3456</v>
      </c>
      <c r="U614" s="25" t="s">
        <v>3456</v>
      </c>
      <c r="V614" s="25" t="s">
        <v>3456</v>
      </c>
      <c r="W614" s="25" t="s">
        <v>70</v>
      </c>
      <c r="X614" s="25" t="s">
        <v>3456</v>
      </c>
      <c r="Y614" s="25" t="s">
        <v>3456</v>
      </c>
      <c r="Z614" s="25" t="s">
        <v>3456</v>
      </c>
      <c r="AA614" s="25" t="s">
        <v>3456</v>
      </c>
      <c r="AB614" s="21" t="s">
        <v>3456</v>
      </c>
      <c r="AC614" s="51" t="s">
        <v>3456</v>
      </c>
    </row>
    <row r="615" spans="1:29" s="20" customFormat="1" ht="26.25" customHeight="1" x14ac:dyDescent="0.2">
      <c r="A615" s="19">
        <v>67016</v>
      </c>
      <c r="B615" s="20" t="s">
        <v>1047</v>
      </c>
      <c r="C615" s="20" t="s">
        <v>1048</v>
      </c>
      <c r="D615" s="20" t="s">
        <v>1049</v>
      </c>
      <c r="E615" s="25" t="s">
        <v>1050</v>
      </c>
      <c r="F615" s="25" t="s">
        <v>70</v>
      </c>
      <c r="G615" s="21">
        <v>42185</v>
      </c>
      <c r="H615" s="21"/>
      <c r="I615" s="22" t="s">
        <v>61</v>
      </c>
      <c r="J615" s="25" t="s">
        <v>70</v>
      </c>
      <c r="K615" s="27"/>
      <c r="L615" s="21"/>
      <c r="M615" s="33"/>
      <c r="N615" s="25" t="s">
        <v>3456</v>
      </c>
      <c r="O615" s="25" t="s">
        <v>70</v>
      </c>
      <c r="P615" s="25" t="s">
        <v>70</v>
      </c>
      <c r="Q615" s="25" t="s">
        <v>70</v>
      </c>
      <c r="R615" s="21" t="s">
        <v>3456</v>
      </c>
      <c r="S615" s="25" t="s">
        <v>3456</v>
      </c>
      <c r="T615" s="23" t="s">
        <v>3456</v>
      </c>
      <c r="U615" s="25" t="s">
        <v>3456</v>
      </c>
      <c r="V615" s="25" t="s">
        <v>70</v>
      </c>
      <c r="W615" s="25" t="s">
        <v>70</v>
      </c>
      <c r="X615" s="25" t="s">
        <v>3456</v>
      </c>
      <c r="Y615" s="25" t="s">
        <v>3456</v>
      </c>
      <c r="Z615" s="25" t="s">
        <v>3456</v>
      </c>
      <c r="AA615" s="25" t="s">
        <v>3456</v>
      </c>
      <c r="AB615" s="21" t="s">
        <v>3456</v>
      </c>
      <c r="AC615" s="51" t="s">
        <v>3456</v>
      </c>
    </row>
    <row r="616" spans="1:29" s="20" customFormat="1" ht="26.25" customHeight="1" x14ac:dyDescent="0.2">
      <c r="A616" s="19">
        <v>65917</v>
      </c>
      <c r="B616" s="20" t="s">
        <v>2521</v>
      </c>
      <c r="C616" s="20" t="s">
        <v>2522</v>
      </c>
      <c r="D616" s="20" t="s">
        <v>263</v>
      </c>
      <c r="E616" s="25" t="s">
        <v>264</v>
      </c>
      <c r="F616" s="25" t="s">
        <v>70</v>
      </c>
      <c r="G616" s="21">
        <v>41597</v>
      </c>
      <c r="H616" s="21"/>
      <c r="I616" s="22" t="s">
        <v>61</v>
      </c>
      <c r="J616" s="25" t="s">
        <v>70</v>
      </c>
      <c r="K616" s="27"/>
      <c r="L616" s="21"/>
      <c r="M616" s="33"/>
      <c r="N616" s="25" t="s">
        <v>3456</v>
      </c>
      <c r="O616" s="25" t="s">
        <v>70</v>
      </c>
      <c r="P616" s="25" t="s">
        <v>70</v>
      </c>
      <c r="Q616" s="25" t="s">
        <v>70</v>
      </c>
      <c r="R616" s="21" t="s">
        <v>3456</v>
      </c>
      <c r="S616" s="25" t="s">
        <v>3456</v>
      </c>
      <c r="T616" s="23" t="s">
        <v>3456</v>
      </c>
      <c r="U616" s="25" t="s">
        <v>70</v>
      </c>
      <c r="V616" s="25" t="s">
        <v>70</v>
      </c>
      <c r="W616" s="25" t="s">
        <v>70</v>
      </c>
      <c r="X616" s="25" t="s">
        <v>3456</v>
      </c>
      <c r="Y616" s="25" t="s">
        <v>3456</v>
      </c>
      <c r="Z616" s="25" t="s">
        <v>3456</v>
      </c>
      <c r="AA616" s="25" t="s">
        <v>3456</v>
      </c>
      <c r="AB616" s="21" t="s">
        <v>3456</v>
      </c>
      <c r="AC616" s="51" t="s">
        <v>3456</v>
      </c>
    </row>
    <row r="617" spans="1:29" s="20" customFormat="1" ht="26.25" customHeight="1" x14ac:dyDescent="0.2">
      <c r="A617" s="19">
        <v>81991</v>
      </c>
      <c r="B617" s="20" t="s">
        <v>4662</v>
      </c>
      <c r="C617" s="20" t="s">
        <v>4663</v>
      </c>
      <c r="D617" s="20" t="s">
        <v>4664</v>
      </c>
      <c r="E617" s="25" t="s">
        <v>109</v>
      </c>
      <c r="F617" s="25" t="s">
        <v>70</v>
      </c>
      <c r="G617" s="21">
        <v>45132</v>
      </c>
      <c r="H617" s="21"/>
      <c r="I617" s="22" t="s">
        <v>71</v>
      </c>
      <c r="J617" s="25" t="s">
        <v>3456</v>
      </c>
      <c r="K617" s="27" t="s">
        <v>4280</v>
      </c>
      <c r="L617" s="21" t="s">
        <v>3456</v>
      </c>
      <c r="M617" s="33"/>
      <c r="N617" s="25"/>
      <c r="O617" s="25"/>
      <c r="P617" s="25"/>
      <c r="Q617" s="25"/>
      <c r="R617" s="21"/>
      <c r="S617" s="25"/>
      <c r="T617" s="23"/>
      <c r="U617" s="25" t="s">
        <v>3456</v>
      </c>
      <c r="V617" s="25" t="s">
        <v>3456</v>
      </c>
      <c r="W617" s="25" t="s">
        <v>70</v>
      </c>
      <c r="X617" s="25" t="s">
        <v>3456</v>
      </c>
      <c r="Y617" s="25" t="s">
        <v>3456</v>
      </c>
      <c r="Z617" s="25" t="s">
        <v>3456</v>
      </c>
      <c r="AA617" s="25" t="s">
        <v>3456</v>
      </c>
      <c r="AB617" s="21" t="s">
        <v>3456</v>
      </c>
      <c r="AC617" s="51" t="s">
        <v>3456</v>
      </c>
    </row>
    <row r="618" spans="1:29" s="20" customFormat="1" ht="26.25" customHeight="1" x14ac:dyDescent="0.2">
      <c r="A618" s="19">
        <v>65027</v>
      </c>
      <c r="B618" s="20" t="s">
        <v>1328</v>
      </c>
      <c r="C618" s="20" t="s">
        <v>1329</v>
      </c>
      <c r="D618" s="20" t="s">
        <v>1330</v>
      </c>
      <c r="E618" s="25" t="s">
        <v>1368</v>
      </c>
      <c r="F618" s="25" t="s">
        <v>70</v>
      </c>
      <c r="G618" s="21">
        <v>40133</v>
      </c>
      <c r="H618" s="21"/>
      <c r="I618" s="22" t="s">
        <v>61</v>
      </c>
      <c r="J618" s="25" t="s">
        <v>70</v>
      </c>
      <c r="K618" s="27"/>
      <c r="L618" s="21"/>
      <c r="M618" s="33"/>
      <c r="N618" s="25" t="s">
        <v>3456</v>
      </c>
      <c r="O618" s="25" t="s">
        <v>3456</v>
      </c>
      <c r="P618" s="25" t="s">
        <v>70</v>
      </c>
      <c r="Q618" s="25" t="s">
        <v>70</v>
      </c>
      <c r="R618" s="21" t="s">
        <v>3456</v>
      </c>
      <c r="S618" s="25" t="s">
        <v>3456</v>
      </c>
      <c r="T618" s="23" t="s">
        <v>3456</v>
      </c>
      <c r="U618" s="25" t="s">
        <v>70</v>
      </c>
      <c r="V618" s="25" t="s">
        <v>70</v>
      </c>
      <c r="W618" s="25" t="s">
        <v>70</v>
      </c>
      <c r="X618" s="25" t="s">
        <v>3456</v>
      </c>
      <c r="Y618" s="25" t="s">
        <v>3456</v>
      </c>
      <c r="Z618" s="25" t="s">
        <v>3456</v>
      </c>
      <c r="AA618" s="25" t="s">
        <v>3456</v>
      </c>
      <c r="AB618" s="21" t="s">
        <v>3456</v>
      </c>
      <c r="AC618" s="51"/>
    </row>
    <row r="619" spans="1:29" s="20" customFormat="1" ht="26.25" customHeight="1" x14ac:dyDescent="0.2">
      <c r="A619" s="19">
        <v>67749</v>
      </c>
      <c r="B619" s="20" t="s">
        <v>1795</v>
      </c>
      <c r="C619" s="20" t="s">
        <v>1796</v>
      </c>
      <c r="D619" s="20" t="s">
        <v>3611</v>
      </c>
      <c r="E619" s="25" t="s">
        <v>901</v>
      </c>
      <c r="F619" s="25" t="s">
        <v>70</v>
      </c>
      <c r="G619" s="21">
        <v>42886</v>
      </c>
      <c r="H619" s="21"/>
      <c r="I619" s="22" t="s">
        <v>61</v>
      </c>
      <c r="J619" s="25" t="s">
        <v>70</v>
      </c>
      <c r="K619" s="27"/>
      <c r="L619" s="21"/>
      <c r="M619" s="33"/>
      <c r="N619" s="25" t="s">
        <v>3456</v>
      </c>
      <c r="O619" s="25" t="s">
        <v>3456</v>
      </c>
      <c r="P619" s="25" t="s">
        <v>70</v>
      </c>
      <c r="Q619" s="25" t="s">
        <v>70</v>
      </c>
      <c r="R619" s="21" t="s">
        <v>3456</v>
      </c>
      <c r="S619" s="25" t="s">
        <v>3456</v>
      </c>
      <c r="T619" s="23" t="s">
        <v>3456</v>
      </c>
      <c r="U619" s="25" t="s">
        <v>70</v>
      </c>
      <c r="V619" s="25" t="s">
        <v>70</v>
      </c>
      <c r="W619" s="25" t="s">
        <v>70</v>
      </c>
      <c r="X619" s="25" t="s">
        <v>3456</v>
      </c>
      <c r="Y619" s="25" t="s">
        <v>3456</v>
      </c>
      <c r="Z619" s="25" t="s">
        <v>3456</v>
      </c>
      <c r="AA619" s="25" t="s">
        <v>3456</v>
      </c>
      <c r="AB619" s="21" t="s">
        <v>3456</v>
      </c>
      <c r="AC619" s="51" t="s">
        <v>3456</v>
      </c>
    </row>
    <row r="620" spans="1:29" s="20" customFormat="1" ht="26.25" customHeight="1" x14ac:dyDescent="0.2">
      <c r="A620" s="19">
        <v>66635</v>
      </c>
      <c r="B620" s="20" t="s">
        <v>1395</v>
      </c>
      <c r="C620" s="20" t="s">
        <v>1396</v>
      </c>
      <c r="D620" s="20" t="s">
        <v>1272</v>
      </c>
      <c r="E620" s="25" t="s">
        <v>1260</v>
      </c>
      <c r="F620" s="25" t="s">
        <v>70</v>
      </c>
      <c r="G620" s="21">
        <v>42181</v>
      </c>
      <c r="H620" s="21"/>
      <c r="I620" s="22" t="s">
        <v>61</v>
      </c>
      <c r="J620" s="25" t="s">
        <v>70</v>
      </c>
      <c r="K620" s="27"/>
      <c r="L620" s="21"/>
      <c r="M620" s="33"/>
      <c r="N620" s="25" t="s">
        <v>3456</v>
      </c>
      <c r="O620" s="25" t="s">
        <v>3456</v>
      </c>
      <c r="P620" s="25" t="s">
        <v>70</v>
      </c>
      <c r="Q620" s="25" t="s">
        <v>70</v>
      </c>
      <c r="R620" s="21" t="s">
        <v>3456</v>
      </c>
      <c r="S620" s="25" t="s">
        <v>3456</v>
      </c>
      <c r="T620" s="23" t="s">
        <v>3456</v>
      </c>
      <c r="U620" s="25" t="s">
        <v>3456</v>
      </c>
      <c r="V620" s="25" t="s">
        <v>70</v>
      </c>
      <c r="W620" s="25" t="s">
        <v>70</v>
      </c>
      <c r="X620" s="25" t="s">
        <v>3456</v>
      </c>
      <c r="Y620" s="25" t="s">
        <v>3456</v>
      </c>
      <c r="Z620" s="25" t="s">
        <v>3456</v>
      </c>
      <c r="AA620" s="25" t="s">
        <v>3456</v>
      </c>
      <c r="AB620" s="21" t="s">
        <v>3456</v>
      </c>
      <c r="AC620" s="51" t="s">
        <v>3456</v>
      </c>
    </row>
    <row r="621" spans="1:29" s="20" customFormat="1" ht="26.25" customHeight="1" x14ac:dyDescent="0.2">
      <c r="A621" s="19">
        <v>79416</v>
      </c>
      <c r="B621" s="20" t="s">
        <v>4321</v>
      </c>
      <c r="C621" s="20" t="s">
        <v>4322</v>
      </c>
      <c r="D621" s="20" t="s">
        <v>4323</v>
      </c>
      <c r="E621" s="25" t="s">
        <v>1626</v>
      </c>
      <c r="F621" s="25" t="s">
        <v>70</v>
      </c>
      <c r="G621" s="21">
        <v>44469</v>
      </c>
      <c r="H621" s="21"/>
      <c r="I621" s="22" t="s">
        <v>61</v>
      </c>
      <c r="J621" s="25" t="s">
        <v>3456</v>
      </c>
      <c r="K621" s="27"/>
      <c r="L621" s="21"/>
      <c r="M621" s="33"/>
      <c r="N621" s="25" t="s">
        <v>3456</v>
      </c>
      <c r="O621" s="25" t="s">
        <v>3456</v>
      </c>
      <c r="P621" s="25" t="s">
        <v>3456</v>
      </c>
      <c r="Q621" s="25" t="s">
        <v>70</v>
      </c>
      <c r="R621" s="21" t="s">
        <v>3456</v>
      </c>
      <c r="S621" s="25" t="s">
        <v>3456</v>
      </c>
      <c r="T621" s="23" t="s">
        <v>3456</v>
      </c>
      <c r="U621" s="25" t="s">
        <v>3456</v>
      </c>
      <c r="V621" s="25" t="s">
        <v>3456</v>
      </c>
      <c r="W621" s="25" t="s">
        <v>70</v>
      </c>
      <c r="X621" s="25" t="s">
        <v>3456</v>
      </c>
      <c r="Y621" s="25" t="s">
        <v>3456</v>
      </c>
      <c r="Z621" s="25" t="s">
        <v>3456</v>
      </c>
      <c r="AA621" s="25" t="s">
        <v>3456</v>
      </c>
      <c r="AB621" s="21" t="s">
        <v>3456</v>
      </c>
      <c r="AC621" s="51" t="s">
        <v>3456</v>
      </c>
    </row>
    <row r="622" spans="1:29" s="20" customFormat="1" ht="26.25" customHeight="1" x14ac:dyDescent="0.2">
      <c r="A622" s="19">
        <v>63073</v>
      </c>
      <c r="B622" s="20" t="s">
        <v>2283</v>
      </c>
      <c r="C622" s="20" t="s">
        <v>2284</v>
      </c>
      <c r="D622" s="20" t="s">
        <v>143</v>
      </c>
      <c r="E622" s="25" t="s">
        <v>146</v>
      </c>
      <c r="F622" s="25" t="s">
        <v>70</v>
      </c>
      <c r="G622" s="21">
        <v>39413</v>
      </c>
      <c r="H622" s="21"/>
      <c r="I622" s="22" t="s">
        <v>61</v>
      </c>
      <c r="J622" s="25" t="s">
        <v>70</v>
      </c>
      <c r="K622" s="27"/>
      <c r="L622" s="21"/>
      <c r="M622" s="33"/>
      <c r="N622" s="25" t="s">
        <v>70</v>
      </c>
      <c r="O622" s="25" t="s">
        <v>70</v>
      </c>
      <c r="P622" s="25" t="s">
        <v>70</v>
      </c>
      <c r="Q622" s="25" t="s">
        <v>70</v>
      </c>
      <c r="R622" s="21" t="s">
        <v>3456</v>
      </c>
      <c r="S622" s="25" t="s">
        <v>3456</v>
      </c>
      <c r="T622" s="23" t="s">
        <v>3456</v>
      </c>
      <c r="U622" s="25" t="s">
        <v>70</v>
      </c>
      <c r="V622" s="25" t="s">
        <v>70</v>
      </c>
      <c r="W622" s="25" t="s">
        <v>70</v>
      </c>
      <c r="X622" s="25" t="s">
        <v>3456</v>
      </c>
      <c r="Y622" s="25" t="s">
        <v>3456</v>
      </c>
      <c r="Z622" s="25" t="s">
        <v>3456</v>
      </c>
      <c r="AA622" s="25" t="s">
        <v>3456</v>
      </c>
      <c r="AB622" s="21" t="s">
        <v>0</v>
      </c>
      <c r="AC622" s="51" t="s">
        <v>3456</v>
      </c>
    </row>
    <row r="623" spans="1:29" s="20" customFormat="1" ht="26.25" customHeight="1" x14ac:dyDescent="0.2">
      <c r="A623" s="19">
        <v>64075</v>
      </c>
      <c r="B623" s="20" t="s">
        <v>2379</v>
      </c>
      <c r="C623" s="20" t="s">
        <v>2380</v>
      </c>
      <c r="D623" s="20" t="s">
        <v>4143</v>
      </c>
      <c r="E623" s="25" t="s">
        <v>114</v>
      </c>
      <c r="F623" s="25" t="s">
        <v>70</v>
      </c>
      <c r="G623" s="21">
        <v>40171</v>
      </c>
      <c r="H623" s="21"/>
      <c r="I623" s="22" t="s">
        <v>61</v>
      </c>
      <c r="J623" s="25" t="s">
        <v>70</v>
      </c>
      <c r="K623" s="27"/>
      <c r="L623" s="21"/>
      <c r="M623" s="33"/>
      <c r="N623" s="25" t="s">
        <v>70</v>
      </c>
      <c r="O623" s="25" t="s">
        <v>70</v>
      </c>
      <c r="P623" s="25" t="s">
        <v>70</v>
      </c>
      <c r="Q623" s="25" t="s">
        <v>70</v>
      </c>
      <c r="R623" s="21" t="s">
        <v>3456</v>
      </c>
      <c r="S623" s="25" t="s">
        <v>3456</v>
      </c>
      <c r="T623" s="23" t="s">
        <v>3456</v>
      </c>
      <c r="U623" s="25" t="s">
        <v>70</v>
      </c>
      <c r="V623" s="25" t="s">
        <v>70</v>
      </c>
      <c r="W623" s="25" t="s">
        <v>70</v>
      </c>
      <c r="X623" s="25" t="s">
        <v>3456</v>
      </c>
      <c r="Y623" s="25" t="s">
        <v>3456</v>
      </c>
      <c r="Z623" s="25" t="s">
        <v>3456</v>
      </c>
      <c r="AA623" s="25" t="s">
        <v>3456</v>
      </c>
      <c r="AB623" s="21" t="s">
        <v>3456</v>
      </c>
      <c r="AC623" s="51" t="s">
        <v>3456</v>
      </c>
    </row>
    <row r="624" spans="1:29" s="20" customFormat="1" ht="26.25" customHeight="1" x14ac:dyDescent="0.2">
      <c r="A624" s="19">
        <v>65071</v>
      </c>
      <c r="B624" s="20" t="s">
        <v>1334</v>
      </c>
      <c r="C624" s="20" t="s">
        <v>1335</v>
      </c>
      <c r="D624" s="20" t="s">
        <v>557</v>
      </c>
      <c r="E624" s="25" t="s">
        <v>559</v>
      </c>
      <c r="F624" s="25" t="s">
        <v>70</v>
      </c>
      <c r="G624" s="21">
        <v>40268</v>
      </c>
      <c r="H624" s="21"/>
      <c r="I624" s="22" t="s">
        <v>61</v>
      </c>
      <c r="J624" s="25" t="s">
        <v>70</v>
      </c>
      <c r="K624" s="27"/>
      <c r="L624" s="21"/>
      <c r="M624" s="33"/>
      <c r="N624" s="25" t="s">
        <v>70</v>
      </c>
      <c r="O624" s="25" t="s">
        <v>3456</v>
      </c>
      <c r="P624" s="25" t="s">
        <v>70</v>
      </c>
      <c r="Q624" s="25" t="s">
        <v>70</v>
      </c>
      <c r="R624" s="21" t="s">
        <v>3456</v>
      </c>
      <c r="S624" s="25" t="s">
        <v>3456</v>
      </c>
      <c r="T624" s="23" t="s">
        <v>3456</v>
      </c>
      <c r="U624" s="25" t="s">
        <v>70</v>
      </c>
      <c r="V624" s="25" t="s">
        <v>70</v>
      </c>
      <c r="W624" s="25" t="s">
        <v>70</v>
      </c>
      <c r="X624" s="25" t="s">
        <v>3456</v>
      </c>
      <c r="Y624" s="25" t="s">
        <v>3456</v>
      </c>
      <c r="Z624" s="25" t="s">
        <v>3456</v>
      </c>
      <c r="AA624" s="25" t="s">
        <v>3456</v>
      </c>
      <c r="AB624" s="21" t="s">
        <v>3456</v>
      </c>
      <c r="AC624" s="51"/>
    </row>
    <row r="625" spans="1:29" s="20" customFormat="1" ht="26.25" customHeight="1" x14ac:dyDescent="0.2">
      <c r="A625" s="19">
        <v>62493</v>
      </c>
      <c r="B625" s="20" t="s">
        <v>2945</v>
      </c>
      <c r="C625" s="20" t="s">
        <v>4024</v>
      </c>
      <c r="D625" s="20" t="s">
        <v>2866</v>
      </c>
      <c r="E625" s="25" t="s">
        <v>3519</v>
      </c>
      <c r="F625" s="25" t="s">
        <v>70</v>
      </c>
      <c r="G625" s="21">
        <v>38699</v>
      </c>
      <c r="H625" s="21"/>
      <c r="I625" s="22" t="s">
        <v>61</v>
      </c>
      <c r="J625" s="25" t="s">
        <v>70</v>
      </c>
      <c r="K625" s="27"/>
      <c r="L625" s="21"/>
      <c r="M625" s="33"/>
      <c r="N625" s="25" t="s">
        <v>70</v>
      </c>
      <c r="O625" s="25" t="s">
        <v>70</v>
      </c>
      <c r="P625" s="25" t="s">
        <v>70</v>
      </c>
      <c r="Q625" s="25" t="s">
        <v>70</v>
      </c>
      <c r="R625" s="21" t="s">
        <v>3456</v>
      </c>
      <c r="S625" s="25" t="s">
        <v>3456</v>
      </c>
      <c r="T625" s="23" t="s">
        <v>3456</v>
      </c>
      <c r="U625" s="25" t="s">
        <v>3456</v>
      </c>
      <c r="V625" s="25" t="s">
        <v>3456</v>
      </c>
      <c r="W625" s="25" t="s">
        <v>70</v>
      </c>
      <c r="X625" s="25" t="s">
        <v>3456</v>
      </c>
      <c r="Y625" s="25" t="s">
        <v>3456</v>
      </c>
      <c r="Z625" s="25" t="s">
        <v>3456</v>
      </c>
      <c r="AA625" s="25" t="s">
        <v>3456</v>
      </c>
      <c r="AB625" s="21" t="s">
        <v>0</v>
      </c>
      <c r="AC625" s="51"/>
    </row>
    <row r="626" spans="1:29" s="20" customFormat="1" ht="26.25" customHeight="1" x14ac:dyDescent="0.2">
      <c r="A626" s="19">
        <v>60573</v>
      </c>
      <c r="B626" s="20" t="s">
        <v>2824</v>
      </c>
      <c r="C626" s="20" t="s">
        <v>2825</v>
      </c>
      <c r="D626" s="20" t="s">
        <v>2826</v>
      </c>
      <c r="E626" s="25" t="s">
        <v>1233</v>
      </c>
      <c r="F626" s="25" t="s">
        <v>70</v>
      </c>
      <c r="G626" s="21">
        <v>37524</v>
      </c>
      <c r="H626" s="21"/>
      <c r="I626" s="22" t="s">
        <v>61</v>
      </c>
      <c r="J626" s="25" t="s">
        <v>70</v>
      </c>
      <c r="K626" s="27"/>
      <c r="L626" s="21"/>
      <c r="M626" s="33"/>
      <c r="N626" s="25" t="s">
        <v>70</v>
      </c>
      <c r="O626" s="25" t="s">
        <v>3456</v>
      </c>
      <c r="P626" s="25" t="s">
        <v>70</v>
      </c>
      <c r="Q626" s="25" t="s">
        <v>70</v>
      </c>
      <c r="R626" s="21" t="s">
        <v>3456</v>
      </c>
      <c r="S626" s="25" t="s">
        <v>3456</v>
      </c>
      <c r="T626" s="23" t="s">
        <v>3456</v>
      </c>
      <c r="U626" s="25" t="s">
        <v>3456</v>
      </c>
      <c r="V626" s="25" t="s">
        <v>3456</v>
      </c>
      <c r="W626" s="25" t="s">
        <v>70</v>
      </c>
      <c r="X626" s="25" t="s">
        <v>3456</v>
      </c>
      <c r="Y626" s="25" t="s">
        <v>3456</v>
      </c>
      <c r="Z626" s="25" t="s">
        <v>3456</v>
      </c>
      <c r="AA626" s="25" t="s">
        <v>3456</v>
      </c>
      <c r="AB626" s="21" t="s">
        <v>0</v>
      </c>
      <c r="AC626" s="51"/>
    </row>
    <row r="627" spans="1:29" s="20" customFormat="1" ht="26.25" customHeight="1" x14ac:dyDescent="0.2">
      <c r="A627" s="19">
        <v>79138</v>
      </c>
      <c r="B627" s="20" t="s">
        <v>1477</v>
      </c>
      <c r="C627" s="20" t="s">
        <v>1478</v>
      </c>
      <c r="D627" s="20" t="s">
        <v>1479</v>
      </c>
      <c r="E627" s="25" t="s">
        <v>559</v>
      </c>
      <c r="F627" s="25" t="s">
        <v>70</v>
      </c>
      <c r="G627" s="21">
        <v>43706</v>
      </c>
      <c r="H627" s="21"/>
      <c r="I627" s="22" t="s">
        <v>61</v>
      </c>
      <c r="J627" s="25" t="s">
        <v>70</v>
      </c>
      <c r="K627" s="27"/>
      <c r="L627" s="21"/>
      <c r="M627" s="33"/>
      <c r="N627" s="25" t="s">
        <v>3456</v>
      </c>
      <c r="O627" s="25" t="s">
        <v>3456</v>
      </c>
      <c r="P627" s="25" t="s">
        <v>70</v>
      </c>
      <c r="Q627" s="25" t="s">
        <v>70</v>
      </c>
      <c r="R627" s="21" t="s">
        <v>3456</v>
      </c>
      <c r="S627" s="25" t="s">
        <v>3456</v>
      </c>
      <c r="T627" s="23" t="s">
        <v>3456</v>
      </c>
      <c r="U627" s="25" t="s">
        <v>70</v>
      </c>
      <c r="V627" s="25" t="s">
        <v>70</v>
      </c>
      <c r="W627" s="25" t="s">
        <v>70</v>
      </c>
      <c r="X627" s="25" t="s">
        <v>3456</v>
      </c>
      <c r="Y627" s="25" t="s">
        <v>3456</v>
      </c>
      <c r="Z627" s="25" t="s">
        <v>3456</v>
      </c>
      <c r="AA627" s="25" t="s">
        <v>3456</v>
      </c>
      <c r="AB627" s="21" t="s">
        <v>3456</v>
      </c>
      <c r="AC627" s="51" t="s">
        <v>3456</v>
      </c>
    </row>
    <row r="628" spans="1:29" s="20" customFormat="1" ht="26.25" customHeight="1" x14ac:dyDescent="0.2">
      <c r="A628" s="19">
        <v>82172</v>
      </c>
      <c r="B628" s="20" t="s">
        <v>4462</v>
      </c>
      <c r="C628" s="20" t="s">
        <v>4463</v>
      </c>
      <c r="D628" s="20" t="s">
        <v>4464</v>
      </c>
      <c r="E628" s="25" t="s">
        <v>3987</v>
      </c>
      <c r="F628" s="25" t="s">
        <v>70</v>
      </c>
      <c r="G628" s="21">
        <v>44562</v>
      </c>
      <c r="H628" s="21"/>
      <c r="I628" s="22" t="s">
        <v>71</v>
      </c>
      <c r="J628" s="25" t="s">
        <v>3456</v>
      </c>
      <c r="K628" s="27" t="s">
        <v>4280</v>
      </c>
      <c r="L628" s="21" t="s">
        <v>3456</v>
      </c>
      <c r="M628" s="33"/>
      <c r="N628" s="25"/>
      <c r="O628" s="25"/>
      <c r="P628" s="25"/>
      <c r="Q628" s="25"/>
      <c r="R628" s="21"/>
      <c r="S628" s="25"/>
      <c r="T628" s="23"/>
      <c r="U628" s="25" t="s">
        <v>3456</v>
      </c>
      <c r="V628" s="25" t="s">
        <v>3456</v>
      </c>
      <c r="W628" s="25" t="s">
        <v>70</v>
      </c>
      <c r="X628" s="25" t="s">
        <v>3456</v>
      </c>
      <c r="Y628" s="25" t="s">
        <v>3456</v>
      </c>
      <c r="Z628" s="25" t="s">
        <v>3456</v>
      </c>
      <c r="AA628" s="25" t="s">
        <v>3456</v>
      </c>
      <c r="AB628" s="21" t="s">
        <v>3456</v>
      </c>
      <c r="AC628" s="51" t="s">
        <v>3456</v>
      </c>
    </row>
    <row r="629" spans="1:29" s="20" customFormat="1" ht="26.25" customHeight="1" x14ac:dyDescent="0.2">
      <c r="A629" s="19">
        <v>65532</v>
      </c>
      <c r="B629" s="20" t="s">
        <v>2429</v>
      </c>
      <c r="C629" s="20" t="s">
        <v>2430</v>
      </c>
      <c r="D629" s="20" t="s">
        <v>3589</v>
      </c>
      <c r="E629" s="25" t="s">
        <v>4141</v>
      </c>
      <c r="F629" s="25" t="s">
        <v>70</v>
      </c>
      <c r="G629" s="21">
        <v>41005</v>
      </c>
      <c r="H629" s="21"/>
      <c r="I629" s="22" t="s">
        <v>61</v>
      </c>
      <c r="J629" s="25" t="s">
        <v>70</v>
      </c>
      <c r="K629" s="27"/>
      <c r="L629" s="21"/>
      <c r="M629" s="33"/>
      <c r="N629" s="25" t="s">
        <v>70</v>
      </c>
      <c r="O629" s="25" t="s">
        <v>70</v>
      </c>
      <c r="P629" s="25" t="s">
        <v>70</v>
      </c>
      <c r="Q629" s="25" t="s">
        <v>70</v>
      </c>
      <c r="R629" s="21" t="s">
        <v>3456</v>
      </c>
      <c r="S629" s="25" t="s">
        <v>3456</v>
      </c>
      <c r="T629" s="23" t="s">
        <v>3456</v>
      </c>
      <c r="U629" s="25" t="s">
        <v>3456</v>
      </c>
      <c r="V629" s="25" t="s">
        <v>70</v>
      </c>
      <c r="W629" s="25" t="s">
        <v>70</v>
      </c>
      <c r="X629" s="25" t="s">
        <v>3456</v>
      </c>
      <c r="Y629" s="25" t="s">
        <v>3456</v>
      </c>
      <c r="Z629" s="25" t="s">
        <v>3456</v>
      </c>
      <c r="AA629" s="25" t="s">
        <v>3456</v>
      </c>
      <c r="AB629" s="21" t="s">
        <v>3456</v>
      </c>
      <c r="AC629" s="51" t="s">
        <v>3456</v>
      </c>
    </row>
    <row r="630" spans="1:29" s="20" customFormat="1" ht="26.25" customHeight="1" x14ac:dyDescent="0.2">
      <c r="A630" s="19">
        <v>63521</v>
      </c>
      <c r="B630" s="20" t="s">
        <v>2251</v>
      </c>
      <c r="C630" s="20" t="s">
        <v>2252</v>
      </c>
      <c r="D630" s="20" t="s">
        <v>3980</v>
      </c>
      <c r="E630" s="25" t="s">
        <v>1164</v>
      </c>
      <c r="F630" s="25" t="s">
        <v>1163</v>
      </c>
      <c r="G630" s="21">
        <v>39539</v>
      </c>
      <c r="H630" s="21">
        <v>45291</v>
      </c>
      <c r="I630" s="22" t="s">
        <v>71</v>
      </c>
      <c r="J630" s="25" t="s">
        <v>3456</v>
      </c>
      <c r="K630" s="27"/>
      <c r="L630" s="21"/>
      <c r="M630" s="33"/>
      <c r="N630" s="25"/>
      <c r="O630" s="25"/>
      <c r="P630" s="25"/>
      <c r="Q630" s="25"/>
      <c r="R630" s="21"/>
      <c r="S630" s="25"/>
      <c r="T630" s="23"/>
      <c r="U630" s="25" t="s">
        <v>3456</v>
      </c>
      <c r="V630" s="25" t="s">
        <v>3456</v>
      </c>
      <c r="W630" s="25" t="s">
        <v>70</v>
      </c>
      <c r="X630" s="25" t="s">
        <v>3456</v>
      </c>
      <c r="Y630" s="25" t="s">
        <v>3456</v>
      </c>
      <c r="Z630" s="25" t="s">
        <v>3456</v>
      </c>
      <c r="AA630" s="25" t="s">
        <v>3456</v>
      </c>
      <c r="AB630" s="21" t="s">
        <v>3456</v>
      </c>
      <c r="AC630" s="51" t="s">
        <v>3456</v>
      </c>
    </row>
    <row r="631" spans="1:29" s="20" customFormat="1" ht="26.25" customHeight="1" x14ac:dyDescent="0.2">
      <c r="A631" s="19">
        <v>64835</v>
      </c>
      <c r="B631" s="20" t="s">
        <v>1222</v>
      </c>
      <c r="C631" s="20" t="s">
        <v>4207</v>
      </c>
      <c r="D631" s="20" t="s">
        <v>1224</v>
      </c>
      <c r="E631" s="25" t="s">
        <v>3519</v>
      </c>
      <c r="F631" s="25" t="s">
        <v>70</v>
      </c>
      <c r="G631" s="21">
        <v>40344</v>
      </c>
      <c r="H631" s="21"/>
      <c r="I631" s="22" t="s">
        <v>61</v>
      </c>
      <c r="J631" s="25" t="s">
        <v>70</v>
      </c>
      <c r="K631" s="27"/>
      <c r="L631" s="21"/>
      <c r="M631" s="33"/>
      <c r="N631" s="25" t="s">
        <v>70</v>
      </c>
      <c r="O631" s="25" t="s">
        <v>70</v>
      </c>
      <c r="P631" s="25" t="s">
        <v>70</v>
      </c>
      <c r="Q631" s="25" t="s">
        <v>70</v>
      </c>
      <c r="R631" s="21" t="s">
        <v>3456</v>
      </c>
      <c r="S631" s="25" t="s">
        <v>3456</v>
      </c>
      <c r="T631" s="23" t="s">
        <v>3456</v>
      </c>
      <c r="U631" s="25" t="s">
        <v>3456</v>
      </c>
      <c r="V631" s="25" t="s">
        <v>3456</v>
      </c>
      <c r="W631" s="25" t="s">
        <v>70</v>
      </c>
      <c r="X631" s="25" t="s">
        <v>3456</v>
      </c>
      <c r="Y631" s="25" t="s">
        <v>3456</v>
      </c>
      <c r="Z631" s="25" t="s">
        <v>3456</v>
      </c>
      <c r="AA631" s="25" t="s">
        <v>3456</v>
      </c>
      <c r="AB631" s="21" t="s">
        <v>0</v>
      </c>
      <c r="AC631" s="51" t="s">
        <v>3456</v>
      </c>
    </row>
    <row r="632" spans="1:29" s="20" customFormat="1" ht="26.25" customHeight="1" x14ac:dyDescent="0.2">
      <c r="A632" s="19">
        <v>67138</v>
      </c>
      <c r="B632" s="20" t="s">
        <v>3429</v>
      </c>
      <c r="C632" s="20" t="s">
        <v>3430</v>
      </c>
      <c r="D632" s="20" t="s">
        <v>3972</v>
      </c>
      <c r="E632" s="25" t="s">
        <v>722</v>
      </c>
      <c r="F632" s="25" t="s">
        <v>70</v>
      </c>
      <c r="G632" s="21">
        <v>42261</v>
      </c>
      <c r="H632" s="21"/>
      <c r="I632" s="22" t="s">
        <v>61</v>
      </c>
      <c r="J632" s="25" t="s">
        <v>70</v>
      </c>
      <c r="K632" s="27"/>
      <c r="L632" s="21"/>
      <c r="M632" s="33"/>
      <c r="N632" s="25" t="s">
        <v>3456</v>
      </c>
      <c r="O632" s="25" t="s">
        <v>70</v>
      </c>
      <c r="P632" s="25" t="s">
        <v>70</v>
      </c>
      <c r="Q632" s="25" t="s">
        <v>70</v>
      </c>
      <c r="R632" s="21" t="s">
        <v>3456</v>
      </c>
      <c r="S632" s="25" t="s">
        <v>3456</v>
      </c>
      <c r="T632" s="23" t="s">
        <v>3456</v>
      </c>
      <c r="U632" s="25" t="s">
        <v>70</v>
      </c>
      <c r="V632" s="25" t="s">
        <v>70</v>
      </c>
      <c r="W632" s="25" t="s">
        <v>70</v>
      </c>
      <c r="X632" s="25" t="s">
        <v>3456</v>
      </c>
      <c r="Y632" s="25" t="s">
        <v>3456</v>
      </c>
      <c r="Z632" s="25" t="s">
        <v>3456</v>
      </c>
      <c r="AA632" s="25" t="s">
        <v>3456</v>
      </c>
      <c r="AB632" s="21" t="s">
        <v>3456</v>
      </c>
      <c r="AC632" s="51" t="s">
        <v>3456</v>
      </c>
    </row>
    <row r="633" spans="1:29" s="20" customFormat="1" ht="26.25" customHeight="1" x14ac:dyDescent="0.2">
      <c r="A633" s="19">
        <v>81290</v>
      </c>
      <c r="B633" s="20" t="s">
        <v>4423</v>
      </c>
      <c r="C633" s="20" t="s">
        <v>4424</v>
      </c>
      <c r="D633" s="20" t="s">
        <v>2608</v>
      </c>
      <c r="E633" s="25" t="s">
        <v>277</v>
      </c>
      <c r="F633" s="25" t="s">
        <v>70</v>
      </c>
      <c r="G633" s="21">
        <v>45001</v>
      </c>
      <c r="H633" s="21"/>
      <c r="I633" s="22" t="s">
        <v>61</v>
      </c>
      <c r="J633" s="25" t="s">
        <v>3456</v>
      </c>
      <c r="K633" s="27"/>
      <c r="L633" s="21"/>
      <c r="M633" s="33"/>
      <c r="N633" s="25" t="s">
        <v>3456</v>
      </c>
      <c r="O633" s="25" t="s">
        <v>3456</v>
      </c>
      <c r="P633" s="25" t="s">
        <v>3456</v>
      </c>
      <c r="Q633" s="25" t="s">
        <v>70</v>
      </c>
      <c r="R633" s="21" t="s">
        <v>3456</v>
      </c>
      <c r="S633" s="25" t="s">
        <v>3456</v>
      </c>
      <c r="T633" s="23" t="s">
        <v>3456</v>
      </c>
      <c r="U633" s="25" t="s">
        <v>3456</v>
      </c>
      <c r="V633" s="25" t="s">
        <v>3456</v>
      </c>
      <c r="W633" s="25" t="s">
        <v>3456</v>
      </c>
      <c r="X633" s="25" t="s">
        <v>3456</v>
      </c>
      <c r="Y633" s="25" t="s">
        <v>3456</v>
      </c>
      <c r="Z633" s="25" t="s">
        <v>3456</v>
      </c>
      <c r="AA633" s="25" t="s">
        <v>3456</v>
      </c>
      <c r="AB633" s="21" t="s">
        <v>3456</v>
      </c>
      <c r="AC633" s="51" t="s">
        <v>3456</v>
      </c>
    </row>
    <row r="634" spans="1:29" s="20" customFormat="1" ht="26.25" customHeight="1" x14ac:dyDescent="0.2">
      <c r="A634" s="19">
        <v>78346</v>
      </c>
      <c r="B634" s="20" t="s">
        <v>2666</v>
      </c>
      <c r="C634" s="20" t="s">
        <v>2667</v>
      </c>
      <c r="D634" s="20" t="s">
        <v>2668</v>
      </c>
      <c r="E634" s="25" t="s">
        <v>1626</v>
      </c>
      <c r="F634" s="25" t="s">
        <v>70</v>
      </c>
      <c r="G634" s="21">
        <v>44179</v>
      </c>
      <c r="H634" s="21"/>
      <c r="I634" s="22" t="s">
        <v>61</v>
      </c>
      <c r="J634" s="25" t="s">
        <v>70</v>
      </c>
      <c r="K634" s="27"/>
      <c r="L634" s="21"/>
      <c r="M634" s="33"/>
      <c r="N634" s="25" t="s">
        <v>3456</v>
      </c>
      <c r="O634" s="25" t="s">
        <v>70</v>
      </c>
      <c r="P634" s="25" t="s">
        <v>70</v>
      </c>
      <c r="Q634" s="25" t="s">
        <v>70</v>
      </c>
      <c r="R634" s="21" t="s">
        <v>3456</v>
      </c>
      <c r="S634" s="25" t="s">
        <v>3456</v>
      </c>
      <c r="T634" s="23" t="s">
        <v>3456</v>
      </c>
      <c r="U634" s="25" t="s">
        <v>3456</v>
      </c>
      <c r="V634" s="25" t="s">
        <v>3456</v>
      </c>
      <c r="W634" s="25" t="s">
        <v>70</v>
      </c>
      <c r="X634" s="25" t="s">
        <v>3456</v>
      </c>
      <c r="Y634" s="25" t="s">
        <v>3456</v>
      </c>
      <c r="Z634" s="25" t="s">
        <v>3456</v>
      </c>
      <c r="AA634" s="25" t="s">
        <v>3456</v>
      </c>
      <c r="AB634" s="21" t="s">
        <v>3456</v>
      </c>
      <c r="AC634" s="51" t="s">
        <v>3456</v>
      </c>
    </row>
    <row r="635" spans="1:29" s="20" customFormat="1" ht="26.25" customHeight="1" x14ac:dyDescent="0.2">
      <c r="A635" s="19">
        <v>78796</v>
      </c>
      <c r="B635" s="20" t="s">
        <v>1831</v>
      </c>
      <c r="C635" s="20" t="s">
        <v>1832</v>
      </c>
      <c r="D635" s="20" t="s">
        <v>1094</v>
      </c>
      <c r="E635" s="25" t="s">
        <v>3501</v>
      </c>
      <c r="F635" s="25" t="s">
        <v>70</v>
      </c>
      <c r="G635" s="21">
        <v>43686</v>
      </c>
      <c r="H635" s="21"/>
      <c r="I635" s="22" t="s">
        <v>61</v>
      </c>
      <c r="J635" s="25" t="s">
        <v>70</v>
      </c>
      <c r="K635" s="27"/>
      <c r="L635" s="21"/>
      <c r="M635" s="33"/>
      <c r="N635" s="25" t="s">
        <v>3456</v>
      </c>
      <c r="O635" s="25" t="s">
        <v>70</v>
      </c>
      <c r="P635" s="25" t="s">
        <v>70</v>
      </c>
      <c r="Q635" s="25" t="s">
        <v>70</v>
      </c>
      <c r="R635" s="21" t="s">
        <v>3456</v>
      </c>
      <c r="S635" s="25" t="s">
        <v>3456</v>
      </c>
      <c r="T635" s="23" t="s">
        <v>3456</v>
      </c>
      <c r="U635" s="25" t="s">
        <v>70</v>
      </c>
      <c r="V635" s="25" t="s">
        <v>70</v>
      </c>
      <c r="W635" s="25" t="s">
        <v>70</v>
      </c>
      <c r="X635" s="25" t="s">
        <v>3456</v>
      </c>
      <c r="Y635" s="25" t="s">
        <v>3456</v>
      </c>
      <c r="Z635" s="25" t="s">
        <v>3456</v>
      </c>
      <c r="AA635" s="25" t="s">
        <v>3456</v>
      </c>
      <c r="AB635" s="21" t="s">
        <v>3456</v>
      </c>
      <c r="AC635" s="51" t="s">
        <v>3456</v>
      </c>
    </row>
    <row r="636" spans="1:29" s="20" customFormat="1" ht="26.25" customHeight="1" x14ac:dyDescent="0.2">
      <c r="A636" s="19">
        <v>62731</v>
      </c>
      <c r="B636" s="20" t="s">
        <v>1092</v>
      </c>
      <c r="C636" s="20" t="s">
        <v>1093</v>
      </c>
      <c r="D636" s="20" t="s">
        <v>1094</v>
      </c>
      <c r="E636" s="25" t="s">
        <v>3501</v>
      </c>
      <c r="F636" s="25" t="s">
        <v>70</v>
      </c>
      <c r="G636" s="21">
        <v>39030</v>
      </c>
      <c r="H636" s="21">
        <v>45064</v>
      </c>
      <c r="I636" s="22" t="s">
        <v>71</v>
      </c>
      <c r="J636" s="25" t="s">
        <v>3456</v>
      </c>
      <c r="K636" s="27"/>
      <c r="L636" s="21"/>
      <c r="M636" s="33"/>
      <c r="N636" s="25"/>
      <c r="O636" s="25"/>
      <c r="P636" s="25"/>
      <c r="Q636" s="25"/>
      <c r="R636" s="21"/>
      <c r="S636" s="25"/>
      <c r="T636" s="23"/>
      <c r="U636" s="25" t="s">
        <v>3456</v>
      </c>
      <c r="V636" s="25" t="s">
        <v>3456</v>
      </c>
      <c r="W636" s="25" t="s">
        <v>70</v>
      </c>
      <c r="X636" s="25" t="s">
        <v>3456</v>
      </c>
      <c r="Y636" s="25" t="s">
        <v>3456</v>
      </c>
      <c r="Z636" s="25" t="s">
        <v>3456</v>
      </c>
      <c r="AA636" s="25" t="s">
        <v>3456</v>
      </c>
      <c r="AB636" s="21" t="s">
        <v>0</v>
      </c>
      <c r="AC636" s="51" t="s">
        <v>3456</v>
      </c>
    </row>
    <row r="637" spans="1:29" s="20" customFormat="1" ht="26.25" customHeight="1" x14ac:dyDescent="0.2">
      <c r="A637" s="19">
        <v>79764</v>
      </c>
      <c r="B637" s="20" t="s">
        <v>4050</v>
      </c>
      <c r="C637" s="20" t="s">
        <v>4049</v>
      </c>
      <c r="D637" s="20" t="s">
        <v>1788</v>
      </c>
      <c r="E637" s="25" t="s">
        <v>1275</v>
      </c>
      <c r="F637" s="25" t="s">
        <v>70</v>
      </c>
      <c r="G637" s="21">
        <v>44635</v>
      </c>
      <c r="H637" s="21"/>
      <c r="I637" s="22" t="s">
        <v>71</v>
      </c>
      <c r="J637" s="25" t="s">
        <v>3456</v>
      </c>
      <c r="K637" s="27" t="s">
        <v>4280</v>
      </c>
      <c r="L637" s="21" t="s">
        <v>3456</v>
      </c>
      <c r="M637" s="33"/>
      <c r="N637" s="25"/>
      <c r="O637" s="25"/>
      <c r="P637" s="25"/>
      <c r="Q637" s="25"/>
      <c r="R637" s="21"/>
      <c r="S637" s="25"/>
      <c r="T637" s="23"/>
      <c r="U637" s="25" t="s">
        <v>3456</v>
      </c>
      <c r="V637" s="25" t="s">
        <v>3456</v>
      </c>
      <c r="W637" s="25" t="s">
        <v>70</v>
      </c>
      <c r="X637" s="25" t="s">
        <v>3456</v>
      </c>
      <c r="Y637" s="25" t="s">
        <v>3456</v>
      </c>
      <c r="Z637" s="25" t="s">
        <v>3456</v>
      </c>
      <c r="AA637" s="25" t="s">
        <v>3456</v>
      </c>
      <c r="AB637" s="21" t="s">
        <v>3456</v>
      </c>
      <c r="AC637" s="51" t="s">
        <v>3456</v>
      </c>
    </row>
    <row r="638" spans="1:29" s="20" customFormat="1" ht="26.25" customHeight="1" x14ac:dyDescent="0.2">
      <c r="A638" s="19">
        <v>79576</v>
      </c>
      <c r="B638" s="20" t="s">
        <v>1848</v>
      </c>
      <c r="C638" s="20" t="s">
        <v>1849</v>
      </c>
      <c r="D638" s="20" t="s">
        <v>1788</v>
      </c>
      <c r="E638" s="25" t="s">
        <v>1275</v>
      </c>
      <c r="F638" s="25" t="s">
        <v>70</v>
      </c>
      <c r="G638" s="21">
        <v>44020</v>
      </c>
      <c r="H638" s="21"/>
      <c r="I638" s="22" t="s">
        <v>61</v>
      </c>
      <c r="J638" s="25" t="s">
        <v>70</v>
      </c>
      <c r="K638" s="27"/>
      <c r="L638" s="21"/>
      <c r="M638" s="33"/>
      <c r="N638" s="25" t="s">
        <v>3456</v>
      </c>
      <c r="O638" s="25" t="s">
        <v>3456</v>
      </c>
      <c r="P638" s="25" t="s">
        <v>70</v>
      </c>
      <c r="Q638" s="25" t="s">
        <v>70</v>
      </c>
      <c r="R638" s="21" t="s">
        <v>3456</v>
      </c>
      <c r="S638" s="25" t="s">
        <v>3456</v>
      </c>
      <c r="T638" s="23" t="s">
        <v>3456</v>
      </c>
      <c r="U638" s="25" t="s">
        <v>3456</v>
      </c>
      <c r="V638" s="25" t="s">
        <v>3456</v>
      </c>
      <c r="W638" s="25" t="s">
        <v>70</v>
      </c>
      <c r="X638" s="25" t="s">
        <v>3456</v>
      </c>
      <c r="Y638" s="25" t="s">
        <v>3456</v>
      </c>
      <c r="Z638" s="25" t="s">
        <v>3456</v>
      </c>
      <c r="AA638" s="25" t="s">
        <v>3456</v>
      </c>
      <c r="AB638" s="21" t="s">
        <v>3456</v>
      </c>
      <c r="AC638" s="51" t="s">
        <v>3456</v>
      </c>
    </row>
    <row r="639" spans="1:29" s="20" customFormat="1" ht="26.25" customHeight="1" x14ac:dyDescent="0.2">
      <c r="A639" s="19">
        <v>67635</v>
      </c>
      <c r="B639" s="20" t="s">
        <v>1786</v>
      </c>
      <c r="C639" s="20" t="s">
        <v>1787</v>
      </c>
      <c r="D639" s="20" t="s">
        <v>1788</v>
      </c>
      <c r="E639" s="25" t="s">
        <v>1275</v>
      </c>
      <c r="F639" s="25" t="s">
        <v>70</v>
      </c>
      <c r="G639" s="21">
        <v>42733</v>
      </c>
      <c r="H639" s="21"/>
      <c r="I639" s="22" t="s">
        <v>61</v>
      </c>
      <c r="J639" s="25" t="s">
        <v>70</v>
      </c>
      <c r="K639" s="27"/>
      <c r="L639" s="21"/>
      <c r="M639" s="33"/>
      <c r="N639" s="25" t="s">
        <v>3456</v>
      </c>
      <c r="O639" s="25" t="s">
        <v>3456</v>
      </c>
      <c r="P639" s="25" t="s">
        <v>70</v>
      </c>
      <c r="Q639" s="25" t="s">
        <v>70</v>
      </c>
      <c r="R639" s="21" t="s">
        <v>3456</v>
      </c>
      <c r="S639" s="25" t="s">
        <v>3456</v>
      </c>
      <c r="T639" s="23" t="s">
        <v>3456</v>
      </c>
      <c r="U639" s="25" t="s">
        <v>3456</v>
      </c>
      <c r="V639" s="25" t="s">
        <v>70</v>
      </c>
      <c r="W639" s="25" t="s">
        <v>70</v>
      </c>
      <c r="X639" s="25" t="s">
        <v>3456</v>
      </c>
      <c r="Y639" s="25" t="s">
        <v>3456</v>
      </c>
      <c r="Z639" s="25" t="s">
        <v>3456</v>
      </c>
      <c r="AA639" s="25" t="s">
        <v>3456</v>
      </c>
      <c r="AB639" s="21" t="s">
        <v>3456</v>
      </c>
      <c r="AC639" s="51" t="s">
        <v>3456</v>
      </c>
    </row>
    <row r="640" spans="1:29" s="20" customFormat="1" ht="26.25" customHeight="1" x14ac:dyDescent="0.2">
      <c r="A640" s="19">
        <v>79959</v>
      </c>
      <c r="B640" s="20" t="s">
        <v>4161</v>
      </c>
      <c r="C640" s="20" t="s">
        <v>4160</v>
      </c>
      <c r="D640" s="20" t="s">
        <v>1788</v>
      </c>
      <c r="E640" s="25" t="s">
        <v>1275</v>
      </c>
      <c r="F640" s="25" t="s">
        <v>70</v>
      </c>
      <c r="G640" s="21">
        <v>44799</v>
      </c>
      <c r="H640" s="21"/>
      <c r="I640" s="22" t="s">
        <v>61</v>
      </c>
      <c r="J640" s="25" t="s">
        <v>3456</v>
      </c>
      <c r="K640" s="27"/>
      <c r="L640" s="21"/>
      <c r="M640" s="33"/>
      <c r="N640" s="25" t="s">
        <v>3456</v>
      </c>
      <c r="O640" s="25" t="s">
        <v>3456</v>
      </c>
      <c r="P640" s="25" t="s">
        <v>3456</v>
      </c>
      <c r="Q640" s="25" t="s">
        <v>70</v>
      </c>
      <c r="R640" s="21" t="s">
        <v>3456</v>
      </c>
      <c r="S640" s="25" t="s">
        <v>3456</v>
      </c>
      <c r="T640" s="23" t="s">
        <v>3456</v>
      </c>
      <c r="U640" s="25" t="s">
        <v>3456</v>
      </c>
      <c r="V640" s="25" t="s">
        <v>3456</v>
      </c>
      <c r="W640" s="25" t="s">
        <v>70</v>
      </c>
      <c r="X640" s="25" t="s">
        <v>3456</v>
      </c>
      <c r="Y640" s="25" t="s">
        <v>3456</v>
      </c>
      <c r="Z640" s="25" t="s">
        <v>3456</v>
      </c>
      <c r="AA640" s="25" t="s">
        <v>3456</v>
      </c>
      <c r="AB640" s="21" t="s">
        <v>3456</v>
      </c>
      <c r="AC640" s="51" t="s">
        <v>3456</v>
      </c>
    </row>
    <row r="641" spans="1:29" s="20" customFormat="1" ht="26.25" customHeight="1" x14ac:dyDescent="0.2">
      <c r="A641" s="19">
        <v>79030</v>
      </c>
      <c r="B641" s="20" t="s">
        <v>1835</v>
      </c>
      <c r="C641" s="20" t="s">
        <v>1836</v>
      </c>
      <c r="D641" s="20" t="s">
        <v>1788</v>
      </c>
      <c r="E641" s="25" t="s">
        <v>1275</v>
      </c>
      <c r="F641" s="25" t="s">
        <v>70</v>
      </c>
      <c r="G641" s="21">
        <v>43706</v>
      </c>
      <c r="H641" s="21"/>
      <c r="I641" s="22" t="s">
        <v>61</v>
      </c>
      <c r="J641" s="25" t="s">
        <v>70</v>
      </c>
      <c r="K641" s="27"/>
      <c r="L641" s="21"/>
      <c r="M641" s="33"/>
      <c r="N641" s="25" t="s">
        <v>3456</v>
      </c>
      <c r="O641" s="25" t="s">
        <v>3456</v>
      </c>
      <c r="P641" s="25" t="s">
        <v>70</v>
      </c>
      <c r="Q641" s="25" t="s">
        <v>70</v>
      </c>
      <c r="R641" s="21" t="s">
        <v>3456</v>
      </c>
      <c r="S641" s="25" t="s">
        <v>3456</v>
      </c>
      <c r="T641" s="23" t="s">
        <v>3456</v>
      </c>
      <c r="U641" s="25" t="s">
        <v>3456</v>
      </c>
      <c r="V641" s="25" t="s">
        <v>70</v>
      </c>
      <c r="W641" s="25" t="s">
        <v>70</v>
      </c>
      <c r="X641" s="25" t="s">
        <v>3456</v>
      </c>
      <c r="Y641" s="25" t="s">
        <v>3456</v>
      </c>
      <c r="Z641" s="25" t="s">
        <v>3456</v>
      </c>
      <c r="AA641" s="25" t="s">
        <v>3456</v>
      </c>
      <c r="AB641" s="21" t="s">
        <v>3456</v>
      </c>
      <c r="AC641" s="51" t="s">
        <v>3456</v>
      </c>
    </row>
    <row r="642" spans="1:29" s="20" customFormat="1" ht="26.25" customHeight="1" x14ac:dyDescent="0.2">
      <c r="A642" s="19">
        <v>80198</v>
      </c>
      <c r="B642" s="20" t="s">
        <v>3662</v>
      </c>
      <c r="C642" s="20" t="s">
        <v>3661</v>
      </c>
      <c r="D642" s="20" t="s">
        <v>512</v>
      </c>
      <c r="E642" s="25" t="s">
        <v>160</v>
      </c>
      <c r="F642" s="25" t="s">
        <v>70</v>
      </c>
      <c r="G642" s="21">
        <v>44498</v>
      </c>
      <c r="H642" s="21"/>
      <c r="I642" s="22" t="s">
        <v>61</v>
      </c>
      <c r="J642" s="25" t="s">
        <v>3456</v>
      </c>
      <c r="K642" s="27"/>
      <c r="L642" s="21"/>
      <c r="M642" s="33"/>
      <c r="N642" s="25" t="s">
        <v>3456</v>
      </c>
      <c r="O642" s="25" t="s">
        <v>3456</v>
      </c>
      <c r="P642" s="25" t="s">
        <v>3456</v>
      </c>
      <c r="Q642" s="25" t="s">
        <v>70</v>
      </c>
      <c r="R642" s="21" t="s">
        <v>3456</v>
      </c>
      <c r="S642" s="25" t="s">
        <v>3456</v>
      </c>
      <c r="T642" s="23" t="s">
        <v>3456</v>
      </c>
      <c r="U642" s="25" t="s">
        <v>3456</v>
      </c>
      <c r="V642" s="25" t="s">
        <v>3456</v>
      </c>
      <c r="W642" s="25" t="s">
        <v>70</v>
      </c>
      <c r="X642" s="25" t="s">
        <v>3456</v>
      </c>
      <c r="Y642" s="25" t="s">
        <v>3456</v>
      </c>
      <c r="Z642" s="25" t="s">
        <v>3456</v>
      </c>
      <c r="AA642" s="25" t="s">
        <v>3456</v>
      </c>
      <c r="AB642" s="21" t="s">
        <v>3456</v>
      </c>
      <c r="AC642" s="51" t="s">
        <v>3456</v>
      </c>
    </row>
    <row r="643" spans="1:29" s="20" customFormat="1" ht="26.25" customHeight="1" x14ac:dyDescent="0.2">
      <c r="A643" s="19">
        <v>80190</v>
      </c>
      <c r="B643" s="20" t="s">
        <v>4088</v>
      </c>
      <c r="C643" s="20" t="s">
        <v>4087</v>
      </c>
      <c r="D643" s="20" t="s">
        <v>1629</v>
      </c>
      <c r="E643" s="25" t="s">
        <v>1630</v>
      </c>
      <c r="F643" s="25" t="s">
        <v>70</v>
      </c>
      <c r="G643" s="21">
        <v>44641</v>
      </c>
      <c r="H643" s="21"/>
      <c r="I643" s="22" t="s">
        <v>61</v>
      </c>
      <c r="J643" s="25" t="s">
        <v>3456</v>
      </c>
      <c r="K643" s="27"/>
      <c r="L643" s="21"/>
      <c r="M643" s="33"/>
      <c r="N643" s="25" t="s">
        <v>3456</v>
      </c>
      <c r="O643" s="25" t="s">
        <v>3456</v>
      </c>
      <c r="P643" s="25" t="s">
        <v>3456</v>
      </c>
      <c r="Q643" s="25" t="s">
        <v>70</v>
      </c>
      <c r="R643" s="21" t="s">
        <v>3456</v>
      </c>
      <c r="S643" s="25" t="s">
        <v>3456</v>
      </c>
      <c r="T643" s="23" t="s">
        <v>3456</v>
      </c>
      <c r="U643" s="25" t="s">
        <v>3456</v>
      </c>
      <c r="V643" s="25" t="s">
        <v>3456</v>
      </c>
      <c r="W643" s="25" t="s">
        <v>70</v>
      </c>
      <c r="X643" s="25" t="s">
        <v>3456</v>
      </c>
      <c r="Y643" s="25" t="s">
        <v>3456</v>
      </c>
      <c r="Z643" s="25" t="s">
        <v>3456</v>
      </c>
      <c r="AA643" s="25" t="s">
        <v>3456</v>
      </c>
      <c r="AB643" s="21" t="s">
        <v>3456</v>
      </c>
      <c r="AC643" s="51" t="s">
        <v>3456</v>
      </c>
    </row>
    <row r="644" spans="1:29" s="20" customFormat="1" ht="26.25" customHeight="1" x14ac:dyDescent="0.2">
      <c r="A644" s="19">
        <v>79721</v>
      </c>
      <c r="B644" s="20" t="s">
        <v>2755</v>
      </c>
      <c r="C644" s="20" t="s">
        <v>2756</v>
      </c>
      <c r="D644" s="20" t="s">
        <v>904</v>
      </c>
      <c r="E644" s="25" t="s">
        <v>132</v>
      </c>
      <c r="F644" s="25" t="s">
        <v>70</v>
      </c>
      <c r="G644" s="21">
        <v>44056</v>
      </c>
      <c r="H644" s="21"/>
      <c r="I644" s="22" t="s">
        <v>61</v>
      </c>
      <c r="J644" s="25" t="s">
        <v>70</v>
      </c>
      <c r="K644" s="27"/>
      <c r="L644" s="21"/>
      <c r="M644" s="33"/>
      <c r="N644" s="25" t="s">
        <v>3456</v>
      </c>
      <c r="O644" s="25" t="s">
        <v>70</v>
      </c>
      <c r="P644" s="25" t="s">
        <v>70</v>
      </c>
      <c r="Q644" s="25" t="s">
        <v>70</v>
      </c>
      <c r="R644" s="21" t="s">
        <v>3456</v>
      </c>
      <c r="S644" s="25" t="s">
        <v>3456</v>
      </c>
      <c r="T644" s="23" t="s">
        <v>3456</v>
      </c>
      <c r="U644" s="25" t="s">
        <v>3456</v>
      </c>
      <c r="V644" s="25" t="s">
        <v>3456</v>
      </c>
      <c r="W644" s="25" t="s">
        <v>70</v>
      </c>
      <c r="X644" s="25" t="s">
        <v>3456</v>
      </c>
      <c r="Y644" s="25" t="s">
        <v>3456</v>
      </c>
      <c r="Z644" s="25" t="s">
        <v>3456</v>
      </c>
      <c r="AA644" s="25" t="s">
        <v>3456</v>
      </c>
      <c r="AB644" s="21" t="s">
        <v>3456</v>
      </c>
      <c r="AC644" s="51" t="s">
        <v>3456</v>
      </c>
    </row>
    <row r="645" spans="1:29" s="20" customFormat="1" ht="26.25" customHeight="1" x14ac:dyDescent="0.2">
      <c r="A645" s="19">
        <v>80191</v>
      </c>
      <c r="B645" s="20" t="s">
        <v>4086</v>
      </c>
      <c r="C645" s="20" t="s">
        <v>4085</v>
      </c>
      <c r="D645" s="20" t="s">
        <v>1629</v>
      </c>
      <c r="E645" s="25" t="s">
        <v>1630</v>
      </c>
      <c r="F645" s="25" t="s">
        <v>70</v>
      </c>
      <c r="G645" s="21">
        <v>44641</v>
      </c>
      <c r="H645" s="21"/>
      <c r="I645" s="22" t="s">
        <v>71</v>
      </c>
      <c r="J645" s="25" t="s">
        <v>3456</v>
      </c>
      <c r="K645" s="27" t="s">
        <v>4280</v>
      </c>
      <c r="L645" s="21" t="s">
        <v>3456</v>
      </c>
      <c r="M645" s="33"/>
      <c r="N645" s="25"/>
      <c r="O645" s="25"/>
      <c r="P645" s="25"/>
      <c r="Q645" s="25"/>
      <c r="R645" s="21"/>
      <c r="S645" s="25"/>
      <c r="T645" s="23"/>
      <c r="U645" s="25" t="s">
        <v>3456</v>
      </c>
      <c r="V645" s="25" t="s">
        <v>3456</v>
      </c>
      <c r="W645" s="25" t="s">
        <v>70</v>
      </c>
      <c r="X645" s="25" t="s">
        <v>3456</v>
      </c>
      <c r="Y645" s="25" t="s">
        <v>3456</v>
      </c>
      <c r="Z645" s="25" t="s">
        <v>3456</v>
      </c>
      <c r="AA645" s="25" t="s">
        <v>3456</v>
      </c>
      <c r="AB645" s="21" t="s">
        <v>3456</v>
      </c>
      <c r="AC645" s="51" t="s">
        <v>3456</v>
      </c>
    </row>
    <row r="646" spans="1:29" s="20" customFormat="1" ht="26.25" customHeight="1" x14ac:dyDescent="0.2">
      <c r="A646" s="19">
        <v>79728</v>
      </c>
      <c r="B646" s="20" t="s">
        <v>3603</v>
      </c>
      <c r="C646" s="20" t="s">
        <v>3602</v>
      </c>
      <c r="D646" s="20" t="s">
        <v>3601</v>
      </c>
      <c r="E646" s="25" t="s">
        <v>682</v>
      </c>
      <c r="F646" s="25" t="s">
        <v>70</v>
      </c>
      <c r="G646" s="21">
        <v>44369</v>
      </c>
      <c r="H646" s="21"/>
      <c r="I646" s="22" t="s">
        <v>61</v>
      </c>
      <c r="J646" s="25" t="s">
        <v>3456</v>
      </c>
      <c r="K646" s="27"/>
      <c r="L646" s="21"/>
      <c r="M646" s="33"/>
      <c r="N646" s="25" t="s">
        <v>3456</v>
      </c>
      <c r="O646" s="25" t="s">
        <v>3456</v>
      </c>
      <c r="P646" s="25" t="s">
        <v>3456</v>
      </c>
      <c r="Q646" s="25" t="s">
        <v>70</v>
      </c>
      <c r="R646" s="21" t="s">
        <v>3456</v>
      </c>
      <c r="S646" s="25" t="s">
        <v>3456</v>
      </c>
      <c r="T646" s="23" t="s">
        <v>3456</v>
      </c>
      <c r="U646" s="25" t="s">
        <v>3456</v>
      </c>
      <c r="V646" s="25" t="s">
        <v>3456</v>
      </c>
      <c r="W646" s="25" t="s">
        <v>70</v>
      </c>
      <c r="X646" s="25" t="s">
        <v>3456</v>
      </c>
      <c r="Y646" s="25" t="s">
        <v>3456</v>
      </c>
      <c r="Z646" s="25" t="s">
        <v>3456</v>
      </c>
      <c r="AA646" s="25" t="s">
        <v>3456</v>
      </c>
      <c r="AB646" s="21" t="s">
        <v>3456</v>
      </c>
      <c r="AC646" s="51" t="s">
        <v>3456</v>
      </c>
    </row>
    <row r="647" spans="1:29" s="20" customFormat="1" ht="26.25" customHeight="1" x14ac:dyDescent="0.2">
      <c r="A647" s="19">
        <v>79550</v>
      </c>
      <c r="B647" s="20" t="s">
        <v>4297</v>
      </c>
      <c r="C647" s="20" t="s">
        <v>4298</v>
      </c>
      <c r="D647" s="20" t="s">
        <v>1253</v>
      </c>
      <c r="E647" s="25" t="s">
        <v>1255</v>
      </c>
      <c r="F647" s="25" t="s">
        <v>1254</v>
      </c>
      <c r="G647" s="21">
        <v>45015</v>
      </c>
      <c r="H647" s="21"/>
      <c r="I647" s="22" t="s">
        <v>71</v>
      </c>
      <c r="J647" s="25" t="s">
        <v>3456</v>
      </c>
      <c r="K647" s="27" t="s">
        <v>4280</v>
      </c>
      <c r="L647" s="21" t="s">
        <v>3456</v>
      </c>
      <c r="M647" s="33"/>
      <c r="N647" s="25"/>
      <c r="O647" s="25"/>
      <c r="P647" s="25"/>
      <c r="Q647" s="25"/>
      <c r="R647" s="21"/>
      <c r="S647" s="25"/>
      <c r="T647" s="23"/>
      <c r="U647" s="25" t="s">
        <v>3456</v>
      </c>
      <c r="V647" s="25" t="s">
        <v>3456</v>
      </c>
      <c r="W647" s="25" t="s">
        <v>70</v>
      </c>
      <c r="X647" s="25" t="s">
        <v>3456</v>
      </c>
      <c r="Y647" s="25" t="s">
        <v>3456</v>
      </c>
      <c r="Z647" s="25" t="s">
        <v>3456</v>
      </c>
      <c r="AA647" s="25" t="s">
        <v>3456</v>
      </c>
      <c r="AB647" s="21" t="s">
        <v>3456</v>
      </c>
      <c r="AC647" s="51" t="s">
        <v>3456</v>
      </c>
    </row>
    <row r="648" spans="1:29" s="20" customFormat="1" ht="26.25" customHeight="1" x14ac:dyDescent="0.2">
      <c r="A648" s="19">
        <v>61852</v>
      </c>
      <c r="B648" s="20" t="s">
        <v>2000</v>
      </c>
      <c r="C648" s="20" t="s">
        <v>2001</v>
      </c>
      <c r="D648" s="20" t="s">
        <v>1735</v>
      </c>
      <c r="E648" s="25" t="s">
        <v>1736</v>
      </c>
      <c r="F648" s="25" t="s">
        <v>70</v>
      </c>
      <c r="G648" s="21">
        <v>38912</v>
      </c>
      <c r="H648" s="21"/>
      <c r="I648" s="22" t="s">
        <v>61</v>
      </c>
      <c r="J648" s="25" t="s">
        <v>70</v>
      </c>
      <c r="K648" s="27"/>
      <c r="L648" s="21"/>
      <c r="M648" s="33"/>
      <c r="N648" s="25" t="s">
        <v>70</v>
      </c>
      <c r="O648" s="25" t="s">
        <v>70</v>
      </c>
      <c r="P648" s="25" t="s">
        <v>70</v>
      </c>
      <c r="Q648" s="25" t="s">
        <v>70</v>
      </c>
      <c r="R648" s="21" t="s">
        <v>3456</v>
      </c>
      <c r="S648" s="25" t="s">
        <v>3456</v>
      </c>
      <c r="T648" s="23" t="s">
        <v>3456</v>
      </c>
      <c r="U648" s="25" t="s">
        <v>70</v>
      </c>
      <c r="V648" s="25" t="s">
        <v>70</v>
      </c>
      <c r="W648" s="25" t="s">
        <v>70</v>
      </c>
      <c r="X648" s="25" t="s">
        <v>3456</v>
      </c>
      <c r="Y648" s="25" t="s">
        <v>3456</v>
      </c>
      <c r="Z648" s="25" t="s">
        <v>3456</v>
      </c>
      <c r="AA648" s="25" t="s">
        <v>3456</v>
      </c>
      <c r="AB648" s="21" t="s">
        <v>3456</v>
      </c>
      <c r="AC648" s="51" t="s">
        <v>3456</v>
      </c>
    </row>
    <row r="649" spans="1:29" s="20" customFormat="1" ht="26.25" customHeight="1" x14ac:dyDescent="0.2">
      <c r="A649" s="19">
        <v>79275</v>
      </c>
      <c r="B649" s="20" t="s">
        <v>639</v>
      </c>
      <c r="C649" s="20" t="s">
        <v>640</v>
      </c>
      <c r="D649" s="20" t="s">
        <v>641</v>
      </c>
      <c r="E649" s="25" t="s">
        <v>114</v>
      </c>
      <c r="F649" s="25" t="s">
        <v>70</v>
      </c>
      <c r="G649" s="21">
        <v>43795</v>
      </c>
      <c r="H649" s="21"/>
      <c r="I649" s="22" t="s">
        <v>61</v>
      </c>
      <c r="J649" s="25" t="s">
        <v>70</v>
      </c>
      <c r="K649" s="27"/>
      <c r="L649" s="21"/>
      <c r="M649" s="33"/>
      <c r="N649" s="25" t="s">
        <v>3456</v>
      </c>
      <c r="O649" s="25" t="s">
        <v>70</v>
      </c>
      <c r="P649" s="25" t="s">
        <v>70</v>
      </c>
      <c r="Q649" s="25" t="s">
        <v>70</v>
      </c>
      <c r="R649" s="21" t="s">
        <v>3456</v>
      </c>
      <c r="S649" s="25" t="s">
        <v>3456</v>
      </c>
      <c r="T649" s="23" t="s">
        <v>3456</v>
      </c>
      <c r="U649" s="25" t="s">
        <v>3456</v>
      </c>
      <c r="V649" s="25" t="s">
        <v>70</v>
      </c>
      <c r="W649" s="25" t="s">
        <v>70</v>
      </c>
      <c r="X649" s="25" t="s">
        <v>3456</v>
      </c>
      <c r="Y649" s="25" t="s">
        <v>3456</v>
      </c>
      <c r="Z649" s="25" t="s">
        <v>3456</v>
      </c>
      <c r="AA649" s="25" t="s">
        <v>3456</v>
      </c>
      <c r="AB649" s="21" t="s">
        <v>3456</v>
      </c>
      <c r="AC649" s="51" t="s">
        <v>3456</v>
      </c>
    </row>
    <row r="650" spans="1:29" s="20" customFormat="1" ht="26.25" customHeight="1" x14ac:dyDescent="0.2">
      <c r="A650" s="19">
        <v>66819</v>
      </c>
      <c r="B650" s="20" t="s">
        <v>3114</v>
      </c>
      <c r="C650" s="20" t="s">
        <v>3115</v>
      </c>
      <c r="D650" s="20" t="s">
        <v>4008</v>
      </c>
      <c r="E650" s="25" t="s">
        <v>2514</v>
      </c>
      <c r="F650" s="25" t="s">
        <v>151</v>
      </c>
      <c r="G650" s="21">
        <v>42453</v>
      </c>
      <c r="H650" s="21"/>
      <c r="I650" s="22" t="s">
        <v>61</v>
      </c>
      <c r="J650" s="25" t="s">
        <v>70</v>
      </c>
      <c r="K650" s="27"/>
      <c r="L650" s="21"/>
      <c r="M650" s="33"/>
      <c r="N650" s="25" t="s">
        <v>3456</v>
      </c>
      <c r="O650" s="25" t="s">
        <v>3456</v>
      </c>
      <c r="P650" s="25" t="s">
        <v>70</v>
      </c>
      <c r="Q650" s="25" t="s">
        <v>70</v>
      </c>
      <c r="R650" s="21" t="s">
        <v>3456</v>
      </c>
      <c r="S650" s="25" t="s">
        <v>3456</v>
      </c>
      <c r="T650" s="23" t="s">
        <v>3456</v>
      </c>
      <c r="U650" s="25" t="s">
        <v>70</v>
      </c>
      <c r="V650" s="25" t="s">
        <v>70</v>
      </c>
      <c r="W650" s="25" t="s">
        <v>70</v>
      </c>
      <c r="X650" s="25" t="s">
        <v>3456</v>
      </c>
      <c r="Y650" s="25" t="s">
        <v>3456</v>
      </c>
      <c r="Z650" s="25" t="s">
        <v>3456</v>
      </c>
      <c r="AA650" s="25" t="s">
        <v>3456</v>
      </c>
      <c r="AB650" s="21" t="s">
        <v>3456</v>
      </c>
      <c r="AC650" s="51" t="s">
        <v>3456</v>
      </c>
    </row>
    <row r="651" spans="1:29" s="20" customFormat="1" ht="26.25" customHeight="1" x14ac:dyDescent="0.2">
      <c r="A651" s="19">
        <v>63772</v>
      </c>
      <c r="B651" s="20" t="s">
        <v>1105</v>
      </c>
      <c r="C651" s="20" t="s">
        <v>1106</v>
      </c>
      <c r="D651" s="20" t="s">
        <v>1107</v>
      </c>
      <c r="E651" s="25" t="s">
        <v>4372</v>
      </c>
      <c r="F651" s="25" t="s">
        <v>70</v>
      </c>
      <c r="G651" s="21">
        <v>39689</v>
      </c>
      <c r="H651" s="21"/>
      <c r="I651" s="22" t="s">
        <v>61</v>
      </c>
      <c r="J651" s="25" t="s">
        <v>70</v>
      </c>
      <c r="K651" s="27"/>
      <c r="L651" s="21"/>
      <c r="M651" s="33"/>
      <c r="N651" s="25" t="s">
        <v>70</v>
      </c>
      <c r="O651" s="25" t="s">
        <v>70</v>
      </c>
      <c r="P651" s="25" t="s">
        <v>70</v>
      </c>
      <c r="Q651" s="25" t="s">
        <v>70</v>
      </c>
      <c r="R651" s="21" t="s">
        <v>3456</v>
      </c>
      <c r="S651" s="25" t="s">
        <v>3456</v>
      </c>
      <c r="T651" s="23" t="s">
        <v>3456</v>
      </c>
      <c r="U651" s="25" t="s">
        <v>70</v>
      </c>
      <c r="V651" s="25" t="s">
        <v>70</v>
      </c>
      <c r="W651" s="25" t="s">
        <v>70</v>
      </c>
      <c r="X651" s="25" t="s">
        <v>3456</v>
      </c>
      <c r="Y651" s="25" t="s">
        <v>3456</v>
      </c>
      <c r="Z651" s="25" t="s">
        <v>3456</v>
      </c>
      <c r="AA651" s="25" t="s">
        <v>3456</v>
      </c>
      <c r="AB651" s="21" t="s">
        <v>3456</v>
      </c>
      <c r="AC651" s="51" t="s">
        <v>3456</v>
      </c>
    </row>
    <row r="652" spans="1:29" s="20" customFormat="1" ht="26.25" customHeight="1" x14ac:dyDescent="0.2">
      <c r="A652" s="19">
        <v>65223</v>
      </c>
      <c r="B652" s="20" t="s">
        <v>3398</v>
      </c>
      <c r="C652" s="20" t="s">
        <v>3399</v>
      </c>
      <c r="D652" s="20" t="s">
        <v>2255</v>
      </c>
      <c r="E652" s="25" t="s">
        <v>862</v>
      </c>
      <c r="F652" s="25" t="s">
        <v>70</v>
      </c>
      <c r="G652" s="21">
        <v>40830</v>
      </c>
      <c r="H652" s="21"/>
      <c r="I652" s="22" t="s">
        <v>61</v>
      </c>
      <c r="J652" s="25" t="s">
        <v>70</v>
      </c>
      <c r="K652" s="27"/>
      <c r="L652" s="21"/>
      <c r="M652" s="33"/>
      <c r="N652" s="25" t="s">
        <v>70</v>
      </c>
      <c r="O652" s="25" t="s">
        <v>3456</v>
      </c>
      <c r="P652" s="25" t="s">
        <v>70</v>
      </c>
      <c r="Q652" s="25" t="s">
        <v>70</v>
      </c>
      <c r="R652" s="21" t="s">
        <v>3456</v>
      </c>
      <c r="S652" s="25" t="s">
        <v>3456</v>
      </c>
      <c r="T652" s="23" t="s">
        <v>3456</v>
      </c>
      <c r="U652" s="25" t="s">
        <v>70</v>
      </c>
      <c r="V652" s="25" t="s">
        <v>70</v>
      </c>
      <c r="W652" s="25" t="s">
        <v>70</v>
      </c>
      <c r="X652" s="25" t="s">
        <v>3456</v>
      </c>
      <c r="Y652" s="25" t="s">
        <v>3456</v>
      </c>
      <c r="Z652" s="25" t="s">
        <v>3456</v>
      </c>
      <c r="AA652" s="25" t="s">
        <v>3456</v>
      </c>
      <c r="AB652" s="21" t="s">
        <v>3456</v>
      </c>
      <c r="AC652" s="51" t="s">
        <v>3456</v>
      </c>
    </row>
    <row r="653" spans="1:29" s="20" customFormat="1" ht="26.25" customHeight="1" x14ac:dyDescent="0.2">
      <c r="A653" s="19">
        <v>65557</v>
      </c>
      <c r="B653" s="20" t="s">
        <v>1653</v>
      </c>
      <c r="C653" s="20" t="s">
        <v>1654</v>
      </c>
      <c r="D653" s="20" t="s">
        <v>1555</v>
      </c>
      <c r="E653" s="25" t="s">
        <v>722</v>
      </c>
      <c r="F653" s="25" t="s">
        <v>70</v>
      </c>
      <c r="G653" s="21">
        <v>40906</v>
      </c>
      <c r="H653" s="21"/>
      <c r="I653" s="22" t="s">
        <v>61</v>
      </c>
      <c r="J653" s="25" t="s">
        <v>70</v>
      </c>
      <c r="K653" s="27"/>
      <c r="L653" s="21"/>
      <c r="M653" s="33"/>
      <c r="N653" s="25" t="s">
        <v>3456</v>
      </c>
      <c r="O653" s="25" t="s">
        <v>3456</v>
      </c>
      <c r="P653" s="25" t="s">
        <v>70</v>
      </c>
      <c r="Q653" s="25" t="s">
        <v>70</v>
      </c>
      <c r="R653" s="21" t="s">
        <v>3456</v>
      </c>
      <c r="S653" s="25" t="s">
        <v>3456</v>
      </c>
      <c r="T653" s="23" t="s">
        <v>3456</v>
      </c>
      <c r="U653" s="25" t="s">
        <v>70</v>
      </c>
      <c r="V653" s="25" t="s">
        <v>70</v>
      </c>
      <c r="W653" s="25" t="s">
        <v>70</v>
      </c>
      <c r="X653" s="25" t="s">
        <v>3456</v>
      </c>
      <c r="Y653" s="25" t="s">
        <v>3456</v>
      </c>
      <c r="Z653" s="25" t="s">
        <v>3456</v>
      </c>
      <c r="AA653" s="25" t="s">
        <v>3456</v>
      </c>
      <c r="AB653" s="21" t="s">
        <v>3456</v>
      </c>
      <c r="AC653" s="51" t="s">
        <v>3456</v>
      </c>
    </row>
    <row r="654" spans="1:29" s="20" customFormat="1" ht="26.25" customHeight="1" x14ac:dyDescent="0.2">
      <c r="A654" s="19">
        <v>64727</v>
      </c>
      <c r="B654" s="20" t="s">
        <v>251</v>
      </c>
      <c r="C654" s="20" t="s">
        <v>252</v>
      </c>
      <c r="D654" s="20" t="s">
        <v>253</v>
      </c>
      <c r="E654" s="25" t="s">
        <v>254</v>
      </c>
      <c r="F654" s="25" t="s">
        <v>70</v>
      </c>
      <c r="G654" s="21">
        <v>40176</v>
      </c>
      <c r="H654" s="21"/>
      <c r="I654" s="22" t="s">
        <v>61</v>
      </c>
      <c r="J654" s="25" t="s">
        <v>70</v>
      </c>
      <c r="K654" s="27"/>
      <c r="L654" s="21"/>
      <c r="M654" s="33"/>
      <c r="N654" s="25" t="s">
        <v>70</v>
      </c>
      <c r="O654" s="25" t="s">
        <v>70</v>
      </c>
      <c r="P654" s="25" t="s">
        <v>70</v>
      </c>
      <c r="Q654" s="25" t="s">
        <v>70</v>
      </c>
      <c r="R654" s="21" t="s">
        <v>3456</v>
      </c>
      <c r="S654" s="25" t="s">
        <v>3456</v>
      </c>
      <c r="T654" s="23" t="s">
        <v>3456</v>
      </c>
      <c r="U654" s="25" t="s">
        <v>70</v>
      </c>
      <c r="V654" s="25" t="s">
        <v>70</v>
      </c>
      <c r="W654" s="25" t="s">
        <v>70</v>
      </c>
      <c r="X654" s="25" t="s">
        <v>3456</v>
      </c>
      <c r="Y654" s="25" t="s">
        <v>3456</v>
      </c>
      <c r="Z654" s="25" t="s">
        <v>3456</v>
      </c>
      <c r="AA654" s="25" t="s">
        <v>3456</v>
      </c>
      <c r="AB654" s="21" t="s">
        <v>3456</v>
      </c>
      <c r="AC654" s="51" t="s">
        <v>3456</v>
      </c>
    </row>
    <row r="655" spans="1:29" s="20" customFormat="1" ht="26.25" customHeight="1" x14ac:dyDescent="0.2">
      <c r="A655" s="19">
        <v>66019</v>
      </c>
      <c r="B655" s="20" t="s">
        <v>3024</v>
      </c>
      <c r="C655" s="20" t="s">
        <v>3025</v>
      </c>
      <c r="D655" s="20" t="s">
        <v>1882</v>
      </c>
      <c r="E655" s="25" t="s">
        <v>133</v>
      </c>
      <c r="F655" s="25" t="s">
        <v>70</v>
      </c>
      <c r="G655" s="21">
        <v>41570</v>
      </c>
      <c r="H655" s="21"/>
      <c r="I655" s="22" t="s">
        <v>61</v>
      </c>
      <c r="J655" s="25" t="s">
        <v>70</v>
      </c>
      <c r="K655" s="27"/>
      <c r="L655" s="21"/>
      <c r="M655" s="33"/>
      <c r="N655" s="25" t="s">
        <v>3456</v>
      </c>
      <c r="O655" s="25" t="s">
        <v>3456</v>
      </c>
      <c r="P655" s="25" t="s">
        <v>70</v>
      </c>
      <c r="Q655" s="25" t="s">
        <v>70</v>
      </c>
      <c r="R655" s="21" t="s">
        <v>3456</v>
      </c>
      <c r="S655" s="25" t="s">
        <v>3456</v>
      </c>
      <c r="T655" s="23" t="s">
        <v>3456</v>
      </c>
      <c r="U655" s="25" t="s">
        <v>3456</v>
      </c>
      <c r="V655" s="25" t="s">
        <v>70</v>
      </c>
      <c r="W655" s="25" t="s">
        <v>70</v>
      </c>
      <c r="X655" s="25" t="s">
        <v>3456</v>
      </c>
      <c r="Y655" s="25" t="s">
        <v>3456</v>
      </c>
      <c r="Z655" s="25" t="s">
        <v>3456</v>
      </c>
      <c r="AA655" s="25" t="s">
        <v>3456</v>
      </c>
      <c r="AB655" s="21" t="s">
        <v>3456</v>
      </c>
      <c r="AC655" s="51" t="s">
        <v>3456</v>
      </c>
    </row>
    <row r="656" spans="1:29" s="20" customFormat="1" ht="26.25" customHeight="1" x14ac:dyDescent="0.2">
      <c r="A656" s="19">
        <v>66842</v>
      </c>
      <c r="B656" s="20" t="s">
        <v>906</v>
      </c>
      <c r="C656" s="20" t="s">
        <v>907</v>
      </c>
      <c r="D656" s="20" t="s">
        <v>3976</v>
      </c>
      <c r="E656" s="25" t="s">
        <v>632</v>
      </c>
      <c r="F656" s="25" t="s">
        <v>70</v>
      </c>
      <c r="G656" s="21">
        <v>42705</v>
      </c>
      <c r="H656" s="21"/>
      <c r="I656" s="22" t="s">
        <v>61</v>
      </c>
      <c r="J656" s="25" t="s">
        <v>70</v>
      </c>
      <c r="K656" s="27"/>
      <c r="L656" s="21"/>
      <c r="M656" s="33"/>
      <c r="N656" s="25" t="s">
        <v>3456</v>
      </c>
      <c r="O656" s="25" t="s">
        <v>70</v>
      </c>
      <c r="P656" s="25" t="s">
        <v>70</v>
      </c>
      <c r="Q656" s="25" t="s">
        <v>70</v>
      </c>
      <c r="R656" s="21" t="s">
        <v>3456</v>
      </c>
      <c r="S656" s="25" t="s">
        <v>3456</v>
      </c>
      <c r="T656" s="23" t="s">
        <v>3456</v>
      </c>
      <c r="U656" s="25" t="s">
        <v>70</v>
      </c>
      <c r="V656" s="25" t="s">
        <v>70</v>
      </c>
      <c r="W656" s="25" t="s">
        <v>70</v>
      </c>
      <c r="X656" s="25" t="s">
        <v>3456</v>
      </c>
      <c r="Y656" s="25" t="s">
        <v>3456</v>
      </c>
      <c r="Z656" s="25" t="s">
        <v>3456</v>
      </c>
      <c r="AA656" s="25" t="s">
        <v>3456</v>
      </c>
      <c r="AB656" s="21" t="s">
        <v>3456</v>
      </c>
      <c r="AC656" s="51" t="s">
        <v>3456</v>
      </c>
    </row>
    <row r="657" spans="1:29" s="20" customFormat="1" ht="26.25" customHeight="1" x14ac:dyDescent="0.2">
      <c r="A657" s="19">
        <v>65579</v>
      </c>
      <c r="B657" s="20" t="s">
        <v>2474</v>
      </c>
      <c r="C657" s="20" t="s">
        <v>2475</v>
      </c>
      <c r="D657" s="20" t="s">
        <v>263</v>
      </c>
      <c r="E657" s="25" t="s">
        <v>264</v>
      </c>
      <c r="F657" s="25" t="s">
        <v>70</v>
      </c>
      <c r="G657" s="21">
        <v>41121</v>
      </c>
      <c r="H657" s="21"/>
      <c r="I657" s="22" t="s">
        <v>61</v>
      </c>
      <c r="J657" s="25" t="s">
        <v>70</v>
      </c>
      <c r="K657" s="27"/>
      <c r="L657" s="21"/>
      <c r="M657" s="33"/>
      <c r="N657" s="25" t="s">
        <v>3456</v>
      </c>
      <c r="O657" s="25" t="s">
        <v>70</v>
      </c>
      <c r="P657" s="25" t="s">
        <v>70</v>
      </c>
      <c r="Q657" s="25" t="s">
        <v>70</v>
      </c>
      <c r="R657" s="21" t="s">
        <v>3456</v>
      </c>
      <c r="S657" s="25" t="s">
        <v>3456</v>
      </c>
      <c r="T657" s="23" t="s">
        <v>3456</v>
      </c>
      <c r="U657" s="25" t="s">
        <v>70</v>
      </c>
      <c r="V657" s="25" t="s">
        <v>70</v>
      </c>
      <c r="W657" s="25" t="s">
        <v>70</v>
      </c>
      <c r="X657" s="25" t="s">
        <v>3456</v>
      </c>
      <c r="Y657" s="25" t="s">
        <v>3456</v>
      </c>
      <c r="Z657" s="25" t="s">
        <v>3456</v>
      </c>
      <c r="AA657" s="25" t="s">
        <v>3456</v>
      </c>
      <c r="AB657" s="21" t="s">
        <v>3456</v>
      </c>
      <c r="AC657" s="51" t="s">
        <v>3456</v>
      </c>
    </row>
    <row r="658" spans="1:29" s="20" customFormat="1" ht="26.25" customHeight="1" x14ac:dyDescent="0.2">
      <c r="A658" s="19">
        <v>66202</v>
      </c>
      <c r="B658" s="20" t="s">
        <v>666</v>
      </c>
      <c r="C658" s="20" t="s">
        <v>666</v>
      </c>
      <c r="D658" s="20" t="s">
        <v>657</v>
      </c>
      <c r="E658" s="25" t="s">
        <v>273</v>
      </c>
      <c r="F658" s="25" t="s">
        <v>70</v>
      </c>
      <c r="G658" s="21">
        <v>42061</v>
      </c>
      <c r="H658" s="21"/>
      <c r="I658" s="22" t="s">
        <v>61</v>
      </c>
      <c r="J658" s="25" t="s">
        <v>70</v>
      </c>
      <c r="K658" s="27"/>
      <c r="L658" s="21"/>
      <c r="M658" s="33"/>
      <c r="N658" s="25" t="s">
        <v>3456</v>
      </c>
      <c r="O658" s="25" t="s">
        <v>70</v>
      </c>
      <c r="P658" s="25" t="s">
        <v>70</v>
      </c>
      <c r="Q658" s="25" t="s">
        <v>70</v>
      </c>
      <c r="R658" s="21" t="s">
        <v>3456</v>
      </c>
      <c r="S658" s="25" t="s">
        <v>3456</v>
      </c>
      <c r="T658" s="23" t="s">
        <v>3456</v>
      </c>
      <c r="U658" s="25" t="s">
        <v>70</v>
      </c>
      <c r="V658" s="25" t="s">
        <v>70</v>
      </c>
      <c r="W658" s="25" t="s">
        <v>70</v>
      </c>
      <c r="X658" s="25" t="s">
        <v>3456</v>
      </c>
      <c r="Y658" s="25" t="s">
        <v>3456</v>
      </c>
      <c r="Z658" s="25" t="s">
        <v>3456</v>
      </c>
      <c r="AA658" s="25" t="s">
        <v>3456</v>
      </c>
      <c r="AB658" s="21" t="s">
        <v>3456</v>
      </c>
      <c r="AC658" s="51" t="s">
        <v>3456</v>
      </c>
    </row>
    <row r="659" spans="1:29" s="20" customFormat="1" ht="26.25" customHeight="1" x14ac:dyDescent="0.2">
      <c r="A659" s="19">
        <v>62316</v>
      </c>
      <c r="B659" s="20" t="s">
        <v>2046</v>
      </c>
      <c r="C659" s="20" t="s">
        <v>2047</v>
      </c>
      <c r="D659" s="20" t="s">
        <v>2048</v>
      </c>
      <c r="E659" s="25" t="s">
        <v>77</v>
      </c>
      <c r="F659" s="25" t="s">
        <v>70</v>
      </c>
      <c r="G659" s="21">
        <v>38975</v>
      </c>
      <c r="H659" s="21">
        <v>45291</v>
      </c>
      <c r="I659" s="22" t="s">
        <v>71</v>
      </c>
      <c r="J659" s="25" t="s">
        <v>3456</v>
      </c>
      <c r="K659" s="27"/>
      <c r="L659" s="21"/>
      <c r="M659" s="33"/>
      <c r="N659" s="25"/>
      <c r="O659" s="25"/>
      <c r="P659" s="25"/>
      <c r="Q659" s="25"/>
      <c r="R659" s="21"/>
      <c r="S659" s="25"/>
      <c r="T659" s="23"/>
      <c r="U659" s="25" t="s">
        <v>3456</v>
      </c>
      <c r="V659" s="25" t="s">
        <v>3456</v>
      </c>
      <c r="W659" s="25" t="s">
        <v>70</v>
      </c>
      <c r="X659" s="25" t="s">
        <v>3456</v>
      </c>
      <c r="Y659" s="25" t="s">
        <v>3456</v>
      </c>
      <c r="Z659" s="25" t="s">
        <v>3456</v>
      </c>
      <c r="AA659" s="25" t="s">
        <v>3456</v>
      </c>
      <c r="AB659" s="21" t="s">
        <v>3456</v>
      </c>
      <c r="AC659" s="51" t="s">
        <v>3456</v>
      </c>
    </row>
    <row r="660" spans="1:29" s="20" customFormat="1" ht="26.25" customHeight="1" x14ac:dyDescent="0.2">
      <c r="A660" s="19">
        <v>63107</v>
      </c>
      <c r="B660" s="20" t="s">
        <v>2225</v>
      </c>
      <c r="C660" s="20" t="s">
        <v>2226</v>
      </c>
      <c r="D660" s="20" t="s">
        <v>2107</v>
      </c>
      <c r="E660" s="25" t="s">
        <v>2108</v>
      </c>
      <c r="F660" s="25" t="s">
        <v>70</v>
      </c>
      <c r="G660" s="21">
        <v>39254</v>
      </c>
      <c r="H660" s="21">
        <v>45077</v>
      </c>
      <c r="I660" s="22" t="s">
        <v>71</v>
      </c>
      <c r="J660" s="25" t="s">
        <v>3456</v>
      </c>
      <c r="K660" s="27"/>
      <c r="L660" s="21"/>
      <c r="M660" s="33"/>
      <c r="N660" s="25"/>
      <c r="O660" s="25"/>
      <c r="P660" s="25"/>
      <c r="Q660" s="25"/>
      <c r="R660" s="21"/>
      <c r="S660" s="25"/>
      <c r="T660" s="23"/>
      <c r="U660" s="25" t="s">
        <v>3456</v>
      </c>
      <c r="V660" s="25" t="s">
        <v>3456</v>
      </c>
      <c r="W660" s="25" t="s">
        <v>70</v>
      </c>
      <c r="X660" s="25" t="s">
        <v>3456</v>
      </c>
      <c r="Y660" s="25" t="s">
        <v>3456</v>
      </c>
      <c r="Z660" s="25" t="s">
        <v>3456</v>
      </c>
      <c r="AA660" s="25" t="s">
        <v>3456</v>
      </c>
      <c r="AB660" s="21" t="s">
        <v>0</v>
      </c>
      <c r="AC660" s="51" t="s">
        <v>3456</v>
      </c>
    </row>
    <row r="661" spans="1:29" s="20" customFormat="1" ht="26.25" customHeight="1" x14ac:dyDescent="0.2">
      <c r="A661" s="19">
        <v>78818</v>
      </c>
      <c r="B661" s="20" t="s">
        <v>1204</v>
      </c>
      <c r="C661" s="20" t="s">
        <v>1205</v>
      </c>
      <c r="D661" s="20" t="s">
        <v>1206</v>
      </c>
      <c r="E661" s="25" t="s">
        <v>1078</v>
      </c>
      <c r="F661" s="25" t="s">
        <v>70</v>
      </c>
      <c r="G661" s="21">
        <v>43636</v>
      </c>
      <c r="H661" s="21"/>
      <c r="I661" s="22" t="s">
        <v>61</v>
      </c>
      <c r="J661" s="25" t="s">
        <v>70</v>
      </c>
      <c r="K661" s="27"/>
      <c r="L661" s="21"/>
      <c r="M661" s="33"/>
      <c r="N661" s="25" t="s">
        <v>3456</v>
      </c>
      <c r="O661" s="25" t="s">
        <v>3456</v>
      </c>
      <c r="P661" s="25" t="s">
        <v>3456</v>
      </c>
      <c r="Q661" s="25" t="s">
        <v>3456</v>
      </c>
      <c r="R661" s="21" t="s">
        <v>3456</v>
      </c>
      <c r="S661" s="25" t="s">
        <v>3456</v>
      </c>
      <c r="T661" s="23" t="s">
        <v>3456</v>
      </c>
      <c r="U661" s="25" t="s">
        <v>70</v>
      </c>
      <c r="V661" s="25" t="s">
        <v>70</v>
      </c>
      <c r="W661" s="25" t="s">
        <v>70</v>
      </c>
      <c r="X661" s="25" t="s">
        <v>3456</v>
      </c>
      <c r="Y661" s="25" t="s">
        <v>3456</v>
      </c>
      <c r="Z661" s="25" t="s">
        <v>3456</v>
      </c>
      <c r="AA661" s="25" t="s">
        <v>3456</v>
      </c>
      <c r="AB661" s="21" t="s">
        <v>3456</v>
      </c>
      <c r="AC661" s="51" t="s">
        <v>3456</v>
      </c>
    </row>
    <row r="662" spans="1:29" s="20" customFormat="1" ht="26.25" customHeight="1" x14ac:dyDescent="0.2">
      <c r="A662" s="19">
        <v>66423</v>
      </c>
      <c r="B662" s="20" t="s">
        <v>1410</v>
      </c>
      <c r="C662" s="20" t="s">
        <v>1411</v>
      </c>
      <c r="D662" s="20" t="s">
        <v>1412</v>
      </c>
      <c r="E662" s="25" t="s">
        <v>1103</v>
      </c>
      <c r="F662" s="25" t="s">
        <v>70</v>
      </c>
      <c r="G662" s="21">
        <v>42537</v>
      </c>
      <c r="H662" s="21"/>
      <c r="I662" s="22" t="s">
        <v>61</v>
      </c>
      <c r="J662" s="25" t="s">
        <v>70</v>
      </c>
      <c r="K662" s="27"/>
      <c r="L662" s="21"/>
      <c r="M662" s="33"/>
      <c r="N662" s="25" t="s">
        <v>3456</v>
      </c>
      <c r="O662" s="25" t="s">
        <v>70</v>
      </c>
      <c r="P662" s="25" t="s">
        <v>70</v>
      </c>
      <c r="Q662" s="25" t="s">
        <v>70</v>
      </c>
      <c r="R662" s="21" t="s">
        <v>3456</v>
      </c>
      <c r="S662" s="25" t="s">
        <v>3456</v>
      </c>
      <c r="T662" s="23" t="s">
        <v>3456</v>
      </c>
      <c r="U662" s="25" t="s">
        <v>70</v>
      </c>
      <c r="V662" s="25" t="s">
        <v>70</v>
      </c>
      <c r="W662" s="25" t="s">
        <v>70</v>
      </c>
      <c r="X662" s="25" t="s">
        <v>3456</v>
      </c>
      <c r="Y662" s="25" t="s">
        <v>3456</v>
      </c>
      <c r="Z662" s="25" t="s">
        <v>3456</v>
      </c>
      <c r="AA662" s="25" t="s">
        <v>3456</v>
      </c>
      <c r="AB662" s="21" t="s">
        <v>3456</v>
      </c>
      <c r="AC662" s="51" t="s">
        <v>3456</v>
      </c>
    </row>
    <row r="663" spans="1:29" s="20" customFormat="1" ht="26.25" customHeight="1" x14ac:dyDescent="0.2">
      <c r="A663" s="19">
        <v>65685</v>
      </c>
      <c r="B663" s="20" t="s">
        <v>2496</v>
      </c>
      <c r="C663" s="20" t="s">
        <v>2497</v>
      </c>
      <c r="D663" s="20" t="s">
        <v>1412</v>
      </c>
      <c r="E663" s="25" t="s">
        <v>1103</v>
      </c>
      <c r="F663" s="25" t="s">
        <v>70</v>
      </c>
      <c r="G663" s="21">
        <v>41198</v>
      </c>
      <c r="H663" s="21"/>
      <c r="I663" s="22" t="s">
        <v>61</v>
      </c>
      <c r="J663" s="25" t="s">
        <v>70</v>
      </c>
      <c r="K663" s="27"/>
      <c r="L663" s="21"/>
      <c r="M663" s="33"/>
      <c r="N663" s="25" t="s">
        <v>3456</v>
      </c>
      <c r="O663" s="25" t="s">
        <v>70</v>
      </c>
      <c r="P663" s="25" t="s">
        <v>70</v>
      </c>
      <c r="Q663" s="25" t="s">
        <v>70</v>
      </c>
      <c r="R663" s="21" t="s">
        <v>3456</v>
      </c>
      <c r="S663" s="25" t="s">
        <v>3456</v>
      </c>
      <c r="T663" s="23" t="s">
        <v>3456</v>
      </c>
      <c r="U663" s="25" t="s">
        <v>70</v>
      </c>
      <c r="V663" s="25" t="s">
        <v>70</v>
      </c>
      <c r="W663" s="25" t="s">
        <v>70</v>
      </c>
      <c r="X663" s="25" t="s">
        <v>3456</v>
      </c>
      <c r="Y663" s="25" t="s">
        <v>3456</v>
      </c>
      <c r="Z663" s="25" t="s">
        <v>3456</v>
      </c>
      <c r="AA663" s="25" t="s">
        <v>3456</v>
      </c>
      <c r="AB663" s="21" t="s">
        <v>3456</v>
      </c>
      <c r="AC663" s="51" t="s">
        <v>3456</v>
      </c>
    </row>
    <row r="664" spans="1:29" s="20" customFormat="1" ht="26.25" customHeight="1" x14ac:dyDescent="0.2">
      <c r="A664" s="19">
        <v>79847</v>
      </c>
      <c r="B664" s="20" t="s">
        <v>4104</v>
      </c>
      <c r="C664" s="20" t="s">
        <v>2760</v>
      </c>
      <c r="D664" s="20" t="s">
        <v>2761</v>
      </c>
      <c r="E664" s="25" t="s">
        <v>1041</v>
      </c>
      <c r="F664" s="25" t="s">
        <v>70</v>
      </c>
      <c r="G664" s="21">
        <v>44195</v>
      </c>
      <c r="H664" s="21"/>
      <c r="I664" s="22" t="s">
        <v>61</v>
      </c>
      <c r="J664" s="25" t="s">
        <v>70</v>
      </c>
      <c r="K664" s="27"/>
      <c r="L664" s="21"/>
      <c r="M664" s="33"/>
      <c r="N664" s="25" t="s">
        <v>3456</v>
      </c>
      <c r="O664" s="25" t="s">
        <v>70</v>
      </c>
      <c r="P664" s="25" t="s">
        <v>70</v>
      </c>
      <c r="Q664" s="25" t="s">
        <v>70</v>
      </c>
      <c r="R664" s="21" t="s">
        <v>3456</v>
      </c>
      <c r="S664" s="25" t="s">
        <v>3456</v>
      </c>
      <c r="T664" s="23" t="s">
        <v>3456</v>
      </c>
      <c r="U664" s="25" t="s">
        <v>3456</v>
      </c>
      <c r="V664" s="25" t="s">
        <v>3456</v>
      </c>
      <c r="W664" s="25" t="s">
        <v>70</v>
      </c>
      <c r="X664" s="25" t="s">
        <v>3456</v>
      </c>
      <c r="Y664" s="25" t="s">
        <v>3456</v>
      </c>
      <c r="Z664" s="25" t="s">
        <v>3456</v>
      </c>
      <c r="AA664" s="25" t="s">
        <v>3456</v>
      </c>
      <c r="AB664" s="21" t="s">
        <v>3456</v>
      </c>
      <c r="AC664" s="51" t="s">
        <v>3456</v>
      </c>
    </row>
    <row r="665" spans="1:29" s="20" customFormat="1" ht="26.25" customHeight="1" x14ac:dyDescent="0.2">
      <c r="A665" s="19">
        <v>63962</v>
      </c>
      <c r="B665" s="20" t="s">
        <v>157</v>
      </c>
      <c r="C665" s="20" t="s">
        <v>158</v>
      </c>
      <c r="D665" s="20" t="s">
        <v>159</v>
      </c>
      <c r="E665" s="25" t="s">
        <v>160</v>
      </c>
      <c r="F665" s="25" t="s">
        <v>70</v>
      </c>
      <c r="G665" s="21">
        <v>40176</v>
      </c>
      <c r="H665" s="21"/>
      <c r="I665" s="22" t="s">
        <v>61</v>
      </c>
      <c r="J665" s="25" t="s">
        <v>70</v>
      </c>
      <c r="K665" s="27"/>
      <c r="L665" s="21"/>
      <c r="M665" s="33"/>
      <c r="N665" s="25" t="s">
        <v>70</v>
      </c>
      <c r="O665" s="25" t="s">
        <v>70</v>
      </c>
      <c r="P665" s="25" t="s">
        <v>70</v>
      </c>
      <c r="Q665" s="25" t="s">
        <v>70</v>
      </c>
      <c r="R665" s="21" t="s">
        <v>3456</v>
      </c>
      <c r="S665" s="25" t="s">
        <v>3456</v>
      </c>
      <c r="T665" s="23" t="s">
        <v>3456</v>
      </c>
      <c r="U665" s="25" t="s">
        <v>70</v>
      </c>
      <c r="V665" s="25" t="s">
        <v>70</v>
      </c>
      <c r="W665" s="25" t="s">
        <v>70</v>
      </c>
      <c r="X665" s="25" t="s">
        <v>3456</v>
      </c>
      <c r="Y665" s="25" t="s">
        <v>3456</v>
      </c>
      <c r="Z665" s="25" t="s">
        <v>3456</v>
      </c>
      <c r="AA665" s="25" t="s">
        <v>3456</v>
      </c>
      <c r="AB665" s="21" t="s">
        <v>3456</v>
      </c>
      <c r="AC665" s="51" t="s">
        <v>3456</v>
      </c>
    </row>
    <row r="666" spans="1:29" s="20" customFormat="1" ht="26.25" customHeight="1" x14ac:dyDescent="0.2">
      <c r="A666" s="19">
        <v>62775</v>
      </c>
      <c r="B666" s="20" t="s">
        <v>1620</v>
      </c>
      <c r="C666" s="20" t="s">
        <v>1621</v>
      </c>
      <c r="D666" s="20" t="s">
        <v>473</v>
      </c>
      <c r="E666" s="25" t="s">
        <v>3499</v>
      </c>
      <c r="F666" s="25" t="s">
        <v>70</v>
      </c>
      <c r="G666" s="21">
        <v>39478</v>
      </c>
      <c r="H666" s="21"/>
      <c r="I666" s="22" t="s">
        <v>61</v>
      </c>
      <c r="J666" s="25" t="s">
        <v>70</v>
      </c>
      <c r="K666" s="27"/>
      <c r="L666" s="21"/>
      <c r="M666" s="33"/>
      <c r="N666" s="25" t="s">
        <v>70</v>
      </c>
      <c r="O666" s="25" t="s">
        <v>70</v>
      </c>
      <c r="P666" s="25" t="s">
        <v>70</v>
      </c>
      <c r="Q666" s="25" t="s">
        <v>70</v>
      </c>
      <c r="R666" s="21" t="s">
        <v>3456</v>
      </c>
      <c r="S666" s="25" t="s">
        <v>3456</v>
      </c>
      <c r="T666" s="23" t="s">
        <v>3456</v>
      </c>
      <c r="U666" s="25" t="s">
        <v>3456</v>
      </c>
      <c r="V666" s="25" t="s">
        <v>70</v>
      </c>
      <c r="W666" s="25" t="s">
        <v>70</v>
      </c>
      <c r="X666" s="25" t="s">
        <v>3456</v>
      </c>
      <c r="Y666" s="25" t="s">
        <v>3456</v>
      </c>
      <c r="Z666" s="25" t="s">
        <v>3456</v>
      </c>
      <c r="AA666" s="25" t="s">
        <v>3456</v>
      </c>
      <c r="AB666" s="21" t="s">
        <v>0</v>
      </c>
      <c r="AC666" s="51" t="s">
        <v>3456</v>
      </c>
    </row>
    <row r="667" spans="1:29" s="20" customFormat="1" ht="26.25" customHeight="1" x14ac:dyDescent="0.2">
      <c r="A667" s="19">
        <v>65286</v>
      </c>
      <c r="B667" s="20" t="s">
        <v>2407</v>
      </c>
      <c r="C667" s="20" t="s">
        <v>2408</v>
      </c>
      <c r="D667" s="20" t="s">
        <v>557</v>
      </c>
      <c r="E667" s="25" t="s">
        <v>559</v>
      </c>
      <c r="F667" s="25" t="s">
        <v>70</v>
      </c>
      <c r="G667" s="21">
        <v>40758</v>
      </c>
      <c r="H667" s="21"/>
      <c r="I667" s="22" t="s">
        <v>61</v>
      </c>
      <c r="J667" s="25" t="s">
        <v>70</v>
      </c>
      <c r="K667" s="27"/>
      <c r="L667" s="21"/>
      <c r="M667" s="33"/>
      <c r="N667" s="25" t="s">
        <v>70</v>
      </c>
      <c r="O667" s="25" t="s">
        <v>70</v>
      </c>
      <c r="P667" s="25" t="s">
        <v>70</v>
      </c>
      <c r="Q667" s="25" t="s">
        <v>70</v>
      </c>
      <c r="R667" s="21" t="s">
        <v>3456</v>
      </c>
      <c r="S667" s="25" t="s">
        <v>3456</v>
      </c>
      <c r="T667" s="23" t="s">
        <v>3456</v>
      </c>
      <c r="U667" s="25" t="s">
        <v>3456</v>
      </c>
      <c r="V667" s="25" t="s">
        <v>70</v>
      </c>
      <c r="W667" s="25" t="s">
        <v>70</v>
      </c>
      <c r="X667" s="25" t="s">
        <v>3456</v>
      </c>
      <c r="Y667" s="25" t="s">
        <v>3456</v>
      </c>
      <c r="Z667" s="25" t="s">
        <v>3456</v>
      </c>
      <c r="AA667" s="25" t="s">
        <v>3456</v>
      </c>
      <c r="AB667" s="21" t="s">
        <v>0</v>
      </c>
      <c r="AC667" s="51" t="s">
        <v>3456</v>
      </c>
    </row>
    <row r="668" spans="1:29" s="20" customFormat="1" ht="26.25" customHeight="1" x14ac:dyDescent="0.2">
      <c r="A668" s="19">
        <v>81238</v>
      </c>
      <c r="B668" s="20" t="s">
        <v>4357</v>
      </c>
      <c r="C668" s="20" t="s">
        <v>4358</v>
      </c>
      <c r="D668" s="20" t="s">
        <v>4359</v>
      </c>
      <c r="E668" s="25" t="s">
        <v>60</v>
      </c>
      <c r="F668" s="25" t="s">
        <v>70</v>
      </c>
      <c r="G668" s="21">
        <v>45114</v>
      </c>
      <c r="H668" s="21"/>
      <c r="I668" s="22" t="s">
        <v>71</v>
      </c>
      <c r="J668" s="25" t="s">
        <v>3456</v>
      </c>
      <c r="K668" s="27" t="s">
        <v>4280</v>
      </c>
      <c r="L668" s="21" t="s">
        <v>3456</v>
      </c>
      <c r="M668" s="33"/>
      <c r="N668" s="25"/>
      <c r="O668" s="25"/>
      <c r="P668" s="25"/>
      <c r="Q668" s="25"/>
      <c r="R668" s="21"/>
      <c r="S668" s="25"/>
      <c r="T668" s="23"/>
      <c r="U668" s="25" t="s">
        <v>3456</v>
      </c>
      <c r="V668" s="25" t="s">
        <v>3456</v>
      </c>
      <c r="W668" s="25" t="s">
        <v>70</v>
      </c>
      <c r="X668" s="25" t="s">
        <v>3456</v>
      </c>
      <c r="Y668" s="25" t="s">
        <v>3456</v>
      </c>
      <c r="Z668" s="25" t="s">
        <v>3456</v>
      </c>
      <c r="AA668" s="25" t="s">
        <v>3456</v>
      </c>
      <c r="AB668" s="21" t="s">
        <v>3456</v>
      </c>
      <c r="AC668" s="51" t="s">
        <v>3456</v>
      </c>
    </row>
    <row r="669" spans="1:29" s="20" customFormat="1" ht="26.25" customHeight="1" x14ac:dyDescent="0.2">
      <c r="A669" s="19">
        <v>66090</v>
      </c>
      <c r="B669" s="20" t="s">
        <v>1690</v>
      </c>
      <c r="C669" s="20" t="s">
        <v>1691</v>
      </c>
      <c r="D669" s="20" t="s">
        <v>1692</v>
      </c>
      <c r="E669" s="25" t="s">
        <v>481</v>
      </c>
      <c r="F669" s="25" t="s">
        <v>70</v>
      </c>
      <c r="G669" s="21">
        <v>41627</v>
      </c>
      <c r="H669" s="21"/>
      <c r="I669" s="22" t="s">
        <v>61</v>
      </c>
      <c r="J669" s="25" t="s">
        <v>70</v>
      </c>
      <c r="K669" s="27"/>
      <c r="L669" s="21"/>
      <c r="M669" s="33"/>
      <c r="N669" s="25" t="s">
        <v>3456</v>
      </c>
      <c r="O669" s="25" t="s">
        <v>70</v>
      </c>
      <c r="P669" s="25" t="s">
        <v>70</v>
      </c>
      <c r="Q669" s="25" t="s">
        <v>70</v>
      </c>
      <c r="R669" s="21" t="s">
        <v>3456</v>
      </c>
      <c r="S669" s="25" t="s">
        <v>3456</v>
      </c>
      <c r="T669" s="23" t="s">
        <v>3456</v>
      </c>
      <c r="U669" s="25" t="s">
        <v>70</v>
      </c>
      <c r="V669" s="25" t="s">
        <v>70</v>
      </c>
      <c r="W669" s="25" t="s">
        <v>70</v>
      </c>
      <c r="X669" s="25" t="s">
        <v>3456</v>
      </c>
      <c r="Y669" s="25" t="s">
        <v>3456</v>
      </c>
      <c r="Z669" s="25" t="s">
        <v>3456</v>
      </c>
      <c r="AA669" s="25" t="s">
        <v>3456</v>
      </c>
      <c r="AB669" s="21" t="s">
        <v>3456</v>
      </c>
      <c r="AC669" s="51" t="s">
        <v>3456</v>
      </c>
    </row>
    <row r="670" spans="1:29" s="20" customFormat="1" ht="26.25" customHeight="1" x14ac:dyDescent="0.2">
      <c r="A670" s="19">
        <v>64031</v>
      </c>
      <c r="B670" s="20" t="s">
        <v>2377</v>
      </c>
      <c r="C670" s="20" t="s">
        <v>2378</v>
      </c>
      <c r="D670" s="20" t="s">
        <v>531</v>
      </c>
      <c r="E670" s="25" t="s">
        <v>422</v>
      </c>
      <c r="F670" s="25" t="s">
        <v>70</v>
      </c>
      <c r="G670" s="21">
        <v>40009</v>
      </c>
      <c r="H670" s="21"/>
      <c r="I670" s="22" t="s">
        <v>61</v>
      </c>
      <c r="J670" s="25" t="s">
        <v>70</v>
      </c>
      <c r="K670" s="27"/>
      <c r="L670" s="21"/>
      <c r="M670" s="33"/>
      <c r="N670" s="25" t="s">
        <v>70</v>
      </c>
      <c r="O670" s="25" t="s">
        <v>70</v>
      </c>
      <c r="P670" s="25" t="s">
        <v>70</v>
      </c>
      <c r="Q670" s="25" t="s">
        <v>70</v>
      </c>
      <c r="R670" s="21" t="s">
        <v>3456</v>
      </c>
      <c r="S670" s="25" t="s">
        <v>3456</v>
      </c>
      <c r="T670" s="23" t="s">
        <v>3456</v>
      </c>
      <c r="U670" s="25" t="s">
        <v>3456</v>
      </c>
      <c r="V670" s="25" t="s">
        <v>3456</v>
      </c>
      <c r="W670" s="25" t="s">
        <v>70</v>
      </c>
      <c r="X670" s="25" t="s">
        <v>3456</v>
      </c>
      <c r="Y670" s="25" t="s">
        <v>3456</v>
      </c>
      <c r="Z670" s="25" t="s">
        <v>3456</v>
      </c>
      <c r="AA670" s="25" t="s">
        <v>3456</v>
      </c>
      <c r="AB670" s="21" t="s">
        <v>0</v>
      </c>
      <c r="AC670" s="51" t="s">
        <v>3456</v>
      </c>
    </row>
    <row r="671" spans="1:29" s="20" customFormat="1" ht="26.25" customHeight="1" x14ac:dyDescent="0.2">
      <c r="A671" s="19">
        <v>79079</v>
      </c>
      <c r="B671" s="20" t="s">
        <v>2738</v>
      </c>
      <c r="C671" s="20" t="s">
        <v>2739</v>
      </c>
      <c r="D671" s="20" t="s">
        <v>2130</v>
      </c>
      <c r="E671" s="25" t="s">
        <v>118</v>
      </c>
      <c r="F671" s="25" t="s">
        <v>70</v>
      </c>
      <c r="G671" s="21">
        <v>44180</v>
      </c>
      <c r="H671" s="21"/>
      <c r="I671" s="22" t="s">
        <v>61</v>
      </c>
      <c r="J671" s="25" t="s">
        <v>70</v>
      </c>
      <c r="K671" s="27"/>
      <c r="L671" s="21"/>
      <c r="M671" s="33"/>
      <c r="N671" s="25" t="s">
        <v>3456</v>
      </c>
      <c r="O671" s="25" t="s">
        <v>3456</v>
      </c>
      <c r="P671" s="25" t="s">
        <v>70</v>
      </c>
      <c r="Q671" s="25" t="s">
        <v>70</v>
      </c>
      <c r="R671" s="21" t="s">
        <v>3456</v>
      </c>
      <c r="S671" s="25" t="s">
        <v>3456</v>
      </c>
      <c r="T671" s="23" t="s">
        <v>3456</v>
      </c>
      <c r="U671" s="25" t="s">
        <v>3456</v>
      </c>
      <c r="V671" s="25" t="s">
        <v>3456</v>
      </c>
      <c r="W671" s="25" t="s">
        <v>70</v>
      </c>
      <c r="X671" s="25" t="s">
        <v>3456</v>
      </c>
      <c r="Y671" s="25" t="s">
        <v>3456</v>
      </c>
      <c r="Z671" s="25" t="s">
        <v>3456</v>
      </c>
      <c r="AA671" s="25" t="s">
        <v>3456</v>
      </c>
      <c r="AB671" s="21" t="s">
        <v>3456</v>
      </c>
      <c r="AC671" s="51" t="s">
        <v>3456</v>
      </c>
    </row>
    <row r="672" spans="1:29" s="20" customFormat="1" ht="26.25" customHeight="1" x14ac:dyDescent="0.2">
      <c r="A672" s="19">
        <v>63674</v>
      </c>
      <c r="B672" s="20" t="s">
        <v>141</v>
      </c>
      <c r="C672" s="20" t="s">
        <v>142</v>
      </c>
      <c r="D672" s="20" t="s">
        <v>143</v>
      </c>
      <c r="E672" s="25" t="s">
        <v>146</v>
      </c>
      <c r="F672" s="25" t="s">
        <v>70</v>
      </c>
      <c r="G672" s="21">
        <v>40158</v>
      </c>
      <c r="H672" s="21"/>
      <c r="I672" s="22" t="s">
        <v>61</v>
      </c>
      <c r="J672" s="25" t="s">
        <v>70</v>
      </c>
      <c r="K672" s="27"/>
      <c r="L672" s="21"/>
      <c r="M672" s="33"/>
      <c r="N672" s="25" t="s">
        <v>70</v>
      </c>
      <c r="O672" s="25" t="s">
        <v>70</v>
      </c>
      <c r="P672" s="25" t="s">
        <v>70</v>
      </c>
      <c r="Q672" s="25" t="s">
        <v>70</v>
      </c>
      <c r="R672" s="21" t="s">
        <v>3456</v>
      </c>
      <c r="S672" s="25" t="s">
        <v>3456</v>
      </c>
      <c r="T672" s="23" t="s">
        <v>3456</v>
      </c>
      <c r="U672" s="25" t="s">
        <v>70</v>
      </c>
      <c r="V672" s="25" t="s">
        <v>70</v>
      </c>
      <c r="W672" s="25" t="s">
        <v>70</v>
      </c>
      <c r="X672" s="25" t="s">
        <v>3456</v>
      </c>
      <c r="Y672" s="25" t="s">
        <v>3456</v>
      </c>
      <c r="Z672" s="25" t="s">
        <v>3456</v>
      </c>
      <c r="AA672" s="25" t="s">
        <v>3456</v>
      </c>
      <c r="AB672" s="21" t="s">
        <v>0</v>
      </c>
      <c r="AC672" s="51" t="s">
        <v>3456</v>
      </c>
    </row>
    <row r="673" spans="1:29" s="20" customFormat="1" ht="26.25" customHeight="1" x14ac:dyDescent="0.2">
      <c r="A673" s="19">
        <v>66884</v>
      </c>
      <c r="B673" s="20" t="s">
        <v>3158</v>
      </c>
      <c r="C673" s="20" t="s">
        <v>3159</v>
      </c>
      <c r="D673" s="20" t="s">
        <v>143</v>
      </c>
      <c r="E673" s="25" t="s">
        <v>146</v>
      </c>
      <c r="F673" s="25" t="s">
        <v>70</v>
      </c>
      <c r="G673" s="21">
        <v>42338</v>
      </c>
      <c r="H673" s="21"/>
      <c r="I673" s="22" t="s">
        <v>61</v>
      </c>
      <c r="J673" s="25" t="s">
        <v>70</v>
      </c>
      <c r="K673" s="27"/>
      <c r="L673" s="21"/>
      <c r="M673" s="33"/>
      <c r="N673" s="25" t="s">
        <v>3456</v>
      </c>
      <c r="O673" s="25" t="s">
        <v>70</v>
      </c>
      <c r="P673" s="25" t="s">
        <v>70</v>
      </c>
      <c r="Q673" s="25" t="s">
        <v>70</v>
      </c>
      <c r="R673" s="21" t="s">
        <v>3456</v>
      </c>
      <c r="S673" s="25" t="s">
        <v>3456</v>
      </c>
      <c r="T673" s="23" t="s">
        <v>3456</v>
      </c>
      <c r="U673" s="25" t="s">
        <v>70</v>
      </c>
      <c r="V673" s="25" t="s">
        <v>70</v>
      </c>
      <c r="W673" s="25" t="s">
        <v>70</v>
      </c>
      <c r="X673" s="25" t="s">
        <v>3456</v>
      </c>
      <c r="Y673" s="25" t="s">
        <v>3456</v>
      </c>
      <c r="Z673" s="25" t="s">
        <v>3456</v>
      </c>
      <c r="AA673" s="25" t="s">
        <v>3456</v>
      </c>
      <c r="AB673" s="21" t="s">
        <v>3456</v>
      </c>
      <c r="AC673" s="51" t="s">
        <v>3456</v>
      </c>
    </row>
    <row r="674" spans="1:29" s="20" customFormat="1" ht="26.25" customHeight="1" x14ac:dyDescent="0.2">
      <c r="A674" s="19">
        <v>80146</v>
      </c>
      <c r="B674" s="20" t="s">
        <v>3666</v>
      </c>
      <c r="C674" s="20" t="s">
        <v>3665</v>
      </c>
      <c r="D674" s="20" t="s">
        <v>512</v>
      </c>
      <c r="E674" s="25" t="s">
        <v>160</v>
      </c>
      <c r="F674" s="25" t="s">
        <v>70</v>
      </c>
      <c r="G674" s="21">
        <v>44550</v>
      </c>
      <c r="H674" s="21"/>
      <c r="I674" s="22" t="s">
        <v>61</v>
      </c>
      <c r="J674" s="25" t="s">
        <v>3456</v>
      </c>
      <c r="K674" s="27"/>
      <c r="L674" s="21"/>
      <c r="M674" s="33"/>
      <c r="N674" s="25" t="s">
        <v>3456</v>
      </c>
      <c r="O674" s="25" t="s">
        <v>3456</v>
      </c>
      <c r="P674" s="25" t="s">
        <v>3456</v>
      </c>
      <c r="Q674" s="25" t="s">
        <v>70</v>
      </c>
      <c r="R674" s="21" t="s">
        <v>3456</v>
      </c>
      <c r="S674" s="25" t="s">
        <v>3456</v>
      </c>
      <c r="T674" s="23" t="s">
        <v>3456</v>
      </c>
      <c r="U674" s="25" t="s">
        <v>3456</v>
      </c>
      <c r="V674" s="25" t="s">
        <v>3456</v>
      </c>
      <c r="W674" s="25" t="s">
        <v>70</v>
      </c>
      <c r="X674" s="25" t="s">
        <v>3456</v>
      </c>
      <c r="Y674" s="25" t="s">
        <v>3456</v>
      </c>
      <c r="Z674" s="25" t="s">
        <v>3456</v>
      </c>
      <c r="AA674" s="25" t="s">
        <v>3456</v>
      </c>
      <c r="AB674" s="21" t="s">
        <v>3456</v>
      </c>
      <c r="AC674" s="51" t="s">
        <v>3456</v>
      </c>
    </row>
    <row r="675" spans="1:29" s="20" customFormat="1" ht="26.25" customHeight="1" x14ac:dyDescent="0.2">
      <c r="A675" s="19">
        <v>64908</v>
      </c>
      <c r="B675" s="20" t="s">
        <v>335</v>
      </c>
      <c r="C675" s="20" t="s">
        <v>336</v>
      </c>
      <c r="D675" s="20" t="s">
        <v>320</v>
      </c>
      <c r="E675" s="25" t="s">
        <v>3987</v>
      </c>
      <c r="F675" s="25" t="s">
        <v>70</v>
      </c>
      <c r="G675" s="21">
        <v>40497</v>
      </c>
      <c r="H675" s="21"/>
      <c r="I675" s="22" t="s">
        <v>61</v>
      </c>
      <c r="J675" s="25" t="s">
        <v>70</v>
      </c>
      <c r="K675" s="27"/>
      <c r="L675" s="21"/>
      <c r="M675" s="33"/>
      <c r="N675" s="25" t="s">
        <v>3456</v>
      </c>
      <c r="O675" s="25" t="s">
        <v>70</v>
      </c>
      <c r="P675" s="25" t="s">
        <v>70</v>
      </c>
      <c r="Q675" s="25" t="s">
        <v>70</v>
      </c>
      <c r="R675" s="21" t="s">
        <v>3456</v>
      </c>
      <c r="S675" s="25" t="s">
        <v>3456</v>
      </c>
      <c r="T675" s="23" t="s">
        <v>3456</v>
      </c>
      <c r="U675" s="25" t="s">
        <v>3456</v>
      </c>
      <c r="V675" s="25" t="s">
        <v>70</v>
      </c>
      <c r="W675" s="25" t="s">
        <v>70</v>
      </c>
      <c r="X675" s="25" t="s">
        <v>3456</v>
      </c>
      <c r="Y675" s="25" t="s">
        <v>3456</v>
      </c>
      <c r="Z675" s="25" t="s">
        <v>3456</v>
      </c>
      <c r="AA675" s="25" t="s">
        <v>3456</v>
      </c>
      <c r="AB675" s="21" t="s">
        <v>3456</v>
      </c>
      <c r="AC675" s="51" t="s">
        <v>3456</v>
      </c>
    </row>
    <row r="676" spans="1:29" s="20" customFormat="1" ht="26.25" customHeight="1" x14ac:dyDescent="0.2">
      <c r="A676" s="19">
        <v>67268</v>
      </c>
      <c r="B676" s="20" t="s">
        <v>510</v>
      </c>
      <c r="C676" s="20" t="s">
        <v>511</v>
      </c>
      <c r="D676" s="20" t="s">
        <v>512</v>
      </c>
      <c r="E676" s="25" t="s">
        <v>3547</v>
      </c>
      <c r="F676" s="25" t="s">
        <v>70</v>
      </c>
      <c r="G676" s="21">
        <v>42793</v>
      </c>
      <c r="H676" s="21"/>
      <c r="I676" s="22" t="s">
        <v>61</v>
      </c>
      <c r="J676" s="25" t="s">
        <v>70</v>
      </c>
      <c r="K676" s="27"/>
      <c r="L676" s="21"/>
      <c r="M676" s="33"/>
      <c r="N676" s="25" t="s">
        <v>3456</v>
      </c>
      <c r="O676" s="25" t="s">
        <v>70</v>
      </c>
      <c r="P676" s="25" t="s">
        <v>70</v>
      </c>
      <c r="Q676" s="25" t="s">
        <v>70</v>
      </c>
      <c r="R676" s="21" t="s">
        <v>3456</v>
      </c>
      <c r="S676" s="25" t="s">
        <v>3456</v>
      </c>
      <c r="T676" s="23" t="s">
        <v>3456</v>
      </c>
      <c r="U676" s="25" t="s">
        <v>70</v>
      </c>
      <c r="V676" s="25" t="s">
        <v>70</v>
      </c>
      <c r="W676" s="25" t="s">
        <v>70</v>
      </c>
      <c r="X676" s="25" t="s">
        <v>3456</v>
      </c>
      <c r="Y676" s="25" t="s">
        <v>3456</v>
      </c>
      <c r="Z676" s="25" t="s">
        <v>3456</v>
      </c>
      <c r="AA676" s="25" t="s">
        <v>3456</v>
      </c>
      <c r="AB676" s="21" t="s">
        <v>3456</v>
      </c>
      <c r="AC676" s="51" t="s">
        <v>3456</v>
      </c>
    </row>
    <row r="677" spans="1:29" s="20" customFormat="1" ht="26.25" customHeight="1" x14ac:dyDescent="0.2">
      <c r="A677" s="19">
        <v>65740</v>
      </c>
      <c r="B677" s="20" t="s">
        <v>431</v>
      </c>
      <c r="C677" s="20" t="s">
        <v>432</v>
      </c>
      <c r="D677" s="20" t="s">
        <v>433</v>
      </c>
      <c r="E677" s="25" t="s">
        <v>435</v>
      </c>
      <c r="F677" s="25" t="s">
        <v>70</v>
      </c>
      <c r="G677" s="21">
        <v>42165</v>
      </c>
      <c r="H677" s="21"/>
      <c r="I677" s="22" t="s">
        <v>61</v>
      </c>
      <c r="J677" s="25" t="s">
        <v>70</v>
      </c>
      <c r="K677" s="27"/>
      <c r="L677" s="21"/>
      <c r="M677" s="33"/>
      <c r="N677" s="25" t="s">
        <v>3456</v>
      </c>
      <c r="O677" s="25" t="s">
        <v>3456</v>
      </c>
      <c r="P677" s="25" t="s">
        <v>70</v>
      </c>
      <c r="Q677" s="25" t="s">
        <v>70</v>
      </c>
      <c r="R677" s="21" t="s">
        <v>3456</v>
      </c>
      <c r="S677" s="25" t="s">
        <v>3456</v>
      </c>
      <c r="T677" s="23" t="s">
        <v>3456</v>
      </c>
      <c r="U677" s="25" t="s">
        <v>70</v>
      </c>
      <c r="V677" s="25" t="s">
        <v>70</v>
      </c>
      <c r="W677" s="25" t="s">
        <v>70</v>
      </c>
      <c r="X677" s="25" t="s">
        <v>3456</v>
      </c>
      <c r="Y677" s="25" t="s">
        <v>3456</v>
      </c>
      <c r="Z677" s="25" t="s">
        <v>3456</v>
      </c>
      <c r="AA677" s="25" t="s">
        <v>3456</v>
      </c>
      <c r="AB677" s="21" t="s">
        <v>3456</v>
      </c>
      <c r="AC677" s="51" t="s">
        <v>3456</v>
      </c>
    </row>
    <row r="678" spans="1:29" s="20" customFormat="1" ht="26.25" customHeight="1" x14ac:dyDescent="0.2">
      <c r="A678" s="19">
        <v>64937</v>
      </c>
      <c r="B678" s="20" t="s">
        <v>1388</v>
      </c>
      <c r="C678" s="20" t="s">
        <v>1389</v>
      </c>
      <c r="D678" s="20" t="s">
        <v>1073</v>
      </c>
      <c r="E678" s="25" t="s">
        <v>3987</v>
      </c>
      <c r="F678" s="25" t="s">
        <v>70</v>
      </c>
      <c r="G678" s="21">
        <v>42346</v>
      </c>
      <c r="H678" s="21"/>
      <c r="I678" s="22" t="s">
        <v>61</v>
      </c>
      <c r="J678" s="25" t="s">
        <v>70</v>
      </c>
      <c r="K678" s="27"/>
      <c r="L678" s="21"/>
      <c r="M678" s="33"/>
      <c r="N678" s="25" t="s">
        <v>3456</v>
      </c>
      <c r="O678" s="25" t="s">
        <v>70</v>
      </c>
      <c r="P678" s="25" t="s">
        <v>70</v>
      </c>
      <c r="Q678" s="25" t="s">
        <v>70</v>
      </c>
      <c r="R678" s="21" t="s">
        <v>3456</v>
      </c>
      <c r="S678" s="25" t="s">
        <v>3456</v>
      </c>
      <c r="T678" s="23" t="s">
        <v>3456</v>
      </c>
      <c r="U678" s="25" t="s">
        <v>70</v>
      </c>
      <c r="V678" s="25" t="s">
        <v>70</v>
      </c>
      <c r="W678" s="25" t="s">
        <v>70</v>
      </c>
      <c r="X678" s="25" t="s">
        <v>3456</v>
      </c>
      <c r="Y678" s="25" t="s">
        <v>3456</v>
      </c>
      <c r="Z678" s="25" t="s">
        <v>3456</v>
      </c>
      <c r="AA678" s="25" t="s">
        <v>3456</v>
      </c>
      <c r="AB678" s="21" t="s">
        <v>3456</v>
      </c>
      <c r="AC678" s="51" t="s">
        <v>3456</v>
      </c>
    </row>
    <row r="679" spans="1:29" s="20" customFormat="1" ht="26.25" customHeight="1" x14ac:dyDescent="0.2">
      <c r="A679" s="19">
        <v>79159</v>
      </c>
      <c r="B679" s="20" t="s">
        <v>1864</v>
      </c>
      <c r="C679" s="20" t="s">
        <v>1865</v>
      </c>
      <c r="D679" s="20" t="s">
        <v>4014</v>
      </c>
      <c r="E679" s="25" t="s">
        <v>3595</v>
      </c>
      <c r="F679" s="25" t="s">
        <v>70</v>
      </c>
      <c r="G679" s="21">
        <v>43812</v>
      </c>
      <c r="H679" s="21"/>
      <c r="I679" s="22" t="s">
        <v>61</v>
      </c>
      <c r="J679" s="25" t="s">
        <v>70</v>
      </c>
      <c r="K679" s="27"/>
      <c r="L679" s="21"/>
      <c r="M679" s="33"/>
      <c r="N679" s="25" t="s">
        <v>3456</v>
      </c>
      <c r="O679" s="25" t="s">
        <v>70</v>
      </c>
      <c r="P679" s="25" t="s">
        <v>70</v>
      </c>
      <c r="Q679" s="25" t="s">
        <v>70</v>
      </c>
      <c r="R679" s="21" t="s">
        <v>3456</v>
      </c>
      <c r="S679" s="25" t="s">
        <v>3456</v>
      </c>
      <c r="T679" s="23" t="s">
        <v>3456</v>
      </c>
      <c r="U679" s="25" t="s">
        <v>70</v>
      </c>
      <c r="V679" s="25" t="s">
        <v>70</v>
      </c>
      <c r="W679" s="25" t="s">
        <v>70</v>
      </c>
      <c r="X679" s="25" t="s">
        <v>3456</v>
      </c>
      <c r="Y679" s="25" t="s">
        <v>3456</v>
      </c>
      <c r="Z679" s="25" t="s">
        <v>3456</v>
      </c>
      <c r="AA679" s="25" t="s">
        <v>3456</v>
      </c>
      <c r="AB679" s="21" t="s">
        <v>3456</v>
      </c>
      <c r="AC679" s="51" t="s">
        <v>3456</v>
      </c>
    </row>
    <row r="680" spans="1:29" s="20" customFormat="1" ht="26.25" customHeight="1" x14ac:dyDescent="0.2">
      <c r="A680" s="19">
        <v>80199</v>
      </c>
      <c r="B680" s="20" t="s">
        <v>3659</v>
      </c>
      <c r="C680" s="20" t="s">
        <v>3658</v>
      </c>
      <c r="D680" s="20" t="s">
        <v>512</v>
      </c>
      <c r="E680" s="25" t="s">
        <v>160</v>
      </c>
      <c r="F680" s="25" t="s">
        <v>70</v>
      </c>
      <c r="G680" s="21">
        <v>44463</v>
      </c>
      <c r="H680" s="21"/>
      <c r="I680" s="22" t="s">
        <v>61</v>
      </c>
      <c r="J680" s="25" t="s">
        <v>3456</v>
      </c>
      <c r="K680" s="27"/>
      <c r="L680" s="21"/>
      <c r="M680" s="33"/>
      <c r="N680" s="25" t="s">
        <v>3456</v>
      </c>
      <c r="O680" s="25" t="s">
        <v>3456</v>
      </c>
      <c r="P680" s="25" t="s">
        <v>3456</v>
      </c>
      <c r="Q680" s="25" t="s">
        <v>70</v>
      </c>
      <c r="R680" s="21" t="s">
        <v>3456</v>
      </c>
      <c r="S680" s="25" t="s">
        <v>3456</v>
      </c>
      <c r="T680" s="23" t="s">
        <v>3456</v>
      </c>
      <c r="U680" s="25" t="s">
        <v>3456</v>
      </c>
      <c r="V680" s="25" t="s">
        <v>3456</v>
      </c>
      <c r="W680" s="25" t="s">
        <v>70</v>
      </c>
      <c r="X680" s="25" t="s">
        <v>3456</v>
      </c>
      <c r="Y680" s="25" t="s">
        <v>3456</v>
      </c>
      <c r="Z680" s="25" t="s">
        <v>3456</v>
      </c>
      <c r="AA680" s="25" t="s">
        <v>3456</v>
      </c>
      <c r="AB680" s="21" t="s">
        <v>3456</v>
      </c>
      <c r="AC680" s="51" t="s">
        <v>3456</v>
      </c>
    </row>
    <row r="681" spans="1:29" s="20" customFormat="1" ht="26.25" customHeight="1" x14ac:dyDescent="0.2">
      <c r="A681" s="19">
        <v>79230</v>
      </c>
      <c r="B681" s="20" t="s">
        <v>2692</v>
      </c>
      <c r="C681" s="20" t="s">
        <v>2693</v>
      </c>
      <c r="D681" s="20" t="s">
        <v>1052</v>
      </c>
      <c r="E681" s="25" t="s">
        <v>3640</v>
      </c>
      <c r="F681" s="25" t="s">
        <v>70</v>
      </c>
      <c r="G681" s="21">
        <v>44133</v>
      </c>
      <c r="H681" s="21"/>
      <c r="I681" s="22" t="s">
        <v>61</v>
      </c>
      <c r="J681" s="25" t="s">
        <v>70</v>
      </c>
      <c r="K681" s="27"/>
      <c r="L681" s="21"/>
      <c r="M681" s="33"/>
      <c r="N681" s="25" t="s">
        <v>3456</v>
      </c>
      <c r="O681" s="25" t="s">
        <v>3456</v>
      </c>
      <c r="P681" s="25" t="s">
        <v>70</v>
      </c>
      <c r="Q681" s="25" t="s">
        <v>70</v>
      </c>
      <c r="R681" s="21" t="s">
        <v>3456</v>
      </c>
      <c r="S681" s="25" t="s">
        <v>3456</v>
      </c>
      <c r="T681" s="23" t="s">
        <v>3456</v>
      </c>
      <c r="U681" s="25" t="s">
        <v>3456</v>
      </c>
      <c r="V681" s="25" t="s">
        <v>3456</v>
      </c>
      <c r="W681" s="25" t="s">
        <v>70</v>
      </c>
      <c r="X681" s="25" t="s">
        <v>3456</v>
      </c>
      <c r="Y681" s="25" t="s">
        <v>3456</v>
      </c>
      <c r="Z681" s="25" t="s">
        <v>3456</v>
      </c>
      <c r="AA681" s="25" t="s">
        <v>3456</v>
      </c>
      <c r="AB681" s="21" t="s">
        <v>3456</v>
      </c>
      <c r="AC681" s="51" t="s">
        <v>3456</v>
      </c>
    </row>
    <row r="682" spans="1:29" s="20" customFormat="1" ht="26.25" customHeight="1" x14ac:dyDescent="0.2">
      <c r="A682" s="19">
        <v>78182</v>
      </c>
      <c r="B682" s="20" t="s">
        <v>1811</v>
      </c>
      <c r="C682" s="20" t="s">
        <v>1812</v>
      </c>
      <c r="D682" s="20" t="s">
        <v>660</v>
      </c>
      <c r="E682" s="25" t="s">
        <v>661</v>
      </c>
      <c r="F682" s="25" t="s">
        <v>70</v>
      </c>
      <c r="G682" s="21">
        <v>42992</v>
      </c>
      <c r="H682" s="21"/>
      <c r="I682" s="22" t="s">
        <v>61</v>
      </c>
      <c r="J682" s="25" t="s">
        <v>70</v>
      </c>
      <c r="K682" s="27"/>
      <c r="L682" s="21"/>
      <c r="M682" s="33"/>
      <c r="N682" s="25" t="s">
        <v>3456</v>
      </c>
      <c r="O682" s="25" t="s">
        <v>70</v>
      </c>
      <c r="P682" s="25" t="s">
        <v>70</v>
      </c>
      <c r="Q682" s="25" t="s">
        <v>70</v>
      </c>
      <c r="R682" s="21" t="s">
        <v>3456</v>
      </c>
      <c r="S682" s="25" t="s">
        <v>3456</v>
      </c>
      <c r="T682" s="23" t="s">
        <v>3456</v>
      </c>
      <c r="U682" s="25" t="s">
        <v>70</v>
      </c>
      <c r="V682" s="25" t="s">
        <v>70</v>
      </c>
      <c r="W682" s="25" t="s">
        <v>70</v>
      </c>
      <c r="X682" s="25" t="s">
        <v>3456</v>
      </c>
      <c r="Y682" s="25" t="s">
        <v>3456</v>
      </c>
      <c r="Z682" s="25" t="s">
        <v>3456</v>
      </c>
      <c r="AA682" s="25" t="s">
        <v>3456</v>
      </c>
      <c r="AB682" s="21" t="s">
        <v>3456</v>
      </c>
      <c r="AC682" s="51" t="s">
        <v>3456</v>
      </c>
    </row>
    <row r="683" spans="1:29" s="20" customFormat="1" ht="26.25" customHeight="1" x14ac:dyDescent="0.2">
      <c r="A683" s="19">
        <v>65066</v>
      </c>
      <c r="B683" s="20" t="s">
        <v>1300</v>
      </c>
      <c r="C683" s="20" t="s">
        <v>1301</v>
      </c>
      <c r="D683" s="20" t="s">
        <v>1302</v>
      </c>
      <c r="E683" s="25" t="s">
        <v>1260</v>
      </c>
      <c r="F683" s="25" t="s">
        <v>151</v>
      </c>
      <c r="G683" s="21">
        <v>39379</v>
      </c>
      <c r="H683" s="21">
        <v>45239</v>
      </c>
      <c r="I683" s="22" t="s">
        <v>61</v>
      </c>
      <c r="J683" s="25" t="s">
        <v>3456</v>
      </c>
      <c r="K683" s="27"/>
      <c r="L683" s="21"/>
      <c r="M683" s="33"/>
      <c r="N683" s="25" t="s">
        <v>3456</v>
      </c>
      <c r="O683" s="25" t="s">
        <v>3456</v>
      </c>
      <c r="P683" s="25" t="s">
        <v>70</v>
      </c>
      <c r="Q683" s="25" t="s">
        <v>70</v>
      </c>
      <c r="R683" s="21" t="s">
        <v>3456</v>
      </c>
      <c r="S683" s="25" t="s">
        <v>3456</v>
      </c>
      <c r="T683" s="23" t="s">
        <v>3456</v>
      </c>
      <c r="U683" s="25" t="s">
        <v>3456</v>
      </c>
      <c r="V683" s="25" t="s">
        <v>3456</v>
      </c>
      <c r="W683" s="25" t="s">
        <v>70</v>
      </c>
      <c r="X683" s="25" t="s">
        <v>3456</v>
      </c>
      <c r="Y683" s="25" t="s">
        <v>3456</v>
      </c>
      <c r="Z683" s="25" t="s">
        <v>3456</v>
      </c>
      <c r="AA683" s="25" t="s">
        <v>3456</v>
      </c>
      <c r="AB683" s="21" t="s">
        <v>3456</v>
      </c>
      <c r="AC683" s="51"/>
    </row>
    <row r="684" spans="1:29" s="20" customFormat="1" ht="26.25" customHeight="1" x14ac:dyDescent="0.2">
      <c r="A684" s="19">
        <v>60648</v>
      </c>
      <c r="B684" s="20" t="s">
        <v>2829</v>
      </c>
      <c r="C684" s="20" t="s">
        <v>2830</v>
      </c>
      <c r="D684" s="20" t="s">
        <v>2831</v>
      </c>
      <c r="E684" s="25" t="s">
        <v>63</v>
      </c>
      <c r="F684" s="25" t="s">
        <v>70</v>
      </c>
      <c r="G684" s="21">
        <v>37210</v>
      </c>
      <c r="H684" s="21"/>
      <c r="I684" s="22" t="s">
        <v>61</v>
      </c>
      <c r="J684" s="25" t="s">
        <v>70</v>
      </c>
      <c r="K684" s="27"/>
      <c r="L684" s="21"/>
      <c r="M684" s="33"/>
      <c r="N684" s="25" t="s">
        <v>70</v>
      </c>
      <c r="O684" s="25" t="s">
        <v>3456</v>
      </c>
      <c r="P684" s="25" t="s">
        <v>70</v>
      </c>
      <c r="Q684" s="25" t="s">
        <v>70</v>
      </c>
      <c r="R684" s="21" t="s">
        <v>3456</v>
      </c>
      <c r="S684" s="25" t="s">
        <v>3456</v>
      </c>
      <c r="T684" s="23" t="s">
        <v>3456</v>
      </c>
      <c r="U684" s="25" t="s">
        <v>3456</v>
      </c>
      <c r="V684" s="25" t="s">
        <v>70</v>
      </c>
      <c r="W684" s="25" t="s">
        <v>70</v>
      </c>
      <c r="X684" s="25" t="s">
        <v>3456</v>
      </c>
      <c r="Y684" s="25" t="s">
        <v>3456</v>
      </c>
      <c r="Z684" s="25" t="s">
        <v>3456</v>
      </c>
      <c r="AA684" s="25" t="s">
        <v>3456</v>
      </c>
      <c r="AB684" s="21" t="s">
        <v>0</v>
      </c>
      <c r="AC684" s="51"/>
    </row>
    <row r="685" spans="1:29" s="20" customFormat="1" ht="26.25" customHeight="1" x14ac:dyDescent="0.2">
      <c r="A685" s="19">
        <v>82068</v>
      </c>
      <c r="B685" s="20" t="s">
        <v>4632</v>
      </c>
      <c r="C685" s="20" t="s">
        <v>4633</v>
      </c>
      <c r="D685" s="20" t="s">
        <v>4634</v>
      </c>
      <c r="E685" s="25" t="s">
        <v>4635</v>
      </c>
      <c r="F685" s="25" t="s">
        <v>70</v>
      </c>
      <c r="G685" s="21">
        <v>45280</v>
      </c>
      <c r="H685" s="21"/>
      <c r="I685" s="22" t="s">
        <v>71</v>
      </c>
      <c r="J685" s="25" t="s">
        <v>3456</v>
      </c>
      <c r="K685" s="27" t="s">
        <v>4280</v>
      </c>
      <c r="L685" s="21" t="s">
        <v>3456</v>
      </c>
      <c r="M685" s="33"/>
      <c r="N685" s="25"/>
      <c r="O685" s="25"/>
      <c r="P685" s="25"/>
      <c r="Q685" s="25"/>
      <c r="R685" s="21"/>
      <c r="S685" s="25"/>
      <c r="T685" s="23"/>
      <c r="U685" s="25" t="s">
        <v>3456</v>
      </c>
      <c r="V685" s="25" t="s">
        <v>3456</v>
      </c>
      <c r="W685" s="25" t="s">
        <v>70</v>
      </c>
      <c r="X685" s="25" t="s">
        <v>3456</v>
      </c>
      <c r="Y685" s="25" t="s">
        <v>3456</v>
      </c>
      <c r="Z685" s="25" t="s">
        <v>3456</v>
      </c>
      <c r="AA685" s="25" t="s">
        <v>3456</v>
      </c>
      <c r="AB685" s="21" t="s">
        <v>3456</v>
      </c>
      <c r="AC685" s="51" t="s">
        <v>3456</v>
      </c>
    </row>
    <row r="686" spans="1:29" s="20" customFormat="1" ht="26.25" customHeight="1" x14ac:dyDescent="0.2">
      <c r="A686" s="19">
        <v>82148</v>
      </c>
      <c r="B686" s="20" t="s">
        <v>4465</v>
      </c>
      <c r="C686" s="20" t="s">
        <v>4466</v>
      </c>
      <c r="D686" s="20" t="s">
        <v>4464</v>
      </c>
      <c r="E686" s="25" t="s">
        <v>3987</v>
      </c>
      <c r="F686" s="25" t="s">
        <v>70</v>
      </c>
      <c r="G686" s="21">
        <v>44652</v>
      </c>
      <c r="H686" s="21"/>
      <c r="I686" s="22" t="s">
        <v>71</v>
      </c>
      <c r="J686" s="25" t="s">
        <v>3456</v>
      </c>
      <c r="K686" s="27" t="s">
        <v>4280</v>
      </c>
      <c r="L686" s="21" t="s">
        <v>3456</v>
      </c>
      <c r="M686" s="33"/>
      <c r="N686" s="25"/>
      <c r="O686" s="25"/>
      <c r="P686" s="25"/>
      <c r="Q686" s="25"/>
      <c r="R686" s="21"/>
      <c r="S686" s="25"/>
      <c r="T686" s="23"/>
      <c r="U686" s="25" t="s">
        <v>3456</v>
      </c>
      <c r="V686" s="25" t="s">
        <v>3456</v>
      </c>
      <c r="W686" s="25" t="s">
        <v>70</v>
      </c>
      <c r="X686" s="25" t="s">
        <v>3456</v>
      </c>
      <c r="Y686" s="25" t="s">
        <v>3456</v>
      </c>
      <c r="Z686" s="25" t="s">
        <v>3456</v>
      </c>
      <c r="AA686" s="25" t="s">
        <v>3456</v>
      </c>
      <c r="AB686" s="21" t="s">
        <v>3456</v>
      </c>
      <c r="AC686" s="51" t="s">
        <v>3456</v>
      </c>
    </row>
    <row r="687" spans="1:29" s="20" customFormat="1" ht="26.25" customHeight="1" x14ac:dyDescent="0.2">
      <c r="A687" s="19">
        <v>81030</v>
      </c>
      <c r="B687" s="20" t="s">
        <v>4036</v>
      </c>
      <c r="C687" s="20" t="s">
        <v>4035</v>
      </c>
      <c r="D687" s="20" t="s">
        <v>130</v>
      </c>
      <c r="E687" s="25" t="s">
        <v>132</v>
      </c>
      <c r="F687" s="25" t="s">
        <v>70</v>
      </c>
      <c r="G687" s="21">
        <v>44714</v>
      </c>
      <c r="H687" s="21"/>
      <c r="I687" s="22" t="s">
        <v>71</v>
      </c>
      <c r="J687" s="25" t="s">
        <v>3456</v>
      </c>
      <c r="K687" s="27" t="s">
        <v>4280</v>
      </c>
      <c r="L687" s="21" t="s">
        <v>3456</v>
      </c>
      <c r="M687" s="33"/>
      <c r="N687" s="25"/>
      <c r="O687" s="25"/>
      <c r="P687" s="25"/>
      <c r="Q687" s="25"/>
      <c r="R687" s="21"/>
      <c r="S687" s="25"/>
      <c r="T687" s="23"/>
      <c r="U687" s="25" t="s">
        <v>3456</v>
      </c>
      <c r="V687" s="25" t="s">
        <v>3456</v>
      </c>
      <c r="W687" s="25" t="s">
        <v>70</v>
      </c>
      <c r="X687" s="25" t="s">
        <v>3456</v>
      </c>
      <c r="Y687" s="25" t="s">
        <v>3456</v>
      </c>
      <c r="Z687" s="25" t="s">
        <v>3456</v>
      </c>
      <c r="AA687" s="25" t="s">
        <v>3456</v>
      </c>
      <c r="AB687" s="21" t="s">
        <v>3456</v>
      </c>
      <c r="AC687" s="51" t="s">
        <v>3456</v>
      </c>
    </row>
    <row r="688" spans="1:29" s="20" customFormat="1" ht="26.25" customHeight="1" x14ac:dyDescent="0.2">
      <c r="A688" s="19">
        <v>65859</v>
      </c>
      <c r="B688" s="20" t="s">
        <v>2502</v>
      </c>
      <c r="C688" s="20" t="s">
        <v>2503</v>
      </c>
      <c r="D688" s="20" t="s">
        <v>263</v>
      </c>
      <c r="E688" s="25" t="s">
        <v>264</v>
      </c>
      <c r="F688" s="25" t="s">
        <v>70</v>
      </c>
      <c r="G688" s="21">
        <v>41261</v>
      </c>
      <c r="H688" s="21"/>
      <c r="I688" s="22" t="s">
        <v>61</v>
      </c>
      <c r="J688" s="25" t="s">
        <v>70</v>
      </c>
      <c r="K688" s="27"/>
      <c r="L688" s="21"/>
      <c r="M688" s="33"/>
      <c r="N688" s="25" t="s">
        <v>3456</v>
      </c>
      <c r="O688" s="25" t="s">
        <v>70</v>
      </c>
      <c r="P688" s="25" t="s">
        <v>70</v>
      </c>
      <c r="Q688" s="25" t="s">
        <v>70</v>
      </c>
      <c r="R688" s="21" t="s">
        <v>3456</v>
      </c>
      <c r="S688" s="25" t="s">
        <v>3456</v>
      </c>
      <c r="T688" s="23" t="s">
        <v>3456</v>
      </c>
      <c r="U688" s="25" t="s">
        <v>70</v>
      </c>
      <c r="V688" s="25" t="s">
        <v>70</v>
      </c>
      <c r="W688" s="25" t="s">
        <v>70</v>
      </c>
      <c r="X688" s="25" t="s">
        <v>3456</v>
      </c>
      <c r="Y688" s="25" t="s">
        <v>3456</v>
      </c>
      <c r="Z688" s="25" t="s">
        <v>3456</v>
      </c>
      <c r="AA688" s="25" t="s">
        <v>3456</v>
      </c>
      <c r="AB688" s="21" t="s">
        <v>3456</v>
      </c>
      <c r="AC688" s="51" t="s">
        <v>3456</v>
      </c>
    </row>
    <row r="689" spans="1:29" s="20" customFormat="1" ht="26.25" customHeight="1" x14ac:dyDescent="0.2">
      <c r="A689" s="19">
        <v>66949</v>
      </c>
      <c r="B689" s="20" t="s">
        <v>3127</v>
      </c>
      <c r="C689" s="20" t="s">
        <v>3128</v>
      </c>
      <c r="D689" s="20" t="s">
        <v>1735</v>
      </c>
      <c r="E689" s="25" t="s">
        <v>1736</v>
      </c>
      <c r="F689" s="25" t="s">
        <v>70</v>
      </c>
      <c r="G689" s="21">
        <v>42536</v>
      </c>
      <c r="H689" s="21"/>
      <c r="I689" s="22" t="s">
        <v>61</v>
      </c>
      <c r="J689" s="25" t="s">
        <v>70</v>
      </c>
      <c r="K689" s="27"/>
      <c r="L689" s="21"/>
      <c r="M689" s="33"/>
      <c r="N689" s="25" t="s">
        <v>3456</v>
      </c>
      <c r="O689" s="25" t="s">
        <v>70</v>
      </c>
      <c r="P689" s="25" t="s">
        <v>70</v>
      </c>
      <c r="Q689" s="25" t="s">
        <v>70</v>
      </c>
      <c r="R689" s="21" t="s">
        <v>3456</v>
      </c>
      <c r="S689" s="25" t="s">
        <v>3456</v>
      </c>
      <c r="T689" s="23" t="s">
        <v>3456</v>
      </c>
      <c r="U689" s="25" t="s">
        <v>70</v>
      </c>
      <c r="V689" s="25" t="s">
        <v>70</v>
      </c>
      <c r="W689" s="25" t="s">
        <v>70</v>
      </c>
      <c r="X689" s="25" t="s">
        <v>3456</v>
      </c>
      <c r="Y689" s="25" t="s">
        <v>3456</v>
      </c>
      <c r="Z689" s="25" t="s">
        <v>3456</v>
      </c>
      <c r="AA689" s="25" t="s">
        <v>3456</v>
      </c>
      <c r="AB689" s="21" t="s">
        <v>3456</v>
      </c>
      <c r="AC689" s="51" t="s">
        <v>3456</v>
      </c>
    </row>
    <row r="690" spans="1:29" s="20" customFormat="1" ht="26.25" customHeight="1" x14ac:dyDescent="0.2">
      <c r="A690" s="19">
        <v>66099</v>
      </c>
      <c r="B690" s="20" t="s">
        <v>1359</v>
      </c>
      <c r="C690" s="20" t="s">
        <v>1360</v>
      </c>
      <c r="D690" s="20" t="s">
        <v>1361</v>
      </c>
      <c r="E690" s="25" t="s">
        <v>3987</v>
      </c>
      <c r="F690" s="25" t="s">
        <v>70</v>
      </c>
      <c r="G690" s="21">
        <v>41537</v>
      </c>
      <c r="H690" s="21"/>
      <c r="I690" s="22" t="s">
        <v>61</v>
      </c>
      <c r="J690" s="25" t="s">
        <v>70</v>
      </c>
      <c r="K690" s="27"/>
      <c r="L690" s="21"/>
      <c r="M690" s="33"/>
      <c r="N690" s="25" t="s">
        <v>3456</v>
      </c>
      <c r="O690" s="25" t="s">
        <v>3456</v>
      </c>
      <c r="P690" s="25" t="s">
        <v>70</v>
      </c>
      <c r="Q690" s="25" t="s">
        <v>70</v>
      </c>
      <c r="R690" s="21" t="s">
        <v>3456</v>
      </c>
      <c r="S690" s="25" t="s">
        <v>3456</v>
      </c>
      <c r="T690" s="23" t="s">
        <v>3456</v>
      </c>
      <c r="U690" s="25" t="s">
        <v>70</v>
      </c>
      <c r="V690" s="25" t="s">
        <v>70</v>
      </c>
      <c r="W690" s="25" t="s">
        <v>70</v>
      </c>
      <c r="X690" s="25" t="s">
        <v>3456</v>
      </c>
      <c r="Y690" s="25" t="s">
        <v>3456</v>
      </c>
      <c r="Z690" s="25" t="s">
        <v>3456</v>
      </c>
      <c r="AA690" s="25" t="s">
        <v>3456</v>
      </c>
      <c r="AB690" s="21" t="s">
        <v>3456</v>
      </c>
      <c r="AC690" s="51" t="s">
        <v>3456</v>
      </c>
    </row>
    <row r="691" spans="1:29" s="20" customFormat="1" ht="26.25" customHeight="1" x14ac:dyDescent="0.2">
      <c r="A691" s="19">
        <v>82198</v>
      </c>
      <c r="B691" s="20" t="s">
        <v>4561</v>
      </c>
      <c r="C691" s="20" t="s">
        <v>4562</v>
      </c>
      <c r="D691" s="20" t="s">
        <v>4447</v>
      </c>
      <c r="E691" s="25" t="s">
        <v>3987</v>
      </c>
      <c r="F691" s="25" t="s">
        <v>70</v>
      </c>
      <c r="G691" s="21">
        <v>39692</v>
      </c>
      <c r="H691" s="21"/>
      <c r="I691" s="22" t="s">
        <v>61</v>
      </c>
      <c r="J691" s="25" t="s">
        <v>70</v>
      </c>
      <c r="K691" s="27"/>
      <c r="L691" s="21"/>
      <c r="M691" s="33"/>
      <c r="N691" s="25" t="s">
        <v>70</v>
      </c>
      <c r="O691" s="25" t="s">
        <v>3456</v>
      </c>
      <c r="P691" s="25" t="s">
        <v>3456</v>
      </c>
      <c r="Q691" s="25" t="s">
        <v>70</v>
      </c>
      <c r="R691" s="21" t="s">
        <v>3456</v>
      </c>
      <c r="S691" s="25" t="s">
        <v>3456</v>
      </c>
      <c r="T691" s="23" t="s">
        <v>3456</v>
      </c>
      <c r="U691" s="25" t="s">
        <v>3456</v>
      </c>
      <c r="V691" s="25" t="s">
        <v>3456</v>
      </c>
      <c r="W691" s="25" t="s">
        <v>70</v>
      </c>
      <c r="X691" s="25" t="s">
        <v>3456</v>
      </c>
      <c r="Y691" s="25" t="s">
        <v>3456</v>
      </c>
      <c r="Z691" s="25" t="s">
        <v>3456</v>
      </c>
      <c r="AA691" s="25" t="s">
        <v>3456</v>
      </c>
      <c r="AB691" s="21" t="s">
        <v>3456</v>
      </c>
      <c r="AC691" s="51" t="s">
        <v>3456</v>
      </c>
    </row>
    <row r="692" spans="1:29" s="20" customFormat="1" ht="26.25" customHeight="1" x14ac:dyDescent="0.2">
      <c r="A692" s="19">
        <v>67539</v>
      </c>
      <c r="B692" s="20" t="s">
        <v>3180</v>
      </c>
      <c r="C692" s="20" t="s">
        <v>3181</v>
      </c>
      <c r="D692" s="20" t="s">
        <v>3182</v>
      </c>
      <c r="E692" s="25" t="s">
        <v>3183</v>
      </c>
      <c r="F692" s="25" t="s">
        <v>70</v>
      </c>
      <c r="G692" s="21">
        <v>42726</v>
      </c>
      <c r="H692" s="21"/>
      <c r="I692" s="22" t="s">
        <v>61</v>
      </c>
      <c r="J692" s="25" t="s">
        <v>70</v>
      </c>
      <c r="K692" s="27"/>
      <c r="L692" s="21"/>
      <c r="M692" s="33"/>
      <c r="N692" s="25" t="s">
        <v>3456</v>
      </c>
      <c r="O692" s="25" t="s">
        <v>3456</v>
      </c>
      <c r="P692" s="25" t="s">
        <v>70</v>
      </c>
      <c r="Q692" s="25" t="s">
        <v>70</v>
      </c>
      <c r="R692" s="21" t="s">
        <v>3456</v>
      </c>
      <c r="S692" s="25" t="s">
        <v>3456</v>
      </c>
      <c r="T692" s="23" t="s">
        <v>3456</v>
      </c>
      <c r="U692" s="25" t="s">
        <v>3456</v>
      </c>
      <c r="V692" s="25" t="s">
        <v>3456</v>
      </c>
      <c r="W692" s="25" t="s">
        <v>70</v>
      </c>
      <c r="X692" s="25" t="s">
        <v>3456</v>
      </c>
      <c r="Y692" s="25" t="s">
        <v>3456</v>
      </c>
      <c r="Z692" s="25" t="s">
        <v>3456</v>
      </c>
      <c r="AA692" s="25" t="s">
        <v>3456</v>
      </c>
      <c r="AB692" s="21" t="s">
        <v>3456</v>
      </c>
      <c r="AC692" s="51" t="s">
        <v>3456</v>
      </c>
    </row>
    <row r="693" spans="1:29" s="20" customFormat="1" ht="26.25" customHeight="1" x14ac:dyDescent="0.2">
      <c r="A693" s="19">
        <v>66913</v>
      </c>
      <c r="B693" s="20" t="s">
        <v>588</v>
      </c>
      <c r="C693" s="20" t="s">
        <v>589</v>
      </c>
      <c r="D693" s="20" t="s">
        <v>501</v>
      </c>
      <c r="E693" s="25" t="s">
        <v>422</v>
      </c>
      <c r="F693" s="25" t="s">
        <v>70</v>
      </c>
      <c r="G693" s="21">
        <v>42214</v>
      </c>
      <c r="H693" s="21"/>
      <c r="I693" s="22" t="s">
        <v>61</v>
      </c>
      <c r="J693" s="25" t="s">
        <v>70</v>
      </c>
      <c r="K693" s="27"/>
      <c r="L693" s="21"/>
      <c r="M693" s="33"/>
      <c r="N693" s="25" t="s">
        <v>3456</v>
      </c>
      <c r="O693" s="25" t="s">
        <v>3456</v>
      </c>
      <c r="P693" s="25" t="s">
        <v>70</v>
      </c>
      <c r="Q693" s="25" t="s">
        <v>70</v>
      </c>
      <c r="R693" s="21" t="s">
        <v>3456</v>
      </c>
      <c r="S693" s="25" t="s">
        <v>3456</v>
      </c>
      <c r="T693" s="23" t="s">
        <v>3456</v>
      </c>
      <c r="U693" s="25" t="s">
        <v>3456</v>
      </c>
      <c r="V693" s="25" t="s">
        <v>3456</v>
      </c>
      <c r="W693" s="25" t="s">
        <v>70</v>
      </c>
      <c r="X693" s="25" t="s">
        <v>3456</v>
      </c>
      <c r="Y693" s="25" t="s">
        <v>3456</v>
      </c>
      <c r="Z693" s="25" t="s">
        <v>3456</v>
      </c>
      <c r="AA693" s="25" t="s">
        <v>3456</v>
      </c>
      <c r="AB693" s="21" t="s">
        <v>3456</v>
      </c>
      <c r="AC693" s="51" t="s">
        <v>3456</v>
      </c>
    </row>
    <row r="694" spans="1:29" s="20" customFormat="1" ht="26.25" customHeight="1" x14ac:dyDescent="0.2">
      <c r="A694" s="19">
        <v>79611</v>
      </c>
      <c r="B694" s="20" t="s">
        <v>3550</v>
      </c>
      <c r="C694" s="20" t="s">
        <v>3549</v>
      </c>
      <c r="D694" s="20" t="s">
        <v>512</v>
      </c>
      <c r="E694" s="25" t="s">
        <v>3547</v>
      </c>
      <c r="F694" s="25" t="s">
        <v>70</v>
      </c>
      <c r="G694" s="21">
        <v>44370</v>
      </c>
      <c r="H694" s="21"/>
      <c r="I694" s="22" t="s">
        <v>61</v>
      </c>
      <c r="J694" s="25" t="s">
        <v>3456</v>
      </c>
      <c r="K694" s="27"/>
      <c r="L694" s="21"/>
      <c r="M694" s="33"/>
      <c r="N694" s="25" t="s">
        <v>3456</v>
      </c>
      <c r="O694" s="25" t="s">
        <v>3456</v>
      </c>
      <c r="P694" s="25" t="s">
        <v>3456</v>
      </c>
      <c r="Q694" s="25" t="s">
        <v>70</v>
      </c>
      <c r="R694" s="21" t="s">
        <v>3456</v>
      </c>
      <c r="S694" s="25" t="s">
        <v>3456</v>
      </c>
      <c r="T694" s="23" t="s">
        <v>3456</v>
      </c>
      <c r="U694" s="25" t="s">
        <v>3456</v>
      </c>
      <c r="V694" s="25" t="s">
        <v>3456</v>
      </c>
      <c r="W694" s="25" t="s">
        <v>70</v>
      </c>
      <c r="X694" s="25" t="s">
        <v>3456</v>
      </c>
      <c r="Y694" s="25" t="s">
        <v>3456</v>
      </c>
      <c r="Z694" s="25" t="s">
        <v>3456</v>
      </c>
      <c r="AA694" s="25" t="s">
        <v>3456</v>
      </c>
      <c r="AB694" s="21" t="s">
        <v>3456</v>
      </c>
      <c r="AC694" s="51" t="s">
        <v>3456</v>
      </c>
    </row>
    <row r="695" spans="1:29" s="20" customFormat="1" ht="26.25" customHeight="1" x14ac:dyDescent="0.2">
      <c r="A695" s="19">
        <v>64307</v>
      </c>
      <c r="B695" s="20" t="s">
        <v>210</v>
      </c>
      <c r="C695" s="20" t="s">
        <v>211</v>
      </c>
      <c r="D695" s="20" t="s">
        <v>4010</v>
      </c>
      <c r="E695" s="25" t="s">
        <v>212</v>
      </c>
      <c r="F695" s="25" t="s">
        <v>70</v>
      </c>
      <c r="G695" s="21">
        <v>40336</v>
      </c>
      <c r="H695" s="21"/>
      <c r="I695" s="22" t="s">
        <v>61</v>
      </c>
      <c r="J695" s="25" t="s">
        <v>70</v>
      </c>
      <c r="K695" s="27"/>
      <c r="L695" s="21"/>
      <c r="M695" s="33"/>
      <c r="N695" s="25" t="s">
        <v>70</v>
      </c>
      <c r="O695" s="25" t="s">
        <v>70</v>
      </c>
      <c r="P695" s="25" t="s">
        <v>70</v>
      </c>
      <c r="Q695" s="25" t="s">
        <v>70</v>
      </c>
      <c r="R695" s="21" t="s">
        <v>3456</v>
      </c>
      <c r="S695" s="25" t="s">
        <v>3456</v>
      </c>
      <c r="T695" s="23" t="s">
        <v>3456</v>
      </c>
      <c r="U695" s="25" t="s">
        <v>70</v>
      </c>
      <c r="V695" s="25" t="s">
        <v>70</v>
      </c>
      <c r="W695" s="25" t="s">
        <v>70</v>
      </c>
      <c r="X695" s="25" t="s">
        <v>3456</v>
      </c>
      <c r="Y695" s="25" t="s">
        <v>3456</v>
      </c>
      <c r="Z695" s="25" t="s">
        <v>3456</v>
      </c>
      <c r="AA695" s="25" t="s">
        <v>3456</v>
      </c>
      <c r="AB695" s="21" t="s">
        <v>3456</v>
      </c>
      <c r="AC695" s="51" t="s">
        <v>3456</v>
      </c>
    </row>
    <row r="696" spans="1:29" s="20" customFormat="1" ht="26.25" customHeight="1" x14ac:dyDescent="0.2">
      <c r="A696" s="19">
        <v>65354</v>
      </c>
      <c r="B696" s="20" t="s">
        <v>3404</v>
      </c>
      <c r="C696" s="20" t="s">
        <v>3405</v>
      </c>
      <c r="D696" s="20" t="s">
        <v>3406</v>
      </c>
      <c r="E696" s="25" t="s">
        <v>380</v>
      </c>
      <c r="F696" s="25" t="s">
        <v>70</v>
      </c>
      <c r="G696" s="21">
        <v>40758</v>
      </c>
      <c r="H696" s="21"/>
      <c r="I696" s="22" t="s">
        <v>61</v>
      </c>
      <c r="J696" s="25" t="s">
        <v>70</v>
      </c>
      <c r="K696" s="27"/>
      <c r="L696" s="21"/>
      <c r="M696" s="33"/>
      <c r="N696" s="25" t="s">
        <v>3456</v>
      </c>
      <c r="O696" s="25" t="s">
        <v>3456</v>
      </c>
      <c r="P696" s="25" t="s">
        <v>70</v>
      </c>
      <c r="Q696" s="25" t="s">
        <v>70</v>
      </c>
      <c r="R696" s="21" t="s">
        <v>3456</v>
      </c>
      <c r="S696" s="25" t="s">
        <v>3456</v>
      </c>
      <c r="T696" s="23" t="s">
        <v>3456</v>
      </c>
      <c r="U696" s="25" t="s">
        <v>70</v>
      </c>
      <c r="V696" s="25" t="s">
        <v>70</v>
      </c>
      <c r="W696" s="25" t="s">
        <v>70</v>
      </c>
      <c r="X696" s="25" t="s">
        <v>3456</v>
      </c>
      <c r="Y696" s="25" t="s">
        <v>3456</v>
      </c>
      <c r="Z696" s="25" t="s">
        <v>3456</v>
      </c>
      <c r="AA696" s="25" t="s">
        <v>3456</v>
      </c>
      <c r="AB696" s="21" t="s">
        <v>3456</v>
      </c>
      <c r="AC696" s="51" t="s">
        <v>3456</v>
      </c>
    </row>
    <row r="697" spans="1:29" s="20" customFormat="1" ht="26.25" customHeight="1" x14ac:dyDescent="0.2">
      <c r="A697" s="19">
        <v>61757</v>
      </c>
      <c r="B697" s="20" t="s">
        <v>2897</v>
      </c>
      <c r="C697" s="20" t="s">
        <v>2898</v>
      </c>
      <c r="D697" s="20" t="s">
        <v>2899</v>
      </c>
      <c r="E697" s="25" t="s">
        <v>1233</v>
      </c>
      <c r="F697" s="25" t="s">
        <v>70</v>
      </c>
      <c r="G697" s="21">
        <v>39386</v>
      </c>
      <c r="H697" s="21"/>
      <c r="I697" s="22" t="s">
        <v>61</v>
      </c>
      <c r="J697" s="25" t="s">
        <v>70</v>
      </c>
      <c r="K697" s="27"/>
      <c r="L697" s="21"/>
      <c r="M697" s="33"/>
      <c r="N697" s="25" t="s">
        <v>70</v>
      </c>
      <c r="O697" s="25" t="s">
        <v>70</v>
      </c>
      <c r="P697" s="25" t="s">
        <v>70</v>
      </c>
      <c r="Q697" s="25" t="s">
        <v>70</v>
      </c>
      <c r="R697" s="21" t="s">
        <v>3456</v>
      </c>
      <c r="S697" s="25" t="s">
        <v>3456</v>
      </c>
      <c r="T697" s="23" t="s">
        <v>3456</v>
      </c>
      <c r="U697" s="25" t="s">
        <v>3456</v>
      </c>
      <c r="V697" s="25" t="s">
        <v>3456</v>
      </c>
      <c r="W697" s="25" t="s">
        <v>70</v>
      </c>
      <c r="X697" s="25" t="s">
        <v>3456</v>
      </c>
      <c r="Y697" s="25" t="s">
        <v>3456</v>
      </c>
      <c r="Z697" s="25" t="s">
        <v>3456</v>
      </c>
      <c r="AA697" s="25" t="s">
        <v>3456</v>
      </c>
      <c r="AB697" s="21" t="s">
        <v>0</v>
      </c>
      <c r="AC697" s="51"/>
    </row>
    <row r="698" spans="1:29" s="20" customFormat="1" ht="26.25" customHeight="1" x14ac:dyDescent="0.2">
      <c r="A698" s="19">
        <v>79546</v>
      </c>
      <c r="B698" s="20" t="s">
        <v>2751</v>
      </c>
      <c r="C698" s="20" t="s">
        <v>2752</v>
      </c>
      <c r="D698" s="20" t="s">
        <v>703</v>
      </c>
      <c r="E698" s="25" t="s">
        <v>570</v>
      </c>
      <c r="F698" s="25" t="s">
        <v>70</v>
      </c>
      <c r="G698" s="21">
        <v>44180</v>
      </c>
      <c r="H698" s="21"/>
      <c r="I698" s="22" t="s">
        <v>61</v>
      </c>
      <c r="J698" s="25" t="s">
        <v>70</v>
      </c>
      <c r="K698" s="27"/>
      <c r="L698" s="21"/>
      <c r="M698" s="33"/>
      <c r="N698" s="25" t="s">
        <v>3456</v>
      </c>
      <c r="O698" s="25" t="s">
        <v>70</v>
      </c>
      <c r="P698" s="25" t="s">
        <v>70</v>
      </c>
      <c r="Q698" s="25" t="s">
        <v>70</v>
      </c>
      <c r="R698" s="21" t="s">
        <v>3456</v>
      </c>
      <c r="S698" s="25" t="s">
        <v>3456</v>
      </c>
      <c r="T698" s="23" t="s">
        <v>3456</v>
      </c>
      <c r="U698" s="25" t="s">
        <v>70</v>
      </c>
      <c r="V698" s="25" t="s">
        <v>70</v>
      </c>
      <c r="W698" s="25" t="s">
        <v>70</v>
      </c>
      <c r="X698" s="25" t="s">
        <v>3456</v>
      </c>
      <c r="Y698" s="25" t="s">
        <v>3456</v>
      </c>
      <c r="Z698" s="25" t="s">
        <v>3456</v>
      </c>
      <c r="AA698" s="25" t="s">
        <v>3456</v>
      </c>
      <c r="AB698" s="21" t="s">
        <v>3456</v>
      </c>
      <c r="AC698" s="51" t="s">
        <v>3456</v>
      </c>
    </row>
    <row r="699" spans="1:29" s="20" customFormat="1" ht="26.25" customHeight="1" x14ac:dyDescent="0.2">
      <c r="A699" s="19">
        <v>64220</v>
      </c>
      <c r="B699" s="20" t="s">
        <v>192</v>
      </c>
      <c r="C699" s="20" t="s">
        <v>193</v>
      </c>
      <c r="D699" s="20" t="s">
        <v>194</v>
      </c>
      <c r="E699" s="25" t="s">
        <v>729</v>
      </c>
      <c r="F699" s="25" t="s">
        <v>151</v>
      </c>
      <c r="G699" s="21">
        <v>40400</v>
      </c>
      <c r="H699" s="21"/>
      <c r="I699" s="22" t="s">
        <v>61</v>
      </c>
      <c r="J699" s="25" t="s">
        <v>70</v>
      </c>
      <c r="K699" s="27"/>
      <c r="L699" s="21"/>
      <c r="M699" s="33"/>
      <c r="N699" s="25" t="s">
        <v>70</v>
      </c>
      <c r="O699" s="25" t="s">
        <v>70</v>
      </c>
      <c r="P699" s="25" t="s">
        <v>70</v>
      </c>
      <c r="Q699" s="25" t="s">
        <v>70</v>
      </c>
      <c r="R699" s="21" t="s">
        <v>3456</v>
      </c>
      <c r="S699" s="25" t="s">
        <v>3456</v>
      </c>
      <c r="T699" s="23" t="s">
        <v>3456</v>
      </c>
      <c r="U699" s="25" t="s">
        <v>70</v>
      </c>
      <c r="V699" s="25" t="s">
        <v>70</v>
      </c>
      <c r="W699" s="25" t="s">
        <v>70</v>
      </c>
      <c r="X699" s="25" t="s">
        <v>3456</v>
      </c>
      <c r="Y699" s="25" t="s">
        <v>3456</v>
      </c>
      <c r="Z699" s="25" t="s">
        <v>3456</v>
      </c>
      <c r="AA699" s="25" t="s">
        <v>3456</v>
      </c>
      <c r="AB699" s="21" t="s">
        <v>3456</v>
      </c>
      <c r="AC699" s="51" t="s">
        <v>3456</v>
      </c>
    </row>
    <row r="700" spans="1:29" s="20" customFormat="1" ht="26.25" customHeight="1" x14ac:dyDescent="0.2">
      <c r="A700" s="19">
        <v>65412</v>
      </c>
      <c r="B700" s="20" t="s">
        <v>2416</v>
      </c>
      <c r="C700" s="20" t="s">
        <v>2417</v>
      </c>
      <c r="D700" s="20" t="s">
        <v>2418</v>
      </c>
      <c r="E700" s="25" t="s">
        <v>4580</v>
      </c>
      <c r="F700" s="25" t="s">
        <v>70</v>
      </c>
      <c r="G700" s="21">
        <v>41011</v>
      </c>
      <c r="H700" s="21"/>
      <c r="I700" s="22" t="s">
        <v>61</v>
      </c>
      <c r="J700" s="25" t="s">
        <v>70</v>
      </c>
      <c r="K700" s="27"/>
      <c r="L700" s="21"/>
      <c r="M700" s="33"/>
      <c r="N700" s="25" t="s">
        <v>70</v>
      </c>
      <c r="O700" s="25" t="s">
        <v>70</v>
      </c>
      <c r="P700" s="25" t="s">
        <v>70</v>
      </c>
      <c r="Q700" s="25" t="s">
        <v>70</v>
      </c>
      <c r="R700" s="21" t="s">
        <v>3456</v>
      </c>
      <c r="S700" s="25" t="s">
        <v>3456</v>
      </c>
      <c r="T700" s="23" t="s">
        <v>3456</v>
      </c>
      <c r="U700" s="25" t="s">
        <v>3456</v>
      </c>
      <c r="V700" s="25" t="s">
        <v>3456</v>
      </c>
      <c r="W700" s="25" t="s">
        <v>70</v>
      </c>
      <c r="X700" s="25" t="s">
        <v>3456</v>
      </c>
      <c r="Y700" s="25" t="s">
        <v>3456</v>
      </c>
      <c r="Z700" s="25" t="s">
        <v>3456</v>
      </c>
      <c r="AA700" s="25" t="s">
        <v>3456</v>
      </c>
      <c r="AB700" s="21" t="s">
        <v>3456</v>
      </c>
      <c r="AC700" s="51" t="s">
        <v>3456</v>
      </c>
    </row>
    <row r="701" spans="1:29" s="20" customFormat="1" ht="26.25" customHeight="1" x14ac:dyDescent="0.2">
      <c r="A701" s="19">
        <v>65032</v>
      </c>
      <c r="B701" s="20" t="s">
        <v>1331</v>
      </c>
      <c r="C701" s="20" t="s">
        <v>1332</v>
      </c>
      <c r="D701" s="20" t="s">
        <v>1333</v>
      </c>
      <c r="E701" s="25" t="s">
        <v>1270</v>
      </c>
      <c r="F701" s="25" t="s">
        <v>70</v>
      </c>
      <c r="G701" s="21">
        <v>40165</v>
      </c>
      <c r="H701" s="21"/>
      <c r="I701" s="22" t="s">
        <v>61</v>
      </c>
      <c r="J701" s="25" t="s">
        <v>70</v>
      </c>
      <c r="K701" s="27"/>
      <c r="L701" s="21"/>
      <c r="M701" s="33"/>
      <c r="N701" s="25" t="s">
        <v>70</v>
      </c>
      <c r="O701" s="25" t="s">
        <v>3456</v>
      </c>
      <c r="P701" s="25" t="s">
        <v>70</v>
      </c>
      <c r="Q701" s="25" t="s">
        <v>70</v>
      </c>
      <c r="R701" s="21" t="s">
        <v>3456</v>
      </c>
      <c r="S701" s="25" t="s">
        <v>3456</v>
      </c>
      <c r="T701" s="23" t="s">
        <v>3456</v>
      </c>
      <c r="U701" s="25" t="s">
        <v>70</v>
      </c>
      <c r="V701" s="25" t="s">
        <v>70</v>
      </c>
      <c r="W701" s="25" t="s">
        <v>70</v>
      </c>
      <c r="X701" s="25" t="s">
        <v>3456</v>
      </c>
      <c r="Y701" s="25" t="s">
        <v>3456</v>
      </c>
      <c r="Z701" s="25" t="s">
        <v>3456</v>
      </c>
      <c r="AA701" s="25" t="s">
        <v>3456</v>
      </c>
      <c r="AB701" s="21" t="s">
        <v>3456</v>
      </c>
      <c r="AC701" s="51"/>
    </row>
    <row r="702" spans="1:29" s="20" customFormat="1" ht="26.25" customHeight="1" x14ac:dyDescent="0.2">
      <c r="A702" s="19">
        <v>78511</v>
      </c>
      <c r="B702" s="20" t="s">
        <v>618</v>
      </c>
      <c r="C702" s="20" t="s">
        <v>619</v>
      </c>
      <c r="D702" s="20" t="s">
        <v>504</v>
      </c>
      <c r="E702" s="25" t="s">
        <v>118</v>
      </c>
      <c r="F702" s="25" t="s">
        <v>70</v>
      </c>
      <c r="G702" s="21">
        <v>43776</v>
      </c>
      <c r="H702" s="21"/>
      <c r="I702" s="22" t="s">
        <v>61</v>
      </c>
      <c r="J702" s="25" t="s">
        <v>70</v>
      </c>
      <c r="K702" s="27"/>
      <c r="L702" s="21"/>
      <c r="M702" s="33"/>
      <c r="N702" s="25" t="s">
        <v>3456</v>
      </c>
      <c r="O702" s="25" t="s">
        <v>70</v>
      </c>
      <c r="P702" s="25" t="s">
        <v>70</v>
      </c>
      <c r="Q702" s="25" t="s">
        <v>70</v>
      </c>
      <c r="R702" s="21" t="s">
        <v>3456</v>
      </c>
      <c r="S702" s="25" t="s">
        <v>3456</v>
      </c>
      <c r="T702" s="23" t="s">
        <v>3456</v>
      </c>
      <c r="U702" s="25" t="s">
        <v>70</v>
      </c>
      <c r="V702" s="25" t="s">
        <v>70</v>
      </c>
      <c r="W702" s="25" t="s">
        <v>70</v>
      </c>
      <c r="X702" s="25" t="s">
        <v>3456</v>
      </c>
      <c r="Y702" s="25" t="s">
        <v>3456</v>
      </c>
      <c r="Z702" s="25" t="s">
        <v>3456</v>
      </c>
      <c r="AA702" s="25" t="s">
        <v>3456</v>
      </c>
      <c r="AB702" s="21" t="s">
        <v>3456</v>
      </c>
      <c r="AC702" s="51" t="s">
        <v>3456</v>
      </c>
    </row>
    <row r="703" spans="1:29" s="20" customFormat="1" ht="26.25" customHeight="1" x14ac:dyDescent="0.2">
      <c r="A703" s="19">
        <v>61668</v>
      </c>
      <c r="B703" s="20" t="s">
        <v>1945</v>
      </c>
      <c r="C703" s="20" t="s">
        <v>1946</v>
      </c>
      <c r="D703" s="20" t="s">
        <v>1947</v>
      </c>
      <c r="E703" s="25" t="s">
        <v>133</v>
      </c>
      <c r="F703" s="25" t="s">
        <v>70</v>
      </c>
      <c r="G703" s="21">
        <v>38169</v>
      </c>
      <c r="H703" s="21"/>
      <c r="I703" s="22" t="s">
        <v>61</v>
      </c>
      <c r="J703" s="25" t="s">
        <v>70</v>
      </c>
      <c r="K703" s="27"/>
      <c r="L703" s="21"/>
      <c r="M703" s="33"/>
      <c r="N703" s="25" t="s">
        <v>70</v>
      </c>
      <c r="O703" s="25" t="s">
        <v>3456</v>
      </c>
      <c r="P703" s="25" t="s">
        <v>70</v>
      </c>
      <c r="Q703" s="25" t="s">
        <v>70</v>
      </c>
      <c r="R703" s="21" t="s">
        <v>3456</v>
      </c>
      <c r="S703" s="25" t="s">
        <v>3456</v>
      </c>
      <c r="T703" s="23" t="s">
        <v>3456</v>
      </c>
      <c r="U703" s="25" t="s">
        <v>3456</v>
      </c>
      <c r="V703" s="25" t="s">
        <v>70</v>
      </c>
      <c r="W703" s="25" t="s">
        <v>70</v>
      </c>
      <c r="X703" s="25" t="s">
        <v>3456</v>
      </c>
      <c r="Y703" s="25" t="s">
        <v>3456</v>
      </c>
      <c r="Z703" s="25" t="s">
        <v>3456</v>
      </c>
      <c r="AA703" s="25" t="s">
        <v>3456</v>
      </c>
      <c r="AB703" s="21" t="s">
        <v>0</v>
      </c>
      <c r="AC703" s="51" t="s">
        <v>3456</v>
      </c>
    </row>
    <row r="704" spans="1:29" s="20" customFormat="1" ht="26.25" customHeight="1" x14ac:dyDescent="0.2">
      <c r="A704" s="19">
        <v>66081</v>
      </c>
      <c r="B704" s="20" t="s">
        <v>739</v>
      </c>
      <c r="C704" s="20" t="s">
        <v>740</v>
      </c>
      <c r="D704" s="20" t="s">
        <v>741</v>
      </c>
      <c r="E704" s="25" t="s">
        <v>114</v>
      </c>
      <c r="F704" s="25" t="s">
        <v>70</v>
      </c>
      <c r="G704" s="21">
        <v>41627</v>
      </c>
      <c r="H704" s="21"/>
      <c r="I704" s="22" t="s">
        <v>61</v>
      </c>
      <c r="J704" s="25" t="s">
        <v>70</v>
      </c>
      <c r="K704" s="27"/>
      <c r="L704" s="21"/>
      <c r="M704" s="33"/>
      <c r="N704" s="25" t="s">
        <v>3456</v>
      </c>
      <c r="O704" s="25" t="s">
        <v>3456</v>
      </c>
      <c r="P704" s="25" t="s">
        <v>70</v>
      </c>
      <c r="Q704" s="25" t="s">
        <v>70</v>
      </c>
      <c r="R704" s="21" t="s">
        <v>3456</v>
      </c>
      <c r="S704" s="25" t="s">
        <v>3456</v>
      </c>
      <c r="T704" s="23" t="s">
        <v>3456</v>
      </c>
      <c r="U704" s="25" t="s">
        <v>3456</v>
      </c>
      <c r="V704" s="25" t="s">
        <v>70</v>
      </c>
      <c r="W704" s="25" t="s">
        <v>70</v>
      </c>
      <c r="X704" s="25" t="s">
        <v>3456</v>
      </c>
      <c r="Y704" s="25" t="s">
        <v>3456</v>
      </c>
      <c r="Z704" s="25" t="s">
        <v>3456</v>
      </c>
      <c r="AA704" s="25" t="s">
        <v>3456</v>
      </c>
      <c r="AB704" s="21" t="s">
        <v>3456</v>
      </c>
      <c r="AC704" s="51" t="s">
        <v>3456</v>
      </c>
    </row>
    <row r="705" spans="1:29" s="20" customFormat="1" ht="26.25" customHeight="1" x14ac:dyDescent="0.2">
      <c r="A705" s="19">
        <v>67086</v>
      </c>
      <c r="B705" s="20" t="s">
        <v>1730</v>
      </c>
      <c r="C705" s="20" t="s">
        <v>1731</v>
      </c>
      <c r="D705" s="20" t="s">
        <v>4175</v>
      </c>
      <c r="E705" s="25" t="s">
        <v>1041</v>
      </c>
      <c r="F705" s="25" t="s">
        <v>70</v>
      </c>
      <c r="G705" s="21">
        <v>42445</v>
      </c>
      <c r="H705" s="21"/>
      <c r="I705" s="22" t="s">
        <v>61</v>
      </c>
      <c r="J705" s="25" t="s">
        <v>70</v>
      </c>
      <c r="K705" s="27"/>
      <c r="L705" s="21"/>
      <c r="M705" s="33"/>
      <c r="N705" s="25" t="s">
        <v>3456</v>
      </c>
      <c r="O705" s="25" t="s">
        <v>70</v>
      </c>
      <c r="P705" s="25" t="s">
        <v>70</v>
      </c>
      <c r="Q705" s="25" t="s">
        <v>70</v>
      </c>
      <c r="R705" s="21" t="s">
        <v>3456</v>
      </c>
      <c r="S705" s="25" t="s">
        <v>3456</v>
      </c>
      <c r="T705" s="23" t="s">
        <v>3456</v>
      </c>
      <c r="U705" s="25" t="s">
        <v>70</v>
      </c>
      <c r="V705" s="25" t="s">
        <v>70</v>
      </c>
      <c r="W705" s="25" t="s">
        <v>70</v>
      </c>
      <c r="X705" s="25" t="s">
        <v>3456</v>
      </c>
      <c r="Y705" s="25" t="s">
        <v>3456</v>
      </c>
      <c r="Z705" s="25" t="s">
        <v>3456</v>
      </c>
      <c r="AA705" s="25" t="s">
        <v>3456</v>
      </c>
      <c r="AB705" s="21" t="s">
        <v>3456</v>
      </c>
      <c r="AC705" s="51" t="s">
        <v>3456</v>
      </c>
    </row>
    <row r="706" spans="1:29" s="20" customFormat="1" ht="26.25" customHeight="1" x14ac:dyDescent="0.2">
      <c r="A706" s="19">
        <v>65081</v>
      </c>
      <c r="B706" s="20" t="s">
        <v>2505</v>
      </c>
      <c r="C706" s="20" t="s">
        <v>2506</v>
      </c>
      <c r="D706" s="20" t="s">
        <v>2507</v>
      </c>
      <c r="E706" s="25" t="s">
        <v>3095</v>
      </c>
      <c r="F706" s="25" t="s">
        <v>70</v>
      </c>
      <c r="G706" s="21">
        <v>41333</v>
      </c>
      <c r="H706" s="21"/>
      <c r="I706" s="22" t="s">
        <v>61</v>
      </c>
      <c r="J706" s="25" t="s">
        <v>70</v>
      </c>
      <c r="K706" s="27"/>
      <c r="L706" s="21"/>
      <c r="M706" s="33"/>
      <c r="N706" s="25" t="s">
        <v>3456</v>
      </c>
      <c r="O706" s="25" t="s">
        <v>3456</v>
      </c>
      <c r="P706" s="25" t="s">
        <v>70</v>
      </c>
      <c r="Q706" s="25" t="s">
        <v>70</v>
      </c>
      <c r="R706" s="21" t="s">
        <v>3456</v>
      </c>
      <c r="S706" s="25" t="s">
        <v>3456</v>
      </c>
      <c r="T706" s="23" t="s">
        <v>3456</v>
      </c>
      <c r="U706" s="25" t="s">
        <v>3456</v>
      </c>
      <c r="V706" s="25" t="s">
        <v>3456</v>
      </c>
      <c r="W706" s="25" t="s">
        <v>70</v>
      </c>
      <c r="X706" s="25" t="s">
        <v>3456</v>
      </c>
      <c r="Y706" s="25" t="s">
        <v>3456</v>
      </c>
      <c r="Z706" s="25" t="s">
        <v>3456</v>
      </c>
      <c r="AA706" s="25" t="s">
        <v>3456</v>
      </c>
      <c r="AB706" s="21" t="s">
        <v>3456</v>
      </c>
      <c r="AC706" s="51" t="s">
        <v>3456</v>
      </c>
    </row>
    <row r="707" spans="1:29" s="20" customFormat="1" ht="26.25" customHeight="1" x14ac:dyDescent="0.2">
      <c r="A707" s="19">
        <v>81913</v>
      </c>
      <c r="B707" s="20" t="s">
        <v>4658</v>
      </c>
      <c r="C707" s="20" t="s">
        <v>4659</v>
      </c>
      <c r="D707" s="20" t="s">
        <v>741</v>
      </c>
      <c r="E707" s="25" t="s">
        <v>114</v>
      </c>
      <c r="F707" s="25" t="s">
        <v>70</v>
      </c>
      <c r="G707" s="21">
        <v>45280</v>
      </c>
      <c r="H707" s="21"/>
      <c r="I707" s="22" t="s">
        <v>71</v>
      </c>
      <c r="J707" s="25" t="s">
        <v>3456</v>
      </c>
      <c r="K707" s="27" t="s">
        <v>4280</v>
      </c>
      <c r="L707" s="21" t="s">
        <v>3456</v>
      </c>
      <c r="M707" s="33"/>
      <c r="N707" s="25"/>
      <c r="O707" s="25"/>
      <c r="P707" s="25"/>
      <c r="Q707" s="25"/>
      <c r="R707" s="21"/>
      <c r="S707" s="25"/>
      <c r="T707" s="23"/>
      <c r="U707" s="25" t="s">
        <v>3456</v>
      </c>
      <c r="V707" s="25" t="s">
        <v>3456</v>
      </c>
      <c r="W707" s="25" t="s">
        <v>70</v>
      </c>
      <c r="X707" s="25" t="s">
        <v>3456</v>
      </c>
      <c r="Y707" s="25" t="s">
        <v>3456</v>
      </c>
      <c r="Z707" s="25" t="s">
        <v>3456</v>
      </c>
      <c r="AA707" s="25" t="s">
        <v>3456</v>
      </c>
      <c r="AB707" s="21" t="s">
        <v>3456</v>
      </c>
      <c r="AC707" s="51" t="s">
        <v>3456</v>
      </c>
    </row>
    <row r="708" spans="1:29" s="20" customFormat="1" ht="26.25" customHeight="1" x14ac:dyDescent="0.2">
      <c r="A708" s="19">
        <v>61567</v>
      </c>
      <c r="B708" s="20" t="s">
        <v>474</v>
      </c>
      <c r="C708" s="20" t="s">
        <v>4271</v>
      </c>
      <c r="D708" s="20" t="s">
        <v>476</v>
      </c>
      <c r="E708" s="25" t="s">
        <v>209</v>
      </c>
      <c r="F708" s="25" t="s">
        <v>70</v>
      </c>
      <c r="G708" s="21">
        <v>38098</v>
      </c>
      <c r="H708" s="21"/>
      <c r="I708" s="22" t="s">
        <v>61</v>
      </c>
      <c r="J708" s="25" t="s">
        <v>70</v>
      </c>
      <c r="K708" s="27"/>
      <c r="L708" s="21"/>
      <c r="M708" s="33"/>
      <c r="N708" s="25" t="s">
        <v>70</v>
      </c>
      <c r="O708" s="25" t="s">
        <v>70</v>
      </c>
      <c r="P708" s="25" t="s">
        <v>70</v>
      </c>
      <c r="Q708" s="25" t="s">
        <v>70</v>
      </c>
      <c r="R708" s="21" t="s">
        <v>3456</v>
      </c>
      <c r="S708" s="25" t="s">
        <v>3456</v>
      </c>
      <c r="T708" s="23" t="s">
        <v>3456</v>
      </c>
      <c r="U708" s="25" t="s">
        <v>70</v>
      </c>
      <c r="V708" s="25" t="s">
        <v>70</v>
      </c>
      <c r="W708" s="25" t="s">
        <v>70</v>
      </c>
      <c r="X708" s="25" t="s">
        <v>3456</v>
      </c>
      <c r="Y708" s="25" t="s">
        <v>3456</v>
      </c>
      <c r="Z708" s="25" t="s">
        <v>3456</v>
      </c>
      <c r="AA708" s="25" t="s">
        <v>3456</v>
      </c>
      <c r="AB708" s="21" t="s">
        <v>0</v>
      </c>
      <c r="AC708" s="51" t="s">
        <v>3456</v>
      </c>
    </row>
    <row r="709" spans="1:29" s="20" customFormat="1" ht="26.25" customHeight="1" x14ac:dyDescent="0.2">
      <c r="A709" s="19">
        <v>65026</v>
      </c>
      <c r="B709" s="20" t="s">
        <v>1313</v>
      </c>
      <c r="C709" s="20" t="s">
        <v>1314</v>
      </c>
      <c r="D709" s="20" t="s">
        <v>1272</v>
      </c>
      <c r="E709" s="25" t="s">
        <v>1260</v>
      </c>
      <c r="F709" s="25" t="s">
        <v>70</v>
      </c>
      <c r="G709" s="21">
        <v>39930</v>
      </c>
      <c r="H709" s="21"/>
      <c r="I709" s="22" t="s">
        <v>61</v>
      </c>
      <c r="J709" s="25" t="s">
        <v>70</v>
      </c>
      <c r="K709" s="27"/>
      <c r="L709" s="21"/>
      <c r="M709" s="33"/>
      <c r="N709" s="25" t="s">
        <v>70</v>
      </c>
      <c r="O709" s="25" t="s">
        <v>3456</v>
      </c>
      <c r="P709" s="25" t="s">
        <v>70</v>
      </c>
      <c r="Q709" s="25" t="s">
        <v>70</v>
      </c>
      <c r="R709" s="21" t="s">
        <v>3456</v>
      </c>
      <c r="S709" s="25" t="s">
        <v>3456</v>
      </c>
      <c r="T709" s="23" t="s">
        <v>3456</v>
      </c>
      <c r="U709" s="25" t="s">
        <v>3456</v>
      </c>
      <c r="V709" s="25" t="s">
        <v>70</v>
      </c>
      <c r="W709" s="25" t="s">
        <v>70</v>
      </c>
      <c r="X709" s="25" t="s">
        <v>3456</v>
      </c>
      <c r="Y709" s="25" t="s">
        <v>3456</v>
      </c>
      <c r="Z709" s="25" t="s">
        <v>3456</v>
      </c>
      <c r="AA709" s="25" t="s">
        <v>3456</v>
      </c>
      <c r="AB709" s="21" t="s">
        <v>3456</v>
      </c>
      <c r="AC709" s="51"/>
    </row>
    <row r="710" spans="1:29" s="20" customFormat="1" ht="26.25" customHeight="1" x14ac:dyDescent="0.2">
      <c r="A710" s="19">
        <v>67845</v>
      </c>
      <c r="B710" s="20" t="s">
        <v>1434</v>
      </c>
      <c r="C710" s="20" t="s">
        <v>1435</v>
      </c>
      <c r="D710" s="20" t="s">
        <v>1436</v>
      </c>
      <c r="E710" s="25" t="s">
        <v>160</v>
      </c>
      <c r="F710" s="25" t="s">
        <v>70</v>
      </c>
      <c r="G710" s="21">
        <v>43011</v>
      </c>
      <c r="H710" s="21"/>
      <c r="I710" s="22" t="s">
        <v>61</v>
      </c>
      <c r="J710" s="25" t="s">
        <v>70</v>
      </c>
      <c r="K710" s="27"/>
      <c r="L710" s="21"/>
      <c r="M710" s="33"/>
      <c r="N710" s="25" t="s">
        <v>3456</v>
      </c>
      <c r="O710" s="25" t="s">
        <v>3456</v>
      </c>
      <c r="P710" s="25" t="s">
        <v>70</v>
      </c>
      <c r="Q710" s="25" t="s">
        <v>70</v>
      </c>
      <c r="R710" s="21" t="s">
        <v>3456</v>
      </c>
      <c r="S710" s="25" t="s">
        <v>3456</v>
      </c>
      <c r="T710" s="23" t="s">
        <v>3456</v>
      </c>
      <c r="U710" s="25" t="s">
        <v>70</v>
      </c>
      <c r="V710" s="25" t="s">
        <v>70</v>
      </c>
      <c r="W710" s="25" t="s">
        <v>70</v>
      </c>
      <c r="X710" s="25" t="s">
        <v>3456</v>
      </c>
      <c r="Y710" s="25" t="s">
        <v>3456</v>
      </c>
      <c r="Z710" s="25" t="s">
        <v>3456</v>
      </c>
      <c r="AA710" s="25" t="s">
        <v>3456</v>
      </c>
      <c r="AB710" s="21" t="s">
        <v>3456</v>
      </c>
      <c r="AC710" s="51" t="s">
        <v>3456</v>
      </c>
    </row>
    <row r="711" spans="1:29" s="20" customFormat="1" ht="26.25" customHeight="1" x14ac:dyDescent="0.2">
      <c r="A711" s="19">
        <v>80101</v>
      </c>
      <c r="B711" s="20" t="s">
        <v>4089</v>
      </c>
      <c r="C711" s="20" t="s">
        <v>3560</v>
      </c>
      <c r="D711" s="20" t="s">
        <v>1101</v>
      </c>
      <c r="E711" s="25" t="s">
        <v>1041</v>
      </c>
      <c r="F711" s="25" t="s">
        <v>70</v>
      </c>
      <c r="G711" s="21">
        <v>44490</v>
      </c>
      <c r="H711" s="21"/>
      <c r="I711" s="22" t="s">
        <v>61</v>
      </c>
      <c r="J711" s="25" t="s">
        <v>3456</v>
      </c>
      <c r="K711" s="27"/>
      <c r="L711" s="21"/>
      <c r="M711" s="33"/>
      <c r="N711" s="25" t="s">
        <v>3456</v>
      </c>
      <c r="O711" s="25" t="s">
        <v>3456</v>
      </c>
      <c r="P711" s="25" t="s">
        <v>3456</v>
      </c>
      <c r="Q711" s="25" t="s">
        <v>70</v>
      </c>
      <c r="R711" s="21" t="s">
        <v>3456</v>
      </c>
      <c r="S711" s="25" t="s">
        <v>3456</v>
      </c>
      <c r="T711" s="23" t="s">
        <v>3456</v>
      </c>
      <c r="U711" s="25" t="s">
        <v>3456</v>
      </c>
      <c r="V711" s="25" t="s">
        <v>3456</v>
      </c>
      <c r="W711" s="25" t="s">
        <v>70</v>
      </c>
      <c r="X711" s="25" t="s">
        <v>3456</v>
      </c>
      <c r="Y711" s="25" t="s">
        <v>3456</v>
      </c>
      <c r="Z711" s="25" t="s">
        <v>3456</v>
      </c>
      <c r="AA711" s="25" t="s">
        <v>3456</v>
      </c>
      <c r="AB711" s="21" t="s">
        <v>3456</v>
      </c>
      <c r="AC711" s="51" t="s">
        <v>3456</v>
      </c>
    </row>
    <row r="712" spans="1:29" s="20" customFormat="1" ht="26.25" customHeight="1" x14ac:dyDescent="0.2">
      <c r="A712" s="19">
        <v>65836</v>
      </c>
      <c r="B712" s="20" t="s">
        <v>1679</v>
      </c>
      <c r="C712" s="20" t="s">
        <v>1680</v>
      </c>
      <c r="D712" s="20" t="s">
        <v>4149</v>
      </c>
      <c r="E712" s="25" t="s">
        <v>238</v>
      </c>
      <c r="F712" s="25" t="s">
        <v>70</v>
      </c>
      <c r="G712" s="21">
        <v>41360</v>
      </c>
      <c r="H712" s="21"/>
      <c r="I712" s="22" t="s">
        <v>61</v>
      </c>
      <c r="J712" s="25" t="s">
        <v>70</v>
      </c>
      <c r="K712" s="27"/>
      <c r="L712" s="21"/>
      <c r="M712" s="33"/>
      <c r="N712" s="25" t="s">
        <v>3456</v>
      </c>
      <c r="O712" s="25" t="s">
        <v>70</v>
      </c>
      <c r="P712" s="25" t="s">
        <v>70</v>
      </c>
      <c r="Q712" s="25" t="s">
        <v>70</v>
      </c>
      <c r="R712" s="21" t="s">
        <v>3456</v>
      </c>
      <c r="S712" s="25" t="s">
        <v>3456</v>
      </c>
      <c r="T712" s="23" t="s">
        <v>3456</v>
      </c>
      <c r="U712" s="25" t="s">
        <v>70</v>
      </c>
      <c r="V712" s="25" t="s">
        <v>70</v>
      </c>
      <c r="W712" s="25" t="s">
        <v>70</v>
      </c>
      <c r="X712" s="25" t="s">
        <v>3456</v>
      </c>
      <c r="Y712" s="25" t="s">
        <v>3456</v>
      </c>
      <c r="Z712" s="25" t="s">
        <v>3456</v>
      </c>
      <c r="AA712" s="25" t="s">
        <v>3456</v>
      </c>
      <c r="AB712" s="21" t="s">
        <v>3456</v>
      </c>
      <c r="AC712" s="51" t="s">
        <v>3456</v>
      </c>
    </row>
    <row r="713" spans="1:29" s="20" customFormat="1" ht="26.25" customHeight="1" x14ac:dyDescent="0.2">
      <c r="A713" s="19">
        <v>63103</v>
      </c>
      <c r="B713" s="20" t="s">
        <v>2223</v>
      </c>
      <c r="C713" s="20" t="s">
        <v>2224</v>
      </c>
      <c r="D713" s="20" t="s">
        <v>4149</v>
      </c>
      <c r="E713" s="25" t="s">
        <v>238</v>
      </c>
      <c r="F713" s="25" t="s">
        <v>70</v>
      </c>
      <c r="G713" s="21">
        <v>39442</v>
      </c>
      <c r="H713" s="21">
        <v>45079</v>
      </c>
      <c r="I713" s="22" t="s">
        <v>71</v>
      </c>
      <c r="J713" s="25" t="s">
        <v>3456</v>
      </c>
      <c r="K713" s="27"/>
      <c r="L713" s="21"/>
      <c r="M713" s="33"/>
      <c r="N713" s="25"/>
      <c r="O713" s="25"/>
      <c r="P713" s="25"/>
      <c r="Q713" s="25"/>
      <c r="R713" s="21"/>
      <c r="S713" s="25"/>
      <c r="T713" s="23"/>
      <c r="U713" s="25" t="s">
        <v>3456</v>
      </c>
      <c r="V713" s="25" t="s">
        <v>3456</v>
      </c>
      <c r="W713" s="25" t="s">
        <v>70</v>
      </c>
      <c r="X713" s="25" t="s">
        <v>3456</v>
      </c>
      <c r="Y713" s="25" t="s">
        <v>3456</v>
      </c>
      <c r="Z713" s="25" t="s">
        <v>3456</v>
      </c>
      <c r="AA713" s="25" t="s">
        <v>3456</v>
      </c>
      <c r="AB713" s="21" t="s">
        <v>3456</v>
      </c>
      <c r="AC713" s="51" t="s">
        <v>3456</v>
      </c>
    </row>
    <row r="714" spans="1:29" s="20" customFormat="1" ht="26.25" customHeight="1" x14ac:dyDescent="0.2">
      <c r="A714" s="19">
        <v>65612</v>
      </c>
      <c r="B714" s="20" t="s">
        <v>4003</v>
      </c>
      <c r="C714" s="20" t="s">
        <v>3191</v>
      </c>
      <c r="D714" s="20" t="s">
        <v>840</v>
      </c>
      <c r="E714" s="25" t="s">
        <v>783</v>
      </c>
      <c r="F714" s="25" t="s">
        <v>70</v>
      </c>
      <c r="G714" s="21">
        <v>41051</v>
      </c>
      <c r="H714" s="21"/>
      <c r="I714" s="22" t="s">
        <v>61</v>
      </c>
      <c r="J714" s="25" t="s">
        <v>70</v>
      </c>
      <c r="K714" s="27"/>
      <c r="L714" s="21"/>
      <c r="M714" s="33"/>
      <c r="N714" s="25" t="s">
        <v>3456</v>
      </c>
      <c r="O714" s="25" t="s">
        <v>70</v>
      </c>
      <c r="P714" s="25" t="s">
        <v>70</v>
      </c>
      <c r="Q714" s="25" t="s">
        <v>70</v>
      </c>
      <c r="R714" s="21" t="s">
        <v>3456</v>
      </c>
      <c r="S714" s="25" t="s">
        <v>3456</v>
      </c>
      <c r="T714" s="23" t="s">
        <v>3456</v>
      </c>
      <c r="U714" s="25" t="s">
        <v>70</v>
      </c>
      <c r="V714" s="25" t="s">
        <v>70</v>
      </c>
      <c r="W714" s="25" t="s">
        <v>70</v>
      </c>
      <c r="X714" s="25" t="s">
        <v>3456</v>
      </c>
      <c r="Y714" s="25" t="s">
        <v>3456</v>
      </c>
      <c r="Z714" s="25" t="s">
        <v>3456</v>
      </c>
      <c r="AA714" s="25" t="s">
        <v>3456</v>
      </c>
      <c r="AB714" s="21" t="s">
        <v>3456</v>
      </c>
      <c r="AC714" s="51" t="s">
        <v>3456</v>
      </c>
    </row>
    <row r="715" spans="1:29" s="20" customFormat="1" ht="26.25" customHeight="1" x14ac:dyDescent="0.2">
      <c r="A715" s="19">
        <v>65242</v>
      </c>
      <c r="B715" s="20" t="s">
        <v>3385</v>
      </c>
      <c r="C715" s="20" t="s">
        <v>3386</v>
      </c>
      <c r="D715" s="20" t="s">
        <v>3384</v>
      </c>
      <c r="E715" s="25" t="s">
        <v>570</v>
      </c>
      <c r="F715" s="25" t="s">
        <v>70</v>
      </c>
      <c r="G715" s="21">
        <v>40564</v>
      </c>
      <c r="H715" s="21"/>
      <c r="I715" s="22" t="s">
        <v>61</v>
      </c>
      <c r="J715" s="25" t="s">
        <v>70</v>
      </c>
      <c r="K715" s="27"/>
      <c r="L715" s="21"/>
      <c r="M715" s="33"/>
      <c r="N715" s="25" t="s">
        <v>70</v>
      </c>
      <c r="O715" s="25" t="s">
        <v>70</v>
      </c>
      <c r="P715" s="25" t="s">
        <v>70</v>
      </c>
      <c r="Q715" s="25" t="s">
        <v>70</v>
      </c>
      <c r="R715" s="21" t="s">
        <v>3456</v>
      </c>
      <c r="S715" s="25" t="s">
        <v>3456</v>
      </c>
      <c r="T715" s="23" t="s">
        <v>3456</v>
      </c>
      <c r="U715" s="25" t="s">
        <v>70</v>
      </c>
      <c r="V715" s="25" t="s">
        <v>70</v>
      </c>
      <c r="W715" s="25" t="s">
        <v>70</v>
      </c>
      <c r="X715" s="25" t="s">
        <v>3456</v>
      </c>
      <c r="Y715" s="25" t="s">
        <v>3456</v>
      </c>
      <c r="Z715" s="25" t="s">
        <v>3456</v>
      </c>
      <c r="AA715" s="25" t="s">
        <v>3456</v>
      </c>
      <c r="AB715" s="21" t="s">
        <v>0</v>
      </c>
      <c r="AC715" s="51" t="s">
        <v>3456</v>
      </c>
    </row>
    <row r="716" spans="1:29" s="20" customFormat="1" ht="26.25" customHeight="1" x14ac:dyDescent="0.2">
      <c r="A716" s="19">
        <v>65241</v>
      </c>
      <c r="B716" s="20" t="s">
        <v>3382</v>
      </c>
      <c r="C716" s="20" t="s">
        <v>3383</v>
      </c>
      <c r="D716" s="20" t="s">
        <v>3384</v>
      </c>
      <c r="E716" s="25" t="s">
        <v>570</v>
      </c>
      <c r="F716" s="25" t="s">
        <v>151</v>
      </c>
      <c r="G716" s="21">
        <v>40564</v>
      </c>
      <c r="H716" s="21"/>
      <c r="I716" s="22" t="s">
        <v>61</v>
      </c>
      <c r="J716" s="25" t="s">
        <v>70</v>
      </c>
      <c r="K716" s="27"/>
      <c r="L716" s="21"/>
      <c r="M716" s="33"/>
      <c r="N716" s="25" t="s">
        <v>70</v>
      </c>
      <c r="O716" s="25" t="s">
        <v>70</v>
      </c>
      <c r="P716" s="25" t="s">
        <v>70</v>
      </c>
      <c r="Q716" s="25" t="s">
        <v>70</v>
      </c>
      <c r="R716" s="21" t="s">
        <v>3456</v>
      </c>
      <c r="S716" s="25" t="s">
        <v>3456</v>
      </c>
      <c r="T716" s="23" t="s">
        <v>3456</v>
      </c>
      <c r="U716" s="25" t="s">
        <v>70</v>
      </c>
      <c r="V716" s="25" t="s">
        <v>70</v>
      </c>
      <c r="W716" s="25" t="s">
        <v>70</v>
      </c>
      <c r="X716" s="25" t="s">
        <v>3456</v>
      </c>
      <c r="Y716" s="25" t="s">
        <v>3456</v>
      </c>
      <c r="Z716" s="25" t="s">
        <v>3456</v>
      </c>
      <c r="AA716" s="25" t="s">
        <v>3456</v>
      </c>
      <c r="AB716" s="21" t="s">
        <v>3456</v>
      </c>
      <c r="AC716" s="51" t="s">
        <v>3456</v>
      </c>
    </row>
    <row r="717" spans="1:29" s="20" customFormat="1" ht="26.25" customHeight="1" x14ac:dyDescent="0.2">
      <c r="A717" s="19">
        <v>67654</v>
      </c>
      <c r="B717" s="20" t="s">
        <v>1586</v>
      </c>
      <c r="C717" s="20" t="s">
        <v>1587</v>
      </c>
      <c r="D717" s="20" t="s">
        <v>491</v>
      </c>
      <c r="E717" s="25" t="s">
        <v>3499</v>
      </c>
      <c r="F717" s="25" t="s">
        <v>70</v>
      </c>
      <c r="G717" s="21">
        <v>42704</v>
      </c>
      <c r="H717" s="21"/>
      <c r="I717" s="22" t="s">
        <v>61</v>
      </c>
      <c r="J717" s="25" t="s">
        <v>70</v>
      </c>
      <c r="K717" s="27"/>
      <c r="L717" s="21"/>
      <c r="M717" s="33"/>
      <c r="N717" s="25" t="s">
        <v>3456</v>
      </c>
      <c r="O717" s="25" t="s">
        <v>3456</v>
      </c>
      <c r="P717" s="25" t="s">
        <v>70</v>
      </c>
      <c r="Q717" s="25" t="s">
        <v>70</v>
      </c>
      <c r="R717" s="21" t="s">
        <v>3456</v>
      </c>
      <c r="S717" s="25" t="s">
        <v>3456</v>
      </c>
      <c r="T717" s="23" t="s">
        <v>3456</v>
      </c>
      <c r="U717" s="25" t="s">
        <v>3456</v>
      </c>
      <c r="V717" s="25" t="s">
        <v>3456</v>
      </c>
      <c r="W717" s="25" t="s">
        <v>3456</v>
      </c>
      <c r="X717" s="25" t="s">
        <v>3456</v>
      </c>
      <c r="Y717" s="25" t="s">
        <v>3456</v>
      </c>
      <c r="Z717" s="25" t="s">
        <v>3456</v>
      </c>
      <c r="AA717" s="25" t="s">
        <v>3456</v>
      </c>
      <c r="AB717" s="21" t="s">
        <v>3456</v>
      </c>
      <c r="AC717" s="51" t="s">
        <v>3456</v>
      </c>
    </row>
    <row r="718" spans="1:29" s="20" customFormat="1" ht="26.25" customHeight="1" x14ac:dyDescent="0.2">
      <c r="A718" s="19">
        <v>67308</v>
      </c>
      <c r="B718" s="20" t="s">
        <v>895</v>
      </c>
      <c r="C718" s="20" t="s">
        <v>896</v>
      </c>
      <c r="D718" s="20" t="s">
        <v>491</v>
      </c>
      <c r="E718" s="25" t="s">
        <v>3499</v>
      </c>
      <c r="F718" s="25" t="s">
        <v>70</v>
      </c>
      <c r="G718" s="21">
        <v>42965</v>
      </c>
      <c r="H718" s="21"/>
      <c r="I718" s="22" t="s">
        <v>61</v>
      </c>
      <c r="J718" s="25" t="s">
        <v>70</v>
      </c>
      <c r="K718" s="27"/>
      <c r="L718" s="21"/>
      <c r="M718" s="33"/>
      <c r="N718" s="25" t="s">
        <v>3456</v>
      </c>
      <c r="O718" s="25" t="s">
        <v>70</v>
      </c>
      <c r="P718" s="25" t="s">
        <v>70</v>
      </c>
      <c r="Q718" s="25" t="s">
        <v>70</v>
      </c>
      <c r="R718" s="21" t="s">
        <v>3456</v>
      </c>
      <c r="S718" s="25" t="s">
        <v>3456</v>
      </c>
      <c r="T718" s="23" t="s">
        <v>3456</v>
      </c>
      <c r="U718" s="25" t="s">
        <v>70</v>
      </c>
      <c r="V718" s="25" t="s">
        <v>70</v>
      </c>
      <c r="W718" s="25" t="s">
        <v>70</v>
      </c>
      <c r="X718" s="25" t="s">
        <v>3456</v>
      </c>
      <c r="Y718" s="25" t="s">
        <v>3456</v>
      </c>
      <c r="Z718" s="25" t="s">
        <v>3456</v>
      </c>
      <c r="AA718" s="25" t="s">
        <v>3456</v>
      </c>
      <c r="AB718" s="21" t="s">
        <v>3456</v>
      </c>
      <c r="AC718" s="51" t="s">
        <v>3456</v>
      </c>
    </row>
    <row r="719" spans="1:29" s="20" customFormat="1" ht="26.25" customHeight="1" x14ac:dyDescent="0.2">
      <c r="A719" s="19">
        <v>79996</v>
      </c>
      <c r="B719" s="20" t="s">
        <v>3541</v>
      </c>
      <c r="C719" s="20" t="s">
        <v>3540</v>
      </c>
      <c r="D719" s="20" t="s">
        <v>84</v>
      </c>
      <c r="E719" s="25" t="s">
        <v>1009</v>
      </c>
      <c r="F719" s="25" t="s">
        <v>70</v>
      </c>
      <c r="G719" s="21">
        <v>44285</v>
      </c>
      <c r="H719" s="21"/>
      <c r="I719" s="22" t="s">
        <v>61</v>
      </c>
      <c r="J719" s="25" t="s">
        <v>3456</v>
      </c>
      <c r="K719" s="27"/>
      <c r="L719" s="21"/>
      <c r="M719" s="33"/>
      <c r="N719" s="25" t="s">
        <v>3456</v>
      </c>
      <c r="O719" s="25" t="s">
        <v>3456</v>
      </c>
      <c r="P719" s="25" t="s">
        <v>3456</v>
      </c>
      <c r="Q719" s="25" t="s">
        <v>70</v>
      </c>
      <c r="R719" s="21" t="s">
        <v>3456</v>
      </c>
      <c r="S719" s="25" t="s">
        <v>3456</v>
      </c>
      <c r="T719" s="23" t="s">
        <v>3456</v>
      </c>
      <c r="U719" s="25" t="s">
        <v>3456</v>
      </c>
      <c r="V719" s="25" t="s">
        <v>3456</v>
      </c>
      <c r="W719" s="25" t="s">
        <v>70</v>
      </c>
      <c r="X719" s="25" t="s">
        <v>3456</v>
      </c>
      <c r="Y719" s="25" t="s">
        <v>3456</v>
      </c>
      <c r="Z719" s="25" t="s">
        <v>3456</v>
      </c>
      <c r="AA719" s="25" t="s">
        <v>3456</v>
      </c>
      <c r="AB719" s="21" t="s">
        <v>3456</v>
      </c>
      <c r="AC719" s="51" t="s">
        <v>3456</v>
      </c>
    </row>
    <row r="720" spans="1:29" s="20" customFormat="1" ht="26.25" customHeight="1" x14ac:dyDescent="0.2">
      <c r="A720" s="19">
        <v>65776</v>
      </c>
      <c r="B720" s="20" t="s">
        <v>2500</v>
      </c>
      <c r="C720" s="20" t="s">
        <v>2501</v>
      </c>
      <c r="D720" s="20" t="s">
        <v>4137</v>
      </c>
      <c r="E720" s="25" t="s">
        <v>137</v>
      </c>
      <c r="F720" s="25" t="s">
        <v>70</v>
      </c>
      <c r="G720" s="21">
        <v>41397</v>
      </c>
      <c r="H720" s="21"/>
      <c r="I720" s="22" t="s">
        <v>61</v>
      </c>
      <c r="J720" s="25" t="s">
        <v>70</v>
      </c>
      <c r="K720" s="27"/>
      <c r="L720" s="21"/>
      <c r="M720" s="33"/>
      <c r="N720" s="25" t="s">
        <v>3456</v>
      </c>
      <c r="O720" s="25" t="s">
        <v>70</v>
      </c>
      <c r="P720" s="25" t="s">
        <v>70</v>
      </c>
      <c r="Q720" s="25" t="s">
        <v>70</v>
      </c>
      <c r="R720" s="21" t="s">
        <v>3456</v>
      </c>
      <c r="S720" s="25" t="s">
        <v>3456</v>
      </c>
      <c r="T720" s="23" t="s">
        <v>3456</v>
      </c>
      <c r="U720" s="25" t="s">
        <v>70</v>
      </c>
      <c r="V720" s="25" t="s">
        <v>70</v>
      </c>
      <c r="W720" s="25" t="s">
        <v>70</v>
      </c>
      <c r="X720" s="25" t="s">
        <v>3456</v>
      </c>
      <c r="Y720" s="25" t="s">
        <v>3456</v>
      </c>
      <c r="Z720" s="25" t="s">
        <v>3456</v>
      </c>
      <c r="AA720" s="25" t="s">
        <v>3456</v>
      </c>
      <c r="AB720" s="21" t="s">
        <v>3456</v>
      </c>
      <c r="AC720" s="51" t="s">
        <v>3456</v>
      </c>
    </row>
    <row r="721" spans="1:29" s="20" customFormat="1" ht="26.25" customHeight="1" x14ac:dyDescent="0.2">
      <c r="A721" s="19">
        <v>65434</v>
      </c>
      <c r="B721" s="20" t="s">
        <v>2421</v>
      </c>
      <c r="C721" s="20" t="s">
        <v>2422</v>
      </c>
      <c r="D721" s="20" t="s">
        <v>4142</v>
      </c>
      <c r="E721" s="25" t="s">
        <v>2423</v>
      </c>
      <c r="F721" s="25" t="s">
        <v>70</v>
      </c>
      <c r="G721" s="21">
        <v>40900</v>
      </c>
      <c r="H721" s="21"/>
      <c r="I721" s="22" t="s">
        <v>61</v>
      </c>
      <c r="J721" s="25" t="s">
        <v>70</v>
      </c>
      <c r="K721" s="27"/>
      <c r="L721" s="21"/>
      <c r="M721" s="33"/>
      <c r="N721" s="25" t="s">
        <v>70</v>
      </c>
      <c r="O721" s="25" t="s">
        <v>70</v>
      </c>
      <c r="P721" s="25" t="s">
        <v>70</v>
      </c>
      <c r="Q721" s="25" t="s">
        <v>70</v>
      </c>
      <c r="R721" s="21" t="s">
        <v>3456</v>
      </c>
      <c r="S721" s="25" t="s">
        <v>3456</v>
      </c>
      <c r="T721" s="23" t="s">
        <v>3456</v>
      </c>
      <c r="U721" s="25" t="s">
        <v>70</v>
      </c>
      <c r="V721" s="25" t="s">
        <v>70</v>
      </c>
      <c r="W721" s="25" t="s">
        <v>70</v>
      </c>
      <c r="X721" s="25" t="s">
        <v>3456</v>
      </c>
      <c r="Y721" s="25" t="s">
        <v>3456</v>
      </c>
      <c r="Z721" s="25" t="s">
        <v>3456</v>
      </c>
      <c r="AA721" s="25" t="s">
        <v>3456</v>
      </c>
      <c r="AB721" s="21" t="s">
        <v>3456</v>
      </c>
      <c r="AC721" s="51" t="s">
        <v>3456</v>
      </c>
    </row>
    <row r="722" spans="1:29" s="20" customFormat="1" ht="26.25" customHeight="1" x14ac:dyDescent="0.2">
      <c r="A722" s="19">
        <v>63063</v>
      </c>
      <c r="B722" s="20" t="s">
        <v>2221</v>
      </c>
      <c r="C722" s="20" t="s">
        <v>2222</v>
      </c>
      <c r="D722" s="20" t="s">
        <v>1667</v>
      </c>
      <c r="E722" s="25" t="s">
        <v>682</v>
      </c>
      <c r="F722" s="25" t="s">
        <v>70</v>
      </c>
      <c r="G722" s="21">
        <v>39401</v>
      </c>
      <c r="H722" s="21">
        <v>45169</v>
      </c>
      <c r="I722" s="22" t="s">
        <v>71</v>
      </c>
      <c r="J722" s="25" t="s">
        <v>3456</v>
      </c>
      <c r="K722" s="27"/>
      <c r="L722" s="21"/>
      <c r="M722" s="33"/>
      <c r="N722" s="25"/>
      <c r="O722" s="25"/>
      <c r="P722" s="25"/>
      <c r="Q722" s="25"/>
      <c r="R722" s="21"/>
      <c r="S722" s="25"/>
      <c r="T722" s="23"/>
      <c r="U722" s="25" t="s">
        <v>3456</v>
      </c>
      <c r="V722" s="25" t="s">
        <v>3456</v>
      </c>
      <c r="W722" s="25" t="s">
        <v>70</v>
      </c>
      <c r="X722" s="25" t="s">
        <v>3456</v>
      </c>
      <c r="Y722" s="25" t="s">
        <v>3456</v>
      </c>
      <c r="Z722" s="25" t="s">
        <v>3456</v>
      </c>
      <c r="AA722" s="25" t="s">
        <v>3456</v>
      </c>
      <c r="AB722" s="21" t="s">
        <v>3456</v>
      </c>
      <c r="AC722" s="51" t="s">
        <v>3456</v>
      </c>
    </row>
    <row r="723" spans="1:29" s="20" customFormat="1" ht="26.25" customHeight="1" x14ac:dyDescent="0.2">
      <c r="A723" s="19">
        <v>66399</v>
      </c>
      <c r="B723" s="20" t="s">
        <v>2552</v>
      </c>
      <c r="C723" s="20" t="s">
        <v>2553</v>
      </c>
      <c r="D723" s="20" t="s">
        <v>359</v>
      </c>
      <c r="E723" s="25" t="s">
        <v>137</v>
      </c>
      <c r="F723" s="25" t="s">
        <v>70</v>
      </c>
      <c r="G723" s="21">
        <v>41915</v>
      </c>
      <c r="H723" s="21"/>
      <c r="I723" s="22" t="s">
        <v>61</v>
      </c>
      <c r="J723" s="25" t="s">
        <v>70</v>
      </c>
      <c r="K723" s="27"/>
      <c r="L723" s="21"/>
      <c r="M723" s="33"/>
      <c r="N723" s="25" t="s">
        <v>3456</v>
      </c>
      <c r="O723" s="25" t="s">
        <v>70</v>
      </c>
      <c r="P723" s="25" t="s">
        <v>70</v>
      </c>
      <c r="Q723" s="25" t="s">
        <v>70</v>
      </c>
      <c r="R723" s="21" t="s">
        <v>3456</v>
      </c>
      <c r="S723" s="25" t="s">
        <v>3456</v>
      </c>
      <c r="T723" s="23" t="s">
        <v>3456</v>
      </c>
      <c r="U723" s="25" t="s">
        <v>70</v>
      </c>
      <c r="V723" s="25" t="s">
        <v>70</v>
      </c>
      <c r="W723" s="25" t="s">
        <v>70</v>
      </c>
      <c r="X723" s="25" t="s">
        <v>3456</v>
      </c>
      <c r="Y723" s="25" t="s">
        <v>3456</v>
      </c>
      <c r="Z723" s="25" t="s">
        <v>3456</v>
      </c>
      <c r="AA723" s="25" t="s">
        <v>3456</v>
      </c>
      <c r="AB723" s="21" t="s">
        <v>3456</v>
      </c>
      <c r="AC723" s="51" t="s">
        <v>3456</v>
      </c>
    </row>
    <row r="724" spans="1:29" s="20" customFormat="1" ht="26.25" customHeight="1" x14ac:dyDescent="0.2">
      <c r="A724" s="19">
        <v>63091</v>
      </c>
      <c r="B724" s="20" t="s">
        <v>2965</v>
      </c>
      <c r="C724" s="20" t="s">
        <v>2966</v>
      </c>
      <c r="D724" s="20" t="s">
        <v>2768</v>
      </c>
      <c r="E724" s="25" t="s">
        <v>1233</v>
      </c>
      <c r="F724" s="25" t="s">
        <v>70</v>
      </c>
      <c r="G724" s="21">
        <v>39079</v>
      </c>
      <c r="H724" s="21"/>
      <c r="I724" s="22" t="s">
        <v>61</v>
      </c>
      <c r="J724" s="25" t="s">
        <v>70</v>
      </c>
      <c r="K724" s="27"/>
      <c r="L724" s="21"/>
      <c r="M724" s="33"/>
      <c r="N724" s="25" t="s">
        <v>70</v>
      </c>
      <c r="O724" s="25" t="s">
        <v>70</v>
      </c>
      <c r="P724" s="25" t="s">
        <v>70</v>
      </c>
      <c r="Q724" s="25" t="s">
        <v>70</v>
      </c>
      <c r="R724" s="21" t="s">
        <v>3456</v>
      </c>
      <c r="S724" s="25" t="s">
        <v>3456</v>
      </c>
      <c r="T724" s="23" t="s">
        <v>3456</v>
      </c>
      <c r="U724" s="25" t="s">
        <v>3456</v>
      </c>
      <c r="V724" s="25" t="s">
        <v>3456</v>
      </c>
      <c r="W724" s="25" t="s">
        <v>70</v>
      </c>
      <c r="X724" s="25" t="s">
        <v>3456</v>
      </c>
      <c r="Y724" s="25" t="s">
        <v>3456</v>
      </c>
      <c r="Z724" s="25" t="s">
        <v>3456</v>
      </c>
      <c r="AA724" s="25" t="s">
        <v>3456</v>
      </c>
      <c r="AB724" s="21" t="s">
        <v>0</v>
      </c>
      <c r="AC724" s="51"/>
    </row>
    <row r="725" spans="1:29" s="20" customFormat="1" ht="26.25" customHeight="1" x14ac:dyDescent="0.2">
      <c r="A725" s="19">
        <v>80882</v>
      </c>
      <c r="B725" s="20" t="s">
        <v>4038</v>
      </c>
      <c r="C725" s="20" t="s">
        <v>4037</v>
      </c>
      <c r="D725" s="20" t="s">
        <v>692</v>
      </c>
      <c r="E725" s="25" t="s">
        <v>422</v>
      </c>
      <c r="F725" s="25" t="s">
        <v>70</v>
      </c>
      <c r="G725" s="21">
        <v>44883</v>
      </c>
      <c r="H725" s="21"/>
      <c r="I725" s="22" t="s">
        <v>71</v>
      </c>
      <c r="J725" s="25" t="s">
        <v>3456</v>
      </c>
      <c r="K725" s="27" t="s">
        <v>4280</v>
      </c>
      <c r="L725" s="21" t="s">
        <v>3456</v>
      </c>
      <c r="M725" s="33"/>
      <c r="N725" s="25"/>
      <c r="O725" s="25"/>
      <c r="P725" s="25"/>
      <c r="Q725" s="25"/>
      <c r="R725" s="21"/>
      <c r="S725" s="25"/>
      <c r="T725" s="23"/>
      <c r="U725" s="25" t="s">
        <v>3456</v>
      </c>
      <c r="V725" s="25" t="s">
        <v>3456</v>
      </c>
      <c r="W725" s="25" t="s">
        <v>70</v>
      </c>
      <c r="X725" s="25" t="s">
        <v>3456</v>
      </c>
      <c r="Y725" s="25" t="s">
        <v>3456</v>
      </c>
      <c r="Z725" s="25" t="s">
        <v>3456</v>
      </c>
      <c r="AA725" s="25" t="s">
        <v>3456</v>
      </c>
      <c r="AB725" s="21" t="s">
        <v>3456</v>
      </c>
      <c r="AC725" s="51" t="s">
        <v>3456</v>
      </c>
    </row>
    <row r="726" spans="1:29" s="20" customFormat="1" ht="26.25" customHeight="1" x14ac:dyDescent="0.2">
      <c r="A726" s="19">
        <v>78805</v>
      </c>
      <c r="B726" s="20" t="s">
        <v>3597</v>
      </c>
      <c r="C726" s="20" t="s">
        <v>3596</v>
      </c>
      <c r="D726" s="20" t="s">
        <v>1804</v>
      </c>
      <c r="E726" s="25" t="s">
        <v>3501</v>
      </c>
      <c r="F726" s="25" t="s">
        <v>70</v>
      </c>
      <c r="G726" s="21">
        <v>44350</v>
      </c>
      <c r="H726" s="21"/>
      <c r="I726" s="22" t="s">
        <v>61</v>
      </c>
      <c r="J726" s="25" t="s">
        <v>3456</v>
      </c>
      <c r="K726" s="27"/>
      <c r="L726" s="21"/>
      <c r="M726" s="33"/>
      <c r="N726" s="25" t="s">
        <v>3456</v>
      </c>
      <c r="O726" s="25" t="s">
        <v>3456</v>
      </c>
      <c r="P726" s="25" t="s">
        <v>3456</v>
      </c>
      <c r="Q726" s="25" t="s">
        <v>70</v>
      </c>
      <c r="R726" s="21" t="s">
        <v>3456</v>
      </c>
      <c r="S726" s="25" t="s">
        <v>3456</v>
      </c>
      <c r="T726" s="23" t="s">
        <v>3456</v>
      </c>
      <c r="U726" s="25" t="s">
        <v>3456</v>
      </c>
      <c r="V726" s="25" t="s">
        <v>3456</v>
      </c>
      <c r="W726" s="25" t="s">
        <v>70</v>
      </c>
      <c r="X726" s="25" t="s">
        <v>3456</v>
      </c>
      <c r="Y726" s="25" t="s">
        <v>3456</v>
      </c>
      <c r="Z726" s="25" t="s">
        <v>3456</v>
      </c>
      <c r="AA726" s="25" t="s">
        <v>3456</v>
      </c>
      <c r="AB726" s="21" t="s">
        <v>3456</v>
      </c>
      <c r="AC726" s="51" t="s">
        <v>3456</v>
      </c>
    </row>
    <row r="727" spans="1:29" s="20" customFormat="1" ht="26.25" customHeight="1" x14ac:dyDescent="0.2">
      <c r="A727" s="19">
        <v>66196</v>
      </c>
      <c r="B727" s="20" t="s">
        <v>1710</v>
      </c>
      <c r="C727" s="20" t="s">
        <v>1711</v>
      </c>
      <c r="D727" s="20" t="s">
        <v>1712</v>
      </c>
      <c r="E727" s="25" t="s">
        <v>63</v>
      </c>
      <c r="F727" s="25" t="s">
        <v>70</v>
      </c>
      <c r="G727" s="21">
        <v>42349</v>
      </c>
      <c r="H727" s="21"/>
      <c r="I727" s="22" t="s">
        <v>61</v>
      </c>
      <c r="J727" s="25" t="s">
        <v>70</v>
      </c>
      <c r="K727" s="27"/>
      <c r="L727" s="21"/>
      <c r="M727" s="33"/>
      <c r="N727" s="25" t="s">
        <v>3456</v>
      </c>
      <c r="O727" s="25" t="s">
        <v>3456</v>
      </c>
      <c r="P727" s="25" t="s">
        <v>70</v>
      </c>
      <c r="Q727" s="25" t="s">
        <v>70</v>
      </c>
      <c r="R727" s="21" t="s">
        <v>3456</v>
      </c>
      <c r="S727" s="25" t="s">
        <v>3456</v>
      </c>
      <c r="T727" s="23" t="s">
        <v>3456</v>
      </c>
      <c r="U727" s="25" t="s">
        <v>3456</v>
      </c>
      <c r="V727" s="25" t="s">
        <v>70</v>
      </c>
      <c r="W727" s="25" t="s">
        <v>70</v>
      </c>
      <c r="X727" s="25" t="s">
        <v>3456</v>
      </c>
      <c r="Y727" s="25" t="s">
        <v>3456</v>
      </c>
      <c r="Z727" s="25" t="s">
        <v>3456</v>
      </c>
      <c r="AA727" s="25" t="s">
        <v>3456</v>
      </c>
      <c r="AB727" s="21" t="s">
        <v>3456</v>
      </c>
      <c r="AC727" s="51" t="s">
        <v>3456</v>
      </c>
    </row>
    <row r="728" spans="1:29" s="20" customFormat="1" ht="26.25" customHeight="1" x14ac:dyDescent="0.2">
      <c r="A728" s="19">
        <v>80031</v>
      </c>
      <c r="B728" s="20" t="s">
        <v>4044</v>
      </c>
      <c r="C728" s="20" t="s">
        <v>4043</v>
      </c>
      <c r="D728" s="20" t="s">
        <v>3197</v>
      </c>
      <c r="E728" s="25" t="s">
        <v>380</v>
      </c>
      <c r="F728" s="25" t="s">
        <v>70</v>
      </c>
      <c r="G728" s="21">
        <v>44903</v>
      </c>
      <c r="H728" s="21"/>
      <c r="I728" s="22" t="s">
        <v>71</v>
      </c>
      <c r="J728" s="25" t="s">
        <v>3456</v>
      </c>
      <c r="K728" s="27" t="s">
        <v>4280</v>
      </c>
      <c r="L728" s="21" t="s">
        <v>3456</v>
      </c>
      <c r="M728" s="33"/>
      <c r="N728" s="25"/>
      <c r="O728" s="25"/>
      <c r="P728" s="25"/>
      <c r="Q728" s="25"/>
      <c r="R728" s="21"/>
      <c r="S728" s="25"/>
      <c r="T728" s="23"/>
      <c r="U728" s="25" t="s">
        <v>3456</v>
      </c>
      <c r="V728" s="25" t="s">
        <v>3456</v>
      </c>
      <c r="W728" s="25" t="s">
        <v>70</v>
      </c>
      <c r="X728" s="25" t="s">
        <v>3456</v>
      </c>
      <c r="Y728" s="25" t="s">
        <v>3456</v>
      </c>
      <c r="Z728" s="25" t="s">
        <v>3456</v>
      </c>
      <c r="AA728" s="25" t="s">
        <v>3456</v>
      </c>
      <c r="AB728" s="21" t="s">
        <v>3456</v>
      </c>
      <c r="AC728" s="51" t="s">
        <v>3456</v>
      </c>
    </row>
    <row r="729" spans="1:29" s="20" customFormat="1" ht="26.25" customHeight="1" x14ac:dyDescent="0.2">
      <c r="A729" s="19">
        <v>81786</v>
      </c>
      <c r="B729" s="20" t="s">
        <v>4660</v>
      </c>
      <c r="C729" s="20" t="s">
        <v>4661</v>
      </c>
      <c r="D729" s="20" t="s">
        <v>3197</v>
      </c>
      <c r="E729" s="25" t="s">
        <v>70</v>
      </c>
      <c r="F729" s="25" t="s">
        <v>70</v>
      </c>
      <c r="G729" s="21">
        <v>45239</v>
      </c>
      <c r="H729" s="21"/>
      <c r="I729" s="22" t="s">
        <v>71</v>
      </c>
      <c r="J729" s="25" t="s">
        <v>3456</v>
      </c>
      <c r="K729" s="27" t="s">
        <v>4280</v>
      </c>
      <c r="L729" s="21" t="s">
        <v>3456</v>
      </c>
      <c r="M729" s="33"/>
      <c r="N729" s="25"/>
      <c r="O729" s="25"/>
      <c r="P729" s="25"/>
      <c r="Q729" s="25"/>
      <c r="R729" s="21"/>
      <c r="S729" s="25"/>
      <c r="T729" s="23"/>
      <c r="U729" s="25" t="s">
        <v>3456</v>
      </c>
      <c r="V729" s="25" t="s">
        <v>3456</v>
      </c>
      <c r="W729" s="25" t="s">
        <v>70</v>
      </c>
      <c r="X729" s="25" t="s">
        <v>3456</v>
      </c>
      <c r="Y729" s="25" t="s">
        <v>3456</v>
      </c>
      <c r="Z729" s="25" t="s">
        <v>3456</v>
      </c>
      <c r="AA729" s="25" t="s">
        <v>3456</v>
      </c>
      <c r="AB729" s="21" t="s">
        <v>3456</v>
      </c>
      <c r="AC729" s="51" t="s">
        <v>3456</v>
      </c>
    </row>
    <row r="730" spans="1:29" s="20" customFormat="1" ht="26.25" customHeight="1" x14ac:dyDescent="0.2">
      <c r="A730" s="19">
        <v>80679</v>
      </c>
      <c r="B730" s="20" t="s">
        <v>4380</v>
      </c>
      <c r="C730" s="20" t="s">
        <v>4381</v>
      </c>
      <c r="D730" s="20" t="s">
        <v>2608</v>
      </c>
      <c r="E730" s="25" t="s">
        <v>277</v>
      </c>
      <c r="F730" s="25" t="s">
        <v>70</v>
      </c>
      <c r="G730" s="21">
        <v>45141</v>
      </c>
      <c r="H730" s="21"/>
      <c r="I730" s="22" t="s">
        <v>61</v>
      </c>
      <c r="J730" s="25" t="s">
        <v>3456</v>
      </c>
      <c r="K730" s="27"/>
      <c r="L730" s="21"/>
      <c r="M730" s="33"/>
      <c r="N730" s="25" t="s">
        <v>3456</v>
      </c>
      <c r="O730" s="25" t="s">
        <v>3456</v>
      </c>
      <c r="P730" s="25" t="s">
        <v>3456</v>
      </c>
      <c r="Q730" s="25" t="s">
        <v>3456</v>
      </c>
      <c r="R730" s="21" t="s">
        <v>3456</v>
      </c>
      <c r="S730" s="25" t="s">
        <v>3456</v>
      </c>
      <c r="T730" s="23" t="s">
        <v>3456</v>
      </c>
      <c r="U730" s="25" t="s">
        <v>3456</v>
      </c>
      <c r="V730" s="25" t="s">
        <v>3456</v>
      </c>
      <c r="W730" s="25" t="s">
        <v>70</v>
      </c>
      <c r="X730" s="25" t="s">
        <v>3456</v>
      </c>
      <c r="Y730" s="25" t="s">
        <v>3456</v>
      </c>
      <c r="Z730" s="25" t="s">
        <v>3456</v>
      </c>
      <c r="AA730" s="25" t="s">
        <v>3456</v>
      </c>
      <c r="AB730" s="21" t="s">
        <v>3456</v>
      </c>
      <c r="AC730" s="51" t="s">
        <v>3456</v>
      </c>
    </row>
    <row r="731" spans="1:29" s="20" customFormat="1" ht="26.25" customHeight="1" x14ac:dyDescent="0.2">
      <c r="A731" s="19">
        <v>60278</v>
      </c>
      <c r="B731" s="20" t="s">
        <v>2788</v>
      </c>
      <c r="C731" s="20" t="s">
        <v>2789</v>
      </c>
      <c r="D731" s="20" t="s">
        <v>2790</v>
      </c>
      <c r="E731" s="25" t="s">
        <v>2791</v>
      </c>
      <c r="F731" s="25" t="s">
        <v>70</v>
      </c>
      <c r="G731" s="21">
        <v>36503</v>
      </c>
      <c r="H731" s="21"/>
      <c r="I731" s="22" t="s">
        <v>61</v>
      </c>
      <c r="J731" s="25" t="s">
        <v>70</v>
      </c>
      <c r="K731" s="27"/>
      <c r="L731" s="21"/>
      <c r="M731" s="33"/>
      <c r="N731" s="25" t="s">
        <v>70</v>
      </c>
      <c r="O731" s="25" t="s">
        <v>70</v>
      </c>
      <c r="P731" s="25" t="s">
        <v>70</v>
      </c>
      <c r="Q731" s="25" t="s">
        <v>70</v>
      </c>
      <c r="R731" s="21" t="s">
        <v>3456</v>
      </c>
      <c r="S731" s="25" t="s">
        <v>3456</v>
      </c>
      <c r="T731" s="23" t="s">
        <v>3456</v>
      </c>
      <c r="U731" s="25" t="s">
        <v>3456</v>
      </c>
      <c r="V731" s="25" t="s">
        <v>70</v>
      </c>
      <c r="W731" s="25" t="s">
        <v>70</v>
      </c>
      <c r="X731" s="25" t="s">
        <v>3456</v>
      </c>
      <c r="Y731" s="25" t="s">
        <v>3456</v>
      </c>
      <c r="Z731" s="25" t="s">
        <v>3456</v>
      </c>
      <c r="AA731" s="25" t="s">
        <v>3456</v>
      </c>
      <c r="AB731" s="21" t="s">
        <v>0</v>
      </c>
      <c r="AC731" s="51"/>
    </row>
    <row r="732" spans="1:29" s="20" customFormat="1" ht="26.25" customHeight="1" x14ac:dyDescent="0.2">
      <c r="A732" s="19">
        <v>60900</v>
      </c>
      <c r="B732" s="20" t="s">
        <v>1911</v>
      </c>
      <c r="C732" s="20" t="s">
        <v>1912</v>
      </c>
      <c r="D732" s="20" t="s">
        <v>1236</v>
      </c>
      <c r="E732" s="25" t="s">
        <v>1233</v>
      </c>
      <c r="F732" s="25" t="s">
        <v>535</v>
      </c>
      <c r="G732" s="21">
        <v>37712</v>
      </c>
      <c r="H732" s="21"/>
      <c r="I732" s="22" t="s">
        <v>61</v>
      </c>
      <c r="J732" s="25" t="s">
        <v>70</v>
      </c>
      <c r="K732" s="27"/>
      <c r="L732" s="21"/>
      <c r="M732" s="33"/>
      <c r="N732" s="25" t="s">
        <v>70</v>
      </c>
      <c r="O732" s="25" t="s">
        <v>3456</v>
      </c>
      <c r="P732" s="25" t="s">
        <v>70</v>
      </c>
      <c r="Q732" s="25" t="s">
        <v>70</v>
      </c>
      <c r="R732" s="21" t="s">
        <v>3456</v>
      </c>
      <c r="S732" s="25" t="s">
        <v>3456</v>
      </c>
      <c r="T732" s="23" t="s">
        <v>3456</v>
      </c>
      <c r="U732" s="25" t="s">
        <v>3456</v>
      </c>
      <c r="V732" s="25" t="s">
        <v>3456</v>
      </c>
      <c r="W732" s="25" t="s">
        <v>70</v>
      </c>
      <c r="X732" s="25" t="s">
        <v>3456</v>
      </c>
      <c r="Y732" s="25" t="s">
        <v>3456</v>
      </c>
      <c r="Z732" s="25" t="s">
        <v>3456</v>
      </c>
      <c r="AA732" s="25" t="s">
        <v>3456</v>
      </c>
      <c r="AB732" s="21" t="s">
        <v>0</v>
      </c>
      <c r="AC732" s="51" t="s">
        <v>3456</v>
      </c>
    </row>
    <row r="733" spans="1:29" s="20" customFormat="1" ht="26.25" customHeight="1" x14ac:dyDescent="0.2">
      <c r="A733" s="19">
        <v>66703</v>
      </c>
      <c r="B733" s="20" t="s">
        <v>2571</v>
      </c>
      <c r="C733" s="20" t="s">
        <v>2572</v>
      </c>
      <c r="D733" s="20" t="s">
        <v>2573</v>
      </c>
      <c r="E733" s="25" t="s">
        <v>118</v>
      </c>
      <c r="F733" s="25" t="s">
        <v>70</v>
      </c>
      <c r="G733" s="21">
        <v>42181</v>
      </c>
      <c r="H733" s="21"/>
      <c r="I733" s="22" t="s">
        <v>61</v>
      </c>
      <c r="J733" s="25" t="s">
        <v>70</v>
      </c>
      <c r="K733" s="27"/>
      <c r="L733" s="21"/>
      <c r="M733" s="33"/>
      <c r="N733" s="25" t="s">
        <v>3456</v>
      </c>
      <c r="O733" s="25" t="s">
        <v>70</v>
      </c>
      <c r="P733" s="25" t="s">
        <v>70</v>
      </c>
      <c r="Q733" s="25" t="s">
        <v>70</v>
      </c>
      <c r="R733" s="21" t="s">
        <v>3456</v>
      </c>
      <c r="S733" s="25" t="s">
        <v>3456</v>
      </c>
      <c r="T733" s="23" t="s">
        <v>3456</v>
      </c>
      <c r="U733" s="25" t="s">
        <v>70</v>
      </c>
      <c r="V733" s="25" t="s">
        <v>70</v>
      </c>
      <c r="W733" s="25" t="s">
        <v>70</v>
      </c>
      <c r="X733" s="25" t="s">
        <v>3456</v>
      </c>
      <c r="Y733" s="25" t="s">
        <v>3456</v>
      </c>
      <c r="Z733" s="25" t="s">
        <v>3456</v>
      </c>
      <c r="AA733" s="25" t="s">
        <v>3456</v>
      </c>
      <c r="AB733" s="21" t="s">
        <v>3456</v>
      </c>
      <c r="AC733" s="51" t="s">
        <v>3456</v>
      </c>
    </row>
    <row r="734" spans="1:29" s="20" customFormat="1" ht="26.25" customHeight="1" x14ac:dyDescent="0.2">
      <c r="A734" s="19">
        <v>63210</v>
      </c>
      <c r="B734" s="20" t="s">
        <v>2287</v>
      </c>
      <c r="C734" s="20" t="s">
        <v>2288</v>
      </c>
      <c r="D734" s="20" t="s">
        <v>2074</v>
      </c>
      <c r="E734" s="25" t="s">
        <v>133</v>
      </c>
      <c r="F734" s="25" t="s">
        <v>151</v>
      </c>
      <c r="G734" s="21">
        <v>39518</v>
      </c>
      <c r="H734" s="21"/>
      <c r="I734" s="22" t="s">
        <v>61</v>
      </c>
      <c r="J734" s="25" t="s">
        <v>70</v>
      </c>
      <c r="K734" s="27"/>
      <c r="L734" s="21"/>
      <c r="M734" s="33"/>
      <c r="N734" s="25" t="s">
        <v>70</v>
      </c>
      <c r="O734" s="25" t="s">
        <v>70</v>
      </c>
      <c r="P734" s="25" t="s">
        <v>70</v>
      </c>
      <c r="Q734" s="25" t="s">
        <v>70</v>
      </c>
      <c r="R734" s="21" t="s">
        <v>3456</v>
      </c>
      <c r="S734" s="25" t="s">
        <v>3456</v>
      </c>
      <c r="T734" s="23" t="s">
        <v>3456</v>
      </c>
      <c r="U734" s="25" t="s">
        <v>70</v>
      </c>
      <c r="V734" s="25" t="s">
        <v>70</v>
      </c>
      <c r="W734" s="25" t="s">
        <v>70</v>
      </c>
      <c r="X734" s="25" t="s">
        <v>3456</v>
      </c>
      <c r="Y734" s="25" t="s">
        <v>3456</v>
      </c>
      <c r="Z734" s="25" t="s">
        <v>3456</v>
      </c>
      <c r="AA734" s="25" t="s">
        <v>3456</v>
      </c>
      <c r="AB734" s="21" t="s">
        <v>3456</v>
      </c>
      <c r="AC734" s="51" t="s">
        <v>3456</v>
      </c>
    </row>
    <row r="735" spans="1:29" s="20" customFormat="1" ht="26.25" customHeight="1" x14ac:dyDescent="0.2">
      <c r="A735" s="19">
        <v>79714</v>
      </c>
      <c r="B735" s="20" t="s">
        <v>2717</v>
      </c>
      <c r="C735" s="20" t="s">
        <v>2718</v>
      </c>
      <c r="D735" s="20" t="s">
        <v>1735</v>
      </c>
      <c r="E735" s="25" t="s">
        <v>4582</v>
      </c>
      <c r="F735" s="25" t="s">
        <v>70</v>
      </c>
      <c r="G735" s="21">
        <v>44085</v>
      </c>
      <c r="H735" s="21"/>
      <c r="I735" s="22" t="s">
        <v>61</v>
      </c>
      <c r="J735" s="25" t="s">
        <v>70</v>
      </c>
      <c r="K735" s="27"/>
      <c r="L735" s="21"/>
      <c r="M735" s="33"/>
      <c r="N735" s="25" t="s">
        <v>3456</v>
      </c>
      <c r="O735" s="25" t="s">
        <v>70</v>
      </c>
      <c r="P735" s="25" t="s">
        <v>70</v>
      </c>
      <c r="Q735" s="25" t="s">
        <v>70</v>
      </c>
      <c r="R735" s="21" t="s">
        <v>3456</v>
      </c>
      <c r="S735" s="25" t="s">
        <v>3456</v>
      </c>
      <c r="T735" s="23" t="s">
        <v>3456</v>
      </c>
      <c r="U735" s="25" t="s">
        <v>70</v>
      </c>
      <c r="V735" s="25" t="s">
        <v>70</v>
      </c>
      <c r="W735" s="25" t="s">
        <v>70</v>
      </c>
      <c r="X735" s="25" t="s">
        <v>3456</v>
      </c>
      <c r="Y735" s="25" t="s">
        <v>3456</v>
      </c>
      <c r="Z735" s="25" t="s">
        <v>3456</v>
      </c>
      <c r="AA735" s="25" t="s">
        <v>3456</v>
      </c>
      <c r="AB735" s="21" t="s">
        <v>3456</v>
      </c>
      <c r="AC735" s="51" t="s">
        <v>3456</v>
      </c>
    </row>
    <row r="736" spans="1:29" s="20" customFormat="1" ht="26.25" customHeight="1" x14ac:dyDescent="0.2">
      <c r="A736" s="19">
        <v>66651</v>
      </c>
      <c r="B736" s="20" t="s">
        <v>2528</v>
      </c>
      <c r="C736" s="20" t="s">
        <v>2529</v>
      </c>
      <c r="D736" s="20" t="s">
        <v>2530</v>
      </c>
      <c r="E736" s="25" t="s">
        <v>2531</v>
      </c>
      <c r="F736" s="25" t="s">
        <v>70</v>
      </c>
      <c r="G736" s="21">
        <v>42072</v>
      </c>
      <c r="H736" s="21"/>
      <c r="I736" s="22" t="s">
        <v>61</v>
      </c>
      <c r="J736" s="25" t="s">
        <v>70</v>
      </c>
      <c r="K736" s="27"/>
      <c r="L736" s="21"/>
      <c r="M736" s="33"/>
      <c r="N736" s="25" t="s">
        <v>3456</v>
      </c>
      <c r="O736" s="25" t="s">
        <v>70</v>
      </c>
      <c r="P736" s="25" t="s">
        <v>70</v>
      </c>
      <c r="Q736" s="25" t="s">
        <v>70</v>
      </c>
      <c r="R736" s="21" t="s">
        <v>3456</v>
      </c>
      <c r="S736" s="25" t="s">
        <v>3456</v>
      </c>
      <c r="T736" s="23" t="s">
        <v>3456</v>
      </c>
      <c r="U736" s="25" t="s">
        <v>70</v>
      </c>
      <c r="V736" s="25" t="s">
        <v>70</v>
      </c>
      <c r="W736" s="25" t="s">
        <v>70</v>
      </c>
      <c r="X736" s="25" t="s">
        <v>3456</v>
      </c>
      <c r="Y736" s="25" t="s">
        <v>3456</v>
      </c>
      <c r="Z736" s="25" t="s">
        <v>3456</v>
      </c>
      <c r="AA736" s="25" t="s">
        <v>3456</v>
      </c>
      <c r="AB736" s="21" t="s">
        <v>3456</v>
      </c>
      <c r="AC736" s="51" t="s">
        <v>3456</v>
      </c>
    </row>
    <row r="737" spans="1:29" s="20" customFormat="1" ht="26.25" customHeight="1" x14ac:dyDescent="0.2">
      <c r="A737" s="19">
        <v>61956</v>
      </c>
      <c r="B737" s="20" t="s">
        <v>2155</v>
      </c>
      <c r="C737" s="20" t="s">
        <v>2156</v>
      </c>
      <c r="D737" s="20" t="s">
        <v>1049</v>
      </c>
      <c r="E737" s="25" t="s">
        <v>273</v>
      </c>
      <c r="F737" s="25" t="s">
        <v>70</v>
      </c>
      <c r="G737" s="21">
        <v>39274</v>
      </c>
      <c r="H737" s="21"/>
      <c r="I737" s="22" t="s">
        <v>61</v>
      </c>
      <c r="J737" s="25" t="s">
        <v>70</v>
      </c>
      <c r="K737" s="27"/>
      <c r="L737" s="21"/>
      <c r="M737" s="33"/>
      <c r="N737" s="25" t="s">
        <v>70</v>
      </c>
      <c r="O737" s="25" t="s">
        <v>3456</v>
      </c>
      <c r="P737" s="25" t="s">
        <v>70</v>
      </c>
      <c r="Q737" s="25" t="s">
        <v>70</v>
      </c>
      <c r="R737" s="21" t="s">
        <v>3456</v>
      </c>
      <c r="S737" s="25" t="s">
        <v>3456</v>
      </c>
      <c r="T737" s="23" t="s">
        <v>3456</v>
      </c>
      <c r="U737" s="25" t="s">
        <v>3456</v>
      </c>
      <c r="V737" s="25" t="s">
        <v>70</v>
      </c>
      <c r="W737" s="25" t="s">
        <v>70</v>
      </c>
      <c r="X737" s="25" t="s">
        <v>3456</v>
      </c>
      <c r="Y737" s="25" t="s">
        <v>3456</v>
      </c>
      <c r="Z737" s="25" t="s">
        <v>3456</v>
      </c>
      <c r="AA737" s="25" t="s">
        <v>3456</v>
      </c>
      <c r="AB737" s="21" t="s">
        <v>3456</v>
      </c>
      <c r="AC737" s="51" t="s">
        <v>3456</v>
      </c>
    </row>
    <row r="738" spans="1:29" s="20" customFormat="1" ht="26.25" customHeight="1" x14ac:dyDescent="0.2">
      <c r="A738" s="19">
        <v>60345</v>
      </c>
      <c r="B738" s="20" t="s">
        <v>1901</v>
      </c>
      <c r="C738" s="20" t="s">
        <v>1902</v>
      </c>
      <c r="D738" s="20" t="s">
        <v>476</v>
      </c>
      <c r="E738" s="25" t="s">
        <v>209</v>
      </c>
      <c r="F738" s="25" t="s">
        <v>70</v>
      </c>
      <c r="G738" s="21">
        <v>36671</v>
      </c>
      <c r="H738" s="21">
        <v>45044</v>
      </c>
      <c r="I738" s="22" t="s">
        <v>71</v>
      </c>
      <c r="J738" s="25" t="s">
        <v>3456</v>
      </c>
      <c r="K738" s="27"/>
      <c r="L738" s="21"/>
      <c r="M738" s="33"/>
      <c r="N738" s="25"/>
      <c r="O738" s="25"/>
      <c r="P738" s="25"/>
      <c r="Q738" s="25"/>
      <c r="R738" s="21"/>
      <c r="S738" s="25"/>
      <c r="T738" s="23"/>
      <c r="U738" s="25" t="s">
        <v>3456</v>
      </c>
      <c r="V738" s="25" t="s">
        <v>3456</v>
      </c>
      <c r="W738" s="25" t="s">
        <v>70</v>
      </c>
      <c r="X738" s="25" t="s">
        <v>3456</v>
      </c>
      <c r="Y738" s="25" t="s">
        <v>3456</v>
      </c>
      <c r="Z738" s="25" t="s">
        <v>3456</v>
      </c>
      <c r="AA738" s="25" t="s">
        <v>3456</v>
      </c>
      <c r="AB738" s="21" t="s">
        <v>0</v>
      </c>
      <c r="AC738" s="51" t="s">
        <v>3456</v>
      </c>
    </row>
    <row r="739" spans="1:29" s="20" customFormat="1" ht="26.25" customHeight="1" x14ac:dyDescent="0.2">
      <c r="A739" s="19">
        <v>61643</v>
      </c>
      <c r="B739" s="20" t="s">
        <v>2896</v>
      </c>
      <c r="C739" s="20" t="s">
        <v>2896</v>
      </c>
      <c r="D739" s="20" t="s">
        <v>4027</v>
      </c>
      <c r="E739" s="25" t="s">
        <v>1249</v>
      </c>
      <c r="F739" s="25" t="s">
        <v>70</v>
      </c>
      <c r="G739" s="21">
        <v>37985</v>
      </c>
      <c r="H739" s="21"/>
      <c r="I739" s="22" t="s">
        <v>61</v>
      </c>
      <c r="J739" s="25" t="s">
        <v>70</v>
      </c>
      <c r="K739" s="27"/>
      <c r="L739" s="21"/>
      <c r="M739" s="33"/>
      <c r="N739" s="25" t="s">
        <v>70</v>
      </c>
      <c r="O739" s="25" t="s">
        <v>70</v>
      </c>
      <c r="P739" s="25" t="s">
        <v>70</v>
      </c>
      <c r="Q739" s="25" t="s">
        <v>70</v>
      </c>
      <c r="R739" s="21" t="s">
        <v>3456</v>
      </c>
      <c r="S739" s="25" t="s">
        <v>3456</v>
      </c>
      <c r="T739" s="23" t="s">
        <v>3456</v>
      </c>
      <c r="U739" s="25" t="s">
        <v>3456</v>
      </c>
      <c r="V739" s="25" t="s">
        <v>3456</v>
      </c>
      <c r="W739" s="25" t="s">
        <v>70</v>
      </c>
      <c r="X739" s="25" t="s">
        <v>3456</v>
      </c>
      <c r="Y739" s="25" t="s">
        <v>3456</v>
      </c>
      <c r="Z739" s="25" t="s">
        <v>3456</v>
      </c>
      <c r="AA739" s="25" t="s">
        <v>3456</v>
      </c>
      <c r="AB739" s="21" t="s">
        <v>0</v>
      </c>
      <c r="AC739" s="51"/>
    </row>
    <row r="740" spans="1:29" s="20" customFormat="1" ht="26.25" customHeight="1" x14ac:dyDescent="0.2">
      <c r="A740" s="19">
        <v>63401</v>
      </c>
      <c r="B740" s="20" t="s">
        <v>2355</v>
      </c>
      <c r="C740" s="20" t="s">
        <v>2356</v>
      </c>
      <c r="D740" s="20" t="s">
        <v>466</v>
      </c>
      <c r="E740" s="25" t="s">
        <v>350</v>
      </c>
      <c r="F740" s="25" t="s">
        <v>70</v>
      </c>
      <c r="G740" s="21">
        <v>39689</v>
      </c>
      <c r="H740" s="21"/>
      <c r="I740" s="22" t="s">
        <v>61</v>
      </c>
      <c r="J740" s="25" t="s">
        <v>70</v>
      </c>
      <c r="K740" s="27"/>
      <c r="L740" s="21"/>
      <c r="M740" s="33"/>
      <c r="N740" s="25" t="s">
        <v>70</v>
      </c>
      <c r="O740" s="25" t="s">
        <v>70</v>
      </c>
      <c r="P740" s="25" t="s">
        <v>70</v>
      </c>
      <c r="Q740" s="25" t="s">
        <v>70</v>
      </c>
      <c r="R740" s="21" t="s">
        <v>3456</v>
      </c>
      <c r="S740" s="25" t="s">
        <v>3456</v>
      </c>
      <c r="T740" s="23" t="s">
        <v>3456</v>
      </c>
      <c r="U740" s="25" t="s">
        <v>70</v>
      </c>
      <c r="V740" s="25" t="s">
        <v>70</v>
      </c>
      <c r="W740" s="25" t="s">
        <v>70</v>
      </c>
      <c r="X740" s="25" t="s">
        <v>3456</v>
      </c>
      <c r="Y740" s="25" t="s">
        <v>3456</v>
      </c>
      <c r="Z740" s="25" t="s">
        <v>3456</v>
      </c>
      <c r="AA740" s="25" t="s">
        <v>3456</v>
      </c>
      <c r="AB740" s="21" t="s">
        <v>0</v>
      </c>
      <c r="AC740" s="51" t="s">
        <v>3456</v>
      </c>
    </row>
    <row r="741" spans="1:29" s="20" customFormat="1" ht="26.25" customHeight="1" x14ac:dyDescent="0.2">
      <c r="A741" s="19">
        <v>79744</v>
      </c>
      <c r="B741" s="20" t="s">
        <v>1850</v>
      </c>
      <c r="C741" s="20" t="s">
        <v>4165</v>
      </c>
      <c r="D741" s="20" t="s">
        <v>1852</v>
      </c>
      <c r="E741" s="25" t="s">
        <v>102</v>
      </c>
      <c r="F741" s="25" t="s">
        <v>70</v>
      </c>
      <c r="G741" s="21">
        <v>44071</v>
      </c>
      <c r="H741" s="21"/>
      <c r="I741" s="22" t="s">
        <v>61</v>
      </c>
      <c r="J741" s="25" t="s">
        <v>70</v>
      </c>
      <c r="K741" s="27"/>
      <c r="L741" s="21"/>
      <c r="M741" s="33"/>
      <c r="N741" s="25" t="s">
        <v>3456</v>
      </c>
      <c r="O741" s="25" t="s">
        <v>70</v>
      </c>
      <c r="P741" s="25" t="s">
        <v>70</v>
      </c>
      <c r="Q741" s="25" t="s">
        <v>70</v>
      </c>
      <c r="R741" s="21" t="s">
        <v>3456</v>
      </c>
      <c r="S741" s="25" t="s">
        <v>3456</v>
      </c>
      <c r="T741" s="23" t="s">
        <v>3456</v>
      </c>
      <c r="U741" s="25" t="s">
        <v>3456</v>
      </c>
      <c r="V741" s="25" t="s">
        <v>3456</v>
      </c>
      <c r="W741" s="25" t="s">
        <v>70</v>
      </c>
      <c r="X741" s="25" t="s">
        <v>3456</v>
      </c>
      <c r="Y741" s="25" t="s">
        <v>3456</v>
      </c>
      <c r="Z741" s="25" t="s">
        <v>3456</v>
      </c>
      <c r="AA741" s="25" t="s">
        <v>3456</v>
      </c>
      <c r="AB741" s="21" t="s">
        <v>3456</v>
      </c>
      <c r="AC741" s="51" t="s">
        <v>3456</v>
      </c>
    </row>
    <row r="742" spans="1:29" s="20" customFormat="1" ht="26.25" customHeight="1" x14ac:dyDescent="0.2">
      <c r="A742" s="19">
        <v>67465</v>
      </c>
      <c r="B742" s="20" t="s">
        <v>1176</v>
      </c>
      <c r="C742" s="20" t="s">
        <v>1177</v>
      </c>
      <c r="D742" s="20" t="s">
        <v>172</v>
      </c>
      <c r="E742" s="25" t="s">
        <v>174</v>
      </c>
      <c r="F742" s="25" t="s">
        <v>70</v>
      </c>
      <c r="G742" s="21">
        <v>44175</v>
      </c>
      <c r="H742" s="21"/>
      <c r="I742" s="22" t="s">
        <v>61</v>
      </c>
      <c r="J742" s="25" t="s">
        <v>70</v>
      </c>
      <c r="K742" s="27"/>
      <c r="L742" s="21"/>
      <c r="M742" s="33"/>
      <c r="N742" s="25" t="s">
        <v>3456</v>
      </c>
      <c r="O742" s="25" t="s">
        <v>3456</v>
      </c>
      <c r="P742" s="25" t="s">
        <v>3456</v>
      </c>
      <c r="Q742" s="25" t="s">
        <v>3456</v>
      </c>
      <c r="R742" s="21" t="s">
        <v>3456</v>
      </c>
      <c r="S742" s="25" t="s">
        <v>3456</v>
      </c>
      <c r="T742" s="23" t="s">
        <v>3456</v>
      </c>
      <c r="U742" s="25" t="s">
        <v>3456</v>
      </c>
      <c r="V742" s="25" t="s">
        <v>3456</v>
      </c>
      <c r="W742" s="25" t="s">
        <v>70</v>
      </c>
      <c r="X742" s="25" t="s">
        <v>3456</v>
      </c>
      <c r="Y742" s="25" t="s">
        <v>3456</v>
      </c>
      <c r="Z742" s="25" t="s">
        <v>3456</v>
      </c>
      <c r="AA742" s="25" t="s">
        <v>3456</v>
      </c>
      <c r="AB742" s="21" t="s">
        <v>3456</v>
      </c>
      <c r="AC742" s="51" t="s">
        <v>3456</v>
      </c>
    </row>
    <row r="743" spans="1:29" s="20" customFormat="1" ht="26.25" customHeight="1" x14ac:dyDescent="0.2">
      <c r="A743" s="19">
        <v>80358</v>
      </c>
      <c r="B743" s="20" t="s">
        <v>3556</v>
      </c>
      <c r="C743" s="20" t="s">
        <v>3555</v>
      </c>
      <c r="D743" s="20" t="s">
        <v>2712</v>
      </c>
      <c r="E743" s="25" t="s">
        <v>102</v>
      </c>
      <c r="F743" s="25" t="s">
        <v>70</v>
      </c>
      <c r="G743" s="21">
        <v>44483</v>
      </c>
      <c r="H743" s="21"/>
      <c r="I743" s="22" t="s">
        <v>61</v>
      </c>
      <c r="J743" s="25" t="s">
        <v>3456</v>
      </c>
      <c r="K743" s="27"/>
      <c r="L743" s="21"/>
      <c r="M743" s="33"/>
      <c r="N743" s="25" t="s">
        <v>3456</v>
      </c>
      <c r="O743" s="25" t="s">
        <v>3456</v>
      </c>
      <c r="P743" s="25" t="s">
        <v>3456</v>
      </c>
      <c r="Q743" s="25" t="s">
        <v>70</v>
      </c>
      <c r="R743" s="21" t="s">
        <v>3456</v>
      </c>
      <c r="S743" s="25" t="s">
        <v>3456</v>
      </c>
      <c r="T743" s="23" t="s">
        <v>3456</v>
      </c>
      <c r="U743" s="25" t="s">
        <v>3456</v>
      </c>
      <c r="V743" s="25" t="s">
        <v>3456</v>
      </c>
      <c r="W743" s="25" t="s">
        <v>70</v>
      </c>
      <c r="X743" s="25" t="s">
        <v>3456</v>
      </c>
      <c r="Y743" s="25" t="s">
        <v>3456</v>
      </c>
      <c r="Z743" s="25" t="s">
        <v>3456</v>
      </c>
      <c r="AA743" s="25" t="s">
        <v>3456</v>
      </c>
      <c r="AB743" s="21" t="s">
        <v>3456</v>
      </c>
      <c r="AC743" s="51" t="s">
        <v>3456</v>
      </c>
    </row>
    <row r="744" spans="1:29" s="20" customFormat="1" ht="26.25" customHeight="1" x14ac:dyDescent="0.2">
      <c r="A744" s="19">
        <v>79460</v>
      </c>
      <c r="B744" s="20" t="s">
        <v>949</v>
      </c>
      <c r="C744" s="20" t="s">
        <v>950</v>
      </c>
      <c r="D744" s="20" t="s">
        <v>904</v>
      </c>
      <c r="E744" s="25" t="s">
        <v>132</v>
      </c>
      <c r="F744" s="25" t="s">
        <v>70</v>
      </c>
      <c r="G744" s="21">
        <v>43922</v>
      </c>
      <c r="H744" s="21"/>
      <c r="I744" s="22" t="s">
        <v>61</v>
      </c>
      <c r="J744" s="25" t="s">
        <v>70</v>
      </c>
      <c r="K744" s="27"/>
      <c r="L744" s="21"/>
      <c r="M744" s="33"/>
      <c r="N744" s="25" t="s">
        <v>3456</v>
      </c>
      <c r="O744" s="25" t="s">
        <v>70</v>
      </c>
      <c r="P744" s="25" t="s">
        <v>70</v>
      </c>
      <c r="Q744" s="25" t="s">
        <v>70</v>
      </c>
      <c r="R744" s="21" t="s">
        <v>3456</v>
      </c>
      <c r="S744" s="25" t="s">
        <v>3456</v>
      </c>
      <c r="T744" s="23" t="s">
        <v>3456</v>
      </c>
      <c r="U744" s="25" t="s">
        <v>3456</v>
      </c>
      <c r="V744" s="25" t="s">
        <v>70</v>
      </c>
      <c r="W744" s="25" t="s">
        <v>70</v>
      </c>
      <c r="X744" s="25" t="s">
        <v>3456</v>
      </c>
      <c r="Y744" s="25" t="s">
        <v>3456</v>
      </c>
      <c r="Z744" s="25" t="s">
        <v>3456</v>
      </c>
      <c r="AA744" s="25" t="s">
        <v>3456</v>
      </c>
      <c r="AB744" s="21" t="s">
        <v>3456</v>
      </c>
      <c r="AC744" s="51" t="s">
        <v>3456</v>
      </c>
    </row>
    <row r="745" spans="1:29" s="20" customFormat="1" ht="26.25" customHeight="1" x14ac:dyDescent="0.2">
      <c r="A745" s="19">
        <v>67523</v>
      </c>
      <c r="B745" s="20" t="s">
        <v>1178</v>
      </c>
      <c r="C745" s="20" t="s">
        <v>1179</v>
      </c>
      <c r="D745" s="20" t="s">
        <v>1180</v>
      </c>
      <c r="E745" s="25" t="s">
        <v>1181</v>
      </c>
      <c r="F745" s="25" t="s">
        <v>70</v>
      </c>
      <c r="G745" s="21">
        <v>43672</v>
      </c>
      <c r="H745" s="21"/>
      <c r="I745" s="22" t="s">
        <v>61</v>
      </c>
      <c r="J745" s="25" t="s">
        <v>70</v>
      </c>
      <c r="K745" s="27"/>
      <c r="L745" s="21"/>
      <c r="M745" s="33"/>
      <c r="N745" s="25" t="s">
        <v>3456</v>
      </c>
      <c r="O745" s="25" t="s">
        <v>3456</v>
      </c>
      <c r="P745" s="25" t="s">
        <v>3456</v>
      </c>
      <c r="Q745" s="25" t="s">
        <v>3456</v>
      </c>
      <c r="R745" s="21" t="s">
        <v>3456</v>
      </c>
      <c r="S745" s="25" t="s">
        <v>3456</v>
      </c>
      <c r="T745" s="23" t="s">
        <v>3456</v>
      </c>
      <c r="U745" s="25" t="s">
        <v>3456</v>
      </c>
      <c r="V745" s="25" t="s">
        <v>70</v>
      </c>
      <c r="W745" s="25" t="s">
        <v>70</v>
      </c>
      <c r="X745" s="25" t="s">
        <v>3456</v>
      </c>
      <c r="Y745" s="25" t="s">
        <v>3456</v>
      </c>
      <c r="Z745" s="25" t="s">
        <v>3456</v>
      </c>
      <c r="AA745" s="25" t="s">
        <v>3456</v>
      </c>
      <c r="AB745" s="21" t="s">
        <v>3456</v>
      </c>
      <c r="AC745" s="51" t="s">
        <v>3456</v>
      </c>
    </row>
    <row r="746" spans="1:29" s="20" customFormat="1" ht="26.25" customHeight="1" x14ac:dyDescent="0.2">
      <c r="A746" s="19">
        <v>63630</v>
      </c>
      <c r="B746" s="20" t="s">
        <v>1013</v>
      </c>
      <c r="C746" s="20" t="s">
        <v>1014</v>
      </c>
      <c r="D746" s="20" t="s">
        <v>1015</v>
      </c>
      <c r="E746" s="25" t="s">
        <v>4151</v>
      </c>
      <c r="F746" s="25" t="s">
        <v>70</v>
      </c>
      <c r="G746" s="21">
        <v>39811</v>
      </c>
      <c r="H746" s="21"/>
      <c r="I746" s="22" t="s">
        <v>61</v>
      </c>
      <c r="J746" s="25" t="s">
        <v>70</v>
      </c>
      <c r="K746" s="27"/>
      <c r="L746" s="21"/>
      <c r="M746" s="33"/>
      <c r="N746" s="25" t="s">
        <v>70</v>
      </c>
      <c r="O746" s="25" t="s">
        <v>70</v>
      </c>
      <c r="P746" s="25" t="s">
        <v>70</v>
      </c>
      <c r="Q746" s="25" t="s">
        <v>70</v>
      </c>
      <c r="R746" s="21" t="s">
        <v>3456</v>
      </c>
      <c r="S746" s="25" t="s">
        <v>3456</v>
      </c>
      <c r="T746" s="23" t="s">
        <v>3456</v>
      </c>
      <c r="U746" s="25" t="s">
        <v>3456</v>
      </c>
      <c r="V746" s="25" t="s">
        <v>70</v>
      </c>
      <c r="W746" s="25" t="s">
        <v>70</v>
      </c>
      <c r="X746" s="25" t="s">
        <v>3456</v>
      </c>
      <c r="Y746" s="25" t="s">
        <v>3456</v>
      </c>
      <c r="Z746" s="25" t="s">
        <v>3456</v>
      </c>
      <c r="AA746" s="25" t="s">
        <v>3456</v>
      </c>
      <c r="AB746" s="21" t="s">
        <v>3456</v>
      </c>
      <c r="AC746" s="51" t="s">
        <v>3456</v>
      </c>
    </row>
    <row r="747" spans="1:29" s="20" customFormat="1" ht="26.25" customHeight="1" x14ac:dyDescent="0.2">
      <c r="A747" s="19">
        <v>78647</v>
      </c>
      <c r="B747" s="20" t="s">
        <v>929</v>
      </c>
      <c r="C747" s="20" t="s">
        <v>930</v>
      </c>
      <c r="D747" s="20" t="s">
        <v>931</v>
      </c>
      <c r="E747" s="25" t="s">
        <v>3499</v>
      </c>
      <c r="F747" s="25" t="s">
        <v>70</v>
      </c>
      <c r="G747" s="21">
        <v>44158</v>
      </c>
      <c r="H747" s="21"/>
      <c r="I747" s="22" t="s">
        <v>71</v>
      </c>
      <c r="J747" s="25" t="s">
        <v>70</v>
      </c>
      <c r="K747" s="27" t="s">
        <v>4280</v>
      </c>
      <c r="L747" s="21"/>
      <c r="M747" s="33" t="s">
        <v>3456</v>
      </c>
      <c r="N747" s="25"/>
      <c r="O747" s="25"/>
      <c r="P747" s="25"/>
      <c r="Q747" s="25"/>
      <c r="R747" s="21"/>
      <c r="S747" s="25"/>
      <c r="T747" s="23"/>
      <c r="U747" s="25" t="s">
        <v>3456</v>
      </c>
      <c r="V747" s="25" t="s">
        <v>3456</v>
      </c>
      <c r="W747" s="25" t="s">
        <v>70</v>
      </c>
      <c r="X747" s="25" t="s">
        <v>3456</v>
      </c>
      <c r="Y747" s="25" t="s">
        <v>3456</v>
      </c>
      <c r="Z747" s="25" t="s">
        <v>3456</v>
      </c>
      <c r="AA747" s="25" t="s">
        <v>3456</v>
      </c>
      <c r="AB747" s="21" t="s">
        <v>3456</v>
      </c>
      <c r="AC747" s="51" t="s">
        <v>3456</v>
      </c>
    </row>
    <row r="748" spans="1:29" s="20" customFormat="1" ht="26.25" customHeight="1" x14ac:dyDescent="0.2">
      <c r="A748" s="19">
        <v>67122</v>
      </c>
      <c r="B748" s="20" t="s">
        <v>594</v>
      </c>
      <c r="C748" s="20" t="s">
        <v>595</v>
      </c>
      <c r="D748" s="20" t="s">
        <v>473</v>
      </c>
      <c r="E748" s="25" t="s">
        <v>3499</v>
      </c>
      <c r="F748" s="25" t="s">
        <v>70</v>
      </c>
      <c r="G748" s="21">
        <v>42368</v>
      </c>
      <c r="H748" s="21"/>
      <c r="I748" s="22" t="s">
        <v>61</v>
      </c>
      <c r="J748" s="25" t="s">
        <v>70</v>
      </c>
      <c r="K748" s="27"/>
      <c r="L748" s="21"/>
      <c r="M748" s="33"/>
      <c r="N748" s="25" t="s">
        <v>3456</v>
      </c>
      <c r="O748" s="25" t="s">
        <v>70</v>
      </c>
      <c r="P748" s="25" t="s">
        <v>70</v>
      </c>
      <c r="Q748" s="25" t="s">
        <v>70</v>
      </c>
      <c r="R748" s="21" t="s">
        <v>3456</v>
      </c>
      <c r="S748" s="25" t="s">
        <v>3456</v>
      </c>
      <c r="T748" s="23" t="s">
        <v>3456</v>
      </c>
      <c r="U748" s="25" t="s">
        <v>70</v>
      </c>
      <c r="V748" s="25" t="s">
        <v>70</v>
      </c>
      <c r="W748" s="25" t="s">
        <v>70</v>
      </c>
      <c r="X748" s="25" t="s">
        <v>3456</v>
      </c>
      <c r="Y748" s="25" t="s">
        <v>3456</v>
      </c>
      <c r="Z748" s="25" t="s">
        <v>3456</v>
      </c>
      <c r="AA748" s="25" t="s">
        <v>3456</v>
      </c>
      <c r="AB748" s="21" t="s">
        <v>3456</v>
      </c>
      <c r="AC748" s="51" t="s">
        <v>3456</v>
      </c>
    </row>
    <row r="749" spans="1:29" s="20" customFormat="1" ht="26.25" customHeight="1" x14ac:dyDescent="0.2">
      <c r="A749" s="19">
        <v>64035</v>
      </c>
      <c r="B749" s="20" t="s">
        <v>166</v>
      </c>
      <c r="C749" s="20" t="s">
        <v>167</v>
      </c>
      <c r="D749" s="20" t="s">
        <v>168</v>
      </c>
      <c r="E749" s="25" t="s">
        <v>169</v>
      </c>
      <c r="F749" s="25" t="s">
        <v>70</v>
      </c>
      <c r="G749" s="21">
        <v>40329</v>
      </c>
      <c r="H749" s="21"/>
      <c r="I749" s="22" t="s">
        <v>61</v>
      </c>
      <c r="J749" s="25" t="s">
        <v>70</v>
      </c>
      <c r="K749" s="27"/>
      <c r="L749" s="21"/>
      <c r="M749" s="33"/>
      <c r="N749" s="25" t="s">
        <v>70</v>
      </c>
      <c r="O749" s="25" t="s">
        <v>70</v>
      </c>
      <c r="P749" s="25" t="s">
        <v>70</v>
      </c>
      <c r="Q749" s="25" t="s">
        <v>70</v>
      </c>
      <c r="R749" s="21" t="s">
        <v>3456</v>
      </c>
      <c r="S749" s="25" t="s">
        <v>3456</v>
      </c>
      <c r="T749" s="23" t="s">
        <v>3456</v>
      </c>
      <c r="U749" s="25" t="s">
        <v>70</v>
      </c>
      <c r="V749" s="25" t="s">
        <v>70</v>
      </c>
      <c r="W749" s="25" t="s">
        <v>70</v>
      </c>
      <c r="X749" s="25" t="s">
        <v>3456</v>
      </c>
      <c r="Y749" s="25" t="s">
        <v>3456</v>
      </c>
      <c r="Z749" s="25" t="s">
        <v>3456</v>
      </c>
      <c r="AA749" s="25" t="s">
        <v>3456</v>
      </c>
      <c r="AB749" s="21" t="s">
        <v>3456</v>
      </c>
      <c r="AC749" s="51" t="s">
        <v>3456</v>
      </c>
    </row>
    <row r="750" spans="1:29" s="20" customFormat="1" ht="26.25" customHeight="1" x14ac:dyDescent="0.2">
      <c r="A750" s="19">
        <v>79310</v>
      </c>
      <c r="B750" s="20" t="s">
        <v>1147</v>
      </c>
      <c r="C750" s="20" t="s">
        <v>1148</v>
      </c>
      <c r="D750" s="20" t="s">
        <v>1149</v>
      </c>
      <c r="E750" s="25" t="s">
        <v>288</v>
      </c>
      <c r="F750" s="25" t="s">
        <v>70</v>
      </c>
      <c r="G750" s="21">
        <v>43951</v>
      </c>
      <c r="H750" s="21"/>
      <c r="I750" s="22" t="s">
        <v>61</v>
      </c>
      <c r="J750" s="25" t="s">
        <v>70</v>
      </c>
      <c r="K750" s="27"/>
      <c r="L750" s="21"/>
      <c r="M750" s="33"/>
      <c r="N750" s="25" t="s">
        <v>3456</v>
      </c>
      <c r="O750" s="25" t="s">
        <v>3456</v>
      </c>
      <c r="P750" s="25" t="s">
        <v>70</v>
      </c>
      <c r="Q750" s="25" t="s">
        <v>70</v>
      </c>
      <c r="R750" s="21" t="s">
        <v>3456</v>
      </c>
      <c r="S750" s="25" t="s">
        <v>3456</v>
      </c>
      <c r="T750" s="23" t="s">
        <v>3456</v>
      </c>
      <c r="U750" s="25" t="s">
        <v>3456</v>
      </c>
      <c r="V750" s="25" t="s">
        <v>3456</v>
      </c>
      <c r="W750" s="25" t="s">
        <v>70</v>
      </c>
      <c r="X750" s="25" t="s">
        <v>3456</v>
      </c>
      <c r="Y750" s="25" t="s">
        <v>3456</v>
      </c>
      <c r="Z750" s="25" t="s">
        <v>3456</v>
      </c>
      <c r="AA750" s="25" t="s">
        <v>3456</v>
      </c>
      <c r="AB750" s="21" t="s">
        <v>3456</v>
      </c>
      <c r="AC750" s="51" t="s">
        <v>3456</v>
      </c>
    </row>
    <row r="751" spans="1:29" s="20" customFormat="1" ht="26.25" customHeight="1" x14ac:dyDescent="0.2">
      <c r="A751" s="19">
        <v>64233</v>
      </c>
      <c r="B751" s="20" t="s">
        <v>2389</v>
      </c>
      <c r="C751" s="20" t="s">
        <v>2390</v>
      </c>
      <c r="D751" s="20" t="s">
        <v>2391</v>
      </c>
      <c r="E751" s="25" t="s">
        <v>1657</v>
      </c>
      <c r="F751" s="25" t="s">
        <v>70</v>
      </c>
      <c r="G751" s="21">
        <v>40773</v>
      </c>
      <c r="H751" s="21"/>
      <c r="I751" s="22" t="s">
        <v>61</v>
      </c>
      <c r="J751" s="25" t="s">
        <v>70</v>
      </c>
      <c r="K751" s="27"/>
      <c r="L751" s="21"/>
      <c r="M751" s="33"/>
      <c r="N751" s="25" t="s">
        <v>70</v>
      </c>
      <c r="O751" s="25" t="s">
        <v>70</v>
      </c>
      <c r="P751" s="25" t="s">
        <v>70</v>
      </c>
      <c r="Q751" s="25" t="s">
        <v>70</v>
      </c>
      <c r="R751" s="21" t="s">
        <v>3456</v>
      </c>
      <c r="S751" s="25" t="s">
        <v>3456</v>
      </c>
      <c r="T751" s="23" t="s">
        <v>3456</v>
      </c>
      <c r="U751" s="25" t="s">
        <v>70</v>
      </c>
      <c r="V751" s="25" t="s">
        <v>70</v>
      </c>
      <c r="W751" s="25" t="s">
        <v>70</v>
      </c>
      <c r="X751" s="25" t="s">
        <v>3456</v>
      </c>
      <c r="Y751" s="25" t="s">
        <v>3456</v>
      </c>
      <c r="Z751" s="25" t="s">
        <v>3456</v>
      </c>
      <c r="AA751" s="25" t="s">
        <v>3456</v>
      </c>
      <c r="AB751" s="21" t="s">
        <v>3456</v>
      </c>
      <c r="AC751" s="51" t="s">
        <v>3456</v>
      </c>
    </row>
    <row r="752" spans="1:29" s="20" customFormat="1" ht="26.25" customHeight="1" x14ac:dyDescent="0.2">
      <c r="A752" s="19">
        <v>63490</v>
      </c>
      <c r="B752" s="20" t="s">
        <v>2373</v>
      </c>
      <c r="C752" s="20" t="s">
        <v>2374</v>
      </c>
      <c r="D752" s="20" t="s">
        <v>2375</v>
      </c>
      <c r="E752" s="25" t="s">
        <v>1883</v>
      </c>
      <c r="F752" s="25" t="s">
        <v>70</v>
      </c>
      <c r="G752" s="21">
        <v>39787</v>
      </c>
      <c r="H752" s="21"/>
      <c r="I752" s="22" t="s">
        <v>61</v>
      </c>
      <c r="J752" s="25" t="s">
        <v>70</v>
      </c>
      <c r="K752" s="27"/>
      <c r="L752" s="21"/>
      <c r="M752" s="33"/>
      <c r="N752" s="25" t="s">
        <v>70</v>
      </c>
      <c r="O752" s="25" t="s">
        <v>70</v>
      </c>
      <c r="P752" s="25" t="s">
        <v>70</v>
      </c>
      <c r="Q752" s="25" t="s">
        <v>70</v>
      </c>
      <c r="R752" s="21" t="s">
        <v>3456</v>
      </c>
      <c r="S752" s="25" t="s">
        <v>3456</v>
      </c>
      <c r="T752" s="23" t="s">
        <v>3456</v>
      </c>
      <c r="U752" s="25" t="s">
        <v>3456</v>
      </c>
      <c r="V752" s="25" t="s">
        <v>3456</v>
      </c>
      <c r="W752" s="25" t="s">
        <v>70</v>
      </c>
      <c r="X752" s="25" t="s">
        <v>3456</v>
      </c>
      <c r="Y752" s="25" t="s">
        <v>3456</v>
      </c>
      <c r="Z752" s="25" t="s">
        <v>3456</v>
      </c>
      <c r="AA752" s="25" t="s">
        <v>3456</v>
      </c>
      <c r="AB752" s="21" t="s">
        <v>3456</v>
      </c>
      <c r="AC752" s="51" t="s">
        <v>3456</v>
      </c>
    </row>
    <row r="753" spans="1:29" s="20" customFormat="1" ht="26.25" customHeight="1" x14ac:dyDescent="0.2">
      <c r="A753" s="19">
        <v>78983</v>
      </c>
      <c r="B753" s="20" t="s">
        <v>1607</v>
      </c>
      <c r="C753" s="20" t="s">
        <v>1608</v>
      </c>
      <c r="D753" s="20" t="s">
        <v>1609</v>
      </c>
      <c r="E753" s="25" t="s">
        <v>3987</v>
      </c>
      <c r="F753" s="25" t="s">
        <v>70</v>
      </c>
      <c r="G753" s="21">
        <v>43725</v>
      </c>
      <c r="H753" s="21"/>
      <c r="I753" s="22" t="s">
        <v>61</v>
      </c>
      <c r="J753" s="25" t="s">
        <v>70</v>
      </c>
      <c r="K753" s="27"/>
      <c r="L753" s="21"/>
      <c r="M753" s="33"/>
      <c r="N753" s="25" t="s">
        <v>3456</v>
      </c>
      <c r="O753" s="25" t="s">
        <v>70</v>
      </c>
      <c r="P753" s="25" t="s">
        <v>70</v>
      </c>
      <c r="Q753" s="25" t="s">
        <v>70</v>
      </c>
      <c r="R753" s="21" t="s">
        <v>3456</v>
      </c>
      <c r="S753" s="25" t="s">
        <v>3456</v>
      </c>
      <c r="T753" s="23" t="s">
        <v>3456</v>
      </c>
      <c r="U753" s="25" t="s">
        <v>3456</v>
      </c>
      <c r="V753" s="25" t="s">
        <v>3456</v>
      </c>
      <c r="W753" s="25" t="s">
        <v>3456</v>
      </c>
      <c r="X753" s="25" t="s">
        <v>3456</v>
      </c>
      <c r="Y753" s="25" t="s">
        <v>3456</v>
      </c>
      <c r="Z753" s="25" t="s">
        <v>3456</v>
      </c>
      <c r="AA753" s="25" t="s">
        <v>3456</v>
      </c>
      <c r="AB753" s="21" t="s">
        <v>3456</v>
      </c>
      <c r="AC753" s="51" t="s">
        <v>3456</v>
      </c>
    </row>
    <row r="754" spans="1:29" s="20" customFormat="1" ht="26.25" customHeight="1" x14ac:dyDescent="0.2">
      <c r="A754" s="19">
        <v>80337</v>
      </c>
      <c r="B754" s="20" t="s">
        <v>3633</v>
      </c>
      <c r="C754" s="20" t="s">
        <v>3632</v>
      </c>
      <c r="D754" s="20" t="s">
        <v>1216</v>
      </c>
      <c r="E754" s="25" t="s">
        <v>1260</v>
      </c>
      <c r="F754" s="25" t="s">
        <v>70</v>
      </c>
      <c r="G754" s="21">
        <v>44504</v>
      </c>
      <c r="H754" s="21"/>
      <c r="I754" s="22" t="s">
        <v>61</v>
      </c>
      <c r="J754" s="25" t="s">
        <v>3456</v>
      </c>
      <c r="K754" s="27"/>
      <c r="L754" s="21"/>
      <c r="M754" s="33"/>
      <c r="N754" s="25" t="s">
        <v>3456</v>
      </c>
      <c r="O754" s="25" t="s">
        <v>3456</v>
      </c>
      <c r="P754" s="25" t="s">
        <v>3456</v>
      </c>
      <c r="Q754" s="25" t="s">
        <v>3456</v>
      </c>
      <c r="R754" s="21" t="s">
        <v>3456</v>
      </c>
      <c r="S754" s="25" t="s">
        <v>3456</v>
      </c>
      <c r="T754" s="23" t="s">
        <v>3456</v>
      </c>
      <c r="U754" s="25" t="s">
        <v>3456</v>
      </c>
      <c r="V754" s="25" t="s">
        <v>3456</v>
      </c>
      <c r="W754" s="25" t="s">
        <v>70</v>
      </c>
      <c r="X754" s="25" t="s">
        <v>3456</v>
      </c>
      <c r="Y754" s="25" t="s">
        <v>3456</v>
      </c>
      <c r="Z754" s="25" t="s">
        <v>3456</v>
      </c>
      <c r="AA754" s="25" t="s">
        <v>3456</v>
      </c>
      <c r="AB754" s="21" t="s">
        <v>3456</v>
      </c>
      <c r="AC754" s="51" t="s">
        <v>3456</v>
      </c>
    </row>
    <row r="755" spans="1:29" s="20" customFormat="1" ht="26.25" customHeight="1" x14ac:dyDescent="0.2">
      <c r="A755" s="19">
        <v>79303</v>
      </c>
      <c r="B755" s="20" t="s">
        <v>2694</v>
      </c>
      <c r="C755" s="20" t="s">
        <v>2695</v>
      </c>
      <c r="D755" s="20" t="s">
        <v>512</v>
      </c>
      <c r="E755" s="25" t="s">
        <v>3547</v>
      </c>
      <c r="F755" s="25" t="s">
        <v>70</v>
      </c>
      <c r="G755" s="21">
        <v>43886</v>
      </c>
      <c r="H755" s="21"/>
      <c r="I755" s="22" t="s">
        <v>61</v>
      </c>
      <c r="J755" s="25" t="s">
        <v>70</v>
      </c>
      <c r="K755" s="27"/>
      <c r="L755" s="21"/>
      <c r="M755" s="33"/>
      <c r="N755" s="25" t="s">
        <v>3456</v>
      </c>
      <c r="O755" s="25" t="s">
        <v>70</v>
      </c>
      <c r="P755" s="25" t="s">
        <v>70</v>
      </c>
      <c r="Q755" s="25" t="s">
        <v>70</v>
      </c>
      <c r="R755" s="21" t="s">
        <v>3456</v>
      </c>
      <c r="S755" s="25" t="s">
        <v>3456</v>
      </c>
      <c r="T755" s="23" t="s">
        <v>3456</v>
      </c>
      <c r="U755" s="25" t="s">
        <v>70</v>
      </c>
      <c r="V755" s="25" t="s">
        <v>70</v>
      </c>
      <c r="W755" s="25" t="s">
        <v>70</v>
      </c>
      <c r="X755" s="25" t="s">
        <v>3456</v>
      </c>
      <c r="Y755" s="25" t="s">
        <v>3456</v>
      </c>
      <c r="Z755" s="25" t="s">
        <v>3456</v>
      </c>
      <c r="AA755" s="25" t="s">
        <v>3456</v>
      </c>
      <c r="AB755" s="21" t="s">
        <v>3456</v>
      </c>
      <c r="AC755" s="51" t="s">
        <v>3456</v>
      </c>
    </row>
    <row r="756" spans="1:29" s="20" customFormat="1" ht="26.25" customHeight="1" x14ac:dyDescent="0.2">
      <c r="A756" s="19">
        <v>66705</v>
      </c>
      <c r="B756" s="20" t="s">
        <v>969</v>
      </c>
      <c r="C756" s="20" t="s">
        <v>970</v>
      </c>
      <c r="D756" s="20" t="s">
        <v>971</v>
      </c>
      <c r="E756" s="25" t="s">
        <v>118</v>
      </c>
      <c r="F756" s="25" t="s">
        <v>70</v>
      </c>
      <c r="G756" s="21">
        <v>43069</v>
      </c>
      <c r="H756" s="21"/>
      <c r="I756" s="22" t="s">
        <v>61</v>
      </c>
      <c r="J756" s="25" t="s">
        <v>70</v>
      </c>
      <c r="K756" s="27"/>
      <c r="L756" s="21"/>
      <c r="M756" s="33"/>
      <c r="N756" s="25" t="s">
        <v>3456</v>
      </c>
      <c r="O756" s="25" t="s">
        <v>3456</v>
      </c>
      <c r="P756" s="25" t="s">
        <v>70</v>
      </c>
      <c r="Q756" s="25" t="s">
        <v>70</v>
      </c>
      <c r="R756" s="21" t="s">
        <v>3456</v>
      </c>
      <c r="S756" s="25" t="s">
        <v>3456</v>
      </c>
      <c r="T756" s="23" t="s">
        <v>3456</v>
      </c>
      <c r="U756" s="25" t="s">
        <v>70</v>
      </c>
      <c r="V756" s="25" t="s">
        <v>70</v>
      </c>
      <c r="W756" s="25" t="s">
        <v>70</v>
      </c>
      <c r="X756" s="25" t="s">
        <v>3456</v>
      </c>
      <c r="Y756" s="25" t="s">
        <v>3456</v>
      </c>
      <c r="Z756" s="25" t="s">
        <v>3456</v>
      </c>
      <c r="AA756" s="25" t="s">
        <v>3456</v>
      </c>
      <c r="AB756" s="21" t="s">
        <v>3456</v>
      </c>
      <c r="AC756" s="51" t="s">
        <v>3456</v>
      </c>
    </row>
    <row r="757" spans="1:29" s="20" customFormat="1" ht="26.25" customHeight="1" x14ac:dyDescent="0.2">
      <c r="A757" s="19">
        <v>78138</v>
      </c>
      <c r="B757" s="20" t="s">
        <v>804</v>
      </c>
      <c r="C757" s="20" t="s">
        <v>805</v>
      </c>
      <c r="D757" s="20" t="s">
        <v>806</v>
      </c>
      <c r="E757" s="25" t="s">
        <v>288</v>
      </c>
      <c r="F757" s="25" t="s">
        <v>70</v>
      </c>
      <c r="G757" s="21">
        <v>44187</v>
      </c>
      <c r="H757" s="21"/>
      <c r="I757" s="22" t="s">
        <v>61</v>
      </c>
      <c r="J757" s="25" t="s">
        <v>70</v>
      </c>
      <c r="K757" s="27"/>
      <c r="L757" s="21"/>
      <c r="M757" s="33"/>
      <c r="N757" s="25" t="s">
        <v>3456</v>
      </c>
      <c r="O757" s="25" t="s">
        <v>70</v>
      </c>
      <c r="P757" s="25" t="s">
        <v>70</v>
      </c>
      <c r="Q757" s="25" t="s">
        <v>70</v>
      </c>
      <c r="R757" s="21" t="s">
        <v>3456</v>
      </c>
      <c r="S757" s="25" t="s">
        <v>3456</v>
      </c>
      <c r="T757" s="23" t="s">
        <v>3456</v>
      </c>
      <c r="U757" s="25" t="s">
        <v>3456</v>
      </c>
      <c r="V757" s="25" t="s">
        <v>3456</v>
      </c>
      <c r="W757" s="25" t="s">
        <v>70</v>
      </c>
      <c r="X757" s="25" t="s">
        <v>3456</v>
      </c>
      <c r="Y757" s="25" t="s">
        <v>3456</v>
      </c>
      <c r="Z757" s="25" t="s">
        <v>3456</v>
      </c>
      <c r="AA757" s="25" t="s">
        <v>3456</v>
      </c>
      <c r="AB757" s="21" t="s">
        <v>3456</v>
      </c>
      <c r="AC757" s="51" t="s">
        <v>3456</v>
      </c>
    </row>
    <row r="758" spans="1:29" s="20" customFormat="1" ht="26.25" customHeight="1" x14ac:dyDescent="0.2">
      <c r="A758" s="19">
        <v>63511</v>
      </c>
      <c r="B758" s="20" t="s">
        <v>2331</v>
      </c>
      <c r="C758" s="20" t="s">
        <v>2332</v>
      </c>
      <c r="D758" s="20" t="s">
        <v>2333</v>
      </c>
      <c r="E758" s="25" t="s">
        <v>570</v>
      </c>
      <c r="F758" s="25" t="s">
        <v>70</v>
      </c>
      <c r="G758" s="21">
        <v>39629</v>
      </c>
      <c r="H758" s="21"/>
      <c r="I758" s="22" t="s">
        <v>61</v>
      </c>
      <c r="J758" s="25" t="s">
        <v>70</v>
      </c>
      <c r="K758" s="27"/>
      <c r="L758" s="21"/>
      <c r="M758" s="33"/>
      <c r="N758" s="25" t="s">
        <v>70</v>
      </c>
      <c r="O758" s="25" t="s">
        <v>3456</v>
      </c>
      <c r="P758" s="25" t="s">
        <v>70</v>
      </c>
      <c r="Q758" s="25" t="s">
        <v>70</v>
      </c>
      <c r="R758" s="21" t="s">
        <v>3456</v>
      </c>
      <c r="S758" s="25" t="s">
        <v>3456</v>
      </c>
      <c r="T758" s="23" t="s">
        <v>3456</v>
      </c>
      <c r="U758" s="25" t="s">
        <v>3456</v>
      </c>
      <c r="V758" s="25" t="s">
        <v>70</v>
      </c>
      <c r="W758" s="25" t="s">
        <v>70</v>
      </c>
      <c r="X758" s="25" t="s">
        <v>3456</v>
      </c>
      <c r="Y758" s="25" t="s">
        <v>3456</v>
      </c>
      <c r="Z758" s="25" t="s">
        <v>3456</v>
      </c>
      <c r="AA758" s="25" t="s">
        <v>3456</v>
      </c>
      <c r="AB758" s="21" t="s">
        <v>0</v>
      </c>
      <c r="AC758" s="51" t="s">
        <v>3456</v>
      </c>
    </row>
    <row r="759" spans="1:29" s="20" customFormat="1" ht="26.25" customHeight="1" x14ac:dyDescent="0.2">
      <c r="A759" s="19">
        <v>79293</v>
      </c>
      <c r="B759" s="20" t="s">
        <v>1871</v>
      </c>
      <c r="C759" s="20" t="s">
        <v>1872</v>
      </c>
      <c r="D759" s="20" t="s">
        <v>1193</v>
      </c>
      <c r="E759" s="25" t="s">
        <v>114</v>
      </c>
      <c r="F759" s="25" t="s">
        <v>1254</v>
      </c>
      <c r="G759" s="21">
        <v>44069</v>
      </c>
      <c r="H759" s="21"/>
      <c r="I759" s="22" t="s">
        <v>61</v>
      </c>
      <c r="J759" s="25" t="s">
        <v>70</v>
      </c>
      <c r="K759" s="27"/>
      <c r="L759" s="21"/>
      <c r="M759" s="33"/>
      <c r="N759" s="25" t="s">
        <v>3456</v>
      </c>
      <c r="O759" s="25" t="s">
        <v>3456</v>
      </c>
      <c r="P759" s="25" t="s">
        <v>70</v>
      </c>
      <c r="Q759" s="25" t="s">
        <v>70</v>
      </c>
      <c r="R759" s="21" t="s">
        <v>3456</v>
      </c>
      <c r="S759" s="25" t="s">
        <v>3456</v>
      </c>
      <c r="T759" s="23" t="s">
        <v>3456</v>
      </c>
      <c r="U759" s="25" t="s">
        <v>3456</v>
      </c>
      <c r="V759" s="25" t="s">
        <v>3456</v>
      </c>
      <c r="W759" s="25" t="s">
        <v>70</v>
      </c>
      <c r="X759" s="25" t="s">
        <v>3456</v>
      </c>
      <c r="Y759" s="25" t="s">
        <v>3456</v>
      </c>
      <c r="Z759" s="25" t="s">
        <v>3456</v>
      </c>
      <c r="AA759" s="25" t="s">
        <v>3456</v>
      </c>
      <c r="AB759" s="21" t="s">
        <v>3456</v>
      </c>
      <c r="AC759" s="51" t="s">
        <v>3456</v>
      </c>
    </row>
    <row r="760" spans="1:29" s="20" customFormat="1" ht="26.25" customHeight="1" x14ac:dyDescent="0.2">
      <c r="A760" s="19">
        <v>63280</v>
      </c>
      <c r="B760" s="20" t="s">
        <v>2367</v>
      </c>
      <c r="C760" s="20" t="s">
        <v>2368</v>
      </c>
      <c r="D760" s="20" t="s">
        <v>2369</v>
      </c>
      <c r="E760" s="25" t="s">
        <v>786</v>
      </c>
      <c r="F760" s="25" t="s">
        <v>4240</v>
      </c>
      <c r="G760" s="21">
        <v>39769</v>
      </c>
      <c r="H760" s="21"/>
      <c r="I760" s="22" t="s">
        <v>61</v>
      </c>
      <c r="J760" s="25" t="s">
        <v>70</v>
      </c>
      <c r="K760" s="27"/>
      <c r="L760" s="21"/>
      <c r="M760" s="33"/>
      <c r="N760" s="25" t="s">
        <v>70</v>
      </c>
      <c r="O760" s="25" t="s">
        <v>70</v>
      </c>
      <c r="P760" s="25" t="s">
        <v>70</v>
      </c>
      <c r="Q760" s="25" t="s">
        <v>70</v>
      </c>
      <c r="R760" s="21" t="s">
        <v>3456</v>
      </c>
      <c r="S760" s="25" t="s">
        <v>3456</v>
      </c>
      <c r="T760" s="23" t="s">
        <v>3456</v>
      </c>
      <c r="U760" s="25" t="s">
        <v>70</v>
      </c>
      <c r="V760" s="25" t="s">
        <v>70</v>
      </c>
      <c r="W760" s="25" t="s">
        <v>70</v>
      </c>
      <c r="X760" s="25" t="s">
        <v>3456</v>
      </c>
      <c r="Y760" s="25" t="s">
        <v>3456</v>
      </c>
      <c r="Z760" s="25" t="s">
        <v>3456</v>
      </c>
      <c r="AA760" s="25" t="s">
        <v>3456</v>
      </c>
      <c r="AB760" s="21" t="s">
        <v>3456</v>
      </c>
      <c r="AC760" s="51" t="s">
        <v>3456</v>
      </c>
    </row>
    <row r="761" spans="1:29" s="20" customFormat="1" ht="26.25" customHeight="1" x14ac:dyDescent="0.2">
      <c r="A761" s="19">
        <v>79137</v>
      </c>
      <c r="B761" s="20" t="s">
        <v>82</v>
      </c>
      <c r="C761" s="20" t="s">
        <v>83</v>
      </c>
      <c r="D761" s="20" t="s">
        <v>84</v>
      </c>
      <c r="E761" s="25" t="s">
        <v>88</v>
      </c>
      <c r="F761" s="25" t="s">
        <v>70</v>
      </c>
      <c r="G761" s="21">
        <v>43893</v>
      </c>
      <c r="H761" s="21"/>
      <c r="I761" s="22" t="s">
        <v>61</v>
      </c>
      <c r="J761" s="25" t="s">
        <v>70</v>
      </c>
      <c r="K761" s="27"/>
      <c r="L761" s="21"/>
      <c r="M761" s="33"/>
      <c r="N761" s="25" t="s">
        <v>3456</v>
      </c>
      <c r="O761" s="25" t="s">
        <v>3456</v>
      </c>
      <c r="P761" s="25" t="s">
        <v>70</v>
      </c>
      <c r="Q761" s="25" t="s">
        <v>70</v>
      </c>
      <c r="R761" s="21" t="s">
        <v>3456</v>
      </c>
      <c r="S761" s="25" t="s">
        <v>3456</v>
      </c>
      <c r="T761" s="23" t="s">
        <v>3456</v>
      </c>
      <c r="U761" s="25" t="s">
        <v>3456</v>
      </c>
      <c r="V761" s="25" t="s">
        <v>3456</v>
      </c>
      <c r="W761" s="25" t="s">
        <v>70</v>
      </c>
      <c r="X761" s="25" t="s">
        <v>3456</v>
      </c>
      <c r="Y761" s="25" t="s">
        <v>3456</v>
      </c>
      <c r="Z761" s="25" t="s">
        <v>3456</v>
      </c>
      <c r="AA761" s="25" t="s">
        <v>3456</v>
      </c>
      <c r="AB761" s="21" t="s">
        <v>3456</v>
      </c>
      <c r="AC761" s="51" t="s">
        <v>3456</v>
      </c>
    </row>
    <row r="762" spans="1:29" s="20" customFormat="1" ht="26.25" customHeight="1" x14ac:dyDescent="0.2">
      <c r="A762" s="19">
        <v>64945</v>
      </c>
      <c r="B762" s="20" t="s">
        <v>342</v>
      </c>
      <c r="C762" s="20" t="s">
        <v>343</v>
      </c>
      <c r="D762" s="20" t="s">
        <v>1927</v>
      </c>
      <c r="E762" s="25" t="s">
        <v>88</v>
      </c>
      <c r="F762" s="25" t="s">
        <v>70</v>
      </c>
      <c r="G762" s="21">
        <v>40480</v>
      </c>
      <c r="H762" s="21"/>
      <c r="I762" s="22" t="s">
        <v>61</v>
      </c>
      <c r="J762" s="25" t="s">
        <v>70</v>
      </c>
      <c r="K762" s="27"/>
      <c r="L762" s="21"/>
      <c r="M762" s="33"/>
      <c r="N762" s="25" t="s">
        <v>3456</v>
      </c>
      <c r="O762" s="25" t="s">
        <v>3456</v>
      </c>
      <c r="P762" s="25" t="s">
        <v>70</v>
      </c>
      <c r="Q762" s="25" t="s">
        <v>70</v>
      </c>
      <c r="R762" s="21" t="s">
        <v>3456</v>
      </c>
      <c r="S762" s="25" t="s">
        <v>3456</v>
      </c>
      <c r="T762" s="23" t="s">
        <v>3456</v>
      </c>
      <c r="U762" s="25" t="s">
        <v>3456</v>
      </c>
      <c r="V762" s="25" t="s">
        <v>70</v>
      </c>
      <c r="W762" s="25" t="s">
        <v>70</v>
      </c>
      <c r="X762" s="25" t="s">
        <v>3456</v>
      </c>
      <c r="Y762" s="25" t="s">
        <v>3456</v>
      </c>
      <c r="Z762" s="25" t="s">
        <v>3456</v>
      </c>
      <c r="AA762" s="25" t="s">
        <v>3456</v>
      </c>
      <c r="AB762" s="21" t="s">
        <v>3456</v>
      </c>
      <c r="AC762" s="51" t="s">
        <v>3456</v>
      </c>
    </row>
    <row r="763" spans="1:29" s="20" customFormat="1" ht="26.25" customHeight="1" x14ac:dyDescent="0.2">
      <c r="A763" s="19">
        <v>82181</v>
      </c>
      <c r="B763" s="20" t="s">
        <v>4563</v>
      </c>
      <c r="C763" s="20" t="s">
        <v>4564</v>
      </c>
      <c r="D763" s="20" t="s">
        <v>4565</v>
      </c>
      <c r="E763" s="25" t="s">
        <v>2423</v>
      </c>
      <c r="F763" s="25" t="s">
        <v>70</v>
      </c>
      <c r="G763" s="21">
        <v>39508</v>
      </c>
      <c r="H763" s="21"/>
      <c r="I763" s="22" t="s">
        <v>61</v>
      </c>
      <c r="J763" s="25" t="s">
        <v>70</v>
      </c>
      <c r="K763" s="27"/>
      <c r="L763" s="21"/>
      <c r="M763" s="33"/>
      <c r="N763" s="25" t="s">
        <v>70</v>
      </c>
      <c r="O763" s="25" t="s">
        <v>3456</v>
      </c>
      <c r="P763" s="25" t="s">
        <v>3456</v>
      </c>
      <c r="Q763" s="25" t="s">
        <v>70</v>
      </c>
      <c r="R763" s="21" t="s">
        <v>3456</v>
      </c>
      <c r="S763" s="25" t="s">
        <v>3456</v>
      </c>
      <c r="T763" s="23" t="s">
        <v>3456</v>
      </c>
      <c r="U763" s="25" t="s">
        <v>3456</v>
      </c>
      <c r="V763" s="25" t="s">
        <v>3456</v>
      </c>
      <c r="W763" s="25" t="s">
        <v>70</v>
      </c>
      <c r="X763" s="25" t="s">
        <v>3456</v>
      </c>
      <c r="Y763" s="25" t="s">
        <v>3456</v>
      </c>
      <c r="Z763" s="25" t="s">
        <v>3456</v>
      </c>
      <c r="AA763" s="25" t="s">
        <v>3456</v>
      </c>
      <c r="AB763" s="21" t="s">
        <v>3456</v>
      </c>
      <c r="AC763" s="51" t="s">
        <v>3456</v>
      </c>
    </row>
    <row r="764" spans="1:29" s="20" customFormat="1" ht="26.25" customHeight="1" x14ac:dyDescent="0.2">
      <c r="A764" s="19">
        <v>82182</v>
      </c>
      <c r="B764" s="20" t="s">
        <v>4568</v>
      </c>
      <c r="C764" s="20" t="s">
        <v>4569</v>
      </c>
      <c r="D764" s="20" t="s">
        <v>4570</v>
      </c>
      <c r="E764" s="25" t="s">
        <v>3987</v>
      </c>
      <c r="F764" s="25" t="s">
        <v>70</v>
      </c>
      <c r="G764" s="21">
        <v>39415</v>
      </c>
      <c r="H764" s="21"/>
      <c r="I764" s="22" t="s">
        <v>61</v>
      </c>
      <c r="J764" s="25" t="s">
        <v>70</v>
      </c>
      <c r="K764" s="27"/>
      <c r="L764" s="21"/>
      <c r="M764" s="33"/>
      <c r="N764" s="25" t="s">
        <v>70</v>
      </c>
      <c r="O764" s="25" t="s">
        <v>3456</v>
      </c>
      <c r="P764" s="25" t="s">
        <v>3456</v>
      </c>
      <c r="Q764" s="25" t="s">
        <v>70</v>
      </c>
      <c r="R764" s="21" t="s">
        <v>3456</v>
      </c>
      <c r="S764" s="25" t="s">
        <v>3456</v>
      </c>
      <c r="T764" s="23" t="s">
        <v>3456</v>
      </c>
      <c r="U764" s="25" t="s">
        <v>3456</v>
      </c>
      <c r="V764" s="25" t="s">
        <v>3456</v>
      </c>
      <c r="W764" s="25" t="s">
        <v>70</v>
      </c>
      <c r="X764" s="25" t="s">
        <v>3456</v>
      </c>
      <c r="Y764" s="25" t="s">
        <v>3456</v>
      </c>
      <c r="Z764" s="25" t="s">
        <v>3456</v>
      </c>
      <c r="AA764" s="25" t="s">
        <v>3456</v>
      </c>
      <c r="AB764" s="21" t="s">
        <v>0</v>
      </c>
      <c r="AC764" s="51" t="s">
        <v>3456</v>
      </c>
    </row>
    <row r="765" spans="1:29" s="20" customFormat="1" ht="26.25" customHeight="1" x14ac:dyDescent="0.2">
      <c r="A765" s="19">
        <v>82152</v>
      </c>
      <c r="B765" s="20" t="s">
        <v>4547</v>
      </c>
      <c r="C765" s="20" t="s">
        <v>4548</v>
      </c>
      <c r="D765" s="20" t="s">
        <v>1364</v>
      </c>
      <c r="E765" s="25" t="s">
        <v>3987</v>
      </c>
      <c r="F765" s="25" t="s">
        <v>70</v>
      </c>
      <c r="G765" s="21">
        <v>40519</v>
      </c>
      <c r="H765" s="21"/>
      <c r="I765" s="22" t="s">
        <v>61</v>
      </c>
      <c r="J765" s="25" t="s">
        <v>70</v>
      </c>
      <c r="K765" s="27"/>
      <c r="L765" s="21"/>
      <c r="M765" s="33"/>
      <c r="N765" s="25" t="s">
        <v>3456</v>
      </c>
      <c r="O765" s="25" t="s">
        <v>3456</v>
      </c>
      <c r="P765" s="25" t="s">
        <v>3456</v>
      </c>
      <c r="Q765" s="25" t="s">
        <v>70</v>
      </c>
      <c r="R765" s="21" t="s">
        <v>3456</v>
      </c>
      <c r="S765" s="25" t="s">
        <v>3456</v>
      </c>
      <c r="T765" s="23" t="s">
        <v>3456</v>
      </c>
      <c r="U765" s="25" t="s">
        <v>3456</v>
      </c>
      <c r="V765" s="25" t="s">
        <v>3456</v>
      </c>
      <c r="W765" s="25" t="s">
        <v>70</v>
      </c>
      <c r="X765" s="25" t="s">
        <v>3456</v>
      </c>
      <c r="Y765" s="25" t="s">
        <v>3456</v>
      </c>
      <c r="Z765" s="25" t="s">
        <v>3456</v>
      </c>
      <c r="AA765" s="25" t="s">
        <v>3456</v>
      </c>
      <c r="AB765" s="21" t="s">
        <v>3456</v>
      </c>
      <c r="AC765" s="51" t="s">
        <v>3456</v>
      </c>
    </row>
    <row r="766" spans="1:29" s="20" customFormat="1" ht="26.25" customHeight="1" x14ac:dyDescent="0.2">
      <c r="A766" s="19">
        <v>80925</v>
      </c>
      <c r="B766" s="20" t="s">
        <v>4257</v>
      </c>
      <c r="C766" s="20" t="s">
        <v>4256</v>
      </c>
      <c r="D766" s="20" t="s">
        <v>501</v>
      </c>
      <c r="E766" s="25" t="s">
        <v>422</v>
      </c>
      <c r="F766" s="25" t="s">
        <v>70</v>
      </c>
      <c r="G766" s="21">
        <v>44900</v>
      </c>
      <c r="H766" s="21"/>
      <c r="I766" s="22" t="s">
        <v>71</v>
      </c>
      <c r="J766" s="25" t="s">
        <v>3456</v>
      </c>
      <c r="K766" s="27" t="s">
        <v>4280</v>
      </c>
      <c r="L766" s="21" t="s">
        <v>3456</v>
      </c>
      <c r="M766" s="33"/>
      <c r="N766" s="25"/>
      <c r="O766" s="25"/>
      <c r="P766" s="25"/>
      <c r="Q766" s="25"/>
      <c r="R766" s="21"/>
      <c r="S766" s="25"/>
      <c r="T766" s="23"/>
      <c r="U766" s="25" t="s">
        <v>3456</v>
      </c>
      <c r="V766" s="25" t="s">
        <v>3456</v>
      </c>
      <c r="W766" s="25" t="s">
        <v>70</v>
      </c>
      <c r="X766" s="25" t="s">
        <v>3456</v>
      </c>
      <c r="Y766" s="25" t="s">
        <v>3456</v>
      </c>
      <c r="Z766" s="25" t="s">
        <v>3456</v>
      </c>
      <c r="AA766" s="25" t="s">
        <v>3456</v>
      </c>
      <c r="AB766" s="21" t="s">
        <v>3456</v>
      </c>
      <c r="AC766" s="51" t="s">
        <v>3456</v>
      </c>
    </row>
    <row r="767" spans="1:29" s="20" customFormat="1" ht="26.25" customHeight="1" x14ac:dyDescent="0.2">
      <c r="A767" s="19">
        <v>65580</v>
      </c>
      <c r="B767" s="20" t="s">
        <v>2476</v>
      </c>
      <c r="C767" s="20" t="s">
        <v>2477</v>
      </c>
      <c r="D767" s="20" t="s">
        <v>263</v>
      </c>
      <c r="E767" s="25" t="s">
        <v>264</v>
      </c>
      <c r="F767" s="25" t="s">
        <v>70</v>
      </c>
      <c r="G767" s="21">
        <v>41158</v>
      </c>
      <c r="H767" s="21"/>
      <c r="I767" s="22" t="s">
        <v>61</v>
      </c>
      <c r="J767" s="25" t="s">
        <v>70</v>
      </c>
      <c r="K767" s="27"/>
      <c r="L767" s="21"/>
      <c r="M767" s="33"/>
      <c r="N767" s="25" t="s">
        <v>3456</v>
      </c>
      <c r="O767" s="25" t="s">
        <v>70</v>
      </c>
      <c r="P767" s="25" t="s">
        <v>70</v>
      </c>
      <c r="Q767" s="25" t="s">
        <v>70</v>
      </c>
      <c r="R767" s="21" t="s">
        <v>3456</v>
      </c>
      <c r="S767" s="25" t="s">
        <v>3456</v>
      </c>
      <c r="T767" s="23" t="s">
        <v>3456</v>
      </c>
      <c r="U767" s="25" t="s">
        <v>70</v>
      </c>
      <c r="V767" s="25" t="s">
        <v>70</v>
      </c>
      <c r="W767" s="25" t="s">
        <v>70</v>
      </c>
      <c r="X767" s="25" t="s">
        <v>3456</v>
      </c>
      <c r="Y767" s="25" t="s">
        <v>3456</v>
      </c>
      <c r="Z767" s="25" t="s">
        <v>3456</v>
      </c>
      <c r="AA767" s="25" t="s">
        <v>3456</v>
      </c>
      <c r="AB767" s="21" t="s">
        <v>3456</v>
      </c>
      <c r="AC767" s="51" t="s">
        <v>3456</v>
      </c>
    </row>
    <row r="768" spans="1:29" s="20" customFormat="1" ht="26.25" customHeight="1" x14ac:dyDescent="0.2">
      <c r="A768" s="19">
        <v>63088</v>
      </c>
      <c r="B768" s="20" t="s">
        <v>2957</v>
      </c>
      <c r="C768" s="20" t="s">
        <v>2958</v>
      </c>
      <c r="D768" s="20" t="s">
        <v>2810</v>
      </c>
      <c r="E768" s="25" t="s">
        <v>435</v>
      </c>
      <c r="F768" s="25" t="s">
        <v>1170</v>
      </c>
      <c r="G768" s="21">
        <v>39476</v>
      </c>
      <c r="H768" s="21"/>
      <c r="I768" s="22" t="s">
        <v>61</v>
      </c>
      <c r="J768" s="25" t="s">
        <v>70</v>
      </c>
      <c r="K768" s="27"/>
      <c r="L768" s="21"/>
      <c r="M768" s="33"/>
      <c r="N768" s="25" t="s">
        <v>70</v>
      </c>
      <c r="O768" s="25" t="s">
        <v>70</v>
      </c>
      <c r="P768" s="25" t="s">
        <v>70</v>
      </c>
      <c r="Q768" s="25" t="s">
        <v>70</v>
      </c>
      <c r="R768" s="21" t="s">
        <v>3456</v>
      </c>
      <c r="S768" s="25" t="s">
        <v>3456</v>
      </c>
      <c r="T768" s="23" t="s">
        <v>3456</v>
      </c>
      <c r="U768" s="25" t="s">
        <v>3456</v>
      </c>
      <c r="V768" s="25" t="s">
        <v>70</v>
      </c>
      <c r="W768" s="25" t="s">
        <v>70</v>
      </c>
      <c r="X768" s="25" t="s">
        <v>3456</v>
      </c>
      <c r="Y768" s="25" t="s">
        <v>3456</v>
      </c>
      <c r="Z768" s="25" t="s">
        <v>3456</v>
      </c>
      <c r="AA768" s="25" t="s">
        <v>3456</v>
      </c>
      <c r="AB768" s="21" t="s">
        <v>0</v>
      </c>
      <c r="AC768" s="51"/>
    </row>
    <row r="769" spans="1:29" s="20" customFormat="1" ht="26.25" customHeight="1" x14ac:dyDescent="0.2">
      <c r="A769" s="19">
        <v>66338</v>
      </c>
      <c r="B769" s="20" t="s">
        <v>667</v>
      </c>
      <c r="C769" s="20" t="s">
        <v>668</v>
      </c>
      <c r="D769" s="20" t="s">
        <v>669</v>
      </c>
      <c r="E769" s="25" t="s">
        <v>670</v>
      </c>
      <c r="F769" s="25" t="s">
        <v>70</v>
      </c>
      <c r="G769" s="21">
        <v>42550</v>
      </c>
      <c r="H769" s="21"/>
      <c r="I769" s="22" t="s">
        <v>61</v>
      </c>
      <c r="J769" s="25" t="s">
        <v>70</v>
      </c>
      <c r="K769" s="27"/>
      <c r="L769" s="21"/>
      <c r="M769" s="33"/>
      <c r="N769" s="25" t="s">
        <v>3456</v>
      </c>
      <c r="O769" s="25" t="s">
        <v>3456</v>
      </c>
      <c r="P769" s="25" t="s">
        <v>70</v>
      </c>
      <c r="Q769" s="25" t="s">
        <v>70</v>
      </c>
      <c r="R769" s="21" t="s">
        <v>3456</v>
      </c>
      <c r="S769" s="25" t="s">
        <v>3456</v>
      </c>
      <c r="T769" s="23" t="s">
        <v>3456</v>
      </c>
      <c r="U769" s="25" t="s">
        <v>3456</v>
      </c>
      <c r="V769" s="25" t="s">
        <v>70</v>
      </c>
      <c r="W769" s="25" t="s">
        <v>70</v>
      </c>
      <c r="X769" s="25" t="s">
        <v>3456</v>
      </c>
      <c r="Y769" s="25" t="s">
        <v>3456</v>
      </c>
      <c r="Z769" s="25" t="s">
        <v>3456</v>
      </c>
      <c r="AA769" s="25" t="s">
        <v>3456</v>
      </c>
      <c r="AB769" s="21" t="s">
        <v>3456</v>
      </c>
      <c r="AC769" s="51" t="s">
        <v>3456</v>
      </c>
    </row>
    <row r="770" spans="1:29" s="20" customFormat="1" ht="26.25" customHeight="1" x14ac:dyDescent="0.2">
      <c r="A770" s="19">
        <v>66658</v>
      </c>
      <c r="B770" s="20" t="s">
        <v>3103</v>
      </c>
      <c r="C770" s="20" t="s">
        <v>3104</v>
      </c>
      <c r="D770" s="20" t="s">
        <v>617</v>
      </c>
      <c r="E770" s="25" t="s">
        <v>133</v>
      </c>
      <c r="F770" s="25" t="s">
        <v>70</v>
      </c>
      <c r="G770" s="21">
        <v>42300</v>
      </c>
      <c r="H770" s="21"/>
      <c r="I770" s="22" t="s">
        <v>61</v>
      </c>
      <c r="J770" s="25" t="s">
        <v>70</v>
      </c>
      <c r="K770" s="27"/>
      <c r="L770" s="21"/>
      <c r="M770" s="33"/>
      <c r="N770" s="25" t="s">
        <v>3456</v>
      </c>
      <c r="O770" s="25" t="s">
        <v>3456</v>
      </c>
      <c r="P770" s="25" t="s">
        <v>70</v>
      </c>
      <c r="Q770" s="25" t="s">
        <v>70</v>
      </c>
      <c r="R770" s="21" t="s">
        <v>3456</v>
      </c>
      <c r="S770" s="25" t="s">
        <v>3456</v>
      </c>
      <c r="T770" s="23" t="s">
        <v>3456</v>
      </c>
      <c r="U770" s="25" t="s">
        <v>70</v>
      </c>
      <c r="V770" s="25" t="s">
        <v>70</v>
      </c>
      <c r="W770" s="25" t="s">
        <v>70</v>
      </c>
      <c r="X770" s="25" t="s">
        <v>3456</v>
      </c>
      <c r="Y770" s="25" t="s">
        <v>3456</v>
      </c>
      <c r="Z770" s="25" t="s">
        <v>3456</v>
      </c>
      <c r="AA770" s="25" t="s">
        <v>3456</v>
      </c>
      <c r="AB770" s="21" t="s">
        <v>3456</v>
      </c>
      <c r="AC770" s="51" t="s">
        <v>3456</v>
      </c>
    </row>
    <row r="771" spans="1:29" s="20" customFormat="1" ht="26.25" customHeight="1" x14ac:dyDescent="0.2">
      <c r="A771" s="19">
        <v>65769</v>
      </c>
      <c r="B771" s="20" t="s">
        <v>1661</v>
      </c>
      <c r="C771" s="20" t="s">
        <v>1662</v>
      </c>
      <c r="D771" s="20" t="s">
        <v>1663</v>
      </c>
      <c r="E771" s="25" t="s">
        <v>160</v>
      </c>
      <c r="F771" s="25" t="s">
        <v>70</v>
      </c>
      <c r="G771" s="21">
        <v>41142</v>
      </c>
      <c r="H771" s="21"/>
      <c r="I771" s="22" t="s">
        <v>61</v>
      </c>
      <c r="J771" s="25" t="s">
        <v>70</v>
      </c>
      <c r="K771" s="27"/>
      <c r="L771" s="21"/>
      <c r="M771" s="33"/>
      <c r="N771" s="25" t="s">
        <v>3456</v>
      </c>
      <c r="O771" s="25" t="s">
        <v>70</v>
      </c>
      <c r="P771" s="25" t="s">
        <v>70</v>
      </c>
      <c r="Q771" s="25" t="s">
        <v>70</v>
      </c>
      <c r="R771" s="21" t="s">
        <v>3456</v>
      </c>
      <c r="S771" s="25" t="s">
        <v>3456</v>
      </c>
      <c r="T771" s="23" t="s">
        <v>3456</v>
      </c>
      <c r="U771" s="25" t="s">
        <v>70</v>
      </c>
      <c r="V771" s="25" t="s">
        <v>70</v>
      </c>
      <c r="W771" s="25" t="s">
        <v>70</v>
      </c>
      <c r="X771" s="25" t="s">
        <v>3456</v>
      </c>
      <c r="Y771" s="25" t="s">
        <v>3456</v>
      </c>
      <c r="Z771" s="25" t="s">
        <v>3456</v>
      </c>
      <c r="AA771" s="25" t="s">
        <v>3456</v>
      </c>
      <c r="AB771" s="21" t="s">
        <v>3456</v>
      </c>
      <c r="AC771" s="51" t="s">
        <v>3456</v>
      </c>
    </row>
    <row r="772" spans="1:29" s="20" customFormat="1" ht="26.25" customHeight="1" x14ac:dyDescent="0.2">
      <c r="A772" s="19">
        <v>64888</v>
      </c>
      <c r="B772" s="20" t="s">
        <v>2454</v>
      </c>
      <c r="C772" s="20" t="s">
        <v>2455</v>
      </c>
      <c r="D772" s="20" t="s">
        <v>466</v>
      </c>
      <c r="E772" s="25" t="s">
        <v>350</v>
      </c>
      <c r="F772" s="25" t="s">
        <v>70</v>
      </c>
      <c r="G772" s="21">
        <v>40494</v>
      </c>
      <c r="H772" s="21"/>
      <c r="I772" s="22" t="s">
        <v>61</v>
      </c>
      <c r="J772" s="25" t="s">
        <v>70</v>
      </c>
      <c r="K772" s="27"/>
      <c r="L772" s="21"/>
      <c r="M772" s="33"/>
      <c r="N772" s="25" t="s">
        <v>3456</v>
      </c>
      <c r="O772" s="25" t="s">
        <v>3456</v>
      </c>
      <c r="P772" s="25" t="s">
        <v>70</v>
      </c>
      <c r="Q772" s="25" t="s">
        <v>70</v>
      </c>
      <c r="R772" s="21" t="s">
        <v>3456</v>
      </c>
      <c r="S772" s="25" t="s">
        <v>3456</v>
      </c>
      <c r="T772" s="23" t="s">
        <v>3456</v>
      </c>
      <c r="U772" s="25" t="s">
        <v>3456</v>
      </c>
      <c r="V772" s="25" t="s">
        <v>70</v>
      </c>
      <c r="W772" s="25" t="s">
        <v>70</v>
      </c>
      <c r="X772" s="25" t="s">
        <v>3456</v>
      </c>
      <c r="Y772" s="25" t="s">
        <v>3456</v>
      </c>
      <c r="Z772" s="25" t="s">
        <v>3456</v>
      </c>
      <c r="AA772" s="25" t="s">
        <v>3456</v>
      </c>
      <c r="AB772" s="21" t="s">
        <v>3456</v>
      </c>
      <c r="AC772" s="51" t="s">
        <v>3456</v>
      </c>
    </row>
    <row r="773" spans="1:29" s="20" customFormat="1" ht="26.25" customHeight="1" x14ac:dyDescent="0.2">
      <c r="A773" s="19">
        <v>65566</v>
      </c>
      <c r="B773" s="20" t="s">
        <v>4226</v>
      </c>
      <c r="C773" s="20" t="s">
        <v>833</v>
      </c>
      <c r="D773" s="20" t="s">
        <v>466</v>
      </c>
      <c r="E773" s="25" t="s">
        <v>350</v>
      </c>
      <c r="F773" s="25" t="s">
        <v>70</v>
      </c>
      <c r="G773" s="21">
        <v>41142</v>
      </c>
      <c r="H773" s="21"/>
      <c r="I773" s="22" t="s">
        <v>61</v>
      </c>
      <c r="J773" s="25" t="s">
        <v>70</v>
      </c>
      <c r="K773" s="27"/>
      <c r="L773" s="21"/>
      <c r="M773" s="33"/>
      <c r="N773" s="25" t="s">
        <v>3456</v>
      </c>
      <c r="O773" s="25" t="s">
        <v>3456</v>
      </c>
      <c r="P773" s="25" t="s">
        <v>70</v>
      </c>
      <c r="Q773" s="25" t="s">
        <v>70</v>
      </c>
      <c r="R773" s="21" t="s">
        <v>3456</v>
      </c>
      <c r="S773" s="25" t="s">
        <v>3456</v>
      </c>
      <c r="T773" s="23" t="s">
        <v>3456</v>
      </c>
      <c r="U773" s="25" t="s">
        <v>70</v>
      </c>
      <c r="V773" s="25" t="s">
        <v>70</v>
      </c>
      <c r="W773" s="25" t="s">
        <v>70</v>
      </c>
      <c r="X773" s="25" t="s">
        <v>3456</v>
      </c>
      <c r="Y773" s="25" t="s">
        <v>3456</v>
      </c>
      <c r="Z773" s="25" t="s">
        <v>3456</v>
      </c>
      <c r="AA773" s="25" t="s">
        <v>3456</v>
      </c>
      <c r="AB773" s="21" t="s">
        <v>3456</v>
      </c>
      <c r="AC773" s="51" t="s">
        <v>3456</v>
      </c>
    </row>
    <row r="774" spans="1:29" s="20" customFormat="1" ht="26.25" customHeight="1" x14ac:dyDescent="0.2">
      <c r="A774" s="19">
        <v>65460</v>
      </c>
      <c r="B774" s="20" t="s">
        <v>2424</v>
      </c>
      <c r="C774" s="20" t="s">
        <v>2425</v>
      </c>
      <c r="D774" s="20" t="s">
        <v>466</v>
      </c>
      <c r="E774" s="25" t="s">
        <v>350</v>
      </c>
      <c r="F774" s="25" t="s">
        <v>70</v>
      </c>
      <c r="G774" s="21">
        <v>40889</v>
      </c>
      <c r="H774" s="21"/>
      <c r="I774" s="22" t="s">
        <v>61</v>
      </c>
      <c r="J774" s="25" t="s">
        <v>70</v>
      </c>
      <c r="K774" s="27"/>
      <c r="L774" s="21"/>
      <c r="M774" s="33"/>
      <c r="N774" s="25" t="s">
        <v>70</v>
      </c>
      <c r="O774" s="25" t="s">
        <v>3456</v>
      </c>
      <c r="P774" s="25" t="s">
        <v>70</v>
      </c>
      <c r="Q774" s="25" t="s">
        <v>70</v>
      </c>
      <c r="R774" s="21" t="s">
        <v>3456</v>
      </c>
      <c r="S774" s="25" t="s">
        <v>3456</v>
      </c>
      <c r="T774" s="23" t="s">
        <v>3456</v>
      </c>
      <c r="U774" s="25" t="s">
        <v>70</v>
      </c>
      <c r="V774" s="25" t="s">
        <v>70</v>
      </c>
      <c r="W774" s="25" t="s">
        <v>70</v>
      </c>
      <c r="X774" s="25" t="s">
        <v>3456</v>
      </c>
      <c r="Y774" s="25" t="s">
        <v>3456</v>
      </c>
      <c r="Z774" s="25" t="s">
        <v>3456</v>
      </c>
      <c r="AA774" s="25" t="s">
        <v>3456</v>
      </c>
      <c r="AB774" s="21" t="s">
        <v>3456</v>
      </c>
      <c r="AC774" s="51" t="s">
        <v>3456</v>
      </c>
    </row>
    <row r="775" spans="1:29" s="20" customFormat="1" ht="26.25" customHeight="1" x14ac:dyDescent="0.2">
      <c r="A775" s="19">
        <v>79144</v>
      </c>
      <c r="B775" s="20" t="s">
        <v>936</v>
      </c>
      <c r="C775" s="20" t="s">
        <v>937</v>
      </c>
      <c r="D775" s="20" t="s">
        <v>938</v>
      </c>
      <c r="E775" s="25" t="s">
        <v>350</v>
      </c>
      <c r="F775" s="25" t="s">
        <v>70</v>
      </c>
      <c r="G775" s="21">
        <v>43817</v>
      </c>
      <c r="H775" s="21"/>
      <c r="I775" s="22" t="s">
        <v>61</v>
      </c>
      <c r="J775" s="25" t="s">
        <v>70</v>
      </c>
      <c r="K775" s="27"/>
      <c r="L775" s="21"/>
      <c r="M775" s="33"/>
      <c r="N775" s="25" t="s">
        <v>3456</v>
      </c>
      <c r="O775" s="25" t="s">
        <v>3456</v>
      </c>
      <c r="P775" s="25" t="s">
        <v>70</v>
      </c>
      <c r="Q775" s="25" t="s">
        <v>70</v>
      </c>
      <c r="R775" s="21" t="s">
        <v>3456</v>
      </c>
      <c r="S775" s="25" t="s">
        <v>3456</v>
      </c>
      <c r="T775" s="23" t="s">
        <v>3456</v>
      </c>
      <c r="U775" s="25" t="s">
        <v>3456</v>
      </c>
      <c r="V775" s="25" t="s">
        <v>70</v>
      </c>
      <c r="W775" s="25" t="s">
        <v>70</v>
      </c>
      <c r="X775" s="25" t="s">
        <v>3456</v>
      </c>
      <c r="Y775" s="25" t="s">
        <v>3456</v>
      </c>
      <c r="Z775" s="25" t="s">
        <v>3456</v>
      </c>
      <c r="AA775" s="25" t="s">
        <v>3456</v>
      </c>
      <c r="AB775" s="21" t="s">
        <v>3456</v>
      </c>
      <c r="AC775" s="51" t="s">
        <v>3456</v>
      </c>
    </row>
    <row r="776" spans="1:29" s="20" customFormat="1" ht="26.25" customHeight="1" x14ac:dyDescent="0.2">
      <c r="A776" s="19">
        <v>66304</v>
      </c>
      <c r="B776" s="20" t="s">
        <v>3198</v>
      </c>
      <c r="C776" s="20" t="s">
        <v>3199</v>
      </c>
      <c r="D776" s="20" t="s">
        <v>466</v>
      </c>
      <c r="E776" s="25" t="s">
        <v>350</v>
      </c>
      <c r="F776" s="25" t="s">
        <v>70</v>
      </c>
      <c r="G776" s="21">
        <v>41773</v>
      </c>
      <c r="H776" s="21"/>
      <c r="I776" s="22" t="s">
        <v>61</v>
      </c>
      <c r="J776" s="25" t="s">
        <v>70</v>
      </c>
      <c r="K776" s="27"/>
      <c r="L776" s="21"/>
      <c r="M776" s="33"/>
      <c r="N776" s="25" t="s">
        <v>3456</v>
      </c>
      <c r="O776" s="25" t="s">
        <v>3456</v>
      </c>
      <c r="P776" s="25" t="s">
        <v>70</v>
      </c>
      <c r="Q776" s="25" t="s">
        <v>70</v>
      </c>
      <c r="R776" s="21" t="s">
        <v>3456</v>
      </c>
      <c r="S776" s="25" t="s">
        <v>3456</v>
      </c>
      <c r="T776" s="23" t="s">
        <v>3456</v>
      </c>
      <c r="U776" s="25" t="s">
        <v>70</v>
      </c>
      <c r="V776" s="25" t="s">
        <v>70</v>
      </c>
      <c r="W776" s="25" t="s">
        <v>70</v>
      </c>
      <c r="X776" s="25" t="s">
        <v>3456</v>
      </c>
      <c r="Y776" s="25" t="s">
        <v>3456</v>
      </c>
      <c r="Z776" s="25" t="s">
        <v>3456</v>
      </c>
      <c r="AA776" s="25" t="s">
        <v>3456</v>
      </c>
      <c r="AB776" s="21" t="s">
        <v>3456</v>
      </c>
      <c r="AC776" s="51" t="s">
        <v>3456</v>
      </c>
    </row>
    <row r="777" spans="1:29" s="20" customFormat="1" ht="26.25" customHeight="1" x14ac:dyDescent="0.2">
      <c r="A777" s="19">
        <v>68012</v>
      </c>
      <c r="B777" s="20" t="s">
        <v>3205</v>
      </c>
      <c r="C777" s="20" t="s">
        <v>3206</v>
      </c>
      <c r="D777" s="20" t="s">
        <v>938</v>
      </c>
      <c r="E777" s="25" t="s">
        <v>350</v>
      </c>
      <c r="F777" s="25" t="s">
        <v>70</v>
      </c>
      <c r="G777" s="21">
        <v>43096</v>
      </c>
      <c r="H777" s="21"/>
      <c r="I777" s="22" t="s">
        <v>61</v>
      </c>
      <c r="J777" s="25" t="s">
        <v>70</v>
      </c>
      <c r="K777" s="27"/>
      <c r="L777" s="21"/>
      <c r="M777" s="33"/>
      <c r="N777" s="25" t="s">
        <v>3456</v>
      </c>
      <c r="O777" s="25" t="s">
        <v>3456</v>
      </c>
      <c r="P777" s="25" t="s">
        <v>70</v>
      </c>
      <c r="Q777" s="25" t="s">
        <v>70</v>
      </c>
      <c r="R777" s="21" t="s">
        <v>3456</v>
      </c>
      <c r="S777" s="25" t="s">
        <v>3456</v>
      </c>
      <c r="T777" s="23" t="s">
        <v>3456</v>
      </c>
      <c r="U777" s="25" t="s">
        <v>70</v>
      </c>
      <c r="V777" s="25" t="s">
        <v>70</v>
      </c>
      <c r="W777" s="25" t="s">
        <v>70</v>
      </c>
      <c r="X777" s="25" t="s">
        <v>3456</v>
      </c>
      <c r="Y777" s="25" t="s">
        <v>3456</v>
      </c>
      <c r="Z777" s="25" t="s">
        <v>3456</v>
      </c>
      <c r="AA777" s="25" t="s">
        <v>3456</v>
      </c>
      <c r="AB777" s="21" t="s">
        <v>3456</v>
      </c>
      <c r="AC777" s="51" t="s">
        <v>3456</v>
      </c>
    </row>
    <row r="778" spans="1:29" s="20" customFormat="1" ht="26.25" customHeight="1" x14ac:dyDescent="0.2">
      <c r="A778" s="19">
        <v>67994</v>
      </c>
      <c r="B778" s="20" t="s">
        <v>919</v>
      </c>
      <c r="C778" s="20" t="s">
        <v>920</v>
      </c>
      <c r="D778" s="20" t="s">
        <v>938</v>
      </c>
      <c r="E778" s="25" t="s">
        <v>350</v>
      </c>
      <c r="F778" s="25" t="s">
        <v>70</v>
      </c>
      <c r="G778" s="21">
        <v>43069</v>
      </c>
      <c r="H778" s="21"/>
      <c r="I778" s="22" t="s">
        <v>61</v>
      </c>
      <c r="J778" s="25" t="s">
        <v>70</v>
      </c>
      <c r="K778" s="27"/>
      <c r="L778" s="21"/>
      <c r="M778" s="33"/>
      <c r="N778" s="25" t="s">
        <v>3456</v>
      </c>
      <c r="O778" s="25" t="s">
        <v>70</v>
      </c>
      <c r="P778" s="25" t="s">
        <v>70</v>
      </c>
      <c r="Q778" s="25" t="s">
        <v>70</v>
      </c>
      <c r="R778" s="21" t="s">
        <v>3456</v>
      </c>
      <c r="S778" s="25" t="s">
        <v>3456</v>
      </c>
      <c r="T778" s="23" t="s">
        <v>3456</v>
      </c>
      <c r="U778" s="25" t="s">
        <v>70</v>
      </c>
      <c r="V778" s="25" t="s">
        <v>70</v>
      </c>
      <c r="W778" s="25" t="s">
        <v>70</v>
      </c>
      <c r="X778" s="25" t="s">
        <v>3456</v>
      </c>
      <c r="Y778" s="25" t="s">
        <v>3456</v>
      </c>
      <c r="Z778" s="25" t="s">
        <v>3456</v>
      </c>
      <c r="AA778" s="25" t="s">
        <v>3456</v>
      </c>
      <c r="AB778" s="21" t="s">
        <v>3456</v>
      </c>
      <c r="AC778" s="51" t="s">
        <v>3456</v>
      </c>
    </row>
    <row r="779" spans="1:29" s="20" customFormat="1" ht="26.25" customHeight="1" x14ac:dyDescent="0.2">
      <c r="A779" s="19">
        <v>80143</v>
      </c>
      <c r="B779" s="20" t="s">
        <v>3616</v>
      </c>
      <c r="C779" s="20" t="s">
        <v>3615</v>
      </c>
      <c r="D779" s="20" t="s">
        <v>466</v>
      </c>
      <c r="E779" s="25" t="s">
        <v>350</v>
      </c>
      <c r="F779" s="25" t="s">
        <v>70</v>
      </c>
      <c r="G779" s="21">
        <v>44407</v>
      </c>
      <c r="H779" s="21"/>
      <c r="I779" s="22" t="s">
        <v>61</v>
      </c>
      <c r="J779" s="25" t="s">
        <v>3456</v>
      </c>
      <c r="K779" s="27"/>
      <c r="L779" s="21"/>
      <c r="M779" s="33"/>
      <c r="N779" s="25" t="s">
        <v>3456</v>
      </c>
      <c r="O779" s="25" t="s">
        <v>3456</v>
      </c>
      <c r="P779" s="25" t="s">
        <v>3456</v>
      </c>
      <c r="Q779" s="25" t="s">
        <v>70</v>
      </c>
      <c r="R779" s="21" t="s">
        <v>3456</v>
      </c>
      <c r="S779" s="25" t="s">
        <v>3456</v>
      </c>
      <c r="T779" s="23" t="s">
        <v>3456</v>
      </c>
      <c r="U779" s="25" t="s">
        <v>3456</v>
      </c>
      <c r="V779" s="25" t="s">
        <v>3456</v>
      </c>
      <c r="W779" s="25" t="s">
        <v>3456</v>
      </c>
      <c r="X779" s="25" t="s">
        <v>3456</v>
      </c>
      <c r="Y779" s="25" t="s">
        <v>3456</v>
      </c>
      <c r="Z779" s="25" t="s">
        <v>3456</v>
      </c>
      <c r="AA779" s="25" t="s">
        <v>3456</v>
      </c>
      <c r="AB779" s="21" t="s">
        <v>3456</v>
      </c>
      <c r="AC779" s="51" t="s">
        <v>3456</v>
      </c>
    </row>
    <row r="780" spans="1:29" s="20" customFormat="1" ht="26.25" customHeight="1" x14ac:dyDescent="0.2">
      <c r="A780" s="19">
        <v>81287</v>
      </c>
      <c r="B780" s="20" t="s">
        <v>3993</v>
      </c>
      <c r="C780" s="20" t="s">
        <v>3992</v>
      </c>
      <c r="D780" s="20" t="s">
        <v>938</v>
      </c>
      <c r="E780" s="25" t="s">
        <v>350</v>
      </c>
      <c r="F780" s="25" t="s">
        <v>70</v>
      </c>
      <c r="G780" s="21">
        <v>44915</v>
      </c>
      <c r="H780" s="21"/>
      <c r="I780" s="22" t="s">
        <v>71</v>
      </c>
      <c r="J780" s="25" t="s">
        <v>3456</v>
      </c>
      <c r="K780" s="27" t="s">
        <v>4280</v>
      </c>
      <c r="L780" s="21" t="s">
        <v>3456</v>
      </c>
      <c r="M780" s="33"/>
      <c r="N780" s="25"/>
      <c r="O780" s="25"/>
      <c r="P780" s="25"/>
      <c r="Q780" s="25"/>
      <c r="R780" s="21"/>
      <c r="S780" s="25"/>
      <c r="T780" s="23"/>
      <c r="U780" s="25" t="s">
        <v>3456</v>
      </c>
      <c r="V780" s="25" t="s">
        <v>3456</v>
      </c>
      <c r="W780" s="25" t="s">
        <v>70</v>
      </c>
      <c r="X780" s="25" t="s">
        <v>3456</v>
      </c>
      <c r="Y780" s="25" t="s">
        <v>3456</v>
      </c>
      <c r="Z780" s="25" t="s">
        <v>3456</v>
      </c>
      <c r="AA780" s="25" t="s">
        <v>3456</v>
      </c>
      <c r="AB780" s="21" t="s">
        <v>3456</v>
      </c>
      <c r="AC780" s="51" t="s">
        <v>3456</v>
      </c>
    </row>
    <row r="781" spans="1:29" s="20" customFormat="1" ht="26.25" customHeight="1" x14ac:dyDescent="0.2">
      <c r="A781" s="19">
        <v>63311</v>
      </c>
      <c r="B781" s="20" t="s">
        <v>2289</v>
      </c>
      <c r="C781" s="20" t="s">
        <v>2290</v>
      </c>
      <c r="D781" s="20" t="s">
        <v>466</v>
      </c>
      <c r="E781" s="25" t="s">
        <v>350</v>
      </c>
      <c r="F781" s="25" t="s">
        <v>70</v>
      </c>
      <c r="G781" s="21">
        <v>39461</v>
      </c>
      <c r="H781" s="21"/>
      <c r="I781" s="22" t="s">
        <v>61</v>
      </c>
      <c r="J781" s="25" t="s">
        <v>70</v>
      </c>
      <c r="K781" s="27"/>
      <c r="L781" s="21"/>
      <c r="M781" s="33"/>
      <c r="N781" s="25" t="s">
        <v>70</v>
      </c>
      <c r="O781" s="25" t="s">
        <v>70</v>
      </c>
      <c r="P781" s="25" t="s">
        <v>70</v>
      </c>
      <c r="Q781" s="25" t="s">
        <v>70</v>
      </c>
      <c r="R781" s="21" t="s">
        <v>3456</v>
      </c>
      <c r="S781" s="25" t="s">
        <v>3456</v>
      </c>
      <c r="T781" s="23" t="s">
        <v>3456</v>
      </c>
      <c r="U781" s="25" t="s">
        <v>70</v>
      </c>
      <c r="V781" s="25" t="s">
        <v>70</v>
      </c>
      <c r="W781" s="25" t="s">
        <v>70</v>
      </c>
      <c r="X781" s="25" t="s">
        <v>3456</v>
      </c>
      <c r="Y781" s="25" t="s">
        <v>3456</v>
      </c>
      <c r="Z781" s="25" t="s">
        <v>3456</v>
      </c>
      <c r="AA781" s="25" t="s">
        <v>3456</v>
      </c>
      <c r="AB781" s="21" t="s">
        <v>0</v>
      </c>
      <c r="AC781" s="51" t="s">
        <v>3456</v>
      </c>
    </row>
    <row r="782" spans="1:29" s="20" customFormat="1" ht="26.25" customHeight="1" x14ac:dyDescent="0.2">
      <c r="A782" s="19">
        <v>64975</v>
      </c>
      <c r="B782" s="20" t="s">
        <v>1286</v>
      </c>
      <c r="C782" s="20" t="s">
        <v>4205</v>
      </c>
      <c r="D782" s="20" t="s">
        <v>466</v>
      </c>
      <c r="E782" s="25" t="s">
        <v>350</v>
      </c>
      <c r="F782" s="25" t="s">
        <v>70</v>
      </c>
      <c r="G782" s="21">
        <v>39323</v>
      </c>
      <c r="H782" s="21"/>
      <c r="I782" s="22" t="s">
        <v>61</v>
      </c>
      <c r="J782" s="25" t="s">
        <v>70</v>
      </c>
      <c r="K782" s="27"/>
      <c r="L782" s="21"/>
      <c r="M782" s="33"/>
      <c r="N782" s="25" t="s">
        <v>70</v>
      </c>
      <c r="O782" s="25" t="s">
        <v>3456</v>
      </c>
      <c r="P782" s="25" t="s">
        <v>70</v>
      </c>
      <c r="Q782" s="25" t="s">
        <v>70</v>
      </c>
      <c r="R782" s="21" t="s">
        <v>3456</v>
      </c>
      <c r="S782" s="25" t="s">
        <v>3456</v>
      </c>
      <c r="T782" s="23" t="s">
        <v>3456</v>
      </c>
      <c r="U782" s="25" t="s">
        <v>70</v>
      </c>
      <c r="V782" s="25" t="s">
        <v>70</v>
      </c>
      <c r="W782" s="25" t="s">
        <v>70</v>
      </c>
      <c r="X782" s="25" t="s">
        <v>3456</v>
      </c>
      <c r="Y782" s="25" t="s">
        <v>3456</v>
      </c>
      <c r="Z782" s="25" t="s">
        <v>3456</v>
      </c>
      <c r="AA782" s="25" t="s">
        <v>3456</v>
      </c>
      <c r="AB782" s="21" t="s">
        <v>0</v>
      </c>
      <c r="AC782" s="51"/>
    </row>
    <row r="783" spans="1:29" s="20" customFormat="1" ht="26.25" customHeight="1" x14ac:dyDescent="0.2">
      <c r="A783" s="19">
        <v>64976</v>
      </c>
      <c r="B783" s="20" t="s">
        <v>1308</v>
      </c>
      <c r="C783" s="20" t="s">
        <v>1309</v>
      </c>
      <c r="D783" s="20" t="s">
        <v>466</v>
      </c>
      <c r="E783" s="25" t="s">
        <v>350</v>
      </c>
      <c r="F783" s="25" t="s">
        <v>70</v>
      </c>
      <c r="G783" s="21">
        <v>38895</v>
      </c>
      <c r="H783" s="21"/>
      <c r="I783" s="22" t="s">
        <v>61</v>
      </c>
      <c r="J783" s="25" t="s">
        <v>70</v>
      </c>
      <c r="K783" s="27"/>
      <c r="L783" s="21"/>
      <c r="M783" s="33"/>
      <c r="N783" s="25" t="s">
        <v>70</v>
      </c>
      <c r="O783" s="25" t="s">
        <v>3456</v>
      </c>
      <c r="P783" s="25" t="s">
        <v>70</v>
      </c>
      <c r="Q783" s="25" t="s">
        <v>70</v>
      </c>
      <c r="R783" s="21" t="s">
        <v>3456</v>
      </c>
      <c r="S783" s="25" t="s">
        <v>3456</v>
      </c>
      <c r="T783" s="23" t="s">
        <v>3456</v>
      </c>
      <c r="U783" s="25" t="s">
        <v>70</v>
      </c>
      <c r="V783" s="25" t="s">
        <v>70</v>
      </c>
      <c r="W783" s="25" t="s">
        <v>70</v>
      </c>
      <c r="X783" s="25" t="s">
        <v>3456</v>
      </c>
      <c r="Y783" s="25" t="s">
        <v>3456</v>
      </c>
      <c r="Z783" s="25" t="s">
        <v>3456</v>
      </c>
      <c r="AA783" s="25" t="s">
        <v>3456</v>
      </c>
      <c r="AB783" s="21" t="s">
        <v>3456</v>
      </c>
      <c r="AC783" s="51"/>
    </row>
    <row r="784" spans="1:29" s="20" customFormat="1" ht="26.25" customHeight="1" x14ac:dyDescent="0.2">
      <c r="A784" s="19">
        <v>68021</v>
      </c>
      <c r="B784" s="20" t="s">
        <v>924</v>
      </c>
      <c r="C784" s="20" t="s">
        <v>925</v>
      </c>
      <c r="D784" s="20" t="s">
        <v>3976</v>
      </c>
      <c r="E784" s="25" t="s">
        <v>632</v>
      </c>
      <c r="F784" s="25" t="s">
        <v>70</v>
      </c>
      <c r="G784" s="21">
        <v>43524</v>
      </c>
      <c r="H784" s="21"/>
      <c r="I784" s="22" t="s">
        <v>61</v>
      </c>
      <c r="J784" s="25" t="s">
        <v>70</v>
      </c>
      <c r="K784" s="27"/>
      <c r="L784" s="21"/>
      <c r="M784" s="33"/>
      <c r="N784" s="25" t="s">
        <v>3456</v>
      </c>
      <c r="O784" s="25" t="s">
        <v>70</v>
      </c>
      <c r="P784" s="25" t="s">
        <v>70</v>
      </c>
      <c r="Q784" s="25" t="s">
        <v>70</v>
      </c>
      <c r="R784" s="21" t="s">
        <v>3456</v>
      </c>
      <c r="S784" s="25" t="s">
        <v>3456</v>
      </c>
      <c r="T784" s="23" t="s">
        <v>3456</v>
      </c>
      <c r="U784" s="25" t="s">
        <v>3456</v>
      </c>
      <c r="V784" s="25" t="s">
        <v>70</v>
      </c>
      <c r="W784" s="25" t="s">
        <v>70</v>
      </c>
      <c r="X784" s="25" t="s">
        <v>3456</v>
      </c>
      <c r="Y784" s="25" t="s">
        <v>3456</v>
      </c>
      <c r="Z784" s="25" t="s">
        <v>3456</v>
      </c>
      <c r="AA784" s="25" t="s">
        <v>3456</v>
      </c>
      <c r="AB784" s="21" t="s">
        <v>3456</v>
      </c>
      <c r="AC784" s="51" t="s">
        <v>3456</v>
      </c>
    </row>
    <row r="785" spans="1:29" s="20" customFormat="1" ht="26.25" customHeight="1" x14ac:dyDescent="0.2">
      <c r="A785" s="19">
        <v>67970</v>
      </c>
      <c r="B785" s="20" t="s">
        <v>603</v>
      </c>
      <c r="C785" s="20" t="s">
        <v>604</v>
      </c>
      <c r="D785" s="20" t="s">
        <v>605</v>
      </c>
      <c r="E785" s="25" t="s">
        <v>607</v>
      </c>
      <c r="F785" s="25" t="s">
        <v>535</v>
      </c>
      <c r="G785" s="21">
        <v>43083</v>
      </c>
      <c r="H785" s="21"/>
      <c r="I785" s="22" t="s">
        <v>61</v>
      </c>
      <c r="J785" s="25" t="s">
        <v>70</v>
      </c>
      <c r="K785" s="27"/>
      <c r="L785" s="21"/>
      <c r="M785" s="33"/>
      <c r="N785" s="25" t="s">
        <v>3456</v>
      </c>
      <c r="O785" s="25" t="s">
        <v>3456</v>
      </c>
      <c r="P785" s="25" t="s">
        <v>70</v>
      </c>
      <c r="Q785" s="25" t="s">
        <v>70</v>
      </c>
      <c r="R785" s="21" t="s">
        <v>3456</v>
      </c>
      <c r="S785" s="25" t="s">
        <v>3456</v>
      </c>
      <c r="T785" s="23" t="s">
        <v>3456</v>
      </c>
      <c r="U785" s="25" t="s">
        <v>3456</v>
      </c>
      <c r="V785" s="25" t="s">
        <v>3456</v>
      </c>
      <c r="W785" s="25" t="s">
        <v>70</v>
      </c>
      <c r="X785" s="25" t="s">
        <v>3456</v>
      </c>
      <c r="Y785" s="25" t="s">
        <v>3456</v>
      </c>
      <c r="Z785" s="25" t="s">
        <v>3456</v>
      </c>
      <c r="AA785" s="25" t="s">
        <v>3456</v>
      </c>
      <c r="AB785" s="21" t="s">
        <v>3456</v>
      </c>
      <c r="AC785" s="51" t="s">
        <v>3456</v>
      </c>
    </row>
    <row r="786" spans="1:29" s="20" customFormat="1" ht="26.25" customHeight="1" x14ac:dyDescent="0.2">
      <c r="A786" s="19">
        <v>62497</v>
      </c>
      <c r="B786" s="20" t="s">
        <v>2947</v>
      </c>
      <c r="C786" s="20" t="s">
        <v>2948</v>
      </c>
      <c r="D786" s="20" t="s">
        <v>4023</v>
      </c>
      <c r="E786" s="25" t="s">
        <v>273</v>
      </c>
      <c r="F786" s="25" t="s">
        <v>70</v>
      </c>
      <c r="G786" s="21">
        <v>38705</v>
      </c>
      <c r="H786" s="21"/>
      <c r="I786" s="22" t="s">
        <v>61</v>
      </c>
      <c r="J786" s="25" t="s">
        <v>70</v>
      </c>
      <c r="K786" s="27"/>
      <c r="L786" s="21"/>
      <c r="M786" s="33"/>
      <c r="N786" s="25" t="s">
        <v>70</v>
      </c>
      <c r="O786" s="25" t="s">
        <v>70</v>
      </c>
      <c r="P786" s="25" t="s">
        <v>70</v>
      </c>
      <c r="Q786" s="25" t="s">
        <v>70</v>
      </c>
      <c r="R786" s="21" t="s">
        <v>3456</v>
      </c>
      <c r="S786" s="25" t="s">
        <v>3456</v>
      </c>
      <c r="T786" s="23" t="s">
        <v>3456</v>
      </c>
      <c r="U786" s="25" t="s">
        <v>70</v>
      </c>
      <c r="V786" s="25" t="s">
        <v>70</v>
      </c>
      <c r="W786" s="25" t="s">
        <v>70</v>
      </c>
      <c r="X786" s="25" t="s">
        <v>3456</v>
      </c>
      <c r="Y786" s="25" t="s">
        <v>3456</v>
      </c>
      <c r="Z786" s="25" t="s">
        <v>3456</v>
      </c>
      <c r="AA786" s="25" t="s">
        <v>3456</v>
      </c>
      <c r="AB786" s="21" t="s">
        <v>3456</v>
      </c>
      <c r="AC786" s="51"/>
    </row>
    <row r="787" spans="1:29" s="20" customFormat="1" ht="26.25" customHeight="1" x14ac:dyDescent="0.2">
      <c r="A787" s="19">
        <v>62245</v>
      </c>
      <c r="B787" s="20" t="s">
        <v>2020</v>
      </c>
      <c r="C787" s="20" t="s">
        <v>2021</v>
      </c>
      <c r="D787" s="20" t="s">
        <v>4023</v>
      </c>
      <c r="E787" s="25" t="s">
        <v>273</v>
      </c>
      <c r="F787" s="25" t="s">
        <v>70</v>
      </c>
      <c r="G787" s="21">
        <v>38716</v>
      </c>
      <c r="H787" s="21"/>
      <c r="I787" s="22" t="s">
        <v>61</v>
      </c>
      <c r="J787" s="25" t="s">
        <v>70</v>
      </c>
      <c r="K787" s="27"/>
      <c r="L787" s="21"/>
      <c r="M787" s="33"/>
      <c r="N787" s="25" t="s">
        <v>70</v>
      </c>
      <c r="O787" s="25" t="s">
        <v>70</v>
      </c>
      <c r="P787" s="25" t="s">
        <v>70</v>
      </c>
      <c r="Q787" s="25" t="s">
        <v>70</v>
      </c>
      <c r="R787" s="21" t="s">
        <v>3456</v>
      </c>
      <c r="S787" s="25" t="s">
        <v>3456</v>
      </c>
      <c r="T787" s="23" t="s">
        <v>3456</v>
      </c>
      <c r="U787" s="25" t="s">
        <v>70</v>
      </c>
      <c r="V787" s="25" t="s">
        <v>70</v>
      </c>
      <c r="W787" s="25" t="s">
        <v>70</v>
      </c>
      <c r="X787" s="25" t="s">
        <v>3456</v>
      </c>
      <c r="Y787" s="25" t="s">
        <v>3456</v>
      </c>
      <c r="Z787" s="25" t="s">
        <v>3456</v>
      </c>
      <c r="AA787" s="25" t="s">
        <v>3456</v>
      </c>
      <c r="AB787" s="21" t="s">
        <v>0</v>
      </c>
      <c r="AC787" s="51" t="s">
        <v>3456</v>
      </c>
    </row>
    <row r="788" spans="1:29" s="20" customFormat="1" ht="26.25" customHeight="1" x14ac:dyDescent="0.2">
      <c r="A788" s="19">
        <v>79648</v>
      </c>
      <c r="B788" s="20" t="s">
        <v>4246</v>
      </c>
      <c r="C788" s="20" t="s">
        <v>727</v>
      </c>
      <c r="D788" s="20" t="s">
        <v>728</v>
      </c>
      <c r="E788" s="25" t="s">
        <v>350</v>
      </c>
      <c r="F788" s="25" t="s">
        <v>70</v>
      </c>
      <c r="G788" s="21">
        <v>44084</v>
      </c>
      <c r="H788" s="21"/>
      <c r="I788" s="22" t="s">
        <v>61</v>
      </c>
      <c r="J788" s="25" t="s">
        <v>70</v>
      </c>
      <c r="K788" s="27"/>
      <c r="L788" s="21"/>
      <c r="M788" s="33"/>
      <c r="N788" s="25" t="s">
        <v>3456</v>
      </c>
      <c r="O788" s="25" t="s">
        <v>3456</v>
      </c>
      <c r="P788" s="25" t="s">
        <v>70</v>
      </c>
      <c r="Q788" s="25" t="s">
        <v>70</v>
      </c>
      <c r="R788" s="21" t="s">
        <v>3456</v>
      </c>
      <c r="S788" s="25" t="s">
        <v>3456</v>
      </c>
      <c r="T788" s="23" t="s">
        <v>3456</v>
      </c>
      <c r="U788" s="25" t="s">
        <v>70</v>
      </c>
      <c r="V788" s="25" t="s">
        <v>70</v>
      </c>
      <c r="W788" s="25" t="s">
        <v>70</v>
      </c>
      <c r="X788" s="25" t="s">
        <v>3456</v>
      </c>
      <c r="Y788" s="25" t="s">
        <v>3456</v>
      </c>
      <c r="Z788" s="25" t="s">
        <v>3456</v>
      </c>
      <c r="AA788" s="25" t="s">
        <v>3456</v>
      </c>
      <c r="AB788" s="21" t="s">
        <v>3456</v>
      </c>
      <c r="AC788" s="51" t="s">
        <v>3456</v>
      </c>
    </row>
    <row r="789" spans="1:29" s="20" customFormat="1" ht="26.25" customHeight="1" x14ac:dyDescent="0.2">
      <c r="A789" s="19">
        <v>80859</v>
      </c>
      <c r="B789" s="20" t="s">
        <v>4405</v>
      </c>
      <c r="C789" s="20" t="s">
        <v>4406</v>
      </c>
      <c r="D789" s="20" t="s">
        <v>728</v>
      </c>
      <c r="E789" s="25" t="s">
        <v>350</v>
      </c>
      <c r="F789" s="25" t="s">
        <v>70</v>
      </c>
      <c r="G789" s="21">
        <v>45245</v>
      </c>
      <c r="H789" s="21"/>
      <c r="I789" s="22" t="s">
        <v>71</v>
      </c>
      <c r="J789" s="25" t="s">
        <v>3456</v>
      </c>
      <c r="K789" s="27" t="s">
        <v>4280</v>
      </c>
      <c r="L789" s="21" t="s">
        <v>3456</v>
      </c>
      <c r="M789" s="33"/>
      <c r="N789" s="25"/>
      <c r="O789" s="25"/>
      <c r="P789" s="25"/>
      <c r="Q789" s="25"/>
      <c r="R789" s="21"/>
      <c r="S789" s="25"/>
      <c r="T789" s="23"/>
      <c r="U789" s="25" t="s">
        <v>3456</v>
      </c>
      <c r="V789" s="25" t="s">
        <v>3456</v>
      </c>
      <c r="W789" s="25" t="s">
        <v>70</v>
      </c>
      <c r="X789" s="25" t="s">
        <v>3456</v>
      </c>
      <c r="Y789" s="25" t="s">
        <v>3456</v>
      </c>
      <c r="Z789" s="25" t="s">
        <v>3456</v>
      </c>
      <c r="AA789" s="25" t="s">
        <v>3456</v>
      </c>
      <c r="AB789" s="21" t="s">
        <v>3456</v>
      </c>
      <c r="AC789" s="51" t="s">
        <v>3456</v>
      </c>
    </row>
    <row r="790" spans="1:29" s="20" customFormat="1" ht="26.25" customHeight="1" x14ac:dyDescent="0.2">
      <c r="A790" s="19">
        <v>80858</v>
      </c>
      <c r="B790" s="20" t="s">
        <v>4040</v>
      </c>
      <c r="C790" s="20" t="s">
        <v>4039</v>
      </c>
      <c r="D790" s="20" t="s">
        <v>728</v>
      </c>
      <c r="E790" s="25" t="s">
        <v>350</v>
      </c>
      <c r="F790" s="25" t="s">
        <v>70</v>
      </c>
      <c r="G790" s="21">
        <v>44914</v>
      </c>
      <c r="H790" s="21"/>
      <c r="I790" s="22" t="s">
        <v>71</v>
      </c>
      <c r="J790" s="25" t="s">
        <v>3456</v>
      </c>
      <c r="K790" s="27" t="s">
        <v>4280</v>
      </c>
      <c r="L790" s="21" t="s">
        <v>3456</v>
      </c>
      <c r="M790" s="33"/>
      <c r="N790" s="25"/>
      <c r="O790" s="25"/>
      <c r="P790" s="25"/>
      <c r="Q790" s="25"/>
      <c r="R790" s="21"/>
      <c r="S790" s="25"/>
      <c r="T790" s="23"/>
      <c r="U790" s="25" t="s">
        <v>3456</v>
      </c>
      <c r="V790" s="25" t="s">
        <v>3456</v>
      </c>
      <c r="W790" s="25" t="s">
        <v>70</v>
      </c>
      <c r="X790" s="25" t="s">
        <v>3456</v>
      </c>
      <c r="Y790" s="25" t="s">
        <v>3456</v>
      </c>
      <c r="Z790" s="25" t="s">
        <v>3456</v>
      </c>
      <c r="AA790" s="25" t="s">
        <v>3456</v>
      </c>
      <c r="AB790" s="21" t="s">
        <v>3456</v>
      </c>
      <c r="AC790" s="51" t="s">
        <v>3456</v>
      </c>
    </row>
    <row r="791" spans="1:29" s="20" customFormat="1" ht="26.25" customHeight="1" x14ac:dyDescent="0.2">
      <c r="A791" s="19">
        <v>67414</v>
      </c>
      <c r="B791" s="20" t="s">
        <v>1623</v>
      </c>
      <c r="C791" s="20" t="s">
        <v>1624</v>
      </c>
      <c r="D791" s="20" t="s">
        <v>466</v>
      </c>
      <c r="E791" s="25" t="s">
        <v>350</v>
      </c>
      <c r="F791" s="25" t="s">
        <v>70</v>
      </c>
      <c r="G791" s="21">
        <v>42733</v>
      </c>
      <c r="H791" s="21"/>
      <c r="I791" s="22" t="s">
        <v>61</v>
      </c>
      <c r="J791" s="25" t="s">
        <v>70</v>
      </c>
      <c r="K791" s="27"/>
      <c r="L791" s="21"/>
      <c r="M791" s="33"/>
      <c r="N791" s="25" t="s">
        <v>3456</v>
      </c>
      <c r="O791" s="25" t="s">
        <v>3456</v>
      </c>
      <c r="P791" s="25" t="s">
        <v>70</v>
      </c>
      <c r="Q791" s="25" t="s">
        <v>70</v>
      </c>
      <c r="R791" s="21" t="s">
        <v>3456</v>
      </c>
      <c r="S791" s="25" t="s">
        <v>3456</v>
      </c>
      <c r="T791" s="23" t="s">
        <v>3456</v>
      </c>
      <c r="U791" s="25" t="s">
        <v>70</v>
      </c>
      <c r="V791" s="25" t="s">
        <v>70</v>
      </c>
      <c r="W791" s="25" t="s">
        <v>70</v>
      </c>
      <c r="X791" s="25" t="s">
        <v>3456</v>
      </c>
      <c r="Y791" s="25" t="s">
        <v>3456</v>
      </c>
      <c r="Z791" s="25" t="s">
        <v>3456</v>
      </c>
      <c r="AA791" s="25" t="s">
        <v>3456</v>
      </c>
      <c r="AB791" s="21" t="s">
        <v>3456</v>
      </c>
      <c r="AC791" s="51" t="s">
        <v>3456</v>
      </c>
    </row>
    <row r="792" spans="1:29" s="20" customFormat="1" ht="26.25" customHeight="1" x14ac:dyDescent="0.2">
      <c r="A792" s="19">
        <v>61938</v>
      </c>
      <c r="B792" s="20" t="s">
        <v>2002</v>
      </c>
      <c r="C792" s="20" t="s">
        <v>2003</v>
      </c>
      <c r="D792" s="20" t="s">
        <v>2004</v>
      </c>
      <c r="E792" s="25" t="s">
        <v>376</v>
      </c>
      <c r="F792" s="25" t="s">
        <v>70</v>
      </c>
      <c r="G792" s="21">
        <v>38716</v>
      </c>
      <c r="H792" s="21"/>
      <c r="I792" s="22" t="s">
        <v>61</v>
      </c>
      <c r="J792" s="25" t="s">
        <v>70</v>
      </c>
      <c r="K792" s="27"/>
      <c r="L792" s="21"/>
      <c r="M792" s="33"/>
      <c r="N792" s="25" t="s">
        <v>70</v>
      </c>
      <c r="O792" s="25" t="s">
        <v>70</v>
      </c>
      <c r="P792" s="25" t="s">
        <v>70</v>
      </c>
      <c r="Q792" s="25" t="s">
        <v>70</v>
      </c>
      <c r="R792" s="21" t="s">
        <v>3456</v>
      </c>
      <c r="S792" s="25" t="s">
        <v>3456</v>
      </c>
      <c r="T792" s="23" t="s">
        <v>3456</v>
      </c>
      <c r="U792" s="25" t="s">
        <v>70</v>
      </c>
      <c r="V792" s="25" t="s">
        <v>70</v>
      </c>
      <c r="W792" s="25" t="s">
        <v>70</v>
      </c>
      <c r="X792" s="25" t="s">
        <v>3456</v>
      </c>
      <c r="Y792" s="25" t="s">
        <v>3456</v>
      </c>
      <c r="Z792" s="25" t="s">
        <v>3456</v>
      </c>
      <c r="AA792" s="25" t="s">
        <v>3456</v>
      </c>
      <c r="AB792" s="21" t="s">
        <v>0</v>
      </c>
      <c r="AC792" s="51" t="s">
        <v>3456</v>
      </c>
    </row>
    <row r="793" spans="1:29" s="20" customFormat="1" ht="26.25" customHeight="1" x14ac:dyDescent="0.2">
      <c r="A793" s="19">
        <v>63899</v>
      </c>
      <c r="B793" s="20" t="s">
        <v>2991</v>
      </c>
      <c r="C793" s="20" t="s">
        <v>2992</v>
      </c>
      <c r="D793" s="20" t="s">
        <v>2933</v>
      </c>
      <c r="E793" s="25" t="s">
        <v>2934</v>
      </c>
      <c r="F793" s="25" t="s">
        <v>70</v>
      </c>
      <c r="G793" s="21">
        <v>40529</v>
      </c>
      <c r="H793" s="21"/>
      <c r="I793" s="22" t="s">
        <v>61</v>
      </c>
      <c r="J793" s="25" t="s">
        <v>70</v>
      </c>
      <c r="K793" s="27"/>
      <c r="L793" s="21"/>
      <c r="M793" s="33"/>
      <c r="N793" s="25" t="s">
        <v>70</v>
      </c>
      <c r="O793" s="25" t="s">
        <v>3456</v>
      </c>
      <c r="P793" s="25" t="s">
        <v>70</v>
      </c>
      <c r="Q793" s="25" t="s">
        <v>70</v>
      </c>
      <c r="R793" s="21" t="s">
        <v>3456</v>
      </c>
      <c r="S793" s="25" t="s">
        <v>3456</v>
      </c>
      <c r="T793" s="23" t="s">
        <v>3456</v>
      </c>
      <c r="U793" s="25" t="s">
        <v>3456</v>
      </c>
      <c r="V793" s="25" t="s">
        <v>3456</v>
      </c>
      <c r="W793" s="25" t="s">
        <v>70</v>
      </c>
      <c r="X793" s="25" t="s">
        <v>3456</v>
      </c>
      <c r="Y793" s="25" t="s">
        <v>3456</v>
      </c>
      <c r="Z793" s="25" t="s">
        <v>3456</v>
      </c>
      <c r="AA793" s="25" t="s">
        <v>3456</v>
      </c>
      <c r="AB793" s="21" t="s">
        <v>0</v>
      </c>
      <c r="AC793" s="51"/>
    </row>
    <row r="794" spans="1:29" s="20" customFormat="1" ht="26.25" customHeight="1" x14ac:dyDescent="0.2">
      <c r="A794" s="19">
        <v>67129</v>
      </c>
      <c r="B794" s="20" t="s">
        <v>3165</v>
      </c>
      <c r="C794" s="20" t="s">
        <v>3166</v>
      </c>
      <c r="D794" s="20" t="s">
        <v>3070</v>
      </c>
      <c r="E794" s="25" t="s">
        <v>118</v>
      </c>
      <c r="F794" s="25" t="s">
        <v>70</v>
      </c>
      <c r="G794" s="21">
        <v>42705</v>
      </c>
      <c r="H794" s="21"/>
      <c r="I794" s="22" t="s">
        <v>61</v>
      </c>
      <c r="J794" s="25" t="s">
        <v>70</v>
      </c>
      <c r="K794" s="27"/>
      <c r="L794" s="21"/>
      <c r="M794" s="33"/>
      <c r="N794" s="25" t="s">
        <v>3456</v>
      </c>
      <c r="O794" s="25" t="s">
        <v>70</v>
      </c>
      <c r="P794" s="25" t="s">
        <v>70</v>
      </c>
      <c r="Q794" s="25" t="s">
        <v>70</v>
      </c>
      <c r="R794" s="21" t="s">
        <v>3456</v>
      </c>
      <c r="S794" s="25" t="s">
        <v>3456</v>
      </c>
      <c r="T794" s="23" t="s">
        <v>3456</v>
      </c>
      <c r="U794" s="25" t="s">
        <v>70</v>
      </c>
      <c r="V794" s="25" t="s">
        <v>70</v>
      </c>
      <c r="W794" s="25" t="s">
        <v>70</v>
      </c>
      <c r="X794" s="25" t="s">
        <v>3456</v>
      </c>
      <c r="Y794" s="25" t="s">
        <v>3456</v>
      </c>
      <c r="Z794" s="25" t="s">
        <v>3456</v>
      </c>
      <c r="AA794" s="25" t="s">
        <v>3456</v>
      </c>
      <c r="AB794" s="21" t="s">
        <v>3456</v>
      </c>
      <c r="AC794" s="51" t="s">
        <v>3456</v>
      </c>
    </row>
    <row r="795" spans="1:29" s="20" customFormat="1" ht="26.25" customHeight="1" x14ac:dyDescent="0.2">
      <c r="A795" s="19">
        <v>66014</v>
      </c>
      <c r="B795" s="20" t="s">
        <v>846</v>
      </c>
      <c r="C795" s="20" t="s">
        <v>847</v>
      </c>
      <c r="D795" s="20" t="s">
        <v>848</v>
      </c>
      <c r="E795" s="25" t="s">
        <v>729</v>
      </c>
      <c r="F795" s="25" t="s">
        <v>70</v>
      </c>
      <c r="G795" s="21">
        <v>41375</v>
      </c>
      <c r="H795" s="21"/>
      <c r="I795" s="22" t="s">
        <v>61</v>
      </c>
      <c r="J795" s="25" t="s">
        <v>70</v>
      </c>
      <c r="K795" s="27"/>
      <c r="L795" s="21"/>
      <c r="M795" s="33"/>
      <c r="N795" s="25" t="s">
        <v>3456</v>
      </c>
      <c r="O795" s="25" t="s">
        <v>70</v>
      </c>
      <c r="P795" s="25" t="s">
        <v>70</v>
      </c>
      <c r="Q795" s="25" t="s">
        <v>70</v>
      </c>
      <c r="R795" s="21" t="s">
        <v>3456</v>
      </c>
      <c r="S795" s="25" t="s">
        <v>3456</v>
      </c>
      <c r="T795" s="23" t="s">
        <v>3456</v>
      </c>
      <c r="U795" s="25" t="s">
        <v>70</v>
      </c>
      <c r="V795" s="25" t="s">
        <v>70</v>
      </c>
      <c r="W795" s="25" t="s">
        <v>70</v>
      </c>
      <c r="X795" s="25" t="s">
        <v>3456</v>
      </c>
      <c r="Y795" s="25" t="s">
        <v>3456</v>
      </c>
      <c r="Z795" s="25" t="s">
        <v>3456</v>
      </c>
      <c r="AA795" s="25" t="s">
        <v>3456</v>
      </c>
      <c r="AB795" s="21" t="s">
        <v>3456</v>
      </c>
      <c r="AC795" s="51" t="s">
        <v>3456</v>
      </c>
    </row>
    <row r="796" spans="1:29" s="20" customFormat="1" ht="26.25" customHeight="1" x14ac:dyDescent="0.2">
      <c r="A796" s="19">
        <v>67385</v>
      </c>
      <c r="B796" s="20" t="s">
        <v>683</v>
      </c>
      <c r="C796" s="20" t="s">
        <v>684</v>
      </c>
      <c r="D796" s="20" t="s">
        <v>685</v>
      </c>
      <c r="E796" s="25" t="s">
        <v>273</v>
      </c>
      <c r="F796" s="25" t="s">
        <v>70</v>
      </c>
      <c r="G796" s="21">
        <v>42915</v>
      </c>
      <c r="H796" s="21"/>
      <c r="I796" s="22" t="s">
        <v>61</v>
      </c>
      <c r="J796" s="25" t="s">
        <v>70</v>
      </c>
      <c r="K796" s="27"/>
      <c r="L796" s="21"/>
      <c r="M796" s="33"/>
      <c r="N796" s="25" t="s">
        <v>3456</v>
      </c>
      <c r="O796" s="25" t="s">
        <v>70</v>
      </c>
      <c r="P796" s="25" t="s">
        <v>70</v>
      </c>
      <c r="Q796" s="25" t="s">
        <v>70</v>
      </c>
      <c r="R796" s="21" t="s">
        <v>3456</v>
      </c>
      <c r="S796" s="25" t="s">
        <v>3456</v>
      </c>
      <c r="T796" s="23" t="s">
        <v>3456</v>
      </c>
      <c r="U796" s="25" t="s">
        <v>3456</v>
      </c>
      <c r="V796" s="25" t="s">
        <v>70</v>
      </c>
      <c r="W796" s="25" t="s">
        <v>70</v>
      </c>
      <c r="X796" s="25" t="s">
        <v>3456</v>
      </c>
      <c r="Y796" s="25" t="s">
        <v>3456</v>
      </c>
      <c r="Z796" s="25" t="s">
        <v>3456</v>
      </c>
      <c r="AA796" s="25" t="s">
        <v>3456</v>
      </c>
      <c r="AB796" s="21" t="s">
        <v>3456</v>
      </c>
      <c r="AC796" s="51" t="s">
        <v>3456</v>
      </c>
    </row>
    <row r="797" spans="1:29" s="20" customFormat="1" ht="26.25" customHeight="1" x14ac:dyDescent="0.2">
      <c r="A797" s="19">
        <v>63047</v>
      </c>
      <c r="B797" s="20" t="s">
        <v>2214</v>
      </c>
      <c r="C797" s="20" t="s">
        <v>2215</v>
      </c>
      <c r="D797" s="20" t="s">
        <v>2216</v>
      </c>
      <c r="E797" s="25" t="s">
        <v>1261</v>
      </c>
      <c r="F797" s="25" t="s">
        <v>70</v>
      </c>
      <c r="G797" s="21">
        <v>39342</v>
      </c>
      <c r="H797" s="21">
        <v>45100</v>
      </c>
      <c r="I797" s="22" t="s">
        <v>71</v>
      </c>
      <c r="J797" s="25" t="s">
        <v>3456</v>
      </c>
      <c r="K797" s="27"/>
      <c r="L797" s="21"/>
      <c r="M797" s="33"/>
      <c r="N797" s="25"/>
      <c r="O797" s="25"/>
      <c r="P797" s="25"/>
      <c r="Q797" s="25"/>
      <c r="R797" s="21"/>
      <c r="S797" s="25"/>
      <c r="T797" s="23"/>
      <c r="U797" s="25" t="s">
        <v>3456</v>
      </c>
      <c r="V797" s="25" t="s">
        <v>3456</v>
      </c>
      <c r="W797" s="25" t="s">
        <v>70</v>
      </c>
      <c r="X797" s="25" t="s">
        <v>3456</v>
      </c>
      <c r="Y797" s="25" t="s">
        <v>3456</v>
      </c>
      <c r="Z797" s="25" t="s">
        <v>3456</v>
      </c>
      <c r="AA797" s="25" t="s">
        <v>3456</v>
      </c>
      <c r="AB797" s="21" t="s">
        <v>3456</v>
      </c>
      <c r="AC797" s="51" t="s">
        <v>3456</v>
      </c>
    </row>
    <row r="798" spans="1:29" s="20" customFormat="1" ht="26.25" customHeight="1" x14ac:dyDescent="0.2">
      <c r="A798" s="19">
        <v>62005</v>
      </c>
      <c r="B798" s="20" t="s">
        <v>2014</v>
      </c>
      <c r="C798" s="20" t="s">
        <v>2015</v>
      </c>
      <c r="D798" s="20" t="s">
        <v>2010</v>
      </c>
      <c r="E798" s="25" t="s">
        <v>1963</v>
      </c>
      <c r="F798" s="25" t="s">
        <v>70</v>
      </c>
      <c r="G798" s="21">
        <v>38624</v>
      </c>
      <c r="H798" s="21">
        <v>45078</v>
      </c>
      <c r="I798" s="22" t="s">
        <v>71</v>
      </c>
      <c r="J798" s="25" t="s">
        <v>3456</v>
      </c>
      <c r="K798" s="27"/>
      <c r="L798" s="21"/>
      <c r="M798" s="33"/>
      <c r="N798" s="25"/>
      <c r="O798" s="25"/>
      <c r="P798" s="25"/>
      <c r="Q798" s="25"/>
      <c r="R798" s="21"/>
      <c r="S798" s="25"/>
      <c r="T798" s="23"/>
      <c r="U798" s="25" t="s">
        <v>3456</v>
      </c>
      <c r="V798" s="25" t="s">
        <v>3456</v>
      </c>
      <c r="W798" s="25" t="s">
        <v>70</v>
      </c>
      <c r="X798" s="25" t="s">
        <v>3456</v>
      </c>
      <c r="Y798" s="25" t="s">
        <v>3456</v>
      </c>
      <c r="Z798" s="25" t="s">
        <v>3456</v>
      </c>
      <c r="AA798" s="25" t="s">
        <v>3456</v>
      </c>
      <c r="AB798" s="21" t="s">
        <v>0</v>
      </c>
      <c r="AC798" s="51" t="s">
        <v>3456</v>
      </c>
    </row>
    <row r="799" spans="1:29" s="20" customFormat="1" ht="26.25" customHeight="1" x14ac:dyDescent="0.2">
      <c r="A799" s="19">
        <v>62791</v>
      </c>
      <c r="B799" s="20" t="s">
        <v>2071</v>
      </c>
      <c r="C799" s="20" t="s">
        <v>2072</v>
      </c>
      <c r="D799" s="20" t="s">
        <v>2073</v>
      </c>
      <c r="E799" s="25" t="s">
        <v>277</v>
      </c>
      <c r="F799" s="25" t="s">
        <v>70</v>
      </c>
      <c r="G799" s="21">
        <v>38974</v>
      </c>
      <c r="H799" s="21">
        <v>45291</v>
      </c>
      <c r="I799" s="22" t="s">
        <v>71</v>
      </c>
      <c r="J799" s="25" t="s">
        <v>3456</v>
      </c>
      <c r="K799" s="27"/>
      <c r="L799" s="21"/>
      <c r="M799" s="33"/>
      <c r="N799" s="25"/>
      <c r="O799" s="25"/>
      <c r="P799" s="25"/>
      <c r="Q799" s="25"/>
      <c r="R799" s="21"/>
      <c r="S799" s="25"/>
      <c r="T799" s="23"/>
      <c r="U799" s="25" t="s">
        <v>3456</v>
      </c>
      <c r="V799" s="25" t="s">
        <v>3456</v>
      </c>
      <c r="W799" s="25" t="s">
        <v>70</v>
      </c>
      <c r="X799" s="25" t="s">
        <v>3456</v>
      </c>
      <c r="Y799" s="25" t="s">
        <v>3456</v>
      </c>
      <c r="Z799" s="25" t="s">
        <v>3456</v>
      </c>
      <c r="AA799" s="25" t="s">
        <v>3456</v>
      </c>
      <c r="AB799" s="21" t="s">
        <v>0</v>
      </c>
      <c r="AC799" s="51" t="s">
        <v>3456</v>
      </c>
    </row>
    <row r="800" spans="1:29" s="20" customFormat="1" ht="26.25" customHeight="1" x14ac:dyDescent="0.2">
      <c r="A800" s="19">
        <v>78462</v>
      </c>
      <c r="B800" s="20" t="s">
        <v>1817</v>
      </c>
      <c r="C800" s="20" t="s">
        <v>1817</v>
      </c>
      <c r="D800" s="20" t="s">
        <v>1472</v>
      </c>
      <c r="E800" s="25" t="s">
        <v>1275</v>
      </c>
      <c r="F800" s="25" t="s">
        <v>70</v>
      </c>
      <c r="G800" s="21">
        <v>43287</v>
      </c>
      <c r="H800" s="21"/>
      <c r="I800" s="22" t="s">
        <v>61</v>
      </c>
      <c r="J800" s="25" t="s">
        <v>70</v>
      </c>
      <c r="K800" s="27"/>
      <c r="L800" s="21"/>
      <c r="M800" s="33"/>
      <c r="N800" s="25" t="s">
        <v>3456</v>
      </c>
      <c r="O800" s="25" t="s">
        <v>70</v>
      </c>
      <c r="P800" s="25" t="s">
        <v>70</v>
      </c>
      <c r="Q800" s="25" t="s">
        <v>70</v>
      </c>
      <c r="R800" s="21" t="s">
        <v>3456</v>
      </c>
      <c r="S800" s="25" t="s">
        <v>3456</v>
      </c>
      <c r="T800" s="23" t="s">
        <v>3456</v>
      </c>
      <c r="U800" s="25" t="s">
        <v>70</v>
      </c>
      <c r="V800" s="25" t="s">
        <v>70</v>
      </c>
      <c r="W800" s="25" t="s">
        <v>70</v>
      </c>
      <c r="X800" s="25" t="s">
        <v>3456</v>
      </c>
      <c r="Y800" s="25" t="s">
        <v>3456</v>
      </c>
      <c r="Z800" s="25" t="s">
        <v>3456</v>
      </c>
      <c r="AA800" s="25" t="s">
        <v>3456</v>
      </c>
      <c r="AB800" s="21" t="s">
        <v>3456</v>
      </c>
      <c r="AC800" s="51" t="s">
        <v>3456</v>
      </c>
    </row>
    <row r="801" spans="1:29" s="20" customFormat="1" ht="26.25" customHeight="1" x14ac:dyDescent="0.2">
      <c r="A801" s="19">
        <v>78227</v>
      </c>
      <c r="B801" s="20" t="s">
        <v>1588</v>
      </c>
      <c r="C801" s="20" t="s">
        <v>1589</v>
      </c>
      <c r="D801" s="20" t="s">
        <v>1590</v>
      </c>
      <c r="E801" s="25" t="s">
        <v>1041</v>
      </c>
      <c r="F801" s="25" t="s">
        <v>70</v>
      </c>
      <c r="G801" s="21">
        <v>43409</v>
      </c>
      <c r="H801" s="21"/>
      <c r="I801" s="22" t="s">
        <v>61</v>
      </c>
      <c r="J801" s="25" t="s">
        <v>70</v>
      </c>
      <c r="K801" s="27"/>
      <c r="L801" s="21"/>
      <c r="M801" s="33"/>
      <c r="N801" s="25" t="s">
        <v>3456</v>
      </c>
      <c r="O801" s="25" t="s">
        <v>3456</v>
      </c>
      <c r="P801" s="25" t="s">
        <v>70</v>
      </c>
      <c r="Q801" s="25" t="s">
        <v>70</v>
      </c>
      <c r="R801" s="21" t="s">
        <v>3456</v>
      </c>
      <c r="S801" s="25" t="s">
        <v>3456</v>
      </c>
      <c r="T801" s="23" t="s">
        <v>3456</v>
      </c>
      <c r="U801" s="25" t="s">
        <v>3456</v>
      </c>
      <c r="V801" s="25" t="s">
        <v>3456</v>
      </c>
      <c r="W801" s="25" t="s">
        <v>3456</v>
      </c>
      <c r="X801" s="25" t="s">
        <v>3456</v>
      </c>
      <c r="Y801" s="25" t="s">
        <v>3456</v>
      </c>
      <c r="Z801" s="25" t="s">
        <v>3456</v>
      </c>
      <c r="AA801" s="25" t="s">
        <v>3456</v>
      </c>
      <c r="AB801" s="21" t="s">
        <v>3456</v>
      </c>
      <c r="AC801" s="51" t="s">
        <v>3456</v>
      </c>
    </row>
    <row r="802" spans="1:29" s="20" customFormat="1" ht="26.25" customHeight="1" x14ac:dyDescent="0.2">
      <c r="A802" s="19">
        <v>66016</v>
      </c>
      <c r="B802" s="20" t="s">
        <v>561</v>
      </c>
      <c r="C802" s="20" t="s">
        <v>562</v>
      </c>
      <c r="D802" s="20" t="s">
        <v>563</v>
      </c>
      <c r="E802" s="25" t="s">
        <v>114</v>
      </c>
      <c r="F802" s="25" t="s">
        <v>70</v>
      </c>
      <c r="G802" s="21">
        <v>41940</v>
      </c>
      <c r="H802" s="21"/>
      <c r="I802" s="22" t="s">
        <v>61</v>
      </c>
      <c r="J802" s="25" t="s">
        <v>70</v>
      </c>
      <c r="K802" s="27"/>
      <c r="L802" s="21"/>
      <c r="M802" s="33"/>
      <c r="N802" s="25" t="s">
        <v>3456</v>
      </c>
      <c r="O802" s="25" t="s">
        <v>70</v>
      </c>
      <c r="P802" s="25" t="s">
        <v>70</v>
      </c>
      <c r="Q802" s="25" t="s">
        <v>70</v>
      </c>
      <c r="R802" s="21" t="s">
        <v>3456</v>
      </c>
      <c r="S802" s="25" t="s">
        <v>3456</v>
      </c>
      <c r="T802" s="23" t="s">
        <v>3456</v>
      </c>
      <c r="U802" s="25" t="s">
        <v>70</v>
      </c>
      <c r="V802" s="25" t="s">
        <v>70</v>
      </c>
      <c r="W802" s="25" t="s">
        <v>70</v>
      </c>
      <c r="X802" s="25" t="s">
        <v>3456</v>
      </c>
      <c r="Y802" s="25" t="s">
        <v>3456</v>
      </c>
      <c r="Z802" s="25" t="s">
        <v>3456</v>
      </c>
      <c r="AA802" s="25" t="s">
        <v>3456</v>
      </c>
      <c r="AB802" s="21" t="s">
        <v>3456</v>
      </c>
      <c r="AC802" s="51" t="s">
        <v>3456</v>
      </c>
    </row>
    <row r="803" spans="1:29" s="20" customFormat="1" ht="26.25" customHeight="1" x14ac:dyDescent="0.2">
      <c r="A803" s="19">
        <v>78190</v>
      </c>
      <c r="B803" s="20" t="s">
        <v>2624</v>
      </c>
      <c r="C803" s="20" t="s">
        <v>2625</v>
      </c>
      <c r="D803" s="20" t="s">
        <v>317</v>
      </c>
      <c r="E803" s="25" t="s">
        <v>3501</v>
      </c>
      <c r="F803" s="25" t="s">
        <v>70</v>
      </c>
      <c r="G803" s="21">
        <v>43390</v>
      </c>
      <c r="H803" s="21"/>
      <c r="I803" s="22" t="s">
        <v>61</v>
      </c>
      <c r="J803" s="25" t="s">
        <v>70</v>
      </c>
      <c r="K803" s="27"/>
      <c r="L803" s="21"/>
      <c r="M803" s="33"/>
      <c r="N803" s="25" t="s">
        <v>3456</v>
      </c>
      <c r="O803" s="25" t="s">
        <v>70</v>
      </c>
      <c r="P803" s="25" t="s">
        <v>70</v>
      </c>
      <c r="Q803" s="25" t="s">
        <v>70</v>
      </c>
      <c r="R803" s="21" t="s">
        <v>3456</v>
      </c>
      <c r="S803" s="25" t="s">
        <v>3456</v>
      </c>
      <c r="T803" s="23" t="s">
        <v>3456</v>
      </c>
      <c r="U803" s="25" t="s">
        <v>70</v>
      </c>
      <c r="V803" s="25" t="s">
        <v>70</v>
      </c>
      <c r="W803" s="25" t="s">
        <v>70</v>
      </c>
      <c r="X803" s="25" t="s">
        <v>3456</v>
      </c>
      <c r="Y803" s="25" t="s">
        <v>3456</v>
      </c>
      <c r="Z803" s="25" t="s">
        <v>3456</v>
      </c>
      <c r="AA803" s="25" t="s">
        <v>3456</v>
      </c>
      <c r="AB803" s="21" t="s">
        <v>3456</v>
      </c>
      <c r="AC803" s="51" t="s">
        <v>3456</v>
      </c>
    </row>
    <row r="804" spans="1:29" s="20" customFormat="1" ht="26.25" customHeight="1" x14ac:dyDescent="0.2">
      <c r="A804" s="19">
        <v>65563</v>
      </c>
      <c r="B804" s="20" t="s">
        <v>1670</v>
      </c>
      <c r="C804" s="20" t="s">
        <v>1671</v>
      </c>
      <c r="D804" s="20" t="s">
        <v>1672</v>
      </c>
      <c r="E804" s="25" t="s">
        <v>3987</v>
      </c>
      <c r="F804" s="25" t="s">
        <v>70</v>
      </c>
      <c r="G804" s="21">
        <v>41194</v>
      </c>
      <c r="H804" s="21"/>
      <c r="I804" s="22" t="s">
        <v>61</v>
      </c>
      <c r="J804" s="25" t="s">
        <v>70</v>
      </c>
      <c r="K804" s="27"/>
      <c r="L804" s="21"/>
      <c r="M804" s="33"/>
      <c r="N804" s="25" t="s">
        <v>3456</v>
      </c>
      <c r="O804" s="25" t="s">
        <v>70</v>
      </c>
      <c r="P804" s="25" t="s">
        <v>70</v>
      </c>
      <c r="Q804" s="25" t="s">
        <v>70</v>
      </c>
      <c r="R804" s="21" t="s">
        <v>3456</v>
      </c>
      <c r="S804" s="25" t="s">
        <v>3456</v>
      </c>
      <c r="T804" s="23" t="s">
        <v>3456</v>
      </c>
      <c r="U804" s="25" t="s">
        <v>70</v>
      </c>
      <c r="V804" s="25" t="s">
        <v>70</v>
      </c>
      <c r="W804" s="25" t="s">
        <v>70</v>
      </c>
      <c r="X804" s="25" t="s">
        <v>3456</v>
      </c>
      <c r="Y804" s="25" t="s">
        <v>3456</v>
      </c>
      <c r="Z804" s="25" t="s">
        <v>3456</v>
      </c>
      <c r="AA804" s="25" t="s">
        <v>3456</v>
      </c>
      <c r="AB804" s="21" t="s">
        <v>3456</v>
      </c>
      <c r="AC804" s="51" t="s">
        <v>3456</v>
      </c>
    </row>
    <row r="805" spans="1:29" s="20" customFormat="1" ht="26.25" customHeight="1" x14ac:dyDescent="0.2">
      <c r="A805" s="19">
        <v>66336</v>
      </c>
      <c r="B805" s="20" t="s">
        <v>1371</v>
      </c>
      <c r="C805" s="20" t="s">
        <v>1372</v>
      </c>
      <c r="D805" s="20" t="s">
        <v>1373</v>
      </c>
      <c r="E805" s="25" t="s">
        <v>1295</v>
      </c>
      <c r="F805" s="25" t="s">
        <v>535</v>
      </c>
      <c r="G805" s="21">
        <v>42181</v>
      </c>
      <c r="H805" s="21"/>
      <c r="I805" s="22" t="s">
        <v>61</v>
      </c>
      <c r="J805" s="25" t="s">
        <v>70</v>
      </c>
      <c r="K805" s="27"/>
      <c r="L805" s="21"/>
      <c r="M805" s="33"/>
      <c r="N805" s="25" t="s">
        <v>3456</v>
      </c>
      <c r="O805" s="25" t="s">
        <v>3456</v>
      </c>
      <c r="P805" s="25" t="s">
        <v>70</v>
      </c>
      <c r="Q805" s="25" t="s">
        <v>70</v>
      </c>
      <c r="R805" s="21" t="s">
        <v>3456</v>
      </c>
      <c r="S805" s="25" t="s">
        <v>3456</v>
      </c>
      <c r="T805" s="23" t="s">
        <v>3456</v>
      </c>
      <c r="U805" s="25" t="s">
        <v>70</v>
      </c>
      <c r="V805" s="25" t="s">
        <v>70</v>
      </c>
      <c r="W805" s="25" t="s">
        <v>70</v>
      </c>
      <c r="X805" s="25" t="s">
        <v>3456</v>
      </c>
      <c r="Y805" s="25" t="s">
        <v>3456</v>
      </c>
      <c r="Z805" s="25" t="s">
        <v>3456</v>
      </c>
      <c r="AA805" s="25" t="s">
        <v>3456</v>
      </c>
      <c r="AB805" s="21" t="s">
        <v>3456</v>
      </c>
      <c r="AC805" s="51" t="s">
        <v>3456</v>
      </c>
    </row>
    <row r="806" spans="1:29" s="20" customFormat="1" ht="26.25" customHeight="1" x14ac:dyDescent="0.2">
      <c r="A806" s="19">
        <v>67172</v>
      </c>
      <c r="B806" s="20" t="s">
        <v>880</v>
      </c>
      <c r="C806" s="20" t="s">
        <v>881</v>
      </c>
      <c r="D806" s="20" t="s">
        <v>848</v>
      </c>
      <c r="E806" s="25" t="s">
        <v>729</v>
      </c>
      <c r="F806" s="25" t="s">
        <v>70</v>
      </c>
      <c r="G806" s="21">
        <v>42433</v>
      </c>
      <c r="H806" s="21"/>
      <c r="I806" s="22" t="s">
        <v>61</v>
      </c>
      <c r="J806" s="25" t="s">
        <v>70</v>
      </c>
      <c r="K806" s="27"/>
      <c r="L806" s="21"/>
      <c r="M806" s="33"/>
      <c r="N806" s="25" t="s">
        <v>3456</v>
      </c>
      <c r="O806" s="25" t="s">
        <v>70</v>
      </c>
      <c r="P806" s="25" t="s">
        <v>70</v>
      </c>
      <c r="Q806" s="25" t="s">
        <v>70</v>
      </c>
      <c r="R806" s="21" t="s">
        <v>3456</v>
      </c>
      <c r="S806" s="25" t="s">
        <v>3456</v>
      </c>
      <c r="T806" s="23" t="s">
        <v>3456</v>
      </c>
      <c r="U806" s="25" t="s">
        <v>70</v>
      </c>
      <c r="V806" s="25" t="s">
        <v>70</v>
      </c>
      <c r="W806" s="25" t="s">
        <v>70</v>
      </c>
      <c r="X806" s="25" t="s">
        <v>3456</v>
      </c>
      <c r="Y806" s="25" t="s">
        <v>3456</v>
      </c>
      <c r="Z806" s="25" t="s">
        <v>3456</v>
      </c>
      <c r="AA806" s="25" t="s">
        <v>3456</v>
      </c>
      <c r="AB806" s="21" t="s">
        <v>3456</v>
      </c>
      <c r="AC806" s="51" t="s">
        <v>3456</v>
      </c>
    </row>
    <row r="807" spans="1:29" s="20" customFormat="1" ht="26.25" customHeight="1" x14ac:dyDescent="0.2">
      <c r="A807" s="19">
        <v>79489</v>
      </c>
      <c r="B807" s="20" t="s">
        <v>951</v>
      </c>
      <c r="C807" s="20" t="s">
        <v>3580</v>
      </c>
      <c r="D807" s="20" t="s">
        <v>944</v>
      </c>
      <c r="E807" s="25" t="s">
        <v>729</v>
      </c>
      <c r="F807" s="25" t="s">
        <v>70</v>
      </c>
      <c r="G807" s="21">
        <v>44054</v>
      </c>
      <c r="H807" s="21"/>
      <c r="I807" s="22" t="s">
        <v>61</v>
      </c>
      <c r="J807" s="25" t="s">
        <v>70</v>
      </c>
      <c r="K807" s="27"/>
      <c r="L807" s="21"/>
      <c r="M807" s="33"/>
      <c r="N807" s="25" t="s">
        <v>3456</v>
      </c>
      <c r="O807" s="25" t="s">
        <v>70</v>
      </c>
      <c r="P807" s="25" t="s">
        <v>70</v>
      </c>
      <c r="Q807" s="25" t="s">
        <v>70</v>
      </c>
      <c r="R807" s="21" t="s">
        <v>3456</v>
      </c>
      <c r="S807" s="25" t="s">
        <v>3456</v>
      </c>
      <c r="T807" s="23" t="s">
        <v>3456</v>
      </c>
      <c r="U807" s="25" t="s">
        <v>3456</v>
      </c>
      <c r="V807" s="25" t="s">
        <v>3456</v>
      </c>
      <c r="W807" s="25" t="s">
        <v>70</v>
      </c>
      <c r="X807" s="25" t="s">
        <v>3456</v>
      </c>
      <c r="Y807" s="25" t="s">
        <v>3456</v>
      </c>
      <c r="Z807" s="25" t="s">
        <v>3456</v>
      </c>
      <c r="AA807" s="25" t="s">
        <v>3456</v>
      </c>
      <c r="AB807" s="21" t="s">
        <v>3456</v>
      </c>
      <c r="AC807" s="51" t="s">
        <v>3456</v>
      </c>
    </row>
    <row r="808" spans="1:29" s="20" customFormat="1" ht="26.25" customHeight="1" x14ac:dyDescent="0.2">
      <c r="A808" s="19">
        <v>79072</v>
      </c>
      <c r="B808" s="20" t="s">
        <v>3583</v>
      </c>
      <c r="C808" s="20" t="s">
        <v>3582</v>
      </c>
      <c r="D808" s="20" t="s">
        <v>3581</v>
      </c>
      <c r="E808" s="25" t="s">
        <v>3987</v>
      </c>
      <c r="F808" s="25" t="s">
        <v>70</v>
      </c>
      <c r="G808" s="21">
        <v>44314</v>
      </c>
      <c r="H808" s="21"/>
      <c r="I808" s="22" t="s">
        <v>61</v>
      </c>
      <c r="J808" s="25" t="s">
        <v>3456</v>
      </c>
      <c r="K808" s="27"/>
      <c r="L808" s="21"/>
      <c r="M808" s="33"/>
      <c r="N808" s="25" t="s">
        <v>3456</v>
      </c>
      <c r="O808" s="25" t="s">
        <v>3456</v>
      </c>
      <c r="P808" s="25" t="s">
        <v>3456</v>
      </c>
      <c r="Q808" s="25" t="s">
        <v>70</v>
      </c>
      <c r="R808" s="21" t="s">
        <v>3456</v>
      </c>
      <c r="S808" s="25" t="s">
        <v>3456</v>
      </c>
      <c r="T808" s="23" t="s">
        <v>3456</v>
      </c>
      <c r="U808" s="25" t="s">
        <v>3456</v>
      </c>
      <c r="V808" s="25" t="s">
        <v>3456</v>
      </c>
      <c r="W808" s="25" t="s">
        <v>70</v>
      </c>
      <c r="X808" s="25" t="s">
        <v>3456</v>
      </c>
      <c r="Y808" s="25" t="s">
        <v>3456</v>
      </c>
      <c r="Z808" s="25" t="s">
        <v>3456</v>
      </c>
      <c r="AA808" s="25" t="s">
        <v>3456</v>
      </c>
      <c r="AB808" s="21" t="s">
        <v>3456</v>
      </c>
      <c r="AC808" s="51" t="s">
        <v>3456</v>
      </c>
    </row>
    <row r="809" spans="1:29" s="20" customFormat="1" ht="26.25" customHeight="1" x14ac:dyDescent="0.2">
      <c r="A809" s="19">
        <v>67986</v>
      </c>
      <c r="B809" s="20" t="s">
        <v>914</v>
      </c>
      <c r="C809" s="20" t="s">
        <v>915</v>
      </c>
      <c r="D809" s="20" t="s">
        <v>501</v>
      </c>
      <c r="E809" s="25" t="s">
        <v>422</v>
      </c>
      <c r="F809" s="25" t="s">
        <v>70</v>
      </c>
      <c r="G809" s="21">
        <v>43244</v>
      </c>
      <c r="H809" s="21"/>
      <c r="I809" s="22" t="s">
        <v>61</v>
      </c>
      <c r="J809" s="25" t="s">
        <v>70</v>
      </c>
      <c r="K809" s="27"/>
      <c r="L809" s="21"/>
      <c r="M809" s="33"/>
      <c r="N809" s="25" t="s">
        <v>3456</v>
      </c>
      <c r="O809" s="25" t="s">
        <v>70</v>
      </c>
      <c r="P809" s="25" t="s">
        <v>70</v>
      </c>
      <c r="Q809" s="25" t="s">
        <v>70</v>
      </c>
      <c r="R809" s="21" t="s">
        <v>3456</v>
      </c>
      <c r="S809" s="25" t="s">
        <v>3456</v>
      </c>
      <c r="T809" s="23" t="s">
        <v>3456</v>
      </c>
      <c r="U809" s="25" t="s">
        <v>3456</v>
      </c>
      <c r="V809" s="25" t="s">
        <v>3456</v>
      </c>
      <c r="W809" s="25" t="s">
        <v>70</v>
      </c>
      <c r="X809" s="25" t="s">
        <v>3456</v>
      </c>
      <c r="Y809" s="25" t="s">
        <v>3456</v>
      </c>
      <c r="Z809" s="25" t="s">
        <v>3456</v>
      </c>
      <c r="AA809" s="25" t="s">
        <v>3456</v>
      </c>
      <c r="AB809" s="21" t="s">
        <v>3456</v>
      </c>
      <c r="AC809" s="51" t="s">
        <v>3456</v>
      </c>
    </row>
    <row r="810" spans="1:29" s="20" customFormat="1" ht="26.25" customHeight="1" x14ac:dyDescent="0.2">
      <c r="A810" s="19">
        <v>81933</v>
      </c>
      <c r="B810" s="20" t="s">
        <v>4640</v>
      </c>
      <c r="C810" s="20" t="s">
        <v>4641</v>
      </c>
      <c r="D810" s="20" t="s">
        <v>4627</v>
      </c>
      <c r="E810" s="25" t="s">
        <v>4628</v>
      </c>
      <c r="F810" s="25" t="s">
        <v>70</v>
      </c>
      <c r="G810" s="21">
        <v>45247</v>
      </c>
      <c r="H810" s="21"/>
      <c r="I810" s="22" t="s">
        <v>71</v>
      </c>
      <c r="J810" s="25" t="s">
        <v>3456</v>
      </c>
      <c r="K810" s="27" t="s">
        <v>4280</v>
      </c>
      <c r="L810" s="21" t="s">
        <v>3456</v>
      </c>
      <c r="M810" s="33"/>
      <c r="N810" s="25"/>
      <c r="O810" s="25"/>
      <c r="P810" s="25"/>
      <c r="Q810" s="25"/>
      <c r="R810" s="21"/>
      <c r="S810" s="25"/>
      <c r="T810" s="23"/>
      <c r="U810" s="25" t="s">
        <v>3456</v>
      </c>
      <c r="V810" s="25" t="s">
        <v>3456</v>
      </c>
      <c r="W810" s="25" t="s">
        <v>70</v>
      </c>
      <c r="X810" s="25" t="s">
        <v>3456</v>
      </c>
      <c r="Y810" s="25" t="s">
        <v>3456</v>
      </c>
      <c r="Z810" s="25" t="s">
        <v>3456</v>
      </c>
      <c r="AA810" s="25" t="s">
        <v>3456</v>
      </c>
      <c r="AB810" s="21" t="s">
        <v>3456</v>
      </c>
      <c r="AC810" s="51" t="s">
        <v>3456</v>
      </c>
    </row>
    <row r="811" spans="1:29" s="20" customFormat="1" ht="26.25" customHeight="1" x14ac:dyDescent="0.2">
      <c r="A811" s="19">
        <v>65221</v>
      </c>
      <c r="B811" s="20" t="s">
        <v>1526</v>
      </c>
      <c r="C811" s="20" t="s">
        <v>1527</v>
      </c>
      <c r="D811" s="20" t="s">
        <v>263</v>
      </c>
      <c r="E811" s="25" t="s">
        <v>264</v>
      </c>
      <c r="F811" s="25" t="s">
        <v>70</v>
      </c>
      <c r="G811" s="21">
        <v>40786</v>
      </c>
      <c r="H811" s="21"/>
      <c r="I811" s="22" t="s">
        <v>61</v>
      </c>
      <c r="J811" s="25" t="s">
        <v>70</v>
      </c>
      <c r="K811" s="27"/>
      <c r="L811" s="21"/>
      <c r="M811" s="33"/>
      <c r="N811" s="25" t="s">
        <v>3456</v>
      </c>
      <c r="O811" s="25" t="s">
        <v>70</v>
      </c>
      <c r="P811" s="25" t="s">
        <v>70</v>
      </c>
      <c r="Q811" s="25" t="s">
        <v>70</v>
      </c>
      <c r="R811" s="21" t="s">
        <v>3456</v>
      </c>
      <c r="S811" s="25" t="s">
        <v>3456</v>
      </c>
      <c r="T811" s="23" t="s">
        <v>3456</v>
      </c>
      <c r="U811" s="25" t="s">
        <v>3456</v>
      </c>
      <c r="V811" s="25" t="s">
        <v>3456</v>
      </c>
      <c r="W811" s="25" t="s">
        <v>3456</v>
      </c>
      <c r="X811" s="25" t="s">
        <v>3456</v>
      </c>
      <c r="Y811" s="25" t="s">
        <v>3456</v>
      </c>
      <c r="Z811" s="25" t="s">
        <v>3456</v>
      </c>
      <c r="AA811" s="25" t="s">
        <v>3456</v>
      </c>
      <c r="AB811" s="21" t="s">
        <v>3456</v>
      </c>
      <c r="AC811" s="51" t="s">
        <v>3456</v>
      </c>
    </row>
    <row r="812" spans="1:29" s="20" customFormat="1" ht="26.25" customHeight="1" x14ac:dyDescent="0.2">
      <c r="A812" s="19">
        <v>67061</v>
      </c>
      <c r="B812" s="20" t="s">
        <v>3132</v>
      </c>
      <c r="C812" s="20" t="s">
        <v>3133</v>
      </c>
      <c r="D812" s="20" t="s">
        <v>356</v>
      </c>
      <c r="E812" s="25" t="s">
        <v>219</v>
      </c>
      <c r="F812" s="25" t="s">
        <v>70</v>
      </c>
      <c r="G812" s="21">
        <v>42332</v>
      </c>
      <c r="H812" s="21"/>
      <c r="I812" s="22" t="s">
        <v>61</v>
      </c>
      <c r="J812" s="25" t="s">
        <v>70</v>
      </c>
      <c r="K812" s="27"/>
      <c r="L812" s="21"/>
      <c r="M812" s="33"/>
      <c r="N812" s="25" t="s">
        <v>3456</v>
      </c>
      <c r="O812" s="25" t="s">
        <v>70</v>
      </c>
      <c r="P812" s="25" t="s">
        <v>70</v>
      </c>
      <c r="Q812" s="25" t="s">
        <v>70</v>
      </c>
      <c r="R812" s="21" t="s">
        <v>3456</v>
      </c>
      <c r="S812" s="25" t="s">
        <v>3456</v>
      </c>
      <c r="T812" s="23" t="s">
        <v>3456</v>
      </c>
      <c r="U812" s="25" t="s">
        <v>70</v>
      </c>
      <c r="V812" s="25" t="s">
        <v>70</v>
      </c>
      <c r="W812" s="25" t="s">
        <v>70</v>
      </c>
      <c r="X812" s="25" t="s">
        <v>3456</v>
      </c>
      <c r="Y812" s="25" t="s">
        <v>3456</v>
      </c>
      <c r="Z812" s="25" t="s">
        <v>3456</v>
      </c>
      <c r="AA812" s="25" t="s">
        <v>3456</v>
      </c>
      <c r="AB812" s="21" t="s">
        <v>3456</v>
      </c>
      <c r="AC812" s="51" t="s">
        <v>3456</v>
      </c>
    </row>
    <row r="813" spans="1:29" s="20" customFormat="1" ht="26.25" customHeight="1" x14ac:dyDescent="0.2">
      <c r="A813" s="19">
        <v>67536</v>
      </c>
      <c r="B813" s="20" t="s">
        <v>1251</v>
      </c>
      <c r="C813" s="20" t="s">
        <v>1252</v>
      </c>
      <c r="D813" s="20" t="s">
        <v>1253</v>
      </c>
      <c r="E813" s="25" t="s">
        <v>4399</v>
      </c>
      <c r="F813" s="25" t="s">
        <v>1254</v>
      </c>
      <c r="G813" s="21">
        <v>42718</v>
      </c>
      <c r="H813" s="21"/>
      <c r="I813" s="22" t="s">
        <v>61</v>
      </c>
      <c r="J813" s="25" t="s">
        <v>70</v>
      </c>
      <c r="K813" s="27"/>
      <c r="L813" s="21"/>
      <c r="M813" s="33"/>
      <c r="N813" s="25" t="s">
        <v>3456</v>
      </c>
      <c r="O813" s="25" t="s">
        <v>3456</v>
      </c>
      <c r="P813" s="25" t="s">
        <v>70</v>
      </c>
      <c r="Q813" s="25" t="s">
        <v>70</v>
      </c>
      <c r="R813" s="21" t="s">
        <v>3456</v>
      </c>
      <c r="S813" s="25" t="s">
        <v>3456</v>
      </c>
      <c r="T813" s="23" t="s">
        <v>3456</v>
      </c>
      <c r="U813" s="25" t="s">
        <v>3456</v>
      </c>
      <c r="V813" s="25" t="s">
        <v>70</v>
      </c>
      <c r="W813" s="25" t="s">
        <v>70</v>
      </c>
      <c r="X813" s="25" t="s">
        <v>3456</v>
      </c>
      <c r="Y813" s="25" t="s">
        <v>3456</v>
      </c>
      <c r="Z813" s="25" t="s">
        <v>3456</v>
      </c>
      <c r="AA813" s="25" t="s">
        <v>3456</v>
      </c>
      <c r="AB813" s="21" t="s">
        <v>3456</v>
      </c>
      <c r="AC813" s="51" t="s">
        <v>3456</v>
      </c>
    </row>
    <row r="814" spans="1:29" s="20" customFormat="1" ht="26.25" customHeight="1" x14ac:dyDescent="0.2">
      <c r="A814" s="19">
        <v>80540</v>
      </c>
      <c r="B814" s="20" t="s">
        <v>3648</v>
      </c>
      <c r="C814" s="20" t="s">
        <v>3647</v>
      </c>
      <c r="D814" s="20" t="s">
        <v>3646</v>
      </c>
      <c r="E814" s="25" t="s">
        <v>3645</v>
      </c>
      <c r="F814" s="25" t="s">
        <v>4240</v>
      </c>
      <c r="G814" s="21">
        <v>44497</v>
      </c>
      <c r="H814" s="21"/>
      <c r="I814" s="22" t="s">
        <v>71</v>
      </c>
      <c r="J814" s="25" t="s">
        <v>3456</v>
      </c>
      <c r="K814" s="27" t="s">
        <v>4280</v>
      </c>
      <c r="L814" s="21"/>
      <c r="M814" s="33" t="s">
        <v>3456</v>
      </c>
      <c r="N814" s="25"/>
      <c r="O814" s="25"/>
      <c r="P814" s="25"/>
      <c r="Q814" s="25"/>
      <c r="R814" s="21"/>
      <c r="S814" s="25"/>
      <c r="T814" s="23"/>
      <c r="U814" s="25" t="s">
        <v>3456</v>
      </c>
      <c r="V814" s="25" t="s">
        <v>3456</v>
      </c>
      <c r="W814" s="25" t="s">
        <v>70</v>
      </c>
      <c r="X814" s="25" t="s">
        <v>3456</v>
      </c>
      <c r="Y814" s="25" t="s">
        <v>3456</v>
      </c>
      <c r="Z814" s="25" t="s">
        <v>3456</v>
      </c>
      <c r="AA814" s="25" t="s">
        <v>3456</v>
      </c>
      <c r="AB814" s="21" t="s">
        <v>3456</v>
      </c>
      <c r="AC814" s="51" t="s">
        <v>3456</v>
      </c>
    </row>
    <row r="815" spans="1:29" s="20" customFormat="1" ht="26.25" customHeight="1" x14ac:dyDescent="0.2">
      <c r="A815" s="19">
        <v>66083</v>
      </c>
      <c r="B815" s="20" t="s">
        <v>1356</v>
      </c>
      <c r="C815" s="20" t="s">
        <v>1357</v>
      </c>
      <c r="D815" s="20" t="s">
        <v>1358</v>
      </c>
      <c r="E815" s="25" t="s">
        <v>559</v>
      </c>
      <c r="F815" s="25" t="s">
        <v>70</v>
      </c>
      <c r="G815" s="21">
        <v>41782</v>
      </c>
      <c r="H815" s="21"/>
      <c r="I815" s="22" t="s">
        <v>61</v>
      </c>
      <c r="J815" s="25" t="s">
        <v>70</v>
      </c>
      <c r="K815" s="27"/>
      <c r="L815" s="21"/>
      <c r="M815" s="33"/>
      <c r="N815" s="25" t="s">
        <v>3456</v>
      </c>
      <c r="O815" s="25" t="s">
        <v>3456</v>
      </c>
      <c r="P815" s="25" t="s">
        <v>70</v>
      </c>
      <c r="Q815" s="25" t="s">
        <v>70</v>
      </c>
      <c r="R815" s="21" t="s">
        <v>3456</v>
      </c>
      <c r="S815" s="25" t="s">
        <v>3456</v>
      </c>
      <c r="T815" s="23" t="s">
        <v>3456</v>
      </c>
      <c r="U815" s="25" t="s">
        <v>3456</v>
      </c>
      <c r="V815" s="25" t="s">
        <v>70</v>
      </c>
      <c r="W815" s="25" t="s">
        <v>70</v>
      </c>
      <c r="X815" s="25" t="s">
        <v>3456</v>
      </c>
      <c r="Y815" s="25" t="s">
        <v>3456</v>
      </c>
      <c r="Z815" s="25" t="s">
        <v>3456</v>
      </c>
      <c r="AA815" s="25" t="s">
        <v>3456</v>
      </c>
      <c r="AB815" s="21" t="s">
        <v>3456</v>
      </c>
      <c r="AC815" s="51" t="s">
        <v>3456</v>
      </c>
    </row>
    <row r="816" spans="1:29" s="20" customFormat="1" ht="26.25" customHeight="1" x14ac:dyDescent="0.2">
      <c r="A816" s="19">
        <v>65440</v>
      </c>
      <c r="B816" s="20" t="s">
        <v>3407</v>
      </c>
      <c r="C816" s="20" t="s">
        <v>3408</v>
      </c>
      <c r="D816" s="20" t="s">
        <v>703</v>
      </c>
      <c r="E816" s="25" t="s">
        <v>570</v>
      </c>
      <c r="F816" s="25" t="s">
        <v>70</v>
      </c>
      <c r="G816" s="21">
        <v>40718</v>
      </c>
      <c r="H816" s="21"/>
      <c r="I816" s="22" t="s">
        <v>61</v>
      </c>
      <c r="J816" s="25" t="s">
        <v>70</v>
      </c>
      <c r="K816" s="27"/>
      <c r="L816" s="21"/>
      <c r="M816" s="33"/>
      <c r="N816" s="25" t="s">
        <v>3456</v>
      </c>
      <c r="O816" s="25" t="s">
        <v>70</v>
      </c>
      <c r="P816" s="25" t="s">
        <v>70</v>
      </c>
      <c r="Q816" s="25" t="s">
        <v>70</v>
      </c>
      <c r="R816" s="21" t="s">
        <v>3456</v>
      </c>
      <c r="S816" s="25" t="s">
        <v>3456</v>
      </c>
      <c r="T816" s="23" t="s">
        <v>3456</v>
      </c>
      <c r="U816" s="25" t="s">
        <v>70</v>
      </c>
      <c r="V816" s="25" t="s">
        <v>70</v>
      </c>
      <c r="W816" s="25" t="s">
        <v>70</v>
      </c>
      <c r="X816" s="25" t="s">
        <v>3456</v>
      </c>
      <c r="Y816" s="25" t="s">
        <v>3456</v>
      </c>
      <c r="Z816" s="25" t="s">
        <v>3456</v>
      </c>
      <c r="AA816" s="25" t="s">
        <v>3456</v>
      </c>
      <c r="AB816" s="21" t="s">
        <v>3456</v>
      </c>
      <c r="AC816" s="51" t="s">
        <v>3456</v>
      </c>
    </row>
    <row r="817" spans="1:29" s="20" customFormat="1" ht="26.25" customHeight="1" x14ac:dyDescent="0.2">
      <c r="A817" s="19">
        <v>68009</v>
      </c>
      <c r="B817" s="20" t="s">
        <v>704</v>
      </c>
      <c r="C817" s="20" t="s">
        <v>705</v>
      </c>
      <c r="D817" s="20" t="s">
        <v>4247</v>
      </c>
      <c r="E817" s="25" t="s">
        <v>478</v>
      </c>
      <c r="F817" s="25" t="s">
        <v>70</v>
      </c>
      <c r="G817" s="21">
        <v>42978</v>
      </c>
      <c r="H817" s="21"/>
      <c r="I817" s="22" t="s">
        <v>61</v>
      </c>
      <c r="J817" s="25" t="s">
        <v>70</v>
      </c>
      <c r="K817" s="27"/>
      <c r="L817" s="21"/>
      <c r="M817" s="33"/>
      <c r="N817" s="25" t="s">
        <v>3456</v>
      </c>
      <c r="O817" s="25" t="s">
        <v>70</v>
      </c>
      <c r="P817" s="25" t="s">
        <v>70</v>
      </c>
      <c r="Q817" s="25" t="s">
        <v>70</v>
      </c>
      <c r="R817" s="21" t="s">
        <v>3456</v>
      </c>
      <c r="S817" s="25" t="s">
        <v>3456</v>
      </c>
      <c r="T817" s="23" t="s">
        <v>3456</v>
      </c>
      <c r="U817" s="25" t="s">
        <v>70</v>
      </c>
      <c r="V817" s="25" t="s">
        <v>70</v>
      </c>
      <c r="W817" s="25" t="s">
        <v>70</v>
      </c>
      <c r="X817" s="25" t="s">
        <v>3456</v>
      </c>
      <c r="Y817" s="25" t="s">
        <v>3456</v>
      </c>
      <c r="Z817" s="25" t="s">
        <v>3456</v>
      </c>
      <c r="AA817" s="25" t="s">
        <v>3456</v>
      </c>
      <c r="AB817" s="21" t="s">
        <v>3456</v>
      </c>
      <c r="AC817" s="51" t="s">
        <v>3456</v>
      </c>
    </row>
    <row r="818" spans="1:29" s="20" customFormat="1" ht="26.25" customHeight="1" x14ac:dyDescent="0.2">
      <c r="A818" s="19">
        <v>67640</v>
      </c>
      <c r="B818" s="20" t="s">
        <v>1430</v>
      </c>
      <c r="C818" s="20" t="s">
        <v>1431</v>
      </c>
      <c r="D818" s="20" t="s">
        <v>1424</v>
      </c>
      <c r="E818" s="25" t="s">
        <v>231</v>
      </c>
      <c r="F818" s="25" t="s">
        <v>70</v>
      </c>
      <c r="G818" s="21">
        <v>42593</v>
      </c>
      <c r="H818" s="21"/>
      <c r="I818" s="22" t="s">
        <v>61</v>
      </c>
      <c r="J818" s="25" t="s">
        <v>70</v>
      </c>
      <c r="K818" s="27"/>
      <c r="L818" s="21"/>
      <c r="M818" s="33"/>
      <c r="N818" s="25" t="s">
        <v>3456</v>
      </c>
      <c r="O818" s="25" t="s">
        <v>70</v>
      </c>
      <c r="P818" s="25" t="s">
        <v>70</v>
      </c>
      <c r="Q818" s="25" t="s">
        <v>70</v>
      </c>
      <c r="R818" s="21" t="s">
        <v>3456</v>
      </c>
      <c r="S818" s="25" t="s">
        <v>3456</v>
      </c>
      <c r="T818" s="23" t="s">
        <v>3456</v>
      </c>
      <c r="U818" s="25" t="s">
        <v>70</v>
      </c>
      <c r="V818" s="25" t="s">
        <v>70</v>
      </c>
      <c r="W818" s="25" t="s">
        <v>70</v>
      </c>
      <c r="X818" s="25" t="s">
        <v>3456</v>
      </c>
      <c r="Y818" s="25" t="s">
        <v>3456</v>
      </c>
      <c r="Z818" s="25" t="s">
        <v>3456</v>
      </c>
      <c r="AA818" s="25" t="s">
        <v>3456</v>
      </c>
      <c r="AB818" s="21" t="s">
        <v>3456</v>
      </c>
      <c r="AC818" s="51" t="s">
        <v>3456</v>
      </c>
    </row>
    <row r="819" spans="1:29" s="20" customFormat="1" ht="26.25" customHeight="1" x14ac:dyDescent="0.2">
      <c r="A819" s="19">
        <v>66012</v>
      </c>
      <c r="B819" s="20" t="s">
        <v>853</v>
      </c>
      <c r="C819" s="20" t="s">
        <v>854</v>
      </c>
      <c r="D819" s="20" t="s">
        <v>855</v>
      </c>
      <c r="E819" s="25" t="s">
        <v>422</v>
      </c>
      <c r="F819" s="25" t="s">
        <v>70</v>
      </c>
      <c r="G819" s="21">
        <v>41609</v>
      </c>
      <c r="H819" s="21"/>
      <c r="I819" s="22" t="s">
        <v>61</v>
      </c>
      <c r="J819" s="25" t="s">
        <v>70</v>
      </c>
      <c r="K819" s="27"/>
      <c r="L819" s="21"/>
      <c r="M819" s="33"/>
      <c r="N819" s="25" t="s">
        <v>3456</v>
      </c>
      <c r="O819" s="25" t="s">
        <v>70</v>
      </c>
      <c r="P819" s="25" t="s">
        <v>70</v>
      </c>
      <c r="Q819" s="25" t="s">
        <v>70</v>
      </c>
      <c r="R819" s="21" t="s">
        <v>3456</v>
      </c>
      <c r="S819" s="25" t="s">
        <v>3456</v>
      </c>
      <c r="T819" s="23" t="s">
        <v>3456</v>
      </c>
      <c r="U819" s="25" t="s">
        <v>3456</v>
      </c>
      <c r="V819" s="25" t="s">
        <v>3456</v>
      </c>
      <c r="W819" s="25" t="s">
        <v>70</v>
      </c>
      <c r="X819" s="25" t="s">
        <v>3456</v>
      </c>
      <c r="Y819" s="25" t="s">
        <v>3456</v>
      </c>
      <c r="Z819" s="25" t="s">
        <v>3456</v>
      </c>
      <c r="AA819" s="25" t="s">
        <v>3456</v>
      </c>
      <c r="AB819" s="21" t="s">
        <v>0</v>
      </c>
      <c r="AC819" s="51" t="s">
        <v>3456</v>
      </c>
    </row>
    <row r="820" spans="1:29" s="20" customFormat="1" ht="26.25" customHeight="1" x14ac:dyDescent="0.2">
      <c r="A820" s="19">
        <v>80856</v>
      </c>
      <c r="B820" s="20" t="s">
        <v>4239</v>
      </c>
      <c r="C820" s="20" t="s">
        <v>4238</v>
      </c>
      <c r="D820" s="20" t="s">
        <v>3611</v>
      </c>
      <c r="E820" s="25" t="s">
        <v>901</v>
      </c>
      <c r="F820" s="25" t="s">
        <v>70</v>
      </c>
      <c r="G820" s="21">
        <v>44593</v>
      </c>
      <c r="H820" s="21"/>
      <c r="I820" s="22" t="s">
        <v>71</v>
      </c>
      <c r="J820" s="25" t="s">
        <v>3456</v>
      </c>
      <c r="K820" s="27" t="s">
        <v>4280</v>
      </c>
      <c r="L820" s="21" t="s">
        <v>3456</v>
      </c>
      <c r="M820" s="33"/>
      <c r="N820" s="25"/>
      <c r="O820" s="25"/>
      <c r="P820" s="25"/>
      <c r="Q820" s="25"/>
      <c r="R820" s="21"/>
      <c r="S820" s="25"/>
      <c r="T820" s="23"/>
      <c r="U820" s="25" t="s">
        <v>3456</v>
      </c>
      <c r="V820" s="25" t="s">
        <v>3456</v>
      </c>
      <c r="W820" s="25" t="s">
        <v>70</v>
      </c>
      <c r="X820" s="25" t="s">
        <v>3456</v>
      </c>
      <c r="Y820" s="25" t="s">
        <v>3456</v>
      </c>
      <c r="Z820" s="25" t="s">
        <v>3456</v>
      </c>
      <c r="AA820" s="25" t="s">
        <v>3456</v>
      </c>
      <c r="AB820" s="21" t="s">
        <v>3456</v>
      </c>
      <c r="AC820" s="51" t="s">
        <v>3456</v>
      </c>
    </row>
    <row r="821" spans="1:29" s="20" customFormat="1" ht="26.25" customHeight="1" x14ac:dyDescent="0.2">
      <c r="A821" s="19">
        <v>66937</v>
      </c>
      <c r="B821" s="20" t="s">
        <v>3125</v>
      </c>
      <c r="C821" s="20" t="s">
        <v>3126</v>
      </c>
      <c r="D821" s="20" t="s">
        <v>1891</v>
      </c>
      <c r="E821" s="25" t="s">
        <v>114</v>
      </c>
      <c r="F821" s="25" t="s">
        <v>70</v>
      </c>
      <c r="G821" s="21">
        <v>42286</v>
      </c>
      <c r="H821" s="21"/>
      <c r="I821" s="22" t="s">
        <v>61</v>
      </c>
      <c r="J821" s="25" t="s">
        <v>70</v>
      </c>
      <c r="K821" s="27"/>
      <c r="L821" s="21"/>
      <c r="M821" s="33"/>
      <c r="N821" s="25" t="s">
        <v>3456</v>
      </c>
      <c r="O821" s="25" t="s">
        <v>70</v>
      </c>
      <c r="P821" s="25" t="s">
        <v>70</v>
      </c>
      <c r="Q821" s="25" t="s">
        <v>70</v>
      </c>
      <c r="R821" s="21" t="s">
        <v>3456</v>
      </c>
      <c r="S821" s="25" t="s">
        <v>3456</v>
      </c>
      <c r="T821" s="23" t="s">
        <v>3456</v>
      </c>
      <c r="U821" s="25" t="s">
        <v>70</v>
      </c>
      <c r="V821" s="25" t="s">
        <v>70</v>
      </c>
      <c r="W821" s="25" t="s">
        <v>70</v>
      </c>
      <c r="X821" s="25" t="s">
        <v>3456</v>
      </c>
      <c r="Y821" s="25" t="s">
        <v>3456</v>
      </c>
      <c r="Z821" s="25" t="s">
        <v>3456</v>
      </c>
      <c r="AA821" s="25" t="s">
        <v>3456</v>
      </c>
      <c r="AB821" s="21" t="s">
        <v>3456</v>
      </c>
      <c r="AC821" s="51" t="s">
        <v>3456</v>
      </c>
    </row>
    <row r="822" spans="1:29" s="20" customFormat="1" ht="26.25" customHeight="1" x14ac:dyDescent="0.2">
      <c r="A822" s="19">
        <v>66227</v>
      </c>
      <c r="B822" s="20" t="s">
        <v>3033</v>
      </c>
      <c r="C822" s="20" t="s">
        <v>3034</v>
      </c>
      <c r="D822" s="20" t="s">
        <v>1169</v>
      </c>
      <c r="E822" s="25" t="s">
        <v>102</v>
      </c>
      <c r="F822" s="25" t="s">
        <v>1170</v>
      </c>
      <c r="G822" s="21">
        <v>41670</v>
      </c>
      <c r="H822" s="21"/>
      <c r="I822" s="22" t="s">
        <v>61</v>
      </c>
      <c r="J822" s="25" t="s">
        <v>70</v>
      </c>
      <c r="K822" s="27"/>
      <c r="L822" s="21"/>
      <c r="M822" s="33"/>
      <c r="N822" s="25" t="s">
        <v>3456</v>
      </c>
      <c r="O822" s="25" t="s">
        <v>70</v>
      </c>
      <c r="P822" s="25" t="s">
        <v>70</v>
      </c>
      <c r="Q822" s="25" t="s">
        <v>70</v>
      </c>
      <c r="R822" s="21" t="s">
        <v>3456</v>
      </c>
      <c r="S822" s="25" t="s">
        <v>3456</v>
      </c>
      <c r="T822" s="23" t="s">
        <v>3456</v>
      </c>
      <c r="U822" s="25" t="s">
        <v>3456</v>
      </c>
      <c r="V822" s="25" t="s">
        <v>70</v>
      </c>
      <c r="W822" s="25" t="s">
        <v>70</v>
      </c>
      <c r="X822" s="25" t="s">
        <v>3456</v>
      </c>
      <c r="Y822" s="25" t="s">
        <v>3456</v>
      </c>
      <c r="Z822" s="25" t="s">
        <v>3456</v>
      </c>
      <c r="AA822" s="25" t="s">
        <v>3456</v>
      </c>
      <c r="AB822" s="21" t="s">
        <v>3456</v>
      </c>
      <c r="AC822" s="51" t="s">
        <v>3456</v>
      </c>
    </row>
    <row r="823" spans="1:29" s="20" customFormat="1" ht="26.25" customHeight="1" x14ac:dyDescent="0.2">
      <c r="A823" s="19">
        <v>64972</v>
      </c>
      <c r="B823" s="20" t="s">
        <v>1285</v>
      </c>
      <c r="C823" s="20" t="s">
        <v>4204</v>
      </c>
      <c r="D823" s="20" t="s">
        <v>1279</v>
      </c>
      <c r="E823" s="25" t="s">
        <v>114</v>
      </c>
      <c r="F823" s="25" t="s">
        <v>70</v>
      </c>
      <c r="G823" s="21">
        <v>39437</v>
      </c>
      <c r="H823" s="21"/>
      <c r="I823" s="22" t="s">
        <v>61</v>
      </c>
      <c r="J823" s="25" t="s">
        <v>70</v>
      </c>
      <c r="K823" s="27"/>
      <c r="L823" s="21"/>
      <c r="M823" s="33"/>
      <c r="N823" s="25" t="s">
        <v>70</v>
      </c>
      <c r="O823" s="25" t="s">
        <v>70</v>
      </c>
      <c r="P823" s="25" t="s">
        <v>70</v>
      </c>
      <c r="Q823" s="25" t="s">
        <v>70</v>
      </c>
      <c r="R823" s="21" t="s">
        <v>3456</v>
      </c>
      <c r="S823" s="25" t="s">
        <v>3456</v>
      </c>
      <c r="T823" s="23" t="s">
        <v>3456</v>
      </c>
      <c r="U823" s="25" t="s">
        <v>70</v>
      </c>
      <c r="V823" s="25" t="s">
        <v>70</v>
      </c>
      <c r="W823" s="25" t="s">
        <v>70</v>
      </c>
      <c r="X823" s="25" t="s">
        <v>3456</v>
      </c>
      <c r="Y823" s="25" t="s">
        <v>3456</v>
      </c>
      <c r="Z823" s="25" t="s">
        <v>3456</v>
      </c>
      <c r="AA823" s="25" t="s">
        <v>3456</v>
      </c>
      <c r="AB823" s="21" t="s">
        <v>3456</v>
      </c>
      <c r="AC823" s="51"/>
    </row>
    <row r="824" spans="1:29" s="20" customFormat="1" ht="26.25" customHeight="1" x14ac:dyDescent="0.2">
      <c r="A824" s="19">
        <v>61535</v>
      </c>
      <c r="B824" s="20" t="s">
        <v>1937</v>
      </c>
      <c r="C824" s="20" t="s">
        <v>1938</v>
      </c>
      <c r="D824" s="20" t="s">
        <v>1939</v>
      </c>
      <c r="E824" s="25" t="s">
        <v>219</v>
      </c>
      <c r="F824" s="25" t="s">
        <v>70</v>
      </c>
      <c r="G824" s="21">
        <v>37966</v>
      </c>
      <c r="H824" s="21">
        <v>45016</v>
      </c>
      <c r="I824" s="22" t="s">
        <v>71</v>
      </c>
      <c r="J824" s="25" t="s">
        <v>3456</v>
      </c>
      <c r="K824" s="27"/>
      <c r="L824" s="21"/>
      <c r="M824" s="33"/>
      <c r="N824" s="25"/>
      <c r="O824" s="25"/>
      <c r="P824" s="25"/>
      <c r="Q824" s="25"/>
      <c r="R824" s="21"/>
      <c r="S824" s="25"/>
      <c r="T824" s="23"/>
      <c r="U824" s="25" t="s">
        <v>3456</v>
      </c>
      <c r="V824" s="25" t="s">
        <v>3456</v>
      </c>
      <c r="W824" s="25" t="s">
        <v>70</v>
      </c>
      <c r="X824" s="25" t="s">
        <v>3456</v>
      </c>
      <c r="Y824" s="25" t="s">
        <v>3456</v>
      </c>
      <c r="Z824" s="25" t="s">
        <v>3456</v>
      </c>
      <c r="AA824" s="25" t="s">
        <v>3456</v>
      </c>
      <c r="AB824" s="21" t="s">
        <v>0</v>
      </c>
      <c r="AC824" s="51" t="s">
        <v>3456</v>
      </c>
    </row>
    <row r="825" spans="1:29" s="20" customFormat="1" ht="26.25" customHeight="1" x14ac:dyDescent="0.2">
      <c r="A825" s="19">
        <v>65029</v>
      </c>
      <c r="B825" s="20" t="s">
        <v>1296</v>
      </c>
      <c r="C825" s="20" t="s">
        <v>1297</v>
      </c>
      <c r="D825" s="20" t="s">
        <v>1298</v>
      </c>
      <c r="E825" s="25" t="s">
        <v>1270</v>
      </c>
      <c r="F825" s="25" t="s">
        <v>70</v>
      </c>
      <c r="G825" s="21">
        <v>39332</v>
      </c>
      <c r="H825" s="21">
        <v>45016</v>
      </c>
      <c r="I825" s="22" t="s">
        <v>71</v>
      </c>
      <c r="J825" s="25" t="s">
        <v>3456</v>
      </c>
      <c r="K825" s="27"/>
      <c r="L825" s="21"/>
      <c r="M825" s="33"/>
      <c r="N825" s="25"/>
      <c r="O825" s="25"/>
      <c r="P825" s="25"/>
      <c r="Q825" s="25"/>
      <c r="R825" s="21"/>
      <c r="S825" s="25"/>
      <c r="T825" s="23"/>
      <c r="U825" s="25" t="s">
        <v>3456</v>
      </c>
      <c r="V825" s="25" t="s">
        <v>3456</v>
      </c>
      <c r="W825" s="25" t="s">
        <v>70</v>
      </c>
      <c r="X825" s="25" t="s">
        <v>3456</v>
      </c>
      <c r="Y825" s="25" t="s">
        <v>3456</v>
      </c>
      <c r="Z825" s="25" t="s">
        <v>3456</v>
      </c>
      <c r="AA825" s="25" t="s">
        <v>3456</v>
      </c>
      <c r="AB825" s="21" t="s">
        <v>3456</v>
      </c>
      <c r="AC825" s="51"/>
    </row>
    <row r="826" spans="1:29" s="20" customFormat="1" ht="26.25" customHeight="1" x14ac:dyDescent="0.2">
      <c r="A826" s="19">
        <v>82149</v>
      </c>
      <c r="B826" s="20" t="s">
        <v>4566</v>
      </c>
      <c r="C826" s="20" t="s">
        <v>4567</v>
      </c>
      <c r="D826" s="20" t="s">
        <v>1436</v>
      </c>
      <c r="E826" s="25" t="s">
        <v>160</v>
      </c>
      <c r="F826" s="25" t="s">
        <v>70</v>
      </c>
      <c r="G826" s="21">
        <v>39724</v>
      </c>
      <c r="H826" s="21"/>
      <c r="I826" s="22" t="s">
        <v>61</v>
      </c>
      <c r="J826" s="25" t="s">
        <v>70</v>
      </c>
      <c r="K826" s="27"/>
      <c r="L826" s="21"/>
      <c r="M826" s="33"/>
      <c r="N826" s="25" t="s">
        <v>3456</v>
      </c>
      <c r="O826" s="25" t="s">
        <v>3456</v>
      </c>
      <c r="P826" s="25" t="s">
        <v>3456</v>
      </c>
      <c r="Q826" s="25" t="s">
        <v>70</v>
      </c>
      <c r="R826" s="21" t="s">
        <v>3456</v>
      </c>
      <c r="S826" s="25" t="s">
        <v>3456</v>
      </c>
      <c r="T826" s="23" t="s">
        <v>3456</v>
      </c>
      <c r="U826" s="25" t="s">
        <v>3456</v>
      </c>
      <c r="V826" s="25" t="s">
        <v>3456</v>
      </c>
      <c r="W826" s="25" t="s">
        <v>70</v>
      </c>
      <c r="X826" s="25" t="s">
        <v>3456</v>
      </c>
      <c r="Y826" s="25" t="s">
        <v>3456</v>
      </c>
      <c r="Z826" s="25" t="s">
        <v>3456</v>
      </c>
      <c r="AA826" s="25" t="s">
        <v>3456</v>
      </c>
      <c r="AB826" s="21" t="s">
        <v>3456</v>
      </c>
      <c r="AC826" s="51" t="s">
        <v>3456</v>
      </c>
    </row>
    <row r="827" spans="1:29" s="20" customFormat="1" ht="26.25" customHeight="1" x14ac:dyDescent="0.2">
      <c r="A827" s="19">
        <v>79765</v>
      </c>
      <c r="B827" s="20" t="s">
        <v>1212</v>
      </c>
      <c r="C827" s="20" t="s">
        <v>1213</v>
      </c>
      <c r="D827" s="20" t="s">
        <v>362</v>
      </c>
      <c r="E827" s="25" t="s">
        <v>109</v>
      </c>
      <c r="F827" s="25" t="s">
        <v>70</v>
      </c>
      <c r="G827" s="21">
        <v>44119</v>
      </c>
      <c r="H827" s="21"/>
      <c r="I827" s="22" t="s">
        <v>61</v>
      </c>
      <c r="J827" s="25" t="s">
        <v>70</v>
      </c>
      <c r="K827" s="27"/>
      <c r="L827" s="21"/>
      <c r="M827" s="33"/>
      <c r="N827" s="25" t="s">
        <v>3456</v>
      </c>
      <c r="O827" s="25" t="s">
        <v>3456</v>
      </c>
      <c r="P827" s="25" t="s">
        <v>3456</v>
      </c>
      <c r="Q827" s="25" t="s">
        <v>3456</v>
      </c>
      <c r="R827" s="21" t="s">
        <v>3456</v>
      </c>
      <c r="S827" s="25" t="s">
        <v>3456</v>
      </c>
      <c r="T827" s="23" t="s">
        <v>3456</v>
      </c>
      <c r="U827" s="25" t="s">
        <v>3456</v>
      </c>
      <c r="V827" s="25" t="s">
        <v>3456</v>
      </c>
      <c r="W827" s="25" t="s">
        <v>70</v>
      </c>
      <c r="X827" s="25" t="s">
        <v>3456</v>
      </c>
      <c r="Y827" s="25" t="s">
        <v>3456</v>
      </c>
      <c r="Z827" s="25" t="s">
        <v>3456</v>
      </c>
      <c r="AA827" s="25" t="s">
        <v>3456</v>
      </c>
      <c r="AB827" s="21" t="s">
        <v>3456</v>
      </c>
      <c r="AC827" s="51" t="s">
        <v>3456</v>
      </c>
    </row>
    <row r="828" spans="1:29" s="20" customFormat="1" ht="26.25" customHeight="1" x14ac:dyDescent="0.2">
      <c r="A828" s="19">
        <v>65191</v>
      </c>
      <c r="B828" s="20" t="s">
        <v>360</v>
      </c>
      <c r="C828" s="20" t="s">
        <v>361</v>
      </c>
      <c r="D828" s="20" t="s">
        <v>362</v>
      </c>
      <c r="E828" s="25" t="s">
        <v>109</v>
      </c>
      <c r="F828" s="25" t="s">
        <v>70</v>
      </c>
      <c r="G828" s="21">
        <v>40540</v>
      </c>
      <c r="H828" s="21"/>
      <c r="I828" s="22" t="s">
        <v>61</v>
      </c>
      <c r="J828" s="25" t="s">
        <v>70</v>
      </c>
      <c r="K828" s="27"/>
      <c r="L828" s="21"/>
      <c r="M828" s="33"/>
      <c r="N828" s="25" t="s">
        <v>3456</v>
      </c>
      <c r="O828" s="25" t="s">
        <v>70</v>
      </c>
      <c r="P828" s="25" t="s">
        <v>70</v>
      </c>
      <c r="Q828" s="25" t="s">
        <v>70</v>
      </c>
      <c r="R828" s="21" t="s">
        <v>3456</v>
      </c>
      <c r="S828" s="25" t="s">
        <v>3456</v>
      </c>
      <c r="T828" s="23" t="s">
        <v>3456</v>
      </c>
      <c r="U828" s="25" t="s">
        <v>70</v>
      </c>
      <c r="V828" s="25" t="s">
        <v>70</v>
      </c>
      <c r="W828" s="25" t="s">
        <v>70</v>
      </c>
      <c r="X828" s="25" t="s">
        <v>3456</v>
      </c>
      <c r="Y828" s="25" t="s">
        <v>3456</v>
      </c>
      <c r="Z828" s="25" t="s">
        <v>3456</v>
      </c>
      <c r="AA828" s="25" t="s">
        <v>3456</v>
      </c>
      <c r="AB828" s="21" t="s">
        <v>3456</v>
      </c>
      <c r="AC828" s="51" t="s">
        <v>3456</v>
      </c>
    </row>
    <row r="829" spans="1:29" s="20" customFormat="1" ht="26.25" customHeight="1" x14ac:dyDescent="0.2">
      <c r="A829" s="19">
        <v>80011</v>
      </c>
      <c r="B829" s="20" t="s">
        <v>4188</v>
      </c>
      <c r="C829" s="20" t="s">
        <v>4187</v>
      </c>
      <c r="D829" s="20" t="s">
        <v>1792</v>
      </c>
      <c r="E829" s="25" t="s">
        <v>254</v>
      </c>
      <c r="F829" s="25" t="s">
        <v>70</v>
      </c>
      <c r="G829" s="21">
        <v>44651</v>
      </c>
      <c r="H829" s="21"/>
      <c r="I829" s="22" t="s">
        <v>71</v>
      </c>
      <c r="J829" s="25" t="s">
        <v>3456</v>
      </c>
      <c r="K829" s="27" t="s">
        <v>4280</v>
      </c>
      <c r="L829" s="21"/>
      <c r="M829" s="33" t="s">
        <v>3456</v>
      </c>
      <c r="N829" s="25"/>
      <c r="O829" s="25"/>
      <c r="P829" s="25"/>
      <c r="Q829" s="25"/>
      <c r="R829" s="21"/>
      <c r="S829" s="25"/>
      <c r="T829" s="23"/>
      <c r="U829" s="25" t="s">
        <v>3456</v>
      </c>
      <c r="V829" s="25" t="s">
        <v>3456</v>
      </c>
      <c r="W829" s="25" t="s">
        <v>3456</v>
      </c>
      <c r="X829" s="25" t="s">
        <v>3456</v>
      </c>
      <c r="Y829" s="25" t="s">
        <v>3456</v>
      </c>
      <c r="Z829" s="25" t="s">
        <v>3456</v>
      </c>
      <c r="AA829" s="25" t="s">
        <v>3456</v>
      </c>
      <c r="AB829" s="21" t="s">
        <v>3456</v>
      </c>
      <c r="AC829" s="51" t="s">
        <v>3456</v>
      </c>
    </row>
    <row r="830" spans="1:29" s="20" customFormat="1" ht="26.25" customHeight="1" x14ac:dyDescent="0.2">
      <c r="A830" s="19">
        <v>78649</v>
      </c>
      <c r="B830" s="20" t="s">
        <v>3211</v>
      </c>
      <c r="C830" s="20" t="s">
        <v>3212</v>
      </c>
      <c r="D830" s="20" t="s">
        <v>1096</v>
      </c>
      <c r="E830" s="25" t="s">
        <v>818</v>
      </c>
      <c r="F830" s="25" t="s">
        <v>70</v>
      </c>
      <c r="G830" s="21">
        <v>43413</v>
      </c>
      <c r="H830" s="21"/>
      <c r="I830" s="22" t="s">
        <v>61</v>
      </c>
      <c r="J830" s="25" t="s">
        <v>70</v>
      </c>
      <c r="K830" s="27"/>
      <c r="L830" s="21"/>
      <c r="M830" s="33"/>
      <c r="N830" s="25" t="s">
        <v>3456</v>
      </c>
      <c r="O830" s="25" t="s">
        <v>70</v>
      </c>
      <c r="P830" s="25" t="s">
        <v>70</v>
      </c>
      <c r="Q830" s="25" t="s">
        <v>70</v>
      </c>
      <c r="R830" s="21" t="s">
        <v>3456</v>
      </c>
      <c r="S830" s="25" t="s">
        <v>3456</v>
      </c>
      <c r="T830" s="23" t="s">
        <v>3456</v>
      </c>
      <c r="U830" s="25" t="s">
        <v>70</v>
      </c>
      <c r="V830" s="25" t="s">
        <v>70</v>
      </c>
      <c r="W830" s="25" t="s">
        <v>70</v>
      </c>
      <c r="X830" s="25" t="s">
        <v>3456</v>
      </c>
      <c r="Y830" s="25" t="s">
        <v>3456</v>
      </c>
      <c r="Z830" s="25" t="s">
        <v>3456</v>
      </c>
      <c r="AA830" s="25" t="s">
        <v>3456</v>
      </c>
      <c r="AB830" s="21" t="s">
        <v>3456</v>
      </c>
      <c r="AC830" s="51" t="s">
        <v>3456</v>
      </c>
    </row>
    <row r="831" spans="1:29" s="20" customFormat="1" ht="26.25" customHeight="1" x14ac:dyDescent="0.2">
      <c r="A831" s="19">
        <v>80185</v>
      </c>
      <c r="B831" s="20" t="s">
        <v>3523</v>
      </c>
      <c r="C831" s="20" t="s">
        <v>3522</v>
      </c>
      <c r="D831" s="20" t="s">
        <v>1096</v>
      </c>
      <c r="E831" s="25" t="s">
        <v>818</v>
      </c>
      <c r="F831" s="25" t="s">
        <v>70</v>
      </c>
      <c r="G831" s="21">
        <v>44252</v>
      </c>
      <c r="H831" s="21"/>
      <c r="I831" s="22" t="s">
        <v>61</v>
      </c>
      <c r="J831" s="25" t="s">
        <v>3456</v>
      </c>
      <c r="K831" s="27"/>
      <c r="L831" s="21"/>
      <c r="M831" s="33"/>
      <c r="N831" s="25" t="s">
        <v>3456</v>
      </c>
      <c r="O831" s="25" t="s">
        <v>3456</v>
      </c>
      <c r="P831" s="25" t="s">
        <v>3456</v>
      </c>
      <c r="Q831" s="25" t="s">
        <v>70</v>
      </c>
      <c r="R831" s="21" t="s">
        <v>3456</v>
      </c>
      <c r="S831" s="25" t="s">
        <v>3456</v>
      </c>
      <c r="T831" s="23" t="s">
        <v>3456</v>
      </c>
      <c r="U831" s="25" t="s">
        <v>3456</v>
      </c>
      <c r="V831" s="25" t="s">
        <v>3456</v>
      </c>
      <c r="W831" s="25" t="s">
        <v>70</v>
      </c>
      <c r="X831" s="25" t="s">
        <v>3456</v>
      </c>
      <c r="Y831" s="25" t="s">
        <v>3456</v>
      </c>
      <c r="Z831" s="25" t="s">
        <v>3456</v>
      </c>
      <c r="AA831" s="25" t="s">
        <v>3456</v>
      </c>
      <c r="AB831" s="21" t="s">
        <v>3456</v>
      </c>
      <c r="AC831" s="51" t="s">
        <v>3456</v>
      </c>
    </row>
    <row r="832" spans="1:29" s="20" customFormat="1" ht="26.25" customHeight="1" x14ac:dyDescent="0.2">
      <c r="A832" s="19">
        <v>81184</v>
      </c>
      <c r="B832" s="20" t="s">
        <v>3995</v>
      </c>
      <c r="C832" s="20" t="s">
        <v>3994</v>
      </c>
      <c r="D832" s="20" t="s">
        <v>1096</v>
      </c>
      <c r="E832" s="25" t="s">
        <v>818</v>
      </c>
      <c r="F832" s="25" t="s">
        <v>70</v>
      </c>
      <c r="G832" s="21">
        <v>44791</v>
      </c>
      <c r="H832" s="21"/>
      <c r="I832" s="22" t="s">
        <v>71</v>
      </c>
      <c r="J832" s="25" t="s">
        <v>3456</v>
      </c>
      <c r="K832" s="27" t="s">
        <v>4280</v>
      </c>
      <c r="L832" s="21" t="s">
        <v>3456</v>
      </c>
      <c r="M832" s="33"/>
      <c r="N832" s="25"/>
      <c r="O832" s="25"/>
      <c r="P832" s="25"/>
      <c r="Q832" s="25"/>
      <c r="R832" s="21"/>
      <c r="S832" s="25"/>
      <c r="T832" s="23"/>
      <c r="U832" s="25" t="s">
        <v>3456</v>
      </c>
      <c r="V832" s="25" t="s">
        <v>3456</v>
      </c>
      <c r="W832" s="25" t="s">
        <v>70</v>
      </c>
      <c r="X832" s="25" t="s">
        <v>3456</v>
      </c>
      <c r="Y832" s="25" t="s">
        <v>3456</v>
      </c>
      <c r="Z832" s="25" t="s">
        <v>3456</v>
      </c>
      <c r="AA832" s="25" t="s">
        <v>3456</v>
      </c>
      <c r="AB832" s="21" t="s">
        <v>3456</v>
      </c>
      <c r="AC832" s="51" t="s">
        <v>3456</v>
      </c>
    </row>
    <row r="833" spans="1:29" s="20" customFormat="1" ht="26.25" customHeight="1" x14ac:dyDescent="0.2">
      <c r="A833" s="19">
        <v>80097</v>
      </c>
      <c r="B833" s="20" t="s">
        <v>3525</v>
      </c>
      <c r="C833" s="20" t="s">
        <v>3524</v>
      </c>
      <c r="D833" s="20" t="s">
        <v>1096</v>
      </c>
      <c r="E833" s="25" t="s">
        <v>818</v>
      </c>
      <c r="F833" s="25" t="s">
        <v>70</v>
      </c>
      <c r="G833" s="21">
        <v>44376</v>
      </c>
      <c r="H833" s="21"/>
      <c r="I833" s="22" t="s">
        <v>61</v>
      </c>
      <c r="J833" s="25" t="s">
        <v>3456</v>
      </c>
      <c r="K833" s="27"/>
      <c r="L833" s="21"/>
      <c r="M833" s="33"/>
      <c r="N833" s="25" t="s">
        <v>3456</v>
      </c>
      <c r="O833" s="25" t="s">
        <v>3456</v>
      </c>
      <c r="P833" s="25" t="s">
        <v>3456</v>
      </c>
      <c r="Q833" s="25" t="s">
        <v>70</v>
      </c>
      <c r="R833" s="21" t="s">
        <v>3456</v>
      </c>
      <c r="S833" s="25" t="s">
        <v>3456</v>
      </c>
      <c r="T833" s="23" t="s">
        <v>3456</v>
      </c>
      <c r="U833" s="25" t="s">
        <v>3456</v>
      </c>
      <c r="V833" s="25" t="s">
        <v>3456</v>
      </c>
      <c r="W833" s="25" t="s">
        <v>70</v>
      </c>
      <c r="X833" s="25" t="s">
        <v>3456</v>
      </c>
      <c r="Y833" s="25" t="s">
        <v>3456</v>
      </c>
      <c r="Z833" s="25" t="s">
        <v>3456</v>
      </c>
      <c r="AA833" s="25" t="s">
        <v>3456</v>
      </c>
      <c r="AB833" s="21" t="s">
        <v>3456</v>
      </c>
      <c r="AC833" s="51" t="s">
        <v>3456</v>
      </c>
    </row>
    <row r="834" spans="1:29" s="20" customFormat="1" ht="26.25" customHeight="1" x14ac:dyDescent="0.2">
      <c r="A834" s="19">
        <v>78268</v>
      </c>
      <c r="B834" s="20" t="s">
        <v>3207</v>
      </c>
      <c r="C834" s="20" t="s">
        <v>3208</v>
      </c>
      <c r="D834" s="20" t="s">
        <v>1096</v>
      </c>
      <c r="E834" s="25" t="s">
        <v>818</v>
      </c>
      <c r="F834" s="25" t="s">
        <v>70</v>
      </c>
      <c r="G834" s="21">
        <v>43159</v>
      </c>
      <c r="H834" s="21"/>
      <c r="I834" s="22" t="s">
        <v>61</v>
      </c>
      <c r="J834" s="25" t="s">
        <v>70</v>
      </c>
      <c r="K834" s="27"/>
      <c r="L834" s="21"/>
      <c r="M834" s="33"/>
      <c r="N834" s="25" t="s">
        <v>3456</v>
      </c>
      <c r="O834" s="25" t="s">
        <v>70</v>
      </c>
      <c r="P834" s="25" t="s">
        <v>70</v>
      </c>
      <c r="Q834" s="25" t="s">
        <v>70</v>
      </c>
      <c r="R834" s="21" t="s">
        <v>3456</v>
      </c>
      <c r="S834" s="25" t="s">
        <v>3456</v>
      </c>
      <c r="T834" s="23" t="s">
        <v>3456</v>
      </c>
      <c r="U834" s="25" t="s">
        <v>70</v>
      </c>
      <c r="V834" s="25" t="s">
        <v>70</v>
      </c>
      <c r="W834" s="25" t="s">
        <v>70</v>
      </c>
      <c r="X834" s="25" t="s">
        <v>3456</v>
      </c>
      <c r="Y834" s="25" t="s">
        <v>3456</v>
      </c>
      <c r="Z834" s="25" t="s">
        <v>3456</v>
      </c>
      <c r="AA834" s="25" t="s">
        <v>3456</v>
      </c>
      <c r="AB834" s="21" t="s">
        <v>3456</v>
      </c>
      <c r="AC834" s="51" t="s">
        <v>3456</v>
      </c>
    </row>
    <row r="835" spans="1:29" s="20" customFormat="1" ht="26.25" customHeight="1" x14ac:dyDescent="0.2">
      <c r="A835" s="19">
        <v>82311</v>
      </c>
      <c r="B835" s="20" t="s">
        <v>4636</v>
      </c>
      <c r="C835" s="20" t="s">
        <v>4637</v>
      </c>
      <c r="D835" s="20" t="s">
        <v>1193</v>
      </c>
      <c r="E835" s="25" t="s">
        <v>114</v>
      </c>
      <c r="F835" s="25" t="s">
        <v>70</v>
      </c>
      <c r="G835" s="21">
        <v>45282</v>
      </c>
      <c r="H835" s="21"/>
      <c r="I835" s="22" t="s">
        <v>71</v>
      </c>
      <c r="J835" s="25" t="s">
        <v>3456</v>
      </c>
      <c r="K835" s="27" t="s">
        <v>4280</v>
      </c>
      <c r="L835" s="21" t="s">
        <v>3456</v>
      </c>
      <c r="M835" s="33"/>
      <c r="N835" s="25"/>
      <c r="O835" s="25"/>
      <c r="P835" s="25"/>
      <c r="Q835" s="25"/>
      <c r="R835" s="21"/>
      <c r="S835" s="25"/>
      <c r="T835" s="23"/>
      <c r="U835" s="25" t="s">
        <v>3456</v>
      </c>
      <c r="V835" s="25" t="s">
        <v>3456</v>
      </c>
      <c r="W835" s="25" t="s">
        <v>70</v>
      </c>
      <c r="X835" s="25" t="s">
        <v>3456</v>
      </c>
      <c r="Y835" s="25" t="s">
        <v>3456</v>
      </c>
      <c r="Z835" s="25" t="s">
        <v>3456</v>
      </c>
      <c r="AA835" s="25" t="s">
        <v>3456</v>
      </c>
      <c r="AB835" s="21" t="s">
        <v>3456</v>
      </c>
      <c r="AC835" s="51" t="s">
        <v>3456</v>
      </c>
    </row>
    <row r="836" spans="1:29" s="20" customFormat="1" ht="26.25" customHeight="1" x14ac:dyDescent="0.2">
      <c r="A836" s="19">
        <v>82175</v>
      </c>
      <c r="B836" s="20" t="s">
        <v>4467</v>
      </c>
      <c r="C836" s="20" t="s">
        <v>4468</v>
      </c>
      <c r="D836" s="20" t="s">
        <v>4469</v>
      </c>
      <c r="E836" s="25" t="s">
        <v>114</v>
      </c>
      <c r="F836" s="25" t="s">
        <v>70</v>
      </c>
      <c r="G836" s="21">
        <v>45017</v>
      </c>
      <c r="H836" s="21"/>
      <c r="I836" s="22" t="s">
        <v>71</v>
      </c>
      <c r="J836" s="25" t="s">
        <v>3456</v>
      </c>
      <c r="K836" s="27" t="s">
        <v>4280</v>
      </c>
      <c r="L836" s="21" t="s">
        <v>3456</v>
      </c>
      <c r="M836" s="33"/>
      <c r="N836" s="25"/>
      <c r="O836" s="25"/>
      <c r="P836" s="25"/>
      <c r="Q836" s="25"/>
      <c r="R836" s="21"/>
      <c r="S836" s="25"/>
      <c r="T836" s="23"/>
      <c r="U836" s="25" t="s">
        <v>3456</v>
      </c>
      <c r="V836" s="25" t="s">
        <v>3456</v>
      </c>
      <c r="W836" s="25" t="s">
        <v>70</v>
      </c>
      <c r="X836" s="25" t="s">
        <v>3456</v>
      </c>
      <c r="Y836" s="25" t="s">
        <v>3456</v>
      </c>
      <c r="Z836" s="25" t="s">
        <v>3456</v>
      </c>
      <c r="AA836" s="25" t="s">
        <v>3456</v>
      </c>
      <c r="AB836" s="21" t="s">
        <v>3456</v>
      </c>
      <c r="AC836" s="51" t="s">
        <v>3456</v>
      </c>
    </row>
    <row r="837" spans="1:29" s="20" customFormat="1" ht="26.25" customHeight="1" x14ac:dyDescent="0.2">
      <c r="A837" s="19">
        <v>66232</v>
      </c>
      <c r="B837" s="20" t="s">
        <v>1390</v>
      </c>
      <c r="C837" s="20" t="s">
        <v>1391</v>
      </c>
      <c r="D837" s="20" t="s">
        <v>1392</v>
      </c>
      <c r="E837" s="25" t="s">
        <v>1260</v>
      </c>
      <c r="F837" s="25" t="s">
        <v>70</v>
      </c>
      <c r="G837" s="21">
        <v>42132</v>
      </c>
      <c r="H837" s="21"/>
      <c r="I837" s="22" t="s">
        <v>61</v>
      </c>
      <c r="J837" s="25" t="s">
        <v>70</v>
      </c>
      <c r="K837" s="27"/>
      <c r="L837" s="21"/>
      <c r="M837" s="33"/>
      <c r="N837" s="25" t="s">
        <v>3456</v>
      </c>
      <c r="O837" s="25" t="s">
        <v>3456</v>
      </c>
      <c r="P837" s="25" t="s">
        <v>70</v>
      </c>
      <c r="Q837" s="25" t="s">
        <v>70</v>
      </c>
      <c r="R837" s="21" t="s">
        <v>3456</v>
      </c>
      <c r="S837" s="25" t="s">
        <v>3456</v>
      </c>
      <c r="T837" s="23" t="s">
        <v>3456</v>
      </c>
      <c r="U837" s="25" t="s">
        <v>70</v>
      </c>
      <c r="V837" s="25" t="s">
        <v>70</v>
      </c>
      <c r="W837" s="25" t="s">
        <v>70</v>
      </c>
      <c r="X837" s="25" t="s">
        <v>3456</v>
      </c>
      <c r="Y837" s="25" t="s">
        <v>3456</v>
      </c>
      <c r="Z837" s="25" t="s">
        <v>3456</v>
      </c>
      <c r="AA837" s="25" t="s">
        <v>3456</v>
      </c>
      <c r="AB837" s="21" t="s">
        <v>3456</v>
      </c>
      <c r="AC837" s="51" t="s">
        <v>3456</v>
      </c>
    </row>
    <row r="838" spans="1:29" s="20" customFormat="1" ht="26.25" customHeight="1" x14ac:dyDescent="0.2">
      <c r="A838" s="19">
        <v>62990</v>
      </c>
      <c r="B838" s="20" t="s">
        <v>2143</v>
      </c>
      <c r="C838" s="20" t="s">
        <v>2144</v>
      </c>
      <c r="D838" s="20" t="s">
        <v>657</v>
      </c>
      <c r="E838" s="25" t="s">
        <v>273</v>
      </c>
      <c r="F838" s="25" t="s">
        <v>70</v>
      </c>
      <c r="G838" s="21">
        <v>39022</v>
      </c>
      <c r="H838" s="21"/>
      <c r="I838" s="22" t="s">
        <v>61</v>
      </c>
      <c r="J838" s="25" t="s">
        <v>70</v>
      </c>
      <c r="K838" s="27"/>
      <c r="L838" s="21"/>
      <c r="M838" s="33"/>
      <c r="N838" s="25" t="s">
        <v>70</v>
      </c>
      <c r="O838" s="25" t="s">
        <v>70</v>
      </c>
      <c r="P838" s="25" t="s">
        <v>70</v>
      </c>
      <c r="Q838" s="25" t="s">
        <v>70</v>
      </c>
      <c r="R838" s="21" t="s">
        <v>3456</v>
      </c>
      <c r="S838" s="25" t="s">
        <v>3456</v>
      </c>
      <c r="T838" s="23" t="s">
        <v>3456</v>
      </c>
      <c r="U838" s="25" t="s">
        <v>70</v>
      </c>
      <c r="V838" s="25" t="s">
        <v>70</v>
      </c>
      <c r="W838" s="25" t="s">
        <v>70</v>
      </c>
      <c r="X838" s="25" t="s">
        <v>3456</v>
      </c>
      <c r="Y838" s="25" t="s">
        <v>3456</v>
      </c>
      <c r="Z838" s="25" t="s">
        <v>3456</v>
      </c>
      <c r="AA838" s="25" t="s">
        <v>3456</v>
      </c>
      <c r="AB838" s="21" t="s">
        <v>0</v>
      </c>
      <c r="AC838" s="51" t="s">
        <v>3456</v>
      </c>
    </row>
    <row r="839" spans="1:29" s="20" customFormat="1" ht="26.25" customHeight="1" x14ac:dyDescent="0.2">
      <c r="A839" s="19">
        <v>67721</v>
      </c>
      <c r="B839" s="20" t="s">
        <v>4171</v>
      </c>
      <c r="C839" s="20" t="s">
        <v>1768</v>
      </c>
      <c r="D839" s="20" t="s">
        <v>1769</v>
      </c>
      <c r="E839" s="25" t="s">
        <v>380</v>
      </c>
      <c r="F839" s="25" t="s">
        <v>70</v>
      </c>
      <c r="G839" s="21">
        <v>42936</v>
      </c>
      <c r="H839" s="21"/>
      <c r="I839" s="22" t="s">
        <v>61</v>
      </c>
      <c r="J839" s="25" t="s">
        <v>70</v>
      </c>
      <c r="K839" s="27"/>
      <c r="L839" s="21"/>
      <c r="M839" s="33"/>
      <c r="N839" s="25" t="s">
        <v>3456</v>
      </c>
      <c r="O839" s="25" t="s">
        <v>3456</v>
      </c>
      <c r="P839" s="25" t="s">
        <v>70</v>
      </c>
      <c r="Q839" s="25" t="s">
        <v>70</v>
      </c>
      <c r="R839" s="21" t="s">
        <v>3456</v>
      </c>
      <c r="S839" s="25" t="s">
        <v>3456</v>
      </c>
      <c r="T839" s="23" t="s">
        <v>3456</v>
      </c>
      <c r="U839" s="25" t="s">
        <v>70</v>
      </c>
      <c r="V839" s="25" t="s">
        <v>70</v>
      </c>
      <c r="W839" s="25" t="s">
        <v>70</v>
      </c>
      <c r="X839" s="25" t="s">
        <v>3456</v>
      </c>
      <c r="Y839" s="25" t="s">
        <v>3456</v>
      </c>
      <c r="Z839" s="25" t="s">
        <v>3456</v>
      </c>
      <c r="AA839" s="25" t="s">
        <v>3456</v>
      </c>
      <c r="AB839" s="21" t="s">
        <v>3456</v>
      </c>
      <c r="AC839" s="51" t="s">
        <v>3456</v>
      </c>
    </row>
    <row r="840" spans="1:29" s="20" customFormat="1" ht="26.25" customHeight="1" x14ac:dyDescent="0.2">
      <c r="A840" s="19">
        <v>67589</v>
      </c>
      <c r="B840" s="20" t="s">
        <v>1751</v>
      </c>
      <c r="C840" s="20" t="s">
        <v>1752</v>
      </c>
      <c r="D840" s="20" t="s">
        <v>1753</v>
      </c>
      <c r="E840" s="25" t="s">
        <v>559</v>
      </c>
      <c r="F840" s="25" t="s">
        <v>70</v>
      </c>
      <c r="G840" s="21">
        <v>42839</v>
      </c>
      <c r="H840" s="21"/>
      <c r="I840" s="22" t="s">
        <v>61</v>
      </c>
      <c r="J840" s="25" t="s">
        <v>70</v>
      </c>
      <c r="K840" s="27"/>
      <c r="L840" s="21"/>
      <c r="M840" s="33"/>
      <c r="N840" s="25" t="s">
        <v>3456</v>
      </c>
      <c r="O840" s="25" t="s">
        <v>70</v>
      </c>
      <c r="P840" s="25" t="s">
        <v>70</v>
      </c>
      <c r="Q840" s="25" t="s">
        <v>70</v>
      </c>
      <c r="R840" s="21" t="s">
        <v>3456</v>
      </c>
      <c r="S840" s="25" t="s">
        <v>3456</v>
      </c>
      <c r="T840" s="23" t="s">
        <v>3456</v>
      </c>
      <c r="U840" s="25" t="s">
        <v>70</v>
      </c>
      <c r="V840" s="25" t="s">
        <v>70</v>
      </c>
      <c r="W840" s="25" t="s">
        <v>70</v>
      </c>
      <c r="X840" s="25" t="s">
        <v>3456</v>
      </c>
      <c r="Y840" s="25" t="s">
        <v>3456</v>
      </c>
      <c r="Z840" s="25" t="s">
        <v>3456</v>
      </c>
      <c r="AA840" s="25" t="s">
        <v>3456</v>
      </c>
      <c r="AB840" s="21" t="s">
        <v>3456</v>
      </c>
      <c r="AC840" s="51" t="s">
        <v>3456</v>
      </c>
    </row>
    <row r="841" spans="1:29" s="20" customFormat="1" ht="26.25" customHeight="1" x14ac:dyDescent="0.2">
      <c r="A841" s="19">
        <v>65119</v>
      </c>
      <c r="B841" s="20" t="s">
        <v>1644</v>
      </c>
      <c r="C841" s="20" t="s">
        <v>1645</v>
      </c>
      <c r="D841" s="20" t="s">
        <v>4175</v>
      </c>
      <c r="E841" s="25" t="s">
        <v>1041</v>
      </c>
      <c r="F841" s="25" t="s">
        <v>70</v>
      </c>
      <c r="G841" s="21">
        <v>41165</v>
      </c>
      <c r="H841" s="21"/>
      <c r="I841" s="22" t="s">
        <v>61</v>
      </c>
      <c r="J841" s="25" t="s">
        <v>70</v>
      </c>
      <c r="K841" s="27"/>
      <c r="L841" s="21"/>
      <c r="M841" s="33"/>
      <c r="N841" s="25" t="s">
        <v>3456</v>
      </c>
      <c r="O841" s="25" t="s">
        <v>3456</v>
      </c>
      <c r="P841" s="25" t="s">
        <v>70</v>
      </c>
      <c r="Q841" s="25" t="s">
        <v>70</v>
      </c>
      <c r="R841" s="21" t="s">
        <v>3456</v>
      </c>
      <c r="S841" s="25" t="s">
        <v>3456</v>
      </c>
      <c r="T841" s="23" t="s">
        <v>3456</v>
      </c>
      <c r="U841" s="25" t="s">
        <v>70</v>
      </c>
      <c r="V841" s="25" t="s">
        <v>70</v>
      </c>
      <c r="W841" s="25" t="s">
        <v>70</v>
      </c>
      <c r="X841" s="25" t="s">
        <v>3456</v>
      </c>
      <c r="Y841" s="25" t="s">
        <v>3456</v>
      </c>
      <c r="Z841" s="25" t="s">
        <v>3456</v>
      </c>
      <c r="AA841" s="25" t="s">
        <v>3456</v>
      </c>
      <c r="AB841" s="21" t="s">
        <v>3456</v>
      </c>
      <c r="AC841" s="51" t="s">
        <v>3456</v>
      </c>
    </row>
    <row r="842" spans="1:29" s="20" customFormat="1" ht="26.25" customHeight="1" x14ac:dyDescent="0.2">
      <c r="A842" s="19">
        <v>79184</v>
      </c>
      <c r="B842" s="20" t="s">
        <v>4277</v>
      </c>
      <c r="C842" s="20" t="s">
        <v>125</v>
      </c>
      <c r="D842" s="20" t="s">
        <v>4013</v>
      </c>
      <c r="E842" s="25" t="s">
        <v>102</v>
      </c>
      <c r="F842" s="25" t="s">
        <v>70</v>
      </c>
      <c r="G842" s="21">
        <v>43829</v>
      </c>
      <c r="H842" s="21"/>
      <c r="I842" s="22" t="s">
        <v>61</v>
      </c>
      <c r="J842" s="25" t="s">
        <v>70</v>
      </c>
      <c r="K842" s="27"/>
      <c r="L842" s="21"/>
      <c r="M842" s="33"/>
      <c r="N842" s="25" t="s">
        <v>3456</v>
      </c>
      <c r="O842" s="25" t="s">
        <v>70</v>
      </c>
      <c r="P842" s="25" t="s">
        <v>70</v>
      </c>
      <c r="Q842" s="25" t="s">
        <v>70</v>
      </c>
      <c r="R842" s="21" t="s">
        <v>3456</v>
      </c>
      <c r="S842" s="25" t="s">
        <v>3456</v>
      </c>
      <c r="T842" s="23" t="s">
        <v>3456</v>
      </c>
      <c r="U842" s="25" t="s">
        <v>70</v>
      </c>
      <c r="V842" s="25" t="s">
        <v>70</v>
      </c>
      <c r="W842" s="25" t="s">
        <v>70</v>
      </c>
      <c r="X842" s="25" t="s">
        <v>3456</v>
      </c>
      <c r="Y842" s="25" t="s">
        <v>3456</v>
      </c>
      <c r="Z842" s="25" t="s">
        <v>3456</v>
      </c>
      <c r="AA842" s="25" t="s">
        <v>3456</v>
      </c>
      <c r="AB842" s="21" t="s">
        <v>3456</v>
      </c>
      <c r="AC842" s="51" t="s">
        <v>3456</v>
      </c>
    </row>
    <row r="843" spans="1:29" s="20" customFormat="1" ht="26.25" customHeight="1" x14ac:dyDescent="0.2">
      <c r="A843" s="19">
        <v>63784</v>
      </c>
      <c r="B843" s="20" t="s">
        <v>2976</v>
      </c>
      <c r="C843" s="20" t="s">
        <v>2977</v>
      </c>
      <c r="D843" s="20" t="s">
        <v>2978</v>
      </c>
      <c r="E843" s="25" t="s">
        <v>1249</v>
      </c>
      <c r="F843" s="25" t="s">
        <v>70</v>
      </c>
      <c r="G843" s="21">
        <v>39776</v>
      </c>
      <c r="H843" s="21"/>
      <c r="I843" s="22" t="s">
        <v>61</v>
      </c>
      <c r="J843" s="25" t="s">
        <v>70</v>
      </c>
      <c r="K843" s="27"/>
      <c r="L843" s="21"/>
      <c r="M843" s="33"/>
      <c r="N843" s="25" t="s">
        <v>70</v>
      </c>
      <c r="O843" s="25" t="s">
        <v>70</v>
      </c>
      <c r="P843" s="25" t="s">
        <v>70</v>
      </c>
      <c r="Q843" s="25" t="s">
        <v>70</v>
      </c>
      <c r="R843" s="21" t="s">
        <v>3456</v>
      </c>
      <c r="S843" s="25" t="s">
        <v>3456</v>
      </c>
      <c r="T843" s="23" t="s">
        <v>3456</v>
      </c>
      <c r="U843" s="25" t="s">
        <v>3456</v>
      </c>
      <c r="V843" s="25" t="s">
        <v>3456</v>
      </c>
      <c r="W843" s="25" t="s">
        <v>70</v>
      </c>
      <c r="X843" s="25" t="s">
        <v>3456</v>
      </c>
      <c r="Y843" s="25" t="s">
        <v>3456</v>
      </c>
      <c r="Z843" s="25" t="s">
        <v>3456</v>
      </c>
      <c r="AA843" s="25" t="s">
        <v>3456</v>
      </c>
      <c r="AB843" s="21" t="s">
        <v>3456</v>
      </c>
      <c r="AC843" s="51"/>
    </row>
    <row r="844" spans="1:29" s="20" customFormat="1" ht="26.25" customHeight="1" x14ac:dyDescent="0.2">
      <c r="A844" s="19">
        <v>66066</v>
      </c>
      <c r="B844" s="20" t="s">
        <v>856</v>
      </c>
      <c r="C844" s="20" t="s">
        <v>857</v>
      </c>
      <c r="D844" s="20" t="s">
        <v>3653</v>
      </c>
      <c r="E844" s="25" t="s">
        <v>858</v>
      </c>
      <c r="F844" s="25" t="s">
        <v>70</v>
      </c>
      <c r="G844" s="21">
        <v>41671</v>
      </c>
      <c r="H844" s="21"/>
      <c r="I844" s="22" t="s">
        <v>61</v>
      </c>
      <c r="J844" s="25" t="s">
        <v>70</v>
      </c>
      <c r="K844" s="27"/>
      <c r="L844" s="21"/>
      <c r="M844" s="33"/>
      <c r="N844" s="25" t="s">
        <v>3456</v>
      </c>
      <c r="O844" s="25" t="s">
        <v>70</v>
      </c>
      <c r="P844" s="25" t="s">
        <v>70</v>
      </c>
      <c r="Q844" s="25" t="s">
        <v>70</v>
      </c>
      <c r="R844" s="21" t="s">
        <v>3456</v>
      </c>
      <c r="S844" s="25" t="s">
        <v>3456</v>
      </c>
      <c r="T844" s="23" t="s">
        <v>3456</v>
      </c>
      <c r="U844" s="25" t="s">
        <v>3456</v>
      </c>
      <c r="V844" s="25" t="s">
        <v>3456</v>
      </c>
      <c r="W844" s="25" t="s">
        <v>70</v>
      </c>
      <c r="X844" s="25" t="s">
        <v>3456</v>
      </c>
      <c r="Y844" s="25" t="s">
        <v>3456</v>
      </c>
      <c r="Z844" s="25" t="s">
        <v>3456</v>
      </c>
      <c r="AA844" s="25" t="s">
        <v>3456</v>
      </c>
      <c r="AB844" s="21" t="s">
        <v>3456</v>
      </c>
      <c r="AC844" s="51" t="s">
        <v>3456</v>
      </c>
    </row>
    <row r="845" spans="1:29" s="20" customFormat="1" ht="26.25" customHeight="1" x14ac:dyDescent="0.2">
      <c r="A845" s="19">
        <v>64776</v>
      </c>
      <c r="B845" s="20" t="s">
        <v>1513</v>
      </c>
      <c r="C845" s="20" t="s">
        <v>1514</v>
      </c>
      <c r="D845" s="20" t="s">
        <v>263</v>
      </c>
      <c r="E845" s="25" t="s">
        <v>264</v>
      </c>
      <c r="F845" s="25" t="s">
        <v>70</v>
      </c>
      <c r="G845" s="21">
        <v>40473</v>
      </c>
      <c r="H845" s="21"/>
      <c r="I845" s="22" t="s">
        <v>61</v>
      </c>
      <c r="J845" s="25" t="s">
        <v>70</v>
      </c>
      <c r="K845" s="27"/>
      <c r="L845" s="21"/>
      <c r="M845" s="33"/>
      <c r="N845" s="25" t="s">
        <v>3456</v>
      </c>
      <c r="O845" s="25" t="s">
        <v>70</v>
      </c>
      <c r="P845" s="25" t="s">
        <v>70</v>
      </c>
      <c r="Q845" s="25" t="s">
        <v>70</v>
      </c>
      <c r="R845" s="21" t="s">
        <v>3456</v>
      </c>
      <c r="S845" s="25" t="s">
        <v>3456</v>
      </c>
      <c r="T845" s="23" t="s">
        <v>3456</v>
      </c>
      <c r="U845" s="25" t="s">
        <v>3456</v>
      </c>
      <c r="V845" s="25" t="s">
        <v>3456</v>
      </c>
      <c r="W845" s="25" t="s">
        <v>3456</v>
      </c>
      <c r="X845" s="25" t="s">
        <v>3456</v>
      </c>
      <c r="Y845" s="25" t="s">
        <v>3456</v>
      </c>
      <c r="Z845" s="25" t="s">
        <v>3456</v>
      </c>
      <c r="AA845" s="25" t="s">
        <v>3456</v>
      </c>
      <c r="AB845" s="21" t="s">
        <v>3456</v>
      </c>
      <c r="AC845" s="51" t="s">
        <v>3456</v>
      </c>
    </row>
    <row r="846" spans="1:29" s="20" customFormat="1" ht="26.25" customHeight="1" x14ac:dyDescent="0.2">
      <c r="A846" s="19">
        <v>78832</v>
      </c>
      <c r="B846" s="20" t="s">
        <v>2654</v>
      </c>
      <c r="C846" s="20" t="s">
        <v>2655</v>
      </c>
      <c r="D846" s="20" t="s">
        <v>4134</v>
      </c>
      <c r="E846" s="25" t="s">
        <v>163</v>
      </c>
      <c r="F846" s="25" t="s">
        <v>70</v>
      </c>
      <c r="G846" s="21">
        <v>43727</v>
      </c>
      <c r="H846" s="21"/>
      <c r="I846" s="22" t="s">
        <v>61</v>
      </c>
      <c r="J846" s="25" t="s">
        <v>70</v>
      </c>
      <c r="K846" s="27"/>
      <c r="L846" s="21"/>
      <c r="M846" s="33"/>
      <c r="N846" s="25" t="s">
        <v>3456</v>
      </c>
      <c r="O846" s="25" t="s">
        <v>70</v>
      </c>
      <c r="P846" s="25" t="s">
        <v>70</v>
      </c>
      <c r="Q846" s="25" t="s">
        <v>70</v>
      </c>
      <c r="R846" s="21" t="s">
        <v>3456</v>
      </c>
      <c r="S846" s="25" t="s">
        <v>3456</v>
      </c>
      <c r="T846" s="23" t="s">
        <v>3456</v>
      </c>
      <c r="U846" s="25" t="s">
        <v>3456</v>
      </c>
      <c r="V846" s="25" t="s">
        <v>70</v>
      </c>
      <c r="W846" s="25" t="s">
        <v>70</v>
      </c>
      <c r="X846" s="25" t="s">
        <v>3456</v>
      </c>
      <c r="Y846" s="25" t="s">
        <v>3456</v>
      </c>
      <c r="Z846" s="25" t="s">
        <v>3456</v>
      </c>
      <c r="AA846" s="25" t="s">
        <v>3456</v>
      </c>
      <c r="AB846" s="21" t="s">
        <v>3456</v>
      </c>
      <c r="AC846" s="51" t="s">
        <v>3456</v>
      </c>
    </row>
    <row r="847" spans="1:29" s="20" customFormat="1" ht="26.25" customHeight="1" x14ac:dyDescent="0.2">
      <c r="A847" s="19">
        <v>67978</v>
      </c>
      <c r="B847" s="20" t="s">
        <v>2620</v>
      </c>
      <c r="C847" s="20" t="s">
        <v>2621</v>
      </c>
      <c r="D847" s="20" t="s">
        <v>4134</v>
      </c>
      <c r="E847" s="25" t="s">
        <v>163</v>
      </c>
      <c r="F847" s="25" t="s">
        <v>70</v>
      </c>
      <c r="G847" s="21">
        <v>43727</v>
      </c>
      <c r="H847" s="21"/>
      <c r="I847" s="22" t="s">
        <v>61</v>
      </c>
      <c r="J847" s="25" t="s">
        <v>70</v>
      </c>
      <c r="K847" s="27"/>
      <c r="L847" s="21"/>
      <c r="M847" s="33"/>
      <c r="N847" s="25" t="s">
        <v>3456</v>
      </c>
      <c r="O847" s="25" t="s">
        <v>70</v>
      </c>
      <c r="P847" s="25" t="s">
        <v>70</v>
      </c>
      <c r="Q847" s="25" t="s">
        <v>70</v>
      </c>
      <c r="R847" s="21" t="s">
        <v>3456</v>
      </c>
      <c r="S847" s="25" t="s">
        <v>3456</v>
      </c>
      <c r="T847" s="23" t="s">
        <v>3456</v>
      </c>
      <c r="U847" s="25" t="s">
        <v>3456</v>
      </c>
      <c r="V847" s="25" t="s">
        <v>70</v>
      </c>
      <c r="W847" s="25" t="s">
        <v>70</v>
      </c>
      <c r="X847" s="25" t="s">
        <v>3456</v>
      </c>
      <c r="Y847" s="25" t="s">
        <v>3456</v>
      </c>
      <c r="Z847" s="25" t="s">
        <v>3456</v>
      </c>
      <c r="AA847" s="25" t="s">
        <v>3456</v>
      </c>
      <c r="AB847" s="21" t="s">
        <v>3456</v>
      </c>
      <c r="AC847" s="51" t="s">
        <v>3456</v>
      </c>
    </row>
    <row r="848" spans="1:29" s="20" customFormat="1" ht="26.25" customHeight="1" x14ac:dyDescent="0.2">
      <c r="A848" s="22">
        <v>65984</v>
      </c>
      <c r="B848" s="20" t="s">
        <v>3141</v>
      </c>
      <c r="C848" s="20" t="s">
        <v>3142</v>
      </c>
      <c r="D848" s="20" t="s">
        <v>3143</v>
      </c>
      <c r="E848" s="25" t="s">
        <v>661</v>
      </c>
      <c r="F848" s="25" t="s">
        <v>70</v>
      </c>
      <c r="G848" s="21">
        <v>41730</v>
      </c>
      <c r="H848" s="21"/>
      <c r="I848" s="22" t="s">
        <v>61</v>
      </c>
      <c r="J848" s="25" t="s">
        <v>70</v>
      </c>
      <c r="K848" s="27"/>
      <c r="L848" s="21"/>
      <c r="M848" s="33"/>
      <c r="N848" s="25" t="s">
        <v>3456</v>
      </c>
      <c r="O848" s="25" t="s">
        <v>70</v>
      </c>
      <c r="P848" s="25" t="s">
        <v>70</v>
      </c>
      <c r="Q848" s="25" t="s">
        <v>70</v>
      </c>
      <c r="R848" s="21" t="s">
        <v>3456</v>
      </c>
      <c r="S848" s="25" t="s">
        <v>3456</v>
      </c>
      <c r="T848" s="23" t="s">
        <v>3456</v>
      </c>
      <c r="U848" s="25" t="s">
        <v>70</v>
      </c>
      <c r="V848" s="25" t="s">
        <v>70</v>
      </c>
      <c r="W848" s="25" t="s">
        <v>70</v>
      </c>
      <c r="X848" s="25" t="s">
        <v>3456</v>
      </c>
      <c r="Y848" s="25" t="s">
        <v>3456</v>
      </c>
      <c r="Z848" s="25" t="s">
        <v>3456</v>
      </c>
      <c r="AA848" s="25" t="s">
        <v>3456</v>
      </c>
      <c r="AB848" s="21" t="s">
        <v>3456</v>
      </c>
      <c r="AC848" s="51" t="s">
        <v>3456</v>
      </c>
    </row>
    <row r="849" spans="1:29" s="20" customFormat="1" ht="26.25" customHeight="1" x14ac:dyDescent="0.2">
      <c r="A849" s="19">
        <v>64468</v>
      </c>
      <c r="B849" s="20" t="s">
        <v>1019</v>
      </c>
      <c r="C849" s="20" t="s">
        <v>1020</v>
      </c>
      <c r="D849" s="20" t="s">
        <v>648</v>
      </c>
      <c r="E849" s="25" t="s">
        <v>288</v>
      </c>
      <c r="F849" s="25" t="s">
        <v>70</v>
      </c>
      <c r="G849" s="21">
        <v>40664</v>
      </c>
      <c r="H849" s="21"/>
      <c r="I849" s="22" t="s">
        <v>61</v>
      </c>
      <c r="J849" s="25" t="s">
        <v>70</v>
      </c>
      <c r="K849" s="27"/>
      <c r="L849" s="21"/>
      <c r="M849" s="33"/>
      <c r="N849" s="25" t="s">
        <v>3456</v>
      </c>
      <c r="O849" s="25" t="s">
        <v>3456</v>
      </c>
      <c r="P849" s="25" t="s">
        <v>70</v>
      </c>
      <c r="Q849" s="25" t="s">
        <v>70</v>
      </c>
      <c r="R849" s="21" t="s">
        <v>3456</v>
      </c>
      <c r="S849" s="25" t="s">
        <v>3456</v>
      </c>
      <c r="T849" s="23" t="s">
        <v>3456</v>
      </c>
      <c r="U849" s="25" t="s">
        <v>70</v>
      </c>
      <c r="V849" s="25" t="s">
        <v>70</v>
      </c>
      <c r="W849" s="25" t="s">
        <v>70</v>
      </c>
      <c r="X849" s="25" t="s">
        <v>3456</v>
      </c>
      <c r="Y849" s="25" t="s">
        <v>3456</v>
      </c>
      <c r="Z849" s="25" t="s">
        <v>3456</v>
      </c>
      <c r="AA849" s="25" t="s">
        <v>3456</v>
      </c>
      <c r="AB849" s="21" t="s">
        <v>3456</v>
      </c>
      <c r="AC849" s="51" t="s">
        <v>3456</v>
      </c>
    </row>
    <row r="850" spans="1:29" s="20" customFormat="1" ht="26.25" customHeight="1" x14ac:dyDescent="0.2">
      <c r="A850" s="19">
        <v>64218</v>
      </c>
      <c r="B850" s="20" t="s">
        <v>524</v>
      </c>
      <c r="C850" s="20" t="s">
        <v>525</v>
      </c>
      <c r="D850" s="20" t="s">
        <v>526</v>
      </c>
      <c r="E850" s="25" t="s">
        <v>422</v>
      </c>
      <c r="F850" s="25" t="s">
        <v>70</v>
      </c>
      <c r="G850" s="21">
        <v>40886</v>
      </c>
      <c r="H850" s="21"/>
      <c r="I850" s="22" t="s">
        <v>61</v>
      </c>
      <c r="J850" s="25" t="s">
        <v>70</v>
      </c>
      <c r="K850" s="27"/>
      <c r="L850" s="21"/>
      <c r="M850" s="33"/>
      <c r="N850" s="25" t="s">
        <v>3456</v>
      </c>
      <c r="O850" s="25" t="s">
        <v>3456</v>
      </c>
      <c r="P850" s="25" t="s">
        <v>70</v>
      </c>
      <c r="Q850" s="25" t="s">
        <v>70</v>
      </c>
      <c r="R850" s="21" t="s">
        <v>3456</v>
      </c>
      <c r="S850" s="25" t="s">
        <v>3456</v>
      </c>
      <c r="T850" s="23" t="s">
        <v>3456</v>
      </c>
      <c r="U850" s="25" t="s">
        <v>3456</v>
      </c>
      <c r="V850" s="25" t="s">
        <v>3456</v>
      </c>
      <c r="W850" s="25" t="s">
        <v>70</v>
      </c>
      <c r="X850" s="25" t="s">
        <v>3456</v>
      </c>
      <c r="Y850" s="25" t="s">
        <v>3456</v>
      </c>
      <c r="Z850" s="25" t="s">
        <v>3456</v>
      </c>
      <c r="AA850" s="25" t="s">
        <v>3456</v>
      </c>
      <c r="AB850" s="21" t="s">
        <v>3456</v>
      </c>
      <c r="AC850" s="51" t="s">
        <v>3456</v>
      </c>
    </row>
    <row r="851" spans="1:29" s="20" customFormat="1" ht="26.25" customHeight="1" x14ac:dyDescent="0.2">
      <c r="A851" s="19">
        <v>64219</v>
      </c>
      <c r="B851" s="20" t="s">
        <v>527</v>
      </c>
      <c r="C851" s="20" t="s">
        <v>528</v>
      </c>
      <c r="D851" s="20" t="s">
        <v>526</v>
      </c>
      <c r="E851" s="25" t="s">
        <v>422</v>
      </c>
      <c r="F851" s="25" t="s">
        <v>70</v>
      </c>
      <c r="G851" s="21">
        <v>40886</v>
      </c>
      <c r="H851" s="21"/>
      <c r="I851" s="22" t="s">
        <v>61</v>
      </c>
      <c r="J851" s="25" t="s">
        <v>70</v>
      </c>
      <c r="K851" s="27"/>
      <c r="L851" s="21"/>
      <c r="M851" s="33"/>
      <c r="N851" s="25" t="s">
        <v>3456</v>
      </c>
      <c r="O851" s="25" t="s">
        <v>3456</v>
      </c>
      <c r="P851" s="25" t="s">
        <v>70</v>
      </c>
      <c r="Q851" s="25" t="s">
        <v>70</v>
      </c>
      <c r="R851" s="21" t="s">
        <v>3456</v>
      </c>
      <c r="S851" s="25" t="s">
        <v>3456</v>
      </c>
      <c r="T851" s="23" t="s">
        <v>3456</v>
      </c>
      <c r="U851" s="25" t="s">
        <v>3456</v>
      </c>
      <c r="V851" s="25" t="s">
        <v>3456</v>
      </c>
      <c r="W851" s="25" t="s">
        <v>70</v>
      </c>
      <c r="X851" s="25" t="s">
        <v>3456</v>
      </c>
      <c r="Y851" s="25" t="s">
        <v>3456</v>
      </c>
      <c r="Z851" s="25" t="s">
        <v>3456</v>
      </c>
      <c r="AA851" s="25" t="s">
        <v>3456</v>
      </c>
      <c r="AB851" s="21" t="s">
        <v>3456</v>
      </c>
      <c r="AC851" s="51" t="s">
        <v>3456</v>
      </c>
    </row>
    <row r="852" spans="1:29" s="20" customFormat="1" ht="26.25" customHeight="1" x14ac:dyDescent="0.2">
      <c r="A852" s="19">
        <v>79647</v>
      </c>
      <c r="B852" s="20" t="s">
        <v>3627</v>
      </c>
      <c r="C852" s="20" t="s">
        <v>3626</v>
      </c>
      <c r="D852" s="20" t="s">
        <v>910</v>
      </c>
      <c r="E852" s="25" t="s">
        <v>570</v>
      </c>
      <c r="F852" s="25" t="s">
        <v>70</v>
      </c>
      <c r="G852" s="21">
        <v>44285</v>
      </c>
      <c r="H852" s="21"/>
      <c r="I852" s="22" t="s">
        <v>61</v>
      </c>
      <c r="J852" s="25" t="s">
        <v>3456</v>
      </c>
      <c r="K852" s="27"/>
      <c r="L852" s="21"/>
      <c r="M852" s="33"/>
      <c r="N852" s="25" t="s">
        <v>3456</v>
      </c>
      <c r="O852" s="25" t="s">
        <v>3456</v>
      </c>
      <c r="P852" s="25" t="s">
        <v>3456</v>
      </c>
      <c r="Q852" s="25" t="s">
        <v>70</v>
      </c>
      <c r="R852" s="21" t="s">
        <v>3456</v>
      </c>
      <c r="S852" s="25" t="s">
        <v>3456</v>
      </c>
      <c r="T852" s="23" t="s">
        <v>3456</v>
      </c>
      <c r="U852" s="25" t="s">
        <v>3456</v>
      </c>
      <c r="V852" s="25" t="s">
        <v>3456</v>
      </c>
      <c r="W852" s="25" t="s">
        <v>70</v>
      </c>
      <c r="X852" s="25" t="s">
        <v>3456</v>
      </c>
      <c r="Y852" s="25" t="s">
        <v>3456</v>
      </c>
      <c r="Z852" s="25" t="s">
        <v>3456</v>
      </c>
      <c r="AA852" s="25" t="s">
        <v>3456</v>
      </c>
      <c r="AB852" s="21" t="s">
        <v>3456</v>
      </c>
      <c r="AC852" s="51" t="s">
        <v>3456</v>
      </c>
    </row>
    <row r="853" spans="1:29" s="20" customFormat="1" ht="26.25" customHeight="1" x14ac:dyDescent="0.2">
      <c r="A853" s="19">
        <v>60378</v>
      </c>
      <c r="B853" s="20" t="s">
        <v>2794</v>
      </c>
      <c r="C853" s="20" t="s">
        <v>2795</v>
      </c>
      <c r="D853" s="20" t="s">
        <v>2344</v>
      </c>
      <c r="E853" s="25" t="s">
        <v>102</v>
      </c>
      <c r="F853" s="25" t="s">
        <v>70</v>
      </c>
      <c r="G853" s="21">
        <v>36872</v>
      </c>
      <c r="H853" s="21"/>
      <c r="I853" s="22" t="s">
        <v>61</v>
      </c>
      <c r="J853" s="25" t="s">
        <v>70</v>
      </c>
      <c r="K853" s="27"/>
      <c r="L853" s="21"/>
      <c r="M853" s="33"/>
      <c r="N853" s="25" t="s">
        <v>70</v>
      </c>
      <c r="O853" s="25" t="s">
        <v>3456</v>
      </c>
      <c r="P853" s="25" t="s">
        <v>70</v>
      </c>
      <c r="Q853" s="25" t="s">
        <v>70</v>
      </c>
      <c r="R853" s="21" t="s">
        <v>3456</v>
      </c>
      <c r="S853" s="25" t="s">
        <v>3456</v>
      </c>
      <c r="T853" s="23" t="s">
        <v>3456</v>
      </c>
      <c r="U853" s="25" t="s">
        <v>3456</v>
      </c>
      <c r="V853" s="25" t="s">
        <v>70</v>
      </c>
      <c r="W853" s="25" t="s">
        <v>70</v>
      </c>
      <c r="X853" s="25" t="s">
        <v>3456</v>
      </c>
      <c r="Y853" s="25" t="s">
        <v>3456</v>
      </c>
      <c r="Z853" s="25" t="s">
        <v>3456</v>
      </c>
      <c r="AA853" s="25" t="s">
        <v>3456</v>
      </c>
      <c r="AB853" s="21" t="s">
        <v>0</v>
      </c>
      <c r="AC853" s="51"/>
    </row>
    <row r="854" spans="1:29" s="20" customFormat="1" ht="26.25" customHeight="1" x14ac:dyDescent="0.2">
      <c r="A854" s="19">
        <v>64824</v>
      </c>
      <c r="B854" s="20" t="s">
        <v>3368</v>
      </c>
      <c r="C854" s="20" t="s">
        <v>3369</v>
      </c>
      <c r="D854" s="20" t="s">
        <v>1746</v>
      </c>
      <c r="E854" s="25" t="s">
        <v>1515</v>
      </c>
      <c r="F854" s="25" t="s">
        <v>70</v>
      </c>
      <c r="G854" s="21">
        <v>40479</v>
      </c>
      <c r="H854" s="21"/>
      <c r="I854" s="22" t="s">
        <v>61</v>
      </c>
      <c r="J854" s="25" t="s">
        <v>70</v>
      </c>
      <c r="K854" s="27"/>
      <c r="L854" s="21"/>
      <c r="M854" s="33"/>
      <c r="N854" s="25" t="s">
        <v>3456</v>
      </c>
      <c r="O854" s="25" t="s">
        <v>70</v>
      </c>
      <c r="P854" s="25" t="s">
        <v>70</v>
      </c>
      <c r="Q854" s="25" t="s">
        <v>70</v>
      </c>
      <c r="R854" s="21" t="s">
        <v>3456</v>
      </c>
      <c r="S854" s="25" t="s">
        <v>3456</v>
      </c>
      <c r="T854" s="23" t="s">
        <v>3456</v>
      </c>
      <c r="U854" s="25" t="s">
        <v>70</v>
      </c>
      <c r="V854" s="25" t="s">
        <v>70</v>
      </c>
      <c r="W854" s="25" t="s">
        <v>70</v>
      </c>
      <c r="X854" s="25" t="s">
        <v>3456</v>
      </c>
      <c r="Y854" s="25" t="s">
        <v>3456</v>
      </c>
      <c r="Z854" s="25" t="s">
        <v>3456</v>
      </c>
      <c r="AA854" s="25" t="s">
        <v>3456</v>
      </c>
      <c r="AB854" s="21" t="s">
        <v>3456</v>
      </c>
      <c r="AC854" s="51" t="s">
        <v>3456</v>
      </c>
    </row>
    <row r="855" spans="1:29" s="20" customFormat="1" ht="26.25" customHeight="1" x14ac:dyDescent="0.2">
      <c r="A855" s="19">
        <v>65472</v>
      </c>
      <c r="B855" s="20" t="s">
        <v>2467</v>
      </c>
      <c r="C855" s="20" t="s">
        <v>2468</v>
      </c>
      <c r="D855" s="20" t="s">
        <v>520</v>
      </c>
      <c r="E855" s="25" t="s">
        <v>156</v>
      </c>
      <c r="F855" s="25" t="s">
        <v>70</v>
      </c>
      <c r="G855" s="21">
        <v>41089</v>
      </c>
      <c r="H855" s="21"/>
      <c r="I855" s="22" t="s">
        <v>61</v>
      </c>
      <c r="J855" s="25" t="s">
        <v>70</v>
      </c>
      <c r="K855" s="27"/>
      <c r="L855" s="21"/>
      <c r="M855" s="33"/>
      <c r="N855" s="25" t="s">
        <v>3456</v>
      </c>
      <c r="O855" s="25" t="s">
        <v>70</v>
      </c>
      <c r="P855" s="25" t="s">
        <v>70</v>
      </c>
      <c r="Q855" s="25" t="s">
        <v>70</v>
      </c>
      <c r="R855" s="21" t="s">
        <v>3456</v>
      </c>
      <c r="S855" s="25" t="s">
        <v>3456</v>
      </c>
      <c r="T855" s="23" t="s">
        <v>3456</v>
      </c>
      <c r="U855" s="25" t="s">
        <v>70</v>
      </c>
      <c r="V855" s="25" t="s">
        <v>70</v>
      </c>
      <c r="W855" s="25" t="s">
        <v>70</v>
      </c>
      <c r="X855" s="25" t="s">
        <v>3456</v>
      </c>
      <c r="Y855" s="25" t="s">
        <v>3456</v>
      </c>
      <c r="Z855" s="25" t="s">
        <v>3456</v>
      </c>
      <c r="AA855" s="25" t="s">
        <v>3456</v>
      </c>
      <c r="AB855" s="21" t="s">
        <v>3456</v>
      </c>
      <c r="AC855" s="51" t="s">
        <v>3456</v>
      </c>
    </row>
    <row r="856" spans="1:29" s="20" customFormat="1" ht="26.25" customHeight="1" x14ac:dyDescent="0.2">
      <c r="A856" s="19">
        <v>66374</v>
      </c>
      <c r="B856" s="20" t="s">
        <v>3054</v>
      </c>
      <c r="C856" s="20" t="s">
        <v>3055</v>
      </c>
      <c r="D856" s="20" t="s">
        <v>3056</v>
      </c>
      <c r="E856" s="25" t="s">
        <v>118</v>
      </c>
      <c r="F856" s="25" t="s">
        <v>70</v>
      </c>
      <c r="G856" s="21">
        <v>42095</v>
      </c>
      <c r="H856" s="21"/>
      <c r="I856" s="22" t="s">
        <v>61</v>
      </c>
      <c r="J856" s="25" t="s">
        <v>70</v>
      </c>
      <c r="K856" s="27"/>
      <c r="L856" s="21"/>
      <c r="M856" s="33"/>
      <c r="N856" s="25" t="s">
        <v>3456</v>
      </c>
      <c r="O856" s="25" t="s">
        <v>3456</v>
      </c>
      <c r="P856" s="25" t="s">
        <v>70</v>
      </c>
      <c r="Q856" s="25" t="s">
        <v>70</v>
      </c>
      <c r="R856" s="21" t="s">
        <v>3456</v>
      </c>
      <c r="S856" s="25" t="s">
        <v>3456</v>
      </c>
      <c r="T856" s="23" t="s">
        <v>3456</v>
      </c>
      <c r="U856" s="25" t="s">
        <v>70</v>
      </c>
      <c r="V856" s="25" t="s">
        <v>70</v>
      </c>
      <c r="W856" s="25" t="s">
        <v>70</v>
      </c>
      <c r="X856" s="25" t="s">
        <v>3456</v>
      </c>
      <c r="Y856" s="25" t="s">
        <v>3456</v>
      </c>
      <c r="Z856" s="25" t="s">
        <v>3456</v>
      </c>
      <c r="AA856" s="25" t="s">
        <v>3456</v>
      </c>
      <c r="AB856" s="21" t="s">
        <v>3456</v>
      </c>
      <c r="AC856" s="51" t="s">
        <v>3456</v>
      </c>
    </row>
    <row r="857" spans="1:29" s="20" customFormat="1" ht="26.25" customHeight="1" x14ac:dyDescent="0.2">
      <c r="A857" s="19">
        <v>65480</v>
      </c>
      <c r="B857" s="20" t="s">
        <v>2426</v>
      </c>
      <c r="C857" s="20" t="s">
        <v>2427</v>
      </c>
      <c r="D857" s="20" t="s">
        <v>2428</v>
      </c>
      <c r="E857" s="25" t="s">
        <v>114</v>
      </c>
      <c r="F857" s="25" t="s">
        <v>70</v>
      </c>
      <c r="G857" s="21">
        <v>40830</v>
      </c>
      <c r="H857" s="21"/>
      <c r="I857" s="22" t="s">
        <v>61</v>
      </c>
      <c r="J857" s="25" t="s">
        <v>70</v>
      </c>
      <c r="K857" s="27"/>
      <c r="L857" s="21"/>
      <c r="M857" s="33"/>
      <c r="N857" s="25" t="s">
        <v>70</v>
      </c>
      <c r="O857" s="25" t="s">
        <v>70</v>
      </c>
      <c r="P857" s="25" t="s">
        <v>70</v>
      </c>
      <c r="Q857" s="25" t="s">
        <v>70</v>
      </c>
      <c r="R857" s="21" t="s">
        <v>3456</v>
      </c>
      <c r="S857" s="25" t="s">
        <v>3456</v>
      </c>
      <c r="T857" s="23" t="s">
        <v>3456</v>
      </c>
      <c r="U857" s="25" t="s">
        <v>70</v>
      </c>
      <c r="V857" s="25" t="s">
        <v>70</v>
      </c>
      <c r="W857" s="25" t="s">
        <v>70</v>
      </c>
      <c r="X857" s="25" t="s">
        <v>3456</v>
      </c>
      <c r="Y857" s="25" t="s">
        <v>3456</v>
      </c>
      <c r="Z857" s="25" t="s">
        <v>3456</v>
      </c>
      <c r="AA857" s="25" t="s">
        <v>3456</v>
      </c>
      <c r="AB857" s="21" t="s">
        <v>3456</v>
      </c>
      <c r="AC857" s="51" t="s">
        <v>3456</v>
      </c>
    </row>
    <row r="858" spans="1:29" s="20" customFormat="1" ht="26.25" customHeight="1" x14ac:dyDescent="0.2">
      <c r="A858" s="19">
        <v>62864</v>
      </c>
      <c r="B858" s="20" t="s">
        <v>2197</v>
      </c>
      <c r="C858" s="20" t="s">
        <v>2198</v>
      </c>
      <c r="D858" s="20" t="s">
        <v>2199</v>
      </c>
      <c r="E858" s="25" t="s">
        <v>757</v>
      </c>
      <c r="F858" s="25" t="s">
        <v>70</v>
      </c>
      <c r="G858" s="21">
        <v>39234</v>
      </c>
      <c r="H858" s="21"/>
      <c r="I858" s="22" t="s">
        <v>61</v>
      </c>
      <c r="J858" s="25" t="s">
        <v>70</v>
      </c>
      <c r="K858" s="27"/>
      <c r="L858" s="21"/>
      <c r="M858" s="33"/>
      <c r="N858" s="25" t="s">
        <v>70</v>
      </c>
      <c r="O858" s="25" t="s">
        <v>70</v>
      </c>
      <c r="P858" s="25" t="s">
        <v>70</v>
      </c>
      <c r="Q858" s="25" t="s">
        <v>70</v>
      </c>
      <c r="R858" s="21" t="s">
        <v>3456</v>
      </c>
      <c r="S858" s="25" t="s">
        <v>3456</v>
      </c>
      <c r="T858" s="23" t="s">
        <v>3456</v>
      </c>
      <c r="U858" s="25" t="s">
        <v>3456</v>
      </c>
      <c r="V858" s="25" t="s">
        <v>3456</v>
      </c>
      <c r="W858" s="25" t="s">
        <v>70</v>
      </c>
      <c r="X858" s="25" t="s">
        <v>3456</v>
      </c>
      <c r="Y858" s="25" t="s">
        <v>3456</v>
      </c>
      <c r="Z858" s="25" t="s">
        <v>3456</v>
      </c>
      <c r="AA858" s="25" t="s">
        <v>3456</v>
      </c>
      <c r="AB858" s="21" t="s">
        <v>0</v>
      </c>
      <c r="AC858" s="51" t="s">
        <v>3456</v>
      </c>
    </row>
    <row r="859" spans="1:29" s="20" customFormat="1" ht="26.25" customHeight="1" x14ac:dyDescent="0.2">
      <c r="A859" s="19">
        <v>79921</v>
      </c>
      <c r="B859" s="20" t="s">
        <v>3979</v>
      </c>
      <c r="C859" s="20" t="s">
        <v>3978</v>
      </c>
      <c r="D859" s="20" t="s">
        <v>1954</v>
      </c>
      <c r="E859" s="25" t="s">
        <v>292</v>
      </c>
      <c r="F859" s="25" t="s">
        <v>70</v>
      </c>
      <c r="G859" s="21">
        <v>44831</v>
      </c>
      <c r="H859" s="21"/>
      <c r="I859" s="22" t="s">
        <v>61</v>
      </c>
      <c r="J859" s="25" t="s">
        <v>3456</v>
      </c>
      <c r="K859" s="27"/>
      <c r="L859" s="21"/>
      <c r="M859" s="33"/>
      <c r="N859" s="25" t="s">
        <v>3456</v>
      </c>
      <c r="O859" s="25" t="s">
        <v>3456</v>
      </c>
      <c r="P859" s="25" t="s">
        <v>3456</v>
      </c>
      <c r="Q859" s="25" t="s">
        <v>70</v>
      </c>
      <c r="R859" s="21" t="s">
        <v>3456</v>
      </c>
      <c r="S859" s="25" t="s">
        <v>3456</v>
      </c>
      <c r="T859" s="23" t="s">
        <v>3456</v>
      </c>
      <c r="U859" s="25" t="s">
        <v>3456</v>
      </c>
      <c r="V859" s="25" t="s">
        <v>3456</v>
      </c>
      <c r="W859" s="25" t="s">
        <v>70</v>
      </c>
      <c r="X859" s="25" t="s">
        <v>3456</v>
      </c>
      <c r="Y859" s="25" t="s">
        <v>3456</v>
      </c>
      <c r="Z859" s="25" t="s">
        <v>3456</v>
      </c>
      <c r="AA859" s="25" t="s">
        <v>3456</v>
      </c>
      <c r="AB859" s="21" t="s">
        <v>3456</v>
      </c>
      <c r="AC859" s="51" t="s">
        <v>3456</v>
      </c>
    </row>
    <row r="860" spans="1:29" s="20" customFormat="1" ht="26.25" customHeight="1" x14ac:dyDescent="0.2">
      <c r="A860" s="19">
        <v>65636</v>
      </c>
      <c r="B860" s="20" t="s">
        <v>3139</v>
      </c>
      <c r="C860" s="20" t="s">
        <v>3140</v>
      </c>
      <c r="D860" s="20" t="s">
        <v>622</v>
      </c>
      <c r="E860" s="25" t="s">
        <v>536</v>
      </c>
      <c r="F860" s="25" t="s">
        <v>535</v>
      </c>
      <c r="G860" s="21">
        <v>41365</v>
      </c>
      <c r="H860" s="21"/>
      <c r="I860" s="22" t="s">
        <v>61</v>
      </c>
      <c r="J860" s="25" t="s">
        <v>70</v>
      </c>
      <c r="K860" s="27"/>
      <c r="L860" s="21"/>
      <c r="M860" s="33"/>
      <c r="N860" s="25" t="s">
        <v>3456</v>
      </c>
      <c r="O860" s="25" t="s">
        <v>3456</v>
      </c>
      <c r="P860" s="25" t="s">
        <v>70</v>
      </c>
      <c r="Q860" s="25" t="s">
        <v>70</v>
      </c>
      <c r="R860" s="21" t="s">
        <v>3456</v>
      </c>
      <c r="S860" s="25" t="s">
        <v>3456</v>
      </c>
      <c r="T860" s="23" t="s">
        <v>3456</v>
      </c>
      <c r="U860" s="25" t="s">
        <v>3456</v>
      </c>
      <c r="V860" s="25" t="s">
        <v>70</v>
      </c>
      <c r="W860" s="25" t="s">
        <v>70</v>
      </c>
      <c r="X860" s="25" t="s">
        <v>3456</v>
      </c>
      <c r="Y860" s="25" t="s">
        <v>3456</v>
      </c>
      <c r="Z860" s="25" t="s">
        <v>3456</v>
      </c>
      <c r="AA860" s="25" t="s">
        <v>3456</v>
      </c>
      <c r="AB860" s="21" t="s">
        <v>3456</v>
      </c>
      <c r="AC860" s="51" t="s">
        <v>3456</v>
      </c>
    </row>
    <row r="861" spans="1:29" s="20" customFormat="1" ht="26.25" customHeight="1" x14ac:dyDescent="0.2">
      <c r="A861" s="19">
        <v>78788</v>
      </c>
      <c r="B861" s="20" t="s">
        <v>1201</v>
      </c>
      <c r="C861" s="20" t="s">
        <v>1202</v>
      </c>
      <c r="D861" s="20" t="s">
        <v>1203</v>
      </c>
      <c r="E861" s="25" t="s">
        <v>1597</v>
      </c>
      <c r="F861" s="25" t="s">
        <v>70</v>
      </c>
      <c r="G861" s="21">
        <v>43818</v>
      </c>
      <c r="H861" s="21"/>
      <c r="I861" s="22" t="s">
        <v>61</v>
      </c>
      <c r="J861" s="25" t="s">
        <v>70</v>
      </c>
      <c r="K861" s="27"/>
      <c r="L861" s="21"/>
      <c r="M861" s="33"/>
      <c r="N861" s="25" t="s">
        <v>3456</v>
      </c>
      <c r="O861" s="25" t="s">
        <v>3456</v>
      </c>
      <c r="P861" s="25" t="s">
        <v>3456</v>
      </c>
      <c r="Q861" s="25" t="s">
        <v>3456</v>
      </c>
      <c r="R861" s="21" t="s">
        <v>3456</v>
      </c>
      <c r="S861" s="25" t="s">
        <v>3456</v>
      </c>
      <c r="T861" s="23" t="s">
        <v>3456</v>
      </c>
      <c r="U861" s="25" t="s">
        <v>3456</v>
      </c>
      <c r="V861" s="25" t="s">
        <v>3456</v>
      </c>
      <c r="W861" s="25" t="s">
        <v>70</v>
      </c>
      <c r="X861" s="25" t="s">
        <v>3456</v>
      </c>
      <c r="Y861" s="25" t="s">
        <v>3456</v>
      </c>
      <c r="Z861" s="25" t="s">
        <v>3456</v>
      </c>
      <c r="AA861" s="25" t="s">
        <v>3456</v>
      </c>
      <c r="AB861" s="21" t="s">
        <v>3456</v>
      </c>
      <c r="AC861" s="51" t="s">
        <v>3456</v>
      </c>
    </row>
    <row r="862" spans="1:29" s="20" customFormat="1" ht="26.25" customHeight="1" x14ac:dyDescent="0.2">
      <c r="A862" s="19">
        <v>66564</v>
      </c>
      <c r="B862" s="20" t="s">
        <v>3084</v>
      </c>
      <c r="C862" s="20" t="s">
        <v>3085</v>
      </c>
      <c r="D862" s="20" t="s">
        <v>4013</v>
      </c>
      <c r="E862" s="25" t="s">
        <v>102</v>
      </c>
      <c r="F862" s="25" t="s">
        <v>70</v>
      </c>
      <c r="G862" s="21">
        <v>42101</v>
      </c>
      <c r="H862" s="21"/>
      <c r="I862" s="22" t="s">
        <v>61</v>
      </c>
      <c r="J862" s="25" t="s">
        <v>70</v>
      </c>
      <c r="K862" s="27"/>
      <c r="L862" s="21"/>
      <c r="M862" s="33"/>
      <c r="N862" s="25" t="s">
        <v>3456</v>
      </c>
      <c r="O862" s="25" t="s">
        <v>70</v>
      </c>
      <c r="P862" s="25" t="s">
        <v>70</v>
      </c>
      <c r="Q862" s="25" t="s">
        <v>70</v>
      </c>
      <c r="R862" s="21" t="s">
        <v>3456</v>
      </c>
      <c r="S862" s="25" t="s">
        <v>3456</v>
      </c>
      <c r="T862" s="23" t="s">
        <v>3456</v>
      </c>
      <c r="U862" s="25" t="s">
        <v>70</v>
      </c>
      <c r="V862" s="25" t="s">
        <v>70</v>
      </c>
      <c r="W862" s="25" t="s">
        <v>70</v>
      </c>
      <c r="X862" s="25" t="s">
        <v>3456</v>
      </c>
      <c r="Y862" s="25" t="s">
        <v>3456</v>
      </c>
      <c r="Z862" s="25" t="s">
        <v>3456</v>
      </c>
      <c r="AA862" s="25" t="s">
        <v>3456</v>
      </c>
      <c r="AB862" s="21" t="s">
        <v>3456</v>
      </c>
      <c r="AC862" s="51" t="s">
        <v>3456</v>
      </c>
    </row>
    <row r="863" spans="1:29" s="20" customFormat="1" ht="26.25" customHeight="1" x14ac:dyDescent="0.2">
      <c r="A863" s="19">
        <v>66776</v>
      </c>
      <c r="B863" s="20" t="s">
        <v>4223</v>
      </c>
      <c r="C863" s="20" t="s">
        <v>766</v>
      </c>
      <c r="D863" s="20" t="s">
        <v>4222</v>
      </c>
      <c r="E863" s="25" t="s">
        <v>60</v>
      </c>
      <c r="F863" s="25" t="s">
        <v>70</v>
      </c>
      <c r="G863" s="21">
        <v>42348</v>
      </c>
      <c r="H863" s="21"/>
      <c r="I863" s="22" t="s">
        <v>61</v>
      </c>
      <c r="J863" s="25" t="s">
        <v>70</v>
      </c>
      <c r="K863" s="27"/>
      <c r="L863" s="21"/>
      <c r="M863" s="33"/>
      <c r="N863" s="25" t="s">
        <v>3456</v>
      </c>
      <c r="O863" s="25" t="s">
        <v>70</v>
      </c>
      <c r="P863" s="25" t="s">
        <v>70</v>
      </c>
      <c r="Q863" s="25" t="s">
        <v>70</v>
      </c>
      <c r="R863" s="21" t="s">
        <v>3456</v>
      </c>
      <c r="S863" s="25" t="s">
        <v>3456</v>
      </c>
      <c r="T863" s="23" t="s">
        <v>3456</v>
      </c>
      <c r="U863" s="25" t="s">
        <v>70</v>
      </c>
      <c r="V863" s="25" t="s">
        <v>70</v>
      </c>
      <c r="W863" s="25" t="s">
        <v>70</v>
      </c>
      <c r="X863" s="25" t="s">
        <v>3456</v>
      </c>
      <c r="Y863" s="25" t="s">
        <v>3456</v>
      </c>
      <c r="Z863" s="25" t="s">
        <v>3456</v>
      </c>
      <c r="AA863" s="25" t="s">
        <v>3456</v>
      </c>
      <c r="AB863" s="21" t="s">
        <v>3456</v>
      </c>
      <c r="AC863" s="51" t="s">
        <v>3456</v>
      </c>
    </row>
    <row r="864" spans="1:29" s="20" customFormat="1" ht="26.25" customHeight="1" x14ac:dyDescent="0.2">
      <c r="A864" s="19">
        <v>67404</v>
      </c>
      <c r="B864" s="20" t="s">
        <v>1064</v>
      </c>
      <c r="C864" s="20" t="s">
        <v>1065</v>
      </c>
      <c r="D864" s="20" t="s">
        <v>654</v>
      </c>
      <c r="E864" s="25" t="s">
        <v>60</v>
      </c>
      <c r="F864" s="25" t="s">
        <v>70</v>
      </c>
      <c r="G864" s="21">
        <v>42634</v>
      </c>
      <c r="H864" s="21"/>
      <c r="I864" s="22" t="s">
        <v>61</v>
      </c>
      <c r="J864" s="25" t="s">
        <v>70</v>
      </c>
      <c r="K864" s="27"/>
      <c r="L864" s="21"/>
      <c r="M864" s="33"/>
      <c r="N864" s="25" t="s">
        <v>3456</v>
      </c>
      <c r="O864" s="25" t="s">
        <v>70</v>
      </c>
      <c r="P864" s="25" t="s">
        <v>70</v>
      </c>
      <c r="Q864" s="25" t="s">
        <v>70</v>
      </c>
      <c r="R864" s="21" t="s">
        <v>3456</v>
      </c>
      <c r="S864" s="25" t="s">
        <v>3456</v>
      </c>
      <c r="T864" s="23" t="s">
        <v>3456</v>
      </c>
      <c r="U864" s="25" t="s">
        <v>70</v>
      </c>
      <c r="V864" s="25" t="s">
        <v>70</v>
      </c>
      <c r="W864" s="25" t="s">
        <v>70</v>
      </c>
      <c r="X864" s="25" t="s">
        <v>3456</v>
      </c>
      <c r="Y864" s="25" t="s">
        <v>3456</v>
      </c>
      <c r="Z864" s="25" t="s">
        <v>3456</v>
      </c>
      <c r="AA864" s="25" t="s">
        <v>3456</v>
      </c>
      <c r="AB864" s="21" t="s">
        <v>3456</v>
      </c>
      <c r="AC864" s="51" t="s">
        <v>3456</v>
      </c>
    </row>
    <row r="865" spans="1:29" s="20" customFormat="1" ht="26.25" customHeight="1" x14ac:dyDescent="0.2">
      <c r="A865" s="19">
        <v>79522</v>
      </c>
      <c r="B865" s="20" t="s">
        <v>2722</v>
      </c>
      <c r="C865" s="20" t="s">
        <v>2723</v>
      </c>
      <c r="D865" s="20" t="s">
        <v>654</v>
      </c>
      <c r="E865" s="25" t="s">
        <v>60</v>
      </c>
      <c r="F865" s="25" t="s">
        <v>70</v>
      </c>
      <c r="G865" s="21">
        <v>44005</v>
      </c>
      <c r="H865" s="21"/>
      <c r="I865" s="22" t="s">
        <v>61</v>
      </c>
      <c r="J865" s="25" t="s">
        <v>70</v>
      </c>
      <c r="K865" s="27"/>
      <c r="L865" s="21"/>
      <c r="M865" s="33"/>
      <c r="N865" s="25" t="s">
        <v>3456</v>
      </c>
      <c r="O865" s="25" t="s">
        <v>3456</v>
      </c>
      <c r="P865" s="25" t="s">
        <v>70</v>
      </c>
      <c r="Q865" s="25" t="s">
        <v>70</v>
      </c>
      <c r="R865" s="21" t="s">
        <v>3456</v>
      </c>
      <c r="S865" s="25" t="s">
        <v>3456</v>
      </c>
      <c r="T865" s="23" t="s">
        <v>3456</v>
      </c>
      <c r="U865" s="25" t="s">
        <v>3456</v>
      </c>
      <c r="V865" s="25" t="s">
        <v>3456</v>
      </c>
      <c r="W865" s="25" t="s">
        <v>70</v>
      </c>
      <c r="X865" s="25" t="s">
        <v>3456</v>
      </c>
      <c r="Y865" s="25" t="s">
        <v>3456</v>
      </c>
      <c r="Z865" s="25" t="s">
        <v>3456</v>
      </c>
      <c r="AA865" s="25" t="s">
        <v>3456</v>
      </c>
      <c r="AB865" s="21" t="s">
        <v>3456</v>
      </c>
      <c r="AC865" s="51" t="s">
        <v>3456</v>
      </c>
    </row>
    <row r="866" spans="1:29" s="20" customFormat="1" ht="26.25" customHeight="1" x14ac:dyDescent="0.2">
      <c r="A866" s="19">
        <v>80881</v>
      </c>
      <c r="B866" s="20" t="s">
        <v>4623</v>
      </c>
      <c r="C866" s="20" t="s">
        <v>4624</v>
      </c>
      <c r="D866" s="20" t="s">
        <v>654</v>
      </c>
      <c r="E866" s="25" t="s">
        <v>60</v>
      </c>
      <c r="F866" s="25" t="s">
        <v>70</v>
      </c>
      <c r="G866" s="21">
        <v>45117</v>
      </c>
      <c r="H866" s="21"/>
      <c r="I866" s="22" t="s">
        <v>71</v>
      </c>
      <c r="J866" s="25" t="s">
        <v>3456</v>
      </c>
      <c r="K866" s="27" t="s">
        <v>4280</v>
      </c>
      <c r="L866" s="21" t="s">
        <v>3456</v>
      </c>
      <c r="M866" s="33"/>
      <c r="N866" s="25"/>
      <c r="O866" s="25"/>
      <c r="P866" s="25"/>
      <c r="Q866" s="25"/>
      <c r="R866" s="21"/>
      <c r="S866" s="25"/>
      <c r="T866" s="23"/>
      <c r="U866" s="25" t="s">
        <v>3456</v>
      </c>
      <c r="V866" s="25" t="s">
        <v>3456</v>
      </c>
      <c r="W866" s="25" t="s">
        <v>70</v>
      </c>
      <c r="X866" s="25" t="s">
        <v>3456</v>
      </c>
      <c r="Y866" s="25" t="s">
        <v>3456</v>
      </c>
      <c r="Z866" s="25" t="s">
        <v>3456</v>
      </c>
      <c r="AA866" s="25" t="s">
        <v>3456</v>
      </c>
      <c r="AB866" s="21" t="s">
        <v>3456</v>
      </c>
      <c r="AC866" s="51" t="s">
        <v>3456</v>
      </c>
    </row>
    <row r="867" spans="1:29" s="20" customFormat="1" ht="26.25" customHeight="1" x14ac:dyDescent="0.2">
      <c r="A867" s="19">
        <v>81721</v>
      </c>
      <c r="B867" s="20" t="s">
        <v>4334</v>
      </c>
      <c r="C867" s="20" t="s">
        <v>4335</v>
      </c>
      <c r="D867" s="20" t="s">
        <v>654</v>
      </c>
      <c r="E867" s="25" t="s">
        <v>60</v>
      </c>
      <c r="F867" s="25" t="s">
        <v>70</v>
      </c>
      <c r="G867" s="21">
        <v>45124</v>
      </c>
      <c r="H867" s="21"/>
      <c r="I867" s="22" t="s">
        <v>71</v>
      </c>
      <c r="J867" s="25" t="s">
        <v>3456</v>
      </c>
      <c r="K867" s="27" t="s">
        <v>4280</v>
      </c>
      <c r="L867" s="21" t="s">
        <v>3456</v>
      </c>
      <c r="M867" s="33"/>
      <c r="N867" s="25"/>
      <c r="O867" s="25"/>
      <c r="P867" s="25"/>
      <c r="Q867" s="25"/>
      <c r="R867" s="21"/>
      <c r="S867" s="25"/>
      <c r="T867" s="23"/>
      <c r="U867" s="25" t="s">
        <v>3456</v>
      </c>
      <c r="V867" s="25" t="s">
        <v>3456</v>
      </c>
      <c r="W867" s="25" t="s">
        <v>70</v>
      </c>
      <c r="X867" s="25" t="s">
        <v>3456</v>
      </c>
      <c r="Y867" s="25" t="s">
        <v>3456</v>
      </c>
      <c r="Z867" s="25" t="s">
        <v>3456</v>
      </c>
      <c r="AA867" s="25" t="s">
        <v>3456</v>
      </c>
      <c r="AB867" s="21" t="s">
        <v>3456</v>
      </c>
      <c r="AC867" s="51" t="s">
        <v>3456</v>
      </c>
    </row>
    <row r="868" spans="1:29" s="20" customFormat="1" ht="26.25" customHeight="1" x14ac:dyDescent="0.2">
      <c r="A868" s="19">
        <v>79923</v>
      </c>
      <c r="B868" s="20" t="s">
        <v>3639</v>
      </c>
      <c r="C868" s="20" t="s">
        <v>3638</v>
      </c>
      <c r="D868" s="20" t="s">
        <v>654</v>
      </c>
      <c r="E868" s="25" t="s">
        <v>60</v>
      </c>
      <c r="F868" s="25" t="s">
        <v>70</v>
      </c>
      <c r="G868" s="21">
        <v>44468</v>
      </c>
      <c r="H868" s="21"/>
      <c r="I868" s="22" t="s">
        <v>61</v>
      </c>
      <c r="J868" s="25" t="s">
        <v>3456</v>
      </c>
      <c r="K868" s="27"/>
      <c r="L868" s="21"/>
      <c r="M868" s="33"/>
      <c r="N868" s="25" t="s">
        <v>3456</v>
      </c>
      <c r="O868" s="25" t="s">
        <v>3456</v>
      </c>
      <c r="P868" s="25" t="s">
        <v>3456</v>
      </c>
      <c r="Q868" s="25" t="s">
        <v>70</v>
      </c>
      <c r="R868" s="21" t="s">
        <v>3456</v>
      </c>
      <c r="S868" s="25" t="s">
        <v>3456</v>
      </c>
      <c r="T868" s="23" t="s">
        <v>3456</v>
      </c>
      <c r="U868" s="25" t="s">
        <v>3456</v>
      </c>
      <c r="V868" s="25" t="s">
        <v>3456</v>
      </c>
      <c r="W868" s="25" t="s">
        <v>70</v>
      </c>
      <c r="X868" s="25" t="s">
        <v>3456</v>
      </c>
      <c r="Y868" s="25" t="s">
        <v>3456</v>
      </c>
      <c r="Z868" s="25" t="s">
        <v>3456</v>
      </c>
      <c r="AA868" s="25" t="s">
        <v>3456</v>
      </c>
      <c r="AB868" s="21" t="s">
        <v>3456</v>
      </c>
      <c r="AC868" s="51" t="s">
        <v>3456</v>
      </c>
    </row>
    <row r="869" spans="1:29" s="20" customFormat="1" ht="26.25" customHeight="1" x14ac:dyDescent="0.2">
      <c r="A869" s="19">
        <v>66847</v>
      </c>
      <c r="B869" s="20" t="s">
        <v>1174</v>
      </c>
      <c r="C869" s="20" t="s">
        <v>1175</v>
      </c>
      <c r="D869" s="20" t="s">
        <v>172</v>
      </c>
      <c r="E869" s="25" t="s">
        <v>174</v>
      </c>
      <c r="F869" s="25" t="s">
        <v>70</v>
      </c>
      <c r="G869" s="21">
        <v>43692</v>
      </c>
      <c r="H869" s="21"/>
      <c r="I869" s="22" t="s">
        <v>61</v>
      </c>
      <c r="J869" s="25" t="s">
        <v>70</v>
      </c>
      <c r="K869" s="27"/>
      <c r="L869" s="21"/>
      <c r="M869" s="33"/>
      <c r="N869" s="25" t="s">
        <v>3456</v>
      </c>
      <c r="O869" s="25" t="s">
        <v>3456</v>
      </c>
      <c r="P869" s="25" t="s">
        <v>3456</v>
      </c>
      <c r="Q869" s="25" t="s">
        <v>3456</v>
      </c>
      <c r="R869" s="21" t="s">
        <v>3456</v>
      </c>
      <c r="S869" s="25" t="s">
        <v>3456</v>
      </c>
      <c r="T869" s="23" t="s">
        <v>3456</v>
      </c>
      <c r="U869" s="25" t="s">
        <v>3456</v>
      </c>
      <c r="V869" s="25" t="s">
        <v>3456</v>
      </c>
      <c r="W869" s="25" t="s">
        <v>70</v>
      </c>
      <c r="X869" s="25" t="s">
        <v>3456</v>
      </c>
      <c r="Y869" s="25" t="s">
        <v>3456</v>
      </c>
      <c r="Z869" s="25" t="s">
        <v>3456</v>
      </c>
      <c r="AA869" s="25" t="s">
        <v>3456</v>
      </c>
      <c r="AB869" s="21" t="s">
        <v>3456</v>
      </c>
      <c r="AC869" s="51" t="s">
        <v>3456</v>
      </c>
    </row>
    <row r="870" spans="1:29" s="20" customFormat="1" ht="26.25" customHeight="1" x14ac:dyDescent="0.2">
      <c r="A870" s="19">
        <v>65666</v>
      </c>
      <c r="B870" s="20" t="s">
        <v>2492</v>
      </c>
      <c r="C870" s="20" t="s">
        <v>2493</v>
      </c>
      <c r="D870" s="20" t="s">
        <v>1746</v>
      </c>
      <c r="E870" s="25" t="s">
        <v>3501</v>
      </c>
      <c r="F870" s="25" t="s">
        <v>70</v>
      </c>
      <c r="G870" s="21">
        <v>41365</v>
      </c>
      <c r="H870" s="21"/>
      <c r="I870" s="22" t="s">
        <v>61</v>
      </c>
      <c r="J870" s="25" t="s">
        <v>70</v>
      </c>
      <c r="K870" s="27"/>
      <c r="L870" s="21"/>
      <c r="M870" s="33"/>
      <c r="N870" s="25" t="s">
        <v>3456</v>
      </c>
      <c r="O870" s="25" t="s">
        <v>70</v>
      </c>
      <c r="P870" s="25" t="s">
        <v>70</v>
      </c>
      <c r="Q870" s="25" t="s">
        <v>70</v>
      </c>
      <c r="R870" s="21" t="s">
        <v>3456</v>
      </c>
      <c r="S870" s="25" t="s">
        <v>3456</v>
      </c>
      <c r="T870" s="23" t="s">
        <v>3456</v>
      </c>
      <c r="U870" s="25" t="s">
        <v>70</v>
      </c>
      <c r="V870" s="25" t="s">
        <v>70</v>
      </c>
      <c r="W870" s="25" t="s">
        <v>70</v>
      </c>
      <c r="X870" s="25" t="s">
        <v>3456</v>
      </c>
      <c r="Y870" s="25" t="s">
        <v>3456</v>
      </c>
      <c r="Z870" s="25" t="s">
        <v>3456</v>
      </c>
      <c r="AA870" s="25" t="s">
        <v>3456</v>
      </c>
      <c r="AB870" s="21" t="s">
        <v>3456</v>
      </c>
      <c r="AC870" s="51" t="s">
        <v>3456</v>
      </c>
    </row>
    <row r="871" spans="1:29" s="20" customFormat="1" ht="26.25" customHeight="1" x14ac:dyDescent="0.2">
      <c r="A871" s="19">
        <v>64067</v>
      </c>
      <c r="B871" s="20" t="s">
        <v>2439</v>
      </c>
      <c r="C871" s="20" t="s">
        <v>2440</v>
      </c>
      <c r="D871" s="20" t="s">
        <v>320</v>
      </c>
      <c r="E871" s="25" t="s">
        <v>1275</v>
      </c>
      <c r="F871" s="25" t="s">
        <v>70</v>
      </c>
      <c r="G871" s="21">
        <v>40162</v>
      </c>
      <c r="H871" s="21"/>
      <c r="I871" s="22" t="s">
        <v>61</v>
      </c>
      <c r="J871" s="25" t="s">
        <v>70</v>
      </c>
      <c r="K871" s="27"/>
      <c r="L871" s="21"/>
      <c r="M871" s="33"/>
      <c r="N871" s="25" t="s">
        <v>3456</v>
      </c>
      <c r="O871" s="25" t="s">
        <v>3456</v>
      </c>
      <c r="P871" s="25" t="s">
        <v>70</v>
      </c>
      <c r="Q871" s="25" t="s">
        <v>70</v>
      </c>
      <c r="R871" s="21" t="s">
        <v>3456</v>
      </c>
      <c r="S871" s="25" t="s">
        <v>3456</v>
      </c>
      <c r="T871" s="23" t="s">
        <v>3456</v>
      </c>
      <c r="U871" s="25" t="s">
        <v>70</v>
      </c>
      <c r="V871" s="25" t="s">
        <v>70</v>
      </c>
      <c r="W871" s="25" t="s">
        <v>70</v>
      </c>
      <c r="X871" s="25" t="s">
        <v>3456</v>
      </c>
      <c r="Y871" s="25" t="s">
        <v>3456</v>
      </c>
      <c r="Z871" s="25" t="s">
        <v>3456</v>
      </c>
      <c r="AA871" s="25" t="s">
        <v>3456</v>
      </c>
      <c r="AB871" s="21" t="s">
        <v>3456</v>
      </c>
      <c r="AC871" s="51" t="s">
        <v>3456</v>
      </c>
    </row>
    <row r="872" spans="1:29" s="20" customFormat="1" ht="26.25" customHeight="1" x14ac:dyDescent="0.2">
      <c r="A872" s="19">
        <v>78867</v>
      </c>
      <c r="B872" s="20" t="s">
        <v>3628</v>
      </c>
      <c r="C872" s="20" t="s">
        <v>812</v>
      </c>
      <c r="D872" s="20" t="s">
        <v>482</v>
      </c>
      <c r="E872" s="25" t="s">
        <v>380</v>
      </c>
      <c r="F872" s="25" t="s">
        <v>70</v>
      </c>
      <c r="G872" s="21">
        <v>43745</v>
      </c>
      <c r="H872" s="21"/>
      <c r="I872" s="22" t="s">
        <v>61</v>
      </c>
      <c r="J872" s="25" t="s">
        <v>70</v>
      </c>
      <c r="K872" s="27"/>
      <c r="L872" s="21"/>
      <c r="M872" s="33"/>
      <c r="N872" s="25" t="s">
        <v>3456</v>
      </c>
      <c r="O872" s="25" t="s">
        <v>70</v>
      </c>
      <c r="P872" s="25" t="s">
        <v>70</v>
      </c>
      <c r="Q872" s="25" t="s">
        <v>70</v>
      </c>
      <c r="R872" s="21" t="s">
        <v>3456</v>
      </c>
      <c r="S872" s="25" t="s">
        <v>3456</v>
      </c>
      <c r="T872" s="23" t="s">
        <v>3456</v>
      </c>
      <c r="U872" s="25" t="s">
        <v>70</v>
      </c>
      <c r="V872" s="25" t="s">
        <v>70</v>
      </c>
      <c r="W872" s="25" t="s">
        <v>70</v>
      </c>
      <c r="X872" s="25" t="s">
        <v>3456</v>
      </c>
      <c r="Y872" s="25" t="s">
        <v>3456</v>
      </c>
      <c r="Z872" s="25" t="s">
        <v>3456</v>
      </c>
      <c r="AA872" s="25" t="s">
        <v>3456</v>
      </c>
      <c r="AB872" s="21" t="s">
        <v>3456</v>
      </c>
      <c r="AC872" s="51" t="s">
        <v>3456</v>
      </c>
    </row>
    <row r="873" spans="1:29" s="20" customFormat="1" ht="26.25" customHeight="1" x14ac:dyDescent="0.2">
      <c r="A873" s="19">
        <v>78082</v>
      </c>
      <c r="B873" s="20" t="s">
        <v>796</v>
      </c>
      <c r="C873" s="20" t="s">
        <v>797</v>
      </c>
      <c r="D873" s="20" t="s">
        <v>482</v>
      </c>
      <c r="E873" s="25" t="s">
        <v>380</v>
      </c>
      <c r="F873" s="25" t="s">
        <v>70</v>
      </c>
      <c r="G873" s="21">
        <v>43348</v>
      </c>
      <c r="H873" s="21"/>
      <c r="I873" s="22" t="s">
        <v>61</v>
      </c>
      <c r="J873" s="25" t="s">
        <v>70</v>
      </c>
      <c r="K873" s="27"/>
      <c r="L873" s="21"/>
      <c r="M873" s="33"/>
      <c r="N873" s="25" t="s">
        <v>3456</v>
      </c>
      <c r="O873" s="25" t="s">
        <v>70</v>
      </c>
      <c r="P873" s="25" t="s">
        <v>70</v>
      </c>
      <c r="Q873" s="25" t="s">
        <v>70</v>
      </c>
      <c r="R873" s="21" t="s">
        <v>3456</v>
      </c>
      <c r="S873" s="25" t="s">
        <v>3456</v>
      </c>
      <c r="T873" s="23" t="s">
        <v>3456</v>
      </c>
      <c r="U873" s="25" t="s">
        <v>70</v>
      </c>
      <c r="V873" s="25" t="s">
        <v>70</v>
      </c>
      <c r="W873" s="25" t="s">
        <v>70</v>
      </c>
      <c r="X873" s="25" t="s">
        <v>3456</v>
      </c>
      <c r="Y873" s="25" t="s">
        <v>3456</v>
      </c>
      <c r="Z873" s="25" t="s">
        <v>3456</v>
      </c>
      <c r="AA873" s="25" t="s">
        <v>3456</v>
      </c>
      <c r="AB873" s="21" t="s">
        <v>3456</v>
      </c>
      <c r="AC873" s="51" t="s">
        <v>3456</v>
      </c>
    </row>
    <row r="874" spans="1:29" s="20" customFormat="1" ht="26.25" customHeight="1" x14ac:dyDescent="0.2">
      <c r="A874" s="19">
        <v>62744</v>
      </c>
      <c r="B874" s="20" t="s">
        <v>2312</v>
      </c>
      <c r="C874" s="20" t="s">
        <v>2313</v>
      </c>
      <c r="D874" s="20" t="s">
        <v>1008</v>
      </c>
      <c r="E874" s="25" t="s">
        <v>1009</v>
      </c>
      <c r="F874" s="25" t="s">
        <v>1170</v>
      </c>
      <c r="G874" s="21">
        <v>39545</v>
      </c>
      <c r="H874" s="21"/>
      <c r="I874" s="22" t="s">
        <v>61</v>
      </c>
      <c r="J874" s="25" t="s">
        <v>70</v>
      </c>
      <c r="K874" s="27"/>
      <c r="L874" s="21"/>
      <c r="M874" s="33"/>
      <c r="N874" s="25" t="s">
        <v>70</v>
      </c>
      <c r="O874" s="25" t="s">
        <v>70</v>
      </c>
      <c r="P874" s="25" t="s">
        <v>70</v>
      </c>
      <c r="Q874" s="25" t="s">
        <v>70</v>
      </c>
      <c r="R874" s="21" t="s">
        <v>3456</v>
      </c>
      <c r="S874" s="25" t="s">
        <v>3456</v>
      </c>
      <c r="T874" s="23" t="s">
        <v>3456</v>
      </c>
      <c r="U874" s="25" t="s">
        <v>70</v>
      </c>
      <c r="V874" s="25" t="s">
        <v>70</v>
      </c>
      <c r="W874" s="25" t="s">
        <v>70</v>
      </c>
      <c r="X874" s="25" t="s">
        <v>3456</v>
      </c>
      <c r="Y874" s="25" t="s">
        <v>3456</v>
      </c>
      <c r="Z874" s="25" t="s">
        <v>3456</v>
      </c>
      <c r="AA874" s="25" t="s">
        <v>3456</v>
      </c>
      <c r="AB874" s="21" t="s">
        <v>3456</v>
      </c>
      <c r="AC874" s="51" t="s">
        <v>3456</v>
      </c>
    </row>
    <row r="875" spans="1:29" s="20" customFormat="1" ht="26.25" customHeight="1" x14ac:dyDescent="0.2">
      <c r="A875" s="19">
        <v>61949</v>
      </c>
      <c r="B875" s="20" t="s">
        <v>2090</v>
      </c>
      <c r="C875" s="20" t="s">
        <v>2091</v>
      </c>
      <c r="D875" s="20" t="s">
        <v>1340</v>
      </c>
      <c r="E875" s="25" t="s">
        <v>729</v>
      </c>
      <c r="F875" s="25" t="s">
        <v>70</v>
      </c>
      <c r="G875" s="21">
        <v>39639</v>
      </c>
      <c r="H875" s="21">
        <v>45291</v>
      </c>
      <c r="I875" s="22" t="s">
        <v>71</v>
      </c>
      <c r="J875" s="25" t="s">
        <v>3456</v>
      </c>
      <c r="K875" s="27"/>
      <c r="L875" s="21"/>
      <c r="M875" s="33"/>
      <c r="N875" s="25"/>
      <c r="O875" s="25"/>
      <c r="P875" s="25"/>
      <c r="Q875" s="25"/>
      <c r="R875" s="21"/>
      <c r="S875" s="25"/>
      <c r="T875" s="23"/>
      <c r="U875" s="25" t="s">
        <v>3456</v>
      </c>
      <c r="V875" s="25" t="s">
        <v>3456</v>
      </c>
      <c r="W875" s="25" t="s">
        <v>70</v>
      </c>
      <c r="X875" s="25" t="s">
        <v>3456</v>
      </c>
      <c r="Y875" s="25" t="s">
        <v>3456</v>
      </c>
      <c r="Z875" s="25" t="s">
        <v>3456</v>
      </c>
      <c r="AA875" s="25" t="s">
        <v>3456</v>
      </c>
      <c r="AB875" s="21" t="s">
        <v>3456</v>
      </c>
      <c r="AC875" s="51" t="s">
        <v>3456</v>
      </c>
    </row>
    <row r="876" spans="1:29" s="20" customFormat="1" ht="26.25" customHeight="1" x14ac:dyDescent="0.2">
      <c r="A876" s="19">
        <v>65851</v>
      </c>
      <c r="B876" s="20" t="s">
        <v>655</v>
      </c>
      <c r="C876" s="20" t="s">
        <v>656</v>
      </c>
      <c r="D876" s="20" t="s">
        <v>657</v>
      </c>
      <c r="E876" s="25" t="s">
        <v>273</v>
      </c>
      <c r="F876" s="25" t="s">
        <v>70</v>
      </c>
      <c r="G876" s="21">
        <v>42061</v>
      </c>
      <c r="H876" s="21"/>
      <c r="I876" s="22" t="s">
        <v>61</v>
      </c>
      <c r="J876" s="25" t="s">
        <v>70</v>
      </c>
      <c r="K876" s="27"/>
      <c r="L876" s="21"/>
      <c r="M876" s="33"/>
      <c r="N876" s="25" t="s">
        <v>3456</v>
      </c>
      <c r="O876" s="25" t="s">
        <v>70</v>
      </c>
      <c r="P876" s="25" t="s">
        <v>70</v>
      </c>
      <c r="Q876" s="25" t="s">
        <v>70</v>
      </c>
      <c r="R876" s="21" t="s">
        <v>3456</v>
      </c>
      <c r="S876" s="25" t="s">
        <v>3456</v>
      </c>
      <c r="T876" s="23" t="s">
        <v>3456</v>
      </c>
      <c r="U876" s="25" t="s">
        <v>70</v>
      </c>
      <c r="V876" s="25" t="s">
        <v>70</v>
      </c>
      <c r="W876" s="25" t="s">
        <v>70</v>
      </c>
      <c r="X876" s="25" t="s">
        <v>3456</v>
      </c>
      <c r="Y876" s="25" t="s">
        <v>3456</v>
      </c>
      <c r="Z876" s="25" t="s">
        <v>3456</v>
      </c>
      <c r="AA876" s="25" t="s">
        <v>3456</v>
      </c>
      <c r="AB876" s="21" t="s">
        <v>3456</v>
      </c>
      <c r="AC876" s="51" t="s">
        <v>3456</v>
      </c>
    </row>
    <row r="877" spans="1:29" s="20" customFormat="1" ht="26.25" customHeight="1" x14ac:dyDescent="0.2">
      <c r="A877" s="19">
        <v>60112</v>
      </c>
      <c r="B877" s="20" t="s">
        <v>1897</v>
      </c>
      <c r="C877" s="20" t="s">
        <v>1898</v>
      </c>
      <c r="D877" s="20" t="s">
        <v>1899</v>
      </c>
      <c r="E877" s="25" t="s">
        <v>1886</v>
      </c>
      <c r="F877" s="25" t="s">
        <v>70</v>
      </c>
      <c r="G877" s="21">
        <v>36109</v>
      </c>
      <c r="H877" s="21"/>
      <c r="I877" s="22" t="s">
        <v>61</v>
      </c>
      <c r="J877" s="25" t="s">
        <v>70</v>
      </c>
      <c r="K877" s="27"/>
      <c r="L877" s="21"/>
      <c r="M877" s="33"/>
      <c r="N877" s="25" t="s">
        <v>70</v>
      </c>
      <c r="O877" s="25" t="s">
        <v>70</v>
      </c>
      <c r="P877" s="25" t="s">
        <v>70</v>
      </c>
      <c r="Q877" s="25" t="s">
        <v>70</v>
      </c>
      <c r="R877" s="21" t="s">
        <v>3456</v>
      </c>
      <c r="S877" s="25" t="s">
        <v>3456</v>
      </c>
      <c r="T877" s="23" t="s">
        <v>3456</v>
      </c>
      <c r="U877" s="25" t="s">
        <v>3456</v>
      </c>
      <c r="V877" s="25" t="s">
        <v>70</v>
      </c>
      <c r="W877" s="25" t="s">
        <v>70</v>
      </c>
      <c r="X877" s="25" t="s">
        <v>3456</v>
      </c>
      <c r="Y877" s="25" t="s">
        <v>3456</v>
      </c>
      <c r="Z877" s="25" t="s">
        <v>3456</v>
      </c>
      <c r="AA877" s="25" t="s">
        <v>3456</v>
      </c>
      <c r="AB877" s="21" t="s">
        <v>0</v>
      </c>
      <c r="AC877" s="51"/>
    </row>
    <row r="878" spans="1:29" s="20" customFormat="1" ht="26.25" customHeight="1" x14ac:dyDescent="0.2">
      <c r="A878" s="19">
        <v>62424</v>
      </c>
      <c r="B878" s="20" t="s">
        <v>2109</v>
      </c>
      <c r="C878" s="20" t="s">
        <v>2110</v>
      </c>
      <c r="D878" s="20" t="s">
        <v>1083</v>
      </c>
      <c r="E878" s="25" t="s">
        <v>3510</v>
      </c>
      <c r="F878" s="25" t="s">
        <v>70</v>
      </c>
      <c r="G878" s="21">
        <v>39142</v>
      </c>
      <c r="H878" s="21"/>
      <c r="I878" s="22" t="s">
        <v>61</v>
      </c>
      <c r="J878" s="25" t="s">
        <v>70</v>
      </c>
      <c r="K878" s="27"/>
      <c r="L878" s="21"/>
      <c r="M878" s="33"/>
      <c r="N878" s="25" t="s">
        <v>70</v>
      </c>
      <c r="O878" s="25" t="s">
        <v>3456</v>
      </c>
      <c r="P878" s="25" t="s">
        <v>70</v>
      </c>
      <c r="Q878" s="25" t="s">
        <v>70</v>
      </c>
      <c r="R878" s="21" t="s">
        <v>3456</v>
      </c>
      <c r="S878" s="25" t="s">
        <v>3456</v>
      </c>
      <c r="T878" s="23" t="s">
        <v>3456</v>
      </c>
      <c r="U878" s="25" t="s">
        <v>70</v>
      </c>
      <c r="V878" s="25" t="s">
        <v>70</v>
      </c>
      <c r="W878" s="25" t="s">
        <v>70</v>
      </c>
      <c r="X878" s="25" t="s">
        <v>3456</v>
      </c>
      <c r="Y878" s="25" t="s">
        <v>3456</v>
      </c>
      <c r="Z878" s="25" t="s">
        <v>3456</v>
      </c>
      <c r="AA878" s="25" t="s">
        <v>3456</v>
      </c>
      <c r="AB878" s="21" t="s">
        <v>0</v>
      </c>
      <c r="AC878" s="51" t="s">
        <v>3456</v>
      </c>
    </row>
    <row r="879" spans="1:29" s="20" customFormat="1" ht="26.25" customHeight="1" x14ac:dyDescent="0.2">
      <c r="A879" s="19">
        <v>62857</v>
      </c>
      <c r="B879" s="20" t="s">
        <v>2134</v>
      </c>
      <c r="C879" s="20" t="s">
        <v>2135</v>
      </c>
      <c r="D879" s="20" t="s">
        <v>2133</v>
      </c>
      <c r="E879" s="25" t="s">
        <v>118</v>
      </c>
      <c r="F879" s="25" t="s">
        <v>70</v>
      </c>
      <c r="G879" s="21">
        <v>39080</v>
      </c>
      <c r="H879" s="21">
        <v>45291</v>
      </c>
      <c r="I879" s="22" t="s">
        <v>71</v>
      </c>
      <c r="J879" s="25" t="s">
        <v>3456</v>
      </c>
      <c r="K879" s="27"/>
      <c r="L879" s="21"/>
      <c r="M879" s="33"/>
      <c r="N879" s="25"/>
      <c r="O879" s="25"/>
      <c r="P879" s="25"/>
      <c r="Q879" s="25"/>
      <c r="R879" s="21"/>
      <c r="S879" s="25"/>
      <c r="T879" s="23"/>
      <c r="U879" s="25" t="s">
        <v>3456</v>
      </c>
      <c r="V879" s="25" t="s">
        <v>3456</v>
      </c>
      <c r="W879" s="25" t="s">
        <v>70</v>
      </c>
      <c r="X879" s="25" t="s">
        <v>3456</v>
      </c>
      <c r="Y879" s="25" t="s">
        <v>3456</v>
      </c>
      <c r="Z879" s="25" t="s">
        <v>3456</v>
      </c>
      <c r="AA879" s="25" t="s">
        <v>3456</v>
      </c>
      <c r="AB879" s="21" t="s">
        <v>0</v>
      </c>
      <c r="AC879" s="51" t="s">
        <v>3456</v>
      </c>
    </row>
    <row r="880" spans="1:29" s="20" customFormat="1" ht="26.25" customHeight="1" x14ac:dyDescent="0.2">
      <c r="A880" s="19">
        <v>82106</v>
      </c>
      <c r="B880" s="20" t="s">
        <v>4428</v>
      </c>
      <c r="C880" s="20" t="s">
        <v>4429</v>
      </c>
      <c r="D880" s="20" t="s">
        <v>741</v>
      </c>
      <c r="E880" s="25" t="s">
        <v>70</v>
      </c>
      <c r="F880" s="25" t="s">
        <v>70</v>
      </c>
      <c r="G880" s="21">
        <v>45273</v>
      </c>
      <c r="H880" s="21"/>
      <c r="I880" s="22" t="s">
        <v>71</v>
      </c>
      <c r="J880" s="25" t="s">
        <v>3456</v>
      </c>
      <c r="K880" s="27" t="s">
        <v>4280</v>
      </c>
      <c r="L880" s="21" t="s">
        <v>3456</v>
      </c>
      <c r="M880" s="33"/>
      <c r="N880" s="25"/>
      <c r="O880" s="25"/>
      <c r="P880" s="25"/>
      <c r="Q880" s="25"/>
      <c r="R880" s="21"/>
      <c r="S880" s="25"/>
      <c r="T880" s="23"/>
      <c r="U880" s="25" t="s">
        <v>3456</v>
      </c>
      <c r="V880" s="25" t="s">
        <v>3456</v>
      </c>
      <c r="W880" s="25" t="s">
        <v>3456</v>
      </c>
      <c r="X880" s="25" t="s">
        <v>3456</v>
      </c>
      <c r="Y880" s="25" t="s">
        <v>3456</v>
      </c>
      <c r="Z880" s="25" t="s">
        <v>3456</v>
      </c>
      <c r="AA880" s="25" t="s">
        <v>3456</v>
      </c>
      <c r="AB880" s="21" t="s">
        <v>3456</v>
      </c>
      <c r="AC880" s="51" t="s">
        <v>3456</v>
      </c>
    </row>
    <row r="881" spans="1:29" s="20" customFormat="1" ht="26.25" customHeight="1" x14ac:dyDescent="0.2">
      <c r="A881" s="19">
        <v>67979</v>
      </c>
      <c r="B881" s="20" t="s">
        <v>2596</v>
      </c>
      <c r="C881" s="20" t="s">
        <v>2597</v>
      </c>
      <c r="D881" s="20" t="s">
        <v>84</v>
      </c>
      <c r="E881" s="25" t="s">
        <v>1009</v>
      </c>
      <c r="F881" s="25" t="s">
        <v>70</v>
      </c>
      <c r="G881" s="21">
        <v>43972</v>
      </c>
      <c r="H881" s="21"/>
      <c r="I881" s="22" t="s">
        <v>61</v>
      </c>
      <c r="J881" s="25" t="s">
        <v>70</v>
      </c>
      <c r="K881" s="27"/>
      <c r="L881" s="21"/>
      <c r="M881" s="33"/>
      <c r="N881" s="25" t="s">
        <v>3456</v>
      </c>
      <c r="O881" s="25" t="s">
        <v>3456</v>
      </c>
      <c r="P881" s="25" t="s">
        <v>70</v>
      </c>
      <c r="Q881" s="25" t="s">
        <v>70</v>
      </c>
      <c r="R881" s="21" t="s">
        <v>3456</v>
      </c>
      <c r="S881" s="25" t="s">
        <v>3456</v>
      </c>
      <c r="T881" s="23" t="s">
        <v>3456</v>
      </c>
      <c r="U881" s="25" t="s">
        <v>3456</v>
      </c>
      <c r="V881" s="25" t="s">
        <v>3456</v>
      </c>
      <c r="W881" s="25" t="s">
        <v>70</v>
      </c>
      <c r="X881" s="25" t="s">
        <v>3456</v>
      </c>
      <c r="Y881" s="25" t="s">
        <v>3456</v>
      </c>
      <c r="Z881" s="25" t="s">
        <v>3456</v>
      </c>
      <c r="AA881" s="25" t="s">
        <v>3456</v>
      </c>
      <c r="AB881" s="21" t="s">
        <v>3456</v>
      </c>
      <c r="AC881" s="51" t="s">
        <v>3456</v>
      </c>
    </row>
    <row r="882" spans="1:29" s="20" customFormat="1" ht="26.25" customHeight="1" x14ac:dyDescent="0.2">
      <c r="A882" s="19">
        <v>64217</v>
      </c>
      <c r="B882" s="20" t="s">
        <v>189</v>
      </c>
      <c r="C882" s="20" t="s">
        <v>190</v>
      </c>
      <c r="D882" s="20" t="s">
        <v>191</v>
      </c>
      <c r="E882" s="25" t="s">
        <v>3501</v>
      </c>
      <c r="F882" s="25" t="s">
        <v>70</v>
      </c>
      <c r="G882" s="21">
        <v>40240</v>
      </c>
      <c r="H882" s="21"/>
      <c r="I882" s="22" t="s">
        <v>61</v>
      </c>
      <c r="J882" s="25" t="s">
        <v>70</v>
      </c>
      <c r="K882" s="27"/>
      <c r="L882" s="21"/>
      <c r="M882" s="33"/>
      <c r="N882" s="25" t="s">
        <v>70</v>
      </c>
      <c r="O882" s="25" t="s">
        <v>70</v>
      </c>
      <c r="P882" s="25" t="s">
        <v>70</v>
      </c>
      <c r="Q882" s="25" t="s">
        <v>70</v>
      </c>
      <c r="R882" s="21" t="s">
        <v>3456</v>
      </c>
      <c r="S882" s="25" t="s">
        <v>3456</v>
      </c>
      <c r="T882" s="23" t="s">
        <v>3456</v>
      </c>
      <c r="U882" s="25" t="s">
        <v>70</v>
      </c>
      <c r="V882" s="25" t="s">
        <v>70</v>
      </c>
      <c r="W882" s="25" t="s">
        <v>70</v>
      </c>
      <c r="X882" s="25" t="s">
        <v>3456</v>
      </c>
      <c r="Y882" s="25" t="s">
        <v>3456</v>
      </c>
      <c r="Z882" s="25" t="s">
        <v>3456</v>
      </c>
      <c r="AA882" s="25" t="s">
        <v>3456</v>
      </c>
      <c r="AB882" s="21" t="s">
        <v>3456</v>
      </c>
      <c r="AC882" s="51" t="s">
        <v>3456</v>
      </c>
    </row>
    <row r="883" spans="1:29" s="20" customFormat="1" ht="26.25" customHeight="1" x14ac:dyDescent="0.2">
      <c r="A883" s="19">
        <v>66828</v>
      </c>
      <c r="B883" s="20" t="s">
        <v>1042</v>
      </c>
      <c r="C883" s="20" t="s">
        <v>1043</v>
      </c>
      <c r="D883" s="20" t="s">
        <v>977</v>
      </c>
      <c r="E883" s="25" t="s">
        <v>118</v>
      </c>
      <c r="F883" s="25" t="s">
        <v>70</v>
      </c>
      <c r="G883" s="21">
        <v>42332</v>
      </c>
      <c r="H883" s="21"/>
      <c r="I883" s="22" t="s">
        <v>61</v>
      </c>
      <c r="J883" s="25" t="s">
        <v>70</v>
      </c>
      <c r="K883" s="27"/>
      <c r="L883" s="21"/>
      <c r="M883" s="33"/>
      <c r="N883" s="25" t="s">
        <v>3456</v>
      </c>
      <c r="O883" s="25" t="s">
        <v>70</v>
      </c>
      <c r="P883" s="25" t="s">
        <v>70</v>
      </c>
      <c r="Q883" s="25" t="s">
        <v>70</v>
      </c>
      <c r="R883" s="21" t="s">
        <v>3456</v>
      </c>
      <c r="S883" s="25" t="s">
        <v>3456</v>
      </c>
      <c r="T883" s="23" t="s">
        <v>3456</v>
      </c>
      <c r="U883" s="25" t="s">
        <v>70</v>
      </c>
      <c r="V883" s="25" t="s">
        <v>70</v>
      </c>
      <c r="W883" s="25" t="s">
        <v>70</v>
      </c>
      <c r="X883" s="25" t="s">
        <v>3456</v>
      </c>
      <c r="Y883" s="25" t="s">
        <v>3456</v>
      </c>
      <c r="Z883" s="25" t="s">
        <v>3456</v>
      </c>
      <c r="AA883" s="25" t="s">
        <v>3456</v>
      </c>
      <c r="AB883" s="21" t="s">
        <v>3456</v>
      </c>
      <c r="AC883" s="51" t="s">
        <v>3456</v>
      </c>
    </row>
    <row r="884" spans="1:29" s="20" customFormat="1" ht="26.25" customHeight="1" x14ac:dyDescent="0.2">
      <c r="A884" s="19">
        <v>62743</v>
      </c>
      <c r="B884" s="20" t="s">
        <v>2310</v>
      </c>
      <c r="C884" s="20" t="s">
        <v>2311</v>
      </c>
      <c r="D884" s="20" t="s">
        <v>1008</v>
      </c>
      <c r="E884" s="25" t="s">
        <v>1009</v>
      </c>
      <c r="F884" s="25" t="s">
        <v>70</v>
      </c>
      <c r="G884" s="21">
        <v>39582</v>
      </c>
      <c r="H884" s="21"/>
      <c r="I884" s="22" t="s">
        <v>61</v>
      </c>
      <c r="J884" s="25" t="s">
        <v>70</v>
      </c>
      <c r="K884" s="27"/>
      <c r="L884" s="21"/>
      <c r="M884" s="33"/>
      <c r="N884" s="25" t="s">
        <v>70</v>
      </c>
      <c r="O884" s="25" t="s">
        <v>70</v>
      </c>
      <c r="P884" s="25" t="s">
        <v>70</v>
      </c>
      <c r="Q884" s="25" t="s">
        <v>70</v>
      </c>
      <c r="R884" s="21" t="s">
        <v>3456</v>
      </c>
      <c r="S884" s="25" t="s">
        <v>3456</v>
      </c>
      <c r="T884" s="23" t="s">
        <v>3456</v>
      </c>
      <c r="U884" s="25" t="s">
        <v>70</v>
      </c>
      <c r="V884" s="25" t="s">
        <v>70</v>
      </c>
      <c r="W884" s="25" t="s">
        <v>70</v>
      </c>
      <c r="X884" s="25" t="s">
        <v>3456</v>
      </c>
      <c r="Y884" s="25" t="s">
        <v>3456</v>
      </c>
      <c r="Z884" s="25" t="s">
        <v>3456</v>
      </c>
      <c r="AA884" s="25" t="s">
        <v>3456</v>
      </c>
      <c r="AB884" s="21" t="s">
        <v>0</v>
      </c>
      <c r="AC884" s="51" t="s">
        <v>3456</v>
      </c>
    </row>
    <row r="885" spans="1:29" s="20" customFormat="1" ht="26.25" customHeight="1" x14ac:dyDescent="0.2">
      <c r="A885" s="19">
        <v>66286</v>
      </c>
      <c r="B885" s="20" t="s">
        <v>1717</v>
      </c>
      <c r="C885" s="20" t="s">
        <v>1718</v>
      </c>
      <c r="D885" s="20" t="s">
        <v>1719</v>
      </c>
      <c r="E885" s="25" t="s">
        <v>1720</v>
      </c>
      <c r="F885" s="25" t="s">
        <v>70</v>
      </c>
      <c r="G885" s="21">
        <v>41926</v>
      </c>
      <c r="H885" s="21"/>
      <c r="I885" s="22" t="s">
        <v>61</v>
      </c>
      <c r="J885" s="25" t="s">
        <v>70</v>
      </c>
      <c r="K885" s="27"/>
      <c r="L885" s="21"/>
      <c r="M885" s="33"/>
      <c r="N885" s="25" t="s">
        <v>3456</v>
      </c>
      <c r="O885" s="25" t="s">
        <v>70</v>
      </c>
      <c r="P885" s="25" t="s">
        <v>70</v>
      </c>
      <c r="Q885" s="25" t="s">
        <v>70</v>
      </c>
      <c r="R885" s="21" t="s">
        <v>3456</v>
      </c>
      <c r="S885" s="25" t="s">
        <v>3456</v>
      </c>
      <c r="T885" s="23" t="s">
        <v>3456</v>
      </c>
      <c r="U885" s="25" t="s">
        <v>70</v>
      </c>
      <c r="V885" s="25" t="s">
        <v>70</v>
      </c>
      <c r="W885" s="25" t="s">
        <v>70</v>
      </c>
      <c r="X885" s="25" t="s">
        <v>3456</v>
      </c>
      <c r="Y885" s="25" t="s">
        <v>3456</v>
      </c>
      <c r="Z885" s="25" t="s">
        <v>3456</v>
      </c>
      <c r="AA885" s="25" t="s">
        <v>3456</v>
      </c>
      <c r="AB885" s="21" t="s">
        <v>3456</v>
      </c>
      <c r="AC885" s="51" t="s">
        <v>3456</v>
      </c>
    </row>
    <row r="886" spans="1:29" s="20" customFormat="1" ht="26.25" customHeight="1" x14ac:dyDescent="0.2">
      <c r="A886" s="19">
        <v>82179</v>
      </c>
      <c r="B886" s="20" t="s">
        <v>4470</v>
      </c>
      <c r="C886" s="20" t="s">
        <v>4471</v>
      </c>
      <c r="D886" s="20" t="s">
        <v>4472</v>
      </c>
      <c r="E886" s="25" t="s">
        <v>4458</v>
      </c>
      <c r="F886" s="25" t="s">
        <v>70</v>
      </c>
      <c r="G886" s="21">
        <v>42491</v>
      </c>
      <c r="H886" s="21"/>
      <c r="I886" s="22" t="s">
        <v>61</v>
      </c>
      <c r="J886" s="25" t="s">
        <v>70</v>
      </c>
      <c r="K886" s="27"/>
      <c r="L886" s="21"/>
      <c r="M886" s="33"/>
      <c r="N886" s="25" t="s">
        <v>3456</v>
      </c>
      <c r="O886" s="25" t="s">
        <v>3456</v>
      </c>
      <c r="P886" s="25" t="s">
        <v>3456</v>
      </c>
      <c r="Q886" s="25" t="s">
        <v>70</v>
      </c>
      <c r="R886" s="21" t="s">
        <v>3456</v>
      </c>
      <c r="S886" s="25" t="s">
        <v>3456</v>
      </c>
      <c r="T886" s="23" t="s">
        <v>3456</v>
      </c>
      <c r="U886" s="25" t="s">
        <v>3456</v>
      </c>
      <c r="V886" s="25" t="s">
        <v>3456</v>
      </c>
      <c r="W886" s="25" t="s">
        <v>70</v>
      </c>
      <c r="X886" s="25" t="s">
        <v>3456</v>
      </c>
      <c r="Y886" s="25" t="s">
        <v>3456</v>
      </c>
      <c r="Z886" s="25" t="s">
        <v>3456</v>
      </c>
      <c r="AA886" s="25" t="s">
        <v>3456</v>
      </c>
      <c r="AB886" s="21" t="s">
        <v>3456</v>
      </c>
      <c r="AC886" s="51" t="s">
        <v>3456</v>
      </c>
    </row>
    <row r="887" spans="1:29" s="20" customFormat="1" ht="26.25" customHeight="1" x14ac:dyDescent="0.2">
      <c r="A887" s="19">
        <v>64889</v>
      </c>
      <c r="B887" s="20" t="s">
        <v>2456</v>
      </c>
      <c r="C887" s="20" t="s">
        <v>2457</v>
      </c>
      <c r="D887" s="20" t="s">
        <v>466</v>
      </c>
      <c r="E887" s="25" t="s">
        <v>350</v>
      </c>
      <c r="F887" s="25" t="s">
        <v>70</v>
      </c>
      <c r="G887" s="21">
        <v>40494</v>
      </c>
      <c r="H887" s="21"/>
      <c r="I887" s="22" t="s">
        <v>61</v>
      </c>
      <c r="J887" s="25" t="s">
        <v>70</v>
      </c>
      <c r="K887" s="27"/>
      <c r="L887" s="21"/>
      <c r="M887" s="33"/>
      <c r="N887" s="25" t="s">
        <v>3456</v>
      </c>
      <c r="O887" s="25" t="s">
        <v>3456</v>
      </c>
      <c r="P887" s="25" t="s">
        <v>70</v>
      </c>
      <c r="Q887" s="25" t="s">
        <v>70</v>
      </c>
      <c r="R887" s="21" t="s">
        <v>3456</v>
      </c>
      <c r="S887" s="25" t="s">
        <v>3456</v>
      </c>
      <c r="T887" s="23" t="s">
        <v>3456</v>
      </c>
      <c r="U887" s="25" t="s">
        <v>70</v>
      </c>
      <c r="V887" s="25" t="s">
        <v>70</v>
      </c>
      <c r="W887" s="25" t="s">
        <v>70</v>
      </c>
      <c r="X887" s="25" t="s">
        <v>3456</v>
      </c>
      <c r="Y887" s="25" t="s">
        <v>3456</v>
      </c>
      <c r="Z887" s="25" t="s">
        <v>3456</v>
      </c>
      <c r="AA887" s="25" t="s">
        <v>3456</v>
      </c>
      <c r="AB887" s="21" t="s">
        <v>3456</v>
      </c>
      <c r="AC887" s="51" t="s">
        <v>3456</v>
      </c>
    </row>
    <row r="888" spans="1:29" s="20" customFormat="1" ht="26.25" customHeight="1" x14ac:dyDescent="0.2">
      <c r="A888" s="19">
        <v>62689</v>
      </c>
      <c r="B888" s="20" t="s">
        <v>370</v>
      </c>
      <c r="C888" s="20" t="s">
        <v>371</v>
      </c>
      <c r="D888" s="20" t="s">
        <v>372</v>
      </c>
      <c r="E888" s="25" t="s">
        <v>146</v>
      </c>
      <c r="F888" s="25" t="s">
        <v>70</v>
      </c>
      <c r="G888" s="21">
        <v>40534</v>
      </c>
      <c r="H888" s="21"/>
      <c r="I888" s="22" t="s">
        <v>61</v>
      </c>
      <c r="J888" s="25" t="s">
        <v>70</v>
      </c>
      <c r="K888" s="27"/>
      <c r="L888" s="21"/>
      <c r="M888" s="33"/>
      <c r="N888" s="25" t="s">
        <v>70</v>
      </c>
      <c r="O888" s="25" t="s">
        <v>70</v>
      </c>
      <c r="P888" s="25" t="s">
        <v>70</v>
      </c>
      <c r="Q888" s="25" t="s">
        <v>70</v>
      </c>
      <c r="R888" s="21" t="s">
        <v>3456</v>
      </c>
      <c r="S888" s="25" t="s">
        <v>3456</v>
      </c>
      <c r="T888" s="23" t="s">
        <v>3456</v>
      </c>
      <c r="U888" s="25" t="s">
        <v>70</v>
      </c>
      <c r="V888" s="25" t="s">
        <v>70</v>
      </c>
      <c r="W888" s="25" t="s">
        <v>70</v>
      </c>
      <c r="X888" s="25" t="s">
        <v>3456</v>
      </c>
      <c r="Y888" s="25" t="s">
        <v>3456</v>
      </c>
      <c r="Z888" s="25" t="s">
        <v>3456</v>
      </c>
      <c r="AA888" s="25" t="s">
        <v>3456</v>
      </c>
      <c r="AB888" s="21" t="s">
        <v>0</v>
      </c>
      <c r="AC888" s="51" t="s">
        <v>3456</v>
      </c>
    </row>
    <row r="889" spans="1:29" s="20" customFormat="1" ht="26.25" customHeight="1" x14ac:dyDescent="0.2">
      <c r="A889" s="19">
        <v>82156</v>
      </c>
      <c r="B889" s="20" t="s">
        <v>4473</v>
      </c>
      <c r="C889" s="20" t="s">
        <v>4474</v>
      </c>
      <c r="D889" s="20" t="s">
        <v>4475</v>
      </c>
      <c r="E889" s="25" t="s">
        <v>3987</v>
      </c>
      <c r="F889" s="25" t="s">
        <v>70</v>
      </c>
      <c r="G889" s="21">
        <v>42712</v>
      </c>
      <c r="H889" s="21"/>
      <c r="I889" s="22" t="s">
        <v>61</v>
      </c>
      <c r="J889" s="25" t="s">
        <v>70</v>
      </c>
      <c r="K889" s="27"/>
      <c r="L889" s="21"/>
      <c r="M889" s="33"/>
      <c r="N889" s="25" t="s">
        <v>3456</v>
      </c>
      <c r="O889" s="25" t="s">
        <v>3456</v>
      </c>
      <c r="P889" s="25" t="s">
        <v>3456</v>
      </c>
      <c r="Q889" s="25" t="s">
        <v>70</v>
      </c>
      <c r="R889" s="21" t="s">
        <v>3456</v>
      </c>
      <c r="S889" s="25" t="s">
        <v>3456</v>
      </c>
      <c r="T889" s="23" t="s">
        <v>3456</v>
      </c>
      <c r="U889" s="25" t="s">
        <v>3456</v>
      </c>
      <c r="V889" s="25" t="s">
        <v>3456</v>
      </c>
      <c r="W889" s="25" t="s">
        <v>70</v>
      </c>
      <c r="X889" s="25" t="s">
        <v>3456</v>
      </c>
      <c r="Y889" s="25" t="s">
        <v>3456</v>
      </c>
      <c r="Z889" s="25" t="s">
        <v>3456</v>
      </c>
      <c r="AA889" s="25" t="s">
        <v>3456</v>
      </c>
      <c r="AB889" s="21" t="s">
        <v>3456</v>
      </c>
      <c r="AC889" s="51" t="s">
        <v>3456</v>
      </c>
    </row>
    <row r="890" spans="1:29" s="20" customFormat="1" ht="26.25" customHeight="1" x14ac:dyDescent="0.2">
      <c r="A890" s="19">
        <v>81220</v>
      </c>
      <c r="B890" s="20" t="s">
        <v>4233</v>
      </c>
      <c r="C890" s="20" t="s">
        <v>4232</v>
      </c>
      <c r="D890" s="20" t="s">
        <v>4231</v>
      </c>
      <c r="E890" s="25" t="s">
        <v>570</v>
      </c>
      <c r="F890" s="25" t="s">
        <v>70</v>
      </c>
      <c r="G890" s="21">
        <v>44901</v>
      </c>
      <c r="H890" s="21"/>
      <c r="I890" s="22" t="s">
        <v>71</v>
      </c>
      <c r="J890" s="25" t="s">
        <v>3456</v>
      </c>
      <c r="K890" s="27" t="s">
        <v>4280</v>
      </c>
      <c r="L890" s="21" t="s">
        <v>3456</v>
      </c>
      <c r="M890" s="33"/>
      <c r="N890" s="25"/>
      <c r="O890" s="25"/>
      <c r="P890" s="25"/>
      <c r="Q890" s="25"/>
      <c r="R890" s="21"/>
      <c r="S890" s="25"/>
      <c r="T890" s="23"/>
      <c r="U890" s="25" t="s">
        <v>3456</v>
      </c>
      <c r="V890" s="25" t="s">
        <v>3456</v>
      </c>
      <c r="W890" s="25" t="s">
        <v>70</v>
      </c>
      <c r="X890" s="25" t="s">
        <v>3456</v>
      </c>
      <c r="Y890" s="25" t="s">
        <v>3456</v>
      </c>
      <c r="Z890" s="25" t="s">
        <v>3456</v>
      </c>
      <c r="AA890" s="25" t="s">
        <v>3456</v>
      </c>
      <c r="AB890" s="21" t="s">
        <v>3456</v>
      </c>
      <c r="AC890" s="51" t="s">
        <v>3456</v>
      </c>
    </row>
    <row r="891" spans="1:29" s="20" customFormat="1" ht="26.25" customHeight="1" x14ac:dyDescent="0.2">
      <c r="A891" s="19">
        <v>65213</v>
      </c>
      <c r="B891" s="20" t="s">
        <v>1322</v>
      </c>
      <c r="C891" s="20" t="s">
        <v>1323</v>
      </c>
      <c r="D891" s="20" t="s">
        <v>1324</v>
      </c>
      <c r="E891" s="25" t="s">
        <v>114</v>
      </c>
      <c r="F891" s="25" t="s">
        <v>70</v>
      </c>
      <c r="G891" s="21">
        <v>40533</v>
      </c>
      <c r="H891" s="21"/>
      <c r="I891" s="22" t="s">
        <v>61</v>
      </c>
      <c r="J891" s="25" t="s">
        <v>70</v>
      </c>
      <c r="K891" s="27"/>
      <c r="L891" s="21"/>
      <c r="M891" s="33"/>
      <c r="N891" s="25" t="s">
        <v>3456</v>
      </c>
      <c r="O891" s="25" t="s">
        <v>70</v>
      </c>
      <c r="P891" s="25" t="s">
        <v>70</v>
      </c>
      <c r="Q891" s="25" t="s">
        <v>70</v>
      </c>
      <c r="R891" s="21" t="s">
        <v>3456</v>
      </c>
      <c r="S891" s="25" t="s">
        <v>3456</v>
      </c>
      <c r="T891" s="23" t="s">
        <v>3456</v>
      </c>
      <c r="U891" s="25" t="s">
        <v>70</v>
      </c>
      <c r="V891" s="25" t="s">
        <v>70</v>
      </c>
      <c r="W891" s="25" t="s">
        <v>70</v>
      </c>
      <c r="X891" s="25" t="s">
        <v>3456</v>
      </c>
      <c r="Y891" s="25" t="s">
        <v>3456</v>
      </c>
      <c r="Z891" s="25" t="s">
        <v>3456</v>
      </c>
      <c r="AA891" s="25" t="s">
        <v>3456</v>
      </c>
      <c r="AB891" s="21" t="s">
        <v>3456</v>
      </c>
      <c r="AC891" s="51"/>
    </row>
    <row r="892" spans="1:29" s="20" customFormat="1" ht="26.25" customHeight="1" x14ac:dyDescent="0.2">
      <c r="A892" s="19">
        <v>65214</v>
      </c>
      <c r="B892" s="20" t="s">
        <v>1325</v>
      </c>
      <c r="C892" s="20" t="s">
        <v>1326</v>
      </c>
      <c r="D892" s="20" t="s">
        <v>1324</v>
      </c>
      <c r="E892" s="25" t="s">
        <v>114</v>
      </c>
      <c r="F892" s="25" t="s">
        <v>70</v>
      </c>
      <c r="G892" s="21">
        <v>40533</v>
      </c>
      <c r="H892" s="21"/>
      <c r="I892" s="22" t="s">
        <v>61</v>
      </c>
      <c r="J892" s="25" t="s">
        <v>70</v>
      </c>
      <c r="K892" s="27"/>
      <c r="L892" s="21"/>
      <c r="M892" s="33"/>
      <c r="N892" s="25" t="s">
        <v>3456</v>
      </c>
      <c r="O892" s="25" t="s">
        <v>70</v>
      </c>
      <c r="P892" s="25" t="s">
        <v>70</v>
      </c>
      <c r="Q892" s="25" t="s">
        <v>70</v>
      </c>
      <c r="R892" s="21" t="s">
        <v>3456</v>
      </c>
      <c r="S892" s="25" t="s">
        <v>3456</v>
      </c>
      <c r="T892" s="23" t="s">
        <v>3456</v>
      </c>
      <c r="U892" s="25" t="s">
        <v>70</v>
      </c>
      <c r="V892" s="25" t="s">
        <v>70</v>
      </c>
      <c r="W892" s="25" t="s">
        <v>70</v>
      </c>
      <c r="X892" s="25" t="s">
        <v>3456</v>
      </c>
      <c r="Y892" s="25" t="s">
        <v>3456</v>
      </c>
      <c r="Z892" s="25" t="s">
        <v>3456</v>
      </c>
      <c r="AA892" s="25" t="s">
        <v>3456</v>
      </c>
      <c r="AB892" s="21" t="s">
        <v>0</v>
      </c>
      <c r="AC892" s="51"/>
    </row>
    <row r="893" spans="1:29" s="20" customFormat="1" ht="26.25" customHeight="1" x14ac:dyDescent="0.2">
      <c r="A893" s="19">
        <v>82234</v>
      </c>
      <c r="B893" s="20" t="s">
        <v>4549</v>
      </c>
      <c r="C893" s="20" t="s">
        <v>4550</v>
      </c>
      <c r="D893" s="20" t="s">
        <v>4551</v>
      </c>
      <c r="E893" s="25" t="s">
        <v>3987</v>
      </c>
      <c r="F893" s="25" t="s">
        <v>70</v>
      </c>
      <c r="G893" s="21">
        <v>39828</v>
      </c>
      <c r="H893" s="21"/>
      <c r="I893" s="22" t="s">
        <v>61</v>
      </c>
      <c r="J893" s="25" t="s">
        <v>70</v>
      </c>
      <c r="K893" s="27"/>
      <c r="L893" s="21"/>
      <c r="M893" s="33"/>
      <c r="N893" s="25" t="s">
        <v>70</v>
      </c>
      <c r="O893" s="25" t="s">
        <v>3456</v>
      </c>
      <c r="P893" s="25" t="s">
        <v>3456</v>
      </c>
      <c r="Q893" s="25" t="s">
        <v>70</v>
      </c>
      <c r="R893" s="21" t="s">
        <v>3456</v>
      </c>
      <c r="S893" s="25" t="s">
        <v>3456</v>
      </c>
      <c r="T893" s="23" t="s">
        <v>3456</v>
      </c>
      <c r="U893" s="25" t="s">
        <v>3456</v>
      </c>
      <c r="V893" s="25" t="s">
        <v>3456</v>
      </c>
      <c r="W893" s="25" t="s">
        <v>70</v>
      </c>
      <c r="X893" s="25" t="s">
        <v>3456</v>
      </c>
      <c r="Y893" s="25" t="s">
        <v>3456</v>
      </c>
      <c r="Z893" s="25" t="s">
        <v>3456</v>
      </c>
      <c r="AA893" s="25" t="s">
        <v>3456</v>
      </c>
      <c r="AB893" s="21" t="s">
        <v>0</v>
      </c>
      <c r="AC893" s="51" t="s">
        <v>3456</v>
      </c>
    </row>
    <row r="894" spans="1:29" s="20" customFormat="1" ht="26.25" customHeight="1" x14ac:dyDescent="0.2">
      <c r="A894" s="19">
        <v>63939</v>
      </c>
      <c r="B894" s="20" t="s">
        <v>2979</v>
      </c>
      <c r="C894" s="20" t="s">
        <v>2980</v>
      </c>
      <c r="D894" s="20" t="s">
        <v>2981</v>
      </c>
      <c r="E894" s="25" t="s">
        <v>1249</v>
      </c>
      <c r="F894" s="25" t="s">
        <v>70</v>
      </c>
      <c r="G894" s="21">
        <v>40039</v>
      </c>
      <c r="H894" s="21"/>
      <c r="I894" s="22" t="s">
        <v>61</v>
      </c>
      <c r="J894" s="25" t="s">
        <v>70</v>
      </c>
      <c r="K894" s="27"/>
      <c r="L894" s="21"/>
      <c r="M894" s="33"/>
      <c r="N894" s="25" t="s">
        <v>70</v>
      </c>
      <c r="O894" s="25" t="s">
        <v>70</v>
      </c>
      <c r="P894" s="25" t="s">
        <v>70</v>
      </c>
      <c r="Q894" s="25" t="s">
        <v>70</v>
      </c>
      <c r="R894" s="21" t="s">
        <v>3456</v>
      </c>
      <c r="S894" s="25" t="s">
        <v>3456</v>
      </c>
      <c r="T894" s="23" t="s">
        <v>3456</v>
      </c>
      <c r="U894" s="25" t="s">
        <v>3456</v>
      </c>
      <c r="V894" s="25" t="s">
        <v>3456</v>
      </c>
      <c r="W894" s="25" t="s">
        <v>70</v>
      </c>
      <c r="X894" s="25" t="s">
        <v>3456</v>
      </c>
      <c r="Y894" s="25" t="s">
        <v>3456</v>
      </c>
      <c r="Z894" s="25" t="s">
        <v>3456</v>
      </c>
      <c r="AA894" s="25" t="s">
        <v>3456</v>
      </c>
      <c r="AB894" s="21" t="s">
        <v>3456</v>
      </c>
      <c r="AC894" s="51"/>
    </row>
    <row r="895" spans="1:29" s="20" customFormat="1" ht="26.25" customHeight="1" x14ac:dyDescent="0.2">
      <c r="A895" s="19">
        <v>65258</v>
      </c>
      <c r="B895" s="20" t="s">
        <v>1130</v>
      </c>
      <c r="C895" s="20" t="s">
        <v>1131</v>
      </c>
      <c r="D895" s="20" t="s">
        <v>3590</v>
      </c>
      <c r="E895" s="25" t="s">
        <v>146</v>
      </c>
      <c r="F895" s="25" t="s">
        <v>70</v>
      </c>
      <c r="G895" s="21">
        <v>40752</v>
      </c>
      <c r="H895" s="21"/>
      <c r="I895" s="22" t="s">
        <v>61</v>
      </c>
      <c r="J895" s="25" t="s">
        <v>70</v>
      </c>
      <c r="K895" s="27"/>
      <c r="L895" s="21"/>
      <c r="M895" s="33"/>
      <c r="N895" s="25" t="s">
        <v>70</v>
      </c>
      <c r="O895" s="25" t="s">
        <v>3456</v>
      </c>
      <c r="P895" s="25" t="s">
        <v>70</v>
      </c>
      <c r="Q895" s="25" t="s">
        <v>70</v>
      </c>
      <c r="R895" s="21" t="s">
        <v>3456</v>
      </c>
      <c r="S895" s="25" t="s">
        <v>3456</v>
      </c>
      <c r="T895" s="23" t="s">
        <v>3456</v>
      </c>
      <c r="U895" s="25" t="s">
        <v>70</v>
      </c>
      <c r="V895" s="25" t="s">
        <v>70</v>
      </c>
      <c r="W895" s="25" t="s">
        <v>70</v>
      </c>
      <c r="X895" s="25" t="s">
        <v>3456</v>
      </c>
      <c r="Y895" s="25" t="s">
        <v>3456</v>
      </c>
      <c r="Z895" s="25" t="s">
        <v>3456</v>
      </c>
      <c r="AA895" s="25" t="s">
        <v>3456</v>
      </c>
      <c r="AB895" s="21" t="s">
        <v>0</v>
      </c>
      <c r="AC895" s="51" t="s">
        <v>3456</v>
      </c>
    </row>
    <row r="896" spans="1:29" s="20" customFormat="1" ht="26.25" customHeight="1" x14ac:dyDescent="0.2">
      <c r="A896" s="19">
        <v>64124</v>
      </c>
      <c r="B896" s="20" t="s">
        <v>182</v>
      </c>
      <c r="C896" s="20" t="s">
        <v>183</v>
      </c>
      <c r="D896" s="20" t="s">
        <v>184</v>
      </c>
      <c r="E896" s="25" t="s">
        <v>4139</v>
      </c>
      <c r="F896" s="25" t="s">
        <v>70</v>
      </c>
      <c r="G896" s="21">
        <v>40479</v>
      </c>
      <c r="H896" s="21"/>
      <c r="I896" s="22" t="s">
        <v>61</v>
      </c>
      <c r="J896" s="25" t="s">
        <v>70</v>
      </c>
      <c r="K896" s="27"/>
      <c r="L896" s="21"/>
      <c r="M896" s="33"/>
      <c r="N896" s="25" t="s">
        <v>70</v>
      </c>
      <c r="O896" s="25" t="s">
        <v>3456</v>
      </c>
      <c r="P896" s="25" t="s">
        <v>70</v>
      </c>
      <c r="Q896" s="25" t="s">
        <v>70</v>
      </c>
      <c r="R896" s="21" t="s">
        <v>3456</v>
      </c>
      <c r="S896" s="25" t="s">
        <v>3456</v>
      </c>
      <c r="T896" s="23" t="s">
        <v>3456</v>
      </c>
      <c r="U896" s="25" t="s">
        <v>3456</v>
      </c>
      <c r="V896" s="25" t="s">
        <v>3456</v>
      </c>
      <c r="W896" s="25" t="s">
        <v>70</v>
      </c>
      <c r="X896" s="25" t="s">
        <v>3456</v>
      </c>
      <c r="Y896" s="25" t="s">
        <v>3456</v>
      </c>
      <c r="Z896" s="25" t="s">
        <v>3456</v>
      </c>
      <c r="AA896" s="25" t="s">
        <v>3456</v>
      </c>
      <c r="AB896" s="21" t="s">
        <v>3456</v>
      </c>
      <c r="AC896" s="51" t="s">
        <v>3456</v>
      </c>
    </row>
    <row r="897" spans="1:29" s="20" customFormat="1" ht="26.25" customHeight="1" x14ac:dyDescent="0.2">
      <c r="A897" s="19">
        <v>62071</v>
      </c>
      <c r="B897" s="20" t="s">
        <v>2035</v>
      </c>
      <c r="C897" s="20" t="s">
        <v>2036</v>
      </c>
      <c r="D897" s="20" t="s">
        <v>2037</v>
      </c>
      <c r="E897" s="25" t="s">
        <v>2038</v>
      </c>
      <c r="F897" s="25" t="s">
        <v>70</v>
      </c>
      <c r="G897" s="21">
        <v>38947</v>
      </c>
      <c r="H897" s="21">
        <v>45016</v>
      </c>
      <c r="I897" s="22" t="s">
        <v>71</v>
      </c>
      <c r="J897" s="25" t="s">
        <v>3456</v>
      </c>
      <c r="K897" s="27"/>
      <c r="L897" s="21"/>
      <c r="M897" s="33"/>
      <c r="N897" s="25"/>
      <c r="O897" s="25"/>
      <c r="P897" s="25"/>
      <c r="Q897" s="25"/>
      <c r="R897" s="21"/>
      <c r="S897" s="25"/>
      <c r="T897" s="23"/>
      <c r="U897" s="25" t="s">
        <v>3456</v>
      </c>
      <c r="V897" s="25" t="s">
        <v>3456</v>
      </c>
      <c r="W897" s="25" t="s">
        <v>70</v>
      </c>
      <c r="X897" s="25" t="s">
        <v>3456</v>
      </c>
      <c r="Y897" s="25" t="s">
        <v>3456</v>
      </c>
      <c r="Z897" s="25" t="s">
        <v>3456</v>
      </c>
      <c r="AA897" s="25" t="s">
        <v>3456</v>
      </c>
      <c r="AB897" s="21" t="s">
        <v>0</v>
      </c>
      <c r="AC897" s="51" t="s">
        <v>3456</v>
      </c>
    </row>
    <row r="898" spans="1:29" s="20" customFormat="1" ht="26.25" customHeight="1" x14ac:dyDescent="0.2">
      <c r="A898" s="19">
        <v>61946</v>
      </c>
      <c r="B898" s="20" t="s">
        <v>3353</v>
      </c>
      <c r="C898" s="20" t="s">
        <v>3354</v>
      </c>
      <c r="D898" s="20" t="s">
        <v>2037</v>
      </c>
      <c r="E898" s="25" t="s">
        <v>2038</v>
      </c>
      <c r="F898" s="25" t="s">
        <v>70</v>
      </c>
      <c r="G898" s="21">
        <v>38716</v>
      </c>
      <c r="H898" s="21">
        <v>45016</v>
      </c>
      <c r="I898" s="22" t="s">
        <v>71</v>
      </c>
      <c r="J898" s="25" t="s">
        <v>3456</v>
      </c>
      <c r="K898" s="27"/>
      <c r="L898" s="21"/>
      <c r="M898" s="33"/>
      <c r="N898" s="25"/>
      <c r="O898" s="25"/>
      <c r="P898" s="25"/>
      <c r="Q898" s="25"/>
      <c r="R898" s="21"/>
      <c r="S898" s="25"/>
      <c r="T898" s="23"/>
      <c r="U898" s="25" t="s">
        <v>3456</v>
      </c>
      <c r="V898" s="25" t="s">
        <v>3456</v>
      </c>
      <c r="W898" s="25" t="s">
        <v>70</v>
      </c>
      <c r="X898" s="25" t="s">
        <v>3456</v>
      </c>
      <c r="Y898" s="25" t="s">
        <v>3456</v>
      </c>
      <c r="Z898" s="25" t="s">
        <v>3456</v>
      </c>
      <c r="AA898" s="25" t="s">
        <v>3456</v>
      </c>
      <c r="AB898" s="21" t="s">
        <v>0</v>
      </c>
      <c r="AC898" s="51" t="s">
        <v>3456</v>
      </c>
    </row>
    <row r="899" spans="1:29" s="20" customFormat="1" ht="26.25" customHeight="1" x14ac:dyDescent="0.2">
      <c r="A899" s="19">
        <v>62448</v>
      </c>
      <c r="B899" s="20" t="s">
        <v>2059</v>
      </c>
      <c r="C899" s="20" t="s">
        <v>2060</v>
      </c>
      <c r="D899" s="20" t="s">
        <v>2061</v>
      </c>
      <c r="E899" s="25" t="s">
        <v>238</v>
      </c>
      <c r="F899" s="25" t="s">
        <v>70</v>
      </c>
      <c r="G899" s="21">
        <v>38968</v>
      </c>
      <c r="H899" s="21">
        <v>44999</v>
      </c>
      <c r="I899" s="22" t="s">
        <v>71</v>
      </c>
      <c r="J899" s="25" t="s">
        <v>3456</v>
      </c>
      <c r="K899" s="27"/>
      <c r="L899" s="21"/>
      <c r="M899" s="33"/>
      <c r="N899" s="25"/>
      <c r="O899" s="25"/>
      <c r="P899" s="25"/>
      <c r="Q899" s="25"/>
      <c r="R899" s="21"/>
      <c r="S899" s="25"/>
      <c r="T899" s="23"/>
      <c r="U899" s="25" t="s">
        <v>3456</v>
      </c>
      <c r="V899" s="25" t="s">
        <v>3456</v>
      </c>
      <c r="W899" s="25" t="s">
        <v>70</v>
      </c>
      <c r="X899" s="25" t="s">
        <v>3456</v>
      </c>
      <c r="Y899" s="25" t="s">
        <v>3456</v>
      </c>
      <c r="Z899" s="25" t="s">
        <v>3456</v>
      </c>
      <c r="AA899" s="25" t="s">
        <v>3456</v>
      </c>
      <c r="AB899" s="21" t="s">
        <v>3456</v>
      </c>
      <c r="AC899" s="51" t="s">
        <v>3456</v>
      </c>
    </row>
    <row r="900" spans="1:29" s="20" customFormat="1" ht="26.25" customHeight="1" x14ac:dyDescent="0.2">
      <c r="A900" s="19">
        <v>81474</v>
      </c>
      <c r="B900" s="20" t="s">
        <v>3990</v>
      </c>
      <c r="C900" s="20" t="s">
        <v>3989</v>
      </c>
      <c r="D900" s="20" t="s">
        <v>829</v>
      </c>
      <c r="E900" s="25" t="s">
        <v>729</v>
      </c>
      <c r="F900" s="25" t="s">
        <v>70</v>
      </c>
      <c r="G900" s="21">
        <v>44914</v>
      </c>
      <c r="H900" s="21"/>
      <c r="I900" s="22" t="s">
        <v>61</v>
      </c>
      <c r="J900" s="25" t="s">
        <v>3456</v>
      </c>
      <c r="K900" s="27"/>
      <c r="L900" s="21"/>
      <c r="M900" s="33"/>
      <c r="N900" s="25" t="s">
        <v>3456</v>
      </c>
      <c r="O900" s="25" t="s">
        <v>3456</v>
      </c>
      <c r="P900" s="25" t="s">
        <v>3456</v>
      </c>
      <c r="Q900" s="25" t="s">
        <v>70</v>
      </c>
      <c r="R900" s="21" t="s">
        <v>3456</v>
      </c>
      <c r="S900" s="25" t="s">
        <v>3456</v>
      </c>
      <c r="T900" s="23" t="s">
        <v>3456</v>
      </c>
      <c r="U900" s="25" t="s">
        <v>3456</v>
      </c>
      <c r="V900" s="25" t="s">
        <v>3456</v>
      </c>
      <c r="W900" s="25" t="s">
        <v>70</v>
      </c>
      <c r="X900" s="25" t="s">
        <v>3456</v>
      </c>
      <c r="Y900" s="25" t="s">
        <v>3456</v>
      </c>
      <c r="Z900" s="25" t="s">
        <v>3456</v>
      </c>
      <c r="AA900" s="25" t="s">
        <v>3456</v>
      </c>
      <c r="AB900" s="21" t="s">
        <v>3456</v>
      </c>
      <c r="AC900" s="51" t="s">
        <v>3456</v>
      </c>
    </row>
    <row r="901" spans="1:29" s="20" customFormat="1" ht="26.25" customHeight="1" x14ac:dyDescent="0.2">
      <c r="A901" s="19">
        <v>80060</v>
      </c>
      <c r="B901" s="20" t="s">
        <v>3562</v>
      </c>
      <c r="C901" s="20" t="s">
        <v>3561</v>
      </c>
      <c r="D901" s="20" t="s">
        <v>2025</v>
      </c>
      <c r="E901" s="25" t="s">
        <v>1260</v>
      </c>
      <c r="F901" s="25" t="s">
        <v>70</v>
      </c>
      <c r="G901" s="21">
        <v>44358</v>
      </c>
      <c r="H901" s="21"/>
      <c r="I901" s="22" t="s">
        <v>61</v>
      </c>
      <c r="J901" s="25" t="s">
        <v>3456</v>
      </c>
      <c r="K901" s="27"/>
      <c r="L901" s="21"/>
      <c r="M901" s="33"/>
      <c r="N901" s="25" t="s">
        <v>3456</v>
      </c>
      <c r="O901" s="25" t="s">
        <v>3456</v>
      </c>
      <c r="P901" s="25" t="s">
        <v>3456</v>
      </c>
      <c r="Q901" s="25" t="s">
        <v>70</v>
      </c>
      <c r="R901" s="21" t="s">
        <v>3456</v>
      </c>
      <c r="S901" s="25" t="s">
        <v>3456</v>
      </c>
      <c r="T901" s="23" t="s">
        <v>3456</v>
      </c>
      <c r="U901" s="25" t="s">
        <v>3456</v>
      </c>
      <c r="V901" s="25" t="s">
        <v>3456</v>
      </c>
      <c r="W901" s="25" t="s">
        <v>70</v>
      </c>
      <c r="X901" s="25" t="s">
        <v>3456</v>
      </c>
      <c r="Y901" s="25" t="s">
        <v>3456</v>
      </c>
      <c r="Z901" s="25" t="s">
        <v>3456</v>
      </c>
      <c r="AA901" s="25" t="s">
        <v>3456</v>
      </c>
      <c r="AB901" s="21" t="s">
        <v>3456</v>
      </c>
      <c r="AC901" s="51" t="s">
        <v>3456</v>
      </c>
    </row>
    <row r="902" spans="1:29" s="20" customFormat="1" ht="26.25" customHeight="1" x14ac:dyDescent="0.2">
      <c r="A902" s="19">
        <v>78423</v>
      </c>
      <c r="B902" s="20" t="s">
        <v>4382</v>
      </c>
      <c r="C902" s="20" t="s">
        <v>4383</v>
      </c>
      <c r="D902" s="20" t="s">
        <v>512</v>
      </c>
      <c r="E902" s="25" t="s">
        <v>3640</v>
      </c>
      <c r="F902" s="25" t="s">
        <v>70</v>
      </c>
      <c r="G902" s="21">
        <v>45106</v>
      </c>
      <c r="H902" s="21"/>
      <c r="I902" s="22" t="s">
        <v>61</v>
      </c>
      <c r="J902" s="25" t="s">
        <v>3456</v>
      </c>
      <c r="K902" s="27"/>
      <c r="L902" s="21"/>
      <c r="M902" s="33"/>
      <c r="N902" s="25" t="s">
        <v>3456</v>
      </c>
      <c r="O902" s="25" t="s">
        <v>3456</v>
      </c>
      <c r="P902" s="25" t="s">
        <v>3456</v>
      </c>
      <c r="Q902" s="25" t="s">
        <v>3456</v>
      </c>
      <c r="R902" s="21" t="s">
        <v>3456</v>
      </c>
      <c r="S902" s="25" t="s">
        <v>3456</v>
      </c>
      <c r="T902" s="23" t="s">
        <v>3456</v>
      </c>
      <c r="U902" s="25" t="s">
        <v>3456</v>
      </c>
      <c r="V902" s="25" t="s">
        <v>3456</v>
      </c>
      <c r="W902" s="25" t="s">
        <v>70</v>
      </c>
      <c r="X902" s="25" t="s">
        <v>3456</v>
      </c>
      <c r="Y902" s="25" t="s">
        <v>3456</v>
      </c>
      <c r="Z902" s="25" t="s">
        <v>3456</v>
      </c>
      <c r="AA902" s="25" t="s">
        <v>3456</v>
      </c>
      <c r="AB902" s="21" t="s">
        <v>3456</v>
      </c>
      <c r="AC902" s="51" t="s">
        <v>3456</v>
      </c>
    </row>
    <row r="903" spans="1:29" s="20" customFormat="1" ht="26.25" customHeight="1" x14ac:dyDescent="0.2">
      <c r="A903" s="19">
        <v>78519</v>
      </c>
      <c r="B903" s="20" t="s">
        <v>2669</v>
      </c>
      <c r="C903" s="20" t="s">
        <v>2670</v>
      </c>
      <c r="D903" s="20" t="s">
        <v>2641</v>
      </c>
      <c r="E903" s="25" t="s">
        <v>118</v>
      </c>
      <c r="F903" s="25" t="s">
        <v>70</v>
      </c>
      <c r="G903" s="21">
        <v>43777</v>
      </c>
      <c r="H903" s="21"/>
      <c r="I903" s="22" t="s">
        <v>61</v>
      </c>
      <c r="J903" s="25" t="s">
        <v>70</v>
      </c>
      <c r="K903" s="27"/>
      <c r="L903" s="21"/>
      <c r="M903" s="33"/>
      <c r="N903" s="25" t="s">
        <v>3456</v>
      </c>
      <c r="O903" s="25" t="s">
        <v>70</v>
      </c>
      <c r="P903" s="25" t="s">
        <v>70</v>
      </c>
      <c r="Q903" s="25" t="s">
        <v>70</v>
      </c>
      <c r="R903" s="21" t="s">
        <v>3456</v>
      </c>
      <c r="S903" s="25" t="s">
        <v>3456</v>
      </c>
      <c r="T903" s="23" t="s">
        <v>3456</v>
      </c>
      <c r="U903" s="25" t="s">
        <v>70</v>
      </c>
      <c r="V903" s="25" t="s">
        <v>70</v>
      </c>
      <c r="W903" s="25" t="s">
        <v>70</v>
      </c>
      <c r="X903" s="25" t="s">
        <v>3456</v>
      </c>
      <c r="Y903" s="25" t="s">
        <v>3456</v>
      </c>
      <c r="Z903" s="25" t="s">
        <v>3456</v>
      </c>
      <c r="AA903" s="25" t="s">
        <v>3456</v>
      </c>
      <c r="AB903" s="21" t="s">
        <v>3456</v>
      </c>
      <c r="AC903" s="51" t="s">
        <v>3456</v>
      </c>
    </row>
    <row r="904" spans="1:29" s="20" customFormat="1" ht="26.25" customHeight="1" x14ac:dyDescent="0.2">
      <c r="A904" s="19">
        <v>79016</v>
      </c>
      <c r="B904" s="20" t="s">
        <v>2684</v>
      </c>
      <c r="C904" s="20" t="s">
        <v>2685</v>
      </c>
      <c r="D904" s="20" t="s">
        <v>4132</v>
      </c>
      <c r="E904" s="25" t="s">
        <v>109</v>
      </c>
      <c r="F904" s="25" t="s">
        <v>70</v>
      </c>
      <c r="G904" s="21">
        <v>43921</v>
      </c>
      <c r="H904" s="21"/>
      <c r="I904" s="22" t="s">
        <v>61</v>
      </c>
      <c r="J904" s="25" t="s">
        <v>70</v>
      </c>
      <c r="K904" s="27"/>
      <c r="L904" s="21"/>
      <c r="M904" s="33"/>
      <c r="N904" s="25" t="s">
        <v>3456</v>
      </c>
      <c r="O904" s="25" t="s">
        <v>70</v>
      </c>
      <c r="P904" s="25" t="s">
        <v>70</v>
      </c>
      <c r="Q904" s="25" t="s">
        <v>70</v>
      </c>
      <c r="R904" s="21" t="s">
        <v>3456</v>
      </c>
      <c r="S904" s="25" t="s">
        <v>3456</v>
      </c>
      <c r="T904" s="23" t="s">
        <v>3456</v>
      </c>
      <c r="U904" s="25" t="s">
        <v>70</v>
      </c>
      <c r="V904" s="25" t="s">
        <v>70</v>
      </c>
      <c r="W904" s="25" t="s">
        <v>70</v>
      </c>
      <c r="X904" s="25" t="s">
        <v>3456</v>
      </c>
      <c r="Y904" s="25" t="s">
        <v>3456</v>
      </c>
      <c r="Z904" s="25" t="s">
        <v>3456</v>
      </c>
      <c r="AA904" s="25" t="s">
        <v>3456</v>
      </c>
      <c r="AB904" s="21" t="s">
        <v>3456</v>
      </c>
      <c r="AC904" s="51" t="s">
        <v>3456</v>
      </c>
    </row>
    <row r="905" spans="1:29" s="20" customFormat="1" ht="26.25" customHeight="1" x14ac:dyDescent="0.2">
      <c r="A905" s="19">
        <v>65545</v>
      </c>
      <c r="B905" s="20" t="s">
        <v>2472</v>
      </c>
      <c r="C905" s="20" t="s">
        <v>2473</v>
      </c>
      <c r="D905" s="20" t="s">
        <v>4132</v>
      </c>
      <c r="E905" s="25" t="s">
        <v>109</v>
      </c>
      <c r="F905" s="25" t="s">
        <v>70</v>
      </c>
      <c r="G905" s="21">
        <v>41134</v>
      </c>
      <c r="H905" s="21"/>
      <c r="I905" s="22" t="s">
        <v>61</v>
      </c>
      <c r="J905" s="25" t="s">
        <v>70</v>
      </c>
      <c r="K905" s="27"/>
      <c r="L905" s="21"/>
      <c r="M905" s="33"/>
      <c r="N905" s="25" t="s">
        <v>3456</v>
      </c>
      <c r="O905" s="25" t="s">
        <v>70</v>
      </c>
      <c r="P905" s="25" t="s">
        <v>70</v>
      </c>
      <c r="Q905" s="25" t="s">
        <v>70</v>
      </c>
      <c r="R905" s="21" t="s">
        <v>3456</v>
      </c>
      <c r="S905" s="25" t="s">
        <v>3456</v>
      </c>
      <c r="T905" s="23" t="s">
        <v>3456</v>
      </c>
      <c r="U905" s="25" t="s">
        <v>70</v>
      </c>
      <c r="V905" s="25" t="s">
        <v>70</v>
      </c>
      <c r="W905" s="25" t="s">
        <v>70</v>
      </c>
      <c r="X905" s="25" t="s">
        <v>3456</v>
      </c>
      <c r="Y905" s="25" t="s">
        <v>3456</v>
      </c>
      <c r="Z905" s="25" t="s">
        <v>3456</v>
      </c>
      <c r="AA905" s="25" t="s">
        <v>3456</v>
      </c>
      <c r="AB905" s="21" t="s">
        <v>3456</v>
      </c>
      <c r="AC905" s="51" t="s">
        <v>3456</v>
      </c>
    </row>
    <row r="906" spans="1:29" s="20" customFormat="1" ht="26.25" customHeight="1" x14ac:dyDescent="0.2">
      <c r="A906" s="19">
        <v>64323</v>
      </c>
      <c r="B906" s="20" t="s">
        <v>216</v>
      </c>
      <c r="C906" s="20" t="s">
        <v>217</v>
      </c>
      <c r="D906" s="20" t="s">
        <v>218</v>
      </c>
      <c r="E906" s="25" t="s">
        <v>219</v>
      </c>
      <c r="F906" s="25" t="s">
        <v>70</v>
      </c>
      <c r="G906" s="21">
        <v>40148</v>
      </c>
      <c r="H906" s="21"/>
      <c r="I906" s="22" t="s">
        <v>61</v>
      </c>
      <c r="J906" s="25" t="s">
        <v>70</v>
      </c>
      <c r="K906" s="27"/>
      <c r="L906" s="21"/>
      <c r="M906" s="33"/>
      <c r="N906" s="25" t="s">
        <v>70</v>
      </c>
      <c r="O906" s="25" t="s">
        <v>70</v>
      </c>
      <c r="P906" s="25" t="s">
        <v>70</v>
      </c>
      <c r="Q906" s="25" t="s">
        <v>70</v>
      </c>
      <c r="R906" s="21" t="s">
        <v>3456</v>
      </c>
      <c r="S906" s="25" t="s">
        <v>3456</v>
      </c>
      <c r="T906" s="23" t="s">
        <v>3456</v>
      </c>
      <c r="U906" s="25" t="s">
        <v>70</v>
      </c>
      <c r="V906" s="25" t="s">
        <v>70</v>
      </c>
      <c r="W906" s="25" t="s">
        <v>70</v>
      </c>
      <c r="X906" s="25" t="s">
        <v>3456</v>
      </c>
      <c r="Y906" s="25" t="s">
        <v>3456</v>
      </c>
      <c r="Z906" s="25" t="s">
        <v>3456</v>
      </c>
      <c r="AA906" s="25" t="s">
        <v>3456</v>
      </c>
      <c r="AB906" s="21" t="s">
        <v>3456</v>
      </c>
      <c r="AC906" s="51" t="s">
        <v>3456</v>
      </c>
    </row>
    <row r="907" spans="1:29" s="20" customFormat="1" ht="26.25" customHeight="1" x14ac:dyDescent="0.2">
      <c r="A907" s="19">
        <v>81535</v>
      </c>
      <c r="B907" s="20" t="s">
        <v>4410</v>
      </c>
      <c r="C907" s="20" t="s">
        <v>4411</v>
      </c>
      <c r="D907" s="20" t="s">
        <v>4412</v>
      </c>
      <c r="E907" s="25" t="s">
        <v>1260</v>
      </c>
      <c r="F907" s="25" t="s">
        <v>70</v>
      </c>
      <c r="G907" s="21">
        <v>45020</v>
      </c>
      <c r="H907" s="21"/>
      <c r="I907" s="22" t="s">
        <v>71</v>
      </c>
      <c r="J907" s="25" t="s">
        <v>3456</v>
      </c>
      <c r="K907" s="27" t="s">
        <v>4280</v>
      </c>
      <c r="L907" s="21" t="s">
        <v>3456</v>
      </c>
      <c r="M907" s="33"/>
      <c r="N907" s="25"/>
      <c r="O907" s="25"/>
      <c r="P907" s="25"/>
      <c r="Q907" s="25"/>
      <c r="R907" s="21"/>
      <c r="S907" s="25"/>
      <c r="T907" s="23"/>
      <c r="U907" s="25" t="s">
        <v>3456</v>
      </c>
      <c r="V907" s="25" t="s">
        <v>3456</v>
      </c>
      <c r="W907" s="25" t="s">
        <v>70</v>
      </c>
      <c r="X907" s="25" t="s">
        <v>3456</v>
      </c>
      <c r="Y907" s="25" t="s">
        <v>3456</v>
      </c>
      <c r="Z907" s="25" t="s">
        <v>3456</v>
      </c>
      <c r="AA907" s="25" t="s">
        <v>3456</v>
      </c>
      <c r="AB907" s="21" t="s">
        <v>3456</v>
      </c>
      <c r="AC907" s="51" t="s">
        <v>3456</v>
      </c>
    </row>
    <row r="908" spans="1:29" s="20" customFormat="1" ht="26.25" customHeight="1" x14ac:dyDescent="0.2">
      <c r="A908" s="19">
        <v>79732</v>
      </c>
      <c r="B908" s="20" t="s">
        <v>3676</v>
      </c>
      <c r="C908" s="20" t="s">
        <v>3675</v>
      </c>
      <c r="D908" s="20" t="s">
        <v>539</v>
      </c>
      <c r="E908" s="25" t="s">
        <v>118</v>
      </c>
      <c r="F908" s="25" t="s">
        <v>70</v>
      </c>
      <c r="G908" s="21">
        <v>44428</v>
      </c>
      <c r="H908" s="21"/>
      <c r="I908" s="22" t="s">
        <v>61</v>
      </c>
      <c r="J908" s="25" t="s">
        <v>3456</v>
      </c>
      <c r="K908" s="27"/>
      <c r="L908" s="21"/>
      <c r="M908" s="33"/>
      <c r="N908" s="25" t="s">
        <v>3456</v>
      </c>
      <c r="O908" s="25" t="s">
        <v>3456</v>
      </c>
      <c r="P908" s="25" t="s">
        <v>3456</v>
      </c>
      <c r="Q908" s="25" t="s">
        <v>70</v>
      </c>
      <c r="R908" s="21" t="s">
        <v>3456</v>
      </c>
      <c r="S908" s="25" t="s">
        <v>3456</v>
      </c>
      <c r="T908" s="23" t="s">
        <v>3456</v>
      </c>
      <c r="U908" s="25" t="s">
        <v>3456</v>
      </c>
      <c r="V908" s="25" t="s">
        <v>3456</v>
      </c>
      <c r="W908" s="25" t="s">
        <v>70</v>
      </c>
      <c r="X908" s="25" t="s">
        <v>3456</v>
      </c>
      <c r="Y908" s="25" t="s">
        <v>3456</v>
      </c>
      <c r="Z908" s="25" t="s">
        <v>3456</v>
      </c>
      <c r="AA908" s="25" t="s">
        <v>3456</v>
      </c>
      <c r="AB908" s="21" t="s">
        <v>3456</v>
      </c>
      <c r="AC908" s="51" t="s">
        <v>3456</v>
      </c>
    </row>
    <row r="909" spans="1:29" s="20" customFormat="1" ht="26.25" customHeight="1" x14ac:dyDescent="0.2">
      <c r="A909" s="19">
        <v>67131</v>
      </c>
      <c r="B909" s="20" t="s">
        <v>3427</v>
      </c>
      <c r="C909" s="20" t="s">
        <v>3428</v>
      </c>
      <c r="D909" s="20" t="s">
        <v>3384</v>
      </c>
      <c r="E909" s="25" t="s">
        <v>570</v>
      </c>
      <c r="F909" s="25" t="s">
        <v>70</v>
      </c>
      <c r="G909" s="21">
        <v>42230</v>
      </c>
      <c r="H909" s="21"/>
      <c r="I909" s="22" t="s">
        <v>61</v>
      </c>
      <c r="J909" s="25" t="s">
        <v>70</v>
      </c>
      <c r="K909" s="27"/>
      <c r="L909" s="21"/>
      <c r="M909" s="33"/>
      <c r="N909" s="25" t="s">
        <v>3456</v>
      </c>
      <c r="O909" s="25" t="s">
        <v>70</v>
      </c>
      <c r="P909" s="25" t="s">
        <v>70</v>
      </c>
      <c r="Q909" s="25" t="s">
        <v>70</v>
      </c>
      <c r="R909" s="21" t="s">
        <v>3456</v>
      </c>
      <c r="S909" s="25" t="s">
        <v>3456</v>
      </c>
      <c r="T909" s="23" t="s">
        <v>3456</v>
      </c>
      <c r="U909" s="25" t="s">
        <v>70</v>
      </c>
      <c r="V909" s="25" t="s">
        <v>70</v>
      </c>
      <c r="W909" s="25" t="s">
        <v>70</v>
      </c>
      <c r="X909" s="25" t="s">
        <v>3456</v>
      </c>
      <c r="Y909" s="25" t="s">
        <v>3456</v>
      </c>
      <c r="Z909" s="25" t="s">
        <v>3456</v>
      </c>
      <c r="AA909" s="25" t="s">
        <v>3456</v>
      </c>
      <c r="AB909" s="21" t="s">
        <v>3456</v>
      </c>
      <c r="AC909" s="51" t="s">
        <v>3456</v>
      </c>
    </row>
    <row r="910" spans="1:29" s="20" customFormat="1" ht="26.25" customHeight="1" x14ac:dyDescent="0.2">
      <c r="A910" s="19">
        <v>64111</v>
      </c>
      <c r="B910" s="20" t="s">
        <v>180</v>
      </c>
      <c r="C910" s="20" t="s">
        <v>181</v>
      </c>
      <c r="D910" s="20" t="s">
        <v>4137</v>
      </c>
      <c r="E910" s="25" t="s">
        <v>137</v>
      </c>
      <c r="F910" s="25" t="s">
        <v>535</v>
      </c>
      <c r="G910" s="21">
        <v>40135</v>
      </c>
      <c r="H910" s="21"/>
      <c r="I910" s="22" t="s">
        <v>61</v>
      </c>
      <c r="J910" s="25" t="s">
        <v>70</v>
      </c>
      <c r="K910" s="27"/>
      <c r="L910" s="21"/>
      <c r="M910" s="33"/>
      <c r="N910" s="25" t="s">
        <v>70</v>
      </c>
      <c r="O910" s="25" t="s">
        <v>70</v>
      </c>
      <c r="P910" s="25" t="s">
        <v>70</v>
      </c>
      <c r="Q910" s="25" t="s">
        <v>70</v>
      </c>
      <c r="R910" s="21" t="s">
        <v>3456</v>
      </c>
      <c r="S910" s="25" t="s">
        <v>3456</v>
      </c>
      <c r="T910" s="23" t="s">
        <v>3456</v>
      </c>
      <c r="U910" s="25" t="s">
        <v>70</v>
      </c>
      <c r="V910" s="25" t="s">
        <v>70</v>
      </c>
      <c r="W910" s="25" t="s">
        <v>70</v>
      </c>
      <c r="X910" s="25" t="s">
        <v>3456</v>
      </c>
      <c r="Y910" s="25" t="s">
        <v>3456</v>
      </c>
      <c r="Z910" s="25" t="s">
        <v>3456</v>
      </c>
      <c r="AA910" s="25" t="s">
        <v>3456</v>
      </c>
      <c r="AB910" s="21" t="s">
        <v>3456</v>
      </c>
      <c r="AC910" s="51" t="s">
        <v>3456</v>
      </c>
    </row>
    <row r="911" spans="1:29" s="20" customFormat="1" ht="26.25" customHeight="1" x14ac:dyDescent="0.2">
      <c r="A911" s="19">
        <v>63467</v>
      </c>
      <c r="B911" s="20" t="s">
        <v>135</v>
      </c>
      <c r="C911" s="20" t="s">
        <v>136</v>
      </c>
      <c r="D911" s="20" t="s">
        <v>4137</v>
      </c>
      <c r="E911" s="25" t="s">
        <v>137</v>
      </c>
      <c r="F911" s="25" t="s">
        <v>70</v>
      </c>
      <c r="G911" s="21">
        <v>40135</v>
      </c>
      <c r="H911" s="21"/>
      <c r="I911" s="22" t="s">
        <v>61</v>
      </c>
      <c r="J911" s="25" t="s">
        <v>70</v>
      </c>
      <c r="K911" s="27"/>
      <c r="L911" s="21"/>
      <c r="M911" s="33"/>
      <c r="N911" s="25" t="s">
        <v>70</v>
      </c>
      <c r="O911" s="25" t="s">
        <v>70</v>
      </c>
      <c r="P911" s="25" t="s">
        <v>70</v>
      </c>
      <c r="Q911" s="25" t="s">
        <v>70</v>
      </c>
      <c r="R911" s="21" t="s">
        <v>3456</v>
      </c>
      <c r="S911" s="25" t="s">
        <v>3456</v>
      </c>
      <c r="T911" s="23" t="s">
        <v>3456</v>
      </c>
      <c r="U911" s="25" t="s">
        <v>70</v>
      </c>
      <c r="V911" s="25" t="s">
        <v>70</v>
      </c>
      <c r="W911" s="25" t="s">
        <v>70</v>
      </c>
      <c r="X911" s="25" t="s">
        <v>3456</v>
      </c>
      <c r="Y911" s="25" t="s">
        <v>3456</v>
      </c>
      <c r="Z911" s="25" t="s">
        <v>3456</v>
      </c>
      <c r="AA911" s="25" t="s">
        <v>3456</v>
      </c>
      <c r="AB911" s="21" t="s">
        <v>3456</v>
      </c>
      <c r="AC911" s="51" t="s">
        <v>3456</v>
      </c>
    </row>
    <row r="912" spans="1:29" s="20" customFormat="1" ht="26.25" customHeight="1" x14ac:dyDescent="0.2">
      <c r="A912" s="19">
        <v>64342</v>
      </c>
      <c r="B912" s="20" t="s">
        <v>3364</v>
      </c>
      <c r="C912" s="20" t="s">
        <v>3365</v>
      </c>
      <c r="D912" s="20" t="s">
        <v>2025</v>
      </c>
      <c r="E912" s="25" t="s">
        <v>1260</v>
      </c>
      <c r="F912" s="25" t="s">
        <v>70</v>
      </c>
      <c r="G912" s="21">
        <v>40527</v>
      </c>
      <c r="H912" s="21"/>
      <c r="I912" s="22" t="s">
        <v>61</v>
      </c>
      <c r="J912" s="25" t="s">
        <v>70</v>
      </c>
      <c r="K912" s="27"/>
      <c r="L912" s="21"/>
      <c r="M912" s="33"/>
      <c r="N912" s="25" t="s">
        <v>70</v>
      </c>
      <c r="O912" s="25" t="s">
        <v>3456</v>
      </c>
      <c r="P912" s="25" t="s">
        <v>70</v>
      </c>
      <c r="Q912" s="25" t="s">
        <v>70</v>
      </c>
      <c r="R912" s="21" t="s">
        <v>3456</v>
      </c>
      <c r="S912" s="25" t="s">
        <v>3456</v>
      </c>
      <c r="T912" s="23" t="s">
        <v>3456</v>
      </c>
      <c r="U912" s="25" t="s">
        <v>70</v>
      </c>
      <c r="V912" s="25" t="s">
        <v>70</v>
      </c>
      <c r="W912" s="25" t="s">
        <v>70</v>
      </c>
      <c r="X912" s="25" t="s">
        <v>3456</v>
      </c>
      <c r="Y912" s="25" t="s">
        <v>3456</v>
      </c>
      <c r="Z912" s="25" t="s">
        <v>3456</v>
      </c>
      <c r="AA912" s="25" t="s">
        <v>3456</v>
      </c>
      <c r="AB912" s="21" t="s">
        <v>3456</v>
      </c>
      <c r="AC912" s="51" t="s">
        <v>3456</v>
      </c>
    </row>
    <row r="913" spans="1:29" s="20" customFormat="1" ht="26.25" customHeight="1" x14ac:dyDescent="0.2">
      <c r="A913" s="19">
        <v>82147</v>
      </c>
      <c r="B913" s="20" t="s">
        <v>4479</v>
      </c>
      <c r="C913" s="20" t="s">
        <v>4480</v>
      </c>
      <c r="D913" s="20" t="s">
        <v>4478</v>
      </c>
      <c r="E913" s="25" t="s">
        <v>3987</v>
      </c>
      <c r="F913" s="25" t="s">
        <v>70</v>
      </c>
      <c r="G913" s="21">
        <v>42736</v>
      </c>
      <c r="H913" s="21"/>
      <c r="I913" s="22" t="s">
        <v>61</v>
      </c>
      <c r="J913" s="25" t="s">
        <v>70</v>
      </c>
      <c r="K913" s="27"/>
      <c r="L913" s="21"/>
      <c r="M913" s="33"/>
      <c r="N913" s="25" t="s">
        <v>3456</v>
      </c>
      <c r="O913" s="25" t="s">
        <v>3456</v>
      </c>
      <c r="P913" s="25" t="s">
        <v>3456</v>
      </c>
      <c r="Q913" s="25" t="s">
        <v>70</v>
      </c>
      <c r="R913" s="21" t="s">
        <v>3456</v>
      </c>
      <c r="S913" s="25" t="s">
        <v>3456</v>
      </c>
      <c r="T913" s="23" t="s">
        <v>3456</v>
      </c>
      <c r="U913" s="25" t="s">
        <v>3456</v>
      </c>
      <c r="V913" s="25" t="s">
        <v>3456</v>
      </c>
      <c r="W913" s="25" t="s">
        <v>70</v>
      </c>
      <c r="X913" s="25" t="s">
        <v>3456</v>
      </c>
      <c r="Y913" s="25" t="s">
        <v>3456</v>
      </c>
      <c r="Z913" s="25" t="s">
        <v>3456</v>
      </c>
      <c r="AA913" s="25" t="s">
        <v>3456</v>
      </c>
      <c r="AB913" s="21" t="s">
        <v>3456</v>
      </c>
      <c r="AC913" s="51" t="s">
        <v>3456</v>
      </c>
    </row>
    <row r="914" spans="1:29" s="20" customFormat="1" ht="26.25" customHeight="1" x14ac:dyDescent="0.2">
      <c r="A914" s="19">
        <v>78148</v>
      </c>
      <c r="B914" s="20" t="s">
        <v>55</v>
      </c>
      <c r="C914" s="20" t="s">
        <v>56</v>
      </c>
      <c r="D914" s="20" t="s">
        <v>57</v>
      </c>
      <c r="E914" s="25" t="s">
        <v>60</v>
      </c>
      <c r="F914" s="25" t="s">
        <v>70</v>
      </c>
      <c r="G914" s="21">
        <v>43228</v>
      </c>
      <c r="H914" s="21"/>
      <c r="I914" s="22" t="s">
        <v>61</v>
      </c>
      <c r="J914" s="25" t="s">
        <v>70</v>
      </c>
      <c r="K914" s="27"/>
      <c r="L914" s="21"/>
      <c r="M914" s="33"/>
      <c r="N914" s="25" t="s">
        <v>3456</v>
      </c>
      <c r="O914" s="25" t="s">
        <v>70</v>
      </c>
      <c r="P914" s="25" t="s">
        <v>70</v>
      </c>
      <c r="Q914" s="25" t="s">
        <v>70</v>
      </c>
      <c r="R914" s="21" t="s">
        <v>3456</v>
      </c>
      <c r="S914" s="25" t="s">
        <v>3456</v>
      </c>
      <c r="T914" s="23" t="s">
        <v>3456</v>
      </c>
      <c r="U914" s="25" t="s">
        <v>70</v>
      </c>
      <c r="V914" s="25" t="s">
        <v>70</v>
      </c>
      <c r="W914" s="25" t="s">
        <v>70</v>
      </c>
      <c r="X914" s="25" t="s">
        <v>3456</v>
      </c>
      <c r="Y914" s="25" t="s">
        <v>3456</v>
      </c>
      <c r="Z914" s="25" t="s">
        <v>3456</v>
      </c>
      <c r="AA914" s="25" t="s">
        <v>3456</v>
      </c>
      <c r="AB914" s="21" t="s">
        <v>3456</v>
      </c>
      <c r="AC914" s="51" t="s">
        <v>3456</v>
      </c>
    </row>
    <row r="915" spans="1:29" s="20" customFormat="1" ht="26.25" customHeight="1" x14ac:dyDescent="0.2">
      <c r="A915" s="19">
        <v>79799</v>
      </c>
      <c r="B915" s="20" t="s">
        <v>4164</v>
      </c>
      <c r="C915" s="20" t="s">
        <v>4163</v>
      </c>
      <c r="D915" s="20" t="s">
        <v>4162</v>
      </c>
      <c r="E915" s="25" t="s">
        <v>133</v>
      </c>
      <c r="F915" s="25" t="s">
        <v>70</v>
      </c>
      <c r="G915" s="21">
        <v>44792</v>
      </c>
      <c r="H915" s="21"/>
      <c r="I915" s="22" t="s">
        <v>61</v>
      </c>
      <c r="J915" s="25" t="s">
        <v>3456</v>
      </c>
      <c r="K915" s="27"/>
      <c r="L915" s="21"/>
      <c r="M915" s="33"/>
      <c r="N915" s="25" t="s">
        <v>3456</v>
      </c>
      <c r="O915" s="25" t="s">
        <v>3456</v>
      </c>
      <c r="P915" s="25" t="s">
        <v>3456</v>
      </c>
      <c r="Q915" s="25" t="s">
        <v>70</v>
      </c>
      <c r="R915" s="21" t="s">
        <v>3456</v>
      </c>
      <c r="S915" s="25" t="s">
        <v>3456</v>
      </c>
      <c r="T915" s="23" t="s">
        <v>3456</v>
      </c>
      <c r="U915" s="25" t="s">
        <v>3456</v>
      </c>
      <c r="V915" s="25" t="s">
        <v>3456</v>
      </c>
      <c r="W915" s="25" t="s">
        <v>70</v>
      </c>
      <c r="X915" s="25" t="s">
        <v>3456</v>
      </c>
      <c r="Y915" s="25" t="s">
        <v>3456</v>
      </c>
      <c r="Z915" s="25" t="s">
        <v>3456</v>
      </c>
      <c r="AA915" s="25" t="s">
        <v>3456</v>
      </c>
      <c r="AB915" s="21" t="s">
        <v>3456</v>
      </c>
      <c r="AC915" s="51" t="s">
        <v>3456</v>
      </c>
    </row>
    <row r="916" spans="1:29" s="20" customFormat="1" ht="26.25" customHeight="1" x14ac:dyDescent="0.2">
      <c r="A916" s="19">
        <v>62757</v>
      </c>
      <c r="B916" s="20" t="s">
        <v>2268</v>
      </c>
      <c r="C916" s="20" t="s">
        <v>2269</v>
      </c>
      <c r="D916" s="20" t="s">
        <v>2270</v>
      </c>
      <c r="E916" s="25" t="s">
        <v>1009</v>
      </c>
      <c r="F916" s="25" t="s">
        <v>70</v>
      </c>
      <c r="G916" s="21">
        <v>39080</v>
      </c>
      <c r="H916" s="21">
        <v>45107</v>
      </c>
      <c r="I916" s="22" t="s">
        <v>71</v>
      </c>
      <c r="J916" s="25" t="s">
        <v>3456</v>
      </c>
      <c r="K916" s="27"/>
      <c r="L916" s="21"/>
      <c r="M916" s="33"/>
      <c r="N916" s="25"/>
      <c r="O916" s="25"/>
      <c r="P916" s="25"/>
      <c r="Q916" s="25"/>
      <c r="R916" s="21"/>
      <c r="S916" s="25"/>
      <c r="T916" s="23"/>
      <c r="U916" s="25" t="s">
        <v>3456</v>
      </c>
      <c r="V916" s="25" t="s">
        <v>3456</v>
      </c>
      <c r="W916" s="25" t="s">
        <v>70</v>
      </c>
      <c r="X916" s="25" t="s">
        <v>3456</v>
      </c>
      <c r="Y916" s="25" t="s">
        <v>3456</v>
      </c>
      <c r="Z916" s="25" t="s">
        <v>3456</v>
      </c>
      <c r="AA916" s="25" t="s">
        <v>3456</v>
      </c>
      <c r="AB916" s="21" t="s">
        <v>0</v>
      </c>
      <c r="AC916" s="51" t="s">
        <v>3456</v>
      </c>
    </row>
    <row r="917" spans="1:29" s="20" customFormat="1" ht="26.25" customHeight="1" x14ac:dyDescent="0.2">
      <c r="A917" s="19">
        <v>67307</v>
      </c>
      <c r="B917" s="20" t="s">
        <v>893</v>
      </c>
      <c r="C917" s="20" t="s">
        <v>894</v>
      </c>
      <c r="D917" s="20" t="s">
        <v>491</v>
      </c>
      <c r="E917" s="25" t="s">
        <v>3499</v>
      </c>
      <c r="F917" s="25" t="s">
        <v>70</v>
      </c>
      <c r="G917" s="21">
        <v>42447</v>
      </c>
      <c r="H917" s="21"/>
      <c r="I917" s="22" t="s">
        <v>61</v>
      </c>
      <c r="J917" s="25" t="s">
        <v>70</v>
      </c>
      <c r="K917" s="27"/>
      <c r="L917" s="21"/>
      <c r="M917" s="33"/>
      <c r="N917" s="25" t="s">
        <v>3456</v>
      </c>
      <c r="O917" s="25" t="s">
        <v>70</v>
      </c>
      <c r="P917" s="25" t="s">
        <v>70</v>
      </c>
      <c r="Q917" s="25" t="s">
        <v>70</v>
      </c>
      <c r="R917" s="21" t="s">
        <v>3456</v>
      </c>
      <c r="S917" s="25" t="s">
        <v>3456</v>
      </c>
      <c r="T917" s="23" t="s">
        <v>3456</v>
      </c>
      <c r="U917" s="25" t="s">
        <v>70</v>
      </c>
      <c r="V917" s="25" t="s">
        <v>70</v>
      </c>
      <c r="W917" s="25" t="s">
        <v>70</v>
      </c>
      <c r="X917" s="25" t="s">
        <v>3456</v>
      </c>
      <c r="Y917" s="25" t="s">
        <v>3456</v>
      </c>
      <c r="Z917" s="25" t="s">
        <v>3456</v>
      </c>
      <c r="AA917" s="25" t="s">
        <v>3456</v>
      </c>
      <c r="AB917" s="21" t="s">
        <v>3456</v>
      </c>
      <c r="AC917" s="51" t="s">
        <v>3456</v>
      </c>
    </row>
    <row r="918" spans="1:29" s="20" customFormat="1" ht="26.25" customHeight="1" x14ac:dyDescent="0.2">
      <c r="A918" s="19">
        <v>65921</v>
      </c>
      <c r="B918" s="20" t="s">
        <v>1636</v>
      </c>
      <c r="C918" s="20" t="s">
        <v>1637</v>
      </c>
      <c r="D918" s="20" t="s">
        <v>1638</v>
      </c>
      <c r="E918" s="25" t="s">
        <v>4153</v>
      </c>
      <c r="F918" s="25" t="s">
        <v>70</v>
      </c>
      <c r="G918" s="21">
        <v>41625</v>
      </c>
      <c r="H918" s="21"/>
      <c r="I918" s="22" t="s">
        <v>61</v>
      </c>
      <c r="J918" s="25" t="s">
        <v>70</v>
      </c>
      <c r="K918" s="27"/>
      <c r="L918" s="21"/>
      <c r="M918" s="33"/>
      <c r="N918" s="25" t="s">
        <v>3456</v>
      </c>
      <c r="O918" s="25" t="s">
        <v>3456</v>
      </c>
      <c r="P918" s="25" t="s">
        <v>70</v>
      </c>
      <c r="Q918" s="25" t="s">
        <v>70</v>
      </c>
      <c r="R918" s="21" t="s">
        <v>3456</v>
      </c>
      <c r="S918" s="25" t="s">
        <v>3456</v>
      </c>
      <c r="T918" s="23" t="s">
        <v>3456</v>
      </c>
      <c r="U918" s="25" t="s">
        <v>3456</v>
      </c>
      <c r="V918" s="25" t="s">
        <v>70</v>
      </c>
      <c r="W918" s="25" t="s">
        <v>70</v>
      </c>
      <c r="X918" s="25" t="s">
        <v>3456</v>
      </c>
      <c r="Y918" s="25" t="s">
        <v>3456</v>
      </c>
      <c r="Z918" s="25" t="s">
        <v>3456</v>
      </c>
      <c r="AA918" s="25" t="s">
        <v>3456</v>
      </c>
      <c r="AB918" s="21" t="s">
        <v>3456</v>
      </c>
      <c r="AC918" s="51" t="s">
        <v>3456</v>
      </c>
    </row>
    <row r="919" spans="1:29" s="20" customFormat="1" ht="26.25" customHeight="1" x14ac:dyDescent="0.2">
      <c r="A919" s="19">
        <v>80552</v>
      </c>
      <c r="B919" s="20" t="s">
        <v>4200</v>
      </c>
      <c r="C919" s="20" t="s">
        <v>4199</v>
      </c>
      <c r="D919" s="20" t="s">
        <v>4198</v>
      </c>
      <c r="E919" s="25" t="s">
        <v>4403</v>
      </c>
      <c r="F919" s="25" t="s">
        <v>70</v>
      </c>
      <c r="G919" s="21">
        <v>44649</v>
      </c>
      <c r="H919" s="21"/>
      <c r="I919" s="22" t="s">
        <v>61</v>
      </c>
      <c r="J919" s="25" t="s">
        <v>3456</v>
      </c>
      <c r="K919" s="27"/>
      <c r="L919" s="21"/>
      <c r="M919" s="33"/>
      <c r="N919" s="25" t="s">
        <v>3456</v>
      </c>
      <c r="O919" s="25" t="s">
        <v>3456</v>
      </c>
      <c r="P919" s="25" t="s">
        <v>3456</v>
      </c>
      <c r="Q919" s="25" t="s">
        <v>70</v>
      </c>
      <c r="R919" s="21" t="s">
        <v>3456</v>
      </c>
      <c r="S919" s="25" t="s">
        <v>3456</v>
      </c>
      <c r="T919" s="23" t="s">
        <v>3456</v>
      </c>
      <c r="U919" s="25" t="s">
        <v>3456</v>
      </c>
      <c r="V919" s="25" t="s">
        <v>3456</v>
      </c>
      <c r="W919" s="25" t="s">
        <v>70</v>
      </c>
      <c r="X919" s="25" t="s">
        <v>3456</v>
      </c>
      <c r="Y919" s="25" t="s">
        <v>3456</v>
      </c>
      <c r="Z919" s="25" t="s">
        <v>3456</v>
      </c>
      <c r="AA919" s="25" t="s">
        <v>3456</v>
      </c>
      <c r="AB919" s="21" t="s">
        <v>3456</v>
      </c>
      <c r="AC919" s="51" t="s">
        <v>3456</v>
      </c>
    </row>
    <row r="920" spans="1:29" s="20" customFormat="1" ht="26.25" customHeight="1" x14ac:dyDescent="0.2">
      <c r="A920" s="19">
        <v>61062</v>
      </c>
      <c r="B920" s="20" t="s">
        <v>2847</v>
      </c>
      <c r="C920" s="20" t="s">
        <v>2848</v>
      </c>
      <c r="D920" s="20" t="s">
        <v>2849</v>
      </c>
      <c r="E920" s="25" t="s">
        <v>273</v>
      </c>
      <c r="F920" s="25" t="s">
        <v>70</v>
      </c>
      <c r="G920" s="21">
        <v>38104</v>
      </c>
      <c r="H920" s="21"/>
      <c r="I920" s="22" t="s">
        <v>61</v>
      </c>
      <c r="J920" s="25" t="s">
        <v>70</v>
      </c>
      <c r="K920" s="27"/>
      <c r="L920" s="21"/>
      <c r="M920" s="33"/>
      <c r="N920" s="25" t="s">
        <v>70</v>
      </c>
      <c r="O920" s="25" t="s">
        <v>70</v>
      </c>
      <c r="P920" s="25" t="s">
        <v>70</v>
      </c>
      <c r="Q920" s="25" t="s">
        <v>70</v>
      </c>
      <c r="R920" s="21" t="s">
        <v>3456</v>
      </c>
      <c r="S920" s="25" t="s">
        <v>3456</v>
      </c>
      <c r="T920" s="23" t="s">
        <v>3456</v>
      </c>
      <c r="U920" s="25" t="s">
        <v>70</v>
      </c>
      <c r="V920" s="25" t="s">
        <v>70</v>
      </c>
      <c r="W920" s="25" t="s">
        <v>70</v>
      </c>
      <c r="X920" s="25" t="s">
        <v>3456</v>
      </c>
      <c r="Y920" s="25" t="s">
        <v>3456</v>
      </c>
      <c r="Z920" s="25" t="s">
        <v>3456</v>
      </c>
      <c r="AA920" s="25" t="s">
        <v>3456</v>
      </c>
      <c r="AB920" s="21" t="s">
        <v>0</v>
      </c>
      <c r="AC920" s="51"/>
    </row>
    <row r="921" spans="1:29" s="20" customFormat="1" ht="26.25" customHeight="1" x14ac:dyDescent="0.2">
      <c r="A921" s="19">
        <v>66225</v>
      </c>
      <c r="B921" s="20" t="s">
        <v>3015</v>
      </c>
      <c r="C921" s="20" t="s">
        <v>4017</v>
      </c>
      <c r="D921" s="20" t="s">
        <v>3017</v>
      </c>
      <c r="E921" s="25" t="s">
        <v>472</v>
      </c>
      <c r="F921" s="25" t="s">
        <v>70</v>
      </c>
      <c r="G921" s="21">
        <v>41620</v>
      </c>
      <c r="H921" s="21"/>
      <c r="I921" s="22" t="s">
        <v>61</v>
      </c>
      <c r="J921" s="25" t="s">
        <v>70</v>
      </c>
      <c r="K921" s="27"/>
      <c r="L921" s="21"/>
      <c r="M921" s="33"/>
      <c r="N921" s="25" t="s">
        <v>3456</v>
      </c>
      <c r="O921" s="25" t="s">
        <v>70</v>
      </c>
      <c r="P921" s="25" t="s">
        <v>70</v>
      </c>
      <c r="Q921" s="25" t="s">
        <v>70</v>
      </c>
      <c r="R921" s="21" t="s">
        <v>3456</v>
      </c>
      <c r="S921" s="25" t="s">
        <v>3456</v>
      </c>
      <c r="T921" s="23" t="s">
        <v>3456</v>
      </c>
      <c r="U921" s="25" t="s">
        <v>3456</v>
      </c>
      <c r="V921" s="25" t="s">
        <v>3456</v>
      </c>
      <c r="W921" s="25" t="s">
        <v>70</v>
      </c>
      <c r="X921" s="25" t="s">
        <v>3456</v>
      </c>
      <c r="Y921" s="25" t="s">
        <v>3456</v>
      </c>
      <c r="Z921" s="25" t="s">
        <v>3456</v>
      </c>
      <c r="AA921" s="25" t="s">
        <v>3456</v>
      </c>
      <c r="AB921" s="21" t="s">
        <v>3456</v>
      </c>
      <c r="AC921" s="51" t="s">
        <v>3456</v>
      </c>
    </row>
    <row r="922" spans="1:29" s="20" customFormat="1" ht="26.25" customHeight="1" x14ac:dyDescent="0.2">
      <c r="A922" s="19">
        <v>65345</v>
      </c>
      <c r="B922" s="20" t="s">
        <v>2412</v>
      </c>
      <c r="C922" s="20" t="s">
        <v>2413</v>
      </c>
      <c r="D922" s="20" t="s">
        <v>1083</v>
      </c>
      <c r="E922" s="25" t="s">
        <v>3510</v>
      </c>
      <c r="F922" s="25" t="s">
        <v>70</v>
      </c>
      <c r="G922" s="21">
        <v>41030</v>
      </c>
      <c r="H922" s="21"/>
      <c r="I922" s="22" t="s">
        <v>61</v>
      </c>
      <c r="J922" s="25" t="s">
        <v>70</v>
      </c>
      <c r="K922" s="27"/>
      <c r="L922" s="21"/>
      <c r="M922" s="33"/>
      <c r="N922" s="25" t="s">
        <v>70</v>
      </c>
      <c r="O922" s="25" t="s">
        <v>3456</v>
      </c>
      <c r="P922" s="25" t="s">
        <v>70</v>
      </c>
      <c r="Q922" s="25" t="s">
        <v>70</v>
      </c>
      <c r="R922" s="21" t="s">
        <v>3456</v>
      </c>
      <c r="S922" s="25" t="s">
        <v>3456</v>
      </c>
      <c r="T922" s="23" t="s">
        <v>3456</v>
      </c>
      <c r="U922" s="25" t="s">
        <v>70</v>
      </c>
      <c r="V922" s="25" t="s">
        <v>70</v>
      </c>
      <c r="W922" s="25" t="s">
        <v>70</v>
      </c>
      <c r="X922" s="25" t="s">
        <v>3456</v>
      </c>
      <c r="Y922" s="25" t="s">
        <v>3456</v>
      </c>
      <c r="Z922" s="25" t="s">
        <v>3456</v>
      </c>
      <c r="AA922" s="25" t="s">
        <v>3456</v>
      </c>
      <c r="AB922" s="21" t="s">
        <v>3456</v>
      </c>
      <c r="AC922" s="51" t="s">
        <v>3456</v>
      </c>
    </row>
    <row r="923" spans="1:29" s="20" customFormat="1" ht="26.25" customHeight="1" x14ac:dyDescent="0.2">
      <c r="A923" s="19">
        <v>62108</v>
      </c>
      <c r="B923" s="20" t="s">
        <v>2039</v>
      </c>
      <c r="C923" s="20" t="s">
        <v>2040</v>
      </c>
      <c r="D923" s="20" t="s">
        <v>1629</v>
      </c>
      <c r="E923" s="25" t="s">
        <v>1630</v>
      </c>
      <c r="F923" s="25" t="s">
        <v>81</v>
      </c>
      <c r="G923" s="21">
        <v>38991</v>
      </c>
      <c r="H923" s="21"/>
      <c r="I923" s="22" t="s">
        <v>61</v>
      </c>
      <c r="J923" s="25" t="s">
        <v>70</v>
      </c>
      <c r="K923" s="27"/>
      <c r="L923" s="21"/>
      <c r="M923" s="33"/>
      <c r="N923" s="25" t="s">
        <v>70</v>
      </c>
      <c r="O923" s="25" t="s">
        <v>70</v>
      </c>
      <c r="P923" s="25" t="s">
        <v>70</v>
      </c>
      <c r="Q923" s="25" t="s">
        <v>70</v>
      </c>
      <c r="R923" s="21" t="s">
        <v>3456</v>
      </c>
      <c r="S923" s="25" t="s">
        <v>3456</v>
      </c>
      <c r="T923" s="23" t="s">
        <v>3456</v>
      </c>
      <c r="U923" s="25" t="s">
        <v>70</v>
      </c>
      <c r="V923" s="25" t="s">
        <v>70</v>
      </c>
      <c r="W923" s="25" t="s">
        <v>70</v>
      </c>
      <c r="X923" s="25" t="s">
        <v>3456</v>
      </c>
      <c r="Y923" s="25" t="s">
        <v>3456</v>
      </c>
      <c r="Z923" s="25" t="s">
        <v>3456</v>
      </c>
      <c r="AA923" s="25" t="s">
        <v>3456</v>
      </c>
      <c r="AB923" s="21" t="s">
        <v>0</v>
      </c>
      <c r="AC923" s="51" t="s">
        <v>3456</v>
      </c>
    </row>
    <row r="924" spans="1:29" s="20" customFormat="1" ht="26.25" customHeight="1" x14ac:dyDescent="0.2">
      <c r="A924" s="19">
        <v>65903</v>
      </c>
      <c r="B924" s="20" t="s">
        <v>2533</v>
      </c>
      <c r="C924" s="20" t="s">
        <v>2534</v>
      </c>
      <c r="D924" s="20" t="s">
        <v>1629</v>
      </c>
      <c r="E924" s="25" t="s">
        <v>1630</v>
      </c>
      <c r="F924" s="25" t="s">
        <v>70</v>
      </c>
      <c r="G924" s="21">
        <v>42191</v>
      </c>
      <c r="H924" s="21"/>
      <c r="I924" s="22" t="s">
        <v>61</v>
      </c>
      <c r="J924" s="25" t="s">
        <v>70</v>
      </c>
      <c r="K924" s="27"/>
      <c r="L924" s="21"/>
      <c r="M924" s="33"/>
      <c r="N924" s="25" t="s">
        <v>3456</v>
      </c>
      <c r="O924" s="25" t="s">
        <v>3456</v>
      </c>
      <c r="P924" s="25" t="s">
        <v>70</v>
      </c>
      <c r="Q924" s="25" t="s">
        <v>70</v>
      </c>
      <c r="R924" s="21" t="s">
        <v>3456</v>
      </c>
      <c r="S924" s="25" t="s">
        <v>3456</v>
      </c>
      <c r="T924" s="23" t="s">
        <v>3456</v>
      </c>
      <c r="U924" s="25" t="s">
        <v>70</v>
      </c>
      <c r="V924" s="25" t="s">
        <v>70</v>
      </c>
      <c r="W924" s="25" t="s">
        <v>70</v>
      </c>
      <c r="X924" s="25" t="s">
        <v>3456</v>
      </c>
      <c r="Y924" s="25" t="s">
        <v>3456</v>
      </c>
      <c r="Z924" s="25" t="s">
        <v>3456</v>
      </c>
      <c r="AA924" s="25" t="s">
        <v>3456</v>
      </c>
      <c r="AB924" s="21" t="s">
        <v>3456</v>
      </c>
      <c r="AC924" s="51" t="s">
        <v>3456</v>
      </c>
    </row>
    <row r="925" spans="1:29" s="20" customFormat="1" ht="26.25" customHeight="1" x14ac:dyDescent="0.2">
      <c r="A925" s="19">
        <v>65334</v>
      </c>
      <c r="B925" s="20" t="s">
        <v>1627</v>
      </c>
      <c r="C925" s="20" t="s">
        <v>1628</v>
      </c>
      <c r="D925" s="20" t="s">
        <v>1629</v>
      </c>
      <c r="E925" s="25" t="s">
        <v>1630</v>
      </c>
      <c r="F925" s="25" t="s">
        <v>70</v>
      </c>
      <c r="G925" s="21">
        <v>41376</v>
      </c>
      <c r="H925" s="21"/>
      <c r="I925" s="22" t="s">
        <v>61</v>
      </c>
      <c r="J925" s="25" t="s">
        <v>70</v>
      </c>
      <c r="K925" s="27"/>
      <c r="L925" s="21"/>
      <c r="M925" s="33"/>
      <c r="N925" s="25" t="s">
        <v>3456</v>
      </c>
      <c r="O925" s="25" t="s">
        <v>3456</v>
      </c>
      <c r="P925" s="25" t="s">
        <v>70</v>
      </c>
      <c r="Q925" s="25" t="s">
        <v>70</v>
      </c>
      <c r="R925" s="21" t="s">
        <v>3456</v>
      </c>
      <c r="S925" s="25" t="s">
        <v>3456</v>
      </c>
      <c r="T925" s="23" t="s">
        <v>3456</v>
      </c>
      <c r="U925" s="25" t="s">
        <v>70</v>
      </c>
      <c r="V925" s="25" t="s">
        <v>70</v>
      </c>
      <c r="W925" s="25" t="s">
        <v>70</v>
      </c>
      <c r="X925" s="25" t="s">
        <v>3456</v>
      </c>
      <c r="Y925" s="25" t="s">
        <v>3456</v>
      </c>
      <c r="Z925" s="25" t="s">
        <v>3456</v>
      </c>
      <c r="AA925" s="25" t="s">
        <v>3456</v>
      </c>
      <c r="AB925" s="21" t="s">
        <v>3456</v>
      </c>
      <c r="AC925" s="51" t="s">
        <v>3456</v>
      </c>
    </row>
    <row r="926" spans="1:29" s="20" customFormat="1" ht="26.25" customHeight="1" x14ac:dyDescent="0.2">
      <c r="A926" s="19">
        <v>62415</v>
      </c>
      <c r="B926" s="20" t="s">
        <v>2057</v>
      </c>
      <c r="C926" s="20" t="s">
        <v>2058</v>
      </c>
      <c r="D926" s="20" t="s">
        <v>685</v>
      </c>
      <c r="E926" s="25" t="s">
        <v>273</v>
      </c>
      <c r="F926" s="25" t="s">
        <v>70</v>
      </c>
      <c r="G926" s="21">
        <v>38897</v>
      </c>
      <c r="H926" s="21"/>
      <c r="I926" s="22" t="s">
        <v>61</v>
      </c>
      <c r="J926" s="25" t="s">
        <v>70</v>
      </c>
      <c r="K926" s="27"/>
      <c r="L926" s="21"/>
      <c r="M926" s="33"/>
      <c r="N926" s="25" t="s">
        <v>70</v>
      </c>
      <c r="O926" s="25" t="s">
        <v>70</v>
      </c>
      <c r="P926" s="25" t="s">
        <v>70</v>
      </c>
      <c r="Q926" s="25" t="s">
        <v>70</v>
      </c>
      <c r="R926" s="21" t="s">
        <v>3456</v>
      </c>
      <c r="S926" s="25" t="s">
        <v>3456</v>
      </c>
      <c r="T926" s="23" t="s">
        <v>3456</v>
      </c>
      <c r="U926" s="25" t="s">
        <v>70</v>
      </c>
      <c r="V926" s="25" t="s">
        <v>70</v>
      </c>
      <c r="W926" s="25" t="s">
        <v>70</v>
      </c>
      <c r="X926" s="25" t="s">
        <v>3456</v>
      </c>
      <c r="Y926" s="25" t="s">
        <v>3456</v>
      </c>
      <c r="Z926" s="25" t="s">
        <v>3456</v>
      </c>
      <c r="AA926" s="25" t="s">
        <v>3456</v>
      </c>
      <c r="AB926" s="21" t="s">
        <v>0</v>
      </c>
      <c r="AC926" s="51" t="s">
        <v>3456</v>
      </c>
    </row>
    <row r="927" spans="1:29" s="20" customFormat="1" ht="26.25" customHeight="1" x14ac:dyDescent="0.2">
      <c r="A927" s="19">
        <v>67185</v>
      </c>
      <c r="B927" s="20" t="s">
        <v>3172</v>
      </c>
      <c r="C927" s="20" t="s">
        <v>3173</v>
      </c>
      <c r="D927" s="20" t="s">
        <v>1792</v>
      </c>
      <c r="E927" s="25" t="s">
        <v>254</v>
      </c>
      <c r="F927" s="25" t="s">
        <v>70</v>
      </c>
      <c r="G927" s="21">
        <v>42426</v>
      </c>
      <c r="H927" s="21"/>
      <c r="I927" s="22" t="s">
        <v>61</v>
      </c>
      <c r="J927" s="25" t="s">
        <v>70</v>
      </c>
      <c r="K927" s="27"/>
      <c r="L927" s="21"/>
      <c r="M927" s="33"/>
      <c r="N927" s="25" t="s">
        <v>3456</v>
      </c>
      <c r="O927" s="25" t="s">
        <v>70</v>
      </c>
      <c r="P927" s="25" t="s">
        <v>70</v>
      </c>
      <c r="Q927" s="25" t="s">
        <v>70</v>
      </c>
      <c r="R927" s="21" t="s">
        <v>3456</v>
      </c>
      <c r="S927" s="25" t="s">
        <v>3456</v>
      </c>
      <c r="T927" s="23" t="s">
        <v>3456</v>
      </c>
      <c r="U927" s="25" t="s">
        <v>70</v>
      </c>
      <c r="V927" s="25" t="s">
        <v>70</v>
      </c>
      <c r="W927" s="25" t="s">
        <v>70</v>
      </c>
      <c r="X927" s="25" t="s">
        <v>3456</v>
      </c>
      <c r="Y927" s="25" t="s">
        <v>3456</v>
      </c>
      <c r="Z927" s="25" t="s">
        <v>3456</v>
      </c>
      <c r="AA927" s="25" t="s">
        <v>3456</v>
      </c>
      <c r="AB927" s="21" t="s">
        <v>3456</v>
      </c>
      <c r="AC927" s="51" t="s">
        <v>3456</v>
      </c>
    </row>
    <row r="928" spans="1:29" s="20" customFormat="1" ht="26.25" customHeight="1" x14ac:dyDescent="0.2">
      <c r="A928" s="19">
        <v>81355</v>
      </c>
      <c r="B928" s="20" t="s">
        <v>4210</v>
      </c>
      <c r="C928" s="20" t="s">
        <v>4209</v>
      </c>
      <c r="D928" s="20" t="s">
        <v>4208</v>
      </c>
      <c r="E928" s="25" t="s">
        <v>258</v>
      </c>
      <c r="F928" s="25" t="s">
        <v>70</v>
      </c>
      <c r="G928" s="21">
        <v>44917</v>
      </c>
      <c r="H928" s="21"/>
      <c r="I928" s="22" t="s">
        <v>61</v>
      </c>
      <c r="J928" s="25" t="s">
        <v>3456</v>
      </c>
      <c r="K928" s="27"/>
      <c r="L928" s="21"/>
      <c r="M928" s="33"/>
      <c r="N928" s="25" t="s">
        <v>3456</v>
      </c>
      <c r="O928" s="25" t="s">
        <v>3456</v>
      </c>
      <c r="P928" s="25" t="s">
        <v>3456</v>
      </c>
      <c r="Q928" s="25" t="s">
        <v>3456</v>
      </c>
      <c r="R928" s="21" t="s">
        <v>3456</v>
      </c>
      <c r="S928" s="25" t="s">
        <v>3456</v>
      </c>
      <c r="T928" s="23" t="s">
        <v>3456</v>
      </c>
      <c r="U928" s="25" t="s">
        <v>3456</v>
      </c>
      <c r="V928" s="25" t="s">
        <v>3456</v>
      </c>
      <c r="W928" s="25" t="s">
        <v>70</v>
      </c>
      <c r="X928" s="25" t="s">
        <v>3456</v>
      </c>
      <c r="Y928" s="25" t="s">
        <v>3456</v>
      </c>
      <c r="Z928" s="25" t="s">
        <v>3456</v>
      </c>
      <c r="AA928" s="25" t="s">
        <v>3456</v>
      </c>
      <c r="AB928" s="21" t="s">
        <v>3456</v>
      </c>
      <c r="AC928" s="51" t="s">
        <v>3456</v>
      </c>
    </row>
    <row r="929" spans="1:29" s="20" customFormat="1" ht="26.25" customHeight="1" x14ac:dyDescent="0.2">
      <c r="A929" s="19">
        <v>65991</v>
      </c>
      <c r="B929" s="20" t="s">
        <v>844</v>
      </c>
      <c r="C929" s="20" t="s">
        <v>845</v>
      </c>
      <c r="D929" s="20" t="s">
        <v>4339</v>
      </c>
      <c r="E929" s="25" t="s">
        <v>132</v>
      </c>
      <c r="F929" s="25" t="s">
        <v>70</v>
      </c>
      <c r="G929" s="21">
        <v>41505</v>
      </c>
      <c r="H929" s="21"/>
      <c r="I929" s="22" t="s">
        <v>61</v>
      </c>
      <c r="J929" s="25" t="s">
        <v>70</v>
      </c>
      <c r="K929" s="27"/>
      <c r="L929" s="21"/>
      <c r="M929" s="33"/>
      <c r="N929" s="25" t="s">
        <v>3456</v>
      </c>
      <c r="O929" s="25" t="s">
        <v>70</v>
      </c>
      <c r="P929" s="25" t="s">
        <v>70</v>
      </c>
      <c r="Q929" s="25" t="s">
        <v>70</v>
      </c>
      <c r="R929" s="21" t="s">
        <v>3456</v>
      </c>
      <c r="S929" s="25" t="s">
        <v>3456</v>
      </c>
      <c r="T929" s="23" t="s">
        <v>3456</v>
      </c>
      <c r="U929" s="25" t="s">
        <v>70</v>
      </c>
      <c r="V929" s="25" t="s">
        <v>70</v>
      </c>
      <c r="W929" s="25" t="s">
        <v>70</v>
      </c>
      <c r="X929" s="25" t="s">
        <v>3456</v>
      </c>
      <c r="Y929" s="25" t="s">
        <v>3456</v>
      </c>
      <c r="Z929" s="25" t="s">
        <v>3456</v>
      </c>
      <c r="AA929" s="25" t="s">
        <v>3456</v>
      </c>
      <c r="AB929" s="21" t="s">
        <v>3456</v>
      </c>
      <c r="AC929" s="51" t="s">
        <v>3456</v>
      </c>
    </row>
    <row r="930" spans="1:29" s="20" customFormat="1" ht="26.25" customHeight="1" x14ac:dyDescent="0.2">
      <c r="A930" s="19">
        <v>62705</v>
      </c>
      <c r="B930" s="20" t="s">
        <v>2176</v>
      </c>
      <c r="C930" s="20" t="s">
        <v>2177</v>
      </c>
      <c r="D930" s="20" t="s">
        <v>2178</v>
      </c>
      <c r="E930" s="25" t="s">
        <v>2114</v>
      </c>
      <c r="F930" s="25" t="s">
        <v>70</v>
      </c>
      <c r="G930" s="21">
        <v>39293</v>
      </c>
      <c r="H930" s="21">
        <v>45291</v>
      </c>
      <c r="I930" s="22" t="s">
        <v>71</v>
      </c>
      <c r="J930" s="25" t="s">
        <v>3456</v>
      </c>
      <c r="K930" s="27"/>
      <c r="L930" s="21"/>
      <c r="M930" s="33"/>
      <c r="N930" s="25"/>
      <c r="O930" s="25"/>
      <c r="P930" s="25"/>
      <c r="Q930" s="25"/>
      <c r="R930" s="21"/>
      <c r="S930" s="25"/>
      <c r="T930" s="23"/>
      <c r="U930" s="25" t="s">
        <v>3456</v>
      </c>
      <c r="V930" s="25" t="s">
        <v>3456</v>
      </c>
      <c r="W930" s="25" t="s">
        <v>70</v>
      </c>
      <c r="X930" s="25" t="s">
        <v>3456</v>
      </c>
      <c r="Y930" s="25" t="s">
        <v>3456</v>
      </c>
      <c r="Z930" s="25" t="s">
        <v>3456</v>
      </c>
      <c r="AA930" s="25" t="s">
        <v>3456</v>
      </c>
      <c r="AB930" s="21" t="s">
        <v>0</v>
      </c>
      <c r="AC930" s="51" t="s">
        <v>3456</v>
      </c>
    </row>
    <row r="931" spans="1:29" s="20" customFormat="1" ht="26.25" customHeight="1" x14ac:dyDescent="0.2">
      <c r="A931" s="19">
        <v>65287</v>
      </c>
      <c r="B931" s="20" t="s">
        <v>1499</v>
      </c>
      <c r="C931" s="20" t="s">
        <v>1500</v>
      </c>
      <c r="D931" s="20" t="s">
        <v>1501</v>
      </c>
      <c r="E931" s="25" t="s">
        <v>77</v>
      </c>
      <c r="F931" s="25" t="s">
        <v>70</v>
      </c>
      <c r="G931" s="21">
        <v>40814</v>
      </c>
      <c r="H931" s="21"/>
      <c r="I931" s="22" t="s">
        <v>61</v>
      </c>
      <c r="J931" s="25" t="s">
        <v>70</v>
      </c>
      <c r="K931" s="27"/>
      <c r="L931" s="21"/>
      <c r="M931" s="33"/>
      <c r="N931" s="25" t="s">
        <v>3456</v>
      </c>
      <c r="O931" s="25" t="s">
        <v>3456</v>
      </c>
      <c r="P931" s="25" t="s">
        <v>70</v>
      </c>
      <c r="Q931" s="25" t="s">
        <v>70</v>
      </c>
      <c r="R931" s="21" t="s">
        <v>3456</v>
      </c>
      <c r="S931" s="25" t="s">
        <v>3456</v>
      </c>
      <c r="T931" s="23" t="s">
        <v>3456</v>
      </c>
      <c r="U931" s="25" t="s">
        <v>3456</v>
      </c>
      <c r="V931" s="25" t="s">
        <v>3456</v>
      </c>
      <c r="W931" s="25" t="s">
        <v>3456</v>
      </c>
      <c r="X931" s="25" t="s">
        <v>3456</v>
      </c>
      <c r="Y931" s="25" t="s">
        <v>3456</v>
      </c>
      <c r="Z931" s="25" t="s">
        <v>3456</v>
      </c>
      <c r="AA931" s="25" t="s">
        <v>3456</v>
      </c>
      <c r="AB931" s="21" t="s">
        <v>3456</v>
      </c>
      <c r="AC931" s="51" t="s">
        <v>3456</v>
      </c>
    </row>
    <row r="932" spans="1:29" s="20" customFormat="1" ht="26.25" customHeight="1" x14ac:dyDescent="0.2">
      <c r="A932" s="19">
        <v>62742</v>
      </c>
      <c r="B932" s="20" t="s">
        <v>2119</v>
      </c>
      <c r="C932" s="20" t="s">
        <v>2120</v>
      </c>
      <c r="D932" s="20" t="s">
        <v>1501</v>
      </c>
      <c r="E932" s="25" t="s">
        <v>77</v>
      </c>
      <c r="F932" s="25" t="s">
        <v>70</v>
      </c>
      <c r="G932" s="21">
        <v>39346</v>
      </c>
      <c r="H932" s="21"/>
      <c r="I932" s="22" t="s">
        <v>61</v>
      </c>
      <c r="J932" s="25" t="s">
        <v>70</v>
      </c>
      <c r="K932" s="27"/>
      <c r="L932" s="21"/>
      <c r="M932" s="33"/>
      <c r="N932" s="25" t="s">
        <v>70</v>
      </c>
      <c r="O932" s="25" t="s">
        <v>70</v>
      </c>
      <c r="P932" s="25" t="s">
        <v>70</v>
      </c>
      <c r="Q932" s="25" t="s">
        <v>70</v>
      </c>
      <c r="R932" s="21" t="s">
        <v>3456</v>
      </c>
      <c r="S932" s="25" t="s">
        <v>3456</v>
      </c>
      <c r="T932" s="23" t="s">
        <v>3456</v>
      </c>
      <c r="U932" s="25" t="s">
        <v>70</v>
      </c>
      <c r="V932" s="25" t="s">
        <v>70</v>
      </c>
      <c r="W932" s="25" t="s">
        <v>70</v>
      </c>
      <c r="X932" s="25" t="s">
        <v>3456</v>
      </c>
      <c r="Y932" s="25" t="s">
        <v>3456</v>
      </c>
      <c r="Z932" s="25" t="s">
        <v>3456</v>
      </c>
      <c r="AA932" s="25" t="s">
        <v>3456</v>
      </c>
      <c r="AB932" s="21" t="s">
        <v>0</v>
      </c>
      <c r="AC932" s="51" t="s">
        <v>3456</v>
      </c>
    </row>
    <row r="933" spans="1:29" s="20" customFormat="1" ht="26.25" customHeight="1" x14ac:dyDescent="0.2">
      <c r="A933" s="19">
        <v>81379</v>
      </c>
      <c r="B933" s="20" t="s">
        <v>4413</v>
      </c>
      <c r="C933" s="20" t="s">
        <v>4414</v>
      </c>
      <c r="D933" s="20" t="s">
        <v>1073</v>
      </c>
      <c r="E933" s="25" t="s">
        <v>3987</v>
      </c>
      <c r="F933" s="25" t="s">
        <v>70</v>
      </c>
      <c r="G933" s="21">
        <v>45104</v>
      </c>
      <c r="H933" s="21"/>
      <c r="I933" s="22" t="s">
        <v>71</v>
      </c>
      <c r="J933" s="25" t="s">
        <v>3456</v>
      </c>
      <c r="K933" s="27" t="s">
        <v>4280</v>
      </c>
      <c r="L933" s="21" t="s">
        <v>3456</v>
      </c>
      <c r="M933" s="33"/>
      <c r="N933" s="25"/>
      <c r="O933" s="25"/>
      <c r="P933" s="25"/>
      <c r="Q933" s="25"/>
      <c r="R933" s="21"/>
      <c r="S933" s="25"/>
      <c r="T933" s="23"/>
      <c r="U933" s="25" t="s">
        <v>3456</v>
      </c>
      <c r="V933" s="25" t="s">
        <v>3456</v>
      </c>
      <c r="W933" s="25" t="s">
        <v>70</v>
      </c>
      <c r="X933" s="25" t="s">
        <v>3456</v>
      </c>
      <c r="Y933" s="25" t="s">
        <v>3456</v>
      </c>
      <c r="Z933" s="25" t="s">
        <v>3456</v>
      </c>
      <c r="AA933" s="25" t="s">
        <v>3456</v>
      </c>
      <c r="AB933" s="21" t="s">
        <v>3456</v>
      </c>
      <c r="AC933" s="51" t="s">
        <v>3456</v>
      </c>
    </row>
    <row r="934" spans="1:29" s="20" customFormat="1" ht="26.25" customHeight="1" x14ac:dyDescent="0.2">
      <c r="A934" s="19">
        <v>79488</v>
      </c>
      <c r="B934" s="20" t="s">
        <v>1873</v>
      </c>
      <c r="C934" s="20" t="s">
        <v>1874</v>
      </c>
      <c r="D934" s="20" t="s">
        <v>741</v>
      </c>
      <c r="E934" s="25" t="s">
        <v>114</v>
      </c>
      <c r="F934" s="25" t="s">
        <v>70</v>
      </c>
      <c r="G934" s="21">
        <v>43980</v>
      </c>
      <c r="H934" s="21"/>
      <c r="I934" s="22" t="s">
        <v>61</v>
      </c>
      <c r="J934" s="25" t="s">
        <v>70</v>
      </c>
      <c r="K934" s="27"/>
      <c r="L934" s="21"/>
      <c r="M934" s="33"/>
      <c r="N934" s="25" t="s">
        <v>3456</v>
      </c>
      <c r="O934" s="25" t="s">
        <v>3456</v>
      </c>
      <c r="P934" s="25" t="s">
        <v>70</v>
      </c>
      <c r="Q934" s="25" t="s">
        <v>70</v>
      </c>
      <c r="R934" s="21" t="s">
        <v>3456</v>
      </c>
      <c r="S934" s="25" t="s">
        <v>3456</v>
      </c>
      <c r="T934" s="23" t="s">
        <v>3456</v>
      </c>
      <c r="U934" s="25" t="s">
        <v>3456</v>
      </c>
      <c r="V934" s="25" t="s">
        <v>70</v>
      </c>
      <c r="W934" s="25" t="s">
        <v>70</v>
      </c>
      <c r="X934" s="25" t="s">
        <v>3456</v>
      </c>
      <c r="Y934" s="25" t="s">
        <v>3456</v>
      </c>
      <c r="Z934" s="25" t="s">
        <v>3456</v>
      </c>
      <c r="AA934" s="25" t="s">
        <v>3456</v>
      </c>
      <c r="AB934" s="21" t="s">
        <v>3456</v>
      </c>
      <c r="AC934" s="51" t="s">
        <v>3456</v>
      </c>
    </row>
    <row r="935" spans="1:29" s="20" customFormat="1" ht="26.25" customHeight="1" x14ac:dyDescent="0.2">
      <c r="A935" s="19">
        <v>67739</v>
      </c>
      <c r="B935" s="20" t="s">
        <v>4170</v>
      </c>
      <c r="C935" s="20" t="s">
        <v>1770</v>
      </c>
      <c r="D935" s="20" t="s">
        <v>1771</v>
      </c>
      <c r="E935" s="25" t="s">
        <v>3531</v>
      </c>
      <c r="F935" s="25" t="s">
        <v>70</v>
      </c>
      <c r="G935" s="21">
        <v>43097</v>
      </c>
      <c r="H935" s="21"/>
      <c r="I935" s="22" t="s">
        <v>61</v>
      </c>
      <c r="J935" s="25" t="s">
        <v>70</v>
      </c>
      <c r="K935" s="27"/>
      <c r="L935" s="21"/>
      <c r="M935" s="33"/>
      <c r="N935" s="25" t="s">
        <v>3456</v>
      </c>
      <c r="O935" s="25" t="s">
        <v>70</v>
      </c>
      <c r="P935" s="25" t="s">
        <v>70</v>
      </c>
      <c r="Q935" s="25" t="s">
        <v>70</v>
      </c>
      <c r="R935" s="21" t="s">
        <v>3456</v>
      </c>
      <c r="S935" s="25" t="s">
        <v>3456</v>
      </c>
      <c r="T935" s="23" t="s">
        <v>3456</v>
      </c>
      <c r="U935" s="25" t="s">
        <v>70</v>
      </c>
      <c r="V935" s="25" t="s">
        <v>70</v>
      </c>
      <c r="W935" s="25" t="s">
        <v>70</v>
      </c>
      <c r="X935" s="25" t="s">
        <v>3456</v>
      </c>
      <c r="Y935" s="25" t="s">
        <v>3456</v>
      </c>
      <c r="Z935" s="25" t="s">
        <v>3456</v>
      </c>
      <c r="AA935" s="25" t="s">
        <v>3456</v>
      </c>
      <c r="AB935" s="21" t="s">
        <v>0</v>
      </c>
      <c r="AC935" s="51" t="s">
        <v>3456</v>
      </c>
    </row>
    <row r="936" spans="1:29" s="20" customFormat="1" ht="26.25" customHeight="1" x14ac:dyDescent="0.2">
      <c r="A936" s="19">
        <v>63546</v>
      </c>
      <c r="B936" s="20" t="s">
        <v>1167</v>
      </c>
      <c r="C936" s="20" t="s">
        <v>1168</v>
      </c>
      <c r="D936" s="20" t="s">
        <v>1169</v>
      </c>
      <c r="E936" s="25" t="s">
        <v>102</v>
      </c>
      <c r="F936" s="25" t="s">
        <v>1170</v>
      </c>
      <c r="G936" s="21">
        <v>39736</v>
      </c>
      <c r="H936" s="21"/>
      <c r="I936" s="22" t="s">
        <v>61</v>
      </c>
      <c r="J936" s="25" t="s">
        <v>70</v>
      </c>
      <c r="K936" s="27"/>
      <c r="L936" s="21"/>
      <c r="M936" s="33"/>
      <c r="N936" s="25" t="s">
        <v>70</v>
      </c>
      <c r="O936" s="25" t="s">
        <v>3456</v>
      </c>
      <c r="P936" s="25" t="s">
        <v>70</v>
      </c>
      <c r="Q936" s="25" t="s">
        <v>70</v>
      </c>
      <c r="R936" s="21" t="s">
        <v>3456</v>
      </c>
      <c r="S936" s="25" t="s">
        <v>3456</v>
      </c>
      <c r="T936" s="23" t="s">
        <v>3456</v>
      </c>
      <c r="U936" s="25" t="s">
        <v>3456</v>
      </c>
      <c r="V936" s="25" t="s">
        <v>3456</v>
      </c>
      <c r="W936" s="25" t="s">
        <v>3456</v>
      </c>
      <c r="X936" s="25" t="s">
        <v>3456</v>
      </c>
      <c r="Y936" s="25" t="s">
        <v>3456</v>
      </c>
      <c r="Z936" s="25" t="s">
        <v>3456</v>
      </c>
      <c r="AA936" s="25" t="s">
        <v>3456</v>
      </c>
      <c r="AB936" s="21" t="s">
        <v>0</v>
      </c>
      <c r="AC936" s="51" t="s">
        <v>3456</v>
      </c>
    </row>
    <row r="937" spans="1:29" s="20" customFormat="1" ht="26.25" customHeight="1" x14ac:dyDescent="0.2">
      <c r="A937" s="19">
        <v>67641</v>
      </c>
      <c r="B937" s="20" t="s">
        <v>911</v>
      </c>
      <c r="C937" s="20" t="s">
        <v>912</v>
      </c>
      <c r="D937" s="20" t="s">
        <v>913</v>
      </c>
      <c r="E937" s="25" t="s">
        <v>783</v>
      </c>
      <c r="F937" s="25" t="s">
        <v>70</v>
      </c>
      <c r="G937" s="21">
        <v>42979</v>
      </c>
      <c r="H937" s="21"/>
      <c r="I937" s="22" t="s">
        <v>61</v>
      </c>
      <c r="J937" s="25" t="s">
        <v>70</v>
      </c>
      <c r="K937" s="27"/>
      <c r="L937" s="21"/>
      <c r="M937" s="33"/>
      <c r="N937" s="25" t="s">
        <v>3456</v>
      </c>
      <c r="O937" s="25" t="s">
        <v>70</v>
      </c>
      <c r="P937" s="25" t="s">
        <v>70</v>
      </c>
      <c r="Q937" s="25" t="s">
        <v>70</v>
      </c>
      <c r="R937" s="21" t="s">
        <v>3456</v>
      </c>
      <c r="S937" s="25" t="s">
        <v>3456</v>
      </c>
      <c r="T937" s="23" t="s">
        <v>3456</v>
      </c>
      <c r="U937" s="25" t="s">
        <v>3456</v>
      </c>
      <c r="V937" s="25" t="s">
        <v>70</v>
      </c>
      <c r="W937" s="25" t="s">
        <v>70</v>
      </c>
      <c r="X937" s="25" t="s">
        <v>3456</v>
      </c>
      <c r="Y937" s="25" t="s">
        <v>3456</v>
      </c>
      <c r="Z937" s="25" t="s">
        <v>3456</v>
      </c>
      <c r="AA937" s="25" t="s">
        <v>3456</v>
      </c>
      <c r="AB937" s="21" t="s">
        <v>0</v>
      </c>
      <c r="AC937" s="51" t="s">
        <v>3456</v>
      </c>
    </row>
    <row r="938" spans="1:29" s="20" customFormat="1" ht="26.25" customHeight="1" x14ac:dyDescent="0.2">
      <c r="A938" s="19">
        <v>66738</v>
      </c>
      <c r="B938" s="20" t="s">
        <v>3112</v>
      </c>
      <c r="C938" s="20" t="s">
        <v>3113</v>
      </c>
      <c r="D938" s="20" t="s">
        <v>1891</v>
      </c>
      <c r="E938" s="25" t="s">
        <v>169</v>
      </c>
      <c r="F938" s="25" t="s">
        <v>70</v>
      </c>
      <c r="G938" s="21">
        <v>42262</v>
      </c>
      <c r="H938" s="21"/>
      <c r="I938" s="22" t="s">
        <v>61</v>
      </c>
      <c r="J938" s="25" t="s">
        <v>70</v>
      </c>
      <c r="K938" s="27"/>
      <c r="L938" s="21"/>
      <c r="M938" s="33"/>
      <c r="N938" s="25" t="s">
        <v>3456</v>
      </c>
      <c r="O938" s="25" t="s">
        <v>70</v>
      </c>
      <c r="P938" s="25" t="s">
        <v>70</v>
      </c>
      <c r="Q938" s="25" t="s">
        <v>70</v>
      </c>
      <c r="R938" s="21" t="s">
        <v>3456</v>
      </c>
      <c r="S938" s="25" t="s">
        <v>3456</v>
      </c>
      <c r="T938" s="23" t="s">
        <v>3456</v>
      </c>
      <c r="U938" s="25" t="s">
        <v>70</v>
      </c>
      <c r="V938" s="25" t="s">
        <v>70</v>
      </c>
      <c r="W938" s="25" t="s">
        <v>70</v>
      </c>
      <c r="X938" s="25" t="s">
        <v>3456</v>
      </c>
      <c r="Y938" s="25" t="s">
        <v>3456</v>
      </c>
      <c r="Z938" s="25" t="s">
        <v>3456</v>
      </c>
      <c r="AA938" s="25" t="s">
        <v>3456</v>
      </c>
      <c r="AB938" s="21" t="s">
        <v>3456</v>
      </c>
      <c r="AC938" s="51" t="s">
        <v>3456</v>
      </c>
    </row>
    <row r="939" spans="1:29" s="20" customFormat="1" ht="26.25" customHeight="1" x14ac:dyDescent="0.2">
      <c r="A939" s="19">
        <v>78293</v>
      </c>
      <c r="B939" s="20" t="s">
        <v>2630</v>
      </c>
      <c r="C939" s="20" t="s">
        <v>2631</v>
      </c>
      <c r="D939" s="20" t="s">
        <v>2608</v>
      </c>
      <c r="E939" s="25" t="s">
        <v>4068</v>
      </c>
      <c r="F939" s="25" t="s">
        <v>70</v>
      </c>
      <c r="G939" s="21">
        <v>43432</v>
      </c>
      <c r="H939" s="21"/>
      <c r="I939" s="22" t="s">
        <v>61</v>
      </c>
      <c r="J939" s="25" t="s">
        <v>70</v>
      </c>
      <c r="K939" s="27"/>
      <c r="L939" s="21"/>
      <c r="M939" s="33"/>
      <c r="N939" s="25" t="s">
        <v>3456</v>
      </c>
      <c r="O939" s="25" t="s">
        <v>70</v>
      </c>
      <c r="P939" s="25" t="s">
        <v>70</v>
      </c>
      <c r="Q939" s="25" t="s">
        <v>70</v>
      </c>
      <c r="R939" s="21" t="s">
        <v>3456</v>
      </c>
      <c r="S939" s="25" t="s">
        <v>3456</v>
      </c>
      <c r="T939" s="23" t="s">
        <v>3456</v>
      </c>
      <c r="U939" s="25" t="s">
        <v>70</v>
      </c>
      <c r="V939" s="25" t="s">
        <v>70</v>
      </c>
      <c r="W939" s="25" t="s">
        <v>70</v>
      </c>
      <c r="X939" s="25" t="s">
        <v>3456</v>
      </c>
      <c r="Y939" s="25" t="s">
        <v>3456</v>
      </c>
      <c r="Z939" s="25" t="s">
        <v>3456</v>
      </c>
      <c r="AA939" s="25" t="s">
        <v>3456</v>
      </c>
      <c r="AB939" s="21" t="s">
        <v>3456</v>
      </c>
      <c r="AC939" s="51" t="s">
        <v>3456</v>
      </c>
    </row>
    <row r="940" spans="1:29" s="20" customFormat="1" ht="26.25" customHeight="1" x14ac:dyDescent="0.2">
      <c r="A940" s="19">
        <v>80995</v>
      </c>
      <c r="B940" s="20" t="s">
        <v>4331</v>
      </c>
      <c r="C940" s="20" t="s">
        <v>4332</v>
      </c>
      <c r="D940" s="20" t="s">
        <v>732</v>
      </c>
      <c r="E940" s="25" t="s">
        <v>70</v>
      </c>
      <c r="F940" s="25" t="s">
        <v>70</v>
      </c>
      <c r="G940" s="21">
        <v>45281</v>
      </c>
      <c r="H940" s="21"/>
      <c r="I940" s="22" t="s">
        <v>71</v>
      </c>
      <c r="J940" s="25" t="s">
        <v>3456</v>
      </c>
      <c r="K940" s="27" t="s">
        <v>4280</v>
      </c>
      <c r="L940" s="21" t="s">
        <v>3456</v>
      </c>
      <c r="M940" s="33"/>
      <c r="N940" s="25"/>
      <c r="O940" s="25"/>
      <c r="P940" s="25"/>
      <c r="Q940" s="25"/>
      <c r="R940" s="21"/>
      <c r="S940" s="25"/>
      <c r="T940" s="23"/>
      <c r="U940" s="25" t="s">
        <v>3456</v>
      </c>
      <c r="V940" s="25" t="s">
        <v>3456</v>
      </c>
      <c r="W940" s="25" t="s">
        <v>70</v>
      </c>
      <c r="X940" s="25" t="s">
        <v>3456</v>
      </c>
      <c r="Y940" s="25" t="s">
        <v>3456</v>
      </c>
      <c r="Z940" s="25" t="s">
        <v>3456</v>
      </c>
      <c r="AA940" s="25" t="s">
        <v>3456</v>
      </c>
      <c r="AB940" s="21" t="s">
        <v>3456</v>
      </c>
      <c r="AC940" s="51" t="s">
        <v>3456</v>
      </c>
    </row>
    <row r="941" spans="1:29" s="20" customFormat="1" ht="26.25" customHeight="1" x14ac:dyDescent="0.2">
      <c r="A941" s="19">
        <v>63651</v>
      </c>
      <c r="B941" s="20" t="s">
        <v>3417</v>
      </c>
      <c r="C941" s="20" t="s">
        <v>3418</v>
      </c>
      <c r="D941" s="20" t="s">
        <v>531</v>
      </c>
      <c r="E941" s="25" t="s">
        <v>422</v>
      </c>
      <c r="F941" s="25" t="s">
        <v>70</v>
      </c>
      <c r="G941" s="21">
        <v>39661</v>
      </c>
      <c r="H941" s="21"/>
      <c r="I941" s="22" t="s">
        <v>61</v>
      </c>
      <c r="J941" s="25" t="s">
        <v>70</v>
      </c>
      <c r="K941" s="27"/>
      <c r="L941" s="21"/>
      <c r="M941" s="33"/>
      <c r="N941" s="25" t="s">
        <v>70</v>
      </c>
      <c r="O941" s="25" t="s">
        <v>70</v>
      </c>
      <c r="P941" s="25" t="s">
        <v>70</v>
      </c>
      <c r="Q941" s="25" t="s">
        <v>70</v>
      </c>
      <c r="R941" s="21" t="s">
        <v>3456</v>
      </c>
      <c r="S941" s="25" t="s">
        <v>3456</v>
      </c>
      <c r="T941" s="23" t="s">
        <v>3456</v>
      </c>
      <c r="U941" s="25" t="s">
        <v>3456</v>
      </c>
      <c r="V941" s="25" t="s">
        <v>3456</v>
      </c>
      <c r="W941" s="25" t="s">
        <v>70</v>
      </c>
      <c r="X941" s="25" t="s">
        <v>3456</v>
      </c>
      <c r="Y941" s="25" t="s">
        <v>3456</v>
      </c>
      <c r="Z941" s="25" t="s">
        <v>3456</v>
      </c>
      <c r="AA941" s="25" t="s">
        <v>3456</v>
      </c>
      <c r="AB941" s="21" t="s">
        <v>3456</v>
      </c>
      <c r="AC941" s="51" t="s">
        <v>3456</v>
      </c>
    </row>
    <row r="942" spans="1:29" s="20" customFormat="1" ht="26.25" customHeight="1" x14ac:dyDescent="0.2">
      <c r="A942" s="19">
        <v>65176</v>
      </c>
      <c r="B942" s="20" t="s">
        <v>1516</v>
      </c>
      <c r="C942" s="20" t="s">
        <v>1517</v>
      </c>
      <c r="D942" s="20" t="s">
        <v>482</v>
      </c>
      <c r="E942" s="25" t="s">
        <v>380</v>
      </c>
      <c r="F942" s="25" t="s">
        <v>70</v>
      </c>
      <c r="G942" s="21">
        <v>40533</v>
      </c>
      <c r="H942" s="21"/>
      <c r="I942" s="22" t="s">
        <v>61</v>
      </c>
      <c r="J942" s="25" t="s">
        <v>70</v>
      </c>
      <c r="K942" s="27"/>
      <c r="L942" s="21"/>
      <c r="M942" s="33"/>
      <c r="N942" s="25" t="s">
        <v>3456</v>
      </c>
      <c r="O942" s="25" t="s">
        <v>70</v>
      </c>
      <c r="P942" s="25" t="s">
        <v>70</v>
      </c>
      <c r="Q942" s="25" t="s">
        <v>70</v>
      </c>
      <c r="R942" s="21" t="s">
        <v>3456</v>
      </c>
      <c r="S942" s="25" t="s">
        <v>3456</v>
      </c>
      <c r="T942" s="23" t="s">
        <v>3456</v>
      </c>
      <c r="U942" s="25" t="s">
        <v>3456</v>
      </c>
      <c r="V942" s="25" t="s">
        <v>3456</v>
      </c>
      <c r="W942" s="25" t="s">
        <v>3456</v>
      </c>
      <c r="X942" s="25" t="s">
        <v>3456</v>
      </c>
      <c r="Y942" s="25" t="s">
        <v>3456</v>
      </c>
      <c r="Z942" s="25" t="s">
        <v>3456</v>
      </c>
      <c r="AA942" s="25" t="s">
        <v>3456</v>
      </c>
      <c r="AB942" s="21" t="s">
        <v>3456</v>
      </c>
      <c r="AC942" s="51" t="s">
        <v>3456</v>
      </c>
    </row>
    <row r="943" spans="1:29" s="20" customFormat="1" ht="26.25" customHeight="1" x14ac:dyDescent="0.2">
      <c r="A943" s="19">
        <v>60635</v>
      </c>
      <c r="B943" s="20" t="s">
        <v>2839</v>
      </c>
      <c r="C943" s="20" t="s">
        <v>2840</v>
      </c>
      <c r="D943" s="20" t="s">
        <v>2841</v>
      </c>
      <c r="E943" s="25" t="s">
        <v>3984</v>
      </c>
      <c r="F943" s="25" t="s">
        <v>70</v>
      </c>
      <c r="G943" s="21">
        <v>39336</v>
      </c>
      <c r="H943" s="21">
        <v>45282</v>
      </c>
      <c r="I943" s="22" t="s">
        <v>71</v>
      </c>
      <c r="J943" s="25" t="s">
        <v>3456</v>
      </c>
      <c r="K943" s="27"/>
      <c r="L943" s="21"/>
      <c r="M943" s="33"/>
      <c r="N943" s="25"/>
      <c r="O943" s="25"/>
      <c r="P943" s="25"/>
      <c r="Q943" s="25"/>
      <c r="R943" s="21"/>
      <c r="S943" s="25"/>
      <c r="T943" s="23"/>
      <c r="U943" s="25" t="s">
        <v>3456</v>
      </c>
      <c r="V943" s="25" t="s">
        <v>3456</v>
      </c>
      <c r="W943" s="25" t="s">
        <v>70</v>
      </c>
      <c r="X943" s="25" t="s">
        <v>3456</v>
      </c>
      <c r="Y943" s="25" t="s">
        <v>3456</v>
      </c>
      <c r="Z943" s="25" t="s">
        <v>3456</v>
      </c>
      <c r="AA943" s="25" t="s">
        <v>3456</v>
      </c>
      <c r="AB943" s="21" t="s">
        <v>3456</v>
      </c>
      <c r="AC943" s="51"/>
    </row>
    <row r="944" spans="1:29" s="20" customFormat="1" ht="26.25" customHeight="1" x14ac:dyDescent="0.2">
      <c r="A944" s="19">
        <v>65860</v>
      </c>
      <c r="B944" s="20" t="s">
        <v>771</v>
      </c>
      <c r="C944" s="20" t="s">
        <v>772</v>
      </c>
      <c r="D944" s="20" t="s">
        <v>773</v>
      </c>
      <c r="E944" s="25" t="s">
        <v>60</v>
      </c>
      <c r="F944" s="25" t="s">
        <v>70</v>
      </c>
      <c r="G944" s="21">
        <v>41233</v>
      </c>
      <c r="H944" s="21"/>
      <c r="I944" s="22" t="s">
        <v>61</v>
      </c>
      <c r="J944" s="25" t="s">
        <v>70</v>
      </c>
      <c r="K944" s="27"/>
      <c r="L944" s="21"/>
      <c r="M944" s="33"/>
      <c r="N944" s="25" t="s">
        <v>3456</v>
      </c>
      <c r="O944" s="25" t="s">
        <v>3456</v>
      </c>
      <c r="P944" s="25" t="s">
        <v>70</v>
      </c>
      <c r="Q944" s="25" t="s">
        <v>70</v>
      </c>
      <c r="R944" s="21" t="s">
        <v>3456</v>
      </c>
      <c r="S944" s="25" t="s">
        <v>3456</v>
      </c>
      <c r="T944" s="23" t="s">
        <v>3456</v>
      </c>
      <c r="U944" s="25" t="s">
        <v>70</v>
      </c>
      <c r="V944" s="25" t="s">
        <v>70</v>
      </c>
      <c r="W944" s="25" t="s">
        <v>70</v>
      </c>
      <c r="X944" s="25" t="s">
        <v>3456</v>
      </c>
      <c r="Y944" s="25" t="s">
        <v>3456</v>
      </c>
      <c r="Z944" s="25" t="s">
        <v>3456</v>
      </c>
      <c r="AA944" s="25" t="s">
        <v>3456</v>
      </c>
      <c r="AB944" s="21" t="s">
        <v>3456</v>
      </c>
      <c r="AC944" s="51" t="s">
        <v>3456</v>
      </c>
    </row>
    <row r="945" spans="1:29" s="20" customFormat="1" ht="26.25" customHeight="1" x14ac:dyDescent="0.2">
      <c r="A945" s="19">
        <v>64299</v>
      </c>
      <c r="B945" s="20" t="s">
        <v>201</v>
      </c>
      <c r="C945" s="20" t="s">
        <v>202</v>
      </c>
      <c r="D945" s="20" t="s">
        <v>203</v>
      </c>
      <c r="E945" s="25" t="s">
        <v>204</v>
      </c>
      <c r="F945" s="25" t="s">
        <v>70</v>
      </c>
      <c r="G945" s="21">
        <v>40352</v>
      </c>
      <c r="H945" s="21"/>
      <c r="I945" s="22" t="s">
        <v>61</v>
      </c>
      <c r="J945" s="25" t="s">
        <v>70</v>
      </c>
      <c r="K945" s="27"/>
      <c r="L945" s="21"/>
      <c r="M945" s="33"/>
      <c r="N945" s="25" t="s">
        <v>70</v>
      </c>
      <c r="O945" s="25" t="s">
        <v>70</v>
      </c>
      <c r="P945" s="25" t="s">
        <v>70</v>
      </c>
      <c r="Q945" s="25" t="s">
        <v>70</v>
      </c>
      <c r="R945" s="21" t="s">
        <v>3456</v>
      </c>
      <c r="S945" s="25" t="s">
        <v>3456</v>
      </c>
      <c r="T945" s="23" t="s">
        <v>3456</v>
      </c>
      <c r="U945" s="25" t="s">
        <v>70</v>
      </c>
      <c r="V945" s="25" t="s">
        <v>70</v>
      </c>
      <c r="W945" s="25" t="s">
        <v>70</v>
      </c>
      <c r="X945" s="25" t="s">
        <v>3456</v>
      </c>
      <c r="Y945" s="25" t="s">
        <v>3456</v>
      </c>
      <c r="Z945" s="25" t="s">
        <v>3456</v>
      </c>
      <c r="AA945" s="25" t="s">
        <v>3456</v>
      </c>
      <c r="AB945" s="21" t="s">
        <v>3456</v>
      </c>
      <c r="AC945" s="51" t="s">
        <v>3456</v>
      </c>
    </row>
    <row r="946" spans="1:29" s="20" customFormat="1" ht="26.25" customHeight="1" x14ac:dyDescent="0.2">
      <c r="A946" s="19">
        <v>80807</v>
      </c>
      <c r="B946" s="20" t="s">
        <v>4158</v>
      </c>
      <c r="C946" s="20" t="s">
        <v>4157</v>
      </c>
      <c r="D946" s="20" t="s">
        <v>1799</v>
      </c>
      <c r="E946" s="25" t="s">
        <v>3499</v>
      </c>
      <c r="F946" s="25" t="s">
        <v>70</v>
      </c>
      <c r="G946" s="21">
        <v>44593</v>
      </c>
      <c r="H946" s="21"/>
      <c r="I946" s="22" t="s">
        <v>61</v>
      </c>
      <c r="J946" s="25" t="s">
        <v>3456</v>
      </c>
      <c r="K946" s="27"/>
      <c r="L946" s="21"/>
      <c r="M946" s="33"/>
      <c r="N946" s="25" t="s">
        <v>3456</v>
      </c>
      <c r="O946" s="25" t="s">
        <v>3456</v>
      </c>
      <c r="P946" s="25" t="s">
        <v>3456</v>
      </c>
      <c r="Q946" s="25" t="s">
        <v>70</v>
      </c>
      <c r="R946" s="21" t="s">
        <v>3456</v>
      </c>
      <c r="S946" s="25" t="s">
        <v>3456</v>
      </c>
      <c r="T946" s="23" t="s">
        <v>3456</v>
      </c>
      <c r="U946" s="25" t="s">
        <v>3456</v>
      </c>
      <c r="V946" s="25" t="s">
        <v>3456</v>
      </c>
      <c r="W946" s="25" t="s">
        <v>70</v>
      </c>
      <c r="X946" s="25" t="s">
        <v>3456</v>
      </c>
      <c r="Y946" s="25" t="s">
        <v>3456</v>
      </c>
      <c r="Z946" s="25" t="s">
        <v>3456</v>
      </c>
      <c r="AA946" s="25" t="s">
        <v>3456</v>
      </c>
      <c r="AB946" s="21" t="s">
        <v>3456</v>
      </c>
      <c r="AC946" s="51" t="s">
        <v>3456</v>
      </c>
    </row>
    <row r="947" spans="1:29" s="20" customFormat="1" ht="26.25" customHeight="1" x14ac:dyDescent="0.2">
      <c r="A947" s="19">
        <v>67907</v>
      </c>
      <c r="B947" s="20" t="s">
        <v>1805</v>
      </c>
      <c r="C947" s="20" t="s">
        <v>1806</v>
      </c>
      <c r="D947" s="20" t="s">
        <v>1799</v>
      </c>
      <c r="E947" s="25" t="s">
        <v>3499</v>
      </c>
      <c r="F947" s="25" t="s">
        <v>70</v>
      </c>
      <c r="G947" s="21">
        <v>42989</v>
      </c>
      <c r="H947" s="21"/>
      <c r="I947" s="22" t="s">
        <v>61</v>
      </c>
      <c r="J947" s="25" t="s">
        <v>70</v>
      </c>
      <c r="K947" s="27"/>
      <c r="L947" s="21"/>
      <c r="M947" s="33"/>
      <c r="N947" s="25" t="s">
        <v>3456</v>
      </c>
      <c r="O947" s="25" t="s">
        <v>70</v>
      </c>
      <c r="P947" s="25" t="s">
        <v>70</v>
      </c>
      <c r="Q947" s="25" t="s">
        <v>70</v>
      </c>
      <c r="R947" s="21" t="s">
        <v>3456</v>
      </c>
      <c r="S947" s="25" t="s">
        <v>3456</v>
      </c>
      <c r="T947" s="23" t="s">
        <v>3456</v>
      </c>
      <c r="U947" s="25" t="s">
        <v>70</v>
      </c>
      <c r="V947" s="25" t="s">
        <v>70</v>
      </c>
      <c r="W947" s="25" t="s">
        <v>70</v>
      </c>
      <c r="X947" s="25" t="s">
        <v>3456</v>
      </c>
      <c r="Y947" s="25" t="s">
        <v>3456</v>
      </c>
      <c r="Z947" s="25" t="s">
        <v>3456</v>
      </c>
      <c r="AA947" s="25" t="s">
        <v>3456</v>
      </c>
      <c r="AB947" s="21" t="s">
        <v>3456</v>
      </c>
      <c r="AC947" s="51" t="s">
        <v>3456</v>
      </c>
    </row>
    <row r="948" spans="1:29" s="20" customFormat="1" ht="26.25" customHeight="1" x14ac:dyDescent="0.2">
      <c r="A948" s="19">
        <v>67614</v>
      </c>
      <c r="B948" s="20" t="s">
        <v>690</v>
      </c>
      <c r="C948" s="20" t="s">
        <v>691</v>
      </c>
      <c r="D948" s="20" t="s">
        <v>692</v>
      </c>
      <c r="E948" s="25" t="s">
        <v>422</v>
      </c>
      <c r="F948" s="25" t="s">
        <v>70</v>
      </c>
      <c r="G948" s="21">
        <v>42719</v>
      </c>
      <c r="H948" s="21"/>
      <c r="I948" s="22" t="s">
        <v>61</v>
      </c>
      <c r="J948" s="25" t="s">
        <v>70</v>
      </c>
      <c r="K948" s="27"/>
      <c r="L948" s="21"/>
      <c r="M948" s="33"/>
      <c r="N948" s="25" t="s">
        <v>3456</v>
      </c>
      <c r="O948" s="25" t="s">
        <v>70</v>
      </c>
      <c r="P948" s="25" t="s">
        <v>70</v>
      </c>
      <c r="Q948" s="25" t="s">
        <v>70</v>
      </c>
      <c r="R948" s="21" t="s">
        <v>3456</v>
      </c>
      <c r="S948" s="25" t="s">
        <v>3456</v>
      </c>
      <c r="T948" s="23" t="s">
        <v>3456</v>
      </c>
      <c r="U948" s="25" t="s">
        <v>3456</v>
      </c>
      <c r="V948" s="25" t="s">
        <v>3456</v>
      </c>
      <c r="W948" s="25" t="s">
        <v>70</v>
      </c>
      <c r="X948" s="25" t="s">
        <v>3456</v>
      </c>
      <c r="Y948" s="25" t="s">
        <v>3456</v>
      </c>
      <c r="Z948" s="25" t="s">
        <v>3456</v>
      </c>
      <c r="AA948" s="25" t="s">
        <v>3456</v>
      </c>
      <c r="AB948" s="21" t="s">
        <v>3456</v>
      </c>
      <c r="AC948" s="51" t="s">
        <v>3456</v>
      </c>
    </row>
    <row r="949" spans="1:29" s="20" customFormat="1" ht="26.25" customHeight="1" x14ac:dyDescent="0.2">
      <c r="A949" s="19">
        <v>79620</v>
      </c>
      <c r="B949" s="20" t="s">
        <v>2729</v>
      </c>
      <c r="C949" s="20" t="s">
        <v>2730</v>
      </c>
      <c r="D949" s="20" t="s">
        <v>1891</v>
      </c>
      <c r="E949" s="25" t="s">
        <v>114</v>
      </c>
      <c r="F949" s="25" t="s">
        <v>70</v>
      </c>
      <c r="G949" s="21">
        <v>44090</v>
      </c>
      <c r="H949" s="21"/>
      <c r="I949" s="22" t="s">
        <v>61</v>
      </c>
      <c r="J949" s="25" t="s">
        <v>70</v>
      </c>
      <c r="K949" s="27"/>
      <c r="L949" s="21"/>
      <c r="M949" s="33"/>
      <c r="N949" s="25" t="s">
        <v>3456</v>
      </c>
      <c r="O949" s="25" t="s">
        <v>3456</v>
      </c>
      <c r="P949" s="25" t="s">
        <v>70</v>
      </c>
      <c r="Q949" s="25" t="s">
        <v>70</v>
      </c>
      <c r="R949" s="21" t="s">
        <v>3456</v>
      </c>
      <c r="S949" s="25" t="s">
        <v>3456</v>
      </c>
      <c r="T949" s="23" t="s">
        <v>3456</v>
      </c>
      <c r="U949" s="25" t="s">
        <v>70</v>
      </c>
      <c r="V949" s="25" t="s">
        <v>70</v>
      </c>
      <c r="W949" s="25" t="s">
        <v>70</v>
      </c>
      <c r="X949" s="25" t="s">
        <v>3456</v>
      </c>
      <c r="Y949" s="25" t="s">
        <v>3456</v>
      </c>
      <c r="Z949" s="25" t="s">
        <v>3456</v>
      </c>
      <c r="AA949" s="25" t="s">
        <v>3456</v>
      </c>
      <c r="AB949" s="21" t="s">
        <v>3456</v>
      </c>
      <c r="AC949" s="51" t="s">
        <v>3456</v>
      </c>
    </row>
    <row r="950" spans="1:29" s="20" customFormat="1" ht="26.25" customHeight="1" x14ac:dyDescent="0.2">
      <c r="A950" s="19">
        <v>79761</v>
      </c>
      <c r="B950" s="20" t="s">
        <v>3688</v>
      </c>
      <c r="C950" s="20" t="s">
        <v>3687</v>
      </c>
      <c r="D950" s="20" t="s">
        <v>3686</v>
      </c>
      <c r="E950" s="25" t="s">
        <v>422</v>
      </c>
      <c r="F950" s="25" t="s">
        <v>70</v>
      </c>
      <c r="G950" s="21">
        <v>44376</v>
      </c>
      <c r="H950" s="21"/>
      <c r="I950" s="22" t="s">
        <v>61</v>
      </c>
      <c r="J950" s="25" t="s">
        <v>3456</v>
      </c>
      <c r="K950" s="27"/>
      <c r="L950" s="21"/>
      <c r="M950" s="33"/>
      <c r="N950" s="25" t="s">
        <v>3456</v>
      </c>
      <c r="O950" s="25" t="s">
        <v>3456</v>
      </c>
      <c r="P950" s="25" t="s">
        <v>3456</v>
      </c>
      <c r="Q950" s="25" t="s">
        <v>70</v>
      </c>
      <c r="R950" s="21" t="s">
        <v>3456</v>
      </c>
      <c r="S950" s="25" t="s">
        <v>3456</v>
      </c>
      <c r="T950" s="23" t="s">
        <v>3456</v>
      </c>
      <c r="U950" s="25" t="s">
        <v>3456</v>
      </c>
      <c r="V950" s="25" t="s">
        <v>3456</v>
      </c>
      <c r="W950" s="25" t="s">
        <v>70</v>
      </c>
      <c r="X950" s="25" t="s">
        <v>3456</v>
      </c>
      <c r="Y950" s="25" t="s">
        <v>3456</v>
      </c>
      <c r="Z950" s="25" t="s">
        <v>3456</v>
      </c>
      <c r="AA950" s="25" t="s">
        <v>3456</v>
      </c>
      <c r="AB950" s="21" t="s">
        <v>3456</v>
      </c>
      <c r="AC950" s="51" t="s">
        <v>3456</v>
      </c>
    </row>
    <row r="951" spans="1:29" s="20" customFormat="1" ht="26.25" customHeight="1" x14ac:dyDescent="0.2">
      <c r="A951" s="19">
        <v>81249</v>
      </c>
      <c r="B951" s="20" t="s">
        <v>4670</v>
      </c>
      <c r="C951" s="20" t="s">
        <v>4671</v>
      </c>
      <c r="D951" s="20" t="s">
        <v>3972</v>
      </c>
      <c r="E951" s="25" t="s">
        <v>722</v>
      </c>
      <c r="F951" s="25" t="s">
        <v>70</v>
      </c>
      <c r="G951" s="21">
        <v>45079</v>
      </c>
      <c r="H951" s="21"/>
      <c r="I951" s="22" t="s">
        <v>71</v>
      </c>
      <c r="J951" s="25" t="s">
        <v>3456</v>
      </c>
      <c r="K951" s="27" t="s">
        <v>4280</v>
      </c>
      <c r="L951" s="21" t="s">
        <v>3456</v>
      </c>
      <c r="M951" s="33"/>
      <c r="N951" s="25"/>
      <c r="O951" s="25"/>
      <c r="P951" s="25"/>
      <c r="Q951" s="25"/>
      <c r="R951" s="21"/>
      <c r="S951" s="25"/>
      <c r="T951" s="23"/>
      <c r="U951" s="25" t="s">
        <v>3456</v>
      </c>
      <c r="V951" s="25" t="s">
        <v>3456</v>
      </c>
      <c r="W951" s="25" t="s">
        <v>70</v>
      </c>
      <c r="X951" s="25" t="s">
        <v>3456</v>
      </c>
      <c r="Y951" s="25" t="s">
        <v>3456</v>
      </c>
      <c r="Z951" s="25" t="s">
        <v>3456</v>
      </c>
      <c r="AA951" s="25" t="s">
        <v>3456</v>
      </c>
      <c r="AB951" s="21" t="s">
        <v>3456</v>
      </c>
      <c r="AC951" s="51" t="s">
        <v>3456</v>
      </c>
    </row>
    <row r="952" spans="1:29" s="20" customFormat="1" ht="26.25" customHeight="1" x14ac:dyDescent="0.2">
      <c r="A952" s="19">
        <v>81248</v>
      </c>
      <c r="B952" s="20" t="s">
        <v>4672</v>
      </c>
      <c r="C952" s="20" t="s">
        <v>4673</v>
      </c>
      <c r="D952" s="20" t="s">
        <v>3972</v>
      </c>
      <c r="E952" s="25" t="s">
        <v>722</v>
      </c>
      <c r="F952" s="25" t="s">
        <v>70</v>
      </c>
      <c r="G952" s="21">
        <v>45079</v>
      </c>
      <c r="H952" s="21"/>
      <c r="I952" s="22" t="s">
        <v>71</v>
      </c>
      <c r="J952" s="25" t="s">
        <v>3456</v>
      </c>
      <c r="K952" s="27" t="s">
        <v>4280</v>
      </c>
      <c r="L952" s="21" t="s">
        <v>3456</v>
      </c>
      <c r="M952" s="33"/>
      <c r="N952" s="25"/>
      <c r="O952" s="25"/>
      <c r="P952" s="25"/>
      <c r="Q952" s="25"/>
      <c r="R952" s="21"/>
      <c r="S952" s="25"/>
      <c r="T952" s="23"/>
      <c r="U952" s="25" t="s">
        <v>3456</v>
      </c>
      <c r="V952" s="25" t="s">
        <v>3456</v>
      </c>
      <c r="W952" s="25" t="s">
        <v>70</v>
      </c>
      <c r="X952" s="25" t="s">
        <v>3456</v>
      </c>
      <c r="Y952" s="25" t="s">
        <v>3456</v>
      </c>
      <c r="Z952" s="25" t="s">
        <v>3456</v>
      </c>
      <c r="AA952" s="25" t="s">
        <v>3456</v>
      </c>
      <c r="AB952" s="21" t="s">
        <v>3456</v>
      </c>
      <c r="AC952" s="51" t="s">
        <v>3456</v>
      </c>
    </row>
    <row r="953" spans="1:29" s="20" customFormat="1" ht="26.25" customHeight="1" x14ac:dyDescent="0.2">
      <c r="A953" s="19">
        <v>67602</v>
      </c>
      <c r="B953" s="20" t="s">
        <v>100</v>
      </c>
      <c r="C953" s="20" t="s">
        <v>101</v>
      </c>
      <c r="D953" s="20" t="s">
        <v>4013</v>
      </c>
      <c r="E953" s="25" t="s">
        <v>102</v>
      </c>
      <c r="F953" s="25" t="s">
        <v>70</v>
      </c>
      <c r="G953" s="21">
        <v>42787</v>
      </c>
      <c r="H953" s="21"/>
      <c r="I953" s="22" t="s">
        <v>61</v>
      </c>
      <c r="J953" s="25" t="s">
        <v>70</v>
      </c>
      <c r="K953" s="27"/>
      <c r="L953" s="21"/>
      <c r="M953" s="33"/>
      <c r="N953" s="25" t="s">
        <v>3456</v>
      </c>
      <c r="O953" s="25" t="s">
        <v>70</v>
      </c>
      <c r="P953" s="25" t="s">
        <v>70</v>
      </c>
      <c r="Q953" s="25" t="s">
        <v>70</v>
      </c>
      <c r="R953" s="21" t="s">
        <v>3456</v>
      </c>
      <c r="S953" s="25" t="s">
        <v>3456</v>
      </c>
      <c r="T953" s="23" t="s">
        <v>3456</v>
      </c>
      <c r="U953" s="25" t="s">
        <v>70</v>
      </c>
      <c r="V953" s="25" t="s">
        <v>70</v>
      </c>
      <c r="W953" s="25" t="s">
        <v>70</v>
      </c>
      <c r="X953" s="25" t="s">
        <v>3456</v>
      </c>
      <c r="Y953" s="25" t="s">
        <v>3456</v>
      </c>
      <c r="Z953" s="25" t="s">
        <v>3456</v>
      </c>
      <c r="AA953" s="25" t="s">
        <v>3456</v>
      </c>
      <c r="AB953" s="21" t="s">
        <v>3456</v>
      </c>
      <c r="AC953" s="51" t="s">
        <v>3456</v>
      </c>
    </row>
    <row r="954" spans="1:29" s="20" customFormat="1" ht="26.25" customHeight="1" x14ac:dyDescent="0.2">
      <c r="A954" s="19">
        <v>61959</v>
      </c>
      <c r="B954" s="20" t="s">
        <v>3003</v>
      </c>
      <c r="C954" s="20" t="s">
        <v>3004</v>
      </c>
      <c r="D954" s="20" t="s">
        <v>3005</v>
      </c>
      <c r="E954" s="25" t="s">
        <v>118</v>
      </c>
      <c r="F954" s="25" t="s">
        <v>70</v>
      </c>
      <c r="G954" s="21">
        <v>38657</v>
      </c>
      <c r="H954" s="21">
        <v>45291</v>
      </c>
      <c r="I954" s="22" t="s">
        <v>71</v>
      </c>
      <c r="J954" s="25" t="s">
        <v>3456</v>
      </c>
      <c r="K954" s="27"/>
      <c r="L954" s="21"/>
      <c r="M954" s="33"/>
      <c r="N954" s="25"/>
      <c r="O954" s="25"/>
      <c r="P954" s="25"/>
      <c r="Q954" s="25"/>
      <c r="R954" s="21"/>
      <c r="S954" s="25"/>
      <c r="T954" s="23"/>
      <c r="U954" s="25" t="s">
        <v>3456</v>
      </c>
      <c r="V954" s="25" t="s">
        <v>3456</v>
      </c>
      <c r="W954" s="25" t="s">
        <v>70</v>
      </c>
      <c r="X954" s="25" t="s">
        <v>3456</v>
      </c>
      <c r="Y954" s="25" t="s">
        <v>3456</v>
      </c>
      <c r="Z954" s="25" t="s">
        <v>3456</v>
      </c>
      <c r="AA954" s="25" t="s">
        <v>3456</v>
      </c>
      <c r="AB954" s="21" t="s">
        <v>0</v>
      </c>
      <c r="AC954" s="51" t="s">
        <v>3456</v>
      </c>
    </row>
    <row r="955" spans="1:29" s="20" customFormat="1" ht="26.25" customHeight="1" x14ac:dyDescent="0.2">
      <c r="A955" s="19">
        <v>79797</v>
      </c>
      <c r="B955" s="20" t="s">
        <v>1853</v>
      </c>
      <c r="C955" s="20" t="s">
        <v>1854</v>
      </c>
      <c r="D955" s="20" t="s">
        <v>1852</v>
      </c>
      <c r="E955" s="25" t="s">
        <v>102</v>
      </c>
      <c r="F955" s="25" t="s">
        <v>70</v>
      </c>
      <c r="G955" s="21">
        <v>44119</v>
      </c>
      <c r="H955" s="21"/>
      <c r="I955" s="22" t="s">
        <v>61</v>
      </c>
      <c r="J955" s="25" t="s">
        <v>70</v>
      </c>
      <c r="K955" s="27"/>
      <c r="L955" s="21"/>
      <c r="M955" s="33"/>
      <c r="N955" s="25" t="s">
        <v>3456</v>
      </c>
      <c r="O955" s="25" t="s">
        <v>70</v>
      </c>
      <c r="P955" s="25" t="s">
        <v>70</v>
      </c>
      <c r="Q955" s="25" t="s">
        <v>70</v>
      </c>
      <c r="R955" s="21" t="s">
        <v>3456</v>
      </c>
      <c r="S955" s="25" t="s">
        <v>3456</v>
      </c>
      <c r="T955" s="23" t="s">
        <v>3456</v>
      </c>
      <c r="U955" s="25" t="s">
        <v>3456</v>
      </c>
      <c r="V955" s="25" t="s">
        <v>3456</v>
      </c>
      <c r="W955" s="25" t="s">
        <v>70</v>
      </c>
      <c r="X955" s="25" t="s">
        <v>3456</v>
      </c>
      <c r="Y955" s="25" t="s">
        <v>3456</v>
      </c>
      <c r="Z955" s="25" t="s">
        <v>3456</v>
      </c>
      <c r="AA955" s="25" t="s">
        <v>3456</v>
      </c>
      <c r="AB955" s="21" t="s">
        <v>3456</v>
      </c>
      <c r="AC955" s="51" t="s">
        <v>3456</v>
      </c>
    </row>
    <row r="956" spans="1:29" s="20" customFormat="1" ht="26.25" customHeight="1" x14ac:dyDescent="0.2">
      <c r="A956" s="19">
        <v>62004</v>
      </c>
      <c r="B956" s="20" t="s">
        <v>2011</v>
      </c>
      <c r="C956" s="20" t="s">
        <v>2012</v>
      </c>
      <c r="D956" s="20" t="s">
        <v>2013</v>
      </c>
      <c r="E956" s="25" t="s">
        <v>1963</v>
      </c>
      <c r="F956" s="25" t="s">
        <v>70</v>
      </c>
      <c r="G956" s="21">
        <v>38530</v>
      </c>
      <c r="H956" s="21">
        <v>45078</v>
      </c>
      <c r="I956" s="22" t="s">
        <v>71</v>
      </c>
      <c r="J956" s="25" t="s">
        <v>3456</v>
      </c>
      <c r="K956" s="27"/>
      <c r="L956" s="21"/>
      <c r="M956" s="33"/>
      <c r="N956" s="25"/>
      <c r="O956" s="25"/>
      <c r="P956" s="25"/>
      <c r="Q956" s="25"/>
      <c r="R956" s="21"/>
      <c r="S956" s="25"/>
      <c r="T956" s="23"/>
      <c r="U956" s="25" t="s">
        <v>3456</v>
      </c>
      <c r="V956" s="25" t="s">
        <v>3456</v>
      </c>
      <c r="W956" s="25" t="s">
        <v>70</v>
      </c>
      <c r="X956" s="25" t="s">
        <v>3456</v>
      </c>
      <c r="Y956" s="25" t="s">
        <v>3456</v>
      </c>
      <c r="Z956" s="25" t="s">
        <v>3456</v>
      </c>
      <c r="AA956" s="25" t="s">
        <v>3456</v>
      </c>
      <c r="AB956" s="21" t="s">
        <v>0</v>
      </c>
      <c r="AC956" s="51" t="s">
        <v>3456</v>
      </c>
    </row>
    <row r="957" spans="1:29" s="20" customFormat="1" ht="26.25" customHeight="1" x14ac:dyDescent="0.2">
      <c r="A957" s="19">
        <v>65598</v>
      </c>
      <c r="B957" s="20" t="s">
        <v>2478</v>
      </c>
      <c r="C957" s="20" t="s">
        <v>2479</v>
      </c>
      <c r="D957" s="20" t="s">
        <v>184</v>
      </c>
      <c r="E957" s="25" t="s">
        <v>4139</v>
      </c>
      <c r="F957" s="25" t="s">
        <v>70</v>
      </c>
      <c r="G957" s="21">
        <v>41201</v>
      </c>
      <c r="H957" s="21"/>
      <c r="I957" s="22" t="s">
        <v>61</v>
      </c>
      <c r="J957" s="25" t="s">
        <v>70</v>
      </c>
      <c r="K957" s="27"/>
      <c r="L957" s="21"/>
      <c r="M957" s="33"/>
      <c r="N957" s="25" t="s">
        <v>3456</v>
      </c>
      <c r="O957" s="25" t="s">
        <v>3456</v>
      </c>
      <c r="P957" s="25" t="s">
        <v>70</v>
      </c>
      <c r="Q957" s="25" t="s">
        <v>70</v>
      </c>
      <c r="R957" s="21" t="s">
        <v>3456</v>
      </c>
      <c r="S957" s="25" t="s">
        <v>3456</v>
      </c>
      <c r="T957" s="23" t="s">
        <v>3456</v>
      </c>
      <c r="U957" s="25" t="s">
        <v>3456</v>
      </c>
      <c r="V957" s="25" t="s">
        <v>3456</v>
      </c>
      <c r="W957" s="25" t="s">
        <v>70</v>
      </c>
      <c r="X957" s="25" t="s">
        <v>3456</v>
      </c>
      <c r="Y957" s="25" t="s">
        <v>3456</v>
      </c>
      <c r="Z957" s="25" t="s">
        <v>3456</v>
      </c>
      <c r="AA957" s="25" t="s">
        <v>3456</v>
      </c>
      <c r="AB957" s="21" t="s">
        <v>3456</v>
      </c>
      <c r="AC957" s="51" t="s">
        <v>3456</v>
      </c>
    </row>
    <row r="958" spans="1:29" s="20" customFormat="1" ht="26.25" customHeight="1" x14ac:dyDescent="0.2">
      <c r="A958" s="19">
        <v>60279</v>
      </c>
      <c r="B958" s="20" t="s">
        <v>2792</v>
      </c>
      <c r="C958" s="20" t="s">
        <v>2793</v>
      </c>
      <c r="D958" s="20" t="s">
        <v>2786</v>
      </c>
      <c r="E958" s="25" t="s">
        <v>2787</v>
      </c>
      <c r="F958" s="25" t="s">
        <v>70</v>
      </c>
      <c r="G958" s="21">
        <v>36487</v>
      </c>
      <c r="H958" s="21">
        <v>45048</v>
      </c>
      <c r="I958" s="22" t="s">
        <v>71</v>
      </c>
      <c r="J958" s="25" t="s">
        <v>3456</v>
      </c>
      <c r="K958" s="27"/>
      <c r="L958" s="21"/>
      <c r="M958" s="33"/>
      <c r="N958" s="25"/>
      <c r="O958" s="25"/>
      <c r="P958" s="25"/>
      <c r="Q958" s="25"/>
      <c r="R958" s="21"/>
      <c r="S958" s="25"/>
      <c r="T958" s="23"/>
      <c r="U958" s="25" t="s">
        <v>3456</v>
      </c>
      <c r="V958" s="25" t="s">
        <v>3456</v>
      </c>
      <c r="W958" s="25" t="s">
        <v>70</v>
      </c>
      <c r="X958" s="25" t="s">
        <v>3456</v>
      </c>
      <c r="Y958" s="25" t="s">
        <v>3456</v>
      </c>
      <c r="Z958" s="25" t="s">
        <v>3456</v>
      </c>
      <c r="AA958" s="25" t="s">
        <v>3456</v>
      </c>
      <c r="AB958" s="21" t="s">
        <v>0</v>
      </c>
      <c r="AC958" s="51"/>
    </row>
    <row r="959" spans="1:29" s="20" customFormat="1" ht="26.25" customHeight="1" x14ac:dyDescent="0.2">
      <c r="A959" s="19">
        <v>66476</v>
      </c>
      <c r="B959" s="20" t="s">
        <v>1381</v>
      </c>
      <c r="C959" s="20" t="s">
        <v>1382</v>
      </c>
      <c r="D959" s="20" t="s">
        <v>817</v>
      </c>
      <c r="E959" s="25" t="s">
        <v>818</v>
      </c>
      <c r="F959" s="25" t="s">
        <v>70</v>
      </c>
      <c r="G959" s="21">
        <v>41856</v>
      </c>
      <c r="H959" s="21"/>
      <c r="I959" s="22" t="s">
        <v>61</v>
      </c>
      <c r="J959" s="25" t="s">
        <v>70</v>
      </c>
      <c r="K959" s="27"/>
      <c r="L959" s="21"/>
      <c r="M959" s="33"/>
      <c r="N959" s="25" t="s">
        <v>3456</v>
      </c>
      <c r="O959" s="25" t="s">
        <v>3456</v>
      </c>
      <c r="P959" s="25" t="s">
        <v>70</v>
      </c>
      <c r="Q959" s="25" t="s">
        <v>70</v>
      </c>
      <c r="R959" s="21" t="s">
        <v>3456</v>
      </c>
      <c r="S959" s="25" t="s">
        <v>3456</v>
      </c>
      <c r="T959" s="23" t="s">
        <v>3456</v>
      </c>
      <c r="U959" s="25" t="s">
        <v>70</v>
      </c>
      <c r="V959" s="25" t="s">
        <v>70</v>
      </c>
      <c r="W959" s="25" t="s">
        <v>70</v>
      </c>
      <c r="X959" s="25" t="s">
        <v>3456</v>
      </c>
      <c r="Y959" s="25" t="s">
        <v>3456</v>
      </c>
      <c r="Z959" s="25" t="s">
        <v>3456</v>
      </c>
      <c r="AA959" s="25" t="s">
        <v>3456</v>
      </c>
      <c r="AB959" s="21" t="s">
        <v>3456</v>
      </c>
      <c r="AC959" s="51" t="s">
        <v>3456</v>
      </c>
    </row>
    <row r="960" spans="1:29" s="20" customFormat="1" ht="26.25" customHeight="1" x14ac:dyDescent="0.2">
      <c r="A960" s="19">
        <v>67987</v>
      </c>
      <c r="B960" s="20" t="s">
        <v>2598</v>
      </c>
      <c r="C960" s="20" t="s">
        <v>2599</v>
      </c>
      <c r="D960" s="20" t="s">
        <v>1891</v>
      </c>
      <c r="E960" s="25" t="s">
        <v>169</v>
      </c>
      <c r="F960" s="25" t="s">
        <v>70</v>
      </c>
      <c r="G960" s="21">
        <v>43166</v>
      </c>
      <c r="H960" s="21"/>
      <c r="I960" s="22" t="s">
        <v>61</v>
      </c>
      <c r="J960" s="25" t="s">
        <v>70</v>
      </c>
      <c r="K960" s="27"/>
      <c r="L960" s="21"/>
      <c r="M960" s="33"/>
      <c r="N960" s="25" t="s">
        <v>3456</v>
      </c>
      <c r="O960" s="25" t="s">
        <v>70</v>
      </c>
      <c r="P960" s="25" t="s">
        <v>70</v>
      </c>
      <c r="Q960" s="25" t="s">
        <v>70</v>
      </c>
      <c r="R960" s="21" t="s">
        <v>3456</v>
      </c>
      <c r="S960" s="25" t="s">
        <v>3456</v>
      </c>
      <c r="T960" s="23" t="s">
        <v>3456</v>
      </c>
      <c r="U960" s="25" t="s">
        <v>70</v>
      </c>
      <c r="V960" s="25" t="s">
        <v>70</v>
      </c>
      <c r="W960" s="25" t="s">
        <v>70</v>
      </c>
      <c r="X960" s="25" t="s">
        <v>3456</v>
      </c>
      <c r="Y960" s="25" t="s">
        <v>3456</v>
      </c>
      <c r="Z960" s="25" t="s">
        <v>3456</v>
      </c>
      <c r="AA960" s="25" t="s">
        <v>3456</v>
      </c>
      <c r="AB960" s="21" t="s">
        <v>3456</v>
      </c>
      <c r="AC960" s="51" t="s">
        <v>3456</v>
      </c>
    </row>
    <row r="961" spans="1:29" s="20" customFormat="1" ht="26.25" customHeight="1" x14ac:dyDescent="0.2">
      <c r="A961" s="19">
        <v>65504</v>
      </c>
      <c r="B961" s="20" t="s">
        <v>3409</v>
      </c>
      <c r="C961" s="20" t="s">
        <v>3410</v>
      </c>
      <c r="D961" s="20" t="s">
        <v>1799</v>
      </c>
      <c r="E961" s="25" t="s">
        <v>3499</v>
      </c>
      <c r="F961" s="25" t="s">
        <v>70</v>
      </c>
      <c r="G961" s="21">
        <v>40864</v>
      </c>
      <c r="H961" s="21"/>
      <c r="I961" s="22" t="s">
        <v>61</v>
      </c>
      <c r="J961" s="25" t="s">
        <v>70</v>
      </c>
      <c r="K961" s="27"/>
      <c r="L961" s="21"/>
      <c r="M961" s="33"/>
      <c r="N961" s="25" t="s">
        <v>70</v>
      </c>
      <c r="O961" s="25" t="s">
        <v>70</v>
      </c>
      <c r="P961" s="25" t="s">
        <v>70</v>
      </c>
      <c r="Q961" s="25" t="s">
        <v>70</v>
      </c>
      <c r="R961" s="21" t="s">
        <v>3456</v>
      </c>
      <c r="S961" s="25" t="s">
        <v>3456</v>
      </c>
      <c r="T961" s="23" t="s">
        <v>3456</v>
      </c>
      <c r="U961" s="25" t="s">
        <v>3456</v>
      </c>
      <c r="V961" s="25" t="s">
        <v>70</v>
      </c>
      <c r="W961" s="25" t="s">
        <v>70</v>
      </c>
      <c r="X961" s="25" t="s">
        <v>3456</v>
      </c>
      <c r="Y961" s="25" t="s">
        <v>3456</v>
      </c>
      <c r="Z961" s="25" t="s">
        <v>3456</v>
      </c>
      <c r="AA961" s="25" t="s">
        <v>3456</v>
      </c>
      <c r="AB961" s="21" t="s">
        <v>0</v>
      </c>
      <c r="AC961" s="51" t="s">
        <v>3456</v>
      </c>
    </row>
    <row r="962" spans="1:29" s="20" customFormat="1" ht="26.25" customHeight="1" x14ac:dyDescent="0.2">
      <c r="A962" s="19">
        <v>65486</v>
      </c>
      <c r="B962" s="20" t="s">
        <v>2469</v>
      </c>
      <c r="C962" s="20" t="s">
        <v>2470</v>
      </c>
      <c r="D962" s="20" t="s">
        <v>2471</v>
      </c>
      <c r="E962" s="25" t="s">
        <v>242</v>
      </c>
      <c r="F962" s="25" t="s">
        <v>70</v>
      </c>
      <c r="G962" s="21">
        <v>41136</v>
      </c>
      <c r="H962" s="21"/>
      <c r="I962" s="22" t="s">
        <v>61</v>
      </c>
      <c r="J962" s="25" t="s">
        <v>70</v>
      </c>
      <c r="K962" s="27"/>
      <c r="L962" s="21"/>
      <c r="M962" s="33"/>
      <c r="N962" s="25" t="s">
        <v>3456</v>
      </c>
      <c r="O962" s="25" t="s">
        <v>70</v>
      </c>
      <c r="P962" s="25" t="s">
        <v>70</v>
      </c>
      <c r="Q962" s="25" t="s">
        <v>70</v>
      </c>
      <c r="R962" s="21" t="s">
        <v>3456</v>
      </c>
      <c r="S962" s="25" t="s">
        <v>3456</v>
      </c>
      <c r="T962" s="23" t="s">
        <v>3456</v>
      </c>
      <c r="U962" s="25" t="s">
        <v>3456</v>
      </c>
      <c r="V962" s="25" t="s">
        <v>3456</v>
      </c>
      <c r="W962" s="25" t="s">
        <v>70</v>
      </c>
      <c r="X962" s="25" t="s">
        <v>3456</v>
      </c>
      <c r="Y962" s="25" t="s">
        <v>3456</v>
      </c>
      <c r="Z962" s="25" t="s">
        <v>3456</v>
      </c>
      <c r="AA962" s="25" t="s">
        <v>3456</v>
      </c>
      <c r="AB962" s="21" t="s">
        <v>3456</v>
      </c>
      <c r="AC962" s="51" t="s">
        <v>3456</v>
      </c>
    </row>
    <row r="963" spans="1:29" s="20" customFormat="1" ht="26.25" customHeight="1" x14ac:dyDescent="0.2">
      <c r="A963" s="19">
        <v>64415</v>
      </c>
      <c r="B963" s="20" t="s">
        <v>284</v>
      </c>
      <c r="C963" s="20" t="s">
        <v>285</v>
      </c>
      <c r="D963" s="20" t="s">
        <v>286</v>
      </c>
      <c r="E963" s="25" t="s">
        <v>288</v>
      </c>
      <c r="F963" s="25" t="s">
        <v>70</v>
      </c>
      <c r="G963" s="21">
        <v>40584</v>
      </c>
      <c r="H963" s="21"/>
      <c r="I963" s="22" t="s">
        <v>61</v>
      </c>
      <c r="J963" s="25" t="s">
        <v>70</v>
      </c>
      <c r="K963" s="27"/>
      <c r="L963" s="21"/>
      <c r="M963" s="33"/>
      <c r="N963" s="25" t="s">
        <v>70</v>
      </c>
      <c r="O963" s="25" t="s">
        <v>70</v>
      </c>
      <c r="P963" s="25" t="s">
        <v>70</v>
      </c>
      <c r="Q963" s="25" t="s">
        <v>70</v>
      </c>
      <c r="R963" s="21" t="s">
        <v>3456</v>
      </c>
      <c r="S963" s="25" t="s">
        <v>3456</v>
      </c>
      <c r="T963" s="23" t="s">
        <v>3456</v>
      </c>
      <c r="U963" s="25" t="s">
        <v>70</v>
      </c>
      <c r="V963" s="25" t="s">
        <v>70</v>
      </c>
      <c r="W963" s="25" t="s">
        <v>70</v>
      </c>
      <c r="X963" s="25" t="s">
        <v>3456</v>
      </c>
      <c r="Y963" s="25" t="s">
        <v>3456</v>
      </c>
      <c r="Z963" s="25" t="s">
        <v>3456</v>
      </c>
      <c r="AA963" s="25" t="s">
        <v>3456</v>
      </c>
      <c r="AB963" s="21" t="s">
        <v>0</v>
      </c>
      <c r="AC963" s="51" t="s">
        <v>3456</v>
      </c>
    </row>
    <row r="964" spans="1:29" s="20" customFormat="1" ht="26.25" customHeight="1" x14ac:dyDescent="0.2">
      <c r="A964" s="19">
        <v>66285</v>
      </c>
      <c r="B964" s="20" t="s">
        <v>859</v>
      </c>
      <c r="C964" s="20" t="s">
        <v>860</v>
      </c>
      <c r="D964" s="20" t="s">
        <v>861</v>
      </c>
      <c r="E964" s="25" t="s">
        <v>862</v>
      </c>
      <c r="F964" s="25" t="s">
        <v>70</v>
      </c>
      <c r="G964" s="21">
        <v>41699</v>
      </c>
      <c r="H964" s="21"/>
      <c r="I964" s="22" t="s">
        <v>61</v>
      </c>
      <c r="J964" s="25" t="s">
        <v>70</v>
      </c>
      <c r="K964" s="27"/>
      <c r="L964" s="21"/>
      <c r="M964" s="33"/>
      <c r="N964" s="25" t="s">
        <v>3456</v>
      </c>
      <c r="O964" s="25" t="s">
        <v>70</v>
      </c>
      <c r="P964" s="25" t="s">
        <v>70</v>
      </c>
      <c r="Q964" s="25" t="s">
        <v>70</v>
      </c>
      <c r="R964" s="21" t="s">
        <v>3456</v>
      </c>
      <c r="S964" s="25" t="s">
        <v>3456</v>
      </c>
      <c r="T964" s="23" t="s">
        <v>3456</v>
      </c>
      <c r="U964" s="25" t="s">
        <v>70</v>
      </c>
      <c r="V964" s="25" t="s">
        <v>70</v>
      </c>
      <c r="W964" s="25" t="s">
        <v>70</v>
      </c>
      <c r="X964" s="25" t="s">
        <v>3456</v>
      </c>
      <c r="Y964" s="25" t="s">
        <v>3456</v>
      </c>
      <c r="Z964" s="25" t="s">
        <v>3456</v>
      </c>
      <c r="AA964" s="25" t="s">
        <v>3456</v>
      </c>
      <c r="AB964" s="21" t="s">
        <v>3456</v>
      </c>
      <c r="AC964" s="51" t="s">
        <v>3456</v>
      </c>
    </row>
    <row r="965" spans="1:29" s="20" customFormat="1" ht="26.25" customHeight="1" x14ac:dyDescent="0.2">
      <c r="A965" s="19">
        <v>62763</v>
      </c>
      <c r="B965" s="20" t="s">
        <v>2191</v>
      </c>
      <c r="C965" s="20" t="s">
        <v>2192</v>
      </c>
      <c r="D965" s="20" t="s">
        <v>2193</v>
      </c>
      <c r="E965" s="25" t="s">
        <v>722</v>
      </c>
      <c r="F965" s="25" t="s">
        <v>70</v>
      </c>
      <c r="G965" s="21">
        <v>39170</v>
      </c>
      <c r="H965" s="21">
        <v>45077</v>
      </c>
      <c r="I965" s="22" t="s">
        <v>71</v>
      </c>
      <c r="J965" s="25" t="s">
        <v>3456</v>
      </c>
      <c r="K965" s="27"/>
      <c r="L965" s="21"/>
      <c r="M965" s="33"/>
      <c r="N965" s="25"/>
      <c r="O965" s="25"/>
      <c r="P965" s="25"/>
      <c r="Q965" s="25"/>
      <c r="R965" s="21"/>
      <c r="S965" s="25"/>
      <c r="T965" s="23"/>
      <c r="U965" s="25" t="s">
        <v>3456</v>
      </c>
      <c r="V965" s="25" t="s">
        <v>3456</v>
      </c>
      <c r="W965" s="25" t="s">
        <v>70</v>
      </c>
      <c r="X965" s="25" t="s">
        <v>3456</v>
      </c>
      <c r="Y965" s="25" t="s">
        <v>3456</v>
      </c>
      <c r="Z965" s="25" t="s">
        <v>3456</v>
      </c>
      <c r="AA965" s="25" t="s">
        <v>3456</v>
      </c>
      <c r="AB965" s="21" t="s">
        <v>0</v>
      </c>
      <c r="AC965" s="51" t="s">
        <v>3456</v>
      </c>
    </row>
    <row r="966" spans="1:29" s="20" customFormat="1" ht="26.25" customHeight="1" x14ac:dyDescent="0.2">
      <c r="A966" s="19">
        <v>63276</v>
      </c>
      <c r="B966" s="20" t="s">
        <v>2239</v>
      </c>
      <c r="C966" s="20" t="s">
        <v>2240</v>
      </c>
      <c r="D966" s="20" t="s">
        <v>2241</v>
      </c>
      <c r="E966" s="25" t="s">
        <v>109</v>
      </c>
      <c r="F966" s="25" t="s">
        <v>70</v>
      </c>
      <c r="G966" s="21">
        <v>39443</v>
      </c>
      <c r="H966" s="21"/>
      <c r="I966" s="22" t="s">
        <v>61</v>
      </c>
      <c r="J966" s="25" t="s">
        <v>70</v>
      </c>
      <c r="K966" s="27"/>
      <c r="L966" s="21"/>
      <c r="M966" s="33"/>
      <c r="N966" s="25" t="s">
        <v>70</v>
      </c>
      <c r="O966" s="25" t="s">
        <v>70</v>
      </c>
      <c r="P966" s="25" t="s">
        <v>70</v>
      </c>
      <c r="Q966" s="25" t="s">
        <v>70</v>
      </c>
      <c r="R966" s="21" t="s">
        <v>3456</v>
      </c>
      <c r="S966" s="25" t="s">
        <v>3456</v>
      </c>
      <c r="T966" s="23" t="s">
        <v>3456</v>
      </c>
      <c r="U966" s="25" t="s">
        <v>70</v>
      </c>
      <c r="V966" s="25" t="s">
        <v>70</v>
      </c>
      <c r="W966" s="25" t="s">
        <v>70</v>
      </c>
      <c r="X966" s="25" t="s">
        <v>3456</v>
      </c>
      <c r="Y966" s="25" t="s">
        <v>3456</v>
      </c>
      <c r="Z966" s="25" t="s">
        <v>3456</v>
      </c>
      <c r="AA966" s="25" t="s">
        <v>3456</v>
      </c>
      <c r="AB966" s="21" t="s">
        <v>0</v>
      </c>
      <c r="AC966" s="51" t="s">
        <v>3456</v>
      </c>
    </row>
    <row r="967" spans="1:29" s="20" customFormat="1" ht="26.25" customHeight="1" x14ac:dyDescent="0.2">
      <c r="A967" s="19">
        <v>63522</v>
      </c>
      <c r="B967" s="20" t="s">
        <v>2334</v>
      </c>
      <c r="C967" s="20" t="s">
        <v>2335</v>
      </c>
      <c r="D967" s="20" t="s">
        <v>2336</v>
      </c>
      <c r="E967" s="25" t="s">
        <v>133</v>
      </c>
      <c r="F967" s="25" t="s">
        <v>70</v>
      </c>
      <c r="G967" s="21">
        <v>39567</v>
      </c>
      <c r="H967" s="21"/>
      <c r="I967" s="22" t="s">
        <v>61</v>
      </c>
      <c r="J967" s="25" t="s">
        <v>70</v>
      </c>
      <c r="K967" s="27"/>
      <c r="L967" s="21"/>
      <c r="M967" s="33"/>
      <c r="N967" s="25" t="s">
        <v>70</v>
      </c>
      <c r="O967" s="25" t="s">
        <v>70</v>
      </c>
      <c r="P967" s="25" t="s">
        <v>70</v>
      </c>
      <c r="Q967" s="25" t="s">
        <v>70</v>
      </c>
      <c r="R967" s="21" t="s">
        <v>3456</v>
      </c>
      <c r="S967" s="25" t="s">
        <v>3456</v>
      </c>
      <c r="T967" s="23" t="s">
        <v>3456</v>
      </c>
      <c r="U967" s="25" t="s">
        <v>70</v>
      </c>
      <c r="V967" s="25" t="s">
        <v>70</v>
      </c>
      <c r="W967" s="25" t="s">
        <v>70</v>
      </c>
      <c r="X967" s="25" t="s">
        <v>3456</v>
      </c>
      <c r="Y967" s="25" t="s">
        <v>3456</v>
      </c>
      <c r="Z967" s="25" t="s">
        <v>3456</v>
      </c>
      <c r="AA967" s="25" t="s">
        <v>3456</v>
      </c>
      <c r="AB967" s="21" t="s">
        <v>3456</v>
      </c>
      <c r="AC967" s="51" t="s">
        <v>3456</v>
      </c>
    </row>
    <row r="968" spans="1:29" s="20" customFormat="1" ht="26.25" customHeight="1" x14ac:dyDescent="0.2">
      <c r="A968" s="19">
        <v>62500</v>
      </c>
      <c r="B968" s="20" t="s">
        <v>1089</v>
      </c>
      <c r="C968" s="20" t="s">
        <v>1090</v>
      </c>
      <c r="D968" s="20" t="s">
        <v>1091</v>
      </c>
      <c r="E968" s="25" t="s">
        <v>783</v>
      </c>
      <c r="F968" s="25" t="s">
        <v>70</v>
      </c>
      <c r="G968" s="21">
        <v>38828</v>
      </c>
      <c r="H968" s="21">
        <v>45107</v>
      </c>
      <c r="I968" s="22" t="s">
        <v>71</v>
      </c>
      <c r="J968" s="25" t="s">
        <v>3456</v>
      </c>
      <c r="K968" s="27"/>
      <c r="L968" s="21"/>
      <c r="M968" s="33"/>
      <c r="N968" s="25"/>
      <c r="O968" s="25"/>
      <c r="P968" s="25"/>
      <c r="Q968" s="25"/>
      <c r="R968" s="21"/>
      <c r="S968" s="25"/>
      <c r="T968" s="23"/>
      <c r="U968" s="25" t="s">
        <v>3456</v>
      </c>
      <c r="V968" s="25" t="s">
        <v>3456</v>
      </c>
      <c r="W968" s="25" t="s">
        <v>70</v>
      </c>
      <c r="X968" s="25" t="s">
        <v>3456</v>
      </c>
      <c r="Y968" s="25" t="s">
        <v>3456</v>
      </c>
      <c r="Z968" s="25" t="s">
        <v>3456</v>
      </c>
      <c r="AA968" s="25" t="s">
        <v>3456</v>
      </c>
      <c r="AB968" s="21" t="s">
        <v>0</v>
      </c>
      <c r="AC968" s="51" t="s">
        <v>3456</v>
      </c>
    </row>
    <row r="969" spans="1:29" s="20" customFormat="1" ht="26.25" customHeight="1" x14ac:dyDescent="0.2">
      <c r="A969" s="19">
        <v>82153</v>
      </c>
      <c r="B969" s="20" t="s">
        <v>4513</v>
      </c>
      <c r="C969" s="20" t="s">
        <v>4514</v>
      </c>
      <c r="D969" s="20" t="s">
        <v>4515</v>
      </c>
      <c r="E969" s="25" t="s">
        <v>3987</v>
      </c>
      <c r="F969" s="25" t="s">
        <v>70</v>
      </c>
      <c r="G969" s="21">
        <v>41263</v>
      </c>
      <c r="H969" s="21"/>
      <c r="I969" s="22" t="s">
        <v>61</v>
      </c>
      <c r="J969" s="25" t="s">
        <v>70</v>
      </c>
      <c r="K969" s="27"/>
      <c r="L969" s="21"/>
      <c r="M969" s="33"/>
      <c r="N969" s="25" t="s">
        <v>3456</v>
      </c>
      <c r="O969" s="25" t="s">
        <v>3456</v>
      </c>
      <c r="P969" s="25" t="s">
        <v>3456</v>
      </c>
      <c r="Q969" s="25" t="s">
        <v>70</v>
      </c>
      <c r="R969" s="21" t="s">
        <v>3456</v>
      </c>
      <c r="S969" s="25" t="s">
        <v>3456</v>
      </c>
      <c r="T969" s="23" t="s">
        <v>3456</v>
      </c>
      <c r="U969" s="25" t="s">
        <v>3456</v>
      </c>
      <c r="V969" s="25" t="s">
        <v>3456</v>
      </c>
      <c r="W969" s="25" t="s">
        <v>70</v>
      </c>
      <c r="X969" s="25" t="s">
        <v>3456</v>
      </c>
      <c r="Y969" s="25" t="s">
        <v>3456</v>
      </c>
      <c r="Z969" s="25" t="s">
        <v>3456</v>
      </c>
      <c r="AA969" s="25" t="s">
        <v>3456</v>
      </c>
      <c r="AB969" s="21" t="s">
        <v>3456</v>
      </c>
      <c r="AC969" s="51" t="s">
        <v>3456</v>
      </c>
    </row>
    <row r="970" spans="1:29" s="20" customFormat="1" ht="26.25" customHeight="1" x14ac:dyDescent="0.2">
      <c r="A970" s="19">
        <v>66713</v>
      </c>
      <c r="B970" s="20" t="s">
        <v>3107</v>
      </c>
      <c r="C970" s="20" t="s">
        <v>3108</v>
      </c>
      <c r="D970" s="20" t="s">
        <v>3077</v>
      </c>
      <c r="E970" s="25" t="s">
        <v>3531</v>
      </c>
      <c r="F970" s="25" t="s">
        <v>70</v>
      </c>
      <c r="G970" s="21">
        <v>42270</v>
      </c>
      <c r="H970" s="21"/>
      <c r="I970" s="22" t="s">
        <v>61</v>
      </c>
      <c r="J970" s="25" t="s">
        <v>70</v>
      </c>
      <c r="K970" s="27"/>
      <c r="L970" s="21"/>
      <c r="M970" s="33"/>
      <c r="N970" s="25" t="s">
        <v>3456</v>
      </c>
      <c r="O970" s="25" t="s">
        <v>70</v>
      </c>
      <c r="P970" s="25" t="s">
        <v>70</v>
      </c>
      <c r="Q970" s="25" t="s">
        <v>70</v>
      </c>
      <c r="R970" s="21" t="s">
        <v>3456</v>
      </c>
      <c r="S970" s="25" t="s">
        <v>3456</v>
      </c>
      <c r="T970" s="23" t="s">
        <v>3456</v>
      </c>
      <c r="U970" s="25" t="s">
        <v>70</v>
      </c>
      <c r="V970" s="25" t="s">
        <v>70</v>
      </c>
      <c r="W970" s="25" t="s">
        <v>70</v>
      </c>
      <c r="X970" s="25" t="s">
        <v>3456</v>
      </c>
      <c r="Y970" s="25" t="s">
        <v>3456</v>
      </c>
      <c r="Z970" s="25" t="s">
        <v>3456</v>
      </c>
      <c r="AA970" s="25" t="s">
        <v>3456</v>
      </c>
      <c r="AB970" s="21" t="s">
        <v>3456</v>
      </c>
      <c r="AC970" s="51" t="s">
        <v>3456</v>
      </c>
    </row>
    <row r="971" spans="1:29" s="20" customFormat="1" ht="26.25" customHeight="1" x14ac:dyDescent="0.2">
      <c r="A971" s="19">
        <v>65737</v>
      </c>
      <c r="B971" s="20" t="s">
        <v>834</v>
      </c>
      <c r="C971" s="20" t="s">
        <v>835</v>
      </c>
      <c r="D971" s="20" t="s">
        <v>836</v>
      </c>
      <c r="E971" s="25" t="s">
        <v>837</v>
      </c>
      <c r="F971" s="25" t="s">
        <v>70</v>
      </c>
      <c r="G971" s="21">
        <v>41389</v>
      </c>
      <c r="H971" s="21"/>
      <c r="I971" s="22" t="s">
        <v>61</v>
      </c>
      <c r="J971" s="25" t="s">
        <v>70</v>
      </c>
      <c r="K971" s="27"/>
      <c r="L971" s="21"/>
      <c r="M971" s="33"/>
      <c r="N971" s="25" t="s">
        <v>3456</v>
      </c>
      <c r="O971" s="25" t="s">
        <v>70</v>
      </c>
      <c r="P971" s="25" t="s">
        <v>70</v>
      </c>
      <c r="Q971" s="25" t="s">
        <v>70</v>
      </c>
      <c r="R971" s="21" t="s">
        <v>3456</v>
      </c>
      <c r="S971" s="25" t="s">
        <v>3456</v>
      </c>
      <c r="T971" s="23" t="s">
        <v>3456</v>
      </c>
      <c r="U971" s="25" t="s">
        <v>70</v>
      </c>
      <c r="V971" s="25" t="s">
        <v>70</v>
      </c>
      <c r="W971" s="25" t="s">
        <v>70</v>
      </c>
      <c r="X971" s="25" t="s">
        <v>3456</v>
      </c>
      <c r="Y971" s="25" t="s">
        <v>3456</v>
      </c>
      <c r="Z971" s="25" t="s">
        <v>3456</v>
      </c>
      <c r="AA971" s="25" t="s">
        <v>3456</v>
      </c>
      <c r="AB971" s="21" t="s">
        <v>3456</v>
      </c>
      <c r="AC971" s="51" t="s">
        <v>3456</v>
      </c>
    </row>
    <row r="972" spans="1:29" s="20" customFormat="1" ht="26.25" customHeight="1" x14ac:dyDescent="0.2">
      <c r="A972" s="19">
        <v>78605</v>
      </c>
      <c r="B972" s="20" t="s">
        <v>1187</v>
      </c>
      <c r="C972" s="20" t="s">
        <v>1188</v>
      </c>
      <c r="D972" s="20" t="s">
        <v>1189</v>
      </c>
      <c r="E972" s="25" t="s">
        <v>160</v>
      </c>
      <c r="F972" s="25" t="s">
        <v>70</v>
      </c>
      <c r="G972" s="21">
        <v>43819</v>
      </c>
      <c r="H972" s="21"/>
      <c r="I972" s="22" t="s">
        <v>61</v>
      </c>
      <c r="J972" s="25" t="s">
        <v>70</v>
      </c>
      <c r="K972" s="27"/>
      <c r="L972" s="21"/>
      <c r="M972" s="33"/>
      <c r="N972" s="25" t="s">
        <v>3456</v>
      </c>
      <c r="O972" s="25" t="s">
        <v>3456</v>
      </c>
      <c r="P972" s="25" t="s">
        <v>3456</v>
      </c>
      <c r="Q972" s="25" t="s">
        <v>3456</v>
      </c>
      <c r="R972" s="21" t="s">
        <v>3456</v>
      </c>
      <c r="S972" s="25" t="s">
        <v>3456</v>
      </c>
      <c r="T972" s="23" t="s">
        <v>3456</v>
      </c>
      <c r="U972" s="25" t="s">
        <v>3456</v>
      </c>
      <c r="V972" s="25" t="s">
        <v>3456</v>
      </c>
      <c r="W972" s="25" t="s">
        <v>70</v>
      </c>
      <c r="X972" s="25" t="s">
        <v>3456</v>
      </c>
      <c r="Y972" s="25" t="s">
        <v>3456</v>
      </c>
      <c r="Z972" s="25" t="s">
        <v>3456</v>
      </c>
      <c r="AA972" s="25" t="s">
        <v>3456</v>
      </c>
      <c r="AB972" s="21" t="s">
        <v>3456</v>
      </c>
      <c r="AC972" s="51" t="s">
        <v>3456</v>
      </c>
    </row>
    <row r="973" spans="1:29" s="20" customFormat="1" ht="26.25" customHeight="1" x14ac:dyDescent="0.2">
      <c r="A973" s="19">
        <v>65064</v>
      </c>
      <c r="B973" s="20" t="s">
        <v>1262</v>
      </c>
      <c r="C973" s="20" t="s">
        <v>1263</v>
      </c>
      <c r="D973" s="20" t="s">
        <v>1264</v>
      </c>
      <c r="E973" s="25" t="s">
        <v>1265</v>
      </c>
      <c r="F973" s="25" t="s">
        <v>70</v>
      </c>
      <c r="G973" s="21">
        <v>39016</v>
      </c>
      <c r="H973" s="21">
        <v>45291</v>
      </c>
      <c r="I973" s="22" t="s">
        <v>71</v>
      </c>
      <c r="J973" s="25" t="s">
        <v>3456</v>
      </c>
      <c r="K973" s="27"/>
      <c r="L973" s="21"/>
      <c r="M973" s="33"/>
      <c r="N973" s="25"/>
      <c r="O973" s="25"/>
      <c r="P973" s="25"/>
      <c r="Q973" s="25"/>
      <c r="R973" s="21"/>
      <c r="S973" s="25"/>
      <c r="T973" s="23"/>
      <c r="U973" s="25" t="s">
        <v>3456</v>
      </c>
      <c r="V973" s="25" t="s">
        <v>3456</v>
      </c>
      <c r="W973" s="25" t="s">
        <v>70</v>
      </c>
      <c r="X973" s="25" t="s">
        <v>3456</v>
      </c>
      <c r="Y973" s="25" t="s">
        <v>3456</v>
      </c>
      <c r="Z973" s="25" t="s">
        <v>3456</v>
      </c>
      <c r="AA973" s="25" t="s">
        <v>3456</v>
      </c>
      <c r="AB973" s="21" t="s">
        <v>3456</v>
      </c>
      <c r="AC973" s="51"/>
    </row>
    <row r="974" spans="1:29" s="20" customFormat="1" ht="26.25" customHeight="1" x14ac:dyDescent="0.2">
      <c r="A974" s="19">
        <v>80049</v>
      </c>
      <c r="B974" s="20" t="s">
        <v>4092</v>
      </c>
      <c r="C974" s="20" t="s">
        <v>4091</v>
      </c>
      <c r="D974" s="20" t="s">
        <v>4090</v>
      </c>
      <c r="E974" s="25" t="s">
        <v>169</v>
      </c>
      <c r="F974" s="25" t="s">
        <v>70</v>
      </c>
      <c r="G974" s="21">
        <v>44728</v>
      </c>
      <c r="H974" s="21"/>
      <c r="I974" s="22" t="s">
        <v>61</v>
      </c>
      <c r="J974" s="25" t="s">
        <v>3456</v>
      </c>
      <c r="K974" s="27"/>
      <c r="L974" s="21"/>
      <c r="M974" s="33"/>
      <c r="N974" s="25" t="s">
        <v>3456</v>
      </c>
      <c r="O974" s="25" t="s">
        <v>3456</v>
      </c>
      <c r="P974" s="25" t="s">
        <v>3456</v>
      </c>
      <c r="Q974" s="25" t="s">
        <v>70</v>
      </c>
      <c r="R974" s="21" t="s">
        <v>3456</v>
      </c>
      <c r="S974" s="25" t="s">
        <v>3456</v>
      </c>
      <c r="T974" s="23" t="s">
        <v>3456</v>
      </c>
      <c r="U974" s="25" t="s">
        <v>3456</v>
      </c>
      <c r="V974" s="25" t="s">
        <v>3456</v>
      </c>
      <c r="W974" s="25" t="s">
        <v>70</v>
      </c>
      <c r="X974" s="25" t="s">
        <v>3456</v>
      </c>
      <c r="Y974" s="25" t="s">
        <v>3456</v>
      </c>
      <c r="Z974" s="25" t="s">
        <v>3456</v>
      </c>
      <c r="AA974" s="25" t="s">
        <v>3456</v>
      </c>
      <c r="AB974" s="21" t="s">
        <v>3456</v>
      </c>
      <c r="AC974" s="51" t="s">
        <v>3456</v>
      </c>
    </row>
    <row r="975" spans="1:29" s="20" customFormat="1" ht="26.25" customHeight="1" x14ac:dyDescent="0.2">
      <c r="A975" s="19">
        <v>63068</v>
      </c>
      <c r="B975" s="20" t="s">
        <v>1158</v>
      </c>
      <c r="C975" s="20" t="s">
        <v>1159</v>
      </c>
      <c r="D975" s="20" t="s">
        <v>1160</v>
      </c>
      <c r="E975" s="25" t="s">
        <v>1009</v>
      </c>
      <c r="F975" s="25" t="s">
        <v>70</v>
      </c>
      <c r="G975" s="21">
        <v>39289</v>
      </c>
      <c r="H975" s="21">
        <v>45169</v>
      </c>
      <c r="I975" s="22" t="s">
        <v>71</v>
      </c>
      <c r="J975" s="25" t="s">
        <v>3456</v>
      </c>
      <c r="K975" s="27"/>
      <c r="L975" s="21"/>
      <c r="M975" s="33"/>
      <c r="N975" s="25"/>
      <c r="O975" s="25"/>
      <c r="P975" s="25"/>
      <c r="Q975" s="25"/>
      <c r="R975" s="21"/>
      <c r="S975" s="25"/>
      <c r="T975" s="23"/>
      <c r="U975" s="25" t="s">
        <v>3456</v>
      </c>
      <c r="V975" s="25" t="s">
        <v>3456</v>
      </c>
      <c r="W975" s="25" t="s">
        <v>3456</v>
      </c>
      <c r="X975" s="25" t="s">
        <v>3456</v>
      </c>
      <c r="Y975" s="25" t="s">
        <v>3456</v>
      </c>
      <c r="Z975" s="25" t="s">
        <v>3456</v>
      </c>
      <c r="AA975" s="25" t="s">
        <v>3456</v>
      </c>
      <c r="AB975" s="21" t="s">
        <v>3456</v>
      </c>
      <c r="AC975" s="51" t="s">
        <v>3456</v>
      </c>
    </row>
    <row r="976" spans="1:29" s="20" customFormat="1" ht="26.25" customHeight="1" x14ac:dyDescent="0.2">
      <c r="A976" s="19">
        <v>78539</v>
      </c>
      <c r="B976" s="20" t="s">
        <v>620</v>
      </c>
      <c r="C976" s="20" t="s">
        <v>621</v>
      </c>
      <c r="D976" s="20" t="s">
        <v>622</v>
      </c>
      <c r="E976" s="25" t="s">
        <v>607</v>
      </c>
      <c r="F976" s="25" t="s">
        <v>535</v>
      </c>
      <c r="G976" s="21">
        <v>43929</v>
      </c>
      <c r="H976" s="21"/>
      <c r="I976" s="22" t="s">
        <v>61</v>
      </c>
      <c r="J976" s="25" t="s">
        <v>70</v>
      </c>
      <c r="K976" s="27"/>
      <c r="L976" s="21"/>
      <c r="M976" s="33"/>
      <c r="N976" s="25" t="s">
        <v>3456</v>
      </c>
      <c r="O976" s="25" t="s">
        <v>3456</v>
      </c>
      <c r="P976" s="25" t="s">
        <v>70</v>
      </c>
      <c r="Q976" s="25" t="s">
        <v>70</v>
      </c>
      <c r="R976" s="21" t="s">
        <v>3456</v>
      </c>
      <c r="S976" s="25" t="s">
        <v>3456</v>
      </c>
      <c r="T976" s="23" t="s">
        <v>3456</v>
      </c>
      <c r="U976" s="25" t="s">
        <v>3456</v>
      </c>
      <c r="V976" s="25" t="s">
        <v>3456</v>
      </c>
      <c r="W976" s="25" t="s">
        <v>70</v>
      </c>
      <c r="X976" s="25" t="s">
        <v>3456</v>
      </c>
      <c r="Y976" s="25" t="s">
        <v>3456</v>
      </c>
      <c r="Z976" s="25" t="s">
        <v>3456</v>
      </c>
      <c r="AA976" s="25" t="s">
        <v>3456</v>
      </c>
      <c r="AB976" s="21" t="s">
        <v>3456</v>
      </c>
      <c r="AC976" s="51" t="s">
        <v>3456</v>
      </c>
    </row>
    <row r="977" spans="1:29" s="20" customFormat="1" ht="26.25" customHeight="1" x14ac:dyDescent="0.2">
      <c r="A977" s="19">
        <v>78812</v>
      </c>
      <c r="B977" s="20" t="s">
        <v>90</v>
      </c>
      <c r="C977" s="20" t="s">
        <v>91</v>
      </c>
      <c r="D977" s="20" t="s">
        <v>73</v>
      </c>
      <c r="E977" s="25" t="s">
        <v>60</v>
      </c>
      <c r="F977" s="25" t="s">
        <v>70</v>
      </c>
      <c r="G977" s="21">
        <v>43675</v>
      </c>
      <c r="H977" s="21"/>
      <c r="I977" s="22" t="s">
        <v>61</v>
      </c>
      <c r="J977" s="25" t="s">
        <v>70</v>
      </c>
      <c r="K977" s="27"/>
      <c r="L977" s="21"/>
      <c r="M977" s="33"/>
      <c r="N977" s="25" t="s">
        <v>3456</v>
      </c>
      <c r="O977" s="25" t="s">
        <v>3456</v>
      </c>
      <c r="P977" s="25" t="s">
        <v>70</v>
      </c>
      <c r="Q977" s="25" t="s">
        <v>70</v>
      </c>
      <c r="R977" s="21" t="s">
        <v>3456</v>
      </c>
      <c r="S977" s="25" t="s">
        <v>3456</v>
      </c>
      <c r="T977" s="23" t="s">
        <v>3456</v>
      </c>
      <c r="U977" s="25" t="s">
        <v>3456</v>
      </c>
      <c r="V977" s="25" t="s">
        <v>3456</v>
      </c>
      <c r="W977" s="25" t="s">
        <v>70</v>
      </c>
      <c r="X977" s="25" t="s">
        <v>3456</v>
      </c>
      <c r="Y977" s="25" t="s">
        <v>3456</v>
      </c>
      <c r="Z977" s="25" t="s">
        <v>3456</v>
      </c>
      <c r="AA977" s="25" t="s">
        <v>3456</v>
      </c>
      <c r="AB977" s="21" t="s">
        <v>3456</v>
      </c>
      <c r="AC977" s="51" t="s">
        <v>3456</v>
      </c>
    </row>
    <row r="978" spans="1:29" s="20" customFormat="1" ht="26.25" customHeight="1" x14ac:dyDescent="0.2">
      <c r="A978" s="19">
        <v>78554</v>
      </c>
      <c r="B978" s="20" t="s">
        <v>4278</v>
      </c>
      <c r="C978" s="20" t="s">
        <v>72</v>
      </c>
      <c r="D978" s="20" t="s">
        <v>73</v>
      </c>
      <c r="E978" s="25" t="s">
        <v>60</v>
      </c>
      <c r="F978" s="25" t="s">
        <v>70</v>
      </c>
      <c r="G978" s="21">
        <v>43313</v>
      </c>
      <c r="H978" s="21"/>
      <c r="I978" s="22" t="s">
        <v>61</v>
      </c>
      <c r="J978" s="25" t="s">
        <v>70</v>
      </c>
      <c r="K978" s="27"/>
      <c r="L978" s="21"/>
      <c r="M978" s="33"/>
      <c r="N978" s="25" t="s">
        <v>3456</v>
      </c>
      <c r="O978" s="25" t="s">
        <v>3456</v>
      </c>
      <c r="P978" s="25" t="s">
        <v>70</v>
      </c>
      <c r="Q978" s="25" t="s">
        <v>70</v>
      </c>
      <c r="R978" s="21" t="s">
        <v>3456</v>
      </c>
      <c r="S978" s="25" t="s">
        <v>3456</v>
      </c>
      <c r="T978" s="23" t="s">
        <v>3456</v>
      </c>
      <c r="U978" s="25" t="s">
        <v>70</v>
      </c>
      <c r="V978" s="25" t="s">
        <v>70</v>
      </c>
      <c r="W978" s="25" t="s">
        <v>70</v>
      </c>
      <c r="X978" s="25" t="s">
        <v>3456</v>
      </c>
      <c r="Y978" s="25" t="s">
        <v>3456</v>
      </c>
      <c r="Z978" s="25" t="s">
        <v>3456</v>
      </c>
      <c r="AA978" s="25" t="s">
        <v>3456</v>
      </c>
      <c r="AB978" s="21" t="s">
        <v>3456</v>
      </c>
      <c r="AC978" s="51" t="s">
        <v>3456</v>
      </c>
    </row>
    <row r="979" spans="1:29" s="20" customFormat="1" ht="26.25" customHeight="1" x14ac:dyDescent="0.2">
      <c r="A979" s="19">
        <v>79737</v>
      </c>
      <c r="B979" s="20" t="s">
        <v>4105</v>
      </c>
      <c r="C979" s="20" t="s">
        <v>2757</v>
      </c>
      <c r="D979" s="20" t="s">
        <v>3621</v>
      </c>
      <c r="E979" s="25" t="s">
        <v>60</v>
      </c>
      <c r="F979" s="25" t="s">
        <v>70</v>
      </c>
      <c r="G979" s="21">
        <v>44160</v>
      </c>
      <c r="H979" s="21"/>
      <c r="I979" s="22" t="s">
        <v>61</v>
      </c>
      <c r="J979" s="25" t="s">
        <v>70</v>
      </c>
      <c r="K979" s="27"/>
      <c r="L979" s="21"/>
      <c r="M979" s="33"/>
      <c r="N979" s="25" t="s">
        <v>3456</v>
      </c>
      <c r="O979" s="25" t="s">
        <v>3456</v>
      </c>
      <c r="P979" s="25" t="s">
        <v>3456</v>
      </c>
      <c r="Q979" s="25" t="s">
        <v>70</v>
      </c>
      <c r="R979" s="21" t="s">
        <v>3456</v>
      </c>
      <c r="S979" s="25" t="s">
        <v>3456</v>
      </c>
      <c r="T979" s="23" t="s">
        <v>3456</v>
      </c>
      <c r="U979" s="25" t="s">
        <v>3456</v>
      </c>
      <c r="V979" s="25" t="s">
        <v>3456</v>
      </c>
      <c r="W979" s="25" t="s">
        <v>70</v>
      </c>
      <c r="X979" s="25" t="s">
        <v>3456</v>
      </c>
      <c r="Y979" s="25" t="s">
        <v>3456</v>
      </c>
      <c r="Z979" s="25" t="s">
        <v>3456</v>
      </c>
      <c r="AA979" s="25" t="s">
        <v>3456</v>
      </c>
      <c r="AB979" s="21" t="s">
        <v>3456</v>
      </c>
      <c r="AC979" s="51" t="s">
        <v>3456</v>
      </c>
    </row>
    <row r="980" spans="1:29" s="20" customFormat="1" ht="26.25" customHeight="1" x14ac:dyDescent="0.2">
      <c r="A980" s="19">
        <v>79450</v>
      </c>
      <c r="B980" s="20" t="s">
        <v>2749</v>
      </c>
      <c r="C980" s="20" t="s">
        <v>2750</v>
      </c>
      <c r="D980" s="20" t="s">
        <v>1259</v>
      </c>
      <c r="E980" s="25" t="s">
        <v>1260</v>
      </c>
      <c r="F980" s="25" t="s">
        <v>70</v>
      </c>
      <c r="G980" s="21">
        <v>44089</v>
      </c>
      <c r="H980" s="21"/>
      <c r="I980" s="22" t="s">
        <v>61</v>
      </c>
      <c r="J980" s="25" t="s">
        <v>70</v>
      </c>
      <c r="K980" s="27"/>
      <c r="L980" s="21"/>
      <c r="M980" s="33"/>
      <c r="N980" s="25" t="s">
        <v>3456</v>
      </c>
      <c r="O980" s="25" t="s">
        <v>3456</v>
      </c>
      <c r="P980" s="25" t="s">
        <v>70</v>
      </c>
      <c r="Q980" s="25" t="s">
        <v>70</v>
      </c>
      <c r="R980" s="21" t="s">
        <v>3456</v>
      </c>
      <c r="S980" s="25" t="s">
        <v>3456</v>
      </c>
      <c r="T980" s="23" t="s">
        <v>3456</v>
      </c>
      <c r="U980" s="25" t="s">
        <v>3456</v>
      </c>
      <c r="V980" s="25" t="s">
        <v>70</v>
      </c>
      <c r="W980" s="25" t="s">
        <v>70</v>
      </c>
      <c r="X980" s="25" t="s">
        <v>3456</v>
      </c>
      <c r="Y980" s="25" t="s">
        <v>3456</v>
      </c>
      <c r="Z980" s="25" t="s">
        <v>3456</v>
      </c>
      <c r="AA980" s="25" t="s">
        <v>3456</v>
      </c>
      <c r="AB980" s="21" t="s">
        <v>3456</v>
      </c>
      <c r="AC980" s="51" t="s">
        <v>3456</v>
      </c>
    </row>
    <row r="981" spans="1:29" s="20" customFormat="1" ht="26.25" customHeight="1" x14ac:dyDescent="0.2">
      <c r="A981" s="19">
        <v>60654</v>
      </c>
      <c r="B981" s="20" t="s">
        <v>2812</v>
      </c>
      <c r="C981" s="20" t="s">
        <v>2813</v>
      </c>
      <c r="D981" s="20" t="s">
        <v>1229</v>
      </c>
      <c r="E981" s="25" t="s">
        <v>4025</v>
      </c>
      <c r="F981" s="25" t="s">
        <v>70</v>
      </c>
      <c r="G981" s="21">
        <v>37609</v>
      </c>
      <c r="H981" s="21"/>
      <c r="I981" s="22" t="s">
        <v>61</v>
      </c>
      <c r="J981" s="25" t="s">
        <v>70</v>
      </c>
      <c r="K981" s="27"/>
      <c r="L981" s="21"/>
      <c r="M981" s="33"/>
      <c r="N981" s="25" t="s">
        <v>70</v>
      </c>
      <c r="O981" s="25" t="s">
        <v>70</v>
      </c>
      <c r="P981" s="25" t="s">
        <v>70</v>
      </c>
      <c r="Q981" s="25" t="s">
        <v>70</v>
      </c>
      <c r="R981" s="21" t="s">
        <v>3456</v>
      </c>
      <c r="S981" s="25" t="s">
        <v>3456</v>
      </c>
      <c r="T981" s="23" t="s">
        <v>3456</v>
      </c>
      <c r="U981" s="25" t="s">
        <v>70</v>
      </c>
      <c r="V981" s="25" t="s">
        <v>70</v>
      </c>
      <c r="W981" s="25" t="s">
        <v>70</v>
      </c>
      <c r="X981" s="25" t="s">
        <v>3456</v>
      </c>
      <c r="Y981" s="25" t="s">
        <v>3456</v>
      </c>
      <c r="Z981" s="25" t="s">
        <v>3456</v>
      </c>
      <c r="AA981" s="25" t="s">
        <v>3456</v>
      </c>
      <c r="AB981" s="21" t="s">
        <v>0</v>
      </c>
      <c r="AC981" s="51"/>
    </row>
    <row r="982" spans="1:29" s="20" customFormat="1" ht="26.25" customHeight="1" x14ac:dyDescent="0.2">
      <c r="A982" s="19">
        <v>65403</v>
      </c>
      <c r="B982" s="20" t="s">
        <v>392</v>
      </c>
      <c r="C982" s="20" t="s">
        <v>393</v>
      </c>
      <c r="D982" s="20" t="s">
        <v>394</v>
      </c>
      <c r="E982" s="25" t="s">
        <v>395</v>
      </c>
      <c r="F982" s="25" t="s">
        <v>70</v>
      </c>
      <c r="G982" s="21">
        <v>41066</v>
      </c>
      <c r="H982" s="21"/>
      <c r="I982" s="22" t="s">
        <v>61</v>
      </c>
      <c r="J982" s="25" t="s">
        <v>70</v>
      </c>
      <c r="K982" s="27"/>
      <c r="L982" s="21"/>
      <c r="M982" s="33"/>
      <c r="N982" s="25" t="s">
        <v>3456</v>
      </c>
      <c r="O982" s="25" t="s">
        <v>70</v>
      </c>
      <c r="P982" s="25" t="s">
        <v>70</v>
      </c>
      <c r="Q982" s="25" t="s">
        <v>70</v>
      </c>
      <c r="R982" s="21" t="s">
        <v>3456</v>
      </c>
      <c r="S982" s="25" t="s">
        <v>3456</v>
      </c>
      <c r="T982" s="23" t="s">
        <v>3456</v>
      </c>
      <c r="U982" s="25" t="s">
        <v>70</v>
      </c>
      <c r="V982" s="25" t="s">
        <v>70</v>
      </c>
      <c r="W982" s="25" t="s">
        <v>70</v>
      </c>
      <c r="X982" s="25" t="s">
        <v>3456</v>
      </c>
      <c r="Y982" s="25" t="s">
        <v>3456</v>
      </c>
      <c r="Z982" s="25" t="s">
        <v>3456</v>
      </c>
      <c r="AA982" s="25" t="s">
        <v>3456</v>
      </c>
      <c r="AB982" s="21" t="s">
        <v>3456</v>
      </c>
      <c r="AC982" s="51" t="s">
        <v>3456</v>
      </c>
    </row>
    <row r="983" spans="1:29" s="20" customFormat="1" ht="26.25" customHeight="1" x14ac:dyDescent="0.2">
      <c r="A983" s="19">
        <v>79078</v>
      </c>
      <c r="B983" s="20" t="s">
        <v>2703</v>
      </c>
      <c r="C983" s="20" t="s">
        <v>2704</v>
      </c>
      <c r="D983" s="20" t="s">
        <v>1184</v>
      </c>
      <c r="E983" s="25" t="s">
        <v>3529</v>
      </c>
      <c r="F983" s="25" t="s">
        <v>70</v>
      </c>
      <c r="G983" s="21">
        <v>44013</v>
      </c>
      <c r="H983" s="21"/>
      <c r="I983" s="22" t="s">
        <v>61</v>
      </c>
      <c r="J983" s="25" t="s">
        <v>70</v>
      </c>
      <c r="K983" s="27"/>
      <c r="L983" s="21"/>
      <c r="M983" s="33"/>
      <c r="N983" s="25" t="s">
        <v>3456</v>
      </c>
      <c r="O983" s="25" t="s">
        <v>3456</v>
      </c>
      <c r="P983" s="25" t="s">
        <v>70</v>
      </c>
      <c r="Q983" s="25" t="s">
        <v>70</v>
      </c>
      <c r="R983" s="21" t="s">
        <v>3456</v>
      </c>
      <c r="S983" s="25" t="s">
        <v>3456</v>
      </c>
      <c r="T983" s="23" t="s">
        <v>3456</v>
      </c>
      <c r="U983" s="25" t="s">
        <v>3456</v>
      </c>
      <c r="V983" s="25" t="s">
        <v>70</v>
      </c>
      <c r="W983" s="25" t="s">
        <v>70</v>
      </c>
      <c r="X983" s="25" t="s">
        <v>3456</v>
      </c>
      <c r="Y983" s="25" t="s">
        <v>3456</v>
      </c>
      <c r="Z983" s="25" t="s">
        <v>3456</v>
      </c>
      <c r="AA983" s="25" t="s">
        <v>3456</v>
      </c>
      <c r="AB983" s="21" t="s">
        <v>3456</v>
      </c>
      <c r="AC983" s="51" t="s">
        <v>3456</v>
      </c>
    </row>
    <row r="984" spans="1:29" s="20" customFormat="1" ht="26.25" customHeight="1" x14ac:dyDescent="0.2">
      <c r="A984" s="19">
        <v>61732</v>
      </c>
      <c r="B984" s="20" t="s">
        <v>4018</v>
      </c>
      <c r="C984" s="20" t="s">
        <v>2998</v>
      </c>
      <c r="D984" s="20" t="s">
        <v>2999</v>
      </c>
      <c r="E984" s="25" t="s">
        <v>3532</v>
      </c>
      <c r="F984" s="25" t="s">
        <v>70</v>
      </c>
      <c r="G984" s="21">
        <v>38657</v>
      </c>
      <c r="H984" s="21"/>
      <c r="I984" s="22" t="s">
        <v>61</v>
      </c>
      <c r="J984" s="25" t="s">
        <v>70</v>
      </c>
      <c r="K984" s="27"/>
      <c r="L984" s="21"/>
      <c r="M984" s="33"/>
      <c r="N984" s="25" t="s">
        <v>70</v>
      </c>
      <c r="O984" s="25" t="s">
        <v>70</v>
      </c>
      <c r="P984" s="25" t="s">
        <v>70</v>
      </c>
      <c r="Q984" s="25" t="s">
        <v>70</v>
      </c>
      <c r="R984" s="21" t="s">
        <v>3456</v>
      </c>
      <c r="S984" s="25" t="s">
        <v>3456</v>
      </c>
      <c r="T984" s="23" t="s">
        <v>3456</v>
      </c>
      <c r="U984" s="25" t="s">
        <v>70</v>
      </c>
      <c r="V984" s="25" t="s">
        <v>70</v>
      </c>
      <c r="W984" s="25" t="s">
        <v>70</v>
      </c>
      <c r="X984" s="25" t="s">
        <v>3456</v>
      </c>
      <c r="Y984" s="25" t="s">
        <v>3456</v>
      </c>
      <c r="Z984" s="25" t="s">
        <v>3456</v>
      </c>
      <c r="AA984" s="25" t="s">
        <v>3456</v>
      </c>
      <c r="AB984" s="21" t="s">
        <v>0</v>
      </c>
      <c r="AC984" s="51" t="s">
        <v>3456</v>
      </c>
    </row>
    <row r="985" spans="1:29" s="20" customFormat="1" ht="26.25" customHeight="1" x14ac:dyDescent="0.2">
      <c r="A985" s="19">
        <v>66182</v>
      </c>
      <c r="B985" s="20" t="s">
        <v>3026</v>
      </c>
      <c r="C985" s="20" t="s">
        <v>3027</v>
      </c>
      <c r="D985" s="20" t="s">
        <v>651</v>
      </c>
      <c r="E985" s="25" t="s">
        <v>114</v>
      </c>
      <c r="F985" s="25" t="s">
        <v>70</v>
      </c>
      <c r="G985" s="21">
        <v>41723</v>
      </c>
      <c r="H985" s="21"/>
      <c r="I985" s="22" t="s">
        <v>61</v>
      </c>
      <c r="J985" s="25" t="s">
        <v>70</v>
      </c>
      <c r="K985" s="27"/>
      <c r="L985" s="21"/>
      <c r="M985" s="33"/>
      <c r="N985" s="25" t="s">
        <v>3456</v>
      </c>
      <c r="O985" s="25" t="s">
        <v>70</v>
      </c>
      <c r="P985" s="25" t="s">
        <v>70</v>
      </c>
      <c r="Q985" s="25" t="s">
        <v>70</v>
      </c>
      <c r="R985" s="21" t="s">
        <v>3456</v>
      </c>
      <c r="S985" s="25" t="s">
        <v>3456</v>
      </c>
      <c r="T985" s="23" t="s">
        <v>3456</v>
      </c>
      <c r="U985" s="25" t="s">
        <v>70</v>
      </c>
      <c r="V985" s="25" t="s">
        <v>70</v>
      </c>
      <c r="W985" s="25" t="s">
        <v>70</v>
      </c>
      <c r="X985" s="25" t="s">
        <v>3456</v>
      </c>
      <c r="Y985" s="25" t="s">
        <v>3456</v>
      </c>
      <c r="Z985" s="25" t="s">
        <v>3456</v>
      </c>
      <c r="AA985" s="25" t="s">
        <v>3456</v>
      </c>
      <c r="AB985" s="21" t="s">
        <v>3456</v>
      </c>
      <c r="AC985" s="51" t="s">
        <v>3456</v>
      </c>
    </row>
    <row r="986" spans="1:29" s="20" customFormat="1" ht="26.25" customHeight="1" x14ac:dyDescent="0.2">
      <c r="A986" s="19">
        <v>63077</v>
      </c>
      <c r="B986" s="20" t="s">
        <v>1010</v>
      </c>
      <c r="C986" s="20" t="s">
        <v>1011</v>
      </c>
      <c r="D986" s="20" t="s">
        <v>1012</v>
      </c>
      <c r="E986" s="25" t="s">
        <v>88</v>
      </c>
      <c r="F986" s="25" t="s">
        <v>70</v>
      </c>
      <c r="G986" s="21">
        <v>39168</v>
      </c>
      <c r="H986" s="21"/>
      <c r="I986" s="22" t="s">
        <v>61</v>
      </c>
      <c r="J986" s="25" t="s">
        <v>70</v>
      </c>
      <c r="K986" s="27"/>
      <c r="L986" s="21"/>
      <c r="M986" s="33"/>
      <c r="N986" s="25" t="s">
        <v>70</v>
      </c>
      <c r="O986" s="25" t="s">
        <v>70</v>
      </c>
      <c r="P986" s="25" t="s">
        <v>70</v>
      </c>
      <c r="Q986" s="25" t="s">
        <v>70</v>
      </c>
      <c r="R986" s="21" t="s">
        <v>3456</v>
      </c>
      <c r="S986" s="25" t="s">
        <v>3456</v>
      </c>
      <c r="T986" s="23" t="s">
        <v>3456</v>
      </c>
      <c r="U986" s="25" t="s">
        <v>70</v>
      </c>
      <c r="V986" s="25" t="s">
        <v>70</v>
      </c>
      <c r="W986" s="25" t="s">
        <v>70</v>
      </c>
      <c r="X986" s="25" t="s">
        <v>3456</v>
      </c>
      <c r="Y986" s="25" t="s">
        <v>3456</v>
      </c>
      <c r="Z986" s="25" t="s">
        <v>3456</v>
      </c>
      <c r="AA986" s="25" t="s">
        <v>3456</v>
      </c>
      <c r="AB986" s="21" t="s">
        <v>3456</v>
      </c>
      <c r="AC986" s="51" t="s">
        <v>3456</v>
      </c>
    </row>
    <row r="987" spans="1:29" s="20" customFormat="1" ht="26.25" customHeight="1" x14ac:dyDescent="0.2">
      <c r="A987" s="19">
        <v>65092</v>
      </c>
      <c r="B987" s="20" t="s">
        <v>3396</v>
      </c>
      <c r="C987" s="20" t="s">
        <v>3397</v>
      </c>
      <c r="D987" s="20" t="s">
        <v>1077</v>
      </c>
      <c r="E987" s="25" t="s">
        <v>1078</v>
      </c>
      <c r="F987" s="25" t="s">
        <v>70</v>
      </c>
      <c r="G987" s="21">
        <v>40697</v>
      </c>
      <c r="H987" s="21"/>
      <c r="I987" s="22" t="s">
        <v>61</v>
      </c>
      <c r="J987" s="25" t="s">
        <v>70</v>
      </c>
      <c r="K987" s="27"/>
      <c r="L987" s="21"/>
      <c r="M987" s="33"/>
      <c r="N987" s="25" t="s">
        <v>3456</v>
      </c>
      <c r="O987" s="25" t="s">
        <v>70</v>
      </c>
      <c r="P987" s="25" t="s">
        <v>70</v>
      </c>
      <c r="Q987" s="25" t="s">
        <v>70</v>
      </c>
      <c r="R987" s="21" t="s">
        <v>3456</v>
      </c>
      <c r="S987" s="25" t="s">
        <v>3456</v>
      </c>
      <c r="T987" s="23" t="s">
        <v>3456</v>
      </c>
      <c r="U987" s="25" t="s">
        <v>70</v>
      </c>
      <c r="V987" s="25" t="s">
        <v>70</v>
      </c>
      <c r="W987" s="25" t="s">
        <v>70</v>
      </c>
      <c r="X987" s="25" t="s">
        <v>3456</v>
      </c>
      <c r="Y987" s="25" t="s">
        <v>3456</v>
      </c>
      <c r="Z987" s="25" t="s">
        <v>3456</v>
      </c>
      <c r="AA987" s="25" t="s">
        <v>3456</v>
      </c>
      <c r="AB987" s="21" t="s">
        <v>3456</v>
      </c>
      <c r="AC987" s="51" t="s">
        <v>3456</v>
      </c>
    </row>
    <row r="988" spans="1:29" s="20" customFormat="1" ht="26.25" customHeight="1" x14ac:dyDescent="0.2">
      <c r="A988" s="19">
        <v>62837</v>
      </c>
      <c r="B988" s="20" t="s">
        <v>2128</v>
      </c>
      <c r="C988" s="20" t="s">
        <v>2129</v>
      </c>
      <c r="D988" s="20" t="s">
        <v>2130</v>
      </c>
      <c r="E988" s="25" t="s">
        <v>133</v>
      </c>
      <c r="F988" s="25" t="s">
        <v>70</v>
      </c>
      <c r="G988" s="21">
        <v>39015</v>
      </c>
      <c r="H988" s="21">
        <v>45291</v>
      </c>
      <c r="I988" s="22" t="s">
        <v>71</v>
      </c>
      <c r="J988" s="25" t="s">
        <v>3456</v>
      </c>
      <c r="K988" s="27"/>
      <c r="L988" s="21"/>
      <c r="M988" s="33"/>
      <c r="N988" s="25"/>
      <c r="O988" s="25"/>
      <c r="P988" s="25"/>
      <c r="Q988" s="25"/>
      <c r="R988" s="21"/>
      <c r="S988" s="25"/>
      <c r="T988" s="23"/>
      <c r="U988" s="25" t="s">
        <v>3456</v>
      </c>
      <c r="V988" s="25" t="s">
        <v>3456</v>
      </c>
      <c r="W988" s="25" t="s">
        <v>70</v>
      </c>
      <c r="X988" s="25" t="s">
        <v>3456</v>
      </c>
      <c r="Y988" s="25" t="s">
        <v>3456</v>
      </c>
      <c r="Z988" s="25" t="s">
        <v>3456</v>
      </c>
      <c r="AA988" s="25" t="s">
        <v>3456</v>
      </c>
      <c r="AB988" s="21" t="s">
        <v>3456</v>
      </c>
      <c r="AC988" s="51" t="s">
        <v>3456</v>
      </c>
    </row>
    <row r="989" spans="1:29" s="20" customFormat="1" ht="26.25" customHeight="1" x14ac:dyDescent="0.2">
      <c r="A989" s="19">
        <v>66255</v>
      </c>
      <c r="B989" s="20" t="s">
        <v>2545</v>
      </c>
      <c r="C989" s="20" t="s">
        <v>2546</v>
      </c>
      <c r="D989" s="20" t="s">
        <v>2547</v>
      </c>
      <c r="E989" s="25" t="s">
        <v>350</v>
      </c>
      <c r="F989" s="25" t="s">
        <v>81</v>
      </c>
      <c r="G989" s="21">
        <v>41933</v>
      </c>
      <c r="H989" s="21"/>
      <c r="I989" s="22" t="s">
        <v>61</v>
      </c>
      <c r="J989" s="25" t="s">
        <v>70</v>
      </c>
      <c r="K989" s="27"/>
      <c r="L989" s="21"/>
      <c r="M989" s="33"/>
      <c r="N989" s="25" t="s">
        <v>3456</v>
      </c>
      <c r="O989" s="25" t="s">
        <v>3456</v>
      </c>
      <c r="P989" s="25" t="s">
        <v>70</v>
      </c>
      <c r="Q989" s="25" t="s">
        <v>70</v>
      </c>
      <c r="R989" s="21" t="s">
        <v>3456</v>
      </c>
      <c r="S989" s="25" t="s">
        <v>3456</v>
      </c>
      <c r="T989" s="23" t="s">
        <v>3456</v>
      </c>
      <c r="U989" s="25" t="s">
        <v>3456</v>
      </c>
      <c r="V989" s="25" t="s">
        <v>70</v>
      </c>
      <c r="W989" s="25" t="s">
        <v>70</v>
      </c>
      <c r="X989" s="25" t="s">
        <v>3456</v>
      </c>
      <c r="Y989" s="25" t="s">
        <v>3456</v>
      </c>
      <c r="Z989" s="25" t="s">
        <v>3456</v>
      </c>
      <c r="AA989" s="25" t="s">
        <v>3456</v>
      </c>
      <c r="AB989" s="21" t="s">
        <v>3456</v>
      </c>
      <c r="AC989" s="51" t="s">
        <v>3456</v>
      </c>
    </row>
    <row r="990" spans="1:29" s="20" customFormat="1" ht="26.25" customHeight="1" x14ac:dyDescent="0.2">
      <c r="A990" s="19">
        <v>67380</v>
      </c>
      <c r="B990" s="20" t="s">
        <v>3009</v>
      </c>
      <c r="C990" s="20" t="s">
        <v>3010</v>
      </c>
      <c r="D990" s="20" t="s">
        <v>960</v>
      </c>
      <c r="E990" s="25" t="s">
        <v>114</v>
      </c>
      <c r="F990" s="25" t="s">
        <v>535</v>
      </c>
      <c r="G990" s="21">
        <v>42683</v>
      </c>
      <c r="H990" s="21"/>
      <c r="I990" s="22" t="s">
        <v>61</v>
      </c>
      <c r="J990" s="25" t="s">
        <v>70</v>
      </c>
      <c r="K990" s="27"/>
      <c r="L990" s="21"/>
      <c r="M990" s="33"/>
      <c r="N990" s="25" t="s">
        <v>3456</v>
      </c>
      <c r="O990" s="25" t="s">
        <v>3456</v>
      </c>
      <c r="P990" s="25" t="s">
        <v>70</v>
      </c>
      <c r="Q990" s="25" t="s">
        <v>70</v>
      </c>
      <c r="R990" s="21" t="s">
        <v>3456</v>
      </c>
      <c r="S990" s="25" t="s">
        <v>3456</v>
      </c>
      <c r="T990" s="23" t="s">
        <v>3456</v>
      </c>
      <c r="U990" s="25" t="s">
        <v>70</v>
      </c>
      <c r="V990" s="25" t="s">
        <v>70</v>
      </c>
      <c r="W990" s="25" t="s">
        <v>70</v>
      </c>
      <c r="X990" s="25" t="s">
        <v>3456</v>
      </c>
      <c r="Y990" s="25" t="s">
        <v>3456</v>
      </c>
      <c r="Z990" s="25" t="s">
        <v>3456</v>
      </c>
      <c r="AA990" s="25" t="s">
        <v>3456</v>
      </c>
      <c r="AB990" s="21" t="s">
        <v>3456</v>
      </c>
      <c r="AC990" s="51" t="s">
        <v>3456</v>
      </c>
    </row>
    <row r="991" spans="1:29" s="20" customFormat="1" ht="26.25" customHeight="1" x14ac:dyDescent="0.2">
      <c r="A991" s="19">
        <v>66305</v>
      </c>
      <c r="B991" s="20" t="s">
        <v>443</v>
      </c>
      <c r="C991" s="20" t="s">
        <v>444</v>
      </c>
      <c r="D991" s="20" t="s">
        <v>430</v>
      </c>
      <c r="E991" s="25" t="s">
        <v>428</v>
      </c>
      <c r="F991" s="25" t="s">
        <v>70</v>
      </c>
      <c r="G991" s="21">
        <v>41992</v>
      </c>
      <c r="H991" s="21"/>
      <c r="I991" s="22" t="s">
        <v>61</v>
      </c>
      <c r="J991" s="25" t="s">
        <v>70</v>
      </c>
      <c r="K991" s="27"/>
      <c r="L991" s="21"/>
      <c r="M991" s="33"/>
      <c r="N991" s="25" t="s">
        <v>3456</v>
      </c>
      <c r="O991" s="25" t="s">
        <v>3456</v>
      </c>
      <c r="P991" s="25" t="s">
        <v>70</v>
      </c>
      <c r="Q991" s="25" t="s">
        <v>70</v>
      </c>
      <c r="R991" s="21" t="s">
        <v>3456</v>
      </c>
      <c r="S991" s="25" t="s">
        <v>3456</v>
      </c>
      <c r="T991" s="23" t="s">
        <v>3456</v>
      </c>
      <c r="U991" s="25" t="s">
        <v>70</v>
      </c>
      <c r="V991" s="25" t="s">
        <v>70</v>
      </c>
      <c r="W991" s="25" t="s">
        <v>70</v>
      </c>
      <c r="X991" s="25" t="s">
        <v>3456</v>
      </c>
      <c r="Y991" s="25" t="s">
        <v>3456</v>
      </c>
      <c r="Z991" s="25" t="s">
        <v>3456</v>
      </c>
      <c r="AA991" s="25" t="s">
        <v>3456</v>
      </c>
      <c r="AB991" s="21" t="s">
        <v>3456</v>
      </c>
      <c r="AC991" s="51" t="s">
        <v>3456</v>
      </c>
    </row>
    <row r="992" spans="1:29" s="20" customFormat="1" ht="26.25" customHeight="1" x14ac:dyDescent="0.2">
      <c r="A992" s="19">
        <v>80981</v>
      </c>
      <c r="B992" s="20" t="s">
        <v>4186</v>
      </c>
      <c r="C992" s="20" t="s">
        <v>4185</v>
      </c>
      <c r="D992" s="20" t="s">
        <v>491</v>
      </c>
      <c r="E992" s="25" t="s">
        <v>3499</v>
      </c>
      <c r="F992" s="25" t="s">
        <v>70</v>
      </c>
      <c r="G992" s="21">
        <v>44628</v>
      </c>
      <c r="H992" s="21"/>
      <c r="I992" s="22" t="s">
        <v>71</v>
      </c>
      <c r="J992" s="25" t="s">
        <v>3456</v>
      </c>
      <c r="K992" s="27" t="s">
        <v>4280</v>
      </c>
      <c r="L992" s="21" t="s">
        <v>3456</v>
      </c>
      <c r="M992" s="33"/>
      <c r="N992" s="25"/>
      <c r="O992" s="25"/>
      <c r="P992" s="25"/>
      <c r="Q992" s="25"/>
      <c r="R992" s="21"/>
      <c r="S992" s="25"/>
      <c r="T992" s="23"/>
      <c r="U992" s="25" t="s">
        <v>3456</v>
      </c>
      <c r="V992" s="25" t="s">
        <v>3456</v>
      </c>
      <c r="W992" s="25" t="s">
        <v>3456</v>
      </c>
      <c r="X992" s="25" t="s">
        <v>3456</v>
      </c>
      <c r="Y992" s="25" t="s">
        <v>3456</v>
      </c>
      <c r="Z992" s="25" t="s">
        <v>3456</v>
      </c>
      <c r="AA992" s="25" t="s">
        <v>3456</v>
      </c>
      <c r="AB992" s="21" t="s">
        <v>3456</v>
      </c>
      <c r="AC992" s="51" t="s">
        <v>3456</v>
      </c>
    </row>
    <row r="993" spans="1:29" s="20" customFormat="1" ht="26.25" customHeight="1" x14ac:dyDescent="0.2">
      <c r="A993" s="19">
        <v>65356</v>
      </c>
      <c r="B993" s="20" t="s">
        <v>1534</v>
      </c>
      <c r="C993" s="20" t="s">
        <v>1535</v>
      </c>
      <c r="D993" s="20" t="s">
        <v>1568</v>
      </c>
      <c r="E993" s="25" t="s">
        <v>570</v>
      </c>
      <c r="F993" s="25" t="s">
        <v>70</v>
      </c>
      <c r="G993" s="21">
        <v>40994</v>
      </c>
      <c r="H993" s="21"/>
      <c r="I993" s="22" t="s">
        <v>61</v>
      </c>
      <c r="J993" s="25" t="s">
        <v>70</v>
      </c>
      <c r="K993" s="27"/>
      <c r="L993" s="21"/>
      <c r="M993" s="33"/>
      <c r="N993" s="25" t="s">
        <v>3456</v>
      </c>
      <c r="O993" s="25" t="s">
        <v>3456</v>
      </c>
      <c r="P993" s="25" t="s">
        <v>70</v>
      </c>
      <c r="Q993" s="25" t="s">
        <v>70</v>
      </c>
      <c r="R993" s="21" t="s">
        <v>3456</v>
      </c>
      <c r="S993" s="25" t="s">
        <v>3456</v>
      </c>
      <c r="T993" s="23" t="s">
        <v>3456</v>
      </c>
      <c r="U993" s="25" t="s">
        <v>3456</v>
      </c>
      <c r="V993" s="25" t="s">
        <v>3456</v>
      </c>
      <c r="W993" s="25" t="s">
        <v>3456</v>
      </c>
      <c r="X993" s="25" t="s">
        <v>3456</v>
      </c>
      <c r="Y993" s="25" t="s">
        <v>3456</v>
      </c>
      <c r="Z993" s="25" t="s">
        <v>3456</v>
      </c>
      <c r="AA993" s="25" t="s">
        <v>3456</v>
      </c>
      <c r="AB993" s="21" t="s">
        <v>3456</v>
      </c>
      <c r="AC993" s="51" t="s">
        <v>3456</v>
      </c>
    </row>
    <row r="994" spans="1:29" s="20" customFormat="1" ht="26.25" customHeight="1" x14ac:dyDescent="0.2">
      <c r="A994" s="19">
        <v>66645</v>
      </c>
      <c r="B994" s="20" t="s">
        <v>1566</v>
      </c>
      <c r="C994" s="20" t="s">
        <v>1567</v>
      </c>
      <c r="D994" s="20" t="s">
        <v>1568</v>
      </c>
      <c r="E994" s="25" t="s">
        <v>570</v>
      </c>
      <c r="F994" s="25" t="s">
        <v>70</v>
      </c>
      <c r="G994" s="21">
        <v>42339</v>
      </c>
      <c r="H994" s="21"/>
      <c r="I994" s="22" t="s">
        <v>61</v>
      </c>
      <c r="J994" s="25" t="s">
        <v>70</v>
      </c>
      <c r="K994" s="27"/>
      <c r="L994" s="21"/>
      <c r="M994" s="33"/>
      <c r="N994" s="25" t="s">
        <v>3456</v>
      </c>
      <c r="O994" s="25" t="s">
        <v>3456</v>
      </c>
      <c r="P994" s="25" t="s">
        <v>70</v>
      </c>
      <c r="Q994" s="25" t="s">
        <v>70</v>
      </c>
      <c r="R994" s="21" t="s">
        <v>3456</v>
      </c>
      <c r="S994" s="25" t="s">
        <v>3456</v>
      </c>
      <c r="T994" s="23" t="s">
        <v>3456</v>
      </c>
      <c r="U994" s="25" t="s">
        <v>3456</v>
      </c>
      <c r="V994" s="25" t="s">
        <v>3456</v>
      </c>
      <c r="W994" s="25" t="s">
        <v>3456</v>
      </c>
      <c r="X994" s="25" t="s">
        <v>3456</v>
      </c>
      <c r="Y994" s="25" t="s">
        <v>3456</v>
      </c>
      <c r="Z994" s="25" t="s">
        <v>3456</v>
      </c>
      <c r="AA994" s="25" t="s">
        <v>3456</v>
      </c>
      <c r="AB994" s="21" t="s">
        <v>3456</v>
      </c>
      <c r="AC994" s="51" t="s">
        <v>3456</v>
      </c>
    </row>
    <row r="995" spans="1:29" s="20" customFormat="1" ht="26.25" customHeight="1" x14ac:dyDescent="0.2">
      <c r="A995" s="19">
        <v>66646</v>
      </c>
      <c r="B995" s="20" t="s">
        <v>1569</v>
      </c>
      <c r="C995" s="20" t="s">
        <v>1570</v>
      </c>
      <c r="D995" s="20" t="s">
        <v>1568</v>
      </c>
      <c r="E995" s="25" t="s">
        <v>570</v>
      </c>
      <c r="F995" s="25" t="s">
        <v>70</v>
      </c>
      <c r="G995" s="21">
        <v>42368</v>
      </c>
      <c r="H995" s="21"/>
      <c r="I995" s="22" t="s">
        <v>61</v>
      </c>
      <c r="J995" s="25" t="s">
        <v>70</v>
      </c>
      <c r="K995" s="27"/>
      <c r="L995" s="21"/>
      <c r="M995" s="33"/>
      <c r="N995" s="25" t="s">
        <v>3456</v>
      </c>
      <c r="O995" s="25" t="s">
        <v>3456</v>
      </c>
      <c r="P995" s="25" t="s">
        <v>70</v>
      </c>
      <c r="Q995" s="25" t="s">
        <v>70</v>
      </c>
      <c r="R995" s="21" t="s">
        <v>3456</v>
      </c>
      <c r="S995" s="25" t="s">
        <v>3456</v>
      </c>
      <c r="T995" s="23" t="s">
        <v>3456</v>
      </c>
      <c r="U995" s="25" t="s">
        <v>3456</v>
      </c>
      <c r="V995" s="25" t="s">
        <v>3456</v>
      </c>
      <c r="W995" s="25" t="s">
        <v>3456</v>
      </c>
      <c r="X995" s="25" t="s">
        <v>3456</v>
      </c>
      <c r="Y995" s="25" t="s">
        <v>3456</v>
      </c>
      <c r="Z995" s="25" t="s">
        <v>3456</v>
      </c>
      <c r="AA995" s="25" t="s">
        <v>3456</v>
      </c>
      <c r="AB995" s="21" t="s">
        <v>3456</v>
      </c>
      <c r="AC995" s="51" t="s">
        <v>3456</v>
      </c>
    </row>
    <row r="996" spans="1:29" s="20" customFormat="1" ht="26.25" customHeight="1" x14ac:dyDescent="0.2">
      <c r="A996" s="19">
        <v>63494</v>
      </c>
      <c r="B996" s="20" t="s">
        <v>2928</v>
      </c>
      <c r="C996" s="20" t="s">
        <v>2929</v>
      </c>
      <c r="D996" s="20" t="s">
        <v>2930</v>
      </c>
      <c r="E996" s="25" t="s">
        <v>3519</v>
      </c>
      <c r="F996" s="25" t="s">
        <v>70</v>
      </c>
      <c r="G996" s="21">
        <v>39597</v>
      </c>
      <c r="H996" s="21"/>
      <c r="I996" s="22" t="s">
        <v>61</v>
      </c>
      <c r="J996" s="25" t="s">
        <v>70</v>
      </c>
      <c r="K996" s="27"/>
      <c r="L996" s="21"/>
      <c r="M996" s="33"/>
      <c r="N996" s="25" t="s">
        <v>70</v>
      </c>
      <c r="O996" s="25" t="s">
        <v>3456</v>
      </c>
      <c r="P996" s="25" t="s">
        <v>70</v>
      </c>
      <c r="Q996" s="25" t="s">
        <v>70</v>
      </c>
      <c r="R996" s="21" t="s">
        <v>3456</v>
      </c>
      <c r="S996" s="25" t="s">
        <v>3456</v>
      </c>
      <c r="T996" s="23" t="s">
        <v>3456</v>
      </c>
      <c r="U996" s="25" t="s">
        <v>3456</v>
      </c>
      <c r="V996" s="25" t="s">
        <v>3456</v>
      </c>
      <c r="W996" s="25" t="s">
        <v>70</v>
      </c>
      <c r="X996" s="25" t="s">
        <v>3456</v>
      </c>
      <c r="Y996" s="25" t="s">
        <v>3456</v>
      </c>
      <c r="Z996" s="25" t="s">
        <v>3456</v>
      </c>
      <c r="AA996" s="25" t="s">
        <v>3456</v>
      </c>
      <c r="AB996" s="21" t="s">
        <v>3456</v>
      </c>
      <c r="AC996" s="51"/>
    </row>
    <row r="997" spans="1:29" s="20" customFormat="1" ht="26.25" customHeight="1" x14ac:dyDescent="0.2">
      <c r="A997" s="19">
        <v>61962</v>
      </c>
      <c r="B997" s="20" t="s">
        <v>2005</v>
      </c>
      <c r="C997" s="20" t="s">
        <v>2006</v>
      </c>
      <c r="D997" s="20" t="s">
        <v>2007</v>
      </c>
      <c r="E997" s="25" t="s">
        <v>4577</v>
      </c>
      <c r="F997" s="25" t="s">
        <v>70</v>
      </c>
      <c r="G997" s="21">
        <v>38833</v>
      </c>
      <c r="H997" s="21"/>
      <c r="I997" s="22" t="s">
        <v>61</v>
      </c>
      <c r="J997" s="25" t="s">
        <v>70</v>
      </c>
      <c r="K997" s="27"/>
      <c r="L997" s="21"/>
      <c r="M997" s="33"/>
      <c r="N997" s="25" t="s">
        <v>70</v>
      </c>
      <c r="O997" s="25" t="s">
        <v>3456</v>
      </c>
      <c r="P997" s="25" t="s">
        <v>70</v>
      </c>
      <c r="Q997" s="25" t="s">
        <v>70</v>
      </c>
      <c r="R997" s="21" t="s">
        <v>3456</v>
      </c>
      <c r="S997" s="25" t="s">
        <v>3456</v>
      </c>
      <c r="T997" s="23" t="s">
        <v>3456</v>
      </c>
      <c r="U997" s="25" t="s">
        <v>3456</v>
      </c>
      <c r="V997" s="25" t="s">
        <v>3456</v>
      </c>
      <c r="W997" s="25" t="s">
        <v>70</v>
      </c>
      <c r="X997" s="25" t="s">
        <v>3456</v>
      </c>
      <c r="Y997" s="25" t="s">
        <v>3456</v>
      </c>
      <c r="Z997" s="25" t="s">
        <v>3456</v>
      </c>
      <c r="AA997" s="25" t="s">
        <v>3456</v>
      </c>
      <c r="AB997" s="21" t="s">
        <v>0</v>
      </c>
      <c r="AC997" s="51" t="s">
        <v>3456</v>
      </c>
    </row>
    <row r="998" spans="1:29" s="20" customFormat="1" ht="26.25" customHeight="1" x14ac:dyDescent="0.2">
      <c r="A998" s="19">
        <v>65431</v>
      </c>
      <c r="B998" s="20" t="s">
        <v>2419</v>
      </c>
      <c r="C998" s="20" t="s">
        <v>2420</v>
      </c>
      <c r="D998" s="20" t="s">
        <v>654</v>
      </c>
      <c r="E998" s="25" t="s">
        <v>60</v>
      </c>
      <c r="F998" s="25" t="s">
        <v>70</v>
      </c>
      <c r="G998" s="21">
        <v>40760</v>
      </c>
      <c r="H998" s="21">
        <v>45291</v>
      </c>
      <c r="I998" s="22" t="s">
        <v>71</v>
      </c>
      <c r="J998" s="25" t="s">
        <v>3456</v>
      </c>
      <c r="K998" s="27"/>
      <c r="L998" s="21"/>
      <c r="M998" s="33"/>
      <c r="N998" s="25" t="s">
        <v>70</v>
      </c>
      <c r="O998" s="25" t="s">
        <v>70</v>
      </c>
      <c r="P998" s="25" t="s">
        <v>70</v>
      </c>
      <c r="Q998" s="25" t="s">
        <v>70</v>
      </c>
      <c r="R998" s="21"/>
      <c r="S998" s="25"/>
      <c r="T998" s="23"/>
      <c r="U998" s="25" t="s">
        <v>3456</v>
      </c>
      <c r="V998" s="25" t="s">
        <v>3456</v>
      </c>
      <c r="W998" s="25" t="s">
        <v>70</v>
      </c>
      <c r="X998" s="25" t="s">
        <v>3456</v>
      </c>
      <c r="Y998" s="25" t="s">
        <v>3456</v>
      </c>
      <c r="Z998" s="25" t="s">
        <v>3456</v>
      </c>
      <c r="AA998" s="25" t="s">
        <v>3456</v>
      </c>
      <c r="AB998" s="21" t="s">
        <v>3456</v>
      </c>
      <c r="AC998" s="51" t="s">
        <v>3456</v>
      </c>
    </row>
    <row r="999" spans="1:29" s="20" customFormat="1" ht="26.25" customHeight="1" x14ac:dyDescent="0.2">
      <c r="A999" s="19">
        <v>65233</v>
      </c>
      <c r="B999" s="20" t="s">
        <v>2400</v>
      </c>
      <c r="C999" s="20" t="s">
        <v>2401</v>
      </c>
      <c r="D999" s="20" t="s">
        <v>1629</v>
      </c>
      <c r="E999" s="25" t="s">
        <v>1630</v>
      </c>
      <c r="F999" s="25" t="s">
        <v>70</v>
      </c>
      <c r="G999" s="21">
        <v>40905</v>
      </c>
      <c r="H999" s="21"/>
      <c r="I999" s="22" t="s">
        <v>61</v>
      </c>
      <c r="J999" s="25" t="s">
        <v>70</v>
      </c>
      <c r="K999" s="27"/>
      <c r="L999" s="21"/>
      <c r="M999" s="33"/>
      <c r="N999" s="25" t="s">
        <v>70</v>
      </c>
      <c r="O999" s="25" t="s">
        <v>70</v>
      </c>
      <c r="P999" s="25" t="s">
        <v>70</v>
      </c>
      <c r="Q999" s="25" t="s">
        <v>70</v>
      </c>
      <c r="R999" s="21" t="s">
        <v>3456</v>
      </c>
      <c r="S999" s="25" t="s">
        <v>3456</v>
      </c>
      <c r="T999" s="23" t="s">
        <v>3456</v>
      </c>
      <c r="U999" s="25" t="s">
        <v>70</v>
      </c>
      <c r="V999" s="25" t="s">
        <v>70</v>
      </c>
      <c r="W999" s="25" t="s">
        <v>70</v>
      </c>
      <c r="X999" s="25" t="s">
        <v>3456</v>
      </c>
      <c r="Y999" s="25" t="s">
        <v>3456</v>
      </c>
      <c r="Z999" s="25" t="s">
        <v>3456</v>
      </c>
      <c r="AA999" s="25" t="s">
        <v>3456</v>
      </c>
      <c r="AB999" s="21" t="s">
        <v>3456</v>
      </c>
      <c r="AC999" s="51" t="s">
        <v>3456</v>
      </c>
    </row>
    <row r="1000" spans="1:29" s="20" customFormat="1" ht="26.25" customHeight="1" x14ac:dyDescent="0.2">
      <c r="A1000" s="19">
        <v>61660</v>
      </c>
      <c r="B1000" s="20" t="s">
        <v>826</v>
      </c>
      <c r="C1000" s="20" t="s">
        <v>827</v>
      </c>
      <c r="D1000" s="20" t="s">
        <v>828</v>
      </c>
      <c r="E1000" s="25" t="s">
        <v>422</v>
      </c>
      <c r="F1000" s="25" t="s">
        <v>70</v>
      </c>
      <c r="G1000" s="21">
        <v>38198</v>
      </c>
      <c r="H1000" s="21"/>
      <c r="I1000" s="22" t="s">
        <v>61</v>
      </c>
      <c r="J1000" s="25" t="s">
        <v>70</v>
      </c>
      <c r="K1000" s="27"/>
      <c r="L1000" s="21"/>
      <c r="M1000" s="33"/>
      <c r="N1000" s="25" t="s">
        <v>70</v>
      </c>
      <c r="O1000" s="25" t="s">
        <v>70</v>
      </c>
      <c r="P1000" s="25" t="s">
        <v>70</v>
      </c>
      <c r="Q1000" s="25" t="s">
        <v>70</v>
      </c>
      <c r="R1000" s="21" t="s">
        <v>3456</v>
      </c>
      <c r="S1000" s="25" t="s">
        <v>3456</v>
      </c>
      <c r="T1000" s="23" t="s">
        <v>3456</v>
      </c>
      <c r="U1000" s="25" t="s">
        <v>3456</v>
      </c>
      <c r="V1000" s="25" t="s">
        <v>3456</v>
      </c>
      <c r="W1000" s="25" t="s">
        <v>70</v>
      </c>
      <c r="X1000" s="25" t="s">
        <v>3456</v>
      </c>
      <c r="Y1000" s="25" t="s">
        <v>3456</v>
      </c>
      <c r="Z1000" s="25" t="s">
        <v>3456</v>
      </c>
      <c r="AA1000" s="25" t="s">
        <v>3456</v>
      </c>
      <c r="AB1000" s="21" t="s">
        <v>0</v>
      </c>
      <c r="AC1000" s="51" t="s">
        <v>3456</v>
      </c>
    </row>
    <row r="1001" spans="1:29" s="20" customFormat="1" ht="26.25" customHeight="1" x14ac:dyDescent="0.2">
      <c r="A1001" s="19">
        <v>65761</v>
      </c>
      <c r="B1001" s="20" t="s">
        <v>1676</v>
      </c>
      <c r="C1001" s="20" t="s">
        <v>1677</v>
      </c>
      <c r="D1001" s="20" t="s">
        <v>2361</v>
      </c>
      <c r="E1001" s="25" t="s">
        <v>1678</v>
      </c>
      <c r="F1001" s="25" t="s">
        <v>70</v>
      </c>
      <c r="G1001" s="21">
        <v>41255</v>
      </c>
      <c r="H1001" s="21"/>
      <c r="I1001" s="22" t="s">
        <v>61</v>
      </c>
      <c r="J1001" s="25" t="s">
        <v>70</v>
      </c>
      <c r="K1001" s="27"/>
      <c r="L1001" s="21"/>
      <c r="M1001" s="33"/>
      <c r="N1001" s="25" t="s">
        <v>3456</v>
      </c>
      <c r="O1001" s="25" t="s">
        <v>3456</v>
      </c>
      <c r="P1001" s="25" t="s">
        <v>70</v>
      </c>
      <c r="Q1001" s="25" t="s">
        <v>70</v>
      </c>
      <c r="R1001" s="21" t="s">
        <v>3456</v>
      </c>
      <c r="S1001" s="25" t="s">
        <v>3456</v>
      </c>
      <c r="T1001" s="23" t="s">
        <v>3456</v>
      </c>
      <c r="U1001" s="25" t="s">
        <v>3456</v>
      </c>
      <c r="V1001" s="25" t="s">
        <v>70</v>
      </c>
      <c r="W1001" s="25" t="s">
        <v>70</v>
      </c>
      <c r="X1001" s="25" t="s">
        <v>3456</v>
      </c>
      <c r="Y1001" s="25" t="s">
        <v>3456</v>
      </c>
      <c r="Z1001" s="25" t="s">
        <v>3456</v>
      </c>
      <c r="AA1001" s="25" t="s">
        <v>3456</v>
      </c>
      <c r="AB1001" s="21" t="s">
        <v>3456</v>
      </c>
      <c r="AC1001" s="51" t="s">
        <v>3456</v>
      </c>
    </row>
    <row r="1002" spans="1:29" s="20" customFormat="1" ht="26.25" customHeight="1" x14ac:dyDescent="0.2">
      <c r="A1002" s="19">
        <v>78559</v>
      </c>
      <c r="B1002" s="20" t="s">
        <v>2648</v>
      </c>
      <c r="C1002" s="20" t="s">
        <v>2649</v>
      </c>
      <c r="D1002" s="20" t="s">
        <v>1735</v>
      </c>
      <c r="E1002" s="25" t="s">
        <v>1736</v>
      </c>
      <c r="F1002" s="25" t="s">
        <v>70</v>
      </c>
      <c r="G1002" s="21">
        <v>43461</v>
      </c>
      <c r="H1002" s="21"/>
      <c r="I1002" s="22" t="s">
        <v>61</v>
      </c>
      <c r="J1002" s="25" t="s">
        <v>70</v>
      </c>
      <c r="K1002" s="27"/>
      <c r="L1002" s="21"/>
      <c r="M1002" s="33"/>
      <c r="N1002" s="25" t="s">
        <v>3456</v>
      </c>
      <c r="O1002" s="25" t="s">
        <v>70</v>
      </c>
      <c r="P1002" s="25" t="s">
        <v>70</v>
      </c>
      <c r="Q1002" s="25" t="s">
        <v>70</v>
      </c>
      <c r="R1002" s="21" t="s">
        <v>3456</v>
      </c>
      <c r="S1002" s="25" t="s">
        <v>3456</v>
      </c>
      <c r="T1002" s="23" t="s">
        <v>3456</v>
      </c>
      <c r="U1002" s="25" t="s">
        <v>70</v>
      </c>
      <c r="V1002" s="25" t="s">
        <v>70</v>
      </c>
      <c r="W1002" s="25" t="s">
        <v>70</v>
      </c>
      <c r="X1002" s="25" t="s">
        <v>3456</v>
      </c>
      <c r="Y1002" s="25" t="s">
        <v>3456</v>
      </c>
      <c r="Z1002" s="25" t="s">
        <v>3456</v>
      </c>
      <c r="AA1002" s="25" t="s">
        <v>3456</v>
      </c>
      <c r="AB1002" s="21" t="s">
        <v>3456</v>
      </c>
      <c r="AC1002" s="51" t="s">
        <v>3456</v>
      </c>
    </row>
    <row r="1003" spans="1:29" s="20" customFormat="1" ht="26.25" customHeight="1" x14ac:dyDescent="0.2">
      <c r="A1003" s="19">
        <v>61915</v>
      </c>
      <c r="B1003" s="20" t="s">
        <v>1985</v>
      </c>
      <c r="C1003" s="20" t="s">
        <v>1986</v>
      </c>
      <c r="D1003" s="20" t="s">
        <v>1942</v>
      </c>
      <c r="E1003" s="25" t="s">
        <v>1181</v>
      </c>
      <c r="F1003" s="25" t="s">
        <v>70</v>
      </c>
      <c r="G1003" s="21">
        <v>38538</v>
      </c>
      <c r="H1003" s="21"/>
      <c r="I1003" s="22" t="s">
        <v>61</v>
      </c>
      <c r="J1003" s="25" t="s">
        <v>70</v>
      </c>
      <c r="K1003" s="27"/>
      <c r="L1003" s="21"/>
      <c r="M1003" s="33"/>
      <c r="N1003" s="25" t="s">
        <v>70</v>
      </c>
      <c r="O1003" s="25" t="s">
        <v>70</v>
      </c>
      <c r="P1003" s="25" t="s">
        <v>70</v>
      </c>
      <c r="Q1003" s="25" t="s">
        <v>70</v>
      </c>
      <c r="R1003" s="21" t="s">
        <v>3456</v>
      </c>
      <c r="S1003" s="25" t="s">
        <v>3456</v>
      </c>
      <c r="T1003" s="23" t="s">
        <v>3456</v>
      </c>
      <c r="U1003" s="25" t="s">
        <v>70</v>
      </c>
      <c r="V1003" s="25" t="s">
        <v>70</v>
      </c>
      <c r="W1003" s="25" t="s">
        <v>70</v>
      </c>
      <c r="X1003" s="25" t="s">
        <v>3456</v>
      </c>
      <c r="Y1003" s="25" t="s">
        <v>3456</v>
      </c>
      <c r="Z1003" s="25" t="s">
        <v>3456</v>
      </c>
      <c r="AA1003" s="25" t="s">
        <v>3456</v>
      </c>
      <c r="AB1003" s="21" t="s">
        <v>0</v>
      </c>
      <c r="AC1003" s="51" t="s">
        <v>3456</v>
      </c>
    </row>
    <row r="1004" spans="1:29" s="20" customFormat="1" ht="26.25" customHeight="1" x14ac:dyDescent="0.2">
      <c r="A1004" s="19">
        <v>80363</v>
      </c>
      <c r="B1004" s="20" t="s">
        <v>4082</v>
      </c>
      <c r="C1004" s="20" t="s">
        <v>4081</v>
      </c>
      <c r="D1004" s="20" t="s">
        <v>660</v>
      </c>
      <c r="E1004" s="25" t="s">
        <v>661</v>
      </c>
      <c r="F1004" s="25" t="s">
        <v>70</v>
      </c>
      <c r="G1004" s="21">
        <v>44617</v>
      </c>
      <c r="H1004" s="21"/>
      <c r="I1004" s="22" t="s">
        <v>61</v>
      </c>
      <c r="J1004" s="25" t="s">
        <v>3456</v>
      </c>
      <c r="K1004" s="27"/>
      <c r="L1004" s="21"/>
      <c r="M1004" s="33"/>
      <c r="N1004" s="25" t="s">
        <v>3456</v>
      </c>
      <c r="O1004" s="25" t="s">
        <v>3456</v>
      </c>
      <c r="P1004" s="25" t="s">
        <v>3456</v>
      </c>
      <c r="Q1004" s="25" t="s">
        <v>70</v>
      </c>
      <c r="R1004" s="21" t="s">
        <v>3456</v>
      </c>
      <c r="S1004" s="25" t="s">
        <v>3456</v>
      </c>
      <c r="T1004" s="23" t="s">
        <v>3456</v>
      </c>
      <c r="U1004" s="25" t="s">
        <v>3456</v>
      </c>
      <c r="V1004" s="25" t="s">
        <v>3456</v>
      </c>
      <c r="W1004" s="25" t="s">
        <v>70</v>
      </c>
      <c r="X1004" s="25" t="s">
        <v>3456</v>
      </c>
      <c r="Y1004" s="25" t="s">
        <v>3456</v>
      </c>
      <c r="Z1004" s="25" t="s">
        <v>3456</v>
      </c>
      <c r="AA1004" s="25" t="s">
        <v>3456</v>
      </c>
      <c r="AB1004" s="21" t="s">
        <v>3456</v>
      </c>
      <c r="AC1004" s="51" t="s">
        <v>3456</v>
      </c>
    </row>
    <row r="1005" spans="1:29" s="20" customFormat="1" ht="26.25" customHeight="1" x14ac:dyDescent="0.2">
      <c r="A1005" s="19">
        <v>61520</v>
      </c>
      <c r="B1005" s="20" t="s">
        <v>1933</v>
      </c>
      <c r="C1005" s="20" t="s">
        <v>1934</v>
      </c>
      <c r="D1005" s="20" t="s">
        <v>1935</v>
      </c>
      <c r="E1005" s="25" t="s">
        <v>1936</v>
      </c>
      <c r="F1005" s="25" t="s">
        <v>70</v>
      </c>
      <c r="G1005" s="21">
        <v>38321</v>
      </c>
      <c r="H1005" s="21"/>
      <c r="I1005" s="22" t="s">
        <v>61</v>
      </c>
      <c r="J1005" s="25" t="s">
        <v>70</v>
      </c>
      <c r="K1005" s="27"/>
      <c r="L1005" s="21"/>
      <c r="M1005" s="33"/>
      <c r="N1005" s="25" t="s">
        <v>70</v>
      </c>
      <c r="O1005" s="25" t="s">
        <v>70</v>
      </c>
      <c r="P1005" s="25" t="s">
        <v>70</v>
      </c>
      <c r="Q1005" s="25" t="s">
        <v>70</v>
      </c>
      <c r="R1005" s="21" t="s">
        <v>3456</v>
      </c>
      <c r="S1005" s="25" t="s">
        <v>3456</v>
      </c>
      <c r="T1005" s="23" t="s">
        <v>3456</v>
      </c>
      <c r="U1005" s="25" t="s">
        <v>70</v>
      </c>
      <c r="V1005" s="25" t="s">
        <v>70</v>
      </c>
      <c r="W1005" s="25" t="s">
        <v>70</v>
      </c>
      <c r="X1005" s="25" t="s">
        <v>3456</v>
      </c>
      <c r="Y1005" s="25" t="s">
        <v>3456</v>
      </c>
      <c r="Z1005" s="25" t="s">
        <v>3456</v>
      </c>
      <c r="AA1005" s="25" t="s">
        <v>3456</v>
      </c>
      <c r="AB1005" s="21" t="s">
        <v>0</v>
      </c>
      <c r="AC1005" s="51" t="s">
        <v>3456</v>
      </c>
    </row>
    <row r="1006" spans="1:29" s="20" customFormat="1" ht="26.25" customHeight="1" x14ac:dyDescent="0.2">
      <c r="A1006" s="19">
        <v>79784</v>
      </c>
      <c r="B1006" s="20" t="s">
        <v>4098</v>
      </c>
      <c r="C1006" s="20" t="s">
        <v>4097</v>
      </c>
      <c r="D1006" s="20" t="s">
        <v>563</v>
      </c>
      <c r="E1006" s="25" t="s">
        <v>114</v>
      </c>
      <c r="F1006" s="25" t="s">
        <v>70</v>
      </c>
      <c r="G1006" s="21">
        <v>44707</v>
      </c>
      <c r="H1006" s="21"/>
      <c r="I1006" s="22" t="s">
        <v>61</v>
      </c>
      <c r="J1006" s="25" t="s">
        <v>3456</v>
      </c>
      <c r="K1006" s="27"/>
      <c r="L1006" s="21"/>
      <c r="M1006" s="33"/>
      <c r="N1006" s="25" t="s">
        <v>3456</v>
      </c>
      <c r="O1006" s="25" t="s">
        <v>3456</v>
      </c>
      <c r="P1006" s="25" t="s">
        <v>3456</v>
      </c>
      <c r="Q1006" s="25" t="s">
        <v>70</v>
      </c>
      <c r="R1006" s="21" t="s">
        <v>3456</v>
      </c>
      <c r="S1006" s="25" t="s">
        <v>3456</v>
      </c>
      <c r="T1006" s="23" t="s">
        <v>3456</v>
      </c>
      <c r="U1006" s="25" t="s">
        <v>3456</v>
      </c>
      <c r="V1006" s="25" t="s">
        <v>3456</v>
      </c>
      <c r="W1006" s="25" t="s">
        <v>70</v>
      </c>
      <c r="X1006" s="25" t="s">
        <v>3456</v>
      </c>
      <c r="Y1006" s="25" t="s">
        <v>3456</v>
      </c>
      <c r="Z1006" s="25" t="s">
        <v>3456</v>
      </c>
      <c r="AA1006" s="25" t="s">
        <v>3456</v>
      </c>
      <c r="AB1006" s="21" t="s">
        <v>3456</v>
      </c>
      <c r="AC1006" s="51" t="s">
        <v>3456</v>
      </c>
    </row>
    <row r="1007" spans="1:29" s="20" customFormat="1" ht="26.25" customHeight="1" x14ac:dyDescent="0.2">
      <c r="A1007" s="19">
        <v>61539</v>
      </c>
      <c r="B1007" s="20" t="s">
        <v>1940</v>
      </c>
      <c r="C1007" s="20" t="s">
        <v>1941</v>
      </c>
      <c r="D1007" s="20" t="s">
        <v>1942</v>
      </c>
      <c r="E1007" s="25" t="s">
        <v>1181</v>
      </c>
      <c r="F1007" s="25" t="s">
        <v>151</v>
      </c>
      <c r="G1007" s="21">
        <v>38231</v>
      </c>
      <c r="H1007" s="21"/>
      <c r="I1007" s="22" t="s">
        <v>61</v>
      </c>
      <c r="J1007" s="25" t="s">
        <v>70</v>
      </c>
      <c r="K1007" s="27"/>
      <c r="L1007" s="21"/>
      <c r="M1007" s="33"/>
      <c r="N1007" s="25" t="s">
        <v>70</v>
      </c>
      <c r="O1007" s="25" t="s">
        <v>70</v>
      </c>
      <c r="P1007" s="25" t="s">
        <v>70</v>
      </c>
      <c r="Q1007" s="25" t="s">
        <v>70</v>
      </c>
      <c r="R1007" s="21" t="s">
        <v>3456</v>
      </c>
      <c r="S1007" s="25" t="s">
        <v>3456</v>
      </c>
      <c r="T1007" s="23" t="s">
        <v>3456</v>
      </c>
      <c r="U1007" s="25" t="s">
        <v>70</v>
      </c>
      <c r="V1007" s="25" t="s">
        <v>70</v>
      </c>
      <c r="W1007" s="25" t="s">
        <v>70</v>
      </c>
      <c r="X1007" s="25" t="s">
        <v>3456</v>
      </c>
      <c r="Y1007" s="25" t="s">
        <v>3456</v>
      </c>
      <c r="Z1007" s="25" t="s">
        <v>3456</v>
      </c>
      <c r="AA1007" s="25" t="s">
        <v>3456</v>
      </c>
      <c r="AB1007" s="21" t="s">
        <v>0</v>
      </c>
      <c r="AC1007" s="51" t="s">
        <v>3456</v>
      </c>
    </row>
    <row r="1008" spans="1:29" s="20" customFormat="1" ht="26.25" customHeight="1" x14ac:dyDescent="0.2">
      <c r="A1008" s="19">
        <v>81569</v>
      </c>
      <c r="B1008" s="20" t="s">
        <v>4573</v>
      </c>
      <c r="C1008" s="20" t="s">
        <v>4574</v>
      </c>
      <c r="D1008" s="20" t="s">
        <v>1852</v>
      </c>
      <c r="E1008" s="25" t="s">
        <v>114</v>
      </c>
      <c r="F1008" s="25" t="s">
        <v>70</v>
      </c>
      <c r="G1008" s="21">
        <v>45139</v>
      </c>
      <c r="H1008" s="21"/>
      <c r="I1008" s="22" t="s">
        <v>71</v>
      </c>
      <c r="J1008" s="25" t="s">
        <v>3456</v>
      </c>
      <c r="K1008" s="27" t="s">
        <v>4280</v>
      </c>
      <c r="L1008" s="21" t="s">
        <v>3456</v>
      </c>
      <c r="M1008" s="33"/>
      <c r="N1008" s="25"/>
      <c r="O1008" s="25"/>
      <c r="P1008" s="25"/>
      <c r="Q1008" s="25"/>
      <c r="R1008" s="21"/>
      <c r="S1008" s="25"/>
      <c r="T1008" s="23"/>
      <c r="U1008" s="25" t="s">
        <v>3456</v>
      </c>
      <c r="V1008" s="25" t="s">
        <v>3456</v>
      </c>
      <c r="W1008" s="25" t="s">
        <v>70</v>
      </c>
      <c r="X1008" s="25" t="s">
        <v>3456</v>
      </c>
      <c r="Y1008" s="25" t="s">
        <v>3456</v>
      </c>
      <c r="Z1008" s="25" t="s">
        <v>3456</v>
      </c>
      <c r="AA1008" s="25" t="s">
        <v>3456</v>
      </c>
      <c r="AB1008" s="21" t="s">
        <v>3456</v>
      </c>
      <c r="AC1008" s="51" t="s">
        <v>3456</v>
      </c>
    </row>
    <row r="1009" spans="1:29" s="20" customFormat="1" ht="26.25" customHeight="1" x14ac:dyDescent="0.2">
      <c r="A1009" s="19">
        <v>62671</v>
      </c>
      <c r="B1009" s="20" t="s">
        <v>961</v>
      </c>
      <c r="C1009" s="20" t="s">
        <v>962</v>
      </c>
      <c r="D1009" s="20" t="s">
        <v>963</v>
      </c>
      <c r="E1009" s="25" t="s">
        <v>118</v>
      </c>
      <c r="F1009" s="25" t="s">
        <v>70</v>
      </c>
      <c r="G1009" s="21">
        <v>38200</v>
      </c>
      <c r="H1009" s="21">
        <v>45199</v>
      </c>
      <c r="I1009" s="22" t="s">
        <v>71</v>
      </c>
      <c r="J1009" s="25" t="s">
        <v>3456</v>
      </c>
      <c r="K1009" s="27"/>
      <c r="L1009" s="21"/>
      <c r="M1009" s="33"/>
      <c r="N1009" s="25"/>
      <c r="O1009" s="25"/>
      <c r="P1009" s="25"/>
      <c r="Q1009" s="25"/>
      <c r="R1009" s="21"/>
      <c r="S1009" s="25"/>
      <c r="T1009" s="23"/>
      <c r="U1009" s="25" t="s">
        <v>3456</v>
      </c>
      <c r="V1009" s="25" t="s">
        <v>3456</v>
      </c>
      <c r="W1009" s="25" t="s">
        <v>70</v>
      </c>
      <c r="X1009" s="25" t="s">
        <v>3456</v>
      </c>
      <c r="Y1009" s="25" t="s">
        <v>3456</v>
      </c>
      <c r="Z1009" s="25" t="s">
        <v>3456</v>
      </c>
      <c r="AA1009" s="25" t="s">
        <v>3456</v>
      </c>
      <c r="AB1009" s="21" t="s">
        <v>0</v>
      </c>
      <c r="AC1009" s="51"/>
    </row>
    <row r="1010" spans="1:29" s="20" customFormat="1" ht="26.25" customHeight="1" x14ac:dyDescent="0.2">
      <c r="A1010" s="19">
        <v>82180</v>
      </c>
      <c r="B1010" s="20" t="s">
        <v>4481</v>
      </c>
      <c r="C1010" s="20" t="s">
        <v>4482</v>
      </c>
      <c r="D1010" s="20" t="s">
        <v>4453</v>
      </c>
      <c r="E1010" s="25" t="s">
        <v>4458</v>
      </c>
      <c r="F1010" s="25" t="s">
        <v>535</v>
      </c>
      <c r="G1010" s="21">
        <v>44378</v>
      </c>
      <c r="H1010" s="21"/>
      <c r="I1010" s="22" t="s">
        <v>61</v>
      </c>
      <c r="J1010" s="25" t="s">
        <v>3456</v>
      </c>
      <c r="K1010" s="27"/>
      <c r="L1010" s="21"/>
      <c r="M1010" s="33"/>
      <c r="N1010" s="25" t="s">
        <v>3456</v>
      </c>
      <c r="O1010" s="25" t="s">
        <v>3456</v>
      </c>
      <c r="P1010" s="25" t="s">
        <v>3456</v>
      </c>
      <c r="Q1010" s="25" t="s">
        <v>70</v>
      </c>
      <c r="R1010" s="21" t="s">
        <v>3456</v>
      </c>
      <c r="S1010" s="25" t="s">
        <v>3456</v>
      </c>
      <c r="T1010" s="23" t="s">
        <v>3456</v>
      </c>
      <c r="U1010" s="25" t="s">
        <v>3456</v>
      </c>
      <c r="V1010" s="25" t="s">
        <v>3456</v>
      </c>
      <c r="W1010" s="25" t="s">
        <v>70</v>
      </c>
      <c r="X1010" s="25" t="s">
        <v>3456</v>
      </c>
      <c r="Y1010" s="25" t="s">
        <v>3456</v>
      </c>
      <c r="Z1010" s="25" t="s">
        <v>3456</v>
      </c>
      <c r="AA1010" s="25" t="s">
        <v>3456</v>
      </c>
      <c r="AB1010" s="21" t="s">
        <v>3456</v>
      </c>
      <c r="AC1010" s="51" t="s">
        <v>3456</v>
      </c>
    </row>
    <row r="1011" spans="1:29" s="20" customFormat="1" ht="26.25" customHeight="1" x14ac:dyDescent="0.2">
      <c r="A1011" s="19">
        <v>61902</v>
      </c>
      <c r="B1011" s="20" t="s">
        <v>1884</v>
      </c>
      <c r="C1011" s="20" t="s">
        <v>4152</v>
      </c>
      <c r="D1011" s="20" t="s">
        <v>769</v>
      </c>
      <c r="E1011" s="25" t="s">
        <v>422</v>
      </c>
      <c r="F1011" s="25" t="s">
        <v>70</v>
      </c>
      <c r="G1011" s="21">
        <v>38310</v>
      </c>
      <c r="H1011" s="21"/>
      <c r="I1011" s="22" t="s">
        <v>61</v>
      </c>
      <c r="J1011" s="25" t="s">
        <v>70</v>
      </c>
      <c r="K1011" s="27"/>
      <c r="L1011" s="21"/>
      <c r="M1011" s="33"/>
      <c r="N1011" s="25" t="s">
        <v>70</v>
      </c>
      <c r="O1011" s="25" t="s">
        <v>3456</v>
      </c>
      <c r="P1011" s="25" t="s">
        <v>70</v>
      </c>
      <c r="Q1011" s="25" t="s">
        <v>70</v>
      </c>
      <c r="R1011" s="21" t="s">
        <v>3456</v>
      </c>
      <c r="S1011" s="25" t="s">
        <v>3456</v>
      </c>
      <c r="T1011" s="23" t="s">
        <v>3456</v>
      </c>
      <c r="U1011" s="25" t="s">
        <v>3456</v>
      </c>
      <c r="V1011" s="25" t="s">
        <v>3456</v>
      </c>
      <c r="W1011" s="25" t="s">
        <v>70</v>
      </c>
      <c r="X1011" s="25" t="s">
        <v>3456</v>
      </c>
      <c r="Y1011" s="25" t="s">
        <v>3456</v>
      </c>
      <c r="Z1011" s="25" t="s">
        <v>3456</v>
      </c>
      <c r="AA1011" s="25" t="s">
        <v>3456</v>
      </c>
      <c r="AB1011" s="21" t="s">
        <v>0</v>
      </c>
      <c r="AC1011" s="51" t="s">
        <v>3456</v>
      </c>
    </row>
    <row r="1012" spans="1:29" s="20" customFormat="1" ht="26.25" customHeight="1" x14ac:dyDescent="0.2">
      <c r="A1012" s="19">
        <v>80619</v>
      </c>
      <c r="B1012" s="20" t="s">
        <v>3599</v>
      </c>
      <c r="C1012" s="20" t="s">
        <v>3598</v>
      </c>
      <c r="D1012" s="20" t="s">
        <v>491</v>
      </c>
      <c r="E1012" s="25" t="s">
        <v>3499</v>
      </c>
      <c r="F1012" s="25" t="s">
        <v>70</v>
      </c>
      <c r="G1012" s="21">
        <v>44487</v>
      </c>
      <c r="H1012" s="21"/>
      <c r="I1012" s="22" t="s">
        <v>71</v>
      </c>
      <c r="J1012" s="25" t="s">
        <v>3456</v>
      </c>
      <c r="K1012" s="27" t="s">
        <v>4280</v>
      </c>
      <c r="L1012" s="21"/>
      <c r="M1012" s="33" t="s">
        <v>3456</v>
      </c>
      <c r="N1012" s="25"/>
      <c r="O1012" s="25"/>
      <c r="P1012" s="25"/>
      <c r="Q1012" s="25"/>
      <c r="R1012" s="21"/>
      <c r="S1012" s="25"/>
      <c r="T1012" s="23"/>
      <c r="U1012" s="25" t="s">
        <v>3456</v>
      </c>
      <c r="V1012" s="25" t="s">
        <v>3456</v>
      </c>
      <c r="W1012" s="25" t="s">
        <v>70</v>
      </c>
      <c r="X1012" s="25" t="s">
        <v>3456</v>
      </c>
      <c r="Y1012" s="25" t="s">
        <v>3456</v>
      </c>
      <c r="Z1012" s="25" t="s">
        <v>3456</v>
      </c>
      <c r="AA1012" s="25" t="s">
        <v>3456</v>
      </c>
      <c r="AB1012" s="21" t="s">
        <v>3456</v>
      </c>
      <c r="AC1012" s="51" t="s">
        <v>3456</v>
      </c>
    </row>
    <row r="1013" spans="1:29" s="20" customFormat="1" ht="26.25" customHeight="1" x14ac:dyDescent="0.2">
      <c r="A1013" s="19">
        <v>80410</v>
      </c>
      <c r="B1013" s="20" t="s">
        <v>4129</v>
      </c>
      <c r="C1013" s="20" t="s">
        <v>4128</v>
      </c>
      <c r="D1013" s="20" t="s">
        <v>4583</v>
      </c>
      <c r="E1013" s="25" t="s">
        <v>160</v>
      </c>
      <c r="F1013" s="25" t="s">
        <v>70</v>
      </c>
      <c r="G1013" s="21">
        <v>44175</v>
      </c>
      <c r="H1013" s="21"/>
      <c r="I1013" s="22" t="s">
        <v>61</v>
      </c>
      <c r="J1013" s="25" t="s">
        <v>70</v>
      </c>
      <c r="K1013" s="27"/>
      <c r="L1013" s="21"/>
      <c r="M1013" s="33"/>
      <c r="N1013" s="25" t="s">
        <v>3456</v>
      </c>
      <c r="O1013" s="25" t="s">
        <v>3456</v>
      </c>
      <c r="P1013" s="25" t="s">
        <v>70</v>
      </c>
      <c r="Q1013" s="25" t="s">
        <v>70</v>
      </c>
      <c r="R1013" s="21" t="s">
        <v>3456</v>
      </c>
      <c r="S1013" s="25" t="s">
        <v>3456</v>
      </c>
      <c r="T1013" s="23" t="s">
        <v>3456</v>
      </c>
      <c r="U1013" s="25" t="s">
        <v>3456</v>
      </c>
      <c r="V1013" s="25" t="s">
        <v>3456</v>
      </c>
      <c r="W1013" s="25" t="s">
        <v>70</v>
      </c>
      <c r="X1013" s="25" t="s">
        <v>3456</v>
      </c>
      <c r="Y1013" s="25" t="s">
        <v>3456</v>
      </c>
      <c r="Z1013" s="25" t="s">
        <v>3456</v>
      </c>
      <c r="AA1013" s="25" t="s">
        <v>3456</v>
      </c>
      <c r="AB1013" s="21" t="s">
        <v>3456</v>
      </c>
      <c r="AC1013" s="51" t="s">
        <v>3456</v>
      </c>
    </row>
    <row r="1014" spans="1:29" s="20" customFormat="1" ht="26.25" customHeight="1" x14ac:dyDescent="0.2">
      <c r="A1014" s="19">
        <v>80411</v>
      </c>
      <c r="B1014" s="20" t="s">
        <v>4127</v>
      </c>
      <c r="C1014" s="20" t="s">
        <v>4126</v>
      </c>
      <c r="D1014" s="20" t="s">
        <v>4583</v>
      </c>
      <c r="E1014" s="25" t="s">
        <v>160</v>
      </c>
      <c r="F1014" s="25" t="s">
        <v>70</v>
      </c>
      <c r="G1014" s="21">
        <v>44175</v>
      </c>
      <c r="H1014" s="21"/>
      <c r="I1014" s="22" t="s">
        <v>61</v>
      </c>
      <c r="J1014" s="25" t="s">
        <v>70</v>
      </c>
      <c r="K1014" s="27"/>
      <c r="L1014" s="21"/>
      <c r="M1014" s="33"/>
      <c r="N1014" s="25" t="s">
        <v>3456</v>
      </c>
      <c r="O1014" s="25" t="s">
        <v>3456</v>
      </c>
      <c r="P1014" s="25" t="s">
        <v>70</v>
      </c>
      <c r="Q1014" s="25" t="s">
        <v>70</v>
      </c>
      <c r="R1014" s="21" t="s">
        <v>3456</v>
      </c>
      <c r="S1014" s="25" t="s">
        <v>3456</v>
      </c>
      <c r="T1014" s="23" t="s">
        <v>3456</v>
      </c>
      <c r="U1014" s="25" t="s">
        <v>3456</v>
      </c>
      <c r="V1014" s="25" t="s">
        <v>3456</v>
      </c>
      <c r="W1014" s="25" t="s">
        <v>70</v>
      </c>
      <c r="X1014" s="25" t="s">
        <v>3456</v>
      </c>
      <c r="Y1014" s="25" t="s">
        <v>3456</v>
      </c>
      <c r="Z1014" s="25" t="s">
        <v>3456</v>
      </c>
      <c r="AA1014" s="25" t="s">
        <v>3456</v>
      </c>
      <c r="AB1014" s="21" t="s">
        <v>3456</v>
      </c>
      <c r="AC1014" s="51" t="s">
        <v>3456</v>
      </c>
    </row>
    <row r="1015" spans="1:29" s="20" customFormat="1" ht="26.25" customHeight="1" x14ac:dyDescent="0.2">
      <c r="A1015" s="19">
        <v>80414</v>
      </c>
      <c r="B1015" s="20" t="s">
        <v>4125</v>
      </c>
      <c r="C1015" s="20" t="s">
        <v>4124</v>
      </c>
      <c r="D1015" s="20" t="s">
        <v>4583</v>
      </c>
      <c r="E1015" s="25" t="s">
        <v>160</v>
      </c>
      <c r="F1015" s="25" t="s">
        <v>70</v>
      </c>
      <c r="G1015" s="21">
        <v>44175</v>
      </c>
      <c r="H1015" s="21"/>
      <c r="I1015" s="22" t="s">
        <v>61</v>
      </c>
      <c r="J1015" s="25" t="s">
        <v>70</v>
      </c>
      <c r="K1015" s="27"/>
      <c r="L1015" s="21"/>
      <c r="M1015" s="33"/>
      <c r="N1015" s="25" t="s">
        <v>3456</v>
      </c>
      <c r="O1015" s="25" t="s">
        <v>3456</v>
      </c>
      <c r="P1015" s="25" t="s">
        <v>70</v>
      </c>
      <c r="Q1015" s="25" t="s">
        <v>70</v>
      </c>
      <c r="R1015" s="21" t="s">
        <v>3456</v>
      </c>
      <c r="S1015" s="25" t="s">
        <v>3456</v>
      </c>
      <c r="T1015" s="23" t="s">
        <v>3456</v>
      </c>
      <c r="U1015" s="25" t="s">
        <v>3456</v>
      </c>
      <c r="V1015" s="25" t="s">
        <v>3456</v>
      </c>
      <c r="W1015" s="25" t="s">
        <v>70</v>
      </c>
      <c r="X1015" s="25" t="s">
        <v>3456</v>
      </c>
      <c r="Y1015" s="25" t="s">
        <v>3456</v>
      </c>
      <c r="Z1015" s="25" t="s">
        <v>3456</v>
      </c>
      <c r="AA1015" s="25" t="s">
        <v>3456</v>
      </c>
      <c r="AB1015" s="21" t="s">
        <v>3456</v>
      </c>
      <c r="AC1015" s="51" t="s">
        <v>3456</v>
      </c>
    </row>
    <row r="1016" spans="1:29" s="20" customFormat="1" ht="26.25" customHeight="1" x14ac:dyDescent="0.2">
      <c r="A1016" s="19">
        <v>80415</v>
      </c>
      <c r="B1016" s="20" t="s">
        <v>4123</v>
      </c>
      <c r="C1016" s="20" t="s">
        <v>4122</v>
      </c>
      <c r="D1016" s="20" t="s">
        <v>4583</v>
      </c>
      <c r="E1016" s="25" t="s">
        <v>160</v>
      </c>
      <c r="F1016" s="25" t="s">
        <v>70</v>
      </c>
      <c r="G1016" s="21">
        <v>44175</v>
      </c>
      <c r="H1016" s="21"/>
      <c r="I1016" s="22" t="s">
        <v>61</v>
      </c>
      <c r="J1016" s="25" t="s">
        <v>70</v>
      </c>
      <c r="K1016" s="27"/>
      <c r="L1016" s="21"/>
      <c r="M1016" s="33"/>
      <c r="N1016" s="25" t="s">
        <v>3456</v>
      </c>
      <c r="O1016" s="25" t="s">
        <v>3456</v>
      </c>
      <c r="P1016" s="25" t="s">
        <v>70</v>
      </c>
      <c r="Q1016" s="25" t="s">
        <v>70</v>
      </c>
      <c r="R1016" s="21" t="s">
        <v>3456</v>
      </c>
      <c r="S1016" s="25" t="s">
        <v>3456</v>
      </c>
      <c r="T1016" s="23" t="s">
        <v>3456</v>
      </c>
      <c r="U1016" s="25" t="s">
        <v>3456</v>
      </c>
      <c r="V1016" s="25" t="s">
        <v>3456</v>
      </c>
      <c r="W1016" s="25" t="s">
        <v>70</v>
      </c>
      <c r="X1016" s="25" t="s">
        <v>3456</v>
      </c>
      <c r="Y1016" s="25" t="s">
        <v>3456</v>
      </c>
      <c r="Z1016" s="25" t="s">
        <v>3456</v>
      </c>
      <c r="AA1016" s="25" t="s">
        <v>3456</v>
      </c>
      <c r="AB1016" s="21" t="s">
        <v>3456</v>
      </c>
      <c r="AC1016" s="51" t="s">
        <v>3456</v>
      </c>
    </row>
    <row r="1017" spans="1:29" s="20" customFormat="1" ht="26.25" customHeight="1" x14ac:dyDescent="0.2">
      <c r="A1017" s="19">
        <v>80416</v>
      </c>
      <c r="B1017" s="20" t="s">
        <v>4121</v>
      </c>
      <c r="C1017" s="20" t="s">
        <v>4120</v>
      </c>
      <c r="D1017" s="20" t="s">
        <v>4583</v>
      </c>
      <c r="E1017" s="25" t="s">
        <v>160</v>
      </c>
      <c r="F1017" s="25" t="s">
        <v>70</v>
      </c>
      <c r="G1017" s="21">
        <v>44175</v>
      </c>
      <c r="H1017" s="21"/>
      <c r="I1017" s="22" t="s">
        <v>61</v>
      </c>
      <c r="J1017" s="25" t="s">
        <v>70</v>
      </c>
      <c r="K1017" s="27"/>
      <c r="L1017" s="21"/>
      <c r="M1017" s="33"/>
      <c r="N1017" s="25" t="s">
        <v>3456</v>
      </c>
      <c r="O1017" s="25" t="s">
        <v>3456</v>
      </c>
      <c r="P1017" s="25" t="s">
        <v>70</v>
      </c>
      <c r="Q1017" s="25" t="s">
        <v>70</v>
      </c>
      <c r="R1017" s="21" t="s">
        <v>3456</v>
      </c>
      <c r="S1017" s="25" t="s">
        <v>3456</v>
      </c>
      <c r="T1017" s="23" t="s">
        <v>3456</v>
      </c>
      <c r="U1017" s="25" t="s">
        <v>3456</v>
      </c>
      <c r="V1017" s="25" t="s">
        <v>3456</v>
      </c>
      <c r="W1017" s="25" t="s">
        <v>70</v>
      </c>
      <c r="X1017" s="25" t="s">
        <v>3456</v>
      </c>
      <c r="Y1017" s="25" t="s">
        <v>3456</v>
      </c>
      <c r="Z1017" s="25" t="s">
        <v>3456</v>
      </c>
      <c r="AA1017" s="25" t="s">
        <v>3456</v>
      </c>
      <c r="AB1017" s="21" t="s">
        <v>3456</v>
      </c>
      <c r="AC1017" s="51" t="s">
        <v>3456</v>
      </c>
    </row>
    <row r="1018" spans="1:29" s="20" customFormat="1" ht="26.25" customHeight="1" x14ac:dyDescent="0.2">
      <c r="A1018" s="19">
        <v>79214</v>
      </c>
      <c r="B1018" s="20" t="s">
        <v>2706</v>
      </c>
      <c r="C1018" s="20" t="s">
        <v>2705</v>
      </c>
      <c r="D1018" s="20" t="s">
        <v>4583</v>
      </c>
      <c r="E1018" s="25" t="s">
        <v>160</v>
      </c>
      <c r="F1018" s="25" t="s">
        <v>70</v>
      </c>
      <c r="G1018" s="21">
        <v>44175</v>
      </c>
      <c r="H1018" s="21"/>
      <c r="I1018" s="22" t="s">
        <v>61</v>
      </c>
      <c r="J1018" s="25" t="s">
        <v>70</v>
      </c>
      <c r="K1018" s="27"/>
      <c r="L1018" s="21"/>
      <c r="M1018" s="33"/>
      <c r="N1018" s="25" t="s">
        <v>3456</v>
      </c>
      <c r="O1018" s="25" t="s">
        <v>3456</v>
      </c>
      <c r="P1018" s="25" t="s">
        <v>70</v>
      </c>
      <c r="Q1018" s="25" t="s">
        <v>70</v>
      </c>
      <c r="R1018" s="21" t="s">
        <v>3456</v>
      </c>
      <c r="S1018" s="25" t="s">
        <v>3456</v>
      </c>
      <c r="T1018" s="23" t="s">
        <v>3456</v>
      </c>
      <c r="U1018" s="25" t="s">
        <v>3456</v>
      </c>
      <c r="V1018" s="25" t="s">
        <v>3456</v>
      </c>
      <c r="W1018" s="25" t="s">
        <v>70</v>
      </c>
      <c r="X1018" s="25" t="s">
        <v>3456</v>
      </c>
      <c r="Y1018" s="25" t="s">
        <v>3456</v>
      </c>
      <c r="Z1018" s="25" t="s">
        <v>3456</v>
      </c>
      <c r="AA1018" s="25" t="s">
        <v>3456</v>
      </c>
      <c r="AB1018" s="21" t="s">
        <v>3456</v>
      </c>
      <c r="AC1018" s="51" t="s">
        <v>3456</v>
      </c>
    </row>
    <row r="1019" spans="1:29" s="20" customFormat="1" ht="26.25" customHeight="1" x14ac:dyDescent="0.2">
      <c r="A1019" s="19">
        <v>80417</v>
      </c>
      <c r="B1019" s="20" t="s">
        <v>4119</v>
      </c>
      <c r="C1019" s="20" t="s">
        <v>4118</v>
      </c>
      <c r="D1019" s="20" t="s">
        <v>4583</v>
      </c>
      <c r="E1019" s="25" t="s">
        <v>160</v>
      </c>
      <c r="F1019" s="25" t="s">
        <v>70</v>
      </c>
      <c r="G1019" s="21">
        <v>44175</v>
      </c>
      <c r="H1019" s="21"/>
      <c r="I1019" s="22" t="s">
        <v>61</v>
      </c>
      <c r="J1019" s="25" t="s">
        <v>70</v>
      </c>
      <c r="K1019" s="27"/>
      <c r="L1019" s="21"/>
      <c r="M1019" s="33"/>
      <c r="N1019" s="25" t="s">
        <v>3456</v>
      </c>
      <c r="O1019" s="25" t="s">
        <v>3456</v>
      </c>
      <c r="P1019" s="25" t="s">
        <v>70</v>
      </c>
      <c r="Q1019" s="25" t="s">
        <v>70</v>
      </c>
      <c r="R1019" s="21" t="s">
        <v>3456</v>
      </c>
      <c r="S1019" s="25" t="s">
        <v>3456</v>
      </c>
      <c r="T1019" s="23" t="s">
        <v>3456</v>
      </c>
      <c r="U1019" s="25" t="s">
        <v>3456</v>
      </c>
      <c r="V1019" s="25" t="s">
        <v>3456</v>
      </c>
      <c r="W1019" s="25" t="s">
        <v>70</v>
      </c>
      <c r="X1019" s="25" t="s">
        <v>3456</v>
      </c>
      <c r="Y1019" s="25" t="s">
        <v>3456</v>
      </c>
      <c r="Z1019" s="25" t="s">
        <v>3456</v>
      </c>
      <c r="AA1019" s="25" t="s">
        <v>3456</v>
      </c>
      <c r="AB1019" s="21" t="s">
        <v>3456</v>
      </c>
      <c r="AC1019" s="51" t="s">
        <v>3456</v>
      </c>
    </row>
    <row r="1020" spans="1:29" s="20" customFormat="1" ht="26.25" customHeight="1" x14ac:dyDescent="0.2">
      <c r="A1020" s="19">
        <v>80418</v>
      </c>
      <c r="B1020" s="20" t="s">
        <v>4117</v>
      </c>
      <c r="C1020" s="20" t="s">
        <v>4116</v>
      </c>
      <c r="D1020" s="20" t="s">
        <v>4583</v>
      </c>
      <c r="E1020" s="25" t="s">
        <v>160</v>
      </c>
      <c r="F1020" s="25" t="s">
        <v>70</v>
      </c>
      <c r="G1020" s="21">
        <v>44175</v>
      </c>
      <c r="H1020" s="21"/>
      <c r="I1020" s="22" t="s">
        <v>61</v>
      </c>
      <c r="J1020" s="25" t="s">
        <v>70</v>
      </c>
      <c r="K1020" s="27"/>
      <c r="L1020" s="21"/>
      <c r="M1020" s="33"/>
      <c r="N1020" s="25" t="s">
        <v>3456</v>
      </c>
      <c r="O1020" s="25" t="s">
        <v>3456</v>
      </c>
      <c r="P1020" s="25" t="s">
        <v>70</v>
      </c>
      <c r="Q1020" s="25" t="s">
        <v>70</v>
      </c>
      <c r="R1020" s="21" t="s">
        <v>3456</v>
      </c>
      <c r="S1020" s="25" t="s">
        <v>3456</v>
      </c>
      <c r="T1020" s="23" t="s">
        <v>3456</v>
      </c>
      <c r="U1020" s="25" t="s">
        <v>3456</v>
      </c>
      <c r="V1020" s="25" t="s">
        <v>3456</v>
      </c>
      <c r="W1020" s="25" t="s">
        <v>70</v>
      </c>
      <c r="X1020" s="25" t="s">
        <v>3456</v>
      </c>
      <c r="Y1020" s="25" t="s">
        <v>3456</v>
      </c>
      <c r="Z1020" s="25" t="s">
        <v>3456</v>
      </c>
      <c r="AA1020" s="25" t="s">
        <v>3456</v>
      </c>
      <c r="AB1020" s="21" t="s">
        <v>3456</v>
      </c>
      <c r="AC1020" s="51" t="s">
        <v>3456</v>
      </c>
    </row>
    <row r="1021" spans="1:29" s="20" customFormat="1" ht="26.25" customHeight="1" x14ac:dyDescent="0.2">
      <c r="A1021" s="19">
        <v>80419</v>
      </c>
      <c r="B1021" s="20" t="s">
        <v>4115</v>
      </c>
      <c r="C1021" s="20" t="s">
        <v>4114</v>
      </c>
      <c r="D1021" s="20" t="s">
        <v>4583</v>
      </c>
      <c r="E1021" s="25" t="s">
        <v>160</v>
      </c>
      <c r="F1021" s="25" t="s">
        <v>70</v>
      </c>
      <c r="G1021" s="21">
        <v>44175</v>
      </c>
      <c r="H1021" s="21"/>
      <c r="I1021" s="22" t="s">
        <v>61</v>
      </c>
      <c r="J1021" s="25" t="s">
        <v>70</v>
      </c>
      <c r="K1021" s="27"/>
      <c r="L1021" s="21"/>
      <c r="M1021" s="33"/>
      <c r="N1021" s="25" t="s">
        <v>3456</v>
      </c>
      <c r="O1021" s="25" t="s">
        <v>3456</v>
      </c>
      <c r="P1021" s="25" t="s">
        <v>70</v>
      </c>
      <c r="Q1021" s="25" t="s">
        <v>70</v>
      </c>
      <c r="R1021" s="21" t="s">
        <v>3456</v>
      </c>
      <c r="S1021" s="25" t="s">
        <v>3456</v>
      </c>
      <c r="T1021" s="23" t="s">
        <v>3456</v>
      </c>
      <c r="U1021" s="25" t="s">
        <v>3456</v>
      </c>
      <c r="V1021" s="25" t="s">
        <v>3456</v>
      </c>
      <c r="W1021" s="25" t="s">
        <v>70</v>
      </c>
      <c r="X1021" s="25" t="s">
        <v>3456</v>
      </c>
      <c r="Y1021" s="25" t="s">
        <v>3456</v>
      </c>
      <c r="Z1021" s="25" t="s">
        <v>3456</v>
      </c>
      <c r="AA1021" s="25" t="s">
        <v>3456</v>
      </c>
      <c r="AB1021" s="21" t="s">
        <v>3456</v>
      </c>
      <c r="AC1021" s="51" t="s">
        <v>3456</v>
      </c>
    </row>
    <row r="1022" spans="1:29" s="20" customFormat="1" ht="26.25" customHeight="1" x14ac:dyDescent="0.2">
      <c r="A1022" s="19">
        <v>80420</v>
      </c>
      <c r="B1022" s="20" t="s">
        <v>4113</v>
      </c>
      <c r="C1022" s="20" t="s">
        <v>4112</v>
      </c>
      <c r="D1022" s="20" t="s">
        <v>4583</v>
      </c>
      <c r="E1022" s="25" t="s">
        <v>160</v>
      </c>
      <c r="F1022" s="25" t="s">
        <v>70</v>
      </c>
      <c r="G1022" s="21">
        <v>44175</v>
      </c>
      <c r="H1022" s="21"/>
      <c r="I1022" s="22" t="s">
        <v>61</v>
      </c>
      <c r="J1022" s="25" t="s">
        <v>70</v>
      </c>
      <c r="K1022" s="27"/>
      <c r="L1022" s="21"/>
      <c r="M1022" s="33"/>
      <c r="N1022" s="25" t="s">
        <v>3456</v>
      </c>
      <c r="O1022" s="25" t="s">
        <v>3456</v>
      </c>
      <c r="P1022" s="25" t="s">
        <v>70</v>
      </c>
      <c r="Q1022" s="25" t="s">
        <v>70</v>
      </c>
      <c r="R1022" s="21" t="s">
        <v>3456</v>
      </c>
      <c r="S1022" s="25" t="s">
        <v>3456</v>
      </c>
      <c r="T1022" s="23" t="s">
        <v>3456</v>
      </c>
      <c r="U1022" s="25" t="s">
        <v>3456</v>
      </c>
      <c r="V1022" s="25" t="s">
        <v>3456</v>
      </c>
      <c r="W1022" s="25" t="s">
        <v>70</v>
      </c>
      <c r="X1022" s="25" t="s">
        <v>3456</v>
      </c>
      <c r="Y1022" s="25" t="s">
        <v>3456</v>
      </c>
      <c r="Z1022" s="25" t="s">
        <v>3456</v>
      </c>
      <c r="AA1022" s="25" t="s">
        <v>3456</v>
      </c>
      <c r="AB1022" s="21" t="s">
        <v>3456</v>
      </c>
      <c r="AC1022" s="51" t="s">
        <v>3456</v>
      </c>
    </row>
    <row r="1023" spans="1:29" s="20" customFormat="1" ht="26.25" customHeight="1" x14ac:dyDescent="0.2">
      <c r="A1023" s="19">
        <v>80421</v>
      </c>
      <c r="B1023" s="20" t="s">
        <v>4111</v>
      </c>
      <c r="C1023" s="20" t="s">
        <v>4110</v>
      </c>
      <c r="D1023" s="20" t="s">
        <v>4583</v>
      </c>
      <c r="E1023" s="25" t="s">
        <v>160</v>
      </c>
      <c r="F1023" s="25" t="s">
        <v>70</v>
      </c>
      <c r="G1023" s="21">
        <v>44175</v>
      </c>
      <c r="H1023" s="21"/>
      <c r="I1023" s="22" t="s">
        <v>61</v>
      </c>
      <c r="J1023" s="25" t="s">
        <v>70</v>
      </c>
      <c r="K1023" s="27"/>
      <c r="L1023" s="21"/>
      <c r="M1023" s="33"/>
      <c r="N1023" s="25" t="s">
        <v>3456</v>
      </c>
      <c r="O1023" s="25" t="s">
        <v>3456</v>
      </c>
      <c r="P1023" s="25" t="s">
        <v>70</v>
      </c>
      <c r="Q1023" s="25" t="s">
        <v>70</v>
      </c>
      <c r="R1023" s="21" t="s">
        <v>3456</v>
      </c>
      <c r="S1023" s="25" t="s">
        <v>3456</v>
      </c>
      <c r="T1023" s="23" t="s">
        <v>3456</v>
      </c>
      <c r="U1023" s="25" t="s">
        <v>3456</v>
      </c>
      <c r="V1023" s="25" t="s">
        <v>3456</v>
      </c>
      <c r="W1023" s="25" t="s">
        <v>70</v>
      </c>
      <c r="X1023" s="25" t="s">
        <v>3456</v>
      </c>
      <c r="Y1023" s="25" t="s">
        <v>3456</v>
      </c>
      <c r="Z1023" s="25" t="s">
        <v>3456</v>
      </c>
      <c r="AA1023" s="25" t="s">
        <v>3456</v>
      </c>
      <c r="AB1023" s="21" t="s">
        <v>3456</v>
      </c>
      <c r="AC1023" s="51" t="s">
        <v>3456</v>
      </c>
    </row>
    <row r="1024" spans="1:29" s="20" customFormat="1" ht="26.25" customHeight="1" x14ac:dyDescent="0.2">
      <c r="A1024" s="19">
        <v>67908</v>
      </c>
      <c r="B1024" s="20" t="s">
        <v>601</v>
      </c>
      <c r="C1024" s="20" t="s">
        <v>602</v>
      </c>
      <c r="D1024" s="20" t="s">
        <v>512</v>
      </c>
      <c r="E1024" s="25" t="s">
        <v>114</v>
      </c>
      <c r="F1024" s="25" t="s">
        <v>70</v>
      </c>
      <c r="G1024" s="21">
        <v>43251</v>
      </c>
      <c r="H1024" s="21"/>
      <c r="I1024" s="22" t="s">
        <v>61</v>
      </c>
      <c r="J1024" s="25" t="s">
        <v>70</v>
      </c>
      <c r="K1024" s="27"/>
      <c r="L1024" s="21"/>
      <c r="M1024" s="33"/>
      <c r="N1024" s="25" t="s">
        <v>3456</v>
      </c>
      <c r="O1024" s="25" t="s">
        <v>70</v>
      </c>
      <c r="P1024" s="25" t="s">
        <v>70</v>
      </c>
      <c r="Q1024" s="25" t="s">
        <v>70</v>
      </c>
      <c r="R1024" s="21" t="s">
        <v>3456</v>
      </c>
      <c r="S1024" s="25" t="s">
        <v>3456</v>
      </c>
      <c r="T1024" s="23" t="s">
        <v>3456</v>
      </c>
      <c r="U1024" s="25" t="s">
        <v>70</v>
      </c>
      <c r="V1024" s="25" t="s">
        <v>70</v>
      </c>
      <c r="W1024" s="25" t="s">
        <v>70</v>
      </c>
      <c r="X1024" s="25" t="s">
        <v>3456</v>
      </c>
      <c r="Y1024" s="25" t="s">
        <v>3456</v>
      </c>
      <c r="Z1024" s="25" t="s">
        <v>3456</v>
      </c>
      <c r="AA1024" s="25" t="s">
        <v>3456</v>
      </c>
      <c r="AB1024" s="21" t="s">
        <v>3456</v>
      </c>
      <c r="AC1024" s="51" t="s">
        <v>3456</v>
      </c>
    </row>
    <row r="1025" spans="1:29" s="20" customFormat="1" ht="26.25" customHeight="1" x14ac:dyDescent="0.2">
      <c r="A1025" s="19">
        <v>64734</v>
      </c>
      <c r="B1025" s="20" t="s">
        <v>2450</v>
      </c>
      <c r="C1025" s="20" t="s">
        <v>4140</v>
      </c>
      <c r="D1025" s="20" t="s">
        <v>822</v>
      </c>
      <c r="E1025" s="25" t="s">
        <v>422</v>
      </c>
      <c r="F1025" s="25" t="s">
        <v>70</v>
      </c>
      <c r="G1025" s="21">
        <v>40497</v>
      </c>
      <c r="H1025" s="21"/>
      <c r="I1025" s="22" t="s">
        <v>61</v>
      </c>
      <c r="J1025" s="25" t="s">
        <v>70</v>
      </c>
      <c r="K1025" s="27"/>
      <c r="L1025" s="21"/>
      <c r="M1025" s="33"/>
      <c r="N1025" s="25" t="s">
        <v>3456</v>
      </c>
      <c r="O1025" s="25" t="s">
        <v>3456</v>
      </c>
      <c r="P1025" s="25" t="s">
        <v>70</v>
      </c>
      <c r="Q1025" s="25" t="s">
        <v>70</v>
      </c>
      <c r="R1025" s="21" t="s">
        <v>3456</v>
      </c>
      <c r="S1025" s="25" t="s">
        <v>3456</v>
      </c>
      <c r="T1025" s="23" t="s">
        <v>3456</v>
      </c>
      <c r="U1025" s="25" t="s">
        <v>3456</v>
      </c>
      <c r="V1025" s="25" t="s">
        <v>3456</v>
      </c>
      <c r="W1025" s="25" t="s">
        <v>70</v>
      </c>
      <c r="X1025" s="25" t="s">
        <v>3456</v>
      </c>
      <c r="Y1025" s="25" t="s">
        <v>3456</v>
      </c>
      <c r="Z1025" s="25" t="s">
        <v>3456</v>
      </c>
      <c r="AA1025" s="25" t="s">
        <v>3456</v>
      </c>
      <c r="AB1025" s="21" t="s">
        <v>3456</v>
      </c>
      <c r="AC1025" s="51" t="s">
        <v>3456</v>
      </c>
    </row>
    <row r="1026" spans="1:29" s="20" customFormat="1" ht="26.25" customHeight="1" x14ac:dyDescent="0.2">
      <c r="A1026" s="19">
        <v>64733</v>
      </c>
      <c r="B1026" s="20" t="s">
        <v>2448</v>
      </c>
      <c r="C1026" s="20" t="s">
        <v>2449</v>
      </c>
      <c r="D1026" s="20" t="s">
        <v>822</v>
      </c>
      <c r="E1026" s="25" t="s">
        <v>422</v>
      </c>
      <c r="F1026" s="25" t="s">
        <v>70</v>
      </c>
      <c r="G1026" s="21">
        <v>40386</v>
      </c>
      <c r="H1026" s="21"/>
      <c r="I1026" s="22" t="s">
        <v>61</v>
      </c>
      <c r="J1026" s="25" t="s">
        <v>70</v>
      </c>
      <c r="K1026" s="27"/>
      <c r="L1026" s="21"/>
      <c r="M1026" s="33"/>
      <c r="N1026" s="25" t="s">
        <v>70</v>
      </c>
      <c r="O1026" s="25" t="s">
        <v>3456</v>
      </c>
      <c r="P1026" s="25" t="s">
        <v>70</v>
      </c>
      <c r="Q1026" s="25" t="s">
        <v>70</v>
      </c>
      <c r="R1026" s="21" t="s">
        <v>3456</v>
      </c>
      <c r="S1026" s="25" t="s">
        <v>3456</v>
      </c>
      <c r="T1026" s="23" t="s">
        <v>3456</v>
      </c>
      <c r="U1026" s="25" t="s">
        <v>3456</v>
      </c>
      <c r="V1026" s="25" t="s">
        <v>3456</v>
      </c>
      <c r="W1026" s="25" t="s">
        <v>70</v>
      </c>
      <c r="X1026" s="25" t="s">
        <v>3456</v>
      </c>
      <c r="Y1026" s="25" t="s">
        <v>3456</v>
      </c>
      <c r="Z1026" s="25" t="s">
        <v>3456</v>
      </c>
      <c r="AA1026" s="25" t="s">
        <v>3456</v>
      </c>
      <c r="AB1026" s="21" t="s">
        <v>0</v>
      </c>
      <c r="AC1026" s="51" t="s">
        <v>3456</v>
      </c>
    </row>
    <row r="1027" spans="1:29" s="20" customFormat="1" ht="26.25" customHeight="1" x14ac:dyDescent="0.2">
      <c r="A1027" s="19">
        <v>65663</v>
      </c>
      <c r="B1027" s="20" t="s">
        <v>1634</v>
      </c>
      <c r="C1027" s="20" t="s">
        <v>1635</v>
      </c>
      <c r="D1027" s="20" t="s">
        <v>1560</v>
      </c>
      <c r="E1027" s="25" t="s">
        <v>1633</v>
      </c>
      <c r="F1027" s="25" t="s">
        <v>70</v>
      </c>
      <c r="G1027" s="21">
        <v>41213</v>
      </c>
      <c r="H1027" s="21"/>
      <c r="I1027" s="22" t="s">
        <v>61</v>
      </c>
      <c r="J1027" s="25" t="s">
        <v>70</v>
      </c>
      <c r="K1027" s="27"/>
      <c r="L1027" s="21"/>
      <c r="M1027" s="33"/>
      <c r="N1027" s="25" t="s">
        <v>3456</v>
      </c>
      <c r="O1027" s="25" t="s">
        <v>3456</v>
      </c>
      <c r="P1027" s="25" t="s">
        <v>70</v>
      </c>
      <c r="Q1027" s="25" t="s">
        <v>70</v>
      </c>
      <c r="R1027" s="21" t="s">
        <v>3456</v>
      </c>
      <c r="S1027" s="25" t="s">
        <v>3456</v>
      </c>
      <c r="T1027" s="23" t="s">
        <v>3456</v>
      </c>
      <c r="U1027" s="25" t="s">
        <v>70</v>
      </c>
      <c r="V1027" s="25" t="s">
        <v>70</v>
      </c>
      <c r="W1027" s="25" t="s">
        <v>70</v>
      </c>
      <c r="X1027" s="25" t="s">
        <v>3456</v>
      </c>
      <c r="Y1027" s="25" t="s">
        <v>3456</v>
      </c>
      <c r="Z1027" s="25" t="s">
        <v>3456</v>
      </c>
      <c r="AA1027" s="25" t="s">
        <v>3456</v>
      </c>
      <c r="AB1027" s="21" t="s">
        <v>0</v>
      </c>
      <c r="AC1027" s="51" t="s">
        <v>3456</v>
      </c>
    </row>
    <row r="1028" spans="1:29" s="20" customFormat="1" ht="26.25" customHeight="1" x14ac:dyDescent="0.2">
      <c r="A1028" s="19">
        <v>65982</v>
      </c>
      <c r="B1028" s="20" t="s">
        <v>4272</v>
      </c>
      <c r="C1028" s="20" t="s">
        <v>439</v>
      </c>
      <c r="D1028" s="20" t="s">
        <v>440</v>
      </c>
      <c r="E1028" s="25" t="s">
        <v>63</v>
      </c>
      <c r="F1028" s="25" t="s">
        <v>70</v>
      </c>
      <c r="G1028" s="21">
        <v>41816</v>
      </c>
      <c r="H1028" s="21"/>
      <c r="I1028" s="22" t="s">
        <v>61</v>
      </c>
      <c r="J1028" s="25" t="s">
        <v>70</v>
      </c>
      <c r="K1028" s="27"/>
      <c r="L1028" s="21"/>
      <c r="M1028" s="33"/>
      <c r="N1028" s="25" t="s">
        <v>3456</v>
      </c>
      <c r="O1028" s="25" t="s">
        <v>3456</v>
      </c>
      <c r="P1028" s="25" t="s">
        <v>70</v>
      </c>
      <c r="Q1028" s="25" t="s">
        <v>70</v>
      </c>
      <c r="R1028" s="21" t="s">
        <v>3456</v>
      </c>
      <c r="S1028" s="25" t="s">
        <v>3456</v>
      </c>
      <c r="T1028" s="23" t="s">
        <v>3456</v>
      </c>
      <c r="U1028" s="25" t="s">
        <v>3456</v>
      </c>
      <c r="V1028" s="25" t="s">
        <v>70</v>
      </c>
      <c r="W1028" s="25" t="s">
        <v>70</v>
      </c>
      <c r="X1028" s="25" t="s">
        <v>3456</v>
      </c>
      <c r="Y1028" s="25" t="s">
        <v>3456</v>
      </c>
      <c r="Z1028" s="25" t="s">
        <v>3456</v>
      </c>
      <c r="AA1028" s="25" t="s">
        <v>3456</v>
      </c>
      <c r="AB1028" s="21" t="s">
        <v>3456</v>
      </c>
      <c r="AC1028" s="51" t="s">
        <v>3456</v>
      </c>
    </row>
    <row r="1029" spans="1:29" s="20" customFormat="1" ht="26.25" customHeight="1" x14ac:dyDescent="0.2">
      <c r="A1029" s="19">
        <v>65774</v>
      </c>
      <c r="B1029" s="20" t="s">
        <v>2498</v>
      </c>
      <c r="C1029" s="20" t="s">
        <v>2499</v>
      </c>
      <c r="D1029" s="20" t="s">
        <v>4137</v>
      </c>
      <c r="E1029" s="25" t="s">
        <v>137</v>
      </c>
      <c r="F1029" s="25" t="s">
        <v>70</v>
      </c>
      <c r="G1029" s="21">
        <v>41428</v>
      </c>
      <c r="H1029" s="21"/>
      <c r="I1029" s="22" t="s">
        <v>61</v>
      </c>
      <c r="J1029" s="25" t="s">
        <v>70</v>
      </c>
      <c r="K1029" s="27"/>
      <c r="L1029" s="21"/>
      <c r="M1029" s="33"/>
      <c r="N1029" s="25" t="s">
        <v>3456</v>
      </c>
      <c r="O1029" s="25" t="s">
        <v>70</v>
      </c>
      <c r="P1029" s="25" t="s">
        <v>70</v>
      </c>
      <c r="Q1029" s="25" t="s">
        <v>70</v>
      </c>
      <c r="R1029" s="21" t="s">
        <v>3456</v>
      </c>
      <c r="S1029" s="25" t="s">
        <v>3456</v>
      </c>
      <c r="T1029" s="23" t="s">
        <v>3456</v>
      </c>
      <c r="U1029" s="25" t="s">
        <v>70</v>
      </c>
      <c r="V1029" s="25" t="s">
        <v>70</v>
      </c>
      <c r="W1029" s="25" t="s">
        <v>70</v>
      </c>
      <c r="X1029" s="25" t="s">
        <v>3456</v>
      </c>
      <c r="Y1029" s="25" t="s">
        <v>3456</v>
      </c>
      <c r="Z1029" s="25" t="s">
        <v>3456</v>
      </c>
      <c r="AA1029" s="25" t="s">
        <v>3456</v>
      </c>
      <c r="AB1029" s="21" t="s">
        <v>3456</v>
      </c>
      <c r="AC1029" s="51" t="s">
        <v>3456</v>
      </c>
    </row>
    <row r="1030" spans="1:29" s="20" customFormat="1" ht="26.25" customHeight="1" x14ac:dyDescent="0.2">
      <c r="A1030" s="19">
        <v>82161</v>
      </c>
      <c r="B1030" s="20" t="s">
        <v>4483</v>
      </c>
      <c r="C1030" s="20" t="s">
        <v>4484</v>
      </c>
      <c r="D1030" s="20" t="s">
        <v>4485</v>
      </c>
      <c r="E1030" s="25" t="s">
        <v>4458</v>
      </c>
      <c r="F1030" s="25" t="s">
        <v>70</v>
      </c>
      <c r="G1030" s="21">
        <v>42887</v>
      </c>
      <c r="H1030" s="21"/>
      <c r="I1030" s="22" t="s">
        <v>61</v>
      </c>
      <c r="J1030" s="25" t="s">
        <v>70</v>
      </c>
      <c r="K1030" s="27"/>
      <c r="L1030" s="21"/>
      <c r="M1030" s="33"/>
      <c r="N1030" s="25" t="s">
        <v>3456</v>
      </c>
      <c r="O1030" s="25" t="s">
        <v>3456</v>
      </c>
      <c r="P1030" s="25" t="s">
        <v>3456</v>
      </c>
      <c r="Q1030" s="25" t="s">
        <v>70</v>
      </c>
      <c r="R1030" s="21" t="s">
        <v>3456</v>
      </c>
      <c r="S1030" s="25" t="s">
        <v>3456</v>
      </c>
      <c r="T1030" s="23" t="s">
        <v>3456</v>
      </c>
      <c r="U1030" s="25" t="s">
        <v>3456</v>
      </c>
      <c r="V1030" s="25" t="s">
        <v>3456</v>
      </c>
      <c r="W1030" s="25" t="s">
        <v>70</v>
      </c>
      <c r="X1030" s="25" t="s">
        <v>3456</v>
      </c>
      <c r="Y1030" s="25" t="s">
        <v>3456</v>
      </c>
      <c r="Z1030" s="25" t="s">
        <v>3456</v>
      </c>
      <c r="AA1030" s="25" t="s">
        <v>3456</v>
      </c>
      <c r="AB1030" s="21" t="s">
        <v>3456</v>
      </c>
      <c r="AC1030" s="51" t="s">
        <v>3456</v>
      </c>
    </row>
    <row r="1031" spans="1:29" s="20" customFormat="1" ht="26.25" customHeight="1" x14ac:dyDescent="0.2">
      <c r="A1031" s="19">
        <v>65246</v>
      </c>
      <c r="B1031" s="20" t="s">
        <v>4191</v>
      </c>
      <c r="C1031" s="20" t="s">
        <v>1528</v>
      </c>
      <c r="D1031" s="20" t="s">
        <v>732</v>
      </c>
      <c r="E1031" s="25" t="s">
        <v>114</v>
      </c>
      <c r="F1031" s="25" t="s">
        <v>70</v>
      </c>
      <c r="G1031" s="21">
        <v>40934</v>
      </c>
      <c r="H1031" s="21"/>
      <c r="I1031" s="22" t="s">
        <v>61</v>
      </c>
      <c r="J1031" s="25" t="s">
        <v>70</v>
      </c>
      <c r="K1031" s="27"/>
      <c r="L1031" s="21"/>
      <c r="M1031" s="33"/>
      <c r="N1031" s="25" t="s">
        <v>3456</v>
      </c>
      <c r="O1031" s="25" t="s">
        <v>70</v>
      </c>
      <c r="P1031" s="25" t="s">
        <v>70</v>
      </c>
      <c r="Q1031" s="25" t="s">
        <v>70</v>
      </c>
      <c r="R1031" s="21" t="s">
        <v>3456</v>
      </c>
      <c r="S1031" s="25" t="s">
        <v>3456</v>
      </c>
      <c r="T1031" s="23" t="s">
        <v>3456</v>
      </c>
      <c r="U1031" s="25" t="s">
        <v>3456</v>
      </c>
      <c r="V1031" s="25" t="s">
        <v>3456</v>
      </c>
      <c r="W1031" s="25" t="s">
        <v>3456</v>
      </c>
      <c r="X1031" s="25" t="s">
        <v>3456</v>
      </c>
      <c r="Y1031" s="25" t="s">
        <v>3456</v>
      </c>
      <c r="Z1031" s="25" t="s">
        <v>3456</v>
      </c>
      <c r="AA1031" s="25" t="s">
        <v>3456</v>
      </c>
      <c r="AB1031" s="21" t="s">
        <v>3456</v>
      </c>
      <c r="AC1031" s="51" t="s">
        <v>3456</v>
      </c>
    </row>
    <row r="1032" spans="1:29" s="20" customFormat="1" ht="26.25" customHeight="1" x14ac:dyDescent="0.2">
      <c r="A1032" s="19">
        <v>78366</v>
      </c>
      <c r="B1032" s="20" t="s">
        <v>1441</v>
      </c>
      <c r="C1032" s="20" t="s">
        <v>1442</v>
      </c>
      <c r="D1032" s="20" t="s">
        <v>159</v>
      </c>
      <c r="E1032" s="25" t="s">
        <v>160</v>
      </c>
      <c r="F1032" s="25" t="s">
        <v>70</v>
      </c>
      <c r="G1032" s="21">
        <v>43166</v>
      </c>
      <c r="H1032" s="21"/>
      <c r="I1032" s="22" t="s">
        <v>61</v>
      </c>
      <c r="J1032" s="25" t="s">
        <v>70</v>
      </c>
      <c r="K1032" s="27"/>
      <c r="L1032" s="21"/>
      <c r="M1032" s="33"/>
      <c r="N1032" s="25" t="s">
        <v>3456</v>
      </c>
      <c r="O1032" s="25" t="s">
        <v>70</v>
      </c>
      <c r="P1032" s="25" t="s">
        <v>70</v>
      </c>
      <c r="Q1032" s="25" t="s">
        <v>70</v>
      </c>
      <c r="R1032" s="21" t="s">
        <v>3456</v>
      </c>
      <c r="S1032" s="25" t="s">
        <v>3456</v>
      </c>
      <c r="T1032" s="23" t="s">
        <v>3456</v>
      </c>
      <c r="U1032" s="25" t="s">
        <v>70</v>
      </c>
      <c r="V1032" s="25" t="s">
        <v>70</v>
      </c>
      <c r="W1032" s="25" t="s">
        <v>70</v>
      </c>
      <c r="X1032" s="25" t="s">
        <v>3456</v>
      </c>
      <c r="Y1032" s="25" t="s">
        <v>3456</v>
      </c>
      <c r="Z1032" s="25" t="s">
        <v>3456</v>
      </c>
      <c r="AA1032" s="25" t="s">
        <v>3456</v>
      </c>
      <c r="AB1032" s="21" t="s">
        <v>3456</v>
      </c>
      <c r="AC1032" s="51" t="s">
        <v>3456</v>
      </c>
    </row>
    <row r="1033" spans="1:29" s="20" customFormat="1" ht="26.25" customHeight="1" x14ac:dyDescent="0.2">
      <c r="A1033" s="19">
        <v>79929</v>
      </c>
      <c r="B1033" s="20" t="s">
        <v>3566</v>
      </c>
      <c r="C1033" s="20" t="s">
        <v>3565</v>
      </c>
      <c r="D1033" s="20" t="s">
        <v>3182</v>
      </c>
      <c r="E1033" s="25" t="s">
        <v>3183</v>
      </c>
      <c r="F1033" s="25" t="s">
        <v>70</v>
      </c>
      <c r="G1033" s="21">
        <v>44452</v>
      </c>
      <c r="H1033" s="21"/>
      <c r="I1033" s="22" t="s">
        <v>61</v>
      </c>
      <c r="J1033" s="25" t="s">
        <v>3456</v>
      </c>
      <c r="K1033" s="27"/>
      <c r="L1033" s="21"/>
      <c r="M1033" s="33"/>
      <c r="N1033" s="25" t="s">
        <v>3456</v>
      </c>
      <c r="O1033" s="25" t="s">
        <v>3456</v>
      </c>
      <c r="P1033" s="25" t="s">
        <v>3456</v>
      </c>
      <c r="Q1033" s="25" t="s">
        <v>70</v>
      </c>
      <c r="R1033" s="21" t="s">
        <v>3456</v>
      </c>
      <c r="S1033" s="25" t="s">
        <v>3456</v>
      </c>
      <c r="T1033" s="23" t="s">
        <v>3456</v>
      </c>
      <c r="U1033" s="25" t="s">
        <v>3456</v>
      </c>
      <c r="V1033" s="25" t="s">
        <v>3456</v>
      </c>
      <c r="W1033" s="25" t="s">
        <v>70</v>
      </c>
      <c r="X1033" s="25" t="s">
        <v>3456</v>
      </c>
      <c r="Y1033" s="25" t="s">
        <v>3456</v>
      </c>
      <c r="Z1033" s="25" t="s">
        <v>3456</v>
      </c>
      <c r="AA1033" s="25" t="s">
        <v>3456</v>
      </c>
      <c r="AB1033" s="21" t="s">
        <v>3456</v>
      </c>
      <c r="AC1033" s="51" t="s">
        <v>3456</v>
      </c>
    </row>
    <row r="1034" spans="1:29" s="20" customFormat="1" ht="26.25" customHeight="1" x14ac:dyDescent="0.2">
      <c r="A1034" s="19">
        <v>65924</v>
      </c>
      <c r="B1034" s="20" t="s">
        <v>2535</v>
      </c>
      <c r="C1034" s="20" t="s">
        <v>2536</v>
      </c>
      <c r="D1034" s="20" t="s">
        <v>4136</v>
      </c>
      <c r="E1034" s="25" t="s">
        <v>60</v>
      </c>
      <c r="F1034" s="25" t="s">
        <v>70</v>
      </c>
      <c r="G1034" s="21">
        <v>41709</v>
      </c>
      <c r="H1034" s="21"/>
      <c r="I1034" s="22" t="s">
        <v>61</v>
      </c>
      <c r="J1034" s="25" t="s">
        <v>70</v>
      </c>
      <c r="K1034" s="27"/>
      <c r="L1034" s="21"/>
      <c r="M1034" s="33"/>
      <c r="N1034" s="25" t="s">
        <v>70</v>
      </c>
      <c r="O1034" s="25" t="s">
        <v>3456</v>
      </c>
      <c r="P1034" s="25" t="s">
        <v>70</v>
      </c>
      <c r="Q1034" s="25" t="s">
        <v>70</v>
      </c>
      <c r="R1034" s="21" t="s">
        <v>3456</v>
      </c>
      <c r="S1034" s="25" t="s">
        <v>3456</v>
      </c>
      <c r="T1034" s="23" t="s">
        <v>3456</v>
      </c>
      <c r="U1034" s="25" t="s">
        <v>70</v>
      </c>
      <c r="V1034" s="25" t="s">
        <v>70</v>
      </c>
      <c r="W1034" s="25" t="s">
        <v>70</v>
      </c>
      <c r="X1034" s="25" t="s">
        <v>3456</v>
      </c>
      <c r="Y1034" s="25" t="s">
        <v>3456</v>
      </c>
      <c r="Z1034" s="25" t="s">
        <v>3456</v>
      </c>
      <c r="AA1034" s="25" t="s">
        <v>3456</v>
      </c>
      <c r="AB1034" s="21" t="s">
        <v>0</v>
      </c>
      <c r="AC1034" s="51" t="s">
        <v>3456</v>
      </c>
    </row>
    <row r="1035" spans="1:29" s="20" customFormat="1" ht="26.25" customHeight="1" x14ac:dyDescent="0.2">
      <c r="A1035" s="19">
        <v>66876</v>
      </c>
      <c r="B1035" s="20" t="s">
        <v>876</v>
      </c>
      <c r="C1035" s="20" t="s">
        <v>877</v>
      </c>
      <c r="D1035" s="20" t="s">
        <v>878</v>
      </c>
      <c r="E1035" s="25" t="s">
        <v>132</v>
      </c>
      <c r="F1035" s="25" t="s">
        <v>70</v>
      </c>
      <c r="G1035" s="21">
        <v>43404</v>
      </c>
      <c r="H1035" s="21"/>
      <c r="I1035" s="22" t="s">
        <v>61</v>
      </c>
      <c r="J1035" s="25" t="s">
        <v>70</v>
      </c>
      <c r="K1035" s="27"/>
      <c r="L1035" s="21"/>
      <c r="M1035" s="33"/>
      <c r="N1035" s="25" t="s">
        <v>3456</v>
      </c>
      <c r="O1035" s="25" t="s">
        <v>70</v>
      </c>
      <c r="P1035" s="25" t="s">
        <v>70</v>
      </c>
      <c r="Q1035" s="25" t="s">
        <v>70</v>
      </c>
      <c r="R1035" s="21" t="s">
        <v>3456</v>
      </c>
      <c r="S1035" s="25" t="s">
        <v>3456</v>
      </c>
      <c r="T1035" s="23" t="s">
        <v>3456</v>
      </c>
      <c r="U1035" s="25" t="s">
        <v>70</v>
      </c>
      <c r="V1035" s="25" t="s">
        <v>70</v>
      </c>
      <c r="W1035" s="25" t="s">
        <v>70</v>
      </c>
      <c r="X1035" s="25" t="s">
        <v>3456</v>
      </c>
      <c r="Y1035" s="25" t="s">
        <v>3456</v>
      </c>
      <c r="Z1035" s="25" t="s">
        <v>3456</v>
      </c>
      <c r="AA1035" s="25" t="s">
        <v>3456</v>
      </c>
      <c r="AB1035" s="21" t="s">
        <v>3456</v>
      </c>
      <c r="AC1035" s="51" t="s">
        <v>3456</v>
      </c>
    </row>
    <row r="1036" spans="1:29" s="20" customFormat="1" ht="26.25" customHeight="1" x14ac:dyDescent="0.2">
      <c r="A1036" s="19">
        <v>78771</v>
      </c>
      <c r="B1036" s="20" t="s">
        <v>1457</v>
      </c>
      <c r="C1036" s="20" t="s">
        <v>1458</v>
      </c>
      <c r="D1036" s="20" t="s">
        <v>1358</v>
      </c>
      <c r="E1036" s="25" t="s">
        <v>559</v>
      </c>
      <c r="F1036" s="25" t="s">
        <v>70</v>
      </c>
      <c r="G1036" s="21">
        <v>43574</v>
      </c>
      <c r="H1036" s="21"/>
      <c r="I1036" s="22" t="s">
        <v>61</v>
      </c>
      <c r="J1036" s="25" t="s">
        <v>70</v>
      </c>
      <c r="K1036" s="27"/>
      <c r="L1036" s="21"/>
      <c r="M1036" s="33"/>
      <c r="N1036" s="25" t="s">
        <v>3456</v>
      </c>
      <c r="O1036" s="25" t="s">
        <v>3456</v>
      </c>
      <c r="P1036" s="25" t="s">
        <v>70</v>
      </c>
      <c r="Q1036" s="25" t="s">
        <v>70</v>
      </c>
      <c r="R1036" s="21" t="s">
        <v>3456</v>
      </c>
      <c r="S1036" s="25" t="s">
        <v>3456</v>
      </c>
      <c r="T1036" s="23" t="s">
        <v>3456</v>
      </c>
      <c r="U1036" s="25" t="s">
        <v>3456</v>
      </c>
      <c r="V1036" s="25" t="s">
        <v>70</v>
      </c>
      <c r="W1036" s="25" t="s">
        <v>70</v>
      </c>
      <c r="X1036" s="25" t="s">
        <v>3456</v>
      </c>
      <c r="Y1036" s="25" t="s">
        <v>3456</v>
      </c>
      <c r="Z1036" s="25" t="s">
        <v>3456</v>
      </c>
      <c r="AA1036" s="25" t="s">
        <v>3456</v>
      </c>
      <c r="AB1036" s="21" t="s">
        <v>3456</v>
      </c>
      <c r="AC1036" s="51" t="s">
        <v>3456</v>
      </c>
    </row>
    <row r="1037" spans="1:29" s="20" customFormat="1" ht="26.25" customHeight="1" x14ac:dyDescent="0.2">
      <c r="A1037" s="19">
        <v>78886</v>
      </c>
      <c r="B1037" s="20" t="s">
        <v>723</v>
      </c>
      <c r="C1037" s="20" t="s">
        <v>724</v>
      </c>
      <c r="D1037" s="20" t="s">
        <v>721</v>
      </c>
      <c r="E1037" s="25" t="s">
        <v>1626</v>
      </c>
      <c r="F1037" s="25" t="s">
        <v>1163</v>
      </c>
      <c r="G1037" s="21">
        <v>43958</v>
      </c>
      <c r="H1037" s="21"/>
      <c r="I1037" s="22" t="s">
        <v>61</v>
      </c>
      <c r="J1037" s="25" t="s">
        <v>70</v>
      </c>
      <c r="K1037" s="27"/>
      <c r="L1037" s="21"/>
      <c r="M1037" s="33"/>
      <c r="N1037" s="25" t="s">
        <v>3456</v>
      </c>
      <c r="O1037" s="25" t="s">
        <v>70</v>
      </c>
      <c r="P1037" s="25" t="s">
        <v>70</v>
      </c>
      <c r="Q1037" s="25" t="s">
        <v>70</v>
      </c>
      <c r="R1037" s="21" t="s">
        <v>3456</v>
      </c>
      <c r="S1037" s="25" t="s">
        <v>3456</v>
      </c>
      <c r="T1037" s="23" t="s">
        <v>3456</v>
      </c>
      <c r="U1037" s="25" t="s">
        <v>3456</v>
      </c>
      <c r="V1037" s="25" t="s">
        <v>3456</v>
      </c>
      <c r="W1037" s="25" t="s">
        <v>70</v>
      </c>
      <c r="X1037" s="25" t="s">
        <v>3456</v>
      </c>
      <c r="Y1037" s="25" t="s">
        <v>3456</v>
      </c>
      <c r="Z1037" s="25" t="s">
        <v>3456</v>
      </c>
      <c r="AA1037" s="25" t="s">
        <v>3456</v>
      </c>
      <c r="AB1037" s="21" t="s">
        <v>3456</v>
      </c>
      <c r="AC1037" s="51" t="s">
        <v>3456</v>
      </c>
    </row>
    <row r="1038" spans="1:29" s="20" customFormat="1" ht="26.25" customHeight="1" x14ac:dyDescent="0.2">
      <c r="A1038" s="19">
        <v>78734</v>
      </c>
      <c r="B1038" s="20" t="s">
        <v>719</v>
      </c>
      <c r="C1038" s="20" t="s">
        <v>720</v>
      </c>
      <c r="D1038" s="20" t="s">
        <v>721</v>
      </c>
      <c r="E1038" s="25" t="s">
        <v>1626</v>
      </c>
      <c r="F1038" s="25" t="s">
        <v>70</v>
      </c>
      <c r="G1038" s="21">
        <v>43958</v>
      </c>
      <c r="H1038" s="21"/>
      <c r="I1038" s="22" t="s">
        <v>61</v>
      </c>
      <c r="J1038" s="25" t="s">
        <v>70</v>
      </c>
      <c r="K1038" s="27"/>
      <c r="L1038" s="21"/>
      <c r="M1038" s="33"/>
      <c r="N1038" s="25" t="s">
        <v>3456</v>
      </c>
      <c r="O1038" s="25" t="s">
        <v>70</v>
      </c>
      <c r="P1038" s="25" t="s">
        <v>70</v>
      </c>
      <c r="Q1038" s="25" t="s">
        <v>70</v>
      </c>
      <c r="R1038" s="21" t="s">
        <v>3456</v>
      </c>
      <c r="S1038" s="25" t="s">
        <v>3456</v>
      </c>
      <c r="T1038" s="23" t="s">
        <v>3456</v>
      </c>
      <c r="U1038" s="25" t="s">
        <v>3456</v>
      </c>
      <c r="V1038" s="25" t="s">
        <v>3456</v>
      </c>
      <c r="W1038" s="25" t="s">
        <v>70</v>
      </c>
      <c r="X1038" s="25" t="s">
        <v>3456</v>
      </c>
      <c r="Y1038" s="25" t="s">
        <v>3456</v>
      </c>
      <c r="Z1038" s="25" t="s">
        <v>3456</v>
      </c>
      <c r="AA1038" s="25" t="s">
        <v>3456</v>
      </c>
      <c r="AB1038" s="21" t="s">
        <v>3456</v>
      </c>
      <c r="AC1038" s="51" t="s">
        <v>3456</v>
      </c>
    </row>
    <row r="1039" spans="1:29" s="20" customFormat="1" ht="26.25" customHeight="1" x14ac:dyDescent="0.2">
      <c r="A1039" s="19">
        <v>67655</v>
      </c>
      <c r="B1039" s="20" t="s">
        <v>1763</v>
      </c>
      <c r="C1039" s="20" t="s">
        <v>1764</v>
      </c>
      <c r="D1039" s="20" t="s">
        <v>1765</v>
      </c>
      <c r="E1039" s="25" t="s">
        <v>114</v>
      </c>
      <c r="F1039" s="25" t="s">
        <v>70</v>
      </c>
      <c r="G1039" s="21">
        <v>42943</v>
      </c>
      <c r="H1039" s="21"/>
      <c r="I1039" s="22" t="s">
        <v>61</v>
      </c>
      <c r="J1039" s="25" t="s">
        <v>70</v>
      </c>
      <c r="K1039" s="27"/>
      <c r="L1039" s="21"/>
      <c r="M1039" s="33"/>
      <c r="N1039" s="25" t="s">
        <v>3456</v>
      </c>
      <c r="O1039" s="25" t="s">
        <v>3456</v>
      </c>
      <c r="P1039" s="25" t="s">
        <v>70</v>
      </c>
      <c r="Q1039" s="25" t="s">
        <v>70</v>
      </c>
      <c r="R1039" s="21" t="s">
        <v>3456</v>
      </c>
      <c r="S1039" s="25" t="s">
        <v>3456</v>
      </c>
      <c r="T1039" s="23" t="s">
        <v>3456</v>
      </c>
      <c r="U1039" s="25" t="s">
        <v>3456</v>
      </c>
      <c r="V1039" s="25" t="s">
        <v>70</v>
      </c>
      <c r="W1039" s="25" t="s">
        <v>70</v>
      </c>
      <c r="X1039" s="25" t="s">
        <v>3456</v>
      </c>
      <c r="Y1039" s="25" t="s">
        <v>3456</v>
      </c>
      <c r="Z1039" s="25" t="s">
        <v>3456</v>
      </c>
      <c r="AA1039" s="25" t="s">
        <v>3456</v>
      </c>
      <c r="AB1039" s="21" t="s">
        <v>3456</v>
      </c>
      <c r="AC1039" s="51" t="s">
        <v>3456</v>
      </c>
    </row>
    <row r="1040" spans="1:29" s="20" customFormat="1" ht="26.25" customHeight="1" x14ac:dyDescent="0.2">
      <c r="A1040" s="19">
        <v>61680</v>
      </c>
      <c r="B1040" s="20" t="s">
        <v>1948</v>
      </c>
      <c r="C1040" s="20" t="s">
        <v>1949</v>
      </c>
      <c r="D1040" s="20" t="s">
        <v>306</v>
      </c>
      <c r="E1040" s="25" t="s">
        <v>670</v>
      </c>
      <c r="F1040" s="25" t="s">
        <v>70</v>
      </c>
      <c r="G1040" s="21">
        <v>38230</v>
      </c>
      <c r="H1040" s="21"/>
      <c r="I1040" s="22" t="s">
        <v>61</v>
      </c>
      <c r="J1040" s="25" t="s">
        <v>70</v>
      </c>
      <c r="K1040" s="27"/>
      <c r="L1040" s="21"/>
      <c r="M1040" s="33"/>
      <c r="N1040" s="25" t="s">
        <v>70</v>
      </c>
      <c r="O1040" s="25" t="s">
        <v>70</v>
      </c>
      <c r="P1040" s="25" t="s">
        <v>70</v>
      </c>
      <c r="Q1040" s="25" t="s">
        <v>70</v>
      </c>
      <c r="R1040" s="21" t="s">
        <v>3456</v>
      </c>
      <c r="S1040" s="25" t="s">
        <v>3456</v>
      </c>
      <c r="T1040" s="23" t="s">
        <v>3456</v>
      </c>
      <c r="U1040" s="25" t="s">
        <v>3456</v>
      </c>
      <c r="V1040" s="25" t="s">
        <v>70</v>
      </c>
      <c r="W1040" s="25" t="s">
        <v>70</v>
      </c>
      <c r="X1040" s="25" t="s">
        <v>3456</v>
      </c>
      <c r="Y1040" s="25" t="s">
        <v>3456</v>
      </c>
      <c r="Z1040" s="25" t="s">
        <v>3456</v>
      </c>
      <c r="AA1040" s="25" t="s">
        <v>3456</v>
      </c>
      <c r="AB1040" s="21" t="s">
        <v>0</v>
      </c>
      <c r="AC1040" s="51" t="s">
        <v>3456</v>
      </c>
    </row>
    <row r="1041" spans="1:29" s="20" customFormat="1" ht="26.25" customHeight="1" x14ac:dyDescent="0.2">
      <c r="A1041" s="19">
        <v>78192</v>
      </c>
      <c r="B1041" s="20" t="s">
        <v>1827</v>
      </c>
      <c r="C1041" s="20" t="s">
        <v>1828</v>
      </c>
      <c r="D1041" s="20" t="s">
        <v>191</v>
      </c>
      <c r="E1041" s="25" t="s">
        <v>3501</v>
      </c>
      <c r="F1041" s="25" t="s">
        <v>70</v>
      </c>
      <c r="G1041" s="21">
        <v>43675</v>
      </c>
      <c r="H1041" s="21"/>
      <c r="I1041" s="22" t="s">
        <v>61</v>
      </c>
      <c r="J1041" s="25" t="s">
        <v>70</v>
      </c>
      <c r="K1041" s="27"/>
      <c r="L1041" s="21"/>
      <c r="M1041" s="33"/>
      <c r="N1041" s="25" t="s">
        <v>3456</v>
      </c>
      <c r="O1041" s="25" t="s">
        <v>70</v>
      </c>
      <c r="P1041" s="25" t="s">
        <v>70</v>
      </c>
      <c r="Q1041" s="25" t="s">
        <v>70</v>
      </c>
      <c r="R1041" s="21" t="s">
        <v>3456</v>
      </c>
      <c r="S1041" s="25" t="s">
        <v>3456</v>
      </c>
      <c r="T1041" s="23" t="s">
        <v>3456</v>
      </c>
      <c r="U1041" s="25" t="s">
        <v>70</v>
      </c>
      <c r="V1041" s="25" t="s">
        <v>70</v>
      </c>
      <c r="W1041" s="25" t="s">
        <v>70</v>
      </c>
      <c r="X1041" s="25" t="s">
        <v>3456</v>
      </c>
      <c r="Y1041" s="25" t="s">
        <v>3456</v>
      </c>
      <c r="Z1041" s="25" t="s">
        <v>3456</v>
      </c>
      <c r="AA1041" s="25" t="s">
        <v>3456</v>
      </c>
      <c r="AB1041" s="21" t="s">
        <v>3456</v>
      </c>
      <c r="AC1041" s="51" t="s">
        <v>3456</v>
      </c>
    </row>
    <row r="1042" spans="1:29" s="20" customFormat="1" ht="26.25" customHeight="1" x14ac:dyDescent="0.2">
      <c r="A1042" s="19">
        <v>66208</v>
      </c>
      <c r="B1042" s="20" t="s">
        <v>2539</v>
      </c>
      <c r="C1042" s="20" t="s">
        <v>2540</v>
      </c>
      <c r="D1042" s="20" t="s">
        <v>191</v>
      </c>
      <c r="E1042" s="25" t="s">
        <v>3501</v>
      </c>
      <c r="F1042" s="25" t="s">
        <v>70</v>
      </c>
      <c r="G1042" s="21">
        <v>41950</v>
      </c>
      <c r="H1042" s="21"/>
      <c r="I1042" s="22" t="s">
        <v>61</v>
      </c>
      <c r="J1042" s="25" t="s">
        <v>70</v>
      </c>
      <c r="K1042" s="27"/>
      <c r="L1042" s="21"/>
      <c r="M1042" s="33"/>
      <c r="N1042" s="25" t="s">
        <v>3456</v>
      </c>
      <c r="O1042" s="25" t="s">
        <v>70</v>
      </c>
      <c r="P1042" s="25" t="s">
        <v>70</v>
      </c>
      <c r="Q1042" s="25" t="s">
        <v>70</v>
      </c>
      <c r="R1042" s="21" t="s">
        <v>3456</v>
      </c>
      <c r="S1042" s="25" t="s">
        <v>3456</v>
      </c>
      <c r="T1042" s="23" t="s">
        <v>3456</v>
      </c>
      <c r="U1042" s="25" t="s">
        <v>70</v>
      </c>
      <c r="V1042" s="25" t="s">
        <v>70</v>
      </c>
      <c r="W1042" s="25" t="s">
        <v>70</v>
      </c>
      <c r="X1042" s="25" t="s">
        <v>3456</v>
      </c>
      <c r="Y1042" s="25" t="s">
        <v>3456</v>
      </c>
      <c r="Z1042" s="25" t="s">
        <v>3456</v>
      </c>
      <c r="AA1042" s="25" t="s">
        <v>3456</v>
      </c>
      <c r="AB1042" s="21" t="s">
        <v>3456</v>
      </c>
      <c r="AC1042" s="51" t="s">
        <v>3456</v>
      </c>
    </row>
    <row r="1043" spans="1:29" s="20" customFormat="1" ht="26.25" customHeight="1" x14ac:dyDescent="0.2">
      <c r="A1043" s="19">
        <v>65278</v>
      </c>
      <c r="B1043" s="20" t="s">
        <v>2405</v>
      </c>
      <c r="C1043" s="20" t="s">
        <v>2406</v>
      </c>
      <c r="D1043" s="20" t="s">
        <v>191</v>
      </c>
      <c r="E1043" s="25" t="s">
        <v>3501</v>
      </c>
      <c r="F1043" s="25" t="s">
        <v>70</v>
      </c>
      <c r="G1043" s="21">
        <v>40897</v>
      </c>
      <c r="H1043" s="21"/>
      <c r="I1043" s="22" t="s">
        <v>61</v>
      </c>
      <c r="J1043" s="25" t="s">
        <v>70</v>
      </c>
      <c r="K1043" s="27"/>
      <c r="L1043" s="21"/>
      <c r="M1043" s="33"/>
      <c r="N1043" s="25" t="s">
        <v>70</v>
      </c>
      <c r="O1043" s="25" t="s">
        <v>70</v>
      </c>
      <c r="P1043" s="25" t="s">
        <v>70</v>
      </c>
      <c r="Q1043" s="25" t="s">
        <v>70</v>
      </c>
      <c r="R1043" s="21" t="s">
        <v>3456</v>
      </c>
      <c r="S1043" s="25" t="s">
        <v>3456</v>
      </c>
      <c r="T1043" s="23" t="s">
        <v>3456</v>
      </c>
      <c r="U1043" s="25" t="s">
        <v>70</v>
      </c>
      <c r="V1043" s="25" t="s">
        <v>70</v>
      </c>
      <c r="W1043" s="25" t="s">
        <v>70</v>
      </c>
      <c r="X1043" s="25" t="s">
        <v>3456</v>
      </c>
      <c r="Y1043" s="25" t="s">
        <v>3456</v>
      </c>
      <c r="Z1043" s="25" t="s">
        <v>3456</v>
      </c>
      <c r="AA1043" s="25" t="s">
        <v>3456</v>
      </c>
      <c r="AB1043" s="21" t="s">
        <v>3456</v>
      </c>
      <c r="AC1043" s="51" t="s">
        <v>3456</v>
      </c>
    </row>
    <row r="1044" spans="1:29" s="20" customFormat="1" ht="26.25" customHeight="1" x14ac:dyDescent="0.2">
      <c r="A1044" s="19">
        <v>67302</v>
      </c>
      <c r="B1044" s="20" t="s">
        <v>96</v>
      </c>
      <c r="C1044" s="20" t="s">
        <v>97</v>
      </c>
      <c r="D1044" s="20" t="s">
        <v>98</v>
      </c>
      <c r="E1044" s="25" t="s">
        <v>3501</v>
      </c>
      <c r="F1044" s="25" t="s">
        <v>70</v>
      </c>
      <c r="G1044" s="21">
        <v>42845</v>
      </c>
      <c r="H1044" s="21"/>
      <c r="I1044" s="22" t="s">
        <v>61</v>
      </c>
      <c r="J1044" s="25" t="s">
        <v>70</v>
      </c>
      <c r="K1044" s="27"/>
      <c r="L1044" s="21"/>
      <c r="M1044" s="33"/>
      <c r="N1044" s="25" t="s">
        <v>3456</v>
      </c>
      <c r="O1044" s="25" t="s">
        <v>70</v>
      </c>
      <c r="P1044" s="25" t="s">
        <v>70</v>
      </c>
      <c r="Q1044" s="25" t="s">
        <v>70</v>
      </c>
      <c r="R1044" s="21" t="s">
        <v>3456</v>
      </c>
      <c r="S1044" s="25" t="s">
        <v>3456</v>
      </c>
      <c r="T1044" s="23" t="s">
        <v>3456</v>
      </c>
      <c r="U1044" s="25" t="s">
        <v>70</v>
      </c>
      <c r="V1044" s="25" t="s">
        <v>70</v>
      </c>
      <c r="W1044" s="25" t="s">
        <v>70</v>
      </c>
      <c r="X1044" s="25" t="s">
        <v>3456</v>
      </c>
      <c r="Y1044" s="25" t="s">
        <v>3456</v>
      </c>
      <c r="Z1044" s="25" t="s">
        <v>3456</v>
      </c>
      <c r="AA1044" s="25" t="s">
        <v>3456</v>
      </c>
      <c r="AB1044" s="21" t="s">
        <v>3456</v>
      </c>
      <c r="AC1044" s="51" t="s">
        <v>3456</v>
      </c>
    </row>
    <row r="1045" spans="1:29" s="20" customFormat="1" ht="26.25" customHeight="1" x14ac:dyDescent="0.2">
      <c r="A1045" s="19">
        <v>67623</v>
      </c>
      <c r="B1045" s="20" t="s">
        <v>1761</v>
      </c>
      <c r="C1045" s="20" t="s">
        <v>1762</v>
      </c>
      <c r="D1045" s="20" t="s">
        <v>4173</v>
      </c>
      <c r="E1045" s="25" t="s">
        <v>118</v>
      </c>
      <c r="F1045" s="25" t="s">
        <v>70</v>
      </c>
      <c r="G1045" s="21">
        <v>42977</v>
      </c>
      <c r="H1045" s="21"/>
      <c r="I1045" s="22" t="s">
        <v>61</v>
      </c>
      <c r="J1045" s="25" t="s">
        <v>70</v>
      </c>
      <c r="K1045" s="27"/>
      <c r="L1045" s="21"/>
      <c r="M1045" s="33"/>
      <c r="N1045" s="25" t="s">
        <v>3456</v>
      </c>
      <c r="O1045" s="25" t="s">
        <v>70</v>
      </c>
      <c r="P1045" s="25" t="s">
        <v>70</v>
      </c>
      <c r="Q1045" s="25" t="s">
        <v>70</v>
      </c>
      <c r="R1045" s="21" t="s">
        <v>3456</v>
      </c>
      <c r="S1045" s="25" t="s">
        <v>3456</v>
      </c>
      <c r="T1045" s="23" t="s">
        <v>3456</v>
      </c>
      <c r="U1045" s="25" t="s">
        <v>70</v>
      </c>
      <c r="V1045" s="25" t="s">
        <v>70</v>
      </c>
      <c r="W1045" s="25" t="s">
        <v>70</v>
      </c>
      <c r="X1045" s="25" t="s">
        <v>3456</v>
      </c>
      <c r="Y1045" s="25" t="s">
        <v>3456</v>
      </c>
      <c r="Z1045" s="25" t="s">
        <v>3456</v>
      </c>
      <c r="AA1045" s="25" t="s">
        <v>3456</v>
      </c>
      <c r="AB1045" s="21" t="s">
        <v>3456</v>
      </c>
      <c r="AC1045" s="51" t="s">
        <v>3456</v>
      </c>
    </row>
    <row r="1046" spans="1:29" s="20" customFormat="1" ht="26.25" customHeight="1" x14ac:dyDescent="0.2">
      <c r="A1046" s="19">
        <v>82177</v>
      </c>
      <c r="B1046" s="20" t="s">
        <v>4516</v>
      </c>
      <c r="C1046" s="20" t="s">
        <v>4517</v>
      </c>
      <c r="D1046" s="20" t="s">
        <v>4518</v>
      </c>
      <c r="E1046" s="25" t="s">
        <v>2423</v>
      </c>
      <c r="F1046" s="25" t="s">
        <v>70</v>
      </c>
      <c r="G1046" s="21">
        <v>44866</v>
      </c>
      <c r="H1046" s="21"/>
      <c r="I1046" s="22" t="s">
        <v>71</v>
      </c>
      <c r="J1046" s="25" t="s">
        <v>3456</v>
      </c>
      <c r="K1046" s="27" t="s">
        <v>4280</v>
      </c>
      <c r="L1046" s="21" t="s">
        <v>3456</v>
      </c>
      <c r="M1046" s="33"/>
      <c r="N1046" s="25"/>
      <c r="O1046" s="25"/>
      <c r="P1046" s="25"/>
      <c r="Q1046" s="25"/>
      <c r="R1046" s="21"/>
      <c r="S1046" s="25"/>
      <c r="T1046" s="23"/>
      <c r="U1046" s="25" t="s">
        <v>3456</v>
      </c>
      <c r="V1046" s="25" t="s">
        <v>3456</v>
      </c>
      <c r="W1046" s="25" t="s">
        <v>70</v>
      </c>
      <c r="X1046" s="25" t="s">
        <v>3456</v>
      </c>
      <c r="Y1046" s="25" t="s">
        <v>3456</v>
      </c>
      <c r="Z1046" s="25" t="s">
        <v>3456</v>
      </c>
      <c r="AA1046" s="25" t="s">
        <v>3456</v>
      </c>
      <c r="AB1046" s="21" t="s">
        <v>3456</v>
      </c>
      <c r="AC1046" s="51" t="s">
        <v>3456</v>
      </c>
    </row>
    <row r="1047" spans="1:29" s="20" customFormat="1" ht="26.25" customHeight="1" x14ac:dyDescent="0.2">
      <c r="A1047" s="19">
        <v>82199</v>
      </c>
      <c r="B1047" s="20" t="s">
        <v>4571</v>
      </c>
      <c r="C1047" s="20" t="s">
        <v>4571</v>
      </c>
      <c r="D1047" s="20" t="s">
        <v>4572</v>
      </c>
      <c r="E1047" s="25" t="s">
        <v>160</v>
      </c>
      <c r="F1047" s="25" t="s">
        <v>70</v>
      </c>
      <c r="G1047" s="21">
        <v>39694</v>
      </c>
      <c r="H1047" s="21"/>
      <c r="I1047" s="22" t="s">
        <v>61</v>
      </c>
      <c r="J1047" s="25" t="s">
        <v>70</v>
      </c>
      <c r="K1047" s="27"/>
      <c r="L1047" s="21"/>
      <c r="M1047" s="33"/>
      <c r="N1047" s="25" t="s">
        <v>70</v>
      </c>
      <c r="O1047" s="25" t="s">
        <v>3456</v>
      </c>
      <c r="P1047" s="25" t="s">
        <v>3456</v>
      </c>
      <c r="Q1047" s="25" t="s">
        <v>70</v>
      </c>
      <c r="R1047" s="21" t="s">
        <v>3456</v>
      </c>
      <c r="S1047" s="25" t="s">
        <v>3456</v>
      </c>
      <c r="T1047" s="23" t="s">
        <v>3456</v>
      </c>
      <c r="U1047" s="25" t="s">
        <v>3456</v>
      </c>
      <c r="V1047" s="25" t="s">
        <v>3456</v>
      </c>
      <c r="W1047" s="25" t="s">
        <v>70</v>
      </c>
      <c r="X1047" s="25" t="s">
        <v>3456</v>
      </c>
      <c r="Y1047" s="25" t="s">
        <v>3456</v>
      </c>
      <c r="Z1047" s="25" t="s">
        <v>3456</v>
      </c>
      <c r="AA1047" s="25" t="s">
        <v>3456</v>
      </c>
      <c r="AB1047" s="21" t="s">
        <v>3456</v>
      </c>
      <c r="AC1047" s="51" t="s">
        <v>3456</v>
      </c>
    </row>
    <row r="1048" spans="1:29" s="20" customFormat="1" ht="26.25" customHeight="1" x14ac:dyDescent="0.2">
      <c r="A1048" s="19">
        <v>80105</v>
      </c>
      <c r="B1048" s="20" t="s">
        <v>4073</v>
      </c>
      <c r="C1048" s="20" t="s">
        <v>4072</v>
      </c>
      <c r="D1048" s="20" t="s">
        <v>4071</v>
      </c>
      <c r="E1048" s="25" t="s">
        <v>160</v>
      </c>
      <c r="F1048" s="25" t="s">
        <v>70</v>
      </c>
      <c r="G1048" s="21">
        <v>44886</v>
      </c>
      <c r="H1048" s="21"/>
      <c r="I1048" s="22" t="s">
        <v>71</v>
      </c>
      <c r="J1048" s="25" t="s">
        <v>3456</v>
      </c>
      <c r="K1048" s="27" t="s">
        <v>4280</v>
      </c>
      <c r="L1048" s="21"/>
      <c r="M1048" s="33" t="s">
        <v>3456</v>
      </c>
      <c r="N1048" s="25"/>
      <c r="O1048" s="25"/>
      <c r="P1048" s="25"/>
      <c r="Q1048" s="25"/>
      <c r="R1048" s="21"/>
      <c r="S1048" s="25"/>
      <c r="T1048" s="23"/>
      <c r="U1048" s="25" t="s">
        <v>3456</v>
      </c>
      <c r="V1048" s="25" t="s">
        <v>3456</v>
      </c>
      <c r="W1048" s="25" t="s">
        <v>70</v>
      </c>
      <c r="X1048" s="25" t="s">
        <v>3456</v>
      </c>
      <c r="Y1048" s="25" t="s">
        <v>3456</v>
      </c>
      <c r="Z1048" s="25" t="s">
        <v>3456</v>
      </c>
      <c r="AA1048" s="25" t="s">
        <v>3456</v>
      </c>
      <c r="AB1048" s="21" t="s">
        <v>3456</v>
      </c>
      <c r="AC1048" s="51" t="s">
        <v>3456</v>
      </c>
    </row>
    <row r="1049" spans="1:29" s="20" customFormat="1" ht="26.25" customHeight="1" x14ac:dyDescent="0.2">
      <c r="A1049" s="19">
        <v>78238</v>
      </c>
      <c r="B1049" s="20" t="s">
        <v>2626</v>
      </c>
      <c r="C1049" s="20" t="s">
        <v>2627</v>
      </c>
      <c r="D1049" s="20" t="s">
        <v>4013</v>
      </c>
      <c r="E1049" s="25" t="s">
        <v>102</v>
      </c>
      <c r="F1049" s="25" t="s">
        <v>70</v>
      </c>
      <c r="G1049" s="21">
        <v>43342</v>
      </c>
      <c r="H1049" s="21"/>
      <c r="I1049" s="22" t="s">
        <v>61</v>
      </c>
      <c r="J1049" s="25" t="s">
        <v>70</v>
      </c>
      <c r="K1049" s="27"/>
      <c r="L1049" s="21"/>
      <c r="M1049" s="33"/>
      <c r="N1049" s="25" t="s">
        <v>3456</v>
      </c>
      <c r="O1049" s="25" t="s">
        <v>70</v>
      </c>
      <c r="P1049" s="25" t="s">
        <v>70</v>
      </c>
      <c r="Q1049" s="25" t="s">
        <v>70</v>
      </c>
      <c r="R1049" s="21" t="s">
        <v>3456</v>
      </c>
      <c r="S1049" s="25" t="s">
        <v>3456</v>
      </c>
      <c r="T1049" s="23" t="s">
        <v>3456</v>
      </c>
      <c r="U1049" s="25" t="s">
        <v>70</v>
      </c>
      <c r="V1049" s="25" t="s">
        <v>70</v>
      </c>
      <c r="W1049" s="25" t="s">
        <v>70</v>
      </c>
      <c r="X1049" s="25" t="s">
        <v>3456</v>
      </c>
      <c r="Y1049" s="25" t="s">
        <v>3456</v>
      </c>
      <c r="Z1049" s="25" t="s">
        <v>3456</v>
      </c>
      <c r="AA1049" s="25" t="s">
        <v>3456</v>
      </c>
      <c r="AB1049" s="21" t="s">
        <v>3456</v>
      </c>
      <c r="AC1049" s="51" t="s">
        <v>3456</v>
      </c>
    </row>
    <row r="1050" spans="1:29" s="20" customFormat="1" ht="26.25" customHeight="1" x14ac:dyDescent="0.2">
      <c r="A1050" s="19">
        <v>65907</v>
      </c>
      <c r="B1050" s="20" t="s">
        <v>658</v>
      </c>
      <c r="C1050" s="20" t="s">
        <v>659</v>
      </c>
      <c r="D1050" s="20" t="s">
        <v>660</v>
      </c>
      <c r="E1050" s="25" t="s">
        <v>661</v>
      </c>
      <c r="F1050" s="25" t="s">
        <v>70</v>
      </c>
      <c r="G1050" s="21">
        <v>41358</v>
      </c>
      <c r="H1050" s="21"/>
      <c r="I1050" s="22" t="s">
        <v>61</v>
      </c>
      <c r="J1050" s="25" t="s">
        <v>70</v>
      </c>
      <c r="K1050" s="27"/>
      <c r="L1050" s="21"/>
      <c r="M1050" s="33"/>
      <c r="N1050" s="25" t="s">
        <v>3456</v>
      </c>
      <c r="O1050" s="25" t="s">
        <v>70</v>
      </c>
      <c r="P1050" s="25" t="s">
        <v>70</v>
      </c>
      <c r="Q1050" s="25" t="s">
        <v>70</v>
      </c>
      <c r="R1050" s="21" t="s">
        <v>3456</v>
      </c>
      <c r="S1050" s="25" t="s">
        <v>3456</v>
      </c>
      <c r="T1050" s="23" t="s">
        <v>3456</v>
      </c>
      <c r="U1050" s="25" t="s">
        <v>70</v>
      </c>
      <c r="V1050" s="25" t="s">
        <v>70</v>
      </c>
      <c r="W1050" s="25" t="s">
        <v>70</v>
      </c>
      <c r="X1050" s="25" t="s">
        <v>3456</v>
      </c>
      <c r="Y1050" s="25" t="s">
        <v>3456</v>
      </c>
      <c r="Z1050" s="25" t="s">
        <v>3456</v>
      </c>
      <c r="AA1050" s="25" t="s">
        <v>3456</v>
      </c>
      <c r="AB1050" s="21" t="s">
        <v>3456</v>
      </c>
      <c r="AC1050" s="51" t="s">
        <v>3456</v>
      </c>
    </row>
    <row r="1051" spans="1:29" s="20" customFormat="1" ht="26.25" customHeight="1" x14ac:dyDescent="0.2">
      <c r="A1051" s="19">
        <v>81511</v>
      </c>
      <c r="B1051" s="20" t="s">
        <v>4674</v>
      </c>
      <c r="C1051" s="20" t="s">
        <v>4675</v>
      </c>
      <c r="D1051" s="20" t="s">
        <v>4676</v>
      </c>
      <c r="E1051" s="25" t="s">
        <v>70</v>
      </c>
      <c r="F1051" s="25" t="s">
        <v>70</v>
      </c>
      <c r="G1051" s="21">
        <v>45105</v>
      </c>
      <c r="H1051" s="21"/>
      <c r="I1051" s="22" t="s">
        <v>71</v>
      </c>
      <c r="J1051" s="25" t="s">
        <v>3456</v>
      </c>
      <c r="K1051" s="27" t="s">
        <v>4280</v>
      </c>
      <c r="L1051" s="21" t="s">
        <v>3456</v>
      </c>
      <c r="M1051" s="33"/>
      <c r="N1051" s="25"/>
      <c r="O1051" s="25"/>
      <c r="P1051" s="25"/>
      <c r="Q1051" s="25"/>
      <c r="R1051" s="21"/>
      <c r="S1051" s="25"/>
      <c r="T1051" s="23"/>
      <c r="U1051" s="25" t="s">
        <v>3456</v>
      </c>
      <c r="V1051" s="25" t="s">
        <v>3456</v>
      </c>
      <c r="W1051" s="25" t="s">
        <v>70</v>
      </c>
      <c r="X1051" s="25" t="s">
        <v>3456</v>
      </c>
      <c r="Y1051" s="25" t="s">
        <v>3456</v>
      </c>
      <c r="Z1051" s="25" t="s">
        <v>3456</v>
      </c>
      <c r="AA1051" s="25" t="s">
        <v>3456</v>
      </c>
      <c r="AB1051" s="21" t="s">
        <v>3456</v>
      </c>
      <c r="AC1051" s="51" t="s">
        <v>3456</v>
      </c>
    </row>
    <row r="1052" spans="1:29" s="20" customFormat="1" ht="26.25" customHeight="1" x14ac:dyDescent="0.2">
      <c r="A1052" s="19">
        <v>66344</v>
      </c>
      <c r="B1052" s="20" t="s">
        <v>1723</v>
      </c>
      <c r="C1052" s="20" t="s">
        <v>1724</v>
      </c>
      <c r="D1052" s="20" t="s">
        <v>4149</v>
      </c>
      <c r="E1052" s="25" t="s">
        <v>235</v>
      </c>
      <c r="F1052" s="25" t="s">
        <v>70</v>
      </c>
      <c r="G1052" s="21">
        <v>41926</v>
      </c>
      <c r="H1052" s="21"/>
      <c r="I1052" s="22" t="s">
        <v>61</v>
      </c>
      <c r="J1052" s="25" t="s">
        <v>70</v>
      </c>
      <c r="K1052" s="27"/>
      <c r="L1052" s="21"/>
      <c r="M1052" s="33"/>
      <c r="N1052" s="25" t="s">
        <v>3456</v>
      </c>
      <c r="O1052" s="25" t="s">
        <v>70</v>
      </c>
      <c r="P1052" s="25" t="s">
        <v>70</v>
      </c>
      <c r="Q1052" s="25" t="s">
        <v>70</v>
      </c>
      <c r="R1052" s="21" t="s">
        <v>3456</v>
      </c>
      <c r="S1052" s="25" t="s">
        <v>3456</v>
      </c>
      <c r="T1052" s="23" t="s">
        <v>3456</v>
      </c>
      <c r="U1052" s="25" t="s">
        <v>70</v>
      </c>
      <c r="V1052" s="25" t="s">
        <v>70</v>
      </c>
      <c r="W1052" s="25" t="s">
        <v>70</v>
      </c>
      <c r="X1052" s="25" t="s">
        <v>3456</v>
      </c>
      <c r="Y1052" s="25" t="s">
        <v>3456</v>
      </c>
      <c r="Z1052" s="25" t="s">
        <v>3456</v>
      </c>
      <c r="AA1052" s="25" t="s">
        <v>3456</v>
      </c>
      <c r="AB1052" s="21" t="s">
        <v>3456</v>
      </c>
      <c r="AC1052" s="51" t="s">
        <v>3456</v>
      </c>
    </row>
    <row r="1053" spans="1:29" s="20" customFormat="1" ht="26.25" customHeight="1" x14ac:dyDescent="0.2">
      <c r="A1053" s="19">
        <v>66922</v>
      </c>
      <c r="B1053" s="20" t="s">
        <v>3123</v>
      </c>
      <c r="C1053" s="20" t="s">
        <v>3124</v>
      </c>
      <c r="D1053" s="20" t="s">
        <v>1804</v>
      </c>
      <c r="E1053" s="25" t="s">
        <v>3501</v>
      </c>
      <c r="F1053" s="25" t="s">
        <v>70</v>
      </c>
      <c r="G1053" s="21">
        <v>42247</v>
      </c>
      <c r="H1053" s="21"/>
      <c r="I1053" s="22" t="s">
        <v>61</v>
      </c>
      <c r="J1053" s="25" t="s">
        <v>70</v>
      </c>
      <c r="K1053" s="27"/>
      <c r="L1053" s="21"/>
      <c r="M1053" s="33"/>
      <c r="N1053" s="25" t="s">
        <v>3456</v>
      </c>
      <c r="O1053" s="25" t="s">
        <v>70</v>
      </c>
      <c r="P1053" s="25" t="s">
        <v>70</v>
      </c>
      <c r="Q1053" s="25" t="s">
        <v>70</v>
      </c>
      <c r="R1053" s="21" t="s">
        <v>3456</v>
      </c>
      <c r="S1053" s="25" t="s">
        <v>3456</v>
      </c>
      <c r="T1053" s="23" t="s">
        <v>3456</v>
      </c>
      <c r="U1053" s="25" t="s">
        <v>70</v>
      </c>
      <c r="V1053" s="25" t="s">
        <v>70</v>
      </c>
      <c r="W1053" s="25" t="s">
        <v>70</v>
      </c>
      <c r="X1053" s="25" t="s">
        <v>3456</v>
      </c>
      <c r="Y1053" s="25" t="s">
        <v>3456</v>
      </c>
      <c r="Z1053" s="25" t="s">
        <v>3456</v>
      </c>
      <c r="AA1053" s="25" t="s">
        <v>3456</v>
      </c>
      <c r="AB1053" s="21" t="s">
        <v>3456</v>
      </c>
      <c r="AC1053" s="51" t="s">
        <v>3456</v>
      </c>
    </row>
    <row r="1054" spans="1:29" s="20" customFormat="1" ht="26.25" customHeight="1" x14ac:dyDescent="0.2">
      <c r="A1054" s="19">
        <v>67785</v>
      </c>
      <c r="B1054" s="20" t="s">
        <v>599</v>
      </c>
      <c r="C1054" s="20" t="s">
        <v>600</v>
      </c>
      <c r="D1054" s="20" t="s">
        <v>3983</v>
      </c>
      <c r="E1054" s="25" t="s">
        <v>566</v>
      </c>
      <c r="F1054" s="25" t="s">
        <v>70</v>
      </c>
      <c r="G1054" s="21">
        <v>43446</v>
      </c>
      <c r="H1054" s="21"/>
      <c r="I1054" s="22" t="s">
        <v>61</v>
      </c>
      <c r="J1054" s="25" t="s">
        <v>70</v>
      </c>
      <c r="K1054" s="27"/>
      <c r="L1054" s="21"/>
      <c r="M1054" s="33"/>
      <c r="N1054" s="25" t="s">
        <v>3456</v>
      </c>
      <c r="O1054" s="25" t="s">
        <v>70</v>
      </c>
      <c r="P1054" s="25" t="s">
        <v>70</v>
      </c>
      <c r="Q1054" s="25" t="s">
        <v>70</v>
      </c>
      <c r="R1054" s="21" t="s">
        <v>3456</v>
      </c>
      <c r="S1054" s="25" t="s">
        <v>3456</v>
      </c>
      <c r="T1054" s="23" t="s">
        <v>3456</v>
      </c>
      <c r="U1054" s="25" t="s">
        <v>70</v>
      </c>
      <c r="V1054" s="25" t="s">
        <v>70</v>
      </c>
      <c r="W1054" s="25" t="s">
        <v>70</v>
      </c>
      <c r="X1054" s="25" t="s">
        <v>3456</v>
      </c>
      <c r="Y1054" s="25" t="s">
        <v>3456</v>
      </c>
      <c r="Z1054" s="25" t="s">
        <v>3456</v>
      </c>
      <c r="AA1054" s="25" t="s">
        <v>3456</v>
      </c>
      <c r="AB1054" s="21" t="s">
        <v>3456</v>
      </c>
      <c r="AC1054" s="51" t="s">
        <v>3456</v>
      </c>
    </row>
    <row r="1055" spans="1:29" s="20" customFormat="1" ht="26.25" customHeight="1" x14ac:dyDescent="0.2">
      <c r="A1055" s="19">
        <v>66050</v>
      </c>
      <c r="B1055" s="20" t="s">
        <v>564</v>
      </c>
      <c r="C1055" s="20" t="s">
        <v>565</v>
      </c>
      <c r="D1055" s="20" t="s">
        <v>3983</v>
      </c>
      <c r="E1055" s="25" t="s">
        <v>566</v>
      </c>
      <c r="F1055" s="25" t="s">
        <v>70</v>
      </c>
      <c r="G1055" s="21">
        <v>41809</v>
      </c>
      <c r="H1055" s="21"/>
      <c r="I1055" s="22" t="s">
        <v>61</v>
      </c>
      <c r="J1055" s="25" t="s">
        <v>70</v>
      </c>
      <c r="K1055" s="27"/>
      <c r="L1055" s="21"/>
      <c r="M1055" s="33"/>
      <c r="N1055" s="25" t="s">
        <v>3456</v>
      </c>
      <c r="O1055" s="25" t="s">
        <v>70</v>
      </c>
      <c r="P1055" s="25" t="s">
        <v>70</v>
      </c>
      <c r="Q1055" s="25" t="s">
        <v>70</v>
      </c>
      <c r="R1055" s="21" t="s">
        <v>3456</v>
      </c>
      <c r="S1055" s="25" t="s">
        <v>3456</v>
      </c>
      <c r="T1055" s="23" t="s">
        <v>3456</v>
      </c>
      <c r="U1055" s="25" t="s">
        <v>70</v>
      </c>
      <c r="V1055" s="25" t="s">
        <v>70</v>
      </c>
      <c r="W1055" s="25" t="s">
        <v>70</v>
      </c>
      <c r="X1055" s="25" t="s">
        <v>3456</v>
      </c>
      <c r="Y1055" s="25" t="s">
        <v>3456</v>
      </c>
      <c r="Z1055" s="25" t="s">
        <v>3456</v>
      </c>
      <c r="AA1055" s="25" t="s">
        <v>3456</v>
      </c>
      <c r="AB1055" s="21" t="s">
        <v>3456</v>
      </c>
      <c r="AC1055" s="51" t="s">
        <v>3456</v>
      </c>
    </row>
    <row r="1056" spans="1:29" s="20" customFormat="1" ht="26.25" customHeight="1" x14ac:dyDescent="0.2">
      <c r="A1056" s="19">
        <v>64736</v>
      </c>
      <c r="B1056" s="20" t="s">
        <v>1218</v>
      </c>
      <c r="C1056" s="20" t="s">
        <v>1219</v>
      </c>
      <c r="D1056" s="20" t="s">
        <v>438</v>
      </c>
      <c r="E1056" s="25" t="s">
        <v>3984</v>
      </c>
      <c r="F1056" s="25" t="s">
        <v>70</v>
      </c>
      <c r="G1056" s="21">
        <v>40394</v>
      </c>
      <c r="H1056" s="21"/>
      <c r="I1056" s="22" t="s">
        <v>61</v>
      </c>
      <c r="J1056" s="25" t="s">
        <v>70</v>
      </c>
      <c r="K1056" s="27"/>
      <c r="L1056" s="21"/>
      <c r="M1056" s="33"/>
      <c r="N1056" s="25" t="s">
        <v>70</v>
      </c>
      <c r="O1056" s="25" t="s">
        <v>70</v>
      </c>
      <c r="P1056" s="25" t="s">
        <v>70</v>
      </c>
      <c r="Q1056" s="25" t="s">
        <v>70</v>
      </c>
      <c r="R1056" s="21" t="s">
        <v>3456</v>
      </c>
      <c r="S1056" s="25" t="s">
        <v>3456</v>
      </c>
      <c r="T1056" s="23" t="s">
        <v>3456</v>
      </c>
      <c r="U1056" s="25" t="s">
        <v>3456</v>
      </c>
      <c r="V1056" s="25" t="s">
        <v>70</v>
      </c>
      <c r="W1056" s="25" t="s">
        <v>70</v>
      </c>
      <c r="X1056" s="25" t="s">
        <v>3456</v>
      </c>
      <c r="Y1056" s="25" t="s">
        <v>3456</v>
      </c>
      <c r="Z1056" s="25" t="s">
        <v>3456</v>
      </c>
      <c r="AA1056" s="25" t="s">
        <v>3456</v>
      </c>
      <c r="AB1056" s="21" t="s">
        <v>0</v>
      </c>
      <c r="AC1056" s="51" t="s">
        <v>3456</v>
      </c>
    </row>
    <row r="1057" spans="1:29" s="20" customFormat="1" ht="26.25" customHeight="1" x14ac:dyDescent="0.2">
      <c r="A1057" s="19">
        <v>67567</v>
      </c>
      <c r="B1057" s="20" t="s">
        <v>4401</v>
      </c>
      <c r="C1057" s="20" t="s">
        <v>1427</v>
      </c>
      <c r="D1057" s="20" t="s">
        <v>1216</v>
      </c>
      <c r="E1057" s="25" t="s">
        <v>1260</v>
      </c>
      <c r="F1057" s="25" t="s">
        <v>70</v>
      </c>
      <c r="G1057" s="21">
        <v>42640</v>
      </c>
      <c r="H1057" s="21"/>
      <c r="I1057" s="22" t="s">
        <v>61</v>
      </c>
      <c r="J1057" s="25" t="s">
        <v>70</v>
      </c>
      <c r="K1057" s="27"/>
      <c r="L1057" s="21"/>
      <c r="M1057" s="33"/>
      <c r="N1057" s="25" t="s">
        <v>3456</v>
      </c>
      <c r="O1057" s="25" t="s">
        <v>3456</v>
      </c>
      <c r="P1057" s="25" t="s">
        <v>70</v>
      </c>
      <c r="Q1057" s="25" t="s">
        <v>70</v>
      </c>
      <c r="R1057" s="21" t="s">
        <v>3456</v>
      </c>
      <c r="S1057" s="25" t="s">
        <v>3456</v>
      </c>
      <c r="T1057" s="23" t="s">
        <v>3456</v>
      </c>
      <c r="U1057" s="25" t="s">
        <v>3456</v>
      </c>
      <c r="V1057" s="25" t="s">
        <v>70</v>
      </c>
      <c r="W1057" s="25" t="s">
        <v>70</v>
      </c>
      <c r="X1057" s="25" t="s">
        <v>3456</v>
      </c>
      <c r="Y1057" s="25" t="s">
        <v>3456</v>
      </c>
      <c r="Z1057" s="25" t="s">
        <v>3456</v>
      </c>
      <c r="AA1057" s="25" t="s">
        <v>3456</v>
      </c>
      <c r="AB1057" s="21" t="s">
        <v>3456</v>
      </c>
      <c r="AC1057" s="51" t="s">
        <v>3456</v>
      </c>
    </row>
    <row r="1058" spans="1:29" s="20" customFormat="1" ht="26.25" customHeight="1" x14ac:dyDescent="0.2">
      <c r="A1058" s="19">
        <v>66768</v>
      </c>
      <c r="B1058" s="20" t="s">
        <v>1385</v>
      </c>
      <c r="C1058" s="20" t="s">
        <v>1386</v>
      </c>
      <c r="D1058" s="20" t="s">
        <v>1216</v>
      </c>
      <c r="E1058" s="25" t="s">
        <v>1260</v>
      </c>
      <c r="F1058" s="25" t="s">
        <v>70</v>
      </c>
      <c r="G1058" s="21">
        <v>42129</v>
      </c>
      <c r="H1058" s="21"/>
      <c r="I1058" s="22" t="s">
        <v>61</v>
      </c>
      <c r="J1058" s="25" t="s">
        <v>70</v>
      </c>
      <c r="K1058" s="27"/>
      <c r="L1058" s="21"/>
      <c r="M1058" s="33"/>
      <c r="N1058" s="25" t="s">
        <v>3456</v>
      </c>
      <c r="O1058" s="25" t="s">
        <v>3456</v>
      </c>
      <c r="P1058" s="25" t="s">
        <v>70</v>
      </c>
      <c r="Q1058" s="25" t="s">
        <v>70</v>
      </c>
      <c r="R1058" s="21" t="s">
        <v>3456</v>
      </c>
      <c r="S1058" s="25" t="s">
        <v>3456</v>
      </c>
      <c r="T1058" s="23" t="s">
        <v>3456</v>
      </c>
      <c r="U1058" s="25" t="s">
        <v>70</v>
      </c>
      <c r="V1058" s="25" t="s">
        <v>70</v>
      </c>
      <c r="W1058" s="25" t="s">
        <v>70</v>
      </c>
      <c r="X1058" s="25" t="s">
        <v>3456</v>
      </c>
      <c r="Y1058" s="25" t="s">
        <v>3456</v>
      </c>
      <c r="Z1058" s="25" t="s">
        <v>3456</v>
      </c>
      <c r="AA1058" s="25" t="s">
        <v>3456</v>
      </c>
      <c r="AB1058" s="21" t="s">
        <v>3456</v>
      </c>
      <c r="AC1058" s="51" t="s">
        <v>3456</v>
      </c>
    </row>
    <row r="1059" spans="1:29" s="20" customFormat="1" ht="26.25" customHeight="1" x14ac:dyDescent="0.2">
      <c r="A1059" s="19">
        <v>78473</v>
      </c>
      <c r="B1059" s="20" t="s">
        <v>1450</v>
      </c>
      <c r="C1059" s="20" t="s">
        <v>1451</v>
      </c>
      <c r="D1059" s="20" t="s">
        <v>1452</v>
      </c>
      <c r="E1059" s="25" t="s">
        <v>3987</v>
      </c>
      <c r="F1059" s="25" t="s">
        <v>70</v>
      </c>
      <c r="G1059" s="21">
        <v>43455</v>
      </c>
      <c r="H1059" s="21"/>
      <c r="I1059" s="22" t="s">
        <v>61</v>
      </c>
      <c r="J1059" s="25" t="s">
        <v>70</v>
      </c>
      <c r="K1059" s="27"/>
      <c r="L1059" s="21"/>
      <c r="M1059" s="33"/>
      <c r="N1059" s="25" t="s">
        <v>3456</v>
      </c>
      <c r="O1059" s="25" t="s">
        <v>70</v>
      </c>
      <c r="P1059" s="25" t="s">
        <v>70</v>
      </c>
      <c r="Q1059" s="25" t="s">
        <v>70</v>
      </c>
      <c r="R1059" s="21" t="s">
        <v>3456</v>
      </c>
      <c r="S1059" s="25" t="s">
        <v>3456</v>
      </c>
      <c r="T1059" s="23" t="s">
        <v>3456</v>
      </c>
      <c r="U1059" s="25" t="s">
        <v>70</v>
      </c>
      <c r="V1059" s="25" t="s">
        <v>70</v>
      </c>
      <c r="W1059" s="25" t="s">
        <v>70</v>
      </c>
      <c r="X1059" s="25" t="s">
        <v>3456</v>
      </c>
      <c r="Y1059" s="25" t="s">
        <v>3456</v>
      </c>
      <c r="Z1059" s="25" t="s">
        <v>3456</v>
      </c>
      <c r="AA1059" s="25" t="s">
        <v>3456</v>
      </c>
      <c r="AB1059" s="21" t="s">
        <v>3456</v>
      </c>
      <c r="AC1059" s="51" t="s">
        <v>3456</v>
      </c>
    </row>
    <row r="1060" spans="1:29" s="20" customFormat="1" ht="26.25" customHeight="1" x14ac:dyDescent="0.2">
      <c r="A1060" s="19">
        <v>65133</v>
      </c>
      <c r="B1060" s="20" t="s">
        <v>3377</v>
      </c>
      <c r="C1060" s="20" t="s">
        <v>3378</v>
      </c>
      <c r="D1060" s="20" t="s">
        <v>3976</v>
      </c>
      <c r="E1060" s="25" t="s">
        <v>632</v>
      </c>
      <c r="F1060" s="25" t="s">
        <v>70</v>
      </c>
      <c r="G1060" s="21">
        <v>40618</v>
      </c>
      <c r="H1060" s="21"/>
      <c r="I1060" s="22" t="s">
        <v>61</v>
      </c>
      <c r="J1060" s="25" t="s">
        <v>70</v>
      </c>
      <c r="K1060" s="27"/>
      <c r="L1060" s="21"/>
      <c r="M1060" s="33"/>
      <c r="N1060" s="25" t="s">
        <v>3456</v>
      </c>
      <c r="O1060" s="25" t="s">
        <v>3456</v>
      </c>
      <c r="P1060" s="25" t="s">
        <v>70</v>
      </c>
      <c r="Q1060" s="25" t="s">
        <v>70</v>
      </c>
      <c r="R1060" s="21" t="s">
        <v>3456</v>
      </c>
      <c r="S1060" s="25" t="s">
        <v>3456</v>
      </c>
      <c r="T1060" s="23" t="s">
        <v>3456</v>
      </c>
      <c r="U1060" s="25" t="s">
        <v>3456</v>
      </c>
      <c r="V1060" s="25" t="s">
        <v>70</v>
      </c>
      <c r="W1060" s="25" t="s">
        <v>70</v>
      </c>
      <c r="X1060" s="25" t="s">
        <v>3456</v>
      </c>
      <c r="Y1060" s="25" t="s">
        <v>3456</v>
      </c>
      <c r="Z1060" s="25" t="s">
        <v>3456</v>
      </c>
      <c r="AA1060" s="25" t="s">
        <v>3456</v>
      </c>
      <c r="AB1060" s="21" t="s">
        <v>3456</v>
      </c>
      <c r="AC1060" s="51" t="s">
        <v>3456</v>
      </c>
    </row>
    <row r="1061" spans="1:29" s="20" customFormat="1" ht="26.25" customHeight="1" x14ac:dyDescent="0.2">
      <c r="A1061" s="19">
        <v>67263</v>
      </c>
      <c r="B1061" s="20" t="s">
        <v>891</v>
      </c>
      <c r="C1061" s="20" t="s">
        <v>892</v>
      </c>
      <c r="D1061" s="20" t="s">
        <v>825</v>
      </c>
      <c r="E1061" s="25" t="s">
        <v>536</v>
      </c>
      <c r="F1061" s="25" t="s">
        <v>535</v>
      </c>
      <c r="G1061" s="21">
        <v>42475</v>
      </c>
      <c r="H1061" s="21"/>
      <c r="I1061" s="22" t="s">
        <v>61</v>
      </c>
      <c r="J1061" s="25" t="s">
        <v>70</v>
      </c>
      <c r="K1061" s="27"/>
      <c r="L1061" s="21"/>
      <c r="M1061" s="33"/>
      <c r="N1061" s="25" t="s">
        <v>3456</v>
      </c>
      <c r="O1061" s="25" t="s">
        <v>3456</v>
      </c>
      <c r="P1061" s="25" t="s">
        <v>70</v>
      </c>
      <c r="Q1061" s="25" t="s">
        <v>70</v>
      </c>
      <c r="R1061" s="21" t="s">
        <v>3456</v>
      </c>
      <c r="S1061" s="25" t="s">
        <v>3456</v>
      </c>
      <c r="T1061" s="23" t="s">
        <v>3456</v>
      </c>
      <c r="U1061" s="25" t="s">
        <v>70</v>
      </c>
      <c r="V1061" s="25" t="s">
        <v>70</v>
      </c>
      <c r="W1061" s="25" t="s">
        <v>70</v>
      </c>
      <c r="X1061" s="25" t="s">
        <v>3456</v>
      </c>
      <c r="Y1061" s="25" t="s">
        <v>3456</v>
      </c>
      <c r="Z1061" s="25" t="s">
        <v>3456</v>
      </c>
      <c r="AA1061" s="25" t="s">
        <v>3456</v>
      </c>
      <c r="AB1061" s="21" t="s">
        <v>3456</v>
      </c>
      <c r="AC1061" s="51" t="s">
        <v>3456</v>
      </c>
    </row>
    <row r="1062" spans="1:29" s="20" customFormat="1" ht="26.25" customHeight="1" x14ac:dyDescent="0.2">
      <c r="A1062" s="19">
        <v>60988</v>
      </c>
      <c r="B1062" s="20" t="s">
        <v>1493</v>
      </c>
      <c r="C1062" s="20" t="s">
        <v>1494</v>
      </c>
      <c r="D1062" s="20" t="s">
        <v>685</v>
      </c>
      <c r="E1062" s="25" t="s">
        <v>273</v>
      </c>
      <c r="F1062" s="25" t="s">
        <v>70</v>
      </c>
      <c r="G1062" s="21">
        <v>37862</v>
      </c>
      <c r="H1062" s="21"/>
      <c r="I1062" s="22" t="s">
        <v>61</v>
      </c>
      <c r="J1062" s="25" t="s">
        <v>70</v>
      </c>
      <c r="K1062" s="27"/>
      <c r="L1062" s="21"/>
      <c r="M1062" s="33"/>
      <c r="N1062" s="25" t="s">
        <v>70</v>
      </c>
      <c r="O1062" s="25" t="s">
        <v>70</v>
      </c>
      <c r="P1062" s="25" t="s">
        <v>70</v>
      </c>
      <c r="Q1062" s="25" t="s">
        <v>70</v>
      </c>
      <c r="R1062" s="21" t="s">
        <v>3456</v>
      </c>
      <c r="S1062" s="25" t="s">
        <v>3456</v>
      </c>
      <c r="T1062" s="23" t="s">
        <v>3456</v>
      </c>
      <c r="U1062" s="25" t="s">
        <v>3456</v>
      </c>
      <c r="V1062" s="25" t="s">
        <v>70</v>
      </c>
      <c r="W1062" s="25" t="s">
        <v>70</v>
      </c>
      <c r="X1062" s="25" t="s">
        <v>3456</v>
      </c>
      <c r="Y1062" s="25" t="s">
        <v>3456</v>
      </c>
      <c r="Z1062" s="25" t="s">
        <v>3456</v>
      </c>
      <c r="AA1062" s="25" t="s">
        <v>3456</v>
      </c>
      <c r="AB1062" s="21" t="s">
        <v>0</v>
      </c>
      <c r="AC1062" s="51" t="s">
        <v>3456</v>
      </c>
    </row>
    <row r="1063" spans="1:29" s="20" customFormat="1" ht="26.25" customHeight="1" x14ac:dyDescent="0.2">
      <c r="A1063" s="19">
        <v>79854</v>
      </c>
      <c r="B1063" s="20" t="s">
        <v>3577</v>
      </c>
      <c r="C1063" s="20" t="s">
        <v>3576</v>
      </c>
      <c r="D1063" s="20" t="s">
        <v>3575</v>
      </c>
      <c r="E1063" s="25" t="s">
        <v>209</v>
      </c>
      <c r="F1063" s="25" t="s">
        <v>70</v>
      </c>
      <c r="G1063" s="21">
        <v>44433</v>
      </c>
      <c r="H1063" s="21"/>
      <c r="I1063" s="22" t="s">
        <v>61</v>
      </c>
      <c r="J1063" s="25" t="s">
        <v>3456</v>
      </c>
      <c r="K1063" s="27"/>
      <c r="L1063" s="21"/>
      <c r="M1063" s="33"/>
      <c r="N1063" s="25" t="s">
        <v>3456</v>
      </c>
      <c r="O1063" s="25" t="s">
        <v>3456</v>
      </c>
      <c r="P1063" s="25" t="s">
        <v>3456</v>
      </c>
      <c r="Q1063" s="25" t="s">
        <v>70</v>
      </c>
      <c r="R1063" s="21" t="s">
        <v>3456</v>
      </c>
      <c r="S1063" s="25" t="s">
        <v>3456</v>
      </c>
      <c r="T1063" s="23" t="s">
        <v>3456</v>
      </c>
      <c r="U1063" s="25" t="s">
        <v>3456</v>
      </c>
      <c r="V1063" s="25" t="s">
        <v>3456</v>
      </c>
      <c r="W1063" s="25" t="s">
        <v>70</v>
      </c>
      <c r="X1063" s="25" t="s">
        <v>3456</v>
      </c>
      <c r="Y1063" s="25" t="s">
        <v>3456</v>
      </c>
      <c r="Z1063" s="25" t="s">
        <v>3456</v>
      </c>
      <c r="AA1063" s="25" t="s">
        <v>3456</v>
      </c>
      <c r="AB1063" s="21" t="s">
        <v>3456</v>
      </c>
      <c r="AC1063" s="51" t="s">
        <v>3456</v>
      </c>
    </row>
    <row r="1064" spans="1:29" s="20" customFormat="1" ht="26.25" customHeight="1" x14ac:dyDescent="0.2">
      <c r="A1064" s="19">
        <v>66180</v>
      </c>
      <c r="B1064" s="20" t="s">
        <v>3041</v>
      </c>
      <c r="C1064" s="20" t="s">
        <v>3042</v>
      </c>
      <c r="D1064" s="20" t="s">
        <v>4016</v>
      </c>
      <c r="E1064" s="25" t="s">
        <v>212</v>
      </c>
      <c r="F1064" s="25" t="s">
        <v>70</v>
      </c>
      <c r="G1064" s="21">
        <v>41876</v>
      </c>
      <c r="H1064" s="21"/>
      <c r="I1064" s="22" t="s">
        <v>61</v>
      </c>
      <c r="J1064" s="25" t="s">
        <v>70</v>
      </c>
      <c r="K1064" s="27"/>
      <c r="L1064" s="21"/>
      <c r="M1064" s="33"/>
      <c r="N1064" s="25" t="s">
        <v>3456</v>
      </c>
      <c r="O1064" s="25" t="s">
        <v>3456</v>
      </c>
      <c r="P1064" s="25" t="s">
        <v>70</v>
      </c>
      <c r="Q1064" s="25" t="s">
        <v>70</v>
      </c>
      <c r="R1064" s="21" t="s">
        <v>3456</v>
      </c>
      <c r="S1064" s="25" t="s">
        <v>3456</v>
      </c>
      <c r="T1064" s="23" t="s">
        <v>3456</v>
      </c>
      <c r="U1064" s="25" t="s">
        <v>70</v>
      </c>
      <c r="V1064" s="25" t="s">
        <v>70</v>
      </c>
      <c r="W1064" s="25" t="s">
        <v>70</v>
      </c>
      <c r="X1064" s="25" t="s">
        <v>3456</v>
      </c>
      <c r="Y1064" s="25" t="s">
        <v>3456</v>
      </c>
      <c r="Z1064" s="25" t="s">
        <v>3456</v>
      </c>
      <c r="AA1064" s="25" t="s">
        <v>3456</v>
      </c>
      <c r="AB1064" s="21" t="s">
        <v>3456</v>
      </c>
      <c r="AC1064" s="51" t="s">
        <v>3456</v>
      </c>
    </row>
    <row r="1065" spans="1:29" s="20" customFormat="1" ht="26.25" customHeight="1" x14ac:dyDescent="0.2">
      <c r="A1065" s="19">
        <v>63540</v>
      </c>
      <c r="B1065" s="20" t="s">
        <v>4020</v>
      </c>
      <c r="C1065" s="20" t="s">
        <v>2967</v>
      </c>
      <c r="D1065" s="20" t="s">
        <v>2968</v>
      </c>
      <c r="E1065" s="25" t="s">
        <v>114</v>
      </c>
      <c r="F1065" s="25" t="s">
        <v>70</v>
      </c>
      <c r="G1065" s="21">
        <v>39437</v>
      </c>
      <c r="H1065" s="21"/>
      <c r="I1065" s="22" t="s">
        <v>61</v>
      </c>
      <c r="J1065" s="25" t="s">
        <v>70</v>
      </c>
      <c r="K1065" s="27"/>
      <c r="L1065" s="21"/>
      <c r="M1065" s="33"/>
      <c r="N1065" s="25" t="s">
        <v>70</v>
      </c>
      <c r="O1065" s="25" t="s">
        <v>70</v>
      </c>
      <c r="P1065" s="25" t="s">
        <v>70</v>
      </c>
      <c r="Q1065" s="25" t="s">
        <v>70</v>
      </c>
      <c r="R1065" s="21" t="s">
        <v>3456</v>
      </c>
      <c r="S1065" s="25" t="s">
        <v>3456</v>
      </c>
      <c r="T1065" s="23" t="s">
        <v>3456</v>
      </c>
      <c r="U1065" s="25" t="s">
        <v>3456</v>
      </c>
      <c r="V1065" s="25" t="s">
        <v>70</v>
      </c>
      <c r="W1065" s="25" t="s">
        <v>70</v>
      </c>
      <c r="X1065" s="25" t="s">
        <v>3456</v>
      </c>
      <c r="Y1065" s="25" t="s">
        <v>3456</v>
      </c>
      <c r="Z1065" s="25" t="s">
        <v>3456</v>
      </c>
      <c r="AA1065" s="25" t="s">
        <v>3456</v>
      </c>
      <c r="AB1065" s="21" t="s">
        <v>0</v>
      </c>
      <c r="AC1065" s="51"/>
    </row>
    <row r="1066" spans="1:29" s="20" customFormat="1" ht="26.25" customHeight="1" x14ac:dyDescent="0.2">
      <c r="A1066" s="19">
        <v>65722</v>
      </c>
      <c r="B1066" s="20" t="s">
        <v>1348</v>
      </c>
      <c r="C1066" s="20" t="s">
        <v>1349</v>
      </c>
      <c r="D1066" s="20" t="s">
        <v>1216</v>
      </c>
      <c r="E1066" s="25" t="s">
        <v>1260</v>
      </c>
      <c r="F1066" s="25" t="s">
        <v>70</v>
      </c>
      <c r="G1066" s="21">
        <v>41207</v>
      </c>
      <c r="H1066" s="21"/>
      <c r="I1066" s="22" t="s">
        <v>61</v>
      </c>
      <c r="J1066" s="25" t="s">
        <v>70</v>
      </c>
      <c r="K1066" s="27"/>
      <c r="L1066" s="21"/>
      <c r="M1066" s="33"/>
      <c r="N1066" s="25" t="s">
        <v>3456</v>
      </c>
      <c r="O1066" s="25" t="s">
        <v>3456</v>
      </c>
      <c r="P1066" s="25" t="s">
        <v>70</v>
      </c>
      <c r="Q1066" s="25" t="s">
        <v>70</v>
      </c>
      <c r="R1066" s="21" t="s">
        <v>3456</v>
      </c>
      <c r="S1066" s="25" t="s">
        <v>3456</v>
      </c>
      <c r="T1066" s="23" t="s">
        <v>3456</v>
      </c>
      <c r="U1066" s="25" t="s">
        <v>70</v>
      </c>
      <c r="V1066" s="25" t="s">
        <v>70</v>
      </c>
      <c r="W1066" s="25" t="s">
        <v>70</v>
      </c>
      <c r="X1066" s="25" t="s">
        <v>3456</v>
      </c>
      <c r="Y1066" s="25" t="s">
        <v>3456</v>
      </c>
      <c r="Z1066" s="25" t="s">
        <v>3456</v>
      </c>
      <c r="AA1066" s="25" t="s">
        <v>3456</v>
      </c>
      <c r="AB1066" s="21" t="s">
        <v>3456</v>
      </c>
      <c r="AC1066" s="51" t="s">
        <v>3456</v>
      </c>
    </row>
    <row r="1067" spans="1:29" s="20" customFormat="1" ht="26.25" customHeight="1" x14ac:dyDescent="0.2">
      <c r="A1067" s="19">
        <v>61063</v>
      </c>
      <c r="B1067" s="20" t="s">
        <v>2833</v>
      </c>
      <c r="C1067" s="20" t="s">
        <v>2834</v>
      </c>
      <c r="D1067" s="20" t="s">
        <v>2786</v>
      </c>
      <c r="E1067" s="25" t="s">
        <v>2787</v>
      </c>
      <c r="F1067" s="25" t="s">
        <v>70</v>
      </c>
      <c r="G1067" s="21">
        <v>37610</v>
      </c>
      <c r="H1067" s="21"/>
      <c r="I1067" s="22" t="s">
        <v>61</v>
      </c>
      <c r="J1067" s="25" t="s">
        <v>70</v>
      </c>
      <c r="K1067" s="27"/>
      <c r="L1067" s="21"/>
      <c r="M1067" s="33"/>
      <c r="N1067" s="25" t="s">
        <v>70</v>
      </c>
      <c r="O1067" s="25" t="s">
        <v>3456</v>
      </c>
      <c r="P1067" s="25" t="s">
        <v>70</v>
      </c>
      <c r="Q1067" s="25" t="s">
        <v>70</v>
      </c>
      <c r="R1067" s="21" t="s">
        <v>3456</v>
      </c>
      <c r="S1067" s="25" t="s">
        <v>3456</v>
      </c>
      <c r="T1067" s="23" t="s">
        <v>3456</v>
      </c>
      <c r="U1067" s="25" t="s">
        <v>3456</v>
      </c>
      <c r="V1067" s="25" t="s">
        <v>3456</v>
      </c>
      <c r="W1067" s="25" t="s">
        <v>70</v>
      </c>
      <c r="X1067" s="25" t="s">
        <v>3456</v>
      </c>
      <c r="Y1067" s="25" t="s">
        <v>3456</v>
      </c>
      <c r="Z1067" s="25" t="s">
        <v>3456</v>
      </c>
      <c r="AA1067" s="25" t="s">
        <v>3456</v>
      </c>
      <c r="AB1067" s="21" t="s">
        <v>0</v>
      </c>
      <c r="AC1067" s="51"/>
    </row>
    <row r="1068" spans="1:29" s="20" customFormat="1" ht="26.25" customHeight="1" x14ac:dyDescent="0.2">
      <c r="A1068" s="19">
        <v>60249</v>
      </c>
      <c r="B1068" s="20" t="s">
        <v>2784</v>
      </c>
      <c r="C1068" s="20" t="s">
        <v>2785</v>
      </c>
      <c r="D1068" s="20" t="s">
        <v>2786</v>
      </c>
      <c r="E1068" s="25" t="s">
        <v>2787</v>
      </c>
      <c r="F1068" s="25" t="s">
        <v>70</v>
      </c>
      <c r="G1068" s="21">
        <v>36888</v>
      </c>
      <c r="H1068" s="21"/>
      <c r="I1068" s="22" t="s">
        <v>61</v>
      </c>
      <c r="J1068" s="25" t="s">
        <v>70</v>
      </c>
      <c r="K1068" s="27"/>
      <c r="L1068" s="21"/>
      <c r="M1068" s="33"/>
      <c r="N1068" s="25" t="s">
        <v>70</v>
      </c>
      <c r="O1068" s="25" t="s">
        <v>70</v>
      </c>
      <c r="P1068" s="25" t="s">
        <v>70</v>
      </c>
      <c r="Q1068" s="25" t="s">
        <v>70</v>
      </c>
      <c r="R1068" s="21" t="s">
        <v>3456</v>
      </c>
      <c r="S1068" s="25" t="s">
        <v>3456</v>
      </c>
      <c r="T1068" s="23" t="s">
        <v>3456</v>
      </c>
      <c r="U1068" s="25" t="s">
        <v>3456</v>
      </c>
      <c r="V1068" s="25" t="s">
        <v>3456</v>
      </c>
      <c r="W1068" s="25" t="s">
        <v>70</v>
      </c>
      <c r="X1068" s="25" t="s">
        <v>3456</v>
      </c>
      <c r="Y1068" s="25" t="s">
        <v>3456</v>
      </c>
      <c r="Z1068" s="25" t="s">
        <v>3456</v>
      </c>
      <c r="AA1068" s="25" t="s">
        <v>3456</v>
      </c>
      <c r="AB1068" s="21" t="s">
        <v>0</v>
      </c>
      <c r="AC1068" s="51"/>
    </row>
    <row r="1069" spans="1:29" s="20" customFormat="1" ht="26.25" customHeight="1" x14ac:dyDescent="0.2">
      <c r="A1069" s="19">
        <v>78851</v>
      </c>
      <c r="B1069" s="20" t="s">
        <v>934</v>
      </c>
      <c r="C1069" s="20" t="s">
        <v>935</v>
      </c>
      <c r="D1069" s="20" t="s">
        <v>3611</v>
      </c>
      <c r="E1069" s="25" t="s">
        <v>901</v>
      </c>
      <c r="F1069" s="25" t="s">
        <v>70</v>
      </c>
      <c r="G1069" s="21">
        <v>43678</v>
      </c>
      <c r="H1069" s="21"/>
      <c r="I1069" s="22" t="s">
        <v>61</v>
      </c>
      <c r="J1069" s="25" t="s">
        <v>70</v>
      </c>
      <c r="K1069" s="27"/>
      <c r="L1069" s="21"/>
      <c r="M1069" s="33"/>
      <c r="N1069" s="25" t="s">
        <v>3456</v>
      </c>
      <c r="O1069" s="25" t="s">
        <v>3456</v>
      </c>
      <c r="P1069" s="25" t="s">
        <v>70</v>
      </c>
      <c r="Q1069" s="25" t="s">
        <v>70</v>
      </c>
      <c r="R1069" s="21" t="s">
        <v>3456</v>
      </c>
      <c r="S1069" s="25" t="s">
        <v>3456</v>
      </c>
      <c r="T1069" s="23" t="s">
        <v>3456</v>
      </c>
      <c r="U1069" s="25" t="s">
        <v>3456</v>
      </c>
      <c r="V1069" s="25" t="s">
        <v>3456</v>
      </c>
      <c r="W1069" s="25" t="s">
        <v>70</v>
      </c>
      <c r="X1069" s="25" t="s">
        <v>3456</v>
      </c>
      <c r="Y1069" s="25" t="s">
        <v>3456</v>
      </c>
      <c r="Z1069" s="25" t="s">
        <v>3456</v>
      </c>
      <c r="AA1069" s="25" t="s">
        <v>3456</v>
      </c>
      <c r="AB1069" s="21" t="s">
        <v>3456</v>
      </c>
      <c r="AC1069" s="51" t="s">
        <v>3456</v>
      </c>
    </row>
    <row r="1070" spans="1:29" s="20" customFormat="1" ht="26.25" customHeight="1" x14ac:dyDescent="0.2">
      <c r="A1070" s="19">
        <v>79202</v>
      </c>
      <c r="B1070" s="20" t="s">
        <v>939</v>
      </c>
      <c r="C1070" s="20" t="s">
        <v>940</v>
      </c>
      <c r="D1070" s="20" t="s">
        <v>941</v>
      </c>
      <c r="E1070" s="25" t="s">
        <v>559</v>
      </c>
      <c r="F1070" s="25" t="s">
        <v>70</v>
      </c>
      <c r="G1070" s="21">
        <v>44027</v>
      </c>
      <c r="H1070" s="21"/>
      <c r="I1070" s="22" t="s">
        <v>61</v>
      </c>
      <c r="J1070" s="25" t="s">
        <v>70</v>
      </c>
      <c r="K1070" s="27"/>
      <c r="L1070" s="21"/>
      <c r="M1070" s="33"/>
      <c r="N1070" s="25" t="s">
        <v>3456</v>
      </c>
      <c r="O1070" s="25" t="s">
        <v>3456</v>
      </c>
      <c r="P1070" s="25" t="s">
        <v>70</v>
      </c>
      <c r="Q1070" s="25" t="s">
        <v>70</v>
      </c>
      <c r="R1070" s="21" t="s">
        <v>3456</v>
      </c>
      <c r="S1070" s="25" t="s">
        <v>3456</v>
      </c>
      <c r="T1070" s="23" t="s">
        <v>3456</v>
      </c>
      <c r="U1070" s="25" t="s">
        <v>3456</v>
      </c>
      <c r="V1070" s="25" t="s">
        <v>3456</v>
      </c>
      <c r="W1070" s="25" t="s">
        <v>70</v>
      </c>
      <c r="X1070" s="25" t="s">
        <v>3456</v>
      </c>
      <c r="Y1070" s="25" t="s">
        <v>3456</v>
      </c>
      <c r="Z1070" s="25" t="s">
        <v>3456</v>
      </c>
      <c r="AA1070" s="25" t="s">
        <v>3456</v>
      </c>
      <c r="AB1070" s="21" t="s">
        <v>3456</v>
      </c>
      <c r="AC1070" s="51" t="s">
        <v>3456</v>
      </c>
    </row>
    <row r="1071" spans="1:29" s="20" customFormat="1" ht="26.25" customHeight="1" x14ac:dyDescent="0.2">
      <c r="A1071" s="19">
        <v>66421</v>
      </c>
      <c r="B1071" s="20" t="s">
        <v>1378</v>
      </c>
      <c r="C1071" s="20" t="s">
        <v>1379</v>
      </c>
      <c r="D1071" s="20" t="s">
        <v>1380</v>
      </c>
      <c r="E1071" s="25" t="s">
        <v>570</v>
      </c>
      <c r="F1071" s="25" t="s">
        <v>70</v>
      </c>
      <c r="G1071" s="21">
        <v>42086</v>
      </c>
      <c r="H1071" s="21"/>
      <c r="I1071" s="22" t="s">
        <v>61</v>
      </c>
      <c r="J1071" s="25" t="s">
        <v>70</v>
      </c>
      <c r="K1071" s="27"/>
      <c r="L1071" s="21"/>
      <c r="M1071" s="33"/>
      <c r="N1071" s="25" t="s">
        <v>3456</v>
      </c>
      <c r="O1071" s="25" t="s">
        <v>3456</v>
      </c>
      <c r="P1071" s="25" t="s">
        <v>70</v>
      </c>
      <c r="Q1071" s="25" t="s">
        <v>70</v>
      </c>
      <c r="R1071" s="21" t="s">
        <v>3456</v>
      </c>
      <c r="S1071" s="25" t="s">
        <v>3456</v>
      </c>
      <c r="T1071" s="23" t="s">
        <v>3456</v>
      </c>
      <c r="U1071" s="25" t="s">
        <v>70</v>
      </c>
      <c r="V1071" s="25" t="s">
        <v>70</v>
      </c>
      <c r="W1071" s="25" t="s">
        <v>70</v>
      </c>
      <c r="X1071" s="25" t="s">
        <v>3456</v>
      </c>
      <c r="Y1071" s="25" t="s">
        <v>3456</v>
      </c>
      <c r="Z1071" s="25" t="s">
        <v>3456</v>
      </c>
      <c r="AA1071" s="25" t="s">
        <v>3456</v>
      </c>
      <c r="AB1071" s="21" t="s">
        <v>3456</v>
      </c>
      <c r="AC1071" s="51" t="s">
        <v>3456</v>
      </c>
    </row>
    <row r="1072" spans="1:29" s="20" customFormat="1" ht="26.25" customHeight="1" x14ac:dyDescent="0.2">
      <c r="A1072" s="19">
        <v>61624</v>
      </c>
      <c r="B1072" s="20" t="s">
        <v>2885</v>
      </c>
      <c r="C1072" s="20" t="s">
        <v>2886</v>
      </c>
      <c r="D1072" s="20" t="s">
        <v>2887</v>
      </c>
      <c r="E1072" s="25" t="s">
        <v>1249</v>
      </c>
      <c r="F1072" s="25" t="s">
        <v>70</v>
      </c>
      <c r="G1072" s="21">
        <v>37985</v>
      </c>
      <c r="H1072" s="21"/>
      <c r="I1072" s="22" t="s">
        <v>61</v>
      </c>
      <c r="J1072" s="25" t="s">
        <v>70</v>
      </c>
      <c r="K1072" s="27"/>
      <c r="L1072" s="21"/>
      <c r="M1072" s="33"/>
      <c r="N1072" s="25" t="s">
        <v>70</v>
      </c>
      <c r="O1072" s="25" t="s">
        <v>70</v>
      </c>
      <c r="P1072" s="25" t="s">
        <v>70</v>
      </c>
      <c r="Q1072" s="25" t="s">
        <v>70</v>
      </c>
      <c r="R1072" s="21" t="s">
        <v>3456</v>
      </c>
      <c r="S1072" s="25" t="s">
        <v>3456</v>
      </c>
      <c r="T1072" s="23" t="s">
        <v>3456</v>
      </c>
      <c r="U1072" s="25" t="s">
        <v>3456</v>
      </c>
      <c r="V1072" s="25" t="s">
        <v>3456</v>
      </c>
      <c r="W1072" s="25" t="s">
        <v>70</v>
      </c>
      <c r="X1072" s="25" t="s">
        <v>3456</v>
      </c>
      <c r="Y1072" s="25" t="s">
        <v>3456</v>
      </c>
      <c r="Z1072" s="25" t="s">
        <v>3456</v>
      </c>
      <c r="AA1072" s="25" t="s">
        <v>3456</v>
      </c>
      <c r="AB1072" s="21" t="s">
        <v>0</v>
      </c>
      <c r="AC1072" s="51"/>
    </row>
    <row r="1073" spans="1:29" s="20" customFormat="1" ht="26.25" customHeight="1" x14ac:dyDescent="0.2">
      <c r="A1073" s="19">
        <v>67170</v>
      </c>
      <c r="B1073" s="20" t="s">
        <v>3167</v>
      </c>
      <c r="C1073" s="20" t="s">
        <v>3168</v>
      </c>
      <c r="D1073" s="20" t="s">
        <v>3169</v>
      </c>
      <c r="E1073" s="25" t="s">
        <v>109</v>
      </c>
      <c r="F1073" s="25" t="s">
        <v>535</v>
      </c>
      <c r="G1073" s="21">
        <v>42585</v>
      </c>
      <c r="H1073" s="21"/>
      <c r="I1073" s="22" t="s">
        <v>61</v>
      </c>
      <c r="J1073" s="25" t="s">
        <v>70</v>
      </c>
      <c r="K1073" s="27"/>
      <c r="L1073" s="21"/>
      <c r="M1073" s="33"/>
      <c r="N1073" s="25" t="s">
        <v>3456</v>
      </c>
      <c r="O1073" s="25" t="s">
        <v>70</v>
      </c>
      <c r="P1073" s="25" t="s">
        <v>70</v>
      </c>
      <c r="Q1073" s="25" t="s">
        <v>70</v>
      </c>
      <c r="R1073" s="21" t="s">
        <v>3456</v>
      </c>
      <c r="S1073" s="25" t="s">
        <v>3456</v>
      </c>
      <c r="T1073" s="23" t="s">
        <v>3456</v>
      </c>
      <c r="U1073" s="25" t="s">
        <v>70</v>
      </c>
      <c r="V1073" s="25" t="s">
        <v>70</v>
      </c>
      <c r="W1073" s="25" t="s">
        <v>70</v>
      </c>
      <c r="X1073" s="25" t="s">
        <v>3456</v>
      </c>
      <c r="Y1073" s="25" t="s">
        <v>3456</v>
      </c>
      <c r="Z1073" s="25" t="s">
        <v>3456</v>
      </c>
      <c r="AA1073" s="25" t="s">
        <v>3456</v>
      </c>
      <c r="AB1073" s="21" t="s">
        <v>3456</v>
      </c>
      <c r="AC1073" s="51" t="s">
        <v>3456</v>
      </c>
    </row>
    <row r="1074" spans="1:29" s="20" customFormat="1" ht="26.25" customHeight="1" x14ac:dyDescent="0.2">
      <c r="A1074" s="19">
        <v>67474</v>
      </c>
      <c r="B1074" s="20" t="s">
        <v>1422</v>
      </c>
      <c r="C1074" s="20" t="s">
        <v>1423</v>
      </c>
      <c r="D1074" s="20" t="s">
        <v>1424</v>
      </c>
      <c r="E1074" s="25" t="s">
        <v>231</v>
      </c>
      <c r="F1074" s="25" t="s">
        <v>70</v>
      </c>
      <c r="G1074" s="21">
        <v>42583</v>
      </c>
      <c r="H1074" s="21"/>
      <c r="I1074" s="22" t="s">
        <v>61</v>
      </c>
      <c r="J1074" s="25" t="s">
        <v>70</v>
      </c>
      <c r="K1074" s="27"/>
      <c r="L1074" s="21"/>
      <c r="M1074" s="33"/>
      <c r="N1074" s="25" t="s">
        <v>3456</v>
      </c>
      <c r="O1074" s="25" t="s">
        <v>70</v>
      </c>
      <c r="P1074" s="25" t="s">
        <v>70</v>
      </c>
      <c r="Q1074" s="25" t="s">
        <v>70</v>
      </c>
      <c r="R1074" s="21" t="s">
        <v>3456</v>
      </c>
      <c r="S1074" s="25" t="s">
        <v>3456</v>
      </c>
      <c r="T1074" s="23" t="s">
        <v>3456</v>
      </c>
      <c r="U1074" s="25" t="s">
        <v>70</v>
      </c>
      <c r="V1074" s="25" t="s">
        <v>70</v>
      </c>
      <c r="W1074" s="25" t="s">
        <v>70</v>
      </c>
      <c r="X1074" s="25" t="s">
        <v>3456</v>
      </c>
      <c r="Y1074" s="25" t="s">
        <v>3456</v>
      </c>
      <c r="Z1074" s="25" t="s">
        <v>3456</v>
      </c>
      <c r="AA1074" s="25" t="s">
        <v>3456</v>
      </c>
      <c r="AB1074" s="21" t="s">
        <v>0</v>
      </c>
      <c r="AC1074" s="51" t="s">
        <v>3456</v>
      </c>
    </row>
    <row r="1075" spans="1:29" s="20" customFormat="1" ht="26.25" customHeight="1" x14ac:dyDescent="0.2">
      <c r="A1075" s="19">
        <v>79027</v>
      </c>
      <c r="B1075" s="20" t="s">
        <v>643</v>
      </c>
      <c r="C1075" s="20" t="s">
        <v>644</v>
      </c>
      <c r="D1075" s="20" t="s">
        <v>563</v>
      </c>
      <c r="E1075" s="25" t="s">
        <v>114</v>
      </c>
      <c r="F1075" s="25" t="s">
        <v>70</v>
      </c>
      <c r="G1075" s="21">
        <v>44187</v>
      </c>
      <c r="H1075" s="21"/>
      <c r="I1075" s="22" t="s">
        <v>61</v>
      </c>
      <c r="J1075" s="25" t="s">
        <v>70</v>
      </c>
      <c r="K1075" s="27"/>
      <c r="L1075" s="21"/>
      <c r="M1075" s="33"/>
      <c r="N1075" s="25" t="s">
        <v>3456</v>
      </c>
      <c r="O1075" s="25" t="s">
        <v>3456</v>
      </c>
      <c r="P1075" s="25" t="s">
        <v>70</v>
      </c>
      <c r="Q1075" s="25" t="s">
        <v>70</v>
      </c>
      <c r="R1075" s="21" t="s">
        <v>3456</v>
      </c>
      <c r="S1075" s="25" t="s">
        <v>3456</v>
      </c>
      <c r="T1075" s="23" t="s">
        <v>3456</v>
      </c>
      <c r="U1075" s="25" t="s">
        <v>3456</v>
      </c>
      <c r="V1075" s="25" t="s">
        <v>3456</v>
      </c>
      <c r="W1075" s="25" t="s">
        <v>70</v>
      </c>
      <c r="X1075" s="25" t="s">
        <v>3456</v>
      </c>
      <c r="Y1075" s="25" t="s">
        <v>3456</v>
      </c>
      <c r="Z1075" s="25" t="s">
        <v>3456</v>
      </c>
      <c r="AA1075" s="25" t="s">
        <v>3456</v>
      </c>
      <c r="AB1075" s="21" t="s">
        <v>3456</v>
      </c>
      <c r="AC1075" s="51" t="s">
        <v>3456</v>
      </c>
    </row>
    <row r="1076" spans="1:29" s="20" customFormat="1" ht="26.25" customHeight="1" x14ac:dyDescent="0.2">
      <c r="A1076" s="19">
        <v>82168</v>
      </c>
      <c r="B1076" s="20" t="s">
        <v>4486</v>
      </c>
      <c r="C1076" s="20" t="s">
        <v>4487</v>
      </c>
      <c r="D1076" s="20" t="s">
        <v>4488</v>
      </c>
      <c r="E1076" s="25" t="s">
        <v>4400</v>
      </c>
      <c r="F1076" s="25" t="s">
        <v>70</v>
      </c>
      <c r="G1076" s="21">
        <v>43739</v>
      </c>
      <c r="H1076" s="21"/>
      <c r="I1076" s="22" t="s">
        <v>61</v>
      </c>
      <c r="J1076" s="25" t="s">
        <v>70</v>
      </c>
      <c r="K1076" s="27"/>
      <c r="L1076" s="21"/>
      <c r="M1076" s="33"/>
      <c r="N1076" s="25" t="s">
        <v>3456</v>
      </c>
      <c r="O1076" s="25" t="s">
        <v>3456</v>
      </c>
      <c r="P1076" s="25" t="s">
        <v>3456</v>
      </c>
      <c r="Q1076" s="25" t="s">
        <v>70</v>
      </c>
      <c r="R1076" s="21" t="s">
        <v>3456</v>
      </c>
      <c r="S1076" s="25" t="s">
        <v>3456</v>
      </c>
      <c r="T1076" s="23" t="s">
        <v>3456</v>
      </c>
      <c r="U1076" s="25" t="s">
        <v>3456</v>
      </c>
      <c r="V1076" s="25" t="s">
        <v>3456</v>
      </c>
      <c r="W1076" s="25" t="s">
        <v>70</v>
      </c>
      <c r="X1076" s="25" t="s">
        <v>3456</v>
      </c>
      <c r="Y1076" s="25" t="s">
        <v>3456</v>
      </c>
      <c r="Z1076" s="25" t="s">
        <v>3456</v>
      </c>
      <c r="AA1076" s="25" t="s">
        <v>3456</v>
      </c>
      <c r="AB1076" s="21" t="s">
        <v>3456</v>
      </c>
      <c r="AC1076" s="51" t="s">
        <v>3456</v>
      </c>
    </row>
    <row r="1077" spans="1:29" s="20" customFormat="1" ht="26.25" customHeight="1" x14ac:dyDescent="0.2">
      <c r="A1077" s="19">
        <v>82169</v>
      </c>
      <c r="B1077" s="20" t="s">
        <v>4489</v>
      </c>
      <c r="C1077" s="20" t="s">
        <v>4490</v>
      </c>
      <c r="D1077" s="20" t="s">
        <v>1271</v>
      </c>
      <c r="E1077" s="25" t="s">
        <v>4400</v>
      </c>
      <c r="F1077" s="25" t="s">
        <v>70</v>
      </c>
      <c r="G1077" s="21">
        <v>43739</v>
      </c>
      <c r="H1077" s="21"/>
      <c r="I1077" s="22" t="s">
        <v>61</v>
      </c>
      <c r="J1077" s="25" t="s">
        <v>70</v>
      </c>
      <c r="K1077" s="27"/>
      <c r="L1077" s="21"/>
      <c r="M1077" s="33"/>
      <c r="N1077" s="25" t="s">
        <v>3456</v>
      </c>
      <c r="O1077" s="25" t="s">
        <v>3456</v>
      </c>
      <c r="P1077" s="25" t="s">
        <v>3456</v>
      </c>
      <c r="Q1077" s="25" t="s">
        <v>70</v>
      </c>
      <c r="R1077" s="21" t="s">
        <v>3456</v>
      </c>
      <c r="S1077" s="25" t="s">
        <v>3456</v>
      </c>
      <c r="T1077" s="23" t="s">
        <v>3456</v>
      </c>
      <c r="U1077" s="25" t="s">
        <v>3456</v>
      </c>
      <c r="V1077" s="25" t="s">
        <v>3456</v>
      </c>
      <c r="W1077" s="25" t="s">
        <v>70</v>
      </c>
      <c r="X1077" s="25" t="s">
        <v>3456</v>
      </c>
      <c r="Y1077" s="25" t="s">
        <v>3456</v>
      </c>
      <c r="Z1077" s="25" t="s">
        <v>3456</v>
      </c>
      <c r="AA1077" s="25" t="s">
        <v>3456</v>
      </c>
      <c r="AB1077" s="21" t="s">
        <v>3456</v>
      </c>
      <c r="AC1077" s="51" t="s">
        <v>3456</v>
      </c>
    </row>
    <row r="1078" spans="1:29" s="20" customFormat="1" ht="26.25" customHeight="1" x14ac:dyDescent="0.2">
      <c r="A1078" s="19">
        <v>65351</v>
      </c>
      <c r="B1078" s="20" t="s">
        <v>387</v>
      </c>
      <c r="C1078" s="20" t="s">
        <v>388</v>
      </c>
      <c r="D1078" s="20" t="s">
        <v>389</v>
      </c>
      <c r="E1078" s="25" t="s">
        <v>296</v>
      </c>
      <c r="F1078" s="25" t="s">
        <v>70</v>
      </c>
      <c r="G1078" s="21">
        <v>40896</v>
      </c>
      <c r="H1078" s="21"/>
      <c r="I1078" s="22" t="s">
        <v>61</v>
      </c>
      <c r="J1078" s="25" t="s">
        <v>70</v>
      </c>
      <c r="K1078" s="27"/>
      <c r="L1078" s="21"/>
      <c r="M1078" s="33"/>
      <c r="N1078" s="25" t="s">
        <v>3456</v>
      </c>
      <c r="O1078" s="25" t="s">
        <v>3456</v>
      </c>
      <c r="P1078" s="25" t="s">
        <v>70</v>
      </c>
      <c r="Q1078" s="25" t="s">
        <v>70</v>
      </c>
      <c r="R1078" s="21" t="s">
        <v>3456</v>
      </c>
      <c r="S1078" s="25" t="s">
        <v>3456</v>
      </c>
      <c r="T1078" s="23" t="s">
        <v>3456</v>
      </c>
      <c r="U1078" s="25" t="s">
        <v>3456</v>
      </c>
      <c r="V1078" s="25" t="s">
        <v>70</v>
      </c>
      <c r="W1078" s="25" t="s">
        <v>70</v>
      </c>
      <c r="X1078" s="25" t="s">
        <v>3456</v>
      </c>
      <c r="Y1078" s="25" t="s">
        <v>3456</v>
      </c>
      <c r="Z1078" s="25" t="s">
        <v>3456</v>
      </c>
      <c r="AA1078" s="25" t="s">
        <v>3456</v>
      </c>
      <c r="AB1078" s="21" t="s">
        <v>3456</v>
      </c>
      <c r="AC1078" s="51" t="s">
        <v>3456</v>
      </c>
    </row>
    <row r="1079" spans="1:29" s="20" customFormat="1" ht="26.25" customHeight="1" x14ac:dyDescent="0.2">
      <c r="A1079" s="19">
        <v>65630</v>
      </c>
      <c r="B1079" s="20" t="s">
        <v>649</v>
      </c>
      <c r="C1079" s="20" t="s">
        <v>650</v>
      </c>
      <c r="D1079" s="20" t="s">
        <v>651</v>
      </c>
      <c r="E1079" s="25" t="s">
        <v>114</v>
      </c>
      <c r="F1079" s="25" t="s">
        <v>70</v>
      </c>
      <c r="G1079" s="21">
        <v>41073</v>
      </c>
      <c r="H1079" s="21"/>
      <c r="I1079" s="22" t="s">
        <v>61</v>
      </c>
      <c r="J1079" s="25" t="s">
        <v>70</v>
      </c>
      <c r="K1079" s="27"/>
      <c r="L1079" s="21"/>
      <c r="M1079" s="33"/>
      <c r="N1079" s="25" t="s">
        <v>70</v>
      </c>
      <c r="O1079" s="25" t="s">
        <v>70</v>
      </c>
      <c r="P1079" s="25" t="s">
        <v>70</v>
      </c>
      <c r="Q1079" s="25" t="s">
        <v>70</v>
      </c>
      <c r="R1079" s="21" t="s">
        <v>3456</v>
      </c>
      <c r="S1079" s="25" t="s">
        <v>3456</v>
      </c>
      <c r="T1079" s="23" t="s">
        <v>3456</v>
      </c>
      <c r="U1079" s="25" t="s">
        <v>70</v>
      </c>
      <c r="V1079" s="25" t="s">
        <v>70</v>
      </c>
      <c r="W1079" s="25" t="s">
        <v>70</v>
      </c>
      <c r="X1079" s="25" t="s">
        <v>3456</v>
      </c>
      <c r="Y1079" s="25" t="s">
        <v>3456</v>
      </c>
      <c r="Z1079" s="25" t="s">
        <v>3456</v>
      </c>
      <c r="AA1079" s="25" t="s">
        <v>3456</v>
      </c>
      <c r="AB1079" s="21" t="s">
        <v>3456</v>
      </c>
      <c r="AC1079" s="51" t="s">
        <v>3456</v>
      </c>
    </row>
    <row r="1080" spans="1:29" s="20" customFormat="1" ht="26.25" customHeight="1" x14ac:dyDescent="0.2">
      <c r="A1080" s="19">
        <v>64906</v>
      </c>
      <c r="B1080" s="20" t="s">
        <v>332</v>
      </c>
      <c r="C1080" s="20" t="s">
        <v>333</v>
      </c>
      <c r="D1080" s="20" t="s">
        <v>334</v>
      </c>
      <c r="E1080" s="25" t="s">
        <v>81</v>
      </c>
      <c r="F1080" s="25" t="s">
        <v>151</v>
      </c>
      <c r="G1080" s="21">
        <v>40529</v>
      </c>
      <c r="H1080" s="21"/>
      <c r="I1080" s="22" t="s">
        <v>61</v>
      </c>
      <c r="J1080" s="25" t="s">
        <v>70</v>
      </c>
      <c r="K1080" s="27"/>
      <c r="L1080" s="21"/>
      <c r="M1080" s="33"/>
      <c r="N1080" s="25" t="s">
        <v>3456</v>
      </c>
      <c r="O1080" s="25" t="s">
        <v>70</v>
      </c>
      <c r="P1080" s="25" t="s">
        <v>70</v>
      </c>
      <c r="Q1080" s="25" t="s">
        <v>70</v>
      </c>
      <c r="R1080" s="21" t="s">
        <v>3456</v>
      </c>
      <c r="S1080" s="25" t="s">
        <v>3456</v>
      </c>
      <c r="T1080" s="23" t="s">
        <v>3456</v>
      </c>
      <c r="U1080" s="25" t="s">
        <v>70</v>
      </c>
      <c r="V1080" s="25" t="s">
        <v>70</v>
      </c>
      <c r="W1080" s="25" t="s">
        <v>70</v>
      </c>
      <c r="X1080" s="25" t="s">
        <v>3456</v>
      </c>
      <c r="Y1080" s="25" t="s">
        <v>3456</v>
      </c>
      <c r="Z1080" s="25" t="s">
        <v>3456</v>
      </c>
      <c r="AA1080" s="25" t="s">
        <v>3456</v>
      </c>
      <c r="AB1080" s="21" t="s">
        <v>3456</v>
      </c>
      <c r="AC1080" s="51" t="s">
        <v>3456</v>
      </c>
    </row>
    <row r="1081" spans="1:29" s="20" customFormat="1" ht="26.25" customHeight="1" x14ac:dyDescent="0.2">
      <c r="A1081" s="19">
        <v>62697</v>
      </c>
      <c r="B1081" s="20" t="s">
        <v>2264</v>
      </c>
      <c r="C1081" s="20" t="s">
        <v>2265</v>
      </c>
      <c r="D1081" s="20" t="s">
        <v>2266</v>
      </c>
      <c r="E1081" s="25" t="s">
        <v>2114</v>
      </c>
      <c r="F1081" s="25" t="s">
        <v>70</v>
      </c>
      <c r="G1081" s="21">
        <v>39400</v>
      </c>
      <c r="H1081" s="21"/>
      <c r="I1081" s="22" t="s">
        <v>61</v>
      </c>
      <c r="J1081" s="25" t="s">
        <v>70</v>
      </c>
      <c r="K1081" s="27"/>
      <c r="L1081" s="21"/>
      <c r="M1081" s="33"/>
      <c r="N1081" s="25" t="s">
        <v>70</v>
      </c>
      <c r="O1081" s="25" t="s">
        <v>70</v>
      </c>
      <c r="P1081" s="25" t="s">
        <v>70</v>
      </c>
      <c r="Q1081" s="25" t="s">
        <v>70</v>
      </c>
      <c r="R1081" s="21" t="s">
        <v>3456</v>
      </c>
      <c r="S1081" s="25" t="s">
        <v>3456</v>
      </c>
      <c r="T1081" s="23" t="s">
        <v>3456</v>
      </c>
      <c r="U1081" s="25" t="s">
        <v>3456</v>
      </c>
      <c r="V1081" s="25" t="s">
        <v>70</v>
      </c>
      <c r="W1081" s="25" t="s">
        <v>70</v>
      </c>
      <c r="X1081" s="25" t="s">
        <v>3456</v>
      </c>
      <c r="Y1081" s="25" t="s">
        <v>3456</v>
      </c>
      <c r="Z1081" s="25" t="s">
        <v>3456</v>
      </c>
      <c r="AA1081" s="25" t="s">
        <v>3456</v>
      </c>
      <c r="AB1081" s="21" t="s">
        <v>3456</v>
      </c>
      <c r="AC1081" s="51" t="s">
        <v>3456</v>
      </c>
    </row>
    <row r="1082" spans="1:29" s="20" customFormat="1" ht="26.25" customHeight="1" x14ac:dyDescent="0.2">
      <c r="A1082" s="19">
        <v>78673</v>
      </c>
      <c r="B1082" s="20" t="s">
        <v>1194</v>
      </c>
      <c r="C1082" s="20" t="s">
        <v>1195</v>
      </c>
      <c r="D1082" s="20" t="s">
        <v>825</v>
      </c>
      <c r="E1082" s="25" t="s">
        <v>536</v>
      </c>
      <c r="F1082" s="25" t="s">
        <v>535</v>
      </c>
      <c r="G1082" s="21">
        <v>43559</v>
      </c>
      <c r="H1082" s="21"/>
      <c r="I1082" s="22" t="s">
        <v>61</v>
      </c>
      <c r="J1082" s="25" t="s">
        <v>70</v>
      </c>
      <c r="K1082" s="27"/>
      <c r="L1082" s="21"/>
      <c r="M1082" s="33"/>
      <c r="N1082" s="25" t="s">
        <v>3456</v>
      </c>
      <c r="O1082" s="25" t="s">
        <v>3456</v>
      </c>
      <c r="P1082" s="25" t="s">
        <v>3456</v>
      </c>
      <c r="Q1082" s="25" t="s">
        <v>3456</v>
      </c>
      <c r="R1082" s="21" t="s">
        <v>3456</v>
      </c>
      <c r="S1082" s="25" t="s">
        <v>3456</v>
      </c>
      <c r="T1082" s="23" t="s">
        <v>3456</v>
      </c>
      <c r="U1082" s="25" t="s">
        <v>3456</v>
      </c>
      <c r="V1082" s="25" t="s">
        <v>70</v>
      </c>
      <c r="W1082" s="25" t="s">
        <v>70</v>
      </c>
      <c r="X1082" s="25" t="s">
        <v>3456</v>
      </c>
      <c r="Y1082" s="25" t="s">
        <v>3456</v>
      </c>
      <c r="Z1082" s="25" t="s">
        <v>3456</v>
      </c>
      <c r="AA1082" s="25" t="s">
        <v>3456</v>
      </c>
      <c r="AB1082" s="21" t="s">
        <v>3456</v>
      </c>
      <c r="AC1082" s="51" t="s">
        <v>3456</v>
      </c>
    </row>
    <row r="1083" spans="1:29" s="20" customFormat="1" ht="26.25" customHeight="1" x14ac:dyDescent="0.2">
      <c r="A1083" s="19">
        <v>66905</v>
      </c>
      <c r="B1083" s="20" t="s">
        <v>3359</v>
      </c>
      <c r="C1083" s="20" t="s">
        <v>3360</v>
      </c>
      <c r="D1083" s="20" t="s">
        <v>4716</v>
      </c>
      <c r="E1083" s="25" t="s">
        <v>1626</v>
      </c>
      <c r="F1083" s="25" t="s">
        <v>70</v>
      </c>
      <c r="G1083" s="21">
        <v>42937</v>
      </c>
      <c r="H1083" s="21"/>
      <c r="I1083" s="22" t="s">
        <v>61</v>
      </c>
      <c r="J1083" s="25" t="s">
        <v>70</v>
      </c>
      <c r="K1083" s="27"/>
      <c r="L1083" s="21"/>
      <c r="M1083" s="33"/>
      <c r="N1083" s="25" t="s">
        <v>3456</v>
      </c>
      <c r="O1083" s="25" t="s">
        <v>70</v>
      </c>
      <c r="P1083" s="25" t="s">
        <v>70</v>
      </c>
      <c r="Q1083" s="25" t="s">
        <v>70</v>
      </c>
      <c r="R1083" s="21" t="s">
        <v>3456</v>
      </c>
      <c r="S1083" s="25" t="s">
        <v>3456</v>
      </c>
      <c r="T1083" s="23" t="s">
        <v>3456</v>
      </c>
      <c r="U1083" s="25" t="s">
        <v>70</v>
      </c>
      <c r="V1083" s="25" t="s">
        <v>70</v>
      </c>
      <c r="W1083" s="25" t="s">
        <v>70</v>
      </c>
      <c r="X1083" s="25" t="s">
        <v>3456</v>
      </c>
      <c r="Y1083" s="25" t="s">
        <v>3456</v>
      </c>
      <c r="Z1083" s="25" t="s">
        <v>3456</v>
      </c>
      <c r="AA1083" s="25" t="s">
        <v>3456</v>
      </c>
      <c r="AB1083" s="21" t="s">
        <v>3456</v>
      </c>
      <c r="AC1083" s="51" t="s">
        <v>3456</v>
      </c>
    </row>
    <row r="1084" spans="1:29" s="20" customFormat="1" ht="26.25" customHeight="1" x14ac:dyDescent="0.2">
      <c r="A1084" s="19">
        <v>79371</v>
      </c>
      <c r="B1084" s="20" t="s">
        <v>2696</v>
      </c>
      <c r="C1084" s="20" t="s">
        <v>2697</v>
      </c>
      <c r="D1084" s="20" t="s">
        <v>4013</v>
      </c>
      <c r="E1084" s="25" t="s">
        <v>1009</v>
      </c>
      <c r="F1084" s="25" t="s">
        <v>70</v>
      </c>
      <c r="G1084" s="21">
        <v>43973</v>
      </c>
      <c r="H1084" s="21"/>
      <c r="I1084" s="22" t="s">
        <v>61</v>
      </c>
      <c r="J1084" s="25" t="s">
        <v>70</v>
      </c>
      <c r="K1084" s="27"/>
      <c r="L1084" s="21"/>
      <c r="M1084" s="33"/>
      <c r="N1084" s="25" t="s">
        <v>3456</v>
      </c>
      <c r="O1084" s="25" t="s">
        <v>3456</v>
      </c>
      <c r="P1084" s="25" t="s">
        <v>70</v>
      </c>
      <c r="Q1084" s="25" t="s">
        <v>70</v>
      </c>
      <c r="R1084" s="21" t="s">
        <v>3456</v>
      </c>
      <c r="S1084" s="25" t="s">
        <v>3456</v>
      </c>
      <c r="T1084" s="23" t="s">
        <v>3456</v>
      </c>
      <c r="U1084" s="25" t="s">
        <v>3456</v>
      </c>
      <c r="V1084" s="25" t="s">
        <v>3456</v>
      </c>
      <c r="W1084" s="25" t="s">
        <v>70</v>
      </c>
      <c r="X1084" s="25" t="s">
        <v>3456</v>
      </c>
      <c r="Y1084" s="25" t="s">
        <v>3456</v>
      </c>
      <c r="Z1084" s="25" t="s">
        <v>3456</v>
      </c>
      <c r="AA1084" s="25" t="s">
        <v>3456</v>
      </c>
      <c r="AB1084" s="21" t="s">
        <v>3456</v>
      </c>
      <c r="AC1084" s="51" t="s">
        <v>3456</v>
      </c>
    </row>
    <row r="1085" spans="1:29" s="20" customFormat="1" ht="26.25" customHeight="1" x14ac:dyDescent="0.2">
      <c r="A1085" s="19">
        <v>66307</v>
      </c>
      <c r="B1085" s="20" t="s">
        <v>3357</v>
      </c>
      <c r="C1085" s="20" t="s">
        <v>3358</v>
      </c>
      <c r="D1085" s="20" t="s">
        <v>306</v>
      </c>
      <c r="E1085" s="25" t="s">
        <v>670</v>
      </c>
      <c r="F1085" s="25" t="s">
        <v>70</v>
      </c>
      <c r="G1085" s="21">
        <v>42338</v>
      </c>
      <c r="H1085" s="21"/>
      <c r="I1085" s="22" t="s">
        <v>61</v>
      </c>
      <c r="J1085" s="25" t="s">
        <v>70</v>
      </c>
      <c r="K1085" s="27"/>
      <c r="L1085" s="21"/>
      <c r="M1085" s="33"/>
      <c r="N1085" s="25" t="s">
        <v>3456</v>
      </c>
      <c r="O1085" s="25" t="s">
        <v>3456</v>
      </c>
      <c r="P1085" s="25" t="s">
        <v>70</v>
      </c>
      <c r="Q1085" s="25" t="s">
        <v>70</v>
      </c>
      <c r="R1085" s="21" t="s">
        <v>3456</v>
      </c>
      <c r="S1085" s="25" t="s">
        <v>3456</v>
      </c>
      <c r="T1085" s="23" t="s">
        <v>3456</v>
      </c>
      <c r="U1085" s="25" t="s">
        <v>3456</v>
      </c>
      <c r="V1085" s="25" t="s">
        <v>70</v>
      </c>
      <c r="W1085" s="25" t="s">
        <v>70</v>
      </c>
      <c r="X1085" s="25" t="s">
        <v>3456</v>
      </c>
      <c r="Y1085" s="25" t="s">
        <v>3456</v>
      </c>
      <c r="Z1085" s="25" t="s">
        <v>3456</v>
      </c>
      <c r="AA1085" s="25" t="s">
        <v>3456</v>
      </c>
      <c r="AB1085" s="21" t="s">
        <v>3456</v>
      </c>
      <c r="AC1085" s="51" t="s">
        <v>3456</v>
      </c>
    </row>
    <row r="1086" spans="1:29" s="20" customFormat="1" ht="26.25" customHeight="1" x14ac:dyDescent="0.2">
      <c r="A1086" s="19">
        <v>65516</v>
      </c>
      <c r="B1086" s="20" t="s">
        <v>1665</v>
      </c>
      <c r="C1086" s="20" t="s">
        <v>1666</v>
      </c>
      <c r="D1086" s="20" t="s">
        <v>1667</v>
      </c>
      <c r="E1086" s="25" t="s">
        <v>3501</v>
      </c>
      <c r="F1086" s="25" t="s">
        <v>606</v>
      </c>
      <c r="G1086" s="21">
        <v>41445</v>
      </c>
      <c r="H1086" s="21"/>
      <c r="I1086" s="22" t="s">
        <v>61</v>
      </c>
      <c r="J1086" s="25" t="s">
        <v>70</v>
      </c>
      <c r="K1086" s="27"/>
      <c r="L1086" s="21"/>
      <c r="M1086" s="33"/>
      <c r="N1086" s="25" t="s">
        <v>3456</v>
      </c>
      <c r="O1086" s="25" t="s">
        <v>3456</v>
      </c>
      <c r="P1086" s="25" t="s">
        <v>70</v>
      </c>
      <c r="Q1086" s="25" t="s">
        <v>70</v>
      </c>
      <c r="R1086" s="21" t="s">
        <v>3456</v>
      </c>
      <c r="S1086" s="25" t="s">
        <v>3456</v>
      </c>
      <c r="T1086" s="23" t="s">
        <v>3456</v>
      </c>
      <c r="U1086" s="25" t="s">
        <v>70</v>
      </c>
      <c r="V1086" s="25" t="s">
        <v>70</v>
      </c>
      <c r="W1086" s="25" t="s">
        <v>70</v>
      </c>
      <c r="X1086" s="25" t="s">
        <v>3456</v>
      </c>
      <c r="Y1086" s="25" t="s">
        <v>3456</v>
      </c>
      <c r="Z1086" s="25" t="s">
        <v>3456</v>
      </c>
      <c r="AA1086" s="25" t="s">
        <v>3456</v>
      </c>
      <c r="AB1086" s="21" t="s">
        <v>3456</v>
      </c>
      <c r="AC1086" s="51" t="s">
        <v>3456</v>
      </c>
    </row>
    <row r="1087" spans="1:29" s="20" customFormat="1" ht="26.25" customHeight="1" x14ac:dyDescent="0.2">
      <c r="A1087" s="19">
        <v>64927</v>
      </c>
      <c r="B1087" s="20" t="s">
        <v>1230</v>
      </c>
      <c r="C1087" s="20" t="s">
        <v>1231</v>
      </c>
      <c r="D1087" s="20" t="s">
        <v>1232</v>
      </c>
      <c r="E1087" s="25" t="s">
        <v>1233</v>
      </c>
      <c r="F1087" s="25" t="s">
        <v>70</v>
      </c>
      <c r="G1087" s="21">
        <v>40394</v>
      </c>
      <c r="H1087" s="21"/>
      <c r="I1087" s="22" t="s">
        <v>61</v>
      </c>
      <c r="J1087" s="25" t="s">
        <v>70</v>
      </c>
      <c r="K1087" s="27"/>
      <c r="L1087" s="21"/>
      <c r="M1087" s="33"/>
      <c r="N1087" s="25" t="s">
        <v>70</v>
      </c>
      <c r="O1087" s="25" t="s">
        <v>70</v>
      </c>
      <c r="P1087" s="25" t="s">
        <v>70</v>
      </c>
      <c r="Q1087" s="25" t="s">
        <v>70</v>
      </c>
      <c r="R1087" s="21" t="s">
        <v>3456</v>
      </c>
      <c r="S1087" s="25" t="s">
        <v>3456</v>
      </c>
      <c r="T1087" s="23" t="s">
        <v>3456</v>
      </c>
      <c r="U1087" s="25" t="s">
        <v>3456</v>
      </c>
      <c r="V1087" s="25" t="s">
        <v>3456</v>
      </c>
      <c r="W1087" s="25" t="s">
        <v>70</v>
      </c>
      <c r="X1087" s="25" t="s">
        <v>3456</v>
      </c>
      <c r="Y1087" s="25" t="s">
        <v>3456</v>
      </c>
      <c r="Z1087" s="25" t="s">
        <v>3456</v>
      </c>
      <c r="AA1087" s="25" t="s">
        <v>3456</v>
      </c>
      <c r="AB1087" s="21" t="s">
        <v>3456</v>
      </c>
      <c r="AC1087" s="51" t="s">
        <v>3456</v>
      </c>
    </row>
    <row r="1088" spans="1:29" s="20" customFormat="1" ht="26.25" customHeight="1" x14ac:dyDescent="0.2">
      <c r="A1088" s="19">
        <v>79049</v>
      </c>
      <c r="B1088" s="20" t="s">
        <v>3585</v>
      </c>
      <c r="C1088" s="20" t="s">
        <v>3584</v>
      </c>
      <c r="D1088" s="20" t="s">
        <v>539</v>
      </c>
      <c r="E1088" s="25" t="s">
        <v>757</v>
      </c>
      <c r="F1088" s="25" t="s">
        <v>70</v>
      </c>
      <c r="G1088" s="21">
        <v>44376</v>
      </c>
      <c r="H1088" s="21"/>
      <c r="I1088" s="22" t="s">
        <v>61</v>
      </c>
      <c r="J1088" s="25" t="s">
        <v>3456</v>
      </c>
      <c r="K1088" s="27"/>
      <c r="L1088" s="21"/>
      <c r="M1088" s="33"/>
      <c r="N1088" s="25" t="s">
        <v>3456</v>
      </c>
      <c r="O1088" s="25" t="s">
        <v>3456</v>
      </c>
      <c r="P1088" s="25" t="s">
        <v>3456</v>
      </c>
      <c r="Q1088" s="25" t="s">
        <v>70</v>
      </c>
      <c r="R1088" s="21" t="s">
        <v>3456</v>
      </c>
      <c r="S1088" s="25" t="s">
        <v>3456</v>
      </c>
      <c r="T1088" s="23" t="s">
        <v>3456</v>
      </c>
      <c r="U1088" s="25" t="s">
        <v>3456</v>
      </c>
      <c r="V1088" s="25" t="s">
        <v>3456</v>
      </c>
      <c r="W1088" s="25" t="s">
        <v>70</v>
      </c>
      <c r="X1088" s="25" t="s">
        <v>3456</v>
      </c>
      <c r="Y1088" s="25" t="s">
        <v>3456</v>
      </c>
      <c r="Z1088" s="25" t="s">
        <v>3456</v>
      </c>
      <c r="AA1088" s="25" t="s">
        <v>3456</v>
      </c>
      <c r="AB1088" s="21" t="s">
        <v>3456</v>
      </c>
      <c r="AC1088" s="51" t="s">
        <v>3456</v>
      </c>
    </row>
    <row r="1089" spans="1:29" s="20" customFormat="1" ht="26.25" customHeight="1" x14ac:dyDescent="0.2">
      <c r="A1089" s="19">
        <v>64319</v>
      </c>
      <c r="B1089" s="20" t="s">
        <v>274</v>
      </c>
      <c r="C1089" s="20" t="s">
        <v>275</v>
      </c>
      <c r="D1089" s="20" t="s">
        <v>276</v>
      </c>
      <c r="E1089" s="25" t="s">
        <v>277</v>
      </c>
      <c r="F1089" s="25" t="s">
        <v>70</v>
      </c>
      <c r="G1089" s="21">
        <v>40529</v>
      </c>
      <c r="H1089" s="21"/>
      <c r="I1089" s="22" t="s">
        <v>61</v>
      </c>
      <c r="J1089" s="25" t="s">
        <v>70</v>
      </c>
      <c r="K1089" s="27"/>
      <c r="L1089" s="21"/>
      <c r="M1089" s="33"/>
      <c r="N1089" s="25" t="s">
        <v>3456</v>
      </c>
      <c r="O1089" s="25" t="s">
        <v>3456</v>
      </c>
      <c r="P1089" s="25" t="s">
        <v>70</v>
      </c>
      <c r="Q1089" s="25" t="s">
        <v>70</v>
      </c>
      <c r="R1089" s="21" t="s">
        <v>3456</v>
      </c>
      <c r="S1089" s="25" t="s">
        <v>3456</v>
      </c>
      <c r="T1089" s="23" t="s">
        <v>3456</v>
      </c>
      <c r="U1089" s="25" t="s">
        <v>70</v>
      </c>
      <c r="V1089" s="25" t="s">
        <v>70</v>
      </c>
      <c r="W1089" s="25" t="s">
        <v>70</v>
      </c>
      <c r="X1089" s="25" t="s">
        <v>3456</v>
      </c>
      <c r="Y1089" s="25" t="s">
        <v>3456</v>
      </c>
      <c r="Z1089" s="25" t="s">
        <v>3456</v>
      </c>
      <c r="AA1089" s="25" t="s">
        <v>3456</v>
      </c>
      <c r="AB1089" s="21" t="s">
        <v>3456</v>
      </c>
      <c r="AC1089" s="51" t="s">
        <v>3456</v>
      </c>
    </row>
    <row r="1090" spans="1:29" s="20" customFormat="1" ht="26.25" customHeight="1" x14ac:dyDescent="0.2">
      <c r="A1090" s="19">
        <v>81273</v>
      </c>
      <c r="B1090" s="20" t="s">
        <v>4602</v>
      </c>
      <c r="C1090" s="20" t="s">
        <v>4603</v>
      </c>
      <c r="D1090" s="20" t="s">
        <v>2608</v>
      </c>
      <c r="E1090" s="25" t="s">
        <v>277</v>
      </c>
      <c r="F1090" s="25" t="s">
        <v>70</v>
      </c>
      <c r="G1090" s="21">
        <v>45014</v>
      </c>
      <c r="H1090" s="21"/>
      <c r="I1090" s="22" t="s">
        <v>61</v>
      </c>
      <c r="J1090" s="25" t="s">
        <v>3456</v>
      </c>
      <c r="K1090" s="27"/>
      <c r="L1090" s="21"/>
      <c r="M1090" s="33"/>
      <c r="N1090" s="25" t="s">
        <v>3456</v>
      </c>
      <c r="O1090" s="25" t="s">
        <v>3456</v>
      </c>
      <c r="P1090" s="25" t="s">
        <v>3456</v>
      </c>
      <c r="Q1090" s="25" t="s">
        <v>70</v>
      </c>
      <c r="R1090" s="21" t="s">
        <v>3456</v>
      </c>
      <c r="S1090" s="25" t="s">
        <v>3456</v>
      </c>
      <c r="T1090" s="23" t="s">
        <v>3456</v>
      </c>
      <c r="U1090" s="25" t="s">
        <v>3456</v>
      </c>
      <c r="V1090" s="25" t="s">
        <v>3456</v>
      </c>
      <c r="W1090" s="25" t="s">
        <v>70</v>
      </c>
      <c r="X1090" s="25" t="s">
        <v>3456</v>
      </c>
      <c r="Y1090" s="25" t="s">
        <v>3456</v>
      </c>
      <c r="Z1090" s="25" t="s">
        <v>3456</v>
      </c>
      <c r="AA1090" s="25" t="s">
        <v>3456</v>
      </c>
      <c r="AB1090" s="21" t="s">
        <v>3456</v>
      </c>
      <c r="AC1090" s="51" t="s">
        <v>3456</v>
      </c>
    </row>
    <row r="1091" spans="1:29" s="20" customFormat="1" ht="26.25" customHeight="1" x14ac:dyDescent="0.2">
      <c r="A1091" s="19">
        <v>65691</v>
      </c>
      <c r="B1091" s="20" t="s">
        <v>652</v>
      </c>
      <c r="C1091" s="20" t="s">
        <v>653</v>
      </c>
      <c r="D1091" s="20" t="s">
        <v>654</v>
      </c>
      <c r="E1091" s="25" t="s">
        <v>60</v>
      </c>
      <c r="F1091" s="25" t="s">
        <v>70</v>
      </c>
      <c r="G1091" s="21">
        <v>41221</v>
      </c>
      <c r="H1091" s="21"/>
      <c r="I1091" s="22" t="s">
        <v>61</v>
      </c>
      <c r="J1091" s="25" t="s">
        <v>70</v>
      </c>
      <c r="K1091" s="27"/>
      <c r="L1091" s="21"/>
      <c r="M1091" s="33"/>
      <c r="N1091" s="25" t="s">
        <v>3456</v>
      </c>
      <c r="O1091" s="25" t="s">
        <v>70</v>
      </c>
      <c r="P1091" s="25" t="s">
        <v>70</v>
      </c>
      <c r="Q1091" s="25" t="s">
        <v>70</v>
      </c>
      <c r="R1091" s="21" t="s">
        <v>3456</v>
      </c>
      <c r="S1091" s="25" t="s">
        <v>3456</v>
      </c>
      <c r="T1091" s="23" t="s">
        <v>3456</v>
      </c>
      <c r="U1091" s="25" t="s">
        <v>70</v>
      </c>
      <c r="V1091" s="25" t="s">
        <v>70</v>
      </c>
      <c r="W1091" s="25" t="s">
        <v>70</v>
      </c>
      <c r="X1091" s="25" t="s">
        <v>3456</v>
      </c>
      <c r="Y1091" s="25" t="s">
        <v>3456</v>
      </c>
      <c r="Z1091" s="25" t="s">
        <v>3456</v>
      </c>
      <c r="AA1091" s="25" t="s">
        <v>3456</v>
      </c>
      <c r="AB1091" s="21" t="s">
        <v>3456</v>
      </c>
      <c r="AC1091" s="51" t="s">
        <v>3456</v>
      </c>
    </row>
    <row r="1092" spans="1:29" s="20" customFormat="1" ht="26.25" customHeight="1" x14ac:dyDescent="0.2">
      <c r="A1092" s="19">
        <v>78960</v>
      </c>
      <c r="B1092" s="20" t="s">
        <v>1468</v>
      </c>
      <c r="C1092" s="20" t="s">
        <v>1469</v>
      </c>
      <c r="D1092" s="20" t="s">
        <v>651</v>
      </c>
      <c r="E1092" s="25" t="s">
        <v>114</v>
      </c>
      <c r="F1092" s="25" t="s">
        <v>70</v>
      </c>
      <c r="G1092" s="21">
        <v>43573</v>
      </c>
      <c r="H1092" s="21"/>
      <c r="I1092" s="22" t="s">
        <v>61</v>
      </c>
      <c r="J1092" s="25" t="s">
        <v>70</v>
      </c>
      <c r="K1092" s="27"/>
      <c r="L1092" s="21"/>
      <c r="M1092" s="33"/>
      <c r="N1092" s="25" t="s">
        <v>3456</v>
      </c>
      <c r="O1092" s="25" t="s">
        <v>70</v>
      </c>
      <c r="P1092" s="25" t="s">
        <v>70</v>
      </c>
      <c r="Q1092" s="25" t="s">
        <v>70</v>
      </c>
      <c r="R1092" s="21" t="s">
        <v>3456</v>
      </c>
      <c r="S1092" s="25" t="s">
        <v>3456</v>
      </c>
      <c r="T1092" s="23" t="s">
        <v>3456</v>
      </c>
      <c r="U1092" s="25" t="s">
        <v>70</v>
      </c>
      <c r="V1092" s="25" t="s">
        <v>70</v>
      </c>
      <c r="W1092" s="25" t="s">
        <v>70</v>
      </c>
      <c r="X1092" s="25" t="s">
        <v>3456</v>
      </c>
      <c r="Y1092" s="25" t="s">
        <v>3456</v>
      </c>
      <c r="Z1092" s="25" t="s">
        <v>3456</v>
      </c>
      <c r="AA1092" s="25" t="s">
        <v>3456</v>
      </c>
      <c r="AB1092" s="21" t="s">
        <v>3456</v>
      </c>
      <c r="AC1092" s="51" t="s">
        <v>3456</v>
      </c>
    </row>
    <row r="1093" spans="1:29" s="20" customFormat="1" ht="26.25" customHeight="1" x14ac:dyDescent="0.2">
      <c r="A1093" s="19">
        <v>79183</v>
      </c>
      <c r="B1093" s="20" t="s">
        <v>123</v>
      </c>
      <c r="C1093" s="20" t="s">
        <v>124</v>
      </c>
      <c r="D1093" s="20" t="s">
        <v>4013</v>
      </c>
      <c r="E1093" s="25" t="s">
        <v>102</v>
      </c>
      <c r="F1093" s="25" t="s">
        <v>70</v>
      </c>
      <c r="G1093" s="21">
        <v>43889</v>
      </c>
      <c r="H1093" s="21"/>
      <c r="I1093" s="22" t="s">
        <v>61</v>
      </c>
      <c r="J1093" s="25" t="s">
        <v>70</v>
      </c>
      <c r="K1093" s="27"/>
      <c r="L1093" s="21"/>
      <c r="M1093" s="33"/>
      <c r="N1093" s="25" t="s">
        <v>3456</v>
      </c>
      <c r="O1093" s="25" t="s">
        <v>70</v>
      </c>
      <c r="P1093" s="25" t="s">
        <v>70</v>
      </c>
      <c r="Q1093" s="25" t="s">
        <v>70</v>
      </c>
      <c r="R1093" s="21" t="s">
        <v>3456</v>
      </c>
      <c r="S1093" s="25" t="s">
        <v>3456</v>
      </c>
      <c r="T1093" s="23" t="s">
        <v>3456</v>
      </c>
      <c r="U1093" s="25" t="s">
        <v>70</v>
      </c>
      <c r="V1093" s="25" t="s">
        <v>70</v>
      </c>
      <c r="W1093" s="25" t="s">
        <v>70</v>
      </c>
      <c r="X1093" s="25" t="s">
        <v>3456</v>
      </c>
      <c r="Y1093" s="25" t="s">
        <v>3456</v>
      </c>
      <c r="Z1093" s="25" t="s">
        <v>3456</v>
      </c>
      <c r="AA1093" s="25" t="s">
        <v>3456</v>
      </c>
      <c r="AB1093" s="21" t="s">
        <v>3456</v>
      </c>
      <c r="AC1093" s="51" t="s">
        <v>3456</v>
      </c>
    </row>
    <row r="1094" spans="1:29" s="20" customFormat="1" ht="26.25" customHeight="1" x14ac:dyDescent="0.2">
      <c r="A1094" s="19">
        <v>67980</v>
      </c>
      <c r="B1094" s="20" t="s">
        <v>111</v>
      </c>
      <c r="C1094" s="20" t="s">
        <v>112</v>
      </c>
      <c r="D1094" s="20" t="s">
        <v>113</v>
      </c>
      <c r="E1094" s="25" t="s">
        <v>114</v>
      </c>
      <c r="F1094" s="25" t="s">
        <v>70</v>
      </c>
      <c r="G1094" s="21">
        <v>42877</v>
      </c>
      <c r="H1094" s="21"/>
      <c r="I1094" s="22" t="s">
        <v>61</v>
      </c>
      <c r="J1094" s="25" t="s">
        <v>70</v>
      </c>
      <c r="K1094" s="27"/>
      <c r="L1094" s="21"/>
      <c r="M1094" s="33"/>
      <c r="N1094" s="25" t="s">
        <v>3456</v>
      </c>
      <c r="O1094" s="25" t="s">
        <v>70</v>
      </c>
      <c r="P1094" s="25" t="s">
        <v>70</v>
      </c>
      <c r="Q1094" s="25" t="s">
        <v>70</v>
      </c>
      <c r="R1094" s="21" t="s">
        <v>3456</v>
      </c>
      <c r="S1094" s="25" t="s">
        <v>3456</v>
      </c>
      <c r="T1094" s="23" t="s">
        <v>3456</v>
      </c>
      <c r="U1094" s="25" t="s">
        <v>3456</v>
      </c>
      <c r="V1094" s="25" t="s">
        <v>70</v>
      </c>
      <c r="W1094" s="25" t="s">
        <v>70</v>
      </c>
      <c r="X1094" s="25" t="s">
        <v>3456</v>
      </c>
      <c r="Y1094" s="25" t="s">
        <v>3456</v>
      </c>
      <c r="Z1094" s="25" t="s">
        <v>3456</v>
      </c>
      <c r="AA1094" s="25" t="s">
        <v>3456</v>
      </c>
      <c r="AB1094" s="21" t="s">
        <v>3456</v>
      </c>
      <c r="AC1094" s="51" t="s">
        <v>3456</v>
      </c>
    </row>
    <row r="1095" spans="1:29" s="20" customFormat="1" ht="26.25" customHeight="1" x14ac:dyDescent="0.2">
      <c r="A1095" s="19">
        <v>64732</v>
      </c>
      <c r="B1095" s="20" t="s">
        <v>2446</v>
      </c>
      <c r="C1095" s="20" t="s">
        <v>2447</v>
      </c>
      <c r="D1095" s="20" t="s">
        <v>1156</v>
      </c>
      <c r="E1095" s="25" t="s">
        <v>1157</v>
      </c>
      <c r="F1095" s="25" t="s">
        <v>70</v>
      </c>
      <c r="G1095" s="21">
        <v>40343</v>
      </c>
      <c r="H1095" s="21"/>
      <c r="I1095" s="22" t="s">
        <v>61</v>
      </c>
      <c r="J1095" s="25" t="s">
        <v>70</v>
      </c>
      <c r="K1095" s="27"/>
      <c r="L1095" s="21"/>
      <c r="M1095" s="33"/>
      <c r="N1095" s="25" t="s">
        <v>3456</v>
      </c>
      <c r="O1095" s="25" t="s">
        <v>3456</v>
      </c>
      <c r="P1095" s="25" t="s">
        <v>70</v>
      </c>
      <c r="Q1095" s="25" t="s">
        <v>70</v>
      </c>
      <c r="R1095" s="21" t="s">
        <v>3456</v>
      </c>
      <c r="S1095" s="25" t="s">
        <v>3456</v>
      </c>
      <c r="T1095" s="23" t="s">
        <v>3456</v>
      </c>
      <c r="U1095" s="25" t="s">
        <v>70</v>
      </c>
      <c r="V1095" s="25" t="s">
        <v>70</v>
      </c>
      <c r="W1095" s="25" t="s">
        <v>70</v>
      </c>
      <c r="X1095" s="25" t="s">
        <v>3456</v>
      </c>
      <c r="Y1095" s="25" t="s">
        <v>3456</v>
      </c>
      <c r="Z1095" s="25" t="s">
        <v>3456</v>
      </c>
      <c r="AA1095" s="25" t="s">
        <v>3456</v>
      </c>
      <c r="AB1095" s="21" t="s">
        <v>3456</v>
      </c>
      <c r="AC1095" s="51" t="s">
        <v>3456</v>
      </c>
    </row>
    <row r="1096" spans="1:29" s="20" customFormat="1" ht="26.25" customHeight="1" x14ac:dyDescent="0.2">
      <c r="A1096" s="19">
        <v>65181</v>
      </c>
      <c r="B1096" s="20" t="s">
        <v>1336</v>
      </c>
      <c r="C1096" s="20" t="s">
        <v>1337</v>
      </c>
      <c r="D1096" s="20" t="s">
        <v>836</v>
      </c>
      <c r="E1096" s="25" t="s">
        <v>837</v>
      </c>
      <c r="F1096" s="25" t="s">
        <v>70</v>
      </c>
      <c r="G1096" s="21">
        <v>40766</v>
      </c>
      <c r="H1096" s="21"/>
      <c r="I1096" s="22" t="s">
        <v>61</v>
      </c>
      <c r="J1096" s="25" t="s">
        <v>70</v>
      </c>
      <c r="K1096" s="27"/>
      <c r="L1096" s="21"/>
      <c r="M1096" s="33"/>
      <c r="N1096" s="25" t="s">
        <v>3456</v>
      </c>
      <c r="O1096" s="25" t="s">
        <v>70</v>
      </c>
      <c r="P1096" s="25" t="s">
        <v>70</v>
      </c>
      <c r="Q1096" s="25" t="s">
        <v>70</v>
      </c>
      <c r="R1096" s="21" t="s">
        <v>3456</v>
      </c>
      <c r="S1096" s="25" t="s">
        <v>3456</v>
      </c>
      <c r="T1096" s="23" t="s">
        <v>3456</v>
      </c>
      <c r="U1096" s="25" t="s">
        <v>3456</v>
      </c>
      <c r="V1096" s="25" t="s">
        <v>70</v>
      </c>
      <c r="W1096" s="25" t="s">
        <v>70</v>
      </c>
      <c r="X1096" s="25" t="s">
        <v>3456</v>
      </c>
      <c r="Y1096" s="25" t="s">
        <v>3456</v>
      </c>
      <c r="Z1096" s="25" t="s">
        <v>3456</v>
      </c>
      <c r="AA1096" s="25" t="s">
        <v>3456</v>
      </c>
      <c r="AB1096" s="21" t="s">
        <v>3456</v>
      </c>
      <c r="AC1096" s="51" t="s">
        <v>3456</v>
      </c>
    </row>
    <row r="1097" spans="1:29" s="20" customFormat="1" ht="26.25" customHeight="1" x14ac:dyDescent="0.2">
      <c r="A1097" s="19">
        <v>80447</v>
      </c>
      <c r="B1097" s="20" t="s">
        <v>4070</v>
      </c>
      <c r="C1097" s="20" t="s">
        <v>4069</v>
      </c>
      <c r="D1097" s="20" t="s">
        <v>2608</v>
      </c>
      <c r="E1097" s="25" t="s">
        <v>4578</v>
      </c>
      <c r="F1097" s="25" t="s">
        <v>70</v>
      </c>
      <c r="G1097" s="21">
        <v>44812</v>
      </c>
      <c r="H1097" s="21"/>
      <c r="I1097" s="22" t="s">
        <v>61</v>
      </c>
      <c r="J1097" s="25" t="s">
        <v>3456</v>
      </c>
      <c r="K1097" s="27"/>
      <c r="L1097" s="21"/>
      <c r="M1097" s="33"/>
      <c r="N1097" s="25" t="s">
        <v>3456</v>
      </c>
      <c r="O1097" s="25" t="s">
        <v>3456</v>
      </c>
      <c r="P1097" s="25" t="s">
        <v>3456</v>
      </c>
      <c r="Q1097" s="25" t="s">
        <v>70</v>
      </c>
      <c r="R1097" s="21" t="s">
        <v>3456</v>
      </c>
      <c r="S1097" s="25" t="s">
        <v>3456</v>
      </c>
      <c r="T1097" s="23" t="s">
        <v>3456</v>
      </c>
      <c r="U1097" s="25" t="s">
        <v>3456</v>
      </c>
      <c r="V1097" s="25" t="s">
        <v>3456</v>
      </c>
      <c r="W1097" s="25" t="s">
        <v>70</v>
      </c>
      <c r="X1097" s="25" t="s">
        <v>3456</v>
      </c>
      <c r="Y1097" s="25" t="s">
        <v>3456</v>
      </c>
      <c r="Z1097" s="25" t="s">
        <v>3456</v>
      </c>
      <c r="AA1097" s="25" t="s">
        <v>3456</v>
      </c>
      <c r="AB1097" s="21" t="s">
        <v>3456</v>
      </c>
      <c r="AC1097" s="51" t="s">
        <v>3456</v>
      </c>
    </row>
    <row r="1098" spans="1:29" s="20" customFormat="1" ht="26.25" customHeight="1" x14ac:dyDescent="0.2">
      <c r="A1098" s="19">
        <v>78068</v>
      </c>
      <c r="B1098" s="20" t="s">
        <v>3629</v>
      </c>
      <c r="C1098" s="20" t="s">
        <v>1438</v>
      </c>
      <c r="D1098" s="20" t="s">
        <v>944</v>
      </c>
      <c r="E1098" s="25" t="s">
        <v>729</v>
      </c>
      <c r="F1098" s="25" t="s">
        <v>535</v>
      </c>
      <c r="G1098" s="21">
        <v>43097</v>
      </c>
      <c r="H1098" s="21"/>
      <c r="I1098" s="22" t="s">
        <v>61</v>
      </c>
      <c r="J1098" s="25" t="s">
        <v>70</v>
      </c>
      <c r="K1098" s="27"/>
      <c r="L1098" s="21"/>
      <c r="M1098" s="33"/>
      <c r="N1098" s="25" t="s">
        <v>3456</v>
      </c>
      <c r="O1098" s="25" t="s">
        <v>3456</v>
      </c>
      <c r="P1098" s="25" t="s">
        <v>70</v>
      </c>
      <c r="Q1098" s="25" t="s">
        <v>70</v>
      </c>
      <c r="R1098" s="21" t="s">
        <v>3456</v>
      </c>
      <c r="S1098" s="25" t="s">
        <v>3456</v>
      </c>
      <c r="T1098" s="23" t="s">
        <v>3456</v>
      </c>
      <c r="U1098" s="25" t="s">
        <v>70</v>
      </c>
      <c r="V1098" s="25" t="s">
        <v>70</v>
      </c>
      <c r="W1098" s="25" t="s">
        <v>70</v>
      </c>
      <c r="X1098" s="25" t="s">
        <v>3456</v>
      </c>
      <c r="Y1098" s="25" t="s">
        <v>3456</v>
      </c>
      <c r="Z1098" s="25" t="s">
        <v>3456</v>
      </c>
      <c r="AA1098" s="25" t="s">
        <v>3456</v>
      </c>
      <c r="AB1098" s="21" t="s">
        <v>3456</v>
      </c>
      <c r="AC1098" s="51" t="s">
        <v>3456</v>
      </c>
    </row>
    <row r="1099" spans="1:29" s="20" customFormat="1" ht="26.25" customHeight="1" x14ac:dyDescent="0.2">
      <c r="A1099" s="19">
        <v>66293</v>
      </c>
      <c r="B1099" s="20" t="s">
        <v>749</v>
      </c>
      <c r="C1099" s="20" t="s">
        <v>750</v>
      </c>
      <c r="D1099" s="20" t="s">
        <v>751</v>
      </c>
      <c r="E1099" s="25" t="s">
        <v>151</v>
      </c>
      <c r="F1099" s="25" t="s">
        <v>70</v>
      </c>
      <c r="G1099" s="21">
        <v>42045</v>
      </c>
      <c r="H1099" s="21"/>
      <c r="I1099" s="22" t="s">
        <v>61</v>
      </c>
      <c r="J1099" s="25" t="s">
        <v>70</v>
      </c>
      <c r="K1099" s="27"/>
      <c r="L1099" s="21"/>
      <c r="M1099" s="33"/>
      <c r="N1099" s="25" t="s">
        <v>3456</v>
      </c>
      <c r="O1099" s="25" t="s">
        <v>3456</v>
      </c>
      <c r="P1099" s="25" t="s">
        <v>70</v>
      </c>
      <c r="Q1099" s="25" t="s">
        <v>70</v>
      </c>
      <c r="R1099" s="21" t="s">
        <v>3456</v>
      </c>
      <c r="S1099" s="25" t="s">
        <v>3456</v>
      </c>
      <c r="T1099" s="23" t="s">
        <v>3456</v>
      </c>
      <c r="U1099" s="25" t="s">
        <v>70</v>
      </c>
      <c r="V1099" s="25" t="s">
        <v>70</v>
      </c>
      <c r="W1099" s="25" t="s">
        <v>70</v>
      </c>
      <c r="X1099" s="25" t="s">
        <v>3456</v>
      </c>
      <c r="Y1099" s="25" t="s">
        <v>3456</v>
      </c>
      <c r="Z1099" s="25" t="s">
        <v>3456</v>
      </c>
      <c r="AA1099" s="25" t="s">
        <v>3456</v>
      </c>
      <c r="AB1099" s="21" t="s">
        <v>3456</v>
      </c>
      <c r="AC1099" s="51" t="s">
        <v>3456</v>
      </c>
    </row>
    <row r="1100" spans="1:29" s="20" customFormat="1" ht="26.25" customHeight="1" x14ac:dyDescent="0.2">
      <c r="A1100" s="19">
        <v>61544</v>
      </c>
      <c r="B1100" s="20" t="s">
        <v>1965</v>
      </c>
      <c r="C1100" s="20" t="s">
        <v>1966</v>
      </c>
      <c r="D1100" s="20" t="s">
        <v>1083</v>
      </c>
      <c r="E1100" s="25" t="s">
        <v>3510</v>
      </c>
      <c r="F1100" s="25" t="s">
        <v>70</v>
      </c>
      <c r="G1100" s="21">
        <v>38533</v>
      </c>
      <c r="H1100" s="21"/>
      <c r="I1100" s="22" t="s">
        <v>61</v>
      </c>
      <c r="J1100" s="25" t="s">
        <v>70</v>
      </c>
      <c r="K1100" s="27"/>
      <c r="L1100" s="21"/>
      <c r="M1100" s="33"/>
      <c r="N1100" s="25" t="s">
        <v>70</v>
      </c>
      <c r="O1100" s="25" t="s">
        <v>3456</v>
      </c>
      <c r="P1100" s="25" t="s">
        <v>70</v>
      </c>
      <c r="Q1100" s="25" t="s">
        <v>70</v>
      </c>
      <c r="R1100" s="21" t="s">
        <v>3456</v>
      </c>
      <c r="S1100" s="25" t="s">
        <v>3456</v>
      </c>
      <c r="T1100" s="23" t="s">
        <v>3456</v>
      </c>
      <c r="U1100" s="25" t="s">
        <v>70</v>
      </c>
      <c r="V1100" s="25" t="s">
        <v>70</v>
      </c>
      <c r="W1100" s="25" t="s">
        <v>70</v>
      </c>
      <c r="X1100" s="25" t="s">
        <v>3456</v>
      </c>
      <c r="Y1100" s="25" t="s">
        <v>3456</v>
      </c>
      <c r="Z1100" s="25" t="s">
        <v>3456</v>
      </c>
      <c r="AA1100" s="25" t="s">
        <v>3456</v>
      </c>
      <c r="AB1100" s="21" t="s">
        <v>0</v>
      </c>
      <c r="AC1100" s="51" t="s">
        <v>3456</v>
      </c>
    </row>
    <row r="1101" spans="1:29" s="20" customFormat="1" ht="26.25" customHeight="1" x14ac:dyDescent="0.2">
      <c r="A1101" s="19">
        <v>67666</v>
      </c>
      <c r="B1101" s="20" t="s">
        <v>1766</v>
      </c>
      <c r="C1101" s="20" t="s">
        <v>1767</v>
      </c>
      <c r="D1101" s="20" t="s">
        <v>4172</v>
      </c>
      <c r="E1101" s="25" t="s">
        <v>3501</v>
      </c>
      <c r="F1101" s="25" t="s">
        <v>70</v>
      </c>
      <c r="G1101" s="21">
        <v>43430</v>
      </c>
      <c r="H1101" s="21"/>
      <c r="I1101" s="22" t="s">
        <v>61</v>
      </c>
      <c r="J1101" s="25" t="s">
        <v>70</v>
      </c>
      <c r="K1101" s="27"/>
      <c r="L1101" s="21"/>
      <c r="M1101" s="33"/>
      <c r="N1101" s="25" t="s">
        <v>3456</v>
      </c>
      <c r="O1101" s="25" t="s">
        <v>70</v>
      </c>
      <c r="P1101" s="25" t="s">
        <v>70</v>
      </c>
      <c r="Q1101" s="25" t="s">
        <v>70</v>
      </c>
      <c r="R1101" s="21" t="s">
        <v>3456</v>
      </c>
      <c r="S1101" s="25" t="s">
        <v>3456</v>
      </c>
      <c r="T1101" s="23" t="s">
        <v>3456</v>
      </c>
      <c r="U1101" s="25" t="s">
        <v>70</v>
      </c>
      <c r="V1101" s="25" t="s">
        <v>70</v>
      </c>
      <c r="W1101" s="25" t="s">
        <v>70</v>
      </c>
      <c r="X1101" s="25" t="s">
        <v>3456</v>
      </c>
      <c r="Y1101" s="25" t="s">
        <v>3456</v>
      </c>
      <c r="Z1101" s="25" t="s">
        <v>3456</v>
      </c>
      <c r="AA1101" s="25" t="s">
        <v>3456</v>
      </c>
      <c r="AB1101" s="21" t="s">
        <v>3456</v>
      </c>
      <c r="AC1101" s="51" t="s">
        <v>3456</v>
      </c>
    </row>
    <row r="1102" spans="1:29" s="20" customFormat="1" ht="26.25" customHeight="1" x14ac:dyDescent="0.2">
      <c r="A1102" s="19">
        <v>62567</v>
      </c>
      <c r="B1102" s="20" t="s">
        <v>1995</v>
      </c>
      <c r="C1102" s="20" t="s">
        <v>1996</v>
      </c>
      <c r="D1102" s="20" t="s">
        <v>476</v>
      </c>
      <c r="E1102" s="25" t="s">
        <v>209</v>
      </c>
      <c r="F1102" s="25" t="s">
        <v>535</v>
      </c>
      <c r="G1102" s="21">
        <v>39080</v>
      </c>
      <c r="H1102" s="21"/>
      <c r="I1102" s="22" t="s">
        <v>61</v>
      </c>
      <c r="J1102" s="25" t="s">
        <v>70</v>
      </c>
      <c r="K1102" s="27"/>
      <c r="L1102" s="21"/>
      <c r="M1102" s="33"/>
      <c r="N1102" s="25" t="s">
        <v>70</v>
      </c>
      <c r="O1102" s="25" t="s">
        <v>70</v>
      </c>
      <c r="P1102" s="25" t="s">
        <v>70</v>
      </c>
      <c r="Q1102" s="25" t="s">
        <v>70</v>
      </c>
      <c r="R1102" s="21" t="s">
        <v>3456</v>
      </c>
      <c r="S1102" s="25" t="s">
        <v>3456</v>
      </c>
      <c r="T1102" s="23" t="s">
        <v>3456</v>
      </c>
      <c r="U1102" s="25" t="s">
        <v>70</v>
      </c>
      <c r="V1102" s="25" t="s">
        <v>70</v>
      </c>
      <c r="W1102" s="25" t="s">
        <v>70</v>
      </c>
      <c r="X1102" s="25" t="s">
        <v>3456</v>
      </c>
      <c r="Y1102" s="25" t="s">
        <v>3456</v>
      </c>
      <c r="Z1102" s="25" t="s">
        <v>3456</v>
      </c>
      <c r="AA1102" s="25" t="s">
        <v>3456</v>
      </c>
      <c r="AB1102" s="21" t="s">
        <v>3456</v>
      </c>
      <c r="AC1102" s="51" t="s">
        <v>3456</v>
      </c>
    </row>
    <row r="1103" spans="1:29" s="20" customFormat="1" ht="26.25" customHeight="1" x14ac:dyDescent="0.2">
      <c r="A1103" s="19">
        <v>65415</v>
      </c>
      <c r="B1103" s="20" t="s">
        <v>2463</v>
      </c>
      <c r="C1103" s="20" t="s">
        <v>2464</v>
      </c>
      <c r="D1103" s="20" t="s">
        <v>2465</v>
      </c>
      <c r="E1103" s="25" t="s">
        <v>2466</v>
      </c>
      <c r="F1103" s="25" t="s">
        <v>70</v>
      </c>
      <c r="G1103" s="21">
        <v>41178</v>
      </c>
      <c r="H1103" s="21"/>
      <c r="I1103" s="22" t="s">
        <v>61</v>
      </c>
      <c r="J1103" s="25" t="s">
        <v>70</v>
      </c>
      <c r="K1103" s="27"/>
      <c r="L1103" s="21"/>
      <c r="M1103" s="33"/>
      <c r="N1103" s="25" t="s">
        <v>3456</v>
      </c>
      <c r="O1103" s="25" t="s">
        <v>70</v>
      </c>
      <c r="P1103" s="25" t="s">
        <v>70</v>
      </c>
      <c r="Q1103" s="25" t="s">
        <v>70</v>
      </c>
      <c r="R1103" s="21" t="s">
        <v>3456</v>
      </c>
      <c r="S1103" s="25" t="s">
        <v>3456</v>
      </c>
      <c r="T1103" s="23" t="s">
        <v>3456</v>
      </c>
      <c r="U1103" s="25" t="s">
        <v>70</v>
      </c>
      <c r="V1103" s="25" t="s">
        <v>70</v>
      </c>
      <c r="W1103" s="25" t="s">
        <v>70</v>
      </c>
      <c r="X1103" s="25" t="s">
        <v>3456</v>
      </c>
      <c r="Y1103" s="25" t="s">
        <v>3456</v>
      </c>
      <c r="Z1103" s="25" t="s">
        <v>3456</v>
      </c>
      <c r="AA1103" s="25" t="s">
        <v>3456</v>
      </c>
      <c r="AB1103" s="21" t="s">
        <v>3456</v>
      </c>
      <c r="AC1103" s="51" t="s">
        <v>3456</v>
      </c>
    </row>
    <row r="1104" spans="1:29" s="20" customFormat="1" ht="26.25" customHeight="1" x14ac:dyDescent="0.2">
      <c r="A1104" s="19">
        <v>62377</v>
      </c>
      <c r="B1104" s="20" t="s">
        <v>2305</v>
      </c>
      <c r="C1104" s="20" t="s">
        <v>2306</v>
      </c>
      <c r="D1104" s="20" t="s">
        <v>2307</v>
      </c>
      <c r="E1104" s="25" t="s">
        <v>2308</v>
      </c>
      <c r="F1104" s="25" t="s">
        <v>70</v>
      </c>
      <c r="G1104" s="21">
        <v>39521</v>
      </c>
      <c r="H1104" s="21">
        <v>45291</v>
      </c>
      <c r="I1104" s="22" t="s">
        <v>71</v>
      </c>
      <c r="J1104" s="25" t="s">
        <v>3456</v>
      </c>
      <c r="K1104" s="27"/>
      <c r="L1104" s="21"/>
      <c r="M1104" s="33"/>
      <c r="N1104" s="25"/>
      <c r="O1104" s="25"/>
      <c r="P1104" s="25"/>
      <c r="Q1104" s="25"/>
      <c r="R1104" s="21"/>
      <c r="S1104" s="25"/>
      <c r="T1104" s="23"/>
      <c r="U1104" s="25" t="s">
        <v>3456</v>
      </c>
      <c r="V1104" s="25" t="s">
        <v>3456</v>
      </c>
      <c r="W1104" s="25" t="s">
        <v>70</v>
      </c>
      <c r="X1104" s="25" t="s">
        <v>3456</v>
      </c>
      <c r="Y1104" s="25" t="s">
        <v>3456</v>
      </c>
      <c r="Z1104" s="25" t="s">
        <v>3456</v>
      </c>
      <c r="AA1104" s="25" t="s">
        <v>3456</v>
      </c>
      <c r="AB1104" s="21" t="s">
        <v>3456</v>
      </c>
      <c r="AC1104" s="51" t="s">
        <v>3456</v>
      </c>
    </row>
    <row r="1105" spans="1:29" s="20" customFormat="1" ht="26.25" customHeight="1" x14ac:dyDescent="0.2">
      <c r="A1105" s="19">
        <v>65143</v>
      </c>
      <c r="B1105" s="20" t="s">
        <v>381</v>
      </c>
      <c r="C1105" s="20" t="s">
        <v>382</v>
      </c>
      <c r="D1105" s="20" t="s">
        <v>383</v>
      </c>
      <c r="E1105" s="25" t="s">
        <v>109</v>
      </c>
      <c r="F1105" s="25" t="s">
        <v>70</v>
      </c>
      <c r="G1105" s="21">
        <v>40746</v>
      </c>
      <c r="H1105" s="21"/>
      <c r="I1105" s="22" t="s">
        <v>61</v>
      </c>
      <c r="J1105" s="25" t="s">
        <v>70</v>
      </c>
      <c r="K1105" s="27"/>
      <c r="L1105" s="21"/>
      <c r="M1105" s="33"/>
      <c r="N1105" s="25" t="s">
        <v>3456</v>
      </c>
      <c r="O1105" s="25" t="s">
        <v>70</v>
      </c>
      <c r="P1105" s="25" t="s">
        <v>70</v>
      </c>
      <c r="Q1105" s="25" t="s">
        <v>70</v>
      </c>
      <c r="R1105" s="21" t="s">
        <v>3456</v>
      </c>
      <c r="S1105" s="25" t="s">
        <v>3456</v>
      </c>
      <c r="T1105" s="23" t="s">
        <v>3456</v>
      </c>
      <c r="U1105" s="25" t="s">
        <v>70</v>
      </c>
      <c r="V1105" s="25" t="s">
        <v>70</v>
      </c>
      <c r="W1105" s="25" t="s">
        <v>70</v>
      </c>
      <c r="X1105" s="25" t="s">
        <v>3456</v>
      </c>
      <c r="Y1105" s="25" t="s">
        <v>3456</v>
      </c>
      <c r="Z1105" s="25" t="s">
        <v>3456</v>
      </c>
      <c r="AA1105" s="25" t="s">
        <v>3456</v>
      </c>
      <c r="AB1105" s="21" t="s">
        <v>3456</v>
      </c>
      <c r="AC1105" s="51" t="s">
        <v>3456</v>
      </c>
    </row>
    <row r="1106" spans="1:29" s="20" customFormat="1" ht="26.25" customHeight="1" x14ac:dyDescent="0.2">
      <c r="A1106" s="19">
        <v>81172</v>
      </c>
      <c r="B1106" s="20" t="s">
        <v>4235</v>
      </c>
      <c r="C1106" s="20" t="s">
        <v>4234</v>
      </c>
      <c r="D1106" s="20" t="s">
        <v>482</v>
      </c>
      <c r="E1106" s="25" t="s">
        <v>380</v>
      </c>
      <c r="F1106" s="25" t="s">
        <v>70</v>
      </c>
      <c r="G1106" s="21">
        <v>44917</v>
      </c>
      <c r="H1106" s="21"/>
      <c r="I1106" s="22" t="s">
        <v>61</v>
      </c>
      <c r="J1106" s="25" t="s">
        <v>3456</v>
      </c>
      <c r="K1106" s="27"/>
      <c r="L1106" s="21"/>
      <c r="M1106" s="33"/>
      <c r="N1106" s="25" t="s">
        <v>3456</v>
      </c>
      <c r="O1106" s="25" t="s">
        <v>3456</v>
      </c>
      <c r="P1106" s="25" t="s">
        <v>3456</v>
      </c>
      <c r="Q1106" s="25" t="s">
        <v>70</v>
      </c>
      <c r="R1106" s="21" t="s">
        <v>3456</v>
      </c>
      <c r="S1106" s="25" t="s">
        <v>3456</v>
      </c>
      <c r="T1106" s="23" t="s">
        <v>3456</v>
      </c>
      <c r="U1106" s="25" t="s">
        <v>3456</v>
      </c>
      <c r="V1106" s="25" t="s">
        <v>3456</v>
      </c>
      <c r="W1106" s="25" t="s">
        <v>70</v>
      </c>
      <c r="X1106" s="25" t="s">
        <v>3456</v>
      </c>
      <c r="Y1106" s="25" t="s">
        <v>3456</v>
      </c>
      <c r="Z1106" s="25" t="s">
        <v>3456</v>
      </c>
      <c r="AA1106" s="25" t="s">
        <v>3456</v>
      </c>
      <c r="AB1106" s="21" t="s">
        <v>3456</v>
      </c>
      <c r="AC1106" s="51" t="s">
        <v>3456</v>
      </c>
    </row>
    <row r="1107" spans="1:29" s="20" customFormat="1" ht="26.25" customHeight="1" x14ac:dyDescent="0.2">
      <c r="A1107" s="19">
        <v>82145</v>
      </c>
      <c r="B1107" s="20" t="s">
        <v>4523</v>
      </c>
      <c r="C1107" s="20" t="s">
        <v>4524</v>
      </c>
      <c r="D1107" s="20" t="s">
        <v>4525</v>
      </c>
      <c r="E1107" s="25" t="s">
        <v>1400</v>
      </c>
      <c r="F1107" s="25" t="s">
        <v>70</v>
      </c>
      <c r="G1107" s="21">
        <v>39122</v>
      </c>
      <c r="H1107" s="21"/>
      <c r="I1107" s="22" t="s">
        <v>61</v>
      </c>
      <c r="J1107" s="25" t="s">
        <v>70</v>
      </c>
      <c r="K1107" s="27"/>
      <c r="L1107" s="21"/>
      <c r="M1107" s="33"/>
      <c r="N1107" s="25" t="s">
        <v>70</v>
      </c>
      <c r="O1107" s="25" t="s">
        <v>3456</v>
      </c>
      <c r="P1107" s="25" t="s">
        <v>3456</v>
      </c>
      <c r="Q1107" s="25" t="s">
        <v>70</v>
      </c>
      <c r="R1107" s="21" t="s">
        <v>3456</v>
      </c>
      <c r="S1107" s="25" t="s">
        <v>3456</v>
      </c>
      <c r="T1107" s="23" t="s">
        <v>3456</v>
      </c>
      <c r="U1107" s="25" t="s">
        <v>3456</v>
      </c>
      <c r="V1107" s="25" t="s">
        <v>3456</v>
      </c>
      <c r="W1107" s="25" t="s">
        <v>70</v>
      </c>
      <c r="X1107" s="25" t="s">
        <v>3456</v>
      </c>
      <c r="Y1107" s="25" t="s">
        <v>3456</v>
      </c>
      <c r="Z1107" s="25" t="s">
        <v>3456</v>
      </c>
      <c r="AA1107" s="25" t="s">
        <v>3456</v>
      </c>
      <c r="AB1107" s="21" t="s">
        <v>0</v>
      </c>
      <c r="AC1107" s="51"/>
    </row>
    <row r="1108" spans="1:29" s="20" customFormat="1" ht="26.25" customHeight="1" x14ac:dyDescent="0.2">
      <c r="A1108" s="19">
        <v>82269</v>
      </c>
      <c r="B1108" s="20" t="s">
        <v>4552</v>
      </c>
      <c r="C1108" s="20" t="s">
        <v>4553</v>
      </c>
      <c r="D1108" s="20" t="s">
        <v>4539</v>
      </c>
      <c r="E1108" s="25" t="s">
        <v>1400</v>
      </c>
      <c r="F1108" s="25" t="s">
        <v>70</v>
      </c>
      <c r="G1108" s="21">
        <v>40219</v>
      </c>
      <c r="H1108" s="21"/>
      <c r="I1108" s="22" t="s">
        <v>61</v>
      </c>
      <c r="J1108" s="25" t="s">
        <v>70</v>
      </c>
      <c r="K1108" s="27"/>
      <c r="L1108" s="21"/>
      <c r="M1108" s="33"/>
      <c r="N1108" s="25" t="s">
        <v>70</v>
      </c>
      <c r="O1108" s="25" t="s">
        <v>3456</v>
      </c>
      <c r="P1108" s="25" t="s">
        <v>3456</v>
      </c>
      <c r="Q1108" s="25" t="s">
        <v>70</v>
      </c>
      <c r="R1108" s="21" t="s">
        <v>3456</v>
      </c>
      <c r="S1108" s="25" t="s">
        <v>3456</v>
      </c>
      <c r="T1108" s="23" t="s">
        <v>3456</v>
      </c>
      <c r="U1108" s="25" t="s">
        <v>3456</v>
      </c>
      <c r="V1108" s="25" t="s">
        <v>3456</v>
      </c>
      <c r="W1108" s="25" t="s">
        <v>70</v>
      </c>
      <c r="X1108" s="25" t="s">
        <v>3456</v>
      </c>
      <c r="Y1108" s="25" t="s">
        <v>3456</v>
      </c>
      <c r="Z1108" s="25" t="s">
        <v>3456</v>
      </c>
      <c r="AA1108" s="25" t="s">
        <v>3456</v>
      </c>
      <c r="AB1108" s="21" t="s">
        <v>0</v>
      </c>
      <c r="AC1108" s="51" t="s">
        <v>3456</v>
      </c>
    </row>
    <row r="1109" spans="1:29" s="20" customFormat="1" ht="26.25" customHeight="1" x14ac:dyDescent="0.2">
      <c r="A1109" s="19">
        <v>79870</v>
      </c>
      <c r="B1109" s="20" t="s">
        <v>4263</v>
      </c>
      <c r="C1109" s="20" t="s">
        <v>4262</v>
      </c>
      <c r="D1109" s="20" t="s">
        <v>482</v>
      </c>
      <c r="E1109" s="25" t="s">
        <v>380</v>
      </c>
      <c r="F1109" s="25" t="s">
        <v>70</v>
      </c>
      <c r="G1109" s="21">
        <v>44887</v>
      </c>
      <c r="H1109" s="21"/>
      <c r="I1109" s="22" t="s">
        <v>71</v>
      </c>
      <c r="J1109" s="25" t="s">
        <v>3456</v>
      </c>
      <c r="K1109" s="27" t="s">
        <v>4280</v>
      </c>
      <c r="L1109" s="21" t="s">
        <v>3456</v>
      </c>
      <c r="M1109" s="33"/>
      <c r="N1109" s="25"/>
      <c r="O1109" s="25"/>
      <c r="P1109" s="25"/>
      <c r="Q1109" s="25"/>
      <c r="R1109" s="21"/>
      <c r="S1109" s="25"/>
      <c r="T1109" s="23"/>
      <c r="U1109" s="25" t="s">
        <v>3456</v>
      </c>
      <c r="V1109" s="25" t="s">
        <v>3456</v>
      </c>
      <c r="W1109" s="25" t="s">
        <v>70</v>
      </c>
      <c r="X1109" s="25" t="s">
        <v>3456</v>
      </c>
      <c r="Y1109" s="25" t="s">
        <v>3456</v>
      </c>
      <c r="Z1109" s="25" t="s">
        <v>3456</v>
      </c>
      <c r="AA1109" s="25" t="s">
        <v>3456</v>
      </c>
      <c r="AB1109" s="21" t="s">
        <v>3456</v>
      </c>
      <c r="AC1109" s="51" t="s">
        <v>3456</v>
      </c>
    </row>
    <row r="1110" spans="1:29" s="20" customFormat="1" ht="26.25" customHeight="1" x14ac:dyDescent="0.2">
      <c r="A1110" s="19">
        <v>79401</v>
      </c>
      <c r="B1110" s="20" t="s">
        <v>3670</v>
      </c>
      <c r="C1110" s="20" t="s">
        <v>3669</v>
      </c>
      <c r="D1110" s="20" t="s">
        <v>482</v>
      </c>
      <c r="E1110" s="25" t="s">
        <v>380</v>
      </c>
      <c r="F1110" s="25" t="s">
        <v>70</v>
      </c>
      <c r="G1110" s="21">
        <v>44501</v>
      </c>
      <c r="H1110" s="21"/>
      <c r="I1110" s="22" t="s">
        <v>71</v>
      </c>
      <c r="J1110" s="25" t="s">
        <v>3456</v>
      </c>
      <c r="K1110" s="27" t="s">
        <v>4280</v>
      </c>
      <c r="L1110" s="21" t="s">
        <v>3456</v>
      </c>
      <c r="M1110" s="33"/>
      <c r="N1110" s="25"/>
      <c r="O1110" s="25"/>
      <c r="P1110" s="25"/>
      <c r="Q1110" s="25"/>
      <c r="R1110" s="21"/>
      <c r="S1110" s="25"/>
      <c r="T1110" s="23"/>
      <c r="U1110" s="25" t="s">
        <v>3456</v>
      </c>
      <c r="V1110" s="25" t="s">
        <v>3456</v>
      </c>
      <c r="W1110" s="25" t="s">
        <v>70</v>
      </c>
      <c r="X1110" s="25" t="s">
        <v>3456</v>
      </c>
      <c r="Y1110" s="25" t="s">
        <v>3456</v>
      </c>
      <c r="Z1110" s="25" t="s">
        <v>3456</v>
      </c>
      <c r="AA1110" s="25" t="s">
        <v>3456</v>
      </c>
      <c r="AB1110" s="21" t="s">
        <v>3456</v>
      </c>
      <c r="AC1110" s="51" t="s">
        <v>3456</v>
      </c>
    </row>
    <row r="1111" spans="1:29" s="20" customFormat="1" ht="26.25" customHeight="1" x14ac:dyDescent="0.2">
      <c r="A1111" s="19">
        <v>63377</v>
      </c>
      <c r="B1111" s="20" t="s">
        <v>1161</v>
      </c>
      <c r="C1111" s="20" t="s">
        <v>1162</v>
      </c>
      <c r="D1111" s="20" t="s">
        <v>3980</v>
      </c>
      <c r="E1111" s="25" t="s">
        <v>1164</v>
      </c>
      <c r="F1111" s="25" t="s">
        <v>1163</v>
      </c>
      <c r="G1111" s="21">
        <v>39437</v>
      </c>
      <c r="H1111" s="21"/>
      <c r="I1111" s="22" t="s">
        <v>61</v>
      </c>
      <c r="J1111" s="25" t="s">
        <v>70</v>
      </c>
      <c r="K1111" s="27"/>
      <c r="L1111" s="21"/>
      <c r="M1111" s="33"/>
      <c r="N1111" s="25" t="s">
        <v>70</v>
      </c>
      <c r="O1111" s="25" t="s">
        <v>3456</v>
      </c>
      <c r="P1111" s="25" t="s">
        <v>70</v>
      </c>
      <c r="Q1111" s="25" t="s">
        <v>70</v>
      </c>
      <c r="R1111" s="21" t="s">
        <v>3456</v>
      </c>
      <c r="S1111" s="25" t="s">
        <v>3456</v>
      </c>
      <c r="T1111" s="23" t="s">
        <v>3456</v>
      </c>
      <c r="U1111" s="25" t="s">
        <v>3456</v>
      </c>
      <c r="V1111" s="25" t="s">
        <v>3456</v>
      </c>
      <c r="W1111" s="25" t="s">
        <v>3456</v>
      </c>
      <c r="X1111" s="25" t="s">
        <v>3456</v>
      </c>
      <c r="Y1111" s="25" t="s">
        <v>3456</v>
      </c>
      <c r="Z1111" s="25" t="s">
        <v>3456</v>
      </c>
      <c r="AA1111" s="25" t="s">
        <v>3456</v>
      </c>
      <c r="AB1111" s="21" t="s">
        <v>3456</v>
      </c>
      <c r="AC1111" s="51" t="s">
        <v>3456</v>
      </c>
    </row>
    <row r="1112" spans="1:29" s="20" customFormat="1" ht="26.25" customHeight="1" x14ac:dyDescent="0.2">
      <c r="A1112" s="19">
        <v>66623</v>
      </c>
      <c r="B1112" s="20" t="s">
        <v>758</v>
      </c>
      <c r="C1112" s="20" t="s">
        <v>759</v>
      </c>
      <c r="D1112" s="20" t="s">
        <v>741</v>
      </c>
      <c r="E1112" s="25" t="s">
        <v>114</v>
      </c>
      <c r="F1112" s="25" t="s">
        <v>70</v>
      </c>
      <c r="G1112" s="21">
        <v>42122</v>
      </c>
      <c r="H1112" s="21"/>
      <c r="I1112" s="22" t="s">
        <v>61</v>
      </c>
      <c r="J1112" s="25" t="s">
        <v>70</v>
      </c>
      <c r="K1112" s="27"/>
      <c r="L1112" s="21"/>
      <c r="M1112" s="33"/>
      <c r="N1112" s="25" t="s">
        <v>3456</v>
      </c>
      <c r="O1112" s="25" t="s">
        <v>3456</v>
      </c>
      <c r="P1112" s="25" t="s">
        <v>70</v>
      </c>
      <c r="Q1112" s="25" t="s">
        <v>70</v>
      </c>
      <c r="R1112" s="21" t="s">
        <v>3456</v>
      </c>
      <c r="S1112" s="25" t="s">
        <v>3456</v>
      </c>
      <c r="T1112" s="23" t="s">
        <v>3456</v>
      </c>
      <c r="U1112" s="25" t="s">
        <v>70</v>
      </c>
      <c r="V1112" s="25" t="s">
        <v>70</v>
      </c>
      <c r="W1112" s="25" t="s">
        <v>70</v>
      </c>
      <c r="X1112" s="25" t="s">
        <v>3456</v>
      </c>
      <c r="Y1112" s="25" t="s">
        <v>3456</v>
      </c>
      <c r="Z1112" s="25" t="s">
        <v>3456</v>
      </c>
      <c r="AA1112" s="25" t="s">
        <v>3456</v>
      </c>
      <c r="AB1112" s="21" t="s">
        <v>3456</v>
      </c>
      <c r="AC1112" s="51" t="s">
        <v>3456</v>
      </c>
    </row>
    <row r="1113" spans="1:29" s="20" customFormat="1" ht="26.25" customHeight="1" x14ac:dyDescent="0.2">
      <c r="A1113" s="19">
        <v>66948</v>
      </c>
      <c r="B1113" s="20" t="s">
        <v>1733</v>
      </c>
      <c r="C1113" s="20" t="s">
        <v>1734</v>
      </c>
      <c r="D1113" s="20" t="s">
        <v>1735</v>
      </c>
      <c r="E1113" s="25" t="s">
        <v>1736</v>
      </c>
      <c r="F1113" s="25" t="s">
        <v>70</v>
      </c>
      <c r="G1113" s="21">
        <v>42586</v>
      </c>
      <c r="H1113" s="21"/>
      <c r="I1113" s="22" t="s">
        <v>61</v>
      </c>
      <c r="J1113" s="25" t="s">
        <v>70</v>
      </c>
      <c r="K1113" s="27"/>
      <c r="L1113" s="21"/>
      <c r="M1113" s="33"/>
      <c r="N1113" s="25" t="s">
        <v>3456</v>
      </c>
      <c r="O1113" s="25" t="s">
        <v>70</v>
      </c>
      <c r="P1113" s="25" t="s">
        <v>70</v>
      </c>
      <c r="Q1113" s="25" t="s">
        <v>70</v>
      </c>
      <c r="R1113" s="21" t="s">
        <v>3456</v>
      </c>
      <c r="S1113" s="25" t="s">
        <v>3456</v>
      </c>
      <c r="T1113" s="23" t="s">
        <v>3456</v>
      </c>
      <c r="U1113" s="25" t="s">
        <v>70</v>
      </c>
      <c r="V1113" s="25" t="s">
        <v>70</v>
      </c>
      <c r="W1113" s="25" t="s">
        <v>70</v>
      </c>
      <c r="X1113" s="25" t="s">
        <v>3456</v>
      </c>
      <c r="Y1113" s="25" t="s">
        <v>3456</v>
      </c>
      <c r="Z1113" s="25" t="s">
        <v>3456</v>
      </c>
      <c r="AA1113" s="25" t="s">
        <v>3456</v>
      </c>
      <c r="AB1113" s="21" t="s">
        <v>3456</v>
      </c>
      <c r="AC1113" s="51" t="s">
        <v>3456</v>
      </c>
    </row>
    <row r="1114" spans="1:29" s="20" customFormat="1" ht="26.25" customHeight="1" x14ac:dyDescent="0.2">
      <c r="A1114" s="19">
        <v>78150</v>
      </c>
      <c r="B1114" s="20" t="s">
        <v>4268</v>
      </c>
      <c r="C1114" s="20" t="s">
        <v>616</v>
      </c>
      <c r="D1114" s="20" t="s">
        <v>617</v>
      </c>
      <c r="E1114" s="25" t="s">
        <v>133</v>
      </c>
      <c r="F1114" s="25" t="s">
        <v>70</v>
      </c>
      <c r="G1114" s="21">
        <v>43909</v>
      </c>
      <c r="H1114" s="21"/>
      <c r="I1114" s="22" t="s">
        <v>61</v>
      </c>
      <c r="J1114" s="25" t="s">
        <v>70</v>
      </c>
      <c r="K1114" s="27"/>
      <c r="L1114" s="21"/>
      <c r="M1114" s="33"/>
      <c r="N1114" s="25" t="s">
        <v>3456</v>
      </c>
      <c r="O1114" s="25" t="s">
        <v>3456</v>
      </c>
      <c r="P1114" s="25" t="s">
        <v>70</v>
      </c>
      <c r="Q1114" s="25" t="s">
        <v>70</v>
      </c>
      <c r="R1114" s="21" t="s">
        <v>3456</v>
      </c>
      <c r="S1114" s="25" t="s">
        <v>3456</v>
      </c>
      <c r="T1114" s="23" t="s">
        <v>3456</v>
      </c>
      <c r="U1114" s="25" t="s">
        <v>3456</v>
      </c>
      <c r="V1114" s="25" t="s">
        <v>3456</v>
      </c>
      <c r="W1114" s="25" t="s">
        <v>70</v>
      </c>
      <c r="X1114" s="25" t="s">
        <v>3456</v>
      </c>
      <c r="Y1114" s="25" t="s">
        <v>3456</v>
      </c>
      <c r="Z1114" s="25" t="s">
        <v>3456</v>
      </c>
      <c r="AA1114" s="25" t="s">
        <v>3456</v>
      </c>
      <c r="AB1114" s="21" t="s">
        <v>3456</v>
      </c>
      <c r="AC1114" s="51" t="s">
        <v>3456</v>
      </c>
    </row>
    <row r="1115" spans="1:29" s="20" customFormat="1" ht="26.25" customHeight="1" x14ac:dyDescent="0.2">
      <c r="A1115" s="19">
        <v>79842</v>
      </c>
      <c r="B1115" s="20" t="s">
        <v>4589</v>
      </c>
      <c r="C1115" s="20" t="s">
        <v>4096</v>
      </c>
      <c r="D1115" s="20" t="s">
        <v>4095</v>
      </c>
      <c r="E1115" s="25" t="s">
        <v>118</v>
      </c>
      <c r="F1115" s="25" t="s">
        <v>70</v>
      </c>
      <c r="G1115" s="21">
        <v>44582</v>
      </c>
      <c r="H1115" s="21"/>
      <c r="I1115" s="22" t="s">
        <v>61</v>
      </c>
      <c r="J1115" s="25" t="s">
        <v>3456</v>
      </c>
      <c r="K1115" s="27"/>
      <c r="L1115" s="21"/>
      <c r="M1115" s="33"/>
      <c r="N1115" s="25" t="s">
        <v>3456</v>
      </c>
      <c r="O1115" s="25" t="s">
        <v>3456</v>
      </c>
      <c r="P1115" s="25" t="s">
        <v>3456</v>
      </c>
      <c r="Q1115" s="25" t="s">
        <v>70</v>
      </c>
      <c r="R1115" s="21" t="s">
        <v>3456</v>
      </c>
      <c r="S1115" s="25" t="s">
        <v>3456</v>
      </c>
      <c r="T1115" s="23" t="s">
        <v>3456</v>
      </c>
      <c r="U1115" s="25" t="s">
        <v>3456</v>
      </c>
      <c r="V1115" s="25" t="s">
        <v>3456</v>
      </c>
      <c r="W1115" s="25" t="s">
        <v>70</v>
      </c>
      <c r="X1115" s="25" t="s">
        <v>3456</v>
      </c>
      <c r="Y1115" s="25" t="s">
        <v>3456</v>
      </c>
      <c r="Z1115" s="25" t="s">
        <v>3456</v>
      </c>
      <c r="AA1115" s="25" t="s">
        <v>3456</v>
      </c>
      <c r="AB1115" s="21" t="s">
        <v>3456</v>
      </c>
      <c r="AC1115" s="51" t="s">
        <v>3456</v>
      </c>
    </row>
    <row r="1116" spans="1:29" s="20" customFormat="1" ht="26.25" customHeight="1" x14ac:dyDescent="0.2">
      <c r="A1116" s="19">
        <v>64970</v>
      </c>
      <c r="B1116" s="20" t="s">
        <v>4206</v>
      </c>
      <c r="C1116" s="20" t="s">
        <v>1282</v>
      </c>
      <c r="D1116" s="20" t="s">
        <v>1279</v>
      </c>
      <c r="E1116" s="25" t="s">
        <v>114</v>
      </c>
      <c r="F1116" s="25" t="s">
        <v>70</v>
      </c>
      <c r="G1116" s="21">
        <v>39262</v>
      </c>
      <c r="H1116" s="21"/>
      <c r="I1116" s="22" t="s">
        <v>61</v>
      </c>
      <c r="J1116" s="25" t="s">
        <v>70</v>
      </c>
      <c r="K1116" s="27"/>
      <c r="L1116" s="21"/>
      <c r="M1116" s="33"/>
      <c r="N1116" s="25" t="s">
        <v>70</v>
      </c>
      <c r="O1116" s="25" t="s">
        <v>70</v>
      </c>
      <c r="P1116" s="25" t="s">
        <v>70</v>
      </c>
      <c r="Q1116" s="25" t="s">
        <v>70</v>
      </c>
      <c r="R1116" s="21" t="s">
        <v>3456</v>
      </c>
      <c r="S1116" s="25" t="s">
        <v>3456</v>
      </c>
      <c r="T1116" s="23" t="s">
        <v>3456</v>
      </c>
      <c r="U1116" s="25" t="s">
        <v>3456</v>
      </c>
      <c r="V1116" s="25" t="s">
        <v>70</v>
      </c>
      <c r="W1116" s="25" t="s">
        <v>70</v>
      </c>
      <c r="X1116" s="25" t="s">
        <v>3456</v>
      </c>
      <c r="Y1116" s="25" t="s">
        <v>3456</v>
      </c>
      <c r="Z1116" s="25" t="s">
        <v>3456</v>
      </c>
      <c r="AA1116" s="25" t="s">
        <v>3456</v>
      </c>
      <c r="AB1116" s="21" t="s">
        <v>0</v>
      </c>
      <c r="AC1116" s="51"/>
    </row>
    <row r="1117" spans="1:29" s="20" customFormat="1" ht="26.25" customHeight="1" x14ac:dyDescent="0.2">
      <c r="A1117" s="19">
        <v>66101</v>
      </c>
      <c r="B1117" s="20" t="s">
        <v>3526</v>
      </c>
      <c r="C1117" s="20" t="s">
        <v>3194</v>
      </c>
      <c r="D1117" s="20" t="s">
        <v>823</v>
      </c>
      <c r="E1117" s="25" t="s">
        <v>783</v>
      </c>
      <c r="F1117" s="25" t="s">
        <v>70</v>
      </c>
      <c r="G1117" s="21">
        <v>41914</v>
      </c>
      <c r="H1117" s="21"/>
      <c r="I1117" s="22" t="s">
        <v>61</v>
      </c>
      <c r="J1117" s="25" t="s">
        <v>70</v>
      </c>
      <c r="K1117" s="27"/>
      <c r="L1117" s="21"/>
      <c r="M1117" s="33"/>
      <c r="N1117" s="25" t="s">
        <v>3456</v>
      </c>
      <c r="O1117" s="25" t="s">
        <v>3456</v>
      </c>
      <c r="P1117" s="25" t="s">
        <v>70</v>
      </c>
      <c r="Q1117" s="25" t="s">
        <v>70</v>
      </c>
      <c r="R1117" s="21" t="s">
        <v>3456</v>
      </c>
      <c r="S1117" s="25" t="s">
        <v>3456</v>
      </c>
      <c r="T1117" s="23" t="s">
        <v>3456</v>
      </c>
      <c r="U1117" s="25" t="s">
        <v>3456</v>
      </c>
      <c r="V1117" s="25" t="s">
        <v>70</v>
      </c>
      <c r="W1117" s="25" t="s">
        <v>70</v>
      </c>
      <c r="X1117" s="25" t="s">
        <v>3456</v>
      </c>
      <c r="Y1117" s="25" t="s">
        <v>3456</v>
      </c>
      <c r="Z1117" s="25" t="s">
        <v>3456</v>
      </c>
      <c r="AA1117" s="25" t="s">
        <v>3456</v>
      </c>
      <c r="AB1117" s="21" t="s">
        <v>3456</v>
      </c>
      <c r="AC1117" s="51" t="s">
        <v>3456</v>
      </c>
    </row>
    <row r="1118" spans="1:29" s="20" customFormat="1" ht="26.25" customHeight="1" x14ac:dyDescent="0.2">
      <c r="A1118" s="19">
        <v>62677</v>
      </c>
      <c r="B1118" s="20" t="s">
        <v>2365</v>
      </c>
      <c r="C1118" s="20" t="s">
        <v>2366</v>
      </c>
      <c r="D1118" s="20" t="s">
        <v>523</v>
      </c>
      <c r="E1118" s="25" t="s">
        <v>118</v>
      </c>
      <c r="F1118" s="25" t="s">
        <v>70</v>
      </c>
      <c r="G1118" s="21">
        <v>39688</v>
      </c>
      <c r="H1118" s="21"/>
      <c r="I1118" s="22" t="s">
        <v>61</v>
      </c>
      <c r="J1118" s="25" t="s">
        <v>70</v>
      </c>
      <c r="K1118" s="27"/>
      <c r="L1118" s="21"/>
      <c r="M1118" s="33"/>
      <c r="N1118" s="25" t="s">
        <v>70</v>
      </c>
      <c r="O1118" s="25" t="s">
        <v>70</v>
      </c>
      <c r="P1118" s="25" t="s">
        <v>70</v>
      </c>
      <c r="Q1118" s="25" t="s">
        <v>70</v>
      </c>
      <c r="R1118" s="21" t="s">
        <v>3456</v>
      </c>
      <c r="S1118" s="25" t="s">
        <v>3456</v>
      </c>
      <c r="T1118" s="23" t="s">
        <v>3456</v>
      </c>
      <c r="U1118" s="25" t="s">
        <v>70</v>
      </c>
      <c r="V1118" s="25" t="s">
        <v>70</v>
      </c>
      <c r="W1118" s="25" t="s">
        <v>70</v>
      </c>
      <c r="X1118" s="25" t="s">
        <v>3456</v>
      </c>
      <c r="Y1118" s="25" t="s">
        <v>3456</v>
      </c>
      <c r="Z1118" s="25" t="s">
        <v>3456</v>
      </c>
      <c r="AA1118" s="25" t="s">
        <v>3456</v>
      </c>
      <c r="AB1118" s="21" t="s">
        <v>0</v>
      </c>
      <c r="AC1118" s="51" t="s">
        <v>3456</v>
      </c>
    </row>
    <row r="1119" spans="1:29" s="20" customFormat="1" ht="26.25" customHeight="1" x14ac:dyDescent="0.2">
      <c r="A1119" s="19">
        <v>63226</v>
      </c>
      <c r="B1119" s="20" t="s">
        <v>3019</v>
      </c>
      <c r="C1119" s="20" t="s">
        <v>3020</v>
      </c>
      <c r="D1119" s="20" t="s">
        <v>466</v>
      </c>
      <c r="E1119" s="25" t="s">
        <v>350</v>
      </c>
      <c r="F1119" s="25" t="s">
        <v>70</v>
      </c>
      <c r="G1119" s="21">
        <v>40148</v>
      </c>
      <c r="H1119" s="21"/>
      <c r="I1119" s="22" t="s">
        <v>61</v>
      </c>
      <c r="J1119" s="25" t="s">
        <v>70</v>
      </c>
      <c r="K1119" s="27"/>
      <c r="L1119" s="21"/>
      <c r="M1119" s="33"/>
      <c r="N1119" s="25" t="s">
        <v>70</v>
      </c>
      <c r="O1119" s="25" t="s">
        <v>3456</v>
      </c>
      <c r="P1119" s="25" t="s">
        <v>70</v>
      </c>
      <c r="Q1119" s="25" t="s">
        <v>70</v>
      </c>
      <c r="R1119" s="21" t="s">
        <v>3456</v>
      </c>
      <c r="S1119" s="25" t="s">
        <v>3456</v>
      </c>
      <c r="T1119" s="23" t="s">
        <v>3456</v>
      </c>
      <c r="U1119" s="25" t="s">
        <v>70</v>
      </c>
      <c r="V1119" s="25" t="s">
        <v>70</v>
      </c>
      <c r="W1119" s="25" t="s">
        <v>70</v>
      </c>
      <c r="X1119" s="25" t="s">
        <v>3456</v>
      </c>
      <c r="Y1119" s="25" t="s">
        <v>3456</v>
      </c>
      <c r="Z1119" s="25" t="s">
        <v>3456</v>
      </c>
      <c r="AA1119" s="25" t="s">
        <v>3456</v>
      </c>
      <c r="AB1119" s="21" t="s">
        <v>0</v>
      </c>
      <c r="AC1119" s="51" t="s">
        <v>3456</v>
      </c>
    </row>
    <row r="1120" spans="1:29" s="20" customFormat="1" ht="26.25" customHeight="1" x14ac:dyDescent="0.2">
      <c r="A1120" s="19">
        <v>79325</v>
      </c>
      <c r="B1120" s="20" t="s">
        <v>1845</v>
      </c>
      <c r="C1120" s="20" t="s">
        <v>1846</v>
      </c>
      <c r="D1120" s="20" t="s">
        <v>1847</v>
      </c>
      <c r="E1120" s="25" t="s">
        <v>1078</v>
      </c>
      <c r="F1120" s="25" t="s">
        <v>70</v>
      </c>
      <c r="G1120" s="21">
        <v>44055</v>
      </c>
      <c r="H1120" s="21"/>
      <c r="I1120" s="22" t="s">
        <v>61</v>
      </c>
      <c r="J1120" s="25" t="s">
        <v>70</v>
      </c>
      <c r="K1120" s="27"/>
      <c r="L1120" s="21"/>
      <c r="M1120" s="33"/>
      <c r="N1120" s="25" t="s">
        <v>3456</v>
      </c>
      <c r="O1120" s="25" t="s">
        <v>70</v>
      </c>
      <c r="P1120" s="25" t="s">
        <v>70</v>
      </c>
      <c r="Q1120" s="25" t="s">
        <v>70</v>
      </c>
      <c r="R1120" s="21" t="s">
        <v>3456</v>
      </c>
      <c r="S1120" s="25" t="s">
        <v>3456</v>
      </c>
      <c r="T1120" s="23" t="s">
        <v>3456</v>
      </c>
      <c r="U1120" s="25" t="s">
        <v>3456</v>
      </c>
      <c r="V1120" s="25" t="s">
        <v>3456</v>
      </c>
      <c r="W1120" s="25" t="s">
        <v>70</v>
      </c>
      <c r="X1120" s="25" t="s">
        <v>3456</v>
      </c>
      <c r="Y1120" s="25" t="s">
        <v>3456</v>
      </c>
      <c r="Z1120" s="25" t="s">
        <v>3456</v>
      </c>
      <c r="AA1120" s="25" t="s">
        <v>3456</v>
      </c>
      <c r="AB1120" s="21" t="s">
        <v>3456</v>
      </c>
      <c r="AC1120" s="51" t="s">
        <v>3456</v>
      </c>
    </row>
    <row r="1121" spans="1:29" s="20" customFormat="1" ht="26.25" customHeight="1" x14ac:dyDescent="0.2">
      <c r="A1121" s="19">
        <v>61183</v>
      </c>
      <c r="B1121" s="20" t="s">
        <v>2861</v>
      </c>
      <c r="C1121" s="20" t="s">
        <v>2862</v>
      </c>
      <c r="D1121" s="20" t="s">
        <v>2863</v>
      </c>
      <c r="E1121" s="25" t="s">
        <v>3519</v>
      </c>
      <c r="F1121" s="25" t="s">
        <v>70</v>
      </c>
      <c r="G1121" s="21">
        <v>37679</v>
      </c>
      <c r="H1121" s="21"/>
      <c r="I1121" s="22" t="s">
        <v>61</v>
      </c>
      <c r="J1121" s="25" t="s">
        <v>70</v>
      </c>
      <c r="K1121" s="27"/>
      <c r="L1121" s="21"/>
      <c r="M1121" s="33"/>
      <c r="N1121" s="25" t="s">
        <v>70</v>
      </c>
      <c r="O1121" s="25" t="s">
        <v>70</v>
      </c>
      <c r="P1121" s="25" t="s">
        <v>70</v>
      </c>
      <c r="Q1121" s="25" t="s">
        <v>70</v>
      </c>
      <c r="R1121" s="21" t="s">
        <v>3456</v>
      </c>
      <c r="S1121" s="25" t="s">
        <v>3456</v>
      </c>
      <c r="T1121" s="23" t="s">
        <v>3456</v>
      </c>
      <c r="U1121" s="25" t="s">
        <v>3456</v>
      </c>
      <c r="V1121" s="25" t="s">
        <v>3456</v>
      </c>
      <c r="W1121" s="25" t="s">
        <v>70</v>
      </c>
      <c r="X1121" s="25" t="s">
        <v>3456</v>
      </c>
      <c r="Y1121" s="25" t="s">
        <v>3456</v>
      </c>
      <c r="Z1121" s="25" t="s">
        <v>3456</v>
      </c>
      <c r="AA1121" s="25" t="s">
        <v>3456</v>
      </c>
      <c r="AB1121" s="21" t="s">
        <v>0</v>
      </c>
      <c r="AC1121" s="51"/>
    </row>
    <row r="1122" spans="1:29" s="20" customFormat="1" ht="26.25" customHeight="1" x14ac:dyDescent="0.2">
      <c r="A1122" s="19">
        <v>65812</v>
      </c>
      <c r="B1122" s="20" t="s">
        <v>838</v>
      </c>
      <c r="C1122" s="20" t="s">
        <v>839</v>
      </c>
      <c r="D1122" s="20" t="s">
        <v>840</v>
      </c>
      <c r="E1122" s="25" t="s">
        <v>783</v>
      </c>
      <c r="F1122" s="25" t="s">
        <v>70</v>
      </c>
      <c r="G1122" s="21">
        <v>41367</v>
      </c>
      <c r="H1122" s="21"/>
      <c r="I1122" s="22" t="s">
        <v>61</v>
      </c>
      <c r="J1122" s="25" t="s">
        <v>70</v>
      </c>
      <c r="K1122" s="27"/>
      <c r="L1122" s="21"/>
      <c r="M1122" s="33"/>
      <c r="N1122" s="25" t="s">
        <v>3456</v>
      </c>
      <c r="O1122" s="25" t="s">
        <v>70</v>
      </c>
      <c r="P1122" s="25" t="s">
        <v>70</v>
      </c>
      <c r="Q1122" s="25" t="s">
        <v>70</v>
      </c>
      <c r="R1122" s="21" t="s">
        <v>3456</v>
      </c>
      <c r="S1122" s="25" t="s">
        <v>3456</v>
      </c>
      <c r="T1122" s="23" t="s">
        <v>3456</v>
      </c>
      <c r="U1122" s="25" t="s">
        <v>70</v>
      </c>
      <c r="V1122" s="25" t="s">
        <v>70</v>
      </c>
      <c r="W1122" s="25" t="s">
        <v>70</v>
      </c>
      <c r="X1122" s="25" t="s">
        <v>3456</v>
      </c>
      <c r="Y1122" s="25" t="s">
        <v>3456</v>
      </c>
      <c r="Z1122" s="25" t="s">
        <v>3456</v>
      </c>
      <c r="AA1122" s="25" t="s">
        <v>3456</v>
      </c>
      <c r="AB1122" s="21" t="s">
        <v>3456</v>
      </c>
      <c r="AC1122" s="51" t="s">
        <v>3456</v>
      </c>
    </row>
    <row r="1123" spans="1:29" s="20" customFormat="1" ht="26.25" customHeight="1" x14ac:dyDescent="0.2">
      <c r="A1123" s="19">
        <v>78627</v>
      </c>
      <c r="B1123" s="20" t="s">
        <v>1464</v>
      </c>
      <c r="C1123" s="20" t="s">
        <v>1465</v>
      </c>
      <c r="D1123" s="20" t="s">
        <v>1216</v>
      </c>
      <c r="E1123" s="25" t="s">
        <v>1260</v>
      </c>
      <c r="F1123" s="25" t="s">
        <v>70</v>
      </c>
      <c r="G1123" s="21">
        <v>43565</v>
      </c>
      <c r="H1123" s="21"/>
      <c r="I1123" s="22" t="s">
        <v>61</v>
      </c>
      <c r="J1123" s="25" t="s">
        <v>70</v>
      </c>
      <c r="K1123" s="27"/>
      <c r="L1123" s="21"/>
      <c r="M1123" s="33"/>
      <c r="N1123" s="25" t="s">
        <v>3456</v>
      </c>
      <c r="O1123" s="25" t="s">
        <v>70</v>
      </c>
      <c r="P1123" s="25" t="s">
        <v>70</v>
      </c>
      <c r="Q1123" s="25" t="s">
        <v>70</v>
      </c>
      <c r="R1123" s="21" t="s">
        <v>3456</v>
      </c>
      <c r="S1123" s="25" t="s">
        <v>3456</v>
      </c>
      <c r="T1123" s="23" t="s">
        <v>3456</v>
      </c>
      <c r="U1123" s="25" t="s">
        <v>70</v>
      </c>
      <c r="V1123" s="25" t="s">
        <v>70</v>
      </c>
      <c r="W1123" s="25" t="s">
        <v>70</v>
      </c>
      <c r="X1123" s="25" t="s">
        <v>3456</v>
      </c>
      <c r="Y1123" s="25" t="s">
        <v>3456</v>
      </c>
      <c r="Z1123" s="25" t="s">
        <v>3456</v>
      </c>
      <c r="AA1123" s="25" t="s">
        <v>3456</v>
      </c>
      <c r="AB1123" s="21" t="s">
        <v>3456</v>
      </c>
      <c r="AC1123" s="51" t="s">
        <v>3456</v>
      </c>
    </row>
    <row r="1124" spans="1:29" s="20" customFormat="1" ht="26.25" customHeight="1" x14ac:dyDescent="0.2">
      <c r="A1124" s="19">
        <v>64389</v>
      </c>
      <c r="B1124" s="20" t="s">
        <v>2443</v>
      </c>
      <c r="C1124" s="20" t="s">
        <v>2444</v>
      </c>
      <c r="D1124" s="20" t="s">
        <v>2445</v>
      </c>
      <c r="E1124" s="25" t="s">
        <v>1078</v>
      </c>
      <c r="F1124" s="25" t="s">
        <v>70</v>
      </c>
      <c r="G1124" s="21">
        <v>40267</v>
      </c>
      <c r="H1124" s="21"/>
      <c r="I1124" s="22" t="s">
        <v>61</v>
      </c>
      <c r="J1124" s="25" t="s">
        <v>70</v>
      </c>
      <c r="K1124" s="27"/>
      <c r="L1124" s="21"/>
      <c r="M1124" s="33"/>
      <c r="N1124" s="25" t="s">
        <v>3456</v>
      </c>
      <c r="O1124" s="25" t="s">
        <v>3456</v>
      </c>
      <c r="P1124" s="25" t="s">
        <v>70</v>
      </c>
      <c r="Q1124" s="25" t="s">
        <v>70</v>
      </c>
      <c r="R1124" s="21" t="s">
        <v>3456</v>
      </c>
      <c r="S1124" s="25" t="s">
        <v>3456</v>
      </c>
      <c r="T1124" s="23" t="s">
        <v>3456</v>
      </c>
      <c r="U1124" s="25" t="s">
        <v>3456</v>
      </c>
      <c r="V1124" s="25" t="s">
        <v>70</v>
      </c>
      <c r="W1124" s="25" t="s">
        <v>70</v>
      </c>
      <c r="X1124" s="25" t="s">
        <v>3456</v>
      </c>
      <c r="Y1124" s="25" t="s">
        <v>3456</v>
      </c>
      <c r="Z1124" s="25" t="s">
        <v>3456</v>
      </c>
      <c r="AA1124" s="25" t="s">
        <v>3456</v>
      </c>
      <c r="AB1124" s="21" t="s">
        <v>3456</v>
      </c>
      <c r="AC1124" s="51" t="s">
        <v>3456</v>
      </c>
    </row>
    <row r="1125" spans="1:29" s="20" customFormat="1" ht="26.25" customHeight="1" x14ac:dyDescent="0.2">
      <c r="A1125" s="19">
        <v>81695</v>
      </c>
      <c r="B1125" s="20" t="s">
        <v>4341</v>
      </c>
      <c r="C1125" s="20" t="s">
        <v>4342</v>
      </c>
      <c r="D1125" s="20" t="s">
        <v>829</v>
      </c>
      <c r="E1125" s="25" t="s">
        <v>729</v>
      </c>
      <c r="F1125" s="25" t="s">
        <v>70</v>
      </c>
      <c r="G1125" s="21">
        <v>45100</v>
      </c>
      <c r="H1125" s="21"/>
      <c r="I1125" s="22" t="s">
        <v>71</v>
      </c>
      <c r="J1125" s="25" t="s">
        <v>3456</v>
      </c>
      <c r="K1125" s="27" t="s">
        <v>4280</v>
      </c>
      <c r="L1125" s="21" t="s">
        <v>3456</v>
      </c>
      <c r="M1125" s="33"/>
      <c r="N1125" s="25"/>
      <c r="O1125" s="25"/>
      <c r="P1125" s="25"/>
      <c r="Q1125" s="25"/>
      <c r="R1125" s="21"/>
      <c r="S1125" s="25"/>
      <c r="T1125" s="23"/>
      <c r="U1125" s="25" t="s">
        <v>3456</v>
      </c>
      <c r="V1125" s="25" t="s">
        <v>3456</v>
      </c>
      <c r="W1125" s="25" t="s">
        <v>70</v>
      </c>
      <c r="X1125" s="25" t="s">
        <v>3456</v>
      </c>
      <c r="Y1125" s="25" t="s">
        <v>3456</v>
      </c>
      <c r="Z1125" s="25" t="s">
        <v>3456</v>
      </c>
      <c r="AA1125" s="25" t="s">
        <v>3456</v>
      </c>
      <c r="AB1125" s="21" t="s">
        <v>3456</v>
      </c>
      <c r="AC1125" s="51" t="s">
        <v>3456</v>
      </c>
    </row>
    <row r="1126" spans="1:29" s="20" customFormat="1" ht="26.25" customHeight="1" x14ac:dyDescent="0.2">
      <c r="A1126" s="19">
        <v>78667</v>
      </c>
      <c r="B1126" s="20" t="s">
        <v>945</v>
      </c>
      <c r="C1126" s="20" t="s">
        <v>946</v>
      </c>
      <c r="D1126" s="20" t="s">
        <v>931</v>
      </c>
      <c r="E1126" s="25" t="s">
        <v>3499</v>
      </c>
      <c r="F1126" s="25" t="s">
        <v>70</v>
      </c>
      <c r="G1126" s="21">
        <v>44175</v>
      </c>
      <c r="H1126" s="21"/>
      <c r="I1126" s="22" t="s">
        <v>71</v>
      </c>
      <c r="J1126" s="25" t="s">
        <v>70</v>
      </c>
      <c r="K1126" s="27" t="s">
        <v>4280</v>
      </c>
      <c r="L1126" s="21"/>
      <c r="M1126" s="33" t="s">
        <v>3456</v>
      </c>
      <c r="N1126" s="25"/>
      <c r="O1126" s="25"/>
      <c r="P1126" s="25"/>
      <c r="Q1126" s="25"/>
      <c r="R1126" s="21"/>
      <c r="S1126" s="25"/>
      <c r="T1126" s="23"/>
      <c r="U1126" s="25" t="s">
        <v>3456</v>
      </c>
      <c r="V1126" s="25" t="s">
        <v>3456</v>
      </c>
      <c r="W1126" s="25" t="s">
        <v>70</v>
      </c>
      <c r="X1126" s="25" t="s">
        <v>3456</v>
      </c>
      <c r="Y1126" s="25" t="s">
        <v>3456</v>
      </c>
      <c r="Z1126" s="25" t="s">
        <v>3456</v>
      </c>
      <c r="AA1126" s="25" t="s">
        <v>3456</v>
      </c>
      <c r="AB1126" s="21" t="s">
        <v>3456</v>
      </c>
      <c r="AC1126" s="51" t="s">
        <v>3456</v>
      </c>
    </row>
    <row r="1127" spans="1:29" s="20" customFormat="1" ht="26.25" customHeight="1" x14ac:dyDescent="0.2">
      <c r="A1127" s="19">
        <v>81638</v>
      </c>
      <c r="B1127" s="20" t="s">
        <v>4360</v>
      </c>
      <c r="C1127" s="20" t="s">
        <v>4361</v>
      </c>
      <c r="D1127" s="20" t="s">
        <v>4362</v>
      </c>
      <c r="E1127" s="25" t="s">
        <v>1261</v>
      </c>
      <c r="F1127" s="25" t="s">
        <v>70</v>
      </c>
      <c r="G1127" s="21">
        <v>45155</v>
      </c>
      <c r="H1127" s="21"/>
      <c r="I1127" s="22" t="s">
        <v>71</v>
      </c>
      <c r="J1127" s="25" t="s">
        <v>3456</v>
      </c>
      <c r="K1127" s="27" t="s">
        <v>4280</v>
      </c>
      <c r="L1127" s="21" t="s">
        <v>3456</v>
      </c>
      <c r="M1127" s="33"/>
      <c r="N1127" s="25"/>
      <c r="O1127" s="25"/>
      <c r="P1127" s="25"/>
      <c r="Q1127" s="25"/>
      <c r="R1127" s="21"/>
      <c r="S1127" s="25"/>
      <c r="T1127" s="23"/>
      <c r="U1127" s="25" t="s">
        <v>3456</v>
      </c>
      <c r="V1127" s="25" t="s">
        <v>3456</v>
      </c>
      <c r="W1127" s="25" t="s">
        <v>70</v>
      </c>
      <c r="X1127" s="25" t="s">
        <v>3456</v>
      </c>
      <c r="Y1127" s="25" t="s">
        <v>3456</v>
      </c>
      <c r="Z1127" s="25" t="s">
        <v>3456</v>
      </c>
      <c r="AA1127" s="25" t="s">
        <v>3456</v>
      </c>
      <c r="AB1127" s="21" t="s">
        <v>3456</v>
      </c>
      <c r="AC1127" s="51" t="s">
        <v>3456</v>
      </c>
    </row>
    <row r="1128" spans="1:29" s="20" customFormat="1" ht="26.25" customHeight="1" x14ac:dyDescent="0.2">
      <c r="A1128" s="19">
        <v>67506</v>
      </c>
      <c r="B1128" s="20" t="s">
        <v>1783</v>
      </c>
      <c r="C1128" s="20" t="s">
        <v>1784</v>
      </c>
      <c r="D1128" s="20" t="s">
        <v>1785</v>
      </c>
      <c r="E1128" s="25" t="s">
        <v>1041</v>
      </c>
      <c r="F1128" s="25" t="s">
        <v>70</v>
      </c>
      <c r="G1128" s="21">
        <v>42824</v>
      </c>
      <c r="H1128" s="21"/>
      <c r="I1128" s="22" t="s">
        <v>61</v>
      </c>
      <c r="J1128" s="25" t="s">
        <v>70</v>
      </c>
      <c r="K1128" s="27"/>
      <c r="L1128" s="21"/>
      <c r="M1128" s="33"/>
      <c r="N1128" s="25" t="s">
        <v>3456</v>
      </c>
      <c r="O1128" s="25" t="s">
        <v>3456</v>
      </c>
      <c r="P1128" s="25" t="s">
        <v>70</v>
      </c>
      <c r="Q1128" s="25" t="s">
        <v>70</v>
      </c>
      <c r="R1128" s="21" t="s">
        <v>3456</v>
      </c>
      <c r="S1128" s="25" t="s">
        <v>3456</v>
      </c>
      <c r="T1128" s="23" t="s">
        <v>3456</v>
      </c>
      <c r="U1128" s="25" t="s">
        <v>3456</v>
      </c>
      <c r="V1128" s="25" t="s">
        <v>70</v>
      </c>
      <c r="W1128" s="25" t="s">
        <v>70</v>
      </c>
      <c r="X1128" s="25" t="s">
        <v>3456</v>
      </c>
      <c r="Y1128" s="25" t="s">
        <v>3456</v>
      </c>
      <c r="Z1128" s="25" t="s">
        <v>3456</v>
      </c>
      <c r="AA1128" s="25" t="s">
        <v>3456</v>
      </c>
      <c r="AB1128" s="21" t="s">
        <v>3456</v>
      </c>
      <c r="AC1128" s="51" t="s">
        <v>3456</v>
      </c>
    </row>
    <row r="1129" spans="1:29" s="20" customFormat="1" ht="26.25" customHeight="1" x14ac:dyDescent="0.2">
      <c r="A1129" s="19">
        <v>63474</v>
      </c>
      <c r="B1129" s="20" t="s">
        <v>2328</v>
      </c>
      <c r="C1129" s="20" t="s">
        <v>2329</v>
      </c>
      <c r="D1129" s="20" t="s">
        <v>1916</v>
      </c>
      <c r="E1129" s="25" t="s">
        <v>102</v>
      </c>
      <c r="F1129" s="25" t="s">
        <v>70</v>
      </c>
      <c r="G1129" s="21">
        <v>39553</v>
      </c>
      <c r="H1129" s="21"/>
      <c r="I1129" s="22" t="s">
        <v>61</v>
      </c>
      <c r="J1129" s="25" t="s">
        <v>70</v>
      </c>
      <c r="K1129" s="27"/>
      <c r="L1129" s="21"/>
      <c r="M1129" s="33"/>
      <c r="N1129" s="25" t="s">
        <v>70</v>
      </c>
      <c r="O1129" s="25" t="s">
        <v>70</v>
      </c>
      <c r="P1129" s="25" t="s">
        <v>70</v>
      </c>
      <c r="Q1129" s="25" t="s">
        <v>70</v>
      </c>
      <c r="R1129" s="21" t="s">
        <v>3456</v>
      </c>
      <c r="S1129" s="25" t="s">
        <v>3456</v>
      </c>
      <c r="T1129" s="23" t="s">
        <v>3456</v>
      </c>
      <c r="U1129" s="25" t="s">
        <v>70</v>
      </c>
      <c r="V1129" s="25" t="s">
        <v>70</v>
      </c>
      <c r="W1129" s="25" t="s">
        <v>70</v>
      </c>
      <c r="X1129" s="25" t="s">
        <v>3456</v>
      </c>
      <c r="Y1129" s="25" t="s">
        <v>3456</v>
      </c>
      <c r="Z1129" s="25" t="s">
        <v>3456</v>
      </c>
      <c r="AA1129" s="25" t="s">
        <v>3456</v>
      </c>
      <c r="AB1129" s="21" t="s">
        <v>3456</v>
      </c>
      <c r="AC1129" s="51" t="s">
        <v>3456</v>
      </c>
    </row>
    <row r="1130" spans="1:29" s="20" customFormat="1" ht="26.25" customHeight="1" x14ac:dyDescent="0.2">
      <c r="A1130" s="19">
        <v>80635</v>
      </c>
      <c r="B1130" s="20" t="s">
        <v>4327</v>
      </c>
      <c r="C1130" s="20" t="s">
        <v>4328</v>
      </c>
      <c r="D1130" s="20" t="s">
        <v>4329</v>
      </c>
      <c r="E1130" s="25" t="s">
        <v>60</v>
      </c>
      <c r="F1130" s="25" t="s">
        <v>535</v>
      </c>
      <c r="G1130" s="21">
        <v>44953</v>
      </c>
      <c r="H1130" s="21"/>
      <c r="I1130" s="22" t="s">
        <v>71</v>
      </c>
      <c r="J1130" s="25" t="s">
        <v>3456</v>
      </c>
      <c r="K1130" s="27" t="s">
        <v>4280</v>
      </c>
      <c r="L1130" s="21" t="s">
        <v>3456</v>
      </c>
      <c r="M1130" s="33"/>
      <c r="N1130" s="25"/>
      <c r="O1130" s="25"/>
      <c r="P1130" s="25"/>
      <c r="Q1130" s="25"/>
      <c r="R1130" s="21"/>
      <c r="S1130" s="25"/>
      <c r="T1130" s="23"/>
      <c r="U1130" s="25" t="s">
        <v>3456</v>
      </c>
      <c r="V1130" s="25" t="s">
        <v>3456</v>
      </c>
      <c r="W1130" s="25" t="s">
        <v>70</v>
      </c>
      <c r="X1130" s="25" t="s">
        <v>3456</v>
      </c>
      <c r="Y1130" s="25" t="s">
        <v>3456</v>
      </c>
      <c r="Z1130" s="25" t="s">
        <v>3456</v>
      </c>
      <c r="AA1130" s="25" t="s">
        <v>3456</v>
      </c>
      <c r="AB1130" s="21" t="s">
        <v>3456</v>
      </c>
      <c r="AC1130" s="51" t="s">
        <v>3456</v>
      </c>
    </row>
    <row r="1131" spans="1:29" s="20" customFormat="1" ht="26.25" customHeight="1" x14ac:dyDescent="0.2">
      <c r="A1131" s="19">
        <v>64091</v>
      </c>
      <c r="B1131" s="20" t="s">
        <v>2381</v>
      </c>
      <c r="C1131" s="20" t="s">
        <v>2382</v>
      </c>
      <c r="D1131" s="20" t="s">
        <v>654</v>
      </c>
      <c r="E1131" s="25" t="s">
        <v>60</v>
      </c>
      <c r="F1131" s="25" t="s">
        <v>70</v>
      </c>
      <c r="G1131" s="21">
        <v>40057</v>
      </c>
      <c r="H1131" s="21">
        <v>45291</v>
      </c>
      <c r="I1131" s="22" t="s">
        <v>71</v>
      </c>
      <c r="J1131" s="25" t="s">
        <v>3456</v>
      </c>
      <c r="K1131" s="27"/>
      <c r="L1131" s="21"/>
      <c r="M1131" s="33"/>
      <c r="N1131" s="25"/>
      <c r="O1131" s="25"/>
      <c r="P1131" s="25"/>
      <c r="Q1131" s="25"/>
      <c r="R1131" s="21"/>
      <c r="S1131" s="25"/>
      <c r="T1131" s="23"/>
      <c r="U1131" s="25" t="s">
        <v>3456</v>
      </c>
      <c r="V1131" s="25" t="s">
        <v>3456</v>
      </c>
      <c r="W1131" s="25" t="s">
        <v>70</v>
      </c>
      <c r="X1131" s="25" t="s">
        <v>3456</v>
      </c>
      <c r="Y1131" s="25" t="s">
        <v>3456</v>
      </c>
      <c r="Z1131" s="25" t="s">
        <v>3456</v>
      </c>
      <c r="AA1131" s="25" t="s">
        <v>3456</v>
      </c>
      <c r="AB1131" s="21" t="s">
        <v>3456</v>
      </c>
      <c r="AC1131" s="51" t="s">
        <v>3456</v>
      </c>
    </row>
    <row r="1132" spans="1:29" s="20" customFormat="1" ht="26.25" customHeight="1" x14ac:dyDescent="0.2">
      <c r="A1132" s="19">
        <v>65206</v>
      </c>
      <c r="B1132" s="20" t="s">
        <v>363</v>
      </c>
      <c r="C1132" s="20" t="s">
        <v>364</v>
      </c>
      <c r="D1132" s="20" t="s">
        <v>365</v>
      </c>
      <c r="E1132" s="25" t="s">
        <v>366</v>
      </c>
      <c r="F1132" s="25" t="s">
        <v>70</v>
      </c>
      <c r="G1132" s="21">
        <v>40505</v>
      </c>
      <c r="H1132" s="21"/>
      <c r="I1132" s="22" t="s">
        <v>61</v>
      </c>
      <c r="J1132" s="25" t="s">
        <v>70</v>
      </c>
      <c r="K1132" s="27"/>
      <c r="L1132" s="21"/>
      <c r="M1132" s="33"/>
      <c r="N1132" s="25" t="s">
        <v>3456</v>
      </c>
      <c r="O1132" s="25" t="s">
        <v>3456</v>
      </c>
      <c r="P1132" s="25" t="s">
        <v>70</v>
      </c>
      <c r="Q1132" s="25" t="s">
        <v>70</v>
      </c>
      <c r="R1132" s="21" t="s">
        <v>3456</v>
      </c>
      <c r="S1132" s="25" t="s">
        <v>3456</v>
      </c>
      <c r="T1132" s="23" t="s">
        <v>3456</v>
      </c>
      <c r="U1132" s="25" t="s">
        <v>3456</v>
      </c>
      <c r="V1132" s="25" t="s">
        <v>70</v>
      </c>
      <c r="W1132" s="25" t="s">
        <v>70</v>
      </c>
      <c r="X1132" s="25" t="s">
        <v>3456</v>
      </c>
      <c r="Y1132" s="25" t="s">
        <v>3456</v>
      </c>
      <c r="Z1132" s="25" t="s">
        <v>3456</v>
      </c>
      <c r="AA1132" s="25" t="s">
        <v>3456</v>
      </c>
      <c r="AB1132" s="21" t="s">
        <v>3456</v>
      </c>
      <c r="AC1132" s="51" t="s">
        <v>3456</v>
      </c>
    </row>
    <row r="1133" spans="1:29" s="20" customFormat="1" ht="26.25" customHeight="1" x14ac:dyDescent="0.2">
      <c r="A1133" s="19">
        <v>79939</v>
      </c>
      <c r="B1133" s="20" t="s">
        <v>4094</v>
      </c>
      <c r="C1133" s="20" t="s">
        <v>4093</v>
      </c>
      <c r="D1133" s="20" t="s">
        <v>512</v>
      </c>
      <c r="E1133" s="25" t="s">
        <v>3547</v>
      </c>
      <c r="F1133" s="25" t="s">
        <v>70</v>
      </c>
      <c r="G1133" s="21">
        <v>44615</v>
      </c>
      <c r="H1133" s="21"/>
      <c r="I1133" s="22" t="s">
        <v>71</v>
      </c>
      <c r="J1133" s="25" t="s">
        <v>3456</v>
      </c>
      <c r="K1133" s="27" t="s">
        <v>4280</v>
      </c>
      <c r="L1133" s="21"/>
      <c r="M1133" s="33" t="s">
        <v>3456</v>
      </c>
      <c r="N1133" s="25"/>
      <c r="O1133" s="25"/>
      <c r="P1133" s="25"/>
      <c r="Q1133" s="25"/>
      <c r="R1133" s="21"/>
      <c r="S1133" s="25"/>
      <c r="T1133" s="23"/>
      <c r="U1133" s="25" t="s">
        <v>3456</v>
      </c>
      <c r="V1133" s="25" t="s">
        <v>3456</v>
      </c>
      <c r="W1133" s="25" t="s">
        <v>70</v>
      </c>
      <c r="X1133" s="25" t="s">
        <v>3456</v>
      </c>
      <c r="Y1133" s="25" t="s">
        <v>3456</v>
      </c>
      <c r="Z1133" s="25" t="s">
        <v>3456</v>
      </c>
      <c r="AA1133" s="25" t="s">
        <v>3456</v>
      </c>
      <c r="AB1133" s="21" t="s">
        <v>3456</v>
      </c>
      <c r="AC1133" s="51" t="s">
        <v>3456</v>
      </c>
    </row>
    <row r="1134" spans="1:29" s="20" customFormat="1" ht="26.25" customHeight="1" x14ac:dyDescent="0.2">
      <c r="A1134" s="19">
        <v>66572</v>
      </c>
      <c r="B1134" s="20" t="s">
        <v>3057</v>
      </c>
      <c r="C1134" s="20" t="s">
        <v>3058</v>
      </c>
      <c r="D1134" s="20" t="s">
        <v>1792</v>
      </c>
      <c r="E1134" s="25" t="s">
        <v>254</v>
      </c>
      <c r="F1134" s="25" t="s">
        <v>70</v>
      </c>
      <c r="G1134" s="21">
        <v>41955</v>
      </c>
      <c r="H1134" s="21"/>
      <c r="I1134" s="22" t="s">
        <v>61</v>
      </c>
      <c r="J1134" s="25" t="s">
        <v>70</v>
      </c>
      <c r="K1134" s="27"/>
      <c r="L1134" s="21"/>
      <c r="M1134" s="33"/>
      <c r="N1134" s="25" t="s">
        <v>3456</v>
      </c>
      <c r="O1134" s="25" t="s">
        <v>3456</v>
      </c>
      <c r="P1134" s="25" t="s">
        <v>70</v>
      </c>
      <c r="Q1134" s="25" t="s">
        <v>70</v>
      </c>
      <c r="R1134" s="21" t="s">
        <v>3456</v>
      </c>
      <c r="S1134" s="25" t="s">
        <v>3456</v>
      </c>
      <c r="T1134" s="23" t="s">
        <v>3456</v>
      </c>
      <c r="U1134" s="25" t="s">
        <v>70</v>
      </c>
      <c r="V1134" s="25" t="s">
        <v>70</v>
      </c>
      <c r="W1134" s="25" t="s">
        <v>70</v>
      </c>
      <c r="X1134" s="25" t="s">
        <v>3456</v>
      </c>
      <c r="Y1134" s="25" t="s">
        <v>3456</v>
      </c>
      <c r="Z1134" s="25" t="s">
        <v>3456</v>
      </c>
      <c r="AA1134" s="25" t="s">
        <v>3456</v>
      </c>
      <c r="AB1134" s="21" t="s">
        <v>3456</v>
      </c>
      <c r="AC1134" s="51" t="s">
        <v>3456</v>
      </c>
    </row>
    <row r="1135" spans="1:29" s="20" customFormat="1" ht="26.25" customHeight="1" x14ac:dyDescent="0.2">
      <c r="A1135" s="19">
        <v>67262</v>
      </c>
      <c r="B1135" s="20" t="s">
        <v>889</v>
      </c>
      <c r="C1135" s="20" t="s">
        <v>890</v>
      </c>
      <c r="D1135" s="20" t="s">
        <v>884</v>
      </c>
      <c r="E1135" s="25" t="s">
        <v>258</v>
      </c>
      <c r="F1135" s="25" t="s">
        <v>70</v>
      </c>
      <c r="G1135" s="21">
        <v>42521</v>
      </c>
      <c r="H1135" s="21"/>
      <c r="I1135" s="22" t="s">
        <v>61</v>
      </c>
      <c r="J1135" s="25" t="s">
        <v>70</v>
      </c>
      <c r="K1135" s="27"/>
      <c r="L1135" s="21"/>
      <c r="M1135" s="33"/>
      <c r="N1135" s="25" t="s">
        <v>3456</v>
      </c>
      <c r="O1135" s="25" t="s">
        <v>3456</v>
      </c>
      <c r="P1135" s="25" t="s">
        <v>70</v>
      </c>
      <c r="Q1135" s="25" t="s">
        <v>70</v>
      </c>
      <c r="R1135" s="21" t="s">
        <v>3456</v>
      </c>
      <c r="S1135" s="25" t="s">
        <v>3456</v>
      </c>
      <c r="T1135" s="23" t="s">
        <v>3456</v>
      </c>
      <c r="U1135" s="25" t="s">
        <v>3456</v>
      </c>
      <c r="V1135" s="25" t="s">
        <v>70</v>
      </c>
      <c r="W1135" s="25" t="s">
        <v>70</v>
      </c>
      <c r="X1135" s="25" t="s">
        <v>3456</v>
      </c>
      <c r="Y1135" s="25" t="s">
        <v>3456</v>
      </c>
      <c r="Z1135" s="25" t="s">
        <v>3456</v>
      </c>
      <c r="AA1135" s="25" t="s">
        <v>3456</v>
      </c>
      <c r="AB1135" s="21" t="s">
        <v>3456</v>
      </c>
      <c r="AC1135" s="51" t="s">
        <v>3456</v>
      </c>
    </row>
    <row r="1136" spans="1:29" s="20" customFormat="1" ht="26.25" customHeight="1" x14ac:dyDescent="0.2">
      <c r="A1136" s="19">
        <v>62410</v>
      </c>
      <c r="B1136" s="20" t="s">
        <v>484</v>
      </c>
      <c r="C1136" s="20" t="s">
        <v>485</v>
      </c>
      <c r="D1136" s="20" t="s">
        <v>130</v>
      </c>
      <c r="E1136" s="25" t="s">
        <v>132</v>
      </c>
      <c r="F1136" s="25" t="s">
        <v>70</v>
      </c>
      <c r="G1136" s="21">
        <v>38709</v>
      </c>
      <c r="H1136" s="21">
        <v>44927</v>
      </c>
      <c r="I1136" s="22" t="s">
        <v>71</v>
      </c>
      <c r="J1136" s="25" t="s">
        <v>3456</v>
      </c>
      <c r="K1136" s="27"/>
      <c r="L1136" s="21"/>
      <c r="M1136" s="33"/>
      <c r="N1136" s="25"/>
      <c r="O1136" s="25"/>
      <c r="P1136" s="25"/>
      <c r="Q1136" s="25"/>
      <c r="R1136" s="21"/>
      <c r="S1136" s="25"/>
      <c r="T1136" s="23"/>
      <c r="U1136" s="25" t="s">
        <v>3456</v>
      </c>
      <c r="V1136" s="25" t="s">
        <v>3456</v>
      </c>
      <c r="W1136" s="25" t="s">
        <v>70</v>
      </c>
      <c r="X1136" s="25" t="s">
        <v>3456</v>
      </c>
      <c r="Y1136" s="25" t="s">
        <v>3456</v>
      </c>
      <c r="Z1136" s="25" t="s">
        <v>3456</v>
      </c>
      <c r="AA1136" s="25" t="s">
        <v>3456</v>
      </c>
      <c r="AB1136" s="21" t="s">
        <v>0</v>
      </c>
      <c r="AC1136" s="51" t="s">
        <v>3456</v>
      </c>
    </row>
    <row r="1137" spans="1:29" s="20" customFormat="1" ht="26.25" customHeight="1" x14ac:dyDescent="0.2">
      <c r="A1137" s="19">
        <v>61188</v>
      </c>
      <c r="B1137" s="20" t="s">
        <v>2867</v>
      </c>
      <c r="C1137" s="20" t="s">
        <v>2868</v>
      </c>
      <c r="D1137" s="20" t="s">
        <v>2869</v>
      </c>
      <c r="E1137" s="25" t="s">
        <v>1233</v>
      </c>
      <c r="F1137" s="25" t="s">
        <v>70</v>
      </c>
      <c r="G1137" s="21">
        <v>37610</v>
      </c>
      <c r="H1137" s="21"/>
      <c r="I1137" s="22" t="s">
        <v>61</v>
      </c>
      <c r="J1137" s="25" t="s">
        <v>70</v>
      </c>
      <c r="K1137" s="27"/>
      <c r="L1137" s="21"/>
      <c r="M1137" s="33"/>
      <c r="N1137" s="25" t="s">
        <v>70</v>
      </c>
      <c r="O1137" s="25" t="s">
        <v>70</v>
      </c>
      <c r="P1137" s="25" t="s">
        <v>70</v>
      </c>
      <c r="Q1137" s="25" t="s">
        <v>70</v>
      </c>
      <c r="R1137" s="21" t="s">
        <v>3456</v>
      </c>
      <c r="S1137" s="25" t="s">
        <v>3456</v>
      </c>
      <c r="T1137" s="23" t="s">
        <v>3456</v>
      </c>
      <c r="U1137" s="25" t="s">
        <v>3456</v>
      </c>
      <c r="V1137" s="25" t="s">
        <v>3456</v>
      </c>
      <c r="W1137" s="25" t="s">
        <v>70</v>
      </c>
      <c r="X1137" s="25" t="s">
        <v>3456</v>
      </c>
      <c r="Y1137" s="25" t="s">
        <v>3456</v>
      </c>
      <c r="Z1137" s="25" t="s">
        <v>3456</v>
      </c>
      <c r="AA1137" s="25" t="s">
        <v>3456</v>
      </c>
      <c r="AB1137" s="21" t="s">
        <v>0</v>
      </c>
      <c r="AC1137" s="51"/>
    </row>
    <row r="1138" spans="1:29" s="20" customFormat="1" ht="26.25" customHeight="1" x14ac:dyDescent="0.2">
      <c r="A1138" s="19">
        <v>81957</v>
      </c>
      <c r="B1138" s="20" t="s">
        <v>4343</v>
      </c>
      <c r="C1138" s="20" t="s">
        <v>4344</v>
      </c>
      <c r="D1138" s="20" t="s">
        <v>4345</v>
      </c>
      <c r="E1138" s="25" t="s">
        <v>607</v>
      </c>
      <c r="F1138" s="25" t="s">
        <v>70</v>
      </c>
      <c r="G1138" s="21">
        <v>45247</v>
      </c>
      <c r="H1138" s="21"/>
      <c r="I1138" s="22" t="s">
        <v>71</v>
      </c>
      <c r="J1138" s="25" t="s">
        <v>3456</v>
      </c>
      <c r="K1138" s="27" t="s">
        <v>4280</v>
      </c>
      <c r="L1138" s="21"/>
      <c r="M1138" s="33" t="s">
        <v>3456</v>
      </c>
      <c r="N1138" s="25"/>
      <c r="O1138" s="25"/>
      <c r="P1138" s="25"/>
      <c r="Q1138" s="25"/>
      <c r="R1138" s="21"/>
      <c r="S1138" s="25"/>
      <c r="T1138" s="23"/>
      <c r="U1138" s="25" t="s">
        <v>3456</v>
      </c>
      <c r="V1138" s="25" t="s">
        <v>3456</v>
      </c>
      <c r="W1138" s="25" t="s">
        <v>70</v>
      </c>
      <c r="X1138" s="25" t="s">
        <v>3456</v>
      </c>
      <c r="Y1138" s="25" t="s">
        <v>3456</v>
      </c>
      <c r="Z1138" s="25" t="s">
        <v>3456</v>
      </c>
      <c r="AA1138" s="25" t="s">
        <v>3456</v>
      </c>
      <c r="AB1138" s="21" t="s">
        <v>3456</v>
      </c>
      <c r="AC1138" s="51" t="s">
        <v>3456</v>
      </c>
    </row>
    <row r="1139" spans="1:29" s="20" customFormat="1" ht="26.25" customHeight="1" x14ac:dyDescent="0.2">
      <c r="A1139" s="19">
        <v>63930</v>
      </c>
      <c r="B1139" s="20" t="s">
        <v>3006</v>
      </c>
      <c r="C1139" s="20" t="s">
        <v>3007</v>
      </c>
      <c r="D1139" s="20" t="s">
        <v>130</v>
      </c>
      <c r="E1139" s="25" t="s">
        <v>132</v>
      </c>
      <c r="F1139" s="25" t="s">
        <v>70</v>
      </c>
      <c r="G1139" s="21">
        <v>39753</v>
      </c>
      <c r="H1139" s="21">
        <v>45291</v>
      </c>
      <c r="I1139" s="22" t="s">
        <v>71</v>
      </c>
      <c r="J1139" s="25" t="s">
        <v>3456</v>
      </c>
      <c r="K1139" s="27"/>
      <c r="L1139" s="21"/>
      <c r="M1139" s="33"/>
      <c r="N1139" s="25"/>
      <c r="O1139" s="25"/>
      <c r="P1139" s="25"/>
      <c r="Q1139" s="25"/>
      <c r="R1139" s="21"/>
      <c r="S1139" s="25"/>
      <c r="T1139" s="23"/>
      <c r="U1139" s="25" t="s">
        <v>3456</v>
      </c>
      <c r="V1139" s="25" t="s">
        <v>3456</v>
      </c>
      <c r="W1139" s="25" t="s">
        <v>70</v>
      </c>
      <c r="X1139" s="25" t="s">
        <v>3456</v>
      </c>
      <c r="Y1139" s="25" t="s">
        <v>3456</v>
      </c>
      <c r="Z1139" s="25" t="s">
        <v>3456</v>
      </c>
      <c r="AA1139" s="25" t="s">
        <v>3456</v>
      </c>
      <c r="AB1139" s="21" t="s">
        <v>0</v>
      </c>
      <c r="AC1139" s="51" t="s">
        <v>3456</v>
      </c>
    </row>
    <row r="1140" spans="1:29" s="20" customFormat="1" ht="26.25" customHeight="1" x14ac:dyDescent="0.2">
      <c r="A1140" s="19">
        <v>78431</v>
      </c>
      <c r="B1140" s="20" t="s">
        <v>1858</v>
      </c>
      <c r="C1140" s="20" t="s">
        <v>1859</v>
      </c>
      <c r="D1140" s="20" t="s">
        <v>512</v>
      </c>
      <c r="E1140" s="25" t="s">
        <v>114</v>
      </c>
      <c r="F1140" s="25" t="s">
        <v>70</v>
      </c>
      <c r="G1140" s="21">
        <v>43622</v>
      </c>
      <c r="H1140" s="21"/>
      <c r="I1140" s="22" t="s">
        <v>61</v>
      </c>
      <c r="J1140" s="25" t="s">
        <v>70</v>
      </c>
      <c r="K1140" s="27"/>
      <c r="L1140" s="21"/>
      <c r="M1140" s="33"/>
      <c r="N1140" s="25" t="s">
        <v>3456</v>
      </c>
      <c r="O1140" s="25" t="s">
        <v>70</v>
      </c>
      <c r="P1140" s="25" t="s">
        <v>70</v>
      </c>
      <c r="Q1140" s="25" t="s">
        <v>70</v>
      </c>
      <c r="R1140" s="21" t="s">
        <v>3456</v>
      </c>
      <c r="S1140" s="25" t="s">
        <v>3456</v>
      </c>
      <c r="T1140" s="23" t="s">
        <v>3456</v>
      </c>
      <c r="U1140" s="25" t="s">
        <v>70</v>
      </c>
      <c r="V1140" s="25" t="s">
        <v>70</v>
      </c>
      <c r="W1140" s="25" t="s">
        <v>70</v>
      </c>
      <c r="X1140" s="25" t="s">
        <v>3456</v>
      </c>
      <c r="Y1140" s="25" t="s">
        <v>3456</v>
      </c>
      <c r="Z1140" s="25" t="s">
        <v>3456</v>
      </c>
      <c r="AA1140" s="25" t="s">
        <v>3456</v>
      </c>
      <c r="AB1140" s="21" t="s">
        <v>3456</v>
      </c>
      <c r="AC1140" s="51" t="s">
        <v>3456</v>
      </c>
    </row>
    <row r="1141" spans="1:29" s="20" customFormat="1" ht="26.25" customHeight="1" x14ac:dyDescent="0.2">
      <c r="A1141" s="19">
        <v>65399</v>
      </c>
      <c r="B1141" s="20" t="s">
        <v>543</v>
      </c>
      <c r="C1141" s="20" t="s">
        <v>544</v>
      </c>
      <c r="D1141" s="20" t="s">
        <v>531</v>
      </c>
      <c r="E1141" s="25" t="s">
        <v>422</v>
      </c>
      <c r="F1141" s="25" t="s">
        <v>70</v>
      </c>
      <c r="G1141" s="21">
        <v>40847</v>
      </c>
      <c r="H1141" s="21"/>
      <c r="I1141" s="22" t="s">
        <v>61</v>
      </c>
      <c r="J1141" s="25" t="s">
        <v>70</v>
      </c>
      <c r="K1141" s="27"/>
      <c r="L1141" s="21"/>
      <c r="M1141" s="33"/>
      <c r="N1141" s="25" t="s">
        <v>3456</v>
      </c>
      <c r="O1141" s="25" t="s">
        <v>70</v>
      </c>
      <c r="P1141" s="25" t="s">
        <v>70</v>
      </c>
      <c r="Q1141" s="25" t="s">
        <v>70</v>
      </c>
      <c r="R1141" s="21" t="s">
        <v>3456</v>
      </c>
      <c r="S1141" s="25" t="s">
        <v>3456</v>
      </c>
      <c r="T1141" s="23" t="s">
        <v>3456</v>
      </c>
      <c r="U1141" s="25" t="s">
        <v>3456</v>
      </c>
      <c r="V1141" s="25" t="s">
        <v>3456</v>
      </c>
      <c r="W1141" s="25" t="s">
        <v>70</v>
      </c>
      <c r="X1141" s="25" t="s">
        <v>3456</v>
      </c>
      <c r="Y1141" s="25" t="s">
        <v>3456</v>
      </c>
      <c r="Z1141" s="25" t="s">
        <v>3456</v>
      </c>
      <c r="AA1141" s="25" t="s">
        <v>3456</v>
      </c>
      <c r="AB1141" s="21" t="s">
        <v>3456</v>
      </c>
      <c r="AC1141" s="51" t="s">
        <v>3456</v>
      </c>
    </row>
    <row r="1142" spans="1:29" s="20" customFormat="1" ht="26.25" customHeight="1" x14ac:dyDescent="0.2">
      <c r="A1142" s="19">
        <v>65435</v>
      </c>
      <c r="B1142" s="20" t="s">
        <v>1021</v>
      </c>
      <c r="C1142" s="20" t="s">
        <v>1022</v>
      </c>
      <c r="D1142" s="20" t="s">
        <v>1023</v>
      </c>
      <c r="E1142" s="25" t="s">
        <v>729</v>
      </c>
      <c r="F1142" s="25" t="s">
        <v>70</v>
      </c>
      <c r="G1142" s="21">
        <v>40857</v>
      </c>
      <c r="H1142" s="21"/>
      <c r="I1142" s="22" t="s">
        <v>61</v>
      </c>
      <c r="J1142" s="25" t="s">
        <v>70</v>
      </c>
      <c r="K1142" s="27"/>
      <c r="L1142" s="21"/>
      <c r="M1142" s="33"/>
      <c r="N1142" s="25" t="s">
        <v>3456</v>
      </c>
      <c r="O1142" s="25" t="s">
        <v>70</v>
      </c>
      <c r="P1142" s="25" t="s">
        <v>70</v>
      </c>
      <c r="Q1142" s="25" t="s">
        <v>70</v>
      </c>
      <c r="R1142" s="21" t="s">
        <v>3456</v>
      </c>
      <c r="S1142" s="25" t="s">
        <v>3456</v>
      </c>
      <c r="T1142" s="23" t="s">
        <v>3456</v>
      </c>
      <c r="U1142" s="25" t="s">
        <v>70</v>
      </c>
      <c r="V1142" s="25" t="s">
        <v>70</v>
      </c>
      <c r="W1142" s="25" t="s">
        <v>70</v>
      </c>
      <c r="X1142" s="25" t="s">
        <v>3456</v>
      </c>
      <c r="Y1142" s="25" t="s">
        <v>3456</v>
      </c>
      <c r="Z1142" s="25" t="s">
        <v>3456</v>
      </c>
      <c r="AA1142" s="25" t="s">
        <v>3456</v>
      </c>
      <c r="AB1142" s="21" t="s">
        <v>3456</v>
      </c>
      <c r="AC1142" s="51" t="s">
        <v>3456</v>
      </c>
    </row>
    <row r="1143" spans="1:29" s="20" customFormat="1" ht="26.25" customHeight="1" x14ac:dyDescent="0.2">
      <c r="A1143" s="19">
        <v>63595</v>
      </c>
      <c r="B1143" s="20" t="s">
        <v>138</v>
      </c>
      <c r="C1143" s="20" t="s">
        <v>139</v>
      </c>
      <c r="D1143" s="20" t="s">
        <v>140</v>
      </c>
      <c r="E1143" s="25" t="s">
        <v>4274</v>
      </c>
      <c r="F1143" s="25" t="s">
        <v>70</v>
      </c>
      <c r="G1143" s="21">
        <v>40193</v>
      </c>
      <c r="H1143" s="21"/>
      <c r="I1143" s="22" t="s">
        <v>61</v>
      </c>
      <c r="J1143" s="25" t="s">
        <v>70</v>
      </c>
      <c r="K1143" s="27"/>
      <c r="L1143" s="21"/>
      <c r="M1143" s="33"/>
      <c r="N1143" s="25" t="s">
        <v>70</v>
      </c>
      <c r="O1143" s="25" t="s">
        <v>70</v>
      </c>
      <c r="P1143" s="25" t="s">
        <v>70</v>
      </c>
      <c r="Q1143" s="25" t="s">
        <v>70</v>
      </c>
      <c r="R1143" s="21" t="s">
        <v>3456</v>
      </c>
      <c r="S1143" s="25" t="s">
        <v>3456</v>
      </c>
      <c r="T1143" s="23" t="s">
        <v>3456</v>
      </c>
      <c r="U1143" s="25" t="s">
        <v>3456</v>
      </c>
      <c r="V1143" s="25" t="s">
        <v>70</v>
      </c>
      <c r="W1143" s="25" t="s">
        <v>70</v>
      </c>
      <c r="X1143" s="25" t="s">
        <v>3456</v>
      </c>
      <c r="Y1143" s="25" t="s">
        <v>3456</v>
      </c>
      <c r="Z1143" s="25" t="s">
        <v>3456</v>
      </c>
      <c r="AA1143" s="25" t="s">
        <v>3456</v>
      </c>
      <c r="AB1143" s="21" t="s">
        <v>3456</v>
      </c>
      <c r="AC1143" s="51" t="s">
        <v>3456</v>
      </c>
    </row>
    <row r="1144" spans="1:29" s="20" customFormat="1" ht="26.25" customHeight="1" x14ac:dyDescent="0.2">
      <c r="A1144" s="19">
        <v>65879</v>
      </c>
      <c r="B1144" s="20" t="s">
        <v>1694</v>
      </c>
      <c r="C1144" s="20" t="s">
        <v>1695</v>
      </c>
      <c r="D1144" s="20" t="s">
        <v>1696</v>
      </c>
      <c r="E1144" s="25" t="s">
        <v>1657</v>
      </c>
      <c r="F1144" s="25" t="s">
        <v>70</v>
      </c>
      <c r="G1144" s="21">
        <v>41878</v>
      </c>
      <c r="H1144" s="21"/>
      <c r="I1144" s="22" t="s">
        <v>61</v>
      </c>
      <c r="J1144" s="25" t="s">
        <v>70</v>
      </c>
      <c r="K1144" s="27"/>
      <c r="L1144" s="21"/>
      <c r="M1144" s="33"/>
      <c r="N1144" s="25" t="s">
        <v>3456</v>
      </c>
      <c r="O1144" s="25" t="s">
        <v>70</v>
      </c>
      <c r="P1144" s="25" t="s">
        <v>70</v>
      </c>
      <c r="Q1144" s="25" t="s">
        <v>70</v>
      </c>
      <c r="R1144" s="21" t="s">
        <v>3456</v>
      </c>
      <c r="S1144" s="25" t="s">
        <v>3456</v>
      </c>
      <c r="T1144" s="23" t="s">
        <v>3456</v>
      </c>
      <c r="U1144" s="25" t="s">
        <v>70</v>
      </c>
      <c r="V1144" s="25" t="s">
        <v>70</v>
      </c>
      <c r="W1144" s="25" t="s">
        <v>70</v>
      </c>
      <c r="X1144" s="25" t="s">
        <v>3456</v>
      </c>
      <c r="Y1144" s="25" t="s">
        <v>3456</v>
      </c>
      <c r="Z1144" s="25" t="s">
        <v>3456</v>
      </c>
      <c r="AA1144" s="25" t="s">
        <v>3456</v>
      </c>
      <c r="AB1144" s="21" t="s">
        <v>3456</v>
      </c>
      <c r="AC1144" s="51" t="s">
        <v>3456</v>
      </c>
    </row>
    <row r="1145" spans="1:29" s="20" customFormat="1" ht="26.25" customHeight="1" x14ac:dyDescent="0.2">
      <c r="A1145" s="19">
        <v>78100</v>
      </c>
      <c r="B1145" s="20" t="s">
        <v>2600</v>
      </c>
      <c r="C1145" s="20" t="s">
        <v>2601</v>
      </c>
      <c r="D1145" s="20" t="s">
        <v>2602</v>
      </c>
      <c r="E1145" s="25" t="s">
        <v>114</v>
      </c>
      <c r="F1145" s="25" t="s">
        <v>70</v>
      </c>
      <c r="G1145" s="21">
        <v>43326</v>
      </c>
      <c r="H1145" s="21"/>
      <c r="I1145" s="22" t="s">
        <v>61</v>
      </c>
      <c r="J1145" s="25" t="s">
        <v>70</v>
      </c>
      <c r="K1145" s="27"/>
      <c r="L1145" s="21"/>
      <c r="M1145" s="33"/>
      <c r="N1145" s="25" t="s">
        <v>3456</v>
      </c>
      <c r="O1145" s="25" t="s">
        <v>70</v>
      </c>
      <c r="P1145" s="25" t="s">
        <v>70</v>
      </c>
      <c r="Q1145" s="25" t="s">
        <v>70</v>
      </c>
      <c r="R1145" s="21" t="s">
        <v>3456</v>
      </c>
      <c r="S1145" s="25" t="s">
        <v>3456</v>
      </c>
      <c r="T1145" s="23" t="s">
        <v>3456</v>
      </c>
      <c r="U1145" s="25" t="s">
        <v>70</v>
      </c>
      <c r="V1145" s="25" t="s">
        <v>70</v>
      </c>
      <c r="W1145" s="25" t="s">
        <v>70</v>
      </c>
      <c r="X1145" s="25" t="s">
        <v>3456</v>
      </c>
      <c r="Y1145" s="25" t="s">
        <v>3456</v>
      </c>
      <c r="Z1145" s="25" t="s">
        <v>3456</v>
      </c>
      <c r="AA1145" s="25" t="s">
        <v>3456</v>
      </c>
      <c r="AB1145" s="21" t="s">
        <v>3456</v>
      </c>
      <c r="AC1145" s="51" t="s">
        <v>3456</v>
      </c>
    </row>
    <row r="1146" spans="1:29" s="20" customFormat="1" ht="26.25" customHeight="1" x14ac:dyDescent="0.2">
      <c r="A1146" s="19">
        <v>65619</v>
      </c>
      <c r="B1146" s="20" t="s">
        <v>646</v>
      </c>
      <c r="C1146" s="20" t="s">
        <v>647</v>
      </c>
      <c r="D1146" s="20" t="s">
        <v>648</v>
      </c>
      <c r="E1146" s="25" t="s">
        <v>288</v>
      </c>
      <c r="F1146" s="25" t="s">
        <v>70</v>
      </c>
      <c r="G1146" s="21">
        <v>41387</v>
      </c>
      <c r="H1146" s="21"/>
      <c r="I1146" s="22" t="s">
        <v>61</v>
      </c>
      <c r="J1146" s="25" t="s">
        <v>70</v>
      </c>
      <c r="K1146" s="27"/>
      <c r="L1146" s="21"/>
      <c r="M1146" s="33"/>
      <c r="N1146" s="25" t="s">
        <v>3456</v>
      </c>
      <c r="O1146" s="25" t="s">
        <v>70</v>
      </c>
      <c r="P1146" s="25" t="s">
        <v>70</v>
      </c>
      <c r="Q1146" s="25" t="s">
        <v>70</v>
      </c>
      <c r="R1146" s="21" t="s">
        <v>3456</v>
      </c>
      <c r="S1146" s="25" t="s">
        <v>3456</v>
      </c>
      <c r="T1146" s="23" t="s">
        <v>3456</v>
      </c>
      <c r="U1146" s="25" t="s">
        <v>3456</v>
      </c>
      <c r="V1146" s="25" t="s">
        <v>70</v>
      </c>
      <c r="W1146" s="25" t="s">
        <v>70</v>
      </c>
      <c r="X1146" s="25" t="s">
        <v>3456</v>
      </c>
      <c r="Y1146" s="25" t="s">
        <v>3456</v>
      </c>
      <c r="Z1146" s="25" t="s">
        <v>3456</v>
      </c>
      <c r="AA1146" s="25" t="s">
        <v>3456</v>
      </c>
      <c r="AB1146" s="21" t="s">
        <v>0</v>
      </c>
      <c r="AC1146" s="51" t="s">
        <v>3456</v>
      </c>
    </row>
    <row r="1147" spans="1:29" s="20" customFormat="1" ht="26.25" customHeight="1" x14ac:dyDescent="0.2">
      <c r="A1147" s="19">
        <v>79018</v>
      </c>
      <c r="B1147" s="20" t="s">
        <v>2686</v>
      </c>
      <c r="C1147" s="20" t="s">
        <v>2687</v>
      </c>
      <c r="D1147" s="20" t="s">
        <v>648</v>
      </c>
      <c r="E1147" s="25" t="s">
        <v>288</v>
      </c>
      <c r="F1147" s="25" t="s">
        <v>70</v>
      </c>
      <c r="G1147" s="21">
        <v>43945</v>
      </c>
      <c r="H1147" s="21"/>
      <c r="I1147" s="22" t="s">
        <v>61</v>
      </c>
      <c r="J1147" s="25" t="s">
        <v>70</v>
      </c>
      <c r="K1147" s="27"/>
      <c r="L1147" s="21"/>
      <c r="M1147" s="33"/>
      <c r="N1147" s="25" t="s">
        <v>3456</v>
      </c>
      <c r="O1147" s="25" t="s">
        <v>3456</v>
      </c>
      <c r="P1147" s="25" t="s">
        <v>70</v>
      </c>
      <c r="Q1147" s="25" t="s">
        <v>70</v>
      </c>
      <c r="R1147" s="21" t="s">
        <v>3456</v>
      </c>
      <c r="S1147" s="25" t="s">
        <v>3456</v>
      </c>
      <c r="T1147" s="23" t="s">
        <v>3456</v>
      </c>
      <c r="U1147" s="25" t="s">
        <v>3456</v>
      </c>
      <c r="V1147" s="25" t="s">
        <v>3456</v>
      </c>
      <c r="W1147" s="25" t="s">
        <v>70</v>
      </c>
      <c r="X1147" s="25" t="s">
        <v>3456</v>
      </c>
      <c r="Y1147" s="25" t="s">
        <v>3456</v>
      </c>
      <c r="Z1147" s="25" t="s">
        <v>3456</v>
      </c>
      <c r="AA1147" s="25" t="s">
        <v>3456</v>
      </c>
      <c r="AB1147" s="21" t="s">
        <v>3456</v>
      </c>
      <c r="AC1147" s="51" t="s">
        <v>3456</v>
      </c>
    </row>
    <row r="1148" spans="1:29" s="20" customFormat="1" ht="26.25" customHeight="1" x14ac:dyDescent="0.2">
      <c r="A1148" s="19">
        <v>66874</v>
      </c>
      <c r="B1148" s="20" t="s">
        <v>1417</v>
      </c>
      <c r="C1148" s="20" t="s">
        <v>1418</v>
      </c>
      <c r="D1148" s="20" t="s">
        <v>1419</v>
      </c>
      <c r="E1148" s="25" t="s">
        <v>1295</v>
      </c>
      <c r="F1148" s="25" t="s">
        <v>70</v>
      </c>
      <c r="G1148" s="21">
        <v>42523</v>
      </c>
      <c r="H1148" s="21"/>
      <c r="I1148" s="22" t="s">
        <v>61</v>
      </c>
      <c r="J1148" s="25" t="s">
        <v>70</v>
      </c>
      <c r="K1148" s="27"/>
      <c r="L1148" s="21"/>
      <c r="M1148" s="33"/>
      <c r="N1148" s="25" t="s">
        <v>3456</v>
      </c>
      <c r="O1148" s="25" t="s">
        <v>3456</v>
      </c>
      <c r="P1148" s="25" t="s">
        <v>70</v>
      </c>
      <c r="Q1148" s="25" t="s">
        <v>70</v>
      </c>
      <c r="R1148" s="21" t="s">
        <v>3456</v>
      </c>
      <c r="S1148" s="25" t="s">
        <v>3456</v>
      </c>
      <c r="T1148" s="23" t="s">
        <v>3456</v>
      </c>
      <c r="U1148" s="25" t="s">
        <v>70</v>
      </c>
      <c r="V1148" s="25" t="s">
        <v>70</v>
      </c>
      <c r="W1148" s="25" t="s">
        <v>70</v>
      </c>
      <c r="X1148" s="25" t="s">
        <v>3456</v>
      </c>
      <c r="Y1148" s="25" t="s">
        <v>3456</v>
      </c>
      <c r="Z1148" s="25" t="s">
        <v>3456</v>
      </c>
      <c r="AA1148" s="25" t="s">
        <v>3456</v>
      </c>
      <c r="AB1148" s="21" t="s">
        <v>3456</v>
      </c>
      <c r="AC1148" s="51" t="s">
        <v>3456</v>
      </c>
    </row>
    <row r="1149" spans="1:29" s="20" customFormat="1" ht="26.25" customHeight="1" x14ac:dyDescent="0.2">
      <c r="A1149" s="19">
        <v>67532</v>
      </c>
      <c r="B1149" s="20" t="s">
        <v>1584</v>
      </c>
      <c r="C1149" s="20" t="s">
        <v>1585</v>
      </c>
      <c r="D1149" s="20" t="s">
        <v>563</v>
      </c>
      <c r="E1149" s="25" t="s">
        <v>114</v>
      </c>
      <c r="F1149" s="25" t="s">
        <v>70</v>
      </c>
      <c r="G1149" s="21">
        <v>43412</v>
      </c>
      <c r="H1149" s="21"/>
      <c r="I1149" s="22" t="s">
        <v>61</v>
      </c>
      <c r="J1149" s="25" t="s">
        <v>70</v>
      </c>
      <c r="K1149" s="27"/>
      <c r="L1149" s="21"/>
      <c r="M1149" s="33"/>
      <c r="N1149" s="25" t="s">
        <v>3456</v>
      </c>
      <c r="O1149" s="25" t="s">
        <v>3456</v>
      </c>
      <c r="P1149" s="25" t="s">
        <v>70</v>
      </c>
      <c r="Q1149" s="25" t="s">
        <v>70</v>
      </c>
      <c r="R1149" s="21" t="s">
        <v>3456</v>
      </c>
      <c r="S1149" s="25" t="s">
        <v>3456</v>
      </c>
      <c r="T1149" s="23" t="s">
        <v>3456</v>
      </c>
      <c r="U1149" s="25" t="s">
        <v>3456</v>
      </c>
      <c r="V1149" s="25" t="s">
        <v>3456</v>
      </c>
      <c r="W1149" s="25" t="s">
        <v>3456</v>
      </c>
      <c r="X1149" s="25" t="s">
        <v>3456</v>
      </c>
      <c r="Y1149" s="25" t="s">
        <v>3456</v>
      </c>
      <c r="Z1149" s="25" t="s">
        <v>3456</v>
      </c>
      <c r="AA1149" s="25" t="s">
        <v>3456</v>
      </c>
      <c r="AB1149" s="21" t="s">
        <v>3456</v>
      </c>
      <c r="AC1149" s="51" t="s">
        <v>3456</v>
      </c>
    </row>
    <row r="1150" spans="1:29" s="20" customFormat="1" ht="26.25" customHeight="1" x14ac:dyDescent="0.2">
      <c r="A1150" s="19">
        <v>78669</v>
      </c>
      <c r="B1150" s="20" t="s">
        <v>932</v>
      </c>
      <c r="C1150" s="20" t="s">
        <v>933</v>
      </c>
      <c r="D1150" s="20" t="s">
        <v>534</v>
      </c>
      <c r="E1150" s="25" t="s">
        <v>536</v>
      </c>
      <c r="F1150" s="25" t="s">
        <v>535</v>
      </c>
      <c r="G1150" s="21">
        <v>43454</v>
      </c>
      <c r="H1150" s="21"/>
      <c r="I1150" s="22" t="s">
        <v>61</v>
      </c>
      <c r="J1150" s="25" t="s">
        <v>70</v>
      </c>
      <c r="K1150" s="27"/>
      <c r="L1150" s="21"/>
      <c r="M1150" s="33"/>
      <c r="N1150" s="25" t="s">
        <v>3456</v>
      </c>
      <c r="O1150" s="25" t="s">
        <v>3456</v>
      </c>
      <c r="P1150" s="25" t="s">
        <v>70</v>
      </c>
      <c r="Q1150" s="25" t="s">
        <v>70</v>
      </c>
      <c r="R1150" s="21" t="s">
        <v>3456</v>
      </c>
      <c r="S1150" s="25" t="s">
        <v>3456</v>
      </c>
      <c r="T1150" s="23" t="s">
        <v>3456</v>
      </c>
      <c r="U1150" s="25" t="s">
        <v>3456</v>
      </c>
      <c r="V1150" s="25" t="s">
        <v>3456</v>
      </c>
      <c r="W1150" s="25" t="s">
        <v>70</v>
      </c>
      <c r="X1150" s="25" t="s">
        <v>3456</v>
      </c>
      <c r="Y1150" s="25" t="s">
        <v>3456</v>
      </c>
      <c r="Z1150" s="25" t="s">
        <v>3456</v>
      </c>
      <c r="AA1150" s="25" t="s">
        <v>3456</v>
      </c>
      <c r="AB1150" s="21" t="s">
        <v>3456</v>
      </c>
      <c r="AC1150" s="51" t="s">
        <v>3456</v>
      </c>
    </row>
    <row r="1151" spans="1:29" s="20" customFormat="1" ht="26.25" customHeight="1" x14ac:dyDescent="0.2">
      <c r="A1151" s="19">
        <v>63505</v>
      </c>
      <c r="B1151" s="20" t="s">
        <v>2298</v>
      </c>
      <c r="C1151" s="20" t="s">
        <v>2299</v>
      </c>
      <c r="D1151" s="20" t="s">
        <v>2300</v>
      </c>
      <c r="E1151" s="25" t="s">
        <v>133</v>
      </c>
      <c r="F1151" s="25" t="s">
        <v>70</v>
      </c>
      <c r="G1151" s="21">
        <v>39417</v>
      </c>
      <c r="H1151" s="21"/>
      <c r="I1151" s="22" t="s">
        <v>61</v>
      </c>
      <c r="J1151" s="25" t="s">
        <v>70</v>
      </c>
      <c r="K1151" s="27"/>
      <c r="L1151" s="21"/>
      <c r="M1151" s="33"/>
      <c r="N1151" s="25" t="s">
        <v>70</v>
      </c>
      <c r="O1151" s="25" t="s">
        <v>70</v>
      </c>
      <c r="P1151" s="25" t="s">
        <v>70</v>
      </c>
      <c r="Q1151" s="25" t="s">
        <v>70</v>
      </c>
      <c r="R1151" s="21" t="s">
        <v>3456</v>
      </c>
      <c r="S1151" s="25" t="s">
        <v>3456</v>
      </c>
      <c r="T1151" s="23" t="s">
        <v>3456</v>
      </c>
      <c r="U1151" s="25" t="s">
        <v>70</v>
      </c>
      <c r="V1151" s="25" t="s">
        <v>70</v>
      </c>
      <c r="W1151" s="25" t="s">
        <v>70</v>
      </c>
      <c r="X1151" s="25" t="s">
        <v>3456</v>
      </c>
      <c r="Y1151" s="25" t="s">
        <v>3456</v>
      </c>
      <c r="Z1151" s="25" t="s">
        <v>3456</v>
      </c>
      <c r="AA1151" s="25" t="s">
        <v>3456</v>
      </c>
      <c r="AB1151" s="21" t="s">
        <v>0</v>
      </c>
      <c r="AC1151" s="51" t="s">
        <v>3456</v>
      </c>
    </row>
    <row r="1152" spans="1:29" s="20" customFormat="1" ht="26.25" customHeight="1" x14ac:dyDescent="0.2">
      <c r="A1152" s="19">
        <v>65869</v>
      </c>
      <c r="B1152" s="20" t="s">
        <v>841</v>
      </c>
      <c r="C1152" s="20" t="s">
        <v>842</v>
      </c>
      <c r="D1152" s="20" t="s">
        <v>821</v>
      </c>
      <c r="E1152" s="25" t="s">
        <v>843</v>
      </c>
      <c r="F1152" s="25" t="s">
        <v>70</v>
      </c>
      <c r="G1152" s="21">
        <v>41362</v>
      </c>
      <c r="H1152" s="21"/>
      <c r="I1152" s="22" t="s">
        <v>61</v>
      </c>
      <c r="J1152" s="25" t="s">
        <v>70</v>
      </c>
      <c r="K1152" s="27"/>
      <c r="L1152" s="21"/>
      <c r="M1152" s="33"/>
      <c r="N1152" s="25" t="s">
        <v>3456</v>
      </c>
      <c r="O1152" s="25" t="s">
        <v>70</v>
      </c>
      <c r="P1152" s="25" t="s">
        <v>70</v>
      </c>
      <c r="Q1152" s="25" t="s">
        <v>70</v>
      </c>
      <c r="R1152" s="21" t="s">
        <v>3456</v>
      </c>
      <c r="S1152" s="25" t="s">
        <v>3456</v>
      </c>
      <c r="T1152" s="23" t="s">
        <v>3456</v>
      </c>
      <c r="U1152" s="25" t="s">
        <v>70</v>
      </c>
      <c r="V1152" s="25" t="s">
        <v>70</v>
      </c>
      <c r="W1152" s="25" t="s">
        <v>70</v>
      </c>
      <c r="X1152" s="25" t="s">
        <v>3456</v>
      </c>
      <c r="Y1152" s="25" t="s">
        <v>3456</v>
      </c>
      <c r="Z1152" s="25" t="s">
        <v>3456</v>
      </c>
      <c r="AA1152" s="25" t="s">
        <v>3456</v>
      </c>
      <c r="AB1152" s="21" t="s">
        <v>3456</v>
      </c>
      <c r="AC1152" s="51" t="s">
        <v>3456</v>
      </c>
    </row>
    <row r="1153" spans="1:29" s="20" customFormat="1" ht="26.25" customHeight="1" x14ac:dyDescent="0.2">
      <c r="A1153" s="19">
        <v>63610</v>
      </c>
      <c r="B1153" s="20" t="s">
        <v>2969</v>
      </c>
      <c r="C1153" s="20" t="s">
        <v>2970</v>
      </c>
      <c r="D1153" s="20" t="s">
        <v>2801</v>
      </c>
      <c r="E1153" s="25" t="s">
        <v>2802</v>
      </c>
      <c r="F1153" s="25" t="s">
        <v>70</v>
      </c>
      <c r="G1153" s="21">
        <v>39786</v>
      </c>
      <c r="H1153" s="21"/>
      <c r="I1153" s="22" t="s">
        <v>61</v>
      </c>
      <c r="J1153" s="25" t="s">
        <v>70</v>
      </c>
      <c r="K1153" s="27"/>
      <c r="L1153" s="21"/>
      <c r="M1153" s="33"/>
      <c r="N1153" s="25" t="s">
        <v>70</v>
      </c>
      <c r="O1153" s="25" t="s">
        <v>3456</v>
      </c>
      <c r="P1153" s="25" t="s">
        <v>70</v>
      </c>
      <c r="Q1153" s="25" t="s">
        <v>70</v>
      </c>
      <c r="R1153" s="21" t="s">
        <v>3456</v>
      </c>
      <c r="S1153" s="25" t="s">
        <v>3456</v>
      </c>
      <c r="T1153" s="23" t="s">
        <v>3456</v>
      </c>
      <c r="U1153" s="25" t="s">
        <v>3456</v>
      </c>
      <c r="V1153" s="25" t="s">
        <v>3456</v>
      </c>
      <c r="W1153" s="25" t="s">
        <v>70</v>
      </c>
      <c r="X1153" s="25" t="s">
        <v>3456</v>
      </c>
      <c r="Y1153" s="25" t="s">
        <v>3456</v>
      </c>
      <c r="Z1153" s="25" t="s">
        <v>3456</v>
      </c>
      <c r="AA1153" s="25" t="s">
        <v>3456</v>
      </c>
      <c r="AB1153" s="21" t="s">
        <v>3456</v>
      </c>
      <c r="AC1153" s="51"/>
    </row>
    <row r="1154" spans="1:29" s="20" customFormat="1" ht="26.25" customHeight="1" x14ac:dyDescent="0.2">
      <c r="A1154" s="19">
        <v>65379</v>
      </c>
      <c r="B1154" s="20" t="s">
        <v>541</v>
      </c>
      <c r="C1154" s="20" t="s">
        <v>4269</v>
      </c>
      <c r="D1154" s="20" t="s">
        <v>531</v>
      </c>
      <c r="E1154" s="25" t="s">
        <v>422</v>
      </c>
      <c r="F1154" s="25" t="s">
        <v>70</v>
      </c>
      <c r="G1154" s="21">
        <v>40885</v>
      </c>
      <c r="H1154" s="21"/>
      <c r="I1154" s="22" t="s">
        <v>61</v>
      </c>
      <c r="J1154" s="25" t="s">
        <v>70</v>
      </c>
      <c r="K1154" s="27"/>
      <c r="L1154" s="21"/>
      <c r="M1154" s="33"/>
      <c r="N1154" s="25" t="s">
        <v>3456</v>
      </c>
      <c r="O1154" s="25" t="s">
        <v>70</v>
      </c>
      <c r="P1154" s="25" t="s">
        <v>70</v>
      </c>
      <c r="Q1154" s="25" t="s">
        <v>70</v>
      </c>
      <c r="R1154" s="21" t="s">
        <v>3456</v>
      </c>
      <c r="S1154" s="25" t="s">
        <v>3456</v>
      </c>
      <c r="T1154" s="23" t="s">
        <v>3456</v>
      </c>
      <c r="U1154" s="25" t="s">
        <v>3456</v>
      </c>
      <c r="V1154" s="25" t="s">
        <v>3456</v>
      </c>
      <c r="W1154" s="25" t="s">
        <v>70</v>
      </c>
      <c r="X1154" s="25" t="s">
        <v>3456</v>
      </c>
      <c r="Y1154" s="25" t="s">
        <v>3456</v>
      </c>
      <c r="Z1154" s="25" t="s">
        <v>3456</v>
      </c>
      <c r="AA1154" s="25" t="s">
        <v>3456</v>
      </c>
      <c r="AB1154" s="21" t="s">
        <v>3456</v>
      </c>
      <c r="AC1154" s="51" t="s">
        <v>3456</v>
      </c>
    </row>
    <row r="1155" spans="1:29" s="20" customFormat="1" ht="26.25" customHeight="1" x14ac:dyDescent="0.2">
      <c r="A1155" s="19">
        <v>66538</v>
      </c>
      <c r="B1155" s="20" t="s">
        <v>2559</v>
      </c>
      <c r="C1155" s="20" t="s">
        <v>2560</v>
      </c>
      <c r="D1155" s="20" t="s">
        <v>2561</v>
      </c>
      <c r="E1155" s="25" t="s">
        <v>4135</v>
      </c>
      <c r="F1155" s="25" t="s">
        <v>535</v>
      </c>
      <c r="G1155" s="21">
        <v>42081</v>
      </c>
      <c r="H1155" s="21"/>
      <c r="I1155" s="22" t="s">
        <v>61</v>
      </c>
      <c r="J1155" s="25" t="s">
        <v>70</v>
      </c>
      <c r="K1155" s="27"/>
      <c r="L1155" s="21"/>
      <c r="M1155" s="33"/>
      <c r="N1155" s="25" t="s">
        <v>3456</v>
      </c>
      <c r="O1155" s="25" t="s">
        <v>70</v>
      </c>
      <c r="P1155" s="25" t="s">
        <v>70</v>
      </c>
      <c r="Q1155" s="25" t="s">
        <v>70</v>
      </c>
      <c r="R1155" s="21" t="s">
        <v>3456</v>
      </c>
      <c r="S1155" s="25" t="s">
        <v>3456</v>
      </c>
      <c r="T1155" s="23" t="s">
        <v>3456</v>
      </c>
      <c r="U1155" s="25" t="s">
        <v>70</v>
      </c>
      <c r="V1155" s="25" t="s">
        <v>70</v>
      </c>
      <c r="W1155" s="25" t="s">
        <v>70</v>
      </c>
      <c r="X1155" s="25" t="s">
        <v>3456</v>
      </c>
      <c r="Y1155" s="25" t="s">
        <v>3456</v>
      </c>
      <c r="Z1155" s="25" t="s">
        <v>3456</v>
      </c>
      <c r="AA1155" s="25" t="s">
        <v>3456</v>
      </c>
      <c r="AB1155" s="21" t="s">
        <v>3456</v>
      </c>
      <c r="AC1155" s="51" t="s">
        <v>3456</v>
      </c>
    </row>
    <row r="1156" spans="1:29" s="20" customFormat="1" ht="26.25" customHeight="1" x14ac:dyDescent="0.2">
      <c r="A1156" s="19">
        <v>65748</v>
      </c>
      <c r="B1156" s="20" t="s">
        <v>3227</v>
      </c>
      <c r="C1156" s="20" t="s">
        <v>3228</v>
      </c>
      <c r="D1156" s="20" t="s">
        <v>3229</v>
      </c>
      <c r="E1156" s="25" t="s">
        <v>3519</v>
      </c>
      <c r="F1156" s="25" t="s">
        <v>70</v>
      </c>
      <c r="G1156" s="21">
        <v>43077</v>
      </c>
      <c r="H1156" s="21"/>
      <c r="I1156" s="22" t="s">
        <v>61</v>
      </c>
      <c r="J1156" s="25" t="s">
        <v>70</v>
      </c>
      <c r="K1156" s="27"/>
      <c r="L1156" s="21"/>
      <c r="M1156" s="33"/>
      <c r="N1156" s="25" t="s">
        <v>3456</v>
      </c>
      <c r="O1156" s="25" t="s">
        <v>70</v>
      </c>
      <c r="P1156" s="25" t="s">
        <v>70</v>
      </c>
      <c r="Q1156" s="25" t="s">
        <v>70</v>
      </c>
      <c r="R1156" s="21" t="s">
        <v>3456</v>
      </c>
      <c r="S1156" s="25" t="s">
        <v>3456</v>
      </c>
      <c r="T1156" s="23" t="s">
        <v>3456</v>
      </c>
      <c r="U1156" s="25" t="s">
        <v>3456</v>
      </c>
      <c r="V1156" s="25" t="s">
        <v>3456</v>
      </c>
      <c r="W1156" s="25" t="s">
        <v>70</v>
      </c>
      <c r="X1156" s="25" t="s">
        <v>3456</v>
      </c>
      <c r="Y1156" s="25" t="s">
        <v>3456</v>
      </c>
      <c r="Z1156" s="25" t="s">
        <v>3456</v>
      </c>
      <c r="AA1156" s="25" t="s">
        <v>3456</v>
      </c>
      <c r="AB1156" s="21" t="s">
        <v>3456</v>
      </c>
      <c r="AC1156" s="51" t="s">
        <v>3456</v>
      </c>
    </row>
    <row r="1157" spans="1:29" s="20" customFormat="1" ht="26.25" customHeight="1" x14ac:dyDescent="0.2">
      <c r="A1157" s="19">
        <v>65560</v>
      </c>
      <c r="B1157" s="20" t="s">
        <v>4273</v>
      </c>
      <c r="C1157" s="20" t="s">
        <v>429</v>
      </c>
      <c r="D1157" s="20" t="s">
        <v>430</v>
      </c>
      <c r="E1157" s="25" t="s">
        <v>428</v>
      </c>
      <c r="F1157" s="25" t="s">
        <v>70</v>
      </c>
      <c r="G1157" s="21">
        <v>41040</v>
      </c>
      <c r="H1157" s="21"/>
      <c r="I1157" s="22" t="s">
        <v>61</v>
      </c>
      <c r="J1157" s="25" t="s">
        <v>70</v>
      </c>
      <c r="K1157" s="27"/>
      <c r="L1157" s="21"/>
      <c r="M1157" s="33"/>
      <c r="N1157" s="25" t="s">
        <v>3456</v>
      </c>
      <c r="O1157" s="25" t="s">
        <v>3456</v>
      </c>
      <c r="P1157" s="25" t="s">
        <v>70</v>
      </c>
      <c r="Q1157" s="25" t="s">
        <v>70</v>
      </c>
      <c r="R1157" s="21" t="s">
        <v>3456</v>
      </c>
      <c r="S1157" s="25" t="s">
        <v>3456</v>
      </c>
      <c r="T1157" s="23" t="s">
        <v>3456</v>
      </c>
      <c r="U1157" s="25" t="s">
        <v>70</v>
      </c>
      <c r="V1157" s="25" t="s">
        <v>70</v>
      </c>
      <c r="W1157" s="25" t="s">
        <v>70</v>
      </c>
      <c r="X1157" s="25" t="s">
        <v>3456</v>
      </c>
      <c r="Y1157" s="25" t="s">
        <v>3456</v>
      </c>
      <c r="Z1157" s="25" t="s">
        <v>3456</v>
      </c>
      <c r="AA1157" s="25" t="s">
        <v>3456</v>
      </c>
      <c r="AB1157" s="21" t="s">
        <v>3456</v>
      </c>
      <c r="AC1157" s="51" t="s">
        <v>3456</v>
      </c>
    </row>
    <row r="1158" spans="1:29" s="20" customFormat="1" ht="26.25" customHeight="1" x14ac:dyDescent="0.2">
      <c r="A1158" s="19">
        <v>64935</v>
      </c>
      <c r="B1158" s="20" t="s">
        <v>339</v>
      </c>
      <c r="C1158" s="20" t="s">
        <v>340</v>
      </c>
      <c r="D1158" s="20" t="s">
        <v>341</v>
      </c>
      <c r="E1158" s="25" t="s">
        <v>114</v>
      </c>
      <c r="F1158" s="25" t="s">
        <v>70</v>
      </c>
      <c r="G1158" s="21">
        <v>40459</v>
      </c>
      <c r="H1158" s="21">
        <v>45008</v>
      </c>
      <c r="I1158" s="22" t="s">
        <v>71</v>
      </c>
      <c r="J1158" s="25" t="s">
        <v>3456</v>
      </c>
      <c r="K1158" s="27"/>
      <c r="L1158" s="21"/>
      <c r="M1158" s="33"/>
      <c r="N1158" s="25"/>
      <c r="O1158" s="25"/>
      <c r="P1158" s="25"/>
      <c r="Q1158" s="25"/>
      <c r="R1158" s="21"/>
      <c r="S1158" s="25"/>
      <c r="T1158" s="23"/>
      <c r="U1158" s="25" t="s">
        <v>3456</v>
      </c>
      <c r="V1158" s="25" t="s">
        <v>3456</v>
      </c>
      <c r="W1158" s="25" t="s">
        <v>70</v>
      </c>
      <c r="X1158" s="25" t="s">
        <v>3456</v>
      </c>
      <c r="Y1158" s="25" t="s">
        <v>3456</v>
      </c>
      <c r="Z1158" s="25" t="s">
        <v>3456</v>
      </c>
      <c r="AA1158" s="25" t="s">
        <v>3456</v>
      </c>
      <c r="AB1158" s="21" t="s">
        <v>3456</v>
      </c>
      <c r="AC1158" s="51" t="s">
        <v>3456</v>
      </c>
    </row>
    <row r="1159" spans="1:29" s="20" customFormat="1" ht="26.25" customHeight="1" x14ac:dyDescent="0.2">
      <c r="A1159" s="19">
        <v>78561</v>
      </c>
      <c r="B1159" s="20" t="s">
        <v>2650</v>
      </c>
      <c r="C1159" s="20" t="s">
        <v>2651</v>
      </c>
      <c r="D1159" s="20" t="s">
        <v>512</v>
      </c>
      <c r="E1159" s="25" t="s">
        <v>3547</v>
      </c>
      <c r="F1159" s="25" t="s">
        <v>70</v>
      </c>
      <c r="G1159" s="21">
        <v>43440</v>
      </c>
      <c r="H1159" s="21"/>
      <c r="I1159" s="22" t="s">
        <v>61</v>
      </c>
      <c r="J1159" s="25" t="s">
        <v>70</v>
      </c>
      <c r="K1159" s="27"/>
      <c r="L1159" s="21"/>
      <c r="M1159" s="33"/>
      <c r="N1159" s="25" t="s">
        <v>3456</v>
      </c>
      <c r="O1159" s="25" t="s">
        <v>3456</v>
      </c>
      <c r="P1159" s="25" t="s">
        <v>70</v>
      </c>
      <c r="Q1159" s="25" t="s">
        <v>70</v>
      </c>
      <c r="R1159" s="21" t="s">
        <v>3456</v>
      </c>
      <c r="S1159" s="25" t="s">
        <v>3456</v>
      </c>
      <c r="T1159" s="23" t="s">
        <v>3456</v>
      </c>
      <c r="U1159" s="25" t="s">
        <v>70</v>
      </c>
      <c r="V1159" s="25" t="s">
        <v>70</v>
      </c>
      <c r="W1159" s="25" t="s">
        <v>70</v>
      </c>
      <c r="X1159" s="25" t="s">
        <v>3456</v>
      </c>
      <c r="Y1159" s="25" t="s">
        <v>3456</v>
      </c>
      <c r="Z1159" s="25" t="s">
        <v>3456</v>
      </c>
      <c r="AA1159" s="25" t="s">
        <v>3456</v>
      </c>
      <c r="AB1159" s="21" t="s">
        <v>3456</v>
      </c>
      <c r="AC1159" s="51" t="s">
        <v>3456</v>
      </c>
    </row>
    <row r="1160" spans="1:29" s="20" customFormat="1" ht="26.25" customHeight="1" x14ac:dyDescent="0.2">
      <c r="A1160" s="19">
        <v>61730</v>
      </c>
      <c r="B1160" s="20" t="s">
        <v>2087</v>
      </c>
      <c r="C1160" s="20" t="s">
        <v>2088</v>
      </c>
      <c r="D1160" s="20" t="s">
        <v>994</v>
      </c>
      <c r="E1160" s="25" t="s">
        <v>995</v>
      </c>
      <c r="F1160" s="25" t="s">
        <v>70</v>
      </c>
      <c r="G1160" s="21">
        <v>39022</v>
      </c>
      <c r="H1160" s="21"/>
      <c r="I1160" s="22" t="s">
        <v>61</v>
      </c>
      <c r="J1160" s="25" t="s">
        <v>70</v>
      </c>
      <c r="K1160" s="27"/>
      <c r="L1160" s="21"/>
      <c r="M1160" s="33"/>
      <c r="N1160" s="25" t="s">
        <v>70</v>
      </c>
      <c r="O1160" s="25" t="s">
        <v>70</v>
      </c>
      <c r="P1160" s="25" t="s">
        <v>70</v>
      </c>
      <c r="Q1160" s="25" t="s">
        <v>70</v>
      </c>
      <c r="R1160" s="21" t="s">
        <v>3456</v>
      </c>
      <c r="S1160" s="25" t="s">
        <v>3456</v>
      </c>
      <c r="T1160" s="23" t="s">
        <v>3456</v>
      </c>
      <c r="U1160" s="25" t="s">
        <v>70</v>
      </c>
      <c r="V1160" s="25" t="s">
        <v>70</v>
      </c>
      <c r="W1160" s="25" t="s">
        <v>70</v>
      </c>
      <c r="X1160" s="25" t="s">
        <v>3456</v>
      </c>
      <c r="Y1160" s="25" t="s">
        <v>3456</v>
      </c>
      <c r="Z1160" s="25" t="s">
        <v>3456</v>
      </c>
      <c r="AA1160" s="25" t="s">
        <v>3456</v>
      </c>
      <c r="AB1160" s="21" t="s">
        <v>3456</v>
      </c>
      <c r="AC1160" s="51" t="s">
        <v>3456</v>
      </c>
    </row>
    <row r="1161" spans="1:29" s="20" customFormat="1" ht="26.25" customHeight="1" x14ac:dyDescent="0.2">
      <c r="A1161" s="19">
        <v>61993</v>
      </c>
      <c r="B1161" s="20" t="s">
        <v>2912</v>
      </c>
      <c r="C1161" s="20" t="s">
        <v>2913</v>
      </c>
      <c r="D1161" s="20" t="s">
        <v>2914</v>
      </c>
      <c r="E1161" s="25" t="s">
        <v>1249</v>
      </c>
      <c r="F1161" s="25" t="s">
        <v>70</v>
      </c>
      <c r="G1161" s="21">
        <v>39223</v>
      </c>
      <c r="H1161" s="21"/>
      <c r="I1161" s="22" t="s">
        <v>61</v>
      </c>
      <c r="J1161" s="25" t="s">
        <v>70</v>
      </c>
      <c r="K1161" s="27"/>
      <c r="L1161" s="21"/>
      <c r="M1161" s="33"/>
      <c r="N1161" s="25" t="s">
        <v>70</v>
      </c>
      <c r="O1161" s="25" t="s">
        <v>70</v>
      </c>
      <c r="P1161" s="25" t="s">
        <v>70</v>
      </c>
      <c r="Q1161" s="25" t="s">
        <v>70</v>
      </c>
      <c r="R1161" s="21" t="s">
        <v>3456</v>
      </c>
      <c r="S1161" s="25" t="s">
        <v>3456</v>
      </c>
      <c r="T1161" s="23" t="s">
        <v>3456</v>
      </c>
      <c r="U1161" s="25" t="s">
        <v>3456</v>
      </c>
      <c r="V1161" s="25" t="s">
        <v>3456</v>
      </c>
      <c r="W1161" s="25" t="s">
        <v>70</v>
      </c>
      <c r="X1161" s="25" t="s">
        <v>3456</v>
      </c>
      <c r="Y1161" s="25" t="s">
        <v>3456</v>
      </c>
      <c r="Z1161" s="25" t="s">
        <v>3456</v>
      </c>
      <c r="AA1161" s="25" t="s">
        <v>3456</v>
      </c>
      <c r="AB1161" s="21" t="s">
        <v>3456</v>
      </c>
      <c r="AC1161" s="51"/>
    </row>
    <row r="1162" spans="1:29" s="20" customFormat="1" ht="26.25" customHeight="1" x14ac:dyDescent="0.2">
      <c r="A1162" s="19">
        <v>67877</v>
      </c>
      <c r="B1162" s="20" t="s">
        <v>2588</v>
      </c>
      <c r="C1162" s="20" t="s">
        <v>2589</v>
      </c>
      <c r="D1162" s="20" t="s">
        <v>2590</v>
      </c>
      <c r="E1162" s="25" t="s">
        <v>682</v>
      </c>
      <c r="F1162" s="25" t="s">
        <v>70</v>
      </c>
      <c r="G1162" s="21">
        <v>43228</v>
      </c>
      <c r="H1162" s="21"/>
      <c r="I1162" s="22" t="s">
        <v>61</v>
      </c>
      <c r="J1162" s="25" t="s">
        <v>70</v>
      </c>
      <c r="K1162" s="27"/>
      <c r="L1162" s="21"/>
      <c r="M1162" s="33"/>
      <c r="N1162" s="25" t="s">
        <v>3456</v>
      </c>
      <c r="O1162" s="25" t="s">
        <v>70</v>
      </c>
      <c r="P1162" s="25" t="s">
        <v>70</v>
      </c>
      <c r="Q1162" s="25" t="s">
        <v>70</v>
      </c>
      <c r="R1162" s="21" t="s">
        <v>3456</v>
      </c>
      <c r="S1162" s="25" t="s">
        <v>3456</v>
      </c>
      <c r="T1162" s="23" t="s">
        <v>3456</v>
      </c>
      <c r="U1162" s="25" t="s">
        <v>70</v>
      </c>
      <c r="V1162" s="25" t="s">
        <v>70</v>
      </c>
      <c r="W1162" s="25" t="s">
        <v>70</v>
      </c>
      <c r="X1162" s="25" t="s">
        <v>3456</v>
      </c>
      <c r="Y1162" s="25" t="s">
        <v>3456</v>
      </c>
      <c r="Z1162" s="25" t="s">
        <v>3456</v>
      </c>
      <c r="AA1162" s="25" t="s">
        <v>3456</v>
      </c>
      <c r="AB1162" s="21" t="s">
        <v>3456</v>
      </c>
      <c r="AC1162" s="51" t="s">
        <v>3456</v>
      </c>
    </row>
    <row r="1163" spans="1:29" s="20" customFormat="1" ht="26.25" customHeight="1" x14ac:dyDescent="0.2">
      <c r="A1163" s="19">
        <v>67665</v>
      </c>
      <c r="B1163" s="20" t="s">
        <v>1068</v>
      </c>
      <c r="C1163" s="20" t="s">
        <v>1069</v>
      </c>
      <c r="D1163" s="20" t="s">
        <v>1070</v>
      </c>
      <c r="E1163" s="25" t="s">
        <v>536</v>
      </c>
      <c r="F1163" s="25" t="s">
        <v>606</v>
      </c>
      <c r="G1163" s="21">
        <v>42705</v>
      </c>
      <c r="H1163" s="21"/>
      <c r="I1163" s="22" t="s">
        <v>61</v>
      </c>
      <c r="J1163" s="25" t="s">
        <v>70</v>
      </c>
      <c r="K1163" s="27"/>
      <c r="L1163" s="21"/>
      <c r="M1163" s="33"/>
      <c r="N1163" s="25" t="s">
        <v>3456</v>
      </c>
      <c r="O1163" s="25" t="s">
        <v>70</v>
      </c>
      <c r="P1163" s="25" t="s">
        <v>70</v>
      </c>
      <c r="Q1163" s="25" t="s">
        <v>70</v>
      </c>
      <c r="R1163" s="21" t="s">
        <v>3456</v>
      </c>
      <c r="S1163" s="25" t="s">
        <v>3456</v>
      </c>
      <c r="T1163" s="23" t="s">
        <v>3456</v>
      </c>
      <c r="U1163" s="25" t="s">
        <v>70</v>
      </c>
      <c r="V1163" s="25" t="s">
        <v>70</v>
      </c>
      <c r="W1163" s="25" t="s">
        <v>70</v>
      </c>
      <c r="X1163" s="25" t="s">
        <v>3456</v>
      </c>
      <c r="Y1163" s="25" t="s">
        <v>3456</v>
      </c>
      <c r="Z1163" s="25" t="s">
        <v>3456</v>
      </c>
      <c r="AA1163" s="25" t="s">
        <v>3456</v>
      </c>
      <c r="AB1163" s="21" t="s">
        <v>3456</v>
      </c>
      <c r="AC1163" s="51" t="s">
        <v>3456</v>
      </c>
    </row>
    <row r="1164" spans="1:29" s="20" customFormat="1" ht="26.25" customHeight="1" x14ac:dyDescent="0.2">
      <c r="A1164" s="19">
        <v>80649</v>
      </c>
      <c r="B1164" s="20" t="s">
        <v>4625</v>
      </c>
      <c r="C1164" s="20" t="s">
        <v>4626</v>
      </c>
      <c r="D1164" s="20" t="s">
        <v>4627</v>
      </c>
      <c r="E1164" s="25" t="s">
        <v>4628</v>
      </c>
      <c r="F1164" s="25" t="s">
        <v>70</v>
      </c>
      <c r="G1164" s="21">
        <v>45113</v>
      </c>
      <c r="H1164" s="21"/>
      <c r="I1164" s="22" t="s">
        <v>61</v>
      </c>
      <c r="J1164" s="25" t="s">
        <v>3456</v>
      </c>
      <c r="K1164" s="27"/>
      <c r="L1164" s="21"/>
      <c r="M1164" s="33"/>
      <c r="N1164" s="25" t="s">
        <v>3456</v>
      </c>
      <c r="O1164" s="25" t="s">
        <v>3456</v>
      </c>
      <c r="P1164" s="25" t="s">
        <v>3456</v>
      </c>
      <c r="Q1164" s="25" t="s">
        <v>70</v>
      </c>
      <c r="R1164" s="21" t="s">
        <v>3456</v>
      </c>
      <c r="S1164" s="25" t="s">
        <v>3456</v>
      </c>
      <c r="T1164" s="23" t="s">
        <v>3456</v>
      </c>
      <c r="U1164" s="25" t="s">
        <v>3456</v>
      </c>
      <c r="V1164" s="25" t="s">
        <v>3456</v>
      </c>
      <c r="W1164" s="25" t="s">
        <v>70</v>
      </c>
      <c r="X1164" s="25" t="s">
        <v>3456</v>
      </c>
      <c r="Y1164" s="25" t="s">
        <v>3456</v>
      </c>
      <c r="Z1164" s="25" t="s">
        <v>3456</v>
      </c>
      <c r="AA1164" s="25" t="s">
        <v>3456</v>
      </c>
      <c r="AB1164" s="21" t="s">
        <v>3456</v>
      </c>
      <c r="AC1164" s="51" t="s">
        <v>3456</v>
      </c>
    </row>
    <row r="1165" spans="1:29" s="20" customFormat="1" ht="26.25" customHeight="1" x14ac:dyDescent="0.2">
      <c r="A1165" s="19">
        <v>66445</v>
      </c>
      <c r="B1165" s="20" t="s">
        <v>3071</v>
      </c>
      <c r="C1165" s="20" t="s">
        <v>3072</v>
      </c>
      <c r="D1165" s="20" t="s">
        <v>4014</v>
      </c>
      <c r="E1165" s="25" t="s">
        <v>163</v>
      </c>
      <c r="F1165" s="25" t="s">
        <v>70</v>
      </c>
      <c r="G1165" s="21">
        <v>41912</v>
      </c>
      <c r="H1165" s="21"/>
      <c r="I1165" s="22" t="s">
        <v>61</v>
      </c>
      <c r="J1165" s="25" t="s">
        <v>70</v>
      </c>
      <c r="K1165" s="27"/>
      <c r="L1165" s="21"/>
      <c r="M1165" s="33"/>
      <c r="N1165" s="25" t="s">
        <v>3456</v>
      </c>
      <c r="O1165" s="25" t="s">
        <v>70</v>
      </c>
      <c r="P1165" s="25" t="s">
        <v>70</v>
      </c>
      <c r="Q1165" s="25" t="s">
        <v>70</v>
      </c>
      <c r="R1165" s="21" t="s">
        <v>3456</v>
      </c>
      <c r="S1165" s="25" t="s">
        <v>3456</v>
      </c>
      <c r="T1165" s="23" t="s">
        <v>3456</v>
      </c>
      <c r="U1165" s="25" t="s">
        <v>70</v>
      </c>
      <c r="V1165" s="25" t="s">
        <v>70</v>
      </c>
      <c r="W1165" s="25" t="s">
        <v>70</v>
      </c>
      <c r="X1165" s="25" t="s">
        <v>3456</v>
      </c>
      <c r="Y1165" s="25" t="s">
        <v>3456</v>
      </c>
      <c r="Z1165" s="25" t="s">
        <v>3456</v>
      </c>
      <c r="AA1165" s="25" t="s">
        <v>3456</v>
      </c>
      <c r="AB1165" s="21" t="s">
        <v>3456</v>
      </c>
      <c r="AC1165" s="51" t="s">
        <v>3456</v>
      </c>
    </row>
    <row r="1166" spans="1:29" s="20" customFormat="1" ht="26.25" customHeight="1" x14ac:dyDescent="0.2">
      <c r="A1166" s="19">
        <v>63359</v>
      </c>
      <c r="B1166" s="20" t="s">
        <v>2245</v>
      </c>
      <c r="C1166" s="20" t="s">
        <v>2246</v>
      </c>
      <c r="D1166" s="20" t="s">
        <v>2247</v>
      </c>
      <c r="E1166" s="25" t="s">
        <v>783</v>
      </c>
      <c r="F1166" s="25" t="s">
        <v>70</v>
      </c>
      <c r="G1166" s="21">
        <v>39598</v>
      </c>
      <c r="H1166" s="21"/>
      <c r="I1166" s="22" t="s">
        <v>61</v>
      </c>
      <c r="J1166" s="25" t="s">
        <v>70</v>
      </c>
      <c r="K1166" s="27"/>
      <c r="L1166" s="21"/>
      <c r="M1166" s="33"/>
      <c r="N1166" s="25" t="s">
        <v>70</v>
      </c>
      <c r="O1166" s="25" t="s">
        <v>70</v>
      </c>
      <c r="P1166" s="25" t="s">
        <v>70</v>
      </c>
      <c r="Q1166" s="25" t="s">
        <v>70</v>
      </c>
      <c r="R1166" s="21" t="s">
        <v>3456</v>
      </c>
      <c r="S1166" s="25" t="s">
        <v>3456</v>
      </c>
      <c r="T1166" s="23" t="s">
        <v>3456</v>
      </c>
      <c r="U1166" s="25" t="s">
        <v>70</v>
      </c>
      <c r="V1166" s="25" t="s">
        <v>70</v>
      </c>
      <c r="W1166" s="25" t="s">
        <v>70</v>
      </c>
      <c r="X1166" s="25" t="s">
        <v>3456</v>
      </c>
      <c r="Y1166" s="25" t="s">
        <v>3456</v>
      </c>
      <c r="Z1166" s="25" t="s">
        <v>3456</v>
      </c>
      <c r="AA1166" s="25" t="s">
        <v>3456</v>
      </c>
      <c r="AB1166" s="21" t="s">
        <v>0</v>
      </c>
      <c r="AC1166" s="51" t="s">
        <v>3456</v>
      </c>
    </row>
    <row r="1167" spans="1:29" s="20" customFormat="1" ht="26.25" customHeight="1" x14ac:dyDescent="0.2">
      <c r="A1167" s="19">
        <v>79562</v>
      </c>
      <c r="B1167" s="20" t="s">
        <v>1877</v>
      </c>
      <c r="C1167" s="20" t="s">
        <v>1878</v>
      </c>
      <c r="D1167" s="20" t="s">
        <v>1879</v>
      </c>
      <c r="E1167" s="25" t="s">
        <v>4153</v>
      </c>
      <c r="F1167" s="25" t="s">
        <v>70</v>
      </c>
      <c r="G1167" s="21">
        <v>44089</v>
      </c>
      <c r="H1167" s="21"/>
      <c r="I1167" s="22" t="s">
        <v>61</v>
      </c>
      <c r="J1167" s="25" t="s">
        <v>70</v>
      </c>
      <c r="K1167" s="27"/>
      <c r="L1167" s="21"/>
      <c r="M1167" s="33"/>
      <c r="N1167" s="25" t="s">
        <v>3456</v>
      </c>
      <c r="O1167" s="25" t="s">
        <v>70</v>
      </c>
      <c r="P1167" s="25" t="s">
        <v>70</v>
      </c>
      <c r="Q1167" s="25" t="s">
        <v>70</v>
      </c>
      <c r="R1167" s="21" t="s">
        <v>3456</v>
      </c>
      <c r="S1167" s="25" t="s">
        <v>3456</v>
      </c>
      <c r="T1167" s="23" t="s">
        <v>3456</v>
      </c>
      <c r="U1167" s="25" t="s">
        <v>70</v>
      </c>
      <c r="V1167" s="25" t="s">
        <v>70</v>
      </c>
      <c r="W1167" s="25" t="s">
        <v>70</v>
      </c>
      <c r="X1167" s="25" t="s">
        <v>3456</v>
      </c>
      <c r="Y1167" s="25" t="s">
        <v>3456</v>
      </c>
      <c r="Z1167" s="25" t="s">
        <v>3456</v>
      </c>
      <c r="AA1167" s="25" t="s">
        <v>3456</v>
      </c>
      <c r="AB1167" s="21" t="s">
        <v>3456</v>
      </c>
      <c r="AC1167" s="51" t="s">
        <v>3456</v>
      </c>
    </row>
    <row r="1168" spans="1:29" s="20" customFormat="1" ht="26.25" customHeight="1" x14ac:dyDescent="0.2">
      <c r="A1168" s="19">
        <v>64419</v>
      </c>
      <c r="B1168" s="20" t="s">
        <v>289</v>
      </c>
      <c r="C1168" s="20" t="s">
        <v>290</v>
      </c>
      <c r="D1168" s="20" t="s">
        <v>291</v>
      </c>
      <c r="E1168" s="25" t="s">
        <v>292</v>
      </c>
      <c r="F1168" s="25" t="s">
        <v>70</v>
      </c>
      <c r="G1168" s="21">
        <v>40374</v>
      </c>
      <c r="H1168" s="21"/>
      <c r="I1168" s="22" t="s">
        <v>61</v>
      </c>
      <c r="J1168" s="25" t="s">
        <v>70</v>
      </c>
      <c r="K1168" s="27"/>
      <c r="L1168" s="21"/>
      <c r="M1168" s="33"/>
      <c r="N1168" s="25" t="s">
        <v>3456</v>
      </c>
      <c r="O1168" s="25" t="s">
        <v>70</v>
      </c>
      <c r="P1168" s="25" t="s">
        <v>70</v>
      </c>
      <c r="Q1168" s="25" t="s">
        <v>70</v>
      </c>
      <c r="R1168" s="21" t="s">
        <v>3456</v>
      </c>
      <c r="S1168" s="25" t="s">
        <v>3456</v>
      </c>
      <c r="T1168" s="23" t="s">
        <v>3456</v>
      </c>
      <c r="U1168" s="25" t="s">
        <v>70</v>
      </c>
      <c r="V1168" s="25" t="s">
        <v>70</v>
      </c>
      <c r="W1168" s="25" t="s">
        <v>70</v>
      </c>
      <c r="X1168" s="25" t="s">
        <v>3456</v>
      </c>
      <c r="Y1168" s="25" t="s">
        <v>3456</v>
      </c>
      <c r="Z1168" s="25" t="s">
        <v>3456</v>
      </c>
      <c r="AA1168" s="25" t="s">
        <v>3456</v>
      </c>
      <c r="AB1168" s="21" t="s">
        <v>3456</v>
      </c>
      <c r="AC1168" s="51" t="s">
        <v>3456</v>
      </c>
    </row>
    <row r="1169" spans="1:29" s="20" customFormat="1" ht="26.25" customHeight="1" x14ac:dyDescent="0.2">
      <c r="A1169" s="19">
        <v>65276</v>
      </c>
      <c r="B1169" s="20" t="s">
        <v>3400</v>
      </c>
      <c r="C1169" s="20" t="s">
        <v>3401</v>
      </c>
      <c r="D1169" s="20" t="s">
        <v>1746</v>
      </c>
      <c r="E1169" s="25" t="s">
        <v>1515</v>
      </c>
      <c r="F1169" s="25" t="s">
        <v>70</v>
      </c>
      <c r="G1169" s="21">
        <v>40854</v>
      </c>
      <c r="H1169" s="21"/>
      <c r="I1169" s="22" t="s">
        <v>61</v>
      </c>
      <c r="J1169" s="25" t="s">
        <v>70</v>
      </c>
      <c r="K1169" s="27"/>
      <c r="L1169" s="21"/>
      <c r="M1169" s="33"/>
      <c r="N1169" s="25" t="s">
        <v>3456</v>
      </c>
      <c r="O1169" s="25" t="s">
        <v>70</v>
      </c>
      <c r="P1169" s="25" t="s">
        <v>70</v>
      </c>
      <c r="Q1169" s="25" t="s">
        <v>70</v>
      </c>
      <c r="R1169" s="21" t="s">
        <v>3456</v>
      </c>
      <c r="S1169" s="25" t="s">
        <v>3456</v>
      </c>
      <c r="T1169" s="23" t="s">
        <v>3456</v>
      </c>
      <c r="U1169" s="25" t="s">
        <v>70</v>
      </c>
      <c r="V1169" s="25" t="s">
        <v>70</v>
      </c>
      <c r="W1169" s="25" t="s">
        <v>70</v>
      </c>
      <c r="X1169" s="25" t="s">
        <v>3456</v>
      </c>
      <c r="Y1169" s="25" t="s">
        <v>3456</v>
      </c>
      <c r="Z1169" s="25" t="s">
        <v>3456</v>
      </c>
      <c r="AA1169" s="25" t="s">
        <v>3456</v>
      </c>
      <c r="AB1169" s="21" t="s">
        <v>3456</v>
      </c>
      <c r="AC1169" s="51" t="s">
        <v>3456</v>
      </c>
    </row>
    <row r="1170" spans="1:29" s="20" customFormat="1" ht="26.25" customHeight="1" x14ac:dyDescent="0.2">
      <c r="A1170" s="19">
        <v>64353</v>
      </c>
      <c r="B1170" s="20" t="s">
        <v>224</v>
      </c>
      <c r="C1170" s="20" t="s">
        <v>225</v>
      </c>
      <c r="D1170" s="20" t="s">
        <v>203</v>
      </c>
      <c r="E1170" s="25" t="s">
        <v>204</v>
      </c>
      <c r="F1170" s="25" t="s">
        <v>70</v>
      </c>
      <c r="G1170" s="21">
        <v>40415</v>
      </c>
      <c r="H1170" s="21"/>
      <c r="I1170" s="22" t="s">
        <v>61</v>
      </c>
      <c r="J1170" s="25" t="s">
        <v>70</v>
      </c>
      <c r="K1170" s="27"/>
      <c r="L1170" s="21"/>
      <c r="M1170" s="33"/>
      <c r="N1170" s="25" t="s">
        <v>70</v>
      </c>
      <c r="O1170" s="25" t="s">
        <v>70</v>
      </c>
      <c r="P1170" s="25" t="s">
        <v>70</v>
      </c>
      <c r="Q1170" s="25" t="s">
        <v>70</v>
      </c>
      <c r="R1170" s="21" t="s">
        <v>3456</v>
      </c>
      <c r="S1170" s="25" t="s">
        <v>3456</v>
      </c>
      <c r="T1170" s="23" t="s">
        <v>3456</v>
      </c>
      <c r="U1170" s="25" t="s">
        <v>70</v>
      </c>
      <c r="V1170" s="25" t="s">
        <v>70</v>
      </c>
      <c r="W1170" s="25" t="s">
        <v>70</v>
      </c>
      <c r="X1170" s="25" t="s">
        <v>3456</v>
      </c>
      <c r="Y1170" s="25" t="s">
        <v>3456</v>
      </c>
      <c r="Z1170" s="25" t="s">
        <v>3456</v>
      </c>
      <c r="AA1170" s="25" t="s">
        <v>3456</v>
      </c>
      <c r="AB1170" s="21" t="s">
        <v>0</v>
      </c>
      <c r="AC1170" s="51" t="s">
        <v>3456</v>
      </c>
    </row>
    <row r="1171" spans="1:29" s="20" customFormat="1" ht="26.25" customHeight="1" x14ac:dyDescent="0.2">
      <c r="A1171" s="19">
        <v>66302</v>
      </c>
      <c r="B1171" s="20" t="s">
        <v>1721</v>
      </c>
      <c r="C1171" s="20" t="s">
        <v>1722</v>
      </c>
      <c r="D1171" s="20" t="s">
        <v>1652</v>
      </c>
      <c r="E1171" s="25" t="s">
        <v>60</v>
      </c>
      <c r="F1171" s="25" t="s">
        <v>70</v>
      </c>
      <c r="G1171" s="21">
        <v>42023</v>
      </c>
      <c r="H1171" s="21"/>
      <c r="I1171" s="22" t="s">
        <v>61</v>
      </c>
      <c r="J1171" s="25" t="s">
        <v>70</v>
      </c>
      <c r="K1171" s="27"/>
      <c r="L1171" s="21"/>
      <c r="M1171" s="33"/>
      <c r="N1171" s="25" t="s">
        <v>3456</v>
      </c>
      <c r="O1171" s="25" t="s">
        <v>70</v>
      </c>
      <c r="P1171" s="25" t="s">
        <v>70</v>
      </c>
      <c r="Q1171" s="25" t="s">
        <v>70</v>
      </c>
      <c r="R1171" s="21" t="s">
        <v>3456</v>
      </c>
      <c r="S1171" s="25" t="s">
        <v>3456</v>
      </c>
      <c r="T1171" s="23" t="s">
        <v>3456</v>
      </c>
      <c r="U1171" s="25" t="s">
        <v>70</v>
      </c>
      <c r="V1171" s="25" t="s">
        <v>70</v>
      </c>
      <c r="W1171" s="25" t="s">
        <v>70</v>
      </c>
      <c r="X1171" s="25" t="s">
        <v>3456</v>
      </c>
      <c r="Y1171" s="25" t="s">
        <v>3456</v>
      </c>
      <c r="Z1171" s="25" t="s">
        <v>3456</v>
      </c>
      <c r="AA1171" s="25" t="s">
        <v>3456</v>
      </c>
      <c r="AB1171" s="21" t="s">
        <v>3456</v>
      </c>
      <c r="AC1171" s="51" t="s">
        <v>3456</v>
      </c>
    </row>
    <row r="1172" spans="1:29" s="20" customFormat="1" ht="26.25" customHeight="1" x14ac:dyDescent="0.2">
      <c r="A1172" s="19">
        <v>65547</v>
      </c>
      <c r="B1172" s="20" t="s">
        <v>1650</v>
      </c>
      <c r="C1172" s="20" t="s">
        <v>1651</v>
      </c>
      <c r="D1172" s="20" t="s">
        <v>1652</v>
      </c>
      <c r="E1172" s="25" t="s">
        <v>60</v>
      </c>
      <c r="F1172" s="25" t="s">
        <v>70</v>
      </c>
      <c r="G1172" s="21">
        <v>40982</v>
      </c>
      <c r="H1172" s="21"/>
      <c r="I1172" s="22" t="s">
        <v>61</v>
      </c>
      <c r="J1172" s="25" t="s">
        <v>70</v>
      </c>
      <c r="K1172" s="27"/>
      <c r="L1172" s="21"/>
      <c r="M1172" s="33"/>
      <c r="N1172" s="25" t="s">
        <v>3456</v>
      </c>
      <c r="O1172" s="25" t="s">
        <v>3456</v>
      </c>
      <c r="P1172" s="25" t="s">
        <v>70</v>
      </c>
      <c r="Q1172" s="25" t="s">
        <v>70</v>
      </c>
      <c r="R1172" s="21" t="s">
        <v>3456</v>
      </c>
      <c r="S1172" s="25" t="s">
        <v>3456</v>
      </c>
      <c r="T1172" s="23" t="s">
        <v>3456</v>
      </c>
      <c r="U1172" s="25" t="s">
        <v>70</v>
      </c>
      <c r="V1172" s="25" t="s">
        <v>70</v>
      </c>
      <c r="W1172" s="25" t="s">
        <v>70</v>
      </c>
      <c r="X1172" s="25" t="s">
        <v>3456</v>
      </c>
      <c r="Y1172" s="25" t="s">
        <v>3456</v>
      </c>
      <c r="Z1172" s="25" t="s">
        <v>3456</v>
      </c>
      <c r="AA1172" s="25" t="s">
        <v>3456</v>
      </c>
      <c r="AB1172" s="21" t="s">
        <v>3456</v>
      </c>
      <c r="AC1172" s="51" t="s">
        <v>3456</v>
      </c>
    </row>
    <row r="1173" spans="1:29" s="20" customFormat="1" ht="26.25" customHeight="1" x14ac:dyDescent="0.2">
      <c r="A1173" s="19">
        <v>64785</v>
      </c>
      <c r="B1173" s="20" t="s">
        <v>3218</v>
      </c>
      <c r="C1173" s="20" t="s">
        <v>3219</v>
      </c>
      <c r="D1173" s="20" t="s">
        <v>3220</v>
      </c>
      <c r="E1173" s="25" t="s">
        <v>264</v>
      </c>
      <c r="F1173" s="25" t="s">
        <v>70</v>
      </c>
      <c r="G1173" s="21">
        <v>40297</v>
      </c>
      <c r="H1173" s="21"/>
      <c r="I1173" s="22" t="s">
        <v>61</v>
      </c>
      <c r="J1173" s="25" t="s">
        <v>70</v>
      </c>
      <c r="K1173" s="27"/>
      <c r="L1173" s="21"/>
      <c r="M1173" s="33"/>
      <c r="N1173" s="25" t="s">
        <v>3456</v>
      </c>
      <c r="O1173" s="25" t="s">
        <v>70</v>
      </c>
      <c r="P1173" s="25" t="s">
        <v>70</v>
      </c>
      <c r="Q1173" s="25" t="s">
        <v>70</v>
      </c>
      <c r="R1173" s="21" t="s">
        <v>3456</v>
      </c>
      <c r="S1173" s="25" t="s">
        <v>3456</v>
      </c>
      <c r="T1173" s="23" t="s">
        <v>3456</v>
      </c>
      <c r="U1173" s="25" t="s">
        <v>70</v>
      </c>
      <c r="V1173" s="25" t="s">
        <v>70</v>
      </c>
      <c r="W1173" s="25" t="s">
        <v>70</v>
      </c>
      <c r="X1173" s="25" t="s">
        <v>3456</v>
      </c>
      <c r="Y1173" s="25" t="s">
        <v>3456</v>
      </c>
      <c r="Z1173" s="25" t="s">
        <v>3456</v>
      </c>
      <c r="AA1173" s="25" t="s">
        <v>3456</v>
      </c>
      <c r="AB1173" s="21" t="s">
        <v>3456</v>
      </c>
      <c r="AC1173" s="51" t="s">
        <v>3456</v>
      </c>
    </row>
    <row r="1174" spans="1:29" s="20" customFormat="1" ht="26.25" customHeight="1" x14ac:dyDescent="0.2">
      <c r="A1174" s="19">
        <v>64864</v>
      </c>
      <c r="B1174" s="20" t="s">
        <v>321</v>
      </c>
      <c r="C1174" s="20" t="s">
        <v>322</v>
      </c>
      <c r="D1174" s="20" t="s">
        <v>203</v>
      </c>
      <c r="E1174" s="25" t="s">
        <v>204</v>
      </c>
      <c r="F1174" s="25" t="s">
        <v>70</v>
      </c>
      <c r="G1174" s="21">
        <v>40577</v>
      </c>
      <c r="H1174" s="21"/>
      <c r="I1174" s="22" t="s">
        <v>61</v>
      </c>
      <c r="J1174" s="25" t="s">
        <v>70</v>
      </c>
      <c r="K1174" s="27"/>
      <c r="L1174" s="21"/>
      <c r="M1174" s="33"/>
      <c r="N1174" s="25" t="s">
        <v>3456</v>
      </c>
      <c r="O1174" s="25" t="s">
        <v>70</v>
      </c>
      <c r="P1174" s="25" t="s">
        <v>70</v>
      </c>
      <c r="Q1174" s="25" t="s">
        <v>70</v>
      </c>
      <c r="R1174" s="21" t="s">
        <v>3456</v>
      </c>
      <c r="S1174" s="25" t="s">
        <v>3456</v>
      </c>
      <c r="T1174" s="23" t="s">
        <v>3456</v>
      </c>
      <c r="U1174" s="25" t="s">
        <v>70</v>
      </c>
      <c r="V1174" s="25" t="s">
        <v>70</v>
      </c>
      <c r="W1174" s="25" t="s">
        <v>70</v>
      </c>
      <c r="X1174" s="25" t="s">
        <v>3456</v>
      </c>
      <c r="Y1174" s="25" t="s">
        <v>3456</v>
      </c>
      <c r="Z1174" s="25" t="s">
        <v>3456</v>
      </c>
      <c r="AA1174" s="25" t="s">
        <v>3456</v>
      </c>
      <c r="AB1174" s="21" t="s">
        <v>3456</v>
      </c>
      <c r="AC1174" s="51" t="s">
        <v>3456</v>
      </c>
    </row>
    <row r="1175" spans="1:29" s="20" customFormat="1" ht="26.25" customHeight="1" x14ac:dyDescent="0.2">
      <c r="A1175" s="19">
        <v>65603</v>
      </c>
      <c r="B1175" s="20" t="s">
        <v>2480</v>
      </c>
      <c r="C1175" s="20" t="s">
        <v>2481</v>
      </c>
      <c r="D1175" s="20" t="s">
        <v>2482</v>
      </c>
      <c r="E1175" s="25" t="s">
        <v>137</v>
      </c>
      <c r="F1175" s="25" t="s">
        <v>70</v>
      </c>
      <c r="G1175" s="21">
        <v>41052</v>
      </c>
      <c r="H1175" s="21"/>
      <c r="I1175" s="22" t="s">
        <v>61</v>
      </c>
      <c r="J1175" s="25" t="s">
        <v>70</v>
      </c>
      <c r="K1175" s="27"/>
      <c r="L1175" s="21"/>
      <c r="M1175" s="33"/>
      <c r="N1175" s="25" t="s">
        <v>3456</v>
      </c>
      <c r="O1175" s="25" t="s">
        <v>70</v>
      </c>
      <c r="P1175" s="25" t="s">
        <v>70</v>
      </c>
      <c r="Q1175" s="25" t="s">
        <v>70</v>
      </c>
      <c r="R1175" s="21" t="s">
        <v>3456</v>
      </c>
      <c r="S1175" s="25" t="s">
        <v>3456</v>
      </c>
      <c r="T1175" s="23" t="s">
        <v>3456</v>
      </c>
      <c r="U1175" s="25" t="s">
        <v>70</v>
      </c>
      <c r="V1175" s="25" t="s">
        <v>70</v>
      </c>
      <c r="W1175" s="25" t="s">
        <v>70</v>
      </c>
      <c r="X1175" s="25" t="s">
        <v>3456</v>
      </c>
      <c r="Y1175" s="25" t="s">
        <v>3456</v>
      </c>
      <c r="Z1175" s="25" t="s">
        <v>3456</v>
      </c>
      <c r="AA1175" s="25" t="s">
        <v>3456</v>
      </c>
      <c r="AB1175" s="21" t="s">
        <v>3456</v>
      </c>
      <c r="AC1175" s="51" t="s">
        <v>3456</v>
      </c>
    </row>
    <row r="1176" spans="1:29" s="20" customFormat="1" ht="26.25" customHeight="1" x14ac:dyDescent="0.2">
      <c r="A1176" s="19">
        <v>67611</v>
      </c>
      <c r="B1176" s="20" t="s">
        <v>790</v>
      </c>
      <c r="C1176" s="20" t="s">
        <v>791</v>
      </c>
      <c r="D1176" s="20" t="s">
        <v>622</v>
      </c>
      <c r="E1176" s="25" t="s">
        <v>536</v>
      </c>
      <c r="F1176" s="25" t="s">
        <v>535</v>
      </c>
      <c r="G1176" s="21">
        <v>42719</v>
      </c>
      <c r="H1176" s="21"/>
      <c r="I1176" s="22" t="s">
        <v>61</v>
      </c>
      <c r="J1176" s="25" t="s">
        <v>70</v>
      </c>
      <c r="K1176" s="27"/>
      <c r="L1176" s="21"/>
      <c r="M1176" s="33"/>
      <c r="N1176" s="25" t="s">
        <v>3456</v>
      </c>
      <c r="O1176" s="25" t="s">
        <v>3456</v>
      </c>
      <c r="P1176" s="25" t="s">
        <v>70</v>
      </c>
      <c r="Q1176" s="25" t="s">
        <v>70</v>
      </c>
      <c r="R1176" s="21" t="s">
        <v>3456</v>
      </c>
      <c r="S1176" s="25" t="s">
        <v>3456</v>
      </c>
      <c r="T1176" s="23" t="s">
        <v>3456</v>
      </c>
      <c r="U1176" s="25" t="s">
        <v>3456</v>
      </c>
      <c r="V1176" s="25" t="s">
        <v>70</v>
      </c>
      <c r="W1176" s="25" t="s">
        <v>70</v>
      </c>
      <c r="X1176" s="25" t="s">
        <v>3456</v>
      </c>
      <c r="Y1176" s="25" t="s">
        <v>3456</v>
      </c>
      <c r="Z1176" s="25" t="s">
        <v>3456</v>
      </c>
      <c r="AA1176" s="25" t="s">
        <v>3456</v>
      </c>
      <c r="AB1176" s="21" t="s">
        <v>3456</v>
      </c>
      <c r="AC1176" s="51" t="s">
        <v>3456</v>
      </c>
    </row>
    <row r="1177" spans="1:29" s="20" customFormat="1" ht="26.25" customHeight="1" x14ac:dyDescent="0.2">
      <c r="A1177" s="19">
        <v>78665</v>
      </c>
      <c r="B1177" s="20" t="s">
        <v>461</v>
      </c>
      <c r="C1177" s="20" t="s">
        <v>462</v>
      </c>
      <c r="D1177" s="20" t="s">
        <v>430</v>
      </c>
      <c r="E1177" s="25" t="s">
        <v>428</v>
      </c>
      <c r="F1177" s="25" t="s">
        <v>70</v>
      </c>
      <c r="G1177" s="21">
        <v>43676</v>
      </c>
      <c r="H1177" s="21"/>
      <c r="I1177" s="22" t="s">
        <v>61</v>
      </c>
      <c r="J1177" s="25" t="s">
        <v>70</v>
      </c>
      <c r="K1177" s="27"/>
      <c r="L1177" s="21"/>
      <c r="M1177" s="33"/>
      <c r="N1177" s="25" t="s">
        <v>3456</v>
      </c>
      <c r="O1177" s="25" t="s">
        <v>70</v>
      </c>
      <c r="P1177" s="25" t="s">
        <v>70</v>
      </c>
      <c r="Q1177" s="25" t="s">
        <v>70</v>
      </c>
      <c r="R1177" s="21" t="s">
        <v>3456</v>
      </c>
      <c r="S1177" s="25" t="s">
        <v>3456</v>
      </c>
      <c r="T1177" s="23" t="s">
        <v>3456</v>
      </c>
      <c r="U1177" s="25" t="s">
        <v>3456</v>
      </c>
      <c r="V1177" s="25" t="s">
        <v>3456</v>
      </c>
      <c r="W1177" s="25" t="s">
        <v>70</v>
      </c>
      <c r="X1177" s="25" t="s">
        <v>3456</v>
      </c>
      <c r="Y1177" s="25" t="s">
        <v>3456</v>
      </c>
      <c r="Z1177" s="25" t="s">
        <v>3456</v>
      </c>
      <c r="AA1177" s="25" t="s">
        <v>3456</v>
      </c>
      <c r="AB1177" s="21" t="s">
        <v>3456</v>
      </c>
      <c r="AC1177" s="51" t="s">
        <v>3456</v>
      </c>
    </row>
    <row r="1178" spans="1:29" s="20" customFormat="1" ht="26.25" customHeight="1" x14ac:dyDescent="0.2">
      <c r="A1178" s="19">
        <v>80581</v>
      </c>
      <c r="B1178" s="20" t="s">
        <v>3513</v>
      </c>
      <c r="C1178" s="20" t="s">
        <v>3512</v>
      </c>
      <c r="D1178" s="20" t="s">
        <v>829</v>
      </c>
      <c r="E1178" s="25" t="s">
        <v>729</v>
      </c>
      <c r="F1178" s="25" t="s">
        <v>70</v>
      </c>
      <c r="G1178" s="21">
        <v>44490</v>
      </c>
      <c r="H1178" s="21"/>
      <c r="I1178" s="22" t="s">
        <v>71</v>
      </c>
      <c r="J1178" s="25" t="s">
        <v>3456</v>
      </c>
      <c r="K1178" s="27" t="s">
        <v>4280</v>
      </c>
      <c r="L1178" s="21" t="s">
        <v>3456</v>
      </c>
      <c r="M1178" s="33"/>
      <c r="N1178" s="25"/>
      <c r="O1178" s="25"/>
      <c r="P1178" s="25"/>
      <c r="Q1178" s="25"/>
      <c r="R1178" s="21"/>
      <c r="S1178" s="25"/>
      <c r="T1178" s="23"/>
      <c r="U1178" s="25" t="s">
        <v>3456</v>
      </c>
      <c r="V1178" s="25" t="s">
        <v>3456</v>
      </c>
      <c r="W1178" s="25" t="s">
        <v>70</v>
      </c>
      <c r="X1178" s="25" t="s">
        <v>3456</v>
      </c>
      <c r="Y1178" s="25" t="s">
        <v>3456</v>
      </c>
      <c r="Z1178" s="25" t="s">
        <v>3456</v>
      </c>
      <c r="AA1178" s="25" t="s">
        <v>3456</v>
      </c>
      <c r="AB1178" s="21" t="s">
        <v>3456</v>
      </c>
      <c r="AC1178" s="51" t="s">
        <v>3456</v>
      </c>
    </row>
    <row r="1179" spans="1:29" s="20" customFormat="1" ht="26.25" customHeight="1" x14ac:dyDescent="0.2">
      <c r="A1179" s="19">
        <v>79479</v>
      </c>
      <c r="B1179" s="20" t="s">
        <v>633</v>
      </c>
      <c r="C1179" s="20" t="s">
        <v>634</v>
      </c>
      <c r="D1179" s="20" t="s">
        <v>501</v>
      </c>
      <c r="E1179" s="25" t="s">
        <v>422</v>
      </c>
      <c r="F1179" s="25" t="s">
        <v>70</v>
      </c>
      <c r="G1179" s="21">
        <v>44077</v>
      </c>
      <c r="H1179" s="21"/>
      <c r="I1179" s="22" t="s">
        <v>61</v>
      </c>
      <c r="J1179" s="25" t="s">
        <v>70</v>
      </c>
      <c r="K1179" s="27"/>
      <c r="L1179" s="21"/>
      <c r="M1179" s="33"/>
      <c r="N1179" s="25" t="s">
        <v>3456</v>
      </c>
      <c r="O1179" s="25" t="s">
        <v>3456</v>
      </c>
      <c r="P1179" s="25" t="s">
        <v>70</v>
      </c>
      <c r="Q1179" s="25" t="s">
        <v>70</v>
      </c>
      <c r="R1179" s="21" t="s">
        <v>3456</v>
      </c>
      <c r="S1179" s="25" t="s">
        <v>3456</v>
      </c>
      <c r="T1179" s="23" t="s">
        <v>3456</v>
      </c>
      <c r="U1179" s="25" t="s">
        <v>3456</v>
      </c>
      <c r="V1179" s="25" t="s">
        <v>3456</v>
      </c>
      <c r="W1179" s="25" t="s">
        <v>70</v>
      </c>
      <c r="X1179" s="25" t="s">
        <v>3456</v>
      </c>
      <c r="Y1179" s="25" t="s">
        <v>3456</v>
      </c>
      <c r="Z1179" s="25" t="s">
        <v>3456</v>
      </c>
      <c r="AA1179" s="25" t="s">
        <v>3456</v>
      </c>
      <c r="AB1179" s="21" t="s">
        <v>3456</v>
      </c>
      <c r="AC1179" s="51" t="s">
        <v>3456</v>
      </c>
    </row>
    <row r="1180" spans="1:29" s="20" customFormat="1" ht="26.25" customHeight="1" x14ac:dyDescent="0.2">
      <c r="A1180" s="19">
        <v>67612</v>
      </c>
      <c r="B1180" s="20" t="s">
        <v>4677</v>
      </c>
      <c r="C1180" s="20" t="s">
        <v>3146</v>
      </c>
      <c r="D1180" s="20" t="s">
        <v>622</v>
      </c>
      <c r="E1180" s="25" t="s">
        <v>536</v>
      </c>
      <c r="F1180" s="25" t="s">
        <v>535</v>
      </c>
      <c r="G1180" s="21">
        <v>42704</v>
      </c>
      <c r="H1180" s="21"/>
      <c r="I1180" s="22" t="s">
        <v>61</v>
      </c>
      <c r="J1180" s="25" t="s">
        <v>70</v>
      </c>
      <c r="K1180" s="27"/>
      <c r="L1180" s="21"/>
      <c r="M1180" s="33"/>
      <c r="N1180" s="25" t="s">
        <v>3456</v>
      </c>
      <c r="O1180" s="25" t="s">
        <v>3456</v>
      </c>
      <c r="P1180" s="25" t="s">
        <v>70</v>
      </c>
      <c r="Q1180" s="25" t="s">
        <v>70</v>
      </c>
      <c r="R1180" s="21" t="s">
        <v>3456</v>
      </c>
      <c r="S1180" s="25" t="s">
        <v>3456</v>
      </c>
      <c r="T1180" s="23" t="s">
        <v>3456</v>
      </c>
      <c r="U1180" s="25" t="s">
        <v>3456</v>
      </c>
      <c r="V1180" s="25" t="s">
        <v>70</v>
      </c>
      <c r="W1180" s="25" t="s">
        <v>70</v>
      </c>
      <c r="X1180" s="25" t="s">
        <v>3456</v>
      </c>
      <c r="Y1180" s="25" t="s">
        <v>3456</v>
      </c>
      <c r="Z1180" s="25" t="s">
        <v>3456</v>
      </c>
      <c r="AA1180" s="25" t="s">
        <v>3456</v>
      </c>
      <c r="AB1180" s="21" t="s">
        <v>3456</v>
      </c>
      <c r="AC1180" s="51" t="s">
        <v>3456</v>
      </c>
    </row>
    <row r="1181" spans="1:29" s="20" customFormat="1" ht="26.25" customHeight="1" x14ac:dyDescent="0.2">
      <c r="A1181" s="19">
        <v>63759</v>
      </c>
      <c r="B1181" s="20" t="s">
        <v>1509</v>
      </c>
      <c r="C1181" s="20" t="s">
        <v>1510</v>
      </c>
      <c r="D1181" s="20" t="s">
        <v>482</v>
      </c>
      <c r="E1181" s="25" t="s">
        <v>380</v>
      </c>
      <c r="F1181" s="25" t="s">
        <v>70</v>
      </c>
      <c r="G1181" s="21">
        <v>40260</v>
      </c>
      <c r="H1181" s="21"/>
      <c r="I1181" s="22" t="s">
        <v>61</v>
      </c>
      <c r="J1181" s="25" t="s">
        <v>70</v>
      </c>
      <c r="K1181" s="27"/>
      <c r="L1181" s="21"/>
      <c r="M1181" s="33"/>
      <c r="N1181" s="25" t="s">
        <v>3456</v>
      </c>
      <c r="O1181" s="25" t="s">
        <v>70</v>
      </c>
      <c r="P1181" s="25" t="s">
        <v>70</v>
      </c>
      <c r="Q1181" s="25" t="s">
        <v>70</v>
      </c>
      <c r="R1181" s="21" t="s">
        <v>3456</v>
      </c>
      <c r="S1181" s="25" t="s">
        <v>3456</v>
      </c>
      <c r="T1181" s="23" t="s">
        <v>3456</v>
      </c>
      <c r="U1181" s="25" t="s">
        <v>3456</v>
      </c>
      <c r="V1181" s="25" t="s">
        <v>3456</v>
      </c>
      <c r="W1181" s="25" t="s">
        <v>3456</v>
      </c>
      <c r="X1181" s="25" t="s">
        <v>3456</v>
      </c>
      <c r="Y1181" s="25" t="s">
        <v>3456</v>
      </c>
      <c r="Z1181" s="25" t="s">
        <v>3456</v>
      </c>
      <c r="AA1181" s="25" t="s">
        <v>3456</v>
      </c>
      <c r="AB1181" s="21" t="s">
        <v>3456</v>
      </c>
      <c r="AC1181" s="51" t="s">
        <v>3456</v>
      </c>
    </row>
    <row r="1182" spans="1:29" s="20" customFormat="1" ht="26.25" customHeight="1" x14ac:dyDescent="0.2">
      <c r="A1182" s="19">
        <v>82170</v>
      </c>
      <c r="B1182" s="20" t="s">
        <v>4491</v>
      </c>
      <c r="C1182" s="20" t="s">
        <v>4492</v>
      </c>
      <c r="D1182" s="20" t="s">
        <v>4453</v>
      </c>
      <c r="E1182" s="25" t="s">
        <v>4458</v>
      </c>
      <c r="F1182" s="25" t="s">
        <v>70</v>
      </c>
      <c r="G1182" s="21">
        <v>44256</v>
      </c>
      <c r="H1182" s="21"/>
      <c r="I1182" s="22" t="s">
        <v>61</v>
      </c>
      <c r="J1182" s="25" t="s">
        <v>3456</v>
      </c>
      <c r="K1182" s="27"/>
      <c r="L1182" s="21"/>
      <c r="M1182" s="33"/>
      <c r="N1182" s="25" t="s">
        <v>3456</v>
      </c>
      <c r="O1182" s="25" t="s">
        <v>3456</v>
      </c>
      <c r="P1182" s="25" t="s">
        <v>3456</v>
      </c>
      <c r="Q1182" s="25" t="s">
        <v>70</v>
      </c>
      <c r="R1182" s="21" t="s">
        <v>3456</v>
      </c>
      <c r="S1182" s="25" t="s">
        <v>3456</v>
      </c>
      <c r="T1182" s="23" t="s">
        <v>3456</v>
      </c>
      <c r="U1182" s="25" t="s">
        <v>3456</v>
      </c>
      <c r="V1182" s="25" t="s">
        <v>3456</v>
      </c>
      <c r="W1182" s="25" t="s">
        <v>70</v>
      </c>
      <c r="X1182" s="25" t="s">
        <v>3456</v>
      </c>
      <c r="Y1182" s="25" t="s">
        <v>3456</v>
      </c>
      <c r="Z1182" s="25" t="s">
        <v>3456</v>
      </c>
      <c r="AA1182" s="25" t="s">
        <v>3456</v>
      </c>
      <c r="AB1182" s="21" t="s">
        <v>3456</v>
      </c>
      <c r="AC1182" s="51" t="s">
        <v>3456</v>
      </c>
    </row>
    <row r="1183" spans="1:29" s="20" customFormat="1" ht="26.25" customHeight="1" x14ac:dyDescent="0.2">
      <c r="A1183" s="19">
        <v>81456</v>
      </c>
      <c r="B1183" s="20" t="s">
        <v>4388</v>
      </c>
      <c r="C1183" s="20" t="s">
        <v>4389</v>
      </c>
      <c r="D1183" s="20" t="s">
        <v>4014</v>
      </c>
      <c r="E1183" s="25" t="s">
        <v>70</v>
      </c>
      <c r="F1183" s="25" t="s">
        <v>70</v>
      </c>
      <c r="G1183" s="21">
        <v>45020</v>
      </c>
      <c r="H1183" s="21"/>
      <c r="I1183" s="22" t="s">
        <v>71</v>
      </c>
      <c r="J1183" s="25" t="s">
        <v>3456</v>
      </c>
      <c r="K1183" s="27" t="s">
        <v>4280</v>
      </c>
      <c r="L1183" s="21" t="s">
        <v>3456</v>
      </c>
      <c r="M1183" s="33"/>
      <c r="N1183" s="25"/>
      <c r="O1183" s="25"/>
      <c r="P1183" s="25"/>
      <c r="Q1183" s="25"/>
      <c r="R1183" s="21"/>
      <c r="S1183" s="25"/>
      <c r="T1183" s="23"/>
      <c r="U1183" s="25" t="s">
        <v>3456</v>
      </c>
      <c r="V1183" s="25" t="s">
        <v>3456</v>
      </c>
      <c r="W1183" s="25" t="s">
        <v>70</v>
      </c>
      <c r="X1183" s="25" t="s">
        <v>3456</v>
      </c>
      <c r="Y1183" s="25" t="s">
        <v>3456</v>
      </c>
      <c r="Z1183" s="25" t="s">
        <v>3456</v>
      </c>
      <c r="AA1183" s="25" t="s">
        <v>3456</v>
      </c>
      <c r="AB1183" s="21" t="s">
        <v>3456</v>
      </c>
      <c r="AC1183" s="51" t="s">
        <v>3456</v>
      </c>
    </row>
    <row r="1184" spans="1:29" s="20" customFormat="1" ht="26.25" customHeight="1" x14ac:dyDescent="0.2">
      <c r="A1184" s="19">
        <v>80988</v>
      </c>
      <c r="B1184" s="20" t="s">
        <v>4415</v>
      </c>
      <c r="C1184" s="20" t="s">
        <v>4416</v>
      </c>
      <c r="D1184" s="20" t="s">
        <v>4417</v>
      </c>
      <c r="E1184" s="25" t="s">
        <v>70</v>
      </c>
      <c r="F1184" s="25" t="s">
        <v>70</v>
      </c>
      <c r="G1184" s="21">
        <v>45288</v>
      </c>
      <c r="H1184" s="21"/>
      <c r="I1184" s="22" t="s">
        <v>71</v>
      </c>
      <c r="J1184" s="25" t="s">
        <v>3456</v>
      </c>
      <c r="K1184" s="27" t="s">
        <v>4280</v>
      </c>
      <c r="L1184" s="21" t="s">
        <v>3456</v>
      </c>
      <c r="M1184" s="33"/>
      <c r="N1184" s="25"/>
      <c r="O1184" s="25"/>
      <c r="P1184" s="25"/>
      <c r="Q1184" s="25"/>
      <c r="R1184" s="21"/>
      <c r="S1184" s="25"/>
      <c r="T1184" s="23"/>
      <c r="U1184" s="25" t="s">
        <v>3456</v>
      </c>
      <c r="V1184" s="25" t="s">
        <v>3456</v>
      </c>
      <c r="W1184" s="25" t="s">
        <v>70</v>
      </c>
      <c r="X1184" s="25" t="s">
        <v>3456</v>
      </c>
      <c r="Y1184" s="25" t="s">
        <v>3456</v>
      </c>
      <c r="Z1184" s="25" t="s">
        <v>3456</v>
      </c>
      <c r="AA1184" s="25" t="s">
        <v>3456</v>
      </c>
      <c r="AB1184" s="21" t="s">
        <v>3456</v>
      </c>
      <c r="AC1184" s="51" t="s">
        <v>3456</v>
      </c>
    </row>
    <row r="1185" spans="1:29" s="20" customFormat="1" ht="26.25" customHeight="1" x14ac:dyDescent="0.2">
      <c r="A1185" s="19">
        <v>67802</v>
      </c>
      <c r="B1185" s="20" t="s">
        <v>1797</v>
      </c>
      <c r="C1185" s="20" t="s">
        <v>1798</v>
      </c>
      <c r="D1185" s="20" t="s">
        <v>1799</v>
      </c>
      <c r="E1185" s="25" t="s">
        <v>3499</v>
      </c>
      <c r="F1185" s="25" t="s">
        <v>70</v>
      </c>
      <c r="G1185" s="21">
        <v>42874</v>
      </c>
      <c r="H1185" s="21"/>
      <c r="I1185" s="22" t="s">
        <v>61</v>
      </c>
      <c r="J1185" s="25" t="s">
        <v>70</v>
      </c>
      <c r="K1185" s="27"/>
      <c r="L1185" s="21"/>
      <c r="M1185" s="33"/>
      <c r="N1185" s="25" t="s">
        <v>3456</v>
      </c>
      <c r="O1185" s="25" t="s">
        <v>70</v>
      </c>
      <c r="P1185" s="25" t="s">
        <v>70</v>
      </c>
      <c r="Q1185" s="25" t="s">
        <v>70</v>
      </c>
      <c r="R1185" s="21" t="s">
        <v>3456</v>
      </c>
      <c r="S1185" s="25" t="s">
        <v>3456</v>
      </c>
      <c r="T1185" s="23" t="s">
        <v>3456</v>
      </c>
      <c r="U1185" s="25" t="s">
        <v>70</v>
      </c>
      <c r="V1185" s="25" t="s">
        <v>70</v>
      </c>
      <c r="W1185" s="25" t="s">
        <v>70</v>
      </c>
      <c r="X1185" s="25" t="s">
        <v>3456</v>
      </c>
      <c r="Y1185" s="25" t="s">
        <v>3456</v>
      </c>
      <c r="Z1185" s="25" t="s">
        <v>3456</v>
      </c>
      <c r="AA1185" s="25" t="s">
        <v>3456</v>
      </c>
      <c r="AB1185" s="21" t="s">
        <v>3456</v>
      </c>
      <c r="AC1185" s="51" t="s">
        <v>3456</v>
      </c>
    </row>
    <row r="1186" spans="1:29" s="20" customFormat="1" ht="26.25" customHeight="1" x14ac:dyDescent="0.2">
      <c r="A1186" s="19">
        <v>80942</v>
      </c>
      <c r="B1186" s="20" t="s">
        <v>4060</v>
      </c>
      <c r="C1186" s="20" t="s">
        <v>4059</v>
      </c>
      <c r="D1186" s="20" t="s">
        <v>1870</v>
      </c>
      <c r="E1186" s="25" t="s">
        <v>102</v>
      </c>
      <c r="F1186" s="25" t="s">
        <v>70</v>
      </c>
      <c r="G1186" s="21">
        <v>44910</v>
      </c>
      <c r="H1186" s="21"/>
      <c r="I1186" s="22" t="s">
        <v>71</v>
      </c>
      <c r="J1186" s="25" t="s">
        <v>3456</v>
      </c>
      <c r="K1186" s="27" t="s">
        <v>4280</v>
      </c>
      <c r="L1186" s="21" t="s">
        <v>3456</v>
      </c>
      <c r="M1186" s="33"/>
      <c r="N1186" s="25"/>
      <c r="O1186" s="25"/>
      <c r="P1186" s="25"/>
      <c r="Q1186" s="25"/>
      <c r="R1186" s="21"/>
      <c r="S1186" s="25"/>
      <c r="T1186" s="23"/>
      <c r="U1186" s="25" t="s">
        <v>3456</v>
      </c>
      <c r="V1186" s="25" t="s">
        <v>3456</v>
      </c>
      <c r="W1186" s="25" t="s">
        <v>70</v>
      </c>
      <c r="X1186" s="25" t="s">
        <v>3456</v>
      </c>
      <c r="Y1186" s="25" t="s">
        <v>3456</v>
      </c>
      <c r="Z1186" s="25" t="s">
        <v>3456</v>
      </c>
      <c r="AA1186" s="25" t="s">
        <v>3456</v>
      </c>
      <c r="AB1186" s="21" t="s">
        <v>3456</v>
      </c>
      <c r="AC1186" s="51" t="s">
        <v>3456</v>
      </c>
    </row>
    <row r="1187" spans="1:29" s="20" customFormat="1" ht="26.25" customHeight="1" x14ac:dyDescent="0.2">
      <c r="A1187" s="19">
        <v>63460</v>
      </c>
      <c r="B1187" s="20" t="s">
        <v>1342</v>
      </c>
      <c r="C1187" s="20" t="s">
        <v>1343</v>
      </c>
      <c r="D1187" s="20" t="s">
        <v>4147</v>
      </c>
      <c r="E1187" s="25" t="s">
        <v>469</v>
      </c>
      <c r="F1187" s="25" t="s">
        <v>70</v>
      </c>
      <c r="G1187" s="21">
        <v>40464</v>
      </c>
      <c r="H1187" s="21"/>
      <c r="I1187" s="22" t="s">
        <v>61</v>
      </c>
      <c r="J1187" s="25" t="s">
        <v>70</v>
      </c>
      <c r="K1187" s="27"/>
      <c r="L1187" s="21"/>
      <c r="M1187" s="33"/>
      <c r="N1187" s="25" t="s">
        <v>70</v>
      </c>
      <c r="O1187" s="25" t="s">
        <v>3456</v>
      </c>
      <c r="P1187" s="25" t="s">
        <v>70</v>
      </c>
      <c r="Q1187" s="25" t="s">
        <v>70</v>
      </c>
      <c r="R1187" s="21" t="s">
        <v>3456</v>
      </c>
      <c r="S1187" s="25" t="s">
        <v>3456</v>
      </c>
      <c r="T1187" s="23" t="s">
        <v>3456</v>
      </c>
      <c r="U1187" s="25" t="s">
        <v>70</v>
      </c>
      <c r="V1187" s="25" t="s">
        <v>70</v>
      </c>
      <c r="W1187" s="25" t="s">
        <v>70</v>
      </c>
      <c r="X1187" s="25" t="s">
        <v>3456</v>
      </c>
      <c r="Y1187" s="25" t="s">
        <v>3456</v>
      </c>
      <c r="Z1187" s="25" t="s">
        <v>3456</v>
      </c>
      <c r="AA1187" s="25" t="s">
        <v>3456</v>
      </c>
      <c r="AB1187" s="21" t="s">
        <v>3456</v>
      </c>
      <c r="AC1187" s="51" t="s">
        <v>3456</v>
      </c>
    </row>
    <row r="1188" spans="1:29" s="20" customFormat="1" ht="26.25" customHeight="1" x14ac:dyDescent="0.2">
      <c r="A1188" s="19">
        <v>62745</v>
      </c>
      <c r="B1188" s="20" t="s">
        <v>2186</v>
      </c>
      <c r="C1188" s="20" t="s">
        <v>2187</v>
      </c>
      <c r="D1188" s="20" t="s">
        <v>1008</v>
      </c>
      <c r="E1188" s="25" t="s">
        <v>1009</v>
      </c>
      <c r="F1188" s="25" t="s">
        <v>70</v>
      </c>
      <c r="G1188" s="21">
        <v>39227</v>
      </c>
      <c r="H1188" s="21"/>
      <c r="I1188" s="22" t="s">
        <v>61</v>
      </c>
      <c r="J1188" s="25" t="s">
        <v>70</v>
      </c>
      <c r="K1188" s="27"/>
      <c r="L1188" s="21"/>
      <c r="M1188" s="33"/>
      <c r="N1188" s="25" t="s">
        <v>70</v>
      </c>
      <c r="O1188" s="25" t="s">
        <v>70</v>
      </c>
      <c r="P1188" s="25" t="s">
        <v>70</v>
      </c>
      <c r="Q1188" s="25" t="s">
        <v>70</v>
      </c>
      <c r="R1188" s="21" t="s">
        <v>3456</v>
      </c>
      <c r="S1188" s="25" t="s">
        <v>3456</v>
      </c>
      <c r="T1188" s="23" t="s">
        <v>3456</v>
      </c>
      <c r="U1188" s="25" t="s">
        <v>70</v>
      </c>
      <c r="V1188" s="25" t="s">
        <v>70</v>
      </c>
      <c r="W1188" s="25" t="s">
        <v>70</v>
      </c>
      <c r="X1188" s="25" t="s">
        <v>3456</v>
      </c>
      <c r="Y1188" s="25" t="s">
        <v>3456</v>
      </c>
      <c r="Z1188" s="25" t="s">
        <v>3456</v>
      </c>
      <c r="AA1188" s="25" t="s">
        <v>3456</v>
      </c>
      <c r="AB1188" s="21" t="s">
        <v>3456</v>
      </c>
      <c r="AC1188" s="51" t="s">
        <v>3456</v>
      </c>
    </row>
    <row r="1189" spans="1:29" s="20" customFormat="1" ht="26.25" customHeight="1" x14ac:dyDescent="0.2">
      <c r="A1189" s="19">
        <v>67260</v>
      </c>
      <c r="B1189" s="20" t="s">
        <v>885</v>
      </c>
      <c r="C1189" s="20" t="s">
        <v>886</v>
      </c>
      <c r="D1189" s="20" t="s">
        <v>884</v>
      </c>
      <c r="E1189" s="25" t="s">
        <v>258</v>
      </c>
      <c r="F1189" s="25" t="s">
        <v>70</v>
      </c>
      <c r="G1189" s="21">
        <v>42521</v>
      </c>
      <c r="H1189" s="21"/>
      <c r="I1189" s="22" t="s">
        <v>61</v>
      </c>
      <c r="J1189" s="25" t="s">
        <v>70</v>
      </c>
      <c r="K1189" s="27"/>
      <c r="L1189" s="21"/>
      <c r="M1189" s="33"/>
      <c r="N1189" s="25" t="s">
        <v>3456</v>
      </c>
      <c r="O1189" s="25" t="s">
        <v>3456</v>
      </c>
      <c r="P1189" s="25" t="s">
        <v>70</v>
      </c>
      <c r="Q1189" s="25" t="s">
        <v>70</v>
      </c>
      <c r="R1189" s="21" t="s">
        <v>3456</v>
      </c>
      <c r="S1189" s="25" t="s">
        <v>3456</v>
      </c>
      <c r="T1189" s="23" t="s">
        <v>3456</v>
      </c>
      <c r="U1189" s="25" t="s">
        <v>3456</v>
      </c>
      <c r="V1189" s="25" t="s">
        <v>70</v>
      </c>
      <c r="W1189" s="25" t="s">
        <v>70</v>
      </c>
      <c r="X1189" s="25" t="s">
        <v>3456</v>
      </c>
      <c r="Y1189" s="25" t="s">
        <v>3456</v>
      </c>
      <c r="Z1189" s="25" t="s">
        <v>3456</v>
      </c>
      <c r="AA1189" s="25" t="s">
        <v>3456</v>
      </c>
      <c r="AB1189" s="21" t="s">
        <v>3456</v>
      </c>
      <c r="AC1189" s="51" t="s">
        <v>3456</v>
      </c>
    </row>
    <row r="1190" spans="1:29" s="20" customFormat="1" ht="26.25" customHeight="1" x14ac:dyDescent="0.2">
      <c r="A1190" s="19">
        <v>61158</v>
      </c>
      <c r="B1190" s="20" t="s">
        <v>2850</v>
      </c>
      <c r="C1190" s="20" t="s">
        <v>2851</v>
      </c>
      <c r="D1190" s="20" t="s">
        <v>2764</v>
      </c>
      <c r="E1190" s="25" t="s">
        <v>273</v>
      </c>
      <c r="F1190" s="25" t="s">
        <v>70</v>
      </c>
      <c r="G1190" s="21">
        <v>37613</v>
      </c>
      <c r="H1190" s="21"/>
      <c r="I1190" s="22" t="s">
        <v>61</v>
      </c>
      <c r="J1190" s="25" t="s">
        <v>70</v>
      </c>
      <c r="K1190" s="27"/>
      <c r="L1190" s="21"/>
      <c r="M1190" s="33"/>
      <c r="N1190" s="25" t="s">
        <v>70</v>
      </c>
      <c r="O1190" s="25" t="s">
        <v>3456</v>
      </c>
      <c r="P1190" s="25" t="s">
        <v>70</v>
      </c>
      <c r="Q1190" s="25" t="s">
        <v>70</v>
      </c>
      <c r="R1190" s="21" t="s">
        <v>3456</v>
      </c>
      <c r="S1190" s="25" t="s">
        <v>3456</v>
      </c>
      <c r="T1190" s="23" t="s">
        <v>3456</v>
      </c>
      <c r="U1190" s="25" t="s">
        <v>70</v>
      </c>
      <c r="V1190" s="25" t="s">
        <v>70</v>
      </c>
      <c r="W1190" s="25" t="s">
        <v>70</v>
      </c>
      <c r="X1190" s="25" t="s">
        <v>3456</v>
      </c>
      <c r="Y1190" s="25" t="s">
        <v>3456</v>
      </c>
      <c r="Z1190" s="25" t="s">
        <v>3456</v>
      </c>
      <c r="AA1190" s="25" t="s">
        <v>3456</v>
      </c>
      <c r="AB1190" s="21" t="s">
        <v>0</v>
      </c>
      <c r="AC1190" s="51"/>
    </row>
    <row r="1191" spans="1:29" s="20" customFormat="1" ht="26.25" customHeight="1" x14ac:dyDescent="0.2">
      <c r="A1191" s="19">
        <v>60583</v>
      </c>
      <c r="B1191" s="20" t="s">
        <v>1918</v>
      </c>
      <c r="C1191" s="20" t="s">
        <v>1919</v>
      </c>
      <c r="D1191" s="20" t="s">
        <v>1098</v>
      </c>
      <c r="E1191" s="25" t="s">
        <v>757</v>
      </c>
      <c r="F1191" s="25" t="s">
        <v>70</v>
      </c>
      <c r="G1191" s="21">
        <v>37865</v>
      </c>
      <c r="H1191" s="21">
        <v>45245</v>
      </c>
      <c r="I1191" s="22" t="s">
        <v>71</v>
      </c>
      <c r="J1191" s="25" t="s">
        <v>3456</v>
      </c>
      <c r="K1191" s="27"/>
      <c r="L1191" s="21"/>
      <c r="M1191" s="33"/>
      <c r="N1191" s="25"/>
      <c r="O1191" s="25"/>
      <c r="P1191" s="25"/>
      <c r="Q1191" s="25"/>
      <c r="R1191" s="21"/>
      <c r="S1191" s="25"/>
      <c r="T1191" s="23"/>
      <c r="U1191" s="25" t="s">
        <v>3456</v>
      </c>
      <c r="V1191" s="25" t="s">
        <v>3456</v>
      </c>
      <c r="W1191" s="25" t="s">
        <v>70</v>
      </c>
      <c r="X1191" s="25" t="s">
        <v>3456</v>
      </c>
      <c r="Y1191" s="25" t="s">
        <v>3456</v>
      </c>
      <c r="Z1191" s="25" t="s">
        <v>3456</v>
      </c>
      <c r="AA1191" s="25" t="s">
        <v>3456</v>
      </c>
      <c r="AB1191" s="21" t="s">
        <v>0</v>
      </c>
      <c r="AC1191" s="51" t="s">
        <v>3456</v>
      </c>
    </row>
    <row r="1192" spans="1:29" s="20" customFormat="1" ht="26.25" customHeight="1" x14ac:dyDescent="0.2">
      <c r="A1192" s="19">
        <v>80345</v>
      </c>
      <c r="B1192" s="20" t="s">
        <v>4325</v>
      </c>
      <c r="C1192" s="20" t="s">
        <v>4326</v>
      </c>
      <c r="D1192" s="20" t="s">
        <v>563</v>
      </c>
      <c r="E1192" s="25" t="s">
        <v>114</v>
      </c>
      <c r="F1192" s="25" t="s">
        <v>70</v>
      </c>
      <c r="G1192" s="21">
        <v>45245</v>
      </c>
      <c r="H1192" s="21"/>
      <c r="I1192" s="22" t="s">
        <v>71</v>
      </c>
      <c r="J1192" s="25" t="s">
        <v>3456</v>
      </c>
      <c r="K1192" s="27" t="s">
        <v>4280</v>
      </c>
      <c r="L1192" s="21" t="s">
        <v>3456</v>
      </c>
      <c r="M1192" s="33"/>
      <c r="N1192" s="25"/>
      <c r="O1192" s="25"/>
      <c r="P1192" s="25"/>
      <c r="Q1192" s="25"/>
      <c r="R1192" s="21"/>
      <c r="S1192" s="25"/>
      <c r="T1192" s="23"/>
      <c r="U1192" s="25" t="s">
        <v>3456</v>
      </c>
      <c r="V1192" s="25" t="s">
        <v>3456</v>
      </c>
      <c r="W1192" s="25" t="s">
        <v>70</v>
      </c>
      <c r="X1192" s="25" t="s">
        <v>3456</v>
      </c>
      <c r="Y1192" s="25" t="s">
        <v>3456</v>
      </c>
      <c r="Z1192" s="25" t="s">
        <v>3456</v>
      </c>
      <c r="AA1192" s="25" t="s">
        <v>3456</v>
      </c>
      <c r="AB1192" s="21" t="s">
        <v>3456</v>
      </c>
      <c r="AC1192" s="51" t="s">
        <v>3456</v>
      </c>
    </row>
    <row r="1193" spans="1:29" s="20" customFormat="1" ht="26.25" customHeight="1" x14ac:dyDescent="0.2">
      <c r="A1193" s="19">
        <v>62746</v>
      </c>
      <c r="B1193" s="20" t="s">
        <v>1151</v>
      </c>
      <c r="C1193" s="20" t="s">
        <v>1152</v>
      </c>
      <c r="D1193" s="20" t="s">
        <v>1008</v>
      </c>
      <c r="E1193" s="25" t="s">
        <v>1009</v>
      </c>
      <c r="F1193" s="25" t="s">
        <v>70</v>
      </c>
      <c r="G1193" s="21">
        <v>39168</v>
      </c>
      <c r="H1193" s="21"/>
      <c r="I1193" s="22" t="s">
        <v>61</v>
      </c>
      <c r="J1193" s="25" t="s">
        <v>70</v>
      </c>
      <c r="K1193" s="27"/>
      <c r="L1193" s="21"/>
      <c r="M1193" s="33"/>
      <c r="N1193" s="25" t="s">
        <v>70</v>
      </c>
      <c r="O1193" s="25" t="s">
        <v>3456</v>
      </c>
      <c r="P1193" s="25" t="s">
        <v>70</v>
      </c>
      <c r="Q1193" s="25" t="s">
        <v>70</v>
      </c>
      <c r="R1193" s="21" t="s">
        <v>3456</v>
      </c>
      <c r="S1193" s="25" t="s">
        <v>3456</v>
      </c>
      <c r="T1193" s="23" t="s">
        <v>3456</v>
      </c>
      <c r="U1193" s="25" t="s">
        <v>3456</v>
      </c>
      <c r="V1193" s="25" t="s">
        <v>3456</v>
      </c>
      <c r="W1193" s="25" t="s">
        <v>3456</v>
      </c>
      <c r="X1193" s="25" t="s">
        <v>3456</v>
      </c>
      <c r="Y1193" s="25" t="s">
        <v>3456</v>
      </c>
      <c r="Z1193" s="25" t="s">
        <v>3456</v>
      </c>
      <c r="AA1193" s="25" t="s">
        <v>3456</v>
      </c>
      <c r="AB1193" s="21" t="s">
        <v>3456</v>
      </c>
      <c r="AC1193" s="51" t="s">
        <v>3456</v>
      </c>
    </row>
    <row r="1194" spans="1:29" s="20" customFormat="1" ht="26.25" customHeight="1" x14ac:dyDescent="0.2">
      <c r="A1194" s="19">
        <v>65955</v>
      </c>
      <c r="B1194" s="20" t="s">
        <v>2523</v>
      </c>
      <c r="C1194" s="20" t="s">
        <v>2524</v>
      </c>
      <c r="D1194" s="20" t="s">
        <v>2525</v>
      </c>
      <c r="E1194" s="25" t="s">
        <v>757</v>
      </c>
      <c r="F1194" s="25" t="s">
        <v>70</v>
      </c>
      <c r="G1194" s="21">
        <v>41327</v>
      </c>
      <c r="H1194" s="21"/>
      <c r="I1194" s="22" t="s">
        <v>61</v>
      </c>
      <c r="J1194" s="25" t="s">
        <v>70</v>
      </c>
      <c r="K1194" s="27"/>
      <c r="L1194" s="21"/>
      <c r="M1194" s="33"/>
      <c r="N1194" s="25" t="s">
        <v>3456</v>
      </c>
      <c r="O1194" s="25" t="s">
        <v>3456</v>
      </c>
      <c r="P1194" s="25" t="s">
        <v>70</v>
      </c>
      <c r="Q1194" s="25" t="s">
        <v>70</v>
      </c>
      <c r="R1194" s="21" t="s">
        <v>3456</v>
      </c>
      <c r="S1194" s="25" t="s">
        <v>3456</v>
      </c>
      <c r="T1194" s="23" t="s">
        <v>3456</v>
      </c>
      <c r="U1194" s="25" t="s">
        <v>3456</v>
      </c>
      <c r="V1194" s="25" t="s">
        <v>3456</v>
      </c>
      <c r="W1194" s="25" t="s">
        <v>70</v>
      </c>
      <c r="X1194" s="25" t="s">
        <v>3456</v>
      </c>
      <c r="Y1194" s="25" t="s">
        <v>3456</v>
      </c>
      <c r="Z1194" s="25" t="s">
        <v>3456</v>
      </c>
      <c r="AA1194" s="25" t="s">
        <v>3456</v>
      </c>
      <c r="AB1194" s="21" t="s">
        <v>3456</v>
      </c>
      <c r="AC1194" s="51" t="s">
        <v>3456</v>
      </c>
    </row>
    <row r="1195" spans="1:29" s="20" customFormat="1" ht="26.25" customHeight="1" x14ac:dyDescent="0.2">
      <c r="A1195" s="19">
        <v>65091</v>
      </c>
      <c r="B1195" s="20" t="s">
        <v>354</v>
      </c>
      <c r="C1195" s="20" t="s">
        <v>355</v>
      </c>
      <c r="D1195" s="20" t="s">
        <v>356</v>
      </c>
      <c r="E1195" s="25" t="s">
        <v>219</v>
      </c>
      <c r="F1195" s="25" t="s">
        <v>70</v>
      </c>
      <c r="G1195" s="21">
        <v>40455</v>
      </c>
      <c r="H1195" s="21"/>
      <c r="I1195" s="22" t="s">
        <v>61</v>
      </c>
      <c r="J1195" s="25" t="s">
        <v>70</v>
      </c>
      <c r="K1195" s="27"/>
      <c r="L1195" s="21"/>
      <c r="M1195" s="33"/>
      <c r="N1195" s="25" t="s">
        <v>3456</v>
      </c>
      <c r="O1195" s="25" t="s">
        <v>3456</v>
      </c>
      <c r="P1195" s="25" t="s">
        <v>70</v>
      </c>
      <c r="Q1195" s="25" t="s">
        <v>70</v>
      </c>
      <c r="R1195" s="21" t="s">
        <v>3456</v>
      </c>
      <c r="S1195" s="25" t="s">
        <v>3456</v>
      </c>
      <c r="T1195" s="23" t="s">
        <v>3456</v>
      </c>
      <c r="U1195" s="25" t="s">
        <v>70</v>
      </c>
      <c r="V1195" s="25" t="s">
        <v>70</v>
      </c>
      <c r="W1195" s="25" t="s">
        <v>70</v>
      </c>
      <c r="X1195" s="25" t="s">
        <v>3456</v>
      </c>
      <c r="Y1195" s="25" t="s">
        <v>3456</v>
      </c>
      <c r="Z1195" s="25" t="s">
        <v>3456</v>
      </c>
      <c r="AA1195" s="25" t="s">
        <v>3456</v>
      </c>
      <c r="AB1195" s="21" t="s">
        <v>3456</v>
      </c>
      <c r="AC1195" s="51" t="s">
        <v>3456</v>
      </c>
    </row>
    <row r="1196" spans="1:29" s="20" customFormat="1" ht="26.25" customHeight="1" x14ac:dyDescent="0.2">
      <c r="A1196" s="19">
        <v>64316</v>
      </c>
      <c r="B1196" s="20" t="s">
        <v>2386</v>
      </c>
      <c r="C1196" s="20" t="s">
        <v>2387</v>
      </c>
      <c r="D1196" s="20" t="s">
        <v>356</v>
      </c>
      <c r="E1196" s="25" t="s">
        <v>219</v>
      </c>
      <c r="F1196" s="25" t="s">
        <v>70</v>
      </c>
      <c r="G1196" s="21">
        <v>40074</v>
      </c>
      <c r="H1196" s="21"/>
      <c r="I1196" s="22" t="s">
        <v>61</v>
      </c>
      <c r="J1196" s="25" t="s">
        <v>70</v>
      </c>
      <c r="K1196" s="27"/>
      <c r="L1196" s="21"/>
      <c r="M1196" s="33"/>
      <c r="N1196" s="25" t="s">
        <v>70</v>
      </c>
      <c r="O1196" s="25" t="s">
        <v>70</v>
      </c>
      <c r="P1196" s="25" t="s">
        <v>70</v>
      </c>
      <c r="Q1196" s="25" t="s">
        <v>70</v>
      </c>
      <c r="R1196" s="21" t="s">
        <v>3456</v>
      </c>
      <c r="S1196" s="25" t="s">
        <v>3456</v>
      </c>
      <c r="T1196" s="23" t="s">
        <v>3456</v>
      </c>
      <c r="U1196" s="25" t="s">
        <v>70</v>
      </c>
      <c r="V1196" s="25" t="s">
        <v>70</v>
      </c>
      <c r="W1196" s="25" t="s">
        <v>70</v>
      </c>
      <c r="X1196" s="25" t="s">
        <v>3456</v>
      </c>
      <c r="Y1196" s="25" t="s">
        <v>3456</v>
      </c>
      <c r="Z1196" s="25" t="s">
        <v>3456</v>
      </c>
      <c r="AA1196" s="25" t="s">
        <v>3456</v>
      </c>
      <c r="AB1196" s="21" t="s">
        <v>3456</v>
      </c>
      <c r="AC1196" s="51" t="s">
        <v>3456</v>
      </c>
    </row>
    <row r="1197" spans="1:29" s="20" customFormat="1" ht="26.25" customHeight="1" x14ac:dyDescent="0.2">
      <c r="A1197" s="19">
        <v>62841</v>
      </c>
      <c r="B1197" s="20" t="s">
        <v>2271</v>
      </c>
      <c r="C1197" s="20" t="s">
        <v>2272</v>
      </c>
      <c r="D1197" s="20" t="s">
        <v>1008</v>
      </c>
      <c r="E1197" s="25" t="s">
        <v>1009</v>
      </c>
      <c r="F1197" s="25" t="s">
        <v>70</v>
      </c>
      <c r="G1197" s="21">
        <v>39269</v>
      </c>
      <c r="H1197" s="21"/>
      <c r="I1197" s="22" t="s">
        <v>61</v>
      </c>
      <c r="J1197" s="25" t="s">
        <v>70</v>
      </c>
      <c r="K1197" s="27"/>
      <c r="L1197" s="21"/>
      <c r="M1197" s="33"/>
      <c r="N1197" s="25" t="s">
        <v>70</v>
      </c>
      <c r="O1197" s="25" t="s">
        <v>70</v>
      </c>
      <c r="P1197" s="25" t="s">
        <v>70</v>
      </c>
      <c r="Q1197" s="25" t="s">
        <v>70</v>
      </c>
      <c r="R1197" s="21" t="s">
        <v>3456</v>
      </c>
      <c r="S1197" s="25" t="s">
        <v>3456</v>
      </c>
      <c r="T1197" s="23" t="s">
        <v>3456</v>
      </c>
      <c r="U1197" s="25" t="s">
        <v>70</v>
      </c>
      <c r="V1197" s="25" t="s">
        <v>70</v>
      </c>
      <c r="W1197" s="25" t="s">
        <v>70</v>
      </c>
      <c r="X1197" s="25" t="s">
        <v>3456</v>
      </c>
      <c r="Y1197" s="25" t="s">
        <v>3456</v>
      </c>
      <c r="Z1197" s="25" t="s">
        <v>3456</v>
      </c>
      <c r="AA1197" s="25" t="s">
        <v>3456</v>
      </c>
      <c r="AB1197" s="21" t="s">
        <v>3456</v>
      </c>
      <c r="AC1197" s="51" t="s">
        <v>3456</v>
      </c>
    </row>
    <row r="1198" spans="1:29" s="20" customFormat="1" ht="26.25" customHeight="1" x14ac:dyDescent="0.2">
      <c r="A1198" s="19">
        <v>60029</v>
      </c>
      <c r="B1198" s="20" t="s">
        <v>2769</v>
      </c>
      <c r="C1198" s="20" t="s">
        <v>4028</v>
      </c>
      <c r="D1198" s="20" t="s">
        <v>2771</v>
      </c>
      <c r="E1198" s="25" t="s">
        <v>2772</v>
      </c>
      <c r="F1198" s="25" t="s">
        <v>70</v>
      </c>
      <c r="G1198" s="21">
        <v>36041</v>
      </c>
      <c r="H1198" s="21"/>
      <c r="I1198" s="22" t="s">
        <v>61</v>
      </c>
      <c r="J1198" s="25" t="s">
        <v>70</v>
      </c>
      <c r="K1198" s="27"/>
      <c r="L1198" s="21"/>
      <c r="M1198" s="33"/>
      <c r="N1198" s="25" t="s">
        <v>70</v>
      </c>
      <c r="O1198" s="25" t="s">
        <v>70</v>
      </c>
      <c r="P1198" s="25" t="s">
        <v>70</v>
      </c>
      <c r="Q1198" s="25" t="s">
        <v>70</v>
      </c>
      <c r="R1198" s="21" t="s">
        <v>3456</v>
      </c>
      <c r="S1198" s="25" t="s">
        <v>3456</v>
      </c>
      <c r="T1198" s="23" t="s">
        <v>3456</v>
      </c>
      <c r="U1198" s="25" t="s">
        <v>3456</v>
      </c>
      <c r="V1198" s="25" t="s">
        <v>70</v>
      </c>
      <c r="W1198" s="25" t="s">
        <v>70</v>
      </c>
      <c r="X1198" s="25" t="s">
        <v>3456</v>
      </c>
      <c r="Y1198" s="25" t="s">
        <v>3456</v>
      </c>
      <c r="Z1198" s="25" t="s">
        <v>3456</v>
      </c>
      <c r="AA1198" s="25" t="s">
        <v>3456</v>
      </c>
      <c r="AB1198" s="21" t="s">
        <v>0</v>
      </c>
      <c r="AC1198" s="51"/>
    </row>
    <row r="1199" spans="1:29" s="20" customFormat="1" ht="26.25" customHeight="1" x14ac:dyDescent="0.2">
      <c r="A1199" s="19">
        <v>79590</v>
      </c>
      <c r="B1199" s="20" t="s">
        <v>3579</v>
      </c>
      <c r="C1199" s="20" t="s">
        <v>3578</v>
      </c>
      <c r="D1199" s="20" t="s">
        <v>4013</v>
      </c>
      <c r="E1199" s="25" t="s">
        <v>102</v>
      </c>
      <c r="F1199" s="25" t="s">
        <v>70</v>
      </c>
      <c r="G1199" s="21">
        <v>44253</v>
      </c>
      <c r="H1199" s="21"/>
      <c r="I1199" s="22" t="s">
        <v>61</v>
      </c>
      <c r="J1199" s="25" t="s">
        <v>3456</v>
      </c>
      <c r="K1199" s="27"/>
      <c r="L1199" s="21"/>
      <c r="M1199" s="33"/>
      <c r="N1199" s="25" t="s">
        <v>3456</v>
      </c>
      <c r="O1199" s="25" t="s">
        <v>3456</v>
      </c>
      <c r="P1199" s="25" t="s">
        <v>3456</v>
      </c>
      <c r="Q1199" s="25" t="s">
        <v>70</v>
      </c>
      <c r="R1199" s="21" t="s">
        <v>3456</v>
      </c>
      <c r="S1199" s="25" t="s">
        <v>3456</v>
      </c>
      <c r="T1199" s="23" t="s">
        <v>3456</v>
      </c>
      <c r="U1199" s="25" t="s">
        <v>3456</v>
      </c>
      <c r="V1199" s="25" t="s">
        <v>3456</v>
      </c>
      <c r="W1199" s="25" t="s">
        <v>70</v>
      </c>
      <c r="X1199" s="25" t="s">
        <v>3456</v>
      </c>
      <c r="Y1199" s="25" t="s">
        <v>3456</v>
      </c>
      <c r="Z1199" s="25" t="s">
        <v>3456</v>
      </c>
      <c r="AA1199" s="25" t="s">
        <v>3456</v>
      </c>
      <c r="AB1199" s="21" t="s">
        <v>3456</v>
      </c>
      <c r="AC1199" s="51" t="s">
        <v>3456</v>
      </c>
    </row>
    <row r="1200" spans="1:29" s="20" customFormat="1" ht="26.25" customHeight="1" x14ac:dyDescent="0.2">
      <c r="A1200" s="19">
        <v>65427</v>
      </c>
      <c r="B1200" s="20" t="s">
        <v>400</v>
      </c>
      <c r="C1200" s="20" t="s">
        <v>401</v>
      </c>
      <c r="D1200" s="20" t="s">
        <v>402</v>
      </c>
      <c r="E1200" s="25" t="s">
        <v>4294</v>
      </c>
      <c r="F1200" s="25" t="s">
        <v>70</v>
      </c>
      <c r="G1200" s="21">
        <v>40773</v>
      </c>
      <c r="H1200" s="21"/>
      <c r="I1200" s="22" t="s">
        <v>61</v>
      </c>
      <c r="J1200" s="25" t="s">
        <v>70</v>
      </c>
      <c r="K1200" s="27"/>
      <c r="L1200" s="21"/>
      <c r="M1200" s="33"/>
      <c r="N1200" s="25" t="s">
        <v>3456</v>
      </c>
      <c r="O1200" s="25" t="s">
        <v>70</v>
      </c>
      <c r="P1200" s="25" t="s">
        <v>70</v>
      </c>
      <c r="Q1200" s="25" t="s">
        <v>70</v>
      </c>
      <c r="R1200" s="21" t="s">
        <v>3456</v>
      </c>
      <c r="S1200" s="25" t="s">
        <v>3456</v>
      </c>
      <c r="T1200" s="23" t="s">
        <v>3456</v>
      </c>
      <c r="U1200" s="25" t="s">
        <v>3456</v>
      </c>
      <c r="V1200" s="25" t="s">
        <v>3456</v>
      </c>
      <c r="W1200" s="25" t="s">
        <v>70</v>
      </c>
      <c r="X1200" s="25" t="s">
        <v>3456</v>
      </c>
      <c r="Y1200" s="25" t="s">
        <v>3456</v>
      </c>
      <c r="Z1200" s="25" t="s">
        <v>3456</v>
      </c>
      <c r="AA1200" s="25" t="s">
        <v>3456</v>
      </c>
      <c r="AB1200" s="21" t="s">
        <v>3456</v>
      </c>
      <c r="AC1200" s="51" t="s">
        <v>3456</v>
      </c>
    </row>
    <row r="1201" spans="1:29" s="20" customFormat="1" ht="26.25" customHeight="1" x14ac:dyDescent="0.2">
      <c r="A1201" s="19">
        <v>62510</v>
      </c>
      <c r="B1201" s="20" t="s">
        <v>2029</v>
      </c>
      <c r="C1201" s="20" t="s">
        <v>2030</v>
      </c>
      <c r="D1201" s="20" t="s">
        <v>2031</v>
      </c>
      <c r="E1201" s="25" t="s">
        <v>661</v>
      </c>
      <c r="F1201" s="25" t="s">
        <v>70</v>
      </c>
      <c r="G1201" s="21">
        <v>38899</v>
      </c>
      <c r="H1201" s="21">
        <v>45287</v>
      </c>
      <c r="I1201" s="22" t="s">
        <v>71</v>
      </c>
      <c r="J1201" s="25" t="s">
        <v>3456</v>
      </c>
      <c r="K1201" s="27"/>
      <c r="L1201" s="21"/>
      <c r="M1201" s="33"/>
      <c r="N1201" s="25"/>
      <c r="O1201" s="25"/>
      <c r="P1201" s="25"/>
      <c r="Q1201" s="25"/>
      <c r="R1201" s="21"/>
      <c r="S1201" s="25"/>
      <c r="T1201" s="23"/>
      <c r="U1201" s="25" t="s">
        <v>3456</v>
      </c>
      <c r="V1201" s="25" t="s">
        <v>3456</v>
      </c>
      <c r="W1201" s="25" t="s">
        <v>70</v>
      </c>
      <c r="X1201" s="25" t="s">
        <v>3456</v>
      </c>
      <c r="Y1201" s="25" t="s">
        <v>3456</v>
      </c>
      <c r="Z1201" s="25" t="s">
        <v>3456</v>
      </c>
      <c r="AA1201" s="25" t="s">
        <v>3456</v>
      </c>
      <c r="AB1201" s="21" t="s">
        <v>3456</v>
      </c>
      <c r="AC1201" s="51" t="s">
        <v>3456</v>
      </c>
    </row>
    <row r="1202" spans="1:29" s="20" customFormat="1" ht="26.25" customHeight="1" x14ac:dyDescent="0.2">
      <c r="A1202" s="19">
        <v>79750</v>
      </c>
      <c r="B1202" s="20" t="s">
        <v>3570</v>
      </c>
      <c r="C1202" s="20" t="s">
        <v>3569</v>
      </c>
      <c r="D1202" s="20" t="s">
        <v>3225</v>
      </c>
      <c r="E1202" s="25" t="s">
        <v>133</v>
      </c>
      <c r="F1202" s="25" t="s">
        <v>70</v>
      </c>
      <c r="G1202" s="21">
        <v>44538</v>
      </c>
      <c r="H1202" s="21"/>
      <c r="I1202" s="22" t="s">
        <v>61</v>
      </c>
      <c r="J1202" s="25" t="s">
        <v>3456</v>
      </c>
      <c r="K1202" s="27"/>
      <c r="L1202" s="21"/>
      <c r="M1202" s="33"/>
      <c r="N1202" s="25" t="s">
        <v>3456</v>
      </c>
      <c r="O1202" s="25" t="s">
        <v>3456</v>
      </c>
      <c r="P1202" s="25" t="s">
        <v>3456</v>
      </c>
      <c r="Q1202" s="25" t="s">
        <v>70</v>
      </c>
      <c r="R1202" s="21" t="s">
        <v>3456</v>
      </c>
      <c r="S1202" s="25" t="s">
        <v>3456</v>
      </c>
      <c r="T1202" s="23" t="s">
        <v>3456</v>
      </c>
      <c r="U1202" s="25" t="s">
        <v>3456</v>
      </c>
      <c r="V1202" s="25" t="s">
        <v>3456</v>
      </c>
      <c r="W1202" s="25" t="s">
        <v>70</v>
      </c>
      <c r="X1202" s="25" t="s">
        <v>3456</v>
      </c>
      <c r="Y1202" s="25" t="s">
        <v>3456</v>
      </c>
      <c r="Z1202" s="25" t="s">
        <v>3456</v>
      </c>
      <c r="AA1202" s="25" t="s">
        <v>3456</v>
      </c>
      <c r="AB1202" s="21" t="s">
        <v>3456</v>
      </c>
      <c r="AC1202" s="51" t="s">
        <v>3456</v>
      </c>
    </row>
    <row r="1203" spans="1:29" s="20" customFormat="1" ht="26.25" customHeight="1" x14ac:dyDescent="0.2">
      <c r="A1203" s="19">
        <v>79273</v>
      </c>
      <c r="B1203" s="20" t="s">
        <v>2707</v>
      </c>
      <c r="C1203" s="20" t="s">
        <v>2708</v>
      </c>
      <c r="D1203" s="20" t="s">
        <v>2709</v>
      </c>
      <c r="E1203" s="25" t="s">
        <v>858</v>
      </c>
      <c r="F1203" s="25" t="s">
        <v>70</v>
      </c>
      <c r="G1203" s="21">
        <v>44099</v>
      </c>
      <c r="H1203" s="21"/>
      <c r="I1203" s="22" t="s">
        <v>61</v>
      </c>
      <c r="J1203" s="25" t="s">
        <v>70</v>
      </c>
      <c r="K1203" s="27"/>
      <c r="L1203" s="21"/>
      <c r="M1203" s="33"/>
      <c r="N1203" s="25" t="s">
        <v>3456</v>
      </c>
      <c r="O1203" s="25" t="s">
        <v>70</v>
      </c>
      <c r="P1203" s="25" t="s">
        <v>70</v>
      </c>
      <c r="Q1203" s="25" t="s">
        <v>70</v>
      </c>
      <c r="R1203" s="21" t="s">
        <v>3456</v>
      </c>
      <c r="S1203" s="25" t="s">
        <v>3456</v>
      </c>
      <c r="T1203" s="23" t="s">
        <v>3456</v>
      </c>
      <c r="U1203" s="25" t="s">
        <v>3456</v>
      </c>
      <c r="V1203" s="25" t="s">
        <v>3456</v>
      </c>
      <c r="W1203" s="25" t="s">
        <v>70</v>
      </c>
      <c r="X1203" s="25" t="s">
        <v>3456</v>
      </c>
      <c r="Y1203" s="25" t="s">
        <v>3456</v>
      </c>
      <c r="Z1203" s="25" t="s">
        <v>3456</v>
      </c>
      <c r="AA1203" s="25" t="s">
        <v>3456</v>
      </c>
      <c r="AB1203" s="21" t="s">
        <v>3456</v>
      </c>
      <c r="AC1203" s="51" t="s">
        <v>3456</v>
      </c>
    </row>
    <row r="1204" spans="1:29" s="20" customFormat="1" ht="26.25" customHeight="1" x14ac:dyDescent="0.2">
      <c r="A1204" s="19">
        <v>79753</v>
      </c>
      <c r="B1204" s="20" t="s">
        <v>4216</v>
      </c>
      <c r="C1204" s="20" t="s">
        <v>4215</v>
      </c>
      <c r="D1204" s="20" t="s">
        <v>3225</v>
      </c>
      <c r="E1204" s="25" t="s">
        <v>133</v>
      </c>
      <c r="F1204" s="25" t="s">
        <v>70</v>
      </c>
      <c r="G1204" s="21">
        <v>44860</v>
      </c>
      <c r="H1204" s="21"/>
      <c r="I1204" s="22" t="s">
        <v>61</v>
      </c>
      <c r="J1204" s="25" t="s">
        <v>3456</v>
      </c>
      <c r="K1204" s="27"/>
      <c r="L1204" s="21"/>
      <c r="M1204" s="33"/>
      <c r="N1204" s="25" t="s">
        <v>3456</v>
      </c>
      <c r="O1204" s="25" t="s">
        <v>3456</v>
      </c>
      <c r="P1204" s="25" t="s">
        <v>3456</v>
      </c>
      <c r="Q1204" s="25" t="s">
        <v>3456</v>
      </c>
      <c r="R1204" s="21" t="s">
        <v>3456</v>
      </c>
      <c r="S1204" s="25" t="s">
        <v>3456</v>
      </c>
      <c r="T1204" s="23" t="s">
        <v>3456</v>
      </c>
      <c r="U1204" s="25" t="s">
        <v>3456</v>
      </c>
      <c r="V1204" s="25" t="s">
        <v>3456</v>
      </c>
      <c r="W1204" s="25" t="s">
        <v>70</v>
      </c>
      <c r="X1204" s="25" t="s">
        <v>3456</v>
      </c>
      <c r="Y1204" s="25" t="s">
        <v>3456</v>
      </c>
      <c r="Z1204" s="25" t="s">
        <v>3456</v>
      </c>
      <c r="AA1204" s="25" t="s">
        <v>3456</v>
      </c>
      <c r="AB1204" s="21" t="s">
        <v>3456</v>
      </c>
      <c r="AC1204" s="51" t="s">
        <v>3456</v>
      </c>
    </row>
    <row r="1205" spans="1:29" s="20" customFormat="1" ht="26.25" customHeight="1" x14ac:dyDescent="0.2">
      <c r="A1205" s="22">
        <v>62422</v>
      </c>
      <c r="B1205" s="20" t="s">
        <v>486</v>
      </c>
      <c r="C1205" s="20" t="s">
        <v>487</v>
      </c>
      <c r="D1205" s="20" t="s">
        <v>306</v>
      </c>
      <c r="E1205" s="25" t="s">
        <v>670</v>
      </c>
      <c r="F1205" s="25" t="s">
        <v>70</v>
      </c>
      <c r="G1205" s="21">
        <v>39080</v>
      </c>
      <c r="H1205" s="21"/>
      <c r="I1205" s="22" t="s">
        <v>61</v>
      </c>
      <c r="J1205" s="25" t="s">
        <v>70</v>
      </c>
      <c r="K1205" s="27"/>
      <c r="L1205" s="21"/>
      <c r="M1205" s="33"/>
      <c r="N1205" s="25" t="s">
        <v>70</v>
      </c>
      <c r="O1205" s="25" t="s">
        <v>3456</v>
      </c>
      <c r="P1205" s="25" t="s">
        <v>70</v>
      </c>
      <c r="Q1205" s="25" t="s">
        <v>70</v>
      </c>
      <c r="R1205" s="21" t="s">
        <v>3456</v>
      </c>
      <c r="S1205" s="25" t="s">
        <v>3456</v>
      </c>
      <c r="T1205" s="23" t="s">
        <v>3456</v>
      </c>
      <c r="U1205" s="25" t="s">
        <v>3456</v>
      </c>
      <c r="V1205" s="25" t="s">
        <v>70</v>
      </c>
      <c r="W1205" s="25" t="s">
        <v>70</v>
      </c>
      <c r="X1205" s="25" t="s">
        <v>3456</v>
      </c>
      <c r="Y1205" s="25" t="s">
        <v>3456</v>
      </c>
      <c r="Z1205" s="25" t="s">
        <v>3456</v>
      </c>
      <c r="AA1205" s="25" t="s">
        <v>3456</v>
      </c>
      <c r="AB1205" s="21" t="s">
        <v>3456</v>
      </c>
      <c r="AC1205" s="51" t="s">
        <v>3456</v>
      </c>
    </row>
    <row r="1206" spans="1:29" s="20" customFormat="1" ht="26.25" customHeight="1" x14ac:dyDescent="0.2">
      <c r="A1206" s="19">
        <v>62812</v>
      </c>
      <c r="B1206" s="20" t="s">
        <v>2075</v>
      </c>
      <c r="C1206" s="20" t="s">
        <v>2076</v>
      </c>
      <c r="D1206" s="20" t="s">
        <v>2077</v>
      </c>
      <c r="E1206" s="25" t="s">
        <v>3531</v>
      </c>
      <c r="F1206" s="25" t="s">
        <v>535</v>
      </c>
      <c r="G1206" s="21">
        <v>38988</v>
      </c>
      <c r="H1206" s="21">
        <v>45183</v>
      </c>
      <c r="I1206" s="22" t="s">
        <v>71</v>
      </c>
      <c r="J1206" s="25" t="s">
        <v>3456</v>
      </c>
      <c r="K1206" s="27"/>
      <c r="L1206" s="21"/>
      <c r="M1206" s="33"/>
      <c r="N1206" s="25"/>
      <c r="O1206" s="25"/>
      <c r="P1206" s="25"/>
      <c r="Q1206" s="25"/>
      <c r="R1206" s="21"/>
      <c r="S1206" s="25"/>
      <c r="T1206" s="23"/>
      <c r="U1206" s="25" t="s">
        <v>3456</v>
      </c>
      <c r="V1206" s="25" t="s">
        <v>3456</v>
      </c>
      <c r="W1206" s="25" t="s">
        <v>70</v>
      </c>
      <c r="X1206" s="25" t="s">
        <v>3456</v>
      </c>
      <c r="Y1206" s="25" t="s">
        <v>3456</v>
      </c>
      <c r="Z1206" s="25" t="s">
        <v>3456</v>
      </c>
      <c r="AA1206" s="25" t="s">
        <v>3456</v>
      </c>
      <c r="AB1206" s="21" t="s">
        <v>3456</v>
      </c>
      <c r="AC1206" s="51" t="s">
        <v>3456</v>
      </c>
    </row>
    <row r="1207" spans="1:29" s="20" customFormat="1" ht="26.25" customHeight="1" x14ac:dyDescent="0.2">
      <c r="A1207" s="19">
        <v>66394</v>
      </c>
      <c r="B1207" s="20" t="s">
        <v>3068</v>
      </c>
      <c r="C1207" s="20" t="s">
        <v>3069</v>
      </c>
      <c r="D1207" s="20" t="s">
        <v>3070</v>
      </c>
      <c r="E1207" s="25" t="s">
        <v>118</v>
      </c>
      <c r="F1207" s="25" t="s">
        <v>70</v>
      </c>
      <c r="G1207" s="21">
        <v>41852</v>
      </c>
      <c r="H1207" s="21"/>
      <c r="I1207" s="22" t="s">
        <v>61</v>
      </c>
      <c r="J1207" s="25" t="s">
        <v>70</v>
      </c>
      <c r="K1207" s="27"/>
      <c r="L1207" s="21"/>
      <c r="M1207" s="33"/>
      <c r="N1207" s="25" t="s">
        <v>3456</v>
      </c>
      <c r="O1207" s="25" t="s">
        <v>70</v>
      </c>
      <c r="P1207" s="25" t="s">
        <v>70</v>
      </c>
      <c r="Q1207" s="25" t="s">
        <v>70</v>
      </c>
      <c r="R1207" s="21" t="s">
        <v>3456</v>
      </c>
      <c r="S1207" s="25" t="s">
        <v>3456</v>
      </c>
      <c r="T1207" s="23" t="s">
        <v>3456</v>
      </c>
      <c r="U1207" s="25" t="s">
        <v>70</v>
      </c>
      <c r="V1207" s="25" t="s">
        <v>70</v>
      </c>
      <c r="W1207" s="25" t="s">
        <v>70</v>
      </c>
      <c r="X1207" s="25" t="s">
        <v>3456</v>
      </c>
      <c r="Y1207" s="25" t="s">
        <v>3456</v>
      </c>
      <c r="Z1207" s="25" t="s">
        <v>3456</v>
      </c>
      <c r="AA1207" s="25" t="s">
        <v>3456</v>
      </c>
      <c r="AB1207" s="21" t="s">
        <v>3456</v>
      </c>
      <c r="AC1207" s="51" t="s">
        <v>3456</v>
      </c>
    </row>
    <row r="1208" spans="1:29" s="20" customFormat="1" ht="26.25" customHeight="1" x14ac:dyDescent="0.2">
      <c r="A1208" s="19">
        <v>60835</v>
      </c>
      <c r="B1208" s="20" t="s">
        <v>1923</v>
      </c>
      <c r="C1208" s="20" t="s">
        <v>1924</v>
      </c>
      <c r="D1208" s="20" t="s">
        <v>994</v>
      </c>
      <c r="E1208" s="25" t="s">
        <v>995</v>
      </c>
      <c r="F1208" s="25" t="s">
        <v>70</v>
      </c>
      <c r="G1208" s="21">
        <v>37771</v>
      </c>
      <c r="H1208" s="21"/>
      <c r="I1208" s="22" t="s">
        <v>61</v>
      </c>
      <c r="J1208" s="25" t="s">
        <v>70</v>
      </c>
      <c r="K1208" s="27"/>
      <c r="L1208" s="21"/>
      <c r="M1208" s="33"/>
      <c r="N1208" s="25" t="s">
        <v>70</v>
      </c>
      <c r="O1208" s="25" t="s">
        <v>70</v>
      </c>
      <c r="P1208" s="25" t="s">
        <v>70</v>
      </c>
      <c r="Q1208" s="25" t="s">
        <v>70</v>
      </c>
      <c r="R1208" s="21" t="s">
        <v>3456</v>
      </c>
      <c r="S1208" s="25" t="s">
        <v>3456</v>
      </c>
      <c r="T1208" s="23" t="s">
        <v>3456</v>
      </c>
      <c r="U1208" s="25" t="s">
        <v>3456</v>
      </c>
      <c r="V1208" s="25" t="s">
        <v>70</v>
      </c>
      <c r="W1208" s="25" t="s">
        <v>70</v>
      </c>
      <c r="X1208" s="25" t="s">
        <v>3456</v>
      </c>
      <c r="Y1208" s="25" t="s">
        <v>3456</v>
      </c>
      <c r="Z1208" s="25" t="s">
        <v>3456</v>
      </c>
      <c r="AA1208" s="25" t="s">
        <v>3456</v>
      </c>
      <c r="AB1208" s="21" t="s">
        <v>0</v>
      </c>
      <c r="AC1208" s="51" t="s">
        <v>3456</v>
      </c>
    </row>
    <row r="1209" spans="1:29" s="20" customFormat="1" ht="26.25" customHeight="1" x14ac:dyDescent="0.2">
      <c r="A1209" s="19">
        <v>67239</v>
      </c>
      <c r="B1209" s="20" t="s">
        <v>1740</v>
      </c>
      <c r="C1209" s="20" t="s">
        <v>1741</v>
      </c>
      <c r="D1209" s="20" t="s">
        <v>1742</v>
      </c>
      <c r="E1209" s="25" t="s">
        <v>722</v>
      </c>
      <c r="F1209" s="25" t="s">
        <v>70</v>
      </c>
      <c r="G1209" s="21">
        <v>42718</v>
      </c>
      <c r="H1209" s="21"/>
      <c r="I1209" s="22" t="s">
        <v>61</v>
      </c>
      <c r="J1209" s="25" t="s">
        <v>70</v>
      </c>
      <c r="K1209" s="27"/>
      <c r="L1209" s="21"/>
      <c r="M1209" s="33"/>
      <c r="N1209" s="25" t="s">
        <v>3456</v>
      </c>
      <c r="O1209" s="25" t="s">
        <v>3456</v>
      </c>
      <c r="P1209" s="25" t="s">
        <v>70</v>
      </c>
      <c r="Q1209" s="25" t="s">
        <v>70</v>
      </c>
      <c r="R1209" s="21" t="s">
        <v>3456</v>
      </c>
      <c r="S1209" s="25" t="s">
        <v>3456</v>
      </c>
      <c r="T1209" s="23" t="s">
        <v>3456</v>
      </c>
      <c r="U1209" s="25" t="s">
        <v>70</v>
      </c>
      <c r="V1209" s="25" t="s">
        <v>70</v>
      </c>
      <c r="W1209" s="25" t="s">
        <v>70</v>
      </c>
      <c r="X1209" s="25" t="s">
        <v>3456</v>
      </c>
      <c r="Y1209" s="25" t="s">
        <v>3456</v>
      </c>
      <c r="Z1209" s="25" t="s">
        <v>3456</v>
      </c>
      <c r="AA1209" s="25" t="s">
        <v>3456</v>
      </c>
      <c r="AB1209" s="21" t="s">
        <v>3456</v>
      </c>
      <c r="AC1209" s="51" t="s">
        <v>3456</v>
      </c>
    </row>
    <row r="1210" spans="1:29" s="20" customFormat="1" ht="26.25" customHeight="1" x14ac:dyDescent="0.2">
      <c r="A1210" s="19">
        <v>78516</v>
      </c>
      <c r="B1210" s="20" t="s">
        <v>926</v>
      </c>
      <c r="C1210" s="20" t="s">
        <v>927</v>
      </c>
      <c r="D1210" s="20" t="s">
        <v>534</v>
      </c>
      <c r="E1210" s="25" t="s">
        <v>536</v>
      </c>
      <c r="F1210" s="25" t="s">
        <v>535</v>
      </c>
      <c r="G1210" s="21">
        <v>43369</v>
      </c>
      <c r="H1210" s="21"/>
      <c r="I1210" s="22" t="s">
        <v>61</v>
      </c>
      <c r="J1210" s="25" t="s">
        <v>70</v>
      </c>
      <c r="K1210" s="27"/>
      <c r="L1210" s="21"/>
      <c r="M1210" s="33"/>
      <c r="N1210" s="25" t="s">
        <v>3456</v>
      </c>
      <c r="O1210" s="25" t="s">
        <v>3456</v>
      </c>
      <c r="P1210" s="25" t="s">
        <v>70</v>
      </c>
      <c r="Q1210" s="25" t="s">
        <v>70</v>
      </c>
      <c r="R1210" s="21" t="s">
        <v>3456</v>
      </c>
      <c r="S1210" s="25" t="s">
        <v>3456</v>
      </c>
      <c r="T1210" s="23" t="s">
        <v>3456</v>
      </c>
      <c r="U1210" s="25" t="s">
        <v>3456</v>
      </c>
      <c r="V1210" s="25" t="s">
        <v>3456</v>
      </c>
      <c r="W1210" s="25" t="s">
        <v>70</v>
      </c>
      <c r="X1210" s="25" t="s">
        <v>3456</v>
      </c>
      <c r="Y1210" s="25" t="s">
        <v>3456</v>
      </c>
      <c r="Z1210" s="25" t="s">
        <v>3456</v>
      </c>
      <c r="AA1210" s="25" t="s">
        <v>3456</v>
      </c>
      <c r="AB1210" s="21" t="s">
        <v>3456</v>
      </c>
      <c r="AC1210" s="51" t="s">
        <v>3456</v>
      </c>
    </row>
    <row r="1211" spans="1:29" s="20" customFormat="1" ht="26.25" customHeight="1" x14ac:dyDescent="0.2">
      <c r="A1211" s="19">
        <v>62190</v>
      </c>
      <c r="B1211" s="20" t="s">
        <v>2098</v>
      </c>
      <c r="C1211" s="20" t="s">
        <v>2099</v>
      </c>
      <c r="D1211" s="20" t="s">
        <v>2080</v>
      </c>
      <c r="E1211" s="25" t="s">
        <v>757</v>
      </c>
      <c r="F1211" s="25" t="s">
        <v>70</v>
      </c>
      <c r="G1211" s="21">
        <v>39170</v>
      </c>
      <c r="H1211" s="21"/>
      <c r="I1211" s="22" t="s">
        <v>61</v>
      </c>
      <c r="J1211" s="25" t="s">
        <v>70</v>
      </c>
      <c r="K1211" s="27"/>
      <c r="L1211" s="21"/>
      <c r="M1211" s="33"/>
      <c r="N1211" s="25" t="s">
        <v>70</v>
      </c>
      <c r="O1211" s="25" t="s">
        <v>70</v>
      </c>
      <c r="P1211" s="25" t="s">
        <v>70</v>
      </c>
      <c r="Q1211" s="25" t="s">
        <v>70</v>
      </c>
      <c r="R1211" s="21" t="s">
        <v>3456</v>
      </c>
      <c r="S1211" s="25" t="s">
        <v>3456</v>
      </c>
      <c r="T1211" s="23" t="s">
        <v>3456</v>
      </c>
      <c r="U1211" s="25" t="s">
        <v>3456</v>
      </c>
      <c r="V1211" s="25" t="s">
        <v>3456</v>
      </c>
      <c r="W1211" s="25" t="s">
        <v>70</v>
      </c>
      <c r="X1211" s="25" t="s">
        <v>3456</v>
      </c>
      <c r="Y1211" s="25" t="s">
        <v>3456</v>
      </c>
      <c r="Z1211" s="25" t="s">
        <v>3456</v>
      </c>
      <c r="AA1211" s="25" t="s">
        <v>3456</v>
      </c>
      <c r="AB1211" s="21" t="s">
        <v>3456</v>
      </c>
      <c r="AC1211" s="51" t="s">
        <v>3456</v>
      </c>
    </row>
    <row r="1212" spans="1:29" s="20" customFormat="1" ht="26.25" customHeight="1" x14ac:dyDescent="0.2">
      <c r="A1212" s="19">
        <v>67369</v>
      </c>
      <c r="B1212" s="20" t="s">
        <v>4220</v>
      </c>
      <c r="C1212" s="20" t="s">
        <v>4219</v>
      </c>
      <c r="D1212" s="20" t="s">
        <v>456</v>
      </c>
      <c r="E1212" s="25" t="s">
        <v>1597</v>
      </c>
      <c r="F1212" s="25" t="s">
        <v>70</v>
      </c>
      <c r="G1212" s="21">
        <v>44917</v>
      </c>
      <c r="H1212" s="21"/>
      <c r="I1212" s="22" t="s">
        <v>71</v>
      </c>
      <c r="J1212" s="25" t="s">
        <v>3456</v>
      </c>
      <c r="K1212" s="27" t="s">
        <v>4280</v>
      </c>
      <c r="L1212" s="21" t="s">
        <v>3456</v>
      </c>
      <c r="M1212" s="33"/>
      <c r="N1212" s="25"/>
      <c r="O1212" s="25"/>
      <c r="P1212" s="25"/>
      <c r="Q1212" s="25"/>
      <c r="R1212" s="21"/>
      <c r="S1212" s="25"/>
      <c r="T1212" s="23"/>
      <c r="U1212" s="25" t="s">
        <v>3456</v>
      </c>
      <c r="V1212" s="25" t="s">
        <v>3456</v>
      </c>
      <c r="W1212" s="25" t="s">
        <v>70</v>
      </c>
      <c r="X1212" s="25" t="s">
        <v>3456</v>
      </c>
      <c r="Y1212" s="25" t="s">
        <v>3456</v>
      </c>
      <c r="Z1212" s="25" t="s">
        <v>3456</v>
      </c>
      <c r="AA1212" s="25" t="s">
        <v>3456</v>
      </c>
      <c r="AB1212" s="21" t="s">
        <v>3456</v>
      </c>
      <c r="AC1212" s="51" t="s">
        <v>3456</v>
      </c>
    </row>
    <row r="1213" spans="1:29" s="20" customFormat="1" ht="26.25" customHeight="1" x14ac:dyDescent="0.2">
      <c r="A1213" s="19">
        <v>67431</v>
      </c>
      <c r="B1213" s="20" t="s">
        <v>454</v>
      </c>
      <c r="C1213" s="20" t="s">
        <v>455</v>
      </c>
      <c r="D1213" s="20" t="s">
        <v>456</v>
      </c>
      <c r="E1213" s="25" t="s">
        <v>3685</v>
      </c>
      <c r="F1213" s="25" t="s">
        <v>70</v>
      </c>
      <c r="G1213" s="21">
        <v>43566</v>
      </c>
      <c r="H1213" s="21"/>
      <c r="I1213" s="22" t="s">
        <v>61</v>
      </c>
      <c r="J1213" s="25" t="s">
        <v>70</v>
      </c>
      <c r="K1213" s="27"/>
      <c r="L1213" s="21"/>
      <c r="M1213" s="33"/>
      <c r="N1213" s="25" t="s">
        <v>3456</v>
      </c>
      <c r="O1213" s="25" t="s">
        <v>3456</v>
      </c>
      <c r="P1213" s="25" t="s">
        <v>70</v>
      </c>
      <c r="Q1213" s="25" t="s">
        <v>70</v>
      </c>
      <c r="R1213" s="21" t="s">
        <v>3456</v>
      </c>
      <c r="S1213" s="25" t="s">
        <v>3456</v>
      </c>
      <c r="T1213" s="23" t="s">
        <v>3456</v>
      </c>
      <c r="U1213" s="25" t="s">
        <v>3456</v>
      </c>
      <c r="V1213" s="25" t="s">
        <v>3456</v>
      </c>
      <c r="W1213" s="25" t="s">
        <v>70</v>
      </c>
      <c r="X1213" s="25" t="s">
        <v>3456</v>
      </c>
      <c r="Y1213" s="25" t="s">
        <v>3456</v>
      </c>
      <c r="Z1213" s="25" t="s">
        <v>3456</v>
      </c>
      <c r="AA1213" s="25" t="s">
        <v>3456</v>
      </c>
      <c r="AB1213" s="21" t="s">
        <v>3456</v>
      </c>
      <c r="AC1213" s="51" t="s">
        <v>3456</v>
      </c>
    </row>
    <row r="1214" spans="1:29" s="20" customFormat="1" ht="26.25" customHeight="1" x14ac:dyDescent="0.2">
      <c r="A1214" s="22">
        <v>67540</v>
      </c>
      <c r="B1214" s="20" t="s">
        <v>457</v>
      </c>
      <c r="C1214" s="20" t="s">
        <v>458</v>
      </c>
      <c r="D1214" s="20" t="s">
        <v>456</v>
      </c>
      <c r="E1214" s="25" t="s">
        <v>63</v>
      </c>
      <c r="F1214" s="25" t="s">
        <v>70</v>
      </c>
      <c r="G1214" s="21">
        <v>43097</v>
      </c>
      <c r="H1214" s="21"/>
      <c r="I1214" s="22" t="s">
        <v>61</v>
      </c>
      <c r="J1214" s="25" t="s">
        <v>70</v>
      </c>
      <c r="K1214" s="27"/>
      <c r="L1214" s="21"/>
      <c r="M1214" s="33"/>
      <c r="N1214" s="25" t="s">
        <v>3456</v>
      </c>
      <c r="O1214" s="25" t="s">
        <v>3456</v>
      </c>
      <c r="P1214" s="25" t="s">
        <v>70</v>
      </c>
      <c r="Q1214" s="25" t="s">
        <v>70</v>
      </c>
      <c r="R1214" s="21" t="s">
        <v>3456</v>
      </c>
      <c r="S1214" s="25" t="s">
        <v>3456</v>
      </c>
      <c r="T1214" s="23" t="s">
        <v>3456</v>
      </c>
      <c r="U1214" s="25" t="s">
        <v>3456</v>
      </c>
      <c r="V1214" s="25" t="s">
        <v>70</v>
      </c>
      <c r="W1214" s="25" t="s">
        <v>70</v>
      </c>
      <c r="X1214" s="25" t="s">
        <v>3456</v>
      </c>
      <c r="Y1214" s="25" t="s">
        <v>3456</v>
      </c>
      <c r="Z1214" s="25" t="s">
        <v>3456</v>
      </c>
      <c r="AA1214" s="25" t="s">
        <v>3456</v>
      </c>
      <c r="AB1214" s="21" t="s">
        <v>3456</v>
      </c>
      <c r="AC1214" s="51" t="s">
        <v>3456</v>
      </c>
    </row>
    <row r="1215" spans="1:29" s="20" customFormat="1" ht="26.25" customHeight="1" x14ac:dyDescent="0.2">
      <c r="A1215" s="19">
        <v>64946</v>
      </c>
      <c r="B1215" s="20" t="s">
        <v>3394</v>
      </c>
      <c r="C1215" s="20" t="s">
        <v>3395</v>
      </c>
      <c r="D1215" s="20" t="s">
        <v>2025</v>
      </c>
      <c r="E1215" s="25" t="s">
        <v>1260</v>
      </c>
      <c r="F1215" s="25" t="s">
        <v>535</v>
      </c>
      <c r="G1215" s="21">
        <v>40718</v>
      </c>
      <c r="H1215" s="21"/>
      <c r="I1215" s="22" t="s">
        <v>61</v>
      </c>
      <c r="J1215" s="25" t="s">
        <v>70</v>
      </c>
      <c r="K1215" s="27"/>
      <c r="L1215" s="21"/>
      <c r="M1215" s="33"/>
      <c r="N1215" s="25" t="s">
        <v>3456</v>
      </c>
      <c r="O1215" s="25" t="s">
        <v>70</v>
      </c>
      <c r="P1215" s="25" t="s">
        <v>70</v>
      </c>
      <c r="Q1215" s="25" t="s">
        <v>70</v>
      </c>
      <c r="R1215" s="21" t="s">
        <v>3456</v>
      </c>
      <c r="S1215" s="25" t="s">
        <v>3456</v>
      </c>
      <c r="T1215" s="23" t="s">
        <v>3456</v>
      </c>
      <c r="U1215" s="25" t="s">
        <v>70</v>
      </c>
      <c r="V1215" s="25" t="s">
        <v>70</v>
      </c>
      <c r="W1215" s="25" t="s">
        <v>70</v>
      </c>
      <c r="X1215" s="25" t="s">
        <v>3456</v>
      </c>
      <c r="Y1215" s="25" t="s">
        <v>3456</v>
      </c>
      <c r="Z1215" s="25" t="s">
        <v>3456</v>
      </c>
      <c r="AA1215" s="25" t="s">
        <v>3456</v>
      </c>
      <c r="AB1215" s="21" t="s">
        <v>3456</v>
      </c>
      <c r="AC1215" s="51" t="s">
        <v>3456</v>
      </c>
    </row>
    <row r="1216" spans="1:29" s="20" customFormat="1" ht="26.25" customHeight="1" x14ac:dyDescent="0.2">
      <c r="A1216" s="19">
        <v>67519</v>
      </c>
      <c r="B1216" s="20" t="s">
        <v>1749</v>
      </c>
      <c r="C1216" s="20" t="s">
        <v>1750</v>
      </c>
      <c r="D1216" s="20" t="s">
        <v>648</v>
      </c>
      <c r="E1216" s="25" t="s">
        <v>288</v>
      </c>
      <c r="F1216" s="25" t="s">
        <v>70</v>
      </c>
      <c r="G1216" s="21">
        <v>42864</v>
      </c>
      <c r="H1216" s="21"/>
      <c r="I1216" s="22" t="s">
        <v>61</v>
      </c>
      <c r="J1216" s="25" t="s">
        <v>70</v>
      </c>
      <c r="K1216" s="27"/>
      <c r="L1216" s="21"/>
      <c r="M1216" s="33"/>
      <c r="N1216" s="25" t="s">
        <v>3456</v>
      </c>
      <c r="O1216" s="25" t="s">
        <v>3456</v>
      </c>
      <c r="P1216" s="25" t="s">
        <v>70</v>
      </c>
      <c r="Q1216" s="25" t="s">
        <v>70</v>
      </c>
      <c r="R1216" s="21" t="s">
        <v>3456</v>
      </c>
      <c r="S1216" s="25" t="s">
        <v>3456</v>
      </c>
      <c r="T1216" s="23" t="s">
        <v>3456</v>
      </c>
      <c r="U1216" s="25" t="s">
        <v>70</v>
      </c>
      <c r="V1216" s="25" t="s">
        <v>70</v>
      </c>
      <c r="W1216" s="25" t="s">
        <v>70</v>
      </c>
      <c r="X1216" s="25" t="s">
        <v>3456</v>
      </c>
      <c r="Y1216" s="25" t="s">
        <v>3456</v>
      </c>
      <c r="Z1216" s="25" t="s">
        <v>3456</v>
      </c>
      <c r="AA1216" s="25" t="s">
        <v>3456</v>
      </c>
      <c r="AB1216" s="21" t="s">
        <v>3456</v>
      </c>
      <c r="AC1216" s="51" t="s">
        <v>3456</v>
      </c>
    </row>
    <row r="1217" spans="1:29" s="20" customFormat="1" ht="26.25" customHeight="1" x14ac:dyDescent="0.2">
      <c r="A1217" s="19">
        <v>66917</v>
      </c>
      <c r="B1217" s="20" t="s">
        <v>592</v>
      </c>
      <c r="C1217" s="20" t="s">
        <v>593</v>
      </c>
      <c r="D1217" s="20" t="s">
        <v>501</v>
      </c>
      <c r="E1217" s="25" t="s">
        <v>422</v>
      </c>
      <c r="F1217" s="25" t="s">
        <v>70</v>
      </c>
      <c r="G1217" s="21">
        <v>42277</v>
      </c>
      <c r="H1217" s="21"/>
      <c r="I1217" s="22" t="s">
        <v>61</v>
      </c>
      <c r="J1217" s="25" t="s">
        <v>70</v>
      </c>
      <c r="K1217" s="27"/>
      <c r="L1217" s="21"/>
      <c r="M1217" s="33"/>
      <c r="N1217" s="25" t="s">
        <v>3456</v>
      </c>
      <c r="O1217" s="25" t="s">
        <v>70</v>
      </c>
      <c r="P1217" s="25" t="s">
        <v>70</v>
      </c>
      <c r="Q1217" s="25" t="s">
        <v>70</v>
      </c>
      <c r="R1217" s="21" t="s">
        <v>3456</v>
      </c>
      <c r="S1217" s="25" t="s">
        <v>3456</v>
      </c>
      <c r="T1217" s="23" t="s">
        <v>3456</v>
      </c>
      <c r="U1217" s="25" t="s">
        <v>3456</v>
      </c>
      <c r="V1217" s="25" t="s">
        <v>3456</v>
      </c>
      <c r="W1217" s="25" t="s">
        <v>70</v>
      </c>
      <c r="X1217" s="25" t="s">
        <v>3456</v>
      </c>
      <c r="Y1217" s="25" t="s">
        <v>3456</v>
      </c>
      <c r="Z1217" s="25" t="s">
        <v>3456</v>
      </c>
      <c r="AA1217" s="25" t="s">
        <v>3456</v>
      </c>
      <c r="AB1217" s="21" t="s">
        <v>3456</v>
      </c>
      <c r="AC1217" s="51" t="s">
        <v>3456</v>
      </c>
    </row>
    <row r="1218" spans="1:29" s="20" customFormat="1" ht="26.25" customHeight="1" x14ac:dyDescent="0.2">
      <c r="A1218" s="19">
        <v>63244</v>
      </c>
      <c r="B1218" s="20" t="s">
        <v>2318</v>
      </c>
      <c r="C1218" s="20" t="s">
        <v>2319</v>
      </c>
      <c r="D1218" s="20" t="s">
        <v>2077</v>
      </c>
      <c r="E1218" s="25" t="s">
        <v>3531</v>
      </c>
      <c r="F1218" s="25" t="s">
        <v>70</v>
      </c>
      <c r="G1218" s="21">
        <v>39525</v>
      </c>
      <c r="H1218" s="21"/>
      <c r="I1218" s="22" t="s">
        <v>61</v>
      </c>
      <c r="J1218" s="25" t="s">
        <v>70</v>
      </c>
      <c r="K1218" s="27"/>
      <c r="L1218" s="21"/>
      <c r="M1218" s="33"/>
      <c r="N1218" s="25" t="s">
        <v>70</v>
      </c>
      <c r="O1218" s="25" t="s">
        <v>70</v>
      </c>
      <c r="P1218" s="25" t="s">
        <v>70</v>
      </c>
      <c r="Q1218" s="25" t="s">
        <v>70</v>
      </c>
      <c r="R1218" s="21" t="s">
        <v>3456</v>
      </c>
      <c r="S1218" s="25" t="s">
        <v>3456</v>
      </c>
      <c r="T1218" s="23" t="s">
        <v>3456</v>
      </c>
      <c r="U1218" s="25" t="s">
        <v>70</v>
      </c>
      <c r="V1218" s="25" t="s">
        <v>70</v>
      </c>
      <c r="W1218" s="25" t="s">
        <v>70</v>
      </c>
      <c r="X1218" s="25" t="s">
        <v>3456</v>
      </c>
      <c r="Y1218" s="25" t="s">
        <v>3456</v>
      </c>
      <c r="Z1218" s="25" t="s">
        <v>3456</v>
      </c>
      <c r="AA1218" s="25" t="s">
        <v>3456</v>
      </c>
      <c r="AB1218" s="21" t="s">
        <v>3456</v>
      </c>
      <c r="AC1218" s="51" t="s">
        <v>3456</v>
      </c>
    </row>
    <row r="1219" spans="1:29" s="20" customFormat="1" ht="26.25" customHeight="1" x14ac:dyDescent="0.2">
      <c r="A1219" s="19">
        <v>63408</v>
      </c>
      <c r="B1219" s="20" t="s">
        <v>2248</v>
      </c>
      <c r="C1219" s="20" t="s">
        <v>2249</v>
      </c>
      <c r="D1219" s="20" t="s">
        <v>2250</v>
      </c>
      <c r="E1219" s="25" t="s">
        <v>4578</v>
      </c>
      <c r="F1219" s="25" t="s">
        <v>70</v>
      </c>
      <c r="G1219" s="21">
        <v>39534</v>
      </c>
      <c r="H1219" s="21"/>
      <c r="I1219" s="22" t="s">
        <v>61</v>
      </c>
      <c r="J1219" s="25" t="s">
        <v>70</v>
      </c>
      <c r="K1219" s="27"/>
      <c r="L1219" s="21"/>
      <c r="M1219" s="33"/>
      <c r="N1219" s="25" t="s">
        <v>70</v>
      </c>
      <c r="O1219" s="25" t="s">
        <v>70</v>
      </c>
      <c r="P1219" s="25" t="s">
        <v>70</v>
      </c>
      <c r="Q1219" s="25" t="s">
        <v>70</v>
      </c>
      <c r="R1219" s="21" t="s">
        <v>3456</v>
      </c>
      <c r="S1219" s="25" t="s">
        <v>3456</v>
      </c>
      <c r="T1219" s="23" t="s">
        <v>3456</v>
      </c>
      <c r="U1219" s="25" t="s">
        <v>70</v>
      </c>
      <c r="V1219" s="25" t="s">
        <v>70</v>
      </c>
      <c r="W1219" s="25" t="s">
        <v>70</v>
      </c>
      <c r="X1219" s="25" t="s">
        <v>3456</v>
      </c>
      <c r="Y1219" s="25" t="s">
        <v>3456</v>
      </c>
      <c r="Z1219" s="25" t="s">
        <v>3456</v>
      </c>
      <c r="AA1219" s="25" t="s">
        <v>3456</v>
      </c>
      <c r="AB1219" s="21" t="s">
        <v>3456</v>
      </c>
      <c r="AC1219" s="51" t="s">
        <v>3456</v>
      </c>
    </row>
    <row r="1220" spans="1:29" s="20" customFormat="1" ht="26.25" customHeight="1" x14ac:dyDescent="0.2">
      <c r="A1220" s="19">
        <v>79515</v>
      </c>
      <c r="B1220" s="20" t="s">
        <v>4324</v>
      </c>
      <c r="C1220" s="20" t="s">
        <v>731</v>
      </c>
      <c r="D1220" s="20" t="s">
        <v>732</v>
      </c>
      <c r="E1220" s="25" t="s">
        <v>114</v>
      </c>
      <c r="F1220" s="25" t="s">
        <v>70</v>
      </c>
      <c r="G1220" s="21">
        <v>44152</v>
      </c>
      <c r="H1220" s="21"/>
      <c r="I1220" s="22" t="s">
        <v>61</v>
      </c>
      <c r="J1220" s="25" t="s">
        <v>70</v>
      </c>
      <c r="K1220" s="27"/>
      <c r="L1220" s="21"/>
      <c r="M1220" s="33"/>
      <c r="N1220" s="25" t="s">
        <v>3456</v>
      </c>
      <c r="O1220" s="25" t="s">
        <v>70</v>
      </c>
      <c r="P1220" s="25" t="s">
        <v>70</v>
      </c>
      <c r="Q1220" s="25" t="s">
        <v>70</v>
      </c>
      <c r="R1220" s="21" t="s">
        <v>3456</v>
      </c>
      <c r="S1220" s="25" t="s">
        <v>3456</v>
      </c>
      <c r="T1220" s="23" t="s">
        <v>3456</v>
      </c>
      <c r="U1220" s="25" t="s">
        <v>3456</v>
      </c>
      <c r="V1220" s="25" t="s">
        <v>3456</v>
      </c>
      <c r="W1220" s="25" t="s">
        <v>70</v>
      </c>
      <c r="X1220" s="25" t="s">
        <v>3456</v>
      </c>
      <c r="Y1220" s="25" t="s">
        <v>3456</v>
      </c>
      <c r="Z1220" s="25" t="s">
        <v>3456</v>
      </c>
      <c r="AA1220" s="25" t="s">
        <v>3456</v>
      </c>
      <c r="AB1220" s="21" t="s">
        <v>3456</v>
      </c>
      <c r="AC1220" s="51" t="s">
        <v>3456</v>
      </c>
    </row>
    <row r="1221" spans="1:29" s="20" customFormat="1" ht="26.25" customHeight="1" x14ac:dyDescent="0.2">
      <c r="A1221" s="19">
        <v>67444</v>
      </c>
      <c r="B1221" s="20" t="s">
        <v>2657</v>
      </c>
      <c r="C1221" s="20" t="s">
        <v>2658</v>
      </c>
      <c r="D1221" s="20" t="s">
        <v>811</v>
      </c>
      <c r="E1221" s="25" t="s">
        <v>118</v>
      </c>
      <c r="F1221" s="25" t="s">
        <v>70</v>
      </c>
      <c r="G1221" s="21">
        <v>43795</v>
      </c>
      <c r="H1221" s="21"/>
      <c r="I1221" s="22" t="s">
        <v>61</v>
      </c>
      <c r="J1221" s="25" t="s">
        <v>70</v>
      </c>
      <c r="K1221" s="27"/>
      <c r="L1221" s="21"/>
      <c r="M1221" s="33"/>
      <c r="N1221" s="25" t="s">
        <v>3456</v>
      </c>
      <c r="O1221" s="25" t="s">
        <v>70</v>
      </c>
      <c r="P1221" s="25" t="s">
        <v>70</v>
      </c>
      <c r="Q1221" s="25" t="s">
        <v>70</v>
      </c>
      <c r="R1221" s="21" t="s">
        <v>3456</v>
      </c>
      <c r="S1221" s="25" t="s">
        <v>3456</v>
      </c>
      <c r="T1221" s="23" t="s">
        <v>3456</v>
      </c>
      <c r="U1221" s="25" t="s">
        <v>70</v>
      </c>
      <c r="V1221" s="25" t="s">
        <v>70</v>
      </c>
      <c r="W1221" s="25" t="s">
        <v>70</v>
      </c>
      <c r="X1221" s="25" t="s">
        <v>3456</v>
      </c>
      <c r="Y1221" s="25" t="s">
        <v>3456</v>
      </c>
      <c r="Z1221" s="25" t="s">
        <v>3456</v>
      </c>
      <c r="AA1221" s="25" t="s">
        <v>3456</v>
      </c>
      <c r="AB1221" s="21" t="s">
        <v>3456</v>
      </c>
      <c r="AC1221" s="51" t="s">
        <v>3456</v>
      </c>
    </row>
    <row r="1222" spans="1:29" s="20" customFormat="1" ht="26.25" customHeight="1" x14ac:dyDescent="0.2">
      <c r="A1222" s="19">
        <v>66891</v>
      </c>
      <c r="B1222" s="20" t="s">
        <v>449</v>
      </c>
      <c r="C1222" s="20" t="s">
        <v>450</v>
      </c>
      <c r="D1222" s="20" t="s">
        <v>430</v>
      </c>
      <c r="E1222" s="25" t="s">
        <v>428</v>
      </c>
      <c r="F1222" s="25" t="s">
        <v>88</v>
      </c>
      <c r="G1222" s="21">
        <v>42928</v>
      </c>
      <c r="H1222" s="21"/>
      <c r="I1222" s="22" t="s">
        <v>61</v>
      </c>
      <c r="J1222" s="25" t="s">
        <v>70</v>
      </c>
      <c r="K1222" s="27"/>
      <c r="L1222" s="21"/>
      <c r="M1222" s="33"/>
      <c r="N1222" s="25" t="s">
        <v>3456</v>
      </c>
      <c r="O1222" s="25" t="s">
        <v>70</v>
      </c>
      <c r="P1222" s="25" t="s">
        <v>70</v>
      </c>
      <c r="Q1222" s="25" t="s">
        <v>70</v>
      </c>
      <c r="R1222" s="21" t="s">
        <v>3456</v>
      </c>
      <c r="S1222" s="25" t="s">
        <v>3456</v>
      </c>
      <c r="T1222" s="23" t="s">
        <v>3456</v>
      </c>
      <c r="U1222" s="25" t="s">
        <v>70</v>
      </c>
      <c r="V1222" s="25" t="s">
        <v>70</v>
      </c>
      <c r="W1222" s="25" t="s">
        <v>70</v>
      </c>
      <c r="X1222" s="25" t="s">
        <v>3456</v>
      </c>
      <c r="Y1222" s="25" t="s">
        <v>3456</v>
      </c>
      <c r="Z1222" s="25" t="s">
        <v>3456</v>
      </c>
      <c r="AA1222" s="25" t="s">
        <v>3456</v>
      </c>
      <c r="AB1222" s="21" t="s">
        <v>3456</v>
      </c>
      <c r="AC1222" s="51" t="s">
        <v>3456</v>
      </c>
    </row>
    <row r="1223" spans="1:29" s="20" customFormat="1" ht="26.25" customHeight="1" x14ac:dyDescent="0.2">
      <c r="A1223" s="19">
        <v>63915</v>
      </c>
      <c r="B1223" s="20" t="s">
        <v>268</v>
      </c>
      <c r="C1223" s="20" t="s">
        <v>269</v>
      </c>
      <c r="D1223" s="20" t="s">
        <v>4293</v>
      </c>
      <c r="E1223" s="25" t="s">
        <v>114</v>
      </c>
      <c r="F1223" s="25" t="s">
        <v>70</v>
      </c>
      <c r="G1223" s="21">
        <v>40443</v>
      </c>
      <c r="H1223" s="21"/>
      <c r="I1223" s="22" t="s">
        <v>61</v>
      </c>
      <c r="J1223" s="25" t="s">
        <v>70</v>
      </c>
      <c r="K1223" s="27"/>
      <c r="L1223" s="21"/>
      <c r="M1223" s="33"/>
      <c r="N1223" s="25" t="s">
        <v>3456</v>
      </c>
      <c r="O1223" s="25" t="s">
        <v>70</v>
      </c>
      <c r="P1223" s="25" t="s">
        <v>70</v>
      </c>
      <c r="Q1223" s="25" t="s">
        <v>70</v>
      </c>
      <c r="R1223" s="21" t="s">
        <v>3456</v>
      </c>
      <c r="S1223" s="25" t="s">
        <v>3456</v>
      </c>
      <c r="T1223" s="23" t="s">
        <v>3456</v>
      </c>
      <c r="U1223" s="25" t="s">
        <v>70</v>
      </c>
      <c r="V1223" s="25" t="s">
        <v>70</v>
      </c>
      <c r="W1223" s="25" t="s">
        <v>70</v>
      </c>
      <c r="X1223" s="25" t="s">
        <v>3456</v>
      </c>
      <c r="Y1223" s="25" t="s">
        <v>3456</v>
      </c>
      <c r="Z1223" s="25" t="s">
        <v>3456</v>
      </c>
      <c r="AA1223" s="25" t="s">
        <v>3456</v>
      </c>
      <c r="AB1223" s="21" t="s">
        <v>3456</v>
      </c>
      <c r="AC1223" s="51" t="s">
        <v>3456</v>
      </c>
    </row>
    <row r="1224" spans="1:29" s="20" customFormat="1" ht="26.25" customHeight="1" x14ac:dyDescent="0.2">
      <c r="A1224" s="19">
        <v>62250</v>
      </c>
      <c r="B1224" s="20" t="s">
        <v>1992</v>
      </c>
      <c r="C1224" s="20" t="s">
        <v>1993</v>
      </c>
      <c r="D1224" s="20" t="s">
        <v>1994</v>
      </c>
      <c r="E1224" s="25" t="s">
        <v>1009</v>
      </c>
      <c r="F1224" s="25" t="s">
        <v>70</v>
      </c>
      <c r="G1224" s="21">
        <v>38778</v>
      </c>
      <c r="H1224" s="21">
        <v>45291</v>
      </c>
      <c r="I1224" s="22" t="s">
        <v>71</v>
      </c>
      <c r="J1224" s="25" t="s">
        <v>3456</v>
      </c>
      <c r="K1224" s="27"/>
      <c r="L1224" s="21"/>
      <c r="M1224" s="33"/>
      <c r="N1224" s="25"/>
      <c r="O1224" s="25"/>
      <c r="P1224" s="25"/>
      <c r="Q1224" s="25"/>
      <c r="R1224" s="21"/>
      <c r="S1224" s="25"/>
      <c r="T1224" s="23"/>
      <c r="U1224" s="25" t="s">
        <v>3456</v>
      </c>
      <c r="V1224" s="25" t="s">
        <v>3456</v>
      </c>
      <c r="W1224" s="25" t="s">
        <v>70</v>
      </c>
      <c r="X1224" s="25" t="s">
        <v>3456</v>
      </c>
      <c r="Y1224" s="25" t="s">
        <v>3456</v>
      </c>
      <c r="Z1224" s="25" t="s">
        <v>3456</v>
      </c>
      <c r="AA1224" s="25" t="s">
        <v>3456</v>
      </c>
      <c r="AB1224" s="21" t="s">
        <v>0</v>
      </c>
      <c r="AC1224" s="51" t="s">
        <v>3456</v>
      </c>
    </row>
    <row r="1225" spans="1:29" s="20" customFormat="1" ht="26.25" customHeight="1" x14ac:dyDescent="0.2">
      <c r="A1225" s="19">
        <v>66027</v>
      </c>
      <c r="B1225" s="20" t="s">
        <v>1685</v>
      </c>
      <c r="C1225" s="20" t="s">
        <v>1686</v>
      </c>
      <c r="D1225" s="20" t="s">
        <v>1675</v>
      </c>
      <c r="E1225" s="25" t="s">
        <v>3501</v>
      </c>
      <c r="F1225" s="25" t="s">
        <v>70</v>
      </c>
      <c r="G1225" s="21">
        <v>41529</v>
      </c>
      <c r="H1225" s="21"/>
      <c r="I1225" s="22" t="s">
        <v>61</v>
      </c>
      <c r="J1225" s="25" t="s">
        <v>70</v>
      </c>
      <c r="K1225" s="27"/>
      <c r="L1225" s="21"/>
      <c r="M1225" s="33"/>
      <c r="N1225" s="25" t="s">
        <v>3456</v>
      </c>
      <c r="O1225" s="25" t="s">
        <v>70</v>
      </c>
      <c r="P1225" s="25" t="s">
        <v>70</v>
      </c>
      <c r="Q1225" s="25" t="s">
        <v>70</v>
      </c>
      <c r="R1225" s="21" t="s">
        <v>3456</v>
      </c>
      <c r="S1225" s="25" t="s">
        <v>3456</v>
      </c>
      <c r="T1225" s="23" t="s">
        <v>3456</v>
      </c>
      <c r="U1225" s="25" t="s">
        <v>70</v>
      </c>
      <c r="V1225" s="25" t="s">
        <v>70</v>
      </c>
      <c r="W1225" s="25" t="s">
        <v>70</v>
      </c>
      <c r="X1225" s="25" t="s">
        <v>3456</v>
      </c>
      <c r="Y1225" s="25" t="s">
        <v>3456</v>
      </c>
      <c r="Z1225" s="25" t="s">
        <v>3456</v>
      </c>
      <c r="AA1225" s="25" t="s">
        <v>3456</v>
      </c>
      <c r="AB1225" s="21" t="s">
        <v>3456</v>
      </c>
      <c r="AC1225" s="51" t="s">
        <v>3456</v>
      </c>
    </row>
    <row r="1226" spans="1:29" s="20" customFormat="1" ht="26.25" customHeight="1" x14ac:dyDescent="0.2">
      <c r="A1226" s="19">
        <v>66957</v>
      </c>
      <c r="B1226" s="20" t="s">
        <v>3162</v>
      </c>
      <c r="C1226" s="20" t="s">
        <v>3163</v>
      </c>
      <c r="D1226" s="20" t="s">
        <v>3164</v>
      </c>
      <c r="E1226" s="25" t="s">
        <v>118</v>
      </c>
      <c r="F1226" s="25" t="s">
        <v>70</v>
      </c>
      <c r="G1226" s="21">
        <v>42580</v>
      </c>
      <c r="H1226" s="21"/>
      <c r="I1226" s="22" t="s">
        <v>61</v>
      </c>
      <c r="J1226" s="25" t="s">
        <v>70</v>
      </c>
      <c r="K1226" s="27"/>
      <c r="L1226" s="21"/>
      <c r="M1226" s="33"/>
      <c r="N1226" s="25" t="s">
        <v>3456</v>
      </c>
      <c r="O1226" s="25" t="s">
        <v>70</v>
      </c>
      <c r="P1226" s="25" t="s">
        <v>70</v>
      </c>
      <c r="Q1226" s="25" t="s">
        <v>70</v>
      </c>
      <c r="R1226" s="21" t="s">
        <v>3456</v>
      </c>
      <c r="S1226" s="25" t="s">
        <v>3456</v>
      </c>
      <c r="T1226" s="23" t="s">
        <v>3456</v>
      </c>
      <c r="U1226" s="25" t="s">
        <v>70</v>
      </c>
      <c r="V1226" s="25" t="s">
        <v>70</v>
      </c>
      <c r="W1226" s="25" t="s">
        <v>70</v>
      </c>
      <c r="X1226" s="25" t="s">
        <v>3456</v>
      </c>
      <c r="Y1226" s="25" t="s">
        <v>3456</v>
      </c>
      <c r="Z1226" s="25" t="s">
        <v>3456</v>
      </c>
      <c r="AA1226" s="25" t="s">
        <v>3456</v>
      </c>
      <c r="AB1226" s="21" t="s">
        <v>3456</v>
      </c>
      <c r="AC1226" s="51" t="s">
        <v>3456</v>
      </c>
    </row>
    <row r="1227" spans="1:29" s="20" customFormat="1" ht="26.25" customHeight="1" x14ac:dyDescent="0.2">
      <c r="A1227" s="19">
        <v>78920</v>
      </c>
      <c r="B1227" s="20" t="s">
        <v>1605</v>
      </c>
      <c r="C1227" s="20" t="s">
        <v>1606</v>
      </c>
      <c r="D1227" s="20" t="s">
        <v>4175</v>
      </c>
      <c r="E1227" s="25" t="s">
        <v>1041</v>
      </c>
      <c r="F1227" s="25" t="s">
        <v>70</v>
      </c>
      <c r="G1227" s="21">
        <v>43789</v>
      </c>
      <c r="H1227" s="21"/>
      <c r="I1227" s="22" t="s">
        <v>61</v>
      </c>
      <c r="J1227" s="25" t="s">
        <v>70</v>
      </c>
      <c r="K1227" s="27"/>
      <c r="L1227" s="21"/>
      <c r="M1227" s="33"/>
      <c r="N1227" s="25" t="s">
        <v>3456</v>
      </c>
      <c r="O1227" s="25" t="s">
        <v>70</v>
      </c>
      <c r="P1227" s="25" t="s">
        <v>70</v>
      </c>
      <c r="Q1227" s="25" t="s">
        <v>70</v>
      </c>
      <c r="R1227" s="21" t="s">
        <v>3456</v>
      </c>
      <c r="S1227" s="25" t="s">
        <v>3456</v>
      </c>
      <c r="T1227" s="23" t="s">
        <v>3456</v>
      </c>
      <c r="U1227" s="25" t="s">
        <v>3456</v>
      </c>
      <c r="V1227" s="25" t="s">
        <v>3456</v>
      </c>
      <c r="W1227" s="25" t="s">
        <v>3456</v>
      </c>
      <c r="X1227" s="25" t="s">
        <v>3456</v>
      </c>
      <c r="Y1227" s="25" t="s">
        <v>3456</v>
      </c>
      <c r="Z1227" s="25" t="s">
        <v>3456</v>
      </c>
      <c r="AA1227" s="25" t="s">
        <v>3456</v>
      </c>
      <c r="AB1227" s="21" t="s">
        <v>3456</v>
      </c>
      <c r="AC1227" s="51" t="s">
        <v>3456</v>
      </c>
    </row>
    <row r="1228" spans="1:29" s="20" customFormat="1" ht="26.25" customHeight="1" x14ac:dyDescent="0.2">
      <c r="A1228" s="19">
        <v>67468</v>
      </c>
      <c r="B1228" s="20" t="s">
        <v>2580</v>
      </c>
      <c r="C1228" s="20" t="s">
        <v>2581</v>
      </c>
      <c r="D1228" s="20" t="s">
        <v>1735</v>
      </c>
      <c r="E1228" s="25" t="s">
        <v>1736</v>
      </c>
      <c r="F1228" s="25" t="s">
        <v>70</v>
      </c>
      <c r="G1228" s="21">
        <v>43096</v>
      </c>
      <c r="H1228" s="21"/>
      <c r="I1228" s="22" t="s">
        <v>61</v>
      </c>
      <c r="J1228" s="25" t="s">
        <v>70</v>
      </c>
      <c r="K1228" s="27"/>
      <c r="L1228" s="21"/>
      <c r="M1228" s="33"/>
      <c r="N1228" s="25" t="s">
        <v>3456</v>
      </c>
      <c r="O1228" s="25" t="s">
        <v>70</v>
      </c>
      <c r="P1228" s="25" t="s">
        <v>70</v>
      </c>
      <c r="Q1228" s="25" t="s">
        <v>70</v>
      </c>
      <c r="R1228" s="21" t="s">
        <v>3456</v>
      </c>
      <c r="S1228" s="25" t="s">
        <v>3456</v>
      </c>
      <c r="T1228" s="23" t="s">
        <v>3456</v>
      </c>
      <c r="U1228" s="25" t="s">
        <v>70</v>
      </c>
      <c r="V1228" s="25" t="s">
        <v>70</v>
      </c>
      <c r="W1228" s="25" t="s">
        <v>70</v>
      </c>
      <c r="X1228" s="25" t="s">
        <v>3456</v>
      </c>
      <c r="Y1228" s="25" t="s">
        <v>3456</v>
      </c>
      <c r="Z1228" s="25" t="s">
        <v>3456</v>
      </c>
      <c r="AA1228" s="25" t="s">
        <v>3456</v>
      </c>
      <c r="AB1228" s="21" t="s">
        <v>3456</v>
      </c>
      <c r="AC1228" s="51" t="s">
        <v>3456</v>
      </c>
    </row>
    <row r="1229" spans="1:29" s="20" customFormat="1" ht="26.25" customHeight="1" x14ac:dyDescent="0.2">
      <c r="A1229" s="19">
        <v>65743</v>
      </c>
      <c r="B1229" s="20" t="s">
        <v>3039</v>
      </c>
      <c r="C1229" s="20" t="s">
        <v>3040</v>
      </c>
      <c r="D1229" s="20" t="s">
        <v>1729</v>
      </c>
      <c r="E1229" s="25" t="s">
        <v>1041</v>
      </c>
      <c r="F1229" s="25" t="s">
        <v>70</v>
      </c>
      <c r="G1229" s="21">
        <v>41872</v>
      </c>
      <c r="H1229" s="21"/>
      <c r="I1229" s="22" t="s">
        <v>61</v>
      </c>
      <c r="J1229" s="25" t="s">
        <v>70</v>
      </c>
      <c r="K1229" s="27"/>
      <c r="L1229" s="21"/>
      <c r="M1229" s="33"/>
      <c r="N1229" s="25" t="s">
        <v>70</v>
      </c>
      <c r="O1229" s="25" t="s">
        <v>3456</v>
      </c>
      <c r="P1229" s="25" t="s">
        <v>70</v>
      </c>
      <c r="Q1229" s="25" t="s">
        <v>70</v>
      </c>
      <c r="R1229" s="21" t="s">
        <v>3456</v>
      </c>
      <c r="S1229" s="25" t="s">
        <v>3456</v>
      </c>
      <c r="T1229" s="23" t="s">
        <v>3456</v>
      </c>
      <c r="U1229" s="25" t="s">
        <v>70</v>
      </c>
      <c r="V1229" s="25" t="s">
        <v>70</v>
      </c>
      <c r="W1229" s="25" t="s">
        <v>70</v>
      </c>
      <c r="X1229" s="25" t="s">
        <v>3456</v>
      </c>
      <c r="Y1229" s="25" t="s">
        <v>3456</v>
      </c>
      <c r="Z1229" s="25" t="s">
        <v>3456</v>
      </c>
      <c r="AA1229" s="25" t="s">
        <v>3456</v>
      </c>
      <c r="AB1229" s="21" t="s">
        <v>0</v>
      </c>
      <c r="AC1229" s="51" t="s">
        <v>3456</v>
      </c>
    </row>
    <row r="1230" spans="1:29" s="20" customFormat="1" ht="26.25" customHeight="1" x14ac:dyDescent="0.2">
      <c r="A1230" s="19">
        <v>63699</v>
      </c>
      <c r="B1230" s="20" t="s">
        <v>2973</v>
      </c>
      <c r="C1230" s="20" t="s">
        <v>2974</v>
      </c>
      <c r="D1230" s="20" t="s">
        <v>2975</v>
      </c>
      <c r="E1230" s="25" t="s">
        <v>1249</v>
      </c>
      <c r="F1230" s="25" t="s">
        <v>70</v>
      </c>
      <c r="G1230" s="21">
        <v>39541</v>
      </c>
      <c r="H1230" s="21"/>
      <c r="I1230" s="22" t="s">
        <v>61</v>
      </c>
      <c r="J1230" s="25" t="s">
        <v>70</v>
      </c>
      <c r="K1230" s="27"/>
      <c r="L1230" s="21"/>
      <c r="M1230" s="33"/>
      <c r="N1230" s="25" t="s">
        <v>70</v>
      </c>
      <c r="O1230" s="25" t="s">
        <v>70</v>
      </c>
      <c r="P1230" s="25" t="s">
        <v>70</v>
      </c>
      <c r="Q1230" s="25" t="s">
        <v>70</v>
      </c>
      <c r="R1230" s="21" t="s">
        <v>3456</v>
      </c>
      <c r="S1230" s="25" t="s">
        <v>3456</v>
      </c>
      <c r="T1230" s="23" t="s">
        <v>3456</v>
      </c>
      <c r="U1230" s="25" t="s">
        <v>3456</v>
      </c>
      <c r="V1230" s="25" t="s">
        <v>3456</v>
      </c>
      <c r="W1230" s="25" t="s">
        <v>70</v>
      </c>
      <c r="X1230" s="25" t="s">
        <v>3456</v>
      </c>
      <c r="Y1230" s="25" t="s">
        <v>3456</v>
      </c>
      <c r="Z1230" s="25" t="s">
        <v>3456</v>
      </c>
      <c r="AA1230" s="25" t="s">
        <v>3456</v>
      </c>
      <c r="AB1230" s="21" t="s">
        <v>3456</v>
      </c>
      <c r="AC1230" s="51"/>
    </row>
    <row r="1231" spans="1:29" s="20" customFormat="1" ht="26.25" customHeight="1" x14ac:dyDescent="0.2">
      <c r="A1231" s="19">
        <v>65715</v>
      </c>
      <c r="B1231" s="20" t="s">
        <v>1673</v>
      </c>
      <c r="C1231" s="20" t="s">
        <v>1674</v>
      </c>
      <c r="D1231" s="20" t="s">
        <v>1675</v>
      </c>
      <c r="E1231" s="25" t="s">
        <v>3501</v>
      </c>
      <c r="F1231" s="25" t="s">
        <v>70</v>
      </c>
      <c r="G1231" s="21">
        <v>41270</v>
      </c>
      <c r="H1231" s="21"/>
      <c r="I1231" s="22" t="s">
        <v>61</v>
      </c>
      <c r="J1231" s="25" t="s">
        <v>70</v>
      </c>
      <c r="K1231" s="27"/>
      <c r="L1231" s="21"/>
      <c r="M1231" s="33"/>
      <c r="N1231" s="25" t="s">
        <v>3456</v>
      </c>
      <c r="O1231" s="25" t="s">
        <v>70</v>
      </c>
      <c r="P1231" s="25" t="s">
        <v>70</v>
      </c>
      <c r="Q1231" s="25" t="s">
        <v>70</v>
      </c>
      <c r="R1231" s="21" t="s">
        <v>3456</v>
      </c>
      <c r="S1231" s="25" t="s">
        <v>3456</v>
      </c>
      <c r="T1231" s="23" t="s">
        <v>3456</v>
      </c>
      <c r="U1231" s="25" t="s">
        <v>70</v>
      </c>
      <c r="V1231" s="25" t="s">
        <v>70</v>
      </c>
      <c r="W1231" s="25" t="s">
        <v>70</v>
      </c>
      <c r="X1231" s="25" t="s">
        <v>3456</v>
      </c>
      <c r="Y1231" s="25" t="s">
        <v>3456</v>
      </c>
      <c r="Z1231" s="25" t="s">
        <v>3456</v>
      </c>
      <c r="AA1231" s="25" t="s">
        <v>3456</v>
      </c>
      <c r="AB1231" s="21" t="s">
        <v>3456</v>
      </c>
      <c r="AC1231" s="51" t="s">
        <v>3456</v>
      </c>
    </row>
    <row r="1232" spans="1:29" s="20" customFormat="1" ht="26.25" customHeight="1" x14ac:dyDescent="0.2">
      <c r="A1232" s="19">
        <v>78187</v>
      </c>
      <c r="B1232" s="20" t="s">
        <v>1824</v>
      </c>
      <c r="C1232" s="20" t="s">
        <v>1825</v>
      </c>
      <c r="D1232" s="20" t="s">
        <v>1826</v>
      </c>
      <c r="E1232" s="25" t="s">
        <v>288</v>
      </c>
      <c r="F1232" s="25" t="s">
        <v>70</v>
      </c>
      <c r="G1232" s="21">
        <v>43553</v>
      </c>
      <c r="H1232" s="21"/>
      <c r="I1232" s="22" t="s">
        <v>61</v>
      </c>
      <c r="J1232" s="25" t="s">
        <v>70</v>
      </c>
      <c r="K1232" s="27"/>
      <c r="L1232" s="21"/>
      <c r="M1232" s="33"/>
      <c r="N1232" s="25" t="s">
        <v>3456</v>
      </c>
      <c r="O1232" s="25" t="s">
        <v>70</v>
      </c>
      <c r="P1232" s="25" t="s">
        <v>70</v>
      </c>
      <c r="Q1232" s="25" t="s">
        <v>70</v>
      </c>
      <c r="R1232" s="21" t="s">
        <v>3456</v>
      </c>
      <c r="S1232" s="25" t="s">
        <v>3456</v>
      </c>
      <c r="T1232" s="23" t="s">
        <v>3456</v>
      </c>
      <c r="U1232" s="25" t="s">
        <v>70</v>
      </c>
      <c r="V1232" s="25" t="s">
        <v>70</v>
      </c>
      <c r="W1232" s="25" t="s">
        <v>70</v>
      </c>
      <c r="X1232" s="25" t="s">
        <v>3456</v>
      </c>
      <c r="Y1232" s="25" t="s">
        <v>3456</v>
      </c>
      <c r="Z1232" s="25" t="s">
        <v>3456</v>
      </c>
      <c r="AA1232" s="25" t="s">
        <v>3456</v>
      </c>
      <c r="AB1232" s="21" t="s">
        <v>3456</v>
      </c>
      <c r="AC1232" s="51" t="s">
        <v>3456</v>
      </c>
    </row>
    <row r="1233" spans="1:29" s="20" customFormat="1" ht="26.25" customHeight="1" x14ac:dyDescent="0.2">
      <c r="A1233" s="19">
        <v>65137</v>
      </c>
      <c r="B1233" s="20" t="s">
        <v>532</v>
      </c>
      <c r="C1233" s="20" t="s">
        <v>533</v>
      </c>
      <c r="D1233" s="20" t="s">
        <v>622</v>
      </c>
      <c r="E1233" s="25" t="s">
        <v>536</v>
      </c>
      <c r="F1233" s="25" t="s">
        <v>535</v>
      </c>
      <c r="G1233" s="21">
        <v>40892</v>
      </c>
      <c r="H1233" s="21"/>
      <c r="I1233" s="22" t="s">
        <v>61</v>
      </c>
      <c r="J1233" s="25" t="s">
        <v>70</v>
      </c>
      <c r="K1233" s="27"/>
      <c r="L1233" s="21"/>
      <c r="M1233" s="33"/>
      <c r="N1233" s="25" t="s">
        <v>3456</v>
      </c>
      <c r="O1233" s="25" t="s">
        <v>3456</v>
      </c>
      <c r="P1233" s="25" t="s">
        <v>70</v>
      </c>
      <c r="Q1233" s="25" t="s">
        <v>70</v>
      </c>
      <c r="R1233" s="21" t="s">
        <v>3456</v>
      </c>
      <c r="S1233" s="25" t="s">
        <v>3456</v>
      </c>
      <c r="T1233" s="23" t="s">
        <v>3456</v>
      </c>
      <c r="U1233" s="25" t="s">
        <v>3456</v>
      </c>
      <c r="V1233" s="25" t="s">
        <v>70</v>
      </c>
      <c r="W1233" s="25" t="s">
        <v>70</v>
      </c>
      <c r="X1233" s="25" t="s">
        <v>3456</v>
      </c>
      <c r="Y1233" s="25" t="s">
        <v>3456</v>
      </c>
      <c r="Z1233" s="25" t="s">
        <v>3456</v>
      </c>
      <c r="AA1233" s="25" t="s">
        <v>3456</v>
      </c>
      <c r="AB1233" s="21" t="s">
        <v>3456</v>
      </c>
      <c r="AC1233" s="51" t="s">
        <v>3456</v>
      </c>
    </row>
    <row r="1234" spans="1:29" s="20" customFormat="1" ht="26.25" customHeight="1" x14ac:dyDescent="0.2">
      <c r="A1234" s="19">
        <v>63911</v>
      </c>
      <c r="B1234" s="20" t="s">
        <v>1016</v>
      </c>
      <c r="C1234" s="20" t="s">
        <v>1017</v>
      </c>
      <c r="D1234" s="20" t="s">
        <v>197</v>
      </c>
      <c r="E1234" s="25" t="s">
        <v>114</v>
      </c>
      <c r="F1234" s="25" t="s">
        <v>70</v>
      </c>
      <c r="G1234" s="21">
        <v>39841</v>
      </c>
      <c r="H1234" s="21"/>
      <c r="I1234" s="22" t="s">
        <v>61</v>
      </c>
      <c r="J1234" s="25" t="s">
        <v>70</v>
      </c>
      <c r="K1234" s="27"/>
      <c r="L1234" s="21"/>
      <c r="M1234" s="33"/>
      <c r="N1234" s="25" t="s">
        <v>70</v>
      </c>
      <c r="O1234" s="25" t="s">
        <v>70</v>
      </c>
      <c r="P1234" s="25" t="s">
        <v>70</v>
      </c>
      <c r="Q1234" s="25" t="s">
        <v>70</v>
      </c>
      <c r="R1234" s="21" t="s">
        <v>3456</v>
      </c>
      <c r="S1234" s="25" t="s">
        <v>3456</v>
      </c>
      <c r="T1234" s="23" t="s">
        <v>3456</v>
      </c>
      <c r="U1234" s="25" t="s">
        <v>70</v>
      </c>
      <c r="V1234" s="25" t="s">
        <v>70</v>
      </c>
      <c r="W1234" s="25" t="s">
        <v>70</v>
      </c>
      <c r="X1234" s="25" t="s">
        <v>3456</v>
      </c>
      <c r="Y1234" s="25" t="s">
        <v>3456</v>
      </c>
      <c r="Z1234" s="25" t="s">
        <v>3456</v>
      </c>
      <c r="AA1234" s="25" t="s">
        <v>3456</v>
      </c>
      <c r="AB1234" s="21" t="s">
        <v>3456</v>
      </c>
      <c r="AC1234" s="51" t="s">
        <v>3456</v>
      </c>
    </row>
    <row r="1235" spans="1:29" s="20" customFormat="1" ht="26.25" customHeight="1" x14ac:dyDescent="0.2">
      <c r="A1235" s="19">
        <v>64823</v>
      </c>
      <c r="B1235" s="20" t="s">
        <v>1220</v>
      </c>
      <c r="C1235" s="20" t="s">
        <v>1221</v>
      </c>
      <c r="D1235" s="20" t="s">
        <v>1032</v>
      </c>
      <c r="E1235" s="25" t="s">
        <v>1033</v>
      </c>
      <c r="F1235" s="25" t="s">
        <v>70</v>
      </c>
      <c r="G1235" s="21">
        <v>40380</v>
      </c>
      <c r="H1235" s="21"/>
      <c r="I1235" s="22" t="s">
        <v>61</v>
      </c>
      <c r="J1235" s="25" t="s">
        <v>70</v>
      </c>
      <c r="K1235" s="27"/>
      <c r="L1235" s="21"/>
      <c r="M1235" s="33"/>
      <c r="N1235" s="25" t="s">
        <v>70</v>
      </c>
      <c r="O1235" s="25" t="s">
        <v>70</v>
      </c>
      <c r="P1235" s="25" t="s">
        <v>70</v>
      </c>
      <c r="Q1235" s="25" t="s">
        <v>70</v>
      </c>
      <c r="R1235" s="21" t="s">
        <v>3456</v>
      </c>
      <c r="S1235" s="25" t="s">
        <v>3456</v>
      </c>
      <c r="T1235" s="23" t="s">
        <v>3456</v>
      </c>
      <c r="U1235" s="25" t="s">
        <v>3456</v>
      </c>
      <c r="V1235" s="25" t="s">
        <v>3456</v>
      </c>
      <c r="W1235" s="25" t="s">
        <v>70</v>
      </c>
      <c r="X1235" s="25" t="s">
        <v>3456</v>
      </c>
      <c r="Y1235" s="25" t="s">
        <v>3456</v>
      </c>
      <c r="Z1235" s="25" t="s">
        <v>3456</v>
      </c>
      <c r="AA1235" s="25" t="s">
        <v>3456</v>
      </c>
      <c r="AB1235" s="21" t="s">
        <v>3456</v>
      </c>
      <c r="AC1235" s="51" t="s">
        <v>3456</v>
      </c>
    </row>
    <row r="1236" spans="1:29" s="20" customFormat="1" ht="26.25" customHeight="1" x14ac:dyDescent="0.2">
      <c r="A1236" s="19">
        <v>79015</v>
      </c>
      <c r="B1236" s="20" t="s">
        <v>2701</v>
      </c>
      <c r="C1236" s="20" t="s">
        <v>2702</v>
      </c>
      <c r="D1236" s="20" t="s">
        <v>638</v>
      </c>
      <c r="E1236" s="25" t="s">
        <v>114</v>
      </c>
      <c r="F1236" s="25" t="s">
        <v>70</v>
      </c>
      <c r="G1236" s="21">
        <v>43669</v>
      </c>
      <c r="H1236" s="21"/>
      <c r="I1236" s="22" t="s">
        <v>61</v>
      </c>
      <c r="J1236" s="25" t="s">
        <v>70</v>
      </c>
      <c r="K1236" s="27"/>
      <c r="L1236" s="21"/>
      <c r="M1236" s="33"/>
      <c r="N1236" s="25" t="s">
        <v>3456</v>
      </c>
      <c r="O1236" s="25" t="s">
        <v>70</v>
      </c>
      <c r="P1236" s="25" t="s">
        <v>70</v>
      </c>
      <c r="Q1236" s="25" t="s">
        <v>70</v>
      </c>
      <c r="R1236" s="21" t="s">
        <v>3456</v>
      </c>
      <c r="S1236" s="25" t="s">
        <v>3456</v>
      </c>
      <c r="T1236" s="23" t="s">
        <v>3456</v>
      </c>
      <c r="U1236" s="25" t="s">
        <v>70</v>
      </c>
      <c r="V1236" s="25" t="s">
        <v>70</v>
      </c>
      <c r="W1236" s="25" t="s">
        <v>70</v>
      </c>
      <c r="X1236" s="25" t="s">
        <v>3456</v>
      </c>
      <c r="Y1236" s="25" t="s">
        <v>3456</v>
      </c>
      <c r="Z1236" s="25" t="s">
        <v>3456</v>
      </c>
      <c r="AA1236" s="25" t="s">
        <v>3456</v>
      </c>
      <c r="AB1236" s="21" t="s">
        <v>3456</v>
      </c>
      <c r="AC1236" s="51" t="s">
        <v>3456</v>
      </c>
    </row>
    <row r="1237" spans="1:29" s="20" customFormat="1" ht="26.25" customHeight="1" x14ac:dyDescent="0.2">
      <c r="A1237" s="19">
        <v>78995</v>
      </c>
      <c r="B1237" s="20" t="s">
        <v>636</v>
      </c>
      <c r="C1237" s="20" t="s">
        <v>637</v>
      </c>
      <c r="D1237" s="20" t="s">
        <v>638</v>
      </c>
      <c r="E1237" s="25" t="s">
        <v>114</v>
      </c>
      <c r="F1237" s="25" t="s">
        <v>70</v>
      </c>
      <c r="G1237" s="21">
        <v>43621</v>
      </c>
      <c r="H1237" s="21"/>
      <c r="I1237" s="22" t="s">
        <v>61</v>
      </c>
      <c r="J1237" s="25" t="s">
        <v>70</v>
      </c>
      <c r="K1237" s="27"/>
      <c r="L1237" s="21"/>
      <c r="M1237" s="33"/>
      <c r="N1237" s="25" t="s">
        <v>3456</v>
      </c>
      <c r="O1237" s="25" t="s">
        <v>3456</v>
      </c>
      <c r="P1237" s="25" t="s">
        <v>70</v>
      </c>
      <c r="Q1237" s="25" t="s">
        <v>70</v>
      </c>
      <c r="R1237" s="21" t="s">
        <v>3456</v>
      </c>
      <c r="S1237" s="25" t="s">
        <v>3456</v>
      </c>
      <c r="T1237" s="23" t="s">
        <v>3456</v>
      </c>
      <c r="U1237" s="25" t="s">
        <v>3456</v>
      </c>
      <c r="V1237" s="25" t="s">
        <v>70</v>
      </c>
      <c r="W1237" s="25" t="s">
        <v>70</v>
      </c>
      <c r="X1237" s="25" t="s">
        <v>3456</v>
      </c>
      <c r="Y1237" s="25" t="s">
        <v>3456</v>
      </c>
      <c r="Z1237" s="25" t="s">
        <v>3456</v>
      </c>
      <c r="AA1237" s="25" t="s">
        <v>3456</v>
      </c>
      <c r="AB1237" s="21" t="s">
        <v>3456</v>
      </c>
      <c r="AC1237" s="51" t="s">
        <v>3456</v>
      </c>
    </row>
    <row r="1238" spans="1:29" s="20" customFormat="1" ht="26.25" customHeight="1" x14ac:dyDescent="0.2">
      <c r="A1238" s="19">
        <v>80806</v>
      </c>
      <c r="B1238" s="20" t="s">
        <v>4062</v>
      </c>
      <c r="C1238" s="20" t="s">
        <v>4061</v>
      </c>
      <c r="D1238" s="20" t="s">
        <v>638</v>
      </c>
      <c r="E1238" s="25" t="s">
        <v>114</v>
      </c>
      <c r="F1238" s="25" t="s">
        <v>70</v>
      </c>
      <c r="G1238" s="21">
        <v>44790</v>
      </c>
      <c r="H1238" s="21"/>
      <c r="I1238" s="22" t="s">
        <v>61</v>
      </c>
      <c r="J1238" s="25" t="s">
        <v>3456</v>
      </c>
      <c r="K1238" s="27"/>
      <c r="L1238" s="21"/>
      <c r="M1238" s="33"/>
      <c r="N1238" s="25" t="s">
        <v>3456</v>
      </c>
      <c r="O1238" s="25" t="s">
        <v>3456</v>
      </c>
      <c r="P1238" s="25" t="s">
        <v>3456</v>
      </c>
      <c r="Q1238" s="25" t="s">
        <v>70</v>
      </c>
      <c r="R1238" s="21" t="s">
        <v>3456</v>
      </c>
      <c r="S1238" s="25" t="s">
        <v>3456</v>
      </c>
      <c r="T1238" s="23" t="s">
        <v>3456</v>
      </c>
      <c r="U1238" s="25" t="s">
        <v>3456</v>
      </c>
      <c r="V1238" s="25" t="s">
        <v>3456</v>
      </c>
      <c r="W1238" s="25" t="s">
        <v>70</v>
      </c>
      <c r="X1238" s="25" t="s">
        <v>3456</v>
      </c>
      <c r="Y1238" s="25" t="s">
        <v>3456</v>
      </c>
      <c r="Z1238" s="25" t="s">
        <v>3456</v>
      </c>
      <c r="AA1238" s="25" t="s">
        <v>3456</v>
      </c>
      <c r="AB1238" s="21" t="s">
        <v>3456</v>
      </c>
      <c r="AC1238" s="51" t="s">
        <v>3456</v>
      </c>
    </row>
    <row r="1239" spans="1:29" s="20" customFormat="1" ht="26.25" customHeight="1" x14ac:dyDescent="0.2">
      <c r="A1239" s="19">
        <v>80613</v>
      </c>
      <c r="B1239" s="20" t="s">
        <v>4078</v>
      </c>
      <c r="C1239" s="20" t="s">
        <v>4077</v>
      </c>
      <c r="D1239" s="20" t="s">
        <v>638</v>
      </c>
      <c r="E1239" s="25" t="s">
        <v>114</v>
      </c>
      <c r="F1239" s="25" t="s">
        <v>70</v>
      </c>
      <c r="G1239" s="21">
        <v>44651</v>
      </c>
      <c r="H1239" s="21"/>
      <c r="I1239" s="22" t="s">
        <v>61</v>
      </c>
      <c r="J1239" s="25" t="s">
        <v>3456</v>
      </c>
      <c r="K1239" s="27"/>
      <c r="L1239" s="21"/>
      <c r="M1239" s="33"/>
      <c r="N1239" s="25" t="s">
        <v>3456</v>
      </c>
      <c r="O1239" s="25" t="s">
        <v>3456</v>
      </c>
      <c r="P1239" s="25" t="s">
        <v>3456</v>
      </c>
      <c r="Q1239" s="25" t="s">
        <v>70</v>
      </c>
      <c r="R1239" s="21" t="s">
        <v>3456</v>
      </c>
      <c r="S1239" s="25" t="s">
        <v>3456</v>
      </c>
      <c r="T1239" s="23" t="s">
        <v>3456</v>
      </c>
      <c r="U1239" s="25" t="s">
        <v>3456</v>
      </c>
      <c r="V1239" s="25" t="s">
        <v>3456</v>
      </c>
      <c r="W1239" s="25" t="s">
        <v>70</v>
      </c>
      <c r="X1239" s="25" t="s">
        <v>3456</v>
      </c>
      <c r="Y1239" s="25" t="s">
        <v>3456</v>
      </c>
      <c r="Z1239" s="25" t="s">
        <v>3456</v>
      </c>
      <c r="AA1239" s="25" t="s">
        <v>3456</v>
      </c>
      <c r="AB1239" s="21" t="s">
        <v>3456</v>
      </c>
      <c r="AC1239" s="51" t="s">
        <v>3456</v>
      </c>
    </row>
    <row r="1240" spans="1:29" s="20" customFormat="1" ht="26.25" customHeight="1" x14ac:dyDescent="0.2">
      <c r="A1240" s="19">
        <v>78348</v>
      </c>
      <c r="B1240" s="20" t="s">
        <v>2637</v>
      </c>
      <c r="C1240" s="20" t="s">
        <v>2638</v>
      </c>
      <c r="D1240" s="20" t="s">
        <v>638</v>
      </c>
      <c r="E1240" s="25" t="s">
        <v>114</v>
      </c>
      <c r="F1240" s="25" t="s">
        <v>70</v>
      </c>
      <c r="G1240" s="21">
        <v>43202</v>
      </c>
      <c r="H1240" s="21"/>
      <c r="I1240" s="22" t="s">
        <v>61</v>
      </c>
      <c r="J1240" s="25" t="s">
        <v>70</v>
      </c>
      <c r="K1240" s="27"/>
      <c r="L1240" s="21"/>
      <c r="M1240" s="33"/>
      <c r="N1240" s="25" t="s">
        <v>3456</v>
      </c>
      <c r="O1240" s="25" t="s">
        <v>70</v>
      </c>
      <c r="P1240" s="25" t="s">
        <v>70</v>
      </c>
      <c r="Q1240" s="25" t="s">
        <v>70</v>
      </c>
      <c r="R1240" s="21" t="s">
        <v>3456</v>
      </c>
      <c r="S1240" s="25" t="s">
        <v>3456</v>
      </c>
      <c r="T1240" s="23" t="s">
        <v>3456</v>
      </c>
      <c r="U1240" s="25" t="s">
        <v>70</v>
      </c>
      <c r="V1240" s="25" t="s">
        <v>70</v>
      </c>
      <c r="W1240" s="25" t="s">
        <v>70</v>
      </c>
      <c r="X1240" s="25" t="s">
        <v>3456</v>
      </c>
      <c r="Y1240" s="25" t="s">
        <v>3456</v>
      </c>
      <c r="Z1240" s="25" t="s">
        <v>3456</v>
      </c>
      <c r="AA1240" s="25" t="s">
        <v>3456</v>
      </c>
      <c r="AB1240" s="21" t="s">
        <v>3456</v>
      </c>
      <c r="AC1240" s="51" t="s">
        <v>3456</v>
      </c>
    </row>
    <row r="1241" spans="1:29" s="20" customFormat="1" ht="26.25" customHeight="1" x14ac:dyDescent="0.2">
      <c r="A1241" s="19">
        <v>79626</v>
      </c>
      <c r="B1241" s="20" t="s">
        <v>2715</v>
      </c>
      <c r="C1241" s="20" t="s">
        <v>2716</v>
      </c>
      <c r="D1241" s="20" t="s">
        <v>638</v>
      </c>
      <c r="E1241" s="25" t="s">
        <v>114</v>
      </c>
      <c r="F1241" s="25" t="s">
        <v>70</v>
      </c>
      <c r="G1241" s="21">
        <v>43999</v>
      </c>
      <c r="H1241" s="21"/>
      <c r="I1241" s="22" t="s">
        <v>61</v>
      </c>
      <c r="J1241" s="25" t="s">
        <v>70</v>
      </c>
      <c r="K1241" s="27"/>
      <c r="L1241" s="21"/>
      <c r="M1241" s="33"/>
      <c r="N1241" s="25" t="s">
        <v>3456</v>
      </c>
      <c r="O1241" s="25" t="s">
        <v>70</v>
      </c>
      <c r="P1241" s="25" t="s">
        <v>70</v>
      </c>
      <c r="Q1241" s="25" t="s">
        <v>70</v>
      </c>
      <c r="R1241" s="21" t="s">
        <v>3456</v>
      </c>
      <c r="S1241" s="25" t="s">
        <v>3456</v>
      </c>
      <c r="T1241" s="23" t="s">
        <v>3456</v>
      </c>
      <c r="U1241" s="25" t="s">
        <v>3456</v>
      </c>
      <c r="V1241" s="25" t="s">
        <v>70</v>
      </c>
      <c r="W1241" s="25" t="s">
        <v>70</v>
      </c>
      <c r="X1241" s="25" t="s">
        <v>3456</v>
      </c>
      <c r="Y1241" s="25" t="s">
        <v>3456</v>
      </c>
      <c r="Z1241" s="25" t="s">
        <v>3456</v>
      </c>
      <c r="AA1241" s="25" t="s">
        <v>3456</v>
      </c>
      <c r="AB1241" s="21" t="s">
        <v>3456</v>
      </c>
      <c r="AC1241" s="51" t="s">
        <v>3456</v>
      </c>
    </row>
    <row r="1242" spans="1:29" s="20" customFormat="1" ht="26.25" customHeight="1" x14ac:dyDescent="0.2">
      <c r="A1242" s="19">
        <v>79116</v>
      </c>
      <c r="B1242" s="20" t="s">
        <v>1473</v>
      </c>
      <c r="C1242" s="20" t="s">
        <v>1474</v>
      </c>
      <c r="D1242" s="20" t="s">
        <v>638</v>
      </c>
      <c r="E1242" s="25" t="s">
        <v>114</v>
      </c>
      <c r="F1242" s="25" t="s">
        <v>70</v>
      </c>
      <c r="G1242" s="21">
        <v>43698</v>
      </c>
      <c r="H1242" s="21"/>
      <c r="I1242" s="22" t="s">
        <v>61</v>
      </c>
      <c r="J1242" s="25" t="s">
        <v>70</v>
      </c>
      <c r="K1242" s="27"/>
      <c r="L1242" s="21"/>
      <c r="M1242" s="33"/>
      <c r="N1242" s="25" t="s">
        <v>3456</v>
      </c>
      <c r="O1242" s="25" t="s">
        <v>3456</v>
      </c>
      <c r="P1242" s="25" t="s">
        <v>70</v>
      </c>
      <c r="Q1242" s="25" t="s">
        <v>70</v>
      </c>
      <c r="R1242" s="21" t="s">
        <v>3456</v>
      </c>
      <c r="S1242" s="25" t="s">
        <v>3456</v>
      </c>
      <c r="T1242" s="23" t="s">
        <v>3456</v>
      </c>
      <c r="U1242" s="25" t="s">
        <v>70</v>
      </c>
      <c r="V1242" s="25" t="s">
        <v>70</v>
      </c>
      <c r="W1242" s="25" t="s">
        <v>70</v>
      </c>
      <c r="X1242" s="25" t="s">
        <v>3456</v>
      </c>
      <c r="Y1242" s="25" t="s">
        <v>3456</v>
      </c>
      <c r="Z1242" s="25" t="s">
        <v>3456</v>
      </c>
      <c r="AA1242" s="25" t="s">
        <v>3456</v>
      </c>
      <c r="AB1242" s="21" t="s">
        <v>3456</v>
      </c>
      <c r="AC1242" s="51" t="s">
        <v>3456</v>
      </c>
    </row>
    <row r="1243" spans="1:29" s="20" customFormat="1" ht="26.25" customHeight="1" x14ac:dyDescent="0.2">
      <c r="A1243" s="19">
        <v>78392</v>
      </c>
      <c r="B1243" s="20" t="s">
        <v>2642</v>
      </c>
      <c r="C1243" s="20" t="s">
        <v>2643</v>
      </c>
      <c r="D1243" s="20" t="s">
        <v>638</v>
      </c>
      <c r="E1243" s="25" t="s">
        <v>114</v>
      </c>
      <c r="F1243" s="25" t="s">
        <v>70</v>
      </c>
      <c r="G1243" s="21">
        <v>43419</v>
      </c>
      <c r="H1243" s="21"/>
      <c r="I1243" s="22" t="s">
        <v>61</v>
      </c>
      <c r="J1243" s="25" t="s">
        <v>70</v>
      </c>
      <c r="K1243" s="27"/>
      <c r="L1243" s="21"/>
      <c r="M1243" s="33"/>
      <c r="N1243" s="25" t="s">
        <v>3456</v>
      </c>
      <c r="O1243" s="25" t="s">
        <v>70</v>
      </c>
      <c r="P1243" s="25" t="s">
        <v>70</v>
      </c>
      <c r="Q1243" s="25" t="s">
        <v>70</v>
      </c>
      <c r="R1243" s="21" t="s">
        <v>3456</v>
      </c>
      <c r="S1243" s="25" t="s">
        <v>3456</v>
      </c>
      <c r="T1243" s="23" t="s">
        <v>3456</v>
      </c>
      <c r="U1243" s="25" t="s">
        <v>70</v>
      </c>
      <c r="V1243" s="25" t="s">
        <v>70</v>
      </c>
      <c r="W1243" s="25" t="s">
        <v>70</v>
      </c>
      <c r="X1243" s="25" t="s">
        <v>3456</v>
      </c>
      <c r="Y1243" s="25" t="s">
        <v>3456</v>
      </c>
      <c r="Z1243" s="25" t="s">
        <v>3456</v>
      </c>
      <c r="AA1243" s="25" t="s">
        <v>3456</v>
      </c>
      <c r="AB1243" s="21" t="s">
        <v>3456</v>
      </c>
      <c r="AC1243" s="51" t="s">
        <v>3456</v>
      </c>
    </row>
    <row r="1244" spans="1:29" s="20" customFormat="1" ht="26.25" customHeight="1" x14ac:dyDescent="0.2">
      <c r="A1244" s="19">
        <v>62863</v>
      </c>
      <c r="B1244" s="20" t="s">
        <v>2136</v>
      </c>
      <c r="C1244" s="20" t="s">
        <v>2137</v>
      </c>
      <c r="D1244" s="20" t="s">
        <v>1943</v>
      </c>
      <c r="E1244" s="25" t="s">
        <v>1944</v>
      </c>
      <c r="F1244" s="25" t="s">
        <v>70</v>
      </c>
      <c r="G1244" s="21">
        <v>39080</v>
      </c>
      <c r="H1244" s="21">
        <v>44985</v>
      </c>
      <c r="I1244" s="22" t="s">
        <v>71</v>
      </c>
      <c r="J1244" s="25" t="s">
        <v>3456</v>
      </c>
      <c r="K1244" s="27"/>
      <c r="L1244" s="21"/>
      <c r="M1244" s="33"/>
      <c r="N1244" s="25"/>
      <c r="O1244" s="25"/>
      <c r="P1244" s="25"/>
      <c r="Q1244" s="25"/>
      <c r="R1244" s="21"/>
      <c r="S1244" s="25"/>
      <c r="T1244" s="23"/>
      <c r="U1244" s="25" t="s">
        <v>3456</v>
      </c>
      <c r="V1244" s="25" t="s">
        <v>3456</v>
      </c>
      <c r="W1244" s="25" t="s">
        <v>70</v>
      </c>
      <c r="X1244" s="25" t="s">
        <v>3456</v>
      </c>
      <c r="Y1244" s="25" t="s">
        <v>3456</v>
      </c>
      <c r="Z1244" s="25" t="s">
        <v>3456</v>
      </c>
      <c r="AA1244" s="25" t="s">
        <v>3456</v>
      </c>
      <c r="AB1244" s="21" t="s">
        <v>3456</v>
      </c>
      <c r="AC1244" s="51" t="s">
        <v>3456</v>
      </c>
    </row>
    <row r="1245" spans="1:29" s="20" customFormat="1" ht="26.25" customHeight="1" x14ac:dyDescent="0.2">
      <c r="A1245" s="19">
        <v>79991</v>
      </c>
      <c r="B1245" s="20" t="s">
        <v>4267</v>
      </c>
      <c r="C1245" s="20" t="s">
        <v>4266</v>
      </c>
      <c r="D1245" s="20" t="s">
        <v>504</v>
      </c>
      <c r="E1245" s="25" t="s">
        <v>118</v>
      </c>
      <c r="F1245" s="25" t="s">
        <v>70</v>
      </c>
      <c r="G1245" s="21">
        <v>44867</v>
      </c>
      <c r="H1245" s="21"/>
      <c r="I1245" s="22" t="s">
        <v>71</v>
      </c>
      <c r="J1245" s="25" t="s">
        <v>3456</v>
      </c>
      <c r="K1245" s="27" t="s">
        <v>4280</v>
      </c>
      <c r="L1245" s="21" t="s">
        <v>3456</v>
      </c>
      <c r="M1245" s="33"/>
      <c r="N1245" s="25"/>
      <c r="O1245" s="25"/>
      <c r="P1245" s="25"/>
      <c r="Q1245" s="25"/>
      <c r="R1245" s="21"/>
      <c r="S1245" s="25"/>
      <c r="T1245" s="23"/>
      <c r="U1245" s="25" t="s">
        <v>3456</v>
      </c>
      <c r="V1245" s="25" t="s">
        <v>3456</v>
      </c>
      <c r="W1245" s="25" t="s">
        <v>70</v>
      </c>
      <c r="X1245" s="25" t="s">
        <v>3456</v>
      </c>
      <c r="Y1245" s="25" t="s">
        <v>3456</v>
      </c>
      <c r="Z1245" s="25" t="s">
        <v>3456</v>
      </c>
      <c r="AA1245" s="25" t="s">
        <v>3456</v>
      </c>
      <c r="AB1245" s="21" t="s">
        <v>3456</v>
      </c>
      <c r="AC1245" s="51" t="s">
        <v>3456</v>
      </c>
    </row>
    <row r="1246" spans="1:29" s="20" customFormat="1" ht="26.25" customHeight="1" x14ac:dyDescent="0.2">
      <c r="A1246" s="19">
        <v>63190</v>
      </c>
      <c r="B1246" s="20" t="s">
        <v>2285</v>
      </c>
      <c r="C1246" s="20" t="s">
        <v>2286</v>
      </c>
      <c r="D1246" s="20" t="s">
        <v>1156</v>
      </c>
      <c r="E1246" s="25" t="s">
        <v>1157</v>
      </c>
      <c r="F1246" s="25" t="s">
        <v>70</v>
      </c>
      <c r="G1246" s="21">
        <v>39562</v>
      </c>
      <c r="H1246" s="21">
        <v>45291</v>
      </c>
      <c r="I1246" s="22" t="s">
        <v>71</v>
      </c>
      <c r="J1246" s="25" t="s">
        <v>3456</v>
      </c>
      <c r="K1246" s="27"/>
      <c r="L1246" s="21"/>
      <c r="M1246" s="33"/>
      <c r="N1246" s="25"/>
      <c r="O1246" s="25"/>
      <c r="P1246" s="25"/>
      <c r="Q1246" s="25"/>
      <c r="R1246" s="21"/>
      <c r="S1246" s="25"/>
      <c r="T1246" s="23"/>
      <c r="U1246" s="25" t="s">
        <v>3456</v>
      </c>
      <c r="V1246" s="25" t="s">
        <v>3456</v>
      </c>
      <c r="W1246" s="25" t="s">
        <v>70</v>
      </c>
      <c r="X1246" s="25" t="s">
        <v>3456</v>
      </c>
      <c r="Y1246" s="25" t="s">
        <v>3456</v>
      </c>
      <c r="Z1246" s="25" t="s">
        <v>3456</v>
      </c>
      <c r="AA1246" s="25" t="s">
        <v>3456</v>
      </c>
      <c r="AB1246" s="21" t="s">
        <v>3456</v>
      </c>
      <c r="AC1246" s="51" t="s">
        <v>3456</v>
      </c>
    </row>
    <row r="1247" spans="1:29" s="20" customFormat="1" ht="26.25" customHeight="1" x14ac:dyDescent="0.2">
      <c r="A1247" s="19">
        <v>79323</v>
      </c>
      <c r="B1247" s="20" t="s">
        <v>1480</v>
      </c>
      <c r="C1247" s="20" t="s">
        <v>4402</v>
      </c>
      <c r="D1247" s="20" t="s">
        <v>829</v>
      </c>
      <c r="E1247" s="25" t="s">
        <v>729</v>
      </c>
      <c r="F1247" s="25" t="s">
        <v>70</v>
      </c>
      <c r="G1247" s="21">
        <v>43845</v>
      </c>
      <c r="H1247" s="21"/>
      <c r="I1247" s="22" t="s">
        <v>61</v>
      </c>
      <c r="J1247" s="25" t="s">
        <v>70</v>
      </c>
      <c r="K1247" s="27"/>
      <c r="L1247" s="21"/>
      <c r="M1247" s="33"/>
      <c r="N1247" s="25" t="s">
        <v>3456</v>
      </c>
      <c r="O1247" s="25" t="s">
        <v>70</v>
      </c>
      <c r="P1247" s="25" t="s">
        <v>70</v>
      </c>
      <c r="Q1247" s="25" t="s">
        <v>70</v>
      </c>
      <c r="R1247" s="21" t="s">
        <v>3456</v>
      </c>
      <c r="S1247" s="25" t="s">
        <v>3456</v>
      </c>
      <c r="T1247" s="23" t="s">
        <v>3456</v>
      </c>
      <c r="U1247" s="25" t="s">
        <v>3456</v>
      </c>
      <c r="V1247" s="25" t="s">
        <v>3456</v>
      </c>
      <c r="W1247" s="25" t="s">
        <v>70</v>
      </c>
      <c r="X1247" s="25" t="s">
        <v>3456</v>
      </c>
      <c r="Y1247" s="25" t="s">
        <v>3456</v>
      </c>
      <c r="Z1247" s="25" t="s">
        <v>3456</v>
      </c>
      <c r="AA1247" s="25" t="s">
        <v>3456</v>
      </c>
      <c r="AB1247" s="21" t="s">
        <v>3456</v>
      </c>
      <c r="AC1247" s="51" t="s">
        <v>3456</v>
      </c>
    </row>
    <row r="1248" spans="1:29" s="20" customFormat="1" ht="26.25" customHeight="1" x14ac:dyDescent="0.2">
      <c r="A1248" s="19">
        <v>64967</v>
      </c>
      <c r="B1248" s="20" t="s">
        <v>1267</v>
      </c>
      <c r="C1248" s="20" t="s">
        <v>1268</v>
      </c>
      <c r="D1248" s="20" t="s">
        <v>1269</v>
      </c>
      <c r="E1248" s="25" t="s">
        <v>1270</v>
      </c>
      <c r="F1248" s="25" t="s">
        <v>70</v>
      </c>
      <c r="G1248" s="21">
        <v>39034</v>
      </c>
      <c r="H1248" s="21">
        <v>45016</v>
      </c>
      <c r="I1248" s="22" t="s">
        <v>61</v>
      </c>
      <c r="J1248" s="25" t="s">
        <v>3456</v>
      </c>
      <c r="K1248" s="27"/>
      <c r="L1248" s="21"/>
      <c r="M1248" s="33"/>
      <c r="N1248" s="25" t="s">
        <v>3456</v>
      </c>
      <c r="O1248" s="25" t="s">
        <v>70</v>
      </c>
      <c r="P1248" s="25" t="s">
        <v>70</v>
      </c>
      <c r="Q1248" s="25" t="s">
        <v>70</v>
      </c>
      <c r="R1248" s="21" t="s">
        <v>3456</v>
      </c>
      <c r="S1248" s="25" t="s">
        <v>3456</v>
      </c>
      <c r="T1248" s="23" t="s">
        <v>3456</v>
      </c>
      <c r="U1248" s="25" t="s">
        <v>3456</v>
      </c>
      <c r="V1248" s="25" t="s">
        <v>3456</v>
      </c>
      <c r="W1248" s="25" t="s">
        <v>70</v>
      </c>
      <c r="X1248" s="25" t="s">
        <v>3456</v>
      </c>
      <c r="Y1248" s="25" t="s">
        <v>3456</v>
      </c>
      <c r="Z1248" s="25" t="s">
        <v>3456</v>
      </c>
      <c r="AA1248" s="25" t="s">
        <v>3456</v>
      </c>
      <c r="AB1248" s="21" t="s">
        <v>3456</v>
      </c>
      <c r="AC1248" s="51"/>
    </row>
    <row r="1249" spans="1:29" s="20" customFormat="1" ht="26.25" customHeight="1" x14ac:dyDescent="0.2">
      <c r="A1249" s="19">
        <v>66403</v>
      </c>
      <c r="B1249" s="20" t="s">
        <v>2554</v>
      </c>
      <c r="C1249" s="20" t="s">
        <v>2555</v>
      </c>
      <c r="D1249" s="20" t="s">
        <v>1746</v>
      </c>
      <c r="E1249" s="25" t="s">
        <v>3501</v>
      </c>
      <c r="F1249" s="25" t="s">
        <v>70</v>
      </c>
      <c r="G1249" s="21">
        <v>42174</v>
      </c>
      <c r="H1249" s="21"/>
      <c r="I1249" s="22" t="s">
        <v>61</v>
      </c>
      <c r="J1249" s="25" t="s">
        <v>70</v>
      </c>
      <c r="K1249" s="27"/>
      <c r="L1249" s="21"/>
      <c r="M1249" s="33"/>
      <c r="N1249" s="25" t="s">
        <v>3456</v>
      </c>
      <c r="O1249" s="25" t="s">
        <v>70</v>
      </c>
      <c r="P1249" s="25" t="s">
        <v>70</v>
      </c>
      <c r="Q1249" s="25" t="s">
        <v>70</v>
      </c>
      <c r="R1249" s="21" t="s">
        <v>3456</v>
      </c>
      <c r="S1249" s="25" t="s">
        <v>3456</v>
      </c>
      <c r="T1249" s="23" t="s">
        <v>3456</v>
      </c>
      <c r="U1249" s="25" t="s">
        <v>70</v>
      </c>
      <c r="V1249" s="25" t="s">
        <v>70</v>
      </c>
      <c r="W1249" s="25" t="s">
        <v>70</v>
      </c>
      <c r="X1249" s="25" t="s">
        <v>3456</v>
      </c>
      <c r="Y1249" s="25" t="s">
        <v>3456</v>
      </c>
      <c r="Z1249" s="25" t="s">
        <v>3456</v>
      </c>
      <c r="AA1249" s="25" t="s">
        <v>3456</v>
      </c>
      <c r="AB1249" s="21" t="s">
        <v>3456</v>
      </c>
      <c r="AC1249" s="51" t="s">
        <v>3456</v>
      </c>
    </row>
    <row r="1250" spans="1:29" s="20" customFormat="1" ht="26.25" customHeight="1" x14ac:dyDescent="0.2">
      <c r="A1250" s="19">
        <v>66316</v>
      </c>
      <c r="B1250" s="20" t="s">
        <v>1034</v>
      </c>
      <c r="C1250" s="20" t="s">
        <v>1035</v>
      </c>
      <c r="D1250" s="20" t="s">
        <v>708</v>
      </c>
      <c r="E1250" s="25" t="s">
        <v>118</v>
      </c>
      <c r="F1250" s="25" t="s">
        <v>70</v>
      </c>
      <c r="G1250" s="21">
        <v>41975</v>
      </c>
      <c r="H1250" s="21"/>
      <c r="I1250" s="22" t="s">
        <v>61</v>
      </c>
      <c r="J1250" s="25" t="s">
        <v>70</v>
      </c>
      <c r="K1250" s="27"/>
      <c r="L1250" s="21"/>
      <c r="M1250" s="33"/>
      <c r="N1250" s="25" t="s">
        <v>3456</v>
      </c>
      <c r="O1250" s="25" t="s">
        <v>3456</v>
      </c>
      <c r="P1250" s="25" t="s">
        <v>70</v>
      </c>
      <c r="Q1250" s="25" t="s">
        <v>70</v>
      </c>
      <c r="R1250" s="21" t="s">
        <v>3456</v>
      </c>
      <c r="S1250" s="25" t="s">
        <v>3456</v>
      </c>
      <c r="T1250" s="23" t="s">
        <v>3456</v>
      </c>
      <c r="U1250" s="25" t="s">
        <v>70</v>
      </c>
      <c r="V1250" s="25" t="s">
        <v>70</v>
      </c>
      <c r="W1250" s="25" t="s">
        <v>70</v>
      </c>
      <c r="X1250" s="25" t="s">
        <v>3456</v>
      </c>
      <c r="Y1250" s="25" t="s">
        <v>3456</v>
      </c>
      <c r="Z1250" s="25" t="s">
        <v>3456</v>
      </c>
      <c r="AA1250" s="25" t="s">
        <v>3456</v>
      </c>
      <c r="AB1250" s="21" t="s">
        <v>3456</v>
      </c>
      <c r="AC1250" s="51" t="s">
        <v>3456</v>
      </c>
    </row>
    <row r="1251" spans="1:29" s="20" customFormat="1" ht="26.25" customHeight="1" x14ac:dyDescent="0.2">
      <c r="A1251" s="19">
        <v>64340</v>
      </c>
      <c r="B1251" s="20" t="s">
        <v>220</v>
      </c>
      <c r="C1251" s="20" t="s">
        <v>221</v>
      </c>
      <c r="D1251" s="20" t="s">
        <v>222</v>
      </c>
      <c r="E1251" s="25" t="s">
        <v>4275</v>
      </c>
      <c r="F1251" s="25" t="s">
        <v>70</v>
      </c>
      <c r="G1251" s="21">
        <v>40157</v>
      </c>
      <c r="H1251" s="21"/>
      <c r="I1251" s="22" t="s">
        <v>61</v>
      </c>
      <c r="J1251" s="25" t="s">
        <v>70</v>
      </c>
      <c r="K1251" s="27"/>
      <c r="L1251" s="21"/>
      <c r="M1251" s="33"/>
      <c r="N1251" s="25" t="s">
        <v>70</v>
      </c>
      <c r="O1251" s="25" t="s">
        <v>70</v>
      </c>
      <c r="P1251" s="25" t="s">
        <v>70</v>
      </c>
      <c r="Q1251" s="25" t="s">
        <v>70</v>
      </c>
      <c r="R1251" s="21" t="s">
        <v>3456</v>
      </c>
      <c r="S1251" s="25" t="s">
        <v>3456</v>
      </c>
      <c r="T1251" s="23" t="s">
        <v>3456</v>
      </c>
      <c r="U1251" s="25" t="s">
        <v>70</v>
      </c>
      <c r="V1251" s="25" t="s">
        <v>70</v>
      </c>
      <c r="W1251" s="25" t="s">
        <v>70</v>
      </c>
      <c r="X1251" s="25" t="s">
        <v>3456</v>
      </c>
      <c r="Y1251" s="25" t="s">
        <v>3456</v>
      </c>
      <c r="Z1251" s="25" t="s">
        <v>3456</v>
      </c>
      <c r="AA1251" s="25" t="s">
        <v>3456</v>
      </c>
      <c r="AB1251" s="21" t="s">
        <v>3456</v>
      </c>
      <c r="AC1251" s="51" t="s">
        <v>3456</v>
      </c>
    </row>
    <row r="1252" spans="1:29" s="20" customFormat="1" ht="26.25" customHeight="1" x14ac:dyDescent="0.2">
      <c r="A1252" s="19">
        <v>67629</v>
      </c>
      <c r="B1252" s="20" t="s">
        <v>1066</v>
      </c>
      <c r="C1252" s="20" t="s">
        <v>1067</v>
      </c>
      <c r="D1252" s="20" t="s">
        <v>944</v>
      </c>
      <c r="E1252" s="25" t="s">
        <v>729</v>
      </c>
      <c r="F1252" s="25" t="s">
        <v>70</v>
      </c>
      <c r="G1252" s="21">
        <v>42723</v>
      </c>
      <c r="H1252" s="21"/>
      <c r="I1252" s="22" t="s">
        <v>61</v>
      </c>
      <c r="J1252" s="25" t="s">
        <v>70</v>
      </c>
      <c r="K1252" s="27"/>
      <c r="L1252" s="21"/>
      <c r="M1252" s="33"/>
      <c r="N1252" s="25" t="s">
        <v>3456</v>
      </c>
      <c r="O1252" s="25" t="s">
        <v>70</v>
      </c>
      <c r="P1252" s="25" t="s">
        <v>70</v>
      </c>
      <c r="Q1252" s="25" t="s">
        <v>70</v>
      </c>
      <c r="R1252" s="21" t="s">
        <v>3456</v>
      </c>
      <c r="S1252" s="25" t="s">
        <v>3456</v>
      </c>
      <c r="T1252" s="23" t="s">
        <v>3456</v>
      </c>
      <c r="U1252" s="25" t="s">
        <v>70</v>
      </c>
      <c r="V1252" s="25" t="s">
        <v>70</v>
      </c>
      <c r="W1252" s="25" t="s">
        <v>70</v>
      </c>
      <c r="X1252" s="25" t="s">
        <v>3456</v>
      </c>
      <c r="Y1252" s="25" t="s">
        <v>3456</v>
      </c>
      <c r="Z1252" s="25" t="s">
        <v>3456</v>
      </c>
      <c r="AA1252" s="25" t="s">
        <v>3456</v>
      </c>
      <c r="AB1252" s="21" t="s">
        <v>3456</v>
      </c>
      <c r="AC1252" s="51" t="s">
        <v>3456</v>
      </c>
    </row>
    <row r="1253" spans="1:29" s="20" customFormat="1" ht="26.25" customHeight="1" x14ac:dyDescent="0.2">
      <c r="A1253" s="19">
        <v>64869</v>
      </c>
      <c r="B1253" s="20" t="s">
        <v>323</v>
      </c>
      <c r="C1253" s="20" t="s">
        <v>324</v>
      </c>
      <c r="D1253" s="20" t="s">
        <v>4178</v>
      </c>
      <c r="E1253" s="25" t="s">
        <v>4151</v>
      </c>
      <c r="F1253" s="25" t="s">
        <v>70</v>
      </c>
      <c r="G1253" s="21">
        <v>40542</v>
      </c>
      <c r="H1253" s="21"/>
      <c r="I1253" s="22" t="s">
        <v>61</v>
      </c>
      <c r="J1253" s="25" t="s">
        <v>70</v>
      </c>
      <c r="K1253" s="27"/>
      <c r="L1253" s="21"/>
      <c r="M1253" s="33"/>
      <c r="N1253" s="25" t="s">
        <v>70</v>
      </c>
      <c r="O1253" s="25" t="s">
        <v>3456</v>
      </c>
      <c r="P1253" s="25" t="s">
        <v>70</v>
      </c>
      <c r="Q1253" s="25" t="s">
        <v>70</v>
      </c>
      <c r="R1253" s="21" t="s">
        <v>3456</v>
      </c>
      <c r="S1253" s="25" t="s">
        <v>3456</v>
      </c>
      <c r="T1253" s="23" t="s">
        <v>3456</v>
      </c>
      <c r="U1253" s="25" t="s">
        <v>70</v>
      </c>
      <c r="V1253" s="25" t="s">
        <v>70</v>
      </c>
      <c r="W1253" s="25" t="s">
        <v>70</v>
      </c>
      <c r="X1253" s="25" t="s">
        <v>3456</v>
      </c>
      <c r="Y1253" s="25" t="s">
        <v>3456</v>
      </c>
      <c r="Z1253" s="25" t="s">
        <v>3456</v>
      </c>
      <c r="AA1253" s="25" t="s">
        <v>3456</v>
      </c>
      <c r="AB1253" s="21" t="s">
        <v>3456</v>
      </c>
      <c r="AC1253" s="51" t="s">
        <v>3456</v>
      </c>
    </row>
    <row r="1254" spans="1:29" s="20" customFormat="1" ht="26.25" customHeight="1" x14ac:dyDescent="0.2">
      <c r="A1254" s="19">
        <v>81322</v>
      </c>
      <c r="B1254" s="20" t="s">
        <v>4034</v>
      </c>
      <c r="C1254" s="20" t="s">
        <v>4033</v>
      </c>
      <c r="D1254" s="20" t="s">
        <v>4016</v>
      </c>
      <c r="E1254" s="25" t="s">
        <v>212</v>
      </c>
      <c r="F1254" s="25" t="s">
        <v>70</v>
      </c>
      <c r="G1254" s="21">
        <v>44902</v>
      </c>
      <c r="H1254" s="21"/>
      <c r="I1254" s="22" t="s">
        <v>61</v>
      </c>
      <c r="J1254" s="25" t="s">
        <v>3456</v>
      </c>
      <c r="K1254" s="27"/>
      <c r="L1254" s="21"/>
      <c r="M1254" s="33"/>
      <c r="N1254" s="25" t="s">
        <v>3456</v>
      </c>
      <c r="O1254" s="25" t="s">
        <v>3456</v>
      </c>
      <c r="P1254" s="25" t="s">
        <v>3456</v>
      </c>
      <c r="Q1254" s="25" t="s">
        <v>70</v>
      </c>
      <c r="R1254" s="21" t="s">
        <v>3456</v>
      </c>
      <c r="S1254" s="25" t="s">
        <v>3456</v>
      </c>
      <c r="T1254" s="23" t="s">
        <v>3456</v>
      </c>
      <c r="U1254" s="25" t="s">
        <v>3456</v>
      </c>
      <c r="V1254" s="25" t="s">
        <v>3456</v>
      </c>
      <c r="W1254" s="25" t="s">
        <v>70</v>
      </c>
      <c r="X1254" s="25" t="s">
        <v>3456</v>
      </c>
      <c r="Y1254" s="25" t="s">
        <v>3456</v>
      </c>
      <c r="Z1254" s="25" t="s">
        <v>3456</v>
      </c>
      <c r="AA1254" s="25" t="s">
        <v>3456</v>
      </c>
      <c r="AB1254" s="21" t="s">
        <v>3456</v>
      </c>
      <c r="AC1254" s="51" t="s">
        <v>3456</v>
      </c>
    </row>
    <row r="1255" spans="1:29" s="20" customFormat="1" ht="26.25" customHeight="1" x14ac:dyDescent="0.2">
      <c r="A1255" s="19">
        <v>81333</v>
      </c>
      <c r="B1255" s="20" t="s">
        <v>4032</v>
      </c>
      <c r="C1255" s="20" t="s">
        <v>4031</v>
      </c>
      <c r="D1255" s="20" t="s">
        <v>4016</v>
      </c>
      <c r="E1255" s="25" t="s">
        <v>212</v>
      </c>
      <c r="F1255" s="25" t="s">
        <v>70</v>
      </c>
      <c r="G1255" s="21">
        <v>44902</v>
      </c>
      <c r="H1255" s="21"/>
      <c r="I1255" s="22" t="s">
        <v>71</v>
      </c>
      <c r="J1255" s="25" t="s">
        <v>3456</v>
      </c>
      <c r="K1255" s="27" t="s">
        <v>4280</v>
      </c>
      <c r="L1255" s="21" t="s">
        <v>3456</v>
      </c>
      <c r="M1255" s="33"/>
      <c r="N1255" s="25"/>
      <c r="O1255" s="25"/>
      <c r="P1255" s="25"/>
      <c r="Q1255" s="25"/>
      <c r="R1255" s="21"/>
      <c r="S1255" s="25"/>
      <c r="T1255" s="23"/>
      <c r="U1255" s="25" t="s">
        <v>3456</v>
      </c>
      <c r="V1255" s="25" t="s">
        <v>3456</v>
      </c>
      <c r="W1255" s="25" t="s">
        <v>70</v>
      </c>
      <c r="X1255" s="25" t="s">
        <v>3456</v>
      </c>
      <c r="Y1255" s="25" t="s">
        <v>3456</v>
      </c>
      <c r="Z1255" s="25" t="s">
        <v>3456</v>
      </c>
      <c r="AA1255" s="25" t="s">
        <v>3456</v>
      </c>
      <c r="AB1255" s="21" t="s">
        <v>3456</v>
      </c>
      <c r="AC1255" s="51" t="s">
        <v>3456</v>
      </c>
    </row>
    <row r="1256" spans="1:29" s="20" customFormat="1" ht="26.25" customHeight="1" x14ac:dyDescent="0.2">
      <c r="A1256" s="19">
        <v>66211</v>
      </c>
      <c r="B1256" s="20" t="s">
        <v>3981</v>
      </c>
      <c r="C1256" s="20" t="s">
        <v>3356</v>
      </c>
      <c r="D1256" s="20" t="s">
        <v>480</v>
      </c>
      <c r="E1256" s="25" t="s">
        <v>292</v>
      </c>
      <c r="F1256" s="25" t="s">
        <v>70</v>
      </c>
      <c r="G1256" s="21">
        <v>42286</v>
      </c>
      <c r="H1256" s="21"/>
      <c r="I1256" s="22" t="s">
        <v>61</v>
      </c>
      <c r="J1256" s="25" t="s">
        <v>70</v>
      </c>
      <c r="K1256" s="27"/>
      <c r="L1256" s="21"/>
      <c r="M1256" s="33"/>
      <c r="N1256" s="25" t="s">
        <v>3456</v>
      </c>
      <c r="O1256" s="25" t="s">
        <v>70</v>
      </c>
      <c r="P1256" s="25" t="s">
        <v>70</v>
      </c>
      <c r="Q1256" s="25" t="s">
        <v>70</v>
      </c>
      <c r="R1256" s="21" t="s">
        <v>3456</v>
      </c>
      <c r="S1256" s="25" t="s">
        <v>3456</v>
      </c>
      <c r="T1256" s="23" t="s">
        <v>3456</v>
      </c>
      <c r="U1256" s="25" t="s">
        <v>70</v>
      </c>
      <c r="V1256" s="25" t="s">
        <v>70</v>
      </c>
      <c r="W1256" s="25" t="s">
        <v>70</v>
      </c>
      <c r="X1256" s="25" t="s">
        <v>3456</v>
      </c>
      <c r="Y1256" s="25" t="s">
        <v>3456</v>
      </c>
      <c r="Z1256" s="25" t="s">
        <v>3456</v>
      </c>
      <c r="AA1256" s="25" t="s">
        <v>3456</v>
      </c>
      <c r="AB1256" s="21" t="s">
        <v>3456</v>
      </c>
      <c r="AC1256" s="51" t="s">
        <v>3456</v>
      </c>
    </row>
    <row r="1257" spans="1:29" s="20" customFormat="1" ht="26.25" customHeight="1" x14ac:dyDescent="0.2">
      <c r="A1257" s="19">
        <v>78560</v>
      </c>
      <c r="B1257" s="20" t="s">
        <v>2671</v>
      </c>
      <c r="C1257" s="20" t="s">
        <v>2672</v>
      </c>
      <c r="D1257" s="20" t="s">
        <v>563</v>
      </c>
      <c r="E1257" s="25" t="s">
        <v>114</v>
      </c>
      <c r="F1257" s="25" t="s">
        <v>70</v>
      </c>
      <c r="G1257" s="21">
        <v>43742</v>
      </c>
      <c r="H1257" s="21"/>
      <c r="I1257" s="22" t="s">
        <v>61</v>
      </c>
      <c r="J1257" s="25" t="s">
        <v>70</v>
      </c>
      <c r="K1257" s="27"/>
      <c r="L1257" s="21"/>
      <c r="M1257" s="33"/>
      <c r="N1257" s="25" t="s">
        <v>3456</v>
      </c>
      <c r="O1257" s="25" t="s">
        <v>70</v>
      </c>
      <c r="P1257" s="25" t="s">
        <v>70</v>
      </c>
      <c r="Q1257" s="25" t="s">
        <v>70</v>
      </c>
      <c r="R1257" s="21" t="s">
        <v>3456</v>
      </c>
      <c r="S1257" s="25" t="s">
        <v>3456</v>
      </c>
      <c r="T1257" s="23" t="s">
        <v>3456</v>
      </c>
      <c r="U1257" s="25" t="s">
        <v>70</v>
      </c>
      <c r="V1257" s="25" t="s">
        <v>70</v>
      </c>
      <c r="W1257" s="25" t="s">
        <v>70</v>
      </c>
      <c r="X1257" s="25" t="s">
        <v>3456</v>
      </c>
      <c r="Y1257" s="25" t="s">
        <v>3456</v>
      </c>
      <c r="Z1257" s="25" t="s">
        <v>3456</v>
      </c>
      <c r="AA1257" s="25" t="s">
        <v>3456</v>
      </c>
      <c r="AB1257" s="21" t="s">
        <v>3456</v>
      </c>
      <c r="AC1257" s="51" t="s">
        <v>3456</v>
      </c>
    </row>
    <row r="1258" spans="1:29" s="20" customFormat="1" ht="26.25" customHeight="1" x14ac:dyDescent="0.2">
      <c r="A1258" s="19">
        <v>63634</v>
      </c>
      <c r="B1258" s="20" t="s">
        <v>2342</v>
      </c>
      <c r="C1258" s="20" t="s">
        <v>2343</v>
      </c>
      <c r="D1258" s="20" t="s">
        <v>2344</v>
      </c>
      <c r="E1258" s="25" t="s">
        <v>102</v>
      </c>
      <c r="F1258" s="25" t="s">
        <v>70</v>
      </c>
      <c r="G1258" s="21">
        <v>39777</v>
      </c>
      <c r="H1258" s="21"/>
      <c r="I1258" s="22" t="s">
        <v>61</v>
      </c>
      <c r="J1258" s="25" t="s">
        <v>70</v>
      </c>
      <c r="K1258" s="27"/>
      <c r="L1258" s="21"/>
      <c r="M1258" s="33"/>
      <c r="N1258" s="25" t="s">
        <v>70</v>
      </c>
      <c r="O1258" s="25" t="s">
        <v>3456</v>
      </c>
      <c r="P1258" s="25" t="s">
        <v>70</v>
      </c>
      <c r="Q1258" s="25" t="s">
        <v>70</v>
      </c>
      <c r="R1258" s="21" t="s">
        <v>3456</v>
      </c>
      <c r="S1258" s="25" t="s">
        <v>3456</v>
      </c>
      <c r="T1258" s="23" t="s">
        <v>3456</v>
      </c>
      <c r="U1258" s="25" t="s">
        <v>70</v>
      </c>
      <c r="V1258" s="25" t="s">
        <v>70</v>
      </c>
      <c r="W1258" s="25" t="s">
        <v>70</v>
      </c>
      <c r="X1258" s="25" t="s">
        <v>3456</v>
      </c>
      <c r="Y1258" s="25" t="s">
        <v>3456</v>
      </c>
      <c r="Z1258" s="25" t="s">
        <v>3456</v>
      </c>
      <c r="AA1258" s="25" t="s">
        <v>3456</v>
      </c>
      <c r="AB1258" s="21" t="s">
        <v>0</v>
      </c>
      <c r="AC1258" s="51" t="s">
        <v>3456</v>
      </c>
    </row>
    <row r="1259" spans="1:29" s="20" customFormat="1" ht="26.25" customHeight="1" x14ac:dyDescent="0.2">
      <c r="A1259" s="19">
        <v>79785</v>
      </c>
      <c r="B1259" s="20" t="s">
        <v>2758</v>
      </c>
      <c r="C1259" s="20" t="s">
        <v>2759</v>
      </c>
      <c r="D1259" s="20" t="s">
        <v>855</v>
      </c>
      <c r="E1259" s="25" t="s">
        <v>422</v>
      </c>
      <c r="F1259" s="25" t="s">
        <v>70</v>
      </c>
      <c r="G1259" s="21">
        <v>44187</v>
      </c>
      <c r="H1259" s="21"/>
      <c r="I1259" s="22" t="s">
        <v>61</v>
      </c>
      <c r="J1259" s="25" t="s">
        <v>70</v>
      </c>
      <c r="K1259" s="27"/>
      <c r="L1259" s="21"/>
      <c r="M1259" s="33"/>
      <c r="N1259" s="25" t="s">
        <v>3456</v>
      </c>
      <c r="O1259" s="25" t="s">
        <v>3456</v>
      </c>
      <c r="P1259" s="25" t="s">
        <v>3456</v>
      </c>
      <c r="Q1259" s="25" t="s">
        <v>70</v>
      </c>
      <c r="R1259" s="21" t="s">
        <v>3456</v>
      </c>
      <c r="S1259" s="25" t="s">
        <v>3456</v>
      </c>
      <c r="T1259" s="23" t="s">
        <v>3456</v>
      </c>
      <c r="U1259" s="25" t="s">
        <v>3456</v>
      </c>
      <c r="V1259" s="25" t="s">
        <v>3456</v>
      </c>
      <c r="W1259" s="25" t="s">
        <v>70</v>
      </c>
      <c r="X1259" s="25" t="s">
        <v>3456</v>
      </c>
      <c r="Y1259" s="25" t="s">
        <v>3456</v>
      </c>
      <c r="Z1259" s="25" t="s">
        <v>3456</v>
      </c>
      <c r="AA1259" s="25" t="s">
        <v>3456</v>
      </c>
      <c r="AB1259" s="21" t="s">
        <v>3456</v>
      </c>
      <c r="AC1259" s="51" t="s">
        <v>3456</v>
      </c>
    </row>
    <row r="1260" spans="1:29" s="20" customFormat="1" ht="26.25" customHeight="1" x14ac:dyDescent="0.2">
      <c r="A1260" s="19">
        <v>68016</v>
      </c>
      <c r="B1260" s="20" t="s">
        <v>921</v>
      </c>
      <c r="C1260" s="20" t="s">
        <v>922</v>
      </c>
      <c r="D1260" s="20" t="s">
        <v>923</v>
      </c>
      <c r="E1260" s="25" t="s">
        <v>729</v>
      </c>
      <c r="F1260" s="25" t="s">
        <v>70</v>
      </c>
      <c r="G1260" s="21">
        <v>43123</v>
      </c>
      <c r="H1260" s="21"/>
      <c r="I1260" s="22" t="s">
        <v>61</v>
      </c>
      <c r="J1260" s="25" t="s">
        <v>70</v>
      </c>
      <c r="K1260" s="27"/>
      <c r="L1260" s="21"/>
      <c r="M1260" s="33"/>
      <c r="N1260" s="25" t="s">
        <v>3456</v>
      </c>
      <c r="O1260" s="25" t="s">
        <v>70</v>
      </c>
      <c r="P1260" s="25" t="s">
        <v>70</v>
      </c>
      <c r="Q1260" s="25" t="s">
        <v>70</v>
      </c>
      <c r="R1260" s="21" t="s">
        <v>3456</v>
      </c>
      <c r="S1260" s="25" t="s">
        <v>3456</v>
      </c>
      <c r="T1260" s="23" t="s">
        <v>3456</v>
      </c>
      <c r="U1260" s="25" t="s">
        <v>3456</v>
      </c>
      <c r="V1260" s="25" t="s">
        <v>3456</v>
      </c>
      <c r="W1260" s="25" t="s">
        <v>70</v>
      </c>
      <c r="X1260" s="25" t="s">
        <v>3456</v>
      </c>
      <c r="Y1260" s="25" t="s">
        <v>3456</v>
      </c>
      <c r="Z1260" s="25" t="s">
        <v>3456</v>
      </c>
      <c r="AA1260" s="25" t="s">
        <v>3456</v>
      </c>
      <c r="AB1260" s="21" t="s">
        <v>3456</v>
      </c>
      <c r="AC1260" s="51" t="s">
        <v>3456</v>
      </c>
    </row>
    <row r="1261" spans="1:29" s="20" customFormat="1" ht="26.25" customHeight="1" x14ac:dyDescent="0.2">
      <c r="A1261" s="19">
        <v>65410</v>
      </c>
      <c r="B1261" s="20" t="s">
        <v>398</v>
      </c>
      <c r="C1261" s="20" t="s">
        <v>399</v>
      </c>
      <c r="D1261" s="20" t="s">
        <v>359</v>
      </c>
      <c r="E1261" s="25" t="s">
        <v>137</v>
      </c>
      <c r="F1261" s="25" t="s">
        <v>70</v>
      </c>
      <c r="G1261" s="21">
        <v>40711</v>
      </c>
      <c r="H1261" s="21"/>
      <c r="I1261" s="22" t="s">
        <v>61</v>
      </c>
      <c r="J1261" s="25" t="s">
        <v>70</v>
      </c>
      <c r="K1261" s="27"/>
      <c r="L1261" s="21"/>
      <c r="M1261" s="33"/>
      <c r="N1261" s="25" t="s">
        <v>3456</v>
      </c>
      <c r="O1261" s="25" t="s">
        <v>70</v>
      </c>
      <c r="P1261" s="25" t="s">
        <v>70</v>
      </c>
      <c r="Q1261" s="25" t="s">
        <v>70</v>
      </c>
      <c r="R1261" s="21" t="s">
        <v>3456</v>
      </c>
      <c r="S1261" s="25" t="s">
        <v>3456</v>
      </c>
      <c r="T1261" s="23" t="s">
        <v>3456</v>
      </c>
      <c r="U1261" s="25" t="s">
        <v>70</v>
      </c>
      <c r="V1261" s="25" t="s">
        <v>70</v>
      </c>
      <c r="W1261" s="25" t="s">
        <v>70</v>
      </c>
      <c r="X1261" s="25" t="s">
        <v>3456</v>
      </c>
      <c r="Y1261" s="25" t="s">
        <v>3456</v>
      </c>
      <c r="Z1261" s="25" t="s">
        <v>3456</v>
      </c>
      <c r="AA1261" s="25" t="s">
        <v>3456</v>
      </c>
      <c r="AB1261" s="21" t="s">
        <v>3456</v>
      </c>
      <c r="AC1261" s="51" t="s">
        <v>3456</v>
      </c>
    </row>
    <row r="1262" spans="1:29" s="20" customFormat="1" ht="26.25" customHeight="1" x14ac:dyDescent="0.2">
      <c r="A1262" s="19">
        <v>78755</v>
      </c>
      <c r="B1262" s="20" t="s">
        <v>3213</v>
      </c>
      <c r="C1262" s="20" t="s">
        <v>3214</v>
      </c>
      <c r="D1262" s="20" t="s">
        <v>904</v>
      </c>
      <c r="E1262" s="25" t="s">
        <v>132</v>
      </c>
      <c r="F1262" s="25" t="s">
        <v>70</v>
      </c>
      <c r="G1262" s="21">
        <v>43544</v>
      </c>
      <c r="H1262" s="21"/>
      <c r="I1262" s="22" t="s">
        <v>61</v>
      </c>
      <c r="J1262" s="25" t="s">
        <v>70</v>
      </c>
      <c r="K1262" s="27"/>
      <c r="L1262" s="21"/>
      <c r="M1262" s="33"/>
      <c r="N1262" s="25" t="s">
        <v>3456</v>
      </c>
      <c r="O1262" s="25" t="s">
        <v>70</v>
      </c>
      <c r="P1262" s="25" t="s">
        <v>70</v>
      </c>
      <c r="Q1262" s="25" t="s">
        <v>70</v>
      </c>
      <c r="R1262" s="21" t="s">
        <v>3456</v>
      </c>
      <c r="S1262" s="25" t="s">
        <v>3456</v>
      </c>
      <c r="T1262" s="23" t="s">
        <v>3456</v>
      </c>
      <c r="U1262" s="25" t="s">
        <v>70</v>
      </c>
      <c r="V1262" s="25" t="s">
        <v>70</v>
      </c>
      <c r="W1262" s="25" t="s">
        <v>70</v>
      </c>
      <c r="X1262" s="25" t="s">
        <v>3456</v>
      </c>
      <c r="Y1262" s="25" t="s">
        <v>3456</v>
      </c>
      <c r="Z1262" s="25" t="s">
        <v>3456</v>
      </c>
      <c r="AA1262" s="25" t="s">
        <v>3456</v>
      </c>
      <c r="AB1262" s="21" t="s">
        <v>3456</v>
      </c>
      <c r="AC1262" s="51" t="s">
        <v>3456</v>
      </c>
    </row>
    <row r="1263" spans="1:29" s="20" customFormat="1" ht="26.25" customHeight="1" x14ac:dyDescent="0.2">
      <c r="A1263" s="19">
        <v>64291</v>
      </c>
      <c r="B1263" s="20" t="s">
        <v>198</v>
      </c>
      <c r="C1263" s="20" t="s">
        <v>199</v>
      </c>
      <c r="D1263" s="20" t="s">
        <v>4176</v>
      </c>
      <c r="E1263" s="25" t="s">
        <v>200</v>
      </c>
      <c r="F1263" s="25" t="s">
        <v>70</v>
      </c>
      <c r="G1263" s="21">
        <v>40165</v>
      </c>
      <c r="H1263" s="21"/>
      <c r="I1263" s="22" t="s">
        <v>61</v>
      </c>
      <c r="J1263" s="25" t="s">
        <v>70</v>
      </c>
      <c r="K1263" s="27"/>
      <c r="L1263" s="21"/>
      <c r="M1263" s="33"/>
      <c r="N1263" s="25" t="s">
        <v>70</v>
      </c>
      <c r="O1263" s="25" t="s">
        <v>70</v>
      </c>
      <c r="P1263" s="25" t="s">
        <v>70</v>
      </c>
      <c r="Q1263" s="25" t="s">
        <v>70</v>
      </c>
      <c r="R1263" s="21" t="s">
        <v>3456</v>
      </c>
      <c r="S1263" s="25" t="s">
        <v>3456</v>
      </c>
      <c r="T1263" s="23" t="s">
        <v>3456</v>
      </c>
      <c r="U1263" s="25" t="s">
        <v>3456</v>
      </c>
      <c r="V1263" s="25" t="s">
        <v>70</v>
      </c>
      <c r="W1263" s="25" t="s">
        <v>70</v>
      </c>
      <c r="X1263" s="25" t="s">
        <v>3456</v>
      </c>
      <c r="Y1263" s="25" t="s">
        <v>3456</v>
      </c>
      <c r="Z1263" s="25" t="s">
        <v>3456</v>
      </c>
      <c r="AA1263" s="25" t="s">
        <v>3456</v>
      </c>
      <c r="AB1263" s="21" t="s">
        <v>3456</v>
      </c>
      <c r="AC1263" s="51" t="s">
        <v>3456</v>
      </c>
    </row>
    <row r="1264" spans="1:29" s="20" customFormat="1" ht="26.25" customHeight="1" x14ac:dyDescent="0.2">
      <c r="A1264" s="19">
        <v>79232</v>
      </c>
      <c r="B1264" s="20" t="s">
        <v>85</v>
      </c>
      <c r="C1264" s="20" t="s">
        <v>86</v>
      </c>
      <c r="D1264" s="20" t="s">
        <v>87</v>
      </c>
      <c r="E1264" s="25" t="s">
        <v>88</v>
      </c>
      <c r="F1264" s="25" t="s">
        <v>1170</v>
      </c>
      <c r="G1264" s="21">
        <v>43819</v>
      </c>
      <c r="H1264" s="21"/>
      <c r="I1264" s="22" t="s">
        <v>61</v>
      </c>
      <c r="J1264" s="25" t="s">
        <v>70</v>
      </c>
      <c r="K1264" s="27"/>
      <c r="L1264" s="21"/>
      <c r="M1264" s="33"/>
      <c r="N1264" s="25" t="s">
        <v>3456</v>
      </c>
      <c r="O1264" s="25" t="s">
        <v>70</v>
      </c>
      <c r="P1264" s="25" t="s">
        <v>70</v>
      </c>
      <c r="Q1264" s="25" t="s">
        <v>70</v>
      </c>
      <c r="R1264" s="21" t="s">
        <v>3456</v>
      </c>
      <c r="S1264" s="25" t="s">
        <v>3456</v>
      </c>
      <c r="T1264" s="23" t="s">
        <v>3456</v>
      </c>
      <c r="U1264" s="25" t="s">
        <v>3456</v>
      </c>
      <c r="V1264" s="25" t="s">
        <v>70</v>
      </c>
      <c r="W1264" s="25" t="s">
        <v>70</v>
      </c>
      <c r="X1264" s="25" t="s">
        <v>3456</v>
      </c>
      <c r="Y1264" s="25" t="s">
        <v>3456</v>
      </c>
      <c r="Z1264" s="25" t="s">
        <v>3456</v>
      </c>
      <c r="AA1264" s="25" t="s">
        <v>3456</v>
      </c>
      <c r="AB1264" s="21" t="s">
        <v>3456</v>
      </c>
      <c r="AC1264" s="51" t="s">
        <v>3456</v>
      </c>
    </row>
    <row r="1265" spans="1:29" s="20" customFormat="1" ht="26.25" customHeight="1" x14ac:dyDescent="0.2">
      <c r="A1265" s="19">
        <v>79588</v>
      </c>
      <c r="B1265" s="20" t="s">
        <v>2753</v>
      </c>
      <c r="C1265" s="20" t="s">
        <v>4221</v>
      </c>
      <c r="D1265" s="20" t="s">
        <v>1149</v>
      </c>
      <c r="E1265" s="25" t="s">
        <v>288</v>
      </c>
      <c r="F1265" s="25" t="s">
        <v>70</v>
      </c>
      <c r="G1265" s="21">
        <v>44133</v>
      </c>
      <c r="H1265" s="21"/>
      <c r="I1265" s="22" t="s">
        <v>61</v>
      </c>
      <c r="J1265" s="25" t="s">
        <v>70</v>
      </c>
      <c r="K1265" s="27"/>
      <c r="L1265" s="21"/>
      <c r="M1265" s="33"/>
      <c r="N1265" s="25" t="s">
        <v>3456</v>
      </c>
      <c r="O1265" s="25" t="s">
        <v>3456</v>
      </c>
      <c r="P1265" s="25" t="s">
        <v>70</v>
      </c>
      <c r="Q1265" s="25" t="s">
        <v>70</v>
      </c>
      <c r="R1265" s="21" t="s">
        <v>3456</v>
      </c>
      <c r="S1265" s="25" t="s">
        <v>3456</v>
      </c>
      <c r="T1265" s="23" t="s">
        <v>3456</v>
      </c>
      <c r="U1265" s="25" t="s">
        <v>3456</v>
      </c>
      <c r="V1265" s="25" t="s">
        <v>3456</v>
      </c>
      <c r="W1265" s="25" t="s">
        <v>70</v>
      </c>
      <c r="X1265" s="25" t="s">
        <v>3456</v>
      </c>
      <c r="Y1265" s="25" t="s">
        <v>3456</v>
      </c>
      <c r="Z1265" s="25" t="s">
        <v>3456</v>
      </c>
      <c r="AA1265" s="25" t="s">
        <v>3456</v>
      </c>
      <c r="AB1265" s="21" t="s">
        <v>3456</v>
      </c>
      <c r="AC1265" s="51" t="s">
        <v>3456</v>
      </c>
    </row>
    <row r="1266" spans="1:29" s="20" customFormat="1" ht="26.25" customHeight="1" x14ac:dyDescent="0.2">
      <c r="A1266" s="19">
        <v>82229</v>
      </c>
      <c r="B1266" s="20" t="s">
        <v>4554</v>
      </c>
      <c r="C1266" s="20" t="s">
        <v>4555</v>
      </c>
      <c r="D1266" s="20" t="s">
        <v>4556</v>
      </c>
      <c r="E1266" s="25" t="s">
        <v>3987</v>
      </c>
      <c r="F1266" s="25" t="s">
        <v>70</v>
      </c>
      <c r="G1266" s="21">
        <v>40148</v>
      </c>
      <c r="H1266" s="21"/>
      <c r="I1266" s="22" t="s">
        <v>61</v>
      </c>
      <c r="J1266" s="25" t="s">
        <v>70</v>
      </c>
      <c r="K1266" s="27"/>
      <c r="L1266" s="21"/>
      <c r="M1266" s="33"/>
      <c r="N1266" s="25" t="s">
        <v>70</v>
      </c>
      <c r="O1266" s="25" t="s">
        <v>3456</v>
      </c>
      <c r="P1266" s="25" t="s">
        <v>3456</v>
      </c>
      <c r="Q1266" s="25" t="s">
        <v>70</v>
      </c>
      <c r="R1266" s="21" t="s">
        <v>3456</v>
      </c>
      <c r="S1266" s="25" t="s">
        <v>3456</v>
      </c>
      <c r="T1266" s="23" t="s">
        <v>3456</v>
      </c>
      <c r="U1266" s="25" t="s">
        <v>3456</v>
      </c>
      <c r="V1266" s="25" t="s">
        <v>3456</v>
      </c>
      <c r="W1266" s="25" t="s">
        <v>70</v>
      </c>
      <c r="X1266" s="25" t="s">
        <v>3456</v>
      </c>
      <c r="Y1266" s="25" t="s">
        <v>3456</v>
      </c>
      <c r="Z1266" s="25" t="s">
        <v>3456</v>
      </c>
      <c r="AA1266" s="25" t="s">
        <v>3456</v>
      </c>
      <c r="AB1266" s="21" t="s">
        <v>3456</v>
      </c>
      <c r="AC1266" s="51" t="s">
        <v>3456</v>
      </c>
    </row>
    <row r="1267" spans="1:29" s="20" customFormat="1" ht="26.25" customHeight="1" x14ac:dyDescent="0.2">
      <c r="A1267" s="19">
        <v>67126</v>
      </c>
      <c r="B1267" s="20" t="s">
        <v>1397</v>
      </c>
      <c r="C1267" s="20" t="s">
        <v>1398</v>
      </c>
      <c r="D1267" s="20" t="s">
        <v>1399</v>
      </c>
      <c r="E1267" s="25" t="s">
        <v>1449</v>
      </c>
      <c r="F1267" s="25" t="s">
        <v>70</v>
      </c>
      <c r="G1267" s="21">
        <v>42429</v>
      </c>
      <c r="H1267" s="21"/>
      <c r="I1267" s="22" t="s">
        <v>61</v>
      </c>
      <c r="J1267" s="25" t="s">
        <v>70</v>
      </c>
      <c r="K1267" s="27"/>
      <c r="L1267" s="21"/>
      <c r="M1267" s="33"/>
      <c r="N1267" s="25" t="s">
        <v>3456</v>
      </c>
      <c r="O1267" s="25" t="s">
        <v>70</v>
      </c>
      <c r="P1267" s="25" t="s">
        <v>70</v>
      </c>
      <c r="Q1267" s="25" t="s">
        <v>70</v>
      </c>
      <c r="R1267" s="21" t="s">
        <v>3456</v>
      </c>
      <c r="S1267" s="25" t="s">
        <v>3456</v>
      </c>
      <c r="T1267" s="23" t="s">
        <v>3456</v>
      </c>
      <c r="U1267" s="25" t="s">
        <v>70</v>
      </c>
      <c r="V1267" s="25" t="s">
        <v>70</v>
      </c>
      <c r="W1267" s="25" t="s">
        <v>70</v>
      </c>
      <c r="X1267" s="25" t="s">
        <v>3456</v>
      </c>
      <c r="Y1267" s="25" t="s">
        <v>3456</v>
      </c>
      <c r="Z1267" s="25" t="s">
        <v>3456</v>
      </c>
      <c r="AA1267" s="25" t="s">
        <v>3456</v>
      </c>
      <c r="AB1267" s="21" t="s">
        <v>3456</v>
      </c>
      <c r="AC1267" s="51" t="s">
        <v>3456</v>
      </c>
    </row>
    <row r="1268" spans="1:29" s="20" customFormat="1" ht="26.25" customHeight="1" x14ac:dyDescent="0.2">
      <c r="A1268" s="19">
        <v>67221</v>
      </c>
      <c r="B1268" s="20" t="s">
        <v>451</v>
      </c>
      <c r="C1268" s="20" t="s">
        <v>452</v>
      </c>
      <c r="D1268" s="20" t="s">
        <v>453</v>
      </c>
      <c r="E1268" s="25" t="s">
        <v>133</v>
      </c>
      <c r="F1268" s="25" t="s">
        <v>70</v>
      </c>
      <c r="G1268" s="21">
        <v>42635</v>
      </c>
      <c r="H1268" s="21"/>
      <c r="I1268" s="22" t="s">
        <v>61</v>
      </c>
      <c r="J1268" s="25" t="s">
        <v>70</v>
      </c>
      <c r="K1268" s="27"/>
      <c r="L1268" s="21"/>
      <c r="M1268" s="33"/>
      <c r="N1268" s="25" t="s">
        <v>3456</v>
      </c>
      <c r="O1268" s="25" t="s">
        <v>70</v>
      </c>
      <c r="P1268" s="25" t="s">
        <v>70</v>
      </c>
      <c r="Q1268" s="25" t="s">
        <v>70</v>
      </c>
      <c r="R1268" s="21" t="s">
        <v>3456</v>
      </c>
      <c r="S1268" s="25" t="s">
        <v>3456</v>
      </c>
      <c r="T1268" s="23" t="s">
        <v>3456</v>
      </c>
      <c r="U1268" s="25" t="s">
        <v>70</v>
      </c>
      <c r="V1268" s="25" t="s">
        <v>70</v>
      </c>
      <c r="W1268" s="25" t="s">
        <v>70</v>
      </c>
      <c r="X1268" s="25" t="s">
        <v>3456</v>
      </c>
      <c r="Y1268" s="25" t="s">
        <v>3456</v>
      </c>
      <c r="Z1268" s="25" t="s">
        <v>3456</v>
      </c>
      <c r="AA1268" s="25" t="s">
        <v>3456</v>
      </c>
      <c r="AB1268" s="21" t="s">
        <v>3456</v>
      </c>
      <c r="AC1268" s="51" t="s">
        <v>3456</v>
      </c>
    </row>
    <row r="1269" spans="1:29" s="20" customFormat="1" ht="26.25" customHeight="1" x14ac:dyDescent="0.2">
      <c r="A1269" s="19">
        <v>79169</v>
      </c>
      <c r="B1269" s="20" t="s">
        <v>1866</v>
      </c>
      <c r="C1269" s="20" t="s">
        <v>1867</v>
      </c>
      <c r="D1269" s="20" t="s">
        <v>751</v>
      </c>
      <c r="E1269" s="25" t="s">
        <v>200</v>
      </c>
      <c r="F1269" s="25" t="s">
        <v>70</v>
      </c>
      <c r="G1269" s="21">
        <v>43999</v>
      </c>
      <c r="H1269" s="21"/>
      <c r="I1269" s="22" t="s">
        <v>61</v>
      </c>
      <c r="J1269" s="25" t="s">
        <v>70</v>
      </c>
      <c r="K1269" s="27"/>
      <c r="L1269" s="21"/>
      <c r="M1269" s="33"/>
      <c r="N1269" s="25" t="s">
        <v>3456</v>
      </c>
      <c r="O1269" s="25" t="s">
        <v>3456</v>
      </c>
      <c r="P1269" s="25" t="s">
        <v>70</v>
      </c>
      <c r="Q1269" s="25" t="s">
        <v>70</v>
      </c>
      <c r="R1269" s="21" t="s">
        <v>3456</v>
      </c>
      <c r="S1269" s="25" t="s">
        <v>3456</v>
      </c>
      <c r="T1269" s="23" t="s">
        <v>3456</v>
      </c>
      <c r="U1269" s="25" t="s">
        <v>3456</v>
      </c>
      <c r="V1269" s="25" t="s">
        <v>3456</v>
      </c>
      <c r="W1269" s="25" t="s">
        <v>70</v>
      </c>
      <c r="X1269" s="25" t="s">
        <v>3456</v>
      </c>
      <c r="Y1269" s="25" t="s">
        <v>3456</v>
      </c>
      <c r="Z1269" s="25" t="s">
        <v>3456</v>
      </c>
      <c r="AA1269" s="25" t="s">
        <v>3456</v>
      </c>
      <c r="AB1269" s="21" t="s">
        <v>3456</v>
      </c>
      <c r="AC1269" s="51" t="s">
        <v>3456</v>
      </c>
    </row>
    <row r="1270" spans="1:29" s="20" customFormat="1" ht="26.25" customHeight="1" x14ac:dyDescent="0.2">
      <c r="A1270" s="19">
        <v>66614</v>
      </c>
      <c r="B1270" s="20" t="s">
        <v>3028</v>
      </c>
      <c r="C1270" s="20" t="s">
        <v>3029</v>
      </c>
      <c r="D1270" s="20" t="s">
        <v>2153</v>
      </c>
      <c r="E1270" s="25" t="s">
        <v>277</v>
      </c>
      <c r="F1270" s="25" t="s">
        <v>70</v>
      </c>
      <c r="G1270" s="21">
        <v>42206</v>
      </c>
      <c r="H1270" s="21"/>
      <c r="I1270" s="22" t="s">
        <v>61</v>
      </c>
      <c r="J1270" s="25" t="s">
        <v>70</v>
      </c>
      <c r="K1270" s="27"/>
      <c r="L1270" s="21"/>
      <c r="M1270" s="33"/>
      <c r="N1270" s="25" t="s">
        <v>3456</v>
      </c>
      <c r="O1270" s="25" t="s">
        <v>3456</v>
      </c>
      <c r="P1270" s="25" t="s">
        <v>70</v>
      </c>
      <c r="Q1270" s="25" t="s">
        <v>70</v>
      </c>
      <c r="R1270" s="21" t="s">
        <v>3456</v>
      </c>
      <c r="S1270" s="25" t="s">
        <v>3456</v>
      </c>
      <c r="T1270" s="23" t="s">
        <v>3456</v>
      </c>
      <c r="U1270" s="25" t="s">
        <v>70</v>
      </c>
      <c r="V1270" s="25" t="s">
        <v>70</v>
      </c>
      <c r="W1270" s="25" t="s">
        <v>70</v>
      </c>
      <c r="X1270" s="25" t="s">
        <v>3456</v>
      </c>
      <c r="Y1270" s="25" t="s">
        <v>3456</v>
      </c>
      <c r="Z1270" s="25" t="s">
        <v>3456</v>
      </c>
      <c r="AA1270" s="25" t="s">
        <v>3456</v>
      </c>
      <c r="AB1270" s="21" t="s">
        <v>3456</v>
      </c>
      <c r="AC1270" s="51" t="s">
        <v>3456</v>
      </c>
    </row>
    <row r="1271" spans="1:29" s="20" customFormat="1" ht="26.25" customHeight="1" x14ac:dyDescent="0.2">
      <c r="A1271" s="19">
        <v>66989</v>
      </c>
      <c r="B1271" s="20" t="s">
        <v>767</v>
      </c>
      <c r="C1271" s="20" t="s">
        <v>768</v>
      </c>
      <c r="D1271" s="20" t="s">
        <v>769</v>
      </c>
      <c r="E1271" s="25" t="s">
        <v>422</v>
      </c>
      <c r="F1271" s="25" t="s">
        <v>70</v>
      </c>
      <c r="G1271" s="21">
        <v>42341</v>
      </c>
      <c r="H1271" s="21"/>
      <c r="I1271" s="22" t="s">
        <v>61</v>
      </c>
      <c r="J1271" s="25" t="s">
        <v>70</v>
      </c>
      <c r="K1271" s="27"/>
      <c r="L1271" s="21"/>
      <c r="M1271" s="33"/>
      <c r="N1271" s="25" t="s">
        <v>3456</v>
      </c>
      <c r="O1271" s="25" t="s">
        <v>70</v>
      </c>
      <c r="P1271" s="25" t="s">
        <v>70</v>
      </c>
      <c r="Q1271" s="25" t="s">
        <v>70</v>
      </c>
      <c r="R1271" s="21" t="s">
        <v>3456</v>
      </c>
      <c r="S1271" s="25" t="s">
        <v>3456</v>
      </c>
      <c r="T1271" s="23" t="s">
        <v>3456</v>
      </c>
      <c r="U1271" s="25" t="s">
        <v>3456</v>
      </c>
      <c r="V1271" s="25" t="s">
        <v>3456</v>
      </c>
      <c r="W1271" s="25" t="s">
        <v>70</v>
      </c>
      <c r="X1271" s="25" t="s">
        <v>3456</v>
      </c>
      <c r="Y1271" s="25" t="s">
        <v>3456</v>
      </c>
      <c r="Z1271" s="25" t="s">
        <v>3456</v>
      </c>
      <c r="AA1271" s="25" t="s">
        <v>3456</v>
      </c>
      <c r="AB1271" s="21" t="s">
        <v>3456</v>
      </c>
      <c r="AC1271" s="51" t="s">
        <v>3456</v>
      </c>
    </row>
    <row r="1272" spans="1:29" s="20" customFormat="1" ht="26.25" customHeight="1" x14ac:dyDescent="0.2">
      <c r="A1272" s="19">
        <v>81424</v>
      </c>
      <c r="B1272" s="20" t="s">
        <v>4600</v>
      </c>
      <c r="C1272" s="20" t="s">
        <v>4601</v>
      </c>
      <c r="D1272" s="20" t="s">
        <v>4172</v>
      </c>
      <c r="E1272" s="25" t="s">
        <v>3501</v>
      </c>
      <c r="F1272" s="25" t="s">
        <v>70</v>
      </c>
      <c r="G1272" s="21">
        <v>45099</v>
      </c>
      <c r="H1272" s="21"/>
      <c r="I1272" s="22" t="s">
        <v>61</v>
      </c>
      <c r="J1272" s="25" t="s">
        <v>3456</v>
      </c>
      <c r="K1272" s="27"/>
      <c r="L1272" s="21"/>
      <c r="M1272" s="33"/>
      <c r="N1272" s="25" t="s">
        <v>3456</v>
      </c>
      <c r="O1272" s="25" t="s">
        <v>3456</v>
      </c>
      <c r="P1272" s="25" t="s">
        <v>3456</v>
      </c>
      <c r="Q1272" s="25" t="s">
        <v>70</v>
      </c>
      <c r="R1272" s="21" t="s">
        <v>3456</v>
      </c>
      <c r="S1272" s="25" t="s">
        <v>3456</v>
      </c>
      <c r="T1272" s="23" t="s">
        <v>3456</v>
      </c>
      <c r="U1272" s="25" t="s">
        <v>3456</v>
      </c>
      <c r="V1272" s="25" t="s">
        <v>3456</v>
      </c>
      <c r="W1272" s="25" t="s">
        <v>70</v>
      </c>
      <c r="X1272" s="25" t="s">
        <v>3456</v>
      </c>
      <c r="Y1272" s="25" t="s">
        <v>3456</v>
      </c>
      <c r="Z1272" s="25" t="s">
        <v>3456</v>
      </c>
      <c r="AA1272" s="25" t="s">
        <v>3456</v>
      </c>
      <c r="AB1272" s="21" t="s">
        <v>3456</v>
      </c>
      <c r="AC1272" s="51" t="s">
        <v>3456</v>
      </c>
    </row>
    <row r="1273" spans="1:29" s="20" customFormat="1" ht="26.25" customHeight="1" x14ac:dyDescent="0.2">
      <c r="A1273" s="19">
        <v>65650</v>
      </c>
      <c r="B1273" s="20" t="s">
        <v>2488</v>
      </c>
      <c r="C1273" s="20" t="s">
        <v>2489</v>
      </c>
      <c r="D1273" s="20" t="s">
        <v>2490</v>
      </c>
      <c r="E1273" s="25" t="s">
        <v>2491</v>
      </c>
      <c r="F1273" s="25" t="s">
        <v>70</v>
      </c>
      <c r="G1273" s="21">
        <v>41250</v>
      </c>
      <c r="H1273" s="21"/>
      <c r="I1273" s="22" t="s">
        <v>61</v>
      </c>
      <c r="J1273" s="25" t="s">
        <v>70</v>
      </c>
      <c r="K1273" s="27"/>
      <c r="L1273" s="21"/>
      <c r="M1273" s="33"/>
      <c r="N1273" s="25" t="s">
        <v>3456</v>
      </c>
      <c r="O1273" s="25" t="s">
        <v>3456</v>
      </c>
      <c r="P1273" s="25" t="s">
        <v>70</v>
      </c>
      <c r="Q1273" s="25" t="s">
        <v>70</v>
      </c>
      <c r="R1273" s="21" t="s">
        <v>3456</v>
      </c>
      <c r="S1273" s="25" t="s">
        <v>3456</v>
      </c>
      <c r="T1273" s="23" t="s">
        <v>3456</v>
      </c>
      <c r="U1273" s="25" t="s">
        <v>3456</v>
      </c>
      <c r="V1273" s="25" t="s">
        <v>3456</v>
      </c>
      <c r="W1273" s="25" t="s">
        <v>70</v>
      </c>
      <c r="X1273" s="25" t="s">
        <v>3456</v>
      </c>
      <c r="Y1273" s="25" t="s">
        <v>3456</v>
      </c>
      <c r="Z1273" s="25" t="s">
        <v>3456</v>
      </c>
      <c r="AA1273" s="25" t="s">
        <v>3456</v>
      </c>
      <c r="AB1273" s="21" t="s">
        <v>3456</v>
      </c>
      <c r="AC1273" s="51" t="s">
        <v>3456</v>
      </c>
    </row>
    <row r="1274" spans="1:29" s="20" customFormat="1" ht="26.25" customHeight="1" x14ac:dyDescent="0.2">
      <c r="A1274" s="19">
        <v>82173</v>
      </c>
      <c r="B1274" s="20" t="s">
        <v>4519</v>
      </c>
      <c r="C1274" s="20" t="s">
        <v>4520</v>
      </c>
      <c r="D1274" s="20" t="s">
        <v>4521</v>
      </c>
      <c r="E1274" s="25" t="s">
        <v>3987</v>
      </c>
      <c r="F1274" s="25" t="s">
        <v>70</v>
      </c>
      <c r="G1274" s="21">
        <v>44896</v>
      </c>
      <c r="H1274" s="21"/>
      <c r="I1274" s="22" t="s">
        <v>71</v>
      </c>
      <c r="J1274" s="25" t="s">
        <v>3456</v>
      </c>
      <c r="K1274" s="27" t="s">
        <v>4280</v>
      </c>
      <c r="L1274" s="21" t="s">
        <v>3456</v>
      </c>
      <c r="M1274" s="33"/>
      <c r="N1274" s="25"/>
      <c r="O1274" s="25"/>
      <c r="P1274" s="25"/>
      <c r="Q1274" s="25"/>
      <c r="R1274" s="21"/>
      <c r="S1274" s="25"/>
      <c r="T1274" s="23"/>
      <c r="U1274" s="25" t="s">
        <v>3456</v>
      </c>
      <c r="V1274" s="25" t="s">
        <v>3456</v>
      </c>
      <c r="W1274" s="25" t="s">
        <v>70</v>
      </c>
      <c r="X1274" s="25" t="s">
        <v>3456</v>
      </c>
      <c r="Y1274" s="25" t="s">
        <v>3456</v>
      </c>
      <c r="Z1274" s="25" t="s">
        <v>3456</v>
      </c>
      <c r="AA1274" s="25" t="s">
        <v>3456</v>
      </c>
      <c r="AB1274" s="21" t="s">
        <v>3456</v>
      </c>
      <c r="AC1274" s="51" t="s">
        <v>3456</v>
      </c>
    </row>
    <row r="1275" spans="1:29" s="20" customFormat="1" ht="26.25" customHeight="1" x14ac:dyDescent="0.2">
      <c r="A1275" s="19">
        <v>63761</v>
      </c>
      <c r="B1275" s="20" t="s">
        <v>2253</v>
      </c>
      <c r="C1275" s="20" t="s">
        <v>2254</v>
      </c>
      <c r="D1275" s="20" t="s">
        <v>2255</v>
      </c>
      <c r="E1275" s="25" t="s">
        <v>862</v>
      </c>
      <c r="F1275" s="25" t="s">
        <v>70</v>
      </c>
      <c r="G1275" s="21">
        <v>40045</v>
      </c>
      <c r="H1275" s="21"/>
      <c r="I1275" s="22" t="s">
        <v>61</v>
      </c>
      <c r="J1275" s="25" t="s">
        <v>70</v>
      </c>
      <c r="K1275" s="27"/>
      <c r="L1275" s="21"/>
      <c r="M1275" s="33"/>
      <c r="N1275" s="25" t="s">
        <v>70</v>
      </c>
      <c r="O1275" s="25" t="s">
        <v>70</v>
      </c>
      <c r="P1275" s="25" t="s">
        <v>70</v>
      </c>
      <c r="Q1275" s="25" t="s">
        <v>70</v>
      </c>
      <c r="R1275" s="21" t="s">
        <v>3456</v>
      </c>
      <c r="S1275" s="25" t="s">
        <v>3456</v>
      </c>
      <c r="T1275" s="23" t="s">
        <v>3456</v>
      </c>
      <c r="U1275" s="25" t="s">
        <v>70</v>
      </c>
      <c r="V1275" s="25" t="s">
        <v>70</v>
      </c>
      <c r="W1275" s="25" t="s">
        <v>70</v>
      </c>
      <c r="X1275" s="25" t="s">
        <v>3456</v>
      </c>
      <c r="Y1275" s="25" t="s">
        <v>3456</v>
      </c>
      <c r="Z1275" s="25" t="s">
        <v>3456</v>
      </c>
      <c r="AA1275" s="25" t="s">
        <v>3456</v>
      </c>
      <c r="AB1275" s="21" t="s">
        <v>0</v>
      </c>
      <c r="AC1275" s="51" t="s">
        <v>3456</v>
      </c>
    </row>
    <row r="1276" spans="1:29" s="20" customFormat="1" ht="26.25" customHeight="1" x14ac:dyDescent="0.2">
      <c r="A1276" s="19">
        <v>63760</v>
      </c>
      <c r="B1276" s="20" t="s">
        <v>2345</v>
      </c>
      <c r="C1276" s="20" t="s">
        <v>2346</v>
      </c>
      <c r="D1276" s="20" t="s">
        <v>2255</v>
      </c>
      <c r="E1276" s="25" t="s">
        <v>862</v>
      </c>
      <c r="F1276" s="25" t="s">
        <v>70</v>
      </c>
      <c r="G1276" s="21">
        <v>39744</v>
      </c>
      <c r="H1276" s="21"/>
      <c r="I1276" s="22" t="s">
        <v>61</v>
      </c>
      <c r="J1276" s="25" t="s">
        <v>70</v>
      </c>
      <c r="K1276" s="27"/>
      <c r="L1276" s="21"/>
      <c r="M1276" s="33"/>
      <c r="N1276" s="25" t="s">
        <v>70</v>
      </c>
      <c r="O1276" s="25" t="s">
        <v>70</v>
      </c>
      <c r="P1276" s="25" t="s">
        <v>70</v>
      </c>
      <c r="Q1276" s="25" t="s">
        <v>70</v>
      </c>
      <c r="R1276" s="21" t="s">
        <v>3456</v>
      </c>
      <c r="S1276" s="25" t="s">
        <v>3456</v>
      </c>
      <c r="T1276" s="23" t="s">
        <v>3456</v>
      </c>
      <c r="U1276" s="25" t="s">
        <v>3456</v>
      </c>
      <c r="V1276" s="25" t="s">
        <v>70</v>
      </c>
      <c r="W1276" s="25" t="s">
        <v>70</v>
      </c>
      <c r="X1276" s="25" t="s">
        <v>3456</v>
      </c>
      <c r="Y1276" s="25" t="s">
        <v>3456</v>
      </c>
      <c r="Z1276" s="25" t="s">
        <v>3456</v>
      </c>
      <c r="AA1276" s="25" t="s">
        <v>3456</v>
      </c>
      <c r="AB1276" s="21" t="s">
        <v>0</v>
      </c>
      <c r="AC1276" s="51" t="s">
        <v>3456</v>
      </c>
    </row>
    <row r="1277" spans="1:29" s="20" customFormat="1" ht="26.25" customHeight="1" x14ac:dyDescent="0.2">
      <c r="A1277" s="19">
        <v>64320</v>
      </c>
      <c r="B1277" s="20" t="s">
        <v>213</v>
      </c>
      <c r="C1277" s="20" t="s">
        <v>214</v>
      </c>
      <c r="D1277" s="20" t="s">
        <v>3589</v>
      </c>
      <c r="E1277" s="25" t="s">
        <v>4141</v>
      </c>
      <c r="F1277" s="25" t="s">
        <v>70</v>
      </c>
      <c r="G1277" s="21">
        <v>40269</v>
      </c>
      <c r="H1277" s="21"/>
      <c r="I1277" s="22" t="s">
        <v>61</v>
      </c>
      <c r="J1277" s="25" t="s">
        <v>70</v>
      </c>
      <c r="K1277" s="27"/>
      <c r="L1277" s="21"/>
      <c r="M1277" s="33"/>
      <c r="N1277" s="25" t="s">
        <v>70</v>
      </c>
      <c r="O1277" s="25" t="s">
        <v>70</v>
      </c>
      <c r="P1277" s="25" t="s">
        <v>70</v>
      </c>
      <c r="Q1277" s="25" t="s">
        <v>70</v>
      </c>
      <c r="R1277" s="21" t="s">
        <v>3456</v>
      </c>
      <c r="S1277" s="25" t="s">
        <v>3456</v>
      </c>
      <c r="T1277" s="23" t="s">
        <v>3456</v>
      </c>
      <c r="U1277" s="25" t="s">
        <v>3456</v>
      </c>
      <c r="V1277" s="25" t="s">
        <v>70</v>
      </c>
      <c r="W1277" s="25" t="s">
        <v>70</v>
      </c>
      <c r="X1277" s="25" t="s">
        <v>3456</v>
      </c>
      <c r="Y1277" s="25" t="s">
        <v>3456</v>
      </c>
      <c r="Z1277" s="25" t="s">
        <v>3456</v>
      </c>
      <c r="AA1277" s="25" t="s">
        <v>3456</v>
      </c>
      <c r="AB1277" s="21" t="s">
        <v>3456</v>
      </c>
      <c r="AC1277" s="51" t="s">
        <v>3456</v>
      </c>
    </row>
    <row r="1278" spans="1:29" s="20" customFormat="1" ht="26.25" customHeight="1" x14ac:dyDescent="0.2">
      <c r="A1278" s="19">
        <v>78498</v>
      </c>
      <c r="B1278" s="20" t="s">
        <v>1616</v>
      </c>
      <c r="C1278" s="20" t="s">
        <v>1617</v>
      </c>
      <c r="D1278" s="20" t="s">
        <v>1618</v>
      </c>
      <c r="E1278" s="25" t="s">
        <v>81</v>
      </c>
      <c r="F1278" s="25" t="s">
        <v>70</v>
      </c>
      <c r="G1278" s="21">
        <v>43435</v>
      </c>
      <c r="H1278" s="21"/>
      <c r="I1278" s="22" t="s">
        <v>61</v>
      </c>
      <c r="J1278" s="25" t="s">
        <v>70</v>
      </c>
      <c r="K1278" s="27"/>
      <c r="L1278" s="21"/>
      <c r="M1278" s="33"/>
      <c r="N1278" s="25" t="s">
        <v>3456</v>
      </c>
      <c r="O1278" s="25" t="s">
        <v>3456</v>
      </c>
      <c r="P1278" s="25" t="s">
        <v>70</v>
      </c>
      <c r="Q1278" s="25" t="s">
        <v>70</v>
      </c>
      <c r="R1278" s="21" t="s">
        <v>3456</v>
      </c>
      <c r="S1278" s="25" t="s">
        <v>3456</v>
      </c>
      <c r="T1278" s="23" t="s">
        <v>3456</v>
      </c>
      <c r="U1278" s="25" t="s">
        <v>3456</v>
      </c>
      <c r="V1278" s="25" t="s">
        <v>3456</v>
      </c>
      <c r="W1278" s="25" t="s">
        <v>3456</v>
      </c>
      <c r="X1278" s="25" t="s">
        <v>3456</v>
      </c>
      <c r="Y1278" s="25" t="s">
        <v>3456</v>
      </c>
      <c r="Z1278" s="25" t="s">
        <v>3456</v>
      </c>
      <c r="AA1278" s="25" t="s">
        <v>3456</v>
      </c>
      <c r="AB1278" s="21" t="s">
        <v>3456</v>
      </c>
      <c r="AC1278" s="51" t="s">
        <v>3456</v>
      </c>
    </row>
    <row r="1279" spans="1:29" s="20" customFormat="1" ht="26.25" customHeight="1" x14ac:dyDescent="0.2">
      <c r="A1279" s="19">
        <v>81159</v>
      </c>
      <c r="B1279" s="20" t="s">
        <v>4390</v>
      </c>
      <c r="C1279" s="20" t="s">
        <v>4391</v>
      </c>
      <c r="D1279" s="20" t="s">
        <v>512</v>
      </c>
      <c r="E1279" s="25" t="s">
        <v>3547</v>
      </c>
      <c r="F1279" s="25" t="s">
        <v>70</v>
      </c>
      <c r="G1279" s="21">
        <v>45092</v>
      </c>
      <c r="H1279" s="21"/>
      <c r="I1279" s="22" t="s">
        <v>61</v>
      </c>
      <c r="J1279" s="25" t="s">
        <v>3456</v>
      </c>
      <c r="K1279" s="27"/>
      <c r="L1279" s="21"/>
      <c r="M1279" s="33"/>
      <c r="N1279" s="25" t="s">
        <v>3456</v>
      </c>
      <c r="O1279" s="25" t="s">
        <v>3456</v>
      </c>
      <c r="P1279" s="25" t="s">
        <v>3456</v>
      </c>
      <c r="Q1279" s="25" t="s">
        <v>3456</v>
      </c>
      <c r="R1279" s="21" t="s">
        <v>3456</v>
      </c>
      <c r="S1279" s="25" t="s">
        <v>3456</v>
      </c>
      <c r="T1279" s="23" t="s">
        <v>3456</v>
      </c>
      <c r="U1279" s="25" t="s">
        <v>3456</v>
      </c>
      <c r="V1279" s="25" t="s">
        <v>3456</v>
      </c>
      <c r="W1279" s="25" t="s">
        <v>70</v>
      </c>
      <c r="X1279" s="25" t="s">
        <v>3456</v>
      </c>
      <c r="Y1279" s="25" t="s">
        <v>3456</v>
      </c>
      <c r="Z1279" s="25" t="s">
        <v>3456</v>
      </c>
      <c r="AA1279" s="25" t="s">
        <v>3456</v>
      </c>
      <c r="AB1279" s="21" t="s">
        <v>3456</v>
      </c>
      <c r="AC1279" s="51" t="s">
        <v>3456</v>
      </c>
    </row>
    <row r="1280" spans="1:29" s="20" customFormat="1" ht="26.25" customHeight="1" x14ac:dyDescent="0.2">
      <c r="A1280" s="19">
        <v>63748</v>
      </c>
      <c r="B1280" s="20" t="s">
        <v>1075</v>
      </c>
      <c r="C1280" s="20" t="s">
        <v>1076</v>
      </c>
      <c r="D1280" s="20" t="s">
        <v>1077</v>
      </c>
      <c r="E1280" s="25" t="s">
        <v>1078</v>
      </c>
      <c r="F1280" s="25" t="s">
        <v>70</v>
      </c>
      <c r="G1280" s="21">
        <v>39898</v>
      </c>
      <c r="H1280" s="21"/>
      <c r="I1280" s="22" t="s">
        <v>61</v>
      </c>
      <c r="J1280" s="25" t="s">
        <v>70</v>
      </c>
      <c r="K1280" s="27"/>
      <c r="L1280" s="21"/>
      <c r="M1280" s="33"/>
      <c r="N1280" s="25" t="s">
        <v>70</v>
      </c>
      <c r="O1280" s="25" t="s">
        <v>70</v>
      </c>
      <c r="P1280" s="25" t="s">
        <v>70</v>
      </c>
      <c r="Q1280" s="25" t="s">
        <v>70</v>
      </c>
      <c r="R1280" s="21" t="s">
        <v>3456</v>
      </c>
      <c r="S1280" s="25" t="s">
        <v>3456</v>
      </c>
      <c r="T1280" s="23" t="s">
        <v>3456</v>
      </c>
      <c r="U1280" s="25" t="s">
        <v>70</v>
      </c>
      <c r="V1280" s="25" t="s">
        <v>70</v>
      </c>
      <c r="W1280" s="25" t="s">
        <v>70</v>
      </c>
      <c r="X1280" s="25" t="s">
        <v>3456</v>
      </c>
      <c r="Y1280" s="25" t="s">
        <v>3456</v>
      </c>
      <c r="Z1280" s="25" t="s">
        <v>3456</v>
      </c>
      <c r="AA1280" s="25" t="s">
        <v>3456</v>
      </c>
      <c r="AB1280" s="21" t="s">
        <v>3456</v>
      </c>
      <c r="AC1280" s="51" t="s">
        <v>3456</v>
      </c>
    </row>
    <row r="1281" spans="1:29" s="20" customFormat="1" ht="26.25" customHeight="1" x14ac:dyDescent="0.2">
      <c r="A1281" s="19">
        <v>81760</v>
      </c>
      <c r="B1281" s="20" t="s">
        <v>4587</v>
      </c>
      <c r="C1281" s="20" t="s">
        <v>4588</v>
      </c>
      <c r="D1281" s="20" t="s">
        <v>4586</v>
      </c>
      <c r="E1281" s="25" t="s">
        <v>3531</v>
      </c>
      <c r="F1281" s="25" t="s">
        <v>70</v>
      </c>
      <c r="G1281" s="21">
        <v>45105</v>
      </c>
      <c r="H1281" s="21"/>
      <c r="I1281" s="22" t="s">
        <v>71</v>
      </c>
      <c r="J1281" s="25" t="s">
        <v>3456</v>
      </c>
      <c r="K1281" s="27" t="s">
        <v>4280</v>
      </c>
      <c r="L1281" s="21" t="s">
        <v>3456</v>
      </c>
      <c r="M1281" s="33"/>
      <c r="N1281" s="25"/>
      <c r="O1281" s="25"/>
      <c r="P1281" s="25"/>
      <c r="Q1281" s="25"/>
      <c r="R1281" s="21"/>
      <c r="S1281" s="25"/>
      <c r="T1281" s="23"/>
      <c r="U1281" s="25" t="s">
        <v>3456</v>
      </c>
      <c r="V1281" s="25" t="s">
        <v>3456</v>
      </c>
      <c r="W1281" s="25" t="s">
        <v>70</v>
      </c>
      <c r="X1281" s="25" t="s">
        <v>3456</v>
      </c>
      <c r="Y1281" s="25" t="s">
        <v>3456</v>
      </c>
      <c r="Z1281" s="25" t="s">
        <v>3456</v>
      </c>
      <c r="AA1281" s="25" t="s">
        <v>3456</v>
      </c>
      <c r="AB1281" s="21" t="s">
        <v>3456</v>
      </c>
      <c r="AC1281" s="51" t="s">
        <v>3456</v>
      </c>
    </row>
    <row r="1282" spans="1:29" s="20" customFormat="1" ht="26.25" customHeight="1" x14ac:dyDescent="0.2">
      <c r="A1282" s="19">
        <v>79902</v>
      </c>
      <c r="B1282" s="20" t="s">
        <v>4584</v>
      </c>
      <c r="C1282" s="20" t="s">
        <v>4585</v>
      </c>
      <c r="D1282" s="20" t="s">
        <v>4586</v>
      </c>
      <c r="E1282" s="25" t="s">
        <v>3531</v>
      </c>
      <c r="F1282" s="25" t="s">
        <v>70</v>
      </c>
      <c r="G1282" s="21">
        <v>45105</v>
      </c>
      <c r="H1282" s="21"/>
      <c r="I1282" s="22" t="s">
        <v>71</v>
      </c>
      <c r="J1282" s="25" t="s">
        <v>3456</v>
      </c>
      <c r="K1282" s="27" t="s">
        <v>4280</v>
      </c>
      <c r="L1282" s="21" t="s">
        <v>3456</v>
      </c>
      <c r="M1282" s="33"/>
      <c r="N1282" s="25"/>
      <c r="O1282" s="25"/>
      <c r="P1282" s="25"/>
      <c r="Q1282" s="25"/>
      <c r="R1282" s="21"/>
      <c r="S1282" s="25"/>
      <c r="T1282" s="23"/>
      <c r="U1282" s="25" t="s">
        <v>3456</v>
      </c>
      <c r="V1282" s="25" t="s">
        <v>3456</v>
      </c>
      <c r="W1282" s="25" t="s">
        <v>70</v>
      </c>
      <c r="X1282" s="25" t="s">
        <v>3456</v>
      </c>
      <c r="Y1282" s="25" t="s">
        <v>3456</v>
      </c>
      <c r="Z1282" s="25" t="s">
        <v>3456</v>
      </c>
      <c r="AA1282" s="25" t="s">
        <v>3456</v>
      </c>
      <c r="AB1282" s="21" t="s">
        <v>3456</v>
      </c>
      <c r="AC1282" s="51" t="s">
        <v>3456</v>
      </c>
    </row>
    <row r="1283" spans="1:29" s="20" customFormat="1" ht="26.25" customHeight="1" x14ac:dyDescent="0.2">
      <c r="A1283" s="19">
        <v>66380</v>
      </c>
      <c r="B1283" s="20" t="s">
        <v>1374</v>
      </c>
      <c r="C1283" s="20" t="s">
        <v>1375</v>
      </c>
      <c r="D1283" s="20" t="s">
        <v>1376</v>
      </c>
      <c r="E1283" s="25" t="s">
        <v>1377</v>
      </c>
      <c r="F1283" s="25" t="s">
        <v>70</v>
      </c>
      <c r="G1283" s="21">
        <v>41941</v>
      </c>
      <c r="H1283" s="21"/>
      <c r="I1283" s="22" t="s">
        <v>61</v>
      </c>
      <c r="J1283" s="25" t="s">
        <v>70</v>
      </c>
      <c r="K1283" s="27"/>
      <c r="L1283" s="21"/>
      <c r="M1283" s="33"/>
      <c r="N1283" s="25" t="s">
        <v>3456</v>
      </c>
      <c r="O1283" s="25" t="s">
        <v>3456</v>
      </c>
      <c r="P1283" s="25" t="s">
        <v>70</v>
      </c>
      <c r="Q1283" s="25" t="s">
        <v>70</v>
      </c>
      <c r="R1283" s="21" t="s">
        <v>3456</v>
      </c>
      <c r="S1283" s="25" t="s">
        <v>3456</v>
      </c>
      <c r="T1283" s="23" t="s">
        <v>3456</v>
      </c>
      <c r="U1283" s="25" t="s">
        <v>3456</v>
      </c>
      <c r="V1283" s="25" t="s">
        <v>70</v>
      </c>
      <c r="W1283" s="25" t="s">
        <v>70</v>
      </c>
      <c r="X1283" s="25" t="s">
        <v>3456</v>
      </c>
      <c r="Y1283" s="25" t="s">
        <v>3456</v>
      </c>
      <c r="Z1283" s="25" t="s">
        <v>3456</v>
      </c>
      <c r="AA1283" s="25" t="s">
        <v>3456</v>
      </c>
      <c r="AB1283" s="21" t="s">
        <v>3456</v>
      </c>
      <c r="AC1283" s="51" t="s">
        <v>3456</v>
      </c>
    </row>
    <row r="1284" spans="1:29" s="20" customFormat="1" ht="26.25" customHeight="1" x14ac:dyDescent="0.2">
      <c r="A1284" s="19">
        <v>79752</v>
      </c>
      <c r="B1284" s="20" t="s">
        <v>4100</v>
      </c>
      <c r="C1284" s="20" t="s">
        <v>4099</v>
      </c>
      <c r="D1284" s="20" t="s">
        <v>960</v>
      </c>
      <c r="E1284" s="25" t="s">
        <v>118</v>
      </c>
      <c r="F1284" s="25" t="s">
        <v>70</v>
      </c>
      <c r="G1284" s="21">
        <v>44743</v>
      </c>
      <c r="H1284" s="21"/>
      <c r="I1284" s="22" t="s">
        <v>71</v>
      </c>
      <c r="J1284" s="25" t="s">
        <v>3456</v>
      </c>
      <c r="K1284" s="27" t="s">
        <v>4280</v>
      </c>
      <c r="L1284" s="21" t="s">
        <v>3456</v>
      </c>
      <c r="M1284" s="33"/>
      <c r="N1284" s="25"/>
      <c r="O1284" s="25"/>
      <c r="P1284" s="25"/>
      <c r="Q1284" s="25"/>
      <c r="R1284" s="21"/>
      <c r="S1284" s="25"/>
      <c r="T1284" s="23"/>
      <c r="U1284" s="25" t="s">
        <v>3456</v>
      </c>
      <c r="V1284" s="25" t="s">
        <v>3456</v>
      </c>
      <c r="W1284" s="25" t="s">
        <v>70</v>
      </c>
      <c r="X1284" s="25" t="s">
        <v>3456</v>
      </c>
      <c r="Y1284" s="25" t="s">
        <v>3456</v>
      </c>
      <c r="Z1284" s="25" t="s">
        <v>3456</v>
      </c>
      <c r="AA1284" s="25" t="s">
        <v>3456</v>
      </c>
      <c r="AB1284" s="21" t="s">
        <v>3456</v>
      </c>
      <c r="AC1284" s="51" t="s">
        <v>3456</v>
      </c>
    </row>
    <row r="1285" spans="1:29" s="20" customFormat="1" ht="26.25" customHeight="1" x14ac:dyDescent="0.2">
      <c r="A1285" s="19">
        <v>63913</v>
      </c>
      <c r="B1285" s="20" t="s">
        <v>3061</v>
      </c>
      <c r="C1285" s="20" t="s">
        <v>3062</v>
      </c>
      <c r="D1285" s="20" t="s">
        <v>188</v>
      </c>
      <c r="E1285" s="25" t="s">
        <v>60</v>
      </c>
      <c r="F1285" s="25" t="s">
        <v>70</v>
      </c>
      <c r="G1285" s="21">
        <v>39794</v>
      </c>
      <c r="H1285" s="21"/>
      <c r="I1285" s="22" t="s">
        <v>61</v>
      </c>
      <c r="J1285" s="25" t="s">
        <v>70</v>
      </c>
      <c r="K1285" s="27"/>
      <c r="L1285" s="21"/>
      <c r="M1285" s="33"/>
      <c r="N1285" s="25" t="s">
        <v>3456</v>
      </c>
      <c r="O1285" s="25" t="s">
        <v>3456</v>
      </c>
      <c r="P1285" s="25" t="s">
        <v>70</v>
      </c>
      <c r="Q1285" s="25" t="s">
        <v>70</v>
      </c>
      <c r="R1285" s="21" t="s">
        <v>3456</v>
      </c>
      <c r="S1285" s="25" t="s">
        <v>3456</v>
      </c>
      <c r="T1285" s="23" t="s">
        <v>3456</v>
      </c>
      <c r="U1285" s="25" t="s">
        <v>3456</v>
      </c>
      <c r="V1285" s="25" t="s">
        <v>70</v>
      </c>
      <c r="W1285" s="25" t="s">
        <v>70</v>
      </c>
      <c r="X1285" s="25" t="s">
        <v>3456</v>
      </c>
      <c r="Y1285" s="25" t="s">
        <v>3456</v>
      </c>
      <c r="Z1285" s="25" t="s">
        <v>3456</v>
      </c>
      <c r="AA1285" s="25" t="s">
        <v>3456</v>
      </c>
      <c r="AB1285" s="21" t="s">
        <v>3456</v>
      </c>
      <c r="AC1285" s="51" t="s">
        <v>3456</v>
      </c>
    </row>
    <row r="1286" spans="1:29" s="20" customFormat="1" ht="26.25" customHeight="1" x14ac:dyDescent="0.2">
      <c r="A1286" s="19">
        <v>61751</v>
      </c>
      <c r="B1286" s="20" t="s">
        <v>1980</v>
      </c>
      <c r="C1286" s="20" t="s">
        <v>1981</v>
      </c>
      <c r="D1286" s="20" t="s">
        <v>1982</v>
      </c>
      <c r="E1286" s="25" t="s">
        <v>174</v>
      </c>
      <c r="F1286" s="25" t="s">
        <v>70</v>
      </c>
      <c r="G1286" s="21">
        <v>38716</v>
      </c>
      <c r="H1286" s="21"/>
      <c r="I1286" s="22" t="s">
        <v>61</v>
      </c>
      <c r="J1286" s="25" t="s">
        <v>70</v>
      </c>
      <c r="K1286" s="27"/>
      <c r="L1286" s="21"/>
      <c r="M1286" s="33"/>
      <c r="N1286" s="25" t="s">
        <v>70</v>
      </c>
      <c r="O1286" s="25" t="s">
        <v>3456</v>
      </c>
      <c r="P1286" s="25" t="s">
        <v>70</v>
      </c>
      <c r="Q1286" s="25" t="s">
        <v>70</v>
      </c>
      <c r="R1286" s="21" t="s">
        <v>3456</v>
      </c>
      <c r="S1286" s="25" t="s">
        <v>3456</v>
      </c>
      <c r="T1286" s="23" t="s">
        <v>3456</v>
      </c>
      <c r="U1286" s="25" t="s">
        <v>3456</v>
      </c>
      <c r="V1286" s="25" t="s">
        <v>3456</v>
      </c>
      <c r="W1286" s="25" t="s">
        <v>70</v>
      </c>
      <c r="X1286" s="25" t="s">
        <v>3456</v>
      </c>
      <c r="Y1286" s="25" t="s">
        <v>3456</v>
      </c>
      <c r="Z1286" s="25" t="s">
        <v>3456</v>
      </c>
      <c r="AA1286" s="25" t="s">
        <v>3456</v>
      </c>
      <c r="AB1286" s="21" t="s">
        <v>3456</v>
      </c>
      <c r="AC1286" s="51" t="s">
        <v>3456</v>
      </c>
    </row>
    <row r="1287" spans="1:29" s="20" customFormat="1" ht="26.25" customHeight="1" x14ac:dyDescent="0.2">
      <c r="A1287" s="19">
        <v>78829</v>
      </c>
      <c r="B1287" s="20" t="s">
        <v>2699</v>
      </c>
      <c r="C1287" s="20" t="s">
        <v>2700</v>
      </c>
      <c r="D1287" s="20" t="s">
        <v>306</v>
      </c>
      <c r="E1287" s="25" t="s">
        <v>670</v>
      </c>
      <c r="F1287" s="25" t="s">
        <v>70</v>
      </c>
      <c r="G1287" s="21">
        <v>43934</v>
      </c>
      <c r="H1287" s="21"/>
      <c r="I1287" s="22" t="s">
        <v>61</v>
      </c>
      <c r="J1287" s="25" t="s">
        <v>70</v>
      </c>
      <c r="K1287" s="27"/>
      <c r="L1287" s="21"/>
      <c r="M1287" s="33"/>
      <c r="N1287" s="25" t="s">
        <v>3456</v>
      </c>
      <c r="O1287" s="25" t="s">
        <v>3456</v>
      </c>
      <c r="P1287" s="25" t="s">
        <v>70</v>
      </c>
      <c r="Q1287" s="25" t="s">
        <v>70</v>
      </c>
      <c r="R1287" s="21" t="s">
        <v>3456</v>
      </c>
      <c r="S1287" s="25" t="s">
        <v>3456</v>
      </c>
      <c r="T1287" s="23" t="s">
        <v>3456</v>
      </c>
      <c r="U1287" s="25" t="s">
        <v>3456</v>
      </c>
      <c r="V1287" s="25" t="s">
        <v>70</v>
      </c>
      <c r="W1287" s="25" t="s">
        <v>70</v>
      </c>
      <c r="X1287" s="25" t="s">
        <v>3456</v>
      </c>
      <c r="Y1287" s="25" t="s">
        <v>3456</v>
      </c>
      <c r="Z1287" s="25" t="s">
        <v>3456</v>
      </c>
      <c r="AA1287" s="25" t="s">
        <v>3456</v>
      </c>
      <c r="AB1287" s="21" t="s">
        <v>3456</v>
      </c>
      <c r="AC1287" s="51" t="s">
        <v>3456</v>
      </c>
    </row>
    <row r="1288" spans="1:29" s="20" customFormat="1" ht="26.25" customHeight="1" x14ac:dyDescent="0.2">
      <c r="A1288" s="19">
        <v>78776</v>
      </c>
      <c r="B1288" s="20" t="s">
        <v>2673</v>
      </c>
      <c r="C1288" s="20" t="s">
        <v>2674</v>
      </c>
      <c r="D1288" s="20" t="s">
        <v>2586</v>
      </c>
      <c r="E1288" s="25" t="s">
        <v>2587</v>
      </c>
      <c r="F1288" s="25" t="s">
        <v>70</v>
      </c>
      <c r="G1288" s="21">
        <v>43672</v>
      </c>
      <c r="H1288" s="21"/>
      <c r="I1288" s="22" t="s">
        <v>61</v>
      </c>
      <c r="J1288" s="25" t="s">
        <v>70</v>
      </c>
      <c r="K1288" s="27"/>
      <c r="L1288" s="21"/>
      <c r="M1288" s="33"/>
      <c r="N1288" s="25" t="s">
        <v>3456</v>
      </c>
      <c r="O1288" s="25" t="s">
        <v>70</v>
      </c>
      <c r="P1288" s="25" t="s">
        <v>70</v>
      </c>
      <c r="Q1288" s="25" t="s">
        <v>70</v>
      </c>
      <c r="R1288" s="21" t="s">
        <v>3456</v>
      </c>
      <c r="S1288" s="25" t="s">
        <v>3456</v>
      </c>
      <c r="T1288" s="23" t="s">
        <v>3456</v>
      </c>
      <c r="U1288" s="25" t="s">
        <v>70</v>
      </c>
      <c r="V1288" s="25" t="s">
        <v>70</v>
      </c>
      <c r="W1288" s="25" t="s">
        <v>70</v>
      </c>
      <c r="X1288" s="25" t="s">
        <v>3456</v>
      </c>
      <c r="Y1288" s="25" t="s">
        <v>3456</v>
      </c>
      <c r="Z1288" s="25" t="s">
        <v>3456</v>
      </c>
      <c r="AA1288" s="25" t="s">
        <v>3456</v>
      </c>
      <c r="AB1288" s="21" t="s">
        <v>3456</v>
      </c>
      <c r="AC1288" s="51" t="s">
        <v>3456</v>
      </c>
    </row>
    <row r="1289" spans="1:29" s="20" customFormat="1" ht="26.25" customHeight="1" x14ac:dyDescent="0.2">
      <c r="A1289" s="19">
        <v>66652</v>
      </c>
      <c r="B1289" s="20" t="s">
        <v>3423</v>
      </c>
      <c r="C1289" s="20" t="s">
        <v>3424</v>
      </c>
      <c r="D1289" s="20" t="s">
        <v>3037</v>
      </c>
      <c r="E1289" s="25" t="s">
        <v>60</v>
      </c>
      <c r="F1289" s="25" t="s">
        <v>151</v>
      </c>
      <c r="G1289" s="21">
        <v>42230</v>
      </c>
      <c r="H1289" s="21"/>
      <c r="I1289" s="22" t="s">
        <v>61</v>
      </c>
      <c r="J1289" s="25" t="s">
        <v>70</v>
      </c>
      <c r="K1289" s="27"/>
      <c r="L1289" s="21"/>
      <c r="M1289" s="33"/>
      <c r="N1289" s="25" t="s">
        <v>3456</v>
      </c>
      <c r="O1289" s="25" t="s">
        <v>70</v>
      </c>
      <c r="P1289" s="25" t="s">
        <v>70</v>
      </c>
      <c r="Q1289" s="25" t="s">
        <v>70</v>
      </c>
      <c r="R1289" s="21" t="s">
        <v>3456</v>
      </c>
      <c r="S1289" s="25" t="s">
        <v>3456</v>
      </c>
      <c r="T1289" s="23" t="s">
        <v>3456</v>
      </c>
      <c r="U1289" s="25" t="s">
        <v>70</v>
      </c>
      <c r="V1289" s="25" t="s">
        <v>70</v>
      </c>
      <c r="W1289" s="25" t="s">
        <v>70</v>
      </c>
      <c r="X1289" s="25" t="s">
        <v>3456</v>
      </c>
      <c r="Y1289" s="25" t="s">
        <v>3456</v>
      </c>
      <c r="Z1289" s="25" t="s">
        <v>3456</v>
      </c>
      <c r="AA1289" s="25" t="s">
        <v>3456</v>
      </c>
      <c r="AB1289" s="21" t="s">
        <v>0</v>
      </c>
      <c r="AC1289" s="51" t="s">
        <v>3456</v>
      </c>
    </row>
    <row r="1290" spans="1:29" s="20" customFormat="1" ht="26.25" customHeight="1" x14ac:dyDescent="0.2">
      <c r="A1290" s="19">
        <v>79935</v>
      </c>
      <c r="B1290" s="20" t="s">
        <v>3656</v>
      </c>
      <c r="C1290" s="20" t="s">
        <v>3655</v>
      </c>
      <c r="D1290" s="20" t="s">
        <v>825</v>
      </c>
      <c r="E1290" s="25" t="s">
        <v>536</v>
      </c>
      <c r="F1290" s="25" t="s">
        <v>535</v>
      </c>
      <c r="G1290" s="21">
        <v>44553</v>
      </c>
      <c r="H1290" s="21"/>
      <c r="I1290" s="22" t="s">
        <v>71</v>
      </c>
      <c r="J1290" s="25" t="s">
        <v>3456</v>
      </c>
      <c r="K1290" s="27" t="s">
        <v>4280</v>
      </c>
      <c r="L1290" s="21" t="s">
        <v>3456</v>
      </c>
      <c r="M1290" s="33"/>
      <c r="N1290" s="25"/>
      <c r="O1290" s="25"/>
      <c r="P1290" s="25"/>
      <c r="Q1290" s="25"/>
      <c r="R1290" s="21"/>
      <c r="S1290" s="25"/>
      <c r="T1290" s="23"/>
      <c r="U1290" s="25" t="s">
        <v>3456</v>
      </c>
      <c r="V1290" s="25" t="s">
        <v>3456</v>
      </c>
      <c r="W1290" s="25" t="s">
        <v>70</v>
      </c>
      <c r="X1290" s="25" t="s">
        <v>3456</v>
      </c>
      <c r="Y1290" s="25" t="s">
        <v>3456</v>
      </c>
      <c r="Z1290" s="25" t="s">
        <v>3456</v>
      </c>
      <c r="AA1290" s="25" t="s">
        <v>3456</v>
      </c>
      <c r="AB1290" s="21" t="s">
        <v>3456</v>
      </c>
      <c r="AC1290" s="51" t="s">
        <v>3456</v>
      </c>
    </row>
    <row r="1291" spans="1:29" s="20" customFormat="1" ht="26.25" customHeight="1" x14ac:dyDescent="0.2">
      <c r="A1291" s="19">
        <v>67905</v>
      </c>
      <c r="B1291" s="20" t="s">
        <v>2591</v>
      </c>
      <c r="C1291" s="20" t="s">
        <v>2592</v>
      </c>
      <c r="D1291" s="20" t="s">
        <v>1063</v>
      </c>
      <c r="E1291" s="25" t="s">
        <v>63</v>
      </c>
      <c r="F1291" s="25" t="s">
        <v>70</v>
      </c>
      <c r="G1291" s="21">
        <v>43293</v>
      </c>
      <c r="H1291" s="21"/>
      <c r="I1291" s="22" t="s">
        <v>61</v>
      </c>
      <c r="J1291" s="25" t="s">
        <v>70</v>
      </c>
      <c r="K1291" s="27"/>
      <c r="L1291" s="21"/>
      <c r="M1291" s="33"/>
      <c r="N1291" s="25" t="s">
        <v>3456</v>
      </c>
      <c r="O1291" s="25" t="s">
        <v>3456</v>
      </c>
      <c r="P1291" s="25" t="s">
        <v>70</v>
      </c>
      <c r="Q1291" s="25" t="s">
        <v>70</v>
      </c>
      <c r="R1291" s="21" t="s">
        <v>3456</v>
      </c>
      <c r="S1291" s="25" t="s">
        <v>3456</v>
      </c>
      <c r="T1291" s="23" t="s">
        <v>3456</v>
      </c>
      <c r="U1291" s="25" t="s">
        <v>3456</v>
      </c>
      <c r="V1291" s="25" t="s">
        <v>70</v>
      </c>
      <c r="W1291" s="25" t="s">
        <v>70</v>
      </c>
      <c r="X1291" s="25" t="s">
        <v>3456</v>
      </c>
      <c r="Y1291" s="25" t="s">
        <v>3456</v>
      </c>
      <c r="Z1291" s="25" t="s">
        <v>3456</v>
      </c>
      <c r="AA1291" s="25" t="s">
        <v>3456</v>
      </c>
      <c r="AB1291" s="21" t="s">
        <v>3456</v>
      </c>
      <c r="AC1291" s="51" t="s">
        <v>3456</v>
      </c>
    </row>
    <row r="1292" spans="1:29" s="20" customFormat="1" ht="26.25" customHeight="1" x14ac:dyDescent="0.2">
      <c r="A1292" s="19">
        <v>80362</v>
      </c>
      <c r="B1292" s="20" t="s">
        <v>4590</v>
      </c>
      <c r="C1292" s="20" t="s">
        <v>4591</v>
      </c>
      <c r="D1292" s="20" t="s">
        <v>394</v>
      </c>
      <c r="E1292" s="25" t="s">
        <v>395</v>
      </c>
      <c r="F1292" s="25" t="s">
        <v>70</v>
      </c>
      <c r="G1292" s="21">
        <v>45181</v>
      </c>
      <c r="H1292" s="21"/>
      <c r="I1292" s="22" t="s">
        <v>71</v>
      </c>
      <c r="J1292" s="25" t="s">
        <v>3456</v>
      </c>
      <c r="K1292" s="27" t="s">
        <v>4280</v>
      </c>
      <c r="L1292" s="21" t="s">
        <v>3456</v>
      </c>
      <c r="M1292" s="33"/>
      <c r="N1292" s="25"/>
      <c r="O1292" s="25"/>
      <c r="P1292" s="25"/>
      <c r="Q1292" s="25"/>
      <c r="R1292" s="21"/>
      <c r="S1292" s="25"/>
      <c r="T1292" s="23"/>
      <c r="U1292" s="25" t="s">
        <v>3456</v>
      </c>
      <c r="V1292" s="25" t="s">
        <v>3456</v>
      </c>
      <c r="W1292" s="25" t="s">
        <v>70</v>
      </c>
      <c r="X1292" s="25" t="s">
        <v>3456</v>
      </c>
      <c r="Y1292" s="25" t="s">
        <v>3456</v>
      </c>
      <c r="Z1292" s="25" t="s">
        <v>3456</v>
      </c>
      <c r="AA1292" s="25" t="s">
        <v>3456</v>
      </c>
      <c r="AB1292" s="21" t="s">
        <v>3456</v>
      </c>
      <c r="AC1292" s="51" t="s">
        <v>3456</v>
      </c>
    </row>
    <row r="1293" spans="1:29" s="20" customFormat="1" ht="26.25" customHeight="1" x14ac:dyDescent="0.2">
      <c r="A1293" s="19">
        <v>78518</v>
      </c>
      <c r="B1293" s="20" t="s">
        <v>1182</v>
      </c>
      <c r="C1293" s="20" t="s">
        <v>1183</v>
      </c>
      <c r="D1293" s="20" t="s">
        <v>1184</v>
      </c>
      <c r="E1293" s="25" t="s">
        <v>4392</v>
      </c>
      <c r="F1293" s="25" t="s">
        <v>70</v>
      </c>
      <c r="G1293" s="21">
        <v>43738</v>
      </c>
      <c r="H1293" s="21"/>
      <c r="I1293" s="22" t="s">
        <v>61</v>
      </c>
      <c r="J1293" s="25" t="s">
        <v>70</v>
      </c>
      <c r="K1293" s="27"/>
      <c r="L1293" s="21"/>
      <c r="M1293" s="33"/>
      <c r="N1293" s="25" t="s">
        <v>3456</v>
      </c>
      <c r="O1293" s="25" t="s">
        <v>3456</v>
      </c>
      <c r="P1293" s="25" t="s">
        <v>3456</v>
      </c>
      <c r="Q1293" s="25" t="s">
        <v>3456</v>
      </c>
      <c r="R1293" s="21" t="s">
        <v>3456</v>
      </c>
      <c r="S1293" s="25" t="s">
        <v>3456</v>
      </c>
      <c r="T1293" s="23" t="s">
        <v>3456</v>
      </c>
      <c r="U1293" s="25" t="s">
        <v>70</v>
      </c>
      <c r="V1293" s="25" t="s">
        <v>70</v>
      </c>
      <c r="W1293" s="25" t="s">
        <v>70</v>
      </c>
      <c r="X1293" s="25" t="s">
        <v>3456</v>
      </c>
      <c r="Y1293" s="25" t="s">
        <v>3456</v>
      </c>
      <c r="Z1293" s="25" t="s">
        <v>3456</v>
      </c>
      <c r="AA1293" s="25" t="s">
        <v>3456</v>
      </c>
      <c r="AB1293" s="21" t="s">
        <v>3456</v>
      </c>
      <c r="AC1293" s="51" t="s">
        <v>3456</v>
      </c>
    </row>
    <row r="1294" spans="1:29" s="20" customFormat="1" ht="26.25" customHeight="1" x14ac:dyDescent="0.2">
      <c r="A1294" s="19">
        <v>65024</v>
      </c>
      <c r="B1294" s="20" t="s">
        <v>1292</v>
      </c>
      <c r="C1294" s="20" t="s">
        <v>1293</v>
      </c>
      <c r="D1294" s="20" t="s">
        <v>1294</v>
      </c>
      <c r="E1294" s="25" t="s">
        <v>1295</v>
      </c>
      <c r="F1294" s="25" t="s">
        <v>70</v>
      </c>
      <c r="G1294" s="21">
        <v>39202</v>
      </c>
      <c r="H1294" s="21">
        <v>44965</v>
      </c>
      <c r="I1294" s="22" t="s">
        <v>71</v>
      </c>
      <c r="J1294" s="25" t="s">
        <v>3456</v>
      </c>
      <c r="K1294" s="27"/>
      <c r="L1294" s="21"/>
      <c r="M1294" s="33"/>
      <c r="N1294" s="25"/>
      <c r="O1294" s="25"/>
      <c r="P1294" s="25"/>
      <c r="Q1294" s="25"/>
      <c r="R1294" s="21"/>
      <c r="S1294" s="25"/>
      <c r="T1294" s="23"/>
      <c r="U1294" s="25" t="s">
        <v>3456</v>
      </c>
      <c r="V1294" s="25" t="s">
        <v>3456</v>
      </c>
      <c r="W1294" s="25" t="s">
        <v>70</v>
      </c>
      <c r="X1294" s="25" t="s">
        <v>3456</v>
      </c>
      <c r="Y1294" s="25" t="s">
        <v>3456</v>
      </c>
      <c r="Z1294" s="25" t="s">
        <v>3456</v>
      </c>
      <c r="AA1294" s="25" t="s">
        <v>3456</v>
      </c>
      <c r="AB1294" s="21" t="s">
        <v>0</v>
      </c>
      <c r="AC1294" s="51"/>
    </row>
    <row r="1295" spans="1:29" s="20" customFormat="1" ht="26.25" customHeight="1" x14ac:dyDescent="0.2">
      <c r="A1295" s="19">
        <v>66310</v>
      </c>
      <c r="B1295" s="20" t="s">
        <v>2548</v>
      </c>
      <c r="C1295" s="20" t="s">
        <v>2549</v>
      </c>
      <c r="D1295" s="20" t="s">
        <v>2550</v>
      </c>
      <c r="E1295" s="25" t="s">
        <v>2551</v>
      </c>
      <c r="F1295" s="25" t="s">
        <v>70</v>
      </c>
      <c r="G1295" s="21">
        <v>42185</v>
      </c>
      <c r="H1295" s="21"/>
      <c r="I1295" s="22" t="s">
        <v>61</v>
      </c>
      <c r="J1295" s="25" t="s">
        <v>70</v>
      </c>
      <c r="K1295" s="27"/>
      <c r="L1295" s="21"/>
      <c r="M1295" s="33"/>
      <c r="N1295" s="25" t="s">
        <v>3456</v>
      </c>
      <c r="O1295" s="25" t="s">
        <v>70</v>
      </c>
      <c r="P1295" s="25" t="s">
        <v>70</v>
      </c>
      <c r="Q1295" s="25" t="s">
        <v>70</v>
      </c>
      <c r="R1295" s="21" t="s">
        <v>3456</v>
      </c>
      <c r="S1295" s="25" t="s">
        <v>3456</v>
      </c>
      <c r="T1295" s="23" t="s">
        <v>3456</v>
      </c>
      <c r="U1295" s="25" t="s">
        <v>3456</v>
      </c>
      <c r="V1295" s="25" t="s">
        <v>70</v>
      </c>
      <c r="W1295" s="25" t="s">
        <v>70</v>
      </c>
      <c r="X1295" s="25" t="s">
        <v>3456</v>
      </c>
      <c r="Y1295" s="25" t="s">
        <v>3456</v>
      </c>
      <c r="Z1295" s="25" t="s">
        <v>3456</v>
      </c>
      <c r="AA1295" s="25" t="s">
        <v>3456</v>
      </c>
      <c r="AB1295" s="21" t="s">
        <v>3456</v>
      </c>
      <c r="AC1295" s="51" t="s">
        <v>3456</v>
      </c>
    </row>
    <row r="1296" spans="1:29" s="20" customFormat="1" ht="26.25" customHeight="1" x14ac:dyDescent="0.2">
      <c r="A1296" s="19">
        <v>79046</v>
      </c>
      <c r="B1296" s="20" t="s">
        <v>4604</v>
      </c>
      <c r="C1296" s="20" t="s">
        <v>4605</v>
      </c>
      <c r="D1296" s="20" t="s">
        <v>4150</v>
      </c>
      <c r="E1296" s="25" t="s">
        <v>1626</v>
      </c>
      <c r="F1296" s="25" t="s">
        <v>70</v>
      </c>
      <c r="G1296" s="21">
        <v>45182</v>
      </c>
      <c r="H1296" s="21"/>
      <c r="I1296" s="22" t="s">
        <v>71</v>
      </c>
      <c r="J1296" s="25" t="s">
        <v>3456</v>
      </c>
      <c r="K1296" s="27" t="s">
        <v>4280</v>
      </c>
      <c r="L1296" s="21" t="s">
        <v>3456</v>
      </c>
      <c r="M1296" s="33"/>
      <c r="N1296" s="25"/>
      <c r="O1296" s="25"/>
      <c r="P1296" s="25"/>
      <c r="Q1296" s="25"/>
      <c r="R1296" s="21"/>
      <c r="S1296" s="25"/>
      <c r="T1296" s="23"/>
      <c r="U1296" s="25" t="s">
        <v>3456</v>
      </c>
      <c r="V1296" s="25" t="s">
        <v>3456</v>
      </c>
      <c r="W1296" s="25" t="s">
        <v>70</v>
      </c>
      <c r="X1296" s="25" t="s">
        <v>3456</v>
      </c>
      <c r="Y1296" s="25" t="s">
        <v>3456</v>
      </c>
      <c r="Z1296" s="25" t="s">
        <v>3456</v>
      </c>
      <c r="AA1296" s="25" t="s">
        <v>3456</v>
      </c>
      <c r="AB1296" s="21" t="s">
        <v>3456</v>
      </c>
      <c r="AC1296" s="51" t="s">
        <v>3456</v>
      </c>
    </row>
    <row r="1297" spans="1:29" s="20" customFormat="1" ht="26.25" customHeight="1" x14ac:dyDescent="0.2">
      <c r="A1297" s="19">
        <v>67531</v>
      </c>
      <c r="B1297" s="20" t="s">
        <v>2615</v>
      </c>
      <c r="C1297" s="20" t="s">
        <v>4581</v>
      </c>
      <c r="D1297" s="20" t="s">
        <v>2616</v>
      </c>
      <c r="E1297" s="25" t="s">
        <v>3531</v>
      </c>
      <c r="F1297" s="25" t="s">
        <v>70</v>
      </c>
      <c r="G1297" s="21">
        <v>43374</v>
      </c>
      <c r="H1297" s="21"/>
      <c r="I1297" s="22" t="s">
        <v>61</v>
      </c>
      <c r="J1297" s="25" t="s">
        <v>70</v>
      </c>
      <c r="K1297" s="27"/>
      <c r="L1297" s="21"/>
      <c r="M1297" s="33"/>
      <c r="N1297" s="25" t="s">
        <v>3456</v>
      </c>
      <c r="O1297" s="25" t="s">
        <v>70</v>
      </c>
      <c r="P1297" s="25" t="s">
        <v>70</v>
      </c>
      <c r="Q1297" s="25" t="s">
        <v>70</v>
      </c>
      <c r="R1297" s="21" t="s">
        <v>3456</v>
      </c>
      <c r="S1297" s="25" t="s">
        <v>3456</v>
      </c>
      <c r="T1297" s="23" t="s">
        <v>3456</v>
      </c>
      <c r="U1297" s="25" t="s">
        <v>70</v>
      </c>
      <c r="V1297" s="25" t="s">
        <v>70</v>
      </c>
      <c r="W1297" s="25" t="s">
        <v>70</v>
      </c>
      <c r="X1297" s="25" t="s">
        <v>3456</v>
      </c>
      <c r="Y1297" s="25" t="s">
        <v>3456</v>
      </c>
      <c r="Z1297" s="25" t="s">
        <v>3456</v>
      </c>
      <c r="AA1297" s="25" t="s">
        <v>3456</v>
      </c>
      <c r="AB1297" s="21" t="s">
        <v>3456</v>
      </c>
      <c r="AC1297" s="51" t="s">
        <v>3456</v>
      </c>
    </row>
    <row r="1298" spans="1:29" s="20" customFormat="1" ht="26.25" customHeight="1" x14ac:dyDescent="0.2">
      <c r="A1298" s="19">
        <v>66653</v>
      </c>
      <c r="B1298" s="20" t="s">
        <v>3425</v>
      </c>
      <c r="C1298" s="20" t="s">
        <v>3426</v>
      </c>
      <c r="D1298" s="20" t="s">
        <v>3037</v>
      </c>
      <c r="E1298" s="25" t="s">
        <v>60</v>
      </c>
      <c r="F1298" s="25" t="s">
        <v>70</v>
      </c>
      <c r="G1298" s="21">
        <v>42412</v>
      </c>
      <c r="H1298" s="21"/>
      <c r="I1298" s="22" t="s">
        <v>61</v>
      </c>
      <c r="J1298" s="25" t="s">
        <v>70</v>
      </c>
      <c r="K1298" s="27"/>
      <c r="L1298" s="21"/>
      <c r="M1298" s="33"/>
      <c r="N1298" s="25" t="s">
        <v>3456</v>
      </c>
      <c r="O1298" s="25" t="s">
        <v>3456</v>
      </c>
      <c r="P1298" s="25" t="s">
        <v>70</v>
      </c>
      <c r="Q1298" s="25" t="s">
        <v>70</v>
      </c>
      <c r="R1298" s="21" t="s">
        <v>3456</v>
      </c>
      <c r="S1298" s="25" t="s">
        <v>3456</v>
      </c>
      <c r="T1298" s="23" t="s">
        <v>3456</v>
      </c>
      <c r="U1298" s="25" t="s">
        <v>3456</v>
      </c>
      <c r="V1298" s="25" t="s">
        <v>70</v>
      </c>
      <c r="W1298" s="25" t="s">
        <v>70</v>
      </c>
      <c r="X1298" s="25" t="s">
        <v>3456</v>
      </c>
      <c r="Y1298" s="25" t="s">
        <v>3456</v>
      </c>
      <c r="Z1298" s="25" t="s">
        <v>3456</v>
      </c>
      <c r="AA1298" s="25" t="s">
        <v>3456</v>
      </c>
      <c r="AB1298" s="21" t="s">
        <v>3456</v>
      </c>
      <c r="AC1298" s="51" t="s">
        <v>3456</v>
      </c>
    </row>
    <row r="1299" spans="1:29" s="20" customFormat="1" ht="26.25" customHeight="1" x14ac:dyDescent="0.2">
      <c r="A1299" s="19">
        <v>66168</v>
      </c>
      <c r="B1299" s="20" t="s">
        <v>742</v>
      </c>
      <c r="C1299" s="20" t="s">
        <v>743</v>
      </c>
      <c r="D1299" s="20" t="s">
        <v>622</v>
      </c>
      <c r="E1299" s="25" t="s">
        <v>536</v>
      </c>
      <c r="F1299" s="25" t="s">
        <v>535</v>
      </c>
      <c r="G1299" s="21">
        <v>41717</v>
      </c>
      <c r="H1299" s="21"/>
      <c r="I1299" s="22" t="s">
        <v>61</v>
      </c>
      <c r="J1299" s="25" t="s">
        <v>70</v>
      </c>
      <c r="K1299" s="27"/>
      <c r="L1299" s="21"/>
      <c r="M1299" s="33"/>
      <c r="N1299" s="25" t="s">
        <v>3456</v>
      </c>
      <c r="O1299" s="25" t="s">
        <v>3456</v>
      </c>
      <c r="P1299" s="25" t="s">
        <v>70</v>
      </c>
      <c r="Q1299" s="25" t="s">
        <v>70</v>
      </c>
      <c r="R1299" s="21" t="s">
        <v>3456</v>
      </c>
      <c r="S1299" s="25" t="s">
        <v>3456</v>
      </c>
      <c r="T1299" s="23" t="s">
        <v>3456</v>
      </c>
      <c r="U1299" s="25" t="s">
        <v>3456</v>
      </c>
      <c r="V1299" s="25" t="s">
        <v>70</v>
      </c>
      <c r="W1299" s="25" t="s">
        <v>70</v>
      </c>
      <c r="X1299" s="25" t="s">
        <v>3456</v>
      </c>
      <c r="Y1299" s="25" t="s">
        <v>3456</v>
      </c>
      <c r="Z1299" s="25" t="s">
        <v>3456</v>
      </c>
      <c r="AA1299" s="25" t="s">
        <v>3456</v>
      </c>
      <c r="AB1299" s="21" t="s">
        <v>3456</v>
      </c>
      <c r="AC1299" s="51" t="s">
        <v>3456</v>
      </c>
    </row>
    <row r="1300" spans="1:29" s="20" customFormat="1" ht="26.25" customHeight="1" x14ac:dyDescent="0.2">
      <c r="A1300" s="19">
        <v>81631</v>
      </c>
      <c r="B1300" s="20" t="s">
        <v>4680</v>
      </c>
      <c r="C1300" s="20" t="s">
        <v>4681</v>
      </c>
      <c r="D1300" s="20" t="s">
        <v>2327</v>
      </c>
      <c r="E1300" s="25" t="s">
        <v>632</v>
      </c>
      <c r="F1300" s="25" t="s">
        <v>70</v>
      </c>
      <c r="G1300" s="21">
        <v>45051</v>
      </c>
      <c r="H1300" s="21"/>
      <c r="I1300" s="22" t="s">
        <v>71</v>
      </c>
      <c r="J1300" s="25" t="s">
        <v>3456</v>
      </c>
      <c r="K1300" s="27" t="s">
        <v>4280</v>
      </c>
      <c r="L1300" s="21" t="s">
        <v>3456</v>
      </c>
      <c r="M1300" s="33"/>
      <c r="N1300" s="25"/>
      <c r="O1300" s="25"/>
      <c r="P1300" s="25"/>
      <c r="Q1300" s="25"/>
      <c r="R1300" s="21"/>
      <c r="S1300" s="25"/>
      <c r="T1300" s="23"/>
      <c r="U1300" s="25" t="s">
        <v>3456</v>
      </c>
      <c r="V1300" s="25" t="s">
        <v>3456</v>
      </c>
      <c r="W1300" s="25" t="s">
        <v>70</v>
      </c>
      <c r="X1300" s="25" t="s">
        <v>3456</v>
      </c>
      <c r="Y1300" s="25" t="s">
        <v>3456</v>
      </c>
      <c r="Z1300" s="25" t="s">
        <v>3456</v>
      </c>
      <c r="AA1300" s="25" t="s">
        <v>3456</v>
      </c>
      <c r="AB1300" s="21" t="s">
        <v>3456</v>
      </c>
      <c r="AC1300" s="51" t="s">
        <v>3456</v>
      </c>
    </row>
    <row r="1301" spans="1:29" s="20" customFormat="1" ht="26.25" customHeight="1" x14ac:dyDescent="0.2">
      <c r="A1301" s="19">
        <v>66536</v>
      </c>
      <c r="B1301" s="20" t="s">
        <v>3073</v>
      </c>
      <c r="C1301" s="20" t="s">
        <v>3074</v>
      </c>
      <c r="D1301" s="20" t="s">
        <v>539</v>
      </c>
      <c r="E1301" s="25" t="s">
        <v>757</v>
      </c>
      <c r="F1301" s="25" t="s">
        <v>70</v>
      </c>
      <c r="G1301" s="21">
        <v>41911</v>
      </c>
      <c r="H1301" s="21"/>
      <c r="I1301" s="22" t="s">
        <v>61</v>
      </c>
      <c r="J1301" s="25" t="s">
        <v>70</v>
      </c>
      <c r="K1301" s="27"/>
      <c r="L1301" s="21"/>
      <c r="M1301" s="33"/>
      <c r="N1301" s="25" t="s">
        <v>3456</v>
      </c>
      <c r="O1301" s="25" t="s">
        <v>3456</v>
      </c>
      <c r="P1301" s="25" t="s">
        <v>70</v>
      </c>
      <c r="Q1301" s="25" t="s">
        <v>70</v>
      </c>
      <c r="R1301" s="21" t="s">
        <v>3456</v>
      </c>
      <c r="S1301" s="25" t="s">
        <v>3456</v>
      </c>
      <c r="T1301" s="23" t="s">
        <v>3456</v>
      </c>
      <c r="U1301" s="25" t="s">
        <v>3456</v>
      </c>
      <c r="V1301" s="25" t="s">
        <v>3456</v>
      </c>
      <c r="W1301" s="25" t="s">
        <v>70</v>
      </c>
      <c r="X1301" s="25" t="s">
        <v>3456</v>
      </c>
      <c r="Y1301" s="25" t="s">
        <v>3456</v>
      </c>
      <c r="Z1301" s="25" t="s">
        <v>3456</v>
      </c>
      <c r="AA1301" s="25" t="s">
        <v>3456</v>
      </c>
      <c r="AB1301" s="21" t="s">
        <v>3456</v>
      </c>
      <c r="AC1301" s="51" t="s">
        <v>3456</v>
      </c>
    </row>
    <row r="1302" spans="1:29" s="20" customFormat="1" ht="26.25" customHeight="1" x14ac:dyDescent="0.2">
      <c r="A1302" s="19">
        <v>66073</v>
      </c>
      <c r="B1302" s="20" t="s">
        <v>1351</v>
      </c>
      <c r="C1302" s="20" t="s">
        <v>1352</v>
      </c>
      <c r="D1302" s="20" t="s">
        <v>4202</v>
      </c>
      <c r="E1302" s="25" t="s">
        <v>114</v>
      </c>
      <c r="F1302" s="25" t="s">
        <v>70</v>
      </c>
      <c r="G1302" s="21">
        <v>41486</v>
      </c>
      <c r="H1302" s="21"/>
      <c r="I1302" s="22" t="s">
        <v>61</v>
      </c>
      <c r="J1302" s="25" t="s">
        <v>70</v>
      </c>
      <c r="K1302" s="27"/>
      <c r="L1302" s="21"/>
      <c r="M1302" s="33"/>
      <c r="N1302" s="25" t="s">
        <v>3456</v>
      </c>
      <c r="O1302" s="25" t="s">
        <v>3456</v>
      </c>
      <c r="P1302" s="25" t="s">
        <v>70</v>
      </c>
      <c r="Q1302" s="25" t="s">
        <v>70</v>
      </c>
      <c r="R1302" s="21" t="s">
        <v>3456</v>
      </c>
      <c r="S1302" s="25" t="s">
        <v>3456</v>
      </c>
      <c r="T1302" s="23" t="s">
        <v>3456</v>
      </c>
      <c r="U1302" s="25" t="s">
        <v>70</v>
      </c>
      <c r="V1302" s="25" t="s">
        <v>70</v>
      </c>
      <c r="W1302" s="25" t="s">
        <v>70</v>
      </c>
      <c r="X1302" s="25" t="s">
        <v>3456</v>
      </c>
      <c r="Y1302" s="25" t="s">
        <v>3456</v>
      </c>
      <c r="Z1302" s="25" t="s">
        <v>3456</v>
      </c>
      <c r="AA1302" s="25" t="s">
        <v>3456</v>
      </c>
      <c r="AB1302" s="21" t="s">
        <v>3456</v>
      </c>
      <c r="AC1302" s="51" t="s">
        <v>3456</v>
      </c>
    </row>
    <row r="1303" spans="1:29" s="20" customFormat="1" ht="26.25" customHeight="1" x14ac:dyDescent="0.2">
      <c r="A1303" s="19">
        <v>65919</v>
      </c>
      <c r="B1303" s="20" t="s">
        <v>3150</v>
      </c>
      <c r="C1303" s="20" t="s">
        <v>3151</v>
      </c>
      <c r="D1303" s="20" t="s">
        <v>1956</v>
      </c>
      <c r="E1303" s="25" t="s">
        <v>118</v>
      </c>
      <c r="F1303" s="25" t="s">
        <v>70</v>
      </c>
      <c r="G1303" s="21">
        <v>42908</v>
      </c>
      <c r="H1303" s="21"/>
      <c r="I1303" s="22" t="s">
        <v>61</v>
      </c>
      <c r="J1303" s="25" t="s">
        <v>70</v>
      </c>
      <c r="K1303" s="27"/>
      <c r="L1303" s="21"/>
      <c r="M1303" s="33"/>
      <c r="N1303" s="25" t="s">
        <v>3456</v>
      </c>
      <c r="O1303" s="25" t="s">
        <v>70</v>
      </c>
      <c r="P1303" s="25" t="s">
        <v>70</v>
      </c>
      <c r="Q1303" s="25" t="s">
        <v>70</v>
      </c>
      <c r="R1303" s="21" t="s">
        <v>3456</v>
      </c>
      <c r="S1303" s="25" t="s">
        <v>3456</v>
      </c>
      <c r="T1303" s="23" t="s">
        <v>3456</v>
      </c>
      <c r="U1303" s="25" t="s">
        <v>70</v>
      </c>
      <c r="V1303" s="25" t="s">
        <v>70</v>
      </c>
      <c r="W1303" s="25" t="s">
        <v>70</v>
      </c>
      <c r="X1303" s="25" t="s">
        <v>3456</v>
      </c>
      <c r="Y1303" s="25" t="s">
        <v>3456</v>
      </c>
      <c r="Z1303" s="25" t="s">
        <v>3456</v>
      </c>
      <c r="AA1303" s="25" t="s">
        <v>3456</v>
      </c>
      <c r="AB1303" s="21" t="s">
        <v>3456</v>
      </c>
      <c r="AC1303" s="51" t="s">
        <v>3456</v>
      </c>
    </row>
    <row r="1304" spans="1:29" s="20" customFormat="1" ht="26.25" customHeight="1" x14ac:dyDescent="0.2">
      <c r="A1304" s="19">
        <v>79793</v>
      </c>
      <c r="B1304" s="20" t="s">
        <v>1214</v>
      </c>
      <c r="C1304" s="20" t="s">
        <v>1215</v>
      </c>
      <c r="D1304" s="20" t="s">
        <v>1216</v>
      </c>
      <c r="E1304" s="25" t="s">
        <v>1260</v>
      </c>
      <c r="F1304" s="25" t="s">
        <v>70</v>
      </c>
      <c r="G1304" s="21">
        <v>44188</v>
      </c>
      <c r="H1304" s="21"/>
      <c r="I1304" s="22" t="s">
        <v>61</v>
      </c>
      <c r="J1304" s="25" t="s">
        <v>70</v>
      </c>
      <c r="K1304" s="27"/>
      <c r="L1304" s="21"/>
      <c r="M1304" s="33"/>
      <c r="N1304" s="25" t="s">
        <v>3456</v>
      </c>
      <c r="O1304" s="25" t="s">
        <v>3456</v>
      </c>
      <c r="P1304" s="25" t="s">
        <v>3456</v>
      </c>
      <c r="Q1304" s="25" t="s">
        <v>3456</v>
      </c>
      <c r="R1304" s="21" t="s">
        <v>3456</v>
      </c>
      <c r="S1304" s="25" t="s">
        <v>3456</v>
      </c>
      <c r="T1304" s="23" t="s">
        <v>3456</v>
      </c>
      <c r="U1304" s="25" t="s">
        <v>70</v>
      </c>
      <c r="V1304" s="25" t="s">
        <v>70</v>
      </c>
      <c r="W1304" s="25" t="s">
        <v>70</v>
      </c>
      <c r="X1304" s="25" t="s">
        <v>3456</v>
      </c>
      <c r="Y1304" s="25" t="s">
        <v>3456</v>
      </c>
      <c r="Z1304" s="25" t="s">
        <v>3456</v>
      </c>
      <c r="AA1304" s="25" t="s">
        <v>3456</v>
      </c>
      <c r="AB1304" s="21" t="s">
        <v>3456</v>
      </c>
      <c r="AC1304" s="51" t="s">
        <v>3456</v>
      </c>
    </row>
    <row r="1305" spans="1:29" s="20" customFormat="1" ht="26.25" customHeight="1" x14ac:dyDescent="0.2">
      <c r="A1305" s="19">
        <v>82186</v>
      </c>
      <c r="B1305" s="20" t="s">
        <v>4532</v>
      </c>
      <c r="C1305" s="20" t="s">
        <v>4533</v>
      </c>
      <c r="D1305" s="20" t="s">
        <v>1436</v>
      </c>
      <c r="E1305" s="25" t="s">
        <v>160</v>
      </c>
      <c r="F1305" s="25" t="s">
        <v>70</v>
      </c>
      <c r="G1305" s="21">
        <v>44440</v>
      </c>
      <c r="H1305" s="21"/>
      <c r="I1305" s="22" t="s">
        <v>61</v>
      </c>
      <c r="J1305" s="25" t="s">
        <v>3456</v>
      </c>
      <c r="K1305" s="27"/>
      <c r="L1305" s="21"/>
      <c r="M1305" s="33"/>
      <c r="N1305" s="25" t="s">
        <v>3456</v>
      </c>
      <c r="O1305" s="25" t="s">
        <v>3456</v>
      </c>
      <c r="P1305" s="25" t="s">
        <v>3456</v>
      </c>
      <c r="Q1305" s="25" t="s">
        <v>70</v>
      </c>
      <c r="R1305" s="21" t="s">
        <v>3456</v>
      </c>
      <c r="S1305" s="25" t="s">
        <v>3456</v>
      </c>
      <c r="T1305" s="23" t="s">
        <v>3456</v>
      </c>
      <c r="U1305" s="25" t="s">
        <v>3456</v>
      </c>
      <c r="V1305" s="25" t="s">
        <v>3456</v>
      </c>
      <c r="W1305" s="25" t="s">
        <v>70</v>
      </c>
      <c r="X1305" s="25" t="s">
        <v>3456</v>
      </c>
      <c r="Y1305" s="25" t="s">
        <v>3456</v>
      </c>
      <c r="Z1305" s="25" t="s">
        <v>3456</v>
      </c>
      <c r="AA1305" s="25" t="s">
        <v>3456</v>
      </c>
      <c r="AB1305" s="21" t="s">
        <v>3456</v>
      </c>
      <c r="AC1305" s="51"/>
    </row>
    <row r="1306" spans="1:29" s="20" customFormat="1" ht="26.25" customHeight="1" x14ac:dyDescent="0.2">
      <c r="A1306" s="19">
        <v>64391</v>
      </c>
      <c r="B1306" s="20" t="s">
        <v>281</v>
      </c>
      <c r="C1306" s="20" t="s">
        <v>282</v>
      </c>
      <c r="D1306" s="20" t="s">
        <v>283</v>
      </c>
      <c r="E1306" s="25" t="s">
        <v>102</v>
      </c>
      <c r="F1306" s="25" t="s">
        <v>88</v>
      </c>
      <c r="G1306" s="21">
        <v>40450</v>
      </c>
      <c r="H1306" s="21"/>
      <c r="I1306" s="22" t="s">
        <v>61</v>
      </c>
      <c r="J1306" s="25" t="s">
        <v>70</v>
      </c>
      <c r="K1306" s="27"/>
      <c r="L1306" s="21"/>
      <c r="M1306" s="33"/>
      <c r="N1306" s="25" t="s">
        <v>3456</v>
      </c>
      <c r="O1306" s="25" t="s">
        <v>3456</v>
      </c>
      <c r="P1306" s="25" t="s">
        <v>70</v>
      </c>
      <c r="Q1306" s="25" t="s">
        <v>70</v>
      </c>
      <c r="R1306" s="21" t="s">
        <v>3456</v>
      </c>
      <c r="S1306" s="25" t="s">
        <v>3456</v>
      </c>
      <c r="T1306" s="23" t="s">
        <v>3456</v>
      </c>
      <c r="U1306" s="25" t="s">
        <v>3456</v>
      </c>
      <c r="V1306" s="25" t="s">
        <v>70</v>
      </c>
      <c r="W1306" s="25" t="s">
        <v>70</v>
      </c>
      <c r="X1306" s="25" t="s">
        <v>3456</v>
      </c>
      <c r="Y1306" s="25" t="s">
        <v>3456</v>
      </c>
      <c r="Z1306" s="25" t="s">
        <v>3456</v>
      </c>
      <c r="AA1306" s="25" t="s">
        <v>3456</v>
      </c>
      <c r="AB1306" s="21" t="s">
        <v>3456</v>
      </c>
      <c r="AC1306" s="51" t="s">
        <v>3456</v>
      </c>
    </row>
    <row r="1307" spans="1:29" s="20" customFormat="1" ht="26.25" customHeight="1" x14ac:dyDescent="0.2">
      <c r="A1307" s="19">
        <v>79540</v>
      </c>
      <c r="B1307" s="20" t="s">
        <v>3678</v>
      </c>
      <c r="C1307" s="20" t="s">
        <v>3677</v>
      </c>
      <c r="D1307" s="20" t="s">
        <v>563</v>
      </c>
      <c r="E1307" s="25" t="s">
        <v>114</v>
      </c>
      <c r="F1307" s="25" t="s">
        <v>70</v>
      </c>
      <c r="G1307" s="21">
        <v>44469</v>
      </c>
      <c r="H1307" s="21"/>
      <c r="I1307" s="22" t="s">
        <v>61</v>
      </c>
      <c r="J1307" s="25" t="s">
        <v>3456</v>
      </c>
      <c r="K1307" s="27"/>
      <c r="L1307" s="21"/>
      <c r="M1307" s="33"/>
      <c r="N1307" s="25" t="s">
        <v>3456</v>
      </c>
      <c r="O1307" s="25" t="s">
        <v>3456</v>
      </c>
      <c r="P1307" s="25" t="s">
        <v>3456</v>
      </c>
      <c r="Q1307" s="25" t="s">
        <v>70</v>
      </c>
      <c r="R1307" s="21" t="s">
        <v>3456</v>
      </c>
      <c r="S1307" s="25" t="s">
        <v>3456</v>
      </c>
      <c r="T1307" s="23" t="s">
        <v>3456</v>
      </c>
      <c r="U1307" s="25" t="s">
        <v>3456</v>
      </c>
      <c r="V1307" s="25" t="s">
        <v>3456</v>
      </c>
      <c r="W1307" s="25" t="s">
        <v>70</v>
      </c>
      <c r="X1307" s="25" t="s">
        <v>3456</v>
      </c>
      <c r="Y1307" s="25" t="s">
        <v>3456</v>
      </c>
      <c r="Z1307" s="25" t="s">
        <v>3456</v>
      </c>
      <c r="AA1307" s="25" t="s">
        <v>3456</v>
      </c>
      <c r="AB1307" s="21" t="s">
        <v>3456</v>
      </c>
      <c r="AC1307" s="51" t="s">
        <v>3456</v>
      </c>
    </row>
    <row r="1308" spans="1:29" s="20" customFormat="1" ht="26.25" customHeight="1" x14ac:dyDescent="0.2">
      <c r="A1308" s="19">
        <v>65503</v>
      </c>
      <c r="B1308" s="20" t="s">
        <v>1648</v>
      </c>
      <c r="C1308" s="20" t="s">
        <v>1649</v>
      </c>
      <c r="D1308" s="20" t="s">
        <v>191</v>
      </c>
      <c r="E1308" s="25" t="s">
        <v>3501</v>
      </c>
      <c r="F1308" s="25" t="s">
        <v>70</v>
      </c>
      <c r="G1308" s="21">
        <v>41088</v>
      </c>
      <c r="H1308" s="21"/>
      <c r="I1308" s="22" t="s">
        <v>61</v>
      </c>
      <c r="J1308" s="25" t="s">
        <v>70</v>
      </c>
      <c r="K1308" s="27"/>
      <c r="L1308" s="21"/>
      <c r="M1308" s="33"/>
      <c r="N1308" s="25" t="s">
        <v>3456</v>
      </c>
      <c r="O1308" s="25" t="s">
        <v>3456</v>
      </c>
      <c r="P1308" s="25" t="s">
        <v>70</v>
      </c>
      <c r="Q1308" s="25" t="s">
        <v>70</v>
      </c>
      <c r="R1308" s="21" t="s">
        <v>3456</v>
      </c>
      <c r="S1308" s="25" t="s">
        <v>3456</v>
      </c>
      <c r="T1308" s="23" t="s">
        <v>3456</v>
      </c>
      <c r="U1308" s="25" t="s">
        <v>3456</v>
      </c>
      <c r="V1308" s="25" t="s">
        <v>70</v>
      </c>
      <c r="W1308" s="25" t="s">
        <v>70</v>
      </c>
      <c r="X1308" s="25" t="s">
        <v>3456</v>
      </c>
      <c r="Y1308" s="25" t="s">
        <v>3456</v>
      </c>
      <c r="Z1308" s="25" t="s">
        <v>3456</v>
      </c>
      <c r="AA1308" s="25" t="s">
        <v>3456</v>
      </c>
      <c r="AB1308" s="21" t="s">
        <v>3456</v>
      </c>
      <c r="AC1308" s="51" t="s">
        <v>3456</v>
      </c>
    </row>
    <row r="1309" spans="1:29" s="20" customFormat="1" ht="26.25" customHeight="1" x14ac:dyDescent="0.2">
      <c r="A1309" s="19">
        <v>78050</v>
      </c>
      <c r="B1309" s="20" t="s">
        <v>706</v>
      </c>
      <c r="C1309" s="20" t="s">
        <v>707</v>
      </c>
      <c r="D1309" s="20" t="s">
        <v>708</v>
      </c>
      <c r="E1309" s="25" t="s">
        <v>238</v>
      </c>
      <c r="F1309" s="25" t="s">
        <v>70</v>
      </c>
      <c r="G1309" s="21">
        <v>43811</v>
      </c>
      <c r="H1309" s="21"/>
      <c r="I1309" s="22" t="s">
        <v>61</v>
      </c>
      <c r="J1309" s="25" t="s">
        <v>70</v>
      </c>
      <c r="K1309" s="27"/>
      <c r="L1309" s="21"/>
      <c r="M1309" s="33"/>
      <c r="N1309" s="25" t="s">
        <v>3456</v>
      </c>
      <c r="O1309" s="25" t="s">
        <v>3456</v>
      </c>
      <c r="P1309" s="25" t="s">
        <v>70</v>
      </c>
      <c r="Q1309" s="25" t="s">
        <v>70</v>
      </c>
      <c r="R1309" s="21" t="s">
        <v>3456</v>
      </c>
      <c r="S1309" s="25" t="s">
        <v>3456</v>
      </c>
      <c r="T1309" s="23" t="s">
        <v>3456</v>
      </c>
      <c r="U1309" s="25" t="s">
        <v>70</v>
      </c>
      <c r="V1309" s="25" t="s">
        <v>70</v>
      </c>
      <c r="W1309" s="25" t="s">
        <v>70</v>
      </c>
      <c r="X1309" s="25" t="s">
        <v>3456</v>
      </c>
      <c r="Y1309" s="25" t="s">
        <v>3456</v>
      </c>
      <c r="Z1309" s="25" t="s">
        <v>3456</v>
      </c>
      <c r="AA1309" s="25" t="s">
        <v>3456</v>
      </c>
      <c r="AB1309" s="21" t="s">
        <v>3456</v>
      </c>
      <c r="AC1309" s="51" t="s">
        <v>3456</v>
      </c>
    </row>
    <row r="1310" spans="1:29" s="20" customFormat="1" ht="26.25" customHeight="1" x14ac:dyDescent="0.2">
      <c r="A1310" s="19">
        <v>79435</v>
      </c>
      <c r="B1310" s="20" t="s">
        <v>2746</v>
      </c>
      <c r="C1310" s="20" t="s">
        <v>2747</v>
      </c>
      <c r="D1310" s="20" t="s">
        <v>2748</v>
      </c>
      <c r="E1310" s="25" t="s">
        <v>559</v>
      </c>
      <c r="F1310" s="25" t="s">
        <v>70</v>
      </c>
      <c r="G1310" s="21">
        <v>44011</v>
      </c>
      <c r="H1310" s="21"/>
      <c r="I1310" s="22" t="s">
        <v>61</v>
      </c>
      <c r="J1310" s="25" t="s">
        <v>70</v>
      </c>
      <c r="K1310" s="27"/>
      <c r="L1310" s="21"/>
      <c r="M1310" s="33"/>
      <c r="N1310" s="25" t="s">
        <v>3456</v>
      </c>
      <c r="O1310" s="25" t="s">
        <v>3456</v>
      </c>
      <c r="P1310" s="25" t="s">
        <v>70</v>
      </c>
      <c r="Q1310" s="25" t="s">
        <v>70</v>
      </c>
      <c r="R1310" s="21" t="s">
        <v>3456</v>
      </c>
      <c r="S1310" s="25" t="s">
        <v>3456</v>
      </c>
      <c r="T1310" s="23" t="s">
        <v>3456</v>
      </c>
      <c r="U1310" s="25" t="s">
        <v>3456</v>
      </c>
      <c r="V1310" s="25" t="s">
        <v>3456</v>
      </c>
      <c r="W1310" s="25" t="s">
        <v>3456</v>
      </c>
      <c r="X1310" s="25" t="s">
        <v>3456</v>
      </c>
      <c r="Y1310" s="25" t="s">
        <v>3456</v>
      </c>
      <c r="Z1310" s="25" t="s">
        <v>3456</v>
      </c>
      <c r="AA1310" s="25" t="s">
        <v>3456</v>
      </c>
      <c r="AB1310" s="21" t="s">
        <v>3456</v>
      </c>
      <c r="AC1310" s="51" t="s">
        <v>3456</v>
      </c>
    </row>
    <row r="1311" spans="1:29" s="20" customFormat="1" ht="26.25" customHeight="1" x14ac:dyDescent="0.2">
      <c r="A1311" s="19">
        <v>65200</v>
      </c>
      <c r="B1311" s="20" t="s">
        <v>2397</v>
      </c>
      <c r="C1311" s="20" t="s">
        <v>2398</v>
      </c>
      <c r="D1311" s="20" t="s">
        <v>2399</v>
      </c>
      <c r="E1311" s="25" t="s">
        <v>296</v>
      </c>
      <c r="F1311" s="25" t="s">
        <v>70</v>
      </c>
      <c r="G1311" s="21">
        <v>40847</v>
      </c>
      <c r="H1311" s="21"/>
      <c r="I1311" s="22" t="s">
        <v>61</v>
      </c>
      <c r="J1311" s="25" t="s">
        <v>70</v>
      </c>
      <c r="K1311" s="27"/>
      <c r="L1311" s="21"/>
      <c r="M1311" s="33"/>
      <c r="N1311" s="25" t="s">
        <v>70</v>
      </c>
      <c r="O1311" s="25" t="s">
        <v>3456</v>
      </c>
      <c r="P1311" s="25" t="s">
        <v>70</v>
      </c>
      <c r="Q1311" s="25" t="s">
        <v>70</v>
      </c>
      <c r="R1311" s="21" t="s">
        <v>3456</v>
      </c>
      <c r="S1311" s="25" t="s">
        <v>3456</v>
      </c>
      <c r="T1311" s="23" t="s">
        <v>3456</v>
      </c>
      <c r="U1311" s="25" t="s">
        <v>3456</v>
      </c>
      <c r="V1311" s="25" t="s">
        <v>70</v>
      </c>
      <c r="W1311" s="25" t="s">
        <v>70</v>
      </c>
      <c r="X1311" s="25" t="s">
        <v>3456</v>
      </c>
      <c r="Y1311" s="25" t="s">
        <v>3456</v>
      </c>
      <c r="Z1311" s="25" t="s">
        <v>3456</v>
      </c>
      <c r="AA1311" s="25" t="s">
        <v>3456</v>
      </c>
      <c r="AB1311" s="21" t="s">
        <v>3456</v>
      </c>
      <c r="AC1311" s="51" t="s">
        <v>3456</v>
      </c>
    </row>
    <row r="1312" spans="1:29" s="20" customFormat="1" ht="26.25" customHeight="1" x14ac:dyDescent="0.2">
      <c r="A1312" s="19">
        <v>81139</v>
      </c>
      <c r="B1312" s="20" t="s">
        <v>4425</v>
      </c>
      <c r="C1312" s="20" t="s">
        <v>4426</v>
      </c>
      <c r="D1312" s="20" t="s">
        <v>4172</v>
      </c>
      <c r="E1312" s="25" t="s">
        <v>3501</v>
      </c>
      <c r="F1312" s="25" t="s">
        <v>70</v>
      </c>
      <c r="G1312" s="21">
        <v>45201</v>
      </c>
      <c r="H1312" s="21"/>
      <c r="I1312" s="22" t="s">
        <v>71</v>
      </c>
      <c r="J1312" s="25" t="s">
        <v>3456</v>
      </c>
      <c r="K1312" s="27" t="s">
        <v>4280</v>
      </c>
      <c r="L1312" s="21" t="s">
        <v>3456</v>
      </c>
      <c r="M1312" s="33"/>
      <c r="N1312" s="25"/>
      <c r="O1312" s="25"/>
      <c r="P1312" s="25"/>
      <c r="Q1312" s="25"/>
      <c r="R1312" s="21"/>
      <c r="S1312" s="25"/>
      <c r="T1312" s="23"/>
      <c r="U1312" s="25" t="s">
        <v>3456</v>
      </c>
      <c r="V1312" s="25" t="s">
        <v>3456</v>
      </c>
      <c r="W1312" s="25" t="s">
        <v>3456</v>
      </c>
      <c r="X1312" s="25" t="s">
        <v>3456</v>
      </c>
      <c r="Y1312" s="25" t="s">
        <v>3456</v>
      </c>
      <c r="Z1312" s="25" t="s">
        <v>3456</v>
      </c>
      <c r="AA1312" s="25" t="s">
        <v>3456</v>
      </c>
      <c r="AB1312" s="21" t="s">
        <v>3456</v>
      </c>
      <c r="AC1312" s="51" t="s">
        <v>3456</v>
      </c>
    </row>
    <row r="1313" spans="1:29" s="20" customFormat="1" ht="26.25" customHeight="1" x14ac:dyDescent="0.2">
      <c r="A1313" s="19">
        <v>66508</v>
      </c>
      <c r="B1313" s="20" t="s">
        <v>1531</v>
      </c>
      <c r="C1313" s="20" t="s">
        <v>1532</v>
      </c>
      <c r="D1313" s="20" t="s">
        <v>685</v>
      </c>
      <c r="E1313" s="25" t="s">
        <v>273</v>
      </c>
      <c r="F1313" s="25" t="s">
        <v>70</v>
      </c>
      <c r="G1313" s="21">
        <v>42509</v>
      </c>
      <c r="H1313" s="21"/>
      <c r="I1313" s="22" t="s">
        <v>61</v>
      </c>
      <c r="J1313" s="25" t="s">
        <v>70</v>
      </c>
      <c r="K1313" s="27"/>
      <c r="L1313" s="21"/>
      <c r="M1313" s="33"/>
      <c r="N1313" s="25" t="s">
        <v>3456</v>
      </c>
      <c r="O1313" s="25" t="s">
        <v>3456</v>
      </c>
      <c r="P1313" s="25" t="s">
        <v>70</v>
      </c>
      <c r="Q1313" s="25" t="s">
        <v>70</v>
      </c>
      <c r="R1313" s="21" t="s">
        <v>3456</v>
      </c>
      <c r="S1313" s="25" t="s">
        <v>3456</v>
      </c>
      <c r="T1313" s="23" t="s">
        <v>3456</v>
      </c>
      <c r="U1313" s="25" t="s">
        <v>3456</v>
      </c>
      <c r="V1313" s="25" t="s">
        <v>3456</v>
      </c>
      <c r="W1313" s="25" t="s">
        <v>3456</v>
      </c>
      <c r="X1313" s="25" t="s">
        <v>3456</v>
      </c>
      <c r="Y1313" s="25" t="s">
        <v>3456</v>
      </c>
      <c r="Z1313" s="25" t="s">
        <v>3456</v>
      </c>
      <c r="AA1313" s="25" t="s">
        <v>3456</v>
      </c>
      <c r="AB1313" s="21" t="s">
        <v>3456</v>
      </c>
      <c r="AC1313" s="51" t="s">
        <v>3456</v>
      </c>
    </row>
    <row r="1314" spans="1:29" s="20" customFormat="1" ht="26.25" customHeight="1" x14ac:dyDescent="0.2">
      <c r="A1314" s="19">
        <v>79808</v>
      </c>
      <c r="B1314" s="20" t="s">
        <v>3568</v>
      </c>
      <c r="C1314" s="20" t="s">
        <v>3567</v>
      </c>
      <c r="D1314" s="20" t="s">
        <v>2608</v>
      </c>
      <c r="E1314" s="25" t="s">
        <v>4068</v>
      </c>
      <c r="F1314" s="25" t="s">
        <v>4139</v>
      </c>
      <c r="G1314" s="21">
        <v>44483</v>
      </c>
      <c r="H1314" s="21"/>
      <c r="I1314" s="22" t="s">
        <v>61</v>
      </c>
      <c r="J1314" s="25" t="s">
        <v>3456</v>
      </c>
      <c r="K1314" s="27"/>
      <c r="L1314" s="21"/>
      <c r="M1314" s="33"/>
      <c r="N1314" s="25" t="s">
        <v>3456</v>
      </c>
      <c r="O1314" s="25" t="s">
        <v>3456</v>
      </c>
      <c r="P1314" s="25" t="s">
        <v>3456</v>
      </c>
      <c r="Q1314" s="25" t="s">
        <v>70</v>
      </c>
      <c r="R1314" s="21" t="s">
        <v>3456</v>
      </c>
      <c r="S1314" s="25" t="s">
        <v>3456</v>
      </c>
      <c r="T1314" s="23" t="s">
        <v>3456</v>
      </c>
      <c r="U1314" s="25" t="s">
        <v>3456</v>
      </c>
      <c r="V1314" s="25" t="s">
        <v>3456</v>
      </c>
      <c r="W1314" s="25" t="s">
        <v>70</v>
      </c>
      <c r="X1314" s="25" t="s">
        <v>3456</v>
      </c>
      <c r="Y1314" s="25" t="s">
        <v>3456</v>
      </c>
      <c r="Z1314" s="25" t="s">
        <v>3456</v>
      </c>
      <c r="AA1314" s="25" t="s">
        <v>3456</v>
      </c>
      <c r="AB1314" s="21" t="s">
        <v>3456</v>
      </c>
      <c r="AC1314" s="51" t="s">
        <v>3456</v>
      </c>
    </row>
    <row r="1315" spans="1:29" s="20" customFormat="1" ht="26.25" customHeight="1" x14ac:dyDescent="0.2">
      <c r="A1315" s="19">
        <v>63129</v>
      </c>
      <c r="B1315" s="20" t="s">
        <v>2227</v>
      </c>
      <c r="C1315" s="20" t="s">
        <v>2228</v>
      </c>
      <c r="D1315" s="20" t="s">
        <v>2229</v>
      </c>
      <c r="E1315" s="25" t="s">
        <v>4148</v>
      </c>
      <c r="F1315" s="25" t="s">
        <v>70</v>
      </c>
      <c r="G1315" s="21">
        <v>39258</v>
      </c>
      <c r="H1315" s="21">
        <v>45291</v>
      </c>
      <c r="I1315" s="22" t="s">
        <v>71</v>
      </c>
      <c r="J1315" s="25" t="s">
        <v>3456</v>
      </c>
      <c r="K1315" s="27"/>
      <c r="L1315" s="21"/>
      <c r="M1315" s="33"/>
      <c r="N1315" s="25"/>
      <c r="O1315" s="25"/>
      <c r="P1315" s="25"/>
      <c r="Q1315" s="25"/>
      <c r="R1315" s="21"/>
      <c r="S1315" s="25"/>
      <c r="T1315" s="23"/>
      <c r="U1315" s="25" t="s">
        <v>3456</v>
      </c>
      <c r="V1315" s="25" t="s">
        <v>3456</v>
      </c>
      <c r="W1315" s="25" t="s">
        <v>70</v>
      </c>
      <c r="X1315" s="25" t="s">
        <v>3456</v>
      </c>
      <c r="Y1315" s="25" t="s">
        <v>3456</v>
      </c>
      <c r="Z1315" s="25" t="s">
        <v>3456</v>
      </c>
      <c r="AA1315" s="25" t="s">
        <v>3456</v>
      </c>
      <c r="AB1315" s="21" t="s">
        <v>0</v>
      </c>
      <c r="AC1315" s="51" t="s">
        <v>3456</v>
      </c>
    </row>
    <row r="1316" spans="1:29" s="20" customFormat="1" ht="26.25" customHeight="1" x14ac:dyDescent="0.2">
      <c r="A1316" s="19">
        <v>78901</v>
      </c>
      <c r="B1316" s="20" t="s">
        <v>1862</v>
      </c>
      <c r="C1316" s="20" t="s">
        <v>1863</v>
      </c>
      <c r="D1316" s="20" t="s">
        <v>512</v>
      </c>
      <c r="E1316" s="25" t="s">
        <v>160</v>
      </c>
      <c r="F1316" s="25" t="s">
        <v>70</v>
      </c>
      <c r="G1316" s="21">
        <v>43999</v>
      </c>
      <c r="H1316" s="21"/>
      <c r="I1316" s="22" t="s">
        <v>61</v>
      </c>
      <c r="J1316" s="25" t="s">
        <v>70</v>
      </c>
      <c r="K1316" s="27"/>
      <c r="L1316" s="21"/>
      <c r="M1316" s="33"/>
      <c r="N1316" s="25" t="s">
        <v>3456</v>
      </c>
      <c r="O1316" s="25" t="s">
        <v>70</v>
      </c>
      <c r="P1316" s="25" t="s">
        <v>70</v>
      </c>
      <c r="Q1316" s="25" t="s">
        <v>70</v>
      </c>
      <c r="R1316" s="21" t="s">
        <v>3456</v>
      </c>
      <c r="S1316" s="25" t="s">
        <v>3456</v>
      </c>
      <c r="T1316" s="23" t="s">
        <v>3456</v>
      </c>
      <c r="U1316" s="25" t="s">
        <v>70</v>
      </c>
      <c r="V1316" s="25" t="s">
        <v>70</v>
      </c>
      <c r="W1316" s="25" t="s">
        <v>70</v>
      </c>
      <c r="X1316" s="25" t="s">
        <v>3456</v>
      </c>
      <c r="Y1316" s="25" t="s">
        <v>3456</v>
      </c>
      <c r="Z1316" s="25" t="s">
        <v>3456</v>
      </c>
      <c r="AA1316" s="25" t="s">
        <v>3456</v>
      </c>
      <c r="AB1316" s="21" t="s">
        <v>3456</v>
      </c>
      <c r="AC1316" s="51" t="s">
        <v>3456</v>
      </c>
    </row>
    <row r="1317" spans="1:29" s="20" customFormat="1" ht="26.25" customHeight="1" x14ac:dyDescent="0.2">
      <c r="A1317" s="19">
        <v>66228</v>
      </c>
      <c r="B1317" s="20" t="s">
        <v>3035</v>
      </c>
      <c r="C1317" s="20" t="s">
        <v>3036</v>
      </c>
      <c r="D1317" s="20" t="s">
        <v>3037</v>
      </c>
      <c r="E1317" s="25" t="s">
        <v>60</v>
      </c>
      <c r="F1317" s="25" t="s">
        <v>70</v>
      </c>
      <c r="G1317" s="21">
        <v>41865</v>
      </c>
      <c r="H1317" s="21"/>
      <c r="I1317" s="22" t="s">
        <v>61</v>
      </c>
      <c r="J1317" s="25" t="s">
        <v>70</v>
      </c>
      <c r="K1317" s="27"/>
      <c r="L1317" s="21"/>
      <c r="M1317" s="33"/>
      <c r="N1317" s="25" t="s">
        <v>3456</v>
      </c>
      <c r="O1317" s="25" t="s">
        <v>3456</v>
      </c>
      <c r="P1317" s="25" t="s">
        <v>70</v>
      </c>
      <c r="Q1317" s="25" t="s">
        <v>70</v>
      </c>
      <c r="R1317" s="21" t="s">
        <v>3456</v>
      </c>
      <c r="S1317" s="25" t="s">
        <v>3456</v>
      </c>
      <c r="T1317" s="23" t="s">
        <v>3456</v>
      </c>
      <c r="U1317" s="25" t="s">
        <v>70</v>
      </c>
      <c r="V1317" s="25" t="s">
        <v>70</v>
      </c>
      <c r="W1317" s="25" t="s">
        <v>70</v>
      </c>
      <c r="X1317" s="25" t="s">
        <v>3456</v>
      </c>
      <c r="Y1317" s="25" t="s">
        <v>3456</v>
      </c>
      <c r="Z1317" s="25" t="s">
        <v>3456</v>
      </c>
      <c r="AA1317" s="25" t="s">
        <v>3456</v>
      </c>
      <c r="AB1317" s="21" t="s">
        <v>0</v>
      </c>
      <c r="AC1317" s="51" t="s">
        <v>3456</v>
      </c>
    </row>
    <row r="1318" spans="1:29" s="20" customFormat="1" ht="26.25" customHeight="1" x14ac:dyDescent="0.2">
      <c r="A1318" s="19">
        <v>78830</v>
      </c>
      <c r="B1318" s="20" t="s">
        <v>2675</v>
      </c>
      <c r="C1318" s="20" t="s">
        <v>2676</v>
      </c>
      <c r="D1318" s="20" t="s">
        <v>1629</v>
      </c>
      <c r="E1318" s="25" t="s">
        <v>1630</v>
      </c>
      <c r="F1318" s="25" t="s">
        <v>70</v>
      </c>
      <c r="G1318" s="21">
        <v>43746</v>
      </c>
      <c r="H1318" s="21"/>
      <c r="I1318" s="22" t="s">
        <v>61</v>
      </c>
      <c r="J1318" s="25" t="s">
        <v>70</v>
      </c>
      <c r="K1318" s="27"/>
      <c r="L1318" s="21"/>
      <c r="M1318" s="33"/>
      <c r="N1318" s="25" t="s">
        <v>3456</v>
      </c>
      <c r="O1318" s="25" t="s">
        <v>3456</v>
      </c>
      <c r="P1318" s="25" t="s">
        <v>70</v>
      </c>
      <c r="Q1318" s="25" t="s">
        <v>70</v>
      </c>
      <c r="R1318" s="21" t="s">
        <v>3456</v>
      </c>
      <c r="S1318" s="25" t="s">
        <v>3456</v>
      </c>
      <c r="T1318" s="23" t="s">
        <v>3456</v>
      </c>
      <c r="U1318" s="25" t="s">
        <v>70</v>
      </c>
      <c r="V1318" s="25" t="s">
        <v>70</v>
      </c>
      <c r="W1318" s="25" t="s">
        <v>70</v>
      </c>
      <c r="X1318" s="25" t="s">
        <v>3456</v>
      </c>
      <c r="Y1318" s="25" t="s">
        <v>3456</v>
      </c>
      <c r="Z1318" s="25" t="s">
        <v>3456</v>
      </c>
      <c r="AA1318" s="25" t="s">
        <v>3456</v>
      </c>
      <c r="AB1318" s="21" t="s">
        <v>3456</v>
      </c>
      <c r="AC1318" s="51" t="s">
        <v>3456</v>
      </c>
    </row>
    <row r="1319" spans="1:29" s="20" customFormat="1" ht="26.25" customHeight="1" x14ac:dyDescent="0.2">
      <c r="A1319" s="19">
        <v>67553</v>
      </c>
      <c r="B1319" s="20" t="s">
        <v>908</v>
      </c>
      <c r="C1319" s="20" t="s">
        <v>909</v>
      </c>
      <c r="D1319" s="20" t="s">
        <v>910</v>
      </c>
      <c r="E1319" s="25" t="s">
        <v>786</v>
      </c>
      <c r="F1319" s="25" t="s">
        <v>70</v>
      </c>
      <c r="G1319" s="21">
        <v>42709</v>
      </c>
      <c r="H1319" s="21"/>
      <c r="I1319" s="22" t="s">
        <v>61</v>
      </c>
      <c r="J1319" s="25" t="s">
        <v>70</v>
      </c>
      <c r="K1319" s="27"/>
      <c r="L1319" s="21"/>
      <c r="M1319" s="33"/>
      <c r="N1319" s="25" t="s">
        <v>3456</v>
      </c>
      <c r="O1319" s="25" t="s">
        <v>70</v>
      </c>
      <c r="P1319" s="25" t="s">
        <v>70</v>
      </c>
      <c r="Q1319" s="25" t="s">
        <v>70</v>
      </c>
      <c r="R1319" s="21" t="s">
        <v>3456</v>
      </c>
      <c r="S1319" s="25" t="s">
        <v>3456</v>
      </c>
      <c r="T1319" s="23" t="s">
        <v>3456</v>
      </c>
      <c r="U1319" s="25" t="s">
        <v>70</v>
      </c>
      <c r="V1319" s="25" t="s">
        <v>70</v>
      </c>
      <c r="W1319" s="25" t="s">
        <v>70</v>
      </c>
      <c r="X1319" s="25" t="s">
        <v>3456</v>
      </c>
      <c r="Y1319" s="25" t="s">
        <v>3456</v>
      </c>
      <c r="Z1319" s="25" t="s">
        <v>3456</v>
      </c>
      <c r="AA1319" s="25" t="s">
        <v>3456</v>
      </c>
      <c r="AB1319" s="21" t="s">
        <v>3456</v>
      </c>
      <c r="AC1319" s="51" t="s">
        <v>3456</v>
      </c>
    </row>
    <row r="1320" spans="1:29" s="20" customFormat="1" ht="26.25" customHeight="1" x14ac:dyDescent="0.2">
      <c r="A1320" s="19">
        <v>64325</v>
      </c>
      <c r="B1320" s="20" t="s">
        <v>278</v>
      </c>
      <c r="C1320" s="20" t="s">
        <v>279</v>
      </c>
      <c r="D1320" s="20" t="s">
        <v>280</v>
      </c>
      <c r="E1320" s="25" t="s">
        <v>109</v>
      </c>
      <c r="F1320" s="25" t="s">
        <v>70</v>
      </c>
      <c r="G1320" s="21">
        <v>40479</v>
      </c>
      <c r="H1320" s="21"/>
      <c r="I1320" s="22" t="s">
        <v>61</v>
      </c>
      <c r="J1320" s="25" t="s">
        <v>70</v>
      </c>
      <c r="K1320" s="27"/>
      <c r="L1320" s="21"/>
      <c r="M1320" s="33"/>
      <c r="N1320" s="25" t="s">
        <v>70</v>
      </c>
      <c r="O1320" s="25" t="s">
        <v>70</v>
      </c>
      <c r="P1320" s="25" t="s">
        <v>70</v>
      </c>
      <c r="Q1320" s="25" t="s">
        <v>70</v>
      </c>
      <c r="R1320" s="21" t="s">
        <v>3456</v>
      </c>
      <c r="S1320" s="25" t="s">
        <v>3456</v>
      </c>
      <c r="T1320" s="23" t="s">
        <v>3456</v>
      </c>
      <c r="U1320" s="25" t="s">
        <v>70</v>
      </c>
      <c r="V1320" s="25" t="s">
        <v>70</v>
      </c>
      <c r="W1320" s="25" t="s">
        <v>70</v>
      </c>
      <c r="X1320" s="25" t="s">
        <v>3456</v>
      </c>
      <c r="Y1320" s="25" t="s">
        <v>3456</v>
      </c>
      <c r="Z1320" s="25" t="s">
        <v>3456</v>
      </c>
      <c r="AA1320" s="25" t="s">
        <v>3456</v>
      </c>
      <c r="AB1320" s="21" t="s">
        <v>3456</v>
      </c>
      <c r="AC1320" s="51" t="s">
        <v>3456</v>
      </c>
    </row>
    <row r="1321" spans="1:29" s="20" customFormat="1" ht="26.25" customHeight="1" x14ac:dyDescent="0.2">
      <c r="A1321" s="19">
        <v>65401</v>
      </c>
      <c r="B1321" s="20" t="s">
        <v>4138</v>
      </c>
      <c r="C1321" s="20" t="s">
        <v>2508</v>
      </c>
      <c r="D1321" s="20" t="s">
        <v>994</v>
      </c>
      <c r="E1321" s="25" t="s">
        <v>995</v>
      </c>
      <c r="F1321" s="25" t="s">
        <v>70</v>
      </c>
      <c r="G1321" s="21">
        <v>41213</v>
      </c>
      <c r="H1321" s="21"/>
      <c r="I1321" s="22" t="s">
        <v>61</v>
      </c>
      <c r="J1321" s="25" t="s">
        <v>70</v>
      </c>
      <c r="K1321" s="27"/>
      <c r="L1321" s="21"/>
      <c r="M1321" s="33"/>
      <c r="N1321" s="25" t="s">
        <v>3456</v>
      </c>
      <c r="O1321" s="25" t="s">
        <v>70</v>
      </c>
      <c r="P1321" s="25" t="s">
        <v>70</v>
      </c>
      <c r="Q1321" s="25" t="s">
        <v>70</v>
      </c>
      <c r="R1321" s="21" t="s">
        <v>3456</v>
      </c>
      <c r="S1321" s="25" t="s">
        <v>3456</v>
      </c>
      <c r="T1321" s="23" t="s">
        <v>3456</v>
      </c>
      <c r="U1321" s="25" t="s">
        <v>70</v>
      </c>
      <c r="V1321" s="25" t="s">
        <v>70</v>
      </c>
      <c r="W1321" s="25" t="s">
        <v>70</v>
      </c>
      <c r="X1321" s="25" t="s">
        <v>3456</v>
      </c>
      <c r="Y1321" s="25" t="s">
        <v>3456</v>
      </c>
      <c r="Z1321" s="25" t="s">
        <v>3456</v>
      </c>
      <c r="AA1321" s="25" t="s">
        <v>3456</v>
      </c>
      <c r="AB1321" s="21" t="s">
        <v>3456</v>
      </c>
      <c r="AC1321" s="51" t="s">
        <v>3456</v>
      </c>
    </row>
    <row r="1322" spans="1:29" s="20" customFormat="1" ht="26.25" customHeight="1" x14ac:dyDescent="0.2">
      <c r="A1322" s="19">
        <v>79206</v>
      </c>
      <c r="B1322" s="20" t="s">
        <v>627</v>
      </c>
      <c r="C1322" s="20" t="s">
        <v>628</v>
      </c>
      <c r="D1322" s="20" t="s">
        <v>512</v>
      </c>
      <c r="E1322" s="25" t="s">
        <v>3547</v>
      </c>
      <c r="F1322" s="25" t="s">
        <v>70</v>
      </c>
      <c r="G1322" s="21">
        <v>43888</v>
      </c>
      <c r="H1322" s="21"/>
      <c r="I1322" s="22" t="s">
        <v>61</v>
      </c>
      <c r="J1322" s="25" t="s">
        <v>70</v>
      </c>
      <c r="K1322" s="27"/>
      <c r="L1322" s="21"/>
      <c r="M1322" s="33"/>
      <c r="N1322" s="25" t="s">
        <v>3456</v>
      </c>
      <c r="O1322" s="25" t="s">
        <v>70</v>
      </c>
      <c r="P1322" s="25" t="s">
        <v>70</v>
      </c>
      <c r="Q1322" s="25" t="s">
        <v>70</v>
      </c>
      <c r="R1322" s="21" t="s">
        <v>3456</v>
      </c>
      <c r="S1322" s="25" t="s">
        <v>3456</v>
      </c>
      <c r="T1322" s="23" t="s">
        <v>3456</v>
      </c>
      <c r="U1322" s="25" t="s">
        <v>70</v>
      </c>
      <c r="V1322" s="25" t="s">
        <v>70</v>
      </c>
      <c r="W1322" s="25" t="s">
        <v>70</v>
      </c>
      <c r="X1322" s="25" t="s">
        <v>3456</v>
      </c>
      <c r="Y1322" s="25" t="s">
        <v>3456</v>
      </c>
      <c r="Z1322" s="25" t="s">
        <v>3456</v>
      </c>
      <c r="AA1322" s="25" t="s">
        <v>3456</v>
      </c>
      <c r="AB1322" s="21" t="s">
        <v>3456</v>
      </c>
      <c r="AC1322" s="51" t="s">
        <v>3456</v>
      </c>
    </row>
    <row r="1323" spans="1:29" s="20" customFormat="1" ht="26.25" customHeight="1" x14ac:dyDescent="0.2">
      <c r="A1323" s="19">
        <v>66813</v>
      </c>
      <c r="B1323" s="20" t="s">
        <v>583</v>
      </c>
      <c r="C1323" s="20" t="s">
        <v>584</v>
      </c>
      <c r="D1323" s="20" t="s">
        <v>539</v>
      </c>
      <c r="E1323" s="25" t="s">
        <v>757</v>
      </c>
      <c r="F1323" s="25" t="s">
        <v>70</v>
      </c>
      <c r="G1323" s="21">
        <v>42184</v>
      </c>
      <c r="H1323" s="21"/>
      <c r="I1323" s="22" t="s">
        <v>61</v>
      </c>
      <c r="J1323" s="25" t="s">
        <v>70</v>
      </c>
      <c r="K1323" s="27"/>
      <c r="L1323" s="21"/>
      <c r="M1323" s="33"/>
      <c r="N1323" s="25" t="s">
        <v>3456</v>
      </c>
      <c r="O1323" s="25" t="s">
        <v>3456</v>
      </c>
      <c r="P1323" s="25" t="s">
        <v>70</v>
      </c>
      <c r="Q1323" s="25" t="s">
        <v>70</v>
      </c>
      <c r="R1323" s="21" t="s">
        <v>3456</v>
      </c>
      <c r="S1323" s="25" t="s">
        <v>3456</v>
      </c>
      <c r="T1323" s="23" t="s">
        <v>3456</v>
      </c>
      <c r="U1323" s="25" t="s">
        <v>3456</v>
      </c>
      <c r="V1323" s="25" t="s">
        <v>3456</v>
      </c>
      <c r="W1323" s="25" t="s">
        <v>70</v>
      </c>
      <c r="X1323" s="25" t="s">
        <v>3456</v>
      </c>
      <c r="Y1323" s="25" t="s">
        <v>3456</v>
      </c>
      <c r="Z1323" s="25" t="s">
        <v>3456</v>
      </c>
      <c r="AA1323" s="25" t="s">
        <v>3456</v>
      </c>
      <c r="AB1323" s="21" t="s">
        <v>3456</v>
      </c>
      <c r="AC1323" s="51" t="s">
        <v>3456</v>
      </c>
    </row>
    <row r="1324" spans="1:29" s="20" customFormat="1" ht="26.25" customHeight="1" x14ac:dyDescent="0.2">
      <c r="A1324" s="19">
        <v>80299</v>
      </c>
      <c r="B1324" s="20" t="s">
        <v>3613</v>
      </c>
      <c r="C1324" s="20" t="s">
        <v>3612</v>
      </c>
      <c r="D1324" s="20" t="s">
        <v>1358</v>
      </c>
      <c r="E1324" s="25" t="s">
        <v>559</v>
      </c>
      <c r="F1324" s="25" t="s">
        <v>70</v>
      </c>
      <c r="G1324" s="21">
        <v>44476</v>
      </c>
      <c r="H1324" s="21"/>
      <c r="I1324" s="22" t="s">
        <v>61</v>
      </c>
      <c r="J1324" s="25" t="s">
        <v>3456</v>
      </c>
      <c r="K1324" s="27"/>
      <c r="L1324" s="21"/>
      <c r="M1324" s="33"/>
      <c r="N1324" s="25" t="s">
        <v>3456</v>
      </c>
      <c r="O1324" s="25" t="s">
        <v>3456</v>
      </c>
      <c r="P1324" s="25" t="s">
        <v>3456</v>
      </c>
      <c r="Q1324" s="25" t="s">
        <v>70</v>
      </c>
      <c r="R1324" s="21" t="s">
        <v>3456</v>
      </c>
      <c r="S1324" s="25" t="s">
        <v>3456</v>
      </c>
      <c r="T1324" s="23" t="s">
        <v>3456</v>
      </c>
      <c r="U1324" s="25" t="s">
        <v>3456</v>
      </c>
      <c r="V1324" s="25" t="s">
        <v>3456</v>
      </c>
      <c r="W1324" s="25" t="s">
        <v>3456</v>
      </c>
      <c r="X1324" s="25" t="s">
        <v>3456</v>
      </c>
      <c r="Y1324" s="25" t="s">
        <v>3456</v>
      </c>
      <c r="Z1324" s="25" t="s">
        <v>3456</v>
      </c>
      <c r="AA1324" s="25" t="s">
        <v>3456</v>
      </c>
      <c r="AB1324" s="21" t="s">
        <v>3456</v>
      </c>
      <c r="AC1324" s="51" t="s">
        <v>3456</v>
      </c>
    </row>
    <row r="1325" spans="1:29" s="20" customFormat="1" ht="26.25" customHeight="1" x14ac:dyDescent="0.2">
      <c r="A1325" s="19">
        <v>66864</v>
      </c>
      <c r="B1325" s="20" t="s">
        <v>1415</v>
      </c>
      <c r="C1325" s="20" t="s">
        <v>1416</v>
      </c>
      <c r="D1325" s="20" t="s">
        <v>1358</v>
      </c>
      <c r="E1325" s="25" t="s">
        <v>559</v>
      </c>
      <c r="F1325" s="25" t="s">
        <v>70</v>
      </c>
      <c r="G1325" s="21">
        <v>42723</v>
      </c>
      <c r="H1325" s="21"/>
      <c r="I1325" s="22" t="s">
        <v>61</v>
      </c>
      <c r="J1325" s="25" t="s">
        <v>70</v>
      </c>
      <c r="K1325" s="27"/>
      <c r="L1325" s="21"/>
      <c r="M1325" s="33"/>
      <c r="N1325" s="25" t="s">
        <v>3456</v>
      </c>
      <c r="O1325" s="25" t="s">
        <v>3456</v>
      </c>
      <c r="P1325" s="25" t="s">
        <v>70</v>
      </c>
      <c r="Q1325" s="25" t="s">
        <v>70</v>
      </c>
      <c r="R1325" s="21" t="s">
        <v>3456</v>
      </c>
      <c r="S1325" s="25" t="s">
        <v>3456</v>
      </c>
      <c r="T1325" s="23" t="s">
        <v>3456</v>
      </c>
      <c r="U1325" s="25" t="s">
        <v>3456</v>
      </c>
      <c r="V1325" s="25" t="s">
        <v>70</v>
      </c>
      <c r="W1325" s="25" t="s">
        <v>70</v>
      </c>
      <c r="X1325" s="25" t="s">
        <v>3456</v>
      </c>
      <c r="Y1325" s="25" t="s">
        <v>3456</v>
      </c>
      <c r="Z1325" s="25" t="s">
        <v>3456</v>
      </c>
      <c r="AA1325" s="25" t="s">
        <v>3456</v>
      </c>
      <c r="AB1325" s="21" t="s">
        <v>3456</v>
      </c>
      <c r="AC1325" s="51" t="s">
        <v>3456</v>
      </c>
    </row>
    <row r="1326" spans="1:29" s="20" customFormat="1" ht="26.25" customHeight="1" x14ac:dyDescent="0.2">
      <c r="A1326" s="19">
        <v>66276</v>
      </c>
      <c r="B1326" s="20" t="s">
        <v>747</v>
      </c>
      <c r="C1326" s="20" t="s">
        <v>748</v>
      </c>
      <c r="D1326" s="20" t="s">
        <v>651</v>
      </c>
      <c r="E1326" s="25" t="s">
        <v>114</v>
      </c>
      <c r="F1326" s="25" t="s">
        <v>70</v>
      </c>
      <c r="G1326" s="21">
        <v>41731</v>
      </c>
      <c r="H1326" s="21"/>
      <c r="I1326" s="22" t="s">
        <v>61</v>
      </c>
      <c r="J1326" s="25" t="s">
        <v>70</v>
      </c>
      <c r="K1326" s="27"/>
      <c r="L1326" s="21"/>
      <c r="M1326" s="33"/>
      <c r="N1326" s="25" t="s">
        <v>3456</v>
      </c>
      <c r="O1326" s="25" t="s">
        <v>70</v>
      </c>
      <c r="P1326" s="25" t="s">
        <v>70</v>
      </c>
      <c r="Q1326" s="25" t="s">
        <v>70</v>
      </c>
      <c r="R1326" s="21" t="s">
        <v>3456</v>
      </c>
      <c r="S1326" s="25" t="s">
        <v>3456</v>
      </c>
      <c r="T1326" s="23" t="s">
        <v>3456</v>
      </c>
      <c r="U1326" s="25" t="s">
        <v>70</v>
      </c>
      <c r="V1326" s="25" t="s">
        <v>70</v>
      </c>
      <c r="W1326" s="25" t="s">
        <v>70</v>
      </c>
      <c r="X1326" s="25" t="s">
        <v>3456</v>
      </c>
      <c r="Y1326" s="25" t="s">
        <v>3456</v>
      </c>
      <c r="Z1326" s="25" t="s">
        <v>3456</v>
      </c>
      <c r="AA1326" s="25" t="s">
        <v>3456</v>
      </c>
      <c r="AB1326" s="21" t="s">
        <v>3456</v>
      </c>
      <c r="AC1326" s="51" t="s">
        <v>3456</v>
      </c>
    </row>
    <row r="1327" spans="1:29" s="20" customFormat="1" ht="26.25" customHeight="1" x14ac:dyDescent="0.2">
      <c r="A1327" s="19">
        <v>63850</v>
      </c>
      <c r="B1327" s="20" t="s">
        <v>266</v>
      </c>
      <c r="C1327" s="20" t="s">
        <v>267</v>
      </c>
      <c r="D1327" s="20" t="s">
        <v>257</v>
      </c>
      <c r="E1327" s="25" t="s">
        <v>258</v>
      </c>
      <c r="F1327" s="25" t="s">
        <v>70</v>
      </c>
      <c r="G1327" s="21">
        <v>40494</v>
      </c>
      <c r="H1327" s="21"/>
      <c r="I1327" s="22" t="s">
        <v>61</v>
      </c>
      <c r="J1327" s="25" t="s">
        <v>70</v>
      </c>
      <c r="K1327" s="27"/>
      <c r="L1327" s="21"/>
      <c r="M1327" s="33"/>
      <c r="N1327" s="25" t="s">
        <v>70</v>
      </c>
      <c r="O1327" s="25" t="s">
        <v>3456</v>
      </c>
      <c r="P1327" s="25" t="s">
        <v>70</v>
      </c>
      <c r="Q1327" s="25" t="s">
        <v>70</v>
      </c>
      <c r="R1327" s="21" t="s">
        <v>3456</v>
      </c>
      <c r="S1327" s="25" t="s">
        <v>3456</v>
      </c>
      <c r="T1327" s="23" t="s">
        <v>3456</v>
      </c>
      <c r="U1327" s="25" t="s">
        <v>3456</v>
      </c>
      <c r="V1327" s="25" t="s">
        <v>70</v>
      </c>
      <c r="W1327" s="25" t="s">
        <v>70</v>
      </c>
      <c r="X1327" s="25" t="s">
        <v>3456</v>
      </c>
      <c r="Y1327" s="25" t="s">
        <v>3456</v>
      </c>
      <c r="Z1327" s="25" t="s">
        <v>3456</v>
      </c>
      <c r="AA1327" s="25" t="s">
        <v>3456</v>
      </c>
      <c r="AB1327" s="21" t="s">
        <v>0</v>
      </c>
      <c r="AC1327" s="51" t="s">
        <v>3456</v>
      </c>
    </row>
    <row r="1328" spans="1:29" s="20" customFormat="1" ht="26.25" customHeight="1" x14ac:dyDescent="0.2">
      <c r="A1328" s="19">
        <v>64735</v>
      </c>
      <c r="B1328" s="20" t="s">
        <v>255</v>
      </c>
      <c r="C1328" s="20" t="s">
        <v>256</v>
      </c>
      <c r="D1328" s="20" t="s">
        <v>257</v>
      </c>
      <c r="E1328" s="25" t="s">
        <v>258</v>
      </c>
      <c r="F1328" s="25" t="s">
        <v>70</v>
      </c>
      <c r="G1328" s="21">
        <v>40359</v>
      </c>
      <c r="H1328" s="21"/>
      <c r="I1328" s="22" t="s">
        <v>61</v>
      </c>
      <c r="J1328" s="25" t="s">
        <v>70</v>
      </c>
      <c r="K1328" s="27"/>
      <c r="L1328" s="21"/>
      <c r="M1328" s="33"/>
      <c r="N1328" s="25" t="s">
        <v>70</v>
      </c>
      <c r="O1328" s="25" t="s">
        <v>3456</v>
      </c>
      <c r="P1328" s="25" t="s">
        <v>70</v>
      </c>
      <c r="Q1328" s="25" t="s">
        <v>70</v>
      </c>
      <c r="R1328" s="21" t="s">
        <v>3456</v>
      </c>
      <c r="S1328" s="25" t="s">
        <v>3456</v>
      </c>
      <c r="T1328" s="23" t="s">
        <v>3456</v>
      </c>
      <c r="U1328" s="25" t="s">
        <v>3456</v>
      </c>
      <c r="V1328" s="25" t="s">
        <v>70</v>
      </c>
      <c r="W1328" s="25" t="s">
        <v>70</v>
      </c>
      <c r="X1328" s="25" t="s">
        <v>3456</v>
      </c>
      <c r="Y1328" s="25" t="s">
        <v>3456</v>
      </c>
      <c r="Z1328" s="25" t="s">
        <v>3456</v>
      </c>
      <c r="AA1328" s="25" t="s">
        <v>3456</v>
      </c>
      <c r="AB1328" s="21" t="s">
        <v>0</v>
      </c>
      <c r="AC1328" s="51" t="s">
        <v>3456</v>
      </c>
    </row>
    <row r="1329" spans="1:29" s="20" customFormat="1" ht="26.25" customHeight="1" x14ac:dyDescent="0.2">
      <c r="A1329" s="19">
        <v>64738</v>
      </c>
      <c r="B1329" s="20" t="s">
        <v>3390</v>
      </c>
      <c r="C1329" s="20" t="s">
        <v>3391</v>
      </c>
      <c r="D1329" s="20" t="s">
        <v>257</v>
      </c>
      <c r="E1329" s="25" t="s">
        <v>258</v>
      </c>
      <c r="F1329" s="25" t="s">
        <v>70</v>
      </c>
      <c r="G1329" s="21">
        <v>40451</v>
      </c>
      <c r="H1329" s="21"/>
      <c r="I1329" s="22" t="s">
        <v>61</v>
      </c>
      <c r="J1329" s="25" t="s">
        <v>70</v>
      </c>
      <c r="K1329" s="27"/>
      <c r="L1329" s="21"/>
      <c r="M1329" s="33"/>
      <c r="N1329" s="25" t="s">
        <v>70</v>
      </c>
      <c r="O1329" s="25" t="s">
        <v>3456</v>
      </c>
      <c r="P1329" s="25" t="s">
        <v>70</v>
      </c>
      <c r="Q1329" s="25" t="s">
        <v>70</v>
      </c>
      <c r="R1329" s="21" t="s">
        <v>3456</v>
      </c>
      <c r="S1329" s="25" t="s">
        <v>3456</v>
      </c>
      <c r="T1329" s="23" t="s">
        <v>3456</v>
      </c>
      <c r="U1329" s="25" t="s">
        <v>3456</v>
      </c>
      <c r="V1329" s="25" t="s">
        <v>70</v>
      </c>
      <c r="W1329" s="25" t="s">
        <v>70</v>
      </c>
      <c r="X1329" s="25" t="s">
        <v>3456</v>
      </c>
      <c r="Y1329" s="25" t="s">
        <v>3456</v>
      </c>
      <c r="Z1329" s="25" t="s">
        <v>3456</v>
      </c>
      <c r="AA1329" s="25" t="s">
        <v>3456</v>
      </c>
      <c r="AB1329" s="21" t="s">
        <v>3456</v>
      </c>
      <c r="AC1329" s="51" t="s">
        <v>3456</v>
      </c>
    </row>
    <row r="1330" spans="1:29" s="20" customFormat="1" ht="26.25" customHeight="1" x14ac:dyDescent="0.2">
      <c r="A1330" s="19">
        <v>63870</v>
      </c>
      <c r="B1330" s="20" t="s">
        <v>3388</v>
      </c>
      <c r="C1330" s="20" t="s">
        <v>3975</v>
      </c>
      <c r="D1330" s="20" t="s">
        <v>257</v>
      </c>
      <c r="E1330" s="25" t="s">
        <v>258</v>
      </c>
      <c r="F1330" s="25" t="s">
        <v>70</v>
      </c>
      <c r="G1330" s="21">
        <v>40391</v>
      </c>
      <c r="H1330" s="21"/>
      <c r="I1330" s="22" t="s">
        <v>61</v>
      </c>
      <c r="J1330" s="25" t="s">
        <v>70</v>
      </c>
      <c r="K1330" s="27"/>
      <c r="L1330" s="21"/>
      <c r="M1330" s="33"/>
      <c r="N1330" s="25" t="s">
        <v>70</v>
      </c>
      <c r="O1330" s="25" t="s">
        <v>3456</v>
      </c>
      <c r="P1330" s="25" t="s">
        <v>70</v>
      </c>
      <c r="Q1330" s="25" t="s">
        <v>70</v>
      </c>
      <c r="R1330" s="21" t="s">
        <v>3456</v>
      </c>
      <c r="S1330" s="25" t="s">
        <v>3456</v>
      </c>
      <c r="T1330" s="23" t="s">
        <v>3456</v>
      </c>
      <c r="U1330" s="25" t="s">
        <v>3456</v>
      </c>
      <c r="V1330" s="25" t="s">
        <v>70</v>
      </c>
      <c r="W1330" s="25" t="s">
        <v>70</v>
      </c>
      <c r="X1330" s="25" t="s">
        <v>3456</v>
      </c>
      <c r="Y1330" s="25" t="s">
        <v>3456</v>
      </c>
      <c r="Z1330" s="25" t="s">
        <v>3456</v>
      </c>
      <c r="AA1330" s="25" t="s">
        <v>3456</v>
      </c>
      <c r="AB1330" s="21" t="s">
        <v>3456</v>
      </c>
      <c r="AC1330" s="51" t="s">
        <v>3456</v>
      </c>
    </row>
    <row r="1331" spans="1:29" s="20" customFormat="1" ht="26.25" customHeight="1" x14ac:dyDescent="0.2">
      <c r="A1331" s="19">
        <v>66065</v>
      </c>
      <c r="B1331" s="20" t="s">
        <v>567</v>
      </c>
      <c r="C1331" s="20" t="s">
        <v>568</v>
      </c>
      <c r="D1331" s="20" t="s">
        <v>569</v>
      </c>
      <c r="E1331" s="25" t="s">
        <v>570</v>
      </c>
      <c r="F1331" s="25" t="s">
        <v>70</v>
      </c>
      <c r="G1331" s="21">
        <v>42031</v>
      </c>
      <c r="H1331" s="21"/>
      <c r="I1331" s="22" t="s">
        <v>61</v>
      </c>
      <c r="J1331" s="25" t="s">
        <v>70</v>
      </c>
      <c r="K1331" s="27"/>
      <c r="L1331" s="21"/>
      <c r="M1331" s="33"/>
      <c r="N1331" s="25" t="s">
        <v>3456</v>
      </c>
      <c r="O1331" s="25" t="s">
        <v>3456</v>
      </c>
      <c r="P1331" s="25" t="s">
        <v>70</v>
      </c>
      <c r="Q1331" s="25" t="s">
        <v>70</v>
      </c>
      <c r="R1331" s="21" t="s">
        <v>3456</v>
      </c>
      <c r="S1331" s="25" t="s">
        <v>3456</v>
      </c>
      <c r="T1331" s="23" t="s">
        <v>3456</v>
      </c>
      <c r="U1331" s="25" t="s">
        <v>70</v>
      </c>
      <c r="V1331" s="25" t="s">
        <v>70</v>
      </c>
      <c r="W1331" s="25" t="s">
        <v>70</v>
      </c>
      <c r="X1331" s="25" t="s">
        <v>3456</v>
      </c>
      <c r="Y1331" s="25" t="s">
        <v>3456</v>
      </c>
      <c r="Z1331" s="25" t="s">
        <v>3456</v>
      </c>
      <c r="AA1331" s="25" t="s">
        <v>3456</v>
      </c>
      <c r="AB1331" s="21" t="s">
        <v>3456</v>
      </c>
      <c r="AC1331" s="51" t="s">
        <v>3456</v>
      </c>
    </row>
    <row r="1332" spans="1:29" s="20" customFormat="1" ht="26.25" customHeight="1" x14ac:dyDescent="0.2">
      <c r="A1332" s="19">
        <v>78701</v>
      </c>
      <c r="B1332" s="20" t="s">
        <v>1453</v>
      </c>
      <c r="C1332" s="20" t="s">
        <v>1454</v>
      </c>
      <c r="D1332" s="20" t="s">
        <v>569</v>
      </c>
      <c r="E1332" s="25" t="s">
        <v>570</v>
      </c>
      <c r="F1332" s="25" t="s">
        <v>70</v>
      </c>
      <c r="G1332" s="21">
        <v>43462</v>
      </c>
      <c r="H1332" s="21"/>
      <c r="I1332" s="22" t="s">
        <v>61</v>
      </c>
      <c r="J1332" s="25" t="s">
        <v>70</v>
      </c>
      <c r="K1332" s="27"/>
      <c r="L1332" s="21"/>
      <c r="M1332" s="33"/>
      <c r="N1332" s="25" t="s">
        <v>3456</v>
      </c>
      <c r="O1332" s="25" t="s">
        <v>3456</v>
      </c>
      <c r="P1332" s="25" t="s">
        <v>70</v>
      </c>
      <c r="Q1332" s="25" t="s">
        <v>70</v>
      </c>
      <c r="R1332" s="21" t="s">
        <v>3456</v>
      </c>
      <c r="S1332" s="25" t="s">
        <v>3456</v>
      </c>
      <c r="T1332" s="23" t="s">
        <v>3456</v>
      </c>
      <c r="U1332" s="25" t="s">
        <v>70</v>
      </c>
      <c r="V1332" s="25" t="s">
        <v>70</v>
      </c>
      <c r="W1332" s="25" t="s">
        <v>70</v>
      </c>
      <c r="X1332" s="25" t="s">
        <v>3456</v>
      </c>
      <c r="Y1332" s="25" t="s">
        <v>3456</v>
      </c>
      <c r="Z1332" s="25" t="s">
        <v>3456</v>
      </c>
      <c r="AA1332" s="25" t="s">
        <v>3456</v>
      </c>
      <c r="AB1332" s="21" t="s">
        <v>3456</v>
      </c>
      <c r="AC1332" s="51" t="s">
        <v>3456</v>
      </c>
    </row>
    <row r="1333" spans="1:29" s="20" customFormat="1" ht="26.25" customHeight="1" x14ac:dyDescent="0.2">
      <c r="A1333" s="19">
        <v>64228</v>
      </c>
      <c r="B1333" s="20" t="s">
        <v>2982</v>
      </c>
      <c r="C1333" s="20" t="s">
        <v>4019</v>
      </c>
      <c r="D1333" s="20" t="s">
        <v>2984</v>
      </c>
      <c r="E1333" s="25" t="s">
        <v>1233</v>
      </c>
      <c r="F1333" s="25" t="s">
        <v>70</v>
      </c>
      <c r="G1333" s="21">
        <v>40354</v>
      </c>
      <c r="H1333" s="21"/>
      <c r="I1333" s="22" t="s">
        <v>61</v>
      </c>
      <c r="J1333" s="25" t="s">
        <v>70</v>
      </c>
      <c r="K1333" s="27"/>
      <c r="L1333" s="21"/>
      <c r="M1333" s="33"/>
      <c r="N1333" s="25" t="s">
        <v>70</v>
      </c>
      <c r="O1333" s="25" t="s">
        <v>3456</v>
      </c>
      <c r="P1333" s="25" t="s">
        <v>70</v>
      </c>
      <c r="Q1333" s="25" t="s">
        <v>70</v>
      </c>
      <c r="R1333" s="21" t="s">
        <v>3456</v>
      </c>
      <c r="S1333" s="25" t="s">
        <v>3456</v>
      </c>
      <c r="T1333" s="23" t="s">
        <v>3456</v>
      </c>
      <c r="U1333" s="25" t="s">
        <v>3456</v>
      </c>
      <c r="V1333" s="25" t="s">
        <v>3456</v>
      </c>
      <c r="W1333" s="25" t="s">
        <v>70</v>
      </c>
      <c r="X1333" s="25" t="s">
        <v>3456</v>
      </c>
      <c r="Y1333" s="25" t="s">
        <v>3456</v>
      </c>
      <c r="Z1333" s="25" t="s">
        <v>3456</v>
      </c>
      <c r="AA1333" s="25" t="s">
        <v>3456</v>
      </c>
      <c r="AB1333" s="21" t="s">
        <v>0</v>
      </c>
      <c r="AC1333" s="51"/>
    </row>
    <row r="1334" spans="1:29" s="20" customFormat="1" ht="26.25" customHeight="1" x14ac:dyDescent="0.2">
      <c r="A1334" s="19">
        <v>79596</v>
      </c>
      <c r="B1334" s="20" t="s">
        <v>3618</v>
      </c>
      <c r="C1334" s="20" t="s">
        <v>3617</v>
      </c>
      <c r="D1334" s="20" t="s">
        <v>1193</v>
      </c>
      <c r="E1334" s="25" t="s">
        <v>163</v>
      </c>
      <c r="F1334" s="25" t="s">
        <v>70</v>
      </c>
      <c r="G1334" s="21">
        <v>44264</v>
      </c>
      <c r="H1334" s="21"/>
      <c r="I1334" s="22" t="s">
        <v>61</v>
      </c>
      <c r="J1334" s="25" t="s">
        <v>3456</v>
      </c>
      <c r="K1334" s="27"/>
      <c r="L1334" s="21"/>
      <c r="M1334" s="33"/>
      <c r="N1334" s="25" t="s">
        <v>3456</v>
      </c>
      <c r="O1334" s="25" t="s">
        <v>3456</v>
      </c>
      <c r="P1334" s="25" t="s">
        <v>3456</v>
      </c>
      <c r="Q1334" s="25" t="s">
        <v>70</v>
      </c>
      <c r="R1334" s="21" t="s">
        <v>3456</v>
      </c>
      <c r="S1334" s="25" t="s">
        <v>3456</v>
      </c>
      <c r="T1334" s="23" t="s">
        <v>3456</v>
      </c>
      <c r="U1334" s="25" t="s">
        <v>3456</v>
      </c>
      <c r="V1334" s="25" t="s">
        <v>3456</v>
      </c>
      <c r="W1334" s="25" t="s">
        <v>3456</v>
      </c>
      <c r="X1334" s="25" t="s">
        <v>3456</v>
      </c>
      <c r="Y1334" s="25" t="s">
        <v>3456</v>
      </c>
      <c r="Z1334" s="25" t="s">
        <v>3456</v>
      </c>
      <c r="AA1334" s="25" t="s">
        <v>3456</v>
      </c>
      <c r="AB1334" s="21" t="s">
        <v>3456</v>
      </c>
      <c r="AC1334" s="51" t="s">
        <v>3456</v>
      </c>
    </row>
    <row r="1335" spans="1:29" s="20" customFormat="1" ht="26.25" customHeight="1" x14ac:dyDescent="0.2">
      <c r="A1335" s="19">
        <v>66563</v>
      </c>
      <c r="B1335" s="20" t="s">
        <v>3082</v>
      </c>
      <c r="C1335" s="20" t="s">
        <v>3083</v>
      </c>
      <c r="D1335" s="20" t="s">
        <v>4013</v>
      </c>
      <c r="E1335" s="25" t="s">
        <v>102</v>
      </c>
      <c r="F1335" s="25" t="s">
        <v>70</v>
      </c>
      <c r="G1335" s="21">
        <v>41956</v>
      </c>
      <c r="H1335" s="21"/>
      <c r="I1335" s="22" t="s">
        <v>61</v>
      </c>
      <c r="J1335" s="25" t="s">
        <v>70</v>
      </c>
      <c r="K1335" s="27"/>
      <c r="L1335" s="21"/>
      <c r="M1335" s="33"/>
      <c r="N1335" s="25" t="s">
        <v>3456</v>
      </c>
      <c r="O1335" s="25" t="s">
        <v>70</v>
      </c>
      <c r="P1335" s="25" t="s">
        <v>70</v>
      </c>
      <c r="Q1335" s="25" t="s">
        <v>70</v>
      </c>
      <c r="R1335" s="21" t="s">
        <v>3456</v>
      </c>
      <c r="S1335" s="25" t="s">
        <v>3456</v>
      </c>
      <c r="T1335" s="23" t="s">
        <v>3456</v>
      </c>
      <c r="U1335" s="25" t="s">
        <v>70</v>
      </c>
      <c r="V1335" s="25" t="s">
        <v>70</v>
      </c>
      <c r="W1335" s="25" t="s">
        <v>70</v>
      </c>
      <c r="X1335" s="25" t="s">
        <v>3456</v>
      </c>
      <c r="Y1335" s="25" t="s">
        <v>3456</v>
      </c>
      <c r="Z1335" s="25" t="s">
        <v>3456</v>
      </c>
      <c r="AA1335" s="25" t="s">
        <v>3456</v>
      </c>
      <c r="AB1335" s="21" t="s">
        <v>3456</v>
      </c>
      <c r="AC1335" s="51" t="s">
        <v>3456</v>
      </c>
    </row>
    <row r="1336" spans="1:29" s="20" customFormat="1" ht="26.25" customHeight="1" x14ac:dyDescent="0.2">
      <c r="A1336" s="19">
        <v>62476</v>
      </c>
      <c r="B1336" s="20" t="s">
        <v>2063</v>
      </c>
      <c r="C1336" s="20" t="s">
        <v>2064</v>
      </c>
      <c r="D1336" s="20" t="s">
        <v>1008</v>
      </c>
      <c r="E1336" s="25" t="s">
        <v>1009</v>
      </c>
      <c r="F1336" s="25" t="s">
        <v>70</v>
      </c>
      <c r="G1336" s="21">
        <v>38923</v>
      </c>
      <c r="H1336" s="21">
        <v>45291</v>
      </c>
      <c r="I1336" s="22" t="s">
        <v>71</v>
      </c>
      <c r="J1336" s="25" t="s">
        <v>3456</v>
      </c>
      <c r="K1336" s="27"/>
      <c r="L1336" s="21"/>
      <c r="M1336" s="33"/>
      <c r="N1336" s="25"/>
      <c r="O1336" s="25"/>
      <c r="P1336" s="25"/>
      <c r="Q1336" s="25"/>
      <c r="R1336" s="21"/>
      <c r="S1336" s="25"/>
      <c r="T1336" s="23"/>
      <c r="U1336" s="25" t="s">
        <v>3456</v>
      </c>
      <c r="V1336" s="25" t="s">
        <v>3456</v>
      </c>
      <c r="W1336" s="25" t="s">
        <v>70</v>
      </c>
      <c r="X1336" s="25" t="s">
        <v>3456</v>
      </c>
      <c r="Y1336" s="25" t="s">
        <v>3456</v>
      </c>
      <c r="Z1336" s="25" t="s">
        <v>3456</v>
      </c>
      <c r="AA1336" s="25" t="s">
        <v>3456</v>
      </c>
      <c r="AB1336" s="21" t="s">
        <v>0</v>
      </c>
      <c r="AC1336" s="51" t="s">
        <v>3456</v>
      </c>
    </row>
    <row r="1337" spans="1:29" s="20" customFormat="1" ht="26.25" customHeight="1" x14ac:dyDescent="0.2">
      <c r="A1337" s="19">
        <v>66583</v>
      </c>
      <c r="B1337" s="20" t="s">
        <v>2564</v>
      </c>
      <c r="C1337" s="20" t="s">
        <v>2565</v>
      </c>
      <c r="D1337" s="20" t="s">
        <v>2566</v>
      </c>
      <c r="E1337" s="25" t="s">
        <v>137</v>
      </c>
      <c r="F1337" s="25" t="s">
        <v>70</v>
      </c>
      <c r="G1337" s="21">
        <v>42075</v>
      </c>
      <c r="H1337" s="21"/>
      <c r="I1337" s="22" t="s">
        <v>61</v>
      </c>
      <c r="J1337" s="25" t="s">
        <v>70</v>
      </c>
      <c r="K1337" s="27"/>
      <c r="L1337" s="21"/>
      <c r="M1337" s="33"/>
      <c r="N1337" s="25" t="s">
        <v>3456</v>
      </c>
      <c r="O1337" s="25" t="s">
        <v>70</v>
      </c>
      <c r="P1337" s="25" t="s">
        <v>70</v>
      </c>
      <c r="Q1337" s="25" t="s">
        <v>70</v>
      </c>
      <c r="R1337" s="21" t="s">
        <v>3456</v>
      </c>
      <c r="S1337" s="25" t="s">
        <v>3456</v>
      </c>
      <c r="T1337" s="23" t="s">
        <v>3456</v>
      </c>
      <c r="U1337" s="25" t="s">
        <v>70</v>
      </c>
      <c r="V1337" s="25" t="s">
        <v>70</v>
      </c>
      <c r="W1337" s="25" t="s">
        <v>70</v>
      </c>
      <c r="X1337" s="25" t="s">
        <v>3456</v>
      </c>
      <c r="Y1337" s="25" t="s">
        <v>3456</v>
      </c>
      <c r="Z1337" s="25" t="s">
        <v>3456</v>
      </c>
      <c r="AA1337" s="25" t="s">
        <v>3456</v>
      </c>
      <c r="AB1337" s="21" t="s">
        <v>3456</v>
      </c>
      <c r="AC1337" s="51" t="s">
        <v>3456</v>
      </c>
    </row>
    <row r="1338" spans="1:29" s="20" customFormat="1" ht="26.25" customHeight="1" x14ac:dyDescent="0.2">
      <c r="A1338" s="19">
        <v>63334</v>
      </c>
      <c r="B1338" s="20" t="s">
        <v>2351</v>
      </c>
      <c r="C1338" s="20" t="s">
        <v>2352</v>
      </c>
      <c r="D1338" s="20" t="s">
        <v>2093</v>
      </c>
      <c r="E1338" s="25" t="s">
        <v>2094</v>
      </c>
      <c r="F1338" s="25" t="s">
        <v>2920</v>
      </c>
      <c r="G1338" s="21">
        <v>39751</v>
      </c>
      <c r="H1338" s="21"/>
      <c r="I1338" s="22" t="s">
        <v>61</v>
      </c>
      <c r="J1338" s="25" t="s">
        <v>70</v>
      </c>
      <c r="K1338" s="27"/>
      <c r="L1338" s="21"/>
      <c r="M1338" s="33"/>
      <c r="N1338" s="25" t="s">
        <v>70</v>
      </c>
      <c r="O1338" s="25" t="s">
        <v>70</v>
      </c>
      <c r="P1338" s="25" t="s">
        <v>70</v>
      </c>
      <c r="Q1338" s="25" t="s">
        <v>70</v>
      </c>
      <c r="R1338" s="21" t="s">
        <v>3456</v>
      </c>
      <c r="S1338" s="25" t="s">
        <v>3456</v>
      </c>
      <c r="T1338" s="23" t="s">
        <v>3456</v>
      </c>
      <c r="U1338" s="25" t="s">
        <v>70</v>
      </c>
      <c r="V1338" s="25" t="s">
        <v>70</v>
      </c>
      <c r="W1338" s="25" t="s">
        <v>70</v>
      </c>
      <c r="X1338" s="25" t="s">
        <v>3456</v>
      </c>
      <c r="Y1338" s="25" t="s">
        <v>3456</v>
      </c>
      <c r="Z1338" s="25" t="s">
        <v>3456</v>
      </c>
      <c r="AA1338" s="25" t="s">
        <v>3456</v>
      </c>
      <c r="AB1338" s="21" t="s">
        <v>3456</v>
      </c>
      <c r="AC1338" s="51" t="s">
        <v>3456</v>
      </c>
    </row>
    <row r="1339" spans="1:29" s="20" customFormat="1" ht="26.25" customHeight="1" x14ac:dyDescent="0.2">
      <c r="A1339" s="19">
        <v>81412</v>
      </c>
      <c r="B1339" s="20" t="s">
        <v>4395</v>
      </c>
      <c r="C1339" s="20" t="s">
        <v>4396</v>
      </c>
      <c r="D1339" s="20" t="s">
        <v>4397</v>
      </c>
      <c r="E1339" s="25" t="s">
        <v>109</v>
      </c>
      <c r="F1339" s="25" t="s">
        <v>70</v>
      </c>
      <c r="G1339" s="21">
        <v>45139</v>
      </c>
      <c r="H1339" s="21"/>
      <c r="I1339" s="22" t="s">
        <v>61</v>
      </c>
      <c r="J1339" s="25" t="s">
        <v>3456</v>
      </c>
      <c r="K1339" s="27"/>
      <c r="L1339" s="21"/>
      <c r="M1339" s="33"/>
      <c r="N1339" s="25" t="s">
        <v>3456</v>
      </c>
      <c r="O1339" s="25" t="s">
        <v>3456</v>
      </c>
      <c r="P1339" s="25" t="s">
        <v>3456</v>
      </c>
      <c r="Q1339" s="25" t="s">
        <v>3456</v>
      </c>
      <c r="R1339" s="21" t="s">
        <v>3456</v>
      </c>
      <c r="S1339" s="25" t="s">
        <v>3456</v>
      </c>
      <c r="T1339" s="23" t="s">
        <v>3456</v>
      </c>
      <c r="U1339" s="25" t="s">
        <v>3456</v>
      </c>
      <c r="V1339" s="25" t="s">
        <v>3456</v>
      </c>
      <c r="W1339" s="25" t="s">
        <v>70</v>
      </c>
      <c r="X1339" s="25" t="s">
        <v>3456</v>
      </c>
      <c r="Y1339" s="25" t="s">
        <v>3456</v>
      </c>
      <c r="Z1339" s="25" t="s">
        <v>3456</v>
      </c>
      <c r="AA1339" s="25" t="s">
        <v>3456</v>
      </c>
      <c r="AB1339" s="21" t="s">
        <v>3456</v>
      </c>
      <c r="AC1339" s="51" t="s">
        <v>3456</v>
      </c>
    </row>
    <row r="1340" spans="1:29" s="20" customFormat="1" ht="26.25" customHeight="1" x14ac:dyDescent="0.2">
      <c r="A1340" s="19">
        <v>67110</v>
      </c>
      <c r="B1340" s="20" t="s">
        <v>3203</v>
      </c>
      <c r="C1340" s="20" t="s">
        <v>3204</v>
      </c>
      <c r="D1340" s="20" t="s">
        <v>1096</v>
      </c>
      <c r="E1340" s="25" t="s">
        <v>818</v>
      </c>
      <c r="F1340" s="25" t="s">
        <v>70</v>
      </c>
      <c r="G1340" s="21">
        <v>42339</v>
      </c>
      <c r="H1340" s="21"/>
      <c r="I1340" s="22" t="s">
        <v>61</v>
      </c>
      <c r="J1340" s="25" t="s">
        <v>70</v>
      </c>
      <c r="K1340" s="27"/>
      <c r="L1340" s="21"/>
      <c r="M1340" s="33"/>
      <c r="N1340" s="25" t="s">
        <v>3456</v>
      </c>
      <c r="O1340" s="25" t="s">
        <v>70</v>
      </c>
      <c r="P1340" s="25" t="s">
        <v>70</v>
      </c>
      <c r="Q1340" s="25" t="s">
        <v>70</v>
      </c>
      <c r="R1340" s="21" t="s">
        <v>3456</v>
      </c>
      <c r="S1340" s="25" t="s">
        <v>3456</v>
      </c>
      <c r="T1340" s="23" t="s">
        <v>3456</v>
      </c>
      <c r="U1340" s="25" t="s">
        <v>3456</v>
      </c>
      <c r="V1340" s="25" t="s">
        <v>70</v>
      </c>
      <c r="W1340" s="25" t="s">
        <v>70</v>
      </c>
      <c r="X1340" s="25" t="s">
        <v>3456</v>
      </c>
      <c r="Y1340" s="25" t="s">
        <v>3456</v>
      </c>
      <c r="Z1340" s="25" t="s">
        <v>3456</v>
      </c>
      <c r="AA1340" s="25" t="s">
        <v>3456</v>
      </c>
      <c r="AB1340" s="21" t="s">
        <v>3456</v>
      </c>
      <c r="AC1340" s="51" t="s">
        <v>3456</v>
      </c>
    </row>
    <row r="1341" spans="1:29" s="20" customFormat="1" ht="26.25" customHeight="1" x14ac:dyDescent="0.2">
      <c r="A1341" s="19">
        <v>66931</v>
      </c>
      <c r="B1341" s="20" t="s">
        <v>775</v>
      </c>
      <c r="C1341" s="20" t="s">
        <v>776</v>
      </c>
      <c r="D1341" s="20" t="s">
        <v>756</v>
      </c>
      <c r="E1341" s="25" t="s">
        <v>757</v>
      </c>
      <c r="F1341" s="25" t="s">
        <v>70</v>
      </c>
      <c r="G1341" s="21">
        <v>42842</v>
      </c>
      <c r="H1341" s="21"/>
      <c r="I1341" s="22" t="s">
        <v>61</v>
      </c>
      <c r="J1341" s="25" t="s">
        <v>70</v>
      </c>
      <c r="K1341" s="27"/>
      <c r="L1341" s="21"/>
      <c r="M1341" s="33"/>
      <c r="N1341" s="25" t="s">
        <v>3456</v>
      </c>
      <c r="O1341" s="25" t="s">
        <v>3456</v>
      </c>
      <c r="P1341" s="25" t="s">
        <v>70</v>
      </c>
      <c r="Q1341" s="25" t="s">
        <v>70</v>
      </c>
      <c r="R1341" s="21" t="s">
        <v>3456</v>
      </c>
      <c r="S1341" s="25" t="s">
        <v>3456</v>
      </c>
      <c r="T1341" s="23" t="s">
        <v>3456</v>
      </c>
      <c r="U1341" s="25" t="s">
        <v>3456</v>
      </c>
      <c r="V1341" s="25" t="s">
        <v>3456</v>
      </c>
      <c r="W1341" s="25" t="s">
        <v>70</v>
      </c>
      <c r="X1341" s="25" t="s">
        <v>3456</v>
      </c>
      <c r="Y1341" s="25" t="s">
        <v>3456</v>
      </c>
      <c r="Z1341" s="25" t="s">
        <v>3456</v>
      </c>
      <c r="AA1341" s="25" t="s">
        <v>3456</v>
      </c>
      <c r="AB1341" s="21" t="s">
        <v>3456</v>
      </c>
      <c r="AC1341" s="51" t="s">
        <v>3456</v>
      </c>
    </row>
    <row r="1342" spans="1:29" s="20" customFormat="1" ht="26.25" customHeight="1" x14ac:dyDescent="0.2">
      <c r="A1342" s="19">
        <v>66561</v>
      </c>
      <c r="B1342" s="20" t="s">
        <v>754</v>
      </c>
      <c r="C1342" s="20" t="s">
        <v>755</v>
      </c>
      <c r="D1342" s="20" t="s">
        <v>756</v>
      </c>
      <c r="E1342" s="25" t="s">
        <v>757</v>
      </c>
      <c r="F1342" s="25" t="s">
        <v>70</v>
      </c>
      <c r="G1342" s="21">
        <v>42569</v>
      </c>
      <c r="H1342" s="21"/>
      <c r="I1342" s="22" t="s">
        <v>61</v>
      </c>
      <c r="J1342" s="25" t="s">
        <v>70</v>
      </c>
      <c r="K1342" s="27"/>
      <c r="L1342" s="21"/>
      <c r="M1342" s="33"/>
      <c r="N1342" s="25" t="s">
        <v>3456</v>
      </c>
      <c r="O1342" s="25" t="s">
        <v>70</v>
      </c>
      <c r="P1342" s="25" t="s">
        <v>70</v>
      </c>
      <c r="Q1342" s="25" t="s">
        <v>70</v>
      </c>
      <c r="R1342" s="21" t="s">
        <v>3456</v>
      </c>
      <c r="S1342" s="25" t="s">
        <v>3456</v>
      </c>
      <c r="T1342" s="23" t="s">
        <v>3456</v>
      </c>
      <c r="U1342" s="25" t="s">
        <v>3456</v>
      </c>
      <c r="V1342" s="25" t="s">
        <v>3456</v>
      </c>
      <c r="W1342" s="25" t="s">
        <v>70</v>
      </c>
      <c r="X1342" s="25" t="s">
        <v>3456</v>
      </c>
      <c r="Y1342" s="25" t="s">
        <v>3456</v>
      </c>
      <c r="Z1342" s="25" t="s">
        <v>3456</v>
      </c>
      <c r="AA1342" s="25" t="s">
        <v>3456</v>
      </c>
      <c r="AB1342" s="21" t="s">
        <v>3456</v>
      </c>
      <c r="AC1342" s="51" t="s">
        <v>3456</v>
      </c>
    </row>
    <row r="1343" spans="1:29" s="20" customFormat="1" ht="26.25" customHeight="1" x14ac:dyDescent="0.2">
      <c r="A1343" s="19">
        <v>66058</v>
      </c>
      <c r="B1343" s="20" t="s">
        <v>441</v>
      </c>
      <c r="C1343" s="20" t="s">
        <v>442</v>
      </c>
      <c r="D1343" s="20" t="s">
        <v>430</v>
      </c>
      <c r="E1343" s="25" t="s">
        <v>428</v>
      </c>
      <c r="F1343" s="25" t="s">
        <v>70</v>
      </c>
      <c r="G1343" s="21">
        <v>41627</v>
      </c>
      <c r="H1343" s="21"/>
      <c r="I1343" s="22" t="s">
        <v>61</v>
      </c>
      <c r="J1343" s="25" t="s">
        <v>70</v>
      </c>
      <c r="K1343" s="27"/>
      <c r="L1343" s="21"/>
      <c r="M1343" s="33"/>
      <c r="N1343" s="25" t="s">
        <v>3456</v>
      </c>
      <c r="O1343" s="25" t="s">
        <v>3456</v>
      </c>
      <c r="P1343" s="25" t="s">
        <v>70</v>
      </c>
      <c r="Q1343" s="25" t="s">
        <v>70</v>
      </c>
      <c r="R1343" s="21" t="s">
        <v>3456</v>
      </c>
      <c r="S1343" s="25" t="s">
        <v>3456</v>
      </c>
      <c r="T1343" s="23" t="s">
        <v>3456</v>
      </c>
      <c r="U1343" s="25" t="s">
        <v>70</v>
      </c>
      <c r="V1343" s="25" t="s">
        <v>70</v>
      </c>
      <c r="W1343" s="25" t="s">
        <v>70</v>
      </c>
      <c r="X1343" s="25" t="s">
        <v>3456</v>
      </c>
      <c r="Y1343" s="25" t="s">
        <v>3456</v>
      </c>
      <c r="Z1343" s="25" t="s">
        <v>3456</v>
      </c>
      <c r="AA1343" s="25" t="s">
        <v>3456</v>
      </c>
      <c r="AB1343" s="21" t="s">
        <v>3456</v>
      </c>
      <c r="AC1343" s="51" t="s">
        <v>3456</v>
      </c>
    </row>
    <row r="1344" spans="1:29" s="20" customFormat="1" ht="26.25" customHeight="1" x14ac:dyDescent="0.2">
      <c r="A1344" s="19">
        <v>67077</v>
      </c>
      <c r="B1344" s="20" t="s">
        <v>3235</v>
      </c>
      <c r="C1344" s="20" t="s">
        <v>3236</v>
      </c>
      <c r="D1344" s="20" t="s">
        <v>1169</v>
      </c>
      <c r="E1344" s="25" t="s">
        <v>102</v>
      </c>
      <c r="F1344" s="25" t="s">
        <v>1170</v>
      </c>
      <c r="G1344" s="21">
        <v>42257</v>
      </c>
      <c r="H1344" s="21"/>
      <c r="I1344" s="22" t="s">
        <v>61</v>
      </c>
      <c r="J1344" s="25" t="s">
        <v>70</v>
      </c>
      <c r="K1344" s="27"/>
      <c r="L1344" s="21"/>
      <c r="M1344" s="33"/>
      <c r="N1344" s="25" t="s">
        <v>3456</v>
      </c>
      <c r="O1344" s="25" t="s">
        <v>70</v>
      </c>
      <c r="P1344" s="25" t="s">
        <v>70</v>
      </c>
      <c r="Q1344" s="25" t="s">
        <v>70</v>
      </c>
      <c r="R1344" s="21" t="s">
        <v>3456</v>
      </c>
      <c r="S1344" s="25" t="s">
        <v>3456</v>
      </c>
      <c r="T1344" s="23" t="s">
        <v>3456</v>
      </c>
      <c r="U1344" s="25" t="s">
        <v>70</v>
      </c>
      <c r="V1344" s="25" t="s">
        <v>70</v>
      </c>
      <c r="W1344" s="25" t="s">
        <v>70</v>
      </c>
      <c r="X1344" s="25" t="s">
        <v>3456</v>
      </c>
      <c r="Y1344" s="25" t="s">
        <v>3456</v>
      </c>
      <c r="Z1344" s="25" t="s">
        <v>3456</v>
      </c>
      <c r="AA1344" s="25" t="s">
        <v>3456</v>
      </c>
      <c r="AB1344" s="21" t="s">
        <v>3456</v>
      </c>
      <c r="AC1344" s="51" t="s">
        <v>3456</v>
      </c>
    </row>
    <row r="1345" spans="1:29" s="20" customFormat="1" ht="26.25" customHeight="1" x14ac:dyDescent="0.2">
      <c r="A1345" s="19">
        <v>61759</v>
      </c>
      <c r="B1345" s="20" t="s">
        <v>2907</v>
      </c>
      <c r="C1345" s="20" t="s">
        <v>2908</v>
      </c>
      <c r="D1345" s="20" t="s">
        <v>438</v>
      </c>
      <c r="E1345" s="25" t="s">
        <v>3984</v>
      </c>
      <c r="F1345" s="25" t="s">
        <v>70</v>
      </c>
      <c r="G1345" s="21">
        <v>38323</v>
      </c>
      <c r="H1345" s="21"/>
      <c r="I1345" s="22" t="s">
        <v>61</v>
      </c>
      <c r="J1345" s="25" t="s">
        <v>70</v>
      </c>
      <c r="K1345" s="27"/>
      <c r="L1345" s="21"/>
      <c r="M1345" s="33"/>
      <c r="N1345" s="25" t="s">
        <v>70</v>
      </c>
      <c r="O1345" s="25" t="s">
        <v>70</v>
      </c>
      <c r="P1345" s="25" t="s">
        <v>70</v>
      </c>
      <c r="Q1345" s="25" t="s">
        <v>70</v>
      </c>
      <c r="R1345" s="21" t="s">
        <v>3456</v>
      </c>
      <c r="S1345" s="25" t="s">
        <v>3456</v>
      </c>
      <c r="T1345" s="23" t="s">
        <v>3456</v>
      </c>
      <c r="U1345" s="25" t="s">
        <v>3456</v>
      </c>
      <c r="V1345" s="25" t="s">
        <v>70</v>
      </c>
      <c r="W1345" s="25" t="s">
        <v>70</v>
      </c>
      <c r="X1345" s="25" t="s">
        <v>3456</v>
      </c>
      <c r="Y1345" s="25" t="s">
        <v>3456</v>
      </c>
      <c r="Z1345" s="25" t="s">
        <v>3456</v>
      </c>
      <c r="AA1345" s="25" t="s">
        <v>3456</v>
      </c>
      <c r="AB1345" s="21" t="s">
        <v>0</v>
      </c>
      <c r="AC1345" s="51"/>
    </row>
    <row r="1346" spans="1:29" s="20" customFormat="1" ht="26.25" customHeight="1" x14ac:dyDescent="0.2">
      <c r="A1346" s="19">
        <v>80333</v>
      </c>
      <c r="B1346" s="20" t="s">
        <v>4261</v>
      </c>
      <c r="C1346" s="20" t="s">
        <v>4260</v>
      </c>
      <c r="D1346" s="20" t="s">
        <v>501</v>
      </c>
      <c r="E1346" s="25" t="s">
        <v>422</v>
      </c>
      <c r="F1346" s="25" t="s">
        <v>70</v>
      </c>
      <c r="G1346" s="21">
        <v>44630</v>
      </c>
      <c r="H1346" s="21"/>
      <c r="I1346" s="22" t="s">
        <v>71</v>
      </c>
      <c r="J1346" s="25" t="s">
        <v>3456</v>
      </c>
      <c r="K1346" s="27" t="s">
        <v>4280</v>
      </c>
      <c r="L1346" s="21" t="s">
        <v>3456</v>
      </c>
      <c r="M1346" s="33"/>
      <c r="N1346" s="25"/>
      <c r="O1346" s="25"/>
      <c r="P1346" s="25"/>
      <c r="Q1346" s="25"/>
      <c r="R1346" s="21"/>
      <c r="S1346" s="25"/>
      <c r="T1346" s="23"/>
      <c r="U1346" s="25" t="s">
        <v>3456</v>
      </c>
      <c r="V1346" s="25" t="s">
        <v>3456</v>
      </c>
      <c r="W1346" s="25" t="s">
        <v>70</v>
      </c>
      <c r="X1346" s="25" t="s">
        <v>3456</v>
      </c>
      <c r="Y1346" s="25" t="s">
        <v>3456</v>
      </c>
      <c r="Z1346" s="25" t="s">
        <v>3456</v>
      </c>
      <c r="AA1346" s="25" t="s">
        <v>3456</v>
      </c>
      <c r="AB1346" s="21" t="s">
        <v>3456</v>
      </c>
      <c r="AC1346" s="51" t="s">
        <v>3456</v>
      </c>
    </row>
    <row r="1347" spans="1:29" s="20" customFormat="1" ht="26.25" customHeight="1" x14ac:dyDescent="0.2">
      <c r="A1347" s="19">
        <v>79569</v>
      </c>
      <c r="B1347" s="20" t="s">
        <v>3605</v>
      </c>
      <c r="C1347" s="20" t="s">
        <v>4166</v>
      </c>
      <c r="D1347" s="20" t="s">
        <v>1852</v>
      </c>
      <c r="E1347" s="25" t="s">
        <v>102</v>
      </c>
      <c r="F1347" s="25" t="s">
        <v>70</v>
      </c>
      <c r="G1347" s="21">
        <v>44217</v>
      </c>
      <c r="H1347" s="21"/>
      <c r="I1347" s="22" t="s">
        <v>61</v>
      </c>
      <c r="J1347" s="25" t="s">
        <v>3456</v>
      </c>
      <c r="K1347" s="27"/>
      <c r="L1347" s="21"/>
      <c r="M1347" s="33"/>
      <c r="N1347" s="25" t="s">
        <v>3456</v>
      </c>
      <c r="O1347" s="25" t="s">
        <v>3456</v>
      </c>
      <c r="P1347" s="25" t="s">
        <v>3456</v>
      </c>
      <c r="Q1347" s="25" t="s">
        <v>70</v>
      </c>
      <c r="R1347" s="21" t="s">
        <v>3456</v>
      </c>
      <c r="S1347" s="25" t="s">
        <v>3456</v>
      </c>
      <c r="T1347" s="23" t="s">
        <v>3456</v>
      </c>
      <c r="U1347" s="25" t="s">
        <v>3456</v>
      </c>
      <c r="V1347" s="25" t="s">
        <v>3456</v>
      </c>
      <c r="W1347" s="25" t="s">
        <v>70</v>
      </c>
      <c r="X1347" s="25" t="s">
        <v>3456</v>
      </c>
      <c r="Y1347" s="25" t="s">
        <v>3456</v>
      </c>
      <c r="Z1347" s="25" t="s">
        <v>3456</v>
      </c>
      <c r="AA1347" s="25" t="s">
        <v>3456</v>
      </c>
      <c r="AB1347" s="21" t="s">
        <v>3456</v>
      </c>
      <c r="AC1347" s="51" t="s">
        <v>3456</v>
      </c>
    </row>
    <row r="1348" spans="1:29" s="20" customFormat="1" ht="26.25" customHeight="1" x14ac:dyDescent="0.2">
      <c r="A1348" s="19">
        <v>66319</v>
      </c>
      <c r="B1348" s="20" t="s">
        <v>1369</v>
      </c>
      <c r="C1348" s="20" t="s">
        <v>1370</v>
      </c>
      <c r="D1348" s="20" t="s">
        <v>1364</v>
      </c>
      <c r="E1348" s="25" t="s">
        <v>133</v>
      </c>
      <c r="F1348" s="25" t="s">
        <v>70</v>
      </c>
      <c r="G1348" s="21">
        <v>41788</v>
      </c>
      <c r="H1348" s="21"/>
      <c r="I1348" s="22" t="s">
        <v>61</v>
      </c>
      <c r="J1348" s="25" t="s">
        <v>70</v>
      </c>
      <c r="K1348" s="27"/>
      <c r="L1348" s="21"/>
      <c r="M1348" s="33"/>
      <c r="N1348" s="25" t="s">
        <v>3456</v>
      </c>
      <c r="O1348" s="25" t="s">
        <v>70</v>
      </c>
      <c r="P1348" s="25" t="s">
        <v>70</v>
      </c>
      <c r="Q1348" s="25" t="s">
        <v>70</v>
      </c>
      <c r="R1348" s="21" t="s">
        <v>3456</v>
      </c>
      <c r="S1348" s="25" t="s">
        <v>3456</v>
      </c>
      <c r="T1348" s="23" t="s">
        <v>3456</v>
      </c>
      <c r="U1348" s="25" t="s">
        <v>70</v>
      </c>
      <c r="V1348" s="25" t="s">
        <v>70</v>
      </c>
      <c r="W1348" s="25" t="s">
        <v>70</v>
      </c>
      <c r="X1348" s="25" t="s">
        <v>3456</v>
      </c>
      <c r="Y1348" s="25" t="s">
        <v>3456</v>
      </c>
      <c r="Z1348" s="25" t="s">
        <v>3456</v>
      </c>
      <c r="AA1348" s="25" t="s">
        <v>3456</v>
      </c>
      <c r="AB1348" s="21" t="s">
        <v>3456</v>
      </c>
      <c r="AC1348" s="51" t="s">
        <v>3456</v>
      </c>
    </row>
    <row r="1349" spans="1:29" s="20" customFormat="1" ht="26.25" customHeight="1" x14ac:dyDescent="0.2">
      <c r="A1349" s="19">
        <v>67309</v>
      </c>
      <c r="B1349" s="20" t="s">
        <v>897</v>
      </c>
      <c r="C1349" s="20" t="s">
        <v>898</v>
      </c>
      <c r="D1349" s="20" t="s">
        <v>491</v>
      </c>
      <c r="E1349" s="25" t="s">
        <v>3499</v>
      </c>
      <c r="F1349" s="25" t="s">
        <v>70</v>
      </c>
      <c r="G1349" s="21">
        <v>42871</v>
      </c>
      <c r="H1349" s="21"/>
      <c r="I1349" s="22" t="s">
        <v>61</v>
      </c>
      <c r="J1349" s="25" t="s">
        <v>70</v>
      </c>
      <c r="K1349" s="27"/>
      <c r="L1349" s="21"/>
      <c r="M1349" s="33"/>
      <c r="N1349" s="25" t="s">
        <v>3456</v>
      </c>
      <c r="O1349" s="25" t="s">
        <v>3456</v>
      </c>
      <c r="P1349" s="25" t="s">
        <v>70</v>
      </c>
      <c r="Q1349" s="25" t="s">
        <v>70</v>
      </c>
      <c r="R1349" s="21" t="s">
        <v>3456</v>
      </c>
      <c r="S1349" s="25" t="s">
        <v>3456</v>
      </c>
      <c r="T1349" s="23" t="s">
        <v>3456</v>
      </c>
      <c r="U1349" s="25" t="s">
        <v>70</v>
      </c>
      <c r="V1349" s="25" t="s">
        <v>70</v>
      </c>
      <c r="W1349" s="25" t="s">
        <v>70</v>
      </c>
      <c r="X1349" s="25" t="s">
        <v>3456</v>
      </c>
      <c r="Y1349" s="25" t="s">
        <v>3456</v>
      </c>
      <c r="Z1349" s="25" t="s">
        <v>3456</v>
      </c>
      <c r="AA1349" s="25" t="s">
        <v>3456</v>
      </c>
      <c r="AB1349" s="21" t="s">
        <v>3456</v>
      </c>
      <c r="AC1349" s="51" t="s">
        <v>3456</v>
      </c>
    </row>
    <row r="1350" spans="1:29" s="20" customFormat="1" ht="26.25" customHeight="1" x14ac:dyDescent="0.2">
      <c r="A1350" s="19">
        <v>66960</v>
      </c>
      <c r="B1350" s="20" t="s">
        <v>1757</v>
      </c>
      <c r="C1350" s="20" t="s">
        <v>1758</v>
      </c>
      <c r="D1350" s="20" t="s">
        <v>512</v>
      </c>
      <c r="E1350" s="25" t="s">
        <v>3547</v>
      </c>
      <c r="F1350" s="25" t="s">
        <v>70</v>
      </c>
      <c r="G1350" s="21">
        <v>43054</v>
      </c>
      <c r="H1350" s="21"/>
      <c r="I1350" s="22" t="s">
        <v>61</v>
      </c>
      <c r="J1350" s="25" t="s">
        <v>70</v>
      </c>
      <c r="K1350" s="27"/>
      <c r="L1350" s="21"/>
      <c r="M1350" s="33"/>
      <c r="N1350" s="25" t="s">
        <v>3456</v>
      </c>
      <c r="O1350" s="25" t="s">
        <v>70</v>
      </c>
      <c r="P1350" s="25" t="s">
        <v>70</v>
      </c>
      <c r="Q1350" s="25" t="s">
        <v>70</v>
      </c>
      <c r="R1350" s="21" t="s">
        <v>3456</v>
      </c>
      <c r="S1350" s="25" t="s">
        <v>3456</v>
      </c>
      <c r="T1350" s="23" t="s">
        <v>3456</v>
      </c>
      <c r="U1350" s="25" t="s">
        <v>70</v>
      </c>
      <c r="V1350" s="25" t="s">
        <v>70</v>
      </c>
      <c r="W1350" s="25" t="s">
        <v>70</v>
      </c>
      <c r="X1350" s="25" t="s">
        <v>3456</v>
      </c>
      <c r="Y1350" s="25" t="s">
        <v>3456</v>
      </c>
      <c r="Z1350" s="25" t="s">
        <v>3456</v>
      </c>
      <c r="AA1350" s="25" t="s">
        <v>3456</v>
      </c>
      <c r="AB1350" s="21" t="s">
        <v>3456</v>
      </c>
      <c r="AC1350" s="51" t="s">
        <v>3456</v>
      </c>
    </row>
    <row r="1351" spans="1:29" s="20" customFormat="1" ht="26.25" customHeight="1" x14ac:dyDescent="0.2">
      <c r="A1351" s="19">
        <v>62464</v>
      </c>
      <c r="B1351" s="20" t="s">
        <v>2169</v>
      </c>
      <c r="C1351" s="20" t="s">
        <v>2170</v>
      </c>
      <c r="D1351" s="20" t="s">
        <v>191</v>
      </c>
      <c r="E1351" s="25" t="s">
        <v>3501</v>
      </c>
      <c r="F1351" s="25" t="s">
        <v>70</v>
      </c>
      <c r="G1351" s="21">
        <v>39358</v>
      </c>
      <c r="H1351" s="21">
        <v>45016</v>
      </c>
      <c r="I1351" s="22" t="s">
        <v>71</v>
      </c>
      <c r="J1351" s="25" t="s">
        <v>3456</v>
      </c>
      <c r="K1351" s="27"/>
      <c r="L1351" s="21"/>
      <c r="M1351" s="33"/>
      <c r="N1351" s="25"/>
      <c r="O1351" s="25"/>
      <c r="P1351" s="25"/>
      <c r="Q1351" s="25"/>
      <c r="R1351" s="21"/>
      <c r="S1351" s="25"/>
      <c r="T1351" s="23"/>
      <c r="U1351" s="25" t="s">
        <v>3456</v>
      </c>
      <c r="V1351" s="25" t="s">
        <v>3456</v>
      </c>
      <c r="W1351" s="25" t="s">
        <v>70</v>
      </c>
      <c r="X1351" s="25" t="s">
        <v>3456</v>
      </c>
      <c r="Y1351" s="25" t="s">
        <v>3456</v>
      </c>
      <c r="Z1351" s="25" t="s">
        <v>3456</v>
      </c>
      <c r="AA1351" s="25" t="s">
        <v>3456</v>
      </c>
      <c r="AB1351" s="21" t="s">
        <v>3456</v>
      </c>
      <c r="AC1351" s="51" t="s">
        <v>3456</v>
      </c>
    </row>
    <row r="1352" spans="1:29" s="20" customFormat="1" ht="26.25" customHeight="1" x14ac:dyDescent="0.2">
      <c r="A1352" s="19">
        <v>63543</v>
      </c>
      <c r="B1352" s="20" t="s">
        <v>2337</v>
      </c>
      <c r="C1352" s="20" t="s">
        <v>2338</v>
      </c>
      <c r="D1352" s="20" t="s">
        <v>191</v>
      </c>
      <c r="E1352" s="25" t="s">
        <v>3501</v>
      </c>
      <c r="F1352" s="25" t="s">
        <v>70</v>
      </c>
      <c r="G1352" s="21">
        <v>39625</v>
      </c>
      <c r="H1352" s="21">
        <v>45291</v>
      </c>
      <c r="I1352" s="22" t="s">
        <v>71</v>
      </c>
      <c r="J1352" s="25" t="s">
        <v>3456</v>
      </c>
      <c r="K1352" s="27"/>
      <c r="L1352" s="21"/>
      <c r="M1352" s="33"/>
      <c r="N1352" s="25"/>
      <c r="O1352" s="25"/>
      <c r="P1352" s="25"/>
      <c r="Q1352" s="25"/>
      <c r="R1352" s="21"/>
      <c r="S1352" s="25"/>
      <c r="T1352" s="23"/>
      <c r="U1352" s="25" t="s">
        <v>3456</v>
      </c>
      <c r="V1352" s="25" t="s">
        <v>3456</v>
      </c>
      <c r="W1352" s="25" t="s">
        <v>70</v>
      </c>
      <c r="X1352" s="25" t="s">
        <v>3456</v>
      </c>
      <c r="Y1352" s="25" t="s">
        <v>3456</v>
      </c>
      <c r="Z1352" s="25" t="s">
        <v>3456</v>
      </c>
      <c r="AA1352" s="25" t="s">
        <v>3456</v>
      </c>
      <c r="AB1352" s="21" t="s">
        <v>3456</v>
      </c>
      <c r="AC1352" s="51" t="s">
        <v>3456</v>
      </c>
    </row>
    <row r="1353" spans="1:29" s="20" customFormat="1" ht="26.25" customHeight="1" x14ac:dyDescent="0.2">
      <c r="A1353" s="19">
        <v>81065</v>
      </c>
      <c r="B1353" s="20" t="s">
        <v>4629</v>
      </c>
      <c r="C1353" s="20" t="s">
        <v>4630</v>
      </c>
      <c r="D1353" s="20" t="s">
        <v>4065</v>
      </c>
      <c r="E1353" s="25" t="s">
        <v>160</v>
      </c>
      <c r="F1353" s="25" t="s">
        <v>70</v>
      </c>
      <c r="G1353" s="21">
        <v>45175</v>
      </c>
      <c r="H1353" s="21"/>
      <c r="I1353" s="22" t="s">
        <v>71</v>
      </c>
      <c r="J1353" s="25" t="s">
        <v>3456</v>
      </c>
      <c r="K1353" s="27" t="s">
        <v>4280</v>
      </c>
      <c r="L1353" s="21" t="s">
        <v>3456</v>
      </c>
      <c r="M1353" s="33"/>
      <c r="N1353" s="25"/>
      <c r="O1353" s="25"/>
      <c r="P1353" s="25"/>
      <c r="Q1353" s="25"/>
      <c r="R1353" s="21"/>
      <c r="S1353" s="25"/>
      <c r="T1353" s="23"/>
      <c r="U1353" s="25" t="s">
        <v>3456</v>
      </c>
      <c r="V1353" s="25" t="s">
        <v>3456</v>
      </c>
      <c r="W1353" s="25" t="s">
        <v>70</v>
      </c>
      <c r="X1353" s="25" t="s">
        <v>3456</v>
      </c>
      <c r="Y1353" s="25" t="s">
        <v>3456</v>
      </c>
      <c r="Z1353" s="25" t="s">
        <v>3456</v>
      </c>
      <c r="AA1353" s="25" t="s">
        <v>3456</v>
      </c>
      <c r="AB1353" s="21" t="s">
        <v>3456</v>
      </c>
      <c r="AC1353" s="51" t="s">
        <v>3456</v>
      </c>
    </row>
    <row r="1354" spans="1:29" s="20" customFormat="1" ht="26.25" customHeight="1" x14ac:dyDescent="0.2">
      <c r="A1354" s="19">
        <v>65585</v>
      </c>
      <c r="B1354" s="20" t="s">
        <v>1631</v>
      </c>
      <c r="C1354" s="20" t="s">
        <v>1632</v>
      </c>
      <c r="D1354" s="20" t="s">
        <v>1560</v>
      </c>
      <c r="E1354" s="25" t="s">
        <v>1633</v>
      </c>
      <c r="F1354" s="25" t="s">
        <v>70</v>
      </c>
      <c r="G1354" s="21">
        <v>41131</v>
      </c>
      <c r="H1354" s="21"/>
      <c r="I1354" s="22" t="s">
        <v>61</v>
      </c>
      <c r="J1354" s="25" t="s">
        <v>70</v>
      </c>
      <c r="K1354" s="27"/>
      <c r="L1354" s="21"/>
      <c r="M1354" s="33"/>
      <c r="N1354" s="25" t="s">
        <v>3456</v>
      </c>
      <c r="O1354" s="25" t="s">
        <v>3456</v>
      </c>
      <c r="P1354" s="25" t="s">
        <v>70</v>
      </c>
      <c r="Q1354" s="25" t="s">
        <v>70</v>
      </c>
      <c r="R1354" s="21" t="s">
        <v>3456</v>
      </c>
      <c r="S1354" s="25" t="s">
        <v>3456</v>
      </c>
      <c r="T1354" s="23" t="s">
        <v>3456</v>
      </c>
      <c r="U1354" s="25" t="s">
        <v>70</v>
      </c>
      <c r="V1354" s="25" t="s">
        <v>70</v>
      </c>
      <c r="W1354" s="25" t="s">
        <v>70</v>
      </c>
      <c r="X1354" s="25" t="s">
        <v>3456</v>
      </c>
      <c r="Y1354" s="25" t="s">
        <v>3456</v>
      </c>
      <c r="Z1354" s="25" t="s">
        <v>3456</v>
      </c>
      <c r="AA1354" s="25" t="s">
        <v>3456</v>
      </c>
      <c r="AB1354" s="21" t="s">
        <v>3456</v>
      </c>
      <c r="AC1354" s="51" t="s">
        <v>3456</v>
      </c>
    </row>
    <row r="1355" spans="1:29" s="20" customFormat="1" ht="26.25" customHeight="1" x14ac:dyDescent="0.2">
      <c r="A1355" s="19">
        <v>66376</v>
      </c>
      <c r="B1355" s="20" t="s">
        <v>871</v>
      </c>
      <c r="C1355" s="20" t="s">
        <v>4243</v>
      </c>
      <c r="D1355" s="20" t="s">
        <v>631</v>
      </c>
      <c r="E1355" s="25" t="s">
        <v>114</v>
      </c>
      <c r="F1355" s="25" t="s">
        <v>70</v>
      </c>
      <c r="G1355" s="21">
        <v>41975</v>
      </c>
      <c r="H1355" s="21"/>
      <c r="I1355" s="22" t="s">
        <v>61</v>
      </c>
      <c r="J1355" s="25" t="s">
        <v>70</v>
      </c>
      <c r="K1355" s="27"/>
      <c r="L1355" s="21"/>
      <c r="M1355" s="33"/>
      <c r="N1355" s="25" t="s">
        <v>3456</v>
      </c>
      <c r="O1355" s="25" t="s">
        <v>70</v>
      </c>
      <c r="P1355" s="25" t="s">
        <v>70</v>
      </c>
      <c r="Q1355" s="25" t="s">
        <v>70</v>
      </c>
      <c r="R1355" s="21" t="s">
        <v>3456</v>
      </c>
      <c r="S1355" s="25" t="s">
        <v>3456</v>
      </c>
      <c r="T1355" s="23" t="s">
        <v>3456</v>
      </c>
      <c r="U1355" s="25" t="s">
        <v>70</v>
      </c>
      <c r="V1355" s="25" t="s">
        <v>70</v>
      </c>
      <c r="W1355" s="25" t="s">
        <v>70</v>
      </c>
      <c r="X1355" s="25" t="s">
        <v>3456</v>
      </c>
      <c r="Y1355" s="25" t="s">
        <v>3456</v>
      </c>
      <c r="Z1355" s="25" t="s">
        <v>3456</v>
      </c>
      <c r="AA1355" s="25" t="s">
        <v>3456</v>
      </c>
      <c r="AB1355" s="21" t="s">
        <v>3456</v>
      </c>
      <c r="AC1355" s="51" t="s">
        <v>3456</v>
      </c>
    </row>
    <row r="1356" spans="1:29" s="20" customFormat="1" ht="26.25" customHeight="1" x14ac:dyDescent="0.2">
      <c r="A1356" s="19">
        <v>66288</v>
      </c>
      <c r="B1356" s="20" t="s">
        <v>1548</v>
      </c>
      <c r="C1356" s="20" t="s">
        <v>1549</v>
      </c>
      <c r="D1356" s="20" t="s">
        <v>1550</v>
      </c>
      <c r="E1356" s="25" t="s">
        <v>151</v>
      </c>
      <c r="F1356" s="25" t="s">
        <v>70</v>
      </c>
      <c r="G1356" s="21">
        <v>41885</v>
      </c>
      <c r="H1356" s="21"/>
      <c r="I1356" s="22" t="s">
        <v>61</v>
      </c>
      <c r="J1356" s="25" t="s">
        <v>70</v>
      </c>
      <c r="K1356" s="27"/>
      <c r="L1356" s="21"/>
      <c r="M1356" s="33"/>
      <c r="N1356" s="25" t="s">
        <v>3456</v>
      </c>
      <c r="O1356" s="25" t="s">
        <v>70</v>
      </c>
      <c r="P1356" s="25" t="s">
        <v>70</v>
      </c>
      <c r="Q1356" s="25" t="s">
        <v>70</v>
      </c>
      <c r="R1356" s="21" t="s">
        <v>3456</v>
      </c>
      <c r="S1356" s="25" t="s">
        <v>3456</v>
      </c>
      <c r="T1356" s="23" t="s">
        <v>3456</v>
      </c>
      <c r="U1356" s="25" t="s">
        <v>3456</v>
      </c>
      <c r="V1356" s="25" t="s">
        <v>3456</v>
      </c>
      <c r="W1356" s="25" t="s">
        <v>3456</v>
      </c>
      <c r="X1356" s="25" t="s">
        <v>3456</v>
      </c>
      <c r="Y1356" s="25" t="s">
        <v>3456</v>
      </c>
      <c r="Z1356" s="25" t="s">
        <v>3456</v>
      </c>
      <c r="AA1356" s="25" t="s">
        <v>3456</v>
      </c>
      <c r="AB1356" s="21" t="s">
        <v>3456</v>
      </c>
      <c r="AC1356" s="51" t="s">
        <v>3456</v>
      </c>
    </row>
    <row r="1357" spans="1:29" s="20" customFormat="1" ht="26.25" customHeight="1" x14ac:dyDescent="0.2">
      <c r="A1357" s="19">
        <v>67078</v>
      </c>
      <c r="B1357" s="20" t="s">
        <v>3237</v>
      </c>
      <c r="C1357" s="20" t="s">
        <v>3238</v>
      </c>
      <c r="D1357" s="20" t="s">
        <v>2411</v>
      </c>
      <c r="E1357" s="25" t="s">
        <v>102</v>
      </c>
      <c r="F1357" s="25" t="s">
        <v>70</v>
      </c>
      <c r="G1357" s="21">
        <v>42257</v>
      </c>
      <c r="H1357" s="21"/>
      <c r="I1357" s="22" t="s">
        <v>61</v>
      </c>
      <c r="J1357" s="25" t="s">
        <v>70</v>
      </c>
      <c r="K1357" s="27"/>
      <c r="L1357" s="21"/>
      <c r="M1357" s="33"/>
      <c r="N1357" s="25" t="s">
        <v>3456</v>
      </c>
      <c r="O1357" s="25" t="s">
        <v>3456</v>
      </c>
      <c r="P1357" s="25" t="s">
        <v>70</v>
      </c>
      <c r="Q1357" s="25" t="s">
        <v>70</v>
      </c>
      <c r="R1357" s="21" t="s">
        <v>3456</v>
      </c>
      <c r="S1357" s="25" t="s">
        <v>3456</v>
      </c>
      <c r="T1357" s="23" t="s">
        <v>3456</v>
      </c>
      <c r="U1357" s="25" t="s">
        <v>3456</v>
      </c>
      <c r="V1357" s="25" t="s">
        <v>70</v>
      </c>
      <c r="W1357" s="25" t="s">
        <v>70</v>
      </c>
      <c r="X1357" s="25" t="s">
        <v>3456</v>
      </c>
      <c r="Y1357" s="25" t="s">
        <v>3456</v>
      </c>
      <c r="Z1357" s="25" t="s">
        <v>3456</v>
      </c>
      <c r="AA1357" s="25" t="s">
        <v>3456</v>
      </c>
      <c r="AB1357" s="21" t="s">
        <v>3456</v>
      </c>
      <c r="AC1357" s="51" t="s">
        <v>3456</v>
      </c>
    </row>
    <row r="1358" spans="1:29" s="20" customFormat="1" ht="26.25" customHeight="1" x14ac:dyDescent="0.2">
      <c r="A1358" s="19">
        <v>66672</v>
      </c>
      <c r="B1358" s="20" t="s">
        <v>1571</v>
      </c>
      <c r="C1358" s="20" t="s">
        <v>1572</v>
      </c>
      <c r="D1358" s="20" t="s">
        <v>482</v>
      </c>
      <c r="E1358" s="25" t="s">
        <v>380</v>
      </c>
      <c r="F1358" s="25" t="s">
        <v>70</v>
      </c>
      <c r="G1358" s="21">
        <v>42095</v>
      </c>
      <c r="H1358" s="21"/>
      <c r="I1358" s="22" t="s">
        <v>61</v>
      </c>
      <c r="J1358" s="25" t="s">
        <v>70</v>
      </c>
      <c r="K1358" s="27"/>
      <c r="L1358" s="21"/>
      <c r="M1358" s="33"/>
      <c r="N1358" s="25" t="s">
        <v>3456</v>
      </c>
      <c r="O1358" s="25" t="s">
        <v>70</v>
      </c>
      <c r="P1358" s="25" t="s">
        <v>70</v>
      </c>
      <c r="Q1358" s="25" t="s">
        <v>70</v>
      </c>
      <c r="R1358" s="21" t="s">
        <v>3456</v>
      </c>
      <c r="S1358" s="25" t="s">
        <v>3456</v>
      </c>
      <c r="T1358" s="23" t="s">
        <v>3456</v>
      </c>
      <c r="U1358" s="25" t="s">
        <v>3456</v>
      </c>
      <c r="V1358" s="25" t="s">
        <v>3456</v>
      </c>
      <c r="W1358" s="25" t="s">
        <v>3456</v>
      </c>
      <c r="X1358" s="25" t="s">
        <v>3456</v>
      </c>
      <c r="Y1358" s="25" t="s">
        <v>3456</v>
      </c>
      <c r="Z1358" s="25" t="s">
        <v>3456</v>
      </c>
      <c r="AA1358" s="25" t="s">
        <v>3456</v>
      </c>
      <c r="AB1358" s="21" t="s">
        <v>3456</v>
      </c>
      <c r="AC1358" s="51" t="s">
        <v>3456</v>
      </c>
    </row>
    <row r="1359" spans="1:29" s="20" customFormat="1" ht="26.25" customHeight="1" x14ac:dyDescent="0.2">
      <c r="A1359" s="19">
        <v>64729</v>
      </c>
      <c r="B1359" s="20" t="s">
        <v>1511</v>
      </c>
      <c r="C1359" s="20" t="s">
        <v>1512</v>
      </c>
      <c r="D1359" s="20" t="s">
        <v>3971</v>
      </c>
      <c r="E1359" s="25" t="s">
        <v>133</v>
      </c>
      <c r="F1359" s="25" t="s">
        <v>70</v>
      </c>
      <c r="G1359" s="21">
        <v>40452</v>
      </c>
      <c r="H1359" s="21"/>
      <c r="I1359" s="22" t="s">
        <v>61</v>
      </c>
      <c r="J1359" s="25" t="s">
        <v>70</v>
      </c>
      <c r="K1359" s="27"/>
      <c r="L1359" s="21"/>
      <c r="M1359" s="33"/>
      <c r="N1359" s="25" t="s">
        <v>3456</v>
      </c>
      <c r="O1359" s="25" t="s">
        <v>70</v>
      </c>
      <c r="P1359" s="25" t="s">
        <v>70</v>
      </c>
      <c r="Q1359" s="25" t="s">
        <v>70</v>
      </c>
      <c r="R1359" s="21" t="s">
        <v>3456</v>
      </c>
      <c r="S1359" s="25" t="s">
        <v>3456</v>
      </c>
      <c r="T1359" s="23" t="s">
        <v>3456</v>
      </c>
      <c r="U1359" s="25" t="s">
        <v>3456</v>
      </c>
      <c r="V1359" s="25" t="s">
        <v>3456</v>
      </c>
      <c r="W1359" s="25" t="s">
        <v>3456</v>
      </c>
      <c r="X1359" s="25" t="s">
        <v>3456</v>
      </c>
      <c r="Y1359" s="25" t="s">
        <v>3456</v>
      </c>
      <c r="Z1359" s="25" t="s">
        <v>3456</v>
      </c>
      <c r="AA1359" s="25" t="s">
        <v>3456</v>
      </c>
      <c r="AB1359" s="21" t="s">
        <v>3456</v>
      </c>
      <c r="AC1359" s="51" t="s">
        <v>3456</v>
      </c>
    </row>
    <row r="1360" spans="1:29" s="20" customFormat="1" ht="26.25" customHeight="1" x14ac:dyDescent="0.2">
      <c r="A1360" s="19">
        <v>64443</v>
      </c>
      <c r="B1360" s="20" t="s">
        <v>1111</v>
      </c>
      <c r="C1360" s="20" t="s">
        <v>1112</v>
      </c>
      <c r="D1360" s="20" t="s">
        <v>3971</v>
      </c>
      <c r="E1360" s="25" t="s">
        <v>133</v>
      </c>
      <c r="F1360" s="25" t="s">
        <v>70</v>
      </c>
      <c r="G1360" s="21">
        <v>40452</v>
      </c>
      <c r="H1360" s="21">
        <v>45107</v>
      </c>
      <c r="I1360" s="22" t="s">
        <v>71</v>
      </c>
      <c r="J1360" s="25" t="s">
        <v>3456</v>
      </c>
      <c r="K1360" s="27"/>
      <c r="L1360" s="21"/>
      <c r="M1360" s="33"/>
      <c r="N1360" s="25"/>
      <c r="O1360" s="25"/>
      <c r="P1360" s="25"/>
      <c r="Q1360" s="25"/>
      <c r="R1360" s="21"/>
      <c r="S1360" s="25"/>
      <c r="T1360" s="23"/>
      <c r="U1360" s="25" t="s">
        <v>3456</v>
      </c>
      <c r="V1360" s="25" t="s">
        <v>3456</v>
      </c>
      <c r="W1360" s="25" t="s">
        <v>70</v>
      </c>
      <c r="X1360" s="25" t="s">
        <v>3456</v>
      </c>
      <c r="Y1360" s="25" t="s">
        <v>3456</v>
      </c>
      <c r="Z1360" s="25" t="s">
        <v>3456</v>
      </c>
      <c r="AA1360" s="25" t="s">
        <v>3456</v>
      </c>
      <c r="AB1360" s="21" t="s">
        <v>3456</v>
      </c>
      <c r="AC1360" s="51" t="s">
        <v>3456</v>
      </c>
    </row>
    <row r="1361" spans="1:29" s="20" customFormat="1" ht="26.25" customHeight="1" x14ac:dyDescent="0.2">
      <c r="A1361" s="19">
        <v>64808</v>
      </c>
      <c r="B1361" s="20" t="s">
        <v>377</v>
      </c>
      <c r="C1361" s="20" t="s">
        <v>378</v>
      </c>
      <c r="D1361" s="20" t="s">
        <v>379</v>
      </c>
      <c r="E1361" s="25" t="s">
        <v>380</v>
      </c>
      <c r="F1361" s="25" t="s">
        <v>70</v>
      </c>
      <c r="G1361" s="21">
        <v>40634</v>
      </c>
      <c r="H1361" s="21"/>
      <c r="I1361" s="22" t="s">
        <v>61</v>
      </c>
      <c r="J1361" s="25" t="s">
        <v>70</v>
      </c>
      <c r="K1361" s="27"/>
      <c r="L1361" s="21"/>
      <c r="M1361" s="33"/>
      <c r="N1361" s="25" t="s">
        <v>70</v>
      </c>
      <c r="O1361" s="25" t="s">
        <v>3456</v>
      </c>
      <c r="P1361" s="25" t="s">
        <v>70</v>
      </c>
      <c r="Q1361" s="25" t="s">
        <v>70</v>
      </c>
      <c r="R1361" s="21" t="s">
        <v>3456</v>
      </c>
      <c r="S1361" s="25" t="s">
        <v>3456</v>
      </c>
      <c r="T1361" s="23" t="s">
        <v>3456</v>
      </c>
      <c r="U1361" s="25" t="s">
        <v>70</v>
      </c>
      <c r="V1361" s="25" t="s">
        <v>70</v>
      </c>
      <c r="W1361" s="25" t="s">
        <v>70</v>
      </c>
      <c r="X1361" s="25" t="s">
        <v>3456</v>
      </c>
      <c r="Y1361" s="25" t="s">
        <v>3456</v>
      </c>
      <c r="Z1361" s="25" t="s">
        <v>3456</v>
      </c>
      <c r="AA1361" s="25" t="s">
        <v>3456</v>
      </c>
      <c r="AB1361" s="21" t="s">
        <v>3456</v>
      </c>
      <c r="AC1361" s="51" t="s">
        <v>3456</v>
      </c>
    </row>
    <row r="1362" spans="1:29" s="20" customFormat="1" ht="26.25" customHeight="1" x14ac:dyDescent="0.2">
      <c r="A1362" s="19">
        <v>65778</v>
      </c>
      <c r="B1362" s="20" t="s">
        <v>3021</v>
      </c>
      <c r="C1362" s="20" t="s">
        <v>3022</v>
      </c>
      <c r="D1362" s="20" t="s">
        <v>3023</v>
      </c>
      <c r="E1362" s="25" t="s">
        <v>757</v>
      </c>
      <c r="F1362" s="25" t="s">
        <v>70</v>
      </c>
      <c r="G1362" s="21">
        <v>41635</v>
      </c>
      <c r="H1362" s="21"/>
      <c r="I1362" s="22" t="s">
        <v>61</v>
      </c>
      <c r="J1362" s="25" t="s">
        <v>70</v>
      </c>
      <c r="K1362" s="27"/>
      <c r="L1362" s="21"/>
      <c r="M1362" s="33"/>
      <c r="N1362" s="25" t="s">
        <v>3456</v>
      </c>
      <c r="O1362" s="25" t="s">
        <v>3456</v>
      </c>
      <c r="P1362" s="25" t="s">
        <v>70</v>
      </c>
      <c r="Q1362" s="25" t="s">
        <v>70</v>
      </c>
      <c r="R1362" s="21" t="s">
        <v>3456</v>
      </c>
      <c r="S1362" s="25" t="s">
        <v>3456</v>
      </c>
      <c r="T1362" s="23" t="s">
        <v>3456</v>
      </c>
      <c r="U1362" s="25" t="s">
        <v>3456</v>
      </c>
      <c r="V1362" s="25" t="s">
        <v>3456</v>
      </c>
      <c r="W1362" s="25" t="s">
        <v>70</v>
      </c>
      <c r="X1362" s="25" t="s">
        <v>3456</v>
      </c>
      <c r="Y1362" s="25" t="s">
        <v>3456</v>
      </c>
      <c r="Z1362" s="25" t="s">
        <v>3456</v>
      </c>
      <c r="AA1362" s="25" t="s">
        <v>3456</v>
      </c>
      <c r="AB1362" s="21" t="s">
        <v>3456</v>
      </c>
      <c r="AC1362" s="51" t="s">
        <v>3456</v>
      </c>
    </row>
    <row r="1363" spans="1:29" s="20" customFormat="1" ht="26.25" customHeight="1" x14ac:dyDescent="0.2">
      <c r="A1363" s="19">
        <v>60400</v>
      </c>
      <c r="B1363" s="20" t="s">
        <v>2796</v>
      </c>
      <c r="C1363" s="20" t="s">
        <v>2797</v>
      </c>
      <c r="D1363" s="20" t="s">
        <v>2196</v>
      </c>
      <c r="E1363" s="25" t="s">
        <v>1233</v>
      </c>
      <c r="F1363" s="25" t="s">
        <v>70</v>
      </c>
      <c r="G1363" s="21">
        <v>37253</v>
      </c>
      <c r="H1363" s="21"/>
      <c r="I1363" s="22" t="s">
        <v>61</v>
      </c>
      <c r="J1363" s="25" t="s">
        <v>70</v>
      </c>
      <c r="K1363" s="27"/>
      <c r="L1363" s="21"/>
      <c r="M1363" s="33"/>
      <c r="N1363" s="25" t="s">
        <v>70</v>
      </c>
      <c r="O1363" s="25" t="s">
        <v>3456</v>
      </c>
      <c r="P1363" s="25" t="s">
        <v>70</v>
      </c>
      <c r="Q1363" s="25" t="s">
        <v>70</v>
      </c>
      <c r="R1363" s="21" t="s">
        <v>3456</v>
      </c>
      <c r="S1363" s="25" t="s">
        <v>3456</v>
      </c>
      <c r="T1363" s="23" t="s">
        <v>3456</v>
      </c>
      <c r="U1363" s="25" t="s">
        <v>3456</v>
      </c>
      <c r="V1363" s="25" t="s">
        <v>3456</v>
      </c>
      <c r="W1363" s="25" t="s">
        <v>70</v>
      </c>
      <c r="X1363" s="25" t="s">
        <v>3456</v>
      </c>
      <c r="Y1363" s="25" t="s">
        <v>3456</v>
      </c>
      <c r="Z1363" s="25" t="s">
        <v>3456</v>
      </c>
      <c r="AA1363" s="25" t="s">
        <v>3456</v>
      </c>
      <c r="AB1363" s="21" t="s">
        <v>0</v>
      </c>
      <c r="AC1363" s="51"/>
    </row>
    <row r="1364" spans="1:29" s="20" customFormat="1" ht="26.25" customHeight="1" x14ac:dyDescent="0.2">
      <c r="A1364" s="19">
        <v>62289</v>
      </c>
      <c r="B1364" s="20" t="s">
        <v>999</v>
      </c>
      <c r="C1364" s="20" t="s">
        <v>1000</v>
      </c>
      <c r="D1364" s="20" t="s">
        <v>1001</v>
      </c>
      <c r="E1364" s="25" t="s">
        <v>3501</v>
      </c>
      <c r="F1364" s="25" t="s">
        <v>70</v>
      </c>
      <c r="G1364" s="21">
        <v>39021</v>
      </c>
      <c r="H1364" s="21"/>
      <c r="I1364" s="22" t="s">
        <v>61</v>
      </c>
      <c r="J1364" s="25" t="s">
        <v>70</v>
      </c>
      <c r="K1364" s="27"/>
      <c r="L1364" s="21"/>
      <c r="M1364" s="33"/>
      <c r="N1364" s="25" t="s">
        <v>70</v>
      </c>
      <c r="O1364" s="25" t="s">
        <v>70</v>
      </c>
      <c r="P1364" s="25" t="s">
        <v>70</v>
      </c>
      <c r="Q1364" s="25" t="s">
        <v>70</v>
      </c>
      <c r="R1364" s="21" t="s">
        <v>3456</v>
      </c>
      <c r="S1364" s="25" t="s">
        <v>3456</v>
      </c>
      <c r="T1364" s="23" t="s">
        <v>3456</v>
      </c>
      <c r="U1364" s="25" t="s">
        <v>3456</v>
      </c>
      <c r="V1364" s="25" t="s">
        <v>70</v>
      </c>
      <c r="W1364" s="25" t="s">
        <v>70</v>
      </c>
      <c r="X1364" s="25" t="s">
        <v>3456</v>
      </c>
      <c r="Y1364" s="25" t="s">
        <v>3456</v>
      </c>
      <c r="Z1364" s="25" t="s">
        <v>3456</v>
      </c>
      <c r="AA1364" s="25" t="s">
        <v>3456</v>
      </c>
      <c r="AB1364" s="21" t="s">
        <v>3456</v>
      </c>
      <c r="AC1364" s="51" t="s">
        <v>3456</v>
      </c>
    </row>
    <row r="1365" spans="1:29" s="20" customFormat="1" ht="26.25" customHeight="1" x14ac:dyDescent="0.2">
      <c r="A1365" s="19">
        <v>79749</v>
      </c>
      <c r="B1365" s="20" t="s">
        <v>3543</v>
      </c>
      <c r="C1365" s="20" t="s">
        <v>3542</v>
      </c>
      <c r="D1365" s="20" t="s">
        <v>539</v>
      </c>
      <c r="E1365" s="25" t="s">
        <v>118</v>
      </c>
      <c r="F1365" s="25" t="s">
        <v>70</v>
      </c>
      <c r="G1365" s="21">
        <v>44490</v>
      </c>
      <c r="H1365" s="21"/>
      <c r="I1365" s="22" t="s">
        <v>61</v>
      </c>
      <c r="J1365" s="25" t="s">
        <v>3456</v>
      </c>
      <c r="K1365" s="27"/>
      <c r="L1365" s="21"/>
      <c r="M1365" s="33"/>
      <c r="N1365" s="25" t="s">
        <v>3456</v>
      </c>
      <c r="O1365" s="25" t="s">
        <v>3456</v>
      </c>
      <c r="P1365" s="25" t="s">
        <v>3456</v>
      </c>
      <c r="Q1365" s="25" t="s">
        <v>70</v>
      </c>
      <c r="R1365" s="21" t="s">
        <v>3456</v>
      </c>
      <c r="S1365" s="25" t="s">
        <v>3456</v>
      </c>
      <c r="T1365" s="23" t="s">
        <v>3456</v>
      </c>
      <c r="U1365" s="25" t="s">
        <v>3456</v>
      </c>
      <c r="V1365" s="25" t="s">
        <v>3456</v>
      </c>
      <c r="W1365" s="25" t="s">
        <v>70</v>
      </c>
      <c r="X1365" s="25" t="s">
        <v>3456</v>
      </c>
      <c r="Y1365" s="25" t="s">
        <v>3456</v>
      </c>
      <c r="Z1365" s="25" t="s">
        <v>3456</v>
      </c>
      <c r="AA1365" s="25" t="s">
        <v>3456</v>
      </c>
      <c r="AB1365" s="21" t="s">
        <v>3456</v>
      </c>
      <c r="AC1365" s="51" t="s">
        <v>3456</v>
      </c>
    </row>
    <row r="1366" spans="1:29" s="20" customFormat="1" ht="26.25" customHeight="1" x14ac:dyDescent="0.2">
      <c r="A1366" s="19">
        <v>78315</v>
      </c>
      <c r="B1366" s="20" t="s">
        <v>1856</v>
      </c>
      <c r="C1366" s="20" t="s">
        <v>1857</v>
      </c>
      <c r="D1366" s="20" t="s">
        <v>523</v>
      </c>
      <c r="E1366" s="25" t="s">
        <v>118</v>
      </c>
      <c r="F1366" s="25" t="s">
        <v>70</v>
      </c>
      <c r="G1366" s="21">
        <v>44028</v>
      </c>
      <c r="H1366" s="21"/>
      <c r="I1366" s="22" t="s">
        <v>61</v>
      </c>
      <c r="J1366" s="25" t="s">
        <v>70</v>
      </c>
      <c r="K1366" s="27"/>
      <c r="L1366" s="21"/>
      <c r="M1366" s="33"/>
      <c r="N1366" s="25" t="s">
        <v>3456</v>
      </c>
      <c r="O1366" s="25" t="s">
        <v>70</v>
      </c>
      <c r="P1366" s="25" t="s">
        <v>70</v>
      </c>
      <c r="Q1366" s="25" t="s">
        <v>70</v>
      </c>
      <c r="R1366" s="21" t="s">
        <v>3456</v>
      </c>
      <c r="S1366" s="25" t="s">
        <v>3456</v>
      </c>
      <c r="T1366" s="23" t="s">
        <v>3456</v>
      </c>
      <c r="U1366" s="25" t="s">
        <v>3456</v>
      </c>
      <c r="V1366" s="25" t="s">
        <v>3456</v>
      </c>
      <c r="W1366" s="25" t="s">
        <v>70</v>
      </c>
      <c r="X1366" s="25" t="s">
        <v>3456</v>
      </c>
      <c r="Y1366" s="25" t="s">
        <v>3456</v>
      </c>
      <c r="Z1366" s="25" t="s">
        <v>3456</v>
      </c>
      <c r="AA1366" s="25" t="s">
        <v>3456</v>
      </c>
      <c r="AB1366" s="21" t="s">
        <v>3456</v>
      </c>
      <c r="AC1366" s="51" t="s">
        <v>3456</v>
      </c>
    </row>
    <row r="1367" spans="1:29" s="20" customFormat="1" ht="26.25" customHeight="1" x14ac:dyDescent="0.2">
      <c r="A1367" s="19">
        <v>65587</v>
      </c>
      <c r="B1367" s="20" t="s">
        <v>1655</v>
      </c>
      <c r="C1367" s="20" t="s">
        <v>1656</v>
      </c>
      <c r="D1367" s="20" t="s">
        <v>2391</v>
      </c>
      <c r="E1367" s="25" t="s">
        <v>1657</v>
      </c>
      <c r="F1367" s="25" t="s">
        <v>70</v>
      </c>
      <c r="G1367" s="21">
        <v>41233</v>
      </c>
      <c r="H1367" s="21"/>
      <c r="I1367" s="22" t="s">
        <v>61</v>
      </c>
      <c r="J1367" s="25" t="s">
        <v>70</v>
      </c>
      <c r="K1367" s="27"/>
      <c r="L1367" s="21"/>
      <c r="M1367" s="33"/>
      <c r="N1367" s="25" t="s">
        <v>3456</v>
      </c>
      <c r="O1367" s="25" t="s">
        <v>3456</v>
      </c>
      <c r="P1367" s="25" t="s">
        <v>70</v>
      </c>
      <c r="Q1367" s="25" t="s">
        <v>70</v>
      </c>
      <c r="R1367" s="21" t="s">
        <v>3456</v>
      </c>
      <c r="S1367" s="25" t="s">
        <v>3456</v>
      </c>
      <c r="T1367" s="23" t="s">
        <v>3456</v>
      </c>
      <c r="U1367" s="25" t="s">
        <v>3456</v>
      </c>
      <c r="V1367" s="25" t="s">
        <v>70</v>
      </c>
      <c r="W1367" s="25" t="s">
        <v>70</v>
      </c>
      <c r="X1367" s="25" t="s">
        <v>3456</v>
      </c>
      <c r="Y1367" s="25" t="s">
        <v>3456</v>
      </c>
      <c r="Z1367" s="25" t="s">
        <v>3456</v>
      </c>
      <c r="AA1367" s="25" t="s">
        <v>3456</v>
      </c>
      <c r="AB1367" s="21" t="s">
        <v>3456</v>
      </c>
      <c r="AC1367" s="51" t="s">
        <v>3456</v>
      </c>
    </row>
    <row r="1368" spans="1:29" s="20" customFormat="1" ht="26.25" customHeight="1" x14ac:dyDescent="0.2">
      <c r="A1368" s="19">
        <v>81623</v>
      </c>
      <c r="B1368" s="20" t="s">
        <v>4369</v>
      </c>
      <c r="C1368" s="20" t="s">
        <v>4370</v>
      </c>
      <c r="D1368" s="20" t="s">
        <v>4371</v>
      </c>
      <c r="E1368" s="25" t="s">
        <v>160</v>
      </c>
      <c r="F1368" s="25" t="s">
        <v>70</v>
      </c>
      <c r="G1368" s="21">
        <v>45133</v>
      </c>
      <c r="H1368" s="21"/>
      <c r="I1368" s="22" t="s">
        <v>71</v>
      </c>
      <c r="J1368" s="25" t="s">
        <v>3456</v>
      </c>
      <c r="K1368" s="27" t="s">
        <v>4280</v>
      </c>
      <c r="L1368" s="21" t="s">
        <v>3456</v>
      </c>
      <c r="M1368" s="33"/>
      <c r="N1368" s="25"/>
      <c r="O1368" s="25"/>
      <c r="P1368" s="25"/>
      <c r="Q1368" s="25"/>
      <c r="R1368" s="21"/>
      <c r="S1368" s="25"/>
      <c r="T1368" s="23"/>
      <c r="U1368" s="25" t="s">
        <v>3456</v>
      </c>
      <c r="V1368" s="25" t="s">
        <v>3456</v>
      </c>
      <c r="W1368" s="25" t="s">
        <v>70</v>
      </c>
      <c r="X1368" s="25" t="s">
        <v>3456</v>
      </c>
      <c r="Y1368" s="25" t="s">
        <v>3456</v>
      </c>
      <c r="Z1368" s="25" t="s">
        <v>3456</v>
      </c>
      <c r="AA1368" s="25" t="s">
        <v>3456</v>
      </c>
      <c r="AB1368" s="21" t="s">
        <v>3456</v>
      </c>
      <c r="AC1368" s="51" t="s">
        <v>3456</v>
      </c>
    </row>
    <row r="1369" spans="1:29" s="20" customFormat="1" ht="26.25" customHeight="1" x14ac:dyDescent="0.2">
      <c r="A1369" s="19">
        <v>64934</v>
      </c>
      <c r="B1369" s="20" t="s">
        <v>337</v>
      </c>
      <c r="C1369" s="20" t="s">
        <v>4177</v>
      </c>
      <c r="D1369" s="20" t="s">
        <v>4176</v>
      </c>
      <c r="E1369" s="25" t="s">
        <v>200</v>
      </c>
      <c r="F1369" s="25" t="s">
        <v>70</v>
      </c>
      <c r="G1369" s="21">
        <v>40521</v>
      </c>
      <c r="H1369" s="21"/>
      <c r="I1369" s="22" t="s">
        <v>61</v>
      </c>
      <c r="J1369" s="25" t="s">
        <v>70</v>
      </c>
      <c r="K1369" s="27"/>
      <c r="L1369" s="21"/>
      <c r="M1369" s="33"/>
      <c r="N1369" s="25" t="s">
        <v>3456</v>
      </c>
      <c r="O1369" s="25" t="s">
        <v>3456</v>
      </c>
      <c r="P1369" s="25" t="s">
        <v>70</v>
      </c>
      <c r="Q1369" s="25" t="s">
        <v>70</v>
      </c>
      <c r="R1369" s="21" t="s">
        <v>3456</v>
      </c>
      <c r="S1369" s="25" t="s">
        <v>3456</v>
      </c>
      <c r="T1369" s="23" t="s">
        <v>3456</v>
      </c>
      <c r="U1369" s="25" t="s">
        <v>70</v>
      </c>
      <c r="V1369" s="25" t="s">
        <v>70</v>
      </c>
      <c r="W1369" s="25" t="s">
        <v>70</v>
      </c>
      <c r="X1369" s="25" t="s">
        <v>3456</v>
      </c>
      <c r="Y1369" s="25" t="s">
        <v>3456</v>
      </c>
      <c r="Z1369" s="25" t="s">
        <v>3456</v>
      </c>
      <c r="AA1369" s="25" t="s">
        <v>3456</v>
      </c>
      <c r="AB1369" s="21" t="s">
        <v>3456</v>
      </c>
      <c r="AC1369" s="51" t="s">
        <v>3456</v>
      </c>
    </row>
    <row r="1370" spans="1:29" s="20" customFormat="1" ht="26.25" customHeight="1" x14ac:dyDescent="0.2">
      <c r="A1370" s="19">
        <v>67469</v>
      </c>
      <c r="B1370" s="20" t="s">
        <v>515</v>
      </c>
      <c r="C1370" s="20" t="s">
        <v>516</v>
      </c>
      <c r="D1370" s="20" t="s">
        <v>501</v>
      </c>
      <c r="E1370" s="25" t="s">
        <v>422</v>
      </c>
      <c r="F1370" s="25" t="s">
        <v>70</v>
      </c>
      <c r="G1370" s="21">
        <v>42837</v>
      </c>
      <c r="H1370" s="21"/>
      <c r="I1370" s="22" t="s">
        <v>61</v>
      </c>
      <c r="J1370" s="25" t="s">
        <v>70</v>
      </c>
      <c r="K1370" s="27"/>
      <c r="L1370" s="21"/>
      <c r="M1370" s="33"/>
      <c r="N1370" s="25" t="s">
        <v>3456</v>
      </c>
      <c r="O1370" s="25" t="s">
        <v>70</v>
      </c>
      <c r="P1370" s="25" t="s">
        <v>70</v>
      </c>
      <c r="Q1370" s="25" t="s">
        <v>70</v>
      </c>
      <c r="R1370" s="21" t="s">
        <v>3456</v>
      </c>
      <c r="S1370" s="25" t="s">
        <v>3456</v>
      </c>
      <c r="T1370" s="23" t="s">
        <v>3456</v>
      </c>
      <c r="U1370" s="25" t="s">
        <v>3456</v>
      </c>
      <c r="V1370" s="25" t="s">
        <v>3456</v>
      </c>
      <c r="W1370" s="25" t="s">
        <v>70</v>
      </c>
      <c r="X1370" s="25" t="s">
        <v>3456</v>
      </c>
      <c r="Y1370" s="25" t="s">
        <v>3456</v>
      </c>
      <c r="Z1370" s="25" t="s">
        <v>3456</v>
      </c>
      <c r="AA1370" s="25" t="s">
        <v>3456</v>
      </c>
      <c r="AB1370" s="21" t="s">
        <v>3456</v>
      </c>
      <c r="AC1370" s="51" t="s">
        <v>3456</v>
      </c>
    </row>
    <row r="1371" spans="1:29" s="20" customFormat="1" ht="26.25" customHeight="1" x14ac:dyDescent="0.2">
      <c r="A1371" s="19">
        <v>64033</v>
      </c>
      <c r="B1371" s="20" t="s">
        <v>164</v>
      </c>
      <c r="C1371" s="20" t="s">
        <v>165</v>
      </c>
      <c r="D1371" s="20" t="s">
        <v>149</v>
      </c>
      <c r="E1371" s="25" t="s">
        <v>133</v>
      </c>
      <c r="F1371" s="25" t="s">
        <v>151</v>
      </c>
      <c r="G1371" s="21">
        <v>40422</v>
      </c>
      <c r="H1371" s="21"/>
      <c r="I1371" s="22" t="s">
        <v>61</v>
      </c>
      <c r="J1371" s="25" t="s">
        <v>70</v>
      </c>
      <c r="K1371" s="27"/>
      <c r="L1371" s="21"/>
      <c r="M1371" s="33"/>
      <c r="N1371" s="25" t="s">
        <v>70</v>
      </c>
      <c r="O1371" s="25" t="s">
        <v>70</v>
      </c>
      <c r="P1371" s="25" t="s">
        <v>70</v>
      </c>
      <c r="Q1371" s="25" t="s">
        <v>70</v>
      </c>
      <c r="R1371" s="21" t="s">
        <v>3456</v>
      </c>
      <c r="S1371" s="25" t="s">
        <v>3456</v>
      </c>
      <c r="T1371" s="23" t="s">
        <v>3456</v>
      </c>
      <c r="U1371" s="25" t="s">
        <v>70</v>
      </c>
      <c r="V1371" s="25" t="s">
        <v>70</v>
      </c>
      <c r="W1371" s="25" t="s">
        <v>70</v>
      </c>
      <c r="X1371" s="25" t="s">
        <v>3456</v>
      </c>
      <c r="Y1371" s="25" t="s">
        <v>3456</v>
      </c>
      <c r="Z1371" s="25" t="s">
        <v>3456</v>
      </c>
      <c r="AA1371" s="25" t="s">
        <v>3456</v>
      </c>
      <c r="AB1371" s="21" t="s">
        <v>3456</v>
      </c>
      <c r="AC1371" s="51" t="s">
        <v>3456</v>
      </c>
    </row>
    <row r="1372" spans="1:29" s="20" customFormat="1" ht="26.25" customHeight="1" x14ac:dyDescent="0.2">
      <c r="A1372" s="19">
        <v>64464</v>
      </c>
      <c r="B1372" s="20" t="s">
        <v>3421</v>
      </c>
      <c r="C1372" s="20" t="s">
        <v>3422</v>
      </c>
      <c r="D1372" s="20" t="s">
        <v>526</v>
      </c>
      <c r="E1372" s="25" t="s">
        <v>422</v>
      </c>
      <c r="F1372" s="25" t="s">
        <v>70</v>
      </c>
      <c r="G1372" s="21">
        <v>40290</v>
      </c>
      <c r="H1372" s="21"/>
      <c r="I1372" s="22" t="s">
        <v>61</v>
      </c>
      <c r="J1372" s="25" t="s">
        <v>70</v>
      </c>
      <c r="K1372" s="27"/>
      <c r="L1372" s="21"/>
      <c r="M1372" s="33"/>
      <c r="N1372" s="25" t="s">
        <v>3456</v>
      </c>
      <c r="O1372" s="25" t="s">
        <v>3456</v>
      </c>
      <c r="P1372" s="25" t="s">
        <v>70</v>
      </c>
      <c r="Q1372" s="25" t="s">
        <v>70</v>
      </c>
      <c r="R1372" s="21" t="s">
        <v>3456</v>
      </c>
      <c r="S1372" s="25" t="s">
        <v>3456</v>
      </c>
      <c r="T1372" s="23" t="s">
        <v>3456</v>
      </c>
      <c r="U1372" s="25" t="s">
        <v>3456</v>
      </c>
      <c r="V1372" s="25" t="s">
        <v>3456</v>
      </c>
      <c r="W1372" s="25" t="s">
        <v>70</v>
      </c>
      <c r="X1372" s="25" t="s">
        <v>3456</v>
      </c>
      <c r="Y1372" s="25" t="s">
        <v>3456</v>
      </c>
      <c r="Z1372" s="25" t="s">
        <v>3456</v>
      </c>
      <c r="AA1372" s="25" t="s">
        <v>3456</v>
      </c>
      <c r="AB1372" s="21" t="s">
        <v>3456</v>
      </c>
      <c r="AC1372" s="51" t="s">
        <v>3456</v>
      </c>
    </row>
    <row r="1373" spans="1:29" s="20" customFormat="1" ht="26.25" customHeight="1" x14ac:dyDescent="0.2">
      <c r="A1373" s="19">
        <v>64981</v>
      </c>
      <c r="B1373" s="20" t="s">
        <v>1310</v>
      </c>
      <c r="C1373" s="20" t="s">
        <v>1311</v>
      </c>
      <c r="D1373" s="20" t="s">
        <v>1312</v>
      </c>
      <c r="E1373" s="25" t="s">
        <v>380</v>
      </c>
      <c r="F1373" s="25" t="s">
        <v>70</v>
      </c>
      <c r="G1373" s="21">
        <v>39627</v>
      </c>
      <c r="H1373" s="21">
        <v>45291</v>
      </c>
      <c r="I1373" s="22" t="s">
        <v>71</v>
      </c>
      <c r="J1373" s="25" t="s">
        <v>3456</v>
      </c>
      <c r="K1373" s="27"/>
      <c r="L1373" s="21"/>
      <c r="M1373" s="33"/>
      <c r="N1373" s="25"/>
      <c r="O1373" s="25"/>
      <c r="P1373" s="25"/>
      <c r="Q1373" s="25"/>
      <c r="R1373" s="21"/>
      <c r="S1373" s="25"/>
      <c r="T1373" s="23"/>
      <c r="U1373" s="25" t="s">
        <v>3456</v>
      </c>
      <c r="V1373" s="25" t="s">
        <v>3456</v>
      </c>
      <c r="W1373" s="25" t="s">
        <v>70</v>
      </c>
      <c r="X1373" s="25" t="s">
        <v>3456</v>
      </c>
      <c r="Y1373" s="25" t="s">
        <v>3456</v>
      </c>
      <c r="Z1373" s="25" t="s">
        <v>3456</v>
      </c>
      <c r="AA1373" s="25" t="s">
        <v>3456</v>
      </c>
      <c r="AB1373" s="21" t="s">
        <v>3456</v>
      </c>
      <c r="AC1373" s="51"/>
    </row>
    <row r="1374" spans="1:29" s="20" customFormat="1" ht="26.25" customHeight="1" x14ac:dyDescent="0.2">
      <c r="A1374" s="19">
        <v>66186</v>
      </c>
      <c r="B1374" s="20" t="s">
        <v>1408</v>
      </c>
      <c r="C1374" s="20" t="s">
        <v>1409</v>
      </c>
      <c r="D1374" s="20" t="s">
        <v>836</v>
      </c>
      <c r="E1374" s="25" t="s">
        <v>837</v>
      </c>
      <c r="F1374" s="25" t="s">
        <v>70</v>
      </c>
      <c r="G1374" s="21">
        <v>42642</v>
      </c>
      <c r="H1374" s="21"/>
      <c r="I1374" s="22" t="s">
        <v>61</v>
      </c>
      <c r="J1374" s="25" t="s">
        <v>70</v>
      </c>
      <c r="K1374" s="27"/>
      <c r="L1374" s="21"/>
      <c r="M1374" s="33"/>
      <c r="N1374" s="25" t="s">
        <v>3456</v>
      </c>
      <c r="O1374" s="25" t="s">
        <v>70</v>
      </c>
      <c r="P1374" s="25" t="s">
        <v>70</v>
      </c>
      <c r="Q1374" s="25" t="s">
        <v>70</v>
      </c>
      <c r="R1374" s="21" t="s">
        <v>3456</v>
      </c>
      <c r="S1374" s="25" t="s">
        <v>3456</v>
      </c>
      <c r="T1374" s="23" t="s">
        <v>3456</v>
      </c>
      <c r="U1374" s="25" t="s">
        <v>70</v>
      </c>
      <c r="V1374" s="25" t="s">
        <v>70</v>
      </c>
      <c r="W1374" s="25" t="s">
        <v>70</v>
      </c>
      <c r="X1374" s="25" t="s">
        <v>3456</v>
      </c>
      <c r="Y1374" s="25" t="s">
        <v>3456</v>
      </c>
      <c r="Z1374" s="25" t="s">
        <v>3456</v>
      </c>
      <c r="AA1374" s="25" t="s">
        <v>3456</v>
      </c>
      <c r="AB1374" s="21" t="s">
        <v>3456</v>
      </c>
      <c r="AC1374" s="51" t="s">
        <v>3456</v>
      </c>
    </row>
    <row r="1375" spans="1:29" s="20" customFormat="1" ht="26.25" customHeight="1" x14ac:dyDescent="0.2">
      <c r="A1375" s="19">
        <v>65648</v>
      </c>
      <c r="B1375" s="20" t="s">
        <v>1344</v>
      </c>
      <c r="C1375" s="20" t="s">
        <v>1345</v>
      </c>
      <c r="D1375" s="20" t="s">
        <v>836</v>
      </c>
      <c r="E1375" s="25" t="s">
        <v>837</v>
      </c>
      <c r="F1375" s="25" t="s">
        <v>70</v>
      </c>
      <c r="G1375" s="21">
        <v>41206</v>
      </c>
      <c r="H1375" s="21"/>
      <c r="I1375" s="22" t="s">
        <v>61</v>
      </c>
      <c r="J1375" s="25" t="s">
        <v>70</v>
      </c>
      <c r="K1375" s="27"/>
      <c r="L1375" s="21"/>
      <c r="M1375" s="33"/>
      <c r="N1375" s="25" t="s">
        <v>3456</v>
      </c>
      <c r="O1375" s="25" t="s">
        <v>70</v>
      </c>
      <c r="P1375" s="25" t="s">
        <v>70</v>
      </c>
      <c r="Q1375" s="25" t="s">
        <v>70</v>
      </c>
      <c r="R1375" s="21" t="s">
        <v>3456</v>
      </c>
      <c r="S1375" s="25" t="s">
        <v>3456</v>
      </c>
      <c r="T1375" s="23" t="s">
        <v>3456</v>
      </c>
      <c r="U1375" s="25" t="s">
        <v>70</v>
      </c>
      <c r="V1375" s="25" t="s">
        <v>70</v>
      </c>
      <c r="W1375" s="25" t="s">
        <v>70</v>
      </c>
      <c r="X1375" s="25" t="s">
        <v>3456</v>
      </c>
      <c r="Y1375" s="25" t="s">
        <v>3456</v>
      </c>
      <c r="Z1375" s="25" t="s">
        <v>3456</v>
      </c>
      <c r="AA1375" s="25" t="s">
        <v>3456</v>
      </c>
      <c r="AB1375" s="21" t="s">
        <v>3456</v>
      </c>
      <c r="AC1375" s="51" t="s">
        <v>3456</v>
      </c>
    </row>
    <row r="1376" spans="1:29" s="20" customFormat="1" ht="26.25" customHeight="1" x14ac:dyDescent="0.2">
      <c r="A1376" s="22">
        <v>66390</v>
      </c>
      <c r="B1376" s="20" t="s">
        <v>1393</v>
      </c>
      <c r="C1376" s="20" t="s">
        <v>1394</v>
      </c>
      <c r="D1376" s="20" t="s">
        <v>836</v>
      </c>
      <c r="E1376" s="25" t="s">
        <v>837</v>
      </c>
      <c r="F1376" s="25" t="s">
        <v>70</v>
      </c>
      <c r="G1376" s="21">
        <v>42192</v>
      </c>
      <c r="H1376" s="21"/>
      <c r="I1376" s="22" t="s">
        <v>61</v>
      </c>
      <c r="J1376" s="25" t="s">
        <v>70</v>
      </c>
      <c r="K1376" s="27"/>
      <c r="L1376" s="21"/>
      <c r="M1376" s="33"/>
      <c r="N1376" s="25" t="s">
        <v>3456</v>
      </c>
      <c r="O1376" s="25" t="s">
        <v>70</v>
      </c>
      <c r="P1376" s="25" t="s">
        <v>70</v>
      </c>
      <c r="Q1376" s="25" t="s">
        <v>70</v>
      </c>
      <c r="R1376" s="21" t="s">
        <v>3456</v>
      </c>
      <c r="S1376" s="25" t="s">
        <v>3456</v>
      </c>
      <c r="T1376" s="23" t="s">
        <v>3456</v>
      </c>
      <c r="U1376" s="25" t="s">
        <v>70</v>
      </c>
      <c r="V1376" s="25" t="s">
        <v>70</v>
      </c>
      <c r="W1376" s="25" t="s">
        <v>70</v>
      </c>
      <c r="X1376" s="25" t="s">
        <v>3456</v>
      </c>
      <c r="Y1376" s="25" t="s">
        <v>3456</v>
      </c>
      <c r="Z1376" s="25" t="s">
        <v>3456</v>
      </c>
      <c r="AA1376" s="25" t="s">
        <v>3456</v>
      </c>
      <c r="AB1376" s="21" t="s">
        <v>3456</v>
      </c>
      <c r="AC1376" s="51" t="s">
        <v>3456</v>
      </c>
    </row>
    <row r="1377" spans="1:31" s="20" customFormat="1" ht="26.25" customHeight="1" x14ac:dyDescent="0.2">
      <c r="A1377" s="19">
        <v>80252</v>
      </c>
      <c r="B1377" s="20" t="s">
        <v>3539</v>
      </c>
      <c r="C1377" s="20" t="s">
        <v>3538</v>
      </c>
      <c r="D1377" s="20" t="s">
        <v>836</v>
      </c>
      <c r="E1377" s="25" t="s">
        <v>837</v>
      </c>
      <c r="F1377" s="25" t="s">
        <v>70</v>
      </c>
      <c r="G1377" s="21">
        <v>44342</v>
      </c>
      <c r="H1377" s="21"/>
      <c r="I1377" s="22" t="s">
        <v>61</v>
      </c>
      <c r="J1377" s="25" t="s">
        <v>3456</v>
      </c>
      <c r="K1377" s="27"/>
      <c r="L1377" s="21"/>
      <c r="M1377" s="33"/>
      <c r="N1377" s="25" t="s">
        <v>3456</v>
      </c>
      <c r="O1377" s="25" t="s">
        <v>3456</v>
      </c>
      <c r="P1377" s="25" t="s">
        <v>3456</v>
      </c>
      <c r="Q1377" s="25" t="s">
        <v>70</v>
      </c>
      <c r="R1377" s="21" t="s">
        <v>3456</v>
      </c>
      <c r="S1377" s="25" t="s">
        <v>3456</v>
      </c>
      <c r="T1377" s="23" t="s">
        <v>3456</v>
      </c>
      <c r="U1377" s="25" t="s">
        <v>3456</v>
      </c>
      <c r="V1377" s="25" t="s">
        <v>3456</v>
      </c>
      <c r="W1377" s="25" t="s">
        <v>70</v>
      </c>
      <c r="X1377" s="25" t="s">
        <v>3456</v>
      </c>
      <c r="Y1377" s="25" t="s">
        <v>3456</v>
      </c>
      <c r="Z1377" s="25" t="s">
        <v>3456</v>
      </c>
      <c r="AA1377" s="25" t="s">
        <v>3456</v>
      </c>
      <c r="AB1377" s="21" t="s">
        <v>3456</v>
      </c>
      <c r="AC1377" s="51" t="s">
        <v>3456</v>
      </c>
    </row>
    <row r="1378" spans="1:31" s="20" customFormat="1" ht="26.25" customHeight="1" x14ac:dyDescent="0.2">
      <c r="A1378" s="19">
        <v>66424</v>
      </c>
      <c r="B1378" s="20" t="s">
        <v>1556</v>
      </c>
      <c r="C1378" s="20" t="s">
        <v>1557</v>
      </c>
      <c r="D1378" s="20" t="s">
        <v>1073</v>
      </c>
      <c r="E1378" s="25" t="s">
        <v>3987</v>
      </c>
      <c r="F1378" s="25" t="s">
        <v>70</v>
      </c>
      <c r="G1378" s="21">
        <v>42025</v>
      </c>
      <c r="H1378" s="21"/>
      <c r="I1378" s="22" t="s">
        <v>61</v>
      </c>
      <c r="J1378" s="25" t="s">
        <v>70</v>
      </c>
      <c r="K1378" s="27"/>
      <c r="L1378" s="21"/>
      <c r="M1378" s="33"/>
      <c r="N1378" s="25" t="s">
        <v>3456</v>
      </c>
      <c r="O1378" s="25" t="s">
        <v>70</v>
      </c>
      <c r="P1378" s="25" t="s">
        <v>70</v>
      </c>
      <c r="Q1378" s="25" t="s">
        <v>70</v>
      </c>
      <c r="R1378" s="21" t="s">
        <v>3456</v>
      </c>
      <c r="S1378" s="25" t="s">
        <v>3456</v>
      </c>
      <c r="T1378" s="23" t="s">
        <v>3456</v>
      </c>
      <c r="U1378" s="25" t="s">
        <v>3456</v>
      </c>
      <c r="V1378" s="25" t="s">
        <v>3456</v>
      </c>
      <c r="W1378" s="25" t="s">
        <v>3456</v>
      </c>
      <c r="X1378" s="25" t="s">
        <v>3456</v>
      </c>
      <c r="Y1378" s="25" t="s">
        <v>3456</v>
      </c>
      <c r="Z1378" s="25" t="s">
        <v>3456</v>
      </c>
      <c r="AA1378" s="25" t="s">
        <v>3456</v>
      </c>
      <c r="AB1378" s="21" t="s">
        <v>3456</v>
      </c>
      <c r="AC1378" s="51" t="s">
        <v>3456</v>
      </c>
    </row>
    <row r="1379" spans="1:31" s="20" customFormat="1" ht="26.25" customHeight="1" x14ac:dyDescent="0.2">
      <c r="A1379" s="19">
        <v>65437</v>
      </c>
      <c r="B1379" s="20" t="s">
        <v>1529</v>
      </c>
      <c r="C1379" s="20" t="s">
        <v>1530</v>
      </c>
      <c r="D1379" s="20" t="s">
        <v>1156</v>
      </c>
      <c r="E1379" s="25" t="s">
        <v>1157</v>
      </c>
      <c r="F1379" s="25" t="s">
        <v>70</v>
      </c>
      <c r="G1379" s="21">
        <v>40940</v>
      </c>
      <c r="H1379" s="21"/>
      <c r="I1379" s="22" t="s">
        <v>61</v>
      </c>
      <c r="J1379" s="25" t="s">
        <v>70</v>
      </c>
      <c r="K1379" s="27"/>
      <c r="L1379" s="21"/>
      <c r="M1379" s="33"/>
      <c r="N1379" s="25" t="s">
        <v>3456</v>
      </c>
      <c r="O1379" s="25" t="s">
        <v>70</v>
      </c>
      <c r="P1379" s="25" t="s">
        <v>70</v>
      </c>
      <c r="Q1379" s="25" t="s">
        <v>70</v>
      </c>
      <c r="R1379" s="21" t="s">
        <v>3456</v>
      </c>
      <c r="S1379" s="25" t="s">
        <v>3456</v>
      </c>
      <c r="T1379" s="23" t="s">
        <v>3456</v>
      </c>
      <c r="U1379" s="25" t="s">
        <v>3456</v>
      </c>
      <c r="V1379" s="25" t="s">
        <v>3456</v>
      </c>
      <c r="W1379" s="25" t="s">
        <v>3456</v>
      </c>
      <c r="X1379" s="25" t="s">
        <v>3456</v>
      </c>
      <c r="Y1379" s="25" t="s">
        <v>3456</v>
      </c>
      <c r="Z1379" s="25" t="s">
        <v>3456</v>
      </c>
      <c r="AA1379" s="25" t="s">
        <v>3456</v>
      </c>
      <c r="AB1379" s="21" t="s">
        <v>3456</v>
      </c>
      <c r="AC1379" s="51" t="s">
        <v>3456</v>
      </c>
    </row>
    <row r="1380" spans="1:31" s="20" customFormat="1" ht="26.25" customHeight="1" x14ac:dyDescent="0.2">
      <c r="A1380" s="19">
        <v>64450</v>
      </c>
      <c r="B1380" s="20" t="s">
        <v>1519</v>
      </c>
      <c r="C1380" s="20" t="s">
        <v>4194</v>
      </c>
      <c r="D1380" s="20" t="s">
        <v>1096</v>
      </c>
      <c r="E1380" s="25" t="s">
        <v>818</v>
      </c>
      <c r="F1380" s="25" t="s">
        <v>70</v>
      </c>
      <c r="G1380" s="21">
        <v>40359</v>
      </c>
      <c r="H1380" s="21"/>
      <c r="I1380" s="22" t="s">
        <v>61</v>
      </c>
      <c r="J1380" s="25" t="s">
        <v>70</v>
      </c>
      <c r="K1380" s="27"/>
      <c r="L1380" s="21"/>
      <c r="M1380" s="33"/>
      <c r="N1380" s="25" t="s">
        <v>3456</v>
      </c>
      <c r="O1380" s="25" t="s">
        <v>3456</v>
      </c>
      <c r="P1380" s="25" t="s">
        <v>70</v>
      </c>
      <c r="Q1380" s="25" t="s">
        <v>70</v>
      </c>
      <c r="R1380" s="21" t="s">
        <v>3456</v>
      </c>
      <c r="S1380" s="25" t="s">
        <v>3456</v>
      </c>
      <c r="T1380" s="23" t="s">
        <v>3456</v>
      </c>
      <c r="U1380" s="25" t="s">
        <v>3456</v>
      </c>
      <c r="V1380" s="25" t="s">
        <v>3456</v>
      </c>
      <c r="W1380" s="25" t="s">
        <v>3456</v>
      </c>
      <c r="X1380" s="25" t="s">
        <v>3456</v>
      </c>
      <c r="Y1380" s="25" t="s">
        <v>3456</v>
      </c>
      <c r="Z1380" s="25" t="s">
        <v>3456</v>
      </c>
      <c r="AA1380" s="25" t="s">
        <v>3456</v>
      </c>
      <c r="AB1380" s="21" t="s">
        <v>3456</v>
      </c>
      <c r="AC1380" s="51" t="s">
        <v>3456</v>
      </c>
    </row>
    <row r="1381" spans="1:31" s="20" customFormat="1" ht="26.25" customHeight="1" x14ac:dyDescent="0.2">
      <c r="A1381" s="19">
        <v>64168</v>
      </c>
      <c r="B1381" s="20" t="s">
        <v>186</v>
      </c>
      <c r="C1381" s="20" t="s">
        <v>187</v>
      </c>
      <c r="D1381" s="20" t="s">
        <v>188</v>
      </c>
      <c r="E1381" s="25" t="s">
        <v>60</v>
      </c>
      <c r="F1381" s="25" t="s">
        <v>70</v>
      </c>
      <c r="G1381" s="21">
        <v>40210</v>
      </c>
      <c r="H1381" s="21"/>
      <c r="I1381" s="22" t="s">
        <v>61</v>
      </c>
      <c r="J1381" s="25" t="s">
        <v>70</v>
      </c>
      <c r="K1381" s="27"/>
      <c r="L1381" s="21"/>
      <c r="M1381" s="33"/>
      <c r="N1381" s="25" t="s">
        <v>70</v>
      </c>
      <c r="O1381" s="25" t="s">
        <v>70</v>
      </c>
      <c r="P1381" s="25" t="s">
        <v>70</v>
      </c>
      <c r="Q1381" s="25" t="s">
        <v>70</v>
      </c>
      <c r="R1381" s="21" t="s">
        <v>3456</v>
      </c>
      <c r="S1381" s="25" t="s">
        <v>3456</v>
      </c>
      <c r="T1381" s="23" t="s">
        <v>3456</v>
      </c>
      <c r="U1381" s="25" t="s">
        <v>70</v>
      </c>
      <c r="V1381" s="25" t="s">
        <v>70</v>
      </c>
      <c r="W1381" s="25" t="s">
        <v>70</v>
      </c>
      <c r="X1381" s="25" t="s">
        <v>3456</v>
      </c>
      <c r="Y1381" s="25" t="s">
        <v>3456</v>
      </c>
      <c r="Z1381" s="25" t="s">
        <v>3456</v>
      </c>
      <c r="AA1381" s="25" t="s">
        <v>3456</v>
      </c>
      <c r="AB1381" s="21" t="s">
        <v>3456</v>
      </c>
      <c r="AC1381" s="51" t="s">
        <v>3456</v>
      </c>
    </row>
    <row r="1382" spans="1:31" s="20" customFormat="1" ht="26.25" customHeight="1" x14ac:dyDescent="0.2">
      <c r="A1382" s="19">
        <v>67938</v>
      </c>
      <c r="B1382" s="20" t="s">
        <v>2617</v>
      </c>
      <c r="C1382" s="20" t="s">
        <v>2618</v>
      </c>
      <c r="D1382" s="20" t="s">
        <v>2619</v>
      </c>
      <c r="E1382" s="25" t="s">
        <v>4582</v>
      </c>
      <c r="F1382" s="25" t="s">
        <v>70</v>
      </c>
      <c r="G1382" s="21">
        <v>43452</v>
      </c>
      <c r="H1382" s="21"/>
      <c r="I1382" s="22" t="s">
        <v>61</v>
      </c>
      <c r="J1382" s="25" t="s">
        <v>70</v>
      </c>
      <c r="K1382" s="27"/>
      <c r="L1382" s="21"/>
      <c r="M1382" s="33"/>
      <c r="N1382" s="25" t="s">
        <v>3456</v>
      </c>
      <c r="O1382" s="25" t="s">
        <v>70</v>
      </c>
      <c r="P1382" s="25" t="s">
        <v>70</v>
      </c>
      <c r="Q1382" s="25" t="s">
        <v>70</v>
      </c>
      <c r="R1382" s="21" t="s">
        <v>3456</v>
      </c>
      <c r="S1382" s="25" t="s">
        <v>3456</v>
      </c>
      <c r="T1382" s="23" t="s">
        <v>3456</v>
      </c>
      <c r="U1382" s="25" t="s">
        <v>70</v>
      </c>
      <c r="V1382" s="25" t="s">
        <v>70</v>
      </c>
      <c r="W1382" s="25" t="s">
        <v>70</v>
      </c>
      <c r="X1382" s="25" t="s">
        <v>3456</v>
      </c>
      <c r="Y1382" s="25" t="s">
        <v>3456</v>
      </c>
      <c r="Z1382" s="25" t="s">
        <v>3456</v>
      </c>
      <c r="AA1382" s="25" t="s">
        <v>3456</v>
      </c>
      <c r="AB1382" s="21" t="s">
        <v>3456</v>
      </c>
      <c r="AC1382" s="51" t="s">
        <v>3456</v>
      </c>
    </row>
    <row r="1383" spans="1:31" s="20" customFormat="1" ht="26.25" customHeight="1" x14ac:dyDescent="0.2">
      <c r="A1383" s="19">
        <v>62408</v>
      </c>
      <c r="B1383" s="20" t="s">
        <v>2022</v>
      </c>
      <c r="C1383" s="20" t="s">
        <v>2023</v>
      </c>
      <c r="D1383" s="20" t="s">
        <v>2024</v>
      </c>
      <c r="E1383" s="25" t="s">
        <v>1181</v>
      </c>
      <c r="F1383" s="25" t="s">
        <v>70</v>
      </c>
      <c r="G1383" s="21">
        <v>38713</v>
      </c>
      <c r="H1383" s="21">
        <v>45229</v>
      </c>
      <c r="I1383" s="22" t="s">
        <v>71</v>
      </c>
      <c r="J1383" s="25" t="s">
        <v>3456</v>
      </c>
      <c r="K1383" s="27"/>
      <c r="L1383" s="21"/>
      <c r="M1383" s="33"/>
      <c r="N1383" s="25"/>
      <c r="O1383" s="25"/>
      <c r="P1383" s="25"/>
      <c r="Q1383" s="25"/>
      <c r="R1383" s="21"/>
      <c r="S1383" s="25"/>
      <c r="T1383" s="23"/>
      <c r="U1383" s="25" t="s">
        <v>3456</v>
      </c>
      <c r="V1383" s="25" t="s">
        <v>3456</v>
      </c>
      <c r="W1383" s="25" t="s">
        <v>70</v>
      </c>
      <c r="X1383" s="25" t="s">
        <v>3456</v>
      </c>
      <c r="Y1383" s="25" t="s">
        <v>3456</v>
      </c>
      <c r="Z1383" s="25" t="s">
        <v>3456</v>
      </c>
      <c r="AA1383" s="25" t="s">
        <v>3456</v>
      </c>
      <c r="AB1383" s="21" t="s">
        <v>3456</v>
      </c>
      <c r="AC1383" s="51" t="s">
        <v>3456</v>
      </c>
    </row>
    <row r="1384" spans="1:31" s="20" customFormat="1" ht="26.25" customHeight="1" x14ac:dyDescent="0.2">
      <c r="A1384" s="19">
        <v>62146</v>
      </c>
      <c r="B1384" s="20" t="s">
        <v>2095</v>
      </c>
      <c r="C1384" s="20" t="s">
        <v>2096</v>
      </c>
      <c r="D1384" s="20" t="s">
        <v>1100</v>
      </c>
      <c r="E1384" s="25" t="s">
        <v>2097</v>
      </c>
      <c r="F1384" s="25" t="s">
        <v>70</v>
      </c>
      <c r="G1384" s="21">
        <v>39318</v>
      </c>
      <c r="H1384" s="21"/>
      <c r="I1384" s="22" t="s">
        <v>61</v>
      </c>
      <c r="J1384" s="25" t="s">
        <v>70</v>
      </c>
      <c r="K1384" s="27"/>
      <c r="L1384" s="21"/>
      <c r="M1384" s="33"/>
      <c r="N1384" s="25" t="s">
        <v>70</v>
      </c>
      <c r="O1384" s="25" t="s">
        <v>70</v>
      </c>
      <c r="P1384" s="25" t="s">
        <v>70</v>
      </c>
      <c r="Q1384" s="25" t="s">
        <v>70</v>
      </c>
      <c r="R1384" s="21" t="s">
        <v>3456</v>
      </c>
      <c r="S1384" s="25" t="s">
        <v>3456</v>
      </c>
      <c r="T1384" s="23" t="s">
        <v>3456</v>
      </c>
      <c r="U1384" s="25" t="s">
        <v>70</v>
      </c>
      <c r="V1384" s="25" t="s">
        <v>70</v>
      </c>
      <c r="W1384" s="25" t="s">
        <v>70</v>
      </c>
      <c r="X1384" s="25" t="s">
        <v>3456</v>
      </c>
      <c r="Y1384" s="25" t="s">
        <v>3456</v>
      </c>
      <c r="Z1384" s="25" t="s">
        <v>3456</v>
      </c>
      <c r="AA1384" s="25" t="s">
        <v>3456</v>
      </c>
      <c r="AB1384" s="21" t="s">
        <v>0</v>
      </c>
      <c r="AC1384" s="51" t="s">
        <v>3456</v>
      </c>
    </row>
    <row r="1385" spans="1:31" ht="26.25" customHeight="1" x14ac:dyDescent="0.25">
      <c r="A1385" s="19">
        <v>65411</v>
      </c>
      <c r="B1385" s="20" t="s">
        <v>550</v>
      </c>
      <c r="C1385" s="20" t="s">
        <v>551</v>
      </c>
      <c r="D1385" s="20" t="s">
        <v>552</v>
      </c>
      <c r="E1385" s="25" t="s">
        <v>3984</v>
      </c>
      <c r="F1385" s="25" t="s">
        <v>70</v>
      </c>
      <c r="G1385" s="21">
        <v>41361</v>
      </c>
      <c r="H1385" s="21"/>
      <c r="I1385" s="22" t="s">
        <v>61</v>
      </c>
      <c r="J1385" s="25" t="s">
        <v>70</v>
      </c>
      <c r="K1385" s="27"/>
      <c r="L1385" s="21"/>
      <c r="M1385" s="33"/>
      <c r="N1385" s="25" t="s">
        <v>3456</v>
      </c>
      <c r="O1385" s="25" t="s">
        <v>3456</v>
      </c>
      <c r="P1385" s="25" t="s">
        <v>70</v>
      </c>
      <c r="Q1385" s="25" t="s">
        <v>70</v>
      </c>
      <c r="R1385" s="21" t="s">
        <v>3456</v>
      </c>
      <c r="S1385" s="25" t="s">
        <v>3456</v>
      </c>
      <c r="T1385" s="23" t="s">
        <v>3456</v>
      </c>
      <c r="U1385" s="25" t="s">
        <v>3456</v>
      </c>
      <c r="V1385" s="25" t="s">
        <v>70</v>
      </c>
      <c r="W1385" s="25" t="s">
        <v>70</v>
      </c>
      <c r="X1385" s="25" t="s">
        <v>3456</v>
      </c>
      <c r="Y1385" s="25" t="s">
        <v>3456</v>
      </c>
      <c r="Z1385" s="25" t="s">
        <v>3456</v>
      </c>
      <c r="AA1385" s="25" t="s">
        <v>3456</v>
      </c>
      <c r="AB1385" s="21" t="s">
        <v>3456</v>
      </c>
      <c r="AC1385" s="51" t="s">
        <v>3456</v>
      </c>
    </row>
    <row r="1386" spans="1:31" s="11" customFormat="1" ht="26.25" customHeight="1" x14ac:dyDescent="0.2">
      <c r="A1386" s="19">
        <v>64830</v>
      </c>
      <c r="B1386" s="20" t="s">
        <v>2985</v>
      </c>
      <c r="C1386" s="20" t="s">
        <v>2986</v>
      </c>
      <c r="D1386" s="20" t="s">
        <v>765</v>
      </c>
      <c r="E1386" s="25" t="s">
        <v>1233</v>
      </c>
      <c r="F1386" s="25" t="s">
        <v>70</v>
      </c>
      <c r="G1386" s="21">
        <v>40164</v>
      </c>
      <c r="H1386" s="21"/>
      <c r="I1386" s="22" t="s">
        <v>61</v>
      </c>
      <c r="J1386" s="25" t="s">
        <v>70</v>
      </c>
      <c r="K1386" s="27"/>
      <c r="L1386" s="21"/>
      <c r="M1386" s="33"/>
      <c r="N1386" s="25" t="s">
        <v>70</v>
      </c>
      <c r="O1386" s="25" t="s">
        <v>70</v>
      </c>
      <c r="P1386" s="25" t="s">
        <v>70</v>
      </c>
      <c r="Q1386" s="25" t="s">
        <v>70</v>
      </c>
      <c r="R1386" s="21" t="s">
        <v>3456</v>
      </c>
      <c r="S1386" s="25" t="s">
        <v>3456</v>
      </c>
      <c r="T1386" s="23" t="s">
        <v>3456</v>
      </c>
      <c r="U1386" s="25" t="s">
        <v>3456</v>
      </c>
      <c r="V1386" s="25" t="s">
        <v>3456</v>
      </c>
      <c r="W1386" s="25" t="s">
        <v>70</v>
      </c>
      <c r="X1386" s="25" t="s">
        <v>3456</v>
      </c>
      <c r="Y1386" s="25" t="s">
        <v>3456</v>
      </c>
      <c r="Z1386" s="25" t="s">
        <v>3456</v>
      </c>
      <c r="AA1386" s="25" t="s">
        <v>3456</v>
      </c>
      <c r="AB1386" s="21" t="s">
        <v>0</v>
      </c>
      <c r="AC1386" s="51"/>
      <c r="AD1386" s="12"/>
      <c r="AE1386" s="12"/>
    </row>
    <row r="1387" spans="1:31" s="11" customFormat="1" ht="26.25" customHeight="1" x14ac:dyDescent="0.2">
      <c r="A1387" s="19">
        <v>66080</v>
      </c>
      <c r="B1387" s="20" t="s">
        <v>1354</v>
      </c>
      <c r="C1387" s="20" t="s">
        <v>1355</v>
      </c>
      <c r="D1387" s="20" t="s">
        <v>3535</v>
      </c>
      <c r="E1387" s="25" t="s">
        <v>559</v>
      </c>
      <c r="F1387" s="25" t="s">
        <v>70</v>
      </c>
      <c r="G1387" s="21">
        <v>41521</v>
      </c>
      <c r="H1387" s="21"/>
      <c r="I1387" s="22" t="s">
        <v>61</v>
      </c>
      <c r="J1387" s="25" t="s">
        <v>70</v>
      </c>
      <c r="K1387" s="27"/>
      <c r="L1387" s="21"/>
      <c r="M1387" s="33"/>
      <c r="N1387" s="25" t="s">
        <v>3456</v>
      </c>
      <c r="O1387" s="25" t="s">
        <v>3456</v>
      </c>
      <c r="P1387" s="25" t="s">
        <v>70</v>
      </c>
      <c r="Q1387" s="25" t="s">
        <v>70</v>
      </c>
      <c r="R1387" s="21" t="s">
        <v>3456</v>
      </c>
      <c r="S1387" s="25" t="s">
        <v>3456</v>
      </c>
      <c r="T1387" s="23" t="s">
        <v>3456</v>
      </c>
      <c r="U1387" s="25" t="s">
        <v>70</v>
      </c>
      <c r="V1387" s="25" t="s">
        <v>70</v>
      </c>
      <c r="W1387" s="25" t="s">
        <v>70</v>
      </c>
      <c r="X1387" s="25" t="s">
        <v>3456</v>
      </c>
      <c r="Y1387" s="25" t="s">
        <v>3456</v>
      </c>
      <c r="Z1387" s="25" t="s">
        <v>3456</v>
      </c>
      <c r="AA1387" s="25" t="s">
        <v>3456</v>
      </c>
      <c r="AB1387" s="21" t="s">
        <v>3456</v>
      </c>
      <c r="AC1387" s="51" t="s">
        <v>3456</v>
      </c>
      <c r="AD1387" s="12"/>
      <c r="AE1387" s="12"/>
    </row>
    <row r="1388" spans="1:31" s="11" customFormat="1" ht="26.25" customHeight="1" x14ac:dyDescent="0.2">
      <c r="A1388" s="19">
        <v>66544</v>
      </c>
      <c r="B1388" s="20" t="s">
        <v>3080</v>
      </c>
      <c r="C1388" s="20" t="s">
        <v>3081</v>
      </c>
      <c r="D1388" s="20" t="s">
        <v>3077</v>
      </c>
      <c r="E1388" s="25" t="s">
        <v>3531</v>
      </c>
      <c r="F1388" s="25" t="s">
        <v>70</v>
      </c>
      <c r="G1388" s="21">
        <v>42341</v>
      </c>
      <c r="H1388" s="21"/>
      <c r="I1388" s="22" t="s">
        <v>61</v>
      </c>
      <c r="J1388" s="25" t="s">
        <v>70</v>
      </c>
      <c r="K1388" s="27"/>
      <c r="L1388" s="21"/>
      <c r="M1388" s="33"/>
      <c r="N1388" s="25" t="s">
        <v>3456</v>
      </c>
      <c r="O1388" s="25" t="s">
        <v>70</v>
      </c>
      <c r="P1388" s="25" t="s">
        <v>70</v>
      </c>
      <c r="Q1388" s="25" t="s">
        <v>70</v>
      </c>
      <c r="R1388" s="21" t="s">
        <v>3456</v>
      </c>
      <c r="S1388" s="25" t="s">
        <v>3456</v>
      </c>
      <c r="T1388" s="23" t="s">
        <v>3456</v>
      </c>
      <c r="U1388" s="25" t="s">
        <v>70</v>
      </c>
      <c r="V1388" s="25" t="s">
        <v>70</v>
      </c>
      <c r="W1388" s="25" t="s">
        <v>70</v>
      </c>
      <c r="X1388" s="25" t="s">
        <v>3456</v>
      </c>
      <c r="Y1388" s="25" t="s">
        <v>3456</v>
      </c>
      <c r="Z1388" s="25" t="s">
        <v>3456</v>
      </c>
      <c r="AA1388" s="25" t="s">
        <v>3456</v>
      </c>
      <c r="AB1388" s="21" t="s">
        <v>3456</v>
      </c>
      <c r="AC1388" s="51" t="s">
        <v>3456</v>
      </c>
      <c r="AD1388" s="12"/>
      <c r="AE1388" s="12"/>
    </row>
    <row r="1389" spans="1:31" s="11" customFormat="1" ht="26.25" customHeight="1" x14ac:dyDescent="0.2">
      <c r="A1389" s="19">
        <v>66573</v>
      </c>
      <c r="B1389" s="20" t="s">
        <v>4009</v>
      </c>
      <c r="C1389" s="20" t="s">
        <v>3059</v>
      </c>
      <c r="D1389" s="20" t="s">
        <v>1792</v>
      </c>
      <c r="E1389" s="25" t="s">
        <v>254</v>
      </c>
      <c r="F1389" s="25" t="s">
        <v>70</v>
      </c>
      <c r="G1389" s="21">
        <v>41946</v>
      </c>
      <c r="H1389" s="21"/>
      <c r="I1389" s="22" t="s">
        <v>61</v>
      </c>
      <c r="J1389" s="25" t="s">
        <v>70</v>
      </c>
      <c r="K1389" s="27"/>
      <c r="L1389" s="21"/>
      <c r="M1389" s="33"/>
      <c r="N1389" s="25" t="s">
        <v>3456</v>
      </c>
      <c r="O1389" s="25" t="s">
        <v>3456</v>
      </c>
      <c r="P1389" s="25" t="s">
        <v>70</v>
      </c>
      <c r="Q1389" s="25" t="s">
        <v>70</v>
      </c>
      <c r="R1389" s="21" t="s">
        <v>3456</v>
      </c>
      <c r="S1389" s="25" t="s">
        <v>3456</v>
      </c>
      <c r="T1389" s="23" t="s">
        <v>3456</v>
      </c>
      <c r="U1389" s="25" t="s">
        <v>70</v>
      </c>
      <c r="V1389" s="25" t="s">
        <v>70</v>
      </c>
      <c r="W1389" s="25" t="s">
        <v>70</v>
      </c>
      <c r="X1389" s="25" t="s">
        <v>3456</v>
      </c>
      <c r="Y1389" s="25" t="s">
        <v>3456</v>
      </c>
      <c r="Z1389" s="25" t="s">
        <v>3456</v>
      </c>
      <c r="AA1389" s="25" t="s">
        <v>3456</v>
      </c>
      <c r="AB1389" s="21" t="s">
        <v>3456</v>
      </c>
      <c r="AC1389" s="51" t="s">
        <v>3456</v>
      </c>
      <c r="AD1389" s="12"/>
      <c r="AE1389" s="12"/>
    </row>
    <row r="1390" spans="1:31" s="11" customFormat="1" ht="26.25" customHeight="1" x14ac:dyDescent="0.2">
      <c r="A1390" s="19">
        <v>78184</v>
      </c>
      <c r="B1390" s="20" t="s">
        <v>2606</v>
      </c>
      <c r="C1390" s="20" t="s">
        <v>2607</v>
      </c>
      <c r="D1390" s="20" t="s">
        <v>2608</v>
      </c>
      <c r="E1390" s="25" t="s">
        <v>4068</v>
      </c>
      <c r="F1390" s="25" t="s">
        <v>70</v>
      </c>
      <c r="G1390" s="21">
        <v>43257</v>
      </c>
      <c r="H1390" s="21"/>
      <c r="I1390" s="22" t="s">
        <v>61</v>
      </c>
      <c r="J1390" s="25" t="s">
        <v>70</v>
      </c>
      <c r="K1390" s="27"/>
      <c r="L1390" s="21"/>
      <c r="M1390" s="33"/>
      <c r="N1390" s="25" t="s">
        <v>3456</v>
      </c>
      <c r="O1390" s="25" t="s">
        <v>3456</v>
      </c>
      <c r="P1390" s="25" t="s">
        <v>70</v>
      </c>
      <c r="Q1390" s="25" t="s">
        <v>70</v>
      </c>
      <c r="R1390" s="21" t="s">
        <v>3456</v>
      </c>
      <c r="S1390" s="25" t="s">
        <v>3456</v>
      </c>
      <c r="T1390" s="23" t="s">
        <v>3456</v>
      </c>
      <c r="U1390" s="25" t="s">
        <v>70</v>
      </c>
      <c r="V1390" s="25" t="s">
        <v>70</v>
      </c>
      <c r="W1390" s="25" t="s">
        <v>70</v>
      </c>
      <c r="X1390" s="25" t="s">
        <v>3456</v>
      </c>
      <c r="Y1390" s="25" t="s">
        <v>3456</v>
      </c>
      <c r="Z1390" s="25" t="s">
        <v>3456</v>
      </c>
      <c r="AA1390" s="25" t="s">
        <v>3456</v>
      </c>
      <c r="AB1390" s="21" t="s">
        <v>3456</v>
      </c>
      <c r="AC1390" s="51" t="s">
        <v>3456</v>
      </c>
      <c r="AD1390" s="12"/>
      <c r="AE1390" s="12"/>
    </row>
    <row r="1391" spans="1:31" s="11" customFormat="1" ht="26.25" customHeight="1" x14ac:dyDescent="0.2">
      <c r="A1391" s="19">
        <v>60288</v>
      </c>
      <c r="B1391" s="20" t="s">
        <v>2808</v>
      </c>
      <c r="C1391" s="20" t="s">
        <v>2809</v>
      </c>
      <c r="D1391" s="20" t="s">
        <v>2810</v>
      </c>
      <c r="E1391" s="25" t="s">
        <v>435</v>
      </c>
      <c r="F1391" s="25" t="s">
        <v>70</v>
      </c>
      <c r="G1391" s="21">
        <v>37358</v>
      </c>
      <c r="H1391" s="21"/>
      <c r="I1391" s="22" t="s">
        <v>61</v>
      </c>
      <c r="J1391" s="25" t="s">
        <v>70</v>
      </c>
      <c r="K1391" s="27"/>
      <c r="L1391" s="21"/>
      <c r="M1391" s="33"/>
      <c r="N1391" s="25" t="s">
        <v>70</v>
      </c>
      <c r="O1391" s="25" t="s">
        <v>70</v>
      </c>
      <c r="P1391" s="25" t="s">
        <v>70</v>
      </c>
      <c r="Q1391" s="25" t="s">
        <v>70</v>
      </c>
      <c r="R1391" s="21" t="s">
        <v>3456</v>
      </c>
      <c r="S1391" s="25" t="s">
        <v>3456</v>
      </c>
      <c r="T1391" s="23" t="s">
        <v>3456</v>
      </c>
      <c r="U1391" s="25" t="s">
        <v>70</v>
      </c>
      <c r="V1391" s="25" t="s">
        <v>70</v>
      </c>
      <c r="W1391" s="25" t="s">
        <v>70</v>
      </c>
      <c r="X1391" s="25" t="s">
        <v>3456</v>
      </c>
      <c r="Y1391" s="25" t="s">
        <v>3456</v>
      </c>
      <c r="Z1391" s="25" t="s">
        <v>3456</v>
      </c>
      <c r="AA1391" s="25" t="s">
        <v>3456</v>
      </c>
      <c r="AB1391" s="21" t="s">
        <v>0</v>
      </c>
      <c r="AC1391" s="51"/>
      <c r="AD1391" s="12"/>
      <c r="AE1391" s="12"/>
    </row>
    <row r="1392" spans="1:31" ht="26.25" customHeight="1" x14ac:dyDescent="0.25">
      <c r="A1392" s="22">
        <v>62856</v>
      </c>
      <c r="B1392" s="20" t="s">
        <v>2131</v>
      </c>
      <c r="C1392" s="20" t="s">
        <v>2132</v>
      </c>
      <c r="D1392" s="20" t="s">
        <v>2133</v>
      </c>
      <c r="E1392" s="25" t="s">
        <v>118</v>
      </c>
      <c r="F1392" s="25"/>
      <c r="G1392" s="21">
        <v>39080</v>
      </c>
      <c r="H1392" s="33">
        <v>45291</v>
      </c>
      <c r="I1392" s="22" t="s">
        <v>71</v>
      </c>
      <c r="J1392" s="25" t="s">
        <v>3456</v>
      </c>
      <c r="K1392" s="27"/>
      <c r="L1392" s="21"/>
      <c r="M1392" s="33"/>
      <c r="N1392" s="25"/>
      <c r="O1392" s="25"/>
      <c r="P1392" s="25"/>
      <c r="Q1392" s="25"/>
      <c r="R1392" s="21"/>
      <c r="S1392" s="25"/>
      <c r="T1392" s="23"/>
      <c r="U1392" s="25" t="s">
        <v>3456</v>
      </c>
      <c r="V1392" s="25" t="s">
        <v>3456</v>
      </c>
      <c r="W1392" s="25" t="s">
        <v>70</v>
      </c>
      <c r="X1392" s="25" t="s">
        <v>3456</v>
      </c>
      <c r="Y1392" s="25" t="s">
        <v>3456</v>
      </c>
      <c r="Z1392" s="25" t="s">
        <v>3456</v>
      </c>
      <c r="AA1392" s="25" t="s">
        <v>3456</v>
      </c>
      <c r="AB1392" s="21" t="s">
        <v>0</v>
      </c>
      <c r="AC1392" s="51" t="s">
        <v>3456</v>
      </c>
    </row>
    <row r="1393" spans="1:29" ht="26.25" customHeight="1" x14ac:dyDescent="0.25">
      <c r="A1393" s="22">
        <v>67919</v>
      </c>
      <c r="B1393" s="20" t="s">
        <v>2659</v>
      </c>
      <c r="C1393" s="20" t="s">
        <v>2660</v>
      </c>
      <c r="D1393" s="20" t="s">
        <v>2661</v>
      </c>
      <c r="E1393" s="25" t="s">
        <v>109</v>
      </c>
      <c r="F1393" s="25"/>
      <c r="G1393" s="21">
        <v>43643</v>
      </c>
      <c r="H1393" s="33"/>
      <c r="I1393" s="22" t="s">
        <v>61</v>
      </c>
      <c r="J1393" s="25" t="s">
        <v>70</v>
      </c>
      <c r="K1393" s="27"/>
      <c r="L1393" s="21"/>
      <c r="M1393" s="33"/>
      <c r="N1393" s="25" t="s">
        <v>3456</v>
      </c>
      <c r="O1393" s="25" t="s">
        <v>70</v>
      </c>
      <c r="P1393" s="25" t="s">
        <v>70</v>
      </c>
      <c r="Q1393" s="25" t="s">
        <v>70</v>
      </c>
      <c r="R1393" s="21" t="s">
        <v>3456</v>
      </c>
      <c r="S1393" s="25" t="s">
        <v>3456</v>
      </c>
      <c r="T1393" s="23" t="s">
        <v>3456</v>
      </c>
      <c r="U1393" s="25" t="s">
        <v>70</v>
      </c>
      <c r="V1393" s="25" t="s">
        <v>70</v>
      </c>
      <c r="W1393" s="25" t="s">
        <v>70</v>
      </c>
      <c r="X1393" s="25" t="s">
        <v>3456</v>
      </c>
      <c r="Y1393" s="25" t="s">
        <v>3456</v>
      </c>
      <c r="Z1393" s="25" t="s">
        <v>3456</v>
      </c>
      <c r="AA1393" s="25" t="s">
        <v>3456</v>
      </c>
      <c r="AB1393" s="21" t="s">
        <v>3456</v>
      </c>
      <c r="AC1393" s="51" t="s">
        <v>3456</v>
      </c>
    </row>
    <row r="1394" spans="1:29" ht="26.25" customHeight="1" x14ac:dyDescent="0.25">
      <c r="A1394" s="22">
        <v>62717</v>
      </c>
      <c r="B1394" s="20" t="s">
        <v>2115</v>
      </c>
      <c r="C1394" s="20" t="s">
        <v>2116</v>
      </c>
      <c r="D1394" s="20" t="s">
        <v>184</v>
      </c>
      <c r="E1394" s="25" t="s">
        <v>4139</v>
      </c>
      <c r="F1394" s="25"/>
      <c r="G1394" s="21">
        <v>39052</v>
      </c>
      <c r="H1394" s="33">
        <v>44927</v>
      </c>
      <c r="I1394" s="22" t="s">
        <v>71</v>
      </c>
      <c r="J1394" s="25" t="s">
        <v>3456</v>
      </c>
      <c r="K1394" s="27"/>
      <c r="L1394" s="21"/>
      <c r="M1394" s="33"/>
      <c r="N1394" s="25"/>
      <c r="O1394" s="25"/>
      <c r="P1394" s="25"/>
      <c r="Q1394" s="25"/>
      <c r="R1394" s="21"/>
      <c r="S1394" s="25"/>
      <c r="T1394" s="23"/>
      <c r="U1394" s="25" t="s">
        <v>3456</v>
      </c>
      <c r="V1394" s="25" t="s">
        <v>3456</v>
      </c>
      <c r="W1394" s="25" t="s">
        <v>70</v>
      </c>
      <c r="X1394" s="25" t="s">
        <v>3456</v>
      </c>
      <c r="Y1394" s="25" t="s">
        <v>3456</v>
      </c>
      <c r="Z1394" s="25" t="s">
        <v>3456</v>
      </c>
      <c r="AA1394" s="25" t="s">
        <v>3456</v>
      </c>
      <c r="AB1394" s="21" t="s">
        <v>0</v>
      </c>
      <c r="AC1394" s="51" t="s">
        <v>3456</v>
      </c>
    </row>
    <row r="1395" spans="1:29" ht="26.25" customHeight="1" x14ac:dyDescent="0.25">
      <c r="A1395" s="22">
        <v>66955</v>
      </c>
      <c r="B1395" s="20" t="s">
        <v>502</v>
      </c>
      <c r="C1395" s="20" t="s">
        <v>503</v>
      </c>
      <c r="D1395" s="20" t="s">
        <v>504</v>
      </c>
      <c r="E1395" s="25" t="s">
        <v>118</v>
      </c>
      <c r="F1395" s="25"/>
      <c r="G1395" s="21">
        <v>42629</v>
      </c>
      <c r="H1395" s="33"/>
      <c r="I1395" s="22" t="s">
        <v>61</v>
      </c>
      <c r="J1395" s="25" t="s">
        <v>70</v>
      </c>
      <c r="K1395" s="27"/>
      <c r="L1395" s="21"/>
      <c r="M1395" s="33"/>
      <c r="N1395" s="25" t="s">
        <v>3456</v>
      </c>
      <c r="O1395" s="25" t="s">
        <v>70</v>
      </c>
      <c r="P1395" s="25" t="s">
        <v>70</v>
      </c>
      <c r="Q1395" s="25" t="s">
        <v>70</v>
      </c>
      <c r="R1395" s="21" t="s">
        <v>3456</v>
      </c>
      <c r="S1395" s="25" t="s">
        <v>3456</v>
      </c>
      <c r="T1395" s="23" t="s">
        <v>3456</v>
      </c>
      <c r="U1395" s="25" t="s">
        <v>70</v>
      </c>
      <c r="V1395" s="25" t="s">
        <v>70</v>
      </c>
      <c r="W1395" s="25" t="s">
        <v>70</v>
      </c>
      <c r="X1395" s="25" t="s">
        <v>3456</v>
      </c>
      <c r="Y1395" s="25" t="s">
        <v>3456</v>
      </c>
      <c r="Z1395" s="25" t="s">
        <v>3456</v>
      </c>
      <c r="AA1395" s="25" t="s">
        <v>3456</v>
      </c>
      <c r="AB1395" s="21" t="s">
        <v>3456</v>
      </c>
      <c r="AC1395" s="51" t="s">
        <v>3456</v>
      </c>
    </row>
    <row r="1396" spans="1:29" ht="26.25" customHeight="1" x14ac:dyDescent="0.25">
      <c r="A1396" s="22">
        <v>61327</v>
      </c>
      <c r="B1396" s="20" t="s">
        <v>1958</v>
      </c>
      <c r="C1396" s="20" t="s">
        <v>1959</v>
      </c>
      <c r="D1396" s="20" t="s">
        <v>4010</v>
      </c>
      <c r="E1396" s="25" t="s">
        <v>212</v>
      </c>
      <c r="F1396" s="25"/>
      <c r="G1396" s="21">
        <v>38657</v>
      </c>
      <c r="H1396" s="33"/>
      <c r="I1396" s="22" t="s">
        <v>61</v>
      </c>
      <c r="J1396" s="25" t="s">
        <v>70</v>
      </c>
      <c r="K1396" s="27"/>
      <c r="L1396" s="21"/>
      <c r="M1396" s="33"/>
      <c r="N1396" s="25" t="s">
        <v>70</v>
      </c>
      <c r="O1396" s="25" t="s">
        <v>70</v>
      </c>
      <c r="P1396" s="25" t="s">
        <v>70</v>
      </c>
      <c r="Q1396" s="25" t="s">
        <v>70</v>
      </c>
      <c r="R1396" s="21" t="s">
        <v>3456</v>
      </c>
      <c r="S1396" s="25" t="s">
        <v>3456</v>
      </c>
      <c r="T1396" s="23" t="s">
        <v>3456</v>
      </c>
      <c r="U1396" s="25" t="s">
        <v>3456</v>
      </c>
      <c r="V1396" s="25" t="s">
        <v>70</v>
      </c>
      <c r="W1396" s="25" t="s">
        <v>70</v>
      </c>
      <c r="X1396" s="25" t="s">
        <v>3456</v>
      </c>
      <c r="Y1396" s="25" t="s">
        <v>3456</v>
      </c>
      <c r="Z1396" s="25" t="s">
        <v>3456</v>
      </c>
      <c r="AA1396" s="25" t="s">
        <v>3456</v>
      </c>
      <c r="AB1396" s="21" t="s">
        <v>0</v>
      </c>
      <c r="AC1396" s="51" t="s">
        <v>3456</v>
      </c>
    </row>
    <row r="1397" spans="1:29" ht="26.25" customHeight="1" x14ac:dyDescent="0.25">
      <c r="A1397" s="22">
        <v>66312</v>
      </c>
      <c r="B1397" s="20" t="s">
        <v>3049</v>
      </c>
      <c r="C1397" s="20" t="s">
        <v>3050</v>
      </c>
      <c r="D1397" s="20" t="s">
        <v>3051</v>
      </c>
      <c r="E1397" s="25" t="s">
        <v>212</v>
      </c>
      <c r="F1397" s="25"/>
      <c r="G1397" s="21">
        <v>41772</v>
      </c>
      <c r="H1397" s="33"/>
      <c r="I1397" s="22" t="s">
        <v>61</v>
      </c>
      <c r="J1397" s="25" t="s">
        <v>70</v>
      </c>
      <c r="K1397" s="27"/>
      <c r="L1397" s="21"/>
      <c r="M1397" s="33"/>
      <c r="N1397" s="25" t="s">
        <v>3456</v>
      </c>
      <c r="O1397" s="25" t="s">
        <v>70</v>
      </c>
      <c r="P1397" s="25" t="s">
        <v>70</v>
      </c>
      <c r="Q1397" s="25" t="s">
        <v>70</v>
      </c>
      <c r="R1397" s="21" t="s">
        <v>3456</v>
      </c>
      <c r="S1397" s="25" t="s">
        <v>3456</v>
      </c>
      <c r="T1397" s="23" t="s">
        <v>3456</v>
      </c>
      <c r="U1397" s="25" t="s">
        <v>70</v>
      </c>
      <c r="V1397" s="25" t="s">
        <v>70</v>
      </c>
      <c r="W1397" s="25" t="s">
        <v>70</v>
      </c>
      <c r="X1397" s="25" t="s">
        <v>3456</v>
      </c>
      <c r="Y1397" s="25" t="s">
        <v>3456</v>
      </c>
      <c r="Z1397" s="25" t="s">
        <v>3456</v>
      </c>
      <c r="AA1397" s="25" t="s">
        <v>3456</v>
      </c>
      <c r="AB1397" s="21" t="s">
        <v>3456</v>
      </c>
      <c r="AC1397" s="51" t="s">
        <v>3456</v>
      </c>
    </row>
    <row r="1398" spans="1:29" ht="26.25" customHeight="1" x14ac:dyDescent="0.25">
      <c r="A1398" s="22">
        <v>78114</v>
      </c>
      <c r="B1398" s="20" t="s">
        <v>2603</v>
      </c>
      <c r="C1398" s="20" t="s">
        <v>2604</v>
      </c>
      <c r="D1398" s="20" t="s">
        <v>2605</v>
      </c>
      <c r="E1398" s="25" t="s">
        <v>1883</v>
      </c>
      <c r="F1398" s="25"/>
      <c r="G1398" s="21">
        <v>43251</v>
      </c>
      <c r="H1398" s="33"/>
      <c r="I1398" s="22" t="s">
        <v>61</v>
      </c>
      <c r="J1398" s="25" t="s">
        <v>70</v>
      </c>
      <c r="K1398" s="27"/>
      <c r="L1398" s="21"/>
      <c r="M1398" s="33"/>
      <c r="N1398" s="25" t="s">
        <v>3456</v>
      </c>
      <c r="O1398" s="25" t="s">
        <v>70</v>
      </c>
      <c r="P1398" s="25" t="s">
        <v>70</v>
      </c>
      <c r="Q1398" s="25" t="s">
        <v>70</v>
      </c>
      <c r="R1398" s="21" t="s">
        <v>3456</v>
      </c>
      <c r="S1398" s="25" t="s">
        <v>3456</v>
      </c>
      <c r="T1398" s="23" t="s">
        <v>3456</v>
      </c>
      <c r="U1398" s="25" t="s">
        <v>70</v>
      </c>
      <c r="V1398" s="25" t="s">
        <v>70</v>
      </c>
      <c r="W1398" s="25" t="s">
        <v>70</v>
      </c>
      <c r="X1398" s="25" t="s">
        <v>3456</v>
      </c>
      <c r="Y1398" s="25" t="s">
        <v>3456</v>
      </c>
      <c r="Z1398" s="25" t="s">
        <v>3456</v>
      </c>
      <c r="AA1398" s="25" t="s">
        <v>3456</v>
      </c>
      <c r="AB1398" s="21" t="s">
        <v>3456</v>
      </c>
      <c r="AC1398" s="51" t="s">
        <v>3456</v>
      </c>
    </row>
    <row r="1399" spans="1:29" ht="26.25" customHeight="1" x14ac:dyDescent="0.25">
      <c r="A1399" s="22">
        <v>62827</v>
      </c>
      <c r="B1399" s="20" t="s">
        <v>2194</v>
      </c>
      <c r="C1399" s="20" t="s">
        <v>2195</v>
      </c>
      <c r="D1399" s="20" t="s">
        <v>2196</v>
      </c>
      <c r="E1399" s="25" t="s">
        <v>1233</v>
      </c>
      <c r="F1399" s="25"/>
      <c r="G1399" s="21">
        <v>39415</v>
      </c>
      <c r="H1399" s="33"/>
      <c r="I1399" s="22" t="s">
        <v>61</v>
      </c>
      <c r="J1399" s="25" t="s">
        <v>70</v>
      </c>
      <c r="K1399" s="27"/>
      <c r="L1399" s="21"/>
      <c r="M1399" s="33"/>
      <c r="N1399" s="25" t="s">
        <v>70</v>
      </c>
      <c r="O1399" s="25" t="s">
        <v>3456</v>
      </c>
      <c r="P1399" s="25" t="s">
        <v>70</v>
      </c>
      <c r="Q1399" s="25" t="s">
        <v>70</v>
      </c>
      <c r="R1399" s="21" t="s">
        <v>3456</v>
      </c>
      <c r="S1399" s="25" t="s">
        <v>3456</v>
      </c>
      <c r="T1399" s="23" t="s">
        <v>3456</v>
      </c>
      <c r="U1399" s="25" t="s">
        <v>3456</v>
      </c>
      <c r="V1399" s="25" t="s">
        <v>3456</v>
      </c>
      <c r="W1399" s="25" t="s">
        <v>70</v>
      </c>
      <c r="X1399" s="25" t="s">
        <v>3456</v>
      </c>
      <c r="Y1399" s="25" t="s">
        <v>3456</v>
      </c>
      <c r="Z1399" s="25" t="s">
        <v>3456</v>
      </c>
      <c r="AA1399" s="25" t="s">
        <v>3456</v>
      </c>
      <c r="AB1399" s="21" t="s">
        <v>3456</v>
      </c>
      <c r="AC1399" s="51" t="s">
        <v>3456</v>
      </c>
    </row>
    <row r="1400" spans="1:29" ht="26.25" customHeight="1" x14ac:dyDescent="0.25">
      <c r="A1400" s="22">
        <v>81015</v>
      </c>
      <c r="B1400" s="20" t="s">
        <v>4156</v>
      </c>
      <c r="C1400" s="20" t="s">
        <v>4155</v>
      </c>
      <c r="D1400" s="20" t="s">
        <v>4154</v>
      </c>
      <c r="E1400" s="25" t="s">
        <v>1295</v>
      </c>
      <c r="F1400" s="25"/>
      <c r="G1400" s="21">
        <v>44867</v>
      </c>
      <c r="H1400" s="33"/>
      <c r="I1400" s="22" t="s">
        <v>71</v>
      </c>
      <c r="J1400" s="25" t="s">
        <v>3456</v>
      </c>
      <c r="K1400" s="27" t="s">
        <v>4280</v>
      </c>
      <c r="L1400" s="21" t="s">
        <v>3456</v>
      </c>
      <c r="M1400" s="33"/>
      <c r="N1400" s="25"/>
      <c r="O1400" s="25"/>
      <c r="P1400" s="25"/>
      <c r="Q1400" s="25"/>
      <c r="R1400" s="21"/>
      <c r="S1400" s="25"/>
      <c r="T1400" s="23"/>
      <c r="U1400" s="25" t="s">
        <v>3456</v>
      </c>
      <c r="V1400" s="25" t="s">
        <v>3456</v>
      </c>
      <c r="W1400" s="25" t="s">
        <v>70</v>
      </c>
      <c r="X1400" s="25" t="s">
        <v>3456</v>
      </c>
      <c r="Y1400" s="25" t="s">
        <v>3456</v>
      </c>
      <c r="Z1400" s="25" t="s">
        <v>3456</v>
      </c>
      <c r="AA1400" s="25" t="s">
        <v>3456</v>
      </c>
      <c r="AB1400" s="21" t="s">
        <v>3456</v>
      </c>
      <c r="AC1400" s="51" t="s">
        <v>3456</v>
      </c>
    </row>
    <row r="1401" spans="1:29" ht="26.25" customHeight="1" x14ac:dyDescent="0.25">
      <c r="A1401" s="22">
        <v>80195</v>
      </c>
      <c r="B1401" s="20" t="s">
        <v>4717</v>
      </c>
      <c r="C1401" s="20" t="s">
        <v>4718</v>
      </c>
      <c r="D1401" s="20" t="s">
        <v>4010</v>
      </c>
      <c r="E1401" s="25" t="s">
        <v>212</v>
      </c>
      <c r="F1401" s="25"/>
      <c r="G1401" s="21">
        <v>45197</v>
      </c>
      <c r="H1401" s="33"/>
      <c r="I1401" s="22" t="s">
        <v>71</v>
      </c>
      <c r="J1401" s="25" t="s">
        <v>3456</v>
      </c>
      <c r="K1401" s="27" t="s">
        <v>4280</v>
      </c>
      <c r="L1401" s="21"/>
      <c r="M1401" s="33" t="s">
        <v>3456</v>
      </c>
      <c r="N1401" s="25"/>
      <c r="O1401" s="25"/>
      <c r="P1401" s="25"/>
      <c r="Q1401" s="25"/>
      <c r="R1401" s="21"/>
      <c r="S1401" s="25"/>
      <c r="T1401" s="23"/>
      <c r="U1401" s="25" t="s">
        <v>3456</v>
      </c>
      <c r="V1401" s="25" t="s">
        <v>3456</v>
      </c>
      <c r="W1401" s="25" t="s">
        <v>70</v>
      </c>
      <c r="X1401" s="25" t="s">
        <v>3456</v>
      </c>
      <c r="Y1401" s="25" t="s">
        <v>3456</v>
      </c>
      <c r="Z1401" s="25" t="s">
        <v>3456</v>
      </c>
      <c r="AA1401" s="25" t="s">
        <v>3456</v>
      </c>
      <c r="AB1401" s="21" t="s">
        <v>3456</v>
      </c>
      <c r="AC1401" s="51" t="s">
        <v>3456</v>
      </c>
    </row>
    <row r="1402" spans="1:29" ht="26.25" customHeight="1" x14ac:dyDescent="0.25">
      <c r="A1402" s="22">
        <v>66938</v>
      </c>
      <c r="B1402" s="20" t="s">
        <v>1778</v>
      </c>
      <c r="C1402" s="20" t="s">
        <v>1779</v>
      </c>
      <c r="D1402" s="20" t="s">
        <v>1780</v>
      </c>
      <c r="E1402" s="25" t="s">
        <v>160</v>
      </c>
      <c r="F1402" s="25"/>
      <c r="G1402" s="21">
        <v>42725</v>
      </c>
      <c r="H1402" s="33"/>
      <c r="I1402" s="22" t="s">
        <v>61</v>
      </c>
      <c r="J1402" s="25" t="s">
        <v>70</v>
      </c>
      <c r="K1402" s="27"/>
      <c r="L1402" s="21"/>
      <c r="M1402" s="33"/>
      <c r="N1402" s="25" t="s">
        <v>3456</v>
      </c>
      <c r="O1402" s="25" t="s">
        <v>3456</v>
      </c>
      <c r="P1402" s="25" t="s">
        <v>70</v>
      </c>
      <c r="Q1402" s="25" t="s">
        <v>70</v>
      </c>
      <c r="R1402" s="21" t="s">
        <v>3456</v>
      </c>
      <c r="S1402" s="25" t="s">
        <v>3456</v>
      </c>
      <c r="T1402" s="23" t="s">
        <v>3456</v>
      </c>
      <c r="U1402" s="25" t="s">
        <v>70</v>
      </c>
      <c r="V1402" s="25" t="s">
        <v>70</v>
      </c>
      <c r="W1402" s="25" t="s">
        <v>70</v>
      </c>
      <c r="X1402" s="25" t="s">
        <v>3456</v>
      </c>
      <c r="Y1402" s="25" t="s">
        <v>3456</v>
      </c>
      <c r="Z1402" s="25" t="s">
        <v>3456</v>
      </c>
      <c r="AA1402" s="25" t="s">
        <v>3456</v>
      </c>
      <c r="AB1402" s="21" t="s">
        <v>3456</v>
      </c>
      <c r="AC1402" s="51" t="s">
        <v>3456</v>
      </c>
    </row>
    <row r="1403" spans="1:29" ht="26.25" customHeight="1" x14ac:dyDescent="0.25">
      <c r="A1403" s="22">
        <v>78770</v>
      </c>
      <c r="B1403" s="20" t="s">
        <v>1455</v>
      </c>
      <c r="C1403" s="20" t="s">
        <v>1456</v>
      </c>
      <c r="D1403" s="20" t="s">
        <v>1216</v>
      </c>
      <c r="E1403" s="25" t="s">
        <v>1260</v>
      </c>
      <c r="F1403" s="25"/>
      <c r="G1403" s="21">
        <v>43417</v>
      </c>
      <c r="H1403" s="33"/>
      <c r="I1403" s="22" t="s">
        <v>61</v>
      </c>
      <c r="J1403" s="25" t="s">
        <v>70</v>
      </c>
      <c r="K1403" s="27"/>
      <c r="L1403" s="21"/>
      <c r="M1403" s="33"/>
      <c r="N1403" s="25" t="s">
        <v>3456</v>
      </c>
      <c r="O1403" s="25" t="s">
        <v>70</v>
      </c>
      <c r="P1403" s="25" t="s">
        <v>70</v>
      </c>
      <c r="Q1403" s="25" t="s">
        <v>70</v>
      </c>
      <c r="R1403" s="21" t="s">
        <v>3456</v>
      </c>
      <c r="S1403" s="25" t="s">
        <v>3456</v>
      </c>
      <c r="T1403" s="23" t="s">
        <v>3456</v>
      </c>
      <c r="U1403" s="25" t="s">
        <v>70</v>
      </c>
      <c r="V1403" s="25" t="s">
        <v>70</v>
      </c>
      <c r="W1403" s="25" t="s">
        <v>70</v>
      </c>
      <c r="X1403" s="25" t="s">
        <v>3456</v>
      </c>
      <c r="Y1403" s="25" t="s">
        <v>3456</v>
      </c>
      <c r="Z1403" s="25" t="s">
        <v>3456</v>
      </c>
      <c r="AA1403" s="25" t="s">
        <v>3456</v>
      </c>
      <c r="AB1403" s="21" t="s">
        <v>3456</v>
      </c>
      <c r="AC1403" s="51" t="s">
        <v>3456</v>
      </c>
    </row>
    <row r="1404" spans="1:29" ht="26.25" customHeight="1" x14ac:dyDescent="0.25">
      <c r="A1404" s="22">
        <v>67599</v>
      </c>
      <c r="B1404" s="20" t="s">
        <v>4030</v>
      </c>
      <c r="C1404" s="20" t="s">
        <v>2763</v>
      </c>
      <c r="D1404" s="20" t="s">
        <v>685</v>
      </c>
      <c r="E1404" s="25" t="s">
        <v>273</v>
      </c>
      <c r="F1404" s="25"/>
      <c r="G1404" s="21">
        <v>43462</v>
      </c>
      <c r="H1404" s="33"/>
      <c r="I1404" s="22" t="s">
        <v>61</v>
      </c>
      <c r="J1404" s="25" t="s">
        <v>70</v>
      </c>
      <c r="K1404" s="27"/>
      <c r="L1404" s="21"/>
      <c r="M1404" s="33"/>
      <c r="N1404" s="25" t="s">
        <v>3456</v>
      </c>
      <c r="O1404" s="25" t="s">
        <v>3456</v>
      </c>
      <c r="P1404" s="25" t="s">
        <v>70</v>
      </c>
      <c r="Q1404" s="25" t="s">
        <v>70</v>
      </c>
      <c r="R1404" s="21" t="s">
        <v>3456</v>
      </c>
      <c r="S1404" s="25" t="s">
        <v>3456</v>
      </c>
      <c r="T1404" s="23" t="s">
        <v>3456</v>
      </c>
      <c r="U1404" s="25" t="s">
        <v>3456</v>
      </c>
      <c r="V1404" s="25" t="s">
        <v>3456</v>
      </c>
      <c r="W1404" s="25" t="s">
        <v>70</v>
      </c>
      <c r="X1404" s="25" t="s">
        <v>3456</v>
      </c>
      <c r="Y1404" s="25" t="s">
        <v>3456</v>
      </c>
      <c r="Z1404" s="25" t="s">
        <v>3456</v>
      </c>
      <c r="AA1404" s="25" t="s">
        <v>3456</v>
      </c>
      <c r="AB1404" s="21" t="s">
        <v>3456</v>
      </c>
      <c r="AC1404" s="51" t="s">
        <v>3456</v>
      </c>
    </row>
    <row r="1405" spans="1:29" ht="26.25" customHeight="1" x14ac:dyDescent="0.25">
      <c r="A1405" s="22">
        <v>60638</v>
      </c>
      <c r="B1405" s="20" t="s">
        <v>2827</v>
      </c>
      <c r="C1405" s="20" t="s">
        <v>2828</v>
      </c>
      <c r="D1405" s="20" t="s">
        <v>1244</v>
      </c>
      <c r="E1405" s="25" t="s">
        <v>273</v>
      </c>
      <c r="F1405" s="25"/>
      <c r="G1405" s="21">
        <v>39020</v>
      </c>
      <c r="H1405" s="33"/>
      <c r="I1405" s="22" t="s">
        <v>61</v>
      </c>
      <c r="J1405" s="25" t="s">
        <v>70</v>
      </c>
      <c r="K1405" s="27"/>
      <c r="L1405" s="21"/>
      <c r="M1405" s="33"/>
      <c r="N1405" s="25" t="s">
        <v>70</v>
      </c>
      <c r="O1405" s="25" t="s">
        <v>3456</v>
      </c>
      <c r="P1405" s="25" t="s">
        <v>70</v>
      </c>
      <c r="Q1405" s="25" t="s">
        <v>70</v>
      </c>
      <c r="R1405" s="21" t="s">
        <v>3456</v>
      </c>
      <c r="S1405" s="25" t="s">
        <v>3456</v>
      </c>
      <c r="T1405" s="23" t="s">
        <v>3456</v>
      </c>
      <c r="U1405" s="25" t="s">
        <v>3456</v>
      </c>
      <c r="V1405" s="25" t="s">
        <v>70</v>
      </c>
      <c r="W1405" s="25" t="s">
        <v>70</v>
      </c>
      <c r="X1405" s="25" t="s">
        <v>3456</v>
      </c>
      <c r="Y1405" s="25" t="s">
        <v>3456</v>
      </c>
      <c r="Z1405" s="25" t="s">
        <v>3456</v>
      </c>
      <c r="AA1405" s="25" t="s">
        <v>3456</v>
      </c>
      <c r="AB1405" s="21" t="s">
        <v>3456</v>
      </c>
      <c r="AC1405" s="51"/>
    </row>
    <row r="1406" spans="1:29" ht="26.25" customHeight="1" x14ac:dyDescent="0.25">
      <c r="A1406" s="22">
        <v>65355</v>
      </c>
      <c r="B1406" s="20" t="s">
        <v>1242</v>
      </c>
      <c r="C1406" s="20" t="s">
        <v>1243</v>
      </c>
      <c r="D1406" s="20" t="s">
        <v>1244</v>
      </c>
      <c r="E1406" s="25" t="s">
        <v>273</v>
      </c>
      <c r="F1406" s="25"/>
      <c r="G1406" s="21">
        <v>41382</v>
      </c>
      <c r="H1406" s="33"/>
      <c r="I1406" s="22" t="s">
        <v>61</v>
      </c>
      <c r="J1406" s="25" t="s">
        <v>70</v>
      </c>
      <c r="K1406" s="27"/>
      <c r="L1406" s="21"/>
      <c r="M1406" s="33"/>
      <c r="N1406" s="25" t="s">
        <v>70</v>
      </c>
      <c r="O1406" s="25" t="s">
        <v>70</v>
      </c>
      <c r="P1406" s="25" t="s">
        <v>70</v>
      </c>
      <c r="Q1406" s="25" t="s">
        <v>70</v>
      </c>
      <c r="R1406" s="21" t="s">
        <v>3456</v>
      </c>
      <c r="S1406" s="25" t="s">
        <v>3456</v>
      </c>
      <c r="T1406" s="23" t="s">
        <v>3456</v>
      </c>
      <c r="U1406" s="25" t="s">
        <v>70</v>
      </c>
      <c r="V1406" s="25" t="s">
        <v>70</v>
      </c>
      <c r="W1406" s="25" t="s">
        <v>70</v>
      </c>
      <c r="X1406" s="25" t="s">
        <v>3456</v>
      </c>
      <c r="Y1406" s="25" t="s">
        <v>3456</v>
      </c>
      <c r="Z1406" s="25" t="s">
        <v>3456</v>
      </c>
      <c r="AA1406" s="25" t="s">
        <v>3456</v>
      </c>
      <c r="AB1406" s="21" t="s">
        <v>3456</v>
      </c>
      <c r="AC1406" s="51" t="s">
        <v>3456</v>
      </c>
    </row>
    <row r="1407" spans="1:29" ht="26.25" customHeight="1" x14ac:dyDescent="0.25">
      <c r="A1407" s="22">
        <v>61923</v>
      </c>
      <c r="B1407" s="20" t="s">
        <v>2902</v>
      </c>
      <c r="C1407" s="20" t="s">
        <v>2903</v>
      </c>
      <c r="D1407" s="20" t="s">
        <v>1236</v>
      </c>
      <c r="E1407" s="25" t="s">
        <v>1233</v>
      </c>
      <c r="F1407" s="25"/>
      <c r="G1407" s="21">
        <v>38446</v>
      </c>
      <c r="H1407" s="33"/>
      <c r="I1407" s="22" t="s">
        <v>61</v>
      </c>
      <c r="J1407" s="25" t="s">
        <v>70</v>
      </c>
      <c r="K1407" s="27"/>
      <c r="L1407" s="21"/>
      <c r="M1407" s="33"/>
      <c r="N1407" s="25" t="s">
        <v>70</v>
      </c>
      <c r="O1407" s="25" t="s">
        <v>3456</v>
      </c>
      <c r="P1407" s="25" t="s">
        <v>70</v>
      </c>
      <c r="Q1407" s="25" t="s">
        <v>70</v>
      </c>
      <c r="R1407" s="21" t="s">
        <v>3456</v>
      </c>
      <c r="S1407" s="25" t="s">
        <v>3456</v>
      </c>
      <c r="T1407" s="23" t="s">
        <v>3456</v>
      </c>
      <c r="U1407" s="25" t="s">
        <v>3456</v>
      </c>
      <c r="V1407" s="25" t="s">
        <v>3456</v>
      </c>
      <c r="W1407" s="25" t="s">
        <v>70</v>
      </c>
      <c r="X1407" s="25" t="s">
        <v>3456</v>
      </c>
      <c r="Y1407" s="25" t="s">
        <v>3456</v>
      </c>
      <c r="Z1407" s="25" t="s">
        <v>3456</v>
      </c>
      <c r="AA1407" s="25" t="s">
        <v>3456</v>
      </c>
      <c r="AB1407" s="21" t="s">
        <v>0</v>
      </c>
      <c r="AC1407" s="51"/>
    </row>
    <row r="1408" spans="1:29" ht="26.25" customHeight="1" x14ac:dyDescent="0.25">
      <c r="A1408" s="22">
        <v>60593</v>
      </c>
      <c r="B1408" s="20" t="s">
        <v>2878</v>
      </c>
      <c r="C1408" s="20" t="s">
        <v>2879</v>
      </c>
      <c r="D1408" s="20" t="s">
        <v>2880</v>
      </c>
      <c r="E1408" s="25" t="s">
        <v>2881</v>
      </c>
      <c r="F1408" s="25"/>
      <c r="G1408" s="21">
        <v>38688</v>
      </c>
      <c r="H1408" s="33"/>
      <c r="I1408" s="22" t="s">
        <v>61</v>
      </c>
      <c r="J1408" s="25" t="s">
        <v>70</v>
      </c>
      <c r="K1408" s="27"/>
      <c r="L1408" s="21"/>
      <c r="M1408" s="33"/>
      <c r="N1408" s="25" t="s">
        <v>70</v>
      </c>
      <c r="O1408" s="25" t="s">
        <v>3456</v>
      </c>
      <c r="P1408" s="25" t="s">
        <v>70</v>
      </c>
      <c r="Q1408" s="25" t="s">
        <v>70</v>
      </c>
      <c r="R1408" s="21" t="s">
        <v>3456</v>
      </c>
      <c r="S1408" s="25" t="s">
        <v>3456</v>
      </c>
      <c r="T1408" s="23" t="s">
        <v>3456</v>
      </c>
      <c r="U1408" s="25" t="s">
        <v>3456</v>
      </c>
      <c r="V1408" s="25" t="s">
        <v>70</v>
      </c>
      <c r="W1408" s="25" t="s">
        <v>70</v>
      </c>
      <c r="X1408" s="25" t="s">
        <v>3456</v>
      </c>
      <c r="Y1408" s="25" t="s">
        <v>3456</v>
      </c>
      <c r="Z1408" s="25" t="s">
        <v>3456</v>
      </c>
      <c r="AA1408" s="25" t="s">
        <v>3456</v>
      </c>
      <c r="AB1408" s="21" t="s">
        <v>0</v>
      </c>
      <c r="AC1408" s="51"/>
    </row>
    <row r="1409" spans="1:29" ht="26.25" customHeight="1" x14ac:dyDescent="0.25">
      <c r="A1409" s="22">
        <v>65632</v>
      </c>
      <c r="B1409" s="20" t="s">
        <v>1245</v>
      </c>
      <c r="C1409" s="20" t="s">
        <v>1246</v>
      </c>
      <c r="D1409" s="20" t="s">
        <v>1247</v>
      </c>
      <c r="E1409" s="25" t="s">
        <v>1249</v>
      </c>
      <c r="F1409" s="25"/>
      <c r="G1409" s="21">
        <v>40899</v>
      </c>
      <c r="H1409" s="33"/>
      <c r="I1409" s="22" t="s">
        <v>61</v>
      </c>
      <c r="J1409" s="25" t="s">
        <v>70</v>
      </c>
      <c r="K1409" s="27"/>
      <c r="L1409" s="21"/>
      <c r="M1409" s="33"/>
      <c r="N1409" s="25" t="s">
        <v>70</v>
      </c>
      <c r="O1409" s="25" t="s">
        <v>70</v>
      </c>
      <c r="P1409" s="25" t="s">
        <v>70</v>
      </c>
      <c r="Q1409" s="25" t="s">
        <v>70</v>
      </c>
      <c r="R1409" s="21" t="s">
        <v>3456</v>
      </c>
      <c r="S1409" s="25" t="s">
        <v>3456</v>
      </c>
      <c r="T1409" s="23" t="s">
        <v>3456</v>
      </c>
      <c r="U1409" s="25" t="s">
        <v>3456</v>
      </c>
      <c r="V1409" s="25" t="s">
        <v>3456</v>
      </c>
      <c r="W1409" s="25" t="s">
        <v>70</v>
      </c>
      <c r="X1409" s="25" t="s">
        <v>3456</v>
      </c>
      <c r="Y1409" s="25" t="s">
        <v>3456</v>
      </c>
      <c r="Z1409" s="25" t="s">
        <v>3456</v>
      </c>
      <c r="AA1409" s="25" t="s">
        <v>3456</v>
      </c>
      <c r="AB1409" s="21" t="s">
        <v>0</v>
      </c>
      <c r="AC1409" s="51" t="s">
        <v>3456</v>
      </c>
    </row>
    <row r="1410" spans="1:29" ht="26.25" customHeight="1" x14ac:dyDescent="0.25">
      <c r="A1410" s="22">
        <v>63987</v>
      </c>
      <c r="B1410" s="20" t="s">
        <v>2993</v>
      </c>
      <c r="C1410" s="20" t="s">
        <v>2994</v>
      </c>
      <c r="D1410" s="20" t="s">
        <v>1244</v>
      </c>
      <c r="E1410" s="25" t="s">
        <v>273</v>
      </c>
      <c r="F1410" s="25"/>
      <c r="G1410" s="21">
        <v>40534</v>
      </c>
      <c r="H1410" s="33"/>
      <c r="I1410" s="22" t="s">
        <v>61</v>
      </c>
      <c r="J1410" s="25" t="s">
        <v>70</v>
      </c>
      <c r="K1410" s="27"/>
      <c r="L1410" s="21"/>
      <c r="M1410" s="33"/>
      <c r="N1410" s="25" t="s">
        <v>70</v>
      </c>
      <c r="O1410" s="25" t="s">
        <v>70</v>
      </c>
      <c r="P1410" s="25" t="s">
        <v>70</v>
      </c>
      <c r="Q1410" s="25" t="s">
        <v>70</v>
      </c>
      <c r="R1410" s="21" t="s">
        <v>3456</v>
      </c>
      <c r="S1410" s="25" t="s">
        <v>3456</v>
      </c>
      <c r="T1410" s="23" t="s">
        <v>3456</v>
      </c>
      <c r="U1410" s="25" t="s">
        <v>70</v>
      </c>
      <c r="V1410" s="25" t="s">
        <v>70</v>
      </c>
      <c r="W1410" s="25" t="s">
        <v>70</v>
      </c>
      <c r="X1410" s="25" t="s">
        <v>3456</v>
      </c>
      <c r="Y1410" s="25" t="s">
        <v>3456</v>
      </c>
      <c r="Z1410" s="25" t="s">
        <v>3456</v>
      </c>
      <c r="AA1410" s="25" t="s">
        <v>3456</v>
      </c>
      <c r="AB1410" s="21" t="s">
        <v>3456</v>
      </c>
      <c r="AC1410" s="51"/>
    </row>
    <row r="1411" spans="1:29" ht="26.25" customHeight="1" x14ac:dyDescent="0.25">
      <c r="A1411" s="22">
        <v>63082</v>
      </c>
      <c r="B1411" s="20" t="s">
        <v>2963</v>
      </c>
      <c r="C1411" s="20" t="s">
        <v>2964</v>
      </c>
      <c r="D1411" s="20" t="s">
        <v>1236</v>
      </c>
      <c r="E1411" s="25" t="s">
        <v>1233</v>
      </c>
      <c r="F1411" s="25"/>
      <c r="G1411" s="21">
        <v>39070</v>
      </c>
      <c r="H1411" s="33"/>
      <c r="I1411" s="22" t="s">
        <v>61</v>
      </c>
      <c r="J1411" s="25" t="s">
        <v>70</v>
      </c>
      <c r="K1411" s="27"/>
      <c r="L1411" s="21"/>
      <c r="M1411" s="33"/>
      <c r="N1411" s="25" t="s">
        <v>70</v>
      </c>
      <c r="O1411" s="25" t="s">
        <v>70</v>
      </c>
      <c r="P1411" s="25" t="s">
        <v>70</v>
      </c>
      <c r="Q1411" s="25" t="s">
        <v>70</v>
      </c>
      <c r="R1411" s="21" t="s">
        <v>3456</v>
      </c>
      <c r="S1411" s="25" t="s">
        <v>3456</v>
      </c>
      <c r="T1411" s="23" t="s">
        <v>3456</v>
      </c>
      <c r="U1411" s="25" t="s">
        <v>3456</v>
      </c>
      <c r="V1411" s="25" t="s">
        <v>3456</v>
      </c>
      <c r="W1411" s="25" t="s">
        <v>70</v>
      </c>
      <c r="X1411" s="25" t="s">
        <v>3456</v>
      </c>
      <c r="Y1411" s="25" t="s">
        <v>3456</v>
      </c>
      <c r="Z1411" s="25" t="s">
        <v>3456</v>
      </c>
      <c r="AA1411" s="25" t="s">
        <v>3456</v>
      </c>
      <c r="AB1411" s="21" t="s">
        <v>3456</v>
      </c>
      <c r="AC1411" s="51"/>
    </row>
    <row r="1412" spans="1:29" ht="26.25" customHeight="1" x14ac:dyDescent="0.25">
      <c r="A1412" s="22">
        <v>65098</v>
      </c>
      <c r="B1412" s="20" t="s">
        <v>1234</v>
      </c>
      <c r="C1412" s="20" t="s">
        <v>1235</v>
      </c>
      <c r="D1412" s="20" t="s">
        <v>1236</v>
      </c>
      <c r="E1412" s="25" t="s">
        <v>1233</v>
      </c>
      <c r="F1412" s="25"/>
      <c r="G1412" s="21">
        <v>40435</v>
      </c>
      <c r="H1412" s="33"/>
      <c r="I1412" s="22" t="s">
        <v>61</v>
      </c>
      <c r="J1412" s="25" t="s">
        <v>70</v>
      </c>
      <c r="K1412" s="27"/>
      <c r="L1412" s="21"/>
      <c r="M1412" s="33"/>
      <c r="N1412" s="25" t="s">
        <v>70</v>
      </c>
      <c r="O1412" s="25" t="s">
        <v>70</v>
      </c>
      <c r="P1412" s="25" t="s">
        <v>70</v>
      </c>
      <c r="Q1412" s="25" t="s">
        <v>70</v>
      </c>
      <c r="R1412" s="21" t="s">
        <v>3456</v>
      </c>
      <c r="S1412" s="25" t="s">
        <v>3456</v>
      </c>
      <c r="T1412" s="23" t="s">
        <v>3456</v>
      </c>
      <c r="U1412" s="25" t="s">
        <v>3456</v>
      </c>
      <c r="V1412" s="25" t="s">
        <v>3456</v>
      </c>
      <c r="W1412" s="25" t="s">
        <v>70</v>
      </c>
      <c r="X1412" s="25" t="s">
        <v>3456</v>
      </c>
      <c r="Y1412" s="25" t="s">
        <v>3456</v>
      </c>
      <c r="Z1412" s="25" t="s">
        <v>3456</v>
      </c>
      <c r="AA1412" s="25" t="s">
        <v>3456</v>
      </c>
      <c r="AB1412" s="21" t="s">
        <v>0</v>
      </c>
      <c r="AC1412" s="51" t="s">
        <v>3456</v>
      </c>
    </row>
    <row r="1413" spans="1:29" ht="26.25" customHeight="1" x14ac:dyDescent="0.25">
      <c r="A1413" s="22">
        <v>66883</v>
      </c>
      <c r="B1413" s="20" t="s">
        <v>3093</v>
      </c>
      <c r="C1413" s="20" t="s">
        <v>3094</v>
      </c>
      <c r="D1413" s="20" t="s">
        <v>2411</v>
      </c>
      <c r="E1413" s="25" t="s">
        <v>3095</v>
      </c>
      <c r="F1413" s="25"/>
      <c r="G1413" s="21">
        <v>42243</v>
      </c>
      <c r="H1413" s="33"/>
      <c r="I1413" s="22" t="s">
        <v>61</v>
      </c>
      <c r="J1413" s="25" t="s">
        <v>70</v>
      </c>
      <c r="K1413" s="27"/>
      <c r="L1413" s="21"/>
      <c r="M1413" s="33"/>
      <c r="N1413" s="25" t="s">
        <v>3456</v>
      </c>
      <c r="O1413" s="25" t="s">
        <v>70</v>
      </c>
      <c r="P1413" s="25" t="s">
        <v>70</v>
      </c>
      <c r="Q1413" s="25" t="s">
        <v>70</v>
      </c>
      <c r="R1413" s="21" t="s">
        <v>3456</v>
      </c>
      <c r="S1413" s="25" t="s">
        <v>3456</v>
      </c>
      <c r="T1413" s="23" t="s">
        <v>3456</v>
      </c>
      <c r="U1413" s="25" t="s">
        <v>3456</v>
      </c>
      <c r="V1413" s="25" t="s">
        <v>3456</v>
      </c>
      <c r="W1413" s="25" t="s">
        <v>70</v>
      </c>
      <c r="X1413" s="25" t="s">
        <v>3456</v>
      </c>
      <c r="Y1413" s="25" t="s">
        <v>3456</v>
      </c>
      <c r="Z1413" s="25" t="s">
        <v>3456</v>
      </c>
      <c r="AA1413" s="25" t="s">
        <v>3456</v>
      </c>
      <c r="AB1413" s="21" t="s">
        <v>3456</v>
      </c>
      <c r="AC1413" s="51" t="s">
        <v>3456</v>
      </c>
    </row>
    <row r="1414" spans="1:29" ht="26.25" customHeight="1" x14ac:dyDescent="0.25">
      <c r="A1414" s="22">
        <v>61760</v>
      </c>
      <c r="B1414" s="20" t="s">
        <v>2909</v>
      </c>
      <c r="C1414" s="20" t="s">
        <v>2910</v>
      </c>
      <c r="D1414" s="20" t="s">
        <v>2911</v>
      </c>
      <c r="E1414" s="25" t="s">
        <v>670</v>
      </c>
      <c r="F1414" s="25"/>
      <c r="G1414" s="21">
        <v>38407</v>
      </c>
      <c r="H1414" s="33"/>
      <c r="I1414" s="22" t="s">
        <v>61</v>
      </c>
      <c r="J1414" s="25" t="s">
        <v>70</v>
      </c>
      <c r="K1414" s="27"/>
      <c r="L1414" s="21"/>
      <c r="M1414" s="33"/>
      <c r="N1414" s="25" t="s">
        <v>70</v>
      </c>
      <c r="O1414" s="25" t="s">
        <v>70</v>
      </c>
      <c r="P1414" s="25" t="s">
        <v>70</v>
      </c>
      <c r="Q1414" s="25" t="s">
        <v>70</v>
      </c>
      <c r="R1414" s="21" t="s">
        <v>3456</v>
      </c>
      <c r="S1414" s="25" t="s">
        <v>3456</v>
      </c>
      <c r="T1414" s="23" t="s">
        <v>3456</v>
      </c>
      <c r="U1414" s="25" t="s">
        <v>3456</v>
      </c>
      <c r="V1414" s="25" t="s">
        <v>70</v>
      </c>
      <c r="W1414" s="25" t="s">
        <v>70</v>
      </c>
      <c r="X1414" s="25" t="s">
        <v>3456</v>
      </c>
      <c r="Y1414" s="25" t="s">
        <v>3456</v>
      </c>
      <c r="Z1414" s="25" t="s">
        <v>3456</v>
      </c>
      <c r="AA1414" s="25" t="s">
        <v>3456</v>
      </c>
      <c r="AB1414" s="21" t="s">
        <v>3456</v>
      </c>
      <c r="AC1414" s="51"/>
    </row>
    <row r="1415" spans="1:29" ht="26.25" customHeight="1" x14ac:dyDescent="0.25">
      <c r="A1415" s="22">
        <v>62840</v>
      </c>
      <c r="B1415" s="20" t="s">
        <v>1006</v>
      </c>
      <c r="C1415" s="20" t="s">
        <v>1007</v>
      </c>
      <c r="D1415" s="20" t="s">
        <v>1008</v>
      </c>
      <c r="E1415" s="25" t="s">
        <v>1009</v>
      </c>
      <c r="F1415" s="25"/>
      <c r="G1415" s="21">
        <v>39140</v>
      </c>
      <c r="H1415" s="33"/>
      <c r="I1415" s="22" t="s">
        <v>61</v>
      </c>
      <c r="J1415" s="25" t="s">
        <v>70</v>
      </c>
      <c r="K1415" s="27"/>
      <c r="L1415" s="21"/>
      <c r="M1415" s="33"/>
      <c r="N1415" s="25" t="s">
        <v>70</v>
      </c>
      <c r="O1415" s="25" t="s">
        <v>70</v>
      </c>
      <c r="P1415" s="25" t="s">
        <v>70</v>
      </c>
      <c r="Q1415" s="25" t="s">
        <v>70</v>
      </c>
      <c r="R1415" s="21" t="s">
        <v>3456</v>
      </c>
      <c r="S1415" s="25" t="s">
        <v>3456</v>
      </c>
      <c r="T1415" s="23" t="s">
        <v>3456</v>
      </c>
      <c r="U1415" s="25" t="s">
        <v>70</v>
      </c>
      <c r="V1415" s="25" t="s">
        <v>70</v>
      </c>
      <c r="W1415" s="25" t="s">
        <v>70</v>
      </c>
      <c r="X1415" s="25" t="s">
        <v>3456</v>
      </c>
      <c r="Y1415" s="25" t="s">
        <v>3456</v>
      </c>
      <c r="Z1415" s="25" t="s">
        <v>3456</v>
      </c>
      <c r="AA1415" s="25" t="s">
        <v>3456</v>
      </c>
      <c r="AB1415" s="21" t="s">
        <v>3456</v>
      </c>
      <c r="AC1415" s="51" t="s">
        <v>3456</v>
      </c>
    </row>
    <row r="1416" spans="1:29" ht="26.25" customHeight="1" x14ac:dyDescent="0.25">
      <c r="A1416" s="22">
        <v>62240</v>
      </c>
      <c r="B1416" s="20" t="s">
        <v>2303</v>
      </c>
      <c r="C1416" s="20" t="s">
        <v>4145</v>
      </c>
      <c r="D1416" s="20" t="s">
        <v>685</v>
      </c>
      <c r="E1416" s="25" t="s">
        <v>273</v>
      </c>
      <c r="F1416" s="25"/>
      <c r="G1416" s="21">
        <v>39659</v>
      </c>
      <c r="H1416" s="33"/>
      <c r="I1416" s="22" t="s">
        <v>61</v>
      </c>
      <c r="J1416" s="25" t="s">
        <v>70</v>
      </c>
      <c r="K1416" s="27"/>
      <c r="L1416" s="21"/>
      <c r="M1416" s="33"/>
      <c r="N1416" s="25" t="s">
        <v>70</v>
      </c>
      <c r="O1416" s="25" t="s">
        <v>70</v>
      </c>
      <c r="P1416" s="25" t="s">
        <v>70</v>
      </c>
      <c r="Q1416" s="25" t="s">
        <v>70</v>
      </c>
      <c r="R1416" s="21" t="s">
        <v>3456</v>
      </c>
      <c r="S1416" s="25" t="s">
        <v>3456</v>
      </c>
      <c r="T1416" s="23" t="s">
        <v>3456</v>
      </c>
      <c r="U1416" s="25" t="s">
        <v>3456</v>
      </c>
      <c r="V1416" s="25" t="s">
        <v>70</v>
      </c>
      <c r="W1416" s="25" t="s">
        <v>70</v>
      </c>
      <c r="X1416" s="25" t="s">
        <v>3456</v>
      </c>
      <c r="Y1416" s="25" t="s">
        <v>3456</v>
      </c>
      <c r="Z1416" s="25" t="s">
        <v>3456</v>
      </c>
      <c r="AA1416" s="25" t="s">
        <v>3456</v>
      </c>
      <c r="AB1416" s="21" t="s">
        <v>3456</v>
      </c>
      <c r="AC1416" s="51" t="s">
        <v>3456</v>
      </c>
    </row>
    <row r="1417" spans="1:29" ht="26.25" customHeight="1" x14ac:dyDescent="0.25">
      <c r="A1417" s="22">
        <v>78318</v>
      </c>
      <c r="B1417" s="20" t="s">
        <v>1840</v>
      </c>
      <c r="C1417" s="20" t="s">
        <v>1841</v>
      </c>
      <c r="D1417" s="20" t="s">
        <v>143</v>
      </c>
      <c r="E1417" s="25" t="s">
        <v>146</v>
      </c>
      <c r="F1417" s="25"/>
      <c r="G1417" s="21">
        <v>43936</v>
      </c>
      <c r="H1417" s="33"/>
      <c r="I1417" s="22" t="s">
        <v>61</v>
      </c>
      <c r="J1417" s="25" t="s">
        <v>70</v>
      </c>
      <c r="K1417" s="27"/>
      <c r="L1417" s="21"/>
      <c r="M1417" s="33"/>
      <c r="N1417" s="25" t="s">
        <v>3456</v>
      </c>
      <c r="O1417" s="25" t="s">
        <v>70</v>
      </c>
      <c r="P1417" s="25" t="s">
        <v>70</v>
      </c>
      <c r="Q1417" s="25" t="s">
        <v>70</v>
      </c>
      <c r="R1417" s="21" t="s">
        <v>3456</v>
      </c>
      <c r="S1417" s="25" t="s">
        <v>3456</v>
      </c>
      <c r="T1417" s="23" t="s">
        <v>3456</v>
      </c>
      <c r="U1417" s="25" t="s">
        <v>3456</v>
      </c>
      <c r="V1417" s="25" t="s">
        <v>70</v>
      </c>
      <c r="W1417" s="25" t="s">
        <v>70</v>
      </c>
      <c r="X1417" s="25" t="s">
        <v>3456</v>
      </c>
      <c r="Y1417" s="25" t="s">
        <v>3456</v>
      </c>
      <c r="Z1417" s="25" t="s">
        <v>3456</v>
      </c>
      <c r="AA1417" s="25" t="s">
        <v>3456</v>
      </c>
      <c r="AB1417" s="21" t="s">
        <v>3456</v>
      </c>
      <c r="AC1417" s="51" t="s">
        <v>3456</v>
      </c>
    </row>
    <row r="1418" spans="1:29" ht="26.25" customHeight="1" x14ac:dyDescent="0.25">
      <c r="A1418" s="22">
        <v>80997</v>
      </c>
      <c r="B1418" s="20" t="s">
        <v>4719</v>
      </c>
      <c r="C1418" s="20" t="s">
        <v>4720</v>
      </c>
      <c r="D1418" s="20" t="s">
        <v>1951</v>
      </c>
      <c r="E1418" s="25" t="s">
        <v>1084</v>
      </c>
      <c r="F1418" s="25"/>
      <c r="G1418" s="21">
        <v>45162</v>
      </c>
      <c r="H1418" s="33"/>
      <c r="I1418" s="22" t="s">
        <v>71</v>
      </c>
      <c r="J1418" s="25" t="s">
        <v>3456</v>
      </c>
      <c r="K1418" s="27" t="s">
        <v>4280</v>
      </c>
      <c r="L1418" s="21" t="s">
        <v>3456</v>
      </c>
      <c r="M1418" s="33"/>
      <c r="N1418" s="25"/>
      <c r="O1418" s="25"/>
      <c r="P1418" s="25"/>
      <c r="Q1418" s="25"/>
      <c r="R1418" s="21"/>
      <c r="S1418" s="25"/>
      <c r="T1418" s="23"/>
      <c r="U1418" s="25" t="s">
        <v>3456</v>
      </c>
      <c r="V1418" s="25" t="s">
        <v>3456</v>
      </c>
      <c r="W1418" s="25" t="s">
        <v>70</v>
      </c>
      <c r="X1418" s="25" t="s">
        <v>3456</v>
      </c>
      <c r="Y1418" s="25" t="s">
        <v>3456</v>
      </c>
      <c r="Z1418" s="25" t="s">
        <v>3456</v>
      </c>
      <c r="AA1418" s="25" t="s">
        <v>3456</v>
      </c>
      <c r="AB1418" s="21" t="s">
        <v>3456</v>
      </c>
      <c r="AC1418" s="51" t="s">
        <v>3456</v>
      </c>
    </row>
    <row r="1419" spans="1:29" ht="26.25" customHeight="1" x14ac:dyDescent="0.25">
      <c r="A1419" s="22">
        <v>82158</v>
      </c>
      <c r="B1419" s="20" t="s">
        <v>4438</v>
      </c>
      <c r="C1419" s="20" t="s">
        <v>4439</v>
      </c>
      <c r="D1419" s="20" t="s">
        <v>4440</v>
      </c>
      <c r="E1419" s="25" t="s">
        <v>3987</v>
      </c>
      <c r="F1419" s="25"/>
      <c r="G1419" s="21">
        <v>43435</v>
      </c>
      <c r="H1419" s="33"/>
      <c r="I1419" s="22" t="s">
        <v>61</v>
      </c>
      <c r="J1419" s="25" t="s">
        <v>70</v>
      </c>
      <c r="K1419" s="27"/>
      <c r="L1419" s="21"/>
      <c r="M1419" s="33"/>
      <c r="N1419" s="25" t="s">
        <v>3456</v>
      </c>
      <c r="O1419" s="25" t="s">
        <v>3456</v>
      </c>
      <c r="P1419" s="25" t="s">
        <v>3456</v>
      </c>
      <c r="Q1419" s="25" t="s">
        <v>70</v>
      </c>
      <c r="R1419" s="21" t="s">
        <v>3456</v>
      </c>
      <c r="S1419" s="25" t="s">
        <v>3456</v>
      </c>
      <c r="T1419" s="23" t="s">
        <v>3456</v>
      </c>
      <c r="U1419" s="25" t="s">
        <v>3456</v>
      </c>
      <c r="V1419" s="25" t="s">
        <v>3456</v>
      </c>
      <c r="W1419" s="25" t="s">
        <v>70</v>
      </c>
      <c r="X1419" s="25" t="s">
        <v>3456</v>
      </c>
      <c r="Y1419" s="25" t="s">
        <v>3456</v>
      </c>
      <c r="Z1419" s="25" t="s">
        <v>3456</v>
      </c>
      <c r="AA1419" s="25" t="s">
        <v>3456</v>
      </c>
      <c r="AB1419" s="21" t="s">
        <v>3456</v>
      </c>
      <c r="AC1419" s="51" t="s">
        <v>3456</v>
      </c>
    </row>
    <row r="1420" spans="1:29" ht="26.25" customHeight="1" x14ac:dyDescent="0.25">
      <c r="A1420" s="22">
        <v>62364</v>
      </c>
      <c r="B1420" s="20" t="s">
        <v>2917</v>
      </c>
      <c r="C1420" s="20" t="s">
        <v>2918</v>
      </c>
      <c r="D1420" s="20" t="s">
        <v>2919</v>
      </c>
      <c r="E1420" s="25" t="s">
        <v>1233</v>
      </c>
      <c r="F1420" s="25" t="s">
        <v>2920</v>
      </c>
      <c r="G1420" s="21">
        <v>40525</v>
      </c>
      <c r="H1420" s="33"/>
      <c r="I1420" s="22" t="s">
        <v>61</v>
      </c>
      <c r="J1420" s="25" t="s">
        <v>70</v>
      </c>
      <c r="K1420" s="27"/>
      <c r="L1420" s="21"/>
      <c r="M1420" s="33"/>
      <c r="N1420" s="25" t="s">
        <v>70</v>
      </c>
      <c r="O1420" s="25" t="s">
        <v>3456</v>
      </c>
      <c r="P1420" s="25" t="s">
        <v>70</v>
      </c>
      <c r="Q1420" s="25" t="s">
        <v>70</v>
      </c>
      <c r="R1420" s="21" t="s">
        <v>3456</v>
      </c>
      <c r="S1420" s="25" t="s">
        <v>3456</v>
      </c>
      <c r="T1420" s="23" t="s">
        <v>3456</v>
      </c>
      <c r="U1420" s="25" t="s">
        <v>3456</v>
      </c>
      <c r="V1420" s="25" t="s">
        <v>70</v>
      </c>
      <c r="W1420" s="25" t="s">
        <v>70</v>
      </c>
      <c r="X1420" s="25" t="s">
        <v>3456</v>
      </c>
      <c r="Y1420" s="25" t="s">
        <v>3456</v>
      </c>
      <c r="Z1420" s="25" t="s">
        <v>3456</v>
      </c>
      <c r="AA1420" s="25" t="s">
        <v>3456</v>
      </c>
      <c r="AB1420" s="21" t="s">
        <v>3456</v>
      </c>
      <c r="AC1420" s="51"/>
    </row>
    <row r="1421" spans="1:29" ht="26.25" customHeight="1" x14ac:dyDescent="0.25">
      <c r="A1421" s="22">
        <v>80752</v>
      </c>
      <c r="B1421" s="20" t="s">
        <v>4042</v>
      </c>
      <c r="C1421" s="20" t="s">
        <v>4041</v>
      </c>
      <c r="D1421" s="20" t="s">
        <v>1023</v>
      </c>
      <c r="E1421" s="25" t="s">
        <v>729</v>
      </c>
      <c r="F1421" s="25"/>
      <c r="G1421" s="21">
        <v>44916</v>
      </c>
      <c r="H1421" s="33"/>
      <c r="I1421" s="22" t="s">
        <v>71</v>
      </c>
      <c r="J1421" s="25" t="s">
        <v>3456</v>
      </c>
      <c r="K1421" s="27" t="s">
        <v>4280</v>
      </c>
      <c r="L1421" s="21" t="s">
        <v>3456</v>
      </c>
      <c r="M1421" s="33"/>
      <c r="N1421" s="25"/>
      <c r="O1421" s="25"/>
      <c r="P1421" s="25"/>
      <c r="Q1421" s="25"/>
      <c r="R1421" s="21"/>
      <c r="S1421" s="25"/>
      <c r="T1421" s="23"/>
      <c r="U1421" s="25" t="s">
        <v>3456</v>
      </c>
      <c r="V1421" s="25" t="s">
        <v>3456</v>
      </c>
      <c r="W1421" s="25" t="s">
        <v>70</v>
      </c>
      <c r="X1421" s="25" t="s">
        <v>3456</v>
      </c>
      <c r="Y1421" s="25" t="s">
        <v>3456</v>
      </c>
      <c r="Z1421" s="25" t="s">
        <v>3456</v>
      </c>
      <c r="AA1421" s="25" t="s">
        <v>3456</v>
      </c>
      <c r="AB1421" s="21" t="s">
        <v>3456</v>
      </c>
      <c r="AC1421" s="51" t="s">
        <v>3456</v>
      </c>
    </row>
    <row r="1422" spans="1:29" ht="26.25" customHeight="1" x14ac:dyDescent="0.25">
      <c r="A1422" s="22">
        <v>79777</v>
      </c>
      <c r="B1422" s="20" t="s">
        <v>4076</v>
      </c>
      <c r="C1422" s="20" t="s">
        <v>4075</v>
      </c>
      <c r="D1422" s="20" t="s">
        <v>4074</v>
      </c>
      <c r="E1422" s="25" t="s">
        <v>1041</v>
      </c>
      <c r="F1422" s="25"/>
      <c r="G1422" s="21">
        <v>44659</v>
      </c>
      <c r="H1422" s="33"/>
      <c r="I1422" s="22" t="s">
        <v>61</v>
      </c>
      <c r="J1422" s="25" t="s">
        <v>3456</v>
      </c>
      <c r="K1422" s="27"/>
      <c r="L1422" s="21"/>
      <c r="M1422" s="33"/>
      <c r="N1422" s="25" t="s">
        <v>3456</v>
      </c>
      <c r="O1422" s="25" t="s">
        <v>3456</v>
      </c>
      <c r="P1422" s="25" t="s">
        <v>3456</v>
      </c>
      <c r="Q1422" s="25" t="s">
        <v>70</v>
      </c>
      <c r="R1422" s="21" t="s">
        <v>3456</v>
      </c>
      <c r="S1422" s="25" t="s">
        <v>3456</v>
      </c>
      <c r="T1422" s="23" t="s">
        <v>3456</v>
      </c>
      <c r="U1422" s="25" t="s">
        <v>3456</v>
      </c>
      <c r="V1422" s="25" t="s">
        <v>3456</v>
      </c>
      <c r="W1422" s="25" t="s">
        <v>70</v>
      </c>
      <c r="X1422" s="25" t="s">
        <v>3456</v>
      </c>
      <c r="Y1422" s="25" t="s">
        <v>3456</v>
      </c>
      <c r="Z1422" s="25" t="s">
        <v>3456</v>
      </c>
      <c r="AA1422" s="25" t="s">
        <v>3456</v>
      </c>
      <c r="AB1422" s="21" t="s">
        <v>3456</v>
      </c>
      <c r="AC1422" s="51" t="s">
        <v>3456</v>
      </c>
    </row>
    <row r="1423" spans="1:29" ht="26.25" customHeight="1" x14ac:dyDescent="0.25">
      <c r="A1423" s="22">
        <v>64236</v>
      </c>
      <c r="B1423" s="20" t="s">
        <v>2441</v>
      </c>
      <c r="C1423" s="20" t="s">
        <v>2442</v>
      </c>
      <c r="D1423" s="20" t="s">
        <v>1120</v>
      </c>
      <c r="E1423" s="25" t="s">
        <v>163</v>
      </c>
      <c r="F1423" s="25"/>
      <c r="G1423" s="21">
        <v>40452</v>
      </c>
      <c r="H1423" s="33"/>
      <c r="I1423" s="22" t="s">
        <v>61</v>
      </c>
      <c r="J1423" s="25" t="s">
        <v>70</v>
      </c>
      <c r="K1423" s="27"/>
      <c r="L1423" s="21"/>
      <c r="M1423" s="33"/>
      <c r="N1423" s="25" t="s">
        <v>3456</v>
      </c>
      <c r="O1423" s="25" t="s">
        <v>3456</v>
      </c>
      <c r="P1423" s="25" t="s">
        <v>70</v>
      </c>
      <c r="Q1423" s="25" t="s">
        <v>70</v>
      </c>
      <c r="R1423" s="21" t="s">
        <v>3456</v>
      </c>
      <c r="S1423" s="25" t="s">
        <v>3456</v>
      </c>
      <c r="T1423" s="23" t="s">
        <v>3456</v>
      </c>
      <c r="U1423" s="25" t="s">
        <v>70</v>
      </c>
      <c r="V1423" s="25" t="s">
        <v>70</v>
      </c>
      <c r="W1423" s="25" t="s">
        <v>70</v>
      </c>
      <c r="X1423" s="25" t="s">
        <v>3456</v>
      </c>
      <c r="Y1423" s="25" t="s">
        <v>3456</v>
      </c>
      <c r="Z1423" s="25" t="s">
        <v>3456</v>
      </c>
      <c r="AA1423" s="25" t="s">
        <v>3456</v>
      </c>
      <c r="AB1423" s="21" t="s">
        <v>3456</v>
      </c>
      <c r="AC1423" s="51" t="s">
        <v>3456</v>
      </c>
    </row>
    <row r="1424" spans="1:29" ht="26.25" customHeight="1" x14ac:dyDescent="0.25">
      <c r="A1424" s="22">
        <v>67763</v>
      </c>
      <c r="B1424" s="20" t="s">
        <v>972</v>
      </c>
      <c r="C1424" s="20" t="s">
        <v>973</v>
      </c>
      <c r="D1424" s="20" t="s">
        <v>523</v>
      </c>
      <c r="E1424" s="25" t="s">
        <v>118</v>
      </c>
      <c r="F1424" s="25"/>
      <c r="G1424" s="21">
        <v>42928</v>
      </c>
      <c r="H1424" s="33"/>
      <c r="I1424" s="22" t="s">
        <v>61</v>
      </c>
      <c r="J1424" s="25" t="s">
        <v>70</v>
      </c>
      <c r="K1424" s="27"/>
      <c r="L1424" s="21"/>
      <c r="M1424" s="33"/>
      <c r="N1424" s="25" t="s">
        <v>3456</v>
      </c>
      <c r="O1424" s="25" t="s">
        <v>3456</v>
      </c>
      <c r="P1424" s="25" t="s">
        <v>70</v>
      </c>
      <c r="Q1424" s="25" t="s">
        <v>70</v>
      </c>
      <c r="R1424" s="21" t="s">
        <v>3456</v>
      </c>
      <c r="S1424" s="25" t="s">
        <v>3456</v>
      </c>
      <c r="T1424" s="23" t="s">
        <v>3456</v>
      </c>
      <c r="U1424" s="25" t="s">
        <v>70</v>
      </c>
      <c r="V1424" s="25" t="s">
        <v>70</v>
      </c>
      <c r="W1424" s="25" t="s">
        <v>70</v>
      </c>
      <c r="X1424" s="25" t="s">
        <v>3456</v>
      </c>
      <c r="Y1424" s="25" t="s">
        <v>3456</v>
      </c>
      <c r="Z1424" s="25" t="s">
        <v>3456</v>
      </c>
      <c r="AA1424" s="25" t="s">
        <v>3456</v>
      </c>
      <c r="AB1424" s="21" t="s">
        <v>3456</v>
      </c>
      <c r="AC1424" s="51" t="s">
        <v>3456</v>
      </c>
    </row>
    <row r="1425" spans="1:29" ht="26.25" customHeight="1" x14ac:dyDescent="0.25">
      <c r="A1425" s="22">
        <v>64812</v>
      </c>
      <c r="B1425" s="20" t="s">
        <v>734</v>
      </c>
      <c r="C1425" s="20" t="s">
        <v>735</v>
      </c>
      <c r="D1425" s="20" t="s">
        <v>482</v>
      </c>
      <c r="E1425" s="25" t="s">
        <v>380</v>
      </c>
      <c r="F1425" s="25"/>
      <c r="G1425" s="21">
        <v>41719</v>
      </c>
      <c r="H1425" s="33"/>
      <c r="I1425" s="22" t="s">
        <v>61</v>
      </c>
      <c r="J1425" s="25" t="s">
        <v>70</v>
      </c>
      <c r="K1425" s="27"/>
      <c r="L1425" s="21"/>
      <c r="M1425" s="33"/>
      <c r="N1425" s="25" t="s">
        <v>3456</v>
      </c>
      <c r="O1425" s="25" t="s">
        <v>3456</v>
      </c>
      <c r="P1425" s="25" t="s">
        <v>70</v>
      </c>
      <c r="Q1425" s="25" t="s">
        <v>70</v>
      </c>
      <c r="R1425" s="21" t="s">
        <v>3456</v>
      </c>
      <c r="S1425" s="25" t="s">
        <v>3456</v>
      </c>
      <c r="T1425" s="23" t="s">
        <v>3456</v>
      </c>
      <c r="U1425" s="25" t="s">
        <v>70</v>
      </c>
      <c r="V1425" s="25" t="s">
        <v>70</v>
      </c>
      <c r="W1425" s="25" t="s">
        <v>70</v>
      </c>
      <c r="X1425" s="25" t="s">
        <v>3456</v>
      </c>
      <c r="Y1425" s="25" t="s">
        <v>3456</v>
      </c>
      <c r="Z1425" s="25" t="s">
        <v>3456</v>
      </c>
      <c r="AA1425" s="25" t="s">
        <v>3456</v>
      </c>
      <c r="AB1425" s="21" t="s">
        <v>3456</v>
      </c>
      <c r="AC1425" s="51" t="s">
        <v>3456</v>
      </c>
    </row>
    <row r="1426" spans="1:29" ht="26.25" customHeight="1" x14ac:dyDescent="0.25">
      <c r="A1426" s="22">
        <v>63988</v>
      </c>
      <c r="B1426" s="20" t="s">
        <v>2362</v>
      </c>
      <c r="C1426" s="20" t="s">
        <v>2363</v>
      </c>
      <c r="D1426" s="20" t="s">
        <v>482</v>
      </c>
      <c r="E1426" s="25" t="s">
        <v>380</v>
      </c>
      <c r="F1426" s="25"/>
      <c r="G1426" s="21">
        <v>40100</v>
      </c>
      <c r="H1426" s="33"/>
      <c r="I1426" s="22" t="s">
        <v>61</v>
      </c>
      <c r="J1426" s="25" t="s">
        <v>70</v>
      </c>
      <c r="K1426" s="27"/>
      <c r="L1426" s="21"/>
      <c r="M1426" s="33"/>
      <c r="N1426" s="25" t="s">
        <v>70</v>
      </c>
      <c r="O1426" s="25" t="s">
        <v>70</v>
      </c>
      <c r="P1426" s="25" t="s">
        <v>70</v>
      </c>
      <c r="Q1426" s="25" t="s">
        <v>70</v>
      </c>
      <c r="R1426" s="21" t="s">
        <v>3456</v>
      </c>
      <c r="S1426" s="25" t="s">
        <v>3456</v>
      </c>
      <c r="T1426" s="23" t="s">
        <v>3456</v>
      </c>
      <c r="U1426" s="25" t="s">
        <v>70</v>
      </c>
      <c r="V1426" s="25" t="s">
        <v>70</v>
      </c>
      <c r="W1426" s="25" t="s">
        <v>70</v>
      </c>
      <c r="X1426" s="25" t="s">
        <v>3456</v>
      </c>
      <c r="Y1426" s="25" t="s">
        <v>3456</v>
      </c>
      <c r="Z1426" s="25" t="s">
        <v>3456</v>
      </c>
      <c r="AA1426" s="25" t="s">
        <v>3456</v>
      </c>
      <c r="AB1426" s="21" t="s">
        <v>0</v>
      </c>
      <c r="AC1426" s="51" t="s">
        <v>3456</v>
      </c>
    </row>
    <row r="1427" spans="1:29" ht="26.25" customHeight="1" x14ac:dyDescent="0.25">
      <c r="A1427" s="22">
        <v>64890</v>
      </c>
      <c r="B1427" s="20" t="s">
        <v>2458</v>
      </c>
      <c r="C1427" s="20" t="s">
        <v>2459</v>
      </c>
      <c r="D1427" s="20" t="s">
        <v>466</v>
      </c>
      <c r="E1427" s="25" t="s">
        <v>350</v>
      </c>
      <c r="F1427" s="25"/>
      <c r="G1427" s="21">
        <v>40494</v>
      </c>
      <c r="H1427" s="33"/>
      <c r="I1427" s="22" t="s">
        <v>61</v>
      </c>
      <c r="J1427" s="25" t="s">
        <v>70</v>
      </c>
      <c r="K1427" s="27"/>
      <c r="L1427" s="21"/>
      <c r="M1427" s="33"/>
      <c r="N1427" s="25" t="s">
        <v>3456</v>
      </c>
      <c r="O1427" s="25" t="s">
        <v>3456</v>
      </c>
      <c r="P1427" s="25" t="s">
        <v>70</v>
      </c>
      <c r="Q1427" s="25" t="s">
        <v>70</v>
      </c>
      <c r="R1427" s="21" t="s">
        <v>3456</v>
      </c>
      <c r="S1427" s="25" t="s">
        <v>3456</v>
      </c>
      <c r="T1427" s="23" t="s">
        <v>3456</v>
      </c>
      <c r="U1427" s="25" t="s">
        <v>70</v>
      </c>
      <c r="V1427" s="25" t="s">
        <v>70</v>
      </c>
      <c r="W1427" s="25" t="s">
        <v>70</v>
      </c>
      <c r="X1427" s="25" t="s">
        <v>3456</v>
      </c>
      <c r="Y1427" s="25" t="s">
        <v>3456</v>
      </c>
      <c r="Z1427" s="25" t="s">
        <v>3456</v>
      </c>
      <c r="AA1427" s="25" t="s">
        <v>3456</v>
      </c>
      <c r="AB1427" s="21" t="s">
        <v>3456</v>
      </c>
      <c r="AC1427" s="51" t="s">
        <v>3456</v>
      </c>
    </row>
    <row r="1428" spans="1:29" ht="26.25" customHeight="1" x14ac:dyDescent="0.25">
      <c r="A1428" s="22">
        <v>79993</v>
      </c>
      <c r="B1428" s="20" t="s">
        <v>3574</v>
      </c>
      <c r="C1428" s="20" t="s">
        <v>3573</v>
      </c>
      <c r="D1428" s="20" t="s">
        <v>910</v>
      </c>
      <c r="E1428" s="25" t="s">
        <v>570</v>
      </c>
      <c r="F1428" s="25"/>
      <c r="G1428" s="21">
        <v>44273</v>
      </c>
      <c r="H1428" s="33"/>
      <c r="I1428" s="22" t="s">
        <v>61</v>
      </c>
      <c r="J1428" s="25" t="s">
        <v>3456</v>
      </c>
      <c r="K1428" s="27"/>
      <c r="L1428" s="21"/>
      <c r="M1428" s="33"/>
      <c r="N1428" s="25" t="s">
        <v>3456</v>
      </c>
      <c r="O1428" s="25" t="s">
        <v>3456</v>
      </c>
      <c r="P1428" s="25" t="s">
        <v>3456</v>
      </c>
      <c r="Q1428" s="25" t="s">
        <v>70</v>
      </c>
      <c r="R1428" s="21" t="s">
        <v>3456</v>
      </c>
      <c r="S1428" s="25" t="s">
        <v>3456</v>
      </c>
      <c r="T1428" s="23" t="s">
        <v>3456</v>
      </c>
      <c r="U1428" s="25" t="s">
        <v>3456</v>
      </c>
      <c r="V1428" s="25" t="s">
        <v>3456</v>
      </c>
      <c r="W1428" s="25" t="s">
        <v>70</v>
      </c>
      <c r="X1428" s="25" t="s">
        <v>3456</v>
      </c>
      <c r="Y1428" s="25" t="s">
        <v>3456</v>
      </c>
      <c r="Z1428" s="25" t="s">
        <v>3456</v>
      </c>
      <c r="AA1428" s="25" t="s">
        <v>3456</v>
      </c>
      <c r="AB1428" s="21" t="s">
        <v>3456</v>
      </c>
      <c r="AC1428" s="51" t="s">
        <v>3456</v>
      </c>
    </row>
    <row r="1429" spans="1:29" ht="26.25" customHeight="1" x14ac:dyDescent="0.25">
      <c r="A1429" s="22">
        <v>65069</v>
      </c>
      <c r="B1429" s="20" t="s">
        <v>1320</v>
      </c>
      <c r="C1429" s="20" t="s">
        <v>1321</v>
      </c>
      <c r="D1429" s="20" t="s">
        <v>557</v>
      </c>
      <c r="E1429" s="25" t="s">
        <v>559</v>
      </c>
      <c r="F1429" s="25"/>
      <c r="G1429" s="21">
        <v>39538</v>
      </c>
      <c r="H1429" s="33">
        <v>45291</v>
      </c>
      <c r="I1429" s="22" t="s">
        <v>71</v>
      </c>
      <c r="J1429" s="25" t="s">
        <v>3456</v>
      </c>
      <c r="K1429" s="27"/>
      <c r="L1429" s="21"/>
      <c r="M1429" s="33"/>
      <c r="N1429" s="25"/>
      <c r="O1429" s="25"/>
      <c r="P1429" s="25"/>
      <c r="Q1429" s="25"/>
      <c r="R1429" s="21"/>
      <c r="S1429" s="25"/>
      <c r="T1429" s="23"/>
      <c r="U1429" s="25" t="s">
        <v>3456</v>
      </c>
      <c r="V1429" s="25" t="s">
        <v>3456</v>
      </c>
      <c r="W1429" s="25" t="s">
        <v>70</v>
      </c>
      <c r="X1429" s="25" t="s">
        <v>3456</v>
      </c>
      <c r="Y1429" s="25" t="s">
        <v>3456</v>
      </c>
      <c r="Z1429" s="25" t="s">
        <v>3456</v>
      </c>
      <c r="AA1429" s="25" t="s">
        <v>3456</v>
      </c>
      <c r="AB1429" s="21" t="s">
        <v>3456</v>
      </c>
      <c r="AC1429" s="51"/>
    </row>
    <row r="1430" spans="1:29" ht="26.25" customHeight="1" x14ac:dyDescent="0.25">
      <c r="A1430" s="22">
        <v>81761</v>
      </c>
      <c r="B1430" s="20" t="s">
        <v>4418</v>
      </c>
      <c r="C1430" s="20" t="s">
        <v>4419</v>
      </c>
      <c r="D1430" s="20" t="s">
        <v>836</v>
      </c>
      <c r="E1430" s="25" t="s">
        <v>837</v>
      </c>
      <c r="F1430" s="25"/>
      <c r="G1430" s="21">
        <v>45138</v>
      </c>
      <c r="H1430" s="33"/>
      <c r="I1430" s="22" t="s">
        <v>71</v>
      </c>
      <c r="J1430" s="25" t="s">
        <v>3456</v>
      </c>
      <c r="K1430" s="27" t="s">
        <v>4280</v>
      </c>
      <c r="L1430" s="21" t="s">
        <v>3456</v>
      </c>
      <c r="M1430" s="33"/>
      <c r="N1430" s="25"/>
      <c r="O1430" s="25"/>
      <c r="P1430" s="25"/>
      <c r="Q1430" s="25"/>
      <c r="R1430" s="21"/>
      <c r="S1430" s="25"/>
      <c r="T1430" s="23"/>
      <c r="U1430" s="25" t="s">
        <v>3456</v>
      </c>
      <c r="V1430" s="25" t="s">
        <v>3456</v>
      </c>
      <c r="W1430" s="25" t="s">
        <v>70</v>
      </c>
      <c r="X1430" s="25" t="s">
        <v>3456</v>
      </c>
      <c r="Y1430" s="25" t="s">
        <v>3456</v>
      </c>
      <c r="Z1430" s="25" t="s">
        <v>3456</v>
      </c>
      <c r="AA1430" s="25" t="s">
        <v>3456</v>
      </c>
      <c r="AB1430" s="21" t="s">
        <v>3456</v>
      </c>
      <c r="AC1430" s="51" t="s">
        <v>3456</v>
      </c>
    </row>
    <row r="1431" spans="1:29" ht="26.25" customHeight="1" x14ac:dyDescent="0.25">
      <c r="A1431" s="22">
        <v>78808</v>
      </c>
      <c r="B1431" s="20" t="s">
        <v>1466</v>
      </c>
      <c r="C1431" s="20" t="s">
        <v>1467</v>
      </c>
      <c r="D1431" s="20" t="s">
        <v>836</v>
      </c>
      <c r="E1431" s="25" t="s">
        <v>837</v>
      </c>
      <c r="F1431" s="25"/>
      <c r="G1431" s="21">
        <v>43573</v>
      </c>
      <c r="H1431" s="33"/>
      <c r="I1431" s="22" t="s">
        <v>61</v>
      </c>
      <c r="J1431" s="25" t="s">
        <v>70</v>
      </c>
      <c r="K1431" s="27"/>
      <c r="L1431" s="21"/>
      <c r="M1431" s="33"/>
      <c r="N1431" s="25" t="s">
        <v>3456</v>
      </c>
      <c r="O1431" s="25" t="s">
        <v>70</v>
      </c>
      <c r="P1431" s="25" t="s">
        <v>70</v>
      </c>
      <c r="Q1431" s="25" t="s">
        <v>70</v>
      </c>
      <c r="R1431" s="21" t="s">
        <v>3456</v>
      </c>
      <c r="S1431" s="25" t="s">
        <v>3456</v>
      </c>
      <c r="T1431" s="23" t="s">
        <v>3456</v>
      </c>
      <c r="U1431" s="25" t="s">
        <v>70</v>
      </c>
      <c r="V1431" s="25" t="s">
        <v>70</v>
      </c>
      <c r="W1431" s="25" t="s">
        <v>70</v>
      </c>
      <c r="X1431" s="25" t="s">
        <v>3456</v>
      </c>
      <c r="Y1431" s="25" t="s">
        <v>3456</v>
      </c>
      <c r="Z1431" s="25" t="s">
        <v>3456</v>
      </c>
      <c r="AA1431" s="25" t="s">
        <v>3456</v>
      </c>
      <c r="AB1431" s="21" t="s">
        <v>3456</v>
      </c>
      <c r="AC1431" s="51" t="s">
        <v>3456</v>
      </c>
    </row>
    <row r="1432" spans="1:29" ht="26.25" customHeight="1" x14ac:dyDescent="0.25">
      <c r="A1432" s="22">
        <v>80156</v>
      </c>
      <c r="B1432" s="20" t="s">
        <v>3534</v>
      </c>
      <c r="C1432" s="20" t="s">
        <v>3533</v>
      </c>
      <c r="D1432" s="20" t="s">
        <v>1555</v>
      </c>
      <c r="E1432" s="25" t="s">
        <v>722</v>
      </c>
      <c r="F1432" s="25"/>
      <c r="G1432" s="21">
        <v>44286</v>
      </c>
      <c r="H1432" s="33"/>
      <c r="I1432" s="22" t="s">
        <v>61</v>
      </c>
      <c r="J1432" s="25" t="s">
        <v>3456</v>
      </c>
      <c r="K1432" s="27"/>
      <c r="L1432" s="21"/>
      <c r="M1432" s="33"/>
      <c r="N1432" s="25" t="s">
        <v>3456</v>
      </c>
      <c r="O1432" s="25" t="s">
        <v>3456</v>
      </c>
      <c r="P1432" s="25" t="s">
        <v>3456</v>
      </c>
      <c r="Q1432" s="25" t="s">
        <v>70</v>
      </c>
      <c r="R1432" s="21" t="s">
        <v>3456</v>
      </c>
      <c r="S1432" s="25" t="s">
        <v>3456</v>
      </c>
      <c r="T1432" s="23" t="s">
        <v>3456</v>
      </c>
      <c r="U1432" s="25" t="s">
        <v>3456</v>
      </c>
      <c r="V1432" s="25" t="s">
        <v>3456</v>
      </c>
      <c r="W1432" s="25" t="s">
        <v>70</v>
      </c>
      <c r="X1432" s="25" t="s">
        <v>3456</v>
      </c>
      <c r="Y1432" s="25" t="s">
        <v>3456</v>
      </c>
      <c r="Z1432" s="25" t="s">
        <v>3456</v>
      </c>
      <c r="AA1432" s="25" t="s">
        <v>3456</v>
      </c>
      <c r="AB1432" s="21" t="s">
        <v>3456</v>
      </c>
      <c r="AC1432" s="51" t="s">
        <v>3456</v>
      </c>
    </row>
    <row r="1433" spans="1:29" ht="26.25" customHeight="1" x14ac:dyDescent="0.25">
      <c r="A1433" s="22">
        <v>66411</v>
      </c>
      <c r="B1433" s="20" t="s">
        <v>1553</v>
      </c>
      <c r="C1433" s="20" t="s">
        <v>1554</v>
      </c>
      <c r="D1433" s="20" t="s">
        <v>1555</v>
      </c>
      <c r="E1433" s="25" t="s">
        <v>722</v>
      </c>
      <c r="F1433" s="25"/>
      <c r="G1433" s="21">
        <v>41820</v>
      </c>
      <c r="H1433" s="33"/>
      <c r="I1433" s="22" t="s">
        <v>61</v>
      </c>
      <c r="J1433" s="25" t="s">
        <v>70</v>
      </c>
      <c r="K1433" s="27"/>
      <c r="L1433" s="21"/>
      <c r="M1433" s="33"/>
      <c r="N1433" s="25" t="s">
        <v>3456</v>
      </c>
      <c r="O1433" s="25" t="s">
        <v>3456</v>
      </c>
      <c r="P1433" s="25" t="s">
        <v>70</v>
      </c>
      <c r="Q1433" s="25" t="s">
        <v>70</v>
      </c>
      <c r="R1433" s="21" t="s">
        <v>3456</v>
      </c>
      <c r="S1433" s="25" t="s">
        <v>3456</v>
      </c>
      <c r="T1433" s="23" t="s">
        <v>3456</v>
      </c>
      <c r="U1433" s="25" t="s">
        <v>3456</v>
      </c>
      <c r="V1433" s="25" t="s">
        <v>3456</v>
      </c>
      <c r="W1433" s="25" t="s">
        <v>3456</v>
      </c>
      <c r="X1433" s="25" t="s">
        <v>3456</v>
      </c>
      <c r="Y1433" s="25" t="s">
        <v>3456</v>
      </c>
      <c r="Z1433" s="25" t="s">
        <v>3456</v>
      </c>
      <c r="AA1433" s="25" t="s">
        <v>3456</v>
      </c>
      <c r="AB1433" s="21" t="s">
        <v>3456</v>
      </c>
      <c r="AC1433" s="51" t="s">
        <v>3456</v>
      </c>
    </row>
    <row r="1434" spans="1:29" ht="26.25" customHeight="1" x14ac:dyDescent="0.25">
      <c r="A1434" s="22">
        <v>65849</v>
      </c>
      <c r="B1434" s="20" t="s">
        <v>1681</v>
      </c>
      <c r="C1434" s="20" t="s">
        <v>1682</v>
      </c>
      <c r="D1434" s="20" t="s">
        <v>1555</v>
      </c>
      <c r="E1434" s="25" t="s">
        <v>722</v>
      </c>
      <c r="F1434" s="25"/>
      <c r="G1434" s="21">
        <v>41417</v>
      </c>
      <c r="H1434" s="33"/>
      <c r="I1434" s="22" t="s">
        <v>61</v>
      </c>
      <c r="J1434" s="25" t="s">
        <v>70</v>
      </c>
      <c r="K1434" s="27"/>
      <c r="L1434" s="21"/>
      <c r="M1434" s="33"/>
      <c r="N1434" s="25" t="s">
        <v>3456</v>
      </c>
      <c r="O1434" s="25" t="s">
        <v>3456</v>
      </c>
      <c r="P1434" s="25" t="s">
        <v>70</v>
      </c>
      <c r="Q1434" s="25" t="s">
        <v>70</v>
      </c>
      <c r="R1434" s="21" t="s">
        <v>3456</v>
      </c>
      <c r="S1434" s="25" t="s">
        <v>3456</v>
      </c>
      <c r="T1434" s="23" t="s">
        <v>3456</v>
      </c>
      <c r="U1434" s="25" t="s">
        <v>70</v>
      </c>
      <c r="V1434" s="25" t="s">
        <v>70</v>
      </c>
      <c r="W1434" s="25" t="s">
        <v>70</v>
      </c>
      <c r="X1434" s="25" t="s">
        <v>3456</v>
      </c>
      <c r="Y1434" s="25" t="s">
        <v>3456</v>
      </c>
      <c r="Z1434" s="25" t="s">
        <v>3456</v>
      </c>
      <c r="AA1434" s="25" t="s">
        <v>3456</v>
      </c>
      <c r="AB1434" s="21" t="s">
        <v>3456</v>
      </c>
      <c r="AC1434" s="51" t="s">
        <v>3456</v>
      </c>
    </row>
    <row r="1435" spans="1:29" ht="26.25" customHeight="1" x14ac:dyDescent="0.25">
      <c r="A1435" s="22">
        <v>66052</v>
      </c>
      <c r="B1435" s="20" t="s">
        <v>1697</v>
      </c>
      <c r="C1435" s="20" t="s">
        <v>1698</v>
      </c>
      <c r="D1435" s="20" t="s">
        <v>1229</v>
      </c>
      <c r="E1435" s="25" t="s">
        <v>4025</v>
      </c>
      <c r="F1435" s="25"/>
      <c r="G1435" s="21">
        <v>42165</v>
      </c>
      <c r="H1435" s="33"/>
      <c r="I1435" s="22" t="s">
        <v>61</v>
      </c>
      <c r="J1435" s="25" t="s">
        <v>70</v>
      </c>
      <c r="K1435" s="27"/>
      <c r="L1435" s="21"/>
      <c r="M1435" s="33"/>
      <c r="N1435" s="25" t="s">
        <v>3456</v>
      </c>
      <c r="O1435" s="25" t="s">
        <v>70</v>
      </c>
      <c r="P1435" s="25" t="s">
        <v>70</v>
      </c>
      <c r="Q1435" s="25" t="s">
        <v>70</v>
      </c>
      <c r="R1435" s="21" t="s">
        <v>3456</v>
      </c>
      <c r="S1435" s="25" t="s">
        <v>3456</v>
      </c>
      <c r="T1435" s="23" t="s">
        <v>3456</v>
      </c>
      <c r="U1435" s="25" t="s">
        <v>70</v>
      </c>
      <c r="V1435" s="25" t="s">
        <v>70</v>
      </c>
      <c r="W1435" s="25" t="s">
        <v>70</v>
      </c>
      <c r="X1435" s="25" t="s">
        <v>3456</v>
      </c>
      <c r="Y1435" s="25" t="s">
        <v>3456</v>
      </c>
      <c r="Z1435" s="25" t="s">
        <v>3456</v>
      </c>
      <c r="AA1435" s="25" t="s">
        <v>3456</v>
      </c>
      <c r="AB1435" s="21" t="s">
        <v>3456</v>
      </c>
      <c r="AC1435" s="51" t="s">
        <v>3456</v>
      </c>
    </row>
    <row r="1436" spans="1:29" ht="26.25" customHeight="1" x14ac:dyDescent="0.25">
      <c r="A1436" s="22">
        <v>61639</v>
      </c>
      <c r="B1436" s="20" t="s">
        <v>2891</v>
      </c>
      <c r="C1436" s="20" t="s">
        <v>2892</v>
      </c>
      <c r="D1436" s="20" t="s">
        <v>1229</v>
      </c>
      <c r="E1436" s="25" t="s">
        <v>4025</v>
      </c>
      <c r="F1436" s="25"/>
      <c r="G1436" s="21">
        <v>37974</v>
      </c>
      <c r="H1436" s="33"/>
      <c r="I1436" s="22" t="s">
        <v>61</v>
      </c>
      <c r="J1436" s="25" t="s">
        <v>70</v>
      </c>
      <c r="K1436" s="27"/>
      <c r="L1436" s="21"/>
      <c r="M1436" s="33"/>
      <c r="N1436" s="25" t="s">
        <v>70</v>
      </c>
      <c r="O1436" s="25" t="s">
        <v>70</v>
      </c>
      <c r="P1436" s="25" t="s">
        <v>70</v>
      </c>
      <c r="Q1436" s="25" t="s">
        <v>70</v>
      </c>
      <c r="R1436" s="21" t="s">
        <v>3456</v>
      </c>
      <c r="S1436" s="25" t="s">
        <v>3456</v>
      </c>
      <c r="T1436" s="23" t="s">
        <v>3456</v>
      </c>
      <c r="U1436" s="25" t="s">
        <v>70</v>
      </c>
      <c r="V1436" s="25" t="s">
        <v>70</v>
      </c>
      <c r="W1436" s="25" t="s">
        <v>70</v>
      </c>
      <c r="X1436" s="25" t="s">
        <v>3456</v>
      </c>
      <c r="Y1436" s="25" t="s">
        <v>3456</v>
      </c>
      <c r="Z1436" s="25" t="s">
        <v>3456</v>
      </c>
      <c r="AA1436" s="25" t="s">
        <v>3456</v>
      </c>
      <c r="AB1436" s="21" t="s">
        <v>3456</v>
      </c>
      <c r="AC1436" s="51"/>
    </row>
    <row r="1437" spans="1:29" ht="26.25" customHeight="1" x14ac:dyDescent="0.25">
      <c r="A1437" s="22">
        <v>62463</v>
      </c>
      <c r="B1437" s="20" t="s">
        <v>2940</v>
      </c>
      <c r="C1437" s="20" t="s">
        <v>2941</v>
      </c>
      <c r="D1437" s="20" t="s">
        <v>1229</v>
      </c>
      <c r="E1437" s="25" t="s">
        <v>4025</v>
      </c>
      <c r="F1437" s="25"/>
      <c r="G1437" s="21">
        <v>39071</v>
      </c>
      <c r="H1437" s="33"/>
      <c r="I1437" s="22" t="s">
        <v>61</v>
      </c>
      <c r="J1437" s="25" t="s">
        <v>70</v>
      </c>
      <c r="K1437" s="27"/>
      <c r="L1437" s="21"/>
      <c r="M1437" s="33"/>
      <c r="N1437" s="25" t="s">
        <v>70</v>
      </c>
      <c r="O1437" s="25" t="s">
        <v>70</v>
      </c>
      <c r="P1437" s="25" t="s">
        <v>70</v>
      </c>
      <c r="Q1437" s="25" t="s">
        <v>70</v>
      </c>
      <c r="R1437" s="21" t="s">
        <v>3456</v>
      </c>
      <c r="S1437" s="25" t="s">
        <v>3456</v>
      </c>
      <c r="T1437" s="23" t="s">
        <v>3456</v>
      </c>
      <c r="U1437" s="25" t="s">
        <v>70</v>
      </c>
      <c r="V1437" s="25" t="s">
        <v>70</v>
      </c>
      <c r="W1437" s="25" t="s">
        <v>70</v>
      </c>
      <c r="X1437" s="25" t="s">
        <v>3456</v>
      </c>
      <c r="Y1437" s="25" t="s">
        <v>3456</v>
      </c>
      <c r="Z1437" s="25" t="s">
        <v>3456</v>
      </c>
      <c r="AA1437" s="25" t="s">
        <v>3456</v>
      </c>
      <c r="AB1437" s="21" t="s">
        <v>3456</v>
      </c>
      <c r="AC1437" s="51"/>
    </row>
    <row r="1438" spans="1:29" ht="26.25" customHeight="1" x14ac:dyDescent="0.25">
      <c r="A1438" s="22">
        <v>65558</v>
      </c>
      <c r="B1438" s="20" t="s">
        <v>1541</v>
      </c>
      <c r="C1438" s="20" t="s">
        <v>1542</v>
      </c>
      <c r="D1438" s="20" t="s">
        <v>1229</v>
      </c>
      <c r="E1438" s="25" t="s">
        <v>4025</v>
      </c>
      <c r="F1438" s="25"/>
      <c r="G1438" s="21">
        <v>41493</v>
      </c>
      <c r="H1438" s="33"/>
      <c r="I1438" s="22" t="s">
        <v>61</v>
      </c>
      <c r="J1438" s="25" t="s">
        <v>70</v>
      </c>
      <c r="K1438" s="27"/>
      <c r="L1438" s="21"/>
      <c r="M1438" s="33"/>
      <c r="N1438" s="25" t="s">
        <v>3456</v>
      </c>
      <c r="O1438" s="25" t="s">
        <v>3456</v>
      </c>
      <c r="P1438" s="25" t="s">
        <v>70</v>
      </c>
      <c r="Q1438" s="25" t="s">
        <v>70</v>
      </c>
      <c r="R1438" s="21" t="s">
        <v>3456</v>
      </c>
      <c r="S1438" s="25" t="s">
        <v>3456</v>
      </c>
      <c r="T1438" s="23" t="s">
        <v>3456</v>
      </c>
      <c r="U1438" s="25" t="s">
        <v>3456</v>
      </c>
      <c r="V1438" s="25" t="s">
        <v>3456</v>
      </c>
      <c r="W1438" s="25" t="s">
        <v>3456</v>
      </c>
      <c r="X1438" s="25" t="s">
        <v>3456</v>
      </c>
      <c r="Y1438" s="25" t="s">
        <v>3456</v>
      </c>
      <c r="Z1438" s="25" t="s">
        <v>3456</v>
      </c>
      <c r="AA1438" s="25" t="s">
        <v>3456</v>
      </c>
      <c r="AB1438" s="21" t="s">
        <v>3456</v>
      </c>
      <c r="AC1438" s="51" t="s">
        <v>3456</v>
      </c>
    </row>
    <row r="1439" spans="1:29" ht="26.25" customHeight="1" x14ac:dyDescent="0.25">
      <c r="A1439" s="22">
        <v>64870</v>
      </c>
      <c r="B1439" s="20" t="s">
        <v>1227</v>
      </c>
      <c r="C1439" s="20" t="s">
        <v>1228</v>
      </c>
      <c r="D1439" s="20" t="s">
        <v>1229</v>
      </c>
      <c r="E1439" s="25" t="s">
        <v>4025</v>
      </c>
      <c r="F1439" s="25"/>
      <c r="G1439" s="21">
        <v>40401</v>
      </c>
      <c r="H1439" s="33"/>
      <c r="I1439" s="22" t="s">
        <v>61</v>
      </c>
      <c r="J1439" s="25" t="s">
        <v>70</v>
      </c>
      <c r="K1439" s="27"/>
      <c r="L1439" s="21"/>
      <c r="M1439" s="33"/>
      <c r="N1439" s="25" t="s">
        <v>70</v>
      </c>
      <c r="O1439" s="25" t="s">
        <v>70</v>
      </c>
      <c r="P1439" s="25" t="s">
        <v>70</v>
      </c>
      <c r="Q1439" s="25" t="s">
        <v>70</v>
      </c>
      <c r="R1439" s="21" t="s">
        <v>3456</v>
      </c>
      <c r="S1439" s="25" t="s">
        <v>3456</v>
      </c>
      <c r="T1439" s="23" t="s">
        <v>3456</v>
      </c>
      <c r="U1439" s="25" t="s">
        <v>70</v>
      </c>
      <c r="V1439" s="25" t="s">
        <v>70</v>
      </c>
      <c r="W1439" s="25" t="s">
        <v>70</v>
      </c>
      <c r="X1439" s="25" t="s">
        <v>3456</v>
      </c>
      <c r="Y1439" s="25" t="s">
        <v>3456</v>
      </c>
      <c r="Z1439" s="25" t="s">
        <v>3456</v>
      </c>
      <c r="AA1439" s="25" t="s">
        <v>3456</v>
      </c>
      <c r="AB1439" s="21" t="s">
        <v>0</v>
      </c>
      <c r="AC1439" s="51" t="s">
        <v>3456</v>
      </c>
    </row>
    <row r="1440" spans="1:29" ht="26.25" customHeight="1" x14ac:dyDescent="0.25">
      <c r="A1440" s="22">
        <v>79930</v>
      </c>
      <c r="B1440" s="20" t="s">
        <v>4336</v>
      </c>
      <c r="C1440" s="20" t="s">
        <v>4337</v>
      </c>
      <c r="D1440" s="20" t="s">
        <v>4338</v>
      </c>
      <c r="E1440" s="25" t="s">
        <v>273</v>
      </c>
      <c r="F1440" s="25"/>
      <c r="G1440" s="21">
        <v>45281</v>
      </c>
      <c r="H1440" s="33"/>
      <c r="I1440" s="22" t="s">
        <v>71</v>
      </c>
      <c r="J1440" s="25" t="s">
        <v>3456</v>
      </c>
      <c r="K1440" s="27" t="s">
        <v>4280</v>
      </c>
      <c r="L1440" s="21" t="s">
        <v>3456</v>
      </c>
      <c r="M1440" s="33"/>
      <c r="N1440" s="25"/>
      <c r="O1440" s="25"/>
      <c r="P1440" s="25"/>
      <c r="Q1440" s="25"/>
      <c r="R1440" s="21"/>
      <c r="S1440" s="25"/>
      <c r="T1440" s="23"/>
      <c r="U1440" s="25" t="s">
        <v>3456</v>
      </c>
      <c r="V1440" s="25" t="s">
        <v>3456</v>
      </c>
      <c r="W1440" s="25" t="s">
        <v>70</v>
      </c>
      <c r="X1440" s="25" t="s">
        <v>3456</v>
      </c>
      <c r="Y1440" s="25" t="s">
        <v>3456</v>
      </c>
      <c r="Z1440" s="25" t="s">
        <v>3456</v>
      </c>
      <c r="AA1440" s="25" t="s">
        <v>3456</v>
      </c>
      <c r="AB1440" s="21" t="s">
        <v>3456</v>
      </c>
      <c r="AC1440" s="51" t="s">
        <v>3456</v>
      </c>
    </row>
    <row r="1441" spans="1:29" ht="26.25" customHeight="1" x14ac:dyDescent="0.25">
      <c r="A1441" s="22">
        <v>63274</v>
      </c>
      <c r="B1441" s="20" t="s">
        <v>2236</v>
      </c>
      <c r="C1441" s="20" t="s">
        <v>2237</v>
      </c>
      <c r="D1441" s="20" t="s">
        <v>2238</v>
      </c>
      <c r="E1441" s="25" t="s">
        <v>109</v>
      </c>
      <c r="F1441" s="25"/>
      <c r="G1441" s="21">
        <v>39597</v>
      </c>
      <c r="H1441" s="33">
        <v>45291</v>
      </c>
      <c r="I1441" s="22" t="s">
        <v>71</v>
      </c>
      <c r="J1441" s="25" t="s">
        <v>3456</v>
      </c>
      <c r="K1441" s="27"/>
      <c r="L1441" s="21"/>
      <c r="M1441" s="33"/>
      <c r="N1441" s="25"/>
      <c r="O1441" s="25"/>
      <c r="P1441" s="25"/>
      <c r="Q1441" s="25"/>
      <c r="R1441" s="21"/>
      <c r="S1441" s="25"/>
      <c r="T1441" s="23"/>
      <c r="U1441" s="25" t="s">
        <v>3456</v>
      </c>
      <c r="V1441" s="25" t="s">
        <v>3456</v>
      </c>
      <c r="W1441" s="25" t="s">
        <v>70</v>
      </c>
      <c r="X1441" s="25" t="s">
        <v>3456</v>
      </c>
      <c r="Y1441" s="25" t="s">
        <v>3456</v>
      </c>
      <c r="Z1441" s="25" t="s">
        <v>3456</v>
      </c>
      <c r="AA1441" s="25" t="s">
        <v>3456</v>
      </c>
      <c r="AB1441" s="21" t="s">
        <v>0</v>
      </c>
      <c r="AC1441" s="51" t="s">
        <v>3456</v>
      </c>
    </row>
    <row r="1442" spans="1:29" ht="26.25" customHeight="1" x14ac:dyDescent="0.25">
      <c r="A1442" s="22">
        <v>62729</v>
      </c>
      <c r="B1442" s="20" t="s">
        <v>2179</v>
      </c>
      <c r="C1442" s="20" t="s">
        <v>2180</v>
      </c>
      <c r="D1442" s="20" t="s">
        <v>2181</v>
      </c>
      <c r="E1442" s="25" t="s">
        <v>2182</v>
      </c>
      <c r="F1442" s="25"/>
      <c r="G1442" s="21">
        <v>39307</v>
      </c>
      <c r="H1442" s="33"/>
      <c r="I1442" s="22" t="s">
        <v>61</v>
      </c>
      <c r="J1442" s="25" t="s">
        <v>70</v>
      </c>
      <c r="K1442" s="27"/>
      <c r="L1442" s="21"/>
      <c r="M1442" s="33"/>
      <c r="N1442" s="25" t="s">
        <v>70</v>
      </c>
      <c r="O1442" s="25" t="s">
        <v>3456</v>
      </c>
      <c r="P1442" s="25" t="s">
        <v>70</v>
      </c>
      <c r="Q1442" s="25" t="s">
        <v>70</v>
      </c>
      <c r="R1442" s="21" t="s">
        <v>3456</v>
      </c>
      <c r="S1442" s="25" t="s">
        <v>3456</v>
      </c>
      <c r="T1442" s="23" t="s">
        <v>3456</v>
      </c>
      <c r="U1442" s="25" t="s">
        <v>3456</v>
      </c>
      <c r="V1442" s="25" t="s">
        <v>3456</v>
      </c>
      <c r="W1442" s="25" t="s">
        <v>70</v>
      </c>
      <c r="X1442" s="25" t="s">
        <v>3456</v>
      </c>
      <c r="Y1442" s="25" t="s">
        <v>3456</v>
      </c>
      <c r="Z1442" s="25" t="s">
        <v>3456</v>
      </c>
      <c r="AA1442" s="25" t="s">
        <v>3456</v>
      </c>
      <c r="AB1442" s="21" t="s">
        <v>0</v>
      </c>
      <c r="AC1442" s="51" t="s">
        <v>3456</v>
      </c>
    </row>
    <row r="1443" spans="1:29" ht="26.25" customHeight="1" x14ac:dyDescent="0.25">
      <c r="A1443" s="22">
        <v>66530</v>
      </c>
      <c r="B1443" s="20" t="s">
        <v>868</v>
      </c>
      <c r="C1443" s="20" t="s">
        <v>869</v>
      </c>
      <c r="D1443" s="20" t="s">
        <v>703</v>
      </c>
      <c r="E1443" s="25" t="s">
        <v>570</v>
      </c>
      <c r="F1443" s="25"/>
      <c r="G1443" s="21">
        <v>41844</v>
      </c>
      <c r="H1443" s="33"/>
      <c r="I1443" s="22" t="s">
        <v>61</v>
      </c>
      <c r="J1443" s="25" t="s">
        <v>70</v>
      </c>
      <c r="K1443" s="27"/>
      <c r="L1443" s="21"/>
      <c r="M1443" s="33"/>
      <c r="N1443" s="25" t="s">
        <v>3456</v>
      </c>
      <c r="O1443" s="25" t="s">
        <v>70</v>
      </c>
      <c r="P1443" s="25" t="s">
        <v>70</v>
      </c>
      <c r="Q1443" s="25" t="s">
        <v>70</v>
      </c>
      <c r="R1443" s="21" t="s">
        <v>3456</v>
      </c>
      <c r="S1443" s="25" t="s">
        <v>3456</v>
      </c>
      <c r="T1443" s="23" t="s">
        <v>3456</v>
      </c>
      <c r="U1443" s="25" t="s">
        <v>70</v>
      </c>
      <c r="V1443" s="25" t="s">
        <v>70</v>
      </c>
      <c r="W1443" s="25" t="s">
        <v>70</v>
      </c>
      <c r="X1443" s="25" t="s">
        <v>3456</v>
      </c>
      <c r="Y1443" s="25" t="s">
        <v>3456</v>
      </c>
      <c r="Z1443" s="25" t="s">
        <v>3456</v>
      </c>
      <c r="AA1443" s="25" t="s">
        <v>3456</v>
      </c>
      <c r="AB1443" s="21" t="s">
        <v>0</v>
      </c>
      <c r="AC1443" s="51" t="s">
        <v>3456</v>
      </c>
    </row>
    <row r="1444" spans="1:29" ht="26.25" customHeight="1" x14ac:dyDescent="0.25">
      <c r="A1444" s="22">
        <v>79807</v>
      </c>
      <c r="B1444" s="20" t="s">
        <v>1127</v>
      </c>
      <c r="C1444" s="20" t="s">
        <v>1128</v>
      </c>
      <c r="D1444" s="20" t="s">
        <v>1116</v>
      </c>
      <c r="E1444" s="25" t="s">
        <v>160</v>
      </c>
      <c r="F1444" s="25"/>
      <c r="G1444" s="21">
        <v>44043</v>
      </c>
      <c r="H1444" s="33"/>
      <c r="I1444" s="22" t="s">
        <v>61</v>
      </c>
      <c r="J1444" s="25" t="s">
        <v>70</v>
      </c>
      <c r="K1444" s="27"/>
      <c r="L1444" s="21"/>
      <c r="M1444" s="33"/>
      <c r="N1444" s="25" t="s">
        <v>3456</v>
      </c>
      <c r="O1444" s="25" t="s">
        <v>3456</v>
      </c>
      <c r="P1444" s="25" t="s">
        <v>70</v>
      </c>
      <c r="Q1444" s="25" t="s">
        <v>70</v>
      </c>
      <c r="R1444" s="21" t="s">
        <v>3456</v>
      </c>
      <c r="S1444" s="25" t="s">
        <v>3456</v>
      </c>
      <c r="T1444" s="23" t="s">
        <v>3456</v>
      </c>
      <c r="U1444" s="25" t="s">
        <v>3456</v>
      </c>
      <c r="V1444" s="25" t="s">
        <v>3456</v>
      </c>
      <c r="W1444" s="25" t="s">
        <v>70</v>
      </c>
      <c r="X1444" s="25" t="s">
        <v>3456</v>
      </c>
      <c r="Y1444" s="25" t="s">
        <v>3456</v>
      </c>
      <c r="Z1444" s="25" t="s">
        <v>3456</v>
      </c>
      <c r="AA1444" s="25" t="s">
        <v>3456</v>
      </c>
      <c r="AB1444" s="21" t="s">
        <v>3456</v>
      </c>
      <c r="AC1444" s="51"/>
    </row>
    <row r="1445" spans="1:29" ht="26.25" customHeight="1" x14ac:dyDescent="0.25">
      <c r="A1445" s="22">
        <v>79405</v>
      </c>
      <c r="B1445" s="20" t="s">
        <v>1114</v>
      </c>
      <c r="C1445" s="20" t="s">
        <v>1115</v>
      </c>
      <c r="D1445" s="20" t="s">
        <v>1116</v>
      </c>
      <c r="E1445" s="25" t="s">
        <v>160</v>
      </c>
      <c r="F1445" s="25"/>
      <c r="G1445" s="21">
        <v>44043</v>
      </c>
      <c r="H1445" s="33"/>
      <c r="I1445" s="22" t="s">
        <v>61</v>
      </c>
      <c r="J1445" s="25" t="s">
        <v>70</v>
      </c>
      <c r="K1445" s="27"/>
      <c r="L1445" s="21"/>
      <c r="M1445" s="33"/>
      <c r="N1445" s="25" t="s">
        <v>3456</v>
      </c>
      <c r="O1445" s="25" t="s">
        <v>70</v>
      </c>
      <c r="P1445" s="25" t="s">
        <v>70</v>
      </c>
      <c r="Q1445" s="25" t="s">
        <v>70</v>
      </c>
      <c r="R1445" s="21" t="s">
        <v>3456</v>
      </c>
      <c r="S1445" s="25" t="s">
        <v>3456</v>
      </c>
      <c r="T1445" s="23" t="s">
        <v>3456</v>
      </c>
      <c r="U1445" s="25" t="s">
        <v>3456</v>
      </c>
      <c r="V1445" s="25" t="s">
        <v>70</v>
      </c>
      <c r="W1445" s="25" t="s">
        <v>70</v>
      </c>
      <c r="X1445" s="25" t="s">
        <v>3456</v>
      </c>
      <c r="Y1445" s="25" t="s">
        <v>3456</v>
      </c>
      <c r="Z1445" s="25" t="s">
        <v>3456</v>
      </c>
      <c r="AA1445" s="25" t="s">
        <v>3456</v>
      </c>
      <c r="AB1445" s="21" t="s">
        <v>3456</v>
      </c>
      <c r="AC1445" s="51" t="s">
        <v>3456</v>
      </c>
    </row>
    <row r="1446" spans="1:29" ht="26.25" customHeight="1" x14ac:dyDescent="0.25">
      <c r="A1446" s="22">
        <v>79804</v>
      </c>
      <c r="B1446" s="20" t="s">
        <v>1124</v>
      </c>
      <c r="C1446" s="20" t="s">
        <v>1125</v>
      </c>
      <c r="D1446" s="20" t="s">
        <v>1126</v>
      </c>
      <c r="E1446" s="25" t="s">
        <v>160</v>
      </c>
      <c r="F1446" s="25"/>
      <c r="G1446" s="21">
        <v>44043</v>
      </c>
      <c r="H1446" s="33"/>
      <c r="I1446" s="22" t="s">
        <v>61</v>
      </c>
      <c r="J1446" s="25" t="s">
        <v>70</v>
      </c>
      <c r="K1446" s="27"/>
      <c r="L1446" s="21"/>
      <c r="M1446" s="33"/>
      <c r="N1446" s="25" t="s">
        <v>3456</v>
      </c>
      <c r="O1446" s="25" t="s">
        <v>3456</v>
      </c>
      <c r="P1446" s="25" t="s">
        <v>70</v>
      </c>
      <c r="Q1446" s="25" t="s">
        <v>70</v>
      </c>
      <c r="R1446" s="21" t="s">
        <v>3456</v>
      </c>
      <c r="S1446" s="25" t="s">
        <v>3456</v>
      </c>
      <c r="T1446" s="23" t="s">
        <v>3456</v>
      </c>
      <c r="U1446" s="25" t="s">
        <v>3456</v>
      </c>
      <c r="V1446" s="25" t="s">
        <v>3456</v>
      </c>
      <c r="W1446" s="25" t="s">
        <v>70</v>
      </c>
      <c r="X1446" s="25" t="s">
        <v>3456</v>
      </c>
      <c r="Y1446" s="25" t="s">
        <v>3456</v>
      </c>
      <c r="Z1446" s="25" t="s">
        <v>3456</v>
      </c>
      <c r="AA1446" s="25" t="s">
        <v>3456</v>
      </c>
      <c r="AB1446" s="21" t="s">
        <v>3456</v>
      </c>
      <c r="AC1446" s="51" t="s">
        <v>3456</v>
      </c>
    </row>
    <row r="1447" spans="1:29" ht="26.25" customHeight="1" x14ac:dyDescent="0.25">
      <c r="A1447" s="22">
        <v>66223</v>
      </c>
      <c r="B1447" s="20" t="s">
        <v>3195</v>
      </c>
      <c r="C1447" s="20" t="s">
        <v>3196</v>
      </c>
      <c r="D1447" s="20" t="s">
        <v>3197</v>
      </c>
      <c r="E1447" s="25" t="s">
        <v>380</v>
      </c>
      <c r="F1447" s="25"/>
      <c r="G1447" s="21">
        <v>41969</v>
      </c>
      <c r="H1447" s="33"/>
      <c r="I1447" s="22" t="s">
        <v>61</v>
      </c>
      <c r="J1447" s="25" t="s">
        <v>70</v>
      </c>
      <c r="K1447" s="27"/>
      <c r="L1447" s="21"/>
      <c r="M1447" s="33"/>
      <c r="N1447" s="25" t="s">
        <v>3456</v>
      </c>
      <c r="O1447" s="25" t="s">
        <v>3456</v>
      </c>
      <c r="P1447" s="25" t="s">
        <v>70</v>
      </c>
      <c r="Q1447" s="25" t="s">
        <v>70</v>
      </c>
      <c r="R1447" s="21" t="s">
        <v>3456</v>
      </c>
      <c r="S1447" s="25" t="s">
        <v>3456</v>
      </c>
      <c r="T1447" s="23" t="s">
        <v>3456</v>
      </c>
      <c r="U1447" s="25" t="s">
        <v>70</v>
      </c>
      <c r="V1447" s="25" t="s">
        <v>70</v>
      </c>
      <c r="W1447" s="25" t="s">
        <v>70</v>
      </c>
      <c r="X1447" s="25" t="s">
        <v>3456</v>
      </c>
      <c r="Y1447" s="25" t="s">
        <v>3456</v>
      </c>
      <c r="Z1447" s="25" t="s">
        <v>3456</v>
      </c>
      <c r="AA1447" s="25" t="s">
        <v>3456</v>
      </c>
      <c r="AB1447" s="21" t="s">
        <v>3456</v>
      </c>
      <c r="AC1447" s="51" t="s">
        <v>3456</v>
      </c>
    </row>
    <row r="1448" spans="1:29" ht="26.25" customHeight="1" x14ac:dyDescent="0.25">
      <c r="A1448" s="22">
        <v>63216</v>
      </c>
      <c r="B1448" s="20" t="s">
        <v>2231</v>
      </c>
      <c r="C1448" s="20" t="s">
        <v>2232</v>
      </c>
      <c r="D1448" s="20" t="s">
        <v>531</v>
      </c>
      <c r="E1448" s="25" t="s">
        <v>81</v>
      </c>
      <c r="F1448" s="25"/>
      <c r="G1448" s="21">
        <v>39233</v>
      </c>
      <c r="H1448" s="33">
        <v>45291</v>
      </c>
      <c r="I1448" s="22" t="s">
        <v>71</v>
      </c>
      <c r="J1448" s="25" t="s">
        <v>3456</v>
      </c>
      <c r="K1448" s="27"/>
      <c r="L1448" s="21"/>
      <c r="M1448" s="33"/>
      <c r="N1448" s="25"/>
      <c r="O1448" s="25"/>
      <c r="P1448" s="25"/>
      <c r="Q1448" s="25"/>
      <c r="R1448" s="21"/>
      <c r="S1448" s="25"/>
      <c r="T1448" s="23"/>
      <c r="U1448" s="25" t="s">
        <v>3456</v>
      </c>
      <c r="V1448" s="25" t="s">
        <v>3456</v>
      </c>
      <c r="W1448" s="25" t="s">
        <v>70</v>
      </c>
      <c r="X1448" s="25" t="s">
        <v>3456</v>
      </c>
      <c r="Y1448" s="25" t="s">
        <v>3456</v>
      </c>
      <c r="Z1448" s="25" t="s">
        <v>3456</v>
      </c>
      <c r="AA1448" s="25" t="s">
        <v>3456</v>
      </c>
      <c r="AB1448" s="21" t="s">
        <v>3456</v>
      </c>
      <c r="AC1448" s="51" t="s">
        <v>3456</v>
      </c>
    </row>
    <row r="1449" spans="1:29" ht="26.25" customHeight="1" x14ac:dyDescent="0.25">
      <c r="A1449" s="22">
        <v>65141</v>
      </c>
      <c r="B1449" s="20" t="s">
        <v>2394</v>
      </c>
      <c r="C1449" s="20" t="s">
        <v>2395</v>
      </c>
      <c r="D1449" s="20" t="s">
        <v>2396</v>
      </c>
      <c r="E1449" s="25" t="s">
        <v>1005</v>
      </c>
      <c r="F1449" s="25"/>
      <c r="G1449" s="21">
        <v>41010</v>
      </c>
      <c r="H1449" s="33"/>
      <c r="I1449" s="22" t="s">
        <v>61</v>
      </c>
      <c r="J1449" s="25" t="s">
        <v>70</v>
      </c>
      <c r="K1449" s="27"/>
      <c r="L1449" s="21"/>
      <c r="M1449" s="33"/>
      <c r="N1449" s="25" t="s">
        <v>70</v>
      </c>
      <c r="O1449" s="25" t="s">
        <v>70</v>
      </c>
      <c r="P1449" s="25" t="s">
        <v>70</v>
      </c>
      <c r="Q1449" s="25" t="s">
        <v>70</v>
      </c>
      <c r="R1449" s="21" t="s">
        <v>3456</v>
      </c>
      <c r="S1449" s="25" t="s">
        <v>3456</v>
      </c>
      <c r="T1449" s="23" t="s">
        <v>3456</v>
      </c>
      <c r="U1449" s="25" t="s">
        <v>3456</v>
      </c>
      <c r="V1449" s="25" t="s">
        <v>70</v>
      </c>
      <c r="W1449" s="25" t="s">
        <v>70</v>
      </c>
      <c r="X1449" s="25" t="s">
        <v>3456</v>
      </c>
      <c r="Y1449" s="25" t="s">
        <v>3456</v>
      </c>
      <c r="Z1449" s="25" t="s">
        <v>3456</v>
      </c>
      <c r="AA1449" s="25" t="s">
        <v>3456</v>
      </c>
      <c r="AB1449" s="21" t="s">
        <v>0</v>
      </c>
      <c r="AC1449" s="51" t="s">
        <v>3456</v>
      </c>
    </row>
    <row r="1450" spans="1:29" ht="26.25" customHeight="1" x14ac:dyDescent="0.25">
      <c r="A1450" s="22">
        <v>79469</v>
      </c>
      <c r="B1450" s="20" t="s">
        <v>3680</v>
      </c>
      <c r="C1450" s="20" t="s">
        <v>3679</v>
      </c>
      <c r="D1450" s="20" t="s">
        <v>1870</v>
      </c>
      <c r="E1450" s="25" t="s">
        <v>102</v>
      </c>
      <c r="F1450" s="25"/>
      <c r="G1450" s="21">
        <v>44217</v>
      </c>
      <c r="H1450" s="33"/>
      <c r="I1450" s="22" t="s">
        <v>61</v>
      </c>
      <c r="J1450" s="25" t="s">
        <v>3456</v>
      </c>
      <c r="K1450" s="27"/>
      <c r="L1450" s="21"/>
      <c r="M1450" s="33"/>
      <c r="N1450" s="25" t="s">
        <v>3456</v>
      </c>
      <c r="O1450" s="25" t="s">
        <v>3456</v>
      </c>
      <c r="P1450" s="25" t="s">
        <v>3456</v>
      </c>
      <c r="Q1450" s="25" t="s">
        <v>70</v>
      </c>
      <c r="R1450" s="21" t="s">
        <v>3456</v>
      </c>
      <c r="S1450" s="25" t="s">
        <v>3456</v>
      </c>
      <c r="T1450" s="23" t="s">
        <v>3456</v>
      </c>
      <c r="U1450" s="25" t="s">
        <v>3456</v>
      </c>
      <c r="V1450" s="25" t="s">
        <v>3456</v>
      </c>
      <c r="W1450" s="25" t="s">
        <v>70</v>
      </c>
      <c r="X1450" s="25" t="s">
        <v>3456</v>
      </c>
      <c r="Y1450" s="25" t="s">
        <v>3456</v>
      </c>
      <c r="Z1450" s="25" t="s">
        <v>3456</v>
      </c>
      <c r="AA1450" s="25" t="s">
        <v>3456</v>
      </c>
      <c r="AB1450" s="21" t="s">
        <v>3456</v>
      </c>
      <c r="AC1450" s="51" t="s">
        <v>3456</v>
      </c>
    </row>
    <row r="1451" spans="1:29" ht="26.25" customHeight="1" x14ac:dyDescent="0.25">
      <c r="A1451" s="22">
        <v>79218</v>
      </c>
      <c r="B1451" s="20" t="s">
        <v>2740</v>
      </c>
      <c r="C1451" s="20" t="s">
        <v>2741</v>
      </c>
      <c r="D1451" s="20" t="s">
        <v>2742</v>
      </c>
      <c r="E1451" s="25" t="s">
        <v>4107</v>
      </c>
      <c r="F1451" s="25"/>
      <c r="G1451" s="21">
        <v>43987</v>
      </c>
      <c r="H1451" s="33"/>
      <c r="I1451" s="22" t="s">
        <v>61</v>
      </c>
      <c r="J1451" s="25" t="s">
        <v>70</v>
      </c>
      <c r="K1451" s="27"/>
      <c r="L1451" s="21"/>
      <c r="M1451" s="33"/>
      <c r="N1451" s="25" t="s">
        <v>3456</v>
      </c>
      <c r="O1451" s="25" t="s">
        <v>3456</v>
      </c>
      <c r="P1451" s="25" t="s">
        <v>70</v>
      </c>
      <c r="Q1451" s="25" t="s">
        <v>70</v>
      </c>
      <c r="R1451" s="21" t="s">
        <v>3456</v>
      </c>
      <c r="S1451" s="25" t="s">
        <v>3456</v>
      </c>
      <c r="T1451" s="23" t="s">
        <v>3456</v>
      </c>
      <c r="U1451" s="25" t="s">
        <v>3456</v>
      </c>
      <c r="V1451" s="25" t="s">
        <v>3456</v>
      </c>
      <c r="W1451" s="25" t="s">
        <v>70</v>
      </c>
      <c r="X1451" s="25" t="s">
        <v>3456</v>
      </c>
      <c r="Y1451" s="25" t="s">
        <v>3456</v>
      </c>
      <c r="Z1451" s="25" t="s">
        <v>3456</v>
      </c>
      <c r="AA1451" s="25" t="s">
        <v>3456</v>
      </c>
      <c r="AB1451" s="21" t="s">
        <v>3456</v>
      </c>
      <c r="AC1451" s="51" t="s">
        <v>3456</v>
      </c>
    </row>
    <row r="1452" spans="1:29" ht="26.25" customHeight="1" x14ac:dyDescent="0.25">
      <c r="A1452" s="22">
        <v>64371</v>
      </c>
      <c r="B1452" s="20" t="s">
        <v>232</v>
      </c>
      <c r="C1452" s="20" t="s">
        <v>233</v>
      </c>
      <c r="D1452" s="20" t="s">
        <v>4149</v>
      </c>
      <c r="E1452" s="25" t="s">
        <v>235</v>
      </c>
      <c r="F1452" s="25"/>
      <c r="G1452" s="21">
        <v>40248</v>
      </c>
      <c r="H1452" s="33"/>
      <c r="I1452" s="22" t="s">
        <v>61</v>
      </c>
      <c r="J1452" s="25" t="s">
        <v>70</v>
      </c>
      <c r="K1452" s="27"/>
      <c r="L1452" s="21"/>
      <c r="M1452" s="33"/>
      <c r="N1452" s="25" t="s">
        <v>70</v>
      </c>
      <c r="O1452" s="25" t="s">
        <v>70</v>
      </c>
      <c r="P1452" s="25" t="s">
        <v>70</v>
      </c>
      <c r="Q1452" s="25" t="s">
        <v>70</v>
      </c>
      <c r="R1452" s="21" t="s">
        <v>3456</v>
      </c>
      <c r="S1452" s="25" t="s">
        <v>3456</v>
      </c>
      <c r="T1452" s="23" t="s">
        <v>3456</v>
      </c>
      <c r="U1452" s="25" t="s">
        <v>70</v>
      </c>
      <c r="V1452" s="25" t="s">
        <v>70</v>
      </c>
      <c r="W1452" s="25" t="s">
        <v>70</v>
      </c>
      <c r="X1452" s="25" t="s">
        <v>3456</v>
      </c>
      <c r="Y1452" s="25" t="s">
        <v>3456</v>
      </c>
      <c r="Z1452" s="25" t="s">
        <v>3456</v>
      </c>
      <c r="AA1452" s="25" t="s">
        <v>3456</v>
      </c>
      <c r="AB1452" s="21" t="s">
        <v>3456</v>
      </c>
      <c r="AC1452" s="51" t="s">
        <v>3456</v>
      </c>
    </row>
    <row r="1453" spans="1:29" ht="26.25" customHeight="1" x14ac:dyDescent="0.25">
      <c r="A1453" s="22">
        <v>60396</v>
      </c>
      <c r="B1453" s="20" t="s">
        <v>992</v>
      </c>
      <c r="C1453" s="20" t="s">
        <v>993</v>
      </c>
      <c r="D1453" s="20" t="s">
        <v>994</v>
      </c>
      <c r="E1453" s="25" t="s">
        <v>995</v>
      </c>
      <c r="F1453" s="25"/>
      <c r="G1453" s="21">
        <v>36929</v>
      </c>
      <c r="H1453" s="33"/>
      <c r="I1453" s="22" t="s">
        <v>61</v>
      </c>
      <c r="J1453" s="25" t="s">
        <v>70</v>
      </c>
      <c r="K1453" s="27"/>
      <c r="L1453" s="21"/>
      <c r="M1453" s="33"/>
      <c r="N1453" s="25" t="s">
        <v>70</v>
      </c>
      <c r="O1453" s="25" t="s">
        <v>70</v>
      </c>
      <c r="P1453" s="25" t="s">
        <v>70</v>
      </c>
      <c r="Q1453" s="25" t="s">
        <v>70</v>
      </c>
      <c r="R1453" s="21" t="s">
        <v>3456</v>
      </c>
      <c r="S1453" s="25" t="s">
        <v>3456</v>
      </c>
      <c r="T1453" s="23" t="s">
        <v>3456</v>
      </c>
      <c r="U1453" s="25" t="s">
        <v>3456</v>
      </c>
      <c r="V1453" s="25" t="s">
        <v>70</v>
      </c>
      <c r="W1453" s="25" t="s">
        <v>70</v>
      </c>
      <c r="X1453" s="25" t="s">
        <v>3456</v>
      </c>
      <c r="Y1453" s="25" t="s">
        <v>3456</v>
      </c>
      <c r="Z1453" s="25" t="s">
        <v>3456</v>
      </c>
      <c r="AA1453" s="25" t="s">
        <v>3456</v>
      </c>
      <c r="AB1453" s="21" t="s">
        <v>0</v>
      </c>
      <c r="AC1453" s="51" t="s">
        <v>3456</v>
      </c>
    </row>
    <row r="1454" spans="1:29" ht="26.25" customHeight="1" x14ac:dyDescent="0.25">
      <c r="A1454" s="22">
        <v>66731</v>
      </c>
      <c r="B1454" s="20" t="s">
        <v>1773</v>
      </c>
      <c r="C1454" s="20" t="s">
        <v>1774</v>
      </c>
      <c r="D1454" s="20" t="s">
        <v>483</v>
      </c>
      <c r="E1454" s="25" t="s">
        <v>661</v>
      </c>
      <c r="F1454" s="25"/>
      <c r="G1454" s="21">
        <v>42647</v>
      </c>
      <c r="H1454" s="33"/>
      <c r="I1454" s="22" t="s">
        <v>61</v>
      </c>
      <c r="J1454" s="25" t="s">
        <v>70</v>
      </c>
      <c r="K1454" s="27"/>
      <c r="L1454" s="21"/>
      <c r="M1454" s="33"/>
      <c r="N1454" s="25" t="s">
        <v>3456</v>
      </c>
      <c r="O1454" s="25" t="s">
        <v>70</v>
      </c>
      <c r="P1454" s="25" t="s">
        <v>70</v>
      </c>
      <c r="Q1454" s="25" t="s">
        <v>70</v>
      </c>
      <c r="R1454" s="21" t="s">
        <v>3456</v>
      </c>
      <c r="S1454" s="25" t="s">
        <v>3456</v>
      </c>
      <c r="T1454" s="23" t="s">
        <v>3456</v>
      </c>
      <c r="U1454" s="25" t="s">
        <v>3456</v>
      </c>
      <c r="V1454" s="25" t="s">
        <v>3456</v>
      </c>
      <c r="W1454" s="25" t="s">
        <v>70</v>
      </c>
      <c r="X1454" s="25" t="s">
        <v>3456</v>
      </c>
      <c r="Y1454" s="25" t="s">
        <v>3456</v>
      </c>
      <c r="Z1454" s="25" t="s">
        <v>3456</v>
      </c>
      <c r="AA1454" s="25" t="s">
        <v>3456</v>
      </c>
      <c r="AB1454" s="21" t="s">
        <v>3456</v>
      </c>
      <c r="AC1454" s="51" t="s">
        <v>3456</v>
      </c>
    </row>
    <row r="1455" spans="1:29" ht="26.25" customHeight="1" x14ac:dyDescent="0.25">
      <c r="A1455" s="22">
        <v>65105</v>
      </c>
      <c r="B1455" s="20" t="s">
        <v>357</v>
      </c>
      <c r="C1455" s="20" t="s">
        <v>358</v>
      </c>
      <c r="D1455" s="20" t="s">
        <v>359</v>
      </c>
      <c r="E1455" s="25" t="s">
        <v>137</v>
      </c>
      <c r="F1455" s="25"/>
      <c r="G1455" s="21">
        <v>40578</v>
      </c>
      <c r="H1455" s="33"/>
      <c r="I1455" s="22" t="s">
        <v>61</v>
      </c>
      <c r="J1455" s="25" t="s">
        <v>70</v>
      </c>
      <c r="K1455" s="27"/>
      <c r="L1455" s="21"/>
      <c r="M1455" s="33"/>
      <c r="N1455" s="25" t="s">
        <v>3456</v>
      </c>
      <c r="O1455" s="25" t="s">
        <v>70</v>
      </c>
      <c r="P1455" s="25" t="s">
        <v>70</v>
      </c>
      <c r="Q1455" s="25" t="s">
        <v>70</v>
      </c>
      <c r="R1455" s="21" t="s">
        <v>3456</v>
      </c>
      <c r="S1455" s="25" t="s">
        <v>3456</v>
      </c>
      <c r="T1455" s="23" t="s">
        <v>3456</v>
      </c>
      <c r="U1455" s="25" t="s">
        <v>70</v>
      </c>
      <c r="V1455" s="25" t="s">
        <v>70</v>
      </c>
      <c r="W1455" s="25" t="s">
        <v>70</v>
      </c>
      <c r="X1455" s="25" t="s">
        <v>3456</v>
      </c>
      <c r="Y1455" s="25" t="s">
        <v>3456</v>
      </c>
      <c r="Z1455" s="25" t="s">
        <v>3456</v>
      </c>
      <c r="AA1455" s="25" t="s">
        <v>3456</v>
      </c>
      <c r="AB1455" s="21" t="s">
        <v>3456</v>
      </c>
      <c r="AC1455" s="51" t="s">
        <v>3456</v>
      </c>
    </row>
    <row r="1456" spans="1:29" ht="26.25" customHeight="1" x14ac:dyDescent="0.25">
      <c r="A1456" s="22">
        <v>64746</v>
      </c>
      <c r="B1456" s="20" t="s">
        <v>300</v>
      </c>
      <c r="C1456" s="20" t="s">
        <v>301</v>
      </c>
      <c r="D1456" s="20" t="s">
        <v>302</v>
      </c>
      <c r="E1456" s="25" t="s">
        <v>88</v>
      </c>
      <c r="F1456" s="25"/>
      <c r="G1456" s="21">
        <v>40417</v>
      </c>
      <c r="H1456" s="33"/>
      <c r="I1456" s="22" t="s">
        <v>61</v>
      </c>
      <c r="J1456" s="25" t="s">
        <v>70</v>
      </c>
      <c r="K1456" s="27"/>
      <c r="L1456" s="21"/>
      <c r="M1456" s="33"/>
      <c r="N1456" s="25" t="s">
        <v>3456</v>
      </c>
      <c r="O1456" s="25" t="s">
        <v>70</v>
      </c>
      <c r="P1456" s="25" t="s">
        <v>70</v>
      </c>
      <c r="Q1456" s="25" t="s">
        <v>70</v>
      </c>
      <c r="R1456" s="21" t="s">
        <v>3456</v>
      </c>
      <c r="S1456" s="25" t="s">
        <v>3456</v>
      </c>
      <c r="T1456" s="23" t="s">
        <v>3456</v>
      </c>
      <c r="U1456" s="25" t="s">
        <v>70</v>
      </c>
      <c r="V1456" s="25" t="s">
        <v>70</v>
      </c>
      <c r="W1456" s="25" t="s">
        <v>70</v>
      </c>
      <c r="X1456" s="25" t="s">
        <v>3456</v>
      </c>
      <c r="Y1456" s="25" t="s">
        <v>3456</v>
      </c>
      <c r="Z1456" s="25" t="s">
        <v>3456</v>
      </c>
      <c r="AA1456" s="25" t="s">
        <v>3456</v>
      </c>
      <c r="AB1456" s="21" t="s">
        <v>3456</v>
      </c>
      <c r="AC1456" s="51" t="s">
        <v>3456</v>
      </c>
    </row>
    <row r="1457" spans="1:29" ht="26.25" customHeight="1" x14ac:dyDescent="0.25">
      <c r="A1457" s="22">
        <v>65966</v>
      </c>
      <c r="B1457" s="20" t="s">
        <v>736</v>
      </c>
      <c r="C1457" s="20" t="s">
        <v>737</v>
      </c>
      <c r="D1457" s="20" t="s">
        <v>738</v>
      </c>
      <c r="E1457" s="25" t="s">
        <v>118</v>
      </c>
      <c r="F1457" s="25"/>
      <c r="G1457" s="21">
        <v>42135</v>
      </c>
      <c r="H1457" s="33"/>
      <c r="I1457" s="22" t="s">
        <v>61</v>
      </c>
      <c r="J1457" s="25" t="s">
        <v>70</v>
      </c>
      <c r="K1457" s="27"/>
      <c r="L1457" s="21"/>
      <c r="M1457" s="33"/>
      <c r="N1457" s="25" t="s">
        <v>3456</v>
      </c>
      <c r="O1457" s="25" t="s">
        <v>70</v>
      </c>
      <c r="P1457" s="25" t="s">
        <v>70</v>
      </c>
      <c r="Q1457" s="25" t="s">
        <v>70</v>
      </c>
      <c r="R1457" s="21" t="s">
        <v>3456</v>
      </c>
      <c r="S1457" s="25" t="s">
        <v>3456</v>
      </c>
      <c r="T1457" s="23" t="s">
        <v>3456</v>
      </c>
      <c r="U1457" s="25" t="s">
        <v>70</v>
      </c>
      <c r="V1457" s="25" t="s">
        <v>70</v>
      </c>
      <c r="W1457" s="25" t="s">
        <v>70</v>
      </c>
      <c r="X1457" s="25" t="s">
        <v>3456</v>
      </c>
      <c r="Y1457" s="25" t="s">
        <v>3456</v>
      </c>
      <c r="Z1457" s="25" t="s">
        <v>3456</v>
      </c>
      <c r="AA1457" s="25" t="s">
        <v>3456</v>
      </c>
      <c r="AB1457" s="21" t="s">
        <v>3456</v>
      </c>
      <c r="AC1457" s="51" t="s">
        <v>3456</v>
      </c>
    </row>
    <row r="1458" spans="1:29" ht="26.25" customHeight="1" x14ac:dyDescent="0.25">
      <c r="A1458" s="22">
        <v>67145</v>
      </c>
      <c r="B1458" s="20" t="s">
        <v>3436</v>
      </c>
      <c r="C1458" s="20" t="s">
        <v>3437</v>
      </c>
      <c r="D1458" s="20" t="s">
        <v>3972</v>
      </c>
      <c r="E1458" s="25" t="s">
        <v>722</v>
      </c>
      <c r="F1458" s="25"/>
      <c r="G1458" s="21">
        <v>42290</v>
      </c>
      <c r="H1458" s="33"/>
      <c r="I1458" s="22" t="s">
        <v>61</v>
      </c>
      <c r="J1458" s="25" t="s">
        <v>70</v>
      </c>
      <c r="K1458" s="27"/>
      <c r="L1458" s="21"/>
      <c r="M1458" s="33"/>
      <c r="N1458" s="25" t="s">
        <v>3456</v>
      </c>
      <c r="O1458" s="25" t="s">
        <v>70</v>
      </c>
      <c r="P1458" s="25" t="s">
        <v>70</v>
      </c>
      <c r="Q1458" s="25" t="s">
        <v>70</v>
      </c>
      <c r="R1458" s="21" t="s">
        <v>3456</v>
      </c>
      <c r="S1458" s="25" t="s">
        <v>3456</v>
      </c>
      <c r="T1458" s="23" t="s">
        <v>3456</v>
      </c>
      <c r="U1458" s="25" t="s">
        <v>70</v>
      </c>
      <c r="V1458" s="25" t="s">
        <v>70</v>
      </c>
      <c r="W1458" s="25" t="s">
        <v>70</v>
      </c>
      <c r="X1458" s="25" t="s">
        <v>3456</v>
      </c>
      <c r="Y1458" s="25" t="s">
        <v>3456</v>
      </c>
      <c r="Z1458" s="25" t="s">
        <v>3456</v>
      </c>
      <c r="AA1458" s="25" t="s">
        <v>3456</v>
      </c>
      <c r="AB1458" s="21" t="s">
        <v>3456</v>
      </c>
      <c r="AC1458" s="51" t="s">
        <v>3456</v>
      </c>
    </row>
    <row r="1459" spans="1:29" ht="26.25" customHeight="1" x14ac:dyDescent="0.25">
      <c r="A1459" s="22">
        <v>62651</v>
      </c>
      <c r="B1459" s="20" t="s">
        <v>957</v>
      </c>
      <c r="C1459" s="20" t="s">
        <v>958</v>
      </c>
      <c r="D1459" s="20" t="s">
        <v>959</v>
      </c>
      <c r="E1459" s="25" t="s">
        <v>133</v>
      </c>
      <c r="F1459" s="25"/>
      <c r="G1459" s="21">
        <v>38075</v>
      </c>
      <c r="H1459" s="33"/>
      <c r="I1459" s="22" t="s">
        <v>61</v>
      </c>
      <c r="J1459" s="25" t="s">
        <v>70</v>
      </c>
      <c r="K1459" s="27"/>
      <c r="L1459" s="21"/>
      <c r="M1459" s="33"/>
      <c r="N1459" s="25" t="s">
        <v>70</v>
      </c>
      <c r="O1459" s="25" t="s">
        <v>70</v>
      </c>
      <c r="P1459" s="25" t="s">
        <v>70</v>
      </c>
      <c r="Q1459" s="25" t="s">
        <v>70</v>
      </c>
      <c r="R1459" s="21" t="s">
        <v>3456</v>
      </c>
      <c r="S1459" s="25" t="s">
        <v>3456</v>
      </c>
      <c r="T1459" s="23" t="s">
        <v>3456</v>
      </c>
      <c r="U1459" s="25" t="s">
        <v>3456</v>
      </c>
      <c r="V1459" s="25" t="s">
        <v>70</v>
      </c>
      <c r="W1459" s="25" t="s">
        <v>70</v>
      </c>
      <c r="X1459" s="25" t="s">
        <v>3456</v>
      </c>
      <c r="Y1459" s="25" t="s">
        <v>3456</v>
      </c>
      <c r="Z1459" s="25" t="s">
        <v>3456</v>
      </c>
      <c r="AA1459" s="25" t="s">
        <v>3456</v>
      </c>
      <c r="AB1459" s="21" t="s">
        <v>0</v>
      </c>
      <c r="AC1459" s="51"/>
    </row>
    <row r="1460" spans="1:29" ht="26.25" customHeight="1" x14ac:dyDescent="0.25">
      <c r="A1460" s="22">
        <v>61227</v>
      </c>
      <c r="B1460" s="20" t="s">
        <v>1914</v>
      </c>
      <c r="C1460" s="20" t="s">
        <v>1915</v>
      </c>
      <c r="D1460" s="20" t="s">
        <v>476</v>
      </c>
      <c r="E1460" s="25" t="s">
        <v>209</v>
      </c>
      <c r="F1460" s="25"/>
      <c r="G1460" s="21">
        <v>37924</v>
      </c>
      <c r="H1460" s="33"/>
      <c r="I1460" s="22" t="s">
        <v>61</v>
      </c>
      <c r="J1460" s="25" t="s">
        <v>70</v>
      </c>
      <c r="K1460" s="27"/>
      <c r="L1460" s="21"/>
      <c r="M1460" s="33"/>
      <c r="N1460" s="25" t="s">
        <v>70</v>
      </c>
      <c r="O1460" s="25" t="s">
        <v>70</v>
      </c>
      <c r="P1460" s="25" t="s">
        <v>70</v>
      </c>
      <c r="Q1460" s="25" t="s">
        <v>70</v>
      </c>
      <c r="R1460" s="21" t="s">
        <v>3456</v>
      </c>
      <c r="S1460" s="25" t="s">
        <v>3456</v>
      </c>
      <c r="T1460" s="23" t="s">
        <v>3456</v>
      </c>
      <c r="U1460" s="25" t="s">
        <v>70</v>
      </c>
      <c r="V1460" s="25" t="s">
        <v>70</v>
      </c>
      <c r="W1460" s="25" t="s">
        <v>70</v>
      </c>
      <c r="X1460" s="25" t="s">
        <v>3456</v>
      </c>
      <c r="Y1460" s="25" t="s">
        <v>3456</v>
      </c>
      <c r="Z1460" s="25" t="s">
        <v>3456</v>
      </c>
      <c r="AA1460" s="25" t="s">
        <v>3456</v>
      </c>
      <c r="AB1460" s="21" t="s">
        <v>0</v>
      </c>
      <c r="AC1460" s="51" t="s">
        <v>3456</v>
      </c>
    </row>
    <row r="1461" spans="1:29" ht="26.25" customHeight="1" x14ac:dyDescent="0.25">
      <c r="A1461" s="22">
        <v>81636</v>
      </c>
      <c r="B1461" s="20" t="s">
        <v>4575</v>
      </c>
      <c r="C1461" s="20" t="s">
        <v>4576</v>
      </c>
      <c r="D1461" s="20" t="s">
        <v>1852</v>
      </c>
      <c r="E1461" s="25" t="s">
        <v>114</v>
      </c>
      <c r="F1461" s="25"/>
      <c r="G1461" s="21">
        <v>45120</v>
      </c>
      <c r="H1461" s="33"/>
      <c r="I1461" s="22" t="s">
        <v>61</v>
      </c>
      <c r="J1461" s="25" t="s">
        <v>3456</v>
      </c>
      <c r="K1461" s="27"/>
      <c r="L1461" s="21"/>
      <c r="M1461" s="33"/>
      <c r="N1461" s="25" t="s">
        <v>3456</v>
      </c>
      <c r="O1461" s="25" t="s">
        <v>3456</v>
      </c>
      <c r="P1461" s="25" t="s">
        <v>3456</v>
      </c>
      <c r="Q1461" s="25" t="s">
        <v>70</v>
      </c>
      <c r="R1461" s="21" t="s">
        <v>3456</v>
      </c>
      <c r="S1461" s="25" t="s">
        <v>3456</v>
      </c>
      <c r="T1461" s="23" t="s">
        <v>3456</v>
      </c>
      <c r="U1461" s="25" t="s">
        <v>3456</v>
      </c>
      <c r="V1461" s="25" t="s">
        <v>3456</v>
      </c>
      <c r="W1461" s="25" t="s">
        <v>70</v>
      </c>
      <c r="X1461" s="25" t="s">
        <v>3456</v>
      </c>
      <c r="Y1461" s="25" t="s">
        <v>3456</v>
      </c>
      <c r="Z1461" s="25" t="s">
        <v>3456</v>
      </c>
      <c r="AA1461" s="25" t="s">
        <v>3456</v>
      </c>
      <c r="AB1461" s="21" t="s">
        <v>3456</v>
      </c>
      <c r="AC1461" s="51" t="s">
        <v>3456</v>
      </c>
    </row>
    <row r="1462" spans="1:29" ht="26.25" customHeight="1" x14ac:dyDescent="0.25">
      <c r="A1462" s="22">
        <v>63662</v>
      </c>
      <c r="B1462" s="20" t="s">
        <v>1171</v>
      </c>
      <c r="C1462" s="20" t="s">
        <v>1172</v>
      </c>
      <c r="D1462" s="20" t="s">
        <v>1156</v>
      </c>
      <c r="E1462" s="25" t="s">
        <v>1157</v>
      </c>
      <c r="F1462" s="25"/>
      <c r="G1462" s="21">
        <v>39850</v>
      </c>
      <c r="H1462" s="33"/>
      <c r="I1462" s="22" t="s">
        <v>61</v>
      </c>
      <c r="J1462" s="25" t="s">
        <v>70</v>
      </c>
      <c r="K1462" s="27"/>
      <c r="L1462" s="21"/>
      <c r="M1462" s="33"/>
      <c r="N1462" s="25" t="s">
        <v>70</v>
      </c>
      <c r="O1462" s="25" t="s">
        <v>3456</v>
      </c>
      <c r="P1462" s="25" t="s">
        <v>70</v>
      </c>
      <c r="Q1462" s="25" t="s">
        <v>70</v>
      </c>
      <c r="R1462" s="21" t="s">
        <v>3456</v>
      </c>
      <c r="S1462" s="25" t="s">
        <v>3456</v>
      </c>
      <c r="T1462" s="23" t="s">
        <v>3456</v>
      </c>
      <c r="U1462" s="25" t="s">
        <v>3456</v>
      </c>
      <c r="V1462" s="25" t="s">
        <v>3456</v>
      </c>
      <c r="W1462" s="25" t="s">
        <v>3456</v>
      </c>
      <c r="X1462" s="25" t="s">
        <v>3456</v>
      </c>
      <c r="Y1462" s="25" t="s">
        <v>3456</v>
      </c>
      <c r="Z1462" s="25" t="s">
        <v>3456</v>
      </c>
      <c r="AA1462" s="25" t="s">
        <v>3456</v>
      </c>
      <c r="AB1462" s="21" t="s">
        <v>3456</v>
      </c>
      <c r="AC1462" s="51" t="s">
        <v>3456</v>
      </c>
    </row>
    <row r="1463" spans="1:29" ht="26.25" customHeight="1" x14ac:dyDescent="0.25">
      <c r="A1463" s="22">
        <v>80295</v>
      </c>
      <c r="B1463" s="20" t="s">
        <v>3537</v>
      </c>
      <c r="C1463" s="20" t="s">
        <v>3536</v>
      </c>
      <c r="D1463" s="20" t="s">
        <v>3535</v>
      </c>
      <c r="E1463" s="25" t="s">
        <v>559</v>
      </c>
      <c r="F1463" s="25"/>
      <c r="G1463" s="21">
        <v>44477</v>
      </c>
      <c r="H1463" s="33"/>
      <c r="I1463" s="22" t="s">
        <v>61</v>
      </c>
      <c r="J1463" s="25" t="s">
        <v>3456</v>
      </c>
      <c r="K1463" s="27"/>
      <c r="L1463" s="21"/>
      <c r="M1463" s="33"/>
      <c r="N1463" s="25" t="s">
        <v>3456</v>
      </c>
      <c r="O1463" s="25" t="s">
        <v>3456</v>
      </c>
      <c r="P1463" s="25" t="s">
        <v>3456</v>
      </c>
      <c r="Q1463" s="25" t="s">
        <v>70</v>
      </c>
      <c r="R1463" s="21" t="s">
        <v>3456</v>
      </c>
      <c r="S1463" s="25" t="s">
        <v>3456</v>
      </c>
      <c r="T1463" s="23" t="s">
        <v>3456</v>
      </c>
      <c r="U1463" s="25" t="s">
        <v>3456</v>
      </c>
      <c r="V1463" s="25" t="s">
        <v>3456</v>
      </c>
      <c r="W1463" s="25" t="s">
        <v>70</v>
      </c>
      <c r="X1463" s="25" t="s">
        <v>3456</v>
      </c>
      <c r="Y1463" s="25" t="s">
        <v>3456</v>
      </c>
      <c r="Z1463" s="25" t="s">
        <v>3456</v>
      </c>
      <c r="AA1463" s="25" t="s">
        <v>3456</v>
      </c>
      <c r="AB1463" s="21" t="s">
        <v>3456</v>
      </c>
      <c r="AC1463" s="51" t="s">
        <v>3456</v>
      </c>
    </row>
    <row r="1464" spans="1:29" ht="26.25" customHeight="1" x14ac:dyDescent="0.25">
      <c r="A1464" s="22">
        <v>67664</v>
      </c>
      <c r="B1464" s="20" t="s">
        <v>1432</v>
      </c>
      <c r="C1464" s="20" t="s">
        <v>1433</v>
      </c>
      <c r="D1464" s="20" t="s">
        <v>3535</v>
      </c>
      <c r="E1464" s="25" t="s">
        <v>559</v>
      </c>
      <c r="F1464" s="25"/>
      <c r="G1464" s="21">
        <v>42682</v>
      </c>
      <c r="H1464" s="33"/>
      <c r="I1464" s="22" t="s">
        <v>61</v>
      </c>
      <c r="J1464" s="25" t="s">
        <v>70</v>
      </c>
      <c r="K1464" s="27"/>
      <c r="L1464" s="21"/>
      <c r="M1464" s="33"/>
      <c r="N1464" s="25" t="s">
        <v>3456</v>
      </c>
      <c r="O1464" s="25" t="s">
        <v>3456</v>
      </c>
      <c r="P1464" s="25" t="s">
        <v>70</v>
      </c>
      <c r="Q1464" s="25" t="s">
        <v>70</v>
      </c>
      <c r="R1464" s="21" t="s">
        <v>3456</v>
      </c>
      <c r="S1464" s="25" t="s">
        <v>3456</v>
      </c>
      <c r="T1464" s="23" t="s">
        <v>3456</v>
      </c>
      <c r="U1464" s="25" t="s">
        <v>70</v>
      </c>
      <c r="V1464" s="25" t="s">
        <v>70</v>
      </c>
      <c r="W1464" s="25" t="s">
        <v>70</v>
      </c>
      <c r="X1464" s="25" t="s">
        <v>3456</v>
      </c>
      <c r="Y1464" s="25" t="s">
        <v>3456</v>
      </c>
      <c r="Z1464" s="25" t="s">
        <v>3456</v>
      </c>
      <c r="AA1464" s="25" t="s">
        <v>3456</v>
      </c>
      <c r="AB1464" s="21" t="s">
        <v>3456</v>
      </c>
      <c r="AC1464" s="51" t="s">
        <v>3456</v>
      </c>
    </row>
    <row r="1465" spans="1:29" ht="26.25" customHeight="1" x14ac:dyDescent="0.25">
      <c r="A1465" s="22">
        <v>80296</v>
      </c>
      <c r="B1465" s="20" t="s">
        <v>3620</v>
      </c>
      <c r="C1465" s="20" t="s">
        <v>3619</v>
      </c>
      <c r="D1465" s="20" t="s">
        <v>3535</v>
      </c>
      <c r="E1465" s="25" t="s">
        <v>559</v>
      </c>
      <c r="F1465" s="25"/>
      <c r="G1465" s="21">
        <v>44434</v>
      </c>
      <c r="H1465" s="33"/>
      <c r="I1465" s="22" t="s">
        <v>61</v>
      </c>
      <c r="J1465" s="25" t="s">
        <v>3456</v>
      </c>
      <c r="K1465" s="27"/>
      <c r="L1465" s="21"/>
      <c r="M1465" s="33"/>
      <c r="N1465" s="25" t="s">
        <v>3456</v>
      </c>
      <c r="O1465" s="25" t="s">
        <v>3456</v>
      </c>
      <c r="P1465" s="25" t="s">
        <v>3456</v>
      </c>
      <c r="Q1465" s="25" t="s">
        <v>70</v>
      </c>
      <c r="R1465" s="21" t="s">
        <v>3456</v>
      </c>
      <c r="S1465" s="25" t="s">
        <v>3456</v>
      </c>
      <c r="T1465" s="23" t="s">
        <v>3456</v>
      </c>
      <c r="U1465" s="25" t="s">
        <v>3456</v>
      </c>
      <c r="V1465" s="25" t="s">
        <v>3456</v>
      </c>
      <c r="W1465" s="25" t="s">
        <v>70</v>
      </c>
      <c r="X1465" s="25" t="s">
        <v>3456</v>
      </c>
      <c r="Y1465" s="25" t="s">
        <v>3456</v>
      </c>
      <c r="Z1465" s="25" t="s">
        <v>3456</v>
      </c>
      <c r="AA1465" s="25" t="s">
        <v>3456</v>
      </c>
      <c r="AB1465" s="21" t="s">
        <v>3456</v>
      </c>
      <c r="AC1465" s="51" t="s">
        <v>3456</v>
      </c>
    </row>
    <row r="1466" spans="1:29" ht="26.25" customHeight="1" x14ac:dyDescent="0.25">
      <c r="A1466" s="22">
        <v>79043</v>
      </c>
      <c r="B1466" s="20" t="s">
        <v>623</v>
      </c>
      <c r="C1466" s="20" t="s">
        <v>624</v>
      </c>
      <c r="D1466" s="20" t="s">
        <v>501</v>
      </c>
      <c r="E1466" s="25" t="s">
        <v>422</v>
      </c>
      <c r="F1466" s="25"/>
      <c r="G1466" s="21">
        <v>43924</v>
      </c>
      <c r="H1466" s="33"/>
      <c r="I1466" s="22" t="s">
        <v>61</v>
      </c>
      <c r="J1466" s="25" t="s">
        <v>70</v>
      </c>
      <c r="K1466" s="27"/>
      <c r="L1466" s="21"/>
      <c r="M1466" s="33"/>
      <c r="N1466" s="25" t="s">
        <v>3456</v>
      </c>
      <c r="O1466" s="25" t="s">
        <v>3456</v>
      </c>
      <c r="P1466" s="25" t="s">
        <v>70</v>
      </c>
      <c r="Q1466" s="25" t="s">
        <v>70</v>
      </c>
      <c r="R1466" s="21" t="s">
        <v>3456</v>
      </c>
      <c r="S1466" s="25" t="s">
        <v>3456</v>
      </c>
      <c r="T1466" s="23" t="s">
        <v>3456</v>
      </c>
      <c r="U1466" s="25" t="s">
        <v>3456</v>
      </c>
      <c r="V1466" s="25" t="s">
        <v>3456</v>
      </c>
      <c r="W1466" s="25" t="s">
        <v>70</v>
      </c>
      <c r="X1466" s="25" t="s">
        <v>3456</v>
      </c>
      <c r="Y1466" s="25" t="s">
        <v>3456</v>
      </c>
      <c r="Z1466" s="25" t="s">
        <v>3456</v>
      </c>
      <c r="AA1466" s="25" t="s">
        <v>3456</v>
      </c>
      <c r="AB1466" s="21" t="s">
        <v>3456</v>
      </c>
      <c r="AC1466" s="51" t="s">
        <v>3456</v>
      </c>
    </row>
    <row r="1467" spans="1:29" ht="26.25" customHeight="1" x14ac:dyDescent="0.25">
      <c r="A1467" s="22">
        <v>64092</v>
      </c>
      <c r="B1467" s="20" t="s">
        <v>425</v>
      </c>
      <c r="C1467" s="20" t="s">
        <v>426</v>
      </c>
      <c r="D1467" s="20" t="s">
        <v>427</v>
      </c>
      <c r="E1467" s="25" t="s">
        <v>428</v>
      </c>
      <c r="F1467" s="25"/>
      <c r="G1467" s="21">
        <v>40056</v>
      </c>
      <c r="H1467" s="33"/>
      <c r="I1467" s="22" t="s">
        <v>61</v>
      </c>
      <c r="J1467" s="25" t="s">
        <v>70</v>
      </c>
      <c r="K1467" s="27"/>
      <c r="L1467" s="21"/>
      <c r="M1467" s="33"/>
      <c r="N1467" s="25" t="s">
        <v>3456</v>
      </c>
      <c r="O1467" s="25" t="s">
        <v>3456</v>
      </c>
      <c r="P1467" s="25" t="s">
        <v>70</v>
      </c>
      <c r="Q1467" s="25" t="s">
        <v>70</v>
      </c>
      <c r="R1467" s="21" t="s">
        <v>3456</v>
      </c>
      <c r="S1467" s="25" t="s">
        <v>3456</v>
      </c>
      <c r="T1467" s="23" t="s">
        <v>3456</v>
      </c>
      <c r="U1467" s="25" t="s">
        <v>70</v>
      </c>
      <c r="V1467" s="25" t="s">
        <v>70</v>
      </c>
      <c r="W1467" s="25" t="s">
        <v>70</v>
      </c>
      <c r="X1467" s="25" t="s">
        <v>3456</v>
      </c>
      <c r="Y1467" s="25" t="s">
        <v>3456</v>
      </c>
      <c r="Z1467" s="25" t="s">
        <v>3456</v>
      </c>
      <c r="AA1467" s="25" t="s">
        <v>3456</v>
      </c>
      <c r="AB1467" s="21" t="s">
        <v>3456</v>
      </c>
      <c r="AC1467" s="51" t="s">
        <v>3456</v>
      </c>
    </row>
    <row r="1468" spans="1:29" ht="26.25" customHeight="1" x14ac:dyDescent="0.25">
      <c r="A1468" s="22">
        <v>61180</v>
      </c>
      <c r="B1468" s="20" t="s">
        <v>2855</v>
      </c>
      <c r="C1468" s="20" t="s">
        <v>2856</v>
      </c>
      <c r="D1468" s="20" t="s">
        <v>2857</v>
      </c>
      <c r="E1468" s="25" t="s">
        <v>2858</v>
      </c>
      <c r="F1468" s="25"/>
      <c r="G1468" s="21">
        <v>37610</v>
      </c>
      <c r="H1468" s="33"/>
      <c r="I1468" s="22" t="s">
        <v>61</v>
      </c>
      <c r="J1468" s="25" t="s">
        <v>70</v>
      </c>
      <c r="K1468" s="27"/>
      <c r="L1468" s="21"/>
      <c r="M1468" s="33"/>
      <c r="N1468" s="25" t="s">
        <v>70</v>
      </c>
      <c r="O1468" s="25" t="s">
        <v>70</v>
      </c>
      <c r="P1468" s="25" t="s">
        <v>70</v>
      </c>
      <c r="Q1468" s="25" t="s">
        <v>70</v>
      </c>
      <c r="R1468" s="21" t="s">
        <v>3456</v>
      </c>
      <c r="S1468" s="25" t="s">
        <v>3456</v>
      </c>
      <c r="T1468" s="23" t="s">
        <v>3456</v>
      </c>
      <c r="U1468" s="25" t="s">
        <v>70</v>
      </c>
      <c r="V1468" s="25" t="s">
        <v>70</v>
      </c>
      <c r="W1468" s="25" t="s">
        <v>70</v>
      </c>
      <c r="X1468" s="25" t="s">
        <v>3456</v>
      </c>
      <c r="Y1468" s="25" t="s">
        <v>3456</v>
      </c>
      <c r="Z1468" s="25" t="s">
        <v>3456</v>
      </c>
      <c r="AA1468" s="25" t="s">
        <v>3456</v>
      </c>
      <c r="AB1468" s="21" t="s">
        <v>0</v>
      </c>
      <c r="AC1468" s="51"/>
    </row>
    <row r="1469" spans="1:29" ht="26.25" customHeight="1" x14ac:dyDescent="0.25">
      <c r="A1469" s="22">
        <v>65424</v>
      </c>
      <c r="B1469" s="20" t="s">
        <v>2509</v>
      </c>
      <c r="C1469" s="20" t="s">
        <v>2510</v>
      </c>
      <c r="D1469" s="20" t="s">
        <v>159</v>
      </c>
      <c r="E1469" s="25" t="s">
        <v>160</v>
      </c>
      <c r="F1469" s="25"/>
      <c r="G1469" s="21">
        <v>41207</v>
      </c>
      <c r="H1469" s="33"/>
      <c r="I1469" s="22" t="s">
        <v>61</v>
      </c>
      <c r="J1469" s="25" t="s">
        <v>70</v>
      </c>
      <c r="K1469" s="27"/>
      <c r="L1469" s="21"/>
      <c r="M1469" s="33"/>
      <c r="N1469" s="25" t="s">
        <v>3456</v>
      </c>
      <c r="O1469" s="25" t="s">
        <v>70</v>
      </c>
      <c r="P1469" s="25" t="s">
        <v>70</v>
      </c>
      <c r="Q1469" s="25" t="s">
        <v>70</v>
      </c>
      <c r="R1469" s="21" t="s">
        <v>3456</v>
      </c>
      <c r="S1469" s="25" t="s">
        <v>3456</v>
      </c>
      <c r="T1469" s="23" t="s">
        <v>3456</v>
      </c>
      <c r="U1469" s="25" t="s">
        <v>3456</v>
      </c>
      <c r="V1469" s="25" t="s">
        <v>70</v>
      </c>
      <c r="W1469" s="25" t="s">
        <v>70</v>
      </c>
      <c r="X1469" s="25" t="s">
        <v>3456</v>
      </c>
      <c r="Y1469" s="25" t="s">
        <v>3456</v>
      </c>
      <c r="Z1469" s="25" t="s">
        <v>3456</v>
      </c>
      <c r="AA1469" s="25" t="s">
        <v>3456</v>
      </c>
      <c r="AB1469" s="21" t="s">
        <v>3456</v>
      </c>
      <c r="AC1469" s="51" t="s">
        <v>3456</v>
      </c>
    </row>
    <row r="1470" spans="1:29" ht="26.25" customHeight="1" x14ac:dyDescent="0.25">
      <c r="A1470" s="22">
        <v>81202</v>
      </c>
      <c r="B1470" s="20" t="s">
        <v>4181</v>
      </c>
      <c r="C1470" s="20" t="s">
        <v>4180</v>
      </c>
      <c r="D1470" s="20" t="s">
        <v>159</v>
      </c>
      <c r="E1470" s="25" t="s">
        <v>160</v>
      </c>
      <c r="F1470" s="25"/>
      <c r="G1470" s="21">
        <v>44763</v>
      </c>
      <c r="H1470" s="33"/>
      <c r="I1470" s="22" t="s">
        <v>71</v>
      </c>
      <c r="J1470" s="25" t="s">
        <v>3456</v>
      </c>
      <c r="K1470" s="27" t="s">
        <v>4280</v>
      </c>
      <c r="L1470" s="21" t="s">
        <v>3456</v>
      </c>
      <c r="M1470" s="33"/>
      <c r="N1470" s="25"/>
      <c r="O1470" s="25"/>
      <c r="P1470" s="25"/>
      <c r="Q1470" s="25"/>
      <c r="R1470" s="21"/>
      <c r="S1470" s="25"/>
      <c r="T1470" s="23"/>
      <c r="U1470" s="25" t="s">
        <v>3456</v>
      </c>
      <c r="V1470" s="25" t="s">
        <v>3456</v>
      </c>
      <c r="W1470" s="25" t="s">
        <v>3456</v>
      </c>
      <c r="X1470" s="25" t="s">
        <v>3456</v>
      </c>
      <c r="Y1470" s="25" t="s">
        <v>3456</v>
      </c>
      <c r="Z1470" s="25" t="s">
        <v>3456</v>
      </c>
      <c r="AA1470" s="25" t="s">
        <v>3456</v>
      </c>
      <c r="AB1470" s="21" t="s">
        <v>3456</v>
      </c>
      <c r="AC1470" s="51" t="s">
        <v>3456</v>
      </c>
    </row>
    <row r="1471" spans="1:29" ht="26.25" customHeight="1" x14ac:dyDescent="0.25">
      <c r="A1471" s="22">
        <v>64096</v>
      </c>
      <c r="B1471" s="20" t="s">
        <v>521</v>
      </c>
      <c r="C1471" s="20" t="s">
        <v>522</v>
      </c>
      <c r="D1471" s="20" t="s">
        <v>523</v>
      </c>
      <c r="E1471" s="25" t="s">
        <v>118</v>
      </c>
      <c r="F1471" s="25"/>
      <c r="G1471" s="21">
        <v>40813</v>
      </c>
      <c r="H1471" s="33"/>
      <c r="I1471" s="22" t="s">
        <v>61</v>
      </c>
      <c r="J1471" s="25" t="s">
        <v>70</v>
      </c>
      <c r="K1471" s="27"/>
      <c r="L1471" s="21"/>
      <c r="M1471" s="33"/>
      <c r="N1471" s="25" t="s">
        <v>3456</v>
      </c>
      <c r="O1471" s="25" t="s">
        <v>3456</v>
      </c>
      <c r="P1471" s="25" t="s">
        <v>70</v>
      </c>
      <c r="Q1471" s="25" t="s">
        <v>70</v>
      </c>
      <c r="R1471" s="21" t="s">
        <v>3456</v>
      </c>
      <c r="S1471" s="25" t="s">
        <v>3456</v>
      </c>
      <c r="T1471" s="23" t="s">
        <v>3456</v>
      </c>
      <c r="U1471" s="25" t="s">
        <v>70</v>
      </c>
      <c r="V1471" s="25" t="s">
        <v>70</v>
      </c>
      <c r="W1471" s="25" t="s">
        <v>70</v>
      </c>
      <c r="X1471" s="25" t="s">
        <v>3456</v>
      </c>
      <c r="Y1471" s="25" t="s">
        <v>3456</v>
      </c>
      <c r="Z1471" s="25" t="s">
        <v>3456</v>
      </c>
      <c r="AA1471" s="25" t="s">
        <v>3456</v>
      </c>
      <c r="AB1471" s="21" t="s">
        <v>3456</v>
      </c>
      <c r="AC1471" s="51" t="s">
        <v>3456</v>
      </c>
    </row>
    <row r="1472" spans="1:29" ht="26.25" customHeight="1" x14ac:dyDescent="0.25">
      <c r="A1472" s="22">
        <v>66963</v>
      </c>
      <c r="B1472" s="20" t="s">
        <v>3129</v>
      </c>
      <c r="C1472" s="20" t="s">
        <v>3130</v>
      </c>
      <c r="D1472" s="20" t="s">
        <v>3131</v>
      </c>
      <c r="E1472" s="25" t="s">
        <v>1657</v>
      </c>
      <c r="F1472" s="25"/>
      <c r="G1472" s="21">
        <v>42405</v>
      </c>
      <c r="H1472" s="33"/>
      <c r="I1472" s="22" t="s">
        <v>61</v>
      </c>
      <c r="J1472" s="25" t="s">
        <v>70</v>
      </c>
      <c r="K1472" s="27"/>
      <c r="L1472" s="21"/>
      <c r="M1472" s="33"/>
      <c r="N1472" s="25" t="s">
        <v>3456</v>
      </c>
      <c r="O1472" s="25" t="s">
        <v>70</v>
      </c>
      <c r="P1472" s="25" t="s">
        <v>70</v>
      </c>
      <c r="Q1472" s="25" t="s">
        <v>70</v>
      </c>
      <c r="R1472" s="21" t="s">
        <v>3456</v>
      </c>
      <c r="S1472" s="25" t="s">
        <v>3456</v>
      </c>
      <c r="T1472" s="23" t="s">
        <v>3456</v>
      </c>
      <c r="U1472" s="25" t="s">
        <v>70</v>
      </c>
      <c r="V1472" s="25" t="s">
        <v>70</v>
      </c>
      <c r="W1472" s="25" t="s">
        <v>70</v>
      </c>
      <c r="X1472" s="25" t="s">
        <v>3456</v>
      </c>
      <c r="Y1472" s="25" t="s">
        <v>3456</v>
      </c>
      <c r="Z1472" s="25" t="s">
        <v>3456</v>
      </c>
      <c r="AA1472" s="25" t="s">
        <v>3456</v>
      </c>
      <c r="AB1472" s="21" t="s">
        <v>3456</v>
      </c>
      <c r="AC1472" s="51" t="s">
        <v>3456</v>
      </c>
    </row>
    <row r="1473" spans="1:29" ht="26.25" customHeight="1" x14ac:dyDescent="0.25">
      <c r="A1473" s="22">
        <v>65247</v>
      </c>
      <c r="B1473" s="20" t="s">
        <v>2402</v>
      </c>
      <c r="C1473" s="20" t="s">
        <v>2403</v>
      </c>
      <c r="D1473" s="20" t="s">
        <v>2404</v>
      </c>
      <c r="E1473" s="25" t="s">
        <v>380</v>
      </c>
      <c r="F1473" s="25"/>
      <c r="G1473" s="21">
        <v>40891</v>
      </c>
      <c r="H1473" s="33"/>
      <c r="I1473" s="22" t="s">
        <v>61</v>
      </c>
      <c r="J1473" s="25" t="s">
        <v>70</v>
      </c>
      <c r="K1473" s="27"/>
      <c r="L1473" s="21"/>
      <c r="M1473" s="33"/>
      <c r="N1473" s="25" t="s">
        <v>70</v>
      </c>
      <c r="O1473" s="25" t="s">
        <v>70</v>
      </c>
      <c r="P1473" s="25" t="s">
        <v>70</v>
      </c>
      <c r="Q1473" s="25" t="s">
        <v>70</v>
      </c>
      <c r="R1473" s="21" t="s">
        <v>3456</v>
      </c>
      <c r="S1473" s="25" t="s">
        <v>3456</v>
      </c>
      <c r="T1473" s="23" t="s">
        <v>3456</v>
      </c>
      <c r="U1473" s="25" t="s">
        <v>70</v>
      </c>
      <c r="V1473" s="25" t="s">
        <v>70</v>
      </c>
      <c r="W1473" s="25" t="s">
        <v>70</v>
      </c>
      <c r="X1473" s="21" t="s">
        <v>3456</v>
      </c>
      <c r="Y1473" s="21" t="s">
        <v>3456</v>
      </c>
      <c r="Z1473" s="21" t="s">
        <v>3456</v>
      </c>
      <c r="AA1473" s="21" t="s">
        <v>3456</v>
      </c>
      <c r="AB1473" s="21" t="s">
        <v>3456</v>
      </c>
      <c r="AC1473" s="51" t="s">
        <v>3456</v>
      </c>
    </row>
    <row r="1474" spans="1:29" x14ac:dyDescent="0.25">
      <c r="A1474" s="28" t="s">
        <v>3490</v>
      </c>
      <c r="B1474" s="11"/>
      <c r="C1474" s="11"/>
      <c r="D1474" s="11"/>
      <c r="E1474" s="12"/>
      <c r="F1474" s="12"/>
      <c r="G1474" s="11"/>
      <c r="H1474" s="11"/>
      <c r="I1474" s="11"/>
      <c r="J1474" s="11"/>
      <c r="K1474" s="12"/>
      <c r="L1474" s="12"/>
      <c r="M1474" s="12"/>
      <c r="N1474" s="11"/>
      <c r="O1474" s="11"/>
      <c r="P1474" s="12"/>
      <c r="Q1474" s="12"/>
      <c r="R1474" s="12"/>
      <c r="S1474" s="12"/>
      <c r="T1474" s="12"/>
      <c r="U1474" s="12"/>
      <c r="V1474" s="12"/>
      <c r="W1474" s="11"/>
      <c r="X1474" s="11"/>
      <c r="Y1474" s="12"/>
      <c r="Z1474" s="12"/>
      <c r="AA1474" s="12"/>
      <c r="AB1474" s="12"/>
      <c r="AC1474" s="12"/>
    </row>
    <row r="1475" spans="1:29" x14ac:dyDescent="0.25">
      <c r="A1475" s="29" t="s">
        <v>4725</v>
      </c>
      <c r="B1475" s="11"/>
      <c r="C1475" s="11"/>
      <c r="D1475" s="11"/>
      <c r="E1475" s="12"/>
      <c r="F1475" s="12"/>
      <c r="G1475" s="11"/>
      <c r="H1475" s="11"/>
      <c r="I1475" s="11"/>
      <c r="J1475" s="11"/>
      <c r="K1475" s="12"/>
      <c r="L1475" s="12"/>
      <c r="M1475" s="12"/>
      <c r="N1475" s="11"/>
      <c r="O1475" s="11"/>
      <c r="P1475" s="12"/>
      <c r="Q1475" s="12"/>
      <c r="R1475" s="12"/>
      <c r="S1475" s="12"/>
      <c r="T1475" s="12"/>
      <c r="U1475" s="12"/>
      <c r="V1475" s="12"/>
      <c r="W1475" s="11"/>
      <c r="X1475" s="11"/>
      <c r="Y1475" s="12"/>
      <c r="Z1475" s="12"/>
      <c r="AA1475" s="12"/>
      <c r="AB1475" s="12"/>
      <c r="AC1475" s="12"/>
    </row>
    <row r="1476" spans="1:29" x14ac:dyDescent="0.25">
      <c r="A1476" s="29" t="s">
        <v>4724</v>
      </c>
      <c r="B1476" s="11"/>
      <c r="C1476" s="11"/>
      <c r="D1476" s="11"/>
      <c r="E1476" s="12"/>
      <c r="F1476" s="12"/>
      <c r="G1476" s="11"/>
      <c r="H1476" s="11"/>
      <c r="I1476" s="11"/>
      <c r="J1476" s="11"/>
      <c r="K1476" s="12"/>
      <c r="L1476" s="12"/>
      <c r="M1476" s="12"/>
      <c r="N1476" s="11"/>
      <c r="O1476" s="11"/>
      <c r="P1476" s="12"/>
      <c r="Q1476" s="12"/>
      <c r="R1476" s="12"/>
      <c r="S1476" s="12"/>
      <c r="T1476" s="12"/>
      <c r="U1476" s="12"/>
      <c r="V1476" s="12"/>
      <c r="W1476" s="11"/>
      <c r="X1476" s="11"/>
      <c r="Y1476" s="12"/>
      <c r="Z1476" s="12"/>
      <c r="AA1476" s="12"/>
      <c r="AB1476" s="12"/>
      <c r="AC1476" s="12"/>
    </row>
    <row r="1477" spans="1:29" x14ac:dyDescent="0.25">
      <c r="A1477" s="29" t="s">
        <v>3491</v>
      </c>
      <c r="B1477" s="11"/>
      <c r="C1477" s="11"/>
      <c r="D1477" s="11"/>
      <c r="E1477" s="12"/>
      <c r="F1477" s="12"/>
      <c r="G1477" s="11"/>
      <c r="H1477" s="11"/>
      <c r="I1477" s="11"/>
      <c r="J1477" s="11"/>
      <c r="K1477" s="12"/>
      <c r="L1477" s="12"/>
      <c r="M1477" s="12"/>
      <c r="N1477" s="11"/>
      <c r="O1477" s="11"/>
      <c r="P1477" s="12"/>
      <c r="Q1477" s="12"/>
      <c r="R1477" s="12"/>
      <c r="S1477" s="12"/>
      <c r="T1477" s="12"/>
      <c r="U1477" s="12"/>
      <c r="V1477" s="12"/>
      <c r="W1477" s="11"/>
      <c r="X1477" s="11"/>
      <c r="Y1477" s="12"/>
      <c r="Z1477" s="12"/>
      <c r="AA1477" s="12"/>
      <c r="AB1477" s="12"/>
      <c r="AC1477" s="12"/>
    </row>
    <row r="1478" spans="1:29" x14ac:dyDescent="0.25">
      <c r="A1478" s="29"/>
      <c r="B1478" s="11"/>
      <c r="C1478" s="11"/>
      <c r="D1478" s="11"/>
      <c r="E1478" s="12"/>
      <c r="F1478" s="12"/>
      <c r="G1478" s="11"/>
      <c r="H1478" s="11"/>
      <c r="I1478" s="11"/>
      <c r="J1478" s="11"/>
      <c r="K1478" s="12"/>
      <c r="L1478" s="12"/>
      <c r="M1478" s="12"/>
      <c r="N1478" s="11"/>
      <c r="O1478" s="11"/>
      <c r="P1478" s="12"/>
      <c r="Q1478" s="12"/>
      <c r="R1478" s="12"/>
      <c r="S1478" s="12"/>
      <c r="T1478" s="12"/>
      <c r="U1478" s="12"/>
      <c r="V1478" s="12"/>
      <c r="W1478" s="11"/>
      <c r="X1478" s="11"/>
      <c r="Y1478" s="12"/>
      <c r="Z1478" s="12"/>
      <c r="AA1478" s="12"/>
      <c r="AB1478" s="12"/>
      <c r="AC1478" s="12"/>
    </row>
    <row r="1479" spans="1:29" x14ac:dyDescent="0.25">
      <c r="A1479" s="28" t="s">
        <v>3492</v>
      </c>
      <c r="B1479" s="11"/>
      <c r="C1479" s="11"/>
      <c r="D1479" s="11"/>
      <c r="E1479" s="12"/>
      <c r="F1479" s="12"/>
      <c r="G1479" s="11"/>
      <c r="H1479" s="11"/>
      <c r="I1479" s="11"/>
      <c r="J1479" s="11"/>
      <c r="K1479" s="12"/>
      <c r="L1479" s="12"/>
      <c r="M1479" s="12"/>
      <c r="N1479" s="11"/>
      <c r="O1479" s="11"/>
      <c r="P1479" s="12"/>
      <c r="Q1479" s="12"/>
      <c r="R1479" s="12"/>
      <c r="S1479" s="12"/>
      <c r="T1479" s="12"/>
      <c r="U1479" s="12"/>
      <c r="V1479" s="12"/>
      <c r="W1479" s="11"/>
      <c r="X1479" s="11"/>
      <c r="Y1479" s="12"/>
      <c r="Z1479" s="12"/>
      <c r="AA1479" s="12"/>
      <c r="AB1479" s="12"/>
      <c r="AC1479" s="12"/>
    </row>
    <row r="1480" spans="1:29" x14ac:dyDescent="0.25">
      <c r="A1480" s="29" t="s">
        <v>3493</v>
      </c>
      <c r="B1480" s="11"/>
      <c r="C1480" s="11"/>
      <c r="D1480" s="11"/>
      <c r="E1480" s="12"/>
      <c r="F1480" s="12"/>
      <c r="G1480" s="11"/>
      <c r="H1480" s="11"/>
      <c r="I1480" s="11"/>
      <c r="J1480" s="11"/>
      <c r="K1480" s="12"/>
      <c r="L1480" s="12"/>
      <c r="M1480" s="12"/>
      <c r="N1480" s="11"/>
      <c r="O1480" s="11"/>
      <c r="P1480" s="12"/>
      <c r="Q1480" s="12"/>
      <c r="R1480" s="12"/>
      <c r="S1480" s="12"/>
      <c r="T1480" s="12"/>
      <c r="U1480" s="12"/>
      <c r="V1480" s="12"/>
      <c r="W1480" s="11"/>
      <c r="X1480" s="11"/>
      <c r="Y1480" s="12"/>
      <c r="Z1480" s="12"/>
      <c r="AA1480" s="12"/>
      <c r="AB1480" s="12"/>
      <c r="AC1480" s="12"/>
    </row>
  </sheetData>
  <sheetProtection autoFilter="0"/>
  <mergeCells count="10">
    <mergeCell ref="K11:M11"/>
    <mergeCell ref="N11:T11"/>
    <mergeCell ref="U11:AC11"/>
    <mergeCell ref="I11:J11"/>
    <mergeCell ref="F1:AC1"/>
    <mergeCell ref="F2:AC2"/>
    <mergeCell ref="F3:AC3"/>
    <mergeCell ref="F5:AC5"/>
    <mergeCell ref="F7:AC7"/>
    <mergeCell ref="F9:AC9"/>
  </mergeCells>
  <conditionalFormatting sqref="A12">
    <cfRule type="duplicateValues" dxfId="36" priority="5"/>
  </conditionalFormatting>
  <conditionalFormatting sqref="A1474:A1480">
    <cfRule type="duplicateValues" dxfId="35" priority="7"/>
  </conditionalFormatting>
  <conditionalFormatting sqref="L1:L7">
    <cfRule type="duplicateValues" dxfId="34" priority="2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28A8B-3C1D-47BF-8E4D-1D640FDBF821}">
  <dimension ref="A1:BC1467"/>
  <sheetViews>
    <sheetView workbookViewId="0">
      <pane xSplit="4" ySplit="3" topLeftCell="E455" activePane="bottomRight" state="frozen"/>
      <selection pane="topRight" activeCell="E1" sqref="E1"/>
      <selection pane="bottomLeft" activeCell="A4" sqref="A4"/>
      <selection pane="bottomRight" activeCell="B466" sqref="B466"/>
    </sheetView>
  </sheetViews>
  <sheetFormatPr defaultRowHeight="15" x14ac:dyDescent="0.25"/>
  <cols>
    <col min="2" max="3" width="9.28515625" bestFit="1" customWidth="1"/>
    <col min="4" max="4" width="14.85546875" customWidth="1"/>
    <col min="5" max="5" width="28.42578125" customWidth="1"/>
    <col min="9" max="9" width="13.42578125" customWidth="1"/>
    <col min="10" max="11" width="10.42578125" bestFit="1" customWidth="1"/>
    <col min="13" max="47" width="10.5703125" style="1" customWidth="1"/>
    <col min="54" max="54" width="9.28515625" bestFit="1" customWidth="1"/>
  </cols>
  <sheetData>
    <row r="1" spans="1:55" x14ac:dyDescent="0.25">
      <c r="A1" t="s">
        <v>4279</v>
      </c>
    </row>
    <row r="2" spans="1:55" s="1" customFormat="1" x14ac:dyDescent="0.25">
      <c r="B2" s="1">
        <v>1</v>
      </c>
      <c r="C2" s="1">
        <f>B2+1</f>
        <v>2</v>
      </c>
      <c r="D2" s="1">
        <f t="shared" ref="D2:BC2" si="0">C2+1</f>
        <v>3</v>
      </c>
      <c r="E2" s="1">
        <f t="shared" si="0"/>
        <v>4</v>
      </c>
      <c r="F2" s="1">
        <f t="shared" si="0"/>
        <v>5</v>
      </c>
      <c r="G2" s="1">
        <f t="shared" si="0"/>
        <v>6</v>
      </c>
      <c r="H2" s="1">
        <f t="shared" si="0"/>
        <v>7</v>
      </c>
      <c r="I2" s="1">
        <f t="shared" si="0"/>
        <v>8</v>
      </c>
      <c r="J2" s="1">
        <f t="shared" si="0"/>
        <v>9</v>
      </c>
      <c r="K2" s="1">
        <f t="shared" si="0"/>
        <v>10</v>
      </c>
      <c r="L2" s="1">
        <f t="shared" si="0"/>
        <v>11</v>
      </c>
      <c r="M2" s="1">
        <f t="shared" si="0"/>
        <v>12</v>
      </c>
      <c r="N2" s="1">
        <f t="shared" si="0"/>
        <v>13</v>
      </c>
      <c r="O2" s="1">
        <f t="shared" si="0"/>
        <v>14</v>
      </c>
      <c r="P2" s="1">
        <f t="shared" si="0"/>
        <v>15</v>
      </c>
      <c r="Q2" s="1">
        <f t="shared" si="0"/>
        <v>16</v>
      </c>
      <c r="R2" s="1">
        <f t="shared" si="0"/>
        <v>17</v>
      </c>
      <c r="S2" s="1">
        <f t="shared" si="0"/>
        <v>18</v>
      </c>
      <c r="T2" s="1">
        <f t="shared" si="0"/>
        <v>19</v>
      </c>
      <c r="U2" s="1">
        <f t="shared" si="0"/>
        <v>20</v>
      </c>
      <c r="V2" s="1">
        <f t="shared" si="0"/>
        <v>21</v>
      </c>
      <c r="W2" s="1">
        <f t="shared" si="0"/>
        <v>22</v>
      </c>
      <c r="X2" s="1">
        <f t="shared" si="0"/>
        <v>23</v>
      </c>
      <c r="Y2" s="1">
        <f t="shared" si="0"/>
        <v>24</v>
      </c>
      <c r="Z2" s="1">
        <f t="shared" si="0"/>
        <v>25</v>
      </c>
      <c r="AA2" s="1">
        <f t="shared" si="0"/>
        <v>26</v>
      </c>
      <c r="AB2" s="1">
        <f t="shared" si="0"/>
        <v>27</v>
      </c>
      <c r="AC2" s="1">
        <f t="shared" si="0"/>
        <v>28</v>
      </c>
      <c r="AD2" s="1">
        <f t="shared" si="0"/>
        <v>29</v>
      </c>
      <c r="AE2" s="1">
        <f t="shared" si="0"/>
        <v>30</v>
      </c>
      <c r="AF2" s="1">
        <f t="shared" si="0"/>
        <v>31</v>
      </c>
      <c r="AG2" s="1">
        <f t="shared" si="0"/>
        <v>32</v>
      </c>
      <c r="AH2" s="1">
        <f t="shared" si="0"/>
        <v>33</v>
      </c>
      <c r="AI2" s="1">
        <f t="shared" si="0"/>
        <v>34</v>
      </c>
      <c r="AJ2" s="1">
        <f t="shared" si="0"/>
        <v>35</v>
      </c>
      <c r="AK2" s="1">
        <f t="shared" si="0"/>
        <v>36</v>
      </c>
      <c r="AL2" s="1">
        <f t="shared" si="0"/>
        <v>37</v>
      </c>
      <c r="AM2" s="1">
        <f t="shared" si="0"/>
        <v>38</v>
      </c>
      <c r="AN2" s="1">
        <f t="shared" si="0"/>
        <v>39</v>
      </c>
      <c r="AO2" s="1">
        <f t="shared" si="0"/>
        <v>40</v>
      </c>
      <c r="AP2" s="1">
        <f t="shared" si="0"/>
        <v>41</v>
      </c>
      <c r="AQ2" s="1">
        <f t="shared" si="0"/>
        <v>42</v>
      </c>
      <c r="AR2" s="1">
        <f t="shared" si="0"/>
        <v>43</v>
      </c>
      <c r="AS2" s="1">
        <f t="shared" si="0"/>
        <v>44</v>
      </c>
      <c r="AT2" s="1">
        <f t="shared" si="0"/>
        <v>45</v>
      </c>
      <c r="AU2" s="1">
        <f t="shared" si="0"/>
        <v>46</v>
      </c>
      <c r="AV2" s="1">
        <f t="shared" si="0"/>
        <v>47</v>
      </c>
      <c r="AW2" s="1">
        <f t="shared" si="0"/>
        <v>48</v>
      </c>
      <c r="AX2" s="1">
        <f t="shared" si="0"/>
        <v>49</v>
      </c>
      <c r="AY2" s="1">
        <f t="shared" si="0"/>
        <v>50</v>
      </c>
      <c r="AZ2" s="1">
        <f t="shared" si="0"/>
        <v>51</v>
      </c>
      <c r="BA2" s="1">
        <f t="shared" si="0"/>
        <v>52</v>
      </c>
      <c r="BB2" s="1">
        <f t="shared" si="0"/>
        <v>53</v>
      </c>
      <c r="BC2" s="1">
        <f t="shared" si="0"/>
        <v>54</v>
      </c>
    </row>
    <row r="3" spans="1:55" s="31" customFormat="1" ht="75" x14ac:dyDescent="0.25">
      <c r="A3" s="37" t="s">
        <v>1</v>
      </c>
      <c r="B3" s="37" t="s">
        <v>2</v>
      </c>
      <c r="C3" s="37" t="s">
        <v>3</v>
      </c>
      <c r="D3" s="37" t="s">
        <v>4</v>
      </c>
      <c r="E3" s="37" t="s">
        <v>5</v>
      </c>
      <c r="F3" s="37" t="s">
        <v>6</v>
      </c>
      <c r="G3" s="37" t="s">
        <v>7</v>
      </c>
      <c r="H3" s="37" t="s">
        <v>8</v>
      </c>
      <c r="I3" s="37" t="s">
        <v>9</v>
      </c>
      <c r="J3" s="37" t="s">
        <v>10</v>
      </c>
      <c r="K3" s="37" t="s">
        <v>11</v>
      </c>
      <c r="L3" s="37" t="s">
        <v>12</v>
      </c>
      <c r="M3" s="39" t="s">
        <v>13</v>
      </c>
      <c r="N3" s="39" t="s">
        <v>14</v>
      </c>
      <c r="O3" s="39" t="s">
        <v>15</v>
      </c>
      <c r="P3" s="39" t="s">
        <v>16</v>
      </c>
      <c r="Q3" s="39" t="s">
        <v>17</v>
      </c>
      <c r="R3" s="39" t="s">
        <v>18</v>
      </c>
      <c r="S3" s="39" t="s">
        <v>19</v>
      </c>
      <c r="T3" s="39" t="s">
        <v>20</v>
      </c>
      <c r="U3" s="39" t="s">
        <v>3693</v>
      </c>
      <c r="V3" s="39" t="s">
        <v>3692</v>
      </c>
      <c r="W3" s="39" t="s">
        <v>21</v>
      </c>
      <c r="X3" s="39" t="s">
        <v>22</v>
      </c>
      <c r="Y3" s="39" t="s">
        <v>23</v>
      </c>
      <c r="Z3" s="39" t="s">
        <v>24</v>
      </c>
      <c r="AA3" s="39" t="s">
        <v>25</v>
      </c>
      <c r="AB3" s="39" t="s">
        <v>26</v>
      </c>
      <c r="AC3" s="39" t="s">
        <v>27</v>
      </c>
      <c r="AD3" s="39" t="s">
        <v>28</v>
      </c>
      <c r="AE3" s="39" t="s">
        <v>29</v>
      </c>
      <c r="AF3" s="39" t="s">
        <v>30</v>
      </c>
      <c r="AG3" s="39" t="s">
        <v>31</v>
      </c>
      <c r="AH3" s="39" t="s">
        <v>32</v>
      </c>
      <c r="AI3" s="39" t="s">
        <v>33</v>
      </c>
      <c r="AJ3" s="39" t="s">
        <v>34</v>
      </c>
      <c r="AK3" s="39" t="s">
        <v>35</v>
      </c>
      <c r="AL3" s="39" t="s">
        <v>36</v>
      </c>
      <c r="AM3" s="39" t="s">
        <v>37</v>
      </c>
      <c r="AN3" s="39" t="s">
        <v>38</v>
      </c>
      <c r="AO3" s="39" t="s">
        <v>39</v>
      </c>
      <c r="AP3" s="39" t="s">
        <v>40</v>
      </c>
      <c r="AQ3" s="39" t="s">
        <v>41</v>
      </c>
      <c r="AR3" s="39" t="s">
        <v>42</v>
      </c>
      <c r="AS3" s="39" t="s">
        <v>43</v>
      </c>
      <c r="AT3" s="39" t="s">
        <v>44</v>
      </c>
      <c r="AU3" s="39" t="s">
        <v>45</v>
      </c>
      <c r="AV3" s="37" t="s">
        <v>46</v>
      </c>
      <c r="AW3" s="37" t="s">
        <v>47</v>
      </c>
      <c r="AX3" s="37" t="s">
        <v>48</v>
      </c>
      <c r="AY3" s="37" t="s">
        <v>49</v>
      </c>
      <c r="AZ3" s="37" t="s">
        <v>50</v>
      </c>
      <c r="BA3" s="37" t="s">
        <v>51</v>
      </c>
      <c r="BB3" s="37" t="s">
        <v>52</v>
      </c>
      <c r="BC3" s="37" t="s">
        <v>53</v>
      </c>
    </row>
    <row r="4" spans="1:55" x14ac:dyDescent="0.25">
      <c r="A4" s="34" t="s">
        <v>615</v>
      </c>
      <c r="B4" s="35">
        <v>79278</v>
      </c>
      <c r="C4" s="34">
        <v>100</v>
      </c>
      <c r="D4" s="34" t="s">
        <v>629</v>
      </c>
      <c r="E4" s="34" t="s">
        <v>630</v>
      </c>
      <c r="F4" s="34" t="s">
        <v>631</v>
      </c>
      <c r="G4" s="34" t="s">
        <v>421</v>
      </c>
      <c r="H4" s="34" t="s">
        <v>59</v>
      </c>
      <c r="I4" s="34" t="s">
        <v>114</v>
      </c>
      <c r="J4" s="36">
        <v>43950</v>
      </c>
      <c r="K4" s="36"/>
      <c r="L4" s="34" t="s">
        <v>61</v>
      </c>
      <c r="M4" s="40"/>
      <c r="N4" s="41"/>
      <c r="O4" s="40"/>
      <c r="P4" s="41" t="s">
        <v>3456</v>
      </c>
      <c r="Q4" s="40"/>
      <c r="R4" s="41"/>
      <c r="S4" s="41"/>
      <c r="T4" s="41" t="s">
        <v>70</v>
      </c>
      <c r="U4" s="41"/>
      <c r="V4" s="41"/>
      <c r="W4" s="40"/>
      <c r="X4" s="41" t="s">
        <v>70</v>
      </c>
      <c r="Y4" s="41"/>
      <c r="Z4" s="41"/>
      <c r="AA4" s="41"/>
      <c r="AB4" s="41"/>
      <c r="AC4" s="41"/>
      <c r="AD4" s="40"/>
      <c r="AE4" s="41" t="s">
        <v>3456</v>
      </c>
      <c r="AF4" s="41" t="s">
        <v>3456</v>
      </c>
      <c r="AG4" s="41" t="s">
        <v>70</v>
      </c>
      <c r="AH4" s="41"/>
      <c r="AI4" s="41"/>
      <c r="AJ4" s="40"/>
      <c r="AK4" s="41" t="s">
        <v>70</v>
      </c>
      <c r="AL4" s="40"/>
      <c r="AM4" s="41"/>
      <c r="AN4" s="41"/>
      <c r="AO4" s="41" t="s">
        <v>70</v>
      </c>
      <c r="AP4" s="41" t="s">
        <v>70</v>
      </c>
      <c r="AQ4" s="41" t="s">
        <v>70</v>
      </c>
      <c r="AR4" s="41" t="s">
        <v>70</v>
      </c>
      <c r="AS4" s="41" t="s">
        <v>70</v>
      </c>
      <c r="AT4" s="41"/>
      <c r="AU4" s="41"/>
      <c r="AV4" s="34" t="s">
        <v>70</v>
      </c>
      <c r="AW4" s="34" t="s">
        <v>70</v>
      </c>
      <c r="AX4" s="34" t="s">
        <v>63</v>
      </c>
      <c r="AY4" s="34" t="s">
        <v>4302</v>
      </c>
      <c r="AZ4" s="34" t="s">
        <v>64</v>
      </c>
      <c r="BA4" s="34" t="s">
        <v>65</v>
      </c>
      <c r="BB4" s="35">
        <v>2038</v>
      </c>
      <c r="BC4" s="34" t="s">
        <v>66</v>
      </c>
    </row>
    <row r="5" spans="1:55" x14ac:dyDescent="0.25">
      <c r="A5" s="34" t="s">
        <v>4433</v>
      </c>
      <c r="B5" s="35">
        <v>82144</v>
      </c>
      <c r="C5" s="34">
        <v>100</v>
      </c>
      <c r="D5" s="34" t="s">
        <v>4476</v>
      </c>
      <c r="E5" s="34" t="s">
        <v>4477</v>
      </c>
      <c r="F5" s="34" t="s">
        <v>4478</v>
      </c>
      <c r="G5" s="34" t="s">
        <v>4437</v>
      </c>
      <c r="H5" s="34" t="s">
        <v>59</v>
      </c>
      <c r="I5" s="34" t="s">
        <v>3987</v>
      </c>
      <c r="J5" s="36">
        <v>42736</v>
      </c>
      <c r="K5" s="36"/>
      <c r="L5" s="34" t="s">
        <v>61</v>
      </c>
      <c r="M5" s="40"/>
      <c r="N5" s="41"/>
      <c r="O5" s="40"/>
      <c r="P5" s="41" t="s">
        <v>3456</v>
      </c>
      <c r="Q5" s="40"/>
      <c r="R5" s="41" t="s">
        <v>3456</v>
      </c>
      <c r="S5" s="41" t="s">
        <v>3456</v>
      </c>
      <c r="T5" s="41" t="s">
        <v>70</v>
      </c>
      <c r="U5" s="41"/>
      <c r="V5" s="41"/>
      <c r="W5" s="40"/>
      <c r="X5" s="41" t="s">
        <v>70</v>
      </c>
      <c r="Y5" s="41"/>
      <c r="Z5" s="40"/>
      <c r="AA5" s="41"/>
      <c r="AB5" s="41"/>
      <c r="AC5" s="41"/>
      <c r="AD5" s="40"/>
      <c r="AE5" s="41" t="s">
        <v>3456</v>
      </c>
      <c r="AF5" s="41" t="s">
        <v>3456</v>
      </c>
      <c r="AG5" s="41" t="s">
        <v>70</v>
      </c>
      <c r="AH5" s="41"/>
      <c r="AI5" s="41"/>
      <c r="AJ5" s="40"/>
      <c r="AK5" s="41" t="s">
        <v>70</v>
      </c>
      <c r="AL5" s="40"/>
      <c r="AM5" s="41"/>
      <c r="AN5" s="40"/>
      <c r="AO5" s="41" t="s">
        <v>70</v>
      </c>
      <c r="AP5" s="41" t="s">
        <v>70</v>
      </c>
      <c r="AQ5" s="41" t="s">
        <v>70</v>
      </c>
      <c r="AR5" s="41" t="s">
        <v>70</v>
      </c>
      <c r="AS5" s="41" t="s">
        <v>70</v>
      </c>
      <c r="AT5" s="40"/>
      <c r="AU5" s="40"/>
      <c r="AV5" s="34" t="s">
        <v>70</v>
      </c>
      <c r="AW5" s="34" t="s">
        <v>70</v>
      </c>
      <c r="AX5" s="34" t="s">
        <v>63</v>
      </c>
      <c r="AY5" s="34" t="s">
        <v>70</v>
      </c>
      <c r="AZ5" s="34" t="s">
        <v>64</v>
      </c>
      <c r="BA5" s="34" t="s">
        <v>65</v>
      </c>
      <c r="BB5" s="35">
        <v>2033</v>
      </c>
      <c r="BC5" s="34" t="s">
        <v>66</v>
      </c>
    </row>
    <row r="6" spans="1:55" x14ac:dyDescent="0.25">
      <c r="A6" s="34" t="s">
        <v>3355</v>
      </c>
      <c r="B6" s="35">
        <v>80245</v>
      </c>
      <c r="C6" s="34">
        <v>100</v>
      </c>
      <c r="D6" s="34" t="s">
        <v>3503</v>
      </c>
      <c r="E6" s="34" t="s">
        <v>3502</v>
      </c>
      <c r="F6" s="34" t="s">
        <v>3977</v>
      </c>
      <c r="G6" s="34" t="s">
        <v>155</v>
      </c>
      <c r="H6" s="34" t="s">
        <v>208</v>
      </c>
      <c r="I6" s="34" t="s">
        <v>3510</v>
      </c>
      <c r="J6" s="36">
        <v>44369</v>
      </c>
      <c r="K6" s="36"/>
      <c r="L6" s="34" t="s">
        <v>61</v>
      </c>
      <c r="M6" s="40"/>
      <c r="N6" s="41" t="s">
        <v>3456</v>
      </c>
      <c r="O6" s="40"/>
      <c r="P6" s="41" t="s">
        <v>3456</v>
      </c>
      <c r="Q6" s="40"/>
      <c r="R6" s="41" t="s">
        <v>3456</v>
      </c>
      <c r="S6" s="41" t="s">
        <v>3456</v>
      </c>
      <c r="T6" s="41" t="s">
        <v>70</v>
      </c>
      <c r="U6" s="41"/>
      <c r="V6" s="41"/>
      <c r="W6" s="40"/>
      <c r="X6" s="41" t="s">
        <v>70</v>
      </c>
      <c r="Y6" s="41"/>
      <c r="Z6" s="40"/>
      <c r="AA6" s="41"/>
      <c r="AB6" s="41"/>
      <c r="AC6" s="41"/>
      <c r="AD6" s="40"/>
      <c r="AE6" s="41" t="s">
        <v>3456</v>
      </c>
      <c r="AF6" s="41" t="s">
        <v>3456</v>
      </c>
      <c r="AG6" s="41" t="s">
        <v>70</v>
      </c>
      <c r="AH6" s="41"/>
      <c r="AI6" s="41"/>
      <c r="AJ6" s="40"/>
      <c r="AK6" s="41" t="s">
        <v>70</v>
      </c>
      <c r="AL6" s="40"/>
      <c r="AM6" s="41"/>
      <c r="AN6" s="40"/>
      <c r="AO6" s="41" t="s">
        <v>70</v>
      </c>
      <c r="AP6" s="41" t="s">
        <v>70</v>
      </c>
      <c r="AQ6" s="41" t="s">
        <v>70</v>
      </c>
      <c r="AR6" s="41" t="s">
        <v>70</v>
      </c>
      <c r="AS6" s="41" t="s">
        <v>70</v>
      </c>
      <c r="AT6" s="40"/>
      <c r="AU6" s="40"/>
      <c r="AV6" s="34" t="s">
        <v>70</v>
      </c>
      <c r="AW6" s="34" t="s">
        <v>70</v>
      </c>
      <c r="AX6" s="34" t="s">
        <v>63</v>
      </c>
      <c r="AY6" s="34" t="s">
        <v>4290</v>
      </c>
      <c r="AZ6" s="34" t="s">
        <v>64</v>
      </c>
      <c r="BA6" s="34" t="s">
        <v>65</v>
      </c>
      <c r="BB6" s="35">
        <v>2037</v>
      </c>
      <c r="BC6" s="34" t="s">
        <v>66</v>
      </c>
    </row>
    <row r="7" spans="1:55" x14ac:dyDescent="0.25">
      <c r="A7" s="34" t="s">
        <v>1593</v>
      </c>
      <c r="B7" s="35">
        <v>78912</v>
      </c>
      <c r="C7" s="34">
        <v>100</v>
      </c>
      <c r="D7" s="34" t="s">
        <v>1603</v>
      </c>
      <c r="E7" s="34" t="s">
        <v>1604</v>
      </c>
      <c r="F7" s="34" t="s">
        <v>938</v>
      </c>
      <c r="G7" s="34" t="s">
        <v>467</v>
      </c>
      <c r="H7" s="34" t="s">
        <v>59</v>
      </c>
      <c r="I7" s="34" t="s">
        <v>350</v>
      </c>
      <c r="J7" s="36">
        <v>43903</v>
      </c>
      <c r="K7" s="36"/>
      <c r="L7" s="34" t="s">
        <v>61</v>
      </c>
      <c r="M7" s="40"/>
      <c r="N7" s="41"/>
      <c r="O7" s="40"/>
      <c r="P7" s="41" t="s">
        <v>3456</v>
      </c>
      <c r="Q7" s="40"/>
      <c r="R7" s="41" t="s">
        <v>3456</v>
      </c>
      <c r="S7" s="41"/>
      <c r="T7" s="41" t="s">
        <v>70</v>
      </c>
      <c r="U7" s="41"/>
      <c r="V7" s="41"/>
      <c r="W7" s="40"/>
      <c r="X7" s="41" t="s">
        <v>70</v>
      </c>
      <c r="Y7" s="41"/>
      <c r="Z7" s="40"/>
      <c r="AA7" s="41"/>
      <c r="AB7" s="41"/>
      <c r="AC7" s="41"/>
      <c r="AD7" s="40"/>
      <c r="AE7" s="41" t="s">
        <v>3456</v>
      </c>
      <c r="AF7" s="41" t="s">
        <v>3456</v>
      </c>
      <c r="AG7" s="41" t="s">
        <v>70</v>
      </c>
      <c r="AH7" s="41"/>
      <c r="AI7" s="41" t="s">
        <v>3456</v>
      </c>
      <c r="AJ7" s="40"/>
      <c r="AK7" s="41" t="s">
        <v>70</v>
      </c>
      <c r="AL7" s="40"/>
      <c r="AM7" s="41"/>
      <c r="AN7" s="40"/>
      <c r="AO7" s="41" t="s">
        <v>70</v>
      </c>
      <c r="AP7" s="41" t="s">
        <v>70</v>
      </c>
      <c r="AQ7" s="41" t="s">
        <v>70</v>
      </c>
      <c r="AR7" s="41" t="s">
        <v>70</v>
      </c>
      <c r="AS7" s="41" t="s">
        <v>70</v>
      </c>
      <c r="AT7" s="40"/>
      <c r="AU7" s="40"/>
      <c r="AV7" s="34" t="s">
        <v>70</v>
      </c>
      <c r="AW7" s="34" t="s">
        <v>70</v>
      </c>
      <c r="AX7" s="34" t="s">
        <v>133</v>
      </c>
      <c r="AY7" s="34" t="s">
        <v>4290</v>
      </c>
      <c r="AZ7" s="34" t="s">
        <v>64</v>
      </c>
      <c r="BA7" s="34" t="s">
        <v>65</v>
      </c>
      <c r="BB7" s="35">
        <v>2036</v>
      </c>
      <c r="BC7" s="34" t="s">
        <v>66</v>
      </c>
    </row>
    <row r="8" spans="1:55" x14ac:dyDescent="0.25">
      <c r="A8" s="34" t="s">
        <v>2614</v>
      </c>
      <c r="B8" s="35">
        <v>78479</v>
      </c>
      <c r="C8" s="34">
        <v>42.74</v>
      </c>
      <c r="D8" s="34" t="s">
        <v>2644</v>
      </c>
      <c r="E8" s="34" t="s">
        <v>2645</v>
      </c>
      <c r="F8" s="34" t="s">
        <v>3980</v>
      </c>
      <c r="G8" s="34" t="s">
        <v>155</v>
      </c>
      <c r="H8" s="34" t="s">
        <v>208</v>
      </c>
      <c r="I8" s="34" t="s">
        <v>1164</v>
      </c>
      <c r="J8" s="36">
        <v>43510</v>
      </c>
      <c r="K8" s="36"/>
      <c r="L8" s="34" t="s">
        <v>61</v>
      </c>
      <c r="M8" s="40"/>
      <c r="N8" s="41"/>
      <c r="O8" s="40"/>
      <c r="P8" s="41" t="s">
        <v>3456</v>
      </c>
      <c r="Q8" s="40"/>
      <c r="R8" s="41"/>
      <c r="S8" s="41"/>
      <c r="T8" s="41" t="s">
        <v>70</v>
      </c>
      <c r="U8" s="41"/>
      <c r="V8" s="41"/>
      <c r="W8" s="40"/>
      <c r="X8" s="41" t="s">
        <v>70</v>
      </c>
      <c r="Y8" s="41"/>
      <c r="Z8" s="40"/>
      <c r="AA8" s="41"/>
      <c r="AB8" s="41"/>
      <c r="AC8" s="41"/>
      <c r="AD8" s="40"/>
      <c r="AE8" s="41"/>
      <c r="AF8" s="41"/>
      <c r="AG8" s="41" t="s">
        <v>70</v>
      </c>
      <c r="AH8" s="41"/>
      <c r="AI8" s="41"/>
      <c r="AJ8" s="40"/>
      <c r="AK8" s="41" t="s">
        <v>70</v>
      </c>
      <c r="AL8" s="40"/>
      <c r="AM8" s="41"/>
      <c r="AN8" s="40"/>
      <c r="AO8" s="41" t="s">
        <v>70</v>
      </c>
      <c r="AP8" s="41" t="s">
        <v>70</v>
      </c>
      <c r="AQ8" s="41" t="s">
        <v>70</v>
      </c>
      <c r="AR8" s="41" t="s">
        <v>70</v>
      </c>
      <c r="AS8" s="41" t="s">
        <v>70</v>
      </c>
      <c r="AT8" s="40"/>
      <c r="AU8" s="40"/>
      <c r="AV8" s="34" t="s">
        <v>70</v>
      </c>
      <c r="AW8" s="34" t="s">
        <v>70</v>
      </c>
      <c r="AX8" s="34" t="s">
        <v>133</v>
      </c>
      <c r="AY8" s="34" t="s">
        <v>4290</v>
      </c>
      <c r="AZ8" s="34" t="s">
        <v>64</v>
      </c>
      <c r="BA8" s="34" t="s">
        <v>65</v>
      </c>
      <c r="BB8" s="35">
        <v>2034</v>
      </c>
      <c r="BC8" s="34" t="s">
        <v>66</v>
      </c>
    </row>
    <row r="9" spans="1:55" x14ac:dyDescent="0.25">
      <c r="A9" s="34" t="s">
        <v>2154</v>
      </c>
      <c r="B9" s="35">
        <v>63252</v>
      </c>
      <c r="C9" s="34">
        <v>100</v>
      </c>
      <c r="D9" s="34" t="s">
        <v>2234</v>
      </c>
      <c r="E9" s="34" t="s">
        <v>2235</v>
      </c>
      <c r="F9" s="34" t="s">
        <v>1027</v>
      </c>
      <c r="G9" s="34" t="s">
        <v>150</v>
      </c>
      <c r="H9" s="34" t="s">
        <v>4287</v>
      </c>
      <c r="I9" s="34" t="s">
        <v>1028</v>
      </c>
      <c r="J9" s="36">
        <v>39559</v>
      </c>
      <c r="K9" s="36"/>
      <c r="L9" s="34" t="s">
        <v>61</v>
      </c>
      <c r="M9" s="40"/>
      <c r="N9" s="41"/>
      <c r="O9" s="40"/>
      <c r="P9" s="41"/>
      <c r="Q9" s="40"/>
      <c r="R9" s="41" t="s">
        <v>3456</v>
      </c>
      <c r="S9" s="41" t="s">
        <v>3456</v>
      </c>
      <c r="T9" s="41" t="s">
        <v>70</v>
      </c>
      <c r="U9" s="41"/>
      <c r="V9" s="41"/>
      <c r="W9" s="40"/>
      <c r="X9" s="41" t="s">
        <v>70</v>
      </c>
      <c r="Y9" s="41"/>
      <c r="Z9" s="40"/>
      <c r="AA9" s="41"/>
      <c r="AB9" s="41"/>
      <c r="AC9" s="41"/>
      <c r="AD9" s="40"/>
      <c r="AE9" s="41" t="s">
        <v>3456</v>
      </c>
      <c r="AF9" s="41" t="s">
        <v>3456</v>
      </c>
      <c r="AG9" s="41" t="s">
        <v>70</v>
      </c>
      <c r="AH9" s="41"/>
      <c r="AI9" s="41"/>
      <c r="AJ9" s="40"/>
      <c r="AK9" s="41" t="s">
        <v>70</v>
      </c>
      <c r="AL9" s="40"/>
      <c r="AM9" s="41"/>
      <c r="AN9" s="40"/>
      <c r="AO9" s="41" t="s">
        <v>70</v>
      </c>
      <c r="AP9" s="41" t="s">
        <v>70</v>
      </c>
      <c r="AQ9" s="41" t="s">
        <v>70</v>
      </c>
      <c r="AR9" s="41" t="s">
        <v>70</v>
      </c>
      <c r="AS9" s="41" t="s">
        <v>70</v>
      </c>
      <c r="AT9" s="40"/>
      <c r="AU9" s="40"/>
      <c r="AV9" s="34" t="s">
        <v>70</v>
      </c>
      <c r="AW9" s="34" t="s">
        <v>70</v>
      </c>
      <c r="AX9" s="34" t="s">
        <v>133</v>
      </c>
      <c r="AY9" s="34" t="s">
        <v>4292</v>
      </c>
      <c r="AZ9" s="34" t="s">
        <v>64</v>
      </c>
      <c r="BA9" s="34" t="s">
        <v>65</v>
      </c>
      <c r="BB9" s="35">
        <v>2023</v>
      </c>
      <c r="BC9" s="34" t="s">
        <v>103</v>
      </c>
    </row>
    <row r="10" spans="1:55" x14ac:dyDescent="0.25">
      <c r="A10" s="34" t="s">
        <v>2798</v>
      </c>
      <c r="B10" s="35">
        <v>60132</v>
      </c>
      <c r="C10" s="34">
        <v>100</v>
      </c>
      <c r="D10" s="34" t="s">
        <v>2803</v>
      </c>
      <c r="E10" s="34" t="s">
        <v>2804</v>
      </c>
      <c r="F10" s="34" t="s">
        <v>2805</v>
      </c>
      <c r="G10" s="34" t="s">
        <v>1248</v>
      </c>
      <c r="H10" s="34" t="s">
        <v>1226</v>
      </c>
      <c r="I10" s="34" t="s">
        <v>1249</v>
      </c>
      <c r="J10" s="36">
        <v>36930</v>
      </c>
      <c r="K10" s="36"/>
      <c r="L10" s="34" t="s">
        <v>61</v>
      </c>
      <c r="M10" s="40"/>
      <c r="N10" s="41"/>
      <c r="O10" s="40"/>
      <c r="P10" s="41"/>
      <c r="Q10" s="40"/>
      <c r="R10" s="41"/>
      <c r="S10" s="41"/>
      <c r="T10" s="41" t="s">
        <v>70</v>
      </c>
      <c r="U10" s="41"/>
      <c r="V10" s="41"/>
      <c r="W10" s="40"/>
      <c r="X10" s="41" t="s">
        <v>70</v>
      </c>
      <c r="Y10" s="41"/>
      <c r="Z10" s="40"/>
      <c r="AA10" s="41"/>
      <c r="AB10" s="41"/>
      <c r="AC10" s="41"/>
      <c r="AD10" s="40"/>
      <c r="AE10" s="41" t="s">
        <v>3456</v>
      </c>
      <c r="AF10" s="41" t="s">
        <v>3456</v>
      </c>
      <c r="AG10" s="41" t="s">
        <v>70</v>
      </c>
      <c r="AH10" s="41"/>
      <c r="AI10" s="41"/>
      <c r="AJ10" s="40"/>
      <c r="AK10" s="41" t="s">
        <v>70</v>
      </c>
      <c r="AL10" s="40"/>
      <c r="AM10" s="41"/>
      <c r="AN10" s="40"/>
      <c r="AO10" s="41" t="s">
        <v>70</v>
      </c>
      <c r="AP10" s="41" t="s">
        <v>70</v>
      </c>
      <c r="AQ10" s="41" t="s">
        <v>70</v>
      </c>
      <c r="AR10" s="41" t="s">
        <v>70</v>
      </c>
      <c r="AS10" s="41" t="s">
        <v>70</v>
      </c>
      <c r="AT10" s="40"/>
      <c r="AU10" s="40"/>
      <c r="AV10" s="34" t="s">
        <v>70</v>
      </c>
      <c r="AW10" s="34" t="s">
        <v>70</v>
      </c>
      <c r="AX10" s="34" t="s">
        <v>133</v>
      </c>
      <c r="AY10" s="34" t="s">
        <v>4292</v>
      </c>
      <c r="AZ10" s="34" t="s">
        <v>64</v>
      </c>
      <c r="BA10" s="34" t="s">
        <v>423</v>
      </c>
      <c r="BB10" s="35">
        <v>2015</v>
      </c>
      <c r="BC10" s="34" t="s">
        <v>119</v>
      </c>
    </row>
    <row r="11" spans="1:55" x14ac:dyDescent="0.25">
      <c r="A11" s="34" t="s">
        <v>2762</v>
      </c>
      <c r="B11" s="35">
        <v>81705</v>
      </c>
      <c r="C11" s="34">
        <v>100</v>
      </c>
      <c r="D11" s="34" t="s">
        <v>4029</v>
      </c>
      <c r="E11" s="34" t="s">
        <v>2732</v>
      </c>
      <c r="F11" s="34" t="s">
        <v>765</v>
      </c>
      <c r="G11" s="34" t="s">
        <v>3982</v>
      </c>
      <c r="H11" s="34" t="s">
        <v>144</v>
      </c>
      <c r="I11" s="34" t="s">
        <v>1233</v>
      </c>
      <c r="J11" s="36">
        <v>43119</v>
      </c>
      <c r="K11" s="36"/>
      <c r="L11" s="34" t="s">
        <v>61</v>
      </c>
      <c r="M11" s="40"/>
      <c r="N11" s="41"/>
      <c r="O11" s="40"/>
      <c r="P11" s="41" t="s">
        <v>3456</v>
      </c>
      <c r="Q11" s="40"/>
      <c r="R11" s="41"/>
      <c r="S11" s="41"/>
      <c r="T11" s="41" t="s">
        <v>70</v>
      </c>
      <c r="U11" s="41"/>
      <c r="V11" s="41"/>
      <c r="W11" s="40"/>
      <c r="X11" s="41" t="s">
        <v>70</v>
      </c>
      <c r="Y11" s="41"/>
      <c r="Z11" s="40"/>
      <c r="AA11" s="41"/>
      <c r="AB11" s="41"/>
      <c r="AC11" s="41"/>
      <c r="AD11" s="40"/>
      <c r="AE11" s="41" t="s">
        <v>3456</v>
      </c>
      <c r="AF11" s="41" t="s">
        <v>3456</v>
      </c>
      <c r="AG11" s="41" t="s">
        <v>70</v>
      </c>
      <c r="AH11" s="41"/>
      <c r="AI11" s="41"/>
      <c r="AJ11" s="40"/>
      <c r="AK11" s="41" t="s">
        <v>70</v>
      </c>
      <c r="AL11" s="40"/>
      <c r="AM11" s="41"/>
      <c r="AN11" s="40"/>
      <c r="AO11" s="41" t="s">
        <v>70</v>
      </c>
      <c r="AP11" s="41" t="s">
        <v>70</v>
      </c>
      <c r="AQ11" s="41" t="s">
        <v>70</v>
      </c>
      <c r="AR11" s="41" t="s">
        <v>70</v>
      </c>
      <c r="AS11" s="41" t="s">
        <v>70</v>
      </c>
      <c r="AT11" s="40"/>
      <c r="AU11" s="40"/>
      <c r="AV11" s="34" t="s">
        <v>70</v>
      </c>
      <c r="AW11" s="34" t="s">
        <v>70</v>
      </c>
      <c r="AX11" s="34" t="s">
        <v>133</v>
      </c>
      <c r="AY11" s="34" t="s">
        <v>4289</v>
      </c>
      <c r="AZ11" s="34" t="s">
        <v>64</v>
      </c>
      <c r="BA11" s="34" t="s">
        <v>65</v>
      </c>
      <c r="BB11" s="35">
        <v>2038</v>
      </c>
      <c r="BC11" s="34" t="s">
        <v>66</v>
      </c>
    </row>
    <row r="12" spans="1:55" x14ac:dyDescent="0.25">
      <c r="A12" s="34" t="s">
        <v>3411</v>
      </c>
      <c r="B12" s="35">
        <v>67140</v>
      </c>
      <c r="C12" s="34">
        <v>100</v>
      </c>
      <c r="D12" s="34" t="s">
        <v>3431</v>
      </c>
      <c r="E12" s="34" t="s">
        <v>3432</v>
      </c>
      <c r="F12" s="34" t="s">
        <v>3498</v>
      </c>
      <c r="G12" s="34" t="s">
        <v>155</v>
      </c>
      <c r="H12" s="34" t="s">
        <v>208</v>
      </c>
      <c r="I12" s="34" t="s">
        <v>3433</v>
      </c>
      <c r="J12" s="36">
        <v>42261</v>
      </c>
      <c r="K12" s="36"/>
      <c r="L12" s="34" t="s">
        <v>61</v>
      </c>
      <c r="M12" s="40"/>
      <c r="N12" s="41"/>
      <c r="O12" s="40"/>
      <c r="P12" s="41" t="s">
        <v>3456</v>
      </c>
      <c r="Q12" s="40"/>
      <c r="R12" s="41"/>
      <c r="S12" s="41"/>
      <c r="T12" s="41" t="s">
        <v>70</v>
      </c>
      <c r="U12" s="41"/>
      <c r="V12" s="41"/>
      <c r="W12" s="40"/>
      <c r="X12" s="41" t="s">
        <v>70</v>
      </c>
      <c r="Y12" s="41"/>
      <c r="Z12" s="40"/>
      <c r="AA12" s="41"/>
      <c r="AB12" s="41"/>
      <c r="AC12" s="41"/>
      <c r="AD12" s="40"/>
      <c r="AE12" s="41"/>
      <c r="AF12" s="41"/>
      <c r="AG12" s="41" t="s">
        <v>70</v>
      </c>
      <c r="AH12" s="41"/>
      <c r="AI12" s="41"/>
      <c r="AJ12" s="40"/>
      <c r="AK12" s="41" t="s">
        <v>70</v>
      </c>
      <c r="AL12" s="40"/>
      <c r="AM12" s="41"/>
      <c r="AN12" s="40"/>
      <c r="AO12" s="41" t="s">
        <v>70</v>
      </c>
      <c r="AP12" s="41" t="s">
        <v>70</v>
      </c>
      <c r="AQ12" s="41" t="s">
        <v>70</v>
      </c>
      <c r="AR12" s="41" t="s">
        <v>70</v>
      </c>
      <c r="AS12" s="41" t="s">
        <v>70</v>
      </c>
      <c r="AT12" s="40"/>
      <c r="AU12" s="40"/>
      <c r="AV12" s="34" t="s">
        <v>70</v>
      </c>
      <c r="AW12" s="34" t="s">
        <v>70</v>
      </c>
      <c r="AX12" s="34" t="s">
        <v>63</v>
      </c>
      <c r="AY12" s="34" t="s">
        <v>70</v>
      </c>
      <c r="AZ12" s="34" t="s">
        <v>64</v>
      </c>
      <c r="BA12" s="34" t="s">
        <v>955</v>
      </c>
      <c r="BB12" s="35">
        <v>2028</v>
      </c>
      <c r="BC12" s="34" t="s">
        <v>66</v>
      </c>
    </row>
    <row r="13" spans="1:55" x14ac:dyDescent="0.25">
      <c r="A13" s="34" t="s">
        <v>1693</v>
      </c>
      <c r="B13" s="35">
        <v>66205</v>
      </c>
      <c r="C13" s="34">
        <v>100</v>
      </c>
      <c r="D13" s="34" t="s">
        <v>1715</v>
      </c>
      <c r="E13" s="34" t="s">
        <v>1716</v>
      </c>
      <c r="F13" s="34" t="s">
        <v>1712</v>
      </c>
      <c r="G13" s="34" t="s">
        <v>3982</v>
      </c>
      <c r="H13" s="34" t="s">
        <v>144</v>
      </c>
      <c r="I13" s="34" t="s">
        <v>63</v>
      </c>
      <c r="J13" s="36">
        <v>41820</v>
      </c>
      <c r="K13" s="36"/>
      <c r="L13" s="34" t="s">
        <v>61</v>
      </c>
      <c r="M13" s="40"/>
      <c r="N13" s="41"/>
      <c r="O13" s="40"/>
      <c r="P13" s="41" t="s">
        <v>3456</v>
      </c>
      <c r="Q13" s="40"/>
      <c r="R13" s="41"/>
      <c r="S13" s="41"/>
      <c r="T13" s="41" t="s">
        <v>70</v>
      </c>
      <c r="U13" s="41"/>
      <c r="V13" s="41"/>
      <c r="W13" s="40"/>
      <c r="X13" s="41" t="s">
        <v>70</v>
      </c>
      <c r="Y13" s="41"/>
      <c r="Z13" s="40"/>
      <c r="AA13" s="41"/>
      <c r="AB13" s="41"/>
      <c r="AC13" s="41"/>
      <c r="AD13" s="40"/>
      <c r="AE13" s="41"/>
      <c r="AF13" s="41"/>
      <c r="AG13" s="41" t="s">
        <v>70</v>
      </c>
      <c r="AH13" s="41"/>
      <c r="AI13" s="41"/>
      <c r="AJ13" s="40"/>
      <c r="AK13" s="41" t="s">
        <v>70</v>
      </c>
      <c r="AL13" s="40"/>
      <c r="AM13" s="41"/>
      <c r="AN13" s="40"/>
      <c r="AO13" s="41" t="s">
        <v>70</v>
      </c>
      <c r="AP13" s="41" t="s">
        <v>70</v>
      </c>
      <c r="AQ13" s="41" t="s">
        <v>70</v>
      </c>
      <c r="AR13" s="41" t="s">
        <v>70</v>
      </c>
      <c r="AS13" s="41" t="s">
        <v>70</v>
      </c>
      <c r="AT13" s="40"/>
      <c r="AU13" s="40"/>
      <c r="AV13" s="34" t="s">
        <v>70</v>
      </c>
      <c r="AW13" s="34" t="s">
        <v>70</v>
      </c>
      <c r="AX13" s="34" t="s">
        <v>63</v>
      </c>
      <c r="AY13" s="34" t="s">
        <v>4285</v>
      </c>
      <c r="AZ13" s="34" t="s">
        <v>64</v>
      </c>
      <c r="BA13" s="34" t="s">
        <v>65</v>
      </c>
      <c r="BB13" s="35">
        <v>2029</v>
      </c>
      <c r="BC13" s="34" t="s">
        <v>103</v>
      </c>
    </row>
    <row r="14" spans="1:55" x14ac:dyDescent="0.25">
      <c r="A14" s="34" t="s">
        <v>1404</v>
      </c>
      <c r="B14" s="35">
        <v>67528</v>
      </c>
      <c r="C14" s="34">
        <v>100</v>
      </c>
      <c r="D14" s="34" t="s">
        <v>1425</v>
      </c>
      <c r="E14" s="34" t="s">
        <v>1426</v>
      </c>
      <c r="F14" s="34" t="s">
        <v>817</v>
      </c>
      <c r="G14" s="34" t="s">
        <v>558</v>
      </c>
      <c r="H14" s="34" t="s">
        <v>59</v>
      </c>
      <c r="I14" s="34" t="s">
        <v>818</v>
      </c>
      <c r="J14" s="36">
        <v>42664</v>
      </c>
      <c r="K14" s="36"/>
      <c r="L14" s="34" t="s">
        <v>61</v>
      </c>
      <c r="M14" s="40"/>
      <c r="N14" s="41"/>
      <c r="O14" s="40"/>
      <c r="P14" s="41" t="s">
        <v>3456</v>
      </c>
      <c r="Q14" s="40"/>
      <c r="R14" s="41"/>
      <c r="S14" s="41"/>
      <c r="T14" s="41" t="s">
        <v>70</v>
      </c>
      <c r="U14" s="41"/>
      <c r="V14" s="41"/>
      <c r="W14" s="40"/>
      <c r="X14" s="41" t="s">
        <v>70</v>
      </c>
      <c r="Y14" s="41"/>
      <c r="Z14" s="41"/>
      <c r="AA14" s="41"/>
      <c r="AB14" s="41"/>
      <c r="AC14" s="41"/>
      <c r="AD14" s="40"/>
      <c r="AE14" s="41"/>
      <c r="AF14" s="41"/>
      <c r="AG14" s="41" t="s">
        <v>70</v>
      </c>
      <c r="AH14" s="41"/>
      <c r="AI14" s="41"/>
      <c r="AJ14" s="40"/>
      <c r="AK14" s="41" t="s">
        <v>70</v>
      </c>
      <c r="AL14" s="40"/>
      <c r="AM14" s="41"/>
      <c r="AN14" s="40"/>
      <c r="AO14" s="41" t="s">
        <v>70</v>
      </c>
      <c r="AP14" s="41" t="s">
        <v>70</v>
      </c>
      <c r="AQ14" s="41" t="s">
        <v>70</v>
      </c>
      <c r="AR14" s="41" t="s">
        <v>70</v>
      </c>
      <c r="AS14" s="41" t="s">
        <v>70</v>
      </c>
      <c r="AT14" s="40"/>
      <c r="AU14" s="40"/>
      <c r="AV14" s="34" t="s">
        <v>70</v>
      </c>
      <c r="AW14" s="34" t="s">
        <v>70</v>
      </c>
      <c r="AX14" s="34" t="s">
        <v>63</v>
      </c>
      <c r="AY14" s="34" t="s">
        <v>4285</v>
      </c>
      <c r="AZ14" s="34" t="s">
        <v>64</v>
      </c>
      <c r="BA14" s="34" t="s">
        <v>65</v>
      </c>
      <c r="BB14" s="35">
        <v>2032</v>
      </c>
      <c r="BC14" s="34" t="s">
        <v>66</v>
      </c>
    </row>
    <row r="15" spans="1:55" x14ac:dyDescent="0.25">
      <c r="A15" s="34" t="s">
        <v>517</v>
      </c>
      <c r="B15" s="35">
        <v>63906</v>
      </c>
      <c r="C15" s="34">
        <v>100</v>
      </c>
      <c r="D15" s="34" t="s">
        <v>518</v>
      </c>
      <c r="E15" s="34" t="s">
        <v>519</v>
      </c>
      <c r="F15" s="34" t="s">
        <v>520</v>
      </c>
      <c r="G15" s="34" t="s">
        <v>155</v>
      </c>
      <c r="H15" s="34" t="s">
        <v>208</v>
      </c>
      <c r="I15" s="34" t="s">
        <v>156</v>
      </c>
      <c r="J15" s="36">
        <v>40613</v>
      </c>
      <c r="K15" s="36"/>
      <c r="L15" s="34" t="s">
        <v>61</v>
      </c>
      <c r="M15" s="40"/>
      <c r="N15" s="41"/>
      <c r="O15" s="40"/>
      <c r="P15" s="41" t="s">
        <v>3456</v>
      </c>
      <c r="Q15" s="40"/>
      <c r="R15" s="41"/>
      <c r="S15" s="41"/>
      <c r="T15" s="41" t="s">
        <v>70</v>
      </c>
      <c r="U15" s="41"/>
      <c r="V15" s="41"/>
      <c r="W15" s="40"/>
      <c r="X15" s="41" t="s">
        <v>70</v>
      </c>
      <c r="Y15" s="41"/>
      <c r="Z15" s="41"/>
      <c r="AA15" s="41"/>
      <c r="AB15" s="41"/>
      <c r="AC15" s="41"/>
      <c r="AD15" s="40"/>
      <c r="AE15" s="41"/>
      <c r="AF15" s="41"/>
      <c r="AG15" s="41" t="s">
        <v>70</v>
      </c>
      <c r="AH15" s="41"/>
      <c r="AI15" s="41"/>
      <c r="AJ15" s="40"/>
      <c r="AK15" s="41" t="s">
        <v>70</v>
      </c>
      <c r="AL15" s="41"/>
      <c r="AM15" s="41"/>
      <c r="AN15" s="41"/>
      <c r="AO15" s="41" t="s">
        <v>70</v>
      </c>
      <c r="AP15" s="41" t="s">
        <v>70</v>
      </c>
      <c r="AQ15" s="41" t="s">
        <v>70</v>
      </c>
      <c r="AR15" s="41" t="s">
        <v>70</v>
      </c>
      <c r="AS15" s="41" t="s">
        <v>70</v>
      </c>
      <c r="AT15" s="41"/>
      <c r="AU15" s="41"/>
      <c r="AV15" s="34" t="s">
        <v>70</v>
      </c>
      <c r="AW15" s="34" t="s">
        <v>70</v>
      </c>
      <c r="AX15" s="34" t="s">
        <v>133</v>
      </c>
      <c r="AY15" s="34" t="s">
        <v>4285</v>
      </c>
      <c r="AZ15" s="34" t="s">
        <v>64</v>
      </c>
      <c r="BA15" s="34" t="s">
        <v>65</v>
      </c>
      <c r="BB15" s="35">
        <v>2026</v>
      </c>
      <c r="BC15" s="34" t="s">
        <v>66</v>
      </c>
    </row>
    <row r="16" spans="1:55" x14ac:dyDescent="0.25">
      <c r="A16" s="34" t="s">
        <v>1955</v>
      </c>
      <c r="B16" s="35">
        <v>61717</v>
      </c>
      <c r="C16" s="34">
        <v>100</v>
      </c>
      <c r="D16" s="34" t="s">
        <v>1973</v>
      </c>
      <c r="E16" s="34" t="s">
        <v>1974</v>
      </c>
      <c r="F16" s="34" t="s">
        <v>1975</v>
      </c>
      <c r="G16" s="34" t="s">
        <v>4026</v>
      </c>
      <c r="H16" s="34" t="s">
        <v>144</v>
      </c>
      <c r="I16" s="34" t="s">
        <v>273</v>
      </c>
      <c r="J16" s="36">
        <v>38569</v>
      </c>
      <c r="K16" s="36"/>
      <c r="L16" s="34" t="s">
        <v>61</v>
      </c>
      <c r="M16" s="40"/>
      <c r="N16" s="41"/>
      <c r="O16" s="40"/>
      <c r="P16" s="41"/>
      <c r="Q16" s="40"/>
      <c r="R16" s="41" t="s">
        <v>3456</v>
      </c>
      <c r="S16" s="41"/>
      <c r="T16" s="41" t="s">
        <v>70</v>
      </c>
      <c r="U16" s="41"/>
      <c r="V16" s="41"/>
      <c r="W16" s="40"/>
      <c r="X16" s="41" t="s">
        <v>70</v>
      </c>
      <c r="Y16" s="41"/>
      <c r="Z16" s="40"/>
      <c r="AA16" s="41"/>
      <c r="AB16" s="41"/>
      <c r="AC16" s="41"/>
      <c r="AD16" s="40"/>
      <c r="AE16" s="41"/>
      <c r="AF16" s="41"/>
      <c r="AG16" s="41" t="s">
        <v>70</v>
      </c>
      <c r="AH16" s="41"/>
      <c r="AI16" s="41"/>
      <c r="AJ16" s="40"/>
      <c r="AK16" s="41" t="s">
        <v>70</v>
      </c>
      <c r="AL16" s="40"/>
      <c r="AM16" s="41"/>
      <c r="AN16" s="40"/>
      <c r="AO16" s="41" t="s">
        <v>70</v>
      </c>
      <c r="AP16" s="41" t="s">
        <v>70</v>
      </c>
      <c r="AQ16" s="41" t="s">
        <v>70</v>
      </c>
      <c r="AR16" s="41" t="s">
        <v>70</v>
      </c>
      <c r="AS16" s="41" t="s">
        <v>70</v>
      </c>
      <c r="AT16" s="40"/>
      <c r="AU16" s="40"/>
      <c r="AV16" s="34" t="s">
        <v>70</v>
      </c>
      <c r="AW16" s="34" t="s">
        <v>70</v>
      </c>
      <c r="AX16" s="34" t="s">
        <v>133</v>
      </c>
      <c r="AY16" s="34" t="s">
        <v>4302</v>
      </c>
      <c r="AZ16" s="34" t="s">
        <v>64</v>
      </c>
      <c r="BA16" s="34" t="s">
        <v>65</v>
      </c>
      <c r="BB16" s="35">
        <v>2021</v>
      </c>
      <c r="BC16" s="34" t="s">
        <v>185</v>
      </c>
    </row>
    <row r="17" spans="1:55" x14ac:dyDescent="0.25">
      <c r="A17" s="34" t="s">
        <v>547</v>
      </c>
      <c r="B17" s="35">
        <v>64013</v>
      </c>
      <c r="C17" s="34">
        <v>100</v>
      </c>
      <c r="D17" s="34" t="s">
        <v>548</v>
      </c>
      <c r="E17" s="34" t="s">
        <v>549</v>
      </c>
      <c r="F17" s="34" t="s">
        <v>523</v>
      </c>
      <c r="G17" s="34" t="s">
        <v>150</v>
      </c>
      <c r="H17" s="34" t="s">
        <v>4287</v>
      </c>
      <c r="I17" s="34" t="s">
        <v>118</v>
      </c>
      <c r="J17" s="36">
        <v>41244</v>
      </c>
      <c r="K17" s="36"/>
      <c r="L17" s="34" t="s">
        <v>61</v>
      </c>
      <c r="M17" s="40">
        <v>45267</v>
      </c>
      <c r="N17" s="41"/>
      <c r="O17" s="40"/>
      <c r="P17" s="41" t="s">
        <v>3456</v>
      </c>
      <c r="Q17" s="40"/>
      <c r="R17" s="41"/>
      <c r="S17" s="41"/>
      <c r="T17" s="41" t="s">
        <v>70</v>
      </c>
      <c r="U17" s="41"/>
      <c r="V17" s="41"/>
      <c r="W17" s="40"/>
      <c r="X17" s="41" t="s">
        <v>70</v>
      </c>
      <c r="Y17" s="41"/>
      <c r="Z17" s="41"/>
      <c r="AA17" s="41"/>
      <c r="AB17" s="41"/>
      <c r="AC17" s="41"/>
      <c r="AD17" s="40"/>
      <c r="AE17" s="41"/>
      <c r="AF17" s="41"/>
      <c r="AG17" s="41" t="s">
        <v>70</v>
      </c>
      <c r="AH17" s="41"/>
      <c r="AI17" s="41"/>
      <c r="AJ17" s="40"/>
      <c r="AK17" s="41" t="s">
        <v>70</v>
      </c>
      <c r="AL17" s="41"/>
      <c r="AM17" s="41"/>
      <c r="AN17" s="41"/>
      <c r="AO17" s="41" t="s">
        <v>70</v>
      </c>
      <c r="AP17" s="41" t="s">
        <v>70</v>
      </c>
      <c r="AQ17" s="41" t="s">
        <v>70</v>
      </c>
      <c r="AR17" s="41" t="s">
        <v>70</v>
      </c>
      <c r="AS17" s="41" t="s">
        <v>70</v>
      </c>
      <c r="AT17" s="41"/>
      <c r="AU17" s="41"/>
      <c r="AV17" s="34" t="s">
        <v>70</v>
      </c>
      <c r="AW17" s="34" t="s">
        <v>70</v>
      </c>
      <c r="AX17" s="34" t="s">
        <v>133</v>
      </c>
      <c r="AY17" s="34" t="s">
        <v>70</v>
      </c>
      <c r="AZ17" s="34" t="s">
        <v>64</v>
      </c>
      <c r="BA17" s="34" t="s">
        <v>65</v>
      </c>
      <c r="BB17" s="35">
        <v>2028</v>
      </c>
      <c r="BC17" s="34" t="s">
        <v>103</v>
      </c>
    </row>
    <row r="18" spans="1:55" x14ac:dyDescent="0.25">
      <c r="A18" s="34" t="s">
        <v>498</v>
      </c>
      <c r="B18" s="35">
        <v>67256</v>
      </c>
      <c r="C18" s="34">
        <v>100</v>
      </c>
      <c r="D18" s="34" t="s">
        <v>508</v>
      </c>
      <c r="E18" s="34" t="s">
        <v>509</v>
      </c>
      <c r="F18" s="34" t="s">
        <v>501</v>
      </c>
      <c r="G18" s="34" t="s">
        <v>421</v>
      </c>
      <c r="H18" s="34" t="s">
        <v>59</v>
      </c>
      <c r="I18" s="34" t="s">
        <v>422</v>
      </c>
      <c r="J18" s="36">
        <v>42439</v>
      </c>
      <c r="K18" s="36"/>
      <c r="L18" s="34" t="s">
        <v>61</v>
      </c>
      <c r="M18" s="40"/>
      <c r="N18" s="41"/>
      <c r="O18" s="40"/>
      <c r="P18" s="41" t="s">
        <v>3456</v>
      </c>
      <c r="Q18" s="40"/>
      <c r="R18" s="41"/>
      <c r="S18" s="41"/>
      <c r="T18" s="41" t="s">
        <v>70</v>
      </c>
      <c r="U18" s="41"/>
      <c r="V18" s="41"/>
      <c r="W18" s="40"/>
      <c r="X18" s="41" t="s">
        <v>70</v>
      </c>
      <c r="Y18" s="41"/>
      <c r="Z18" s="41"/>
      <c r="AA18" s="41"/>
      <c r="AB18" s="41"/>
      <c r="AC18" s="41"/>
      <c r="AD18" s="40"/>
      <c r="AE18" s="41" t="s">
        <v>3456</v>
      </c>
      <c r="AF18" s="41" t="s">
        <v>3456</v>
      </c>
      <c r="AG18" s="41" t="s">
        <v>70</v>
      </c>
      <c r="AH18" s="41"/>
      <c r="AI18" s="41"/>
      <c r="AJ18" s="40"/>
      <c r="AK18" s="41" t="s">
        <v>70</v>
      </c>
      <c r="AL18" s="41"/>
      <c r="AM18" s="41"/>
      <c r="AN18" s="41"/>
      <c r="AO18" s="41" t="s">
        <v>70</v>
      </c>
      <c r="AP18" s="41" t="s">
        <v>70</v>
      </c>
      <c r="AQ18" s="41" t="s">
        <v>70</v>
      </c>
      <c r="AR18" s="41" t="s">
        <v>70</v>
      </c>
      <c r="AS18" s="41" t="s">
        <v>70</v>
      </c>
      <c r="AT18" s="41"/>
      <c r="AU18" s="41"/>
      <c r="AV18" s="34" t="s">
        <v>70</v>
      </c>
      <c r="AW18" s="34" t="s">
        <v>70</v>
      </c>
      <c r="AX18" s="34" t="s">
        <v>133</v>
      </c>
      <c r="AY18" s="34" t="s">
        <v>4289</v>
      </c>
      <c r="AZ18" s="34" t="s">
        <v>64</v>
      </c>
      <c r="BA18" s="34" t="s">
        <v>65</v>
      </c>
      <c r="BB18" s="35">
        <v>2032</v>
      </c>
      <c r="BC18" s="34" t="s">
        <v>66</v>
      </c>
    </row>
    <row r="19" spans="1:55" x14ac:dyDescent="0.25">
      <c r="A19" s="34" t="s">
        <v>635</v>
      </c>
      <c r="B19" s="35">
        <v>78354</v>
      </c>
      <c r="C19" s="34">
        <v>100</v>
      </c>
      <c r="D19" s="34" t="s">
        <v>2733</v>
      </c>
      <c r="E19" s="34" t="s">
        <v>2734</v>
      </c>
      <c r="F19" s="34" t="s">
        <v>2735</v>
      </c>
      <c r="G19" s="34" t="s">
        <v>287</v>
      </c>
      <c r="H19" s="34" t="s">
        <v>144</v>
      </c>
      <c r="I19" s="34" t="s">
        <v>310</v>
      </c>
      <c r="J19" s="36">
        <v>43615</v>
      </c>
      <c r="K19" s="36"/>
      <c r="L19" s="34" t="s">
        <v>61</v>
      </c>
      <c r="M19" s="40"/>
      <c r="N19" s="41"/>
      <c r="O19" s="40"/>
      <c r="P19" s="41" t="s">
        <v>3456</v>
      </c>
      <c r="Q19" s="40"/>
      <c r="R19" s="41" t="s">
        <v>3456</v>
      </c>
      <c r="S19" s="41"/>
      <c r="T19" s="41" t="s">
        <v>70</v>
      </c>
      <c r="U19" s="41"/>
      <c r="V19" s="41"/>
      <c r="W19" s="40"/>
      <c r="X19" s="41" t="s">
        <v>70</v>
      </c>
      <c r="Y19" s="41"/>
      <c r="Z19" s="41"/>
      <c r="AA19" s="41"/>
      <c r="AB19" s="41"/>
      <c r="AC19" s="41"/>
      <c r="AD19" s="40"/>
      <c r="AE19" s="41"/>
      <c r="AF19" s="41"/>
      <c r="AG19" s="41" t="s">
        <v>70</v>
      </c>
      <c r="AH19" s="41"/>
      <c r="AI19" s="41"/>
      <c r="AJ19" s="40"/>
      <c r="AK19" s="41" t="s">
        <v>70</v>
      </c>
      <c r="AL19" s="40"/>
      <c r="AM19" s="41"/>
      <c r="AN19" s="41"/>
      <c r="AO19" s="41" t="s">
        <v>70</v>
      </c>
      <c r="AP19" s="41" t="s">
        <v>70</v>
      </c>
      <c r="AQ19" s="41" t="s">
        <v>70</v>
      </c>
      <c r="AR19" s="41" t="s">
        <v>70</v>
      </c>
      <c r="AS19" s="41" t="s">
        <v>70</v>
      </c>
      <c r="AT19" s="41"/>
      <c r="AU19" s="41"/>
      <c r="AV19" s="34" t="s">
        <v>70</v>
      </c>
      <c r="AW19" s="34" t="s">
        <v>70</v>
      </c>
      <c r="AX19" s="34" t="s">
        <v>133</v>
      </c>
      <c r="AY19" s="34" t="s">
        <v>4289</v>
      </c>
      <c r="AZ19" s="34" t="s">
        <v>64</v>
      </c>
      <c r="BA19" s="34" t="s">
        <v>65</v>
      </c>
      <c r="BB19" s="35">
        <v>2034</v>
      </c>
      <c r="BC19" s="34" t="s">
        <v>66</v>
      </c>
    </row>
    <row r="20" spans="1:55" x14ac:dyDescent="0.25">
      <c r="A20" s="34" t="s">
        <v>1693</v>
      </c>
      <c r="B20" s="35">
        <v>66185</v>
      </c>
      <c r="C20" s="34">
        <v>100</v>
      </c>
      <c r="D20" s="34" t="s">
        <v>1707</v>
      </c>
      <c r="E20" s="34" t="s">
        <v>1708</v>
      </c>
      <c r="F20" s="34" t="s">
        <v>1709</v>
      </c>
      <c r="G20" s="34" t="s">
        <v>434</v>
      </c>
      <c r="H20" s="34" t="s">
        <v>144</v>
      </c>
      <c r="I20" s="34" t="s">
        <v>1233</v>
      </c>
      <c r="J20" s="36">
        <v>41992</v>
      </c>
      <c r="K20" s="36"/>
      <c r="L20" s="34" t="s">
        <v>61</v>
      </c>
      <c r="M20" s="40"/>
      <c r="N20" s="41"/>
      <c r="O20" s="40"/>
      <c r="P20" s="41" t="s">
        <v>3456</v>
      </c>
      <c r="Q20" s="40"/>
      <c r="R20" s="41" t="s">
        <v>3456</v>
      </c>
      <c r="S20" s="41"/>
      <c r="T20" s="41" t="s">
        <v>70</v>
      </c>
      <c r="U20" s="41"/>
      <c r="V20" s="41"/>
      <c r="W20" s="40"/>
      <c r="X20" s="41" t="s">
        <v>70</v>
      </c>
      <c r="Y20" s="41"/>
      <c r="Z20" s="40"/>
      <c r="AA20" s="41"/>
      <c r="AB20" s="41"/>
      <c r="AC20" s="41"/>
      <c r="AD20" s="40"/>
      <c r="AE20" s="41" t="s">
        <v>3456</v>
      </c>
      <c r="AF20" s="41" t="s">
        <v>3456</v>
      </c>
      <c r="AG20" s="41" t="s">
        <v>70</v>
      </c>
      <c r="AH20" s="41"/>
      <c r="AI20" s="41"/>
      <c r="AJ20" s="40"/>
      <c r="AK20" s="41" t="s">
        <v>70</v>
      </c>
      <c r="AL20" s="40"/>
      <c r="AM20" s="41"/>
      <c r="AN20" s="40"/>
      <c r="AO20" s="41" t="s">
        <v>70</v>
      </c>
      <c r="AP20" s="41" t="s">
        <v>70</v>
      </c>
      <c r="AQ20" s="41" t="s">
        <v>70</v>
      </c>
      <c r="AR20" s="41" t="s">
        <v>70</v>
      </c>
      <c r="AS20" s="41" t="s">
        <v>70</v>
      </c>
      <c r="AT20" s="40"/>
      <c r="AU20" s="40"/>
      <c r="AV20" s="34" t="s">
        <v>70</v>
      </c>
      <c r="AW20" s="34" t="s">
        <v>70</v>
      </c>
      <c r="AX20" s="34" t="s">
        <v>63</v>
      </c>
      <c r="AY20" s="34" t="s">
        <v>4285</v>
      </c>
      <c r="AZ20" s="34" t="s">
        <v>64</v>
      </c>
      <c r="BA20" s="34" t="s">
        <v>65</v>
      </c>
      <c r="BB20" s="35">
        <v>2030</v>
      </c>
      <c r="BC20" s="34" t="s">
        <v>103</v>
      </c>
    </row>
    <row r="21" spans="1:55" x14ac:dyDescent="0.25">
      <c r="A21" s="34" t="s">
        <v>645</v>
      </c>
      <c r="B21" s="35">
        <v>78563</v>
      </c>
      <c r="C21" s="34">
        <v>100</v>
      </c>
      <c r="D21" s="34" t="s">
        <v>716</v>
      </c>
      <c r="E21" s="34" t="s">
        <v>717</v>
      </c>
      <c r="F21" s="34" t="s">
        <v>718</v>
      </c>
      <c r="G21" s="34" t="s">
        <v>421</v>
      </c>
      <c r="H21" s="34" t="s">
        <v>59</v>
      </c>
      <c r="I21" s="34" t="s">
        <v>632</v>
      </c>
      <c r="J21" s="36">
        <v>43538</v>
      </c>
      <c r="K21" s="36"/>
      <c r="L21" s="34" t="s">
        <v>61</v>
      </c>
      <c r="M21" s="40"/>
      <c r="N21" s="41"/>
      <c r="O21" s="40"/>
      <c r="P21" s="41" t="s">
        <v>3456</v>
      </c>
      <c r="Q21" s="40"/>
      <c r="R21" s="41"/>
      <c r="S21" s="41"/>
      <c r="T21" s="41" t="s">
        <v>70</v>
      </c>
      <c r="U21" s="41"/>
      <c r="V21" s="41"/>
      <c r="W21" s="40"/>
      <c r="X21" s="41" t="s">
        <v>70</v>
      </c>
      <c r="Y21" s="41"/>
      <c r="Z21" s="41"/>
      <c r="AA21" s="41"/>
      <c r="AB21" s="41"/>
      <c r="AC21" s="41"/>
      <c r="AD21" s="40"/>
      <c r="AE21" s="41"/>
      <c r="AF21" s="41"/>
      <c r="AG21" s="41" t="s">
        <v>70</v>
      </c>
      <c r="AH21" s="41"/>
      <c r="AI21" s="41"/>
      <c r="AJ21" s="40"/>
      <c r="AK21" s="41" t="s">
        <v>70</v>
      </c>
      <c r="AL21" s="40"/>
      <c r="AM21" s="41"/>
      <c r="AN21" s="41"/>
      <c r="AO21" s="41" t="s">
        <v>70</v>
      </c>
      <c r="AP21" s="41" t="s">
        <v>70</v>
      </c>
      <c r="AQ21" s="41" t="s">
        <v>70</v>
      </c>
      <c r="AR21" s="41" t="s">
        <v>70</v>
      </c>
      <c r="AS21" s="41" t="s">
        <v>70</v>
      </c>
      <c r="AT21" s="41"/>
      <c r="AU21" s="41"/>
      <c r="AV21" s="34" t="s">
        <v>70</v>
      </c>
      <c r="AW21" s="34" t="s">
        <v>70</v>
      </c>
      <c r="AX21" s="34" t="s">
        <v>133</v>
      </c>
      <c r="AY21" s="34" t="s">
        <v>4290</v>
      </c>
      <c r="AZ21" s="34" t="s">
        <v>64</v>
      </c>
      <c r="BA21" s="34" t="s">
        <v>65</v>
      </c>
      <c r="BB21" s="35">
        <v>2036</v>
      </c>
      <c r="BC21" s="34" t="s">
        <v>66</v>
      </c>
    </row>
    <row r="22" spans="1:55" x14ac:dyDescent="0.25">
      <c r="A22" s="34" t="s">
        <v>3147</v>
      </c>
      <c r="B22" s="35">
        <v>67189</v>
      </c>
      <c r="C22" s="34">
        <v>100</v>
      </c>
      <c r="D22" s="34" t="s">
        <v>3174</v>
      </c>
      <c r="E22" s="34" t="s">
        <v>3175</v>
      </c>
      <c r="F22" s="34" t="s">
        <v>3985</v>
      </c>
      <c r="G22" s="34" t="s">
        <v>173</v>
      </c>
      <c r="H22" s="34" t="s">
        <v>144</v>
      </c>
      <c r="I22" s="34" t="s">
        <v>3176</v>
      </c>
      <c r="J22" s="36">
        <v>42551</v>
      </c>
      <c r="K22" s="36"/>
      <c r="L22" s="34" t="s">
        <v>61</v>
      </c>
      <c r="M22" s="40"/>
      <c r="N22" s="41"/>
      <c r="O22" s="40"/>
      <c r="P22" s="41" t="s">
        <v>3456</v>
      </c>
      <c r="Q22" s="40"/>
      <c r="R22" s="41" t="s">
        <v>3456</v>
      </c>
      <c r="S22" s="41"/>
      <c r="T22" s="41" t="s">
        <v>70</v>
      </c>
      <c r="U22" s="41"/>
      <c r="V22" s="41"/>
      <c r="W22" s="40"/>
      <c r="X22" s="41" t="s">
        <v>70</v>
      </c>
      <c r="Y22" s="41"/>
      <c r="Z22" s="40"/>
      <c r="AA22" s="41"/>
      <c r="AB22" s="41"/>
      <c r="AC22" s="41"/>
      <c r="AD22" s="40"/>
      <c r="AE22" s="41" t="s">
        <v>3456</v>
      </c>
      <c r="AF22" s="41"/>
      <c r="AG22" s="41" t="s">
        <v>70</v>
      </c>
      <c r="AH22" s="41"/>
      <c r="AI22" s="41"/>
      <c r="AJ22" s="40"/>
      <c r="AK22" s="41" t="s">
        <v>70</v>
      </c>
      <c r="AL22" s="40"/>
      <c r="AM22" s="41"/>
      <c r="AN22" s="40"/>
      <c r="AO22" s="41" t="s">
        <v>70</v>
      </c>
      <c r="AP22" s="41" t="s">
        <v>70</v>
      </c>
      <c r="AQ22" s="41" t="s">
        <v>70</v>
      </c>
      <c r="AR22" s="41" t="s">
        <v>70</v>
      </c>
      <c r="AS22" s="41" t="s">
        <v>70</v>
      </c>
      <c r="AT22" s="40"/>
      <c r="AU22" s="40"/>
      <c r="AV22" s="34" t="s">
        <v>70</v>
      </c>
      <c r="AW22" s="34" t="s">
        <v>70</v>
      </c>
      <c r="AX22" s="34" t="s">
        <v>133</v>
      </c>
      <c r="AY22" s="34" t="s">
        <v>70</v>
      </c>
      <c r="AZ22" s="34" t="s">
        <v>64</v>
      </c>
      <c r="BA22" s="34" t="s">
        <v>65</v>
      </c>
      <c r="BB22" s="35">
        <v>2032</v>
      </c>
      <c r="BC22" s="34" t="s">
        <v>66</v>
      </c>
    </row>
    <row r="23" spans="1:55" x14ac:dyDescent="0.25">
      <c r="A23" s="34" t="s">
        <v>1173</v>
      </c>
      <c r="B23" s="35">
        <v>81241</v>
      </c>
      <c r="C23" s="34">
        <v>100</v>
      </c>
      <c r="D23" s="34" t="s">
        <v>4386</v>
      </c>
      <c r="E23" s="34" t="s">
        <v>4387</v>
      </c>
      <c r="F23" s="34" t="s">
        <v>4014</v>
      </c>
      <c r="G23" s="34" t="s">
        <v>230</v>
      </c>
      <c r="H23" s="34" t="s">
        <v>59</v>
      </c>
      <c r="I23" s="34" t="s">
        <v>70</v>
      </c>
      <c r="J23" s="36">
        <v>45247</v>
      </c>
      <c r="K23" s="36"/>
      <c r="L23" s="34" t="s">
        <v>71</v>
      </c>
      <c r="M23" s="40"/>
      <c r="N23" s="41" t="s">
        <v>3456</v>
      </c>
      <c r="O23" s="40">
        <v>32363</v>
      </c>
      <c r="P23" s="41"/>
      <c r="Q23" s="40">
        <v>32363</v>
      </c>
      <c r="R23" s="41"/>
      <c r="S23" s="41"/>
      <c r="T23" s="41" t="s">
        <v>70</v>
      </c>
      <c r="U23" s="41"/>
      <c r="V23" s="41"/>
      <c r="W23" s="40">
        <v>32363</v>
      </c>
      <c r="X23" s="41" t="s">
        <v>70</v>
      </c>
      <c r="Y23" s="41"/>
      <c r="Z23" s="41"/>
      <c r="AA23" s="41" t="s">
        <v>3456</v>
      </c>
      <c r="AB23" s="41"/>
      <c r="AC23" s="41"/>
      <c r="AD23" s="40"/>
      <c r="AE23" s="41" t="s">
        <v>3456</v>
      </c>
      <c r="AF23" s="41" t="s">
        <v>3456</v>
      </c>
      <c r="AG23" s="41" t="s">
        <v>70</v>
      </c>
      <c r="AH23" s="41"/>
      <c r="AI23" s="41"/>
      <c r="AJ23" s="40"/>
      <c r="AK23" s="41" t="s">
        <v>70</v>
      </c>
      <c r="AL23" s="40"/>
      <c r="AM23" s="41"/>
      <c r="AN23" s="40"/>
      <c r="AO23" s="41" t="s">
        <v>70</v>
      </c>
      <c r="AP23" s="41" t="s">
        <v>70</v>
      </c>
      <c r="AQ23" s="41" t="s">
        <v>70</v>
      </c>
      <c r="AR23" s="41" t="s">
        <v>70</v>
      </c>
      <c r="AS23" s="41" t="s">
        <v>70</v>
      </c>
      <c r="AT23" s="40"/>
      <c r="AU23" s="40"/>
      <c r="AV23" s="34" t="s">
        <v>70</v>
      </c>
      <c r="AW23" s="34" t="s">
        <v>70</v>
      </c>
      <c r="AX23" s="34" t="s">
        <v>133</v>
      </c>
      <c r="AY23" s="34" t="s">
        <v>4295</v>
      </c>
      <c r="AZ23" s="34" t="s">
        <v>64</v>
      </c>
      <c r="BA23" s="34" t="s">
        <v>65</v>
      </c>
      <c r="BB23" s="35">
        <v>2040</v>
      </c>
      <c r="BC23" s="34" t="s">
        <v>66</v>
      </c>
    </row>
    <row r="24" spans="1:55" x14ac:dyDescent="0.25">
      <c r="A24" s="34" t="s">
        <v>645</v>
      </c>
      <c r="B24" s="35">
        <v>67495</v>
      </c>
      <c r="C24" s="34">
        <v>100</v>
      </c>
      <c r="D24" s="34" t="s">
        <v>686</v>
      </c>
      <c r="E24" s="34" t="s">
        <v>687</v>
      </c>
      <c r="F24" s="34" t="s">
        <v>664</v>
      </c>
      <c r="G24" s="34" t="s">
        <v>173</v>
      </c>
      <c r="H24" s="34" t="s">
        <v>144</v>
      </c>
      <c r="I24" s="34" t="s">
        <v>665</v>
      </c>
      <c r="J24" s="36">
        <v>43511</v>
      </c>
      <c r="K24" s="36"/>
      <c r="L24" s="34" t="s">
        <v>61</v>
      </c>
      <c r="M24" s="40">
        <v>45271</v>
      </c>
      <c r="N24" s="41"/>
      <c r="O24" s="40"/>
      <c r="P24" s="41" t="s">
        <v>3456</v>
      </c>
      <c r="Q24" s="40"/>
      <c r="R24" s="41"/>
      <c r="S24" s="41"/>
      <c r="T24" s="41" t="s">
        <v>70</v>
      </c>
      <c r="U24" s="41"/>
      <c r="V24" s="41"/>
      <c r="W24" s="40"/>
      <c r="X24" s="41" t="s">
        <v>70</v>
      </c>
      <c r="Y24" s="41"/>
      <c r="Z24" s="41"/>
      <c r="AA24" s="41"/>
      <c r="AB24" s="41"/>
      <c r="AC24" s="41"/>
      <c r="AD24" s="40"/>
      <c r="AE24" s="41"/>
      <c r="AF24" s="41"/>
      <c r="AG24" s="41" t="s">
        <v>70</v>
      </c>
      <c r="AH24" s="41"/>
      <c r="AI24" s="41"/>
      <c r="AJ24" s="40"/>
      <c r="AK24" s="41" t="s">
        <v>70</v>
      </c>
      <c r="AL24" s="40"/>
      <c r="AM24" s="41"/>
      <c r="AN24" s="41"/>
      <c r="AO24" s="41" t="s">
        <v>70</v>
      </c>
      <c r="AP24" s="41" t="s">
        <v>70</v>
      </c>
      <c r="AQ24" s="41" t="s">
        <v>70</v>
      </c>
      <c r="AR24" s="41" t="s">
        <v>70</v>
      </c>
      <c r="AS24" s="41" t="s">
        <v>70</v>
      </c>
      <c r="AT24" s="41"/>
      <c r="AU24" s="41"/>
      <c r="AV24" s="34" t="s">
        <v>70</v>
      </c>
      <c r="AW24" s="34" t="s">
        <v>70</v>
      </c>
      <c r="AX24" s="34" t="s">
        <v>133</v>
      </c>
      <c r="AY24" s="34" t="s">
        <v>4290</v>
      </c>
      <c r="AZ24" s="34" t="s">
        <v>64</v>
      </c>
      <c r="BA24" s="34" t="s">
        <v>65</v>
      </c>
      <c r="BB24" s="35">
        <v>2034</v>
      </c>
      <c r="BC24" s="34" t="s">
        <v>185</v>
      </c>
    </row>
    <row r="25" spans="1:55" x14ac:dyDescent="0.25">
      <c r="A25" s="34" t="s">
        <v>803</v>
      </c>
      <c r="B25" s="35">
        <v>80326</v>
      </c>
      <c r="C25" s="34">
        <v>10.5</v>
      </c>
      <c r="D25" s="34" t="s">
        <v>3559</v>
      </c>
      <c r="E25" s="34" t="s">
        <v>3558</v>
      </c>
      <c r="F25" s="34" t="s">
        <v>3557</v>
      </c>
      <c r="G25" s="34" t="s">
        <v>3974</v>
      </c>
      <c r="H25" s="34" t="s">
        <v>59</v>
      </c>
      <c r="I25" s="34" t="s">
        <v>151</v>
      </c>
      <c r="J25" s="36">
        <v>44404</v>
      </c>
      <c r="K25" s="36"/>
      <c r="L25" s="34" t="s">
        <v>71</v>
      </c>
      <c r="M25" s="40"/>
      <c r="N25" s="41" t="s">
        <v>3456</v>
      </c>
      <c r="O25" s="40">
        <v>32363</v>
      </c>
      <c r="P25" s="41"/>
      <c r="Q25" s="40">
        <v>32363</v>
      </c>
      <c r="R25" s="41"/>
      <c r="S25" s="41"/>
      <c r="T25" s="41" t="s">
        <v>70</v>
      </c>
      <c r="U25" s="41"/>
      <c r="V25" s="41"/>
      <c r="W25" s="40">
        <v>32363</v>
      </c>
      <c r="X25" s="41" t="s">
        <v>70</v>
      </c>
      <c r="Y25" s="41"/>
      <c r="Z25" s="41"/>
      <c r="AA25" s="41" t="s">
        <v>3456</v>
      </c>
      <c r="AB25" s="41"/>
      <c r="AC25" s="41"/>
      <c r="AD25" s="40"/>
      <c r="AE25" s="41" t="s">
        <v>3456</v>
      </c>
      <c r="AF25" s="41" t="s">
        <v>3456</v>
      </c>
      <c r="AG25" s="41" t="s">
        <v>70</v>
      </c>
      <c r="AH25" s="41"/>
      <c r="AI25" s="41"/>
      <c r="AJ25" s="40"/>
      <c r="AK25" s="41" t="s">
        <v>70</v>
      </c>
      <c r="AL25" s="40"/>
      <c r="AM25" s="41"/>
      <c r="AN25" s="41"/>
      <c r="AO25" s="41" t="s">
        <v>70</v>
      </c>
      <c r="AP25" s="41" t="s">
        <v>70</v>
      </c>
      <c r="AQ25" s="41" t="s">
        <v>70</v>
      </c>
      <c r="AR25" s="41" t="s">
        <v>70</v>
      </c>
      <c r="AS25" s="41" t="s">
        <v>70</v>
      </c>
      <c r="AT25" s="41"/>
      <c r="AU25" s="41"/>
      <c r="AV25" s="34" t="s">
        <v>70</v>
      </c>
      <c r="AW25" s="34" t="s">
        <v>70</v>
      </c>
      <c r="AX25" s="34" t="s">
        <v>63</v>
      </c>
      <c r="AY25" s="34" t="s">
        <v>4286</v>
      </c>
      <c r="AZ25" s="34" t="s">
        <v>64</v>
      </c>
      <c r="BA25" s="34" t="s">
        <v>65</v>
      </c>
      <c r="BB25" s="35">
        <v>2039</v>
      </c>
      <c r="BC25" s="34" t="s">
        <v>66</v>
      </c>
    </row>
    <row r="26" spans="1:55" x14ac:dyDescent="0.25">
      <c r="A26" s="34" t="s">
        <v>1053</v>
      </c>
      <c r="B26" s="35">
        <v>66769</v>
      </c>
      <c r="C26" s="34">
        <v>100</v>
      </c>
      <c r="D26" s="34" t="s">
        <v>1054</v>
      </c>
      <c r="E26" s="34" t="s">
        <v>1055</v>
      </c>
      <c r="F26" s="34" t="s">
        <v>1056</v>
      </c>
      <c r="G26" s="34" t="s">
        <v>3548</v>
      </c>
      <c r="H26" s="34" t="s">
        <v>59</v>
      </c>
      <c r="I26" s="34" t="s">
        <v>60</v>
      </c>
      <c r="J26" s="36">
        <v>42242</v>
      </c>
      <c r="K26" s="36"/>
      <c r="L26" s="34" t="s">
        <v>61</v>
      </c>
      <c r="M26" s="40"/>
      <c r="N26" s="41"/>
      <c r="O26" s="40"/>
      <c r="P26" s="41" t="s">
        <v>3456</v>
      </c>
      <c r="Q26" s="40"/>
      <c r="R26" s="41"/>
      <c r="S26" s="41"/>
      <c r="T26" s="41" t="s">
        <v>70</v>
      </c>
      <c r="U26" s="41"/>
      <c r="V26" s="41"/>
      <c r="W26" s="40"/>
      <c r="X26" s="41" t="s">
        <v>70</v>
      </c>
      <c r="Y26" s="41"/>
      <c r="Z26" s="41"/>
      <c r="AA26" s="41"/>
      <c r="AB26" s="41"/>
      <c r="AC26" s="41"/>
      <c r="AD26" s="40"/>
      <c r="AE26" s="41"/>
      <c r="AF26" s="41"/>
      <c r="AG26" s="41" t="s">
        <v>70</v>
      </c>
      <c r="AH26" s="41"/>
      <c r="AI26" s="41"/>
      <c r="AJ26" s="40"/>
      <c r="AK26" s="41" t="s">
        <v>70</v>
      </c>
      <c r="AL26" s="40"/>
      <c r="AM26" s="41"/>
      <c r="AN26" s="40"/>
      <c r="AO26" s="41" t="s">
        <v>70</v>
      </c>
      <c r="AP26" s="41" t="s">
        <v>70</v>
      </c>
      <c r="AQ26" s="41" t="s">
        <v>70</v>
      </c>
      <c r="AR26" s="41" t="s">
        <v>70</v>
      </c>
      <c r="AS26" s="41" t="s">
        <v>70</v>
      </c>
      <c r="AT26" s="40"/>
      <c r="AU26" s="40"/>
      <c r="AV26" s="34" t="s">
        <v>70</v>
      </c>
      <c r="AW26" s="34" t="s">
        <v>70</v>
      </c>
      <c r="AX26" s="34" t="s">
        <v>63</v>
      </c>
      <c r="AY26" s="34" t="s">
        <v>4295</v>
      </c>
      <c r="AZ26" s="34" t="s">
        <v>64</v>
      </c>
      <c r="BA26" s="34" t="s">
        <v>65</v>
      </c>
      <c r="BB26" s="35">
        <v>2030</v>
      </c>
      <c r="BC26" s="34" t="s">
        <v>66</v>
      </c>
    </row>
    <row r="27" spans="1:55" x14ac:dyDescent="0.25">
      <c r="A27" s="34" t="s">
        <v>54</v>
      </c>
      <c r="B27" s="35">
        <v>78616</v>
      </c>
      <c r="C27" s="34">
        <v>42.4</v>
      </c>
      <c r="D27" s="34" t="s">
        <v>74</v>
      </c>
      <c r="E27" s="34" t="s">
        <v>75</v>
      </c>
      <c r="F27" s="34" t="s">
        <v>76</v>
      </c>
      <c r="G27" s="34" t="s">
        <v>58</v>
      </c>
      <c r="H27" s="34" t="s">
        <v>59</v>
      </c>
      <c r="I27" s="34" t="s">
        <v>77</v>
      </c>
      <c r="J27" s="36">
        <v>43636</v>
      </c>
      <c r="K27" s="34"/>
      <c r="L27" s="34" t="s">
        <v>61</v>
      </c>
      <c r="M27" s="41"/>
      <c r="N27" s="41"/>
      <c r="O27" s="41"/>
      <c r="P27" s="41" t="s">
        <v>3456</v>
      </c>
      <c r="Q27" s="41"/>
      <c r="R27" s="41" t="s">
        <v>3456</v>
      </c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 t="s">
        <v>3456</v>
      </c>
      <c r="AF27" s="41" t="s">
        <v>3456</v>
      </c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34"/>
      <c r="AW27" s="34"/>
      <c r="AX27" s="34" t="s">
        <v>63</v>
      </c>
      <c r="AY27" s="34" t="s">
        <v>4285</v>
      </c>
      <c r="AZ27" s="34" t="s">
        <v>64</v>
      </c>
      <c r="BA27" s="34" t="s">
        <v>65</v>
      </c>
      <c r="BB27" s="35">
        <v>2035</v>
      </c>
      <c r="BC27" s="34" t="s">
        <v>66</v>
      </c>
    </row>
    <row r="28" spans="1:55" x14ac:dyDescent="0.25">
      <c r="A28" s="34" t="s">
        <v>792</v>
      </c>
      <c r="B28" s="35">
        <v>78412</v>
      </c>
      <c r="C28" s="34">
        <v>8.9</v>
      </c>
      <c r="D28" s="34" t="s">
        <v>801</v>
      </c>
      <c r="E28" s="34" t="s">
        <v>802</v>
      </c>
      <c r="F28" s="34" t="s">
        <v>741</v>
      </c>
      <c r="G28" s="34" t="s">
        <v>223</v>
      </c>
      <c r="H28" s="34" t="s">
        <v>59</v>
      </c>
      <c r="I28" s="34" t="s">
        <v>114</v>
      </c>
      <c r="J28" s="36">
        <v>43567</v>
      </c>
      <c r="K28" s="36"/>
      <c r="L28" s="34" t="s">
        <v>61</v>
      </c>
      <c r="M28" s="40"/>
      <c r="N28" s="41"/>
      <c r="O28" s="40"/>
      <c r="P28" s="41" t="s">
        <v>3456</v>
      </c>
      <c r="Q28" s="40"/>
      <c r="R28" s="41" t="s">
        <v>3456</v>
      </c>
      <c r="S28" s="41"/>
      <c r="T28" s="41" t="s">
        <v>70</v>
      </c>
      <c r="U28" s="41"/>
      <c r="V28" s="41"/>
      <c r="W28" s="40"/>
      <c r="X28" s="41" t="s">
        <v>70</v>
      </c>
      <c r="Y28" s="41"/>
      <c r="Z28" s="41"/>
      <c r="AA28" s="41"/>
      <c r="AB28" s="41"/>
      <c r="AC28" s="41"/>
      <c r="AD28" s="40"/>
      <c r="AE28" s="41"/>
      <c r="AF28" s="41"/>
      <c r="AG28" s="41" t="s">
        <v>70</v>
      </c>
      <c r="AH28" s="41"/>
      <c r="AI28" s="41"/>
      <c r="AJ28" s="40"/>
      <c r="AK28" s="41" t="s">
        <v>70</v>
      </c>
      <c r="AL28" s="40"/>
      <c r="AM28" s="41"/>
      <c r="AN28" s="41"/>
      <c r="AO28" s="41" t="s">
        <v>70</v>
      </c>
      <c r="AP28" s="41" t="s">
        <v>70</v>
      </c>
      <c r="AQ28" s="41" t="s">
        <v>70</v>
      </c>
      <c r="AR28" s="41" t="s">
        <v>70</v>
      </c>
      <c r="AS28" s="41" t="s">
        <v>70</v>
      </c>
      <c r="AT28" s="41"/>
      <c r="AU28" s="41"/>
      <c r="AV28" s="34" t="s">
        <v>70</v>
      </c>
      <c r="AW28" s="34" t="s">
        <v>70</v>
      </c>
      <c r="AX28" s="34" t="s">
        <v>133</v>
      </c>
      <c r="AY28" s="34" t="s">
        <v>4290</v>
      </c>
      <c r="AZ28" s="34" t="s">
        <v>64</v>
      </c>
      <c r="BA28" s="34" t="s">
        <v>65</v>
      </c>
      <c r="BB28" s="35">
        <v>2034</v>
      </c>
      <c r="BC28" s="34" t="s">
        <v>119</v>
      </c>
    </row>
    <row r="29" spans="1:55" x14ac:dyDescent="0.25">
      <c r="A29" s="34" t="s">
        <v>4348</v>
      </c>
      <c r="B29" s="35">
        <v>80968</v>
      </c>
      <c r="C29" s="34">
        <v>100</v>
      </c>
      <c r="D29" s="34" t="s">
        <v>4363</v>
      </c>
      <c r="E29" s="34" t="s">
        <v>4364</v>
      </c>
      <c r="F29" s="34" t="s">
        <v>4365</v>
      </c>
      <c r="G29" s="34" t="s">
        <v>3500</v>
      </c>
      <c r="H29" s="34" t="s">
        <v>4287</v>
      </c>
      <c r="I29" s="34" t="s">
        <v>3501</v>
      </c>
      <c r="J29" s="36">
        <v>45090</v>
      </c>
      <c r="K29" s="36"/>
      <c r="L29" s="34" t="s">
        <v>71</v>
      </c>
      <c r="M29" s="40"/>
      <c r="N29" s="41" t="s">
        <v>3456</v>
      </c>
      <c r="O29" s="40">
        <v>32363</v>
      </c>
      <c r="P29" s="41"/>
      <c r="Q29" s="40">
        <v>32363</v>
      </c>
      <c r="R29" s="41"/>
      <c r="S29" s="41"/>
      <c r="T29" s="41" t="s">
        <v>70</v>
      </c>
      <c r="U29" s="41"/>
      <c r="V29" s="41"/>
      <c r="W29" s="40">
        <v>32363</v>
      </c>
      <c r="X29" s="41" t="s">
        <v>70</v>
      </c>
      <c r="Y29" s="41"/>
      <c r="Z29" s="41"/>
      <c r="AA29" s="41" t="s">
        <v>3456</v>
      </c>
      <c r="AB29" s="41"/>
      <c r="AC29" s="41"/>
      <c r="AD29" s="40"/>
      <c r="AE29" s="41" t="s">
        <v>3456</v>
      </c>
      <c r="AF29" s="41" t="s">
        <v>3456</v>
      </c>
      <c r="AG29" s="41" t="s">
        <v>70</v>
      </c>
      <c r="AH29" s="41"/>
      <c r="AI29" s="41"/>
      <c r="AJ29" s="40"/>
      <c r="AK29" s="41" t="s">
        <v>70</v>
      </c>
      <c r="AL29" s="40"/>
      <c r="AM29" s="41"/>
      <c r="AN29" s="40"/>
      <c r="AO29" s="41" t="s">
        <v>70</v>
      </c>
      <c r="AP29" s="41" t="s">
        <v>70</v>
      </c>
      <c r="AQ29" s="41" t="s">
        <v>70</v>
      </c>
      <c r="AR29" s="41" t="s">
        <v>70</v>
      </c>
      <c r="AS29" s="41" t="s">
        <v>70</v>
      </c>
      <c r="AT29" s="40"/>
      <c r="AU29" s="40"/>
      <c r="AV29" s="34" t="s">
        <v>70</v>
      </c>
      <c r="AW29" s="34" t="s">
        <v>70</v>
      </c>
      <c r="AX29" s="34" t="s">
        <v>63</v>
      </c>
      <c r="AY29" s="34" t="s">
        <v>70</v>
      </c>
      <c r="AZ29" s="34" t="s">
        <v>64</v>
      </c>
      <c r="BA29" s="34" t="s">
        <v>65</v>
      </c>
      <c r="BB29" s="35">
        <v>2039</v>
      </c>
      <c r="BC29" s="34" t="s">
        <v>66</v>
      </c>
    </row>
    <row r="30" spans="1:55" x14ac:dyDescent="0.25">
      <c r="A30" s="34" t="s">
        <v>645</v>
      </c>
      <c r="B30" s="35">
        <v>66895</v>
      </c>
      <c r="C30" s="34">
        <v>100</v>
      </c>
      <c r="D30" s="34" t="s">
        <v>674</v>
      </c>
      <c r="E30" s="34" t="s">
        <v>675</v>
      </c>
      <c r="F30" s="34" t="s">
        <v>664</v>
      </c>
      <c r="G30" s="34" t="s">
        <v>173</v>
      </c>
      <c r="H30" s="34" t="s">
        <v>144</v>
      </c>
      <c r="I30" s="34" t="s">
        <v>665</v>
      </c>
      <c r="J30" s="36">
        <v>42493</v>
      </c>
      <c r="K30" s="36"/>
      <c r="L30" s="34" t="s">
        <v>61</v>
      </c>
      <c r="M30" s="40">
        <v>45271</v>
      </c>
      <c r="N30" s="41"/>
      <c r="O30" s="40"/>
      <c r="P30" s="41" t="s">
        <v>3456</v>
      </c>
      <c r="Q30" s="40"/>
      <c r="R30" s="41"/>
      <c r="S30" s="41"/>
      <c r="T30" s="41" t="s">
        <v>70</v>
      </c>
      <c r="U30" s="41"/>
      <c r="V30" s="41"/>
      <c r="W30" s="40"/>
      <c r="X30" s="41" t="s">
        <v>70</v>
      </c>
      <c r="Y30" s="41"/>
      <c r="Z30" s="41"/>
      <c r="AA30" s="41"/>
      <c r="AB30" s="41"/>
      <c r="AC30" s="41"/>
      <c r="AD30" s="40"/>
      <c r="AE30" s="41"/>
      <c r="AF30" s="41"/>
      <c r="AG30" s="41" t="s">
        <v>70</v>
      </c>
      <c r="AH30" s="41"/>
      <c r="AI30" s="41"/>
      <c r="AJ30" s="40"/>
      <c r="AK30" s="41" t="s">
        <v>70</v>
      </c>
      <c r="AL30" s="40"/>
      <c r="AM30" s="41"/>
      <c r="AN30" s="41"/>
      <c r="AO30" s="41" t="s">
        <v>70</v>
      </c>
      <c r="AP30" s="41" t="s">
        <v>70</v>
      </c>
      <c r="AQ30" s="41" t="s">
        <v>70</v>
      </c>
      <c r="AR30" s="41" t="s">
        <v>70</v>
      </c>
      <c r="AS30" s="41" t="s">
        <v>70</v>
      </c>
      <c r="AT30" s="41"/>
      <c r="AU30" s="41"/>
      <c r="AV30" s="34" t="s">
        <v>70</v>
      </c>
      <c r="AW30" s="34" t="s">
        <v>70</v>
      </c>
      <c r="AX30" s="34" t="s">
        <v>133</v>
      </c>
      <c r="AY30" s="34" t="s">
        <v>4290</v>
      </c>
      <c r="AZ30" s="34" t="s">
        <v>64</v>
      </c>
      <c r="BA30" s="34" t="s">
        <v>65</v>
      </c>
      <c r="BB30" s="35">
        <v>2031</v>
      </c>
      <c r="BC30" s="34" t="s">
        <v>66</v>
      </c>
    </row>
    <row r="31" spans="1:55" x14ac:dyDescent="0.25">
      <c r="A31" s="34" t="s">
        <v>1641</v>
      </c>
      <c r="B31" s="35">
        <v>65189</v>
      </c>
      <c r="C31" s="34">
        <v>100</v>
      </c>
      <c r="D31" s="34" t="s">
        <v>1646</v>
      </c>
      <c r="E31" s="34" t="s">
        <v>1647</v>
      </c>
      <c r="F31" s="34" t="s">
        <v>438</v>
      </c>
      <c r="G31" s="34" t="s">
        <v>3986</v>
      </c>
      <c r="H31" s="34" t="s">
        <v>144</v>
      </c>
      <c r="I31" s="34" t="s">
        <v>3984</v>
      </c>
      <c r="J31" s="36">
        <v>40898</v>
      </c>
      <c r="K31" s="36"/>
      <c r="L31" s="34" t="s">
        <v>61</v>
      </c>
      <c r="M31" s="40">
        <v>45271</v>
      </c>
      <c r="N31" s="41"/>
      <c r="O31" s="40"/>
      <c r="P31" s="41" t="s">
        <v>3456</v>
      </c>
      <c r="Q31" s="40"/>
      <c r="R31" s="41" t="s">
        <v>3456</v>
      </c>
      <c r="S31" s="41"/>
      <c r="T31" s="41" t="s">
        <v>70</v>
      </c>
      <c r="U31" s="41"/>
      <c r="V31" s="41"/>
      <c r="W31" s="40"/>
      <c r="X31" s="41" t="s">
        <v>70</v>
      </c>
      <c r="Y31" s="41"/>
      <c r="Z31" s="40"/>
      <c r="AA31" s="41"/>
      <c r="AB31" s="41"/>
      <c r="AC31" s="41"/>
      <c r="AD31" s="40"/>
      <c r="AE31" s="41" t="s">
        <v>3456</v>
      </c>
      <c r="AF31" s="41"/>
      <c r="AG31" s="41" t="s">
        <v>70</v>
      </c>
      <c r="AH31" s="41"/>
      <c r="AI31" s="41"/>
      <c r="AJ31" s="40"/>
      <c r="AK31" s="41" t="s">
        <v>70</v>
      </c>
      <c r="AL31" s="40"/>
      <c r="AM31" s="41"/>
      <c r="AN31" s="40"/>
      <c r="AO31" s="41" t="s">
        <v>70</v>
      </c>
      <c r="AP31" s="41" t="s">
        <v>70</v>
      </c>
      <c r="AQ31" s="41" t="s">
        <v>70</v>
      </c>
      <c r="AR31" s="41" t="s">
        <v>70</v>
      </c>
      <c r="AS31" s="41" t="s">
        <v>70</v>
      </c>
      <c r="AT31" s="40"/>
      <c r="AU31" s="40"/>
      <c r="AV31" s="34" t="s">
        <v>70</v>
      </c>
      <c r="AW31" s="34" t="s">
        <v>70</v>
      </c>
      <c r="AX31" s="34" t="s">
        <v>133</v>
      </c>
      <c r="AY31" s="34" t="s">
        <v>4292</v>
      </c>
      <c r="AZ31" s="34" t="s">
        <v>64</v>
      </c>
      <c r="BA31" s="34" t="s">
        <v>65</v>
      </c>
      <c r="BB31" s="35">
        <v>2028</v>
      </c>
      <c r="BC31" s="34" t="s">
        <v>66</v>
      </c>
    </row>
    <row r="32" spans="1:55" x14ac:dyDescent="0.25">
      <c r="A32" s="34" t="s">
        <v>3657</v>
      </c>
      <c r="B32" s="35">
        <v>80537</v>
      </c>
      <c r="C32" s="34">
        <v>100</v>
      </c>
      <c r="D32" s="34" t="s">
        <v>4259</v>
      </c>
      <c r="E32" s="34" t="s">
        <v>4258</v>
      </c>
      <c r="F32" s="34" t="s">
        <v>631</v>
      </c>
      <c r="G32" s="34" t="s">
        <v>421</v>
      </c>
      <c r="H32" s="34" t="s">
        <v>59</v>
      </c>
      <c r="I32" s="34" t="s">
        <v>114</v>
      </c>
      <c r="J32" s="36">
        <v>44617</v>
      </c>
      <c r="K32" s="36"/>
      <c r="L32" s="34" t="s">
        <v>71</v>
      </c>
      <c r="M32" s="40"/>
      <c r="N32" s="41" t="s">
        <v>3456</v>
      </c>
      <c r="O32" s="40">
        <v>32363</v>
      </c>
      <c r="P32" s="41"/>
      <c r="Q32" s="40">
        <v>32363</v>
      </c>
      <c r="R32" s="41"/>
      <c r="S32" s="41"/>
      <c r="T32" s="41" t="s">
        <v>70</v>
      </c>
      <c r="U32" s="41"/>
      <c r="V32" s="41"/>
      <c r="W32" s="40">
        <v>32363</v>
      </c>
      <c r="X32" s="41" t="s">
        <v>70</v>
      </c>
      <c r="Y32" s="41"/>
      <c r="Z32" s="41"/>
      <c r="AA32" s="41" t="s">
        <v>3456</v>
      </c>
      <c r="AB32" s="41"/>
      <c r="AC32" s="41"/>
      <c r="AD32" s="40"/>
      <c r="AE32" s="41" t="s">
        <v>3456</v>
      </c>
      <c r="AF32" s="41" t="s">
        <v>3456</v>
      </c>
      <c r="AG32" s="41" t="s">
        <v>70</v>
      </c>
      <c r="AH32" s="41"/>
      <c r="AI32" s="41"/>
      <c r="AJ32" s="40"/>
      <c r="AK32" s="41" t="s">
        <v>70</v>
      </c>
      <c r="AL32" s="40"/>
      <c r="AM32" s="41"/>
      <c r="AN32" s="41"/>
      <c r="AO32" s="41" t="s">
        <v>70</v>
      </c>
      <c r="AP32" s="41" t="s">
        <v>70</v>
      </c>
      <c r="AQ32" s="41" t="s">
        <v>70</v>
      </c>
      <c r="AR32" s="41" t="s">
        <v>70</v>
      </c>
      <c r="AS32" s="41" t="s">
        <v>70</v>
      </c>
      <c r="AT32" s="41"/>
      <c r="AU32" s="41"/>
      <c r="AV32" s="34" t="s">
        <v>70</v>
      </c>
      <c r="AW32" s="34" t="s">
        <v>70</v>
      </c>
      <c r="AX32" s="34" t="s">
        <v>63</v>
      </c>
      <c r="AY32" s="34" t="s">
        <v>4292</v>
      </c>
      <c r="AZ32" s="34" t="s">
        <v>64</v>
      </c>
      <c r="BA32" s="34" t="s">
        <v>65</v>
      </c>
      <c r="BB32" s="35">
        <v>2039</v>
      </c>
      <c r="BC32" s="34" t="s">
        <v>66</v>
      </c>
    </row>
    <row r="33" spans="1:55" x14ac:dyDescent="0.25">
      <c r="A33" s="34" t="s">
        <v>4197</v>
      </c>
      <c r="B33" s="35">
        <v>79614</v>
      </c>
      <c r="C33" s="34">
        <v>22</v>
      </c>
      <c r="D33" s="34" t="s">
        <v>3546</v>
      </c>
      <c r="E33" s="34" t="s">
        <v>3545</v>
      </c>
      <c r="F33" s="34" t="s">
        <v>3544</v>
      </c>
      <c r="G33" s="34" t="s">
        <v>59</v>
      </c>
      <c r="H33" s="34" t="s">
        <v>59</v>
      </c>
      <c r="I33" s="34" t="s">
        <v>114</v>
      </c>
      <c r="J33" s="36">
        <v>44344</v>
      </c>
      <c r="K33" s="36"/>
      <c r="L33" s="34" t="s">
        <v>71</v>
      </c>
      <c r="M33" s="40"/>
      <c r="N33" s="41" t="s">
        <v>3456</v>
      </c>
      <c r="O33" s="40">
        <v>32363</v>
      </c>
      <c r="P33" s="41"/>
      <c r="Q33" s="40">
        <v>32363</v>
      </c>
      <c r="R33" s="41"/>
      <c r="S33" s="41"/>
      <c r="T33" s="41" t="s">
        <v>70</v>
      </c>
      <c r="U33" s="41"/>
      <c r="V33" s="41"/>
      <c r="W33" s="40">
        <v>32363</v>
      </c>
      <c r="X33" s="41" t="s">
        <v>70</v>
      </c>
      <c r="Y33" s="41"/>
      <c r="Z33" s="40">
        <v>45296</v>
      </c>
      <c r="AA33" s="41" t="s">
        <v>3456</v>
      </c>
      <c r="AB33" s="41"/>
      <c r="AC33" s="41"/>
      <c r="AD33" s="40"/>
      <c r="AE33" s="41" t="s">
        <v>3456</v>
      </c>
      <c r="AF33" s="41" t="s">
        <v>3456</v>
      </c>
      <c r="AG33" s="41" t="s">
        <v>70</v>
      </c>
      <c r="AH33" s="41"/>
      <c r="AI33" s="41"/>
      <c r="AJ33" s="40"/>
      <c r="AK33" s="41" t="s">
        <v>70</v>
      </c>
      <c r="AL33" s="40"/>
      <c r="AM33" s="41"/>
      <c r="AN33" s="40"/>
      <c r="AO33" s="41" t="s">
        <v>70</v>
      </c>
      <c r="AP33" s="41" t="s">
        <v>70</v>
      </c>
      <c r="AQ33" s="41" t="s">
        <v>70</v>
      </c>
      <c r="AR33" s="41" t="s">
        <v>70</v>
      </c>
      <c r="AS33" s="41" t="s">
        <v>70</v>
      </c>
      <c r="AT33" s="40"/>
      <c r="AU33" s="40"/>
      <c r="AV33" s="34" t="s">
        <v>70</v>
      </c>
      <c r="AW33" s="34" t="s">
        <v>70</v>
      </c>
      <c r="AX33" s="34" t="s">
        <v>133</v>
      </c>
      <c r="AY33" s="34" t="s">
        <v>4288</v>
      </c>
      <c r="AZ33" s="34" t="s">
        <v>64</v>
      </c>
      <c r="BA33" s="34" t="s">
        <v>65</v>
      </c>
      <c r="BB33" s="35">
        <v>2037</v>
      </c>
      <c r="BC33" s="34" t="s">
        <v>66</v>
      </c>
    </row>
    <row r="34" spans="1:55" x14ac:dyDescent="0.25">
      <c r="A34" s="34" t="s">
        <v>803</v>
      </c>
      <c r="B34" s="35">
        <v>80507</v>
      </c>
      <c r="C34" s="34">
        <v>8</v>
      </c>
      <c r="D34" s="34" t="s">
        <v>4242</v>
      </c>
      <c r="E34" s="34" t="s">
        <v>4241</v>
      </c>
      <c r="F34" s="34" t="s">
        <v>4330</v>
      </c>
      <c r="G34" s="34" t="s">
        <v>467</v>
      </c>
      <c r="H34" s="34" t="s">
        <v>59</v>
      </c>
      <c r="I34" s="34" t="s">
        <v>570</v>
      </c>
      <c r="J34" s="36">
        <v>44593</v>
      </c>
      <c r="K34" s="36"/>
      <c r="L34" s="34" t="s">
        <v>71</v>
      </c>
      <c r="M34" s="40"/>
      <c r="N34" s="41" t="s">
        <v>3456</v>
      </c>
      <c r="O34" s="40">
        <v>32363</v>
      </c>
      <c r="P34" s="41"/>
      <c r="Q34" s="40">
        <v>32363</v>
      </c>
      <c r="R34" s="41"/>
      <c r="S34" s="41"/>
      <c r="T34" s="41" t="s">
        <v>70</v>
      </c>
      <c r="U34" s="41"/>
      <c r="V34" s="41"/>
      <c r="W34" s="40">
        <v>32363</v>
      </c>
      <c r="X34" s="41" t="s">
        <v>70</v>
      </c>
      <c r="Y34" s="41"/>
      <c r="Z34" s="41"/>
      <c r="AA34" s="41"/>
      <c r="AB34" s="41"/>
      <c r="AC34" s="41" t="s">
        <v>3456</v>
      </c>
      <c r="AD34" s="40"/>
      <c r="AE34" s="41" t="s">
        <v>3456</v>
      </c>
      <c r="AF34" s="41" t="s">
        <v>3456</v>
      </c>
      <c r="AG34" s="41" t="s">
        <v>70</v>
      </c>
      <c r="AH34" s="41"/>
      <c r="AI34" s="41"/>
      <c r="AJ34" s="40"/>
      <c r="AK34" s="41" t="s">
        <v>70</v>
      </c>
      <c r="AL34" s="40"/>
      <c r="AM34" s="41"/>
      <c r="AN34" s="41"/>
      <c r="AO34" s="41" t="s">
        <v>70</v>
      </c>
      <c r="AP34" s="41" t="s">
        <v>70</v>
      </c>
      <c r="AQ34" s="41" t="s">
        <v>70</v>
      </c>
      <c r="AR34" s="41" t="s">
        <v>70</v>
      </c>
      <c r="AS34" s="41" t="s">
        <v>70</v>
      </c>
      <c r="AT34" s="41"/>
      <c r="AU34" s="41"/>
      <c r="AV34" s="34" t="s">
        <v>70</v>
      </c>
      <c r="AW34" s="34" t="s">
        <v>70</v>
      </c>
      <c r="AX34" s="34" t="s">
        <v>63</v>
      </c>
      <c r="AY34" s="34" t="s">
        <v>4286</v>
      </c>
      <c r="AZ34" s="34" t="s">
        <v>64</v>
      </c>
      <c r="BA34" s="34" t="s">
        <v>65</v>
      </c>
      <c r="BB34" s="35">
        <v>2039</v>
      </c>
      <c r="BC34" s="34" t="s">
        <v>66</v>
      </c>
    </row>
    <row r="35" spans="1:55" x14ac:dyDescent="0.25">
      <c r="A35" s="34" t="s">
        <v>2614</v>
      </c>
      <c r="B35" s="35">
        <v>78621</v>
      </c>
      <c r="C35" s="34">
        <v>100</v>
      </c>
      <c r="D35" s="34" t="s">
        <v>2652</v>
      </c>
      <c r="E35" s="34" t="s">
        <v>2653</v>
      </c>
      <c r="F35" s="34" t="s">
        <v>4016</v>
      </c>
      <c r="G35" s="34" t="s">
        <v>208</v>
      </c>
      <c r="H35" s="34" t="s">
        <v>144</v>
      </c>
      <c r="I35" s="34" t="s">
        <v>212</v>
      </c>
      <c r="J35" s="36">
        <v>43354</v>
      </c>
      <c r="K35" s="36"/>
      <c r="L35" s="34" t="s">
        <v>61</v>
      </c>
      <c r="M35" s="40"/>
      <c r="N35" s="41"/>
      <c r="O35" s="40"/>
      <c r="P35" s="41" t="s">
        <v>3456</v>
      </c>
      <c r="Q35" s="40"/>
      <c r="R35" s="41"/>
      <c r="S35" s="41"/>
      <c r="T35" s="41" t="s">
        <v>70</v>
      </c>
      <c r="U35" s="41"/>
      <c r="V35" s="41"/>
      <c r="W35" s="40"/>
      <c r="X35" s="41" t="s">
        <v>70</v>
      </c>
      <c r="Y35" s="41"/>
      <c r="Z35" s="40"/>
      <c r="AA35" s="41"/>
      <c r="AB35" s="41"/>
      <c r="AC35" s="41"/>
      <c r="AD35" s="40"/>
      <c r="AE35" s="41"/>
      <c r="AF35" s="41"/>
      <c r="AG35" s="41" t="s">
        <v>70</v>
      </c>
      <c r="AH35" s="41"/>
      <c r="AI35" s="41"/>
      <c r="AJ35" s="40"/>
      <c r="AK35" s="41" t="s">
        <v>70</v>
      </c>
      <c r="AL35" s="40"/>
      <c r="AM35" s="41"/>
      <c r="AN35" s="40"/>
      <c r="AO35" s="41" t="s">
        <v>70</v>
      </c>
      <c r="AP35" s="41" t="s">
        <v>70</v>
      </c>
      <c r="AQ35" s="41" t="s">
        <v>70</v>
      </c>
      <c r="AR35" s="41" t="s">
        <v>70</v>
      </c>
      <c r="AS35" s="41" t="s">
        <v>70</v>
      </c>
      <c r="AT35" s="40"/>
      <c r="AU35" s="40"/>
      <c r="AV35" s="34" t="s">
        <v>70</v>
      </c>
      <c r="AW35" s="34" t="s">
        <v>70</v>
      </c>
      <c r="AX35" s="34" t="s">
        <v>133</v>
      </c>
      <c r="AY35" s="34" t="s">
        <v>4290</v>
      </c>
      <c r="AZ35" s="34" t="s">
        <v>64</v>
      </c>
      <c r="BA35" s="34" t="s">
        <v>65</v>
      </c>
      <c r="BB35" s="35">
        <v>2033</v>
      </c>
      <c r="BC35" s="34" t="s">
        <v>66</v>
      </c>
    </row>
    <row r="36" spans="1:55" x14ac:dyDescent="0.25">
      <c r="A36" s="34" t="s">
        <v>3065</v>
      </c>
      <c r="B36" s="35">
        <v>66780</v>
      </c>
      <c r="C36" s="34">
        <v>100</v>
      </c>
      <c r="D36" s="34" t="s">
        <v>3090</v>
      </c>
      <c r="E36" s="34" t="s">
        <v>3091</v>
      </c>
      <c r="F36" s="34" t="s">
        <v>4012</v>
      </c>
      <c r="G36" s="34" t="s">
        <v>3521</v>
      </c>
      <c r="H36" s="34" t="s">
        <v>4287</v>
      </c>
      <c r="I36" s="34" t="s">
        <v>70</v>
      </c>
      <c r="J36" s="36">
        <v>42184</v>
      </c>
      <c r="K36" s="36"/>
      <c r="L36" s="34" t="s">
        <v>61</v>
      </c>
      <c r="M36" s="40">
        <v>45271</v>
      </c>
      <c r="N36" s="41"/>
      <c r="O36" s="40"/>
      <c r="P36" s="41" t="s">
        <v>3456</v>
      </c>
      <c r="Q36" s="40"/>
      <c r="R36" s="41"/>
      <c r="S36" s="41"/>
      <c r="T36" s="41" t="s">
        <v>70</v>
      </c>
      <c r="U36" s="41"/>
      <c r="V36" s="41"/>
      <c r="W36" s="40"/>
      <c r="X36" s="41" t="s">
        <v>70</v>
      </c>
      <c r="Y36" s="41"/>
      <c r="Z36" s="40"/>
      <c r="AA36" s="41"/>
      <c r="AB36" s="41"/>
      <c r="AC36" s="41"/>
      <c r="AD36" s="40"/>
      <c r="AE36" s="41"/>
      <c r="AF36" s="41"/>
      <c r="AG36" s="41" t="s">
        <v>70</v>
      </c>
      <c r="AH36" s="41"/>
      <c r="AI36" s="41"/>
      <c r="AJ36" s="40"/>
      <c r="AK36" s="41" t="s">
        <v>70</v>
      </c>
      <c r="AL36" s="40"/>
      <c r="AM36" s="41"/>
      <c r="AN36" s="40"/>
      <c r="AO36" s="41" t="s">
        <v>70</v>
      </c>
      <c r="AP36" s="41" t="s">
        <v>70</v>
      </c>
      <c r="AQ36" s="41" t="s">
        <v>70</v>
      </c>
      <c r="AR36" s="41" t="s">
        <v>70</v>
      </c>
      <c r="AS36" s="41" t="s">
        <v>70</v>
      </c>
      <c r="AT36" s="40"/>
      <c r="AU36" s="40"/>
      <c r="AV36" s="34" t="s">
        <v>3092</v>
      </c>
      <c r="AW36" s="34" t="s">
        <v>114</v>
      </c>
      <c r="AX36" s="34" t="s">
        <v>63</v>
      </c>
      <c r="AY36" s="34" t="s">
        <v>4288</v>
      </c>
      <c r="AZ36" s="34" t="s">
        <v>64</v>
      </c>
      <c r="BA36" s="34" t="s">
        <v>65</v>
      </c>
      <c r="BB36" s="35">
        <v>2031</v>
      </c>
      <c r="BC36" s="34" t="s">
        <v>66</v>
      </c>
    </row>
    <row r="37" spans="1:55" x14ac:dyDescent="0.25">
      <c r="A37" s="34" t="s">
        <v>2032</v>
      </c>
      <c r="B37" s="35">
        <v>60765</v>
      </c>
      <c r="C37" s="34">
        <v>56.76</v>
      </c>
      <c r="D37" s="34" t="s">
        <v>1489</v>
      </c>
      <c r="E37" s="34" t="s">
        <v>1490</v>
      </c>
      <c r="F37" s="34" t="s">
        <v>1491</v>
      </c>
      <c r="G37" s="34" t="s">
        <v>3986</v>
      </c>
      <c r="H37" s="34" t="s">
        <v>144</v>
      </c>
      <c r="I37" s="34" t="s">
        <v>1492</v>
      </c>
      <c r="J37" s="36">
        <v>37419</v>
      </c>
      <c r="K37" s="36"/>
      <c r="L37" s="34" t="s">
        <v>61</v>
      </c>
      <c r="M37" s="40"/>
      <c r="N37" s="41"/>
      <c r="O37" s="40"/>
      <c r="P37" s="41"/>
      <c r="Q37" s="40"/>
      <c r="R37" s="41"/>
      <c r="S37" s="41"/>
      <c r="T37" s="41" t="s">
        <v>70</v>
      </c>
      <c r="U37" s="41"/>
      <c r="V37" s="41"/>
      <c r="W37" s="40"/>
      <c r="X37" s="41" t="s">
        <v>70</v>
      </c>
      <c r="Y37" s="41"/>
      <c r="Z37" s="40"/>
      <c r="AA37" s="41"/>
      <c r="AB37" s="41"/>
      <c r="AC37" s="41"/>
      <c r="AD37" s="40"/>
      <c r="AE37" s="41" t="s">
        <v>3456</v>
      </c>
      <c r="AF37" s="41"/>
      <c r="AG37" s="41" t="s">
        <v>70</v>
      </c>
      <c r="AH37" s="41"/>
      <c r="AI37" s="41"/>
      <c r="AJ37" s="40"/>
      <c r="AK37" s="41" t="s">
        <v>70</v>
      </c>
      <c r="AL37" s="40"/>
      <c r="AM37" s="41"/>
      <c r="AN37" s="40"/>
      <c r="AO37" s="41" t="s">
        <v>70</v>
      </c>
      <c r="AP37" s="41" t="s">
        <v>70</v>
      </c>
      <c r="AQ37" s="41" t="s">
        <v>70</v>
      </c>
      <c r="AR37" s="41" t="s">
        <v>70</v>
      </c>
      <c r="AS37" s="41" t="s">
        <v>70</v>
      </c>
      <c r="AT37" s="40"/>
      <c r="AU37" s="40"/>
      <c r="AV37" s="34" t="s">
        <v>70</v>
      </c>
      <c r="AW37" s="34" t="s">
        <v>70</v>
      </c>
      <c r="AX37" s="34" t="s">
        <v>133</v>
      </c>
      <c r="AY37" s="34" t="s">
        <v>4292</v>
      </c>
      <c r="AZ37" s="34" t="s">
        <v>64</v>
      </c>
      <c r="BA37" s="34" t="s">
        <v>65</v>
      </c>
      <c r="BB37" s="35">
        <v>2022</v>
      </c>
      <c r="BC37" s="34" t="s">
        <v>66</v>
      </c>
    </row>
    <row r="38" spans="1:55" x14ac:dyDescent="0.25">
      <c r="A38" s="34" t="s">
        <v>4666</v>
      </c>
      <c r="B38" s="35">
        <v>81814</v>
      </c>
      <c r="C38" s="34">
        <v>100</v>
      </c>
      <c r="D38" s="34" t="s">
        <v>4667</v>
      </c>
      <c r="E38" s="34" t="s">
        <v>4668</v>
      </c>
      <c r="F38" s="34" t="s">
        <v>4669</v>
      </c>
      <c r="G38" s="34" t="s">
        <v>155</v>
      </c>
      <c r="H38" s="34" t="s">
        <v>208</v>
      </c>
      <c r="I38" s="34" t="s">
        <v>156</v>
      </c>
      <c r="J38" s="36">
        <v>45282</v>
      </c>
      <c r="K38" s="36"/>
      <c r="L38" s="34" t="s">
        <v>71</v>
      </c>
      <c r="M38" s="40"/>
      <c r="N38" s="41"/>
      <c r="O38" s="40">
        <v>32363</v>
      </c>
      <c r="P38" s="41"/>
      <c r="Q38" s="40">
        <v>32363</v>
      </c>
      <c r="R38" s="41"/>
      <c r="S38" s="41"/>
      <c r="T38" s="41" t="s">
        <v>70</v>
      </c>
      <c r="U38" s="41"/>
      <c r="V38" s="41"/>
      <c r="W38" s="40">
        <v>32363</v>
      </c>
      <c r="X38" s="41" t="s">
        <v>70</v>
      </c>
      <c r="Y38" s="41"/>
      <c r="Z38" s="40"/>
      <c r="AA38" s="41" t="s">
        <v>3456</v>
      </c>
      <c r="AB38" s="41"/>
      <c r="AC38" s="41"/>
      <c r="AD38" s="40"/>
      <c r="AE38" s="41" t="s">
        <v>3456</v>
      </c>
      <c r="AF38" s="41" t="s">
        <v>3456</v>
      </c>
      <c r="AG38" s="41" t="s">
        <v>70</v>
      </c>
      <c r="AH38" s="41"/>
      <c r="AI38" s="41"/>
      <c r="AJ38" s="40"/>
      <c r="AK38" s="41" t="s">
        <v>70</v>
      </c>
      <c r="AL38" s="40"/>
      <c r="AM38" s="41"/>
      <c r="AN38" s="40"/>
      <c r="AO38" s="41" t="s">
        <v>70</v>
      </c>
      <c r="AP38" s="41" t="s">
        <v>70</v>
      </c>
      <c r="AQ38" s="41" t="s">
        <v>70</v>
      </c>
      <c r="AR38" s="41" t="s">
        <v>70</v>
      </c>
      <c r="AS38" s="41" t="s">
        <v>70</v>
      </c>
      <c r="AT38" s="40"/>
      <c r="AU38" s="40"/>
      <c r="AV38" s="34" t="s">
        <v>70</v>
      </c>
      <c r="AW38" s="34" t="s">
        <v>70</v>
      </c>
      <c r="AX38" s="34" t="s">
        <v>133</v>
      </c>
      <c r="AY38" s="34" t="s">
        <v>70</v>
      </c>
      <c r="AZ38" s="34" t="s">
        <v>64</v>
      </c>
      <c r="BA38" s="34" t="s">
        <v>65</v>
      </c>
      <c r="BB38" s="35">
        <v>2041</v>
      </c>
      <c r="BC38" s="34" t="s">
        <v>66</v>
      </c>
    </row>
    <row r="39" spans="1:55" x14ac:dyDescent="0.25">
      <c r="A39" s="34" t="s">
        <v>3554</v>
      </c>
      <c r="B39" s="35">
        <v>78801</v>
      </c>
      <c r="C39" s="34">
        <v>100</v>
      </c>
      <c r="D39" s="34" t="s">
        <v>3572</v>
      </c>
      <c r="E39" s="34" t="s">
        <v>3571</v>
      </c>
      <c r="F39" s="34" t="s">
        <v>317</v>
      </c>
      <c r="G39" s="34" t="s">
        <v>3500</v>
      </c>
      <c r="H39" s="34" t="s">
        <v>4287</v>
      </c>
      <c r="I39" s="34" t="s">
        <v>3501</v>
      </c>
      <c r="J39" s="36">
        <v>44475</v>
      </c>
      <c r="K39" s="36"/>
      <c r="L39" s="34" t="s">
        <v>61</v>
      </c>
      <c r="M39" s="40">
        <v>45259</v>
      </c>
      <c r="N39" s="41" t="s">
        <v>3456</v>
      </c>
      <c r="O39" s="40"/>
      <c r="P39" s="41" t="s">
        <v>3456</v>
      </c>
      <c r="Q39" s="40"/>
      <c r="R39" s="41" t="s">
        <v>3456</v>
      </c>
      <c r="S39" s="41" t="s">
        <v>3456</v>
      </c>
      <c r="T39" s="41" t="s">
        <v>70</v>
      </c>
      <c r="U39" s="41"/>
      <c r="V39" s="41"/>
      <c r="W39" s="40"/>
      <c r="X39" s="41" t="s">
        <v>70</v>
      </c>
      <c r="Y39" s="41"/>
      <c r="Z39" s="40"/>
      <c r="AA39" s="41"/>
      <c r="AB39" s="41"/>
      <c r="AC39" s="41"/>
      <c r="AD39" s="40"/>
      <c r="AE39" s="41" t="s">
        <v>3456</v>
      </c>
      <c r="AF39" s="41" t="s">
        <v>3456</v>
      </c>
      <c r="AG39" s="41" t="s">
        <v>70</v>
      </c>
      <c r="AH39" s="41"/>
      <c r="AI39" s="41"/>
      <c r="AJ39" s="40"/>
      <c r="AK39" s="41" t="s">
        <v>70</v>
      </c>
      <c r="AL39" s="40"/>
      <c r="AM39" s="41"/>
      <c r="AN39" s="40"/>
      <c r="AO39" s="41" t="s">
        <v>70</v>
      </c>
      <c r="AP39" s="41" t="s">
        <v>70</v>
      </c>
      <c r="AQ39" s="41" t="s">
        <v>70</v>
      </c>
      <c r="AR39" s="41" t="s">
        <v>70</v>
      </c>
      <c r="AS39" s="41" t="s">
        <v>70</v>
      </c>
      <c r="AT39" s="40"/>
      <c r="AU39" s="40"/>
      <c r="AV39" s="34" t="s">
        <v>70</v>
      </c>
      <c r="AW39" s="34" t="s">
        <v>70</v>
      </c>
      <c r="AX39" s="34" t="s">
        <v>63</v>
      </c>
      <c r="AY39" s="34" t="s">
        <v>4289</v>
      </c>
      <c r="AZ39" s="34" t="s">
        <v>64</v>
      </c>
      <c r="BA39" s="34" t="s">
        <v>65</v>
      </c>
      <c r="BB39" s="35">
        <v>2037</v>
      </c>
      <c r="BC39" s="34" t="s">
        <v>66</v>
      </c>
    </row>
    <row r="40" spans="1:55" x14ac:dyDescent="0.25">
      <c r="A40" s="34" t="s">
        <v>996</v>
      </c>
      <c r="B40" s="35">
        <v>62610</v>
      </c>
      <c r="C40" s="34">
        <v>100</v>
      </c>
      <c r="D40" s="34" t="s">
        <v>1002</v>
      </c>
      <c r="E40" s="34" t="s">
        <v>1003</v>
      </c>
      <c r="F40" s="34" t="s">
        <v>1004</v>
      </c>
      <c r="G40" s="34" t="s">
        <v>303</v>
      </c>
      <c r="H40" s="34" t="s">
        <v>208</v>
      </c>
      <c r="I40" s="34" t="s">
        <v>1005</v>
      </c>
      <c r="J40" s="36">
        <v>38899</v>
      </c>
      <c r="K40" s="36"/>
      <c r="L40" s="34" t="s">
        <v>61</v>
      </c>
      <c r="M40" s="40"/>
      <c r="N40" s="41"/>
      <c r="O40" s="40"/>
      <c r="P40" s="41"/>
      <c r="Q40" s="40"/>
      <c r="R40" s="41"/>
      <c r="S40" s="41"/>
      <c r="T40" s="41" t="s">
        <v>70</v>
      </c>
      <c r="U40" s="41"/>
      <c r="V40" s="41"/>
      <c r="W40" s="40"/>
      <c r="X40" s="41" t="s">
        <v>70</v>
      </c>
      <c r="Y40" s="41"/>
      <c r="Z40" s="41"/>
      <c r="AA40" s="41"/>
      <c r="AB40" s="41"/>
      <c r="AC40" s="41"/>
      <c r="AD40" s="40"/>
      <c r="AE40" s="41"/>
      <c r="AF40" s="41"/>
      <c r="AG40" s="41" t="s">
        <v>70</v>
      </c>
      <c r="AH40" s="41"/>
      <c r="AI40" s="41"/>
      <c r="AJ40" s="40"/>
      <c r="AK40" s="41" t="s">
        <v>70</v>
      </c>
      <c r="AL40" s="40"/>
      <c r="AM40" s="41"/>
      <c r="AN40" s="40"/>
      <c r="AO40" s="41" t="s">
        <v>70</v>
      </c>
      <c r="AP40" s="41" t="s">
        <v>70</v>
      </c>
      <c r="AQ40" s="41" t="s">
        <v>70</v>
      </c>
      <c r="AR40" s="41" t="s">
        <v>70</v>
      </c>
      <c r="AS40" s="41" t="s">
        <v>70</v>
      </c>
      <c r="AT40" s="40"/>
      <c r="AU40" s="40"/>
      <c r="AV40" s="34" t="s">
        <v>70</v>
      </c>
      <c r="AW40" s="34" t="s">
        <v>70</v>
      </c>
      <c r="AX40" s="34" t="s">
        <v>63</v>
      </c>
      <c r="AY40" s="34" t="s">
        <v>4292</v>
      </c>
      <c r="AZ40" s="34" t="s">
        <v>64</v>
      </c>
      <c r="BA40" s="34" t="s">
        <v>65</v>
      </c>
      <c r="BB40" s="35">
        <v>2022</v>
      </c>
      <c r="BC40" s="34" t="s">
        <v>66</v>
      </c>
    </row>
    <row r="41" spans="1:55" x14ac:dyDescent="0.25">
      <c r="A41" s="34" t="s">
        <v>2086</v>
      </c>
      <c r="B41" s="35">
        <v>62808</v>
      </c>
      <c r="C41" s="34">
        <v>100</v>
      </c>
      <c r="D41" s="34" t="s">
        <v>2126</v>
      </c>
      <c r="E41" s="34" t="s">
        <v>2127</v>
      </c>
      <c r="F41" s="34" t="s">
        <v>1951</v>
      </c>
      <c r="G41" s="34" t="s">
        <v>303</v>
      </c>
      <c r="H41" s="34" t="s">
        <v>208</v>
      </c>
      <c r="I41" s="34" t="s">
        <v>1084</v>
      </c>
      <c r="J41" s="36">
        <v>39156</v>
      </c>
      <c r="K41" s="36"/>
      <c r="L41" s="34" t="s">
        <v>61</v>
      </c>
      <c r="M41" s="40"/>
      <c r="N41" s="41"/>
      <c r="O41" s="40"/>
      <c r="P41" s="41"/>
      <c r="Q41" s="40"/>
      <c r="R41" s="41"/>
      <c r="S41" s="41"/>
      <c r="T41" s="41" t="s">
        <v>70</v>
      </c>
      <c r="U41" s="41"/>
      <c r="V41" s="41"/>
      <c r="W41" s="40"/>
      <c r="X41" s="41" t="s">
        <v>70</v>
      </c>
      <c r="Y41" s="41"/>
      <c r="Z41" s="40"/>
      <c r="AA41" s="41"/>
      <c r="AB41" s="41"/>
      <c r="AC41" s="41"/>
      <c r="AD41" s="40"/>
      <c r="AE41" s="41"/>
      <c r="AF41" s="41"/>
      <c r="AG41" s="41" t="s">
        <v>70</v>
      </c>
      <c r="AH41" s="41"/>
      <c r="AI41" s="41"/>
      <c r="AJ41" s="40"/>
      <c r="AK41" s="41" t="s">
        <v>70</v>
      </c>
      <c r="AL41" s="40"/>
      <c r="AM41" s="41"/>
      <c r="AN41" s="40"/>
      <c r="AO41" s="41" t="s">
        <v>70</v>
      </c>
      <c r="AP41" s="41" t="s">
        <v>70</v>
      </c>
      <c r="AQ41" s="41" t="s">
        <v>70</v>
      </c>
      <c r="AR41" s="41" t="s">
        <v>70</v>
      </c>
      <c r="AS41" s="41" t="s">
        <v>70</v>
      </c>
      <c r="AT41" s="40"/>
      <c r="AU41" s="40"/>
      <c r="AV41" s="34" t="s">
        <v>70</v>
      </c>
      <c r="AW41" s="34" t="s">
        <v>70</v>
      </c>
      <c r="AX41" s="34" t="s">
        <v>133</v>
      </c>
      <c r="AY41" s="34" t="s">
        <v>4285</v>
      </c>
      <c r="AZ41" s="34" t="s">
        <v>64</v>
      </c>
      <c r="BA41" s="34" t="s">
        <v>423</v>
      </c>
      <c r="BB41" s="35">
        <v>2021</v>
      </c>
      <c r="BC41" s="34" t="s">
        <v>119</v>
      </c>
    </row>
    <row r="42" spans="1:55" x14ac:dyDescent="0.25">
      <c r="A42" s="34" t="s">
        <v>1053</v>
      </c>
      <c r="B42" s="35">
        <v>67236</v>
      </c>
      <c r="C42" s="34">
        <v>100</v>
      </c>
      <c r="D42" s="34" t="s">
        <v>1061</v>
      </c>
      <c r="E42" s="34" t="s">
        <v>1062</v>
      </c>
      <c r="F42" s="34" t="s">
        <v>1063</v>
      </c>
      <c r="G42" s="34" t="s">
        <v>230</v>
      </c>
      <c r="H42" s="34" t="s">
        <v>59</v>
      </c>
      <c r="I42" s="34" t="s">
        <v>63</v>
      </c>
      <c r="J42" s="36">
        <v>42487</v>
      </c>
      <c r="K42" s="36"/>
      <c r="L42" s="34" t="s">
        <v>61</v>
      </c>
      <c r="M42" s="40"/>
      <c r="N42" s="41"/>
      <c r="O42" s="40"/>
      <c r="P42" s="41" t="s">
        <v>3456</v>
      </c>
      <c r="Q42" s="40"/>
      <c r="R42" s="41" t="s">
        <v>3456</v>
      </c>
      <c r="S42" s="41"/>
      <c r="T42" s="41" t="s">
        <v>70</v>
      </c>
      <c r="U42" s="41"/>
      <c r="V42" s="41"/>
      <c r="W42" s="40"/>
      <c r="X42" s="41" t="s">
        <v>70</v>
      </c>
      <c r="Y42" s="41"/>
      <c r="Z42" s="41"/>
      <c r="AA42" s="41"/>
      <c r="AB42" s="41"/>
      <c r="AC42" s="41"/>
      <c r="AD42" s="40"/>
      <c r="AE42" s="41"/>
      <c r="AF42" s="41"/>
      <c r="AG42" s="41" t="s">
        <v>70</v>
      </c>
      <c r="AH42" s="41"/>
      <c r="AI42" s="41"/>
      <c r="AJ42" s="40"/>
      <c r="AK42" s="41" t="s">
        <v>70</v>
      </c>
      <c r="AL42" s="40"/>
      <c r="AM42" s="41"/>
      <c r="AN42" s="40"/>
      <c r="AO42" s="41" t="s">
        <v>70</v>
      </c>
      <c r="AP42" s="41" t="s">
        <v>70</v>
      </c>
      <c r="AQ42" s="41" t="s">
        <v>70</v>
      </c>
      <c r="AR42" s="41" t="s">
        <v>70</v>
      </c>
      <c r="AS42" s="41" t="s">
        <v>70</v>
      </c>
      <c r="AT42" s="40"/>
      <c r="AU42" s="40"/>
      <c r="AV42" s="34" t="s">
        <v>70</v>
      </c>
      <c r="AW42" s="34" t="s">
        <v>70</v>
      </c>
      <c r="AX42" s="34" t="s">
        <v>63</v>
      </c>
      <c r="AY42" s="34" t="s">
        <v>4295</v>
      </c>
      <c r="AZ42" s="34" t="s">
        <v>64</v>
      </c>
      <c r="BA42" s="34" t="s">
        <v>65</v>
      </c>
      <c r="BB42" s="35">
        <v>2031</v>
      </c>
      <c r="BC42" s="34" t="s">
        <v>66</v>
      </c>
    </row>
    <row r="43" spans="1:55" x14ac:dyDescent="0.25">
      <c r="A43" s="34" t="s">
        <v>2086</v>
      </c>
      <c r="B43" s="35">
        <v>62420</v>
      </c>
      <c r="C43" s="34">
        <v>100</v>
      </c>
      <c r="D43" s="34" t="s">
        <v>2105</v>
      </c>
      <c r="E43" s="34" t="s">
        <v>2106</v>
      </c>
      <c r="F43" s="34" t="s">
        <v>2107</v>
      </c>
      <c r="G43" s="34" t="s">
        <v>173</v>
      </c>
      <c r="H43" s="34" t="s">
        <v>144</v>
      </c>
      <c r="I43" s="34" t="s">
        <v>2108</v>
      </c>
      <c r="J43" s="36">
        <v>39016</v>
      </c>
      <c r="K43" s="36">
        <v>45046</v>
      </c>
      <c r="L43" s="34" t="s">
        <v>71</v>
      </c>
      <c r="M43" s="40"/>
      <c r="N43" s="41" t="s">
        <v>3456</v>
      </c>
      <c r="O43" s="40"/>
      <c r="P43" s="41"/>
      <c r="Q43" s="40"/>
      <c r="R43" s="41"/>
      <c r="S43" s="41"/>
      <c r="T43" s="41" t="s">
        <v>70</v>
      </c>
      <c r="U43" s="41"/>
      <c r="V43" s="41"/>
      <c r="W43" s="40">
        <v>32363</v>
      </c>
      <c r="X43" s="41" t="s">
        <v>70</v>
      </c>
      <c r="Y43" s="41"/>
      <c r="Z43" s="40"/>
      <c r="AA43" s="41"/>
      <c r="AB43" s="41"/>
      <c r="AC43" s="41"/>
      <c r="AD43" s="40"/>
      <c r="AE43" s="41" t="s">
        <v>3456</v>
      </c>
      <c r="AF43" s="41" t="s">
        <v>3456</v>
      </c>
      <c r="AG43" s="41" t="s">
        <v>70</v>
      </c>
      <c r="AH43" s="41"/>
      <c r="AI43" s="41"/>
      <c r="AJ43" s="40"/>
      <c r="AK43" s="41" t="s">
        <v>70</v>
      </c>
      <c r="AL43" s="40"/>
      <c r="AM43" s="41"/>
      <c r="AN43" s="40"/>
      <c r="AO43" s="41" t="s">
        <v>70</v>
      </c>
      <c r="AP43" s="41" t="s">
        <v>70</v>
      </c>
      <c r="AQ43" s="41" t="s">
        <v>70</v>
      </c>
      <c r="AR43" s="41" t="s">
        <v>70</v>
      </c>
      <c r="AS43" s="41" t="s">
        <v>70</v>
      </c>
      <c r="AT43" s="40"/>
      <c r="AU43" s="40"/>
      <c r="AV43" s="34" t="s">
        <v>70</v>
      </c>
      <c r="AW43" s="34" t="s">
        <v>70</v>
      </c>
      <c r="AX43" s="34" t="s">
        <v>133</v>
      </c>
      <c r="AY43" s="34" t="s">
        <v>4285</v>
      </c>
      <c r="AZ43" s="34" t="s">
        <v>464</v>
      </c>
      <c r="BA43" s="34" t="s">
        <v>465</v>
      </c>
      <c r="BB43" s="35">
        <v>2022</v>
      </c>
      <c r="BC43" s="34" t="s">
        <v>185</v>
      </c>
    </row>
    <row r="44" spans="1:55" x14ac:dyDescent="0.25">
      <c r="A44" s="34" t="s">
        <v>4055</v>
      </c>
      <c r="B44" s="35">
        <v>81301</v>
      </c>
      <c r="C44" s="34">
        <v>100</v>
      </c>
      <c r="D44" s="34" t="s">
        <v>4054</v>
      </c>
      <c r="E44" s="34" t="s">
        <v>4053</v>
      </c>
      <c r="F44" s="34" t="s">
        <v>1193</v>
      </c>
      <c r="G44" s="34" t="s">
        <v>3521</v>
      </c>
      <c r="H44" s="34" t="s">
        <v>4287</v>
      </c>
      <c r="I44" s="34" t="s">
        <v>163</v>
      </c>
      <c r="J44" s="36">
        <v>44895</v>
      </c>
      <c r="K44" s="36"/>
      <c r="L44" s="34" t="s">
        <v>71</v>
      </c>
      <c r="M44" s="40"/>
      <c r="N44" s="41" t="s">
        <v>3456</v>
      </c>
      <c r="O44" s="40">
        <v>32363</v>
      </c>
      <c r="P44" s="41"/>
      <c r="Q44" s="40">
        <v>32363</v>
      </c>
      <c r="R44" s="41"/>
      <c r="S44" s="41"/>
      <c r="T44" s="41" t="s">
        <v>70</v>
      </c>
      <c r="U44" s="41"/>
      <c r="V44" s="41"/>
      <c r="W44" s="40">
        <v>32363</v>
      </c>
      <c r="X44" s="41" t="s">
        <v>70</v>
      </c>
      <c r="Y44" s="41"/>
      <c r="Z44" s="40"/>
      <c r="AA44" s="41" t="s">
        <v>3456</v>
      </c>
      <c r="AB44" s="41"/>
      <c r="AC44" s="41"/>
      <c r="AD44" s="40"/>
      <c r="AE44" s="41" t="s">
        <v>3456</v>
      </c>
      <c r="AF44" s="41" t="s">
        <v>3456</v>
      </c>
      <c r="AG44" s="41" t="s">
        <v>70</v>
      </c>
      <c r="AH44" s="41"/>
      <c r="AI44" s="41"/>
      <c r="AJ44" s="40"/>
      <c r="AK44" s="41" t="s">
        <v>70</v>
      </c>
      <c r="AL44" s="40"/>
      <c r="AM44" s="41"/>
      <c r="AN44" s="40"/>
      <c r="AO44" s="41" t="s">
        <v>70</v>
      </c>
      <c r="AP44" s="41" t="s">
        <v>70</v>
      </c>
      <c r="AQ44" s="41" t="s">
        <v>70</v>
      </c>
      <c r="AR44" s="41" t="s">
        <v>70</v>
      </c>
      <c r="AS44" s="41" t="s">
        <v>70</v>
      </c>
      <c r="AT44" s="40"/>
      <c r="AU44" s="40"/>
      <c r="AV44" s="34" t="s">
        <v>70</v>
      </c>
      <c r="AW44" s="34" t="s">
        <v>70</v>
      </c>
      <c r="AX44" s="34" t="s">
        <v>63</v>
      </c>
      <c r="AY44" s="34" t="s">
        <v>4292</v>
      </c>
      <c r="AZ44" s="34" t="s">
        <v>64</v>
      </c>
      <c r="BA44" s="34" t="s">
        <v>65</v>
      </c>
      <c r="BB44" s="35">
        <v>2039</v>
      </c>
      <c r="BC44" s="34" t="s">
        <v>66</v>
      </c>
    </row>
    <row r="45" spans="1:55" x14ac:dyDescent="0.25">
      <c r="A45" s="34" t="s">
        <v>1129</v>
      </c>
      <c r="B45" s="35">
        <v>66577</v>
      </c>
      <c r="C45" s="34">
        <v>100</v>
      </c>
      <c r="D45" s="34" t="s">
        <v>1137</v>
      </c>
      <c r="E45" s="34" t="s">
        <v>1138</v>
      </c>
      <c r="F45" s="34" t="s">
        <v>4373</v>
      </c>
      <c r="G45" s="34" t="s">
        <v>173</v>
      </c>
      <c r="H45" s="34" t="s">
        <v>144</v>
      </c>
      <c r="I45" s="34" t="s">
        <v>1139</v>
      </c>
      <c r="J45" s="36">
        <v>42397</v>
      </c>
      <c r="K45" s="36"/>
      <c r="L45" s="34" t="s">
        <v>61</v>
      </c>
      <c r="M45" s="40"/>
      <c r="N45" s="41"/>
      <c r="O45" s="40"/>
      <c r="P45" s="41" t="s">
        <v>3456</v>
      </c>
      <c r="Q45" s="40"/>
      <c r="R45" s="41" t="s">
        <v>3456</v>
      </c>
      <c r="S45" s="41"/>
      <c r="T45" s="41" t="s">
        <v>70</v>
      </c>
      <c r="U45" s="41"/>
      <c r="V45" s="41"/>
      <c r="W45" s="40"/>
      <c r="X45" s="41" t="s">
        <v>70</v>
      </c>
      <c r="Y45" s="41"/>
      <c r="Z45" s="41"/>
      <c r="AA45" s="41"/>
      <c r="AB45" s="41"/>
      <c r="AC45" s="41"/>
      <c r="AD45" s="40"/>
      <c r="AE45" s="41" t="s">
        <v>3456</v>
      </c>
      <c r="AF45" s="41"/>
      <c r="AG45" s="41" t="s">
        <v>70</v>
      </c>
      <c r="AH45" s="41"/>
      <c r="AI45" s="41"/>
      <c r="AJ45" s="40"/>
      <c r="AK45" s="41" t="s">
        <v>70</v>
      </c>
      <c r="AL45" s="40"/>
      <c r="AM45" s="41"/>
      <c r="AN45" s="40"/>
      <c r="AO45" s="41" t="s">
        <v>70</v>
      </c>
      <c r="AP45" s="41" t="s">
        <v>70</v>
      </c>
      <c r="AQ45" s="41" t="s">
        <v>70</v>
      </c>
      <c r="AR45" s="41" t="s">
        <v>70</v>
      </c>
      <c r="AS45" s="41" t="s">
        <v>70</v>
      </c>
      <c r="AT45" s="40"/>
      <c r="AU45" s="40"/>
      <c r="AV45" s="34" t="s">
        <v>70</v>
      </c>
      <c r="AW45" s="34" t="s">
        <v>70</v>
      </c>
      <c r="AX45" s="34" t="s">
        <v>63</v>
      </c>
      <c r="AY45" s="34" t="s">
        <v>4302</v>
      </c>
      <c r="AZ45" s="34" t="s">
        <v>64</v>
      </c>
      <c r="BA45" s="34" t="s">
        <v>65</v>
      </c>
      <c r="BB45" s="35">
        <v>2031</v>
      </c>
      <c r="BC45" s="34" t="s">
        <v>66</v>
      </c>
    </row>
    <row r="46" spans="1:55" x14ac:dyDescent="0.25">
      <c r="A46" s="34" t="s">
        <v>2086</v>
      </c>
      <c r="B46" s="35">
        <v>63687</v>
      </c>
      <c r="C46" s="34">
        <v>100</v>
      </c>
      <c r="D46" s="34" t="s">
        <v>2147</v>
      </c>
      <c r="E46" s="34" t="s">
        <v>2148</v>
      </c>
      <c r="F46" s="34" t="s">
        <v>272</v>
      </c>
      <c r="G46" s="34" t="s">
        <v>155</v>
      </c>
      <c r="H46" s="34" t="s">
        <v>208</v>
      </c>
      <c r="I46" s="34" t="s">
        <v>273</v>
      </c>
      <c r="J46" s="36">
        <v>39570</v>
      </c>
      <c r="K46" s="36"/>
      <c r="L46" s="34" t="s">
        <v>61</v>
      </c>
      <c r="M46" s="40"/>
      <c r="N46" s="41"/>
      <c r="O46" s="40"/>
      <c r="P46" s="41"/>
      <c r="Q46" s="40"/>
      <c r="R46" s="41" t="s">
        <v>3456</v>
      </c>
      <c r="S46" s="41"/>
      <c r="T46" s="41" t="s">
        <v>70</v>
      </c>
      <c r="U46" s="41"/>
      <c r="V46" s="41"/>
      <c r="W46" s="40"/>
      <c r="X46" s="41" t="s">
        <v>70</v>
      </c>
      <c r="Y46" s="41"/>
      <c r="Z46" s="40"/>
      <c r="AA46" s="41"/>
      <c r="AB46" s="41"/>
      <c r="AC46" s="41"/>
      <c r="AD46" s="40"/>
      <c r="AE46" s="41"/>
      <c r="AF46" s="41"/>
      <c r="AG46" s="41" t="s">
        <v>70</v>
      </c>
      <c r="AH46" s="41"/>
      <c r="AI46" s="41"/>
      <c r="AJ46" s="40"/>
      <c r="AK46" s="41" t="s">
        <v>70</v>
      </c>
      <c r="AL46" s="40"/>
      <c r="AM46" s="41"/>
      <c r="AN46" s="40"/>
      <c r="AO46" s="41" t="s">
        <v>70</v>
      </c>
      <c r="AP46" s="41" t="s">
        <v>70</v>
      </c>
      <c r="AQ46" s="41" t="s">
        <v>70</v>
      </c>
      <c r="AR46" s="41" t="s">
        <v>70</v>
      </c>
      <c r="AS46" s="41" t="s">
        <v>70</v>
      </c>
      <c r="AT46" s="40"/>
      <c r="AU46" s="40"/>
      <c r="AV46" s="34" t="s">
        <v>70</v>
      </c>
      <c r="AW46" s="34" t="s">
        <v>70</v>
      </c>
      <c r="AX46" s="34" t="s">
        <v>133</v>
      </c>
      <c r="AY46" s="34" t="s">
        <v>4285</v>
      </c>
      <c r="AZ46" s="34" t="s">
        <v>64</v>
      </c>
      <c r="BA46" s="34" t="s">
        <v>65</v>
      </c>
      <c r="BB46" s="35">
        <v>2024</v>
      </c>
      <c r="BC46" s="34" t="s">
        <v>185</v>
      </c>
    </row>
    <row r="47" spans="1:55" x14ac:dyDescent="0.25">
      <c r="A47" s="34" t="s">
        <v>406</v>
      </c>
      <c r="B47" s="35">
        <v>63152</v>
      </c>
      <c r="C47" s="34">
        <v>100</v>
      </c>
      <c r="D47" s="34" t="s">
        <v>411</v>
      </c>
      <c r="E47" s="34" t="s">
        <v>412</v>
      </c>
      <c r="F47" s="34" t="s">
        <v>272</v>
      </c>
      <c r="G47" s="34" t="s">
        <v>155</v>
      </c>
      <c r="H47" s="34" t="s">
        <v>208</v>
      </c>
      <c r="I47" s="34" t="s">
        <v>273</v>
      </c>
      <c r="J47" s="36">
        <v>39570</v>
      </c>
      <c r="K47" s="36"/>
      <c r="L47" s="34" t="s">
        <v>61</v>
      </c>
      <c r="M47" s="40"/>
      <c r="N47" s="41"/>
      <c r="O47" s="40"/>
      <c r="P47" s="41"/>
      <c r="Q47" s="40"/>
      <c r="R47" s="41" t="s">
        <v>3456</v>
      </c>
      <c r="S47" s="41"/>
      <c r="T47" s="41" t="s">
        <v>70</v>
      </c>
      <c r="U47" s="41"/>
      <c r="V47" s="41"/>
      <c r="W47" s="40"/>
      <c r="X47" s="41" t="s">
        <v>70</v>
      </c>
      <c r="Y47" s="41"/>
      <c r="Z47" s="41"/>
      <c r="AA47" s="41"/>
      <c r="AB47" s="41"/>
      <c r="AC47" s="41"/>
      <c r="AD47" s="40"/>
      <c r="AE47" s="41" t="s">
        <v>3456</v>
      </c>
      <c r="AF47" s="41"/>
      <c r="AG47" s="41" t="s">
        <v>70</v>
      </c>
      <c r="AH47" s="41"/>
      <c r="AI47" s="41"/>
      <c r="AJ47" s="40"/>
      <c r="AK47" s="41" t="s">
        <v>70</v>
      </c>
      <c r="AL47" s="41"/>
      <c r="AM47" s="41"/>
      <c r="AN47" s="41"/>
      <c r="AO47" s="41" t="s">
        <v>70</v>
      </c>
      <c r="AP47" s="41" t="s">
        <v>463</v>
      </c>
      <c r="AQ47" s="41" t="s">
        <v>409</v>
      </c>
      <c r="AR47" s="41" t="s">
        <v>413</v>
      </c>
      <c r="AS47" s="41" t="s">
        <v>70</v>
      </c>
      <c r="AT47" s="41"/>
      <c r="AU47" s="41"/>
      <c r="AV47" s="34" t="s">
        <v>70</v>
      </c>
      <c r="AW47" s="34" t="s">
        <v>70</v>
      </c>
      <c r="AX47" s="34" t="s">
        <v>63</v>
      </c>
      <c r="AY47" s="34" t="s">
        <v>4295</v>
      </c>
      <c r="AZ47" s="34" t="s">
        <v>64</v>
      </c>
      <c r="BA47" s="34" t="s">
        <v>65</v>
      </c>
      <c r="BB47" s="35">
        <v>2024</v>
      </c>
      <c r="BC47" s="34" t="s">
        <v>185</v>
      </c>
    </row>
    <row r="48" spans="1:55" x14ac:dyDescent="0.25">
      <c r="A48" s="34" t="s">
        <v>4230</v>
      </c>
      <c r="B48" s="35">
        <v>80977</v>
      </c>
      <c r="C48" s="34">
        <v>100</v>
      </c>
      <c r="D48" s="34" t="s">
        <v>4237</v>
      </c>
      <c r="E48" s="34" t="s">
        <v>4236</v>
      </c>
      <c r="F48" s="34" t="s">
        <v>130</v>
      </c>
      <c r="G48" s="34" t="s">
        <v>421</v>
      </c>
      <c r="H48" s="34" t="s">
        <v>59</v>
      </c>
      <c r="I48" s="34" t="s">
        <v>132</v>
      </c>
      <c r="J48" s="36">
        <v>44679</v>
      </c>
      <c r="K48" s="36"/>
      <c r="L48" s="34" t="s">
        <v>71</v>
      </c>
      <c r="M48" s="40"/>
      <c r="N48" s="41" t="s">
        <v>3456</v>
      </c>
      <c r="O48" s="40">
        <v>32363</v>
      </c>
      <c r="P48" s="41"/>
      <c r="Q48" s="40">
        <v>32363</v>
      </c>
      <c r="R48" s="41"/>
      <c r="S48" s="41"/>
      <c r="T48" s="41" t="s">
        <v>70</v>
      </c>
      <c r="U48" s="41"/>
      <c r="V48" s="41"/>
      <c r="W48" s="40">
        <v>32363</v>
      </c>
      <c r="X48" s="41" t="s">
        <v>70</v>
      </c>
      <c r="Y48" s="41"/>
      <c r="Z48" s="41"/>
      <c r="AA48" s="41" t="s">
        <v>3456</v>
      </c>
      <c r="AB48" s="41"/>
      <c r="AC48" s="41"/>
      <c r="AD48" s="40"/>
      <c r="AE48" s="41" t="s">
        <v>3456</v>
      </c>
      <c r="AF48" s="41" t="s">
        <v>3456</v>
      </c>
      <c r="AG48" s="41" t="s">
        <v>70</v>
      </c>
      <c r="AH48" s="41"/>
      <c r="AI48" s="41"/>
      <c r="AJ48" s="40"/>
      <c r="AK48" s="41" t="s">
        <v>70</v>
      </c>
      <c r="AL48" s="40"/>
      <c r="AM48" s="41"/>
      <c r="AN48" s="41"/>
      <c r="AO48" s="41" t="s">
        <v>70</v>
      </c>
      <c r="AP48" s="41" t="s">
        <v>70</v>
      </c>
      <c r="AQ48" s="41" t="s">
        <v>70</v>
      </c>
      <c r="AR48" s="41" t="s">
        <v>70</v>
      </c>
      <c r="AS48" s="41" t="s">
        <v>70</v>
      </c>
      <c r="AT48" s="41"/>
      <c r="AU48" s="41"/>
      <c r="AV48" s="34" t="s">
        <v>70</v>
      </c>
      <c r="AW48" s="34" t="s">
        <v>70</v>
      </c>
      <c r="AX48" s="34" t="s">
        <v>133</v>
      </c>
      <c r="AY48" s="34" t="s">
        <v>4295</v>
      </c>
      <c r="AZ48" s="34" t="s">
        <v>64</v>
      </c>
      <c r="BA48" s="34" t="s">
        <v>65</v>
      </c>
      <c r="BB48" s="35">
        <v>2039</v>
      </c>
      <c r="BC48" s="34" t="s">
        <v>66</v>
      </c>
    </row>
    <row r="49" spans="1:55" x14ac:dyDescent="0.25">
      <c r="A49" s="34" t="s">
        <v>1482</v>
      </c>
      <c r="B49" s="35">
        <v>63649</v>
      </c>
      <c r="C49" s="34">
        <v>100</v>
      </c>
      <c r="D49" s="34" t="s">
        <v>1483</v>
      </c>
      <c r="E49" s="34" t="s">
        <v>1484</v>
      </c>
      <c r="F49" s="34" t="s">
        <v>1073</v>
      </c>
      <c r="G49" s="34" t="s">
        <v>131</v>
      </c>
      <c r="H49" s="34" t="s">
        <v>59</v>
      </c>
      <c r="I49" s="34" t="s">
        <v>3987</v>
      </c>
      <c r="J49" s="36">
        <v>40403</v>
      </c>
      <c r="K49" s="36"/>
      <c r="L49" s="34" t="s">
        <v>61</v>
      </c>
      <c r="M49" s="40"/>
      <c r="N49" s="41"/>
      <c r="O49" s="40"/>
      <c r="P49" s="41" t="s">
        <v>3456</v>
      </c>
      <c r="Q49" s="40"/>
      <c r="R49" s="41" t="s">
        <v>3456</v>
      </c>
      <c r="S49" s="41"/>
      <c r="T49" s="41" t="s">
        <v>70</v>
      </c>
      <c r="U49" s="41"/>
      <c r="V49" s="41"/>
      <c r="W49" s="40"/>
      <c r="X49" s="41" t="s">
        <v>70</v>
      </c>
      <c r="Y49" s="41"/>
      <c r="Z49" s="40"/>
      <c r="AA49" s="41"/>
      <c r="AB49" s="41"/>
      <c r="AC49" s="41"/>
      <c r="AD49" s="40"/>
      <c r="AE49" s="41" t="s">
        <v>3456</v>
      </c>
      <c r="AF49" s="41" t="s">
        <v>3456</v>
      </c>
      <c r="AG49" s="41" t="s">
        <v>70</v>
      </c>
      <c r="AH49" s="41"/>
      <c r="AI49" s="41" t="s">
        <v>3456</v>
      </c>
      <c r="AJ49" s="40"/>
      <c r="AK49" s="41" t="s">
        <v>70</v>
      </c>
      <c r="AL49" s="40"/>
      <c r="AM49" s="41"/>
      <c r="AN49" s="40"/>
      <c r="AO49" s="41" t="s">
        <v>70</v>
      </c>
      <c r="AP49" s="41" t="s">
        <v>70</v>
      </c>
      <c r="AQ49" s="41" t="s">
        <v>70</v>
      </c>
      <c r="AR49" s="41" t="s">
        <v>70</v>
      </c>
      <c r="AS49" s="41" t="s">
        <v>70</v>
      </c>
      <c r="AT49" s="40"/>
      <c r="AU49" s="40"/>
      <c r="AV49" s="34" t="s">
        <v>70</v>
      </c>
      <c r="AW49" s="34" t="s">
        <v>70</v>
      </c>
      <c r="AX49" s="34" t="s">
        <v>1485</v>
      </c>
      <c r="AY49" s="34" t="s">
        <v>4290</v>
      </c>
      <c r="AZ49" s="34" t="s">
        <v>64</v>
      </c>
      <c r="BA49" s="34" t="s">
        <v>65</v>
      </c>
      <c r="BB49" s="35">
        <v>2026</v>
      </c>
      <c r="BC49" s="34" t="s">
        <v>66</v>
      </c>
    </row>
    <row r="50" spans="1:55" x14ac:dyDescent="0.25">
      <c r="A50" s="34" t="s">
        <v>642</v>
      </c>
      <c r="B50" s="35">
        <v>79878</v>
      </c>
      <c r="C50" s="34">
        <v>100</v>
      </c>
      <c r="D50" s="34" t="s">
        <v>3672</v>
      </c>
      <c r="E50" s="34" t="s">
        <v>3671</v>
      </c>
      <c r="F50" s="34" t="s">
        <v>622</v>
      </c>
      <c r="G50" s="34" t="s">
        <v>467</v>
      </c>
      <c r="H50" s="34" t="s">
        <v>59</v>
      </c>
      <c r="I50" s="34" t="s">
        <v>70</v>
      </c>
      <c r="J50" s="36">
        <v>44301</v>
      </c>
      <c r="K50" s="36"/>
      <c r="L50" s="34" t="s">
        <v>61</v>
      </c>
      <c r="M50" s="40"/>
      <c r="N50" s="41" t="s">
        <v>3456</v>
      </c>
      <c r="O50" s="40"/>
      <c r="P50" s="41" t="s">
        <v>3456</v>
      </c>
      <c r="Q50" s="40"/>
      <c r="R50" s="41" t="s">
        <v>3456</v>
      </c>
      <c r="S50" s="41" t="s">
        <v>3456</v>
      </c>
      <c r="T50" s="41" t="s">
        <v>70</v>
      </c>
      <c r="U50" s="41"/>
      <c r="V50" s="41"/>
      <c r="W50" s="40"/>
      <c r="X50" s="41" t="s">
        <v>70</v>
      </c>
      <c r="Y50" s="41"/>
      <c r="Z50" s="41"/>
      <c r="AA50" s="41"/>
      <c r="AB50" s="41"/>
      <c r="AC50" s="41"/>
      <c r="AD50" s="40"/>
      <c r="AE50" s="41" t="s">
        <v>3456</v>
      </c>
      <c r="AF50" s="41" t="s">
        <v>3456</v>
      </c>
      <c r="AG50" s="41" t="s">
        <v>70</v>
      </c>
      <c r="AH50" s="41"/>
      <c r="AI50" s="41"/>
      <c r="AJ50" s="40"/>
      <c r="AK50" s="41" t="s">
        <v>70</v>
      </c>
      <c r="AL50" s="40"/>
      <c r="AM50" s="41"/>
      <c r="AN50" s="41"/>
      <c r="AO50" s="41" t="s">
        <v>70</v>
      </c>
      <c r="AP50" s="41" t="s">
        <v>70</v>
      </c>
      <c r="AQ50" s="41" t="s">
        <v>70</v>
      </c>
      <c r="AR50" s="41" t="s">
        <v>70</v>
      </c>
      <c r="AS50" s="41" t="s">
        <v>70</v>
      </c>
      <c r="AT50" s="41"/>
      <c r="AU50" s="41"/>
      <c r="AV50" s="34" t="s">
        <v>535</v>
      </c>
      <c r="AW50" s="34" t="s">
        <v>114</v>
      </c>
      <c r="AX50" s="34" t="s">
        <v>63</v>
      </c>
      <c r="AY50" s="34" t="s">
        <v>70</v>
      </c>
      <c r="AZ50" s="34" t="s">
        <v>64</v>
      </c>
      <c r="BA50" s="34" t="s">
        <v>65</v>
      </c>
      <c r="BB50" s="35">
        <v>2038</v>
      </c>
      <c r="BC50" s="34" t="s">
        <v>66</v>
      </c>
    </row>
    <row r="51" spans="1:55" x14ac:dyDescent="0.25">
      <c r="A51" s="34" t="s">
        <v>1256</v>
      </c>
      <c r="B51" s="35">
        <v>65019</v>
      </c>
      <c r="C51" s="34">
        <v>71.794399999999996</v>
      </c>
      <c r="D51" s="34" t="s">
        <v>1257</v>
      </c>
      <c r="E51" s="34" t="s">
        <v>1258</v>
      </c>
      <c r="F51" s="34" t="s">
        <v>1259</v>
      </c>
      <c r="G51" s="34" t="s">
        <v>230</v>
      </c>
      <c r="H51" s="34" t="s">
        <v>59</v>
      </c>
      <c r="I51" s="34" t="s">
        <v>1260</v>
      </c>
      <c r="J51" s="36">
        <v>38412</v>
      </c>
      <c r="K51" s="36">
        <v>45077</v>
      </c>
      <c r="L51" s="34" t="s">
        <v>71</v>
      </c>
      <c r="M51" s="40"/>
      <c r="N51" s="41" t="s">
        <v>3456</v>
      </c>
      <c r="O51" s="40"/>
      <c r="P51" s="41"/>
      <c r="Q51" s="40"/>
      <c r="R51" s="41"/>
      <c r="S51" s="41"/>
      <c r="T51" s="41" t="s">
        <v>70</v>
      </c>
      <c r="U51" s="41"/>
      <c r="V51" s="41"/>
      <c r="W51" s="40">
        <v>32363</v>
      </c>
      <c r="X51" s="41" t="s">
        <v>70</v>
      </c>
      <c r="Y51" s="41"/>
      <c r="Z51" s="41"/>
      <c r="AA51" s="41"/>
      <c r="AB51" s="41"/>
      <c r="AC51" s="41"/>
      <c r="AD51" s="40"/>
      <c r="AE51" s="41" t="s">
        <v>3456</v>
      </c>
      <c r="AF51" s="41" t="s">
        <v>3456</v>
      </c>
      <c r="AG51" s="41" t="s">
        <v>70</v>
      </c>
      <c r="AH51" s="41"/>
      <c r="AI51" s="41"/>
      <c r="AJ51" s="40"/>
      <c r="AK51" s="41" t="s">
        <v>70</v>
      </c>
      <c r="AL51" s="40"/>
      <c r="AM51" s="41"/>
      <c r="AN51" s="40"/>
      <c r="AO51" s="41" t="s">
        <v>70</v>
      </c>
      <c r="AP51" s="41" t="s">
        <v>463</v>
      </c>
      <c r="AQ51" s="41" t="s">
        <v>409</v>
      </c>
      <c r="AR51" s="41" t="s">
        <v>413</v>
      </c>
      <c r="AS51" s="41" t="s">
        <v>410</v>
      </c>
      <c r="AT51" s="40"/>
      <c r="AU51" s="40"/>
      <c r="AV51" s="34" t="s">
        <v>70</v>
      </c>
      <c r="AW51" s="34" t="s">
        <v>70</v>
      </c>
      <c r="AX51" s="34" t="s">
        <v>63</v>
      </c>
      <c r="AY51" s="34" t="s">
        <v>4285</v>
      </c>
      <c r="AZ51" s="34" t="s">
        <v>464</v>
      </c>
      <c r="BA51" s="34" t="s">
        <v>465</v>
      </c>
      <c r="BB51" s="35">
        <v>2020</v>
      </c>
      <c r="BC51" s="34" t="s">
        <v>66</v>
      </c>
    </row>
    <row r="52" spans="1:55" x14ac:dyDescent="0.25">
      <c r="A52" s="34" t="s">
        <v>4308</v>
      </c>
      <c r="B52" s="35">
        <v>80298</v>
      </c>
      <c r="C52" s="34">
        <v>100</v>
      </c>
      <c r="D52" s="34" t="s">
        <v>4312</v>
      </c>
      <c r="E52" s="34" t="s">
        <v>4313</v>
      </c>
      <c r="F52" s="34" t="s">
        <v>563</v>
      </c>
      <c r="G52" s="34" t="s">
        <v>215</v>
      </c>
      <c r="H52" s="34" t="s">
        <v>4287</v>
      </c>
      <c r="I52" s="34" t="s">
        <v>114</v>
      </c>
      <c r="J52" s="36">
        <v>45098</v>
      </c>
      <c r="K52" s="36"/>
      <c r="L52" s="34" t="s">
        <v>71</v>
      </c>
      <c r="M52" s="40"/>
      <c r="N52" s="41" t="s">
        <v>3456</v>
      </c>
      <c r="O52" s="40">
        <v>32363</v>
      </c>
      <c r="P52" s="41"/>
      <c r="Q52" s="40">
        <v>32363</v>
      </c>
      <c r="R52" s="41"/>
      <c r="S52" s="41"/>
      <c r="T52" s="41" t="s">
        <v>70</v>
      </c>
      <c r="U52" s="41"/>
      <c r="V52" s="41"/>
      <c r="W52" s="40">
        <v>32363</v>
      </c>
      <c r="X52" s="41" t="s">
        <v>70</v>
      </c>
      <c r="Y52" s="41"/>
      <c r="Z52" s="41"/>
      <c r="AA52" s="41" t="s">
        <v>3456</v>
      </c>
      <c r="AB52" s="41"/>
      <c r="AC52" s="41"/>
      <c r="AD52" s="40"/>
      <c r="AE52" s="41" t="s">
        <v>3456</v>
      </c>
      <c r="AF52" s="41" t="s">
        <v>3456</v>
      </c>
      <c r="AG52" s="41" t="s">
        <v>70</v>
      </c>
      <c r="AH52" s="41"/>
      <c r="AI52" s="41"/>
      <c r="AJ52" s="40"/>
      <c r="AK52" s="41" t="s">
        <v>70</v>
      </c>
      <c r="AL52" s="40"/>
      <c r="AM52" s="41"/>
      <c r="AN52" s="41"/>
      <c r="AO52" s="41" t="s">
        <v>70</v>
      </c>
      <c r="AP52" s="41" t="s">
        <v>70</v>
      </c>
      <c r="AQ52" s="41" t="s">
        <v>70</v>
      </c>
      <c r="AR52" s="41" t="s">
        <v>70</v>
      </c>
      <c r="AS52" s="41" t="s">
        <v>70</v>
      </c>
      <c r="AT52" s="41"/>
      <c r="AU52" s="41"/>
      <c r="AV52" s="34" t="s">
        <v>70</v>
      </c>
      <c r="AW52" s="34" t="s">
        <v>70</v>
      </c>
      <c r="AX52" s="34" t="s">
        <v>63</v>
      </c>
      <c r="AY52" s="34" t="s">
        <v>4311</v>
      </c>
      <c r="AZ52" s="34" t="s">
        <v>64</v>
      </c>
      <c r="BA52" s="34" t="s">
        <v>65</v>
      </c>
      <c r="BB52" s="35">
        <v>2040</v>
      </c>
      <c r="BC52" s="34" t="s">
        <v>66</v>
      </c>
    </row>
    <row r="53" spans="1:55" x14ac:dyDescent="0.25">
      <c r="A53" s="34" t="s">
        <v>3098</v>
      </c>
      <c r="B53" s="35">
        <v>64076</v>
      </c>
      <c r="C53" s="34">
        <v>100</v>
      </c>
      <c r="D53" s="34" t="s">
        <v>3100</v>
      </c>
      <c r="E53" s="34" t="s">
        <v>3101</v>
      </c>
      <c r="F53" s="34" t="s">
        <v>3102</v>
      </c>
      <c r="G53" s="34" t="s">
        <v>234</v>
      </c>
      <c r="H53" s="34" t="s">
        <v>144</v>
      </c>
      <c r="I53" s="34" t="s">
        <v>481</v>
      </c>
      <c r="J53" s="36">
        <v>42304</v>
      </c>
      <c r="K53" s="36"/>
      <c r="L53" s="34" t="s">
        <v>61</v>
      </c>
      <c r="M53" s="40"/>
      <c r="N53" s="41"/>
      <c r="O53" s="40"/>
      <c r="P53" s="41" t="s">
        <v>3456</v>
      </c>
      <c r="Q53" s="40"/>
      <c r="R53" s="41" t="s">
        <v>3456</v>
      </c>
      <c r="S53" s="41"/>
      <c r="T53" s="41" t="s">
        <v>70</v>
      </c>
      <c r="U53" s="41"/>
      <c r="V53" s="41"/>
      <c r="W53" s="40"/>
      <c r="X53" s="41" t="s">
        <v>70</v>
      </c>
      <c r="Y53" s="41"/>
      <c r="Z53" s="40"/>
      <c r="AA53" s="41"/>
      <c r="AB53" s="41"/>
      <c r="AC53" s="41"/>
      <c r="AD53" s="40"/>
      <c r="AE53" s="41"/>
      <c r="AF53" s="41"/>
      <c r="AG53" s="41" t="s">
        <v>70</v>
      </c>
      <c r="AH53" s="41"/>
      <c r="AI53" s="41"/>
      <c r="AJ53" s="40"/>
      <c r="AK53" s="41" t="s">
        <v>70</v>
      </c>
      <c r="AL53" s="40"/>
      <c r="AM53" s="41"/>
      <c r="AN53" s="40"/>
      <c r="AO53" s="41" t="s">
        <v>70</v>
      </c>
      <c r="AP53" s="41" t="s">
        <v>70</v>
      </c>
      <c r="AQ53" s="41" t="s">
        <v>70</v>
      </c>
      <c r="AR53" s="41" t="s">
        <v>70</v>
      </c>
      <c r="AS53" s="41" t="s">
        <v>70</v>
      </c>
      <c r="AT53" s="40"/>
      <c r="AU53" s="40"/>
      <c r="AV53" s="34" t="s">
        <v>70</v>
      </c>
      <c r="AW53" s="34" t="s">
        <v>70</v>
      </c>
      <c r="AX53" s="34" t="s">
        <v>133</v>
      </c>
      <c r="AY53" s="34" t="s">
        <v>4290</v>
      </c>
      <c r="AZ53" s="34" t="s">
        <v>64</v>
      </c>
      <c r="BA53" s="34" t="s">
        <v>65</v>
      </c>
      <c r="BB53" s="35">
        <v>2031</v>
      </c>
      <c r="BC53" s="34" t="s">
        <v>66</v>
      </c>
    </row>
    <row r="54" spans="1:55" x14ac:dyDescent="0.25">
      <c r="A54" s="34" t="s">
        <v>4055</v>
      </c>
      <c r="B54" s="35">
        <v>79670</v>
      </c>
      <c r="C54" s="34">
        <v>100</v>
      </c>
      <c r="D54" s="34" t="s">
        <v>4594</v>
      </c>
      <c r="E54" s="34" t="s">
        <v>4595</v>
      </c>
      <c r="F54" s="34" t="s">
        <v>1123</v>
      </c>
      <c r="G54" s="34" t="s">
        <v>215</v>
      </c>
      <c r="H54" s="34" t="s">
        <v>4287</v>
      </c>
      <c r="I54" s="34" t="s">
        <v>70</v>
      </c>
      <c r="J54" s="36">
        <v>45226</v>
      </c>
      <c r="K54" s="36"/>
      <c r="L54" s="34" t="s">
        <v>71</v>
      </c>
      <c r="M54" s="40"/>
      <c r="N54" s="41" t="s">
        <v>3456</v>
      </c>
      <c r="O54" s="40">
        <v>32363</v>
      </c>
      <c r="P54" s="41"/>
      <c r="Q54" s="40">
        <v>32363</v>
      </c>
      <c r="R54" s="41"/>
      <c r="S54" s="41"/>
      <c r="T54" s="41" t="s">
        <v>70</v>
      </c>
      <c r="U54" s="41"/>
      <c r="V54" s="41"/>
      <c r="W54" s="40">
        <v>32363</v>
      </c>
      <c r="X54" s="41" t="s">
        <v>70</v>
      </c>
      <c r="Y54" s="41"/>
      <c r="Z54" s="40"/>
      <c r="AA54" s="41" t="s">
        <v>3456</v>
      </c>
      <c r="AB54" s="41"/>
      <c r="AC54" s="41"/>
      <c r="AD54" s="40"/>
      <c r="AE54" s="41" t="s">
        <v>3456</v>
      </c>
      <c r="AF54" s="41" t="s">
        <v>3456</v>
      </c>
      <c r="AG54" s="41" t="s">
        <v>70</v>
      </c>
      <c r="AH54" s="41"/>
      <c r="AI54" s="41"/>
      <c r="AJ54" s="40"/>
      <c r="AK54" s="41" t="s">
        <v>70</v>
      </c>
      <c r="AL54" s="40"/>
      <c r="AM54" s="41"/>
      <c r="AN54" s="40"/>
      <c r="AO54" s="41" t="s">
        <v>70</v>
      </c>
      <c r="AP54" s="41" t="s">
        <v>70</v>
      </c>
      <c r="AQ54" s="41" t="s">
        <v>70</v>
      </c>
      <c r="AR54" s="41" t="s">
        <v>70</v>
      </c>
      <c r="AS54" s="41" t="s">
        <v>70</v>
      </c>
      <c r="AT54" s="40"/>
      <c r="AU54" s="40"/>
      <c r="AV54" s="34" t="s">
        <v>70</v>
      </c>
      <c r="AW54" s="34" t="s">
        <v>277</v>
      </c>
      <c r="AX54" s="34" t="s">
        <v>63</v>
      </c>
      <c r="AY54" s="34" t="s">
        <v>4292</v>
      </c>
      <c r="AZ54" s="34" t="s">
        <v>64</v>
      </c>
      <c r="BA54" s="34" t="s">
        <v>65</v>
      </c>
      <c r="BB54" s="35">
        <v>2040</v>
      </c>
      <c r="BC54" s="34" t="s">
        <v>66</v>
      </c>
    </row>
    <row r="55" spans="1:55" x14ac:dyDescent="0.25">
      <c r="A55" s="34" t="s">
        <v>1893</v>
      </c>
      <c r="B55" s="35">
        <v>60123</v>
      </c>
      <c r="C55" s="34">
        <v>100</v>
      </c>
      <c r="D55" s="34" t="s">
        <v>1894</v>
      </c>
      <c r="E55" s="34" t="s">
        <v>1895</v>
      </c>
      <c r="F55" s="34" t="s">
        <v>448</v>
      </c>
      <c r="G55" s="34" t="s">
        <v>4026</v>
      </c>
      <c r="H55" s="34" t="s">
        <v>144</v>
      </c>
      <c r="I55" s="34" t="s">
        <v>273</v>
      </c>
      <c r="J55" s="36">
        <v>35968</v>
      </c>
      <c r="K55" s="36">
        <v>45278</v>
      </c>
      <c r="L55" s="34" t="s">
        <v>71</v>
      </c>
      <c r="M55" s="40"/>
      <c r="N55" s="41"/>
      <c r="O55" s="40"/>
      <c r="P55" s="41"/>
      <c r="Q55" s="40"/>
      <c r="R55" s="41"/>
      <c r="S55" s="41"/>
      <c r="T55" s="41" t="s">
        <v>70</v>
      </c>
      <c r="U55" s="41"/>
      <c r="V55" s="41"/>
      <c r="W55" s="40">
        <v>32363</v>
      </c>
      <c r="X55" s="41" t="s">
        <v>70</v>
      </c>
      <c r="Y55" s="41"/>
      <c r="Z55" s="40"/>
      <c r="AA55" s="41"/>
      <c r="AB55" s="41"/>
      <c r="AC55" s="41"/>
      <c r="AD55" s="40"/>
      <c r="AE55" s="41" t="s">
        <v>3456</v>
      </c>
      <c r="AF55" s="41" t="s">
        <v>3456</v>
      </c>
      <c r="AG55" s="41" t="s">
        <v>70</v>
      </c>
      <c r="AH55" s="41"/>
      <c r="AI55" s="41"/>
      <c r="AJ55" s="40"/>
      <c r="AK55" s="41" t="s">
        <v>70</v>
      </c>
      <c r="AL55" s="40"/>
      <c r="AM55" s="41"/>
      <c r="AN55" s="40"/>
      <c r="AO55" s="41" t="s">
        <v>70</v>
      </c>
      <c r="AP55" s="41" t="s">
        <v>70</v>
      </c>
      <c r="AQ55" s="41" t="s">
        <v>70</v>
      </c>
      <c r="AR55" s="41" t="s">
        <v>70</v>
      </c>
      <c r="AS55" s="41" t="s">
        <v>70</v>
      </c>
      <c r="AT55" s="40"/>
      <c r="AU55" s="40"/>
      <c r="AV55" s="34" t="s">
        <v>70</v>
      </c>
      <c r="AW55" s="34" t="s">
        <v>70</v>
      </c>
      <c r="AX55" s="34" t="s">
        <v>133</v>
      </c>
      <c r="AY55" s="34" t="s">
        <v>4288</v>
      </c>
      <c r="AZ55" s="34" t="s">
        <v>464</v>
      </c>
      <c r="BA55" s="34" t="s">
        <v>465</v>
      </c>
      <c r="BB55" s="35">
        <v>2014</v>
      </c>
      <c r="BC55" s="34" t="s">
        <v>66</v>
      </c>
    </row>
    <row r="56" spans="1:55" x14ac:dyDescent="0.25">
      <c r="A56" s="34" t="s">
        <v>1789</v>
      </c>
      <c r="B56" s="35">
        <v>78514</v>
      </c>
      <c r="C56" s="34">
        <v>100</v>
      </c>
      <c r="D56" s="34" t="s">
        <v>1818</v>
      </c>
      <c r="E56" s="34" t="s">
        <v>1819</v>
      </c>
      <c r="F56" s="34" t="s">
        <v>1820</v>
      </c>
      <c r="G56" s="34" t="s">
        <v>131</v>
      </c>
      <c r="H56" s="34" t="s">
        <v>59</v>
      </c>
      <c r="I56" s="34" t="s">
        <v>1275</v>
      </c>
      <c r="J56" s="36">
        <v>43507</v>
      </c>
      <c r="K56" s="36"/>
      <c r="L56" s="34" t="s">
        <v>61</v>
      </c>
      <c r="M56" s="40"/>
      <c r="N56" s="41"/>
      <c r="O56" s="40"/>
      <c r="P56" s="41" t="s">
        <v>3456</v>
      </c>
      <c r="Q56" s="40"/>
      <c r="R56" s="41" t="s">
        <v>3456</v>
      </c>
      <c r="S56" s="41"/>
      <c r="T56" s="41" t="s">
        <v>70</v>
      </c>
      <c r="U56" s="41"/>
      <c r="V56" s="41"/>
      <c r="W56" s="40"/>
      <c r="X56" s="41" t="s">
        <v>70</v>
      </c>
      <c r="Y56" s="41"/>
      <c r="Z56" s="40"/>
      <c r="AA56" s="41"/>
      <c r="AB56" s="41"/>
      <c r="AC56" s="41"/>
      <c r="AD56" s="40"/>
      <c r="AE56" s="41" t="s">
        <v>3456</v>
      </c>
      <c r="AF56" s="41"/>
      <c r="AG56" s="41" t="s">
        <v>70</v>
      </c>
      <c r="AH56" s="41"/>
      <c r="AI56" s="41"/>
      <c r="AJ56" s="40"/>
      <c r="AK56" s="41" t="s">
        <v>70</v>
      </c>
      <c r="AL56" s="40"/>
      <c r="AM56" s="41"/>
      <c r="AN56" s="40"/>
      <c r="AO56" s="41" t="s">
        <v>70</v>
      </c>
      <c r="AP56" s="41" t="s">
        <v>70</v>
      </c>
      <c r="AQ56" s="41" t="s">
        <v>70</v>
      </c>
      <c r="AR56" s="41" t="s">
        <v>70</v>
      </c>
      <c r="AS56" s="41" t="s">
        <v>70</v>
      </c>
      <c r="AT56" s="40"/>
      <c r="AU56" s="40"/>
      <c r="AV56" s="34" t="s">
        <v>70</v>
      </c>
      <c r="AW56" s="34" t="s">
        <v>70</v>
      </c>
      <c r="AX56" s="34" t="s">
        <v>63</v>
      </c>
      <c r="AY56" s="34" t="s">
        <v>4286</v>
      </c>
      <c r="AZ56" s="34" t="s">
        <v>64</v>
      </c>
      <c r="BA56" s="34" t="s">
        <v>65</v>
      </c>
      <c r="BB56" s="35">
        <v>2035</v>
      </c>
      <c r="BC56" s="34" t="s">
        <v>66</v>
      </c>
    </row>
    <row r="57" spans="1:55" x14ac:dyDescent="0.25">
      <c r="A57" s="34" t="s">
        <v>1917</v>
      </c>
      <c r="B57" s="35">
        <v>60758</v>
      </c>
      <c r="C57" s="34">
        <v>100</v>
      </c>
      <c r="D57" s="34" t="s">
        <v>1920</v>
      </c>
      <c r="E57" s="34" t="s">
        <v>1921</v>
      </c>
      <c r="F57" s="34" t="s">
        <v>1922</v>
      </c>
      <c r="G57" s="34" t="s">
        <v>215</v>
      </c>
      <c r="H57" s="34" t="s">
        <v>4287</v>
      </c>
      <c r="I57" s="34" t="s">
        <v>70</v>
      </c>
      <c r="J57" s="36">
        <v>38015</v>
      </c>
      <c r="K57" s="36">
        <v>45260</v>
      </c>
      <c r="L57" s="34" t="s">
        <v>71</v>
      </c>
      <c r="M57" s="40"/>
      <c r="N57" s="41" t="s">
        <v>3456</v>
      </c>
      <c r="O57" s="40"/>
      <c r="P57" s="41"/>
      <c r="Q57" s="40"/>
      <c r="R57" s="41"/>
      <c r="S57" s="41"/>
      <c r="T57" s="41" t="s">
        <v>70</v>
      </c>
      <c r="U57" s="41"/>
      <c r="V57" s="41"/>
      <c r="W57" s="40">
        <v>32363</v>
      </c>
      <c r="X57" s="41" t="s">
        <v>70</v>
      </c>
      <c r="Y57" s="41"/>
      <c r="Z57" s="40"/>
      <c r="AA57" s="41"/>
      <c r="AB57" s="41"/>
      <c r="AC57" s="41"/>
      <c r="AD57" s="40"/>
      <c r="AE57" s="41" t="s">
        <v>3456</v>
      </c>
      <c r="AF57" s="41" t="s">
        <v>3456</v>
      </c>
      <c r="AG57" s="41" t="s">
        <v>70</v>
      </c>
      <c r="AH57" s="41"/>
      <c r="AI57" s="41"/>
      <c r="AJ57" s="40"/>
      <c r="AK57" s="41" t="s">
        <v>70</v>
      </c>
      <c r="AL57" s="40"/>
      <c r="AM57" s="41"/>
      <c r="AN57" s="40"/>
      <c r="AO57" s="41" t="s">
        <v>70</v>
      </c>
      <c r="AP57" s="41" t="s">
        <v>70</v>
      </c>
      <c r="AQ57" s="41" t="s">
        <v>70</v>
      </c>
      <c r="AR57" s="41" t="s">
        <v>70</v>
      </c>
      <c r="AS57" s="41" t="s">
        <v>70</v>
      </c>
      <c r="AT57" s="40"/>
      <c r="AU57" s="40"/>
      <c r="AV57" s="34" t="s">
        <v>151</v>
      </c>
      <c r="AW57" s="34" t="s">
        <v>133</v>
      </c>
      <c r="AX57" s="34" t="s">
        <v>133</v>
      </c>
      <c r="AY57" s="34" t="s">
        <v>4295</v>
      </c>
      <c r="AZ57" s="34" t="s">
        <v>464</v>
      </c>
      <c r="BA57" s="34" t="s">
        <v>465</v>
      </c>
      <c r="BB57" s="35">
        <v>2020</v>
      </c>
      <c r="BC57" s="34" t="s">
        <v>66</v>
      </c>
    </row>
    <row r="58" spans="1:55" x14ac:dyDescent="0.25">
      <c r="A58" s="34" t="s">
        <v>2086</v>
      </c>
      <c r="B58" s="35">
        <v>62989</v>
      </c>
      <c r="C58" s="34">
        <v>100</v>
      </c>
      <c r="D58" s="34" t="s">
        <v>2141</v>
      </c>
      <c r="E58" s="34" t="s">
        <v>2142</v>
      </c>
      <c r="F58" s="34" t="s">
        <v>657</v>
      </c>
      <c r="G58" s="34" t="s">
        <v>3982</v>
      </c>
      <c r="H58" s="34" t="s">
        <v>144</v>
      </c>
      <c r="I58" s="34" t="s">
        <v>273</v>
      </c>
      <c r="J58" s="36">
        <v>39022</v>
      </c>
      <c r="K58" s="36"/>
      <c r="L58" s="34" t="s">
        <v>61</v>
      </c>
      <c r="M58" s="40"/>
      <c r="N58" s="41"/>
      <c r="O58" s="40"/>
      <c r="P58" s="41"/>
      <c r="Q58" s="40"/>
      <c r="R58" s="41"/>
      <c r="S58" s="41"/>
      <c r="T58" s="41" t="s">
        <v>70</v>
      </c>
      <c r="U58" s="41"/>
      <c r="V58" s="41"/>
      <c r="W58" s="40"/>
      <c r="X58" s="41" t="s">
        <v>70</v>
      </c>
      <c r="Y58" s="41"/>
      <c r="Z58" s="40"/>
      <c r="AA58" s="41"/>
      <c r="AB58" s="41"/>
      <c r="AC58" s="41"/>
      <c r="AD58" s="40"/>
      <c r="AE58" s="41"/>
      <c r="AF58" s="41"/>
      <c r="AG58" s="41" t="s">
        <v>70</v>
      </c>
      <c r="AH58" s="41"/>
      <c r="AI58" s="41"/>
      <c r="AJ58" s="40"/>
      <c r="AK58" s="41" t="s">
        <v>70</v>
      </c>
      <c r="AL58" s="40"/>
      <c r="AM58" s="41"/>
      <c r="AN58" s="40"/>
      <c r="AO58" s="41" t="s">
        <v>70</v>
      </c>
      <c r="AP58" s="41" t="s">
        <v>70</v>
      </c>
      <c r="AQ58" s="41" t="s">
        <v>70</v>
      </c>
      <c r="AR58" s="41" t="s">
        <v>70</v>
      </c>
      <c r="AS58" s="41" t="s">
        <v>70</v>
      </c>
      <c r="AT58" s="40"/>
      <c r="AU58" s="40"/>
      <c r="AV58" s="34" t="s">
        <v>70</v>
      </c>
      <c r="AW58" s="34" t="s">
        <v>70</v>
      </c>
      <c r="AX58" s="34" t="s">
        <v>133</v>
      </c>
      <c r="AY58" s="34" t="s">
        <v>4285</v>
      </c>
      <c r="AZ58" s="34" t="s">
        <v>64</v>
      </c>
      <c r="BA58" s="34" t="s">
        <v>65</v>
      </c>
      <c r="BB58" s="35">
        <v>2021</v>
      </c>
      <c r="BC58" s="34" t="s">
        <v>119</v>
      </c>
    </row>
    <row r="59" spans="1:55" x14ac:dyDescent="0.25">
      <c r="A59" s="34" t="s">
        <v>1053</v>
      </c>
      <c r="B59" s="35">
        <v>67878</v>
      </c>
      <c r="C59" s="34">
        <v>24.77</v>
      </c>
      <c r="D59" s="34" t="s">
        <v>1071</v>
      </c>
      <c r="E59" s="34" t="s">
        <v>1072</v>
      </c>
      <c r="F59" s="34" t="s">
        <v>1073</v>
      </c>
      <c r="G59" s="34" t="s">
        <v>131</v>
      </c>
      <c r="H59" s="34" t="s">
        <v>59</v>
      </c>
      <c r="I59" s="34" t="s">
        <v>3987</v>
      </c>
      <c r="J59" s="36">
        <v>43167</v>
      </c>
      <c r="K59" s="36"/>
      <c r="L59" s="34" t="s">
        <v>61</v>
      </c>
      <c r="M59" s="40"/>
      <c r="N59" s="41"/>
      <c r="O59" s="40"/>
      <c r="P59" s="41" t="s">
        <v>3456</v>
      </c>
      <c r="Q59" s="40"/>
      <c r="R59" s="41"/>
      <c r="S59" s="41"/>
      <c r="T59" s="41" t="s">
        <v>70</v>
      </c>
      <c r="U59" s="41"/>
      <c r="V59" s="41"/>
      <c r="W59" s="40"/>
      <c r="X59" s="41" t="s">
        <v>70</v>
      </c>
      <c r="Y59" s="41"/>
      <c r="Z59" s="41"/>
      <c r="AA59" s="41"/>
      <c r="AB59" s="41"/>
      <c r="AC59" s="41"/>
      <c r="AD59" s="40"/>
      <c r="AE59" s="41"/>
      <c r="AF59" s="41"/>
      <c r="AG59" s="41" t="s">
        <v>70</v>
      </c>
      <c r="AH59" s="41"/>
      <c r="AI59" s="41"/>
      <c r="AJ59" s="40"/>
      <c r="AK59" s="41" t="s">
        <v>70</v>
      </c>
      <c r="AL59" s="40"/>
      <c r="AM59" s="41"/>
      <c r="AN59" s="40"/>
      <c r="AO59" s="41" t="s">
        <v>70</v>
      </c>
      <c r="AP59" s="41" t="s">
        <v>70</v>
      </c>
      <c r="AQ59" s="41" t="s">
        <v>70</v>
      </c>
      <c r="AR59" s="41" t="s">
        <v>70</v>
      </c>
      <c r="AS59" s="41" t="s">
        <v>70</v>
      </c>
      <c r="AT59" s="40"/>
      <c r="AU59" s="40"/>
      <c r="AV59" s="34" t="s">
        <v>70</v>
      </c>
      <c r="AW59" s="34" t="s">
        <v>70</v>
      </c>
      <c r="AX59" s="34" t="s">
        <v>63</v>
      </c>
      <c r="AY59" s="34" t="s">
        <v>4295</v>
      </c>
      <c r="AZ59" s="34" t="s">
        <v>64</v>
      </c>
      <c r="BA59" s="34" t="s">
        <v>65</v>
      </c>
      <c r="BB59" s="35">
        <v>2033</v>
      </c>
      <c r="BC59" s="34" t="s">
        <v>66</v>
      </c>
    </row>
    <row r="60" spans="1:55" x14ac:dyDescent="0.25">
      <c r="A60" s="34" t="s">
        <v>4055</v>
      </c>
      <c r="B60" s="35">
        <v>81125</v>
      </c>
      <c r="C60" s="34">
        <v>100</v>
      </c>
      <c r="D60" s="34" t="s">
        <v>4058</v>
      </c>
      <c r="E60" s="34" t="s">
        <v>4057</v>
      </c>
      <c r="F60" s="34" t="s">
        <v>4056</v>
      </c>
      <c r="G60" s="34" t="s">
        <v>99</v>
      </c>
      <c r="H60" s="34" t="s">
        <v>4287</v>
      </c>
      <c r="I60" s="34" t="s">
        <v>296</v>
      </c>
      <c r="J60" s="36">
        <v>44805</v>
      </c>
      <c r="K60" s="36"/>
      <c r="L60" s="34" t="s">
        <v>71</v>
      </c>
      <c r="M60" s="40"/>
      <c r="N60" s="41" t="s">
        <v>3456</v>
      </c>
      <c r="O60" s="40">
        <v>32363</v>
      </c>
      <c r="P60" s="41"/>
      <c r="Q60" s="40">
        <v>32363</v>
      </c>
      <c r="R60" s="41"/>
      <c r="S60" s="41"/>
      <c r="T60" s="41" t="s">
        <v>70</v>
      </c>
      <c r="U60" s="41"/>
      <c r="V60" s="41"/>
      <c r="W60" s="40">
        <v>32363</v>
      </c>
      <c r="X60" s="41" t="s">
        <v>70</v>
      </c>
      <c r="Y60" s="41"/>
      <c r="Z60" s="40"/>
      <c r="AA60" s="41" t="s">
        <v>3456</v>
      </c>
      <c r="AB60" s="41"/>
      <c r="AC60" s="41"/>
      <c r="AD60" s="40"/>
      <c r="AE60" s="41" t="s">
        <v>3456</v>
      </c>
      <c r="AF60" s="41" t="s">
        <v>3456</v>
      </c>
      <c r="AG60" s="41" t="s">
        <v>70</v>
      </c>
      <c r="AH60" s="41"/>
      <c r="AI60" s="41"/>
      <c r="AJ60" s="40"/>
      <c r="AK60" s="41" t="s">
        <v>70</v>
      </c>
      <c r="AL60" s="40"/>
      <c r="AM60" s="41"/>
      <c r="AN60" s="40"/>
      <c r="AO60" s="41" t="s">
        <v>70</v>
      </c>
      <c r="AP60" s="41" t="s">
        <v>70</v>
      </c>
      <c r="AQ60" s="41" t="s">
        <v>70</v>
      </c>
      <c r="AR60" s="41" t="s">
        <v>70</v>
      </c>
      <c r="AS60" s="41" t="s">
        <v>70</v>
      </c>
      <c r="AT60" s="40"/>
      <c r="AU60" s="40"/>
      <c r="AV60" s="34" t="s">
        <v>70</v>
      </c>
      <c r="AW60" s="34" t="s">
        <v>70</v>
      </c>
      <c r="AX60" s="34" t="s">
        <v>63</v>
      </c>
      <c r="AY60" s="34" t="s">
        <v>4292</v>
      </c>
      <c r="AZ60" s="34" t="s">
        <v>64</v>
      </c>
      <c r="BA60" s="34" t="s">
        <v>65</v>
      </c>
      <c r="BB60" s="35">
        <v>2040</v>
      </c>
      <c r="BC60" s="34" t="s">
        <v>66</v>
      </c>
    </row>
    <row r="61" spans="1:55" x14ac:dyDescent="0.25">
      <c r="A61" s="34" t="s">
        <v>1533</v>
      </c>
      <c r="B61" s="35">
        <v>65368</v>
      </c>
      <c r="C61" s="34">
        <v>100</v>
      </c>
      <c r="D61" s="34" t="s">
        <v>1536</v>
      </c>
      <c r="E61" s="34" t="s">
        <v>1537</v>
      </c>
      <c r="F61" s="34" t="s">
        <v>1073</v>
      </c>
      <c r="G61" s="34" t="s">
        <v>131</v>
      </c>
      <c r="H61" s="34" t="s">
        <v>59</v>
      </c>
      <c r="I61" s="34" t="s">
        <v>3987</v>
      </c>
      <c r="J61" s="36">
        <v>41142</v>
      </c>
      <c r="K61" s="36"/>
      <c r="L61" s="34" t="s">
        <v>61</v>
      </c>
      <c r="M61" s="40"/>
      <c r="N61" s="41"/>
      <c r="O61" s="40"/>
      <c r="P61" s="41" t="s">
        <v>3456</v>
      </c>
      <c r="Q61" s="40"/>
      <c r="R61" s="41" t="s">
        <v>3456</v>
      </c>
      <c r="S61" s="41"/>
      <c r="T61" s="41" t="s">
        <v>70</v>
      </c>
      <c r="U61" s="41"/>
      <c r="V61" s="41"/>
      <c r="W61" s="40"/>
      <c r="X61" s="41" t="s">
        <v>70</v>
      </c>
      <c r="Y61" s="41"/>
      <c r="Z61" s="40"/>
      <c r="AA61" s="41"/>
      <c r="AB61" s="41"/>
      <c r="AC61" s="41"/>
      <c r="AD61" s="40"/>
      <c r="AE61" s="41" t="s">
        <v>3456</v>
      </c>
      <c r="AF61" s="41" t="s">
        <v>3456</v>
      </c>
      <c r="AG61" s="41" t="s">
        <v>70</v>
      </c>
      <c r="AH61" s="41"/>
      <c r="AI61" s="41" t="s">
        <v>3456</v>
      </c>
      <c r="AJ61" s="40"/>
      <c r="AK61" s="41" t="s">
        <v>70</v>
      </c>
      <c r="AL61" s="40"/>
      <c r="AM61" s="41"/>
      <c r="AN61" s="40"/>
      <c r="AO61" s="41" t="s">
        <v>70</v>
      </c>
      <c r="AP61" s="41" t="s">
        <v>70</v>
      </c>
      <c r="AQ61" s="41" t="s">
        <v>70</v>
      </c>
      <c r="AR61" s="41" t="s">
        <v>70</v>
      </c>
      <c r="AS61" s="41" t="s">
        <v>70</v>
      </c>
      <c r="AT61" s="40"/>
      <c r="AU61" s="40"/>
      <c r="AV61" s="34" t="s">
        <v>70</v>
      </c>
      <c r="AW61" s="34" t="s">
        <v>70</v>
      </c>
      <c r="AX61" s="34" t="s">
        <v>63</v>
      </c>
      <c r="AY61" s="34" t="s">
        <v>4302</v>
      </c>
      <c r="AZ61" s="34" t="s">
        <v>64</v>
      </c>
      <c r="BA61" s="34" t="s">
        <v>65</v>
      </c>
      <c r="BB61" s="35">
        <v>2028</v>
      </c>
      <c r="BC61" s="34" t="s">
        <v>66</v>
      </c>
    </row>
    <row r="62" spans="1:55" x14ac:dyDescent="0.25">
      <c r="A62" s="34" t="s">
        <v>2032</v>
      </c>
      <c r="B62" s="35">
        <v>62828</v>
      </c>
      <c r="C62" s="34">
        <v>100</v>
      </c>
      <c r="D62" s="34" t="s">
        <v>2078</v>
      </c>
      <c r="E62" s="34" t="s">
        <v>2079</v>
      </c>
      <c r="F62" s="34" t="s">
        <v>2080</v>
      </c>
      <c r="G62" s="34" t="s">
        <v>3520</v>
      </c>
      <c r="H62" s="34" t="s">
        <v>4287</v>
      </c>
      <c r="I62" s="34" t="s">
        <v>757</v>
      </c>
      <c r="J62" s="36">
        <v>38989</v>
      </c>
      <c r="K62" s="36"/>
      <c r="L62" s="34" t="s">
        <v>61</v>
      </c>
      <c r="M62" s="40"/>
      <c r="N62" s="41"/>
      <c r="O62" s="40"/>
      <c r="P62" s="41"/>
      <c r="Q62" s="40"/>
      <c r="R62" s="41"/>
      <c r="S62" s="41"/>
      <c r="T62" s="41" t="s">
        <v>70</v>
      </c>
      <c r="U62" s="41"/>
      <c r="V62" s="41"/>
      <c r="W62" s="40"/>
      <c r="X62" s="41" t="s">
        <v>70</v>
      </c>
      <c r="Y62" s="41"/>
      <c r="Z62" s="40"/>
      <c r="AA62" s="41"/>
      <c r="AB62" s="41"/>
      <c r="AC62" s="41"/>
      <c r="AD62" s="40"/>
      <c r="AE62" s="41" t="s">
        <v>3456</v>
      </c>
      <c r="AF62" s="41" t="s">
        <v>3456</v>
      </c>
      <c r="AG62" s="41" t="s">
        <v>70</v>
      </c>
      <c r="AH62" s="41"/>
      <c r="AI62" s="41"/>
      <c r="AJ62" s="40"/>
      <c r="AK62" s="41" t="s">
        <v>70</v>
      </c>
      <c r="AL62" s="40"/>
      <c r="AM62" s="41"/>
      <c r="AN62" s="40"/>
      <c r="AO62" s="41" t="s">
        <v>70</v>
      </c>
      <c r="AP62" s="41" t="s">
        <v>70</v>
      </c>
      <c r="AQ62" s="41" t="s">
        <v>70</v>
      </c>
      <c r="AR62" s="41" t="s">
        <v>70</v>
      </c>
      <c r="AS62" s="41" t="s">
        <v>70</v>
      </c>
      <c r="AT62" s="40"/>
      <c r="AU62" s="40"/>
      <c r="AV62" s="34" t="s">
        <v>70</v>
      </c>
      <c r="AW62" s="34" t="s">
        <v>70</v>
      </c>
      <c r="AX62" s="34" t="s">
        <v>133</v>
      </c>
      <c r="AY62" s="34" t="s">
        <v>4292</v>
      </c>
      <c r="AZ62" s="34" t="s">
        <v>64</v>
      </c>
      <c r="BA62" s="34" t="s">
        <v>65</v>
      </c>
      <c r="BB62" s="35">
        <v>2021</v>
      </c>
      <c r="BC62" s="34" t="s">
        <v>119</v>
      </c>
    </row>
    <row r="63" spans="1:55" x14ac:dyDescent="0.25">
      <c r="A63" s="34" t="s">
        <v>2301</v>
      </c>
      <c r="B63" s="35">
        <v>63325</v>
      </c>
      <c r="C63" s="34">
        <v>100</v>
      </c>
      <c r="D63" s="34" t="s">
        <v>2322</v>
      </c>
      <c r="E63" s="34" t="s">
        <v>2323</v>
      </c>
      <c r="F63" s="34" t="s">
        <v>2324</v>
      </c>
      <c r="G63" s="34" t="s">
        <v>99</v>
      </c>
      <c r="H63" s="34" t="s">
        <v>4287</v>
      </c>
      <c r="I63" s="34" t="s">
        <v>722</v>
      </c>
      <c r="J63" s="36">
        <v>39435</v>
      </c>
      <c r="K63" s="36"/>
      <c r="L63" s="34" t="s">
        <v>61</v>
      </c>
      <c r="M63" s="40"/>
      <c r="N63" s="41"/>
      <c r="O63" s="40"/>
      <c r="P63" s="41"/>
      <c r="Q63" s="40"/>
      <c r="R63" s="41"/>
      <c r="S63" s="41"/>
      <c r="T63" s="41" t="s">
        <v>70</v>
      </c>
      <c r="U63" s="41"/>
      <c r="V63" s="41"/>
      <c r="W63" s="40"/>
      <c r="X63" s="41" t="s">
        <v>70</v>
      </c>
      <c r="Y63" s="41"/>
      <c r="Z63" s="40"/>
      <c r="AA63" s="41"/>
      <c r="AB63" s="41"/>
      <c r="AC63" s="41"/>
      <c r="AD63" s="40"/>
      <c r="AE63" s="41"/>
      <c r="AF63" s="41"/>
      <c r="AG63" s="41" t="s">
        <v>70</v>
      </c>
      <c r="AH63" s="41"/>
      <c r="AI63" s="41"/>
      <c r="AJ63" s="40"/>
      <c r="AK63" s="41" t="s">
        <v>70</v>
      </c>
      <c r="AL63" s="40"/>
      <c r="AM63" s="41"/>
      <c r="AN63" s="40"/>
      <c r="AO63" s="41" t="s">
        <v>70</v>
      </c>
      <c r="AP63" s="41" t="s">
        <v>70</v>
      </c>
      <c r="AQ63" s="41" t="s">
        <v>70</v>
      </c>
      <c r="AR63" s="41" t="s">
        <v>70</v>
      </c>
      <c r="AS63" s="41" t="s">
        <v>70</v>
      </c>
      <c r="AT63" s="40"/>
      <c r="AU63" s="40"/>
      <c r="AV63" s="34" t="s">
        <v>70</v>
      </c>
      <c r="AW63" s="34" t="s">
        <v>70</v>
      </c>
      <c r="AX63" s="34" t="s">
        <v>133</v>
      </c>
      <c r="AY63" s="34" t="s">
        <v>4289</v>
      </c>
      <c r="AZ63" s="34" t="s">
        <v>64</v>
      </c>
      <c r="BA63" s="34" t="s">
        <v>423</v>
      </c>
      <c r="BB63" s="35">
        <v>2023</v>
      </c>
      <c r="BC63" s="34" t="s">
        <v>119</v>
      </c>
    </row>
    <row r="64" spans="1:55" x14ac:dyDescent="0.25">
      <c r="A64" s="34" t="s">
        <v>1732</v>
      </c>
      <c r="B64" s="35">
        <v>67112</v>
      </c>
      <c r="C64" s="34">
        <v>100</v>
      </c>
      <c r="D64" s="34" t="s">
        <v>1737</v>
      </c>
      <c r="E64" s="34" t="s">
        <v>1738</v>
      </c>
      <c r="F64" s="34" t="s">
        <v>1739</v>
      </c>
      <c r="G64" s="34" t="s">
        <v>3500</v>
      </c>
      <c r="H64" s="34" t="s">
        <v>4287</v>
      </c>
      <c r="I64" s="34" t="s">
        <v>3501</v>
      </c>
      <c r="J64" s="36">
        <v>42607</v>
      </c>
      <c r="K64" s="36"/>
      <c r="L64" s="34" t="s">
        <v>61</v>
      </c>
      <c r="M64" s="40">
        <v>45259</v>
      </c>
      <c r="N64" s="41"/>
      <c r="O64" s="40"/>
      <c r="P64" s="41" t="s">
        <v>3456</v>
      </c>
      <c r="Q64" s="40"/>
      <c r="R64" s="41" t="s">
        <v>3456</v>
      </c>
      <c r="S64" s="41"/>
      <c r="T64" s="41" t="s">
        <v>70</v>
      </c>
      <c r="U64" s="41"/>
      <c r="V64" s="41"/>
      <c r="W64" s="40"/>
      <c r="X64" s="41" t="s">
        <v>70</v>
      </c>
      <c r="Y64" s="41"/>
      <c r="Z64" s="40"/>
      <c r="AA64" s="41"/>
      <c r="AB64" s="41"/>
      <c r="AC64" s="41"/>
      <c r="AD64" s="40"/>
      <c r="AE64" s="41"/>
      <c r="AF64" s="41"/>
      <c r="AG64" s="41" t="s">
        <v>70</v>
      </c>
      <c r="AH64" s="41"/>
      <c r="AI64" s="41"/>
      <c r="AJ64" s="40"/>
      <c r="AK64" s="41" t="s">
        <v>70</v>
      </c>
      <c r="AL64" s="40"/>
      <c r="AM64" s="41"/>
      <c r="AN64" s="40"/>
      <c r="AO64" s="41" t="s">
        <v>70</v>
      </c>
      <c r="AP64" s="41" t="s">
        <v>70</v>
      </c>
      <c r="AQ64" s="41" t="s">
        <v>70</v>
      </c>
      <c r="AR64" s="41" t="s">
        <v>70</v>
      </c>
      <c r="AS64" s="41" t="s">
        <v>70</v>
      </c>
      <c r="AT64" s="40"/>
      <c r="AU64" s="40"/>
      <c r="AV64" s="34" t="s">
        <v>70</v>
      </c>
      <c r="AW64" s="34" t="s">
        <v>70</v>
      </c>
      <c r="AX64" s="34" t="s">
        <v>133</v>
      </c>
      <c r="AY64" s="34" t="s">
        <v>4296</v>
      </c>
      <c r="AZ64" s="34" t="s">
        <v>64</v>
      </c>
      <c r="BA64" s="34" t="s">
        <v>65</v>
      </c>
      <c r="BB64" s="35">
        <v>2030</v>
      </c>
      <c r="BC64" s="34" t="s">
        <v>66</v>
      </c>
    </row>
    <row r="65" spans="1:55" x14ac:dyDescent="0.25">
      <c r="A65" s="34" t="s">
        <v>2301</v>
      </c>
      <c r="B65" s="35">
        <v>63356</v>
      </c>
      <c r="C65" s="34">
        <v>100</v>
      </c>
      <c r="D65" s="34" t="s">
        <v>2325</v>
      </c>
      <c r="E65" s="34" t="s">
        <v>2326</v>
      </c>
      <c r="F65" s="34" t="s">
        <v>2327</v>
      </c>
      <c r="G65" s="34" t="s">
        <v>421</v>
      </c>
      <c r="H65" s="34" t="s">
        <v>59</v>
      </c>
      <c r="I65" s="34" t="s">
        <v>632</v>
      </c>
      <c r="J65" s="36">
        <v>39583</v>
      </c>
      <c r="K65" s="36"/>
      <c r="L65" s="34" t="s">
        <v>61</v>
      </c>
      <c r="M65" s="40"/>
      <c r="N65" s="41"/>
      <c r="O65" s="40"/>
      <c r="P65" s="41"/>
      <c r="Q65" s="40"/>
      <c r="R65" s="41"/>
      <c r="S65" s="41"/>
      <c r="T65" s="41" t="s">
        <v>70</v>
      </c>
      <c r="U65" s="41"/>
      <c r="V65" s="41"/>
      <c r="W65" s="40"/>
      <c r="X65" s="41" t="s">
        <v>70</v>
      </c>
      <c r="Y65" s="41"/>
      <c r="Z65" s="40"/>
      <c r="AA65" s="41"/>
      <c r="AB65" s="41"/>
      <c r="AC65" s="41"/>
      <c r="AD65" s="40"/>
      <c r="AE65" s="41"/>
      <c r="AF65" s="41"/>
      <c r="AG65" s="41" t="s">
        <v>70</v>
      </c>
      <c r="AH65" s="41"/>
      <c r="AI65" s="41"/>
      <c r="AJ65" s="40"/>
      <c r="AK65" s="41" t="s">
        <v>70</v>
      </c>
      <c r="AL65" s="40"/>
      <c r="AM65" s="41"/>
      <c r="AN65" s="40"/>
      <c r="AO65" s="41" t="s">
        <v>70</v>
      </c>
      <c r="AP65" s="41" t="s">
        <v>70</v>
      </c>
      <c r="AQ65" s="41" t="s">
        <v>70</v>
      </c>
      <c r="AR65" s="41" t="s">
        <v>70</v>
      </c>
      <c r="AS65" s="41" t="s">
        <v>70</v>
      </c>
      <c r="AT65" s="40"/>
      <c r="AU65" s="40"/>
      <c r="AV65" s="34" t="s">
        <v>70</v>
      </c>
      <c r="AW65" s="34" t="s">
        <v>70</v>
      </c>
      <c r="AX65" s="34" t="s">
        <v>133</v>
      </c>
      <c r="AY65" s="34" t="s">
        <v>4289</v>
      </c>
      <c r="AZ65" s="34" t="s">
        <v>64</v>
      </c>
      <c r="BA65" s="34" t="s">
        <v>65</v>
      </c>
      <c r="BB65" s="35">
        <v>2024</v>
      </c>
      <c r="BC65" s="34" t="s">
        <v>66</v>
      </c>
    </row>
    <row r="66" spans="1:55" x14ac:dyDescent="0.25">
      <c r="A66" s="34" t="s">
        <v>645</v>
      </c>
      <c r="B66" s="35">
        <v>65940</v>
      </c>
      <c r="C66" s="34">
        <v>100</v>
      </c>
      <c r="D66" s="34" t="s">
        <v>662</v>
      </c>
      <c r="E66" s="34" t="s">
        <v>663</v>
      </c>
      <c r="F66" s="34" t="s">
        <v>664</v>
      </c>
      <c r="G66" s="34" t="s">
        <v>173</v>
      </c>
      <c r="H66" s="34" t="s">
        <v>144</v>
      </c>
      <c r="I66" s="34" t="s">
        <v>665</v>
      </c>
      <c r="J66" s="36">
        <v>41814</v>
      </c>
      <c r="K66" s="36"/>
      <c r="L66" s="34" t="s">
        <v>61</v>
      </c>
      <c r="M66" s="40">
        <v>45271</v>
      </c>
      <c r="N66" s="41"/>
      <c r="O66" s="40"/>
      <c r="P66" s="41" t="s">
        <v>3456</v>
      </c>
      <c r="Q66" s="40"/>
      <c r="R66" s="41"/>
      <c r="S66" s="41"/>
      <c r="T66" s="41" t="s">
        <v>70</v>
      </c>
      <c r="U66" s="41"/>
      <c r="V66" s="41"/>
      <c r="W66" s="40"/>
      <c r="X66" s="41" t="s">
        <v>70</v>
      </c>
      <c r="Y66" s="41"/>
      <c r="Z66" s="41"/>
      <c r="AA66" s="41"/>
      <c r="AB66" s="41"/>
      <c r="AC66" s="41"/>
      <c r="AD66" s="40"/>
      <c r="AE66" s="41"/>
      <c r="AF66" s="41"/>
      <c r="AG66" s="41" t="s">
        <v>70</v>
      </c>
      <c r="AH66" s="41"/>
      <c r="AI66" s="41"/>
      <c r="AJ66" s="40"/>
      <c r="AK66" s="41" t="s">
        <v>70</v>
      </c>
      <c r="AL66" s="40"/>
      <c r="AM66" s="41"/>
      <c r="AN66" s="41"/>
      <c r="AO66" s="41" t="s">
        <v>70</v>
      </c>
      <c r="AP66" s="41" t="s">
        <v>70</v>
      </c>
      <c r="AQ66" s="41" t="s">
        <v>70</v>
      </c>
      <c r="AR66" s="41" t="s">
        <v>70</v>
      </c>
      <c r="AS66" s="41" t="s">
        <v>70</v>
      </c>
      <c r="AT66" s="41"/>
      <c r="AU66" s="41"/>
      <c r="AV66" s="34" t="s">
        <v>70</v>
      </c>
      <c r="AW66" s="34" t="s">
        <v>70</v>
      </c>
      <c r="AX66" s="34" t="s">
        <v>133</v>
      </c>
      <c r="AY66" s="34" t="s">
        <v>4290</v>
      </c>
      <c r="AZ66" s="34" t="s">
        <v>64</v>
      </c>
      <c r="BA66" s="34" t="s">
        <v>65</v>
      </c>
      <c r="BB66" s="35">
        <v>2030</v>
      </c>
      <c r="BC66" s="34" t="s">
        <v>66</v>
      </c>
    </row>
    <row r="67" spans="1:55" x14ac:dyDescent="0.25">
      <c r="A67" s="34" t="s">
        <v>560</v>
      </c>
      <c r="B67" s="35">
        <v>66914</v>
      </c>
      <c r="C67" s="34">
        <v>100</v>
      </c>
      <c r="D67" s="34" t="s">
        <v>590</v>
      </c>
      <c r="E67" s="34" t="s">
        <v>591</v>
      </c>
      <c r="F67" s="34" t="s">
        <v>531</v>
      </c>
      <c r="G67" s="34" t="s">
        <v>421</v>
      </c>
      <c r="H67" s="34" t="s">
        <v>59</v>
      </c>
      <c r="I67" s="34" t="s">
        <v>422</v>
      </c>
      <c r="J67" s="36">
        <v>42228</v>
      </c>
      <c r="K67" s="36"/>
      <c r="L67" s="34" t="s">
        <v>61</v>
      </c>
      <c r="M67" s="40"/>
      <c r="N67" s="41"/>
      <c r="O67" s="40"/>
      <c r="P67" s="41" t="s">
        <v>3456</v>
      </c>
      <c r="Q67" s="40"/>
      <c r="R67" s="41"/>
      <c r="S67" s="41"/>
      <c r="T67" s="41" t="s">
        <v>70</v>
      </c>
      <c r="U67" s="41"/>
      <c r="V67" s="41"/>
      <c r="W67" s="40"/>
      <c r="X67" s="41" t="s">
        <v>70</v>
      </c>
      <c r="Y67" s="41"/>
      <c r="Z67" s="41"/>
      <c r="AA67" s="41"/>
      <c r="AB67" s="41"/>
      <c r="AC67" s="41"/>
      <c r="AD67" s="40"/>
      <c r="AE67" s="41" t="s">
        <v>3456</v>
      </c>
      <c r="AF67" s="41" t="s">
        <v>3456</v>
      </c>
      <c r="AG67" s="41" t="s">
        <v>70</v>
      </c>
      <c r="AH67" s="41"/>
      <c r="AI67" s="41"/>
      <c r="AJ67" s="40"/>
      <c r="AK67" s="41" t="s">
        <v>70</v>
      </c>
      <c r="AL67" s="41"/>
      <c r="AM67" s="41"/>
      <c r="AN67" s="41"/>
      <c r="AO67" s="41" t="s">
        <v>70</v>
      </c>
      <c r="AP67" s="41" t="s">
        <v>70</v>
      </c>
      <c r="AQ67" s="41" t="s">
        <v>70</v>
      </c>
      <c r="AR67" s="41" t="s">
        <v>70</v>
      </c>
      <c r="AS67" s="41" t="s">
        <v>70</v>
      </c>
      <c r="AT67" s="41"/>
      <c r="AU67" s="41"/>
      <c r="AV67" s="34" t="s">
        <v>70</v>
      </c>
      <c r="AW67" s="34" t="s">
        <v>70</v>
      </c>
      <c r="AX67" s="34" t="s">
        <v>63</v>
      </c>
      <c r="AY67" s="34" t="s">
        <v>4285</v>
      </c>
      <c r="AZ67" s="34" t="s">
        <v>64</v>
      </c>
      <c r="BA67" s="34" t="s">
        <v>65</v>
      </c>
      <c r="BB67" s="35">
        <v>2032</v>
      </c>
      <c r="BC67" s="34" t="s">
        <v>66</v>
      </c>
    </row>
    <row r="68" spans="1:55" x14ac:dyDescent="0.25">
      <c r="A68" s="34" t="s">
        <v>1173</v>
      </c>
      <c r="B68" s="35">
        <v>81243</v>
      </c>
      <c r="C68" s="34">
        <v>100</v>
      </c>
      <c r="D68" s="34" t="s">
        <v>4212</v>
      </c>
      <c r="E68" s="34" t="s">
        <v>4211</v>
      </c>
      <c r="F68" s="34" t="s">
        <v>718</v>
      </c>
      <c r="G68" s="34" t="s">
        <v>421</v>
      </c>
      <c r="H68" s="34" t="s">
        <v>59</v>
      </c>
      <c r="I68" s="34" t="s">
        <v>632</v>
      </c>
      <c r="J68" s="36">
        <v>44916</v>
      </c>
      <c r="K68" s="36"/>
      <c r="L68" s="34" t="s">
        <v>71</v>
      </c>
      <c r="M68" s="40"/>
      <c r="N68" s="41" t="s">
        <v>3456</v>
      </c>
      <c r="O68" s="40">
        <v>32363</v>
      </c>
      <c r="P68" s="41"/>
      <c r="Q68" s="40">
        <v>32363</v>
      </c>
      <c r="R68" s="41"/>
      <c r="S68" s="41"/>
      <c r="T68" s="41" t="s">
        <v>70</v>
      </c>
      <c r="U68" s="41"/>
      <c r="V68" s="41"/>
      <c r="W68" s="40">
        <v>32363</v>
      </c>
      <c r="X68" s="41" t="s">
        <v>70</v>
      </c>
      <c r="Y68" s="41"/>
      <c r="Z68" s="41"/>
      <c r="AA68" s="41" t="s">
        <v>3456</v>
      </c>
      <c r="AB68" s="41"/>
      <c r="AC68" s="41"/>
      <c r="AD68" s="40"/>
      <c r="AE68" s="41" t="s">
        <v>3456</v>
      </c>
      <c r="AF68" s="41" t="s">
        <v>3456</v>
      </c>
      <c r="AG68" s="41" t="s">
        <v>70</v>
      </c>
      <c r="AH68" s="41"/>
      <c r="AI68" s="41"/>
      <c r="AJ68" s="40"/>
      <c r="AK68" s="41" t="s">
        <v>70</v>
      </c>
      <c r="AL68" s="40"/>
      <c r="AM68" s="41"/>
      <c r="AN68" s="40"/>
      <c r="AO68" s="41" t="s">
        <v>70</v>
      </c>
      <c r="AP68" s="41" t="s">
        <v>70</v>
      </c>
      <c r="AQ68" s="41" t="s">
        <v>70</v>
      </c>
      <c r="AR68" s="41" t="s">
        <v>70</v>
      </c>
      <c r="AS68" s="41" t="s">
        <v>70</v>
      </c>
      <c r="AT68" s="40"/>
      <c r="AU68" s="40"/>
      <c r="AV68" s="34" t="s">
        <v>70</v>
      </c>
      <c r="AW68" s="34" t="s">
        <v>70</v>
      </c>
      <c r="AX68" s="34" t="s">
        <v>133</v>
      </c>
      <c r="AY68" s="34" t="s">
        <v>4295</v>
      </c>
      <c r="AZ68" s="34" t="s">
        <v>64</v>
      </c>
      <c r="BA68" s="34" t="s">
        <v>65</v>
      </c>
      <c r="BB68" s="35">
        <v>2039</v>
      </c>
      <c r="BC68" s="34" t="s">
        <v>66</v>
      </c>
    </row>
    <row r="69" spans="1:55" x14ac:dyDescent="0.25">
      <c r="A69" s="34" t="s">
        <v>498</v>
      </c>
      <c r="B69" s="35">
        <v>67357</v>
      </c>
      <c r="C69" s="34">
        <v>100</v>
      </c>
      <c r="D69" s="34" t="s">
        <v>513</v>
      </c>
      <c r="E69" s="34" t="s">
        <v>514</v>
      </c>
      <c r="F69" s="34" t="s">
        <v>501</v>
      </c>
      <c r="G69" s="34" t="s">
        <v>421</v>
      </c>
      <c r="H69" s="34" t="s">
        <v>59</v>
      </c>
      <c r="I69" s="34" t="s">
        <v>81</v>
      </c>
      <c r="J69" s="36">
        <v>42782</v>
      </c>
      <c r="K69" s="36"/>
      <c r="L69" s="34" t="s">
        <v>61</v>
      </c>
      <c r="M69" s="40"/>
      <c r="N69" s="41"/>
      <c r="O69" s="40"/>
      <c r="P69" s="41" t="s">
        <v>3456</v>
      </c>
      <c r="Q69" s="40"/>
      <c r="R69" s="41"/>
      <c r="S69" s="41"/>
      <c r="T69" s="41" t="s">
        <v>70</v>
      </c>
      <c r="U69" s="41"/>
      <c r="V69" s="41"/>
      <c r="W69" s="40"/>
      <c r="X69" s="41" t="s">
        <v>70</v>
      </c>
      <c r="Y69" s="41"/>
      <c r="Z69" s="41"/>
      <c r="AA69" s="41"/>
      <c r="AB69" s="41"/>
      <c r="AC69" s="41"/>
      <c r="AD69" s="40"/>
      <c r="AE69" s="41"/>
      <c r="AF69" s="41"/>
      <c r="AG69" s="41" t="s">
        <v>70</v>
      </c>
      <c r="AH69" s="41"/>
      <c r="AI69" s="41"/>
      <c r="AJ69" s="40"/>
      <c r="AK69" s="41" t="s">
        <v>70</v>
      </c>
      <c r="AL69" s="41"/>
      <c r="AM69" s="41"/>
      <c r="AN69" s="41"/>
      <c r="AO69" s="41" t="s">
        <v>70</v>
      </c>
      <c r="AP69" s="41" t="s">
        <v>70</v>
      </c>
      <c r="AQ69" s="41" t="s">
        <v>70</v>
      </c>
      <c r="AR69" s="41" t="s">
        <v>70</v>
      </c>
      <c r="AS69" s="41" t="s">
        <v>70</v>
      </c>
      <c r="AT69" s="41"/>
      <c r="AU69" s="41"/>
      <c r="AV69" s="34" t="s">
        <v>70</v>
      </c>
      <c r="AW69" s="34" t="s">
        <v>70</v>
      </c>
      <c r="AX69" s="34" t="s">
        <v>133</v>
      </c>
      <c r="AY69" s="34" t="s">
        <v>4289</v>
      </c>
      <c r="AZ69" s="34" t="s">
        <v>64</v>
      </c>
      <c r="BA69" s="34" t="s">
        <v>65</v>
      </c>
      <c r="BB69" s="35">
        <v>2033</v>
      </c>
      <c r="BC69" s="34" t="s">
        <v>119</v>
      </c>
    </row>
    <row r="70" spans="1:55" x14ac:dyDescent="0.25">
      <c r="A70" s="34" t="s">
        <v>2656</v>
      </c>
      <c r="B70" s="35">
        <v>79172</v>
      </c>
      <c r="C70" s="34">
        <v>100</v>
      </c>
      <c r="D70" s="34" t="s">
        <v>3588</v>
      </c>
      <c r="E70" s="34" t="s">
        <v>2690</v>
      </c>
      <c r="F70" s="34" t="s">
        <v>2691</v>
      </c>
      <c r="G70" s="34" t="s">
        <v>3500</v>
      </c>
      <c r="H70" s="34" t="s">
        <v>4287</v>
      </c>
      <c r="I70" s="34" t="s">
        <v>3501</v>
      </c>
      <c r="J70" s="36">
        <v>44001</v>
      </c>
      <c r="K70" s="36"/>
      <c r="L70" s="34" t="s">
        <v>61</v>
      </c>
      <c r="M70" s="40"/>
      <c r="N70" s="41"/>
      <c r="O70" s="40"/>
      <c r="P70" s="41" t="s">
        <v>3456</v>
      </c>
      <c r="Q70" s="40"/>
      <c r="R70" s="41"/>
      <c r="S70" s="41"/>
      <c r="T70" s="41" t="s">
        <v>70</v>
      </c>
      <c r="U70" s="41"/>
      <c r="V70" s="41"/>
      <c r="W70" s="40"/>
      <c r="X70" s="41" t="s">
        <v>70</v>
      </c>
      <c r="Y70" s="41"/>
      <c r="Z70" s="40"/>
      <c r="AA70" s="41"/>
      <c r="AB70" s="41"/>
      <c r="AC70" s="41"/>
      <c r="AD70" s="40"/>
      <c r="AE70" s="41"/>
      <c r="AF70" s="41"/>
      <c r="AG70" s="41" t="s">
        <v>70</v>
      </c>
      <c r="AH70" s="41"/>
      <c r="AI70" s="41"/>
      <c r="AJ70" s="40"/>
      <c r="AK70" s="41" t="s">
        <v>70</v>
      </c>
      <c r="AL70" s="40"/>
      <c r="AM70" s="41"/>
      <c r="AN70" s="40"/>
      <c r="AO70" s="41" t="s">
        <v>70</v>
      </c>
      <c r="AP70" s="41" t="s">
        <v>70</v>
      </c>
      <c r="AQ70" s="41" t="s">
        <v>70</v>
      </c>
      <c r="AR70" s="41" t="s">
        <v>70</v>
      </c>
      <c r="AS70" s="41" t="s">
        <v>70</v>
      </c>
      <c r="AT70" s="40"/>
      <c r="AU70" s="40"/>
      <c r="AV70" s="34" t="s">
        <v>70</v>
      </c>
      <c r="AW70" s="34" t="s">
        <v>70</v>
      </c>
      <c r="AX70" s="34" t="s">
        <v>63</v>
      </c>
      <c r="AY70" s="34" t="s">
        <v>4311</v>
      </c>
      <c r="AZ70" s="34" t="s">
        <v>64</v>
      </c>
      <c r="BA70" s="34" t="s">
        <v>65</v>
      </c>
      <c r="BB70" s="35">
        <v>2035</v>
      </c>
      <c r="BC70" s="34" t="s">
        <v>66</v>
      </c>
    </row>
    <row r="71" spans="1:55" x14ac:dyDescent="0.25">
      <c r="A71" s="34" t="s">
        <v>879</v>
      </c>
      <c r="B71" s="35">
        <v>67315</v>
      </c>
      <c r="C71" s="34">
        <v>100</v>
      </c>
      <c r="D71" s="34" t="s">
        <v>899</v>
      </c>
      <c r="E71" s="34" t="s">
        <v>900</v>
      </c>
      <c r="F71" s="34" t="s">
        <v>3611</v>
      </c>
      <c r="G71" s="34" t="s">
        <v>3974</v>
      </c>
      <c r="H71" s="34" t="s">
        <v>59</v>
      </c>
      <c r="I71" s="34" t="s">
        <v>901</v>
      </c>
      <c r="J71" s="36">
        <v>42443</v>
      </c>
      <c r="K71" s="36"/>
      <c r="L71" s="34" t="s">
        <v>61</v>
      </c>
      <c r="M71" s="40"/>
      <c r="N71" s="41"/>
      <c r="O71" s="40"/>
      <c r="P71" s="41" t="s">
        <v>3456</v>
      </c>
      <c r="Q71" s="40"/>
      <c r="R71" s="41" t="s">
        <v>3456</v>
      </c>
      <c r="S71" s="41"/>
      <c r="T71" s="41" t="s">
        <v>70</v>
      </c>
      <c r="U71" s="41"/>
      <c r="V71" s="41"/>
      <c r="W71" s="40"/>
      <c r="X71" s="41" t="s">
        <v>70</v>
      </c>
      <c r="Y71" s="41"/>
      <c r="Z71" s="41"/>
      <c r="AA71" s="41"/>
      <c r="AB71" s="41"/>
      <c r="AC71" s="41"/>
      <c r="AD71" s="40"/>
      <c r="AE71" s="41"/>
      <c r="AF71" s="41"/>
      <c r="AG71" s="41" t="s">
        <v>70</v>
      </c>
      <c r="AH71" s="41"/>
      <c r="AI71" s="41"/>
      <c r="AJ71" s="40"/>
      <c r="AK71" s="41" t="s">
        <v>70</v>
      </c>
      <c r="AL71" s="40"/>
      <c r="AM71" s="41"/>
      <c r="AN71" s="41"/>
      <c r="AO71" s="41" t="s">
        <v>70</v>
      </c>
      <c r="AP71" s="41" t="s">
        <v>70</v>
      </c>
      <c r="AQ71" s="41" t="s">
        <v>70</v>
      </c>
      <c r="AR71" s="41" t="s">
        <v>70</v>
      </c>
      <c r="AS71" s="41" t="s">
        <v>70</v>
      </c>
      <c r="AT71" s="41"/>
      <c r="AU71" s="41"/>
      <c r="AV71" s="34" t="s">
        <v>70</v>
      </c>
      <c r="AW71" s="34" t="s">
        <v>70</v>
      </c>
      <c r="AX71" s="34" t="s">
        <v>133</v>
      </c>
      <c r="AY71" s="34" t="s">
        <v>4289</v>
      </c>
      <c r="AZ71" s="34" t="s">
        <v>64</v>
      </c>
      <c r="BA71" s="34" t="s">
        <v>65</v>
      </c>
      <c r="BB71" s="35">
        <v>2031</v>
      </c>
      <c r="BC71" s="34" t="s">
        <v>66</v>
      </c>
    </row>
    <row r="72" spans="1:55" x14ac:dyDescent="0.25">
      <c r="A72" s="34" t="s">
        <v>916</v>
      </c>
      <c r="B72" s="35">
        <v>67853</v>
      </c>
      <c r="C72" s="34">
        <v>100</v>
      </c>
      <c r="D72" s="34" t="s">
        <v>917</v>
      </c>
      <c r="E72" s="34" t="s">
        <v>918</v>
      </c>
      <c r="F72" s="34" t="s">
        <v>769</v>
      </c>
      <c r="G72" s="34" t="s">
        <v>421</v>
      </c>
      <c r="H72" s="34" t="s">
        <v>59</v>
      </c>
      <c r="I72" s="34" t="s">
        <v>422</v>
      </c>
      <c r="J72" s="36">
        <v>43188</v>
      </c>
      <c r="K72" s="36"/>
      <c r="L72" s="34" t="s">
        <v>61</v>
      </c>
      <c r="M72" s="40"/>
      <c r="N72" s="41"/>
      <c r="O72" s="40"/>
      <c r="P72" s="41" t="s">
        <v>3456</v>
      </c>
      <c r="Q72" s="40"/>
      <c r="R72" s="41"/>
      <c r="S72" s="41"/>
      <c r="T72" s="41" t="s">
        <v>70</v>
      </c>
      <c r="U72" s="41"/>
      <c r="V72" s="41"/>
      <c r="W72" s="40"/>
      <c r="X72" s="41" t="s">
        <v>70</v>
      </c>
      <c r="Y72" s="41"/>
      <c r="Z72" s="41"/>
      <c r="AA72" s="41"/>
      <c r="AB72" s="41"/>
      <c r="AC72" s="41"/>
      <c r="AD72" s="40"/>
      <c r="AE72" s="41" t="s">
        <v>3456</v>
      </c>
      <c r="AF72" s="41" t="s">
        <v>3456</v>
      </c>
      <c r="AG72" s="41" t="s">
        <v>70</v>
      </c>
      <c r="AH72" s="41"/>
      <c r="AI72" s="41"/>
      <c r="AJ72" s="40"/>
      <c r="AK72" s="41" t="s">
        <v>70</v>
      </c>
      <c r="AL72" s="40"/>
      <c r="AM72" s="41"/>
      <c r="AN72" s="41"/>
      <c r="AO72" s="41" t="s">
        <v>70</v>
      </c>
      <c r="AP72" s="41" t="s">
        <v>70</v>
      </c>
      <c r="AQ72" s="41" t="s">
        <v>70</v>
      </c>
      <c r="AR72" s="41" t="s">
        <v>70</v>
      </c>
      <c r="AS72" s="41" t="s">
        <v>70</v>
      </c>
      <c r="AT72" s="41"/>
      <c r="AU72" s="41"/>
      <c r="AV72" s="34" t="s">
        <v>70</v>
      </c>
      <c r="AW72" s="34" t="s">
        <v>70</v>
      </c>
      <c r="AX72" s="34" t="s">
        <v>133</v>
      </c>
      <c r="AY72" s="34" t="s">
        <v>4290</v>
      </c>
      <c r="AZ72" s="34" t="s">
        <v>64</v>
      </c>
      <c r="BA72" s="34" t="s">
        <v>65</v>
      </c>
      <c r="BB72" s="35">
        <v>2034</v>
      </c>
      <c r="BC72" s="34" t="s">
        <v>66</v>
      </c>
    </row>
    <row r="73" spans="1:55" x14ac:dyDescent="0.25">
      <c r="A73" s="34" t="s">
        <v>2877</v>
      </c>
      <c r="B73" s="35">
        <v>61625</v>
      </c>
      <c r="C73" s="34">
        <v>100</v>
      </c>
      <c r="D73" s="34" t="s">
        <v>2888</v>
      </c>
      <c r="E73" s="34" t="s">
        <v>2889</v>
      </c>
      <c r="F73" s="34" t="s">
        <v>2890</v>
      </c>
      <c r="G73" s="34" t="s">
        <v>3982</v>
      </c>
      <c r="H73" s="34" t="s">
        <v>144</v>
      </c>
      <c r="I73" s="34" t="s">
        <v>670</v>
      </c>
      <c r="J73" s="36">
        <v>38288</v>
      </c>
      <c r="K73" s="36"/>
      <c r="L73" s="34" t="s">
        <v>61</v>
      </c>
      <c r="M73" s="40"/>
      <c r="N73" s="41"/>
      <c r="O73" s="40"/>
      <c r="P73" s="41"/>
      <c r="Q73" s="40"/>
      <c r="R73" s="41"/>
      <c r="S73" s="41"/>
      <c r="T73" s="41" t="s">
        <v>70</v>
      </c>
      <c r="U73" s="41"/>
      <c r="V73" s="41"/>
      <c r="W73" s="40"/>
      <c r="X73" s="41" t="s">
        <v>70</v>
      </c>
      <c r="Y73" s="41"/>
      <c r="Z73" s="40"/>
      <c r="AA73" s="41"/>
      <c r="AB73" s="41"/>
      <c r="AC73" s="41"/>
      <c r="AD73" s="40"/>
      <c r="AE73" s="41" t="s">
        <v>3456</v>
      </c>
      <c r="AF73" s="41"/>
      <c r="AG73" s="41" t="s">
        <v>70</v>
      </c>
      <c r="AH73" s="41"/>
      <c r="AI73" s="41"/>
      <c r="AJ73" s="40"/>
      <c r="AK73" s="41" t="s">
        <v>70</v>
      </c>
      <c r="AL73" s="40"/>
      <c r="AM73" s="41"/>
      <c r="AN73" s="40"/>
      <c r="AO73" s="41" t="s">
        <v>70</v>
      </c>
      <c r="AP73" s="41" t="s">
        <v>70</v>
      </c>
      <c r="AQ73" s="41" t="s">
        <v>70</v>
      </c>
      <c r="AR73" s="41" t="s">
        <v>70</v>
      </c>
      <c r="AS73" s="41" t="s">
        <v>70</v>
      </c>
      <c r="AT73" s="40"/>
      <c r="AU73" s="40"/>
      <c r="AV73" s="34" t="s">
        <v>70</v>
      </c>
      <c r="AW73" s="34" t="s">
        <v>70</v>
      </c>
      <c r="AX73" s="34" t="s">
        <v>133</v>
      </c>
      <c r="AY73" s="34" t="s">
        <v>4296</v>
      </c>
      <c r="AZ73" s="34" t="s">
        <v>64</v>
      </c>
      <c r="BA73" s="34" t="s">
        <v>65</v>
      </c>
      <c r="BB73" s="35">
        <v>2019</v>
      </c>
      <c r="BC73" s="34" t="s">
        <v>185</v>
      </c>
    </row>
    <row r="74" spans="1:55" x14ac:dyDescent="0.25">
      <c r="A74" s="34" t="s">
        <v>4665</v>
      </c>
      <c r="B74" s="35">
        <v>61226</v>
      </c>
      <c r="C74" s="34">
        <v>100</v>
      </c>
      <c r="D74" s="34" t="s">
        <v>470</v>
      </c>
      <c r="E74" s="34" t="s">
        <v>471</v>
      </c>
      <c r="F74" s="34" t="s">
        <v>4150</v>
      </c>
      <c r="G74" s="34" t="s">
        <v>155</v>
      </c>
      <c r="H74" s="34" t="s">
        <v>208</v>
      </c>
      <c r="I74" s="34" t="s">
        <v>472</v>
      </c>
      <c r="J74" s="36">
        <v>38337</v>
      </c>
      <c r="K74" s="36"/>
      <c r="L74" s="34" t="s">
        <v>61</v>
      </c>
      <c r="M74" s="40"/>
      <c r="N74" s="41"/>
      <c r="O74" s="40"/>
      <c r="P74" s="41"/>
      <c r="Q74" s="40"/>
      <c r="R74" s="41"/>
      <c r="S74" s="41"/>
      <c r="T74" s="41" t="s">
        <v>70</v>
      </c>
      <c r="U74" s="41"/>
      <c r="V74" s="41"/>
      <c r="W74" s="40"/>
      <c r="X74" s="41" t="s">
        <v>70</v>
      </c>
      <c r="Y74" s="41"/>
      <c r="Z74" s="40"/>
      <c r="AA74" s="41"/>
      <c r="AB74" s="41"/>
      <c r="AC74" s="41"/>
      <c r="AD74" s="40"/>
      <c r="AE74" s="41" t="s">
        <v>3456</v>
      </c>
      <c r="AF74" s="41" t="s">
        <v>3456</v>
      </c>
      <c r="AG74" s="41" t="s">
        <v>70</v>
      </c>
      <c r="AH74" s="41"/>
      <c r="AI74" s="41"/>
      <c r="AJ74" s="40"/>
      <c r="AK74" s="41" t="s">
        <v>70</v>
      </c>
      <c r="AL74" s="40"/>
      <c r="AM74" s="41"/>
      <c r="AN74" s="40"/>
      <c r="AO74" s="41" t="s">
        <v>70</v>
      </c>
      <c r="AP74" s="41" t="s">
        <v>70</v>
      </c>
      <c r="AQ74" s="41" t="s">
        <v>70</v>
      </c>
      <c r="AR74" s="41" t="s">
        <v>70</v>
      </c>
      <c r="AS74" s="41" t="s">
        <v>70</v>
      </c>
      <c r="AT74" s="40"/>
      <c r="AU74" s="40"/>
      <c r="AV74" s="34" t="s">
        <v>70</v>
      </c>
      <c r="AW74" s="34" t="s">
        <v>70</v>
      </c>
      <c r="AX74" s="34" t="s">
        <v>70</v>
      </c>
      <c r="AY74" s="34" t="s">
        <v>70</v>
      </c>
      <c r="AZ74" s="34" t="s">
        <v>64</v>
      </c>
      <c r="BA74" s="34" t="s">
        <v>423</v>
      </c>
      <c r="BB74" s="35">
        <v>2020</v>
      </c>
      <c r="BC74" s="34" t="s">
        <v>66</v>
      </c>
    </row>
    <row r="75" spans="1:55" x14ac:dyDescent="0.25">
      <c r="A75" s="34" t="s">
        <v>265</v>
      </c>
      <c r="B75" s="35">
        <v>64900</v>
      </c>
      <c r="C75" s="34">
        <v>86.07</v>
      </c>
      <c r="D75" s="34" t="s">
        <v>329</v>
      </c>
      <c r="E75" s="34" t="s">
        <v>330</v>
      </c>
      <c r="F75" s="34" t="s">
        <v>331</v>
      </c>
      <c r="G75" s="34" t="s">
        <v>287</v>
      </c>
      <c r="H75" s="34" t="s">
        <v>144</v>
      </c>
      <c r="I75" s="34" t="s">
        <v>102</v>
      </c>
      <c r="J75" s="36">
        <v>40458</v>
      </c>
      <c r="K75" s="36"/>
      <c r="L75" s="34" t="s">
        <v>61</v>
      </c>
      <c r="M75" s="40">
        <v>45271</v>
      </c>
      <c r="N75" s="41"/>
      <c r="O75" s="40"/>
      <c r="P75" s="41" t="s">
        <v>3456</v>
      </c>
      <c r="Q75" s="40"/>
      <c r="R75" s="41"/>
      <c r="S75" s="41"/>
      <c r="T75" s="41" t="s">
        <v>70</v>
      </c>
      <c r="U75" s="41"/>
      <c r="V75" s="41"/>
      <c r="W75" s="40"/>
      <c r="X75" s="41" t="s">
        <v>70</v>
      </c>
      <c r="Y75" s="41"/>
      <c r="Z75" s="41"/>
      <c r="AA75" s="41"/>
      <c r="AB75" s="41"/>
      <c r="AC75" s="41"/>
      <c r="AD75" s="41"/>
      <c r="AE75" s="41"/>
      <c r="AF75" s="41"/>
      <c r="AG75" s="41" t="s">
        <v>70</v>
      </c>
      <c r="AH75" s="41"/>
      <c r="AI75" s="41"/>
      <c r="AJ75" s="41"/>
      <c r="AK75" s="41" t="s">
        <v>70</v>
      </c>
      <c r="AL75" s="41"/>
      <c r="AM75" s="41"/>
      <c r="AN75" s="41"/>
      <c r="AO75" s="41" t="s">
        <v>70</v>
      </c>
      <c r="AP75" s="41"/>
      <c r="AQ75" s="41"/>
      <c r="AR75" s="41"/>
      <c r="AS75" s="41"/>
      <c r="AT75" s="41"/>
      <c r="AU75" s="41"/>
      <c r="AV75" s="34" t="s">
        <v>70</v>
      </c>
      <c r="AW75" s="34" t="s">
        <v>70</v>
      </c>
      <c r="AX75" s="34" t="s">
        <v>133</v>
      </c>
      <c r="AY75" s="34" t="s">
        <v>4292</v>
      </c>
      <c r="AZ75" s="34" t="s">
        <v>64</v>
      </c>
      <c r="BA75" s="34" t="s">
        <v>65</v>
      </c>
      <c r="BB75" s="35">
        <v>2025</v>
      </c>
      <c r="BC75" s="34" t="s">
        <v>103</v>
      </c>
    </row>
    <row r="76" spans="1:55" x14ac:dyDescent="0.25">
      <c r="A76" s="34" t="s">
        <v>4308</v>
      </c>
      <c r="B76" s="35">
        <v>81064</v>
      </c>
      <c r="C76" s="34">
        <v>100</v>
      </c>
      <c r="D76" s="34" t="s">
        <v>4314</v>
      </c>
      <c r="E76" s="34" t="s">
        <v>4315</v>
      </c>
      <c r="F76" s="34" t="s">
        <v>331</v>
      </c>
      <c r="G76" s="34" t="s">
        <v>287</v>
      </c>
      <c r="H76" s="34" t="s">
        <v>144</v>
      </c>
      <c r="I76" s="34" t="s">
        <v>102</v>
      </c>
      <c r="J76" s="36">
        <v>45275</v>
      </c>
      <c r="K76" s="36"/>
      <c r="L76" s="34" t="s">
        <v>71</v>
      </c>
      <c r="M76" s="40"/>
      <c r="N76" s="41"/>
      <c r="O76" s="40">
        <v>32363</v>
      </c>
      <c r="P76" s="41"/>
      <c r="Q76" s="40">
        <v>32363</v>
      </c>
      <c r="R76" s="41"/>
      <c r="S76" s="41"/>
      <c r="T76" s="41" t="s">
        <v>70</v>
      </c>
      <c r="U76" s="41"/>
      <c r="V76" s="41"/>
      <c r="W76" s="40">
        <v>32363</v>
      </c>
      <c r="X76" s="41" t="s">
        <v>70</v>
      </c>
      <c r="Y76" s="41"/>
      <c r="Z76" s="41"/>
      <c r="AA76" s="41" t="s">
        <v>3456</v>
      </c>
      <c r="AB76" s="41"/>
      <c r="AC76" s="41"/>
      <c r="AD76" s="40"/>
      <c r="AE76" s="41" t="s">
        <v>3456</v>
      </c>
      <c r="AF76" s="41" t="s">
        <v>3456</v>
      </c>
      <c r="AG76" s="41" t="s">
        <v>70</v>
      </c>
      <c r="AH76" s="41"/>
      <c r="AI76" s="41"/>
      <c r="AJ76" s="40"/>
      <c r="AK76" s="41" t="s">
        <v>70</v>
      </c>
      <c r="AL76" s="40"/>
      <c r="AM76" s="41"/>
      <c r="AN76" s="41"/>
      <c r="AO76" s="41" t="s">
        <v>70</v>
      </c>
      <c r="AP76" s="41" t="s">
        <v>70</v>
      </c>
      <c r="AQ76" s="41" t="s">
        <v>70</v>
      </c>
      <c r="AR76" s="41" t="s">
        <v>70</v>
      </c>
      <c r="AS76" s="41" t="s">
        <v>70</v>
      </c>
      <c r="AT76" s="41"/>
      <c r="AU76" s="41"/>
      <c r="AV76" s="34" t="s">
        <v>70</v>
      </c>
      <c r="AW76" s="34" t="s">
        <v>70</v>
      </c>
      <c r="AX76" s="34" t="s">
        <v>63</v>
      </c>
      <c r="AY76" s="34" t="s">
        <v>4311</v>
      </c>
      <c r="AZ76" s="34" t="s">
        <v>64</v>
      </c>
      <c r="BA76" s="34" t="s">
        <v>65</v>
      </c>
      <c r="BB76" s="35">
        <v>2040</v>
      </c>
      <c r="BC76" s="34" t="s">
        <v>66</v>
      </c>
    </row>
    <row r="77" spans="1:55" x14ac:dyDescent="0.25">
      <c r="A77" s="34" t="s">
        <v>2154</v>
      </c>
      <c r="B77" s="35">
        <v>62178</v>
      </c>
      <c r="C77" s="34">
        <v>100</v>
      </c>
      <c r="D77" s="34" t="s">
        <v>2165</v>
      </c>
      <c r="E77" s="34" t="s">
        <v>2166</v>
      </c>
      <c r="F77" s="34" t="s">
        <v>4150</v>
      </c>
      <c r="G77" s="34" t="s">
        <v>155</v>
      </c>
      <c r="H77" s="34" t="s">
        <v>208</v>
      </c>
      <c r="I77" s="34" t="s">
        <v>472</v>
      </c>
      <c r="J77" s="36">
        <v>39401</v>
      </c>
      <c r="K77" s="36"/>
      <c r="L77" s="34" t="s">
        <v>61</v>
      </c>
      <c r="M77" s="40"/>
      <c r="N77" s="41"/>
      <c r="O77" s="40"/>
      <c r="P77" s="41"/>
      <c r="Q77" s="40"/>
      <c r="R77" s="41"/>
      <c r="S77" s="41"/>
      <c r="T77" s="41" t="s">
        <v>70</v>
      </c>
      <c r="U77" s="41"/>
      <c r="V77" s="41"/>
      <c r="W77" s="40"/>
      <c r="X77" s="41" t="s">
        <v>70</v>
      </c>
      <c r="Y77" s="41"/>
      <c r="Z77" s="40"/>
      <c r="AA77" s="41"/>
      <c r="AB77" s="41"/>
      <c r="AC77" s="41"/>
      <c r="AD77" s="40"/>
      <c r="AE77" s="41" t="s">
        <v>3456</v>
      </c>
      <c r="AF77" s="41" t="s">
        <v>3456</v>
      </c>
      <c r="AG77" s="41" t="s">
        <v>70</v>
      </c>
      <c r="AH77" s="41"/>
      <c r="AI77" s="41"/>
      <c r="AJ77" s="40"/>
      <c r="AK77" s="41" t="s">
        <v>70</v>
      </c>
      <c r="AL77" s="40"/>
      <c r="AM77" s="41"/>
      <c r="AN77" s="40"/>
      <c r="AO77" s="41" t="s">
        <v>70</v>
      </c>
      <c r="AP77" s="41" t="s">
        <v>70</v>
      </c>
      <c r="AQ77" s="41" t="s">
        <v>70</v>
      </c>
      <c r="AR77" s="41" t="s">
        <v>70</v>
      </c>
      <c r="AS77" s="41" t="s">
        <v>70</v>
      </c>
      <c r="AT77" s="40"/>
      <c r="AU77" s="40"/>
      <c r="AV77" s="34" t="s">
        <v>70</v>
      </c>
      <c r="AW77" s="34" t="s">
        <v>70</v>
      </c>
      <c r="AX77" s="34" t="s">
        <v>133</v>
      </c>
      <c r="AY77" s="34" t="s">
        <v>4292</v>
      </c>
      <c r="AZ77" s="34" t="s">
        <v>64</v>
      </c>
      <c r="BA77" s="34" t="s">
        <v>65</v>
      </c>
      <c r="BB77" s="35">
        <v>2022</v>
      </c>
      <c r="BC77" s="34" t="s">
        <v>66</v>
      </c>
    </row>
    <row r="78" spans="1:55" x14ac:dyDescent="0.25">
      <c r="A78" s="34" t="s">
        <v>2364</v>
      </c>
      <c r="B78" s="35">
        <v>64297</v>
      </c>
      <c r="C78" s="34">
        <v>100</v>
      </c>
      <c r="D78" s="34" t="s">
        <v>2383</v>
      </c>
      <c r="E78" s="34" t="s">
        <v>2384</v>
      </c>
      <c r="F78" s="34" t="s">
        <v>2385</v>
      </c>
      <c r="G78" s="34" t="s">
        <v>234</v>
      </c>
      <c r="H78" s="34" t="s">
        <v>144</v>
      </c>
      <c r="I78" s="34" t="s">
        <v>995</v>
      </c>
      <c r="J78" s="36">
        <v>40147</v>
      </c>
      <c r="K78" s="36"/>
      <c r="L78" s="34" t="s">
        <v>61</v>
      </c>
      <c r="M78" s="40"/>
      <c r="N78" s="41"/>
      <c r="O78" s="40"/>
      <c r="P78" s="41"/>
      <c r="Q78" s="40"/>
      <c r="R78" s="41"/>
      <c r="S78" s="41"/>
      <c r="T78" s="41" t="s">
        <v>70</v>
      </c>
      <c r="U78" s="41"/>
      <c r="V78" s="41"/>
      <c r="W78" s="40"/>
      <c r="X78" s="41" t="s">
        <v>70</v>
      </c>
      <c r="Y78" s="41"/>
      <c r="Z78" s="40"/>
      <c r="AA78" s="41"/>
      <c r="AB78" s="41"/>
      <c r="AC78" s="41"/>
      <c r="AD78" s="40"/>
      <c r="AE78" s="41"/>
      <c r="AF78" s="41"/>
      <c r="AG78" s="41" t="s">
        <v>70</v>
      </c>
      <c r="AH78" s="41"/>
      <c r="AI78" s="41"/>
      <c r="AJ78" s="40"/>
      <c r="AK78" s="41" t="s">
        <v>70</v>
      </c>
      <c r="AL78" s="40"/>
      <c r="AM78" s="41"/>
      <c r="AN78" s="40"/>
      <c r="AO78" s="41" t="s">
        <v>70</v>
      </c>
      <c r="AP78" s="41" t="s">
        <v>70</v>
      </c>
      <c r="AQ78" s="41" t="s">
        <v>70</v>
      </c>
      <c r="AR78" s="41" t="s">
        <v>70</v>
      </c>
      <c r="AS78" s="41" t="s">
        <v>70</v>
      </c>
      <c r="AT78" s="40"/>
      <c r="AU78" s="40"/>
      <c r="AV78" s="34" t="s">
        <v>70</v>
      </c>
      <c r="AW78" s="34" t="s">
        <v>70</v>
      </c>
      <c r="AX78" s="34" t="s">
        <v>133</v>
      </c>
      <c r="AY78" s="34" t="s">
        <v>4302</v>
      </c>
      <c r="AZ78" s="34" t="s">
        <v>64</v>
      </c>
      <c r="BA78" s="34" t="s">
        <v>65</v>
      </c>
      <c r="BB78" s="35">
        <v>2025</v>
      </c>
      <c r="BC78" s="34" t="s">
        <v>66</v>
      </c>
    </row>
    <row r="79" spans="1:55" x14ac:dyDescent="0.25">
      <c r="A79" s="34" t="s">
        <v>2301</v>
      </c>
      <c r="B79" s="35">
        <v>62159</v>
      </c>
      <c r="C79" s="34">
        <v>100</v>
      </c>
      <c r="D79" s="34" t="s">
        <v>4579</v>
      </c>
      <c r="E79" s="34" t="s">
        <v>4146</v>
      </c>
      <c r="F79" s="34" t="s">
        <v>1101</v>
      </c>
      <c r="G79" s="34" t="s">
        <v>287</v>
      </c>
      <c r="H79" s="34" t="s">
        <v>144</v>
      </c>
      <c r="I79" s="34" t="s">
        <v>493</v>
      </c>
      <c r="J79" s="36">
        <v>39622</v>
      </c>
      <c r="K79" s="36"/>
      <c r="L79" s="34" t="s">
        <v>61</v>
      </c>
      <c r="M79" s="40"/>
      <c r="N79" s="41"/>
      <c r="O79" s="40"/>
      <c r="P79" s="41"/>
      <c r="Q79" s="40"/>
      <c r="R79" s="41"/>
      <c r="S79" s="41"/>
      <c r="T79" s="41" t="s">
        <v>70</v>
      </c>
      <c r="U79" s="41"/>
      <c r="V79" s="41"/>
      <c r="W79" s="40"/>
      <c r="X79" s="41" t="s">
        <v>70</v>
      </c>
      <c r="Y79" s="41"/>
      <c r="Z79" s="40"/>
      <c r="AA79" s="41"/>
      <c r="AB79" s="41"/>
      <c r="AC79" s="41"/>
      <c r="AD79" s="40"/>
      <c r="AE79" s="41"/>
      <c r="AF79" s="41"/>
      <c r="AG79" s="41" t="s">
        <v>70</v>
      </c>
      <c r="AH79" s="41"/>
      <c r="AI79" s="41"/>
      <c r="AJ79" s="40"/>
      <c r="AK79" s="41" t="s">
        <v>70</v>
      </c>
      <c r="AL79" s="40"/>
      <c r="AM79" s="41"/>
      <c r="AN79" s="40"/>
      <c r="AO79" s="41" t="s">
        <v>70</v>
      </c>
      <c r="AP79" s="41" t="s">
        <v>70</v>
      </c>
      <c r="AQ79" s="41" t="s">
        <v>70</v>
      </c>
      <c r="AR79" s="41" t="s">
        <v>70</v>
      </c>
      <c r="AS79" s="41" t="s">
        <v>70</v>
      </c>
      <c r="AT79" s="40"/>
      <c r="AU79" s="40"/>
      <c r="AV79" s="34" t="s">
        <v>70</v>
      </c>
      <c r="AW79" s="34" t="s">
        <v>70</v>
      </c>
      <c r="AX79" s="34" t="s">
        <v>133</v>
      </c>
      <c r="AY79" s="34" t="s">
        <v>4289</v>
      </c>
      <c r="AZ79" s="34" t="s">
        <v>64</v>
      </c>
      <c r="BA79" s="34" t="s">
        <v>65</v>
      </c>
      <c r="BB79" s="35">
        <v>2024</v>
      </c>
      <c r="BC79" s="34" t="s">
        <v>66</v>
      </c>
    </row>
    <row r="80" spans="1:55" x14ac:dyDescent="0.25">
      <c r="A80" s="34" t="s">
        <v>1789</v>
      </c>
      <c r="B80" s="35">
        <v>78191</v>
      </c>
      <c r="C80" s="34">
        <v>100</v>
      </c>
      <c r="D80" s="34" t="s">
        <v>1813</v>
      </c>
      <c r="E80" s="34" t="s">
        <v>1814</v>
      </c>
      <c r="F80" s="34" t="s">
        <v>191</v>
      </c>
      <c r="G80" s="34" t="s">
        <v>99</v>
      </c>
      <c r="H80" s="34" t="s">
        <v>4287</v>
      </c>
      <c r="I80" s="34" t="s">
        <v>3501</v>
      </c>
      <c r="J80" s="36">
        <v>43423</v>
      </c>
      <c r="K80" s="36"/>
      <c r="L80" s="34" t="s">
        <v>61</v>
      </c>
      <c r="M80" s="40"/>
      <c r="N80" s="41"/>
      <c r="O80" s="40"/>
      <c r="P80" s="41" t="s">
        <v>3456</v>
      </c>
      <c r="Q80" s="40"/>
      <c r="R80" s="41"/>
      <c r="S80" s="41"/>
      <c r="T80" s="41" t="s">
        <v>70</v>
      </c>
      <c r="U80" s="41"/>
      <c r="V80" s="41"/>
      <c r="W80" s="40"/>
      <c r="X80" s="41" t="s">
        <v>70</v>
      </c>
      <c r="Y80" s="41"/>
      <c r="Z80" s="40"/>
      <c r="AA80" s="41"/>
      <c r="AB80" s="41"/>
      <c r="AC80" s="41"/>
      <c r="AD80" s="40"/>
      <c r="AE80" s="41"/>
      <c r="AF80" s="41"/>
      <c r="AG80" s="41" t="s">
        <v>70</v>
      </c>
      <c r="AH80" s="41"/>
      <c r="AI80" s="41"/>
      <c r="AJ80" s="40"/>
      <c r="AK80" s="41" t="s">
        <v>70</v>
      </c>
      <c r="AL80" s="40"/>
      <c r="AM80" s="41"/>
      <c r="AN80" s="40"/>
      <c r="AO80" s="41" t="s">
        <v>70</v>
      </c>
      <c r="AP80" s="41" t="s">
        <v>70</v>
      </c>
      <c r="AQ80" s="41" t="s">
        <v>70</v>
      </c>
      <c r="AR80" s="41" t="s">
        <v>70</v>
      </c>
      <c r="AS80" s="41" t="s">
        <v>70</v>
      </c>
      <c r="AT80" s="40"/>
      <c r="AU80" s="40"/>
      <c r="AV80" s="34" t="s">
        <v>70</v>
      </c>
      <c r="AW80" s="34" t="s">
        <v>70</v>
      </c>
      <c r="AX80" s="34" t="s">
        <v>63</v>
      </c>
      <c r="AY80" s="34" t="s">
        <v>4286</v>
      </c>
      <c r="AZ80" s="34" t="s">
        <v>64</v>
      </c>
      <c r="BA80" s="34" t="s">
        <v>65</v>
      </c>
      <c r="BB80" s="35">
        <v>2034</v>
      </c>
      <c r="BC80" s="34" t="s">
        <v>66</v>
      </c>
    </row>
    <row r="81" spans="1:55" x14ac:dyDescent="0.25">
      <c r="A81" s="34" t="s">
        <v>1173</v>
      </c>
      <c r="B81" s="35">
        <v>81671</v>
      </c>
      <c r="C81" s="34">
        <v>100</v>
      </c>
      <c r="D81" s="34" t="s">
        <v>4393</v>
      </c>
      <c r="E81" s="34" t="s">
        <v>4394</v>
      </c>
      <c r="F81" s="34" t="s">
        <v>1200</v>
      </c>
      <c r="G81" s="34" t="s">
        <v>3548</v>
      </c>
      <c r="H81" s="34" t="s">
        <v>59</v>
      </c>
      <c r="I81" s="34" t="s">
        <v>60</v>
      </c>
      <c r="J81" s="36">
        <v>45121</v>
      </c>
      <c r="K81" s="36"/>
      <c r="L81" s="34" t="s">
        <v>71</v>
      </c>
      <c r="M81" s="40"/>
      <c r="N81" s="41" t="s">
        <v>3456</v>
      </c>
      <c r="O81" s="40">
        <v>32363</v>
      </c>
      <c r="P81" s="41"/>
      <c r="Q81" s="40">
        <v>32363</v>
      </c>
      <c r="R81" s="41"/>
      <c r="S81" s="41"/>
      <c r="T81" s="41" t="s">
        <v>70</v>
      </c>
      <c r="U81" s="41"/>
      <c r="V81" s="41"/>
      <c r="W81" s="40">
        <v>32363</v>
      </c>
      <c r="X81" s="41" t="s">
        <v>70</v>
      </c>
      <c r="Y81" s="41"/>
      <c r="Z81" s="41"/>
      <c r="AA81" s="41" t="s">
        <v>3456</v>
      </c>
      <c r="AB81" s="41"/>
      <c r="AC81" s="41"/>
      <c r="AD81" s="40"/>
      <c r="AE81" s="41" t="s">
        <v>3456</v>
      </c>
      <c r="AF81" s="41" t="s">
        <v>3456</v>
      </c>
      <c r="AG81" s="41" t="s">
        <v>70</v>
      </c>
      <c r="AH81" s="41"/>
      <c r="AI81" s="41"/>
      <c r="AJ81" s="40"/>
      <c r="AK81" s="41" t="s">
        <v>70</v>
      </c>
      <c r="AL81" s="40"/>
      <c r="AM81" s="41"/>
      <c r="AN81" s="40"/>
      <c r="AO81" s="41" t="s">
        <v>70</v>
      </c>
      <c r="AP81" s="41" t="s">
        <v>70</v>
      </c>
      <c r="AQ81" s="41" t="s">
        <v>70</v>
      </c>
      <c r="AR81" s="41" t="s">
        <v>70</v>
      </c>
      <c r="AS81" s="41" t="s">
        <v>70</v>
      </c>
      <c r="AT81" s="40"/>
      <c r="AU81" s="40"/>
      <c r="AV81" s="34" t="s">
        <v>70</v>
      </c>
      <c r="AW81" s="34" t="s">
        <v>70</v>
      </c>
      <c r="AX81" s="34" t="s">
        <v>133</v>
      </c>
      <c r="AY81" s="34" t="s">
        <v>4295</v>
      </c>
      <c r="AZ81" s="34" t="s">
        <v>64</v>
      </c>
      <c r="BA81" s="34" t="s">
        <v>65</v>
      </c>
      <c r="BB81" s="35">
        <v>2039</v>
      </c>
      <c r="BC81" s="34" t="s">
        <v>185</v>
      </c>
    </row>
    <row r="82" spans="1:55" x14ac:dyDescent="0.25">
      <c r="A82" s="34" t="s">
        <v>1173</v>
      </c>
      <c r="B82" s="35">
        <v>78737</v>
      </c>
      <c r="C82" s="34">
        <v>100</v>
      </c>
      <c r="D82" s="34" t="s">
        <v>1198</v>
      </c>
      <c r="E82" s="34" t="s">
        <v>1199</v>
      </c>
      <c r="F82" s="34" t="s">
        <v>1200</v>
      </c>
      <c r="G82" s="34" t="s">
        <v>3548</v>
      </c>
      <c r="H82" s="34" t="s">
        <v>59</v>
      </c>
      <c r="I82" s="34" t="s">
        <v>60</v>
      </c>
      <c r="J82" s="36">
        <v>43763</v>
      </c>
      <c r="K82" s="36"/>
      <c r="L82" s="34" t="s">
        <v>61</v>
      </c>
      <c r="M82" s="40"/>
      <c r="N82" s="41"/>
      <c r="O82" s="40"/>
      <c r="P82" s="41" t="s">
        <v>3456</v>
      </c>
      <c r="Q82" s="40"/>
      <c r="R82" s="41" t="s">
        <v>3456</v>
      </c>
      <c r="S82" s="41" t="s">
        <v>3456</v>
      </c>
      <c r="T82" s="41" t="s">
        <v>70</v>
      </c>
      <c r="U82" s="41"/>
      <c r="V82" s="41" t="s">
        <v>3456</v>
      </c>
      <c r="W82" s="40"/>
      <c r="X82" s="41" t="s">
        <v>70</v>
      </c>
      <c r="Y82" s="41"/>
      <c r="Z82" s="41"/>
      <c r="AA82" s="41"/>
      <c r="AB82" s="41"/>
      <c r="AC82" s="41"/>
      <c r="AD82" s="40"/>
      <c r="AE82" s="41" t="s">
        <v>3456</v>
      </c>
      <c r="AF82" s="41" t="s">
        <v>3456</v>
      </c>
      <c r="AG82" s="41" t="s">
        <v>70</v>
      </c>
      <c r="AH82" s="41"/>
      <c r="AI82" s="41"/>
      <c r="AJ82" s="40"/>
      <c r="AK82" s="41" t="s">
        <v>70</v>
      </c>
      <c r="AL82" s="40"/>
      <c r="AM82" s="41"/>
      <c r="AN82" s="40"/>
      <c r="AO82" s="41" t="s">
        <v>70</v>
      </c>
      <c r="AP82" s="41" t="s">
        <v>70</v>
      </c>
      <c r="AQ82" s="41" t="s">
        <v>70</v>
      </c>
      <c r="AR82" s="41" t="s">
        <v>70</v>
      </c>
      <c r="AS82" s="41" t="s">
        <v>70</v>
      </c>
      <c r="AT82" s="40"/>
      <c r="AU82" s="40"/>
      <c r="AV82" s="34" t="s">
        <v>70</v>
      </c>
      <c r="AW82" s="34" t="s">
        <v>70</v>
      </c>
      <c r="AX82" s="34" t="s">
        <v>133</v>
      </c>
      <c r="AY82" s="34" t="s">
        <v>4295</v>
      </c>
      <c r="AZ82" s="34" t="s">
        <v>64</v>
      </c>
      <c r="BA82" s="34" t="s">
        <v>65</v>
      </c>
      <c r="BB82" s="35">
        <v>2036</v>
      </c>
      <c r="BC82" s="34" t="s">
        <v>66</v>
      </c>
    </row>
    <row r="83" spans="1:55" x14ac:dyDescent="0.25">
      <c r="A83" s="34" t="s">
        <v>54</v>
      </c>
      <c r="B83" s="35">
        <v>78536</v>
      </c>
      <c r="C83" s="34">
        <v>100</v>
      </c>
      <c r="D83" s="34" t="s">
        <v>67</v>
      </c>
      <c r="E83" s="34" t="s">
        <v>68</v>
      </c>
      <c r="F83" s="34" t="s">
        <v>69</v>
      </c>
      <c r="G83" s="34" t="s">
        <v>3548</v>
      </c>
      <c r="H83" s="34" t="s">
        <v>59</v>
      </c>
      <c r="I83" s="34" t="s">
        <v>77</v>
      </c>
      <c r="J83" s="36">
        <v>43693</v>
      </c>
      <c r="K83" s="34"/>
      <c r="L83" s="34" t="s">
        <v>61</v>
      </c>
      <c r="M83" s="41"/>
      <c r="N83" s="41"/>
      <c r="O83" s="41"/>
      <c r="P83" s="41" t="s">
        <v>3456</v>
      </c>
      <c r="Q83" s="41"/>
      <c r="R83" s="41" t="s">
        <v>3456</v>
      </c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34"/>
      <c r="AW83" s="34"/>
      <c r="AX83" s="34" t="s">
        <v>63</v>
      </c>
      <c r="AY83" s="34" t="s">
        <v>4285</v>
      </c>
      <c r="AZ83" s="34" t="s">
        <v>64</v>
      </c>
      <c r="BA83" s="34" t="s">
        <v>65</v>
      </c>
      <c r="BB83" s="35">
        <v>2035</v>
      </c>
      <c r="BC83" s="34" t="s">
        <v>66</v>
      </c>
    </row>
    <row r="84" spans="1:55" x14ac:dyDescent="0.25">
      <c r="A84" s="34" t="s">
        <v>3038</v>
      </c>
      <c r="B84" s="35">
        <v>66200</v>
      </c>
      <c r="C84" s="34">
        <v>100</v>
      </c>
      <c r="D84" s="34" t="s">
        <v>3043</v>
      </c>
      <c r="E84" s="34" t="s">
        <v>3044</v>
      </c>
      <c r="F84" s="34" t="s">
        <v>3045</v>
      </c>
      <c r="G84" s="34" t="s">
        <v>155</v>
      </c>
      <c r="H84" s="34" t="s">
        <v>208</v>
      </c>
      <c r="I84" s="34" t="s">
        <v>1633</v>
      </c>
      <c r="J84" s="36">
        <v>41792</v>
      </c>
      <c r="K84" s="36"/>
      <c r="L84" s="34" t="s">
        <v>61</v>
      </c>
      <c r="M84" s="40"/>
      <c r="N84" s="41"/>
      <c r="O84" s="40"/>
      <c r="P84" s="41"/>
      <c r="Q84" s="40"/>
      <c r="R84" s="41" t="s">
        <v>3456</v>
      </c>
      <c r="S84" s="41"/>
      <c r="T84" s="41" t="s">
        <v>70</v>
      </c>
      <c r="U84" s="41"/>
      <c r="V84" s="41"/>
      <c r="W84" s="40"/>
      <c r="X84" s="41" t="s">
        <v>70</v>
      </c>
      <c r="Y84" s="41"/>
      <c r="Z84" s="40"/>
      <c r="AA84" s="41"/>
      <c r="AB84" s="41"/>
      <c r="AC84" s="41"/>
      <c r="AD84" s="40"/>
      <c r="AE84" s="41"/>
      <c r="AF84" s="41"/>
      <c r="AG84" s="41" t="s">
        <v>70</v>
      </c>
      <c r="AH84" s="41"/>
      <c r="AI84" s="41"/>
      <c r="AJ84" s="40"/>
      <c r="AK84" s="41" t="s">
        <v>70</v>
      </c>
      <c r="AL84" s="40"/>
      <c r="AM84" s="41"/>
      <c r="AN84" s="40"/>
      <c r="AO84" s="41" t="s">
        <v>70</v>
      </c>
      <c r="AP84" s="41" t="s">
        <v>70</v>
      </c>
      <c r="AQ84" s="41" t="s">
        <v>70</v>
      </c>
      <c r="AR84" s="41" t="s">
        <v>70</v>
      </c>
      <c r="AS84" s="41" t="s">
        <v>70</v>
      </c>
      <c r="AT84" s="40"/>
      <c r="AU84" s="40"/>
      <c r="AV84" s="34" t="s">
        <v>70</v>
      </c>
      <c r="AW84" s="34" t="s">
        <v>70</v>
      </c>
      <c r="AX84" s="34" t="s">
        <v>133</v>
      </c>
      <c r="AY84" s="34" t="s">
        <v>4290</v>
      </c>
      <c r="AZ84" s="34" t="s">
        <v>64</v>
      </c>
      <c r="BA84" s="34" t="s">
        <v>65</v>
      </c>
      <c r="BB84" s="35">
        <v>2028</v>
      </c>
      <c r="BC84" s="34" t="s">
        <v>103</v>
      </c>
    </row>
    <row r="85" spans="1:55" x14ac:dyDescent="0.25">
      <c r="A85" s="34" t="s">
        <v>1502</v>
      </c>
      <c r="B85" s="35">
        <v>62792</v>
      </c>
      <c r="C85" s="34">
        <v>100</v>
      </c>
      <c r="D85" s="34" t="s">
        <v>1503</v>
      </c>
      <c r="E85" s="34" t="s">
        <v>1504</v>
      </c>
      <c r="F85" s="34" t="s">
        <v>823</v>
      </c>
      <c r="G85" s="34" t="s">
        <v>3548</v>
      </c>
      <c r="H85" s="34" t="s">
        <v>59</v>
      </c>
      <c r="I85" s="34" t="s">
        <v>783</v>
      </c>
      <c r="J85" s="36">
        <v>39029</v>
      </c>
      <c r="K85" s="36"/>
      <c r="L85" s="34" t="s">
        <v>61</v>
      </c>
      <c r="M85" s="40"/>
      <c r="N85" s="41"/>
      <c r="O85" s="40"/>
      <c r="P85" s="41"/>
      <c r="Q85" s="40"/>
      <c r="R85" s="41"/>
      <c r="S85" s="41"/>
      <c r="T85" s="41" t="s">
        <v>70</v>
      </c>
      <c r="U85" s="41"/>
      <c r="V85" s="41"/>
      <c r="W85" s="40"/>
      <c r="X85" s="41" t="s">
        <v>70</v>
      </c>
      <c r="Y85" s="41"/>
      <c r="Z85" s="40"/>
      <c r="AA85" s="41"/>
      <c r="AB85" s="41"/>
      <c r="AC85" s="41"/>
      <c r="AD85" s="40"/>
      <c r="AE85" s="41" t="s">
        <v>3456</v>
      </c>
      <c r="AF85" s="41" t="s">
        <v>3456</v>
      </c>
      <c r="AG85" s="41" t="s">
        <v>70</v>
      </c>
      <c r="AH85" s="41"/>
      <c r="AI85" s="41" t="s">
        <v>3456</v>
      </c>
      <c r="AJ85" s="40"/>
      <c r="AK85" s="41" t="s">
        <v>70</v>
      </c>
      <c r="AL85" s="40"/>
      <c r="AM85" s="41"/>
      <c r="AN85" s="40"/>
      <c r="AO85" s="41" t="s">
        <v>70</v>
      </c>
      <c r="AP85" s="41" t="s">
        <v>70</v>
      </c>
      <c r="AQ85" s="41" t="s">
        <v>70</v>
      </c>
      <c r="AR85" s="41" t="s">
        <v>70</v>
      </c>
      <c r="AS85" s="41" t="s">
        <v>70</v>
      </c>
      <c r="AT85" s="40"/>
      <c r="AU85" s="40"/>
      <c r="AV85" s="34" t="s">
        <v>70</v>
      </c>
      <c r="AW85" s="34" t="s">
        <v>70</v>
      </c>
      <c r="AX85" s="34" t="s">
        <v>63</v>
      </c>
      <c r="AY85" s="34" t="s">
        <v>4290</v>
      </c>
      <c r="AZ85" s="34" t="s">
        <v>64</v>
      </c>
      <c r="BA85" s="34" t="s">
        <v>65</v>
      </c>
      <c r="BB85" s="35">
        <v>2023</v>
      </c>
      <c r="BC85" s="34" t="s">
        <v>66</v>
      </c>
    </row>
    <row r="86" spans="1:55" x14ac:dyDescent="0.25">
      <c r="A86" s="34" t="s">
        <v>1502</v>
      </c>
      <c r="B86" s="35">
        <v>62793</v>
      </c>
      <c r="C86" s="34">
        <v>100</v>
      </c>
      <c r="D86" s="34" t="s">
        <v>1505</v>
      </c>
      <c r="E86" s="34" t="s">
        <v>1506</v>
      </c>
      <c r="F86" s="34" t="s">
        <v>823</v>
      </c>
      <c r="G86" s="34" t="s">
        <v>3548</v>
      </c>
      <c r="H86" s="34" t="s">
        <v>59</v>
      </c>
      <c r="I86" s="34" t="s">
        <v>783</v>
      </c>
      <c r="J86" s="36">
        <v>39029</v>
      </c>
      <c r="K86" s="36"/>
      <c r="L86" s="34" t="s">
        <v>61</v>
      </c>
      <c r="M86" s="40"/>
      <c r="N86" s="41"/>
      <c r="O86" s="40"/>
      <c r="P86" s="41"/>
      <c r="Q86" s="40"/>
      <c r="R86" s="41"/>
      <c r="S86" s="41"/>
      <c r="T86" s="41" t="s">
        <v>70</v>
      </c>
      <c r="U86" s="41"/>
      <c r="V86" s="41"/>
      <c r="W86" s="40"/>
      <c r="X86" s="41" t="s">
        <v>70</v>
      </c>
      <c r="Y86" s="41"/>
      <c r="Z86" s="40"/>
      <c r="AA86" s="41"/>
      <c r="AB86" s="41"/>
      <c r="AC86" s="41"/>
      <c r="AD86" s="40"/>
      <c r="AE86" s="41" t="s">
        <v>3456</v>
      </c>
      <c r="AF86" s="41" t="s">
        <v>3456</v>
      </c>
      <c r="AG86" s="41" t="s">
        <v>70</v>
      </c>
      <c r="AH86" s="41"/>
      <c r="AI86" s="41" t="s">
        <v>3456</v>
      </c>
      <c r="AJ86" s="40"/>
      <c r="AK86" s="41" t="s">
        <v>70</v>
      </c>
      <c r="AL86" s="40"/>
      <c r="AM86" s="41"/>
      <c r="AN86" s="40"/>
      <c r="AO86" s="41" t="s">
        <v>70</v>
      </c>
      <c r="AP86" s="41" t="s">
        <v>70</v>
      </c>
      <c r="AQ86" s="41" t="s">
        <v>70</v>
      </c>
      <c r="AR86" s="41" t="s">
        <v>70</v>
      </c>
      <c r="AS86" s="41" t="s">
        <v>70</v>
      </c>
      <c r="AT86" s="40"/>
      <c r="AU86" s="40"/>
      <c r="AV86" s="34" t="s">
        <v>70</v>
      </c>
      <c r="AW86" s="34" t="s">
        <v>70</v>
      </c>
      <c r="AX86" s="34" t="s">
        <v>63</v>
      </c>
      <c r="AY86" s="34" t="s">
        <v>4290</v>
      </c>
      <c r="AZ86" s="34" t="s">
        <v>64</v>
      </c>
      <c r="BA86" s="34" t="s">
        <v>65</v>
      </c>
      <c r="BB86" s="35">
        <v>2023</v>
      </c>
      <c r="BC86" s="34" t="s">
        <v>66</v>
      </c>
    </row>
    <row r="87" spans="1:55" x14ac:dyDescent="0.25">
      <c r="A87" s="34" t="s">
        <v>2154</v>
      </c>
      <c r="B87" s="35">
        <v>62571</v>
      </c>
      <c r="C87" s="34">
        <v>100</v>
      </c>
      <c r="D87" s="34" t="s">
        <v>2171</v>
      </c>
      <c r="E87" s="34" t="s">
        <v>2172</v>
      </c>
      <c r="F87" s="34" t="s">
        <v>1101</v>
      </c>
      <c r="G87" s="34" t="s">
        <v>287</v>
      </c>
      <c r="H87" s="34" t="s">
        <v>144</v>
      </c>
      <c r="I87" s="34" t="s">
        <v>493</v>
      </c>
      <c r="J87" s="36">
        <v>39353</v>
      </c>
      <c r="K87" s="36">
        <v>45291</v>
      </c>
      <c r="L87" s="34" t="s">
        <v>71</v>
      </c>
      <c r="M87" s="40"/>
      <c r="N87" s="41"/>
      <c r="O87" s="40"/>
      <c r="P87" s="41"/>
      <c r="Q87" s="40"/>
      <c r="R87" s="41"/>
      <c r="S87" s="41"/>
      <c r="T87" s="41" t="s">
        <v>70</v>
      </c>
      <c r="U87" s="41"/>
      <c r="V87" s="41"/>
      <c r="W87" s="40">
        <v>32363</v>
      </c>
      <c r="X87" s="41" t="s">
        <v>70</v>
      </c>
      <c r="Y87" s="41"/>
      <c r="Z87" s="40"/>
      <c r="AA87" s="41"/>
      <c r="AB87" s="41"/>
      <c r="AC87" s="41"/>
      <c r="AD87" s="40"/>
      <c r="AE87" s="41" t="s">
        <v>3456</v>
      </c>
      <c r="AF87" s="41" t="s">
        <v>3456</v>
      </c>
      <c r="AG87" s="41" t="s">
        <v>70</v>
      </c>
      <c r="AH87" s="41"/>
      <c r="AI87" s="41"/>
      <c r="AJ87" s="40"/>
      <c r="AK87" s="41" t="s">
        <v>70</v>
      </c>
      <c r="AL87" s="40"/>
      <c r="AM87" s="41"/>
      <c r="AN87" s="40"/>
      <c r="AO87" s="41" t="s">
        <v>70</v>
      </c>
      <c r="AP87" s="41" t="s">
        <v>70</v>
      </c>
      <c r="AQ87" s="41" t="s">
        <v>70</v>
      </c>
      <c r="AR87" s="41" t="s">
        <v>70</v>
      </c>
      <c r="AS87" s="41" t="s">
        <v>70</v>
      </c>
      <c r="AT87" s="40"/>
      <c r="AU87" s="40"/>
      <c r="AV87" s="34" t="s">
        <v>70</v>
      </c>
      <c r="AW87" s="34" t="s">
        <v>70</v>
      </c>
      <c r="AX87" s="34" t="s">
        <v>133</v>
      </c>
      <c r="AY87" s="34" t="s">
        <v>4292</v>
      </c>
      <c r="AZ87" s="34" t="s">
        <v>464</v>
      </c>
      <c r="BA87" s="34" t="s">
        <v>465</v>
      </c>
      <c r="BB87" s="35">
        <v>2023</v>
      </c>
      <c r="BC87" s="34" t="s">
        <v>185</v>
      </c>
    </row>
    <row r="88" spans="1:55" x14ac:dyDescent="0.25">
      <c r="A88" s="34" t="s">
        <v>2348</v>
      </c>
      <c r="B88" s="35">
        <v>63763</v>
      </c>
      <c r="C88" s="34">
        <v>100</v>
      </c>
      <c r="D88" s="34" t="s">
        <v>2357</v>
      </c>
      <c r="E88" s="34" t="s">
        <v>2358</v>
      </c>
      <c r="F88" s="34" t="s">
        <v>738</v>
      </c>
      <c r="G88" s="34" t="s">
        <v>215</v>
      </c>
      <c r="H88" s="34" t="s">
        <v>4287</v>
      </c>
      <c r="I88" s="34" t="s">
        <v>118</v>
      </c>
      <c r="J88" s="36">
        <v>39715</v>
      </c>
      <c r="K88" s="36"/>
      <c r="L88" s="34" t="s">
        <v>61</v>
      </c>
      <c r="M88" s="40">
        <v>45267</v>
      </c>
      <c r="N88" s="41"/>
      <c r="O88" s="40"/>
      <c r="P88" s="41"/>
      <c r="Q88" s="40"/>
      <c r="R88" s="41"/>
      <c r="S88" s="41"/>
      <c r="T88" s="41" t="s">
        <v>70</v>
      </c>
      <c r="U88" s="41"/>
      <c r="V88" s="41"/>
      <c r="W88" s="40"/>
      <c r="X88" s="41" t="s">
        <v>70</v>
      </c>
      <c r="Y88" s="41"/>
      <c r="Z88" s="40"/>
      <c r="AA88" s="41"/>
      <c r="AB88" s="41"/>
      <c r="AC88" s="41"/>
      <c r="AD88" s="40"/>
      <c r="AE88" s="41" t="s">
        <v>3456</v>
      </c>
      <c r="AF88" s="41"/>
      <c r="AG88" s="41" t="s">
        <v>70</v>
      </c>
      <c r="AH88" s="41"/>
      <c r="AI88" s="41"/>
      <c r="AJ88" s="40"/>
      <c r="AK88" s="41" t="s">
        <v>70</v>
      </c>
      <c r="AL88" s="40"/>
      <c r="AM88" s="41"/>
      <c r="AN88" s="40"/>
      <c r="AO88" s="41" t="s">
        <v>70</v>
      </c>
      <c r="AP88" s="41" t="s">
        <v>70</v>
      </c>
      <c r="AQ88" s="41" t="s">
        <v>70</v>
      </c>
      <c r="AR88" s="41" t="s">
        <v>70</v>
      </c>
      <c r="AS88" s="41" t="s">
        <v>70</v>
      </c>
      <c r="AT88" s="40"/>
      <c r="AU88" s="40"/>
      <c r="AV88" s="34" t="s">
        <v>70</v>
      </c>
      <c r="AW88" s="34" t="s">
        <v>70</v>
      </c>
      <c r="AX88" s="34" t="s">
        <v>133</v>
      </c>
      <c r="AY88" s="34" t="s">
        <v>70</v>
      </c>
      <c r="AZ88" s="34" t="s">
        <v>64</v>
      </c>
      <c r="BA88" s="34" t="s">
        <v>65</v>
      </c>
      <c r="BB88" s="35">
        <v>2024</v>
      </c>
      <c r="BC88" s="34" t="s">
        <v>66</v>
      </c>
    </row>
    <row r="89" spans="1:55" x14ac:dyDescent="0.25">
      <c r="A89" s="34" t="s">
        <v>2987</v>
      </c>
      <c r="B89" s="35">
        <v>63881</v>
      </c>
      <c r="C89" s="34">
        <v>100</v>
      </c>
      <c r="D89" s="34" t="s">
        <v>2988</v>
      </c>
      <c r="E89" s="34" t="s">
        <v>2989</v>
      </c>
      <c r="F89" s="34" t="s">
        <v>2990</v>
      </c>
      <c r="G89" s="34" t="s">
        <v>4398</v>
      </c>
      <c r="H89" s="34" t="s">
        <v>1226</v>
      </c>
      <c r="I89" s="34" t="s">
        <v>1233</v>
      </c>
      <c r="J89" s="36">
        <v>39666</v>
      </c>
      <c r="K89" s="36"/>
      <c r="L89" s="34" t="s">
        <v>61</v>
      </c>
      <c r="M89" s="40"/>
      <c r="N89" s="41"/>
      <c r="O89" s="40"/>
      <c r="P89" s="41"/>
      <c r="Q89" s="40"/>
      <c r="R89" s="41" t="s">
        <v>3456</v>
      </c>
      <c r="S89" s="41"/>
      <c r="T89" s="41" t="s">
        <v>70</v>
      </c>
      <c r="U89" s="41"/>
      <c r="V89" s="41"/>
      <c r="W89" s="40"/>
      <c r="X89" s="41" t="s">
        <v>70</v>
      </c>
      <c r="Y89" s="41"/>
      <c r="Z89" s="40"/>
      <c r="AA89" s="41"/>
      <c r="AB89" s="41"/>
      <c r="AC89" s="41"/>
      <c r="AD89" s="40"/>
      <c r="AE89" s="41" t="s">
        <v>3456</v>
      </c>
      <c r="AF89" s="41" t="s">
        <v>3456</v>
      </c>
      <c r="AG89" s="41" t="s">
        <v>70</v>
      </c>
      <c r="AH89" s="41"/>
      <c r="AI89" s="41"/>
      <c r="AJ89" s="40"/>
      <c r="AK89" s="41" t="s">
        <v>70</v>
      </c>
      <c r="AL89" s="40"/>
      <c r="AM89" s="41"/>
      <c r="AN89" s="40"/>
      <c r="AO89" s="41" t="s">
        <v>70</v>
      </c>
      <c r="AP89" s="41" t="s">
        <v>70</v>
      </c>
      <c r="AQ89" s="41" t="s">
        <v>70</v>
      </c>
      <c r="AR89" s="41" t="s">
        <v>70</v>
      </c>
      <c r="AS89" s="41" t="s">
        <v>70</v>
      </c>
      <c r="AT89" s="40"/>
      <c r="AU89" s="40"/>
      <c r="AV89" s="34" t="s">
        <v>70</v>
      </c>
      <c r="AW89" s="34" t="s">
        <v>70</v>
      </c>
      <c r="AX89" s="34" t="s">
        <v>133</v>
      </c>
      <c r="AY89" s="34" t="s">
        <v>4311</v>
      </c>
      <c r="AZ89" s="34" t="s">
        <v>64</v>
      </c>
      <c r="BA89" s="34" t="s">
        <v>65</v>
      </c>
      <c r="BB89" s="35">
        <v>2024</v>
      </c>
      <c r="BC89" s="34" t="s">
        <v>103</v>
      </c>
    </row>
    <row r="90" spans="1:55" x14ac:dyDescent="0.25">
      <c r="A90" s="34" t="s">
        <v>3999</v>
      </c>
      <c r="B90" s="35">
        <v>80521</v>
      </c>
      <c r="C90" s="34">
        <v>100</v>
      </c>
      <c r="D90" s="34" t="s">
        <v>4002</v>
      </c>
      <c r="E90" s="34" t="s">
        <v>4001</v>
      </c>
      <c r="F90" s="34" t="s">
        <v>4000</v>
      </c>
      <c r="G90" s="34" t="s">
        <v>58</v>
      </c>
      <c r="H90" s="34" t="s">
        <v>59</v>
      </c>
      <c r="I90" s="34" t="s">
        <v>783</v>
      </c>
      <c r="J90" s="36">
        <v>44678</v>
      </c>
      <c r="K90" s="36"/>
      <c r="L90" s="34" t="s">
        <v>71</v>
      </c>
      <c r="M90" s="40"/>
      <c r="N90" s="41" t="s">
        <v>3456</v>
      </c>
      <c r="O90" s="40">
        <v>32363</v>
      </c>
      <c r="P90" s="41"/>
      <c r="Q90" s="40">
        <v>32363</v>
      </c>
      <c r="R90" s="41"/>
      <c r="S90" s="41"/>
      <c r="T90" s="41" t="s">
        <v>70</v>
      </c>
      <c r="U90" s="41"/>
      <c r="V90" s="41"/>
      <c r="W90" s="40">
        <v>32363</v>
      </c>
      <c r="X90" s="41" t="s">
        <v>70</v>
      </c>
      <c r="Y90" s="41"/>
      <c r="Z90" s="40"/>
      <c r="AA90" s="41" t="s">
        <v>3456</v>
      </c>
      <c r="AB90" s="41"/>
      <c r="AC90" s="41"/>
      <c r="AD90" s="40"/>
      <c r="AE90" s="41" t="s">
        <v>3456</v>
      </c>
      <c r="AF90" s="41" t="s">
        <v>3456</v>
      </c>
      <c r="AG90" s="41" t="s">
        <v>70</v>
      </c>
      <c r="AH90" s="41"/>
      <c r="AI90" s="41"/>
      <c r="AJ90" s="40"/>
      <c r="AK90" s="41" t="s">
        <v>70</v>
      </c>
      <c r="AL90" s="40"/>
      <c r="AM90" s="41"/>
      <c r="AN90" s="40"/>
      <c r="AO90" s="41" t="s">
        <v>70</v>
      </c>
      <c r="AP90" s="41" t="s">
        <v>70</v>
      </c>
      <c r="AQ90" s="41" t="s">
        <v>70</v>
      </c>
      <c r="AR90" s="41" t="s">
        <v>70</v>
      </c>
      <c r="AS90" s="41" t="s">
        <v>70</v>
      </c>
      <c r="AT90" s="40"/>
      <c r="AU90" s="40"/>
      <c r="AV90" s="34" t="s">
        <v>70</v>
      </c>
      <c r="AW90" s="34" t="s">
        <v>70</v>
      </c>
      <c r="AX90" s="34" t="s">
        <v>133</v>
      </c>
      <c r="AY90" s="34" t="s">
        <v>4290</v>
      </c>
      <c r="AZ90" s="34" t="s">
        <v>64</v>
      </c>
      <c r="BA90" s="34" t="s">
        <v>65</v>
      </c>
      <c r="BB90" s="35">
        <v>2039</v>
      </c>
      <c r="BC90" s="34" t="s">
        <v>66</v>
      </c>
    </row>
    <row r="91" spans="1:55" x14ac:dyDescent="0.25">
      <c r="A91" s="34" t="s">
        <v>2348</v>
      </c>
      <c r="B91" s="35">
        <v>63808</v>
      </c>
      <c r="C91" s="34">
        <v>100</v>
      </c>
      <c r="D91" s="34" t="s">
        <v>2359</v>
      </c>
      <c r="E91" s="34" t="s">
        <v>2360</v>
      </c>
      <c r="F91" s="34" t="s">
        <v>280</v>
      </c>
      <c r="G91" s="34" t="s">
        <v>3521</v>
      </c>
      <c r="H91" s="34" t="s">
        <v>4287</v>
      </c>
      <c r="I91" s="34" t="s">
        <v>109</v>
      </c>
      <c r="J91" s="36">
        <v>39786</v>
      </c>
      <c r="K91" s="36"/>
      <c r="L91" s="34" t="s">
        <v>61</v>
      </c>
      <c r="M91" s="40">
        <v>45271</v>
      </c>
      <c r="N91" s="41"/>
      <c r="O91" s="40"/>
      <c r="P91" s="41"/>
      <c r="Q91" s="40"/>
      <c r="R91" s="41"/>
      <c r="S91" s="41"/>
      <c r="T91" s="41" t="s">
        <v>70</v>
      </c>
      <c r="U91" s="41"/>
      <c r="V91" s="41"/>
      <c r="W91" s="40"/>
      <c r="X91" s="41" t="s">
        <v>70</v>
      </c>
      <c r="Y91" s="41"/>
      <c r="Z91" s="40"/>
      <c r="AA91" s="41"/>
      <c r="AB91" s="41"/>
      <c r="AC91" s="41"/>
      <c r="AD91" s="40"/>
      <c r="AE91" s="41"/>
      <c r="AF91" s="41"/>
      <c r="AG91" s="41" t="s">
        <v>70</v>
      </c>
      <c r="AH91" s="41"/>
      <c r="AI91" s="41"/>
      <c r="AJ91" s="40"/>
      <c r="AK91" s="41" t="s">
        <v>70</v>
      </c>
      <c r="AL91" s="40"/>
      <c r="AM91" s="41"/>
      <c r="AN91" s="40"/>
      <c r="AO91" s="41" t="s">
        <v>70</v>
      </c>
      <c r="AP91" s="41" t="s">
        <v>70</v>
      </c>
      <c r="AQ91" s="41" t="s">
        <v>70</v>
      </c>
      <c r="AR91" s="41" t="s">
        <v>70</v>
      </c>
      <c r="AS91" s="41" t="s">
        <v>70</v>
      </c>
      <c r="AT91" s="40"/>
      <c r="AU91" s="40"/>
      <c r="AV91" s="34" t="s">
        <v>70</v>
      </c>
      <c r="AW91" s="34" t="s">
        <v>70</v>
      </c>
      <c r="AX91" s="34" t="s">
        <v>133</v>
      </c>
      <c r="AY91" s="34" t="s">
        <v>70</v>
      </c>
      <c r="AZ91" s="34" t="s">
        <v>64</v>
      </c>
      <c r="BA91" s="34" t="s">
        <v>65</v>
      </c>
      <c r="BB91" s="35">
        <v>2023</v>
      </c>
      <c r="BC91" s="34" t="s">
        <v>66</v>
      </c>
    </row>
    <row r="92" spans="1:55" x14ac:dyDescent="0.25">
      <c r="A92" s="34" t="s">
        <v>2154</v>
      </c>
      <c r="B92" s="35">
        <v>63015</v>
      </c>
      <c r="C92" s="34">
        <v>100</v>
      </c>
      <c r="D92" s="34" t="s">
        <v>2207</v>
      </c>
      <c r="E92" s="34" t="s">
        <v>2208</v>
      </c>
      <c r="F92" s="34" t="s">
        <v>2209</v>
      </c>
      <c r="G92" s="34" t="s">
        <v>3527</v>
      </c>
      <c r="H92" s="34" t="s">
        <v>4287</v>
      </c>
      <c r="I92" s="34" t="s">
        <v>277</v>
      </c>
      <c r="J92" s="36">
        <v>39316</v>
      </c>
      <c r="K92" s="36">
        <v>45291</v>
      </c>
      <c r="L92" s="34" t="s">
        <v>71</v>
      </c>
      <c r="M92" s="40"/>
      <c r="N92" s="41"/>
      <c r="O92" s="40"/>
      <c r="P92" s="41"/>
      <c r="Q92" s="40"/>
      <c r="R92" s="41"/>
      <c r="S92" s="41"/>
      <c r="T92" s="41" t="s">
        <v>70</v>
      </c>
      <c r="U92" s="41"/>
      <c r="V92" s="41"/>
      <c r="W92" s="40">
        <v>32363</v>
      </c>
      <c r="X92" s="41" t="s">
        <v>70</v>
      </c>
      <c r="Y92" s="41"/>
      <c r="Z92" s="40"/>
      <c r="AA92" s="41"/>
      <c r="AB92" s="41"/>
      <c r="AC92" s="41"/>
      <c r="AD92" s="40"/>
      <c r="AE92" s="41" t="s">
        <v>3456</v>
      </c>
      <c r="AF92" s="41" t="s">
        <v>3456</v>
      </c>
      <c r="AG92" s="41" t="s">
        <v>70</v>
      </c>
      <c r="AH92" s="41"/>
      <c r="AI92" s="41"/>
      <c r="AJ92" s="40"/>
      <c r="AK92" s="41" t="s">
        <v>70</v>
      </c>
      <c r="AL92" s="40"/>
      <c r="AM92" s="41"/>
      <c r="AN92" s="40"/>
      <c r="AO92" s="41" t="s">
        <v>70</v>
      </c>
      <c r="AP92" s="41" t="s">
        <v>70</v>
      </c>
      <c r="AQ92" s="41" t="s">
        <v>70</v>
      </c>
      <c r="AR92" s="41" t="s">
        <v>70</v>
      </c>
      <c r="AS92" s="41" t="s">
        <v>70</v>
      </c>
      <c r="AT92" s="40"/>
      <c r="AU92" s="40"/>
      <c r="AV92" s="34" t="s">
        <v>70</v>
      </c>
      <c r="AW92" s="34" t="s">
        <v>70</v>
      </c>
      <c r="AX92" s="34" t="s">
        <v>133</v>
      </c>
      <c r="AY92" s="34" t="s">
        <v>4292</v>
      </c>
      <c r="AZ92" s="34" t="s">
        <v>464</v>
      </c>
      <c r="BA92" s="34" t="s">
        <v>465</v>
      </c>
      <c r="BB92" s="35">
        <v>2023</v>
      </c>
      <c r="BC92" s="34" t="s">
        <v>66</v>
      </c>
    </row>
    <row r="93" spans="1:55" x14ac:dyDescent="0.25">
      <c r="A93" s="34" t="s">
        <v>1173</v>
      </c>
      <c r="B93" s="35">
        <v>79916</v>
      </c>
      <c r="C93" s="34">
        <v>100</v>
      </c>
      <c r="D93" s="34" t="s">
        <v>3635</v>
      </c>
      <c r="E93" s="34" t="s">
        <v>3634</v>
      </c>
      <c r="F93" s="34" t="s">
        <v>4014</v>
      </c>
      <c r="G93" s="34" t="s">
        <v>230</v>
      </c>
      <c r="H93" s="34" t="s">
        <v>59</v>
      </c>
      <c r="I93" s="34" t="s">
        <v>163</v>
      </c>
      <c r="J93" s="36">
        <v>44281</v>
      </c>
      <c r="K93" s="36"/>
      <c r="L93" s="34" t="s">
        <v>61</v>
      </c>
      <c r="M93" s="40"/>
      <c r="N93" s="41" t="s">
        <v>3456</v>
      </c>
      <c r="O93" s="40"/>
      <c r="P93" s="41" t="s">
        <v>3456</v>
      </c>
      <c r="Q93" s="40"/>
      <c r="R93" s="41" t="s">
        <v>3456</v>
      </c>
      <c r="S93" s="41" t="s">
        <v>3456</v>
      </c>
      <c r="T93" s="41" t="s">
        <v>70</v>
      </c>
      <c r="U93" s="41"/>
      <c r="V93" s="41" t="s">
        <v>3456</v>
      </c>
      <c r="W93" s="40"/>
      <c r="X93" s="41" t="s">
        <v>70</v>
      </c>
      <c r="Y93" s="41"/>
      <c r="Z93" s="41"/>
      <c r="AA93" s="41"/>
      <c r="AB93" s="41"/>
      <c r="AC93" s="41"/>
      <c r="AD93" s="40"/>
      <c r="AE93" s="41" t="s">
        <v>3456</v>
      </c>
      <c r="AF93" s="41" t="s">
        <v>3456</v>
      </c>
      <c r="AG93" s="41" t="s">
        <v>70</v>
      </c>
      <c r="AH93" s="41"/>
      <c r="AI93" s="41"/>
      <c r="AJ93" s="40"/>
      <c r="AK93" s="41" t="s">
        <v>70</v>
      </c>
      <c r="AL93" s="40"/>
      <c r="AM93" s="41"/>
      <c r="AN93" s="40"/>
      <c r="AO93" s="41" t="s">
        <v>70</v>
      </c>
      <c r="AP93" s="41" t="s">
        <v>70</v>
      </c>
      <c r="AQ93" s="41" t="s">
        <v>70</v>
      </c>
      <c r="AR93" s="41" t="s">
        <v>70</v>
      </c>
      <c r="AS93" s="41" t="s">
        <v>70</v>
      </c>
      <c r="AT93" s="40"/>
      <c r="AU93" s="40"/>
      <c r="AV93" s="34" t="s">
        <v>70</v>
      </c>
      <c r="AW93" s="34" t="s">
        <v>70</v>
      </c>
      <c r="AX93" s="34" t="s">
        <v>133</v>
      </c>
      <c r="AY93" s="34" t="s">
        <v>4295</v>
      </c>
      <c r="AZ93" s="34" t="s">
        <v>64</v>
      </c>
      <c r="BA93" s="34" t="s">
        <v>65</v>
      </c>
      <c r="BB93" s="35">
        <v>2037</v>
      </c>
      <c r="BC93" s="34" t="s">
        <v>66</v>
      </c>
    </row>
    <row r="94" spans="1:55" x14ac:dyDescent="0.25">
      <c r="A94" s="34" t="s">
        <v>2256</v>
      </c>
      <c r="B94" s="35">
        <v>62370</v>
      </c>
      <c r="C94" s="34">
        <v>100</v>
      </c>
      <c r="D94" s="34" t="s">
        <v>2258</v>
      </c>
      <c r="E94" s="34" t="s">
        <v>2259</v>
      </c>
      <c r="F94" s="34" t="s">
        <v>1101</v>
      </c>
      <c r="G94" s="34" t="s">
        <v>287</v>
      </c>
      <c r="H94" s="34" t="s">
        <v>144</v>
      </c>
      <c r="I94" s="34" t="s">
        <v>2260</v>
      </c>
      <c r="J94" s="36">
        <v>39422</v>
      </c>
      <c r="K94" s="36"/>
      <c r="L94" s="34" t="s">
        <v>61</v>
      </c>
      <c r="M94" s="40"/>
      <c r="N94" s="41"/>
      <c r="O94" s="40"/>
      <c r="P94" s="41"/>
      <c r="Q94" s="40"/>
      <c r="R94" s="41"/>
      <c r="S94" s="41"/>
      <c r="T94" s="41" t="s">
        <v>70</v>
      </c>
      <c r="U94" s="41"/>
      <c r="V94" s="41"/>
      <c r="W94" s="40"/>
      <c r="X94" s="41" t="s">
        <v>70</v>
      </c>
      <c r="Y94" s="41"/>
      <c r="Z94" s="40"/>
      <c r="AA94" s="41"/>
      <c r="AB94" s="41"/>
      <c r="AC94" s="41"/>
      <c r="AD94" s="40"/>
      <c r="AE94" s="41" t="s">
        <v>3456</v>
      </c>
      <c r="AF94" s="41" t="s">
        <v>3456</v>
      </c>
      <c r="AG94" s="41" t="s">
        <v>70</v>
      </c>
      <c r="AH94" s="41"/>
      <c r="AI94" s="41"/>
      <c r="AJ94" s="40"/>
      <c r="AK94" s="41" t="s">
        <v>70</v>
      </c>
      <c r="AL94" s="40"/>
      <c r="AM94" s="41"/>
      <c r="AN94" s="40"/>
      <c r="AO94" s="41" t="s">
        <v>70</v>
      </c>
      <c r="AP94" s="41" t="s">
        <v>70</v>
      </c>
      <c r="AQ94" s="41" t="s">
        <v>70</v>
      </c>
      <c r="AR94" s="41" t="s">
        <v>70</v>
      </c>
      <c r="AS94" s="41" t="s">
        <v>70</v>
      </c>
      <c r="AT94" s="40"/>
      <c r="AU94" s="40"/>
      <c r="AV94" s="34" t="s">
        <v>70</v>
      </c>
      <c r="AW94" s="34" t="s">
        <v>70</v>
      </c>
      <c r="AX94" s="34" t="s">
        <v>133</v>
      </c>
      <c r="AY94" s="34" t="s">
        <v>70</v>
      </c>
      <c r="AZ94" s="34" t="s">
        <v>64</v>
      </c>
      <c r="BA94" s="34" t="s">
        <v>65</v>
      </c>
      <c r="BB94" s="35">
        <v>2024</v>
      </c>
      <c r="BC94" s="34" t="s">
        <v>66</v>
      </c>
    </row>
    <row r="95" spans="1:55" x14ac:dyDescent="0.25">
      <c r="A95" s="34" t="s">
        <v>1855</v>
      </c>
      <c r="B95" s="35">
        <v>78794</v>
      </c>
      <c r="C95" s="34">
        <v>100</v>
      </c>
      <c r="D95" s="34" t="s">
        <v>1860</v>
      </c>
      <c r="E95" s="34" t="s">
        <v>1861</v>
      </c>
      <c r="F95" s="34" t="s">
        <v>1087</v>
      </c>
      <c r="G95" s="34" t="s">
        <v>3500</v>
      </c>
      <c r="H95" s="34" t="s">
        <v>4287</v>
      </c>
      <c r="I95" s="34" t="s">
        <v>3501</v>
      </c>
      <c r="J95" s="36">
        <v>44147</v>
      </c>
      <c r="K95" s="36"/>
      <c r="L95" s="34" t="s">
        <v>61</v>
      </c>
      <c r="M95" s="40">
        <v>45259</v>
      </c>
      <c r="N95" s="41"/>
      <c r="O95" s="40"/>
      <c r="P95" s="41" t="s">
        <v>3456</v>
      </c>
      <c r="Q95" s="40"/>
      <c r="R95" s="41"/>
      <c r="S95" s="41"/>
      <c r="T95" s="41" t="s">
        <v>70</v>
      </c>
      <c r="U95" s="41"/>
      <c r="V95" s="41"/>
      <c r="W95" s="40"/>
      <c r="X95" s="41" t="s">
        <v>70</v>
      </c>
      <c r="Y95" s="41"/>
      <c r="Z95" s="40"/>
      <c r="AA95" s="41"/>
      <c r="AB95" s="41"/>
      <c r="AC95" s="41"/>
      <c r="AD95" s="40"/>
      <c r="AE95" s="41"/>
      <c r="AF95" s="41"/>
      <c r="AG95" s="41" t="s">
        <v>70</v>
      </c>
      <c r="AH95" s="41"/>
      <c r="AI95" s="41"/>
      <c r="AJ95" s="40"/>
      <c r="AK95" s="41" t="s">
        <v>70</v>
      </c>
      <c r="AL95" s="40"/>
      <c r="AM95" s="41"/>
      <c r="AN95" s="40"/>
      <c r="AO95" s="41" t="s">
        <v>70</v>
      </c>
      <c r="AP95" s="41" t="s">
        <v>70</v>
      </c>
      <c r="AQ95" s="41" t="s">
        <v>70</v>
      </c>
      <c r="AR95" s="41" t="s">
        <v>70</v>
      </c>
      <c r="AS95" s="41" t="s">
        <v>70</v>
      </c>
      <c r="AT95" s="40"/>
      <c r="AU95" s="40"/>
      <c r="AV95" s="34" t="s">
        <v>70</v>
      </c>
      <c r="AW95" s="34" t="s">
        <v>70</v>
      </c>
      <c r="AX95" s="34" t="s">
        <v>63</v>
      </c>
      <c r="AY95" s="34" t="s">
        <v>4286</v>
      </c>
      <c r="AZ95" s="34" t="s">
        <v>64</v>
      </c>
      <c r="BA95" s="34" t="s">
        <v>65</v>
      </c>
      <c r="BB95" s="35">
        <v>2037</v>
      </c>
      <c r="BC95" s="34" t="s">
        <v>66</v>
      </c>
    </row>
    <row r="96" spans="1:55" x14ac:dyDescent="0.25">
      <c r="A96" s="34" t="s">
        <v>3147</v>
      </c>
      <c r="B96" s="35">
        <v>66845</v>
      </c>
      <c r="C96" s="34">
        <v>100</v>
      </c>
      <c r="D96" s="34" t="s">
        <v>4005</v>
      </c>
      <c r="E96" s="34" t="s">
        <v>3155</v>
      </c>
      <c r="F96" s="34" t="s">
        <v>1083</v>
      </c>
      <c r="G96" s="34" t="s">
        <v>155</v>
      </c>
      <c r="H96" s="34" t="s">
        <v>208</v>
      </c>
      <c r="I96" s="34" t="s">
        <v>3510</v>
      </c>
      <c r="J96" s="36">
        <v>42544</v>
      </c>
      <c r="K96" s="36"/>
      <c r="L96" s="34" t="s">
        <v>61</v>
      </c>
      <c r="M96" s="40"/>
      <c r="N96" s="41"/>
      <c r="O96" s="40"/>
      <c r="P96" s="41" t="s">
        <v>3456</v>
      </c>
      <c r="Q96" s="40"/>
      <c r="R96" s="41" t="s">
        <v>3456</v>
      </c>
      <c r="S96" s="41"/>
      <c r="T96" s="41" t="s">
        <v>70</v>
      </c>
      <c r="U96" s="41"/>
      <c r="V96" s="41"/>
      <c r="W96" s="40"/>
      <c r="X96" s="41" t="s">
        <v>70</v>
      </c>
      <c r="Y96" s="41"/>
      <c r="Z96" s="40"/>
      <c r="AA96" s="41"/>
      <c r="AB96" s="41"/>
      <c r="AC96" s="41"/>
      <c r="AD96" s="40"/>
      <c r="AE96" s="41"/>
      <c r="AF96" s="41"/>
      <c r="AG96" s="41" t="s">
        <v>70</v>
      </c>
      <c r="AH96" s="41"/>
      <c r="AI96" s="41"/>
      <c r="AJ96" s="40"/>
      <c r="AK96" s="41" t="s">
        <v>70</v>
      </c>
      <c r="AL96" s="40"/>
      <c r="AM96" s="41"/>
      <c r="AN96" s="40"/>
      <c r="AO96" s="41" t="s">
        <v>70</v>
      </c>
      <c r="AP96" s="41" t="s">
        <v>70</v>
      </c>
      <c r="AQ96" s="41" t="s">
        <v>70</v>
      </c>
      <c r="AR96" s="41" t="s">
        <v>70</v>
      </c>
      <c r="AS96" s="41" t="s">
        <v>70</v>
      </c>
      <c r="AT96" s="40"/>
      <c r="AU96" s="40"/>
      <c r="AV96" s="34" t="s">
        <v>70</v>
      </c>
      <c r="AW96" s="34" t="s">
        <v>70</v>
      </c>
      <c r="AX96" s="34" t="s">
        <v>133</v>
      </c>
      <c r="AY96" s="34" t="s">
        <v>70</v>
      </c>
      <c r="AZ96" s="34" t="s">
        <v>64</v>
      </c>
      <c r="BA96" s="34" t="s">
        <v>65</v>
      </c>
      <c r="BB96" s="35">
        <v>2031</v>
      </c>
      <c r="BC96" s="34" t="s">
        <v>185</v>
      </c>
    </row>
    <row r="97" spans="1:55" x14ac:dyDescent="0.25">
      <c r="A97" s="34" t="s">
        <v>2906</v>
      </c>
      <c r="B97" s="35">
        <v>62460</v>
      </c>
      <c r="C97" s="34">
        <v>100</v>
      </c>
      <c r="D97" s="34" t="s">
        <v>2921</v>
      </c>
      <c r="E97" s="34" t="s">
        <v>2922</v>
      </c>
      <c r="F97" s="34" t="s">
        <v>2923</v>
      </c>
      <c r="G97" s="34" t="s">
        <v>4026</v>
      </c>
      <c r="H97" s="34" t="s">
        <v>144</v>
      </c>
      <c r="I97" s="34" t="s">
        <v>2924</v>
      </c>
      <c r="J97" s="36">
        <v>39150</v>
      </c>
      <c r="K97" s="36"/>
      <c r="L97" s="34" t="s">
        <v>61</v>
      </c>
      <c r="M97" s="40"/>
      <c r="N97" s="41"/>
      <c r="O97" s="40"/>
      <c r="P97" s="41"/>
      <c r="Q97" s="40"/>
      <c r="R97" s="41"/>
      <c r="S97" s="41"/>
      <c r="T97" s="41" t="s">
        <v>70</v>
      </c>
      <c r="U97" s="41"/>
      <c r="V97" s="41"/>
      <c r="W97" s="40"/>
      <c r="X97" s="41" t="s">
        <v>70</v>
      </c>
      <c r="Y97" s="41"/>
      <c r="Z97" s="40"/>
      <c r="AA97" s="41"/>
      <c r="AB97" s="41"/>
      <c r="AC97" s="41"/>
      <c r="AD97" s="40"/>
      <c r="AE97" s="41" t="s">
        <v>3456</v>
      </c>
      <c r="AF97" s="41"/>
      <c r="AG97" s="41" t="s">
        <v>70</v>
      </c>
      <c r="AH97" s="41"/>
      <c r="AI97" s="41"/>
      <c r="AJ97" s="40"/>
      <c r="AK97" s="41" t="s">
        <v>70</v>
      </c>
      <c r="AL97" s="40"/>
      <c r="AM97" s="41"/>
      <c r="AN97" s="40"/>
      <c r="AO97" s="41" t="s">
        <v>70</v>
      </c>
      <c r="AP97" s="41" t="s">
        <v>70</v>
      </c>
      <c r="AQ97" s="41" t="s">
        <v>70</v>
      </c>
      <c r="AR97" s="41" t="s">
        <v>70</v>
      </c>
      <c r="AS97" s="41" t="s">
        <v>70</v>
      </c>
      <c r="AT97" s="40"/>
      <c r="AU97" s="40"/>
      <c r="AV97" s="34" t="s">
        <v>70</v>
      </c>
      <c r="AW97" s="34" t="s">
        <v>70</v>
      </c>
      <c r="AX97" s="34" t="s">
        <v>133</v>
      </c>
      <c r="AY97" s="34" t="s">
        <v>4285</v>
      </c>
      <c r="AZ97" s="34" t="s">
        <v>64</v>
      </c>
      <c r="BA97" s="34" t="s">
        <v>65</v>
      </c>
      <c r="BB97" s="35">
        <v>2021</v>
      </c>
      <c r="BC97" s="34" t="s">
        <v>185</v>
      </c>
    </row>
    <row r="98" spans="1:55" x14ac:dyDescent="0.25">
      <c r="A98" s="34" t="s">
        <v>1173</v>
      </c>
      <c r="B98" s="35">
        <v>79524</v>
      </c>
      <c r="C98" s="34">
        <v>100</v>
      </c>
      <c r="D98" s="34" t="s">
        <v>1207</v>
      </c>
      <c r="E98" s="34" t="s">
        <v>1208</v>
      </c>
      <c r="F98" s="34" t="s">
        <v>1209</v>
      </c>
      <c r="G98" s="34" t="s">
        <v>234</v>
      </c>
      <c r="H98" s="34" t="s">
        <v>144</v>
      </c>
      <c r="I98" s="34" t="s">
        <v>3532</v>
      </c>
      <c r="J98" s="36">
        <v>44182</v>
      </c>
      <c r="K98" s="36"/>
      <c r="L98" s="34" t="s">
        <v>61</v>
      </c>
      <c r="M98" s="40"/>
      <c r="N98" s="41"/>
      <c r="O98" s="40"/>
      <c r="P98" s="41" t="s">
        <v>3456</v>
      </c>
      <c r="Q98" s="40"/>
      <c r="R98" s="41" t="s">
        <v>3456</v>
      </c>
      <c r="S98" s="41" t="s">
        <v>3456</v>
      </c>
      <c r="T98" s="41" t="s">
        <v>70</v>
      </c>
      <c r="U98" s="41"/>
      <c r="V98" s="41" t="s">
        <v>3456</v>
      </c>
      <c r="W98" s="40"/>
      <c r="X98" s="41" t="s">
        <v>70</v>
      </c>
      <c r="Y98" s="41"/>
      <c r="Z98" s="41"/>
      <c r="AA98" s="41"/>
      <c r="AB98" s="41"/>
      <c r="AC98" s="41"/>
      <c r="AD98" s="40"/>
      <c r="AE98" s="41" t="s">
        <v>3456</v>
      </c>
      <c r="AF98" s="41" t="s">
        <v>3456</v>
      </c>
      <c r="AG98" s="41" t="s">
        <v>70</v>
      </c>
      <c r="AH98" s="41"/>
      <c r="AI98" s="41"/>
      <c r="AJ98" s="40"/>
      <c r="AK98" s="41" t="s">
        <v>70</v>
      </c>
      <c r="AL98" s="40"/>
      <c r="AM98" s="41"/>
      <c r="AN98" s="40"/>
      <c r="AO98" s="41" t="s">
        <v>70</v>
      </c>
      <c r="AP98" s="41" t="s">
        <v>70</v>
      </c>
      <c r="AQ98" s="41" t="s">
        <v>70</v>
      </c>
      <c r="AR98" s="41" t="s">
        <v>70</v>
      </c>
      <c r="AS98" s="41" t="s">
        <v>70</v>
      </c>
      <c r="AT98" s="40"/>
      <c r="AU98" s="40"/>
      <c r="AV98" s="34" t="s">
        <v>70</v>
      </c>
      <c r="AW98" s="34" t="s">
        <v>70</v>
      </c>
      <c r="AX98" s="34" t="s">
        <v>133</v>
      </c>
      <c r="AY98" s="34" t="s">
        <v>4295</v>
      </c>
      <c r="AZ98" s="34" t="s">
        <v>64</v>
      </c>
      <c r="BA98" s="34" t="s">
        <v>65</v>
      </c>
      <c r="BB98" s="35">
        <v>2038</v>
      </c>
      <c r="BC98" s="34" t="s">
        <v>103</v>
      </c>
    </row>
    <row r="99" spans="1:55" x14ac:dyDescent="0.25">
      <c r="A99" s="34" t="s">
        <v>95</v>
      </c>
      <c r="B99" s="35">
        <v>67988</v>
      </c>
      <c r="C99" s="34">
        <v>100</v>
      </c>
      <c r="D99" s="34" t="s">
        <v>115</v>
      </c>
      <c r="E99" s="34" t="s">
        <v>116</v>
      </c>
      <c r="F99" s="34" t="s">
        <v>117</v>
      </c>
      <c r="G99" s="34" t="s">
        <v>4109</v>
      </c>
      <c r="H99" s="34" t="s">
        <v>4287</v>
      </c>
      <c r="I99" s="34" t="s">
        <v>118</v>
      </c>
      <c r="J99" s="36">
        <v>43040</v>
      </c>
      <c r="K99" s="34"/>
      <c r="L99" s="34" t="s">
        <v>61</v>
      </c>
      <c r="M99" s="40">
        <v>45267</v>
      </c>
      <c r="N99" s="41"/>
      <c r="O99" s="40"/>
      <c r="P99" s="41" t="s">
        <v>3456</v>
      </c>
      <c r="Q99" s="40"/>
      <c r="R99" s="41"/>
      <c r="S99" s="41"/>
      <c r="T99" s="41" t="s">
        <v>70</v>
      </c>
      <c r="U99" s="41"/>
      <c r="V99" s="41"/>
      <c r="W99" s="40"/>
      <c r="X99" s="41" t="s">
        <v>70</v>
      </c>
      <c r="Y99" s="41"/>
      <c r="Z99" s="41"/>
      <c r="AA99" s="41"/>
      <c r="AB99" s="41"/>
      <c r="AC99" s="41"/>
      <c r="AD99" s="41"/>
      <c r="AE99" s="41"/>
      <c r="AF99" s="41"/>
      <c r="AG99" s="41" t="s">
        <v>70</v>
      </c>
      <c r="AH99" s="41"/>
      <c r="AI99" s="41"/>
      <c r="AJ99" s="41"/>
      <c r="AK99" s="41" t="s">
        <v>70</v>
      </c>
      <c r="AL99" s="41"/>
      <c r="AM99" s="41"/>
      <c r="AN99" s="41"/>
      <c r="AO99" s="41" t="s">
        <v>70</v>
      </c>
      <c r="AP99" s="41"/>
      <c r="AQ99" s="41"/>
      <c r="AR99" s="41"/>
      <c r="AS99" s="41"/>
      <c r="AT99" s="41"/>
      <c r="AU99" s="41"/>
      <c r="AV99" s="34"/>
      <c r="AW99" s="34"/>
      <c r="AX99" s="34" t="s">
        <v>63</v>
      </c>
      <c r="AY99" s="34" t="s">
        <v>4288</v>
      </c>
      <c r="AZ99" s="34" t="s">
        <v>64</v>
      </c>
      <c r="BA99" s="34" t="s">
        <v>65</v>
      </c>
      <c r="BB99" s="35">
        <v>2033</v>
      </c>
      <c r="BC99" s="34" t="s">
        <v>119</v>
      </c>
    </row>
    <row r="100" spans="1:55" x14ac:dyDescent="0.25">
      <c r="A100" s="34" t="s">
        <v>4250</v>
      </c>
      <c r="B100" s="35">
        <v>80027</v>
      </c>
      <c r="C100" s="34">
        <v>100</v>
      </c>
      <c r="D100" s="34" t="s">
        <v>4252</v>
      </c>
      <c r="E100" s="34" t="s">
        <v>4251</v>
      </c>
      <c r="F100" s="34" t="s">
        <v>4162</v>
      </c>
      <c r="G100" s="34" t="s">
        <v>3520</v>
      </c>
      <c r="H100" s="34" t="s">
        <v>4287</v>
      </c>
      <c r="I100" s="34" t="s">
        <v>133</v>
      </c>
      <c r="J100" s="36">
        <v>44880</v>
      </c>
      <c r="K100" s="36"/>
      <c r="L100" s="34" t="s">
        <v>61</v>
      </c>
      <c r="M100" s="40"/>
      <c r="N100" s="41" t="s">
        <v>3456</v>
      </c>
      <c r="O100" s="40"/>
      <c r="P100" s="41" t="s">
        <v>3456</v>
      </c>
      <c r="Q100" s="40"/>
      <c r="R100" s="41" t="s">
        <v>3456</v>
      </c>
      <c r="S100" s="41" t="s">
        <v>3456</v>
      </c>
      <c r="T100" s="41" t="s">
        <v>70</v>
      </c>
      <c r="U100" s="41"/>
      <c r="V100" s="41"/>
      <c r="W100" s="40"/>
      <c r="X100" s="41" t="s">
        <v>70</v>
      </c>
      <c r="Y100" s="41"/>
      <c r="Z100" s="41"/>
      <c r="AA100" s="41"/>
      <c r="AB100" s="41"/>
      <c r="AC100" s="41"/>
      <c r="AD100" s="40"/>
      <c r="AE100" s="41" t="s">
        <v>3456</v>
      </c>
      <c r="AF100" s="41" t="s">
        <v>3456</v>
      </c>
      <c r="AG100" s="41" t="s">
        <v>70</v>
      </c>
      <c r="AH100" s="41"/>
      <c r="AI100" s="41"/>
      <c r="AJ100" s="40"/>
      <c r="AK100" s="41" t="s">
        <v>70</v>
      </c>
      <c r="AL100" s="40"/>
      <c r="AM100" s="41"/>
      <c r="AN100" s="41"/>
      <c r="AO100" s="41" t="s">
        <v>70</v>
      </c>
      <c r="AP100" s="41" t="s">
        <v>70</v>
      </c>
      <c r="AQ100" s="41" t="s">
        <v>70</v>
      </c>
      <c r="AR100" s="41" t="s">
        <v>70</v>
      </c>
      <c r="AS100" s="41" t="s">
        <v>70</v>
      </c>
      <c r="AT100" s="41"/>
      <c r="AU100" s="41"/>
      <c r="AV100" s="34" t="s">
        <v>70</v>
      </c>
      <c r="AW100" s="34" t="s">
        <v>70</v>
      </c>
      <c r="AX100" s="34" t="s">
        <v>133</v>
      </c>
      <c r="AY100" s="34" t="s">
        <v>4296</v>
      </c>
      <c r="AZ100" s="34" t="s">
        <v>64</v>
      </c>
      <c r="BA100" s="34" t="s">
        <v>65</v>
      </c>
      <c r="BB100" s="35">
        <v>2038</v>
      </c>
      <c r="BC100" s="34" t="s">
        <v>119</v>
      </c>
    </row>
    <row r="101" spans="1:55" x14ac:dyDescent="0.25">
      <c r="A101" s="34" t="s">
        <v>2504</v>
      </c>
      <c r="B101" s="35">
        <v>65999</v>
      </c>
      <c r="C101" s="34">
        <v>100</v>
      </c>
      <c r="D101" s="34" t="s">
        <v>2526</v>
      </c>
      <c r="E101" s="34" t="s">
        <v>2527</v>
      </c>
      <c r="F101" s="34" t="s">
        <v>2490</v>
      </c>
      <c r="G101" s="34" t="s">
        <v>131</v>
      </c>
      <c r="H101" s="34" t="s">
        <v>59</v>
      </c>
      <c r="I101" s="34" t="s">
        <v>2491</v>
      </c>
      <c r="J101" s="36">
        <v>41817</v>
      </c>
      <c r="K101" s="36"/>
      <c r="L101" s="34" t="s">
        <v>61</v>
      </c>
      <c r="M101" s="40"/>
      <c r="N101" s="41"/>
      <c r="O101" s="40"/>
      <c r="P101" s="41" t="s">
        <v>3456</v>
      </c>
      <c r="Q101" s="40"/>
      <c r="R101" s="41" t="s">
        <v>3456</v>
      </c>
      <c r="S101" s="41"/>
      <c r="T101" s="41" t="s">
        <v>70</v>
      </c>
      <c r="U101" s="41"/>
      <c r="V101" s="41"/>
      <c r="W101" s="40"/>
      <c r="X101" s="41" t="s">
        <v>70</v>
      </c>
      <c r="Y101" s="41"/>
      <c r="Z101" s="40"/>
      <c r="AA101" s="41"/>
      <c r="AB101" s="41"/>
      <c r="AC101" s="41"/>
      <c r="AD101" s="40"/>
      <c r="AE101" s="41" t="s">
        <v>3456</v>
      </c>
      <c r="AF101" s="41" t="s">
        <v>3456</v>
      </c>
      <c r="AG101" s="41" t="s">
        <v>70</v>
      </c>
      <c r="AH101" s="41"/>
      <c r="AI101" s="41"/>
      <c r="AJ101" s="40"/>
      <c r="AK101" s="41" t="s">
        <v>70</v>
      </c>
      <c r="AL101" s="40"/>
      <c r="AM101" s="41"/>
      <c r="AN101" s="40"/>
      <c r="AO101" s="41" t="s">
        <v>70</v>
      </c>
      <c r="AP101" s="41" t="s">
        <v>70</v>
      </c>
      <c r="AQ101" s="41" t="s">
        <v>70</v>
      </c>
      <c r="AR101" s="41" t="s">
        <v>70</v>
      </c>
      <c r="AS101" s="41" t="s">
        <v>70</v>
      </c>
      <c r="AT101" s="40"/>
      <c r="AU101" s="40"/>
      <c r="AV101" s="34" t="s">
        <v>70</v>
      </c>
      <c r="AW101" s="34" t="s">
        <v>70</v>
      </c>
      <c r="AX101" s="34" t="s">
        <v>133</v>
      </c>
      <c r="AY101" s="34" t="s">
        <v>70</v>
      </c>
      <c r="AZ101" s="34" t="s">
        <v>64</v>
      </c>
      <c r="BA101" s="34" t="s">
        <v>65</v>
      </c>
      <c r="BB101" s="35">
        <v>2029</v>
      </c>
      <c r="BC101" s="34" t="s">
        <v>119</v>
      </c>
    </row>
    <row r="102" spans="1:55" x14ac:dyDescent="0.25">
      <c r="A102" s="34" t="s">
        <v>2032</v>
      </c>
      <c r="B102" s="35">
        <v>62295</v>
      </c>
      <c r="C102" s="34">
        <v>80</v>
      </c>
      <c r="D102" s="34" t="s">
        <v>2044</v>
      </c>
      <c r="E102" s="34" t="s">
        <v>2045</v>
      </c>
      <c r="F102" s="34" t="s">
        <v>1101</v>
      </c>
      <c r="G102" s="34" t="s">
        <v>287</v>
      </c>
      <c r="H102" s="34" t="s">
        <v>144</v>
      </c>
      <c r="I102" s="34" t="s">
        <v>481</v>
      </c>
      <c r="J102" s="36">
        <v>39191</v>
      </c>
      <c r="K102" s="36">
        <v>45077</v>
      </c>
      <c r="L102" s="34" t="s">
        <v>71</v>
      </c>
      <c r="M102" s="40"/>
      <c r="N102" s="41" t="s">
        <v>3456</v>
      </c>
      <c r="O102" s="40"/>
      <c r="P102" s="41"/>
      <c r="Q102" s="40"/>
      <c r="R102" s="41"/>
      <c r="S102" s="41"/>
      <c r="T102" s="41" t="s">
        <v>70</v>
      </c>
      <c r="U102" s="41"/>
      <c r="V102" s="41"/>
      <c r="W102" s="40">
        <v>32363</v>
      </c>
      <c r="X102" s="41" t="s">
        <v>70</v>
      </c>
      <c r="Y102" s="41"/>
      <c r="Z102" s="40"/>
      <c r="AA102" s="41"/>
      <c r="AB102" s="41"/>
      <c r="AC102" s="41"/>
      <c r="AD102" s="40"/>
      <c r="AE102" s="41" t="s">
        <v>3456</v>
      </c>
      <c r="AF102" s="41" t="s">
        <v>3456</v>
      </c>
      <c r="AG102" s="41" t="s">
        <v>70</v>
      </c>
      <c r="AH102" s="41"/>
      <c r="AI102" s="41"/>
      <c r="AJ102" s="40"/>
      <c r="AK102" s="41" t="s">
        <v>70</v>
      </c>
      <c r="AL102" s="40"/>
      <c r="AM102" s="41"/>
      <c r="AN102" s="40"/>
      <c r="AO102" s="41" t="s">
        <v>70</v>
      </c>
      <c r="AP102" s="41" t="s">
        <v>70</v>
      </c>
      <c r="AQ102" s="41" t="s">
        <v>70</v>
      </c>
      <c r="AR102" s="41" t="s">
        <v>70</v>
      </c>
      <c r="AS102" s="41" t="s">
        <v>70</v>
      </c>
      <c r="AT102" s="40"/>
      <c r="AU102" s="40"/>
      <c r="AV102" s="34" t="s">
        <v>70</v>
      </c>
      <c r="AW102" s="34" t="s">
        <v>70</v>
      </c>
      <c r="AX102" s="34" t="s">
        <v>133</v>
      </c>
      <c r="AY102" s="34" t="s">
        <v>4292</v>
      </c>
      <c r="AZ102" s="34" t="s">
        <v>464</v>
      </c>
      <c r="BA102" s="34" t="s">
        <v>465</v>
      </c>
      <c r="BB102" s="35">
        <v>2022</v>
      </c>
      <c r="BC102" s="34" t="s">
        <v>119</v>
      </c>
    </row>
    <row r="103" spans="1:55" x14ac:dyDescent="0.25">
      <c r="A103" s="34" t="s">
        <v>3065</v>
      </c>
      <c r="B103" s="35">
        <v>67058</v>
      </c>
      <c r="C103" s="34">
        <v>100</v>
      </c>
      <c r="D103" s="34" t="s">
        <v>3096</v>
      </c>
      <c r="E103" s="34" t="s">
        <v>3097</v>
      </c>
      <c r="F103" s="34" t="s">
        <v>191</v>
      </c>
      <c r="G103" s="34" t="s">
        <v>99</v>
      </c>
      <c r="H103" s="34" t="s">
        <v>4287</v>
      </c>
      <c r="I103" s="34" t="s">
        <v>3501</v>
      </c>
      <c r="J103" s="36">
        <v>42376</v>
      </c>
      <c r="K103" s="36"/>
      <c r="L103" s="34" t="s">
        <v>61</v>
      </c>
      <c r="M103" s="40"/>
      <c r="N103" s="41"/>
      <c r="O103" s="40"/>
      <c r="P103" s="41" t="s">
        <v>3456</v>
      </c>
      <c r="Q103" s="40"/>
      <c r="R103" s="41"/>
      <c r="S103" s="41"/>
      <c r="T103" s="41" t="s">
        <v>70</v>
      </c>
      <c r="U103" s="41"/>
      <c r="V103" s="41"/>
      <c r="W103" s="40"/>
      <c r="X103" s="41" t="s">
        <v>70</v>
      </c>
      <c r="Y103" s="41"/>
      <c r="Z103" s="40"/>
      <c r="AA103" s="41"/>
      <c r="AB103" s="41"/>
      <c r="AC103" s="41"/>
      <c r="AD103" s="40"/>
      <c r="AE103" s="41" t="s">
        <v>3456</v>
      </c>
      <c r="AF103" s="41"/>
      <c r="AG103" s="41" t="s">
        <v>70</v>
      </c>
      <c r="AH103" s="41"/>
      <c r="AI103" s="41"/>
      <c r="AJ103" s="40"/>
      <c r="AK103" s="41" t="s">
        <v>70</v>
      </c>
      <c r="AL103" s="40"/>
      <c r="AM103" s="41"/>
      <c r="AN103" s="40"/>
      <c r="AO103" s="41" t="s">
        <v>70</v>
      </c>
      <c r="AP103" s="41" t="s">
        <v>70</v>
      </c>
      <c r="AQ103" s="41" t="s">
        <v>70</v>
      </c>
      <c r="AR103" s="41" t="s">
        <v>70</v>
      </c>
      <c r="AS103" s="41" t="s">
        <v>70</v>
      </c>
      <c r="AT103" s="40"/>
      <c r="AU103" s="40"/>
      <c r="AV103" s="34" t="s">
        <v>70</v>
      </c>
      <c r="AW103" s="34" t="s">
        <v>70</v>
      </c>
      <c r="AX103" s="34" t="s">
        <v>63</v>
      </c>
      <c r="AY103" s="34" t="s">
        <v>4288</v>
      </c>
      <c r="AZ103" s="34" t="s">
        <v>64</v>
      </c>
      <c r="BA103" s="34" t="s">
        <v>65</v>
      </c>
      <c r="BB103" s="35">
        <v>2030</v>
      </c>
      <c r="BC103" s="34" t="s">
        <v>66</v>
      </c>
    </row>
    <row r="104" spans="1:55" x14ac:dyDescent="0.25">
      <c r="A104" s="34" t="s">
        <v>3098</v>
      </c>
      <c r="B104" s="35">
        <v>66730</v>
      </c>
      <c r="C104" s="34">
        <v>100</v>
      </c>
      <c r="D104" s="34" t="s">
        <v>3109</v>
      </c>
      <c r="E104" s="34" t="s">
        <v>3110</v>
      </c>
      <c r="F104" s="34" t="s">
        <v>3111</v>
      </c>
      <c r="G104" s="34" t="s">
        <v>150</v>
      </c>
      <c r="H104" s="34" t="s">
        <v>4287</v>
      </c>
      <c r="I104" s="34" t="s">
        <v>118</v>
      </c>
      <c r="J104" s="36">
        <v>42242</v>
      </c>
      <c r="K104" s="36"/>
      <c r="L104" s="34" t="s">
        <v>61</v>
      </c>
      <c r="M104" s="40">
        <v>45268</v>
      </c>
      <c r="N104" s="41"/>
      <c r="O104" s="40"/>
      <c r="P104" s="41" t="s">
        <v>3456</v>
      </c>
      <c r="Q104" s="40"/>
      <c r="R104" s="41"/>
      <c r="S104" s="41"/>
      <c r="T104" s="41" t="s">
        <v>70</v>
      </c>
      <c r="U104" s="41"/>
      <c r="V104" s="41"/>
      <c r="W104" s="40"/>
      <c r="X104" s="41" t="s">
        <v>70</v>
      </c>
      <c r="Y104" s="41"/>
      <c r="Z104" s="40"/>
      <c r="AA104" s="41"/>
      <c r="AB104" s="41"/>
      <c r="AC104" s="41"/>
      <c r="AD104" s="40"/>
      <c r="AE104" s="41" t="s">
        <v>3456</v>
      </c>
      <c r="AF104" s="41"/>
      <c r="AG104" s="41" t="s">
        <v>70</v>
      </c>
      <c r="AH104" s="41"/>
      <c r="AI104" s="41"/>
      <c r="AJ104" s="40"/>
      <c r="AK104" s="41" t="s">
        <v>70</v>
      </c>
      <c r="AL104" s="40"/>
      <c r="AM104" s="41"/>
      <c r="AN104" s="40"/>
      <c r="AO104" s="41" t="s">
        <v>70</v>
      </c>
      <c r="AP104" s="41" t="s">
        <v>70</v>
      </c>
      <c r="AQ104" s="41" t="s">
        <v>70</v>
      </c>
      <c r="AR104" s="41" t="s">
        <v>70</v>
      </c>
      <c r="AS104" s="41" t="s">
        <v>70</v>
      </c>
      <c r="AT104" s="40"/>
      <c r="AU104" s="40"/>
      <c r="AV104" s="34" t="s">
        <v>70</v>
      </c>
      <c r="AW104" s="34" t="s">
        <v>70</v>
      </c>
      <c r="AX104" s="34" t="s">
        <v>133</v>
      </c>
      <c r="AY104" s="34" t="s">
        <v>4290</v>
      </c>
      <c r="AZ104" s="34" t="s">
        <v>64</v>
      </c>
      <c r="BA104" s="34" t="s">
        <v>65</v>
      </c>
      <c r="BB104" s="35">
        <v>2030</v>
      </c>
      <c r="BC104" s="34" t="s">
        <v>119</v>
      </c>
    </row>
    <row r="105" spans="1:55" x14ac:dyDescent="0.25">
      <c r="A105" s="34" t="s">
        <v>4433</v>
      </c>
      <c r="B105" s="35">
        <v>82146</v>
      </c>
      <c r="C105" s="34">
        <v>100</v>
      </c>
      <c r="D105" s="34" t="s">
        <v>4434</v>
      </c>
      <c r="E105" s="34" t="s">
        <v>4435</v>
      </c>
      <c r="F105" s="34" t="s">
        <v>4436</v>
      </c>
      <c r="G105" s="34" t="s">
        <v>4437</v>
      </c>
      <c r="H105" s="34" t="s">
        <v>59</v>
      </c>
      <c r="I105" s="34" t="s">
        <v>4400</v>
      </c>
      <c r="J105" s="36">
        <v>42309</v>
      </c>
      <c r="K105" s="36"/>
      <c r="L105" s="34" t="s">
        <v>61</v>
      </c>
      <c r="M105" s="40"/>
      <c r="N105" s="41"/>
      <c r="O105" s="40"/>
      <c r="P105" s="41" t="s">
        <v>3456</v>
      </c>
      <c r="Q105" s="40"/>
      <c r="R105" s="41" t="s">
        <v>3456</v>
      </c>
      <c r="S105" s="41" t="s">
        <v>3456</v>
      </c>
      <c r="T105" s="41" t="s">
        <v>70</v>
      </c>
      <c r="U105" s="41"/>
      <c r="V105" s="41"/>
      <c r="W105" s="40"/>
      <c r="X105" s="41" t="s">
        <v>70</v>
      </c>
      <c r="Y105" s="41"/>
      <c r="Z105" s="40"/>
      <c r="AA105" s="41"/>
      <c r="AB105" s="41"/>
      <c r="AC105" s="41"/>
      <c r="AD105" s="40"/>
      <c r="AE105" s="41" t="s">
        <v>3456</v>
      </c>
      <c r="AF105" s="41" t="s">
        <v>3456</v>
      </c>
      <c r="AG105" s="41" t="s">
        <v>70</v>
      </c>
      <c r="AH105" s="41"/>
      <c r="AI105" s="41"/>
      <c r="AJ105" s="40"/>
      <c r="AK105" s="41" t="s">
        <v>70</v>
      </c>
      <c r="AL105" s="40"/>
      <c r="AM105" s="41"/>
      <c r="AN105" s="40"/>
      <c r="AO105" s="41" t="s">
        <v>70</v>
      </c>
      <c r="AP105" s="41" t="s">
        <v>70</v>
      </c>
      <c r="AQ105" s="41" t="s">
        <v>70</v>
      </c>
      <c r="AR105" s="41" t="s">
        <v>70</v>
      </c>
      <c r="AS105" s="41" t="s">
        <v>70</v>
      </c>
      <c r="AT105" s="40"/>
      <c r="AU105" s="40"/>
      <c r="AV105" s="34" t="s">
        <v>70</v>
      </c>
      <c r="AW105" s="34" t="s">
        <v>70</v>
      </c>
      <c r="AX105" s="34" t="s">
        <v>63</v>
      </c>
      <c r="AY105" s="34" t="s">
        <v>70</v>
      </c>
      <c r="AZ105" s="34" t="s">
        <v>64</v>
      </c>
      <c r="BA105" s="34" t="s">
        <v>65</v>
      </c>
      <c r="BB105" s="35">
        <v>2032</v>
      </c>
      <c r="BC105" s="34" t="s">
        <v>66</v>
      </c>
    </row>
    <row r="106" spans="1:55" x14ac:dyDescent="0.25">
      <c r="A106" s="34" t="s">
        <v>265</v>
      </c>
      <c r="B106" s="35">
        <v>64773</v>
      </c>
      <c r="C106" s="34">
        <v>86.47</v>
      </c>
      <c r="D106" s="34" t="s">
        <v>304</v>
      </c>
      <c r="E106" s="34" t="s">
        <v>305</v>
      </c>
      <c r="F106" s="34" t="s">
        <v>306</v>
      </c>
      <c r="G106" s="34" t="s">
        <v>155</v>
      </c>
      <c r="H106" s="34" t="s">
        <v>208</v>
      </c>
      <c r="I106" s="34" t="s">
        <v>670</v>
      </c>
      <c r="J106" s="36">
        <v>40602</v>
      </c>
      <c r="K106" s="36"/>
      <c r="L106" s="34" t="s">
        <v>61</v>
      </c>
      <c r="M106" s="40"/>
      <c r="N106" s="41"/>
      <c r="O106" s="40"/>
      <c r="P106" s="41" t="s">
        <v>3456</v>
      </c>
      <c r="Q106" s="40"/>
      <c r="R106" s="41" t="s">
        <v>3456</v>
      </c>
      <c r="S106" s="41"/>
      <c r="T106" s="41" t="s">
        <v>70</v>
      </c>
      <c r="U106" s="41"/>
      <c r="V106" s="41"/>
      <c r="W106" s="40"/>
      <c r="X106" s="41" t="s">
        <v>70</v>
      </c>
      <c r="Y106" s="41"/>
      <c r="Z106" s="41"/>
      <c r="AA106" s="41"/>
      <c r="AB106" s="41"/>
      <c r="AC106" s="41"/>
      <c r="AD106" s="41"/>
      <c r="AE106" s="41" t="s">
        <v>3456</v>
      </c>
      <c r="AF106" s="41"/>
      <c r="AG106" s="41" t="s">
        <v>70</v>
      </c>
      <c r="AH106" s="41"/>
      <c r="AI106" s="41"/>
      <c r="AJ106" s="41"/>
      <c r="AK106" s="41" t="s">
        <v>70</v>
      </c>
      <c r="AL106" s="41"/>
      <c r="AM106" s="41"/>
      <c r="AN106" s="41"/>
      <c r="AO106" s="41" t="s">
        <v>70</v>
      </c>
      <c r="AP106" s="41"/>
      <c r="AQ106" s="41"/>
      <c r="AR106" s="41"/>
      <c r="AS106" s="41"/>
      <c r="AT106" s="41"/>
      <c r="AU106" s="41"/>
      <c r="AV106" s="34" t="s">
        <v>70</v>
      </c>
      <c r="AW106" s="34" t="s">
        <v>70</v>
      </c>
      <c r="AX106" s="34" t="s">
        <v>133</v>
      </c>
      <c r="AY106" s="34" t="s">
        <v>4292</v>
      </c>
      <c r="AZ106" s="34" t="s">
        <v>64</v>
      </c>
      <c r="BA106" s="34" t="s">
        <v>65</v>
      </c>
      <c r="BB106" s="35">
        <v>2026</v>
      </c>
      <c r="BC106" s="34" t="s">
        <v>185</v>
      </c>
    </row>
    <row r="107" spans="1:55" x14ac:dyDescent="0.25">
      <c r="A107" s="34" t="s">
        <v>2698</v>
      </c>
      <c r="B107" s="35">
        <v>79518</v>
      </c>
      <c r="C107" s="34">
        <v>100</v>
      </c>
      <c r="D107" s="34" t="s">
        <v>2713</v>
      </c>
      <c r="E107" s="34" t="s">
        <v>2714</v>
      </c>
      <c r="F107" s="34" t="s">
        <v>2608</v>
      </c>
      <c r="G107" s="34" t="s">
        <v>99</v>
      </c>
      <c r="H107" s="34" t="s">
        <v>4287</v>
      </c>
      <c r="I107" s="34" t="s">
        <v>277</v>
      </c>
      <c r="J107" s="36">
        <v>44183</v>
      </c>
      <c r="K107" s="36"/>
      <c r="L107" s="34" t="s">
        <v>61</v>
      </c>
      <c r="M107" s="40"/>
      <c r="N107" s="41"/>
      <c r="O107" s="40"/>
      <c r="P107" s="41" t="s">
        <v>3456</v>
      </c>
      <c r="Q107" s="40"/>
      <c r="R107" s="41"/>
      <c r="S107" s="41"/>
      <c r="T107" s="41" t="s">
        <v>70</v>
      </c>
      <c r="U107" s="41"/>
      <c r="V107" s="41"/>
      <c r="W107" s="40"/>
      <c r="X107" s="41" t="s">
        <v>70</v>
      </c>
      <c r="Y107" s="41"/>
      <c r="Z107" s="40"/>
      <c r="AA107" s="41"/>
      <c r="AB107" s="41"/>
      <c r="AC107" s="41"/>
      <c r="AD107" s="40"/>
      <c r="AE107" s="41"/>
      <c r="AF107" s="41"/>
      <c r="AG107" s="41" t="s">
        <v>70</v>
      </c>
      <c r="AH107" s="41"/>
      <c r="AI107" s="41"/>
      <c r="AJ107" s="40"/>
      <c r="AK107" s="41" t="s">
        <v>70</v>
      </c>
      <c r="AL107" s="40"/>
      <c r="AM107" s="41"/>
      <c r="AN107" s="40"/>
      <c r="AO107" s="41" t="s">
        <v>70</v>
      </c>
      <c r="AP107" s="41" t="s">
        <v>70</v>
      </c>
      <c r="AQ107" s="41" t="s">
        <v>70</v>
      </c>
      <c r="AR107" s="41" t="s">
        <v>70</v>
      </c>
      <c r="AS107" s="41" t="s">
        <v>70</v>
      </c>
      <c r="AT107" s="40"/>
      <c r="AU107" s="40"/>
      <c r="AV107" s="34" t="s">
        <v>70</v>
      </c>
      <c r="AW107" s="34" t="s">
        <v>70</v>
      </c>
      <c r="AX107" s="34" t="s">
        <v>133</v>
      </c>
      <c r="AY107" s="34" t="s">
        <v>4295</v>
      </c>
      <c r="AZ107" s="34" t="s">
        <v>64</v>
      </c>
      <c r="BA107" s="34" t="s">
        <v>65</v>
      </c>
      <c r="BB107" s="35">
        <v>2035</v>
      </c>
      <c r="BC107" s="34" t="s">
        <v>119</v>
      </c>
    </row>
    <row r="108" spans="1:55" x14ac:dyDescent="0.25">
      <c r="A108" s="34" t="s">
        <v>1443</v>
      </c>
      <c r="B108" s="35">
        <v>78152</v>
      </c>
      <c r="C108" s="34">
        <v>100</v>
      </c>
      <c r="D108" s="34" t="s">
        <v>1446</v>
      </c>
      <c r="E108" s="34" t="s">
        <v>1447</v>
      </c>
      <c r="F108" s="34" t="s">
        <v>1448</v>
      </c>
      <c r="G108" s="34" t="s">
        <v>558</v>
      </c>
      <c r="H108" s="34" t="s">
        <v>59</v>
      </c>
      <c r="I108" s="34" t="s">
        <v>1449</v>
      </c>
      <c r="J108" s="36">
        <v>43616</v>
      </c>
      <c r="K108" s="36"/>
      <c r="L108" s="34" t="s">
        <v>61</v>
      </c>
      <c r="M108" s="40"/>
      <c r="N108" s="41"/>
      <c r="O108" s="40"/>
      <c r="P108" s="41" t="s">
        <v>3456</v>
      </c>
      <c r="Q108" s="40"/>
      <c r="R108" s="41" t="s">
        <v>3456</v>
      </c>
      <c r="S108" s="41"/>
      <c r="T108" s="41" t="s">
        <v>70</v>
      </c>
      <c r="U108" s="41"/>
      <c r="V108" s="41"/>
      <c r="W108" s="40"/>
      <c r="X108" s="41" t="s">
        <v>70</v>
      </c>
      <c r="Y108" s="41"/>
      <c r="Z108" s="41"/>
      <c r="AA108" s="41"/>
      <c r="AB108" s="41"/>
      <c r="AC108" s="41"/>
      <c r="AD108" s="40"/>
      <c r="AE108" s="41" t="s">
        <v>3456</v>
      </c>
      <c r="AF108" s="41"/>
      <c r="AG108" s="41" t="s">
        <v>70</v>
      </c>
      <c r="AH108" s="41"/>
      <c r="AI108" s="41"/>
      <c r="AJ108" s="40"/>
      <c r="AK108" s="41" t="s">
        <v>70</v>
      </c>
      <c r="AL108" s="40"/>
      <c r="AM108" s="41"/>
      <c r="AN108" s="40"/>
      <c r="AO108" s="41" t="s">
        <v>70</v>
      </c>
      <c r="AP108" s="41" t="s">
        <v>70</v>
      </c>
      <c r="AQ108" s="41" t="s">
        <v>70</v>
      </c>
      <c r="AR108" s="41" t="s">
        <v>70</v>
      </c>
      <c r="AS108" s="41" t="s">
        <v>70</v>
      </c>
      <c r="AT108" s="40"/>
      <c r="AU108" s="40"/>
      <c r="AV108" s="34" t="s">
        <v>70</v>
      </c>
      <c r="AW108" s="34" t="s">
        <v>70</v>
      </c>
      <c r="AX108" s="34" t="s">
        <v>63</v>
      </c>
      <c r="AY108" s="34" t="s">
        <v>4288</v>
      </c>
      <c r="AZ108" s="34" t="s">
        <v>64</v>
      </c>
      <c r="BA108" s="34" t="s">
        <v>65</v>
      </c>
      <c r="BB108" s="35">
        <v>2034</v>
      </c>
      <c r="BC108" s="34" t="s">
        <v>66</v>
      </c>
    </row>
    <row r="109" spans="1:55" x14ac:dyDescent="0.25">
      <c r="A109" s="34" t="s">
        <v>1173</v>
      </c>
      <c r="B109" s="35">
        <v>80482</v>
      </c>
      <c r="C109" s="34">
        <v>100</v>
      </c>
      <c r="D109" s="34" t="s">
        <v>4374</v>
      </c>
      <c r="E109" s="34" t="s">
        <v>4375</v>
      </c>
      <c r="F109" s="34" t="s">
        <v>563</v>
      </c>
      <c r="G109" s="34" t="s">
        <v>215</v>
      </c>
      <c r="H109" s="34" t="s">
        <v>4287</v>
      </c>
      <c r="I109" s="34" t="s">
        <v>114</v>
      </c>
      <c r="J109" s="36">
        <v>44966</v>
      </c>
      <c r="K109" s="36"/>
      <c r="L109" s="34" t="s">
        <v>61</v>
      </c>
      <c r="M109" s="40"/>
      <c r="N109" s="41" t="s">
        <v>3456</v>
      </c>
      <c r="O109" s="40"/>
      <c r="P109" s="41" t="s">
        <v>3456</v>
      </c>
      <c r="Q109" s="40"/>
      <c r="R109" s="41" t="s">
        <v>3456</v>
      </c>
      <c r="S109" s="41" t="s">
        <v>3456</v>
      </c>
      <c r="T109" s="41" t="s">
        <v>70</v>
      </c>
      <c r="U109" s="41"/>
      <c r="V109" s="41" t="s">
        <v>3456</v>
      </c>
      <c r="W109" s="40"/>
      <c r="X109" s="41" t="s">
        <v>70</v>
      </c>
      <c r="Y109" s="41"/>
      <c r="Z109" s="41"/>
      <c r="AA109" s="41"/>
      <c r="AB109" s="41"/>
      <c r="AC109" s="41"/>
      <c r="AD109" s="40"/>
      <c r="AE109" s="41" t="s">
        <v>3456</v>
      </c>
      <c r="AF109" s="41" t="s">
        <v>3456</v>
      </c>
      <c r="AG109" s="41" t="s">
        <v>70</v>
      </c>
      <c r="AH109" s="41"/>
      <c r="AI109" s="41"/>
      <c r="AJ109" s="40"/>
      <c r="AK109" s="41" t="s">
        <v>70</v>
      </c>
      <c r="AL109" s="40"/>
      <c r="AM109" s="41"/>
      <c r="AN109" s="40"/>
      <c r="AO109" s="41" t="s">
        <v>70</v>
      </c>
      <c r="AP109" s="41" t="s">
        <v>70</v>
      </c>
      <c r="AQ109" s="41" t="s">
        <v>70</v>
      </c>
      <c r="AR109" s="41" t="s">
        <v>70</v>
      </c>
      <c r="AS109" s="41" t="s">
        <v>70</v>
      </c>
      <c r="AT109" s="40"/>
      <c r="AU109" s="40"/>
      <c r="AV109" s="34" t="s">
        <v>70</v>
      </c>
      <c r="AW109" s="34" t="s">
        <v>70</v>
      </c>
      <c r="AX109" s="34" t="s">
        <v>133</v>
      </c>
      <c r="AY109" s="34" t="s">
        <v>4295</v>
      </c>
      <c r="AZ109" s="34" t="s">
        <v>64</v>
      </c>
      <c r="BA109" s="34" t="s">
        <v>65</v>
      </c>
      <c r="BB109" s="35">
        <v>2039</v>
      </c>
      <c r="BC109" s="34" t="s">
        <v>119</v>
      </c>
    </row>
    <row r="110" spans="1:55" x14ac:dyDescent="0.25">
      <c r="A110" s="34" t="s">
        <v>3098</v>
      </c>
      <c r="B110" s="35">
        <v>66825</v>
      </c>
      <c r="C110" s="34">
        <v>100</v>
      </c>
      <c r="D110" s="34" t="s">
        <v>3116</v>
      </c>
      <c r="E110" s="34" t="s">
        <v>3117</v>
      </c>
      <c r="F110" s="34" t="s">
        <v>563</v>
      </c>
      <c r="G110" s="34" t="s">
        <v>215</v>
      </c>
      <c r="H110" s="34" t="s">
        <v>4287</v>
      </c>
      <c r="I110" s="34" t="s">
        <v>114</v>
      </c>
      <c r="J110" s="36">
        <v>42317</v>
      </c>
      <c r="K110" s="36"/>
      <c r="L110" s="34" t="s">
        <v>61</v>
      </c>
      <c r="M110" s="40"/>
      <c r="N110" s="41"/>
      <c r="O110" s="40"/>
      <c r="P110" s="41" t="s">
        <v>3456</v>
      </c>
      <c r="Q110" s="40"/>
      <c r="R110" s="41"/>
      <c r="S110" s="41"/>
      <c r="T110" s="41" t="s">
        <v>70</v>
      </c>
      <c r="U110" s="41"/>
      <c r="V110" s="41"/>
      <c r="W110" s="40"/>
      <c r="X110" s="41" t="s">
        <v>70</v>
      </c>
      <c r="Y110" s="41"/>
      <c r="Z110" s="40"/>
      <c r="AA110" s="41"/>
      <c r="AB110" s="41"/>
      <c r="AC110" s="41"/>
      <c r="AD110" s="40"/>
      <c r="AE110" s="41"/>
      <c r="AF110" s="41"/>
      <c r="AG110" s="41" t="s">
        <v>70</v>
      </c>
      <c r="AH110" s="41"/>
      <c r="AI110" s="41"/>
      <c r="AJ110" s="40"/>
      <c r="AK110" s="41" t="s">
        <v>70</v>
      </c>
      <c r="AL110" s="40"/>
      <c r="AM110" s="41"/>
      <c r="AN110" s="40"/>
      <c r="AO110" s="41" t="s">
        <v>70</v>
      </c>
      <c r="AP110" s="41" t="s">
        <v>70</v>
      </c>
      <c r="AQ110" s="41" t="s">
        <v>70</v>
      </c>
      <c r="AR110" s="41" t="s">
        <v>70</v>
      </c>
      <c r="AS110" s="41" t="s">
        <v>70</v>
      </c>
      <c r="AT110" s="40"/>
      <c r="AU110" s="40"/>
      <c r="AV110" s="34" t="s">
        <v>70</v>
      </c>
      <c r="AW110" s="34" t="s">
        <v>70</v>
      </c>
      <c r="AX110" s="34" t="s">
        <v>133</v>
      </c>
      <c r="AY110" s="34" t="s">
        <v>4290</v>
      </c>
      <c r="AZ110" s="34" t="s">
        <v>64</v>
      </c>
      <c r="BA110" s="34" t="s">
        <v>65</v>
      </c>
      <c r="BB110" s="35">
        <v>2032</v>
      </c>
      <c r="BC110" s="34" t="s">
        <v>66</v>
      </c>
    </row>
    <row r="111" spans="1:55" x14ac:dyDescent="0.25">
      <c r="A111" s="34" t="s">
        <v>2532</v>
      </c>
      <c r="B111" s="35">
        <v>66687</v>
      </c>
      <c r="C111" s="34">
        <v>100</v>
      </c>
      <c r="D111" s="34" t="s">
        <v>2569</v>
      </c>
      <c r="E111" s="34" t="s">
        <v>2570</v>
      </c>
      <c r="F111" s="34" t="s">
        <v>394</v>
      </c>
      <c r="G111" s="34" t="s">
        <v>215</v>
      </c>
      <c r="H111" s="34" t="s">
        <v>4287</v>
      </c>
      <c r="I111" s="34" t="s">
        <v>395</v>
      </c>
      <c r="J111" s="36">
        <v>42349</v>
      </c>
      <c r="K111" s="36"/>
      <c r="L111" s="34" t="s">
        <v>61</v>
      </c>
      <c r="M111" s="40"/>
      <c r="N111" s="41"/>
      <c r="O111" s="40"/>
      <c r="P111" s="41" t="s">
        <v>3456</v>
      </c>
      <c r="Q111" s="40"/>
      <c r="R111" s="41"/>
      <c r="S111" s="41"/>
      <c r="T111" s="41" t="s">
        <v>70</v>
      </c>
      <c r="U111" s="41"/>
      <c r="V111" s="41"/>
      <c r="W111" s="40"/>
      <c r="X111" s="41" t="s">
        <v>70</v>
      </c>
      <c r="Y111" s="41"/>
      <c r="Z111" s="40"/>
      <c r="AA111" s="41"/>
      <c r="AB111" s="41"/>
      <c r="AC111" s="41"/>
      <c r="AD111" s="40"/>
      <c r="AE111" s="41"/>
      <c r="AF111" s="41"/>
      <c r="AG111" s="41" t="s">
        <v>70</v>
      </c>
      <c r="AH111" s="41"/>
      <c r="AI111" s="41"/>
      <c r="AJ111" s="40"/>
      <c r="AK111" s="41" t="s">
        <v>70</v>
      </c>
      <c r="AL111" s="40"/>
      <c r="AM111" s="41"/>
      <c r="AN111" s="40"/>
      <c r="AO111" s="41" t="s">
        <v>70</v>
      </c>
      <c r="AP111" s="41" t="s">
        <v>70</v>
      </c>
      <c r="AQ111" s="41" t="s">
        <v>70</v>
      </c>
      <c r="AR111" s="41" t="s">
        <v>70</v>
      </c>
      <c r="AS111" s="41" t="s">
        <v>70</v>
      </c>
      <c r="AT111" s="40"/>
      <c r="AU111" s="40"/>
      <c r="AV111" s="34" t="s">
        <v>70</v>
      </c>
      <c r="AW111" s="34" t="s">
        <v>70</v>
      </c>
      <c r="AX111" s="34" t="s">
        <v>133</v>
      </c>
      <c r="AY111" s="34" t="s">
        <v>4295</v>
      </c>
      <c r="AZ111" s="34" t="s">
        <v>64</v>
      </c>
      <c r="BA111" s="34" t="s">
        <v>65</v>
      </c>
      <c r="BB111" s="35">
        <v>2031</v>
      </c>
      <c r="BC111" s="34" t="s">
        <v>119</v>
      </c>
    </row>
    <row r="112" spans="1:55" x14ac:dyDescent="0.25">
      <c r="A112" s="34" t="s">
        <v>996</v>
      </c>
      <c r="B112" s="35">
        <v>62203</v>
      </c>
      <c r="C112" s="34">
        <v>100</v>
      </c>
      <c r="D112" s="34" t="s">
        <v>997</v>
      </c>
      <c r="E112" s="34" t="s">
        <v>998</v>
      </c>
      <c r="F112" s="34" t="s">
        <v>944</v>
      </c>
      <c r="G112" s="34" t="s">
        <v>467</v>
      </c>
      <c r="H112" s="34" t="s">
        <v>59</v>
      </c>
      <c r="I112" s="34" t="s">
        <v>729</v>
      </c>
      <c r="J112" s="36">
        <v>38643</v>
      </c>
      <c r="K112" s="36">
        <v>45230</v>
      </c>
      <c r="L112" s="34" t="s">
        <v>71</v>
      </c>
      <c r="M112" s="40"/>
      <c r="N112" s="41" t="s">
        <v>3456</v>
      </c>
      <c r="O112" s="40"/>
      <c r="P112" s="41"/>
      <c r="Q112" s="40"/>
      <c r="R112" s="41"/>
      <c r="S112" s="41"/>
      <c r="T112" s="41" t="s">
        <v>70</v>
      </c>
      <c r="U112" s="41"/>
      <c r="V112" s="41"/>
      <c r="W112" s="40">
        <v>32363</v>
      </c>
      <c r="X112" s="41" t="s">
        <v>70</v>
      </c>
      <c r="Y112" s="41"/>
      <c r="Z112" s="41"/>
      <c r="AA112" s="41"/>
      <c r="AB112" s="41"/>
      <c r="AC112" s="41"/>
      <c r="AD112" s="40"/>
      <c r="AE112" s="41" t="s">
        <v>3456</v>
      </c>
      <c r="AF112" s="41" t="s">
        <v>3456</v>
      </c>
      <c r="AG112" s="41" t="s">
        <v>70</v>
      </c>
      <c r="AH112" s="41"/>
      <c r="AI112" s="41"/>
      <c r="AJ112" s="40"/>
      <c r="AK112" s="41" t="s">
        <v>70</v>
      </c>
      <c r="AL112" s="40"/>
      <c r="AM112" s="41"/>
      <c r="AN112" s="40"/>
      <c r="AO112" s="41" t="s">
        <v>70</v>
      </c>
      <c r="AP112" s="41" t="s">
        <v>70</v>
      </c>
      <c r="AQ112" s="41" t="s">
        <v>70</v>
      </c>
      <c r="AR112" s="41" t="s">
        <v>70</v>
      </c>
      <c r="AS112" s="41" t="s">
        <v>70</v>
      </c>
      <c r="AT112" s="40"/>
      <c r="AU112" s="40"/>
      <c r="AV112" s="34" t="s">
        <v>70</v>
      </c>
      <c r="AW112" s="34" t="s">
        <v>70</v>
      </c>
      <c r="AX112" s="34" t="s">
        <v>63</v>
      </c>
      <c r="AY112" s="34" t="s">
        <v>4292</v>
      </c>
      <c r="AZ112" s="34" t="s">
        <v>464</v>
      </c>
      <c r="BA112" s="34" t="s">
        <v>465</v>
      </c>
      <c r="BB112" s="35">
        <v>2021</v>
      </c>
      <c r="BC112" s="34" t="s">
        <v>66</v>
      </c>
    </row>
    <row r="113" spans="1:55" x14ac:dyDescent="0.25">
      <c r="A113" s="34" t="s">
        <v>3411</v>
      </c>
      <c r="B113" s="35">
        <v>63409</v>
      </c>
      <c r="C113" s="34">
        <v>100</v>
      </c>
      <c r="D113" s="34" t="s">
        <v>3415</v>
      </c>
      <c r="E113" s="34" t="s">
        <v>3416</v>
      </c>
      <c r="F113" s="34" t="s">
        <v>3973</v>
      </c>
      <c r="G113" s="34" t="s">
        <v>3548</v>
      </c>
      <c r="H113" s="34" t="s">
        <v>59</v>
      </c>
      <c r="I113" s="34" t="s">
        <v>380</v>
      </c>
      <c r="J113" s="36">
        <v>39720</v>
      </c>
      <c r="K113" s="36"/>
      <c r="L113" s="34" t="s">
        <v>61</v>
      </c>
      <c r="M113" s="40"/>
      <c r="N113" s="41"/>
      <c r="O113" s="40"/>
      <c r="P113" s="41"/>
      <c r="Q113" s="40"/>
      <c r="R113" s="41" t="s">
        <v>3456</v>
      </c>
      <c r="S113" s="41"/>
      <c r="T113" s="41" t="s">
        <v>70</v>
      </c>
      <c r="U113" s="41"/>
      <c r="V113" s="41"/>
      <c r="W113" s="40"/>
      <c r="X113" s="41" t="s">
        <v>70</v>
      </c>
      <c r="Y113" s="41"/>
      <c r="Z113" s="40"/>
      <c r="AA113" s="41"/>
      <c r="AB113" s="41"/>
      <c r="AC113" s="41"/>
      <c r="AD113" s="40"/>
      <c r="AE113" s="41" t="s">
        <v>3456</v>
      </c>
      <c r="AF113" s="41"/>
      <c r="AG113" s="41" t="s">
        <v>70</v>
      </c>
      <c r="AH113" s="41"/>
      <c r="AI113" s="41"/>
      <c r="AJ113" s="40"/>
      <c r="AK113" s="41" t="s">
        <v>70</v>
      </c>
      <c r="AL113" s="40"/>
      <c r="AM113" s="41"/>
      <c r="AN113" s="40"/>
      <c r="AO113" s="41" t="s">
        <v>70</v>
      </c>
      <c r="AP113" s="41" t="s">
        <v>70</v>
      </c>
      <c r="AQ113" s="41" t="s">
        <v>70</v>
      </c>
      <c r="AR113" s="41" t="s">
        <v>70</v>
      </c>
      <c r="AS113" s="41" t="s">
        <v>70</v>
      </c>
      <c r="AT113" s="40"/>
      <c r="AU113" s="40"/>
      <c r="AV113" s="34" t="s">
        <v>70</v>
      </c>
      <c r="AW113" s="34" t="s">
        <v>70</v>
      </c>
      <c r="AX113" s="34" t="s">
        <v>63</v>
      </c>
      <c r="AY113" s="34" t="s">
        <v>70</v>
      </c>
      <c r="AZ113" s="34" t="s">
        <v>64</v>
      </c>
      <c r="BA113" s="34" t="s">
        <v>955</v>
      </c>
      <c r="BB113" s="35">
        <v>2024</v>
      </c>
      <c r="BC113" s="34" t="s">
        <v>66</v>
      </c>
    </row>
    <row r="114" spans="1:55" x14ac:dyDescent="0.25">
      <c r="A114" s="34" t="s">
        <v>2154</v>
      </c>
      <c r="B114" s="35">
        <v>62079</v>
      </c>
      <c r="C114" s="34">
        <v>100</v>
      </c>
      <c r="D114" s="34" t="s">
        <v>2157</v>
      </c>
      <c r="E114" s="34" t="s">
        <v>2158</v>
      </c>
      <c r="F114" s="34" t="s">
        <v>2159</v>
      </c>
      <c r="G114" s="34" t="s">
        <v>155</v>
      </c>
      <c r="H114" s="34" t="s">
        <v>208</v>
      </c>
      <c r="I114" s="34" t="s">
        <v>1657</v>
      </c>
      <c r="J114" s="36">
        <v>39217</v>
      </c>
      <c r="K114" s="36"/>
      <c r="L114" s="34" t="s">
        <v>61</v>
      </c>
      <c r="M114" s="40"/>
      <c r="N114" s="41"/>
      <c r="O114" s="40"/>
      <c r="P114" s="41"/>
      <c r="Q114" s="40"/>
      <c r="R114" s="41"/>
      <c r="S114" s="41"/>
      <c r="T114" s="41" t="s">
        <v>70</v>
      </c>
      <c r="U114" s="41"/>
      <c r="V114" s="41"/>
      <c r="W114" s="40"/>
      <c r="X114" s="41" t="s">
        <v>70</v>
      </c>
      <c r="Y114" s="41"/>
      <c r="Z114" s="40"/>
      <c r="AA114" s="41"/>
      <c r="AB114" s="41"/>
      <c r="AC114" s="41"/>
      <c r="AD114" s="40"/>
      <c r="AE114" s="41" t="s">
        <v>3456</v>
      </c>
      <c r="AF114" s="41"/>
      <c r="AG114" s="41" t="s">
        <v>70</v>
      </c>
      <c r="AH114" s="41"/>
      <c r="AI114" s="41"/>
      <c r="AJ114" s="40"/>
      <c r="AK114" s="41" t="s">
        <v>70</v>
      </c>
      <c r="AL114" s="40"/>
      <c r="AM114" s="41"/>
      <c r="AN114" s="40"/>
      <c r="AO114" s="41" t="s">
        <v>70</v>
      </c>
      <c r="AP114" s="41" t="s">
        <v>70</v>
      </c>
      <c r="AQ114" s="41" t="s">
        <v>70</v>
      </c>
      <c r="AR114" s="41" t="s">
        <v>70</v>
      </c>
      <c r="AS114" s="41" t="s">
        <v>70</v>
      </c>
      <c r="AT114" s="40"/>
      <c r="AU114" s="40"/>
      <c r="AV114" s="34" t="s">
        <v>70</v>
      </c>
      <c r="AW114" s="34" t="s">
        <v>70</v>
      </c>
      <c r="AX114" s="34" t="s">
        <v>133</v>
      </c>
      <c r="AY114" s="34" t="s">
        <v>4292</v>
      </c>
      <c r="AZ114" s="34" t="s">
        <v>64</v>
      </c>
      <c r="BA114" s="34" t="s">
        <v>423</v>
      </c>
      <c r="BB114" s="35">
        <v>2023</v>
      </c>
      <c r="BC114" s="34" t="s">
        <v>66</v>
      </c>
    </row>
    <row r="115" spans="1:55" x14ac:dyDescent="0.25">
      <c r="A115" s="34" t="s">
        <v>2576</v>
      </c>
      <c r="B115" s="35">
        <v>78245</v>
      </c>
      <c r="C115" s="34">
        <v>100</v>
      </c>
      <c r="D115" s="34" t="s">
        <v>2609</v>
      </c>
      <c r="E115" s="34" t="s">
        <v>2610</v>
      </c>
      <c r="F115" s="34" t="s">
        <v>2611</v>
      </c>
      <c r="G115" s="34" t="s">
        <v>234</v>
      </c>
      <c r="H115" s="34" t="s">
        <v>144</v>
      </c>
      <c r="I115" s="34" t="s">
        <v>235</v>
      </c>
      <c r="J115" s="36">
        <v>43186</v>
      </c>
      <c r="K115" s="36"/>
      <c r="L115" s="34" t="s">
        <v>61</v>
      </c>
      <c r="M115" s="40"/>
      <c r="N115" s="41"/>
      <c r="O115" s="40"/>
      <c r="P115" s="41" t="s">
        <v>3456</v>
      </c>
      <c r="Q115" s="40"/>
      <c r="R115" s="41" t="s">
        <v>3456</v>
      </c>
      <c r="S115" s="41"/>
      <c r="T115" s="41" t="s">
        <v>70</v>
      </c>
      <c r="U115" s="41"/>
      <c r="V115" s="41"/>
      <c r="W115" s="40"/>
      <c r="X115" s="41" t="s">
        <v>70</v>
      </c>
      <c r="Y115" s="41"/>
      <c r="Z115" s="40"/>
      <c r="AA115" s="41"/>
      <c r="AB115" s="41"/>
      <c r="AC115" s="41"/>
      <c r="AD115" s="40"/>
      <c r="AE115" s="41"/>
      <c r="AF115" s="41"/>
      <c r="AG115" s="41" t="s">
        <v>70</v>
      </c>
      <c r="AH115" s="41"/>
      <c r="AI115" s="41"/>
      <c r="AJ115" s="40"/>
      <c r="AK115" s="41" t="s">
        <v>70</v>
      </c>
      <c r="AL115" s="40"/>
      <c r="AM115" s="41"/>
      <c r="AN115" s="40"/>
      <c r="AO115" s="41" t="s">
        <v>70</v>
      </c>
      <c r="AP115" s="41" t="s">
        <v>70</v>
      </c>
      <c r="AQ115" s="41" t="s">
        <v>70</v>
      </c>
      <c r="AR115" s="41" t="s">
        <v>70</v>
      </c>
      <c r="AS115" s="41" t="s">
        <v>70</v>
      </c>
      <c r="AT115" s="40"/>
      <c r="AU115" s="40"/>
      <c r="AV115" s="34" t="s">
        <v>70</v>
      </c>
      <c r="AW115" s="34" t="s">
        <v>70</v>
      </c>
      <c r="AX115" s="34" t="s">
        <v>63</v>
      </c>
      <c r="AY115" s="34" t="s">
        <v>70</v>
      </c>
      <c r="AZ115" s="34" t="s">
        <v>64</v>
      </c>
      <c r="BA115" s="34" t="s">
        <v>65</v>
      </c>
      <c r="BB115" s="35">
        <v>2034</v>
      </c>
      <c r="BC115" s="34" t="s">
        <v>66</v>
      </c>
    </row>
    <row r="116" spans="1:55" x14ac:dyDescent="0.25">
      <c r="A116" s="34" t="s">
        <v>1150</v>
      </c>
      <c r="B116" s="35">
        <v>63499</v>
      </c>
      <c r="C116" s="34">
        <v>100</v>
      </c>
      <c r="D116" s="34" t="s">
        <v>1165</v>
      </c>
      <c r="E116" s="34" t="s">
        <v>1166</v>
      </c>
      <c r="F116" s="34" t="s">
        <v>466</v>
      </c>
      <c r="G116" s="34" t="s">
        <v>467</v>
      </c>
      <c r="H116" s="34" t="s">
        <v>59</v>
      </c>
      <c r="I116" s="34" t="s">
        <v>350</v>
      </c>
      <c r="J116" s="36">
        <v>39652</v>
      </c>
      <c r="K116" s="36"/>
      <c r="L116" s="34" t="s">
        <v>61</v>
      </c>
      <c r="M116" s="40"/>
      <c r="N116" s="41"/>
      <c r="O116" s="40"/>
      <c r="P116" s="41"/>
      <c r="Q116" s="40"/>
      <c r="R116" s="41" t="s">
        <v>3456</v>
      </c>
      <c r="S116" s="41"/>
      <c r="T116" s="41" t="s">
        <v>70</v>
      </c>
      <c r="U116" s="41"/>
      <c r="V116" s="41"/>
      <c r="W116" s="40"/>
      <c r="X116" s="41" t="s">
        <v>70</v>
      </c>
      <c r="Y116" s="41"/>
      <c r="Z116" s="41"/>
      <c r="AA116" s="41"/>
      <c r="AB116" s="41"/>
      <c r="AC116" s="41"/>
      <c r="AD116" s="40"/>
      <c r="AE116" s="41" t="s">
        <v>3456</v>
      </c>
      <c r="AF116" s="41" t="s">
        <v>3456</v>
      </c>
      <c r="AG116" s="41" t="s">
        <v>70</v>
      </c>
      <c r="AH116" s="41"/>
      <c r="AI116" s="41" t="s">
        <v>3456</v>
      </c>
      <c r="AJ116" s="40"/>
      <c r="AK116" s="41" t="s">
        <v>70</v>
      </c>
      <c r="AL116" s="40"/>
      <c r="AM116" s="41"/>
      <c r="AN116" s="40"/>
      <c r="AO116" s="41" t="s">
        <v>70</v>
      </c>
      <c r="AP116" s="41" t="s">
        <v>70</v>
      </c>
      <c r="AQ116" s="41" t="s">
        <v>70</v>
      </c>
      <c r="AR116" s="41" t="s">
        <v>70</v>
      </c>
      <c r="AS116" s="41" t="s">
        <v>70</v>
      </c>
      <c r="AT116" s="40"/>
      <c r="AU116" s="40"/>
      <c r="AV116" s="34" t="s">
        <v>70</v>
      </c>
      <c r="AW116" s="34" t="s">
        <v>70</v>
      </c>
      <c r="AX116" s="34" t="s">
        <v>63</v>
      </c>
      <c r="AY116" s="34" t="s">
        <v>4302</v>
      </c>
      <c r="AZ116" s="34" t="s">
        <v>64</v>
      </c>
      <c r="BA116" s="34" t="s">
        <v>423</v>
      </c>
      <c r="BB116" s="35">
        <v>2023</v>
      </c>
      <c r="BC116" s="34" t="s">
        <v>185</v>
      </c>
    </row>
    <row r="117" spans="1:55" x14ac:dyDescent="0.25">
      <c r="A117" s="34" t="s">
        <v>479</v>
      </c>
      <c r="B117" s="35">
        <v>62457</v>
      </c>
      <c r="C117" s="34">
        <v>100</v>
      </c>
      <c r="D117" s="34" t="s">
        <v>4270</v>
      </c>
      <c r="E117" s="34" t="s">
        <v>488</v>
      </c>
      <c r="F117" s="34" t="s">
        <v>473</v>
      </c>
      <c r="G117" s="34" t="s">
        <v>467</v>
      </c>
      <c r="H117" s="34" t="s">
        <v>59</v>
      </c>
      <c r="I117" s="34" t="s">
        <v>3499</v>
      </c>
      <c r="J117" s="36">
        <v>38818</v>
      </c>
      <c r="K117" s="36">
        <v>45291</v>
      </c>
      <c r="L117" s="34" t="s">
        <v>71</v>
      </c>
      <c r="M117" s="40"/>
      <c r="N117" s="41"/>
      <c r="O117" s="40"/>
      <c r="P117" s="41"/>
      <c r="Q117" s="40"/>
      <c r="R117" s="41"/>
      <c r="S117" s="41"/>
      <c r="T117" s="41" t="s">
        <v>70</v>
      </c>
      <c r="U117" s="41"/>
      <c r="V117" s="41"/>
      <c r="W117" s="40">
        <v>32363</v>
      </c>
      <c r="X117" s="41" t="s">
        <v>70</v>
      </c>
      <c r="Y117" s="41"/>
      <c r="Z117" s="41"/>
      <c r="AA117" s="41"/>
      <c r="AB117" s="41"/>
      <c r="AC117" s="41"/>
      <c r="AD117" s="40"/>
      <c r="AE117" s="41" t="s">
        <v>3456</v>
      </c>
      <c r="AF117" s="41" t="s">
        <v>3456</v>
      </c>
      <c r="AG117" s="41" t="s">
        <v>70</v>
      </c>
      <c r="AH117" s="41"/>
      <c r="AI117" s="41"/>
      <c r="AJ117" s="40"/>
      <c r="AK117" s="41" t="s">
        <v>70</v>
      </c>
      <c r="AL117" s="41"/>
      <c r="AM117" s="41"/>
      <c r="AN117" s="41"/>
      <c r="AO117" s="41" t="s">
        <v>70</v>
      </c>
      <c r="AP117" s="41" t="s">
        <v>70</v>
      </c>
      <c r="AQ117" s="41" t="s">
        <v>70</v>
      </c>
      <c r="AR117" s="41" t="s">
        <v>70</v>
      </c>
      <c r="AS117" s="41" t="s">
        <v>70</v>
      </c>
      <c r="AT117" s="41"/>
      <c r="AU117" s="41"/>
      <c r="AV117" s="34" t="s">
        <v>70</v>
      </c>
      <c r="AW117" s="34" t="s">
        <v>70</v>
      </c>
      <c r="AX117" s="34" t="s">
        <v>63</v>
      </c>
      <c r="AY117" s="34" t="s">
        <v>4285</v>
      </c>
      <c r="AZ117" s="34" t="s">
        <v>464</v>
      </c>
      <c r="BA117" s="34" t="s">
        <v>465</v>
      </c>
      <c r="BB117" s="35">
        <v>2021</v>
      </c>
      <c r="BC117" s="34" t="s">
        <v>66</v>
      </c>
    </row>
    <row r="118" spans="1:55" x14ac:dyDescent="0.25">
      <c r="A118" s="34" t="s">
        <v>1693</v>
      </c>
      <c r="B118" s="35">
        <v>66204</v>
      </c>
      <c r="C118" s="34">
        <v>100</v>
      </c>
      <c r="D118" s="34" t="s">
        <v>1713</v>
      </c>
      <c r="E118" s="34" t="s">
        <v>1714</v>
      </c>
      <c r="F118" s="34" t="s">
        <v>1032</v>
      </c>
      <c r="G118" s="34" t="s">
        <v>434</v>
      </c>
      <c r="H118" s="34" t="s">
        <v>144</v>
      </c>
      <c r="I118" s="34" t="s">
        <v>1033</v>
      </c>
      <c r="J118" s="36">
        <v>42201</v>
      </c>
      <c r="K118" s="36"/>
      <c r="L118" s="34" t="s">
        <v>61</v>
      </c>
      <c r="M118" s="40"/>
      <c r="N118" s="41"/>
      <c r="O118" s="40"/>
      <c r="P118" s="41" t="s">
        <v>3456</v>
      </c>
      <c r="Q118" s="40"/>
      <c r="R118" s="41"/>
      <c r="S118" s="41"/>
      <c r="T118" s="41" t="s">
        <v>70</v>
      </c>
      <c r="U118" s="41"/>
      <c r="V118" s="41"/>
      <c r="W118" s="40"/>
      <c r="X118" s="41" t="s">
        <v>70</v>
      </c>
      <c r="Y118" s="41"/>
      <c r="Z118" s="40"/>
      <c r="AA118" s="41"/>
      <c r="AB118" s="41"/>
      <c r="AC118" s="41"/>
      <c r="AD118" s="40"/>
      <c r="AE118" s="41" t="s">
        <v>3456</v>
      </c>
      <c r="AF118" s="41" t="s">
        <v>3456</v>
      </c>
      <c r="AG118" s="41" t="s">
        <v>70</v>
      </c>
      <c r="AH118" s="41"/>
      <c r="AI118" s="41"/>
      <c r="AJ118" s="40"/>
      <c r="AK118" s="41" t="s">
        <v>70</v>
      </c>
      <c r="AL118" s="40"/>
      <c r="AM118" s="41"/>
      <c r="AN118" s="40"/>
      <c r="AO118" s="41" t="s">
        <v>70</v>
      </c>
      <c r="AP118" s="41" t="s">
        <v>70</v>
      </c>
      <c r="AQ118" s="41" t="s">
        <v>70</v>
      </c>
      <c r="AR118" s="41" t="s">
        <v>70</v>
      </c>
      <c r="AS118" s="41" t="s">
        <v>70</v>
      </c>
      <c r="AT118" s="40"/>
      <c r="AU118" s="40"/>
      <c r="AV118" s="34" t="s">
        <v>70</v>
      </c>
      <c r="AW118" s="34" t="s">
        <v>70</v>
      </c>
      <c r="AX118" s="34" t="s">
        <v>63</v>
      </c>
      <c r="AY118" s="34" t="s">
        <v>4285</v>
      </c>
      <c r="AZ118" s="34" t="s">
        <v>64</v>
      </c>
      <c r="BA118" s="34" t="s">
        <v>65</v>
      </c>
      <c r="BB118" s="35">
        <v>2032</v>
      </c>
      <c r="BC118" s="34" t="s">
        <v>185</v>
      </c>
    </row>
    <row r="119" spans="1:55" x14ac:dyDescent="0.25">
      <c r="A119" s="34" t="s">
        <v>2939</v>
      </c>
      <c r="B119" s="35">
        <v>63079</v>
      </c>
      <c r="C119" s="34">
        <v>100</v>
      </c>
      <c r="D119" s="34" t="s">
        <v>2955</v>
      </c>
      <c r="E119" s="34" t="s">
        <v>2956</v>
      </c>
      <c r="F119" s="34" t="s">
        <v>2831</v>
      </c>
      <c r="G119" s="34" t="s">
        <v>3982</v>
      </c>
      <c r="H119" s="34" t="s">
        <v>144</v>
      </c>
      <c r="I119" s="34" t="s">
        <v>63</v>
      </c>
      <c r="J119" s="36">
        <v>39140</v>
      </c>
      <c r="K119" s="36"/>
      <c r="L119" s="34" t="s">
        <v>61</v>
      </c>
      <c r="M119" s="40"/>
      <c r="N119" s="41"/>
      <c r="O119" s="40"/>
      <c r="P119" s="41"/>
      <c r="Q119" s="40"/>
      <c r="R119" s="41" t="s">
        <v>3456</v>
      </c>
      <c r="S119" s="41"/>
      <c r="T119" s="41" t="s">
        <v>70</v>
      </c>
      <c r="U119" s="41"/>
      <c r="V119" s="41"/>
      <c r="W119" s="40"/>
      <c r="X119" s="41" t="s">
        <v>70</v>
      </c>
      <c r="Y119" s="41"/>
      <c r="Z119" s="40"/>
      <c r="AA119" s="41"/>
      <c r="AB119" s="41"/>
      <c r="AC119" s="41"/>
      <c r="AD119" s="40"/>
      <c r="AE119" s="41" t="s">
        <v>3456</v>
      </c>
      <c r="AF119" s="41"/>
      <c r="AG119" s="41" t="s">
        <v>70</v>
      </c>
      <c r="AH119" s="41"/>
      <c r="AI119" s="41"/>
      <c r="AJ119" s="40"/>
      <c r="AK119" s="41" t="s">
        <v>70</v>
      </c>
      <c r="AL119" s="40"/>
      <c r="AM119" s="41"/>
      <c r="AN119" s="40"/>
      <c r="AO119" s="41" t="s">
        <v>70</v>
      </c>
      <c r="AP119" s="41" t="s">
        <v>70</v>
      </c>
      <c r="AQ119" s="41" t="s">
        <v>70</v>
      </c>
      <c r="AR119" s="41" t="s">
        <v>70</v>
      </c>
      <c r="AS119" s="41" t="s">
        <v>70</v>
      </c>
      <c r="AT119" s="40"/>
      <c r="AU119" s="40"/>
      <c r="AV119" s="34" t="s">
        <v>70</v>
      </c>
      <c r="AW119" s="34" t="s">
        <v>70</v>
      </c>
      <c r="AX119" s="34" t="s">
        <v>133</v>
      </c>
      <c r="AY119" s="34" t="s">
        <v>4295</v>
      </c>
      <c r="AZ119" s="34" t="s">
        <v>64</v>
      </c>
      <c r="BA119" s="34" t="s">
        <v>65</v>
      </c>
      <c r="BB119" s="35">
        <v>2022</v>
      </c>
      <c r="BC119" s="34" t="s">
        <v>103</v>
      </c>
    </row>
    <row r="120" spans="1:55" x14ac:dyDescent="0.25">
      <c r="A120" s="34" t="s">
        <v>3098</v>
      </c>
      <c r="B120" s="35">
        <v>66689</v>
      </c>
      <c r="C120" s="34">
        <v>100</v>
      </c>
      <c r="D120" s="34" t="s">
        <v>3105</v>
      </c>
      <c r="E120" s="34" t="s">
        <v>3106</v>
      </c>
      <c r="F120" s="34" t="s">
        <v>263</v>
      </c>
      <c r="G120" s="34" t="s">
        <v>3521</v>
      </c>
      <c r="H120" s="34" t="s">
        <v>4287</v>
      </c>
      <c r="I120" s="34" t="s">
        <v>264</v>
      </c>
      <c r="J120" s="36">
        <v>42307</v>
      </c>
      <c r="K120" s="36"/>
      <c r="L120" s="34" t="s">
        <v>61</v>
      </c>
      <c r="M120" s="40"/>
      <c r="N120" s="41"/>
      <c r="O120" s="40"/>
      <c r="P120" s="41" t="s">
        <v>3456</v>
      </c>
      <c r="Q120" s="40"/>
      <c r="R120" s="41"/>
      <c r="S120" s="41"/>
      <c r="T120" s="41" t="s">
        <v>70</v>
      </c>
      <c r="U120" s="41"/>
      <c r="V120" s="41"/>
      <c r="W120" s="40"/>
      <c r="X120" s="41" t="s">
        <v>70</v>
      </c>
      <c r="Y120" s="41"/>
      <c r="Z120" s="40"/>
      <c r="AA120" s="41"/>
      <c r="AB120" s="41"/>
      <c r="AC120" s="41"/>
      <c r="AD120" s="40"/>
      <c r="AE120" s="41"/>
      <c r="AF120" s="41"/>
      <c r="AG120" s="41" t="s">
        <v>70</v>
      </c>
      <c r="AH120" s="41"/>
      <c r="AI120" s="41"/>
      <c r="AJ120" s="40"/>
      <c r="AK120" s="41" t="s">
        <v>70</v>
      </c>
      <c r="AL120" s="40"/>
      <c r="AM120" s="41"/>
      <c r="AN120" s="40"/>
      <c r="AO120" s="41" t="s">
        <v>70</v>
      </c>
      <c r="AP120" s="41" t="s">
        <v>70</v>
      </c>
      <c r="AQ120" s="41" t="s">
        <v>70</v>
      </c>
      <c r="AR120" s="41" t="s">
        <v>70</v>
      </c>
      <c r="AS120" s="41" t="s">
        <v>70</v>
      </c>
      <c r="AT120" s="40"/>
      <c r="AU120" s="40"/>
      <c r="AV120" s="34" t="s">
        <v>70</v>
      </c>
      <c r="AW120" s="34" t="s">
        <v>70</v>
      </c>
      <c r="AX120" s="34" t="s">
        <v>133</v>
      </c>
      <c r="AY120" s="34" t="s">
        <v>4290</v>
      </c>
      <c r="AZ120" s="34" t="s">
        <v>64</v>
      </c>
      <c r="BA120" s="34" t="s">
        <v>65</v>
      </c>
      <c r="BB120" s="35">
        <v>2032</v>
      </c>
      <c r="BC120" s="34" t="s">
        <v>103</v>
      </c>
    </row>
    <row r="121" spans="1:55" x14ac:dyDescent="0.25">
      <c r="A121" s="34" t="s">
        <v>2301</v>
      </c>
      <c r="B121" s="35">
        <v>63323</v>
      </c>
      <c r="C121" s="34">
        <v>100</v>
      </c>
      <c r="D121" s="34" t="s">
        <v>2320</v>
      </c>
      <c r="E121" s="34" t="s">
        <v>2321</v>
      </c>
      <c r="F121" s="34" t="s">
        <v>1672</v>
      </c>
      <c r="G121" s="34" t="s">
        <v>99</v>
      </c>
      <c r="H121" s="34" t="s">
        <v>4287</v>
      </c>
      <c r="I121" s="34" t="s">
        <v>3987</v>
      </c>
      <c r="J121" s="36">
        <v>39493</v>
      </c>
      <c r="K121" s="36"/>
      <c r="L121" s="34" t="s">
        <v>61</v>
      </c>
      <c r="M121" s="40"/>
      <c r="N121" s="41"/>
      <c r="O121" s="40"/>
      <c r="P121" s="41"/>
      <c r="Q121" s="40"/>
      <c r="R121" s="41"/>
      <c r="S121" s="41"/>
      <c r="T121" s="41" t="s">
        <v>70</v>
      </c>
      <c r="U121" s="41"/>
      <c r="V121" s="41"/>
      <c r="W121" s="40"/>
      <c r="X121" s="41" t="s">
        <v>70</v>
      </c>
      <c r="Y121" s="41"/>
      <c r="Z121" s="40"/>
      <c r="AA121" s="41"/>
      <c r="AB121" s="41"/>
      <c r="AC121" s="41"/>
      <c r="AD121" s="40"/>
      <c r="AE121" s="41"/>
      <c r="AF121" s="41"/>
      <c r="AG121" s="41" t="s">
        <v>70</v>
      </c>
      <c r="AH121" s="41"/>
      <c r="AI121" s="41"/>
      <c r="AJ121" s="40"/>
      <c r="AK121" s="41" t="s">
        <v>70</v>
      </c>
      <c r="AL121" s="40"/>
      <c r="AM121" s="41"/>
      <c r="AN121" s="40"/>
      <c r="AO121" s="41" t="s">
        <v>70</v>
      </c>
      <c r="AP121" s="41" t="s">
        <v>70</v>
      </c>
      <c r="AQ121" s="41" t="s">
        <v>70</v>
      </c>
      <c r="AR121" s="41" t="s">
        <v>70</v>
      </c>
      <c r="AS121" s="41" t="s">
        <v>70</v>
      </c>
      <c r="AT121" s="40"/>
      <c r="AU121" s="40"/>
      <c r="AV121" s="34" t="s">
        <v>70</v>
      </c>
      <c r="AW121" s="34" t="s">
        <v>70</v>
      </c>
      <c r="AX121" s="34" t="s">
        <v>133</v>
      </c>
      <c r="AY121" s="34" t="s">
        <v>4289</v>
      </c>
      <c r="AZ121" s="34" t="s">
        <v>64</v>
      </c>
      <c r="BA121" s="34" t="s">
        <v>65</v>
      </c>
      <c r="BB121" s="35">
        <v>2023</v>
      </c>
      <c r="BC121" s="34" t="s">
        <v>185</v>
      </c>
    </row>
    <row r="122" spans="1:55" x14ac:dyDescent="0.25">
      <c r="A122" s="34" t="s">
        <v>2997</v>
      </c>
      <c r="B122" s="35">
        <v>61768</v>
      </c>
      <c r="C122" s="34">
        <v>100</v>
      </c>
      <c r="D122" s="34" t="s">
        <v>3000</v>
      </c>
      <c r="E122" s="34" t="s">
        <v>3001</v>
      </c>
      <c r="F122" s="34" t="s">
        <v>1672</v>
      </c>
      <c r="G122" s="34" t="s">
        <v>558</v>
      </c>
      <c r="H122" s="34" t="s">
        <v>59</v>
      </c>
      <c r="I122" s="34" t="s">
        <v>3987</v>
      </c>
      <c r="J122" s="36">
        <v>39052</v>
      </c>
      <c r="K122" s="36">
        <v>45077</v>
      </c>
      <c r="L122" s="34" t="s">
        <v>71</v>
      </c>
      <c r="M122" s="40"/>
      <c r="N122" s="41" t="s">
        <v>3456</v>
      </c>
      <c r="O122" s="40"/>
      <c r="P122" s="41"/>
      <c r="Q122" s="40"/>
      <c r="R122" s="41"/>
      <c r="S122" s="41"/>
      <c r="T122" s="41" t="s">
        <v>70</v>
      </c>
      <c r="U122" s="41"/>
      <c r="V122" s="41"/>
      <c r="W122" s="40">
        <v>32363</v>
      </c>
      <c r="X122" s="41" t="s">
        <v>70</v>
      </c>
      <c r="Y122" s="41"/>
      <c r="Z122" s="40"/>
      <c r="AA122" s="41"/>
      <c r="AB122" s="41"/>
      <c r="AC122" s="41"/>
      <c r="AD122" s="40"/>
      <c r="AE122" s="41" t="s">
        <v>3456</v>
      </c>
      <c r="AF122" s="41" t="s">
        <v>3456</v>
      </c>
      <c r="AG122" s="41" t="s">
        <v>70</v>
      </c>
      <c r="AH122" s="41"/>
      <c r="AI122" s="41"/>
      <c r="AJ122" s="40"/>
      <c r="AK122" s="41" t="s">
        <v>70</v>
      </c>
      <c r="AL122" s="40"/>
      <c r="AM122" s="41"/>
      <c r="AN122" s="40"/>
      <c r="AO122" s="41" t="s">
        <v>70</v>
      </c>
      <c r="AP122" s="41" t="s">
        <v>70</v>
      </c>
      <c r="AQ122" s="41" t="s">
        <v>70</v>
      </c>
      <c r="AR122" s="41" t="s">
        <v>70</v>
      </c>
      <c r="AS122" s="41" t="s">
        <v>70</v>
      </c>
      <c r="AT122" s="40"/>
      <c r="AU122" s="40"/>
      <c r="AV122" s="34" t="s">
        <v>70</v>
      </c>
      <c r="AW122" s="34" t="s">
        <v>70</v>
      </c>
      <c r="AX122" s="34" t="s">
        <v>63</v>
      </c>
      <c r="AY122" s="34" t="s">
        <v>4290</v>
      </c>
      <c r="AZ122" s="34" t="s">
        <v>464</v>
      </c>
      <c r="BA122" s="34" t="s">
        <v>465</v>
      </c>
      <c r="BB122" s="35">
        <v>2022</v>
      </c>
      <c r="BC122" s="34" t="s">
        <v>66</v>
      </c>
    </row>
    <row r="123" spans="1:55" x14ac:dyDescent="0.25">
      <c r="A123" s="34" t="s">
        <v>2086</v>
      </c>
      <c r="B123" s="35">
        <v>63052</v>
      </c>
      <c r="C123" s="34">
        <v>100</v>
      </c>
      <c r="D123" s="34" t="s">
        <v>2145</v>
      </c>
      <c r="E123" s="34" t="s">
        <v>2146</v>
      </c>
      <c r="F123" s="34" t="s">
        <v>1972</v>
      </c>
      <c r="G123" s="34" t="s">
        <v>3520</v>
      </c>
      <c r="H123" s="34" t="s">
        <v>4287</v>
      </c>
      <c r="I123" s="34" t="s">
        <v>1009</v>
      </c>
      <c r="J123" s="36">
        <v>39437</v>
      </c>
      <c r="K123" s="36">
        <v>45291</v>
      </c>
      <c r="L123" s="34" t="s">
        <v>71</v>
      </c>
      <c r="M123" s="40"/>
      <c r="N123" s="41"/>
      <c r="O123" s="40"/>
      <c r="P123" s="41"/>
      <c r="Q123" s="40"/>
      <c r="R123" s="41"/>
      <c r="S123" s="41"/>
      <c r="T123" s="41" t="s">
        <v>70</v>
      </c>
      <c r="U123" s="41"/>
      <c r="V123" s="41"/>
      <c r="W123" s="40">
        <v>32363</v>
      </c>
      <c r="X123" s="41" t="s">
        <v>70</v>
      </c>
      <c r="Y123" s="41"/>
      <c r="Z123" s="40"/>
      <c r="AA123" s="41"/>
      <c r="AB123" s="41"/>
      <c r="AC123" s="41"/>
      <c r="AD123" s="40"/>
      <c r="AE123" s="41" t="s">
        <v>3456</v>
      </c>
      <c r="AF123" s="41" t="s">
        <v>3456</v>
      </c>
      <c r="AG123" s="41" t="s">
        <v>70</v>
      </c>
      <c r="AH123" s="41"/>
      <c r="AI123" s="41"/>
      <c r="AJ123" s="40"/>
      <c r="AK123" s="41" t="s">
        <v>70</v>
      </c>
      <c r="AL123" s="40"/>
      <c r="AM123" s="41"/>
      <c r="AN123" s="40"/>
      <c r="AO123" s="41" t="s">
        <v>70</v>
      </c>
      <c r="AP123" s="41" t="s">
        <v>70</v>
      </c>
      <c r="AQ123" s="41" t="s">
        <v>70</v>
      </c>
      <c r="AR123" s="41" t="s">
        <v>70</v>
      </c>
      <c r="AS123" s="41" t="s">
        <v>70</v>
      </c>
      <c r="AT123" s="40"/>
      <c r="AU123" s="40"/>
      <c r="AV123" s="34" t="s">
        <v>70</v>
      </c>
      <c r="AW123" s="34" t="s">
        <v>70</v>
      </c>
      <c r="AX123" s="34" t="s">
        <v>133</v>
      </c>
      <c r="AY123" s="34" t="s">
        <v>4285</v>
      </c>
      <c r="AZ123" s="34" t="s">
        <v>464</v>
      </c>
      <c r="BA123" s="34" t="s">
        <v>465</v>
      </c>
      <c r="BB123" s="35">
        <v>2023</v>
      </c>
      <c r="BC123" s="34" t="s">
        <v>66</v>
      </c>
    </row>
    <row r="124" spans="1:55" x14ac:dyDescent="0.25">
      <c r="A124" s="34" t="s">
        <v>2256</v>
      </c>
      <c r="B124" s="35">
        <v>62998</v>
      </c>
      <c r="C124" s="34">
        <v>100</v>
      </c>
      <c r="D124" s="34" t="s">
        <v>2281</v>
      </c>
      <c r="E124" s="34" t="s">
        <v>2282</v>
      </c>
      <c r="F124" s="34" t="s">
        <v>1972</v>
      </c>
      <c r="G124" s="34" t="s">
        <v>3520</v>
      </c>
      <c r="H124" s="34" t="s">
        <v>4287</v>
      </c>
      <c r="I124" s="34" t="s">
        <v>1009</v>
      </c>
      <c r="J124" s="36">
        <v>39437</v>
      </c>
      <c r="K124" s="36">
        <v>45291</v>
      </c>
      <c r="L124" s="34" t="s">
        <v>71</v>
      </c>
      <c r="M124" s="40"/>
      <c r="N124" s="41"/>
      <c r="O124" s="40"/>
      <c r="P124" s="41"/>
      <c r="Q124" s="40"/>
      <c r="R124" s="41"/>
      <c r="S124" s="41"/>
      <c r="T124" s="41" t="s">
        <v>70</v>
      </c>
      <c r="U124" s="41"/>
      <c r="V124" s="41"/>
      <c r="W124" s="40">
        <v>32363</v>
      </c>
      <c r="X124" s="41" t="s">
        <v>70</v>
      </c>
      <c r="Y124" s="41"/>
      <c r="Z124" s="40"/>
      <c r="AA124" s="41"/>
      <c r="AB124" s="41"/>
      <c r="AC124" s="41"/>
      <c r="AD124" s="40"/>
      <c r="AE124" s="41" t="s">
        <v>3456</v>
      </c>
      <c r="AF124" s="41" t="s">
        <v>3456</v>
      </c>
      <c r="AG124" s="41" t="s">
        <v>70</v>
      </c>
      <c r="AH124" s="41"/>
      <c r="AI124" s="41"/>
      <c r="AJ124" s="40"/>
      <c r="AK124" s="41" t="s">
        <v>70</v>
      </c>
      <c r="AL124" s="40"/>
      <c r="AM124" s="41"/>
      <c r="AN124" s="40"/>
      <c r="AO124" s="41" t="s">
        <v>70</v>
      </c>
      <c r="AP124" s="41" t="s">
        <v>70</v>
      </c>
      <c r="AQ124" s="41" t="s">
        <v>70</v>
      </c>
      <c r="AR124" s="41" t="s">
        <v>70</v>
      </c>
      <c r="AS124" s="41" t="s">
        <v>70</v>
      </c>
      <c r="AT124" s="40"/>
      <c r="AU124" s="40"/>
      <c r="AV124" s="34" t="s">
        <v>70</v>
      </c>
      <c r="AW124" s="34" t="s">
        <v>70</v>
      </c>
      <c r="AX124" s="34" t="s">
        <v>133</v>
      </c>
      <c r="AY124" s="34" t="s">
        <v>70</v>
      </c>
      <c r="AZ124" s="34" t="s">
        <v>464</v>
      </c>
      <c r="BA124" s="34" t="s">
        <v>465</v>
      </c>
      <c r="BB124" s="35">
        <v>2023</v>
      </c>
      <c r="BC124" s="34" t="s">
        <v>66</v>
      </c>
    </row>
    <row r="125" spans="1:55" x14ac:dyDescent="0.25">
      <c r="A125" s="34" t="s">
        <v>1955</v>
      </c>
      <c r="B125" s="35">
        <v>61710</v>
      </c>
      <c r="C125" s="34">
        <v>100</v>
      </c>
      <c r="D125" s="34" t="s">
        <v>1970</v>
      </c>
      <c r="E125" s="34" t="s">
        <v>1971</v>
      </c>
      <c r="F125" s="34" t="s">
        <v>1972</v>
      </c>
      <c r="G125" s="34" t="s">
        <v>3520</v>
      </c>
      <c r="H125" s="34" t="s">
        <v>4287</v>
      </c>
      <c r="I125" s="34" t="s">
        <v>1009</v>
      </c>
      <c r="J125" s="36">
        <v>38532</v>
      </c>
      <c r="K125" s="36">
        <v>45291</v>
      </c>
      <c r="L125" s="34" t="s">
        <v>71</v>
      </c>
      <c r="M125" s="40"/>
      <c r="N125" s="41"/>
      <c r="O125" s="40"/>
      <c r="P125" s="41"/>
      <c r="Q125" s="40"/>
      <c r="R125" s="41"/>
      <c r="S125" s="41"/>
      <c r="T125" s="41" t="s">
        <v>70</v>
      </c>
      <c r="U125" s="41"/>
      <c r="V125" s="41"/>
      <c r="W125" s="40">
        <v>32363</v>
      </c>
      <c r="X125" s="41" t="s">
        <v>70</v>
      </c>
      <c r="Y125" s="41"/>
      <c r="Z125" s="40"/>
      <c r="AA125" s="41"/>
      <c r="AB125" s="41"/>
      <c r="AC125" s="41"/>
      <c r="AD125" s="40"/>
      <c r="AE125" s="41" t="s">
        <v>3456</v>
      </c>
      <c r="AF125" s="41" t="s">
        <v>3456</v>
      </c>
      <c r="AG125" s="41" t="s">
        <v>70</v>
      </c>
      <c r="AH125" s="41"/>
      <c r="AI125" s="41"/>
      <c r="AJ125" s="40"/>
      <c r="AK125" s="41" t="s">
        <v>70</v>
      </c>
      <c r="AL125" s="40"/>
      <c r="AM125" s="41"/>
      <c r="AN125" s="40"/>
      <c r="AO125" s="41" t="s">
        <v>70</v>
      </c>
      <c r="AP125" s="41" t="s">
        <v>70</v>
      </c>
      <c r="AQ125" s="41" t="s">
        <v>70</v>
      </c>
      <c r="AR125" s="41" t="s">
        <v>70</v>
      </c>
      <c r="AS125" s="41" t="s">
        <v>70</v>
      </c>
      <c r="AT125" s="40"/>
      <c r="AU125" s="40"/>
      <c r="AV125" s="34" t="s">
        <v>70</v>
      </c>
      <c r="AW125" s="34" t="s">
        <v>70</v>
      </c>
      <c r="AX125" s="34" t="s">
        <v>133</v>
      </c>
      <c r="AY125" s="34" t="s">
        <v>4302</v>
      </c>
      <c r="AZ125" s="34" t="s">
        <v>464</v>
      </c>
      <c r="BA125" s="34" t="s">
        <v>465</v>
      </c>
      <c r="BB125" s="35">
        <v>2021</v>
      </c>
      <c r="BC125" s="34" t="s">
        <v>66</v>
      </c>
    </row>
    <row r="126" spans="1:55" x14ac:dyDescent="0.25">
      <c r="A126" s="34" t="s">
        <v>4534</v>
      </c>
      <c r="B126" s="35">
        <v>82142</v>
      </c>
      <c r="C126" s="34">
        <v>100</v>
      </c>
      <c r="D126" s="34" t="s">
        <v>3594</v>
      </c>
      <c r="E126" s="34" t="s">
        <v>4535</v>
      </c>
      <c r="F126" s="34" t="s">
        <v>4536</v>
      </c>
      <c r="G126" s="34" t="s">
        <v>4437</v>
      </c>
      <c r="H126" s="34" t="s">
        <v>59</v>
      </c>
      <c r="I126" s="34" t="s">
        <v>3987</v>
      </c>
      <c r="J126" s="36">
        <v>39811</v>
      </c>
      <c r="K126" s="36"/>
      <c r="L126" s="34" t="s">
        <v>61</v>
      </c>
      <c r="M126" s="40"/>
      <c r="N126" s="41"/>
      <c r="O126" s="40"/>
      <c r="P126" s="41"/>
      <c r="Q126" s="40"/>
      <c r="R126" s="41" t="s">
        <v>3456</v>
      </c>
      <c r="S126" s="41" t="s">
        <v>3456</v>
      </c>
      <c r="T126" s="41" t="s">
        <v>70</v>
      </c>
      <c r="U126" s="41"/>
      <c r="V126" s="41"/>
      <c r="W126" s="40"/>
      <c r="X126" s="41" t="s">
        <v>70</v>
      </c>
      <c r="Y126" s="41"/>
      <c r="Z126" s="40"/>
      <c r="AA126" s="41"/>
      <c r="AB126" s="41"/>
      <c r="AC126" s="41"/>
      <c r="AD126" s="40"/>
      <c r="AE126" s="41" t="s">
        <v>3456</v>
      </c>
      <c r="AF126" s="41" t="s">
        <v>3456</v>
      </c>
      <c r="AG126" s="41" t="s">
        <v>70</v>
      </c>
      <c r="AH126" s="41"/>
      <c r="AI126" s="41"/>
      <c r="AJ126" s="40"/>
      <c r="AK126" s="41" t="s">
        <v>70</v>
      </c>
      <c r="AL126" s="40"/>
      <c r="AM126" s="41"/>
      <c r="AN126" s="40"/>
      <c r="AO126" s="41" t="s">
        <v>70</v>
      </c>
      <c r="AP126" s="41" t="s">
        <v>70</v>
      </c>
      <c r="AQ126" s="41" t="s">
        <v>70</v>
      </c>
      <c r="AR126" s="41" t="s">
        <v>70</v>
      </c>
      <c r="AS126" s="41" t="s">
        <v>70</v>
      </c>
      <c r="AT126" s="40"/>
      <c r="AU126" s="40"/>
      <c r="AV126" s="34" t="s">
        <v>70</v>
      </c>
      <c r="AW126" s="34" t="s">
        <v>70</v>
      </c>
      <c r="AX126" s="34" t="s">
        <v>63</v>
      </c>
      <c r="AY126" s="34" t="s">
        <v>4286</v>
      </c>
      <c r="AZ126" s="34" t="s">
        <v>64</v>
      </c>
      <c r="BA126" s="34" t="s">
        <v>65</v>
      </c>
      <c r="BB126" s="35">
        <v>2024</v>
      </c>
      <c r="BC126" s="34" t="s">
        <v>66</v>
      </c>
    </row>
    <row r="127" spans="1:55" x14ac:dyDescent="0.25">
      <c r="A127" s="34" t="s">
        <v>1855</v>
      </c>
      <c r="B127" s="35">
        <v>79754</v>
      </c>
      <c r="C127" s="34">
        <v>100</v>
      </c>
      <c r="D127" s="34" t="s">
        <v>3594</v>
      </c>
      <c r="E127" s="34" t="s">
        <v>3593</v>
      </c>
      <c r="F127" s="34" t="s">
        <v>3225</v>
      </c>
      <c r="G127" s="34" t="s">
        <v>287</v>
      </c>
      <c r="H127" s="34" t="s">
        <v>144</v>
      </c>
      <c r="I127" s="34" t="s">
        <v>133</v>
      </c>
      <c r="J127" s="36">
        <v>44271</v>
      </c>
      <c r="K127" s="36"/>
      <c r="L127" s="34" t="s">
        <v>61</v>
      </c>
      <c r="M127" s="40"/>
      <c r="N127" s="41" t="s">
        <v>3456</v>
      </c>
      <c r="O127" s="40"/>
      <c r="P127" s="41" t="s">
        <v>3456</v>
      </c>
      <c r="Q127" s="40"/>
      <c r="R127" s="41" t="s">
        <v>3456</v>
      </c>
      <c r="S127" s="41" t="s">
        <v>3456</v>
      </c>
      <c r="T127" s="41" t="s">
        <v>70</v>
      </c>
      <c r="U127" s="41"/>
      <c r="V127" s="41"/>
      <c r="W127" s="40"/>
      <c r="X127" s="41" t="s">
        <v>70</v>
      </c>
      <c r="Y127" s="41"/>
      <c r="Z127" s="40"/>
      <c r="AA127" s="41"/>
      <c r="AB127" s="41"/>
      <c r="AC127" s="41"/>
      <c r="AD127" s="40"/>
      <c r="AE127" s="41" t="s">
        <v>3456</v>
      </c>
      <c r="AF127" s="41" t="s">
        <v>3456</v>
      </c>
      <c r="AG127" s="41" t="s">
        <v>70</v>
      </c>
      <c r="AH127" s="41"/>
      <c r="AI127" s="41"/>
      <c r="AJ127" s="40"/>
      <c r="AK127" s="41" t="s">
        <v>70</v>
      </c>
      <c r="AL127" s="40"/>
      <c r="AM127" s="41"/>
      <c r="AN127" s="40"/>
      <c r="AO127" s="41" t="s">
        <v>70</v>
      </c>
      <c r="AP127" s="41" t="s">
        <v>70</v>
      </c>
      <c r="AQ127" s="41" t="s">
        <v>70</v>
      </c>
      <c r="AR127" s="41" t="s">
        <v>70</v>
      </c>
      <c r="AS127" s="41" t="s">
        <v>70</v>
      </c>
      <c r="AT127" s="40"/>
      <c r="AU127" s="40"/>
      <c r="AV127" s="34" t="s">
        <v>70</v>
      </c>
      <c r="AW127" s="34" t="s">
        <v>70</v>
      </c>
      <c r="AX127" s="34" t="s">
        <v>63</v>
      </c>
      <c r="AY127" s="34" t="s">
        <v>4286</v>
      </c>
      <c r="AZ127" s="34" t="s">
        <v>64</v>
      </c>
      <c r="BA127" s="34" t="s">
        <v>65</v>
      </c>
      <c r="BB127" s="35">
        <v>2035</v>
      </c>
      <c r="BC127" s="34" t="s">
        <v>119</v>
      </c>
    </row>
    <row r="128" spans="1:55" x14ac:dyDescent="0.25">
      <c r="A128" s="34" t="s">
        <v>4534</v>
      </c>
      <c r="B128" s="35">
        <v>82209</v>
      </c>
      <c r="C128" s="34">
        <v>100</v>
      </c>
      <c r="D128" s="34" t="s">
        <v>4537</v>
      </c>
      <c r="E128" s="34" t="s">
        <v>4538</v>
      </c>
      <c r="F128" s="34" t="s">
        <v>4539</v>
      </c>
      <c r="G128" s="34" t="s">
        <v>4437</v>
      </c>
      <c r="H128" s="34" t="s">
        <v>59</v>
      </c>
      <c r="I128" s="34" t="s">
        <v>1400</v>
      </c>
      <c r="J128" s="36">
        <v>40210</v>
      </c>
      <c r="K128" s="36"/>
      <c r="L128" s="34" t="s">
        <v>61</v>
      </c>
      <c r="M128" s="40"/>
      <c r="N128" s="41"/>
      <c r="O128" s="40"/>
      <c r="P128" s="41"/>
      <c r="Q128" s="40"/>
      <c r="R128" s="41" t="s">
        <v>3456</v>
      </c>
      <c r="S128" s="41" t="s">
        <v>3456</v>
      </c>
      <c r="T128" s="41" t="s">
        <v>70</v>
      </c>
      <c r="U128" s="41"/>
      <c r="V128" s="41"/>
      <c r="W128" s="40"/>
      <c r="X128" s="41" t="s">
        <v>70</v>
      </c>
      <c r="Y128" s="41"/>
      <c r="Z128" s="40"/>
      <c r="AA128" s="41"/>
      <c r="AB128" s="41"/>
      <c r="AC128" s="41"/>
      <c r="AD128" s="40"/>
      <c r="AE128" s="41" t="s">
        <v>3456</v>
      </c>
      <c r="AF128" s="41" t="s">
        <v>3456</v>
      </c>
      <c r="AG128" s="41" t="s">
        <v>70</v>
      </c>
      <c r="AH128" s="41"/>
      <c r="AI128" s="41"/>
      <c r="AJ128" s="40"/>
      <c r="AK128" s="41" t="s">
        <v>70</v>
      </c>
      <c r="AL128" s="40"/>
      <c r="AM128" s="41"/>
      <c r="AN128" s="40"/>
      <c r="AO128" s="41" t="s">
        <v>70</v>
      </c>
      <c r="AP128" s="41" t="s">
        <v>70</v>
      </c>
      <c r="AQ128" s="41" t="s">
        <v>70</v>
      </c>
      <c r="AR128" s="41" t="s">
        <v>70</v>
      </c>
      <c r="AS128" s="41" t="s">
        <v>70</v>
      </c>
      <c r="AT128" s="40"/>
      <c r="AU128" s="40"/>
      <c r="AV128" s="34" t="s">
        <v>70</v>
      </c>
      <c r="AW128" s="34" t="s">
        <v>70</v>
      </c>
      <c r="AX128" s="34" t="s">
        <v>63</v>
      </c>
      <c r="AY128" s="34" t="s">
        <v>4286</v>
      </c>
      <c r="AZ128" s="34" t="s">
        <v>64</v>
      </c>
      <c r="BA128" s="34" t="s">
        <v>65</v>
      </c>
      <c r="BB128" s="35">
        <v>2025</v>
      </c>
      <c r="BC128" s="34" t="s">
        <v>103</v>
      </c>
    </row>
    <row r="129" spans="1:55" x14ac:dyDescent="0.25">
      <c r="A129" s="34" t="s">
        <v>4495</v>
      </c>
      <c r="B129" s="35">
        <v>82155</v>
      </c>
      <c r="C129" s="34">
        <v>100</v>
      </c>
      <c r="D129" s="34" t="s">
        <v>4496</v>
      </c>
      <c r="E129" s="34" t="s">
        <v>4497</v>
      </c>
      <c r="F129" s="34" t="s">
        <v>4498</v>
      </c>
      <c r="G129" s="34" t="s">
        <v>4437</v>
      </c>
      <c r="H129" s="34" t="s">
        <v>59</v>
      </c>
      <c r="I129" s="34" t="s">
        <v>4444</v>
      </c>
      <c r="J129" s="36">
        <v>41730</v>
      </c>
      <c r="K129" s="36"/>
      <c r="L129" s="34" t="s">
        <v>61</v>
      </c>
      <c r="M129" s="40"/>
      <c r="N129" s="41"/>
      <c r="O129" s="40"/>
      <c r="P129" s="41" t="s">
        <v>3456</v>
      </c>
      <c r="Q129" s="40"/>
      <c r="R129" s="41" t="s">
        <v>3456</v>
      </c>
      <c r="S129" s="41" t="s">
        <v>3456</v>
      </c>
      <c r="T129" s="41" t="s">
        <v>70</v>
      </c>
      <c r="U129" s="41"/>
      <c r="V129" s="41"/>
      <c r="W129" s="40"/>
      <c r="X129" s="41" t="s">
        <v>70</v>
      </c>
      <c r="Y129" s="41"/>
      <c r="Z129" s="40"/>
      <c r="AA129" s="41"/>
      <c r="AB129" s="41"/>
      <c r="AC129" s="41"/>
      <c r="AD129" s="40"/>
      <c r="AE129" s="41" t="s">
        <v>3456</v>
      </c>
      <c r="AF129" s="41" t="s">
        <v>3456</v>
      </c>
      <c r="AG129" s="41" t="s">
        <v>70</v>
      </c>
      <c r="AH129" s="41"/>
      <c r="AI129" s="41"/>
      <c r="AJ129" s="40"/>
      <c r="AK129" s="41" t="s">
        <v>70</v>
      </c>
      <c r="AL129" s="40"/>
      <c r="AM129" s="41"/>
      <c r="AN129" s="40"/>
      <c r="AO129" s="41" t="s">
        <v>70</v>
      </c>
      <c r="AP129" s="41" t="s">
        <v>70</v>
      </c>
      <c r="AQ129" s="41" t="s">
        <v>70</v>
      </c>
      <c r="AR129" s="41" t="s">
        <v>70</v>
      </c>
      <c r="AS129" s="41" t="s">
        <v>70</v>
      </c>
      <c r="AT129" s="40"/>
      <c r="AU129" s="40"/>
      <c r="AV129" s="34" t="s">
        <v>70</v>
      </c>
      <c r="AW129" s="34" t="s">
        <v>70</v>
      </c>
      <c r="AX129" s="34" t="s">
        <v>63</v>
      </c>
      <c r="AY129" s="34" t="s">
        <v>4296</v>
      </c>
      <c r="AZ129" s="34" t="s">
        <v>64</v>
      </c>
      <c r="BA129" s="34" t="s">
        <v>65</v>
      </c>
      <c r="BB129" s="35">
        <v>2030</v>
      </c>
      <c r="BC129" s="34" t="s">
        <v>66</v>
      </c>
    </row>
    <row r="130" spans="1:55" x14ac:dyDescent="0.25">
      <c r="A130" s="34" t="s">
        <v>1029</v>
      </c>
      <c r="B130" s="35">
        <v>66890</v>
      </c>
      <c r="C130" s="34">
        <v>100</v>
      </c>
      <c r="D130" s="34" t="s">
        <v>1044</v>
      </c>
      <c r="E130" s="34" t="s">
        <v>1045</v>
      </c>
      <c r="F130" s="34" t="s">
        <v>1046</v>
      </c>
      <c r="G130" s="34" t="s">
        <v>287</v>
      </c>
      <c r="H130" s="34" t="s">
        <v>144</v>
      </c>
      <c r="I130" s="34" t="s">
        <v>288</v>
      </c>
      <c r="J130" s="36">
        <v>42642</v>
      </c>
      <c r="K130" s="36"/>
      <c r="L130" s="34" t="s">
        <v>61</v>
      </c>
      <c r="M130" s="40"/>
      <c r="N130" s="41"/>
      <c r="O130" s="40"/>
      <c r="P130" s="41" t="s">
        <v>3456</v>
      </c>
      <c r="Q130" s="40"/>
      <c r="R130" s="41"/>
      <c r="S130" s="41"/>
      <c r="T130" s="41" t="s">
        <v>70</v>
      </c>
      <c r="U130" s="41"/>
      <c r="V130" s="41"/>
      <c r="W130" s="40"/>
      <c r="X130" s="41" t="s">
        <v>70</v>
      </c>
      <c r="Y130" s="41"/>
      <c r="Z130" s="41"/>
      <c r="AA130" s="41"/>
      <c r="AB130" s="41"/>
      <c r="AC130" s="41"/>
      <c r="AD130" s="40"/>
      <c r="AE130" s="41"/>
      <c r="AF130" s="41"/>
      <c r="AG130" s="41" t="s">
        <v>70</v>
      </c>
      <c r="AH130" s="41"/>
      <c r="AI130" s="41"/>
      <c r="AJ130" s="40"/>
      <c r="AK130" s="41" t="s">
        <v>70</v>
      </c>
      <c r="AL130" s="40"/>
      <c r="AM130" s="41"/>
      <c r="AN130" s="40"/>
      <c r="AO130" s="41" t="s">
        <v>70</v>
      </c>
      <c r="AP130" s="41" t="s">
        <v>70</v>
      </c>
      <c r="AQ130" s="41" t="s">
        <v>70</v>
      </c>
      <c r="AR130" s="41" t="s">
        <v>70</v>
      </c>
      <c r="AS130" s="41" t="s">
        <v>70</v>
      </c>
      <c r="AT130" s="40"/>
      <c r="AU130" s="40"/>
      <c r="AV130" s="34" t="s">
        <v>70</v>
      </c>
      <c r="AW130" s="34" t="s">
        <v>70</v>
      </c>
      <c r="AX130" s="34" t="s">
        <v>63</v>
      </c>
      <c r="AY130" s="34" t="s">
        <v>4285</v>
      </c>
      <c r="AZ130" s="34" t="s">
        <v>64</v>
      </c>
      <c r="BA130" s="34" t="s">
        <v>65</v>
      </c>
      <c r="BB130" s="35">
        <v>2031</v>
      </c>
      <c r="BC130" s="34" t="s">
        <v>119</v>
      </c>
    </row>
    <row r="131" spans="1:55" x14ac:dyDescent="0.25">
      <c r="A131" s="34" t="s">
        <v>645</v>
      </c>
      <c r="B131" s="35">
        <v>67631</v>
      </c>
      <c r="C131" s="34">
        <v>100</v>
      </c>
      <c r="D131" s="34" t="s">
        <v>693</v>
      </c>
      <c r="E131" s="34" t="s">
        <v>694</v>
      </c>
      <c r="F131" s="34" t="s">
        <v>695</v>
      </c>
      <c r="G131" s="34" t="s">
        <v>230</v>
      </c>
      <c r="H131" s="34" t="s">
        <v>59</v>
      </c>
      <c r="I131" s="34" t="s">
        <v>114</v>
      </c>
      <c r="J131" s="36">
        <v>43096</v>
      </c>
      <c r="K131" s="36"/>
      <c r="L131" s="34" t="s">
        <v>61</v>
      </c>
      <c r="M131" s="40"/>
      <c r="N131" s="41"/>
      <c r="O131" s="40"/>
      <c r="P131" s="41" t="s">
        <v>3456</v>
      </c>
      <c r="Q131" s="40"/>
      <c r="R131" s="41" t="s">
        <v>3456</v>
      </c>
      <c r="S131" s="41"/>
      <c r="T131" s="41" t="s">
        <v>70</v>
      </c>
      <c r="U131" s="41"/>
      <c r="V131" s="41"/>
      <c r="W131" s="40"/>
      <c r="X131" s="41" t="s">
        <v>70</v>
      </c>
      <c r="Y131" s="41"/>
      <c r="Z131" s="41"/>
      <c r="AA131" s="41"/>
      <c r="AB131" s="41"/>
      <c r="AC131" s="41"/>
      <c r="AD131" s="40"/>
      <c r="AE131" s="41" t="s">
        <v>3456</v>
      </c>
      <c r="AF131" s="41"/>
      <c r="AG131" s="41" t="s">
        <v>70</v>
      </c>
      <c r="AH131" s="41"/>
      <c r="AI131" s="41"/>
      <c r="AJ131" s="40"/>
      <c r="AK131" s="41" t="s">
        <v>70</v>
      </c>
      <c r="AL131" s="40"/>
      <c r="AM131" s="41"/>
      <c r="AN131" s="41"/>
      <c r="AO131" s="41" t="s">
        <v>70</v>
      </c>
      <c r="AP131" s="41" t="s">
        <v>70</v>
      </c>
      <c r="AQ131" s="41" t="s">
        <v>70</v>
      </c>
      <c r="AR131" s="41" t="s">
        <v>70</v>
      </c>
      <c r="AS131" s="41" t="s">
        <v>70</v>
      </c>
      <c r="AT131" s="41"/>
      <c r="AU131" s="41"/>
      <c r="AV131" s="34" t="s">
        <v>70</v>
      </c>
      <c r="AW131" s="34" t="s">
        <v>70</v>
      </c>
      <c r="AX131" s="34" t="s">
        <v>133</v>
      </c>
      <c r="AY131" s="34" t="s">
        <v>4290</v>
      </c>
      <c r="AZ131" s="34" t="s">
        <v>64</v>
      </c>
      <c r="BA131" s="34" t="s">
        <v>65</v>
      </c>
      <c r="BB131" s="35">
        <v>2033</v>
      </c>
      <c r="BC131" s="34" t="s">
        <v>66</v>
      </c>
    </row>
    <row r="132" spans="1:55" x14ac:dyDescent="0.25">
      <c r="A132" s="34" t="s">
        <v>2154</v>
      </c>
      <c r="B132" s="35">
        <v>62730</v>
      </c>
      <c r="C132" s="34">
        <v>100</v>
      </c>
      <c r="D132" s="34" t="s">
        <v>2183</v>
      </c>
      <c r="E132" s="34" t="s">
        <v>2184</v>
      </c>
      <c r="F132" s="34" t="s">
        <v>2185</v>
      </c>
      <c r="G132" s="34" t="s">
        <v>3520</v>
      </c>
      <c r="H132" s="34" t="s">
        <v>4287</v>
      </c>
      <c r="I132" s="34" t="s">
        <v>2114</v>
      </c>
      <c r="J132" s="36">
        <v>39435</v>
      </c>
      <c r="K132" s="36"/>
      <c r="L132" s="34" t="s">
        <v>61</v>
      </c>
      <c r="M132" s="40"/>
      <c r="N132" s="41"/>
      <c r="O132" s="40"/>
      <c r="P132" s="41"/>
      <c r="Q132" s="40"/>
      <c r="R132" s="41"/>
      <c r="S132" s="41"/>
      <c r="T132" s="41" t="s">
        <v>70</v>
      </c>
      <c r="U132" s="41"/>
      <c r="V132" s="41"/>
      <c r="W132" s="40"/>
      <c r="X132" s="41" t="s">
        <v>70</v>
      </c>
      <c r="Y132" s="41"/>
      <c r="Z132" s="40"/>
      <c r="AA132" s="41"/>
      <c r="AB132" s="41"/>
      <c r="AC132" s="41"/>
      <c r="AD132" s="40"/>
      <c r="AE132" s="41" t="s">
        <v>3456</v>
      </c>
      <c r="AF132" s="41"/>
      <c r="AG132" s="41" t="s">
        <v>70</v>
      </c>
      <c r="AH132" s="41"/>
      <c r="AI132" s="41"/>
      <c r="AJ132" s="40"/>
      <c r="AK132" s="41" t="s">
        <v>70</v>
      </c>
      <c r="AL132" s="40"/>
      <c r="AM132" s="41"/>
      <c r="AN132" s="40"/>
      <c r="AO132" s="41" t="s">
        <v>70</v>
      </c>
      <c r="AP132" s="41" t="s">
        <v>70</v>
      </c>
      <c r="AQ132" s="41" t="s">
        <v>70</v>
      </c>
      <c r="AR132" s="41" t="s">
        <v>70</v>
      </c>
      <c r="AS132" s="41" t="s">
        <v>70</v>
      </c>
      <c r="AT132" s="40"/>
      <c r="AU132" s="40"/>
      <c r="AV132" s="34" t="s">
        <v>70</v>
      </c>
      <c r="AW132" s="34" t="s">
        <v>70</v>
      </c>
      <c r="AX132" s="34" t="s">
        <v>133</v>
      </c>
      <c r="AY132" s="34" t="s">
        <v>4292</v>
      </c>
      <c r="AZ132" s="34" t="s">
        <v>64</v>
      </c>
      <c r="BA132" s="34" t="s">
        <v>65</v>
      </c>
      <c r="BB132" s="35">
        <v>2024</v>
      </c>
      <c r="BC132" s="34" t="s">
        <v>66</v>
      </c>
    </row>
    <row r="133" spans="1:55" x14ac:dyDescent="0.25">
      <c r="A133" s="34" t="s">
        <v>547</v>
      </c>
      <c r="B133" s="35">
        <v>65716</v>
      </c>
      <c r="C133" s="34">
        <v>100</v>
      </c>
      <c r="D133" s="34" t="s">
        <v>555</v>
      </c>
      <c r="E133" s="34" t="s">
        <v>556</v>
      </c>
      <c r="F133" s="34" t="s">
        <v>557</v>
      </c>
      <c r="G133" s="34" t="s">
        <v>558</v>
      </c>
      <c r="H133" s="34" t="s">
        <v>59</v>
      </c>
      <c r="I133" s="34" t="s">
        <v>559</v>
      </c>
      <c r="J133" s="36">
        <v>41186</v>
      </c>
      <c r="K133" s="36"/>
      <c r="L133" s="34" t="s">
        <v>61</v>
      </c>
      <c r="M133" s="40"/>
      <c r="N133" s="41"/>
      <c r="O133" s="40"/>
      <c r="P133" s="41" t="s">
        <v>3456</v>
      </c>
      <c r="Q133" s="40"/>
      <c r="R133" s="41" t="s">
        <v>3456</v>
      </c>
      <c r="S133" s="41"/>
      <c r="T133" s="41" t="s">
        <v>70</v>
      </c>
      <c r="U133" s="41"/>
      <c r="V133" s="41"/>
      <c r="W133" s="40"/>
      <c r="X133" s="41" t="s">
        <v>70</v>
      </c>
      <c r="Y133" s="41"/>
      <c r="Z133" s="41"/>
      <c r="AA133" s="41"/>
      <c r="AB133" s="41"/>
      <c r="AC133" s="41"/>
      <c r="AD133" s="40"/>
      <c r="AE133" s="41"/>
      <c r="AF133" s="41"/>
      <c r="AG133" s="41" t="s">
        <v>70</v>
      </c>
      <c r="AH133" s="41"/>
      <c r="AI133" s="41"/>
      <c r="AJ133" s="40"/>
      <c r="AK133" s="41" t="s">
        <v>70</v>
      </c>
      <c r="AL133" s="41"/>
      <c r="AM133" s="41"/>
      <c r="AN133" s="41"/>
      <c r="AO133" s="41" t="s">
        <v>70</v>
      </c>
      <c r="AP133" s="41" t="s">
        <v>70</v>
      </c>
      <c r="AQ133" s="41" t="s">
        <v>70</v>
      </c>
      <c r="AR133" s="41" t="s">
        <v>70</v>
      </c>
      <c r="AS133" s="41" t="s">
        <v>70</v>
      </c>
      <c r="AT133" s="41"/>
      <c r="AU133" s="41"/>
      <c r="AV133" s="34" t="s">
        <v>70</v>
      </c>
      <c r="AW133" s="34" t="s">
        <v>70</v>
      </c>
      <c r="AX133" s="34" t="s">
        <v>133</v>
      </c>
      <c r="AY133" s="34" t="s">
        <v>70</v>
      </c>
      <c r="AZ133" s="34" t="s">
        <v>64</v>
      </c>
      <c r="BA133" s="34" t="s">
        <v>65</v>
      </c>
      <c r="BB133" s="35">
        <v>2028</v>
      </c>
      <c r="BC133" s="34" t="s">
        <v>66</v>
      </c>
    </row>
    <row r="134" spans="1:55" x14ac:dyDescent="0.25">
      <c r="A134" s="34" t="s">
        <v>1563</v>
      </c>
      <c r="B134" s="35">
        <v>67117</v>
      </c>
      <c r="C134" s="34">
        <v>100</v>
      </c>
      <c r="D134" s="34" t="s">
        <v>1575</v>
      </c>
      <c r="E134" s="34" t="s">
        <v>1576</v>
      </c>
      <c r="F134" s="34" t="s">
        <v>1577</v>
      </c>
      <c r="G134" s="34" t="s">
        <v>3520</v>
      </c>
      <c r="H134" s="34" t="s">
        <v>4287</v>
      </c>
      <c r="I134" s="34" t="s">
        <v>118</v>
      </c>
      <c r="J134" s="36">
        <v>42354</v>
      </c>
      <c r="K134" s="36"/>
      <c r="L134" s="34" t="s">
        <v>61</v>
      </c>
      <c r="M134" s="40">
        <v>45267</v>
      </c>
      <c r="N134" s="41"/>
      <c r="O134" s="40"/>
      <c r="P134" s="41" t="s">
        <v>3456</v>
      </c>
      <c r="Q134" s="40"/>
      <c r="R134" s="41"/>
      <c r="S134" s="41"/>
      <c r="T134" s="41" t="s">
        <v>70</v>
      </c>
      <c r="U134" s="41"/>
      <c r="V134" s="41"/>
      <c r="W134" s="40"/>
      <c r="X134" s="41" t="s">
        <v>70</v>
      </c>
      <c r="Y134" s="41"/>
      <c r="Z134" s="40"/>
      <c r="AA134" s="41"/>
      <c r="AB134" s="41"/>
      <c r="AC134" s="41"/>
      <c r="AD134" s="40"/>
      <c r="AE134" s="41" t="s">
        <v>3456</v>
      </c>
      <c r="AF134" s="41" t="s">
        <v>3456</v>
      </c>
      <c r="AG134" s="41" t="s">
        <v>70</v>
      </c>
      <c r="AH134" s="41"/>
      <c r="AI134" s="41" t="s">
        <v>3456</v>
      </c>
      <c r="AJ134" s="40"/>
      <c r="AK134" s="41" t="s">
        <v>70</v>
      </c>
      <c r="AL134" s="40"/>
      <c r="AM134" s="41"/>
      <c r="AN134" s="40"/>
      <c r="AO134" s="41" t="s">
        <v>70</v>
      </c>
      <c r="AP134" s="41" t="s">
        <v>70</v>
      </c>
      <c r="AQ134" s="41" t="s">
        <v>70</v>
      </c>
      <c r="AR134" s="41" t="s">
        <v>70</v>
      </c>
      <c r="AS134" s="41" t="s">
        <v>70</v>
      </c>
      <c r="AT134" s="40"/>
      <c r="AU134" s="40"/>
      <c r="AV134" s="34" t="s">
        <v>70</v>
      </c>
      <c r="AW134" s="34" t="s">
        <v>70</v>
      </c>
      <c r="AX134" s="34" t="s">
        <v>63</v>
      </c>
      <c r="AY134" s="34" t="s">
        <v>4302</v>
      </c>
      <c r="AZ134" s="34" t="s">
        <v>64</v>
      </c>
      <c r="BA134" s="34" t="s">
        <v>65</v>
      </c>
      <c r="BB134" s="35">
        <v>2031</v>
      </c>
      <c r="BC134" s="34" t="s">
        <v>103</v>
      </c>
    </row>
    <row r="135" spans="1:55" x14ac:dyDescent="0.25">
      <c r="A135" s="34" t="s">
        <v>3060</v>
      </c>
      <c r="B135" s="35">
        <v>65779</v>
      </c>
      <c r="C135" s="34">
        <v>100</v>
      </c>
      <c r="D135" s="34" t="s">
        <v>3063</v>
      </c>
      <c r="E135" s="34" t="s">
        <v>3064</v>
      </c>
      <c r="F135" s="34" t="s">
        <v>2513</v>
      </c>
      <c r="G135" s="34" t="s">
        <v>131</v>
      </c>
      <c r="H135" s="34" t="s">
        <v>59</v>
      </c>
      <c r="I135" s="34" t="s">
        <v>2514</v>
      </c>
      <c r="J135" s="36">
        <v>41205</v>
      </c>
      <c r="K135" s="36"/>
      <c r="L135" s="34" t="s">
        <v>61</v>
      </c>
      <c r="M135" s="40"/>
      <c r="N135" s="41"/>
      <c r="O135" s="40"/>
      <c r="P135" s="41" t="s">
        <v>3456</v>
      </c>
      <c r="Q135" s="40"/>
      <c r="R135" s="41" t="s">
        <v>3456</v>
      </c>
      <c r="S135" s="41"/>
      <c r="T135" s="41" t="s">
        <v>70</v>
      </c>
      <c r="U135" s="41"/>
      <c r="V135" s="41"/>
      <c r="W135" s="40"/>
      <c r="X135" s="41" t="s">
        <v>70</v>
      </c>
      <c r="Y135" s="41"/>
      <c r="Z135" s="40"/>
      <c r="AA135" s="41"/>
      <c r="AB135" s="41"/>
      <c r="AC135" s="41"/>
      <c r="AD135" s="40"/>
      <c r="AE135" s="41"/>
      <c r="AF135" s="41"/>
      <c r="AG135" s="41" t="s">
        <v>70</v>
      </c>
      <c r="AH135" s="41"/>
      <c r="AI135" s="41"/>
      <c r="AJ135" s="40"/>
      <c r="AK135" s="41" t="s">
        <v>70</v>
      </c>
      <c r="AL135" s="40"/>
      <c r="AM135" s="41"/>
      <c r="AN135" s="40"/>
      <c r="AO135" s="41" t="s">
        <v>70</v>
      </c>
      <c r="AP135" s="41" t="s">
        <v>70</v>
      </c>
      <c r="AQ135" s="41" t="s">
        <v>70</v>
      </c>
      <c r="AR135" s="41" t="s">
        <v>70</v>
      </c>
      <c r="AS135" s="41" t="s">
        <v>70</v>
      </c>
      <c r="AT135" s="40"/>
      <c r="AU135" s="40"/>
      <c r="AV135" s="34" t="s">
        <v>70</v>
      </c>
      <c r="AW135" s="34" t="s">
        <v>70</v>
      </c>
      <c r="AX135" s="34" t="s">
        <v>63</v>
      </c>
      <c r="AY135" s="34" t="s">
        <v>70</v>
      </c>
      <c r="AZ135" s="34" t="s">
        <v>64</v>
      </c>
      <c r="BA135" s="34" t="s">
        <v>65</v>
      </c>
      <c r="BB135" s="35">
        <v>2028</v>
      </c>
      <c r="BC135" s="34" t="s">
        <v>66</v>
      </c>
    </row>
    <row r="136" spans="1:55" x14ac:dyDescent="0.25">
      <c r="A136" s="34" t="s">
        <v>1053</v>
      </c>
      <c r="B136" s="35">
        <v>80025</v>
      </c>
      <c r="C136" s="34">
        <v>100</v>
      </c>
      <c r="D136" s="34" t="s">
        <v>3637</v>
      </c>
      <c r="E136" s="34" t="s">
        <v>3636</v>
      </c>
      <c r="F136" s="34" t="s">
        <v>1200</v>
      </c>
      <c r="G136" s="34" t="s">
        <v>3548</v>
      </c>
      <c r="H136" s="34" t="s">
        <v>59</v>
      </c>
      <c r="I136" s="34" t="s">
        <v>60</v>
      </c>
      <c r="J136" s="36">
        <v>44519</v>
      </c>
      <c r="K136" s="36"/>
      <c r="L136" s="34" t="s">
        <v>71</v>
      </c>
      <c r="M136" s="40"/>
      <c r="N136" s="41" t="s">
        <v>3456</v>
      </c>
      <c r="O136" s="40">
        <v>32363</v>
      </c>
      <c r="P136" s="41"/>
      <c r="Q136" s="40">
        <v>32363</v>
      </c>
      <c r="R136" s="41"/>
      <c r="S136" s="41"/>
      <c r="T136" s="41" t="s">
        <v>70</v>
      </c>
      <c r="U136" s="41"/>
      <c r="V136" s="41"/>
      <c r="W136" s="40">
        <v>32363</v>
      </c>
      <c r="X136" s="41" t="s">
        <v>70</v>
      </c>
      <c r="Y136" s="41"/>
      <c r="Z136" s="41"/>
      <c r="AA136" s="41" t="s">
        <v>3456</v>
      </c>
      <c r="AB136" s="41"/>
      <c r="AC136" s="41"/>
      <c r="AD136" s="40"/>
      <c r="AE136" s="41" t="s">
        <v>3456</v>
      </c>
      <c r="AF136" s="41" t="s">
        <v>3456</v>
      </c>
      <c r="AG136" s="41" t="s">
        <v>70</v>
      </c>
      <c r="AH136" s="41"/>
      <c r="AI136" s="41"/>
      <c r="AJ136" s="40"/>
      <c r="AK136" s="41" t="s">
        <v>70</v>
      </c>
      <c r="AL136" s="40"/>
      <c r="AM136" s="41"/>
      <c r="AN136" s="40"/>
      <c r="AO136" s="41" t="s">
        <v>70</v>
      </c>
      <c r="AP136" s="41" t="s">
        <v>70</v>
      </c>
      <c r="AQ136" s="41" t="s">
        <v>70</v>
      </c>
      <c r="AR136" s="41" t="s">
        <v>70</v>
      </c>
      <c r="AS136" s="41" t="s">
        <v>70</v>
      </c>
      <c r="AT136" s="40"/>
      <c r="AU136" s="40"/>
      <c r="AV136" s="34" t="s">
        <v>70</v>
      </c>
      <c r="AW136" s="34" t="s">
        <v>70</v>
      </c>
      <c r="AX136" s="34" t="s">
        <v>63</v>
      </c>
      <c r="AY136" s="34" t="s">
        <v>4295</v>
      </c>
      <c r="AZ136" s="34" t="s">
        <v>64</v>
      </c>
      <c r="BA136" s="34" t="s">
        <v>65</v>
      </c>
      <c r="BB136" s="35">
        <v>2039</v>
      </c>
      <c r="BC136" s="34" t="s">
        <v>66</v>
      </c>
    </row>
    <row r="137" spans="1:55" x14ac:dyDescent="0.25">
      <c r="A137" s="34" t="s">
        <v>849</v>
      </c>
      <c r="B137" s="35">
        <v>66290</v>
      </c>
      <c r="C137" s="34">
        <v>100</v>
      </c>
      <c r="D137" s="34" t="s">
        <v>865</v>
      </c>
      <c r="E137" s="34" t="s">
        <v>866</v>
      </c>
      <c r="F137" s="34" t="s">
        <v>867</v>
      </c>
      <c r="G137" s="34" t="s">
        <v>58</v>
      </c>
      <c r="H137" s="34" t="s">
        <v>59</v>
      </c>
      <c r="I137" s="34" t="s">
        <v>160</v>
      </c>
      <c r="J137" s="36">
        <v>41719</v>
      </c>
      <c r="K137" s="36"/>
      <c r="L137" s="34" t="s">
        <v>61</v>
      </c>
      <c r="M137" s="40"/>
      <c r="N137" s="41"/>
      <c r="O137" s="40"/>
      <c r="P137" s="41" t="s">
        <v>3456</v>
      </c>
      <c r="Q137" s="40"/>
      <c r="R137" s="41"/>
      <c r="S137" s="41"/>
      <c r="T137" s="41" t="s">
        <v>70</v>
      </c>
      <c r="U137" s="41"/>
      <c r="V137" s="41"/>
      <c r="W137" s="40"/>
      <c r="X137" s="41" t="s">
        <v>70</v>
      </c>
      <c r="Y137" s="41"/>
      <c r="Z137" s="41"/>
      <c r="AA137" s="41"/>
      <c r="AB137" s="41"/>
      <c r="AC137" s="41"/>
      <c r="AD137" s="40"/>
      <c r="AE137" s="41"/>
      <c r="AF137" s="41"/>
      <c r="AG137" s="41" t="s">
        <v>70</v>
      </c>
      <c r="AH137" s="41"/>
      <c r="AI137" s="41"/>
      <c r="AJ137" s="40"/>
      <c r="AK137" s="41" t="s">
        <v>70</v>
      </c>
      <c r="AL137" s="40"/>
      <c r="AM137" s="41"/>
      <c r="AN137" s="41"/>
      <c r="AO137" s="41" t="s">
        <v>70</v>
      </c>
      <c r="AP137" s="41" t="s">
        <v>70</v>
      </c>
      <c r="AQ137" s="41" t="s">
        <v>70</v>
      </c>
      <c r="AR137" s="41" t="s">
        <v>70</v>
      </c>
      <c r="AS137" s="41" t="s">
        <v>70</v>
      </c>
      <c r="AT137" s="41"/>
      <c r="AU137" s="41"/>
      <c r="AV137" s="34" t="s">
        <v>70</v>
      </c>
      <c r="AW137" s="34" t="s">
        <v>70</v>
      </c>
      <c r="AX137" s="34" t="s">
        <v>63</v>
      </c>
      <c r="AY137" s="34" t="s">
        <v>4285</v>
      </c>
      <c r="AZ137" s="34" t="s">
        <v>64</v>
      </c>
      <c r="BA137" s="34" t="s">
        <v>65</v>
      </c>
      <c r="BB137" s="35">
        <v>2028</v>
      </c>
      <c r="BC137" s="34" t="s">
        <v>119</v>
      </c>
    </row>
    <row r="138" spans="1:55" x14ac:dyDescent="0.25">
      <c r="A138" s="34" t="s">
        <v>1533</v>
      </c>
      <c r="B138" s="35">
        <v>65765</v>
      </c>
      <c r="C138" s="34">
        <v>100</v>
      </c>
      <c r="D138" s="34" t="s">
        <v>1543</v>
      </c>
      <c r="E138" s="34" t="s">
        <v>1544</v>
      </c>
      <c r="F138" s="34" t="s">
        <v>526</v>
      </c>
      <c r="G138" s="34" t="s">
        <v>421</v>
      </c>
      <c r="H138" s="34" t="s">
        <v>59</v>
      </c>
      <c r="I138" s="34" t="s">
        <v>422</v>
      </c>
      <c r="J138" s="36">
        <v>41365</v>
      </c>
      <c r="K138" s="36"/>
      <c r="L138" s="34" t="s">
        <v>61</v>
      </c>
      <c r="M138" s="40"/>
      <c r="N138" s="41"/>
      <c r="O138" s="40"/>
      <c r="P138" s="41" t="s">
        <v>3456</v>
      </c>
      <c r="Q138" s="40"/>
      <c r="R138" s="41" t="s">
        <v>3456</v>
      </c>
      <c r="S138" s="41"/>
      <c r="T138" s="41" t="s">
        <v>70</v>
      </c>
      <c r="U138" s="41"/>
      <c r="V138" s="41"/>
      <c r="W138" s="40"/>
      <c r="X138" s="41" t="s">
        <v>70</v>
      </c>
      <c r="Y138" s="41"/>
      <c r="Z138" s="40"/>
      <c r="AA138" s="41"/>
      <c r="AB138" s="41"/>
      <c r="AC138" s="41"/>
      <c r="AD138" s="40"/>
      <c r="AE138" s="41" t="s">
        <v>3456</v>
      </c>
      <c r="AF138" s="41" t="s">
        <v>3456</v>
      </c>
      <c r="AG138" s="41" t="s">
        <v>70</v>
      </c>
      <c r="AH138" s="41"/>
      <c r="AI138" s="41" t="s">
        <v>3456</v>
      </c>
      <c r="AJ138" s="40"/>
      <c r="AK138" s="41" t="s">
        <v>70</v>
      </c>
      <c r="AL138" s="40"/>
      <c r="AM138" s="41"/>
      <c r="AN138" s="40"/>
      <c r="AO138" s="41" t="s">
        <v>70</v>
      </c>
      <c r="AP138" s="41" t="s">
        <v>70</v>
      </c>
      <c r="AQ138" s="41" t="s">
        <v>70</v>
      </c>
      <c r="AR138" s="41" t="s">
        <v>70</v>
      </c>
      <c r="AS138" s="41" t="s">
        <v>70</v>
      </c>
      <c r="AT138" s="40"/>
      <c r="AU138" s="40"/>
      <c r="AV138" s="34" t="s">
        <v>70</v>
      </c>
      <c r="AW138" s="34" t="s">
        <v>70</v>
      </c>
      <c r="AX138" s="34" t="s">
        <v>63</v>
      </c>
      <c r="AY138" s="34" t="s">
        <v>4302</v>
      </c>
      <c r="AZ138" s="34" t="s">
        <v>64</v>
      </c>
      <c r="BA138" s="34" t="s">
        <v>65</v>
      </c>
      <c r="BB138" s="35">
        <v>2029</v>
      </c>
      <c r="BC138" s="34" t="s">
        <v>66</v>
      </c>
    </row>
    <row r="139" spans="1:55" x14ac:dyDescent="0.25">
      <c r="A139" s="34" t="s">
        <v>733</v>
      </c>
      <c r="B139" s="35">
        <v>66343</v>
      </c>
      <c r="C139" s="34">
        <v>9.65</v>
      </c>
      <c r="D139" s="34" t="s">
        <v>752</v>
      </c>
      <c r="E139" s="34" t="s">
        <v>753</v>
      </c>
      <c r="F139" s="34" t="s">
        <v>673</v>
      </c>
      <c r="G139" s="34" t="s">
        <v>58</v>
      </c>
      <c r="H139" s="34" t="s">
        <v>59</v>
      </c>
      <c r="I139" s="34" t="s">
        <v>60</v>
      </c>
      <c r="J139" s="36">
        <v>41995</v>
      </c>
      <c r="K139" s="36"/>
      <c r="L139" s="34" t="s">
        <v>61</v>
      </c>
      <c r="M139" s="40"/>
      <c r="N139" s="41"/>
      <c r="O139" s="40"/>
      <c r="P139" s="41" t="s">
        <v>3456</v>
      </c>
      <c r="Q139" s="40"/>
      <c r="R139" s="41" t="s">
        <v>3456</v>
      </c>
      <c r="S139" s="41"/>
      <c r="T139" s="41" t="s">
        <v>70</v>
      </c>
      <c r="U139" s="41"/>
      <c r="V139" s="41"/>
      <c r="W139" s="40"/>
      <c r="X139" s="41" t="s">
        <v>70</v>
      </c>
      <c r="Y139" s="41"/>
      <c r="Z139" s="41"/>
      <c r="AA139" s="41"/>
      <c r="AB139" s="41"/>
      <c r="AC139" s="41"/>
      <c r="AD139" s="40"/>
      <c r="AE139" s="41" t="s">
        <v>3456</v>
      </c>
      <c r="AF139" s="41"/>
      <c r="AG139" s="41" t="s">
        <v>70</v>
      </c>
      <c r="AH139" s="41"/>
      <c r="AI139" s="41"/>
      <c r="AJ139" s="40"/>
      <c r="AK139" s="41" t="s">
        <v>70</v>
      </c>
      <c r="AL139" s="40"/>
      <c r="AM139" s="41"/>
      <c r="AN139" s="41"/>
      <c r="AO139" s="41" t="s">
        <v>70</v>
      </c>
      <c r="AP139" s="41" t="s">
        <v>70</v>
      </c>
      <c r="AQ139" s="41" t="s">
        <v>70</v>
      </c>
      <c r="AR139" s="41" t="s">
        <v>70</v>
      </c>
      <c r="AS139" s="41" t="s">
        <v>70</v>
      </c>
      <c r="AT139" s="41"/>
      <c r="AU139" s="41"/>
      <c r="AV139" s="34" t="s">
        <v>70</v>
      </c>
      <c r="AW139" s="34" t="s">
        <v>70</v>
      </c>
      <c r="AX139" s="34" t="s">
        <v>63</v>
      </c>
      <c r="AY139" s="34" t="s">
        <v>4296</v>
      </c>
      <c r="AZ139" s="34" t="s">
        <v>64</v>
      </c>
      <c r="BA139" s="34" t="s">
        <v>65</v>
      </c>
      <c r="BB139" s="35">
        <v>2031</v>
      </c>
      <c r="BC139" s="34" t="s">
        <v>66</v>
      </c>
    </row>
    <row r="140" spans="1:55" x14ac:dyDescent="0.25">
      <c r="A140" s="34" t="s">
        <v>645</v>
      </c>
      <c r="B140" s="35">
        <v>66765</v>
      </c>
      <c r="C140" s="34">
        <v>100</v>
      </c>
      <c r="D140" s="34" t="s">
        <v>671</v>
      </c>
      <c r="E140" s="34" t="s">
        <v>672</v>
      </c>
      <c r="F140" s="34" t="s">
        <v>673</v>
      </c>
      <c r="G140" s="34" t="s">
        <v>58</v>
      </c>
      <c r="H140" s="34" t="s">
        <v>59</v>
      </c>
      <c r="I140" s="34" t="s">
        <v>60</v>
      </c>
      <c r="J140" s="36">
        <v>42233</v>
      </c>
      <c r="K140" s="36"/>
      <c r="L140" s="34" t="s">
        <v>61</v>
      </c>
      <c r="M140" s="40"/>
      <c r="N140" s="41"/>
      <c r="O140" s="40"/>
      <c r="P140" s="41" t="s">
        <v>3456</v>
      </c>
      <c r="Q140" s="40"/>
      <c r="R140" s="41" t="s">
        <v>3456</v>
      </c>
      <c r="S140" s="41"/>
      <c r="T140" s="41" t="s">
        <v>70</v>
      </c>
      <c r="U140" s="41"/>
      <c r="V140" s="41"/>
      <c r="W140" s="40"/>
      <c r="X140" s="41" t="s">
        <v>70</v>
      </c>
      <c r="Y140" s="41"/>
      <c r="Z140" s="41"/>
      <c r="AA140" s="41"/>
      <c r="AB140" s="41"/>
      <c r="AC140" s="41"/>
      <c r="AD140" s="40"/>
      <c r="AE140" s="41"/>
      <c r="AF140" s="41"/>
      <c r="AG140" s="41" t="s">
        <v>70</v>
      </c>
      <c r="AH140" s="41"/>
      <c r="AI140" s="41"/>
      <c r="AJ140" s="40"/>
      <c r="AK140" s="41" t="s">
        <v>70</v>
      </c>
      <c r="AL140" s="40"/>
      <c r="AM140" s="41"/>
      <c r="AN140" s="41"/>
      <c r="AO140" s="41" t="s">
        <v>70</v>
      </c>
      <c r="AP140" s="41" t="s">
        <v>70</v>
      </c>
      <c r="AQ140" s="41" t="s">
        <v>70</v>
      </c>
      <c r="AR140" s="41" t="s">
        <v>70</v>
      </c>
      <c r="AS140" s="41" t="s">
        <v>70</v>
      </c>
      <c r="AT140" s="41"/>
      <c r="AU140" s="41"/>
      <c r="AV140" s="34" t="s">
        <v>70</v>
      </c>
      <c r="AW140" s="34" t="s">
        <v>70</v>
      </c>
      <c r="AX140" s="34" t="s">
        <v>133</v>
      </c>
      <c r="AY140" s="34" t="s">
        <v>4290</v>
      </c>
      <c r="AZ140" s="34" t="s">
        <v>64</v>
      </c>
      <c r="BA140" s="34" t="s">
        <v>65</v>
      </c>
      <c r="BB140" s="35">
        <v>2032</v>
      </c>
      <c r="BC140" s="34" t="s">
        <v>66</v>
      </c>
    </row>
    <row r="141" spans="1:55" x14ac:dyDescent="0.25">
      <c r="A141" s="34" t="s">
        <v>1437</v>
      </c>
      <c r="B141" s="35">
        <v>78092</v>
      </c>
      <c r="C141" s="34">
        <v>100</v>
      </c>
      <c r="D141" s="34" t="s">
        <v>1439</v>
      </c>
      <c r="E141" s="34" t="s">
        <v>1440</v>
      </c>
      <c r="F141" s="34" t="s">
        <v>1272</v>
      </c>
      <c r="G141" s="34" t="s">
        <v>230</v>
      </c>
      <c r="H141" s="34" t="s">
        <v>59</v>
      </c>
      <c r="I141" s="34" t="s">
        <v>1260</v>
      </c>
      <c r="J141" s="36">
        <v>43040</v>
      </c>
      <c r="K141" s="36"/>
      <c r="L141" s="34" t="s">
        <v>61</v>
      </c>
      <c r="M141" s="40"/>
      <c r="N141" s="41"/>
      <c r="O141" s="40"/>
      <c r="P141" s="41" t="s">
        <v>3456</v>
      </c>
      <c r="Q141" s="40"/>
      <c r="R141" s="41" t="s">
        <v>3456</v>
      </c>
      <c r="S141" s="41"/>
      <c r="T141" s="41" t="s">
        <v>70</v>
      </c>
      <c r="U141" s="41"/>
      <c r="V141" s="41"/>
      <c r="W141" s="40"/>
      <c r="X141" s="41" t="s">
        <v>70</v>
      </c>
      <c r="Y141" s="41"/>
      <c r="Z141" s="41"/>
      <c r="AA141" s="41"/>
      <c r="AB141" s="41"/>
      <c r="AC141" s="41"/>
      <c r="AD141" s="40"/>
      <c r="AE141" s="41" t="s">
        <v>3456</v>
      </c>
      <c r="AF141" s="41"/>
      <c r="AG141" s="41" t="s">
        <v>70</v>
      </c>
      <c r="AH141" s="41"/>
      <c r="AI141" s="41"/>
      <c r="AJ141" s="40"/>
      <c r="AK141" s="41" t="s">
        <v>70</v>
      </c>
      <c r="AL141" s="40"/>
      <c r="AM141" s="41"/>
      <c r="AN141" s="40"/>
      <c r="AO141" s="41" t="s">
        <v>70</v>
      </c>
      <c r="AP141" s="41" t="s">
        <v>70</v>
      </c>
      <c r="AQ141" s="41" t="s">
        <v>70</v>
      </c>
      <c r="AR141" s="41" t="s">
        <v>70</v>
      </c>
      <c r="AS141" s="41" t="s">
        <v>70</v>
      </c>
      <c r="AT141" s="40"/>
      <c r="AU141" s="40"/>
      <c r="AV141" s="34" t="s">
        <v>70</v>
      </c>
      <c r="AW141" s="34" t="s">
        <v>70</v>
      </c>
      <c r="AX141" s="34" t="s">
        <v>63</v>
      </c>
      <c r="AY141" s="34" t="s">
        <v>70</v>
      </c>
      <c r="AZ141" s="34" t="s">
        <v>64</v>
      </c>
      <c r="BA141" s="34" t="s">
        <v>65</v>
      </c>
      <c r="BB141" s="35">
        <v>2033</v>
      </c>
      <c r="BC141" s="34" t="s">
        <v>66</v>
      </c>
    </row>
    <row r="142" spans="1:55" x14ac:dyDescent="0.25">
      <c r="A142" s="34" t="s">
        <v>2838</v>
      </c>
      <c r="B142" s="35">
        <v>60637</v>
      </c>
      <c r="C142" s="34">
        <v>100</v>
      </c>
      <c r="D142" s="34" t="s">
        <v>2842</v>
      </c>
      <c r="E142" s="34" t="s">
        <v>2843</v>
      </c>
      <c r="F142" s="34" t="s">
        <v>2801</v>
      </c>
      <c r="G142" s="34" t="s">
        <v>4026</v>
      </c>
      <c r="H142" s="34" t="s">
        <v>144</v>
      </c>
      <c r="I142" s="34" t="s">
        <v>2802</v>
      </c>
      <c r="J142" s="36">
        <v>37965</v>
      </c>
      <c r="K142" s="36"/>
      <c r="L142" s="34" t="s">
        <v>61</v>
      </c>
      <c r="M142" s="40"/>
      <c r="N142" s="41"/>
      <c r="O142" s="40"/>
      <c r="P142" s="41"/>
      <c r="Q142" s="40"/>
      <c r="R142" s="41" t="s">
        <v>3456</v>
      </c>
      <c r="S142" s="41"/>
      <c r="T142" s="41" t="s">
        <v>70</v>
      </c>
      <c r="U142" s="41"/>
      <c r="V142" s="41"/>
      <c r="W142" s="40"/>
      <c r="X142" s="41" t="s">
        <v>70</v>
      </c>
      <c r="Y142" s="41"/>
      <c r="Z142" s="40"/>
      <c r="AA142" s="41"/>
      <c r="AB142" s="41"/>
      <c r="AC142" s="41"/>
      <c r="AD142" s="40"/>
      <c r="AE142" s="41" t="s">
        <v>3456</v>
      </c>
      <c r="AF142" s="41" t="s">
        <v>3456</v>
      </c>
      <c r="AG142" s="41" t="s">
        <v>70</v>
      </c>
      <c r="AH142" s="41"/>
      <c r="AI142" s="41"/>
      <c r="AJ142" s="40"/>
      <c r="AK142" s="41" t="s">
        <v>70</v>
      </c>
      <c r="AL142" s="40"/>
      <c r="AM142" s="41"/>
      <c r="AN142" s="40"/>
      <c r="AO142" s="41" t="s">
        <v>70</v>
      </c>
      <c r="AP142" s="41" t="s">
        <v>70</v>
      </c>
      <c r="AQ142" s="41" t="s">
        <v>70</v>
      </c>
      <c r="AR142" s="41" t="s">
        <v>70</v>
      </c>
      <c r="AS142" s="41" t="s">
        <v>70</v>
      </c>
      <c r="AT142" s="40"/>
      <c r="AU142" s="40"/>
      <c r="AV142" s="34" t="s">
        <v>70</v>
      </c>
      <c r="AW142" s="34" t="s">
        <v>70</v>
      </c>
      <c r="AX142" s="34" t="s">
        <v>133</v>
      </c>
      <c r="AY142" s="34" t="s">
        <v>4286</v>
      </c>
      <c r="AZ142" s="34" t="s">
        <v>64</v>
      </c>
      <c r="BA142" s="34" t="s">
        <v>65</v>
      </c>
      <c r="BB142" s="35">
        <v>2018</v>
      </c>
      <c r="BC142" s="34" t="s">
        <v>185</v>
      </c>
    </row>
    <row r="143" spans="1:55" x14ac:dyDescent="0.25">
      <c r="A143" s="34" t="s">
        <v>3190</v>
      </c>
      <c r="B143" s="35">
        <v>66100</v>
      </c>
      <c r="C143" s="34">
        <v>100</v>
      </c>
      <c r="D143" s="34" t="s">
        <v>3192</v>
      </c>
      <c r="E143" s="34" t="s">
        <v>3193</v>
      </c>
      <c r="F143" s="34" t="s">
        <v>829</v>
      </c>
      <c r="G143" s="34" t="s">
        <v>467</v>
      </c>
      <c r="H143" s="34" t="s">
        <v>59</v>
      </c>
      <c r="I143" s="34" t="s">
        <v>729</v>
      </c>
      <c r="J143" s="36">
        <v>41609</v>
      </c>
      <c r="K143" s="36"/>
      <c r="L143" s="34" t="s">
        <v>61</v>
      </c>
      <c r="M143" s="40"/>
      <c r="N143" s="41"/>
      <c r="O143" s="40"/>
      <c r="P143" s="41" t="s">
        <v>3456</v>
      </c>
      <c r="Q143" s="40"/>
      <c r="R143" s="41"/>
      <c r="S143" s="41"/>
      <c r="T143" s="41" t="s">
        <v>70</v>
      </c>
      <c r="U143" s="41"/>
      <c r="V143" s="41"/>
      <c r="W143" s="40"/>
      <c r="X143" s="41" t="s">
        <v>70</v>
      </c>
      <c r="Y143" s="41"/>
      <c r="Z143" s="40"/>
      <c r="AA143" s="41"/>
      <c r="AB143" s="41"/>
      <c r="AC143" s="41"/>
      <c r="AD143" s="40"/>
      <c r="AE143" s="41"/>
      <c r="AF143" s="41"/>
      <c r="AG143" s="41" t="s">
        <v>70</v>
      </c>
      <c r="AH143" s="41"/>
      <c r="AI143" s="41"/>
      <c r="AJ143" s="40"/>
      <c r="AK143" s="41" t="s">
        <v>70</v>
      </c>
      <c r="AL143" s="40"/>
      <c r="AM143" s="41"/>
      <c r="AN143" s="40"/>
      <c r="AO143" s="41" t="s">
        <v>70</v>
      </c>
      <c r="AP143" s="41" t="s">
        <v>70</v>
      </c>
      <c r="AQ143" s="41" t="s">
        <v>70</v>
      </c>
      <c r="AR143" s="41" t="s">
        <v>70</v>
      </c>
      <c r="AS143" s="41" t="s">
        <v>70</v>
      </c>
      <c r="AT143" s="40"/>
      <c r="AU143" s="40"/>
      <c r="AV143" s="34" t="s">
        <v>70</v>
      </c>
      <c r="AW143" s="34" t="s">
        <v>70</v>
      </c>
      <c r="AX143" s="34" t="s">
        <v>63</v>
      </c>
      <c r="AY143" s="34" t="s">
        <v>4302</v>
      </c>
      <c r="AZ143" s="34" t="s">
        <v>64</v>
      </c>
      <c r="BA143" s="34" t="s">
        <v>65</v>
      </c>
      <c r="BB143" s="35">
        <v>2029</v>
      </c>
      <c r="BC143" s="34" t="s">
        <v>66</v>
      </c>
    </row>
    <row r="144" spans="1:55" x14ac:dyDescent="0.25">
      <c r="A144" s="34" t="s">
        <v>2814</v>
      </c>
      <c r="B144" s="35">
        <v>60290</v>
      </c>
      <c r="C144" s="34">
        <v>100</v>
      </c>
      <c r="D144" s="34" t="s">
        <v>2818</v>
      </c>
      <c r="E144" s="34" t="s">
        <v>2819</v>
      </c>
      <c r="F144" s="34" t="s">
        <v>2820</v>
      </c>
      <c r="G144" s="34" t="s">
        <v>4026</v>
      </c>
      <c r="H144" s="34" t="s">
        <v>144</v>
      </c>
      <c r="I144" s="34" t="s">
        <v>1233</v>
      </c>
      <c r="J144" s="36">
        <v>39023</v>
      </c>
      <c r="K144" s="36"/>
      <c r="L144" s="34" t="s">
        <v>61</v>
      </c>
      <c r="M144" s="40"/>
      <c r="N144" s="41"/>
      <c r="O144" s="40"/>
      <c r="P144" s="41"/>
      <c r="Q144" s="40"/>
      <c r="R144" s="41" t="s">
        <v>3456</v>
      </c>
      <c r="S144" s="41"/>
      <c r="T144" s="41" t="s">
        <v>70</v>
      </c>
      <c r="U144" s="41"/>
      <c r="V144" s="41"/>
      <c r="W144" s="40"/>
      <c r="X144" s="41" t="s">
        <v>70</v>
      </c>
      <c r="Y144" s="41"/>
      <c r="Z144" s="40"/>
      <c r="AA144" s="41"/>
      <c r="AB144" s="41"/>
      <c r="AC144" s="41"/>
      <c r="AD144" s="40"/>
      <c r="AE144" s="41" t="s">
        <v>3456</v>
      </c>
      <c r="AF144" s="41" t="s">
        <v>3456</v>
      </c>
      <c r="AG144" s="41" t="s">
        <v>70</v>
      </c>
      <c r="AH144" s="41"/>
      <c r="AI144" s="41"/>
      <c r="AJ144" s="40"/>
      <c r="AK144" s="41" t="s">
        <v>70</v>
      </c>
      <c r="AL144" s="40"/>
      <c r="AM144" s="41"/>
      <c r="AN144" s="40"/>
      <c r="AO144" s="41" t="s">
        <v>70</v>
      </c>
      <c r="AP144" s="41" t="s">
        <v>70</v>
      </c>
      <c r="AQ144" s="41" t="s">
        <v>70</v>
      </c>
      <c r="AR144" s="41" t="s">
        <v>70</v>
      </c>
      <c r="AS144" s="41" t="s">
        <v>70</v>
      </c>
      <c r="AT144" s="40"/>
      <c r="AU144" s="40"/>
      <c r="AV144" s="34" t="s">
        <v>70</v>
      </c>
      <c r="AW144" s="34" t="s">
        <v>70</v>
      </c>
      <c r="AX144" s="34" t="s">
        <v>63</v>
      </c>
      <c r="AY144" s="34" t="s">
        <v>4289</v>
      </c>
      <c r="AZ144" s="34" t="s">
        <v>64</v>
      </c>
      <c r="BA144" s="34" t="s">
        <v>65</v>
      </c>
      <c r="BB144" s="35">
        <v>2020</v>
      </c>
      <c r="BC144" s="34" t="s">
        <v>103</v>
      </c>
    </row>
    <row r="145" spans="1:55" x14ac:dyDescent="0.25">
      <c r="A145" s="34" t="s">
        <v>4606</v>
      </c>
      <c r="B145" s="35">
        <v>80305</v>
      </c>
      <c r="C145" s="34">
        <v>100</v>
      </c>
      <c r="D145" s="34" t="s">
        <v>4607</v>
      </c>
      <c r="E145" s="34" t="s">
        <v>4608</v>
      </c>
      <c r="F145" s="34" t="s">
        <v>1101</v>
      </c>
      <c r="G145" s="34" t="s">
        <v>287</v>
      </c>
      <c r="H145" s="34" t="s">
        <v>144</v>
      </c>
      <c r="I145" s="34" t="s">
        <v>493</v>
      </c>
      <c r="J145" s="36">
        <v>44984</v>
      </c>
      <c r="K145" s="36"/>
      <c r="L145" s="34" t="s">
        <v>71</v>
      </c>
      <c r="M145" s="40"/>
      <c r="N145" s="41" t="s">
        <v>3456</v>
      </c>
      <c r="O145" s="40">
        <v>32363</v>
      </c>
      <c r="P145" s="41"/>
      <c r="Q145" s="40">
        <v>32363</v>
      </c>
      <c r="R145" s="41"/>
      <c r="S145" s="41"/>
      <c r="T145" s="41" t="s">
        <v>70</v>
      </c>
      <c r="U145" s="41"/>
      <c r="V145" s="41"/>
      <c r="W145" s="40">
        <v>32363</v>
      </c>
      <c r="X145" s="41" t="s">
        <v>70</v>
      </c>
      <c r="Y145" s="41"/>
      <c r="Z145" s="40"/>
      <c r="AA145" s="41" t="s">
        <v>3456</v>
      </c>
      <c r="AB145" s="41"/>
      <c r="AC145" s="41"/>
      <c r="AD145" s="40"/>
      <c r="AE145" s="41" t="s">
        <v>3456</v>
      </c>
      <c r="AF145" s="41" t="s">
        <v>3456</v>
      </c>
      <c r="AG145" s="41" t="s">
        <v>70</v>
      </c>
      <c r="AH145" s="41"/>
      <c r="AI145" s="41"/>
      <c r="AJ145" s="40"/>
      <c r="AK145" s="41" t="s">
        <v>70</v>
      </c>
      <c r="AL145" s="40"/>
      <c r="AM145" s="41"/>
      <c r="AN145" s="40"/>
      <c r="AO145" s="41" t="s">
        <v>70</v>
      </c>
      <c r="AP145" s="41" t="s">
        <v>70</v>
      </c>
      <c r="AQ145" s="41" t="s">
        <v>70</v>
      </c>
      <c r="AR145" s="41" t="s">
        <v>70</v>
      </c>
      <c r="AS145" s="41" t="s">
        <v>70</v>
      </c>
      <c r="AT145" s="40"/>
      <c r="AU145" s="40"/>
      <c r="AV145" s="34" t="s">
        <v>70</v>
      </c>
      <c r="AW145" s="34" t="s">
        <v>70</v>
      </c>
      <c r="AX145" s="34" t="s">
        <v>63</v>
      </c>
      <c r="AY145" s="34" t="s">
        <v>4290</v>
      </c>
      <c r="AZ145" s="34" t="s">
        <v>64</v>
      </c>
      <c r="BA145" s="34" t="s">
        <v>65</v>
      </c>
      <c r="BB145" s="35">
        <v>2040</v>
      </c>
      <c r="BC145" s="34" t="s">
        <v>66</v>
      </c>
    </row>
    <row r="146" spans="1:55" x14ac:dyDescent="0.25">
      <c r="A146" s="34" t="s">
        <v>2838</v>
      </c>
      <c r="B146" s="35">
        <v>61185</v>
      </c>
      <c r="C146" s="34">
        <v>100</v>
      </c>
      <c r="D146" s="34" t="s">
        <v>2864</v>
      </c>
      <c r="E146" s="34" t="s">
        <v>2865</v>
      </c>
      <c r="F146" s="34" t="s">
        <v>2866</v>
      </c>
      <c r="G146" s="34" t="s">
        <v>1248</v>
      </c>
      <c r="H146" s="34" t="s">
        <v>1226</v>
      </c>
      <c r="I146" s="34" t="s">
        <v>3519</v>
      </c>
      <c r="J146" s="36">
        <v>37621</v>
      </c>
      <c r="K146" s="36"/>
      <c r="L146" s="34" t="s">
        <v>61</v>
      </c>
      <c r="M146" s="40">
        <v>45246</v>
      </c>
      <c r="N146" s="41"/>
      <c r="O146" s="40"/>
      <c r="P146" s="41"/>
      <c r="Q146" s="40"/>
      <c r="R146" s="41"/>
      <c r="S146" s="41"/>
      <c r="T146" s="41" t="s">
        <v>70</v>
      </c>
      <c r="U146" s="41"/>
      <c r="V146" s="41"/>
      <c r="W146" s="40"/>
      <c r="X146" s="41" t="s">
        <v>70</v>
      </c>
      <c r="Y146" s="41"/>
      <c r="Z146" s="40"/>
      <c r="AA146" s="41"/>
      <c r="AB146" s="41"/>
      <c r="AC146" s="41"/>
      <c r="AD146" s="40"/>
      <c r="AE146" s="41" t="s">
        <v>3456</v>
      </c>
      <c r="AF146" s="41" t="s">
        <v>3456</v>
      </c>
      <c r="AG146" s="41" t="s">
        <v>70</v>
      </c>
      <c r="AH146" s="41"/>
      <c r="AI146" s="41"/>
      <c r="AJ146" s="40"/>
      <c r="AK146" s="41" t="s">
        <v>70</v>
      </c>
      <c r="AL146" s="40"/>
      <c r="AM146" s="41"/>
      <c r="AN146" s="40"/>
      <c r="AO146" s="41" t="s">
        <v>70</v>
      </c>
      <c r="AP146" s="41" t="s">
        <v>70</v>
      </c>
      <c r="AQ146" s="41" t="s">
        <v>70</v>
      </c>
      <c r="AR146" s="41" t="s">
        <v>70</v>
      </c>
      <c r="AS146" s="41" t="s">
        <v>70</v>
      </c>
      <c r="AT146" s="40"/>
      <c r="AU146" s="40"/>
      <c r="AV146" s="34" t="s">
        <v>70</v>
      </c>
      <c r="AW146" s="34" t="s">
        <v>70</v>
      </c>
      <c r="AX146" s="34" t="s">
        <v>133</v>
      </c>
      <c r="AY146" s="34" t="s">
        <v>4286</v>
      </c>
      <c r="AZ146" s="34" t="s">
        <v>64</v>
      </c>
      <c r="BA146" s="34" t="s">
        <v>65</v>
      </c>
      <c r="BB146" s="35">
        <v>2018</v>
      </c>
      <c r="BC146" s="34" t="s">
        <v>185</v>
      </c>
    </row>
    <row r="147" spans="1:55" x14ac:dyDescent="0.25">
      <c r="A147" s="34" t="s">
        <v>730</v>
      </c>
      <c r="B147" s="35">
        <v>81487</v>
      </c>
      <c r="C147" s="34">
        <v>100</v>
      </c>
      <c r="D147" s="34" t="s">
        <v>4317</v>
      </c>
      <c r="E147" s="34" t="s">
        <v>4318</v>
      </c>
      <c r="F147" s="34" t="s">
        <v>703</v>
      </c>
      <c r="G147" s="34" t="s">
        <v>421</v>
      </c>
      <c r="H147" s="34" t="s">
        <v>59</v>
      </c>
      <c r="I147" s="34" t="s">
        <v>570</v>
      </c>
      <c r="J147" s="36">
        <v>45014</v>
      </c>
      <c r="K147" s="36"/>
      <c r="L147" s="34" t="s">
        <v>61</v>
      </c>
      <c r="M147" s="40"/>
      <c r="N147" s="41" t="s">
        <v>3456</v>
      </c>
      <c r="O147" s="40"/>
      <c r="P147" s="41" t="s">
        <v>3456</v>
      </c>
      <c r="Q147" s="40"/>
      <c r="R147" s="41" t="s">
        <v>3456</v>
      </c>
      <c r="S147" s="41" t="s">
        <v>3456</v>
      </c>
      <c r="T147" s="41" t="s">
        <v>70</v>
      </c>
      <c r="U147" s="41"/>
      <c r="V147" s="41"/>
      <c r="W147" s="40"/>
      <c r="X147" s="41" t="s">
        <v>70</v>
      </c>
      <c r="Y147" s="41"/>
      <c r="Z147" s="41"/>
      <c r="AA147" s="41"/>
      <c r="AB147" s="41"/>
      <c r="AC147" s="41"/>
      <c r="AD147" s="40"/>
      <c r="AE147" s="41" t="s">
        <v>3456</v>
      </c>
      <c r="AF147" s="41" t="s">
        <v>3456</v>
      </c>
      <c r="AG147" s="41" t="s">
        <v>70</v>
      </c>
      <c r="AH147" s="41"/>
      <c r="AI147" s="41"/>
      <c r="AJ147" s="40"/>
      <c r="AK147" s="41" t="s">
        <v>70</v>
      </c>
      <c r="AL147" s="40"/>
      <c r="AM147" s="41"/>
      <c r="AN147" s="41"/>
      <c r="AO147" s="41" t="s">
        <v>70</v>
      </c>
      <c r="AP147" s="41" t="s">
        <v>70</v>
      </c>
      <c r="AQ147" s="41" t="s">
        <v>70</v>
      </c>
      <c r="AR147" s="41" t="s">
        <v>70</v>
      </c>
      <c r="AS147" s="41" t="s">
        <v>70</v>
      </c>
      <c r="AT147" s="41"/>
      <c r="AU147" s="41"/>
      <c r="AV147" s="34" t="s">
        <v>70</v>
      </c>
      <c r="AW147" s="34" t="s">
        <v>70</v>
      </c>
      <c r="AX147" s="34" t="s">
        <v>63</v>
      </c>
      <c r="AY147" s="34" t="s">
        <v>4296</v>
      </c>
      <c r="AZ147" s="34" t="s">
        <v>64</v>
      </c>
      <c r="BA147" s="34" t="s">
        <v>65</v>
      </c>
      <c r="BB147" s="35">
        <v>2038</v>
      </c>
      <c r="BC147" s="34" t="s">
        <v>119</v>
      </c>
    </row>
    <row r="148" spans="1:55" x14ac:dyDescent="0.25">
      <c r="A148" s="34" t="s">
        <v>2614</v>
      </c>
      <c r="B148" s="35">
        <v>78274</v>
      </c>
      <c r="C148" s="34">
        <v>100</v>
      </c>
      <c r="D148" s="34" t="s">
        <v>2628</v>
      </c>
      <c r="E148" s="34" t="s">
        <v>2629</v>
      </c>
      <c r="F148" s="34" t="s">
        <v>512</v>
      </c>
      <c r="G148" s="34" t="s">
        <v>234</v>
      </c>
      <c r="H148" s="34" t="s">
        <v>144</v>
      </c>
      <c r="I148" s="34" t="s">
        <v>114</v>
      </c>
      <c r="J148" s="36">
        <v>43361</v>
      </c>
      <c r="K148" s="36"/>
      <c r="L148" s="34" t="s">
        <v>61</v>
      </c>
      <c r="M148" s="40"/>
      <c r="N148" s="41"/>
      <c r="O148" s="40"/>
      <c r="P148" s="41" t="s">
        <v>3456</v>
      </c>
      <c r="Q148" s="40"/>
      <c r="R148" s="41"/>
      <c r="S148" s="41"/>
      <c r="T148" s="41" t="s">
        <v>70</v>
      </c>
      <c r="U148" s="41"/>
      <c r="V148" s="41"/>
      <c r="W148" s="40"/>
      <c r="X148" s="41" t="s">
        <v>70</v>
      </c>
      <c r="Y148" s="41"/>
      <c r="Z148" s="40"/>
      <c r="AA148" s="41"/>
      <c r="AB148" s="41"/>
      <c r="AC148" s="41"/>
      <c r="AD148" s="40"/>
      <c r="AE148" s="41"/>
      <c r="AF148" s="41"/>
      <c r="AG148" s="41" t="s">
        <v>70</v>
      </c>
      <c r="AH148" s="41"/>
      <c r="AI148" s="41"/>
      <c r="AJ148" s="40"/>
      <c r="AK148" s="41" t="s">
        <v>70</v>
      </c>
      <c r="AL148" s="40"/>
      <c r="AM148" s="41"/>
      <c r="AN148" s="40"/>
      <c r="AO148" s="41" t="s">
        <v>70</v>
      </c>
      <c r="AP148" s="41" t="s">
        <v>70</v>
      </c>
      <c r="AQ148" s="41" t="s">
        <v>70</v>
      </c>
      <c r="AR148" s="41" t="s">
        <v>70</v>
      </c>
      <c r="AS148" s="41" t="s">
        <v>70</v>
      </c>
      <c r="AT148" s="40"/>
      <c r="AU148" s="40"/>
      <c r="AV148" s="34" t="s">
        <v>70</v>
      </c>
      <c r="AW148" s="34" t="s">
        <v>70</v>
      </c>
      <c r="AX148" s="34" t="s">
        <v>133</v>
      </c>
      <c r="AY148" s="34" t="s">
        <v>4290</v>
      </c>
      <c r="AZ148" s="34" t="s">
        <v>64</v>
      </c>
      <c r="BA148" s="34" t="s">
        <v>65</v>
      </c>
      <c r="BB148" s="35">
        <v>2033</v>
      </c>
      <c r="BC148" s="34" t="s">
        <v>103</v>
      </c>
    </row>
    <row r="149" spans="1:55" x14ac:dyDescent="0.25">
      <c r="A149" s="34" t="s">
        <v>369</v>
      </c>
      <c r="B149" s="35">
        <v>65409</v>
      </c>
      <c r="C149" s="34">
        <v>100</v>
      </c>
      <c r="D149" s="34" t="s">
        <v>396</v>
      </c>
      <c r="E149" s="34" t="s">
        <v>397</v>
      </c>
      <c r="F149" s="34" t="s">
        <v>194</v>
      </c>
      <c r="G149" s="34" t="s">
        <v>4109</v>
      </c>
      <c r="H149" s="34" t="s">
        <v>4287</v>
      </c>
      <c r="I149" s="34" t="s">
        <v>70</v>
      </c>
      <c r="J149" s="36">
        <v>40800</v>
      </c>
      <c r="K149" s="36"/>
      <c r="L149" s="34" t="s">
        <v>61</v>
      </c>
      <c r="M149" s="40"/>
      <c r="N149" s="41"/>
      <c r="O149" s="40"/>
      <c r="P149" s="41" t="s">
        <v>3456</v>
      </c>
      <c r="Q149" s="40"/>
      <c r="R149" s="41" t="s">
        <v>3456</v>
      </c>
      <c r="S149" s="41"/>
      <c r="T149" s="41" t="s">
        <v>70</v>
      </c>
      <c r="U149" s="41"/>
      <c r="V149" s="41"/>
      <c r="W149" s="40"/>
      <c r="X149" s="41" t="s">
        <v>70</v>
      </c>
      <c r="Y149" s="41"/>
      <c r="Z149" s="41"/>
      <c r="AA149" s="41"/>
      <c r="AB149" s="41"/>
      <c r="AC149" s="41"/>
      <c r="AD149" s="40"/>
      <c r="AE149" s="41"/>
      <c r="AF149" s="41"/>
      <c r="AG149" s="41" t="s">
        <v>70</v>
      </c>
      <c r="AH149" s="41"/>
      <c r="AI149" s="41"/>
      <c r="AJ149" s="41"/>
      <c r="AK149" s="41" t="s">
        <v>70</v>
      </c>
      <c r="AL149" s="41"/>
      <c r="AM149" s="41"/>
      <c r="AN149" s="41"/>
      <c r="AO149" s="41" t="s">
        <v>70</v>
      </c>
      <c r="AP149" s="41" t="s">
        <v>70</v>
      </c>
      <c r="AQ149" s="41" t="s">
        <v>70</v>
      </c>
      <c r="AR149" s="41" t="s">
        <v>70</v>
      </c>
      <c r="AS149" s="41" t="s">
        <v>70</v>
      </c>
      <c r="AT149" s="41"/>
      <c r="AU149" s="41"/>
      <c r="AV149" s="34" t="s">
        <v>151</v>
      </c>
      <c r="AW149" s="34" t="s">
        <v>729</v>
      </c>
      <c r="AX149" s="34" t="s">
        <v>133</v>
      </c>
      <c r="AY149" s="34" t="s">
        <v>4289</v>
      </c>
      <c r="AZ149" s="34" t="s">
        <v>64</v>
      </c>
      <c r="BA149" s="34" t="s">
        <v>65</v>
      </c>
      <c r="BB149" s="35">
        <v>2027</v>
      </c>
      <c r="BC149" s="34" t="s">
        <v>66</v>
      </c>
    </row>
    <row r="150" spans="1:55" x14ac:dyDescent="0.25">
      <c r="A150" s="34" t="s">
        <v>4055</v>
      </c>
      <c r="B150" s="35">
        <v>80485</v>
      </c>
      <c r="C150" s="34">
        <v>100</v>
      </c>
      <c r="D150" s="34" t="s">
        <v>4067</v>
      </c>
      <c r="E150" s="34" t="s">
        <v>4066</v>
      </c>
      <c r="F150" s="34" t="s">
        <v>4065</v>
      </c>
      <c r="G150" s="34" t="s">
        <v>234</v>
      </c>
      <c r="H150" s="34" t="s">
        <v>144</v>
      </c>
      <c r="I150" s="34" t="s">
        <v>160</v>
      </c>
      <c r="J150" s="36">
        <v>44791</v>
      </c>
      <c r="K150" s="36"/>
      <c r="L150" s="34" t="s">
        <v>71</v>
      </c>
      <c r="M150" s="40"/>
      <c r="N150" s="41" t="s">
        <v>3456</v>
      </c>
      <c r="O150" s="40">
        <v>32363</v>
      </c>
      <c r="P150" s="41"/>
      <c r="Q150" s="40">
        <v>32363</v>
      </c>
      <c r="R150" s="41"/>
      <c r="S150" s="41"/>
      <c r="T150" s="41" t="s">
        <v>70</v>
      </c>
      <c r="U150" s="41"/>
      <c r="V150" s="41"/>
      <c r="W150" s="40">
        <v>32363</v>
      </c>
      <c r="X150" s="41" t="s">
        <v>70</v>
      </c>
      <c r="Y150" s="41"/>
      <c r="Z150" s="40"/>
      <c r="AA150" s="41"/>
      <c r="AB150" s="41"/>
      <c r="AC150" s="41" t="s">
        <v>3456</v>
      </c>
      <c r="AD150" s="40"/>
      <c r="AE150" s="41" t="s">
        <v>3456</v>
      </c>
      <c r="AF150" s="41" t="s">
        <v>3456</v>
      </c>
      <c r="AG150" s="41" t="s">
        <v>70</v>
      </c>
      <c r="AH150" s="41"/>
      <c r="AI150" s="41"/>
      <c r="AJ150" s="40"/>
      <c r="AK150" s="41" t="s">
        <v>70</v>
      </c>
      <c r="AL150" s="40"/>
      <c r="AM150" s="41"/>
      <c r="AN150" s="40"/>
      <c r="AO150" s="41" t="s">
        <v>70</v>
      </c>
      <c r="AP150" s="41" t="s">
        <v>70</v>
      </c>
      <c r="AQ150" s="41" t="s">
        <v>70</v>
      </c>
      <c r="AR150" s="41" t="s">
        <v>70</v>
      </c>
      <c r="AS150" s="41" t="s">
        <v>70</v>
      </c>
      <c r="AT150" s="40"/>
      <c r="AU150" s="40"/>
      <c r="AV150" s="34" t="s">
        <v>70</v>
      </c>
      <c r="AW150" s="34" t="s">
        <v>70</v>
      </c>
      <c r="AX150" s="34" t="s">
        <v>63</v>
      </c>
      <c r="AY150" s="34" t="s">
        <v>4292</v>
      </c>
      <c r="AZ150" s="34" t="s">
        <v>64</v>
      </c>
      <c r="BA150" s="34" t="s">
        <v>65</v>
      </c>
      <c r="BB150" s="35">
        <v>2039</v>
      </c>
      <c r="BC150" s="34" t="s">
        <v>110</v>
      </c>
    </row>
    <row r="151" spans="1:55" x14ac:dyDescent="0.25">
      <c r="A151" s="34" t="s">
        <v>498</v>
      </c>
      <c r="B151" s="35">
        <v>67250</v>
      </c>
      <c r="C151" s="34">
        <v>100</v>
      </c>
      <c r="D151" s="34" t="s">
        <v>505</v>
      </c>
      <c r="E151" s="34" t="s">
        <v>506</v>
      </c>
      <c r="F151" s="34" t="s">
        <v>507</v>
      </c>
      <c r="G151" s="34" t="s">
        <v>155</v>
      </c>
      <c r="H151" s="34" t="s">
        <v>208</v>
      </c>
      <c r="I151" s="34" t="s">
        <v>3510</v>
      </c>
      <c r="J151" s="36">
        <v>42818</v>
      </c>
      <c r="K151" s="36"/>
      <c r="L151" s="34" t="s">
        <v>61</v>
      </c>
      <c r="M151" s="40"/>
      <c r="N151" s="41"/>
      <c r="O151" s="40"/>
      <c r="P151" s="41" t="s">
        <v>3456</v>
      </c>
      <c r="Q151" s="40"/>
      <c r="R151" s="41" t="s">
        <v>3456</v>
      </c>
      <c r="S151" s="41"/>
      <c r="T151" s="41" t="s">
        <v>70</v>
      </c>
      <c r="U151" s="41"/>
      <c r="V151" s="41"/>
      <c r="W151" s="40"/>
      <c r="X151" s="41" t="s">
        <v>70</v>
      </c>
      <c r="Y151" s="41"/>
      <c r="Z151" s="41"/>
      <c r="AA151" s="41"/>
      <c r="AB151" s="41"/>
      <c r="AC151" s="41"/>
      <c r="AD151" s="40"/>
      <c r="AE151" s="41"/>
      <c r="AF151" s="41"/>
      <c r="AG151" s="41" t="s">
        <v>70</v>
      </c>
      <c r="AH151" s="41"/>
      <c r="AI151" s="41"/>
      <c r="AJ151" s="40"/>
      <c r="AK151" s="41" t="s">
        <v>70</v>
      </c>
      <c r="AL151" s="41"/>
      <c r="AM151" s="41"/>
      <c r="AN151" s="41"/>
      <c r="AO151" s="41" t="s">
        <v>70</v>
      </c>
      <c r="AP151" s="41" t="s">
        <v>70</v>
      </c>
      <c r="AQ151" s="41" t="s">
        <v>70</v>
      </c>
      <c r="AR151" s="41" t="s">
        <v>70</v>
      </c>
      <c r="AS151" s="41" t="s">
        <v>70</v>
      </c>
      <c r="AT151" s="41"/>
      <c r="AU151" s="41"/>
      <c r="AV151" s="34" t="s">
        <v>70</v>
      </c>
      <c r="AW151" s="34" t="s">
        <v>70</v>
      </c>
      <c r="AX151" s="34" t="s">
        <v>133</v>
      </c>
      <c r="AY151" s="34" t="s">
        <v>4289</v>
      </c>
      <c r="AZ151" s="34" t="s">
        <v>64</v>
      </c>
      <c r="BA151" s="34" t="s">
        <v>65</v>
      </c>
      <c r="BB151" s="35">
        <v>2033</v>
      </c>
      <c r="BC151" s="34" t="s">
        <v>66</v>
      </c>
    </row>
    <row r="152" spans="1:55" x14ac:dyDescent="0.25">
      <c r="A152" s="34" t="s">
        <v>964</v>
      </c>
      <c r="B152" s="35">
        <v>62715</v>
      </c>
      <c r="C152" s="34">
        <v>100</v>
      </c>
      <c r="D152" s="34" t="s">
        <v>965</v>
      </c>
      <c r="E152" s="34" t="s">
        <v>966</v>
      </c>
      <c r="F152" s="34" t="s">
        <v>3971</v>
      </c>
      <c r="G152" s="34" t="s">
        <v>215</v>
      </c>
      <c r="H152" s="34" t="s">
        <v>4287</v>
      </c>
      <c r="I152" s="34" t="s">
        <v>133</v>
      </c>
      <c r="J152" s="36">
        <v>38560</v>
      </c>
      <c r="K152" s="36">
        <v>45107</v>
      </c>
      <c r="L152" s="34" t="s">
        <v>71</v>
      </c>
      <c r="M152" s="40"/>
      <c r="N152" s="41" t="s">
        <v>3456</v>
      </c>
      <c r="O152" s="40"/>
      <c r="P152" s="41"/>
      <c r="Q152" s="40"/>
      <c r="R152" s="41"/>
      <c r="S152" s="41"/>
      <c r="T152" s="41" t="s">
        <v>70</v>
      </c>
      <c r="U152" s="41"/>
      <c r="V152" s="41"/>
      <c r="W152" s="40">
        <v>32363</v>
      </c>
      <c r="X152" s="41" t="s">
        <v>70</v>
      </c>
      <c r="Y152" s="41"/>
      <c r="Z152" s="41"/>
      <c r="AA152" s="41"/>
      <c r="AB152" s="41"/>
      <c r="AC152" s="41"/>
      <c r="AD152" s="40"/>
      <c r="AE152" s="41" t="s">
        <v>3456</v>
      </c>
      <c r="AF152" s="41" t="s">
        <v>3456</v>
      </c>
      <c r="AG152" s="41" t="s">
        <v>70</v>
      </c>
      <c r="AH152" s="41"/>
      <c r="AI152" s="41"/>
      <c r="AJ152" s="40"/>
      <c r="AK152" s="41" t="s">
        <v>70</v>
      </c>
      <c r="AL152" s="40"/>
      <c r="AM152" s="41"/>
      <c r="AN152" s="41"/>
      <c r="AO152" s="41" t="s">
        <v>70</v>
      </c>
      <c r="AP152" s="41" t="s">
        <v>70</v>
      </c>
      <c r="AQ152" s="41" t="s">
        <v>70</v>
      </c>
      <c r="AR152" s="41" t="s">
        <v>70</v>
      </c>
      <c r="AS152" s="41" t="s">
        <v>70</v>
      </c>
      <c r="AT152" s="41"/>
      <c r="AU152" s="40"/>
      <c r="AV152" s="34" t="s">
        <v>70</v>
      </c>
      <c r="AW152" s="34" t="s">
        <v>70</v>
      </c>
      <c r="AX152" s="34" t="s">
        <v>63</v>
      </c>
      <c r="AY152" s="34" t="s">
        <v>4286</v>
      </c>
      <c r="AZ152" s="34" t="s">
        <v>464</v>
      </c>
      <c r="BA152" s="34" t="s">
        <v>465</v>
      </c>
      <c r="BB152" s="35">
        <v>2021</v>
      </c>
      <c r="BC152" s="34" t="s">
        <v>66</v>
      </c>
    </row>
    <row r="153" spans="1:55" x14ac:dyDescent="0.25">
      <c r="A153" s="34" t="s">
        <v>1173</v>
      </c>
      <c r="B153" s="35">
        <v>78666</v>
      </c>
      <c r="C153" s="34">
        <v>100</v>
      </c>
      <c r="D153" s="34" t="s">
        <v>1191</v>
      </c>
      <c r="E153" s="34" t="s">
        <v>1192</v>
      </c>
      <c r="F153" s="34" t="s">
        <v>1193</v>
      </c>
      <c r="G153" s="34" t="s">
        <v>3521</v>
      </c>
      <c r="H153" s="34" t="s">
        <v>4287</v>
      </c>
      <c r="I153" s="34" t="s">
        <v>114</v>
      </c>
      <c r="J153" s="36">
        <v>43921</v>
      </c>
      <c r="K153" s="36"/>
      <c r="L153" s="34" t="s">
        <v>61</v>
      </c>
      <c r="M153" s="40">
        <v>45271</v>
      </c>
      <c r="N153" s="41"/>
      <c r="O153" s="40"/>
      <c r="P153" s="41" t="s">
        <v>3456</v>
      </c>
      <c r="Q153" s="40"/>
      <c r="R153" s="41" t="s">
        <v>3456</v>
      </c>
      <c r="S153" s="41" t="s">
        <v>3456</v>
      </c>
      <c r="T153" s="41" t="s">
        <v>70</v>
      </c>
      <c r="U153" s="41"/>
      <c r="V153" s="41" t="s">
        <v>3456</v>
      </c>
      <c r="W153" s="40"/>
      <c r="X153" s="41" t="s">
        <v>70</v>
      </c>
      <c r="Y153" s="41"/>
      <c r="Z153" s="41"/>
      <c r="AA153" s="41"/>
      <c r="AB153" s="41"/>
      <c r="AC153" s="41"/>
      <c r="AD153" s="40"/>
      <c r="AE153" s="41" t="s">
        <v>3456</v>
      </c>
      <c r="AF153" s="41"/>
      <c r="AG153" s="41" t="s">
        <v>70</v>
      </c>
      <c r="AH153" s="41"/>
      <c r="AI153" s="41"/>
      <c r="AJ153" s="40"/>
      <c r="AK153" s="41" t="s">
        <v>70</v>
      </c>
      <c r="AL153" s="40"/>
      <c r="AM153" s="41"/>
      <c r="AN153" s="40"/>
      <c r="AO153" s="41" t="s">
        <v>70</v>
      </c>
      <c r="AP153" s="41" t="s">
        <v>70</v>
      </c>
      <c r="AQ153" s="41" t="s">
        <v>70</v>
      </c>
      <c r="AR153" s="41" t="s">
        <v>70</v>
      </c>
      <c r="AS153" s="41" t="s">
        <v>70</v>
      </c>
      <c r="AT153" s="40"/>
      <c r="AU153" s="40"/>
      <c r="AV153" s="34" t="s">
        <v>70</v>
      </c>
      <c r="AW153" s="34" t="s">
        <v>70</v>
      </c>
      <c r="AX153" s="34" t="s">
        <v>133</v>
      </c>
      <c r="AY153" s="34" t="s">
        <v>4295</v>
      </c>
      <c r="AZ153" s="34" t="s">
        <v>64</v>
      </c>
      <c r="BA153" s="34" t="s">
        <v>65</v>
      </c>
      <c r="BB153" s="35">
        <v>2037</v>
      </c>
      <c r="BC153" s="34" t="s">
        <v>119</v>
      </c>
    </row>
    <row r="154" spans="1:55" x14ac:dyDescent="0.25">
      <c r="A154" s="34" t="s">
        <v>3200</v>
      </c>
      <c r="B154" s="35">
        <v>78678</v>
      </c>
      <c r="C154" s="34">
        <v>31.19</v>
      </c>
      <c r="D154" s="34" t="s">
        <v>4679</v>
      </c>
      <c r="E154" s="34" t="s">
        <v>3209</v>
      </c>
      <c r="F154" s="34" t="s">
        <v>944</v>
      </c>
      <c r="G154" s="34" t="s">
        <v>467</v>
      </c>
      <c r="H154" s="34" t="s">
        <v>59</v>
      </c>
      <c r="I154" s="34" t="s">
        <v>729</v>
      </c>
      <c r="J154" s="36">
        <v>43435</v>
      </c>
      <c r="K154" s="36"/>
      <c r="L154" s="34" t="s">
        <v>61</v>
      </c>
      <c r="M154" s="40">
        <v>45299</v>
      </c>
      <c r="N154" s="41"/>
      <c r="O154" s="40"/>
      <c r="P154" s="41" t="s">
        <v>3456</v>
      </c>
      <c r="Q154" s="40"/>
      <c r="R154" s="41" t="s">
        <v>3456</v>
      </c>
      <c r="S154" s="41"/>
      <c r="T154" s="41" t="s">
        <v>70</v>
      </c>
      <c r="U154" s="41"/>
      <c r="V154" s="41"/>
      <c r="W154" s="40"/>
      <c r="X154" s="41" t="s">
        <v>70</v>
      </c>
      <c r="Y154" s="41"/>
      <c r="Z154" s="40"/>
      <c r="AA154" s="41"/>
      <c r="AB154" s="41"/>
      <c r="AC154" s="41"/>
      <c r="AD154" s="40"/>
      <c r="AE154" s="41"/>
      <c r="AF154" s="41"/>
      <c r="AG154" s="41" t="s">
        <v>70</v>
      </c>
      <c r="AH154" s="41"/>
      <c r="AI154" s="41"/>
      <c r="AJ154" s="40"/>
      <c r="AK154" s="41" t="s">
        <v>70</v>
      </c>
      <c r="AL154" s="40"/>
      <c r="AM154" s="41"/>
      <c r="AN154" s="40"/>
      <c r="AO154" s="41" t="s">
        <v>70</v>
      </c>
      <c r="AP154" s="41" t="s">
        <v>70</v>
      </c>
      <c r="AQ154" s="41" t="s">
        <v>70</v>
      </c>
      <c r="AR154" s="41" t="s">
        <v>70</v>
      </c>
      <c r="AS154" s="41" t="s">
        <v>70</v>
      </c>
      <c r="AT154" s="40"/>
      <c r="AU154" s="40"/>
      <c r="AV154" s="34" t="s">
        <v>70</v>
      </c>
      <c r="AW154" s="34" t="s">
        <v>70</v>
      </c>
      <c r="AX154" s="34" t="s">
        <v>63</v>
      </c>
      <c r="AY154" s="34" t="s">
        <v>4288</v>
      </c>
      <c r="AZ154" s="34" t="s">
        <v>64</v>
      </c>
      <c r="BA154" s="34" t="s">
        <v>65</v>
      </c>
      <c r="BB154" s="35">
        <v>2035</v>
      </c>
      <c r="BC154" s="34" t="s">
        <v>66</v>
      </c>
    </row>
    <row r="155" spans="1:55" x14ac:dyDescent="0.25">
      <c r="A155" s="34" t="s">
        <v>2656</v>
      </c>
      <c r="B155" s="35">
        <v>78966</v>
      </c>
      <c r="C155" s="34">
        <v>100</v>
      </c>
      <c r="D155" s="34" t="s">
        <v>4133</v>
      </c>
      <c r="E155" s="34" t="s">
        <v>2679</v>
      </c>
      <c r="F155" s="34" t="s">
        <v>2680</v>
      </c>
      <c r="G155" s="34" t="s">
        <v>3500</v>
      </c>
      <c r="H155" s="34" t="s">
        <v>4287</v>
      </c>
      <c r="I155" s="34" t="s">
        <v>1009</v>
      </c>
      <c r="J155" s="36">
        <v>43829</v>
      </c>
      <c r="K155" s="36"/>
      <c r="L155" s="34" t="s">
        <v>61</v>
      </c>
      <c r="M155" s="40"/>
      <c r="N155" s="41"/>
      <c r="O155" s="40"/>
      <c r="P155" s="41" t="s">
        <v>3456</v>
      </c>
      <c r="Q155" s="40"/>
      <c r="R155" s="41" t="s">
        <v>3456</v>
      </c>
      <c r="S155" s="41"/>
      <c r="T155" s="41" t="s">
        <v>70</v>
      </c>
      <c r="U155" s="41"/>
      <c r="V155" s="41"/>
      <c r="W155" s="40"/>
      <c r="X155" s="41" t="s">
        <v>70</v>
      </c>
      <c r="Y155" s="41"/>
      <c r="Z155" s="40"/>
      <c r="AA155" s="41"/>
      <c r="AB155" s="41"/>
      <c r="AC155" s="41"/>
      <c r="AD155" s="40"/>
      <c r="AE155" s="41" t="s">
        <v>3456</v>
      </c>
      <c r="AF155" s="41"/>
      <c r="AG155" s="41" t="s">
        <v>70</v>
      </c>
      <c r="AH155" s="41"/>
      <c r="AI155" s="41"/>
      <c r="AJ155" s="40"/>
      <c r="AK155" s="41" t="s">
        <v>70</v>
      </c>
      <c r="AL155" s="40"/>
      <c r="AM155" s="41"/>
      <c r="AN155" s="40"/>
      <c r="AO155" s="41" t="s">
        <v>70</v>
      </c>
      <c r="AP155" s="41" t="s">
        <v>70</v>
      </c>
      <c r="AQ155" s="41" t="s">
        <v>70</v>
      </c>
      <c r="AR155" s="41" t="s">
        <v>70</v>
      </c>
      <c r="AS155" s="41" t="s">
        <v>70</v>
      </c>
      <c r="AT155" s="40"/>
      <c r="AU155" s="40"/>
      <c r="AV155" s="34" t="s">
        <v>70</v>
      </c>
      <c r="AW155" s="34" t="s">
        <v>70</v>
      </c>
      <c r="AX155" s="34" t="s">
        <v>63</v>
      </c>
      <c r="AY155" s="34" t="s">
        <v>4311</v>
      </c>
      <c r="AZ155" s="34" t="s">
        <v>64</v>
      </c>
      <c r="BA155" s="34" t="s">
        <v>65</v>
      </c>
      <c r="BB155" s="35">
        <v>2034</v>
      </c>
      <c r="BC155" s="34" t="s">
        <v>103</v>
      </c>
    </row>
    <row r="156" spans="1:55" x14ac:dyDescent="0.25">
      <c r="A156" s="34" t="s">
        <v>2086</v>
      </c>
      <c r="B156" s="35">
        <v>62698</v>
      </c>
      <c r="C156" s="34">
        <v>100</v>
      </c>
      <c r="D156" s="34" t="s">
        <v>2111</v>
      </c>
      <c r="E156" s="34" t="s">
        <v>2112</v>
      </c>
      <c r="F156" s="34" t="s">
        <v>2113</v>
      </c>
      <c r="G156" s="34" t="s">
        <v>3520</v>
      </c>
      <c r="H156" s="34" t="s">
        <v>4287</v>
      </c>
      <c r="I156" s="34" t="s">
        <v>2114</v>
      </c>
      <c r="J156" s="36">
        <v>39197</v>
      </c>
      <c r="K156" s="36"/>
      <c r="L156" s="34" t="s">
        <v>61</v>
      </c>
      <c r="M156" s="40"/>
      <c r="N156" s="41"/>
      <c r="O156" s="40"/>
      <c r="P156" s="41"/>
      <c r="Q156" s="40"/>
      <c r="R156" s="41"/>
      <c r="S156" s="41"/>
      <c r="T156" s="41" t="s">
        <v>70</v>
      </c>
      <c r="U156" s="41"/>
      <c r="V156" s="41"/>
      <c r="W156" s="40"/>
      <c r="X156" s="41" t="s">
        <v>70</v>
      </c>
      <c r="Y156" s="41"/>
      <c r="Z156" s="40"/>
      <c r="AA156" s="41"/>
      <c r="AB156" s="41"/>
      <c r="AC156" s="41"/>
      <c r="AD156" s="40"/>
      <c r="AE156" s="41"/>
      <c r="AF156" s="41"/>
      <c r="AG156" s="41" t="s">
        <v>70</v>
      </c>
      <c r="AH156" s="41"/>
      <c r="AI156" s="41"/>
      <c r="AJ156" s="40"/>
      <c r="AK156" s="41" t="s">
        <v>70</v>
      </c>
      <c r="AL156" s="40"/>
      <c r="AM156" s="41"/>
      <c r="AN156" s="40"/>
      <c r="AO156" s="41" t="s">
        <v>70</v>
      </c>
      <c r="AP156" s="41" t="s">
        <v>70</v>
      </c>
      <c r="AQ156" s="41" t="s">
        <v>70</v>
      </c>
      <c r="AR156" s="41" t="s">
        <v>70</v>
      </c>
      <c r="AS156" s="41" t="s">
        <v>70</v>
      </c>
      <c r="AT156" s="40"/>
      <c r="AU156" s="40"/>
      <c r="AV156" s="34" t="s">
        <v>70</v>
      </c>
      <c r="AW156" s="34" t="s">
        <v>70</v>
      </c>
      <c r="AX156" s="34" t="s">
        <v>133</v>
      </c>
      <c r="AY156" s="34" t="s">
        <v>4285</v>
      </c>
      <c r="AZ156" s="34" t="s">
        <v>64</v>
      </c>
      <c r="BA156" s="34" t="s">
        <v>423</v>
      </c>
      <c r="BB156" s="35">
        <v>2023</v>
      </c>
      <c r="BC156" s="34" t="s">
        <v>66</v>
      </c>
    </row>
    <row r="157" spans="1:55" x14ac:dyDescent="0.25">
      <c r="A157" s="34" t="s">
        <v>2154</v>
      </c>
      <c r="B157" s="35">
        <v>63062</v>
      </c>
      <c r="C157" s="34">
        <v>100</v>
      </c>
      <c r="D157" s="34" t="s">
        <v>2219</v>
      </c>
      <c r="E157" s="34" t="s">
        <v>2220</v>
      </c>
      <c r="F157" s="34" t="s">
        <v>2113</v>
      </c>
      <c r="G157" s="34" t="s">
        <v>3520</v>
      </c>
      <c r="H157" s="34" t="s">
        <v>4287</v>
      </c>
      <c r="I157" s="34" t="s">
        <v>2114</v>
      </c>
      <c r="J157" s="36">
        <v>39197</v>
      </c>
      <c r="K157" s="36"/>
      <c r="L157" s="34" t="s">
        <v>61</v>
      </c>
      <c r="M157" s="40"/>
      <c r="N157" s="41"/>
      <c r="O157" s="40"/>
      <c r="P157" s="41"/>
      <c r="Q157" s="40"/>
      <c r="R157" s="41"/>
      <c r="S157" s="41"/>
      <c r="T157" s="41" t="s">
        <v>70</v>
      </c>
      <c r="U157" s="41"/>
      <c r="V157" s="41"/>
      <c r="W157" s="40"/>
      <c r="X157" s="41" t="s">
        <v>70</v>
      </c>
      <c r="Y157" s="41"/>
      <c r="Z157" s="40"/>
      <c r="AA157" s="41"/>
      <c r="AB157" s="41"/>
      <c r="AC157" s="41"/>
      <c r="AD157" s="40"/>
      <c r="AE157" s="41"/>
      <c r="AF157" s="41"/>
      <c r="AG157" s="41" t="s">
        <v>70</v>
      </c>
      <c r="AH157" s="41"/>
      <c r="AI157" s="41"/>
      <c r="AJ157" s="40"/>
      <c r="AK157" s="41" t="s">
        <v>70</v>
      </c>
      <c r="AL157" s="40"/>
      <c r="AM157" s="41"/>
      <c r="AN157" s="40"/>
      <c r="AO157" s="41" t="s">
        <v>70</v>
      </c>
      <c r="AP157" s="41" t="s">
        <v>70</v>
      </c>
      <c r="AQ157" s="41" t="s">
        <v>70</v>
      </c>
      <c r="AR157" s="41" t="s">
        <v>70</v>
      </c>
      <c r="AS157" s="41" t="s">
        <v>70</v>
      </c>
      <c r="AT157" s="40"/>
      <c r="AU157" s="40"/>
      <c r="AV157" s="34" t="s">
        <v>70</v>
      </c>
      <c r="AW157" s="34" t="s">
        <v>70</v>
      </c>
      <c r="AX157" s="34" t="s">
        <v>133</v>
      </c>
      <c r="AY157" s="34" t="s">
        <v>4292</v>
      </c>
      <c r="AZ157" s="34" t="s">
        <v>64</v>
      </c>
      <c r="BA157" s="34" t="s">
        <v>423</v>
      </c>
      <c r="BB157" s="35">
        <v>2023</v>
      </c>
      <c r="BC157" s="34" t="s">
        <v>66</v>
      </c>
    </row>
    <row r="158" spans="1:55" x14ac:dyDescent="0.25">
      <c r="A158" s="34" t="s">
        <v>95</v>
      </c>
      <c r="B158" s="35">
        <v>67604</v>
      </c>
      <c r="C158" s="34">
        <v>100</v>
      </c>
      <c r="D158" s="34" t="s">
        <v>104</v>
      </c>
      <c r="E158" s="34" t="s">
        <v>105</v>
      </c>
      <c r="F158" s="34" t="s">
        <v>4013</v>
      </c>
      <c r="G158" s="34" t="s">
        <v>3521</v>
      </c>
      <c r="H158" s="34" t="s">
        <v>4287</v>
      </c>
      <c r="I158" s="34" t="s">
        <v>102</v>
      </c>
      <c r="J158" s="36">
        <v>42712</v>
      </c>
      <c r="K158" s="34"/>
      <c r="L158" s="34" t="s">
        <v>61</v>
      </c>
      <c r="M158" s="40"/>
      <c r="N158" s="41"/>
      <c r="O158" s="40"/>
      <c r="P158" s="41" t="s">
        <v>3456</v>
      </c>
      <c r="Q158" s="40"/>
      <c r="R158" s="41"/>
      <c r="S158" s="41"/>
      <c r="T158" s="41" t="s">
        <v>70</v>
      </c>
      <c r="U158" s="41"/>
      <c r="V158" s="41"/>
      <c r="W158" s="40"/>
      <c r="X158" s="41" t="s">
        <v>70</v>
      </c>
      <c r="Y158" s="41"/>
      <c r="Z158" s="41"/>
      <c r="AA158" s="41"/>
      <c r="AB158" s="41"/>
      <c r="AC158" s="41"/>
      <c r="AD158" s="41"/>
      <c r="AE158" s="41"/>
      <c r="AF158" s="41"/>
      <c r="AG158" s="41" t="s">
        <v>70</v>
      </c>
      <c r="AH158" s="41"/>
      <c r="AI158" s="41"/>
      <c r="AJ158" s="41"/>
      <c r="AK158" s="41" t="s">
        <v>70</v>
      </c>
      <c r="AL158" s="41"/>
      <c r="AM158" s="41"/>
      <c r="AN158" s="41"/>
      <c r="AO158" s="41" t="s">
        <v>70</v>
      </c>
      <c r="AP158" s="41"/>
      <c r="AQ158" s="41"/>
      <c r="AR158" s="41"/>
      <c r="AS158" s="41"/>
      <c r="AT158" s="41"/>
      <c r="AU158" s="41"/>
      <c r="AV158" s="34"/>
      <c r="AW158" s="34"/>
      <c r="AX158" s="34" t="s">
        <v>63</v>
      </c>
      <c r="AY158" s="34" t="s">
        <v>4288</v>
      </c>
      <c r="AZ158" s="34" t="s">
        <v>64</v>
      </c>
      <c r="BA158" s="34" t="s">
        <v>65</v>
      </c>
      <c r="BB158" s="35">
        <v>2032</v>
      </c>
      <c r="BC158" s="34" t="s">
        <v>66</v>
      </c>
    </row>
    <row r="159" spans="1:55" x14ac:dyDescent="0.25">
      <c r="A159" s="34" t="s">
        <v>1664</v>
      </c>
      <c r="B159" s="35">
        <v>65544</v>
      </c>
      <c r="C159" s="34">
        <v>100</v>
      </c>
      <c r="D159" s="34" t="s">
        <v>1668</v>
      </c>
      <c r="E159" s="34" t="s">
        <v>1669</v>
      </c>
      <c r="F159" s="34" t="s">
        <v>365</v>
      </c>
      <c r="G159" s="34" t="s">
        <v>99</v>
      </c>
      <c r="H159" s="34" t="s">
        <v>4287</v>
      </c>
      <c r="I159" s="34" t="s">
        <v>366</v>
      </c>
      <c r="J159" s="36">
        <v>41332</v>
      </c>
      <c r="K159" s="36"/>
      <c r="L159" s="34" t="s">
        <v>61</v>
      </c>
      <c r="M159" s="40"/>
      <c r="N159" s="41"/>
      <c r="O159" s="40"/>
      <c r="P159" s="41" t="s">
        <v>3456</v>
      </c>
      <c r="Q159" s="40"/>
      <c r="R159" s="41" t="s">
        <v>3456</v>
      </c>
      <c r="S159" s="41"/>
      <c r="T159" s="41" t="s">
        <v>70</v>
      </c>
      <c r="U159" s="41"/>
      <c r="V159" s="41"/>
      <c r="W159" s="40"/>
      <c r="X159" s="41" t="s">
        <v>70</v>
      </c>
      <c r="Y159" s="41"/>
      <c r="Z159" s="40"/>
      <c r="AA159" s="41"/>
      <c r="AB159" s="41"/>
      <c r="AC159" s="41"/>
      <c r="AD159" s="40"/>
      <c r="AE159" s="41" t="s">
        <v>3456</v>
      </c>
      <c r="AF159" s="41"/>
      <c r="AG159" s="41" t="s">
        <v>70</v>
      </c>
      <c r="AH159" s="41"/>
      <c r="AI159" s="41"/>
      <c r="AJ159" s="40"/>
      <c r="AK159" s="41" t="s">
        <v>70</v>
      </c>
      <c r="AL159" s="40"/>
      <c r="AM159" s="41"/>
      <c r="AN159" s="40"/>
      <c r="AO159" s="41" t="s">
        <v>70</v>
      </c>
      <c r="AP159" s="41" t="s">
        <v>70</v>
      </c>
      <c r="AQ159" s="41" t="s">
        <v>70</v>
      </c>
      <c r="AR159" s="41" t="s">
        <v>70</v>
      </c>
      <c r="AS159" s="41" t="s">
        <v>70</v>
      </c>
      <c r="AT159" s="40"/>
      <c r="AU159" s="40"/>
      <c r="AV159" s="34" t="s">
        <v>70</v>
      </c>
      <c r="AW159" s="34" t="s">
        <v>70</v>
      </c>
      <c r="AX159" s="34" t="s">
        <v>133</v>
      </c>
      <c r="AY159" s="34" t="s">
        <v>4285</v>
      </c>
      <c r="AZ159" s="34" t="s">
        <v>64</v>
      </c>
      <c r="BA159" s="34" t="s">
        <v>65</v>
      </c>
      <c r="BB159" s="35">
        <v>2027</v>
      </c>
      <c r="BC159" s="34" t="s">
        <v>66</v>
      </c>
    </row>
    <row r="160" spans="1:55" x14ac:dyDescent="0.25">
      <c r="A160" s="34" t="s">
        <v>2154</v>
      </c>
      <c r="B160" s="35">
        <v>63023</v>
      </c>
      <c r="C160" s="34">
        <v>100</v>
      </c>
      <c r="D160" s="34" t="s">
        <v>2210</v>
      </c>
      <c r="E160" s="34" t="s">
        <v>2211</v>
      </c>
      <c r="F160" s="34" t="s">
        <v>476</v>
      </c>
      <c r="G160" s="34" t="s">
        <v>155</v>
      </c>
      <c r="H160" s="34" t="s">
        <v>208</v>
      </c>
      <c r="I160" s="34" t="s">
        <v>209</v>
      </c>
      <c r="J160" s="36">
        <v>39520</v>
      </c>
      <c r="K160" s="36"/>
      <c r="L160" s="34" t="s">
        <v>61</v>
      </c>
      <c r="M160" s="40"/>
      <c r="N160" s="41"/>
      <c r="O160" s="40"/>
      <c r="P160" s="41"/>
      <c r="Q160" s="40"/>
      <c r="R160" s="41"/>
      <c r="S160" s="41"/>
      <c r="T160" s="41" t="s">
        <v>70</v>
      </c>
      <c r="U160" s="41"/>
      <c r="V160" s="41"/>
      <c r="W160" s="40"/>
      <c r="X160" s="41" t="s">
        <v>70</v>
      </c>
      <c r="Y160" s="41"/>
      <c r="Z160" s="40"/>
      <c r="AA160" s="41"/>
      <c r="AB160" s="41"/>
      <c r="AC160" s="41"/>
      <c r="AD160" s="40"/>
      <c r="AE160" s="41"/>
      <c r="AF160" s="41"/>
      <c r="AG160" s="41" t="s">
        <v>70</v>
      </c>
      <c r="AH160" s="41"/>
      <c r="AI160" s="41"/>
      <c r="AJ160" s="40"/>
      <c r="AK160" s="41" t="s">
        <v>70</v>
      </c>
      <c r="AL160" s="40"/>
      <c r="AM160" s="41"/>
      <c r="AN160" s="40"/>
      <c r="AO160" s="41" t="s">
        <v>70</v>
      </c>
      <c r="AP160" s="41" t="s">
        <v>70</v>
      </c>
      <c r="AQ160" s="41" t="s">
        <v>70</v>
      </c>
      <c r="AR160" s="41" t="s">
        <v>70</v>
      </c>
      <c r="AS160" s="41" t="s">
        <v>70</v>
      </c>
      <c r="AT160" s="40"/>
      <c r="AU160" s="40"/>
      <c r="AV160" s="34" t="s">
        <v>70</v>
      </c>
      <c r="AW160" s="34" t="s">
        <v>70</v>
      </c>
      <c r="AX160" s="34" t="s">
        <v>133</v>
      </c>
      <c r="AY160" s="34" t="s">
        <v>4292</v>
      </c>
      <c r="AZ160" s="34" t="s">
        <v>64</v>
      </c>
      <c r="BA160" s="34" t="s">
        <v>65</v>
      </c>
      <c r="BB160" s="35">
        <v>2023</v>
      </c>
      <c r="BC160" s="34" t="s">
        <v>66</v>
      </c>
    </row>
    <row r="161" spans="1:55" x14ac:dyDescent="0.25">
      <c r="A161" s="34" t="s">
        <v>134</v>
      </c>
      <c r="B161" s="35">
        <v>64950</v>
      </c>
      <c r="C161" s="34">
        <v>100</v>
      </c>
      <c r="D161" s="34" t="s">
        <v>261</v>
      </c>
      <c r="E161" s="34" t="s">
        <v>262</v>
      </c>
      <c r="F161" s="34" t="s">
        <v>263</v>
      </c>
      <c r="G161" s="34" t="s">
        <v>3521</v>
      </c>
      <c r="H161" s="34" t="s">
        <v>4287</v>
      </c>
      <c r="I161" s="34" t="s">
        <v>264</v>
      </c>
      <c r="J161" s="36">
        <v>40367</v>
      </c>
      <c r="K161" s="36"/>
      <c r="L161" s="34" t="s">
        <v>61</v>
      </c>
      <c r="M161" s="40"/>
      <c r="N161" s="41"/>
      <c r="O161" s="40"/>
      <c r="P161" s="41"/>
      <c r="Q161" s="40"/>
      <c r="R161" s="41"/>
      <c r="S161" s="41"/>
      <c r="T161" s="41" t="s">
        <v>70</v>
      </c>
      <c r="U161" s="41"/>
      <c r="V161" s="41"/>
      <c r="W161" s="40"/>
      <c r="X161" s="41" t="s">
        <v>70</v>
      </c>
      <c r="Y161" s="41"/>
      <c r="Z161" s="41"/>
      <c r="AA161" s="41"/>
      <c r="AB161" s="41"/>
      <c r="AC161" s="41"/>
      <c r="AD161" s="41"/>
      <c r="AE161" s="41"/>
      <c r="AF161" s="41"/>
      <c r="AG161" s="41" t="s">
        <v>70</v>
      </c>
      <c r="AH161" s="41"/>
      <c r="AI161" s="41"/>
      <c r="AJ161" s="41"/>
      <c r="AK161" s="41" t="s">
        <v>70</v>
      </c>
      <c r="AL161" s="41"/>
      <c r="AM161" s="41"/>
      <c r="AN161" s="41"/>
      <c r="AO161" s="41" t="s">
        <v>70</v>
      </c>
      <c r="AP161" s="41"/>
      <c r="AQ161" s="41"/>
      <c r="AR161" s="41"/>
      <c r="AS161" s="41"/>
      <c r="AT161" s="41"/>
      <c r="AU161" s="41"/>
      <c r="AV161" s="34"/>
      <c r="AW161" s="34"/>
      <c r="AX161" s="34" t="s">
        <v>133</v>
      </c>
      <c r="AY161" s="34" t="s">
        <v>4290</v>
      </c>
      <c r="AZ161" s="34" t="s">
        <v>64</v>
      </c>
      <c r="BA161" s="34" t="s">
        <v>65</v>
      </c>
      <c r="BB161" s="35">
        <v>2025</v>
      </c>
      <c r="BC161" s="34" t="s">
        <v>119</v>
      </c>
    </row>
    <row r="162" spans="1:55" x14ac:dyDescent="0.25">
      <c r="A162" s="34" t="s">
        <v>2877</v>
      </c>
      <c r="B162" s="35">
        <v>60594</v>
      </c>
      <c r="C162" s="34">
        <v>100</v>
      </c>
      <c r="D162" s="34" t="s">
        <v>2882</v>
      </c>
      <c r="E162" s="34" t="s">
        <v>2883</v>
      </c>
      <c r="F162" s="34" t="s">
        <v>2884</v>
      </c>
      <c r="G162" s="34" t="s">
        <v>3982</v>
      </c>
      <c r="H162" s="34" t="s">
        <v>144</v>
      </c>
      <c r="I162" s="34" t="s">
        <v>1233</v>
      </c>
      <c r="J162" s="36">
        <v>38440</v>
      </c>
      <c r="K162" s="36"/>
      <c r="L162" s="34" t="s">
        <v>61</v>
      </c>
      <c r="M162" s="40"/>
      <c r="N162" s="41"/>
      <c r="O162" s="40"/>
      <c r="P162" s="41"/>
      <c r="Q162" s="40"/>
      <c r="R162" s="41"/>
      <c r="S162" s="41"/>
      <c r="T162" s="41" t="s">
        <v>70</v>
      </c>
      <c r="U162" s="41"/>
      <c r="V162" s="41"/>
      <c r="W162" s="40"/>
      <c r="X162" s="41" t="s">
        <v>70</v>
      </c>
      <c r="Y162" s="41"/>
      <c r="Z162" s="40"/>
      <c r="AA162" s="41"/>
      <c r="AB162" s="41"/>
      <c r="AC162" s="41"/>
      <c r="AD162" s="40"/>
      <c r="AE162" s="41" t="s">
        <v>3456</v>
      </c>
      <c r="AF162" s="41" t="s">
        <v>3456</v>
      </c>
      <c r="AG162" s="41" t="s">
        <v>70</v>
      </c>
      <c r="AH162" s="41"/>
      <c r="AI162" s="41"/>
      <c r="AJ162" s="40"/>
      <c r="AK162" s="41" t="s">
        <v>70</v>
      </c>
      <c r="AL162" s="40"/>
      <c r="AM162" s="41"/>
      <c r="AN162" s="40"/>
      <c r="AO162" s="41" t="s">
        <v>70</v>
      </c>
      <c r="AP162" s="41" t="s">
        <v>70</v>
      </c>
      <c r="AQ162" s="41" t="s">
        <v>70</v>
      </c>
      <c r="AR162" s="41" t="s">
        <v>70</v>
      </c>
      <c r="AS162" s="41" t="s">
        <v>70</v>
      </c>
      <c r="AT162" s="40"/>
      <c r="AU162" s="40"/>
      <c r="AV162" s="34" t="s">
        <v>70</v>
      </c>
      <c r="AW162" s="34" t="s">
        <v>70</v>
      </c>
      <c r="AX162" s="34" t="s">
        <v>133</v>
      </c>
      <c r="AY162" s="34" t="s">
        <v>4296</v>
      </c>
      <c r="AZ162" s="34" t="s">
        <v>64</v>
      </c>
      <c r="BA162" s="34" t="s">
        <v>65</v>
      </c>
      <c r="BB162" s="35">
        <v>2019</v>
      </c>
      <c r="BC162" s="34" t="s">
        <v>185</v>
      </c>
    </row>
    <row r="163" spans="1:55" x14ac:dyDescent="0.25">
      <c r="A163" s="34" t="s">
        <v>1545</v>
      </c>
      <c r="B163" s="35">
        <v>66580</v>
      </c>
      <c r="C163" s="34">
        <v>100</v>
      </c>
      <c r="D163" s="34" t="s">
        <v>1558</v>
      </c>
      <c r="E163" s="34" t="s">
        <v>1559</v>
      </c>
      <c r="F163" s="34" t="s">
        <v>1560</v>
      </c>
      <c r="G163" s="34" t="s">
        <v>303</v>
      </c>
      <c r="H163" s="34" t="s">
        <v>208</v>
      </c>
      <c r="I163" s="34" t="s">
        <v>3510</v>
      </c>
      <c r="J163" s="36">
        <v>42088</v>
      </c>
      <c r="K163" s="36"/>
      <c r="L163" s="34" t="s">
        <v>61</v>
      </c>
      <c r="M163" s="40"/>
      <c r="N163" s="41"/>
      <c r="O163" s="40"/>
      <c r="P163" s="41" t="s">
        <v>3456</v>
      </c>
      <c r="Q163" s="40"/>
      <c r="R163" s="41"/>
      <c r="S163" s="41"/>
      <c r="T163" s="41" t="s">
        <v>70</v>
      </c>
      <c r="U163" s="41"/>
      <c r="V163" s="41"/>
      <c r="W163" s="40"/>
      <c r="X163" s="41" t="s">
        <v>70</v>
      </c>
      <c r="Y163" s="41"/>
      <c r="Z163" s="40"/>
      <c r="AA163" s="41"/>
      <c r="AB163" s="41"/>
      <c r="AC163" s="41"/>
      <c r="AD163" s="40"/>
      <c r="AE163" s="41" t="s">
        <v>3456</v>
      </c>
      <c r="AF163" s="41" t="s">
        <v>3456</v>
      </c>
      <c r="AG163" s="41" t="s">
        <v>70</v>
      </c>
      <c r="AH163" s="41"/>
      <c r="AI163" s="41" t="s">
        <v>3456</v>
      </c>
      <c r="AJ163" s="40"/>
      <c r="AK163" s="41" t="s">
        <v>70</v>
      </c>
      <c r="AL163" s="40"/>
      <c r="AM163" s="41"/>
      <c r="AN163" s="40"/>
      <c r="AO163" s="41" t="s">
        <v>70</v>
      </c>
      <c r="AP163" s="41" t="s">
        <v>70</v>
      </c>
      <c r="AQ163" s="41" t="s">
        <v>70</v>
      </c>
      <c r="AR163" s="41" t="s">
        <v>70</v>
      </c>
      <c r="AS163" s="41" t="s">
        <v>70</v>
      </c>
      <c r="AT163" s="40"/>
      <c r="AU163" s="40"/>
      <c r="AV163" s="34" t="s">
        <v>70</v>
      </c>
      <c r="AW163" s="34" t="s">
        <v>70</v>
      </c>
      <c r="AX163" s="34" t="s">
        <v>63</v>
      </c>
      <c r="AY163" s="34" t="s">
        <v>4290</v>
      </c>
      <c r="AZ163" s="34" t="s">
        <v>64</v>
      </c>
      <c r="BA163" s="34" t="s">
        <v>65</v>
      </c>
      <c r="BB163" s="35">
        <v>2030</v>
      </c>
      <c r="BC163" s="34" t="s">
        <v>66</v>
      </c>
    </row>
    <row r="164" spans="1:55" x14ac:dyDescent="0.25">
      <c r="A164" s="34" t="s">
        <v>134</v>
      </c>
      <c r="B164" s="35">
        <v>64398</v>
      </c>
      <c r="C164" s="34">
        <v>100</v>
      </c>
      <c r="D164" s="34" t="s">
        <v>243</v>
      </c>
      <c r="E164" s="34" t="s">
        <v>244</v>
      </c>
      <c r="F164" s="34" t="s">
        <v>241</v>
      </c>
      <c r="G164" s="34" t="s">
        <v>131</v>
      </c>
      <c r="H164" s="34" t="s">
        <v>59</v>
      </c>
      <c r="I164" s="34" t="s">
        <v>242</v>
      </c>
      <c r="J164" s="36">
        <v>40178</v>
      </c>
      <c r="K164" s="36"/>
      <c r="L164" s="34" t="s">
        <v>61</v>
      </c>
      <c r="M164" s="40"/>
      <c r="N164" s="41"/>
      <c r="O164" s="40"/>
      <c r="P164" s="41"/>
      <c r="Q164" s="40"/>
      <c r="R164" s="41"/>
      <c r="S164" s="41"/>
      <c r="T164" s="41" t="s">
        <v>70</v>
      </c>
      <c r="U164" s="41"/>
      <c r="V164" s="41"/>
      <c r="W164" s="40"/>
      <c r="X164" s="41" t="s">
        <v>70</v>
      </c>
      <c r="Y164" s="41"/>
      <c r="Z164" s="41"/>
      <c r="AA164" s="41"/>
      <c r="AB164" s="41"/>
      <c r="AC164" s="41"/>
      <c r="AD164" s="41"/>
      <c r="AE164" s="41" t="s">
        <v>3456</v>
      </c>
      <c r="AF164" s="41" t="s">
        <v>3456</v>
      </c>
      <c r="AG164" s="41" t="s">
        <v>70</v>
      </c>
      <c r="AH164" s="41"/>
      <c r="AI164" s="41"/>
      <c r="AJ164" s="41"/>
      <c r="AK164" s="41" t="s">
        <v>70</v>
      </c>
      <c r="AL164" s="41"/>
      <c r="AM164" s="41"/>
      <c r="AN164" s="41"/>
      <c r="AO164" s="41" t="s">
        <v>70</v>
      </c>
      <c r="AP164" s="41"/>
      <c r="AQ164" s="41"/>
      <c r="AR164" s="41"/>
      <c r="AS164" s="41"/>
      <c r="AT164" s="41"/>
      <c r="AU164" s="41"/>
      <c r="AV164" s="34"/>
      <c r="AW164" s="34"/>
      <c r="AX164" s="34" t="s">
        <v>133</v>
      </c>
      <c r="AY164" s="34" t="s">
        <v>4290</v>
      </c>
      <c r="AZ164" s="34" t="s">
        <v>64</v>
      </c>
      <c r="BA164" s="34" t="s">
        <v>65</v>
      </c>
      <c r="BB164" s="35">
        <v>2025</v>
      </c>
      <c r="BC164" s="34" t="s">
        <v>103</v>
      </c>
    </row>
    <row r="165" spans="1:55" x14ac:dyDescent="0.25">
      <c r="A165" s="34" t="s">
        <v>4197</v>
      </c>
      <c r="B165" s="35">
        <v>80809</v>
      </c>
      <c r="C165" s="34">
        <v>100</v>
      </c>
      <c r="D165" s="34" t="s">
        <v>4196</v>
      </c>
      <c r="E165" s="34" t="s">
        <v>4195</v>
      </c>
      <c r="F165" s="34" t="s">
        <v>512</v>
      </c>
      <c r="G165" s="34" t="s">
        <v>3548</v>
      </c>
      <c r="H165" s="34" t="s">
        <v>59</v>
      </c>
      <c r="I165" s="34" t="s">
        <v>114</v>
      </c>
      <c r="J165" s="36">
        <v>44692</v>
      </c>
      <c r="K165" s="36"/>
      <c r="L165" s="34" t="s">
        <v>61</v>
      </c>
      <c r="M165" s="40"/>
      <c r="N165" s="41" t="s">
        <v>3456</v>
      </c>
      <c r="O165" s="40"/>
      <c r="P165" s="41" t="s">
        <v>3456</v>
      </c>
      <c r="Q165" s="40"/>
      <c r="R165" s="41" t="s">
        <v>3456</v>
      </c>
      <c r="S165" s="41" t="s">
        <v>3456</v>
      </c>
      <c r="T165" s="41" t="s">
        <v>70</v>
      </c>
      <c r="U165" s="41"/>
      <c r="V165" s="41"/>
      <c r="W165" s="40"/>
      <c r="X165" s="41" t="s">
        <v>70</v>
      </c>
      <c r="Y165" s="41"/>
      <c r="Z165" s="40"/>
      <c r="AA165" s="41"/>
      <c r="AB165" s="41"/>
      <c r="AC165" s="41"/>
      <c r="AD165" s="40"/>
      <c r="AE165" s="41" t="s">
        <v>3456</v>
      </c>
      <c r="AF165" s="41" t="s">
        <v>3456</v>
      </c>
      <c r="AG165" s="41" t="s">
        <v>70</v>
      </c>
      <c r="AH165" s="41"/>
      <c r="AI165" s="41"/>
      <c r="AJ165" s="40"/>
      <c r="AK165" s="41" t="s">
        <v>70</v>
      </c>
      <c r="AL165" s="40"/>
      <c r="AM165" s="41"/>
      <c r="AN165" s="40"/>
      <c r="AO165" s="41" t="s">
        <v>70</v>
      </c>
      <c r="AP165" s="41" t="s">
        <v>70</v>
      </c>
      <c r="AQ165" s="41" t="s">
        <v>70</v>
      </c>
      <c r="AR165" s="41" t="s">
        <v>70</v>
      </c>
      <c r="AS165" s="41" t="s">
        <v>70</v>
      </c>
      <c r="AT165" s="40"/>
      <c r="AU165" s="40"/>
      <c r="AV165" s="34" t="s">
        <v>70</v>
      </c>
      <c r="AW165" s="34" t="s">
        <v>70</v>
      </c>
      <c r="AX165" s="34" t="s">
        <v>133</v>
      </c>
      <c r="AY165" s="34" t="s">
        <v>4288</v>
      </c>
      <c r="AZ165" s="34" t="s">
        <v>64</v>
      </c>
      <c r="BA165" s="34" t="s">
        <v>65</v>
      </c>
      <c r="BB165" s="35">
        <v>2037</v>
      </c>
      <c r="BC165" s="34" t="s">
        <v>103</v>
      </c>
    </row>
    <row r="166" spans="1:55" x14ac:dyDescent="0.25">
      <c r="A166" s="34" t="s">
        <v>2939</v>
      </c>
      <c r="B166" s="35">
        <v>62505</v>
      </c>
      <c r="C166" s="34">
        <v>100</v>
      </c>
      <c r="D166" s="34" t="s">
        <v>2950</v>
      </c>
      <c r="E166" s="34" t="s">
        <v>2951</v>
      </c>
      <c r="F166" s="34" t="s">
        <v>2952</v>
      </c>
      <c r="G166" s="34" t="s">
        <v>3986</v>
      </c>
      <c r="H166" s="34" t="s">
        <v>144</v>
      </c>
      <c r="I166" s="34" t="s">
        <v>3984</v>
      </c>
      <c r="J166" s="36">
        <v>38715</v>
      </c>
      <c r="K166" s="36"/>
      <c r="L166" s="34" t="s">
        <v>61</v>
      </c>
      <c r="M166" s="40">
        <v>45271</v>
      </c>
      <c r="N166" s="41"/>
      <c r="O166" s="40"/>
      <c r="P166" s="41"/>
      <c r="Q166" s="40"/>
      <c r="R166" s="41"/>
      <c r="S166" s="41"/>
      <c r="T166" s="41" t="s">
        <v>70</v>
      </c>
      <c r="U166" s="41"/>
      <c r="V166" s="41"/>
      <c r="W166" s="40"/>
      <c r="X166" s="41" t="s">
        <v>70</v>
      </c>
      <c r="Y166" s="41"/>
      <c r="Z166" s="40"/>
      <c r="AA166" s="41"/>
      <c r="AB166" s="41"/>
      <c r="AC166" s="41"/>
      <c r="AD166" s="40"/>
      <c r="AE166" s="41"/>
      <c r="AF166" s="41"/>
      <c r="AG166" s="41" t="s">
        <v>70</v>
      </c>
      <c r="AH166" s="41"/>
      <c r="AI166" s="41"/>
      <c r="AJ166" s="40"/>
      <c r="AK166" s="41" t="s">
        <v>70</v>
      </c>
      <c r="AL166" s="40"/>
      <c r="AM166" s="41"/>
      <c r="AN166" s="40"/>
      <c r="AO166" s="41" t="s">
        <v>70</v>
      </c>
      <c r="AP166" s="41" t="s">
        <v>70</v>
      </c>
      <c r="AQ166" s="41" t="s">
        <v>70</v>
      </c>
      <c r="AR166" s="41" t="s">
        <v>70</v>
      </c>
      <c r="AS166" s="41" t="s">
        <v>70</v>
      </c>
      <c r="AT166" s="40"/>
      <c r="AU166" s="40"/>
      <c r="AV166" s="34" t="s">
        <v>70</v>
      </c>
      <c r="AW166" s="34" t="s">
        <v>70</v>
      </c>
      <c r="AX166" s="34" t="s">
        <v>133</v>
      </c>
      <c r="AY166" s="34" t="s">
        <v>4295</v>
      </c>
      <c r="AZ166" s="34" t="s">
        <v>64</v>
      </c>
      <c r="BA166" s="34" t="s">
        <v>65</v>
      </c>
      <c r="BB166" s="35">
        <v>2023</v>
      </c>
      <c r="BC166" s="34" t="s">
        <v>185</v>
      </c>
    </row>
    <row r="167" spans="1:55" x14ac:dyDescent="0.25">
      <c r="A167" s="34" t="s">
        <v>3038</v>
      </c>
      <c r="B167" s="35">
        <v>66333</v>
      </c>
      <c r="C167" s="34">
        <v>100</v>
      </c>
      <c r="D167" s="34" t="s">
        <v>3052</v>
      </c>
      <c r="E167" s="34" t="s">
        <v>3053</v>
      </c>
      <c r="F167" s="34" t="s">
        <v>994</v>
      </c>
      <c r="G167" s="34" t="s">
        <v>3986</v>
      </c>
      <c r="H167" s="34" t="s">
        <v>144</v>
      </c>
      <c r="I167" s="34" t="s">
        <v>995</v>
      </c>
      <c r="J167" s="36">
        <v>42093</v>
      </c>
      <c r="K167" s="36"/>
      <c r="L167" s="34" t="s">
        <v>61</v>
      </c>
      <c r="M167" s="40"/>
      <c r="N167" s="41"/>
      <c r="O167" s="40"/>
      <c r="P167" s="41" t="s">
        <v>3456</v>
      </c>
      <c r="Q167" s="40"/>
      <c r="R167" s="41"/>
      <c r="S167" s="41"/>
      <c r="T167" s="41" t="s">
        <v>70</v>
      </c>
      <c r="U167" s="41"/>
      <c r="V167" s="41"/>
      <c r="W167" s="40"/>
      <c r="X167" s="41" t="s">
        <v>70</v>
      </c>
      <c r="Y167" s="41"/>
      <c r="Z167" s="40"/>
      <c r="AA167" s="41"/>
      <c r="AB167" s="41"/>
      <c r="AC167" s="41"/>
      <c r="AD167" s="40"/>
      <c r="AE167" s="41"/>
      <c r="AF167" s="41"/>
      <c r="AG167" s="41" t="s">
        <v>70</v>
      </c>
      <c r="AH167" s="41"/>
      <c r="AI167" s="41"/>
      <c r="AJ167" s="40"/>
      <c r="AK167" s="41" t="s">
        <v>70</v>
      </c>
      <c r="AL167" s="40"/>
      <c r="AM167" s="41"/>
      <c r="AN167" s="40"/>
      <c r="AO167" s="41" t="s">
        <v>70</v>
      </c>
      <c r="AP167" s="41" t="s">
        <v>70</v>
      </c>
      <c r="AQ167" s="41" t="s">
        <v>70</v>
      </c>
      <c r="AR167" s="41" t="s">
        <v>70</v>
      </c>
      <c r="AS167" s="41" t="s">
        <v>70</v>
      </c>
      <c r="AT167" s="40"/>
      <c r="AU167" s="40"/>
      <c r="AV167" s="34" t="s">
        <v>70</v>
      </c>
      <c r="AW167" s="34" t="s">
        <v>70</v>
      </c>
      <c r="AX167" s="34" t="s">
        <v>133</v>
      </c>
      <c r="AY167" s="34" t="s">
        <v>4290</v>
      </c>
      <c r="AZ167" s="34" t="s">
        <v>64</v>
      </c>
      <c r="BA167" s="34" t="s">
        <v>65</v>
      </c>
      <c r="BB167" s="35">
        <v>2030</v>
      </c>
      <c r="BC167" s="34" t="s">
        <v>185</v>
      </c>
    </row>
    <row r="168" spans="1:55" x14ac:dyDescent="0.25">
      <c r="A168" s="34" t="s">
        <v>803</v>
      </c>
      <c r="B168" s="35">
        <v>79272</v>
      </c>
      <c r="C168" s="34">
        <v>6.7</v>
      </c>
      <c r="D168" s="34" t="s">
        <v>815</v>
      </c>
      <c r="E168" s="34" t="s">
        <v>816</v>
      </c>
      <c r="F168" s="34" t="s">
        <v>817</v>
      </c>
      <c r="G168" s="34" t="s">
        <v>558</v>
      </c>
      <c r="H168" s="34" t="s">
        <v>59</v>
      </c>
      <c r="I168" s="34" t="s">
        <v>818</v>
      </c>
      <c r="J168" s="36">
        <v>43902</v>
      </c>
      <c r="K168" s="36"/>
      <c r="L168" s="34" t="s">
        <v>61</v>
      </c>
      <c r="M168" s="40"/>
      <c r="N168" s="41"/>
      <c r="O168" s="40"/>
      <c r="P168" s="41" t="s">
        <v>3456</v>
      </c>
      <c r="Q168" s="40"/>
      <c r="R168" s="41" t="s">
        <v>3456</v>
      </c>
      <c r="S168" s="41"/>
      <c r="T168" s="41" t="s">
        <v>70</v>
      </c>
      <c r="U168" s="41"/>
      <c r="V168" s="41"/>
      <c r="W168" s="40"/>
      <c r="X168" s="41" t="s">
        <v>70</v>
      </c>
      <c r="Y168" s="41"/>
      <c r="Z168" s="41"/>
      <c r="AA168" s="41"/>
      <c r="AB168" s="41"/>
      <c r="AC168" s="41"/>
      <c r="AD168" s="40"/>
      <c r="AE168" s="41" t="s">
        <v>3456</v>
      </c>
      <c r="AF168" s="41"/>
      <c r="AG168" s="41" t="s">
        <v>70</v>
      </c>
      <c r="AH168" s="41"/>
      <c r="AI168" s="41"/>
      <c r="AJ168" s="40"/>
      <c r="AK168" s="41" t="s">
        <v>70</v>
      </c>
      <c r="AL168" s="40"/>
      <c r="AM168" s="41"/>
      <c r="AN168" s="41"/>
      <c r="AO168" s="41" t="s">
        <v>70</v>
      </c>
      <c r="AP168" s="41" t="s">
        <v>70</v>
      </c>
      <c r="AQ168" s="41" t="s">
        <v>70</v>
      </c>
      <c r="AR168" s="41" t="s">
        <v>70</v>
      </c>
      <c r="AS168" s="41" t="s">
        <v>70</v>
      </c>
      <c r="AT168" s="41"/>
      <c r="AU168" s="41"/>
      <c r="AV168" s="34" t="s">
        <v>70</v>
      </c>
      <c r="AW168" s="34" t="s">
        <v>70</v>
      </c>
      <c r="AX168" s="34" t="s">
        <v>63</v>
      </c>
      <c r="AY168" s="34" t="s">
        <v>4286</v>
      </c>
      <c r="AZ168" s="34" t="s">
        <v>64</v>
      </c>
      <c r="BA168" s="34" t="s">
        <v>65</v>
      </c>
      <c r="BB168" s="35">
        <v>2035</v>
      </c>
      <c r="BC168" s="34" t="s">
        <v>66</v>
      </c>
    </row>
    <row r="169" spans="1:55" x14ac:dyDescent="0.25">
      <c r="A169" s="34" t="s">
        <v>369</v>
      </c>
      <c r="B169" s="35">
        <v>65275</v>
      </c>
      <c r="C169" s="34">
        <v>100</v>
      </c>
      <c r="D169" s="34" t="s">
        <v>384</v>
      </c>
      <c r="E169" s="34" t="s">
        <v>385</v>
      </c>
      <c r="F169" s="34" t="s">
        <v>386</v>
      </c>
      <c r="G169" s="34" t="s">
        <v>3521</v>
      </c>
      <c r="H169" s="34" t="s">
        <v>4287</v>
      </c>
      <c r="I169" s="34" t="s">
        <v>109</v>
      </c>
      <c r="J169" s="36">
        <v>40830</v>
      </c>
      <c r="K169" s="36"/>
      <c r="L169" s="34" t="s">
        <v>61</v>
      </c>
      <c r="M169" s="40"/>
      <c r="N169" s="41"/>
      <c r="O169" s="40"/>
      <c r="P169" s="41" t="s">
        <v>3456</v>
      </c>
      <c r="Q169" s="40"/>
      <c r="R169" s="41"/>
      <c r="S169" s="41"/>
      <c r="T169" s="41" t="s">
        <v>70</v>
      </c>
      <c r="U169" s="41"/>
      <c r="V169" s="41"/>
      <c r="W169" s="40"/>
      <c r="X169" s="41" t="s">
        <v>70</v>
      </c>
      <c r="Y169" s="41"/>
      <c r="Z169" s="41"/>
      <c r="AA169" s="41"/>
      <c r="AB169" s="41"/>
      <c r="AC169" s="41"/>
      <c r="AD169" s="40"/>
      <c r="AE169" s="41"/>
      <c r="AF169" s="41"/>
      <c r="AG169" s="41" t="s">
        <v>70</v>
      </c>
      <c r="AH169" s="41"/>
      <c r="AI169" s="41"/>
      <c r="AJ169" s="41"/>
      <c r="AK169" s="41" t="s">
        <v>70</v>
      </c>
      <c r="AL169" s="41"/>
      <c r="AM169" s="41"/>
      <c r="AN169" s="41"/>
      <c r="AO169" s="41" t="s">
        <v>70</v>
      </c>
      <c r="AP169" s="41" t="s">
        <v>70</v>
      </c>
      <c r="AQ169" s="41" t="s">
        <v>70</v>
      </c>
      <c r="AR169" s="41" t="s">
        <v>70</v>
      </c>
      <c r="AS169" s="41" t="s">
        <v>70</v>
      </c>
      <c r="AT169" s="41"/>
      <c r="AU169" s="41"/>
      <c r="AV169" s="34" t="s">
        <v>70</v>
      </c>
      <c r="AW169" s="34" t="s">
        <v>70</v>
      </c>
      <c r="AX169" s="34" t="s">
        <v>133</v>
      </c>
      <c r="AY169" s="34" t="s">
        <v>4289</v>
      </c>
      <c r="AZ169" s="34" t="s">
        <v>64</v>
      </c>
      <c r="BA169" s="34" t="s">
        <v>65</v>
      </c>
      <c r="BB169" s="35">
        <v>2026</v>
      </c>
      <c r="BC169" s="34" t="s">
        <v>66</v>
      </c>
    </row>
    <row r="170" spans="1:55" x14ac:dyDescent="0.25">
      <c r="A170" s="34" t="s">
        <v>1693</v>
      </c>
      <c r="B170" s="35">
        <v>66059</v>
      </c>
      <c r="C170" s="34">
        <v>100</v>
      </c>
      <c r="D170" s="34" t="s">
        <v>1699</v>
      </c>
      <c r="E170" s="34" t="s">
        <v>1700</v>
      </c>
      <c r="F170" s="34" t="s">
        <v>648</v>
      </c>
      <c r="G170" s="34" t="s">
        <v>144</v>
      </c>
      <c r="H170" s="34" t="s">
        <v>144</v>
      </c>
      <c r="I170" s="34" t="s">
        <v>288</v>
      </c>
      <c r="J170" s="36">
        <v>42307</v>
      </c>
      <c r="K170" s="36"/>
      <c r="L170" s="34" t="s">
        <v>61</v>
      </c>
      <c r="M170" s="40"/>
      <c r="N170" s="41"/>
      <c r="O170" s="40"/>
      <c r="P170" s="41" t="s">
        <v>3456</v>
      </c>
      <c r="Q170" s="40"/>
      <c r="R170" s="41" t="s">
        <v>3456</v>
      </c>
      <c r="S170" s="41"/>
      <c r="T170" s="41" t="s">
        <v>70</v>
      </c>
      <c r="U170" s="41"/>
      <c r="V170" s="41"/>
      <c r="W170" s="40"/>
      <c r="X170" s="41" t="s">
        <v>70</v>
      </c>
      <c r="Y170" s="41"/>
      <c r="Z170" s="40"/>
      <c r="AA170" s="41"/>
      <c r="AB170" s="41"/>
      <c r="AC170" s="41"/>
      <c r="AD170" s="40"/>
      <c r="AE170" s="41"/>
      <c r="AF170" s="41"/>
      <c r="AG170" s="41" t="s">
        <v>70</v>
      </c>
      <c r="AH170" s="41"/>
      <c r="AI170" s="41"/>
      <c r="AJ170" s="40"/>
      <c r="AK170" s="41" t="s">
        <v>70</v>
      </c>
      <c r="AL170" s="40"/>
      <c r="AM170" s="41"/>
      <c r="AN170" s="40"/>
      <c r="AO170" s="41" t="s">
        <v>70</v>
      </c>
      <c r="AP170" s="41" t="s">
        <v>70</v>
      </c>
      <c r="AQ170" s="41" t="s">
        <v>70</v>
      </c>
      <c r="AR170" s="41" t="s">
        <v>70</v>
      </c>
      <c r="AS170" s="41" t="s">
        <v>70</v>
      </c>
      <c r="AT170" s="40"/>
      <c r="AU170" s="40"/>
      <c r="AV170" s="34" t="s">
        <v>70</v>
      </c>
      <c r="AW170" s="34" t="s">
        <v>70</v>
      </c>
      <c r="AX170" s="34" t="s">
        <v>63</v>
      </c>
      <c r="AY170" s="34" t="s">
        <v>4285</v>
      </c>
      <c r="AZ170" s="34" t="s">
        <v>64</v>
      </c>
      <c r="BA170" s="34" t="s">
        <v>65</v>
      </c>
      <c r="BB170" s="35">
        <v>2032</v>
      </c>
      <c r="BC170" s="34" t="s">
        <v>66</v>
      </c>
    </row>
    <row r="171" spans="1:55" x14ac:dyDescent="0.25">
      <c r="A171" s="34" t="s">
        <v>4250</v>
      </c>
      <c r="B171" s="35">
        <v>80281</v>
      </c>
      <c r="C171" s="34">
        <v>100</v>
      </c>
      <c r="D171" s="34" t="s">
        <v>4249</v>
      </c>
      <c r="E171" s="34" t="s">
        <v>4248</v>
      </c>
      <c r="F171" s="34" t="s">
        <v>1870</v>
      </c>
      <c r="G171" s="34" t="s">
        <v>234</v>
      </c>
      <c r="H171" s="34" t="s">
        <v>144</v>
      </c>
      <c r="I171" s="34" t="s">
        <v>102</v>
      </c>
      <c r="J171" s="36">
        <v>44795</v>
      </c>
      <c r="K171" s="36"/>
      <c r="L171" s="34" t="s">
        <v>71</v>
      </c>
      <c r="M171" s="40"/>
      <c r="N171" s="41" t="s">
        <v>3456</v>
      </c>
      <c r="O171" s="40">
        <v>32363</v>
      </c>
      <c r="P171" s="41"/>
      <c r="Q171" s="40">
        <v>32363</v>
      </c>
      <c r="R171" s="41"/>
      <c r="S171" s="41"/>
      <c r="T171" s="41" t="s">
        <v>70</v>
      </c>
      <c r="U171" s="41"/>
      <c r="V171" s="41"/>
      <c r="W171" s="40">
        <v>32363</v>
      </c>
      <c r="X171" s="41" t="s">
        <v>70</v>
      </c>
      <c r="Y171" s="41"/>
      <c r="Z171" s="41"/>
      <c r="AA171" s="41" t="s">
        <v>3456</v>
      </c>
      <c r="AB171" s="41"/>
      <c r="AC171" s="41"/>
      <c r="AD171" s="40"/>
      <c r="AE171" s="41" t="s">
        <v>3456</v>
      </c>
      <c r="AF171" s="41" t="s">
        <v>3456</v>
      </c>
      <c r="AG171" s="41" t="s">
        <v>70</v>
      </c>
      <c r="AH171" s="41"/>
      <c r="AI171" s="41"/>
      <c r="AJ171" s="40"/>
      <c r="AK171" s="41" t="s">
        <v>70</v>
      </c>
      <c r="AL171" s="40"/>
      <c r="AM171" s="41"/>
      <c r="AN171" s="41"/>
      <c r="AO171" s="41" t="s">
        <v>70</v>
      </c>
      <c r="AP171" s="41" t="s">
        <v>70</v>
      </c>
      <c r="AQ171" s="41" t="s">
        <v>70</v>
      </c>
      <c r="AR171" s="41" t="s">
        <v>70</v>
      </c>
      <c r="AS171" s="41" t="s">
        <v>70</v>
      </c>
      <c r="AT171" s="41"/>
      <c r="AU171" s="41"/>
      <c r="AV171" s="34" t="s">
        <v>70</v>
      </c>
      <c r="AW171" s="34" t="s">
        <v>70</v>
      </c>
      <c r="AX171" s="34" t="s">
        <v>133</v>
      </c>
      <c r="AY171" s="34" t="s">
        <v>4296</v>
      </c>
      <c r="AZ171" s="34" t="s">
        <v>64</v>
      </c>
      <c r="BA171" s="34" t="s">
        <v>65</v>
      </c>
      <c r="BB171" s="35">
        <v>2039</v>
      </c>
      <c r="BC171" s="34" t="s">
        <v>66</v>
      </c>
    </row>
    <row r="172" spans="1:55" x14ac:dyDescent="0.25">
      <c r="A172" s="34" t="s">
        <v>1641</v>
      </c>
      <c r="B172" s="35">
        <v>65638</v>
      </c>
      <c r="C172" s="34">
        <v>100</v>
      </c>
      <c r="D172" s="34" t="s">
        <v>1658</v>
      </c>
      <c r="E172" s="34" t="s">
        <v>1659</v>
      </c>
      <c r="F172" s="34" t="s">
        <v>1660</v>
      </c>
      <c r="G172" s="34" t="s">
        <v>150</v>
      </c>
      <c r="H172" s="34" t="s">
        <v>4287</v>
      </c>
      <c r="I172" s="34" t="s">
        <v>296</v>
      </c>
      <c r="J172" s="36">
        <v>41213</v>
      </c>
      <c r="K172" s="36"/>
      <c r="L172" s="34" t="s">
        <v>61</v>
      </c>
      <c r="M172" s="40"/>
      <c r="N172" s="41"/>
      <c r="O172" s="40"/>
      <c r="P172" s="41" t="s">
        <v>3456</v>
      </c>
      <c r="Q172" s="40"/>
      <c r="R172" s="41" t="s">
        <v>3456</v>
      </c>
      <c r="S172" s="41"/>
      <c r="T172" s="41" t="s">
        <v>70</v>
      </c>
      <c r="U172" s="41"/>
      <c r="V172" s="41"/>
      <c r="W172" s="40"/>
      <c r="X172" s="41" t="s">
        <v>70</v>
      </c>
      <c r="Y172" s="41"/>
      <c r="Z172" s="40"/>
      <c r="AA172" s="41"/>
      <c r="AB172" s="41"/>
      <c r="AC172" s="41"/>
      <c r="AD172" s="40"/>
      <c r="AE172" s="41"/>
      <c r="AF172" s="41"/>
      <c r="AG172" s="41" t="s">
        <v>70</v>
      </c>
      <c r="AH172" s="41"/>
      <c r="AI172" s="41"/>
      <c r="AJ172" s="40"/>
      <c r="AK172" s="41" t="s">
        <v>70</v>
      </c>
      <c r="AL172" s="40"/>
      <c r="AM172" s="41"/>
      <c r="AN172" s="40"/>
      <c r="AO172" s="41" t="s">
        <v>70</v>
      </c>
      <c r="AP172" s="41" t="s">
        <v>70</v>
      </c>
      <c r="AQ172" s="41" t="s">
        <v>70</v>
      </c>
      <c r="AR172" s="41" t="s">
        <v>70</v>
      </c>
      <c r="AS172" s="41" t="s">
        <v>70</v>
      </c>
      <c r="AT172" s="40"/>
      <c r="AU172" s="40"/>
      <c r="AV172" s="34" t="s">
        <v>70</v>
      </c>
      <c r="AW172" s="34" t="s">
        <v>70</v>
      </c>
      <c r="AX172" s="34" t="s">
        <v>133</v>
      </c>
      <c r="AY172" s="34" t="s">
        <v>4292</v>
      </c>
      <c r="AZ172" s="34" t="s">
        <v>64</v>
      </c>
      <c r="BA172" s="34" t="s">
        <v>65</v>
      </c>
      <c r="BB172" s="35">
        <v>2027</v>
      </c>
      <c r="BC172" s="34" t="s">
        <v>66</v>
      </c>
    </row>
    <row r="173" spans="1:55" x14ac:dyDescent="0.25">
      <c r="A173" s="34" t="s">
        <v>265</v>
      </c>
      <c r="B173" s="35">
        <v>65075</v>
      </c>
      <c r="C173" s="34">
        <v>100</v>
      </c>
      <c r="D173" s="34" t="s">
        <v>351</v>
      </c>
      <c r="E173" s="34" t="s">
        <v>352</v>
      </c>
      <c r="F173" s="34" t="s">
        <v>3980</v>
      </c>
      <c r="G173" s="34" t="s">
        <v>353</v>
      </c>
      <c r="H173" s="34" t="s">
        <v>4287</v>
      </c>
      <c r="I173" s="34" t="s">
        <v>114</v>
      </c>
      <c r="J173" s="36">
        <v>40430</v>
      </c>
      <c r="K173" s="36"/>
      <c r="L173" s="34" t="s">
        <v>61</v>
      </c>
      <c r="M173" s="40"/>
      <c r="N173" s="41"/>
      <c r="O173" s="40"/>
      <c r="P173" s="41"/>
      <c r="Q173" s="40"/>
      <c r="R173" s="41"/>
      <c r="S173" s="41"/>
      <c r="T173" s="41" t="s">
        <v>70</v>
      </c>
      <c r="U173" s="41"/>
      <c r="V173" s="41"/>
      <c r="W173" s="40"/>
      <c r="X173" s="41" t="s">
        <v>70</v>
      </c>
      <c r="Y173" s="41"/>
      <c r="Z173" s="41"/>
      <c r="AA173" s="41"/>
      <c r="AB173" s="41"/>
      <c r="AC173" s="41"/>
      <c r="AD173" s="41"/>
      <c r="AE173" s="41"/>
      <c r="AF173" s="41"/>
      <c r="AG173" s="41" t="s">
        <v>70</v>
      </c>
      <c r="AH173" s="41"/>
      <c r="AI173" s="41"/>
      <c r="AJ173" s="41"/>
      <c r="AK173" s="41" t="s">
        <v>70</v>
      </c>
      <c r="AL173" s="41"/>
      <c r="AM173" s="41"/>
      <c r="AN173" s="41"/>
      <c r="AO173" s="41" t="s">
        <v>70</v>
      </c>
      <c r="AP173" s="41"/>
      <c r="AQ173" s="41"/>
      <c r="AR173" s="41"/>
      <c r="AS173" s="41"/>
      <c r="AT173" s="41"/>
      <c r="AU173" s="41"/>
      <c r="AV173" s="34" t="s">
        <v>70</v>
      </c>
      <c r="AW173" s="34" t="s">
        <v>70</v>
      </c>
      <c r="AX173" s="34" t="s">
        <v>133</v>
      </c>
      <c r="AY173" s="34" t="s">
        <v>4292</v>
      </c>
      <c r="AZ173" s="34" t="s">
        <v>64</v>
      </c>
      <c r="BA173" s="34" t="s">
        <v>65</v>
      </c>
      <c r="BB173" s="35">
        <v>2026</v>
      </c>
      <c r="BC173" s="34" t="s">
        <v>103</v>
      </c>
    </row>
    <row r="174" spans="1:55" x14ac:dyDescent="0.25">
      <c r="A174" s="34" t="s">
        <v>445</v>
      </c>
      <c r="B174" s="35">
        <v>79024</v>
      </c>
      <c r="C174" s="34">
        <v>100</v>
      </c>
      <c r="D174" s="34" t="s">
        <v>3684</v>
      </c>
      <c r="E174" s="34" t="s">
        <v>3683</v>
      </c>
      <c r="F174" s="34" t="s">
        <v>440</v>
      </c>
      <c r="G174" s="34" t="s">
        <v>3982</v>
      </c>
      <c r="H174" s="34" t="s">
        <v>144</v>
      </c>
      <c r="I174" s="34" t="s">
        <v>63</v>
      </c>
      <c r="J174" s="36">
        <v>44463</v>
      </c>
      <c r="K174" s="36"/>
      <c r="L174" s="34" t="s">
        <v>71</v>
      </c>
      <c r="M174" s="40"/>
      <c r="N174" s="41" t="s">
        <v>3456</v>
      </c>
      <c r="O174" s="40">
        <v>32363</v>
      </c>
      <c r="P174" s="41"/>
      <c r="Q174" s="40">
        <v>32363</v>
      </c>
      <c r="R174" s="41"/>
      <c r="S174" s="41"/>
      <c r="T174" s="41" t="s">
        <v>70</v>
      </c>
      <c r="U174" s="41"/>
      <c r="V174" s="41"/>
      <c r="W174" s="40">
        <v>32363</v>
      </c>
      <c r="X174" s="41" t="s">
        <v>70</v>
      </c>
      <c r="Y174" s="41"/>
      <c r="Z174" s="41"/>
      <c r="AA174" s="41" t="s">
        <v>3456</v>
      </c>
      <c r="AB174" s="41"/>
      <c r="AC174" s="41"/>
      <c r="AD174" s="40"/>
      <c r="AE174" s="41" t="s">
        <v>3456</v>
      </c>
      <c r="AF174" s="41" t="s">
        <v>3456</v>
      </c>
      <c r="AG174" s="41" t="s">
        <v>70</v>
      </c>
      <c r="AH174" s="41"/>
      <c r="AI174" s="41"/>
      <c r="AJ174" s="40"/>
      <c r="AK174" s="41" t="s">
        <v>70</v>
      </c>
      <c r="AL174" s="41"/>
      <c r="AM174" s="41"/>
      <c r="AN174" s="41"/>
      <c r="AO174" s="41" t="s">
        <v>70</v>
      </c>
      <c r="AP174" s="41" t="s">
        <v>70</v>
      </c>
      <c r="AQ174" s="41" t="s">
        <v>70</v>
      </c>
      <c r="AR174" s="41" t="s">
        <v>70</v>
      </c>
      <c r="AS174" s="41" t="s">
        <v>70</v>
      </c>
      <c r="AT174" s="41"/>
      <c r="AU174" s="41"/>
      <c r="AV174" s="34" t="s">
        <v>70</v>
      </c>
      <c r="AW174" s="34" t="s">
        <v>70</v>
      </c>
      <c r="AX174" s="34" t="s">
        <v>133</v>
      </c>
      <c r="AY174" s="34" t="s">
        <v>4292</v>
      </c>
      <c r="AZ174" s="34" t="s">
        <v>64</v>
      </c>
      <c r="BA174" s="34" t="s">
        <v>65</v>
      </c>
      <c r="BB174" s="35">
        <v>2039</v>
      </c>
      <c r="BC174" s="34" t="s">
        <v>66</v>
      </c>
    </row>
    <row r="175" spans="1:55" x14ac:dyDescent="0.25">
      <c r="A175" s="34" t="s">
        <v>4230</v>
      </c>
      <c r="B175" s="35">
        <v>81307</v>
      </c>
      <c r="C175" s="34">
        <v>100</v>
      </c>
      <c r="D175" s="34" t="s">
        <v>4229</v>
      </c>
      <c r="E175" s="34" t="s">
        <v>4228</v>
      </c>
      <c r="F175" s="34" t="s">
        <v>4227</v>
      </c>
      <c r="G175" s="34" t="s">
        <v>3548</v>
      </c>
      <c r="H175" s="34" t="s">
        <v>59</v>
      </c>
      <c r="I175" s="34" t="s">
        <v>132</v>
      </c>
      <c r="J175" s="36">
        <v>44917</v>
      </c>
      <c r="K175" s="36"/>
      <c r="L175" s="34" t="s">
        <v>61</v>
      </c>
      <c r="M175" s="40"/>
      <c r="N175" s="41" t="s">
        <v>3456</v>
      </c>
      <c r="O175" s="40"/>
      <c r="P175" s="41" t="s">
        <v>3456</v>
      </c>
      <c r="Q175" s="40"/>
      <c r="R175" s="41" t="s">
        <v>3456</v>
      </c>
      <c r="S175" s="41" t="s">
        <v>3456</v>
      </c>
      <c r="T175" s="41" t="s">
        <v>70</v>
      </c>
      <c r="U175" s="41"/>
      <c r="V175" s="41"/>
      <c r="W175" s="40"/>
      <c r="X175" s="41" t="s">
        <v>70</v>
      </c>
      <c r="Y175" s="41"/>
      <c r="Z175" s="41"/>
      <c r="AA175" s="41"/>
      <c r="AB175" s="41"/>
      <c r="AC175" s="41"/>
      <c r="AD175" s="40"/>
      <c r="AE175" s="41" t="s">
        <v>3456</v>
      </c>
      <c r="AF175" s="41" t="s">
        <v>3456</v>
      </c>
      <c r="AG175" s="41" t="s">
        <v>70</v>
      </c>
      <c r="AH175" s="41"/>
      <c r="AI175" s="41"/>
      <c r="AJ175" s="40"/>
      <c r="AK175" s="41" t="s">
        <v>70</v>
      </c>
      <c r="AL175" s="40"/>
      <c r="AM175" s="41"/>
      <c r="AN175" s="41"/>
      <c r="AO175" s="41" t="s">
        <v>70</v>
      </c>
      <c r="AP175" s="41" t="s">
        <v>70</v>
      </c>
      <c r="AQ175" s="41" t="s">
        <v>70</v>
      </c>
      <c r="AR175" s="41" t="s">
        <v>70</v>
      </c>
      <c r="AS175" s="41" t="s">
        <v>70</v>
      </c>
      <c r="AT175" s="41"/>
      <c r="AU175" s="41"/>
      <c r="AV175" s="34" t="s">
        <v>70</v>
      </c>
      <c r="AW175" s="34" t="s">
        <v>70</v>
      </c>
      <c r="AX175" s="34" t="s">
        <v>133</v>
      </c>
      <c r="AY175" s="34" t="s">
        <v>4295</v>
      </c>
      <c r="AZ175" s="34" t="s">
        <v>64</v>
      </c>
      <c r="BA175" s="34" t="s">
        <v>65</v>
      </c>
      <c r="BB175" s="35">
        <v>2039</v>
      </c>
      <c r="BC175" s="34" t="s">
        <v>119</v>
      </c>
    </row>
    <row r="176" spans="1:55" x14ac:dyDescent="0.25">
      <c r="A176" s="34" t="s">
        <v>803</v>
      </c>
      <c r="B176" s="35">
        <v>67714</v>
      </c>
      <c r="C176" s="34">
        <v>24.75</v>
      </c>
      <c r="D176" s="34" t="s">
        <v>3998</v>
      </c>
      <c r="E176" s="34" t="s">
        <v>3997</v>
      </c>
      <c r="F176" s="34" t="s">
        <v>2911</v>
      </c>
      <c r="G176" s="34" t="s">
        <v>434</v>
      </c>
      <c r="H176" s="34" t="s">
        <v>144</v>
      </c>
      <c r="I176" s="34" t="s">
        <v>670</v>
      </c>
      <c r="J176" s="36">
        <v>44823</v>
      </c>
      <c r="K176" s="36"/>
      <c r="L176" s="34" t="s">
        <v>71</v>
      </c>
      <c r="M176" s="40"/>
      <c r="N176" s="41" t="s">
        <v>3456</v>
      </c>
      <c r="O176" s="40">
        <v>32363</v>
      </c>
      <c r="P176" s="41"/>
      <c r="Q176" s="40">
        <v>32363</v>
      </c>
      <c r="R176" s="41"/>
      <c r="S176" s="41"/>
      <c r="T176" s="41" t="s">
        <v>70</v>
      </c>
      <c r="U176" s="41"/>
      <c r="V176" s="41"/>
      <c r="W176" s="40">
        <v>32363</v>
      </c>
      <c r="X176" s="41" t="s">
        <v>70</v>
      </c>
      <c r="Y176" s="41"/>
      <c r="Z176" s="41"/>
      <c r="AA176" s="41" t="s">
        <v>3456</v>
      </c>
      <c r="AB176" s="41"/>
      <c r="AC176" s="41"/>
      <c r="AD176" s="40"/>
      <c r="AE176" s="41" t="s">
        <v>3456</v>
      </c>
      <c r="AF176" s="41" t="s">
        <v>3456</v>
      </c>
      <c r="AG176" s="41" t="s">
        <v>70</v>
      </c>
      <c r="AH176" s="41"/>
      <c r="AI176" s="41"/>
      <c r="AJ176" s="40"/>
      <c r="AK176" s="41" t="s">
        <v>70</v>
      </c>
      <c r="AL176" s="40"/>
      <c r="AM176" s="41"/>
      <c r="AN176" s="41"/>
      <c r="AO176" s="41" t="s">
        <v>70</v>
      </c>
      <c r="AP176" s="41" t="s">
        <v>70</v>
      </c>
      <c r="AQ176" s="41" t="s">
        <v>70</v>
      </c>
      <c r="AR176" s="41" t="s">
        <v>70</v>
      </c>
      <c r="AS176" s="41" t="s">
        <v>70</v>
      </c>
      <c r="AT176" s="41"/>
      <c r="AU176" s="41"/>
      <c r="AV176" s="34" t="s">
        <v>70</v>
      </c>
      <c r="AW176" s="34" t="s">
        <v>70</v>
      </c>
      <c r="AX176" s="34" t="s">
        <v>63</v>
      </c>
      <c r="AY176" s="34" t="s">
        <v>4286</v>
      </c>
      <c r="AZ176" s="34" t="s">
        <v>64</v>
      </c>
      <c r="BA176" s="34" t="s">
        <v>65</v>
      </c>
      <c r="BB176" s="35">
        <v>2039</v>
      </c>
      <c r="BC176" s="34" t="s">
        <v>66</v>
      </c>
    </row>
    <row r="177" spans="1:55" x14ac:dyDescent="0.25">
      <c r="A177" s="34" t="s">
        <v>2939</v>
      </c>
      <c r="B177" s="35">
        <v>62814</v>
      </c>
      <c r="C177" s="34">
        <v>100</v>
      </c>
      <c r="D177" s="34" t="s">
        <v>2953</v>
      </c>
      <c r="E177" s="34" t="s">
        <v>2954</v>
      </c>
      <c r="F177" s="34" t="s">
        <v>2893</v>
      </c>
      <c r="G177" s="34" t="s">
        <v>1225</v>
      </c>
      <c r="H177" s="34" t="s">
        <v>1226</v>
      </c>
      <c r="I177" s="34" t="s">
        <v>1249</v>
      </c>
      <c r="J177" s="36">
        <v>38860</v>
      </c>
      <c r="K177" s="36"/>
      <c r="L177" s="34" t="s">
        <v>61</v>
      </c>
      <c r="M177" s="40"/>
      <c r="N177" s="41"/>
      <c r="O177" s="40"/>
      <c r="P177" s="41"/>
      <c r="Q177" s="40"/>
      <c r="R177" s="41"/>
      <c r="S177" s="41"/>
      <c r="T177" s="41" t="s">
        <v>70</v>
      </c>
      <c r="U177" s="41"/>
      <c r="V177" s="41"/>
      <c r="W177" s="40"/>
      <c r="X177" s="41" t="s">
        <v>70</v>
      </c>
      <c r="Y177" s="41"/>
      <c r="Z177" s="40"/>
      <c r="AA177" s="41"/>
      <c r="AB177" s="41"/>
      <c r="AC177" s="41"/>
      <c r="AD177" s="40"/>
      <c r="AE177" s="41" t="s">
        <v>3456</v>
      </c>
      <c r="AF177" s="41" t="s">
        <v>3456</v>
      </c>
      <c r="AG177" s="41" t="s">
        <v>70</v>
      </c>
      <c r="AH177" s="41"/>
      <c r="AI177" s="41"/>
      <c r="AJ177" s="40"/>
      <c r="AK177" s="41" t="s">
        <v>70</v>
      </c>
      <c r="AL177" s="40"/>
      <c r="AM177" s="41"/>
      <c r="AN177" s="40"/>
      <c r="AO177" s="41" t="s">
        <v>70</v>
      </c>
      <c r="AP177" s="41" t="s">
        <v>70</v>
      </c>
      <c r="AQ177" s="41" t="s">
        <v>70</v>
      </c>
      <c r="AR177" s="41" t="s">
        <v>70</v>
      </c>
      <c r="AS177" s="41" t="s">
        <v>70</v>
      </c>
      <c r="AT177" s="40"/>
      <c r="AU177" s="40"/>
      <c r="AV177" s="34" t="s">
        <v>70</v>
      </c>
      <c r="AW177" s="34" t="s">
        <v>70</v>
      </c>
      <c r="AX177" s="34" t="s">
        <v>133</v>
      </c>
      <c r="AY177" s="34" t="s">
        <v>4295</v>
      </c>
      <c r="AZ177" s="34" t="s">
        <v>64</v>
      </c>
      <c r="BA177" s="34" t="s">
        <v>65</v>
      </c>
      <c r="BB177" s="35">
        <v>2022</v>
      </c>
      <c r="BC177" s="34" t="s">
        <v>185</v>
      </c>
    </row>
    <row r="178" spans="1:55" x14ac:dyDescent="0.25">
      <c r="A178" s="34" t="s">
        <v>928</v>
      </c>
      <c r="B178" s="35">
        <v>79490</v>
      </c>
      <c r="C178" s="34">
        <v>100</v>
      </c>
      <c r="D178" s="34" t="s">
        <v>942</v>
      </c>
      <c r="E178" s="34" t="s">
        <v>943</v>
      </c>
      <c r="F178" s="34" t="s">
        <v>944</v>
      </c>
      <c r="G178" s="34" t="s">
        <v>467</v>
      </c>
      <c r="H178" s="34" t="s">
        <v>59</v>
      </c>
      <c r="I178" s="34" t="s">
        <v>729</v>
      </c>
      <c r="J178" s="36">
        <v>44013</v>
      </c>
      <c r="K178" s="36"/>
      <c r="L178" s="34" t="s">
        <v>61</v>
      </c>
      <c r="M178" s="40">
        <v>45299</v>
      </c>
      <c r="N178" s="41"/>
      <c r="O178" s="40"/>
      <c r="P178" s="41" t="s">
        <v>3456</v>
      </c>
      <c r="Q178" s="40"/>
      <c r="R178" s="41" t="s">
        <v>3456</v>
      </c>
      <c r="S178" s="41"/>
      <c r="T178" s="41" t="s">
        <v>70</v>
      </c>
      <c r="U178" s="41"/>
      <c r="V178" s="41"/>
      <c r="W178" s="40"/>
      <c r="X178" s="41" t="s">
        <v>70</v>
      </c>
      <c r="Y178" s="41"/>
      <c r="Z178" s="41"/>
      <c r="AA178" s="41"/>
      <c r="AB178" s="41"/>
      <c r="AC178" s="41"/>
      <c r="AD178" s="40"/>
      <c r="AE178" s="41" t="s">
        <v>3456</v>
      </c>
      <c r="AF178" s="41" t="s">
        <v>3456</v>
      </c>
      <c r="AG178" s="41" t="s">
        <v>70</v>
      </c>
      <c r="AH178" s="41"/>
      <c r="AI178" s="41"/>
      <c r="AJ178" s="40"/>
      <c r="AK178" s="41" t="s">
        <v>70</v>
      </c>
      <c r="AL178" s="40"/>
      <c r="AM178" s="41"/>
      <c r="AN178" s="41"/>
      <c r="AO178" s="41" t="s">
        <v>70</v>
      </c>
      <c r="AP178" s="41" t="s">
        <v>70</v>
      </c>
      <c r="AQ178" s="41" t="s">
        <v>70</v>
      </c>
      <c r="AR178" s="41" t="s">
        <v>70</v>
      </c>
      <c r="AS178" s="41" t="s">
        <v>70</v>
      </c>
      <c r="AT178" s="41"/>
      <c r="AU178" s="41"/>
      <c r="AV178" s="34" t="s">
        <v>70</v>
      </c>
      <c r="AW178" s="34" t="s">
        <v>70</v>
      </c>
      <c r="AX178" s="34" t="s">
        <v>133</v>
      </c>
      <c r="AY178" s="34" t="s">
        <v>4296</v>
      </c>
      <c r="AZ178" s="34" t="s">
        <v>64</v>
      </c>
      <c r="BA178" s="34" t="s">
        <v>65</v>
      </c>
      <c r="BB178" s="35">
        <v>2037</v>
      </c>
      <c r="BC178" s="34" t="s">
        <v>66</v>
      </c>
    </row>
    <row r="179" spans="1:55" x14ac:dyDescent="0.25">
      <c r="A179" s="34" t="s">
        <v>1518</v>
      </c>
      <c r="B179" s="35">
        <v>65203</v>
      </c>
      <c r="C179" s="34">
        <v>100</v>
      </c>
      <c r="D179" s="34" t="s">
        <v>4192</v>
      </c>
      <c r="E179" s="34" t="s">
        <v>1524</v>
      </c>
      <c r="F179" s="34" t="s">
        <v>1525</v>
      </c>
      <c r="G179" s="34" t="s">
        <v>58</v>
      </c>
      <c r="H179" s="34" t="s">
        <v>59</v>
      </c>
      <c r="I179" s="34" t="s">
        <v>566</v>
      </c>
      <c r="J179" s="36">
        <v>40816</v>
      </c>
      <c r="K179" s="36"/>
      <c r="L179" s="34" t="s">
        <v>61</v>
      </c>
      <c r="M179" s="40"/>
      <c r="N179" s="41"/>
      <c r="O179" s="40"/>
      <c r="P179" s="41" t="s">
        <v>3456</v>
      </c>
      <c r="Q179" s="40"/>
      <c r="R179" s="41" t="s">
        <v>3456</v>
      </c>
      <c r="S179" s="41"/>
      <c r="T179" s="41" t="s">
        <v>70</v>
      </c>
      <c r="U179" s="41"/>
      <c r="V179" s="41"/>
      <c r="W179" s="40"/>
      <c r="X179" s="41" t="s">
        <v>70</v>
      </c>
      <c r="Y179" s="41"/>
      <c r="Z179" s="40"/>
      <c r="AA179" s="41"/>
      <c r="AB179" s="41"/>
      <c r="AC179" s="41"/>
      <c r="AD179" s="40"/>
      <c r="AE179" s="41" t="s">
        <v>3456</v>
      </c>
      <c r="AF179" s="41" t="s">
        <v>3456</v>
      </c>
      <c r="AG179" s="41" t="s">
        <v>70</v>
      </c>
      <c r="AH179" s="41"/>
      <c r="AI179" s="41" t="s">
        <v>3456</v>
      </c>
      <c r="AJ179" s="40"/>
      <c r="AK179" s="41" t="s">
        <v>70</v>
      </c>
      <c r="AL179" s="40"/>
      <c r="AM179" s="41"/>
      <c r="AN179" s="40"/>
      <c r="AO179" s="41" t="s">
        <v>70</v>
      </c>
      <c r="AP179" s="41" t="s">
        <v>70</v>
      </c>
      <c r="AQ179" s="41" t="s">
        <v>70</v>
      </c>
      <c r="AR179" s="41" t="s">
        <v>70</v>
      </c>
      <c r="AS179" s="41" t="s">
        <v>70</v>
      </c>
      <c r="AT179" s="40"/>
      <c r="AU179" s="40"/>
      <c r="AV179" s="34" t="s">
        <v>70</v>
      </c>
      <c r="AW179" s="34" t="s">
        <v>70</v>
      </c>
      <c r="AX179" s="34" t="s">
        <v>63</v>
      </c>
      <c r="AY179" s="34" t="s">
        <v>4292</v>
      </c>
      <c r="AZ179" s="34" t="s">
        <v>64</v>
      </c>
      <c r="BA179" s="34" t="s">
        <v>65</v>
      </c>
      <c r="BB179" s="35">
        <v>2026</v>
      </c>
      <c r="BC179" s="34" t="s">
        <v>66</v>
      </c>
    </row>
    <row r="180" spans="1:55" x14ac:dyDescent="0.25">
      <c r="A180" s="34" t="s">
        <v>1563</v>
      </c>
      <c r="B180" s="35">
        <v>67258</v>
      </c>
      <c r="C180" s="34">
        <v>100</v>
      </c>
      <c r="D180" s="34" t="s">
        <v>1578</v>
      </c>
      <c r="E180" s="34" t="s">
        <v>1579</v>
      </c>
      <c r="F180" s="34" t="s">
        <v>1580</v>
      </c>
      <c r="G180" s="34" t="s">
        <v>3974</v>
      </c>
      <c r="H180" s="34" t="s">
        <v>59</v>
      </c>
      <c r="I180" s="34" t="s">
        <v>258</v>
      </c>
      <c r="J180" s="36">
        <v>42492</v>
      </c>
      <c r="K180" s="36"/>
      <c r="L180" s="34" t="s">
        <v>61</v>
      </c>
      <c r="M180" s="40"/>
      <c r="N180" s="41"/>
      <c r="O180" s="40"/>
      <c r="P180" s="41" t="s">
        <v>3456</v>
      </c>
      <c r="Q180" s="40"/>
      <c r="R180" s="41" t="s">
        <v>3456</v>
      </c>
      <c r="S180" s="41"/>
      <c r="T180" s="41" t="s">
        <v>70</v>
      </c>
      <c r="U180" s="41"/>
      <c r="V180" s="41"/>
      <c r="W180" s="40"/>
      <c r="X180" s="41" t="s">
        <v>70</v>
      </c>
      <c r="Y180" s="41"/>
      <c r="Z180" s="40"/>
      <c r="AA180" s="41"/>
      <c r="AB180" s="41"/>
      <c r="AC180" s="41"/>
      <c r="AD180" s="40"/>
      <c r="AE180" s="41" t="s">
        <v>3456</v>
      </c>
      <c r="AF180" s="41" t="s">
        <v>3456</v>
      </c>
      <c r="AG180" s="41" t="s">
        <v>70</v>
      </c>
      <c r="AH180" s="41"/>
      <c r="AI180" s="41" t="s">
        <v>3456</v>
      </c>
      <c r="AJ180" s="40"/>
      <c r="AK180" s="41" t="s">
        <v>70</v>
      </c>
      <c r="AL180" s="40"/>
      <c r="AM180" s="41"/>
      <c r="AN180" s="40"/>
      <c r="AO180" s="41" t="s">
        <v>70</v>
      </c>
      <c r="AP180" s="41" t="s">
        <v>70</v>
      </c>
      <c r="AQ180" s="41" t="s">
        <v>70</v>
      </c>
      <c r="AR180" s="41" t="s">
        <v>70</v>
      </c>
      <c r="AS180" s="41" t="s">
        <v>70</v>
      </c>
      <c r="AT180" s="40"/>
      <c r="AU180" s="40"/>
      <c r="AV180" s="34" t="s">
        <v>70</v>
      </c>
      <c r="AW180" s="34" t="s">
        <v>70</v>
      </c>
      <c r="AX180" s="34" t="s">
        <v>63</v>
      </c>
      <c r="AY180" s="34" t="s">
        <v>4302</v>
      </c>
      <c r="AZ180" s="34" t="s">
        <v>64</v>
      </c>
      <c r="BA180" s="34" t="s">
        <v>65</v>
      </c>
      <c r="BB180" s="35">
        <v>2030</v>
      </c>
      <c r="BC180" s="34" t="s">
        <v>119</v>
      </c>
    </row>
    <row r="181" spans="1:55" x14ac:dyDescent="0.25">
      <c r="A181" s="34" t="s">
        <v>3660</v>
      </c>
      <c r="B181" s="35">
        <v>80099</v>
      </c>
      <c r="C181" s="34">
        <v>100</v>
      </c>
      <c r="D181" s="34" t="s">
        <v>3668</v>
      </c>
      <c r="E181" s="34" t="s">
        <v>3667</v>
      </c>
      <c r="F181" s="34" t="s">
        <v>512</v>
      </c>
      <c r="G181" s="34" t="s">
        <v>303</v>
      </c>
      <c r="H181" s="34" t="s">
        <v>208</v>
      </c>
      <c r="I181" s="34" t="s">
        <v>114</v>
      </c>
      <c r="J181" s="36">
        <v>44377</v>
      </c>
      <c r="K181" s="36"/>
      <c r="L181" s="34" t="s">
        <v>61</v>
      </c>
      <c r="M181" s="40"/>
      <c r="N181" s="41" t="s">
        <v>3456</v>
      </c>
      <c r="O181" s="40"/>
      <c r="P181" s="41" t="s">
        <v>3456</v>
      </c>
      <c r="Q181" s="40"/>
      <c r="R181" s="41" t="s">
        <v>3456</v>
      </c>
      <c r="S181" s="41" t="s">
        <v>3456</v>
      </c>
      <c r="T181" s="41" t="s">
        <v>70</v>
      </c>
      <c r="U181" s="41"/>
      <c r="V181" s="41"/>
      <c r="W181" s="40"/>
      <c r="X181" s="41" t="s">
        <v>70</v>
      </c>
      <c r="Y181" s="41"/>
      <c r="Z181" s="41"/>
      <c r="AA181" s="41"/>
      <c r="AB181" s="41"/>
      <c r="AC181" s="41"/>
      <c r="AD181" s="40"/>
      <c r="AE181" s="41" t="s">
        <v>3456</v>
      </c>
      <c r="AF181" s="41" t="s">
        <v>3456</v>
      </c>
      <c r="AG181" s="41" t="s">
        <v>70</v>
      </c>
      <c r="AH181" s="41"/>
      <c r="AI181" s="41"/>
      <c r="AJ181" s="40"/>
      <c r="AK181" s="41" t="s">
        <v>70</v>
      </c>
      <c r="AL181" s="40"/>
      <c r="AM181" s="41"/>
      <c r="AN181" s="41"/>
      <c r="AO181" s="41" t="s">
        <v>70</v>
      </c>
      <c r="AP181" s="41" t="s">
        <v>70</v>
      </c>
      <c r="AQ181" s="41" t="s">
        <v>70</v>
      </c>
      <c r="AR181" s="41" t="s">
        <v>70</v>
      </c>
      <c r="AS181" s="41" t="s">
        <v>70</v>
      </c>
      <c r="AT181" s="41"/>
      <c r="AU181" s="41"/>
      <c r="AV181" s="34" t="s">
        <v>70</v>
      </c>
      <c r="AW181" s="34" t="s">
        <v>70</v>
      </c>
      <c r="AX181" s="34" t="s">
        <v>133</v>
      </c>
      <c r="AY181" s="34" t="s">
        <v>4288</v>
      </c>
      <c r="AZ181" s="34" t="s">
        <v>64</v>
      </c>
      <c r="BA181" s="34" t="s">
        <v>65</v>
      </c>
      <c r="BB181" s="35">
        <v>2036</v>
      </c>
      <c r="BC181" s="34" t="s">
        <v>103</v>
      </c>
    </row>
    <row r="182" spans="1:55" x14ac:dyDescent="0.25">
      <c r="A182" s="34" t="s">
        <v>1693</v>
      </c>
      <c r="B182" s="35">
        <v>66393</v>
      </c>
      <c r="C182" s="34">
        <v>100</v>
      </c>
      <c r="D182" s="34" t="s">
        <v>1727</v>
      </c>
      <c r="E182" s="34" t="s">
        <v>1728</v>
      </c>
      <c r="F182" s="34" t="s">
        <v>1729</v>
      </c>
      <c r="G182" s="34" t="s">
        <v>234</v>
      </c>
      <c r="H182" s="34" t="s">
        <v>144</v>
      </c>
      <c r="I182" s="34" t="s">
        <v>1041</v>
      </c>
      <c r="J182" s="36">
        <v>41788</v>
      </c>
      <c r="K182" s="36"/>
      <c r="L182" s="34" t="s">
        <v>61</v>
      </c>
      <c r="M182" s="40"/>
      <c r="N182" s="41"/>
      <c r="O182" s="40"/>
      <c r="P182" s="41" t="s">
        <v>3456</v>
      </c>
      <c r="Q182" s="40"/>
      <c r="R182" s="41"/>
      <c r="S182" s="41"/>
      <c r="T182" s="41" t="s">
        <v>70</v>
      </c>
      <c r="U182" s="41"/>
      <c r="V182" s="41"/>
      <c r="W182" s="40"/>
      <c r="X182" s="41" t="s">
        <v>70</v>
      </c>
      <c r="Y182" s="41"/>
      <c r="Z182" s="40"/>
      <c r="AA182" s="41"/>
      <c r="AB182" s="41"/>
      <c r="AC182" s="41"/>
      <c r="AD182" s="40"/>
      <c r="AE182" s="41"/>
      <c r="AF182" s="41"/>
      <c r="AG182" s="41" t="s">
        <v>70</v>
      </c>
      <c r="AH182" s="41"/>
      <c r="AI182" s="41"/>
      <c r="AJ182" s="40"/>
      <c r="AK182" s="41" t="s">
        <v>70</v>
      </c>
      <c r="AL182" s="40"/>
      <c r="AM182" s="41"/>
      <c r="AN182" s="40"/>
      <c r="AO182" s="41" t="s">
        <v>70</v>
      </c>
      <c r="AP182" s="41" t="s">
        <v>70</v>
      </c>
      <c r="AQ182" s="41" t="s">
        <v>70</v>
      </c>
      <c r="AR182" s="41" t="s">
        <v>70</v>
      </c>
      <c r="AS182" s="41" t="s">
        <v>70</v>
      </c>
      <c r="AT182" s="40"/>
      <c r="AU182" s="40"/>
      <c r="AV182" s="34" t="s">
        <v>70</v>
      </c>
      <c r="AW182" s="34" t="s">
        <v>70</v>
      </c>
      <c r="AX182" s="34" t="s">
        <v>63</v>
      </c>
      <c r="AY182" s="34" t="s">
        <v>4285</v>
      </c>
      <c r="AZ182" s="34" t="s">
        <v>64</v>
      </c>
      <c r="BA182" s="34" t="s">
        <v>65</v>
      </c>
      <c r="BB182" s="35">
        <v>2029</v>
      </c>
      <c r="BC182" s="34" t="s">
        <v>66</v>
      </c>
    </row>
    <row r="183" spans="1:55" x14ac:dyDescent="0.25">
      <c r="A183" s="34" t="s">
        <v>2698</v>
      </c>
      <c r="B183" s="35">
        <v>79255</v>
      </c>
      <c r="C183" s="34">
        <v>67</v>
      </c>
      <c r="D183" s="34" t="s">
        <v>4131</v>
      </c>
      <c r="E183" s="34" t="s">
        <v>4130</v>
      </c>
      <c r="F183" s="34" t="s">
        <v>1804</v>
      </c>
      <c r="G183" s="34" t="s">
        <v>3500</v>
      </c>
      <c r="H183" s="34" t="s">
        <v>4287</v>
      </c>
      <c r="I183" s="34" t="s">
        <v>3501</v>
      </c>
      <c r="J183" s="36">
        <v>44642</v>
      </c>
      <c r="K183" s="36"/>
      <c r="L183" s="34" t="s">
        <v>71</v>
      </c>
      <c r="M183" s="40"/>
      <c r="N183" s="41" t="s">
        <v>3456</v>
      </c>
      <c r="O183" s="40">
        <v>32363</v>
      </c>
      <c r="P183" s="41"/>
      <c r="Q183" s="40">
        <v>32363</v>
      </c>
      <c r="R183" s="41"/>
      <c r="S183" s="41"/>
      <c r="T183" s="41" t="s">
        <v>70</v>
      </c>
      <c r="U183" s="41"/>
      <c r="V183" s="41"/>
      <c r="W183" s="40">
        <v>32363</v>
      </c>
      <c r="X183" s="41" t="s">
        <v>70</v>
      </c>
      <c r="Y183" s="41"/>
      <c r="Z183" s="40"/>
      <c r="AA183" s="41"/>
      <c r="AB183" s="41"/>
      <c r="AC183" s="41" t="s">
        <v>3456</v>
      </c>
      <c r="AD183" s="40"/>
      <c r="AE183" s="41" t="s">
        <v>3456</v>
      </c>
      <c r="AF183" s="41" t="s">
        <v>3456</v>
      </c>
      <c r="AG183" s="41" t="s">
        <v>70</v>
      </c>
      <c r="AH183" s="41"/>
      <c r="AI183" s="41"/>
      <c r="AJ183" s="40"/>
      <c r="AK183" s="41" t="s">
        <v>70</v>
      </c>
      <c r="AL183" s="40"/>
      <c r="AM183" s="41"/>
      <c r="AN183" s="40"/>
      <c r="AO183" s="41" t="s">
        <v>70</v>
      </c>
      <c r="AP183" s="41" t="s">
        <v>70</v>
      </c>
      <c r="AQ183" s="41" t="s">
        <v>70</v>
      </c>
      <c r="AR183" s="41" t="s">
        <v>70</v>
      </c>
      <c r="AS183" s="41" t="s">
        <v>70</v>
      </c>
      <c r="AT183" s="40"/>
      <c r="AU183" s="40"/>
      <c r="AV183" s="34" t="s">
        <v>70</v>
      </c>
      <c r="AW183" s="34" t="s">
        <v>70</v>
      </c>
      <c r="AX183" s="34" t="s">
        <v>133</v>
      </c>
      <c r="AY183" s="34" t="s">
        <v>4295</v>
      </c>
      <c r="AZ183" s="34" t="s">
        <v>64</v>
      </c>
      <c r="BA183" s="34" t="s">
        <v>65</v>
      </c>
      <c r="BB183" s="35">
        <v>2037</v>
      </c>
      <c r="BC183" s="34" t="s">
        <v>185</v>
      </c>
    </row>
    <row r="184" spans="1:55" x14ac:dyDescent="0.25">
      <c r="A184" s="34" t="s">
        <v>4529</v>
      </c>
      <c r="B184" s="35">
        <v>82171</v>
      </c>
      <c r="C184" s="34">
        <v>100</v>
      </c>
      <c r="D184" s="34" t="s">
        <v>4530</v>
      </c>
      <c r="E184" s="34" t="s">
        <v>4531</v>
      </c>
      <c r="F184" s="34" t="s">
        <v>1436</v>
      </c>
      <c r="G184" s="34" t="s">
        <v>4437</v>
      </c>
      <c r="H184" s="34" t="s">
        <v>59</v>
      </c>
      <c r="I184" s="34" t="s">
        <v>160</v>
      </c>
      <c r="J184" s="36">
        <v>44256</v>
      </c>
      <c r="K184" s="36"/>
      <c r="L184" s="34" t="s">
        <v>61</v>
      </c>
      <c r="M184" s="40"/>
      <c r="N184" s="41" t="s">
        <v>3456</v>
      </c>
      <c r="O184" s="40"/>
      <c r="P184" s="41" t="s">
        <v>3456</v>
      </c>
      <c r="Q184" s="40"/>
      <c r="R184" s="41" t="s">
        <v>3456</v>
      </c>
      <c r="S184" s="41" t="s">
        <v>3456</v>
      </c>
      <c r="T184" s="41" t="s">
        <v>70</v>
      </c>
      <c r="U184" s="41"/>
      <c r="V184" s="41"/>
      <c r="W184" s="40"/>
      <c r="X184" s="41" t="s">
        <v>70</v>
      </c>
      <c r="Y184" s="41"/>
      <c r="Z184" s="40"/>
      <c r="AA184" s="41"/>
      <c r="AB184" s="41"/>
      <c r="AC184" s="41"/>
      <c r="AD184" s="40"/>
      <c r="AE184" s="41" t="s">
        <v>3456</v>
      </c>
      <c r="AF184" s="41" t="s">
        <v>3456</v>
      </c>
      <c r="AG184" s="41" t="s">
        <v>70</v>
      </c>
      <c r="AH184" s="41"/>
      <c r="AI184" s="41"/>
      <c r="AJ184" s="40"/>
      <c r="AK184" s="41" t="s">
        <v>70</v>
      </c>
      <c r="AL184" s="40"/>
      <c r="AM184" s="41"/>
      <c r="AN184" s="40"/>
      <c r="AO184" s="41" t="s">
        <v>70</v>
      </c>
      <c r="AP184" s="41" t="s">
        <v>70</v>
      </c>
      <c r="AQ184" s="41" t="s">
        <v>70</v>
      </c>
      <c r="AR184" s="41" t="s">
        <v>70</v>
      </c>
      <c r="AS184" s="41" t="s">
        <v>70</v>
      </c>
      <c r="AT184" s="40"/>
      <c r="AU184" s="40"/>
      <c r="AV184" s="34" t="s">
        <v>70</v>
      </c>
      <c r="AW184" s="34" t="s">
        <v>70</v>
      </c>
      <c r="AX184" s="34" t="s">
        <v>63</v>
      </c>
      <c r="AY184" s="34" t="s">
        <v>70</v>
      </c>
      <c r="AZ184" s="34" t="s">
        <v>64</v>
      </c>
      <c r="BA184" s="34" t="s">
        <v>65</v>
      </c>
      <c r="BB184" s="35">
        <v>2037</v>
      </c>
      <c r="BC184" s="34" t="s">
        <v>103</v>
      </c>
    </row>
    <row r="185" spans="1:55" x14ac:dyDescent="0.25">
      <c r="A185" s="34" t="s">
        <v>4433</v>
      </c>
      <c r="B185" s="35">
        <v>82157</v>
      </c>
      <c r="C185" s="34">
        <v>100</v>
      </c>
      <c r="D185" s="34" t="s">
        <v>4493</v>
      </c>
      <c r="E185" s="34" t="s">
        <v>4494</v>
      </c>
      <c r="F185" s="34" t="s">
        <v>4461</v>
      </c>
      <c r="G185" s="34" t="s">
        <v>4437</v>
      </c>
      <c r="H185" s="34" t="s">
        <v>59</v>
      </c>
      <c r="I185" s="34" t="s">
        <v>3987</v>
      </c>
      <c r="J185" s="36">
        <v>42712</v>
      </c>
      <c r="K185" s="36"/>
      <c r="L185" s="34" t="s">
        <v>61</v>
      </c>
      <c r="M185" s="40"/>
      <c r="N185" s="41"/>
      <c r="O185" s="40"/>
      <c r="P185" s="41" t="s">
        <v>3456</v>
      </c>
      <c r="Q185" s="40"/>
      <c r="R185" s="41" t="s">
        <v>3456</v>
      </c>
      <c r="S185" s="41" t="s">
        <v>3456</v>
      </c>
      <c r="T185" s="41" t="s">
        <v>70</v>
      </c>
      <c r="U185" s="41"/>
      <c r="V185" s="41"/>
      <c r="W185" s="40"/>
      <c r="X185" s="41" t="s">
        <v>70</v>
      </c>
      <c r="Y185" s="41"/>
      <c r="Z185" s="40"/>
      <c r="AA185" s="41"/>
      <c r="AB185" s="41"/>
      <c r="AC185" s="41"/>
      <c r="AD185" s="40"/>
      <c r="AE185" s="41" t="s">
        <v>3456</v>
      </c>
      <c r="AF185" s="41" t="s">
        <v>3456</v>
      </c>
      <c r="AG185" s="41" t="s">
        <v>70</v>
      </c>
      <c r="AH185" s="41"/>
      <c r="AI185" s="41"/>
      <c r="AJ185" s="40"/>
      <c r="AK185" s="41" t="s">
        <v>70</v>
      </c>
      <c r="AL185" s="40"/>
      <c r="AM185" s="41"/>
      <c r="AN185" s="40"/>
      <c r="AO185" s="41" t="s">
        <v>70</v>
      </c>
      <c r="AP185" s="41" t="s">
        <v>70</v>
      </c>
      <c r="AQ185" s="41" t="s">
        <v>70</v>
      </c>
      <c r="AR185" s="41" t="s">
        <v>70</v>
      </c>
      <c r="AS185" s="41" t="s">
        <v>70</v>
      </c>
      <c r="AT185" s="40"/>
      <c r="AU185" s="40"/>
      <c r="AV185" s="34" t="s">
        <v>70</v>
      </c>
      <c r="AW185" s="34" t="s">
        <v>70</v>
      </c>
      <c r="AX185" s="34" t="s">
        <v>63</v>
      </c>
      <c r="AY185" s="34" t="s">
        <v>70</v>
      </c>
      <c r="AZ185" s="34" t="s">
        <v>64</v>
      </c>
      <c r="BA185" s="34" t="s">
        <v>65</v>
      </c>
      <c r="BB185" s="35">
        <v>2032</v>
      </c>
      <c r="BC185" s="34" t="s">
        <v>103</v>
      </c>
    </row>
    <row r="186" spans="1:55" x14ac:dyDescent="0.25">
      <c r="A186" s="34" t="s">
        <v>3038</v>
      </c>
      <c r="B186" s="35">
        <v>66206</v>
      </c>
      <c r="C186" s="34">
        <v>100</v>
      </c>
      <c r="D186" s="34" t="s">
        <v>3046</v>
      </c>
      <c r="E186" s="34" t="s">
        <v>3047</v>
      </c>
      <c r="F186" s="34" t="s">
        <v>3048</v>
      </c>
      <c r="G186" s="34" t="s">
        <v>434</v>
      </c>
      <c r="H186" s="34" t="s">
        <v>144</v>
      </c>
      <c r="I186" s="34" t="s">
        <v>670</v>
      </c>
      <c r="J186" s="36">
        <v>41703</v>
      </c>
      <c r="K186" s="36"/>
      <c r="L186" s="34" t="s">
        <v>61</v>
      </c>
      <c r="M186" s="40"/>
      <c r="N186" s="41"/>
      <c r="O186" s="40"/>
      <c r="P186" s="41" t="s">
        <v>3456</v>
      </c>
      <c r="Q186" s="40"/>
      <c r="R186" s="41" t="s">
        <v>3456</v>
      </c>
      <c r="S186" s="41"/>
      <c r="T186" s="41" t="s">
        <v>70</v>
      </c>
      <c r="U186" s="41"/>
      <c r="V186" s="41"/>
      <c r="W186" s="40"/>
      <c r="X186" s="41" t="s">
        <v>70</v>
      </c>
      <c r="Y186" s="41"/>
      <c r="Z186" s="40"/>
      <c r="AA186" s="41"/>
      <c r="AB186" s="41"/>
      <c r="AC186" s="41"/>
      <c r="AD186" s="40"/>
      <c r="AE186" s="41" t="s">
        <v>3456</v>
      </c>
      <c r="AF186" s="41"/>
      <c r="AG186" s="41" t="s">
        <v>70</v>
      </c>
      <c r="AH186" s="41"/>
      <c r="AI186" s="41"/>
      <c r="AJ186" s="40"/>
      <c r="AK186" s="41" t="s">
        <v>70</v>
      </c>
      <c r="AL186" s="40"/>
      <c r="AM186" s="41"/>
      <c r="AN186" s="40"/>
      <c r="AO186" s="41" t="s">
        <v>70</v>
      </c>
      <c r="AP186" s="41" t="s">
        <v>70</v>
      </c>
      <c r="AQ186" s="41" t="s">
        <v>70</v>
      </c>
      <c r="AR186" s="41" t="s">
        <v>70</v>
      </c>
      <c r="AS186" s="41" t="s">
        <v>70</v>
      </c>
      <c r="AT186" s="40"/>
      <c r="AU186" s="40"/>
      <c r="AV186" s="34" t="s">
        <v>70</v>
      </c>
      <c r="AW186" s="34" t="s">
        <v>70</v>
      </c>
      <c r="AX186" s="34" t="s">
        <v>133</v>
      </c>
      <c r="AY186" s="34" t="s">
        <v>4290</v>
      </c>
      <c r="AZ186" s="34" t="s">
        <v>64</v>
      </c>
      <c r="BA186" s="34" t="s">
        <v>65</v>
      </c>
      <c r="BB186" s="35">
        <v>2029</v>
      </c>
      <c r="BC186" s="34" t="s">
        <v>103</v>
      </c>
    </row>
    <row r="187" spans="1:55" x14ac:dyDescent="0.25">
      <c r="A187" s="34" t="s">
        <v>3226</v>
      </c>
      <c r="B187" s="35">
        <v>78299</v>
      </c>
      <c r="C187" s="34">
        <v>100</v>
      </c>
      <c r="D187" s="34" t="s">
        <v>3230</v>
      </c>
      <c r="E187" s="34" t="s">
        <v>3231</v>
      </c>
      <c r="F187" s="34" t="s">
        <v>3048</v>
      </c>
      <c r="G187" s="34" t="s">
        <v>434</v>
      </c>
      <c r="H187" s="34" t="s">
        <v>144</v>
      </c>
      <c r="I187" s="34" t="s">
        <v>273</v>
      </c>
      <c r="J187" s="36">
        <v>43280</v>
      </c>
      <c r="K187" s="36"/>
      <c r="L187" s="34" t="s">
        <v>61</v>
      </c>
      <c r="M187" s="40"/>
      <c r="N187" s="41"/>
      <c r="O187" s="40"/>
      <c r="P187" s="41" t="s">
        <v>3456</v>
      </c>
      <c r="Q187" s="40"/>
      <c r="R187" s="41" t="s">
        <v>3456</v>
      </c>
      <c r="S187" s="41"/>
      <c r="T187" s="41" t="s">
        <v>70</v>
      </c>
      <c r="U187" s="41"/>
      <c r="V187" s="41"/>
      <c r="W187" s="40"/>
      <c r="X187" s="41" t="s">
        <v>70</v>
      </c>
      <c r="Y187" s="41"/>
      <c r="Z187" s="40"/>
      <c r="AA187" s="41"/>
      <c r="AB187" s="41"/>
      <c r="AC187" s="41"/>
      <c r="AD187" s="40"/>
      <c r="AE187" s="41" t="s">
        <v>3456</v>
      </c>
      <c r="AF187" s="41"/>
      <c r="AG187" s="41" t="s">
        <v>70</v>
      </c>
      <c r="AH187" s="41"/>
      <c r="AI187" s="41"/>
      <c r="AJ187" s="40"/>
      <c r="AK187" s="41" t="s">
        <v>70</v>
      </c>
      <c r="AL187" s="40"/>
      <c r="AM187" s="41"/>
      <c r="AN187" s="40"/>
      <c r="AO187" s="41" t="s">
        <v>70</v>
      </c>
      <c r="AP187" s="41" t="s">
        <v>70</v>
      </c>
      <c r="AQ187" s="41" t="s">
        <v>70</v>
      </c>
      <c r="AR187" s="41" t="s">
        <v>70</v>
      </c>
      <c r="AS187" s="41" t="s">
        <v>70</v>
      </c>
      <c r="AT187" s="40"/>
      <c r="AU187" s="40"/>
      <c r="AV187" s="34" t="s">
        <v>70</v>
      </c>
      <c r="AW187" s="34" t="s">
        <v>70</v>
      </c>
      <c r="AX187" s="34" t="s">
        <v>133</v>
      </c>
      <c r="AY187" s="34" t="s">
        <v>4295</v>
      </c>
      <c r="AZ187" s="34" t="s">
        <v>64</v>
      </c>
      <c r="BA187" s="34" t="s">
        <v>65</v>
      </c>
      <c r="BB187" s="35">
        <v>2034</v>
      </c>
      <c r="BC187" s="34" t="s">
        <v>119</v>
      </c>
    </row>
    <row r="188" spans="1:55" x14ac:dyDescent="0.25">
      <c r="A188" s="34" t="s">
        <v>3226</v>
      </c>
      <c r="B188" s="35">
        <v>78821</v>
      </c>
      <c r="C188" s="34">
        <v>100</v>
      </c>
      <c r="D188" s="34" t="s">
        <v>3232</v>
      </c>
      <c r="E188" s="34" t="s">
        <v>3233</v>
      </c>
      <c r="F188" s="34" t="s">
        <v>3048</v>
      </c>
      <c r="G188" s="34" t="s">
        <v>434</v>
      </c>
      <c r="H188" s="34" t="s">
        <v>144</v>
      </c>
      <c r="I188" s="34" t="s">
        <v>273</v>
      </c>
      <c r="J188" s="36">
        <v>43783</v>
      </c>
      <c r="K188" s="36"/>
      <c r="L188" s="34" t="s">
        <v>61</v>
      </c>
      <c r="M188" s="40"/>
      <c r="N188" s="41"/>
      <c r="O188" s="40"/>
      <c r="P188" s="41" t="s">
        <v>3456</v>
      </c>
      <c r="Q188" s="40"/>
      <c r="R188" s="41" t="s">
        <v>3456</v>
      </c>
      <c r="S188" s="41"/>
      <c r="T188" s="41" t="s">
        <v>70</v>
      </c>
      <c r="U188" s="41"/>
      <c r="V188" s="41"/>
      <c r="W188" s="40"/>
      <c r="X188" s="41" t="s">
        <v>70</v>
      </c>
      <c r="Y188" s="41"/>
      <c r="Z188" s="40"/>
      <c r="AA188" s="41"/>
      <c r="AB188" s="41"/>
      <c r="AC188" s="41"/>
      <c r="AD188" s="40"/>
      <c r="AE188" s="41" t="s">
        <v>3456</v>
      </c>
      <c r="AF188" s="41" t="s">
        <v>3456</v>
      </c>
      <c r="AG188" s="41" t="s">
        <v>70</v>
      </c>
      <c r="AH188" s="41"/>
      <c r="AI188" s="41"/>
      <c r="AJ188" s="40"/>
      <c r="AK188" s="41" t="s">
        <v>70</v>
      </c>
      <c r="AL188" s="40"/>
      <c r="AM188" s="41"/>
      <c r="AN188" s="40"/>
      <c r="AO188" s="41" t="s">
        <v>70</v>
      </c>
      <c r="AP188" s="41" t="s">
        <v>70</v>
      </c>
      <c r="AQ188" s="41" t="s">
        <v>70</v>
      </c>
      <c r="AR188" s="41" t="s">
        <v>70</v>
      </c>
      <c r="AS188" s="41" t="s">
        <v>70</v>
      </c>
      <c r="AT188" s="40"/>
      <c r="AU188" s="40"/>
      <c r="AV188" s="34" t="s">
        <v>70</v>
      </c>
      <c r="AW188" s="34" t="s">
        <v>70</v>
      </c>
      <c r="AX188" s="34" t="s">
        <v>133</v>
      </c>
      <c r="AY188" s="34" t="s">
        <v>4295</v>
      </c>
      <c r="AZ188" s="34" t="s">
        <v>64</v>
      </c>
      <c r="BA188" s="34" t="s">
        <v>65</v>
      </c>
      <c r="BB188" s="35">
        <v>2035</v>
      </c>
      <c r="BC188" s="34" t="s">
        <v>119</v>
      </c>
    </row>
    <row r="189" spans="1:55" x14ac:dyDescent="0.25">
      <c r="A189" s="34" t="s">
        <v>134</v>
      </c>
      <c r="B189" s="35">
        <v>64305</v>
      </c>
      <c r="C189" s="34">
        <v>100</v>
      </c>
      <c r="D189" s="34" t="s">
        <v>205</v>
      </c>
      <c r="E189" s="34" t="s">
        <v>206</v>
      </c>
      <c r="F189" s="34" t="s">
        <v>207</v>
      </c>
      <c r="G189" s="34" t="s">
        <v>3986</v>
      </c>
      <c r="H189" s="34" t="s">
        <v>144</v>
      </c>
      <c r="I189" s="34" t="s">
        <v>209</v>
      </c>
      <c r="J189" s="36">
        <v>40156</v>
      </c>
      <c r="K189" s="36"/>
      <c r="L189" s="34" t="s">
        <v>61</v>
      </c>
      <c r="M189" s="40"/>
      <c r="N189" s="41"/>
      <c r="O189" s="40"/>
      <c r="P189" s="41"/>
      <c r="Q189" s="40"/>
      <c r="R189" s="41"/>
      <c r="S189" s="41"/>
      <c r="T189" s="41" t="s">
        <v>70</v>
      </c>
      <c r="U189" s="41"/>
      <c r="V189" s="41"/>
      <c r="W189" s="40"/>
      <c r="X189" s="41" t="s">
        <v>70</v>
      </c>
      <c r="Y189" s="41"/>
      <c r="Z189" s="41"/>
      <c r="AA189" s="41"/>
      <c r="AB189" s="41"/>
      <c r="AC189" s="41"/>
      <c r="AD189" s="41"/>
      <c r="AE189" s="41"/>
      <c r="AF189" s="41"/>
      <c r="AG189" s="41" t="s">
        <v>70</v>
      </c>
      <c r="AH189" s="41"/>
      <c r="AI189" s="41"/>
      <c r="AJ189" s="41"/>
      <c r="AK189" s="41" t="s">
        <v>70</v>
      </c>
      <c r="AL189" s="41"/>
      <c r="AM189" s="41"/>
      <c r="AN189" s="41"/>
      <c r="AO189" s="41" t="s">
        <v>70</v>
      </c>
      <c r="AP189" s="41"/>
      <c r="AQ189" s="41"/>
      <c r="AR189" s="41"/>
      <c r="AS189" s="41"/>
      <c r="AT189" s="41"/>
      <c r="AU189" s="41"/>
      <c r="AV189" s="34"/>
      <c r="AW189" s="34"/>
      <c r="AX189" s="34" t="s">
        <v>133</v>
      </c>
      <c r="AY189" s="34" t="s">
        <v>4290</v>
      </c>
      <c r="AZ189" s="34" t="s">
        <v>64</v>
      </c>
      <c r="BA189" s="34" t="s">
        <v>65</v>
      </c>
      <c r="BB189" s="35">
        <v>2024</v>
      </c>
      <c r="BC189" s="34" t="s">
        <v>185</v>
      </c>
    </row>
    <row r="190" spans="1:55" x14ac:dyDescent="0.25">
      <c r="A190" s="34" t="s">
        <v>2032</v>
      </c>
      <c r="B190" s="35">
        <v>62387</v>
      </c>
      <c r="C190" s="34">
        <v>100</v>
      </c>
      <c r="D190" s="34" t="s">
        <v>2055</v>
      </c>
      <c r="E190" s="34" t="s">
        <v>2056</v>
      </c>
      <c r="F190" s="34" t="s">
        <v>1008</v>
      </c>
      <c r="G190" s="34" t="s">
        <v>150</v>
      </c>
      <c r="H190" s="34" t="s">
        <v>4287</v>
      </c>
      <c r="I190" s="34" t="s">
        <v>1009</v>
      </c>
      <c r="J190" s="36">
        <v>39080</v>
      </c>
      <c r="K190" s="36">
        <v>45291</v>
      </c>
      <c r="L190" s="34" t="s">
        <v>71</v>
      </c>
      <c r="M190" s="40">
        <v>45268</v>
      </c>
      <c r="N190" s="41"/>
      <c r="O190" s="40"/>
      <c r="P190" s="41"/>
      <c r="Q190" s="40"/>
      <c r="R190" s="41"/>
      <c r="S190" s="41"/>
      <c r="T190" s="41" t="s">
        <v>70</v>
      </c>
      <c r="U190" s="41"/>
      <c r="V190" s="41"/>
      <c r="W190" s="40">
        <v>32363</v>
      </c>
      <c r="X190" s="41" t="s">
        <v>70</v>
      </c>
      <c r="Y190" s="41"/>
      <c r="Z190" s="40"/>
      <c r="AA190" s="41"/>
      <c r="AB190" s="41"/>
      <c r="AC190" s="41"/>
      <c r="AD190" s="40"/>
      <c r="AE190" s="41" t="s">
        <v>3456</v>
      </c>
      <c r="AF190" s="41" t="s">
        <v>3456</v>
      </c>
      <c r="AG190" s="41" t="s">
        <v>70</v>
      </c>
      <c r="AH190" s="41"/>
      <c r="AI190" s="41"/>
      <c r="AJ190" s="40"/>
      <c r="AK190" s="41" t="s">
        <v>70</v>
      </c>
      <c r="AL190" s="40"/>
      <c r="AM190" s="41"/>
      <c r="AN190" s="40"/>
      <c r="AO190" s="41" t="s">
        <v>70</v>
      </c>
      <c r="AP190" s="41" t="s">
        <v>70</v>
      </c>
      <c r="AQ190" s="41" t="s">
        <v>70</v>
      </c>
      <c r="AR190" s="41" t="s">
        <v>70</v>
      </c>
      <c r="AS190" s="41" t="s">
        <v>70</v>
      </c>
      <c r="AT190" s="40"/>
      <c r="AU190" s="40"/>
      <c r="AV190" s="34" t="s">
        <v>70</v>
      </c>
      <c r="AW190" s="34" t="s">
        <v>70</v>
      </c>
      <c r="AX190" s="34" t="s">
        <v>133</v>
      </c>
      <c r="AY190" s="34" t="s">
        <v>4292</v>
      </c>
      <c r="AZ190" s="34" t="s">
        <v>464</v>
      </c>
      <c r="BA190" s="34" t="s">
        <v>465</v>
      </c>
      <c r="BB190" s="35">
        <v>2022</v>
      </c>
      <c r="BC190" s="34" t="s">
        <v>66</v>
      </c>
    </row>
    <row r="191" spans="1:55" x14ac:dyDescent="0.25">
      <c r="A191" s="34" t="s">
        <v>2086</v>
      </c>
      <c r="B191" s="35">
        <v>62388</v>
      </c>
      <c r="C191" s="34">
        <v>100</v>
      </c>
      <c r="D191" s="34" t="s">
        <v>2103</v>
      </c>
      <c r="E191" s="34" t="s">
        <v>2104</v>
      </c>
      <c r="F191" s="34" t="s">
        <v>1008</v>
      </c>
      <c r="G191" s="34" t="s">
        <v>150</v>
      </c>
      <c r="H191" s="34" t="s">
        <v>4287</v>
      </c>
      <c r="I191" s="34" t="s">
        <v>1009</v>
      </c>
      <c r="J191" s="36">
        <v>39080</v>
      </c>
      <c r="K191" s="36">
        <v>45291</v>
      </c>
      <c r="L191" s="34" t="s">
        <v>71</v>
      </c>
      <c r="M191" s="40">
        <v>45268</v>
      </c>
      <c r="N191" s="41"/>
      <c r="O191" s="40"/>
      <c r="P191" s="41"/>
      <c r="Q191" s="40"/>
      <c r="R191" s="41"/>
      <c r="S191" s="41"/>
      <c r="T191" s="41" t="s">
        <v>70</v>
      </c>
      <c r="U191" s="41"/>
      <c r="V191" s="41"/>
      <c r="W191" s="40">
        <v>32363</v>
      </c>
      <c r="X191" s="41" t="s">
        <v>70</v>
      </c>
      <c r="Y191" s="41"/>
      <c r="Z191" s="40"/>
      <c r="AA191" s="41"/>
      <c r="AB191" s="41"/>
      <c r="AC191" s="41"/>
      <c r="AD191" s="40"/>
      <c r="AE191" s="41" t="s">
        <v>3456</v>
      </c>
      <c r="AF191" s="41" t="s">
        <v>3456</v>
      </c>
      <c r="AG191" s="41" t="s">
        <v>70</v>
      </c>
      <c r="AH191" s="41"/>
      <c r="AI191" s="41"/>
      <c r="AJ191" s="40"/>
      <c r="AK191" s="41" t="s">
        <v>70</v>
      </c>
      <c r="AL191" s="40"/>
      <c r="AM191" s="41"/>
      <c r="AN191" s="40"/>
      <c r="AO191" s="41" t="s">
        <v>70</v>
      </c>
      <c r="AP191" s="41" t="s">
        <v>70</v>
      </c>
      <c r="AQ191" s="41" t="s">
        <v>70</v>
      </c>
      <c r="AR191" s="41" t="s">
        <v>70</v>
      </c>
      <c r="AS191" s="41" t="s">
        <v>70</v>
      </c>
      <c r="AT191" s="40"/>
      <c r="AU191" s="40"/>
      <c r="AV191" s="34" t="s">
        <v>70</v>
      </c>
      <c r="AW191" s="34" t="s">
        <v>70</v>
      </c>
      <c r="AX191" s="34" t="s">
        <v>133</v>
      </c>
      <c r="AY191" s="34" t="s">
        <v>4285</v>
      </c>
      <c r="AZ191" s="34" t="s">
        <v>464</v>
      </c>
      <c r="BA191" s="34" t="s">
        <v>465</v>
      </c>
      <c r="BB191" s="35">
        <v>2022</v>
      </c>
      <c r="BC191" s="34" t="s">
        <v>66</v>
      </c>
    </row>
    <row r="192" spans="1:55" x14ac:dyDescent="0.25">
      <c r="A192" s="34" t="s">
        <v>3215</v>
      </c>
      <c r="B192" s="35">
        <v>63737</v>
      </c>
      <c r="C192" s="34">
        <v>100</v>
      </c>
      <c r="D192" s="34" t="s">
        <v>3216</v>
      </c>
      <c r="E192" s="34" t="s">
        <v>3217</v>
      </c>
      <c r="F192" s="34" t="s">
        <v>1956</v>
      </c>
      <c r="G192" s="34" t="s">
        <v>4109</v>
      </c>
      <c r="H192" s="34" t="s">
        <v>4287</v>
      </c>
      <c r="I192" s="34" t="s">
        <v>540</v>
      </c>
      <c r="J192" s="36">
        <v>41018</v>
      </c>
      <c r="K192" s="36"/>
      <c r="L192" s="34" t="s">
        <v>61</v>
      </c>
      <c r="M192" s="40"/>
      <c r="N192" s="41"/>
      <c r="O192" s="40"/>
      <c r="P192" s="41" t="s">
        <v>3456</v>
      </c>
      <c r="Q192" s="40"/>
      <c r="R192" s="41" t="s">
        <v>3456</v>
      </c>
      <c r="S192" s="41"/>
      <c r="T192" s="41" t="s">
        <v>70</v>
      </c>
      <c r="U192" s="41"/>
      <c r="V192" s="41"/>
      <c r="W192" s="40"/>
      <c r="X192" s="41" t="s">
        <v>70</v>
      </c>
      <c r="Y192" s="41"/>
      <c r="Z192" s="40"/>
      <c r="AA192" s="41"/>
      <c r="AB192" s="41"/>
      <c r="AC192" s="41"/>
      <c r="AD192" s="40"/>
      <c r="AE192" s="41"/>
      <c r="AF192" s="41"/>
      <c r="AG192" s="41" t="s">
        <v>70</v>
      </c>
      <c r="AH192" s="41"/>
      <c r="AI192" s="41"/>
      <c r="AJ192" s="40"/>
      <c r="AK192" s="41" t="s">
        <v>70</v>
      </c>
      <c r="AL192" s="40"/>
      <c r="AM192" s="41"/>
      <c r="AN192" s="40"/>
      <c r="AO192" s="41" t="s">
        <v>70</v>
      </c>
      <c r="AP192" s="41" t="s">
        <v>70</v>
      </c>
      <c r="AQ192" s="41" t="s">
        <v>70</v>
      </c>
      <c r="AR192" s="41" t="s">
        <v>70</v>
      </c>
      <c r="AS192" s="41" t="s">
        <v>70</v>
      </c>
      <c r="AT192" s="40"/>
      <c r="AU192" s="40"/>
      <c r="AV192" s="34" t="s">
        <v>70</v>
      </c>
      <c r="AW192" s="34" t="s">
        <v>70</v>
      </c>
      <c r="AX192" s="34" t="s">
        <v>1485</v>
      </c>
      <c r="AY192" s="34" t="s">
        <v>4288</v>
      </c>
      <c r="AZ192" s="34" t="s">
        <v>64</v>
      </c>
      <c r="BA192" s="34" t="s">
        <v>65</v>
      </c>
      <c r="BB192" s="35">
        <v>2028</v>
      </c>
      <c r="BC192" s="34" t="s">
        <v>103</v>
      </c>
    </row>
    <row r="193" spans="1:55" x14ac:dyDescent="0.25">
      <c r="A193" s="34" t="s">
        <v>1518</v>
      </c>
      <c r="B193" s="35">
        <v>64728</v>
      </c>
      <c r="C193" s="34">
        <v>100</v>
      </c>
      <c r="D193" s="34" t="s">
        <v>4193</v>
      </c>
      <c r="E193" s="34" t="s">
        <v>1521</v>
      </c>
      <c r="F193" s="34" t="s">
        <v>685</v>
      </c>
      <c r="G193" s="34" t="s">
        <v>3986</v>
      </c>
      <c r="H193" s="34" t="s">
        <v>144</v>
      </c>
      <c r="I193" s="34" t="s">
        <v>273</v>
      </c>
      <c r="J193" s="36">
        <v>41073</v>
      </c>
      <c r="K193" s="36"/>
      <c r="L193" s="34" t="s">
        <v>61</v>
      </c>
      <c r="M193" s="40"/>
      <c r="N193" s="41"/>
      <c r="O193" s="40"/>
      <c r="P193" s="41" t="s">
        <v>3456</v>
      </c>
      <c r="Q193" s="40"/>
      <c r="R193" s="41" t="s">
        <v>3456</v>
      </c>
      <c r="S193" s="41"/>
      <c r="T193" s="41" t="s">
        <v>70</v>
      </c>
      <c r="U193" s="41"/>
      <c r="V193" s="41"/>
      <c r="W193" s="40"/>
      <c r="X193" s="41" t="s">
        <v>70</v>
      </c>
      <c r="Y193" s="41"/>
      <c r="Z193" s="40"/>
      <c r="AA193" s="41"/>
      <c r="AB193" s="41"/>
      <c r="AC193" s="41"/>
      <c r="AD193" s="40"/>
      <c r="AE193" s="41" t="s">
        <v>3456</v>
      </c>
      <c r="AF193" s="41" t="s">
        <v>3456</v>
      </c>
      <c r="AG193" s="41" t="s">
        <v>70</v>
      </c>
      <c r="AH193" s="41"/>
      <c r="AI193" s="41" t="s">
        <v>3456</v>
      </c>
      <c r="AJ193" s="40"/>
      <c r="AK193" s="41" t="s">
        <v>70</v>
      </c>
      <c r="AL193" s="40"/>
      <c r="AM193" s="41"/>
      <c r="AN193" s="40"/>
      <c r="AO193" s="41" t="s">
        <v>70</v>
      </c>
      <c r="AP193" s="41" t="s">
        <v>70</v>
      </c>
      <c r="AQ193" s="41" t="s">
        <v>70</v>
      </c>
      <c r="AR193" s="41" t="s">
        <v>70</v>
      </c>
      <c r="AS193" s="41" t="s">
        <v>70</v>
      </c>
      <c r="AT193" s="40"/>
      <c r="AU193" s="40"/>
      <c r="AV193" s="34" t="s">
        <v>70</v>
      </c>
      <c r="AW193" s="34" t="s">
        <v>70</v>
      </c>
      <c r="AX193" s="34" t="s">
        <v>63</v>
      </c>
      <c r="AY193" s="34" t="s">
        <v>4292</v>
      </c>
      <c r="AZ193" s="34" t="s">
        <v>64</v>
      </c>
      <c r="BA193" s="34" t="s">
        <v>65</v>
      </c>
      <c r="BB193" s="35">
        <v>2028</v>
      </c>
      <c r="BC193" s="34" t="s">
        <v>119</v>
      </c>
    </row>
    <row r="194" spans="1:55" x14ac:dyDescent="0.25">
      <c r="A194" s="34" t="s">
        <v>2576</v>
      </c>
      <c r="B194" s="35">
        <v>67839</v>
      </c>
      <c r="C194" s="34">
        <v>100</v>
      </c>
      <c r="D194" s="34" t="s">
        <v>2584</v>
      </c>
      <c r="E194" s="34" t="s">
        <v>2585</v>
      </c>
      <c r="F194" s="34" t="s">
        <v>2586</v>
      </c>
      <c r="G194" s="34" t="s">
        <v>3521</v>
      </c>
      <c r="H194" s="34" t="s">
        <v>4287</v>
      </c>
      <c r="I194" s="34" t="s">
        <v>2587</v>
      </c>
      <c r="J194" s="36">
        <v>43209</v>
      </c>
      <c r="K194" s="36"/>
      <c r="L194" s="34" t="s">
        <v>61</v>
      </c>
      <c r="M194" s="40">
        <v>45268</v>
      </c>
      <c r="N194" s="41"/>
      <c r="O194" s="40"/>
      <c r="P194" s="41" t="s">
        <v>3456</v>
      </c>
      <c r="Q194" s="40"/>
      <c r="R194" s="41"/>
      <c r="S194" s="41"/>
      <c r="T194" s="41" t="s">
        <v>70</v>
      </c>
      <c r="U194" s="41"/>
      <c r="V194" s="41"/>
      <c r="W194" s="40"/>
      <c r="X194" s="41" t="s">
        <v>70</v>
      </c>
      <c r="Y194" s="41"/>
      <c r="Z194" s="40"/>
      <c r="AA194" s="41"/>
      <c r="AB194" s="41"/>
      <c r="AC194" s="41"/>
      <c r="AD194" s="40"/>
      <c r="AE194" s="41"/>
      <c r="AF194" s="41"/>
      <c r="AG194" s="41" t="s">
        <v>70</v>
      </c>
      <c r="AH194" s="41"/>
      <c r="AI194" s="41"/>
      <c r="AJ194" s="40"/>
      <c r="AK194" s="41" t="s">
        <v>70</v>
      </c>
      <c r="AL194" s="40"/>
      <c r="AM194" s="41"/>
      <c r="AN194" s="40"/>
      <c r="AO194" s="41" t="s">
        <v>70</v>
      </c>
      <c r="AP194" s="41" t="s">
        <v>70</v>
      </c>
      <c r="AQ194" s="41" t="s">
        <v>70</v>
      </c>
      <c r="AR194" s="41" t="s">
        <v>70</v>
      </c>
      <c r="AS194" s="41" t="s">
        <v>70</v>
      </c>
      <c r="AT194" s="40"/>
      <c r="AU194" s="40"/>
      <c r="AV194" s="34" t="s">
        <v>70</v>
      </c>
      <c r="AW194" s="34" t="s">
        <v>70</v>
      </c>
      <c r="AX194" s="34" t="s">
        <v>63</v>
      </c>
      <c r="AY194" s="34" t="s">
        <v>70</v>
      </c>
      <c r="AZ194" s="34" t="s">
        <v>64</v>
      </c>
      <c r="BA194" s="34" t="s">
        <v>65</v>
      </c>
      <c r="BB194" s="35">
        <v>2033</v>
      </c>
      <c r="BC194" s="34" t="s">
        <v>66</v>
      </c>
    </row>
    <row r="195" spans="1:55" x14ac:dyDescent="0.25">
      <c r="A195" s="34" t="s">
        <v>3361</v>
      </c>
      <c r="B195" s="35">
        <v>64757</v>
      </c>
      <c r="C195" s="34">
        <v>100</v>
      </c>
      <c r="D195" s="34" t="s">
        <v>3366</v>
      </c>
      <c r="E195" s="34" t="s">
        <v>3367</v>
      </c>
      <c r="F195" s="34" t="s">
        <v>923</v>
      </c>
      <c r="G195" s="34" t="s">
        <v>467</v>
      </c>
      <c r="H195" s="34" t="s">
        <v>59</v>
      </c>
      <c r="I195" s="34" t="s">
        <v>729</v>
      </c>
      <c r="J195" s="36">
        <v>40511</v>
      </c>
      <c r="K195" s="36"/>
      <c r="L195" s="34" t="s">
        <v>61</v>
      </c>
      <c r="M195" s="40"/>
      <c r="N195" s="41"/>
      <c r="O195" s="40"/>
      <c r="P195" s="41" t="s">
        <v>3456</v>
      </c>
      <c r="Q195" s="40"/>
      <c r="R195" s="41"/>
      <c r="S195" s="41"/>
      <c r="T195" s="41" t="s">
        <v>70</v>
      </c>
      <c r="U195" s="41"/>
      <c r="V195" s="41"/>
      <c r="W195" s="40"/>
      <c r="X195" s="41" t="s">
        <v>70</v>
      </c>
      <c r="Y195" s="41"/>
      <c r="Z195" s="40"/>
      <c r="AA195" s="41"/>
      <c r="AB195" s="41"/>
      <c r="AC195" s="41"/>
      <c r="AD195" s="40"/>
      <c r="AE195" s="41"/>
      <c r="AF195" s="41"/>
      <c r="AG195" s="41" t="s">
        <v>70</v>
      </c>
      <c r="AH195" s="41"/>
      <c r="AI195" s="41"/>
      <c r="AJ195" s="40"/>
      <c r="AK195" s="41" t="s">
        <v>70</v>
      </c>
      <c r="AL195" s="40"/>
      <c r="AM195" s="41"/>
      <c r="AN195" s="40"/>
      <c r="AO195" s="41" t="s">
        <v>70</v>
      </c>
      <c r="AP195" s="41" t="s">
        <v>70</v>
      </c>
      <c r="AQ195" s="41" t="s">
        <v>70</v>
      </c>
      <c r="AR195" s="41" t="s">
        <v>70</v>
      </c>
      <c r="AS195" s="41" t="s">
        <v>70</v>
      </c>
      <c r="AT195" s="40"/>
      <c r="AU195" s="40"/>
      <c r="AV195" s="34" t="s">
        <v>70</v>
      </c>
      <c r="AW195" s="34" t="s">
        <v>70</v>
      </c>
      <c r="AX195" s="34" t="s">
        <v>63</v>
      </c>
      <c r="AY195" s="34" t="s">
        <v>4302</v>
      </c>
      <c r="AZ195" s="34" t="s">
        <v>64</v>
      </c>
      <c r="BA195" s="34" t="s">
        <v>65</v>
      </c>
      <c r="BB195" s="35">
        <v>2027</v>
      </c>
      <c r="BC195" s="34" t="s">
        <v>103</v>
      </c>
    </row>
    <row r="196" spans="1:55" x14ac:dyDescent="0.25">
      <c r="A196" s="34" t="s">
        <v>2838</v>
      </c>
      <c r="B196" s="35">
        <v>60640</v>
      </c>
      <c r="C196" s="34">
        <v>100</v>
      </c>
      <c r="D196" s="34" t="s">
        <v>2844</v>
      </c>
      <c r="E196" s="34" t="s">
        <v>2845</v>
      </c>
      <c r="F196" s="34" t="s">
        <v>2846</v>
      </c>
      <c r="G196" s="34" t="s">
        <v>1248</v>
      </c>
      <c r="H196" s="34" t="s">
        <v>1226</v>
      </c>
      <c r="I196" s="34" t="s">
        <v>1233</v>
      </c>
      <c r="J196" s="36">
        <v>37970</v>
      </c>
      <c r="K196" s="36"/>
      <c r="L196" s="34" t="s">
        <v>61</v>
      </c>
      <c r="M196" s="40"/>
      <c r="N196" s="41"/>
      <c r="O196" s="40"/>
      <c r="P196" s="41"/>
      <c r="Q196" s="40"/>
      <c r="R196" s="41"/>
      <c r="S196" s="41"/>
      <c r="T196" s="41" t="s">
        <v>70</v>
      </c>
      <c r="U196" s="41"/>
      <c r="V196" s="41"/>
      <c r="W196" s="40"/>
      <c r="X196" s="41" t="s">
        <v>70</v>
      </c>
      <c r="Y196" s="41"/>
      <c r="Z196" s="40"/>
      <c r="AA196" s="41"/>
      <c r="AB196" s="41"/>
      <c r="AC196" s="41"/>
      <c r="AD196" s="40"/>
      <c r="AE196" s="41" t="s">
        <v>3456</v>
      </c>
      <c r="AF196" s="41" t="s">
        <v>3456</v>
      </c>
      <c r="AG196" s="41" t="s">
        <v>70</v>
      </c>
      <c r="AH196" s="41"/>
      <c r="AI196" s="41"/>
      <c r="AJ196" s="40"/>
      <c r="AK196" s="41" t="s">
        <v>70</v>
      </c>
      <c r="AL196" s="40"/>
      <c r="AM196" s="41"/>
      <c r="AN196" s="40"/>
      <c r="AO196" s="41" t="s">
        <v>70</v>
      </c>
      <c r="AP196" s="41" t="s">
        <v>70</v>
      </c>
      <c r="AQ196" s="41" t="s">
        <v>70</v>
      </c>
      <c r="AR196" s="41" t="s">
        <v>70</v>
      </c>
      <c r="AS196" s="41" t="s">
        <v>70</v>
      </c>
      <c r="AT196" s="40"/>
      <c r="AU196" s="40"/>
      <c r="AV196" s="34" t="s">
        <v>70</v>
      </c>
      <c r="AW196" s="34" t="s">
        <v>70</v>
      </c>
      <c r="AX196" s="34" t="s">
        <v>133</v>
      </c>
      <c r="AY196" s="34" t="s">
        <v>4286</v>
      </c>
      <c r="AZ196" s="34" t="s">
        <v>64</v>
      </c>
      <c r="BA196" s="34" t="s">
        <v>65</v>
      </c>
      <c r="BB196" s="35">
        <v>2018</v>
      </c>
      <c r="BC196" s="34" t="s">
        <v>185</v>
      </c>
    </row>
    <row r="197" spans="1:55" x14ac:dyDescent="0.25">
      <c r="A197" s="34" t="s">
        <v>134</v>
      </c>
      <c r="B197" s="35">
        <v>64781</v>
      </c>
      <c r="C197" s="34">
        <v>86.1</v>
      </c>
      <c r="D197" s="34" t="s">
        <v>259</v>
      </c>
      <c r="E197" s="34" t="s">
        <v>260</v>
      </c>
      <c r="F197" s="34" t="s">
        <v>4176</v>
      </c>
      <c r="G197" s="34" t="s">
        <v>131</v>
      </c>
      <c r="H197" s="34" t="s">
        <v>59</v>
      </c>
      <c r="I197" s="34" t="s">
        <v>200</v>
      </c>
      <c r="J197" s="36">
        <v>40280</v>
      </c>
      <c r="K197" s="36"/>
      <c r="L197" s="34" t="s">
        <v>61</v>
      </c>
      <c r="M197" s="40"/>
      <c r="N197" s="41"/>
      <c r="O197" s="40"/>
      <c r="P197" s="41"/>
      <c r="Q197" s="40"/>
      <c r="R197" s="41"/>
      <c r="S197" s="41"/>
      <c r="T197" s="41" t="s">
        <v>70</v>
      </c>
      <c r="U197" s="41"/>
      <c r="V197" s="41"/>
      <c r="W197" s="40"/>
      <c r="X197" s="41" t="s">
        <v>70</v>
      </c>
      <c r="Y197" s="41"/>
      <c r="Z197" s="41"/>
      <c r="AA197" s="41"/>
      <c r="AB197" s="41"/>
      <c r="AC197" s="41"/>
      <c r="AD197" s="41"/>
      <c r="AE197" s="41" t="s">
        <v>3456</v>
      </c>
      <c r="AF197" s="41"/>
      <c r="AG197" s="41" t="s">
        <v>70</v>
      </c>
      <c r="AH197" s="41"/>
      <c r="AI197" s="41"/>
      <c r="AJ197" s="41"/>
      <c r="AK197" s="41" t="s">
        <v>70</v>
      </c>
      <c r="AL197" s="41"/>
      <c r="AM197" s="41"/>
      <c r="AN197" s="41"/>
      <c r="AO197" s="41" t="s">
        <v>70</v>
      </c>
      <c r="AP197" s="41"/>
      <c r="AQ197" s="41"/>
      <c r="AR197" s="41"/>
      <c r="AS197" s="41"/>
      <c r="AT197" s="41"/>
      <c r="AU197" s="41"/>
      <c r="AV197" s="34"/>
      <c r="AW197" s="34"/>
      <c r="AX197" s="34" t="s">
        <v>133</v>
      </c>
      <c r="AY197" s="34" t="s">
        <v>4290</v>
      </c>
      <c r="AZ197" s="34" t="s">
        <v>64</v>
      </c>
      <c r="BA197" s="34" t="s">
        <v>65</v>
      </c>
      <c r="BB197" s="35">
        <v>2025</v>
      </c>
      <c r="BC197" s="34" t="s">
        <v>66</v>
      </c>
    </row>
    <row r="198" spans="1:55" x14ac:dyDescent="0.25">
      <c r="A198" s="34" t="s">
        <v>645</v>
      </c>
      <c r="B198" s="35">
        <v>67569</v>
      </c>
      <c r="C198" s="34">
        <v>100</v>
      </c>
      <c r="D198" s="34" t="s">
        <v>688</v>
      </c>
      <c r="E198" s="34" t="s">
        <v>689</v>
      </c>
      <c r="F198" s="34" t="s">
        <v>563</v>
      </c>
      <c r="G198" s="34" t="s">
        <v>215</v>
      </c>
      <c r="H198" s="34" t="s">
        <v>4287</v>
      </c>
      <c r="I198" s="34" t="s">
        <v>114</v>
      </c>
      <c r="J198" s="36">
        <v>42915</v>
      </c>
      <c r="K198" s="36"/>
      <c r="L198" s="34" t="s">
        <v>61</v>
      </c>
      <c r="M198" s="40"/>
      <c r="N198" s="41"/>
      <c r="O198" s="40"/>
      <c r="P198" s="41" t="s">
        <v>3456</v>
      </c>
      <c r="Q198" s="40"/>
      <c r="R198" s="41"/>
      <c r="S198" s="41"/>
      <c r="T198" s="41" t="s">
        <v>70</v>
      </c>
      <c r="U198" s="41"/>
      <c r="V198" s="41"/>
      <c r="W198" s="40"/>
      <c r="X198" s="41" t="s">
        <v>70</v>
      </c>
      <c r="Y198" s="41"/>
      <c r="Z198" s="41"/>
      <c r="AA198" s="41"/>
      <c r="AB198" s="41"/>
      <c r="AC198" s="41"/>
      <c r="AD198" s="40"/>
      <c r="AE198" s="41"/>
      <c r="AF198" s="41"/>
      <c r="AG198" s="41" t="s">
        <v>70</v>
      </c>
      <c r="AH198" s="41"/>
      <c r="AI198" s="41"/>
      <c r="AJ198" s="40"/>
      <c r="AK198" s="41" t="s">
        <v>70</v>
      </c>
      <c r="AL198" s="40"/>
      <c r="AM198" s="41"/>
      <c r="AN198" s="41"/>
      <c r="AO198" s="41" t="s">
        <v>70</v>
      </c>
      <c r="AP198" s="41" t="s">
        <v>70</v>
      </c>
      <c r="AQ198" s="41" t="s">
        <v>70</v>
      </c>
      <c r="AR198" s="41" t="s">
        <v>70</v>
      </c>
      <c r="AS198" s="41" t="s">
        <v>70</v>
      </c>
      <c r="AT198" s="41"/>
      <c r="AU198" s="41"/>
      <c r="AV198" s="34" t="s">
        <v>70</v>
      </c>
      <c r="AW198" s="34" t="s">
        <v>70</v>
      </c>
      <c r="AX198" s="34" t="s">
        <v>133</v>
      </c>
      <c r="AY198" s="34" t="s">
        <v>4290</v>
      </c>
      <c r="AZ198" s="34" t="s">
        <v>64</v>
      </c>
      <c r="BA198" s="34" t="s">
        <v>65</v>
      </c>
      <c r="BB198" s="35">
        <v>2033</v>
      </c>
      <c r="BC198" s="34" t="s">
        <v>66</v>
      </c>
    </row>
    <row r="199" spans="1:55" x14ac:dyDescent="0.25">
      <c r="A199" s="34" t="s">
        <v>1307</v>
      </c>
      <c r="B199" s="35">
        <v>65030</v>
      </c>
      <c r="C199" s="34">
        <v>100</v>
      </c>
      <c r="D199" s="34" t="s">
        <v>1315</v>
      </c>
      <c r="E199" s="34" t="s">
        <v>1316</v>
      </c>
      <c r="F199" s="34" t="s">
        <v>1317</v>
      </c>
      <c r="G199" s="34" t="s">
        <v>131</v>
      </c>
      <c r="H199" s="34" t="s">
        <v>59</v>
      </c>
      <c r="I199" s="34" t="s">
        <v>1270</v>
      </c>
      <c r="J199" s="36">
        <v>39629</v>
      </c>
      <c r="K199" s="36"/>
      <c r="L199" s="34" t="s">
        <v>61</v>
      </c>
      <c r="M199" s="40"/>
      <c r="N199" s="41"/>
      <c r="O199" s="40"/>
      <c r="P199" s="41" t="s">
        <v>3456</v>
      </c>
      <c r="Q199" s="40"/>
      <c r="R199" s="41" t="s">
        <v>3456</v>
      </c>
      <c r="S199" s="41"/>
      <c r="T199" s="41" t="s">
        <v>70</v>
      </c>
      <c r="U199" s="41"/>
      <c r="V199" s="41"/>
      <c r="W199" s="40"/>
      <c r="X199" s="41" t="s">
        <v>70</v>
      </c>
      <c r="Y199" s="41"/>
      <c r="Z199" s="41"/>
      <c r="AA199" s="41"/>
      <c r="AB199" s="41"/>
      <c r="AC199" s="41"/>
      <c r="AD199" s="40"/>
      <c r="AE199" s="41"/>
      <c r="AF199" s="41"/>
      <c r="AG199" s="41" t="s">
        <v>70</v>
      </c>
      <c r="AH199" s="41"/>
      <c r="AI199" s="41"/>
      <c r="AJ199" s="40"/>
      <c r="AK199" s="41" t="s">
        <v>70</v>
      </c>
      <c r="AL199" s="40"/>
      <c r="AM199" s="41"/>
      <c r="AN199" s="40"/>
      <c r="AO199" s="41" t="s">
        <v>70</v>
      </c>
      <c r="AP199" s="41" t="s">
        <v>70</v>
      </c>
      <c r="AQ199" s="41" t="s">
        <v>70</v>
      </c>
      <c r="AR199" s="41" t="s">
        <v>70</v>
      </c>
      <c r="AS199" s="41" t="s">
        <v>70</v>
      </c>
      <c r="AT199" s="40"/>
      <c r="AU199" s="40"/>
      <c r="AV199" s="34" t="s">
        <v>70</v>
      </c>
      <c r="AW199" s="34" t="s">
        <v>70</v>
      </c>
      <c r="AX199" s="34" t="s">
        <v>63</v>
      </c>
      <c r="AY199" s="34" t="s">
        <v>4296</v>
      </c>
      <c r="AZ199" s="34" t="s">
        <v>64</v>
      </c>
      <c r="BA199" s="34" t="s">
        <v>423</v>
      </c>
      <c r="BB199" s="35">
        <v>2022</v>
      </c>
      <c r="BC199" s="34" t="s">
        <v>119</v>
      </c>
    </row>
    <row r="200" spans="1:55" x14ac:dyDescent="0.25">
      <c r="A200" s="34" t="s">
        <v>4197</v>
      </c>
      <c r="B200" s="35">
        <v>78904</v>
      </c>
      <c r="C200" s="34">
        <v>100</v>
      </c>
      <c r="D200" s="34" t="s">
        <v>4201</v>
      </c>
      <c r="E200" s="34" t="s">
        <v>3551</v>
      </c>
      <c r="F200" s="34" t="s">
        <v>512</v>
      </c>
      <c r="G200" s="34" t="s">
        <v>3548</v>
      </c>
      <c r="H200" s="34" t="s">
        <v>59</v>
      </c>
      <c r="I200" s="34" t="s">
        <v>160</v>
      </c>
      <c r="J200" s="36">
        <v>44316</v>
      </c>
      <c r="K200" s="36"/>
      <c r="L200" s="34" t="s">
        <v>61</v>
      </c>
      <c r="M200" s="40"/>
      <c r="N200" s="41" t="s">
        <v>3456</v>
      </c>
      <c r="O200" s="40"/>
      <c r="P200" s="41" t="s">
        <v>3456</v>
      </c>
      <c r="Q200" s="40"/>
      <c r="R200" s="41" t="s">
        <v>3456</v>
      </c>
      <c r="S200" s="41" t="s">
        <v>3456</v>
      </c>
      <c r="T200" s="41" t="s">
        <v>70</v>
      </c>
      <c r="U200" s="41"/>
      <c r="V200" s="41"/>
      <c r="W200" s="40"/>
      <c r="X200" s="41" t="s">
        <v>70</v>
      </c>
      <c r="Y200" s="41"/>
      <c r="Z200" s="40"/>
      <c r="AA200" s="41"/>
      <c r="AB200" s="41"/>
      <c r="AC200" s="41"/>
      <c r="AD200" s="40"/>
      <c r="AE200" s="41" t="s">
        <v>3456</v>
      </c>
      <c r="AF200" s="41" t="s">
        <v>3456</v>
      </c>
      <c r="AG200" s="41" t="s">
        <v>70</v>
      </c>
      <c r="AH200" s="41"/>
      <c r="AI200" s="41"/>
      <c r="AJ200" s="40"/>
      <c r="AK200" s="41" t="s">
        <v>70</v>
      </c>
      <c r="AL200" s="40"/>
      <c r="AM200" s="41"/>
      <c r="AN200" s="40"/>
      <c r="AO200" s="41" t="s">
        <v>70</v>
      </c>
      <c r="AP200" s="41" t="s">
        <v>70</v>
      </c>
      <c r="AQ200" s="41" t="s">
        <v>70</v>
      </c>
      <c r="AR200" s="41" t="s">
        <v>70</v>
      </c>
      <c r="AS200" s="41" t="s">
        <v>70</v>
      </c>
      <c r="AT200" s="40"/>
      <c r="AU200" s="40"/>
      <c r="AV200" s="34" t="s">
        <v>70</v>
      </c>
      <c r="AW200" s="34" t="s">
        <v>70</v>
      </c>
      <c r="AX200" s="34" t="s">
        <v>133</v>
      </c>
      <c r="AY200" s="34" t="s">
        <v>4288</v>
      </c>
      <c r="AZ200" s="34" t="s">
        <v>64</v>
      </c>
      <c r="BA200" s="34" t="s">
        <v>65</v>
      </c>
      <c r="BB200" s="35">
        <v>2036</v>
      </c>
      <c r="BC200" s="34" t="s">
        <v>119</v>
      </c>
    </row>
    <row r="201" spans="1:55" x14ac:dyDescent="0.25">
      <c r="A201" s="34" t="s">
        <v>4055</v>
      </c>
      <c r="B201" s="35">
        <v>81085</v>
      </c>
      <c r="C201" s="34">
        <v>100</v>
      </c>
      <c r="D201" s="34" t="s">
        <v>4596</v>
      </c>
      <c r="E201" s="34" t="s">
        <v>4597</v>
      </c>
      <c r="F201" s="34" t="s">
        <v>1870</v>
      </c>
      <c r="G201" s="34" t="s">
        <v>234</v>
      </c>
      <c r="H201" s="34" t="s">
        <v>144</v>
      </c>
      <c r="I201" s="34" t="s">
        <v>70</v>
      </c>
      <c r="J201" s="36">
        <v>45247</v>
      </c>
      <c r="K201" s="36"/>
      <c r="L201" s="34" t="s">
        <v>71</v>
      </c>
      <c r="M201" s="40"/>
      <c r="N201" s="41" t="s">
        <v>3456</v>
      </c>
      <c r="O201" s="40">
        <v>32363</v>
      </c>
      <c r="P201" s="41"/>
      <c r="Q201" s="40">
        <v>32363</v>
      </c>
      <c r="R201" s="41"/>
      <c r="S201" s="41"/>
      <c r="T201" s="41" t="s">
        <v>70</v>
      </c>
      <c r="U201" s="41"/>
      <c r="V201" s="41"/>
      <c r="W201" s="40">
        <v>32363</v>
      </c>
      <c r="X201" s="41" t="s">
        <v>70</v>
      </c>
      <c r="Y201" s="41"/>
      <c r="Z201" s="40"/>
      <c r="AA201" s="41" t="s">
        <v>3456</v>
      </c>
      <c r="AB201" s="41"/>
      <c r="AC201" s="41"/>
      <c r="AD201" s="40"/>
      <c r="AE201" s="41" t="s">
        <v>3456</v>
      </c>
      <c r="AF201" s="41" t="s">
        <v>3456</v>
      </c>
      <c r="AG201" s="41" t="s">
        <v>70</v>
      </c>
      <c r="AH201" s="41"/>
      <c r="AI201" s="41"/>
      <c r="AJ201" s="40"/>
      <c r="AK201" s="41" t="s">
        <v>70</v>
      </c>
      <c r="AL201" s="40"/>
      <c r="AM201" s="41"/>
      <c r="AN201" s="40"/>
      <c r="AO201" s="41" t="s">
        <v>70</v>
      </c>
      <c r="AP201" s="41" t="s">
        <v>70</v>
      </c>
      <c r="AQ201" s="41" t="s">
        <v>70</v>
      </c>
      <c r="AR201" s="41" t="s">
        <v>70</v>
      </c>
      <c r="AS201" s="41" t="s">
        <v>70</v>
      </c>
      <c r="AT201" s="40"/>
      <c r="AU201" s="40"/>
      <c r="AV201" s="34" t="s">
        <v>70</v>
      </c>
      <c r="AW201" s="34" t="s">
        <v>70</v>
      </c>
      <c r="AX201" s="34" t="s">
        <v>63</v>
      </c>
      <c r="AY201" s="34" t="s">
        <v>4292</v>
      </c>
      <c r="AZ201" s="34" t="s">
        <v>64</v>
      </c>
      <c r="BA201" s="34" t="s">
        <v>65</v>
      </c>
      <c r="BB201" s="35">
        <v>2040</v>
      </c>
      <c r="BC201" s="34" t="s">
        <v>66</v>
      </c>
    </row>
    <row r="202" spans="1:55" x14ac:dyDescent="0.25">
      <c r="A202" s="34" t="s">
        <v>3065</v>
      </c>
      <c r="B202" s="35">
        <v>66540</v>
      </c>
      <c r="C202" s="34">
        <v>100</v>
      </c>
      <c r="D202" s="34" t="s">
        <v>3075</v>
      </c>
      <c r="E202" s="34" t="s">
        <v>3076</v>
      </c>
      <c r="F202" s="34" t="s">
        <v>3077</v>
      </c>
      <c r="G202" s="34" t="s">
        <v>215</v>
      </c>
      <c r="H202" s="34" t="s">
        <v>4287</v>
      </c>
      <c r="I202" s="34" t="s">
        <v>3531</v>
      </c>
      <c r="J202" s="36">
        <v>42355</v>
      </c>
      <c r="K202" s="36"/>
      <c r="L202" s="34" t="s">
        <v>61</v>
      </c>
      <c r="M202" s="40"/>
      <c r="N202" s="41"/>
      <c r="O202" s="40"/>
      <c r="P202" s="41" t="s">
        <v>3456</v>
      </c>
      <c r="Q202" s="40"/>
      <c r="R202" s="41"/>
      <c r="S202" s="41"/>
      <c r="T202" s="41" t="s">
        <v>70</v>
      </c>
      <c r="U202" s="41"/>
      <c r="V202" s="41"/>
      <c r="W202" s="40"/>
      <c r="X202" s="41" t="s">
        <v>70</v>
      </c>
      <c r="Y202" s="41"/>
      <c r="Z202" s="40"/>
      <c r="AA202" s="41"/>
      <c r="AB202" s="41"/>
      <c r="AC202" s="41"/>
      <c r="AD202" s="40"/>
      <c r="AE202" s="41"/>
      <c r="AF202" s="41"/>
      <c r="AG202" s="41" t="s">
        <v>70</v>
      </c>
      <c r="AH202" s="41"/>
      <c r="AI202" s="41"/>
      <c r="AJ202" s="40"/>
      <c r="AK202" s="41" t="s">
        <v>70</v>
      </c>
      <c r="AL202" s="40"/>
      <c r="AM202" s="41"/>
      <c r="AN202" s="40"/>
      <c r="AO202" s="41" t="s">
        <v>70</v>
      </c>
      <c r="AP202" s="41" t="s">
        <v>70</v>
      </c>
      <c r="AQ202" s="41" t="s">
        <v>70</v>
      </c>
      <c r="AR202" s="41" t="s">
        <v>70</v>
      </c>
      <c r="AS202" s="41" t="s">
        <v>70</v>
      </c>
      <c r="AT202" s="40"/>
      <c r="AU202" s="40"/>
      <c r="AV202" s="34" t="s">
        <v>70</v>
      </c>
      <c r="AW202" s="34" t="s">
        <v>70</v>
      </c>
      <c r="AX202" s="34" t="s">
        <v>63</v>
      </c>
      <c r="AY202" s="34" t="s">
        <v>4288</v>
      </c>
      <c r="AZ202" s="34" t="s">
        <v>64</v>
      </c>
      <c r="BA202" s="34" t="s">
        <v>65</v>
      </c>
      <c r="BB202" s="35">
        <v>2030</v>
      </c>
      <c r="BC202" s="34" t="s">
        <v>119</v>
      </c>
    </row>
    <row r="203" spans="1:55" x14ac:dyDescent="0.25">
      <c r="A203" s="34" t="s">
        <v>3650</v>
      </c>
      <c r="B203" s="35">
        <v>79425</v>
      </c>
      <c r="C203" s="34">
        <v>100</v>
      </c>
      <c r="D203" s="34" t="s">
        <v>947</v>
      </c>
      <c r="E203" s="34" t="s">
        <v>948</v>
      </c>
      <c r="F203" s="34" t="s">
        <v>944</v>
      </c>
      <c r="G203" s="34" t="s">
        <v>467</v>
      </c>
      <c r="H203" s="34" t="s">
        <v>59</v>
      </c>
      <c r="I203" s="34" t="s">
        <v>729</v>
      </c>
      <c r="J203" s="36">
        <v>44013</v>
      </c>
      <c r="K203" s="36"/>
      <c r="L203" s="34" t="s">
        <v>61</v>
      </c>
      <c r="M203" s="40">
        <v>45299</v>
      </c>
      <c r="N203" s="41"/>
      <c r="O203" s="40"/>
      <c r="P203" s="41" t="s">
        <v>3456</v>
      </c>
      <c r="Q203" s="40"/>
      <c r="R203" s="41" t="s">
        <v>3456</v>
      </c>
      <c r="S203" s="41"/>
      <c r="T203" s="41" t="s">
        <v>70</v>
      </c>
      <c r="U203" s="41"/>
      <c r="V203" s="41"/>
      <c r="W203" s="40"/>
      <c r="X203" s="41" t="s">
        <v>70</v>
      </c>
      <c r="Y203" s="41"/>
      <c r="Z203" s="41"/>
      <c r="AA203" s="41"/>
      <c r="AB203" s="41"/>
      <c r="AC203" s="41"/>
      <c r="AD203" s="40"/>
      <c r="AE203" s="41" t="s">
        <v>3456</v>
      </c>
      <c r="AF203" s="41" t="s">
        <v>3456</v>
      </c>
      <c r="AG203" s="41" t="s">
        <v>70</v>
      </c>
      <c r="AH203" s="41"/>
      <c r="AI203" s="41"/>
      <c r="AJ203" s="40"/>
      <c r="AK203" s="41" t="s">
        <v>70</v>
      </c>
      <c r="AL203" s="40"/>
      <c r="AM203" s="41"/>
      <c r="AN203" s="41"/>
      <c r="AO203" s="41" t="s">
        <v>70</v>
      </c>
      <c r="AP203" s="41" t="s">
        <v>70</v>
      </c>
      <c r="AQ203" s="41" t="s">
        <v>70</v>
      </c>
      <c r="AR203" s="41" t="s">
        <v>70</v>
      </c>
      <c r="AS203" s="41" t="s">
        <v>70</v>
      </c>
      <c r="AT203" s="41"/>
      <c r="AU203" s="41"/>
      <c r="AV203" s="34" t="s">
        <v>70</v>
      </c>
      <c r="AW203" s="34" t="s">
        <v>70</v>
      </c>
      <c r="AX203" s="34" t="s">
        <v>63</v>
      </c>
      <c r="AY203" s="34" t="s">
        <v>4286</v>
      </c>
      <c r="AZ203" s="34" t="s">
        <v>64</v>
      </c>
      <c r="BA203" s="34" t="s">
        <v>65</v>
      </c>
      <c r="BB203" s="35">
        <v>2037</v>
      </c>
      <c r="BC203" s="34" t="s">
        <v>66</v>
      </c>
    </row>
    <row r="204" spans="1:55" x14ac:dyDescent="0.25">
      <c r="A204" s="34" t="s">
        <v>1404</v>
      </c>
      <c r="B204" s="35">
        <v>66732</v>
      </c>
      <c r="C204" s="34">
        <v>100</v>
      </c>
      <c r="D204" s="34" t="s">
        <v>1413</v>
      </c>
      <c r="E204" s="34" t="s">
        <v>1414</v>
      </c>
      <c r="F204" s="34" t="s">
        <v>228</v>
      </c>
      <c r="G204" s="34" t="s">
        <v>230</v>
      </c>
      <c r="H204" s="34" t="s">
        <v>59</v>
      </c>
      <c r="I204" s="34" t="s">
        <v>231</v>
      </c>
      <c r="J204" s="36">
        <v>42632</v>
      </c>
      <c r="K204" s="36"/>
      <c r="L204" s="34" t="s">
        <v>61</v>
      </c>
      <c r="M204" s="40"/>
      <c r="N204" s="41"/>
      <c r="O204" s="40"/>
      <c r="P204" s="41" t="s">
        <v>3456</v>
      </c>
      <c r="Q204" s="40"/>
      <c r="R204" s="41"/>
      <c r="S204" s="41"/>
      <c r="T204" s="41" t="s">
        <v>70</v>
      </c>
      <c r="U204" s="41"/>
      <c r="V204" s="41"/>
      <c r="W204" s="40"/>
      <c r="X204" s="41" t="s">
        <v>70</v>
      </c>
      <c r="Y204" s="41"/>
      <c r="Z204" s="41"/>
      <c r="AA204" s="41"/>
      <c r="AB204" s="41"/>
      <c r="AC204" s="41"/>
      <c r="AD204" s="40"/>
      <c r="AE204" s="41"/>
      <c r="AF204" s="41"/>
      <c r="AG204" s="41" t="s">
        <v>70</v>
      </c>
      <c r="AH204" s="41"/>
      <c r="AI204" s="41"/>
      <c r="AJ204" s="40"/>
      <c r="AK204" s="41" t="s">
        <v>70</v>
      </c>
      <c r="AL204" s="40"/>
      <c r="AM204" s="41"/>
      <c r="AN204" s="40"/>
      <c r="AO204" s="41" t="s">
        <v>70</v>
      </c>
      <c r="AP204" s="41" t="s">
        <v>70</v>
      </c>
      <c r="AQ204" s="41" t="s">
        <v>70</v>
      </c>
      <c r="AR204" s="41" t="s">
        <v>70</v>
      </c>
      <c r="AS204" s="41" t="s">
        <v>70</v>
      </c>
      <c r="AT204" s="40"/>
      <c r="AU204" s="40"/>
      <c r="AV204" s="34" t="s">
        <v>70</v>
      </c>
      <c r="AW204" s="34" t="s">
        <v>70</v>
      </c>
      <c r="AX204" s="34" t="s">
        <v>63</v>
      </c>
      <c r="AY204" s="34" t="s">
        <v>4285</v>
      </c>
      <c r="AZ204" s="34" t="s">
        <v>64</v>
      </c>
      <c r="BA204" s="34" t="s">
        <v>65</v>
      </c>
      <c r="BB204" s="35">
        <v>2031</v>
      </c>
      <c r="BC204" s="34" t="s">
        <v>66</v>
      </c>
    </row>
    <row r="205" spans="1:55" x14ac:dyDescent="0.25">
      <c r="A205" s="34" t="s">
        <v>2719</v>
      </c>
      <c r="B205" s="35">
        <v>79236</v>
      </c>
      <c r="C205" s="34">
        <v>100</v>
      </c>
      <c r="D205" s="34" t="s">
        <v>2743</v>
      </c>
      <c r="E205" s="34" t="s">
        <v>4106</v>
      </c>
      <c r="F205" s="34" t="s">
        <v>228</v>
      </c>
      <c r="G205" s="34" t="s">
        <v>230</v>
      </c>
      <c r="H205" s="34" t="s">
        <v>59</v>
      </c>
      <c r="I205" s="34" t="s">
        <v>231</v>
      </c>
      <c r="J205" s="36">
        <v>44074</v>
      </c>
      <c r="K205" s="36"/>
      <c r="L205" s="34" t="s">
        <v>61</v>
      </c>
      <c r="M205" s="40"/>
      <c r="N205" s="41"/>
      <c r="O205" s="40"/>
      <c r="P205" s="41" t="s">
        <v>3456</v>
      </c>
      <c r="Q205" s="40"/>
      <c r="R205" s="41"/>
      <c r="S205" s="41"/>
      <c r="T205" s="41" t="s">
        <v>70</v>
      </c>
      <c r="U205" s="41"/>
      <c r="V205" s="41"/>
      <c r="W205" s="40"/>
      <c r="X205" s="41" t="s">
        <v>70</v>
      </c>
      <c r="Y205" s="41"/>
      <c r="Z205" s="40"/>
      <c r="AA205" s="41"/>
      <c r="AB205" s="41"/>
      <c r="AC205" s="41"/>
      <c r="AD205" s="40"/>
      <c r="AE205" s="41"/>
      <c r="AF205" s="41"/>
      <c r="AG205" s="41" t="s">
        <v>70</v>
      </c>
      <c r="AH205" s="41"/>
      <c r="AI205" s="41"/>
      <c r="AJ205" s="40"/>
      <c r="AK205" s="41" t="s">
        <v>70</v>
      </c>
      <c r="AL205" s="40"/>
      <c r="AM205" s="41"/>
      <c r="AN205" s="40"/>
      <c r="AO205" s="41" t="s">
        <v>70</v>
      </c>
      <c r="AP205" s="41" t="s">
        <v>70</v>
      </c>
      <c r="AQ205" s="41" t="s">
        <v>70</v>
      </c>
      <c r="AR205" s="41" t="s">
        <v>70</v>
      </c>
      <c r="AS205" s="41" t="s">
        <v>70</v>
      </c>
      <c r="AT205" s="40"/>
      <c r="AU205" s="40"/>
      <c r="AV205" s="34" t="s">
        <v>70</v>
      </c>
      <c r="AW205" s="34" t="s">
        <v>70</v>
      </c>
      <c r="AX205" s="34" t="s">
        <v>63</v>
      </c>
      <c r="AY205" s="34" t="s">
        <v>4286</v>
      </c>
      <c r="AZ205" s="34" t="s">
        <v>64</v>
      </c>
      <c r="BA205" s="34" t="s">
        <v>65</v>
      </c>
      <c r="BB205" s="35">
        <v>2037</v>
      </c>
      <c r="BC205" s="34" t="s">
        <v>66</v>
      </c>
    </row>
    <row r="206" spans="1:55" x14ac:dyDescent="0.25">
      <c r="A206" s="34" t="s">
        <v>134</v>
      </c>
      <c r="B206" s="35">
        <v>64361</v>
      </c>
      <c r="C206" s="34">
        <v>85</v>
      </c>
      <c r="D206" s="34" t="s">
        <v>228</v>
      </c>
      <c r="E206" s="34" t="s">
        <v>229</v>
      </c>
      <c r="F206" s="34" t="s">
        <v>228</v>
      </c>
      <c r="G206" s="34" t="s">
        <v>230</v>
      </c>
      <c r="H206" s="34" t="s">
        <v>59</v>
      </c>
      <c r="I206" s="34" t="s">
        <v>231</v>
      </c>
      <c r="J206" s="36">
        <v>40317</v>
      </c>
      <c r="K206" s="36"/>
      <c r="L206" s="34" t="s">
        <v>61</v>
      </c>
      <c r="M206" s="40"/>
      <c r="N206" s="41"/>
      <c r="O206" s="40"/>
      <c r="P206" s="41"/>
      <c r="Q206" s="40"/>
      <c r="R206" s="41"/>
      <c r="S206" s="41"/>
      <c r="T206" s="41" t="s">
        <v>70</v>
      </c>
      <c r="U206" s="41"/>
      <c r="V206" s="41"/>
      <c r="W206" s="40"/>
      <c r="X206" s="41" t="s">
        <v>70</v>
      </c>
      <c r="Y206" s="41"/>
      <c r="Z206" s="41"/>
      <c r="AA206" s="41"/>
      <c r="AB206" s="41"/>
      <c r="AC206" s="41"/>
      <c r="AD206" s="41"/>
      <c r="AE206" s="41" t="s">
        <v>3456</v>
      </c>
      <c r="AF206" s="41"/>
      <c r="AG206" s="41" t="s">
        <v>70</v>
      </c>
      <c r="AH206" s="41"/>
      <c r="AI206" s="41"/>
      <c r="AJ206" s="41"/>
      <c r="AK206" s="41" t="s">
        <v>70</v>
      </c>
      <c r="AL206" s="41"/>
      <c r="AM206" s="41"/>
      <c r="AN206" s="41"/>
      <c r="AO206" s="41" t="s">
        <v>70</v>
      </c>
      <c r="AP206" s="41"/>
      <c r="AQ206" s="41"/>
      <c r="AR206" s="41"/>
      <c r="AS206" s="41"/>
      <c r="AT206" s="41"/>
      <c r="AU206" s="41"/>
      <c r="AV206" s="34"/>
      <c r="AW206" s="34"/>
      <c r="AX206" s="34" t="s">
        <v>133</v>
      </c>
      <c r="AY206" s="34" t="s">
        <v>4290</v>
      </c>
      <c r="AZ206" s="34" t="s">
        <v>64</v>
      </c>
      <c r="BA206" s="34" t="s">
        <v>65</v>
      </c>
      <c r="BB206" s="35">
        <v>2025</v>
      </c>
      <c r="BC206" s="34" t="s">
        <v>66</v>
      </c>
    </row>
    <row r="207" spans="1:55" x14ac:dyDescent="0.25">
      <c r="A207" s="34" t="s">
        <v>2576</v>
      </c>
      <c r="B207" s="35">
        <v>78279</v>
      </c>
      <c r="C207" s="34">
        <v>100</v>
      </c>
      <c r="D207" s="34" t="s">
        <v>2612</v>
      </c>
      <c r="E207" s="34" t="s">
        <v>2613</v>
      </c>
      <c r="F207" s="34" t="s">
        <v>512</v>
      </c>
      <c r="G207" s="34" t="s">
        <v>234</v>
      </c>
      <c r="H207" s="34" t="s">
        <v>144</v>
      </c>
      <c r="I207" s="34" t="s">
        <v>114</v>
      </c>
      <c r="J207" s="36">
        <v>43405</v>
      </c>
      <c r="K207" s="36"/>
      <c r="L207" s="34" t="s">
        <v>61</v>
      </c>
      <c r="M207" s="40"/>
      <c r="N207" s="41"/>
      <c r="O207" s="40"/>
      <c r="P207" s="41" t="s">
        <v>3456</v>
      </c>
      <c r="Q207" s="40"/>
      <c r="R207" s="41"/>
      <c r="S207" s="41"/>
      <c r="T207" s="41" t="s">
        <v>70</v>
      </c>
      <c r="U207" s="41"/>
      <c r="V207" s="41"/>
      <c r="W207" s="40"/>
      <c r="X207" s="41" t="s">
        <v>70</v>
      </c>
      <c r="Y207" s="41"/>
      <c r="Z207" s="40"/>
      <c r="AA207" s="41"/>
      <c r="AB207" s="41"/>
      <c r="AC207" s="41"/>
      <c r="AD207" s="40"/>
      <c r="AE207" s="41"/>
      <c r="AF207" s="41"/>
      <c r="AG207" s="41" t="s">
        <v>70</v>
      </c>
      <c r="AH207" s="41"/>
      <c r="AI207" s="41"/>
      <c r="AJ207" s="40"/>
      <c r="AK207" s="41" t="s">
        <v>70</v>
      </c>
      <c r="AL207" s="40"/>
      <c r="AM207" s="41"/>
      <c r="AN207" s="40"/>
      <c r="AO207" s="41" t="s">
        <v>70</v>
      </c>
      <c r="AP207" s="41" t="s">
        <v>70</v>
      </c>
      <c r="AQ207" s="41" t="s">
        <v>70</v>
      </c>
      <c r="AR207" s="41" t="s">
        <v>70</v>
      </c>
      <c r="AS207" s="41" t="s">
        <v>70</v>
      </c>
      <c r="AT207" s="40"/>
      <c r="AU207" s="40"/>
      <c r="AV207" s="34" t="s">
        <v>70</v>
      </c>
      <c r="AW207" s="34" t="s">
        <v>70</v>
      </c>
      <c r="AX207" s="34" t="s">
        <v>63</v>
      </c>
      <c r="AY207" s="34" t="s">
        <v>70</v>
      </c>
      <c r="AZ207" s="34" t="s">
        <v>64</v>
      </c>
      <c r="BA207" s="34" t="s">
        <v>65</v>
      </c>
      <c r="BB207" s="35">
        <v>2034</v>
      </c>
      <c r="BC207" s="34" t="s">
        <v>103</v>
      </c>
    </row>
    <row r="208" spans="1:55" x14ac:dyDescent="0.25">
      <c r="A208" s="34" t="s">
        <v>3361</v>
      </c>
      <c r="B208" s="35">
        <v>64932</v>
      </c>
      <c r="C208" s="34">
        <v>100</v>
      </c>
      <c r="D208" s="34" t="s">
        <v>3370</v>
      </c>
      <c r="E208" s="34" t="s">
        <v>3371</v>
      </c>
      <c r="F208" s="34" t="s">
        <v>477</v>
      </c>
      <c r="G208" s="34" t="s">
        <v>421</v>
      </c>
      <c r="H208" s="34" t="s">
        <v>59</v>
      </c>
      <c r="I208" s="34" t="s">
        <v>478</v>
      </c>
      <c r="J208" s="36">
        <v>40422</v>
      </c>
      <c r="K208" s="36"/>
      <c r="L208" s="34" t="s">
        <v>61</v>
      </c>
      <c r="M208" s="40"/>
      <c r="N208" s="41"/>
      <c r="O208" s="40"/>
      <c r="P208" s="41" t="s">
        <v>3456</v>
      </c>
      <c r="Q208" s="40"/>
      <c r="R208" s="41" t="s">
        <v>3456</v>
      </c>
      <c r="S208" s="41"/>
      <c r="T208" s="41" t="s">
        <v>70</v>
      </c>
      <c r="U208" s="41"/>
      <c r="V208" s="41"/>
      <c r="W208" s="40"/>
      <c r="X208" s="41" t="s">
        <v>70</v>
      </c>
      <c r="Y208" s="41"/>
      <c r="Z208" s="40"/>
      <c r="AA208" s="41"/>
      <c r="AB208" s="41"/>
      <c r="AC208" s="41"/>
      <c r="AD208" s="40"/>
      <c r="AE208" s="41"/>
      <c r="AF208" s="41"/>
      <c r="AG208" s="41" t="s">
        <v>70</v>
      </c>
      <c r="AH208" s="41"/>
      <c r="AI208" s="41"/>
      <c r="AJ208" s="40"/>
      <c r="AK208" s="41" t="s">
        <v>70</v>
      </c>
      <c r="AL208" s="40"/>
      <c r="AM208" s="41"/>
      <c r="AN208" s="40"/>
      <c r="AO208" s="41" t="s">
        <v>70</v>
      </c>
      <c r="AP208" s="41" t="s">
        <v>70</v>
      </c>
      <c r="AQ208" s="41" t="s">
        <v>70</v>
      </c>
      <c r="AR208" s="41" t="s">
        <v>70</v>
      </c>
      <c r="AS208" s="41" t="s">
        <v>70</v>
      </c>
      <c r="AT208" s="40"/>
      <c r="AU208" s="40"/>
      <c r="AV208" s="34" t="s">
        <v>70</v>
      </c>
      <c r="AW208" s="34" t="s">
        <v>70</v>
      </c>
      <c r="AX208" s="34" t="s">
        <v>63</v>
      </c>
      <c r="AY208" s="34" t="s">
        <v>4302</v>
      </c>
      <c r="AZ208" s="34" t="s">
        <v>64</v>
      </c>
      <c r="BA208" s="34" t="s">
        <v>65</v>
      </c>
      <c r="BB208" s="35">
        <v>2027</v>
      </c>
      <c r="BC208" s="34" t="s">
        <v>66</v>
      </c>
    </row>
    <row r="209" spans="1:55" x14ac:dyDescent="0.25">
      <c r="A209" s="34" t="s">
        <v>3361</v>
      </c>
      <c r="B209" s="35">
        <v>64240</v>
      </c>
      <c r="C209" s="34">
        <v>100</v>
      </c>
      <c r="D209" s="34" t="s">
        <v>3362</v>
      </c>
      <c r="E209" s="34" t="s">
        <v>3363</v>
      </c>
      <c r="F209" s="34" t="s">
        <v>473</v>
      </c>
      <c r="G209" s="34" t="s">
        <v>467</v>
      </c>
      <c r="H209" s="34" t="s">
        <v>59</v>
      </c>
      <c r="I209" s="34" t="s">
        <v>3499</v>
      </c>
      <c r="J209" s="36">
        <v>40617</v>
      </c>
      <c r="K209" s="36"/>
      <c r="L209" s="34" t="s">
        <v>61</v>
      </c>
      <c r="M209" s="40"/>
      <c r="N209" s="41"/>
      <c r="O209" s="40"/>
      <c r="P209" s="41" t="s">
        <v>3456</v>
      </c>
      <c r="Q209" s="40"/>
      <c r="R209" s="41"/>
      <c r="S209" s="41"/>
      <c r="T209" s="41" t="s">
        <v>70</v>
      </c>
      <c r="U209" s="41"/>
      <c r="V209" s="41"/>
      <c r="W209" s="40"/>
      <c r="X209" s="41" t="s">
        <v>70</v>
      </c>
      <c r="Y209" s="41"/>
      <c r="Z209" s="40"/>
      <c r="AA209" s="41"/>
      <c r="AB209" s="41"/>
      <c r="AC209" s="41"/>
      <c r="AD209" s="40"/>
      <c r="AE209" s="41"/>
      <c r="AF209" s="41"/>
      <c r="AG209" s="41" t="s">
        <v>70</v>
      </c>
      <c r="AH209" s="41"/>
      <c r="AI209" s="41"/>
      <c r="AJ209" s="40"/>
      <c r="AK209" s="41" t="s">
        <v>70</v>
      </c>
      <c r="AL209" s="40"/>
      <c r="AM209" s="41"/>
      <c r="AN209" s="40"/>
      <c r="AO209" s="41" t="s">
        <v>70</v>
      </c>
      <c r="AP209" s="41" t="s">
        <v>70</v>
      </c>
      <c r="AQ209" s="41" t="s">
        <v>70</v>
      </c>
      <c r="AR209" s="41" t="s">
        <v>70</v>
      </c>
      <c r="AS209" s="41" t="s">
        <v>70</v>
      </c>
      <c r="AT209" s="40"/>
      <c r="AU209" s="40"/>
      <c r="AV209" s="34" t="s">
        <v>70</v>
      </c>
      <c r="AW209" s="34" t="s">
        <v>70</v>
      </c>
      <c r="AX209" s="34" t="s">
        <v>63</v>
      </c>
      <c r="AY209" s="34" t="s">
        <v>4302</v>
      </c>
      <c r="AZ209" s="34" t="s">
        <v>64</v>
      </c>
      <c r="BA209" s="34" t="s">
        <v>65</v>
      </c>
      <c r="BB209" s="35">
        <v>2026</v>
      </c>
      <c r="BC209" s="34" t="s">
        <v>66</v>
      </c>
    </row>
    <row r="210" spans="1:55" x14ac:dyDescent="0.25">
      <c r="A210" s="34" t="s">
        <v>2614</v>
      </c>
      <c r="B210" s="35">
        <v>78353</v>
      </c>
      <c r="C210" s="34">
        <v>87.87</v>
      </c>
      <c r="D210" s="34" t="s">
        <v>2639</v>
      </c>
      <c r="E210" s="34" t="s">
        <v>2640</v>
      </c>
      <c r="F210" s="34" t="s">
        <v>2641</v>
      </c>
      <c r="G210" s="34" t="s">
        <v>3527</v>
      </c>
      <c r="H210" s="34" t="s">
        <v>4287</v>
      </c>
      <c r="I210" s="34" t="s">
        <v>118</v>
      </c>
      <c r="J210" s="36">
        <v>43410</v>
      </c>
      <c r="K210" s="36"/>
      <c r="L210" s="34" t="s">
        <v>61</v>
      </c>
      <c r="M210" s="40">
        <v>45267</v>
      </c>
      <c r="N210" s="41"/>
      <c r="O210" s="40"/>
      <c r="P210" s="41" t="s">
        <v>3456</v>
      </c>
      <c r="Q210" s="40"/>
      <c r="R210" s="41"/>
      <c r="S210" s="41"/>
      <c r="T210" s="41" t="s">
        <v>70</v>
      </c>
      <c r="U210" s="41"/>
      <c r="V210" s="41"/>
      <c r="W210" s="40"/>
      <c r="X210" s="41" t="s">
        <v>70</v>
      </c>
      <c r="Y210" s="41"/>
      <c r="Z210" s="40"/>
      <c r="AA210" s="41"/>
      <c r="AB210" s="41"/>
      <c r="AC210" s="41"/>
      <c r="AD210" s="40"/>
      <c r="AE210" s="41"/>
      <c r="AF210" s="41"/>
      <c r="AG210" s="41" t="s">
        <v>70</v>
      </c>
      <c r="AH210" s="41"/>
      <c r="AI210" s="41"/>
      <c r="AJ210" s="40"/>
      <c r="AK210" s="41" t="s">
        <v>70</v>
      </c>
      <c r="AL210" s="40"/>
      <c r="AM210" s="41"/>
      <c r="AN210" s="40"/>
      <c r="AO210" s="41" t="s">
        <v>70</v>
      </c>
      <c r="AP210" s="41" t="s">
        <v>70</v>
      </c>
      <c r="AQ210" s="41" t="s">
        <v>70</v>
      </c>
      <c r="AR210" s="41" t="s">
        <v>70</v>
      </c>
      <c r="AS210" s="41" t="s">
        <v>70</v>
      </c>
      <c r="AT210" s="40"/>
      <c r="AU210" s="40"/>
      <c r="AV210" s="34" t="s">
        <v>70</v>
      </c>
      <c r="AW210" s="34" t="s">
        <v>70</v>
      </c>
      <c r="AX210" s="34" t="s">
        <v>133</v>
      </c>
      <c r="AY210" s="34" t="s">
        <v>4290</v>
      </c>
      <c r="AZ210" s="34" t="s">
        <v>64</v>
      </c>
      <c r="BA210" s="34" t="s">
        <v>65</v>
      </c>
      <c r="BB210" s="35">
        <v>2034</v>
      </c>
      <c r="BC210" s="34" t="s">
        <v>66</v>
      </c>
    </row>
    <row r="211" spans="1:55" x14ac:dyDescent="0.25">
      <c r="A211" s="34" t="s">
        <v>265</v>
      </c>
      <c r="B211" s="35">
        <v>64819</v>
      </c>
      <c r="C211" s="34">
        <v>85</v>
      </c>
      <c r="D211" s="34" t="s">
        <v>315</v>
      </c>
      <c r="E211" s="34" t="s">
        <v>316</v>
      </c>
      <c r="F211" s="34" t="s">
        <v>317</v>
      </c>
      <c r="G211" s="34" t="s">
        <v>3500</v>
      </c>
      <c r="H211" s="34" t="s">
        <v>4287</v>
      </c>
      <c r="I211" s="34" t="s">
        <v>3501</v>
      </c>
      <c r="J211" s="36">
        <v>40532</v>
      </c>
      <c r="K211" s="36"/>
      <c r="L211" s="34" t="s">
        <v>61</v>
      </c>
      <c r="M211" s="40">
        <v>45259</v>
      </c>
      <c r="N211" s="41"/>
      <c r="O211" s="40"/>
      <c r="P211" s="41" t="s">
        <v>3456</v>
      </c>
      <c r="Q211" s="40"/>
      <c r="R211" s="41" t="s">
        <v>3456</v>
      </c>
      <c r="S211" s="41"/>
      <c r="T211" s="41" t="s">
        <v>70</v>
      </c>
      <c r="U211" s="41"/>
      <c r="V211" s="41"/>
      <c r="W211" s="40"/>
      <c r="X211" s="41" t="s">
        <v>70</v>
      </c>
      <c r="Y211" s="41"/>
      <c r="Z211" s="41"/>
      <c r="AA211" s="41"/>
      <c r="AB211" s="41"/>
      <c r="AC211" s="41"/>
      <c r="AD211" s="41"/>
      <c r="AE211" s="41"/>
      <c r="AF211" s="41"/>
      <c r="AG211" s="41" t="s">
        <v>70</v>
      </c>
      <c r="AH211" s="41"/>
      <c r="AI211" s="41"/>
      <c r="AJ211" s="41"/>
      <c r="AK211" s="41" t="s">
        <v>70</v>
      </c>
      <c r="AL211" s="41"/>
      <c r="AM211" s="41"/>
      <c r="AN211" s="41"/>
      <c r="AO211" s="41" t="s">
        <v>70</v>
      </c>
      <c r="AP211" s="41"/>
      <c r="AQ211" s="41"/>
      <c r="AR211" s="41"/>
      <c r="AS211" s="41"/>
      <c r="AT211" s="41"/>
      <c r="AU211" s="41"/>
      <c r="AV211" s="34" t="s">
        <v>70</v>
      </c>
      <c r="AW211" s="34" t="s">
        <v>70</v>
      </c>
      <c r="AX211" s="34" t="s">
        <v>133</v>
      </c>
      <c r="AY211" s="34" t="s">
        <v>4292</v>
      </c>
      <c r="AZ211" s="34" t="s">
        <v>64</v>
      </c>
      <c r="BA211" s="34" t="s">
        <v>65</v>
      </c>
      <c r="BB211" s="35">
        <v>2026</v>
      </c>
      <c r="BC211" s="34" t="s">
        <v>66</v>
      </c>
    </row>
    <row r="212" spans="1:55" x14ac:dyDescent="0.25">
      <c r="A212" s="34" t="s">
        <v>4348</v>
      </c>
      <c r="B212" s="35">
        <v>80254</v>
      </c>
      <c r="C212" s="34">
        <v>100</v>
      </c>
      <c r="D212" s="34" t="s">
        <v>4349</v>
      </c>
      <c r="E212" s="34" t="s">
        <v>4350</v>
      </c>
      <c r="F212" s="34" t="s">
        <v>4351</v>
      </c>
      <c r="G212" s="34" t="s">
        <v>3521</v>
      </c>
      <c r="H212" s="34" t="s">
        <v>4287</v>
      </c>
      <c r="I212" s="34" t="s">
        <v>3595</v>
      </c>
      <c r="J212" s="36">
        <v>45091</v>
      </c>
      <c r="K212" s="36"/>
      <c r="L212" s="34" t="s">
        <v>71</v>
      </c>
      <c r="M212" s="40"/>
      <c r="N212" s="41" t="s">
        <v>3456</v>
      </c>
      <c r="O212" s="40">
        <v>32363</v>
      </c>
      <c r="P212" s="41"/>
      <c r="Q212" s="40">
        <v>32363</v>
      </c>
      <c r="R212" s="41"/>
      <c r="S212" s="41"/>
      <c r="T212" s="41" t="s">
        <v>70</v>
      </c>
      <c r="U212" s="41"/>
      <c r="V212" s="41"/>
      <c r="W212" s="40">
        <v>32363</v>
      </c>
      <c r="X212" s="41" t="s">
        <v>70</v>
      </c>
      <c r="Y212" s="41"/>
      <c r="Z212" s="41"/>
      <c r="AA212" s="41" t="s">
        <v>3456</v>
      </c>
      <c r="AB212" s="41"/>
      <c r="AC212" s="41"/>
      <c r="AD212" s="40"/>
      <c r="AE212" s="41" t="s">
        <v>3456</v>
      </c>
      <c r="AF212" s="41" t="s">
        <v>3456</v>
      </c>
      <c r="AG212" s="41" t="s">
        <v>70</v>
      </c>
      <c r="AH212" s="41"/>
      <c r="AI212" s="41"/>
      <c r="AJ212" s="40"/>
      <c r="AK212" s="41" t="s">
        <v>70</v>
      </c>
      <c r="AL212" s="40"/>
      <c r="AM212" s="41"/>
      <c r="AN212" s="40"/>
      <c r="AO212" s="41" t="s">
        <v>70</v>
      </c>
      <c r="AP212" s="41" t="s">
        <v>70</v>
      </c>
      <c r="AQ212" s="41" t="s">
        <v>70</v>
      </c>
      <c r="AR212" s="41" t="s">
        <v>70</v>
      </c>
      <c r="AS212" s="41" t="s">
        <v>70</v>
      </c>
      <c r="AT212" s="40"/>
      <c r="AU212" s="40"/>
      <c r="AV212" s="34" t="s">
        <v>70</v>
      </c>
      <c r="AW212" s="34" t="s">
        <v>70</v>
      </c>
      <c r="AX212" s="34" t="s">
        <v>63</v>
      </c>
      <c r="AY212" s="34" t="s">
        <v>70</v>
      </c>
      <c r="AZ212" s="34" t="s">
        <v>64</v>
      </c>
      <c r="BA212" s="34" t="s">
        <v>65</v>
      </c>
      <c r="BB212" s="35">
        <v>2040</v>
      </c>
      <c r="BC212" s="34" t="s">
        <v>103</v>
      </c>
    </row>
    <row r="213" spans="1:55" x14ac:dyDescent="0.25">
      <c r="A213" s="34" t="s">
        <v>1104</v>
      </c>
      <c r="B213" s="35">
        <v>63933</v>
      </c>
      <c r="C213" s="34">
        <v>100</v>
      </c>
      <c r="D213" s="34" t="s">
        <v>1108</v>
      </c>
      <c r="E213" s="34" t="s">
        <v>1109</v>
      </c>
      <c r="F213" s="34" t="s">
        <v>1110</v>
      </c>
      <c r="G213" s="34" t="s">
        <v>99</v>
      </c>
      <c r="H213" s="34" t="s">
        <v>4287</v>
      </c>
      <c r="I213" s="34" t="s">
        <v>160</v>
      </c>
      <c r="J213" s="36">
        <v>39811</v>
      </c>
      <c r="K213" s="36"/>
      <c r="L213" s="34" t="s">
        <v>61</v>
      </c>
      <c r="M213" s="40"/>
      <c r="N213" s="41"/>
      <c r="O213" s="40"/>
      <c r="P213" s="41"/>
      <c r="Q213" s="40"/>
      <c r="R213" s="41"/>
      <c r="S213" s="41"/>
      <c r="T213" s="41" t="s">
        <v>70</v>
      </c>
      <c r="U213" s="41"/>
      <c r="V213" s="41"/>
      <c r="W213" s="40"/>
      <c r="X213" s="41" t="s">
        <v>70</v>
      </c>
      <c r="Y213" s="41"/>
      <c r="Z213" s="41"/>
      <c r="AA213" s="41"/>
      <c r="AB213" s="41"/>
      <c r="AC213" s="41"/>
      <c r="AD213" s="40"/>
      <c r="AE213" s="41"/>
      <c r="AF213" s="41"/>
      <c r="AG213" s="41" t="s">
        <v>70</v>
      </c>
      <c r="AH213" s="41"/>
      <c r="AI213" s="41"/>
      <c r="AJ213" s="40"/>
      <c r="AK213" s="41" t="s">
        <v>70</v>
      </c>
      <c r="AL213" s="40"/>
      <c r="AM213" s="41"/>
      <c r="AN213" s="40"/>
      <c r="AO213" s="41" t="s">
        <v>70</v>
      </c>
      <c r="AP213" s="41" t="s">
        <v>70</v>
      </c>
      <c r="AQ213" s="41" t="s">
        <v>70</v>
      </c>
      <c r="AR213" s="41" t="s">
        <v>70</v>
      </c>
      <c r="AS213" s="41" t="s">
        <v>70</v>
      </c>
      <c r="AT213" s="40"/>
      <c r="AU213" s="40"/>
      <c r="AV213" s="34" t="s">
        <v>70</v>
      </c>
      <c r="AW213" s="34" t="s">
        <v>70</v>
      </c>
      <c r="AX213" s="34" t="s">
        <v>63</v>
      </c>
      <c r="AY213" s="34" t="s">
        <v>4292</v>
      </c>
      <c r="AZ213" s="34" t="s">
        <v>64</v>
      </c>
      <c r="BA213" s="34" t="s">
        <v>65</v>
      </c>
      <c r="BB213" s="35">
        <v>2024</v>
      </c>
      <c r="BC213" s="34" t="s">
        <v>103</v>
      </c>
    </row>
    <row r="214" spans="1:55" x14ac:dyDescent="0.25">
      <c r="A214" s="34" t="s">
        <v>1327</v>
      </c>
      <c r="B214" s="35">
        <v>65350</v>
      </c>
      <c r="C214" s="34">
        <v>100</v>
      </c>
      <c r="D214" s="34" t="s">
        <v>1338</v>
      </c>
      <c r="E214" s="34" t="s">
        <v>4203</v>
      </c>
      <c r="F214" s="34" t="s">
        <v>1340</v>
      </c>
      <c r="G214" s="34" t="s">
        <v>230</v>
      </c>
      <c r="H214" s="34" t="s">
        <v>59</v>
      </c>
      <c r="I214" s="34" t="s">
        <v>729</v>
      </c>
      <c r="J214" s="36">
        <v>40686</v>
      </c>
      <c r="K214" s="36"/>
      <c r="L214" s="34" t="s">
        <v>61</v>
      </c>
      <c r="M214" s="40"/>
      <c r="N214" s="41"/>
      <c r="O214" s="40"/>
      <c r="P214" s="41" t="s">
        <v>3456</v>
      </c>
      <c r="Q214" s="40"/>
      <c r="R214" s="41" t="s">
        <v>3456</v>
      </c>
      <c r="S214" s="41"/>
      <c r="T214" s="41" t="s">
        <v>70</v>
      </c>
      <c r="U214" s="41"/>
      <c r="V214" s="41"/>
      <c r="W214" s="40"/>
      <c r="X214" s="41" t="s">
        <v>70</v>
      </c>
      <c r="Y214" s="41"/>
      <c r="Z214" s="41"/>
      <c r="AA214" s="41"/>
      <c r="AB214" s="41"/>
      <c r="AC214" s="41"/>
      <c r="AD214" s="40"/>
      <c r="AE214" s="41"/>
      <c r="AF214" s="41"/>
      <c r="AG214" s="41" t="s">
        <v>70</v>
      </c>
      <c r="AH214" s="41"/>
      <c r="AI214" s="41"/>
      <c r="AJ214" s="40"/>
      <c r="AK214" s="41" t="s">
        <v>70</v>
      </c>
      <c r="AL214" s="40"/>
      <c r="AM214" s="41"/>
      <c r="AN214" s="40"/>
      <c r="AO214" s="41" t="s">
        <v>70</v>
      </c>
      <c r="AP214" s="41" t="s">
        <v>70</v>
      </c>
      <c r="AQ214" s="41" t="s">
        <v>70</v>
      </c>
      <c r="AR214" s="41" t="s">
        <v>70</v>
      </c>
      <c r="AS214" s="41" t="s">
        <v>70</v>
      </c>
      <c r="AT214" s="40"/>
      <c r="AU214" s="40"/>
      <c r="AV214" s="34" t="s">
        <v>70</v>
      </c>
      <c r="AW214" s="34" t="s">
        <v>70</v>
      </c>
      <c r="AX214" s="34" t="s">
        <v>63</v>
      </c>
      <c r="AY214" s="34" t="s">
        <v>4292</v>
      </c>
      <c r="AZ214" s="34" t="s">
        <v>64</v>
      </c>
      <c r="BA214" s="34" t="s">
        <v>65</v>
      </c>
      <c r="BB214" s="35">
        <v>2026</v>
      </c>
      <c r="BC214" s="34" t="s">
        <v>103</v>
      </c>
    </row>
    <row r="215" spans="1:55" x14ac:dyDescent="0.25">
      <c r="A215" s="34" t="s">
        <v>2256</v>
      </c>
      <c r="B215" s="35">
        <v>63365</v>
      </c>
      <c r="C215" s="34">
        <v>100</v>
      </c>
      <c r="D215" s="34" t="s">
        <v>2292</v>
      </c>
      <c r="E215" s="34" t="s">
        <v>2293</v>
      </c>
      <c r="F215" s="34" t="s">
        <v>2294</v>
      </c>
      <c r="G215" s="34" t="s">
        <v>150</v>
      </c>
      <c r="H215" s="34" t="s">
        <v>4287</v>
      </c>
      <c r="I215" s="34" t="s">
        <v>114</v>
      </c>
      <c r="J215" s="36">
        <v>39381</v>
      </c>
      <c r="K215" s="36"/>
      <c r="L215" s="34" t="s">
        <v>61</v>
      </c>
      <c r="M215" s="40">
        <v>45268</v>
      </c>
      <c r="N215" s="41"/>
      <c r="O215" s="40"/>
      <c r="P215" s="41"/>
      <c r="Q215" s="40"/>
      <c r="R215" s="41"/>
      <c r="S215" s="41"/>
      <c r="T215" s="41" t="s">
        <v>70</v>
      </c>
      <c r="U215" s="41"/>
      <c r="V215" s="41"/>
      <c r="W215" s="40"/>
      <c r="X215" s="41" t="s">
        <v>70</v>
      </c>
      <c r="Y215" s="41"/>
      <c r="Z215" s="40"/>
      <c r="AA215" s="41"/>
      <c r="AB215" s="41"/>
      <c r="AC215" s="41"/>
      <c r="AD215" s="40"/>
      <c r="AE215" s="41" t="s">
        <v>3456</v>
      </c>
      <c r="AF215" s="41"/>
      <c r="AG215" s="41" t="s">
        <v>70</v>
      </c>
      <c r="AH215" s="41"/>
      <c r="AI215" s="41"/>
      <c r="AJ215" s="40"/>
      <c r="AK215" s="41" t="s">
        <v>70</v>
      </c>
      <c r="AL215" s="40"/>
      <c r="AM215" s="41"/>
      <c r="AN215" s="40"/>
      <c r="AO215" s="41" t="s">
        <v>70</v>
      </c>
      <c r="AP215" s="41" t="s">
        <v>70</v>
      </c>
      <c r="AQ215" s="41" t="s">
        <v>70</v>
      </c>
      <c r="AR215" s="41" t="s">
        <v>70</v>
      </c>
      <c r="AS215" s="41" t="s">
        <v>70</v>
      </c>
      <c r="AT215" s="40"/>
      <c r="AU215" s="40"/>
      <c r="AV215" s="34" t="s">
        <v>70</v>
      </c>
      <c r="AW215" s="34" t="s">
        <v>70</v>
      </c>
      <c r="AX215" s="34" t="s">
        <v>133</v>
      </c>
      <c r="AY215" s="34" t="s">
        <v>70</v>
      </c>
      <c r="AZ215" s="34" t="s">
        <v>64</v>
      </c>
      <c r="BA215" s="34" t="s">
        <v>423</v>
      </c>
      <c r="BB215" s="35">
        <v>2022</v>
      </c>
      <c r="BC215" s="34" t="s">
        <v>119</v>
      </c>
    </row>
    <row r="216" spans="1:55" x14ac:dyDescent="0.25">
      <c r="A216" s="34" t="s">
        <v>4606</v>
      </c>
      <c r="B216" s="35">
        <v>80963</v>
      </c>
      <c r="C216" s="34">
        <v>100</v>
      </c>
      <c r="D216" s="34" t="s">
        <v>4609</v>
      </c>
      <c r="E216" s="34" t="s">
        <v>4610</v>
      </c>
      <c r="F216" s="34" t="s">
        <v>4611</v>
      </c>
      <c r="G216" s="34" t="s">
        <v>353</v>
      </c>
      <c r="H216" s="34" t="s">
        <v>4287</v>
      </c>
      <c r="I216" s="34" t="s">
        <v>88</v>
      </c>
      <c r="J216" s="36">
        <v>45029</v>
      </c>
      <c r="K216" s="36"/>
      <c r="L216" s="34" t="s">
        <v>61</v>
      </c>
      <c r="M216" s="40"/>
      <c r="N216" s="41" t="s">
        <v>3456</v>
      </c>
      <c r="O216" s="40"/>
      <c r="P216" s="41" t="s">
        <v>3456</v>
      </c>
      <c r="Q216" s="40"/>
      <c r="R216" s="41" t="s">
        <v>3456</v>
      </c>
      <c r="S216" s="41" t="s">
        <v>3456</v>
      </c>
      <c r="T216" s="41" t="s">
        <v>70</v>
      </c>
      <c r="U216" s="41"/>
      <c r="V216" s="41"/>
      <c r="W216" s="40"/>
      <c r="X216" s="41" t="s">
        <v>70</v>
      </c>
      <c r="Y216" s="41"/>
      <c r="Z216" s="40"/>
      <c r="AA216" s="41"/>
      <c r="AB216" s="41"/>
      <c r="AC216" s="41"/>
      <c r="AD216" s="40"/>
      <c r="AE216" s="41" t="s">
        <v>3456</v>
      </c>
      <c r="AF216" s="41" t="s">
        <v>3456</v>
      </c>
      <c r="AG216" s="41" t="s">
        <v>70</v>
      </c>
      <c r="AH216" s="41"/>
      <c r="AI216" s="41"/>
      <c r="AJ216" s="40"/>
      <c r="AK216" s="41" t="s">
        <v>70</v>
      </c>
      <c r="AL216" s="40"/>
      <c r="AM216" s="41"/>
      <c r="AN216" s="40"/>
      <c r="AO216" s="41" t="s">
        <v>70</v>
      </c>
      <c r="AP216" s="41" t="s">
        <v>70</v>
      </c>
      <c r="AQ216" s="41" t="s">
        <v>70</v>
      </c>
      <c r="AR216" s="41" t="s">
        <v>70</v>
      </c>
      <c r="AS216" s="41" t="s">
        <v>70</v>
      </c>
      <c r="AT216" s="40"/>
      <c r="AU216" s="40"/>
      <c r="AV216" s="34" t="s">
        <v>70</v>
      </c>
      <c r="AW216" s="34" t="s">
        <v>70</v>
      </c>
      <c r="AX216" s="34" t="s">
        <v>63</v>
      </c>
      <c r="AY216" s="34" t="s">
        <v>4290</v>
      </c>
      <c r="AZ216" s="34" t="s">
        <v>64</v>
      </c>
      <c r="BA216" s="34" t="s">
        <v>65</v>
      </c>
      <c r="BB216" s="35">
        <v>2039</v>
      </c>
      <c r="BC216" s="34" t="s">
        <v>185</v>
      </c>
    </row>
    <row r="217" spans="1:55" x14ac:dyDescent="0.25">
      <c r="A217" s="34" t="s">
        <v>4606</v>
      </c>
      <c r="B217" s="35">
        <v>79290</v>
      </c>
      <c r="C217" s="34">
        <v>100</v>
      </c>
      <c r="D217" s="34" t="s">
        <v>4612</v>
      </c>
      <c r="E217" s="34" t="s">
        <v>4613</v>
      </c>
      <c r="F217" s="34" t="s">
        <v>4614</v>
      </c>
      <c r="G217" s="34" t="s">
        <v>3982</v>
      </c>
      <c r="H217" s="34" t="s">
        <v>144</v>
      </c>
      <c r="I217" s="34" t="s">
        <v>1237</v>
      </c>
      <c r="J217" s="36">
        <v>45244</v>
      </c>
      <c r="K217" s="36"/>
      <c r="L217" s="34" t="s">
        <v>71</v>
      </c>
      <c r="M217" s="40"/>
      <c r="N217" s="41" t="s">
        <v>3456</v>
      </c>
      <c r="O217" s="40">
        <v>32363</v>
      </c>
      <c r="P217" s="41"/>
      <c r="Q217" s="40">
        <v>32363</v>
      </c>
      <c r="R217" s="41"/>
      <c r="S217" s="41"/>
      <c r="T217" s="41" t="s">
        <v>70</v>
      </c>
      <c r="U217" s="41"/>
      <c r="V217" s="41"/>
      <c r="W217" s="40">
        <v>32363</v>
      </c>
      <c r="X217" s="41" t="s">
        <v>70</v>
      </c>
      <c r="Y217" s="41"/>
      <c r="Z217" s="40"/>
      <c r="AA217" s="41" t="s">
        <v>3456</v>
      </c>
      <c r="AB217" s="41"/>
      <c r="AC217" s="41"/>
      <c r="AD217" s="40"/>
      <c r="AE217" s="41" t="s">
        <v>3456</v>
      </c>
      <c r="AF217" s="41" t="s">
        <v>3456</v>
      </c>
      <c r="AG217" s="41" t="s">
        <v>70</v>
      </c>
      <c r="AH217" s="41"/>
      <c r="AI217" s="41"/>
      <c r="AJ217" s="40"/>
      <c r="AK217" s="41" t="s">
        <v>70</v>
      </c>
      <c r="AL217" s="40"/>
      <c r="AM217" s="41"/>
      <c r="AN217" s="40"/>
      <c r="AO217" s="41" t="s">
        <v>70</v>
      </c>
      <c r="AP217" s="41" t="s">
        <v>70</v>
      </c>
      <c r="AQ217" s="41" t="s">
        <v>70</v>
      </c>
      <c r="AR217" s="41" t="s">
        <v>70</v>
      </c>
      <c r="AS217" s="41" t="s">
        <v>70</v>
      </c>
      <c r="AT217" s="40"/>
      <c r="AU217" s="40"/>
      <c r="AV217" s="34" t="s">
        <v>70</v>
      </c>
      <c r="AW217" s="34" t="s">
        <v>70</v>
      </c>
      <c r="AX217" s="34" t="s">
        <v>63</v>
      </c>
      <c r="AY217" s="34" t="s">
        <v>4290</v>
      </c>
      <c r="AZ217" s="34" t="s">
        <v>64</v>
      </c>
      <c r="BA217" s="34" t="s">
        <v>65</v>
      </c>
      <c r="BB217" s="35">
        <v>2041</v>
      </c>
      <c r="BC217" s="34" t="s">
        <v>66</v>
      </c>
    </row>
    <row r="218" spans="1:55" x14ac:dyDescent="0.25">
      <c r="A218" s="34" t="s">
        <v>2433</v>
      </c>
      <c r="B218" s="35">
        <v>64025</v>
      </c>
      <c r="C218" s="34">
        <v>100</v>
      </c>
      <c r="D218" s="34" t="s">
        <v>2436</v>
      </c>
      <c r="E218" s="34" t="s">
        <v>2437</v>
      </c>
      <c r="F218" s="34" t="s">
        <v>2438</v>
      </c>
      <c r="G218" s="34" t="s">
        <v>58</v>
      </c>
      <c r="H218" s="34" t="s">
        <v>59</v>
      </c>
      <c r="I218" s="34" t="s">
        <v>81</v>
      </c>
      <c r="J218" s="36">
        <v>40214</v>
      </c>
      <c r="K218" s="36"/>
      <c r="L218" s="34" t="s">
        <v>61</v>
      </c>
      <c r="M218" s="40"/>
      <c r="N218" s="41"/>
      <c r="O218" s="40"/>
      <c r="P218" s="41" t="s">
        <v>3456</v>
      </c>
      <c r="Q218" s="40"/>
      <c r="R218" s="41" t="s">
        <v>3456</v>
      </c>
      <c r="S218" s="41"/>
      <c r="T218" s="41" t="s">
        <v>70</v>
      </c>
      <c r="U218" s="41"/>
      <c r="V218" s="41"/>
      <c r="W218" s="40"/>
      <c r="X218" s="41" t="s">
        <v>70</v>
      </c>
      <c r="Y218" s="41"/>
      <c r="Z218" s="40"/>
      <c r="AA218" s="41"/>
      <c r="AB218" s="41"/>
      <c r="AC218" s="41"/>
      <c r="AD218" s="40"/>
      <c r="AE218" s="41"/>
      <c r="AF218" s="41"/>
      <c r="AG218" s="41" t="s">
        <v>70</v>
      </c>
      <c r="AH218" s="41"/>
      <c r="AI218" s="41"/>
      <c r="AJ218" s="40"/>
      <c r="AK218" s="41" t="s">
        <v>70</v>
      </c>
      <c r="AL218" s="40"/>
      <c r="AM218" s="41"/>
      <c r="AN218" s="40"/>
      <c r="AO218" s="41" t="s">
        <v>70</v>
      </c>
      <c r="AP218" s="41" t="s">
        <v>70</v>
      </c>
      <c r="AQ218" s="41" t="s">
        <v>70</v>
      </c>
      <c r="AR218" s="41" t="s">
        <v>70</v>
      </c>
      <c r="AS218" s="41" t="s">
        <v>70</v>
      </c>
      <c r="AT218" s="40"/>
      <c r="AU218" s="40"/>
      <c r="AV218" s="34" t="s">
        <v>70</v>
      </c>
      <c r="AW218" s="34" t="s">
        <v>70</v>
      </c>
      <c r="AX218" s="34" t="s">
        <v>63</v>
      </c>
      <c r="AY218" s="34" t="s">
        <v>4285</v>
      </c>
      <c r="AZ218" s="34" t="s">
        <v>64</v>
      </c>
      <c r="BA218" s="34" t="s">
        <v>65</v>
      </c>
      <c r="BB218" s="35">
        <v>2025</v>
      </c>
      <c r="BC218" s="34" t="s">
        <v>66</v>
      </c>
    </row>
    <row r="219" spans="1:55" x14ac:dyDescent="0.25">
      <c r="A219" s="34" t="s">
        <v>2301</v>
      </c>
      <c r="B219" s="35">
        <v>63633</v>
      </c>
      <c r="C219" s="34">
        <v>100</v>
      </c>
      <c r="D219" s="34" t="s">
        <v>2339</v>
      </c>
      <c r="E219" s="34" t="s">
        <v>2340</v>
      </c>
      <c r="F219" s="34" t="s">
        <v>2341</v>
      </c>
      <c r="G219" s="34" t="s">
        <v>3982</v>
      </c>
      <c r="H219" s="34" t="s">
        <v>144</v>
      </c>
      <c r="I219" s="34" t="s">
        <v>273</v>
      </c>
      <c r="J219" s="36">
        <v>39800</v>
      </c>
      <c r="K219" s="36"/>
      <c r="L219" s="34" t="s">
        <v>61</v>
      </c>
      <c r="M219" s="40"/>
      <c r="N219" s="41"/>
      <c r="O219" s="40"/>
      <c r="P219" s="41"/>
      <c r="Q219" s="40"/>
      <c r="R219" s="41"/>
      <c r="S219" s="41"/>
      <c r="T219" s="41" t="s">
        <v>70</v>
      </c>
      <c r="U219" s="41"/>
      <c r="V219" s="41"/>
      <c r="W219" s="40"/>
      <c r="X219" s="41" t="s">
        <v>70</v>
      </c>
      <c r="Y219" s="41"/>
      <c r="Z219" s="40"/>
      <c r="AA219" s="41"/>
      <c r="AB219" s="41"/>
      <c r="AC219" s="41"/>
      <c r="AD219" s="40"/>
      <c r="AE219" s="41"/>
      <c r="AF219" s="41"/>
      <c r="AG219" s="41" t="s">
        <v>70</v>
      </c>
      <c r="AH219" s="41"/>
      <c r="AI219" s="41"/>
      <c r="AJ219" s="40"/>
      <c r="AK219" s="41" t="s">
        <v>70</v>
      </c>
      <c r="AL219" s="40"/>
      <c r="AM219" s="41"/>
      <c r="AN219" s="40"/>
      <c r="AO219" s="41" t="s">
        <v>70</v>
      </c>
      <c r="AP219" s="41" t="s">
        <v>70</v>
      </c>
      <c r="AQ219" s="41" t="s">
        <v>70</v>
      </c>
      <c r="AR219" s="41" t="s">
        <v>70</v>
      </c>
      <c r="AS219" s="41" t="s">
        <v>70</v>
      </c>
      <c r="AT219" s="40"/>
      <c r="AU219" s="40"/>
      <c r="AV219" s="34" t="s">
        <v>70</v>
      </c>
      <c r="AW219" s="34" t="s">
        <v>70</v>
      </c>
      <c r="AX219" s="34" t="s">
        <v>133</v>
      </c>
      <c r="AY219" s="34" t="s">
        <v>4289</v>
      </c>
      <c r="AZ219" s="34" t="s">
        <v>64</v>
      </c>
      <c r="BA219" s="34" t="s">
        <v>65</v>
      </c>
      <c r="BB219" s="35">
        <v>2024</v>
      </c>
      <c r="BC219" s="34" t="s">
        <v>103</v>
      </c>
    </row>
    <row r="220" spans="1:55" x14ac:dyDescent="0.25">
      <c r="A220" s="34" t="s">
        <v>560</v>
      </c>
      <c r="B220" s="35">
        <v>66709</v>
      </c>
      <c r="C220" s="34">
        <v>100</v>
      </c>
      <c r="D220" s="34" t="s">
        <v>578</v>
      </c>
      <c r="E220" s="34" t="s">
        <v>579</v>
      </c>
      <c r="F220" s="34" t="s">
        <v>580</v>
      </c>
      <c r="G220" s="34" t="s">
        <v>303</v>
      </c>
      <c r="H220" s="34" t="s">
        <v>208</v>
      </c>
      <c r="I220" s="34" t="s">
        <v>70</v>
      </c>
      <c r="J220" s="36">
        <v>42059</v>
      </c>
      <c r="K220" s="36"/>
      <c r="L220" s="34" t="s">
        <v>61</v>
      </c>
      <c r="M220" s="40"/>
      <c r="N220" s="41"/>
      <c r="O220" s="40"/>
      <c r="P220" s="41" t="s">
        <v>3456</v>
      </c>
      <c r="Q220" s="40"/>
      <c r="R220" s="41"/>
      <c r="S220" s="41"/>
      <c r="T220" s="41" t="s">
        <v>70</v>
      </c>
      <c r="U220" s="41"/>
      <c r="V220" s="41"/>
      <c r="W220" s="40"/>
      <c r="X220" s="41" t="s">
        <v>70</v>
      </c>
      <c r="Y220" s="41"/>
      <c r="Z220" s="41"/>
      <c r="AA220" s="41"/>
      <c r="AB220" s="41"/>
      <c r="AC220" s="41"/>
      <c r="AD220" s="40"/>
      <c r="AE220" s="41"/>
      <c r="AF220" s="41"/>
      <c r="AG220" s="41" t="s">
        <v>70</v>
      </c>
      <c r="AH220" s="41"/>
      <c r="AI220" s="41"/>
      <c r="AJ220" s="40"/>
      <c r="AK220" s="41" t="s">
        <v>70</v>
      </c>
      <c r="AL220" s="40"/>
      <c r="AM220" s="41"/>
      <c r="AN220" s="41"/>
      <c r="AO220" s="41" t="s">
        <v>70</v>
      </c>
      <c r="AP220" s="41" t="s">
        <v>70</v>
      </c>
      <c r="AQ220" s="41" t="s">
        <v>70</v>
      </c>
      <c r="AR220" s="41" t="s">
        <v>70</v>
      </c>
      <c r="AS220" s="41" t="s">
        <v>70</v>
      </c>
      <c r="AT220" s="41"/>
      <c r="AU220" s="41"/>
      <c r="AV220" s="34" t="s">
        <v>581</v>
      </c>
      <c r="AW220" s="34" t="s">
        <v>582</v>
      </c>
      <c r="AX220" s="34" t="s">
        <v>63</v>
      </c>
      <c r="AY220" s="34" t="s">
        <v>4285</v>
      </c>
      <c r="AZ220" s="34" t="s">
        <v>64</v>
      </c>
      <c r="BA220" s="34" t="s">
        <v>65</v>
      </c>
      <c r="BB220" s="35">
        <v>2030</v>
      </c>
      <c r="BC220" s="34" t="s">
        <v>119</v>
      </c>
    </row>
    <row r="221" spans="1:55" x14ac:dyDescent="0.25">
      <c r="A221" s="34" t="s">
        <v>2504</v>
      </c>
      <c r="B221" s="35">
        <v>65762</v>
      </c>
      <c r="C221" s="34">
        <v>100</v>
      </c>
      <c r="D221" s="34" t="s">
        <v>2515</v>
      </c>
      <c r="E221" s="34" t="s">
        <v>2516</v>
      </c>
      <c r="F221" s="34" t="s">
        <v>580</v>
      </c>
      <c r="G221" s="34" t="s">
        <v>234</v>
      </c>
      <c r="H221" s="34" t="s">
        <v>144</v>
      </c>
      <c r="I221" s="34" t="s">
        <v>160</v>
      </c>
      <c r="J221" s="36">
        <v>41311</v>
      </c>
      <c r="K221" s="36"/>
      <c r="L221" s="34" t="s">
        <v>61</v>
      </c>
      <c r="M221" s="40"/>
      <c r="N221" s="41"/>
      <c r="O221" s="40"/>
      <c r="P221" s="41" t="s">
        <v>3456</v>
      </c>
      <c r="Q221" s="40"/>
      <c r="R221" s="41"/>
      <c r="S221" s="41"/>
      <c r="T221" s="41" t="s">
        <v>70</v>
      </c>
      <c r="U221" s="41"/>
      <c r="V221" s="41"/>
      <c r="W221" s="40"/>
      <c r="X221" s="41" t="s">
        <v>70</v>
      </c>
      <c r="Y221" s="41"/>
      <c r="Z221" s="40"/>
      <c r="AA221" s="41"/>
      <c r="AB221" s="41"/>
      <c r="AC221" s="41"/>
      <c r="AD221" s="40"/>
      <c r="AE221" s="41"/>
      <c r="AF221" s="41"/>
      <c r="AG221" s="41" t="s">
        <v>70</v>
      </c>
      <c r="AH221" s="41"/>
      <c r="AI221" s="41"/>
      <c r="AJ221" s="40"/>
      <c r="AK221" s="41" t="s">
        <v>70</v>
      </c>
      <c r="AL221" s="40"/>
      <c r="AM221" s="41"/>
      <c r="AN221" s="40"/>
      <c r="AO221" s="41" t="s">
        <v>70</v>
      </c>
      <c r="AP221" s="41" t="s">
        <v>70</v>
      </c>
      <c r="AQ221" s="41" t="s">
        <v>70</v>
      </c>
      <c r="AR221" s="41" t="s">
        <v>70</v>
      </c>
      <c r="AS221" s="41" t="s">
        <v>70</v>
      </c>
      <c r="AT221" s="40"/>
      <c r="AU221" s="40"/>
      <c r="AV221" s="34" t="s">
        <v>70</v>
      </c>
      <c r="AW221" s="34" t="s">
        <v>70</v>
      </c>
      <c r="AX221" s="34" t="s">
        <v>133</v>
      </c>
      <c r="AY221" s="34" t="s">
        <v>70</v>
      </c>
      <c r="AZ221" s="34" t="s">
        <v>64</v>
      </c>
      <c r="BA221" s="34" t="s">
        <v>65</v>
      </c>
      <c r="BB221" s="35">
        <v>2029</v>
      </c>
      <c r="BC221" s="34" t="s">
        <v>103</v>
      </c>
    </row>
    <row r="222" spans="1:55" x14ac:dyDescent="0.25">
      <c r="A222" s="34" t="s">
        <v>1404</v>
      </c>
      <c r="B222" s="35">
        <v>65210</v>
      </c>
      <c r="C222" s="34">
        <v>100</v>
      </c>
      <c r="D222" s="34" t="s">
        <v>1405</v>
      </c>
      <c r="E222" s="34" t="s">
        <v>1406</v>
      </c>
      <c r="F222" s="34" t="s">
        <v>1407</v>
      </c>
      <c r="G222" s="34" t="s">
        <v>131</v>
      </c>
      <c r="H222" s="34" t="s">
        <v>59</v>
      </c>
      <c r="I222" s="34" t="s">
        <v>2028</v>
      </c>
      <c r="J222" s="36">
        <v>41452</v>
      </c>
      <c r="K222" s="36"/>
      <c r="L222" s="34" t="s">
        <v>61</v>
      </c>
      <c r="M222" s="40"/>
      <c r="N222" s="41"/>
      <c r="O222" s="40"/>
      <c r="P222" s="41" t="s">
        <v>3456</v>
      </c>
      <c r="Q222" s="40"/>
      <c r="R222" s="41" t="s">
        <v>3456</v>
      </c>
      <c r="S222" s="41"/>
      <c r="T222" s="41" t="s">
        <v>70</v>
      </c>
      <c r="U222" s="41"/>
      <c r="V222" s="41"/>
      <c r="W222" s="40"/>
      <c r="X222" s="41" t="s">
        <v>70</v>
      </c>
      <c r="Y222" s="41"/>
      <c r="Z222" s="41"/>
      <c r="AA222" s="41"/>
      <c r="AB222" s="41"/>
      <c r="AC222" s="41"/>
      <c r="AD222" s="40"/>
      <c r="AE222" s="41" t="s">
        <v>3456</v>
      </c>
      <c r="AF222" s="41"/>
      <c r="AG222" s="41" t="s">
        <v>70</v>
      </c>
      <c r="AH222" s="41"/>
      <c r="AI222" s="41"/>
      <c r="AJ222" s="40"/>
      <c r="AK222" s="41" t="s">
        <v>70</v>
      </c>
      <c r="AL222" s="40"/>
      <c r="AM222" s="41"/>
      <c r="AN222" s="40"/>
      <c r="AO222" s="41" t="s">
        <v>70</v>
      </c>
      <c r="AP222" s="41" t="s">
        <v>70</v>
      </c>
      <c r="AQ222" s="41" t="s">
        <v>70</v>
      </c>
      <c r="AR222" s="41" t="s">
        <v>70</v>
      </c>
      <c r="AS222" s="41" t="s">
        <v>70</v>
      </c>
      <c r="AT222" s="40"/>
      <c r="AU222" s="40"/>
      <c r="AV222" s="34" t="s">
        <v>70</v>
      </c>
      <c r="AW222" s="34" t="s">
        <v>70</v>
      </c>
      <c r="AX222" s="34" t="s">
        <v>63</v>
      </c>
      <c r="AY222" s="34" t="s">
        <v>4285</v>
      </c>
      <c r="AZ222" s="34" t="s">
        <v>64</v>
      </c>
      <c r="BA222" s="34" t="s">
        <v>65</v>
      </c>
      <c r="BB222" s="35">
        <v>2028</v>
      </c>
      <c r="BC222" s="34" t="s">
        <v>66</v>
      </c>
    </row>
    <row r="223" spans="1:55" x14ac:dyDescent="0.25">
      <c r="A223" s="34" t="s">
        <v>517</v>
      </c>
      <c r="B223" s="35">
        <v>65124</v>
      </c>
      <c r="C223" s="34">
        <v>100</v>
      </c>
      <c r="D223" s="34" t="s">
        <v>529</v>
      </c>
      <c r="E223" s="34" t="s">
        <v>530</v>
      </c>
      <c r="F223" s="34" t="s">
        <v>531</v>
      </c>
      <c r="G223" s="34" t="s">
        <v>421</v>
      </c>
      <c r="H223" s="34" t="s">
        <v>59</v>
      </c>
      <c r="I223" s="34" t="s">
        <v>422</v>
      </c>
      <c r="J223" s="36">
        <v>40618</v>
      </c>
      <c r="K223" s="36"/>
      <c r="L223" s="34" t="s">
        <v>61</v>
      </c>
      <c r="M223" s="40"/>
      <c r="N223" s="41"/>
      <c r="O223" s="40"/>
      <c r="P223" s="41"/>
      <c r="Q223" s="40"/>
      <c r="R223" s="41"/>
      <c r="S223" s="41"/>
      <c r="T223" s="41" t="s">
        <v>70</v>
      </c>
      <c r="U223" s="41"/>
      <c r="V223" s="41"/>
      <c r="W223" s="40"/>
      <c r="X223" s="41" t="s">
        <v>70</v>
      </c>
      <c r="Y223" s="41"/>
      <c r="Z223" s="41"/>
      <c r="AA223" s="41"/>
      <c r="AB223" s="41"/>
      <c r="AC223" s="41"/>
      <c r="AD223" s="40"/>
      <c r="AE223" s="41" t="s">
        <v>3456</v>
      </c>
      <c r="AF223" s="41" t="s">
        <v>3456</v>
      </c>
      <c r="AG223" s="41" t="s">
        <v>70</v>
      </c>
      <c r="AH223" s="41"/>
      <c r="AI223" s="41"/>
      <c r="AJ223" s="40"/>
      <c r="AK223" s="41" t="s">
        <v>70</v>
      </c>
      <c r="AL223" s="41"/>
      <c r="AM223" s="41"/>
      <c r="AN223" s="41"/>
      <c r="AO223" s="41" t="s">
        <v>70</v>
      </c>
      <c r="AP223" s="41" t="s">
        <v>70</v>
      </c>
      <c r="AQ223" s="41" t="s">
        <v>70</v>
      </c>
      <c r="AR223" s="41" t="s">
        <v>70</v>
      </c>
      <c r="AS223" s="41" t="s">
        <v>70</v>
      </c>
      <c r="AT223" s="41"/>
      <c r="AU223" s="41"/>
      <c r="AV223" s="34" t="s">
        <v>70</v>
      </c>
      <c r="AW223" s="34" t="s">
        <v>70</v>
      </c>
      <c r="AX223" s="34" t="s">
        <v>133</v>
      </c>
      <c r="AY223" s="34" t="s">
        <v>4285</v>
      </c>
      <c r="AZ223" s="34" t="s">
        <v>64</v>
      </c>
      <c r="BA223" s="34" t="s">
        <v>65</v>
      </c>
      <c r="BB223" s="35">
        <v>2027</v>
      </c>
      <c r="BC223" s="34" t="s">
        <v>66</v>
      </c>
    </row>
    <row r="224" spans="1:55" x14ac:dyDescent="0.25">
      <c r="A224" s="34" t="s">
        <v>2906</v>
      </c>
      <c r="B224" s="35">
        <v>62502</v>
      </c>
      <c r="C224" s="34">
        <v>100</v>
      </c>
      <c r="D224" s="34" t="s">
        <v>2925</v>
      </c>
      <c r="E224" s="34" t="s">
        <v>2926</v>
      </c>
      <c r="F224" s="34" t="s">
        <v>2768</v>
      </c>
      <c r="G224" s="34" t="s">
        <v>4398</v>
      </c>
      <c r="H224" s="34" t="s">
        <v>1226</v>
      </c>
      <c r="I224" s="34" t="s">
        <v>1233</v>
      </c>
      <c r="J224" s="36">
        <v>38705</v>
      </c>
      <c r="K224" s="36"/>
      <c r="L224" s="34" t="s">
        <v>61</v>
      </c>
      <c r="M224" s="40"/>
      <c r="N224" s="41"/>
      <c r="O224" s="40"/>
      <c r="P224" s="41"/>
      <c r="Q224" s="40"/>
      <c r="R224" s="41"/>
      <c r="S224" s="41"/>
      <c r="T224" s="41" t="s">
        <v>70</v>
      </c>
      <c r="U224" s="41"/>
      <c r="V224" s="41"/>
      <c r="W224" s="40"/>
      <c r="X224" s="41" t="s">
        <v>70</v>
      </c>
      <c r="Y224" s="41"/>
      <c r="Z224" s="40"/>
      <c r="AA224" s="41"/>
      <c r="AB224" s="41"/>
      <c r="AC224" s="41"/>
      <c r="AD224" s="40"/>
      <c r="AE224" s="41" t="s">
        <v>3456</v>
      </c>
      <c r="AF224" s="41" t="s">
        <v>3456</v>
      </c>
      <c r="AG224" s="41" t="s">
        <v>70</v>
      </c>
      <c r="AH224" s="41"/>
      <c r="AI224" s="41"/>
      <c r="AJ224" s="40"/>
      <c r="AK224" s="41" t="s">
        <v>70</v>
      </c>
      <c r="AL224" s="40"/>
      <c r="AM224" s="41"/>
      <c r="AN224" s="40"/>
      <c r="AO224" s="41" t="s">
        <v>70</v>
      </c>
      <c r="AP224" s="41" t="s">
        <v>70</v>
      </c>
      <c r="AQ224" s="41" t="s">
        <v>70</v>
      </c>
      <c r="AR224" s="41" t="s">
        <v>70</v>
      </c>
      <c r="AS224" s="41" t="s">
        <v>70</v>
      </c>
      <c r="AT224" s="40"/>
      <c r="AU224" s="40"/>
      <c r="AV224" s="34" t="s">
        <v>70</v>
      </c>
      <c r="AW224" s="34" t="s">
        <v>70</v>
      </c>
      <c r="AX224" s="34" t="s">
        <v>133</v>
      </c>
      <c r="AY224" s="34" t="s">
        <v>4285</v>
      </c>
      <c r="AZ224" s="34" t="s">
        <v>64</v>
      </c>
      <c r="BA224" s="34" t="s">
        <v>65</v>
      </c>
      <c r="BB224" s="35">
        <v>2023</v>
      </c>
      <c r="BC224" s="34" t="s">
        <v>185</v>
      </c>
    </row>
    <row r="225" spans="1:55" x14ac:dyDescent="0.25">
      <c r="A225" s="34" t="s">
        <v>4433</v>
      </c>
      <c r="B225" s="35">
        <v>82235</v>
      </c>
      <c r="C225" s="34">
        <v>100</v>
      </c>
      <c r="D225" s="34" t="s">
        <v>4441</v>
      </c>
      <c r="E225" s="34" t="s">
        <v>4442</v>
      </c>
      <c r="F225" s="34" t="s">
        <v>4443</v>
      </c>
      <c r="G225" s="34" t="s">
        <v>4437</v>
      </c>
      <c r="H225" s="34" t="s">
        <v>59</v>
      </c>
      <c r="I225" s="34" t="s">
        <v>4444</v>
      </c>
      <c r="J225" s="36">
        <v>44013</v>
      </c>
      <c r="K225" s="36"/>
      <c r="L225" s="34" t="s">
        <v>61</v>
      </c>
      <c r="M225" s="40"/>
      <c r="N225" s="41"/>
      <c r="O225" s="40"/>
      <c r="P225" s="41" t="s">
        <v>3456</v>
      </c>
      <c r="Q225" s="40"/>
      <c r="R225" s="41" t="s">
        <v>3456</v>
      </c>
      <c r="S225" s="41" t="s">
        <v>3456</v>
      </c>
      <c r="T225" s="41" t="s">
        <v>70</v>
      </c>
      <c r="U225" s="41"/>
      <c r="V225" s="41"/>
      <c r="W225" s="40"/>
      <c r="X225" s="41" t="s">
        <v>70</v>
      </c>
      <c r="Y225" s="41"/>
      <c r="Z225" s="40"/>
      <c r="AA225" s="41"/>
      <c r="AB225" s="41"/>
      <c r="AC225" s="41"/>
      <c r="AD225" s="40"/>
      <c r="AE225" s="41" t="s">
        <v>3456</v>
      </c>
      <c r="AF225" s="41" t="s">
        <v>3456</v>
      </c>
      <c r="AG225" s="41" t="s">
        <v>70</v>
      </c>
      <c r="AH225" s="41"/>
      <c r="AI225" s="41"/>
      <c r="AJ225" s="40"/>
      <c r="AK225" s="41" t="s">
        <v>70</v>
      </c>
      <c r="AL225" s="40"/>
      <c r="AM225" s="41"/>
      <c r="AN225" s="40"/>
      <c r="AO225" s="41" t="s">
        <v>70</v>
      </c>
      <c r="AP225" s="41" t="s">
        <v>70</v>
      </c>
      <c r="AQ225" s="41" t="s">
        <v>70</v>
      </c>
      <c r="AR225" s="41" t="s">
        <v>70</v>
      </c>
      <c r="AS225" s="41" t="s">
        <v>70</v>
      </c>
      <c r="AT225" s="40"/>
      <c r="AU225" s="40"/>
      <c r="AV225" s="34" t="s">
        <v>70</v>
      </c>
      <c r="AW225" s="34" t="s">
        <v>70</v>
      </c>
      <c r="AX225" s="34" t="s">
        <v>63</v>
      </c>
      <c r="AY225" s="34" t="s">
        <v>70</v>
      </c>
      <c r="AZ225" s="34" t="s">
        <v>64</v>
      </c>
      <c r="BA225" s="34" t="s">
        <v>65</v>
      </c>
      <c r="BB225" s="35">
        <v>2036</v>
      </c>
      <c r="BC225" s="34" t="s">
        <v>66</v>
      </c>
    </row>
    <row r="226" spans="1:55" x14ac:dyDescent="0.25">
      <c r="A226" s="34" t="s">
        <v>3355</v>
      </c>
      <c r="B226" s="35">
        <v>78718</v>
      </c>
      <c r="C226" s="34">
        <v>100</v>
      </c>
      <c r="D226" s="34" t="s">
        <v>4711</v>
      </c>
      <c r="E226" s="34" t="s">
        <v>4712</v>
      </c>
      <c r="F226" s="34" t="s">
        <v>2911</v>
      </c>
      <c r="G226" s="34" t="s">
        <v>3982</v>
      </c>
      <c r="H226" s="34" t="s">
        <v>144</v>
      </c>
      <c r="I226" s="34" t="s">
        <v>670</v>
      </c>
      <c r="J226" s="36">
        <v>45279</v>
      </c>
      <c r="K226" s="36"/>
      <c r="L226" s="34" t="s">
        <v>71</v>
      </c>
      <c r="M226" s="40"/>
      <c r="N226" s="41"/>
      <c r="O226" s="40">
        <v>32363</v>
      </c>
      <c r="P226" s="41"/>
      <c r="Q226" s="40">
        <v>32363</v>
      </c>
      <c r="R226" s="41"/>
      <c r="S226" s="41"/>
      <c r="T226" s="41" t="s">
        <v>70</v>
      </c>
      <c r="U226" s="41"/>
      <c r="V226" s="41"/>
      <c r="W226" s="40">
        <v>32363</v>
      </c>
      <c r="X226" s="41" t="s">
        <v>70</v>
      </c>
      <c r="Y226" s="41"/>
      <c r="Z226" s="40"/>
      <c r="AA226" s="41" t="s">
        <v>3456</v>
      </c>
      <c r="AB226" s="41"/>
      <c r="AC226" s="41"/>
      <c r="AD226" s="40"/>
      <c r="AE226" s="41" t="s">
        <v>3456</v>
      </c>
      <c r="AF226" s="41" t="s">
        <v>3456</v>
      </c>
      <c r="AG226" s="41" t="s">
        <v>70</v>
      </c>
      <c r="AH226" s="41"/>
      <c r="AI226" s="41"/>
      <c r="AJ226" s="40"/>
      <c r="AK226" s="41" t="s">
        <v>70</v>
      </c>
      <c r="AL226" s="40"/>
      <c r="AM226" s="41"/>
      <c r="AN226" s="40"/>
      <c r="AO226" s="41" t="s">
        <v>70</v>
      </c>
      <c r="AP226" s="41" t="s">
        <v>70</v>
      </c>
      <c r="AQ226" s="41" t="s">
        <v>70</v>
      </c>
      <c r="AR226" s="41" t="s">
        <v>70</v>
      </c>
      <c r="AS226" s="41" t="s">
        <v>70</v>
      </c>
      <c r="AT226" s="40"/>
      <c r="AU226" s="40"/>
      <c r="AV226" s="34" t="s">
        <v>70</v>
      </c>
      <c r="AW226" s="34" t="s">
        <v>70</v>
      </c>
      <c r="AX226" s="34" t="s">
        <v>63</v>
      </c>
      <c r="AY226" s="34" t="s">
        <v>4290</v>
      </c>
      <c r="AZ226" s="34" t="s">
        <v>64</v>
      </c>
      <c r="BA226" s="34" t="s">
        <v>65</v>
      </c>
      <c r="BB226" s="35">
        <v>2041</v>
      </c>
      <c r="BC226" s="34" t="s">
        <v>66</v>
      </c>
    </row>
    <row r="227" spans="1:55" x14ac:dyDescent="0.25">
      <c r="A227" s="34" t="s">
        <v>2798</v>
      </c>
      <c r="B227" s="35">
        <v>60129</v>
      </c>
      <c r="C227" s="34">
        <v>100</v>
      </c>
      <c r="D227" s="34" t="s">
        <v>2799</v>
      </c>
      <c r="E227" s="34" t="s">
        <v>2800</v>
      </c>
      <c r="F227" s="34" t="s">
        <v>2801</v>
      </c>
      <c r="G227" s="34" t="s">
        <v>4026</v>
      </c>
      <c r="H227" s="34" t="s">
        <v>144</v>
      </c>
      <c r="I227" s="34" t="s">
        <v>2802</v>
      </c>
      <c r="J227" s="36">
        <v>36496</v>
      </c>
      <c r="K227" s="36"/>
      <c r="L227" s="34" t="s">
        <v>61</v>
      </c>
      <c r="M227" s="40"/>
      <c r="N227" s="41"/>
      <c r="O227" s="40"/>
      <c r="P227" s="41"/>
      <c r="Q227" s="40"/>
      <c r="R227" s="41" t="s">
        <v>3456</v>
      </c>
      <c r="S227" s="41"/>
      <c r="T227" s="41" t="s">
        <v>70</v>
      </c>
      <c r="U227" s="41"/>
      <c r="V227" s="41"/>
      <c r="W227" s="40"/>
      <c r="X227" s="41" t="s">
        <v>70</v>
      </c>
      <c r="Y227" s="41"/>
      <c r="Z227" s="40"/>
      <c r="AA227" s="41"/>
      <c r="AB227" s="41"/>
      <c r="AC227" s="41"/>
      <c r="AD227" s="40"/>
      <c r="AE227" s="41" t="s">
        <v>3456</v>
      </c>
      <c r="AF227" s="41" t="s">
        <v>3456</v>
      </c>
      <c r="AG227" s="41" t="s">
        <v>70</v>
      </c>
      <c r="AH227" s="41"/>
      <c r="AI227" s="41"/>
      <c r="AJ227" s="40"/>
      <c r="AK227" s="41" t="s">
        <v>70</v>
      </c>
      <c r="AL227" s="40"/>
      <c r="AM227" s="41"/>
      <c r="AN227" s="40"/>
      <c r="AO227" s="41" t="s">
        <v>70</v>
      </c>
      <c r="AP227" s="41" t="s">
        <v>70</v>
      </c>
      <c r="AQ227" s="41" t="s">
        <v>70</v>
      </c>
      <c r="AR227" s="41" t="s">
        <v>70</v>
      </c>
      <c r="AS227" s="41" t="s">
        <v>70</v>
      </c>
      <c r="AT227" s="40"/>
      <c r="AU227" s="40"/>
      <c r="AV227" s="34" t="s">
        <v>70</v>
      </c>
      <c r="AW227" s="34" t="s">
        <v>70</v>
      </c>
      <c r="AX227" s="34" t="s">
        <v>133</v>
      </c>
      <c r="AY227" s="34" t="s">
        <v>4292</v>
      </c>
      <c r="AZ227" s="34" t="s">
        <v>64</v>
      </c>
      <c r="BA227" s="34" t="s">
        <v>65</v>
      </c>
      <c r="BB227" s="35">
        <v>2014</v>
      </c>
      <c r="BC227" s="34" t="s">
        <v>119</v>
      </c>
    </row>
    <row r="228" spans="1:55" x14ac:dyDescent="0.25">
      <c r="A228" s="34" t="s">
        <v>1664</v>
      </c>
      <c r="B228" s="35">
        <v>65909</v>
      </c>
      <c r="C228" s="34">
        <v>100</v>
      </c>
      <c r="D228" s="34" t="s">
        <v>1683</v>
      </c>
      <c r="E228" s="34" t="s">
        <v>1684</v>
      </c>
      <c r="F228" s="34" t="s">
        <v>207</v>
      </c>
      <c r="G228" s="34" t="s">
        <v>3986</v>
      </c>
      <c r="H228" s="34" t="s">
        <v>144</v>
      </c>
      <c r="I228" s="34" t="s">
        <v>209</v>
      </c>
      <c r="J228" s="36">
        <v>41628</v>
      </c>
      <c r="K228" s="36"/>
      <c r="L228" s="34" t="s">
        <v>61</v>
      </c>
      <c r="M228" s="40"/>
      <c r="N228" s="41"/>
      <c r="O228" s="40"/>
      <c r="P228" s="41" t="s">
        <v>3456</v>
      </c>
      <c r="Q228" s="40"/>
      <c r="R228" s="41"/>
      <c r="S228" s="41"/>
      <c r="T228" s="41" t="s">
        <v>70</v>
      </c>
      <c r="U228" s="41"/>
      <c r="V228" s="41"/>
      <c r="W228" s="40"/>
      <c r="X228" s="41" t="s">
        <v>70</v>
      </c>
      <c r="Y228" s="41"/>
      <c r="Z228" s="40"/>
      <c r="AA228" s="41"/>
      <c r="AB228" s="41"/>
      <c r="AC228" s="41"/>
      <c r="AD228" s="40"/>
      <c r="AE228" s="41"/>
      <c r="AF228" s="41"/>
      <c r="AG228" s="41" t="s">
        <v>70</v>
      </c>
      <c r="AH228" s="41"/>
      <c r="AI228" s="41"/>
      <c r="AJ228" s="40"/>
      <c r="AK228" s="41" t="s">
        <v>70</v>
      </c>
      <c r="AL228" s="40"/>
      <c r="AM228" s="41"/>
      <c r="AN228" s="40"/>
      <c r="AO228" s="41" t="s">
        <v>70</v>
      </c>
      <c r="AP228" s="41" t="s">
        <v>70</v>
      </c>
      <c r="AQ228" s="41" t="s">
        <v>70</v>
      </c>
      <c r="AR228" s="41" t="s">
        <v>70</v>
      </c>
      <c r="AS228" s="41" t="s">
        <v>70</v>
      </c>
      <c r="AT228" s="40"/>
      <c r="AU228" s="40"/>
      <c r="AV228" s="34" t="s">
        <v>70</v>
      </c>
      <c r="AW228" s="34" t="s">
        <v>70</v>
      </c>
      <c r="AX228" s="34" t="s">
        <v>133</v>
      </c>
      <c r="AY228" s="34" t="s">
        <v>4285</v>
      </c>
      <c r="AZ228" s="34" t="s">
        <v>64</v>
      </c>
      <c r="BA228" s="34" t="s">
        <v>65</v>
      </c>
      <c r="BB228" s="35">
        <v>2029</v>
      </c>
      <c r="BC228" s="34" t="s">
        <v>185</v>
      </c>
    </row>
    <row r="229" spans="1:55" x14ac:dyDescent="0.25">
      <c r="A229" s="34" t="s">
        <v>2798</v>
      </c>
      <c r="B229" s="35">
        <v>60143</v>
      </c>
      <c r="C229" s="34">
        <v>100</v>
      </c>
      <c r="D229" s="34" t="s">
        <v>2806</v>
      </c>
      <c r="E229" s="34" t="s">
        <v>2807</v>
      </c>
      <c r="F229" s="34" t="s">
        <v>2805</v>
      </c>
      <c r="G229" s="34" t="s">
        <v>1248</v>
      </c>
      <c r="H229" s="34" t="s">
        <v>1226</v>
      </c>
      <c r="I229" s="34" t="s">
        <v>1249</v>
      </c>
      <c r="J229" s="36">
        <v>37238</v>
      </c>
      <c r="K229" s="36"/>
      <c r="L229" s="34" t="s">
        <v>61</v>
      </c>
      <c r="M229" s="40"/>
      <c r="N229" s="41"/>
      <c r="O229" s="40"/>
      <c r="P229" s="41"/>
      <c r="Q229" s="40"/>
      <c r="R229" s="41"/>
      <c r="S229" s="41"/>
      <c r="T229" s="41" t="s">
        <v>70</v>
      </c>
      <c r="U229" s="41"/>
      <c r="V229" s="41"/>
      <c r="W229" s="40"/>
      <c r="X229" s="41" t="s">
        <v>70</v>
      </c>
      <c r="Y229" s="41"/>
      <c r="Z229" s="40"/>
      <c r="AA229" s="41"/>
      <c r="AB229" s="41"/>
      <c r="AC229" s="41"/>
      <c r="AD229" s="40"/>
      <c r="AE229" s="41" t="s">
        <v>3456</v>
      </c>
      <c r="AF229" s="41" t="s">
        <v>3456</v>
      </c>
      <c r="AG229" s="41" t="s">
        <v>70</v>
      </c>
      <c r="AH229" s="41"/>
      <c r="AI229" s="41"/>
      <c r="AJ229" s="40"/>
      <c r="AK229" s="41" t="s">
        <v>70</v>
      </c>
      <c r="AL229" s="40"/>
      <c r="AM229" s="41"/>
      <c r="AN229" s="40"/>
      <c r="AO229" s="41" t="s">
        <v>70</v>
      </c>
      <c r="AP229" s="41" t="s">
        <v>70</v>
      </c>
      <c r="AQ229" s="41" t="s">
        <v>70</v>
      </c>
      <c r="AR229" s="41" t="s">
        <v>70</v>
      </c>
      <c r="AS229" s="41" t="s">
        <v>70</v>
      </c>
      <c r="AT229" s="40"/>
      <c r="AU229" s="40"/>
      <c r="AV229" s="34" t="s">
        <v>70</v>
      </c>
      <c r="AW229" s="34" t="s">
        <v>70</v>
      </c>
      <c r="AX229" s="34" t="s">
        <v>133</v>
      </c>
      <c r="AY229" s="34" t="s">
        <v>4292</v>
      </c>
      <c r="AZ229" s="34" t="s">
        <v>64</v>
      </c>
      <c r="BA229" s="34" t="s">
        <v>423</v>
      </c>
      <c r="BB229" s="35">
        <v>2016</v>
      </c>
      <c r="BC229" s="34" t="s">
        <v>119</v>
      </c>
    </row>
    <row r="230" spans="1:55" x14ac:dyDescent="0.25">
      <c r="A230" s="34" t="s">
        <v>3411</v>
      </c>
      <c r="B230" s="35">
        <v>67144</v>
      </c>
      <c r="C230" s="34">
        <v>100</v>
      </c>
      <c r="D230" s="34" t="s">
        <v>3434</v>
      </c>
      <c r="E230" s="34" t="s">
        <v>3435</v>
      </c>
      <c r="F230" s="34" t="s">
        <v>3384</v>
      </c>
      <c r="G230" s="34" t="s">
        <v>421</v>
      </c>
      <c r="H230" s="34" t="s">
        <v>59</v>
      </c>
      <c r="I230" s="34" t="s">
        <v>570</v>
      </c>
      <c r="J230" s="36">
        <v>42261</v>
      </c>
      <c r="K230" s="36"/>
      <c r="L230" s="34" t="s">
        <v>61</v>
      </c>
      <c r="M230" s="40"/>
      <c r="N230" s="41"/>
      <c r="O230" s="40"/>
      <c r="P230" s="41" t="s">
        <v>3456</v>
      </c>
      <c r="Q230" s="40"/>
      <c r="R230" s="41"/>
      <c r="S230" s="41"/>
      <c r="T230" s="41" t="s">
        <v>70</v>
      </c>
      <c r="U230" s="41"/>
      <c r="V230" s="41"/>
      <c r="W230" s="40"/>
      <c r="X230" s="41" t="s">
        <v>70</v>
      </c>
      <c r="Y230" s="41"/>
      <c r="Z230" s="40"/>
      <c r="AA230" s="41"/>
      <c r="AB230" s="41"/>
      <c r="AC230" s="41"/>
      <c r="AD230" s="40"/>
      <c r="AE230" s="41"/>
      <c r="AF230" s="41"/>
      <c r="AG230" s="41" t="s">
        <v>70</v>
      </c>
      <c r="AH230" s="41"/>
      <c r="AI230" s="41"/>
      <c r="AJ230" s="40"/>
      <c r="AK230" s="41" t="s">
        <v>70</v>
      </c>
      <c r="AL230" s="40"/>
      <c r="AM230" s="41"/>
      <c r="AN230" s="40"/>
      <c r="AO230" s="41" t="s">
        <v>70</v>
      </c>
      <c r="AP230" s="41" t="s">
        <v>70</v>
      </c>
      <c r="AQ230" s="41" t="s">
        <v>70</v>
      </c>
      <c r="AR230" s="41" t="s">
        <v>70</v>
      </c>
      <c r="AS230" s="41" t="s">
        <v>70</v>
      </c>
      <c r="AT230" s="40"/>
      <c r="AU230" s="40"/>
      <c r="AV230" s="34" t="s">
        <v>70</v>
      </c>
      <c r="AW230" s="34" t="s">
        <v>70</v>
      </c>
      <c r="AX230" s="34" t="s">
        <v>63</v>
      </c>
      <c r="AY230" s="34" t="s">
        <v>70</v>
      </c>
      <c r="AZ230" s="34" t="s">
        <v>64</v>
      </c>
      <c r="BA230" s="34" t="s">
        <v>955</v>
      </c>
      <c r="BB230" s="35">
        <v>2029</v>
      </c>
      <c r="BC230" s="34" t="s">
        <v>66</v>
      </c>
    </row>
    <row r="231" spans="1:55" x14ac:dyDescent="0.25">
      <c r="A231" s="34" t="s">
        <v>1839</v>
      </c>
      <c r="B231" s="35">
        <v>79318</v>
      </c>
      <c r="C231" s="34">
        <v>100</v>
      </c>
      <c r="D231" s="34" t="s">
        <v>4168</v>
      </c>
      <c r="E231" s="34" t="s">
        <v>4167</v>
      </c>
      <c r="F231" s="34" t="s">
        <v>4010</v>
      </c>
      <c r="G231" s="34" t="s">
        <v>208</v>
      </c>
      <c r="H231" s="34" t="s">
        <v>144</v>
      </c>
      <c r="I231" s="34" t="s">
        <v>212</v>
      </c>
      <c r="J231" s="36">
        <v>44659</v>
      </c>
      <c r="K231" s="36"/>
      <c r="L231" s="34" t="s">
        <v>61</v>
      </c>
      <c r="M231" s="40"/>
      <c r="N231" s="41" t="s">
        <v>3456</v>
      </c>
      <c r="O231" s="40"/>
      <c r="P231" s="41" t="s">
        <v>3456</v>
      </c>
      <c r="Q231" s="40"/>
      <c r="R231" s="41" t="s">
        <v>3456</v>
      </c>
      <c r="S231" s="41" t="s">
        <v>3456</v>
      </c>
      <c r="T231" s="41" t="s">
        <v>70</v>
      </c>
      <c r="U231" s="41"/>
      <c r="V231" s="41"/>
      <c r="W231" s="40"/>
      <c r="X231" s="41" t="s">
        <v>70</v>
      </c>
      <c r="Y231" s="41"/>
      <c r="Z231" s="40"/>
      <c r="AA231" s="41"/>
      <c r="AB231" s="41"/>
      <c r="AC231" s="41"/>
      <c r="AD231" s="40"/>
      <c r="AE231" s="41" t="s">
        <v>3456</v>
      </c>
      <c r="AF231" s="41" t="s">
        <v>3456</v>
      </c>
      <c r="AG231" s="41" t="s">
        <v>70</v>
      </c>
      <c r="AH231" s="41"/>
      <c r="AI231" s="41"/>
      <c r="AJ231" s="40"/>
      <c r="AK231" s="41" t="s">
        <v>70</v>
      </c>
      <c r="AL231" s="40"/>
      <c r="AM231" s="41"/>
      <c r="AN231" s="40"/>
      <c r="AO231" s="41" t="s">
        <v>70</v>
      </c>
      <c r="AP231" s="41" t="s">
        <v>70</v>
      </c>
      <c r="AQ231" s="41" t="s">
        <v>70</v>
      </c>
      <c r="AR231" s="41" t="s">
        <v>70</v>
      </c>
      <c r="AS231" s="41" t="s">
        <v>70</v>
      </c>
      <c r="AT231" s="40"/>
      <c r="AU231" s="40"/>
      <c r="AV231" s="34" t="s">
        <v>70</v>
      </c>
      <c r="AW231" s="34" t="s">
        <v>70</v>
      </c>
      <c r="AX231" s="34" t="s">
        <v>63</v>
      </c>
      <c r="AY231" s="34" t="s">
        <v>4311</v>
      </c>
      <c r="AZ231" s="34" t="s">
        <v>64</v>
      </c>
      <c r="BA231" s="34" t="s">
        <v>65</v>
      </c>
      <c r="BB231" s="35">
        <v>2038</v>
      </c>
      <c r="BC231" s="34" t="s">
        <v>119</v>
      </c>
    </row>
    <row r="232" spans="1:55" x14ac:dyDescent="0.25">
      <c r="A232" s="34" t="s">
        <v>3098</v>
      </c>
      <c r="B232" s="35">
        <v>63156</v>
      </c>
      <c r="C232" s="34">
        <v>100</v>
      </c>
      <c r="D232" s="34" t="s">
        <v>4011</v>
      </c>
      <c r="E232" s="34" t="s">
        <v>3099</v>
      </c>
      <c r="F232" s="34" t="s">
        <v>4010</v>
      </c>
      <c r="G232" s="34" t="s">
        <v>208</v>
      </c>
      <c r="H232" s="34" t="s">
        <v>144</v>
      </c>
      <c r="I232" s="34" t="s">
        <v>212</v>
      </c>
      <c r="J232" s="36">
        <v>42284</v>
      </c>
      <c r="K232" s="36"/>
      <c r="L232" s="34" t="s">
        <v>61</v>
      </c>
      <c r="M232" s="40"/>
      <c r="N232" s="41"/>
      <c r="O232" s="40"/>
      <c r="P232" s="41" t="s">
        <v>3456</v>
      </c>
      <c r="Q232" s="40"/>
      <c r="R232" s="41"/>
      <c r="S232" s="41"/>
      <c r="T232" s="41" t="s">
        <v>70</v>
      </c>
      <c r="U232" s="41"/>
      <c r="V232" s="41"/>
      <c r="W232" s="40"/>
      <c r="X232" s="41" t="s">
        <v>70</v>
      </c>
      <c r="Y232" s="41"/>
      <c r="Z232" s="40"/>
      <c r="AA232" s="41"/>
      <c r="AB232" s="41"/>
      <c r="AC232" s="41"/>
      <c r="AD232" s="40"/>
      <c r="AE232" s="41"/>
      <c r="AF232" s="41"/>
      <c r="AG232" s="41" t="s">
        <v>70</v>
      </c>
      <c r="AH232" s="41"/>
      <c r="AI232" s="41"/>
      <c r="AJ232" s="40"/>
      <c r="AK232" s="41" t="s">
        <v>70</v>
      </c>
      <c r="AL232" s="40"/>
      <c r="AM232" s="41"/>
      <c r="AN232" s="40"/>
      <c r="AO232" s="41" t="s">
        <v>70</v>
      </c>
      <c r="AP232" s="41" t="s">
        <v>70</v>
      </c>
      <c r="AQ232" s="41" t="s">
        <v>70</v>
      </c>
      <c r="AR232" s="41" t="s">
        <v>70</v>
      </c>
      <c r="AS232" s="41" t="s">
        <v>70</v>
      </c>
      <c r="AT232" s="40"/>
      <c r="AU232" s="40"/>
      <c r="AV232" s="34" t="s">
        <v>70</v>
      </c>
      <c r="AW232" s="34" t="s">
        <v>70</v>
      </c>
      <c r="AX232" s="34" t="s">
        <v>133</v>
      </c>
      <c r="AY232" s="34" t="s">
        <v>4290</v>
      </c>
      <c r="AZ232" s="34" t="s">
        <v>64</v>
      </c>
      <c r="BA232" s="34" t="s">
        <v>65</v>
      </c>
      <c r="BB232" s="35">
        <v>2030</v>
      </c>
      <c r="BC232" s="34" t="s">
        <v>185</v>
      </c>
    </row>
    <row r="233" spans="1:55" x14ac:dyDescent="0.25">
      <c r="A233" s="34" t="s">
        <v>1732</v>
      </c>
      <c r="B233" s="35">
        <v>67606</v>
      </c>
      <c r="C233" s="34">
        <v>100</v>
      </c>
      <c r="D233" s="34" t="s">
        <v>1754</v>
      </c>
      <c r="E233" s="34" t="s">
        <v>1755</v>
      </c>
      <c r="F233" s="34" t="s">
        <v>1073</v>
      </c>
      <c r="G233" s="34" t="s">
        <v>131</v>
      </c>
      <c r="H233" s="34" t="s">
        <v>59</v>
      </c>
      <c r="I233" s="34" t="s">
        <v>3987</v>
      </c>
      <c r="J233" s="36">
        <v>42676</v>
      </c>
      <c r="K233" s="36"/>
      <c r="L233" s="34" t="s">
        <v>61</v>
      </c>
      <c r="M233" s="40"/>
      <c r="N233" s="41"/>
      <c r="O233" s="40"/>
      <c r="P233" s="41" t="s">
        <v>3456</v>
      </c>
      <c r="Q233" s="40"/>
      <c r="R233" s="41"/>
      <c r="S233" s="41"/>
      <c r="T233" s="41" t="s">
        <v>70</v>
      </c>
      <c r="U233" s="41"/>
      <c r="V233" s="41"/>
      <c r="W233" s="40"/>
      <c r="X233" s="41" t="s">
        <v>70</v>
      </c>
      <c r="Y233" s="41"/>
      <c r="Z233" s="40"/>
      <c r="AA233" s="41"/>
      <c r="AB233" s="41"/>
      <c r="AC233" s="41"/>
      <c r="AD233" s="40"/>
      <c r="AE233" s="41"/>
      <c r="AF233" s="41"/>
      <c r="AG233" s="41" t="s">
        <v>70</v>
      </c>
      <c r="AH233" s="41"/>
      <c r="AI233" s="41"/>
      <c r="AJ233" s="40"/>
      <c r="AK233" s="41" t="s">
        <v>70</v>
      </c>
      <c r="AL233" s="40"/>
      <c r="AM233" s="41"/>
      <c r="AN233" s="40"/>
      <c r="AO233" s="41" t="s">
        <v>70</v>
      </c>
      <c r="AP233" s="41" t="s">
        <v>70</v>
      </c>
      <c r="AQ233" s="41" t="s">
        <v>70</v>
      </c>
      <c r="AR233" s="41" t="s">
        <v>70</v>
      </c>
      <c r="AS233" s="41" t="s">
        <v>70</v>
      </c>
      <c r="AT233" s="40"/>
      <c r="AU233" s="40"/>
      <c r="AV233" s="34" t="s">
        <v>70</v>
      </c>
      <c r="AW233" s="34" t="s">
        <v>70</v>
      </c>
      <c r="AX233" s="34" t="s">
        <v>133</v>
      </c>
      <c r="AY233" s="34" t="s">
        <v>4296</v>
      </c>
      <c r="AZ233" s="34" t="s">
        <v>64</v>
      </c>
      <c r="BA233" s="34" t="s">
        <v>65</v>
      </c>
      <c r="BB233" s="35">
        <v>2032</v>
      </c>
      <c r="BC233" s="34" t="s">
        <v>66</v>
      </c>
    </row>
    <row r="234" spans="1:55" x14ac:dyDescent="0.25">
      <c r="A234" s="34" t="s">
        <v>2614</v>
      </c>
      <c r="B234" s="35">
        <v>78185</v>
      </c>
      <c r="C234" s="34">
        <v>100</v>
      </c>
      <c r="D234" s="34" t="s">
        <v>2622</v>
      </c>
      <c r="E234" s="34" t="s">
        <v>2623</v>
      </c>
      <c r="F234" s="34" t="s">
        <v>2608</v>
      </c>
      <c r="G234" s="34" t="s">
        <v>99</v>
      </c>
      <c r="H234" s="34" t="s">
        <v>4287</v>
      </c>
      <c r="I234" s="34" t="s">
        <v>277</v>
      </c>
      <c r="J234" s="36">
        <v>43404</v>
      </c>
      <c r="K234" s="36"/>
      <c r="L234" s="34" t="s">
        <v>61</v>
      </c>
      <c r="M234" s="40"/>
      <c r="N234" s="41"/>
      <c r="O234" s="40"/>
      <c r="P234" s="41" t="s">
        <v>3456</v>
      </c>
      <c r="Q234" s="40"/>
      <c r="R234" s="41"/>
      <c r="S234" s="41"/>
      <c r="T234" s="41" t="s">
        <v>70</v>
      </c>
      <c r="U234" s="41"/>
      <c r="V234" s="41"/>
      <c r="W234" s="40"/>
      <c r="X234" s="41" t="s">
        <v>70</v>
      </c>
      <c r="Y234" s="41"/>
      <c r="Z234" s="40"/>
      <c r="AA234" s="41"/>
      <c r="AB234" s="41"/>
      <c r="AC234" s="41"/>
      <c r="AD234" s="40"/>
      <c r="AE234" s="41"/>
      <c r="AF234" s="41"/>
      <c r="AG234" s="41" t="s">
        <v>70</v>
      </c>
      <c r="AH234" s="41"/>
      <c r="AI234" s="41"/>
      <c r="AJ234" s="40"/>
      <c r="AK234" s="41" t="s">
        <v>70</v>
      </c>
      <c r="AL234" s="40"/>
      <c r="AM234" s="41"/>
      <c r="AN234" s="40"/>
      <c r="AO234" s="41" t="s">
        <v>70</v>
      </c>
      <c r="AP234" s="41" t="s">
        <v>70</v>
      </c>
      <c r="AQ234" s="41" t="s">
        <v>70</v>
      </c>
      <c r="AR234" s="41" t="s">
        <v>70</v>
      </c>
      <c r="AS234" s="41" t="s">
        <v>70</v>
      </c>
      <c r="AT234" s="40"/>
      <c r="AU234" s="40"/>
      <c r="AV234" s="34" t="s">
        <v>70</v>
      </c>
      <c r="AW234" s="34" t="s">
        <v>70</v>
      </c>
      <c r="AX234" s="34" t="s">
        <v>133</v>
      </c>
      <c r="AY234" s="34" t="s">
        <v>4290</v>
      </c>
      <c r="AZ234" s="34" t="s">
        <v>64</v>
      </c>
      <c r="BA234" s="34" t="s">
        <v>65</v>
      </c>
      <c r="BB234" s="35">
        <v>2033</v>
      </c>
      <c r="BC234" s="34" t="s">
        <v>119</v>
      </c>
    </row>
    <row r="235" spans="1:55" x14ac:dyDescent="0.25">
      <c r="A235" s="34" t="s">
        <v>54</v>
      </c>
      <c r="B235" s="35">
        <v>78735</v>
      </c>
      <c r="C235" s="34">
        <v>100</v>
      </c>
      <c r="D235" s="34" t="s">
        <v>78</v>
      </c>
      <c r="E235" s="34" t="s">
        <v>79</v>
      </c>
      <c r="F235" s="34" t="s">
        <v>80</v>
      </c>
      <c r="G235" s="34" t="s">
        <v>58</v>
      </c>
      <c r="H235" s="34" t="s">
        <v>59</v>
      </c>
      <c r="I235" s="34" t="s">
        <v>81</v>
      </c>
      <c r="J235" s="36">
        <v>43403</v>
      </c>
      <c r="K235" s="34"/>
      <c r="L235" s="34" t="s">
        <v>61</v>
      </c>
      <c r="M235" s="41"/>
      <c r="N235" s="41"/>
      <c r="O235" s="41"/>
      <c r="P235" s="41" t="s">
        <v>3456</v>
      </c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34"/>
      <c r="AW235" s="34"/>
      <c r="AX235" s="34" t="s">
        <v>63</v>
      </c>
      <c r="AY235" s="34" t="s">
        <v>4285</v>
      </c>
      <c r="AZ235" s="34" t="s">
        <v>64</v>
      </c>
      <c r="BA235" s="34" t="s">
        <v>65</v>
      </c>
      <c r="BB235" s="35">
        <v>2035</v>
      </c>
      <c r="BC235" s="34" t="s">
        <v>66</v>
      </c>
    </row>
    <row r="236" spans="1:55" x14ac:dyDescent="0.25">
      <c r="A236" s="34" t="s">
        <v>1443</v>
      </c>
      <c r="B236" s="35">
        <v>78772</v>
      </c>
      <c r="C236" s="34">
        <v>100</v>
      </c>
      <c r="D236" s="34" t="s">
        <v>1459</v>
      </c>
      <c r="E236" s="34" t="s">
        <v>1460</v>
      </c>
      <c r="F236" s="34" t="s">
        <v>1272</v>
      </c>
      <c r="G236" s="34" t="s">
        <v>230</v>
      </c>
      <c r="H236" s="34" t="s">
        <v>59</v>
      </c>
      <c r="I236" s="34" t="s">
        <v>1260</v>
      </c>
      <c r="J236" s="36">
        <v>43734</v>
      </c>
      <c r="K236" s="36"/>
      <c r="L236" s="34" t="s">
        <v>61</v>
      </c>
      <c r="M236" s="40"/>
      <c r="N236" s="41"/>
      <c r="O236" s="40"/>
      <c r="P236" s="41" t="s">
        <v>3456</v>
      </c>
      <c r="Q236" s="40"/>
      <c r="R236" s="41" t="s">
        <v>3456</v>
      </c>
      <c r="S236" s="41"/>
      <c r="T236" s="41" t="s">
        <v>70</v>
      </c>
      <c r="U236" s="41"/>
      <c r="V236" s="41"/>
      <c r="W236" s="40"/>
      <c r="X236" s="41" t="s">
        <v>70</v>
      </c>
      <c r="Y236" s="41"/>
      <c r="Z236" s="41"/>
      <c r="AA236" s="41"/>
      <c r="AB236" s="41"/>
      <c r="AC236" s="41"/>
      <c r="AD236" s="40"/>
      <c r="AE236" s="41" t="s">
        <v>3456</v>
      </c>
      <c r="AF236" s="41"/>
      <c r="AG236" s="41" t="s">
        <v>70</v>
      </c>
      <c r="AH236" s="41"/>
      <c r="AI236" s="41"/>
      <c r="AJ236" s="40"/>
      <c r="AK236" s="41" t="s">
        <v>70</v>
      </c>
      <c r="AL236" s="40"/>
      <c r="AM236" s="41"/>
      <c r="AN236" s="40"/>
      <c r="AO236" s="41" t="s">
        <v>70</v>
      </c>
      <c r="AP236" s="41" t="s">
        <v>70</v>
      </c>
      <c r="AQ236" s="41" t="s">
        <v>70</v>
      </c>
      <c r="AR236" s="41" t="s">
        <v>70</v>
      </c>
      <c r="AS236" s="41" t="s">
        <v>70</v>
      </c>
      <c r="AT236" s="40"/>
      <c r="AU236" s="40"/>
      <c r="AV236" s="34" t="s">
        <v>70</v>
      </c>
      <c r="AW236" s="34" t="s">
        <v>70</v>
      </c>
      <c r="AX236" s="34" t="s">
        <v>63</v>
      </c>
      <c r="AY236" s="34" t="s">
        <v>4288</v>
      </c>
      <c r="AZ236" s="34" t="s">
        <v>64</v>
      </c>
      <c r="BA236" s="34" t="s">
        <v>65</v>
      </c>
      <c r="BB236" s="35">
        <v>2035</v>
      </c>
      <c r="BC236" s="34" t="s">
        <v>66</v>
      </c>
    </row>
    <row r="237" spans="1:55" x14ac:dyDescent="0.25">
      <c r="A237" s="34" t="s">
        <v>4197</v>
      </c>
      <c r="B237" s="35">
        <v>80059</v>
      </c>
      <c r="C237" s="34">
        <v>100</v>
      </c>
      <c r="D237" s="34" t="s">
        <v>3625</v>
      </c>
      <c r="E237" s="34" t="s">
        <v>3624</v>
      </c>
      <c r="F237" s="34" t="s">
        <v>1272</v>
      </c>
      <c r="G237" s="34" t="s">
        <v>230</v>
      </c>
      <c r="H237" s="34" t="s">
        <v>59</v>
      </c>
      <c r="I237" s="34" t="s">
        <v>1260</v>
      </c>
      <c r="J237" s="36">
        <v>44403</v>
      </c>
      <c r="K237" s="36"/>
      <c r="L237" s="34" t="s">
        <v>61</v>
      </c>
      <c r="M237" s="40"/>
      <c r="N237" s="41" t="s">
        <v>3456</v>
      </c>
      <c r="O237" s="40"/>
      <c r="P237" s="41" t="s">
        <v>3456</v>
      </c>
      <c r="Q237" s="40"/>
      <c r="R237" s="41" t="s">
        <v>3456</v>
      </c>
      <c r="S237" s="41" t="s">
        <v>3456</v>
      </c>
      <c r="T237" s="41" t="s">
        <v>70</v>
      </c>
      <c r="U237" s="41"/>
      <c r="V237" s="41"/>
      <c r="W237" s="40"/>
      <c r="X237" s="41" t="s">
        <v>70</v>
      </c>
      <c r="Y237" s="41"/>
      <c r="Z237" s="40"/>
      <c r="AA237" s="41"/>
      <c r="AB237" s="41"/>
      <c r="AC237" s="41"/>
      <c r="AD237" s="40"/>
      <c r="AE237" s="41" t="s">
        <v>3456</v>
      </c>
      <c r="AF237" s="41" t="s">
        <v>3456</v>
      </c>
      <c r="AG237" s="41" t="s">
        <v>70</v>
      </c>
      <c r="AH237" s="41"/>
      <c r="AI237" s="41"/>
      <c r="AJ237" s="40"/>
      <c r="AK237" s="41" t="s">
        <v>70</v>
      </c>
      <c r="AL237" s="40"/>
      <c r="AM237" s="41"/>
      <c r="AN237" s="40"/>
      <c r="AO237" s="41" t="s">
        <v>70</v>
      </c>
      <c r="AP237" s="41" t="s">
        <v>70</v>
      </c>
      <c r="AQ237" s="41" t="s">
        <v>70</v>
      </c>
      <c r="AR237" s="41" t="s">
        <v>70</v>
      </c>
      <c r="AS237" s="41" t="s">
        <v>70</v>
      </c>
      <c r="AT237" s="40"/>
      <c r="AU237" s="40"/>
      <c r="AV237" s="34" t="s">
        <v>70</v>
      </c>
      <c r="AW237" s="34" t="s">
        <v>70</v>
      </c>
      <c r="AX237" s="34" t="s">
        <v>133</v>
      </c>
      <c r="AY237" s="34" t="s">
        <v>4288</v>
      </c>
      <c r="AZ237" s="34" t="s">
        <v>64</v>
      </c>
      <c r="BA237" s="34" t="s">
        <v>65</v>
      </c>
      <c r="BB237" s="35">
        <v>2037</v>
      </c>
      <c r="BC237" s="34" t="s">
        <v>66</v>
      </c>
    </row>
    <row r="238" spans="1:55" x14ac:dyDescent="0.25">
      <c r="A238" s="34" t="s">
        <v>2154</v>
      </c>
      <c r="B238" s="35">
        <v>62162</v>
      </c>
      <c r="C238" s="34">
        <v>100</v>
      </c>
      <c r="D238" s="34" t="s">
        <v>2163</v>
      </c>
      <c r="E238" s="34" t="s">
        <v>2164</v>
      </c>
      <c r="F238" s="34" t="s">
        <v>1101</v>
      </c>
      <c r="G238" s="34" t="s">
        <v>287</v>
      </c>
      <c r="H238" s="34" t="s">
        <v>144</v>
      </c>
      <c r="I238" s="34" t="s">
        <v>493</v>
      </c>
      <c r="J238" s="36">
        <v>39491</v>
      </c>
      <c r="K238" s="36">
        <v>45291</v>
      </c>
      <c r="L238" s="34" t="s">
        <v>71</v>
      </c>
      <c r="M238" s="40"/>
      <c r="N238" s="41"/>
      <c r="O238" s="40"/>
      <c r="P238" s="41"/>
      <c r="Q238" s="40"/>
      <c r="R238" s="41"/>
      <c r="S238" s="41"/>
      <c r="T238" s="41" t="s">
        <v>70</v>
      </c>
      <c r="U238" s="41"/>
      <c r="V238" s="41"/>
      <c r="W238" s="40">
        <v>32363</v>
      </c>
      <c r="X238" s="41" t="s">
        <v>70</v>
      </c>
      <c r="Y238" s="41"/>
      <c r="Z238" s="40"/>
      <c r="AA238" s="41"/>
      <c r="AB238" s="41"/>
      <c r="AC238" s="41"/>
      <c r="AD238" s="40"/>
      <c r="AE238" s="41" t="s">
        <v>3456</v>
      </c>
      <c r="AF238" s="41" t="s">
        <v>3456</v>
      </c>
      <c r="AG238" s="41" t="s">
        <v>70</v>
      </c>
      <c r="AH238" s="41"/>
      <c r="AI238" s="41"/>
      <c r="AJ238" s="40"/>
      <c r="AK238" s="41" t="s">
        <v>70</v>
      </c>
      <c r="AL238" s="40"/>
      <c r="AM238" s="41"/>
      <c r="AN238" s="40"/>
      <c r="AO238" s="41" t="s">
        <v>70</v>
      </c>
      <c r="AP238" s="41" t="s">
        <v>70</v>
      </c>
      <c r="AQ238" s="41" t="s">
        <v>70</v>
      </c>
      <c r="AR238" s="41" t="s">
        <v>70</v>
      </c>
      <c r="AS238" s="41" t="s">
        <v>70</v>
      </c>
      <c r="AT238" s="40"/>
      <c r="AU238" s="40"/>
      <c r="AV238" s="34" t="s">
        <v>70</v>
      </c>
      <c r="AW238" s="34" t="s">
        <v>70</v>
      </c>
      <c r="AX238" s="34" t="s">
        <v>133</v>
      </c>
      <c r="AY238" s="34" t="s">
        <v>4292</v>
      </c>
      <c r="AZ238" s="34" t="s">
        <v>464</v>
      </c>
      <c r="BA238" s="34" t="s">
        <v>465</v>
      </c>
      <c r="BB238" s="35">
        <v>2023</v>
      </c>
      <c r="BC238" s="34" t="s">
        <v>66</v>
      </c>
    </row>
    <row r="239" spans="1:55" x14ac:dyDescent="0.25">
      <c r="A239" s="34" t="s">
        <v>3387</v>
      </c>
      <c r="B239" s="35">
        <v>65310</v>
      </c>
      <c r="C239" s="34">
        <v>100</v>
      </c>
      <c r="D239" s="34" t="s">
        <v>3402</v>
      </c>
      <c r="E239" s="34" t="s">
        <v>3403</v>
      </c>
      <c r="F239" s="34" t="s">
        <v>703</v>
      </c>
      <c r="G239" s="34" t="s">
        <v>421</v>
      </c>
      <c r="H239" s="34" t="s">
        <v>59</v>
      </c>
      <c r="I239" s="34" t="s">
        <v>570</v>
      </c>
      <c r="J239" s="36">
        <v>40716</v>
      </c>
      <c r="K239" s="36"/>
      <c r="L239" s="34" t="s">
        <v>61</v>
      </c>
      <c r="M239" s="40"/>
      <c r="N239" s="41"/>
      <c r="O239" s="40"/>
      <c r="P239" s="41" t="s">
        <v>3456</v>
      </c>
      <c r="Q239" s="40"/>
      <c r="R239" s="41"/>
      <c r="S239" s="41"/>
      <c r="T239" s="41" t="s">
        <v>70</v>
      </c>
      <c r="U239" s="41"/>
      <c r="V239" s="41"/>
      <c r="W239" s="40"/>
      <c r="X239" s="41" t="s">
        <v>70</v>
      </c>
      <c r="Y239" s="41"/>
      <c r="Z239" s="40"/>
      <c r="AA239" s="41"/>
      <c r="AB239" s="41"/>
      <c r="AC239" s="41"/>
      <c r="AD239" s="40"/>
      <c r="AE239" s="41"/>
      <c r="AF239" s="41"/>
      <c r="AG239" s="41" t="s">
        <v>70</v>
      </c>
      <c r="AH239" s="41"/>
      <c r="AI239" s="41"/>
      <c r="AJ239" s="40"/>
      <c r="AK239" s="41" t="s">
        <v>70</v>
      </c>
      <c r="AL239" s="40"/>
      <c r="AM239" s="41"/>
      <c r="AN239" s="40"/>
      <c r="AO239" s="41" t="s">
        <v>70</v>
      </c>
      <c r="AP239" s="41" t="s">
        <v>70</v>
      </c>
      <c r="AQ239" s="41" t="s">
        <v>70</v>
      </c>
      <c r="AR239" s="41" t="s">
        <v>70</v>
      </c>
      <c r="AS239" s="41" t="s">
        <v>70</v>
      </c>
      <c r="AT239" s="40"/>
      <c r="AU239" s="40"/>
      <c r="AV239" s="34" t="s">
        <v>70</v>
      </c>
      <c r="AW239" s="34" t="s">
        <v>70</v>
      </c>
      <c r="AX239" s="34" t="s">
        <v>63</v>
      </c>
      <c r="AY239" s="34" t="s">
        <v>4292</v>
      </c>
      <c r="AZ239" s="34" t="s">
        <v>64</v>
      </c>
      <c r="BA239" s="34" t="s">
        <v>65</v>
      </c>
      <c r="BB239" s="35">
        <v>2028</v>
      </c>
      <c r="BC239" s="34" t="s">
        <v>66</v>
      </c>
    </row>
    <row r="240" spans="1:55" x14ac:dyDescent="0.25">
      <c r="A240" s="34" t="s">
        <v>134</v>
      </c>
      <c r="B240" s="35">
        <v>64356</v>
      </c>
      <c r="C240" s="34">
        <v>85</v>
      </c>
      <c r="D240" s="34" t="s">
        <v>226</v>
      </c>
      <c r="E240" s="34" t="s">
        <v>227</v>
      </c>
      <c r="F240" s="34" t="s">
        <v>159</v>
      </c>
      <c r="G240" s="34" t="s">
        <v>131</v>
      </c>
      <c r="H240" s="34" t="s">
        <v>59</v>
      </c>
      <c r="I240" s="34" t="s">
        <v>160</v>
      </c>
      <c r="J240" s="36">
        <v>40309</v>
      </c>
      <c r="K240" s="36"/>
      <c r="L240" s="34" t="s">
        <v>61</v>
      </c>
      <c r="M240" s="40">
        <v>45271</v>
      </c>
      <c r="N240" s="41"/>
      <c r="O240" s="40"/>
      <c r="P240" s="41"/>
      <c r="Q240" s="40"/>
      <c r="R240" s="41"/>
      <c r="S240" s="41"/>
      <c r="T240" s="41" t="s">
        <v>70</v>
      </c>
      <c r="U240" s="41"/>
      <c r="V240" s="41"/>
      <c r="W240" s="40"/>
      <c r="X240" s="41" t="s">
        <v>70</v>
      </c>
      <c r="Y240" s="41"/>
      <c r="Z240" s="41"/>
      <c r="AA240" s="41"/>
      <c r="AB240" s="41"/>
      <c r="AC240" s="41"/>
      <c r="AD240" s="41"/>
      <c r="AE240" s="41"/>
      <c r="AF240" s="41"/>
      <c r="AG240" s="41" t="s">
        <v>70</v>
      </c>
      <c r="AH240" s="41"/>
      <c r="AI240" s="41"/>
      <c r="AJ240" s="41"/>
      <c r="AK240" s="41" t="s">
        <v>70</v>
      </c>
      <c r="AL240" s="41"/>
      <c r="AM240" s="41"/>
      <c r="AN240" s="41"/>
      <c r="AO240" s="41" t="s">
        <v>70</v>
      </c>
      <c r="AP240" s="41"/>
      <c r="AQ240" s="41"/>
      <c r="AR240" s="41"/>
      <c r="AS240" s="41"/>
      <c r="AT240" s="41"/>
      <c r="AU240" s="41"/>
      <c r="AV240" s="34"/>
      <c r="AW240" s="34"/>
      <c r="AX240" s="34" t="s">
        <v>133</v>
      </c>
      <c r="AY240" s="34" t="s">
        <v>4290</v>
      </c>
      <c r="AZ240" s="34" t="s">
        <v>64</v>
      </c>
      <c r="BA240" s="34" t="s">
        <v>65</v>
      </c>
      <c r="BB240" s="35">
        <v>2026</v>
      </c>
      <c r="BC240" s="34" t="s">
        <v>66</v>
      </c>
    </row>
    <row r="241" spans="1:55" x14ac:dyDescent="0.25">
      <c r="A241" s="34" t="s">
        <v>770</v>
      </c>
      <c r="B241" s="35">
        <v>67107</v>
      </c>
      <c r="C241" s="34">
        <v>21.09</v>
      </c>
      <c r="D241" s="34" t="s">
        <v>780</v>
      </c>
      <c r="E241" s="34" t="s">
        <v>781</v>
      </c>
      <c r="F241" s="34" t="s">
        <v>782</v>
      </c>
      <c r="G241" s="34" t="s">
        <v>3548</v>
      </c>
      <c r="H241" s="34" t="s">
        <v>59</v>
      </c>
      <c r="I241" s="34" t="s">
        <v>380</v>
      </c>
      <c r="J241" s="36">
        <v>42718</v>
      </c>
      <c r="K241" s="36"/>
      <c r="L241" s="34" t="s">
        <v>61</v>
      </c>
      <c r="M241" s="40"/>
      <c r="N241" s="41"/>
      <c r="O241" s="40"/>
      <c r="P241" s="41" t="s">
        <v>3456</v>
      </c>
      <c r="Q241" s="40"/>
      <c r="R241" s="41"/>
      <c r="S241" s="41"/>
      <c r="T241" s="41" t="s">
        <v>70</v>
      </c>
      <c r="U241" s="41"/>
      <c r="V241" s="41"/>
      <c r="W241" s="40"/>
      <c r="X241" s="41" t="s">
        <v>70</v>
      </c>
      <c r="Y241" s="41"/>
      <c r="Z241" s="41"/>
      <c r="AA241" s="41"/>
      <c r="AB241" s="41"/>
      <c r="AC241" s="41"/>
      <c r="AD241" s="40"/>
      <c r="AE241" s="41"/>
      <c r="AF241" s="41"/>
      <c r="AG241" s="41" t="s">
        <v>70</v>
      </c>
      <c r="AH241" s="41"/>
      <c r="AI241" s="41"/>
      <c r="AJ241" s="40"/>
      <c r="AK241" s="41" t="s">
        <v>70</v>
      </c>
      <c r="AL241" s="40"/>
      <c r="AM241" s="41"/>
      <c r="AN241" s="41"/>
      <c r="AO241" s="41" t="s">
        <v>70</v>
      </c>
      <c r="AP241" s="41" t="s">
        <v>70</v>
      </c>
      <c r="AQ241" s="41" t="s">
        <v>70</v>
      </c>
      <c r="AR241" s="41" t="s">
        <v>70</v>
      </c>
      <c r="AS241" s="41" t="s">
        <v>70</v>
      </c>
      <c r="AT241" s="41"/>
      <c r="AU241" s="41"/>
      <c r="AV241" s="34" t="s">
        <v>70</v>
      </c>
      <c r="AW241" s="34" t="s">
        <v>70</v>
      </c>
      <c r="AX241" s="34" t="s">
        <v>133</v>
      </c>
      <c r="AY241" s="34" t="s">
        <v>70</v>
      </c>
      <c r="AZ241" s="34" t="s">
        <v>64</v>
      </c>
      <c r="BA241" s="34" t="s">
        <v>65</v>
      </c>
      <c r="BB241" s="35">
        <v>2032</v>
      </c>
      <c r="BC241" s="34" t="s">
        <v>119</v>
      </c>
    </row>
    <row r="242" spans="1:55" x14ac:dyDescent="0.25">
      <c r="A242" s="34" t="s">
        <v>1821</v>
      </c>
      <c r="B242" s="35">
        <v>79294</v>
      </c>
      <c r="C242" s="34">
        <v>100</v>
      </c>
      <c r="D242" s="34" t="s">
        <v>1837</v>
      </c>
      <c r="E242" s="34" t="s">
        <v>1838</v>
      </c>
      <c r="F242" s="34" t="s">
        <v>159</v>
      </c>
      <c r="G242" s="34" t="s">
        <v>131</v>
      </c>
      <c r="H242" s="34" t="s">
        <v>59</v>
      </c>
      <c r="I242" s="34" t="s">
        <v>160</v>
      </c>
      <c r="J242" s="36">
        <v>43782</v>
      </c>
      <c r="K242" s="36"/>
      <c r="L242" s="34" t="s">
        <v>61</v>
      </c>
      <c r="M242" s="40">
        <v>45271</v>
      </c>
      <c r="N242" s="41"/>
      <c r="O242" s="40"/>
      <c r="P242" s="41" t="s">
        <v>3456</v>
      </c>
      <c r="Q242" s="40"/>
      <c r="R242" s="41"/>
      <c r="S242" s="41"/>
      <c r="T242" s="41" t="s">
        <v>70</v>
      </c>
      <c r="U242" s="41"/>
      <c r="V242" s="41"/>
      <c r="W242" s="40"/>
      <c r="X242" s="41" t="s">
        <v>70</v>
      </c>
      <c r="Y242" s="41"/>
      <c r="Z242" s="40"/>
      <c r="AA242" s="41"/>
      <c r="AB242" s="41"/>
      <c r="AC242" s="41"/>
      <c r="AD242" s="40"/>
      <c r="AE242" s="41"/>
      <c r="AF242" s="41"/>
      <c r="AG242" s="41" t="s">
        <v>70</v>
      </c>
      <c r="AH242" s="41"/>
      <c r="AI242" s="41"/>
      <c r="AJ242" s="40"/>
      <c r="AK242" s="41" t="s">
        <v>70</v>
      </c>
      <c r="AL242" s="40"/>
      <c r="AM242" s="41"/>
      <c r="AN242" s="40"/>
      <c r="AO242" s="41" t="s">
        <v>70</v>
      </c>
      <c r="AP242" s="41" t="s">
        <v>70</v>
      </c>
      <c r="AQ242" s="41" t="s">
        <v>70</v>
      </c>
      <c r="AR242" s="41" t="s">
        <v>70</v>
      </c>
      <c r="AS242" s="41" t="s">
        <v>70</v>
      </c>
      <c r="AT242" s="40"/>
      <c r="AU242" s="40"/>
      <c r="AV242" s="34" t="s">
        <v>70</v>
      </c>
      <c r="AW242" s="34" t="s">
        <v>70</v>
      </c>
      <c r="AX242" s="34" t="s">
        <v>63</v>
      </c>
      <c r="AY242" s="34" t="s">
        <v>4296</v>
      </c>
      <c r="AZ242" s="34" t="s">
        <v>64</v>
      </c>
      <c r="BA242" s="34" t="s">
        <v>65</v>
      </c>
      <c r="BB242" s="35">
        <v>2036</v>
      </c>
      <c r="BC242" s="34" t="s">
        <v>66</v>
      </c>
    </row>
    <row r="243" spans="1:55" x14ac:dyDescent="0.25">
      <c r="A243" s="34" t="s">
        <v>2731</v>
      </c>
      <c r="B243" s="35">
        <v>81178</v>
      </c>
      <c r="C243" s="34">
        <v>100</v>
      </c>
      <c r="D243" s="34" t="s">
        <v>4649</v>
      </c>
      <c r="E243" s="34" t="s">
        <v>4650</v>
      </c>
      <c r="F243" s="34" t="s">
        <v>1149</v>
      </c>
      <c r="G243" s="34" t="s">
        <v>287</v>
      </c>
      <c r="H243" s="34" t="s">
        <v>144</v>
      </c>
      <c r="I243" s="34" t="s">
        <v>288</v>
      </c>
      <c r="J243" s="36">
        <v>45002</v>
      </c>
      <c r="K243" s="36"/>
      <c r="L243" s="34" t="s">
        <v>71</v>
      </c>
      <c r="M243" s="40"/>
      <c r="N243" s="41" t="s">
        <v>3456</v>
      </c>
      <c r="O243" s="40">
        <v>32363</v>
      </c>
      <c r="P243" s="41"/>
      <c r="Q243" s="40">
        <v>32363</v>
      </c>
      <c r="R243" s="41"/>
      <c r="S243" s="41"/>
      <c r="T243" s="41" t="s">
        <v>70</v>
      </c>
      <c r="U243" s="41"/>
      <c r="V243" s="41"/>
      <c r="W243" s="40">
        <v>32363</v>
      </c>
      <c r="X243" s="41" t="s">
        <v>70</v>
      </c>
      <c r="Y243" s="41"/>
      <c r="Z243" s="40"/>
      <c r="AA243" s="41" t="s">
        <v>3456</v>
      </c>
      <c r="AB243" s="41"/>
      <c r="AC243" s="41"/>
      <c r="AD243" s="40"/>
      <c r="AE243" s="41" t="s">
        <v>3456</v>
      </c>
      <c r="AF243" s="41" t="s">
        <v>3456</v>
      </c>
      <c r="AG243" s="41" t="s">
        <v>70</v>
      </c>
      <c r="AH243" s="41"/>
      <c r="AI243" s="41"/>
      <c r="AJ243" s="40"/>
      <c r="AK243" s="41" t="s">
        <v>70</v>
      </c>
      <c r="AL243" s="40"/>
      <c r="AM243" s="41"/>
      <c r="AN243" s="40"/>
      <c r="AO243" s="41" t="s">
        <v>70</v>
      </c>
      <c r="AP243" s="41" t="s">
        <v>70</v>
      </c>
      <c r="AQ243" s="41" t="s">
        <v>70</v>
      </c>
      <c r="AR243" s="41" t="s">
        <v>70</v>
      </c>
      <c r="AS243" s="41" t="s">
        <v>70</v>
      </c>
      <c r="AT243" s="40"/>
      <c r="AU243" s="40"/>
      <c r="AV243" s="34" t="s">
        <v>70</v>
      </c>
      <c r="AW243" s="34" t="s">
        <v>70</v>
      </c>
      <c r="AX243" s="34" t="s">
        <v>133</v>
      </c>
      <c r="AY243" s="34" t="s">
        <v>4645</v>
      </c>
      <c r="AZ243" s="34" t="s">
        <v>64</v>
      </c>
      <c r="BA243" s="34" t="s">
        <v>65</v>
      </c>
      <c r="BB243" s="35">
        <v>2039</v>
      </c>
      <c r="BC243" s="34" t="s">
        <v>66</v>
      </c>
    </row>
    <row r="244" spans="1:55" x14ac:dyDescent="0.25">
      <c r="A244" s="34" t="s">
        <v>3514</v>
      </c>
      <c r="B244" s="35">
        <v>80278</v>
      </c>
      <c r="C244" s="34">
        <v>100</v>
      </c>
      <c r="D244" s="34" t="s">
        <v>3516</v>
      </c>
      <c r="E244" s="34" t="s">
        <v>3515</v>
      </c>
      <c r="F244" s="34" t="s">
        <v>840</v>
      </c>
      <c r="G244" s="34" t="s">
        <v>223</v>
      </c>
      <c r="H244" s="34" t="s">
        <v>145</v>
      </c>
      <c r="I244" s="34" t="s">
        <v>783</v>
      </c>
      <c r="J244" s="36">
        <v>44558</v>
      </c>
      <c r="K244" s="36"/>
      <c r="L244" s="34" t="s">
        <v>61</v>
      </c>
      <c r="M244" s="40"/>
      <c r="N244" s="41" t="s">
        <v>3456</v>
      </c>
      <c r="O244" s="40"/>
      <c r="P244" s="41" t="s">
        <v>3456</v>
      </c>
      <c r="Q244" s="40"/>
      <c r="R244" s="41" t="s">
        <v>3456</v>
      </c>
      <c r="S244" s="41" t="s">
        <v>3456</v>
      </c>
      <c r="T244" s="41" t="s">
        <v>70</v>
      </c>
      <c r="U244" s="41"/>
      <c r="V244" s="41"/>
      <c r="W244" s="40"/>
      <c r="X244" s="41" t="s">
        <v>70</v>
      </c>
      <c r="Y244" s="41"/>
      <c r="Z244" s="40"/>
      <c r="AA244" s="41"/>
      <c r="AB244" s="41"/>
      <c r="AC244" s="41"/>
      <c r="AD244" s="40"/>
      <c r="AE244" s="41" t="s">
        <v>3456</v>
      </c>
      <c r="AF244" s="41" t="s">
        <v>3456</v>
      </c>
      <c r="AG244" s="41" t="s">
        <v>70</v>
      </c>
      <c r="AH244" s="41"/>
      <c r="AI244" s="41"/>
      <c r="AJ244" s="40"/>
      <c r="AK244" s="41" t="s">
        <v>70</v>
      </c>
      <c r="AL244" s="40"/>
      <c r="AM244" s="41"/>
      <c r="AN244" s="40"/>
      <c r="AO244" s="41" t="s">
        <v>70</v>
      </c>
      <c r="AP244" s="41" t="s">
        <v>70</v>
      </c>
      <c r="AQ244" s="41" t="s">
        <v>70</v>
      </c>
      <c r="AR244" s="41" t="s">
        <v>70</v>
      </c>
      <c r="AS244" s="41" t="s">
        <v>70</v>
      </c>
      <c r="AT244" s="40"/>
      <c r="AU244" s="40"/>
      <c r="AV244" s="34" t="s">
        <v>70</v>
      </c>
      <c r="AW244" s="34" t="s">
        <v>70</v>
      </c>
      <c r="AX244" s="34" t="s">
        <v>63</v>
      </c>
      <c r="AY244" s="34" t="s">
        <v>4311</v>
      </c>
      <c r="AZ244" s="34" t="s">
        <v>64</v>
      </c>
      <c r="BA244" s="34" t="s">
        <v>65</v>
      </c>
      <c r="BB244" s="35">
        <v>2038</v>
      </c>
      <c r="BC244" s="34" t="s">
        <v>66</v>
      </c>
    </row>
    <row r="245" spans="1:55" x14ac:dyDescent="0.25">
      <c r="A245" s="34" t="s">
        <v>1341</v>
      </c>
      <c r="B245" s="35">
        <v>65686</v>
      </c>
      <c r="C245" s="34">
        <v>100</v>
      </c>
      <c r="D245" s="34" t="s">
        <v>1346</v>
      </c>
      <c r="E245" s="34" t="s">
        <v>1347</v>
      </c>
      <c r="F245" s="34" t="s">
        <v>1216</v>
      </c>
      <c r="G245" s="34" t="s">
        <v>230</v>
      </c>
      <c r="H245" s="34" t="s">
        <v>59</v>
      </c>
      <c r="I245" s="34" t="s">
        <v>1260</v>
      </c>
      <c r="J245" s="36">
        <v>41226</v>
      </c>
      <c r="K245" s="36"/>
      <c r="L245" s="34" t="s">
        <v>61</v>
      </c>
      <c r="M245" s="40"/>
      <c r="N245" s="41"/>
      <c r="O245" s="40"/>
      <c r="P245" s="41" t="s">
        <v>3456</v>
      </c>
      <c r="Q245" s="40"/>
      <c r="R245" s="41" t="s">
        <v>3456</v>
      </c>
      <c r="S245" s="41"/>
      <c r="T245" s="41" t="s">
        <v>70</v>
      </c>
      <c r="U245" s="41"/>
      <c r="V245" s="41"/>
      <c r="W245" s="40"/>
      <c r="X245" s="41" t="s">
        <v>70</v>
      </c>
      <c r="Y245" s="41"/>
      <c r="Z245" s="41"/>
      <c r="AA245" s="41"/>
      <c r="AB245" s="41"/>
      <c r="AC245" s="41"/>
      <c r="AD245" s="40"/>
      <c r="AE245" s="41"/>
      <c r="AF245" s="41"/>
      <c r="AG245" s="41" t="s">
        <v>70</v>
      </c>
      <c r="AH245" s="41"/>
      <c r="AI245" s="41"/>
      <c r="AJ245" s="40"/>
      <c r="AK245" s="41" t="s">
        <v>70</v>
      </c>
      <c r="AL245" s="40"/>
      <c r="AM245" s="41"/>
      <c r="AN245" s="40"/>
      <c r="AO245" s="41" t="s">
        <v>70</v>
      </c>
      <c r="AP245" s="41" t="s">
        <v>70</v>
      </c>
      <c r="AQ245" s="41" t="s">
        <v>70</v>
      </c>
      <c r="AR245" s="41" t="s">
        <v>70</v>
      </c>
      <c r="AS245" s="41" t="s">
        <v>70</v>
      </c>
      <c r="AT245" s="40"/>
      <c r="AU245" s="40"/>
      <c r="AV245" s="34" t="s">
        <v>70</v>
      </c>
      <c r="AW245" s="34" t="s">
        <v>70</v>
      </c>
      <c r="AX245" s="34" t="s">
        <v>133</v>
      </c>
      <c r="AY245" s="34" t="s">
        <v>4292</v>
      </c>
      <c r="AZ245" s="34" t="s">
        <v>64</v>
      </c>
      <c r="BA245" s="34" t="s">
        <v>65</v>
      </c>
      <c r="BB245" s="35">
        <v>2027</v>
      </c>
      <c r="BC245" s="34" t="s">
        <v>66</v>
      </c>
    </row>
    <row r="246" spans="1:55" x14ac:dyDescent="0.25">
      <c r="A246" s="34" t="s">
        <v>645</v>
      </c>
      <c r="B246" s="35">
        <v>68001</v>
      </c>
      <c r="C246" s="34">
        <v>100</v>
      </c>
      <c r="D246" s="34" t="s">
        <v>701</v>
      </c>
      <c r="E246" s="34" t="s">
        <v>702</v>
      </c>
      <c r="F246" s="34" t="s">
        <v>703</v>
      </c>
      <c r="G246" s="34" t="s">
        <v>421</v>
      </c>
      <c r="H246" s="34" t="s">
        <v>59</v>
      </c>
      <c r="I246" s="34" t="s">
        <v>570</v>
      </c>
      <c r="J246" s="36">
        <v>43081</v>
      </c>
      <c r="K246" s="36"/>
      <c r="L246" s="34" t="s">
        <v>61</v>
      </c>
      <c r="M246" s="40"/>
      <c r="N246" s="41"/>
      <c r="O246" s="40"/>
      <c r="P246" s="41" t="s">
        <v>3456</v>
      </c>
      <c r="Q246" s="40"/>
      <c r="R246" s="41"/>
      <c r="S246" s="41"/>
      <c r="T246" s="41" t="s">
        <v>70</v>
      </c>
      <c r="U246" s="41"/>
      <c r="V246" s="41"/>
      <c r="W246" s="40"/>
      <c r="X246" s="41" t="s">
        <v>70</v>
      </c>
      <c r="Y246" s="41"/>
      <c r="Z246" s="41"/>
      <c r="AA246" s="41"/>
      <c r="AB246" s="41"/>
      <c r="AC246" s="41"/>
      <c r="AD246" s="40"/>
      <c r="AE246" s="41"/>
      <c r="AF246" s="41"/>
      <c r="AG246" s="41" t="s">
        <v>70</v>
      </c>
      <c r="AH246" s="41"/>
      <c r="AI246" s="41"/>
      <c r="AJ246" s="40"/>
      <c r="AK246" s="41" t="s">
        <v>70</v>
      </c>
      <c r="AL246" s="40"/>
      <c r="AM246" s="41"/>
      <c r="AN246" s="41"/>
      <c r="AO246" s="41" t="s">
        <v>70</v>
      </c>
      <c r="AP246" s="41" t="s">
        <v>70</v>
      </c>
      <c r="AQ246" s="41" t="s">
        <v>70</v>
      </c>
      <c r="AR246" s="41" t="s">
        <v>70</v>
      </c>
      <c r="AS246" s="41" t="s">
        <v>70</v>
      </c>
      <c r="AT246" s="41"/>
      <c r="AU246" s="41"/>
      <c r="AV246" s="34" t="s">
        <v>70</v>
      </c>
      <c r="AW246" s="34" t="s">
        <v>70</v>
      </c>
      <c r="AX246" s="34" t="s">
        <v>133</v>
      </c>
      <c r="AY246" s="34" t="s">
        <v>4290</v>
      </c>
      <c r="AZ246" s="34" t="s">
        <v>64</v>
      </c>
      <c r="BA246" s="34" t="s">
        <v>65</v>
      </c>
      <c r="BB246" s="35">
        <v>2034</v>
      </c>
      <c r="BC246" s="34" t="s">
        <v>66</v>
      </c>
    </row>
    <row r="247" spans="1:55" x14ac:dyDescent="0.25">
      <c r="A247" s="34" t="s">
        <v>4308</v>
      </c>
      <c r="B247" s="35">
        <v>79696</v>
      </c>
      <c r="C247" s="34">
        <v>100</v>
      </c>
      <c r="D247" s="34" t="s">
        <v>4309</v>
      </c>
      <c r="E247" s="34" t="s">
        <v>4310</v>
      </c>
      <c r="F247" s="34" t="s">
        <v>501</v>
      </c>
      <c r="G247" s="34" t="s">
        <v>421</v>
      </c>
      <c r="H247" s="34" t="s">
        <v>59</v>
      </c>
      <c r="I247" s="34" t="s">
        <v>422</v>
      </c>
      <c r="J247" s="36">
        <v>45064</v>
      </c>
      <c r="K247" s="36"/>
      <c r="L247" s="34" t="s">
        <v>71</v>
      </c>
      <c r="M247" s="40"/>
      <c r="N247" s="41" t="s">
        <v>3456</v>
      </c>
      <c r="O247" s="40">
        <v>32363</v>
      </c>
      <c r="P247" s="41"/>
      <c r="Q247" s="40">
        <v>32363</v>
      </c>
      <c r="R247" s="41"/>
      <c r="S247" s="41"/>
      <c r="T247" s="41" t="s">
        <v>70</v>
      </c>
      <c r="U247" s="41"/>
      <c r="V247" s="41"/>
      <c r="W247" s="40">
        <v>32363</v>
      </c>
      <c r="X247" s="41" t="s">
        <v>70</v>
      </c>
      <c r="Y247" s="41"/>
      <c r="Z247" s="41"/>
      <c r="AA247" s="41" t="s">
        <v>3456</v>
      </c>
      <c r="AB247" s="41"/>
      <c r="AC247" s="41"/>
      <c r="AD247" s="40"/>
      <c r="AE247" s="41" t="s">
        <v>3456</v>
      </c>
      <c r="AF247" s="41" t="s">
        <v>3456</v>
      </c>
      <c r="AG247" s="41" t="s">
        <v>70</v>
      </c>
      <c r="AH247" s="41"/>
      <c r="AI247" s="41"/>
      <c r="AJ247" s="40"/>
      <c r="AK247" s="41" t="s">
        <v>70</v>
      </c>
      <c r="AL247" s="40"/>
      <c r="AM247" s="41"/>
      <c r="AN247" s="41"/>
      <c r="AO247" s="41" t="s">
        <v>70</v>
      </c>
      <c r="AP247" s="41" t="s">
        <v>70</v>
      </c>
      <c r="AQ247" s="41" t="s">
        <v>70</v>
      </c>
      <c r="AR247" s="41" t="s">
        <v>70</v>
      </c>
      <c r="AS247" s="41" t="s">
        <v>70</v>
      </c>
      <c r="AT247" s="41"/>
      <c r="AU247" s="41"/>
      <c r="AV247" s="34" t="s">
        <v>70</v>
      </c>
      <c r="AW247" s="34" t="s">
        <v>70</v>
      </c>
      <c r="AX247" s="34" t="s">
        <v>63</v>
      </c>
      <c r="AY247" s="34" t="s">
        <v>4311</v>
      </c>
      <c r="AZ247" s="34" t="s">
        <v>64</v>
      </c>
      <c r="BA247" s="34" t="s">
        <v>65</v>
      </c>
      <c r="BB247" s="35">
        <v>2040</v>
      </c>
      <c r="BC247" s="34" t="s">
        <v>66</v>
      </c>
    </row>
    <row r="248" spans="1:55" x14ac:dyDescent="0.25">
      <c r="A248" s="34" t="s">
        <v>4404</v>
      </c>
      <c r="B248" s="35">
        <v>81727</v>
      </c>
      <c r="C248" s="34">
        <v>100</v>
      </c>
      <c r="D248" s="34" t="s">
        <v>4407</v>
      </c>
      <c r="E248" s="34" t="s">
        <v>4408</v>
      </c>
      <c r="F248" s="34" t="s">
        <v>4409</v>
      </c>
      <c r="G248" s="34" t="s">
        <v>467</v>
      </c>
      <c r="H248" s="34" t="s">
        <v>59</v>
      </c>
      <c r="I248" s="34" t="s">
        <v>570</v>
      </c>
      <c r="J248" s="36">
        <v>45187</v>
      </c>
      <c r="K248" s="36"/>
      <c r="L248" s="34" t="s">
        <v>71</v>
      </c>
      <c r="M248" s="40"/>
      <c r="N248" s="41" t="s">
        <v>3456</v>
      </c>
      <c r="O248" s="40">
        <v>32363</v>
      </c>
      <c r="P248" s="41"/>
      <c r="Q248" s="40">
        <v>32363</v>
      </c>
      <c r="R248" s="41"/>
      <c r="S248" s="41"/>
      <c r="T248" s="41" t="s">
        <v>70</v>
      </c>
      <c r="U248" s="41"/>
      <c r="V248" s="41"/>
      <c r="W248" s="40">
        <v>32363</v>
      </c>
      <c r="X248" s="41" t="s">
        <v>70</v>
      </c>
      <c r="Y248" s="41"/>
      <c r="Z248" s="40"/>
      <c r="AA248" s="41" t="s">
        <v>3456</v>
      </c>
      <c r="AB248" s="41"/>
      <c r="AC248" s="41"/>
      <c r="AD248" s="40"/>
      <c r="AE248" s="41" t="s">
        <v>3456</v>
      </c>
      <c r="AF248" s="41" t="s">
        <v>3456</v>
      </c>
      <c r="AG248" s="41" t="s">
        <v>70</v>
      </c>
      <c r="AH248" s="41"/>
      <c r="AI248" s="41"/>
      <c r="AJ248" s="40"/>
      <c r="AK248" s="41" t="s">
        <v>70</v>
      </c>
      <c r="AL248" s="40"/>
      <c r="AM248" s="41"/>
      <c r="AN248" s="40"/>
      <c r="AO248" s="41" t="s">
        <v>70</v>
      </c>
      <c r="AP248" s="41" t="s">
        <v>70</v>
      </c>
      <c r="AQ248" s="41" t="s">
        <v>70</v>
      </c>
      <c r="AR248" s="41" t="s">
        <v>70</v>
      </c>
      <c r="AS248" s="41" t="s">
        <v>70</v>
      </c>
      <c r="AT248" s="40"/>
      <c r="AU248" s="40"/>
      <c r="AV248" s="34" t="s">
        <v>70</v>
      </c>
      <c r="AW248" s="34" t="s">
        <v>70</v>
      </c>
      <c r="AX248" s="34" t="s">
        <v>133</v>
      </c>
      <c r="AY248" s="34" t="s">
        <v>4295</v>
      </c>
      <c r="AZ248" s="34" t="s">
        <v>64</v>
      </c>
      <c r="BA248" s="34" t="s">
        <v>65</v>
      </c>
      <c r="BB248" s="35">
        <v>2039</v>
      </c>
      <c r="BC248" s="34" t="s">
        <v>103</v>
      </c>
    </row>
    <row r="249" spans="1:55" x14ac:dyDescent="0.25">
      <c r="A249" s="34" t="s">
        <v>1276</v>
      </c>
      <c r="B249" s="35">
        <v>64971</v>
      </c>
      <c r="C249" s="34">
        <v>100</v>
      </c>
      <c r="D249" s="34" t="s">
        <v>1283</v>
      </c>
      <c r="E249" s="34" t="s">
        <v>1284</v>
      </c>
      <c r="F249" s="34" t="s">
        <v>1279</v>
      </c>
      <c r="G249" s="34" t="s">
        <v>131</v>
      </c>
      <c r="H249" s="34" t="s">
        <v>59</v>
      </c>
      <c r="I249" s="34" t="s">
        <v>114</v>
      </c>
      <c r="J249" s="36">
        <v>39262</v>
      </c>
      <c r="K249" s="36"/>
      <c r="L249" s="34" t="s">
        <v>61</v>
      </c>
      <c r="M249" s="40"/>
      <c r="N249" s="41"/>
      <c r="O249" s="40"/>
      <c r="P249" s="41" t="s">
        <v>3456</v>
      </c>
      <c r="Q249" s="40"/>
      <c r="R249" s="41"/>
      <c r="S249" s="41"/>
      <c r="T249" s="41" t="s">
        <v>70</v>
      </c>
      <c r="U249" s="41"/>
      <c r="V249" s="41"/>
      <c r="W249" s="40"/>
      <c r="X249" s="41" t="s">
        <v>70</v>
      </c>
      <c r="Y249" s="41"/>
      <c r="Z249" s="41"/>
      <c r="AA249" s="41"/>
      <c r="AB249" s="41"/>
      <c r="AC249" s="41"/>
      <c r="AD249" s="40"/>
      <c r="AE249" s="41"/>
      <c r="AF249" s="41"/>
      <c r="AG249" s="41" t="s">
        <v>70</v>
      </c>
      <c r="AH249" s="41"/>
      <c r="AI249" s="41"/>
      <c r="AJ249" s="40"/>
      <c r="AK249" s="41" t="s">
        <v>70</v>
      </c>
      <c r="AL249" s="40"/>
      <c r="AM249" s="41"/>
      <c r="AN249" s="40"/>
      <c r="AO249" s="41" t="s">
        <v>70</v>
      </c>
      <c r="AP249" s="41" t="s">
        <v>70</v>
      </c>
      <c r="AQ249" s="41" t="s">
        <v>70</v>
      </c>
      <c r="AR249" s="41" t="s">
        <v>70</v>
      </c>
      <c r="AS249" s="41" t="s">
        <v>70</v>
      </c>
      <c r="AT249" s="40"/>
      <c r="AU249" s="40"/>
      <c r="AV249" s="34" t="s">
        <v>70</v>
      </c>
      <c r="AW249" s="34" t="s">
        <v>70</v>
      </c>
      <c r="AX249" s="34" t="s">
        <v>63</v>
      </c>
      <c r="AY249" s="34" t="s">
        <v>4302</v>
      </c>
      <c r="AZ249" s="34" t="s">
        <v>64</v>
      </c>
      <c r="BA249" s="34" t="s">
        <v>423</v>
      </c>
      <c r="BB249" s="35">
        <v>2021</v>
      </c>
      <c r="BC249" s="34" t="s">
        <v>119</v>
      </c>
    </row>
    <row r="250" spans="1:55" x14ac:dyDescent="0.25">
      <c r="A250" s="34" t="s">
        <v>1276</v>
      </c>
      <c r="B250" s="35">
        <v>64968</v>
      </c>
      <c r="C250" s="34">
        <v>100</v>
      </c>
      <c r="D250" s="34" t="s">
        <v>1277</v>
      </c>
      <c r="E250" s="34" t="s">
        <v>1278</v>
      </c>
      <c r="F250" s="34" t="s">
        <v>1279</v>
      </c>
      <c r="G250" s="34" t="s">
        <v>131</v>
      </c>
      <c r="H250" s="34" t="s">
        <v>59</v>
      </c>
      <c r="I250" s="34" t="s">
        <v>114</v>
      </c>
      <c r="J250" s="36">
        <v>39262</v>
      </c>
      <c r="K250" s="36"/>
      <c r="L250" s="34" t="s">
        <v>61</v>
      </c>
      <c r="M250" s="40"/>
      <c r="N250" s="41"/>
      <c r="O250" s="40"/>
      <c r="P250" s="41"/>
      <c r="Q250" s="40"/>
      <c r="R250" s="41"/>
      <c r="S250" s="41"/>
      <c r="T250" s="41" t="s">
        <v>70</v>
      </c>
      <c r="U250" s="41"/>
      <c r="V250" s="41"/>
      <c r="W250" s="40"/>
      <c r="X250" s="41" t="s">
        <v>70</v>
      </c>
      <c r="Y250" s="41"/>
      <c r="Z250" s="41"/>
      <c r="AA250" s="41"/>
      <c r="AB250" s="41"/>
      <c r="AC250" s="41"/>
      <c r="AD250" s="40"/>
      <c r="AE250" s="41"/>
      <c r="AF250" s="41"/>
      <c r="AG250" s="41" t="s">
        <v>70</v>
      </c>
      <c r="AH250" s="41"/>
      <c r="AI250" s="41"/>
      <c r="AJ250" s="40"/>
      <c r="AK250" s="41" t="s">
        <v>70</v>
      </c>
      <c r="AL250" s="40"/>
      <c r="AM250" s="41"/>
      <c r="AN250" s="40"/>
      <c r="AO250" s="41" t="s">
        <v>70</v>
      </c>
      <c r="AP250" s="41" t="s">
        <v>70</v>
      </c>
      <c r="AQ250" s="41" t="s">
        <v>70</v>
      </c>
      <c r="AR250" s="41" t="s">
        <v>70</v>
      </c>
      <c r="AS250" s="41" t="s">
        <v>70</v>
      </c>
      <c r="AT250" s="40"/>
      <c r="AU250" s="40"/>
      <c r="AV250" s="34" t="s">
        <v>70</v>
      </c>
      <c r="AW250" s="34" t="s">
        <v>70</v>
      </c>
      <c r="AX250" s="34" t="s">
        <v>63</v>
      </c>
      <c r="AY250" s="34" t="s">
        <v>4302</v>
      </c>
      <c r="AZ250" s="34" t="s">
        <v>64</v>
      </c>
      <c r="BA250" s="34" t="s">
        <v>423</v>
      </c>
      <c r="BB250" s="35">
        <v>2021</v>
      </c>
      <c r="BC250" s="34" t="s">
        <v>119</v>
      </c>
    </row>
    <row r="251" spans="1:55" x14ac:dyDescent="0.25">
      <c r="A251" s="34" t="s">
        <v>1545</v>
      </c>
      <c r="B251" s="35">
        <v>66296</v>
      </c>
      <c r="C251" s="34">
        <v>100</v>
      </c>
      <c r="D251" s="34" t="s">
        <v>1551</v>
      </c>
      <c r="E251" s="34" t="s">
        <v>1552</v>
      </c>
      <c r="F251" s="34" t="s">
        <v>491</v>
      </c>
      <c r="G251" s="34" t="s">
        <v>3974</v>
      </c>
      <c r="H251" s="34" t="s">
        <v>59</v>
      </c>
      <c r="I251" s="34" t="s">
        <v>3499</v>
      </c>
      <c r="J251" s="36">
        <v>41717</v>
      </c>
      <c r="K251" s="36"/>
      <c r="L251" s="34" t="s">
        <v>61</v>
      </c>
      <c r="M251" s="40">
        <v>45268</v>
      </c>
      <c r="N251" s="41"/>
      <c r="O251" s="40"/>
      <c r="P251" s="41" t="s">
        <v>3456</v>
      </c>
      <c r="Q251" s="40"/>
      <c r="R251" s="41"/>
      <c r="S251" s="41"/>
      <c r="T251" s="41" t="s">
        <v>70</v>
      </c>
      <c r="U251" s="41"/>
      <c r="V251" s="41"/>
      <c r="W251" s="40"/>
      <c r="X251" s="41" t="s">
        <v>70</v>
      </c>
      <c r="Y251" s="41"/>
      <c r="Z251" s="40"/>
      <c r="AA251" s="41"/>
      <c r="AB251" s="41"/>
      <c r="AC251" s="41"/>
      <c r="AD251" s="40"/>
      <c r="AE251" s="41" t="s">
        <v>3456</v>
      </c>
      <c r="AF251" s="41" t="s">
        <v>3456</v>
      </c>
      <c r="AG251" s="41" t="s">
        <v>70</v>
      </c>
      <c r="AH251" s="41"/>
      <c r="AI251" s="41" t="s">
        <v>3456</v>
      </c>
      <c r="AJ251" s="40"/>
      <c r="AK251" s="41" t="s">
        <v>70</v>
      </c>
      <c r="AL251" s="40"/>
      <c r="AM251" s="41"/>
      <c r="AN251" s="40"/>
      <c r="AO251" s="41" t="s">
        <v>70</v>
      </c>
      <c r="AP251" s="41" t="s">
        <v>70</v>
      </c>
      <c r="AQ251" s="41" t="s">
        <v>70</v>
      </c>
      <c r="AR251" s="41" t="s">
        <v>70</v>
      </c>
      <c r="AS251" s="41" t="s">
        <v>70</v>
      </c>
      <c r="AT251" s="40"/>
      <c r="AU251" s="40"/>
      <c r="AV251" s="34" t="s">
        <v>70</v>
      </c>
      <c r="AW251" s="34" t="s">
        <v>70</v>
      </c>
      <c r="AX251" s="34" t="s">
        <v>63</v>
      </c>
      <c r="AY251" s="34" t="s">
        <v>4290</v>
      </c>
      <c r="AZ251" s="34" t="s">
        <v>64</v>
      </c>
      <c r="BA251" s="34" t="s">
        <v>65</v>
      </c>
      <c r="BB251" s="35">
        <v>2029</v>
      </c>
      <c r="BC251" s="34" t="s">
        <v>66</v>
      </c>
    </row>
    <row r="252" spans="1:55" x14ac:dyDescent="0.25">
      <c r="A252" s="34" t="s">
        <v>803</v>
      </c>
      <c r="B252" s="35">
        <v>79974</v>
      </c>
      <c r="C252" s="34">
        <v>5.22</v>
      </c>
      <c r="D252" s="34" t="s">
        <v>3564</v>
      </c>
      <c r="E252" s="34" t="s">
        <v>3563</v>
      </c>
      <c r="F252" s="34" t="s">
        <v>746</v>
      </c>
      <c r="G252" s="34" t="s">
        <v>215</v>
      </c>
      <c r="H252" s="34" t="s">
        <v>4287</v>
      </c>
      <c r="I252" s="34" t="s">
        <v>118</v>
      </c>
      <c r="J252" s="36">
        <v>44447</v>
      </c>
      <c r="K252" s="36"/>
      <c r="L252" s="34" t="s">
        <v>61</v>
      </c>
      <c r="M252" s="40">
        <v>45267</v>
      </c>
      <c r="N252" s="41" t="s">
        <v>3456</v>
      </c>
      <c r="O252" s="40"/>
      <c r="P252" s="41" t="s">
        <v>3456</v>
      </c>
      <c r="Q252" s="40"/>
      <c r="R252" s="41" t="s">
        <v>3456</v>
      </c>
      <c r="S252" s="41" t="s">
        <v>3456</v>
      </c>
      <c r="T252" s="41" t="s">
        <v>70</v>
      </c>
      <c r="U252" s="41"/>
      <c r="V252" s="41"/>
      <c r="W252" s="40"/>
      <c r="X252" s="41" t="s">
        <v>70</v>
      </c>
      <c r="Y252" s="41"/>
      <c r="Z252" s="41"/>
      <c r="AA252" s="41"/>
      <c r="AB252" s="41"/>
      <c r="AC252" s="41"/>
      <c r="AD252" s="40"/>
      <c r="AE252" s="41" t="s">
        <v>3456</v>
      </c>
      <c r="AF252" s="41" t="s">
        <v>3456</v>
      </c>
      <c r="AG252" s="41" t="s">
        <v>70</v>
      </c>
      <c r="AH252" s="41"/>
      <c r="AI252" s="41"/>
      <c r="AJ252" s="40"/>
      <c r="AK252" s="41" t="s">
        <v>70</v>
      </c>
      <c r="AL252" s="40"/>
      <c r="AM252" s="41"/>
      <c r="AN252" s="41"/>
      <c r="AO252" s="41" t="s">
        <v>70</v>
      </c>
      <c r="AP252" s="41" t="s">
        <v>70</v>
      </c>
      <c r="AQ252" s="41" t="s">
        <v>70</v>
      </c>
      <c r="AR252" s="41" t="s">
        <v>70</v>
      </c>
      <c r="AS252" s="41" t="s">
        <v>70</v>
      </c>
      <c r="AT252" s="41"/>
      <c r="AU252" s="41"/>
      <c r="AV252" s="34" t="s">
        <v>70</v>
      </c>
      <c r="AW252" s="34" t="s">
        <v>70</v>
      </c>
      <c r="AX252" s="34" t="s">
        <v>63</v>
      </c>
      <c r="AY252" s="34" t="s">
        <v>4286</v>
      </c>
      <c r="AZ252" s="34" t="s">
        <v>64</v>
      </c>
      <c r="BA252" s="34" t="s">
        <v>65</v>
      </c>
      <c r="BB252" s="35">
        <v>2038</v>
      </c>
      <c r="BC252" s="34" t="s">
        <v>66</v>
      </c>
    </row>
    <row r="253" spans="1:55" x14ac:dyDescent="0.25">
      <c r="A253" s="34" t="s">
        <v>1502</v>
      </c>
      <c r="B253" s="35">
        <v>63320</v>
      </c>
      <c r="C253" s="34">
        <v>100</v>
      </c>
      <c r="D253" s="34" t="s">
        <v>1507</v>
      </c>
      <c r="E253" s="34" t="s">
        <v>1508</v>
      </c>
      <c r="F253" s="34" t="s">
        <v>746</v>
      </c>
      <c r="G253" s="34" t="s">
        <v>215</v>
      </c>
      <c r="H253" s="34" t="s">
        <v>4287</v>
      </c>
      <c r="I253" s="34" t="s">
        <v>118</v>
      </c>
      <c r="J253" s="36">
        <v>39805</v>
      </c>
      <c r="K253" s="36"/>
      <c r="L253" s="34" t="s">
        <v>61</v>
      </c>
      <c r="M253" s="40">
        <v>45267</v>
      </c>
      <c r="N253" s="41"/>
      <c r="O253" s="40"/>
      <c r="P253" s="41" t="s">
        <v>3456</v>
      </c>
      <c r="Q253" s="40"/>
      <c r="R253" s="41"/>
      <c r="S253" s="41"/>
      <c r="T253" s="41" t="s">
        <v>70</v>
      </c>
      <c r="U253" s="41"/>
      <c r="V253" s="41"/>
      <c r="W253" s="40"/>
      <c r="X253" s="41" t="s">
        <v>70</v>
      </c>
      <c r="Y253" s="41"/>
      <c r="Z253" s="40"/>
      <c r="AA253" s="41"/>
      <c r="AB253" s="41"/>
      <c r="AC253" s="41"/>
      <c r="AD253" s="40"/>
      <c r="AE253" s="41" t="s">
        <v>3456</v>
      </c>
      <c r="AF253" s="41" t="s">
        <v>3456</v>
      </c>
      <c r="AG253" s="41" t="s">
        <v>70</v>
      </c>
      <c r="AH253" s="41"/>
      <c r="AI253" s="41" t="s">
        <v>3456</v>
      </c>
      <c r="AJ253" s="40"/>
      <c r="AK253" s="41" t="s">
        <v>70</v>
      </c>
      <c r="AL253" s="40"/>
      <c r="AM253" s="41"/>
      <c r="AN253" s="40"/>
      <c r="AO253" s="41" t="s">
        <v>70</v>
      </c>
      <c r="AP253" s="41" t="s">
        <v>70</v>
      </c>
      <c r="AQ253" s="41" t="s">
        <v>70</v>
      </c>
      <c r="AR253" s="41" t="s">
        <v>70</v>
      </c>
      <c r="AS253" s="41" t="s">
        <v>70</v>
      </c>
      <c r="AT253" s="40"/>
      <c r="AU253" s="40"/>
      <c r="AV253" s="34" t="s">
        <v>70</v>
      </c>
      <c r="AW253" s="34" t="s">
        <v>70</v>
      </c>
      <c r="AX253" s="34" t="s">
        <v>63</v>
      </c>
      <c r="AY253" s="34" t="s">
        <v>4290</v>
      </c>
      <c r="AZ253" s="34" t="s">
        <v>64</v>
      </c>
      <c r="BA253" s="34" t="s">
        <v>65</v>
      </c>
      <c r="BB253" s="35">
        <v>2024</v>
      </c>
      <c r="BC253" s="34" t="s">
        <v>66</v>
      </c>
    </row>
    <row r="254" spans="1:55" x14ac:dyDescent="0.25">
      <c r="A254" s="34" t="s">
        <v>733</v>
      </c>
      <c r="B254" s="35">
        <v>66253</v>
      </c>
      <c r="C254" s="34">
        <v>21.85</v>
      </c>
      <c r="D254" s="34" t="s">
        <v>744</v>
      </c>
      <c r="E254" s="34" t="s">
        <v>745</v>
      </c>
      <c r="F254" s="34" t="s">
        <v>746</v>
      </c>
      <c r="G254" s="34" t="s">
        <v>215</v>
      </c>
      <c r="H254" s="34" t="s">
        <v>4287</v>
      </c>
      <c r="I254" s="34" t="s">
        <v>118</v>
      </c>
      <c r="J254" s="36">
        <v>41989</v>
      </c>
      <c r="K254" s="36"/>
      <c r="L254" s="34" t="s">
        <v>61</v>
      </c>
      <c r="M254" s="40">
        <v>45267</v>
      </c>
      <c r="N254" s="41"/>
      <c r="O254" s="40"/>
      <c r="P254" s="41" t="s">
        <v>3456</v>
      </c>
      <c r="Q254" s="40"/>
      <c r="R254" s="41" t="s">
        <v>3456</v>
      </c>
      <c r="S254" s="41"/>
      <c r="T254" s="41" t="s">
        <v>70</v>
      </c>
      <c r="U254" s="41"/>
      <c r="V254" s="41"/>
      <c r="W254" s="40"/>
      <c r="X254" s="41" t="s">
        <v>70</v>
      </c>
      <c r="Y254" s="41"/>
      <c r="Z254" s="41"/>
      <c r="AA254" s="41"/>
      <c r="AB254" s="41"/>
      <c r="AC254" s="41"/>
      <c r="AD254" s="40"/>
      <c r="AE254" s="41"/>
      <c r="AF254" s="41"/>
      <c r="AG254" s="41" t="s">
        <v>70</v>
      </c>
      <c r="AH254" s="41"/>
      <c r="AI254" s="41"/>
      <c r="AJ254" s="40"/>
      <c r="AK254" s="41" t="s">
        <v>70</v>
      </c>
      <c r="AL254" s="40"/>
      <c r="AM254" s="41"/>
      <c r="AN254" s="41"/>
      <c r="AO254" s="41" t="s">
        <v>70</v>
      </c>
      <c r="AP254" s="41" t="s">
        <v>70</v>
      </c>
      <c r="AQ254" s="41" t="s">
        <v>70</v>
      </c>
      <c r="AR254" s="41" t="s">
        <v>70</v>
      </c>
      <c r="AS254" s="41" t="s">
        <v>70</v>
      </c>
      <c r="AT254" s="41"/>
      <c r="AU254" s="41"/>
      <c r="AV254" s="34" t="s">
        <v>70</v>
      </c>
      <c r="AW254" s="34" t="s">
        <v>70</v>
      </c>
      <c r="AX254" s="34" t="s">
        <v>63</v>
      </c>
      <c r="AY254" s="34" t="s">
        <v>4296</v>
      </c>
      <c r="AZ254" s="34" t="s">
        <v>64</v>
      </c>
      <c r="BA254" s="34" t="s">
        <v>65</v>
      </c>
      <c r="BB254" s="35">
        <v>2031</v>
      </c>
      <c r="BC254" s="34" t="s">
        <v>66</v>
      </c>
    </row>
    <row r="255" spans="1:55" x14ac:dyDescent="0.25">
      <c r="A255" s="34" t="s">
        <v>803</v>
      </c>
      <c r="B255" s="35">
        <v>78180</v>
      </c>
      <c r="C255" s="34">
        <v>6.02</v>
      </c>
      <c r="D255" s="34" t="s">
        <v>807</v>
      </c>
      <c r="E255" s="34" t="s">
        <v>808</v>
      </c>
      <c r="F255" s="34" t="s">
        <v>746</v>
      </c>
      <c r="G255" s="34" t="s">
        <v>215</v>
      </c>
      <c r="H255" s="34" t="s">
        <v>4287</v>
      </c>
      <c r="I255" s="34" t="s">
        <v>118</v>
      </c>
      <c r="J255" s="36">
        <v>44029</v>
      </c>
      <c r="K255" s="36"/>
      <c r="L255" s="34" t="s">
        <v>61</v>
      </c>
      <c r="M255" s="40">
        <v>45267</v>
      </c>
      <c r="N255" s="41"/>
      <c r="O255" s="40"/>
      <c r="P255" s="41" t="s">
        <v>3456</v>
      </c>
      <c r="Q255" s="40"/>
      <c r="R255" s="41"/>
      <c r="S255" s="41"/>
      <c r="T255" s="41" t="s">
        <v>70</v>
      </c>
      <c r="U255" s="41"/>
      <c r="V255" s="41"/>
      <c r="W255" s="40"/>
      <c r="X255" s="41" t="s">
        <v>70</v>
      </c>
      <c r="Y255" s="41"/>
      <c r="Z255" s="41"/>
      <c r="AA255" s="41"/>
      <c r="AB255" s="41"/>
      <c r="AC255" s="41"/>
      <c r="AD255" s="40"/>
      <c r="AE255" s="41" t="s">
        <v>3456</v>
      </c>
      <c r="AF255" s="41"/>
      <c r="AG255" s="41" t="s">
        <v>70</v>
      </c>
      <c r="AH255" s="41"/>
      <c r="AI255" s="41"/>
      <c r="AJ255" s="40"/>
      <c r="AK255" s="41" t="s">
        <v>70</v>
      </c>
      <c r="AL255" s="40"/>
      <c r="AM255" s="41"/>
      <c r="AN255" s="41"/>
      <c r="AO255" s="41" t="s">
        <v>70</v>
      </c>
      <c r="AP255" s="41" t="s">
        <v>70</v>
      </c>
      <c r="AQ255" s="41" t="s">
        <v>70</v>
      </c>
      <c r="AR255" s="41" t="s">
        <v>70</v>
      </c>
      <c r="AS255" s="41" t="s">
        <v>70</v>
      </c>
      <c r="AT255" s="41"/>
      <c r="AU255" s="41"/>
      <c r="AV255" s="34" t="s">
        <v>70</v>
      </c>
      <c r="AW255" s="34" t="s">
        <v>70</v>
      </c>
      <c r="AX255" s="34" t="s">
        <v>63</v>
      </c>
      <c r="AY255" s="34" t="s">
        <v>4286</v>
      </c>
      <c r="AZ255" s="34" t="s">
        <v>64</v>
      </c>
      <c r="BA255" s="34" t="s">
        <v>65</v>
      </c>
      <c r="BB255" s="35">
        <v>2035</v>
      </c>
      <c r="BC255" s="34" t="s">
        <v>103</v>
      </c>
    </row>
    <row r="256" spans="1:55" x14ac:dyDescent="0.25">
      <c r="A256" s="34" t="s">
        <v>265</v>
      </c>
      <c r="B256" s="35">
        <v>64856</v>
      </c>
      <c r="C256" s="34">
        <v>85</v>
      </c>
      <c r="D256" s="34" t="s">
        <v>318</v>
      </c>
      <c r="E256" s="34" t="s">
        <v>319</v>
      </c>
      <c r="F256" s="34" t="s">
        <v>320</v>
      </c>
      <c r="G256" s="34" t="s">
        <v>99</v>
      </c>
      <c r="H256" s="34" t="s">
        <v>4287</v>
      </c>
      <c r="I256" s="34" t="s">
        <v>3987</v>
      </c>
      <c r="J256" s="36">
        <v>40513</v>
      </c>
      <c r="K256" s="36"/>
      <c r="L256" s="34" t="s">
        <v>61</v>
      </c>
      <c r="M256" s="40"/>
      <c r="N256" s="41"/>
      <c r="O256" s="40"/>
      <c r="P256" s="41" t="s">
        <v>3456</v>
      </c>
      <c r="Q256" s="40"/>
      <c r="R256" s="41" t="s">
        <v>3456</v>
      </c>
      <c r="S256" s="41"/>
      <c r="T256" s="41" t="s">
        <v>70</v>
      </c>
      <c r="U256" s="41"/>
      <c r="V256" s="41"/>
      <c r="W256" s="40"/>
      <c r="X256" s="41" t="s">
        <v>70</v>
      </c>
      <c r="Y256" s="41"/>
      <c r="Z256" s="41"/>
      <c r="AA256" s="41"/>
      <c r="AB256" s="41"/>
      <c r="AC256" s="41"/>
      <c r="AD256" s="41"/>
      <c r="AE256" s="41" t="s">
        <v>3456</v>
      </c>
      <c r="AF256" s="41"/>
      <c r="AG256" s="41" t="s">
        <v>70</v>
      </c>
      <c r="AH256" s="41"/>
      <c r="AI256" s="41"/>
      <c r="AJ256" s="41"/>
      <c r="AK256" s="41" t="s">
        <v>70</v>
      </c>
      <c r="AL256" s="41"/>
      <c r="AM256" s="41"/>
      <c r="AN256" s="41"/>
      <c r="AO256" s="41" t="s">
        <v>70</v>
      </c>
      <c r="AP256" s="41"/>
      <c r="AQ256" s="41"/>
      <c r="AR256" s="41"/>
      <c r="AS256" s="41"/>
      <c r="AT256" s="41"/>
      <c r="AU256" s="41"/>
      <c r="AV256" s="34" t="s">
        <v>70</v>
      </c>
      <c r="AW256" s="34" t="s">
        <v>70</v>
      </c>
      <c r="AX256" s="34" t="s">
        <v>133</v>
      </c>
      <c r="AY256" s="34" t="s">
        <v>4292</v>
      </c>
      <c r="AZ256" s="34" t="s">
        <v>64</v>
      </c>
      <c r="BA256" s="34" t="s">
        <v>65</v>
      </c>
      <c r="BB256" s="35">
        <v>2026</v>
      </c>
      <c r="BC256" s="34" t="s">
        <v>66</v>
      </c>
    </row>
    <row r="257" spans="1:55" x14ac:dyDescent="0.25">
      <c r="A257" s="34" t="s">
        <v>1917</v>
      </c>
      <c r="B257" s="35">
        <v>62074</v>
      </c>
      <c r="C257" s="34">
        <v>100</v>
      </c>
      <c r="D257" s="34" t="s">
        <v>1952</v>
      </c>
      <c r="E257" s="34" t="s">
        <v>1953</v>
      </c>
      <c r="F257" s="34" t="s">
        <v>1954</v>
      </c>
      <c r="G257" s="34" t="s">
        <v>287</v>
      </c>
      <c r="H257" s="34" t="s">
        <v>144</v>
      </c>
      <c r="I257" s="34" t="s">
        <v>288</v>
      </c>
      <c r="J257" s="36">
        <v>38625</v>
      </c>
      <c r="K257" s="36"/>
      <c r="L257" s="34" t="s">
        <v>61</v>
      </c>
      <c r="M257" s="40"/>
      <c r="N257" s="41"/>
      <c r="O257" s="40"/>
      <c r="P257" s="41"/>
      <c r="Q257" s="40"/>
      <c r="R257" s="41"/>
      <c r="S257" s="41"/>
      <c r="T257" s="41" t="s">
        <v>70</v>
      </c>
      <c r="U257" s="41"/>
      <c r="V257" s="41"/>
      <c r="W257" s="40"/>
      <c r="X257" s="41" t="s">
        <v>70</v>
      </c>
      <c r="Y257" s="41"/>
      <c r="Z257" s="40"/>
      <c r="AA257" s="41"/>
      <c r="AB257" s="41"/>
      <c r="AC257" s="41"/>
      <c r="AD257" s="40"/>
      <c r="AE257" s="41"/>
      <c r="AF257" s="41"/>
      <c r="AG257" s="41" t="s">
        <v>70</v>
      </c>
      <c r="AH257" s="41"/>
      <c r="AI257" s="41"/>
      <c r="AJ257" s="40"/>
      <c r="AK257" s="41" t="s">
        <v>70</v>
      </c>
      <c r="AL257" s="40"/>
      <c r="AM257" s="41"/>
      <c r="AN257" s="40"/>
      <c r="AO257" s="41" t="s">
        <v>70</v>
      </c>
      <c r="AP257" s="41" t="s">
        <v>70</v>
      </c>
      <c r="AQ257" s="41" t="s">
        <v>70</v>
      </c>
      <c r="AR257" s="41" t="s">
        <v>70</v>
      </c>
      <c r="AS257" s="41" t="s">
        <v>70</v>
      </c>
      <c r="AT257" s="40"/>
      <c r="AU257" s="40"/>
      <c r="AV257" s="34" t="s">
        <v>70</v>
      </c>
      <c r="AW257" s="34" t="s">
        <v>70</v>
      </c>
      <c r="AX257" s="34" t="s">
        <v>133</v>
      </c>
      <c r="AY257" s="34" t="s">
        <v>4295</v>
      </c>
      <c r="AZ257" s="34" t="s">
        <v>64</v>
      </c>
      <c r="BA257" s="34" t="s">
        <v>423</v>
      </c>
      <c r="BB257" s="35">
        <v>2021</v>
      </c>
      <c r="BC257" s="34" t="s">
        <v>66</v>
      </c>
    </row>
    <row r="258" spans="1:55" x14ac:dyDescent="0.25">
      <c r="A258" s="34" t="s">
        <v>2656</v>
      </c>
      <c r="B258" s="35">
        <v>78923</v>
      </c>
      <c r="C258" s="34">
        <v>100</v>
      </c>
      <c r="D258" s="34" t="s">
        <v>2677</v>
      </c>
      <c r="E258" s="34" t="s">
        <v>2678</v>
      </c>
      <c r="F258" s="34" t="s">
        <v>1844</v>
      </c>
      <c r="G258" s="34" t="s">
        <v>3974</v>
      </c>
      <c r="H258" s="34" t="s">
        <v>59</v>
      </c>
      <c r="I258" s="34" t="s">
        <v>1078</v>
      </c>
      <c r="J258" s="36">
        <v>43671</v>
      </c>
      <c r="K258" s="36"/>
      <c r="L258" s="34" t="s">
        <v>61</v>
      </c>
      <c r="M258" s="40">
        <v>45294</v>
      </c>
      <c r="N258" s="41"/>
      <c r="O258" s="40"/>
      <c r="P258" s="41" t="s">
        <v>3456</v>
      </c>
      <c r="Q258" s="40"/>
      <c r="R258" s="41"/>
      <c r="S258" s="41"/>
      <c r="T258" s="41" t="s">
        <v>70</v>
      </c>
      <c r="U258" s="41"/>
      <c r="V258" s="41"/>
      <c r="W258" s="40"/>
      <c r="X258" s="41" t="s">
        <v>70</v>
      </c>
      <c r="Y258" s="41"/>
      <c r="Z258" s="40"/>
      <c r="AA258" s="41"/>
      <c r="AB258" s="41"/>
      <c r="AC258" s="41"/>
      <c r="AD258" s="40"/>
      <c r="AE258" s="41" t="s">
        <v>3456</v>
      </c>
      <c r="AF258" s="41" t="s">
        <v>3456</v>
      </c>
      <c r="AG258" s="41" t="s">
        <v>70</v>
      </c>
      <c r="AH258" s="41"/>
      <c r="AI258" s="41"/>
      <c r="AJ258" s="40"/>
      <c r="AK258" s="41" t="s">
        <v>70</v>
      </c>
      <c r="AL258" s="40"/>
      <c r="AM258" s="41"/>
      <c r="AN258" s="40"/>
      <c r="AO258" s="41" t="s">
        <v>70</v>
      </c>
      <c r="AP258" s="41" t="s">
        <v>70</v>
      </c>
      <c r="AQ258" s="41" t="s">
        <v>70</v>
      </c>
      <c r="AR258" s="41" t="s">
        <v>70</v>
      </c>
      <c r="AS258" s="41" t="s">
        <v>70</v>
      </c>
      <c r="AT258" s="40"/>
      <c r="AU258" s="40"/>
      <c r="AV258" s="34" t="s">
        <v>70</v>
      </c>
      <c r="AW258" s="34" t="s">
        <v>70</v>
      </c>
      <c r="AX258" s="34" t="s">
        <v>63</v>
      </c>
      <c r="AY258" s="34" t="s">
        <v>4311</v>
      </c>
      <c r="AZ258" s="34" t="s">
        <v>64</v>
      </c>
      <c r="BA258" s="34" t="s">
        <v>65</v>
      </c>
      <c r="BB258" s="35">
        <v>2034</v>
      </c>
      <c r="BC258" s="34" t="s">
        <v>66</v>
      </c>
    </row>
    <row r="259" spans="1:55" x14ac:dyDescent="0.25">
      <c r="A259" s="34" t="s">
        <v>824</v>
      </c>
      <c r="B259" s="35">
        <v>61917</v>
      </c>
      <c r="C259" s="34">
        <v>100</v>
      </c>
      <c r="D259" s="34" t="s">
        <v>830</v>
      </c>
      <c r="E259" s="34" t="s">
        <v>831</v>
      </c>
      <c r="F259" s="34" t="s">
        <v>473</v>
      </c>
      <c r="G259" s="34" t="s">
        <v>467</v>
      </c>
      <c r="H259" s="34" t="s">
        <v>59</v>
      </c>
      <c r="I259" s="34" t="s">
        <v>3499</v>
      </c>
      <c r="J259" s="36">
        <v>38457</v>
      </c>
      <c r="K259" s="36"/>
      <c r="L259" s="34" t="s">
        <v>61</v>
      </c>
      <c r="M259" s="40"/>
      <c r="N259" s="41"/>
      <c r="O259" s="40"/>
      <c r="P259" s="41"/>
      <c r="Q259" s="40"/>
      <c r="R259" s="41"/>
      <c r="S259" s="41"/>
      <c r="T259" s="41" t="s">
        <v>70</v>
      </c>
      <c r="U259" s="41"/>
      <c r="V259" s="41"/>
      <c r="W259" s="40"/>
      <c r="X259" s="41" t="s">
        <v>70</v>
      </c>
      <c r="Y259" s="41"/>
      <c r="Z259" s="41"/>
      <c r="AA259" s="41"/>
      <c r="AB259" s="41"/>
      <c r="AC259" s="41"/>
      <c r="AD259" s="40"/>
      <c r="AE259" s="41" t="s">
        <v>3456</v>
      </c>
      <c r="AF259" s="41"/>
      <c r="AG259" s="41" t="s">
        <v>70</v>
      </c>
      <c r="AH259" s="41"/>
      <c r="AI259" s="41"/>
      <c r="AJ259" s="40"/>
      <c r="AK259" s="41" t="s">
        <v>70</v>
      </c>
      <c r="AL259" s="40"/>
      <c r="AM259" s="41"/>
      <c r="AN259" s="41"/>
      <c r="AO259" s="41" t="s">
        <v>70</v>
      </c>
      <c r="AP259" s="41" t="s">
        <v>70</v>
      </c>
      <c r="AQ259" s="41" t="s">
        <v>70</v>
      </c>
      <c r="AR259" s="41" t="s">
        <v>70</v>
      </c>
      <c r="AS259" s="41" t="s">
        <v>70</v>
      </c>
      <c r="AT259" s="41"/>
      <c r="AU259" s="41"/>
      <c r="AV259" s="34" t="s">
        <v>70</v>
      </c>
      <c r="AW259" s="34" t="s">
        <v>70</v>
      </c>
      <c r="AX259" s="34" t="s">
        <v>63</v>
      </c>
      <c r="AY259" s="34" t="s">
        <v>4290</v>
      </c>
      <c r="AZ259" s="34" t="s">
        <v>64</v>
      </c>
      <c r="BA259" s="34" t="s">
        <v>423</v>
      </c>
      <c r="BB259" s="35">
        <v>2021</v>
      </c>
      <c r="BC259" s="34" t="s">
        <v>66</v>
      </c>
    </row>
    <row r="260" spans="1:55" x14ac:dyDescent="0.25">
      <c r="A260" s="34" t="s">
        <v>1839</v>
      </c>
      <c r="B260" s="35">
        <v>79287</v>
      </c>
      <c r="C260" s="34">
        <v>100</v>
      </c>
      <c r="D260" s="34" t="s">
        <v>1842</v>
      </c>
      <c r="E260" s="34" t="s">
        <v>1843</v>
      </c>
      <c r="F260" s="34" t="s">
        <v>1844</v>
      </c>
      <c r="G260" s="34" t="s">
        <v>3974</v>
      </c>
      <c r="H260" s="34" t="s">
        <v>59</v>
      </c>
      <c r="I260" s="34" t="s">
        <v>1078</v>
      </c>
      <c r="J260" s="36">
        <v>44105</v>
      </c>
      <c r="K260" s="36"/>
      <c r="L260" s="34" t="s">
        <v>61</v>
      </c>
      <c r="M260" s="40">
        <v>45294</v>
      </c>
      <c r="N260" s="41"/>
      <c r="O260" s="40"/>
      <c r="P260" s="41" t="s">
        <v>3456</v>
      </c>
      <c r="Q260" s="40"/>
      <c r="R260" s="41" t="s">
        <v>3456</v>
      </c>
      <c r="S260" s="41"/>
      <c r="T260" s="41" t="s">
        <v>70</v>
      </c>
      <c r="U260" s="41"/>
      <c r="V260" s="41"/>
      <c r="W260" s="40"/>
      <c r="X260" s="41" t="s">
        <v>70</v>
      </c>
      <c r="Y260" s="41"/>
      <c r="Z260" s="40"/>
      <c r="AA260" s="41"/>
      <c r="AB260" s="41"/>
      <c r="AC260" s="41"/>
      <c r="AD260" s="40"/>
      <c r="AE260" s="41" t="s">
        <v>3456</v>
      </c>
      <c r="AF260" s="41" t="s">
        <v>3456</v>
      </c>
      <c r="AG260" s="41" t="s">
        <v>70</v>
      </c>
      <c r="AH260" s="41"/>
      <c r="AI260" s="41"/>
      <c r="AJ260" s="40"/>
      <c r="AK260" s="41" t="s">
        <v>70</v>
      </c>
      <c r="AL260" s="40"/>
      <c r="AM260" s="41"/>
      <c r="AN260" s="40"/>
      <c r="AO260" s="41" t="s">
        <v>70</v>
      </c>
      <c r="AP260" s="41" t="s">
        <v>70</v>
      </c>
      <c r="AQ260" s="41" t="s">
        <v>70</v>
      </c>
      <c r="AR260" s="41" t="s">
        <v>70</v>
      </c>
      <c r="AS260" s="41" t="s">
        <v>70</v>
      </c>
      <c r="AT260" s="40"/>
      <c r="AU260" s="40"/>
      <c r="AV260" s="34" t="s">
        <v>70</v>
      </c>
      <c r="AW260" s="34" t="s">
        <v>70</v>
      </c>
      <c r="AX260" s="34" t="s">
        <v>63</v>
      </c>
      <c r="AY260" s="34" t="s">
        <v>4311</v>
      </c>
      <c r="AZ260" s="34" t="s">
        <v>64</v>
      </c>
      <c r="BA260" s="34" t="s">
        <v>65</v>
      </c>
      <c r="BB260" s="35">
        <v>2037</v>
      </c>
      <c r="BC260" s="34" t="s">
        <v>66</v>
      </c>
    </row>
    <row r="261" spans="1:55" x14ac:dyDescent="0.25">
      <c r="A261" s="34" t="s">
        <v>2614</v>
      </c>
      <c r="B261" s="35">
        <v>78339</v>
      </c>
      <c r="C261" s="34">
        <v>100</v>
      </c>
      <c r="D261" s="34" t="s">
        <v>2634</v>
      </c>
      <c r="E261" s="34" t="s">
        <v>2635</v>
      </c>
      <c r="F261" s="34" t="s">
        <v>2636</v>
      </c>
      <c r="G261" s="34" t="s">
        <v>4109</v>
      </c>
      <c r="H261" s="34" t="s">
        <v>4287</v>
      </c>
      <c r="I261" s="34" t="s">
        <v>118</v>
      </c>
      <c r="J261" s="36">
        <v>43236</v>
      </c>
      <c r="K261" s="36"/>
      <c r="L261" s="34" t="s">
        <v>61</v>
      </c>
      <c r="M261" s="40">
        <v>45279</v>
      </c>
      <c r="N261" s="41"/>
      <c r="O261" s="40"/>
      <c r="P261" s="41" t="s">
        <v>3456</v>
      </c>
      <c r="Q261" s="40"/>
      <c r="R261" s="41"/>
      <c r="S261" s="41"/>
      <c r="T261" s="41" t="s">
        <v>70</v>
      </c>
      <c r="U261" s="41"/>
      <c r="V261" s="41"/>
      <c r="W261" s="40"/>
      <c r="X261" s="41" t="s">
        <v>70</v>
      </c>
      <c r="Y261" s="41"/>
      <c r="Z261" s="40"/>
      <c r="AA261" s="41"/>
      <c r="AB261" s="41"/>
      <c r="AC261" s="41"/>
      <c r="AD261" s="40"/>
      <c r="AE261" s="41"/>
      <c r="AF261" s="41"/>
      <c r="AG261" s="41" t="s">
        <v>70</v>
      </c>
      <c r="AH261" s="41"/>
      <c r="AI261" s="41"/>
      <c r="AJ261" s="40"/>
      <c r="AK261" s="41" t="s">
        <v>70</v>
      </c>
      <c r="AL261" s="40"/>
      <c r="AM261" s="41"/>
      <c r="AN261" s="40"/>
      <c r="AO261" s="41" t="s">
        <v>70</v>
      </c>
      <c r="AP261" s="41" t="s">
        <v>70</v>
      </c>
      <c r="AQ261" s="41" t="s">
        <v>70</v>
      </c>
      <c r="AR261" s="41" t="s">
        <v>70</v>
      </c>
      <c r="AS261" s="41" t="s">
        <v>70</v>
      </c>
      <c r="AT261" s="40"/>
      <c r="AU261" s="40"/>
      <c r="AV261" s="34" t="s">
        <v>70</v>
      </c>
      <c r="AW261" s="34" t="s">
        <v>70</v>
      </c>
      <c r="AX261" s="34" t="s">
        <v>133</v>
      </c>
      <c r="AY261" s="34" t="s">
        <v>4290</v>
      </c>
      <c r="AZ261" s="34" t="s">
        <v>64</v>
      </c>
      <c r="BA261" s="34" t="s">
        <v>65</v>
      </c>
      <c r="BB261" s="35">
        <v>2033</v>
      </c>
      <c r="BC261" s="34" t="s">
        <v>66</v>
      </c>
    </row>
    <row r="262" spans="1:55" x14ac:dyDescent="0.25">
      <c r="A262" s="34" t="s">
        <v>870</v>
      </c>
      <c r="B262" s="35">
        <v>66670</v>
      </c>
      <c r="C262" s="34">
        <v>100</v>
      </c>
      <c r="D262" s="34" t="s">
        <v>873</v>
      </c>
      <c r="E262" s="34" t="s">
        <v>874</v>
      </c>
      <c r="F262" s="34" t="s">
        <v>875</v>
      </c>
      <c r="G262" s="34" t="s">
        <v>421</v>
      </c>
      <c r="H262" s="34" t="s">
        <v>59</v>
      </c>
      <c r="I262" s="34" t="s">
        <v>570</v>
      </c>
      <c r="J262" s="36">
        <v>41974</v>
      </c>
      <c r="K262" s="36"/>
      <c r="L262" s="34" t="s">
        <v>61</v>
      </c>
      <c r="M262" s="40"/>
      <c r="N262" s="41"/>
      <c r="O262" s="40"/>
      <c r="P262" s="41" t="s">
        <v>3456</v>
      </c>
      <c r="Q262" s="40"/>
      <c r="R262" s="41"/>
      <c r="S262" s="41"/>
      <c r="T262" s="41" t="s">
        <v>70</v>
      </c>
      <c r="U262" s="41"/>
      <c r="V262" s="41"/>
      <c r="W262" s="40"/>
      <c r="X262" s="41" t="s">
        <v>70</v>
      </c>
      <c r="Y262" s="41"/>
      <c r="Z262" s="41"/>
      <c r="AA262" s="41"/>
      <c r="AB262" s="41"/>
      <c r="AC262" s="41"/>
      <c r="AD262" s="40"/>
      <c r="AE262" s="41"/>
      <c r="AF262" s="41"/>
      <c r="AG262" s="41" t="s">
        <v>70</v>
      </c>
      <c r="AH262" s="41"/>
      <c r="AI262" s="41"/>
      <c r="AJ262" s="40"/>
      <c r="AK262" s="41" t="s">
        <v>70</v>
      </c>
      <c r="AL262" s="40"/>
      <c r="AM262" s="41"/>
      <c r="AN262" s="41"/>
      <c r="AO262" s="41" t="s">
        <v>70</v>
      </c>
      <c r="AP262" s="41" t="s">
        <v>70</v>
      </c>
      <c r="AQ262" s="41" t="s">
        <v>70</v>
      </c>
      <c r="AR262" s="41" t="s">
        <v>70</v>
      </c>
      <c r="AS262" s="41" t="s">
        <v>70</v>
      </c>
      <c r="AT262" s="41"/>
      <c r="AU262" s="41"/>
      <c r="AV262" s="34" t="s">
        <v>70</v>
      </c>
      <c r="AW262" s="34" t="s">
        <v>70</v>
      </c>
      <c r="AX262" s="34" t="s">
        <v>63</v>
      </c>
      <c r="AY262" s="34" t="s">
        <v>4288</v>
      </c>
      <c r="AZ262" s="34" t="s">
        <v>64</v>
      </c>
      <c r="BA262" s="34" t="s">
        <v>65</v>
      </c>
      <c r="BB262" s="35">
        <v>2031</v>
      </c>
      <c r="BC262" s="34" t="s">
        <v>66</v>
      </c>
    </row>
    <row r="263" spans="1:55" x14ac:dyDescent="0.25">
      <c r="A263" s="34" t="s">
        <v>2906</v>
      </c>
      <c r="B263" s="35">
        <v>63544</v>
      </c>
      <c r="C263" s="34">
        <v>100</v>
      </c>
      <c r="D263" s="34" t="s">
        <v>2931</v>
      </c>
      <c r="E263" s="34" t="s">
        <v>2932</v>
      </c>
      <c r="F263" s="34" t="s">
        <v>2933</v>
      </c>
      <c r="G263" s="34" t="s">
        <v>4398</v>
      </c>
      <c r="H263" s="34" t="s">
        <v>1226</v>
      </c>
      <c r="I263" s="34" t="s">
        <v>2934</v>
      </c>
      <c r="J263" s="36">
        <v>40533</v>
      </c>
      <c r="K263" s="36"/>
      <c r="L263" s="34" t="s">
        <v>61</v>
      </c>
      <c r="M263" s="40"/>
      <c r="N263" s="41"/>
      <c r="O263" s="40"/>
      <c r="P263" s="41"/>
      <c r="Q263" s="40"/>
      <c r="R263" s="41" t="s">
        <v>3456</v>
      </c>
      <c r="S263" s="41"/>
      <c r="T263" s="41" t="s">
        <v>70</v>
      </c>
      <c r="U263" s="41"/>
      <c r="V263" s="41"/>
      <c r="W263" s="40"/>
      <c r="X263" s="41" t="s">
        <v>70</v>
      </c>
      <c r="Y263" s="41"/>
      <c r="Z263" s="40"/>
      <c r="AA263" s="41"/>
      <c r="AB263" s="41"/>
      <c r="AC263" s="41"/>
      <c r="AD263" s="40"/>
      <c r="AE263" s="41" t="s">
        <v>3456</v>
      </c>
      <c r="AF263" s="41" t="s">
        <v>3456</v>
      </c>
      <c r="AG263" s="41" t="s">
        <v>70</v>
      </c>
      <c r="AH263" s="41"/>
      <c r="AI263" s="41"/>
      <c r="AJ263" s="40"/>
      <c r="AK263" s="41" t="s">
        <v>70</v>
      </c>
      <c r="AL263" s="40"/>
      <c r="AM263" s="41"/>
      <c r="AN263" s="40"/>
      <c r="AO263" s="41" t="s">
        <v>70</v>
      </c>
      <c r="AP263" s="41" t="s">
        <v>70</v>
      </c>
      <c r="AQ263" s="41" t="s">
        <v>70</v>
      </c>
      <c r="AR263" s="41" t="s">
        <v>70</v>
      </c>
      <c r="AS263" s="41" t="s">
        <v>70</v>
      </c>
      <c r="AT263" s="40"/>
      <c r="AU263" s="40"/>
      <c r="AV263" s="34" t="s">
        <v>70</v>
      </c>
      <c r="AW263" s="34" t="s">
        <v>70</v>
      </c>
      <c r="AX263" s="34" t="s">
        <v>133</v>
      </c>
      <c r="AY263" s="34" t="s">
        <v>4285</v>
      </c>
      <c r="AZ263" s="34" t="s">
        <v>64</v>
      </c>
      <c r="BA263" s="34" t="s">
        <v>65</v>
      </c>
      <c r="BB263" s="35">
        <v>2021</v>
      </c>
      <c r="BC263" s="34" t="s">
        <v>185</v>
      </c>
    </row>
    <row r="264" spans="1:55" x14ac:dyDescent="0.25">
      <c r="A264" s="34" t="s">
        <v>2960</v>
      </c>
      <c r="B264" s="35">
        <v>63059</v>
      </c>
      <c r="C264" s="34">
        <v>100</v>
      </c>
      <c r="D264" s="34" t="s">
        <v>2961</v>
      </c>
      <c r="E264" s="34" t="s">
        <v>2962</v>
      </c>
      <c r="F264" s="34" t="s">
        <v>2780</v>
      </c>
      <c r="G264" s="34" t="s">
        <v>434</v>
      </c>
      <c r="H264" s="34" t="s">
        <v>144</v>
      </c>
      <c r="I264" s="34" t="s">
        <v>1233</v>
      </c>
      <c r="J264" s="36">
        <v>39584</v>
      </c>
      <c r="K264" s="36"/>
      <c r="L264" s="34" t="s">
        <v>61</v>
      </c>
      <c r="M264" s="40"/>
      <c r="N264" s="41"/>
      <c r="O264" s="40"/>
      <c r="P264" s="41"/>
      <c r="Q264" s="40"/>
      <c r="R264" s="41"/>
      <c r="S264" s="41"/>
      <c r="T264" s="41" t="s">
        <v>70</v>
      </c>
      <c r="U264" s="41"/>
      <c r="V264" s="41"/>
      <c r="W264" s="40"/>
      <c r="X264" s="41" t="s">
        <v>70</v>
      </c>
      <c r="Y264" s="41"/>
      <c r="Z264" s="40"/>
      <c r="AA264" s="41"/>
      <c r="AB264" s="41"/>
      <c r="AC264" s="41"/>
      <c r="AD264" s="40"/>
      <c r="AE264" s="41" t="s">
        <v>3456</v>
      </c>
      <c r="AF264" s="41" t="s">
        <v>3456</v>
      </c>
      <c r="AG264" s="41" t="s">
        <v>70</v>
      </c>
      <c r="AH264" s="41"/>
      <c r="AI264" s="41"/>
      <c r="AJ264" s="40"/>
      <c r="AK264" s="41" t="s">
        <v>70</v>
      </c>
      <c r="AL264" s="40"/>
      <c r="AM264" s="41"/>
      <c r="AN264" s="40"/>
      <c r="AO264" s="41" t="s">
        <v>70</v>
      </c>
      <c r="AP264" s="41" t="s">
        <v>70</v>
      </c>
      <c r="AQ264" s="41" t="s">
        <v>70</v>
      </c>
      <c r="AR264" s="41" t="s">
        <v>70</v>
      </c>
      <c r="AS264" s="41" t="s">
        <v>70</v>
      </c>
      <c r="AT264" s="40"/>
      <c r="AU264" s="40"/>
      <c r="AV264" s="34" t="s">
        <v>70</v>
      </c>
      <c r="AW264" s="34" t="s">
        <v>70</v>
      </c>
      <c r="AX264" s="34" t="s">
        <v>133</v>
      </c>
      <c r="AY264" s="34" t="s">
        <v>4288</v>
      </c>
      <c r="AZ264" s="34" t="s">
        <v>64</v>
      </c>
      <c r="BA264" s="34" t="s">
        <v>65</v>
      </c>
      <c r="BB264" s="35">
        <v>2022</v>
      </c>
      <c r="BC264" s="34" t="s">
        <v>66</v>
      </c>
    </row>
    <row r="265" spans="1:55" x14ac:dyDescent="0.25">
      <c r="A265" s="34" t="s">
        <v>3065</v>
      </c>
      <c r="B265" s="35">
        <v>66702</v>
      </c>
      <c r="C265" s="34">
        <v>100</v>
      </c>
      <c r="D265" s="34" t="s">
        <v>3088</v>
      </c>
      <c r="E265" s="34" t="s">
        <v>3089</v>
      </c>
      <c r="F265" s="34" t="s">
        <v>1001</v>
      </c>
      <c r="G265" s="34" t="s">
        <v>3521</v>
      </c>
      <c r="H265" s="34" t="s">
        <v>4287</v>
      </c>
      <c r="I265" s="34" t="s">
        <v>3501</v>
      </c>
      <c r="J265" s="36">
        <v>42215</v>
      </c>
      <c r="K265" s="36"/>
      <c r="L265" s="34" t="s">
        <v>61</v>
      </c>
      <c r="M265" s="40">
        <v>45281</v>
      </c>
      <c r="N265" s="41"/>
      <c r="O265" s="40"/>
      <c r="P265" s="41" t="s">
        <v>3456</v>
      </c>
      <c r="Q265" s="40"/>
      <c r="R265" s="41"/>
      <c r="S265" s="41"/>
      <c r="T265" s="41" t="s">
        <v>70</v>
      </c>
      <c r="U265" s="41"/>
      <c r="V265" s="41"/>
      <c r="W265" s="40"/>
      <c r="X265" s="41" t="s">
        <v>70</v>
      </c>
      <c r="Y265" s="41"/>
      <c r="Z265" s="40"/>
      <c r="AA265" s="41"/>
      <c r="AB265" s="41"/>
      <c r="AC265" s="41"/>
      <c r="AD265" s="40"/>
      <c r="AE265" s="41"/>
      <c r="AF265" s="41"/>
      <c r="AG265" s="41" t="s">
        <v>70</v>
      </c>
      <c r="AH265" s="41"/>
      <c r="AI265" s="41"/>
      <c r="AJ265" s="40"/>
      <c r="AK265" s="41" t="s">
        <v>70</v>
      </c>
      <c r="AL265" s="40"/>
      <c r="AM265" s="41"/>
      <c r="AN265" s="40"/>
      <c r="AO265" s="41" t="s">
        <v>70</v>
      </c>
      <c r="AP265" s="41" t="s">
        <v>70</v>
      </c>
      <c r="AQ265" s="41" t="s">
        <v>70</v>
      </c>
      <c r="AR265" s="41" t="s">
        <v>70</v>
      </c>
      <c r="AS265" s="41" t="s">
        <v>70</v>
      </c>
      <c r="AT265" s="40"/>
      <c r="AU265" s="40"/>
      <c r="AV265" s="34" t="s">
        <v>70</v>
      </c>
      <c r="AW265" s="34" t="s">
        <v>70</v>
      </c>
      <c r="AX265" s="34" t="s">
        <v>63</v>
      </c>
      <c r="AY265" s="34" t="s">
        <v>4288</v>
      </c>
      <c r="AZ265" s="34" t="s">
        <v>64</v>
      </c>
      <c r="BA265" s="34" t="s">
        <v>65</v>
      </c>
      <c r="BB265" s="35">
        <v>2030</v>
      </c>
      <c r="BC265" s="34" t="s">
        <v>119</v>
      </c>
    </row>
    <row r="266" spans="1:55" x14ac:dyDescent="0.25">
      <c r="A266" s="34" t="s">
        <v>1821</v>
      </c>
      <c r="B266" s="35">
        <v>78458</v>
      </c>
      <c r="C266" s="34">
        <v>100</v>
      </c>
      <c r="D266" s="34" t="s">
        <v>1829</v>
      </c>
      <c r="E266" s="34" t="s">
        <v>1830</v>
      </c>
      <c r="F266" s="34" t="s">
        <v>1001</v>
      </c>
      <c r="G266" s="34" t="s">
        <v>3500</v>
      </c>
      <c r="H266" s="34" t="s">
        <v>4287</v>
      </c>
      <c r="I266" s="34" t="s">
        <v>3501</v>
      </c>
      <c r="J266" s="36">
        <v>43818</v>
      </c>
      <c r="K266" s="36"/>
      <c r="L266" s="34" t="s">
        <v>61</v>
      </c>
      <c r="M266" s="40">
        <v>45281</v>
      </c>
      <c r="N266" s="41"/>
      <c r="O266" s="40"/>
      <c r="P266" s="41" t="s">
        <v>3456</v>
      </c>
      <c r="Q266" s="40"/>
      <c r="R266" s="41"/>
      <c r="S266" s="41"/>
      <c r="T266" s="41" t="s">
        <v>70</v>
      </c>
      <c r="U266" s="41"/>
      <c r="V266" s="41"/>
      <c r="W266" s="40"/>
      <c r="X266" s="41" t="s">
        <v>70</v>
      </c>
      <c r="Y266" s="41"/>
      <c r="Z266" s="40"/>
      <c r="AA266" s="41"/>
      <c r="AB266" s="41"/>
      <c r="AC266" s="41"/>
      <c r="AD266" s="40"/>
      <c r="AE266" s="41"/>
      <c r="AF266" s="41"/>
      <c r="AG266" s="41" t="s">
        <v>70</v>
      </c>
      <c r="AH266" s="41"/>
      <c r="AI266" s="41"/>
      <c r="AJ266" s="40"/>
      <c r="AK266" s="41" t="s">
        <v>70</v>
      </c>
      <c r="AL266" s="40"/>
      <c r="AM266" s="41"/>
      <c r="AN266" s="40"/>
      <c r="AO266" s="41" t="s">
        <v>70</v>
      </c>
      <c r="AP266" s="41" t="s">
        <v>70</v>
      </c>
      <c r="AQ266" s="41" t="s">
        <v>70</v>
      </c>
      <c r="AR266" s="41" t="s">
        <v>70</v>
      </c>
      <c r="AS266" s="41" t="s">
        <v>70</v>
      </c>
      <c r="AT266" s="40"/>
      <c r="AU266" s="40"/>
      <c r="AV266" s="34" t="s">
        <v>70</v>
      </c>
      <c r="AW266" s="34" t="s">
        <v>70</v>
      </c>
      <c r="AX266" s="34" t="s">
        <v>63</v>
      </c>
      <c r="AY266" s="34" t="s">
        <v>4296</v>
      </c>
      <c r="AZ266" s="34" t="s">
        <v>64</v>
      </c>
      <c r="BA266" s="34" t="s">
        <v>65</v>
      </c>
      <c r="BB266" s="35">
        <v>2036</v>
      </c>
      <c r="BC266" s="34" t="s">
        <v>66</v>
      </c>
    </row>
    <row r="267" spans="1:55" x14ac:dyDescent="0.25">
      <c r="A267" s="34" t="s">
        <v>3147</v>
      </c>
      <c r="B267" s="35">
        <v>67583</v>
      </c>
      <c r="C267" s="34">
        <v>100</v>
      </c>
      <c r="D267" s="34" t="s">
        <v>3186</v>
      </c>
      <c r="E267" s="34" t="s">
        <v>3187</v>
      </c>
      <c r="F267" s="34" t="s">
        <v>1001</v>
      </c>
      <c r="G267" s="34" t="s">
        <v>3521</v>
      </c>
      <c r="H267" s="34" t="s">
        <v>4287</v>
      </c>
      <c r="I267" s="34" t="s">
        <v>3501</v>
      </c>
      <c r="J267" s="36">
        <v>42720</v>
      </c>
      <c r="K267" s="36"/>
      <c r="L267" s="34" t="s">
        <v>61</v>
      </c>
      <c r="M267" s="40">
        <v>45281</v>
      </c>
      <c r="N267" s="41"/>
      <c r="O267" s="40"/>
      <c r="P267" s="41" t="s">
        <v>3456</v>
      </c>
      <c r="Q267" s="40"/>
      <c r="R267" s="41"/>
      <c r="S267" s="41"/>
      <c r="T267" s="41" t="s">
        <v>70</v>
      </c>
      <c r="U267" s="41"/>
      <c r="V267" s="41"/>
      <c r="W267" s="40"/>
      <c r="X267" s="41" t="s">
        <v>70</v>
      </c>
      <c r="Y267" s="41"/>
      <c r="Z267" s="40"/>
      <c r="AA267" s="41"/>
      <c r="AB267" s="41"/>
      <c r="AC267" s="41"/>
      <c r="AD267" s="40"/>
      <c r="AE267" s="41"/>
      <c r="AF267" s="41"/>
      <c r="AG267" s="41" t="s">
        <v>70</v>
      </c>
      <c r="AH267" s="41"/>
      <c r="AI267" s="41"/>
      <c r="AJ267" s="40"/>
      <c r="AK267" s="41" t="s">
        <v>70</v>
      </c>
      <c r="AL267" s="40"/>
      <c r="AM267" s="41"/>
      <c r="AN267" s="40"/>
      <c r="AO267" s="41" t="s">
        <v>70</v>
      </c>
      <c r="AP267" s="41" t="s">
        <v>70</v>
      </c>
      <c r="AQ267" s="41" t="s">
        <v>70</v>
      </c>
      <c r="AR267" s="41" t="s">
        <v>70</v>
      </c>
      <c r="AS267" s="41" t="s">
        <v>70</v>
      </c>
      <c r="AT267" s="40"/>
      <c r="AU267" s="40"/>
      <c r="AV267" s="34" t="s">
        <v>70</v>
      </c>
      <c r="AW267" s="34" t="s">
        <v>70</v>
      </c>
      <c r="AX267" s="34" t="s">
        <v>133</v>
      </c>
      <c r="AY267" s="34" t="s">
        <v>70</v>
      </c>
      <c r="AZ267" s="34" t="s">
        <v>64</v>
      </c>
      <c r="BA267" s="34" t="s">
        <v>65</v>
      </c>
      <c r="BB267" s="35">
        <v>2031</v>
      </c>
      <c r="BC267" s="34" t="s">
        <v>103</v>
      </c>
    </row>
    <row r="268" spans="1:55" x14ac:dyDescent="0.25">
      <c r="A268" s="34" t="s">
        <v>3147</v>
      </c>
      <c r="B268" s="35">
        <v>67581</v>
      </c>
      <c r="C268" s="34">
        <v>100</v>
      </c>
      <c r="D268" s="34" t="s">
        <v>3184</v>
      </c>
      <c r="E268" s="34" t="s">
        <v>3185</v>
      </c>
      <c r="F268" s="34" t="s">
        <v>1001</v>
      </c>
      <c r="G268" s="34" t="s">
        <v>3521</v>
      </c>
      <c r="H268" s="34" t="s">
        <v>4287</v>
      </c>
      <c r="I268" s="34" t="s">
        <v>3501</v>
      </c>
      <c r="J268" s="36">
        <v>42626</v>
      </c>
      <c r="K268" s="36"/>
      <c r="L268" s="34" t="s">
        <v>61</v>
      </c>
      <c r="M268" s="40">
        <v>45281</v>
      </c>
      <c r="N268" s="41"/>
      <c r="O268" s="40"/>
      <c r="P268" s="41" t="s">
        <v>3456</v>
      </c>
      <c r="Q268" s="40"/>
      <c r="R268" s="41"/>
      <c r="S268" s="41"/>
      <c r="T268" s="41" t="s">
        <v>70</v>
      </c>
      <c r="U268" s="41"/>
      <c r="V268" s="41"/>
      <c r="W268" s="40"/>
      <c r="X268" s="41" t="s">
        <v>70</v>
      </c>
      <c r="Y268" s="41"/>
      <c r="Z268" s="40"/>
      <c r="AA268" s="41"/>
      <c r="AB268" s="41"/>
      <c r="AC268" s="41"/>
      <c r="AD268" s="40"/>
      <c r="AE268" s="41"/>
      <c r="AF268" s="41"/>
      <c r="AG268" s="41" t="s">
        <v>70</v>
      </c>
      <c r="AH268" s="41"/>
      <c r="AI268" s="41"/>
      <c r="AJ268" s="40"/>
      <c r="AK268" s="41" t="s">
        <v>70</v>
      </c>
      <c r="AL268" s="40"/>
      <c r="AM268" s="41"/>
      <c r="AN268" s="40"/>
      <c r="AO268" s="41" t="s">
        <v>70</v>
      </c>
      <c r="AP268" s="41" t="s">
        <v>70</v>
      </c>
      <c r="AQ268" s="41" t="s">
        <v>70</v>
      </c>
      <c r="AR268" s="41" t="s">
        <v>70</v>
      </c>
      <c r="AS268" s="41" t="s">
        <v>70</v>
      </c>
      <c r="AT268" s="40"/>
      <c r="AU268" s="40"/>
      <c r="AV268" s="34" t="s">
        <v>70</v>
      </c>
      <c r="AW268" s="34" t="s">
        <v>70</v>
      </c>
      <c r="AX268" s="34" t="s">
        <v>133</v>
      </c>
      <c r="AY268" s="34" t="s">
        <v>70</v>
      </c>
      <c r="AZ268" s="34" t="s">
        <v>64</v>
      </c>
      <c r="BA268" s="34" t="s">
        <v>65</v>
      </c>
      <c r="BB268" s="35">
        <v>2031</v>
      </c>
      <c r="BC268" s="34" t="s">
        <v>103</v>
      </c>
    </row>
    <row r="269" spans="1:55" x14ac:dyDescent="0.25">
      <c r="A269" s="34" t="s">
        <v>3554</v>
      </c>
      <c r="B269" s="35">
        <v>80682</v>
      </c>
      <c r="C269" s="34">
        <v>100</v>
      </c>
      <c r="D269" s="34" t="s">
        <v>3553</v>
      </c>
      <c r="E269" s="34" t="s">
        <v>3552</v>
      </c>
      <c r="F269" s="34" t="s">
        <v>1001</v>
      </c>
      <c r="G269" s="34" t="s">
        <v>3521</v>
      </c>
      <c r="H269" s="34" t="s">
        <v>4287</v>
      </c>
      <c r="I269" s="34" t="s">
        <v>3501</v>
      </c>
      <c r="J269" s="36">
        <v>44558</v>
      </c>
      <c r="K269" s="36"/>
      <c r="L269" s="34" t="s">
        <v>61</v>
      </c>
      <c r="M269" s="40">
        <v>45271</v>
      </c>
      <c r="N269" s="41" t="s">
        <v>3456</v>
      </c>
      <c r="O269" s="40"/>
      <c r="P269" s="41" t="s">
        <v>3456</v>
      </c>
      <c r="Q269" s="40"/>
      <c r="R269" s="41" t="s">
        <v>3456</v>
      </c>
      <c r="S269" s="41" t="s">
        <v>3456</v>
      </c>
      <c r="T269" s="41" t="s">
        <v>70</v>
      </c>
      <c r="U269" s="41"/>
      <c r="V269" s="41"/>
      <c r="W269" s="40"/>
      <c r="X269" s="41" t="s">
        <v>70</v>
      </c>
      <c r="Y269" s="41"/>
      <c r="Z269" s="40"/>
      <c r="AA269" s="41"/>
      <c r="AB269" s="41"/>
      <c r="AC269" s="41"/>
      <c r="AD269" s="40"/>
      <c r="AE269" s="41" t="s">
        <v>3456</v>
      </c>
      <c r="AF269" s="41" t="s">
        <v>3456</v>
      </c>
      <c r="AG269" s="41" t="s">
        <v>70</v>
      </c>
      <c r="AH269" s="41"/>
      <c r="AI269" s="41"/>
      <c r="AJ269" s="40"/>
      <c r="AK269" s="41" t="s">
        <v>70</v>
      </c>
      <c r="AL269" s="40"/>
      <c r="AM269" s="41"/>
      <c r="AN269" s="40"/>
      <c r="AO269" s="41" t="s">
        <v>70</v>
      </c>
      <c r="AP269" s="41" t="s">
        <v>70</v>
      </c>
      <c r="AQ269" s="41" t="s">
        <v>70</v>
      </c>
      <c r="AR269" s="41" t="s">
        <v>70</v>
      </c>
      <c r="AS269" s="41" t="s">
        <v>70</v>
      </c>
      <c r="AT269" s="40"/>
      <c r="AU269" s="40"/>
      <c r="AV269" s="34" t="s">
        <v>70</v>
      </c>
      <c r="AW269" s="34" t="s">
        <v>70</v>
      </c>
      <c r="AX269" s="34" t="s">
        <v>63</v>
      </c>
      <c r="AY269" s="34" t="s">
        <v>4289</v>
      </c>
      <c r="AZ269" s="34" t="s">
        <v>64</v>
      </c>
      <c r="BA269" s="34" t="s">
        <v>65</v>
      </c>
      <c r="BB269" s="35">
        <v>2037</v>
      </c>
      <c r="BC269" s="34" t="s">
        <v>110</v>
      </c>
    </row>
    <row r="270" spans="1:55" x14ac:dyDescent="0.25">
      <c r="A270" s="34" t="s">
        <v>134</v>
      </c>
      <c r="B270" s="35">
        <v>63723</v>
      </c>
      <c r="C270" s="34">
        <v>85</v>
      </c>
      <c r="D270" s="34" t="s">
        <v>152</v>
      </c>
      <c r="E270" s="34" t="s">
        <v>4179</v>
      </c>
      <c r="F270" s="34" t="s">
        <v>154</v>
      </c>
      <c r="G270" s="34" t="s">
        <v>155</v>
      </c>
      <c r="H270" s="34" t="s">
        <v>208</v>
      </c>
      <c r="I270" s="34" t="s">
        <v>156</v>
      </c>
      <c r="J270" s="36">
        <v>40417</v>
      </c>
      <c r="K270" s="36"/>
      <c r="L270" s="34" t="s">
        <v>61</v>
      </c>
      <c r="M270" s="40"/>
      <c r="N270" s="41"/>
      <c r="O270" s="40"/>
      <c r="P270" s="41"/>
      <c r="Q270" s="40"/>
      <c r="R270" s="41"/>
      <c r="S270" s="41"/>
      <c r="T270" s="41" t="s">
        <v>70</v>
      </c>
      <c r="U270" s="41"/>
      <c r="V270" s="41"/>
      <c r="W270" s="40"/>
      <c r="X270" s="41" t="s">
        <v>70</v>
      </c>
      <c r="Y270" s="41"/>
      <c r="Z270" s="41"/>
      <c r="AA270" s="41"/>
      <c r="AB270" s="41"/>
      <c r="AC270" s="41"/>
      <c r="AD270" s="41"/>
      <c r="AE270" s="41"/>
      <c r="AF270" s="41"/>
      <c r="AG270" s="41" t="s">
        <v>70</v>
      </c>
      <c r="AH270" s="41"/>
      <c r="AI270" s="41"/>
      <c r="AJ270" s="41"/>
      <c r="AK270" s="41" t="s">
        <v>70</v>
      </c>
      <c r="AL270" s="41"/>
      <c r="AM270" s="41"/>
      <c r="AN270" s="41"/>
      <c r="AO270" s="41" t="s">
        <v>70</v>
      </c>
      <c r="AP270" s="41"/>
      <c r="AQ270" s="41"/>
      <c r="AR270" s="41"/>
      <c r="AS270" s="41"/>
      <c r="AT270" s="41"/>
      <c r="AU270" s="41"/>
      <c r="AV270" s="34"/>
      <c r="AW270" s="34"/>
      <c r="AX270" s="34" t="s">
        <v>133</v>
      </c>
      <c r="AY270" s="34" t="s">
        <v>4290</v>
      </c>
      <c r="AZ270" s="34" t="s">
        <v>64</v>
      </c>
      <c r="BA270" s="34" t="s">
        <v>65</v>
      </c>
      <c r="BB270" s="35">
        <v>2026</v>
      </c>
      <c r="BC270" s="34" t="s">
        <v>66</v>
      </c>
    </row>
    <row r="271" spans="1:55" x14ac:dyDescent="0.25">
      <c r="A271" s="34" t="s">
        <v>4606</v>
      </c>
      <c r="B271" s="35">
        <v>80722</v>
      </c>
      <c r="C271" s="34">
        <v>100</v>
      </c>
      <c r="D271" s="34" t="s">
        <v>2123</v>
      </c>
      <c r="E271" s="34" t="s">
        <v>4618</v>
      </c>
      <c r="F271" s="34" t="s">
        <v>2125</v>
      </c>
      <c r="G271" s="34" t="s">
        <v>3500</v>
      </c>
      <c r="H271" s="34" t="s">
        <v>4287</v>
      </c>
      <c r="I271" s="34" t="s">
        <v>3501</v>
      </c>
      <c r="J271" s="36">
        <v>45134</v>
      </c>
      <c r="K271" s="36"/>
      <c r="L271" s="34" t="s">
        <v>61</v>
      </c>
      <c r="M271" s="40"/>
      <c r="N271" s="41" t="s">
        <v>3456</v>
      </c>
      <c r="O271" s="40"/>
      <c r="P271" s="41" t="s">
        <v>3456</v>
      </c>
      <c r="Q271" s="40"/>
      <c r="R271" s="41" t="s">
        <v>3456</v>
      </c>
      <c r="S271" s="41" t="s">
        <v>3456</v>
      </c>
      <c r="T271" s="41" t="s">
        <v>70</v>
      </c>
      <c r="U271" s="41"/>
      <c r="V271" s="41"/>
      <c r="W271" s="40"/>
      <c r="X271" s="41" t="s">
        <v>70</v>
      </c>
      <c r="Y271" s="41"/>
      <c r="Z271" s="40"/>
      <c r="AA271" s="41"/>
      <c r="AB271" s="41"/>
      <c r="AC271" s="41"/>
      <c r="AD271" s="40"/>
      <c r="AE271" s="41" t="s">
        <v>3456</v>
      </c>
      <c r="AF271" s="41" t="s">
        <v>3456</v>
      </c>
      <c r="AG271" s="41" t="s">
        <v>70</v>
      </c>
      <c r="AH271" s="41"/>
      <c r="AI271" s="41"/>
      <c r="AJ271" s="40"/>
      <c r="AK271" s="41" t="s">
        <v>70</v>
      </c>
      <c r="AL271" s="40"/>
      <c r="AM271" s="41"/>
      <c r="AN271" s="40"/>
      <c r="AO271" s="41" t="s">
        <v>70</v>
      </c>
      <c r="AP271" s="41" t="s">
        <v>70</v>
      </c>
      <c r="AQ271" s="41" t="s">
        <v>70</v>
      </c>
      <c r="AR271" s="41" t="s">
        <v>70</v>
      </c>
      <c r="AS271" s="41" t="s">
        <v>70</v>
      </c>
      <c r="AT271" s="40"/>
      <c r="AU271" s="40"/>
      <c r="AV271" s="34" t="s">
        <v>70</v>
      </c>
      <c r="AW271" s="34" t="s">
        <v>70</v>
      </c>
      <c r="AX271" s="34" t="s">
        <v>63</v>
      </c>
      <c r="AY271" s="34" t="s">
        <v>4290</v>
      </c>
      <c r="AZ271" s="34" t="s">
        <v>64</v>
      </c>
      <c r="BA271" s="34" t="s">
        <v>65</v>
      </c>
      <c r="BB271" s="35">
        <v>2039</v>
      </c>
      <c r="BC271" s="34" t="s">
        <v>119</v>
      </c>
    </row>
    <row r="272" spans="1:55" x14ac:dyDescent="0.25">
      <c r="A272" s="34" t="s">
        <v>369</v>
      </c>
      <c r="B272" s="35">
        <v>65386</v>
      </c>
      <c r="C272" s="34">
        <v>100</v>
      </c>
      <c r="D272" s="34" t="s">
        <v>390</v>
      </c>
      <c r="E272" s="34" t="s">
        <v>391</v>
      </c>
      <c r="F272" s="34" t="s">
        <v>140</v>
      </c>
      <c r="G272" s="34" t="s">
        <v>131</v>
      </c>
      <c r="H272" s="34" t="s">
        <v>59</v>
      </c>
      <c r="I272" s="34" t="s">
        <v>4274</v>
      </c>
      <c r="J272" s="36">
        <v>40907</v>
      </c>
      <c r="K272" s="36"/>
      <c r="L272" s="34" t="s">
        <v>61</v>
      </c>
      <c r="M272" s="40"/>
      <c r="N272" s="41"/>
      <c r="O272" s="40"/>
      <c r="P272" s="41" t="s">
        <v>3456</v>
      </c>
      <c r="Q272" s="40"/>
      <c r="R272" s="41" t="s">
        <v>3456</v>
      </c>
      <c r="S272" s="41"/>
      <c r="T272" s="41" t="s">
        <v>70</v>
      </c>
      <c r="U272" s="41"/>
      <c r="V272" s="41"/>
      <c r="W272" s="40"/>
      <c r="X272" s="41" t="s">
        <v>70</v>
      </c>
      <c r="Y272" s="41"/>
      <c r="Z272" s="41"/>
      <c r="AA272" s="41"/>
      <c r="AB272" s="41"/>
      <c r="AC272" s="41"/>
      <c r="AD272" s="40"/>
      <c r="AE272" s="41" t="s">
        <v>3456</v>
      </c>
      <c r="AF272" s="41"/>
      <c r="AG272" s="41" t="s">
        <v>70</v>
      </c>
      <c r="AH272" s="41"/>
      <c r="AI272" s="41"/>
      <c r="AJ272" s="41"/>
      <c r="AK272" s="41" t="s">
        <v>70</v>
      </c>
      <c r="AL272" s="41"/>
      <c r="AM272" s="41"/>
      <c r="AN272" s="41"/>
      <c r="AO272" s="41" t="s">
        <v>70</v>
      </c>
      <c r="AP272" s="41" t="s">
        <v>70</v>
      </c>
      <c r="AQ272" s="41" t="s">
        <v>70</v>
      </c>
      <c r="AR272" s="41" t="s">
        <v>70</v>
      </c>
      <c r="AS272" s="41" t="s">
        <v>70</v>
      </c>
      <c r="AT272" s="41"/>
      <c r="AU272" s="41"/>
      <c r="AV272" s="34" t="s">
        <v>70</v>
      </c>
      <c r="AW272" s="34" t="s">
        <v>70</v>
      </c>
      <c r="AX272" s="34" t="s">
        <v>133</v>
      </c>
      <c r="AY272" s="34" t="s">
        <v>4289</v>
      </c>
      <c r="AZ272" s="34" t="s">
        <v>64</v>
      </c>
      <c r="BA272" s="34" t="s">
        <v>65</v>
      </c>
      <c r="BB272" s="35">
        <v>2027</v>
      </c>
      <c r="BC272" s="34" t="s">
        <v>66</v>
      </c>
    </row>
    <row r="273" spans="1:55" x14ac:dyDescent="0.25">
      <c r="A273" s="34" t="s">
        <v>1789</v>
      </c>
      <c r="B273" s="35">
        <v>67509</v>
      </c>
      <c r="C273" s="34">
        <v>100</v>
      </c>
      <c r="D273" s="34" t="s">
        <v>1793</v>
      </c>
      <c r="E273" s="34" t="s">
        <v>1794</v>
      </c>
      <c r="F273" s="34" t="s">
        <v>1692</v>
      </c>
      <c r="G273" s="34" t="s">
        <v>208</v>
      </c>
      <c r="H273" s="34" t="s">
        <v>144</v>
      </c>
      <c r="I273" s="34" t="s">
        <v>481</v>
      </c>
      <c r="J273" s="36">
        <v>43250</v>
      </c>
      <c r="K273" s="36"/>
      <c r="L273" s="34" t="s">
        <v>61</v>
      </c>
      <c r="M273" s="40"/>
      <c r="N273" s="41"/>
      <c r="O273" s="40"/>
      <c r="P273" s="41" t="s">
        <v>3456</v>
      </c>
      <c r="Q273" s="40"/>
      <c r="R273" s="41" t="s">
        <v>3456</v>
      </c>
      <c r="S273" s="41"/>
      <c r="T273" s="41" t="s">
        <v>70</v>
      </c>
      <c r="U273" s="41"/>
      <c r="V273" s="41"/>
      <c r="W273" s="40"/>
      <c r="X273" s="41" t="s">
        <v>70</v>
      </c>
      <c r="Y273" s="41"/>
      <c r="Z273" s="40"/>
      <c r="AA273" s="41"/>
      <c r="AB273" s="41"/>
      <c r="AC273" s="41"/>
      <c r="AD273" s="40"/>
      <c r="AE273" s="41"/>
      <c r="AF273" s="41"/>
      <c r="AG273" s="41" t="s">
        <v>70</v>
      </c>
      <c r="AH273" s="41"/>
      <c r="AI273" s="41"/>
      <c r="AJ273" s="40"/>
      <c r="AK273" s="41" t="s">
        <v>70</v>
      </c>
      <c r="AL273" s="40"/>
      <c r="AM273" s="41"/>
      <c r="AN273" s="40"/>
      <c r="AO273" s="41" t="s">
        <v>70</v>
      </c>
      <c r="AP273" s="41" t="s">
        <v>70</v>
      </c>
      <c r="AQ273" s="41" t="s">
        <v>70</v>
      </c>
      <c r="AR273" s="41" t="s">
        <v>70</v>
      </c>
      <c r="AS273" s="41" t="s">
        <v>70</v>
      </c>
      <c r="AT273" s="40"/>
      <c r="AU273" s="40"/>
      <c r="AV273" s="34" t="s">
        <v>70</v>
      </c>
      <c r="AW273" s="34" t="s">
        <v>70</v>
      </c>
      <c r="AX273" s="34" t="s">
        <v>63</v>
      </c>
      <c r="AY273" s="34" t="s">
        <v>4286</v>
      </c>
      <c r="AZ273" s="34" t="s">
        <v>64</v>
      </c>
      <c r="BA273" s="34" t="s">
        <v>65</v>
      </c>
      <c r="BB273" s="35">
        <v>2034</v>
      </c>
      <c r="BC273" s="34" t="s">
        <v>66</v>
      </c>
    </row>
    <row r="274" spans="1:55" x14ac:dyDescent="0.25">
      <c r="A274" s="34" t="s">
        <v>4495</v>
      </c>
      <c r="B274" s="35">
        <v>82250</v>
      </c>
      <c r="C274" s="34">
        <v>100</v>
      </c>
      <c r="D274" s="34" t="s">
        <v>4499</v>
      </c>
      <c r="E274" s="34" t="s">
        <v>4500</v>
      </c>
      <c r="F274" s="34" t="s">
        <v>4501</v>
      </c>
      <c r="G274" s="34" t="s">
        <v>4437</v>
      </c>
      <c r="H274" s="34" t="s">
        <v>59</v>
      </c>
      <c r="I274" s="34" t="s">
        <v>1400</v>
      </c>
      <c r="J274" s="36">
        <v>41760</v>
      </c>
      <c r="K274" s="36"/>
      <c r="L274" s="34" t="s">
        <v>61</v>
      </c>
      <c r="M274" s="40"/>
      <c r="N274" s="41"/>
      <c r="O274" s="40"/>
      <c r="P274" s="41" t="s">
        <v>3456</v>
      </c>
      <c r="Q274" s="40"/>
      <c r="R274" s="41" t="s">
        <v>3456</v>
      </c>
      <c r="S274" s="41" t="s">
        <v>3456</v>
      </c>
      <c r="T274" s="41" t="s">
        <v>70</v>
      </c>
      <c r="U274" s="41"/>
      <c r="V274" s="41"/>
      <c r="W274" s="40"/>
      <c r="X274" s="41" t="s">
        <v>70</v>
      </c>
      <c r="Y274" s="41"/>
      <c r="Z274" s="40"/>
      <c r="AA274" s="41"/>
      <c r="AB274" s="41"/>
      <c r="AC274" s="41"/>
      <c r="AD274" s="40"/>
      <c r="AE274" s="41" t="s">
        <v>3456</v>
      </c>
      <c r="AF274" s="41" t="s">
        <v>3456</v>
      </c>
      <c r="AG274" s="41" t="s">
        <v>70</v>
      </c>
      <c r="AH274" s="41"/>
      <c r="AI274" s="41"/>
      <c r="AJ274" s="40"/>
      <c r="AK274" s="41" t="s">
        <v>70</v>
      </c>
      <c r="AL274" s="40"/>
      <c r="AM274" s="41"/>
      <c r="AN274" s="40"/>
      <c r="AO274" s="41" t="s">
        <v>70</v>
      </c>
      <c r="AP274" s="41" t="s">
        <v>70</v>
      </c>
      <c r="AQ274" s="41" t="s">
        <v>70</v>
      </c>
      <c r="AR274" s="41" t="s">
        <v>70</v>
      </c>
      <c r="AS274" s="41" t="s">
        <v>70</v>
      </c>
      <c r="AT274" s="40"/>
      <c r="AU274" s="40"/>
      <c r="AV274" s="34" t="s">
        <v>70</v>
      </c>
      <c r="AW274" s="34" t="s">
        <v>70</v>
      </c>
      <c r="AX274" s="34" t="s">
        <v>63</v>
      </c>
      <c r="AY274" s="34" t="s">
        <v>4296</v>
      </c>
      <c r="AZ274" s="34" t="s">
        <v>64</v>
      </c>
      <c r="BA274" s="34" t="s">
        <v>65</v>
      </c>
      <c r="BB274" s="35">
        <v>2030</v>
      </c>
      <c r="BC274" s="34" t="s">
        <v>103</v>
      </c>
    </row>
    <row r="275" spans="1:55" x14ac:dyDescent="0.25">
      <c r="A275" s="34" t="s">
        <v>2388</v>
      </c>
      <c r="B275" s="35">
        <v>65380</v>
      </c>
      <c r="C275" s="34">
        <v>100</v>
      </c>
      <c r="D275" s="34" t="s">
        <v>2414</v>
      </c>
      <c r="E275" s="34" t="s">
        <v>2415</v>
      </c>
      <c r="F275" s="34" t="s">
        <v>159</v>
      </c>
      <c r="G275" s="34" t="s">
        <v>131</v>
      </c>
      <c r="H275" s="34" t="s">
        <v>59</v>
      </c>
      <c r="I275" s="34" t="s">
        <v>160</v>
      </c>
      <c r="J275" s="36">
        <v>40862</v>
      </c>
      <c r="K275" s="36"/>
      <c r="L275" s="34" t="s">
        <v>61</v>
      </c>
      <c r="M275" s="40">
        <v>45271</v>
      </c>
      <c r="N275" s="41"/>
      <c r="O275" s="40"/>
      <c r="P275" s="41"/>
      <c r="Q275" s="40"/>
      <c r="R275" s="41"/>
      <c r="S275" s="41"/>
      <c r="T275" s="41" t="s">
        <v>70</v>
      </c>
      <c r="U275" s="41"/>
      <c r="V275" s="41"/>
      <c r="W275" s="40"/>
      <c r="X275" s="41" t="s">
        <v>70</v>
      </c>
      <c r="Y275" s="41"/>
      <c r="Z275" s="40"/>
      <c r="AA275" s="41"/>
      <c r="AB275" s="41"/>
      <c r="AC275" s="41"/>
      <c r="AD275" s="40"/>
      <c r="AE275" s="41"/>
      <c r="AF275" s="41"/>
      <c r="AG275" s="41" t="s">
        <v>70</v>
      </c>
      <c r="AH275" s="41"/>
      <c r="AI275" s="41"/>
      <c r="AJ275" s="40"/>
      <c r="AK275" s="41" t="s">
        <v>70</v>
      </c>
      <c r="AL275" s="40"/>
      <c r="AM275" s="41"/>
      <c r="AN275" s="40"/>
      <c r="AO275" s="41" t="s">
        <v>70</v>
      </c>
      <c r="AP275" s="41" t="s">
        <v>70</v>
      </c>
      <c r="AQ275" s="41" t="s">
        <v>70</v>
      </c>
      <c r="AR275" s="41" t="s">
        <v>70</v>
      </c>
      <c r="AS275" s="41" t="s">
        <v>70</v>
      </c>
      <c r="AT275" s="40"/>
      <c r="AU275" s="40"/>
      <c r="AV275" s="34" t="s">
        <v>70</v>
      </c>
      <c r="AW275" s="34" t="s">
        <v>70</v>
      </c>
      <c r="AX275" s="34" t="s">
        <v>133</v>
      </c>
      <c r="AY275" s="34" t="s">
        <v>4302</v>
      </c>
      <c r="AZ275" s="34" t="s">
        <v>64</v>
      </c>
      <c r="BA275" s="34" t="s">
        <v>65</v>
      </c>
      <c r="BB275" s="35">
        <v>2027</v>
      </c>
      <c r="BC275" s="34" t="s">
        <v>119</v>
      </c>
    </row>
    <row r="276" spans="1:55" x14ac:dyDescent="0.25">
      <c r="A276" s="34" t="s">
        <v>4495</v>
      </c>
      <c r="B276" s="35">
        <v>82251</v>
      </c>
      <c r="C276" s="34">
        <v>100</v>
      </c>
      <c r="D276" s="34" t="s">
        <v>4502</v>
      </c>
      <c r="E276" s="34" t="s">
        <v>4503</v>
      </c>
      <c r="F276" s="34" t="s">
        <v>70</v>
      </c>
      <c r="G276" s="34" t="s">
        <v>4437</v>
      </c>
      <c r="H276" s="34" t="s">
        <v>59</v>
      </c>
      <c r="I276" s="34" t="s">
        <v>1400</v>
      </c>
      <c r="J276" s="36">
        <v>42019</v>
      </c>
      <c r="K276" s="36"/>
      <c r="L276" s="34" t="s">
        <v>61</v>
      </c>
      <c r="M276" s="40"/>
      <c r="N276" s="41"/>
      <c r="O276" s="40"/>
      <c r="P276" s="41" t="s">
        <v>3456</v>
      </c>
      <c r="Q276" s="40"/>
      <c r="R276" s="41" t="s">
        <v>3456</v>
      </c>
      <c r="S276" s="41" t="s">
        <v>3456</v>
      </c>
      <c r="T276" s="41" t="s">
        <v>70</v>
      </c>
      <c r="U276" s="41"/>
      <c r="V276" s="41"/>
      <c r="W276" s="40"/>
      <c r="X276" s="41" t="s">
        <v>70</v>
      </c>
      <c r="Y276" s="41"/>
      <c r="Z276" s="40"/>
      <c r="AA276" s="41"/>
      <c r="AB276" s="41"/>
      <c r="AC276" s="41"/>
      <c r="AD276" s="40"/>
      <c r="AE276" s="41" t="s">
        <v>3456</v>
      </c>
      <c r="AF276" s="41" t="s">
        <v>3456</v>
      </c>
      <c r="AG276" s="41" t="s">
        <v>70</v>
      </c>
      <c r="AH276" s="41"/>
      <c r="AI276" s="41"/>
      <c r="AJ276" s="40"/>
      <c r="AK276" s="41" t="s">
        <v>70</v>
      </c>
      <c r="AL276" s="40"/>
      <c r="AM276" s="41"/>
      <c r="AN276" s="40"/>
      <c r="AO276" s="41" t="s">
        <v>70</v>
      </c>
      <c r="AP276" s="41" t="s">
        <v>70</v>
      </c>
      <c r="AQ276" s="41" t="s">
        <v>70</v>
      </c>
      <c r="AR276" s="41" t="s">
        <v>70</v>
      </c>
      <c r="AS276" s="41" t="s">
        <v>70</v>
      </c>
      <c r="AT276" s="40"/>
      <c r="AU276" s="40"/>
      <c r="AV276" s="34" t="s">
        <v>70</v>
      </c>
      <c r="AW276" s="34" t="s">
        <v>70</v>
      </c>
      <c r="AX276" s="34" t="s">
        <v>63</v>
      </c>
      <c r="AY276" s="34" t="s">
        <v>4296</v>
      </c>
      <c r="AZ276" s="34" t="s">
        <v>64</v>
      </c>
      <c r="BA276" s="34" t="s">
        <v>65</v>
      </c>
      <c r="BB276" s="35">
        <v>2030</v>
      </c>
      <c r="BC276" s="34" t="s">
        <v>119</v>
      </c>
    </row>
    <row r="277" spans="1:55" x14ac:dyDescent="0.25">
      <c r="A277" s="34" t="s">
        <v>2032</v>
      </c>
      <c r="B277" s="35">
        <v>62330</v>
      </c>
      <c r="C277" s="34">
        <v>100</v>
      </c>
      <c r="D277" s="34" t="s">
        <v>2049</v>
      </c>
      <c r="E277" s="34" t="s">
        <v>2050</v>
      </c>
      <c r="F277" s="34" t="s">
        <v>1991</v>
      </c>
      <c r="G277" s="34" t="s">
        <v>303</v>
      </c>
      <c r="H277" s="34" t="s">
        <v>208</v>
      </c>
      <c r="I277" s="34" t="s">
        <v>3592</v>
      </c>
      <c r="J277" s="36">
        <v>39170</v>
      </c>
      <c r="K277" s="36"/>
      <c r="L277" s="34" t="s">
        <v>61</v>
      </c>
      <c r="M277" s="40"/>
      <c r="N277" s="41"/>
      <c r="O277" s="40"/>
      <c r="P277" s="41"/>
      <c r="Q277" s="40"/>
      <c r="R277" s="41"/>
      <c r="S277" s="41"/>
      <c r="T277" s="41" t="s">
        <v>70</v>
      </c>
      <c r="U277" s="41"/>
      <c r="V277" s="41"/>
      <c r="W277" s="40"/>
      <c r="X277" s="41" t="s">
        <v>70</v>
      </c>
      <c r="Y277" s="41"/>
      <c r="Z277" s="40"/>
      <c r="AA277" s="41"/>
      <c r="AB277" s="41"/>
      <c r="AC277" s="41"/>
      <c r="AD277" s="40"/>
      <c r="AE277" s="41" t="s">
        <v>3456</v>
      </c>
      <c r="AF277" s="41" t="s">
        <v>3456</v>
      </c>
      <c r="AG277" s="41" t="s">
        <v>70</v>
      </c>
      <c r="AH277" s="41"/>
      <c r="AI277" s="41"/>
      <c r="AJ277" s="40"/>
      <c r="AK277" s="41" t="s">
        <v>70</v>
      </c>
      <c r="AL277" s="40"/>
      <c r="AM277" s="41"/>
      <c r="AN277" s="40"/>
      <c r="AO277" s="41" t="s">
        <v>70</v>
      </c>
      <c r="AP277" s="41" t="s">
        <v>70</v>
      </c>
      <c r="AQ277" s="41" t="s">
        <v>70</v>
      </c>
      <c r="AR277" s="41" t="s">
        <v>70</v>
      </c>
      <c r="AS277" s="41" t="s">
        <v>70</v>
      </c>
      <c r="AT277" s="40"/>
      <c r="AU277" s="40"/>
      <c r="AV277" s="34" t="s">
        <v>70</v>
      </c>
      <c r="AW277" s="34" t="s">
        <v>70</v>
      </c>
      <c r="AX277" s="34" t="s">
        <v>133</v>
      </c>
      <c r="AY277" s="34" t="s">
        <v>4292</v>
      </c>
      <c r="AZ277" s="34" t="s">
        <v>64</v>
      </c>
      <c r="BA277" s="34" t="s">
        <v>423</v>
      </c>
      <c r="BB277" s="35">
        <v>2022</v>
      </c>
      <c r="BC277" s="34" t="s">
        <v>66</v>
      </c>
    </row>
    <row r="278" spans="1:55" x14ac:dyDescent="0.25">
      <c r="A278" s="34" t="s">
        <v>2698</v>
      </c>
      <c r="B278" s="35">
        <v>79509</v>
      </c>
      <c r="C278" s="34">
        <v>100</v>
      </c>
      <c r="D278" s="34" t="s">
        <v>3587</v>
      </c>
      <c r="E278" s="34" t="s">
        <v>3586</v>
      </c>
      <c r="F278" s="34" t="s">
        <v>2608</v>
      </c>
      <c r="G278" s="34" t="s">
        <v>99</v>
      </c>
      <c r="H278" s="34" t="s">
        <v>4287</v>
      </c>
      <c r="I278" s="34" t="s">
        <v>4578</v>
      </c>
      <c r="J278" s="36">
        <v>44285</v>
      </c>
      <c r="K278" s="36"/>
      <c r="L278" s="34" t="s">
        <v>61</v>
      </c>
      <c r="M278" s="40"/>
      <c r="N278" s="41" t="s">
        <v>3456</v>
      </c>
      <c r="O278" s="40"/>
      <c r="P278" s="41" t="s">
        <v>3456</v>
      </c>
      <c r="Q278" s="40"/>
      <c r="R278" s="41" t="s">
        <v>3456</v>
      </c>
      <c r="S278" s="41" t="s">
        <v>3456</v>
      </c>
      <c r="T278" s="41" t="s">
        <v>70</v>
      </c>
      <c r="U278" s="41"/>
      <c r="V278" s="41"/>
      <c r="W278" s="40"/>
      <c r="X278" s="41" t="s">
        <v>70</v>
      </c>
      <c r="Y278" s="41"/>
      <c r="Z278" s="40"/>
      <c r="AA278" s="41"/>
      <c r="AB278" s="41"/>
      <c r="AC278" s="41"/>
      <c r="AD278" s="40"/>
      <c r="AE278" s="41" t="s">
        <v>3456</v>
      </c>
      <c r="AF278" s="41" t="s">
        <v>3456</v>
      </c>
      <c r="AG278" s="41" t="s">
        <v>70</v>
      </c>
      <c r="AH278" s="41"/>
      <c r="AI278" s="41"/>
      <c r="AJ278" s="40"/>
      <c r="AK278" s="41" t="s">
        <v>70</v>
      </c>
      <c r="AL278" s="40"/>
      <c r="AM278" s="41"/>
      <c r="AN278" s="40"/>
      <c r="AO278" s="41" t="s">
        <v>70</v>
      </c>
      <c r="AP278" s="41" t="s">
        <v>70</v>
      </c>
      <c r="AQ278" s="41" t="s">
        <v>70</v>
      </c>
      <c r="AR278" s="41" t="s">
        <v>70</v>
      </c>
      <c r="AS278" s="41" t="s">
        <v>70</v>
      </c>
      <c r="AT278" s="40"/>
      <c r="AU278" s="40"/>
      <c r="AV278" s="34" t="s">
        <v>70</v>
      </c>
      <c r="AW278" s="34" t="s">
        <v>70</v>
      </c>
      <c r="AX278" s="34" t="s">
        <v>133</v>
      </c>
      <c r="AY278" s="34" t="s">
        <v>4295</v>
      </c>
      <c r="AZ278" s="34" t="s">
        <v>64</v>
      </c>
      <c r="BA278" s="34" t="s">
        <v>65</v>
      </c>
      <c r="BB278" s="35">
        <v>2036</v>
      </c>
      <c r="BC278" s="34" t="s">
        <v>119</v>
      </c>
    </row>
    <row r="279" spans="1:55" x14ac:dyDescent="0.25">
      <c r="A279" s="34" t="s">
        <v>2939</v>
      </c>
      <c r="B279" s="35">
        <v>62498</v>
      </c>
      <c r="C279" s="34">
        <v>100</v>
      </c>
      <c r="D279" s="34" t="s">
        <v>4022</v>
      </c>
      <c r="E279" s="34" t="s">
        <v>2949</v>
      </c>
      <c r="F279" s="34" t="s">
        <v>2832</v>
      </c>
      <c r="G279" s="34" t="s">
        <v>1248</v>
      </c>
      <c r="H279" s="34" t="s">
        <v>1226</v>
      </c>
      <c r="I279" s="34" t="s">
        <v>670</v>
      </c>
      <c r="J279" s="36">
        <v>38708</v>
      </c>
      <c r="K279" s="36"/>
      <c r="L279" s="34" t="s">
        <v>61</v>
      </c>
      <c r="M279" s="40"/>
      <c r="N279" s="41"/>
      <c r="O279" s="40"/>
      <c r="P279" s="41"/>
      <c r="Q279" s="40"/>
      <c r="R279" s="41" t="s">
        <v>3456</v>
      </c>
      <c r="S279" s="41"/>
      <c r="T279" s="41" t="s">
        <v>70</v>
      </c>
      <c r="U279" s="41"/>
      <c r="V279" s="41"/>
      <c r="W279" s="40"/>
      <c r="X279" s="41" t="s">
        <v>70</v>
      </c>
      <c r="Y279" s="41"/>
      <c r="Z279" s="40"/>
      <c r="AA279" s="41"/>
      <c r="AB279" s="41"/>
      <c r="AC279" s="41"/>
      <c r="AD279" s="40"/>
      <c r="AE279" s="41" t="s">
        <v>3456</v>
      </c>
      <c r="AF279" s="41"/>
      <c r="AG279" s="41" t="s">
        <v>70</v>
      </c>
      <c r="AH279" s="41"/>
      <c r="AI279" s="41"/>
      <c r="AJ279" s="40"/>
      <c r="AK279" s="41" t="s">
        <v>70</v>
      </c>
      <c r="AL279" s="40"/>
      <c r="AM279" s="41"/>
      <c r="AN279" s="40"/>
      <c r="AO279" s="41" t="s">
        <v>70</v>
      </c>
      <c r="AP279" s="41" t="s">
        <v>70</v>
      </c>
      <c r="AQ279" s="41" t="s">
        <v>70</v>
      </c>
      <c r="AR279" s="41" t="s">
        <v>70</v>
      </c>
      <c r="AS279" s="41" t="s">
        <v>70</v>
      </c>
      <c r="AT279" s="40"/>
      <c r="AU279" s="40"/>
      <c r="AV279" s="34" t="s">
        <v>70</v>
      </c>
      <c r="AW279" s="34" t="s">
        <v>70</v>
      </c>
      <c r="AX279" s="34" t="s">
        <v>133</v>
      </c>
      <c r="AY279" s="34" t="s">
        <v>4295</v>
      </c>
      <c r="AZ279" s="34" t="s">
        <v>64</v>
      </c>
      <c r="BA279" s="34" t="s">
        <v>65</v>
      </c>
      <c r="BB279" s="35">
        <v>2022</v>
      </c>
      <c r="BC279" s="34" t="s">
        <v>185</v>
      </c>
    </row>
    <row r="280" spans="1:55" x14ac:dyDescent="0.25">
      <c r="A280" s="34" t="s">
        <v>1461</v>
      </c>
      <c r="B280" s="35">
        <v>79026</v>
      </c>
      <c r="C280" s="34">
        <v>4.88</v>
      </c>
      <c r="D280" s="34" t="s">
        <v>1470</v>
      </c>
      <c r="E280" s="34" t="s">
        <v>1471</v>
      </c>
      <c r="F280" s="34" t="s">
        <v>1472</v>
      </c>
      <c r="G280" s="34" t="s">
        <v>131</v>
      </c>
      <c r="H280" s="34" t="s">
        <v>59</v>
      </c>
      <c r="I280" s="34" t="s">
        <v>1275</v>
      </c>
      <c r="J280" s="36">
        <v>43776</v>
      </c>
      <c r="K280" s="36"/>
      <c r="L280" s="34" t="s">
        <v>61</v>
      </c>
      <c r="M280" s="40"/>
      <c r="N280" s="41"/>
      <c r="O280" s="40"/>
      <c r="P280" s="41" t="s">
        <v>3456</v>
      </c>
      <c r="Q280" s="40"/>
      <c r="R280" s="41"/>
      <c r="S280" s="41"/>
      <c r="T280" s="41" t="s">
        <v>70</v>
      </c>
      <c r="U280" s="41"/>
      <c r="V280" s="41"/>
      <c r="W280" s="40"/>
      <c r="X280" s="41" t="s">
        <v>70</v>
      </c>
      <c r="Y280" s="41"/>
      <c r="Z280" s="41"/>
      <c r="AA280" s="41"/>
      <c r="AB280" s="41"/>
      <c r="AC280" s="41"/>
      <c r="AD280" s="40"/>
      <c r="AE280" s="41" t="s">
        <v>3456</v>
      </c>
      <c r="AF280" s="41"/>
      <c r="AG280" s="41" t="s">
        <v>70</v>
      </c>
      <c r="AH280" s="41"/>
      <c r="AI280" s="41"/>
      <c r="AJ280" s="40"/>
      <c r="AK280" s="41" t="s">
        <v>70</v>
      </c>
      <c r="AL280" s="40"/>
      <c r="AM280" s="41"/>
      <c r="AN280" s="40"/>
      <c r="AO280" s="41" t="s">
        <v>70</v>
      </c>
      <c r="AP280" s="41" t="s">
        <v>70</v>
      </c>
      <c r="AQ280" s="41" t="s">
        <v>70</v>
      </c>
      <c r="AR280" s="41" t="s">
        <v>70</v>
      </c>
      <c r="AS280" s="41" t="s">
        <v>70</v>
      </c>
      <c r="AT280" s="40"/>
      <c r="AU280" s="40"/>
      <c r="AV280" s="34" t="s">
        <v>70</v>
      </c>
      <c r="AW280" s="34" t="s">
        <v>70</v>
      </c>
      <c r="AX280" s="34" t="s">
        <v>133</v>
      </c>
      <c r="AY280" s="34" t="s">
        <v>4295</v>
      </c>
      <c r="AZ280" s="34" t="s">
        <v>64</v>
      </c>
      <c r="BA280" s="34" t="s">
        <v>65</v>
      </c>
      <c r="BB280" s="35">
        <v>2036</v>
      </c>
      <c r="BC280" s="34" t="s">
        <v>66</v>
      </c>
    </row>
    <row r="281" spans="1:55" x14ac:dyDescent="0.25">
      <c r="A281" s="34" t="s">
        <v>2301</v>
      </c>
      <c r="B281" s="35">
        <v>63168</v>
      </c>
      <c r="C281" s="34">
        <v>100</v>
      </c>
      <c r="D281" s="34" t="s">
        <v>2316</v>
      </c>
      <c r="E281" s="34" t="s">
        <v>2317</v>
      </c>
      <c r="F281" s="34" t="s">
        <v>822</v>
      </c>
      <c r="G281" s="34" t="s">
        <v>3974</v>
      </c>
      <c r="H281" s="34" t="s">
        <v>59</v>
      </c>
      <c r="I281" s="34" t="s">
        <v>422</v>
      </c>
      <c r="J281" s="36">
        <v>39688</v>
      </c>
      <c r="K281" s="36"/>
      <c r="L281" s="34" t="s">
        <v>61</v>
      </c>
      <c r="M281" s="40"/>
      <c r="N281" s="41"/>
      <c r="O281" s="40"/>
      <c r="P281" s="41"/>
      <c r="Q281" s="40"/>
      <c r="R281" s="41"/>
      <c r="S281" s="41"/>
      <c r="T281" s="41" t="s">
        <v>70</v>
      </c>
      <c r="U281" s="41"/>
      <c r="V281" s="41"/>
      <c r="W281" s="40"/>
      <c r="X281" s="41" t="s">
        <v>70</v>
      </c>
      <c r="Y281" s="41"/>
      <c r="Z281" s="40"/>
      <c r="AA281" s="41"/>
      <c r="AB281" s="41"/>
      <c r="AC281" s="41"/>
      <c r="AD281" s="40"/>
      <c r="AE281" s="41" t="s">
        <v>3456</v>
      </c>
      <c r="AF281" s="41" t="s">
        <v>3456</v>
      </c>
      <c r="AG281" s="41" t="s">
        <v>70</v>
      </c>
      <c r="AH281" s="41"/>
      <c r="AI281" s="41"/>
      <c r="AJ281" s="40"/>
      <c r="AK281" s="41" t="s">
        <v>70</v>
      </c>
      <c r="AL281" s="40"/>
      <c r="AM281" s="41"/>
      <c r="AN281" s="40"/>
      <c r="AO281" s="41" t="s">
        <v>70</v>
      </c>
      <c r="AP281" s="41" t="s">
        <v>70</v>
      </c>
      <c r="AQ281" s="41" t="s">
        <v>70</v>
      </c>
      <c r="AR281" s="41" t="s">
        <v>70</v>
      </c>
      <c r="AS281" s="41" t="s">
        <v>70</v>
      </c>
      <c r="AT281" s="40"/>
      <c r="AU281" s="40"/>
      <c r="AV281" s="34" t="s">
        <v>70</v>
      </c>
      <c r="AW281" s="34" t="s">
        <v>70</v>
      </c>
      <c r="AX281" s="34" t="s">
        <v>133</v>
      </c>
      <c r="AY281" s="34" t="s">
        <v>4289</v>
      </c>
      <c r="AZ281" s="34" t="s">
        <v>64</v>
      </c>
      <c r="BA281" s="34" t="s">
        <v>65</v>
      </c>
      <c r="BB281" s="35">
        <v>2024</v>
      </c>
      <c r="BC281" s="34" t="s">
        <v>66</v>
      </c>
    </row>
    <row r="282" spans="1:55" x14ac:dyDescent="0.25">
      <c r="A282" s="34" t="s">
        <v>2656</v>
      </c>
      <c r="B282" s="35">
        <v>79014</v>
      </c>
      <c r="C282" s="34">
        <v>76.349999999999994</v>
      </c>
      <c r="D282" s="34" t="s">
        <v>2681</v>
      </c>
      <c r="E282" s="34" t="s">
        <v>2682</v>
      </c>
      <c r="F282" s="34" t="s">
        <v>2683</v>
      </c>
      <c r="G282" s="34" t="s">
        <v>99</v>
      </c>
      <c r="H282" s="34" t="s">
        <v>4287</v>
      </c>
      <c r="I282" s="34" t="s">
        <v>2423</v>
      </c>
      <c r="J282" s="36">
        <v>43657</v>
      </c>
      <c r="K282" s="36"/>
      <c r="L282" s="34" t="s">
        <v>61</v>
      </c>
      <c r="M282" s="40"/>
      <c r="N282" s="41"/>
      <c r="O282" s="40"/>
      <c r="P282" s="41" t="s">
        <v>3456</v>
      </c>
      <c r="Q282" s="40"/>
      <c r="R282" s="41"/>
      <c r="S282" s="41"/>
      <c r="T282" s="41" t="s">
        <v>70</v>
      </c>
      <c r="U282" s="41"/>
      <c r="V282" s="41"/>
      <c r="W282" s="40"/>
      <c r="X282" s="41" t="s">
        <v>70</v>
      </c>
      <c r="Y282" s="41"/>
      <c r="Z282" s="40"/>
      <c r="AA282" s="41"/>
      <c r="AB282" s="41"/>
      <c r="AC282" s="41"/>
      <c r="AD282" s="40"/>
      <c r="AE282" s="41"/>
      <c r="AF282" s="41"/>
      <c r="AG282" s="41" t="s">
        <v>70</v>
      </c>
      <c r="AH282" s="41"/>
      <c r="AI282" s="41"/>
      <c r="AJ282" s="40"/>
      <c r="AK282" s="41" t="s">
        <v>70</v>
      </c>
      <c r="AL282" s="40"/>
      <c r="AM282" s="41"/>
      <c r="AN282" s="40"/>
      <c r="AO282" s="41" t="s">
        <v>70</v>
      </c>
      <c r="AP282" s="41" t="s">
        <v>70</v>
      </c>
      <c r="AQ282" s="41" t="s">
        <v>70</v>
      </c>
      <c r="AR282" s="41" t="s">
        <v>70</v>
      </c>
      <c r="AS282" s="41" t="s">
        <v>70</v>
      </c>
      <c r="AT282" s="40"/>
      <c r="AU282" s="40"/>
      <c r="AV282" s="34" t="s">
        <v>70</v>
      </c>
      <c r="AW282" s="34" t="s">
        <v>70</v>
      </c>
      <c r="AX282" s="34" t="s">
        <v>63</v>
      </c>
      <c r="AY282" s="34" t="s">
        <v>4311</v>
      </c>
      <c r="AZ282" s="34" t="s">
        <v>64</v>
      </c>
      <c r="BA282" s="34" t="s">
        <v>65</v>
      </c>
      <c r="BB282" s="35">
        <v>2035</v>
      </c>
      <c r="BC282" s="34" t="s">
        <v>66</v>
      </c>
    </row>
    <row r="283" spans="1:55" x14ac:dyDescent="0.25">
      <c r="A283" s="34" t="s">
        <v>2731</v>
      </c>
      <c r="B283" s="35">
        <v>81843</v>
      </c>
      <c r="C283" s="34">
        <v>100</v>
      </c>
      <c r="D283" s="34" t="s">
        <v>4651</v>
      </c>
      <c r="E283" s="34" t="s">
        <v>4652</v>
      </c>
      <c r="F283" s="34" t="s">
        <v>4518</v>
      </c>
      <c r="G283" s="34" t="s">
        <v>99</v>
      </c>
      <c r="H283" s="34" t="s">
        <v>4287</v>
      </c>
      <c r="I283" s="34" t="s">
        <v>3987</v>
      </c>
      <c r="J283" s="36">
        <v>45168</v>
      </c>
      <c r="K283" s="36"/>
      <c r="L283" s="34" t="s">
        <v>71</v>
      </c>
      <c r="M283" s="40"/>
      <c r="N283" s="41" t="s">
        <v>3456</v>
      </c>
      <c r="O283" s="40">
        <v>32363</v>
      </c>
      <c r="P283" s="41"/>
      <c r="Q283" s="40">
        <v>32363</v>
      </c>
      <c r="R283" s="41"/>
      <c r="S283" s="41"/>
      <c r="T283" s="41" t="s">
        <v>70</v>
      </c>
      <c r="U283" s="41"/>
      <c r="V283" s="41"/>
      <c r="W283" s="40">
        <v>32363</v>
      </c>
      <c r="X283" s="41" t="s">
        <v>70</v>
      </c>
      <c r="Y283" s="41"/>
      <c r="Z283" s="40"/>
      <c r="AA283" s="41" t="s">
        <v>3456</v>
      </c>
      <c r="AB283" s="41"/>
      <c r="AC283" s="41"/>
      <c r="AD283" s="40"/>
      <c r="AE283" s="41" t="s">
        <v>3456</v>
      </c>
      <c r="AF283" s="41" t="s">
        <v>3456</v>
      </c>
      <c r="AG283" s="41" t="s">
        <v>70</v>
      </c>
      <c r="AH283" s="41"/>
      <c r="AI283" s="41"/>
      <c r="AJ283" s="40"/>
      <c r="AK283" s="41" t="s">
        <v>70</v>
      </c>
      <c r="AL283" s="40"/>
      <c r="AM283" s="41"/>
      <c r="AN283" s="40"/>
      <c r="AO283" s="41" t="s">
        <v>70</v>
      </c>
      <c r="AP283" s="41" t="s">
        <v>70</v>
      </c>
      <c r="AQ283" s="41" t="s">
        <v>70</v>
      </c>
      <c r="AR283" s="41" t="s">
        <v>70</v>
      </c>
      <c r="AS283" s="41" t="s">
        <v>70</v>
      </c>
      <c r="AT283" s="40"/>
      <c r="AU283" s="40"/>
      <c r="AV283" s="34" t="s">
        <v>70</v>
      </c>
      <c r="AW283" s="34" t="s">
        <v>70</v>
      </c>
      <c r="AX283" s="34" t="s">
        <v>133</v>
      </c>
      <c r="AY283" s="34" t="s">
        <v>4645</v>
      </c>
      <c r="AZ283" s="34" t="s">
        <v>64</v>
      </c>
      <c r="BA283" s="34" t="s">
        <v>65</v>
      </c>
      <c r="BB283" s="35">
        <v>2039</v>
      </c>
      <c r="BC283" s="34" t="s">
        <v>66</v>
      </c>
    </row>
    <row r="284" spans="1:55" x14ac:dyDescent="0.25">
      <c r="A284" s="34" t="s">
        <v>1173</v>
      </c>
      <c r="B284" s="35">
        <v>80075</v>
      </c>
      <c r="C284" s="34">
        <v>100</v>
      </c>
      <c r="D284" s="34" t="s">
        <v>4384</v>
      </c>
      <c r="E284" s="34" t="s">
        <v>4385</v>
      </c>
      <c r="F284" s="34" t="s">
        <v>977</v>
      </c>
      <c r="G284" s="34" t="s">
        <v>3520</v>
      </c>
      <c r="H284" s="34" t="s">
        <v>4287</v>
      </c>
      <c r="I284" s="34" t="s">
        <v>118</v>
      </c>
      <c r="J284" s="36">
        <v>44985</v>
      </c>
      <c r="K284" s="36"/>
      <c r="L284" s="34" t="s">
        <v>71</v>
      </c>
      <c r="M284" s="40"/>
      <c r="N284" s="41" t="s">
        <v>3456</v>
      </c>
      <c r="O284" s="40">
        <v>32363</v>
      </c>
      <c r="P284" s="41"/>
      <c r="Q284" s="40">
        <v>32363</v>
      </c>
      <c r="R284" s="41"/>
      <c r="S284" s="41"/>
      <c r="T284" s="41" t="s">
        <v>70</v>
      </c>
      <c r="U284" s="41"/>
      <c r="V284" s="41"/>
      <c r="W284" s="40">
        <v>32363</v>
      </c>
      <c r="X284" s="41" t="s">
        <v>70</v>
      </c>
      <c r="Y284" s="41"/>
      <c r="Z284" s="41"/>
      <c r="AA284" s="41" t="s">
        <v>3456</v>
      </c>
      <c r="AB284" s="41"/>
      <c r="AC284" s="41"/>
      <c r="AD284" s="40"/>
      <c r="AE284" s="41" t="s">
        <v>3456</v>
      </c>
      <c r="AF284" s="41" t="s">
        <v>3456</v>
      </c>
      <c r="AG284" s="41" t="s">
        <v>70</v>
      </c>
      <c r="AH284" s="41"/>
      <c r="AI284" s="41"/>
      <c r="AJ284" s="40"/>
      <c r="AK284" s="41" t="s">
        <v>70</v>
      </c>
      <c r="AL284" s="40"/>
      <c r="AM284" s="41"/>
      <c r="AN284" s="40"/>
      <c r="AO284" s="41" t="s">
        <v>70</v>
      </c>
      <c r="AP284" s="41" t="s">
        <v>70</v>
      </c>
      <c r="AQ284" s="41" t="s">
        <v>70</v>
      </c>
      <c r="AR284" s="41" t="s">
        <v>70</v>
      </c>
      <c r="AS284" s="41" t="s">
        <v>70</v>
      </c>
      <c r="AT284" s="40"/>
      <c r="AU284" s="40"/>
      <c r="AV284" s="34" t="s">
        <v>70</v>
      </c>
      <c r="AW284" s="34" t="s">
        <v>70</v>
      </c>
      <c r="AX284" s="34" t="s">
        <v>133</v>
      </c>
      <c r="AY284" s="34" t="s">
        <v>4295</v>
      </c>
      <c r="AZ284" s="34" t="s">
        <v>64</v>
      </c>
      <c r="BA284" s="34" t="s">
        <v>65</v>
      </c>
      <c r="BB284" s="35">
        <v>2039</v>
      </c>
      <c r="BC284" s="34" t="s">
        <v>66</v>
      </c>
    </row>
    <row r="285" spans="1:55" x14ac:dyDescent="0.25">
      <c r="A285" s="34" t="s">
        <v>2364</v>
      </c>
      <c r="B285" s="35">
        <v>63369</v>
      </c>
      <c r="C285" s="34">
        <v>100</v>
      </c>
      <c r="D285" s="34" t="s">
        <v>2370</v>
      </c>
      <c r="E285" s="34" t="s">
        <v>2371</v>
      </c>
      <c r="F285" s="34" t="s">
        <v>2372</v>
      </c>
      <c r="G285" s="34" t="s">
        <v>131</v>
      </c>
      <c r="H285" s="34" t="s">
        <v>59</v>
      </c>
      <c r="I285" s="34" t="s">
        <v>242</v>
      </c>
      <c r="J285" s="36">
        <v>39715</v>
      </c>
      <c r="K285" s="36"/>
      <c r="L285" s="34" t="s">
        <v>61</v>
      </c>
      <c r="M285" s="40"/>
      <c r="N285" s="41"/>
      <c r="O285" s="40"/>
      <c r="P285" s="41"/>
      <c r="Q285" s="40"/>
      <c r="R285" s="41"/>
      <c r="S285" s="41"/>
      <c r="T285" s="41" t="s">
        <v>70</v>
      </c>
      <c r="U285" s="41"/>
      <c r="V285" s="41"/>
      <c r="W285" s="40"/>
      <c r="X285" s="41" t="s">
        <v>70</v>
      </c>
      <c r="Y285" s="41"/>
      <c r="Z285" s="40"/>
      <c r="AA285" s="41"/>
      <c r="AB285" s="41"/>
      <c r="AC285" s="41"/>
      <c r="AD285" s="40"/>
      <c r="AE285" s="41" t="s">
        <v>3456</v>
      </c>
      <c r="AF285" s="41" t="s">
        <v>3456</v>
      </c>
      <c r="AG285" s="41" t="s">
        <v>70</v>
      </c>
      <c r="AH285" s="41"/>
      <c r="AI285" s="41"/>
      <c r="AJ285" s="40"/>
      <c r="AK285" s="41" t="s">
        <v>70</v>
      </c>
      <c r="AL285" s="40"/>
      <c r="AM285" s="41"/>
      <c r="AN285" s="40"/>
      <c r="AO285" s="41" t="s">
        <v>70</v>
      </c>
      <c r="AP285" s="41" t="s">
        <v>70</v>
      </c>
      <c r="AQ285" s="41" t="s">
        <v>70</v>
      </c>
      <c r="AR285" s="41" t="s">
        <v>70</v>
      </c>
      <c r="AS285" s="41" t="s">
        <v>70</v>
      </c>
      <c r="AT285" s="40"/>
      <c r="AU285" s="40"/>
      <c r="AV285" s="34" t="s">
        <v>70</v>
      </c>
      <c r="AW285" s="34" t="s">
        <v>70</v>
      </c>
      <c r="AX285" s="34" t="s">
        <v>133</v>
      </c>
      <c r="AY285" s="34" t="s">
        <v>4302</v>
      </c>
      <c r="AZ285" s="34" t="s">
        <v>64</v>
      </c>
      <c r="BA285" s="34" t="s">
        <v>65</v>
      </c>
      <c r="BB285" s="35">
        <v>2024</v>
      </c>
      <c r="BC285" s="34" t="s">
        <v>66</v>
      </c>
    </row>
    <row r="286" spans="1:55" x14ac:dyDescent="0.25">
      <c r="A286" s="34" t="s">
        <v>4495</v>
      </c>
      <c r="B286" s="35">
        <v>82167</v>
      </c>
      <c r="C286" s="34">
        <v>100</v>
      </c>
      <c r="D286" s="34" t="s">
        <v>4504</v>
      </c>
      <c r="E286" s="34" t="s">
        <v>4505</v>
      </c>
      <c r="F286" s="34" t="s">
        <v>4506</v>
      </c>
      <c r="G286" s="34" t="s">
        <v>4437</v>
      </c>
      <c r="H286" s="34" t="s">
        <v>59</v>
      </c>
      <c r="I286" s="34" t="s">
        <v>3987</v>
      </c>
      <c r="J286" s="36">
        <v>43709</v>
      </c>
      <c r="K286" s="36"/>
      <c r="L286" s="34" t="s">
        <v>61</v>
      </c>
      <c r="M286" s="40"/>
      <c r="N286" s="41"/>
      <c r="O286" s="40"/>
      <c r="P286" s="41" t="s">
        <v>3456</v>
      </c>
      <c r="Q286" s="40"/>
      <c r="R286" s="41" t="s">
        <v>3456</v>
      </c>
      <c r="S286" s="41" t="s">
        <v>3456</v>
      </c>
      <c r="T286" s="41" t="s">
        <v>70</v>
      </c>
      <c r="U286" s="41"/>
      <c r="V286" s="41"/>
      <c r="W286" s="40"/>
      <c r="X286" s="41" t="s">
        <v>70</v>
      </c>
      <c r="Y286" s="41"/>
      <c r="Z286" s="40"/>
      <c r="AA286" s="41"/>
      <c r="AB286" s="41"/>
      <c r="AC286" s="41"/>
      <c r="AD286" s="40"/>
      <c r="AE286" s="41" t="s">
        <v>3456</v>
      </c>
      <c r="AF286" s="41" t="s">
        <v>3456</v>
      </c>
      <c r="AG286" s="41" t="s">
        <v>70</v>
      </c>
      <c r="AH286" s="41"/>
      <c r="AI286" s="41"/>
      <c r="AJ286" s="40"/>
      <c r="AK286" s="41" t="s">
        <v>70</v>
      </c>
      <c r="AL286" s="40"/>
      <c r="AM286" s="41"/>
      <c r="AN286" s="40"/>
      <c r="AO286" s="41" t="s">
        <v>70</v>
      </c>
      <c r="AP286" s="41" t="s">
        <v>70</v>
      </c>
      <c r="AQ286" s="41" t="s">
        <v>70</v>
      </c>
      <c r="AR286" s="41" t="s">
        <v>70</v>
      </c>
      <c r="AS286" s="41" t="s">
        <v>70</v>
      </c>
      <c r="AT286" s="40"/>
      <c r="AU286" s="40"/>
      <c r="AV286" s="34" t="s">
        <v>70</v>
      </c>
      <c r="AW286" s="34" t="s">
        <v>70</v>
      </c>
      <c r="AX286" s="34" t="s">
        <v>63</v>
      </c>
      <c r="AY286" s="34" t="s">
        <v>4296</v>
      </c>
      <c r="AZ286" s="34" t="s">
        <v>64</v>
      </c>
      <c r="BA286" s="34" t="s">
        <v>65</v>
      </c>
      <c r="BB286" s="35">
        <v>2036</v>
      </c>
      <c r="BC286" s="34" t="s">
        <v>66</v>
      </c>
    </row>
    <row r="287" spans="1:55" x14ac:dyDescent="0.25">
      <c r="A287" s="34" t="s">
        <v>4665</v>
      </c>
      <c r="B287" s="35">
        <v>60506</v>
      </c>
      <c r="C287" s="34">
        <v>100</v>
      </c>
      <c r="D287" s="34" t="s">
        <v>1904</v>
      </c>
      <c r="E287" s="34" t="s">
        <v>1905</v>
      </c>
      <c r="F287" s="34" t="s">
        <v>1906</v>
      </c>
      <c r="G287" s="34" t="s">
        <v>287</v>
      </c>
      <c r="H287" s="34" t="s">
        <v>144</v>
      </c>
      <c r="I287" s="34" t="s">
        <v>133</v>
      </c>
      <c r="J287" s="36">
        <v>37404</v>
      </c>
      <c r="K287" s="36"/>
      <c r="L287" s="34" t="s">
        <v>61</v>
      </c>
      <c r="M287" s="40"/>
      <c r="N287" s="41"/>
      <c r="O287" s="40"/>
      <c r="P287" s="41"/>
      <c r="Q287" s="40"/>
      <c r="R287" s="41" t="s">
        <v>3456</v>
      </c>
      <c r="S287" s="41"/>
      <c r="T287" s="41" t="s">
        <v>70</v>
      </c>
      <c r="U287" s="41"/>
      <c r="V287" s="41"/>
      <c r="W287" s="40"/>
      <c r="X287" s="41" t="s">
        <v>70</v>
      </c>
      <c r="Y287" s="41"/>
      <c r="Z287" s="40"/>
      <c r="AA287" s="41"/>
      <c r="AB287" s="41"/>
      <c r="AC287" s="41"/>
      <c r="AD287" s="40"/>
      <c r="AE287" s="41" t="s">
        <v>3456</v>
      </c>
      <c r="AF287" s="41"/>
      <c r="AG287" s="41" t="s">
        <v>70</v>
      </c>
      <c r="AH287" s="41"/>
      <c r="AI287" s="41"/>
      <c r="AJ287" s="40"/>
      <c r="AK287" s="41" t="s">
        <v>70</v>
      </c>
      <c r="AL287" s="40"/>
      <c r="AM287" s="41"/>
      <c r="AN287" s="40"/>
      <c r="AO287" s="41" t="s">
        <v>70</v>
      </c>
      <c r="AP287" s="41" t="s">
        <v>70</v>
      </c>
      <c r="AQ287" s="41" t="s">
        <v>70</v>
      </c>
      <c r="AR287" s="41" t="s">
        <v>70</v>
      </c>
      <c r="AS287" s="41" t="s">
        <v>70</v>
      </c>
      <c r="AT287" s="40"/>
      <c r="AU287" s="40"/>
      <c r="AV287" s="34" t="s">
        <v>70</v>
      </c>
      <c r="AW287" s="34" t="s">
        <v>70</v>
      </c>
      <c r="AX287" s="34" t="s">
        <v>70</v>
      </c>
      <c r="AY287" s="34" t="s">
        <v>70</v>
      </c>
      <c r="AZ287" s="34" t="s">
        <v>64</v>
      </c>
      <c r="BA287" s="34" t="s">
        <v>423</v>
      </c>
      <c r="BB287" s="35">
        <v>2018</v>
      </c>
      <c r="BC287" s="34" t="s">
        <v>119</v>
      </c>
    </row>
    <row r="288" spans="1:55" x14ac:dyDescent="0.25">
      <c r="A288" s="34" t="s">
        <v>2032</v>
      </c>
      <c r="B288" s="35">
        <v>62675</v>
      </c>
      <c r="C288" s="34">
        <v>100</v>
      </c>
      <c r="D288" s="34" t="s">
        <v>2068</v>
      </c>
      <c r="E288" s="34" t="s">
        <v>2069</v>
      </c>
      <c r="F288" s="34" t="s">
        <v>2070</v>
      </c>
      <c r="G288" s="34" t="s">
        <v>3520</v>
      </c>
      <c r="H288" s="34" t="s">
        <v>4287</v>
      </c>
      <c r="I288" s="34" t="s">
        <v>133</v>
      </c>
      <c r="J288" s="36">
        <v>39079</v>
      </c>
      <c r="K288" s="36"/>
      <c r="L288" s="34" t="s">
        <v>61</v>
      </c>
      <c r="M288" s="40"/>
      <c r="N288" s="41"/>
      <c r="O288" s="40"/>
      <c r="P288" s="41"/>
      <c r="Q288" s="40"/>
      <c r="R288" s="41" t="s">
        <v>3456</v>
      </c>
      <c r="S288" s="41"/>
      <c r="T288" s="41" t="s">
        <v>70</v>
      </c>
      <c r="U288" s="41"/>
      <c r="V288" s="41"/>
      <c r="W288" s="40"/>
      <c r="X288" s="41" t="s">
        <v>70</v>
      </c>
      <c r="Y288" s="41"/>
      <c r="Z288" s="40"/>
      <c r="AA288" s="41"/>
      <c r="AB288" s="41"/>
      <c r="AC288" s="41"/>
      <c r="AD288" s="40"/>
      <c r="AE288" s="41"/>
      <c r="AF288" s="41"/>
      <c r="AG288" s="41" t="s">
        <v>70</v>
      </c>
      <c r="AH288" s="41"/>
      <c r="AI288" s="41"/>
      <c r="AJ288" s="40"/>
      <c r="AK288" s="41" t="s">
        <v>70</v>
      </c>
      <c r="AL288" s="40"/>
      <c r="AM288" s="41"/>
      <c r="AN288" s="40"/>
      <c r="AO288" s="41" t="s">
        <v>70</v>
      </c>
      <c r="AP288" s="41" t="s">
        <v>70</v>
      </c>
      <c r="AQ288" s="41" t="s">
        <v>70</v>
      </c>
      <c r="AR288" s="41" t="s">
        <v>70</v>
      </c>
      <c r="AS288" s="41" t="s">
        <v>70</v>
      </c>
      <c r="AT288" s="40"/>
      <c r="AU288" s="40"/>
      <c r="AV288" s="34" t="s">
        <v>70</v>
      </c>
      <c r="AW288" s="34" t="s">
        <v>70</v>
      </c>
      <c r="AX288" s="34" t="s">
        <v>133</v>
      </c>
      <c r="AY288" s="34" t="s">
        <v>4292</v>
      </c>
      <c r="AZ288" s="34" t="s">
        <v>64</v>
      </c>
      <c r="BA288" s="34" t="s">
        <v>423</v>
      </c>
      <c r="BB288" s="35">
        <v>2022</v>
      </c>
      <c r="BC288" s="34" t="s">
        <v>119</v>
      </c>
    </row>
    <row r="289" spans="1:55" x14ac:dyDescent="0.25">
      <c r="A289" s="34" t="s">
        <v>2154</v>
      </c>
      <c r="B289" s="35">
        <v>63049</v>
      </c>
      <c r="C289" s="34">
        <v>100</v>
      </c>
      <c r="D289" s="34" t="s">
        <v>2217</v>
      </c>
      <c r="E289" s="34" t="s">
        <v>2218</v>
      </c>
      <c r="F289" s="34" t="s">
        <v>2025</v>
      </c>
      <c r="G289" s="34" t="s">
        <v>230</v>
      </c>
      <c r="H289" s="34" t="s">
        <v>59</v>
      </c>
      <c r="I289" s="34" t="s">
        <v>1260</v>
      </c>
      <c r="J289" s="36">
        <v>39618</v>
      </c>
      <c r="K289" s="36"/>
      <c r="L289" s="34" t="s">
        <v>61</v>
      </c>
      <c r="M289" s="40"/>
      <c r="N289" s="41"/>
      <c r="O289" s="40"/>
      <c r="P289" s="41"/>
      <c r="Q289" s="40"/>
      <c r="R289" s="41"/>
      <c r="S289" s="41"/>
      <c r="T289" s="41" t="s">
        <v>70</v>
      </c>
      <c r="U289" s="41"/>
      <c r="V289" s="41"/>
      <c r="W289" s="40"/>
      <c r="X289" s="41" t="s">
        <v>70</v>
      </c>
      <c r="Y289" s="41"/>
      <c r="Z289" s="40"/>
      <c r="AA289" s="41"/>
      <c r="AB289" s="41"/>
      <c r="AC289" s="41"/>
      <c r="AD289" s="40"/>
      <c r="AE289" s="41"/>
      <c r="AF289" s="41"/>
      <c r="AG289" s="41" t="s">
        <v>70</v>
      </c>
      <c r="AH289" s="41"/>
      <c r="AI289" s="41"/>
      <c r="AJ289" s="40"/>
      <c r="AK289" s="41" t="s">
        <v>70</v>
      </c>
      <c r="AL289" s="40"/>
      <c r="AM289" s="41"/>
      <c r="AN289" s="40"/>
      <c r="AO289" s="41" t="s">
        <v>70</v>
      </c>
      <c r="AP289" s="41" t="s">
        <v>70</v>
      </c>
      <c r="AQ289" s="41" t="s">
        <v>70</v>
      </c>
      <c r="AR289" s="41" t="s">
        <v>70</v>
      </c>
      <c r="AS289" s="41" t="s">
        <v>70</v>
      </c>
      <c r="AT289" s="40"/>
      <c r="AU289" s="40"/>
      <c r="AV289" s="34" t="s">
        <v>70</v>
      </c>
      <c r="AW289" s="34" t="s">
        <v>70</v>
      </c>
      <c r="AX289" s="34" t="s">
        <v>133</v>
      </c>
      <c r="AY289" s="34" t="s">
        <v>4292</v>
      </c>
      <c r="AZ289" s="34" t="s">
        <v>64</v>
      </c>
      <c r="BA289" s="34" t="s">
        <v>423</v>
      </c>
      <c r="BB289" s="35">
        <v>2023</v>
      </c>
      <c r="BC289" s="34" t="s">
        <v>66</v>
      </c>
    </row>
    <row r="290" spans="1:55" x14ac:dyDescent="0.25">
      <c r="A290" s="34" t="s">
        <v>2614</v>
      </c>
      <c r="B290" s="35">
        <v>78496</v>
      </c>
      <c r="C290" s="34">
        <v>100</v>
      </c>
      <c r="D290" s="34" t="s">
        <v>2646</v>
      </c>
      <c r="E290" s="34" t="s">
        <v>2647</v>
      </c>
      <c r="F290" s="34" t="s">
        <v>327</v>
      </c>
      <c r="G290" s="34" t="s">
        <v>287</v>
      </c>
      <c r="H290" s="34" t="s">
        <v>144</v>
      </c>
      <c r="I290" s="34" t="s">
        <v>328</v>
      </c>
      <c r="J290" s="36">
        <v>43451</v>
      </c>
      <c r="K290" s="36"/>
      <c r="L290" s="34" t="s">
        <v>61</v>
      </c>
      <c r="M290" s="40">
        <v>45268</v>
      </c>
      <c r="N290" s="41"/>
      <c r="O290" s="40"/>
      <c r="P290" s="41" t="s">
        <v>3456</v>
      </c>
      <c r="Q290" s="40"/>
      <c r="R290" s="41"/>
      <c r="S290" s="41"/>
      <c r="T290" s="41" t="s">
        <v>70</v>
      </c>
      <c r="U290" s="41"/>
      <c r="V290" s="41"/>
      <c r="W290" s="40"/>
      <c r="X290" s="41" t="s">
        <v>70</v>
      </c>
      <c r="Y290" s="41"/>
      <c r="Z290" s="40"/>
      <c r="AA290" s="41"/>
      <c r="AB290" s="41"/>
      <c r="AC290" s="41"/>
      <c r="AD290" s="40"/>
      <c r="AE290" s="41"/>
      <c r="AF290" s="41"/>
      <c r="AG290" s="41" t="s">
        <v>70</v>
      </c>
      <c r="AH290" s="41"/>
      <c r="AI290" s="41"/>
      <c r="AJ290" s="40"/>
      <c r="AK290" s="41" t="s">
        <v>70</v>
      </c>
      <c r="AL290" s="40"/>
      <c r="AM290" s="41"/>
      <c r="AN290" s="40"/>
      <c r="AO290" s="41" t="s">
        <v>70</v>
      </c>
      <c r="AP290" s="41" t="s">
        <v>70</v>
      </c>
      <c r="AQ290" s="41" t="s">
        <v>70</v>
      </c>
      <c r="AR290" s="41" t="s">
        <v>70</v>
      </c>
      <c r="AS290" s="41" t="s">
        <v>70</v>
      </c>
      <c r="AT290" s="40"/>
      <c r="AU290" s="40"/>
      <c r="AV290" s="34" t="s">
        <v>70</v>
      </c>
      <c r="AW290" s="34" t="s">
        <v>70</v>
      </c>
      <c r="AX290" s="34" t="s">
        <v>133</v>
      </c>
      <c r="AY290" s="34" t="s">
        <v>4290</v>
      </c>
      <c r="AZ290" s="34" t="s">
        <v>64</v>
      </c>
      <c r="BA290" s="34" t="s">
        <v>65</v>
      </c>
      <c r="BB290" s="35">
        <v>2034</v>
      </c>
      <c r="BC290" s="34" t="s">
        <v>66</v>
      </c>
    </row>
    <row r="291" spans="1:55" x14ac:dyDescent="0.25">
      <c r="A291" s="34" t="s">
        <v>2301</v>
      </c>
      <c r="B291" s="35">
        <v>62766</v>
      </c>
      <c r="C291" s="34">
        <v>100</v>
      </c>
      <c r="D291" s="34" t="s">
        <v>2314</v>
      </c>
      <c r="E291" s="34" t="s">
        <v>2315</v>
      </c>
      <c r="F291" s="34" t="s">
        <v>327</v>
      </c>
      <c r="G291" s="34" t="s">
        <v>287</v>
      </c>
      <c r="H291" s="34" t="s">
        <v>144</v>
      </c>
      <c r="I291" s="34" t="s">
        <v>328</v>
      </c>
      <c r="J291" s="36">
        <v>39295</v>
      </c>
      <c r="K291" s="36"/>
      <c r="L291" s="34" t="s">
        <v>61</v>
      </c>
      <c r="M291" s="40">
        <v>45268</v>
      </c>
      <c r="N291" s="41"/>
      <c r="O291" s="40"/>
      <c r="P291" s="41"/>
      <c r="Q291" s="40"/>
      <c r="R291" s="41"/>
      <c r="S291" s="41"/>
      <c r="T291" s="41" t="s">
        <v>70</v>
      </c>
      <c r="U291" s="41"/>
      <c r="V291" s="41"/>
      <c r="W291" s="40"/>
      <c r="X291" s="41" t="s">
        <v>70</v>
      </c>
      <c r="Y291" s="41"/>
      <c r="Z291" s="40"/>
      <c r="AA291" s="41"/>
      <c r="AB291" s="41"/>
      <c r="AC291" s="41"/>
      <c r="AD291" s="40"/>
      <c r="AE291" s="41" t="s">
        <v>3456</v>
      </c>
      <c r="AF291" s="41"/>
      <c r="AG291" s="41" t="s">
        <v>70</v>
      </c>
      <c r="AH291" s="41"/>
      <c r="AI291" s="41"/>
      <c r="AJ291" s="40"/>
      <c r="AK291" s="41" t="s">
        <v>70</v>
      </c>
      <c r="AL291" s="40"/>
      <c r="AM291" s="41"/>
      <c r="AN291" s="40"/>
      <c r="AO291" s="41" t="s">
        <v>70</v>
      </c>
      <c r="AP291" s="41" t="s">
        <v>70</v>
      </c>
      <c r="AQ291" s="41" t="s">
        <v>70</v>
      </c>
      <c r="AR291" s="41" t="s">
        <v>70</v>
      </c>
      <c r="AS291" s="41" t="s">
        <v>70</v>
      </c>
      <c r="AT291" s="40"/>
      <c r="AU291" s="40"/>
      <c r="AV291" s="34" t="s">
        <v>70</v>
      </c>
      <c r="AW291" s="34" t="s">
        <v>70</v>
      </c>
      <c r="AX291" s="34" t="s">
        <v>133</v>
      </c>
      <c r="AY291" s="34" t="s">
        <v>4289</v>
      </c>
      <c r="AZ291" s="34" t="s">
        <v>64</v>
      </c>
      <c r="BA291" s="34" t="s">
        <v>423</v>
      </c>
      <c r="BB291" s="35">
        <v>2022</v>
      </c>
      <c r="BC291" s="34" t="s">
        <v>66</v>
      </c>
    </row>
    <row r="292" spans="1:55" x14ac:dyDescent="0.25">
      <c r="A292" s="34" t="s">
        <v>2348</v>
      </c>
      <c r="B292" s="35">
        <v>62767</v>
      </c>
      <c r="C292" s="34">
        <v>100</v>
      </c>
      <c r="D292" s="34" t="s">
        <v>2349</v>
      </c>
      <c r="E292" s="34" t="s">
        <v>2350</v>
      </c>
      <c r="F292" s="34" t="s">
        <v>327</v>
      </c>
      <c r="G292" s="34" t="s">
        <v>287</v>
      </c>
      <c r="H292" s="34" t="s">
        <v>144</v>
      </c>
      <c r="I292" s="34" t="s">
        <v>328</v>
      </c>
      <c r="J292" s="36">
        <v>39995</v>
      </c>
      <c r="K292" s="36"/>
      <c r="L292" s="34" t="s">
        <v>61</v>
      </c>
      <c r="M292" s="40">
        <v>45268</v>
      </c>
      <c r="N292" s="41"/>
      <c r="O292" s="40"/>
      <c r="P292" s="41"/>
      <c r="Q292" s="40"/>
      <c r="R292" s="41"/>
      <c r="S292" s="41"/>
      <c r="T292" s="41" t="s">
        <v>70</v>
      </c>
      <c r="U292" s="41"/>
      <c r="V292" s="41"/>
      <c r="W292" s="40"/>
      <c r="X292" s="41" t="s">
        <v>70</v>
      </c>
      <c r="Y292" s="41"/>
      <c r="Z292" s="40"/>
      <c r="AA292" s="41"/>
      <c r="AB292" s="41"/>
      <c r="AC292" s="41"/>
      <c r="AD292" s="40"/>
      <c r="AE292" s="41" t="s">
        <v>3456</v>
      </c>
      <c r="AF292" s="41"/>
      <c r="AG292" s="41" t="s">
        <v>70</v>
      </c>
      <c r="AH292" s="41"/>
      <c r="AI292" s="41"/>
      <c r="AJ292" s="40"/>
      <c r="AK292" s="41" t="s">
        <v>70</v>
      </c>
      <c r="AL292" s="40"/>
      <c r="AM292" s="41"/>
      <c r="AN292" s="40"/>
      <c r="AO292" s="41" t="s">
        <v>70</v>
      </c>
      <c r="AP292" s="41" t="s">
        <v>70</v>
      </c>
      <c r="AQ292" s="41" t="s">
        <v>70</v>
      </c>
      <c r="AR292" s="41" t="s">
        <v>70</v>
      </c>
      <c r="AS292" s="41" t="s">
        <v>70</v>
      </c>
      <c r="AT292" s="40"/>
      <c r="AU292" s="40"/>
      <c r="AV292" s="34" t="s">
        <v>70</v>
      </c>
      <c r="AW292" s="34" t="s">
        <v>70</v>
      </c>
      <c r="AX292" s="34" t="s">
        <v>133</v>
      </c>
      <c r="AY292" s="34" t="s">
        <v>70</v>
      </c>
      <c r="AZ292" s="34" t="s">
        <v>64</v>
      </c>
      <c r="BA292" s="34" t="s">
        <v>65</v>
      </c>
      <c r="BB292" s="35">
        <v>2025</v>
      </c>
      <c r="BC292" s="34" t="s">
        <v>66</v>
      </c>
    </row>
    <row r="293" spans="1:55" x14ac:dyDescent="0.25">
      <c r="A293" s="34" t="s">
        <v>265</v>
      </c>
      <c r="B293" s="35">
        <v>64887</v>
      </c>
      <c r="C293" s="34">
        <v>85</v>
      </c>
      <c r="D293" s="34" t="s">
        <v>325</v>
      </c>
      <c r="E293" s="34" t="s">
        <v>326</v>
      </c>
      <c r="F293" s="34" t="s">
        <v>327</v>
      </c>
      <c r="G293" s="34" t="s">
        <v>287</v>
      </c>
      <c r="H293" s="34" t="s">
        <v>144</v>
      </c>
      <c r="I293" s="34" t="s">
        <v>328</v>
      </c>
      <c r="J293" s="36">
        <v>40695</v>
      </c>
      <c r="K293" s="36"/>
      <c r="L293" s="34" t="s">
        <v>61</v>
      </c>
      <c r="M293" s="40">
        <v>45268</v>
      </c>
      <c r="N293" s="41"/>
      <c r="O293" s="40"/>
      <c r="P293" s="41"/>
      <c r="Q293" s="40"/>
      <c r="R293" s="41"/>
      <c r="S293" s="41"/>
      <c r="T293" s="41" t="s">
        <v>70</v>
      </c>
      <c r="U293" s="41"/>
      <c r="V293" s="41"/>
      <c r="W293" s="40"/>
      <c r="X293" s="41" t="s">
        <v>70</v>
      </c>
      <c r="Y293" s="41"/>
      <c r="Z293" s="41"/>
      <c r="AA293" s="41"/>
      <c r="AB293" s="41"/>
      <c r="AC293" s="41"/>
      <c r="AD293" s="41"/>
      <c r="AE293" s="41"/>
      <c r="AF293" s="41"/>
      <c r="AG293" s="41" t="s">
        <v>70</v>
      </c>
      <c r="AH293" s="41"/>
      <c r="AI293" s="41"/>
      <c r="AJ293" s="41"/>
      <c r="AK293" s="41" t="s">
        <v>70</v>
      </c>
      <c r="AL293" s="41"/>
      <c r="AM293" s="41"/>
      <c r="AN293" s="41"/>
      <c r="AO293" s="41" t="s">
        <v>70</v>
      </c>
      <c r="AP293" s="41"/>
      <c r="AQ293" s="41"/>
      <c r="AR293" s="41"/>
      <c r="AS293" s="41"/>
      <c r="AT293" s="41"/>
      <c r="AU293" s="41"/>
      <c r="AV293" s="34" t="s">
        <v>70</v>
      </c>
      <c r="AW293" s="34" t="s">
        <v>70</v>
      </c>
      <c r="AX293" s="34" t="s">
        <v>133</v>
      </c>
      <c r="AY293" s="34" t="s">
        <v>4292</v>
      </c>
      <c r="AZ293" s="34" t="s">
        <v>64</v>
      </c>
      <c r="BA293" s="34" t="s">
        <v>65</v>
      </c>
      <c r="BB293" s="35">
        <v>2027</v>
      </c>
      <c r="BC293" s="34" t="s">
        <v>66</v>
      </c>
    </row>
    <row r="294" spans="1:55" x14ac:dyDescent="0.25">
      <c r="A294" s="34" t="s">
        <v>265</v>
      </c>
      <c r="B294" s="35">
        <v>64948</v>
      </c>
      <c r="C294" s="34">
        <v>100</v>
      </c>
      <c r="D294" s="34" t="s">
        <v>344</v>
      </c>
      <c r="E294" s="34" t="s">
        <v>345</v>
      </c>
      <c r="F294" s="34" t="s">
        <v>346</v>
      </c>
      <c r="G294" s="34" t="s">
        <v>287</v>
      </c>
      <c r="H294" s="34" t="s">
        <v>144</v>
      </c>
      <c r="I294" s="34" t="s">
        <v>328</v>
      </c>
      <c r="J294" s="36">
        <v>40532</v>
      </c>
      <c r="K294" s="36"/>
      <c r="L294" s="34" t="s">
        <v>61</v>
      </c>
      <c r="M294" s="40">
        <v>45268</v>
      </c>
      <c r="N294" s="41"/>
      <c r="O294" s="40"/>
      <c r="P294" s="41" t="s">
        <v>3456</v>
      </c>
      <c r="Q294" s="40"/>
      <c r="R294" s="41"/>
      <c r="S294" s="41"/>
      <c r="T294" s="41" t="s">
        <v>70</v>
      </c>
      <c r="U294" s="41"/>
      <c r="V294" s="41"/>
      <c r="W294" s="40"/>
      <c r="X294" s="41" t="s">
        <v>70</v>
      </c>
      <c r="Y294" s="41"/>
      <c r="Z294" s="41"/>
      <c r="AA294" s="41"/>
      <c r="AB294" s="41"/>
      <c r="AC294" s="41"/>
      <c r="AD294" s="41"/>
      <c r="AE294" s="41"/>
      <c r="AF294" s="41"/>
      <c r="AG294" s="41" t="s">
        <v>70</v>
      </c>
      <c r="AH294" s="41"/>
      <c r="AI294" s="41"/>
      <c r="AJ294" s="41"/>
      <c r="AK294" s="41" t="s">
        <v>70</v>
      </c>
      <c r="AL294" s="41"/>
      <c r="AM294" s="41"/>
      <c r="AN294" s="41"/>
      <c r="AO294" s="41" t="s">
        <v>70</v>
      </c>
      <c r="AP294" s="41"/>
      <c r="AQ294" s="41"/>
      <c r="AR294" s="41"/>
      <c r="AS294" s="41"/>
      <c r="AT294" s="41"/>
      <c r="AU294" s="41"/>
      <c r="AV294" s="34" t="s">
        <v>70</v>
      </c>
      <c r="AW294" s="34" t="s">
        <v>70</v>
      </c>
      <c r="AX294" s="34" t="s">
        <v>133</v>
      </c>
      <c r="AY294" s="34" t="s">
        <v>4292</v>
      </c>
      <c r="AZ294" s="34" t="s">
        <v>64</v>
      </c>
      <c r="BA294" s="34" t="s">
        <v>65</v>
      </c>
      <c r="BB294" s="35">
        <v>2025</v>
      </c>
      <c r="BC294" s="34" t="s">
        <v>66</v>
      </c>
    </row>
    <row r="295" spans="1:55" x14ac:dyDescent="0.25">
      <c r="A295" s="34" t="s">
        <v>2462</v>
      </c>
      <c r="B295" s="35">
        <v>65624</v>
      </c>
      <c r="C295" s="34">
        <v>100</v>
      </c>
      <c r="D295" s="34" t="s">
        <v>2483</v>
      </c>
      <c r="E295" s="34" t="s">
        <v>2484</v>
      </c>
      <c r="F295" s="34" t="s">
        <v>327</v>
      </c>
      <c r="G295" s="34" t="s">
        <v>287</v>
      </c>
      <c r="H295" s="34" t="s">
        <v>144</v>
      </c>
      <c r="I295" s="34" t="s">
        <v>328</v>
      </c>
      <c r="J295" s="36">
        <v>41269</v>
      </c>
      <c r="K295" s="36"/>
      <c r="L295" s="34" t="s">
        <v>61</v>
      </c>
      <c r="M295" s="40">
        <v>45268</v>
      </c>
      <c r="N295" s="41"/>
      <c r="O295" s="40"/>
      <c r="P295" s="41" t="s">
        <v>3456</v>
      </c>
      <c r="Q295" s="40"/>
      <c r="R295" s="41"/>
      <c r="S295" s="41"/>
      <c r="T295" s="41" t="s">
        <v>70</v>
      </c>
      <c r="U295" s="41"/>
      <c r="V295" s="41"/>
      <c r="W295" s="40"/>
      <c r="X295" s="41" t="s">
        <v>70</v>
      </c>
      <c r="Y295" s="41"/>
      <c r="Z295" s="40"/>
      <c r="AA295" s="41"/>
      <c r="AB295" s="41"/>
      <c r="AC295" s="41"/>
      <c r="AD295" s="40"/>
      <c r="AE295" s="41"/>
      <c r="AF295" s="41"/>
      <c r="AG295" s="41" t="s">
        <v>70</v>
      </c>
      <c r="AH295" s="41"/>
      <c r="AI295" s="41"/>
      <c r="AJ295" s="40"/>
      <c r="AK295" s="41" t="s">
        <v>70</v>
      </c>
      <c r="AL295" s="40"/>
      <c r="AM295" s="41"/>
      <c r="AN295" s="40"/>
      <c r="AO295" s="41" t="s">
        <v>70</v>
      </c>
      <c r="AP295" s="41" t="s">
        <v>70</v>
      </c>
      <c r="AQ295" s="41" t="s">
        <v>70</v>
      </c>
      <c r="AR295" s="41" t="s">
        <v>70</v>
      </c>
      <c r="AS295" s="41" t="s">
        <v>70</v>
      </c>
      <c r="AT295" s="40"/>
      <c r="AU295" s="40"/>
      <c r="AV295" s="34" t="s">
        <v>70</v>
      </c>
      <c r="AW295" s="34" t="s">
        <v>70</v>
      </c>
      <c r="AX295" s="34" t="s">
        <v>63</v>
      </c>
      <c r="AY295" s="34" t="s">
        <v>4302</v>
      </c>
      <c r="AZ295" s="34" t="s">
        <v>64</v>
      </c>
      <c r="BA295" s="34" t="s">
        <v>65</v>
      </c>
      <c r="BB295" s="35">
        <v>2027</v>
      </c>
      <c r="BC295" s="34" t="s">
        <v>66</v>
      </c>
    </row>
    <row r="296" spans="1:55" x14ac:dyDescent="0.25">
      <c r="A296" s="34" t="s">
        <v>2504</v>
      </c>
      <c r="B296" s="35">
        <v>65830</v>
      </c>
      <c r="C296" s="34">
        <v>100</v>
      </c>
      <c r="D296" s="34" t="s">
        <v>2519</v>
      </c>
      <c r="E296" s="34" t="s">
        <v>2520</v>
      </c>
      <c r="F296" s="34" t="s">
        <v>327</v>
      </c>
      <c r="G296" s="34" t="s">
        <v>287</v>
      </c>
      <c r="H296" s="34" t="s">
        <v>144</v>
      </c>
      <c r="I296" s="34" t="s">
        <v>328</v>
      </c>
      <c r="J296" s="36">
        <v>41579</v>
      </c>
      <c r="K296" s="36"/>
      <c r="L296" s="34" t="s">
        <v>61</v>
      </c>
      <c r="M296" s="40">
        <v>45268</v>
      </c>
      <c r="N296" s="41"/>
      <c r="O296" s="40"/>
      <c r="P296" s="41" t="s">
        <v>3456</v>
      </c>
      <c r="Q296" s="40"/>
      <c r="R296" s="41" t="s">
        <v>3456</v>
      </c>
      <c r="S296" s="41"/>
      <c r="T296" s="41" t="s">
        <v>70</v>
      </c>
      <c r="U296" s="41"/>
      <c r="V296" s="41"/>
      <c r="W296" s="40"/>
      <c r="X296" s="41" t="s">
        <v>70</v>
      </c>
      <c r="Y296" s="41"/>
      <c r="Z296" s="40"/>
      <c r="AA296" s="41"/>
      <c r="AB296" s="41"/>
      <c r="AC296" s="41"/>
      <c r="AD296" s="40"/>
      <c r="AE296" s="41"/>
      <c r="AF296" s="41"/>
      <c r="AG296" s="41" t="s">
        <v>70</v>
      </c>
      <c r="AH296" s="41"/>
      <c r="AI296" s="41"/>
      <c r="AJ296" s="40"/>
      <c r="AK296" s="41" t="s">
        <v>70</v>
      </c>
      <c r="AL296" s="40"/>
      <c r="AM296" s="41"/>
      <c r="AN296" s="40"/>
      <c r="AO296" s="41" t="s">
        <v>70</v>
      </c>
      <c r="AP296" s="41" t="s">
        <v>70</v>
      </c>
      <c r="AQ296" s="41" t="s">
        <v>70</v>
      </c>
      <c r="AR296" s="41" t="s">
        <v>70</v>
      </c>
      <c r="AS296" s="41" t="s">
        <v>70</v>
      </c>
      <c r="AT296" s="40"/>
      <c r="AU296" s="40"/>
      <c r="AV296" s="34" t="s">
        <v>70</v>
      </c>
      <c r="AW296" s="34" t="s">
        <v>70</v>
      </c>
      <c r="AX296" s="34" t="s">
        <v>133</v>
      </c>
      <c r="AY296" s="34" t="s">
        <v>70</v>
      </c>
      <c r="AZ296" s="34" t="s">
        <v>64</v>
      </c>
      <c r="BA296" s="34" t="s">
        <v>65</v>
      </c>
      <c r="BB296" s="35">
        <v>2028</v>
      </c>
      <c r="BC296" s="34" t="s">
        <v>66</v>
      </c>
    </row>
    <row r="297" spans="1:55" x14ac:dyDescent="0.25">
      <c r="A297" s="34" t="s">
        <v>2532</v>
      </c>
      <c r="B297" s="35">
        <v>66552</v>
      </c>
      <c r="C297" s="34">
        <v>100</v>
      </c>
      <c r="D297" s="34" t="s">
        <v>2562</v>
      </c>
      <c r="E297" s="34" t="s">
        <v>2563</v>
      </c>
      <c r="F297" s="34" t="s">
        <v>327</v>
      </c>
      <c r="G297" s="34" t="s">
        <v>287</v>
      </c>
      <c r="H297" s="34" t="s">
        <v>144</v>
      </c>
      <c r="I297" s="34" t="s">
        <v>328</v>
      </c>
      <c r="J297" s="36">
        <v>42527</v>
      </c>
      <c r="K297" s="36"/>
      <c r="L297" s="34" t="s">
        <v>61</v>
      </c>
      <c r="M297" s="40">
        <v>45268</v>
      </c>
      <c r="N297" s="41"/>
      <c r="O297" s="40"/>
      <c r="P297" s="41" t="s">
        <v>3456</v>
      </c>
      <c r="Q297" s="40"/>
      <c r="R297" s="41"/>
      <c r="S297" s="41"/>
      <c r="T297" s="41" t="s">
        <v>70</v>
      </c>
      <c r="U297" s="41"/>
      <c r="V297" s="41"/>
      <c r="W297" s="40"/>
      <c r="X297" s="41" t="s">
        <v>70</v>
      </c>
      <c r="Y297" s="41"/>
      <c r="Z297" s="40"/>
      <c r="AA297" s="41"/>
      <c r="AB297" s="41"/>
      <c r="AC297" s="41"/>
      <c r="AD297" s="40"/>
      <c r="AE297" s="41"/>
      <c r="AF297" s="41"/>
      <c r="AG297" s="41" t="s">
        <v>70</v>
      </c>
      <c r="AH297" s="41"/>
      <c r="AI297" s="41"/>
      <c r="AJ297" s="40"/>
      <c r="AK297" s="41" t="s">
        <v>70</v>
      </c>
      <c r="AL297" s="40"/>
      <c r="AM297" s="41"/>
      <c r="AN297" s="40"/>
      <c r="AO297" s="41" t="s">
        <v>70</v>
      </c>
      <c r="AP297" s="41" t="s">
        <v>70</v>
      </c>
      <c r="AQ297" s="41" t="s">
        <v>70</v>
      </c>
      <c r="AR297" s="41" t="s">
        <v>70</v>
      </c>
      <c r="AS297" s="41" t="s">
        <v>70</v>
      </c>
      <c r="AT297" s="40"/>
      <c r="AU297" s="40"/>
      <c r="AV297" s="34" t="s">
        <v>70</v>
      </c>
      <c r="AW297" s="34" t="s">
        <v>70</v>
      </c>
      <c r="AX297" s="34" t="s">
        <v>133</v>
      </c>
      <c r="AY297" s="34" t="s">
        <v>4295</v>
      </c>
      <c r="AZ297" s="34" t="s">
        <v>64</v>
      </c>
      <c r="BA297" s="34" t="s">
        <v>65</v>
      </c>
      <c r="BB297" s="35">
        <v>2031</v>
      </c>
      <c r="BC297" s="34" t="s">
        <v>66</v>
      </c>
    </row>
    <row r="298" spans="1:55" x14ac:dyDescent="0.25">
      <c r="A298" s="34" t="s">
        <v>2301</v>
      </c>
      <c r="B298" s="35">
        <v>63795</v>
      </c>
      <c r="C298" s="34">
        <v>100</v>
      </c>
      <c r="D298" s="34" t="s">
        <v>4144</v>
      </c>
      <c r="E298" s="34" t="s">
        <v>2347</v>
      </c>
      <c r="F298" s="34" t="s">
        <v>346</v>
      </c>
      <c r="G298" s="34" t="s">
        <v>287</v>
      </c>
      <c r="H298" s="34" t="s">
        <v>144</v>
      </c>
      <c r="I298" s="34" t="s">
        <v>328</v>
      </c>
      <c r="J298" s="36">
        <v>39822</v>
      </c>
      <c r="K298" s="36"/>
      <c r="L298" s="34" t="s">
        <v>61</v>
      </c>
      <c r="M298" s="40">
        <v>45268</v>
      </c>
      <c r="N298" s="41"/>
      <c r="O298" s="40"/>
      <c r="P298" s="41"/>
      <c r="Q298" s="40"/>
      <c r="R298" s="41"/>
      <c r="S298" s="41"/>
      <c r="T298" s="41" t="s">
        <v>70</v>
      </c>
      <c r="U298" s="41"/>
      <c r="V298" s="41"/>
      <c r="W298" s="40"/>
      <c r="X298" s="41" t="s">
        <v>70</v>
      </c>
      <c r="Y298" s="41"/>
      <c r="Z298" s="40"/>
      <c r="AA298" s="41"/>
      <c r="AB298" s="41"/>
      <c r="AC298" s="41"/>
      <c r="AD298" s="40"/>
      <c r="AE298" s="41"/>
      <c r="AF298" s="41"/>
      <c r="AG298" s="41" t="s">
        <v>70</v>
      </c>
      <c r="AH298" s="41"/>
      <c r="AI298" s="41"/>
      <c r="AJ298" s="40"/>
      <c r="AK298" s="41" t="s">
        <v>70</v>
      </c>
      <c r="AL298" s="40"/>
      <c r="AM298" s="41"/>
      <c r="AN298" s="40"/>
      <c r="AO298" s="41" t="s">
        <v>70</v>
      </c>
      <c r="AP298" s="41" t="s">
        <v>70</v>
      </c>
      <c r="AQ298" s="41" t="s">
        <v>70</v>
      </c>
      <c r="AR298" s="41" t="s">
        <v>70</v>
      </c>
      <c r="AS298" s="41" t="s">
        <v>70</v>
      </c>
      <c r="AT298" s="40"/>
      <c r="AU298" s="40"/>
      <c r="AV298" s="34" t="s">
        <v>70</v>
      </c>
      <c r="AW298" s="34" t="s">
        <v>70</v>
      </c>
      <c r="AX298" s="34" t="s">
        <v>133</v>
      </c>
      <c r="AY298" s="34" t="s">
        <v>4289</v>
      </c>
      <c r="AZ298" s="34" t="s">
        <v>64</v>
      </c>
      <c r="BA298" s="34" t="s">
        <v>65</v>
      </c>
      <c r="BB298" s="35">
        <v>2023</v>
      </c>
      <c r="BC298" s="34" t="s">
        <v>66</v>
      </c>
    </row>
    <row r="299" spans="1:55" x14ac:dyDescent="0.25">
      <c r="A299" s="34" t="s">
        <v>2877</v>
      </c>
      <c r="B299" s="35">
        <v>61642</v>
      </c>
      <c r="C299" s="34">
        <v>100</v>
      </c>
      <c r="D299" s="34" t="s">
        <v>2894</v>
      </c>
      <c r="E299" s="34" t="s">
        <v>2895</v>
      </c>
      <c r="F299" s="34" t="s">
        <v>2344</v>
      </c>
      <c r="G299" s="34" t="s">
        <v>1225</v>
      </c>
      <c r="H299" s="34" t="s">
        <v>1226</v>
      </c>
      <c r="I299" s="34" t="s">
        <v>102</v>
      </c>
      <c r="J299" s="36">
        <v>37979</v>
      </c>
      <c r="K299" s="36"/>
      <c r="L299" s="34" t="s">
        <v>61</v>
      </c>
      <c r="M299" s="40"/>
      <c r="N299" s="41"/>
      <c r="O299" s="40"/>
      <c r="P299" s="41"/>
      <c r="Q299" s="40"/>
      <c r="R299" s="41" t="s">
        <v>3456</v>
      </c>
      <c r="S299" s="41"/>
      <c r="T299" s="41" t="s">
        <v>70</v>
      </c>
      <c r="U299" s="41"/>
      <c r="V299" s="41"/>
      <c r="W299" s="40"/>
      <c r="X299" s="41" t="s">
        <v>70</v>
      </c>
      <c r="Y299" s="41"/>
      <c r="Z299" s="40"/>
      <c r="AA299" s="41"/>
      <c r="AB299" s="41"/>
      <c r="AC299" s="41"/>
      <c r="AD299" s="40"/>
      <c r="AE299" s="41" t="s">
        <v>3456</v>
      </c>
      <c r="AF299" s="41"/>
      <c r="AG299" s="41" t="s">
        <v>70</v>
      </c>
      <c r="AH299" s="41"/>
      <c r="AI299" s="41"/>
      <c r="AJ299" s="40"/>
      <c r="AK299" s="41" t="s">
        <v>70</v>
      </c>
      <c r="AL299" s="40"/>
      <c r="AM299" s="41"/>
      <c r="AN299" s="40"/>
      <c r="AO299" s="41" t="s">
        <v>70</v>
      </c>
      <c r="AP299" s="41" t="s">
        <v>70</v>
      </c>
      <c r="AQ299" s="41" t="s">
        <v>70</v>
      </c>
      <c r="AR299" s="41" t="s">
        <v>70</v>
      </c>
      <c r="AS299" s="41" t="s">
        <v>70</v>
      </c>
      <c r="AT299" s="40"/>
      <c r="AU299" s="40"/>
      <c r="AV299" s="34" t="s">
        <v>70</v>
      </c>
      <c r="AW299" s="34" t="s">
        <v>70</v>
      </c>
      <c r="AX299" s="34" t="s">
        <v>133</v>
      </c>
      <c r="AY299" s="34" t="s">
        <v>4296</v>
      </c>
      <c r="AZ299" s="34" t="s">
        <v>64</v>
      </c>
      <c r="BA299" s="34" t="s">
        <v>65</v>
      </c>
      <c r="BB299" s="35">
        <v>2019</v>
      </c>
      <c r="BC299" s="34" t="s">
        <v>185</v>
      </c>
    </row>
    <row r="300" spans="1:55" x14ac:dyDescent="0.25">
      <c r="A300" s="34" t="s">
        <v>2614</v>
      </c>
      <c r="B300" s="35">
        <v>78313</v>
      </c>
      <c r="C300" s="34">
        <v>100</v>
      </c>
      <c r="D300" s="34" t="s">
        <v>2632</v>
      </c>
      <c r="E300" s="34" t="s">
        <v>2633</v>
      </c>
      <c r="F300" s="34" t="s">
        <v>1193</v>
      </c>
      <c r="G300" s="34" t="s">
        <v>3521</v>
      </c>
      <c r="H300" s="34" t="s">
        <v>4287</v>
      </c>
      <c r="I300" s="34" t="s">
        <v>114</v>
      </c>
      <c r="J300" s="36">
        <v>43356</v>
      </c>
      <c r="K300" s="36"/>
      <c r="L300" s="34" t="s">
        <v>61</v>
      </c>
      <c r="M300" s="40">
        <v>45271</v>
      </c>
      <c r="N300" s="41"/>
      <c r="O300" s="40"/>
      <c r="P300" s="41" t="s">
        <v>3456</v>
      </c>
      <c r="Q300" s="40"/>
      <c r="R300" s="41"/>
      <c r="S300" s="41"/>
      <c r="T300" s="41" t="s">
        <v>70</v>
      </c>
      <c r="U300" s="41"/>
      <c r="V300" s="41"/>
      <c r="W300" s="40"/>
      <c r="X300" s="41" t="s">
        <v>70</v>
      </c>
      <c r="Y300" s="41"/>
      <c r="Z300" s="40"/>
      <c r="AA300" s="41"/>
      <c r="AB300" s="41"/>
      <c r="AC300" s="41"/>
      <c r="AD300" s="40"/>
      <c r="AE300" s="41"/>
      <c r="AF300" s="41"/>
      <c r="AG300" s="41" t="s">
        <v>70</v>
      </c>
      <c r="AH300" s="41"/>
      <c r="AI300" s="41"/>
      <c r="AJ300" s="40"/>
      <c r="AK300" s="41" t="s">
        <v>70</v>
      </c>
      <c r="AL300" s="40"/>
      <c r="AM300" s="41"/>
      <c r="AN300" s="40"/>
      <c r="AO300" s="41" t="s">
        <v>70</v>
      </c>
      <c r="AP300" s="41" t="s">
        <v>70</v>
      </c>
      <c r="AQ300" s="41" t="s">
        <v>70</v>
      </c>
      <c r="AR300" s="41" t="s">
        <v>70</v>
      </c>
      <c r="AS300" s="41" t="s">
        <v>70</v>
      </c>
      <c r="AT300" s="40"/>
      <c r="AU300" s="40"/>
      <c r="AV300" s="34" t="s">
        <v>70</v>
      </c>
      <c r="AW300" s="34" t="s">
        <v>70</v>
      </c>
      <c r="AX300" s="34" t="s">
        <v>133</v>
      </c>
      <c r="AY300" s="34" t="s">
        <v>4290</v>
      </c>
      <c r="AZ300" s="34" t="s">
        <v>64</v>
      </c>
      <c r="BA300" s="34" t="s">
        <v>65</v>
      </c>
      <c r="BB300" s="35">
        <v>2033</v>
      </c>
      <c r="BC300" s="34" t="s">
        <v>66</v>
      </c>
    </row>
    <row r="301" spans="1:55" x14ac:dyDescent="0.25">
      <c r="A301" s="34" t="s">
        <v>1789</v>
      </c>
      <c r="B301" s="35">
        <v>67435</v>
      </c>
      <c r="C301" s="34">
        <v>100</v>
      </c>
      <c r="D301" s="34" t="s">
        <v>1790</v>
      </c>
      <c r="E301" s="34" t="s">
        <v>1791</v>
      </c>
      <c r="F301" s="34" t="s">
        <v>1792</v>
      </c>
      <c r="G301" s="34" t="s">
        <v>208</v>
      </c>
      <c r="H301" s="34" t="s">
        <v>144</v>
      </c>
      <c r="I301" s="34" t="s">
        <v>254</v>
      </c>
      <c r="J301" s="36">
        <v>42977</v>
      </c>
      <c r="K301" s="36"/>
      <c r="L301" s="34" t="s">
        <v>61</v>
      </c>
      <c r="M301" s="40"/>
      <c r="N301" s="41"/>
      <c r="O301" s="40"/>
      <c r="P301" s="41" t="s">
        <v>3456</v>
      </c>
      <c r="Q301" s="40"/>
      <c r="R301" s="41"/>
      <c r="S301" s="41"/>
      <c r="T301" s="41" t="s">
        <v>70</v>
      </c>
      <c r="U301" s="41"/>
      <c r="V301" s="41"/>
      <c r="W301" s="40"/>
      <c r="X301" s="41" t="s">
        <v>70</v>
      </c>
      <c r="Y301" s="41"/>
      <c r="Z301" s="40"/>
      <c r="AA301" s="41"/>
      <c r="AB301" s="41"/>
      <c r="AC301" s="41"/>
      <c r="AD301" s="40"/>
      <c r="AE301" s="41"/>
      <c r="AF301" s="41"/>
      <c r="AG301" s="41" t="s">
        <v>70</v>
      </c>
      <c r="AH301" s="41"/>
      <c r="AI301" s="41"/>
      <c r="AJ301" s="40"/>
      <c r="AK301" s="41" t="s">
        <v>70</v>
      </c>
      <c r="AL301" s="40"/>
      <c r="AM301" s="41"/>
      <c r="AN301" s="40"/>
      <c r="AO301" s="41" t="s">
        <v>70</v>
      </c>
      <c r="AP301" s="41" t="s">
        <v>70</v>
      </c>
      <c r="AQ301" s="41" t="s">
        <v>70</v>
      </c>
      <c r="AR301" s="41" t="s">
        <v>70</v>
      </c>
      <c r="AS301" s="41" t="s">
        <v>70</v>
      </c>
      <c r="AT301" s="40"/>
      <c r="AU301" s="40"/>
      <c r="AV301" s="34" t="s">
        <v>70</v>
      </c>
      <c r="AW301" s="34" t="s">
        <v>70</v>
      </c>
      <c r="AX301" s="34" t="s">
        <v>63</v>
      </c>
      <c r="AY301" s="34" t="s">
        <v>4286</v>
      </c>
      <c r="AZ301" s="34" t="s">
        <v>64</v>
      </c>
      <c r="BA301" s="34" t="s">
        <v>65</v>
      </c>
      <c r="BB301" s="35">
        <v>2033</v>
      </c>
      <c r="BC301" s="34" t="s">
        <v>66</v>
      </c>
    </row>
    <row r="302" spans="1:55" x14ac:dyDescent="0.25">
      <c r="A302" s="34" t="s">
        <v>1581</v>
      </c>
      <c r="B302" s="35">
        <v>66970</v>
      </c>
      <c r="C302" s="34">
        <v>100</v>
      </c>
      <c r="D302" s="34" t="s">
        <v>1582</v>
      </c>
      <c r="E302" s="34" t="s">
        <v>1583</v>
      </c>
      <c r="F302" s="34" t="s">
        <v>732</v>
      </c>
      <c r="G302" s="34" t="s">
        <v>558</v>
      </c>
      <c r="H302" s="34" t="s">
        <v>59</v>
      </c>
      <c r="I302" s="34" t="s">
        <v>114</v>
      </c>
      <c r="J302" s="36">
        <v>42502</v>
      </c>
      <c r="K302" s="36"/>
      <c r="L302" s="34" t="s">
        <v>61</v>
      </c>
      <c r="M302" s="40"/>
      <c r="N302" s="41"/>
      <c r="O302" s="40"/>
      <c r="P302" s="41" t="s">
        <v>3456</v>
      </c>
      <c r="Q302" s="40"/>
      <c r="R302" s="41" t="s">
        <v>3456</v>
      </c>
      <c r="S302" s="41"/>
      <c r="T302" s="41" t="s">
        <v>70</v>
      </c>
      <c r="U302" s="41"/>
      <c r="V302" s="41"/>
      <c r="W302" s="40"/>
      <c r="X302" s="41" t="s">
        <v>70</v>
      </c>
      <c r="Y302" s="41"/>
      <c r="Z302" s="40"/>
      <c r="AA302" s="41"/>
      <c r="AB302" s="41"/>
      <c r="AC302" s="41"/>
      <c r="AD302" s="40"/>
      <c r="AE302" s="41" t="s">
        <v>3456</v>
      </c>
      <c r="AF302" s="41" t="s">
        <v>3456</v>
      </c>
      <c r="AG302" s="41" t="s">
        <v>70</v>
      </c>
      <c r="AH302" s="41"/>
      <c r="AI302" s="41" t="s">
        <v>3456</v>
      </c>
      <c r="AJ302" s="40"/>
      <c r="AK302" s="41" t="s">
        <v>70</v>
      </c>
      <c r="AL302" s="40"/>
      <c r="AM302" s="41"/>
      <c r="AN302" s="40"/>
      <c r="AO302" s="41" t="s">
        <v>70</v>
      </c>
      <c r="AP302" s="41" t="s">
        <v>70</v>
      </c>
      <c r="AQ302" s="41" t="s">
        <v>70</v>
      </c>
      <c r="AR302" s="41" t="s">
        <v>70</v>
      </c>
      <c r="AS302" s="41" t="s">
        <v>70</v>
      </c>
      <c r="AT302" s="40"/>
      <c r="AU302" s="40"/>
      <c r="AV302" s="34" t="s">
        <v>70</v>
      </c>
      <c r="AW302" s="34" t="s">
        <v>70</v>
      </c>
      <c r="AX302" s="34" t="s">
        <v>133</v>
      </c>
      <c r="AY302" s="34" t="s">
        <v>70</v>
      </c>
      <c r="AZ302" s="34" t="s">
        <v>64</v>
      </c>
      <c r="BA302" s="34" t="s">
        <v>65</v>
      </c>
      <c r="BB302" s="35">
        <v>2031</v>
      </c>
      <c r="BC302" s="34" t="s">
        <v>66</v>
      </c>
    </row>
    <row r="303" spans="1:55" x14ac:dyDescent="0.25">
      <c r="A303" s="34" t="s">
        <v>2906</v>
      </c>
      <c r="B303" s="35">
        <v>64010</v>
      </c>
      <c r="C303" s="34">
        <v>100</v>
      </c>
      <c r="D303" s="34" t="s">
        <v>2935</v>
      </c>
      <c r="E303" s="34" t="s">
        <v>2936</v>
      </c>
      <c r="F303" s="34" t="s">
        <v>1247</v>
      </c>
      <c r="G303" s="34" t="s">
        <v>1248</v>
      </c>
      <c r="H303" s="34" t="s">
        <v>1226</v>
      </c>
      <c r="I303" s="34" t="s">
        <v>1249</v>
      </c>
      <c r="J303" s="36">
        <v>39799</v>
      </c>
      <c r="K303" s="36"/>
      <c r="L303" s="34" t="s">
        <v>61</v>
      </c>
      <c r="M303" s="40"/>
      <c r="N303" s="41"/>
      <c r="O303" s="40"/>
      <c r="P303" s="41"/>
      <c r="Q303" s="40"/>
      <c r="R303" s="41"/>
      <c r="S303" s="41"/>
      <c r="T303" s="41" t="s">
        <v>70</v>
      </c>
      <c r="U303" s="41"/>
      <c r="V303" s="41"/>
      <c r="W303" s="40"/>
      <c r="X303" s="41" t="s">
        <v>70</v>
      </c>
      <c r="Y303" s="41"/>
      <c r="Z303" s="40"/>
      <c r="AA303" s="41"/>
      <c r="AB303" s="41"/>
      <c r="AC303" s="41"/>
      <c r="AD303" s="40"/>
      <c r="AE303" s="41" t="s">
        <v>3456</v>
      </c>
      <c r="AF303" s="41" t="s">
        <v>3456</v>
      </c>
      <c r="AG303" s="41" t="s">
        <v>70</v>
      </c>
      <c r="AH303" s="41"/>
      <c r="AI303" s="41"/>
      <c r="AJ303" s="40"/>
      <c r="AK303" s="41" t="s">
        <v>70</v>
      </c>
      <c r="AL303" s="40"/>
      <c r="AM303" s="41"/>
      <c r="AN303" s="40"/>
      <c r="AO303" s="41" t="s">
        <v>70</v>
      </c>
      <c r="AP303" s="41" t="s">
        <v>70</v>
      </c>
      <c r="AQ303" s="41" t="s">
        <v>70</v>
      </c>
      <c r="AR303" s="41" t="s">
        <v>70</v>
      </c>
      <c r="AS303" s="41" t="s">
        <v>70</v>
      </c>
      <c r="AT303" s="40"/>
      <c r="AU303" s="40"/>
      <c r="AV303" s="34" t="s">
        <v>70</v>
      </c>
      <c r="AW303" s="34" t="s">
        <v>70</v>
      </c>
      <c r="AX303" s="34" t="s">
        <v>133</v>
      </c>
      <c r="AY303" s="34" t="s">
        <v>4285</v>
      </c>
      <c r="AZ303" s="34" t="s">
        <v>64</v>
      </c>
      <c r="BA303" s="34" t="s">
        <v>65</v>
      </c>
      <c r="BB303" s="35">
        <v>2023</v>
      </c>
      <c r="BC303" s="34" t="s">
        <v>185</v>
      </c>
    </row>
    <row r="304" spans="1:55" x14ac:dyDescent="0.25">
      <c r="A304" s="34" t="s">
        <v>3361</v>
      </c>
      <c r="B304" s="35">
        <v>64942</v>
      </c>
      <c r="C304" s="34">
        <v>100</v>
      </c>
      <c r="D304" s="34" t="s">
        <v>3372</v>
      </c>
      <c r="E304" s="34" t="s">
        <v>3373</v>
      </c>
      <c r="F304" s="34" t="s">
        <v>3374</v>
      </c>
      <c r="G304" s="34" t="s">
        <v>58</v>
      </c>
      <c r="H304" s="34" t="s">
        <v>59</v>
      </c>
      <c r="I304" s="34" t="s">
        <v>729</v>
      </c>
      <c r="J304" s="36">
        <v>40673</v>
      </c>
      <c r="K304" s="36"/>
      <c r="L304" s="34" t="s">
        <v>61</v>
      </c>
      <c r="M304" s="40"/>
      <c r="N304" s="41"/>
      <c r="O304" s="40"/>
      <c r="P304" s="41"/>
      <c r="Q304" s="40"/>
      <c r="R304" s="41" t="s">
        <v>3456</v>
      </c>
      <c r="S304" s="41"/>
      <c r="T304" s="41" t="s">
        <v>70</v>
      </c>
      <c r="U304" s="41"/>
      <c r="V304" s="41"/>
      <c r="W304" s="40"/>
      <c r="X304" s="41" t="s">
        <v>70</v>
      </c>
      <c r="Y304" s="41"/>
      <c r="Z304" s="40"/>
      <c r="AA304" s="41"/>
      <c r="AB304" s="41"/>
      <c r="AC304" s="41"/>
      <c r="AD304" s="40"/>
      <c r="AE304" s="41"/>
      <c r="AF304" s="41"/>
      <c r="AG304" s="41" t="s">
        <v>70</v>
      </c>
      <c r="AH304" s="41"/>
      <c r="AI304" s="41"/>
      <c r="AJ304" s="40"/>
      <c r="AK304" s="41" t="s">
        <v>70</v>
      </c>
      <c r="AL304" s="40"/>
      <c r="AM304" s="41"/>
      <c r="AN304" s="40"/>
      <c r="AO304" s="41" t="s">
        <v>70</v>
      </c>
      <c r="AP304" s="41" t="s">
        <v>70</v>
      </c>
      <c r="AQ304" s="41" t="s">
        <v>70</v>
      </c>
      <c r="AR304" s="41" t="s">
        <v>70</v>
      </c>
      <c r="AS304" s="41" t="s">
        <v>70</v>
      </c>
      <c r="AT304" s="40"/>
      <c r="AU304" s="40"/>
      <c r="AV304" s="34" t="s">
        <v>70</v>
      </c>
      <c r="AW304" s="34" t="s">
        <v>70</v>
      </c>
      <c r="AX304" s="34" t="s">
        <v>63</v>
      </c>
      <c r="AY304" s="34" t="s">
        <v>4302</v>
      </c>
      <c r="AZ304" s="34" t="s">
        <v>64</v>
      </c>
      <c r="BA304" s="34" t="s">
        <v>65</v>
      </c>
      <c r="BB304" s="35">
        <v>2025</v>
      </c>
      <c r="BC304" s="34" t="s">
        <v>66</v>
      </c>
    </row>
    <row r="305" spans="1:55" x14ac:dyDescent="0.25">
      <c r="A305" s="34" t="s">
        <v>2154</v>
      </c>
      <c r="B305" s="35">
        <v>62128</v>
      </c>
      <c r="C305" s="34">
        <v>100</v>
      </c>
      <c r="D305" s="34" t="s">
        <v>2160</v>
      </c>
      <c r="E305" s="34" t="s">
        <v>2161</v>
      </c>
      <c r="F305" s="34" t="s">
        <v>2162</v>
      </c>
      <c r="G305" s="34" t="s">
        <v>287</v>
      </c>
      <c r="H305" s="34" t="s">
        <v>144</v>
      </c>
      <c r="I305" s="34" t="s">
        <v>63</v>
      </c>
      <c r="J305" s="36">
        <v>39581</v>
      </c>
      <c r="K305" s="36"/>
      <c r="L305" s="34" t="s">
        <v>61</v>
      </c>
      <c r="M305" s="40"/>
      <c r="N305" s="41"/>
      <c r="O305" s="40"/>
      <c r="P305" s="41"/>
      <c r="Q305" s="40"/>
      <c r="R305" s="41"/>
      <c r="S305" s="41"/>
      <c r="T305" s="41" t="s">
        <v>70</v>
      </c>
      <c r="U305" s="41"/>
      <c r="V305" s="41"/>
      <c r="W305" s="40"/>
      <c r="X305" s="41" t="s">
        <v>70</v>
      </c>
      <c r="Y305" s="41"/>
      <c r="Z305" s="40"/>
      <c r="AA305" s="41"/>
      <c r="AB305" s="41"/>
      <c r="AC305" s="41"/>
      <c r="AD305" s="40"/>
      <c r="AE305" s="41" t="s">
        <v>3456</v>
      </c>
      <c r="AF305" s="41"/>
      <c r="AG305" s="41" t="s">
        <v>70</v>
      </c>
      <c r="AH305" s="41"/>
      <c r="AI305" s="41"/>
      <c r="AJ305" s="40"/>
      <c r="AK305" s="41" t="s">
        <v>70</v>
      </c>
      <c r="AL305" s="40"/>
      <c r="AM305" s="41"/>
      <c r="AN305" s="40"/>
      <c r="AO305" s="41" t="s">
        <v>70</v>
      </c>
      <c r="AP305" s="41" t="s">
        <v>70</v>
      </c>
      <c r="AQ305" s="41" t="s">
        <v>70</v>
      </c>
      <c r="AR305" s="41" t="s">
        <v>70</v>
      </c>
      <c r="AS305" s="41" t="s">
        <v>70</v>
      </c>
      <c r="AT305" s="40"/>
      <c r="AU305" s="40"/>
      <c r="AV305" s="34" t="s">
        <v>70</v>
      </c>
      <c r="AW305" s="34" t="s">
        <v>70</v>
      </c>
      <c r="AX305" s="34" t="s">
        <v>133</v>
      </c>
      <c r="AY305" s="34" t="s">
        <v>4292</v>
      </c>
      <c r="AZ305" s="34" t="s">
        <v>64</v>
      </c>
      <c r="BA305" s="34" t="s">
        <v>423</v>
      </c>
      <c r="BB305" s="35">
        <v>2023</v>
      </c>
      <c r="BC305" s="34" t="s">
        <v>66</v>
      </c>
    </row>
    <row r="306" spans="1:55" x14ac:dyDescent="0.25">
      <c r="A306" s="34" t="s">
        <v>560</v>
      </c>
      <c r="B306" s="35">
        <v>66699</v>
      </c>
      <c r="C306" s="34">
        <v>100</v>
      </c>
      <c r="D306" s="34" t="s">
        <v>576</v>
      </c>
      <c r="E306" s="34" t="s">
        <v>577</v>
      </c>
      <c r="F306" s="34" t="s">
        <v>188</v>
      </c>
      <c r="G306" s="34" t="s">
        <v>58</v>
      </c>
      <c r="H306" s="34" t="s">
        <v>59</v>
      </c>
      <c r="I306" s="34" t="s">
        <v>60</v>
      </c>
      <c r="J306" s="36">
        <v>42102</v>
      </c>
      <c r="K306" s="36"/>
      <c r="L306" s="34" t="s">
        <v>61</v>
      </c>
      <c r="M306" s="40"/>
      <c r="N306" s="41"/>
      <c r="O306" s="40"/>
      <c r="P306" s="41" t="s">
        <v>3456</v>
      </c>
      <c r="Q306" s="40"/>
      <c r="R306" s="41" t="s">
        <v>3456</v>
      </c>
      <c r="S306" s="41"/>
      <c r="T306" s="41" t="s">
        <v>70</v>
      </c>
      <c r="U306" s="41"/>
      <c r="V306" s="41"/>
      <c r="W306" s="40"/>
      <c r="X306" s="41" t="s">
        <v>70</v>
      </c>
      <c r="Y306" s="41"/>
      <c r="Z306" s="41"/>
      <c r="AA306" s="41"/>
      <c r="AB306" s="41"/>
      <c r="AC306" s="41"/>
      <c r="AD306" s="40"/>
      <c r="AE306" s="41"/>
      <c r="AF306" s="41"/>
      <c r="AG306" s="41" t="s">
        <v>70</v>
      </c>
      <c r="AH306" s="41"/>
      <c r="AI306" s="41"/>
      <c r="AJ306" s="40"/>
      <c r="AK306" s="41" t="s">
        <v>70</v>
      </c>
      <c r="AL306" s="41"/>
      <c r="AM306" s="41"/>
      <c r="AN306" s="41"/>
      <c r="AO306" s="41" t="s">
        <v>70</v>
      </c>
      <c r="AP306" s="41" t="s">
        <v>70</v>
      </c>
      <c r="AQ306" s="41" t="s">
        <v>70</v>
      </c>
      <c r="AR306" s="41" t="s">
        <v>70</v>
      </c>
      <c r="AS306" s="41" t="s">
        <v>70</v>
      </c>
      <c r="AT306" s="41"/>
      <c r="AU306" s="41"/>
      <c r="AV306" s="34" t="s">
        <v>70</v>
      </c>
      <c r="AW306" s="34" t="s">
        <v>70</v>
      </c>
      <c r="AX306" s="34" t="s">
        <v>63</v>
      </c>
      <c r="AY306" s="34" t="s">
        <v>4285</v>
      </c>
      <c r="AZ306" s="34" t="s">
        <v>64</v>
      </c>
      <c r="BA306" s="34" t="s">
        <v>65</v>
      </c>
      <c r="BB306" s="35">
        <v>2030</v>
      </c>
      <c r="BC306" s="34" t="s">
        <v>66</v>
      </c>
    </row>
    <row r="307" spans="1:55" x14ac:dyDescent="0.25">
      <c r="A307" s="34" t="s">
        <v>645</v>
      </c>
      <c r="B307" s="35">
        <v>79140</v>
      </c>
      <c r="C307" s="34">
        <v>100</v>
      </c>
      <c r="D307" s="34" t="s">
        <v>725</v>
      </c>
      <c r="E307" s="34" t="s">
        <v>726</v>
      </c>
      <c r="F307" s="34" t="s">
        <v>188</v>
      </c>
      <c r="G307" s="34" t="s">
        <v>58</v>
      </c>
      <c r="H307" s="34" t="s">
        <v>59</v>
      </c>
      <c r="I307" s="34" t="s">
        <v>60</v>
      </c>
      <c r="J307" s="36">
        <v>43978</v>
      </c>
      <c r="K307" s="36"/>
      <c r="L307" s="34" t="s">
        <v>61</v>
      </c>
      <c r="M307" s="40"/>
      <c r="N307" s="41"/>
      <c r="O307" s="40"/>
      <c r="P307" s="41" t="s">
        <v>3456</v>
      </c>
      <c r="Q307" s="40"/>
      <c r="R307" s="41" t="s">
        <v>3456</v>
      </c>
      <c r="S307" s="41"/>
      <c r="T307" s="41" t="s">
        <v>70</v>
      </c>
      <c r="U307" s="41"/>
      <c r="V307" s="41"/>
      <c r="W307" s="40"/>
      <c r="X307" s="41" t="s">
        <v>70</v>
      </c>
      <c r="Y307" s="41"/>
      <c r="Z307" s="41"/>
      <c r="AA307" s="41"/>
      <c r="AB307" s="41"/>
      <c r="AC307" s="41"/>
      <c r="AD307" s="40"/>
      <c r="AE307" s="41" t="s">
        <v>3456</v>
      </c>
      <c r="AF307" s="41"/>
      <c r="AG307" s="41" t="s">
        <v>70</v>
      </c>
      <c r="AH307" s="41"/>
      <c r="AI307" s="41"/>
      <c r="AJ307" s="40"/>
      <c r="AK307" s="41" t="s">
        <v>70</v>
      </c>
      <c r="AL307" s="40"/>
      <c r="AM307" s="41"/>
      <c r="AN307" s="41"/>
      <c r="AO307" s="41" t="s">
        <v>70</v>
      </c>
      <c r="AP307" s="41" t="s">
        <v>70</v>
      </c>
      <c r="AQ307" s="41" t="s">
        <v>70</v>
      </c>
      <c r="AR307" s="41" t="s">
        <v>70</v>
      </c>
      <c r="AS307" s="41" t="s">
        <v>70</v>
      </c>
      <c r="AT307" s="41"/>
      <c r="AU307" s="41"/>
      <c r="AV307" s="34" t="s">
        <v>70</v>
      </c>
      <c r="AW307" s="34" t="s">
        <v>70</v>
      </c>
      <c r="AX307" s="34" t="s">
        <v>133</v>
      </c>
      <c r="AY307" s="34" t="s">
        <v>4290</v>
      </c>
      <c r="AZ307" s="34" t="s">
        <v>64</v>
      </c>
      <c r="BA307" s="34" t="s">
        <v>65</v>
      </c>
      <c r="BB307" s="35">
        <v>2036</v>
      </c>
      <c r="BC307" s="34" t="s">
        <v>66</v>
      </c>
    </row>
    <row r="308" spans="1:55" x14ac:dyDescent="0.25">
      <c r="A308" s="34" t="s">
        <v>1443</v>
      </c>
      <c r="B308" s="35">
        <v>68010</v>
      </c>
      <c r="C308" s="34">
        <v>100</v>
      </c>
      <c r="D308" s="34" t="s">
        <v>1444</v>
      </c>
      <c r="E308" s="34" t="s">
        <v>1445</v>
      </c>
      <c r="F308" s="34" t="s">
        <v>1361</v>
      </c>
      <c r="G308" s="34" t="s">
        <v>230</v>
      </c>
      <c r="H308" s="34" t="s">
        <v>59</v>
      </c>
      <c r="I308" s="34" t="s">
        <v>3987</v>
      </c>
      <c r="J308" s="36">
        <v>43424</v>
      </c>
      <c r="K308" s="36"/>
      <c r="L308" s="34" t="s">
        <v>61</v>
      </c>
      <c r="M308" s="40"/>
      <c r="N308" s="41"/>
      <c r="O308" s="40"/>
      <c r="P308" s="41" t="s">
        <v>3456</v>
      </c>
      <c r="Q308" s="40"/>
      <c r="R308" s="41"/>
      <c r="S308" s="41"/>
      <c r="T308" s="41" t="s">
        <v>70</v>
      </c>
      <c r="U308" s="41"/>
      <c r="V308" s="41"/>
      <c r="W308" s="40"/>
      <c r="X308" s="41" t="s">
        <v>70</v>
      </c>
      <c r="Y308" s="41"/>
      <c r="Z308" s="41"/>
      <c r="AA308" s="41"/>
      <c r="AB308" s="41"/>
      <c r="AC308" s="41"/>
      <c r="AD308" s="40"/>
      <c r="AE308" s="41"/>
      <c r="AF308" s="41"/>
      <c r="AG308" s="41" t="s">
        <v>70</v>
      </c>
      <c r="AH308" s="41"/>
      <c r="AI308" s="41"/>
      <c r="AJ308" s="40"/>
      <c r="AK308" s="41" t="s">
        <v>70</v>
      </c>
      <c r="AL308" s="40"/>
      <c r="AM308" s="41"/>
      <c r="AN308" s="40"/>
      <c r="AO308" s="41" t="s">
        <v>70</v>
      </c>
      <c r="AP308" s="41" t="s">
        <v>70</v>
      </c>
      <c r="AQ308" s="41" t="s">
        <v>70</v>
      </c>
      <c r="AR308" s="41" t="s">
        <v>70</v>
      </c>
      <c r="AS308" s="41" t="s">
        <v>70</v>
      </c>
      <c r="AT308" s="40"/>
      <c r="AU308" s="40"/>
      <c r="AV308" s="34" t="s">
        <v>70</v>
      </c>
      <c r="AW308" s="34" t="s">
        <v>70</v>
      </c>
      <c r="AX308" s="34" t="s">
        <v>63</v>
      </c>
      <c r="AY308" s="34" t="s">
        <v>4288</v>
      </c>
      <c r="AZ308" s="34" t="s">
        <v>64</v>
      </c>
      <c r="BA308" s="34" t="s">
        <v>65</v>
      </c>
      <c r="BB308" s="35">
        <v>2034</v>
      </c>
      <c r="BC308" s="34" t="s">
        <v>66</v>
      </c>
    </row>
    <row r="309" spans="1:55" x14ac:dyDescent="0.25">
      <c r="A309" s="34" t="s">
        <v>3136</v>
      </c>
      <c r="B309" s="35">
        <v>66000</v>
      </c>
      <c r="C309" s="34">
        <v>100</v>
      </c>
      <c r="D309" s="34" t="s">
        <v>3144</v>
      </c>
      <c r="E309" s="34" t="s">
        <v>3145</v>
      </c>
      <c r="F309" s="34" t="s">
        <v>501</v>
      </c>
      <c r="G309" s="34" t="s">
        <v>421</v>
      </c>
      <c r="H309" s="34" t="s">
        <v>59</v>
      </c>
      <c r="I309" s="34" t="s">
        <v>422</v>
      </c>
      <c r="J309" s="36">
        <v>41597</v>
      </c>
      <c r="K309" s="36"/>
      <c r="L309" s="34" t="s">
        <v>61</v>
      </c>
      <c r="M309" s="40"/>
      <c r="N309" s="41"/>
      <c r="O309" s="40"/>
      <c r="P309" s="41" t="s">
        <v>3456</v>
      </c>
      <c r="Q309" s="40"/>
      <c r="R309" s="41"/>
      <c r="S309" s="41"/>
      <c r="T309" s="41" t="s">
        <v>70</v>
      </c>
      <c r="U309" s="41"/>
      <c r="V309" s="41"/>
      <c r="W309" s="40"/>
      <c r="X309" s="41" t="s">
        <v>70</v>
      </c>
      <c r="Y309" s="41"/>
      <c r="Z309" s="40"/>
      <c r="AA309" s="41"/>
      <c r="AB309" s="41"/>
      <c r="AC309" s="41"/>
      <c r="AD309" s="40"/>
      <c r="AE309" s="41" t="s">
        <v>3456</v>
      </c>
      <c r="AF309" s="41" t="s">
        <v>3456</v>
      </c>
      <c r="AG309" s="41" t="s">
        <v>70</v>
      </c>
      <c r="AH309" s="41"/>
      <c r="AI309" s="41"/>
      <c r="AJ309" s="40"/>
      <c r="AK309" s="41" t="s">
        <v>70</v>
      </c>
      <c r="AL309" s="40"/>
      <c r="AM309" s="41"/>
      <c r="AN309" s="40"/>
      <c r="AO309" s="41" t="s">
        <v>70</v>
      </c>
      <c r="AP309" s="41" t="s">
        <v>70</v>
      </c>
      <c r="AQ309" s="41" t="s">
        <v>70</v>
      </c>
      <c r="AR309" s="41" t="s">
        <v>70</v>
      </c>
      <c r="AS309" s="41" t="s">
        <v>70</v>
      </c>
      <c r="AT309" s="40"/>
      <c r="AU309" s="40"/>
      <c r="AV309" s="34" t="s">
        <v>70</v>
      </c>
      <c r="AW309" s="34" t="s">
        <v>70</v>
      </c>
      <c r="AX309" s="34" t="s">
        <v>133</v>
      </c>
      <c r="AY309" s="34" t="s">
        <v>4296</v>
      </c>
      <c r="AZ309" s="34" t="s">
        <v>64</v>
      </c>
      <c r="BA309" s="34" t="s">
        <v>65</v>
      </c>
      <c r="BB309" s="35">
        <v>2030</v>
      </c>
      <c r="BC309" s="34" t="s">
        <v>103</v>
      </c>
    </row>
    <row r="310" spans="1:55" x14ac:dyDescent="0.25">
      <c r="A310" s="34" t="s">
        <v>3411</v>
      </c>
      <c r="B310" s="35">
        <v>64243</v>
      </c>
      <c r="C310" s="34">
        <v>100</v>
      </c>
      <c r="D310" s="34" t="s">
        <v>3419</v>
      </c>
      <c r="E310" s="34" t="s">
        <v>3420</v>
      </c>
      <c r="F310" s="34" t="s">
        <v>531</v>
      </c>
      <c r="G310" s="34" t="s">
        <v>421</v>
      </c>
      <c r="H310" s="34" t="s">
        <v>59</v>
      </c>
      <c r="I310" s="34" t="s">
        <v>422</v>
      </c>
      <c r="J310" s="36">
        <v>40169</v>
      </c>
      <c r="K310" s="36"/>
      <c r="L310" s="34" t="s">
        <v>61</v>
      </c>
      <c r="M310" s="40"/>
      <c r="N310" s="41"/>
      <c r="O310" s="40"/>
      <c r="P310" s="41" t="s">
        <v>3456</v>
      </c>
      <c r="Q310" s="40"/>
      <c r="R310" s="41"/>
      <c r="S310" s="41"/>
      <c r="T310" s="41" t="s">
        <v>70</v>
      </c>
      <c r="U310" s="41"/>
      <c r="V310" s="41"/>
      <c r="W310" s="40"/>
      <c r="X310" s="41" t="s">
        <v>70</v>
      </c>
      <c r="Y310" s="41"/>
      <c r="Z310" s="40"/>
      <c r="AA310" s="41"/>
      <c r="AB310" s="41"/>
      <c r="AC310" s="41"/>
      <c r="AD310" s="40"/>
      <c r="AE310" s="41" t="s">
        <v>3456</v>
      </c>
      <c r="AF310" s="41" t="s">
        <v>3456</v>
      </c>
      <c r="AG310" s="41" t="s">
        <v>70</v>
      </c>
      <c r="AH310" s="41"/>
      <c r="AI310" s="41"/>
      <c r="AJ310" s="40"/>
      <c r="AK310" s="41" t="s">
        <v>70</v>
      </c>
      <c r="AL310" s="40"/>
      <c r="AM310" s="41"/>
      <c r="AN310" s="40"/>
      <c r="AO310" s="41" t="s">
        <v>70</v>
      </c>
      <c r="AP310" s="41" t="s">
        <v>70</v>
      </c>
      <c r="AQ310" s="41" t="s">
        <v>70</v>
      </c>
      <c r="AR310" s="41" t="s">
        <v>70</v>
      </c>
      <c r="AS310" s="41" t="s">
        <v>70</v>
      </c>
      <c r="AT310" s="40"/>
      <c r="AU310" s="40"/>
      <c r="AV310" s="34" t="s">
        <v>70</v>
      </c>
      <c r="AW310" s="34" t="s">
        <v>70</v>
      </c>
      <c r="AX310" s="34" t="s">
        <v>63</v>
      </c>
      <c r="AY310" s="34" t="s">
        <v>70</v>
      </c>
      <c r="AZ310" s="34" t="s">
        <v>64</v>
      </c>
      <c r="BA310" s="34" t="s">
        <v>65</v>
      </c>
      <c r="BB310" s="35">
        <v>2026</v>
      </c>
      <c r="BC310" s="34" t="s">
        <v>66</v>
      </c>
    </row>
    <row r="311" spans="1:55" x14ac:dyDescent="0.25">
      <c r="A311" s="34" t="s">
        <v>134</v>
      </c>
      <c r="B311" s="35">
        <v>64093</v>
      </c>
      <c r="C311" s="34">
        <v>100</v>
      </c>
      <c r="D311" s="34" t="s">
        <v>175</v>
      </c>
      <c r="E311" s="34" t="s">
        <v>176</v>
      </c>
      <c r="F311" s="34" t="s">
        <v>177</v>
      </c>
      <c r="G311" s="34" t="s">
        <v>99</v>
      </c>
      <c r="H311" s="34" t="s">
        <v>4287</v>
      </c>
      <c r="I311" s="34" t="s">
        <v>3501</v>
      </c>
      <c r="J311" s="36">
        <v>40304</v>
      </c>
      <c r="K311" s="36"/>
      <c r="L311" s="34" t="s">
        <v>61</v>
      </c>
      <c r="M311" s="40">
        <v>45296</v>
      </c>
      <c r="N311" s="41"/>
      <c r="O311" s="40"/>
      <c r="P311" s="41"/>
      <c r="Q311" s="40"/>
      <c r="R311" s="41"/>
      <c r="S311" s="41"/>
      <c r="T311" s="41" t="s">
        <v>70</v>
      </c>
      <c r="U311" s="41"/>
      <c r="V311" s="41"/>
      <c r="W311" s="40"/>
      <c r="X311" s="41" t="s">
        <v>70</v>
      </c>
      <c r="Y311" s="41"/>
      <c r="Z311" s="41"/>
      <c r="AA311" s="41"/>
      <c r="AB311" s="41"/>
      <c r="AC311" s="41"/>
      <c r="AD311" s="41"/>
      <c r="AE311" s="41"/>
      <c r="AF311" s="41"/>
      <c r="AG311" s="41" t="s">
        <v>70</v>
      </c>
      <c r="AH311" s="41"/>
      <c r="AI311" s="41"/>
      <c r="AJ311" s="41"/>
      <c r="AK311" s="41" t="s">
        <v>70</v>
      </c>
      <c r="AL311" s="41"/>
      <c r="AM311" s="41"/>
      <c r="AN311" s="41"/>
      <c r="AO311" s="41" t="s">
        <v>70</v>
      </c>
      <c r="AP311" s="41"/>
      <c r="AQ311" s="41"/>
      <c r="AR311" s="41"/>
      <c r="AS311" s="41"/>
      <c r="AT311" s="41"/>
      <c r="AU311" s="41"/>
      <c r="AV311" s="34"/>
      <c r="AW311" s="34"/>
      <c r="AX311" s="34" t="s">
        <v>133</v>
      </c>
      <c r="AY311" s="34" t="s">
        <v>4290</v>
      </c>
      <c r="AZ311" s="34" t="s">
        <v>64</v>
      </c>
      <c r="BA311" s="34" t="s">
        <v>65</v>
      </c>
      <c r="BB311" s="35">
        <v>2025</v>
      </c>
      <c r="BC311" s="34" t="s">
        <v>66</v>
      </c>
    </row>
    <row r="312" spans="1:55" x14ac:dyDescent="0.25">
      <c r="A312" s="34" t="s">
        <v>1732</v>
      </c>
      <c r="B312" s="35">
        <v>67270</v>
      </c>
      <c r="C312" s="34">
        <v>100</v>
      </c>
      <c r="D312" s="34" t="s">
        <v>1743</v>
      </c>
      <c r="E312" s="34" t="s">
        <v>1744</v>
      </c>
      <c r="F312" s="34" t="s">
        <v>177</v>
      </c>
      <c r="G312" s="34" t="s">
        <v>99</v>
      </c>
      <c r="H312" s="34" t="s">
        <v>4287</v>
      </c>
      <c r="I312" s="34" t="s">
        <v>3501</v>
      </c>
      <c r="J312" s="36">
        <v>42636</v>
      </c>
      <c r="K312" s="36"/>
      <c r="L312" s="34" t="s">
        <v>61</v>
      </c>
      <c r="M312" s="40">
        <v>45296</v>
      </c>
      <c r="N312" s="41"/>
      <c r="O312" s="40"/>
      <c r="P312" s="41" t="s">
        <v>3456</v>
      </c>
      <c r="Q312" s="40"/>
      <c r="R312" s="41" t="s">
        <v>3456</v>
      </c>
      <c r="S312" s="41"/>
      <c r="T312" s="41" t="s">
        <v>70</v>
      </c>
      <c r="U312" s="41"/>
      <c r="V312" s="41"/>
      <c r="W312" s="40"/>
      <c r="X312" s="41" t="s">
        <v>70</v>
      </c>
      <c r="Y312" s="41"/>
      <c r="Z312" s="40"/>
      <c r="AA312" s="41"/>
      <c r="AB312" s="41"/>
      <c r="AC312" s="41"/>
      <c r="AD312" s="40"/>
      <c r="AE312" s="41"/>
      <c r="AF312" s="41"/>
      <c r="AG312" s="41" t="s">
        <v>70</v>
      </c>
      <c r="AH312" s="41"/>
      <c r="AI312" s="41"/>
      <c r="AJ312" s="40"/>
      <c r="AK312" s="41" t="s">
        <v>70</v>
      </c>
      <c r="AL312" s="40"/>
      <c r="AM312" s="41"/>
      <c r="AN312" s="40"/>
      <c r="AO312" s="41" t="s">
        <v>70</v>
      </c>
      <c r="AP312" s="41" t="s">
        <v>70</v>
      </c>
      <c r="AQ312" s="41" t="s">
        <v>70</v>
      </c>
      <c r="AR312" s="41" t="s">
        <v>70</v>
      </c>
      <c r="AS312" s="41" t="s">
        <v>70</v>
      </c>
      <c r="AT312" s="40"/>
      <c r="AU312" s="40"/>
      <c r="AV312" s="34" t="s">
        <v>70</v>
      </c>
      <c r="AW312" s="34" t="s">
        <v>70</v>
      </c>
      <c r="AX312" s="34" t="s">
        <v>133</v>
      </c>
      <c r="AY312" s="34" t="s">
        <v>4296</v>
      </c>
      <c r="AZ312" s="34" t="s">
        <v>64</v>
      </c>
      <c r="BA312" s="34" t="s">
        <v>65</v>
      </c>
      <c r="BB312" s="35">
        <v>2031</v>
      </c>
      <c r="BC312" s="34" t="s">
        <v>66</v>
      </c>
    </row>
    <row r="313" spans="1:55" x14ac:dyDescent="0.25">
      <c r="A313" s="34" t="s">
        <v>1693</v>
      </c>
      <c r="B313" s="35">
        <v>66383</v>
      </c>
      <c r="C313" s="34">
        <v>100</v>
      </c>
      <c r="D313" s="34" t="s">
        <v>1725</v>
      </c>
      <c r="E313" s="34" t="s">
        <v>1726</v>
      </c>
      <c r="F313" s="34" t="s">
        <v>177</v>
      </c>
      <c r="G313" s="34" t="s">
        <v>99</v>
      </c>
      <c r="H313" s="34" t="s">
        <v>4287</v>
      </c>
      <c r="I313" s="34" t="s">
        <v>3501</v>
      </c>
      <c r="J313" s="36">
        <v>42003</v>
      </c>
      <c r="K313" s="36"/>
      <c r="L313" s="34" t="s">
        <v>61</v>
      </c>
      <c r="M313" s="40">
        <v>45296</v>
      </c>
      <c r="N313" s="41"/>
      <c r="O313" s="40"/>
      <c r="P313" s="41" t="s">
        <v>3456</v>
      </c>
      <c r="Q313" s="40"/>
      <c r="R313" s="41"/>
      <c r="S313" s="41"/>
      <c r="T313" s="41" t="s">
        <v>70</v>
      </c>
      <c r="U313" s="41"/>
      <c r="V313" s="41"/>
      <c r="W313" s="40"/>
      <c r="X313" s="41" t="s">
        <v>70</v>
      </c>
      <c r="Y313" s="41"/>
      <c r="Z313" s="40"/>
      <c r="AA313" s="41"/>
      <c r="AB313" s="41"/>
      <c r="AC313" s="41"/>
      <c r="AD313" s="40"/>
      <c r="AE313" s="41"/>
      <c r="AF313" s="41"/>
      <c r="AG313" s="41" t="s">
        <v>70</v>
      </c>
      <c r="AH313" s="41"/>
      <c r="AI313" s="41"/>
      <c r="AJ313" s="40"/>
      <c r="AK313" s="41" t="s">
        <v>70</v>
      </c>
      <c r="AL313" s="40"/>
      <c r="AM313" s="41"/>
      <c r="AN313" s="40"/>
      <c r="AO313" s="41" t="s">
        <v>70</v>
      </c>
      <c r="AP313" s="41" t="s">
        <v>70</v>
      </c>
      <c r="AQ313" s="41" t="s">
        <v>70</v>
      </c>
      <c r="AR313" s="41" t="s">
        <v>70</v>
      </c>
      <c r="AS313" s="41" t="s">
        <v>70</v>
      </c>
      <c r="AT313" s="40"/>
      <c r="AU313" s="40"/>
      <c r="AV313" s="34" t="s">
        <v>70</v>
      </c>
      <c r="AW313" s="34" t="s">
        <v>70</v>
      </c>
      <c r="AX313" s="34" t="s">
        <v>63</v>
      </c>
      <c r="AY313" s="34" t="s">
        <v>4285</v>
      </c>
      <c r="AZ313" s="34" t="s">
        <v>64</v>
      </c>
      <c r="BA313" s="34" t="s">
        <v>65</v>
      </c>
      <c r="BB313" s="35">
        <v>2030</v>
      </c>
      <c r="BC313" s="34" t="s">
        <v>66</v>
      </c>
    </row>
    <row r="314" spans="1:55" x14ac:dyDescent="0.25">
      <c r="A314" s="34" t="s">
        <v>3147</v>
      </c>
      <c r="B314" s="35">
        <v>66881</v>
      </c>
      <c r="C314" s="34">
        <v>100</v>
      </c>
      <c r="D314" s="34" t="s">
        <v>3156</v>
      </c>
      <c r="E314" s="34" t="s">
        <v>3157</v>
      </c>
      <c r="F314" s="34" t="s">
        <v>512</v>
      </c>
      <c r="G314" s="34" t="s">
        <v>3527</v>
      </c>
      <c r="H314" s="34" t="s">
        <v>4287</v>
      </c>
      <c r="I314" s="34" t="s">
        <v>160</v>
      </c>
      <c r="J314" s="36">
        <v>42479</v>
      </c>
      <c r="K314" s="36"/>
      <c r="L314" s="34" t="s">
        <v>61</v>
      </c>
      <c r="M314" s="40"/>
      <c r="N314" s="41"/>
      <c r="O314" s="40"/>
      <c r="P314" s="41" t="s">
        <v>3456</v>
      </c>
      <c r="Q314" s="40"/>
      <c r="R314" s="41"/>
      <c r="S314" s="41"/>
      <c r="T314" s="41" t="s">
        <v>70</v>
      </c>
      <c r="U314" s="41"/>
      <c r="V314" s="41"/>
      <c r="W314" s="40"/>
      <c r="X314" s="41" t="s">
        <v>70</v>
      </c>
      <c r="Y314" s="41"/>
      <c r="Z314" s="40"/>
      <c r="AA314" s="41"/>
      <c r="AB314" s="41"/>
      <c r="AC314" s="41"/>
      <c r="AD314" s="40"/>
      <c r="AE314" s="41"/>
      <c r="AF314" s="41"/>
      <c r="AG314" s="41" t="s">
        <v>70</v>
      </c>
      <c r="AH314" s="41"/>
      <c r="AI314" s="41"/>
      <c r="AJ314" s="40"/>
      <c r="AK314" s="41" t="s">
        <v>70</v>
      </c>
      <c r="AL314" s="40"/>
      <c r="AM314" s="41"/>
      <c r="AN314" s="40"/>
      <c r="AO314" s="41" t="s">
        <v>70</v>
      </c>
      <c r="AP314" s="41" t="s">
        <v>70</v>
      </c>
      <c r="AQ314" s="41" t="s">
        <v>70</v>
      </c>
      <c r="AR314" s="41" t="s">
        <v>70</v>
      </c>
      <c r="AS314" s="41" t="s">
        <v>70</v>
      </c>
      <c r="AT314" s="40"/>
      <c r="AU314" s="40"/>
      <c r="AV314" s="34" t="s">
        <v>70</v>
      </c>
      <c r="AW314" s="34" t="s">
        <v>70</v>
      </c>
      <c r="AX314" s="34" t="s">
        <v>133</v>
      </c>
      <c r="AY314" s="34" t="s">
        <v>70</v>
      </c>
      <c r="AZ314" s="34" t="s">
        <v>64</v>
      </c>
      <c r="BA314" s="34" t="s">
        <v>65</v>
      </c>
      <c r="BB314" s="35">
        <v>2031</v>
      </c>
      <c r="BC314" s="34" t="s">
        <v>103</v>
      </c>
    </row>
    <row r="315" spans="1:55" x14ac:dyDescent="0.25">
      <c r="A315" s="34" t="s">
        <v>2838</v>
      </c>
      <c r="B315" s="35">
        <v>61623</v>
      </c>
      <c r="C315" s="34">
        <v>100</v>
      </c>
      <c r="D315" s="34" t="s">
        <v>2872</v>
      </c>
      <c r="E315" s="34" t="s">
        <v>2873</v>
      </c>
      <c r="F315" s="34" t="s">
        <v>1032</v>
      </c>
      <c r="G315" s="34" t="s">
        <v>434</v>
      </c>
      <c r="H315" s="34" t="s">
        <v>144</v>
      </c>
      <c r="I315" s="34" t="s">
        <v>1033</v>
      </c>
      <c r="J315" s="36">
        <v>37978</v>
      </c>
      <c r="K315" s="36"/>
      <c r="L315" s="34" t="s">
        <v>61</v>
      </c>
      <c r="M315" s="40"/>
      <c r="N315" s="41"/>
      <c r="O315" s="40"/>
      <c r="P315" s="41"/>
      <c r="Q315" s="40"/>
      <c r="R315" s="41"/>
      <c r="S315" s="41"/>
      <c r="T315" s="41" t="s">
        <v>70</v>
      </c>
      <c r="U315" s="41"/>
      <c r="V315" s="41"/>
      <c r="W315" s="40"/>
      <c r="X315" s="41" t="s">
        <v>70</v>
      </c>
      <c r="Y315" s="41"/>
      <c r="Z315" s="40"/>
      <c r="AA315" s="41"/>
      <c r="AB315" s="41"/>
      <c r="AC315" s="41"/>
      <c r="AD315" s="40"/>
      <c r="AE315" s="41" t="s">
        <v>3456</v>
      </c>
      <c r="AF315" s="41" t="s">
        <v>3456</v>
      </c>
      <c r="AG315" s="41" t="s">
        <v>70</v>
      </c>
      <c r="AH315" s="41"/>
      <c r="AI315" s="41"/>
      <c r="AJ315" s="40"/>
      <c r="AK315" s="41" t="s">
        <v>70</v>
      </c>
      <c r="AL315" s="40"/>
      <c r="AM315" s="41"/>
      <c r="AN315" s="40"/>
      <c r="AO315" s="41" t="s">
        <v>70</v>
      </c>
      <c r="AP315" s="41" t="s">
        <v>70</v>
      </c>
      <c r="AQ315" s="41" t="s">
        <v>70</v>
      </c>
      <c r="AR315" s="41" t="s">
        <v>70</v>
      </c>
      <c r="AS315" s="41" t="s">
        <v>70</v>
      </c>
      <c r="AT315" s="40"/>
      <c r="AU315" s="40"/>
      <c r="AV315" s="34" t="s">
        <v>70</v>
      </c>
      <c r="AW315" s="34" t="s">
        <v>70</v>
      </c>
      <c r="AX315" s="34" t="s">
        <v>133</v>
      </c>
      <c r="AY315" s="34" t="s">
        <v>4286</v>
      </c>
      <c r="AZ315" s="34" t="s">
        <v>64</v>
      </c>
      <c r="BA315" s="34" t="s">
        <v>65</v>
      </c>
      <c r="BB315" s="35">
        <v>2019</v>
      </c>
      <c r="BC315" s="34" t="s">
        <v>185</v>
      </c>
    </row>
    <row r="316" spans="1:55" x14ac:dyDescent="0.25">
      <c r="A316" s="34" t="s">
        <v>1404</v>
      </c>
      <c r="B316" s="35">
        <v>67253</v>
      </c>
      <c r="C316" s="34">
        <v>100</v>
      </c>
      <c r="D316" s="34" t="s">
        <v>1420</v>
      </c>
      <c r="E316" s="34" t="s">
        <v>1421</v>
      </c>
      <c r="F316" s="34" t="s">
        <v>159</v>
      </c>
      <c r="G316" s="34" t="s">
        <v>131</v>
      </c>
      <c r="H316" s="34" t="s">
        <v>59</v>
      </c>
      <c r="I316" s="34" t="s">
        <v>160</v>
      </c>
      <c r="J316" s="36">
        <v>42551</v>
      </c>
      <c r="K316" s="36"/>
      <c r="L316" s="34" t="s">
        <v>61</v>
      </c>
      <c r="M316" s="40">
        <v>45271</v>
      </c>
      <c r="N316" s="41"/>
      <c r="O316" s="40"/>
      <c r="P316" s="41" t="s">
        <v>3456</v>
      </c>
      <c r="Q316" s="40"/>
      <c r="R316" s="41"/>
      <c r="S316" s="41"/>
      <c r="T316" s="41" t="s">
        <v>70</v>
      </c>
      <c r="U316" s="41"/>
      <c r="V316" s="41"/>
      <c r="W316" s="40"/>
      <c r="X316" s="41" t="s">
        <v>70</v>
      </c>
      <c r="Y316" s="41"/>
      <c r="Z316" s="41"/>
      <c r="AA316" s="41"/>
      <c r="AB316" s="41"/>
      <c r="AC316" s="41"/>
      <c r="AD316" s="40"/>
      <c r="AE316" s="41"/>
      <c r="AF316" s="41"/>
      <c r="AG316" s="41" t="s">
        <v>70</v>
      </c>
      <c r="AH316" s="41"/>
      <c r="AI316" s="41"/>
      <c r="AJ316" s="40"/>
      <c r="AK316" s="41" t="s">
        <v>70</v>
      </c>
      <c r="AL316" s="40"/>
      <c r="AM316" s="41"/>
      <c r="AN316" s="40"/>
      <c r="AO316" s="41" t="s">
        <v>70</v>
      </c>
      <c r="AP316" s="41" t="s">
        <v>70</v>
      </c>
      <c r="AQ316" s="41" t="s">
        <v>70</v>
      </c>
      <c r="AR316" s="41" t="s">
        <v>70</v>
      </c>
      <c r="AS316" s="41" t="s">
        <v>70</v>
      </c>
      <c r="AT316" s="40"/>
      <c r="AU316" s="40"/>
      <c r="AV316" s="34" t="s">
        <v>70</v>
      </c>
      <c r="AW316" s="34" t="s">
        <v>70</v>
      </c>
      <c r="AX316" s="34" t="s">
        <v>63</v>
      </c>
      <c r="AY316" s="34" t="s">
        <v>4285</v>
      </c>
      <c r="AZ316" s="34" t="s">
        <v>64</v>
      </c>
      <c r="BA316" s="34" t="s">
        <v>65</v>
      </c>
      <c r="BB316" s="35">
        <v>2031</v>
      </c>
      <c r="BC316" s="34" t="s">
        <v>103</v>
      </c>
    </row>
    <row r="317" spans="1:55" x14ac:dyDescent="0.25">
      <c r="A317" s="34" t="s">
        <v>2532</v>
      </c>
      <c r="B317" s="35">
        <v>66067</v>
      </c>
      <c r="C317" s="34">
        <v>100</v>
      </c>
      <c r="D317" s="34" t="s">
        <v>2537</v>
      </c>
      <c r="E317" s="34" t="s">
        <v>2538</v>
      </c>
      <c r="F317" s="34" t="s">
        <v>1765</v>
      </c>
      <c r="G317" s="34" t="s">
        <v>3527</v>
      </c>
      <c r="H317" s="34" t="s">
        <v>4287</v>
      </c>
      <c r="I317" s="34" t="s">
        <v>114</v>
      </c>
      <c r="J317" s="36">
        <v>41617</v>
      </c>
      <c r="K317" s="36"/>
      <c r="L317" s="34" t="s">
        <v>61</v>
      </c>
      <c r="M317" s="40"/>
      <c r="N317" s="41"/>
      <c r="O317" s="40"/>
      <c r="P317" s="41" t="s">
        <v>3456</v>
      </c>
      <c r="Q317" s="40"/>
      <c r="R317" s="41" t="s">
        <v>3456</v>
      </c>
      <c r="S317" s="41"/>
      <c r="T317" s="41" t="s">
        <v>70</v>
      </c>
      <c r="U317" s="41"/>
      <c r="V317" s="41"/>
      <c r="W317" s="40"/>
      <c r="X317" s="41" t="s">
        <v>70</v>
      </c>
      <c r="Y317" s="41"/>
      <c r="Z317" s="40"/>
      <c r="AA317" s="41"/>
      <c r="AB317" s="41"/>
      <c r="AC317" s="41"/>
      <c r="AD317" s="40"/>
      <c r="AE317" s="41"/>
      <c r="AF317" s="41"/>
      <c r="AG317" s="41" t="s">
        <v>70</v>
      </c>
      <c r="AH317" s="41"/>
      <c r="AI317" s="41"/>
      <c r="AJ317" s="40"/>
      <c r="AK317" s="41" t="s">
        <v>70</v>
      </c>
      <c r="AL317" s="40"/>
      <c r="AM317" s="41"/>
      <c r="AN317" s="40"/>
      <c r="AO317" s="41" t="s">
        <v>70</v>
      </c>
      <c r="AP317" s="41" t="s">
        <v>70</v>
      </c>
      <c r="AQ317" s="41" t="s">
        <v>70</v>
      </c>
      <c r="AR317" s="41" t="s">
        <v>70</v>
      </c>
      <c r="AS317" s="41" t="s">
        <v>70</v>
      </c>
      <c r="AT317" s="40"/>
      <c r="AU317" s="40"/>
      <c r="AV317" s="34" t="s">
        <v>70</v>
      </c>
      <c r="AW317" s="34" t="s">
        <v>70</v>
      </c>
      <c r="AX317" s="34" t="s">
        <v>133</v>
      </c>
      <c r="AY317" s="34" t="s">
        <v>4295</v>
      </c>
      <c r="AZ317" s="34" t="s">
        <v>64</v>
      </c>
      <c r="BA317" s="34" t="s">
        <v>65</v>
      </c>
      <c r="BB317" s="35">
        <v>2029</v>
      </c>
      <c r="BC317" s="34" t="s">
        <v>66</v>
      </c>
    </row>
    <row r="318" spans="1:55" x14ac:dyDescent="0.25">
      <c r="A318" s="34" t="s">
        <v>1173</v>
      </c>
      <c r="B318" s="35">
        <v>81332</v>
      </c>
      <c r="C318" s="34">
        <v>100</v>
      </c>
      <c r="D318" s="34" t="s">
        <v>4376</v>
      </c>
      <c r="E318" s="34" t="s">
        <v>4377</v>
      </c>
      <c r="F318" s="34" t="s">
        <v>84</v>
      </c>
      <c r="G318" s="34" t="s">
        <v>353</v>
      </c>
      <c r="H318" s="34" t="s">
        <v>4287</v>
      </c>
      <c r="I318" s="34" t="s">
        <v>1009</v>
      </c>
      <c r="J318" s="36">
        <v>45279</v>
      </c>
      <c r="K318" s="36"/>
      <c r="L318" s="34" t="s">
        <v>71</v>
      </c>
      <c r="M318" s="40"/>
      <c r="N318" s="41" t="s">
        <v>3456</v>
      </c>
      <c r="O318" s="40">
        <v>32363</v>
      </c>
      <c r="P318" s="41"/>
      <c r="Q318" s="40">
        <v>32363</v>
      </c>
      <c r="R318" s="41"/>
      <c r="S318" s="41"/>
      <c r="T318" s="41" t="s">
        <v>70</v>
      </c>
      <c r="U318" s="41"/>
      <c r="V318" s="41"/>
      <c r="W318" s="40">
        <v>32363</v>
      </c>
      <c r="X318" s="41" t="s">
        <v>70</v>
      </c>
      <c r="Y318" s="41"/>
      <c r="Z318" s="41"/>
      <c r="AA318" s="41" t="s">
        <v>3456</v>
      </c>
      <c r="AB318" s="41"/>
      <c r="AC318" s="41"/>
      <c r="AD318" s="40"/>
      <c r="AE318" s="41" t="s">
        <v>3456</v>
      </c>
      <c r="AF318" s="41" t="s">
        <v>3456</v>
      </c>
      <c r="AG318" s="41" t="s">
        <v>70</v>
      </c>
      <c r="AH318" s="41"/>
      <c r="AI318" s="41"/>
      <c r="AJ318" s="40"/>
      <c r="AK318" s="41" t="s">
        <v>70</v>
      </c>
      <c r="AL318" s="40"/>
      <c r="AM318" s="41"/>
      <c r="AN318" s="40"/>
      <c r="AO318" s="41" t="s">
        <v>70</v>
      </c>
      <c r="AP318" s="41" t="s">
        <v>70</v>
      </c>
      <c r="AQ318" s="41" t="s">
        <v>70</v>
      </c>
      <c r="AR318" s="41" t="s">
        <v>70</v>
      </c>
      <c r="AS318" s="41" t="s">
        <v>70</v>
      </c>
      <c r="AT318" s="40"/>
      <c r="AU318" s="40"/>
      <c r="AV318" s="34" t="s">
        <v>70</v>
      </c>
      <c r="AW318" s="34" t="s">
        <v>70</v>
      </c>
      <c r="AX318" s="34" t="s">
        <v>133</v>
      </c>
      <c r="AY318" s="34" t="s">
        <v>4295</v>
      </c>
      <c r="AZ318" s="34" t="s">
        <v>64</v>
      </c>
      <c r="BA318" s="34" t="s">
        <v>65</v>
      </c>
      <c r="BB318" s="35">
        <v>2040</v>
      </c>
      <c r="BC318" s="34" t="s">
        <v>103</v>
      </c>
    </row>
    <row r="319" spans="1:55" x14ac:dyDescent="0.25">
      <c r="A319" s="34" t="s">
        <v>2778</v>
      </c>
      <c r="B319" s="35">
        <v>60247</v>
      </c>
      <c r="C319" s="34">
        <v>100</v>
      </c>
      <c r="D319" s="34" t="s">
        <v>2782</v>
      </c>
      <c r="E319" s="34" t="s">
        <v>2783</v>
      </c>
      <c r="F319" s="34" t="s">
        <v>2781</v>
      </c>
      <c r="G319" s="34" t="s">
        <v>1248</v>
      </c>
      <c r="H319" s="34" t="s">
        <v>1226</v>
      </c>
      <c r="I319" s="34" t="s">
        <v>1233</v>
      </c>
      <c r="J319" s="36">
        <v>36630</v>
      </c>
      <c r="K319" s="36"/>
      <c r="L319" s="34" t="s">
        <v>61</v>
      </c>
      <c r="M319" s="40"/>
      <c r="N319" s="41"/>
      <c r="O319" s="40"/>
      <c r="P319" s="41"/>
      <c r="Q319" s="40"/>
      <c r="R319" s="41"/>
      <c r="S319" s="41"/>
      <c r="T319" s="41" t="s">
        <v>70</v>
      </c>
      <c r="U319" s="41"/>
      <c r="V319" s="41"/>
      <c r="W319" s="40"/>
      <c r="X319" s="41" t="s">
        <v>70</v>
      </c>
      <c r="Y319" s="41"/>
      <c r="Z319" s="40"/>
      <c r="AA319" s="41"/>
      <c r="AB319" s="41"/>
      <c r="AC319" s="41"/>
      <c r="AD319" s="40"/>
      <c r="AE319" s="41" t="s">
        <v>3456</v>
      </c>
      <c r="AF319" s="41" t="s">
        <v>3456</v>
      </c>
      <c r="AG319" s="41" t="s">
        <v>70</v>
      </c>
      <c r="AH319" s="41"/>
      <c r="AI319" s="41"/>
      <c r="AJ319" s="40"/>
      <c r="AK319" s="41" t="s">
        <v>70</v>
      </c>
      <c r="AL319" s="40"/>
      <c r="AM319" s="41"/>
      <c r="AN319" s="40"/>
      <c r="AO319" s="41" t="s">
        <v>70</v>
      </c>
      <c r="AP319" s="41" t="s">
        <v>70</v>
      </c>
      <c r="AQ319" s="41" t="s">
        <v>70</v>
      </c>
      <c r="AR319" s="41" t="s">
        <v>70</v>
      </c>
      <c r="AS319" s="41" t="s">
        <v>70</v>
      </c>
      <c r="AT319" s="40"/>
      <c r="AU319" s="40"/>
      <c r="AV319" s="34" t="s">
        <v>70</v>
      </c>
      <c r="AW319" s="34" t="s">
        <v>70</v>
      </c>
      <c r="AX319" s="34" t="s">
        <v>133</v>
      </c>
      <c r="AY319" s="34" t="s">
        <v>4292</v>
      </c>
      <c r="AZ319" s="34" t="s">
        <v>64</v>
      </c>
      <c r="BA319" s="34" t="s">
        <v>423</v>
      </c>
      <c r="BB319" s="35">
        <v>2015</v>
      </c>
      <c r="BC319" s="34" t="s">
        <v>119</v>
      </c>
    </row>
    <row r="320" spans="1:55" x14ac:dyDescent="0.25">
      <c r="A320" s="34" t="s">
        <v>2877</v>
      </c>
      <c r="B320" s="35">
        <v>61762</v>
      </c>
      <c r="C320" s="34">
        <v>100</v>
      </c>
      <c r="D320" s="34" t="s">
        <v>2900</v>
      </c>
      <c r="E320" s="34" t="s">
        <v>2901</v>
      </c>
      <c r="F320" s="34" t="s">
        <v>2781</v>
      </c>
      <c r="G320" s="34" t="s">
        <v>1248</v>
      </c>
      <c r="H320" s="34" t="s">
        <v>1226</v>
      </c>
      <c r="I320" s="34" t="s">
        <v>1233</v>
      </c>
      <c r="J320" s="36">
        <v>38475</v>
      </c>
      <c r="K320" s="36"/>
      <c r="L320" s="34" t="s">
        <v>61</v>
      </c>
      <c r="M320" s="40"/>
      <c r="N320" s="41"/>
      <c r="O320" s="40"/>
      <c r="P320" s="41"/>
      <c r="Q320" s="40"/>
      <c r="R320" s="41"/>
      <c r="S320" s="41"/>
      <c r="T320" s="41" t="s">
        <v>70</v>
      </c>
      <c r="U320" s="41"/>
      <c r="V320" s="41"/>
      <c r="W320" s="40"/>
      <c r="X320" s="41" t="s">
        <v>70</v>
      </c>
      <c r="Y320" s="41"/>
      <c r="Z320" s="40"/>
      <c r="AA320" s="41"/>
      <c r="AB320" s="41"/>
      <c r="AC320" s="41"/>
      <c r="AD320" s="40"/>
      <c r="AE320" s="41" t="s">
        <v>3456</v>
      </c>
      <c r="AF320" s="41" t="s">
        <v>3456</v>
      </c>
      <c r="AG320" s="41" t="s">
        <v>70</v>
      </c>
      <c r="AH320" s="41"/>
      <c r="AI320" s="41"/>
      <c r="AJ320" s="40"/>
      <c r="AK320" s="41" t="s">
        <v>70</v>
      </c>
      <c r="AL320" s="40"/>
      <c r="AM320" s="41"/>
      <c r="AN320" s="40"/>
      <c r="AO320" s="41" t="s">
        <v>70</v>
      </c>
      <c r="AP320" s="41" t="s">
        <v>70</v>
      </c>
      <c r="AQ320" s="41" t="s">
        <v>70</v>
      </c>
      <c r="AR320" s="41" t="s">
        <v>70</v>
      </c>
      <c r="AS320" s="41" t="s">
        <v>70</v>
      </c>
      <c r="AT320" s="40"/>
      <c r="AU320" s="40"/>
      <c r="AV320" s="34" t="s">
        <v>70</v>
      </c>
      <c r="AW320" s="34" t="s">
        <v>70</v>
      </c>
      <c r="AX320" s="34" t="s">
        <v>133</v>
      </c>
      <c r="AY320" s="34" t="s">
        <v>4296</v>
      </c>
      <c r="AZ320" s="34" t="s">
        <v>64</v>
      </c>
      <c r="BA320" s="34" t="s">
        <v>65</v>
      </c>
      <c r="BB320" s="35">
        <v>2021</v>
      </c>
      <c r="BC320" s="34" t="s">
        <v>103</v>
      </c>
    </row>
    <row r="321" spans="1:55" x14ac:dyDescent="0.25">
      <c r="A321" s="34" t="s">
        <v>265</v>
      </c>
      <c r="B321" s="35">
        <v>64730</v>
      </c>
      <c r="C321" s="34">
        <v>85.98</v>
      </c>
      <c r="D321" s="34" t="s">
        <v>293</v>
      </c>
      <c r="E321" s="34" t="s">
        <v>294</v>
      </c>
      <c r="F321" s="34" t="s">
        <v>295</v>
      </c>
      <c r="G321" s="34" t="s">
        <v>4291</v>
      </c>
      <c r="H321" s="34" t="s">
        <v>59</v>
      </c>
      <c r="I321" s="34" t="s">
        <v>296</v>
      </c>
      <c r="J321" s="36">
        <v>40527</v>
      </c>
      <c r="K321" s="36"/>
      <c r="L321" s="34" t="s">
        <v>61</v>
      </c>
      <c r="M321" s="40"/>
      <c r="N321" s="41"/>
      <c r="O321" s="40"/>
      <c r="P321" s="41" t="s">
        <v>3456</v>
      </c>
      <c r="Q321" s="40"/>
      <c r="R321" s="41" t="s">
        <v>3456</v>
      </c>
      <c r="S321" s="41"/>
      <c r="T321" s="41" t="s">
        <v>70</v>
      </c>
      <c r="U321" s="41"/>
      <c r="V321" s="41"/>
      <c r="W321" s="40"/>
      <c r="X321" s="41" t="s">
        <v>70</v>
      </c>
      <c r="Y321" s="41"/>
      <c r="Z321" s="41"/>
      <c r="AA321" s="41"/>
      <c r="AB321" s="41"/>
      <c r="AC321" s="41"/>
      <c r="AD321" s="41"/>
      <c r="AE321" s="41" t="s">
        <v>3456</v>
      </c>
      <c r="AF321" s="41"/>
      <c r="AG321" s="41" t="s">
        <v>70</v>
      </c>
      <c r="AH321" s="41"/>
      <c r="AI321" s="41"/>
      <c r="AJ321" s="41"/>
      <c r="AK321" s="41" t="s">
        <v>70</v>
      </c>
      <c r="AL321" s="41"/>
      <c r="AM321" s="41"/>
      <c r="AN321" s="41"/>
      <c r="AO321" s="41" t="s">
        <v>70</v>
      </c>
      <c r="AP321" s="41"/>
      <c r="AQ321" s="41"/>
      <c r="AR321" s="41"/>
      <c r="AS321" s="41"/>
      <c r="AT321" s="41"/>
      <c r="AU321" s="41"/>
      <c r="AV321" s="34" t="s">
        <v>70</v>
      </c>
      <c r="AW321" s="34" t="s">
        <v>70</v>
      </c>
      <c r="AX321" s="34" t="s">
        <v>133</v>
      </c>
      <c r="AY321" s="34" t="s">
        <v>4292</v>
      </c>
      <c r="AZ321" s="34" t="s">
        <v>64</v>
      </c>
      <c r="BA321" s="34" t="s">
        <v>65</v>
      </c>
      <c r="BB321" s="35">
        <v>2026</v>
      </c>
      <c r="BC321" s="34" t="s">
        <v>66</v>
      </c>
    </row>
    <row r="322" spans="1:55" x14ac:dyDescent="0.25">
      <c r="A322" s="34" t="s">
        <v>1625</v>
      </c>
      <c r="B322" s="35">
        <v>66093</v>
      </c>
      <c r="C322" s="34">
        <v>100</v>
      </c>
      <c r="D322" s="34" t="s">
        <v>1639</v>
      </c>
      <c r="E322" s="34" t="s">
        <v>1640</v>
      </c>
      <c r="F322" s="34" t="s">
        <v>295</v>
      </c>
      <c r="G322" s="34" t="s">
        <v>4291</v>
      </c>
      <c r="H322" s="34" t="s">
        <v>59</v>
      </c>
      <c r="I322" s="34" t="s">
        <v>296</v>
      </c>
      <c r="J322" s="36">
        <v>41934</v>
      </c>
      <c r="K322" s="36"/>
      <c r="L322" s="34" t="s">
        <v>61</v>
      </c>
      <c r="M322" s="40"/>
      <c r="N322" s="41"/>
      <c r="O322" s="40"/>
      <c r="P322" s="41" t="s">
        <v>3456</v>
      </c>
      <c r="Q322" s="40"/>
      <c r="R322" s="41" t="s">
        <v>3456</v>
      </c>
      <c r="S322" s="41"/>
      <c r="T322" s="41" t="s">
        <v>70</v>
      </c>
      <c r="U322" s="41"/>
      <c r="V322" s="41"/>
      <c r="W322" s="40"/>
      <c r="X322" s="41" t="s">
        <v>70</v>
      </c>
      <c r="Y322" s="41"/>
      <c r="Z322" s="40"/>
      <c r="AA322" s="41"/>
      <c r="AB322" s="41"/>
      <c r="AC322" s="41"/>
      <c r="AD322" s="40"/>
      <c r="AE322" s="41" t="s">
        <v>3456</v>
      </c>
      <c r="AF322" s="41"/>
      <c r="AG322" s="41" t="s">
        <v>70</v>
      </c>
      <c r="AH322" s="41"/>
      <c r="AI322" s="41"/>
      <c r="AJ322" s="40"/>
      <c r="AK322" s="41" t="s">
        <v>70</v>
      </c>
      <c r="AL322" s="40"/>
      <c r="AM322" s="41"/>
      <c r="AN322" s="40"/>
      <c r="AO322" s="41" t="s">
        <v>70</v>
      </c>
      <c r="AP322" s="41" t="s">
        <v>70</v>
      </c>
      <c r="AQ322" s="41" t="s">
        <v>70</v>
      </c>
      <c r="AR322" s="41" t="s">
        <v>70</v>
      </c>
      <c r="AS322" s="41" t="s">
        <v>70</v>
      </c>
      <c r="AT322" s="40"/>
      <c r="AU322" s="40"/>
      <c r="AV322" s="34" t="s">
        <v>70</v>
      </c>
      <c r="AW322" s="34" t="s">
        <v>70</v>
      </c>
      <c r="AX322" s="34" t="s">
        <v>63</v>
      </c>
      <c r="AY322" s="34" t="s">
        <v>4285</v>
      </c>
      <c r="AZ322" s="34" t="s">
        <v>64</v>
      </c>
      <c r="BA322" s="34" t="s">
        <v>65</v>
      </c>
      <c r="BB322" s="35">
        <v>2030</v>
      </c>
      <c r="BC322" s="34" t="s">
        <v>66</v>
      </c>
    </row>
    <row r="323" spans="1:55" x14ac:dyDescent="0.25">
      <c r="A323" s="34" t="s">
        <v>2086</v>
      </c>
      <c r="B323" s="35">
        <v>62282</v>
      </c>
      <c r="C323" s="34">
        <v>100</v>
      </c>
      <c r="D323" s="34" t="s">
        <v>2100</v>
      </c>
      <c r="E323" s="34" t="s">
        <v>2101</v>
      </c>
      <c r="F323" s="34" t="s">
        <v>1987</v>
      </c>
      <c r="G323" s="34" t="s">
        <v>3500</v>
      </c>
      <c r="H323" s="34" t="s">
        <v>4287</v>
      </c>
      <c r="I323" s="34" t="s">
        <v>1515</v>
      </c>
      <c r="J323" s="36">
        <v>39351</v>
      </c>
      <c r="K323" s="36"/>
      <c r="L323" s="34" t="s">
        <v>61</v>
      </c>
      <c r="M323" s="40"/>
      <c r="N323" s="41"/>
      <c r="O323" s="40"/>
      <c r="P323" s="41"/>
      <c r="Q323" s="40"/>
      <c r="R323" s="41"/>
      <c r="S323" s="41"/>
      <c r="T323" s="41" t="s">
        <v>70</v>
      </c>
      <c r="U323" s="41"/>
      <c r="V323" s="41"/>
      <c r="W323" s="40"/>
      <c r="X323" s="41" t="s">
        <v>70</v>
      </c>
      <c r="Y323" s="41"/>
      <c r="Z323" s="40"/>
      <c r="AA323" s="41"/>
      <c r="AB323" s="41"/>
      <c r="AC323" s="41"/>
      <c r="AD323" s="40"/>
      <c r="AE323" s="41" t="s">
        <v>3456</v>
      </c>
      <c r="AF323" s="41"/>
      <c r="AG323" s="41" t="s">
        <v>70</v>
      </c>
      <c r="AH323" s="41"/>
      <c r="AI323" s="41"/>
      <c r="AJ323" s="40"/>
      <c r="AK323" s="41" t="s">
        <v>70</v>
      </c>
      <c r="AL323" s="40"/>
      <c r="AM323" s="41"/>
      <c r="AN323" s="40"/>
      <c r="AO323" s="41" t="s">
        <v>70</v>
      </c>
      <c r="AP323" s="41" t="s">
        <v>70</v>
      </c>
      <c r="AQ323" s="41" t="s">
        <v>70</v>
      </c>
      <c r="AR323" s="41" t="s">
        <v>70</v>
      </c>
      <c r="AS323" s="41" t="s">
        <v>70</v>
      </c>
      <c r="AT323" s="40"/>
      <c r="AU323" s="40"/>
      <c r="AV323" s="34" t="s">
        <v>70</v>
      </c>
      <c r="AW323" s="34" t="s">
        <v>70</v>
      </c>
      <c r="AX323" s="34" t="s">
        <v>133</v>
      </c>
      <c r="AY323" s="34" t="s">
        <v>4285</v>
      </c>
      <c r="AZ323" s="34" t="s">
        <v>64</v>
      </c>
      <c r="BA323" s="34" t="s">
        <v>423</v>
      </c>
      <c r="BB323" s="35">
        <v>2023</v>
      </c>
      <c r="BC323" s="34" t="s">
        <v>66</v>
      </c>
    </row>
    <row r="324" spans="1:55" x14ac:dyDescent="0.25">
      <c r="A324" s="34" t="s">
        <v>492</v>
      </c>
      <c r="B324" s="35">
        <v>63360</v>
      </c>
      <c r="C324" s="34">
        <v>100</v>
      </c>
      <c r="D324" s="34" t="s">
        <v>494</v>
      </c>
      <c r="E324" s="34" t="s">
        <v>495</v>
      </c>
      <c r="F324" s="34" t="s">
        <v>496</v>
      </c>
      <c r="G324" s="34" t="s">
        <v>303</v>
      </c>
      <c r="H324" s="34" t="s">
        <v>208</v>
      </c>
      <c r="I324" s="34" t="s">
        <v>497</v>
      </c>
      <c r="J324" s="36">
        <v>39370</v>
      </c>
      <c r="K324" s="36">
        <v>45291</v>
      </c>
      <c r="L324" s="34" t="s">
        <v>71</v>
      </c>
      <c r="M324" s="40"/>
      <c r="N324" s="41"/>
      <c r="O324" s="40"/>
      <c r="P324" s="41"/>
      <c r="Q324" s="40"/>
      <c r="R324" s="41"/>
      <c r="S324" s="41"/>
      <c r="T324" s="41" t="s">
        <v>70</v>
      </c>
      <c r="U324" s="41"/>
      <c r="V324" s="41"/>
      <c r="W324" s="40">
        <v>32363</v>
      </c>
      <c r="X324" s="41" t="s">
        <v>70</v>
      </c>
      <c r="Y324" s="41"/>
      <c r="Z324" s="41"/>
      <c r="AA324" s="41"/>
      <c r="AB324" s="41"/>
      <c r="AC324" s="41"/>
      <c r="AD324" s="40"/>
      <c r="AE324" s="41" t="s">
        <v>3456</v>
      </c>
      <c r="AF324" s="41" t="s">
        <v>3456</v>
      </c>
      <c r="AG324" s="41" t="s">
        <v>70</v>
      </c>
      <c r="AH324" s="41"/>
      <c r="AI324" s="41"/>
      <c r="AJ324" s="40"/>
      <c r="AK324" s="41" t="s">
        <v>70</v>
      </c>
      <c r="AL324" s="41"/>
      <c r="AM324" s="41"/>
      <c r="AN324" s="41"/>
      <c r="AO324" s="41" t="s">
        <v>70</v>
      </c>
      <c r="AP324" s="41" t="s">
        <v>70</v>
      </c>
      <c r="AQ324" s="41" t="s">
        <v>70</v>
      </c>
      <c r="AR324" s="41" t="s">
        <v>70</v>
      </c>
      <c r="AS324" s="41" t="s">
        <v>70</v>
      </c>
      <c r="AT324" s="41"/>
      <c r="AU324" s="41"/>
      <c r="AV324" s="34" t="s">
        <v>70</v>
      </c>
      <c r="AW324" s="34" t="s">
        <v>70</v>
      </c>
      <c r="AX324" s="34" t="s">
        <v>63</v>
      </c>
      <c r="AY324" s="34" t="s">
        <v>4296</v>
      </c>
      <c r="AZ324" s="34" t="s">
        <v>464</v>
      </c>
      <c r="BA324" s="34" t="s">
        <v>465</v>
      </c>
      <c r="BB324" s="35">
        <v>2023</v>
      </c>
      <c r="BC324" s="34" t="s">
        <v>185</v>
      </c>
    </row>
    <row r="325" spans="1:55" x14ac:dyDescent="0.25">
      <c r="A325" s="34" t="s">
        <v>479</v>
      </c>
      <c r="B325" s="35">
        <v>62459</v>
      </c>
      <c r="C325" s="34">
        <v>100</v>
      </c>
      <c r="D325" s="34" t="s">
        <v>489</v>
      </c>
      <c r="E325" s="34" t="s">
        <v>490</v>
      </c>
      <c r="F325" s="34" t="s">
        <v>491</v>
      </c>
      <c r="G325" s="34" t="s">
        <v>3974</v>
      </c>
      <c r="H325" s="34" t="s">
        <v>59</v>
      </c>
      <c r="I325" s="34" t="s">
        <v>422</v>
      </c>
      <c r="J325" s="36">
        <v>39038</v>
      </c>
      <c r="K325" s="36">
        <v>45046</v>
      </c>
      <c r="L325" s="34" t="s">
        <v>71</v>
      </c>
      <c r="M325" s="40"/>
      <c r="N325" s="41" t="s">
        <v>3456</v>
      </c>
      <c r="O325" s="40"/>
      <c r="P325" s="41"/>
      <c r="Q325" s="40"/>
      <c r="R325" s="41"/>
      <c r="S325" s="41"/>
      <c r="T325" s="41" t="s">
        <v>70</v>
      </c>
      <c r="U325" s="41"/>
      <c r="V325" s="41"/>
      <c r="W325" s="40">
        <v>32363</v>
      </c>
      <c r="X325" s="41" t="s">
        <v>70</v>
      </c>
      <c r="Y325" s="41"/>
      <c r="Z325" s="41"/>
      <c r="AA325" s="41"/>
      <c r="AB325" s="41"/>
      <c r="AC325" s="41"/>
      <c r="AD325" s="40"/>
      <c r="AE325" s="41" t="s">
        <v>3456</v>
      </c>
      <c r="AF325" s="41" t="s">
        <v>3456</v>
      </c>
      <c r="AG325" s="41" t="s">
        <v>70</v>
      </c>
      <c r="AH325" s="41"/>
      <c r="AI325" s="41"/>
      <c r="AJ325" s="40"/>
      <c r="AK325" s="41" t="s">
        <v>70</v>
      </c>
      <c r="AL325" s="41"/>
      <c r="AM325" s="41"/>
      <c r="AN325" s="41"/>
      <c r="AO325" s="41" t="s">
        <v>70</v>
      </c>
      <c r="AP325" s="41" t="s">
        <v>70</v>
      </c>
      <c r="AQ325" s="41" t="s">
        <v>70</v>
      </c>
      <c r="AR325" s="41" t="s">
        <v>70</v>
      </c>
      <c r="AS325" s="41" t="s">
        <v>70</v>
      </c>
      <c r="AT325" s="41"/>
      <c r="AU325" s="41"/>
      <c r="AV325" s="34" t="s">
        <v>70</v>
      </c>
      <c r="AW325" s="34" t="s">
        <v>70</v>
      </c>
      <c r="AX325" s="34" t="s">
        <v>63</v>
      </c>
      <c r="AY325" s="34" t="s">
        <v>4285</v>
      </c>
      <c r="AZ325" s="34" t="s">
        <v>464</v>
      </c>
      <c r="BA325" s="34" t="s">
        <v>465</v>
      </c>
      <c r="BB325" s="35">
        <v>2022</v>
      </c>
      <c r="BC325" s="34" t="s">
        <v>66</v>
      </c>
    </row>
    <row r="326" spans="1:55" x14ac:dyDescent="0.25">
      <c r="A326" s="34" t="s">
        <v>134</v>
      </c>
      <c r="B326" s="35">
        <v>64242</v>
      </c>
      <c r="C326" s="34">
        <v>100</v>
      </c>
      <c r="D326" s="34" t="s">
        <v>195</v>
      </c>
      <c r="E326" s="34" t="s">
        <v>196</v>
      </c>
      <c r="F326" s="34" t="s">
        <v>197</v>
      </c>
      <c r="G326" s="34" t="s">
        <v>3527</v>
      </c>
      <c r="H326" s="34" t="s">
        <v>4287</v>
      </c>
      <c r="I326" s="34" t="s">
        <v>114</v>
      </c>
      <c r="J326" s="36">
        <v>40161</v>
      </c>
      <c r="K326" s="36"/>
      <c r="L326" s="34" t="s">
        <v>61</v>
      </c>
      <c r="M326" s="40"/>
      <c r="N326" s="41"/>
      <c r="O326" s="40"/>
      <c r="P326" s="41"/>
      <c r="Q326" s="40"/>
      <c r="R326" s="41"/>
      <c r="S326" s="41"/>
      <c r="T326" s="41" t="s">
        <v>70</v>
      </c>
      <c r="U326" s="41"/>
      <c r="V326" s="41"/>
      <c r="W326" s="40"/>
      <c r="X326" s="41" t="s">
        <v>70</v>
      </c>
      <c r="Y326" s="41"/>
      <c r="Z326" s="41"/>
      <c r="AA326" s="41"/>
      <c r="AB326" s="41"/>
      <c r="AC326" s="41"/>
      <c r="AD326" s="41"/>
      <c r="AE326" s="41"/>
      <c r="AF326" s="41"/>
      <c r="AG326" s="41" t="s">
        <v>70</v>
      </c>
      <c r="AH326" s="41"/>
      <c r="AI326" s="41"/>
      <c r="AJ326" s="41"/>
      <c r="AK326" s="41" t="s">
        <v>70</v>
      </c>
      <c r="AL326" s="41"/>
      <c r="AM326" s="41"/>
      <c r="AN326" s="41"/>
      <c r="AO326" s="41" t="s">
        <v>70</v>
      </c>
      <c r="AP326" s="41"/>
      <c r="AQ326" s="41"/>
      <c r="AR326" s="41"/>
      <c r="AS326" s="41"/>
      <c r="AT326" s="41"/>
      <c r="AU326" s="41"/>
      <c r="AV326" s="34"/>
      <c r="AW326" s="34"/>
      <c r="AX326" s="34" t="s">
        <v>133</v>
      </c>
      <c r="AY326" s="34" t="s">
        <v>4290</v>
      </c>
      <c r="AZ326" s="34" t="s">
        <v>64</v>
      </c>
      <c r="BA326" s="34" t="s">
        <v>65</v>
      </c>
      <c r="BB326" s="35">
        <v>2024</v>
      </c>
      <c r="BC326" s="34" t="s">
        <v>119</v>
      </c>
    </row>
    <row r="327" spans="1:55" x14ac:dyDescent="0.25">
      <c r="A327" s="34" t="s">
        <v>265</v>
      </c>
      <c r="B327" s="35">
        <v>64078</v>
      </c>
      <c r="C327" s="34">
        <v>85</v>
      </c>
      <c r="D327" s="34" t="s">
        <v>270</v>
      </c>
      <c r="E327" s="34" t="s">
        <v>271</v>
      </c>
      <c r="F327" s="34" t="s">
        <v>272</v>
      </c>
      <c r="G327" s="34" t="s">
        <v>155</v>
      </c>
      <c r="H327" s="34" t="s">
        <v>208</v>
      </c>
      <c r="I327" s="34" t="s">
        <v>273</v>
      </c>
      <c r="J327" s="36">
        <v>40463</v>
      </c>
      <c r="K327" s="36"/>
      <c r="L327" s="34" t="s">
        <v>61</v>
      </c>
      <c r="M327" s="40"/>
      <c r="N327" s="41"/>
      <c r="O327" s="40"/>
      <c r="P327" s="41"/>
      <c r="Q327" s="40"/>
      <c r="R327" s="41" t="s">
        <v>3456</v>
      </c>
      <c r="S327" s="41"/>
      <c r="T327" s="41" t="s">
        <v>70</v>
      </c>
      <c r="U327" s="41"/>
      <c r="V327" s="41"/>
      <c r="W327" s="40"/>
      <c r="X327" s="41" t="s">
        <v>70</v>
      </c>
      <c r="Y327" s="41"/>
      <c r="Z327" s="41"/>
      <c r="AA327" s="41"/>
      <c r="AB327" s="41"/>
      <c r="AC327" s="41"/>
      <c r="AD327" s="41"/>
      <c r="AE327" s="41"/>
      <c r="AF327" s="41"/>
      <c r="AG327" s="41" t="s">
        <v>70</v>
      </c>
      <c r="AH327" s="41"/>
      <c r="AI327" s="41"/>
      <c r="AJ327" s="41"/>
      <c r="AK327" s="41" t="s">
        <v>70</v>
      </c>
      <c r="AL327" s="41"/>
      <c r="AM327" s="41"/>
      <c r="AN327" s="41"/>
      <c r="AO327" s="41" t="s">
        <v>70</v>
      </c>
      <c r="AP327" s="41"/>
      <c r="AQ327" s="41"/>
      <c r="AR327" s="41"/>
      <c r="AS327" s="41"/>
      <c r="AT327" s="41"/>
      <c r="AU327" s="41"/>
      <c r="AV327" s="34" t="s">
        <v>70</v>
      </c>
      <c r="AW327" s="34" t="s">
        <v>70</v>
      </c>
      <c r="AX327" s="34" t="s">
        <v>133</v>
      </c>
      <c r="AY327" s="34" t="s">
        <v>4292</v>
      </c>
      <c r="AZ327" s="34" t="s">
        <v>64</v>
      </c>
      <c r="BA327" s="34" t="s">
        <v>65</v>
      </c>
      <c r="BB327" s="35">
        <v>2026</v>
      </c>
      <c r="BC327" s="34" t="s">
        <v>66</v>
      </c>
    </row>
    <row r="328" spans="1:55" x14ac:dyDescent="0.25">
      <c r="A328" s="34" t="s">
        <v>3650</v>
      </c>
      <c r="B328" s="35">
        <v>79796</v>
      </c>
      <c r="C328" s="34">
        <v>100</v>
      </c>
      <c r="D328" s="34" t="s">
        <v>952</v>
      </c>
      <c r="E328" s="34" t="s">
        <v>953</v>
      </c>
      <c r="F328" s="34" t="s">
        <v>954</v>
      </c>
      <c r="G328" s="34" t="s">
        <v>3548</v>
      </c>
      <c r="H328" s="34" t="s">
        <v>59</v>
      </c>
      <c r="I328" s="34" t="s">
        <v>200</v>
      </c>
      <c r="J328" s="36">
        <v>44180</v>
      </c>
      <c r="K328" s="36"/>
      <c r="L328" s="34" t="s">
        <v>61</v>
      </c>
      <c r="M328" s="40"/>
      <c r="N328" s="41"/>
      <c r="O328" s="40"/>
      <c r="P328" s="41" t="s">
        <v>3456</v>
      </c>
      <c r="Q328" s="40"/>
      <c r="R328" s="41"/>
      <c r="S328" s="41"/>
      <c r="T328" s="41" t="s">
        <v>70</v>
      </c>
      <c r="U328" s="41"/>
      <c r="V328" s="41"/>
      <c r="W328" s="40"/>
      <c r="X328" s="41" t="s">
        <v>70</v>
      </c>
      <c r="Y328" s="41"/>
      <c r="Z328" s="41"/>
      <c r="AA328" s="41"/>
      <c r="AB328" s="41"/>
      <c r="AC328" s="41"/>
      <c r="AD328" s="40"/>
      <c r="AE328" s="41" t="s">
        <v>3456</v>
      </c>
      <c r="AF328" s="41" t="s">
        <v>3456</v>
      </c>
      <c r="AG328" s="41" t="s">
        <v>70</v>
      </c>
      <c r="AH328" s="41"/>
      <c r="AI328" s="41"/>
      <c r="AJ328" s="40"/>
      <c r="AK328" s="41" t="s">
        <v>70</v>
      </c>
      <c r="AL328" s="40"/>
      <c r="AM328" s="41"/>
      <c r="AN328" s="41"/>
      <c r="AO328" s="41" t="s">
        <v>70</v>
      </c>
      <c r="AP328" s="41" t="s">
        <v>70</v>
      </c>
      <c r="AQ328" s="41" t="s">
        <v>70</v>
      </c>
      <c r="AR328" s="41" t="s">
        <v>70</v>
      </c>
      <c r="AS328" s="41" t="s">
        <v>70</v>
      </c>
      <c r="AT328" s="41"/>
      <c r="AU328" s="41"/>
      <c r="AV328" s="34" t="s">
        <v>70</v>
      </c>
      <c r="AW328" s="34" t="s">
        <v>70</v>
      </c>
      <c r="AX328" s="34" t="s">
        <v>63</v>
      </c>
      <c r="AY328" s="34" t="s">
        <v>4286</v>
      </c>
      <c r="AZ328" s="34" t="s">
        <v>64</v>
      </c>
      <c r="BA328" s="34" t="s">
        <v>65</v>
      </c>
      <c r="BB328" s="35">
        <v>2036</v>
      </c>
      <c r="BC328" s="34" t="s">
        <v>103</v>
      </c>
    </row>
    <row r="329" spans="1:55" x14ac:dyDescent="0.25">
      <c r="A329" s="34" t="s">
        <v>1772</v>
      </c>
      <c r="B329" s="35">
        <v>66849</v>
      </c>
      <c r="C329" s="34">
        <v>100</v>
      </c>
      <c r="D329" s="34" t="s">
        <v>1775</v>
      </c>
      <c r="E329" s="34" t="s">
        <v>1776</v>
      </c>
      <c r="F329" s="34" t="s">
        <v>1777</v>
      </c>
      <c r="G329" s="34" t="s">
        <v>3986</v>
      </c>
      <c r="H329" s="34" t="s">
        <v>144</v>
      </c>
      <c r="I329" s="34" t="s">
        <v>146</v>
      </c>
      <c r="J329" s="36">
        <v>42808</v>
      </c>
      <c r="K329" s="36"/>
      <c r="L329" s="34" t="s">
        <v>61</v>
      </c>
      <c r="M329" s="40"/>
      <c r="N329" s="41"/>
      <c r="O329" s="40"/>
      <c r="P329" s="41" t="s">
        <v>3456</v>
      </c>
      <c r="Q329" s="40"/>
      <c r="R329" s="41"/>
      <c r="S329" s="41"/>
      <c r="T329" s="41" t="s">
        <v>70</v>
      </c>
      <c r="U329" s="41"/>
      <c r="V329" s="41"/>
      <c r="W329" s="40"/>
      <c r="X329" s="41" t="s">
        <v>70</v>
      </c>
      <c r="Y329" s="41"/>
      <c r="Z329" s="40"/>
      <c r="AA329" s="41"/>
      <c r="AB329" s="41"/>
      <c r="AC329" s="41"/>
      <c r="AD329" s="40"/>
      <c r="AE329" s="41"/>
      <c r="AF329" s="41"/>
      <c r="AG329" s="41" t="s">
        <v>70</v>
      </c>
      <c r="AH329" s="41"/>
      <c r="AI329" s="41"/>
      <c r="AJ329" s="40"/>
      <c r="AK329" s="41" t="s">
        <v>70</v>
      </c>
      <c r="AL329" s="40"/>
      <c r="AM329" s="41"/>
      <c r="AN329" s="40"/>
      <c r="AO329" s="41" t="s">
        <v>70</v>
      </c>
      <c r="AP329" s="41" t="s">
        <v>70</v>
      </c>
      <c r="AQ329" s="41" t="s">
        <v>70</v>
      </c>
      <c r="AR329" s="41" t="s">
        <v>70</v>
      </c>
      <c r="AS329" s="41" t="s">
        <v>70</v>
      </c>
      <c r="AT329" s="40"/>
      <c r="AU329" s="40"/>
      <c r="AV329" s="34" t="s">
        <v>70</v>
      </c>
      <c r="AW329" s="34" t="s">
        <v>70</v>
      </c>
      <c r="AX329" s="34" t="s">
        <v>63</v>
      </c>
      <c r="AY329" s="34" t="s">
        <v>4311</v>
      </c>
      <c r="AZ329" s="34" t="s">
        <v>64</v>
      </c>
      <c r="BA329" s="34" t="s">
        <v>65</v>
      </c>
      <c r="BB329" s="35">
        <v>2032</v>
      </c>
      <c r="BC329" s="34" t="s">
        <v>66</v>
      </c>
    </row>
    <row r="330" spans="1:55" x14ac:dyDescent="0.25">
      <c r="A330" s="34" t="s">
        <v>560</v>
      </c>
      <c r="B330" s="35">
        <v>66892</v>
      </c>
      <c r="C330" s="34">
        <v>100</v>
      </c>
      <c r="D330" s="34" t="s">
        <v>585</v>
      </c>
      <c r="E330" s="34" t="s">
        <v>586</v>
      </c>
      <c r="F330" s="34" t="s">
        <v>587</v>
      </c>
      <c r="G330" s="34" t="s">
        <v>558</v>
      </c>
      <c r="H330" s="34" t="s">
        <v>59</v>
      </c>
      <c r="I330" s="34" t="s">
        <v>469</v>
      </c>
      <c r="J330" s="36">
        <v>42292</v>
      </c>
      <c r="K330" s="36"/>
      <c r="L330" s="34" t="s">
        <v>61</v>
      </c>
      <c r="M330" s="40"/>
      <c r="N330" s="41"/>
      <c r="O330" s="40"/>
      <c r="P330" s="41" t="s">
        <v>3456</v>
      </c>
      <c r="Q330" s="40"/>
      <c r="R330" s="41"/>
      <c r="S330" s="41"/>
      <c r="T330" s="41" t="s">
        <v>70</v>
      </c>
      <c r="U330" s="41"/>
      <c r="V330" s="41"/>
      <c r="W330" s="40"/>
      <c r="X330" s="41" t="s">
        <v>70</v>
      </c>
      <c r="Y330" s="41"/>
      <c r="Z330" s="41"/>
      <c r="AA330" s="41"/>
      <c r="AB330" s="41"/>
      <c r="AC330" s="41"/>
      <c r="AD330" s="40"/>
      <c r="AE330" s="41"/>
      <c r="AF330" s="41"/>
      <c r="AG330" s="41" t="s">
        <v>70</v>
      </c>
      <c r="AH330" s="41"/>
      <c r="AI330" s="41"/>
      <c r="AJ330" s="40"/>
      <c r="AK330" s="41" t="s">
        <v>70</v>
      </c>
      <c r="AL330" s="40">
        <v>45282</v>
      </c>
      <c r="AM330" s="41"/>
      <c r="AN330" s="41"/>
      <c r="AO330" s="41" t="s">
        <v>70</v>
      </c>
      <c r="AP330" s="41" t="s">
        <v>70</v>
      </c>
      <c r="AQ330" s="41" t="s">
        <v>70</v>
      </c>
      <c r="AR330" s="41" t="s">
        <v>70</v>
      </c>
      <c r="AS330" s="41" t="s">
        <v>70</v>
      </c>
      <c r="AT330" s="41"/>
      <c r="AU330" s="41"/>
      <c r="AV330" s="34" t="s">
        <v>70</v>
      </c>
      <c r="AW330" s="34" t="s">
        <v>70</v>
      </c>
      <c r="AX330" s="34" t="s">
        <v>63</v>
      </c>
      <c r="AY330" s="34" t="s">
        <v>4285</v>
      </c>
      <c r="AZ330" s="34" t="s">
        <v>64</v>
      </c>
      <c r="BA330" s="34" t="s">
        <v>65</v>
      </c>
      <c r="BB330" s="35">
        <v>2031</v>
      </c>
      <c r="BC330" s="34" t="s">
        <v>66</v>
      </c>
    </row>
    <row r="331" spans="1:55" x14ac:dyDescent="0.25">
      <c r="A331" s="34" t="s">
        <v>645</v>
      </c>
      <c r="B331" s="35">
        <v>67959</v>
      </c>
      <c r="C331" s="34">
        <v>100</v>
      </c>
      <c r="D331" s="34" t="s">
        <v>699</v>
      </c>
      <c r="E331" s="34" t="s">
        <v>700</v>
      </c>
      <c r="F331" s="34" t="s">
        <v>587</v>
      </c>
      <c r="G331" s="34" t="s">
        <v>558</v>
      </c>
      <c r="H331" s="34" t="s">
        <v>59</v>
      </c>
      <c r="I331" s="34" t="s">
        <v>469</v>
      </c>
      <c r="J331" s="36">
        <v>43083</v>
      </c>
      <c r="K331" s="36"/>
      <c r="L331" s="34" t="s">
        <v>61</v>
      </c>
      <c r="M331" s="40"/>
      <c r="N331" s="41"/>
      <c r="O331" s="40"/>
      <c r="P331" s="41" t="s">
        <v>3456</v>
      </c>
      <c r="Q331" s="40"/>
      <c r="R331" s="41"/>
      <c r="S331" s="41"/>
      <c r="T331" s="41" t="s">
        <v>70</v>
      </c>
      <c r="U331" s="41"/>
      <c r="V331" s="41"/>
      <c r="W331" s="40"/>
      <c r="X331" s="41" t="s">
        <v>70</v>
      </c>
      <c r="Y331" s="41"/>
      <c r="Z331" s="41"/>
      <c r="AA331" s="41"/>
      <c r="AB331" s="41"/>
      <c r="AC331" s="41"/>
      <c r="AD331" s="40"/>
      <c r="AE331" s="41"/>
      <c r="AF331" s="41"/>
      <c r="AG331" s="41" t="s">
        <v>70</v>
      </c>
      <c r="AH331" s="41"/>
      <c r="AI331" s="41"/>
      <c r="AJ331" s="40"/>
      <c r="AK331" s="41" t="s">
        <v>70</v>
      </c>
      <c r="AL331" s="40"/>
      <c r="AM331" s="41"/>
      <c r="AN331" s="41"/>
      <c r="AO331" s="41" t="s">
        <v>70</v>
      </c>
      <c r="AP331" s="41" t="s">
        <v>70</v>
      </c>
      <c r="AQ331" s="41" t="s">
        <v>70</v>
      </c>
      <c r="AR331" s="41" t="s">
        <v>70</v>
      </c>
      <c r="AS331" s="41" t="s">
        <v>70</v>
      </c>
      <c r="AT331" s="41"/>
      <c r="AU331" s="41"/>
      <c r="AV331" s="34" t="s">
        <v>70</v>
      </c>
      <c r="AW331" s="34" t="s">
        <v>70</v>
      </c>
      <c r="AX331" s="34" t="s">
        <v>133</v>
      </c>
      <c r="AY331" s="34" t="s">
        <v>4290</v>
      </c>
      <c r="AZ331" s="34" t="s">
        <v>64</v>
      </c>
      <c r="BA331" s="34" t="s">
        <v>65</v>
      </c>
      <c r="BB331" s="35">
        <v>2033</v>
      </c>
      <c r="BC331" s="34" t="s">
        <v>66</v>
      </c>
    </row>
    <row r="332" spans="1:55" x14ac:dyDescent="0.25">
      <c r="A332" s="34" t="s">
        <v>1461</v>
      </c>
      <c r="B332" s="35">
        <v>79130</v>
      </c>
      <c r="C332" s="34">
        <v>47</v>
      </c>
      <c r="D332" s="34" t="s">
        <v>1475</v>
      </c>
      <c r="E332" s="34" t="s">
        <v>1476</v>
      </c>
      <c r="F332" s="34" t="s">
        <v>1304</v>
      </c>
      <c r="G332" s="34" t="s">
        <v>558</v>
      </c>
      <c r="H332" s="34" t="s">
        <v>59</v>
      </c>
      <c r="I332" s="34" t="s">
        <v>469</v>
      </c>
      <c r="J332" s="36">
        <v>43893</v>
      </c>
      <c r="K332" s="36"/>
      <c r="L332" s="34" t="s">
        <v>61</v>
      </c>
      <c r="M332" s="40"/>
      <c r="N332" s="41"/>
      <c r="O332" s="40"/>
      <c r="P332" s="41" t="s">
        <v>3456</v>
      </c>
      <c r="Q332" s="40"/>
      <c r="R332" s="41"/>
      <c r="S332" s="41"/>
      <c r="T332" s="41" t="s">
        <v>70</v>
      </c>
      <c r="U332" s="41"/>
      <c r="V332" s="41"/>
      <c r="W332" s="40"/>
      <c r="X332" s="41" t="s">
        <v>70</v>
      </c>
      <c r="Y332" s="41"/>
      <c r="Z332" s="41"/>
      <c r="AA332" s="41"/>
      <c r="AB332" s="41"/>
      <c r="AC332" s="41"/>
      <c r="AD332" s="40"/>
      <c r="AE332" s="41"/>
      <c r="AF332" s="41"/>
      <c r="AG332" s="41" t="s">
        <v>70</v>
      </c>
      <c r="AH332" s="41"/>
      <c r="AI332" s="41"/>
      <c r="AJ332" s="40"/>
      <c r="AK332" s="41" t="s">
        <v>70</v>
      </c>
      <c r="AL332" s="40"/>
      <c r="AM332" s="41"/>
      <c r="AN332" s="40"/>
      <c r="AO332" s="41" t="s">
        <v>70</v>
      </c>
      <c r="AP332" s="41" t="s">
        <v>70</v>
      </c>
      <c r="AQ332" s="41" t="s">
        <v>70</v>
      </c>
      <c r="AR332" s="41" t="s">
        <v>70</v>
      </c>
      <c r="AS332" s="41" t="s">
        <v>70</v>
      </c>
      <c r="AT332" s="40"/>
      <c r="AU332" s="40"/>
      <c r="AV332" s="34" t="s">
        <v>70</v>
      </c>
      <c r="AW332" s="34" t="s">
        <v>70</v>
      </c>
      <c r="AX332" s="34" t="s">
        <v>133</v>
      </c>
      <c r="AY332" s="34" t="s">
        <v>4295</v>
      </c>
      <c r="AZ332" s="34" t="s">
        <v>64</v>
      </c>
      <c r="BA332" s="34" t="s">
        <v>65</v>
      </c>
      <c r="BB332" s="35">
        <v>2035</v>
      </c>
      <c r="BC332" s="34" t="s">
        <v>66</v>
      </c>
    </row>
    <row r="333" spans="1:55" x14ac:dyDescent="0.25">
      <c r="A333" s="34" t="s">
        <v>2388</v>
      </c>
      <c r="B333" s="35">
        <v>64880</v>
      </c>
      <c r="C333" s="34">
        <v>100</v>
      </c>
      <c r="D333" s="34" t="s">
        <v>2392</v>
      </c>
      <c r="E333" s="34" t="s">
        <v>2393</v>
      </c>
      <c r="F333" s="34" t="s">
        <v>587</v>
      </c>
      <c r="G333" s="34" t="s">
        <v>558</v>
      </c>
      <c r="H333" s="34" t="s">
        <v>59</v>
      </c>
      <c r="I333" s="34" t="s">
        <v>469</v>
      </c>
      <c r="J333" s="36">
        <v>40956</v>
      </c>
      <c r="K333" s="36"/>
      <c r="L333" s="34" t="s">
        <v>61</v>
      </c>
      <c r="M333" s="40"/>
      <c r="N333" s="41"/>
      <c r="O333" s="40"/>
      <c r="P333" s="41"/>
      <c r="Q333" s="40"/>
      <c r="R333" s="41"/>
      <c r="S333" s="41"/>
      <c r="T333" s="41" t="s">
        <v>70</v>
      </c>
      <c r="U333" s="41"/>
      <c r="V333" s="41"/>
      <c r="W333" s="40"/>
      <c r="X333" s="41" t="s">
        <v>70</v>
      </c>
      <c r="Y333" s="41"/>
      <c r="Z333" s="40"/>
      <c r="AA333" s="41"/>
      <c r="AB333" s="41"/>
      <c r="AC333" s="41"/>
      <c r="AD333" s="40"/>
      <c r="AE333" s="41"/>
      <c r="AF333" s="41"/>
      <c r="AG333" s="41" t="s">
        <v>70</v>
      </c>
      <c r="AH333" s="41"/>
      <c r="AI333" s="41"/>
      <c r="AJ333" s="40"/>
      <c r="AK333" s="41" t="s">
        <v>70</v>
      </c>
      <c r="AL333" s="40"/>
      <c r="AM333" s="41"/>
      <c r="AN333" s="40"/>
      <c r="AO333" s="41" t="s">
        <v>70</v>
      </c>
      <c r="AP333" s="41" t="s">
        <v>70</v>
      </c>
      <c r="AQ333" s="41" t="s">
        <v>70</v>
      </c>
      <c r="AR333" s="41" t="s">
        <v>70</v>
      </c>
      <c r="AS333" s="41" t="s">
        <v>70</v>
      </c>
      <c r="AT333" s="40"/>
      <c r="AU333" s="40"/>
      <c r="AV333" s="34" t="s">
        <v>70</v>
      </c>
      <c r="AW333" s="34" t="s">
        <v>70</v>
      </c>
      <c r="AX333" s="34" t="s">
        <v>133</v>
      </c>
      <c r="AY333" s="34" t="s">
        <v>4302</v>
      </c>
      <c r="AZ333" s="34" t="s">
        <v>64</v>
      </c>
      <c r="BA333" s="34" t="s">
        <v>65</v>
      </c>
      <c r="BB333" s="35">
        <v>2027</v>
      </c>
      <c r="BC333" s="34" t="s">
        <v>66</v>
      </c>
    </row>
    <row r="334" spans="1:55" x14ac:dyDescent="0.25">
      <c r="A334" s="34" t="s">
        <v>3411</v>
      </c>
      <c r="B334" s="35">
        <v>63174</v>
      </c>
      <c r="C334" s="34">
        <v>100</v>
      </c>
      <c r="D334" s="34" t="s">
        <v>3412</v>
      </c>
      <c r="E334" s="34" t="s">
        <v>3413</v>
      </c>
      <c r="F334" s="34" t="s">
        <v>3414</v>
      </c>
      <c r="G334" s="34" t="s">
        <v>421</v>
      </c>
      <c r="H334" s="34" t="s">
        <v>59</v>
      </c>
      <c r="I334" s="34" t="s">
        <v>70</v>
      </c>
      <c r="J334" s="36">
        <v>40299</v>
      </c>
      <c r="K334" s="36"/>
      <c r="L334" s="34" t="s">
        <v>61</v>
      </c>
      <c r="M334" s="40"/>
      <c r="N334" s="41"/>
      <c r="O334" s="40"/>
      <c r="P334" s="41" t="s">
        <v>3456</v>
      </c>
      <c r="Q334" s="40"/>
      <c r="R334" s="41" t="s">
        <v>3456</v>
      </c>
      <c r="S334" s="41"/>
      <c r="T334" s="41" t="s">
        <v>70</v>
      </c>
      <c r="U334" s="41"/>
      <c r="V334" s="41"/>
      <c r="W334" s="40"/>
      <c r="X334" s="41" t="s">
        <v>70</v>
      </c>
      <c r="Y334" s="41"/>
      <c r="Z334" s="40"/>
      <c r="AA334" s="41"/>
      <c r="AB334" s="41"/>
      <c r="AC334" s="41"/>
      <c r="AD334" s="40"/>
      <c r="AE334" s="41"/>
      <c r="AF334" s="41"/>
      <c r="AG334" s="41" t="s">
        <v>70</v>
      </c>
      <c r="AH334" s="41"/>
      <c r="AI334" s="41"/>
      <c r="AJ334" s="40"/>
      <c r="AK334" s="41" t="s">
        <v>70</v>
      </c>
      <c r="AL334" s="40"/>
      <c r="AM334" s="41"/>
      <c r="AN334" s="40"/>
      <c r="AO334" s="41" t="s">
        <v>70</v>
      </c>
      <c r="AP334" s="41" t="s">
        <v>70</v>
      </c>
      <c r="AQ334" s="41" t="s">
        <v>70</v>
      </c>
      <c r="AR334" s="41" t="s">
        <v>70</v>
      </c>
      <c r="AS334" s="41" t="s">
        <v>70</v>
      </c>
      <c r="AT334" s="40"/>
      <c r="AU334" s="40"/>
      <c r="AV334" s="34" t="s">
        <v>535</v>
      </c>
      <c r="AW334" s="34" t="s">
        <v>607</v>
      </c>
      <c r="AX334" s="34" t="s">
        <v>63</v>
      </c>
      <c r="AY334" s="34" t="s">
        <v>70</v>
      </c>
      <c r="AZ334" s="34" t="s">
        <v>64</v>
      </c>
      <c r="BA334" s="34" t="s">
        <v>65</v>
      </c>
      <c r="BB334" s="35">
        <v>2026</v>
      </c>
      <c r="BC334" s="34" t="s">
        <v>66</v>
      </c>
    </row>
    <row r="335" spans="1:55" x14ac:dyDescent="0.25">
      <c r="A335" s="34" t="s">
        <v>547</v>
      </c>
      <c r="B335" s="35">
        <v>65639</v>
      </c>
      <c r="C335" s="34">
        <v>100</v>
      </c>
      <c r="D335" s="34" t="s">
        <v>553</v>
      </c>
      <c r="E335" s="34" t="s">
        <v>554</v>
      </c>
      <c r="F335" s="34" t="s">
        <v>453</v>
      </c>
      <c r="G335" s="34" t="s">
        <v>3986</v>
      </c>
      <c r="H335" s="34" t="s">
        <v>144</v>
      </c>
      <c r="I335" s="34" t="s">
        <v>133</v>
      </c>
      <c r="J335" s="36">
        <v>41193</v>
      </c>
      <c r="K335" s="36"/>
      <c r="L335" s="34" t="s">
        <v>61</v>
      </c>
      <c r="M335" s="40"/>
      <c r="N335" s="41"/>
      <c r="O335" s="40"/>
      <c r="P335" s="41" t="s">
        <v>3456</v>
      </c>
      <c r="Q335" s="40"/>
      <c r="R335" s="41" t="s">
        <v>3456</v>
      </c>
      <c r="S335" s="41"/>
      <c r="T335" s="41" t="s">
        <v>70</v>
      </c>
      <c r="U335" s="41"/>
      <c r="V335" s="41"/>
      <c r="W335" s="40"/>
      <c r="X335" s="41" t="s">
        <v>70</v>
      </c>
      <c r="Y335" s="41"/>
      <c r="Z335" s="41"/>
      <c r="AA335" s="41"/>
      <c r="AB335" s="41"/>
      <c r="AC335" s="41"/>
      <c r="AD335" s="40"/>
      <c r="AE335" s="41"/>
      <c r="AF335" s="41"/>
      <c r="AG335" s="41" t="s">
        <v>70</v>
      </c>
      <c r="AH335" s="41"/>
      <c r="AI335" s="41"/>
      <c r="AJ335" s="40"/>
      <c r="AK335" s="41" t="s">
        <v>70</v>
      </c>
      <c r="AL335" s="41"/>
      <c r="AM335" s="41"/>
      <c r="AN335" s="41"/>
      <c r="AO335" s="41" t="s">
        <v>70</v>
      </c>
      <c r="AP335" s="41" t="s">
        <v>70</v>
      </c>
      <c r="AQ335" s="41" t="s">
        <v>70</v>
      </c>
      <c r="AR335" s="41" t="s">
        <v>70</v>
      </c>
      <c r="AS335" s="41" t="s">
        <v>70</v>
      </c>
      <c r="AT335" s="41"/>
      <c r="AU335" s="41"/>
      <c r="AV335" s="34" t="s">
        <v>70</v>
      </c>
      <c r="AW335" s="34" t="s">
        <v>70</v>
      </c>
      <c r="AX335" s="34" t="s">
        <v>133</v>
      </c>
      <c r="AY335" s="34" t="s">
        <v>70</v>
      </c>
      <c r="AZ335" s="34" t="s">
        <v>64</v>
      </c>
      <c r="BA335" s="34" t="s">
        <v>65</v>
      </c>
      <c r="BB335" s="35">
        <v>2028</v>
      </c>
      <c r="BC335" s="34" t="s">
        <v>66</v>
      </c>
    </row>
    <row r="336" spans="1:55" x14ac:dyDescent="0.25">
      <c r="A336" s="34" t="s">
        <v>1545</v>
      </c>
      <c r="B336" s="35">
        <v>65987</v>
      </c>
      <c r="C336" s="34">
        <v>100</v>
      </c>
      <c r="D336" s="34" t="s">
        <v>1546</v>
      </c>
      <c r="E336" s="34" t="s">
        <v>1547</v>
      </c>
      <c r="F336" s="34" t="s">
        <v>453</v>
      </c>
      <c r="G336" s="34" t="s">
        <v>3986</v>
      </c>
      <c r="H336" s="34" t="s">
        <v>144</v>
      </c>
      <c r="I336" s="34" t="s">
        <v>133</v>
      </c>
      <c r="J336" s="36">
        <v>41681</v>
      </c>
      <c r="K336" s="36"/>
      <c r="L336" s="34" t="s">
        <v>61</v>
      </c>
      <c r="M336" s="40"/>
      <c r="N336" s="41"/>
      <c r="O336" s="40"/>
      <c r="P336" s="41" t="s">
        <v>3456</v>
      </c>
      <c r="Q336" s="40"/>
      <c r="R336" s="41"/>
      <c r="S336" s="41"/>
      <c r="T336" s="41" t="s">
        <v>70</v>
      </c>
      <c r="U336" s="41"/>
      <c r="V336" s="41"/>
      <c r="W336" s="40"/>
      <c r="X336" s="41" t="s">
        <v>70</v>
      </c>
      <c r="Y336" s="41"/>
      <c r="Z336" s="40"/>
      <c r="AA336" s="41"/>
      <c r="AB336" s="41"/>
      <c r="AC336" s="41"/>
      <c r="AD336" s="40"/>
      <c r="AE336" s="41" t="s">
        <v>3456</v>
      </c>
      <c r="AF336" s="41" t="s">
        <v>3456</v>
      </c>
      <c r="AG336" s="41" t="s">
        <v>70</v>
      </c>
      <c r="AH336" s="41"/>
      <c r="AI336" s="41" t="s">
        <v>3456</v>
      </c>
      <c r="AJ336" s="40"/>
      <c r="AK336" s="41" t="s">
        <v>70</v>
      </c>
      <c r="AL336" s="40"/>
      <c r="AM336" s="41"/>
      <c r="AN336" s="40"/>
      <c r="AO336" s="41" t="s">
        <v>70</v>
      </c>
      <c r="AP336" s="41" t="s">
        <v>70</v>
      </c>
      <c r="AQ336" s="41" t="s">
        <v>70</v>
      </c>
      <c r="AR336" s="41" t="s">
        <v>70</v>
      </c>
      <c r="AS336" s="41" t="s">
        <v>70</v>
      </c>
      <c r="AT336" s="40"/>
      <c r="AU336" s="40"/>
      <c r="AV336" s="34" t="s">
        <v>70</v>
      </c>
      <c r="AW336" s="34" t="s">
        <v>70</v>
      </c>
      <c r="AX336" s="34" t="s">
        <v>63</v>
      </c>
      <c r="AY336" s="34" t="s">
        <v>4290</v>
      </c>
      <c r="AZ336" s="34" t="s">
        <v>64</v>
      </c>
      <c r="BA336" s="34" t="s">
        <v>65</v>
      </c>
      <c r="BB336" s="35">
        <v>2031</v>
      </c>
      <c r="BC336" s="34" t="s">
        <v>66</v>
      </c>
    </row>
    <row r="337" spans="1:55" x14ac:dyDescent="0.25">
      <c r="A337" s="34" t="s">
        <v>2154</v>
      </c>
      <c r="B337" s="35">
        <v>63038</v>
      </c>
      <c r="C337" s="34">
        <v>100</v>
      </c>
      <c r="D337" s="34" t="s">
        <v>2212</v>
      </c>
      <c r="E337" s="34" t="s">
        <v>2213</v>
      </c>
      <c r="F337" s="34" t="s">
        <v>453</v>
      </c>
      <c r="G337" s="34" t="s">
        <v>3986</v>
      </c>
      <c r="H337" s="34" t="s">
        <v>144</v>
      </c>
      <c r="I337" s="34" t="s">
        <v>133</v>
      </c>
      <c r="J337" s="36">
        <v>39416</v>
      </c>
      <c r="K337" s="36"/>
      <c r="L337" s="34" t="s">
        <v>61</v>
      </c>
      <c r="M337" s="40"/>
      <c r="N337" s="41"/>
      <c r="O337" s="40"/>
      <c r="P337" s="41"/>
      <c r="Q337" s="40"/>
      <c r="R337" s="41"/>
      <c r="S337" s="41"/>
      <c r="T337" s="41" t="s">
        <v>70</v>
      </c>
      <c r="U337" s="41"/>
      <c r="V337" s="41"/>
      <c r="W337" s="40"/>
      <c r="X337" s="41" t="s">
        <v>70</v>
      </c>
      <c r="Y337" s="41"/>
      <c r="Z337" s="40"/>
      <c r="AA337" s="41"/>
      <c r="AB337" s="41"/>
      <c r="AC337" s="41"/>
      <c r="AD337" s="40"/>
      <c r="AE337" s="41"/>
      <c r="AF337" s="41"/>
      <c r="AG337" s="41" t="s">
        <v>70</v>
      </c>
      <c r="AH337" s="41"/>
      <c r="AI337" s="41"/>
      <c r="AJ337" s="40"/>
      <c r="AK337" s="41" t="s">
        <v>70</v>
      </c>
      <c r="AL337" s="40"/>
      <c r="AM337" s="41"/>
      <c r="AN337" s="40"/>
      <c r="AO337" s="41" t="s">
        <v>70</v>
      </c>
      <c r="AP337" s="41" t="s">
        <v>70</v>
      </c>
      <c r="AQ337" s="41" t="s">
        <v>70</v>
      </c>
      <c r="AR337" s="41" t="s">
        <v>70</v>
      </c>
      <c r="AS337" s="41" t="s">
        <v>70</v>
      </c>
      <c r="AT337" s="40"/>
      <c r="AU337" s="40"/>
      <c r="AV337" s="34" t="s">
        <v>70</v>
      </c>
      <c r="AW337" s="34" t="s">
        <v>70</v>
      </c>
      <c r="AX337" s="34" t="s">
        <v>133</v>
      </c>
      <c r="AY337" s="34" t="s">
        <v>4292</v>
      </c>
      <c r="AZ337" s="34" t="s">
        <v>64</v>
      </c>
      <c r="BA337" s="34" t="s">
        <v>423</v>
      </c>
      <c r="BB337" s="35">
        <v>2023</v>
      </c>
      <c r="BC337" s="34" t="s">
        <v>66</v>
      </c>
    </row>
    <row r="338" spans="1:55" x14ac:dyDescent="0.25">
      <c r="A338" s="34" t="s">
        <v>645</v>
      </c>
      <c r="B338" s="35">
        <v>78377</v>
      </c>
      <c r="C338" s="34">
        <v>100</v>
      </c>
      <c r="D338" s="34" t="s">
        <v>712</v>
      </c>
      <c r="E338" s="34" t="s">
        <v>713</v>
      </c>
      <c r="F338" s="34" t="s">
        <v>453</v>
      </c>
      <c r="G338" s="34" t="s">
        <v>3986</v>
      </c>
      <c r="H338" s="34" t="s">
        <v>144</v>
      </c>
      <c r="I338" s="34" t="s">
        <v>133</v>
      </c>
      <c r="J338" s="36">
        <v>43529</v>
      </c>
      <c r="K338" s="36"/>
      <c r="L338" s="34" t="s">
        <v>61</v>
      </c>
      <c r="M338" s="40"/>
      <c r="N338" s="41"/>
      <c r="O338" s="40"/>
      <c r="P338" s="41" t="s">
        <v>3456</v>
      </c>
      <c r="Q338" s="40"/>
      <c r="R338" s="41"/>
      <c r="S338" s="41"/>
      <c r="T338" s="41" t="s">
        <v>70</v>
      </c>
      <c r="U338" s="41"/>
      <c r="V338" s="41"/>
      <c r="W338" s="40"/>
      <c r="X338" s="41" t="s">
        <v>70</v>
      </c>
      <c r="Y338" s="41"/>
      <c r="Z338" s="41"/>
      <c r="AA338" s="41"/>
      <c r="AB338" s="41"/>
      <c r="AC338" s="41"/>
      <c r="AD338" s="40"/>
      <c r="AE338" s="41" t="s">
        <v>3456</v>
      </c>
      <c r="AF338" s="41" t="s">
        <v>3456</v>
      </c>
      <c r="AG338" s="41" t="s">
        <v>70</v>
      </c>
      <c r="AH338" s="41"/>
      <c r="AI338" s="41"/>
      <c r="AJ338" s="40"/>
      <c r="AK338" s="41" t="s">
        <v>70</v>
      </c>
      <c r="AL338" s="40"/>
      <c r="AM338" s="41"/>
      <c r="AN338" s="41"/>
      <c r="AO338" s="41" t="s">
        <v>70</v>
      </c>
      <c r="AP338" s="41" t="s">
        <v>70</v>
      </c>
      <c r="AQ338" s="41" t="s">
        <v>70</v>
      </c>
      <c r="AR338" s="41" t="s">
        <v>70</v>
      </c>
      <c r="AS338" s="41" t="s">
        <v>70</v>
      </c>
      <c r="AT338" s="41"/>
      <c r="AU338" s="41"/>
      <c r="AV338" s="34" t="s">
        <v>70</v>
      </c>
      <c r="AW338" s="34" t="s">
        <v>70</v>
      </c>
      <c r="AX338" s="34" t="s">
        <v>133</v>
      </c>
      <c r="AY338" s="34" t="s">
        <v>4290</v>
      </c>
      <c r="AZ338" s="34" t="s">
        <v>64</v>
      </c>
      <c r="BA338" s="34" t="s">
        <v>65</v>
      </c>
      <c r="BB338" s="35">
        <v>2034</v>
      </c>
      <c r="BC338" s="34" t="s">
        <v>66</v>
      </c>
    </row>
    <row r="339" spans="1:55" x14ac:dyDescent="0.25">
      <c r="A339" s="34" t="s">
        <v>560</v>
      </c>
      <c r="B339" s="35">
        <v>66274</v>
      </c>
      <c r="C339" s="34">
        <v>100</v>
      </c>
      <c r="D339" s="34" t="s">
        <v>571</v>
      </c>
      <c r="E339" s="34" t="s">
        <v>572</v>
      </c>
      <c r="F339" s="34" t="s">
        <v>453</v>
      </c>
      <c r="G339" s="34" t="s">
        <v>3986</v>
      </c>
      <c r="H339" s="34" t="s">
        <v>144</v>
      </c>
      <c r="I339" s="34" t="s">
        <v>133</v>
      </c>
      <c r="J339" s="36">
        <v>41877</v>
      </c>
      <c r="K339" s="36"/>
      <c r="L339" s="34" t="s">
        <v>61</v>
      </c>
      <c r="M339" s="40"/>
      <c r="N339" s="41"/>
      <c r="O339" s="40"/>
      <c r="P339" s="41" t="s">
        <v>3456</v>
      </c>
      <c r="Q339" s="40"/>
      <c r="R339" s="41" t="s">
        <v>3456</v>
      </c>
      <c r="S339" s="41"/>
      <c r="T339" s="41" t="s">
        <v>70</v>
      </c>
      <c r="U339" s="41"/>
      <c r="V339" s="41"/>
      <c r="W339" s="40"/>
      <c r="X339" s="41" t="s">
        <v>70</v>
      </c>
      <c r="Y339" s="41"/>
      <c r="Z339" s="41"/>
      <c r="AA339" s="41"/>
      <c r="AB339" s="41"/>
      <c r="AC339" s="41"/>
      <c r="AD339" s="40"/>
      <c r="AE339" s="41"/>
      <c r="AF339" s="41"/>
      <c r="AG339" s="41" t="s">
        <v>70</v>
      </c>
      <c r="AH339" s="41"/>
      <c r="AI339" s="41"/>
      <c r="AJ339" s="40"/>
      <c r="AK339" s="41" t="s">
        <v>70</v>
      </c>
      <c r="AL339" s="40"/>
      <c r="AM339" s="41"/>
      <c r="AN339" s="41"/>
      <c r="AO339" s="41" t="s">
        <v>70</v>
      </c>
      <c r="AP339" s="41" t="s">
        <v>70</v>
      </c>
      <c r="AQ339" s="41" t="s">
        <v>70</v>
      </c>
      <c r="AR339" s="41" t="s">
        <v>70</v>
      </c>
      <c r="AS339" s="41" t="s">
        <v>70</v>
      </c>
      <c r="AT339" s="41"/>
      <c r="AU339" s="41"/>
      <c r="AV339" s="34" t="s">
        <v>70</v>
      </c>
      <c r="AW339" s="34" t="s">
        <v>70</v>
      </c>
      <c r="AX339" s="34" t="s">
        <v>63</v>
      </c>
      <c r="AY339" s="34" t="s">
        <v>4285</v>
      </c>
      <c r="AZ339" s="34" t="s">
        <v>64</v>
      </c>
      <c r="BA339" s="34" t="s">
        <v>65</v>
      </c>
      <c r="BB339" s="35">
        <v>2030</v>
      </c>
      <c r="BC339" s="34" t="s">
        <v>66</v>
      </c>
    </row>
    <row r="340" spans="1:55" x14ac:dyDescent="0.25">
      <c r="A340" s="34" t="s">
        <v>2154</v>
      </c>
      <c r="B340" s="35">
        <v>62977</v>
      </c>
      <c r="C340" s="34">
        <v>100</v>
      </c>
      <c r="D340" s="34" t="s">
        <v>2203</v>
      </c>
      <c r="E340" s="34" t="s">
        <v>2204</v>
      </c>
      <c r="F340" s="34" t="s">
        <v>2205</v>
      </c>
      <c r="G340" s="34" t="s">
        <v>303</v>
      </c>
      <c r="H340" s="34" t="s">
        <v>208</v>
      </c>
      <c r="I340" s="34" t="s">
        <v>156</v>
      </c>
      <c r="J340" s="36">
        <v>39202</v>
      </c>
      <c r="K340" s="36">
        <v>45291</v>
      </c>
      <c r="L340" s="34" t="s">
        <v>71</v>
      </c>
      <c r="M340" s="40"/>
      <c r="N340" s="41"/>
      <c r="O340" s="40"/>
      <c r="P340" s="41"/>
      <c r="Q340" s="40"/>
      <c r="R340" s="41"/>
      <c r="S340" s="41"/>
      <c r="T340" s="41" t="s">
        <v>70</v>
      </c>
      <c r="U340" s="41"/>
      <c r="V340" s="41"/>
      <c r="W340" s="40">
        <v>32363</v>
      </c>
      <c r="X340" s="41" t="s">
        <v>70</v>
      </c>
      <c r="Y340" s="41"/>
      <c r="Z340" s="40"/>
      <c r="AA340" s="41"/>
      <c r="AB340" s="41"/>
      <c r="AC340" s="41"/>
      <c r="AD340" s="40"/>
      <c r="AE340" s="41" t="s">
        <v>3456</v>
      </c>
      <c r="AF340" s="41" t="s">
        <v>3456</v>
      </c>
      <c r="AG340" s="41" t="s">
        <v>70</v>
      </c>
      <c r="AH340" s="41"/>
      <c r="AI340" s="41"/>
      <c r="AJ340" s="40"/>
      <c r="AK340" s="41" t="s">
        <v>70</v>
      </c>
      <c r="AL340" s="40"/>
      <c r="AM340" s="41"/>
      <c r="AN340" s="40"/>
      <c r="AO340" s="41" t="s">
        <v>70</v>
      </c>
      <c r="AP340" s="41" t="s">
        <v>70</v>
      </c>
      <c r="AQ340" s="41" t="s">
        <v>70</v>
      </c>
      <c r="AR340" s="41" t="s">
        <v>70</v>
      </c>
      <c r="AS340" s="41" t="s">
        <v>70</v>
      </c>
      <c r="AT340" s="40"/>
      <c r="AU340" s="40"/>
      <c r="AV340" s="34" t="s">
        <v>70</v>
      </c>
      <c r="AW340" s="34" t="s">
        <v>70</v>
      </c>
      <c r="AX340" s="34" t="s">
        <v>133</v>
      </c>
      <c r="AY340" s="34" t="s">
        <v>4292</v>
      </c>
      <c r="AZ340" s="34" t="s">
        <v>464</v>
      </c>
      <c r="BA340" s="34" t="s">
        <v>465</v>
      </c>
      <c r="BB340" s="35">
        <v>2023</v>
      </c>
      <c r="BC340" s="34" t="s">
        <v>66</v>
      </c>
    </row>
    <row r="341" spans="1:55" x14ac:dyDescent="0.25">
      <c r="A341" s="34" t="s">
        <v>2987</v>
      </c>
      <c r="B341" s="35">
        <v>64281</v>
      </c>
      <c r="C341" s="34">
        <v>100</v>
      </c>
      <c r="D341" s="34" t="s">
        <v>2995</v>
      </c>
      <c r="E341" s="34" t="s">
        <v>2996</v>
      </c>
      <c r="F341" s="34" t="s">
        <v>2801</v>
      </c>
      <c r="G341" s="34" t="s">
        <v>3982</v>
      </c>
      <c r="H341" s="34" t="s">
        <v>144</v>
      </c>
      <c r="I341" s="34" t="s">
        <v>2802</v>
      </c>
      <c r="J341" s="36">
        <v>40282</v>
      </c>
      <c r="K341" s="36"/>
      <c r="L341" s="34" t="s">
        <v>61</v>
      </c>
      <c r="M341" s="40"/>
      <c r="N341" s="41"/>
      <c r="O341" s="40"/>
      <c r="P341" s="41"/>
      <c r="Q341" s="40"/>
      <c r="R341" s="41" t="s">
        <v>3456</v>
      </c>
      <c r="S341" s="41"/>
      <c r="T341" s="41" t="s">
        <v>70</v>
      </c>
      <c r="U341" s="41"/>
      <c r="V341" s="41"/>
      <c r="W341" s="40"/>
      <c r="X341" s="41" t="s">
        <v>70</v>
      </c>
      <c r="Y341" s="41"/>
      <c r="Z341" s="40"/>
      <c r="AA341" s="41"/>
      <c r="AB341" s="41"/>
      <c r="AC341" s="41"/>
      <c r="AD341" s="40"/>
      <c r="AE341" s="41" t="s">
        <v>3456</v>
      </c>
      <c r="AF341" s="41" t="s">
        <v>3456</v>
      </c>
      <c r="AG341" s="41" t="s">
        <v>70</v>
      </c>
      <c r="AH341" s="41"/>
      <c r="AI341" s="41"/>
      <c r="AJ341" s="40"/>
      <c r="AK341" s="41" t="s">
        <v>70</v>
      </c>
      <c r="AL341" s="40"/>
      <c r="AM341" s="41"/>
      <c r="AN341" s="40"/>
      <c r="AO341" s="41" t="s">
        <v>70</v>
      </c>
      <c r="AP341" s="41" t="s">
        <v>70</v>
      </c>
      <c r="AQ341" s="41" t="s">
        <v>70</v>
      </c>
      <c r="AR341" s="41" t="s">
        <v>70</v>
      </c>
      <c r="AS341" s="41" t="s">
        <v>70</v>
      </c>
      <c r="AT341" s="40"/>
      <c r="AU341" s="40"/>
      <c r="AV341" s="34" t="s">
        <v>70</v>
      </c>
      <c r="AW341" s="34" t="s">
        <v>70</v>
      </c>
      <c r="AX341" s="34" t="s">
        <v>133</v>
      </c>
      <c r="AY341" s="34" t="s">
        <v>4311</v>
      </c>
      <c r="AZ341" s="34" t="s">
        <v>64</v>
      </c>
      <c r="BA341" s="34" t="s">
        <v>65</v>
      </c>
      <c r="BB341" s="35">
        <v>2024</v>
      </c>
      <c r="BC341" s="34" t="s">
        <v>185</v>
      </c>
    </row>
    <row r="342" spans="1:55" x14ac:dyDescent="0.25">
      <c r="A342" s="34" t="s">
        <v>2731</v>
      </c>
      <c r="B342" s="35">
        <v>80834</v>
      </c>
      <c r="C342" s="34">
        <v>100</v>
      </c>
      <c r="D342" s="34" t="s">
        <v>4653</v>
      </c>
      <c r="E342" s="34" t="s">
        <v>4654</v>
      </c>
      <c r="F342" s="34" t="s">
        <v>4655</v>
      </c>
      <c r="G342" s="34" t="s">
        <v>3986</v>
      </c>
      <c r="H342" s="34" t="s">
        <v>144</v>
      </c>
      <c r="I342" s="34" t="s">
        <v>310</v>
      </c>
      <c r="J342" s="36">
        <v>45170</v>
      </c>
      <c r="K342" s="36"/>
      <c r="L342" s="34" t="s">
        <v>71</v>
      </c>
      <c r="M342" s="40"/>
      <c r="N342" s="41" t="s">
        <v>3456</v>
      </c>
      <c r="O342" s="40">
        <v>32363</v>
      </c>
      <c r="P342" s="41"/>
      <c r="Q342" s="40">
        <v>32363</v>
      </c>
      <c r="R342" s="41"/>
      <c r="S342" s="41"/>
      <c r="T342" s="41" t="s">
        <v>70</v>
      </c>
      <c r="U342" s="41"/>
      <c r="V342" s="41"/>
      <c r="W342" s="40">
        <v>32363</v>
      </c>
      <c r="X342" s="41" t="s">
        <v>70</v>
      </c>
      <c r="Y342" s="41"/>
      <c r="Z342" s="40"/>
      <c r="AA342" s="41" t="s">
        <v>3456</v>
      </c>
      <c r="AB342" s="41"/>
      <c r="AC342" s="41"/>
      <c r="AD342" s="40"/>
      <c r="AE342" s="41" t="s">
        <v>3456</v>
      </c>
      <c r="AF342" s="41" t="s">
        <v>3456</v>
      </c>
      <c r="AG342" s="41" t="s">
        <v>70</v>
      </c>
      <c r="AH342" s="41"/>
      <c r="AI342" s="41"/>
      <c r="AJ342" s="40"/>
      <c r="AK342" s="41" t="s">
        <v>70</v>
      </c>
      <c r="AL342" s="40"/>
      <c r="AM342" s="41"/>
      <c r="AN342" s="40"/>
      <c r="AO342" s="41" t="s">
        <v>70</v>
      </c>
      <c r="AP342" s="41" t="s">
        <v>70</v>
      </c>
      <c r="AQ342" s="41" t="s">
        <v>70</v>
      </c>
      <c r="AR342" s="41" t="s">
        <v>70</v>
      </c>
      <c r="AS342" s="41" t="s">
        <v>70</v>
      </c>
      <c r="AT342" s="40"/>
      <c r="AU342" s="40"/>
      <c r="AV342" s="34" t="s">
        <v>70</v>
      </c>
      <c r="AW342" s="34" t="s">
        <v>70</v>
      </c>
      <c r="AX342" s="34" t="s">
        <v>133</v>
      </c>
      <c r="AY342" s="34" t="s">
        <v>4645</v>
      </c>
      <c r="AZ342" s="34" t="s">
        <v>64</v>
      </c>
      <c r="BA342" s="34" t="s">
        <v>65</v>
      </c>
      <c r="BB342" s="35">
        <v>2040</v>
      </c>
      <c r="BC342" s="34" t="s">
        <v>66</v>
      </c>
    </row>
    <row r="343" spans="1:55" x14ac:dyDescent="0.25">
      <c r="A343" s="34" t="s">
        <v>1140</v>
      </c>
      <c r="B343" s="35">
        <v>78360</v>
      </c>
      <c r="C343" s="34">
        <v>100</v>
      </c>
      <c r="D343" s="34" t="s">
        <v>1141</v>
      </c>
      <c r="E343" s="34" t="s">
        <v>1142</v>
      </c>
      <c r="F343" s="34" t="s">
        <v>1143</v>
      </c>
      <c r="G343" s="34" t="s">
        <v>234</v>
      </c>
      <c r="H343" s="34" t="s">
        <v>144</v>
      </c>
      <c r="I343" s="34" t="s">
        <v>81</v>
      </c>
      <c r="J343" s="36">
        <v>43364</v>
      </c>
      <c r="K343" s="36"/>
      <c r="L343" s="34" t="s">
        <v>61</v>
      </c>
      <c r="M343" s="40"/>
      <c r="N343" s="41"/>
      <c r="O343" s="40"/>
      <c r="P343" s="41" t="s">
        <v>3456</v>
      </c>
      <c r="Q343" s="40"/>
      <c r="R343" s="41"/>
      <c r="S343" s="41"/>
      <c r="T343" s="41" t="s">
        <v>70</v>
      </c>
      <c r="U343" s="41"/>
      <c r="V343" s="41"/>
      <c r="W343" s="40"/>
      <c r="X343" s="41" t="s">
        <v>70</v>
      </c>
      <c r="Y343" s="41"/>
      <c r="Z343" s="41"/>
      <c r="AA343" s="41"/>
      <c r="AB343" s="41"/>
      <c r="AC343" s="41"/>
      <c r="AD343" s="40"/>
      <c r="AE343" s="41"/>
      <c r="AF343" s="41"/>
      <c r="AG343" s="41" t="s">
        <v>70</v>
      </c>
      <c r="AH343" s="41"/>
      <c r="AI343" s="41"/>
      <c r="AJ343" s="40"/>
      <c r="AK343" s="41" t="s">
        <v>70</v>
      </c>
      <c r="AL343" s="40"/>
      <c r="AM343" s="41"/>
      <c r="AN343" s="40"/>
      <c r="AO343" s="41" t="s">
        <v>70</v>
      </c>
      <c r="AP343" s="41" t="s">
        <v>70</v>
      </c>
      <c r="AQ343" s="41" t="s">
        <v>70</v>
      </c>
      <c r="AR343" s="41" t="s">
        <v>70</v>
      </c>
      <c r="AS343" s="41" t="s">
        <v>70</v>
      </c>
      <c r="AT343" s="40"/>
      <c r="AU343" s="40"/>
      <c r="AV343" s="34" t="s">
        <v>70</v>
      </c>
      <c r="AW343" s="34" t="s">
        <v>70</v>
      </c>
      <c r="AX343" s="34" t="s">
        <v>63</v>
      </c>
      <c r="AY343" s="34" t="s">
        <v>4311</v>
      </c>
      <c r="AZ343" s="34" t="s">
        <v>64</v>
      </c>
      <c r="BA343" s="34" t="s">
        <v>65</v>
      </c>
      <c r="BB343" s="35">
        <v>2036</v>
      </c>
      <c r="BC343" s="34" t="s">
        <v>66</v>
      </c>
    </row>
    <row r="344" spans="1:55" x14ac:dyDescent="0.25">
      <c r="A344" s="34" t="s">
        <v>1533</v>
      </c>
      <c r="B344" s="35">
        <v>65522</v>
      </c>
      <c r="C344" s="34">
        <v>100</v>
      </c>
      <c r="D344" s="34" t="s">
        <v>1538</v>
      </c>
      <c r="E344" s="34" t="s">
        <v>1539</v>
      </c>
      <c r="F344" s="34" t="s">
        <v>1540</v>
      </c>
      <c r="G344" s="34" t="s">
        <v>155</v>
      </c>
      <c r="H344" s="34" t="s">
        <v>208</v>
      </c>
      <c r="I344" s="34" t="s">
        <v>292</v>
      </c>
      <c r="J344" s="36">
        <v>41060</v>
      </c>
      <c r="K344" s="36"/>
      <c r="L344" s="34" t="s">
        <v>61</v>
      </c>
      <c r="M344" s="40">
        <v>45246</v>
      </c>
      <c r="N344" s="41"/>
      <c r="O344" s="40"/>
      <c r="P344" s="41" t="s">
        <v>3456</v>
      </c>
      <c r="Q344" s="40"/>
      <c r="R344" s="41"/>
      <c r="S344" s="41"/>
      <c r="T344" s="41" t="s">
        <v>70</v>
      </c>
      <c r="U344" s="41"/>
      <c r="V344" s="41"/>
      <c r="W344" s="40"/>
      <c r="X344" s="41" t="s">
        <v>70</v>
      </c>
      <c r="Y344" s="41"/>
      <c r="Z344" s="40"/>
      <c r="AA344" s="41"/>
      <c r="AB344" s="41"/>
      <c r="AC344" s="41"/>
      <c r="AD344" s="40"/>
      <c r="AE344" s="41" t="s">
        <v>3456</v>
      </c>
      <c r="AF344" s="41" t="s">
        <v>3456</v>
      </c>
      <c r="AG344" s="41" t="s">
        <v>70</v>
      </c>
      <c r="AH344" s="41"/>
      <c r="AI344" s="41" t="s">
        <v>3456</v>
      </c>
      <c r="AJ344" s="40"/>
      <c r="AK344" s="41" t="s">
        <v>70</v>
      </c>
      <c r="AL344" s="40"/>
      <c r="AM344" s="41"/>
      <c r="AN344" s="40"/>
      <c r="AO344" s="41" t="s">
        <v>70</v>
      </c>
      <c r="AP344" s="41" t="s">
        <v>70</v>
      </c>
      <c r="AQ344" s="41" t="s">
        <v>70</v>
      </c>
      <c r="AR344" s="41" t="s">
        <v>70</v>
      </c>
      <c r="AS344" s="41" t="s">
        <v>70</v>
      </c>
      <c r="AT344" s="40"/>
      <c r="AU344" s="40"/>
      <c r="AV344" s="34" t="s">
        <v>70</v>
      </c>
      <c r="AW344" s="34" t="s">
        <v>70</v>
      </c>
      <c r="AX344" s="34" t="s">
        <v>63</v>
      </c>
      <c r="AY344" s="34" t="s">
        <v>4302</v>
      </c>
      <c r="AZ344" s="34" t="s">
        <v>64</v>
      </c>
      <c r="BA344" s="34" t="s">
        <v>65</v>
      </c>
      <c r="BB344" s="35">
        <v>2028</v>
      </c>
      <c r="BC344" s="34" t="s">
        <v>66</v>
      </c>
    </row>
    <row r="345" spans="1:55" x14ac:dyDescent="0.25">
      <c r="A345" s="34" t="s">
        <v>3147</v>
      </c>
      <c r="B345" s="35">
        <v>67312</v>
      </c>
      <c r="C345" s="34">
        <v>100</v>
      </c>
      <c r="D345" s="34" t="s">
        <v>3177</v>
      </c>
      <c r="E345" s="34" t="s">
        <v>3178</v>
      </c>
      <c r="F345" s="34" t="s">
        <v>359</v>
      </c>
      <c r="G345" s="34" t="s">
        <v>3500</v>
      </c>
      <c r="H345" s="34" t="s">
        <v>4287</v>
      </c>
      <c r="I345" s="34" t="s">
        <v>137</v>
      </c>
      <c r="J345" s="36">
        <v>42733</v>
      </c>
      <c r="K345" s="36"/>
      <c r="L345" s="34" t="s">
        <v>61</v>
      </c>
      <c r="M345" s="40"/>
      <c r="N345" s="41"/>
      <c r="O345" s="40"/>
      <c r="P345" s="41" t="s">
        <v>3456</v>
      </c>
      <c r="Q345" s="40"/>
      <c r="R345" s="41"/>
      <c r="S345" s="41"/>
      <c r="T345" s="41" t="s">
        <v>70</v>
      </c>
      <c r="U345" s="41"/>
      <c r="V345" s="41"/>
      <c r="W345" s="40"/>
      <c r="X345" s="41" t="s">
        <v>70</v>
      </c>
      <c r="Y345" s="41"/>
      <c r="Z345" s="40"/>
      <c r="AA345" s="41"/>
      <c r="AB345" s="41"/>
      <c r="AC345" s="41"/>
      <c r="AD345" s="40"/>
      <c r="AE345" s="41"/>
      <c r="AF345" s="41"/>
      <c r="AG345" s="41" t="s">
        <v>70</v>
      </c>
      <c r="AH345" s="41"/>
      <c r="AI345" s="41"/>
      <c r="AJ345" s="40"/>
      <c r="AK345" s="41" t="s">
        <v>70</v>
      </c>
      <c r="AL345" s="40"/>
      <c r="AM345" s="41"/>
      <c r="AN345" s="40"/>
      <c r="AO345" s="41" t="s">
        <v>70</v>
      </c>
      <c r="AP345" s="41" t="s">
        <v>70</v>
      </c>
      <c r="AQ345" s="41" t="s">
        <v>70</v>
      </c>
      <c r="AR345" s="41" t="s">
        <v>70</v>
      </c>
      <c r="AS345" s="41" t="s">
        <v>70</v>
      </c>
      <c r="AT345" s="40"/>
      <c r="AU345" s="40"/>
      <c r="AV345" s="34" t="s">
        <v>70</v>
      </c>
      <c r="AW345" s="34" t="s">
        <v>70</v>
      </c>
      <c r="AX345" s="34" t="s">
        <v>133</v>
      </c>
      <c r="AY345" s="34" t="s">
        <v>70</v>
      </c>
      <c r="AZ345" s="34" t="s">
        <v>64</v>
      </c>
      <c r="BA345" s="34" t="s">
        <v>65</v>
      </c>
      <c r="BB345" s="35">
        <v>2032</v>
      </c>
      <c r="BC345" s="34" t="s">
        <v>103</v>
      </c>
    </row>
    <row r="346" spans="1:55" x14ac:dyDescent="0.25">
      <c r="A346" s="34" t="s">
        <v>4534</v>
      </c>
      <c r="B346" s="35">
        <v>82200</v>
      </c>
      <c r="C346" s="34">
        <v>100</v>
      </c>
      <c r="D346" s="34" t="s">
        <v>4540</v>
      </c>
      <c r="E346" s="34" t="s">
        <v>4541</v>
      </c>
      <c r="F346" s="34" t="s">
        <v>4447</v>
      </c>
      <c r="G346" s="34" t="s">
        <v>4437</v>
      </c>
      <c r="H346" s="34" t="s">
        <v>59</v>
      </c>
      <c r="I346" s="34" t="s">
        <v>3987</v>
      </c>
      <c r="J346" s="36">
        <v>39965</v>
      </c>
      <c r="K346" s="36"/>
      <c r="L346" s="34" t="s">
        <v>61</v>
      </c>
      <c r="M346" s="40"/>
      <c r="N346" s="41"/>
      <c r="O346" s="40"/>
      <c r="P346" s="41"/>
      <c r="Q346" s="40"/>
      <c r="R346" s="41" t="s">
        <v>3456</v>
      </c>
      <c r="S346" s="41" t="s">
        <v>3456</v>
      </c>
      <c r="T346" s="41" t="s">
        <v>70</v>
      </c>
      <c r="U346" s="41"/>
      <c r="V346" s="41"/>
      <c r="W346" s="40"/>
      <c r="X346" s="41" t="s">
        <v>70</v>
      </c>
      <c r="Y346" s="41"/>
      <c r="Z346" s="40"/>
      <c r="AA346" s="41"/>
      <c r="AB346" s="41"/>
      <c r="AC346" s="41"/>
      <c r="AD346" s="40"/>
      <c r="AE346" s="41" t="s">
        <v>3456</v>
      </c>
      <c r="AF346" s="41" t="s">
        <v>3456</v>
      </c>
      <c r="AG346" s="41" t="s">
        <v>70</v>
      </c>
      <c r="AH346" s="41"/>
      <c r="AI346" s="41"/>
      <c r="AJ346" s="40"/>
      <c r="AK346" s="41" t="s">
        <v>70</v>
      </c>
      <c r="AL346" s="40"/>
      <c r="AM346" s="41"/>
      <c r="AN346" s="40"/>
      <c r="AO346" s="41" t="s">
        <v>70</v>
      </c>
      <c r="AP346" s="41" t="s">
        <v>70</v>
      </c>
      <c r="AQ346" s="41" t="s">
        <v>70</v>
      </c>
      <c r="AR346" s="41" t="s">
        <v>70</v>
      </c>
      <c r="AS346" s="41" t="s">
        <v>70</v>
      </c>
      <c r="AT346" s="40"/>
      <c r="AU346" s="40"/>
      <c r="AV346" s="34" t="s">
        <v>70</v>
      </c>
      <c r="AW346" s="34" t="s">
        <v>70</v>
      </c>
      <c r="AX346" s="34" t="s">
        <v>63</v>
      </c>
      <c r="AY346" s="34" t="s">
        <v>4286</v>
      </c>
      <c r="AZ346" s="34" t="s">
        <v>64</v>
      </c>
      <c r="BA346" s="34" t="s">
        <v>65</v>
      </c>
      <c r="BB346" s="35">
        <v>2024</v>
      </c>
      <c r="BC346" s="34" t="s">
        <v>66</v>
      </c>
    </row>
    <row r="347" spans="1:55" x14ac:dyDescent="0.25">
      <c r="A347" s="34" t="s">
        <v>4433</v>
      </c>
      <c r="B347" s="35">
        <v>82202</v>
      </c>
      <c r="C347" s="34">
        <v>100</v>
      </c>
      <c r="D347" s="34" t="s">
        <v>4445</v>
      </c>
      <c r="E347" s="34" t="s">
        <v>4446</v>
      </c>
      <c r="F347" s="34" t="s">
        <v>4447</v>
      </c>
      <c r="G347" s="34" t="s">
        <v>4437</v>
      </c>
      <c r="H347" s="34" t="s">
        <v>59</v>
      </c>
      <c r="I347" s="34" t="s">
        <v>3987</v>
      </c>
      <c r="J347" s="36">
        <v>44317</v>
      </c>
      <c r="K347" s="36"/>
      <c r="L347" s="34" t="s">
        <v>61</v>
      </c>
      <c r="M347" s="40"/>
      <c r="N347" s="41" t="s">
        <v>3456</v>
      </c>
      <c r="O347" s="40"/>
      <c r="P347" s="41" t="s">
        <v>3456</v>
      </c>
      <c r="Q347" s="40"/>
      <c r="R347" s="41" t="s">
        <v>3456</v>
      </c>
      <c r="S347" s="41" t="s">
        <v>3456</v>
      </c>
      <c r="T347" s="41" t="s">
        <v>70</v>
      </c>
      <c r="U347" s="41"/>
      <c r="V347" s="41"/>
      <c r="W347" s="40"/>
      <c r="X347" s="41" t="s">
        <v>70</v>
      </c>
      <c r="Y347" s="41"/>
      <c r="Z347" s="40"/>
      <c r="AA347" s="41"/>
      <c r="AB347" s="41"/>
      <c r="AC347" s="41"/>
      <c r="AD347" s="40"/>
      <c r="AE347" s="41" t="s">
        <v>3456</v>
      </c>
      <c r="AF347" s="41" t="s">
        <v>3456</v>
      </c>
      <c r="AG347" s="41" t="s">
        <v>70</v>
      </c>
      <c r="AH347" s="41"/>
      <c r="AI347" s="41"/>
      <c r="AJ347" s="40"/>
      <c r="AK347" s="41" t="s">
        <v>70</v>
      </c>
      <c r="AL347" s="40"/>
      <c r="AM347" s="41"/>
      <c r="AN347" s="40"/>
      <c r="AO347" s="41" t="s">
        <v>70</v>
      </c>
      <c r="AP347" s="41" t="s">
        <v>70</v>
      </c>
      <c r="AQ347" s="41" t="s">
        <v>70</v>
      </c>
      <c r="AR347" s="41" t="s">
        <v>70</v>
      </c>
      <c r="AS347" s="41" t="s">
        <v>70</v>
      </c>
      <c r="AT347" s="40"/>
      <c r="AU347" s="40"/>
      <c r="AV347" s="34" t="s">
        <v>70</v>
      </c>
      <c r="AW347" s="34" t="s">
        <v>70</v>
      </c>
      <c r="AX347" s="34" t="s">
        <v>63</v>
      </c>
      <c r="AY347" s="34" t="s">
        <v>70</v>
      </c>
      <c r="AZ347" s="34" t="s">
        <v>64</v>
      </c>
      <c r="BA347" s="34" t="s">
        <v>65</v>
      </c>
      <c r="BB347" s="35">
        <v>2038</v>
      </c>
      <c r="BC347" s="34" t="s">
        <v>66</v>
      </c>
    </row>
    <row r="348" spans="1:55" x14ac:dyDescent="0.25">
      <c r="A348" s="34" t="s">
        <v>2086</v>
      </c>
      <c r="B348" s="35">
        <v>62718</v>
      </c>
      <c r="C348" s="34">
        <v>100</v>
      </c>
      <c r="D348" s="34" t="s">
        <v>2117</v>
      </c>
      <c r="E348" s="34" t="s">
        <v>2118</v>
      </c>
      <c r="F348" s="34" t="s">
        <v>184</v>
      </c>
      <c r="G348" s="34" t="s">
        <v>3500</v>
      </c>
      <c r="H348" s="34" t="s">
        <v>4287</v>
      </c>
      <c r="I348" s="34" t="s">
        <v>4139</v>
      </c>
      <c r="J348" s="36">
        <v>39168</v>
      </c>
      <c r="K348" s="36"/>
      <c r="L348" s="34" t="s">
        <v>61</v>
      </c>
      <c r="M348" s="40"/>
      <c r="N348" s="41"/>
      <c r="O348" s="40"/>
      <c r="P348" s="41"/>
      <c r="Q348" s="40"/>
      <c r="R348" s="41"/>
      <c r="S348" s="41"/>
      <c r="T348" s="41" t="s">
        <v>70</v>
      </c>
      <c r="U348" s="41"/>
      <c r="V348" s="41"/>
      <c r="W348" s="40"/>
      <c r="X348" s="41" t="s">
        <v>70</v>
      </c>
      <c r="Y348" s="41"/>
      <c r="Z348" s="40"/>
      <c r="AA348" s="41"/>
      <c r="AB348" s="41"/>
      <c r="AC348" s="41"/>
      <c r="AD348" s="40"/>
      <c r="AE348" s="41" t="s">
        <v>3456</v>
      </c>
      <c r="AF348" s="41" t="s">
        <v>3456</v>
      </c>
      <c r="AG348" s="41" t="s">
        <v>70</v>
      </c>
      <c r="AH348" s="41"/>
      <c r="AI348" s="41"/>
      <c r="AJ348" s="40"/>
      <c r="AK348" s="41" t="s">
        <v>70</v>
      </c>
      <c r="AL348" s="40"/>
      <c r="AM348" s="41"/>
      <c r="AN348" s="40"/>
      <c r="AO348" s="41" t="s">
        <v>70</v>
      </c>
      <c r="AP348" s="41" t="s">
        <v>70</v>
      </c>
      <c r="AQ348" s="41" t="s">
        <v>70</v>
      </c>
      <c r="AR348" s="41" t="s">
        <v>70</v>
      </c>
      <c r="AS348" s="41" t="s">
        <v>70</v>
      </c>
      <c r="AT348" s="40"/>
      <c r="AU348" s="40"/>
      <c r="AV348" s="34" t="s">
        <v>70</v>
      </c>
      <c r="AW348" s="34" t="s">
        <v>70</v>
      </c>
      <c r="AX348" s="34" t="s">
        <v>133</v>
      </c>
      <c r="AY348" s="34" t="s">
        <v>4285</v>
      </c>
      <c r="AZ348" s="34" t="s">
        <v>64</v>
      </c>
      <c r="BA348" s="34" t="s">
        <v>423</v>
      </c>
      <c r="BB348" s="35">
        <v>2022</v>
      </c>
      <c r="BC348" s="34" t="s">
        <v>66</v>
      </c>
    </row>
    <row r="349" spans="1:55" x14ac:dyDescent="0.25">
      <c r="A349" s="34" t="s">
        <v>517</v>
      </c>
      <c r="B349" s="35">
        <v>65291</v>
      </c>
      <c r="C349" s="34">
        <v>100</v>
      </c>
      <c r="D349" s="34" t="s">
        <v>537</v>
      </c>
      <c r="E349" s="34" t="s">
        <v>538</v>
      </c>
      <c r="F349" s="34" t="s">
        <v>539</v>
      </c>
      <c r="G349" s="34" t="s">
        <v>4109</v>
      </c>
      <c r="H349" s="34" t="s">
        <v>4287</v>
      </c>
      <c r="I349" s="34" t="s">
        <v>757</v>
      </c>
      <c r="J349" s="36">
        <v>40756</v>
      </c>
      <c r="K349" s="36"/>
      <c r="L349" s="34" t="s">
        <v>61</v>
      </c>
      <c r="M349" s="40"/>
      <c r="N349" s="41"/>
      <c r="O349" s="40"/>
      <c r="P349" s="41" t="s">
        <v>3456</v>
      </c>
      <c r="Q349" s="40"/>
      <c r="R349" s="41" t="s">
        <v>3456</v>
      </c>
      <c r="S349" s="41"/>
      <c r="T349" s="41" t="s">
        <v>70</v>
      </c>
      <c r="U349" s="41"/>
      <c r="V349" s="41"/>
      <c r="W349" s="40"/>
      <c r="X349" s="41" t="s">
        <v>70</v>
      </c>
      <c r="Y349" s="41"/>
      <c r="Z349" s="41"/>
      <c r="AA349" s="41"/>
      <c r="AB349" s="41"/>
      <c r="AC349" s="41"/>
      <c r="AD349" s="40"/>
      <c r="AE349" s="41" t="s">
        <v>3456</v>
      </c>
      <c r="AF349" s="41" t="s">
        <v>3456</v>
      </c>
      <c r="AG349" s="41" t="s">
        <v>70</v>
      </c>
      <c r="AH349" s="41"/>
      <c r="AI349" s="41"/>
      <c r="AJ349" s="40"/>
      <c r="AK349" s="41" t="s">
        <v>70</v>
      </c>
      <c r="AL349" s="41"/>
      <c r="AM349" s="41"/>
      <c r="AN349" s="41"/>
      <c r="AO349" s="41" t="s">
        <v>70</v>
      </c>
      <c r="AP349" s="41" t="s">
        <v>70</v>
      </c>
      <c r="AQ349" s="41" t="s">
        <v>70</v>
      </c>
      <c r="AR349" s="41" t="s">
        <v>70</v>
      </c>
      <c r="AS349" s="41" t="s">
        <v>70</v>
      </c>
      <c r="AT349" s="41"/>
      <c r="AU349" s="41"/>
      <c r="AV349" s="34" t="s">
        <v>70</v>
      </c>
      <c r="AW349" s="34" t="s">
        <v>70</v>
      </c>
      <c r="AX349" s="34" t="s">
        <v>133</v>
      </c>
      <c r="AY349" s="34" t="s">
        <v>4285</v>
      </c>
      <c r="AZ349" s="34" t="s">
        <v>64</v>
      </c>
      <c r="BA349" s="34" t="s">
        <v>65</v>
      </c>
      <c r="BB349" s="35">
        <v>2028</v>
      </c>
      <c r="BC349" s="34" t="s">
        <v>66</v>
      </c>
    </row>
    <row r="350" spans="1:55" x14ac:dyDescent="0.25">
      <c r="A350" s="34" t="s">
        <v>3554</v>
      </c>
      <c r="B350" s="35">
        <v>80538</v>
      </c>
      <c r="C350" s="34">
        <v>100</v>
      </c>
      <c r="D350" s="34" t="s">
        <v>4080</v>
      </c>
      <c r="E350" s="34" t="s">
        <v>4079</v>
      </c>
      <c r="F350" s="34" t="s">
        <v>2608</v>
      </c>
      <c r="G350" s="34" t="s">
        <v>99</v>
      </c>
      <c r="H350" s="34" t="s">
        <v>4287</v>
      </c>
      <c r="I350" s="34" t="s">
        <v>4068</v>
      </c>
      <c r="J350" s="36">
        <v>44684</v>
      </c>
      <c r="K350" s="36"/>
      <c r="L350" s="34" t="s">
        <v>61</v>
      </c>
      <c r="M350" s="40"/>
      <c r="N350" s="41" t="s">
        <v>3456</v>
      </c>
      <c r="O350" s="40"/>
      <c r="P350" s="41" t="s">
        <v>3456</v>
      </c>
      <c r="Q350" s="40"/>
      <c r="R350" s="41" t="s">
        <v>3456</v>
      </c>
      <c r="S350" s="41" t="s">
        <v>3456</v>
      </c>
      <c r="T350" s="41" t="s">
        <v>70</v>
      </c>
      <c r="U350" s="41"/>
      <c r="V350" s="41"/>
      <c r="W350" s="40"/>
      <c r="X350" s="41" t="s">
        <v>70</v>
      </c>
      <c r="Y350" s="41"/>
      <c r="Z350" s="40"/>
      <c r="AA350" s="41"/>
      <c r="AB350" s="41"/>
      <c r="AC350" s="41"/>
      <c r="AD350" s="40"/>
      <c r="AE350" s="41" t="s">
        <v>3456</v>
      </c>
      <c r="AF350" s="41" t="s">
        <v>3456</v>
      </c>
      <c r="AG350" s="41" t="s">
        <v>70</v>
      </c>
      <c r="AH350" s="41"/>
      <c r="AI350" s="41"/>
      <c r="AJ350" s="40"/>
      <c r="AK350" s="41" t="s">
        <v>70</v>
      </c>
      <c r="AL350" s="40"/>
      <c r="AM350" s="41"/>
      <c r="AN350" s="40"/>
      <c r="AO350" s="41" t="s">
        <v>70</v>
      </c>
      <c r="AP350" s="41" t="s">
        <v>70</v>
      </c>
      <c r="AQ350" s="41" t="s">
        <v>70</v>
      </c>
      <c r="AR350" s="41" t="s">
        <v>70</v>
      </c>
      <c r="AS350" s="41" t="s">
        <v>70</v>
      </c>
      <c r="AT350" s="40"/>
      <c r="AU350" s="40"/>
      <c r="AV350" s="34" t="s">
        <v>70</v>
      </c>
      <c r="AW350" s="34" t="s">
        <v>70</v>
      </c>
      <c r="AX350" s="34" t="s">
        <v>63</v>
      </c>
      <c r="AY350" s="34" t="s">
        <v>4289</v>
      </c>
      <c r="AZ350" s="34" t="s">
        <v>64</v>
      </c>
      <c r="BA350" s="34" t="s">
        <v>65</v>
      </c>
      <c r="BB350" s="35">
        <v>2038</v>
      </c>
      <c r="BC350" s="34" t="s">
        <v>119</v>
      </c>
    </row>
    <row r="351" spans="1:55" x14ac:dyDescent="0.25">
      <c r="A351" s="34" t="s">
        <v>1307</v>
      </c>
      <c r="B351" s="35">
        <v>65031</v>
      </c>
      <c r="C351" s="34">
        <v>100</v>
      </c>
      <c r="D351" s="34" t="s">
        <v>1318</v>
      </c>
      <c r="E351" s="34" t="s">
        <v>1319</v>
      </c>
      <c r="F351" s="34" t="s">
        <v>1317</v>
      </c>
      <c r="G351" s="34" t="s">
        <v>131</v>
      </c>
      <c r="H351" s="34" t="s">
        <v>59</v>
      </c>
      <c r="I351" s="34" t="s">
        <v>1270</v>
      </c>
      <c r="J351" s="36">
        <v>39629</v>
      </c>
      <c r="K351" s="36"/>
      <c r="L351" s="34" t="s">
        <v>61</v>
      </c>
      <c r="M351" s="40"/>
      <c r="N351" s="41"/>
      <c r="O351" s="40"/>
      <c r="P351" s="41"/>
      <c r="Q351" s="40"/>
      <c r="R351" s="41" t="s">
        <v>3456</v>
      </c>
      <c r="S351" s="41"/>
      <c r="T351" s="41" t="s">
        <v>70</v>
      </c>
      <c r="U351" s="41"/>
      <c r="V351" s="41"/>
      <c r="W351" s="40"/>
      <c r="X351" s="41" t="s">
        <v>70</v>
      </c>
      <c r="Y351" s="41"/>
      <c r="Z351" s="41"/>
      <c r="AA351" s="41"/>
      <c r="AB351" s="41"/>
      <c r="AC351" s="41"/>
      <c r="AD351" s="40"/>
      <c r="AE351" s="41"/>
      <c r="AF351" s="41"/>
      <c r="AG351" s="41" t="s">
        <v>70</v>
      </c>
      <c r="AH351" s="41"/>
      <c r="AI351" s="41"/>
      <c r="AJ351" s="40"/>
      <c r="AK351" s="41" t="s">
        <v>70</v>
      </c>
      <c r="AL351" s="40"/>
      <c r="AM351" s="41"/>
      <c r="AN351" s="40"/>
      <c r="AO351" s="41" t="s">
        <v>70</v>
      </c>
      <c r="AP351" s="41" t="s">
        <v>70</v>
      </c>
      <c r="AQ351" s="41" t="s">
        <v>70</v>
      </c>
      <c r="AR351" s="41" t="s">
        <v>70</v>
      </c>
      <c r="AS351" s="41" t="s">
        <v>70</v>
      </c>
      <c r="AT351" s="40"/>
      <c r="AU351" s="40"/>
      <c r="AV351" s="34" t="s">
        <v>70</v>
      </c>
      <c r="AW351" s="34" t="s">
        <v>70</v>
      </c>
      <c r="AX351" s="34" t="s">
        <v>63</v>
      </c>
      <c r="AY351" s="34" t="s">
        <v>4296</v>
      </c>
      <c r="AZ351" s="34" t="s">
        <v>64</v>
      </c>
      <c r="BA351" s="34" t="s">
        <v>423</v>
      </c>
      <c r="BB351" s="35">
        <v>2022</v>
      </c>
      <c r="BC351" s="34" t="s">
        <v>119</v>
      </c>
    </row>
    <row r="352" spans="1:55" x14ac:dyDescent="0.25">
      <c r="A352" s="34" t="s">
        <v>1955</v>
      </c>
      <c r="B352" s="35">
        <v>61384</v>
      </c>
      <c r="C352" s="34">
        <v>100</v>
      </c>
      <c r="D352" s="34" t="s">
        <v>1960</v>
      </c>
      <c r="E352" s="34" t="s">
        <v>1961</v>
      </c>
      <c r="F352" s="34" t="s">
        <v>1962</v>
      </c>
      <c r="G352" s="34" t="s">
        <v>303</v>
      </c>
      <c r="H352" s="34" t="s">
        <v>208</v>
      </c>
      <c r="I352" s="34" t="s">
        <v>1963</v>
      </c>
      <c r="J352" s="36">
        <v>38481</v>
      </c>
      <c r="K352" s="36">
        <v>45291</v>
      </c>
      <c r="L352" s="34" t="s">
        <v>71</v>
      </c>
      <c r="M352" s="40"/>
      <c r="N352" s="41"/>
      <c r="O352" s="40"/>
      <c r="P352" s="41"/>
      <c r="Q352" s="40"/>
      <c r="R352" s="41"/>
      <c r="S352" s="41"/>
      <c r="T352" s="41" t="s">
        <v>70</v>
      </c>
      <c r="U352" s="41"/>
      <c r="V352" s="41"/>
      <c r="W352" s="40">
        <v>32363</v>
      </c>
      <c r="X352" s="41" t="s">
        <v>70</v>
      </c>
      <c r="Y352" s="41"/>
      <c r="Z352" s="40"/>
      <c r="AA352" s="41"/>
      <c r="AB352" s="41"/>
      <c r="AC352" s="41"/>
      <c r="AD352" s="40"/>
      <c r="AE352" s="41" t="s">
        <v>3456</v>
      </c>
      <c r="AF352" s="41" t="s">
        <v>3456</v>
      </c>
      <c r="AG352" s="41" t="s">
        <v>70</v>
      </c>
      <c r="AH352" s="41"/>
      <c r="AI352" s="41"/>
      <c r="AJ352" s="40"/>
      <c r="AK352" s="41" t="s">
        <v>70</v>
      </c>
      <c r="AL352" s="40"/>
      <c r="AM352" s="41"/>
      <c r="AN352" s="40"/>
      <c r="AO352" s="41" t="s">
        <v>70</v>
      </c>
      <c r="AP352" s="41" t="s">
        <v>70</v>
      </c>
      <c r="AQ352" s="41" t="s">
        <v>70</v>
      </c>
      <c r="AR352" s="41" t="s">
        <v>70</v>
      </c>
      <c r="AS352" s="41" t="s">
        <v>70</v>
      </c>
      <c r="AT352" s="40"/>
      <c r="AU352" s="40"/>
      <c r="AV352" s="34" t="s">
        <v>70</v>
      </c>
      <c r="AW352" s="34" t="s">
        <v>70</v>
      </c>
      <c r="AX352" s="34" t="s">
        <v>133</v>
      </c>
      <c r="AY352" s="34" t="s">
        <v>4302</v>
      </c>
      <c r="AZ352" s="34" t="s">
        <v>464</v>
      </c>
      <c r="BA352" s="34" t="s">
        <v>465</v>
      </c>
      <c r="BB352" s="35">
        <v>2020</v>
      </c>
      <c r="BC352" s="34" t="s">
        <v>66</v>
      </c>
    </row>
    <row r="353" spans="1:55" x14ac:dyDescent="0.25">
      <c r="A353" s="34" t="s">
        <v>4348</v>
      </c>
      <c r="B353" s="35">
        <v>78283</v>
      </c>
      <c r="C353" s="34">
        <v>100</v>
      </c>
      <c r="D353" s="34" t="s">
        <v>4352</v>
      </c>
      <c r="E353" s="34" t="s">
        <v>4353</v>
      </c>
      <c r="F353" s="34" t="s">
        <v>4338</v>
      </c>
      <c r="G353" s="34" t="s">
        <v>3986</v>
      </c>
      <c r="H353" s="34" t="s">
        <v>144</v>
      </c>
      <c r="I353" s="34" t="s">
        <v>70</v>
      </c>
      <c r="J353" s="36">
        <v>45233</v>
      </c>
      <c r="K353" s="36"/>
      <c r="L353" s="34" t="s">
        <v>71</v>
      </c>
      <c r="M353" s="40"/>
      <c r="N353" s="41" t="s">
        <v>3456</v>
      </c>
      <c r="O353" s="40">
        <v>32363</v>
      </c>
      <c r="P353" s="41"/>
      <c r="Q353" s="40">
        <v>32363</v>
      </c>
      <c r="R353" s="41"/>
      <c r="S353" s="41"/>
      <c r="T353" s="41" t="s">
        <v>70</v>
      </c>
      <c r="U353" s="41"/>
      <c r="V353" s="41"/>
      <c r="W353" s="40">
        <v>32363</v>
      </c>
      <c r="X353" s="41" t="s">
        <v>70</v>
      </c>
      <c r="Y353" s="41"/>
      <c r="Z353" s="41"/>
      <c r="AA353" s="41" t="s">
        <v>3456</v>
      </c>
      <c r="AB353" s="41"/>
      <c r="AC353" s="41"/>
      <c r="AD353" s="40"/>
      <c r="AE353" s="41" t="s">
        <v>3456</v>
      </c>
      <c r="AF353" s="41" t="s">
        <v>3456</v>
      </c>
      <c r="AG353" s="41" t="s">
        <v>70</v>
      </c>
      <c r="AH353" s="41"/>
      <c r="AI353" s="41"/>
      <c r="AJ353" s="40"/>
      <c r="AK353" s="41" t="s">
        <v>70</v>
      </c>
      <c r="AL353" s="40"/>
      <c r="AM353" s="41"/>
      <c r="AN353" s="40"/>
      <c r="AO353" s="41" t="s">
        <v>70</v>
      </c>
      <c r="AP353" s="41" t="s">
        <v>70</v>
      </c>
      <c r="AQ353" s="41" t="s">
        <v>70</v>
      </c>
      <c r="AR353" s="41" t="s">
        <v>70</v>
      </c>
      <c r="AS353" s="41" t="s">
        <v>70</v>
      </c>
      <c r="AT353" s="40"/>
      <c r="AU353" s="40"/>
      <c r="AV353" s="34" t="s">
        <v>70</v>
      </c>
      <c r="AW353" s="34" t="s">
        <v>70</v>
      </c>
      <c r="AX353" s="34" t="s">
        <v>63</v>
      </c>
      <c r="AY353" s="34" t="s">
        <v>70</v>
      </c>
      <c r="AZ353" s="34" t="s">
        <v>64</v>
      </c>
      <c r="BA353" s="34" t="s">
        <v>65</v>
      </c>
      <c r="BB353" s="35">
        <v>2041</v>
      </c>
      <c r="BC353" s="34" t="s">
        <v>66</v>
      </c>
    </row>
    <row r="354" spans="1:55" x14ac:dyDescent="0.25">
      <c r="A354" s="34" t="s">
        <v>849</v>
      </c>
      <c r="B354" s="35">
        <v>65980</v>
      </c>
      <c r="C354" s="34">
        <v>100</v>
      </c>
      <c r="D354" s="34" t="s">
        <v>850</v>
      </c>
      <c r="E354" s="34" t="s">
        <v>851</v>
      </c>
      <c r="F354" s="34" t="s">
        <v>622</v>
      </c>
      <c r="G354" s="34" t="s">
        <v>467</v>
      </c>
      <c r="H354" s="34" t="s">
        <v>59</v>
      </c>
      <c r="I354" s="34" t="s">
        <v>852</v>
      </c>
      <c r="J354" s="36">
        <v>41690</v>
      </c>
      <c r="K354" s="36"/>
      <c r="L354" s="34" t="s">
        <v>61</v>
      </c>
      <c r="M354" s="40"/>
      <c r="N354" s="41"/>
      <c r="O354" s="40"/>
      <c r="P354" s="41" t="s">
        <v>3456</v>
      </c>
      <c r="Q354" s="40"/>
      <c r="R354" s="41" t="s">
        <v>3456</v>
      </c>
      <c r="S354" s="41"/>
      <c r="T354" s="41" t="s">
        <v>70</v>
      </c>
      <c r="U354" s="41"/>
      <c r="V354" s="41"/>
      <c r="W354" s="40"/>
      <c r="X354" s="41" t="s">
        <v>70</v>
      </c>
      <c r="Y354" s="41"/>
      <c r="Z354" s="41"/>
      <c r="AA354" s="41"/>
      <c r="AB354" s="41"/>
      <c r="AC354" s="41"/>
      <c r="AD354" s="40"/>
      <c r="AE354" s="41"/>
      <c r="AF354" s="41"/>
      <c r="AG354" s="41" t="s">
        <v>70</v>
      </c>
      <c r="AH354" s="41"/>
      <c r="AI354" s="41"/>
      <c r="AJ354" s="40"/>
      <c r="AK354" s="41" t="s">
        <v>70</v>
      </c>
      <c r="AL354" s="40"/>
      <c r="AM354" s="41"/>
      <c r="AN354" s="41"/>
      <c r="AO354" s="41" t="s">
        <v>70</v>
      </c>
      <c r="AP354" s="41" t="s">
        <v>70</v>
      </c>
      <c r="AQ354" s="41" t="s">
        <v>70</v>
      </c>
      <c r="AR354" s="41" t="s">
        <v>70</v>
      </c>
      <c r="AS354" s="41" t="s">
        <v>70</v>
      </c>
      <c r="AT354" s="41"/>
      <c r="AU354" s="41"/>
      <c r="AV354" s="34" t="s">
        <v>70</v>
      </c>
      <c r="AW354" s="34" t="s">
        <v>70</v>
      </c>
      <c r="AX354" s="34" t="s">
        <v>63</v>
      </c>
      <c r="AY354" s="34" t="s">
        <v>4285</v>
      </c>
      <c r="AZ354" s="34" t="s">
        <v>64</v>
      </c>
      <c r="BA354" s="34" t="s">
        <v>65</v>
      </c>
      <c r="BB354" s="35">
        <v>2029</v>
      </c>
      <c r="BC354" s="34" t="s">
        <v>66</v>
      </c>
    </row>
    <row r="355" spans="1:55" x14ac:dyDescent="0.25">
      <c r="A355" s="34" t="s">
        <v>4299</v>
      </c>
      <c r="B355" s="35">
        <v>81003</v>
      </c>
      <c r="C355" s="34">
        <v>100</v>
      </c>
      <c r="D355" s="34" t="s">
        <v>4300</v>
      </c>
      <c r="E355" s="34" t="s">
        <v>4301</v>
      </c>
      <c r="F355" s="34" t="s">
        <v>512</v>
      </c>
      <c r="G355" s="34" t="s">
        <v>234</v>
      </c>
      <c r="H355" s="34" t="s">
        <v>144</v>
      </c>
      <c r="I355" s="34" t="s">
        <v>114</v>
      </c>
      <c r="J355" s="36">
        <v>44985</v>
      </c>
      <c r="K355" s="36"/>
      <c r="L355" s="34" t="s">
        <v>61</v>
      </c>
      <c r="M355" s="40"/>
      <c r="N355" s="41" t="s">
        <v>3456</v>
      </c>
      <c r="O355" s="40"/>
      <c r="P355" s="41" t="s">
        <v>3456</v>
      </c>
      <c r="Q355" s="40"/>
      <c r="R355" s="41" t="s">
        <v>3456</v>
      </c>
      <c r="S355" s="41" t="s">
        <v>3456</v>
      </c>
      <c r="T355" s="41" t="s">
        <v>70</v>
      </c>
      <c r="U355" s="41"/>
      <c r="V355" s="41"/>
      <c r="W355" s="40"/>
      <c r="X355" s="41" t="s">
        <v>70</v>
      </c>
      <c r="Y355" s="41"/>
      <c r="Z355" s="41"/>
      <c r="AA355" s="41"/>
      <c r="AB355" s="41"/>
      <c r="AC355" s="41"/>
      <c r="AD355" s="40"/>
      <c r="AE355" s="41" t="s">
        <v>3456</v>
      </c>
      <c r="AF355" s="41" t="s">
        <v>3456</v>
      </c>
      <c r="AG355" s="41" t="s">
        <v>70</v>
      </c>
      <c r="AH355" s="41"/>
      <c r="AI355" s="41"/>
      <c r="AJ355" s="40"/>
      <c r="AK355" s="41" t="s">
        <v>70</v>
      </c>
      <c r="AL355" s="41"/>
      <c r="AM355" s="41"/>
      <c r="AN355" s="41"/>
      <c r="AO355" s="41" t="s">
        <v>70</v>
      </c>
      <c r="AP355" s="41" t="s">
        <v>70</v>
      </c>
      <c r="AQ355" s="41" t="s">
        <v>70</v>
      </c>
      <c r="AR355" s="41" t="s">
        <v>70</v>
      </c>
      <c r="AS355" s="41" t="s">
        <v>70</v>
      </c>
      <c r="AT355" s="41"/>
      <c r="AU355" s="41"/>
      <c r="AV355" s="34" t="s">
        <v>70</v>
      </c>
      <c r="AW355" s="34" t="s">
        <v>70</v>
      </c>
      <c r="AX355" s="34" t="s">
        <v>63</v>
      </c>
      <c r="AY355" s="34" t="s">
        <v>4285</v>
      </c>
      <c r="AZ355" s="34" t="s">
        <v>64</v>
      </c>
      <c r="BA355" s="34" t="s">
        <v>65</v>
      </c>
      <c r="BB355" s="35">
        <v>2039</v>
      </c>
      <c r="BC355" s="34" t="s">
        <v>119</v>
      </c>
    </row>
    <row r="356" spans="1:55" x14ac:dyDescent="0.25">
      <c r="A356" s="34" t="s">
        <v>4433</v>
      </c>
      <c r="B356" s="35">
        <v>82165</v>
      </c>
      <c r="C356" s="34">
        <v>100</v>
      </c>
      <c r="D356" s="34" t="s">
        <v>4448</v>
      </c>
      <c r="E356" s="34" t="s">
        <v>4449</v>
      </c>
      <c r="F356" s="34" t="s">
        <v>4450</v>
      </c>
      <c r="G356" s="34" t="s">
        <v>4437</v>
      </c>
      <c r="H356" s="34" t="s">
        <v>59</v>
      </c>
      <c r="I356" s="34" t="s">
        <v>3987</v>
      </c>
      <c r="J356" s="36">
        <v>43221</v>
      </c>
      <c r="K356" s="36"/>
      <c r="L356" s="34" t="s">
        <v>61</v>
      </c>
      <c r="M356" s="40"/>
      <c r="N356" s="41"/>
      <c r="O356" s="40"/>
      <c r="P356" s="41" t="s">
        <v>3456</v>
      </c>
      <c r="Q356" s="40"/>
      <c r="R356" s="41" t="s">
        <v>3456</v>
      </c>
      <c r="S356" s="41" t="s">
        <v>3456</v>
      </c>
      <c r="T356" s="41" t="s">
        <v>70</v>
      </c>
      <c r="U356" s="41"/>
      <c r="V356" s="41"/>
      <c r="W356" s="40"/>
      <c r="X356" s="41" t="s">
        <v>70</v>
      </c>
      <c r="Y356" s="41"/>
      <c r="Z356" s="40"/>
      <c r="AA356" s="41"/>
      <c r="AB356" s="41"/>
      <c r="AC356" s="41"/>
      <c r="AD356" s="40"/>
      <c r="AE356" s="41" t="s">
        <v>3456</v>
      </c>
      <c r="AF356" s="41" t="s">
        <v>3456</v>
      </c>
      <c r="AG356" s="41" t="s">
        <v>70</v>
      </c>
      <c r="AH356" s="41"/>
      <c r="AI356" s="41"/>
      <c r="AJ356" s="40"/>
      <c r="AK356" s="41" t="s">
        <v>70</v>
      </c>
      <c r="AL356" s="40"/>
      <c r="AM356" s="41"/>
      <c r="AN356" s="40"/>
      <c r="AO356" s="41" t="s">
        <v>70</v>
      </c>
      <c r="AP356" s="41" t="s">
        <v>70</v>
      </c>
      <c r="AQ356" s="41" t="s">
        <v>70</v>
      </c>
      <c r="AR356" s="41" t="s">
        <v>70</v>
      </c>
      <c r="AS356" s="41" t="s">
        <v>70</v>
      </c>
      <c r="AT356" s="40"/>
      <c r="AU356" s="40"/>
      <c r="AV356" s="34" t="s">
        <v>70</v>
      </c>
      <c r="AW356" s="34" t="s">
        <v>70</v>
      </c>
      <c r="AX356" s="34" t="s">
        <v>63</v>
      </c>
      <c r="AY356" s="34" t="s">
        <v>70</v>
      </c>
      <c r="AZ356" s="34" t="s">
        <v>64</v>
      </c>
      <c r="BA356" s="34" t="s">
        <v>65</v>
      </c>
      <c r="BB356" s="35">
        <v>2034</v>
      </c>
      <c r="BC356" s="34" t="s">
        <v>119</v>
      </c>
    </row>
    <row r="357" spans="1:55" x14ac:dyDescent="0.25">
      <c r="A357" s="34" t="s">
        <v>265</v>
      </c>
      <c r="B357" s="35">
        <v>64777</v>
      </c>
      <c r="C357" s="34">
        <v>100</v>
      </c>
      <c r="D357" s="34" t="s">
        <v>307</v>
      </c>
      <c r="E357" s="34" t="s">
        <v>308</v>
      </c>
      <c r="F357" s="34" t="s">
        <v>309</v>
      </c>
      <c r="G357" s="34" t="s">
        <v>3527</v>
      </c>
      <c r="H357" s="34" t="s">
        <v>4287</v>
      </c>
      <c r="I357" s="34" t="s">
        <v>310</v>
      </c>
      <c r="J357" s="36">
        <v>40430</v>
      </c>
      <c r="K357" s="36"/>
      <c r="L357" s="34" t="s">
        <v>61</v>
      </c>
      <c r="M357" s="40"/>
      <c r="N357" s="41"/>
      <c r="O357" s="40"/>
      <c r="P357" s="41" t="s">
        <v>3456</v>
      </c>
      <c r="Q357" s="40"/>
      <c r="R357" s="41" t="s">
        <v>3456</v>
      </c>
      <c r="S357" s="41"/>
      <c r="T357" s="41" t="s">
        <v>70</v>
      </c>
      <c r="U357" s="41"/>
      <c r="V357" s="41"/>
      <c r="W357" s="40"/>
      <c r="X357" s="41" t="s">
        <v>70</v>
      </c>
      <c r="Y357" s="41"/>
      <c r="Z357" s="41"/>
      <c r="AA357" s="41"/>
      <c r="AB357" s="41"/>
      <c r="AC357" s="41"/>
      <c r="AD357" s="41"/>
      <c r="AE357" s="41"/>
      <c r="AF357" s="41"/>
      <c r="AG357" s="41" t="s">
        <v>70</v>
      </c>
      <c r="AH357" s="41"/>
      <c r="AI357" s="41"/>
      <c r="AJ357" s="41"/>
      <c r="AK357" s="41" t="s">
        <v>70</v>
      </c>
      <c r="AL357" s="41"/>
      <c r="AM357" s="41"/>
      <c r="AN357" s="41"/>
      <c r="AO357" s="41" t="s">
        <v>70</v>
      </c>
      <c r="AP357" s="41"/>
      <c r="AQ357" s="41"/>
      <c r="AR357" s="41"/>
      <c r="AS357" s="41"/>
      <c r="AT357" s="41"/>
      <c r="AU357" s="41"/>
      <c r="AV357" s="34" t="s">
        <v>70</v>
      </c>
      <c r="AW357" s="34" t="s">
        <v>70</v>
      </c>
      <c r="AX357" s="34" t="s">
        <v>133</v>
      </c>
      <c r="AY357" s="34" t="s">
        <v>4292</v>
      </c>
      <c r="AZ357" s="34" t="s">
        <v>64</v>
      </c>
      <c r="BA357" s="34" t="s">
        <v>65</v>
      </c>
      <c r="BB357" s="35">
        <v>2026</v>
      </c>
      <c r="BC357" s="34" t="s">
        <v>66</v>
      </c>
    </row>
    <row r="358" spans="1:55" x14ac:dyDescent="0.25">
      <c r="A358" s="34" t="s">
        <v>265</v>
      </c>
      <c r="B358" s="35">
        <v>64780</v>
      </c>
      <c r="C358" s="34">
        <v>100</v>
      </c>
      <c r="D358" s="34" t="s">
        <v>311</v>
      </c>
      <c r="E358" s="34" t="s">
        <v>312</v>
      </c>
      <c r="F358" s="34" t="s">
        <v>309</v>
      </c>
      <c r="G358" s="34" t="s">
        <v>3527</v>
      </c>
      <c r="H358" s="34" t="s">
        <v>4287</v>
      </c>
      <c r="I358" s="34" t="s">
        <v>310</v>
      </c>
      <c r="J358" s="36">
        <v>40430</v>
      </c>
      <c r="K358" s="36"/>
      <c r="L358" s="34" t="s">
        <v>61</v>
      </c>
      <c r="M358" s="40"/>
      <c r="N358" s="41"/>
      <c r="O358" s="40"/>
      <c r="P358" s="41" t="s">
        <v>3456</v>
      </c>
      <c r="Q358" s="40"/>
      <c r="R358" s="41" t="s">
        <v>3456</v>
      </c>
      <c r="S358" s="41"/>
      <c r="T358" s="41" t="s">
        <v>70</v>
      </c>
      <c r="U358" s="41"/>
      <c r="V358" s="41"/>
      <c r="W358" s="40"/>
      <c r="X358" s="41" t="s">
        <v>70</v>
      </c>
      <c r="Y358" s="41"/>
      <c r="Z358" s="41"/>
      <c r="AA358" s="41"/>
      <c r="AB358" s="41"/>
      <c r="AC358" s="41"/>
      <c r="AD358" s="41"/>
      <c r="AE358" s="41"/>
      <c r="AF358" s="41"/>
      <c r="AG358" s="41" t="s">
        <v>70</v>
      </c>
      <c r="AH358" s="41"/>
      <c r="AI358" s="41"/>
      <c r="AJ358" s="41"/>
      <c r="AK358" s="41" t="s">
        <v>70</v>
      </c>
      <c r="AL358" s="41"/>
      <c r="AM358" s="41"/>
      <c r="AN358" s="41"/>
      <c r="AO358" s="41" t="s">
        <v>70</v>
      </c>
      <c r="AP358" s="41"/>
      <c r="AQ358" s="41"/>
      <c r="AR358" s="41"/>
      <c r="AS358" s="41"/>
      <c r="AT358" s="41"/>
      <c r="AU358" s="41"/>
      <c r="AV358" s="34" t="s">
        <v>70</v>
      </c>
      <c r="AW358" s="34" t="s">
        <v>70</v>
      </c>
      <c r="AX358" s="34" t="s">
        <v>133</v>
      </c>
      <c r="AY358" s="34" t="s">
        <v>4292</v>
      </c>
      <c r="AZ358" s="34" t="s">
        <v>64</v>
      </c>
      <c r="BA358" s="34" t="s">
        <v>65</v>
      </c>
      <c r="BB358" s="35">
        <v>2026</v>
      </c>
      <c r="BC358" s="34" t="s">
        <v>66</v>
      </c>
    </row>
    <row r="359" spans="1:55" x14ac:dyDescent="0.25">
      <c r="A359" s="34" t="s">
        <v>4606</v>
      </c>
      <c r="B359" s="35">
        <v>81836</v>
      </c>
      <c r="C359" s="34">
        <v>100</v>
      </c>
      <c r="D359" s="34" t="s">
        <v>4615</v>
      </c>
      <c r="E359" s="34" t="s">
        <v>4616</v>
      </c>
      <c r="F359" s="34" t="s">
        <v>4617</v>
      </c>
      <c r="G359" s="34" t="s">
        <v>4109</v>
      </c>
      <c r="H359" s="34" t="s">
        <v>4287</v>
      </c>
      <c r="I359" s="34" t="s">
        <v>114</v>
      </c>
      <c r="J359" s="36">
        <v>45100</v>
      </c>
      <c r="K359" s="36"/>
      <c r="L359" s="34" t="s">
        <v>61</v>
      </c>
      <c r="M359" s="40"/>
      <c r="N359" s="41" t="s">
        <v>3456</v>
      </c>
      <c r="O359" s="40"/>
      <c r="P359" s="41" t="s">
        <v>3456</v>
      </c>
      <c r="Q359" s="40"/>
      <c r="R359" s="41" t="s">
        <v>3456</v>
      </c>
      <c r="S359" s="41" t="s">
        <v>3456</v>
      </c>
      <c r="T359" s="41" t="s">
        <v>70</v>
      </c>
      <c r="U359" s="41"/>
      <c r="V359" s="41"/>
      <c r="W359" s="40"/>
      <c r="X359" s="41" t="s">
        <v>70</v>
      </c>
      <c r="Y359" s="41"/>
      <c r="Z359" s="40"/>
      <c r="AA359" s="41"/>
      <c r="AB359" s="41"/>
      <c r="AC359" s="41"/>
      <c r="AD359" s="40"/>
      <c r="AE359" s="41" t="s">
        <v>3456</v>
      </c>
      <c r="AF359" s="41" t="s">
        <v>3456</v>
      </c>
      <c r="AG359" s="41" t="s">
        <v>70</v>
      </c>
      <c r="AH359" s="41"/>
      <c r="AI359" s="41"/>
      <c r="AJ359" s="40"/>
      <c r="AK359" s="41" t="s">
        <v>70</v>
      </c>
      <c r="AL359" s="40"/>
      <c r="AM359" s="41"/>
      <c r="AN359" s="40"/>
      <c r="AO359" s="41" t="s">
        <v>70</v>
      </c>
      <c r="AP359" s="41" t="s">
        <v>70</v>
      </c>
      <c r="AQ359" s="41" t="s">
        <v>70</v>
      </c>
      <c r="AR359" s="41" t="s">
        <v>70</v>
      </c>
      <c r="AS359" s="41" t="s">
        <v>70</v>
      </c>
      <c r="AT359" s="40"/>
      <c r="AU359" s="40"/>
      <c r="AV359" s="34" t="s">
        <v>70</v>
      </c>
      <c r="AW359" s="34" t="s">
        <v>70</v>
      </c>
      <c r="AX359" s="34" t="s">
        <v>63</v>
      </c>
      <c r="AY359" s="34" t="s">
        <v>4290</v>
      </c>
      <c r="AZ359" s="34" t="s">
        <v>64</v>
      </c>
      <c r="BA359" s="34" t="s">
        <v>65</v>
      </c>
      <c r="BB359" s="35">
        <v>2039</v>
      </c>
      <c r="BC359" s="34" t="s">
        <v>119</v>
      </c>
    </row>
    <row r="360" spans="1:55" x14ac:dyDescent="0.25">
      <c r="A360" s="34" t="s">
        <v>3514</v>
      </c>
      <c r="B360" s="35">
        <v>79513</v>
      </c>
      <c r="C360" s="34">
        <v>100</v>
      </c>
      <c r="D360" s="34" t="s">
        <v>3518</v>
      </c>
      <c r="E360" s="34" t="s">
        <v>3517</v>
      </c>
      <c r="F360" s="34" t="s">
        <v>931</v>
      </c>
      <c r="G360" s="34" t="s">
        <v>223</v>
      </c>
      <c r="H360" s="34" t="s">
        <v>145</v>
      </c>
      <c r="I360" s="34" t="s">
        <v>380</v>
      </c>
      <c r="J360" s="36">
        <v>44498</v>
      </c>
      <c r="K360" s="36"/>
      <c r="L360" s="34" t="s">
        <v>71</v>
      </c>
      <c r="M360" s="40"/>
      <c r="N360" s="41" t="s">
        <v>3456</v>
      </c>
      <c r="O360" s="40">
        <v>32363</v>
      </c>
      <c r="P360" s="41"/>
      <c r="Q360" s="40">
        <v>32363</v>
      </c>
      <c r="R360" s="41"/>
      <c r="S360" s="41"/>
      <c r="T360" s="41" t="s">
        <v>70</v>
      </c>
      <c r="U360" s="41"/>
      <c r="V360" s="41"/>
      <c r="W360" s="40">
        <v>32363</v>
      </c>
      <c r="X360" s="41" t="s">
        <v>70</v>
      </c>
      <c r="Y360" s="41"/>
      <c r="Z360" s="40"/>
      <c r="AA360" s="41" t="s">
        <v>3456</v>
      </c>
      <c r="AB360" s="41"/>
      <c r="AC360" s="41"/>
      <c r="AD360" s="40"/>
      <c r="AE360" s="41" t="s">
        <v>3456</v>
      </c>
      <c r="AF360" s="41" t="s">
        <v>3456</v>
      </c>
      <c r="AG360" s="41" t="s">
        <v>70</v>
      </c>
      <c r="AH360" s="41"/>
      <c r="AI360" s="41"/>
      <c r="AJ360" s="40"/>
      <c r="AK360" s="41" t="s">
        <v>70</v>
      </c>
      <c r="AL360" s="40"/>
      <c r="AM360" s="41"/>
      <c r="AN360" s="40"/>
      <c r="AO360" s="41" t="s">
        <v>70</v>
      </c>
      <c r="AP360" s="41" t="s">
        <v>70</v>
      </c>
      <c r="AQ360" s="41" t="s">
        <v>70</v>
      </c>
      <c r="AR360" s="41" t="s">
        <v>70</v>
      </c>
      <c r="AS360" s="41" t="s">
        <v>70</v>
      </c>
      <c r="AT360" s="40"/>
      <c r="AU360" s="40"/>
      <c r="AV360" s="34" t="s">
        <v>70</v>
      </c>
      <c r="AW360" s="34" t="s">
        <v>70</v>
      </c>
      <c r="AX360" s="34" t="s">
        <v>63</v>
      </c>
      <c r="AY360" s="34" t="s">
        <v>4311</v>
      </c>
      <c r="AZ360" s="34" t="s">
        <v>64</v>
      </c>
      <c r="BA360" s="34" t="s">
        <v>65</v>
      </c>
      <c r="BB360" s="35">
        <v>2038</v>
      </c>
      <c r="BC360" s="34" t="s">
        <v>185</v>
      </c>
    </row>
    <row r="361" spans="1:55" x14ac:dyDescent="0.25">
      <c r="A361" s="34" t="s">
        <v>1593</v>
      </c>
      <c r="B361" s="35">
        <v>78711</v>
      </c>
      <c r="C361" s="34">
        <v>100</v>
      </c>
      <c r="D361" s="34" t="s">
        <v>1601</v>
      </c>
      <c r="E361" s="34" t="s">
        <v>1602</v>
      </c>
      <c r="F361" s="34" t="s">
        <v>1193</v>
      </c>
      <c r="G361" s="34" t="s">
        <v>3521</v>
      </c>
      <c r="H361" s="34" t="s">
        <v>4287</v>
      </c>
      <c r="I361" s="34" t="s">
        <v>163</v>
      </c>
      <c r="J361" s="36">
        <v>43629</v>
      </c>
      <c r="K361" s="36"/>
      <c r="L361" s="34" t="s">
        <v>61</v>
      </c>
      <c r="M361" s="40">
        <v>45271</v>
      </c>
      <c r="N361" s="41"/>
      <c r="O361" s="40"/>
      <c r="P361" s="41" t="s">
        <v>3456</v>
      </c>
      <c r="Q361" s="40"/>
      <c r="R361" s="41"/>
      <c r="S361" s="41"/>
      <c r="T361" s="41" t="s">
        <v>70</v>
      </c>
      <c r="U361" s="41"/>
      <c r="V361" s="41"/>
      <c r="W361" s="40"/>
      <c r="X361" s="41" t="s">
        <v>70</v>
      </c>
      <c r="Y361" s="41"/>
      <c r="Z361" s="40"/>
      <c r="AA361" s="41"/>
      <c r="AB361" s="41"/>
      <c r="AC361" s="41"/>
      <c r="AD361" s="40"/>
      <c r="AE361" s="41" t="s">
        <v>3456</v>
      </c>
      <c r="AF361" s="41" t="s">
        <v>3456</v>
      </c>
      <c r="AG361" s="41" t="s">
        <v>70</v>
      </c>
      <c r="AH361" s="41"/>
      <c r="AI361" s="41" t="s">
        <v>3456</v>
      </c>
      <c r="AJ361" s="40"/>
      <c r="AK361" s="41" t="s">
        <v>70</v>
      </c>
      <c r="AL361" s="40"/>
      <c r="AM361" s="41"/>
      <c r="AN361" s="40"/>
      <c r="AO361" s="41" t="s">
        <v>70</v>
      </c>
      <c r="AP361" s="41" t="s">
        <v>70</v>
      </c>
      <c r="AQ361" s="41" t="s">
        <v>70</v>
      </c>
      <c r="AR361" s="41" t="s">
        <v>70</v>
      </c>
      <c r="AS361" s="41" t="s">
        <v>70</v>
      </c>
      <c r="AT361" s="40"/>
      <c r="AU361" s="40"/>
      <c r="AV361" s="34" t="s">
        <v>70</v>
      </c>
      <c r="AW361" s="34" t="s">
        <v>70</v>
      </c>
      <c r="AX361" s="34" t="s">
        <v>133</v>
      </c>
      <c r="AY361" s="34" t="s">
        <v>4290</v>
      </c>
      <c r="AZ361" s="34" t="s">
        <v>64</v>
      </c>
      <c r="BA361" s="34" t="s">
        <v>65</v>
      </c>
      <c r="BB361" s="35">
        <v>2034</v>
      </c>
      <c r="BC361" s="34" t="s">
        <v>66</v>
      </c>
    </row>
    <row r="362" spans="1:55" x14ac:dyDescent="0.25">
      <c r="A362" s="34" t="s">
        <v>4433</v>
      </c>
      <c r="B362" s="35">
        <v>82176</v>
      </c>
      <c r="C362" s="34">
        <v>100</v>
      </c>
      <c r="D362" s="34" t="s">
        <v>4451</v>
      </c>
      <c r="E362" s="34" t="s">
        <v>4452</v>
      </c>
      <c r="F362" s="34" t="s">
        <v>4453</v>
      </c>
      <c r="G362" s="34" t="s">
        <v>4437</v>
      </c>
      <c r="H362" s="34" t="s">
        <v>59</v>
      </c>
      <c r="I362" s="34" t="s">
        <v>4454</v>
      </c>
      <c r="J362" s="36">
        <v>45017</v>
      </c>
      <c r="K362" s="36"/>
      <c r="L362" s="34" t="s">
        <v>71</v>
      </c>
      <c r="M362" s="40"/>
      <c r="N362" s="41" t="s">
        <v>3456</v>
      </c>
      <c r="O362" s="40">
        <v>32363</v>
      </c>
      <c r="P362" s="41"/>
      <c r="Q362" s="40">
        <v>32363</v>
      </c>
      <c r="R362" s="41"/>
      <c r="S362" s="41"/>
      <c r="T362" s="41" t="s">
        <v>70</v>
      </c>
      <c r="U362" s="41"/>
      <c r="V362" s="41"/>
      <c r="W362" s="40">
        <v>32363</v>
      </c>
      <c r="X362" s="41" t="s">
        <v>70</v>
      </c>
      <c r="Y362" s="41"/>
      <c r="Z362" s="40"/>
      <c r="AA362" s="41" t="s">
        <v>3456</v>
      </c>
      <c r="AB362" s="41"/>
      <c r="AC362" s="41"/>
      <c r="AD362" s="40"/>
      <c r="AE362" s="41" t="s">
        <v>3456</v>
      </c>
      <c r="AF362" s="41" t="s">
        <v>3456</v>
      </c>
      <c r="AG362" s="41" t="s">
        <v>70</v>
      </c>
      <c r="AH362" s="41"/>
      <c r="AI362" s="41"/>
      <c r="AJ362" s="40"/>
      <c r="AK362" s="41" t="s">
        <v>70</v>
      </c>
      <c r="AL362" s="40"/>
      <c r="AM362" s="41"/>
      <c r="AN362" s="40"/>
      <c r="AO362" s="41" t="s">
        <v>70</v>
      </c>
      <c r="AP362" s="41" t="s">
        <v>70</v>
      </c>
      <c r="AQ362" s="41" t="s">
        <v>70</v>
      </c>
      <c r="AR362" s="41" t="s">
        <v>70</v>
      </c>
      <c r="AS362" s="41" t="s">
        <v>70</v>
      </c>
      <c r="AT362" s="40"/>
      <c r="AU362" s="40"/>
      <c r="AV362" s="34" t="s">
        <v>70</v>
      </c>
      <c r="AW362" s="34" t="s">
        <v>70</v>
      </c>
      <c r="AX362" s="34" t="s">
        <v>63</v>
      </c>
      <c r="AY362" s="34" t="s">
        <v>70</v>
      </c>
      <c r="AZ362" s="34" t="s">
        <v>64</v>
      </c>
      <c r="BA362" s="34" t="s">
        <v>65</v>
      </c>
      <c r="BB362" s="35">
        <v>2039</v>
      </c>
      <c r="BC362" s="34" t="s">
        <v>66</v>
      </c>
    </row>
    <row r="363" spans="1:55" x14ac:dyDescent="0.25">
      <c r="A363" s="34" t="s">
        <v>1839</v>
      </c>
      <c r="B363" s="35">
        <v>79448</v>
      </c>
      <c r="C363" s="34">
        <v>100</v>
      </c>
      <c r="D363" s="34" t="s">
        <v>3608</v>
      </c>
      <c r="E363" s="34" t="s">
        <v>3607</v>
      </c>
      <c r="F363" s="34" t="s">
        <v>3606</v>
      </c>
      <c r="G363" s="34" t="s">
        <v>58</v>
      </c>
      <c r="H363" s="34" t="s">
        <v>59</v>
      </c>
      <c r="I363" s="34" t="s">
        <v>783</v>
      </c>
      <c r="J363" s="36">
        <v>44320</v>
      </c>
      <c r="K363" s="36"/>
      <c r="L363" s="34" t="s">
        <v>61</v>
      </c>
      <c r="M363" s="40"/>
      <c r="N363" s="41" t="s">
        <v>3456</v>
      </c>
      <c r="O363" s="40"/>
      <c r="P363" s="41" t="s">
        <v>3456</v>
      </c>
      <c r="Q363" s="40"/>
      <c r="R363" s="41" t="s">
        <v>3456</v>
      </c>
      <c r="S363" s="41" t="s">
        <v>3456</v>
      </c>
      <c r="T363" s="41" t="s">
        <v>70</v>
      </c>
      <c r="U363" s="41"/>
      <c r="V363" s="41"/>
      <c r="W363" s="40"/>
      <c r="X363" s="41" t="s">
        <v>70</v>
      </c>
      <c r="Y363" s="41"/>
      <c r="Z363" s="40"/>
      <c r="AA363" s="41"/>
      <c r="AB363" s="41"/>
      <c r="AC363" s="41"/>
      <c r="AD363" s="40"/>
      <c r="AE363" s="41" t="s">
        <v>3456</v>
      </c>
      <c r="AF363" s="41" t="s">
        <v>3456</v>
      </c>
      <c r="AG363" s="41" t="s">
        <v>70</v>
      </c>
      <c r="AH363" s="41"/>
      <c r="AI363" s="41"/>
      <c r="AJ363" s="40"/>
      <c r="AK363" s="41" t="s">
        <v>70</v>
      </c>
      <c r="AL363" s="40"/>
      <c r="AM363" s="41"/>
      <c r="AN363" s="40"/>
      <c r="AO363" s="41" t="s">
        <v>70</v>
      </c>
      <c r="AP363" s="41" t="s">
        <v>70</v>
      </c>
      <c r="AQ363" s="41" t="s">
        <v>70</v>
      </c>
      <c r="AR363" s="41" t="s">
        <v>70</v>
      </c>
      <c r="AS363" s="41" t="s">
        <v>70</v>
      </c>
      <c r="AT363" s="40"/>
      <c r="AU363" s="40"/>
      <c r="AV363" s="34" t="s">
        <v>70</v>
      </c>
      <c r="AW363" s="34" t="s">
        <v>70</v>
      </c>
      <c r="AX363" s="34" t="s">
        <v>63</v>
      </c>
      <c r="AY363" s="34" t="s">
        <v>4311</v>
      </c>
      <c r="AZ363" s="34" t="s">
        <v>64</v>
      </c>
      <c r="BA363" s="34" t="s">
        <v>65</v>
      </c>
      <c r="BB363" s="35">
        <v>2038</v>
      </c>
      <c r="BC363" s="34" t="s">
        <v>66</v>
      </c>
    </row>
    <row r="364" spans="1:55" x14ac:dyDescent="0.25">
      <c r="A364" s="34" t="s">
        <v>2086</v>
      </c>
      <c r="B364" s="35">
        <v>64370</v>
      </c>
      <c r="C364" s="34">
        <v>20</v>
      </c>
      <c r="D364" s="34" t="s">
        <v>2149</v>
      </c>
      <c r="E364" s="34" t="s">
        <v>2150</v>
      </c>
      <c r="F364" s="34" t="s">
        <v>2025</v>
      </c>
      <c r="G364" s="34" t="s">
        <v>230</v>
      </c>
      <c r="H364" s="34" t="s">
        <v>59</v>
      </c>
      <c r="I364" s="34" t="s">
        <v>1260</v>
      </c>
      <c r="J364" s="36">
        <v>40155</v>
      </c>
      <c r="K364" s="36"/>
      <c r="L364" s="34" t="s">
        <v>61</v>
      </c>
      <c r="M364" s="40"/>
      <c r="N364" s="41"/>
      <c r="O364" s="40"/>
      <c r="P364" s="41"/>
      <c r="Q364" s="40"/>
      <c r="R364" s="41"/>
      <c r="S364" s="41"/>
      <c r="T364" s="41" t="s">
        <v>70</v>
      </c>
      <c r="U364" s="41"/>
      <c r="V364" s="41"/>
      <c r="W364" s="40"/>
      <c r="X364" s="41" t="s">
        <v>70</v>
      </c>
      <c r="Y364" s="41"/>
      <c r="Z364" s="40"/>
      <c r="AA364" s="41"/>
      <c r="AB364" s="41"/>
      <c r="AC364" s="41"/>
      <c r="AD364" s="40"/>
      <c r="AE364" s="41" t="s">
        <v>3456</v>
      </c>
      <c r="AF364" s="41"/>
      <c r="AG364" s="41" t="s">
        <v>70</v>
      </c>
      <c r="AH364" s="41"/>
      <c r="AI364" s="41"/>
      <c r="AJ364" s="40"/>
      <c r="AK364" s="41" t="s">
        <v>70</v>
      </c>
      <c r="AL364" s="40"/>
      <c r="AM364" s="41"/>
      <c r="AN364" s="40"/>
      <c r="AO364" s="41" t="s">
        <v>70</v>
      </c>
      <c r="AP364" s="41" t="s">
        <v>70</v>
      </c>
      <c r="AQ364" s="41" t="s">
        <v>70</v>
      </c>
      <c r="AR364" s="41" t="s">
        <v>70</v>
      </c>
      <c r="AS364" s="41" t="s">
        <v>70</v>
      </c>
      <c r="AT364" s="40"/>
      <c r="AU364" s="40"/>
      <c r="AV364" s="34" t="s">
        <v>70</v>
      </c>
      <c r="AW364" s="34" t="s">
        <v>70</v>
      </c>
      <c r="AX364" s="34" t="s">
        <v>133</v>
      </c>
      <c r="AY364" s="34" t="s">
        <v>4285</v>
      </c>
      <c r="AZ364" s="34" t="s">
        <v>64</v>
      </c>
      <c r="BA364" s="34" t="s">
        <v>65</v>
      </c>
      <c r="BB364" s="35">
        <v>2025</v>
      </c>
      <c r="BC364" s="34" t="s">
        <v>66</v>
      </c>
    </row>
    <row r="365" spans="1:55" x14ac:dyDescent="0.25">
      <c r="A365" s="34" t="s">
        <v>3147</v>
      </c>
      <c r="B365" s="35">
        <v>66919</v>
      </c>
      <c r="C365" s="34">
        <v>100</v>
      </c>
      <c r="D365" s="34" t="s">
        <v>3160</v>
      </c>
      <c r="E365" s="34" t="s">
        <v>3161</v>
      </c>
      <c r="F365" s="34" t="s">
        <v>563</v>
      </c>
      <c r="G365" s="34" t="s">
        <v>215</v>
      </c>
      <c r="H365" s="34" t="s">
        <v>4287</v>
      </c>
      <c r="I365" s="34" t="s">
        <v>114</v>
      </c>
      <c r="J365" s="36">
        <v>42516</v>
      </c>
      <c r="K365" s="36"/>
      <c r="L365" s="34" t="s">
        <v>61</v>
      </c>
      <c r="M365" s="40"/>
      <c r="N365" s="41"/>
      <c r="O365" s="40"/>
      <c r="P365" s="41" t="s">
        <v>3456</v>
      </c>
      <c r="Q365" s="40"/>
      <c r="R365" s="41"/>
      <c r="S365" s="41"/>
      <c r="T365" s="41" t="s">
        <v>70</v>
      </c>
      <c r="U365" s="41"/>
      <c r="V365" s="41"/>
      <c r="W365" s="40"/>
      <c r="X365" s="41" t="s">
        <v>70</v>
      </c>
      <c r="Y365" s="41"/>
      <c r="Z365" s="40"/>
      <c r="AA365" s="41"/>
      <c r="AB365" s="41"/>
      <c r="AC365" s="41"/>
      <c r="AD365" s="40"/>
      <c r="AE365" s="41"/>
      <c r="AF365" s="41"/>
      <c r="AG365" s="41" t="s">
        <v>70</v>
      </c>
      <c r="AH365" s="41"/>
      <c r="AI365" s="41"/>
      <c r="AJ365" s="40"/>
      <c r="AK365" s="41" t="s">
        <v>70</v>
      </c>
      <c r="AL365" s="40"/>
      <c r="AM365" s="41"/>
      <c r="AN365" s="40"/>
      <c r="AO365" s="41" t="s">
        <v>70</v>
      </c>
      <c r="AP365" s="41" t="s">
        <v>70</v>
      </c>
      <c r="AQ365" s="41" t="s">
        <v>70</v>
      </c>
      <c r="AR365" s="41" t="s">
        <v>70</v>
      </c>
      <c r="AS365" s="41" t="s">
        <v>70</v>
      </c>
      <c r="AT365" s="40"/>
      <c r="AU365" s="40"/>
      <c r="AV365" s="34" t="s">
        <v>70</v>
      </c>
      <c r="AW365" s="34" t="s">
        <v>70</v>
      </c>
      <c r="AX365" s="34" t="s">
        <v>133</v>
      </c>
      <c r="AY365" s="34" t="s">
        <v>70</v>
      </c>
      <c r="AZ365" s="34" t="s">
        <v>64</v>
      </c>
      <c r="BA365" s="34" t="s">
        <v>65</v>
      </c>
      <c r="BB365" s="35">
        <v>2032</v>
      </c>
      <c r="BC365" s="34" t="s">
        <v>66</v>
      </c>
    </row>
    <row r="366" spans="1:55" x14ac:dyDescent="0.25">
      <c r="A366" s="34" t="s">
        <v>2388</v>
      </c>
      <c r="B366" s="35">
        <v>65339</v>
      </c>
      <c r="C366" s="34">
        <v>100</v>
      </c>
      <c r="D366" s="34" t="s">
        <v>2409</v>
      </c>
      <c r="E366" s="34" t="s">
        <v>2410</v>
      </c>
      <c r="F366" s="34" t="s">
        <v>1353</v>
      </c>
      <c r="G366" s="34" t="s">
        <v>287</v>
      </c>
      <c r="H366" s="34" t="s">
        <v>144</v>
      </c>
      <c r="I366" s="34" t="s">
        <v>102</v>
      </c>
      <c r="J366" s="36">
        <v>40771</v>
      </c>
      <c r="K366" s="36"/>
      <c r="L366" s="34" t="s">
        <v>61</v>
      </c>
      <c r="M366" s="40"/>
      <c r="N366" s="41"/>
      <c r="O366" s="40"/>
      <c r="P366" s="41"/>
      <c r="Q366" s="40"/>
      <c r="R366" s="41"/>
      <c r="S366" s="41"/>
      <c r="T366" s="41" t="s">
        <v>70</v>
      </c>
      <c r="U366" s="41"/>
      <c r="V366" s="41"/>
      <c r="W366" s="40"/>
      <c r="X366" s="41" t="s">
        <v>70</v>
      </c>
      <c r="Y366" s="41"/>
      <c r="Z366" s="40"/>
      <c r="AA366" s="41"/>
      <c r="AB366" s="41"/>
      <c r="AC366" s="41"/>
      <c r="AD366" s="40"/>
      <c r="AE366" s="41" t="s">
        <v>3456</v>
      </c>
      <c r="AF366" s="41"/>
      <c r="AG366" s="41" t="s">
        <v>70</v>
      </c>
      <c r="AH366" s="41"/>
      <c r="AI366" s="41"/>
      <c r="AJ366" s="40"/>
      <c r="AK366" s="41" t="s">
        <v>70</v>
      </c>
      <c r="AL366" s="40"/>
      <c r="AM366" s="41"/>
      <c r="AN366" s="40"/>
      <c r="AO366" s="41" t="s">
        <v>70</v>
      </c>
      <c r="AP366" s="41" t="s">
        <v>70</v>
      </c>
      <c r="AQ366" s="41" t="s">
        <v>70</v>
      </c>
      <c r="AR366" s="41" t="s">
        <v>70</v>
      </c>
      <c r="AS366" s="41" t="s">
        <v>70</v>
      </c>
      <c r="AT366" s="40"/>
      <c r="AU366" s="40"/>
      <c r="AV366" s="34" t="s">
        <v>70</v>
      </c>
      <c r="AW366" s="34" t="s">
        <v>70</v>
      </c>
      <c r="AX366" s="34" t="s">
        <v>133</v>
      </c>
      <c r="AY366" s="34" t="s">
        <v>4302</v>
      </c>
      <c r="AZ366" s="34" t="s">
        <v>64</v>
      </c>
      <c r="BA366" s="34" t="s">
        <v>65</v>
      </c>
      <c r="BB366" s="35">
        <v>2027</v>
      </c>
      <c r="BC366" s="34" t="s">
        <v>66</v>
      </c>
    </row>
    <row r="367" spans="1:55" x14ac:dyDescent="0.25">
      <c r="A367" s="34" t="s">
        <v>3147</v>
      </c>
      <c r="B367" s="35">
        <v>65889</v>
      </c>
      <c r="C367" s="34">
        <v>100</v>
      </c>
      <c r="D367" s="34" t="s">
        <v>3148</v>
      </c>
      <c r="E367" s="34" t="s">
        <v>3149</v>
      </c>
      <c r="F367" s="34" t="s">
        <v>1101</v>
      </c>
      <c r="G367" s="34" t="s">
        <v>287</v>
      </c>
      <c r="H367" s="34" t="s">
        <v>144</v>
      </c>
      <c r="I367" s="34" t="s">
        <v>493</v>
      </c>
      <c r="J367" s="36">
        <v>42451</v>
      </c>
      <c r="K367" s="36"/>
      <c r="L367" s="34" t="s">
        <v>61</v>
      </c>
      <c r="M367" s="40"/>
      <c r="N367" s="41"/>
      <c r="O367" s="40"/>
      <c r="P367" s="41" t="s">
        <v>3456</v>
      </c>
      <c r="Q367" s="40"/>
      <c r="R367" s="41"/>
      <c r="S367" s="41"/>
      <c r="T367" s="41" t="s">
        <v>70</v>
      </c>
      <c r="U367" s="41"/>
      <c r="V367" s="41"/>
      <c r="W367" s="40"/>
      <c r="X367" s="41" t="s">
        <v>70</v>
      </c>
      <c r="Y367" s="41"/>
      <c r="Z367" s="40"/>
      <c r="AA367" s="41"/>
      <c r="AB367" s="41"/>
      <c r="AC367" s="41"/>
      <c r="AD367" s="40"/>
      <c r="AE367" s="41"/>
      <c r="AF367" s="41"/>
      <c r="AG367" s="41" t="s">
        <v>70</v>
      </c>
      <c r="AH367" s="41"/>
      <c r="AI367" s="41"/>
      <c r="AJ367" s="40"/>
      <c r="AK367" s="41" t="s">
        <v>70</v>
      </c>
      <c r="AL367" s="40"/>
      <c r="AM367" s="41"/>
      <c r="AN367" s="40"/>
      <c r="AO367" s="41" t="s">
        <v>70</v>
      </c>
      <c r="AP367" s="41" t="s">
        <v>70</v>
      </c>
      <c r="AQ367" s="41" t="s">
        <v>70</v>
      </c>
      <c r="AR367" s="41" t="s">
        <v>70</v>
      </c>
      <c r="AS367" s="41" t="s">
        <v>70</v>
      </c>
      <c r="AT367" s="40"/>
      <c r="AU367" s="40"/>
      <c r="AV367" s="34" t="s">
        <v>70</v>
      </c>
      <c r="AW367" s="34" t="s">
        <v>70</v>
      </c>
      <c r="AX367" s="34" t="s">
        <v>133</v>
      </c>
      <c r="AY367" s="34" t="s">
        <v>70</v>
      </c>
      <c r="AZ367" s="34" t="s">
        <v>64</v>
      </c>
      <c r="BA367" s="34" t="s">
        <v>65</v>
      </c>
      <c r="BB367" s="35">
        <v>2032</v>
      </c>
      <c r="BC367" s="34" t="s">
        <v>66</v>
      </c>
    </row>
    <row r="368" spans="1:55" x14ac:dyDescent="0.25">
      <c r="A368" s="34" t="s">
        <v>127</v>
      </c>
      <c r="B368" s="35">
        <v>63080</v>
      </c>
      <c r="C368" s="34">
        <v>100</v>
      </c>
      <c r="D368" s="34" t="s">
        <v>128</v>
      </c>
      <c r="E368" s="34" t="s">
        <v>129</v>
      </c>
      <c r="F368" s="34" t="s">
        <v>130</v>
      </c>
      <c r="G368" s="34" t="s">
        <v>131</v>
      </c>
      <c r="H368" s="34" t="s">
        <v>59</v>
      </c>
      <c r="I368" s="34" t="s">
        <v>132</v>
      </c>
      <c r="J368" s="36">
        <v>39266</v>
      </c>
      <c r="K368" s="36">
        <v>45200</v>
      </c>
      <c r="L368" s="34" t="s">
        <v>71</v>
      </c>
      <c r="M368" s="40"/>
      <c r="N368" s="41" t="s">
        <v>3456</v>
      </c>
      <c r="O368" s="40"/>
      <c r="P368" s="41"/>
      <c r="Q368" s="40"/>
      <c r="R368" s="41"/>
      <c r="S368" s="41"/>
      <c r="T368" s="41" t="s">
        <v>70</v>
      </c>
      <c r="U368" s="41"/>
      <c r="V368" s="41"/>
      <c r="W368" s="40">
        <v>32363</v>
      </c>
      <c r="X368" s="41" t="s">
        <v>70</v>
      </c>
      <c r="Y368" s="41"/>
      <c r="Z368" s="41"/>
      <c r="AA368" s="41"/>
      <c r="AB368" s="41"/>
      <c r="AC368" s="41"/>
      <c r="AD368" s="41"/>
      <c r="AE368" s="41" t="s">
        <v>3456</v>
      </c>
      <c r="AF368" s="41" t="s">
        <v>3456</v>
      </c>
      <c r="AG368" s="41" t="s">
        <v>70</v>
      </c>
      <c r="AH368" s="41"/>
      <c r="AI368" s="41"/>
      <c r="AJ368" s="41"/>
      <c r="AK368" s="41" t="s">
        <v>70</v>
      </c>
      <c r="AL368" s="41"/>
      <c r="AM368" s="41"/>
      <c r="AN368" s="41"/>
      <c r="AO368" s="41" t="s">
        <v>70</v>
      </c>
      <c r="AP368" s="41"/>
      <c r="AQ368" s="41"/>
      <c r="AR368" s="41"/>
      <c r="AS368" s="41"/>
      <c r="AT368" s="41"/>
      <c r="AU368" s="41"/>
      <c r="AV368" s="34"/>
      <c r="AW368" s="34"/>
      <c r="AX368" s="34" t="s">
        <v>133</v>
      </c>
      <c r="AY368" s="34" t="s">
        <v>4285</v>
      </c>
      <c r="AZ368" s="34" t="s">
        <v>464</v>
      </c>
      <c r="BA368" s="34" t="s">
        <v>465</v>
      </c>
      <c r="BB368" s="35">
        <v>2023</v>
      </c>
      <c r="BC368" s="34" t="s">
        <v>119</v>
      </c>
    </row>
    <row r="369" spans="1:55" x14ac:dyDescent="0.25">
      <c r="A369" s="34" t="s">
        <v>1545</v>
      </c>
      <c r="B369" s="35">
        <v>66704</v>
      </c>
      <c r="C369" s="34">
        <v>100</v>
      </c>
      <c r="D369" s="34" t="s">
        <v>1561</v>
      </c>
      <c r="E369" s="34" t="s">
        <v>1562</v>
      </c>
      <c r="F369" s="34" t="s">
        <v>825</v>
      </c>
      <c r="G369" s="34" t="s">
        <v>467</v>
      </c>
      <c r="H369" s="34" t="s">
        <v>59</v>
      </c>
      <c r="I369" s="34" t="s">
        <v>70</v>
      </c>
      <c r="J369" s="36">
        <v>42081</v>
      </c>
      <c r="K369" s="36"/>
      <c r="L369" s="34" t="s">
        <v>61</v>
      </c>
      <c r="M369" s="40">
        <v>45287</v>
      </c>
      <c r="N369" s="41"/>
      <c r="O369" s="40"/>
      <c r="P369" s="41" t="s">
        <v>3456</v>
      </c>
      <c r="Q369" s="40"/>
      <c r="R369" s="41" t="s">
        <v>3456</v>
      </c>
      <c r="S369" s="41"/>
      <c r="T369" s="41" t="s">
        <v>70</v>
      </c>
      <c r="U369" s="41"/>
      <c r="V369" s="41"/>
      <c r="W369" s="40"/>
      <c r="X369" s="41" t="s">
        <v>70</v>
      </c>
      <c r="Y369" s="41"/>
      <c r="Z369" s="40"/>
      <c r="AA369" s="41"/>
      <c r="AB369" s="41"/>
      <c r="AC369" s="41"/>
      <c r="AD369" s="40"/>
      <c r="AE369" s="41" t="s">
        <v>3456</v>
      </c>
      <c r="AF369" s="41" t="s">
        <v>3456</v>
      </c>
      <c r="AG369" s="41" t="s">
        <v>70</v>
      </c>
      <c r="AH369" s="41"/>
      <c r="AI369" s="41" t="s">
        <v>3456</v>
      </c>
      <c r="AJ369" s="40"/>
      <c r="AK369" s="41" t="s">
        <v>70</v>
      </c>
      <c r="AL369" s="40"/>
      <c r="AM369" s="41"/>
      <c r="AN369" s="40"/>
      <c r="AO369" s="41" t="s">
        <v>70</v>
      </c>
      <c r="AP369" s="41" t="s">
        <v>70</v>
      </c>
      <c r="AQ369" s="41" t="s">
        <v>70</v>
      </c>
      <c r="AR369" s="41" t="s">
        <v>70</v>
      </c>
      <c r="AS369" s="41" t="s">
        <v>70</v>
      </c>
      <c r="AT369" s="40"/>
      <c r="AU369" s="40"/>
      <c r="AV369" s="34" t="s">
        <v>535</v>
      </c>
      <c r="AW369" s="34" t="s">
        <v>536</v>
      </c>
      <c r="AX369" s="34" t="s">
        <v>63</v>
      </c>
      <c r="AY369" s="34" t="s">
        <v>4290</v>
      </c>
      <c r="AZ369" s="34" t="s">
        <v>64</v>
      </c>
      <c r="BA369" s="34" t="s">
        <v>65</v>
      </c>
      <c r="BB369" s="35">
        <v>2030</v>
      </c>
      <c r="BC369" s="34" t="s">
        <v>66</v>
      </c>
    </row>
    <row r="370" spans="1:55" x14ac:dyDescent="0.25">
      <c r="A370" s="34" t="s">
        <v>2532</v>
      </c>
      <c r="B370" s="35">
        <v>66222</v>
      </c>
      <c r="C370" s="34">
        <v>100</v>
      </c>
      <c r="D370" s="34" t="s">
        <v>2541</v>
      </c>
      <c r="E370" s="34" t="s">
        <v>2542</v>
      </c>
      <c r="F370" s="34" t="s">
        <v>2543</v>
      </c>
      <c r="G370" s="34" t="s">
        <v>131</v>
      </c>
      <c r="H370" s="34" t="s">
        <v>59</v>
      </c>
      <c r="I370" s="34" t="s">
        <v>2544</v>
      </c>
      <c r="J370" s="36">
        <v>41726</v>
      </c>
      <c r="K370" s="36"/>
      <c r="L370" s="34" t="s">
        <v>61</v>
      </c>
      <c r="M370" s="40"/>
      <c r="N370" s="41"/>
      <c r="O370" s="40"/>
      <c r="P370" s="41" t="s">
        <v>3456</v>
      </c>
      <c r="Q370" s="40"/>
      <c r="R370" s="41"/>
      <c r="S370" s="41"/>
      <c r="T370" s="41" t="s">
        <v>70</v>
      </c>
      <c r="U370" s="41"/>
      <c r="V370" s="41"/>
      <c r="W370" s="40"/>
      <c r="X370" s="41" t="s">
        <v>70</v>
      </c>
      <c r="Y370" s="41"/>
      <c r="Z370" s="40"/>
      <c r="AA370" s="41"/>
      <c r="AB370" s="41"/>
      <c r="AC370" s="41"/>
      <c r="AD370" s="40"/>
      <c r="AE370" s="41"/>
      <c r="AF370" s="41"/>
      <c r="AG370" s="41" t="s">
        <v>70</v>
      </c>
      <c r="AH370" s="41"/>
      <c r="AI370" s="41"/>
      <c r="AJ370" s="40"/>
      <c r="AK370" s="41" t="s">
        <v>70</v>
      </c>
      <c r="AL370" s="40"/>
      <c r="AM370" s="41"/>
      <c r="AN370" s="40"/>
      <c r="AO370" s="41" t="s">
        <v>70</v>
      </c>
      <c r="AP370" s="41" t="s">
        <v>70</v>
      </c>
      <c r="AQ370" s="41" t="s">
        <v>70</v>
      </c>
      <c r="AR370" s="41" t="s">
        <v>70</v>
      </c>
      <c r="AS370" s="41" t="s">
        <v>70</v>
      </c>
      <c r="AT370" s="40"/>
      <c r="AU370" s="40"/>
      <c r="AV370" s="34" t="s">
        <v>70</v>
      </c>
      <c r="AW370" s="34" t="s">
        <v>70</v>
      </c>
      <c r="AX370" s="34" t="s">
        <v>133</v>
      </c>
      <c r="AY370" s="34" t="s">
        <v>4295</v>
      </c>
      <c r="AZ370" s="34" t="s">
        <v>64</v>
      </c>
      <c r="BA370" s="34" t="s">
        <v>65</v>
      </c>
      <c r="BB370" s="35">
        <v>2029</v>
      </c>
      <c r="BC370" s="34" t="s">
        <v>66</v>
      </c>
    </row>
    <row r="371" spans="1:55" x14ac:dyDescent="0.25">
      <c r="A371" s="34" t="s">
        <v>1173</v>
      </c>
      <c r="B371" s="35">
        <v>80443</v>
      </c>
      <c r="C371" s="34">
        <v>100</v>
      </c>
      <c r="D371" s="34" t="s">
        <v>4214</v>
      </c>
      <c r="E371" s="34" t="s">
        <v>4213</v>
      </c>
      <c r="F371" s="34" t="s">
        <v>4014</v>
      </c>
      <c r="G371" s="34" t="s">
        <v>230</v>
      </c>
      <c r="H371" s="34" t="s">
        <v>59</v>
      </c>
      <c r="I371" s="34" t="s">
        <v>163</v>
      </c>
      <c r="J371" s="36">
        <v>44615</v>
      </c>
      <c r="K371" s="36"/>
      <c r="L371" s="34" t="s">
        <v>61</v>
      </c>
      <c r="M371" s="40"/>
      <c r="N371" s="41" t="s">
        <v>3456</v>
      </c>
      <c r="O371" s="40"/>
      <c r="P371" s="41" t="s">
        <v>3456</v>
      </c>
      <c r="Q371" s="40"/>
      <c r="R371" s="41" t="s">
        <v>3456</v>
      </c>
      <c r="S371" s="41" t="s">
        <v>3456</v>
      </c>
      <c r="T371" s="41" t="s">
        <v>70</v>
      </c>
      <c r="U371" s="41"/>
      <c r="V371" s="41" t="s">
        <v>3456</v>
      </c>
      <c r="W371" s="40"/>
      <c r="X371" s="41" t="s">
        <v>70</v>
      </c>
      <c r="Y371" s="41"/>
      <c r="Z371" s="41"/>
      <c r="AA371" s="41"/>
      <c r="AB371" s="41"/>
      <c r="AC371" s="41"/>
      <c r="AD371" s="40"/>
      <c r="AE371" s="41" t="s">
        <v>3456</v>
      </c>
      <c r="AF371" s="41" t="s">
        <v>3456</v>
      </c>
      <c r="AG371" s="41" t="s">
        <v>70</v>
      </c>
      <c r="AH371" s="41"/>
      <c r="AI371" s="41"/>
      <c r="AJ371" s="40"/>
      <c r="AK371" s="41" t="s">
        <v>70</v>
      </c>
      <c r="AL371" s="40"/>
      <c r="AM371" s="41"/>
      <c r="AN371" s="40"/>
      <c r="AO371" s="41" t="s">
        <v>70</v>
      </c>
      <c r="AP371" s="41" t="s">
        <v>70</v>
      </c>
      <c r="AQ371" s="41" t="s">
        <v>70</v>
      </c>
      <c r="AR371" s="41" t="s">
        <v>70</v>
      </c>
      <c r="AS371" s="41" t="s">
        <v>70</v>
      </c>
      <c r="AT371" s="40"/>
      <c r="AU371" s="40"/>
      <c r="AV371" s="34" t="s">
        <v>70</v>
      </c>
      <c r="AW371" s="34" t="s">
        <v>70</v>
      </c>
      <c r="AX371" s="34" t="s">
        <v>133</v>
      </c>
      <c r="AY371" s="34" t="s">
        <v>4295</v>
      </c>
      <c r="AZ371" s="34" t="s">
        <v>64</v>
      </c>
      <c r="BA371" s="34" t="s">
        <v>65</v>
      </c>
      <c r="BB371" s="35">
        <v>2039</v>
      </c>
      <c r="BC371" s="34" t="s">
        <v>66</v>
      </c>
    </row>
    <row r="372" spans="1:55" x14ac:dyDescent="0.25">
      <c r="A372" s="34" t="s">
        <v>2939</v>
      </c>
      <c r="B372" s="35">
        <v>63338</v>
      </c>
      <c r="C372" s="34">
        <v>100</v>
      </c>
      <c r="D372" s="34" t="s">
        <v>4021</v>
      </c>
      <c r="E372" s="34" t="s">
        <v>2959</v>
      </c>
      <c r="F372" s="34" t="s">
        <v>2846</v>
      </c>
      <c r="G372" s="34" t="s">
        <v>1248</v>
      </c>
      <c r="H372" s="34" t="s">
        <v>1226</v>
      </c>
      <c r="I372" s="34" t="s">
        <v>1233</v>
      </c>
      <c r="J372" s="36">
        <v>39241</v>
      </c>
      <c r="K372" s="36"/>
      <c r="L372" s="34" t="s">
        <v>61</v>
      </c>
      <c r="M372" s="40"/>
      <c r="N372" s="41"/>
      <c r="O372" s="40"/>
      <c r="P372" s="41"/>
      <c r="Q372" s="40"/>
      <c r="R372" s="41"/>
      <c r="S372" s="41"/>
      <c r="T372" s="41" t="s">
        <v>70</v>
      </c>
      <c r="U372" s="41"/>
      <c r="V372" s="41"/>
      <c r="W372" s="40"/>
      <c r="X372" s="41" t="s">
        <v>70</v>
      </c>
      <c r="Y372" s="41"/>
      <c r="Z372" s="40"/>
      <c r="AA372" s="41"/>
      <c r="AB372" s="41"/>
      <c r="AC372" s="41"/>
      <c r="AD372" s="40"/>
      <c r="AE372" s="41" t="s">
        <v>3456</v>
      </c>
      <c r="AF372" s="41" t="s">
        <v>3456</v>
      </c>
      <c r="AG372" s="41" t="s">
        <v>70</v>
      </c>
      <c r="AH372" s="41"/>
      <c r="AI372" s="41"/>
      <c r="AJ372" s="40"/>
      <c r="AK372" s="41" t="s">
        <v>70</v>
      </c>
      <c r="AL372" s="40"/>
      <c r="AM372" s="41"/>
      <c r="AN372" s="40"/>
      <c r="AO372" s="41" t="s">
        <v>70</v>
      </c>
      <c r="AP372" s="41" t="s">
        <v>70</v>
      </c>
      <c r="AQ372" s="41" t="s">
        <v>70</v>
      </c>
      <c r="AR372" s="41" t="s">
        <v>70</v>
      </c>
      <c r="AS372" s="41" t="s">
        <v>70</v>
      </c>
      <c r="AT372" s="40"/>
      <c r="AU372" s="40"/>
      <c r="AV372" s="34" t="s">
        <v>70</v>
      </c>
      <c r="AW372" s="34" t="s">
        <v>70</v>
      </c>
      <c r="AX372" s="34" t="s">
        <v>133</v>
      </c>
      <c r="AY372" s="34" t="s">
        <v>4295</v>
      </c>
      <c r="AZ372" s="34" t="s">
        <v>64</v>
      </c>
      <c r="BA372" s="34" t="s">
        <v>65</v>
      </c>
      <c r="BB372" s="35">
        <v>2021</v>
      </c>
      <c r="BC372" s="34" t="s">
        <v>185</v>
      </c>
    </row>
    <row r="373" spans="1:55" x14ac:dyDescent="0.25">
      <c r="A373" s="34" t="s">
        <v>1029</v>
      </c>
      <c r="B373" s="35">
        <v>65745</v>
      </c>
      <c r="C373" s="34">
        <v>100</v>
      </c>
      <c r="D373" s="34" t="s">
        <v>1030</v>
      </c>
      <c r="E373" s="34" t="s">
        <v>1031</v>
      </c>
      <c r="F373" s="34" t="s">
        <v>1032</v>
      </c>
      <c r="G373" s="34" t="s">
        <v>434</v>
      </c>
      <c r="H373" s="34" t="s">
        <v>144</v>
      </c>
      <c r="I373" s="34" t="s">
        <v>1033</v>
      </c>
      <c r="J373" s="36">
        <v>41942</v>
      </c>
      <c r="K373" s="36"/>
      <c r="L373" s="34" t="s">
        <v>61</v>
      </c>
      <c r="M373" s="40"/>
      <c r="N373" s="41"/>
      <c r="O373" s="40"/>
      <c r="P373" s="41" t="s">
        <v>3456</v>
      </c>
      <c r="Q373" s="40"/>
      <c r="R373" s="41"/>
      <c r="S373" s="41"/>
      <c r="T373" s="41" t="s">
        <v>70</v>
      </c>
      <c r="U373" s="41"/>
      <c r="V373" s="41"/>
      <c r="W373" s="40"/>
      <c r="X373" s="41" t="s">
        <v>70</v>
      </c>
      <c r="Y373" s="41"/>
      <c r="Z373" s="41"/>
      <c r="AA373" s="41"/>
      <c r="AB373" s="41"/>
      <c r="AC373" s="41"/>
      <c r="AD373" s="40"/>
      <c r="AE373" s="41" t="s">
        <v>3456</v>
      </c>
      <c r="AF373" s="41" t="s">
        <v>3456</v>
      </c>
      <c r="AG373" s="41" t="s">
        <v>70</v>
      </c>
      <c r="AH373" s="41"/>
      <c r="AI373" s="41"/>
      <c r="AJ373" s="40"/>
      <c r="AK373" s="41" t="s">
        <v>70</v>
      </c>
      <c r="AL373" s="40"/>
      <c r="AM373" s="41"/>
      <c r="AN373" s="40"/>
      <c r="AO373" s="41" t="s">
        <v>70</v>
      </c>
      <c r="AP373" s="41" t="s">
        <v>70</v>
      </c>
      <c r="AQ373" s="41" t="s">
        <v>70</v>
      </c>
      <c r="AR373" s="41" t="s">
        <v>70</v>
      </c>
      <c r="AS373" s="41" t="s">
        <v>70</v>
      </c>
      <c r="AT373" s="40"/>
      <c r="AU373" s="40"/>
      <c r="AV373" s="34" t="s">
        <v>70</v>
      </c>
      <c r="AW373" s="34" t="s">
        <v>70</v>
      </c>
      <c r="AX373" s="34" t="s">
        <v>63</v>
      </c>
      <c r="AY373" s="34" t="s">
        <v>4285</v>
      </c>
      <c r="AZ373" s="34" t="s">
        <v>64</v>
      </c>
      <c r="BA373" s="34" t="s">
        <v>65</v>
      </c>
      <c r="BB373" s="35">
        <v>2030</v>
      </c>
      <c r="BC373" s="34" t="s">
        <v>103</v>
      </c>
    </row>
    <row r="374" spans="1:55" x14ac:dyDescent="0.25">
      <c r="A374" s="34" t="s">
        <v>424</v>
      </c>
      <c r="B374" s="35">
        <v>65852</v>
      </c>
      <c r="C374" s="34">
        <v>100</v>
      </c>
      <c r="D374" s="34" t="s">
        <v>436</v>
      </c>
      <c r="E374" s="34" t="s">
        <v>437</v>
      </c>
      <c r="F374" s="34" t="s">
        <v>438</v>
      </c>
      <c r="G374" s="34" t="s">
        <v>3986</v>
      </c>
      <c r="H374" s="34" t="s">
        <v>144</v>
      </c>
      <c r="I374" s="34" t="s">
        <v>3984</v>
      </c>
      <c r="J374" s="36">
        <v>41590</v>
      </c>
      <c r="K374" s="36"/>
      <c r="L374" s="34" t="s">
        <v>61</v>
      </c>
      <c r="M374" s="40">
        <v>45271</v>
      </c>
      <c r="N374" s="41"/>
      <c r="O374" s="40"/>
      <c r="P374" s="41" t="s">
        <v>3456</v>
      </c>
      <c r="Q374" s="40"/>
      <c r="R374" s="41"/>
      <c r="S374" s="41"/>
      <c r="T374" s="41" t="s">
        <v>70</v>
      </c>
      <c r="U374" s="41"/>
      <c r="V374" s="41"/>
      <c r="W374" s="40"/>
      <c r="X374" s="41" t="s">
        <v>70</v>
      </c>
      <c r="Y374" s="41"/>
      <c r="Z374" s="41"/>
      <c r="AA374" s="41"/>
      <c r="AB374" s="41"/>
      <c r="AC374" s="41"/>
      <c r="AD374" s="40"/>
      <c r="AE374" s="41"/>
      <c r="AF374" s="41"/>
      <c r="AG374" s="41" t="s">
        <v>70</v>
      </c>
      <c r="AH374" s="41"/>
      <c r="AI374" s="41"/>
      <c r="AJ374" s="40"/>
      <c r="AK374" s="41" t="s">
        <v>70</v>
      </c>
      <c r="AL374" s="41"/>
      <c r="AM374" s="41"/>
      <c r="AN374" s="41"/>
      <c r="AO374" s="41" t="s">
        <v>70</v>
      </c>
      <c r="AP374" s="41" t="s">
        <v>70</v>
      </c>
      <c r="AQ374" s="41" t="s">
        <v>70</v>
      </c>
      <c r="AR374" s="41" t="s">
        <v>70</v>
      </c>
      <c r="AS374" s="41" t="s">
        <v>70</v>
      </c>
      <c r="AT374" s="41"/>
      <c r="AU374" s="41"/>
      <c r="AV374" s="34" t="s">
        <v>70</v>
      </c>
      <c r="AW374" s="34" t="s">
        <v>70</v>
      </c>
      <c r="AX374" s="34" t="s">
        <v>63</v>
      </c>
      <c r="AY374" s="34" t="s">
        <v>4289</v>
      </c>
      <c r="AZ374" s="34" t="s">
        <v>64</v>
      </c>
      <c r="BA374" s="34" t="s">
        <v>65</v>
      </c>
      <c r="BB374" s="35">
        <v>2031</v>
      </c>
      <c r="BC374" s="34" t="s">
        <v>103</v>
      </c>
    </row>
    <row r="375" spans="1:55" x14ac:dyDescent="0.25">
      <c r="A375" s="34" t="s">
        <v>2838</v>
      </c>
      <c r="B375" s="35">
        <v>61179</v>
      </c>
      <c r="C375" s="34">
        <v>100</v>
      </c>
      <c r="D375" s="34" t="s">
        <v>2852</v>
      </c>
      <c r="E375" s="34" t="s">
        <v>2853</v>
      </c>
      <c r="F375" s="34" t="s">
        <v>2854</v>
      </c>
      <c r="G375" s="34" t="s">
        <v>4398</v>
      </c>
      <c r="H375" s="34" t="s">
        <v>1226</v>
      </c>
      <c r="I375" s="34" t="s">
        <v>670</v>
      </c>
      <c r="J375" s="36">
        <v>37966</v>
      </c>
      <c r="K375" s="36"/>
      <c r="L375" s="34" t="s">
        <v>61</v>
      </c>
      <c r="M375" s="40"/>
      <c r="N375" s="41"/>
      <c r="O375" s="40"/>
      <c r="P375" s="41"/>
      <c r="Q375" s="40"/>
      <c r="R375" s="41" t="s">
        <v>3456</v>
      </c>
      <c r="S375" s="41"/>
      <c r="T375" s="41" t="s">
        <v>70</v>
      </c>
      <c r="U375" s="41"/>
      <c r="V375" s="41"/>
      <c r="W375" s="40"/>
      <c r="X375" s="41" t="s">
        <v>70</v>
      </c>
      <c r="Y375" s="41"/>
      <c r="Z375" s="40"/>
      <c r="AA375" s="41"/>
      <c r="AB375" s="41"/>
      <c r="AC375" s="41"/>
      <c r="AD375" s="40"/>
      <c r="AE375" s="41" t="s">
        <v>3456</v>
      </c>
      <c r="AF375" s="41"/>
      <c r="AG375" s="41" t="s">
        <v>70</v>
      </c>
      <c r="AH375" s="41"/>
      <c r="AI375" s="41"/>
      <c r="AJ375" s="40"/>
      <c r="AK375" s="41" t="s">
        <v>70</v>
      </c>
      <c r="AL375" s="40"/>
      <c r="AM375" s="41"/>
      <c r="AN375" s="40"/>
      <c r="AO375" s="41" t="s">
        <v>70</v>
      </c>
      <c r="AP375" s="41" t="s">
        <v>70</v>
      </c>
      <c r="AQ375" s="41" t="s">
        <v>70</v>
      </c>
      <c r="AR375" s="41" t="s">
        <v>70</v>
      </c>
      <c r="AS375" s="41" t="s">
        <v>70</v>
      </c>
      <c r="AT375" s="40"/>
      <c r="AU375" s="40"/>
      <c r="AV375" s="34" t="s">
        <v>70</v>
      </c>
      <c r="AW375" s="34" t="s">
        <v>70</v>
      </c>
      <c r="AX375" s="34" t="s">
        <v>133</v>
      </c>
      <c r="AY375" s="34" t="s">
        <v>4286</v>
      </c>
      <c r="AZ375" s="34" t="s">
        <v>64</v>
      </c>
      <c r="BA375" s="34" t="s">
        <v>65</v>
      </c>
      <c r="BB375" s="35">
        <v>2020</v>
      </c>
      <c r="BC375" s="34" t="s">
        <v>185</v>
      </c>
    </row>
    <row r="376" spans="1:55" x14ac:dyDescent="0.25">
      <c r="A376" s="34" t="s">
        <v>134</v>
      </c>
      <c r="B376" s="35">
        <v>64441</v>
      </c>
      <c r="C376" s="34">
        <v>100</v>
      </c>
      <c r="D376" s="34" t="s">
        <v>248</v>
      </c>
      <c r="E376" s="34" t="s">
        <v>249</v>
      </c>
      <c r="F376" s="34" t="s">
        <v>250</v>
      </c>
      <c r="G376" s="34" t="s">
        <v>230</v>
      </c>
      <c r="H376" s="34" t="s">
        <v>59</v>
      </c>
      <c r="I376" s="34" t="s">
        <v>4153</v>
      </c>
      <c r="J376" s="36">
        <v>40471</v>
      </c>
      <c r="K376" s="36"/>
      <c r="L376" s="34" t="s">
        <v>61</v>
      </c>
      <c r="M376" s="40"/>
      <c r="N376" s="41"/>
      <c r="O376" s="40"/>
      <c r="P376" s="41"/>
      <c r="Q376" s="40"/>
      <c r="R376" s="41"/>
      <c r="S376" s="41"/>
      <c r="T376" s="41" t="s">
        <v>70</v>
      </c>
      <c r="U376" s="41"/>
      <c r="V376" s="41"/>
      <c r="W376" s="40"/>
      <c r="X376" s="41" t="s">
        <v>70</v>
      </c>
      <c r="Y376" s="41"/>
      <c r="Z376" s="41"/>
      <c r="AA376" s="41"/>
      <c r="AB376" s="41"/>
      <c r="AC376" s="41"/>
      <c r="AD376" s="41"/>
      <c r="AE376" s="41"/>
      <c r="AF376" s="41"/>
      <c r="AG376" s="41" t="s">
        <v>70</v>
      </c>
      <c r="AH376" s="41"/>
      <c r="AI376" s="41"/>
      <c r="AJ376" s="41"/>
      <c r="AK376" s="41" t="s">
        <v>70</v>
      </c>
      <c r="AL376" s="41"/>
      <c r="AM376" s="41"/>
      <c r="AN376" s="41"/>
      <c r="AO376" s="41" t="s">
        <v>70</v>
      </c>
      <c r="AP376" s="41"/>
      <c r="AQ376" s="41"/>
      <c r="AR376" s="41"/>
      <c r="AS376" s="41"/>
      <c r="AT376" s="41"/>
      <c r="AU376" s="41"/>
      <c r="AV376" s="34" t="s">
        <v>70</v>
      </c>
      <c r="AW376" s="34" t="s">
        <v>70</v>
      </c>
      <c r="AX376" s="34" t="s">
        <v>133</v>
      </c>
      <c r="AY376" s="34" t="s">
        <v>4290</v>
      </c>
      <c r="AZ376" s="34" t="s">
        <v>64</v>
      </c>
      <c r="BA376" s="34" t="s">
        <v>65</v>
      </c>
      <c r="BB376" s="35">
        <v>2026</v>
      </c>
      <c r="BC376" s="34" t="s">
        <v>66</v>
      </c>
    </row>
    <row r="377" spans="1:55" x14ac:dyDescent="0.25">
      <c r="A377" s="34" t="s">
        <v>2032</v>
      </c>
      <c r="B377" s="35">
        <v>62374</v>
      </c>
      <c r="C377" s="34">
        <v>100</v>
      </c>
      <c r="D377" s="34" t="s">
        <v>2051</v>
      </c>
      <c r="E377" s="34" t="s">
        <v>2052</v>
      </c>
      <c r="F377" s="34" t="s">
        <v>2053</v>
      </c>
      <c r="G377" s="34" t="s">
        <v>3520</v>
      </c>
      <c r="H377" s="34" t="s">
        <v>4287</v>
      </c>
      <c r="I377" s="34" t="s">
        <v>2054</v>
      </c>
      <c r="J377" s="36">
        <v>39079</v>
      </c>
      <c r="K377" s="36"/>
      <c r="L377" s="34" t="s">
        <v>61</v>
      </c>
      <c r="M377" s="40"/>
      <c r="N377" s="41"/>
      <c r="O377" s="40"/>
      <c r="P377" s="41"/>
      <c r="Q377" s="40"/>
      <c r="R377" s="41"/>
      <c r="S377" s="41"/>
      <c r="T377" s="41" t="s">
        <v>70</v>
      </c>
      <c r="U377" s="41"/>
      <c r="V377" s="41"/>
      <c r="W377" s="40"/>
      <c r="X377" s="41" t="s">
        <v>70</v>
      </c>
      <c r="Y377" s="41"/>
      <c r="Z377" s="40"/>
      <c r="AA377" s="41"/>
      <c r="AB377" s="41"/>
      <c r="AC377" s="41"/>
      <c r="AD377" s="40"/>
      <c r="AE377" s="41" t="s">
        <v>3456</v>
      </c>
      <c r="AF377" s="41" t="s">
        <v>3456</v>
      </c>
      <c r="AG377" s="41" t="s">
        <v>70</v>
      </c>
      <c r="AH377" s="41"/>
      <c r="AI377" s="41"/>
      <c r="AJ377" s="40"/>
      <c r="AK377" s="41" t="s">
        <v>70</v>
      </c>
      <c r="AL377" s="40"/>
      <c r="AM377" s="41"/>
      <c r="AN377" s="40"/>
      <c r="AO377" s="41" t="s">
        <v>70</v>
      </c>
      <c r="AP377" s="41" t="s">
        <v>70</v>
      </c>
      <c r="AQ377" s="41" t="s">
        <v>70</v>
      </c>
      <c r="AR377" s="41" t="s">
        <v>70</v>
      </c>
      <c r="AS377" s="41" t="s">
        <v>70</v>
      </c>
      <c r="AT377" s="40"/>
      <c r="AU377" s="40"/>
      <c r="AV377" s="34" t="s">
        <v>70</v>
      </c>
      <c r="AW377" s="34" t="s">
        <v>70</v>
      </c>
      <c r="AX377" s="34" t="s">
        <v>133</v>
      </c>
      <c r="AY377" s="34" t="s">
        <v>4292</v>
      </c>
      <c r="AZ377" s="34" t="s">
        <v>64</v>
      </c>
      <c r="BA377" s="34" t="s">
        <v>423</v>
      </c>
      <c r="BB377" s="35">
        <v>2022</v>
      </c>
      <c r="BC377" s="34" t="s">
        <v>66</v>
      </c>
    </row>
    <row r="378" spans="1:55" x14ac:dyDescent="0.25">
      <c r="A378" s="34" t="s">
        <v>2032</v>
      </c>
      <c r="B378" s="35">
        <v>63044</v>
      </c>
      <c r="C378" s="34">
        <v>100</v>
      </c>
      <c r="D378" s="34" t="s">
        <v>2084</v>
      </c>
      <c r="E378" s="34" t="s">
        <v>2085</v>
      </c>
      <c r="F378" s="34" t="s">
        <v>2053</v>
      </c>
      <c r="G378" s="34" t="s">
        <v>3520</v>
      </c>
      <c r="H378" s="34" t="s">
        <v>4287</v>
      </c>
      <c r="I378" s="34" t="s">
        <v>2054</v>
      </c>
      <c r="J378" s="36">
        <v>39080</v>
      </c>
      <c r="K378" s="36"/>
      <c r="L378" s="34" t="s">
        <v>61</v>
      </c>
      <c r="M378" s="40"/>
      <c r="N378" s="41"/>
      <c r="O378" s="40"/>
      <c r="P378" s="41"/>
      <c r="Q378" s="40"/>
      <c r="R378" s="41"/>
      <c r="S378" s="41"/>
      <c r="T378" s="41" t="s">
        <v>70</v>
      </c>
      <c r="U378" s="41"/>
      <c r="V378" s="41"/>
      <c r="W378" s="40"/>
      <c r="X378" s="41" t="s">
        <v>70</v>
      </c>
      <c r="Y378" s="41"/>
      <c r="Z378" s="40"/>
      <c r="AA378" s="41"/>
      <c r="AB378" s="41"/>
      <c r="AC378" s="41"/>
      <c r="AD378" s="40"/>
      <c r="AE378" s="41" t="s">
        <v>3456</v>
      </c>
      <c r="AF378" s="41" t="s">
        <v>3456</v>
      </c>
      <c r="AG378" s="41" t="s">
        <v>70</v>
      </c>
      <c r="AH378" s="41"/>
      <c r="AI378" s="41"/>
      <c r="AJ378" s="40"/>
      <c r="AK378" s="41" t="s">
        <v>70</v>
      </c>
      <c r="AL378" s="40"/>
      <c r="AM378" s="41"/>
      <c r="AN378" s="40"/>
      <c r="AO378" s="41" t="s">
        <v>70</v>
      </c>
      <c r="AP378" s="41" t="s">
        <v>70</v>
      </c>
      <c r="AQ378" s="41" t="s">
        <v>70</v>
      </c>
      <c r="AR378" s="41" t="s">
        <v>70</v>
      </c>
      <c r="AS378" s="41" t="s">
        <v>70</v>
      </c>
      <c r="AT378" s="40"/>
      <c r="AU378" s="40"/>
      <c r="AV378" s="34" t="s">
        <v>70</v>
      </c>
      <c r="AW378" s="34" t="s">
        <v>70</v>
      </c>
      <c r="AX378" s="34" t="s">
        <v>133</v>
      </c>
      <c r="AY378" s="34" t="s">
        <v>4292</v>
      </c>
      <c r="AZ378" s="34" t="s">
        <v>64</v>
      </c>
      <c r="BA378" s="34" t="s">
        <v>423</v>
      </c>
      <c r="BB378" s="35">
        <v>2022</v>
      </c>
      <c r="BC378" s="34" t="s">
        <v>66</v>
      </c>
    </row>
    <row r="379" spans="1:55" x14ac:dyDescent="0.25">
      <c r="A379" s="34" t="s">
        <v>3147</v>
      </c>
      <c r="B379" s="35">
        <v>67174</v>
      </c>
      <c r="C379" s="34">
        <v>100</v>
      </c>
      <c r="D379" s="34" t="s">
        <v>3170</v>
      </c>
      <c r="E379" s="34" t="s">
        <v>3171</v>
      </c>
      <c r="F379" s="34" t="s">
        <v>3530</v>
      </c>
      <c r="G379" s="34" t="s">
        <v>3521</v>
      </c>
      <c r="H379" s="34" t="s">
        <v>4287</v>
      </c>
      <c r="I379" s="34" t="s">
        <v>109</v>
      </c>
      <c r="J379" s="36">
        <v>42579</v>
      </c>
      <c r="K379" s="36"/>
      <c r="L379" s="34" t="s">
        <v>61</v>
      </c>
      <c r="M379" s="40"/>
      <c r="N379" s="41"/>
      <c r="O379" s="40"/>
      <c r="P379" s="41" t="s">
        <v>3456</v>
      </c>
      <c r="Q379" s="40"/>
      <c r="R379" s="41"/>
      <c r="S379" s="41"/>
      <c r="T379" s="41" t="s">
        <v>70</v>
      </c>
      <c r="U379" s="41"/>
      <c r="V379" s="41"/>
      <c r="W379" s="40"/>
      <c r="X379" s="41" t="s">
        <v>70</v>
      </c>
      <c r="Y379" s="41"/>
      <c r="Z379" s="40"/>
      <c r="AA379" s="41"/>
      <c r="AB379" s="41"/>
      <c r="AC379" s="41"/>
      <c r="AD379" s="40"/>
      <c r="AE379" s="41"/>
      <c r="AF379" s="41"/>
      <c r="AG379" s="41" t="s">
        <v>70</v>
      </c>
      <c r="AH379" s="41"/>
      <c r="AI379" s="41"/>
      <c r="AJ379" s="40"/>
      <c r="AK379" s="41" t="s">
        <v>70</v>
      </c>
      <c r="AL379" s="40"/>
      <c r="AM379" s="41"/>
      <c r="AN379" s="40"/>
      <c r="AO379" s="41" t="s">
        <v>70</v>
      </c>
      <c r="AP379" s="41" t="s">
        <v>70</v>
      </c>
      <c r="AQ379" s="41" t="s">
        <v>70</v>
      </c>
      <c r="AR379" s="41" t="s">
        <v>70</v>
      </c>
      <c r="AS379" s="41" t="s">
        <v>70</v>
      </c>
      <c r="AT379" s="40"/>
      <c r="AU379" s="40"/>
      <c r="AV379" s="34" t="s">
        <v>70</v>
      </c>
      <c r="AW379" s="34" t="s">
        <v>70</v>
      </c>
      <c r="AX379" s="34" t="s">
        <v>133</v>
      </c>
      <c r="AY379" s="34" t="s">
        <v>70</v>
      </c>
      <c r="AZ379" s="34" t="s">
        <v>64</v>
      </c>
      <c r="BA379" s="34" t="s">
        <v>65</v>
      </c>
      <c r="BB379" s="35">
        <v>2031</v>
      </c>
      <c r="BC379" s="34" t="s">
        <v>103</v>
      </c>
    </row>
    <row r="380" spans="1:55" x14ac:dyDescent="0.25">
      <c r="A380" s="34" t="s">
        <v>134</v>
      </c>
      <c r="B380" s="35">
        <v>64381</v>
      </c>
      <c r="C380" s="34">
        <v>85</v>
      </c>
      <c r="D380" s="34" t="s">
        <v>236</v>
      </c>
      <c r="E380" s="34" t="s">
        <v>237</v>
      </c>
      <c r="F380" s="34" t="s">
        <v>4149</v>
      </c>
      <c r="G380" s="34" t="s">
        <v>234</v>
      </c>
      <c r="H380" s="34" t="s">
        <v>144</v>
      </c>
      <c r="I380" s="34" t="s">
        <v>238</v>
      </c>
      <c r="J380" s="36">
        <v>40283</v>
      </c>
      <c r="K380" s="36"/>
      <c r="L380" s="34" t="s">
        <v>61</v>
      </c>
      <c r="M380" s="40"/>
      <c r="N380" s="41"/>
      <c r="O380" s="40"/>
      <c r="P380" s="41"/>
      <c r="Q380" s="40"/>
      <c r="R380" s="41"/>
      <c r="S380" s="41"/>
      <c r="T380" s="41" t="s">
        <v>70</v>
      </c>
      <c r="U380" s="41"/>
      <c r="V380" s="41"/>
      <c r="W380" s="40"/>
      <c r="X380" s="41" t="s">
        <v>70</v>
      </c>
      <c r="Y380" s="41"/>
      <c r="Z380" s="41"/>
      <c r="AA380" s="41"/>
      <c r="AB380" s="41"/>
      <c r="AC380" s="41"/>
      <c r="AD380" s="41"/>
      <c r="AE380" s="41" t="s">
        <v>3456</v>
      </c>
      <c r="AF380" s="41"/>
      <c r="AG380" s="41" t="s">
        <v>70</v>
      </c>
      <c r="AH380" s="41"/>
      <c r="AI380" s="41"/>
      <c r="AJ380" s="41"/>
      <c r="AK380" s="41" t="s">
        <v>70</v>
      </c>
      <c r="AL380" s="41"/>
      <c r="AM380" s="41"/>
      <c r="AN380" s="41"/>
      <c r="AO380" s="41" t="s">
        <v>70</v>
      </c>
      <c r="AP380" s="41"/>
      <c r="AQ380" s="41"/>
      <c r="AR380" s="41"/>
      <c r="AS380" s="41"/>
      <c r="AT380" s="41"/>
      <c r="AU380" s="41"/>
      <c r="AV380" s="34"/>
      <c r="AW380" s="34"/>
      <c r="AX380" s="34" t="s">
        <v>133</v>
      </c>
      <c r="AY380" s="34" t="s">
        <v>4290</v>
      </c>
      <c r="AZ380" s="34" t="s">
        <v>64</v>
      </c>
      <c r="BA380" s="34" t="s">
        <v>65</v>
      </c>
      <c r="BB380" s="35">
        <v>2026</v>
      </c>
      <c r="BC380" s="34" t="s">
        <v>66</v>
      </c>
    </row>
    <row r="381" spans="1:55" x14ac:dyDescent="0.25">
      <c r="A381" s="34" t="s">
        <v>2719</v>
      </c>
      <c r="B381" s="35">
        <v>80018</v>
      </c>
      <c r="C381" s="34">
        <v>100</v>
      </c>
      <c r="D381" s="34" t="s">
        <v>4103</v>
      </c>
      <c r="E381" s="34" t="s">
        <v>4102</v>
      </c>
      <c r="F381" s="34" t="s">
        <v>4101</v>
      </c>
      <c r="G381" s="34" t="s">
        <v>99</v>
      </c>
      <c r="H381" s="34" t="s">
        <v>4287</v>
      </c>
      <c r="I381" s="34" t="s">
        <v>88</v>
      </c>
      <c r="J381" s="36">
        <v>44586</v>
      </c>
      <c r="K381" s="36"/>
      <c r="L381" s="34" t="s">
        <v>61</v>
      </c>
      <c r="M381" s="40"/>
      <c r="N381" s="41" t="s">
        <v>3456</v>
      </c>
      <c r="O381" s="40"/>
      <c r="P381" s="41" t="s">
        <v>3456</v>
      </c>
      <c r="Q381" s="40"/>
      <c r="R381" s="41" t="s">
        <v>3456</v>
      </c>
      <c r="S381" s="41" t="s">
        <v>3456</v>
      </c>
      <c r="T381" s="41" t="s">
        <v>70</v>
      </c>
      <c r="U381" s="41"/>
      <c r="V381" s="41"/>
      <c r="W381" s="40"/>
      <c r="X381" s="41" t="s">
        <v>70</v>
      </c>
      <c r="Y381" s="41"/>
      <c r="Z381" s="40"/>
      <c r="AA381" s="41"/>
      <c r="AB381" s="41"/>
      <c r="AC381" s="41"/>
      <c r="AD381" s="40"/>
      <c r="AE381" s="41" t="s">
        <v>3456</v>
      </c>
      <c r="AF381" s="41" t="s">
        <v>3456</v>
      </c>
      <c r="AG381" s="41" t="s">
        <v>70</v>
      </c>
      <c r="AH381" s="41"/>
      <c r="AI381" s="41"/>
      <c r="AJ381" s="40"/>
      <c r="AK381" s="41" t="s">
        <v>70</v>
      </c>
      <c r="AL381" s="40"/>
      <c r="AM381" s="41"/>
      <c r="AN381" s="40"/>
      <c r="AO381" s="41" t="s">
        <v>70</v>
      </c>
      <c r="AP381" s="41" t="s">
        <v>70</v>
      </c>
      <c r="AQ381" s="41" t="s">
        <v>70</v>
      </c>
      <c r="AR381" s="41" t="s">
        <v>70</v>
      </c>
      <c r="AS381" s="41" t="s">
        <v>70</v>
      </c>
      <c r="AT381" s="40"/>
      <c r="AU381" s="40"/>
      <c r="AV381" s="34" t="s">
        <v>70</v>
      </c>
      <c r="AW381" s="34" t="s">
        <v>70</v>
      </c>
      <c r="AX381" s="34" t="s">
        <v>63</v>
      </c>
      <c r="AY381" s="34" t="s">
        <v>4286</v>
      </c>
      <c r="AZ381" s="34" t="s">
        <v>64</v>
      </c>
      <c r="BA381" s="34" t="s">
        <v>65</v>
      </c>
      <c r="BB381" s="35">
        <v>2037</v>
      </c>
      <c r="BC381" s="34" t="s">
        <v>119</v>
      </c>
    </row>
    <row r="382" spans="1:55" x14ac:dyDescent="0.25">
      <c r="A382" s="34" t="s">
        <v>3514</v>
      </c>
      <c r="B382" s="35">
        <v>80674</v>
      </c>
      <c r="C382" s="34">
        <v>100</v>
      </c>
      <c r="D382" s="34" t="s">
        <v>4682</v>
      </c>
      <c r="E382" s="34" t="s">
        <v>3988</v>
      </c>
      <c r="F382" s="34" t="s">
        <v>3646</v>
      </c>
      <c r="G382" s="34" t="s">
        <v>223</v>
      </c>
      <c r="H382" s="34" t="s">
        <v>145</v>
      </c>
      <c r="I382" s="34" t="s">
        <v>786</v>
      </c>
      <c r="J382" s="36">
        <v>44678</v>
      </c>
      <c r="K382" s="36"/>
      <c r="L382" s="34" t="s">
        <v>71</v>
      </c>
      <c r="M382" s="40"/>
      <c r="N382" s="41" t="s">
        <v>3456</v>
      </c>
      <c r="O382" s="40">
        <v>32363</v>
      </c>
      <c r="P382" s="41"/>
      <c r="Q382" s="40">
        <v>32363</v>
      </c>
      <c r="R382" s="41"/>
      <c r="S382" s="41"/>
      <c r="T382" s="41" t="s">
        <v>70</v>
      </c>
      <c r="U382" s="41"/>
      <c r="V382" s="41"/>
      <c r="W382" s="40">
        <v>32363</v>
      </c>
      <c r="X382" s="41" t="s">
        <v>70</v>
      </c>
      <c r="Y382" s="41"/>
      <c r="Z382" s="40"/>
      <c r="AA382" s="41"/>
      <c r="AB382" s="41"/>
      <c r="AC382" s="41" t="s">
        <v>3456</v>
      </c>
      <c r="AD382" s="40"/>
      <c r="AE382" s="41" t="s">
        <v>3456</v>
      </c>
      <c r="AF382" s="41" t="s">
        <v>3456</v>
      </c>
      <c r="AG382" s="41" t="s">
        <v>70</v>
      </c>
      <c r="AH382" s="41"/>
      <c r="AI382" s="41"/>
      <c r="AJ382" s="40"/>
      <c r="AK382" s="41" t="s">
        <v>70</v>
      </c>
      <c r="AL382" s="40"/>
      <c r="AM382" s="41"/>
      <c r="AN382" s="40"/>
      <c r="AO382" s="41" t="s">
        <v>70</v>
      </c>
      <c r="AP382" s="41" t="s">
        <v>70</v>
      </c>
      <c r="AQ382" s="41" t="s">
        <v>70</v>
      </c>
      <c r="AR382" s="41" t="s">
        <v>70</v>
      </c>
      <c r="AS382" s="41" t="s">
        <v>70</v>
      </c>
      <c r="AT382" s="40"/>
      <c r="AU382" s="40"/>
      <c r="AV382" s="34" t="s">
        <v>70</v>
      </c>
      <c r="AW382" s="34" t="s">
        <v>70</v>
      </c>
      <c r="AX382" s="34" t="s">
        <v>63</v>
      </c>
      <c r="AY382" s="34" t="s">
        <v>4311</v>
      </c>
      <c r="AZ382" s="34" t="s">
        <v>64</v>
      </c>
      <c r="BA382" s="34" t="s">
        <v>65</v>
      </c>
      <c r="BB382" s="35">
        <v>2038</v>
      </c>
      <c r="BC382" s="34" t="s">
        <v>66</v>
      </c>
    </row>
    <row r="383" spans="1:55" x14ac:dyDescent="0.25">
      <c r="A383" s="34" t="s">
        <v>4348</v>
      </c>
      <c r="B383" s="35">
        <v>79689</v>
      </c>
      <c r="C383" s="34">
        <v>100</v>
      </c>
      <c r="D383" s="34" t="s">
        <v>4354</v>
      </c>
      <c r="E383" s="34" t="s">
        <v>4355</v>
      </c>
      <c r="F383" s="34" t="s">
        <v>4356</v>
      </c>
      <c r="G383" s="34" t="s">
        <v>287</v>
      </c>
      <c r="H383" s="34" t="s">
        <v>144</v>
      </c>
      <c r="I383" s="34" t="s">
        <v>288</v>
      </c>
      <c r="J383" s="36">
        <v>45236</v>
      </c>
      <c r="K383" s="36"/>
      <c r="L383" s="34" t="s">
        <v>71</v>
      </c>
      <c r="M383" s="40"/>
      <c r="N383" s="41" t="s">
        <v>3456</v>
      </c>
      <c r="O383" s="40">
        <v>32363</v>
      </c>
      <c r="P383" s="41"/>
      <c r="Q383" s="40">
        <v>32363</v>
      </c>
      <c r="R383" s="41"/>
      <c r="S383" s="41"/>
      <c r="T383" s="41" t="s">
        <v>70</v>
      </c>
      <c r="U383" s="41"/>
      <c r="V383" s="41"/>
      <c r="W383" s="40">
        <v>32363</v>
      </c>
      <c r="X383" s="41" t="s">
        <v>70</v>
      </c>
      <c r="Y383" s="41"/>
      <c r="Z383" s="41"/>
      <c r="AA383" s="41" t="s">
        <v>3456</v>
      </c>
      <c r="AB383" s="41"/>
      <c r="AC383" s="41"/>
      <c r="AD383" s="40"/>
      <c r="AE383" s="41" t="s">
        <v>3456</v>
      </c>
      <c r="AF383" s="41" t="s">
        <v>3456</v>
      </c>
      <c r="AG383" s="41" t="s">
        <v>70</v>
      </c>
      <c r="AH383" s="41"/>
      <c r="AI383" s="41"/>
      <c r="AJ383" s="40"/>
      <c r="AK383" s="41" t="s">
        <v>70</v>
      </c>
      <c r="AL383" s="40"/>
      <c r="AM383" s="41"/>
      <c r="AN383" s="40"/>
      <c r="AO383" s="41" t="s">
        <v>70</v>
      </c>
      <c r="AP383" s="41" t="s">
        <v>70</v>
      </c>
      <c r="AQ383" s="41" t="s">
        <v>70</v>
      </c>
      <c r="AR383" s="41" t="s">
        <v>70</v>
      </c>
      <c r="AS383" s="41" t="s">
        <v>70</v>
      </c>
      <c r="AT383" s="40"/>
      <c r="AU383" s="40"/>
      <c r="AV383" s="34" t="s">
        <v>70</v>
      </c>
      <c r="AW383" s="34" t="s">
        <v>70</v>
      </c>
      <c r="AX383" s="34" t="s">
        <v>63</v>
      </c>
      <c r="AY383" s="34" t="s">
        <v>70</v>
      </c>
      <c r="AZ383" s="34" t="s">
        <v>64</v>
      </c>
      <c r="BA383" s="34" t="s">
        <v>65</v>
      </c>
      <c r="BB383" s="35">
        <v>2040</v>
      </c>
      <c r="BC383" s="34" t="s">
        <v>66</v>
      </c>
    </row>
    <row r="384" spans="1:55" x14ac:dyDescent="0.25">
      <c r="A384" s="34" t="s">
        <v>2906</v>
      </c>
      <c r="B384" s="35">
        <v>62011</v>
      </c>
      <c r="C384" s="34">
        <v>100</v>
      </c>
      <c r="D384" s="34" t="s">
        <v>2915</v>
      </c>
      <c r="E384" s="34" t="s">
        <v>2916</v>
      </c>
      <c r="F384" s="34" t="s">
        <v>2175</v>
      </c>
      <c r="G384" s="34" t="s">
        <v>3982</v>
      </c>
      <c r="H384" s="34" t="s">
        <v>144</v>
      </c>
      <c r="I384" s="34" t="s">
        <v>273</v>
      </c>
      <c r="J384" s="36">
        <v>38341</v>
      </c>
      <c r="K384" s="36"/>
      <c r="L384" s="34" t="s">
        <v>61</v>
      </c>
      <c r="M384" s="40"/>
      <c r="N384" s="41"/>
      <c r="O384" s="40"/>
      <c r="P384" s="41"/>
      <c r="Q384" s="40"/>
      <c r="R384" s="41"/>
      <c r="S384" s="41"/>
      <c r="T384" s="41" t="s">
        <v>70</v>
      </c>
      <c r="U384" s="41"/>
      <c r="V384" s="41"/>
      <c r="W384" s="40"/>
      <c r="X384" s="41" t="s">
        <v>70</v>
      </c>
      <c r="Y384" s="41"/>
      <c r="Z384" s="40"/>
      <c r="AA384" s="41"/>
      <c r="AB384" s="41"/>
      <c r="AC384" s="41"/>
      <c r="AD384" s="40"/>
      <c r="AE384" s="41"/>
      <c r="AF384" s="41"/>
      <c r="AG384" s="41" t="s">
        <v>70</v>
      </c>
      <c r="AH384" s="41"/>
      <c r="AI384" s="41"/>
      <c r="AJ384" s="40"/>
      <c r="AK384" s="41" t="s">
        <v>70</v>
      </c>
      <c r="AL384" s="40"/>
      <c r="AM384" s="41"/>
      <c r="AN384" s="40"/>
      <c r="AO384" s="41" t="s">
        <v>70</v>
      </c>
      <c r="AP384" s="41" t="s">
        <v>70</v>
      </c>
      <c r="AQ384" s="41" t="s">
        <v>70</v>
      </c>
      <c r="AR384" s="41" t="s">
        <v>70</v>
      </c>
      <c r="AS384" s="41" t="s">
        <v>70</v>
      </c>
      <c r="AT384" s="40"/>
      <c r="AU384" s="40"/>
      <c r="AV384" s="34" t="s">
        <v>70</v>
      </c>
      <c r="AW384" s="34" t="s">
        <v>70</v>
      </c>
      <c r="AX384" s="34" t="s">
        <v>133</v>
      </c>
      <c r="AY384" s="34" t="s">
        <v>4285</v>
      </c>
      <c r="AZ384" s="34" t="s">
        <v>64</v>
      </c>
      <c r="BA384" s="34" t="s">
        <v>65</v>
      </c>
      <c r="BB384" s="35">
        <v>2021</v>
      </c>
      <c r="BC384" s="34" t="s">
        <v>185</v>
      </c>
    </row>
    <row r="385" spans="1:55" x14ac:dyDescent="0.25">
      <c r="A385" s="34" t="s">
        <v>2765</v>
      </c>
      <c r="B385" s="35">
        <v>50055</v>
      </c>
      <c r="C385" s="34">
        <v>100</v>
      </c>
      <c r="D385" s="34" t="s">
        <v>2766</v>
      </c>
      <c r="E385" s="34" t="s">
        <v>2767</v>
      </c>
      <c r="F385" s="34" t="s">
        <v>2175</v>
      </c>
      <c r="G385" s="34" t="s">
        <v>3982</v>
      </c>
      <c r="H385" s="34" t="s">
        <v>144</v>
      </c>
      <c r="I385" s="34" t="s">
        <v>273</v>
      </c>
      <c r="J385" s="36">
        <v>36159</v>
      </c>
      <c r="K385" s="36"/>
      <c r="L385" s="34" t="s">
        <v>61</v>
      </c>
      <c r="M385" s="40"/>
      <c r="N385" s="41"/>
      <c r="O385" s="40"/>
      <c r="P385" s="41"/>
      <c r="Q385" s="40"/>
      <c r="R385" s="41"/>
      <c r="S385" s="41"/>
      <c r="T385" s="41" t="s">
        <v>70</v>
      </c>
      <c r="U385" s="41"/>
      <c r="V385" s="41"/>
      <c r="W385" s="40"/>
      <c r="X385" s="41" t="s">
        <v>70</v>
      </c>
      <c r="Y385" s="41"/>
      <c r="Z385" s="40"/>
      <c r="AA385" s="41"/>
      <c r="AB385" s="41"/>
      <c r="AC385" s="41"/>
      <c r="AD385" s="40"/>
      <c r="AE385" s="41"/>
      <c r="AF385" s="41"/>
      <c r="AG385" s="41" t="s">
        <v>70</v>
      </c>
      <c r="AH385" s="41"/>
      <c r="AI385" s="41"/>
      <c r="AJ385" s="40"/>
      <c r="AK385" s="41" t="s">
        <v>70</v>
      </c>
      <c r="AL385" s="40"/>
      <c r="AM385" s="41"/>
      <c r="AN385" s="40"/>
      <c r="AO385" s="41" t="s">
        <v>70</v>
      </c>
      <c r="AP385" s="41" t="s">
        <v>70</v>
      </c>
      <c r="AQ385" s="41" t="s">
        <v>70</v>
      </c>
      <c r="AR385" s="41" t="s">
        <v>70</v>
      </c>
      <c r="AS385" s="41" t="s">
        <v>70</v>
      </c>
      <c r="AT385" s="40"/>
      <c r="AU385" s="40"/>
      <c r="AV385" s="34" t="s">
        <v>70</v>
      </c>
      <c r="AW385" s="34" t="s">
        <v>70</v>
      </c>
      <c r="AX385" s="34" t="s">
        <v>133</v>
      </c>
      <c r="AY385" s="34" t="s">
        <v>4288</v>
      </c>
      <c r="AZ385" s="34" t="s">
        <v>64</v>
      </c>
      <c r="BA385" s="34" t="s">
        <v>65</v>
      </c>
      <c r="BB385" s="35">
        <v>2015</v>
      </c>
      <c r="BC385" s="34" t="s">
        <v>119</v>
      </c>
    </row>
    <row r="386" spans="1:55" x14ac:dyDescent="0.25">
      <c r="A386" s="34" t="s">
        <v>2154</v>
      </c>
      <c r="B386" s="35">
        <v>62690</v>
      </c>
      <c r="C386" s="34">
        <v>100</v>
      </c>
      <c r="D386" s="34" t="s">
        <v>2173</v>
      </c>
      <c r="E386" s="34" t="s">
        <v>2174</v>
      </c>
      <c r="F386" s="34" t="s">
        <v>2175</v>
      </c>
      <c r="G386" s="34" t="s">
        <v>3982</v>
      </c>
      <c r="H386" s="34" t="s">
        <v>144</v>
      </c>
      <c r="I386" s="34" t="s">
        <v>273</v>
      </c>
      <c r="J386" s="36">
        <v>39393</v>
      </c>
      <c r="K386" s="36"/>
      <c r="L386" s="34" t="s">
        <v>61</v>
      </c>
      <c r="M386" s="40"/>
      <c r="N386" s="41"/>
      <c r="O386" s="40"/>
      <c r="P386" s="41"/>
      <c r="Q386" s="40"/>
      <c r="R386" s="41"/>
      <c r="S386" s="41"/>
      <c r="T386" s="41" t="s">
        <v>70</v>
      </c>
      <c r="U386" s="41"/>
      <c r="V386" s="41"/>
      <c r="W386" s="40"/>
      <c r="X386" s="41" t="s">
        <v>70</v>
      </c>
      <c r="Y386" s="41"/>
      <c r="Z386" s="40"/>
      <c r="AA386" s="41"/>
      <c r="AB386" s="41"/>
      <c r="AC386" s="41"/>
      <c r="AD386" s="40"/>
      <c r="AE386" s="41"/>
      <c r="AF386" s="41"/>
      <c r="AG386" s="41" t="s">
        <v>70</v>
      </c>
      <c r="AH386" s="41"/>
      <c r="AI386" s="41"/>
      <c r="AJ386" s="40"/>
      <c r="AK386" s="41" t="s">
        <v>70</v>
      </c>
      <c r="AL386" s="40"/>
      <c r="AM386" s="41"/>
      <c r="AN386" s="40"/>
      <c r="AO386" s="41" t="s">
        <v>70</v>
      </c>
      <c r="AP386" s="41" t="s">
        <v>70</v>
      </c>
      <c r="AQ386" s="41" t="s">
        <v>70</v>
      </c>
      <c r="AR386" s="41" t="s">
        <v>70</v>
      </c>
      <c r="AS386" s="41" t="s">
        <v>70</v>
      </c>
      <c r="AT386" s="40"/>
      <c r="AU386" s="40"/>
      <c r="AV386" s="34" t="s">
        <v>70</v>
      </c>
      <c r="AW386" s="34" t="s">
        <v>70</v>
      </c>
      <c r="AX386" s="34" t="s">
        <v>133</v>
      </c>
      <c r="AY386" s="34" t="s">
        <v>4292</v>
      </c>
      <c r="AZ386" s="34" t="s">
        <v>64</v>
      </c>
      <c r="BA386" s="34" t="s">
        <v>65</v>
      </c>
      <c r="BB386" s="35">
        <v>2023</v>
      </c>
      <c r="BC386" s="34" t="s">
        <v>66</v>
      </c>
    </row>
    <row r="387" spans="1:55" x14ac:dyDescent="0.25">
      <c r="A387" s="34" t="s">
        <v>1404</v>
      </c>
      <c r="B387" s="35">
        <v>67639</v>
      </c>
      <c r="C387" s="34">
        <v>100</v>
      </c>
      <c r="D387" s="34" t="s">
        <v>1428</v>
      </c>
      <c r="E387" s="34" t="s">
        <v>1429</v>
      </c>
      <c r="F387" s="34" t="s">
        <v>1424</v>
      </c>
      <c r="G387" s="34" t="s">
        <v>230</v>
      </c>
      <c r="H387" s="34" t="s">
        <v>59</v>
      </c>
      <c r="I387" s="34" t="s">
        <v>231</v>
      </c>
      <c r="J387" s="36">
        <v>42593</v>
      </c>
      <c r="K387" s="36"/>
      <c r="L387" s="34" t="s">
        <v>61</v>
      </c>
      <c r="M387" s="40"/>
      <c r="N387" s="41"/>
      <c r="O387" s="40"/>
      <c r="P387" s="41" t="s">
        <v>3456</v>
      </c>
      <c r="Q387" s="40"/>
      <c r="R387" s="41"/>
      <c r="S387" s="41"/>
      <c r="T387" s="41" t="s">
        <v>70</v>
      </c>
      <c r="U387" s="41"/>
      <c r="V387" s="41"/>
      <c r="W387" s="40"/>
      <c r="X387" s="41" t="s">
        <v>70</v>
      </c>
      <c r="Y387" s="41"/>
      <c r="Z387" s="41"/>
      <c r="AA387" s="41"/>
      <c r="AB387" s="41"/>
      <c r="AC387" s="41"/>
      <c r="AD387" s="40"/>
      <c r="AE387" s="41"/>
      <c r="AF387" s="41"/>
      <c r="AG387" s="41" t="s">
        <v>70</v>
      </c>
      <c r="AH387" s="41"/>
      <c r="AI387" s="41"/>
      <c r="AJ387" s="40"/>
      <c r="AK387" s="41" t="s">
        <v>70</v>
      </c>
      <c r="AL387" s="40"/>
      <c r="AM387" s="41"/>
      <c r="AN387" s="40"/>
      <c r="AO387" s="41" t="s">
        <v>70</v>
      </c>
      <c r="AP387" s="41" t="s">
        <v>70</v>
      </c>
      <c r="AQ387" s="41" t="s">
        <v>70</v>
      </c>
      <c r="AR387" s="41" t="s">
        <v>70</v>
      </c>
      <c r="AS387" s="41" t="s">
        <v>70</v>
      </c>
      <c r="AT387" s="40"/>
      <c r="AU387" s="40"/>
      <c r="AV387" s="34" t="s">
        <v>70</v>
      </c>
      <c r="AW387" s="34" t="s">
        <v>70</v>
      </c>
      <c r="AX387" s="34" t="s">
        <v>63</v>
      </c>
      <c r="AY387" s="34" t="s">
        <v>4285</v>
      </c>
      <c r="AZ387" s="34" t="s">
        <v>64</v>
      </c>
      <c r="BA387" s="34" t="s">
        <v>65</v>
      </c>
      <c r="BB387" s="35">
        <v>2032</v>
      </c>
      <c r="BC387" s="34" t="s">
        <v>66</v>
      </c>
    </row>
    <row r="388" spans="1:55" x14ac:dyDescent="0.25">
      <c r="A388" s="34" t="s">
        <v>1173</v>
      </c>
      <c r="B388" s="35">
        <v>78571</v>
      </c>
      <c r="C388" s="34">
        <v>100</v>
      </c>
      <c r="D388" s="34" t="s">
        <v>1185</v>
      </c>
      <c r="E388" s="34" t="s">
        <v>1186</v>
      </c>
      <c r="F388" s="34" t="s">
        <v>654</v>
      </c>
      <c r="G388" s="34" t="s">
        <v>3974</v>
      </c>
      <c r="H388" s="34" t="s">
        <v>59</v>
      </c>
      <c r="I388" s="34" t="s">
        <v>60</v>
      </c>
      <c r="J388" s="36">
        <v>43397</v>
      </c>
      <c r="K388" s="36"/>
      <c r="L388" s="34" t="s">
        <v>61</v>
      </c>
      <c r="M388" s="40"/>
      <c r="N388" s="41"/>
      <c r="O388" s="40"/>
      <c r="P388" s="41" t="s">
        <v>3456</v>
      </c>
      <c r="Q388" s="40"/>
      <c r="R388" s="41" t="s">
        <v>3456</v>
      </c>
      <c r="S388" s="41" t="s">
        <v>3456</v>
      </c>
      <c r="T388" s="41" t="s">
        <v>70</v>
      </c>
      <c r="U388" s="41"/>
      <c r="V388" s="41" t="s">
        <v>3456</v>
      </c>
      <c r="W388" s="40"/>
      <c r="X388" s="41" t="s">
        <v>70</v>
      </c>
      <c r="Y388" s="41"/>
      <c r="Z388" s="41"/>
      <c r="AA388" s="41"/>
      <c r="AB388" s="41"/>
      <c r="AC388" s="41"/>
      <c r="AD388" s="40"/>
      <c r="AE388" s="41" t="s">
        <v>3456</v>
      </c>
      <c r="AF388" s="41" t="s">
        <v>3456</v>
      </c>
      <c r="AG388" s="41" t="s">
        <v>70</v>
      </c>
      <c r="AH388" s="41"/>
      <c r="AI388" s="41"/>
      <c r="AJ388" s="40"/>
      <c r="AK388" s="41" t="s">
        <v>70</v>
      </c>
      <c r="AL388" s="40"/>
      <c r="AM388" s="41"/>
      <c r="AN388" s="40"/>
      <c r="AO388" s="41" t="s">
        <v>70</v>
      </c>
      <c r="AP388" s="41" t="s">
        <v>70</v>
      </c>
      <c r="AQ388" s="41" t="s">
        <v>70</v>
      </c>
      <c r="AR388" s="41" t="s">
        <v>70</v>
      </c>
      <c r="AS388" s="41" t="s">
        <v>70</v>
      </c>
      <c r="AT388" s="40"/>
      <c r="AU388" s="40"/>
      <c r="AV388" s="34" t="s">
        <v>70</v>
      </c>
      <c r="AW388" s="34" t="s">
        <v>70</v>
      </c>
      <c r="AX388" s="34" t="s">
        <v>133</v>
      </c>
      <c r="AY388" s="34" t="s">
        <v>4295</v>
      </c>
      <c r="AZ388" s="34" t="s">
        <v>64</v>
      </c>
      <c r="BA388" s="34" t="s">
        <v>65</v>
      </c>
      <c r="BB388" s="35">
        <v>2036</v>
      </c>
      <c r="BC388" s="34" t="s">
        <v>66</v>
      </c>
    </row>
    <row r="389" spans="1:55" x14ac:dyDescent="0.25">
      <c r="A389" s="34" t="s">
        <v>1029</v>
      </c>
      <c r="B389" s="35">
        <v>67228</v>
      </c>
      <c r="C389" s="34">
        <v>100</v>
      </c>
      <c r="D389" s="34" t="s">
        <v>4224</v>
      </c>
      <c r="E389" s="34" t="s">
        <v>1051</v>
      </c>
      <c r="F389" s="34" t="s">
        <v>1052</v>
      </c>
      <c r="G389" s="34" t="s">
        <v>150</v>
      </c>
      <c r="H389" s="34" t="s">
        <v>4287</v>
      </c>
      <c r="I389" s="34" t="s">
        <v>3640</v>
      </c>
      <c r="J389" s="36">
        <v>42489</v>
      </c>
      <c r="K389" s="36"/>
      <c r="L389" s="34" t="s">
        <v>61</v>
      </c>
      <c r="M389" s="40">
        <v>45299</v>
      </c>
      <c r="N389" s="41"/>
      <c r="O389" s="40"/>
      <c r="P389" s="41" t="s">
        <v>3456</v>
      </c>
      <c r="Q389" s="40"/>
      <c r="R389" s="41"/>
      <c r="S389" s="41"/>
      <c r="T389" s="41" t="s">
        <v>70</v>
      </c>
      <c r="U389" s="41"/>
      <c r="V389" s="41"/>
      <c r="W389" s="40"/>
      <c r="X389" s="41" t="s">
        <v>70</v>
      </c>
      <c r="Y389" s="41"/>
      <c r="Z389" s="41"/>
      <c r="AA389" s="41"/>
      <c r="AB389" s="41"/>
      <c r="AC389" s="41"/>
      <c r="AD389" s="40"/>
      <c r="AE389" s="41"/>
      <c r="AF389" s="41"/>
      <c r="AG389" s="41" t="s">
        <v>70</v>
      </c>
      <c r="AH389" s="41"/>
      <c r="AI389" s="41"/>
      <c r="AJ389" s="40"/>
      <c r="AK389" s="41" t="s">
        <v>70</v>
      </c>
      <c r="AL389" s="40"/>
      <c r="AM389" s="41"/>
      <c r="AN389" s="40"/>
      <c r="AO389" s="41" t="s">
        <v>70</v>
      </c>
      <c r="AP389" s="41" t="s">
        <v>70</v>
      </c>
      <c r="AQ389" s="41" t="s">
        <v>70</v>
      </c>
      <c r="AR389" s="41" t="s">
        <v>70</v>
      </c>
      <c r="AS389" s="41" t="s">
        <v>70</v>
      </c>
      <c r="AT389" s="40"/>
      <c r="AU389" s="40"/>
      <c r="AV389" s="34" t="s">
        <v>70</v>
      </c>
      <c r="AW389" s="34" t="s">
        <v>70</v>
      </c>
      <c r="AX389" s="34" t="s">
        <v>63</v>
      </c>
      <c r="AY389" s="34" t="s">
        <v>4285</v>
      </c>
      <c r="AZ389" s="34" t="s">
        <v>64</v>
      </c>
      <c r="BA389" s="34" t="s">
        <v>65</v>
      </c>
      <c r="BB389" s="35">
        <v>2032</v>
      </c>
      <c r="BC389" s="34" t="s">
        <v>103</v>
      </c>
    </row>
    <row r="390" spans="1:55" x14ac:dyDescent="0.25">
      <c r="A390" s="34" t="s">
        <v>2462</v>
      </c>
      <c r="B390" s="35">
        <v>65676</v>
      </c>
      <c r="C390" s="34">
        <v>2.2999999999999998</v>
      </c>
      <c r="D390" s="34" t="s">
        <v>2494</v>
      </c>
      <c r="E390" s="34" t="s">
        <v>2495</v>
      </c>
      <c r="F390" s="34" t="s">
        <v>990</v>
      </c>
      <c r="G390" s="34" t="s">
        <v>3520</v>
      </c>
      <c r="H390" s="34" t="s">
        <v>4287</v>
      </c>
      <c r="I390" s="34" t="s">
        <v>350</v>
      </c>
      <c r="J390" s="36">
        <v>42164</v>
      </c>
      <c r="K390" s="36"/>
      <c r="L390" s="34" t="s">
        <v>61</v>
      </c>
      <c r="M390" s="40"/>
      <c r="N390" s="41"/>
      <c r="O390" s="40"/>
      <c r="P390" s="41" t="s">
        <v>3456</v>
      </c>
      <c r="Q390" s="40"/>
      <c r="R390" s="41" t="s">
        <v>3456</v>
      </c>
      <c r="S390" s="41"/>
      <c r="T390" s="41" t="s">
        <v>70</v>
      </c>
      <c r="U390" s="41"/>
      <c r="V390" s="41"/>
      <c r="W390" s="40"/>
      <c r="X390" s="41" t="s">
        <v>70</v>
      </c>
      <c r="Y390" s="41"/>
      <c r="Z390" s="40"/>
      <c r="AA390" s="41"/>
      <c r="AB390" s="41"/>
      <c r="AC390" s="41"/>
      <c r="AD390" s="40"/>
      <c r="AE390" s="41"/>
      <c r="AF390" s="41"/>
      <c r="AG390" s="41" t="s">
        <v>70</v>
      </c>
      <c r="AH390" s="41"/>
      <c r="AI390" s="41"/>
      <c r="AJ390" s="40"/>
      <c r="AK390" s="41" t="s">
        <v>70</v>
      </c>
      <c r="AL390" s="40"/>
      <c r="AM390" s="41"/>
      <c r="AN390" s="40"/>
      <c r="AO390" s="41" t="s">
        <v>70</v>
      </c>
      <c r="AP390" s="41" t="s">
        <v>70</v>
      </c>
      <c r="AQ390" s="41" t="s">
        <v>70</v>
      </c>
      <c r="AR390" s="41" t="s">
        <v>70</v>
      </c>
      <c r="AS390" s="41" t="s">
        <v>70</v>
      </c>
      <c r="AT390" s="40"/>
      <c r="AU390" s="40"/>
      <c r="AV390" s="34" t="s">
        <v>70</v>
      </c>
      <c r="AW390" s="34" t="s">
        <v>70</v>
      </c>
      <c r="AX390" s="34" t="s">
        <v>63</v>
      </c>
      <c r="AY390" s="34" t="s">
        <v>4302</v>
      </c>
      <c r="AZ390" s="34" t="s">
        <v>64</v>
      </c>
      <c r="BA390" s="34" t="s">
        <v>65</v>
      </c>
      <c r="BB390" s="35">
        <v>2031</v>
      </c>
      <c r="BC390" s="34" t="s">
        <v>66</v>
      </c>
    </row>
    <row r="391" spans="1:55" x14ac:dyDescent="0.25">
      <c r="A391" s="34" t="s">
        <v>4055</v>
      </c>
      <c r="B391" s="35">
        <v>81272</v>
      </c>
      <c r="C391" s="34">
        <v>59</v>
      </c>
      <c r="D391" s="34" t="s">
        <v>4592</v>
      </c>
      <c r="E391" s="34" t="s">
        <v>4593</v>
      </c>
      <c r="F391" s="34" t="s">
        <v>2608</v>
      </c>
      <c r="G391" s="34" t="s">
        <v>99</v>
      </c>
      <c r="H391" s="34" t="s">
        <v>4287</v>
      </c>
      <c r="I391" s="34" t="s">
        <v>277</v>
      </c>
      <c r="J391" s="36">
        <v>45042</v>
      </c>
      <c r="K391" s="36"/>
      <c r="L391" s="34" t="s">
        <v>61</v>
      </c>
      <c r="M391" s="40"/>
      <c r="N391" s="41" t="s">
        <v>3456</v>
      </c>
      <c r="O391" s="40"/>
      <c r="P391" s="41" t="s">
        <v>3456</v>
      </c>
      <c r="Q391" s="40"/>
      <c r="R391" s="41" t="s">
        <v>3456</v>
      </c>
      <c r="S391" s="41" t="s">
        <v>3456</v>
      </c>
      <c r="T391" s="41" t="s">
        <v>70</v>
      </c>
      <c r="U391" s="41"/>
      <c r="V391" s="41"/>
      <c r="W391" s="40"/>
      <c r="X391" s="41" t="s">
        <v>70</v>
      </c>
      <c r="Y391" s="41"/>
      <c r="Z391" s="40"/>
      <c r="AA391" s="41"/>
      <c r="AB391" s="41"/>
      <c r="AC391" s="41"/>
      <c r="AD391" s="40"/>
      <c r="AE391" s="41" t="s">
        <v>3456</v>
      </c>
      <c r="AF391" s="41" t="s">
        <v>3456</v>
      </c>
      <c r="AG391" s="41" t="s">
        <v>70</v>
      </c>
      <c r="AH391" s="41"/>
      <c r="AI391" s="41"/>
      <c r="AJ391" s="40"/>
      <c r="AK391" s="41" t="s">
        <v>70</v>
      </c>
      <c r="AL391" s="40"/>
      <c r="AM391" s="41"/>
      <c r="AN391" s="40"/>
      <c r="AO391" s="41" t="s">
        <v>70</v>
      </c>
      <c r="AP391" s="41" t="s">
        <v>70</v>
      </c>
      <c r="AQ391" s="41" t="s">
        <v>70</v>
      </c>
      <c r="AR391" s="41" t="s">
        <v>70</v>
      </c>
      <c r="AS391" s="41" t="s">
        <v>70</v>
      </c>
      <c r="AT391" s="40"/>
      <c r="AU391" s="40"/>
      <c r="AV391" s="34" t="s">
        <v>70</v>
      </c>
      <c r="AW391" s="34" t="s">
        <v>70</v>
      </c>
      <c r="AX391" s="34" t="s">
        <v>63</v>
      </c>
      <c r="AY391" s="34" t="s">
        <v>4292</v>
      </c>
      <c r="AZ391" s="34" t="s">
        <v>64</v>
      </c>
      <c r="BA391" s="34" t="s">
        <v>65</v>
      </c>
      <c r="BB391" s="35">
        <v>2039</v>
      </c>
      <c r="BC391" s="34" t="s">
        <v>119</v>
      </c>
    </row>
    <row r="392" spans="1:55" x14ac:dyDescent="0.25">
      <c r="A392" s="34" t="s">
        <v>3136</v>
      </c>
      <c r="B392" s="35">
        <v>65458</v>
      </c>
      <c r="C392" s="34">
        <v>100</v>
      </c>
      <c r="D392" s="34" t="s">
        <v>3137</v>
      </c>
      <c r="E392" s="34" t="s">
        <v>4007</v>
      </c>
      <c r="F392" s="34" t="s">
        <v>825</v>
      </c>
      <c r="G392" s="34" t="s">
        <v>3548</v>
      </c>
      <c r="H392" s="34" t="s">
        <v>59</v>
      </c>
      <c r="I392" s="34" t="s">
        <v>70</v>
      </c>
      <c r="J392" s="36">
        <v>41306</v>
      </c>
      <c r="K392" s="36"/>
      <c r="L392" s="34" t="s">
        <v>61</v>
      </c>
      <c r="M392" s="40">
        <v>45289</v>
      </c>
      <c r="N392" s="41"/>
      <c r="O392" s="40"/>
      <c r="P392" s="41" t="s">
        <v>3456</v>
      </c>
      <c r="Q392" s="40"/>
      <c r="R392" s="41"/>
      <c r="S392" s="41"/>
      <c r="T392" s="41" t="s">
        <v>70</v>
      </c>
      <c r="U392" s="41"/>
      <c r="V392" s="41"/>
      <c r="W392" s="40"/>
      <c r="X392" s="41" t="s">
        <v>70</v>
      </c>
      <c r="Y392" s="41"/>
      <c r="Z392" s="40"/>
      <c r="AA392" s="41"/>
      <c r="AB392" s="41"/>
      <c r="AC392" s="41"/>
      <c r="AD392" s="40"/>
      <c r="AE392" s="41"/>
      <c r="AF392" s="41"/>
      <c r="AG392" s="41" t="s">
        <v>70</v>
      </c>
      <c r="AH392" s="41"/>
      <c r="AI392" s="41"/>
      <c r="AJ392" s="40"/>
      <c r="AK392" s="41" t="s">
        <v>70</v>
      </c>
      <c r="AL392" s="40"/>
      <c r="AM392" s="41"/>
      <c r="AN392" s="40"/>
      <c r="AO392" s="41" t="s">
        <v>70</v>
      </c>
      <c r="AP392" s="41" t="s">
        <v>70</v>
      </c>
      <c r="AQ392" s="41" t="s">
        <v>70</v>
      </c>
      <c r="AR392" s="41" t="s">
        <v>70</v>
      </c>
      <c r="AS392" s="41" t="s">
        <v>70</v>
      </c>
      <c r="AT392" s="40"/>
      <c r="AU392" s="40"/>
      <c r="AV392" s="34" t="s">
        <v>535</v>
      </c>
      <c r="AW392" s="34" t="s">
        <v>536</v>
      </c>
      <c r="AX392" s="34" t="s">
        <v>133</v>
      </c>
      <c r="AY392" s="34" t="s">
        <v>4296</v>
      </c>
      <c r="AZ392" s="34" t="s">
        <v>64</v>
      </c>
      <c r="BA392" s="34" t="s">
        <v>65</v>
      </c>
      <c r="BB392" s="35">
        <v>2028</v>
      </c>
      <c r="BC392" s="34" t="s">
        <v>66</v>
      </c>
    </row>
    <row r="393" spans="1:55" x14ac:dyDescent="0.25">
      <c r="A393" s="34" t="s">
        <v>265</v>
      </c>
      <c r="B393" s="35">
        <v>64745</v>
      </c>
      <c r="C393" s="34">
        <v>100</v>
      </c>
      <c r="D393" s="34" t="s">
        <v>297</v>
      </c>
      <c r="E393" s="34" t="s">
        <v>298</v>
      </c>
      <c r="F393" s="34" t="s">
        <v>299</v>
      </c>
      <c r="G393" s="34" t="s">
        <v>3548</v>
      </c>
      <c r="H393" s="34" t="s">
        <v>59</v>
      </c>
      <c r="I393" s="34" t="s">
        <v>151</v>
      </c>
      <c r="J393" s="36">
        <v>40403</v>
      </c>
      <c r="K393" s="36"/>
      <c r="L393" s="34" t="s">
        <v>61</v>
      </c>
      <c r="M393" s="40"/>
      <c r="N393" s="41"/>
      <c r="O393" s="40"/>
      <c r="P393" s="41" t="s">
        <v>3456</v>
      </c>
      <c r="Q393" s="40"/>
      <c r="R393" s="41"/>
      <c r="S393" s="41"/>
      <c r="T393" s="41" t="s">
        <v>70</v>
      </c>
      <c r="U393" s="41"/>
      <c r="V393" s="41"/>
      <c r="W393" s="40"/>
      <c r="X393" s="41" t="s">
        <v>70</v>
      </c>
      <c r="Y393" s="41"/>
      <c r="Z393" s="41"/>
      <c r="AA393" s="41"/>
      <c r="AB393" s="41"/>
      <c r="AC393" s="41"/>
      <c r="AD393" s="41"/>
      <c r="AE393" s="41"/>
      <c r="AF393" s="41"/>
      <c r="AG393" s="41" t="s">
        <v>70</v>
      </c>
      <c r="AH393" s="41"/>
      <c r="AI393" s="41"/>
      <c r="AJ393" s="41"/>
      <c r="AK393" s="41" t="s">
        <v>70</v>
      </c>
      <c r="AL393" s="41"/>
      <c r="AM393" s="41"/>
      <c r="AN393" s="41"/>
      <c r="AO393" s="41" t="s">
        <v>70</v>
      </c>
      <c r="AP393" s="41"/>
      <c r="AQ393" s="41"/>
      <c r="AR393" s="41"/>
      <c r="AS393" s="41"/>
      <c r="AT393" s="41"/>
      <c r="AU393" s="41"/>
      <c r="AV393" s="34" t="s">
        <v>70</v>
      </c>
      <c r="AW393" s="34" t="s">
        <v>70</v>
      </c>
      <c r="AX393" s="34" t="s">
        <v>133</v>
      </c>
      <c r="AY393" s="34" t="s">
        <v>4292</v>
      </c>
      <c r="AZ393" s="34" t="s">
        <v>64</v>
      </c>
      <c r="BA393" s="34" t="s">
        <v>65</v>
      </c>
      <c r="BB393" s="35">
        <v>2025</v>
      </c>
      <c r="BC393" s="34" t="s">
        <v>66</v>
      </c>
    </row>
    <row r="394" spans="1:55" x14ac:dyDescent="0.25">
      <c r="A394" s="34" t="s">
        <v>3215</v>
      </c>
      <c r="B394" s="35">
        <v>65727</v>
      </c>
      <c r="C394" s="34">
        <v>100</v>
      </c>
      <c r="D394" s="34" t="s">
        <v>3221</v>
      </c>
      <c r="E394" s="34" t="s">
        <v>3222</v>
      </c>
      <c r="F394" s="34" t="s">
        <v>1703</v>
      </c>
      <c r="G394" s="34" t="s">
        <v>3520</v>
      </c>
      <c r="H394" s="34" t="s">
        <v>4287</v>
      </c>
      <c r="I394" s="34" t="s">
        <v>757</v>
      </c>
      <c r="J394" s="36">
        <v>41247</v>
      </c>
      <c r="K394" s="36"/>
      <c r="L394" s="34" t="s">
        <v>61</v>
      </c>
      <c r="M394" s="40"/>
      <c r="N394" s="41"/>
      <c r="O394" s="40"/>
      <c r="P394" s="41" t="s">
        <v>3456</v>
      </c>
      <c r="Q394" s="40"/>
      <c r="R394" s="41" t="s">
        <v>3456</v>
      </c>
      <c r="S394" s="41"/>
      <c r="T394" s="41" t="s">
        <v>70</v>
      </c>
      <c r="U394" s="41"/>
      <c r="V394" s="41"/>
      <c r="W394" s="40"/>
      <c r="X394" s="41" t="s">
        <v>70</v>
      </c>
      <c r="Y394" s="41"/>
      <c r="Z394" s="40"/>
      <c r="AA394" s="41"/>
      <c r="AB394" s="41"/>
      <c r="AC394" s="41"/>
      <c r="AD394" s="40"/>
      <c r="AE394" s="41" t="s">
        <v>3456</v>
      </c>
      <c r="AF394" s="41" t="s">
        <v>3456</v>
      </c>
      <c r="AG394" s="41" t="s">
        <v>70</v>
      </c>
      <c r="AH394" s="41"/>
      <c r="AI394" s="41"/>
      <c r="AJ394" s="40"/>
      <c r="AK394" s="41" t="s">
        <v>70</v>
      </c>
      <c r="AL394" s="40"/>
      <c r="AM394" s="41"/>
      <c r="AN394" s="40"/>
      <c r="AO394" s="41" t="s">
        <v>70</v>
      </c>
      <c r="AP394" s="41" t="s">
        <v>70</v>
      </c>
      <c r="AQ394" s="41" t="s">
        <v>70</v>
      </c>
      <c r="AR394" s="41" t="s">
        <v>70</v>
      </c>
      <c r="AS394" s="41" t="s">
        <v>70</v>
      </c>
      <c r="AT394" s="40"/>
      <c r="AU394" s="40"/>
      <c r="AV394" s="34" t="s">
        <v>70</v>
      </c>
      <c r="AW394" s="34" t="s">
        <v>70</v>
      </c>
      <c r="AX394" s="34" t="s">
        <v>1485</v>
      </c>
      <c r="AY394" s="34" t="s">
        <v>4288</v>
      </c>
      <c r="AZ394" s="34" t="s">
        <v>64</v>
      </c>
      <c r="BA394" s="34" t="s">
        <v>65</v>
      </c>
      <c r="BB394" s="35">
        <v>2028</v>
      </c>
      <c r="BC394" s="34" t="s">
        <v>66</v>
      </c>
    </row>
    <row r="395" spans="1:55" x14ac:dyDescent="0.25">
      <c r="A395" s="34" t="s">
        <v>3065</v>
      </c>
      <c r="B395" s="35">
        <v>65819</v>
      </c>
      <c r="C395" s="34">
        <v>95</v>
      </c>
      <c r="D395" s="34" t="s">
        <v>3066</v>
      </c>
      <c r="E395" s="34" t="s">
        <v>3067</v>
      </c>
      <c r="F395" s="34" t="s">
        <v>1703</v>
      </c>
      <c r="G395" s="34" t="s">
        <v>3520</v>
      </c>
      <c r="H395" s="34" t="s">
        <v>4287</v>
      </c>
      <c r="I395" s="34" t="s">
        <v>757</v>
      </c>
      <c r="J395" s="36">
        <v>42276</v>
      </c>
      <c r="K395" s="36"/>
      <c r="L395" s="34" t="s">
        <v>61</v>
      </c>
      <c r="M395" s="40"/>
      <c r="N395" s="41"/>
      <c r="O395" s="40"/>
      <c r="P395" s="41" t="s">
        <v>3456</v>
      </c>
      <c r="Q395" s="40"/>
      <c r="R395" s="41"/>
      <c r="S395" s="41"/>
      <c r="T395" s="41" t="s">
        <v>70</v>
      </c>
      <c r="U395" s="41"/>
      <c r="V395" s="41"/>
      <c r="W395" s="40"/>
      <c r="X395" s="41" t="s">
        <v>70</v>
      </c>
      <c r="Y395" s="41"/>
      <c r="Z395" s="40"/>
      <c r="AA395" s="41"/>
      <c r="AB395" s="41"/>
      <c r="AC395" s="41"/>
      <c r="AD395" s="40"/>
      <c r="AE395" s="41" t="s">
        <v>3456</v>
      </c>
      <c r="AF395" s="41" t="s">
        <v>3456</v>
      </c>
      <c r="AG395" s="41" t="s">
        <v>70</v>
      </c>
      <c r="AH395" s="41"/>
      <c r="AI395" s="41"/>
      <c r="AJ395" s="40"/>
      <c r="AK395" s="41" t="s">
        <v>70</v>
      </c>
      <c r="AL395" s="40"/>
      <c r="AM395" s="41"/>
      <c r="AN395" s="40"/>
      <c r="AO395" s="41" t="s">
        <v>70</v>
      </c>
      <c r="AP395" s="41" t="s">
        <v>70</v>
      </c>
      <c r="AQ395" s="41" t="s">
        <v>70</v>
      </c>
      <c r="AR395" s="41" t="s">
        <v>70</v>
      </c>
      <c r="AS395" s="41" t="s">
        <v>70</v>
      </c>
      <c r="AT395" s="40"/>
      <c r="AU395" s="40"/>
      <c r="AV395" s="34" t="s">
        <v>70</v>
      </c>
      <c r="AW395" s="34" t="s">
        <v>70</v>
      </c>
      <c r="AX395" s="34" t="s">
        <v>63</v>
      </c>
      <c r="AY395" s="34" t="s">
        <v>4288</v>
      </c>
      <c r="AZ395" s="34" t="s">
        <v>64</v>
      </c>
      <c r="BA395" s="34" t="s">
        <v>65</v>
      </c>
      <c r="BB395" s="35">
        <v>2032</v>
      </c>
      <c r="BC395" s="34" t="s">
        <v>66</v>
      </c>
    </row>
    <row r="396" spans="1:55" x14ac:dyDescent="0.25">
      <c r="A396" s="34" t="s">
        <v>1693</v>
      </c>
      <c r="B396" s="35">
        <v>66097</v>
      </c>
      <c r="C396" s="34">
        <v>100</v>
      </c>
      <c r="D396" s="34" t="s">
        <v>1701</v>
      </c>
      <c r="E396" s="34" t="s">
        <v>1702</v>
      </c>
      <c r="F396" s="34" t="s">
        <v>1703</v>
      </c>
      <c r="G396" s="34" t="s">
        <v>3520</v>
      </c>
      <c r="H396" s="34" t="s">
        <v>4287</v>
      </c>
      <c r="I396" s="34" t="s">
        <v>757</v>
      </c>
      <c r="J396" s="36">
        <v>41771</v>
      </c>
      <c r="K396" s="36"/>
      <c r="L396" s="34" t="s">
        <v>61</v>
      </c>
      <c r="M396" s="40"/>
      <c r="N396" s="41"/>
      <c r="O396" s="40"/>
      <c r="P396" s="41" t="s">
        <v>3456</v>
      </c>
      <c r="Q396" s="40"/>
      <c r="R396" s="41"/>
      <c r="S396" s="41"/>
      <c r="T396" s="41" t="s">
        <v>70</v>
      </c>
      <c r="U396" s="41"/>
      <c r="V396" s="41"/>
      <c r="W396" s="40"/>
      <c r="X396" s="41" t="s">
        <v>70</v>
      </c>
      <c r="Y396" s="41"/>
      <c r="Z396" s="40"/>
      <c r="AA396" s="41"/>
      <c r="AB396" s="41"/>
      <c r="AC396" s="41"/>
      <c r="AD396" s="40"/>
      <c r="AE396" s="41" t="s">
        <v>3456</v>
      </c>
      <c r="AF396" s="41" t="s">
        <v>3456</v>
      </c>
      <c r="AG396" s="41" t="s">
        <v>70</v>
      </c>
      <c r="AH396" s="41"/>
      <c r="AI396" s="41"/>
      <c r="AJ396" s="40"/>
      <c r="AK396" s="41" t="s">
        <v>70</v>
      </c>
      <c r="AL396" s="40"/>
      <c r="AM396" s="41"/>
      <c r="AN396" s="40"/>
      <c r="AO396" s="41" t="s">
        <v>70</v>
      </c>
      <c r="AP396" s="41" t="s">
        <v>70</v>
      </c>
      <c r="AQ396" s="41" t="s">
        <v>70</v>
      </c>
      <c r="AR396" s="41" t="s">
        <v>70</v>
      </c>
      <c r="AS396" s="41" t="s">
        <v>70</v>
      </c>
      <c r="AT396" s="40"/>
      <c r="AU396" s="40"/>
      <c r="AV396" s="34" t="s">
        <v>70</v>
      </c>
      <c r="AW396" s="34" t="s">
        <v>70</v>
      </c>
      <c r="AX396" s="34" t="s">
        <v>63</v>
      </c>
      <c r="AY396" s="34" t="s">
        <v>4285</v>
      </c>
      <c r="AZ396" s="34" t="s">
        <v>64</v>
      </c>
      <c r="BA396" s="34" t="s">
        <v>65</v>
      </c>
      <c r="BB396" s="35">
        <v>2029</v>
      </c>
      <c r="BC396" s="34" t="s">
        <v>66</v>
      </c>
    </row>
    <row r="397" spans="1:55" x14ac:dyDescent="0.25">
      <c r="A397" s="34" t="s">
        <v>1018</v>
      </c>
      <c r="B397" s="35">
        <v>65461</v>
      </c>
      <c r="C397" s="34">
        <v>100</v>
      </c>
      <c r="D397" s="34" t="s">
        <v>1024</v>
      </c>
      <c r="E397" s="34" t="s">
        <v>1025</v>
      </c>
      <c r="F397" s="34" t="s">
        <v>482</v>
      </c>
      <c r="G397" s="34" t="s">
        <v>3974</v>
      </c>
      <c r="H397" s="34" t="s">
        <v>59</v>
      </c>
      <c r="I397" s="34" t="s">
        <v>380</v>
      </c>
      <c r="J397" s="36">
        <v>40857</v>
      </c>
      <c r="K397" s="36"/>
      <c r="L397" s="34" t="s">
        <v>61</v>
      </c>
      <c r="M397" s="40"/>
      <c r="N397" s="41"/>
      <c r="O397" s="40"/>
      <c r="P397" s="41" t="s">
        <v>3456</v>
      </c>
      <c r="Q397" s="40"/>
      <c r="R397" s="41"/>
      <c r="S397" s="41"/>
      <c r="T397" s="41" t="s">
        <v>70</v>
      </c>
      <c r="U397" s="41"/>
      <c r="V397" s="41"/>
      <c r="W397" s="40"/>
      <c r="X397" s="41" t="s">
        <v>70</v>
      </c>
      <c r="Y397" s="41"/>
      <c r="Z397" s="41"/>
      <c r="AA397" s="41"/>
      <c r="AB397" s="41"/>
      <c r="AC397" s="41"/>
      <c r="AD397" s="40"/>
      <c r="AE397" s="41"/>
      <c r="AF397" s="41"/>
      <c r="AG397" s="41" t="s">
        <v>70</v>
      </c>
      <c r="AH397" s="41"/>
      <c r="AI397" s="41"/>
      <c r="AJ397" s="40"/>
      <c r="AK397" s="41" t="s">
        <v>70</v>
      </c>
      <c r="AL397" s="40"/>
      <c r="AM397" s="41"/>
      <c r="AN397" s="40"/>
      <c r="AO397" s="41" t="s">
        <v>70</v>
      </c>
      <c r="AP397" s="41" t="s">
        <v>70</v>
      </c>
      <c r="AQ397" s="41" t="s">
        <v>70</v>
      </c>
      <c r="AR397" s="41" t="s">
        <v>70</v>
      </c>
      <c r="AS397" s="41" t="s">
        <v>70</v>
      </c>
      <c r="AT397" s="40"/>
      <c r="AU397" s="40"/>
      <c r="AV397" s="34" t="s">
        <v>70</v>
      </c>
      <c r="AW397" s="34" t="s">
        <v>70</v>
      </c>
      <c r="AX397" s="34" t="s">
        <v>63</v>
      </c>
      <c r="AY397" s="34" t="s">
        <v>4289</v>
      </c>
      <c r="AZ397" s="34" t="s">
        <v>64</v>
      </c>
      <c r="BA397" s="34" t="s">
        <v>65</v>
      </c>
      <c r="BB397" s="35">
        <v>2026</v>
      </c>
      <c r="BC397" s="34" t="s">
        <v>66</v>
      </c>
    </row>
    <row r="398" spans="1:55" x14ac:dyDescent="0.25">
      <c r="A398" s="34" t="s">
        <v>2433</v>
      </c>
      <c r="B398" s="35">
        <v>63989</v>
      </c>
      <c r="C398" s="34">
        <v>100</v>
      </c>
      <c r="D398" s="34" t="s">
        <v>2434</v>
      </c>
      <c r="E398" s="34" t="s">
        <v>2435</v>
      </c>
      <c r="F398" s="34" t="s">
        <v>482</v>
      </c>
      <c r="G398" s="34" t="s">
        <v>3974</v>
      </c>
      <c r="H398" s="34" t="s">
        <v>59</v>
      </c>
      <c r="I398" s="34" t="s">
        <v>380</v>
      </c>
      <c r="J398" s="36">
        <v>40162</v>
      </c>
      <c r="K398" s="36"/>
      <c r="L398" s="34" t="s">
        <v>61</v>
      </c>
      <c r="M398" s="40"/>
      <c r="N398" s="41"/>
      <c r="O398" s="40"/>
      <c r="P398" s="41"/>
      <c r="Q398" s="40"/>
      <c r="R398" s="41" t="s">
        <v>3456</v>
      </c>
      <c r="S398" s="41"/>
      <c r="T398" s="41" t="s">
        <v>70</v>
      </c>
      <c r="U398" s="41"/>
      <c r="V398" s="41"/>
      <c r="W398" s="40"/>
      <c r="X398" s="41" t="s">
        <v>70</v>
      </c>
      <c r="Y398" s="41"/>
      <c r="Z398" s="40"/>
      <c r="AA398" s="41"/>
      <c r="AB398" s="41"/>
      <c r="AC398" s="41"/>
      <c r="AD398" s="40"/>
      <c r="AE398" s="41"/>
      <c r="AF398" s="41"/>
      <c r="AG398" s="41" t="s">
        <v>70</v>
      </c>
      <c r="AH398" s="41"/>
      <c r="AI398" s="41"/>
      <c r="AJ398" s="40"/>
      <c r="AK398" s="41" t="s">
        <v>70</v>
      </c>
      <c r="AL398" s="40"/>
      <c r="AM398" s="41"/>
      <c r="AN398" s="40"/>
      <c r="AO398" s="41" t="s">
        <v>70</v>
      </c>
      <c r="AP398" s="41" t="s">
        <v>70</v>
      </c>
      <c r="AQ398" s="41" t="s">
        <v>70</v>
      </c>
      <c r="AR398" s="41" t="s">
        <v>70</v>
      </c>
      <c r="AS398" s="41" t="s">
        <v>70</v>
      </c>
      <c r="AT398" s="40"/>
      <c r="AU398" s="40"/>
      <c r="AV398" s="34" t="s">
        <v>70</v>
      </c>
      <c r="AW398" s="34" t="s">
        <v>70</v>
      </c>
      <c r="AX398" s="34" t="s">
        <v>63</v>
      </c>
      <c r="AY398" s="34" t="s">
        <v>4285</v>
      </c>
      <c r="AZ398" s="34" t="s">
        <v>64</v>
      </c>
      <c r="BA398" s="34" t="s">
        <v>65</v>
      </c>
      <c r="BB398" s="35">
        <v>2024</v>
      </c>
      <c r="BC398" s="34" t="s">
        <v>66</v>
      </c>
    </row>
    <row r="399" spans="1:55" x14ac:dyDescent="0.25">
      <c r="A399" s="34" t="s">
        <v>2154</v>
      </c>
      <c r="B399" s="35">
        <v>62755</v>
      </c>
      <c r="C399" s="34">
        <v>100</v>
      </c>
      <c r="D399" s="34" t="s">
        <v>2188</v>
      </c>
      <c r="E399" s="34" t="s">
        <v>2189</v>
      </c>
      <c r="F399" s="34" t="s">
        <v>2190</v>
      </c>
      <c r="G399" s="34" t="s">
        <v>421</v>
      </c>
      <c r="H399" s="34" t="s">
        <v>59</v>
      </c>
      <c r="I399" s="34" t="s">
        <v>114</v>
      </c>
      <c r="J399" s="36">
        <v>39379</v>
      </c>
      <c r="K399" s="36"/>
      <c r="L399" s="34" t="s">
        <v>61</v>
      </c>
      <c r="M399" s="40"/>
      <c r="N399" s="41"/>
      <c r="O399" s="40"/>
      <c r="P399" s="41"/>
      <c r="Q399" s="40"/>
      <c r="R399" s="41"/>
      <c r="S399" s="41"/>
      <c r="T399" s="41" t="s">
        <v>70</v>
      </c>
      <c r="U399" s="41"/>
      <c r="V399" s="41"/>
      <c r="W399" s="40"/>
      <c r="X399" s="41" t="s">
        <v>70</v>
      </c>
      <c r="Y399" s="41"/>
      <c r="Z399" s="40"/>
      <c r="AA399" s="41"/>
      <c r="AB399" s="41"/>
      <c r="AC399" s="41"/>
      <c r="AD399" s="40"/>
      <c r="AE399" s="41"/>
      <c r="AF399" s="41"/>
      <c r="AG399" s="41" t="s">
        <v>70</v>
      </c>
      <c r="AH399" s="41"/>
      <c r="AI399" s="41"/>
      <c r="AJ399" s="40"/>
      <c r="AK399" s="41" t="s">
        <v>70</v>
      </c>
      <c r="AL399" s="40"/>
      <c r="AM399" s="41"/>
      <c r="AN399" s="40"/>
      <c r="AO399" s="41" t="s">
        <v>70</v>
      </c>
      <c r="AP399" s="41" t="s">
        <v>70</v>
      </c>
      <c r="AQ399" s="41" t="s">
        <v>70</v>
      </c>
      <c r="AR399" s="41" t="s">
        <v>70</v>
      </c>
      <c r="AS399" s="41" t="s">
        <v>70</v>
      </c>
      <c r="AT399" s="40"/>
      <c r="AU399" s="40"/>
      <c r="AV399" s="34" t="s">
        <v>70</v>
      </c>
      <c r="AW399" s="34" t="s">
        <v>70</v>
      </c>
      <c r="AX399" s="34" t="s">
        <v>133</v>
      </c>
      <c r="AY399" s="34" t="s">
        <v>4292</v>
      </c>
      <c r="AZ399" s="34" t="s">
        <v>64</v>
      </c>
      <c r="BA399" s="34" t="s">
        <v>423</v>
      </c>
      <c r="BB399" s="35">
        <v>2023</v>
      </c>
      <c r="BC399" s="34" t="s">
        <v>66</v>
      </c>
    </row>
    <row r="400" spans="1:55" x14ac:dyDescent="0.25">
      <c r="A400" s="34" t="s">
        <v>1999</v>
      </c>
      <c r="B400" s="35">
        <v>61996</v>
      </c>
      <c r="C400" s="34">
        <v>100</v>
      </c>
      <c r="D400" s="34" t="s">
        <v>2008</v>
      </c>
      <c r="E400" s="34" t="s">
        <v>2009</v>
      </c>
      <c r="F400" s="34" t="s">
        <v>2010</v>
      </c>
      <c r="G400" s="34" t="s">
        <v>234</v>
      </c>
      <c r="H400" s="34" t="s">
        <v>144</v>
      </c>
      <c r="I400" s="34" t="s">
        <v>1963</v>
      </c>
      <c r="J400" s="36">
        <v>38855</v>
      </c>
      <c r="K400" s="36">
        <v>45078</v>
      </c>
      <c r="L400" s="34" t="s">
        <v>71</v>
      </c>
      <c r="M400" s="40"/>
      <c r="N400" s="41" t="s">
        <v>3456</v>
      </c>
      <c r="O400" s="40"/>
      <c r="P400" s="41"/>
      <c r="Q400" s="40"/>
      <c r="R400" s="41"/>
      <c r="S400" s="41"/>
      <c r="T400" s="41" t="s">
        <v>70</v>
      </c>
      <c r="U400" s="41"/>
      <c r="V400" s="41"/>
      <c r="W400" s="40">
        <v>32363</v>
      </c>
      <c r="X400" s="41" t="s">
        <v>70</v>
      </c>
      <c r="Y400" s="41"/>
      <c r="Z400" s="40"/>
      <c r="AA400" s="41"/>
      <c r="AB400" s="41"/>
      <c r="AC400" s="41"/>
      <c r="AD400" s="40"/>
      <c r="AE400" s="41" t="s">
        <v>3456</v>
      </c>
      <c r="AF400" s="41" t="s">
        <v>3456</v>
      </c>
      <c r="AG400" s="41" t="s">
        <v>70</v>
      </c>
      <c r="AH400" s="41"/>
      <c r="AI400" s="41"/>
      <c r="AJ400" s="40"/>
      <c r="AK400" s="41" t="s">
        <v>70</v>
      </c>
      <c r="AL400" s="40"/>
      <c r="AM400" s="41"/>
      <c r="AN400" s="40"/>
      <c r="AO400" s="41" t="s">
        <v>70</v>
      </c>
      <c r="AP400" s="41" t="s">
        <v>70</v>
      </c>
      <c r="AQ400" s="41" t="s">
        <v>70</v>
      </c>
      <c r="AR400" s="41" t="s">
        <v>70</v>
      </c>
      <c r="AS400" s="41" t="s">
        <v>70</v>
      </c>
      <c r="AT400" s="40"/>
      <c r="AU400" s="40"/>
      <c r="AV400" s="34" t="s">
        <v>70</v>
      </c>
      <c r="AW400" s="34" t="s">
        <v>70</v>
      </c>
      <c r="AX400" s="34" t="s">
        <v>133</v>
      </c>
      <c r="AY400" s="34" t="s">
        <v>4288</v>
      </c>
      <c r="AZ400" s="34" t="s">
        <v>464</v>
      </c>
      <c r="BA400" s="34" t="s">
        <v>465</v>
      </c>
      <c r="BB400" s="35">
        <v>2020</v>
      </c>
      <c r="BC400" s="34" t="s">
        <v>66</v>
      </c>
    </row>
    <row r="401" spans="1:55" x14ac:dyDescent="0.25">
      <c r="A401" s="34" t="s">
        <v>642</v>
      </c>
      <c r="B401" s="35">
        <v>79829</v>
      </c>
      <c r="C401" s="34">
        <v>100</v>
      </c>
      <c r="D401" s="34" t="s">
        <v>3674</v>
      </c>
      <c r="E401" s="34" t="s">
        <v>3673</v>
      </c>
      <c r="F401" s="34" t="s">
        <v>1870</v>
      </c>
      <c r="G401" s="34" t="s">
        <v>234</v>
      </c>
      <c r="H401" s="34" t="s">
        <v>144</v>
      </c>
      <c r="I401" s="34" t="s">
        <v>102</v>
      </c>
      <c r="J401" s="36">
        <v>44292</v>
      </c>
      <c r="K401" s="36"/>
      <c r="L401" s="34" t="s">
        <v>61</v>
      </c>
      <c r="M401" s="40"/>
      <c r="N401" s="41" t="s">
        <v>3456</v>
      </c>
      <c r="O401" s="40"/>
      <c r="P401" s="41" t="s">
        <v>3456</v>
      </c>
      <c r="Q401" s="40"/>
      <c r="R401" s="41" t="s">
        <v>3456</v>
      </c>
      <c r="S401" s="41" t="s">
        <v>3456</v>
      </c>
      <c r="T401" s="41" t="s">
        <v>70</v>
      </c>
      <c r="U401" s="41"/>
      <c r="V401" s="41"/>
      <c r="W401" s="40"/>
      <c r="X401" s="41" t="s">
        <v>70</v>
      </c>
      <c r="Y401" s="41"/>
      <c r="Z401" s="41"/>
      <c r="AA401" s="41"/>
      <c r="AB401" s="41"/>
      <c r="AC401" s="41"/>
      <c r="AD401" s="40"/>
      <c r="AE401" s="41" t="s">
        <v>3456</v>
      </c>
      <c r="AF401" s="41" t="s">
        <v>3456</v>
      </c>
      <c r="AG401" s="41" t="s">
        <v>70</v>
      </c>
      <c r="AH401" s="41"/>
      <c r="AI401" s="41"/>
      <c r="AJ401" s="40"/>
      <c r="AK401" s="41" t="s">
        <v>70</v>
      </c>
      <c r="AL401" s="40"/>
      <c r="AM401" s="41"/>
      <c r="AN401" s="41"/>
      <c r="AO401" s="41" t="s">
        <v>70</v>
      </c>
      <c r="AP401" s="41" t="s">
        <v>70</v>
      </c>
      <c r="AQ401" s="41" t="s">
        <v>70</v>
      </c>
      <c r="AR401" s="41" t="s">
        <v>70</v>
      </c>
      <c r="AS401" s="41" t="s">
        <v>70</v>
      </c>
      <c r="AT401" s="41"/>
      <c r="AU401" s="41"/>
      <c r="AV401" s="34" t="s">
        <v>70</v>
      </c>
      <c r="AW401" s="34" t="s">
        <v>70</v>
      </c>
      <c r="AX401" s="34" t="s">
        <v>63</v>
      </c>
      <c r="AY401" s="34" t="s">
        <v>70</v>
      </c>
      <c r="AZ401" s="34" t="s">
        <v>64</v>
      </c>
      <c r="BA401" s="34" t="s">
        <v>65</v>
      </c>
      <c r="BB401" s="35">
        <v>2037</v>
      </c>
      <c r="BC401" s="34" t="s">
        <v>66</v>
      </c>
    </row>
    <row r="402" spans="1:55" x14ac:dyDescent="0.25">
      <c r="A402" s="34" t="s">
        <v>1839</v>
      </c>
      <c r="B402" s="35">
        <v>80339</v>
      </c>
      <c r="C402" s="34">
        <v>100</v>
      </c>
      <c r="D402" s="34" t="s">
        <v>4159</v>
      </c>
      <c r="E402" s="34" t="s">
        <v>3600</v>
      </c>
      <c r="F402" s="34" t="s">
        <v>3590</v>
      </c>
      <c r="G402" s="34" t="s">
        <v>3986</v>
      </c>
      <c r="H402" s="34" t="s">
        <v>144</v>
      </c>
      <c r="I402" s="34" t="s">
        <v>1041</v>
      </c>
      <c r="J402" s="36">
        <v>44320</v>
      </c>
      <c r="K402" s="36"/>
      <c r="L402" s="34" t="s">
        <v>61</v>
      </c>
      <c r="M402" s="40"/>
      <c r="N402" s="41" t="s">
        <v>3456</v>
      </c>
      <c r="O402" s="40"/>
      <c r="P402" s="41" t="s">
        <v>3456</v>
      </c>
      <c r="Q402" s="40"/>
      <c r="R402" s="41" t="s">
        <v>3456</v>
      </c>
      <c r="S402" s="41" t="s">
        <v>3456</v>
      </c>
      <c r="T402" s="41" t="s">
        <v>70</v>
      </c>
      <c r="U402" s="41"/>
      <c r="V402" s="41"/>
      <c r="W402" s="40"/>
      <c r="X402" s="41" t="s">
        <v>70</v>
      </c>
      <c r="Y402" s="41"/>
      <c r="Z402" s="40"/>
      <c r="AA402" s="41"/>
      <c r="AB402" s="41"/>
      <c r="AC402" s="41"/>
      <c r="AD402" s="40"/>
      <c r="AE402" s="41" t="s">
        <v>3456</v>
      </c>
      <c r="AF402" s="41" t="s">
        <v>3456</v>
      </c>
      <c r="AG402" s="41" t="s">
        <v>70</v>
      </c>
      <c r="AH402" s="41"/>
      <c r="AI402" s="41"/>
      <c r="AJ402" s="40"/>
      <c r="AK402" s="41" t="s">
        <v>70</v>
      </c>
      <c r="AL402" s="40"/>
      <c r="AM402" s="41"/>
      <c r="AN402" s="40"/>
      <c r="AO402" s="41" t="s">
        <v>70</v>
      </c>
      <c r="AP402" s="41" t="s">
        <v>70</v>
      </c>
      <c r="AQ402" s="41" t="s">
        <v>70</v>
      </c>
      <c r="AR402" s="41" t="s">
        <v>70</v>
      </c>
      <c r="AS402" s="41" t="s">
        <v>70</v>
      </c>
      <c r="AT402" s="40"/>
      <c r="AU402" s="40"/>
      <c r="AV402" s="34" t="s">
        <v>70</v>
      </c>
      <c r="AW402" s="34" t="s">
        <v>70</v>
      </c>
      <c r="AX402" s="34" t="s">
        <v>63</v>
      </c>
      <c r="AY402" s="34" t="s">
        <v>4311</v>
      </c>
      <c r="AZ402" s="34" t="s">
        <v>64</v>
      </c>
      <c r="BA402" s="34" t="s">
        <v>65</v>
      </c>
      <c r="BB402" s="35">
        <v>2038</v>
      </c>
      <c r="BC402" s="34" t="s">
        <v>66</v>
      </c>
    </row>
    <row r="403" spans="1:55" x14ac:dyDescent="0.25">
      <c r="A403" s="34" t="s">
        <v>4427</v>
      </c>
      <c r="B403" s="35">
        <v>81028</v>
      </c>
      <c r="C403" s="34">
        <v>100</v>
      </c>
      <c r="D403" s="34" t="s">
        <v>4430</v>
      </c>
      <c r="E403" s="34" t="s">
        <v>4431</v>
      </c>
      <c r="F403" s="34" t="s">
        <v>3590</v>
      </c>
      <c r="G403" s="34" t="s">
        <v>3986</v>
      </c>
      <c r="H403" s="34" t="s">
        <v>144</v>
      </c>
      <c r="I403" s="34" t="s">
        <v>1041</v>
      </c>
      <c r="J403" s="36">
        <v>45198</v>
      </c>
      <c r="K403" s="36"/>
      <c r="L403" s="34" t="s">
        <v>71</v>
      </c>
      <c r="M403" s="40"/>
      <c r="N403" s="41" t="s">
        <v>3456</v>
      </c>
      <c r="O403" s="40">
        <v>32363</v>
      </c>
      <c r="P403" s="41"/>
      <c r="Q403" s="40">
        <v>32363</v>
      </c>
      <c r="R403" s="41"/>
      <c r="S403" s="41"/>
      <c r="T403" s="41" t="s">
        <v>70</v>
      </c>
      <c r="U403" s="41"/>
      <c r="V403" s="41"/>
      <c r="W403" s="40">
        <v>32363</v>
      </c>
      <c r="X403" s="41" t="s">
        <v>70</v>
      </c>
      <c r="Y403" s="41"/>
      <c r="Z403" s="40"/>
      <c r="AA403" s="41" t="s">
        <v>3456</v>
      </c>
      <c r="AB403" s="41"/>
      <c r="AC403" s="41"/>
      <c r="AD403" s="40"/>
      <c r="AE403" s="41" t="s">
        <v>3456</v>
      </c>
      <c r="AF403" s="41" t="s">
        <v>3456</v>
      </c>
      <c r="AG403" s="41" t="s">
        <v>70</v>
      </c>
      <c r="AH403" s="41"/>
      <c r="AI403" s="41" t="s">
        <v>3456</v>
      </c>
      <c r="AJ403" s="40"/>
      <c r="AK403" s="41" t="s">
        <v>70</v>
      </c>
      <c r="AL403" s="40"/>
      <c r="AM403" s="41"/>
      <c r="AN403" s="40"/>
      <c r="AO403" s="41" t="s">
        <v>70</v>
      </c>
      <c r="AP403" s="41" t="s">
        <v>70</v>
      </c>
      <c r="AQ403" s="41" t="s">
        <v>70</v>
      </c>
      <c r="AR403" s="41" t="s">
        <v>70</v>
      </c>
      <c r="AS403" s="41" t="s">
        <v>70</v>
      </c>
      <c r="AT403" s="40"/>
      <c r="AU403" s="40"/>
      <c r="AV403" s="34" t="s">
        <v>70</v>
      </c>
      <c r="AW403" s="34" t="s">
        <v>70</v>
      </c>
      <c r="AX403" s="34" t="s">
        <v>133</v>
      </c>
      <c r="AY403" s="34" t="s">
        <v>70</v>
      </c>
      <c r="AZ403" s="34" t="s">
        <v>64</v>
      </c>
      <c r="BA403" s="34" t="s">
        <v>65</v>
      </c>
      <c r="BB403" s="35">
        <v>2040</v>
      </c>
      <c r="BC403" s="34" t="s">
        <v>66</v>
      </c>
    </row>
    <row r="404" spans="1:55" x14ac:dyDescent="0.25">
      <c r="A404" s="34" t="s">
        <v>1789</v>
      </c>
      <c r="B404" s="35">
        <v>78156</v>
      </c>
      <c r="C404" s="34">
        <v>100</v>
      </c>
      <c r="D404" s="34" t="s">
        <v>1809</v>
      </c>
      <c r="E404" s="34" t="s">
        <v>1810</v>
      </c>
      <c r="F404" s="34" t="s">
        <v>3590</v>
      </c>
      <c r="G404" s="34" t="s">
        <v>3986</v>
      </c>
      <c r="H404" s="34" t="s">
        <v>144</v>
      </c>
      <c r="I404" s="34" t="s">
        <v>1041</v>
      </c>
      <c r="J404" s="36">
        <v>43077</v>
      </c>
      <c r="K404" s="36"/>
      <c r="L404" s="34" t="s">
        <v>61</v>
      </c>
      <c r="M404" s="40"/>
      <c r="N404" s="41"/>
      <c r="O404" s="40"/>
      <c r="P404" s="41" t="s">
        <v>3456</v>
      </c>
      <c r="Q404" s="40"/>
      <c r="R404" s="41"/>
      <c r="S404" s="41"/>
      <c r="T404" s="41" t="s">
        <v>70</v>
      </c>
      <c r="U404" s="41"/>
      <c r="V404" s="41"/>
      <c r="W404" s="40"/>
      <c r="X404" s="41" t="s">
        <v>70</v>
      </c>
      <c r="Y404" s="41"/>
      <c r="Z404" s="40"/>
      <c r="AA404" s="41"/>
      <c r="AB404" s="41"/>
      <c r="AC404" s="41"/>
      <c r="AD404" s="40"/>
      <c r="AE404" s="41"/>
      <c r="AF404" s="41"/>
      <c r="AG404" s="41" t="s">
        <v>70</v>
      </c>
      <c r="AH404" s="41"/>
      <c r="AI404" s="41"/>
      <c r="AJ404" s="40"/>
      <c r="AK404" s="41" t="s">
        <v>70</v>
      </c>
      <c r="AL404" s="40"/>
      <c r="AM404" s="41"/>
      <c r="AN404" s="40"/>
      <c r="AO404" s="41" t="s">
        <v>70</v>
      </c>
      <c r="AP404" s="41" t="s">
        <v>70</v>
      </c>
      <c r="AQ404" s="41" t="s">
        <v>70</v>
      </c>
      <c r="AR404" s="41" t="s">
        <v>70</v>
      </c>
      <c r="AS404" s="41" t="s">
        <v>70</v>
      </c>
      <c r="AT404" s="40"/>
      <c r="AU404" s="40"/>
      <c r="AV404" s="34" t="s">
        <v>70</v>
      </c>
      <c r="AW404" s="34" t="s">
        <v>70</v>
      </c>
      <c r="AX404" s="34" t="s">
        <v>63</v>
      </c>
      <c r="AY404" s="34" t="s">
        <v>4286</v>
      </c>
      <c r="AZ404" s="34" t="s">
        <v>64</v>
      </c>
      <c r="BA404" s="34" t="s">
        <v>65</v>
      </c>
      <c r="BB404" s="35">
        <v>2033</v>
      </c>
      <c r="BC404" s="34" t="s">
        <v>66</v>
      </c>
    </row>
    <row r="405" spans="1:55" x14ac:dyDescent="0.25">
      <c r="A405" s="34" t="s">
        <v>1821</v>
      </c>
      <c r="B405" s="35">
        <v>79013</v>
      </c>
      <c r="C405" s="34">
        <v>100</v>
      </c>
      <c r="D405" s="34" t="s">
        <v>1833</v>
      </c>
      <c r="E405" s="34" t="s">
        <v>1834</v>
      </c>
      <c r="F405" s="34" t="s">
        <v>3590</v>
      </c>
      <c r="G405" s="34" t="s">
        <v>3986</v>
      </c>
      <c r="H405" s="34" t="s">
        <v>144</v>
      </c>
      <c r="I405" s="34" t="s">
        <v>1041</v>
      </c>
      <c r="J405" s="36">
        <v>43664</v>
      </c>
      <c r="K405" s="36"/>
      <c r="L405" s="34" t="s">
        <v>61</v>
      </c>
      <c r="M405" s="40"/>
      <c r="N405" s="41"/>
      <c r="O405" s="40"/>
      <c r="P405" s="41" t="s">
        <v>3456</v>
      </c>
      <c r="Q405" s="40"/>
      <c r="R405" s="41"/>
      <c r="S405" s="41"/>
      <c r="T405" s="41" t="s">
        <v>70</v>
      </c>
      <c r="U405" s="41"/>
      <c r="V405" s="41"/>
      <c r="W405" s="40"/>
      <c r="X405" s="41" t="s">
        <v>70</v>
      </c>
      <c r="Y405" s="41"/>
      <c r="Z405" s="40"/>
      <c r="AA405" s="41"/>
      <c r="AB405" s="41"/>
      <c r="AC405" s="41"/>
      <c r="AD405" s="40"/>
      <c r="AE405" s="41"/>
      <c r="AF405" s="41"/>
      <c r="AG405" s="41" t="s">
        <v>70</v>
      </c>
      <c r="AH405" s="41"/>
      <c r="AI405" s="41"/>
      <c r="AJ405" s="40"/>
      <c r="AK405" s="41" t="s">
        <v>70</v>
      </c>
      <c r="AL405" s="40"/>
      <c r="AM405" s="41"/>
      <c r="AN405" s="40"/>
      <c r="AO405" s="41" t="s">
        <v>70</v>
      </c>
      <c r="AP405" s="41" t="s">
        <v>70</v>
      </c>
      <c r="AQ405" s="41" t="s">
        <v>70</v>
      </c>
      <c r="AR405" s="41" t="s">
        <v>70</v>
      </c>
      <c r="AS405" s="41" t="s">
        <v>70</v>
      </c>
      <c r="AT405" s="40"/>
      <c r="AU405" s="40"/>
      <c r="AV405" s="34" t="s">
        <v>70</v>
      </c>
      <c r="AW405" s="34" t="s">
        <v>70</v>
      </c>
      <c r="AX405" s="34" t="s">
        <v>63</v>
      </c>
      <c r="AY405" s="34" t="s">
        <v>4296</v>
      </c>
      <c r="AZ405" s="34" t="s">
        <v>64</v>
      </c>
      <c r="BA405" s="34" t="s">
        <v>65</v>
      </c>
      <c r="BB405" s="35">
        <v>2035</v>
      </c>
      <c r="BC405" s="34" t="s">
        <v>66</v>
      </c>
    </row>
    <row r="406" spans="1:55" x14ac:dyDescent="0.25">
      <c r="A406" s="34" t="s">
        <v>3650</v>
      </c>
      <c r="B406" s="35">
        <v>79149</v>
      </c>
      <c r="C406" s="34">
        <v>100</v>
      </c>
      <c r="D406" s="34" t="s">
        <v>3652</v>
      </c>
      <c r="E406" s="34" t="s">
        <v>3651</v>
      </c>
      <c r="F406" s="34" t="s">
        <v>769</v>
      </c>
      <c r="G406" s="34" t="s">
        <v>421</v>
      </c>
      <c r="H406" s="34" t="s">
        <v>59</v>
      </c>
      <c r="I406" s="34" t="s">
        <v>70</v>
      </c>
      <c r="J406" s="36">
        <v>44307</v>
      </c>
      <c r="K406" s="36"/>
      <c r="L406" s="34" t="s">
        <v>61</v>
      </c>
      <c r="M406" s="40"/>
      <c r="N406" s="41" t="s">
        <v>3456</v>
      </c>
      <c r="O406" s="40"/>
      <c r="P406" s="41" t="s">
        <v>3456</v>
      </c>
      <c r="Q406" s="40"/>
      <c r="R406" s="41" t="s">
        <v>3456</v>
      </c>
      <c r="S406" s="41" t="s">
        <v>3456</v>
      </c>
      <c r="T406" s="41" t="s">
        <v>70</v>
      </c>
      <c r="U406" s="41"/>
      <c r="V406" s="41"/>
      <c r="W406" s="40"/>
      <c r="X406" s="41" t="s">
        <v>70</v>
      </c>
      <c r="Y406" s="41"/>
      <c r="Z406" s="41"/>
      <c r="AA406" s="41"/>
      <c r="AB406" s="41"/>
      <c r="AC406" s="41"/>
      <c r="AD406" s="40"/>
      <c r="AE406" s="41" t="s">
        <v>3456</v>
      </c>
      <c r="AF406" s="41" t="s">
        <v>3456</v>
      </c>
      <c r="AG406" s="41" t="s">
        <v>70</v>
      </c>
      <c r="AH406" s="41"/>
      <c r="AI406" s="41"/>
      <c r="AJ406" s="40"/>
      <c r="AK406" s="41" t="s">
        <v>70</v>
      </c>
      <c r="AL406" s="40"/>
      <c r="AM406" s="41"/>
      <c r="AN406" s="41"/>
      <c r="AO406" s="41" t="s">
        <v>70</v>
      </c>
      <c r="AP406" s="41" t="s">
        <v>70</v>
      </c>
      <c r="AQ406" s="41" t="s">
        <v>70</v>
      </c>
      <c r="AR406" s="41" t="s">
        <v>70</v>
      </c>
      <c r="AS406" s="41" t="s">
        <v>70</v>
      </c>
      <c r="AT406" s="41"/>
      <c r="AU406" s="41"/>
      <c r="AV406" s="34" t="s">
        <v>606</v>
      </c>
      <c r="AW406" s="34" t="s">
        <v>607</v>
      </c>
      <c r="AX406" s="34" t="s">
        <v>63</v>
      </c>
      <c r="AY406" s="34" t="s">
        <v>4286</v>
      </c>
      <c r="AZ406" s="34" t="s">
        <v>64</v>
      </c>
      <c r="BA406" s="34" t="s">
        <v>65</v>
      </c>
      <c r="BB406" s="35">
        <v>2038</v>
      </c>
      <c r="BC406" s="34" t="s">
        <v>66</v>
      </c>
    </row>
    <row r="407" spans="1:55" x14ac:dyDescent="0.25">
      <c r="A407" s="34" t="s">
        <v>498</v>
      </c>
      <c r="B407" s="35">
        <v>66375</v>
      </c>
      <c r="C407" s="34">
        <v>100</v>
      </c>
      <c r="D407" s="34" t="s">
        <v>499</v>
      </c>
      <c r="E407" s="34" t="s">
        <v>500</v>
      </c>
      <c r="F407" s="34" t="s">
        <v>501</v>
      </c>
      <c r="G407" s="34" t="s">
        <v>421</v>
      </c>
      <c r="H407" s="34" t="s">
        <v>59</v>
      </c>
      <c r="I407" s="34" t="s">
        <v>422</v>
      </c>
      <c r="J407" s="36">
        <v>42439</v>
      </c>
      <c r="K407" s="36"/>
      <c r="L407" s="34" t="s">
        <v>61</v>
      </c>
      <c r="M407" s="40"/>
      <c r="N407" s="41"/>
      <c r="O407" s="40"/>
      <c r="P407" s="41" t="s">
        <v>3456</v>
      </c>
      <c r="Q407" s="40"/>
      <c r="R407" s="41"/>
      <c r="S407" s="41"/>
      <c r="T407" s="41" t="s">
        <v>70</v>
      </c>
      <c r="U407" s="41"/>
      <c r="V407" s="41"/>
      <c r="W407" s="40"/>
      <c r="X407" s="41" t="s">
        <v>70</v>
      </c>
      <c r="Y407" s="41"/>
      <c r="Z407" s="41"/>
      <c r="AA407" s="41"/>
      <c r="AB407" s="41"/>
      <c r="AC407" s="41"/>
      <c r="AD407" s="40"/>
      <c r="AE407" s="41" t="s">
        <v>3456</v>
      </c>
      <c r="AF407" s="41" t="s">
        <v>3456</v>
      </c>
      <c r="AG407" s="41" t="s">
        <v>70</v>
      </c>
      <c r="AH407" s="41"/>
      <c r="AI407" s="41"/>
      <c r="AJ407" s="40"/>
      <c r="AK407" s="41" t="s">
        <v>70</v>
      </c>
      <c r="AL407" s="41"/>
      <c r="AM407" s="41"/>
      <c r="AN407" s="41"/>
      <c r="AO407" s="41" t="s">
        <v>70</v>
      </c>
      <c r="AP407" s="41" t="s">
        <v>70</v>
      </c>
      <c r="AQ407" s="41" t="s">
        <v>70</v>
      </c>
      <c r="AR407" s="41" t="s">
        <v>70</v>
      </c>
      <c r="AS407" s="41" t="s">
        <v>70</v>
      </c>
      <c r="AT407" s="41"/>
      <c r="AU407" s="41"/>
      <c r="AV407" s="34" t="s">
        <v>70</v>
      </c>
      <c r="AW407" s="34" t="s">
        <v>70</v>
      </c>
      <c r="AX407" s="34" t="s">
        <v>133</v>
      </c>
      <c r="AY407" s="34" t="s">
        <v>4289</v>
      </c>
      <c r="AZ407" s="34" t="s">
        <v>64</v>
      </c>
      <c r="BA407" s="34" t="s">
        <v>65</v>
      </c>
      <c r="BB407" s="35">
        <v>2032</v>
      </c>
      <c r="BC407" s="34" t="s">
        <v>66</v>
      </c>
    </row>
    <row r="408" spans="1:55" x14ac:dyDescent="0.25">
      <c r="A408" s="34" t="s">
        <v>1593</v>
      </c>
      <c r="B408" s="35">
        <v>79145</v>
      </c>
      <c r="C408" s="34">
        <v>100</v>
      </c>
      <c r="D408" s="34" t="s">
        <v>1610</v>
      </c>
      <c r="E408" s="34" t="s">
        <v>1611</v>
      </c>
      <c r="F408" s="34" t="s">
        <v>1612</v>
      </c>
      <c r="G408" s="34" t="s">
        <v>558</v>
      </c>
      <c r="H408" s="34" t="s">
        <v>59</v>
      </c>
      <c r="I408" s="34" t="s">
        <v>114</v>
      </c>
      <c r="J408" s="36">
        <v>43669</v>
      </c>
      <c r="K408" s="36"/>
      <c r="L408" s="34" t="s">
        <v>61</v>
      </c>
      <c r="M408" s="40"/>
      <c r="N408" s="41"/>
      <c r="O408" s="40"/>
      <c r="P408" s="41" t="s">
        <v>3456</v>
      </c>
      <c r="Q408" s="40"/>
      <c r="R408" s="41"/>
      <c r="S408" s="41"/>
      <c r="T408" s="41" t="s">
        <v>70</v>
      </c>
      <c r="U408" s="41"/>
      <c r="V408" s="41"/>
      <c r="W408" s="40"/>
      <c r="X408" s="41" t="s">
        <v>70</v>
      </c>
      <c r="Y408" s="41"/>
      <c r="Z408" s="40"/>
      <c r="AA408" s="41"/>
      <c r="AB408" s="41"/>
      <c r="AC408" s="41"/>
      <c r="AD408" s="40"/>
      <c r="AE408" s="41" t="s">
        <v>3456</v>
      </c>
      <c r="AF408" s="41" t="s">
        <v>3456</v>
      </c>
      <c r="AG408" s="41" t="s">
        <v>70</v>
      </c>
      <c r="AH408" s="41"/>
      <c r="AI408" s="41" t="s">
        <v>3456</v>
      </c>
      <c r="AJ408" s="40"/>
      <c r="AK408" s="41" t="s">
        <v>70</v>
      </c>
      <c r="AL408" s="40"/>
      <c r="AM408" s="41"/>
      <c r="AN408" s="40"/>
      <c r="AO408" s="41" t="s">
        <v>70</v>
      </c>
      <c r="AP408" s="41" t="s">
        <v>70</v>
      </c>
      <c r="AQ408" s="41" t="s">
        <v>70</v>
      </c>
      <c r="AR408" s="41" t="s">
        <v>70</v>
      </c>
      <c r="AS408" s="41" t="s">
        <v>70</v>
      </c>
      <c r="AT408" s="40"/>
      <c r="AU408" s="40"/>
      <c r="AV408" s="34" t="s">
        <v>70</v>
      </c>
      <c r="AW408" s="34" t="s">
        <v>70</v>
      </c>
      <c r="AX408" s="34" t="s">
        <v>133</v>
      </c>
      <c r="AY408" s="34" t="s">
        <v>4290</v>
      </c>
      <c r="AZ408" s="34" t="s">
        <v>64</v>
      </c>
      <c r="BA408" s="34" t="s">
        <v>65</v>
      </c>
      <c r="BB408" s="35">
        <v>2034</v>
      </c>
      <c r="BC408" s="34" t="s">
        <v>66</v>
      </c>
    </row>
    <row r="409" spans="1:55" x14ac:dyDescent="0.25">
      <c r="A409" s="34" t="s">
        <v>1593</v>
      </c>
      <c r="B409" s="35">
        <v>79146</v>
      </c>
      <c r="C409" s="34">
        <v>100</v>
      </c>
      <c r="D409" s="34" t="s">
        <v>1613</v>
      </c>
      <c r="E409" s="34" t="s">
        <v>1614</v>
      </c>
      <c r="F409" s="34" t="s">
        <v>1612</v>
      </c>
      <c r="G409" s="34" t="s">
        <v>558</v>
      </c>
      <c r="H409" s="34" t="s">
        <v>59</v>
      </c>
      <c r="I409" s="34" t="s">
        <v>114</v>
      </c>
      <c r="J409" s="36">
        <v>43980</v>
      </c>
      <c r="K409" s="36"/>
      <c r="L409" s="34" t="s">
        <v>61</v>
      </c>
      <c r="M409" s="40"/>
      <c r="N409" s="41"/>
      <c r="O409" s="40"/>
      <c r="P409" s="41" t="s">
        <v>3456</v>
      </c>
      <c r="Q409" s="40"/>
      <c r="R409" s="41"/>
      <c r="S409" s="41"/>
      <c r="T409" s="41" t="s">
        <v>70</v>
      </c>
      <c r="U409" s="41"/>
      <c r="V409" s="41"/>
      <c r="W409" s="40"/>
      <c r="X409" s="41" t="s">
        <v>70</v>
      </c>
      <c r="Y409" s="41"/>
      <c r="Z409" s="40"/>
      <c r="AA409" s="41"/>
      <c r="AB409" s="41"/>
      <c r="AC409" s="41"/>
      <c r="AD409" s="40"/>
      <c r="AE409" s="41" t="s">
        <v>3456</v>
      </c>
      <c r="AF409" s="41" t="s">
        <v>3456</v>
      </c>
      <c r="AG409" s="41" t="s">
        <v>70</v>
      </c>
      <c r="AH409" s="41"/>
      <c r="AI409" s="41" t="s">
        <v>3456</v>
      </c>
      <c r="AJ409" s="40"/>
      <c r="AK409" s="41" t="s">
        <v>70</v>
      </c>
      <c r="AL409" s="40"/>
      <c r="AM409" s="41"/>
      <c r="AN409" s="40"/>
      <c r="AO409" s="41" t="s">
        <v>70</v>
      </c>
      <c r="AP409" s="41" t="s">
        <v>70</v>
      </c>
      <c r="AQ409" s="41" t="s">
        <v>70</v>
      </c>
      <c r="AR409" s="41" t="s">
        <v>70</v>
      </c>
      <c r="AS409" s="41" t="s">
        <v>70</v>
      </c>
      <c r="AT409" s="40"/>
      <c r="AU409" s="40"/>
      <c r="AV409" s="34" t="s">
        <v>70</v>
      </c>
      <c r="AW409" s="34" t="s">
        <v>70</v>
      </c>
      <c r="AX409" s="34" t="s">
        <v>133</v>
      </c>
      <c r="AY409" s="34" t="s">
        <v>4290</v>
      </c>
      <c r="AZ409" s="34" t="s">
        <v>64</v>
      </c>
      <c r="BA409" s="34" t="s">
        <v>65</v>
      </c>
      <c r="BB409" s="35">
        <v>2036</v>
      </c>
      <c r="BC409" s="34" t="s">
        <v>66</v>
      </c>
    </row>
    <row r="410" spans="1:55" x14ac:dyDescent="0.25">
      <c r="A410" s="34" t="s">
        <v>1641</v>
      </c>
      <c r="B410" s="35">
        <v>64081</v>
      </c>
      <c r="C410" s="34">
        <v>100</v>
      </c>
      <c r="D410" s="34" t="s">
        <v>1642</v>
      </c>
      <c r="E410" s="34" t="s">
        <v>1643</v>
      </c>
      <c r="F410" s="34" t="s">
        <v>1136</v>
      </c>
      <c r="G410" s="34" t="s">
        <v>3986</v>
      </c>
      <c r="H410" s="34" t="s">
        <v>144</v>
      </c>
      <c r="I410" s="34" t="s">
        <v>481</v>
      </c>
      <c r="J410" s="36">
        <v>40541</v>
      </c>
      <c r="K410" s="36"/>
      <c r="L410" s="34" t="s">
        <v>61</v>
      </c>
      <c r="M410" s="40"/>
      <c r="N410" s="41"/>
      <c r="O410" s="40"/>
      <c r="P410" s="41" t="s">
        <v>3456</v>
      </c>
      <c r="Q410" s="40"/>
      <c r="R410" s="41"/>
      <c r="S410" s="41"/>
      <c r="T410" s="41" t="s">
        <v>70</v>
      </c>
      <c r="U410" s="41"/>
      <c r="V410" s="41"/>
      <c r="W410" s="40"/>
      <c r="X410" s="41" t="s">
        <v>70</v>
      </c>
      <c r="Y410" s="41"/>
      <c r="Z410" s="40"/>
      <c r="AA410" s="41"/>
      <c r="AB410" s="41"/>
      <c r="AC410" s="41"/>
      <c r="AD410" s="40"/>
      <c r="AE410" s="41"/>
      <c r="AF410" s="41"/>
      <c r="AG410" s="41" t="s">
        <v>70</v>
      </c>
      <c r="AH410" s="41"/>
      <c r="AI410" s="41"/>
      <c r="AJ410" s="40"/>
      <c r="AK410" s="41" t="s">
        <v>70</v>
      </c>
      <c r="AL410" s="40"/>
      <c r="AM410" s="41"/>
      <c r="AN410" s="40"/>
      <c r="AO410" s="41" t="s">
        <v>70</v>
      </c>
      <c r="AP410" s="41" t="s">
        <v>70</v>
      </c>
      <c r="AQ410" s="41" t="s">
        <v>70</v>
      </c>
      <c r="AR410" s="41" t="s">
        <v>70</v>
      </c>
      <c r="AS410" s="41" t="s">
        <v>70</v>
      </c>
      <c r="AT410" s="40"/>
      <c r="AU410" s="40"/>
      <c r="AV410" s="34" t="s">
        <v>70</v>
      </c>
      <c r="AW410" s="34" t="s">
        <v>70</v>
      </c>
      <c r="AX410" s="34" t="s">
        <v>133</v>
      </c>
      <c r="AY410" s="34" t="s">
        <v>4292</v>
      </c>
      <c r="AZ410" s="34" t="s">
        <v>64</v>
      </c>
      <c r="BA410" s="34" t="s">
        <v>65</v>
      </c>
      <c r="BB410" s="35">
        <v>2026</v>
      </c>
      <c r="BC410" s="34" t="s">
        <v>66</v>
      </c>
    </row>
    <row r="411" spans="1:55" x14ac:dyDescent="0.25">
      <c r="A411" s="34" t="s">
        <v>2348</v>
      </c>
      <c r="B411" s="35">
        <v>63386</v>
      </c>
      <c r="C411" s="34">
        <v>71</v>
      </c>
      <c r="D411" s="34" t="s">
        <v>2353</v>
      </c>
      <c r="E411" s="34" t="s">
        <v>2354</v>
      </c>
      <c r="F411" s="34" t="s">
        <v>1272</v>
      </c>
      <c r="G411" s="34" t="s">
        <v>230</v>
      </c>
      <c r="H411" s="34" t="s">
        <v>59</v>
      </c>
      <c r="I411" s="34" t="s">
        <v>1260</v>
      </c>
      <c r="J411" s="36">
        <v>39749</v>
      </c>
      <c r="K411" s="36"/>
      <c r="L411" s="34" t="s">
        <v>61</v>
      </c>
      <c r="M411" s="40"/>
      <c r="N411" s="41"/>
      <c r="O411" s="40"/>
      <c r="P411" s="41"/>
      <c r="Q411" s="40"/>
      <c r="R411" s="41"/>
      <c r="S411" s="41"/>
      <c r="T411" s="41" t="s">
        <v>70</v>
      </c>
      <c r="U411" s="41"/>
      <c r="V411" s="41"/>
      <c r="W411" s="40"/>
      <c r="X411" s="41" t="s">
        <v>70</v>
      </c>
      <c r="Y411" s="41"/>
      <c r="Z411" s="40"/>
      <c r="AA411" s="41"/>
      <c r="AB411" s="41"/>
      <c r="AC411" s="41"/>
      <c r="AD411" s="40"/>
      <c r="AE411" s="41" t="s">
        <v>3456</v>
      </c>
      <c r="AF411" s="41"/>
      <c r="AG411" s="41" t="s">
        <v>70</v>
      </c>
      <c r="AH411" s="41"/>
      <c r="AI411" s="41"/>
      <c r="AJ411" s="40"/>
      <c r="AK411" s="41" t="s">
        <v>70</v>
      </c>
      <c r="AL411" s="40"/>
      <c r="AM411" s="41"/>
      <c r="AN411" s="40"/>
      <c r="AO411" s="41" t="s">
        <v>70</v>
      </c>
      <c r="AP411" s="41" t="s">
        <v>70</v>
      </c>
      <c r="AQ411" s="41" t="s">
        <v>70</v>
      </c>
      <c r="AR411" s="41" t="s">
        <v>70</v>
      </c>
      <c r="AS411" s="41" t="s">
        <v>70</v>
      </c>
      <c r="AT411" s="40"/>
      <c r="AU411" s="40"/>
      <c r="AV411" s="34" t="s">
        <v>70</v>
      </c>
      <c r="AW411" s="34" t="s">
        <v>70</v>
      </c>
      <c r="AX411" s="34" t="s">
        <v>133</v>
      </c>
      <c r="AY411" s="34" t="s">
        <v>70</v>
      </c>
      <c r="AZ411" s="34" t="s">
        <v>64</v>
      </c>
      <c r="BA411" s="34" t="s">
        <v>65</v>
      </c>
      <c r="BB411" s="35">
        <v>2024</v>
      </c>
      <c r="BC411" s="34" t="s">
        <v>66</v>
      </c>
    </row>
    <row r="412" spans="1:55" x14ac:dyDescent="0.25">
      <c r="A412" s="34" t="s">
        <v>4631</v>
      </c>
      <c r="B412" s="35">
        <v>81607</v>
      </c>
      <c r="C412" s="34">
        <v>100</v>
      </c>
      <c r="D412" s="34" t="s">
        <v>4642</v>
      </c>
      <c r="E412" s="34" t="s">
        <v>4643</v>
      </c>
      <c r="F412" s="34" t="s">
        <v>4644</v>
      </c>
      <c r="G412" s="34" t="s">
        <v>3521</v>
      </c>
      <c r="H412" s="34" t="s">
        <v>4287</v>
      </c>
      <c r="I412" s="34" t="s">
        <v>109</v>
      </c>
      <c r="J412" s="36">
        <v>45195</v>
      </c>
      <c r="K412" s="36"/>
      <c r="L412" s="34" t="s">
        <v>71</v>
      </c>
      <c r="M412" s="40"/>
      <c r="N412" s="41" t="s">
        <v>3456</v>
      </c>
      <c r="O412" s="40">
        <v>32363</v>
      </c>
      <c r="P412" s="41"/>
      <c r="Q412" s="40">
        <v>32363</v>
      </c>
      <c r="R412" s="41"/>
      <c r="S412" s="41"/>
      <c r="T412" s="41" t="s">
        <v>70</v>
      </c>
      <c r="U412" s="41"/>
      <c r="V412" s="41"/>
      <c r="W412" s="40">
        <v>32363</v>
      </c>
      <c r="X412" s="41" t="s">
        <v>70</v>
      </c>
      <c r="Y412" s="41"/>
      <c r="Z412" s="40"/>
      <c r="AA412" s="41" t="s">
        <v>3456</v>
      </c>
      <c r="AB412" s="41"/>
      <c r="AC412" s="41"/>
      <c r="AD412" s="40"/>
      <c r="AE412" s="41" t="s">
        <v>3456</v>
      </c>
      <c r="AF412" s="41" t="s">
        <v>3456</v>
      </c>
      <c r="AG412" s="41" t="s">
        <v>70</v>
      </c>
      <c r="AH412" s="41"/>
      <c r="AI412" s="41"/>
      <c r="AJ412" s="40"/>
      <c r="AK412" s="41" t="s">
        <v>70</v>
      </c>
      <c r="AL412" s="40"/>
      <c r="AM412" s="41"/>
      <c r="AN412" s="40"/>
      <c r="AO412" s="41" t="s">
        <v>70</v>
      </c>
      <c r="AP412" s="41" t="s">
        <v>70</v>
      </c>
      <c r="AQ412" s="41" t="s">
        <v>70</v>
      </c>
      <c r="AR412" s="41" t="s">
        <v>70</v>
      </c>
      <c r="AS412" s="41" t="s">
        <v>70</v>
      </c>
      <c r="AT412" s="40"/>
      <c r="AU412" s="40"/>
      <c r="AV412" s="34" t="s">
        <v>70</v>
      </c>
      <c r="AW412" s="34" t="s">
        <v>70</v>
      </c>
      <c r="AX412" s="34" t="s">
        <v>63</v>
      </c>
      <c r="AY412" s="34" t="s">
        <v>70</v>
      </c>
      <c r="AZ412" s="34" t="s">
        <v>64</v>
      </c>
      <c r="BA412" s="34" t="s">
        <v>65</v>
      </c>
      <c r="BB412" s="35">
        <v>2040</v>
      </c>
      <c r="BC412" s="34" t="s">
        <v>66</v>
      </c>
    </row>
    <row r="413" spans="1:55" x14ac:dyDescent="0.25">
      <c r="A413" s="34" t="s">
        <v>1772</v>
      </c>
      <c r="B413" s="35">
        <v>67021</v>
      </c>
      <c r="C413" s="34">
        <v>100</v>
      </c>
      <c r="D413" s="34" t="s">
        <v>1781</v>
      </c>
      <c r="E413" s="34" t="s">
        <v>1782</v>
      </c>
      <c r="F413" s="34" t="s">
        <v>1712</v>
      </c>
      <c r="G413" s="34" t="s">
        <v>3982</v>
      </c>
      <c r="H413" s="34" t="s">
        <v>144</v>
      </c>
      <c r="I413" s="34" t="s">
        <v>63</v>
      </c>
      <c r="J413" s="36">
        <v>42550</v>
      </c>
      <c r="K413" s="36"/>
      <c r="L413" s="34" t="s">
        <v>61</v>
      </c>
      <c r="M413" s="40"/>
      <c r="N413" s="41"/>
      <c r="O413" s="40"/>
      <c r="P413" s="41" t="s">
        <v>3456</v>
      </c>
      <c r="Q413" s="40"/>
      <c r="R413" s="41" t="s">
        <v>3456</v>
      </c>
      <c r="S413" s="41"/>
      <c r="T413" s="41" t="s">
        <v>70</v>
      </c>
      <c r="U413" s="41"/>
      <c r="V413" s="41"/>
      <c r="W413" s="40"/>
      <c r="X413" s="41" t="s">
        <v>70</v>
      </c>
      <c r="Y413" s="41"/>
      <c r="Z413" s="40"/>
      <c r="AA413" s="41"/>
      <c r="AB413" s="41"/>
      <c r="AC413" s="41"/>
      <c r="AD413" s="40"/>
      <c r="AE413" s="41" t="s">
        <v>3456</v>
      </c>
      <c r="AF413" s="41"/>
      <c r="AG413" s="41" t="s">
        <v>70</v>
      </c>
      <c r="AH413" s="41"/>
      <c r="AI413" s="41"/>
      <c r="AJ413" s="40"/>
      <c r="AK413" s="41" t="s">
        <v>70</v>
      </c>
      <c r="AL413" s="40"/>
      <c r="AM413" s="41"/>
      <c r="AN413" s="40"/>
      <c r="AO413" s="41" t="s">
        <v>70</v>
      </c>
      <c r="AP413" s="41" t="s">
        <v>70</v>
      </c>
      <c r="AQ413" s="41" t="s">
        <v>70</v>
      </c>
      <c r="AR413" s="41" t="s">
        <v>70</v>
      </c>
      <c r="AS413" s="41" t="s">
        <v>70</v>
      </c>
      <c r="AT413" s="40"/>
      <c r="AU413" s="40"/>
      <c r="AV413" s="34" t="s">
        <v>70</v>
      </c>
      <c r="AW413" s="34" t="s">
        <v>70</v>
      </c>
      <c r="AX413" s="34" t="s">
        <v>63</v>
      </c>
      <c r="AY413" s="34" t="s">
        <v>4311</v>
      </c>
      <c r="AZ413" s="34" t="s">
        <v>64</v>
      </c>
      <c r="BA413" s="34" t="s">
        <v>65</v>
      </c>
      <c r="BB413" s="35">
        <v>2031</v>
      </c>
      <c r="BC413" s="34" t="s">
        <v>119</v>
      </c>
    </row>
    <row r="414" spans="1:55" x14ac:dyDescent="0.25">
      <c r="A414" s="34" t="s">
        <v>1664</v>
      </c>
      <c r="B414" s="35">
        <v>66069</v>
      </c>
      <c r="C414" s="34">
        <v>100</v>
      </c>
      <c r="D414" s="34" t="s">
        <v>1687</v>
      </c>
      <c r="E414" s="34" t="s">
        <v>1688</v>
      </c>
      <c r="F414" s="34" t="s">
        <v>1689</v>
      </c>
      <c r="G414" s="34" t="s">
        <v>3527</v>
      </c>
      <c r="H414" s="34" t="s">
        <v>4287</v>
      </c>
      <c r="I414" s="34" t="s">
        <v>114</v>
      </c>
      <c r="J414" s="36">
        <v>41611</v>
      </c>
      <c r="K414" s="36"/>
      <c r="L414" s="34" t="s">
        <v>61</v>
      </c>
      <c r="M414" s="40"/>
      <c r="N414" s="41"/>
      <c r="O414" s="40"/>
      <c r="P414" s="41" t="s">
        <v>3456</v>
      </c>
      <c r="Q414" s="40"/>
      <c r="R414" s="41"/>
      <c r="S414" s="41"/>
      <c r="T414" s="41" t="s">
        <v>70</v>
      </c>
      <c r="U414" s="41"/>
      <c r="V414" s="41"/>
      <c r="W414" s="40"/>
      <c r="X414" s="41" t="s">
        <v>70</v>
      </c>
      <c r="Y414" s="41"/>
      <c r="Z414" s="40"/>
      <c r="AA414" s="41"/>
      <c r="AB414" s="41"/>
      <c r="AC414" s="41"/>
      <c r="AD414" s="40"/>
      <c r="AE414" s="41"/>
      <c r="AF414" s="41"/>
      <c r="AG414" s="41" t="s">
        <v>70</v>
      </c>
      <c r="AH414" s="41"/>
      <c r="AI414" s="41"/>
      <c r="AJ414" s="40"/>
      <c r="AK414" s="41" t="s">
        <v>70</v>
      </c>
      <c r="AL414" s="40"/>
      <c r="AM414" s="41"/>
      <c r="AN414" s="40"/>
      <c r="AO414" s="41" t="s">
        <v>70</v>
      </c>
      <c r="AP414" s="41" t="s">
        <v>70</v>
      </c>
      <c r="AQ414" s="41" t="s">
        <v>70</v>
      </c>
      <c r="AR414" s="41" t="s">
        <v>70</v>
      </c>
      <c r="AS414" s="41" t="s">
        <v>70</v>
      </c>
      <c r="AT414" s="40"/>
      <c r="AU414" s="40"/>
      <c r="AV414" s="34" t="s">
        <v>70</v>
      </c>
      <c r="AW414" s="34" t="s">
        <v>70</v>
      </c>
      <c r="AX414" s="34" t="s">
        <v>133</v>
      </c>
      <c r="AY414" s="34" t="s">
        <v>4285</v>
      </c>
      <c r="AZ414" s="34" t="s">
        <v>64</v>
      </c>
      <c r="BA414" s="34" t="s">
        <v>65</v>
      </c>
      <c r="BB414" s="35">
        <v>2029</v>
      </c>
      <c r="BC414" s="34" t="s">
        <v>185</v>
      </c>
    </row>
    <row r="415" spans="1:55" x14ac:dyDescent="0.25">
      <c r="A415" s="34" t="s">
        <v>2154</v>
      </c>
      <c r="B415" s="35">
        <v>63349</v>
      </c>
      <c r="C415" s="34">
        <v>100</v>
      </c>
      <c r="D415" s="34" t="s">
        <v>2242</v>
      </c>
      <c r="E415" s="34" t="s">
        <v>2243</v>
      </c>
      <c r="F415" s="34" t="s">
        <v>2244</v>
      </c>
      <c r="G415" s="34" t="s">
        <v>3527</v>
      </c>
      <c r="H415" s="34" t="s">
        <v>4287</v>
      </c>
      <c r="I415" s="34" t="s">
        <v>2097</v>
      </c>
      <c r="J415" s="36">
        <v>39339</v>
      </c>
      <c r="K415" s="36"/>
      <c r="L415" s="34" t="s">
        <v>61</v>
      </c>
      <c r="M415" s="40"/>
      <c r="N415" s="41"/>
      <c r="O415" s="40"/>
      <c r="P415" s="41"/>
      <c r="Q415" s="40"/>
      <c r="R415" s="41"/>
      <c r="S415" s="41"/>
      <c r="T415" s="41" t="s">
        <v>70</v>
      </c>
      <c r="U415" s="41"/>
      <c r="V415" s="41"/>
      <c r="W415" s="40"/>
      <c r="X415" s="41" t="s">
        <v>70</v>
      </c>
      <c r="Y415" s="41"/>
      <c r="Z415" s="40"/>
      <c r="AA415" s="41"/>
      <c r="AB415" s="41"/>
      <c r="AC415" s="41"/>
      <c r="AD415" s="40"/>
      <c r="AE415" s="41"/>
      <c r="AF415" s="41"/>
      <c r="AG415" s="41" t="s">
        <v>70</v>
      </c>
      <c r="AH415" s="41"/>
      <c r="AI415" s="41"/>
      <c r="AJ415" s="40"/>
      <c r="AK415" s="41" t="s">
        <v>70</v>
      </c>
      <c r="AL415" s="40"/>
      <c r="AM415" s="41"/>
      <c r="AN415" s="40"/>
      <c r="AO415" s="41" t="s">
        <v>70</v>
      </c>
      <c r="AP415" s="41" t="s">
        <v>70</v>
      </c>
      <c r="AQ415" s="41" t="s">
        <v>70</v>
      </c>
      <c r="AR415" s="41" t="s">
        <v>70</v>
      </c>
      <c r="AS415" s="41" t="s">
        <v>70</v>
      </c>
      <c r="AT415" s="40"/>
      <c r="AU415" s="40"/>
      <c r="AV415" s="34" t="s">
        <v>70</v>
      </c>
      <c r="AW415" s="34" t="s">
        <v>70</v>
      </c>
      <c r="AX415" s="34" t="s">
        <v>133</v>
      </c>
      <c r="AY415" s="34" t="s">
        <v>4292</v>
      </c>
      <c r="AZ415" s="34" t="s">
        <v>64</v>
      </c>
      <c r="BA415" s="34" t="s">
        <v>423</v>
      </c>
      <c r="BB415" s="35">
        <v>2023</v>
      </c>
      <c r="BC415" s="34" t="s">
        <v>119</v>
      </c>
    </row>
    <row r="416" spans="1:55" x14ac:dyDescent="0.25">
      <c r="A416" s="34" t="s">
        <v>1461</v>
      </c>
      <c r="B416" s="35">
        <v>78546</v>
      </c>
      <c r="C416" s="34">
        <v>100</v>
      </c>
      <c r="D416" s="34" t="s">
        <v>1462</v>
      </c>
      <c r="E416" s="34" t="s">
        <v>1463</v>
      </c>
      <c r="F416" s="34" t="s">
        <v>1073</v>
      </c>
      <c r="G416" s="34" t="s">
        <v>131</v>
      </c>
      <c r="H416" s="34" t="s">
        <v>59</v>
      </c>
      <c r="I416" s="34" t="s">
        <v>3987</v>
      </c>
      <c r="J416" s="36">
        <v>43818</v>
      </c>
      <c r="K416" s="36"/>
      <c r="L416" s="34" t="s">
        <v>61</v>
      </c>
      <c r="M416" s="40"/>
      <c r="N416" s="41"/>
      <c r="O416" s="40"/>
      <c r="P416" s="41" t="s">
        <v>3456</v>
      </c>
      <c r="Q416" s="40"/>
      <c r="R416" s="41"/>
      <c r="S416" s="41"/>
      <c r="T416" s="41" t="s">
        <v>70</v>
      </c>
      <c r="U416" s="41"/>
      <c r="V416" s="41"/>
      <c r="W416" s="40"/>
      <c r="X416" s="41" t="s">
        <v>70</v>
      </c>
      <c r="Y416" s="41"/>
      <c r="Z416" s="41"/>
      <c r="AA416" s="41"/>
      <c r="AB416" s="41"/>
      <c r="AC416" s="41"/>
      <c r="AD416" s="40"/>
      <c r="AE416" s="41"/>
      <c r="AF416" s="41"/>
      <c r="AG416" s="41" t="s">
        <v>70</v>
      </c>
      <c r="AH416" s="41"/>
      <c r="AI416" s="41"/>
      <c r="AJ416" s="40"/>
      <c r="AK416" s="41" t="s">
        <v>70</v>
      </c>
      <c r="AL416" s="40"/>
      <c r="AM416" s="41"/>
      <c r="AN416" s="40"/>
      <c r="AO416" s="41" t="s">
        <v>70</v>
      </c>
      <c r="AP416" s="41" t="s">
        <v>70</v>
      </c>
      <c r="AQ416" s="41" t="s">
        <v>70</v>
      </c>
      <c r="AR416" s="41" t="s">
        <v>70</v>
      </c>
      <c r="AS416" s="41" t="s">
        <v>70</v>
      </c>
      <c r="AT416" s="40"/>
      <c r="AU416" s="40"/>
      <c r="AV416" s="34" t="s">
        <v>70</v>
      </c>
      <c r="AW416" s="34" t="s">
        <v>70</v>
      </c>
      <c r="AX416" s="34" t="s">
        <v>133</v>
      </c>
      <c r="AY416" s="34" t="s">
        <v>4295</v>
      </c>
      <c r="AZ416" s="34" t="s">
        <v>64</v>
      </c>
      <c r="BA416" s="34" t="s">
        <v>65</v>
      </c>
      <c r="BB416" s="35">
        <v>2035</v>
      </c>
      <c r="BC416" s="34" t="s">
        <v>66</v>
      </c>
    </row>
    <row r="417" spans="1:55" x14ac:dyDescent="0.25">
      <c r="A417" s="34" t="s">
        <v>89</v>
      </c>
      <c r="B417" s="35">
        <v>79954</v>
      </c>
      <c r="C417" s="34">
        <v>8.75</v>
      </c>
      <c r="D417" s="34" t="s">
        <v>4048</v>
      </c>
      <c r="E417" s="34" t="s">
        <v>4047</v>
      </c>
      <c r="F417" s="34" t="s">
        <v>94</v>
      </c>
      <c r="G417" s="34" t="s">
        <v>3974</v>
      </c>
      <c r="H417" s="34" t="s">
        <v>59</v>
      </c>
      <c r="I417" s="34" t="s">
        <v>60</v>
      </c>
      <c r="J417" s="36">
        <v>44916</v>
      </c>
      <c r="K417" s="34"/>
      <c r="L417" s="34" t="s">
        <v>71</v>
      </c>
      <c r="M417" s="41"/>
      <c r="N417" s="41" t="s">
        <v>3456</v>
      </c>
      <c r="O417" s="40">
        <v>32363</v>
      </c>
      <c r="P417" s="41"/>
      <c r="Q417" s="40">
        <v>32363</v>
      </c>
      <c r="R417" s="41"/>
      <c r="S417" s="41"/>
      <c r="T417" s="41" t="s">
        <v>70</v>
      </c>
      <c r="U417" s="41"/>
      <c r="V417" s="41"/>
      <c r="W417" s="40">
        <v>32363</v>
      </c>
      <c r="X417" s="41" t="s">
        <v>70</v>
      </c>
      <c r="Y417" s="41"/>
      <c r="Z417" s="41"/>
      <c r="AA417" s="41" t="s">
        <v>3456</v>
      </c>
      <c r="AB417" s="41"/>
      <c r="AC417" s="41"/>
      <c r="AD417" s="41"/>
      <c r="AE417" s="41" t="s">
        <v>3456</v>
      </c>
      <c r="AF417" s="41" t="s">
        <v>3456</v>
      </c>
      <c r="AG417" s="41" t="s">
        <v>70</v>
      </c>
      <c r="AH417" s="41"/>
      <c r="AI417" s="41"/>
      <c r="AJ417" s="41"/>
      <c r="AK417" s="41" t="s">
        <v>70</v>
      </c>
      <c r="AL417" s="41"/>
      <c r="AM417" s="41"/>
      <c r="AN417" s="41"/>
      <c r="AO417" s="41" t="s">
        <v>70</v>
      </c>
      <c r="AP417" s="41"/>
      <c r="AQ417" s="41"/>
      <c r="AR417" s="41"/>
      <c r="AS417" s="41"/>
      <c r="AT417" s="41"/>
      <c r="AU417" s="41"/>
      <c r="AV417" s="34"/>
      <c r="AW417" s="34"/>
      <c r="AX417" s="34" t="s">
        <v>63</v>
      </c>
      <c r="AY417" s="34" t="s">
        <v>4286</v>
      </c>
      <c r="AZ417" s="34" t="s">
        <v>64</v>
      </c>
      <c r="BA417" s="34" t="s">
        <v>65</v>
      </c>
      <c r="BB417" s="35">
        <v>2040</v>
      </c>
      <c r="BC417" s="34" t="s">
        <v>66</v>
      </c>
    </row>
    <row r="418" spans="1:55" x14ac:dyDescent="0.25">
      <c r="A418" s="34" t="s">
        <v>803</v>
      </c>
      <c r="B418" s="35">
        <v>79903</v>
      </c>
      <c r="C418" s="34">
        <v>6.56</v>
      </c>
      <c r="D418" s="34" t="s">
        <v>819</v>
      </c>
      <c r="E418" s="34" t="s">
        <v>820</v>
      </c>
      <c r="F418" s="34" t="s">
        <v>94</v>
      </c>
      <c r="G418" s="34" t="s">
        <v>3974</v>
      </c>
      <c r="H418" s="34" t="s">
        <v>59</v>
      </c>
      <c r="I418" s="34" t="s">
        <v>60</v>
      </c>
      <c r="J418" s="36">
        <v>44175</v>
      </c>
      <c r="K418" s="36"/>
      <c r="L418" s="34" t="s">
        <v>61</v>
      </c>
      <c r="M418" s="40"/>
      <c r="N418" s="41"/>
      <c r="O418" s="40"/>
      <c r="P418" s="41" t="s">
        <v>3456</v>
      </c>
      <c r="Q418" s="40"/>
      <c r="R418" s="41"/>
      <c r="S418" s="41"/>
      <c r="T418" s="41" t="s">
        <v>70</v>
      </c>
      <c r="U418" s="41"/>
      <c r="V418" s="41"/>
      <c r="W418" s="40"/>
      <c r="X418" s="41" t="s">
        <v>70</v>
      </c>
      <c r="Y418" s="41"/>
      <c r="Z418" s="41"/>
      <c r="AA418" s="41"/>
      <c r="AB418" s="41"/>
      <c r="AC418" s="41"/>
      <c r="AD418" s="40"/>
      <c r="AE418" s="41" t="s">
        <v>3456</v>
      </c>
      <c r="AF418" s="41" t="s">
        <v>3456</v>
      </c>
      <c r="AG418" s="41" t="s">
        <v>70</v>
      </c>
      <c r="AH418" s="41"/>
      <c r="AI418" s="41"/>
      <c r="AJ418" s="40"/>
      <c r="AK418" s="41" t="s">
        <v>70</v>
      </c>
      <c r="AL418" s="40"/>
      <c r="AM418" s="41"/>
      <c r="AN418" s="41"/>
      <c r="AO418" s="41" t="s">
        <v>70</v>
      </c>
      <c r="AP418" s="41" t="s">
        <v>70</v>
      </c>
      <c r="AQ418" s="41" t="s">
        <v>70</v>
      </c>
      <c r="AR418" s="41" t="s">
        <v>70</v>
      </c>
      <c r="AS418" s="41" t="s">
        <v>70</v>
      </c>
      <c r="AT418" s="41"/>
      <c r="AU418" s="41"/>
      <c r="AV418" s="34" t="s">
        <v>70</v>
      </c>
      <c r="AW418" s="34" t="s">
        <v>70</v>
      </c>
      <c r="AX418" s="34" t="s">
        <v>63</v>
      </c>
      <c r="AY418" s="34" t="s">
        <v>4286</v>
      </c>
      <c r="AZ418" s="34" t="s">
        <v>64</v>
      </c>
      <c r="BA418" s="34" t="s">
        <v>65</v>
      </c>
      <c r="BB418" s="35">
        <v>2038</v>
      </c>
      <c r="BC418" s="34" t="s">
        <v>66</v>
      </c>
    </row>
    <row r="419" spans="1:55" x14ac:dyDescent="0.25">
      <c r="A419" s="34" t="s">
        <v>645</v>
      </c>
      <c r="B419" s="35">
        <v>78535</v>
      </c>
      <c r="C419" s="34">
        <v>100</v>
      </c>
      <c r="D419" s="34" t="s">
        <v>714</v>
      </c>
      <c r="E419" s="34" t="s">
        <v>715</v>
      </c>
      <c r="F419" s="34" t="s">
        <v>94</v>
      </c>
      <c r="G419" s="34" t="s">
        <v>3974</v>
      </c>
      <c r="H419" s="34" t="s">
        <v>59</v>
      </c>
      <c r="I419" s="34" t="s">
        <v>60</v>
      </c>
      <c r="J419" s="36">
        <v>43396</v>
      </c>
      <c r="K419" s="36"/>
      <c r="L419" s="34" t="s">
        <v>61</v>
      </c>
      <c r="M419" s="40"/>
      <c r="N419" s="41"/>
      <c r="O419" s="40"/>
      <c r="P419" s="41" t="s">
        <v>3456</v>
      </c>
      <c r="Q419" s="40"/>
      <c r="R419" s="41"/>
      <c r="S419" s="41"/>
      <c r="T419" s="41" t="s">
        <v>70</v>
      </c>
      <c r="U419" s="41"/>
      <c r="V419" s="41"/>
      <c r="W419" s="40"/>
      <c r="X419" s="41" t="s">
        <v>70</v>
      </c>
      <c r="Y419" s="41"/>
      <c r="Z419" s="41"/>
      <c r="AA419" s="41"/>
      <c r="AB419" s="41"/>
      <c r="AC419" s="41"/>
      <c r="AD419" s="40"/>
      <c r="AE419" s="41"/>
      <c r="AF419" s="41"/>
      <c r="AG419" s="41" t="s">
        <v>70</v>
      </c>
      <c r="AH419" s="41"/>
      <c r="AI419" s="41"/>
      <c r="AJ419" s="40"/>
      <c r="AK419" s="41" t="s">
        <v>70</v>
      </c>
      <c r="AL419" s="40"/>
      <c r="AM419" s="41"/>
      <c r="AN419" s="41"/>
      <c r="AO419" s="41" t="s">
        <v>70</v>
      </c>
      <c r="AP419" s="41" t="s">
        <v>70</v>
      </c>
      <c r="AQ419" s="41" t="s">
        <v>70</v>
      </c>
      <c r="AR419" s="41" t="s">
        <v>70</v>
      </c>
      <c r="AS419" s="41" t="s">
        <v>70</v>
      </c>
      <c r="AT419" s="41"/>
      <c r="AU419" s="41"/>
      <c r="AV419" s="34" t="s">
        <v>70</v>
      </c>
      <c r="AW419" s="34" t="s">
        <v>70</v>
      </c>
      <c r="AX419" s="34" t="s">
        <v>133</v>
      </c>
      <c r="AY419" s="34" t="s">
        <v>4290</v>
      </c>
      <c r="AZ419" s="34" t="s">
        <v>64</v>
      </c>
      <c r="BA419" s="34" t="s">
        <v>65</v>
      </c>
      <c r="BB419" s="35">
        <v>2034</v>
      </c>
      <c r="BC419" s="34" t="s">
        <v>66</v>
      </c>
    </row>
    <row r="420" spans="1:55" x14ac:dyDescent="0.25">
      <c r="A420" s="34" t="s">
        <v>2960</v>
      </c>
      <c r="B420" s="35">
        <v>63639</v>
      </c>
      <c r="C420" s="34">
        <v>100</v>
      </c>
      <c r="D420" s="34" t="s">
        <v>2971</v>
      </c>
      <c r="E420" s="34" t="s">
        <v>2972</v>
      </c>
      <c r="F420" s="34" t="s">
        <v>2884</v>
      </c>
      <c r="G420" s="34" t="s">
        <v>3982</v>
      </c>
      <c r="H420" s="34" t="s">
        <v>144</v>
      </c>
      <c r="I420" s="34" t="s">
        <v>1233</v>
      </c>
      <c r="J420" s="36">
        <v>39688</v>
      </c>
      <c r="K420" s="36"/>
      <c r="L420" s="34" t="s">
        <v>61</v>
      </c>
      <c r="M420" s="40"/>
      <c r="N420" s="41"/>
      <c r="O420" s="40"/>
      <c r="P420" s="41"/>
      <c r="Q420" s="40"/>
      <c r="R420" s="41"/>
      <c r="S420" s="41"/>
      <c r="T420" s="41" t="s">
        <v>70</v>
      </c>
      <c r="U420" s="41"/>
      <c r="V420" s="41"/>
      <c r="W420" s="40"/>
      <c r="X420" s="41" t="s">
        <v>70</v>
      </c>
      <c r="Y420" s="41"/>
      <c r="Z420" s="40"/>
      <c r="AA420" s="41"/>
      <c r="AB420" s="41"/>
      <c r="AC420" s="41"/>
      <c r="AD420" s="40"/>
      <c r="AE420" s="41" t="s">
        <v>3456</v>
      </c>
      <c r="AF420" s="41" t="s">
        <v>3456</v>
      </c>
      <c r="AG420" s="41" t="s">
        <v>70</v>
      </c>
      <c r="AH420" s="41"/>
      <c r="AI420" s="41"/>
      <c r="AJ420" s="40"/>
      <c r="AK420" s="41" t="s">
        <v>70</v>
      </c>
      <c r="AL420" s="40"/>
      <c r="AM420" s="41"/>
      <c r="AN420" s="40"/>
      <c r="AO420" s="41" t="s">
        <v>70</v>
      </c>
      <c r="AP420" s="41" t="s">
        <v>70</v>
      </c>
      <c r="AQ420" s="41" t="s">
        <v>70</v>
      </c>
      <c r="AR420" s="41" t="s">
        <v>70</v>
      </c>
      <c r="AS420" s="41" t="s">
        <v>70</v>
      </c>
      <c r="AT420" s="40"/>
      <c r="AU420" s="40"/>
      <c r="AV420" s="34" t="s">
        <v>70</v>
      </c>
      <c r="AW420" s="34" t="s">
        <v>70</v>
      </c>
      <c r="AX420" s="34" t="s">
        <v>133</v>
      </c>
      <c r="AY420" s="34" t="s">
        <v>4288</v>
      </c>
      <c r="AZ420" s="34" t="s">
        <v>64</v>
      </c>
      <c r="BA420" s="34" t="s">
        <v>65</v>
      </c>
      <c r="BB420" s="35">
        <v>2023</v>
      </c>
      <c r="BC420" s="34" t="s">
        <v>185</v>
      </c>
    </row>
    <row r="421" spans="1:55" x14ac:dyDescent="0.25">
      <c r="A421" s="34" t="s">
        <v>89</v>
      </c>
      <c r="B421" s="35">
        <v>79141</v>
      </c>
      <c r="C421" s="34">
        <v>93.4</v>
      </c>
      <c r="D421" s="34" t="s">
        <v>92</v>
      </c>
      <c r="E421" s="34" t="s">
        <v>93</v>
      </c>
      <c r="F421" s="34" t="s">
        <v>94</v>
      </c>
      <c r="G421" s="34" t="s">
        <v>3974</v>
      </c>
      <c r="H421" s="34" t="s">
        <v>59</v>
      </c>
      <c r="I421" s="34" t="s">
        <v>60</v>
      </c>
      <c r="J421" s="36">
        <v>43795</v>
      </c>
      <c r="K421" s="34"/>
      <c r="L421" s="34" t="s">
        <v>61</v>
      </c>
      <c r="M421" s="41"/>
      <c r="N421" s="41"/>
      <c r="O421" s="40"/>
      <c r="P421" s="41" t="s">
        <v>3456</v>
      </c>
      <c r="Q421" s="40"/>
      <c r="R421" s="41"/>
      <c r="S421" s="41"/>
      <c r="T421" s="41" t="s">
        <v>70</v>
      </c>
      <c r="U421" s="41"/>
      <c r="V421" s="41"/>
      <c r="W421" s="40"/>
      <c r="X421" s="41" t="s">
        <v>70</v>
      </c>
      <c r="Y421" s="41"/>
      <c r="Z421" s="41"/>
      <c r="AA421" s="41"/>
      <c r="AB421" s="41"/>
      <c r="AC421" s="41"/>
      <c r="AD421" s="41"/>
      <c r="AE421" s="41"/>
      <c r="AF421" s="41"/>
      <c r="AG421" s="41" t="s">
        <v>70</v>
      </c>
      <c r="AH421" s="41"/>
      <c r="AI421" s="41"/>
      <c r="AJ421" s="41"/>
      <c r="AK421" s="41" t="s">
        <v>70</v>
      </c>
      <c r="AL421" s="41"/>
      <c r="AM421" s="41"/>
      <c r="AN421" s="41"/>
      <c r="AO421" s="41" t="s">
        <v>70</v>
      </c>
      <c r="AP421" s="41"/>
      <c r="AQ421" s="41"/>
      <c r="AR421" s="41"/>
      <c r="AS421" s="41"/>
      <c r="AT421" s="41"/>
      <c r="AU421" s="41"/>
      <c r="AV421" s="34"/>
      <c r="AW421" s="34"/>
      <c r="AX421" s="34" t="s">
        <v>63</v>
      </c>
      <c r="AY421" s="34" t="s">
        <v>4286</v>
      </c>
      <c r="AZ421" s="34" t="s">
        <v>64</v>
      </c>
      <c r="BA421" s="34" t="s">
        <v>65</v>
      </c>
      <c r="BB421" s="35">
        <v>2036</v>
      </c>
      <c r="BC421" s="34" t="s">
        <v>66</v>
      </c>
    </row>
    <row r="422" spans="1:55" x14ac:dyDescent="0.25">
      <c r="A422" s="34" t="s">
        <v>4534</v>
      </c>
      <c r="B422" s="35">
        <v>82150</v>
      </c>
      <c r="C422" s="34">
        <v>100</v>
      </c>
      <c r="D422" s="34" t="s">
        <v>4542</v>
      </c>
      <c r="E422" s="34" t="s">
        <v>4543</v>
      </c>
      <c r="F422" s="34" t="s">
        <v>1271</v>
      </c>
      <c r="G422" s="34" t="s">
        <v>4437</v>
      </c>
      <c r="H422" s="34" t="s">
        <v>59</v>
      </c>
      <c r="I422" s="34" t="s">
        <v>3987</v>
      </c>
      <c r="J422" s="36">
        <v>39783</v>
      </c>
      <c r="K422" s="36"/>
      <c r="L422" s="34" t="s">
        <v>61</v>
      </c>
      <c r="M422" s="40"/>
      <c r="N422" s="41"/>
      <c r="O422" s="40"/>
      <c r="P422" s="41"/>
      <c r="Q422" s="40"/>
      <c r="R422" s="41" t="s">
        <v>3456</v>
      </c>
      <c r="S422" s="41" t="s">
        <v>3456</v>
      </c>
      <c r="T422" s="41" t="s">
        <v>70</v>
      </c>
      <c r="U422" s="41"/>
      <c r="V422" s="41"/>
      <c r="W422" s="40"/>
      <c r="X422" s="41" t="s">
        <v>70</v>
      </c>
      <c r="Y422" s="41"/>
      <c r="Z422" s="40"/>
      <c r="AA422" s="41"/>
      <c r="AB422" s="41"/>
      <c r="AC422" s="41"/>
      <c r="AD422" s="40"/>
      <c r="AE422" s="41" t="s">
        <v>3456</v>
      </c>
      <c r="AF422" s="41" t="s">
        <v>3456</v>
      </c>
      <c r="AG422" s="41" t="s">
        <v>70</v>
      </c>
      <c r="AH422" s="41"/>
      <c r="AI422" s="41"/>
      <c r="AJ422" s="40"/>
      <c r="AK422" s="41" t="s">
        <v>70</v>
      </c>
      <c r="AL422" s="40"/>
      <c r="AM422" s="41"/>
      <c r="AN422" s="40"/>
      <c r="AO422" s="41" t="s">
        <v>70</v>
      </c>
      <c r="AP422" s="41" t="s">
        <v>70</v>
      </c>
      <c r="AQ422" s="41" t="s">
        <v>70</v>
      </c>
      <c r="AR422" s="41" t="s">
        <v>70</v>
      </c>
      <c r="AS422" s="41" t="s">
        <v>70</v>
      </c>
      <c r="AT422" s="40"/>
      <c r="AU422" s="40"/>
      <c r="AV422" s="34" t="s">
        <v>70</v>
      </c>
      <c r="AW422" s="34" t="s">
        <v>70</v>
      </c>
      <c r="AX422" s="34" t="s">
        <v>63</v>
      </c>
      <c r="AY422" s="34" t="s">
        <v>4286</v>
      </c>
      <c r="AZ422" s="34" t="s">
        <v>64</v>
      </c>
      <c r="BA422" s="34" t="s">
        <v>65</v>
      </c>
      <c r="BB422" s="35">
        <v>2024</v>
      </c>
      <c r="BC422" s="34" t="s">
        <v>66</v>
      </c>
    </row>
    <row r="423" spans="1:55" x14ac:dyDescent="0.25">
      <c r="A423" s="34" t="s">
        <v>1276</v>
      </c>
      <c r="B423" s="35">
        <v>64984</v>
      </c>
      <c r="C423" s="34">
        <v>100</v>
      </c>
      <c r="D423" s="34" t="s">
        <v>1290</v>
      </c>
      <c r="E423" s="34" t="s">
        <v>1291</v>
      </c>
      <c r="F423" s="34" t="s">
        <v>1271</v>
      </c>
      <c r="G423" s="34" t="s">
        <v>4109</v>
      </c>
      <c r="H423" s="34" t="s">
        <v>4287</v>
      </c>
      <c r="I423" s="34" t="s">
        <v>4400</v>
      </c>
      <c r="J423" s="36">
        <v>39325</v>
      </c>
      <c r="K423" s="36">
        <v>45077</v>
      </c>
      <c r="L423" s="34" t="s">
        <v>71</v>
      </c>
      <c r="M423" s="40"/>
      <c r="N423" s="41" t="s">
        <v>3456</v>
      </c>
      <c r="O423" s="40"/>
      <c r="P423" s="41"/>
      <c r="Q423" s="40"/>
      <c r="R423" s="41"/>
      <c r="S423" s="41"/>
      <c r="T423" s="41" t="s">
        <v>70</v>
      </c>
      <c r="U423" s="41"/>
      <c r="V423" s="41"/>
      <c r="W423" s="40">
        <v>32363</v>
      </c>
      <c r="X423" s="41" t="s">
        <v>70</v>
      </c>
      <c r="Y423" s="41"/>
      <c r="Z423" s="41"/>
      <c r="AA423" s="41"/>
      <c r="AB423" s="41"/>
      <c r="AC423" s="41"/>
      <c r="AD423" s="40"/>
      <c r="AE423" s="41" t="s">
        <v>3456</v>
      </c>
      <c r="AF423" s="41" t="s">
        <v>3456</v>
      </c>
      <c r="AG423" s="41" t="s">
        <v>70</v>
      </c>
      <c r="AH423" s="41"/>
      <c r="AI423" s="41"/>
      <c r="AJ423" s="40"/>
      <c r="AK423" s="41" t="s">
        <v>70</v>
      </c>
      <c r="AL423" s="40"/>
      <c r="AM423" s="41"/>
      <c r="AN423" s="40"/>
      <c r="AO423" s="41" t="s">
        <v>70</v>
      </c>
      <c r="AP423" s="41" t="s">
        <v>70</v>
      </c>
      <c r="AQ423" s="41" t="s">
        <v>70</v>
      </c>
      <c r="AR423" s="41" t="s">
        <v>70</v>
      </c>
      <c r="AS423" s="41" t="s">
        <v>70</v>
      </c>
      <c r="AT423" s="40"/>
      <c r="AU423" s="40"/>
      <c r="AV423" s="34" t="s">
        <v>70</v>
      </c>
      <c r="AW423" s="34" t="s">
        <v>70</v>
      </c>
      <c r="AX423" s="34" t="s">
        <v>63</v>
      </c>
      <c r="AY423" s="34" t="s">
        <v>4302</v>
      </c>
      <c r="AZ423" s="34" t="s">
        <v>464</v>
      </c>
      <c r="BA423" s="34" t="s">
        <v>465</v>
      </c>
      <c r="BB423" s="35">
        <v>2022</v>
      </c>
      <c r="BC423" s="34" t="s">
        <v>66</v>
      </c>
    </row>
    <row r="424" spans="1:55" x14ac:dyDescent="0.25">
      <c r="A424" s="34" t="s">
        <v>1789</v>
      </c>
      <c r="B424" s="35">
        <v>67940</v>
      </c>
      <c r="C424" s="34">
        <v>100</v>
      </c>
      <c r="D424" s="34" t="s">
        <v>1807</v>
      </c>
      <c r="E424" s="34" t="s">
        <v>1808</v>
      </c>
      <c r="F424" s="34" t="s">
        <v>130</v>
      </c>
      <c r="G424" s="34" t="s">
        <v>421</v>
      </c>
      <c r="H424" s="34" t="s">
        <v>59</v>
      </c>
      <c r="I424" s="34" t="s">
        <v>132</v>
      </c>
      <c r="J424" s="36">
        <v>42902</v>
      </c>
      <c r="K424" s="36"/>
      <c r="L424" s="34" t="s">
        <v>61</v>
      </c>
      <c r="M424" s="40"/>
      <c r="N424" s="41"/>
      <c r="O424" s="40"/>
      <c r="P424" s="41" t="s">
        <v>3456</v>
      </c>
      <c r="Q424" s="40"/>
      <c r="R424" s="41"/>
      <c r="S424" s="41"/>
      <c r="T424" s="41" t="s">
        <v>70</v>
      </c>
      <c r="U424" s="41"/>
      <c r="V424" s="41"/>
      <c r="W424" s="40"/>
      <c r="X424" s="41" t="s">
        <v>70</v>
      </c>
      <c r="Y424" s="41"/>
      <c r="Z424" s="40"/>
      <c r="AA424" s="41"/>
      <c r="AB424" s="41"/>
      <c r="AC424" s="41"/>
      <c r="AD424" s="40"/>
      <c r="AE424" s="41"/>
      <c r="AF424" s="41"/>
      <c r="AG424" s="41" t="s">
        <v>70</v>
      </c>
      <c r="AH424" s="41"/>
      <c r="AI424" s="41"/>
      <c r="AJ424" s="40"/>
      <c r="AK424" s="41" t="s">
        <v>70</v>
      </c>
      <c r="AL424" s="40"/>
      <c r="AM424" s="41"/>
      <c r="AN424" s="40"/>
      <c r="AO424" s="41" t="s">
        <v>70</v>
      </c>
      <c r="AP424" s="41" t="s">
        <v>70</v>
      </c>
      <c r="AQ424" s="41" t="s">
        <v>70</v>
      </c>
      <c r="AR424" s="41" t="s">
        <v>70</v>
      </c>
      <c r="AS424" s="41" t="s">
        <v>70</v>
      </c>
      <c r="AT424" s="40"/>
      <c r="AU424" s="40"/>
      <c r="AV424" s="34" t="s">
        <v>70</v>
      </c>
      <c r="AW424" s="34" t="s">
        <v>70</v>
      </c>
      <c r="AX424" s="34" t="s">
        <v>63</v>
      </c>
      <c r="AY424" s="34" t="s">
        <v>4286</v>
      </c>
      <c r="AZ424" s="34" t="s">
        <v>64</v>
      </c>
      <c r="BA424" s="34" t="s">
        <v>65</v>
      </c>
      <c r="BB424" s="35">
        <v>2033</v>
      </c>
      <c r="BC424" s="34" t="s">
        <v>119</v>
      </c>
    </row>
    <row r="425" spans="1:55" x14ac:dyDescent="0.25">
      <c r="A425" s="34" t="s">
        <v>2838</v>
      </c>
      <c r="B425" s="35">
        <v>61711</v>
      </c>
      <c r="C425" s="34">
        <v>100</v>
      </c>
      <c r="D425" s="34" t="s">
        <v>2874</v>
      </c>
      <c r="E425" s="34" t="s">
        <v>2875</v>
      </c>
      <c r="F425" s="34" t="s">
        <v>2876</v>
      </c>
      <c r="G425" s="34" t="s">
        <v>3982</v>
      </c>
      <c r="H425" s="34" t="s">
        <v>144</v>
      </c>
      <c r="I425" s="34" t="s">
        <v>273</v>
      </c>
      <c r="J425" s="36">
        <v>38870</v>
      </c>
      <c r="K425" s="36"/>
      <c r="L425" s="34" t="s">
        <v>61</v>
      </c>
      <c r="M425" s="40"/>
      <c r="N425" s="41"/>
      <c r="O425" s="40"/>
      <c r="P425" s="41"/>
      <c r="Q425" s="40"/>
      <c r="R425" s="41"/>
      <c r="S425" s="41"/>
      <c r="T425" s="41" t="s">
        <v>70</v>
      </c>
      <c r="U425" s="41"/>
      <c r="V425" s="41"/>
      <c r="W425" s="40"/>
      <c r="X425" s="41" t="s">
        <v>70</v>
      </c>
      <c r="Y425" s="41"/>
      <c r="Z425" s="40"/>
      <c r="AA425" s="41"/>
      <c r="AB425" s="41"/>
      <c r="AC425" s="41"/>
      <c r="AD425" s="40"/>
      <c r="AE425" s="41"/>
      <c r="AF425" s="41"/>
      <c r="AG425" s="41" t="s">
        <v>70</v>
      </c>
      <c r="AH425" s="41"/>
      <c r="AI425" s="41"/>
      <c r="AJ425" s="40"/>
      <c r="AK425" s="41" t="s">
        <v>70</v>
      </c>
      <c r="AL425" s="40"/>
      <c r="AM425" s="41"/>
      <c r="AN425" s="40"/>
      <c r="AO425" s="41" t="s">
        <v>70</v>
      </c>
      <c r="AP425" s="41" t="s">
        <v>70</v>
      </c>
      <c r="AQ425" s="41" t="s">
        <v>70</v>
      </c>
      <c r="AR425" s="41" t="s">
        <v>70</v>
      </c>
      <c r="AS425" s="41" t="s">
        <v>70</v>
      </c>
      <c r="AT425" s="40"/>
      <c r="AU425" s="40"/>
      <c r="AV425" s="34" t="s">
        <v>70</v>
      </c>
      <c r="AW425" s="34" t="s">
        <v>70</v>
      </c>
      <c r="AX425" s="34" t="s">
        <v>133</v>
      </c>
      <c r="AY425" s="34" t="s">
        <v>4286</v>
      </c>
      <c r="AZ425" s="34" t="s">
        <v>64</v>
      </c>
      <c r="BA425" s="34" t="s">
        <v>65</v>
      </c>
      <c r="BB425" s="35">
        <v>2019</v>
      </c>
      <c r="BC425" s="34" t="s">
        <v>185</v>
      </c>
    </row>
    <row r="426" spans="1:55" x14ac:dyDescent="0.25">
      <c r="A426" s="34" t="s">
        <v>596</v>
      </c>
      <c r="B426" s="35">
        <v>67637</v>
      </c>
      <c r="C426" s="34">
        <v>100</v>
      </c>
      <c r="D426" s="34" t="s">
        <v>597</v>
      </c>
      <c r="E426" s="34" t="s">
        <v>598</v>
      </c>
      <c r="F426" s="34" t="s">
        <v>501</v>
      </c>
      <c r="G426" s="34" t="s">
        <v>421</v>
      </c>
      <c r="H426" s="34" t="s">
        <v>59</v>
      </c>
      <c r="I426" s="34" t="s">
        <v>422</v>
      </c>
      <c r="J426" s="36">
        <v>43227</v>
      </c>
      <c r="K426" s="36"/>
      <c r="L426" s="34" t="s">
        <v>61</v>
      </c>
      <c r="M426" s="40"/>
      <c r="N426" s="41"/>
      <c r="O426" s="40"/>
      <c r="P426" s="41" t="s">
        <v>3456</v>
      </c>
      <c r="Q426" s="40"/>
      <c r="R426" s="41"/>
      <c r="S426" s="41"/>
      <c r="T426" s="41" t="s">
        <v>70</v>
      </c>
      <c r="U426" s="41"/>
      <c r="V426" s="41"/>
      <c r="W426" s="40"/>
      <c r="X426" s="41" t="s">
        <v>70</v>
      </c>
      <c r="Y426" s="41"/>
      <c r="Z426" s="41"/>
      <c r="AA426" s="41"/>
      <c r="AB426" s="41"/>
      <c r="AC426" s="41"/>
      <c r="AD426" s="40"/>
      <c r="AE426" s="41" t="s">
        <v>3456</v>
      </c>
      <c r="AF426" s="41" t="s">
        <v>3456</v>
      </c>
      <c r="AG426" s="41" t="s">
        <v>70</v>
      </c>
      <c r="AH426" s="41"/>
      <c r="AI426" s="41"/>
      <c r="AJ426" s="40"/>
      <c r="AK426" s="41" t="s">
        <v>70</v>
      </c>
      <c r="AL426" s="40"/>
      <c r="AM426" s="41"/>
      <c r="AN426" s="41"/>
      <c r="AO426" s="41" t="s">
        <v>70</v>
      </c>
      <c r="AP426" s="41" t="s">
        <v>70</v>
      </c>
      <c r="AQ426" s="41" t="s">
        <v>70</v>
      </c>
      <c r="AR426" s="41" t="s">
        <v>70</v>
      </c>
      <c r="AS426" s="41" t="s">
        <v>70</v>
      </c>
      <c r="AT426" s="41"/>
      <c r="AU426" s="41"/>
      <c r="AV426" s="34" t="s">
        <v>70</v>
      </c>
      <c r="AW426" s="34" t="s">
        <v>70</v>
      </c>
      <c r="AX426" s="34" t="s">
        <v>63</v>
      </c>
      <c r="AY426" s="34" t="s">
        <v>4290</v>
      </c>
      <c r="AZ426" s="34" t="s">
        <v>64</v>
      </c>
      <c r="BA426" s="34" t="s">
        <v>65</v>
      </c>
      <c r="BB426" s="35">
        <v>2034</v>
      </c>
      <c r="BC426" s="34" t="s">
        <v>66</v>
      </c>
    </row>
    <row r="427" spans="1:55" x14ac:dyDescent="0.25">
      <c r="A427" s="34" t="s">
        <v>1999</v>
      </c>
      <c r="B427" s="35">
        <v>62171</v>
      </c>
      <c r="C427" s="34">
        <v>100</v>
      </c>
      <c r="D427" s="34" t="s">
        <v>2016</v>
      </c>
      <c r="E427" s="34" t="s">
        <v>2017</v>
      </c>
      <c r="F427" s="34" t="s">
        <v>2018</v>
      </c>
      <c r="G427" s="34" t="s">
        <v>4109</v>
      </c>
      <c r="H427" s="34" t="s">
        <v>4287</v>
      </c>
      <c r="I427" s="34" t="s">
        <v>2019</v>
      </c>
      <c r="J427" s="36">
        <v>38715</v>
      </c>
      <c r="K427" s="36"/>
      <c r="L427" s="34" t="s">
        <v>61</v>
      </c>
      <c r="M427" s="40"/>
      <c r="N427" s="41"/>
      <c r="O427" s="40"/>
      <c r="P427" s="41"/>
      <c r="Q427" s="40"/>
      <c r="R427" s="41"/>
      <c r="S427" s="41"/>
      <c r="T427" s="41" t="s">
        <v>70</v>
      </c>
      <c r="U427" s="41"/>
      <c r="V427" s="41"/>
      <c r="W427" s="40"/>
      <c r="X427" s="41" t="s">
        <v>70</v>
      </c>
      <c r="Y427" s="41"/>
      <c r="Z427" s="40"/>
      <c r="AA427" s="41"/>
      <c r="AB427" s="41"/>
      <c r="AC427" s="41"/>
      <c r="AD427" s="40"/>
      <c r="AE427" s="41"/>
      <c r="AF427" s="41"/>
      <c r="AG427" s="41" t="s">
        <v>70</v>
      </c>
      <c r="AH427" s="41"/>
      <c r="AI427" s="41"/>
      <c r="AJ427" s="40"/>
      <c r="AK427" s="41" t="s">
        <v>70</v>
      </c>
      <c r="AL427" s="40"/>
      <c r="AM427" s="41"/>
      <c r="AN427" s="40"/>
      <c r="AO427" s="41" t="s">
        <v>70</v>
      </c>
      <c r="AP427" s="41" t="s">
        <v>70</v>
      </c>
      <c r="AQ427" s="41" t="s">
        <v>70</v>
      </c>
      <c r="AR427" s="41" t="s">
        <v>70</v>
      </c>
      <c r="AS427" s="41" t="s">
        <v>70</v>
      </c>
      <c r="AT427" s="40"/>
      <c r="AU427" s="40"/>
      <c r="AV427" s="34" t="s">
        <v>70</v>
      </c>
      <c r="AW427" s="34" t="s">
        <v>70</v>
      </c>
      <c r="AX427" s="34" t="s">
        <v>133</v>
      </c>
      <c r="AY427" s="34" t="s">
        <v>4288</v>
      </c>
      <c r="AZ427" s="34" t="s">
        <v>64</v>
      </c>
      <c r="BA427" s="34" t="s">
        <v>423</v>
      </c>
      <c r="BB427" s="35">
        <v>2020</v>
      </c>
      <c r="BC427" s="34" t="s">
        <v>66</v>
      </c>
    </row>
    <row r="428" spans="1:55" x14ac:dyDescent="0.25">
      <c r="A428" s="34" t="s">
        <v>879</v>
      </c>
      <c r="B428" s="35">
        <v>67259</v>
      </c>
      <c r="C428" s="34">
        <v>100</v>
      </c>
      <c r="D428" s="34" t="s">
        <v>882</v>
      </c>
      <c r="E428" s="34" t="s">
        <v>883</v>
      </c>
      <c r="F428" s="34" t="s">
        <v>884</v>
      </c>
      <c r="G428" s="34" t="s">
        <v>3548</v>
      </c>
      <c r="H428" s="34" t="s">
        <v>59</v>
      </c>
      <c r="I428" s="34" t="s">
        <v>258</v>
      </c>
      <c r="J428" s="36">
        <v>42521</v>
      </c>
      <c r="K428" s="36"/>
      <c r="L428" s="34" t="s">
        <v>61</v>
      </c>
      <c r="M428" s="40"/>
      <c r="N428" s="41"/>
      <c r="O428" s="40"/>
      <c r="P428" s="41" t="s">
        <v>3456</v>
      </c>
      <c r="Q428" s="40"/>
      <c r="R428" s="41" t="s">
        <v>3456</v>
      </c>
      <c r="S428" s="41"/>
      <c r="T428" s="41" t="s">
        <v>70</v>
      </c>
      <c r="U428" s="41"/>
      <c r="V428" s="41"/>
      <c r="W428" s="40"/>
      <c r="X428" s="41" t="s">
        <v>70</v>
      </c>
      <c r="Y428" s="41"/>
      <c r="Z428" s="41"/>
      <c r="AA428" s="41"/>
      <c r="AB428" s="41"/>
      <c r="AC428" s="41"/>
      <c r="AD428" s="40"/>
      <c r="AE428" s="41" t="s">
        <v>3456</v>
      </c>
      <c r="AF428" s="41"/>
      <c r="AG428" s="41" t="s">
        <v>70</v>
      </c>
      <c r="AH428" s="41"/>
      <c r="AI428" s="41"/>
      <c r="AJ428" s="40"/>
      <c r="AK428" s="41" t="s">
        <v>70</v>
      </c>
      <c r="AL428" s="40"/>
      <c r="AM428" s="41"/>
      <c r="AN428" s="41"/>
      <c r="AO428" s="41" t="s">
        <v>70</v>
      </c>
      <c r="AP428" s="41" t="s">
        <v>70</v>
      </c>
      <c r="AQ428" s="41" t="s">
        <v>70</v>
      </c>
      <c r="AR428" s="41" t="s">
        <v>70</v>
      </c>
      <c r="AS428" s="41" t="s">
        <v>70</v>
      </c>
      <c r="AT428" s="41"/>
      <c r="AU428" s="41"/>
      <c r="AV428" s="34" t="s">
        <v>70</v>
      </c>
      <c r="AW428" s="34" t="s">
        <v>70</v>
      </c>
      <c r="AX428" s="34" t="s">
        <v>133</v>
      </c>
      <c r="AY428" s="34" t="s">
        <v>4289</v>
      </c>
      <c r="AZ428" s="34" t="s">
        <v>64</v>
      </c>
      <c r="BA428" s="34" t="s">
        <v>65</v>
      </c>
      <c r="BB428" s="35">
        <v>2031</v>
      </c>
      <c r="BC428" s="34" t="s">
        <v>119</v>
      </c>
    </row>
    <row r="429" spans="1:55" x14ac:dyDescent="0.25">
      <c r="A429" s="34" t="s">
        <v>3387</v>
      </c>
      <c r="B429" s="35">
        <v>64886</v>
      </c>
      <c r="C429" s="34">
        <v>100</v>
      </c>
      <c r="D429" s="34" t="s">
        <v>3392</v>
      </c>
      <c r="E429" s="34" t="s">
        <v>3393</v>
      </c>
      <c r="F429" s="34" t="s">
        <v>1675</v>
      </c>
      <c r="G429" s="34" t="s">
        <v>3500</v>
      </c>
      <c r="H429" s="34" t="s">
        <v>4287</v>
      </c>
      <c r="I429" s="34" t="s">
        <v>3501</v>
      </c>
      <c r="J429" s="36">
        <v>40855</v>
      </c>
      <c r="K429" s="36"/>
      <c r="L429" s="34" t="s">
        <v>61</v>
      </c>
      <c r="M429" s="40"/>
      <c r="N429" s="41"/>
      <c r="O429" s="40"/>
      <c r="P429" s="41" t="s">
        <v>3456</v>
      </c>
      <c r="Q429" s="40"/>
      <c r="R429" s="41"/>
      <c r="S429" s="41"/>
      <c r="T429" s="41" t="s">
        <v>70</v>
      </c>
      <c r="U429" s="41"/>
      <c r="V429" s="41"/>
      <c r="W429" s="40"/>
      <c r="X429" s="41" t="s">
        <v>70</v>
      </c>
      <c r="Y429" s="41"/>
      <c r="Z429" s="40"/>
      <c r="AA429" s="41"/>
      <c r="AB429" s="41"/>
      <c r="AC429" s="41"/>
      <c r="AD429" s="40"/>
      <c r="AE429" s="41"/>
      <c r="AF429" s="41"/>
      <c r="AG429" s="41" t="s">
        <v>70</v>
      </c>
      <c r="AH429" s="41"/>
      <c r="AI429" s="41"/>
      <c r="AJ429" s="40"/>
      <c r="AK429" s="41" t="s">
        <v>70</v>
      </c>
      <c r="AL429" s="40"/>
      <c r="AM429" s="41"/>
      <c r="AN429" s="40"/>
      <c r="AO429" s="41" t="s">
        <v>70</v>
      </c>
      <c r="AP429" s="41" t="s">
        <v>70</v>
      </c>
      <c r="AQ429" s="41" t="s">
        <v>70</v>
      </c>
      <c r="AR429" s="41" t="s">
        <v>70</v>
      </c>
      <c r="AS429" s="41" t="s">
        <v>70</v>
      </c>
      <c r="AT429" s="40"/>
      <c r="AU429" s="40"/>
      <c r="AV429" s="34" t="s">
        <v>70</v>
      </c>
      <c r="AW429" s="34" t="s">
        <v>70</v>
      </c>
      <c r="AX429" s="34" t="s">
        <v>63</v>
      </c>
      <c r="AY429" s="34" t="s">
        <v>4292</v>
      </c>
      <c r="AZ429" s="34" t="s">
        <v>64</v>
      </c>
      <c r="BA429" s="34" t="s">
        <v>65</v>
      </c>
      <c r="BB429" s="35">
        <v>2026</v>
      </c>
      <c r="BC429" s="34" t="s">
        <v>103</v>
      </c>
    </row>
    <row r="430" spans="1:55" x14ac:dyDescent="0.25">
      <c r="A430" s="34" t="s">
        <v>265</v>
      </c>
      <c r="B430" s="35">
        <v>64784</v>
      </c>
      <c r="C430" s="34">
        <v>100</v>
      </c>
      <c r="D430" s="34" t="s">
        <v>313</v>
      </c>
      <c r="E430" s="34" t="s">
        <v>314</v>
      </c>
      <c r="F430" s="34" t="s">
        <v>149</v>
      </c>
      <c r="G430" s="34" t="s">
        <v>3527</v>
      </c>
      <c r="H430" s="34" t="s">
        <v>4287</v>
      </c>
      <c r="I430" s="34" t="s">
        <v>70</v>
      </c>
      <c r="J430" s="36">
        <v>40527</v>
      </c>
      <c r="K430" s="36"/>
      <c r="L430" s="34" t="s">
        <v>61</v>
      </c>
      <c r="M430" s="40"/>
      <c r="N430" s="41"/>
      <c r="O430" s="40"/>
      <c r="P430" s="41" t="s">
        <v>3456</v>
      </c>
      <c r="Q430" s="40"/>
      <c r="R430" s="41"/>
      <c r="S430" s="41"/>
      <c r="T430" s="41" t="s">
        <v>70</v>
      </c>
      <c r="U430" s="41"/>
      <c r="V430" s="41"/>
      <c r="W430" s="40"/>
      <c r="X430" s="41" t="s">
        <v>70</v>
      </c>
      <c r="Y430" s="41"/>
      <c r="Z430" s="41"/>
      <c r="AA430" s="41"/>
      <c r="AB430" s="41"/>
      <c r="AC430" s="41"/>
      <c r="AD430" s="41"/>
      <c r="AE430" s="41" t="s">
        <v>3456</v>
      </c>
      <c r="AF430" s="41"/>
      <c r="AG430" s="41" t="s">
        <v>70</v>
      </c>
      <c r="AH430" s="41"/>
      <c r="AI430" s="41"/>
      <c r="AJ430" s="41"/>
      <c r="AK430" s="41" t="s">
        <v>70</v>
      </c>
      <c r="AL430" s="41"/>
      <c r="AM430" s="41"/>
      <c r="AN430" s="41"/>
      <c r="AO430" s="41" t="s">
        <v>70</v>
      </c>
      <c r="AP430" s="41"/>
      <c r="AQ430" s="41"/>
      <c r="AR430" s="41"/>
      <c r="AS430" s="41"/>
      <c r="AT430" s="41"/>
      <c r="AU430" s="41"/>
      <c r="AV430" s="34" t="s">
        <v>151</v>
      </c>
      <c r="AW430" s="34" t="s">
        <v>133</v>
      </c>
      <c r="AX430" s="34" t="s">
        <v>133</v>
      </c>
      <c r="AY430" s="34" t="s">
        <v>4292</v>
      </c>
      <c r="AZ430" s="34" t="s">
        <v>64</v>
      </c>
      <c r="BA430" s="34" t="s">
        <v>65</v>
      </c>
      <c r="BB430" s="35">
        <v>2026</v>
      </c>
      <c r="BC430" s="34" t="s">
        <v>66</v>
      </c>
    </row>
    <row r="431" spans="1:55" x14ac:dyDescent="0.25">
      <c r="A431" s="34" t="s">
        <v>1387</v>
      </c>
      <c r="B431" s="35">
        <v>67195</v>
      </c>
      <c r="C431" s="34">
        <v>100</v>
      </c>
      <c r="D431" s="34" t="s">
        <v>1401</v>
      </c>
      <c r="E431" s="34" t="s">
        <v>1402</v>
      </c>
      <c r="F431" s="34" t="s">
        <v>1403</v>
      </c>
      <c r="G431" s="34" t="s">
        <v>558</v>
      </c>
      <c r="H431" s="34" t="s">
        <v>59</v>
      </c>
      <c r="I431" s="34" t="s">
        <v>818</v>
      </c>
      <c r="J431" s="36">
        <v>42291</v>
      </c>
      <c r="K431" s="36"/>
      <c r="L431" s="34" t="s">
        <v>61</v>
      </c>
      <c r="M431" s="40"/>
      <c r="N431" s="41"/>
      <c r="O431" s="40"/>
      <c r="P431" s="41"/>
      <c r="Q431" s="40"/>
      <c r="R431" s="41" t="s">
        <v>3456</v>
      </c>
      <c r="S431" s="41"/>
      <c r="T431" s="41" t="s">
        <v>70</v>
      </c>
      <c r="U431" s="41"/>
      <c r="V431" s="41"/>
      <c r="W431" s="40"/>
      <c r="X431" s="41" t="s">
        <v>70</v>
      </c>
      <c r="Y431" s="41"/>
      <c r="Z431" s="41"/>
      <c r="AA431" s="41"/>
      <c r="AB431" s="41"/>
      <c r="AC431" s="41"/>
      <c r="AD431" s="40"/>
      <c r="AE431" s="41"/>
      <c r="AF431" s="41"/>
      <c r="AG431" s="41" t="s">
        <v>70</v>
      </c>
      <c r="AH431" s="41"/>
      <c r="AI431" s="41"/>
      <c r="AJ431" s="40"/>
      <c r="AK431" s="41" t="s">
        <v>70</v>
      </c>
      <c r="AL431" s="40"/>
      <c r="AM431" s="41"/>
      <c r="AN431" s="40"/>
      <c r="AO431" s="41" t="s">
        <v>70</v>
      </c>
      <c r="AP431" s="41" t="s">
        <v>70</v>
      </c>
      <c r="AQ431" s="41" t="s">
        <v>70</v>
      </c>
      <c r="AR431" s="41" t="s">
        <v>70</v>
      </c>
      <c r="AS431" s="41" t="s">
        <v>70</v>
      </c>
      <c r="AT431" s="40"/>
      <c r="AU431" s="40"/>
      <c r="AV431" s="34" t="s">
        <v>70</v>
      </c>
      <c r="AW431" s="34" t="s">
        <v>70</v>
      </c>
      <c r="AX431" s="34" t="s">
        <v>63</v>
      </c>
      <c r="AY431" s="34" t="s">
        <v>4289</v>
      </c>
      <c r="AZ431" s="34" t="s">
        <v>64</v>
      </c>
      <c r="BA431" s="34" t="s">
        <v>955</v>
      </c>
      <c r="BB431" s="35">
        <v>2024</v>
      </c>
      <c r="BC431" s="34" t="s">
        <v>66</v>
      </c>
    </row>
    <row r="432" spans="1:55" x14ac:dyDescent="0.25">
      <c r="A432" s="34" t="s">
        <v>1789</v>
      </c>
      <c r="B432" s="35">
        <v>78289</v>
      </c>
      <c r="C432" s="34">
        <v>100</v>
      </c>
      <c r="D432" s="34" t="s">
        <v>1815</v>
      </c>
      <c r="E432" s="34" t="s">
        <v>1816</v>
      </c>
      <c r="F432" s="34" t="s">
        <v>1101</v>
      </c>
      <c r="G432" s="34" t="s">
        <v>287</v>
      </c>
      <c r="H432" s="34" t="s">
        <v>144</v>
      </c>
      <c r="I432" s="34" t="s">
        <v>1041</v>
      </c>
      <c r="J432" s="36">
        <v>43279</v>
      </c>
      <c r="K432" s="36"/>
      <c r="L432" s="34" t="s">
        <v>61</v>
      </c>
      <c r="M432" s="40"/>
      <c r="N432" s="41"/>
      <c r="O432" s="40"/>
      <c r="P432" s="41" t="s">
        <v>3456</v>
      </c>
      <c r="Q432" s="40"/>
      <c r="R432" s="41" t="s">
        <v>3456</v>
      </c>
      <c r="S432" s="41"/>
      <c r="T432" s="41" t="s">
        <v>70</v>
      </c>
      <c r="U432" s="41"/>
      <c r="V432" s="41"/>
      <c r="W432" s="40"/>
      <c r="X432" s="41" t="s">
        <v>70</v>
      </c>
      <c r="Y432" s="41"/>
      <c r="Z432" s="40"/>
      <c r="AA432" s="41"/>
      <c r="AB432" s="41"/>
      <c r="AC432" s="41"/>
      <c r="AD432" s="40"/>
      <c r="AE432" s="41" t="s">
        <v>3456</v>
      </c>
      <c r="AF432" s="41"/>
      <c r="AG432" s="41" t="s">
        <v>70</v>
      </c>
      <c r="AH432" s="41"/>
      <c r="AI432" s="41"/>
      <c r="AJ432" s="40"/>
      <c r="AK432" s="41" t="s">
        <v>70</v>
      </c>
      <c r="AL432" s="40"/>
      <c r="AM432" s="41"/>
      <c r="AN432" s="40"/>
      <c r="AO432" s="41" t="s">
        <v>70</v>
      </c>
      <c r="AP432" s="41" t="s">
        <v>70</v>
      </c>
      <c r="AQ432" s="41" t="s">
        <v>70</v>
      </c>
      <c r="AR432" s="41" t="s">
        <v>70</v>
      </c>
      <c r="AS432" s="41" t="s">
        <v>70</v>
      </c>
      <c r="AT432" s="40"/>
      <c r="AU432" s="40"/>
      <c r="AV432" s="34" t="s">
        <v>70</v>
      </c>
      <c r="AW432" s="34" t="s">
        <v>70</v>
      </c>
      <c r="AX432" s="34" t="s">
        <v>63</v>
      </c>
      <c r="AY432" s="34" t="s">
        <v>4286</v>
      </c>
      <c r="AZ432" s="34" t="s">
        <v>64</v>
      </c>
      <c r="BA432" s="34" t="s">
        <v>65</v>
      </c>
      <c r="BB432" s="35">
        <v>2034</v>
      </c>
      <c r="BC432" s="34" t="s">
        <v>66</v>
      </c>
    </row>
    <row r="433" spans="1:55" x14ac:dyDescent="0.25">
      <c r="A433" s="34" t="s">
        <v>2154</v>
      </c>
      <c r="B433" s="35">
        <v>62940</v>
      </c>
      <c r="C433" s="34">
        <v>100</v>
      </c>
      <c r="D433" s="34" t="s">
        <v>2200</v>
      </c>
      <c r="E433" s="34" t="s">
        <v>2201</v>
      </c>
      <c r="F433" s="34" t="s">
        <v>2202</v>
      </c>
      <c r="G433" s="34" t="s">
        <v>3527</v>
      </c>
      <c r="H433" s="34" t="s">
        <v>70</v>
      </c>
      <c r="I433" s="34" t="s">
        <v>3591</v>
      </c>
      <c r="J433" s="36">
        <v>39437</v>
      </c>
      <c r="K433" s="36">
        <v>45016</v>
      </c>
      <c r="L433" s="34" t="s">
        <v>71</v>
      </c>
      <c r="M433" s="40"/>
      <c r="N433" s="41" t="s">
        <v>3456</v>
      </c>
      <c r="O433" s="40"/>
      <c r="P433" s="41"/>
      <c r="Q433" s="40"/>
      <c r="R433" s="41"/>
      <c r="S433" s="41"/>
      <c r="T433" s="41" t="s">
        <v>70</v>
      </c>
      <c r="U433" s="41"/>
      <c r="V433" s="41"/>
      <c r="W433" s="40">
        <v>32363</v>
      </c>
      <c r="X433" s="41" t="s">
        <v>70</v>
      </c>
      <c r="Y433" s="41"/>
      <c r="Z433" s="40"/>
      <c r="AA433" s="41"/>
      <c r="AB433" s="41"/>
      <c r="AC433" s="41"/>
      <c r="AD433" s="40"/>
      <c r="AE433" s="41" t="s">
        <v>3456</v>
      </c>
      <c r="AF433" s="41" t="s">
        <v>3456</v>
      </c>
      <c r="AG433" s="41" t="s">
        <v>70</v>
      </c>
      <c r="AH433" s="41"/>
      <c r="AI433" s="41"/>
      <c r="AJ433" s="40"/>
      <c r="AK433" s="41" t="s">
        <v>70</v>
      </c>
      <c r="AL433" s="40"/>
      <c r="AM433" s="41"/>
      <c r="AN433" s="40"/>
      <c r="AO433" s="41" t="s">
        <v>70</v>
      </c>
      <c r="AP433" s="41" t="s">
        <v>70</v>
      </c>
      <c r="AQ433" s="41" t="s">
        <v>70</v>
      </c>
      <c r="AR433" s="41" t="s">
        <v>70</v>
      </c>
      <c r="AS433" s="41" t="s">
        <v>70</v>
      </c>
      <c r="AT433" s="40"/>
      <c r="AU433" s="40"/>
      <c r="AV433" s="34" t="s">
        <v>70</v>
      </c>
      <c r="AW433" s="34" t="s">
        <v>70</v>
      </c>
      <c r="AX433" s="34" t="s">
        <v>133</v>
      </c>
      <c r="AY433" s="34" t="s">
        <v>4292</v>
      </c>
      <c r="AZ433" s="34" t="s">
        <v>464</v>
      </c>
      <c r="BA433" s="34" t="s">
        <v>465</v>
      </c>
      <c r="BB433" s="35">
        <v>2022</v>
      </c>
      <c r="BC433" s="34" t="s">
        <v>103</v>
      </c>
    </row>
    <row r="434" spans="1:55" x14ac:dyDescent="0.25">
      <c r="A434" s="34" t="s">
        <v>596</v>
      </c>
      <c r="B434" s="35">
        <v>67997</v>
      </c>
      <c r="C434" s="34">
        <v>100</v>
      </c>
      <c r="D434" s="34" t="s">
        <v>608</v>
      </c>
      <c r="E434" s="34" t="s">
        <v>609</v>
      </c>
      <c r="F434" s="34" t="s">
        <v>4253</v>
      </c>
      <c r="G434" s="34" t="s">
        <v>3982</v>
      </c>
      <c r="H434" s="34" t="s">
        <v>144</v>
      </c>
      <c r="I434" s="34" t="s">
        <v>435</v>
      </c>
      <c r="J434" s="36">
        <v>43273</v>
      </c>
      <c r="K434" s="36"/>
      <c r="L434" s="34" t="s">
        <v>61</v>
      </c>
      <c r="M434" s="40"/>
      <c r="N434" s="41"/>
      <c r="O434" s="40"/>
      <c r="P434" s="41" t="s">
        <v>3456</v>
      </c>
      <c r="Q434" s="40"/>
      <c r="R434" s="41" t="s">
        <v>3456</v>
      </c>
      <c r="S434" s="41"/>
      <c r="T434" s="41" t="s">
        <v>70</v>
      </c>
      <c r="U434" s="41"/>
      <c r="V434" s="41"/>
      <c r="W434" s="40"/>
      <c r="X434" s="41" t="s">
        <v>70</v>
      </c>
      <c r="Y434" s="41"/>
      <c r="Z434" s="41"/>
      <c r="AA434" s="41"/>
      <c r="AB434" s="41"/>
      <c r="AC434" s="41"/>
      <c r="AD434" s="40"/>
      <c r="AE434" s="41" t="s">
        <v>3456</v>
      </c>
      <c r="AF434" s="41"/>
      <c r="AG434" s="41" t="s">
        <v>70</v>
      </c>
      <c r="AH434" s="41"/>
      <c r="AI434" s="41"/>
      <c r="AJ434" s="40"/>
      <c r="AK434" s="41" t="s">
        <v>70</v>
      </c>
      <c r="AL434" s="40"/>
      <c r="AM434" s="41"/>
      <c r="AN434" s="41"/>
      <c r="AO434" s="41" t="s">
        <v>70</v>
      </c>
      <c r="AP434" s="41" t="s">
        <v>70</v>
      </c>
      <c r="AQ434" s="41" t="s">
        <v>70</v>
      </c>
      <c r="AR434" s="41" t="s">
        <v>70</v>
      </c>
      <c r="AS434" s="41" t="s">
        <v>70</v>
      </c>
      <c r="AT434" s="41"/>
      <c r="AU434" s="41"/>
      <c r="AV434" s="34" t="s">
        <v>70</v>
      </c>
      <c r="AW434" s="34" t="s">
        <v>70</v>
      </c>
      <c r="AX434" s="34" t="s">
        <v>63</v>
      </c>
      <c r="AY434" s="34" t="s">
        <v>4290</v>
      </c>
      <c r="AZ434" s="34" t="s">
        <v>64</v>
      </c>
      <c r="BA434" s="34" t="s">
        <v>65</v>
      </c>
      <c r="BB434" s="35">
        <v>2036</v>
      </c>
      <c r="BC434" s="34" t="s">
        <v>66</v>
      </c>
    </row>
    <row r="435" spans="1:55" x14ac:dyDescent="0.25">
      <c r="A435" s="34" t="s">
        <v>596</v>
      </c>
      <c r="B435" s="35">
        <v>78809</v>
      </c>
      <c r="C435" s="34">
        <v>100</v>
      </c>
      <c r="D435" s="34" t="s">
        <v>613</v>
      </c>
      <c r="E435" s="34" t="s">
        <v>614</v>
      </c>
      <c r="F435" s="34" t="s">
        <v>4253</v>
      </c>
      <c r="G435" s="34" t="s">
        <v>3982</v>
      </c>
      <c r="H435" s="34" t="s">
        <v>144</v>
      </c>
      <c r="I435" s="34" t="s">
        <v>435</v>
      </c>
      <c r="J435" s="36">
        <v>43643</v>
      </c>
      <c r="K435" s="36"/>
      <c r="L435" s="34" t="s">
        <v>61</v>
      </c>
      <c r="M435" s="40"/>
      <c r="N435" s="41"/>
      <c r="O435" s="40"/>
      <c r="P435" s="41" t="s">
        <v>3456</v>
      </c>
      <c r="Q435" s="40"/>
      <c r="R435" s="41"/>
      <c r="S435" s="41"/>
      <c r="T435" s="41" t="s">
        <v>70</v>
      </c>
      <c r="U435" s="41"/>
      <c r="V435" s="41"/>
      <c r="W435" s="40"/>
      <c r="X435" s="41" t="s">
        <v>70</v>
      </c>
      <c r="Y435" s="41"/>
      <c r="Z435" s="41"/>
      <c r="AA435" s="41"/>
      <c r="AB435" s="41"/>
      <c r="AC435" s="41"/>
      <c r="AD435" s="40"/>
      <c r="AE435" s="41" t="s">
        <v>3456</v>
      </c>
      <c r="AF435" s="41"/>
      <c r="AG435" s="41" t="s">
        <v>70</v>
      </c>
      <c r="AH435" s="41"/>
      <c r="AI435" s="41"/>
      <c r="AJ435" s="40"/>
      <c r="AK435" s="41" t="s">
        <v>70</v>
      </c>
      <c r="AL435" s="40"/>
      <c r="AM435" s="41"/>
      <c r="AN435" s="41"/>
      <c r="AO435" s="41" t="s">
        <v>70</v>
      </c>
      <c r="AP435" s="41" t="s">
        <v>70</v>
      </c>
      <c r="AQ435" s="41" t="s">
        <v>70</v>
      </c>
      <c r="AR435" s="41" t="s">
        <v>70</v>
      </c>
      <c r="AS435" s="41" t="s">
        <v>70</v>
      </c>
      <c r="AT435" s="41"/>
      <c r="AU435" s="41"/>
      <c r="AV435" s="34" t="s">
        <v>70</v>
      </c>
      <c r="AW435" s="34" t="s">
        <v>70</v>
      </c>
      <c r="AX435" s="34" t="s">
        <v>63</v>
      </c>
      <c r="AY435" s="34" t="s">
        <v>4290</v>
      </c>
      <c r="AZ435" s="34" t="s">
        <v>64</v>
      </c>
      <c r="BA435" s="34" t="s">
        <v>65</v>
      </c>
      <c r="BB435" s="35">
        <v>2036</v>
      </c>
      <c r="BC435" s="34" t="s">
        <v>66</v>
      </c>
    </row>
    <row r="436" spans="1:55" x14ac:dyDescent="0.25">
      <c r="A436" s="34" t="s">
        <v>4250</v>
      </c>
      <c r="B436" s="35">
        <v>78664</v>
      </c>
      <c r="C436" s="34">
        <v>100</v>
      </c>
      <c r="D436" s="34" t="s">
        <v>4255</v>
      </c>
      <c r="E436" s="34" t="s">
        <v>4254</v>
      </c>
      <c r="F436" s="34" t="s">
        <v>4253</v>
      </c>
      <c r="G436" s="34" t="s">
        <v>3982</v>
      </c>
      <c r="H436" s="34" t="s">
        <v>144</v>
      </c>
      <c r="I436" s="34" t="s">
        <v>435</v>
      </c>
      <c r="J436" s="36">
        <v>44741</v>
      </c>
      <c r="K436" s="36"/>
      <c r="L436" s="34" t="s">
        <v>71</v>
      </c>
      <c r="M436" s="40"/>
      <c r="N436" s="41" t="s">
        <v>3456</v>
      </c>
      <c r="O436" s="40">
        <v>32363</v>
      </c>
      <c r="P436" s="41"/>
      <c r="Q436" s="40">
        <v>32363</v>
      </c>
      <c r="R436" s="41"/>
      <c r="S436" s="41"/>
      <c r="T436" s="41" t="s">
        <v>70</v>
      </c>
      <c r="U436" s="41"/>
      <c r="V436" s="41"/>
      <c r="W436" s="40">
        <v>32363</v>
      </c>
      <c r="X436" s="41" t="s">
        <v>70</v>
      </c>
      <c r="Y436" s="41"/>
      <c r="Z436" s="41"/>
      <c r="AA436" s="41" t="s">
        <v>3456</v>
      </c>
      <c r="AB436" s="41"/>
      <c r="AC436" s="41"/>
      <c r="AD436" s="40"/>
      <c r="AE436" s="41" t="s">
        <v>3456</v>
      </c>
      <c r="AF436" s="41" t="s">
        <v>3456</v>
      </c>
      <c r="AG436" s="41" t="s">
        <v>70</v>
      </c>
      <c r="AH436" s="41"/>
      <c r="AI436" s="41"/>
      <c r="AJ436" s="40"/>
      <c r="AK436" s="41" t="s">
        <v>70</v>
      </c>
      <c r="AL436" s="40"/>
      <c r="AM436" s="41"/>
      <c r="AN436" s="41"/>
      <c r="AO436" s="41" t="s">
        <v>70</v>
      </c>
      <c r="AP436" s="41" t="s">
        <v>70</v>
      </c>
      <c r="AQ436" s="41" t="s">
        <v>70</v>
      </c>
      <c r="AR436" s="41" t="s">
        <v>70</v>
      </c>
      <c r="AS436" s="41" t="s">
        <v>70</v>
      </c>
      <c r="AT436" s="41"/>
      <c r="AU436" s="41"/>
      <c r="AV436" s="34" t="s">
        <v>70</v>
      </c>
      <c r="AW436" s="34" t="s">
        <v>70</v>
      </c>
      <c r="AX436" s="34" t="s">
        <v>133</v>
      </c>
      <c r="AY436" s="34" t="s">
        <v>4296</v>
      </c>
      <c r="AZ436" s="34" t="s">
        <v>64</v>
      </c>
      <c r="BA436" s="34" t="s">
        <v>65</v>
      </c>
      <c r="BB436" s="35">
        <v>2039</v>
      </c>
      <c r="BC436" s="34" t="s">
        <v>66</v>
      </c>
    </row>
    <row r="437" spans="1:55" x14ac:dyDescent="0.25">
      <c r="A437" s="34" t="s">
        <v>1173</v>
      </c>
      <c r="B437" s="35">
        <v>80574</v>
      </c>
      <c r="C437" s="34">
        <v>100</v>
      </c>
      <c r="D437" s="34" t="s">
        <v>4378</v>
      </c>
      <c r="E437" s="34" t="s">
        <v>4379</v>
      </c>
      <c r="F437" s="34" t="s">
        <v>512</v>
      </c>
      <c r="G437" s="34" t="s">
        <v>3548</v>
      </c>
      <c r="H437" s="34" t="s">
        <v>59</v>
      </c>
      <c r="I437" s="34" t="s">
        <v>114</v>
      </c>
      <c r="J437" s="36">
        <v>45188</v>
      </c>
      <c r="K437" s="36"/>
      <c r="L437" s="34" t="s">
        <v>61</v>
      </c>
      <c r="M437" s="40"/>
      <c r="N437" s="41" t="s">
        <v>3456</v>
      </c>
      <c r="O437" s="40"/>
      <c r="P437" s="41" t="s">
        <v>3456</v>
      </c>
      <c r="Q437" s="40"/>
      <c r="R437" s="41" t="s">
        <v>3456</v>
      </c>
      <c r="S437" s="41" t="s">
        <v>3456</v>
      </c>
      <c r="T437" s="41" t="s">
        <v>70</v>
      </c>
      <c r="U437" s="41"/>
      <c r="V437" s="41" t="s">
        <v>3456</v>
      </c>
      <c r="W437" s="40"/>
      <c r="X437" s="41" t="s">
        <v>70</v>
      </c>
      <c r="Y437" s="41"/>
      <c r="Z437" s="41"/>
      <c r="AA437" s="41"/>
      <c r="AB437" s="41"/>
      <c r="AC437" s="41"/>
      <c r="AD437" s="40"/>
      <c r="AE437" s="41" t="s">
        <v>3456</v>
      </c>
      <c r="AF437" s="41" t="s">
        <v>3456</v>
      </c>
      <c r="AG437" s="41" t="s">
        <v>70</v>
      </c>
      <c r="AH437" s="41"/>
      <c r="AI437" s="41"/>
      <c r="AJ437" s="40"/>
      <c r="AK437" s="41" t="s">
        <v>70</v>
      </c>
      <c r="AL437" s="40"/>
      <c r="AM437" s="41"/>
      <c r="AN437" s="40"/>
      <c r="AO437" s="41" t="s">
        <v>70</v>
      </c>
      <c r="AP437" s="41" t="s">
        <v>70</v>
      </c>
      <c r="AQ437" s="41" t="s">
        <v>70</v>
      </c>
      <c r="AR437" s="41" t="s">
        <v>70</v>
      </c>
      <c r="AS437" s="41" t="s">
        <v>70</v>
      </c>
      <c r="AT437" s="40"/>
      <c r="AU437" s="40"/>
      <c r="AV437" s="34" t="s">
        <v>70</v>
      </c>
      <c r="AW437" s="34" t="s">
        <v>70</v>
      </c>
      <c r="AX437" s="34" t="s">
        <v>133</v>
      </c>
      <c r="AY437" s="34" t="s">
        <v>4295</v>
      </c>
      <c r="AZ437" s="34" t="s">
        <v>64</v>
      </c>
      <c r="BA437" s="34" t="s">
        <v>65</v>
      </c>
      <c r="BB437" s="35">
        <v>2039</v>
      </c>
      <c r="BC437" s="34" t="s">
        <v>119</v>
      </c>
    </row>
    <row r="438" spans="1:55" x14ac:dyDescent="0.25">
      <c r="A438" s="34" t="s">
        <v>733</v>
      </c>
      <c r="B438" s="35">
        <v>66676</v>
      </c>
      <c r="C438" s="34">
        <v>7.7</v>
      </c>
      <c r="D438" s="34" t="s">
        <v>760</v>
      </c>
      <c r="E438" s="34" t="s">
        <v>761</v>
      </c>
      <c r="F438" s="34" t="s">
        <v>762</v>
      </c>
      <c r="G438" s="34" t="s">
        <v>421</v>
      </c>
      <c r="H438" s="34" t="s">
        <v>59</v>
      </c>
      <c r="I438" s="34" t="s">
        <v>132</v>
      </c>
      <c r="J438" s="36">
        <v>42102</v>
      </c>
      <c r="K438" s="36"/>
      <c r="L438" s="34" t="s">
        <v>61</v>
      </c>
      <c r="M438" s="40"/>
      <c r="N438" s="41"/>
      <c r="O438" s="40"/>
      <c r="P438" s="41" t="s">
        <v>3456</v>
      </c>
      <c r="Q438" s="40"/>
      <c r="R438" s="41" t="s">
        <v>3456</v>
      </c>
      <c r="S438" s="41"/>
      <c r="T438" s="41" t="s">
        <v>70</v>
      </c>
      <c r="U438" s="41"/>
      <c r="V438" s="41"/>
      <c r="W438" s="40"/>
      <c r="X438" s="41" t="s">
        <v>70</v>
      </c>
      <c r="Y438" s="41"/>
      <c r="Z438" s="41"/>
      <c r="AA438" s="41"/>
      <c r="AB438" s="41"/>
      <c r="AC438" s="41"/>
      <c r="AD438" s="40"/>
      <c r="AE438" s="41"/>
      <c r="AF438" s="41"/>
      <c r="AG438" s="41" t="s">
        <v>70</v>
      </c>
      <c r="AH438" s="41"/>
      <c r="AI438" s="41"/>
      <c r="AJ438" s="40"/>
      <c r="AK438" s="41" t="s">
        <v>70</v>
      </c>
      <c r="AL438" s="40"/>
      <c r="AM438" s="41"/>
      <c r="AN438" s="41"/>
      <c r="AO438" s="41" t="s">
        <v>70</v>
      </c>
      <c r="AP438" s="41" t="s">
        <v>70</v>
      </c>
      <c r="AQ438" s="41" t="s">
        <v>70</v>
      </c>
      <c r="AR438" s="41" t="s">
        <v>70</v>
      </c>
      <c r="AS438" s="41" t="s">
        <v>70</v>
      </c>
      <c r="AT438" s="41"/>
      <c r="AU438" s="41"/>
      <c r="AV438" s="34" t="s">
        <v>70</v>
      </c>
      <c r="AW438" s="34" t="s">
        <v>70</v>
      </c>
      <c r="AX438" s="34" t="s">
        <v>63</v>
      </c>
      <c r="AY438" s="34" t="s">
        <v>4296</v>
      </c>
      <c r="AZ438" s="34" t="s">
        <v>64</v>
      </c>
      <c r="BA438" s="34" t="s">
        <v>65</v>
      </c>
      <c r="BB438" s="35">
        <v>2030</v>
      </c>
      <c r="BC438" s="34" t="s">
        <v>119</v>
      </c>
    </row>
    <row r="439" spans="1:55" x14ac:dyDescent="0.25">
      <c r="A439" s="34" t="s">
        <v>2698</v>
      </c>
      <c r="B439" s="35">
        <v>79286</v>
      </c>
      <c r="C439" s="34">
        <v>100</v>
      </c>
      <c r="D439" s="34" t="s">
        <v>2710</v>
      </c>
      <c r="E439" s="34" t="s">
        <v>2711</v>
      </c>
      <c r="F439" s="34" t="s">
        <v>2712</v>
      </c>
      <c r="G439" s="34" t="s">
        <v>303</v>
      </c>
      <c r="H439" s="34" t="s">
        <v>208</v>
      </c>
      <c r="I439" s="34" t="s">
        <v>102</v>
      </c>
      <c r="J439" s="36">
        <v>44112</v>
      </c>
      <c r="K439" s="36"/>
      <c r="L439" s="34" t="s">
        <v>61</v>
      </c>
      <c r="M439" s="40"/>
      <c r="N439" s="41"/>
      <c r="O439" s="40"/>
      <c r="P439" s="41" t="s">
        <v>3456</v>
      </c>
      <c r="Q439" s="40"/>
      <c r="R439" s="41"/>
      <c r="S439" s="41"/>
      <c r="T439" s="41" t="s">
        <v>70</v>
      </c>
      <c r="U439" s="41"/>
      <c r="V439" s="41"/>
      <c r="W439" s="40"/>
      <c r="X439" s="41" t="s">
        <v>70</v>
      </c>
      <c r="Y439" s="41"/>
      <c r="Z439" s="40"/>
      <c r="AA439" s="41"/>
      <c r="AB439" s="41"/>
      <c r="AC439" s="41"/>
      <c r="AD439" s="40"/>
      <c r="AE439" s="41"/>
      <c r="AF439" s="41"/>
      <c r="AG439" s="41" t="s">
        <v>70</v>
      </c>
      <c r="AH439" s="41"/>
      <c r="AI439" s="41"/>
      <c r="AJ439" s="40"/>
      <c r="AK439" s="41" t="s">
        <v>70</v>
      </c>
      <c r="AL439" s="40"/>
      <c r="AM439" s="41"/>
      <c r="AN439" s="40"/>
      <c r="AO439" s="41" t="s">
        <v>70</v>
      </c>
      <c r="AP439" s="41" t="s">
        <v>70</v>
      </c>
      <c r="AQ439" s="41" t="s">
        <v>70</v>
      </c>
      <c r="AR439" s="41" t="s">
        <v>70</v>
      </c>
      <c r="AS439" s="41" t="s">
        <v>70</v>
      </c>
      <c r="AT439" s="40"/>
      <c r="AU439" s="40"/>
      <c r="AV439" s="34" t="s">
        <v>70</v>
      </c>
      <c r="AW439" s="34" t="s">
        <v>70</v>
      </c>
      <c r="AX439" s="34" t="s">
        <v>133</v>
      </c>
      <c r="AY439" s="34" t="s">
        <v>4295</v>
      </c>
      <c r="AZ439" s="34" t="s">
        <v>64</v>
      </c>
      <c r="BA439" s="34" t="s">
        <v>65</v>
      </c>
      <c r="BB439" s="35">
        <v>2036</v>
      </c>
      <c r="BC439" s="34" t="s">
        <v>103</v>
      </c>
    </row>
    <row r="440" spans="1:55" x14ac:dyDescent="0.25">
      <c r="A440" s="34" t="s">
        <v>3147</v>
      </c>
      <c r="B440" s="35">
        <v>67618</v>
      </c>
      <c r="C440" s="34">
        <v>100</v>
      </c>
      <c r="D440" s="34" t="s">
        <v>3188</v>
      </c>
      <c r="E440" s="34" t="s">
        <v>3189</v>
      </c>
      <c r="F440" s="34" t="s">
        <v>3528</v>
      </c>
      <c r="G440" s="34" t="s">
        <v>3527</v>
      </c>
      <c r="H440" s="34" t="s">
        <v>4287</v>
      </c>
      <c r="I440" s="34" t="s">
        <v>2295</v>
      </c>
      <c r="J440" s="36">
        <v>42660</v>
      </c>
      <c r="K440" s="36"/>
      <c r="L440" s="34" t="s">
        <v>61</v>
      </c>
      <c r="M440" s="40"/>
      <c r="N440" s="41"/>
      <c r="O440" s="40"/>
      <c r="P440" s="41" t="s">
        <v>3456</v>
      </c>
      <c r="Q440" s="40"/>
      <c r="R440" s="41"/>
      <c r="S440" s="41"/>
      <c r="T440" s="41" t="s">
        <v>70</v>
      </c>
      <c r="U440" s="41"/>
      <c r="V440" s="41"/>
      <c r="W440" s="40"/>
      <c r="X440" s="41" t="s">
        <v>70</v>
      </c>
      <c r="Y440" s="41"/>
      <c r="Z440" s="40"/>
      <c r="AA440" s="41"/>
      <c r="AB440" s="41"/>
      <c r="AC440" s="41"/>
      <c r="AD440" s="40"/>
      <c r="AE440" s="41"/>
      <c r="AF440" s="41"/>
      <c r="AG440" s="41" t="s">
        <v>70</v>
      </c>
      <c r="AH440" s="41"/>
      <c r="AI440" s="41"/>
      <c r="AJ440" s="40"/>
      <c r="AK440" s="41" t="s">
        <v>70</v>
      </c>
      <c r="AL440" s="40"/>
      <c r="AM440" s="41"/>
      <c r="AN440" s="40"/>
      <c r="AO440" s="41" t="s">
        <v>70</v>
      </c>
      <c r="AP440" s="41" t="s">
        <v>70</v>
      </c>
      <c r="AQ440" s="41" t="s">
        <v>70</v>
      </c>
      <c r="AR440" s="41" t="s">
        <v>70</v>
      </c>
      <c r="AS440" s="41" t="s">
        <v>70</v>
      </c>
      <c r="AT440" s="40"/>
      <c r="AU440" s="40"/>
      <c r="AV440" s="34" t="s">
        <v>70</v>
      </c>
      <c r="AW440" s="34" t="s">
        <v>70</v>
      </c>
      <c r="AX440" s="34" t="s">
        <v>133</v>
      </c>
      <c r="AY440" s="34" t="s">
        <v>70</v>
      </c>
      <c r="AZ440" s="34" t="s">
        <v>64</v>
      </c>
      <c r="BA440" s="34" t="s">
        <v>65</v>
      </c>
      <c r="BB440" s="35">
        <v>2031</v>
      </c>
      <c r="BC440" s="34" t="s">
        <v>103</v>
      </c>
    </row>
    <row r="441" spans="1:55" x14ac:dyDescent="0.25">
      <c r="A441" s="34" t="s">
        <v>4606</v>
      </c>
      <c r="B441" s="35">
        <v>81343</v>
      </c>
      <c r="C441" s="34">
        <v>100</v>
      </c>
      <c r="D441" s="34" t="s">
        <v>4619</v>
      </c>
      <c r="E441" s="34" t="s">
        <v>4620</v>
      </c>
      <c r="F441" s="34" t="s">
        <v>4137</v>
      </c>
      <c r="G441" s="34" t="s">
        <v>3500</v>
      </c>
      <c r="H441" s="34" t="s">
        <v>4287</v>
      </c>
      <c r="I441" s="34" t="s">
        <v>137</v>
      </c>
      <c r="J441" s="36">
        <v>45217</v>
      </c>
      <c r="K441" s="36"/>
      <c r="L441" s="34" t="s">
        <v>61</v>
      </c>
      <c r="M441" s="40"/>
      <c r="N441" s="41" t="s">
        <v>3456</v>
      </c>
      <c r="O441" s="40"/>
      <c r="P441" s="41" t="s">
        <v>3456</v>
      </c>
      <c r="Q441" s="40"/>
      <c r="R441" s="41" t="s">
        <v>3456</v>
      </c>
      <c r="S441" s="41" t="s">
        <v>3456</v>
      </c>
      <c r="T441" s="41" t="s">
        <v>70</v>
      </c>
      <c r="U441" s="41"/>
      <c r="V441" s="41"/>
      <c r="W441" s="40"/>
      <c r="X441" s="41" t="s">
        <v>70</v>
      </c>
      <c r="Y441" s="41"/>
      <c r="Z441" s="40"/>
      <c r="AA441" s="41"/>
      <c r="AB441" s="41"/>
      <c r="AC441" s="41"/>
      <c r="AD441" s="40"/>
      <c r="AE441" s="41" t="s">
        <v>3456</v>
      </c>
      <c r="AF441" s="41" t="s">
        <v>3456</v>
      </c>
      <c r="AG441" s="41" t="s">
        <v>70</v>
      </c>
      <c r="AH441" s="41"/>
      <c r="AI441" s="41"/>
      <c r="AJ441" s="40"/>
      <c r="AK441" s="41" t="s">
        <v>70</v>
      </c>
      <c r="AL441" s="40"/>
      <c r="AM441" s="41"/>
      <c r="AN441" s="40"/>
      <c r="AO441" s="41" t="s">
        <v>70</v>
      </c>
      <c r="AP441" s="41" t="s">
        <v>70</v>
      </c>
      <c r="AQ441" s="41" t="s">
        <v>70</v>
      </c>
      <c r="AR441" s="41" t="s">
        <v>70</v>
      </c>
      <c r="AS441" s="41" t="s">
        <v>70</v>
      </c>
      <c r="AT441" s="40"/>
      <c r="AU441" s="40"/>
      <c r="AV441" s="34" t="s">
        <v>70</v>
      </c>
      <c r="AW441" s="34" t="s">
        <v>70</v>
      </c>
      <c r="AX441" s="34" t="s">
        <v>63</v>
      </c>
      <c r="AY441" s="34" t="s">
        <v>4290</v>
      </c>
      <c r="AZ441" s="34" t="s">
        <v>64</v>
      </c>
      <c r="BA441" s="34" t="s">
        <v>65</v>
      </c>
      <c r="BB441" s="35">
        <v>2039</v>
      </c>
      <c r="BC441" s="34" t="s">
        <v>103</v>
      </c>
    </row>
    <row r="442" spans="1:55" x14ac:dyDescent="0.25">
      <c r="A442" s="34" t="s">
        <v>417</v>
      </c>
      <c r="B442" s="35">
        <v>60720</v>
      </c>
      <c r="C442" s="34">
        <v>100</v>
      </c>
      <c r="D442" s="34" t="s">
        <v>418</v>
      </c>
      <c r="E442" s="34" t="s">
        <v>419</v>
      </c>
      <c r="F442" s="34" t="s">
        <v>420</v>
      </c>
      <c r="G442" s="34" t="s">
        <v>421</v>
      </c>
      <c r="H442" s="34" t="s">
        <v>59</v>
      </c>
      <c r="I442" s="34" t="s">
        <v>422</v>
      </c>
      <c r="J442" s="36">
        <v>37561</v>
      </c>
      <c r="K442" s="36"/>
      <c r="L442" s="34" t="s">
        <v>61</v>
      </c>
      <c r="M442" s="40"/>
      <c r="N442" s="41"/>
      <c r="O442" s="40"/>
      <c r="P442" s="41"/>
      <c r="Q442" s="40"/>
      <c r="R442" s="41"/>
      <c r="S442" s="41"/>
      <c r="T442" s="41" t="s">
        <v>70</v>
      </c>
      <c r="U442" s="41"/>
      <c r="V442" s="41"/>
      <c r="W442" s="40"/>
      <c r="X442" s="41" t="s">
        <v>70</v>
      </c>
      <c r="Y442" s="41"/>
      <c r="Z442" s="41"/>
      <c r="AA442" s="41"/>
      <c r="AB442" s="41"/>
      <c r="AC442" s="41"/>
      <c r="AD442" s="40"/>
      <c r="AE442" s="41" t="s">
        <v>3456</v>
      </c>
      <c r="AF442" s="41" t="s">
        <v>3456</v>
      </c>
      <c r="AG442" s="41" t="s">
        <v>70</v>
      </c>
      <c r="AH442" s="41"/>
      <c r="AI442" s="41"/>
      <c r="AJ442" s="40"/>
      <c r="AK442" s="41" t="s">
        <v>70</v>
      </c>
      <c r="AL442" s="41"/>
      <c r="AM442" s="41"/>
      <c r="AN442" s="41"/>
      <c r="AO442" s="41" t="s">
        <v>70</v>
      </c>
      <c r="AP442" s="41" t="s">
        <v>70</v>
      </c>
      <c r="AQ442" s="41" t="s">
        <v>70</v>
      </c>
      <c r="AR442" s="41" t="s">
        <v>70</v>
      </c>
      <c r="AS442" s="41" t="s">
        <v>70</v>
      </c>
      <c r="AT442" s="41"/>
      <c r="AU442" s="41"/>
      <c r="AV442" s="34" t="s">
        <v>70</v>
      </c>
      <c r="AW442" s="34" t="s">
        <v>70</v>
      </c>
      <c r="AX442" s="34" t="s">
        <v>63</v>
      </c>
      <c r="AY442" s="34" t="s">
        <v>4296</v>
      </c>
      <c r="AZ442" s="34" t="s">
        <v>64</v>
      </c>
      <c r="BA442" s="34" t="s">
        <v>423</v>
      </c>
      <c r="BB442" s="35">
        <v>2018</v>
      </c>
      <c r="BC442" s="34" t="s">
        <v>66</v>
      </c>
    </row>
    <row r="443" spans="1:55" x14ac:dyDescent="0.25">
      <c r="A443" s="34" t="s">
        <v>615</v>
      </c>
      <c r="B443" s="35">
        <v>79095</v>
      </c>
      <c r="C443" s="34">
        <v>100</v>
      </c>
      <c r="D443" s="34" t="s">
        <v>625</v>
      </c>
      <c r="E443" s="34" t="s">
        <v>626</v>
      </c>
      <c r="F443" s="34" t="s">
        <v>501</v>
      </c>
      <c r="G443" s="34" t="s">
        <v>421</v>
      </c>
      <c r="H443" s="34" t="s">
        <v>59</v>
      </c>
      <c r="I443" s="34" t="s">
        <v>422</v>
      </c>
      <c r="J443" s="36">
        <v>43909</v>
      </c>
      <c r="K443" s="36"/>
      <c r="L443" s="34" t="s">
        <v>61</v>
      </c>
      <c r="M443" s="40"/>
      <c r="N443" s="41"/>
      <c r="O443" s="40"/>
      <c r="P443" s="41" t="s">
        <v>3456</v>
      </c>
      <c r="Q443" s="40"/>
      <c r="R443" s="41" t="s">
        <v>3456</v>
      </c>
      <c r="S443" s="41"/>
      <c r="T443" s="41" t="s">
        <v>70</v>
      </c>
      <c r="U443" s="41"/>
      <c r="V443" s="41"/>
      <c r="W443" s="40"/>
      <c r="X443" s="41" t="s">
        <v>70</v>
      </c>
      <c r="Y443" s="41"/>
      <c r="Z443" s="41"/>
      <c r="AA443" s="41"/>
      <c r="AB443" s="41"/>
      <c r="AC443" s="41"/>
      <c r="AD443" s="40"/>
      <c r="AE443" s="41" t="s">
        <v>3456</v>
      </c>
      <c r="AF443" s="41" t="s">
        <v>3456</v>
      </c>
      <c r="AG443" s="41" t="s">
        <v>70</v>
      </c>
      <c r="AH443" s="41"/>
      <c r="AI443" s="41"/>
      <c r="AJ443" s="40"/>
      <c r="AK443" s="41" t="s">
        <v>70</v>
      </c>
      <c r="AL443" s="40"/>
      <c r="AM443" s="41"/>
      <c r="AN443" s="41"/>
      <c r="AO443" s="41" t="s">
        <v>70</v>
      </c>
      <c r="AP443" s="41" t="s">
        <v>70</v>
      </c>
      <c r="AQ443" s="41" t="s">
        <v>70</v>
      </c>
      <c r="AR443" s="41" t="s">
        <v>70</v>
      </c>
      <c r="AS443" s="41" t="s">
        <v>70</v>
      </c>
      <c r="AT443" s="41"/>
      <c r="AU443" s="41"/>
      <c r="AV443" s="34" t="s">
        <v>70</v>
      </c>
      <c r="AW443" s="34" t="s">
        <v>70</v>
      </c>
      <c r="AX443" s="34" t="s">
        <v>63</v>
      </c>
      <c r="AY443" s="34" t="s">
        <v>4302</v>
      </c>
      <c r="AZ443" s="34" t="s">
        <v>64</v>
      </c>
      <c r="BA443" s="34" t="s">
        <v>65</v>
      </c>
      <c r="BB443" s="35">
        <v>2036</v>
      </c>
      <c r="BC443" s="34" t="s">
        <v>66</v>
      </c>
    </row>
    <row r="444" spans="1:55" x14ac:dyDescent="0.25">
      <c r="A444" s="34" t="s">
        <v>2838</v>
      </c>
      <c r="B444" s="35">
        <v>61182</v>
      </c>
      <c r="C444" s="34">
        <v>100</v>
      </c>
      <c r="D444" s="34" t="s">
        <v>2859</v>
      </c>
      <c r="E444" s="34" t="s">
        <v>2860</v>
      </c>
      <c r="F444" s="34" t="s">
        <v>2196</v>
      </c>
      <c r="G444" s="34" t="s">
        <v>1225</v>
      </c>
      <c r="H444" s="34" t="s">
        <v>1226</v>
      </c>
      <c r="I444" s="34" t="s">
        <v>1233</v>
      </c>
      <c r="J444" s="36">
        <v>37610</v>
      </c>
      <c r="K444" s="36"/>
      <c r="L444" s="34" t="s">
        <v>61</v>
      </c>
      <c r="M444" s="40"/>
      <c r="N444" s="41"/>
      <c r="O444" s="40"/>
      <c r="P444" s="41"/>
      <c r="Q444" s="40"/>
      <c r="R444" s="41" t="s">
        <v>3456</v>
      </c>
      <c r="S444" s="41"/>
      <c r="T444" s="41" t="s">
        <v>70</v>
      </c>
      <c r="U444" s="41"/>
      <c r="V444" s="41"/>
      <c r="W444" s="40"/>
      <c r="X444" s="41" t="s">
        <v>70</v>
      </c>
      <c r="Y444" s="41"/>
      <c r="Z444" s="40"/>
      <c r="AA444" s="41"/>
      <c r="AB444" s="41"/>
      <c r="AC444" s="41"/>
      <c r="AD444" s="40"/>
      <c r="AE444" s="41" t="s">
        <v>3456</v>
      </c>
      <c r="AF444" s="41" t="s">
        <v>3456</v>
      </c>
      <c r="AG444" s="41" t="s">
        <v>70</v>
      </c>
      <c r="AH444" s="41"/>
      <c r="AI444" s="41"/>
      <c r="AJ444" s="40"/>
      <c r="AK444" s="41" t="s">
        <v>70</v>
      </c>
      <c r="AL444" s="40"/>
      <c r="AM444" s="41"/>
      <c r="AN444" s="40"/>
      <c r="AO444" s="41" t="s">
        <v>70</v>
      </c>
      <c r="AP444" s="41" t="s">
        <v>70</v>
      </c>
      <c r="AQ444" s="41" t="s">
        <v>70</v>
      </c>
      <c r="AR444" s="41" t="s">
        <v>70</v>
      </c>
      <c r="AS444" s="41" t="s">
        <v>70</v>
      </c>
      <c r="AT444" s="40"/>
      <c r="AU444" s="40"/>
      <c r="AV444" s="34" t="s">
        <v>70</v>
      </c>
      <c r="AW444" s="34" t="s">
        <v>70</v>
      </c>
      <c r="AX444" s="34" t="s">
        <v>133</v>
      </c>
      <c r="AY444" s="34" t="s">
        <v>4286</v>
      </c>
      <c r="AZ444" s="34" t="s">
        <v>64</v>
      </c>
      <c r="BA444" s="34" t="s">
        <v>65</v>
      </c>
      <c r="BB444" s="35">
        <v>2018</v>
      </c>
      <c r="BC444" s="34" t="s">
        <v>185</v>
      </c>
    </row>
    <row r="445" spans="1:55" x14ac:dyDescent="0.25">
      <c r="A445" s="34" t="s">
        <v>1855</v>
      </c>
      <c r="B445" s="35">
        <v>79534</v>
      </c>
      <c r="C445" s="34">
        <v>100</v>
      </c>
      <c r="D445" s="34" t="s">
        <v>1875</v>
      </c>
      <c r="E445" s="34" t="s">
        <v>1876</v>
      </c>
      <c r="F445" s="34" t="s">
        <v>875</v>
      </c>
      <c r="G445" s="34" t="s">
        <v>421</v>
      </c>
      <c r="H445" s="34" t="s">
        <v>59</v>
      </c>
      <c r="I445" s="34" t="s">
        <v>570</v>
      </c>
      <c r="J445" s="36">
        <v>43922</v>
      </c>
      <c r="K445" s="36"/>
      <c r="L445" s="34" t="s">
        <v>61</v>
      </c>
      <c r="M445" s="40"/>
      <c r="N445" s="41"/>
      <c r="O445" s="40"/>
      <c r="P445" s="41" t="s">
        <v>3456</v>
      </c>
      <c r="Q445" s="40"/>
      <c r="R445" s="41" t="s">
        <v>3456</v>
      </c>
      <c r="S445" s="41"/>
      <c r="T445" s="41" t="s">
        <v>70</v>
      </c>
      <c r="U445" s="41"/>
      <c r="V445" s="41"/>
      <c r="W445" s="40"/>
      <c r="X445" s="41" t="s">
        <v>70</v>
      </c>
      <c r="Y445" s="41"/>
      <c r="Z445" s="40"/>
      <c r="AA445" s="41"/>
      <c r="AB445" s="41"/>
      <c r="AC445" s="41"/>
      <c r="AD445" s="40"/>
      <c r="AE445" s="41" t="s">
        <v>3456</v>
      </c>
      <c r="AF445" s="41" t="s">
        <v>3456</v>
      </c>
      <c r="AG445" s="41" t="s">
        <v>70</v>
      </c>
      <c r="AH445" s="41"/>
      <c r="AI445" s="41"/>
      <c r="AJ445" s="40"/>
      <c r="AK445" s="41" t="s">
        <v>70</v>
      </c>
      <c r="AL445" s="40"/>
      <c r="AM445" s="41"/>
      <c r="AN445" s="40"/>
      <c r="AO445" s="41" t="s">
        <v>70</v>
      </c>
      <c r="AP445" s="41" t="s">
        <v>70</v>
      </c>
      <c r="AQ445" s="41" t="s">
        <v>70</v>
      </c>
      <c r="AR445" s="41" t="s">
        <v>70</v>
      </c>
      <c r="AS445" s="41" t="s">
        <v>70</v>
      </c>
      <c r="AT445" s="40"/>
      <c r="AU445" s="40"/>
      <c r="AV445" s="34" t="s">
        <v>70</v>
      </c>
      <c r="AW445" s="34" t="s">
        <v>70</v>
      </c>
      <c r="AX445" s="34" t="s">
        <v>63</v>
      </c>
      <c r="AY445" s="34" t="s">
        <v>4286</v>
      </c>
      <c r="AZ445" s="34" t="s">
        <v>64</v>
      </c>
      <c r="BA445" s="34" t="s">
        <v>65</v>
      </c>
      <c r="BB445" s="35">
        <v>2036</v>
      </c>
      <c r="BC445" s="34" t="s">
        <v>119</v>
      </c>
    </row>
    <row r="446" spans="1:55" x14ac:dyDescent="0.25">
      <c r="A446" s="34" t="s">
        <v>3614</v>
      </c>
      <c r="B446" s="35">
        <v>81022</v>
      </c>
      <c r="C446" s="34">
        <v>100</v>
      </c>
      <c r="D446" s="34" t="s">
        <v>4421</v>
      </c>
      <c r="E446" s="34" t="s">
        <v>4422</v>
      </c>
      <c r="F446" s="34" t="s">
        <v>1358</v>
      </c>
      <c r="G446" s="34" t="s">
        <v>558</v>
      </c>
      <c r="H446" s="34" t="s">
        <v>59</v>
      </c>
      <c r="I446" s="34" t="s">
        <v>559</v>
      </c>
      <c r="J446" s="36">
        <v>45128</v>
      </c>
      <c r="K446" s="36"/>
      <c r="L446" s="34" t="s">
        <v>71</v>
      </c>
      <c r="M446" s="40"/>
      <c r="N446" s="41" t="s">
        <v>3456</v>
      </c>
      <c r="O446" s="40">
        <v>32363</v>
      </c>
      <c r="P446" s="41"/>
      <c r="Q446" s="40">
        <v>32363</v>
      </c>
      <c r="R446" s="41"/>
      <c r="S446" s="41"/>
      <c r="T446" s="41" t="s">
        <v>70</v>
      </c>
      <c r="U446" s="41"/>
      <c r="V446" s="41"/>
      <c r="W446" s="40">
        <v>32363</v>
      </c>
      <c r="X446" s="41" t="s">
        <v>70</v>
      </c>
      <c r="Y446" s="41"/>
      <c r="Z446" s="40"/>
      <c r="AA446" s="41" t="s">
        <v>3456</v>
      </c>
      <c r="AB446" s="41"/>
      <c r="AC446" s="41"/>
      <c r="AD446" s="40"/>
      <c r="AE446" s="41" t="s">
        <v>3456</v>
      </c>
      <c r="AF446" s="41" t="s">
        <v>3456</v>
      </c>
      <c r="AG446" s="41" t="s">
        <v>70</v>
      </c>
      <c r="AH446" s="41"/>
      <c r="AI446" s="41" t="s">
        <v>3456</v>
      </c>
      <c r="AJ446" s="40"/>
      <c r="AK446" s="41" t="s">
        <v>70</v>
      </c>
      <c r="AL446" s="40"/>
      <c r="AM446" s="41"/>
      <c r="AN446" s="40"/>
      <c r="AO446" s="41" t="s">
        <v>70</v>
      </c>
      <c r="AP446" s="41" t="s">
        <v>70</v>
      </c>
      <c r="AQ446" s="41" t="s">
        <v>70</v>
      </c>
      <c r="AR446" s="41" t="s">
        <v>70</v>
      </c>
      <c r="AS446" s="41" t="s">
        <v>70</v>
      </c>
      <c r="AT446" s="40"/>
      <c r="AU446" s="40"/>
      <c r="AV446" s="34" t="s">
        <v>70</v>
      </c>
      <c r="AW446" s="34" t="s">
        <v>70</v>
      </c>
      <c r="AX446" s="34" t="s">
        <v>133</v>
      </c>
      <c r="AY446" s="34" t="s">
        <v>4286</v>
      </c>
      <c r="AZ446" s="34" t="s">
        <v>64</v>
      </c>
      <c r="BA446" s="34" t="s">
        <v>65</v>
      </c>
      <c r="BB446" s="35">
        <v>2039</v>
      </c>
      <c r="BC446" s="34" t="s">
        <v>66</v>
      </c>
    </row>
    <row r="447" spans="1:55" x14ac:dyDescent="0.25">
      <c r="A447" s="34" t="s">
        <v>3065</v>
      </c>
      <c r="B447" s="35">
        <v>66565</v>
      </c>
      <c r="C447" s="34">
        <v>100</v>
      </c>
      <c r="D447" s="34" t="s">
        <v>3086</v>
      </c>
      <c r="E447" s="34" t="s">
        <v>3087</v>
      </c>
      <c r="F447" s="34" t="s">
        <v>4013</v>
      </c>
      <c r="G447" s="34" t="s">
        <v>3521</v>
      </c>
      <c r="H447" s="34" t="s">
        <v>4287</v>
      </c>
      <c r="I447" s="34" t="s">
        <v>102</v>
      </c>
      <c r="J447" s="36">
        <v>41996</v>
      </c>
      <c r="K447" s="36"/>
      <c r="L447" s="34" t="s">
        <v>61</v>
      </c>
      <c r="M447" s="40"/>
      <c r="N447" s="41"/>
      <c r="O447" s="40"/>
      <c r="P447" s="41" t="s">
        <v>3456</v>
      </c>
      <c r="Q447" s="40"/>
      <c r="R447" s="41"/>
      <c r="S447" s="41"/>
      <c r="T447" s="41" t="s">
        <v>70</v>
      </c>
      <c r="U447" s="41"/>
      <c r="V447" s="41"/>
      <c r="W447" s="40"/>
      <c r="X447" s="41" t="s">
        <v>70</v>
      </c>
      <c r="Y447" s="41"/>
      <c r="Z447" s="40"/>
      <c r="AA447" s="41"/>
      <c r="AB447" s="41"/>
      <c r="AC447" s="41"/>
      <c r="AD447" s="40"/>
      <c r="AE447" s="41"/>
      <c r="AF447" s="41"/>
      <c r="AG447" s="41" t="s">
        <v>70</v>
      </c>
      <c r="AH447" s="41"/>
      <c r="AI447" s="41"/>
      <c r="AJ447" s="40"/>
      <c r="AK447" s="41" t="s">
        <v>70</v>
      </c>
      <c r="AL447" s="40"/>
      <c r="AM447" s="41"/>
      <c r="AN447" s="40"/>
      <c r="AO447" s="41" t="s">
        <v>70</v>
      </c>
      <c r="AP447" s="41" t="s">
        <v>70</v>
      </c>
      <c r="AQ447" s="41" t="s">
        <v>70</v>
      </c>
      <c r="AR447" s="41" t="s">
        <v>70</v>
      </c>
      <c r="AS447" s="41" t="s">
        <v>70</v>
      </c>
      <c r="AT447" s="40"/>
      <c r="AU447" s="40"/>
      <c r="AV447" s="34" t="s">
        <v>70</v>
      </c>
      <c r="AW447" s="34" t="s">
        <v>70</v>
      </c>
      <c r="AX447" s="34" t="s">
        <v>63</v>
      </c>
      <c r="AY447" s="34" t="s">
        <v>4288</v>
      </c>
      <c r="AZ447" s="34" t="s">
        <v>64</v>
      </c>
      <c r="BA447" s="34" t="s">
        <v>65</v>
      </c>
      <c r="BB447" s="35">
        <v>2030</v>
      </c>
      <c r="BC447" s="34" t="s">
        <v>66</v>
      </c>
    </row>
    <row r="448" spans="1:55" x14ac:dyDescent="0.25">
      <c r="A448" s="34" t="s">
        <v>1917</v>
      </c>
      <c r="B448" s="35">
        <v>61198</v>
      </c>
      <c r="C448" s="34">
        <v>100</v>
      </c>
      <c r="D448" s="34" t="s">
        <v>1925</v>
      </c>
      <c r="E448" s="34" t="s">
        <v>1926</v>
      </c>
      <c r="F448" s="34" t="s">
        <v>3971</v>
      </c>
      <c r="G448" s="34" t="s">
        <v>215</v>
      </c>
      <c r="H448" s="34" t="s">
        <v>4287</v>
      </c>
      <c r="I448" s="34" t="s">
        <v>133</v>
      </c>
      <c r="J448" s="36">
        <v>37895</v>
      </c>
      <c r="K448" s="36">
        <v>45107</v>
      </c>
      <c r="L448" s="34" t="s">
        <v>71</v>
      </c>
      <c r="M448" s="40"/>
      <c r="N448" s="41" t="s">
        <v>3456</v>
      </c>
      <c r="O448" s="40"/>
      <c r="P448" s="41"/>
      <c r="Q448" s="40"/>
      <c r="R448" s="41"/>
      <c r="S448" s="41"/>
      <c r="T448" s="41" t="s">
        <v>70</v>
      </c>
      <c r="U448" s="41"/>
      <c r="V448" s="41"/>
      <c r="W448" s="40">
        <v>32363</v>
      </c>
      <c r="X448" s="41" t="s">
        <v>70</v>
      </c>
      <c r="Y448" s="41"/>
      <c r="Z448" s="40"/>
      <c r="AA448" s="41"/>
      <c r="AB448" s="41"/>
      <c r="AC448" s="41"/>
      <c r="AD448" s="40"/>
      <c r="AE448" s="41" t="s">
        <v>3456</v>
      </c>
      <c r="AF448" s="41" t="s">
        <v>3456</v>
      </c>
      <c r="AG448" s="41" t="s">
        <v>70</v>
      </c>
      <c r="AH448" s="41"/>
      <c r="AI448" s="41"/>
      <c r="AJ448" s="40"/>
      <c r="AK448" s="41" t="s">
        <v>70</v>
      </c>
      <c r="AL448" s="40"/>
      <c r="AM448" s="41"/>
      <c r="AN448" s="40"/>
      <c r="AO448" s="41" t="s">
        <v>70</v>
      </c>
      <c r="AP448" s="41" t="s">
        <v>70</v>
      </c>
      <c r="AQ448" s="41" t="s">
        <v>70</v>
      </c>
      <c r="AR448" s="41" t="s">
        <v>70</v>
      </c>
      <c r="AS448" s="41" t="s">
        <v>70</v>
      </c>
      <c r="AT448" s="40"/>
      <c r="AU448" s="40"/>
      <c r="AV448" s="34" t="s">
        <v>70</v>
      </c>
      <c r="AW448" s="34" t="s">
        <v>70</v>
      </c>
      <c r="AX448" s="34" t="s">
        <v>133</v>
      </c>
      <c r="AY448" s="34" t="s">
        <v>4295</v>
      </c>
      <c r="AZ448" s="34" t="s">
        <v>464</v>
      </c>
      <c r="BA448" s="34" t="s">
        <v>465</v>
      </c>
      <c r="BB448" s="35">
        <v>2019</v>
      </c>
      <c r="BC448" s="34" t="s">
        <v>66</v>
      </c>
    </row>
    <row r="449" spans="1:55" x14ac:dyDescent="0.25">
      <c r="A449" s="34" t="s">
        <v>3361</v>
      </c>
      <c r="B449" s="35">
        <v>65139</v>
      </c>
      <c r="C449" s="34">
        <v>100</v>
      </c>
      <c r="D449" s="34" t="s">
        <v>3379</v>
      </c>
      <c r="E449" s="34" t="s">
        <v>3380</v>
      </c>
      <c r="F449" s="34" t="s">
        <v>3381</v>
      </c>
      <c r="G449" s="34" t="s">
        <v>131</v>
      </c>
      <c r="H449" s="34" t="s">
        <v>59</v>
      </c>
      <c r="I449" s="34" t="s">
        <v>1275</v>
      </c>
      <c r="J449" s="36">
        <v>40585</v>
      </c>
      <c r="K449" s="36"/>
      <c r="L449" s="34" t="s">
        <v>61</v>
      </c>
      <c r="M449" s="40"/>
      <c r="N449" s="41"/>
      <c r="O449" s="40"/>
      <c r="P449" s="41" t="s">
        <v>3456</v>
      </c>
      <c r="Q449" s="40"/>
      <c r="R449" s="41"/>
      <c r="S449" s="41"/>
      <c r="T449" s="41" t="s">
        <v>70</v>
      </c>
      <c r="U449" s="41"/>
      <c r="V449" s="41"/>
      <c r="W449" s="40"/>
      <c r="X449" s="41" t="s">
        <v>70</v>
      </c>
      <c r="Y449" s="41"/>
      <c r="Z449" s="40"/>
      <c r="AA449" s="41"/>
      <c r="AB449" s="41"/>
      <c r="AC449" s="41"/>
      <c r="AD449" s="40"/>
      <c r="AE449" s="41" t="s">
        <v>3456</v>
      </c>
      <c r="AF449" s="41"/>
      <c r="AG449" s="41" t="s">
        <v>70</v>
      </c>
      <c r="AH449" s="41"/>
      <c r="AI449" s="41"/>
      <c r="AJ449" s="40"/>
      <c r="AK449" s="41" t="s">
        <v>70</v>
      </c>
      <c r="AL449" s="40"/>
      <c r="AM449" s="41"/>
      <c r="AN449" s="40"/>
      <c r="AO449" s="41" t="s">
        <v>70</v>
      </c>
      <c r="AP449" s="41" t="s">
        <v>70</v>
      </c>
      <c r="AQ449" s="41" t="s">
        <v>70</v>
      </c>
      <c r="AR449" s="41" t="s">
        <v>70</v>
      </c>
      <c r="AS449" s="41" t="s">
        <v>70</v>
      </c>
      <c r="AT449" s="40"/>
      <c r="AU449" s="40"/>
      <c r="AV449" s="34" t="s">
        <v>70</v>
      </c>
      <c r="AW449" s="34" t="s">
        <v>70</v>
      </c>
      <c r="AX449" s="34" t="s">
        <v>63</v>
      </c>
      <c r="AY449" s="34" t="s">
        <v>4302</v>
      </c>
      <c r="AZ449" s="34" t="s">
        <v>64</v>
      </c>
      <c r="BA449" s="34" t="s">
        <v>65</v>
      </c>
      <c r="BB449" s="35">
        <v>2026</v>
      </c>
      <c r="BC449" s="34" t="s">
        <v>66</v>
      </c>
    </row>
    <row r="450" spans="1:55" x14ac:dyDescent="0.25">
      <c r="A450" s="34" t="s">
        <v>1080</v>
      </c>
      <c r="B450" s="35">
        <v>60626</v>
      </c>
      <c r="C450" s="34">
        <v>100</v>
      </c>
      <c r="D450" s="34" t="s">
        <v>1081</v>
      </c>
      <c r="E450" s="34" t="s">
        <v>1082</v>
      </c>
      <c r="F450" s="34" t="s">
        <v>1083</v>
      </c>
      <c r="G450" s="34" t="s">
        <v>155</v>
      </c>
      <c r="H450" s="34" t="s">
        <v>208</v>
      </c>
      <c r="I450" s="34" t="s">
        <v>3510</v>
      </c>
      <c r="J450" s="36">
        <v>37573</v>
      </c>
      <c r="K450" s="36"/>
      <c r="L450" s="34" t="s">
        <v>61</v>
      </c>
      <c r="M450" s="40"/>
      <c r="N450" s="41"/>
      <c r="O450" s="40"/>
      <c r="P450" s="41"/>
      <c r="Q450" s="40"/>
      <c r="R450" s="41" t="s">
        <v>3456</v>
      </c>
      <c r="S450" s="41"/>
      <c r="T450" s="41" t="s">
        <v>70</v>
      </c>
      <c r="U450" s="41"/>
      <c r="V450" s="41"/>
      <c r="W450" s="40"/>
      <c r="X450" s="41" t="s">
        <v>70</v>
      </c>
      <c r="Y450" s="41"/>
      <c r="Z450" s="41"/>
      <c r="AA450" s="41"/>
      <c r="AB450" s="41"/>
      <c r="AC450" s="41"/>
      <c r="AD450" s="40"/>
      <c r="AE450" s="41"/>
      <c r="AF450" s="41"/>
      <c r="AG450" s="41" t="s">
        <v>70</v>
      </c>
      <c r="AH450" s="41"/>
      <c r="AI450" s="41"/>
      <c r="AJ450" s="40"/>
      <c r="AK450" s="41" t="s">
        <v>70</v>
      </c>
      <c r="AL450" s="40"/>
      <c r="AM450" s="41"/>
      <c r="AN450" s="40"/>
      <c r="AO450" s="41" t="s">
        <v>70</v>
      </c>
      <c r="AP450" s="41" t="s">
        <v>70</v>
      </c>
      <c r="AQ450" s="41" t="s">
        <v>70</v>
      </c>
      <c r="AR450" s="41" t="s">
        <v>70</v>
      </c>
      <c r="AS450" s="41" t="s">
        <v>70</v>
      </c>
      <c r="AT450" s="40"/>
      <c r="AU450" s="40"/>
      <c r="AV450" s="34" t="s">
        <v>70</v>
      </c>
      <c r="AW450" s="34" t="s">
        <v>70</v>
      </c>
      <c r="AX450" s="34" t="s">
        <v>63</v>
      </c>
      <c r="AY450" s="34" t="s">
        <v>4289</v>
      </c>
      <c r="AZ450" s="34" t="s">
        <v>64</v>
      </c>
      <c r="BA450" s="34" t="s">
        <v>423</v>
      </c>
      <c r="BB450" s="35">
        <v>2017</v>
      </c>
      <c r="BC450" s="34" t="s">
        <v>103</v>
      </c>
    </row>
    <row r="451" spans="1:55" x14ac:dyDescent="0.25">
      <c r="A451" s="34" t="s">
        <v>2388</v>
      </c>
      <c r="B451" s="35">
        <v>65541</v>
      </c>
      <c r="C451" s="34">
        <v>100</v>
      </c>
      <c r="D451" s="34" t="s">
        <v>2431</v>
      </c>
      <c r="E451" s="34" t="s">
        <v>2432</v>
      </c>
      <c r="F451" s="34" t="s">
        <v>1087</v>
      </c>
      <c r="G451" s="34" t="s">
        <v>3521</v>
      </c>
      <c r="H451" s="34" t="s">
        <v>4287</v>
      </c>
      <c r="I451" s="34" t="s">
        <v>3501</v>
      </c>
      <c r="J451" s="36">
        <v>41046</v>
      </c>
      <c r="K451" s="36"/>
      <c r="L451" s="34" t="s">
        <v>61</v>
      </c>
      <c r="M451" s="40">
        <v>45259</v>
      </c>
      <c r="N451" s="41"/>
      <c r="O451" s="40"/>
      <c r="P451" s="41"/>
      <c r="Q451" s="40"/>
      <c r="R451" s="41"/>
      <c r="S451" s="41"/>
      <c r="T451" s="41" t="s">
        <v>70</v>
      </c>
      <c r="U451" s="41"/>
      <c r="V451" s="41"/>
      <c r="W451" s="40"/>
      <c r="X451" s="41" t="s">
        <v>70</v>
      </c>
      <c r="Y451" s="41"/>
      <c r="Z451" s="40"/>
      <c r="AA451" s="41"/>
      <c r="AB451" s="41"/>
      <c r="AC451" s="41"/>
      <c r="AD451" s="40"/>
      <c r="AE451" s="41"/>
      <c r="AF451" s="41"/>
      <c r="AG451" s="41" t="s">
        <v>70</v>
      </c>
      <c r="AH451" s="41"/>
      <c r="AI451" s="41"/>
      <c r="AJ451" s="40"/>
      <c r="AK451" s="41" t="s">
        <v>70</v>
      </c>
      <c r="AL451" s="40"/>
      <c r="AM451" s="41"/>
      <c r="AN451" s="40"/>
      <c r="AO451" s="41" t="s">
        <v>70</v>
      </c>
      <c r="AP451" s="41" t="s">
        <v>70</v>
      </c>
      <c r="AQ451" s="41" t="s">
        <v>70</v>
      </c>
      <c r="AR451" s="41" t="s">
        <v>70</v>
      </c>
      <c r="AS451" s="41" t="s">
        <v>70</v>
      </c>
      <c r="AT451" s="40"/>
      <c r="AU451" s="40"/>
      <c r="AV451" s="34" t="s">
        <v>70</v>
      </c>
      <c r="AW451" s="34" t="s">
        <v>70</v>
      </c>
      <c r="AX451" s="34" t="s">
        <v>133</v>
      </c>
      <c r="AY451" s="34" t="s">
        <v>4302</v>
      </c>
      <c r="AZ451" s="34" t="s">
        <v>64</v>
      </c>
      <c r="BA451" s="34" t="s">
        <v>65</v>
      </c>
      <c r="BB451" s="35">
        <v>2027</v>
      </c>
      <c r="BC451" s="34" t="s">
        <v>66</v>
      </c>
    </row>
    <row r="452" spans="1:55" x14ac:dyDescent="0.25">
      <c r="A452" s="34" t="s">
        <v>2504</v>
      </c>
      <c r="B452" s="35">
        <v>65775</v>
      </c>
      <c r="C452" s="34">
        <v>100</v>
      </c>
      <c r="D452" s="34" t="s">
        <v>2517</v>
      </c>
      <c r="E452" s="34" t="s">
        <v>2518</v>
      </c>
      <c r="F452" s="34" t="s">
        <v>4137</v>
      </c>
      <c r="G452" s="34" t="s">
        <v>3500</v>
      </c>
      <c r="H452" s="34" t="s">
        <v>4287</v>
      </c>
      <c r="I452" s="34" t="s">
        <v>137</v>
      </c>
      <c r="J452" s="36">
        <v>41451</v>
      </c>
      <c r="K452" s="36"/>
      <c r="L452" s="34" t="s">
        <v>61</v>
      </c>
      <c r="M452" s="40"/>
      <c r="N452" s="41"/>
      <c r="O452" s="40"/>
      <c r="P452" s="41" t="s">
        <v>3456</v>
      </c>
      <c r="Q452" s="40"/>
      <c r="R452" s="41"/>
      <c r="S452" s="41"/>
      <c r="T452" s="41" t="s">
        <v>70</v>
      </c>
      <c r="U452" s="41"/>
      <c r="V452" s="41"/>
      <c r="W452" s="40"/>
      <c r="X452" s="41" t="s">
        <v>70</v>
      </c>
      <c r="Y452" s="41"/>
      <c r="Z452" s="40"/>
      <c r="AA452" s="41"/>
      <c r="AB452" s="41"/>
      <c r="AC452" s="41"/>
      <c r="AD452" s="40"/>
      <c r="AE452" s="41"/>
      <c r="AF452" s="41"/>
      <c r="AG452" s="41" t="s">
        <v>70</v>
      </c>
      <c r="AH452" s="41"/>
      <c r="AI452" s="41"/>
      <c r="AJ452" s="40"/>
      <c r="AK452" s="41" t="s">
        <v>70</v>
      </c>
      <c r="AL452" s="40"/>
      <c r="AM452" s="41"/>
      <c r="AN452" s="40"/>
      <c r="AO452" s="41" t="s">
        <v>70</v>
      </c>
      <c r="AP452" s="41" t="s">
        <v>70</v>
      </c>
      <c r="AQ452" s="41" t="s">
        <v>70</v>
      </c>
      <c r="AR452" s="41" t="s">
        <v>70</v>
      </c>
      <c r="AS452" s="41" t="s">
        <v>70</v>
      </c>
      <c r="AT452" s="40"/>
      <c r="AU452" s="40"/>
      <c r="AV452" s="34" t="s">
        <v>70</v>
      </c>
      <c r="AW452" s="34" t="s">
        <v>70</v>
      </c>
      <c r="AX452" s="34" t="s">
        <v>133</v>
      </c>
      <c r="AY452" s="34" t="s">
        <v>70</v>
      </c>
      <c r="AZ452" s="34" t="s">
        <v>64</v>
      </c>
      <c r="BA452" s="34" t="s">
        <v>65</v>
      </c>
      <c r="BB452" s="35">
        <v>2028</v>
      </c>
      <c r="BC452" s="34" t="s">
        <v>119</v>
      </c>
    </row>
    <row r="453" spans="1:55" x14ac:dyDescent="0.25">
      <c r="A453" s="34" t="s">
        <v>803</v>
      </c>
      <c r="B453" s="35">
        <v>79102</v>
      </c>
      <c r="C453" s="34">
        <v>8.9600000000000009</v>
      </c>
      <c r="D453" s="34" t="s">
        <v>813</v>
      </c>
      <c r="E453" s="34" t="s">
        <v>814</v>
      </c>
      <c r="F453" s="34" t="s">
        <v>523</v>
      </c>
      <c r="G453" s="34" t="s">
        <v>150</v>
      </c>
      <c r="H453" s="34" t="s">
        <v>4287</v>
      </c>
      <c r="I453" s="34" t="s">
        <v>118</v>
      </c>
      <c r="J453" s="36">
        <v>44074</v>
      </c>
      <c r="K453" s="36"/>
      <c r="L453" s="34" t="s">
        <v>61</v>
      </c>
      <c r="M453" s="40">
        <v>45267</v>
      </c>
      <c r="N453" s="41"/>
      <c r="O453" s="40"/>
      <c r="P453" s="41" t="s">
        <v>3456</v>
      </c>
      <c r="Q453" s="40"/>
      <c r="R453" s="41" t="s">
        <v>3456</v>
      </c>
      <c r="S453" s="41"/>
      <c r="T453" s="41" t="s">
        <v>70</v>
      </c>
      <c r="U453" s="41"/>
      <c r="V453" s="41"/>
      <c r="W453" s="40"/>
      <c r="X453" s="41" t="s">
        <v>70</v>
      </c>
      <c r="Y453" s="41"/>
      <c r="Z453" s="41"/>
      <c r="AA453" s="41"/>
      <c r="AB453" s="41"/>
      <c r="AC453" s="41"/>
      <c r="AD453" s="40"/>
      <c r="AE453" s="41" t="s">
        <v>3456</v>
      </c>
      <c r="AF453" s="41" t="s">
        <v>3456</v>
      </c>
      <c r="AG453" s="41" t="s">
        <v>70</v>
      </c>
      <c r="AH453" s="41"/>
      <c r="AI453" s="41"/>
      <c r="AJ453" s="40"/>
      <c r="AK453" s="41" t="s">
        <v>70</v>
      </c>
      <c r="AL453" s="40"/>
      <c r="AM453" s="41"/>
      <c r="AN453" s="41"/>
      <c r="AO453" s="41" t="s">
        <v>70</v>
      </c>
      <c r="AP453" s="41" t="s">
        <v>70</v>
      </c>
      <c r="AQ453" s="41" t="s">
        <v>70</v>
      </c>
      <c r="AR453" s="41" t="s">
        <v>70</v>
      </c>
      <c r="AS453" s="41" t="s">
        <v>70</v>
      </c>
      <c r="AT453" s="41"/>
      <c r="AU453" s="41"/>
      <c r="AV453" s="34" t="s">
        <v>70</v>
      </c>
      <c r="AW453" s="34" t="s">
        <v>70</v>
      </c>
      <c r="AX453" s="34" t="s">
        <v>63</v>
      </c>
      <c r="AY453" s="34" t="s">
        <v>4286</v>
      </c>
      <c r="AZ453" s="34" t="s">
        <v>64</v>
      </c>
      <c r="BA453" s="34" t="s">
        <v>65</v>
      </c>
      <c r="BB453" s="35">
        <v>2037</v>
      </c>
      <c r="BC453" s="34" t="s">
        <v>66</v>
      </c>
    </row>
    <row r="454" spans="1:55" x14ac:dyDescent="0.25">
      <c r="A454" s="34" t="s">
        <v>2814</v>
      </c>
      <c r="B454" s="35">
        <v>60200</v>
      </c>
      <c r="C454" s="34">
        <v>100</v>
      </c>
      <c r="D454" s="34" t="s">
        <v>2815</v>
      </c>
      <c r="E454" s="34" t="s">
        <v>2816</v>
      </c>
      <c r="F454" s="34" t="s">
        <v>2817</v>
      </c>
      <c r="G454" s="34" t="s">
        <v>4026</v>
      </c>
      <c r="H454" s="34" t="s">
        <v>144</v>
      </c>
      <c r="I454" s="34" t="s">
        <v>3519</v>
      </c>
      <c r="J454" s="36">
        <v>37252</v>
      </c>
      <c r="K454" s="36"/>
      <c r="L454" s="34" t="s">
        <v>61</v>
      </c>
      <c r="M454" s="40"/>
      <c r="N454" s="41"/>
      <c r="O454" s="40"/>
      <c r="P454" s="41"/>
      <c r="Q454" s="40"/>
      <c r="R454" s="41" t="s">
        <v>3456</v>
      </c>
      <c r="S454" s="41"/>
      <c r="T454" s="41" t="s">
        <v>70</v>
      </c>
      <c r="U454" s="41"/>
      <c r="V454" s="41"/>
      <c r="W454" s="40"/>
      <c r="X454" s="41" t="s">
        <v>70</v>
      </c>
      <c r="Y454" s="41"/>
      <c r="Z454" s="40"/>
      <c r="AA454" s="41"/>
      <c r="AB454" s="41"/>
      <c r="AC454" s="41"/>
      <c r="AD454" s="40"/>
      <c r="AE454" s="41" t="s">
        <v>3456</v>
      </c>
      <c r="AF454" s="41" t="s">
        <v>3456</v>
      </c>
      <c r="AG454" s="41" t="s">
        <v>70</v>
      </c>
      <c r="AH454" s="41"/>
      <c r="AI454" s="41"/>
      <c r="AJ454" s="40"/>
      <c r="AK454" s="41" t="s">
        <v>70</v>
      </c>
      <c r="AL454" s="40"/>
      <c r="AM454" s="41"/>
      <c r="AN454" s="40"/>
      <c r="AO454" s="41" t="s">
        <v>70</v>
      </c>
      <c r="AP454" s="41" t="s">
        <v>70</v>
      </c>
      <c r="AQ454" s="41" t="s">
        <v>70</v>
      </c>
      <c r="AR454" s="41" t="s">
        <v>70</v>
      </c>
      <c r="AS454" s="41" t="s">
        <v>70</v>
      </c>
      <c r="AT454" s="40"/>
      <c r="AU454" s="40"/>
      <c r="AV454" s="34" t="s">
        <v>70</v>
      </c>
      <c r="AW454" s="34" t="s">
        <v>70</v>
      </c>
      <c r="AX454" s="34" t="s">
        <v>63</v>
      </c>
      <c r="AY454" s="34" t="s">
        <v>4289</v>
      </c>
      <c r="AZ454" s="34" t="s">
        <v>64</v>
      </c>
      <c r="BA454" s="34" t="s">
        <v>65</v>
      </c>
      <c r="BB454" s="35">
        <v>2016</v>
      </c>
      <c r="BC454" s="34" t="s">
        <v>119</v>
      </c>
    </row>
    <row r="455" spans="1:55" x14ac:dyDescent="0.25">
      <c r="A455" s="34" t="s">
        <v>1495</v>
      </c>
      <c r="B455" s="35">
        <v>64938</v>
      </c>
      <c r="C455" s="34">
        <v>100</v>
      </c>
      <c r="D455" s="34" t="s">
        <v>1496</v>
      </c>
      <c r="E455" s="34" t="s">
        <v>1497</v>
      </c>
      <c r="F455" s="34" t="s">
        <v>1073</v>
      </c>
      <c r="G455" s="34" t="s">
        <v>131</v>
      </c>
      <c r="H455" s="34" t="s">
        <v>59</v>
      </c>
      <c r="I455" s="34" t="s">
        <v>3987</v>
      </c>
      <c r="J455" s="36">
        <v>40814</v>
      </c>
      <c r="K455" s="36"/>
      <c r="L455" s="34" t="s">
        <v>61</v>
      </c>
      <c r="M455" s="40"/>
      <c r="N455" s="41"/>
      <c r="O455" s="40"/>
      <c r="P455" s="41" t="s">
        <v>3456</v>
      </c>
      <c r="Q455" s="40"/>
      <c r="R455" s="41" t="s">
        <v>3456</v>
      </c>
      <c r="S455" s="41"/>
      <c r="T455" s="41" t="s">
        <v>70</v>
      </c>
      <c r="U455" s="41"/>
      <c r="V455" s="41"/>
      <c r="W455" s="40"/>
      <c r="X455" s="41" t="s">
        <v>70</v>
      </c>
      <c r="Y455" s="41"/>
      <c r="Z455" s="40"/>
      <c r="AA455" s="41"/>
      <c r="AB455" s="41"/>
      <c r="AC455" s="41"/>
      <c r="AD455" s="40"/>
      <c r="AE455" s="41" t="s">
        <v>3456</v>
      </c>
      <c r="AF455" s="41" t="s">
        <v>3456</v>
      </c>
      <c r="AG455" s="41" t="s">
        <v>70</v>
      </c>
      <c r="AH455" s="41"/>
      <c r="AI455" s="41" t="s">
        <v>3456</v>
      </c>
      <c r="AJ455" s="40"/>
      <c r="AK455" s="41" t="s">
        <v>70</v>
      </c>
      <c r="AL455" s="40"/>
      <c r="AM455" s="41"/>
      <c r="AN455" s="40"/>
      <c r="AO455" s="41" t="s">
        <v>70</v>
      </c>
      <c r="AP455" s="41" t="s">
        <v>70</v>
      </c>
      <c r="AQ455" s="41" t="s">
        <v>70</v>
      </c>
      <c r="AR455" s="41" t="s">
        <v>70</v>
      </c>
      <c r="AS455" s="41" t="s">
        <v>70</v>
      </c>
      <c r="AT455" s="40"/>
      <c r="AU455" s="40"/>
      <c r="AV455" s="34" t="s">
        <v>70</v>
      </c>
      <c r="AW455" s="34" t="s">
        <v>70</v>
      </c>
      <c r="AX455" s="34" t="s">
        <v>1485</v>
      </c>
      <c r="AY455" s="34" t="s">
        <v>4292</v>
      </c>
      <c r="AZ455" s="34" t="s">
        <v>64</v>
      </c>
      <c r="BA455" s="34" t="s">
        <v>65</v>
      </c>
      <c r="BB455" s="35">
        <v>2027</v>
      </c>
      <c r="BC455" s="34" t="s">
        <v>66</v>
      </c>
    </row>
    <row r="456" spans="1:55" x14ac:dyDescent="0.25">
      <c r="A456" s="34" t="s">
        <v>4631</v>
      </c>
      <c r="B456" s="35">
        <v>80676</v>
      </c>
      <c r="C456" s="34">
        <v>100</v>
      </c>
      <c r="D456" s="34" t="s">
        <v>4638</v>
      </c>
      <c r="E456" s="34" t="s">
        <v>4639</v>
      </c>
      <c r="F456" s="34" t="s">
        <v>117</v>
      </c>
      <c r="G456" s="34" t="s">
        <v>150</v>
      </c>
      <c r="H456" s="34" t="s">
        <v>4287</v>
      </c>
      <c r="I456" s="34" t="s">
        <v>118</v>
      </c>
      <c r="J456" s="36">
        <v>45107</v>
      </c>
      <c r="K456" s="36"/>
      <c r="L456" s="34" t="s">
        <v>71</v>
      </c>
      <c r="M456" s="40"/>
      <c r="N456" s="41" t="s">
        <v>3456</v>
      </c>
      <c r="O456" s="40"/>
      <c r="P456" s="41"/>
      <c r="Q456" s="40"/>
      <c r="R456" s="41"/>
      <c r="S456" s="41"/>
      <c r="T456" s="41" t="s">
        <v>70</v>
      </c>
      <c r="U456" s="41"/>
      <c r="V456" s="41"/>
      <c r="W456" s="40"/>
      <c r="X456" s="41" t="s">
        <v>70</v>
      </c>
      <c r="Y456" s="41"/>
      <c r="Z456" s="40"/>
      <c r="AA456" s="41" t="s">
        <v>3456</v>
      </c>
      <c r="AB456" s="41"/>
      <c r="AC456" s="41"/>
      <c r="AD456" s="40"/>
      <c r="AE456" s="41" t="s">
        <v>3456</v>
      </c>
      <c r="AF456" s="41" t="s">
        <v>3456</v>
      </c>
      <c r="AG456" s="41" t="s">
        <v>70</v>
      </c>
      <c r="AH456" s="41"/>
      <c r="AI456" s="41"/>
      <c r="AJ456" s="40"/>
      <c r="AK456" s="41" t="s">
        <v>70</v>
      </c>
      <c r="AL456" s="40"/>
      <c r="AM456" s="41"/>
      <c r="AN456" s="40"/>
      <c r="AO456" s="41" t="s">
        <v>70</v>
      </c>
      <c r="AP456" s="41" t="s">
        <v>70</v>
      </c>
      <c r="AQ456" s="41" t="s">
        <v>70</v>
      </c>
      <c r="AR456" s="41" t="s">
        <v>70</v>
      </c>
      <c r="AS456" s="41" t="s">
        <v>70</v>
      </c>
      <c r="AT456" s="40"/>
      <c r="AU456" s="40"/>
      <c r="AV456" s="34" t="s">
        <v>70</v>
      </c>
      <c r="AW456" s="34" t="s">
        <v>70</v>
      </c>
      <c r="AX456" s="34" t="s">
        <v>63</v>
      </c>
      <c r="AY456" s="34" t="s">
        <v>70</v>
      </c>
      <c r="AZ456" s="34" t="s">
        <v>64</v>
      </c>
      <c r="BA456" s="34" t="s">
        <v>65</v>
      </c>
      <c r="BB456" s="35">
        <v>2040</v>
      </c>
      <c r="BC456" s="34" t="s">
        <v>66</v>
      </c>
    </row>
    <row r="457" spans="1:55" x14ac:dyDescent="0.25">
      <c r="A457" s="34" t="s">
        <v>2731</v>
      </c>
      <c r="B457" s="35">
        <v>80675</v>
      </c>
      <c r="C457" s="34">
        <v>100</v>
      </c>
      <c r="D457" s="34" t="s">
        <v>4656</v>
      </c>
      <c r="E457" s="34" t="s">
        <v>4657</v>
      </c>
      <c r="F457" s="34" t="s">
        <v>117</v>
      </c>
      <c r="G457" s="34" t="s">
        <v>150</v>
      </c>
      <c r="H457" s="34" t="s">
        <v>4287</v>
      </c>
      <c r="I457" s="34" t="s">
        <v>118</v>
      </c>
      <c r="J457" s="36">
        <v>45107</v>
      </c>
      <c r="K457" s="36"/>
      <c r="L457" s="34" t="s">
        <v>71</v>
      </c>
      <c r="M457" s="40"/>
      <c r="N457" s="41" t="s">
        <v>3456</v>
      </c>
      <c r="O457" s="40">
        <v>32363</v>
      </c>
      <c r="P457" s="41"/>
      <c r="Q457" s="40">
        <v>32363</v>
      </c>
      <c r="R457" s="41"/>
      <c r="S457" s="41"/>
      <c r="T457" s="41" t="s">
        <v>70</v>
      </c>
      <c r="U457" s="41"/>
      <c r="V457" s="41"/>
      <c r="W457" s="40">
        <v>32363</v>
      </c>
      <c r="X457" s="41" t="s">
        <v>70</v>
      </c>
      <c r="Y457" s="41"/>
      <c r="Z457" s="40"/>
      <c r="AA457" s="41" t="s">
        <v>3456</v>
      </c>
      <c r="AB457" s="41"/>
      <c r="AC457" s="41"/>
      <c r="AD457" s="40"/>
      <c r="AE457" s="41" t="s">
        <v>3456</v>
      </c>
      <c r="AF457" s="41" t="s">
        <v>3456</v>
      </c>
      <c r="AG457" s="41" t="s">
        <v>70</v>
      </c>
      <c r="AH457" s="41"/>
      <c r="AI457" s="41"/>
      <c r="AJ457" s="40"/>
      <c r="AK457" s="41" t="s">
        <v>70</v>
      </c>
      <c r="AL457" s="40"/>
      <c r="AM457" s="41"/>
      <c r="AN457" s="40"/>
      <c r="AO457" s="41" t="s">
        <v>70</v>
      </c>
      <c r="AP457" s="41" t="s">
        <v>70</v>
      </c>
      <c r="AQ457" s="41" t="s">
        <v>70</v>
      </c>
      <c r="AR457" s="41" t="s">
        <v>70</v>
      </c>
      <c r="AS457" s="41" t="s">
        <v>70</v>
      </c>
      <c r="AT457" s="40"/>
      <c r="AU457" s="40"/>
      <c r="AV457" s="34" t="s">
        <v>70</v>
      </c>
      <c r="AW457" s="34" t="s">
        <v>70</v>
      </c>
      <c r="AX457" s="34" t="s">
        <v>133</v>
      </c>
      <c r="AY457" s="34" t="s">
        <v>4645</v>
      </c>
      <c r="AZ457" s="34" t="s">
        <v>64</v>
      </c>
      <c r="BA457" s="34" t="s">
        <v>65</v>
      </c>
      <c r="BB457" s="35">
        <v>2040</v>
      </c>
      <c r="BC457" s="34" t="s">
        <v>66</v>
      </c>
    </row>
    <row r="458" spans="1:55" x14ac:dyDescent="0.25">
      <c r="A458" s="34" t="s">
        <v>1150</v>
      </c>
      <c r="B458" s="35">
        <v>62842</v>
      </c>
      <c r="C458" s="34">
        <v>100</v>
      </c>
      <c r="D458" s="34" t="s">
        <v>1153</v>
      </c>
      <c r="E458" s="34" t="s">
        <v>1154</v>
      </c>
      <c r="F458" s="34" t="s">
        <v>1008</v>
      </c>
      <c r="G458" s="34" t="s">
        <v>150</v>
      </c>
      <c r="H458" s="34" t="s">
        <v>4287</v>
      </c>
      <c r="I458" s="34" t="s">
        <v>1009</v>
      </c>
      <c r="J458" s="36">
        <v>39234</v>
      </c>
      <c r="K458" s="36"/>
      <c r="L458" s="34" t="s">
        <v>61</v>
      </c>
      <c r="M458" s="40"/>
      <c r="N458" s="41"/>
      <c r="O458" s="40"/>
      <c r="P458" s="41"/>
      <c r="Q458" s="40"/>
      <c r="R458" s="41" t="s">
        <v>3456</v>
      </c>
      <c r="S458" s="41"/>
      <c r="T458" s="41" t="s">
        <v>70</v>
      </c>
      <c r="U458" s="41"/>
      <c r="V458" s="41"/>
      <c r="W458" s="40"/>
      <c r="X458" s="41" t="s">
        <v>70</v>
      </c>
      <c r="Y458" s="41"/>
      <c r="Z458" s="41"/>
      <c r="AA458" s="41"/>
      <c r="AB458" s="41"/>
      <c r="AC458" s="41"/>
      <c r="AD458" s="40"/>
      <c r="AE458" s="41" t="s">
        <v>3456</v>
      </c>
      <c r="AF458" s="41" t="s">
        <v>3456</v>
      </c>
      <c r="AG458" s="41" t="s">
        <v>70</v>
      </c>
      <c r="AH458" s="41"/>
      <c r="AI458" s="41" t="s">
        <v>3456</v>
      </c>
      <c r="AJ458" s="40"/>
      <c r="AK458" s="41" t="s">
        <v>70</v>
      </c>
      <c r="AL458" s="40"/>
      <c r="AM458" s="41"/>
      <c r="AN458" s="40"/>
      <c r="AO458" s="41" t="s">
        <v>70</v>
      </c>
      <c r="AP458" s="41" t="s">
        <v>70</v>
      </c>
      <c r="AQ458" s="41" t="s">
        <v>70</v>
      </c>
      <c r="AR458" s="41" t="s">
        <v>70</v>
      </c>
      <c r="AS458" s="41" t="s">
        <v>70</v>
      </c>
      <c r="AT458" s="40"/>
      <c r="AU458" s="40"/>
      <c r="AV458" s="34" t="s">
        <v>70</v>
      </c>
      <c r="AW458" s="34" t="s">
        <v>70</v>
      </c>
      <c r="AX458" s="34" t="s">
        <v>63</v>
      </c>
      <c r="AY458" s="34" t="s">
        <v>4302</v>
      </c>
      <c r="AZ458" s="34" t="s">
        <v>64</v>
      </c>
      <c r="BA458" s="34" t="s">
        <v>65</v>
      </c>
      <c r="BB458" s="35">
        <v>2022</v>
      </c>
      <c r="BC458" s="34" t="s">
        <v>66</v>
      </c>
    </row>
    <row r="459" spans="1:55" x14ac:dyDescent="0.25">
      <c r="A459" s="34" t="s">
        <v>2504</v>
      </c>
      <c r="B459" s="35">
        <v>65729</v>
      </c>
      <c r="C459" s="34">
        <v>100</v>
      </c>
      <c r="D459" s="34" t="s">
        <v>2511</v>
      </c>
      <c r="E459" s="34" t="s">
        <v>2512</v>
      </c>
      <c r="F459" s="34" t="s">
        <v>2513</v>
      </c>
      <c r="G459" s="34" t="s">
        <v>3527</v>
      </c>
      <c r="H459" s="34" t="s">
        <v>4287</v>
      </c>
      <c r="I459" s="34" t="s">
        <v>2514</v>
      </c>
      <c r="J459" s="36">
        <v>41284</v>
      </c>
      <c r="K459" s="36"/>
      <c r="L459" s="34" t="s">
        <v>61</v>
      </c>
      <c r="M459" s="40"/>
      <c r="N459" s="41"/>
      <c r="O459" s="40"/>
      <c r="P459" s="41" t="s">
        <v>3456</v>
      </c>
      <c r="Q459" s="40"/>
      <c r="R459" s="41"/>
      <c r="S459" s="41"/>
      <c r="T459" s="41" t="s">
        <v>70</v>
      </c>
      <c r="U459" s="41"/>
      <c r="V459" s="41"/>
      <c r="W459" s="40"/>
      <c r="X459" s="41" t="s">
        <v>70</v>
      </c>
      <c r="Y459" s="41"/>
      <c r="Z459" s="40"/>
      <c r="AA459" s="41"/>
      <c r="AB459" s="41"/>
      <c r="AC459" s="41"/>
      <c r="AD459" s="40"/>
      <c r="AE459" s="41"/>
      <c r="AF459" s="41"/>
      <c r="AG459" s="41" t="s">
        <v>70</v>
      </c>
      <c r="AH459" s="41"/>
      <c r="AI459" s="41"/>
      <c r="AJ459" s="40"/>
      <c r="AK459" s="41" t="s">
        <v>70</v>
      </c>
      <c r="AL459" s="40"/>
      <c r="AM459" s="41"/>
      <c r="AN459" s="40"/>
      <c r="AO459" s="41" t="s">
        <v>70</v>
      </c>
      <c r="AP459" s="41" t="s">
        <v>70</v>
      </c>
      <c r="AQ459" s="41" t="s">
        <v>70</v>
      </c>
      <c r="AR459" s="41" t="s">
        <v>70</v>
      </c>
      <c r="AS459" s="41" t="s">
        <v>70</v>
      </c>
      <c r="AT459" s="40"/>
      <c r="AU459" s="40"/>
      <c r="AV459" s="34" t="s">
        <v>70</v>
      </c>
      <c r="AW459" s="34" t="s">
        <v>70</v>
      </c>
      <c r="AX459" s="34" t="s">
        <v>133</v>
      </c>
      <c r="AY459" s="34" t="s">
        <v>70</v>
      </c>
      <c r="AZ459" s="34" t="s">
        <v>64</v>
      </c>
      <c r="BA459" s="34" t="s">
        <v>65</v>
      </c>
      <c r="BB459" s="35">
        <v>2028</v>
      </c>
      <c r="BC459" s="34" t="s">
        <v>185</v>
      </c>
    </row>
    <row r="460" spans="1:55" x14ac:dyDescent="0.25">
      <c r="A460" s="34" t="s">
        <v>1821</v>
      </c>
      <c r="B460" s="35">
        <v>78088</v>
      </c>
      <c r="C460" s="34">
        <v>100</v>
      </c>
      <c r="D460" s="34" t="s">
        <v>1822</v>
      </c>
      <c r="E460" s="34" t="s">
        <v>1823</v>
      </c>
      <c r="F460" s="34" t="s">
        <v>4169</v>
      </c>
      <c r="G460" s="34" t="s">
        <v>144</v>
      </c>
      <c r="H460" s="34" t="s">
        <v>144</v>
      </c>
      <c r="I460" s="34" t="s">
        <v>1041</v>
      </c>
      <c r="J460" s="36">
        <v>43829</v>
      </c>
      <c r="K460" s="36"/>
      <c r="L460" s="34" t="s">
        <v>61</v>
      </c>
      <c r="M460" s="40"/>
      <c r="N460" s="41"/>
      <c r="O460" s="40"/>
      <c r="P460" s="41" t="s">
        <v>3456</v>
      </c>
      <c r="Q460" s="40"/>
      <c r="R460" s="41"/>
      <c r="S460" s="41"/>
      <c r="T460" s="41" t="s">
        <v>70</v>
      </c>
      <c r="U460" s="41"/>
      <c r="V460" s="41"/>
      <c r="W460" s="40"/>
      <c r="X460" s="41" t="s">
        <v>70</v>
      </c>
      <c r="Y460" s="41"/>
      <c r="Z460" s="40"/>
      <c r="AA460" s="41"/>
      <c r="AB460" s="41"/>
      <c r="AC460" s="41"/>
      <c r="AD460" s="40"/>
      <c r="AE460" s="41" t="s">
        <v>3456</v>
      </c>
      <c r="AF460" s="41" t="s">
        <v>3456</v>
      </c>
      <c r="AG460" s="41" t="s">
        <v>70</v>
      </c>
      <c r="AH460" s="41"/>
      <c r="AI460" s="41"/>
      <c r="AJ460" s="40"/>
      <c r="AK460" s="41" t="s">
        <v>70</v>
      </c>
      <c r="AL460" s="40"/>
      <c r="AM460" s="41"/>
      <c r="AN460" s="40"/>
      <c r="AO460" s="41" t="s">
        <v>70</v>
      </c>
      <c r="AP460" s="41" t="s">
        <v>70</v>
      </c>
      <c r="AQ460" s="41" t="s">
        <v>70</v>
      </c>
      <c r="AR460" s="41" t="s">
        <v>70</v>
      </c>
      <c r="AS460" s="41" t="s">
        <v>70</v>
      </c>
      <c r="AT460" s="40"/>
      <c r="AU460" s="40"/>
      <c r="AV460" s="34" t="s">
        <v>70</v>
      </c>
      <c r="AW460" s="34" t="s">
        <v>70</v>
      </c>
      <c r="AX460" s="34" t="s">
        <v>63</v>
      </c>
      <c r="AY460" s="34" t="s">
        <v>4296</v>
      </c>
      <c r="AZ460" s="34" t="s">
        <v>64</v>
      </c>
      <c r="BA460" s="34" t="s">
        <v>65</v>
      </c>
      <c r="BB460" s="35">
        <v>2035</v>
      </c>
      <c r="BC460" s="34" t="s">
        <v>66</v>
      </c>
    </row>
    <row r="461" spans="1:55" x14ac:dyDescent="0.25">
      <c r="A461" s="34" t="s">
        <v>2433</v>
      </c>
      <c r="B461" s="35">
        <v>64954</v>
      </c>
      <c r="C461" s="34">
        <v>100</v>
      </c>
      <c r="D461" s="34" t="s">
        <v>2460</v>
      </c>
      <c r="E461" s="34" t="s">
        <v>2461</v>
      </c>
      <c r="F461" s="34" t="s">
        <v>821</v>
      </c>
      <c r="G461" s="34" t="s">
        <v>467</v>
      </c>
      <c r="H461" s="34" t="s">
        <v>59</v>
      </c>
      <c r="I461" s="34" t="s">
        <v>114</v>
      </c>
      <c r="J461" s="36">
        <v>40483</v>
      </c>
      <c r="K461" s="36"/>
      <c r="L461" s="34" t="s">
        <v>61</v>
      </c>
      <c r="M461" s="40"/>
      <c r="N461" s="41"/>
      <c r="O461" s="40"/>
      <c r="P461" s="41" t="s">
        <v>3456</v>
      </c>
      <c r="Q461" s="40"/>
      <c r="R461" s="41" t="s">
        <v>3456</v>
      </c>
      <c r="S461" s="41"/>
      <c r="T461" s="41" t="s">
        <v>70</v>
      </c>
      <c r="U461" s="41"/>
      <c r="V461" s="41"/>
      <c r="W461" s="40"/>
      <c r="X461" s="41" t="s">
        <v>70</v>
      </c>
      <c r="Y461" s="41"/>
      <c r="Z461" s="40"/>
      <c r="AA461" s="41"/>
      <c r="AB461" s="41"/>
      <c r="AC461" s="41"/>
      <c r="AD461" s="40"/>
      <c r="AE461" s="41"/>
      <c r="AF461" s="41"/>
      <c r="AG461" s="41" t="s">
        <v>70</v>
      </c>
      <c r="AH461" s="41"/>
      <c r="AI461" s="41"/>
      <c r="AJ461" s="40"/>
      <c r="AK461" s="41" t="s">
        <v>70</v>
      </c>
      <c r="AL461" s="40"/>
      <c r="AM461" s="41"/>
      <c r="AN461" s="40"/>
      <c r="AO461" s="41" t="s">
        <v>70</v>
      </c>
      <c r="AP461" s="41" t="s">
        <v>70</v>
      </c>
      <c r="AQ461" s="41" t="s">
        <v>70</v>
      </c>
      <c r="AR461" s="41" t="s">
        <v>70</v>
      </c>
      <c r="AS461" s="41" t="s">
        <v>70</v>
      </c>
      <c r="AT461" s="40"/>
      <c r="AU461" s="40"/>
      <c r="AV461" s="34" t="s">
        <v>70</v>
      </c>
      <c r="AW461" s="34" t="s">
        <v>70</v>
      </c>
      <c r="AX461" s="34" t="s">
        <v>63</v>
      </c>
      <c r="AY461" s="34" t="s">
        <v>4285</v>
      </c>
      <c r="AZ461" s="34" t="s">
        <v>64</v>
      </c>
      <c r="BA461" s="34" t="s">
        <v>65</v>
      </c>
      <c r="BB461" s="35">
        <v>2026</v>
      </c>
      <c r="BC461" s="34" t="s">
        <v>66</v>
      </c>
    </row>
    <row r="462" spans="1:55" x14ac:dyDescent="0.25">
      <c r="A462" s="34" t="s">
        <v>1693</v>
      </c>
      <c r="B462" s="35">
        <v>66148</v>
      </c>
      <c r="C462" s="34">
        <v>100</v>
      </c>
      <c r="D462" s="34" t="s">
        <v>1704</v>
      </c>
      <c r="E462" s="34" t="s">
        <v>1705</v>
      </c>
      <c r="F462" s="34" t="s">
        <v>1706</v>
      </c>
      <c r="G462" s="34" t="s">
        <v>3521</v>
      </c>
      <c r="H462" s="34" t="s">
        <v>4287</v>
      </c>
      <c r="I462" s="34" t="s">
        <v>3501</v>
      </c>
      <c r="J462" s="36">
        <v>41978</v>
      </c>
      <c r="K462" s="36"/>
      <c r="L462" s="34" t="s">
        <v>61</v>
      </c>
      <c r="M462" s="40">
        <v>45259</v>
      </c>
      <c r="N462" s="41"/>
      <c r="O462" s="40"/>
      <c r="P462" s="41" t="s">
        <v>3456</v>
      </c>
      <c r="Q462" s="40"/>
      <c r="R462" s="41"/>
      <c r="S462" s="41"/>
      <c r="T462" s="41" t="s">
        <v>70</v>
      </c>
      <c r="U462" s="41"/>
      <c r="V462" s="41"/>
      <c r="W462" s="40"/>
      <c r="X462" s="41" t="s">
        <v>70</v>
      </c>
      <c r="Y462" s="41"/>
      <c r="Z462" s="40"/>
      <c r="AA462" s="41"/>
      <c r="AB462" s="41"/>
      <c r="AC462" s="41"/>
      <c r="AD462" s="40"/>
      <c r="AE462" s="41"/>
      <c r="AF462" s="41"/>
      <c r="AG462" s="41" t="s">
        <v>70</v>
      </c>
      <c r="AH462" s="41"/>
      <c r="AI462" s="41"/>
      <c r="AJ462" s="40"/>
      <c r="AK462" s="41" t="s">
        <v>70</v>
      </c>
      <c r="AL462" s="40"/>
      <c r="AM462" s="41"/>
      <c r="AN462" s="40"/>
      <c r="AO462" s="41" t="s">
        <v>70</v>
      </c>
      <c r="AP462" s="41" t="s">
        <v>70</v>
      </c>
      <c r="AQ462" s="41" t="s">
        <v>70</v>
      </c>
      <c r="AR462" s="41" t="s">
        <v>70</v>
      </c>
      <c r="AS462" s="41" t="s">
        <v>70</v>
      </c>
      <c r="AT462" s="40"/>
      <c r="AU462" s="40"/>
      <c r="AV462" s="34" t="s">
        <v>70</v>
      </c>
      <c r="AW462" s="34" t="s">
        <v>70</v>
      </c>
      <c r="AX462" s="34" t="s">
        <v>63</v>
      </c>
      <c r="AY462" s="34" t="s">
        <v>4285</v>
      </c>
      <c r="AZ462" s="34" t="s">
        <v>64</v>
      </c>
      <c r="BA462" s="34" t="s">
        <v>65</v>
      </c>
      <c r="BB462" s="35">
        <v>2029</v>
      </c>
      <c r="BC462" s="34" t="s">
        <v>119</v>
      </c>
    </row>
    <row r="463" spans="1:55" x14ac:dyDescent="0.25">
      <c r="A463" s="34" t="s">
        <v>1217</v>
      </c>
      <c r="B463" s="35">
        <v>65182</v>
      </c>
      <c r="C463" s="34">
        <v>100</v>
      </c>
      <c r="D463" s="34" t="s">
        <v>1238</v>
      </c>
      <c r="E463" s="34" t="s">
        <v>1239</v>
      </c>
      <c r="F463" s="34" t="s">
        <v>1240</v>
      </c>
      <c r="G463" s="34" t="s">
        <v>3982</v>
      </c>
      <c r="H463" s="34" t="s">
        <v>144</v>
      </c>
      <c r="I463" s="34" t="s">
        <v>1241</v>
      </c>
      <c r="J463" s="36">
        <v>41228</v>
      </c>
      <c r="K463" s="36"/>
      <c r="L463" s="34" t="s">
        <v>61</v>
      </c>
      <c r="M463" s="40"/>
      <c r="N463" s="41"/>
      <c r="O463" s="40"/>
      <c r="P463" s="41"/>
      <c r="Q463" s="40"/>
      <c r="R463" s="41"/>
      <c r="S463" s="41"/>
      <c r="T463" s="41" t="s">
        <v>70</v>
      </c>
      <c r="U463" s="41"/>
      <c r="V463" s="41"/>
      <c r="W463" s="40"/>
      <c r="X463" s="41" t="s">
        <v>70</v>
      </c>
      <c r="Y463" s="41"/>
      <c r="Z463" s="41"/>
      <c r="AA463" s="41"/>
      <c r="AB463" s="41"/>
      <c r="AC463" s="41"/>
      <c r="AD463" s="40"/>
      <c r="AE463" s="41" t="s">
        <v>3456</v>
      </c>
      <c r="AF463" s="41" t="s">
        <v>3456</v>
      </c>
      <c r="AG463" s="41" t="s">
        <v>70</v>
      </c>
      <c r="AH463" s="41"/>
      <c r="AI463" s="41"/>
      <c r="AJ463" s="40"/>
      <c r="AK463" s="41" t="s">
        <v>70</v>
      </c>
      <c r="AL463" s="40"/>
      <c r="AM463" s="41"/>
      <c r="AN463" s="40"/>
      <c r="AO463" s="41" t="s">
        <v>70</v>
      </c>
      <c r="AP463" s="41" t="s">
        <v>70</v>
      </c>
      <c r="AQ463" s="41" t="s">
        <v>70</v>
      </c>
      <c r="AR463" s="41" t="s">
        <v>70</v>
      </c>
      <c r="AS463" s="41" t="s">
        <v>70</v>
      </c>
      <c r="AT463" s="40"/>
      <c r="AU463" s="40"/>
      <c r="AV463" s="34" t="s">
        <v>70</v>
      </c>
      <c r="AW463" s="34" t="s">
        <v>70</v>
      </c>
      <c r="AX463" s="34" t="s">
        <v>133</v>
      </c>
      <c r="AY463" s="34" t="s">
        <v>4289</v>
      </c>
      <c r="AZ463" s="34" t="s">
        <v>64</v>
      </c>
      <c r="BA463" s="34" t="s">
        <v>65</v>
      </c>
      <c r="BB463" s="35">
        <v>2025</v>
      </c>
      <c r="BC463" s="34" t="s">
        <v>185</v>
      </c>
    </row>
    <row r="464" spans="1:55" x14ac:dyDescent="0.25">
      <c r="A464" s="34" t="s">
        <v>4665</v>
      </c>
      <c r="B464" s="35">
        <v>60717</v>
      </c>
      <c r="C464" s="34">
        <v>100</v>
      </c>
      <c r="D464" s="34" t="s">
        <v>1909</v>
      </c>
      <c r="E464" s="34" t="s">
        <v>1910</v>
      </c>
      <c r="F464" s="34" t="s">
        <v>1906</v>
      </c>
      <c r="G464" s="34" t="s">
        <v>287</v>
      </c>
      <c r="H464" s="34" t="s">
        <v>144</v>
      </c>
      <c r="I464" s="34" t="s">
        <v>133</v>
      </c>
      <c r="J464" s="36">
        <v>37404</v>
      </c>
      <c r="K464" s="36"/>
      <c r="L464" s="34" t="s">
        <v>61</v>
      </c>
      <c r="M464" s="40"/>
      <c r="N464" s="41"/>
      <c r="O464" s="40"/>
      <c r="P464" s="41"/>
      <c r="Q464" s="40"/>
      <c r="R464" s="41" t="s">
        <v>3456</v>
      </c>
      <c r="S464" s="41"/>
      <c r="T464" s="41" t="s">
        <v>70</v>
      </c>
      <c r="U464" s="41"/>
      <c r="V464" s="41"/>
      <c r="W464" s="40"/>
      <c r="X464" s="41" t="s">
        <v>70</v>
      </c>
      <c r="Y464" s="41"/>
      <c r="Z464" s="40"/>
      <c r="AA464" s="41"/>
      <c r="AB464" s="41"/>
      <c r="AC464" s="41"/>
      <c r="AD464" s="40"/>
      <c r="AE464" s="41" t="s">
        <v>3456</v>
      </c>
      <c r="AF464" s="41"/>
      <c r="AG464" s="41" t="s">
        <v>70</v>
      </c>
      <c r="AH464" s="41"/>
      <c r="AI464" s="41"/>
      <c r="AJ464" s="40"/>
      <c r="AK464" s="41" t="s">
        <v>70</v>
      </c>
      <c r="AL464" s="40"/>
      <c r="AM464" s="41"/>
      <c r="AN464" s="40"/>
      <c r="AO464" s="41" t="s">
        <v>70</v>
      </c>
      <c r="AP464" s="41" t="s">
        <v>70</v>
      </c>
      <c r="AQ464" s="41" t="s">
        <v>70</v>
      </c>
      <c r="AR464" s="41" t="s">
        <v>70</v>
      </c>
      <c r="AS464" s="41" t="s">
        <v>70</v>
      </c>
      <c r="AT464" s="40"/>
      <c r="AU464" s="40"/>
      <c r="AV464" s="34" t="s">
        <v>70</v>
      </c>
      <c r="AW464" s="34" t="s">
        <v>70</v>
      </c>
      <c r="AX464" s="34" t="s">
        <v>70</v>
      </c>
      <c r="AY464" s="34" t="s">
        <v>70</v>
      </c>
      <c r="AZ464" s="34" t="s">
        <v>64</v>
      </c>
      <c r="BA464" s="34" t="s">
        <v>423</v>
      </c>
      <c r="BB464" s="35">
        <v>2018</v>
      </c>
      <c r="BC464" s="34" t="s">
        <v>119</v>
      </c>
    </row>
    <row r="465" spans="1:55" x14ac:dyDescent="0.25">
      <c r="A465" s="34" t="s">
        <v>134</v>
      </c>
      <c r="B465" s="35">
        <v>64056</v>
      </c>
      <c r="C465" s="34">
        <v>85</v>
      </c>
      <c r="D465" s="34" t="s">
        <v>170</v>
      </c>
      <c r="E465" s="34" t="s">
        <v>171</v>
      </c>
      <c r="F465" s="34" t="s">
        <v>172</v>
      </c>
      <c r="G465" s="34" t="s">
        <v>173</v>
      </c>
      <c r="H465" s="34" t="s">
        <v>144</v>
      </c>
      <c r="I465" s="34" t="s">
        <v>174</v>
      </c>
      <c r="J465" s="36">
        <v>40204</v>
      </c>
      <c r="K465" s="36"/>
      <c r="L465" s="34" t="s">
        <v>61</v>
      </c>
      <c r="M465" s="40">
        <v>45271</v>
      </c>
      <c r="N465" s="41"/>
      <c r="O465" s="40"/>
      <c r="P465" s="41"/>
      <c r="Q465" s="40"/>
      <c r="R465" s="41" t="s">
        <v>3456</v>
      </c>
      <c r="S465" s="41"/>
      <c r="T465" s="41" t="s">
        <v>70</v>
      </c>
      <c r="U465" s="41"/>
      <c r="V465" s="41"/>
      <c r="W465" s="40"/>
      <c r="X465" s="41" t="s">
        <v>70</v>
      </c>
      <c r="Y465" s="41"/>
      <c r="Z465" s="41"/>
      <c r="AA465" s="41"/>
      <c r="AB465" s="41"/>
      <c r="AC465" s="41"/>
      <c r="AD465" s="41"/>
      <c r="AE465" s="41" t="s">
        <v>3456</v>
      </c>
      <c r="AF465" s="41" t="s">
        <v>3456</v>
      </c>
      <c r="AG465" s="41" t="s">
        <v>70</v>
      </c>
      <c r="AH465" s="41"/>
      <c r="AI465" s="41"/>
      <c r="AJ465" s="41"/>
      <c r="AK465" s="41" t="s">
        <v>70</v>
      </c>
      <c r="AL465" s="41"/>
      <c r="AM465" s="41"/>
      <c r="AN465" s="41"/>
      <c r="AO465" s="41" t="s">
        <v>70</v>
      </c>
      <c r="AP465" s="41"/>
      <c r="AQ465" s="41"/>
      <c r="AR465" s="41"/>
      <c r="AS465" s="41"/>
      <c r="AT465" s="41"/>
      <c r="AU465" s="41"/>
      <c r="AV465" s="34"/>
      <c r="AW465" s="34"/>
      <c r="AX465" s="34" t="s">
        <v>133</v>
      </c>
      <c r="AY465" s="34" t="s">
        <v>4290</v>
      </c>
      <c r="AZ465" s="34" t="s">
        <v>64</v>
      </c>
      <c r="BA465" s="34" t="s">
        <v>65</v>
      </c>
      <c r="BB465" s="35">
        <v>2026</v>
      </c>
      <c r="BC465" s="34" t="s">
        <v>66</v>
      </c>
    </row>
    <row r="466" spans="1:55" x14ac:dyDescent="0.25">
      <c r="A466" s="34" t="s">
        <v>406</v>
      </c>
      <c r="B466" s="35">
        <v>63502</v>
      </c>
      <c r="C466" s="34">
        <v>100</v>
      </c>
      <c r="D466" s="34" t="s">
        <v>414</v>
      </c>
      <c r="E466" s="34" t="s">
        <v>415</v>
      </c>
      <c r="F466" s="34" t="s">
        <v>172</v>
      </c>
      <c r="G466" s="34" t="s">
        <v>173</v>
      </c>
      <c r="H466" s="34" t="s">
        <v>144</v>
      </c>
      <c r="I466" s="34" t="s">
        <v>174</v>
      </c>
      <c r="J466" s="36">
        <v>39596</v>
      </c>
      <c r="K466" s="36"/>
      <c r="L466" s="34" t="s">
        <v>61</v>
      </c>
      <c r="M466" s="40">
        <v>45226</v>
      </c>
      <c r="N466" s="41"/>
      <c r="O466" s="40">
        <v>45234</v>
      </c>
      <c r="P466" s="41"/>
      <c r="Q466" s="40">
        <v>45280</v>
      </c>
      <c r="R466" s="41" t="s">
        <v>3456</v>
      </c>
      <c r="S466" s="41"/>
      <c r="T466" s="41" t="s">
        <v>407</v>
      </c>
      <c r="U466" s="41"/>
      <c r="V466" s="41"/>
      <c r="W466" s="40">
        <v>45288</v>
      </c>
      <c r="X466" s="41" t="s">
        <v>407</v>
      </c>
      <c r="Y466" s="41"/>
      <c r="Z466" s="41"/>
      <c r="AA466" s="41"/>
      <c r="AB466" s="41"/>
      <c r="AC466" s="41"/>
      <c r="AD466" s="40">
        <v>45278</v>
      </c>
      <c r="AE466" s="41" t="s">
        <v>3456</v>
      </c>
      <c r="AF466" s="41" t="s">
        <v>3456</v>
      </c>
      <c r="AG466" s="41" t="s">
        <v>407</v>
      </c>
      <c r="AH466" s="41"/>
      <c r="AI466" s="41"/>
      <c r="AJ466" s="40">
        <v>45288</v>
      </c>
      <c r="AK466" s="41" t="s">
        <v>407</v>
      </c>
      <c r="AL466" s="41"/>
      <c r="AM466" s="41"/>
      <c r="AN466" s="41"/>
      <c r="AO466" s="41" t="s">
        <v>70</v>
      </c>
      <c r="AP466" s="41" t="s">
        <v>985</v>
      </c>
      <c r="AQ466" s="41" t="s">
        <v>409</v>
      </c>
      <c r="AR466" s="41" t="s">
        <v>407</v>
      </c>
      <c r="AS466" s="41" t="s">
        <v>410</v>
      </c>
      <c r="AT466" s="41"/>
      <c r="AU466" s="41"/>
      <c r="AV466" s="34" t="s">
        <v>70</v>
      </c>
      <c r="AW466" s="34" t="s">
        <v>70</v>
      </c>
      <c r="AX466" s="34" t="s">
        <v>63</v>
      </c>
      <c r="AY466" s="34" t="s">
        <v>4295</v>
      </c>
      <c r="AZ466" s="34" t="s">
        <v>64</v>
      </c>
      <c r="BA466" s="34" t="s">
        <v>65</v>
      </c>
      <c r="BB466" s="35">
        <v>2023</v>
      </c>
      <c r="BC466" s="34" t="s">
        <v>66</v>
      </c>
    </row>
    <row r="467" spans="1:55" x14ac:dyDescent="0.25">
      <c r="A467" s="34" t="s">
        <v>1129</v>
      </c>
      <c r="B467" s="35">
        <v>66332</v>
      </c>
      <c r="C467" s="34">
        <v>100</v>
      </c>
      <c r="D467" s="34" t="s">
        <v>1134</v>
      </c>
      <c r="E467" s="34" t="s">
        <v>1135</v>
      </c>
      <c r="F467" s="34" t="s">
        <v>1136</v>
      </c>
      <c r="G467" s="34" t="s">
        <v>3986</v>
      </c>
      <c r="H467" s="34" t="s">
        <v>144</v>
      </c>
      <c r="I467" s="34" t="s">
        <v>481</v>
      </c>
      <c r="J467" s="36">
        <v>42292</v>
      </c>
      <c r="K467" s="36"/>
      <c r="L467" s="34" t="s">
        <v>61</v>
      </c>
      <c r="M467" s="40"/>
      <c r="N467" s="41"/>
      <c r="O467" s="40"/>
      <c r="P467" s="41" t="s">
        <v>3456</v>
      </c>
      <c r="Q467" s="40"/>
      <c r="R467" s="41" t="s">
        <v>3456</v>
      </c>
      <c r="S467" s="41"/>
      <c r="T467" s="41" t="s">
        <v>70</v>
      </c>
      <c r="U467" s="41"/>
      <c r="V467" s="41"/>
      <c r="W467" s="40"/>
      <c r="X467" s="41" t="s">
        <v>70</v>
      </c>
      <c r="Y467" s="41"/>
      <c r="Z467" s="41"/>
      <c r="AA467" s="41"/>
      <c r="AB467" s="41"/>
      <c r="AC467" s="41"/>
      <c r="AD467" s="40"/>
      <c r="AE467" s="41"/>
      <c r="AF467" s="41"/>
      <c r="AG467" s="41" t="s">
        <v>70</v>
      </c>
      <c r="AH467" s="41"/>
      <c r="AI467" s="41"/>
      <c r="AJ467" s="40"/>
      <c r="AK467" s="41" t="s">
        <v>70</v>
      </c>
      <c r="AL467" s="40"/>
      <c r="AM467" s="41"/>
      <c r="AN467" s="40"/>
      <c r="AO467" s="41" t="s">
        <v>70</v>
      </c>
      <c r="AP467" s="41" t="s">
        <v>70</v>
      </c>
      <c r="AQ467" s="41" t="s">
        <v>70</v>
      </c>
      <c r="AR467" s="41" t="s">
        <v>70</v>
      </c>
      <c r="AS467" s="41" t="s">
        <v>70</v>
      </c>
      <c r="AT467" s="40"/>
      <c r="AU467" s="40"/>
      <c r="AV467" s="34" t="s">
        <v>70</v>
      </c>
      <c r="AW467" s="34" t="s">
        <v>70</v>
      </c>
      <c r="AX467" s="34" t="s">
        <v>63</v>
      </c>
      <c r="AY467" s="34" t="s">
        <v>4302</v>
      </c>
      <c r="AZ467" s="34" t="s">
        <v>64</v>
      </c>
      <c r="BA467" s="34" t="s">
        <v>65</v>
      </c>
      <c r="BB467" s="35">
        <v>2030</v>
      </c>
      <c r="BC467" s="34" t="s">
        <v>66</v>
      </c>
    </row>
    <row r="468" spans="1:55" x14ac:dyDescent="0.25">
      <c r="A468" s="34" t="s">
        <v>645</v>
      </c>
      <c r="B468" s="35">
        <v>67178</v>
      </c>
      <c r="C468" s="34">
        <v>100</v>
      </c>
      <c r="D468" s="34" t="s">
        <v>676</v>
      </c>
      <c r="E468" s="34" t="s">
        <v>677</v>
      </c>
      <c r="F468" s="34" t="s">
        <v>188</v>
      </c>
      <c r="G468" s="34" t="s">
        <v>58</v>
      </c>
      <c r="H468" s="34" t="s">
        <v>59</v>
      </c>
      <c r="I468" s="34" t="s">
        <v>60</v>
      </c>
      <c r="J468" s="36">
        <v>42479</v>
      </c>
      <c r="K468" s="36"/>
      <c r="L468" s="34" t="s">
        <v>61</v>
      </c>
      <c r="M468" s="40"/>
      <c r="N468" s="41"/>
      <c r="O468" s="40"/>
      <c r="P468" s="41" t="s">
        <v>3456</v>
      </c>
      <c r="Q468" s="40"/>
      <c r="R468" s="41" t="s">
        <v>3456</v>
      </c>
      <c r="S468" s="41"/>
      <c r="T468" s="41" t="s">
        <v>70</v>
      </c>
      <c r="U468" s="41"/>
      <c r="V468" s="41"/>
      <c r="W468" s="40"/>
      <c r="X468" s="41" t="s">
        <v>70</v>
      </c>
      <c r="Y468" s="41"/>
      <c r="Z468" s="41"/>
      <c r="AA468" s="41"/>
      <c r="AB468" s="41"/>
      <c r="AC468" s="41"/>
      <c r="AD468" s="40"/>
      <c r="AE468" s="41" t="s">
        <v>3456</v>
      </c>
      <c r="AF468" s="41"/>
      <c r="AG468" s="41" t="s">
        <v>70</v>
      </c>
      <c r="AH468" s="41"/>
      <c r="AI468" s="41"/>
      <c r="AJ468" s="40"/>
      <c r="AK468" s="41" t="s">
        <v>70</v>
      </c>
      <c r="AL468" s="40"/>
      <c r="AM468" s="41"/>
      <c r="AN468" s="41"/>
      <c r="AO468" s="41" t="s">
        <v>70</v>
      </c>
      <c r="AP468" s="41" t="s">
        <v>70</v>
      </c>
      <c r="AQ468" s="41" t="s">
        <v>70</v>
      </c>
      <c r="AR468" s="41" t="s">
        <v>70</v>
      </c>
      <c r="AS468" s="41" t="s">
        <v>70</v>
      </c>
      <c r="AT468" s="41"/>
      <c r="AU468" s="41"/>
      <c r="AV468" s="34" t="s">
        <v>70</v>
      </c>
      <c r="AW468" s="34" t="s">
        <v>70</v>
      </c>
      <c r="AX468" s="34" t="s">
        <v>133</v>
      </c>
      <c r="AY468" s="34" t="s">
        <v>4290</v>
      </c>
      <c r="AZ468" s="34" t="s">
        <v>64</v>
      </c>
      <c r="BA468" s="34" t="s">
        <v>65</v>
      </c>
      <c r="BB468" s="35">
        <v>2031</v>
      </c>
      <c r="BC468" s="34" t="s">
        <v>66</v>
      </c>
    </row>
    <row r="469" spans="1:55" x14ac:dyDescent="0.25">
      <c r="A469" s="34" t="s">
        <v>445</v>
      </c>
      <c r="B469" s="35">
        <v>66744</v>
      </c>
      <c r="C469" s="34">
        <v>100</v>
      </c>
      <c r="D469" s="34" t="s">
        <v>446</v>
      </c>
      <c r="E469" s="34" t="s">
        <v>447</v>
      </c>
      <c r="F469" s="34" t="s">
        <v>448</v>
      </c>
      <c r="G469" s="34" t="s">
        <v>434</v>
      </c>
      <c r="H469" s="34" t="s">
        <v>144</v>
      </c>
      <c r="I469" s="34" t="s">
        <v>273</v>
      </c>
      <c r="J469" s="36">
        <v>43280</v>
      </c>
      <c r="K469" s="36"/>
      <c r="L469" s="34" t="s">
        <v>61</v>
      </c>
      <c r="M469" s="40"/>
      <c r="N469" s="41"/>
      <c r="O469" s="40"/>
      <c r="P469" s="41" t="s">
        <v>3456</v>
      </c>
      <c r="Q469" s="40"/>
      <c r="R469" s="41" t="s">
        <v>3456</v>
      </c>
      <c r="S469" s="41"/>
      <c r="T469" s="41" t="s">
        <v>70</v>
      </c>
      <c r="U469" s="41"/>
      <c r="V469" s="41"/>
      <c r="W469" s="40"/>
      <c r="X469" s="41" t="s">
        <v>70</v>
      </c>
      <c r="Y469" s="41"/>
      <c r="Z469" s="41"/>
      <c r="AA469" s="41"/>
      <c r="AB469" s="41"/>
      <c r="AC469" s="41"/>
      <c r="AD469" s="40"/>
      <c r="AE469" s="41" t="s">
        <v>3456</v>
      </c>
      <c r="AF469" s="41" t="s">
        <v>3456</v>
      </c>
      <c r="AG469" s="41" t="s">
        <v>70</v>
      </c>
      <c r="AH469" s="41"/>
      <c r="AI469" s="41"/>
      <c r="AJ469" s="40"/>
      <c r="AK469" s="41" t="s">
        <v>70</v>
      </c>
      <c r="AL469" s="41"/>
      <c r="AM469" s="41"/>
      <c r="AN469" s="41"/>
      <c r="AO469" s="41" t="s">
        <v>70</v>
      </c>
      <c r="AP469" s="41" t="s">
        <v>70</v>
      </c>
      <c r="AQ469" s="41" t="s">
        <v>70</v>
      </c>
      <c r="AR469" s="41" t="s">
        <v>70</v>
      </c>
      <c r="AS469" s="41" t="s">
        <v>70</v>
      </c>
      <c r="AT469" s="41"/>
      <c r="AU469" s="41"/>
      <c r="AV469" s="34" t="s">
        <v>70</v>
      </c>
      <c r="AW469" s="34" t="s">
        <v>70</v>
      </c>
      <c r="AX469" s="34" t="s">
        <v>133</v>
      </c>
      <c r="AY469" s="34" t="s">
        <v>4292</v>
      </c>
      <c r="AZ469" s="34" t="s">
        <v>64</v>
      </c>
      <c r="BA469" s="34" t="s">
        <v>65</v>
      </c>
      <c r="BB469" s="35">
        <v>2036</v>
      </c>
      <c r="BC469" s="34" t="s">
        <v>66</v>
      </c>
    </row>
    <row r="470" spans="1:55" x14ac:dyDescent="0.25">
      <c r="A470" s="34" t="s">
        <v>1903</v>
      </c>
      <c r="B470" s="35">
        <v>60623</v>
      </c>
      <c r="C470" s="34">
        <v>100</v>
      </c>
      <c r="D470" s="34" t="s">
        <v>1907</v>
      </c>
      <c r="E470" s="34" t="s">
        <v>1908</v>
      </c>
      <c r="F470" s="34" t="s">
        <v>476</v>
      </c>
      <c r="G470" s="34" t="s">
        <v>155</v>
      </c>
      <c r="H470" s="34" t="s">
        <v>208</v>
      </c>
      <c r="I470" s="34" t="s">
        <v>209</v>
      </c>
      <c r="J470" s="36">
        <v>37560</v>
      </c>
      <c r="K470" s="36">
        <v>45044</v>
      </c>
      <c r="L470" s="34" t="s">
        <v>71</v>
      </c>
      <c r="M470" s="40"/>
      <c r="N470" s="41" t="s">
        <v>3456</v>
      </c>
      <c r="O470" s="40"/>
      <c r="P470" s="41"/>
      <c r="Q470" s="40"/>
      <c r="R470" s="41"/>
      <c r="S470" s="41"/>
      <c r="T470" s="41" t="s">
        <v>70</v>
      </c>
      <c r="U470" s="41"/>
      <c r="V470" s="41"/>
      <c r="W470" s="40">
        <v>32363</v>
      </c>
      <c r="X470" s="41" t="s">
        <v>70</v>
      </c>
      <c r="Y470" s="41"/>
      <c r="Z470" s="40"/>
      <c r="AA470" s="41"/>
      <c r="AB470" s="41"/>
      <c r="AC470" s="41"/>
      <c r="AD470" s="40"/>
      <c r="AE470" s="41" t="s">
        <v>3456</v>
      </c>
      <c r="AF470" s="41" t="s">
        <v>3456</v>
      </c>
      <c r="AG470" s="41" t="s">
        <v>70</v>
      </c>
      <c r="AH470" s="41"/>
      <c r="AI470" s="41"/>
      <c r="AJ470" s="40"/>
      <c r="AK470" s="41" t="s">
        <v>70</v>
      </c>
      <c r="AL470" s="40"/>
      <c r="AM470" s="41"/>
      <c r="AN470" s="40"/>
      <c r="AO470" s="41" t="s">
        <v>70</v>
      </c>
      <c r="AP470" s="41" t="s">
        <v>70</v>
      </c>
      <c r="AQ470" s="41" t="s">
        <v>70</v>
      </c>
      <c r="AR470" s="41" t="s">
        <v>70</v>
      </c>
      <c r="AS470" s="41" t="s">
        <v>70</v>
      </c>
      <c r="AT470" s="40"/>
      <c r="AU470" s="40"/>
      <c r="AV470" s="34" t="s">
        <v>70</v>
      </c>
      <c r="AW470" s="34" t="s">
        <v>70</v>
      </c>
      <c r="AX470" s="34" t="s">
        <v>133</v>
      </c>
      <c r="AY470" s="34" t="s">
        <v>70</v>
      </c>
      <c r="AZ470" s="34" t="s">
        <v>464</v>
      </c>
      <c r="BA470" s="34" t="s">
        <v>465</v>
      </c>
      <c r="BB470" s="35">
        <v>2018</v>
      </c>
      <c r="BC470" s="34" t="s">
        <v>119</v>
      </c>
    </row>
    <row r="471" spans="1:55" x14ac:dyDescent="0.25">
      <c r="A471" s="34" t="s">
        <v>369</v>
      </c>
      <c r="B471" s="35">
        <v>64080</v>
      </c>
      <c r="C471" s="34">
        <v>100</v>
      </c>
      <c r="D471" s="34" t="s">
        <v>373</v>
      </c>
      <c r="E471" s="34" t="s">
        <v>374</v>
      </c>
      <c r="F471" s="34" t="s">
        <v>375</v>
      </c>
      <c r="G471" s="34" t="s">
        <v>155</v>
      </c>
      <c r="H471" s="34" t="s">
        <v>208</v>
      </c>
      <c r="I471" s="34" t="s">
        <v>376</v>
      </c>
      <c r="J471" s="36">
        <v>40892</v>
      </c>
      <c r="K471" s="36"/>
      <c r="L471" s="34" t="s">
        <v>61</v>
      </c>
      <c r="M471" s="40"/>
      <c r="N471" s="41"/>
      <c r="O471" s="40"/>
      <c r="P471" s="41" t="s">
        <v>3456</v>
      </c>
      <c r="Q471" s="40"/>
      <c r="R471" s="41" t="s">
        <v>3456</v>
      </c>
      <c r="S471" s="41"/>
      <c r="T471" s="41" t="s">
        <v>70</v>
      </c>
      <c r="U471" s="41"/>
      <c r="V471" s="41"/>
      <c r="W471" s="40"/>
      <c r="X471" s="41" t="s">
        <v>70</v>
      </c>
      <c r="Y471" s="41"/>
      <c r="Z471" s="41"/>
      <c r="AA471" s="41"/>
      <c r="AB471" s="41"/>
      <c r="AC471" s="41"/>
      <c r="AD471" s="40"/>
      <c r="AE471" s="41" t="s">
        <v>3456</v>
      </c>
      <c r="AF471" s="41"/>
      <c r="AG471" s="41" t="s">
        <v>70</v>
      </c>
      <c r="AH471" s="41"/>
      <c r="AI471" s="41"/>
      <c r="AJ471" s="41"/>
      <c r="AK471" s="41" t="s">
        <v>70</v>
      </c>
      <c r="AL471" s="41"/>
      <c r="AM471" s="41"/>
      <c r="AN471" s="41"/>
      <c r="AO471" s="41" t="s">
        <v>70</v>
      </c>
      <c r="AP471" s="41" t="s">
        <v>70</v>
      </c>
      <c r="AQ471" s="41" t="s">
        <v>70</v>
      </c>
      <c r="AR471" s="41" t="s">
        <v>70</v>
      </c>
      <c r="AS471" s="41" t="s">
        <v>70</v>
      </c>
      <c r="AT471" s="41"/>
      <c r="AU471" s="41"/>
      <c r="AV471" s="34" t="s">
        <v>70</v>
      </c>
      <c r="AW471" s="34" t="s">
        <v>70</v>
      </c>
      <c r="AX471" s="34" t="s">
        <v>133</v>
      </c>
      <c r="AY471" s="34" t="s">
        <v>4289</v>
      </c>
      <c r="AZ471" s="34" t="s">
        <v>64</v>
      </c>
      <c r="BA471" s="34" t="s">
        <v>65</v>
      </c>
      <c r="BB471" s="35">
        <v>2027</v>
      </c>
      <c r="BC471" s="34" t="s">
        <v>185</v>
      </c>
    </row>
    <row r="472" spans="1:55" x14ac:dyDescent="0.25">
      <c r="A472" s="34" t="s">
        <v>2433</v>
      </c>
      <c r="B472" s="35">
        <v>64805</v>
      </c>
      <c r="C472" s="34">
        <v>100</v>
      </c>
      <c r="D472" s="34" t="s">
        <v>2452</v>
      </c>
      <c r="E472" s="34" t="s">
        <v>2453</v>
      </c>
      <c r="F472" s="34" t="s">
        <v>2391</v>
      </c>
      <c r="G472" s="34" t="s">
        <v>155</v>
      </c>
      <c r="H472" s="34" t="s">
        <v>208</v>
      </c>
      <c r="I472" s="34" t="s">
        <v>1657</v>
      </c>
      <c r="J472" s="36">
        <v>40268</v>
      </c>
      <c r="K472" s="36"/>
      <c r="L472" s="34" t="s">
        <v>61</v>
      </c>
      <c r="M472" s="40"/>
      <c r="N472" s="41"/>
      <c r="O472" s="40"/>
      <c r="P472" s="41"/>
      <c r="Q472" s="40"/>
      <c r="R472" s="41" t="s">
        <v>3456</v>
      </c>
      <c r="S472" s="41"/>
      <c r="T472" s="41" t="s">
        <v>70</v>
      </c>
      <c r="U472" s="41"/>
      <c r="V472" s="41"/>
      <c r="W472" s="40"/>
      <c r="X472" s="41" t="s">
        <v>70</v>
      </c>
      <c r="Y472" s="41"/>
      <c r="Z472" s="40"/>
      <c r="AA472" s="41"/>
      <c r="AB472" s="41"/>
      <c r="AC472" s="41"/>
      <c r="AD472" s="40"/>
      <c r="AE472" s="41"/>
      <c r="AF472" s="41"/>
      <c r="AG472" s="41" t="s">
        <v>70</v>
      </c>
      <c r="AH472" s="41"/>
      <c r="AI472" s="41"/>
      <c r="AJ472" s="40"/>
      <c r="AK472" s="41" t="s">
        <v>70</v>
      </c>
      <c r="AL472" s="40"/>
      <c r="AM472" s="41"/>
      <c r="AN472" s="40"/>
      <c r="AO472" s="41" t="s">
        <v>70</v>
      </c>
      <c r="AP472" s="41" t="s">
        <v>70</v>
      </c>
      <c r="AQ472" s="41" t="s">
        <v>70</v>
      </c>
      <c r="AR472" s="41" t="s">
        <v>70</v>
      </c>
      <c r="AS472" s="41" t="s">
        <v>70</v>
      </c>
      <c r="AT472" s="40"/>
      <c r="AU472" s="40"/>
      <c r="AV472" s="34" t="s">
        <v>70</v>
      </c>
      <c r="AW472" s="34" t="s">
        <v>70</v>
      </c>
      <c r="AX472" s="34" t="s">
        <v>63</v>
      </c>
      <c r="AY472" s="34" t="s">
        <v>4285</v>
      </c>
      <c r="AZ472" s="34" t="s">
        <v>64</v>
      </c>
      <c r="BA472" s="34" t="s">
        <v>65</v>
      </c>
      <c r="BB472" s="35">
        <v>2024</v>
      </c>
      <c r="BC472" s="34" t="s">
        <v>66</v>
      </c>
    </row>
    <row r="473" spans="1:55" x14ac:dyDescent="0.25">
      <c r="A473" s="34" t="s">
        <v>3011</v>
      </c>
      <c r="B473" s="35">
        <v>66224</v>
      </c>
      <c r="C473" s="34">
        <v>100</v>
      </c>
      <c r="D473" s="34" t="s">
        <v>3012</v>
      </c>
      <c r="E473" s="34" t="s">
        <v>3013</v>
      </c>
      <c r="F473" s="34" t="s">
        <v>3014</v>
      </c>
      <c r="G473" s="34" t="s">
        <v>173</v>
      </c>
      <c r="H473" s="34" t="s">
        <v>144</v>
      </c>
      <c r="I473" s="34" t="s">
        <v>722</v>
      </c>
      <c r="J473" s="36">
        <v>41620</v>
      </c>
      <c r="K473" s="36"/>
      <c r="L473" s="34" t="s">
        <v>61</v>
      </c>
      <c r="M473" s="40"/>
      <c r="N473" s="41"/>
      <c r="O473" s="40"/>
      <c r="P473" s="41" t="s">
        <v>3456</v>
      </c>
      <c r="Q473" s="40"/>
      <c r="R473" s="41" t="s">
        <v>3456</v>
      </c>
      <c r="S473" s="41"/>
      <c r="T473" s="41" t="s">
        <v>70</v>
      </c>
      <c r="U473" s="41"/>
      <c r="V473" s="41"/>
      <c r="W473" s="40"/>
      <c r="X473" s="41" t="s">
        <v>70</v>
      </c>
      <c r="Y473" s="41"/>
      <c r="Z473" s="40"/>
      <c r="AA473" s="41"/>
      <c r="AB473" s="41"/>
      <c r="AC473" s="41"/>
      <c r="AD473" s="40"/>
      <c r="AE473" s="41"/>
      <c r="AF473" s="41"/>
      <c r="AG473" s="41" t="s">
        <v>70</v>
      </c>
      <c r="AH473" s="41"/>
      <c r="AI473" s="41"/>
      <c r="AJ473" s="40"/>
      <c r="AK473" s="41" t="s">
        <v>70</v>
      </c>
      <c r="AL473" s="40"/>
      <c r="AM473" s="41"/>
      <c r="AN473" s="40"/>
      <c r="AO473" s="41" t="s">
        <v>70</v>
      </c>
      <c r="AP473" s="41" t="s">
        <v>70</v>
      </c>
      <c r="AQ473" s="41" t="s">
        <v>70</v>
      </c>
      <c r="AR473" s="41" t="s">
        <v>70</v>
      </c>
      <c r="AS473" s="41" t="s">
        <v>70</v>
      </c>
      <c r="AT473" s="40"/>
      <c r="AU473" s="40"/>
      <c r="AV473" s="34" t="s">
        <v>70</v>
      </c>
      <c r="AW473" s="34" t="s">
        <v>70</v>
      </c>
      <c r="AX473" s="34" t="s">
        <v>63</v>
      </c>
      <c r="AY473" s="34" t="s">
        <v>70</v>
      </c>
      <c r="AZ473" s="34" t="s">
        <v>64</v>
      </c>
      <c r="BA473" s="34" t="s">
        <v>65</v>
      </c>
      <c r="BB473" s="35">
        <v>2028</v>
      </c>
      <c r="BC473" s="34" t="s">
        <v>66</v>
      </c>
    </row>
    <row r="474" spans="1:55" x14ac:dyDescent="0.25">
      <c r="A474" s="34" t="s">
        <v>3098</v>
      </c>
      <c r="B474" s="35">
        <v>67166</v>
      </c>
      <c r="C474" s="34">
        <v>100</v>
      </c>
      <c r="D474" s="34" t="s">
        <v>3134</v>
      </c>
      <c r="E474" s="34" t="s">
        <v>3135</v>
      </c>
      <c r="F474" s="34" t="s">
        <v>1193</v>
      </c>
      <c r="G474" s="34" t="s">
        <v>3521</v>
      </c>
      <c r="H474" s="34" t="s">
        <v>4287</v>
      </c>
      <c r="I474" s="34" t="s">
        <v>114</v>
      </c>
      <c r="J474" s="36">
        <v>42522</v>
      </c>
      <c r="K474" s="36"/>
      <c r="L474" s="34" t="s">
        <v>61</v>
      </c>
      <c r="M474" s="40">
        <v>45271</v>
      </c>
      <c r="N474" s="41"/>
      <c r="O474" s="40"/>
      <c r="P474" s="41" t="s">
        <v>3456</v>
      </c>
      <c r="Q474" s="40"/>
      <c r="R474" s="41"/>
      <c r="S474" s="41"/>
      <c r="T474" s="41" t="s">
        <v>70</v>
      </c>
      <c r="U474" s="41"/>
      <c r="V474" s="41"/>
      <c r="W474" s="40"/>
      <c r="X474" s="41" t="s">
        <v>70</v>
      </c>
      <c r="Y474" s="41"/>
      <c r="Z474" s="40"/>
      <c r="AA474" s="41"/>
      <c r="AB474" s="41"/>
      <c r="AC474" s="41"/>
      <c r="AD474" s="40"/>
      <c r="AE474" s="41"/>
      <c r="AF474" s="41"/>
      <c r="AG474" s="41" t="s">
        <v>70</v>
      </c>
      <c r="AH474" s="41"/>
      <c r="AI474" s="41"/>
      <c r="AJ474" s="40"/>
      <c r="AK474" s="41" t="s">
        <v>70</v>
      </c>
      <c r="AL474" s="40"/>
      <c r="AM474" s="41"/>
      <c r="AN474" s="40"/>
      <c r="AO474" s="41" t="s">
        <v>70</v>
      </c>
      <c r="AP474" s="41" t="s">
        <v>70</v>
      </c>
      <c r="AQ474" s="41" t="s">
        <v>70</v>
      </c>
      <c r="AR474" s="41" t="s">
        <v>70</v>
      </c>
      <c r="AS474" s="41" t="s">
        <v>70</v>
      </c>
      <c r="AT474" s="40"/>
      <c r="AU474" s="40"/>
      <c r="AV474" s="34" t="s">
        <v>70</v>
      </c>
      <c r="AW474" s="34" t="s">
        <v>70</v>
      </c>
      <c r="AX474" s="34" t="s">
        <v>133</v>
      </c>
      <c r="AY474" s="34" t="s">
        <v>4290</v>
      </c>
      <c r="AZ474" s="34" t="s">
        <v>64</v>
      </c>
      <c r="BA474" s="34" t="s">
        <v>65</v>
      </c>
      <c r="BB474" s="35">
        <v>2032</v>
      </c>
      <c r="BC474" s="34" t="s">
        <v>103</v>
      </c>
    </row>
    <row r="475" spans="1:55" x14ac:dyDescent="0.25">
      <c r="A475" s="34" t="s">
        <v>4522</v>
      </c>
      <c r="B475" s="35">
        <v>82203</v>
      </c>
      <c r="C475" s="34">
        <v>100</v>
      </c>
      <c r="D475" s="34" t="s">
        <v>4526</v>
      </c>
      <c r="E475" s="34" t="s">
        <v>4527</v>
      </c>
      <c r="F475" s="34" t="s">
        <v>4528</v>
      </c>
      <c r="G475" s="34" t="s">
        <v>4437</v>
      </c>
      <c r="H475" s="34" t="s">
        <v>59</v>
      </c>
      <c r="I475" s="34" t="s">
        <v>3987</v>
      </c>
      <c r="J475" s="36">
        <v>39022</v>
      </c>
      <c r="K475" s="36"/>
      <c r="L475" s="34" t="s">
        <v>61</v>
      </c>
      <c r="M475" s="40"/>
      <c r="N475" s="41"/>
      <c r="O475" s="40"/>
      <c r="P475" s="41"/>
      <c r="Q475" s="40"/>
      <c r="R475" s="41" t="s">
        <v>3456</v>
      </c>
      <c r="S475" s="41" t="s">
        <v>3456</v>
      </c>
      <c r="T475" s="41" t="s">
        <v>70</v>
      </c>
      <c r="U475" s="41"/>
      <c r="V475" s="41"/>
      <c r="W475" s="40"/>
      <c r="X475" s="41" t="s">
        <v>70</v>
      </c>
      <c r="Y475" s="41"/>
      <c r="Z475" s="40"/>
      <c r="AA475" s="41"/>
      <c r="AB475" s="41"/>
      <c r="AC475" s="41"/>
      <c r="AD475" s="40"/>
      <c r="AE475" s="41" t="s">
        <v>3456</v>
      </c>
      <c r="AF475" s="41" t="s">
        <v>3456</v>
      </c>
      <c r="AG475" s="41" t="s">
        <v>70</v>
      </c>
      <c r="AH475" s="41"/>
      <c r="AI475" s="41"/>
      <c r="AJ475" s="40"/>
      <c r="AK475" s="41" t="s">
        <v>70</v>
      </c>
      <c r="AL475" s="40"/>
      <c r="AM475" s="41"/>
      <c r="AN475" s="40"/>
      <c r="AO475" s="41" t="s">
        <v>70</v>
      </c>
      <c r="AP475" s="41" t="s">
        <v>70</v>
      </c>
      <c r="AQ475" s="41" t="s">
        <v>70</v>
      </c>
      <c r="AR475" s="41" t="s">
        <v>70</v>
      </c>
      <c r="AS475" s="41" t="s">
        <v>70</v>
      </c>
      <c r="AT475" s="40"/>
      <c r="AU475" s="40"/>
      <c r="AV475" s="34" t="s">
        <v>70</v>
      </c>
      <c r="AW475" s="34" t="s">
        <v>70</v>
      </c>
      <c r="AX475" s="34" t="s">
        <v>63</v>
      </c>
      <c r="AY475" s="34" t="s">
        <v>4285</v>
      </c>
      <c r="AZ475" s="34" t="s">
        <v>64</v>
      </c>
      <c r="BA475" s="34" t="s">
        <v>65</v>
      </c>
      <c r="BB475" s="35">
        <v>2022</v>
      </c>
      <c r="BC475" s="34" t="s">
        <v>103</v>
      </c>
    </row>
    <row r="476" spans="1:55" x14ac:dyDescent="0.25">
      <c r="A476" s="34" t="s">
        <v>2086</v>
      </c>
      <c r="B476" s="35">
        <v>62975</v>
      </c>
      <c r="C476" s="34">
        <v>100</v>
      </c>
      <c r="D476" s="34" t="s">
        <v>2139</v>
      </c>
      <c r="E476" s="34" t="s">
        <v>2140</v>
      </c>
      <c r="F476" s="34" t="s">
        <v>1008</v>
      </c>
      <c r="G476" s="34" t="s">
        <v>150</v>
      </c>
      <c r="H476" s="34" t="s">
        <v>4287</v>
      </c>
      <c r="I476" s="34" t="s">
        <v>1009</v>
      </c>
      <c r="J476" s="36">
        <v>39050</v>
      </c>
      <c r="K476" s="36"/>
      <c r="L476" s="34" t="s">
        <v>61</v>
      </c>
      <c r="M476" s="40">
        <v>45268</v>
      </c>
      <c r="N476" s="41"/>
      <c r="O476" s="40"/>
      <c r="P476" s="41"/>
      <c r="Q476" s="40"/>
      <c r="R476" s="41"/>
      <c r="S476" s="41"/>
      <c r="T476" s="41" t="s">
        <v>70</v>
      </c>
      <c r="U476" s="41"/>
      <c r="V476" s="41"/>
      <c r="W476" s="40"/>
      <c r="X476" s="41" t="s">
        <v>70</v>
      </c>
      <c r="Y476" s="41"/>
      <c r="Z476" s="40"/>
      <c r="AA476" s="41"/>
      <c r="AB476" s="41"/>
      <c r="AC476" s="41"/>
      <c r="AD476" s="40"/>
      <c r="AE476" s="41"/>
      <c r="AF476" s="41"/>
      <c r="AG476" s="41" t="s">
        <v>70</v>
      </c>
      <c r="AH476" s="41"/>
      <c r="AI476" s="41"/>
      <c r="AJ476" s="40"/>
      <c r="AK476" s="41" t="s">
        <v>70</v>
      </c>
      <c r="AL476" s="40"/>
      <c r="AM476" s="41"/>
      <c r="AN476" s="40"/>
      <c r="AO476" s="41" t="s">
        <v>70</v>
      </c>
      <c r="AP476" s="41" t="s">
        <v>70</v>
      </c>
      <c r="AQ476" s="41" t="s">
        <v>70</v>
      </c>
      <c r="AR476" s="41" t="s">
        <v>70</v>
      </c>
      <c r="AS476" s="41" t="s">
        <v>70</v>
      </c>
      <c r="AT476" s="40"/>
      <c r="AU476" s="40"/>
      <c r="AV476" s="34" t="s">
        <v>70</v>
      </c>
      <c r="AW476" s="34" t="s">
        <v>70</v>
      </c>
      <c r="AX476" s="34" t="s">
        <v>133</v>
      </c>
      <c r="AY476" s="34" t="s">
        <v>4285</v>
      </c>
      <c r="AZ476" s="34" t="s">
        <v>64</v>
      </c>
      <c r="BA476" s="34" t="s">
        <v>423</v>
      </c>
      <c r="BB476" s="35">
        <v>2022</v>
      </c>
      <c r="BC476" s="34" t="s">
        <v>66</v>
      </c>
    </row>
    <row r="477" spans="1:55" x14ac:dyDescent="0.25">
      <c r="A477" s="34" t="s">
        <v>645</v>
      </c>
      <c r="B477" s="35">
        <v>78096</v>
      </c>
      <c r="C477" s="34">
        <v>100</v>
      </c>
      <c r="D477" s="34" t="s">
        <v>3654</v>
      </c>
      <c r="E477" s="34" t="s">
        <v>709</v>
      </c>
      <c r="F477" s="34" t="s">
        <v>710</v>
      </c>
      <c r="G477" s="34" t="s">
        <v>3548</v>
      </c>
      <c r="H477" s="34" t="s">
        <v>59</v>
      </c>
      <c r="I477" s="34" t="s">
        <v>60</v>
      </c>
      <c r="J477" s="36">
        <v>43194</v>
      </c>
      <c r="K477" s="36"/>
      <c r="L477" s="34" t="s">
        <v>61</v>
      </c>
      <c r="M477" s="40"/>
      <c r="N477" s="41"/>
      <c r="O477" s="40"/>
      <c r="P477" s="41" t="s">
        <v>3456</v>
      </c>
      <c r="Q477" s="40"/>
      <c r="R477" s="41"/>
      <c r="S477" s="41"/>
      <c r="T477" s="41" t="s">
        <v>70</v>
      </c>
      <c r="U477" s="41"/>
      <c r="V477" s="41"/>
      <c r="W477" s="40"/>
      <c r="X477" s="41" t="s">
        <v>70</v>
      </c>
      <c r="Y477" s="41"/>
      <c r="Z477" s="41"/>
      <c r="AA477" s="41"/>
      <c r="AB477" s="41"/>
      <c r="AC477" s="41"/>
      <c r="AD477" s="40"/>
      <c r="AE477" s="41"/>
      <c r="AF477" s="41"/>
      <c r="AG477" s="41" t="s">
        <v>70</v>
      </c>
      <c r="AH477" s="41"/>
      <c r="AI477" s="41"/>
      <c r="AJ477" s="40"/>
      <c r="AK477" s="41" t="s">
        <v>70</v>
      </c>
      <c r="AL477" s="40"/>
      <c r="AM477" s="41"/>
      <c r="AN477" s="41"/>
      <c r="AO477" s="41" t="s">
        <v>70</v>
      </c>
      <c r="AP477" s="41" t="s">
        <v>70</v>
      </c>
      <c r="AQ477" s="41" t="s">
        <v>70</v>
      </c>
      <c r="AR477" s="41" t="s">
        <v>70</v>
      </c>
      <c r="AS477" s="41" t="s">
        <v>70</v>
      </c>
      <c r="AT477" s="41"/>
      <c r="AU477" s="41"/>
      <c r="AV477" s="34" t="s">
        <v>70</v>
      </c>
      <c r="AW477" s="34" t="s">
        <v>70</v>
      </c>
      <c r="AX477" s="34" t="s">
        <v>133</v>
      </c>
      <c r="AY477" s="34" t="s">
        <v>4290</v>
      </c>
      <c r="AZ477" s="34" t="s">
        <v>64</v>
      </c>
      <c r="BA477" s="34" t="s">
        <v>65</v>
      </c>
      <c r="BB477" s="35">
        <v>2034</v>
      </c>
      <c r="BC477" s="34" t="s">
        <v>66</v>
      </c>
    </row>
    <row r="478" spans="1:55" x14ac:dyDescent="0.25">
      <c r="A478" s="34" t="s">
        <v>730</v>
      </c>
      <c r="B478" s="35">
        <v>80135</v>
      </c>
      <c r="C478" s="34">
        <v>100</v>
      </c>
      <c r="D478" s="34" t="s">
        <v>4245</v>
      </c>
      <c r="E478" s="34" t="s">
        <v>4244</v>
      </c>
      <c r="F478" s="34" t="s">
        <v>563</v>
      </c>
      <c r="G478" s="34" t="s">
        <v>215</v>
      </c>
      <c r="H478" s="34" t="s">
        <v>4287</v>
      </c>
      <c r="I478" s="34" t="s">
        <v>114</v>
      </c>
      <c r="J478" s="36">
        <v>44923</v>
      </c>
      <c r="K478" s="36"/>
      <c r="L478" s="34" t="s">
        <v>71</v>
      </c>
      <c r="M478" s="40"/>
      <c r="N478" s="41" t="s">
        <v>3456</v>
      </c>
      <c r="O478" s="40">
        <v>32363</v>
      </c>
      <c r="P478" s="41"/>
      <c r="Q478" s="40">
        <v>32363</v>
      </c>
      <c r="R478" s="41"/>
      <c r="S478" s="41"/>
      <c r="T478" s="41" t="s">
        <v>70</v>
      </c>
      <c r="U478" s="41"/>
      <c r="V478" s="41"/>
      <c r="W478" s="40">
        <v>32363</v>
      </c>
      <c r="X478" s="41" t="s">
        <v>70</v>
      </c>
      <c r="Y478" s="41"/>
      <c r="Z478" s="41"/>
      <c r="AA478" s="41" t="s">
        <v>3456</v>
      </c>
      <c r="AB478" s="41"/>
      <c r="AC478" s="41"/>
      <c r="AD478" s="40"/>
      <c r="AE478" s="41" t="s">
        <v>3456</v>
      </c>
      <c r="AF478" s="41" t="s">
        <v>3456</v>
      </c>
      <c r="AG478" s="41" t="s">
        <v>70</v>
      </c>
      <c r="AH478" s="41"/>
      <c r="AI478" s="41"/>
      <c r="AJ478" s="40"/>
      <c r="AK478" s="41" t="s">
        <v>70</v>
      </c>
      <c r="AL478" s="40"/>
      <c r="AM478" s="41"/>
      <c r="AN478" s="41"/>
      <c r="AO478" s="41" t="s">
        <v>70</v>
      </c>
      <c r="AP478" s="41" t="s">
        <v>70</v>
      </c>
      <c r="AQ478" s="41" t="s">
        <v>70</v>
      </c>
      <c r="AR478" s="41" t="s">
        <v>70</v>
      </c>
      <c r="AS478" s="41" t="s">
        <v>70</v>
      </c>
      <c r="AT478" s="41"/>
      <c r="AU478" s="41"/>
      <c r="AV478" s="34" t="s">
        <v>70</v>
      </c>
      <c r="AW478" s="34" t="s">
        <v>70</v>
      </c>
      <c r="AX478" s="34" t="s">
        <v>63</v>
      </c>
      <c r="AY478" s="34" t="s">
        <v>4296</v>
      </c>
      <c r="AZ478" s="34" t="s">
        <v>64</v>
      </c>
      <c r="BA478" s="34" t="s">
        <v>65</v>
      </c>
      <c r="BB478" s="35">
        <v>2038</v>
      </c>
      <c r="BC478" s="34" t="s">
        <v>66</v>
      </c>
    </row>
    <row r="479" spans="1:55" x14ac:dyDescent="0.25">
      <c r="A479" s="34" t="s">
        <v>645</v>
      </c>
      <c r="B479" s="35">
        <v>78215</v>
      </c>
      <c r="C479" s="34">
        <v>100</v>
      </c>
      <c r="D479" s="34" t="s">
        <v>4316</v>
      </c>
      <c r="E479" s="34" t="s">
        <v>711</v>
      </c>
      <c r="F479" s="34" t="s">
        <v>563</v>
      </c>
      <c r="G479" s="34" t="s">
        <v>215</v>
      </c>
      <c r="H479" s="34" t="s">
        <v>4287</v>
      </c>
      <c r="I479" s="34" t="s">
        <v>114</v>
      </c>
      <c r="J479" s="36">
        <v>43857</v>
      </c>
      <c r="K479" s="36"/>
      <c r="L479" s="34" t="s">
        <v>61</v>
      </c>
      <c r="M479" s="40"/>
      <c r="N479" s="41"/>
      <c r="O479" s="40"/>
      <c r="P479" s="41" t="s">
        <v>3456</v>
      </c>
      <c r="Q479" s="40"/>
      <c r="R479" s="41"/>
      <c r="S479" s="41"/>
      <c r="T479" s="41" t="s">
        <v>70</v>
      </c>
      <c r="U479" s="41"/>
      <c r="V479" s="41"/>
      <c r="W479" s="40"/>
      <c r="X479" s="41" t="s">
        <v>70</v>
      </c>
      <c r="Y479" s="41"/>
      <c r="Z479" s="41"/>
      <c r="AA479" s="41"/>
      <c r="AB479" s="41"/>
      <c r="AC479" s="41"/>
      <c r="AD479" s="40"/>
      <c r="AE479" s="41" t="s">
        <v>3456</v>
      </c>
      <c r="AF479" s="41"/>
      <c r="AG479" s="41" t="s">
        <v>70</v>
      </c>
      <c r="AH479" s="41"/>
      <c r="AI479" s="41"/>
      <c r="AJ479" s="40"/>
      <c r="AK479" s="41" t="s">
        <v>70</v>
      </c>
      <c r="AL479" s="40"/>
      <c r="AM479" s="41"/>
      <c r="AN479" s="41"/>
      <c r="AO479" s="41" t="s">
        <v>70</v>
      </c>
      <c r="AP479" s="41" t="s">
        <v>70</v>
      </c>
      <c r="AQ479" s="41" t="s">
        <v>70</v>
      </c>
      <c r="AR479" s="41" t="s">
        <v>70</v>
      </c>
      <c r="AS479" s="41" t="s">
        <v>70</v>
      </c>
      <c r="AT479" s="41"/>
      <c r="AU479" s="41"/>
      <c r="AV479" s="34" t="s">
        <v>70</v>
      </c>
      <c r="AW479" s="34" t="s">
        <v>70</v>
      </c>
      <c r="AX479" s="34" t="s">
        <v>133</v>
      </c>
      <c r="AY479" s="34" t="s">
        <v>4290</v>
      </c>
      <c r="AZ479" s="34" t="s">
        <v>64</v>
      </c>
      <c r="BA479" s="34" t="s">
        <v>65</v>
      </c>
      <c r="BB479" s="35">
        <v>2036</v>
      </c>
      <c r="BC479" s="34" t="s">
        <v>66</v>
      </c>
    </row>
    <row r="480" spans="1:55" x14ac:dyDescent="0.25">
      <c r="A480" s="34" t="s">
        <v>2576</v>
      </c>
      <c r="B480" s="35">
        <v>67794</v>
      </c>
      <c r="C480" s="34">
        <v>100</v>
      </c>
      <c r="D480" s="34" t="s">
        <v>2582</v>
      </c>
      <c r="E480" s="34" t="s">
        <v>2583</v>
      </c>
      <c r="F480" s="34" t="s">
        <v>563</v>
      </c>
      <c r="G480" s="34" t="s">
        <v>215</v>
      </c>
      <c r="H480" s="34" t="s">
        <v>4287</v>
      </c>
      <c r="I480" s="34" t="s">
        <v>114</v>
      </c>
      <c r="J480" s="36">
        <v>43356</v>
      </c>
      <c r="K480" s="36"/>
      <c r="L480" s="34" t="s">
        <v>61</v>
      </c>
      <c r="M480" s="40"/>
      <c r="N480" s="41"/>
      <c r="O480" s="40"/>
      <c r="P480" s="41" t="s">
        <v>3456</v>
      </c>
      <c r="Q480" s="40"/>
      <c r="R480" s="41"/>
      <c r="S480" s="41"/>
      <c r="T480" s="41" t="s">
        <v>70</v>
      </c>
      <c r="U480" s="41"/>
      <c r="V480" s="41"/>
      <c r="W480" s="40"/>
      <c r="X480" s="41" t="s">
        <v>70</v>
      </c>
      <c r="Y480" s="41"/>
      <c r="Z480" s="40"/>
      <c r="AA480" s="41"/>
      <c r="AB480" s="41"/>
      <c r="AC480" s="41"/>
      <c r="AD480" s="40"/>
      <c r="AE480" s="41"/>
      <c r="AF480" s="41"/>
      <c r="AG480" s="41" t="s">
        <v>70</v>
      </c>
      <c r="AH480" s="41"/>
      <c r="AI480" s="41"/>
      <c r="AJ480" s="40"/>
      <c r="AK480" s="41" t="s">
        <v>70</v>
      </c>
      <c r="AL480" s="40"/>
      <c r="AM480" s="41"/>
      <c r="AN480" s="40"/>
      <c r="AO480" s="41" t="s">
        <v>70</v>
      </c>
      <c r="AP480" s="41" t="s">
        <v>70</v>
      </c>
      <c r="AQ480" s="41" t="s">
        <v>70</v>
      </c>
      <c r="AR480" s="41" t="s">
        <v>70</v>
      </c>
      <c r="AS480" s="41" t="s">
        <v>70</v>
      </c>
      <c r="AT480" s="40"/>
      <c r="AU480" s="40"/>
      <c r="AV480" s="34" t="s">
        <v>70</v>
      </c>
      <c r="AW480" s="34" t="s">
        <v>70</v>
      </c>
      <c r="AX480" s="34" t="s">
        <v>63</v>
      </c>
      <c r="AY480" s="34" t="s">
        <v>70</v>
      </c>
      <c r="AZ480" s="34" t="s">
        <v>64</v>
      </c>
      <c r="BA480" s="34" t="s">
        <v>65</v>
      </c>
      <c r="BB480" s="35">
        <v>2034</v>
      </c>
      <c r="BC480" s="34" t="s">
        <v>103</v>
      </c>
    </row>
    <row r="481" spans="1:55" x14ac:dyDescent="0.25">
      <c r="A481" s="34" t="s">
        <v>4055</v>
      </c>
      <c r="B481" s="35">
        <v>80536</v>
      </c>
      <c r="C481" s="34">
        <v>100</v>
      </c>
      <c r="D481" s="34" t="s">
        <v>4064</v>
      </c>
      <c r="E481" s="34" t="s">
        <v>4063</v>
      </c>
      <c r="F481" s="34" t="s">
        <v>1951</v>
      </c>
      <c r="G481" s="34" t="s">
        <v>303</v>
      </c>
      <c r="H481" s="34" t="s">
        <v>208</v>
      </c>
      <c r="I481" s="34" t="s">
        <v>1084</v>
      </c>
      <c r="J481" s="36">
        <v>44924</v>
      </c>
      <c r="K481" s="36"/>
      <c r="L481" s="34" t="s">
        <v>61</v>
      </c>
      <c r="M481" s="40"/>
      <c r="N481" s="41" t="s">
        <v>3456</v>
      </c>
      <c r="O481" s="40"/>
      <c r="P481" s="41" t="s">
        <v>3456</v>
      </c>
      <c r="Q481" s="40"/>
      <c r="R481" s="41" t="s">
        <v>3456</v>
      </c>
      <c r="S481" s="41" t="s">
        <v>3456</v>
      </c>
      <c r="T481" s="41" t="s">
        <v>70</v>
      </c>
      <c r="U481" s="41"/>
      <c r="V481" s="41"/>
      <c r="W481" s="40"/>
      <c r="X481" s="41" t="s">
        <v>70</v>
      </c>
      <c r="Y481" s="41"/>
      <c r="Z481" s="40"/>
      <c r="AA481" s="41"/>
      <c r="AB481" s="41"/>
      <c r="AC481" s="41"/>
      <c r="AD481" s="40"/>
      <c r="AE481" s="41" t="s">
        <v>3456</v>
      </c>
      <c r="AF481" s="41" t="s">
        <v>3456</v>
      </c>
      <c r="AG481" s="41" t="s">
        <v>70</v>
      </c>
      <c r="AH481" s="41"/>
      <c r="AI481" s="41"/>
      <c r="AJ481" s="40"/>
      <c r="AK481" s="41" t="s">
        <v>70</v>
      </c>
      <c r="AL481" s="40"/>
      <c r="AM481" s="41"/>
      <c r="AN481" s="40"/>
      <c r="AO481" s="41" t="s">
        <v>70</v>
      </c>
      <c r="AP481" s="41" t="s">
        <v>70</v>
      </c>
      <c r="AQ481" s="41" t="s">
        <v>70</v>
      </c>
      <c r="AR481" s="41" t="s">
        <v>70</v>
      </c>
      <c r="AS481" s="41" t="s">
        <v>70</v>
      </c>
      <c r="AT481" s="40"/>
      <c r="AU481" s="40"/>
      <c r="AV481" s="34" t="s">
        <v>70</v>
      </c>
      <c r="AW481" s="34" t="s">
        <v>70</v>
      </c>
      <c r="AX481" s="34" t="s">
        <v>63</v>
      </c>
      <c r="AY481" s="34" t="s">
        <v>4292</v>
      </c>
      <c r="AZ481" s="34" t="s">
        <v>64</v>
      </c>
      <c r="BA481" s="34" t="s">
        <v>65</v>
      </c>
      <c r="BB481" s="35">
        <v>2039</v>
      </c>
      <c r="BC481" s="34" t="s">
        <v>110</v>
      </c>
    </row>
    <row r="482" spans="1:55" x14ac:dyDescent="0.25">
      <c r="A482" s="34" t="s">
        <v>1518</v>
      </c>
      <c r="B482" s="35">
        <v>65109</v>
      </c>
      <c r="C482" s="34">
        <v>100</v>
      </c>
      <c r="D482" s="34" t="s">
        <v>1522</v>
      </c>
      <c r="E482" s="34" t="s">
        <v>1523</v>
      </c>
      <c r="F482" s="34" t="s">
        <v>1032</v>
      </c>
      <c r="G482" s="34" t="s">
        <v>434</v>
      </c>
      <c r="H482" s="34" t="s">
        <v>144</v>
      </c>
      <c r="I482" s="34" t="s">
        <v>1033</v>
      </c>
      <c r="J482" s="36">
        <v>40905</v>
      </c>
      <c r="K482" s="36"/>
      <c r="L482" s="34" t="s">
        <v>61</v>
      </c>
      <c r="M482" s="40"/>
      <c r="N482" s="41"/>
      <c r="O482" s="40"/>
      <c r="P482" s="41" t="s">
        <v>3456</v>
      </c>
      <c r="Q482" s="40"/>
      <c r="R482" s="41"/>
      <c r="S482" s="41"/>
      <c r="T482" s="41" t="s">
        <v>70</v>
      </c>
      <c r="U482" s="41"/>
      <c r="V482" s="41"/>
      <c r="W482" s="40"/>
      <c r="X482" s="41" t="s">
        <v>70</v>
      </c>
      <c r="Y482" s="41"/>
      <c r="Z482" s="40"/>
      <c r="AA482" s="41"/>
      <c r="AB482" s="41"/>
      <c r="AC482" s="41"/>
      <c r="AD482" s="40"/>
      <c r="AE482" s="41" t="s">
        <v>3456</v>
      </c>
      <c r="AF482" s="41" t="s">
        <v>3456</v>
      </c>
      <c r="AG482" s="41" t="s">
        <v>70</v>
      </c>
      <c r="AH482" s="41"/>
      <c r="AI482" s="41" t="s">
        <v>3456</v>
      </c>
      <c r="AJ482" s="40"/>
      <c r="AK482" s="41" t="s">
        <v>70</v>
      </c>
      <c r="AL482" s="40"/>
      <c r="AM482" s="41"/>
      <c r="AN482" s="40"/>
      <c r="AO482" s="41" t="s">
        <v>70</v>
      </c>
      <c r="AP482" s="41" t="s">
        <v>70</v>
      </c>
      <c r="AQ482" s="41" t="s">
        <v>70</v>
      </c>
      <c r="AR482" s="41" t="s">
        <v>70</v>
      </c>
      <c r="AS482" s="41" t="s">
        <v>70</v>
      </c>
      <c r="AT482" s="40"/>
      <c r="AU482" s="40"/>
      <c r="AV482" s="34" t="s">
        <v>70</v>
      </c>
      <c r="AW482" s="34" t="s">
        <v>70</v>
      </c>
      <c r="AX482" s="34" t="s">
        <v>63</v>
      </c>
      <c r="AY482" s="34" t="s">
        <v>4292</v>
      </c>
      <c r="AZ482" s="34" t="s">
        <v>64</v>
      </c>
      <c r="BA482" s="34" t="s">
        <v>65</v>
      </c>
      <c r="BB482" s="35">
        <v>2026</v>
      </c>
      <c r="BC482" s="34" t="s">
        <v>119</v>
      </c>
    </row>
    <row r="483" spans="1:55" x14ac:dyDescent="0.25">
      <c r="A483" s="34" t="s">
        <v>1486</v>
      </c>
      <c r="B483" s="35">
        <v>63352</v>
      </c>
      <c r="C483" s="34">
        <v>100</v>
      </c>
      <c r="D483" s="34" t="s">
        <v>1487</v>
      </c>
      <c r="E483" s="34" t="s">
        <v>1488</v>
      </c>
      <c r="F483" s="34" t="s">
        <v>732</v>
      </c>
      <c r="G483" s="34" t="s">
        <v>558</v>
      </c>
      <c r="H483" s="34" t="s">
        <v>59</v>
      </c>
      <c r="I483" s="34" t="s">
        <v>114</v>
      </c>
      <c r="J483" s="36">
        <v>39975</v>
      </c>
      <c r="K483" s="36"/>
      <c r="L483" s="34" t="s">
        <v>61</v>
      </c>
      <c r="M483" s="40"/>
      <c r="N483" s="41"/>
      <c r="O483" s="40"/>
      <c r="P483" s="41" t="s">
        <v>3456</v>
      </c>
      <c r="Q483" s="40"/>
      <c r="R483" s="41" t="s">
        <v>3456</v>
      </c>
      <c r="S483" s="41"/>
      <c r="T483" s="41" t="s">
        <v>70</v>
      </c>
      <c r="U483" s="41"/>
      <c r="V483" s="41"/>
      <c r="W483" s="40"/>
      <c r="X483" s="41" t="s">
        <v>70</v>
      </c>
      <c r="Y483" s="41"/>
      <c r="Z483" s="40"/>
      <c r="AA483" s="41"/>
      <c r="AB483" s="41"/>
      <c r="AC483" s="41"/>
      <c r="AD483" s="40"/>
      <c r="AE483" s="41" t="s">
        <v>3456</v>
      </c>
      <c r="AF483" s="41" t="s">
        <v>3456</v>
      </c>
      <c r="AG483" s="41" t="s">
        <v>70</v>
      </c>
      <c r="AH483" s="41"/>
      <c r="AI483" s="41" t="s">
        <v>3456</v>
      </c>
      <c r="AJ483" s="40"/>
      <c r="AK483" s="41" t="s">
        <v>70</v>
      </c>
      <c r="AL483" s="40"/>
      <c r="AM483" s="41"/>
      <c r="AN483" s="40"/>
      <c r="AO483" s="41" t="s">
        <v>70</v>
      </c>
      <c r="AP483" s="41" t="s">
        <v>70</v>
      </c>
      <c r="AQ483" s="41" t="s">
        <v>70</v>
      </c>
      <c r="AR483" s="41" t="s">
        <v>70</v>
      </c>
      <c r="AS483" s="41" t="s">
        <v>70</v>
      </c>
      <c r="AT483" s="40"/>
      <c r="AU483" s="40"/>
      <c r="AV483" s="34" t="s">
        <v>70</v>
      </c>
      <c r="AW483" s="34" t="s">
        <v>70</v>
      </c>
      <c r="AX483" s="34" t="s">
        <v>1485</v>
      </c>
      <c r="AY483" s="34" t="s">
        <v>4290</v>
      </c>
      <c r="AZ483" s="34" t="s">
        <v>64</v>
      </c>
      <c r="BA483" s="34" t="s">
        <v>65</v>
      </c>
      <c r="BB483" s="35">
        <v>2024</v>
      </c>
      <c r="BC483" s="34" t="s">
        <v>66</v>
      </c>
    </row>
    <row r="484" spans="1:55" x14ac:dyDescent="0.25">
      <c r="A484" s="34" t="s">
        <v>730</v>
      </c>
      <c r="B484" s="35">
        <v>79427</v>
      </c>
      <c r="C484" s="34">
        <v>100</v>
      </c>
      <c r="D484" s="34" t="s">
        <v>4319</v>
      </c>
      <c r="E484" s="34" t="s">
        <v>4320</v>
      </c>
      <c r="F484" s="34" t="s">
        <v>685</v>
      </c>
      <c r="G484" s="34" t="s">
        <v>3986</v>
      </c>
      <c r="H484" s="34" t="s">
        <v>144</v>
      </c>
      <c r="I484" s="34" t="s">
        <v>273</v>
      </c>
      <c r="J484" s="36">
        <v>45105</v>
      </c>
      <c r="K484" s="36"/>
      <c r="L484" s="34" t="s">
        <v>71</v>
      </c>
      <c r="M484" s="40"/>
      <c r="N484" s="41" t="s">
        <v>3456</v>
      </c>
      <c r="O484" s="40">
        <v>32363</v>
      </c>
      <c r="P484" s="41"/>
      <c r="Q484" s="40">
        <v>32363</v>
      </c>
      <c r="R484" s="41"/>
      <c r="S484" s="41"/>
      <c r="T484" s="41" t="s">
        <v>70</v>
      </c>
      <c r="U484" s="41"/>
      <c r="V484" s="41"/>
      <c r="W484" s="40">
        <v>32363</v>
      </c>
      <c r="X484" s="41" t="s">
        <v>70</v>
      </c>
      <c r="Y484" s="41"/>
      <c r="Z484" s="41"/>
      <c r="AA484" s="41" t="s">
        <v>3456</v>
      </c>
      <c r="AB484" s="41"/>
      <c r="AC484" s="41"/>
      <c r="AD484" s="40"/>
      <c r="AE484" s="41" t="s">
        <v>3456</v>
      </c>
      <c r="AF484" s="41" t="s">
        <v>3456</v>
      </c>
      <c r="AG484" s="41" t="s">
        <v>70</v>
      </c>
      <c r="AH484" s="41"/>
      <c r="AI484" s="41"/>
      <c r="AJ484" s="40"/>
      <c r="AK484" s="41" t="s">
        <v>70</v>
      </c>
      <c r="AL484" s="40"/>
      <c r="AM484" s="41"/>
      <c r="AN484" s="41"/>
      <c r="AO484" s="41" t="s">
        <v>70</v>
      </c>
      <c r="AP484" s="41" t="s">
        <v>70</v>
      </c>
      <c r="AQ484" s="41" t="s">
        <v>70</v>
      </c>
      <c r="AR484" s="41" t="s">
        <v>70</v>
      </c>
      <c r="AS484" s="41" t="s">
        <v>70</v>
      </c>
      <c r="AT484" s="41"/>
      <c r="AU484" s="41"/>
      <c r="AV484" s="34" t="s">
        <v>70</v>
      </c>
      <c r="AW484" s="34" t="s">
        <v>70</v>
      </c>
      <c r="AX484" s="34" t="s">
        <v>63</v>
      </c>
      <c r="AY484" s="34" t="s">
        <v>4296</v>
      </c>
      <c r="AZ484" s="34" t="s">
        <v>64</v>
      </c>
      <c r="BA484" s="34" t="s">
        <v>65</v>
      </c>
      <c r="BB484" s="35">
        <v>2041</v>
      </c>
      <c r="BC484" s="34" t="s">
        <v>66</v>
      </c>
    </row>
    <row r="485" spans="1:55" x14ac:dyDescent="0.25">
      <c r="A485" s="34" t="s">
        <v>445</v>
      </c>
      <c r="B485" s="35">
        <v>79528</v>
      </c>
      <c r="C485" s="34">
        <v>100</v>
      </c>
      <c r="D485" s="34" t="s">
        <v>3682</v>
      </c>
      <c r="E485" s="34" t="s">
        <v>3681</v>
      </c>
      <c r="F485" s="34" t="s">
        <v>430</v>
      </c>
      <c r="G485" s="34" t="s">
        <v>173</v>
      </c>
      <c r="H485" s="34" t="s">
        <v>144</v>
      </c>
      <c r="I485" s="34" t="s">
        <v>428</v>
      </c>
      <c r="J485" s="36">
        <v>44481</v>
      </c>
      <c r="K485" s="36"/>
      <c r="L485" s="34" t="s">
        <v>71</v>
      </c>
      <c r="M485" s="40"/>
      <c r="N485" s="41" t="s">
        <v>3456</v>
      </c>
      <c r="O485" s="40">
        <v>32363</v>
      </c>
      <c r="P485" s="41"/>
      <c r="Q485" s="40">
        <v>32363</v>
      </c>
      <c r="R485" s="41"/>
      <c r="S485" s="41"/>
      <c r="T485" s="41" t="s">
        <v>70</v>
      </c>
      <c r="U485" s="41"/>
      <c r="V485" s="41"/>
      <c r="W485" s="40">
        <v>32363</v>
      </c>
      <c r="X485" s="41" t="s">
        <v>70</v>
      </c>
      <c r="Y485" s="41"/>
      <c r="Z485" s="41"/>
      <c r="AA485" s="41"/>
      <c r="AB485" s="41"/>
      <c r="AC485" s="41" t="s">
        <v>3456</v>
      </c>
      <c r="AD485" s="40"/>
      <c r="AE485" s="41" t="s">
        <v>3456</v>
      </c>
      <c r="AF485" s="41" t="s">
        <v>3456</v>
      </c>
      <c r="AG485" s="41" t="s">
        <v>70</v>
      </c>
      <c r="AH485" s="41"/>
      <c r="AI485" s="41"/>
      <c r="AJ485" s="40"/>
      <c r="AK485" s="41" t="s">
        <v>70</v>
      </c>
      <c r="AL485" s="41"/>
      <c r="AM485" s="41"/>
      <c r="AN485" s="41"/>
      <c r="AO485" s="41" t="s">
        <v>70</v>
      </c>
      <c r="AP485" s="41" t="s">
        <v>70</v>
      </c>
      <c r="AQ485" s="41" t="s">
        <v>70</v>
      </c>
      <c r="AR485" s="41" t="s">
        <v>70</v>
      </c>
      <c r="AS485" s="41" t="s">
        <v>70</v>
      </c>
      <c r="AT485" s="41"/>
      <c r="AU485" s="41"/>
      <c r="AV485" s="34" t="s">
        <v>70</v>
      </c>
      <c r="AW485" s="34" t="s">
        <v>70</v>
      </c>
      <c r="AX485" s="34" t="s">
        <v>133</v>
      </c>
      <c r="AY485" s="34" t="s">
        <v>4292</v>
      </c>
      <c r="AZ485" s="34" t="s">
        <v>64</v>
      </c>
      <c r="BA485" s="34" t="s">
        <v>65</v>
      </c>
      <c r="BB485" s="35">
        <v>2038</v>
      </c>
      <c r="BC485" s="34" t="s">
        <v>66</v>
      </c>
    </row>
    <row r="486" spans="1:55" x14ac:dyDescent="0.25">
      <c r="A486" s="34" t="s">
        <v>596</v>
      </c>
      <c r="B486" s="35">
        <v>78512</v>
      </c>
      <c r="C486" s="34">
        <v>100</v>
      </c>
      <c r="D486" s="34" t="s">
        <v>610</v>
      </c>
      <c r="E486" s="34" t="s">
        <v>611</v>
      </c>
      <c r="F486" s="34" t="s">
        <v>612</v>
      </c>
      <c r="G486" s="34" t="s">
        <v>150</v>
      </c>
      <c r="H486" s="34" t="s">
        <v>4287</v>
      </c>
      <c r="I486" s="34" t="s">
        <v>114</v>
      </c>
      <c r="J486" s="36">
        <v>43643</v>
      </c>
      <c r="K486" s="36"/>
      <c r="L486" s="34" t="s">
        <v>61</v>
      </c>
      <c r="M486" s="40">
        <v>45268</v>
      </c>
      <c r="N486" s="41"/>
      <c r="O486" s="40"/>
      <c r="P486" s="41" t="s">
        <v>3456</v>
      </c>
      <c r="Q486" s="40"/>
      <c r="R486" s="41"/>
      <c r="S486" s="41"/>
      <c r="T486" s="41" t="s">
        <v>70</v>
      </c>
      <c r="U486" s="41"/>
      <c r="V486" s="41"/>
      <c r="W486" s="40"/>
      <c r="X486" s="41" t="s">
        <v>70</v>
      </c>
      <c r="Y486" s="41"/>
      <c r="Z486" s="41"/>
      <c r="AA486" s="41"/>
      <c r="AB486" s="41"/>
      <c r="AC486" s="41"/>
      <c r="AD486" s="40"/>
      <c r="AE486" s="41"/>
      <c r="AF486" s="41"/>
      <c r="AG486" s="41" t="s">
        <v>70</v>
      </c>
      <c r="AH486" s="41"/>
      <c r="AI486" s="41"/>
      <c r="AJ486" s="40"/>
      <c r="AK486" s="41" t="s">
        <v>70</v>
      </c>
      <c r="AL486" s="40"/>
      <c r="AM486" s="41"/>
      <c r="AN486" s="41"/>
      <c r="AO486" s="41" t="s">
        <v>70</v>
      </c>
      <c r="AP486" s="41" t="s">
        <v>70</v>
      </c>
      <c r="AQ486" s="41" t="s">
        <v>70</v>
      </c>
      <c r="AR486" s="41" t="s">
        <v>70</v>
      </c>
      <c r="AS486" s="41" t="s">
        <v>70</v>
      </c>
      <c r="AT486" s="41"/>
      <c r="AU486" s="41"/>
      <c r="AV486" s="34" t="s">
        <v>70</v>
      </c>
      <c r="AW486" s="34" t="s">
        <v>70</v>
      </c>
      <c r="AX486" s="34" t="s">
        <v>63</v>
      </c>
      <c r="AY486" s="34" t="s">
        <v>4290</v>
      </c>
      <c r="AZ486" s="34" t="s">
        <v>64</v>
      </c>
      <c r="BA486" s="34" t="s">
        <v>65</v>
      </c>
      <c r="BB486" s="35">
        <v>2034</v>
      </c>
      <c r="BC486" s="34" t="s">
        <v>66</v>
      </c>
    </row>
    <row r="487" spans="1:55" x14ac:dyDescent="0.25">
      <c r="A487" s="34" t="s">
        <v>1173</v>
      </c>
      <c r="B487" s="35">
        <v>78674</v>
      </c>
      <c r="C487" s="34">
        <v>100</v>
      </c>
      <c r="D487" s="34" t="s">
        <v>1196</v>
      </c>
      <c r="E487" s="34" t="s">
        <v>1197</v>
      </c>
      <c r="F487" s="34" t="s">
        <v>70</v>
      </c>
      <c r="G487" s="34" t="s">
        <v>467</v>
      </c>
      <c r="H487" s="34" t="s">
        <v>59</v>
      </c>
      <c r="I487" s="34" t="s">
        <v>70</v>
      </c>
      <c r="J487" s="36">
        <v>43439</v>
      </c>
      <c r="K487" s="36"/>
      <c r="L487" s="34" t="s">
        <v>61</v>
      </c>
      <c r="M487" s="40"/>
      <c r="N487" s="41"/>
      <c r="O487" s="40"/>
      <c r="P487" s="41" t="s">
        <v>3456</v>
      </c>
      <c r="Q487" s="40"/>
      <c r="R487" s="41" t="s">
        <v>3456</v>
      </c>
      <c r="S487" s="41" t="s">
        <v>3456</v>
      </c>
      <c r="T487" s="41" t="s">
        <v>70</v>
      </c>
      <c r="U487" s="41"/>
      <c r="V487" s="41" t="s">
        <v>3456</v>
      </c>
      <c r="W487" s="40"/>
      <c r="X487" s="41" t="s">
        <v>70</v>
      </c>
      <c r="Y487" s="41"/>
      <c r="Z487" s="41"/>
      <c r="AA487" s="41"/>
      <c r="AB487" s="41"/>
      <c r="AC487" s="41"/>
      <c r="AD487" s="40"/>
      <c r="AE487" s="41" t="s">
        <v>3456</v>
      </c>
      <c r="AF487" s="41" t="s">
        <v>3456</v>
      </c>
      <c r="AG487" s="41" t="s">
        <v>70</v>
      </c>
      <c r="AH487" s="41"/>
      <c r="AI487" s="41"/>
      <c r="AJ487" s="40"/>
      <c r="AK487" s="41" t="s">
        <v>70</v>
      </c>
      <c r="AL487" s="40"/>
      <c r="AM487" s="41"/>
      <c r="AN487" s="40"/>
      <c r="AO487" s="41" t="s">
        <v>70</v>
      </c>
      <c r="AP487" s="41" t="s">
        <v>70</v>
      </c>
      <c r="AQ487" s="41" t="s">
        <v>70</v>
      </c>
      <c r="AR487" s="41" t="s">
        <v>70</v>
      </c>
      <c r="AS487" s="41" t="s">
        <v>70</v>
      </c>
      <c r="AT487" s="40"/>
      <c r="AU487" s="40"/>
      <c r="AV487" s="34" t="s">
        <v>535</v>
      </c>
      <c r="AW487" s="34" t="s">
        <v>536</v>
      </c>
      <c r="AX487" s="34" t="s">
        <v>133</v>
      </c>
      <c r="AY487" s="34" t="s">
        <v>4295</v>
      </c>
      <c r="AZ487" s="34" t="s">
        <v>64</v>
      </c>
      <c r="BA487" s="34" t="s">
        <v>65</v>
      </c>
      <c r="BB487" s="35">
        <v>2036</v>
      </c>
      <c r="BC487" s="34" t="s">
        <v>66</v>
      </c>
    </row>
    <row r="488" spans="1:55" x14ac:dyDescent="0.25">
      <c r="A488" s="34" t="s">
        <v>1888</v>
      </c>
      <c r="B488" s="35">
        <v>78181</v>
      </c>
      <c r="C488" s="34">
        <v>100</v>
      </c>
      <c r="D488" s="34" t="s">
        <v>1889</v>
      </c>
      <c r="E488" s="34" t="s">
        <v>1890</v>
      </c>
      <c r="F488" s="34" t="s">
        <v>1891</v>
      </c>
      <c r="G488" s="34" t="s">
        <v>1892</v>
      </c>
      <c r="H488" s="34" t="s">
        <v>4287</v>
      </c>
      <c r="I488" s="34" t="s">
        <v>114</v>
      </c>
      <c r="J488" s="36">
        <v>43033</v>
      </c>
      <c r="K488" s="36"/>
      <c r="L488" s="34" t="s">
        <v>61</v>
      </c>
      <c r="M488" s="40"/>
      <c r="N488" s="41"/>
      <c r="O488" s="40"/>
      <c r="P488" s="41" t="s">
        <v>3456</v>
      </c>
      <c r="Q488" s="40"/>
      <c r="R488" s="41" t="s">
        <v>3456</v>
      </c>
      <c r="S488" s="41"/>
      <c r="T488" s="41" t="s">
        <v>70</v>
      </c>
      <c r="U488" s="41"/>
      <c r="V488" s="41"/>
      <c r="W488" s="40"/>
      <c r="X488" s="41" t="s">
        <v>70</v>
      </c>
      <c r="Y488" s="41"/>
      <c r="Z488" s="40"/>
      <c r="AA488" s="41"/>
      <c r="AB488" s="41"/>
      <c r="AC488" s="41"/>
      <c r="AD488" s="40"/>
      <c r="AE488" s="41" t="s">
        <v>3456</v>
      </c>
      <c r="AF488" s="41"/>
      <c r="AG488" s="41" t="s">
        <v>70</v>
      </c>
      <c r="AH488" s="41"/>
      <c r="AI488" s="41"/>
      <c r="AJ488" s="40"/>
      <c r="AK488" s="41" t="s">
        <v>70</v>
      </c>
      <c r="AL488" s="40"/>
      <c r="AM488" s="41"/>
      <c r="AN488" s="40"/>
      <c r="AO488" s="41" t="s">
        <v>70</v>
      </c>
      <c r="AP488" s="41" t="s">
        <v>70</v>
      </c>
      <c r="AQ488" s="41" t="s">
        <v>70</v>
      </c>
      <c r="AR488" s="41" t="s">
        <v>70</v>
      </c>
      <c r="AS488" s="41" t="s">
        <v>70</v>
      </c>
      <c r="AT488" s="40"/>
      <c r="AU488" s="40"/>
      <c r="AV488" s="34" t="s">
        <v>70</v>
      </c>
      <c r="AW488" s="34" t="s">
        <v>70</v>
      </c>
      <c r="AX488" s="34" t="s">
        <v>1485</v>
      </c>
      <c r="AY488" s="34" t="s">
        <v>4286</v>
      </c>
      <c r="AZ488" s="34" t="s">
        <v>64</v>
      </c>
      <c r="BA488" s="34" t="s">
        <v>955</v>
      </c>
      <c r="BB488" s="35">
        <v>2033</v>
      </c>
      <c r="BC488" s="34" t="s">
        <v>103</v>
      </c>
    </row>
    <row r="489" spans="1:55" x14ac:dyDescent="0.25">
      <c r="A489" s="34" t="s">
        <v>1173</v>
      </c>
      <c r="B489" s="35">
        <v>78634</v>
      </c>
      <c r="C489" s="34">
        <v>100</v>
      </c>
      <c r="D489" s="34" t="s">
        <v>4218</v>
      </c>
      <c r="E489" s="34" t="s">
        <v>4217</v>
      </c>
      <c r="F489" s="34" t="s">
        <v>692</v>
      </c>
      <c r="G489" s="34" t="s">
        <v>421</v>
      </c>
      <c r="H489" s="34" t="s">
        <v>59</v>
      </c>
      <c r="I489" s="34" t="s">
        <v>422</v>
      </c>
      <c r="J489" s="36">
        <v>43452</v>
      </c>
      <c r="K489" s="36"/>
      <c r="L489" s="34" t="s">
        <v>61</v>
      </c>
      <c r="M489" s="40"/>
      <c r="N489" s="41"/>
      <c r="O489" s="40"/>
      <c r="P489" s="41" t="s">
        <v>3456</v>
      </c>
      <c r="Q489" s="40"/>
      <c r="R489" s="41" t="s">
        <v>3456</v>
      </c>
      <c r="S489" s="41" t="s">
        <v>3456</v>
      </c>
      <c r="T489" s="41" t="s">
        <v>70</v>
      </c>
      <c r="U489" s="41"/>
      <c r="V489" s="41" t="s">
        <v>3456</v>
      </c>
      <c r="W489" s="40"/>
      <c r="X489" s="41" t="s">
        <v>70</v>
      </c>
      <c r="Y489" s="41"/>
      <c r="Z489" s="41"/>
      <c r="AA489" s="41"/>
      <c r="AB489" s="41"/>
      <c r="AC489" s="41"/>
      <c r="AD489" s="40"/>
      <c r="AE489" s="41" t="s">
        <v>3456</v>
      </c>
      <c r="AF489" s="41" t="s">
        <v>3456</v>
      </c>
      <c r="AG489" s="41" t="s">
        <v>70</v>
      </c>
      <c r="AH489" s="41"/>
      <c r="AI489" s="41"/>
      <c r="AJ489" s="40"/>
      <c r="AK489" s="41" t="s">
        <v>70</v>
      </c>
      <c r="AL489" s="40"/>
      <c r="AM489" s="41"/>
      <c r="AN489" s="40"/>
      <c r="AO489" s="41" t="s">
        <v>70</v>
      </c>
      <c r="AP489" s="41" t="s">
        <v>70</v>
      </c>
      <c r="AQ489" s="41" t="s">
        <v>70</v>
      </c>
      <c r="AR489" s="41" t="s">
        <v>70</v>
      </c>
      <c r="AS489" s="41" t="s">
        <v>70</v>
      </c>
      <c r="AT489" s="40"/>
      <c r="AU489" s="40"/>
      <c r="AV489" s="34" t="s">
        <v>70</v>
      </c>
      <c r="AW489" s="34" t="s">
        <v>70</v>
      </c>
      <c r="AX489" s="34" t="s">
        <v>133</v>
      </c>
      <c r="AY489" s="34" t="s">
        <v>4295</v>
      </c>
      <c r="AZ489" s="34" t="s">
        <v>64</v>
      </c>
      <c r="BA489" s="34" t="s">
        <v>65</v>
      </c>
      <c r="BB489" s="35">
        <v>2035</v>
      </c>
      <c r="BC489" s="34" t="s">
        <v>66</v>
      </c>
    </row>
    <row r="490" spans="1:55" x14ac:dyDescent="0.25">
      <c r="A490" s="34" t="s">
        <v>134</v>
      </c>
      <c r="B490" s="35">
        <v>64102</v>
      </c>
      <c r="C490" s="34">
        <v>100</v>
      </c>
      <c r="D490" s="34" t="s">
        <v>178</v>
      </c>
      <c r="E490" s="34" t="s">
        <v>179</v>
      </c>
      <c r="F490" s="34" t="s">
        <v>4013</v>
      </c>
      <c r="G490" s="34" t="s">
        <v>3521</v>
      </c>
      <c r="H490" s="34" t="s">
        <v>4287</v>
      </c>
      <c r="I490" s="34" t="s">
        <v>102</v>
      </c>
      <c r="J490" s="36">
        <v>40156</v>
      </c>
      <c r="K490" s="36"/>
      <c r="L490" s="34" t="s">
        <v>61</v>
      </c>
      <c r="M490" s="40"/>
      <c r="N490" s="41"/>
      <c r="O490" s="40"/>
      <c r="P490" s="41"/>
      <c r="Q490" s="40"/>
      <c r="R490" s="41"/>
      <c r="S490" s="41"/>
      <c r="T490" s="41" t="s">
        <v>70</v>
      </c>
      <c r="U490" s="41"/>
      <c r="V490" s="41"/>
      <c r="W490" s="40"/>
      <c r="X490" s="41" t="s">
        <v>70</v>
      </c>
      <c r="Y490" s="41"/>
      <c r="Z490" s="41"/>
      <c r="AA490" s="41"/>
      <c r="AB490" s="41"/>
      <c r="AC490" s="41"/>
      <c r="AD490" s="41"/>
      <c r="AE490" s="41"/>
      <c r="AF490" s="41"/>
      <c r="AG490" s="41" t="s">
        <v>70</v>
      </c>
      <c r="AH490" s="41"/>
      <c r="AI490" s="41"/>
      <c r="AJ490" s="41"/>
      <c r="AK490" s="41" t="s">
        <v>70</v>
      </c>
      <c r="AL490" s="41"/>
      <c r="AM490" s="41"/>
      <c r="AN490" s="41"/>
      <c r="AO490" s="41" t="s">
        <v>70</v>
      </c>
      <c r="AP490" s="41"/>
      <c r="AQ490" s="41"/>
      <c r="AR490" s="41"/>
      <c r="AS490" s="41"/>
      <c r="AT490" s="41"/>
      <c r="AU490" s="41"/>
      <c r="AV490" s="34"/>
      <c r="AW490" s="34"/>
      <c r="AX490" s="34" t="s">
        <v>133</v>
      </c>
      <c r="AY490" s="34" t="s">
        <v>4290</v>
      </c>
      <c r="AZ490" s="34" t="s">
        <v>64</v>
      </c>
      <c r="BA490" s="34" t="s">
        <v>65</v>
      </c>
      <c r="BB490" s="35">
        <v>2025</v>
      </c>
      <c r="BC490" s="34" t="s">
        <v>66</v>
      </c>
    </row>
    <row r="491" spans="1:55" x14ac:dyDescent="0.25">
      <c r="A491" s="34" t="s">
        <v>445</v>
      </c>
      <c r="B491" s="35">
        <v>67823</v>
      </c>
      <c r="C491" s="34">
        <v>100</v>
      </c>
      <c r="D491" s="34" t="s">
        <v>459</v>
      </c>
      <c r="E491" s="34" t="s">
        <v>460</v>
      </c>
      <c r="F491" s="34" t="s">
        <v>430</v>
      </c>
      <c r="G491" s="34" t="s">
        <v>173</v>
      </c>
      <c r="H491" s="34" t="s">
        <v>144</v>
      </c>
      <c r="I491" s="34" t="s">
        <v>428</v>
      </c>
      <c r="J491" s="36">
        <v>42929</v>
      </c>
      <c r="K491" s="36"/>
      <c r="L491" s="34" t="s">
        <v>61</v>
      </c>
      <c r="M491" s="40"/>
      <c r="N491" s="41"/>
      <c r="O491" s="40"/>
      <c r="P491" s="41" t="s">
        <v>3456</v>
      </c>
      <c r="Q491" s="40"/>
      <c r="R491" s="41"/>
      <c r="S491" s="41"/>
      <c r="T491" s="41" t="s">
        <v>70</v>
      </c>
      <c r="U491" s="41"/>
      <c r="V491" s="41"/>
      <c r="W491" s="40"/>
      <c r="X491" s="41" t="s">
        <v>70</v>
      </c>
      <c r="Y491" s="41"/>
      <c r="Z491" s="41"/>
      <c r="AA491" s="41"/>
      <c r="AB491" s="41"/>
      <c r="AC491" s="41"/>
      <c r="AD491" s="40"/>
      <c r="AE491" s="41"/>
      <c r="AF491" s="41"/>
      <c r="AG491" s="41" t="s">
        <v>70</v>
      </c>
      <c r="AH491" s="41"/>
      <c r="AI491" s="41"/>
      <c r="AJ491" s="40"/>
      <c r="AK491" s="41" t="s">
        <v>70</v>
      </c>
      <c r="AL491" s="41"/>
      <c r="AM491" s="41"/>
      <c r="AN491" s="41"/>
      <c r="AO491" s="41" t="s">
        <v>70</v>
      </c>
      <c r="AP491" s="41" t="s">
        <v>70</v>
      </c>
      <c r="AQ491" s="41" t="s">
        <v>70</v>
      </c>
      <c r="AR491" s="41" t="s">
        <v>70</v>
      </c>
      <c r="AS491" s="41" t="s">
        <v>70</v>
      </c>
      <c r="AT491" s="41"/>
      <c r="AU491" s="41"/>
      <c r="AV491" s="34" t="s">
        <v>70</v>
      </c>
      <c r="AW491" s="34" t="s">
        <v>70</v>
      </c>
      <c r="AX491" s="34" t="s">
        <v>133</v>
      </c>
      <c r="AY491" s="34" t="s">
        <v>4292</v>
      </c>
      <c r="AZ491" s="34" t="s">
        <v>64</v>
      </c>
      <c r="BA491" s="34" t="s">
        <v>65</v>
      </c>
      <c r="BB491" s="35">
        <v>2032</v>
      </c>
      <c r="BC491" s="34" t="s">
        <v>103</v>
      </c>
    </row>
    <row r="492" spans="1:55" x14ac:dyDescent="0.25">
      <c r="A492" s="34" t="s">
        <v>792</v>
      </c>
      <c r="B492" s="35">
        <v>78363</v>
      </c>
      <c r="C492" s="34">
        <v>4.3</v>
      </c>
      <c r="D492" s="34" t="s">
        <v>798</v>
      </c>
      <c r="E492" s="34" t="s">
        <v>799</v>
      </c>
      <c r="F492" s="34" t="s">
        <v>800</v>
      </c>
      <c r="G492" s="34" t="s">
        <v>150</v>
      </c>
      <c r="H492" s="34" t="s">
        <v>4287</v>
      </c>
      <c r="I492" s="34" t="s">
        <v>133</v>
      </c>
      <c r="J492" s="36">
        <v>43411</v>
      </c>
      <c r="K492" s="36"/>
      <c r="L492" s="34" t="s">
        <v>61</v>
      </c>
      <c r="M492" s="40">
        <v>45268</v>
      </c>
      <c r="N492" s="41"/>
      <c r="O492" s="40"/>
      <c r="P492" s="41" t="s">
        <v>3456</v>
      </c>
      <c r="Q492" s="40"/>
      <c r="R492" s="41"/>
      <c r="S492" s="41"/>
      <c r="T492" s="41" t="s">
        <v>70</v>
      </c>
      <c r="U492" s="41"/>
      <c r="V492" s="41"/>
      <c r="W492" s="40"/>
      <c r="X492" s="41" t="s">
        <v>70</v>
      </c>
      <c r="Y492" s="41"/>
      <c r="Z492" s="41"/>
      <c r="AA492" s="41"/>
      <c r="AB492" s="41"/>
      <c r="AC492" s="41"/>
      <c r="AD492" s="40"/>
      <c r="AE492" s="41"/>
      <c r="AF492" s="41"/>
      <c r="AG492" s="41" t="s">
        <v>70</v>
      </c>
      <c r="AH492" s="41"/>
      <c r="AI492" s="41"/>
      <c r="AJ492" s="40"/>
      <c r="AK492" s="41" t="s">
        <v>70</v>
      </c>
      <c r="AL492" s="40"/>
      <c r="AM492" s="41"/>
      <c r="AN492" s="41"/>
      <c r="AO492" s="41" t="s">
        <v>70</v>
      </c>
      <c r="AP492" s="41" t="s">
        <v>70</v>
      </c>
      <c r="AQ492" s="41" t="s">
        <v>70</v>
      </c>
      <c r="AR492" s="41" t="s">
        <v>70</v>
      </c>
      <c r="AS492" s="41" t="s">
        <v>70</v>
      </c>
      <c r="AT492" s="41"/>
      <c r="AU492" s="41"/>
      <c r="AV492" s="34" t="s">
        <v>70</v>
      </c>
      <c r="AW492" s="34" t="s">
        <v>70</v>
      </c>
      <c r="AX492" s="34" t="s">
        <v>133</v>
      </c>
      <c r="AY492" s="34" t="s">
        <v>4290</v>
      </c>
      <c r="AZ492" s="34" t="s">
        <v>64</v>
      </c>
      <c r="BA492" s="34" t="s">
        <v>65</v>
      </c>
      <c r="BB492" s="35">
        <v>2033</v>
      </c>
      <c r="BC492" s="34" t="s">
        <v>66</v>
      </c>
    </row>
    <row r="493" spans="1:55" x14ac:dyDescent="0.25">
      <c r="A493" s="34" t="s">
        <v>4250</v>
      </c>
      <c r="B493" s="35">
        <v>80341</v>
      </c>
      <c r="C493" s="34">
        <v>100</v>
      </c>
      <c r="D493" s="34" t="s">
        <v>4305</v>
      </c>
      <c r="E493" s="34" t="s">
        <v>4306</v>
      </c>
      <c r="F493" s="34" t="s">
        <v>4307</v>
      </c>
      <c r="G493" s="34" t="s">
        <v>3527</v>
      </c>
      <c r="H493" s="34" t="s">
        <v>4287</v>
      </c>
      <c r="I493" s="34" t="s">
        <v>118</v>
      </c>
      <c r="J493" s="36">
        <v>45076</v>
      </c>
      <c r="K493" s="36"/>
      <c r="L493" s="34" t="s">
        <v>71</v>
      </c>
      <c r="M493" s="40"/>
      <c r="N493" s="41" t="s">
        <v>3456</v>
      </c>
      <c r="O493" s="40">
        <v>32363</v>
      </c>
      <c r="P493" s="41"/>
      <c r="Q493" s="40">
        <v>32363</v>
      </c>
      <c r="R493" s="41"/>
      <c r="S493" s="41"/>
      <c r="T493" s="41" t="s">
        <v>70</v>
      </c>
      <c r="U493" s="41"/>
      <c r="V493" s="41"/>
      <c r="W493" s="40">
        <v>32363</v>
      </c>
      <c r="X493" s="41" t="s">
        <v>70</v>
      </c>
      <c r="Y493" s="41"/>
      <c r="Z493" s="41"/>
      <c r="AA493" s="41" t="s">
        <v>3456</v>
      </c>
      <c r="AB493" s="41"/>
      <c r="AC493" s="41"/>
      <c r="AD493" s="40"/>
      <c r="AE493" s="41" t="s">
        <v>3456</v>
      </c>
      <c r="AF493" s="41" t="s">
        <v>3456</v>
      </c>
      <c r="AG493" s="41" t="s">
        <v>70</v>
      </c>
      <c r="AH493" s="41"/>
      <c r="AI493" s="41"/>
      <c r="AJ493" s="40"/>
      <c r="AK493" s="41" t="s">
        <v>70</v>
      </c>
      <c r="AL493" s="40"/>
      <c r="AM493" s="41"/>
      <c r="AN493" s="41"/>
      <c r="AO493" s="41" t="s">
        <v>70</v>
      </c>
      <c r="AP493" s="41" t="s">
        <v>70</v>
      </c>
      <c r="AQ493" s="41" t="s">
        <v>70</v>
      </c>
      <c r="AR493" s="41" t="s">
        <v>70</v>
      </c>
      <c r="AS493" s="41" t="s">
        <v>70</v>
      </c>
      <c r="AT493" s="41"/>
      <c r="AU493" s="41"/>
      <c r="AV493" s="34" t="s">
        <v>70</v>
      </c>
      <c r="AW493" s="34" t="s">
        <v>70</v>
      </c>
      <c r="AX493" s="34" t="s">
        <v>133</v>
      </c>
      <c r="AY493" s="34" t="s">
        <v>4296</v>
      </c>
      <c r="AZ493" s="34" t="s">
        <v>64</v>
      </c>
      <c r="BA493" s="34" t="s">
        <v>65</v>
      </c>
      <c r="BB493" s="35">
        <v>2039</v>
      </c>
      <c r="BC493" s="34" t="s">
        <v>66</v>
      </c>
    </row>
    <row r="494" spans="1:55" x14ac:dyDescent="0.25">
      <c r="A494" s="34" t="s">
        <v>1350</v>
      </c>
      <c r="B494" s="35">
        <v>66317</v>
      </c>
      <c r="C494" s="34">
        <v>100</v>
      </c>
      <c r="D494" s="34" t="s">
        <v>1365</v>
      </c>
      <c r="E494" s="34" t="s">
        <v>1366</v>
      </c>
      <c r="F494" s="34" t="s">
        <v>1367</v>
      </c>
      <c r="G494" s="34" t="s">
        <v>230</v>
      </c>
      <c r="H494" s="34" t="s">
        <v>59</v>
      </c>
      <c r="I494" s="34" t="s">
        <v>1368</v>
      </c>
      <c r="J494" s="36">
        <v>41823</v>
      </c>
      <c r="K494" s="36"/>
      <c r="L494" s="34" t="s">
        <v>61</v>
      </c>
      <c r="M494" s="40"/>
      <c r="N494" s="41"/>
      <c r="O494" s="40"/>
      <c r="P494" s="41" t="s">
        <v>3456</v>
      </c>
      <c r="Q494" s="40"/>
      <c r="R494" s="41" t="s">
        <v>3456</v>
      </c>
      <c r="S494" s="41"/>
      <c r="T494" s="41" t="s">
        <v>70</v>
      </c>
      <c r="U494" s="41"/>
      <c r="V494" s="41"/>
      <c r="W494" s="40"/>
      <c r="X494" s="41" t="s">
        <v>70</v>
      </c>
      <c r="Y494" s="41"/>
      <c r="Z494" s="41"/>
      <c r="AA494" s="41"/>
      <c r="AB494" s="41"/>
      <c r="AC494" s="41"/>
      <c r="AD494" s="40"/>
      <c r="AE494" s="41"/>
      <c r="AF494" s="41"/>
      <c r="AG494" s="41" t="s">
        <v>70</v>
      </c>
      <c r="AH494" s="41"/>
      <c r="AI494" s="41"/>
      <c r="AJ494" s="40"/>
      <c r="AK494" s="41" t="s">
        <v>70</v>
      </c>
      <c r="AL494" s="40"/>
      <c r="AM494" s="41"/>
      <c r="AN494" s="40"/>
      <c r="AO494" s="41" t="s">
        <v>70</v>
      </c>
      <c r="AP494" s="41" t="s">
        <v>70</v>
      </c>
      <c r="AQ494" s="41" t="s">
        <v>70</v>
      </c>
      <c r="AR494" s="41" t="s">
        <v>70</v>
      </c>
      <c r="AS494" s="41" t="s">
        <v>70</v>
      </c>
      <c r="AT494" s="40"/>
      <c r="AU494" s="40"/>
      <c r="AV494" s="34" t="s">
        <v>70</v>
      </c>
      <c r="AW494" s="34" t="s">
        <v>70</v>
      </c>
      <c r="AX494" s="34" t="s">
        <v>133</v>
      </c>
      <c r="AY494" s="34" t="s">
        <v>4290</v>
      </c>
      <c r="AZ494" s="34" t="s">
        <v>64</v>
      </c>
      <c r="BA494" s="34" t="s">
        <v>65</v>
      </c>
      <c r="BB494" s="35">
        <v>2029</v>
      </c>
      <c r="BC494" s="34" t="s">
        <v>66</v>
      </c>
    </row>
    <row r="495" spans="1:55" x14ac:dyDescent="0.25">
      <c r="A495" s="34" t="s">
        <v>2731</v>
      </c>
      <c r="B495" s="35">
        <v>81724</v>
      </c>
      <c r="C495" s="34">
        <v>100</v>
      </c>
      <c r="D495" s="34" t="s">
        <v>4646</v>
      </c>
      <c r="E495" s="34" t="s">
        <v>4647</v>
      </c>
      <c r="F495" s="34" t="s">
        <v>4648</v>
      </c>
      <c r="G495" s="34" t="s">
        <v>99</v>
      </c>
      <c r="H495" s="34" t="s">
        <v>4287</v>
      </c>
      <c r="I495" s="34" t="s">
        <v>3501</v>
      </c>
      <c r="J495" s="36">
        <v>45280</v>
      </c>
      <c r="K495" s="36"/>
      <c r="L495" s="34" t="s">
        <v>71</v>
      </c>
      <c r="M495" s="40"/>
      <c r="N495" s="41"/>
      <c r="O495" s="40">
        <v>32363</v>
      </c>
      <c r="P495" s="41"/>
      <c r="Q495" s="40">
        <v>32363</v>
      </c>
      <c r="R495" s="41"/>
      <c r="S495" s="41"/>
      <c r="T495" s="41" t="s">
        <v>70</v>
      </c>
      <c r="U495" s="41"/>
      <c r="V495" s="41"/>
      <c r="W495" s="40">
        <v>32363</v>
      </c>
      <c r="X495" s="41" t="s">
        <v>70</v>
      </c>
      <c r="Y495" s="41"/>
      <c r="Z495" s="40"/>
      <c r="AA495" s="41" t="s">
        <v>3456</v>
      </c>
      <c r="AB495" s="41"/>
      <c r="AC495" s="41"/>
      <c r="AD495" s="40"/>
      <c r="AE495" s="41" t="s">
        <v>3456</v>
      </c>
      <c r="AF495" s="41" t="s">
        <v>3456</v>
      </c>
      <c r="AG495" s="41" t="s">
        <v>70</v>
      </c>
      <c r="AH495" s="41"/>
      <c r="AI495" s="41"/>
      <c r="AJ495" s="40"/>
      <c r="AK495" s="41" t="s">
        <v>70</v>
      </c>
      <c r="AL495" s="40"/>
      <c r="AM495" s="41"/>
      <c r="AN495" s="40"/>
      <c r="AO495" s="41" t="s">
        <v>70</v>
      </c>
      <c r="AP495" s="41" t="s">
        <v>70</v>
      </c>
      <c r="AQ495" s="41" t="s">
        <v>70</v>
      </c>
      <c r="AR495" s="41" t="s">
        <v>70</v>
      </c>
      <c r="AS495" s="41" t="s">
        <v>70</v>
      </c>
      <c r="AT495" s="40"/>
      <c r="AU495" s="40"/>
      <c r="AV495" s="34" t="s">
        <v>70</v>
      </c>
      <c r="AW495" s="34" t="s">
        <v>70</v>
      </c>
      <c r="AX495" s="34" t="s">
        <v>133</v>
      </c>
      <c r="AY495" s="34" t="s">
        <v>4645</v>
      </c>
      <c r="AZ495" s="34" t="s">
        <v>64</v>
      </c>
      <c r="BA495" s="34" t="s">
        <v>65</v>
      </c>
      <c r="BB495" s="35">
        <v>2040</v>
      </c>
      <c r="BC495" s="34" t="s">
        <v>66</v>
      </c>
    </row>
    <row r="496" spans="1:55" x14ac:dyDescent="0.25">
      <c r="A496" s="34" t="s">
        <v>2532</v>
      </c>
      <c r="B496" s="35">
        <v>66585</v>
      </c>
      <c r="C496" s="34">
        <v>100</v>
      </c>
      <c r="D496" s="34" t="s">
        <v>2567</v>
      </c>
      <c r="E496" s="34" t="s">
        <v>2568</v>
      </c>
      <c r="F496" s="34" t="s">
        <v>263</v>
      </c>
      <c r="G496" s="34" t="s">
        <v>3521</v>
      </c>
      <c r="H496" s="34" t="s">
        <v>4287</v>
      </c>
      <c r="I496" s="34" t="s">
        <v>264</v>
      </c>
      <c r="J496" s="36">
        <v>42200</v>
      </c>
      <c r="K496" s="36"/>
      <c r="L496" s="34" t="s">
        <v>61</v>
      </c>
      <c r="M496" s="40"/>
      <c r="N496" s="41"/>
      <c r="O496" s="40"/>
      <c r="P496" s="41" t="s">
        <v>3456</v>
      </c>
      <c r="Q496" s="40"/>
      <c r="R496" s="41"/>
      <c r="S496" s="41"/>
      <c r="T496" s="41" t="s">
        <v>70</v>
      </c>
      <c r="U496" s="41"/>
      <c r="V496" s="41"/>
      <c r="W496" s="40"/>
      <c r="X496" s="41" t="s">
        <v>70</v>
      </c>
      <c r="Y496" s="41"/>
      <c r="Z496" s="40"/>
      <c r="AA496" s="41"/>
      <c r="AB496" s="41"/>
      <c r="AC496" s="41"/>
      <c r="AD496" s="40"/>
      <c r="AE496" s="41"/>
      <c r="AF496" s="41"/>
      <c r="AG496" s="41" t="s">
        <v>70</v>
      </c>
      <c r="AH496" s="41"/>
      <c r="AI496" s="41"/>
      <c r="AJ496" s="40"/>
      <c r="AK496" s="41" t="s">
        <v>70</v>
      </c>
      <c r="AL496" s="40"/>
      <c r="AM496" s="41"/>
      <c r="AN496" s="40"/>
      <c r="AO496" s="41" t="s">
        <v>70</v>
      </c>
      <c r="AP496" s="41" t="s">
        <v>70</v>
      </c>
      <c r="AQ496" s="41" t="s">
        <v>70</v>
      </c>
      <c r="AR496" s="41" t="s">
        <v>70</v>
      </c>
      <c r="AS496" s="41" t="s">
        <v>70</v>
      </c>
      <c r="AT496" s="40"/>
      <c r="AU496" s="40"/>
      <c r="AV496" s="34" t="s">
        <v>70</v>
      </c>
      <c r="AW496" s="34" t="s">
        <v>70</v>
      </c>
      <c r="AX496" s="34" t="s">
        <v>133</v>
      </c>
      <c r="AY496" s="34" t="s">
        <v>4295</v>
      </c>
      <c r="AZ496" s="34" t="s">
        <v>64</v>
      </c>
      <c r="BA496" s="34" t="s">
        <v>65</v>
      </c>
      <c r="BB496" s="35">
        <v>2031</v>
      </c>
      <c r="BC496" s="34" t="s">
        <v>66</v>
      </c>
    </row>
    <row r="497" spans="1:55" x14ac:dyDescent="0.25">
      <c r="A497" s="34" t="s">
        <v>2256</v>
      </c>
      <c r="B497" s="35">
        <v>62879</v>
      </c>
      <c r="C497" s="34">
        <v>100</v>
      </c>
      <c r="D497" s="34" t="s">
        <v>2279</v>
      </c>
      <c r="E497" s="34" t="s">
        <v>2280</v>
      </c>
      <c r="F497" s="34" t="s">
        <v>2278</v>
      </c>
      <c r="G497" s="34" t="s">
        <v>131</v>
      </c>
      <c r="H497" s="34" t="s">
        <v>59</v>
      </c>
      <c r="I497" s="34" t="s">
        <v>242</v>
      </c>
      <c r="J497" s="36">
        <v>39444</v>
      </c>
      <c r="K497" s="36"/>
      <c r="L497" s="34" t="s">
        <v>61</v>
      </c>
      <c r="M497" s="40"/>
      <c r="N497" s="41"/>
      <c r="O497" s="40"/>
      <c r="P497" s="41"/>
      <c r="Q497" s="40"/>
      <c r="R497" s="41"/>
      <c r="S497" s="41"/>
      <c r="T497" s="41" t="s">
        <v>70</v>
      </c>
      <c r="U497" s="41"/>
      <c r="V497" s="41"/>
      <c r="W497" s="40"/>
      <c r="X497" s="41" t="s">
        <v>70</v>
      </c>
      <c r="Y497" s="41"/>
      <c r="Z497" s="40"/>
      <c r="AA497" s="41"/>
      <c r="AB497" s="41"/>
      <c r="AC497" s="41"/>
      <c r="AD497" s="40"/>
      <c r="AE497" s="41" t="s">
        <v>3456</v>
      </c>
      <c r="AF497" s="41" t="s">
        <v>3456</v>
      </c>
      <c r="AG497" s="41" t="s">
        <v>70</v>
      </c>
      <c r="AH497" s="41"/>
      <c r="AI497" s="41"/>
      <c r="AJ497" s="40"/>
      <c r="AK497" s="41" t="s">
        <v>70</v>
      </c>
      <c r="AL497" s="40"/>
      <c r="AM497" s="41"/>
      <c r="AN497" s="40"/>
      <c r="AO497" s="41" t="s">
        <v>70</v>
      </c>
      <c r="AP497" s="41" t="s">
        <v>70</v>
      </c>
      <c r="AQ497" s="41" t="s">
        <v>70</v>
      </c>
      <c r="AR497" s="41" t="s">
        <v>70</v>
      </c>
      <c r="AS497" s="41" t="s">
        <v>70</v>
      </c>
      <c r="AT497" s="40"/>
      <c r="AU497" s="40"/>
      <c r="AV497" s="34" t="s">
        <v>70</v>
      </c>
      <c r="AW497" s="34" t="s">
        <v>70</v>
      </c>
      <c r="AX497" s="34" t="s">
        <v>133</v>
      </c>
      <c r="AY497" s="34" t="s">
        <v>70</v>
      </c>
      <c r="AZ497" s="34" t="s">
        <v>64</v>
      </c>
      <c r="BA497" s="34" t="s">
        <v>423</v>
      </c>
      <c r="BB497" s="35">
        <v>2022</v>
      </c>
      <c r="BC497" s="34" t="s">
        <v>66</v>
      </c>
    </row>
    <row r="498" spans="1:55" x14ac:dyDescent="0.25">
      <c r="A498" s="34" t="s">
        <v>2256</v>
      </c>
      <c r="B498" s="35">
        <v>62877</v>
      </c>
      <c r="C498" s="34">
        <v>100</v>
      </c>
      <c r="D498" s="34" t="s">
        <v>2276</v>
      </c>
      <c r="E498" s="34" t="s">
        <v>2277</v>
      </c>
      <c r="F498" s="34" t="s">
        <v>2278</v>
      </c>
      <c r="G498" s="34" t="s">
        <v>131</v>
      </c>
      <c r="H498" s="34" t="s">
        <v>59</v>
      </c>
      <c r="I498" s="34" t="s">
        <v>242</v>
      </c>
      <c r="J498" s="36">
        <v>39444</v>
      </c>
      <c r="K498" s="36"/>
      <c r="L498" s="34" t="s">
        <v>61</v>
      </c>
      <c r="M498" s="40"/>
      <c r="N498" s="41"/>
      <c r="O498" s="40"/>
      <c r="P498" s="41"/>
      <c r="Q498" s="40"/>
      <c r="R498" s="41"/>
      <c r="S498" s="41"/>
      <c r="T498" s="41" t="s">
        <v>70</v>
      </c>
      <c r="U498" s="41"/>
      <c r="V498" s="41"/>
      <c r="W498" s="40"/>
      <c r="X498" s="41" t="s">
        <v>70</v>
      </c>
      <c r="Y498" s="41"/>
      <c r="Z498" s="40"/>
      <c r="AA498" s="41"/>
      <c r="AB498" s="41"/>
      <c r="AC498" s="41"/>
      <c r="AD498" s="40"/>
      <c r="AE498" s="41" t="s">
        <v>3456</v>
      </c>
      <c r="AF498" s="41" t="s">
        <v>3456</v>
      </c>
      <c r="AG498" s="41" t="s">
        <v>70</v>
      </c>
      <c r="AH498" s="41"/>
      <c r="AI498" s="41"/>
      <c r="AJ498" s="40"/>
      <c r="AK498" s="41" t="s">
        <v>70</v>
      </c>
      <c r="AL498" s="40"/>
      <c r="AM498" s="41"/>
      <c r="AN498" s="40"/>
      <c r="AO498" s="41" t="s">
        <v>70</v>
      </c>
      <c r="AP498" s="41" t="s">
        <v>70</v>
      </c>
      <c r="AQ498" s="41" t="s">
        <v>70</v>
      </c>
      <c r="AR498" s="41" t="s">
        <v>70</v>
      </c>
      <c r="AS498" s="41" t="s">
        <v>70</v>
      </c>
      <c r="AT498" s="40"/>
      <c r="AU498" s="40"/>
      <c r="AV498" s="34" t="s">
        <v>70</v>
      </c>
      <c r="AW498" s="34" t="s">
        <v>70</v>
      </c>
      <c r="AX498" s="34" t="s">
        <v>133</v>
      </c>
      <c r="AY498" s="34" t="s">
        <v>70</v>
      </c>
      <c r="AZ498" s="34" t="s">
        <v>64</v>
      </c>
      <c r="BA498" s="34" t="s">
        <v>423</v>
      </c>
      <c r="BB498" s="35">
        <v>2022</v>
      </c>
      <c r="BC498" s="34" t="s">
        <v>66</v>
      </c>
    </row>
    <row r="499" spans="1:55" x14ac:dyDescent="0.25">
      <c r="A499" s="34" t="s">
        <v>3065</v>
      </c>
      <c r="B499" s="35">
        <v>66541</v>
      </c>
      <c r="C499" s="34">
        <v>100</v>
      </c>
      <c r="D499" s="34" t="s">
        <v>3078</v>
      </c>
      <c r="E499" s="34" t="s">
        <v>3079</v>
      </c>
      <c r="F499" s="34" t="s">
        <v>3077</v>
      </c>
      <c r="G499" s="34" t="s">
        <v>215</v>
      </c>
      <c r="H499" s="34" t="s">
        <v>4287</v>
      </c>
      <c r="I499" s="34" t="s">
        <v>3531</v>
      </c>
      <c r="J499" s="36">
        <v>42223</v>
      </c>
      <c r="K499" s="36"/>
      <c r="L499" s="34" t="s">
        <v>61</v>
      </c>
      <c r="M499" s="40"/>
      <c r="N499" s="41"/>
      <c r="O499" s="40"/>
      <c r="P499" s="41" t="s">
        <v>3456</v>
      </c>
      <c r="Q499" s="40"/>
      <c r="R499" s="41"/>
      <c r="S499" s="41"/>
      <c r="T499" s="41" t="s">
        <v>70</v>
      </c>
      <c r="U499" s="41"/>
      <c r="V499" s="41"/>
      <c r="W499" s="40"/>
      <c r="X499" s="41" t="s">
        <v>70</v>
      </c>
      <c r="Y499" s="41"/>
      <c r="Z499" s="40"/>
      <c r="AA499" s="41"/>
      <c r="AB499" s="41"/>
      <c r="AC499" s="41"/>
      <c r="AD499" s="40"/>
      <c r="AE499" s="41"/>
      <c r="AF499" s="41"/>
      <c r="AG499" s="41" t="s">
        <v>70</v>
      </c>
      <c r="AH499" s="41"/>
      <c r="AI499" s="41"/>
      <c r="AJ499" s="40"/>
      <c r="AK499" s="41" t="s">
        <v>70</v>
      </c>
      <c r="AL499" s="40"/>
      <c r="AM499" s="41"/>
      <c r="AN499" s="40"/>
      <c r="AO499" s="41" t="s">
        <v>70</v>
      </c>
      <c r="AP499" s="41" t="s">
        <v>70</v>
      </c>
      <c r="AQ499" s="41" t="s">
        <v>70</v>
      </c>
      <c r="AR499" s="41" t="s">
        <v>70</v>
      </c>
      <c r="AS499" s="41" t="s">
        <v>70</v>
      </c>
      <c r="AT499" s="40"/>
      <c r="AU499" s="40"/>
      <c r="AV499" s="34" t="s">
        <v>70</v>
      </c>
      <c r="AW499" s="34" t="s">
        <v>70</v>
      </c>
      <c r="AX499" s="34" t="s">
        <v>63</v>
      </c>
      <c r="AY499" s="34" t="s">
        <v>4288</v>
      </c>
      <c r="AZ499" s="34" t="s">
        <v>64</v>
      </c>
      <c r="BA499" s="34" t="s">
        <v>65</v>
      </c>
      <c r="BB499" s="35">
        <v>2030</v>
      </c>
      <c r="BC499" s="34" t="s">
        <v>119</v>
      </c>
    </row>
    <row r="500" spans="1:55" x14ac:dyDescent="0.25">
      <c r="A500" s="34" t="s">
        <v>1593</v>
      </c>
      <c r="B500" s="35">
        <v>78199</v>
      </c>
      <c r="C500" s="34">
        <v>100</v>
      </c>
      <c r="D500" s="34" t="s">
        <v>1598</v>
      </c>
      <c r="E500" s="34" t="s">
        <v>1599</v>
      </c>
      <c r="F500" s="34" t="s">
        <v>1600</v>
      </c>
      <c r="G500" s="34" t="s">
        <v>230</v>
      </c>
      <c r="H500" s="34" t="s">
        <v>59</v>
      </c>
      <c r="I500" s="34" t="s">
        <v>296</v>
      </c>
      <c r="J500" s="36">
        <v>43444</v>
      </c>
      <c r="K500" s="36"/>
      <c r="L500" s="34" t="s">
        <v>61</v>
      </c>
      <c r="M500" s="40"/>
      <c r="N500" s="41"/>
      <c r="O500" s="40"/>
      <c r="P500" s="41" t="s">
        <v>3456</v>
      </c>
      <c r="Q500" s="40"/>
      <c r="R500" s="41"/>
      <c r="S500" s="41"/>
      <c r="T500" s="41" t="s">
        <v>70</v>
      </c>
      <c r="U500" s="41"/>
      <c r="V500" s="41"/>
      <c r="W500" s="40"/>
      <c r="X500" s="41" t="s">
        <v>70</v>
      </c>
      <c r="Y500" s="41"/>
      <c r="Z500" s="40"/>
      <c r="AA500" s="41"/>
      <c r="AB500" s="41"/>
      <c r="AC500" s="41"/>
      <c r="AD500" s="40"/>
      <c r="AE500" s="41" t="s">
        <v>3456</v>
      </c>
      <c r="AF500" s="41" t="s">
        <v>3456</v>
      </c>
      <c r="AG500" s="41" t="s">
        <v>70</v>
      </c>
      <c r="AH500" s="41"/>
      <c r="AI500" s="41" t="s">
        <v>3456</v>
      </c>
      <c r="AJ500" s="40"/>
      <c r="AK500" s="41" t="s">
        <v>70</v>
      </c>
      <c r="AL500" s="40"/>
      <c r="AM500" s="41"/>
      <c r="AN500" s="40"/>
      <c r="AO500" s="41" t="s">
        <v>70</v>
      </c>
      <c r="AP500" s="41" t="s">
        <v>70</v>
      </c>
      <c r="AQ500" s="41" t="s">
        <v>70</v>
      </c>
      <c r="AR500" s="41" t="s">
        <v>70</v>
      </c>
      <c r="AS500" s="41" t="s">
        <v>70</v>
      </c>
      <c r="AT500" s="40"/>
      <c r="AU500" s="40"/>
      <c r="AV500" s="34" t="s">
        <v>70</v>
      </c>
      <c r="AW500" s="34" t="s">
        <v>70</v>
      </c>
      <c r="AX500" s="34" t="s">
        <v>133</v>
      </c>
      <c r="AY500" s="34" t="s">
        <v>4290</v>
      </c>
      <c r="AZ500" s="34" t="s">
        <v>64</v>
      </c>
      <c r="BA500" s="34" t="s">
        <v>65</v>
      </c>
      <c r="BB500" s="35">
        <v>2035</v>
      </c>
      <c r="BC500" s="34" t="s">
        <v>66</v>
      </c>
    </row>
    <row r="501" spans="1:55" x14ac:dyDescent="0.25">
      <c r="A501" s="34" t="s">
        <v>2256</v>
      </c>
      <c r="B501" s="35">
        <v>62859</v>
      </c>
      <c r="C501" s="34">
        <v>100</v>
      </c>
      <c r="D501" s="34" t="s">
        <v>2273</v>
      </c>
      <c r="E501" s="34" t="s">
        <v>2274</v>
      </c>
      <c r="F501" s="34" t="s">
        <v>2275</v>
      </c>
      <c r="G501" s="34" t="s">
        <v>3520</v>
      </c>
      <c r="H501" s="34" t="s">
        <v>4287</v>
      </c>
      <c r="I501" s="34" t="s">
        <v>2114</v>
      </c>
      <c r="J501" s="36">
        <v>39379</v>
      </c>
      <c r="K501" s="36"/>
      <c r="L501" s="34" t="s">
        <v>61</v>
      </c>
      <c r="M501" s="40"/>
      <c r="N501" s="41"/>
      <c r="O501" s="40"/>
      <c r="P501" s="41"/>
      <c r="Q501" s="40"/>
      <c r="R501" s="41"/>
      <c r="S501" s="41"/>
      <c r="T501" s="41" t="s">
        <v>70</v>
      </c>
      <c r="U501" s="41"/>
      <c r="V501" s="41"/>
      <c r="W501" s="40"/>
      <c r="X501" s="41" t="s">
        <v>70</v>
      </c>
      <c r="Y501" s="41"/>
      <c r="Z501" s="40"/>
      <c r="AA501" s="41"/>
      <c r="AB501" s="41"/>
      <c r="AC501" s="41"/>
      <c r="AD501" s="40"/>
      <c r="AE501" s="41"/>
      <c r="AF501" s="41"/>
      <c r="AG501" s="41" t="s">
        <v>70</v>
      </c>
      <c r="AH501" s="41"/>
      <c r="AI501" s="41"/>
      <c r="AJ501" s="40"/>
      <c r="AK501" s="41" t="s">
        <v>70</v>
      </c>
      <c r="AL501" s="40"/>
      <c r="AM501" s="41"/>
      <c r="AN501" s="40"/>
      <c r="AO501" s="41" t="s">
        <v>70</v>
      </c>
      <c r="AP501" s="41" t="s">
        <v>70</v>
      </c>
      <c r="AQ501" s="41" t="s">
        <v>70</v>
      </c>
      <c r="AR501" s="41" t="s">
        <v>70</v>
      </c>
      <c r="AS501" s="41" t="s">
        <v>70</v>
      </c>
      <c r="AT501" s="40"/>
      <c r="AU501" s="40"/>
      <c r="AV501" s="34" t="s">
        <v>70</v>
      </c>
      <c r="AW501" s="34" t="s">
        <v>70</v>
      </c>
      <c r="AX501" s="34" t="s">
        <v>133</v>
      </c>
      <c r="AY501" s="34" t="s">
        <v>70</v>
      </c>
      <c r="AZ501" s="34" t="s">
        <v>64</v>
      </c>
      <c r="BA501" s="34" t="s">
        <v>423</v>
      </c>
      <c r="BB501" s="35">
        <v>2024</v>
      </c>
      <c r="BC501" s="34" t="s">
        <v>66</v>
      </c>
    </row>
    <row r="502" spans="1:55" x14ac:dyDescent="0.25">
      <c r="A502" s="34" t="s">
        <v>3147</v>
      </c>
      <c r="B502" s="35">
        <v>66679</v>
      </c>
      <c r="C502" s="34">
        <v>100</v>
      </c>
      <c r="D502" s="34" t="s">
        <v>4006</v>
      </c>
      <c r="E502" s="34" t="s">
        <v>3152</v>
      </c>
      <c r="F502" s="34" t="s">
        <v>512</v>
      </c>
      <c r="G502" s="34" t="s">
        <v>3527</v>
      </c>
      <c r="H502" s="34" t="s">
        <v>4287</v>
      </c>
      <c r="I502" s="34" t="s">
        <v>114</v>
      </c>
      <c r="J502" s="36">
        <v>42724</v>
      </c>
      <c r="K502" s="36"/>
      <c r="L502" s="34" t="s">
        <v>61</v>
      </c>
      <c r="M502" s="40"/>
      <c r="N502" s="41"/>
      <c r="O502" s="40"/>
      <c r="P502" s="41" t="s">
        <v>3456</v>
      </c>
      <c r="Q502" s="40"/>
      <c r="R502" s="41"/>
      <c r="S502" s="41"/>
      <c r="T502" s="41" t="s">
        <v>70</v>
      </c>
      <c r="U502" s="41"/>
      <c r="V502" s="41"/>
      <c r="W502" s="40"/>
      <c r="X502" s="41" t="s">
        <v>70</v>
      </c>
      <c r="Y502" s="41"/>
      <c r="Z502" s="40"/>
      <c r="AA502" s="41"/>
      <c r="AB502" s="41"/>
      <c r="AC502" s="41"/>
      <c r="AD502" s="40"/>
      <c r="AE502" s="41"/>
      <c r="AF502" s="41"/>
      <c r="AG502" s="41" t="s">
        <v>70</v>
      </c>
      <c r="AH502" s="41"/>
      <c r="AI502" s="41"/>
      <c r="AJ502" s="40"/>
      <c r="AK502" s="41" t="s">
        <v>70</v>
      </c>
      <c r="AL502" s="40"/>
      <c r="AM502" s="41"/>
      <c r="AN502" s="40"/>
      <c r="AO502" s="41" t="s">
        <v>70</v>
      </c>
      <c r="AP502" s="41" t="s">
        <v>70</v>
      </c>
      <c r="AQ502" s="41" t="s">
        <v>70</v>
      </c>
      <c r="AR502" s="41" t="s">
        <v>70</v>
      </c>
      <c r="AS502" s="41" t="s">
        <v>70</v>
      </c>
      <c r="AT502" s="40"/>
      <c r="AU502" s="40"/>
      <c r="AV502" s="34" t="s">
        <v>70</v>
      </c>
      <c r="AW502" s="34" t="s">
        <v>70</v>
      </c>
      <c r="AX502" s="34" t="s">
        <v>133</v>
      </c>
      <c r="AY502" s="34" t="s">
        <v>70</v>
      </c>
      <c r="AZ502" s="34" t="s">
        <v>64</v>
      </c>
      <c r="BA502" s="34" t="s">
        <v>65</v>
      </c>
      <c r="BB502" s="35">
        <v>2031</v>
      </c>
      <c r="BC502" s="34" t="s">
        <v>103</v>
      </c>
    </row>
    <row r="503" spans="1:55" x14ac:dyDescent="0.25">
      <c r="A503" s="34" t="s">
        <v>3614</v>
      </c>
      <c r="B503" s="35">
        <v>81025</v>
      </c>
      <c r="C503" s="34">
        <v>100</v>
      </c>
      <c r="D503" s="34" t="s">
        <v>4184</v>
      </c>
      <c r="E503" s="34" t="s">
        <v>4183</v>
      </c>
      <c r="F503" s="34" t="s">
        <v>4182</v>
      </c>
      <c r="G503" s="34" t="s">
        <v>230</v>
      </c>
      <c r="H503" s="34" t="s">
        <v>59</v>
      </c>
      <c r="I503" s="34" t="s">
        <v>570</v>
      </c>
      <c r="J503" s="36">
        <v>44882</v>
      </c>
      <c r="K503" s="36"/>
      <c r="L503" s="34" t="s">
        <v>71</v>
      </c>
      <c r="M503" s="40"/>
      <c r="N503" s="41" t="s">
        <v>3456</v>
      </c>
      <c r="O503" s="40">
        <v>32363</v>
      </c>
      <c r="P503" s="41"/>
      <c r="Q503" s="40">
        <v>32363</v>
      </c>
      <c r="R503" s="41"/>
      <c r="S503" s="41"/>
      <c r="T503" s="41" t="s">
        <v>70</v>
      </c>
      <c r="U503" s="41"/>
      <c r="V503" s="41"/>
      <c r="W503" s="40">
        <v>32363</v>
      </c>
      <c r="X503" s="41" t="s">
        <v>70</v>
      </c>
      <c r="Y503" s="41"/>
      <c r="Z503" s="40"/>
      <c r="AA503" s="41" t="s">
        <v>3456</v>
      </c>
      <c r="AB503" s="41"/>
      <c r="AC503" s="41"/>
      <c r="AD503" s="40"/>
      <c r="AE503" s="41" t="s">
        <v>3456</v>
      </c>
      <c r="AF503" s="41" t="s">
        <v>3456</v>
      </c>
      <c r="AG503" s="41" t="s">
        <v>70</v>
      </c>
      <c r="AH503" s="41"/>
      <c r="AI503" s="41" t="s">
        <v>3456</v>
      </c>
      <c r="AJ503" s="40"/>
      <c r="AK503" s="41" t="s">
        <v>70</v>
      </c>
      <c r="AL503" s="40"/>
      <c r="AM503" s="41"/>
      <c r="AN503" s="40"/>
      <c r="AO503" s="41" t="s">
        <v>70</v>
      </c>
      <c r="AP503" s="41" t="s">
        <v>70</v>
      </c>
      <c r="AQ503" s="41" t="s">
        <v>70</v>
      </c>
      <c r="AR503" s="41" t="s">
        <v>70</v>
      </c>
      <c r="AS503" s="41" t="s">
        <v>70</v>
      </c>
      <c r="AT503" s="40"/>
      <c r="AU503" s="40"/>
      <c r="AV503" s="34" t="s">
        <v>70</v>
      </c>
      <c r="AW503" s="34" t="s">
        <v>70</v>
      </c>
      <c r="AX503" s="34" t="s">
        <v>133</v>
      </c>
      <c r="AY503" s="34" t="s">
        <v>4286</v>
      </c>
      <c r="AZ503" s="34" t="s">
        <v>64</v>
      </c>
      <c r="BA503" s="34" t="s">
        <v>65</v>
      </c>
      <c r="BB503" s="35">
        <v>2039</v>
      </c>
      <c r="BC503" s="34" t="s">
        <v>66</v>
      </c>
    </row>
    <row r="504" spans="1:55" x14ac:dyDescent="0.25">
      <c r="A504" s="34" t="s">
        <v>3660</v>
      </c>
      <c r="B504" s="35">
        <v>80924</v>
      </c>
      <c r="C504" s="34">
        <v>100</v>
      </c>
      <c r="D504" s="34" t="s">
        <v>4303</v>
      </c>
      <c r="E504" s="34" t="s">
        <v>4304</v>
      </c>
      <c r="F504" s="34" t="s">
        <v>1870</v>
      </c>
      <c r="G504" s="34" t="s">
        <v>234</v>
      </c>
      <c r="H504" s="34" t="s">
        <v>144</v>
      </c>
      <c r="I504" s="34" t="s">
        <v>102</v>
      </c>
      <c r="J504" s="36">
        <v>44953</v>
      </c>
      <c r="K504" s="36"/>
      <c r="L504" s="34" t="s">
        <v>71</v>
      </c>
      <c r="M504" s="40"/>
      <c r="N504" s="41" t="s">
        <v>3456</v>
      </c>
      <c r="O504" s="40">
        <v>32363</v>
      </c>
      <c r="P504" s="41"/>
      <c r="Q504" s="40">
        <v>32363</v>
      </c>
      <c r="R504" s="41"/>
      <c r="S504" s="41"/>
      <c r="T504" s="41" t="s">
        <v>70</v>
      </c>
      <c r="U504" s="41"/>
      <c r="V504" s="41"/>
      <c r="W504" s="40">
        <v>32363</v>
      </c>
      <c r="X504" s="41" t="s">
        <v>70</v>
      </c>
      <c r="Y504" s="41"/>
      <c r="Z504" s="41"/>
      <c r="AA504" s="41" t="s">
        <v>3456</v>
      </c>
      <c r="AB504" s="41"/>
      <c r="AC504" s="41"/>
      <c r="AD504" s="40"/>
      <c r="AE504" s="41" t="s">
        <v>3456</v>
      </c>
      <c r="AF504" s="41" t="s">
        <v>3456</v>
      </c>
      <c r="AG504" s="41" t="s">
        <v>70</v>
      </c>
      <c r="AH504" s="41"/>
      <c r="AI504" s="41"/>
      <c r="AJ504" s="40"/>
      <c r="AK504" s="41" t="s">
        <v>70</v>
      </c>
      <c r="AL504" s="40"/>
      <c r="AM504" s="41"/>
      <c r="AN504" s="41"/>
      <c r="AO504" s="41" t="s">
        <v>70</v>
      </c>
      <c r="AP504" s="41" t="s">
        <v>70</v>
      </c>
      <c r="AQ504" s="41" t="s">
        <v>70</v>
      </c>
      <c r="AR504" s="41" t="s">
        <v>70</v>
      </c>
      <c r="AS504" s="41" t="s">
        <v>70</v>
      </c>
      <c r="AT504" s="41"/>
      <c r="AU504" s="41"/>
      <c r="AV504" s="34" t="s">
        <v>70</v>
      </c>
      <c r="AW504" s="34" t="s">
        <v>70</v>
      </c>
      <c r="AX504" s="34" t="s">
        <v>133</v>
      </c>
      <c r="AY504" s="34" t="s">
        <v>4288</v>
      </c>
      <c r="AZ504" s="34" t="s">
        <v>64</v>
      </c>
      <c r="BA504" s="34" t="s">
        <v>65</v>
      </c>
      <c r="BB504" s="35">
        <v>2039</v>
      </c>
      <c r="BC504" s="34" t="s">
        <v>66</v>
      </c>
    </row>
    <row r="505" spans="1:55" x14ac:dyDescent="0.25">
      <c r="A505" s="34" t="s">
        <v>1756</v>
      </c>
      <c r="B505" s="35">
        <v>67445</v>
      </c>
      <c r="C505" s="34">
        <v>100</v>
      </c>
      <c r="D505" s="34" t="s">
        <v>1759</v>
      </c>
      <c r="E505" s="34" t="s">
        <v>1760</v>
      </c>
      <c r="F505" s="34" t="s">
        <v>1193</v>
      </c>
      <c r="G505" s="34" t="s">
        <v>3521</v>
      </c>
      <c r="H505" s="34" t="s">
        <v>4287</v>
      </c>
      <c r="I505" s="34" t="s">
        <v>114</v>
      </c>
      <c r="J505" s="36">
        <v>43006</v>
      </c>
      <c r="K505" s="36"/>
      <c r="L505" s="34" t="s">
        <v>61</v>
      </c>
      <c r="M505" s="40">
        <v>45271</v>
      </c>
      <c r="N505" s="41"/>
      <c r="O505" s="40"/>
      <c r="P505" s="41" t="s">
        <v>3456</v>
      </c>
      <c r="Q505" s="40"/>
      <c r="R505" s="41"/>
      <c r="S505" s="41"/>
      <c r="T505" s="41" t="s">
        <v>70</v>
      </c>
      <c r="U505" s="41"/>
      <c r="V505" s="41"/>
      <c r="W505" s="40"/>
      <c r="X505" s="41" t="s">
        <v>70</v>
      </c>
      <c r="Y505" s="41"/>
      <c r="Z505" s="40"/>
      <c r="AA505" s="41"/>
      <c r="AB505" s="41"/>
      <c r="AC505" s="41"/>
      <c r="AD505" s="40"/>
      <c r="AE505" s="41"/>
      <c r="AF505" s="41"/>
      <c r="AG505" s="41" t="s">
        <v>70</v>
      </c>
      <c r="AH505" s="41"/>
      <c r="AI505" s="41"/>
      <c r="AJ505" s="40"/>
      <c r="AK505" s="41" t="s">
        <v>70</v>
      </c>
      <c r="AL505" s="40"/>
      <c r="AM505" s="41"/>
      <c r="AN505" s="40"/>
      <c r="AO505" s="41" t="s">
        <v>70</v>
      </c>
      <c r="AP505" s="41" t="s">
        <v>70</v>
      </c>
      <c r="AQ505" s="41" t="s">
        <v>70</v>
      </c>
      <c r="AR505" s="41" t="s">
        <v>70</v>
      </c>
      <c r="AS505" s="41" t="s">
        <v>70</v>
      </c>
      <c r="AT505" s="40"/>
      <c r="AU505" s="40"/>
      <c r="AV505" s="34" t="s">
        <v>70</v>
      </c>
      <c r="AW505" s="34" t="s">
        <v>70</v>
      </c>
      <c r="AX505" s="34" t="s">
        <v>63</v>
      </c>
      <c r="AY505" s="34" t="s">
        <v>4285</v>
      </c>
      <c r="AZ505" s="34" t="s">
        <v>64</v>
      </c>
      <c r="BA505" s="34" t="s">
        <v>65</v>
      </c>
      <c r="BB505" s="35">
        <v>2033</v>
      </c>
      <c r="BC505" s="34" t="s">
        <v>66</v>
      </c>
    </row>
    <row r="506" spans="1:55" x14ac:dyDescent="0.25">
      <c r="A506" s="34" t="s">
        <v>4557</v>
      </c>
      <c r="B506" s="35">
        <v>82208</v>
      </c>
      <c r="C506" s="34">
        <v>100</v>
      </c>
      <c r="D506" s="34" t="s">
        <v>4558</v>
      </c>
      <c r="E506" s="34" t="s">
        <v>4559</v>
      </c>
      <c r="F506" s="34" t="s">
        <v>4560</v>
      </c>
      <c r="G506" s="34" t="s">
        <v>4437</v>
      </c>
      <c r="H506" s="34" t="s">
        <v>59</v>
      </c>
      <c r="I506" s="34" t="s">
        <v>3987</v>
      </c>
      <c r="J506" s="36">
        <v>42960</v>
      </c>
      <c r="K506" s="36"/>
      <c r="L506" s="34" t="s">
        <v>61</v>
      </c>
      <c r="M506" s="40"/>
      <c r="N506" s="41"/>
      <c r="O506" s="40"/>
      <c r="P506" s="41"/>
      <c r="Q506" s="40"/>
      <c r="R506" s="41" t="s">
        <v>3456</v>
      </c>
      <c r="S506" s="41" t="s">
        <v>3456</v>
      </c>
      <c r="T506" s="41" t="s">
        <v>70</v>
      </c>
      <c r="U506" s="41"/>
      <c r="V506" s="41"/>
      <c r="W506" s="40"/>
      <c r="X506" s="41" t="s">
        <v>70</v>
      </c>
      <c r="Y506" s="41"/>
      <c r="Z506" s="40"/>
      <c r="AA506" s="41"/>
      <c r="AB506" s="41"/>
      <c r="AC506" s="41"/>
      <c r="AD506" s="40"/>
      <c r="AE506" s="41" t="s">
        <v>3456</v>
      </c>
      <c r="AF506" s="41" t="s">
        <v>3456</v>
      </c>
      <c r="AG506" s="41" t="s">
        <v>70</v>
      </c>
      <c r="AH506" s="41"/>
      <c r="AI506" s="41"/>
      <c r="AJ506" s="40"/>
      <c r="AK506" s="41" t="s">
        <v>70</v>
      </c>
      <c r="AL506" s="40"/>
      <c r="AM506" s="41"/>
      <c r="AN506" s="40"/>
      <c r="AO506" s="41" t="s">
        <v>70</v>
      </c>
      <c r="AP506" s="41" t="s">
        <v>70</v>
      </c>
      <c r="AQ506" s="41" t="s">
        <v>70</v>
      </c>
      <c r="AR506" s="41" t="s">
        <v>70</v>
      </c>
      <c r="AS506" s="41" t="s">
        <v>70</v>
      </c>
      <c r="AT506" s="40"/>
      <c r="AU506" s="40"/>
      <c r="AV506" s="34" t="s">
        <v>70</v>
      </c>
      <c r="AW506" s="34" t="s">
        <v>70</v>
      </c>
      <c r="AX506" s="34" t="s">
        <v>63</v>
      </c>
      <c r="AY506" s="34" t="s">
        <v>4285</v>
      </c>
      <c r="AZ506" s="34" t="s">
        <v>64</v>
      </c>
      <c r="BA506" s="34" t="s">
        <v>65</v>
      </c>
      <c r="BB506" s="35">
        <v>2022</v>
      </c>
      <c r="BC506" s="34" t="s">
        <v>66</v>
      </c>
    </row>
    <row r="507" spans="1:55" x14ac:dyDescent="0.25">
      <c r="A507" s="34" t="s">
        <v>2838</v>
      </c>
      <c r="B507" s="35">
        <v>61194</v>
      </c>
      <c r="C507" s="34">
        <v>100</v>
      </c>
      <c r="D507" s="34" t="s">
        <v>2870</v>
      </c>
      <c r="E507" s="34" t="s">
        <v>2871</v>
      </c>
      <c r="F507" s="34" t="s">
        <v>1236</v>
      </c>
      <c r="G507" s="34" t="s">
        <v>3982</v>
      </c>
      <c r="H507" s="34" t="s">
        <v>144</v>
      </c>
      <c r="I507" s="34" t="s">
        <v>1233</v>
      </c>
      <c r="J507" s="36">
        <v>37609</v>
      </c>
      <c r="K507" s="36"/>
      <c r="L507" s="34" t="s">
        <v>61</v>
      </c>
      <c r="M507" s="40"/>
      <c r="N507" s="41"/>
      <c r="O507" s="40"/>
      <c r="P507" s="41"/>
      <c r="Q507" s="40"/>
      <c r="R507" s="41" t="s">
        <v>3456</v>
      </c>
      <c r="S507" s="41"/>
      <c r="T507" s="41" t="s">
        <v>70</v>
      </c>
      <c r="U507" s="41"/>
      <c r="V507" s="41"/>
      <c r="W507" s="40"/>
      <c r="X507" s="41" t="s">
        <v>70</v>
      </c>
      <c r="Y507" s="41"/>
      <c r="Z507" s="40"/>
      <c r="AA507" s="41"/>
      <c r="AB507" s="41"/>
      <c r="AC507" s="41"/>
      <c r="AD507" s="40"/>
      <c r="AE507" s="41" t="s">
        <v>3456</v>
      </c>
      <c r="AF507" s="41" t="s">
        <v>3456</v>
      </c>
      <c r="AG507" s="41" t="s">
        <v>70</v>
      </c>
      <c r="AH507" s="41"/>
      <c r="AI507" s="41"/>
      <c r="AJ507" s="40"/>
      <c r="AK507" s="41" t="s">
        <v>70</v>
      </c>
      <c r="AL507" s="40"/>
      <c r="AM507" s="41"/>
      <c r="AN507" s="40"/>
      <c r="AO507" s="41" t="s">
        <v>70</v>
      </c>
      <c r="AP507" s="41" t="s">
        <v>70</v>
      </c>
      <c r="AQ507" s="41" t="s">
        <v>70</v>
      </c>
      <c r="AR507" s="41" t="s">
        <v>70</v>
      </c>
      <c r="AS507" s="41" t="s">
        <v>70</v>
      </c>
      <c r="AT507" s="40"/>
      <c r="AU507" s="40"/>
      <c r="AV507" s="34" t="s">
        <v>70</v>
      </c>
      <c r="AW507" s="34" t="s">
        <v>70</v>
      </c>
      <c r="AX507" s="34" t="s">
        <v>133</v>
      </c>
      <c r="AY507" s="34" t="s">
        <v>4286</v>
      </c>
      <c r="AZ507" s="34" t="s">
        <v>64</v>
      </c>
      <c r="BA507" s="34" t="s">
        <v>423</v>
      </c>
      <c r="BB507" s="35">
        <v>2019</v>
      </c>
      <c r="BC507" s="34" t="s">
        <v>103</v>
      </c>
    </row>
    <row r="508" spans="1:55" x14ac:dyDescent="0.25">
      <c r="A508" s="34" t="s">
        <v>849</v>
      </c>
      <c r="B508" s="35">
        <v>66287</v>
      </c>
      <c r="C508" s="34">
        <v>100</v>
      </c>
      <c r="D508" s="34" t="s">
        <v>863</v>
      </c>
      <c r="E508" s="34" t="s">
        <v>864</v>
      </c>
      <c r="F508" s="34" t="s">
        <v>483</v>
      </c>
      <c r="G508" s="34" t="s">
        <v>58</v>
      </c>
      <c r="H508" s="34" t="s">
        <v>59</v>
      </c>
      <c r="I508" s="34" t="s">
        <v>783</v>
      </c>
      <c r="J508" s="36">
        <v>41773</v>
      </c>
      <c r="K508" s="36"/>
      <c r="L508" s="34" t="s">
        <v>61</v>
      </c>
      <c r="M508" s="40">
        <v>45272</v>
      </c>
      <c r="N508" s="41"/>
      <c r="O508" s="40"/>
      <c r="P508" s="41" t="s">
        <v>3456</v>
      </c>
      <c r="Q508" s="40"/>
      <c r="R508" s="41" t="s">
        <v>3456</v>
      </c>
      <c r="S508" s="41"/>
      <c r="T508" s="41" t="s">
        <v>70</v>
      </c>
      <c r="U508" s="41"/>
      <c r="V508" s="41"/>
      <c r="W508" s="40"/>
      <c r="X508" s="41" t="s">
        <v>70</v>
      </c>
      <c r="Y508" s="41"/>
      <c r="Z508" s="41"/>
      <c r="AA508" s="41"/>
      <c r="AB508" s="41"/>
      <c r="AC508" s="41"/>
      <c r="AD508" s="40"/>
      <c r="AE508" s="41" t="s">
        <v>3456</v>
      </c>
      <c r="AF508" s="41"/>
      <c r="AG508" s="41" t="s">
        <v>70</v>
      </c>
      <c r="AH508" s="41"/>
      <c r="AI508" s="41"/>
      <c r="AJ508" s="40"/>
      <c r="AK508" s="41" t="s">
        <v>70</v>
      </c>
      <c r="AL508" s="40"/>
      <c r="AM508" s="41"/>
      <c r="AN508" s="41"/>
      <c r="AO508" s="41" t="s">
        <v>70</v>
      </c>
      <c r="AP508" s="41" t="s">
        <v>70</v>
      </c>
      <c r="AQ508" s="41" t="s">
        <v>70</v>
      </c>
      <c r="AR508" s="41" t="s">
        <v>70</v>
      </c>
      <c r="AS508" s="41" t="s">
        <v>70</v>
      </c>
      <c r="AT508" s="41"/>
      <c r="AU508" s="41"/>
      <c r="AV508" s="34" t="s">
        <v>70</v>
      </c>
      <c r="AW508" s="34" t="s">
        <v>70</v>
      </c>
      <c r="AX508" s="34" t="s">
        <v>63</v>
      </c>
      <c r="AY508" s="34" t="s">
        <v>4285</v>
      </c>
      <c r="AZ508" s="34" t="s">
        <v>64</v>
      </c>
      <c r="BA508" s="34" t="s">
        <v>65</v>
      </c>
      <c r="BB508" s="35">
        <v>2029</v>
      </c>
      <c r="BC508" s="34" t="s">
        <v>103</v>
      </c>
    </row>
    <row r="509" spans="1:55" x14ac:dyDescent="0.25">
      <c r="A509" s="34" t="s">
        <v>2086</v>
      </c>
      <c r="B509" s="35">
        <v>64966</v>
      </c>
      <c r="C509" s="34">
        <v>100</v>
      </c>
      <c r="D509" s="34" t="s">
        <v>2151</v>
      </c>
      <c r="E509" s="34" t="s">
        <v>2152</v>
      </c>
      <c r="F509" s="34" t="s">
        <v>2153</v>
      </c>
      <c r="G509" s="34" t="s">
        <v>3527</v>
      </c>
      <c r="H509" s="34" t="s">
        <v>4287</v>
      </c>
      <c r="I509" s="34" t="s">
        <v>133</v>
      </c>
      <c r="J509" s="36">
        <v>40378</v>
      </c>
      <c r="K509" s="36">
        <v>44985</v>
      </c>
      <c r="L509" s="34" t="s">
        <v>71</v>
      </c>
      <c r="M509" s="40"/>
      <c r="N509" s="41" t="s">
        <v>3456</v>
      </c>
      <c r="O509" s="40"/>
      <c r="P509" s="41"/>
      <c r="Q509" s="40"/>
      <c r="R509" s="41"/>
      <c r="S509" s="41"/>
      <c r="T509" s="41" t="s">
        <v>70</v>
      </c>
      <c r="U509" s="41"/>
      <c r="V509" s="41"/>
      <c r="W509" s="40">
        <v>32363</v>
      </c>
      <c r="X509" s="41" t="s">
        <v>70</v>
      </c>
      <c r="Y509" s="41"/>
      <c r="Z509" s="40"/>
      <c r="AA509" s="41"/>
      <c r="AB509" s="41"/>
      <c r="AC509" s="41"/>
      <c r="AD509" s="40"/>
      <c r="AE509" s="41" t="s">
        <v>3456</v>
      </c>
      <c r="AF509" s="41" t="s">
        <v>3456</v>
      </c>
      <c r="AG509" s="41" t="s">
        <v>70</v>
      </c>
      <c r="AH509" s="41"/>
      <c r="AI509" s="41"/>
      <c r="AJ509" s="40"/>
      <c r="AK509" s="41" t="s">
        <v>70</v>
      </c>
      <c r="AL509" s="40"/>
      <c r="AM509" s="41"/>
      <c r="AN509" s="40"/>
      <c r="AO509" s="41" t="s">
        <v>70</v>
      </c>
      <c r="AP509" s="41" t="s">
        <v>70</v>
      </c>
      <c r="AQ509" s="41" t="s">
        <v>70</v>
      </c>
      <c r="AR509" s="41" t="s">
        <v>70</v>
      </c>
      <c r="AS509" s="41" t="s">
        <v>70</v>
      </c>
      <c r="AT509" s="40"/>
      <c r="AU509" s="40"/>
      <c r="AV509" s="34" t="s">
        <v>70</v>
      </c>
      <c r="AW509" s="34" t="s">
        <v>70</v>
      </c>
      <c r="AX509" s="34" t="s">
        <v>133</v>
      </c>
      <c r="AY509" s="34" t="s">
        <v>4285</v>
      </c>
      <c r="AZ509" s="34" t="s">
        <v>464</v>
      </c>
      <c r="BA509" s="34" t="s">
        <v>465</v>
      </c>
      <c r="BB509" s="35">
        <v>2026</v>
      </c>
      <c r="BC509" s="34" t="s">
        <v>103</v>
      </c>
    </row>
    <row r="510" spans="1:55" x14ac:dyDescent="0.25">
      <c r="A510" s="34" t="s">
        <v>2773</v>
      </c>
      <c r="B510" s="35">
        <v>50036</v>
      </c>
      <c r="C510" s="34">
        <v>100</v>
      </c>
      <c r="D510" s="34" t="s">
        <v>2774</v>
      </c>
      <c r="E510" s="34" t="s">
        <v>2775</v>
      </c>
      <c r="F510" s="34" t="s">
        <v>2776</v>
      </c>
      <c r="G510" s="34" t="s">
        <v>4026</v>
      </c>
      <c r="H510" s="34" t="s">
        <v>144</v>
      </c>
      <c r="I510" s="34" t="s">
        <v>2777</v>
      </c>
      <c r="J510" s="36">
        <v>36300</v>
      </c>
      <c r="K510" s="36"/>
      <c r="L510" s="34" t="s">
        <v>61</v>
      </c>
      <c r="M510" s="40"/>
      <c r="N510" s="41"/>
      <c r="O510" s="40"/>
      <c r="P510" s="41"/>
      <c r="Q510" s="40"/>
      <c r="R510" s="41" t="s">
        <v>3456</v>
      </c>
      <c r="S510" s="41"/>
      <c r="T510" s="41" t="s">
        <v>70</v>
      </c>
      <c r="U510" s="41"/>
      <c r="V510" s="41"/>
      <c r="W510" s="40"/>
      <c r="X510" s="41" t="s">
        <v>70</v>
      </c>
      <c r="Y510" s="41"/>
      <c r="Z510" s="40"/>
      <c r="AA510" s="41"/>
      <c r="AB510" s="41"/>
      <c r="AC510" s="41"/>
      <c r="AD510" s="40"/>
      <c r="AE510" s="41" t="s">
        <v>3456</v>
      </c>
      <c r="AF510" s="41"/>
      <c r="AG510" s="41" t="s">
        <v>70</v>
      </c>
      <c r="AH510" s="41"/>
      <c r="AI510" s="41"/>
      <c r="AJ510" s="40"/>
      <c r="AK510" s="41" t="s">
        <v>70</v>
      </c>
      <c r="AL510" s="40"/>
      <c r="AM510" s="41"/>
      <c r="AN510" s="40"/>
      <c r="AO510" s="41" t="s">
        <v>70</v>
      </c>
      <c r="AP510" s="41" t="s">
        <v>70</v>
      </c>
      <c r="AQ510" s="41" t="s">
        <v>70</v>
      </c>
      <c r="AR510" s="41" t="s">
        <v>70</v>
      </c>
      <c r="AS510" s="41" t="s">
        <v>70</v>
      </c>
      <c r="AT510" s="40"/>
      <c r="AU510" s="40"/>
      <c r="AV510" s="34" t="s">
        <v>70</v>
      </c>
      <c r="AW510" s="34" t="s">
        <v>70</v>
      </c>
      <c r="AX510" s="34" t="s">
        <v>133</v>
      </c>
      <c r="AY510" s="34" t="s">
        <v>4288</v>
      </c>
      <c r="AZ510" s="34" t="s">
        <v>64</v>
      </c>
      <c r="BA510" s="34" t="s">
        <v>65</v>
      </c>
      <c r="BB510" s="35">
        <v>2013</v>
      </c>
      <c r="BC510" s="34" t="s">
        <v>119</v>
      </c>
    </row>
    <row r="511" spans="1:55" x14ac:dyDescent="0.25">
      <c r="A511" s="34" t="s">
        <v>2724</v>
      </c>
      <c r="B511" s="35">
        <v>79568</v>
      </c>
      <c r="C511" s="34">
        <v>100</v>
      </c>
      <c r="D511" s="34" t="s">
        <v>2727</v>
      </c>
      <c r="E511" s="34" t="s">
        <v>2728</v>
      </c>
      <c r="F511" s="34" t="s">
        <v>512</v>
      </c>
      <c r="G511" s="34" t="s">
        <v>234</v>
      </c>
      <c r="H511" s="34" t="s">
        <v>144</v>
      </c>
      <c r="I511" s="34" t="s">
        <v>160</v>
      </c>
      <c r="J511" s="36">
        <v>44175</v>
      </c>
      <c r="K511" s="36"/>
      <c r="L511" s="34" t="s">
        <v>61</v>
      </c>
      <c r="M511" s="40"/>
      <c r="N511" s="41"/>
      <c r="O511" s="40"/>
      <c r="P511" s="41" t="s">
        <v>3456</v>
      </c>
      <c r="Q511" s="40"/>
      <c r="R511" s="41"/>
      <c r="S511" s="41"/>
      <c r="T511" s="41" t="s">
        <v>70</v>
      </c>
      <c r="U511" s="41"/>
      <c r="V511" s="41"/>
      <c r="W511" s="40"/>
      <c r="X511" s="41" t="s">
        <v>70</v>
      </c>
      <c r="Y511" s="41"/>
      <c r="Z511" s="40"/>
      <c r="AA511" s="41"/>
      <c r="AB511" s="41"/>
      <c r="AC511" s="41"/>
      <c r="AD511" s="40"/>
      <c r="AE511" s="41" t="s">
        <v>3456</v>
      </c>
      <c r="AF511" s="41" t="s">
        <v>3456</v>
      </c>
      <c r="AG511" s="41" t="s">
        <v>70</v>
      </c>
      <c r="AH511" s="41"/>
      <c r="AI511" s="41"/>
      <c r="AJ511" s="40"/>
      <c r="AK511" s="41" t="s">
        <v>70</v>
      </c>
      <c r="AL511" s="40"/>
      <c r="AM511" s="41"/>
      <c r="AN511" s="40"/>
      <c r="AO511" s="41" t="s">
        <v>70</v>
      </c>
      <c r="AP511" s="41" t="s">
        <v>70</v>
      </c>
      <c r="AQ511" s="41" t="s">
        <v>70</v>
      </c>
      <c r="AR511" s="41" t="s">
        <v>70</v>
      </c>
      <c r="AS511" s="41" t="s">
        <v>70</v>
      </c>
      <c r="AT511" s="40"/>
      <c r="AU511" s="40"/>
      <c r="AV511" s="34" t="s">
        <v>70</v>
      </c>
      <c r="AW511" s="34" t="s">
        <v>70</v>
      </c>
      <c r="AX511" s="34" t="s">
        <v>133</v>
      </c>
      <c r="AY511" s="34" t="s">
        <v>70</v>
      </c>
      <c r="AZ511" s="34" t="s">
        <v>64</v>
      </c>
      <c r="BA511" s="34" t="s">
        <v>65</v>
      </c>
      <c r="BB511" s="35">
        <v>2037</v>
      </c>
      <c r="BC511" s="34" t="s">
        <v>66</v>
      </c>
    </row>
    <row r="512" spans="1:55" x14ac:dyDescent="0.25">
      <c r="A512" s="34" t="s">
        <v>803</v>
      </c>
      <c r="B512" s="35">
        <v>80231</v>
      </c>
      <c r="C512" s="34">
        <v>5.69</v>
      </c>
      <c r="D512" s="34" t="s">
        <v>3623</v>
      </c>
      <c r="E512" s="34" t="s">
        <v>3622</v>
      </c>
      <c r="F512" s="34" t="s">
        <v>3621</v>
      </c>
      <c r="G512" s="34" t="s">
        <v>58</v>
      </c>
      <c r="H512" s="34" t="s">
        <v>59</v>
      </c>
      <c r="I512" s="34" t="s">
        <v>102</v>
      </c>
      <c r="J512" s="36">
        <v>44398</v>
      </c>
      <c r="K512" s="36"/>
      <c r="L512" s="34" t="s">
        <v>71</v>
      </c>
      <c r="M512" s="40"/>
      <c r="N512" s="41" t="s">
        <v>3456</v>
      </c>
      <c r="O512" s="40">
        <v>32363</v>
      </c>
      <c r="P512" s="41"/>
      <c r="Q512" s="40">
        <v>32363</v>
      </c>
      <c r="R512" s="41"/>
      <c r="S512" s="41"/>
      <c r="T512" s="41" t="s">
        <v>70</v>
      </c>
      <c r="U512" s="41"/>
      <c r="V512" s="41"/>
      <c r="W512" s="40">
        <v>32363</v>
      </c>
      <c r="X512" s="41" t="s">
        <v>70</v>
      </c>
      <c r="Y512" s="41"/>
      <c r="Z512" s="41"/>
      <c r="AA512" s="41" t="s">
        <v>3456</v>
      </c>
      <c r="AB512" s="41"/>
      <c r="AC512" s="41"/>
      <c r="AD512" s="40"/>
      <c r="AE512" s="41" t="s">
        <v>3456</v>
      </c>
      <c r="AF512" s="41" t="s">
        <v>3456</v>
      </c>
      <c r="AG512" s="41" t="s">
        <v>70</v>
      </c>
      <c r="AH512" s="41"/>
      <c r="AI512" s="41"/>
      <c r="AJ512" s="40"/>
      <c r="AK512" s="41" t="s">
        <v>70</v>
      </c>
      <c r="AL512" s="40"/>
      <c r="AM512" s="41"/>
      <c r="AN512" s="41"/>
      <c r="AO512" s="41" t="s">
        <v>70</v>
      </c>
      <c r="AP512" s="41" t="s">
        <v>70</v>
      </c>
      <c r="AQ512" s="41" t="s">
        <v>70</v>
      </c>
      <c r="AR512" s="41" t="s">
        <v>70</v>
      </c>
      <c r="AS512" s="41" t="s">
        <v>70</v>
      </c>
      <c r="AT512" s="41"/>
      <c r="AU512" s="41"/>
      <c r="AV512" s="34" t="s">
        <v>70</v>
      </c>
      <c r="AW512" s="34" t="s">
        <v>70</v>
      </c>
      <c r="AX512" s="34" t="s">
        <v>63</v>
      </c>
      <c r="AY512" s="34" t="s">
        <v>4286</v>
      </c>
      <c r="AZ512" s="34" t="s">
        <v>64</v>
      </c>
      <c r="BA512" s="34" t="s">
        <v>65</v>
      </c>
      <c r="BB512" s="35">
        <v>2038</v>
      </c>
      <c r="BC512" s="34" t="s">
        <v>66</v>
      </c>
    </row>
    <row r="513" spans="1:55" x14ac:dyDescent="0.25">
      <c r="A513" s="34" t="s">
        <v>2814</v>
      </c>
      <c r="B513" s="35">
        <v>61311</v>
      </c>
      <c r="C513" s="34">
        <v>100</v>
      </c>
      <c r="D513" s="34" t="s">
        <v>2835</v>
      </c>
      <c r="E513" s="34" t="s">
        <v>2836</v>
      </c>
      <c r="F513" s="34" t="s">
        <v>2837</v>
      </c>
      <c r="G513" s="34" t="s">
        <v>1248</v>
      </c>
      <c r="H513" s="34" t="s">
        <v>1226</v>
      </c>
      <c r="I513" s="34" t="s">
        <v>1492</v>
      </c>
      <c r="J513" s="36">
        <v>38131</v>
      </c>
      <c r="K513" s="36"/>
      <c r="L513" s="34" t="s">
        <v>61</v>
      </c>
      <c r="M513" s="40"/>
      <c r="N513" s="41"/>
      <c r="O513" s="40"/>
      <c r="P513" s="41"/>
      <c r="Q513" s="40"/>
      <c r="R513" s="41" t="s">
        <v>3456</v>
      </c>
      <c r="S513" s="41"/>
      <c r="T513" s="41" t="s">
        <v>70</v>
      </c>
      <c r="U513" s="41"/>
      <c r="V513" s="41"/>
      <c r="W513" s="40"/>
      <c r="X513" s="41" t="s">
        <v>70</v>
      </c>
      <c r="Y513" s="41"/>
      <c r="Z513" s="40"/>
      <c r="AA513" s="41"/>
      <c r="AB513" s="41"/>
      <c r="AC513" s="41"/>
      <c r="AD513" s="40"/>
      <c r="AE513" s="41" t="s">
        <v>3456</v>
      </c>
      <c r="AF513" s="41"/>
      <c r="AG513" s="41" t="s">
        <v>70</v>
      </c>
      <c r="AH513" s="41"/>
      <c r="AI513" s="41"/>
      <c r="AJ513" s="40"/>
      <c r="AK513" s="41" t="s">
        <v>70</v>
      </c>
      <c r="AL513" s="40"/>
      <c r="AM513" s="41"/>
      <c r="AN513" s="40"/>
      <c r="AO513" s="41" t="s">
        <v>70</v>
      </c>
      <c r="AP513" s="41" t="s">
        <v>70</v>
      </c>
      <c r="AQ513" s="41" t="s">
        <v>70</v>
      </c>
      <c r="AR513" s="41" t="s">
        <v>70</v>
      </c>
      <c r="AS513" s="41" t="s">
        <v>70</v>
      </c>
      <c r="AT513" s="40"/>
      <c r="AU513" s="40"/>
      <c r="AV513" s="34" t="s">
        <v>70</v>
      </c>
      <c r="AW513" s="34" t="s">
        <v>70</v>
      </c>
      <c r="AX513" s="34" t="s">
        <v>63</v>
      </c>
      <c r="AY513" s="34" t="s">
        <v>4289</v>
      </c>
      <c r="AZ513" s="34" t="s">
        <v>64</v>
      </c>
      <c r="BA513" s="34" t="s">
        <v>65</v>
      </c>
      <c r="BB513" s="35">
        <v>2018</v>
      </c>
      <c r="BC513" s="34" t="s">
        <v>185</v>
      </c>
    </row>
    <row r="514" spans="1:55" x14ac:dyDescent="0.25">
      <c r="A514" s="34" t="s">
        <v>4055</v>
      </c>
      <c r="B514" s="35">
        <v>81173</v>
      </c>
      <c r="C514" s="34">
        <v>100</v>
      </c>
      <c r="D514" s="34" t="s">
        <v>4598</v>
      </c>
      <c r="E514" s="34" t="s">
        <v>4599</v>
      </c>
      <c r="F514" s="34" t="s">
        <v>2712</v>
      </c>
      <c r="G514" s="34" t="s">
        <v>303</v>
      </c>
      <c r="H514" s="34" t="s">
        <v>208</v>
      </c>
      <c r="I514" s="34" t="s">
        <v>102</v>
      </c>
      <c r="J514" s="36">
        <v>44951</v>
      </c>
      <c r="K514" s="36"/>
      <c r="L514" s="34" t="s">
        <v>61</v>
      </c>
      <c r="M514" s="40"/>
      <c r="N514" s="41" t="s">
        <v>3456</v>
      </c>
      <c r="O514" s="40"/>
      <c r="P514" s="41" t="s">
        <v>3456</v>
      </c>
      <c r="Q514" s="40"/>
      <c r="R514" s="41" t="s">
        <v>3456</v>
      </c>
      <c r="S514" s="41" t="s">
        <v>3456</v>
      </c>
      <c r="T514" s="41" t="s">
        <v>70</v>
      </c>
      <c r="U514" s="41"/>
      <c r="V514" s="41"/>
      <c r="W514" s="40"/>
      <c r="X514" s="41" t="s">
        <v>70</v>
      </c>
      <c r="Y514" s="41"/>
      <c r="Z514" s="40"/>
      <c r="AA514" s="41"/>
      <c r="AB514" s="41"/>
      <c r="AC514" s="41"/>
      <c r="AD514" s="40"/>
      <c r="AE514" s="41" t="s">
        <v>3456</v>
      </c>
      <c r="AF514" s="41" t="s">
        <v>3456</v>
      </c>
      <c r="AG514" s="41" t="s">
        <v>70</v>
      </c>
      <c r="AH514" s="41"/>
      <c r="AI514" s="41"/>
      <c r="AJ514" s="40"/>
      <c r="AK514" s="41" t="s">
        <v>70</v>
      </c>
      <c r="AL514" s="40"/>
      <c r="AM514" s="41"/>
      <c r="AN514" s="40"/>
      <c r="AO514" s="41" t="s">
        <v>70</v>
      </c>
      <c r="AP514" s="41" t="s">
        <v>70</v>
      </c>
      <c r="AQ514" s="41" t="s">
        <v>70</v>
      </c>
      <c r="AR514" s="41" t="s">
        <v>70</v>
      </c>
      <c r="AS514" s="41" t="s">
        <v>70</v>
      </c>
      <c r="AT514" s="40"/>
      <c r="AU514" s="40"/>
      <c r="AV514" s="34" t="s">
        <v>70</v>
      </c>
      <c r="AW514" s="34" t="s">
        <v>70</v>
      </c>
      <c r="AX514" s="34" t="s">
        <v>63</v>
      </c>
      <c r="AY514" s="34" t="s">
        <v>4292</v>
      </c>
      <c r="AZ514" s="34" t="s">
        <v>64</v>
      </c>
      <c r="BA514" s="34" t="s">
        <v>65</v>
      </c>
      <c r="BB514" s="35">
        <v>2038</v>
      </c>
      <c r="BC514" s="34" t="s">
        <v>119</v>
      </c>
    </row>
    <row r="515" spans="1:55" x14ac:dyDescent="0.25">
      <c r="A515" s="34" t="s">
        <v>4495</v>
      </c>
      <c r="B515" s="35">
        <v>82164</v>
      </c>
      <c r="C515" s="34">
        <v>100</v>
      </c>
      <c r="D515" s="34" t="s">
        <v>4507</v>
      </c>
      <c r="E515" s="34" t="s">
        <v>4508</v>
      </c>
      <c r="F515" s="34" t="s">
        <v>4509</v>
      </c>
      <c r="G515" s="34" t="s">
        <v>4437</v>
      </c>
      <c r="H515" s="34" t="s">
        <v>59</v>
      </c>
      <c r="I515" s="34" t="s">
        <v>3987</v>
      </c>
      <c r="J515" s="36">
        <v>42917</v>
      </c>
      <c r="K515" s="36"/>
      <c r="L515" s="34" t="s">
        <v>61</v>
      </c>
      <c r="M515" s="40"/>
      <c r="N515" s="41"/>
      <c r="O515" s="40"/>
      <c r="P515" s="41" t="s">
        <v>3456</v>
      </c>
      <c r="Q515" s="40"/>
      <c r="R515" s="41" t="s">
        <v>3456</v>
      </c>
      <c r="S515" s="41" t="s">
        <v>3456</v>
      </c>
      <c r="T515" s="41" t="s">
        <v>70</v>
      </c>
      <c r="U515" s="41"/>
      <c r="V515" s="41"/>
      <c r="W515" s="40"/>
      <c r="X515" s="41" t="s">
        <v>70</v>
      </c>
      <c r="Y515" s="41"/>
      <c r="Z515" s="40"/>
      <c r="AA515" s="41"/>
      <c r="AB515" s="41"/>
      <c r="AC515" s="41"/>
      <c r="AD515" s="40"/>
      <c r="AE515" s="41" t="s">
        <v>3456</v>
      </c>
      <c r="AF515" s="41" t="s">
        <v>3456</v>
      </c>
      <c r="AG515" s="41" t="s">
        <v>70</v>
      </c>
      <c r="AH515" s="41"/>
      <c r="AI515" s="41"/>
      <c r="AJ515" s="40"/>
      <c r="AK515" s="41" t="s">
        <v>70</v>
      </c>
      <c r="AL515" s="40"/>
      <c r="AM515" s="41"/>
      <c r="AN515" s="40"/>
      <c r="AO515" s="41" t="s">
        <v>70</v>
      </c>
      <c r="AP515" s="41" t="s">
        <v>70</v>
      </c>
      <c r="AQ515" s="41" t="s">
        <v>70</v>
      </c>
      <c r="AR515" s="41" t="s">
        <v>70</v>
      </c>
      <c r="AS515" s="41" t="s">
        <v>70</v>
      </c>
      <c r="AT515" s="40"/>
      <c r="AU515" s="40"/>
      <c r="AV515" s="34" t="s">
        <v>70</v>
      </c>
      <c r="AW515" s="34" t="s">
        <v>70</v>
      </c>
      <c r="AX515" s="34" t="s">
        <v>63</v>
      </c>
      <c r="AY515" s="34" t="s">
        <v>4296</v>
      </c>
      <c r="AZ515" s="34" t="s">
        <v>64</v>
      </c>
      <c r="BA515" s="34" t="s">
        <v>65</v>
      </c>
      <c r="BB515" s="35">
        <v>2033</v>
      </c>
      <c r="BC515" s="34" t="s">
        <v>66</v>
      </c>
    </row>
    <row r="516" spans="1:55" x14ac:dyDescent="0.25">
      <c r="A516" s="34" t="s">
        <v>95</v>
      </c>
      <c r="B516" s="35">
        <v>67909</v>
      </c>
      <c r="C516" s="34">
        <v>100</v>
      </c>
      <c r="D516" s="34" t="s">
        <v>106</v>
      </c>
      <c r="E516" s="34" t="s">
        <v>107</v>
      </c>
      <c r="F516" s="34" t="s">
        <v>108</v>
      </c>
      <c r="G516" s="34" t="s">
        <v>3521</v>
      </c>
      <c r="H516" s="34" t="s">
        <v>4287</v>
      </c>
      <c r="I516" s="34" t="s">
        <v>109</v>
      </c>
      <c r="J516" s="36">
        <v>43483</v>
      </c>
      <c r="K516" s="34"/>
      <c r="L516" s="34" t="s">
        <v>61</v>
      </c>
      <c r="M516" s="40">
        <v>45268</v>
      </c>
      <c r="N516" s="41"/>
      <c r="O516" s="40"/>
      <c r="P516" s="41" t="s">
        <v>3456</v>
      </c>
      <c r="Q516" s="40"/>
      <c r="R516" s="41"/>
      <c r="S516" s="41"/>
      <c r="T516" s="41" t="s">
        <v>70</v>
      </c>
      <c r="U516" s="41"/>
      <c r="V516" s="41"/>
      <c r="W516" s="40"/>
      <c r="X516" s="41" t="s">
        <v>70</v>
      </c>
      <c r="Y516" s="41"/>
      <c r="Z516" s="41"/>
      <c r="AA516" s="41"/>
      <c r="AB516" s="41"/>
      <c r="AC516" s="41"/>
      <c r="AD516" s="41"/>
      <c r="AE516" s="41"/>
      <c r="AF516" s="41"/>
      <c r="AG516" s="41" t="s">
        <v>70</v>
      </c>
      <c r="AH516" s="41"/>
      <c r="AI516" s="41"/>
      <c r="AJ516" s="41"/>
      <c r="AK516" s="41" t="s">
        <v>70</v>
      </c>
      <c r="AL516" s="41"/>
      <c r="AM516" s="41"/>
      <c r="AN516" s="41"/>
      <c r="AO516" s="41" t="s">
        <v>70</v>
      </c>
      <c r="AP516" s="41"/>
      <c r="AQ516" s="41"/>
      <c r="AR516" s="41"/>
      <c r="AS516" s="41"/>
      <c r="AT516" s="41"/>
      <c r="AU516" s="41"/>
      <c r="AV516" s="34"/>
      <c r="AW516" s="34"/>
      <c r="AX516" s="34" t="s">
        <v>63</v>
      </c>
      <c r="AY516" s="34" t="s">
        <v>4288</v>
      </c>
      <c r="AZ516" s="34" t="s">
        <v>64</v>
      </c>
      <c r="BA516" s="34" t="s">
        <v>65</v>
      </c>
      <c r="BB516" s="35">
        <v>2034</v>
      </c>
      <c r="BC516" s="34" t="s">
        <v>110</v>
      </c>
    </row>
    <row r="517" spans="1:55" x14ac:dyDescent="0.25">
      <c r="A517" s="34" t="s">
        <v>120</v>
      </c>
      <c r="B517" s="35">
        <v>79667</v>
      </c>
      <c r="C517" s="34">
        <v>100</v>
      </c>
      <c r="D517" s="34" t="s">
        <v>3691</v>
      </c>
      <c r="E517" s="34" t="s">
        <v>3690</v>
      </c>
      <c r="F517" s="34" t="s">
        <v>108</v>
      </c>
      <c r="G517" s="34" t="s">
        <v>3521</v>
      </c>
      <c r="H517" s="34" t="s">
        <v>4287</v>
      </c>
      <c r="I517" s="34" t="s">
        <v>109</v>
      </c>
      <c r="J517" s="36">
        <v>44243</v>
      </c>
      <c r="K517" s="34"/>
      <c r="L517" s="34" t="s">
        <v>61</v>
      </c>
      <c r="M517" s="40"/>
      <c r="N517" s="41" t="s">
        <v>3456</v>
      </c>
      <c r="O517" s="40"/>
      <c r="P517" s="41" t="s">
        <v>3456</v>
      </c>
      <c r="Q517" s="40"/>
      <c r="R517" s="41" t="s">
        <v>3456</v>
      </c>
      <c r="S517" s="41" t="s">
        <v>3456</v>
      </c>
      <c r="T517" s="41" t="s">
        <v>70</v>
      </c>
      <c r="U517" s="41"/>
      <c r="V517" s="41"/>
      <c r="W517" s="40"/>
      <c r="X517" s="41" t="s">
        <v>70</v>
      </c>
      <c r="Y517" s="41"/>
      <c r="Z517" s="41"/>
      <c r="AA517" s="41"/>
      <c r="AB517" s="41"/>
      <c r="AC517" s="41"/>
      <c r="AD517" s="41"/>
      <c r="AE517" s="41" t="s">
        <v>3456</v>
      </c>
      <c r="AF517" s="41" t="s">
        <v>3456</v>
      </c>
      <c r="AG517" s="41" t="s">
        <v>70</v>
      </c>
      <c r="AH517" s="41"/>
      <c r="AI517" s="41"/>
      <c r="AJ517" s="41"/>
      <c r="AK517" s="41" t="s">
        <v>70</v>
      </c>
      <c r="AL517" s="41"/>
      <c r="AM517" s="41"/>
      <c r="AN517" s="41"/>
      <c r="AO517" s="41" t="s">
        <v>70</v>
      </c>
      <c r="AP517" s="41"/>
      <c r="AQ517" s="41"/>
      <c r="AR517" s="41"/>
      <c r="AS517" s="41"/>
      <c r="AT517" s="41"/>
      <c r="AU517" s="41"/>
      <c r="AV517" s="34"/>
      <c r="AW517" s="34"/>
      <c r="AX517" s="34" t="s">
        <v>63</v>
      </c>
      <c r="AY517" s="34" t="s">
        <v>4289</v>
      </c>
      <c r="AZ517" s="34" t="s">
        <v>64</v>
      </c>
      <c r="BA517" s="34" t="s">
        <v>65</v>
      </c>
      <c r="BB517" s="35">
        <v>2036</v>
      </c>
      <c r="BC517" s="34" t="s">
        <v>119</v>
      </c>
    </row>
    <row r="518" spans="1:55" x14ac:dyDescent="0.25">
      <c r="A518" s="34" t="s">
        <v>120</v>
      </c>
      <c r="B518" s="35">
        <v>79007</v>
      </c>
      <c r="C518" s="34">
        <v>100</v>
      </c>
      <c r="D518" s="34" t="s">
        <v>121</v>
      </c>
      <c r="E518" s="34" t="s">
        <v>122</v>
      </c>
      <c r="F518" s="34" t="s">
        <v>108</v>
      </c>
      <c r="G518" s="34" t="s">
        <v>150</v>
      </c>
      <c r="H518" s="34" t="s">
        <v>4287</v>
      </c>
      <c r="I518" s="34" t="s">
        <v>109</v>
      </c>
      <c r="J518" s="36">
        <v>43852</v>
      </c>
      <c r="K518" s="34"/>
      <c r="L518" s="34" t="s">
        <v>61</v>
      </c>
      <c r="M518" s="40">
        <v>45268</v>
      </c>
      <c r="N518" s="41"/>
      <c r="O518" s="40"/>
      <c r="P518" s="41" t="s">
        <v>3456</v>
      </c>
      <c r="Q518" s="40"/>
      <c r="R518" s="41"/>
      <c r="S518" s="41"/>
      <c r="T518" s="41" t="s">
        <v>70</v>
      </c>
      <c r="U518" s="41"/>
      <c r="V518" s="41"/>
      <c r="W518" s="40"/>
      <c r="X518" s="41" t="s">
        <v>70</v>
      </c>
      <c r="Y518" s="41"/>
      <c r="Z518" s="41"/>
      <c r="AA518" s="41"/>
      <c r="AB518" s="41"/>
      <c r="AC518" s="41"/>
      <c r="AD518" s="41"/>
      <c r="AE518" s="41"/>
      <c r="AF518" s="41"/>
      <c r="AG518" s="41" t="s">
        <v>70</v>
      </c>
      <c r="AH518" s="41"/>
      <c r="AI518" s="41"/>
      <c r="AJ518" s="41"/>
      <c r="AK518" s="41" t="s">
        <v>70</v>
      </c>
      <c r="AL518" s="41"/>
      <c r="AM518" s="41"/>
      <c r="AN518" s="41"/>
      <c r="AO518" s="41" t="s">
        <v>70</v>
      </c>
      <c r="AP518" s="41"/>
      <c r="AQ518" s="41"/>
      <c r="AR518" s="41"/>
      <c r="AS518" s="41"/>
      <c r="AT518" s="41"/>
      <c r="AU518" s="41"/>
      <c r="AV518" s="34"/>
      <c r="AW518" s="34"/>
      <c r="AX518" s="34" t="s">
        <v>63</v>
      </c>
      <c r="AY518" s="34" t="s">
        <v>4289</v>
      </c>
      <c r="AZ518" s="34" t="s">
        <v>64</v>
      </c>
      <c r="BA518" s="34" t="s">
        <v>65</v>
      </c>
      <c r="BB518" s="35">
        <v>2036</v>
      </c>
      <c r="BC518" s="34" t="s">
        <v>110</v>
      </c>
    </row>
    <row r="519" spans="1:55" x14ac:dyDescent="0.25">
      <c r="A519" s="34" t="s">
        <v>3660</v>
      </c>
      <c r="B519" s="35">
        <v>80193</v>
      </c>
      <c r="C519" s="34">
        <v>100</v>
      </c>
      <c r="D519" s="34" t="s">
        <v>3664</v>
      </c>
      <c r="E519" s="34" t="s">
        <v>3663</v>
      </c>
      <c r="F519" s="34" t="s">
        <v>512</v>
      </c>
      <c r="G519" s="34" t="s">
        <v>303</v>
      </c>
      <c r="H519" s="34" t="s">
        <v>208</v>
      </c>
      <c r="I519" s="34" t="s">
        <v>160</v>
      </c>
      <c r="J519" s="36">
        <v>44518</v>
      </c>
      <c r="K519" s="36"/>
      <c r="L519" s="34" t="s">
        <v>61</v>
      </c>
      <c r="M519" s="40"/>
      <c r="N519" s="41" t="s">
        <v>3456</v>
      </c>
      <c r="O519" s="40"/>
      <c r="P519" s="41" t="s">
        <v>3456</v>
      </c>
      <c r="Q519" s="40"/>
      <c r="R519" s="41" t="s">
        <v>3456</v>
      </c>
      <c r="S519" s="41" t="s">
        <v>3456</v>
      </c>
      <c r="T519" s="41" t="s">
        <v>70</v>
      </c>
      <c r="U519" s="41"/>
      <c r="V519" s="41"/>
      <c r="W519" s="40"/>
      <c r="X519" s="41" t="s">
        <v>70</v>
      </c>
      <c r="Y519" s="41"/>
      <c r="Z519" s="41"/>
      <c r="AA519" s="41"/>
      <c r="AB519" s="41"/>
      <c r="AC519" s="41"/>
      <c r="AD519" s="40"/>
      <c r="AE519" s="41" t="s">
        <v>3456</v>
      </c>
      <c r="AF519" s="41" t="s">
        <v>3456</v>
      </c>
      <c r="AG519" s="41" t="s">
        <v>70</v>
      </c>
      <c r="AH519" s="41"/>
      <c r="AI519" s="41"/>
      <c r="AJ519" s="40"/>
      <c r="AK519" s="41" t="s">
        <v>70</v>
      </c>
      <c r="AL519" s="40"/>
      <c r="AM519" s="41"/>
      <c r="AN519" s="41"/>
      <c r="AO519" s="41" t="s">
        <v>70</v>
      </c>
      <c r="AP519" s="41" t="s">
        <v>70</v>
      </c>
      <c r="AQ519" s="41" t="s">
        <v>70</v>
      </c>
      <c r="AR519" s="41" t="s">
        <v>70</v>
      </c>
      <c r="AS519" s="41" t="s">
        <v>70</v>
      </c>
      <c r="AT519" s="41"/>
      <c r="AU519" s="41"/>
      <c r="AV519" s="34" t="s">
        <v>70</v>
      </c>
      <c r="AW519" s="34" t="s">
        <v>70</v>
      </c>
      <c r="AX519" s="34" t="s">
        <v>133</v>
      </c>
      <c r="AY519" s="34" t="s">
        <v>4288</v>
      </c>
      <c r="AZ519" s="34" t="s">
        <v>64</v>
      </c>
      <c r="BA519" s="34" t="s">
        <v>65</v>
      </c>
      <c r="BB519" s="35">
        <v>2036</v>
      </c>
      <c r="BC519" s="34" t="s">
        <v>103</v>
      </c>
    </row>
    <row r="520" spans="1:55" x14ac:dyDescent="0.25">
      <c r="A520" s="34" t="s">
        <v>1173</v>
      </c>
      <c r="B520" s="35">
        <v>79723</v>
      </c>
      <c r="C520" s="34">
        <v>100</v>
      </c>
      <c r="D520" s="34" t="s">
        <v>1210</v>
      </c>
      <c r="E520" s="34" t="s">
        <v>1211</v>
      </c>
      <c r="F520" s="34" t="s">
        <v>1193</v>
      </c>
      <c r="G520" s="34" t="s">
        <v>150</v>
      </c>
      <c r="H520" s="34" t="s">
        <v>4287</v>
      </c>
      <c r="I520" s="34" t="s">
        <v>114</v>
      </c>
      <c r="J520" s="36">
        <v>44188</v>
      </c>
      <c r="K520" s="36"/>
      <c r="L520" s="34" t="s">
        <v>61</v>
      </c>
      <c r="M520" s="40">
        <v>45271</v>
      </c>
      <c r="N520" s="41"/>
      <c r="O520" s="40"/>
      <c r="P520" s="41" t="s">
        <v>3456</v>
      </c>
      <c r="Q520" s="40"/>
      <c r="R520" s="41" t="s">
        <v>3456</v>
      </c>
      <c r="S520" s="41" t="s">
        <v>3456</v>
      </c>
      <c r="T520" s="41" t="s">
        <v>70</v>
      </c>
      <c r="U520" s="41"/>
      <c r="V520" s="41" t="s">
        <v>3456</v>
      </c>
      <c r="W520" s="40"/>
      <c r="X520" s="41" t="s">
        <v>70</v>
      </c>
      <c r="Y520" s="41"/>
      <c r="Z520" s="41"/>
      <c r="AA520" s="41"/>
      <c r="AB520" s="41"/>
      <c r="AC520" s="41"/>
      <c r="AD520" s="40"/>
      <c r="AE520" s="41"/>
      <c r="AF520" s="41"/>
      <c r="AG520" s="41" t="s">
        <v>70</v>
      </c>
      <c r="AH520" s="41"/>
      <c r="AI520" s="41"/>
      <c r="AJ520" s="40"/>
      <c r="AK520" s="41" t="s">
        <v>70</v>
      </c>
      <c r="AL520" s="40"/>
      <c r="AM520" s="41"/>
      <c r="AN520" s="40"/>
      <c r="AO520" s="41" t="s">
        <v>70</v>
      </c>
      <c r="AP520" s="41" t="s">
        <v>70</v>
      </c>
      <c r="AQ520" s="41" t="s">
        <v>70</v>
      </c>
      <c r="AR520" s="41" t="s">
        <v>70</v>
      </c>
      <c r="AS520" s="41" t="s">
        <v>70</v>
      </c>
      <c r="AT520" s="40"/>
      <c r="AU520" s="40"/>
      <c r="AV520" s="34" t="s">
        <v>70</v>
      </c>
      <c r="AW520" s="34" t="s">
        <v>70</v>
      </c>
      <c r="AX520" s="34" t="s">
        <v>133</v>
      </c>
      <c r="AY520" s="34" t="s">
        <v>4295</v>
      </c>
      <c r="AZ520" s="34" t="s">
        <v>64</v>
      </c>
      <c r="BA520" s="34" t="s">
        <v>65</v>
      </c>
      <c r="BB520" s="35">
        <v>2036</v>
      </c>
      <c r="BC520" s="34" t="s">
        <v>66</v>
      </c>
    </row>
    <row r="521" spans="1:55" x14ac:dyDescent="0.25">
      <c r="A521" s="34" t="s">
        <v>1789</v>
      </c>
      <c r="B521" s="35">
        <v>67846</v>
      </c>
      <c r="C521" s="34">
        <v>100</v>
      </c>
      <c r="D521" s="34" t="s">
        <v>1800</v>
      </c>
      <c r="E521" s="34" t="s">
        <v>1801</v>
      </c>
      <c r="F521" s="34" t="s">
        <v>4169</v>
      </c>
      <c r="G521" s="34" t="s">
        <v>144</v>
      </c>
      <c r="H521" s="34" t="s">
        <v>144</v>
      </c>
      <c r="I521" s="34" t="s">
        <v>1041</v>
      </c>
      <c r="J521" s="36">
        <v>43335</v>
      </c>
      <c r="K521" s="36"/>
      <c r="L521" s="34" t="s">
        <v>61</v>
      </c>
      <c r="M521" s="40"/>
      <c r="N521" s="41"/>
      <c r="O521" s="40"/>
      <c r="P521" s="41" t="s">
        <v>3456</v>
      </c>
      <c r="Q521" s="40"/>
      <c r="R521" s="41" t="s">
        <v>3456</v>
      </c>
      <c r="S521" s="41"/>
      <c r="T521" s="41" t="s">
        <v>70</v>
      </c>
      <c r="U521" s="41"/>
      <c r="V521" s="41"/>
      <c r="W521" s="40"/>
      <c r="X521" s="41" t="s">
        <v>70</v>
      </c>
      <c r="Y521" s="41"/>
      <c r="Z521" s="40"/>
      <c r="AA521" s="41"/>
      <c r="AB521" s="41"/>
      <c r="AC521" s="41"/>
      <c r="AD521" s="40"/>
      <c r="AE521" s="41"/>
      <c r="AF521" s="41"/>
      <c r="AG521" s="41" t="s">
        <v>70</v>
      </c>
      <c r="AH521" s="41"/>
      <c r="AI521" s="41"/>
      <c r="AJ521" s="40"/>
      <c r="AK521" s="41" t="s">
        <v>70</v>
      </c>
      <c r="AL521" s="40"/>
      <c r="AM521" s="41"/>
      <c r="AN521" s="40"/>
      <c r="AO521" s="41" t="s">
        <v>70</v>
      </c>
      <c r="AP521" s="41" t="s">
        <v>70</v>
      </c>
      <c r="AQ521" s="41" t="s">
        <v>70</v>
      </c>
      <c r="AR521" s="41" t="s">
        <v>70</v>
      </c>
      <c r="AS521" s="41" t="s">
        <v>70</v>
      </c>
      <c r="AT521" s="40"/>
      <c r="AU521" s="40"/>
      <c r="AV521" s="34" t="s">
        <v>70</v>
      </c>
      <c r="AW521" s="34" t="s">
        <v>70</v>
      </c>
      <c r="AX521" s="34" t="s">
        <v>63</v>
      </c>
      <c r="AY521" s="34" t="s">
        <v>4286</v>
      </c>
      <c r="AZ521" s="34" t="s">
        <v>64</v>
      </c>
      <c r="BA521" s="34" t="s">
        <v>65</v>
      </c>
      <c r="BB521" s="35">
        <v>2033</v>
      </c>
      <c r="BC521" s="34" t="s">
        <v>119</v>
      </c>
    </row>
    <row r="522" spans="1:55" x14ac:dyDescent="0.25">
      <c r="A522" s="34" t="s">
        <v>1029</v>
      </c>
      <c r="B522" s="35">
        <v>66586</v>
      </c>
      <c r="C522" s="34">
        <v>100</v>
      </c>
      <c r="D522" s="34" t="s">
        <v>1039</v>
      </c>
      <c r="E522" s="34" t="s">
        <v>1040</v>
      </c>
      <c r="F522" s="34" t="s">
        <v>4169</v>
      </c>
      <c r="G522" s="34" t="s">
        <v>434</v>
      </c>
      <c r="H522" s="34" t="s">
        <v>144</v>
      </c>
      <c r="I522" s="34" t="s">
        <v>1041</v>
      </c>
      <c r="J522" s="36">
        <v>42180</v>
      </c>
      <c r="K522" s="36"/>
      <c r="L522" s="34" t="s">
        <v>61</v>
      </c>
      <c r="M522" s="40"/>
      <c r="N522" s="41"/>
      <c r="O522" s="40"/>
      <c r="P522" s="41" t="s">
        <v>3456</v>
      </c>
      <c r="Q522" s="40"/>
      <c r="R522" s="41"/>
      <c r="S522" s="41"/>
      <c r="T522" s="41" t="s">
        <v>70</v>
      </c>
      <c r="U522" s="41"/>
      <c r="V522" s="41"/>
      <c r="W522" s="40"/>
      <c r="X522" s="41" t="s">
        <v>70</v>
      </c>
      <c r="Y522" s="41"/>
      <c r="Z522" s="41"/>
      <c r="AA522" s="41"/>
      <c r="AB522" s="41"/>
      <c r="AC522" s="41"/>
      <c r="AD522" s="40"/>
      <c r="AE522" s="41"/>
      <c r="AF522" s="41"/>
      <c r="AG522" s="41" t="s">
        <v>70</v>
      </c>
      <c r="AH522" s="41"/>
      <c r="AI522" s="41"/>
      <c r="AJ522" s="40"/>
      <c r="AK522" s="41" t="s">
        <v>70</v>
      </c>
      <c r="AL522" s="40"/>
      <c r="AM522" s="41"/>
      <c r="AN522" s="40"/>
      <c r="AO522" s="41" t="s">
        <v>70</v>
      </c>
      <c r="AP522" s="41" t="s">
        <v>70</v>
      </c>
      <c r="AQ522" s="41" t="s">
        <v>70</v>
      </c>
      <c r="AR522" s="41" t="s">
        <v>70</v>
      </c>
      <c r="AS522" s="41" t="s">
        <v>70</v>
      </c>
      <c r="AT522" s="40"/>
      <c r="AU522" s="40"/>
      <c r="AV522" s="34" t="s">
        <v>70</v>
      </c>
      <c r="AW522" s="34" t="s">
        <v>70</v>
      </c>
      <c r="AX522" s="34" t="s">
        <v>63</v>
      </c>
      <c r="AY522" s="34" t="s">
        <v>4285</v>
      </c>
      <c r="AZ522" s="34" t="s">
        <v>64</v>
      </c>
      <c r="BA522" s="34" t="s">
        <v>65</v>
      </c>
      <c r="BB522" s="35">
        <v>2031</v>
      </c>
      <c r="BC522" s="34" t="s">
        <v>119</v>
      </c>
    </row>
    <row r="523" spans="1:55" x14ac:dyDescent="0.25">
      <c r="A523" s="34" t="s">
        <v>2939</v>
      </c>
      <c r="B523" s="35">
        <v>62492</v>
      </c>
      <c r="C523" s="34">
        <v>100</v>
      </c>
      <c r="D523" s="34" t="s">
        <v>2942</v>
      </c>
      <c r="E523" s="34" t="s">
        <v>2943</v>
      </c>
      <c r="F523" s="34" t="s">
        <v>2944</v>
      </c>
      <c r="G523" s="34" t="s">
        <v>3982</v>
      </c>
      <c r="H523" s="34" t="s">
        <v>144</v>
      </c>
      <c r="I523" s="34" t="s">
        <v>1050</v>
      </c>
      <c r="J523" s="36">
        <v>38708</v>
      </c>
      <c r="K523" s="36"/>
      <c r="L523" s="34" t="s">
        <v>61</v>
      </c>
      <c r="M523" s="40"/>
      <c r="N523" s="41"/>
      <c r="O523" s="40"/>
      <c r="P523" s="41"/>
      <c r="Q523" s="40"/>
      <c r="R523" s="41"/>
      <c r="S523" s="41"/>
      <c r="T523" s="41" t="s">
        <v>70</v>
      </c>
      <c r="U523" s="41"/>
      <c r="V523" s="41"/>
      <c r="W523" s="40"/>
      <c r="X523" s="41" t="s">
        <v>70</v>
      </c>
      <c r="Y523" s="41"/>
      <c r="Z523" s="40"/>
      <c r="AA523" s="41"/>
      <c r="AB523" s="41"/>
      <c r="AC523" s="41"/>
      <c r="AD523" s="40"/>
      <c r="AE523" s="41" t="s">
        <v>3456</v>
      </c>
      <c r="AF523" s="41"/>
      <c r="AG523" s="41" t="s">
        <v>70</v>
      </c>
      <c r="AH523" s="41"/>
      <c r="AI523" s="41"/>
      <c r="AJ523" s="40"/>
      <c r="AK523" s="41" t="s">
        <v>70</v>
      </c>
      <c r="AL523" s="40"/>
      <c r="AM523" s="41"/>
      <c r="AN523" s="40"/>
      <c r="AO523" s="41" t="s">
        <v>70</v>
      </c>
      <c r="AP523" s="41" t="s">
        <v>70</v>
      </c>
      <c r="AQ523" s="41" t="s">
        <v>70</v>
      </c>
      <c r="AR523" s="41" t="s">
        <v>70</v>
      </c>
      <c r="AS523" s="41" t="s">
        <v>70</v>
      </c>
      <c r="AT523" s="40"/>
      <c r="AU523" s="40"/>
      <c r="AV523" s="34" t="s">
        <v>70</v>
      </c>
      <c r="AW523" s="34" t="s">
        <v>70</v>
      </c>
      <c r="AX523" s="34" t="s">
        <v>133</v>
      </c>
      <c r="AY523" s="34" t="s">
        <v>4295</v>
      </c>
      <c r="AZ523" s="34" t="s">
        <v>64</v>
      </c>
      <c r="BA523" s="34" t="s">
        <v>65</v>
      </c>
      <c r="BB523" s="35">
        <v>2023</v>
      </c>
      <c r="BC523" s="34" t="s">
        <v>103</v>
      </c>
    </row>
    <row r="524" spans="1:55" x14ac:dyDescent="0.25">
      <c r="A524" s="34" t="s">
        <v>1917</v>
      </c>
      <c r="B524" s="35">
        <v>61326</v>
      </c>
      <c r="C524" s="34">
        <v>100</v>
      </c>
      <c r="D524" s="34" t="s">
        <v>1929</v>
      </c>
      <c r="E524" s="34" t="s">
        <v>1930</v>
      </c>
      <c r="F524" s="34" t="s">
        <v>1931</v>
      </c>
      <c r="G524" s="34" t="s">
        <v>144</v>
      </c>
      <c r="H524" s="34" t="s">
        <v>144</v>
      </c>
      <c r="I524" s="34" t="s">
        <v>1932</v>
      </c>
      <c r="J524" s="36">
        <v>38167</v>
      </c>
      <c r="K524" s="36"/>
      <c r="L524" s="34" t="s">
        <v>61</v>
      </c>
      <c r="M524" s="40"/>
      <c r="N524" s="41"/>
      <c r="O524" s="40"/>
      <c r="P524" s="41"/>
      <c r="Q524" s="40"/>
      <c r="R524" s="41"/>
      <c r="S524" s="41"/>
      <c r="T524" s="41" t="s">
        <v>70</v>
      </c>
      <c r="U524" s="41"/>
      <c r="V524" s="41"/>
      <c r="W524" s="40"/>
      <c r="X524" s="41" t="s">
        <v>70</v>
      </c>
      <c r="Y524" s="41"/>
      <c r="Z524" s="40"/>
      <c r="AA524" s="41"/>
      <c r="AB524" s="41"/>
      <c r="AC524" s="41"/>
      <c r="AD524" s="40"/>
      <c r="AE524" s="41" t="s">
        <v>3456</v>
      </c>
      <c r="AF524" s="41" t="s">
        <v>3456</v>
      </c>
      <c r="AG524" s="41" t="s">
        <v>70</v>
      </c>
      <c r="AH524" s="41"/>
      <c r="AI524" s="41"/>
      <c r="AJ524" s="40"/>
      <c r="AK524" s="41" t="s">
        <v>70</v>
      </c>
      <c r="AL524" s="40"/>
      <c r="AM524" s="41"/>
      <c r="AN524" s="40"/>
      <c r="AO524" s="41" t="s">
        <v>70</v>
      </c>
      <c r="AP524" s="41" t="s">
        <v>70</v>
      </c>
      <c r="AQ524" s="41" t="s">
        <v>70</v>
      </c>
      <c r="AR524" s="41" t="s">
        <v>70</v>
      </c>
      <c r="AS524" s="41" t="s">
        <v>70</v>
      </c>
      <c r="AT524" s="40"/>
      <c r="AU524" s="40"/>
      <c r="AV524" s="34" t="s">
        <v>70</v>
      </c>
      <c r="AW524" s="34" t="s">
        <v>70</v>
      </c>
      <c r="AX524" s="34" t="s">
        <v>133</v>
      </c>
      <c r="AY524" s="34" t="s">
        <v>4295</v>
      </c>
      <c r="AZ524" s="34" t="s">
        <v>64</v>
      </c>
      <c r="BA524" s="34" t="s">
        <v>65</v>
      </c>
      <c r="BB524" s="35">
        <v>2020</v>
      </c>
      <c r="BC524" s="34" t="s">
        <v>66</v>
      </c>
    </row>
    <row r="525" spans="1:55" x14ac:dyDescent="0.25">
      <c r="A525" s="34" t="s">
        <v>2576</v>
      </c>
      <c r="B525" s="35">
        <v>67408</v>
      </c>
      <c r="C525" s="34">
        <v>100</v>
      </c>
      <c r="D525" s="34" t="s">
        <v>2577</v>
      </c>
      <c r="E525" s="34" t="s">
        <v>2578</v>
      </c>
      <c r="F525" s="34" t="s">
        <v>2579</v>
      </c>
      <c r="G525" s="34" t="s">
        <v>3986</v>
      </c>
      <c r="H525" s="34" t="s">
        <v>144</v>
      </c>
      <c r="I525" s="34" t="s">
        <v>1084</v>
      </c>
      <c r="J525" s="36">
        <v>43194</v>
      </c>
      <c r="K525" s="36"/>
      <c r="L525" s="34" t="s">
        <v>61</v>
      </c>
      <c r="M525" s="40"/>
      <c r="N525" s="41"/>
      <c r="O525" s="40"/>
      <c r="P525" s="41" t="s">
        <v>3456</v>
      </c>
      <c r="Q525" s="40"/>
      <c r="R525" s="41"/>
      <c r="S525" s="41"/>
      <c r="T525" s="41" t="s">
        <v>70</v>
      </c>
      <c r="U525" s="41"/>
      <c r="V525" s="41"/>
      <c r="W525" s="40"/>
      <c r="X525" s="41" t="s">
        <v>70</v>
      </c>
      <c r="Y525" s="41"/>
      <c r="Z525" s="40"/>
      <c r="AA525" s="41"/>
      <c r="AB525" s="41"/>
      <c r="AC525" s="41"/>
      <c r="AD525" s="40"/>
      <c r="AE525" s="41"/>
      <c r="AF525" s="41"/>
      <c r="AG525" s="41" t="s">
        <v>70</v>
      </c>
      <c r="AH525" s="41"/>
      <c r="AI525" s="41"/>
      <c r="AJ525" s="40"/>
      <c r="AK525" s="41" t="s">
        <v>70</v>
      </c>
      <c r="AL525" s="40"/>
      <c r="AM525" s="41"/>
      <c r="AN525" s="40"/>
      <c r="AO525" s="41" t="s">
        <v>70</v>
      </c>
      <c r="AP525" s="41" t="s">
        <v>70</v>
      </c>
      <c r="AQ525" s="41" t="s">
        <v>70</v>
      </c>
      <c r="AR525" s="41" t="s">
        <v>70</v>
      </c>
      <c r="AS525" s="41" t="s">
        <v>70</v>
      </c>
      <c r="AT525" s="40"/>
      <c r="AU525" s="40"/>
      <c r="AV525" s="34" t="s">
        <v>70</v>
      </c>
      <c r="AW525" s="34" t="s">
        <v>70</v>
      </c>
      <c r="AX525" s="34" t="s">
        <v>63</v>
      </c>
      <c r="AY525" s="34" t="s">
        <v>70</v>
      </c>
      <c r="AZ525" s="34" t="s">
        <v>64</v>
      </c>
      <c r="BA525" s="34" t="s">
        <v>65</v>
      </c>
      <c r="BB525" s="35">
        <v>2033</v>
      </c>
      <c r="BC525" s="34" t="s">
        <v>66</v>
      </c>
    </row>
    <row r="526" spans="1:55" x14ac:dyDescent="0.25">
      <c r="A526" s="34" t="s">
        <v>134</v>
      </c>
      <c r="B526" s="35">
        <v>64421</v>
      </c>
      <c r="C526" s="34">
        <v>85</v>
      </c>
      <c r="D526" s="34" t="s">
        <v>245</v>
      </c>
      <c r="E526" s="34" t="s">
        <v>246</v>
      </c>
      <c r="F526" s="34" t="s">
        <v>247</v>
      </c>
      <c r="G526" s="34" t="s">
        <v>208</v>
      </c>
      <c r="H526" s="34" t="s">
        <v>144</v>
      </c>
      <c r="I526" s="34" t="s">
        <v>212</v>
      </c>
      <c r="J526" s="36">
        <v>40283</v>
      </c>
      <c r="K526" s="36"/>
      <c r="L526" s="34" t="s">
        <v>61</v>
      </c>
      <c r="M526" s="40"/>
      <c r="N526" s="41"/>
      <c r="O526" s="40"/>
      <c r="P526" s="41"/>
      <c r="Q526" s="40"/>
      <c r="R526" s="41"/>
      <c r="S526" s="41"/>
      <c r="T526" s="41" t="s">
        <v>70</v>
      </c>
      <c r="U526" s="41"/>
      <c r="V526" s="41"/>
      <c r="W526" s="40"/>
      <c r="X526" s="41" t="s">
        <v>70</v>
      </c>
      <c r="Y526" s="41"/>
      <c r="Z526" s="41"/>
      <c r="AA526" s="41"/>
      <c r="AB526" s="41"/>
      <c r="AC526" s="41"/>
      <c r="AD526" s="41"/>
      <c r="AE526" s="41"/>
      <c r="AF526" s="41"/>
      <c r="AG526" s="41" t="s">
        <v>70</v>
      </c>
      <c r="AH526" s="41"/>
      <c r="AI526" s="41"/>
      <c r="AJ526" s="41"/>
      <c r="AK526" s="41" t="s">
        <v>70</v>
      </c>
      <c r="AL526" s="41"/>
      <c r="AM526" s="41"/>
      <c r="AN526" s="41"/>
      <c r="AO526" s="41" t="s">
        <v>70</v>
      </c>
      <c r="AP526" s="41"/>
      <c r="AQ526" s="41"/>
      <c r="AR526" s="41"/>
      <c r="AS526" s="41"/>
      <c r="AT526" s="41"/>
      <c r="AU526" s="41"/>
      <c r="AV526" s="34"/>
      <c r="AW526" s="34"/>
      <c r="AX526" s="34" t="s">
        <v>133</v>
      </c>
      <c r="AY526" s="34" t="s">
        <v>4290</v>
      </c>
      <c r="AZ526" s="34" t="s">
        <v>64</v>
      </c>
      <c r="BA526" s="34" t="s">
        <v>65</v>
      </c>
      <c r="BB526" s="35">
        <v>2025</v>
      </c>
      <c r="BC526" s="34" t="s">
        <v>103</v>
      </c>
    </row>
    <row r="527" spans="1:55" x14ac:dyDescent="0.25">
      <c r="A527" s="34" t="s">
        <v>4534</v>
      </c>
      <c r="B527" s="35">
        <v>82151</v>
      </c>
      <c r="C527" s="34">
        <v>100</v>
      </c>
      <c r="D527" s="34" t="s">
        <v>4544</v>
      </c>
      <c r="E527" s="34" t="s">
        <v>4545</v>
      </c>
      <c r="F527" s="34" t="s">
        <v>4546</v>
      </c>
      <c r="G527" s="34" t="s">
        <v>4437</v>
      </c>
      <c r="H527" s="34" t="s">
        <v>59</v>
      </c>
      <c r="I527" s="34" t="s">
        <v>4444</v>
      </c>
      <c r="J527" s="36">
        <v>39842</v>
      </c>
      <c r="K527" s="36"/>
      <c r="L527" s="34" t="s">
        <v>61</v>
      </c>
      <c r="M527" s="40"/>
      <c r="N527" s="41"/>
      <c r="O527" s="40"/>
      <c r="P527" s="41"/>
      <c r="Q527" s="40"/>
      <c r="R527" s="41" t="s">
        <v>3456</v>
      </c>
      <c r="S527" s="41" t="s">
        <v>3456</v>
      </c>
      <c r="T527" s="41" t="s">
        <v>70</v>
      </c>
      <c r="U527" s="41"/>
      <c r="V527" s="41"/>
      <c r="W527" s="40"/>
      <c r="X527" s="41" t="s">
        <v>70</v>
      </c>
      <c r="Y527" s="41"/>
      <c r="Z527" s="40"/>
      <c r="AA527" s="41"/>
      <c r="AB527" s="41"/>
      <c r="AC527" s="41"/>
      <c r="AD527" s="40"/>
      <c r="AE527" s="41" t="s">
        <v>3456</v>
      </c>
      <c r="AF527" s="41" t="s">
        <v>3456</v>
      </c>
      <c r="AG527" s="41" t="s">
        <v>70</v>
      </c>
      <c r="AH527" s="41"/>
      <c r="AI527" s="41"/>
      <c r="AJ527" s="40"/>
      <c r="AK527" s="41" t="s">
        <v>70</v>
      </c>
      <c r="AL527" s="40"/>
      <c r="AM527" s="41"/>
      <c r="AN527" s="40"/>
      <c r="AO527" s="41" t="s">
        <v>70</v>
      </c>
      <c r="AP527" s="41" t="s">
        <v>70</v>
      </c>
      <c r="AQ527" s="41" t="s">
        <v>70</v>
      </c>
      <c r="AR527" s="41" t="s">
        <v>70</v>
      </c>
      <c r="AS527" s="41" t="s">
        <v>70</v>
      </c>
      <c r="AT527" s="40"/>
      <c r="AU527" s="40"/>
      <c r="AV527" s="34" t="s">
        <v>70</v>
      </c>
      <c r="AW527" s="34" t="s">
        <v>70</v>
      </c>
      <c r="AX527" s="34" t="s">
        <v>63</v>
      </c>
      <c r="AY527" s="34" t="s">
        <v>4286</v>
      </c>
      <c r="AZ527" s="34" t="s">
        <v>64</v>
      </c>
      <c r="BA527" s="34" t="s">
        <v>65</v>
      </c>
      <c r="BB527" s="35">
        <v>2024</v>
      </c>
      <c r="BC527" s="34" t="s">
        <v>119</v>
      </c>
    </row>
    <row r="528" spans="1:55" x14ac:dyDescent="0.25">
      <c r="A528" s="34" t="s">
        <v>3215</v>
      </c>
      <c r="B528" s="35">
        <v>66785</v>
      </c>
      <c r="C528" s="34">
        <v>100</v>
      </c>
      <c r="D528" s="34" t="s">
        <v>3223</v>
      </c>
      <c r="E528" s="34" t="s">
        <v>3224</v>
      </c>
      <c r="F528" s="34" t="s">
        <v>3225</v>
      </c>
      <c r="G528" s="34" t="s">
        <v>3520</v>
      </c>
      <c r="H528" s="34" t="s">
        <v>4287</v>
      </c>
      <c r="I528" s="34" t="s">
        <v>133</v>
      </c>
      <c r="J528" s="36">
        <v>42361</v>
      </c>
      <c r="K528" s="36"/>
      <c r="L528" s="34" t="s">
        <v>61</v>
      </c>
      <c r="M528" s="40"/>
      <c r="N528" s="41"/>
      <c r="O528" s="40"/>
      <c r="P528" s="41" t="s">
        <v>3456</v>
      </c>
      <c r="Q528" s="40"/>
      <c r="R528" s="41" t="s">
        <v>3456</v>
      </c>
      <c r="S528" s="41"/>
      <c r="T528" s="41" t="s">
        <v>70</v>
      </c>
      <c r="U528" s="41"/>
      <c r="V528" s="41"/>
      <c r="W528" s="40"/>
      <c r="X528" s="41" t="s">
        <v>70</v>
      </c>
      <c r="Y528" s="41"/>
      <c r="Z528" s="40"/>
      <c r="AA528" s="41"/>
      <c r="AB528" s="41"/>
      <c r="AC528" s="41"/>
      <c r="AD528" s="40"/>
      <c r="AE528" s="41"/>
      <c r="AF528" s="41"/>
      <c r="AG528" s="41" t="s">
        <v>70</v>
      </c>
      <c r="AH528" s="41"/>
      <c r="AI528" s="41"/>
      <c r="AJ528" s="40"/>
      <c r="AK528" s="41" t="s">
        <v>70</v>
      </c>
      <c r="AL528" s="40"/>
      <c r="AM528" s="41"/>
      <c r="AN528" s="40"/>
      <c r="AO528" s="41" t="s">
        <v>70</v>
      </c>
      <c r="AP528" s="41" t="s">
        <v>70</v>
      </c>
      <c r="AQ528" s="41" t="s">
        <v>70</v>
      </c>
      <c r="AR528" s="41" t="s">
        <v>70</v>
      </c>
      <c r="AS528" s="41" t="s">
        <v>70</v>
      </c>
      <c r="AT528" s="40"/>
      <c r="AU528" s="40"/>
      <c r="AV528" s="34" t="s">
        <v>70</v>
      </c>
      <c r="AW528" s="34" t="s">
        <v>70</v>
      </c>
      <c r="AX528" s="34" t="s">
        <v>1485</v>
      </c>
      <c r="AY528" s="34" t="s">
        <v>4288</v>
      </c>
      <c r="AZ528" s="34" t="s">
        <v>64</v>
      </c>
      <c r="BA528" s="34" t="s">
        <v>65</v>
      </c>
      <c r="BB528" s="35">
        <v>2030</v>
      </c>
      <c r="BC528" s="34" t="s">
        <v>119</v>
      </c>
    </row>
    <row r="529" spans="1:55" x14ac:dyDescent="0.25">
      <c r="A529" s="34" t="s">
        <v>134</v>
      </c>
      <c r="B529" s="35">
        <v>64005</v>
      </c>
      <c r="C529" s="34">
        <v>100</v>
      </c>
      <c r="D529" s="34" t="s">
        <v>161</v>
      </c>
      <c r="E529" s="34" t="s">
        <v>162</v>
      </c>
      <c r="F529" s="34" t="s">
        <v>4014</v>
      </c>
      <c r="G529" s="34" t="s">
        <v>4291</v>
      </c>
      <c r="H529" s="34" t="s">
        <v>59</v>
      </c>
      <c r="I529" s="34" t="s">
        <v>163</v>
      </c>
      <c r="J529" s="36">
        <v>40234</v>
      </c>
      <c r="K529" s="36"/>
      <c r="L529" s="34" t="s">
        <v>61</v>
      </c>
      <c r="M529" s="40"/>
      <c r="N529" s="41"/>
      <c r="O529" s="40"/>
      <c r="P529" s="41"/>
      <c r="Q529" s="40"/>
      <c r="R529" s="41"/>
      <c r="S529" s="41"/>
      <c r="T529" s="41" t="s">
        <v>70</v>
      </c>
      <c r="U529" s="41"/>
      <c r="V529" s="41"/>
      <c r="W529" s="40"/>
      <c r="X529" s="41" t="s">
        <v>70</v>
      </c>
      <c r="Y529" s="41"/>
      <c r="Z529" s="41"/>
      <c r="AA529" s="41"/>
      <c r="AB529" s="41"/>
      <c r="AC529" s="41"/>
      <c r="AD529" s="41"/>
      <c r="AE529" s="41"/>
      <c r="AF529" s="41"/>
      <c r="AG529" s="41" t="s">
        <v>70</v>
      </c>
      <c r="AH529" s="41"/>
      <c r="AI529" s="41"/>
      <c r="AJ529" s="41"/>
      <c r="AK529" s="41" t="s">
        <v>70</v>
      </c>
      <c r="AL529" s="41"/>
      <c r="AM529" s="41"/>
      <c r="AN529" s="41"/>
      <c r="AO529" s="41" t="s">
        <v>70</v>
      </c>
      <c r="AP529" s="41"/>
      <c r="AQ529" s="41"/>
      <c r="AR529" s="41"/>
      <c r="AS529" s="41"/>
      <c r="AT529" s="41"/>
      <c r="AU529" s="41"/>
      <c r="AV529" s="34"/>
      <c r="AW529" s="34"/>
      <c r="AX529" s="34" t="s">
        <v>133</v>
      </c>
      <c r="AY529" s="34" t="s">
        <v>4290</v>
      </c>
      <c r="AZ529" s="34" t="s">
        <v>64</v>
      </c>
      <c r="BA529" s="34" t="s">
        <v>65</v>
      </c>
      <c r="BB529" s="35">
        <v>2024</v>
      </c>
      <c r="BC529" s="34" t="s">
        <v>66</v>
      </c>
    </row>
    <row r="530" spans="1:55" x14ac:dyDescent="0.25">
      <c r="A530" s="34" t="s">
        <v>1593</v>
      </c>
      <c r="B530" s="35">
        <v>67779</v>
      </c>
      <c r="C530" s="34">
        <v>100</v>
      </c>
      <c r="D530" s="34" t="s">
        <v>1594</v>
      </c>
      <c r="E530" s="34" t="s">
        <v>1595</v>
      </c>
      <c r="F530" s="34" t="s">
        <v>1596</v>
      </c>
      <c r="G530" s="34" t="s">
        <v>144</v>
      </c>
      <c r="H530" s="34" t="s">
        <v>144</v>
      </c>
      <c r="I530" s="34" t="s">
        <v>70</v>
      </c>
      <c r="J530" s="36">
        <v>43617</v>
      </c>
      <c r="K530" s="36"/>
      <c r="L530" s="34" t="s">
        <v>61</v>
      </c>
      <c r="M530" s="40"/>
      <c r="N530" s="41"/>
      <c r="O530" s="40"/>
      <c r="P530" s="41" t="s">
        <v>3456</v>
      </c>
      <c r="Q530" s="40"/>
      <c r="R530" s="41"/>
      <c r="S530" s="41"/>
      <c r="T530" s="41" t="s">
        <v>70</v>
      </c>
      <c r="U530" s="41"/>
      <c r="V530" s="41"/>
      <c r="W530" s="40"/>
      <c r="X530" s="41" t="s">
        <v>70</v>
      </c>
      <c r="Y530" s="41"/>
      <c r="Z530" s="40"/>
      <c r="AA530" s="41"/>
      <c r="AB530" s="41"/>
      <c r="AC530" s="41"/>
      <c r="AD530" s="40"/>
      <c r="AE530" s="41" t="s">
        <v>3456</v>
      </c>
      <c r="AF530" s="41" t="s">
        <v>3456</v>
      </c>
      <c r="AG530" s="41" t="s">
        <v>70</v>
      </c>
      <c r="AH530" s="41"/>
      <c r="AI530" s="41" t="s">
        <v>3456</v>
      </c>
      <c r="AJ530" s="40"/>
      <c r="AK530" s="41" t="s">
        <v>70</v>
      </c>
      <c r="AL530" s="40"/>
      <c r="AM530" s="41"/>
      <c r="AN530" s="40"/>
      <c r="AO530" s="41" t="s">
        <v>70</v>
      </c>
      <c r="AP530" s="41" t="s">
        <v>70</v>
      </c>
      <c r="AQ530" s="41" t="s">
        <v>70</v>
      </c>
      <c r="AR530" s="41" t="s">
        <v>70</v>
      </c>
      <c r="AS530" s="41" t="s">
        <v>70</v>
      </c>
      <c r="AT530" s="40"/>
      <c r="AU530" s="40"/>
      <c r="AV530" s="34" t="s">
        <v>1163</v>
      </c>
      <c r="AW530" s="34" t="s">
        <v>1164</v>
      </c>
      <c r="AX530" s="34" t="s">
        <v>133</v>
      </c>
      <c r="AY530" s="34" t="s">
        <v>4290</v>
      </c>
      <c r="AZ530" s="34" t="s">
        <v>64</v>
      </c>
      <c r="BA530" s="34" t="s">
        <v>65</v>
      </c>
      <c r="BB530" s="35">
        <v>2034</v>
      </c>
      <c r="BC530" s="34" t="s">
        <v>66</v>
      </c>
    </row>
    <row r="531" spans="1:55" x14ac:dyDescent="0.25">
      <c r="A531" s="34" t="s">
        <v>1053</v>
      </c>
      <c r="B531" s="35">
        <v>67037</v>
      </c>
      <c r="C531" s="34">
        <v>100</v>
      </c>
      <c r="D531" s="34" t="s">
        <v>1057</v>
      </c>
      <c r="E531" s="34" t="s">
        <v>1058</v>
      </c>
      <c r="F531" s="34" t="s">
        <v>80</v>
      </c>
      <c r="G531" s="34" t="s">
        <v>58</v>
      </c>
      <c r="H531" s="34" t="s">
        <v>59</v>
      </c>
      <c r="I531" s="34" t="s">
        <v>60</v>
      </c>
      <c r="J531" s="36">
        <v>42353</v>
      </c>
      <c r="K531" s="36"/>
      <c r="L531" s="34" t="s">
        <v>61</v>
      </c>
      <c r="M531" s="40"/>
      <c r="N531" s="41"/>
      <c r="O531" s="40"/>
      <c r="P531" s="41" t="s">
        <v>3456</v>
      </c>
      <c r="Q531" s="40"/>
      <c r="R531" s="41"/>
      <c r="S531" s="41"/>
      <c r="T531" s="41" t="s">
        <v>70</v>
      </c>
      <c r="U531" s="41"/>
      <c r="V531" s="41"/>
      <c r="W531" s="40"/>
      <c r="X531" s="41" t="s">
        <v>70</v>
      </c>
      <c r="Y531" s="41"/>
      <c r="Z531" s="41"/>
      <c r="AA531" s="41"/>
      <c r="AB531" s="41"/>
      <c r="AC531" s="41"/>
      <c r="AD531" s="40"/>
      <c r="AE531" s="41"/>
      <c r="AF531" s="41"/>
      <c r="AG531" s="41" t="s">
        <v>70</v>
      </c>
      <c r="AH531" s="41"/>
      <c r="AI531" s="41"/>
      <c r="AJ531" s="40"/>
      <c r="AK531" s="41" t="s">
        <v>70</v>
      </c>
      <c r="AL531" s="40"/>
      <c r="AM531" s="41"/>
      <c r="AN531" s="40"/>
      <c r="AO531" s="41" t="s">
        <v>70</v>
      </c>
      <c r="AP531" s="41" t="s">
        <v>70</v>
      </c>
      <c r="AQ531" s="41" t="s">
        <v>70</v>
      </c>
      <c r="AR531" s="41" t="s">
        <v>70</v>
      </c>
      <c r="AS531" s="41" t="s">
        <v>70</v>
      </c>
      <c r="AT531" s="40"/>
      <c r="AU531" s="40"/>
      <c r="AV531" s="34" t="s">
        <v>70</v>
      </c>
      <c r="AW531" s="34" t="s">
        <v>70</v>
      </c>
      <c r="AX531" s="34" t="s">
        <v>63</v>
      </c>
      <c r="AY531" s="34" t="s">
        <v>4295</v>
      </c>
      <c r="AZ531" s="34" t="s">
        <v>64</v>
      </c>
      <c r="BA531" s="34" t="s">
        <v>65</v>
      </c>
      <c r="BB531" s="35">
        <v>2031</v>
      </c>
      <c r="BC531" s="34" t="s">
        <v>66</v>
      </c>
    </row>
    <row r="532" spans="1:55" x14ac:dyDescent="0.25">
      <c r="A532" s="34" t="s">
        <v>2906</v>
      </c>
      <c r="B532" s="35">
        <v>64187</v>
      </c>
      <c r="C532" s="34">
        <v>15</v>
      </c>
      <c r="D532" s="34" t="s">
        <v>2937</v>
      </c>
      <c r="E532" s="34" t="s">
        <v>2938</v>
      </c>
      <c r="F532" s="34" t="s">
        <v>1244</v>
      </c>
      <c r="G532" s="34" t="s">
        <v>3982</v>
      </c>
      <c r="H532" s="34" t="s">
        <v>144</v>
      </c>
      <c r="I532" s="34" t="s">
        <v>273</v>
      </c>
      <c r="J532" s="36">
        <v>40920</v>
      </c>
      <c r="K532" s="36"/>
      <c r="L532" s="34" t="s">
        <v>61</v>
      </c>
      <c r="M532" s="40"/>
      <c r="N532" s="41"/>
      <c r="O532" s="40"/>
      <c r="P532" s="41"/>
      <c r="Q532" s="40"/>
      <c r="R532" s="41"/>
      <c r="S532" s="41"/>
      <c r="T532" s="41" t="s">
        <v>70</v>
      </c>
      <c r="U532" s="41"/>
      <c r="V532" s="41"/>
      <c r="W532" s="40"/>
      <c r="X532" s="41" t="s">
        <v>70</v>
      </c>
      <c r="Y532" s="41"/>
      <c r="Z532" s="40"/>
      <c r="AA532" s="41"/>
      <c r="AB532" s="41"/>
      <c r="AC532" s="41"/>
      <c r="AD532" s="40"/>
      <c r="AE532" s="41"/>
      <c r="AF532" s="41"/>
      <c r="AG532" s="41" t="s">
        <v>70</v>
      </c>
      <c r="AH532" s="41"/>
      <c r="AI532" s="41"/>
      <c r="AJ532" s="40"/>
      <c r="AK532" s="41" t="s">
        <v>70</v>
      </c>
      <c r="AL532" s="40"/>
      <c r="AM532" s="41"/>
      <c r="AN532" s="40"/>
      <c r="AO532" s="41" t="s">
        <v>70</v>
      </c>
      <c r="AP532" s="41" t="s">
        <v>70</v>
      </c>
      <c r="AQ532" s="41" t="s">
        <v>70</v>
      </c>
      <c r="AR532" s="41" t="s">
        <v>70</v>
      </c>
      <c r="AS532" s="41" t="s">
        <v>70</v>
      </c>
      <c r="AT532" s="40"/>
      <c r="AU532" s="40"/>
      <c r="AV532" s="34" t="s">
        <v>70</v>
      </c>
      <c r="AW532" s="34" t="s">
        <v>70</v>
      </c>
      <c r="AX532" s="34" t="s">
        <v>133</v>
      </c>
      <c r="AY532" s="34" t="s">
        <v>4285</v>
      </c>
      <c r="AZ532" s="34" t="s">
        <v>64</v>
      </c>
      <c r="BA532" s="34" t="s">
        <v>65</v>
      </c>
      <c r="BB532" s="35">
        <v>2026</v>
      </c>
      <c r="BC532" s="34" t="s">
        <v>185</v>
      </c>
    </row>
    <row r="533" spans="1:55" x14ac:dyDescent="0.25">
      <c r="A533" s="34" t="s">
        <v>2719</v>
      </c>
      <c r="B533" s="35">
        <v>79291</v>
      </c>
      <c r="C533" s="34">
        <v>100</v>
      </c>
      <c r="D533" s="34" t="s">
        <v>2744</v>
      </c>
      <c r="E533" s="34" t="s">
        <v>2745</v>
      </c>
      <c r="F533" s="34" t="s">
        <v>910</v>
      </c>
      <c r="G533" s="34" t="s">
        <v>230</v>
      </c>
      <c r="H533" s="34" t="s">
        <v>59</v>
      </c>
      <c r="I533" s="34" t="s">
        <v>570</v>
      </c>
      <c r="J533" s="36">
        <v>44041</v>
      </c>
      <c r="K533" s="36"/>
      <c r="L533" s="34" t="s">
        <v>61</v>
      </c>
      <c r="M533" s="40"/>
      <c r="N533" s="41"/>
      <c r="O533" s="40"/>
      <c r="P533" s="41" t="s">
        <v>3456</v>
      </c>
      <c r="Q533" s="40"/>
      <c r="R533" s="41"/>
      <c r="S533" s="41"/>
      <c r="T533" s="41" t="s">
        <v>70</v>
      </c>
      <c r="U533" s="41"/>
      <c r="V533" s="41"/>
      <c r="W533" s="40"/>
      <c r="X533" s="41" t="s">
        <v>70</v>
      </c>
      <c r="Y533" s="41"/>
      <c r="Z533" s="40"/>
      <c r="AA533" s="41"/>
      <c r="AB533" s="41"/>
      <c r="AC533" s="41"/>
      <c r="AD533" s="40"/>
      <c r="AE533" s="41"/>
      <c r="AF533" s="41"/>
      <c r="AG533" s="41" t="s">
        <v>70</v>
      </c>
      <c r="AH533" s="41"/>
      <c r="AI533" s="41"/>
      <c r="AJ533" s="40"/>
      <c r="AK533" s="41" t="s">
        <v>70</v>
      </c>
      <c r="AL533" s="40"/>
      <c r="AM533" s="41"/>
      <c r="AN533" s="40"/>
      <c r="AO533" s="41" t="s">
        <v>70</v>
      </c>
      <c r="AP533" s="41" t="s">
        <v>70</v>
      </c>
      <c r="AQ533" s="41" t="s">
        <v>70</v>
      </c>
      <c r="AR533" s="41" t="s">
        <v>70</v>
      </c>
      <c r="AS533" s="41" t="s">
        <v>70</v>
      </c>
      <c r="AT533" s="40"/>
      <c r="AU533" s="40"/>
      <c r="AV533" s="34" t="s">
        <v>70</v>
      </c>
      <c r="AW533" s="34" t="s">
        <v>70</v>
      </c>
      <c r="AX533" s="34" t="s">
        <v>63</v>
      </c>
      <c r="AY533" s="34" t="s">
        <v>4286</v>
      </c>
      <c r="AZ533" s="34" t="s">
        <v>64</v>
      </c>
      <c r="BA533" s="34" t="s">
        <v>65</v>
      </c>
      <c r="BB533" s="35">
        <v>2036</v>
      </c>
      <c r="BC533" s="34" t="s">
        <v>66</v>
      </c>
    </row>
    <row r="534" spans="1:55" x14ac:dyDescent="0.25">
      <c r="A534" s="34" t="s">
        <v>879</v>
      </c>
      <c r="B534" s="35">
        <v>67261</v>
      </c>
      <c r="C534" s="34">
        <v>100</v>
      </c>
      <c r="D534" s="34" t="s">
        <v>887</v>
      </c>
      <c r="E534" s="34" t="s">
        <v>888</v>
      </c>
      <c r="F534" s="34" t="s">
        <v>884</v>
      </c>
      <c r="G534" s="34" t="s">
        <v>3548</v>
      </c>
      <c r="H534" s="34" t="s">
        <v>59</v>
      </c>
      <c r="I534" s="34" t="s">
        <v>258</v>
      </c>
      <c r="J534" s="36">
        <v>42521</v>
      </c>
      <c r="K534" s="36"/>
      <c r="L534" s="34" t="s">
        <v>61</v>
      </c>
      <c r="M534" s="40"/>
      <c r="N534" s="41"/>
      <c r="O534" s="40"/>
      <c r="P534" s="41" t="s">
        <v>3456</v>
      </c>
      <c r="Q534" s="40"/>
      <c r="R534" s="41" t="s">
        <v>3456</v>
      </c>
      <c r="S534" s="41"/>
      <c r="T534" s="41" t="s">
        <v>70</v>
      </c>
      <c r="U534" s="41"/>
      <c r="V534" s="41"/>
      <c r="W534" s="40"/>
      <c r="X534" s="41" t="s">
        <v>70</v>
      </c>
      <c r="Y534" s="41"/>
      <c r="Z534" s="41"/>
      <c r="AA534" s="41"/>
      <c r="AB534" s="41"/>
      <c r="AC534" s="41"/>
      <c r="AD534" s="40"/>
      <c r="AE534" s="41" t="s">
        <v>3456</v>
      </c>
      <c r="AF534" s="41"/>
      <c r="AG534" s="41" t="s">
        <v>70</v>
      </c>
      <c r="AH534" s="41"/>
      <c r="AI534" s="41"/>
      <c r="AJ534" s="40"/>
      <c r="AK534" s="41" t="s">
        <v>70</v>
      </c>
      <c r="AL534" s="40"/>
      <c r="AM534" s="41"/>
      <c r="AN534" s="41"/>
      <c r="AO534" s="41" t="s">
        <v>70</v>
      </c>
      <c r="AP534" s="41" t="s">
        <v>70</v>
      </c>
      <c r="AQ534" s="41" t="s">
        <v>70</v>
      </c>
      <c r="AR534" s="41" t="s">
        <v>70</v>
      </c>
      <c r="AS534" s="41" t="s">
        <v>70</v>
      </c>
      <c r="AT534" s="41"/>
      <c r="AU534" s="41"/>
      <c r="AV534" s="34" t="s">
        <v>70</v>
      </c>
      <c r="AW534" s="34" t="s">
        <v>70</v>
      </c>
      <c r="AX534" s="34" t="s">
        <v>133</v>
      </c>
      <c r="AY534" s="34" t="s">
        <v>4289</v>
      </c>
      <c r="AZ534" s="34" t="s">
        <v>64</v>
      </c>
      <c r="BA534" s="34" t="s">
        <v>65</v>
      </c>
      <c r="BB534" s="35">
        <v>2031</v>
      </c>
      <c r="BC534" s="34" t="s">
        <v>119</v>
      </c>
    </row>
    <row r="535" spans="1:55" x14ac:dyDescent="0.25">
      <c r="A535" s="34" t="s">
        <v>3361</v>
      </c>
      <c r="B535" s="35">
        <v>65132</v>
      </c>
      <c r="C535" s="34">
        <v>100</v>
      </c>
      <c r="D535" s="34" t="s">
        <v>3375</v>
      </c>
      <c r="E535" s="34" t="s">
        <v>3376</v>
      </c>
      <c r="F535" s="34" t="s">
        <v>1799</v>
      </c>
      <c r="G535" s="34" t="s">
        <v>3974</v>
      </c>
      <c r="H535" s="34" t="s">
        <v>59</v>
      </c>
      <c r="I535" s="34" t="s">
        <v>3499</v>
      </c>
      <c r="J535" s="36">
        <v>40499</v>
      </c>
      <c r="K535" s="36"/>
      <c r="L535" s="34" t="s">
        <v>61</v>
      </c>
      <c r="M535" s="40"/>
      <c r="N535" s="41"/>
      <c r="O535" s="40"/>
      <c r="P535" s="41"/>
      <c r="Q535" s="40"/>
      <c r="R535" s="41"/>
      <c r="S535" s="41"/>
      <c r="T535" s="41" t="s">
        <v>70</v>
      </c>
      <c r="U535" s="41"/>
      <c r="V535" s="41"/>
      <c r="W535" s="40"/>
      <c r="X535" s="41" t="s">
        <v>70</v>
      </c>
      <c r="Y535" s="41"/>
      <c r="Z535" s="40"/>
      <c r="AA535" s="41"/>
      <c r="AB535" s="41"/>
      <c r="AC535" s="41"/>
      <c r="AD535" s="40"/>
      <c r="AE535" s="41"/>
      <c r="AF535" s="41"/>
      <c r="AG535" s="41" t="s">
        <v>70</v>
      </c>
      <c r="AH535" s="41"/>
      <c r="AI535" s="41"/>
      <c r="AJ535" s="40"/>
      <c r="AK535" s="41" t="s">
        <v>70</v>
      </c>
      <c r="AL535" s="40"/>
      <c r="AM535" s="41"/>
      <c r="AN535" s="40"/>
      <c r="AO535" s="41" t="s">
        <v>70</v>
      </c>
      <c r="AP535" s="41" t="s">
        <v>70</v>
      </c>
      <c r="AQ535" s="41" t="s">
        <v>70</v>
      </c>
      <c r="AR535" s="41" t="s">
        <v>70</v>
      </c>
      <c r="AS535" s="41" t="s">
        <v>70</v>
      </c>
      <c r="AT535" s="40"/>
      <c r="AU535" s="40"/>
      <c r="AV535" s="34" t="s">
        <v>70</v>
      </c>
      <c r="AW535" s="34" t="s">
        <v>70</v>
      </c>
      <c r="AX535" s="34" t="s">
        <v>63</v>
      </c>
      <c r="AY535" s="34" t="s">
        <v>4302</v>
      </c>
      <c r="AZ535" s="34" t="s">
        <v>64</v>
      </c>
      <c r="BA535" s="34" t="s">
        <v>65</v>
      </c>
      <c r="BB535" s="35">
        <v>2025</v>
      </c>
      <c r="BC535" s="34" t="s">
        <v>66</v>
      </c>
    </row>
    <row r="536" spans="1:55" x14ac:dyDescent="0.25">
      <c r="A536" s="34" t="s">
        <v>2656</v>
      </c>
      <c r="B536" s="35">
        <v>79042</v>
      </c>
      <c r="C536" s="34">
        <v>100</v>
      </c>
      <c r="D536" s="34" t="s">
        <v>2688</v>
      </c>
      <c r="E536" s="34" t="s">
        <v>2689</v>
      </c>
      <c r="F536" s="34" t="s">
        <v>751</v>
      </c>
      <c r="G536" s="34" t="s">
        <v>3548</v>
      </c>
      <c r="H536" s="34" t="s">
        <v>59</v>
      </c>
      <c r="I536" s="34" t="s">
        <v>60</v>
      </c>
      <c r="J536" s="36">
        <v>43795</v>
      </c>
      <c r="K536" s="36"/>
      <c r="L536" s="34" t="s">
        <v>61</v>
      </c>
      <c r="M536" s="40"/>
      <c r="N536" s="41"/>
      <c r="O536" s="40"/>
      <c r="P536" s="41" t="s">
        <v>3456</v>
      </c>
      <c r="Q536" s="40"/>
      <c r="R536" s="41" t="s">
        <v>3456</v>
      </c>
      <c r="S536" s="41"/>
      <c r="T536" s="41" t="s">
        <v>70</v>
      </c>
      <c r="U536" s="41"/>
      <c r="V536" s="41"/>
      <c r="W536" s="40"/>
      <c r="X536" s="41" t="s">
        <v>70</v>
      </c>
      <c r="Y536" s="41"/>
      <c r="Z536" s="40"/>
      <c r="AA536" s="41"/>
      <c r="AB536" s="41"/>
      <c r="AC536" s="41"/>
      <c r="AD536" s="40"/>
      <c r="AE536" s="41" t="s">
        <v>3456</v>
      </c>
      <c r="AF536" s="41" t="s">
        <v>3456</v>
      </c>
      <c r="AG536" s="41" t="s">
        <v>70</v>
      </c>
      <c r="AH536" s="41"/>
      <c r="AI536" s="41"/>
      <c r="AJ536" s="40"/>
      <c r="AK536" s="41" t="s">
        <v>70</v>
      </c>
      <c r="AL536" s="40"/>
      <c r="AM536" s="41"/>
      <c r="AN536" s="40"/>
      <c r="AO536" s="41" t="s">
        <v>70</v>
      </c>
      <c r="AP536" s="41" t="s">
        <v>70</v>
      </c>
      <c r="AQ536" s="41" t="s">
        <v>70</v>
      </c>
      <c r="AR536" s="41" t="s">
        <v>70</v>
      </c>
      <c r="AS536" s="41" t="s">
        <v>70</v>
      </c>
      <c r="AT536" s="40"/>
      <c r="AU536" s="40"/>
      <c r="AV536" s="34" t="s">
        <v>70</v>
      </c>
      <c r="AW536" s="34" t="s">
        <v>70</v>
      </c>
      <c r="AX536" s="34" t="s">
        <v>63</v>
      </c>
      <c r="AY536" s="34" t="s">
        <v>4311</v>
      </c>
      <c r="AZ536" s="34" t="s">
        <v>64</v>
      </c>
      <c r="BA536" s="34" t="s">
        <v>65</v>
      </c>
      <c r="BB536" s="35">
        <v>2036</v>
      </c>
      <c r="BC536" s="34" t="s">
        <v>66</v>
      </c>
    </row>
    <row r="537" spans="1:55" x14ac:dyDescent="0.25">
      <c r="A537" s="34" t="s">
        <v>1350</v>
      </c>
      <c r="B537" s="35">
        <v>66519</v>
      </c>
      <c r="C537" s="34">
        <v>48.5</v>
      </c>
      <c r="D537" s="34" t="s">
        <v>1383</v>
      </c>
      <c r="E537" s="34" t="s">
        <v>1384</v>
      </c>
      <c r="F537" s="34" t="s">
        <v>1216</v>
      </c>
      <c r="G537" s="34" t="s">
        <v>230</v>
      </c>
      <c r="H537" s="34" t="s">
        <v>59</v>
      </c>
      <c r="I537" s="34" t="s">
        <v>1260</v>
      </c>
      <c r="J537" s="36">
        <v>41950</v>
      </c>
      <c r="K537" s="36"/>
      <c r="L537" s="34" t="s">
        <v>61</v>
      </c>
      <c r="M537" s="40"/>
      <c r="N537" s="41"/>
      <c r="O537" s="40"/>
      <c r="P537" s="41" t="s">
        <v>3456</v>
      </c>
      <c r="Q537" s="40"/>
      <c r="R537" s="41" t="s">
        <v>3456</v>
      </c>
      <c r="S537" s="41"/>
      <c r="T537" s="41" t="s">
        <v>70</v>
      </c>
      <c r="U537" s="41"/>
      <c r="V537" s="41"/>
      <c r="W537" s="40"/>
      <c r="X537" s="41" t="s">
        <v>70</v>
      </c>
      <c r="Y537" s="41"/>
      <c r="Z537" s="41"/>
      <c r="AA537" s="41"/>
      <c r="AB537" s="41"/>
      <c r="AC537" s="41"/>
      <c r="AD537" s="40"/>
      <c r="AE537" s="41"/>
      <c r="AF537" s="41"/>
      <c r="AG537" s="41" t="s">
        <v>70</v>
      </c>
      <c r="AH537" s="41"/>
      <c r="AI537" s="41"/>
      <c r="AJ537" s="40"/>
      <c r="AK537" s="41" t="s">
        <v>70</v>
      </c>
      <c r="AL537" s="40"/>
      <c r="AM537" s="41"/>
      <c r="AN537" s="40"/>
      <c r="AO537" s="41" t="s">
        <v>70</v>
      </c>
      <c r="AP537" s="41" t="s">
        <v>70</v>
      </c>
      <c r="AQ537" s="41" t="s">
        <v>70</v>
      </c>
      <c r="AR537" s="41" t="s">
        <v>70</v>
      </c>
      <c r="AS537" s="41" t="s">
        <v>70</v>
      </c>
      <c r="AT537" s="40"/>
      <c r="AU537" s="40"/>
      <c r="AV537" s="34" t="s">
        <v>70</v>
      </c>
      <c r="AW537" s="34" t="s">
        <v>70</v>
      </c>
      <c r="AX537" s="34" t="s">
        <v>133</v>
      </c>
      <c r="AY537" s="34" t="s">
        <v>4290</v>
      </c>
      <c r="AZ537" s="34" t="s">
        <v>64</v>
      </c>
      <c r="BA537" s="34" t="s">
        <v>65</v>
      </c>
      <c r="BB537" s="35">
        <v>2029</v>
      </c>
      <c r="BC537" s="34" t="s">
        <v>66</v>
      </c>
    </row>
    <row r="538" spans="1:55" x14ac:dyDescent="0.25">
      <c r="A538" s="34" t="s">
        <v>733</v>
      </c>
      <c r="B538" s="35">
        <v>66770</v>
      </c>
      <c r="C538" s="34">
        <v>26.75</v>
      </c>
      <c r="D538" s="34" t="s">
        <v>763</v>
      </c>
      <c r="E538" s="34" t="s">
        <v>764</v>
      </c>
      <c r="F538" s="34" t="s">
        <v>765</v>
      </c>
      <c r="G538" s="34" t="s">
        <v>3982</v>
      </c>
      <c r="H538" s="34" t="s">
        <v>144</v>
      </c>
      <c r="I538" s="34" t="s">
        <v>1233</v>
      </c>
      <c r="J538" s="36">
        <v>42184</v>
      </c>
      <c r="K538" s="36"/>
      <c r="L538" s="34" t="s">
        <v>61</v>
      </c>
      <c r="M538" s="40"/>
      <c r="N538" s="41"/>
      <c r="O538" s="40"/>
      <c r="P538" s="41" t="s">
        <v>3456</v>
      </c>
      <c r="Q538" s="40"/>
      <c r="R538" s="41" t="s">
        <v>3456</v>
      </c>
      <c r="S538" s="41"/>
      <c r="T538" s="41" t="s">
        <v>70</v>
      </c>
      <c r="U538" s="41"/>
      <c r="V538" s="41"/>
      <c r="W538" s="40"/>
      <c r="X538" s="41" t="s">
        <v>70</v>
      </c>
      <c r="Y538" s="41"/>
      <c r="Z538" s="41"/>
      <c r="AA538" s="41"/>
      <c r="AB538" s="41"/>
      <c r="AC538" s="41"/>
      <c r="AD538" s="40"/>
      <c r="AE538" s="41" t="s">
        <v>3456</v>
      </c>
      <c r="AF538" s="41" t="s">
        <v>3456</v>
      </c>
      <c r="AG538" s="41" t="s">
        <v>70</v>
      </c>
      <c r="AH538" s="41"/>
      <c r="AI538" s="41"/>
      <c r="AJ538" s="40"/>
      <c r="AK538" s="41" t="s">
        <v>70</v>
      </c>
      <c r="AL538" s="40"/>
      <c r="AM538" s="41"/>
      <c r="AN538" s="41"/>
      <c r="AO538" s="41" t="s">
        <v>70</v>
      </c>
      <c r="AP538" s="41" t="s">
        <v>70</v>
      </c>
      <c r="AQ538" s="41" t="s">
        <v>70</v>
      </c>
      <c r="AR538" s="41" t="s">
        <v>70</v>
      </c>
      <c r="AS538" s="41" t="s">
        <v>70</v>
      </c>
      <c r="AT538" s="41"/>
      <c r="AU538" s="41"/>
      <c r="AV538" s="34" t="s">
        <v>70</v>
      </c>
      <c r="AW538" s="34" t="s">
        <v>70</v>
      </c>
      <c r="AX538" s="34" t="s">
        <v>63</v>
      </c>
      <c r="AY538" s="34" t="s">
        <v>4296</v>
      </c>
      <c r="AZ538" s="34" t="s">
        <v>64</v>
      </c>
      <c r="BA538" s="34" t="s">
        <v>65</v>
      </c>
      <c r="BB538" s="35">
        <v>2031</v>
      </c>
      <c r="BC538" s="34" t="s">
        <v>103</v>
      </c>
    </row>
    <row r="539" spans="1:55" x14ac:dyDescent="0.25">
      <c r="A539" s="34" t="s">
        <v>1732</v>
      </c>
      <c r="B539" s="35">
        <v>67271</v>
      </c>
      <c r="C539" s="34">
        <v>100</v>
      </c>
      <c r="D539" s="34" t="s">
        <v>4174</v>
      </c>
      <c r="E539" s="34" t="s">
        <v>1745</v>
      </c>
      <c r="F539" s="34" t="s">
        <v>1746</v>
      </c>
      <c r="G539" s="34" t="s">
        <v>3500</v>
      </c>
      <c r="H539" s="34" t="s">
        <v>4287</v>
      </c>
      <c r="I539" s="34" t="s">
        <v>1515</v>
      </c>
      <c r="J539" s="36">
        <v>42726</v>
      </c>
      <c r="K539" s="36"/>
      <c r="L539" s="34" t="s">
        <v>61</v>
      </c>
      <c r="M539" s="40"/>
      <c r="N539" s="41"/>
      <c r="O539" s="40"/>
      <c r="P539" s="41" t="s">
        <v>3456</v>
      </c>
      <c r="Q539" s="40"/>
      <c r="R539" s="41"/>
      <c r="S539" s="41"/>
      <c r="T539" s="41" t="s">
        <v>70</v>
      </c>
      <c r="U539" s="41"/>
      <c r="V539" s="41"/>
      <c r="W539" s="40"/>
      <c r="X539" s="41" t="s">
        <v>70</v>
      </c>
      <c r="Y539" s="41"/>
      <c r="Z539" s="40"/>
      <c r="AA539" s="41"/>
      <c r="AB539" s="41"/>
      <c r="AC539" s="41"/>
      <c r="AD539" s="40"/>
      <c r="AE539" s="41"/>
      <c r="AF539" s="41"/>
      <c r="AG539" s="41" t="s">
        <v>70</v>
      </c>
      <c r="AH539" s="41"/>
      <c r="AI539" s="41"/>
      <c r="AJ539" s="40"/>
      <c r="AK539" s="41" t="s">
        <v>70</v>
      </c>
      <c r="AL539" s="40"/>
      <c r="AM539" s="41"/>
      <c r="AN539" s="40"/>
      <c r="AO539" s="41" t="s">
        <v>70</v>
      </c>
      <c r="AP539" s="41" t="s">
        <v>70</v>
      </c>
      <c r="AQ539" s="41" t="s">
        <v>70</v>
      </c>
      <c r="AR539" s="41" t="s">
        <v>70</v>
      </c>
      <c r="AS539" s="41" t="s">
        <v>70</v>
      </c>
      <c r="AT539" s="40"/>
      <c r="AU539" s="40"/>
      <c r="AV539" s="34" t="s">
        <v>70</v>
      </c>
      <c r="AW539" s="34" t="s">
        <v>70</v>
      </c>
      <c r="AX539" s="34" t="s">
        <v>133</v>
      </c>
      <c r="AY539" s="34" t="s">
        <v>4296</v>
      </c>
      <c r="AZ539" s="34" t="s">
        <v>64</v>
      </c>
      <c r="BA539" s="34" t="s">
        <v>65</v>
      </c>
      <c r="BB539" s="35">
        <v>2032</v>
      </c>
      <c r="BC539" s="34" t="s">
        <v>66</v>
      </c>
    </row>
    <row r="540" spans="1:55" x14ac:dyDescent="0.25">
      <c r="A540" s="34" t="s">
        <v>3355</v>
      </c>
      <c r="B540" s="35">
        <v>80569</v>
      </c>
      <c r="C540" s="34">
        <v>100</v>
      </c>
      <c r="D540" s="34" t="s">
        <v>4713</v>
      </c>
      <c r="E540" s="34" t="s">
        <v>4714</v>
      </c>
      <c r="F540" s="34" t="s">
        <v>1709</v>
      </c>
      <c r="G540" s="34" t="s">
        <v>434</v>
      </c>
      <c r="H540" s="34" t="s">
        <v>144</v>
      </c>
      <c r="I540" s="34" t="s">
        <v>4715</v>
      </c>
      <c r="J540" s="36">
        <v>45106</v>
      </c>
      <c r="K540" s="36"/>
      <c r="L540" s="34" t="s">
        <v>61</v>
      </c>
      <c r="M540" s="40"/>
      <c r="N540" s="41" t="s">
        <v>3456</v>
      </c>
      <c r="O540" s="40"/>
      <c r="P540" s="41" t="s">
        <v>3456</v>
      </c>
      <c r="Q540" s="40"/>
      <c r="R540" s="41" t="s">
        <v>3456</v>
      </c>
      <c r="S540" s="41" t="s">
        <v>3456</v>
      </c>
      <c r="T540" s="41" t="s">
        <v>70</v>
      </c>
      <c r="U540" s="41"/>
      <c r="V540" s="41"/>
      <c r="W540" s="40"/>
      <c r="X540" s="41" t="s">
        <v>70</v>
      </c>
      <c r="Y540" s="41"/>
      <c r="Z540" s="40"/>
      <c r="AA540" s="41"/>
      <c r="AB540" s="41"/>
      <c r="AC540" s="41"/>
      <c r="AD540" s="40"/>
      <c r="AE540" s="41" t="s">
        <v>3456</v>
      </c>
      <c r="AF540" s="41" t="s">
        <v>3456</v>
      </c>
      <c r="AG540" s="41" t="s">
        <v>70</v>
      </c>
      <c r="AH540" s="41"/>
      <c r="AI540" s="41"/>
      <c r="AJ540" s="40"/>
      <c r="AK540" s="41" t="s">
        <v>70</v>
      </c>
      <c r="AL540" s="40"/>
      <c r="AM540" s="41"/>
      <c r="AN540" s="40"/>
      <c r="AO540" s="41" t="s">
        <v>70</v>
      </c>
      <c r="AP540" s="41" t="s">
        <v>70</v>
      </c>
      <c r="AQ540" s="41" t="s">
        <v>70</v>
      </c>
      <c r="AR540" s="41" t="s">
        <v>70</v>
      </c>
      <c r="AS540" s="41" t="s">
        <v>70</v>
      </c>
      <c r="AT540" s="40"/>
      <c r="AU540" s="40"/>
      <c r="AV540" s="34" t="s">
        <v>70</v>
      </c>
      <c r="AW540" s="34" t="s">
        <v>70</v>
      </c>
      <c r="AX540" s="34" t="s">
        <v>63</v>
      </c>
      <c r="AY540" s="34" t="s">
        <v>4290</v>
      </c>
      <c r="AZ540" s="34" t="s">
        <v>64</v>
      </c>
      <c r="BA540" s="34" t="s">
        <v>65</v>
      </c>
      <c r="BB540" s="35">
        <v>2040</v>
      </c>
      <c r="BC540" s="34" t="s">
        <v>103</v>
      </c>
    </row>
    <row r="541" spans="1:55" x14ac:dyDescent="0.25">
      <c r="A541" s="34" t="s">
        <v>879</v>
      </c>
      <c r="B541" s="35">
        <v>78065</v>
      </c>
      <c r="C541" s="34">
        <v>65</v>
      </c>
      <c r="D541" s="34" t="s">
        <v>902</v>
      </c>
      <c r="E541" s="34" t="s">
        <v>903</v>
      </c>
      <c r="F541" s="34" t="s">
        <v>904</v>
      </c>
      <c r="G541" s="34" t="s">
        <v>3548</v>
      </c>
      <c r="H541" s="34" t="s">
        <v>59</v>
      </c>
      <c r="I541" s="34" t="s">
        <v>132</v>
      </c>
      <c r="J541" s="36">
        <v>43070</v>
      </c>
      <c r="K541" s="36"/>
      <c r="L541" s="34" t="s">
        <v>61</v>
      </c>
      <c r="M541" s="40"/>
      <c r="N541" s="41"/>
      <c r="O541" s="40"/>
      <c r="P541" s="41" t="s">
        <v>3456</v>
      </c>
      <c r="Q541" s="40"/>
      <c r="R541" s="41"/>
      <c r="S541" s="41"/>
      <c r="T541" s="41" t="s">
        <v>70</v>
      </c>
      <c r="U541" s="41"/>
      <c r="V541" s="41"/>
      <c r="W541" s="40"/>
      <c r="X541" s="41" t="s">
        <v>70</v>
      </c>
      <c r="Y541" s="41"/>
      <c r="Z541" s="41"/>
      <c r="AA541" s="41"/>
      <c r="AB541" s="41"/>
      <c r="AC541" s="41"/>
      <c r="AD541" s="40"/>
      <c r="AE541" s="41"/>
      <c r="AF541" s="41"/>
      <c r="AG541" s="41" t="s">
        <v>70</v>
      </c>
      <c r="AH541" s="41"/>
      <c r="AI541" s="41"/>
      <c r="AJ541" s="40"/>
      <c r="AK541" s="41" t="s">
        <v>70</v>
      </c>
      <c r="AL541" s="40"/>
      <c r="AM541" s="41"/>
      <c r="AN541" s="41"/>
      <c r="AO541" s="41" t="s">
        <v>70</v>
      </c>
      <c r="AP541" s="41" t="s">
        <v>70</v>
      </c>
      <c r="AQ541" s="41" t="s">
        <v>70</v>
      </c>
      <c r="AR541" s="41" t="s">
        <v>70</v>
      </c>
      <c r="AS541" s="41" t="s">
        <v>70</v>
      </c>
      <c r="AT541" s="41"/>
      <c r="AU541" s="41"/>
      <c r="AV541" s="34" t="s">
        <v>70</v>
      </c>
      <c r="AW541" s="34" t="s">
        <v>70</v>
      </c>
      <c r="AX541" s="34" t="s">
        <v>133</v>
      </c>
      <c r="AY541" s="34" t="s">
        <v>4289</v>
      </c>
      <c r="AZ541" s="34" t="s">
        <v>64</v>
      </c>
      <c r="BA541" s="34" t="s">
        <v>65</v>
      </c>
      <c r="BB541" s="35">
        <v>2033</v>
      </c>
      <c r="BC541" s="34" t="s">
        <v>66</v>
      </c>
    </row>
    <row r="542" spans="1:55" x14ac:dyDescent="0.25">
      <c r="A542" s="34" t="s">
        <v>1789</v>
      </c>
      <c r="B542" s="35">
        <v>67879</v>
      </c>
      <c r="C542" s="34">
        <v>100</v>
      </c>
      <c r="D542" s="34" t="s">
        <v>1802</v>
      </c>
      <c r="E542" s="34" t="s">
        <v>1803</v>
      </c>
      <c r="F542" s="34" t="s">
        <v>1804</v>
      </c>
      <c r="G542" s="34" t="s">
        <v>3500</v>
      </c>
      <c r="H542" s="34" t="s">
        <v>4287</v>
      </c>
      <c r="I542" s="34" t="s">
        <v>3501</v>
      </c>
      <c r="J542" s="36">
        <v>43266</v>
      </c>
      <c r="K542" s="36"/>
      <c r="L542" s="34" t="s">
        <v>61</v>
      </c>
      <c r="M542" s="40">
        <v>45259</v>
      </c>
      <c r="N542" s="41"/>
      <c r="O542" s="40"/>
      <c r="P542" s="41" t="s">
        <v>3456</v>
      </c>
      <c r="Q542" s="40"/>
      <c r="R542" s="41"/>
      <c r="S542" s="41"/>
      <c r="T542" s="41" t="s">
        <v>70</v>
      </c>
      <c r="U542" s="41"/>
      <c r="V542" s="41"/>
      <c r="W542" s="40"/>
      <c r="X542" s="41" t="s">
        <v>70</v>
      </c>
      <c r="Y542" s="41"/>
      <c r="Z542" s="40"/>
      <c r="AA542" s="41"/>
      <c r="AB542" s="41"/>
      <c r="AC542" s="41"/>
      <c r="AD542" s="40"/>
      <c r="AE542" s="41"/>
      <c r="AF542" s="41"/>
      <c r="AG542" s="41" t="s">
        <v>70</v>
      </c>
      <c r="AH542" s="41"/>
      <c r="AI542" s="41"/>
      <c r="AJ542" s="40"/>
      <c r="AK542" s="41" t="s">
        <v>70</v>
      </c>
      <c r="AL542" s="40"/>
      <c r="AM542" s="41"/>
      <c r="AN542" s="40"/>
      <c r="AO542" s="41" t="s">
        <v>70</v>
      </c>
      <c r="AP542" s="41" t="s">
        <v>70</v>
      </c>
      <c r="AQ542" s="41" t="s">
        <v>70</v>
      </c>
      <c r="AR542" s="41" t="s">
        <v>70</v>
      </c>
      <c r="AS542" s="41" t="s">
        <v>70</v>
      </c>
      <c r="AT542" s="40"/>
      <c r="AU542" s="40"/>
      <c r="AV542" s="34" t="s">
        <v>70</v>
      </c>
      <c r="AW542" s="34" t="s">
        <v>70</v>
      </c>
      <c r="AX542" s="34" t="s">
        <v>63</v>
      </c>
      <c r="AY542" s="34" t="s">
        <v>4286</v>
      </c>
      <c r="AZ542" s="34" t="s">
        <v>64</v>
      </c>
      <c r="BA542" s="34" t="s">
        <v>65</v>
      </c>
      <c r="BB542" s="35">
        <v>2033</v>
      </c>
      <c r="BC542" s="34" t="s">
        <v>66</v>
      </c>
    </row>
    <row r="543" spans="1:55" x14ac:dyDescent="0.25">
      <c r="A543" s="34" t="s">
        <v>265</v>
      </c>
      <c r="B543" s="35">
        <v>65252</v>
      </c>
      <c r="C543" s="34">
        <v>100</v>
      </c>
      <c r="D543" s="34" t="s">
        <v>367</v>
      </c>
      <c r="E543" s="34" t="s">
        <v>368</v>
      </c>
      <c r="F543" s="34" t="s">
        <v>359</v>
      </c>
      <c r="G543" s="34" t="s">
        <v>3500</v>
      </c>
      <c r="H543" s="34" t="s">
        <v>4287</v>
      </c>
      <c r="I543" s="34" t="s">
        <v>137</v>
      </c>
      <c r="J543" s="36">
        <v>40773</v>
      </c>
      <c r="K543" s="36"/>
      <c r="L543" s="34" t="s">
        <v>61</v>
      </c>
      <c r="M543" s="40"/>
      <c r="N543" s="41"/>
      <c r="O543" s="40"/>
      <c r="P543" s="41" t="s">
        <v>3456</v>
      </c>
      <c r="Q543" s="40"/>
      <c r="R543" s="41"/>
      <c r="S543" s="41"/>
      <c r="T543" s="41" t="s">
        <v>70</v>
      </c>
      <c r="U543" s="41"/>
      <c r="V543" s="41"/>
      <c r="W543" s="40"/>
      <c r="X543" s="41" t="s">
        <v>70</v>
      </c>
      <c r="Y543" s="41"/>
      <c r="Z543" s="41"/>
      <c r="AA543" s="41"/>
      <c r="AB543" s="41"/>
      <c r="AC543" s="41"/>
      <c r="AD543" s="41"/>
      <c r="AE543" s="41"/>
      <c r="AF543" s="41"/>
      <c r="AG543" s="41" t="s">
        <v>70</v>
      </c>
      <c r="AH543" s="41"/>
      <c r="AI543" s="41"/>
      <c r="AJ543" s="41"/>
      <c r="AK543" s="41" t="s">
        <v>70</v>
      </c>
      <c r="AL543" s="41"/>
      <c r="AM543" s="41"/>
      <c r="AN543" s="41"/>
      <c r="AO543" s="41" t="s">
        <v>70</v>
      </c>
      <c r="AP543" s="41"/>
      <c r="AQ543" s="41"/>
      <c r="AR543" s="41"/>
      <c r="AS543" s="41"/>
      <c r="AT543" s="41"/>
      <c r="AU543" s="41"/>
      <c r="AV543" s="34" t="s">
        <v>70</v>
      </c>
      <c r="AW543" s="34" t="s">
        <v>70</v>
      </c>
      <c r="AX543" s="34" t="s">
        <v>133</v>
      </c>
      <c r="AY543" s="34" t="s">
        <v>4292</v>
      </c>
      <c r="AZ543" s="34" t="s">
        <v>64</v>
      </c>
      <c r="BA543" s="34" t="s">
        <v>65</v>
      </c>
      <c r="BB543" s="35">
        <v>2026</v>
      </c>
      <c r="BC543" s="34" t="s">
        <v>103</v>
      </c>
    </row>
    <row r="544" spans="1:55" x14ac:dyDescent="0.25">
      <c r="A544" s="34" t="s">
        <v>4606</v>
      </c>
      <c r="B544" s="35">
        <v>80028</v>
      </c>
      <c r="C544" s="34">
        <v>100</v>
      </c>
      <c r="D544" s="34" t="s">
        <v>4621</v>
      </c>
      <c r="E544" s="34" t="s">
        <v>4622</v>
      </c>
      <c r="F544" s="34" t="s">
        <v>4162</v>
      </c>
      <c r="G544" s="34" t="s">
        <v>3520</v>
      </c>
      <c r="H544" s="34" t="s">
        <v>4287</v>
      </c>
      <c r="I544" s="34" t="s">
        <v>133</v>
      </c>
      <c r="J544" s="36">
        <v>45176</v>
      </c>
      <c r="K544" s="36"/>
      <c r="L544" s="34" t="s">
        <v>61</v>
      </c>
      <c r="M544" s="40"/>
      <c r="N544" s="41" t="s">
        <v>3456</v>
      </c>
      <c r="O544" s="40"/>
      <c r="P544" s="41" t="s">
        <v>3456</v>
      </c>
      <c r="Q544" s="40"/>
      <c r="R544" s="41" t="s">
        <v>3456</v>
      </c>
      <c r="S544" s="41" t="s">
        <v>3456</v>
      </c>
      <c r="T544" s="41" t="s">
        <v>70</v>
      </c>
      <c r="U544" s="41"/>
      <c r="V544" s="41"/>
      <c r="W544" s="40"/>
      <c r="X544" s="41" t="s">
        <v>70</v>
      </c>
      <c r="Y544" s="41"/>
      <c r="Z544" s="40"/>
      <c r="AA544" s="41"/>
      <c r="AB544" s="41"/>
      <c r="AC544" s="41"/>
      <c r="AD544" s="40"/>
      <c r="AE544" s="41" t="s">
        <v>3456</v>
      </c>
      <c r="AF544" s="41" t="s">
        <v>3456</v>
      </c>
      <c r="AG544" s="41" t="s">
        <v>70</v>
      </c>
      <c r="AH544" s="41"/>
      <c r="AI544" s="41"/>
      <c r="AJ544" s="40"/>
      <c r="AK544" s="41" t="s">
        <v>70</v>
      </c>
      <c r="AL544" s="40"/>
      <c r="AM544" s="41"/>
      <c r="AN544" s="40"/>
      <c r="AO544" s="41" t="s">
        <v>70</v>
      </c>
      <c r="AP544" s="41" t="s">
        <v>70</v>
      </c>
      <c r="AQ544" s="41" t="s">
        <v>70</v>
      </c>
      <c r="AR544" s="41" t="s">
        <v>70</v>
      </c>
      <c r="AS544" s="41" t="s">
        <v>70</v>
      </c>
      <c r="AT544" s="40"/>
      <c r="AU544" s="40"/>
      <c r="AV544" s="34" t="s">
        <v>70</v>
      </c>
      <c r="AW544" s="34" t="s">
        <v>70</v>
      </c>
      <c r="AX544" s="34" t="s">
        <v>63</v>
      </c>
      <c r="AY544" s="34" t="s">
        <v>4290</v>
      </c>
      <c r="AZ544" s="34" t="s">
        <v>64</v>
      </c>
      <c r="BA544" s="34" t="s">
        <v>65</v>
      </c>
      <c r="BB544" s="35">
        <v>2039</v>
      </c>
      <c r="BC544" s="34" t="s">
        <v>119</v>
      </c>
    </row>
    <row r="545" spans="1:55" x14ac:dyDescent="0.25">
      <c r="A545" s="34" t="s">
        <v>3147</v>
      </c>
      <c r="B545" s="35">
        <v>66712</v>
      </c>
      <c r="C545" s="34">
        <v>100</v>
      </c>
      <c r="D545" s="34" t="s">
        <v>3153</v>
      </c>
      <c r="E545" s="34" t="s">
        <v>3154</v>
      </c>
      <c r="F545" s="34" t="s">
        <v>3077</v>
      </c>
      <c r="G545" s="34" t="s">
        <v>215</v>
      </c>
      <c r="H545" s="34" t="s">
        <v>4287</v>
      </c>
      <c r="I545" s="34" t="s">
        <v>3531</v>
      </c>
      <c r="J545" s="36">
        <v>42648</v>
      </c>
      <c r="K545" s="36"/>
      <c r="L545" s="34" t="s">
        <v>61</v>
      </c>
      <c r="M545" s="40"/>
      <c r="N545" s="41"/>
      <c r="O545" s="40"/>
      <c r="P545" s="41" t="s">
        <v>3456</v>
      </c>
      <c r="Q545" s="40"/>
      <c r="R545" s="41"/>
      <c r="S545" s="41"/>
      <c r="T545" s="41" t="s">
        <v>70</v>
      </c>
      <c r="U545" s="41"/>
      <c r="V545" s="41"/>
      <c r="W545" s="40"/>
      <c r="X545" s="41" t="s">
        <v>70</v>
      </c>
      <c r="Y545" s="41"/>
      <c r="Z545" s="40"/>
      <c r="AA545" s="41"/>
      <c r="AB545" s="41"/>
      <c r="AC545" s="41"/>
      <c r="AD545" s="40"/>
      <c r="AE545" s="41"/>
      <c r="AF545" s="41"/>
      <c r="AG545" s="41" t="s">
        <v>70</v>
      </c>
      <c r="AH545" s="41"/>
      <c r="AI545" s="41"/>
      <c r="AJ545" s="40"/>
      <c r="AK545" s="41" t="s">
        <v>70</v>
      </c>
      <c r="AL545" s="40"/>
      <c r="AM545" s="41"/>
      <c r="AN545" s="40"/>
      <c r="AO545" s="41" t="s">
        <v>70</v>
      </c>
      <c r="AP545" s="41" t="s">
        <v>70</v>
      </c>
      <c r="AQ545" s="41" t="s">
        <v>70</v>
      </c>
      <c r="AR545" s="41" t="s">
        <v>70</v>
      </c>
      <c r="AS545" s="41" t="s">
        <v>70</v>
      </c>
      <c r="AT545" s="40"/>
      <c r="AU545" s="40"/>
      <c r="AV545" s="34" t="s">
        <v>70</v>
      </c>
      <c r="AW545" s="34" t="s">
        <v>70</v>
      </c>
      <c r="AX545" s="34" t="s">
        <v>133</v>
      </c>
      <c r="AY545" s="34" t="s">
        <v>70</v>
      </c>
      <c r="AZ545" s="34" t="s">
        <v>64</v>
      </c>
      <c r="BA545" s="34" t="s">
        <v>65</v>
      </c>
      <c r="BB545" s="35">
        <v>2031</v>
      </c>
      <c r="BC545" s="34" t="s">
        <v>119</v>
      </c>
    </row>
    <row r="546" spans="1:55" x14ac:dyDescent="0.25">
      <c r="A546" s="34" t="s">
        <v>1350</v>
      </c>
      <c r="B546" s="35">
        <v>66234</v>
      </c>
      <c r="C546" s="34">
        <v>100</v>
      </c>
      <c r="D546" s="34" t="s">
        <v>1362</v>
      </c>
      <c r="E546" s="34" t="s">
        <v>1363</v>
      </c>
      <c r="F546" s="34" t="s">
        <v>1364</v>
      </c>
      <c r="G546" s="34" t="s">
        <v>558</v>
      </c>
      <c r="H546" s="34" t="s">
        <v>59</v>
      </c>
      <c r="I546" s="34" t="s">
        <v>133</v>
      </c>
      <c r="J546" s="36">
        <v>41778</v>
      </c>
      <c r="K546" s="36"/>
      <c r="L546" s="34" t="s">
        <v>61</v>
      </c>
      <c r="M546" s="40"/>
      <c r="N546" s="41"/>
      <c r="O546" s="40"/>
      <c r="P546" s="41" t="s">
        <v>3456</v>
      </c>
      <c r="Q546" s="40"/>
      <c r="R546" s="41"/>
      <c r="S546" s="41"/>
      <c r="T546" s="41" t="s">
        <v>70</v>
      </c>
      <c r="U546" s="41"/>
      <c r="V546" s="41"/>
      <c r="W546" s="40"/>
      <c r="X546" s="41" t="s">
        <v>70</v>
      </c>
      <c r="Y546" s="41"/>
      <c r="Z546" s="41"/>
      <c r="AA546" s="41"/>
      <c r="AB546" s="41"/>
      <c r="AC546" s="41"/>
      <c r="AD546" s="40"/>
      <c r="AE546" s="41"/>
      <c r="AF546" s="41"/>
      <c r="AG546" s="41" t="s">
        <v>70</v>
      </c>
      <c r="AH546" s="41"/>
      <c r="AI546" s="41"/>
      <c r="AJ546" s="40"/>
      <c r="AK546" s="41" t="s">
        <v>70</v>
      </c>
      <c r="AL546" s="40"/>
      <c r="AM546" s="41"/>
      <c r="AN546" s="40"/>
      <c r="AO546" s="41" t="s">
        <v>70</v>
      </c>
      <c r="AP546" s="41" t="s">
        <v>70</v>
      </c>
      <c r="AQ546" s="41" t="s">
        <v>70</v>
      </c>
      <c r="AR546" s="41" t="s">
        <v>70</v>
      </c>
      <c r="AS546" s="41" t="s">
        <v>70</v>
      </c>
      <c r="AT546" s="40"/>
      <c r="AU546" s="40"/>
      <c r="AV546" s="34" t="s">
        <v>70</v>
      </c>
      <c r="AW546" s="34" t="s">
        <v>70</v>
      </c>
      <c r="AX546" s="34" t="s">
        <v>133</v>
      </c>
      <c r="AY546" s="34" t="s">
        <v>4290</v>
      </c>
      <c r="AZ546" s="34" t="s">
        <v>64</v>
      </c>
      <c r="BA546" s="34" t="s">
        <v>65</v>
      </c>
      <c r="BB546" s="35">
        <v>2028</v>
      </c>
      <c r="BC546" s="34" t="s">
        <v>119</v>
      </c>
    </row>
    <row r="547" spans="1:55" x14ac:dyDescent="0.25">
      <c r="A547" s="34" t="s">
        <v>3614</v>
      </c>
      <c r="B547" s="35">
        <v>79581</v>
      </c>
      <c r="C547" s="34">
        <v>100</v>
      </c>
      <c r="D547" s="34" t="s">
        <v>4190</v>
      </c>
      <c r="E547" s="34" t="s">
        <v>4189</v>
      </c>
      <c r="F547" s="34" t="s">
        <v>4162</v>
      </c>
      <c r="G547" s="34" t="s">
        <v>3520</v>
      </c>
      <c r="H547" s="34" t="s">
        <v>4287</v>
      </c>
      <c r="I547" s="34" t="s">
        <v>133</v>
      </c>
      <c r="J547" s="36">
        <v>44533</v>
      </c>
      <c r="K547" s="36"/>
      <c r="L547" s="34" t="s">
        <v>61</v>
      </c>
      <c r="M547" s="40"/>
      <c r="N547" s="41" t="s">
        <v>3456</v>
      </c>
      <c r="O547" s="40"/>
      <c r="P547" s="41" t="s">
        <v>3456</v>
      </c>
      <c r="Q547" s="40"/>
      <c r="R547" s="41" t="s">
        <v>3456</v>
      </c>
      <c r="S547" s="41" t="s">
        <v>3456</v>
      </c>
      <c r="T547" s="41" t="s">
        <v>70</v>
      </c>
      <c r="U547" s="41"/>
      <c r="V547" s="41"/>
      <c r="W547" s="40"/>
      <c r="X547" s="41" t="s">
        <v>70</v>
      </c>
      <c r="Y547" s="41"/>
      <c r="Z547" s="40"/>
      <c r="AA547" s="41"/>
      <c r="AB547" s="41"/>
      <c r="AC547" s="41"/>
      <c r="AD547" s="40"/>
      <c r="AE547" s="41" t="s">
        <v>3456</v>
      </c>
      <c r="AF547" s="41" t="s">
        <v>3456</v>
      </c>
      <c r="AG547" s="41" t="s">
        <v>70</v>
      </c>
      <c r="AH547" s="41"/>
      <c r="AI547" s="41" t="s">
        <v>3456</v>
      </c>
      <c r="AJ547" s="40"/>
      <c r="AK547" s="41" t="s">
        <v>70</v>
      </c>
      <c r="AL547" s="40"/>
      <c r="AM547" s="41"/>
      <c r="AN547" s="40"/>
      <c r="AO547" s="41" t="s">
        <v>70</v>
      </c>
      <c r="AP547" s="41" t="s">
        <v>70</v>
      </c>
      <c r="AQ547" s="41" t="s">
        <v>70</v>
      </c>
      <c r="AR547" s="41" t="s">
        <v>70</v>
      </c>
      <c r="AS547" s="41" t="s">
        <v>70</v>
      </c>
      <c r="AT547" s="40"/>
      <c r="AU547" s="40"/>
      <c r="AV547" s="34" t="s">
        <v>70</v>
      </c>
      <c r="AW547" s="34" t="s">
        <v>70</v>
      </c>
      <c r="AX547" s="34" t="s">
        <v>133</v>
      </c>
      <c r="AY547" s="34" t="s">
        <v>4286</v>
      </c>
      <c r="AZ547" s="34" t="s">
        <v>64</v>
      </c>
      <c r="BA547" s="34" t="s">
        <v>65</v>
      </c>
      <c r="BB547" s="35">
        <v>2038</v>
      </c>
      <c r="BC547" s="34" t="s">
        <v>119</v>
      </c>
    </row>
    <row r="548" spans="1:55" x14ac:dyDescent="0.25">
      <c r="A548" s="34" t="s">
        <v>4348</v>
      </c>
      <c r="B548" s="35">
        <v>81951</v>
      </c>
      <c r="C548" s="34">
        <v>100</v>
      </c>
      <c r="D548" s="34" t="s">
        <v>4366</v>
      </c>
      <c r="E548" s="34" t="s">
        <v>4367</v>
      </c>
      <c r="F548" s="34" t="s">
        <v>4368</v>
      </c>
      <c r="G548" s="34" t="s">
        <v>230</v>
      </c>
      <c r="H548" s="34" t="s">
        <v>59</v>
      </c>
      <c r="I548" s="34" t="s">
        <v>70</v>
      </c>
      <c r="J548" s="36">
        <v>45279</v>
      </c>
      <c r="K548" s="36"/>
      <c r="L548" s="34" t="s">
        <v>71</v>
      </c>
      <c r="M548" s="40"/>
      <c r="N548" s="41"/>
      <c r="O548" s="40">
        <v>32363</v>
      </c>
      <c r="P548" s="41"/>
      <c r="Q548" s="40">
        <v>32363</v>
      </c>
      <c r="R548" s="41"/>
      <c r="S548" s="41"/>
      <c r="T548" s="41" t="s">
        <v>70</v>
      </c>
      <c r="U548" s="41"/>
      <c r="V548" s="41"/>
      <c r="W548" s="40">
        <v>32363</v>
      </c>
      <c r="X548" s="41" t="s">
        <v>70</v>
      </c>
      <c r="Y548" s="41"/>
      <c r="Z548" s="41"/>
      <c r="AA548" s="41" t="s">
        <v>3456</v>
      </c>
      <c r="AB548" s="41"/>
      <c r="AC548" s="41"/>
      <c r="AD548" s="40"/>
      <c r="AE548" s="41" t="s">
        <v>3456</v>
      </c>
      <c r="AF548" s="41" t="s">
        <v>3456</v>
      </c>
      <c r="AG548" s="41" t="s">
        <v>70</v>
      </c>
      <c r="AH548" s="41"/>
      <c r="AI548" s="41"/>
      <c r="AJ548" s="40"/>
      <c r="AK548" s="41" t="s">
        <v>70</v>
      </c>
      <c r="AL548" s="40"/>
      <c r="AM548" s="41"/>
      <c r="AN548" s="40"/>
      <c r="AO548" s="41" t="s">
        <v>70</v>
      </c>
      <c r="AP548" s="41" t="s">
        <v>70</v>
      </c>
      <c r="AQ548" s="41" t="s">
        <v>70</v>
      </c>
      <c r="AR548" s="41" t="s">
        <v>70</v>
      </c>
      <c r="AS548" s="41" t="s">
        <v>70</v>
      </c>
      <c r="AT548" s="40"/>
      <c r="AU548" s="40"/>
      <c r="AV548" s="34" t="s">
        <v>70</v>
      </c>
      <c r="AW548" s="34" t="s">
        <v>70</v>
      </c>
      <c r="AX548" s="34" t="s">
        <v>63</v>
      </c>
      <c r="AY548" s="34" t="s">
        <v>70</v>
      </c>
      <c r="AZ548" s="34" t="s">
        <v>64</v>
      </c>
      <c r="BA548" s="34" t="s">
        <v>65</v>
      </c>
      <c r="BB548" s="35">
        <v>2039</v>
      </c>
      <c r="BC548" s="34" t="s">
        <v>119</v>
      </c>
    </row>
    <row r="549" spans="1:55" x14ac:dyDescent="0.25">
      <c r="A549" s="34" t="s">
        <v>1581</v>
      </c>
      <c r="B549" s="35">
        <v>78648</v>
      </c>
      <c r="C549" s="34">
        <v>100</v>
      </c>
      <c r="D549" s="34" t="s">
        <v>1591</v>
      </c>
      <c r="E549" s="34" t="s">
        <v>1592</v>
      </c>
      <c r="F549" s="34" t="s">
        <v>491</v>
      </c>
      <c r="G549" s="34" t="s">
        <v>3974</v>
      </c>
      <c r="H549" s="34" t="s">
        <v>59</v>
      </c>
      <c r="I549" s="34" t="s">
        <v>3499</v>
      </c>
      <c r="J549" s="36">
        <v>43439</v>
      </c>
      <c r="K549" s="36"/>
      <c r="L549" s="34" t="s">
        <v>61</v>
      </c>
      <c r="M549" s="40">
        <v>45268</v>
      </c>
      <c r="N549" s="41"/>
      <c r="O549" s="40"/>
      <c r="P549" s="41" t="s">
        <v>3456</v>
      </c>
      <c r="Q549" s="40"/>
      <c r="R549" s="41" t="s">
        <v>3456</v>
      </c>
      <c r="S549" s="41"/>
      <c r="T549" s="41" t="s">
        <v>70</v>
      </c>
      <c r="U549" s="41"/>
      <c r="V549" s="41"/>
      <c r="W549" s="40"/>
      <c r="X549" s="41" t="s">
        <v>70</v>
      </c>
      <c r="Y549" s="41"/>
      <c r="Z549" s="40"/>
      <c r="AA549" s="41"/>
      <c r="AB549" s="41"/>
      <c r="AC549" s="41"/>
      <c r="AD549" s="40"/>
      <c r="AE549" s="41" t="s">
        <v>3456</v>
      </c>
      <c r="AF549" s="41" t="s">
        <v>3456</v>
      </c>
      <c r="AG549" s="41" t="s">
        <v>70</v>
      </c>
      <c r="AH549" s="41"/>
      <c r="AI549" s="41" t="s">
        <v>3456</v>
      </c>
      <c r="AJ549" s="40"/>
      <c r="AK549" s="41" t="s">
        <v>70</v>
      </c>
      <c r="AL549" s="40"/>
      <c r="AM549" s="41"/>
      <c r="AN549" s="40"/>
      <c r="AO549" s="41" t="s">
        <v>70</v>
      </c>
      <c r="AP549" s="41" t="s">
        <v>70</v>
      </c>
      <c r="AQ549" s="41" t="s">
        <v>70</v>
      </c>
      <c r="AR549" s="41" t="s">
        <v>70</v>
      </c>
      <c r="AS549" s="41" t="s">
        <v>70</v>
      </c>
      <c r="AT549" s="40"/>
      <c r="AU549" s="40"/>
      <c r="AV549" s="34" t="s">
        <v>70</v>
      </c>
      <c r="AW549" s="34" t="s">
        <v>70</v>
      </c>
      <c r="AX549" s="34" t="s">
        <v>133</v>
      </c>
      <c r="AY549" s="34" t="s">
        <v>70</v>
      </c>
      <c r="AZ549" s="34" t="s">
        <v>64</v>
      </c>
      <c r="BA549" s="34" t="s">
        <v>65</v>
      </c>
      <c r="BB549" s="35">
        <v>2034</v>
      </c>
      <c r="BC549" s="34" t="s">
        <v>66</v>
      </c>
    </row>
    <row r="550" spans="1:55" x14ac:dyDescent="0.25">
      <c r="A550" s="34" t="s">
        <v>1276</v>
      </c>
      <c r="B550" s="35">
        <v>64969</v>
      </c>
      <c r="C550" s="34">
        <v>100</v>
      </c>
      <c r="D550" s="34" t="s">
        <v>1280</v>
      </c>
      <c r="E550" s="34" t="s">
        <v>1281</v>
      </c>
      <c r="F550" s="34" t="s">
        <v>1279</v>
      </c>
      <c r="G550" s="34" t="s">
        <v>131</v>
      </c>
      <c r="H550" s="34" t="s">
        <v>59</v>
      </c>
      <c r="I550" s="34" t="s">
        <v>114</v>
      </c>
      <c r="J550" s="36">
        <v>39262</v>
      </c>
      <c r="K550" s="36"/>
      <c r="L550" s="34" t="s">
        <v>61</v>
      </c>
      <c r="M550" s="40"/>
      <c r="N550" s="41"/>
      <c r="O550" s="40"/>
      <c r="P550" s="41"/>
      <c r="Q550" s="40"/>
      <c r="R550" s="41"/>
      <c r="S550" s="41"/>
      <c r="T550" s="41" t="s">
        <v>70</v>
      </c>
      <c r="U550" s="41"/>
      <c r="V550" s="41"/>
      <c r="W550" s="40"/>
      <c r="X550" s="41" t="s">
        <v>70</v>
      </c>
      <c r="Y550" s="41"/>
      <c r="Z550" s="41"/>
      <c r="AA550" s="41"/>
      <c r="AB550" s="41"/>
      <c r="AC550" s="41"/>
      <c r="AD550" s="40"/>
      <c r="AE550" s="41" t="s">
        <v>3456</v>
      </c>
      <c r="AF550" s="41"/>
      <c r="AG550" s="41" t="s">
        <v>70</v>
      </c>
      <c r="AH550" s="41"/>
      <c r="AI550" s="41"/>
      <c r="AJ550" s="40"/>
      <c r="AK550" s="41" t="s">
        <v>70</v>
      </c>
      <c r="AL550" s="40"/>
      <c r="AM550" s="41"/>
      <c r="AN550" s="40"/>
      <c r="AO550" s="41" t="s">
        <v>70</v>
      </c>
      <c r="AP550" s="41" t="s">
        <v>70</v>
      </c>
      <c r="AQ550" s="41" t="s">
        <v>70</v>
      </c>
      <c r="AR550" s="41" t="s">
        <v>70</v>
      </c>
      <c r="AS550" s="41" t="s">
        <v>70</v>
      </c>
      <c r="AT550" s="40"/>
      <c r="AU550" s="40"/>
      <c r="AV550" s="34" t="s">
        <v>70</v>
      </c>
      <c r="AW550" s="34" t="s">
        <v>70</v>
      </c>
      <c r="AX550" s="34" t="s">
        <v>63</v>
      </c>
      <c r="AY550" s="34" t="s">
        <v>4302</v>
      </c>
      <c r="AZ550" s="34" t="s">
        <v>64</v>
      </c>
      <c r="BA550" s="34" t="s">
        <v>423</v>
      </c>
      <c r="BB550" s="35">
        <v>2021</v>
      </c>
      <c r="BC550" s="34" t="s">
        <v>119</v>
      </c>
    </row>
    <row r="551" spans="1:55" x14ac:dyDescent="0.25">
      <c r="A551" s="34" t="s">
        <v>770</v>
      </c>
      <c r="B551" s="35">
        <v>67306</v>
      </c>
      <c r="C551" s="34">
        <v>24.99</v>
      </c>
      <c r="D551" s="34" t="s">
        <v>784</v>
      </c>
      <c r="E551" s="34" t="s">
        <v>785</v>
      </c>
      <c r="F551" s="34" t="s">
        <v>910</v>
      </c>
      <c r="G551" s="34" t="s">
        <v>58</v>
      </c>
      <c r="H551" s="34" t="s">
        <v>59</v>
      </c>
      <c r="I551" s="34" t="s">
        <v>786</v>
      </c>
      <c r="J551" s="36">
        <v>42692</v>
      </c>
      <c r="K551" s="36"/>
      <c r="L551" s="34" t="s">
        <v>61</v>
      </c>
      <c r="M551" s="40"/>
      <c r="N551" s="41"/>
      <c r="O551" s="40"/>
      <c r="P551" s="41" t="s">
        <v>3456</v>
      </c>
      <c r="Q551" s="40"/>
      <c r="R551" s="41"/>
      <c r="S551" s="41"/>
      <c r="T551" s="41" t="s">
        <v>70</v>
      </c>
      <c r="U551" s="41"/>
      <c r="V551" s="41"/>
      <c r="W551" s="40"/>
      <c r="X551" s="41" t="s">
        <v>70</v>
      </c>
      <c r="Y551" s="41"/>
      <c r="Z551" s="41"/>
      <c r="AA551" s="41"/>
      <c r="AB551" s="41"/>
      <c r="AC551" s="41"/>
      <c r="AD551" s="40"/>
      <c r="AE551" s="41"/>
      <c r="AF551" s="41"/>
      <c r="AG551" s="41" t="s">
        <v>70</v>
      </c>
      <c r="AH551" s="41"/>
      <c r="AI551" s="41"/>
      <c r="AJ551" s="40"/>
      <c r="AK551" s="41" t="s">
        <v>70</v>
      </c>
      <c r="AL551" s="40"/>
      <c r="AM551" s="41"/>
      <c r="AN551" s="41"/>
      <c r="AO551" s="41" t="s">
        <v>70</v>
      </c>
      <c r="AP551" s="41" t="s">
        <v>70</v>
      </c>
      <c r="AQ551" s="41" t="s">
        <v>70</v>
      </c>
      <c r="AR551" s="41" t="s">
        <v>70</v>
      </c>
      <c r="AS551" s="41" t="s">
        <v>70</v>
      </c>
      <c r="AT551" s="41"/>
      <c r="AU551" s="41"/>
      <c r="AV551" s="34" t="s">
        <v>70</v>
      </c>
      <c r="AW551" s="34" t="s">
        <v>70</v>
      </c>
      <c r="AX551" s="34" t="s">
        <v>133</v>
      </c>
      <c r="AY551" s="34" t="s">
        <v>70</v>
      </c>
      <c r="AZ551" s="34" t="s">
        <v>64</v>
      </c>
      <c r="BA551" s="34" t="s">
        <v>65</v>
      </c>
      <c r="BB551" s="35">
        <v>2032</v>
      </c>
      <c r="BC551" s="34" t="s">
        <v>119</v>
      </c>
    </row>
    <row r="552" spans="1:55" x14ac:dyDescent="0.25">
      <c r="A552" s="34" t="s">
        <v>369</v>
      </c>
      <c r="B552" s="35">
        <v>65473</v>
      </c>
      <c r="C552" s="34">
        <v>100</v>
      </c>
      <c r="D552" s="34" t="s">
        <v>403</v>
      </c>
      <c r="E552" s="34" t="s">
        <v>404</v>
      </c>
      <c r="F552" s="34" t="s">
        <v>405</v>
      </c>
      <c r="G552" s="34" t="s">
        <v>215</v>
      </c>
      <c r="H552" s="34" t="s">
        <v>4287</v>
      </c>
      <c r="I552" s="34" t="s">
        <v>133</v>
      </c>
      <c r="J552" s="36">
        <v>40756</v>
      </c>
      <c r="K552" s="36"/>
      <c r="L552" s="34" t="s">
        <v>61</v>
      </c>
      <c r="M552" s="40"/>
      <c r="N552" s="41"/>
      <c r="O552" s="40"/>
      <c r="P552" s="41" t="s">
        <v>3456</v>
      </c>
      <c r="Q552" s="40"/>
      <c r="R552" s="41"/>
      <c r="S552" s="41"/>
      <c r="T552" s="41" t="s">
        <v>70</v>
      </c>
      <c r="U552" s="41"/>
      <c r="V552" s="41"/>
      <c r="W552" s="40"/>
      <c r="X552" s="41" t="s">
        <v>70</v>
      </c>
      <c r="Y552" s="41"/>
      <c r="Z552" s="41"/>
      <c r="AA552" s="41"/>
      <c r="AB552" s="41"/>
      <c r="AC552" s="41"/>
      <c r="AD552" s="40"/>
      <c r="AE552" s="41"/>
      <c r="AF552" s="41"/>
      <c r="AG552" s="41" t="s">
        <v>70</v>
      </c>
      <c r="AH552" s="41"/>
      <c r="AI552" s="41"/>
      <c r="AJ552" s="41"/>
      <c r="AK552" s="41" t="s">
        <v>70</v>
      </c>
      <c r="AL552" s="41"/>
      <c r="AM552" s="41"/>
      <c r="AN552" s="41"/>
      <c r="AO552" s="41" t="s">
        <v>70</v>
      </c>
      <c r="AP552" s="41" t="s">
        <v>70</v>
      </c>
      <c r="AQ552" s="41" t="s">
        <v>70</v>
      </c>
      <c r="AR552" s="41" t="s">
        <v>70</v>
      </c>
      <c r="AS552" s="41" t="s">
        <v>70</v>
      </c>
      <c r="AT552" s="41"/>
      <c r="AU552" s="41"/>
      <c r="AV552" s="34" t="s">
        <v>70</v>
      </c>
      <c r="AW552" s="34" t="s">
        <v>70</v>
      </c>
      <c r="AX552" s="34" t="s">
        <v>133</v>
      </c>
      <c r="AY552" s="34" t="s">
        <v>4289</v>
      </c>
      <c r="AZ552" s="34" t="s">
        <v>64</v>
      </c>
      <c r="BA552" s="34" t="s">
        <v>65</v>
      </c>
      <c r="BB552" s="35">
        <v>2027</v>
      </c>
      <c r="BC552" s="34" t="s">
        <v>66</v>
      </c>
    </row>
    <row r="553" spans="1:55" x14ac:dyDescent="0.25">
      <c r="A553" s="34" t="s">
        <v>1018</v>
      </c>
      <c r="B553" s="35">
        <v>65675</v>
      </c>
      <c r="C553" s="34">
        <v>100</v>
      </c>
      <c r="D553" s="34" t="s">
        <v>4225</v>
      </c>
      <c r="E553" s="34" t="s">
        <v>1026</v>
      </c>
      <c r="F553" s="34" t="s">
        <v>1027</v>
      </c>
      <c r="G553" s="34" t="s">
        <v>150</v>
      </c>
      <c r="H553" s="34" t="s">
        <v>4287</v>
      </c>
      <c r="I553" s="34" t="s">
        <v>1028</v>
      </c>
      <c r="J553" s="36">
        <v>41389</v>
      </c>
      <c r="K553" s="36"/>
      <c r="L553" s="34" t="s">
        <v>61</v>
      </c>
      <c r="M553" s="40"/>
      <c r="N553" s="41"/>
      <c r="O553" s="40"/>
      <c r="P553" s="41" t="s">
        <v>3456</v>
      </c>
      <c r="Q553" s="40"/>
      <c r="R553" s="41" t="s">
        <v>3456</v>
      </c>
      <c r="S553" s="41" t="s">
        <v>3456</v>
      </c>
      <c r="T553" s="41" t="s">
        <v>70</v>
      </c>
      <c r="U553" s="41"/>
      <c r="V553" s="41"/>
      <c r="W553" s="40"/>
      <c r="X553" s="41" t="s">
        <v>70</v>
      </c>
      <c r="Y553" s="41"/>
      <c r="Z553" s="41"/>
      <c r="AA553" s="41"/>
      <c r="AB553" s="41"/>
      <c r="AC553" s="41"/>
      <c r="AD553" s="40"/>
      <c r="AE553" s="41" t="s">
        <v>3456</v>
      </c>
      <c r="AF553" s="41" t="s">
        <v>3456</v>
      </c>
      <c r="AG553" s="41" t="s">
        <v>70</v>
      </c>
      <c r="AH553" s="41"/>
      <c r="AI553" s="41"/>
      <c r="AJ553" s="40"/>
      <c r="AK553" s="41" t="s">
        <v>70</v>
      </c>
      <c r="AL553" s="40"/>
      <c r="AM553" s="41"/>
      <c r="AN553" s="40"/>
      <c r="AO553" s="41" t="s">
        <v>70</v>
      </c>
      <c r="AP553" s="41" t="s">
        <v>70</v>
      </c>
      <c r="AQ553" s="41" t="s">
        <v>70</v>
      </c>
      <c r="AR553" s="41" t="s">
        <v>70</v>
      </c>
      <c r="AS553" s="41" t="s">
        <v>70</v>
      </c>
      <c r="AT553" s="40"/>
      <c r="AU553" s="40"/>
      <c r="AV553" s="34" t="s">
        <v>70</v>
      </c>
      <c r="AW553" s="34" t="s">
        <v>70</v>
      </c>
      <c r="AX553" s="34" t="s">
        <v>63</v>
      </c>
      <c r="AY553" s="34" t="s">
        <v>4289</v>
      </c>
      <c r="AZ553" s="34" t="s">
        <v>64</v>
      </c>
      <c r="BA553" s="34" t="s">
        <v>65</v>
      </c>
      <c r="BB553" s="35">
        <v>2029</v>
      </c>
      <c r="BC553" s="34" t="s">
        <v>103</v>
      </c>
    </row>
    <row r="554" spans="1:55" x14ac:dyDescent="0.25">
      <c r="A554" s="34" t="s">
        <v>2532</v>
      </c>
      <c r="B554" s="35">
        <v>66781</v>
      </c>
      <c r="C554" s="34">
        <v>7</v>
      </c>
      <c r="D554" s="34" t="s">
        <v>2574</v>
      </c>
      <c r="E554" s="34" t="s">
        <v>2575</v>
      </c>
      <c r="F554" s="34" t="s">
        <v>359</v>
      </c>
      <c r="G554" s="34" t="s">
        <v>3500</v>
      </c>
      <c r="H554" s="34" t="s">
        <v>4287</v>
      </c>
      <c r="I554" s="34" t="s">
        <v>137</v>
      </c>
      <c r="J554" s="36">
        <v>42398</v>
      </c>
      <c r="K554" s="36"/>
      <c r="L554" s="34" t="s">
        <v>61</v>
      </c>
      <c r="M554" s="40"/>
      <c r="N554" s="41"/>
      <c r="O554" s="40"/>
      <c r="P554" s="41" t="s">
        <v>3456</v>
      </c>
      <c r="Q554" s="40"/>
      <c r="R554" s="41"/>
      <c r="S554" s="41"/>
      <c r="T554" s="41" t="s">
        <v>70</v>
      </c>
      <c r="U554" s="41"/>
      <c r="V554" s="41"/>
      <c r="W554" s="40"/>
      <c r="X554" s="41" t="s">
        <v>70</v>
      </c>
      <c r="Y554" s="41"/>
      <c r="Z554" s="40"/>
      <c r="AA554" s="41"/>
      <c r="AB554" s="41"/>
      <c r="AC554" s="41"/>
      <c r="AD554" s="40"/>
      <c r="AE554" s="41"/>
      <c r="AF554" s="41"/>
      <c r="AG554" s="41" t="s">
        <v>70</v>
      </c>
      <c r="AH554" s="41"/>
      <c r="AI554" s="41"/>
      <c r="AJ554" s="40"/>
      <c r="AK554" s="41" t="s">
        <v>70</v>
      </c>
      <c r="AL554" s="40"/>
      <c r="AM554" s="41"/>
      <c r="AN554" s="40"/>
      <c r="AO554" s="41" t="s">
        <v>70</v>
      </c>
      <c r="AP554" s="41" t="s">
        <v>70</v>
      </c>
      <c r="AQ554" s="41" t="s">
        <v>70</v>
      </c>
      <c r="AR554" s="41" t="s">
        <v>70</v>
      </c>
      <c r="AS554" s="41" t="s">
        <v>70</v>
      </c>
      <c r="AT554" s="40"/>
      <c r="AU554" s="40"/>
      <c r="AV554" s="34" t="s">
        <v>70</v>
      </c>
      <c r="AW554" s="34" t="s">
        <v>70</v>
      </c>
      <c r="AX554" s="34" t="s">
        <v>133</v>
      </c>
      <c r="AY554" s="34" t="s">
        <v>4295</v>
      </c>
      <c r="AZ554" s="34" t="s">
        <v>64</v>
      </c>
      <c r="BA554" s="34" t="s">
        <v>65</v>
      </c>
      <c r="BB554" s="35">
        <v>2031</v>
      </c>
      <c r="BC554" s="34" t="s">
        <v>66</v>
      </c>
    </row>
    <row r="555" spans="1:55" x14ac:dyDescent="0.25">
      <c r="A555" s="34" t="s">
        <v>3030</v>
      </c>
      <c r="B555" s="35">
        <v>66226</v>
      </c>
      <c r="C555" s="34">
        <v>100</v>
      </c>
      <c r="D555" s="34" t="s">
        <v>3031</v>
      </c>
      <c r="E555" s="34" t="s">
        <v>3032</v>
      </c>
      <c r="F555" s="34" t="s">
        <v>1169</v>
      </c>
      <c r="G555" s="34" t="s">
        <v>287</v>
      </c>
      <c r="H555" s="34" t="s">
        <v>144</v>
      </c>
      <c r="I555" s="34" t="s">
        <v>70</v>
      </c>
      <c r="J555" s="36">
        <v>41684</v>
      </c>
      <c r="K555" s="36"/>
      <c r="L555" s="34" t="s">
        <v>61</v>
      </c>
      <c r="M555" s="40"/>
      <c r="N555" s="41"/>
      <c r="O555" s="40"/>
      <c r="P555" s="41" t="s">
        <v>3456</v>
      </c>
      <c r="Q555" s="40"/>
      <c r="R555" s="41"/>
      <c r="S555" s="41"/>
      <c r="T555" s="41" t="s">
        <v>70</v>
      </c>
      <c r="U555" s="41"/>
      <c r="V555" s="41"/>
      <c r="W555" s="40"/>
      <c r="X555" s="41" t="s">
        <v>70</v>
      </c>
      <c r="Y555" s="41"/>
      <c r="Z555" s="40"/>
      <c r="AA555" s="41"/>
      <c r="AB555" s="41"/>
      <c r="AC555" s="41"/>
      <c r="AD555" s="40"/>
      <c r="AE555" s="41" t="s">
        <v>3456</v>
      </c>
      <c r="AF555" s="41"/>
      <c r="AG555" s="41" t="s">
        <v>70</v>
      </c>
      <c r="AH555" s="41"/>
      <c r="AI555" s="41"/>
      <c r="AJ555" s="40"/>
      <c r="AK555" s="41" t="s">
        <v>70</v>
      </c>
      <c r="AL555" s="40"/>
      <c r="AM555" s="41"/>
      <c r="AN555" s="40"/>
      <c r="AO555" s="41" t="s">
        <v>70</v>
      </c>
      <c r="AP555" s="41" t="s">
        <v>70</v>
      </c>
      <c r="AQ555" s="41" t="s">
        <v>70</v>
      </c>
      <c r="AR555" s="41" t="s">
        <v>70</v>
      </c>
      <c r="AS555" s="41" t="s">
        <v>70</v>
      </c>
      <c r="AT555" s="40"/>
      <c r="AU555" s="40"/>
      <c r="AV555" s="34" t="s">
        <v>1170</v>
      </c>
      <c r="AW555" s="34" t="s">
        <v>102</v>
      </c>
      <c r="AX555" s="34" t="s">
        <v>63</v>
      </c>
      <c r="AY555" s="34" t="s">
        <v>4302</v>
      </c>
      <c r="AZ555" s="34" t="s">
        <v>64</v>
      </c>
      <c r="BA555" s="34" t="s">
        <v>65</v>
      </c>
      <c r="BB555" s="35">
        <v>2026</v>
      </c>
      <c r="BC555" s="34" t="s">
        <v>66</v>
      </c>
    </row>
    <row r="556" spans="1:55" x14ac:dyDescent="0.25">
      <c r="A556" s="34" t="s">
        <v>770</v>
      </c>
      <c r="B556" s="35">
        <v>67582</v>
      </c>
      <c r="C556" s="34">
        <v>16.5</v>
      </c>
      <c r="D556" s="34" t="s">
        <v>787</v>
      </c>
      <c r="E556" s="34" t="s">
        <v>788</v>
      </c>
      <c r="F556" s="34" t="s">
        <v>789</v>
      </c>
      <c r="G556" s="34" t="s">
        <v>3974</v>
      </c>
      <c r="H556" s="34" t="s">
        <v>59</v>
      </c>
      <c r="I556" s="34" t="s">
        <v>114</v>
      </c>
      <c r="J556" s="36">
        <v>42691</v>
      </c>
      <c r="K556" s="36"/>
      <c r="L556" s="34" t="s">
        <v>61</v>
      </c>
      <c r="M556" s="40"/>
      <c r="N556" s="41"/>
      <c r="O556" s="40"/>
      <c r="P556" s="41" t="s">
        <v>3456</v>
      </c>
      <c r="Q556" s="40"/>
      <c r="R556" s="41" t="s">
        <v>3456</v>
      </c>
      <c r="S556" s="41"/>
      <c r="T556" s="41" t="s">
        <v>70</v>
      </c>
      <c r="U556" s="41"/>
      <c r="V556" s="41"/>
      <c r="W556" s="40"/>
      <c r="X556" s="41" t="s">
        <v>70</v>
      </c>
      <c r="Y556" s="41"/>
      <c r="Z556" s="41"/>
      <c r="AA556" s="41"/>
      <c r="AB556" s="41"/>
      <c r="AC556" s="41"/>
      <c r="AD556" s="40"/>
      <c r="AE556" s="41"/>
      <c r="AF556" s="41"/>
      <c r="AG556" s="41" t="s">
        <v>70</v>
      </c>
      <c r="AH556" s="41"/>
      <c r="AI556" s="41"/>
      <c r="AJ556" s="40"/>
      <c r="AK556" s="41" t="s">
        <v>70</v>
      </c>
      <c r="AL556" s="40"/>
      <c r="AM556" s="41"/>
      <c r="AN556" s="41"/>
      <c r="AO556" s="41" t="s">
        <v>70</v>
      </c>
      <c r="AP556" s="41" t="s">
        <v>70</v>
      </c>
      <c r="AQ556" s="41" t="s">
        <v>70</v>
      </c>
      <c r="AR556" s="41" t="s">
        <v>70</v>
      </c>
      <c r="AS556" s="41" t="s">
        <v>70</v>
      </c>
      <c r="AT556" s="41"/>
      <c r="AU556" s="41"/>
      <c r="AV556" s="34" t="s">
        <v>70</v>
      </c>
      <c r="AW556" s="34" t="s">
        <v>70</v>
      </c>
      <c r="AX556" s="34" t="s">
        <v>133</v>
      </c>
      <c r="AY556" s="34" t="s">
        <v>70</v>
      </c>
      <c r="AZ556" s="34" t="s">
        <v>64</v>
      </c>
      <c r="BA556" s="34" t="s">
        <v>65</v>
      </c>
      <c r="BB556" s="35">
        <v>2031</v>
      </c>
      <c r="BC556" s="34" t="s">
        <v>119</v>
      </c>
    </row>
    <row r="557" spans="1:55" x14ac:dyDescent="0.25">
      <c r="A557" s="34" t="s">
        <v>2656</v>
      </c>
      <c r="B557" s="35">
        <v>78247</v>
      </c>
      <c r="C557" s="34">
        <v>100</v>
      </c>
      <c r="D557" s="34" t="s">
        <v>2664</v>
      </c>
      <c r="E557" s="34" t="s">
        <v>2665</v>
      </c>
      <c r="F557" s="34" t="s">
        <v>1951</v>
      </c>
      <c r="G557" s="34" t="s">
        <v>303</v>
      </c>
      <c r="H557" s="34" t="s">
        <v>208</v>
      </c>
      <c r="I557" s="34" t="s">
        <v>1084</v>
      </c>
      <c r="J557" s="36">
        <v>43585</v>
      </c>
      <c r="K557" s="36"/>
      <c r="L557" s="34" t="s">
        <v>61</v>
      </c>
      <c r="M557" s="40"/>
      <c r="N557" s="41"/>
      <c r="O557" s="40"/>
      <c r="P557" s="41" t="s">
        <v>3456</v>
      </c>
      <c r="Q557" s="40"/>
      <c r="R557" s="41"/>
      <c r="S557" s="41"/>
      <c r="T557" s="41" t="s">
        <v>70</v>
      </c>
      <c r="U557" s="41"/>
      <c r="V557" s="41"/>
      <c r="W557" s="40"/>
      <c r="X557" s="41" t="s">
        <v>70</v>
      </c>
      <c r="Y557" s="41"/>
      <c r="Z557" s="40"/>
      <c r="AA557" s="41"/>
      <c r="AB557" s="41"/>
      <c r="AC557" s="41"/>
      <c r="AD557" s="40"/>
      <c r="AE557" s="41"/>
      <c r="AF557" s="41"/>
      <c r="AG557" s="41" t="s">
        <v>70</v>
      </c>
      <c r="AH557" s="41"/>
      <c r="AI557" s="41"/>
      <c r="AJ557" s="40"/>
      <c r="AK557" s="41" t="s">
        <v>70</v>
      </c>
      <c r="AL557" s="40"/>
      <c r="AM557" s="41"/>
      <c r="AN557" s="40"/>
      <c r="AO557" s="41" t="s">
        <v>70</v>
      </c>
      <c r="AP557" s="41" t="s">
        <v>70</v>
      </c>
      <c r="AQ557" s="41" t="s">
        <v>70</v>
      </c>
      <c r="AR557" s="41" t="s">
        <v>70</v>
      </c>
      <c r="AS557" s="41" t="s">
        <v>70</v>
      </c>
      <c r="AT557" s="40"/>
      <c r="AU557" s="40"/>
      <c r="AV557" s="34" t="s">
        <v>70</v>
      </c>
      <c r="AW557" s="34" t="s">
        <v>70</v>
      </c>
      <c r="AX557" s="34" t="s">
        <v>63</v>
      </c>
      <c r="AY557" s="34" t="s">
        <v>4311</v>
      </c>
      <c r="AZ557" s="34" t="s">
        <v>64</v>
      </c>
      <c r="BA557" s="34" t="s">
        <v>65</v>
      </c>
      <c r="BB557" s="35">
        <v>2034</v>
      </c>
      <c r="BC557" s="34" t="s">
        <v>119</v>
      </c>
    </row>
    <row r="558" spans="1:55" x14ac:dyDescent="0.25">
      <c r="A558" s="34" t="s">
        <v>3657</v>
      </c>
      <c r="B558" s="35">
        <v>79113</v>
      </c>
      <c r="C558" s="34">
        <v>100</v>
      </c>
      <c r="D558" s="34" t="s">
        <v>4265</v>
      </c>
      <c r="E558" s="34" t="s">
        <v>4264</v>
      </c>
      <c r="F558" s="34" t="s">
        <v>501</v>
      </c>
      <c r="G558" s="34" t="s">
        <v>421</v>
      </c>
      <c r="H558" s="34" t="s">
        <v>59</v>
      </c>
      <c r="I558" s="34" t="s">
        <v>422</v>
      </c>
      <c r="J558" s="36">
        <v>44582</v>
      </c>
      <c r="K558" s="36"/>
      <c r="L558" s="34" t="s">
        <v>71</v>
      </c>
      <c r="M558" s="40"/>
      <c r="N558" s="41" t="s">
        <v>3456</v>
      </c>
      <c r="O558" s="40">
        <v>32363</v>
      </c>
      <c r="P558" s="41"/>
      <c r="Q558" s="40">
        <v>32363</v>
      </c>
      <c r="R558" s="41"/>
      <c r="S558" s="41"/>
      <c r="T558" s="41" t="s">
        <v>70</v>
      </c>
      <c r="U558" s="41"/>
      <c r="V558" s="41"/>
      <c r="W558" s="40">
        <v>32363</v>
      </c>
      <c r="X558" s="41" t="s">
        <v>70</v>
      </c>
      <c r="Y558" s="41"/>
      <c r="Z558" s="41"/>
      <c r="AA558" s="41" t="s">
        <v>3456</v>
      </c>
      <c r="AB558" s="41"/>
      <c r="AC558" s="41"/>
      <c r="AD558" s="40"/>
      <c r="AE558" s="41" t="s">
        <v>3456</v>
      </c>
      <c r="AF558" s="41" t="s">
        <v>3456</v>
      </c>
      <c r="AG558" s="41" t="s">
        <v>70</v>
      </c>
      <c r="AH558" s="41"/>
      <c r="AI558" s="41"/>
      <c r="AJ558" s="40"/>
      <c r="AK558" s="41" t="s">
        <v>70</v>
      </c>
      <c r="AL558" s="40"/>
      <c r="AM558" s="41"/>
      <c r="AN558" s="41"/>
      <c r="AO558" s="41" t="s">
        <v>70</v>
      </c>
      <c r="AP558" s="41" t="s">
        <v>70</v>
      </c>
      <c r="AQ558" s="41" t="s">
        <v>70</v>
      </c>
      <c r="AR558" s="41" t="s">
        <v>70</v>
      </c>
      <c r="AS558" s="41" t="s">
        <v>70</v>
      </c>
      <c r="AT558" s="41"/>
      <c r="AU558" s="41"/>
      <c r="AV558" s="34" t="s">
        <v>70</v>
      </c>
      <c r="AW558" s="34" t="s">
        <v>70</v>
      </c>
      <c r="AX558" s="34" t="s">
        <v>63</v>
      </c>
      <c r="AY558" s="34" t="s">
        <v>4292</v>
      </c>
      <c r="AZ558" s="34" t="s">
        <v>64</v>
      </c>
      <c r="BA558" s="34" t="s">
        <v>65</v>
      </c>
      <c r="BB558" s="35">
        <v>2038</v>
      </c>
      <c r="BC558" s="34" t="s">
        <v>66</v>
      </c>
    </row>
    <row r="559" spans="1:55" x14ac:dyDescent="0.25">
      <c r="A559" s="34" t="s">
        <v>4055</v>
      </c>
      <c r="B559" s="35">
        <v>80003</v>
      </c>
      <c r="C559" s="34">
        <v>50.73</v>
      </c>
      <c r="D559" s="34" t="s">
        <v>4046</v>
      </c>
      <c r="E559" s="34" t="s">
        <v>4045</v>
      </c>
      <c r="F559" s="34" t="s">
        <v>3102</v>
      </c>
      <c r="G559" s="34" t="s">
        <v>234</v>
      </c>
      <c r="H559" s="34" t="s">
        <v>144</v>
      </c>
      <c r="I559" s="34" t="s">
        <v>3532</v>
      </c>
      <c r="J559" s="36">
        <v>44719</v>
      </c>
      <c r="K559" s="36"/>
      <c r="L559" s="34" t="s">
        <v>71</v>
      </c>
      <c r="M559" s="40"/>
      <c r="N559" s="41" t="s">
        <v>3456</v>
      </c>
      <c r="O559" s="40">
        <v>32363</v>
      </c>
      <c r="P559" s="41"/>
      <c r="Q559" s="40">
        <v>32363</v>
      </c>
      <c r="R559" s="41"/>
      <c r="S559" s="41"/>
      <c r="T559" s="41" t="s">
        <v>70</v>
      </c>
      <c r="U559" s="41"/>
      <c r="V559" s="41"/>
      <c r="W559" s="40">
        <v>32363</v>
      </c>
      <c r="X559" s="41" t="s">
        <v>70</v>
      </c>
      <c r="Y559" s="41"/>
      <c r="Z559" s="40"/>
      <c r="AA559" s="41" t="s">
        <v>3456</v>
      </c>
      <c r="AB559" s="41"/>
      <c r="AC559" s="41"/>
      <c r="AD559" s="40"/>
      <c r="AE559" s="41" t="s">
        <v>3456</v>
      </c>
      <c r="AF559" s="41" t="s">
        <v>3456</v>
      </c>
      <c r="AG559" s="41" t="s">
        <v>70</v>
      </c>
      <c r="AH559" s="41"/>
      <c r="AI559" s="41"/>
      <c r="AJ559" s="40"/>
      <c r="AK559" s="41" t="s">
        <v>70</v>
      </c>
      <c r="AL559" s="40"/>
      <c r="AM559" s="41"/>
      <c r="AN559" s="40"/>
      <c r="AO559" s="41" t="s">
        <v>70</v>
      </c>
      <c r="AP559" s="41" t="s">
        <v>70</v>
      </c>
      <c r="AQ559" s="41" t="s">
        <v>70</v>
      </c>
      <c r="AR559" s="41" t="s">
        <v>70</v>
      </c>
      <c r="AS559" s="41" t="s">
        <v>70</v>
      </c>
      <c r="AT559" s="40"/>
      <c r="AU559" s="40"/>
      <c r="AV559" s="34" t="s">
        <v>70</v>
      </c>
      <c r="AW559" s="34" t="s">
        <v>70</v>
      </c>
      <c r="AX559" s="34" t="s">
        <v>63</v>
      </c>
      <c r="AY559" s="34" t="s">
        <v>4292</v>
      </c>
      <c r="AZ559" s="34" t="s">
        <v>64</v>
      </c>
      <c r="BA559" s="34" t="s">
        <v>65</v>
      </c>
      <c r="BB559" s="35">
        <v>2039</v>
      </c>
      <c r="BC559" s="34" t="s">
        <v>66</v>
      </c>
    </row>
    <row r="560" spans="1:55" x14ac:dyDescent="0.25">
      <c r="A560" s="34" t="s">
        <v>645</v>
      </c>
      <c r="B560" s="35">
        <v>67249</v>
      </c>
      <c r="C560" s="34">
        <v>100</v>
      </c>
      <c r="D560" s="34" t="s">
        <v>679</v>
      </c>
      <c r="E560" s="34" t="s">
        <v>680</v>
      </c>
      <c r="F560" s="34" t="s">
        <v>681</v>
      </c>
      <c r="G560" s="34" t="s">
        <v>303</v>
      </c>
      <c r="H560" s="34" t="s">
        <v>208</v>
      </c>
      <c r="I560" s="34" t="s">
        <v>682</v>
      </c>
      <c r="J560" s="36">
        <v>42900</v>
      </c>
      <c r="K560" s="36"/>
      <c r="L560" s="34" t="s">
        <v>61</v>
      </c>
      <c r="M560" s="40"/>
      <c r="N560" s="41"/>
      <c r="O560" s="40"/>
      <c r="P560" s="41" t="s">
        <v>3456</v>
      </c>
      <c r="Q560" s="40"/>
      <c r="R560" s="41"/>
      <c r="S560" s="41"/>
      <c r="T560" s="41" t="s">
        <v>70</v>
      </c>
      <c r="U560" s="41"/>
      <c r="V560" s="41"/>
      <c r="W560" s="40"/>
      <c r="X560" s="41" t="s">
        <v>70</v>
      </c>
      <c r="Y560" s="41"/>
      <c r="Z560" s="41"/>
      <c r="AA560" s="41"/>
      <c r="AB560" s="41"/>
      <c r="AC560" s="41"/>
      <c r="AD560" s="40"/>
      <c r="AE560" s="41"/>
      <c r="AF560" s="41"/>
      <c r="AG560" s="41" t="s">
        <v>70</v>
      </c>
      <c r="AH560" s="41"/>
      <c r="AI560" s="41"/>
      <c r="AJ560" s="40"/>
      <c r="AK560" s="41" t="s">
        <v>70</v>
      </c>
      <c r="AL560" s="40"/>
      <c r="AM560" s="41"/>
      <c r="AN560" s="41"/>
      <c r="AO560" s="41" t="s">
        <v>70</v>
      </c>
      <c r="AP560" s="41" t="s">
        <v>70</v>
      </c>
      <c r="AQ560" s="41" t="s">
        <v>70</v>
      </c>
      <c r="AR560" s="41" t="s">
        <v>70</v>
      </c>
      <c r="AS560" s="41" t="s">
        <v>70</v>
      </c>
      <c r="AT560" s="41"/>
      <c r="AU560" s="41"/>
      <c r="AV560" s="34" t="s">
        <v>70</v>
      </c>
      <c r="AW560" s="34" t="s">
        <v>70</v>
      </c>
      <c r="AX560" s="34" t="s">
        <v>133</v>
      </c>
      <c r="AY560" s="34" t="s">
        <v>4290</v>
      </c>
      <c r="AZ560" s="34" t="s">
        <v>64</v>
      </c>
      <c r="BA560" s="34" t="s">
        <v>65</v>
      </c>
      <c r="BB560" s="35">
        <v>2033</v>
      </c>
      <c r="BC560" s="34" t="s">
        <v>66</v>
      </c>
    </row>
    <row r="561" spans="1:55" x14ac:dyDescent="0.25">
      <c r="A561" s="34" t="s">
        <v>3200</v>
      </c>
      <c r="B561" s="35">
        <v>67070</v>
      </c>
      <c r="C561" s="34">
        <v>100</v>
      </c>
      <c r="D561" s="34" t="s">
        <v>3201</v>
      </c>
      <c r="E561" s="34" t="s">
        <v>3202</v>
      </c>
      <c r="F561" s="34" t="s">
        <v>904</v>
      </c>
      <c r="G561" s="34" t="s">
        <v>3548</v>
      </c>
      <c r="H561" s="34" t="s">
        <v>59</v>
      </c>
      <c r="I561" s="34" t="s">
        <v>132</v>
      </c>
      <c r="J561" s="36">
        <v>42339</v>
      </c>
      <c r="K561" s="36"/>
      <c r="L561" s="34" t="s">
        <v>61</v>
      </c>
      <c r="M561" s="40"/>
      <c r="N561" s="41"/>
      <c r="O561" s="40"/>
      <c r="P561" s="41" t="s">
        <v>3456</v>
      </c>
      <c r="Q561" s="40"/>
      <c r="R561" s="41"/>
      <c r="S561" s="41"/>
      <c r="T561" s="41" t="s">
        <v>70</v>
      </c>
      <c r="U561" s="41"/>
      <c r="V561" s="41"/>
      <c r="W561" s="40"/>
      <c r="X561" s="41" t="s">
        <v>70</v>
      </c>
      <c r="Y561" s="41"/>
      <c r="Z561" s="40"/>
      <c r="AA561" s="41"/>
      <c r="AB561" s="41"/>
      <c r="AC561" s="41"/>
      <c r="AD561" s="40"/>
      <c r="AE561" s="41"/>
      <c r="AF561" s="41"/>
      <c r="AG561" s="41" t="s">
        <v>70</v>
      </c>
      <c r="AH561" s="41"/>
      <c r="AI561" s="41"/>
      <c r="AJ561" s="40"/>
      <c r="AK561" s="41" t="s">
        <v>70</v>
      </c>
      <c r="AL561" s="40"/>
      <c r="AM561" s="41"/>
      <c r="AN561" s="40"/>
      <c r="AO561" s="41" t="s">
        <v>70</v>
      </c>
      <c r="AP561" s="41" t="s">
        <v>70</v>
      </c>
      <c r="AQ561" s="41" t="s">
        <v>70</v>
      </c>
      <c r="AR561" s="41" t="s">
        <v>70</v>
      </c>
      <c r="AS561" s="41" t="s">
        <v>70</v>
      </c>
      <c r="AT561" s="40"/>
      <c r="AU561" s="40"/>
      <c r="AV561" s="34" t="s">
        <v>70</v>
      </c>
      <c r="AW561" s="34" t="s">
        <v>70</v>
      </c>
      <c r="AX561" s="34" t="s">
        <v>63</v>
      </c>
      <c r="AY561" s="34" t="s">
        <v>4288</v>
      </c>
      <c r="AZ561" s="34" t="s">
        <v>64</v>
      </c>
      <c r="BA561" s="34" t="s">
        <v>65</v>
      </c>
      <c r="BB561" s="35">
        <v>2031</v>
      </c>
      <c r="BC561" s="34" t="s">
        <v>66</v>
      </c>
    </row>
    <row r="562" spans="1:55" x14ac:dyDescent="0.25">
      <c r="A562" s="34" t="s">
        <v>1053</v>
      </c>
      <c r="B562" s="35">
        <v>67190</v>
      </c>
      <c r="C562" s="34">
        <v>100</v>
      </c>
      <c r="D562" s="34" t="s">
        <v>1059</v>
      </c>
      <c r="E562" s="34" t="s">
        <v>1060</v>
      </c>
      <c r="F562" s="34" t="s">
        <v>654</v>
      </c>
      <c r="G562" s="34" t="s">
        <v>3974</v>
      </c>
      <c r="H562" s="34" t="s">
        <v>59</v>
      </c>
      <c r="I562" s="34" t="s">
        <v>60</v>
      </c>
      <c r="J562" s="36">
        <v>42467</v>
      </c>
      <c r="K562" s="36"/>
      <c r="L562" s="34" t="s">
        <v>61</v>
      </c>
      <c r="M562" s="40"/>
      <c r="N562" s="41"/>
      <c r="O562" s="40"/>
      <c r="P562" s="41" t="s">
        <v>3456</v>
      </c>
      <c r="Q562" s="40"/>
      <c r="R562" s="41"/>
      <c r="S562" s="41"/>
      <c r="T562" s="41" t="s">
        <v>70</v>
      </c>
      <c r="U562" s="41"/>
      <c r="V562" s="41"/>
      <c r="W562" s="40"/>
      <c r="X562" s="41" t="s">
        <v>70</v>
      </c>
      <c r="Y562" s="41"/>
      <c r="Z562" s="41"/>
      <c r="AA562" s="41"/>
      <c r="AB562" s="41"/>
      <c r="AC562" s="41"/>
      <c r="AD562" s="40"/>
      <c r="AE562" s="41"/>
      <c r="AF562" s="41"/>
      <c r="AG562" s="41" t="s">
        <v>70</v>
      </c>
      <c r="AH562" s="41"/>
      <c r="AI562" s="41"/>
      <c r="AJ562" s="40"/>
      <c r="AK562" s="41" t="s">
        <v>70</v>
      </c>
      <c r="AL562" s="40"/>
      <c r="AM562" s="41"/>
      <c r="AN562" s="40"/>
      <c r="AO562" s="41" t="s">
        <v>70</v>
      </c>
      <c r="AP562" s="41" t="s">
        <v>70</v>
      </c>
      <c r="AQ562" s="41" t="s">
        <v>70</v>
      </c>
      <c r="AR562" s="41" t="s">
        <v>70</v>
      </c>
      <c r="AS562" s="41" t="s">
        <v>70</v>
      </c>
      <c r="AT562" s="40"/>
      <c r="AU562" s="40"/>
      <c r="AV562" s="34" t="s">
        <v>70</v>
      </c>
      <c r="AW562" s="34" t="s">
        <v>70</v>
      </c>
      <c r="AX562" s="34" t="s">
        <v>63</v>
      </c>
      <c r="AY562" s="34" t="s">
        <v>4295</v>
      </c>
      <c r="AZ562" s="34" t="s">
        <v>64</v>
      </c>
      <c r="BA562" s="34" t="s">
        <v>65</v>
      </c>
      <c r="BB562" s="35">
        <v>2032</v>
      </c>
      <c r="BC562" s="34" t="s">
        <v>66</v>
      </c>
    </row>
    <row r="563" spans="1:55" x14ac:dyDescent="0.25">
      <c r="A563" s="34" t="s">
        <v>1117</v>
      </c>
      <c r="B563" s="35">
        <v>79493</v>
      </c>
      <c r="C563" s="34">
        <v>100</v>
      </c>
      <c r="D563" s="34" t="s">
        <v>1121</v>
      </c>
      <c r="E563" s="34" t="s">
        <v>1122</v>
      </c>
      <c r="F563" s="34" t="s">
        <v>1123</v>
      </c>
      <c r="G563" s="34" t="s">
        <v>215</v>
      </c>
      <c r="H563" s="34" t="s">
        <v>4287</v>
      </c>
      <c r="I563" s="34" t="s">
        <v>277</v>
      </c>
      <c r="J563" s="36">
        <v>44006</v>
      </c>
      <c r="K563" s="36"/>
      <c r="L563" s="34" t="s">
        <v>61</v>
      </c>
      <c r="M563" s="40"/>
      <c r="N563" s="41"/>
      <c r="O563" s="40"/>
      <c r="P563" s="41" t="s">
        <v>3456</v>
      </c>
      <c r="Q563" s="40"/>
      <c r="R563" s="41" t="s">
        <v>3456</v>
      </c>
      <c r="S563" s="41"/>
      <c r="T563" s="41" t="s">
        <v>70</v>
      </c>
      <c r="U563" s="41"/>
      <c r="V563" s="41"/>
      <c r="W563" s="40"/>
      <c r="X563" s="41" t="s">
        <v>70</v>
      </c>
      <c r="Y563" s="41"/>
      <c r="Z563" s="41"/>
      <c r="AA563" s="41"/>
      <c r="AB563" s="41"/>
      <c r="AC563" s="41"/>
      <c r="AD563" s="40"/>
      <c r="AE563" s="41"/>
      <c r="AF563" s="41"/>
      <c r="AG563" s="41" t="s">
        <v>70</v>
      </c>
      <c r="AH563" s="41"/>
      <c r="AI563" s="41"/>
      <c r="AJ563" s="40"/>
      <c r="AK563" s="41" t="s">
        <v>70</v>
      </c>
      <c r="AL563" s="40"/>
      <c r="AM563" s="41"/>
      <c r="AN563" s="40"/>
      <c r="AO563" s="41" t="s">
        <v>70</v>
      </c>
      <c r="AP563" s="41" t="s">
        <v>70</v>
      </c>
      <c r="AQ563" s="41" t="s">
        <v>70</v>
      </c>
      <c r="AR563" s="41" t="s">
        <v>70</v>
      </c>
      <c r="AS563" s="41" t="s">
        <v>70</v>
      </c>
      <c r="AT563" s="40"/>
      <c r="AU563" s="40"/>
      <c r="AV563" s="34" t="s">
        <v>70</v>
      </c>
      <c r="AW563" s="34" t="s">
        <v>70</v>
      </c>
      <c r="AX563" s="34" t="s">
        <v>63</v>
      </c>
      <c r="AY563" s="34" t="s">
        <v>4311</v>
      </c>
      <c r="AZ563" s="34" t="s">
        <v>64</v>
      </c>
      <c r="BA563" s="34" t="s">
        <v>65</v>
      </c>
      <c r="BB563" s="35">
        <v>2037</v>
      </c>
      <c r="BC563" s="34" t="s">
        <v>66</v>
      </c>
    </row>
    <row r="564" spans="1:55" x14ac:dyDescent="0.25">
      <c r="A564" s="34" t="s">
        <v>1855</v>
      </c>
      <c r="B564" s="35">
        <v>79237</v>
      </c>
      <c r="C564" s="34">
        <v>100</v>
      </c>
      <c r="D564" s="34" t="s">
        <v>1868</v>
      </c>
      <c r="E564" s="34" t="s">
        <v>1869</v>
      </c>
      <c r="F564" s="34" t="s">
        <v>1870</v>
      </c>
      <c r="G564" s="34" t="s">
        <v>303</v>
      </c>
      <c r="H564" s="34" t="s">
        <v>208</v>
      </c>
      <c r="I564" s="34" t="s">
        <v>102</v>
      </c>
      <c r="J564" s="36">
        <v>43950</v>
      </c>
      <c r="K564" s="36"/>
      <c r="L564" s="34" t="s">
        <v>61</v>
      </c>
      <c r="M564" s="40"/>
      <c r="N564" s="41"/>
      <c r="O564" s="40"/>
      <c r="P564" s="41" t="s">
        <v>3456</v>
      </c>
      <c r="Q564" s="40"/>
      <c r="R564" s="41"/>
      <c r="S564" s="41"/>
      <c r="T564" s="41" t="s">
        <v>70</v>
      </c>
      <c r="U564" s="41"/>
      <c r="V564" s="41"/>
      <c r="W564" s="40"/>
      <c r="X564" s="41" t="s">
        <v>70</v>
      </c>
      <c r="Y564" s="41"/>
      <c r="Z564" s="40"/>
      <c r="AA564" s="41"/>
      <c r="AB564" s="41"/>
      <c r="AC564" s="41"/>
      <c r="AD564" s="40"/>
      <c r="AE564" s="41"/>
      <c r="AF564" s="41"/>
      <c r="AG564" s="41" t="s">
        <v>70</v>
      </c>
      <c r="AH564" s="41"/>
      <c r="AI564" s="41"/>
      <c r="AJ564" s="40"/>
      <c r="AK564" s="41" t="s">
        <v>70</v>
      </c>
      <c r="AL564" s="40"/>
      <c r="AM564" s="41"/>
      <c r="AN564" s="40"/>
      <c r="AO564" s="41" t="s">
        <v>70</v>
      </c>
      <c r="AP564" s="41" t="s">
        <v>70</v>
      </c>
      <c r="AQ564" s="41" t="s">
        <v>70</v>
      </c>
      <c r="AR564" s="41" t="s">
        <v>70</v>
      </c>
      <c r="AS564" s="41" t="s">
        <v>70</v>
      </c>
      <c r="AT564" s="40"/>
      <c r="AU564" s="40"/>
      <c r="AV564" s="34" t="s">
        <v>70</v>
      </c>
      <c r="AW564" s="34" t="s">
        <v>70</v>
      </c>
      <c r="AX564" s="34" t="s">
        <v>63</v>
      </c>
      <c r="AY564" s="34" t="s">
        <v>4286</v>
      </c>
      <c r="AZ564" s="34" t="s">
        <v>64</v>
      </c>
      <c r="BA564" s="34" t="s">
        <v>65</v>
      </c>
      <c r="BB564" s="35">
        <v>2037</v>
      </c>
      <c r="BC564" s="34" t="s">
        <v>66</v>
      </c>
    </row>
    <row r="565" spans="1:55" x14ac:dyDescent="0.25">
      <c r="A565" s="34" t="s">
        <v>1563</v>
      </c>
      <c r="B565" s="35">
        <v>66722</v>
      </c>
      <c r="C565" s="34">
        <v>100</v>
      </c>
      <c r="D565" s="34" t="s">
        <v>1573</v>
      </c>
      <c r="E565" s="34" t="s">
        <v>1574</v>
      </c>
      <c r="F565" s="34" t="s">
        <v>483</v>
      </c>
      <c r="G565" s="34" t="s">
        <v>58</v>
      </c>
      <c r="H565" s="34" t="s">
        <v>59</v>
      </c>
      <c r="I565" s="34" t="s">
        <v>661</v>
      </c>
      <c r="J565" s="36">
        <v>42170</v>
      </c>
      <c r="K565" s="36"/>
      <c r="L565" s="34" t="s">
        <v>61</v>
      </c>
      <c r="M565" s="40"/>
      <c r="N565" s="41"/>
      <c r="O565" s="40"/>
      <c r="P565" s="41" t="s">
        <v>3456</v>
      </c>
      <c r="Q565" s="40"/>
      <c r="R565" s="41"/>
      <c r="S565" s="41"/>
      <c r="T565" s="41" t="s">
        <v>70</v>
      </c>
      <c r="U565" s="41"/>
      <c r="V565" s="41"/>
      <c r="W565" s="40"/>
      <c r="X565" s="41" t="s">
        <v>70</v>
      </c>
      <c r="Y565" s="41"/>
      <c r="Z565" s="40"/>
      <c r="AA565" s="41"/>
      <c r="AB565" s="41"/>
      <c r="AC565" s="41"/>
      <c r="AD565" s="40"/>
      <c r="AE565" s="41" t="s">
        <v>3456</v>
      </c>
      <c r="AF565" s="41" t="s">
        <v>3456</v>
      </c>
      <c r="AG565" s="41" t="s">
        <v>70</v>
      </c>
      <c r="AH565" s="41"/>
      <c r="AI565" s="41" t="s">
        <v>3456</v>
      </c>
      <c r="AJ565" s="40"/>
      <c r="AK565" s="41" t="s">
        <v>70</v>
      </c>
      <c r="AL565" s="40"/>
      <c r="AM565" s="41"/>
      <c r="AN565" s="40"/>
      <c r="AO565" s="41" t="s">
        <v>70</v>
      </c>
      <c r="AP565" s="41" t="s">
        <v>70</v>
      </c>
      <c r="AQ565" s="41" t="s">
        <v>70</v>
      </c>
      <c r="AR565" s="41" t="s">
        <v>70</v>
      </c>
      <c r="AS565" s="41" t="s">
        <v>70</v>
      </c>
      <c r="AT565" s="40"/>
      <c r="AU565" s="40"/>
      <c r="AV565" s="34" t="s">
        <v>70</v>
      </c>
      <c r="AW565" s="34" t="s">
        <v>70</v>
      </c>
      <c r="AX565" s="34" t="s">
        <v>63</v>
      </c>
      <c r="AY565" s="34" t="s">
        <v>4302</v>
      </c>
      <c r="AZ565" s="34" t="s">
        <v>64</v>
      </c>
      <c r="BA565" s="34" t="s">
        <v>65</v>
      </c>
      <c r="BB565" s="35">
        <v>2030</v>
      </c>
      <c r="BC565" s="34" t="s">
        <v>66</v>
      </c>
    </row>
    <row r="566" spans="1:55" x14ac:dyDescent="0.25">
      <c r="A566" s="34" t="s">
        <v>4495</v>
      </c>
      <c r="B566" s="35">
        <v>82201</v>
      </c>
      <c r="C566" s="34">
        <v>100</v>
      </c>
      <c r="D566" s="34" t="s">
        <v>4510</v>
      </c>
      <c r="E566" s="34" t="s">
        <v>4511</v>
      </c>
      <c r="F566" s="34" t="s">
        <v>4512</v>
      </c>
      <c r="G566" s="34" t="s">
        <v>4437</v>
      </c>
      <c r="H566" s="34" t="s">
        <v>59</v>
      </c>
      <c r="I566" s="34" t="s">
        <v>114</v>
      </c>
      <c r="J566" s="36">
        <v>44075</v>
      </c>
      <c r="K566" s="36"/>
      <c r="L566" s="34" t="s">
        <v>61</v>
      </c>
      <c r="M566" s="40"/>
      <c r="N566" s="41"/>
      <c r="O566" s="40"/>
      <c r="P566" s="41" t="s">
        <v>3456</v>
      </c>
      <c r="Q566" s="40"/>
      <c r="R566" s="41" t="s">
        <v>3456</v>
      </c>
      <c r="S566" s="41" t="s">
        <v>3456</v>
      </c>
      <c r="T566" s="41" t="s">
        <v>70</v>
      </c>
      <c r="U566" s="41"/>
      <c r="V566" s="41"/>
      <c r="W566" s="40"/>
      <c r="X566" s="41" t="s">
        <v>70</v>
      </c>
      <c r="Y566" s="41"/>
      <c r="Z566" s="40"/>
      <c r="AA566" s="41"/>
      <c r="AB566" s="41"/>
      <c r="AC566" s="41"/>
      <c r="AD566" s="40"/>
      <c r="AE566" s="41" t="s">
        <v>3456</v>
      </c>
      <c r="AF566" s="41" t="s">
        <v>3456</v>
      </c>
      <c r="AG566" s="41" t="s">
        <v>70</v>
      </c>
      <c r="AH566" s="41"/>
      <c r="AI566" s="41"/>
      <c r="AJ566" s="40"/>
      <c r="AK566" s="41" t="s">
        <v>70</v>
      </c>
      <c r="AL566" s="40"/>
      <c r="AM566" s="41"/>
      <c r="AN566" s="40"/>
      <c r="AO566" s="41" t="s">
        <v>70</v>
      </c>
      <c r="AP566" s="41" t="s">
        <v>70</v>
      </c>
      <c r="AQ566" s="41" t="s">
        <v>70</v>
      </c>
      <c r="AR566" s="41" t="s">
        <v>70</v>
      </c>
      <c r="AS566" s="41" t="s">
        <v>70</v>
      </c>
      <c r="AT566" s="40"/>
      <c r="AU566" s="40"/>
      <c r="AV566" s="34" t="s">
        <v>70</v>
      </c>
      <c r="AW566" s="34" t="s">
        <v>70</v>
      </c>
      <c r="AX566" s="34" t="s">
        <v>63</v>
      </c>
      <c r="AY566" s="34" t="s">
        <v>4296</v>
      </c>
      <c r="AZ566" s="34" t="s">
        <v>64</v>
      </c>
      <c r="BA566" s="34" t="s">
        <v>65</v>
      </c>
      <c r="BB566" s="35">
        <v>2037</v>
      </c>
      <c r="BC566" s="34" t="s">
        <v>66</v>
      </c>
    </row>
    <row r="567" spans="1:55" x14ac:dyDescent="0.25">
      <c r="A567" s="34" t="s">
        <v>3098</v>
      </c>
      <c r="B567" s="35">
        <v>66908</v>
      </c>
      <c r="C567" s="34">
        <v>100</v>
      </c>
      <c r="D567" s="34" t="s">
        <v>3121</v>
      </c>
      <c r="E567" s="34" t="s">
        <v>3122</v>
      </c>
      <c r="F567" s="34" t="s">
        <v>191</v>
      </c>
      <c r="G567" s="34" t="s">
        <v>99</v>
      </c>
      <c r="H567" s="34" t="s">
        <v>4287</v>
      </c>
      <c r="I567" s="34" t="s">
        <v>3501</v>
      </c>
      <c r="J567" s="36">
        <v>42644</v>
      </c>
      <c r="K567" s="36"/>
      <c r="L567" s="34" t="s">
        <v>61</v>
      </c>
      <c r="M567" s="40"/>
      <c r="N567" s="41"/>
      <c r="O567" s="40"/>
      <c r="P567" s="41" t="s">
        <v>3456</v>
      </c>
      <c r="Q567" s="40"/>
      <c r="R567" s="41"/>
      <c r="S567" s="41"/>
      <c r="T567" s="41" t="s">
        <v>70</v>
      </c>
      <c r="U567" s="41"/>
      <c r="V567" s="41"/>
      <c r="W567" s="40"/>
      <c r="X567" s="41" t="s">
        <v>70</v>
      </c>
      <c r="Y567" s="41"/>
      <c r="Z567" s="40"/>
      <c r="AA567" s="41"/>
      <c r="AB567" s="41"/>
      <c r="AC567" s="41"/>
      <c r="AD567" s="40"/>
      <c r="AE567" s="41"/>
      <c r="AF567" s="41"/>
      <c r="AG567" s="41" t="s">
        <v>70</v>
      </c>
      <c r="AH567" s="41"/>
      <c r="AI567" s="41"/>
      <c r="AJ567" s="40"/>
      <c r="AK567" s="41" t="s">
        <v>70</v>
      </c>
      <c r="AL567" s="40"/>
      <c r="AM567" s="41"/>
      <c r="AN567" s="40"/>
      <c r="AO567" s="41" t="s">
        <v>70</v>
      </c>
      <c r="AP567" s="41" t="s">
        <v>70</v>
      </c>
      <c r="AQ567" s="41" t="s">
        <v>70</v>
      </c>
      <c r="AR567" s="41" t="s">
        <v>70</v>
      </c>
      <c r="AS567" s="41" t="s">
        <v>70</v>
      </c>
      <c r="AT567" s="40"/>
      <c r="AU567" s="40"/>
      <c r="AV567" s="34" t="s">
        <v>70</v>
      </c>
      <c r="AW567" s="34" t="s">
        <v>70</v>
      </c>
      <c r="AX567" s="34" t="s">
        <v>133</v>
      </c>
      <c r="AY567" s="34" t="s">
        <v>4290</v>
      </c>
      <c r="AZ567" s="34" t="s">
        <v>64</v>
      </c>
      <c r="BA567" s="34" t="s">
        <v>65</v>
      </c>
      <c r="BB567" s="35">
        <v>2032</v>
      </c>
      <c r="BC567" s="34" t="s">
        <v>66</v>
      </c>
    </row>
    <row r="568" spans="1:55" x14ac:dyDescent="0.25">
      <c r="A568" s="34" t="s">
        <v>560</v>
      </c>
      <c r="B568" s="35">
        <v>66661</v>
      </c>
      <c r="C568" s="34">
        <v>100</v>
      </c>
      <c r="D568" s="34" t="s">
        <v>573</v>
      </c>
      <c r="E568" s="34" t="s">
        <v>574</v>
      </c>
      <c r="F568" s="34" t="s">
        <v>575</v>
      </c>
      <c r="G568" s="34" t="s">
        <v>3527</v>
      </c>
      <c r="H568" s="34" t="s">
        <v>4287</v>
      </c>
      <c r="I568" s="34" t="s">
        <v>118</v>
      </c>
      <c r="J568" s="36">
        <v>42202</v>
      </c>
      <c r="K568" s="36"/>
      <c r="L568" s="34" t="s">
        <v>61</v>
      </c>
      <c r="M568" s="40"/>
      <c r="N568" s="41"/>
      <c r="O568" s="40"/>
      <c r="P568" s="41" t="s">
        <v>3456</v>
      </c>
      <c r="Q568" s="40"/>
      <c r="R568" s="41"/>
      <c r="S568" s="41"/>
      <c r="T568" s="41" t="s">
        <v>70</v>
      </c>
      <c r="U568" s="41"/>
      <c r="V568" s="41"/>
      <c r="W568" s="40"/>
      <c r="X568" s="41" t="s">
        <v>70</v>
      </c>
      <c r="Y568" s="41"/>
      <c r="Z568" s="41"/>
      <c r="AA568" s="41"/>
      <c r="AB568" s="41"/>
      <c r="AC568" s="41"/>
      <c r="AD568" s="40"/>
      <c r="AE568" s="41"/>
      <c r="AF568" s="41"/>
      <c r="AG568" s="41" t="s">
        <v>70</v>
      </c>
      <c r="AH568" s="41"/>
      <c r="AI568" s="41"/>
      <c r="AJ568" s="40"/>
      <c r="AK568" s="41" t="s">
        <v>70</v>
      </c>
      <c r="AL568" s="40"/>
      <c r="AM568" s="41"/>
      <c r="AN568" s="41"/>
      <c r="AO568" s="41" t="s">
        <v>70</v>
      </c>
      <c r="AP568" s="41" t="s">
        <v>70</v>
      </c>
      <c r="AQ568" s="41" t="s">
        <v>70</v>
      </c>
      <c r="AR568" s="41" t="s">
        <v>70</v>
      </c>
      <c r="AS568" s="41" t="s">
        <v>70</v>
      </c>
      <c r="AT568" s="41"/>
      <c r="AU568" s="41"/>
      <c r="AV568" s="34" t="s">
        <v>70</v>
      </c>
      <c r="AW568" s="34" t="s">
        <v>70</v>
      </c>
      <c r="AX568" s="34" t="s">
        <v>63</v>
      </c>
      <c r="AY568" s="34" t="s">
        <v>4285</v>
      </c>
      <c r="AZ568" s="34" t="s">
        <v>64</v>
      </c>
      <c r="BA568" s="34" t="s">
        <v>65</v>
      </c>
      <c r="BB568" s="35">
        <v>2030</v>
      </c>
      <c r="BC568" s="34" t="s">
        <v>66</v>
      </c>
    </row>
    <row r="569" spans="1:55" x14ac:dyDescent="0.25">
      <c r="A569" s="34" t="s">
        <v>4433</v>
      </c>
      <c r="B569" s="35">
        <v>82236</v>
      </c>
      <c r="C569" s="34">
        <v>100</v>
      </c>
      <c r="D569" s="34" t="s">
        <v>4455</v>
      </c>
      <c r="E569" s="34" t="s">
        <v>4456</v>
      </c>
      <c r="F569" s="34" t="s">
        <v>4457</v>
      </c>
      <c r="G569" s="34" t="s">
        <v>4437</v>
      </c>
      <c r="H569" s="34" t="s">
        <v>59</v>
      </c>
      <c r="I569" s="34" t="s">
        <v>4458</v>
      </c>
      <c r="J569" s="36">
        <v>43282</v>
      </c>
      <c r="K569" s="36"/>
      <c r="L569" s="34" t="s">
        <v>61</v>
      </c>
      <c r="M569" s="40"/>
      <c r="N569" s="41"/>
      <c r="O569" s="40"/>
      <c r="P569" s="41" t="s">
        <v>3456</v>
      </c>
      <c r="Q569" s="40"/>
      <c r="R569" s="41" t="s">
        <v>3456</v>
      </c>
      <c r="S569" s="41" t="s">
        <v>3456</v>
      </c>
      <c r="T569" s="41" t="s">
        <v>70</v>
      </c>
      <c r="U569" s="41"/>
      <c r="V569" s="41"/>
      <c r="W569" s="40"/>
      <c r="X569" s="41" t="s">
        <v>70</v>
      </c>
      <c r="Y569" s="41"/>
      <c r="Z569" s="40"/>
      <c r="AA569" s="41"/>
      <c r="AB569" s="41"/>
      <c r="AC569" s="41"/>
      <c r="AD569" s="40"/>
      <c r="AE569" s="41" t="s">
        <v>3456</v>
      </c>
      <c r="AF569" s="41" t="s">
        <v>3456</v>
      </c>
      <c r="AG569" s="41" t="s">
        <v>70</v>
      </c>
      <c r="AH569" s="41"/>
      <c r="AI569" s="41"/>
      <c r="AJ569" s="40"/>
      <c r="AK569" s="41" t="s">
        <v>70</v>
      </c>
      <c r="AL569" s="40"/>
      <c r="AM569" s="41"/>
      <c r="AN569" s="40"/>
      <c r="AO569" s="41" t="s">
        <v>70</v>
      </c>
      <c r="AP569" s="41" t="s">
        <v>70</v>
      </c>
      <c r="AQ569" s="41" t="s">
        <v>70</v>
      </c>
      <c r="AR569" s="41" t="s">
        <v>70</v>
      </c>
      <c r="AS569" s="41" t="s">
        <v>70</v>
      </c>
      <c r="AT569" s="40"/>
      <c r="AU569" s="40"/>
      <c r="AV569" s="34" t="s">
        <v>70</v>
      </c>
      <c r="AW569" s="34" t="s">
        <v>70</v>
      </c>
      <c r="AX569" s="34" t="s">
        <v>63</v>
      </c>
      <c r="AY569" s="34" t="s">
        <v>70</v>
      </c>
      <c r="AZ569" s="34" t="s">
        <v>64</v>
      </c>
      <c r="BA569" s="34" t="s">
        <v>65</v>
      </c>
      <c r="BB569" s="35">
        <v>2034</v>
      </c>
      <c r="BC569" s="34" t="s">
        <v>66</v>
      </c>
    </row>
    <row r="570" spans="1:55" x14ac:dyDescent="0.25">
      <c r="A570" s="34" t="s">
        <v>803</v>
      </c>
      <c r="B570" s="35">
        <v>78308</v>
      </c>
      <c r="C570" s="34">
        <v>6.9</v>
      </c>
      <c r="D570" s="34" t="s">
        <v>809</v>
      </c>
      <c r="E570" s="34" t="s">
        <v>810</v>
      </c>
      <c r="F570" s="34" t="s">
        <v>811</v>
      </c>
      <c r="G570" s="34" t="s">
        <v>150</v>
      </c>
      <c r="H570" s="34" t="s">
        <v>4287</v>
      </c>
      <c r="I570" s="34" t="s">
        <v>118</v>
      </c>
      <c r="J570" s="36">
        <v>43357</v>
      </c>
      <c r="K570" s="36"/>
      <c r="L570" s="34" t="s">
        <v>61</v>
      </c>
      <c r="M570" s="40">
        <v>45267</v>
      </c>
      <c r="N570" s="41"/>
      <c r="O570" s="40"/>
      <c r="P570" s="41" t="s">
        <v>3456</v>
      </c>
      <c r="Q570" s="40"/>
      <c r="R570" s="41"/>
      <c r="S570" s="41"/>
      <c r="T570" s="41" t="s">
        <v>70</v>
      </c>
      <c r="U570" s="41"/>
      <c r="V570" s="41"/>
      <c r="W570" s="40"/>
      <c r="X570" s="41" t="s">
        <v>70</v>
      </c>
      <c r="Y570" s="41"/>
      <c r="Z570" s="41"/>
      <c r="AA570" s="41"/>
      <c r="AB570" s="41"/>
      <c r="AC570" s="41"/>
      <c r="AD570" s="40"/>
      <c r="AE570" s="41"/>
      <c r="AF570" s="41"/>
      <c r="AG570" s="41" t="s">
        <v>70</v>
      </c>
      <c r="AH570" s="41"/>
      <c r="AI570" s="41"/>
      <c r="AJ570" s="40"/>
      <c r="AK570" s="41" t="s">
        <v>70</v>
      </c>
      <c r="AL570" s="40"/>
      <c r="AM570" s="41"/>
      <c r="AN570" s="41"/>
      <c r="AO570" s="41" t="s">
        <v>70</v>
      </c>
      <c r="AP570" s="41" t="s">
        <v>70</v>
      </c>
      <c r="AQ570" s="41" t="s">
        <v>70</v>
      </c>
      <c r="AR570" s="41" t="s">
        <v>70</v>
      </c>
      <c r="AS570" s="41" t="s">
        <v>70</v>
      </c>
      <c r="AT570" s="41"/>
      <c r="AU570" s="41"/>
      <c r="AV570" s="34" t="s">
        <v>70</v>
      </c>
      <c r="AW570" s="34" t="s">
        <v>70</v>
      </c>
      <c r="AX570" s="34" t="s">
        <v>63</v>
      </c>
      <c r="AY570" s="34" t="s">
        <v>4286</v>
      </c>
      <c r="AZ570" s="34" t="s">
        <v>64</v>
      </c>
      <c r="BA570" s="34" t="s">
        <v>65</v>
      </c>
      <c r="BB570" s="35">
        <v>2033</v>
      </c>
      <c r="BC570" s="34" t="s">
        <v>66</v>
      </c>
    </row>
    <row r="571" spans="1:55" x14ac:dyDescent="0.25">
      <c r="A571" s="34" t="s">
        <v>770</v>
      </c>
      <c r="B571" s="35">
        <v>66230</v>
      </c>
      <c r="C571" s="34">
        <v>8.3699999999999992</v>
      </c>
      <c r="D571" s="34" t="s">
        <v>4015</v>
      </c>
      <c r="E571" s="34" t="s">
        <v>774</v>
      </c>
      <c r="F571" s="34" t="s">
        <v>678</v>
      </c>
      <c r="G571" s="34" t="s">
        <v>58</v>
      </c>
      <c r="H571" s="34" t="s">
        <v>59</v>
      </c>
      <c r="I571" s="34" t="s">
        <v>60</v>
      </c>
      <c r="J571" s="36">
        <v>41694</v>
      </c>
      <c r="K571" s="36"/>
      <c r="L571" s="34" t="s">
        <v>61</v>
      </c>
      <c r="M571" s="40"/>
      <c r="N571" s="41"/>
      <c r="O571" s="40"/>
      <c r="P571" s="41" t="s">
        <v>3456</v>
      </c>
      <c r="Q571" s="40"/>
      <c r="R571" s="41" t="s">
        <v>3456</v>
      </c>
      <c r="S571" s="41"/>
      <c r="T571" s="41" t="s">
        <v>70</v>
      </c>
      <c r="U571" s="41"/>
      <c r="V571" s="41"/>
      <c r="W571" s="40"/>
      <c r="X571" s="41" t="s">
        <v>70</v>
      </c>
      <c r="Y571" s="41"/>
      <c r="Z571" s="41"/>
      <c r="AA571" s="41"/>
      <c r="AB571" s="41"/>
      <c r="AC571" s="41"/>
      <c r="AD571" s="40"/>
      <c r="AE571" s="41"/>
      <c r="AF571" s="41"/>
      <c r="AG571" s="41" t="s">
        <v>70</v>
      </c>
      <c r="AH571" s="41"/>
      <c r="AI571" s="41"/>
      <c r="AJ571" s="40"/>
      <c r="AK571" s="41" t="s">
        <v>70</v>
      </c>
      <c r="AL571" s="40"/>
      <c r="AM571" s="41"/>
      <c r="AN571" s="41"/>
      <c r="AO571" s="41" t="s">
        <v>70</v>
      </c>
      <c r="AP571" s="41" t="s">
        <v>70</v>
      </c>
      <c r="AQ571" s="41" t="s">
        <v>70</v>
      </c>
      <c r="AR571" s="41" t="s">
        <v>70</v>
      </c>
      <c r="AS571" s="41" t="s">
        <v>70</v>
      </c>
      <c r="AT571" s="41"/>
      <c r="AU571" s="41"/>
      <c r="AV571" s="34" t="s">
        <v>70</v>
      </c>
      <c r="AW571" s="34" t="s">
        <v>70</v>
      </c>
      <c r="AX571" s="34" t="s">
        <v>133</v>
      </c>
      <c r="AY571" s="34" t="s">
        <v>70</v>
      </c>
      <c r="AZ571" s="34" t="s">
        <v>64</v>
      </c>
      <c r="BA571" s="34" t="s">
        <v>65</v>
      </c>
      <c r="BB571" s="35">
        <v>2029</v>
      </c>
      <c r="BC571" s="34" t="s">
        <v>66</v>
      </c>
    </row>
    <row r="572" spans="1:55" x14ac:dyDescent="0.25">
      <c r="A572" s="34" t="s">
        <v>1129</v>
      </c>
      <c r="B572" s="35">
        <v>66329</v>
      </c>
      <c r="C572" s="34">
        <v>100</v>
      </c>
      <c r="D572" s="34" t="s">
        <v>1132</v>
      </c>
      <c r="E572" s="34" t="s">
        <v>1133</v>
      </c>
      <c r="F572" s="34" t="s">
        <v>795</v>
      </c>
      <c r="G572" s="34" t="s">
        <v>173</v>
      </c>
      <c r="H572" s="34" t="s">
        <v>144</v>
      </c>
      <c r="I572" s="34" t="s">
        <v>722</v>
      </c>
      <c r="J572" s="36">
        <v>42487</v>
      </c>
      <c r="K572" s="36"/>
      <c r="L572" s="34" t="s">
        <v>61</v>
      </c>
      <c r="M572" s="40"/>
      <c r="N572" s="41"/>
      <c r="O572" s="40"/>
      <c r="P572" s="41" t="s">
        <v>3456</v>
      </c>
      <c r="Q572" s="40"/>
      <c r="R572" s="41" t="s">
        <v>3456</v>
      </c>
      <c r="S572" s="41"/>
      <c r="T572" s="41" t="s">
        <v>70</v>
      </c>
      <c r="U572" s="41"/>
      <c r="V572" s="41"/>
      <c r="W572" s="40"/>
      <c r="X572" s="41" t="s">
        <v>70</v>
      </c>
      <c r="Y572" s="41"/>
      <c r="Z572" s="41"/>
      <c r="AA572" s="41"/>
      <c r="AB572" s="41"/>
      <c r="AC572" s="41"/>
      <c r="AD572" s="40"/>
      <c r="AE572" s="41" t="s">
        <v>3456</v>
      </c>
      <c r="AF572" s="41"/>
      <c r="AG572" s="41" t="s">
        <v>70</v>
      </c>
      <c r="AH572" s="41"/>
      <c r="AI572" s="41"/>
      <c r="AJ572" s="40"/>
      <c r="AK572" s="41" t="s">
        <v>70</v>
      </c>
      <c r="AL572" s="40"/>
      <c r="AM572" s="41"/>
      <c r="AN572" s="40"/>
      <c r="AO572" s="41" t="s">
        <v>70</v>
      </c>
      <c r="AP572" s="41" t="s">
        <v>70</v>
      </c>
      <c r="AQ572" s="41" t="s">
        <v>70</v>
      </c>
      <c r="AR572" s="41" t="s">
        <v>70</v>
      </c>
      <c r="AS572" s="41" t="s">
        <v>70</v>
      </c>
      <c r="AT572" s="40"/>
      <c r="AU572" s="40"/>
      <c r="AV572" s="34" t="s">
        <v>70</v>
      </c>
      <c r="AW572" s="34" t="s">
        <v>70</v>
      </c>
      <c r="AX572" s="34" t="s">
        <v>63</v>
      </c>
      <c r="AY572" s="34" t="s">
        <v>4302</v>
      </c>
      <c r="AZ572" s="34" t="s">
        <v>64</v>
      </c>
      <c r="BA572" s="34" t="s">
        <v>65</v>
      </c>
      <c r="BB572" s="35">
        <v>2032</v>
      </c>
      <c r="BC572" s="34" t="s">
        <v>185</v>
      </c>
    </row>
    <row r="573" spans="1:55" x14ac:dyDescent="0.25">
      <c r="A573" s="34" t="s">
        <v>1732</v>
      </c>
      <c r="B573" s="35">
        <v>67381</v>
      </c>
      <c r="C573" s="34">
        <v>100</v>
      </c>
      <c r="D573" s="34" t="s">
        <v>1747</v>
      </c>
      <c r="E573" s="34" t="s">
        <v>1748</v>
      </c>
      <c r="F573" s="34" t="s">
        <v>795</v>
      </c>
      <c r="G573" s="34" t="s">
        <v>173</v>
      </c>
      <c r="H573" s="34" t="s">
        <v>144</v>
      </c>
      <c r="I573" s="34" t="s">
        <v>722</v>
      </c>
      <c r="J573" s="36">
        <v>42856</v>
      </c>
      <c r="K573" s="36"/>
      <c r="L573" s="34" t="s">
        <v>61</v>
      </c>
      <c r="M573" s="40"/>
      <c r="N573" s="41"/>
      <c r="O573" s="40"/>
      <c r="P573" s="41" t="s">
        <v>3456</v>
      </c>
      <c r="Q573" s="40"/>
      <c r="R573" s="41" t="s">
        <v>3456</v>
      </c>
      <c r="S573" s="41"/>
      <c r="T573" s="41" t="s">
        <v>70</v>
      </c>
      <c r="U573" s="41"/>
      <c r="V573" s="41"/>
      <c r="W573" s="40"/>
      <c r="X573" s="41" t="s">
        <v>70</v>
      </c>
      <c r="Y573" s="41"/>
      <c r="Z573" s="40"/>
      <c r="AA573" s="41"/>
      <c r="AB573" s="41"/>
      <c r="AC573" s="41"/>
      <c r="AD573" s="40"/>
      <c r="AE573" s="41"/>
      <c r="AF573" s="41"/>
      <c r="AG573" s="41" t="s">
        <v>70</v>
      </c>
      <c r="AH573" s="41"/>
      <c r="AI573" s="41"/>
      <c r="AJ573" s="40"/>
      <c r="AK573" s="41" t="s">
        <v>70</v>
      </c>
      <c r="AL573" s="40"/>
      <c r="AM573" s="41"/>
      <c r="AN573" s="40"/>
      <c r="AO573" s="41" t="s">
        <v>70</v>
      </c>
      <c r="AP573" s="41" t="s">
        <v>70</v>
      </c>
      <c r="AQ573" s="41" t="s">
        <v>70</v>
      </c>
      <c r="AR573" s="41" t="s">
        <v>70</v>
      </c>
      <c r="AS573" s="41" t="s">
        <v>70</v>
      </c>
      <c r="AT573" s="40"/>
      <c r="AU573" s="40"/>
      <c r="AV573" s="34" t="s">
        <v>70</v>
      </c>
      <c r="AW573" s="34" t="s">
        <v>70</v>
      </c>
      <c r="AX573" s="34" t="s">
        <v>133</v>
      </c>
      <c r="AY573" s="34" t="s">
        <v>4296</v>
      </c>
      <c r="AZ573" s="34" t="s">
        <v>64</v>
      </c>
      <c r="BA573" s="34" t="s">
        <v>65</v>
      </c>
      <c r="BB573" s="35">
        <v>2033</v>
      </c>
      <c r="BC573" s="34" t="s">
        <v>66</v>
      </c>
    </row>
    <row r="574" spans="1:55" x14ac:dyDescent="0.25">
      <c r="A574" s="34" t="s">
        <v>792</v>
      </c>
      <c r="B574" s="35">
        <v>67594</v>
      </c>
      <c r="C574" s="34">
        <v>17.89</v>
      </c>
      <c r="D574" s="34" t="s">
        <v>793</v>
      </c>
      <c r="E574" s="34" t="s">
        <v>794</v>
      </c>
      <c r="F574" s="34" t="s">
        <v>795</v>
      </c>
      <c r="G574" s="34" t="s">
        <v>173</v>
      </c>
      <c r="H574" s="34" t="s">
        <v>144</v>
      </c>
      <c r="I574" s="34" t="s">
        <v>722</v>
      </c>
      <c r="J574" s="36">
        <v>43215</v>
      </c>
      <c r="K574" s="36"/>
      <c r="L574" s="34" t="s">
        <v>61</v>
      </c>
      <c r="M574" s="40"/>
      <c r="N574" s="41"/>
      <c r="O574" s="40"/>
      <c r="P574" s="41" t="s">
        <v>3456</v>
      </c>
      <c r="Q574" s="40"/>
      <c r="R574" s="41" t="s">
        <v>3456</v>
      </c>
      <c r="S574" s="41"/>
      <c r="T574" s="41" t="s">
        <v>70</v>
      </c>
      <c r="U574" s="41"/>
      <c r="V574" s="41"/>
      <c r="W574" s="40"/>
      <c r="X574" s="41" t="s">
        <v>70</v>
      </c>
      <c r="Y574" s="41"/>
      <c r="Z574" s="41"/>
      <c r="AA574" s="41"/>
      <c r="AB574" s="41"/>
      <c r="AC574" s="41"/>
      <c r="AD574" s="40"/>
      <c r="AE574" s="41" t="s">
        <v>3456</v>
      </c>
      <c r="AF574" s="41"/>
      <c r="AG574" s="41" t="s">
        <v>70</v>
      </c>
      <c r="AH574" s="41"/>
      <c r="AI574" s="41"/>
      <c r="AJ574" s="40"/>
      <c r="AK574" s="41" t="s">
        <v>70</v>
      </c>
      <c r="AL574" s="40"/>
      <c r="AM574" s="41"/>
      <c r="AN574" s="41"/>
      <c r="AO574" s="41" t="s">
        <v>70</v>
      </c>
      <c r="AP574" s="41" t="s">
        <v>70</v>
      </c>
      <c r="AQ574" s="41" t="s">
        <v>70</v>
      </c>
      <c r="AR574" s="41" t="s">
        <v>70</v>
      </c>
      <c r="AS574" s="41" t="s">
        <v>70</v>
      </c>
      <c r="AT574" s="41"/>
      <c r="AU574" s="41"/>
      <c r="AV574" s="34" t="s">
        <v>70</v>
      </c>
      <c r="AW574" s="34" t="s">
        <v>70</v>
      </c>
      <c r="AX574" s="34" t="s">
        <v>133</v>
      </c>
      <c r="AY574" s="34" t="s">
        <v>4290</v>
      </c>
      <c r="AZ574" s="34" t="s">
        <v>64</v>
      </c>
      <c r="BA574" s="34" t="s">
        <v>65</v>
      </c>
      <c r="BB574" s="35">
        <v>2034</v>
      </c>
      <c r="BC574" s="34" t="s">
        <v>103</v>
      </c>
    </row>
    <row r="575" spans="1:55" x14ac:dyDescent="0.25">
      <c r="A575" s="34" t="s">
        <v>517</v>
      </c>
      <c r="B575" s="35">
        <v>65511</v>
      </c>
      <c r="C575" s="34">
        <v>100</v>
      </c>
      <c r="D575" s="34" t="s">
        <v>545</v>
      </c>
      <c r="E575" s="34" t="s">
        <v>546</v>
      </c>
      <c r="F575" s="34" t="s">
        <v>149</v>
      </c>
      <c r="G575" s="34" t="s">
        <v>3527</v>
      </c>
      <c r="H575" s="34" t="s">
        <v>4287</v>
      </c>
      <c r="I575" s="34" t="s">
        <v>70</v>
      </c>
      <c r="J575" s="36">
        <v>40878</v>
      </c>
      <c r="K575" s="36"/>
      <c r="L575" s="34" t="s">
        <v>61</v>
      </c>
      <c r="M575" s="40"/>
      <c r="N575" s="41"/>
      <c r="O575" s="40"/>
      <c r="P575" s="41" t="s">
        <v>3456</v>
      </c>
      <c r="Q575" s="40"/>
      <c r="R575" s="41"/>
      <c r="S575" s="41"/>
      <c r="T575" s="41" t="s">
        <v>70</v>
      </c>
      <c r="U575" s="41"/>
      <c r="V575" s="41"/>
      <c r="W575" s="40"/>
      <c r="X575" s="41" t="s">
        <v>70</v>
      </c>
      <c r="Y575" s="41"/>
      <c r="Z575" s="41"/>
      <c r="AA575" s="41"/>
      <c r="AB575" s="41"/>
      <c r="AC575" s="41"/>
      <c r="AD575" s="40"/>
      <c r="AE575" s="41"/>
      <c r="AF575" s="41"/>
      <c r="AG575" s="41" t="s">
        <v>70</v>
      </c>
      <c r="AH575" s="41"/>
      <c r="AI575" s="41"/>
      <c r="AJ575" s="40"/>
      <c r="AK575" s="41" t="s">
        <v>70</v>
      </c>
      <c r="AL575" s="41"/>
      <c r="AM575" s="41"/>
      <c r="AN575" s="41"/>
      <c r="AO575" s="41" t="s">
        <v>70</v>
      </c>
      <c r="AP575" s="41" t="s">
        <v>70</v>
      </c>
      <c r="AQ575" s="41" t="s">
        <v>70</v>
      </c>
      <c r="AR575" s="41" t="s">
        <v>70</v>
      </c>
      <c r="AS575" s="41" t="s">
        <v>70</v>
      </c>
      <c r="AT575" s="41"/>
      <c r="AU575" s="41"/>
      <c r="AV575" s="34" t="s">
        <v>151</v>
      </c>
      <c r="AW575" s="34" t="s">
        <v>133</v>
      </c>
      <c r="AX575" s="34" t="s">
        <v>133</v>
      </c>
      <c r="AY575" s="34" t="s">
        <v>4285</v>
      </c>
      <c r="AZ575" s="34" t="s">
        <v>64</v>
      </c>
      <c r="BA575" s="34" t="s">
        <v>65</v>
      </c>
      <c r="BB575" s="35">
        <v>2027</v>
      </c>
      <c r="BC575" s="34" t="s">
        <v>66</v>
      </c>
    </row>
    <row r="576" spans="1:55" x14ac:dyDescent="0.25">
      <c r="A576" s="34" t="s">
        <v>134</v>
      </c>
      <c r="B576" s="35">
        <v>63698</v>
      </c>
      <c r="C576" s="34">
        <v>100</v>
      </c>
      <c r="D576" s="34" t="s">
        <v>147</v>
      </c>
      <c r="E576" s="34" t="s">
        <v>4276</v>
      </c>
      <c r="F576" s="34" t="s">
        <v>149</v>
      </c>
      <c r="G576" s="34" t="s">
        <v>3527</v>
      </c>
      <c r="H576" s="34" t="s">
        <v>4287</v>
      </c>
      <c r="I576" s="34" t="s">
        <v>70</v>
      </c>
      <c r="J576" s="36">
        <v>40116</v>
      </c>
      <c r="K576" s="36"/>
      <c r="L576" s="34" t="s">
        <v>61</v>
      </c>
      <c r="M576" s="40"/>
      <c r="N576" s="41"/>
      <c r="O576" s="40"/>
      <c r="P576" s="41"/>
      <c r="Q576" s="40"/>
      <c r="R576" s="41"/>
      <c r="S576" s="41"/>
      <c r="T576" s="41" t="s">
        <v>70</v>
      </c>
      <c r="U576" s="41"/>
      <c r="V576" s="41"/>
      <c r="W576" s="40"/>
      <c r="X576" s="41" t="s">
        <v>70</v>
      </c>
      <c r="Y576" s="41"/>
      <c r="Z576" s="41"/>
      <c r="AA576" s="41"/>
      <c r="AB576" s="41"/>
      <c r="AC576" s="41"/>
      <c r="AD576" s="41"/>
      <c r="AE576" s="41"/>
      <c r="AF576" s="41"/>
      <c r="AG576" s="41" t="s">
        <v>70</v>
      </c>
      <c r="AH576" s="41"/>
      <c r="AI576" s="41"/>
      <c r="AJ576" s="41"/>
      <c r="AK576" s="41" t="s">
        <v>70</v>
      </c>
      <c r="AL576" s="41"/>
      <c r="AM576" s="41"/>
      <c r="AN576" s="41"/>
      <c r="AO576" s="41" t="s">
        <v>70</v>
      </c>
      <c r="AP576" s="41"/>
      <c r="AQ576" s="41"/>
      <c r="AR576" s="41"/>
      <c r="AS576" s="41"/>
      <c r="AT576" s="41"/>
      <c r="AU576" s="41"/>
      <c r="AV576" s="34" t="s">
        <v>151</v>
      </c>
      <c r="AW576" s="34" t="s">
        <v>133</v>
      </c>
      <c r="AX576" s="34" t="s">
        <v>133</v>
      </c>
      <c r="AY576" s="34" t="s">
        <v>4290</v>
      </c>
      <c r="AZ576" s="34" t="s">
        <v>64</v>
      </c>
      <c r="BA576" s="34" t="s">
        <v>65</v>
      </c>
      <c r="BB576" s="35">
        <v>2025</v>
      </c>
      <c r="BC576" s="34" t="s">
        <v>66</v>
      </c>
    </row>
    <row r="577" spans="1:55" x14ac:dyDescent="0.25">
      <c r="A577" s="34" t="s">
        <v>1955</v>
      </c>
      <c r="B577" s="35">
        <v>63372</v>
      </c>
      <c r="C577" s="34">
        <v>55</v>
      </c>
      <c r="D577" s="34" t="s">
        <v>1997</v>
      </c>
      <c r="E577" s="34" t="s">
        <v>1998</v>
      </c>
      <c r="F577" s="34" t="s">
        <v>1008</v>
      </c>
      <c r="G577" s="34" t="s">
        <v>150</v>
      </c>
      <c r="H577" s="34" t="s">
        <v>4287</v>
      </c>
      <c r="I577" s="34" t="s">
        <v>1009</v>
      </c>
      <c r="J577" s="36">
        <v>39582</v>
      </c>
      <c r="K577" s="36"/>
      <c r="L577" s="34" t="s">
        <v>61</v>
      </c>
      <c r="M577" s="40"/>
      <c r="N577" s="41"/>
      <c r="O577" s="40"/>
      <c r="P577" s="41"/>
      <c r="Q577" s="40"/>
      <c r="R577" s="41"/>
      <c r="S577" s="41"/>
      <c r="T577" s="41" t="s">
        <v>70</v>
      </c>
      <c r="U577" s="41"/>
      <c r="V577" s="41"/>
      <c r="W577" s="40"/>
      <c r="X577" s="41" t="s">
        <v>70</v>
      </c>
      <c r="Y577" s="41"/>
      <c r="Z577" s="40"/>
      <c r="AA577" s="41"/>
      <c r="AB577" s="41"/>
      <c r="AC577" s="41"/>
      <c r="AD577" s="40"/>
      <c r="AE577" s="41"/>
      <c r="AF577" s="41"/>
      <c r="AG577" s="41" t="s">
        <v>70</v>
      </c>
      <c r="AH577" s="41"/>
      <c r="AI577" s="41"/>
      <c r="AJ577" s="40"/>
      <c r="AK577" s="41" t="s">
        <v>70</v>
      </c>
      <c r="AL577" s="40"/>
      <c r="AM577" s="41"/>
      <c r="AN577" s="40"/>
      <c r="AO577" s="41" t="s">
        <v>70</v>
      </c>
      <c r="AP577" s="41" t="s">
        <v>70</v>
      </c>
      <c r="AQ577" s="41" t="s">
        <v>70</v>
      </c>
      <c r="AR577" s="41" t="s">
        <v>70</v>
      </c>
      <c r="AS577" s="41" t="s">
        <v>70</v>
      </c>
      <c r="AT577" s="40"/>
      <c r="AU577" s="40"/>
      <c r="AV577" s="34" t="s">
        <v>70</v>
      </c>
      <c r="AW577" s="34" t="s">
        <v>70</v>
      </c>
      <c r="AX577" s="34" t="s">
        <v>133</v>
      </c>
      <c r="AY577" s="34" t="s">
        <v>4302</v>
      </c>
      <c r="AZ577" s="34" t="s">
        <v>64</v>
      </c>
      <c r="BA577" s="34" t="s">
        <v>65</v>
      </c>
      <c r="BB577" s="35">
        <v>2023</v>
      </c>
      <c r="BC577" s="34" t="s">
        <v>66</v>
      </c>
    </row>
    <row r="578" spans="1:55" x14ac:dyDescent="0.25">
      <c r="A578" s="34" t="s">
        <v>3147</v>
      </c>
      <c r="B578" s="35">
        <v>67324</v>
      </c>
      <c r="C578" s="34">
        <v>100</v>
      </c>
      <c r="D578" s="34" t="s">
        <v>4004</v>
      </c>
      <c r="E578" s="34" t="s">
        <v>3179</v>
      </c>
      <c r="F578" s="34" t="s">
        <v>4678</v>
      </c>
      <c r="G578" s="34" t="s">
        <v>3527</v>
      </c>
      <c r="H578" s="34" t="s">
        <v>4287</v>
      </c>
      <c r="I578" s="34" t="s">
        <v>3529</v>
      </c>
      <c r="J578" s="36">
        <v>42619</v>
      </c>
      <c r="K578" s="36"/>
      <c r="L578" s="34" t="s">
        <v>61</v>
      </c>
      <c r="M578" s="40"/>
      <c r="N578" s="41"/>
      <c r="O578" s="40"/>
      <c r="P578" s="41" t="s">
        <v>3456</v>
      </c>
      <c r="Q578" s="40"/>
      <c r="R578" s="41" t="s">
        <v>3456</v>
      </c>
      <c r="S578" s="41"/>
      <c r="T578" s="41" t="s">
        <v>70</v>
      </c>
      <c r="U578" s="41"/>
      <c r="V578" s="41"/>
      <c r="W578" s="40"/>
      <c r="X578" s="41" t="s">
        <v>70</v>
      </c>
      <c r="Y578" s="41"/>
      <c r="Z578" s="40"/>
      <c r="AA578" s="41"/>
      <c r="AB578" s="41"/>
      <c r="AC578" s="41"/>
      <c r="AD578" s="40"/>
      <c r="AE578" s="41" t="s">
        <v>3456</v>
      </c>
      <c r="AF578" s="41"/>
      <c r="AG578" s="41" t="s">
        <v>70</v>
      </c>
      <c r="AH578" s="41"/>
      <c r="AI578" s="41"/>
      <c r="AJ578" s="40"/>
      <c r="AK578" s="41" t="s">
        <v>70</v>
      </c>
      <c r="AL578" s="40"/>
      <c r="AM578" s="41"/>
      <c r="AN578" s="40"/>
      <c r="AO578" s="41" t="s">
        <v>70</v>
      </c>
      <c r="AP578" s="41" t="s">
        <v>70</v>
      </c>
      <c r="AQ578" s="41" t="s">
        <v>70</v>
      </c>
      <c r="AR578" s="41" t="s">
        <v>70</v>
      </c>
      <c r="AS578" s="41" t="s">
        <v>70</v>
      </c>
      <c r="AT578" s="40"/>
      <c r="AU578" s="40"/>
      <c r="AV578" s="34" t="s">
        <v>70</v>
      </c>
      <c r="AW578" s="34" t="s">
        <v>70</v>
      </c>
      <c r="AX578" s="34" t="s">
        <v>133</v>
      </c>
      <c r="AY578" s="34" t="s">
        <v>70</v>
      </c>
      <c r="AZ578" s="34" t="s">
        <v>64</v>
      </c>
      <c r="BA578" s="34" t="s">
        <v>65</v>
      </c>
      <c r="BB578" s="35">
        <v>2032</v>
      </c>
      <c r="BC578" s="34" t="s">
        <v>103</v>
      </c>
    </row>
    <row r="579" spans="1:55" x14ac:dyDescent="0.25">
      <c r="A579" s="34" t="s">
        <v>1855</v>
      </c>
      <c r="B579" s="35">
        <v>79029</v>
      </c>
      <c r="C579" s="34">
        <v>100</v>
      </c>
      <c r="D579" s="34" t="s">
        <v>2736</v>
      </c>
      <c r="E579" s="34" t="s">
        <v>2737</v>
      </c>
      <c r="F579" s="34" t="s">
        <v>394</v>
      </c>
      <c r="G579" s="34" t="s">
        <v>215</v>
      </c>
      <c r="H579" s="34" t="s">
        <v>4287</v>
      </c>
      <c r="I579" s="34" t="s">
        <v>395</v>
      </c>
      <c r="J579" s="36">
        <v>43769</v>
      </c>
      <c r="K579" s="36"/>
      <c r="L579" s="34" t="s">
        <v>61</v>
      </c>
      <c r="M579" s="40"/>
      <c r="N579" s="41"/>
      <c r="O579" s="40"/>
      <c r="P579" s="41" t="s">
        <v>3456</v>
      </c>
      <c r="Q579" s="40"/>
      <c r="R579" s="41"/>
      <c r="S579" s="41"/>
      <c r="T579" s="41" t="s">
        <v>70</v>
      </c>
      <c r="U579" s="41"/>
      <c r="V579" s="41"/>
      <c r="W579" s="40"/>
      <c r="X579" s="41" t="s">
        <v>70</v>
      </c>
      <c r="Y579" s="41"/>
      <c r="Z579" s="40"/>
      <c r="AA579" s="41"/>
      <c r="AB579" s="41"/>
      <c r="AC579" s="41"/>
      <c r="AD579" s="40"/>
      <c r="AE579" s="41" t="s">
        <v>3456</v>
      </c>
      <c r="AF579" s="41" t="s">
        <v>3456</v>
      </c>
      <c r="AG579" s="41" t="s">
        <v>70</v>
      </c>
      <c r="AH579" s="41"/>
      <c r="AI579" s="41"/>
      <c r="AJ579" s="40"/>
      <c r="AK579" s="41" t="s">
        <v>70</v>
      </c>
      <c r="AL579" s="40"/>
      <c r="AM579" s="41"/>
      <c r="AN579" s="40"/>
      <c r="AO579" s="41" t="s">
        <v>70</v>
      </c>
      <c r="AP579" s="41" t="s">
        <v>70</v>
      </c>
      <c r="AQ579" s="41" t="s">
        <v>70</v>
      </c>
      <c r="AR579" s="41" t="s">
        <v>70</v>
      </c>
      <c r="AS579" s="41" t="s">
        <v>70</v>
      </c>
      <c r="AT579" s="40"/>
      <c r="AU579" s="40"/>
      <c r="AV579" s="34" t="s">
        <v>70</v>
      </c>
      <c r="AW579" s="34" t="s">
        <v>70</v>
      </c>
      <c r="AX579" s="34" t="s">
        <v>63</v>
      </c>
      <c r="AY579" s="34" t="s">
        <v>4286</v>
      </c>
      <c r="AZ579" s="34" t="s">
        <v>64</v>
      </c>
      <c r="BA579" s="34" t="s">
        <v>65</v>
      </c>
      <c r="BB579" s="35">
        <v>2036</v>
      </c>
      <c r="BC579" s="34" t="s">
        <v>66</v>
      </c>
    </row>
    <row r="580" spans="1:55" x14ac:dyDescent="0.25">
      <c r="A580" s="34" t="s">
        <v>2656</v>
      </c>
      <c r="B580" s="35">
        <v>67921</v>
      </c>
      <c r="C580" s="34">
        <v>100</v>
      </c>
      <c r="D580" s="34" t="s">
        <v>2662</v>
      </c>
      <c r="E580" s="34" t="s">
        <v>2663</v>
      </c>
      <c r="F580" s="34" t="s">
        <v>394</v>
      </c>
      <c r="G580" s="34" t="s">
        <v>215</v>
      </c>
      <c r="H580" s="34" t="s">
        <v>4287</v>
      </c>
      <c r="I580" s="34" t="s">
        <v>395</v>
      </c>
      <c r="J580" s="36">
        <v>43609</v>
      </c>
      <c r="K580" s="36"/>
      <c r="L580" s="34" t="s">
        <v>61</v>
      </c>
      <c r="M580" s="40"/>
      <c r="N580" s="41"/>
      <c r="O580" s="40"/>
      <c r="P580" s="41" t="s">
        <v>3456</v>
      </c>
      <c r="Q580" s="40"/>
      <c r="R580" s="41" t="s">
        <v>3456</v>
      </c>
      <c r="S580" s="41"/>
      <c r="T580" s="41" t="s">
        <v>70</v>
      </c>
      <c r="U580" s="41"/>
      <c r="V580" s="41"/>
      <c r="W580" s="40"/>
      <c r="X580" s="41" t="s">
        <v>70</v>
      </c>
      <c r="Y580" s="41"/>
      <c r="Z580" s="40"/>
      <c r="AA580" s="41"/>
      <c r="AB580" s="41"/>
      <c r="AC580" s="41"/>
      <c r="AD580" s="40"/>
      <c r="AE580" s="41"/>
      <c r="AF580" s="41"/>
      <c r="AG580" s="41" t="s">
        <v>70</v>
      </c>
      <c r="AH580" s="41"/>
      <c r="AI580" s="41"/>
      <c r="AJ580" s="40"/>
      <c r="AK580" s="41" t="s">
        <v>70</v>
      </c>
      <c r="AL580" s="40"/>
      <c r="AM580" s="41"/>
      <c r="AN580" s="40"/>
      <c r="AO580" s="41" t="s">
        <v>70</v>
      </c>
      <c r="AP580" s="41" t="s">
        <v>70</v>
      </c>
      <c r="AQ580" s="41" t="s">
        <v>70</v>
      </c>
      <c r="AR580" s="41" t="s">
        <v>70</v>
      </c>
      <c r="AS580" s="41" t="s">
        <v>70</v>
      </c>
      <c r="AT580" s="40"/>
      <c r="AU580" s="40"/>
      <c r="AV580" s="34" t="s">
        <v>70</v>
      </c>
      <c r="AW580" s="34" t="s">
        <v>70</v>
      </c>
      <c r="AX580" s="34" t="s">
        <v>63</v>
      </c>
      <c r="AY580" s="34" t="s">
        <v>4311</v>
      </c>
      <c r="AZ580" s="34" t="s">
        <v>64</v>
      </c>
      <c r="BA580" s="34" t="s">
        <v>65</v>
      </c>
      <c r="BB580" s="35">
        <v>2035</v>
      </c>
      <c r="BC580" s="34" t="s">
        <v>66</v>
      </c>
    </row>
    <row r="581" spans="1:55" x14ac:dyDescent="0.25">
      <c r="A581" s="34" t="s">
        <v>4433</v>
      </c>
      <c r="B581" s="35">
        <v>82279</v>
      </c>
      <c r="C581" s="34">
        <v>100</v>
      </c>
      <c r="D581" s="34" t="s">
        <v>4459</v>
      </c>
      <c r="E581" s="34" t="s">
        <v>4460</v>
      </c>
      <c r="F581" s="34" t="s">
        <v>4461</v>
      </c>
      <c r="G581" s="34" t="s">
        <v>4437</v>
      </c>
      <c r="H581" s="34" t="s">
        <v>59</v>
      </c>
      <c r="I581" s="34" t="s">
        <v>70</v>
      </c>
      <c r="J581" s="36">
        <v>45200</v>
      </c>
      <c r="K581" s="36"/>
      <c r="L581" s="34" t="s">
        <v>61</v>
      </c>
      <c r="M581" s="40"/>
      <c r="N581" s="41" t="s">
        <v>3456</v>
      </c>
      <c r="O581" s="40"/>
      <c r="P581" s="41" t="s">
        <v>3456</v>
      </c>
      <c r="Q581" s="40"/>
      <c r="R581" s="41" t="s">
        <v>3456</v>
      </c>
      <c r="S581" s="41" t="s">
        <v>3456</v>
      </c>
      <c r="T581" s="41" t="s">
        <v>70</v>
      </c>
      <c r="U581" s="41"/>
      <c r="V581" s="41"/>
      <c r="W581" s="40"/>
      <c r="X581" s="41" t="s">
        <v>70</v>
      </c>
      <c r="Y581" s="41"/>
      <c r="Z581" s="40"/>
      <c r="AA581" s="41"/>
      <c r="AB581" s="41"/>
      <c r="AC581" s="41"/>
      <c r="AD581" s="40"/>
      <c r="AE581" s="41" t="s">
        <v>3456</v>
      </c>
      <c r="AF581" s="41" t="s">
        <v>3456</v>
      </c>
      <c r="AG581" s="41" t="s">
        <v>70</v>
      </c>
      <c r="AH581" s="41"/>
      <c r="AI581" s="41"/>
      <c r="AJ581" s="40"/>
      <c r="AK581" s="41" t="s">
        <v>70</v>
      </c>
      <c r="AL581" s="40"/>
      <c r="AM581" s="41"/>
      <c r="AN581" s="40"/>
      <c r="AO581" s="41" t="s">
        <v>70</v>
      </c>
      <c r="AP581" s="41" t="s">
        <v>70</v>
      </c>
      <c r="AQ581" s="41" t="s">
        <v>70</v>
      </c>
      <c r="AR581" s="41" t="s">
        <v>70</v>
      </c>
      <c r="AS581" s="41" t="s">
        <v>70</v>
      </c>
      <c r="AT581" s="40"/>
      <c r="AU581" s="40"/>
      <c r="AV581" s="34" t="s">
        <v>3987</v>
      </c>
      <c r="AW581" s="34" t="s">
        <v>3987</v>
      </c>
      <c r="AX581" s="34" t="s">
        <v>63</v>
      </c>
      <c r="AY581" s="34" t="s">
        <v>70</v>
      </c>
      <c r="AZ581" s="34" t="s">
        <v>64</v>
      </c>
      <c r="BA581" s="34" t="s">
        <v>65</v>
      </c>
      <c r="BB581" s="35">
        <v>2040</v>
      </c>
      <c r="BC581" s="34" t="s">
        <v>119</v>
      </c>
    </row>
    <row r="582" spans="1:55" x14ac:dyDescent="0.25">
      <c r="A582" s="34" t="s">
        <v>265</v>
      </c>
      <c r="B582" s="35">
        <v>64951</v>
      </c>
      <c r="C582" s="34">
        <v>86.32</v>
      </c>
      <c r="D582" s="34" t="s">
        <v>347</v>
      </c>
      <c r="E582" s="34" t="s">
        <v>348</v>
      </c>
      <c r="F582" s="34" t="s">
        <v>349</v>
      </c>
      <c r="G582" s="34" t="s">
        <v>234</v>
      </c>
      <c r="H582" s="34" t="s">
        <v>144</v>
      </c>
      <c r="I582" s="34" t="s">
        <v>70</v>
      </c>
      <c r="J582" s="36">
        <v>40522</v>
      </c>
      <c r="K582" s="36"/>
      <c r="L582" s="34" t="s">
        <v>61</v>
      </c>
      <c r="M582" s="40"/>
      <c r="N582" s="41"/>
      <c r="O582" s="40"/>
      <c r="P582" s="41" t="s">
        <v>3456</v>
      </c>
      <c r="Q582" s="40"/>
      <c r="R582" s="41"/>
      <c r="S582" s="41"/>
      <c r="T582" s="41" t="s">
        <v>70</v>
      </c>
      <c r="U582" s="41"/>
      <c r="V582" s="41"/>
      <c r="W582" s="40"/>
      <c r="X582" s="41" t="s">
        <v>70</v>
      </c>
      <c r="Y582" s="41"/>
      <c r="Z582" s="41"/>
      <c r="AA582" s="41"/>
      <c r="AB582" s="41"/>
      <c r="AC582" s="41"/>
      <c r="AD582" s="41"/>
      <c r="AE582" s="41"/>
      <c r="AF582" s="41"/>
      <c r="AG582" s="41" t="s">
        <v>70</v>
      </c>
      <c r="AH582" s="41"/>
      <c r="AI582" s="41"/>
      <c r="AJ582" s="41"/>
      <c r="AK582" s="41" t="s">
        <v>70</v>
      </c>
      <c r="AL582" s="41"/>
      <c r="AM582" s="41"/>
      <c r="AN582" s="41"/>
      <c r="AO582" s="41" t="s">
        <v>70</v>
      </c>
      <c r="AP582" s="41"/>
      <c r="AQ582" s="41"/>
      <c r="AR582" s="41"/>
      <c r="AS582" s="41"/>
      <c r="AT582" s="41"/>
      <c r="AU582" s="41"/>
      <c r="AV582" s="34" t="s">
        <v>350</v>
      </c>
      <c r="AW582" s="34" t="s">
        <v>81</v>
      </c>
      <c r="AX582" s="34" t="s">
        <v>133</v>
      </c>
      <c r="AY582" s="34" t="s">
        <v>4292</v>
      </c>
      <c r="AZ582" s="34" t="s">
        <v>64</v>
      </c>
      <c r="BA582" s="34" t="s">
        <v>65</v>
      </c>
      <c r="BB582" s="35">
        <v>2027</v>
      </c>
      <c r="BC582" s="34" t="s">
        <v>66</v>
      </c>
    </row>
    <row r="583" spans="1:55" x14ac:dyDescent="0.25">
      <c r="A583" s="34" t="s">
        <v>2462</v>
      </c>
      <c r="B583" s="35">
        <v>65634</v>
      </c>
      <c r="C583" s="34">
        <v>100</v>
      </c>
      <c r="D583" s="34" t="s">
        <v>2485</v>
      </c>
      <c r="E583" s="34" t="s">
        <v>2486</v>
      </c>
      <c r="F583" s="34" t="s">
        <v>2487</v>
      </c>
      <c r="G583" s="34" t="s">
        <v>150</v>
      </c>
      <c r="H583" s="34" t="s">
        <v>4287</v>
      </c>
      <c r="I583" s="34" t="s">
        <v>1009</v>
      </c>
      <c r="J583" s="36">
        <v>41212</v>
      </c>
      <c r="K583" s="36"/>
      <c r="L583" s="34" t="s">
        <v>61</v>
      </c>
      <c r="M583" s="40">
        <v>45299</v>
      </c>
      <c r="N583" s="41"/>
      <c r="O583" s="40"/>
      <c r="P583" s="41" t="s">
        <v>3456</v>
      </c>
      <c r="Q583" s="40"/>
      <c r="R583" s="41"/>
      <c r="S583" s="41"/>
      <c r="T583" s="41" t="s">
        <v>70</v>
      </c>
      <c r="U583" s="41"/>
      <c r="V583" s="41"/>
      <c r="W583" s="40"/>
      <c r="X583" s="41" t="s">
        <v>70</v>
      </c>
      <c r="Y583" s="41"/>
      <c r="Z583" s="40"/>
      <c r="AA583" s="41"/>
      <c r="AB583" s="41"/>
      <c r="AC583" s="41"/>
      <c r="AD583" s="40"/>
      <c r="AE583" s="41"/>
      <c r="AF583" s="41"/>
      <c r="AG583" s="41" t="s">
        <v>70</v>
      </c>
      <c r="AH583" s="41"/>
      <c r="AI583" s="41"/>
      <c r="AJ583" s="40"/>
      <c r="AK583" s="41" t="s">
        <v>70</v>
      </c>
      <c r="AL583" s="40"/>
      <c r="AM583" s="41"/>
      <c r="AN583" s="40"/>
      <c r="AO583" s="41" t="s">
        <v>70</v>
      </c>
      <c r="AP583" s="41" t="s">
        <v>70</v>
      </c>
      <c r="AQ583" s="41" t="s">
        <v>70</v>
      </c>
      <c r="AR583" s="41" t="s">
        <v>70</v>
      </c>
      <c r="AS583" s="41" t="s">
        <v>70</v>
      </c>
      <c r="AT583" s="40"/>
      <c r="AU583" s="40"/>
      <c r="AV583" s="34" t="s">
        <v>70</v>
      </c>
      <c r="AW583" s="34" t="s">
        <v>70</v>
      </c>
      <c r="AX583" s="34" t="s">
        <v>63</v>
      </c>
      <c r="AY583" s="34" t="s">
        <v>4302</v>
      </c>
      <c r="AZ583" s="34" t="s">
        <v>64</v>
      </c>
      <c r="BA583" s="34" t="s">
        <v>65</v>
      </c>
      <c r="BB583" s="35">
        <v>2027</v>
      </c>
      <c r="BC583" s="34" t="s">
        <v>66</v>
      </c>
    </row>
    <row r="584" spans="1:55" x14ac:dyDescent="0.25">
      <c r="A584" s="34" t="s">
        <v>770</v>
      </c>
      <c r="B584" s="35">
        <v>66994</v>
      </c>
      <c r="C584" s="34">
        <v>11.95</v>
      </c>
      <c r="D584" s="34" t="s">
        <v>777</v>
      </c>
      <c r="E584" s="34" t="s">
        <v>778</v>
      </c>
      <c r="F584" s="34" t="s">
        <v>779</v>
      </c>
      <c r="G584" s="34" t="s">
        <v>173</v>
      </c>
      <c r="H584" s="34" t="s">
        <v>144</v>
      </c>
      <c r="I584" s="34" t="s">
        <v>88</v>
      </c>
      <c r="J584" s="36">
        <v>42551</v>
      </c>
      <c r="K584" s="36"/>
      <c r="L584" s="34" t="s">
        <v>61</v>
      </c>
      <c r="M584" s="40"/>
      <c r="N584" s="41"/>
      <c r="O584" s="40"/>
      <c r="P584" s="41" t="s">
        <v>3456</v>
      </c>
      <c r="Q584" s="40"/>
      <c r="R584" s="41"/>
      <c r="S584" s="41"/>
      <c r="T584" s="41" t="s">
        <v>70</v>
      </c>
      <c r="U584" s="41"/>
      <c r="V584" s="41"/>
      <c r="W584" s="40"/>
      <c r="X584" s="41" t="s">
        <v>70</v>
      </c>
      <c r="Y584" s="41"/>
      <c r="Z584" s="41"/>
      <c r="AA584" s="41"/>
      <c r="AB584" s="41"/>
      <c r="AC584" s="41"/>
      <c r="AD584" s="40"/>
      <c r="AE584" s="41"/>
      <c r="AF584" s="41"/>
      <c r="AG584" s="41" t="s">
        <v>70</v>
      </c>
      <c r="AH584" s="41"/>
      <c r="AI584" s="41"/>
      <c r="AJ584" s="40"/>
      <c r="AK584" s="41" t="s">
        <v>70</v>
      </c>
      <c r="AL584" s="40"/>
      <c r="AM584" s="41"/>
      <c r="AN584" s="41"/>
      <c r="AO584" s="41" t="s">
        <v>70</v>
      </c>
      <c r="AP584" s="41" t="s">
        <v>70</v>
      </c>
      <c r="AQ584" s="41" t="s">
        <v>70</v>
      </c>
      <c r="AR584" s="41" t="s">
        <v>70</v>
      </c>
      <c r="AS584" s="41" t="s">
        <v>70</v>
      </c>
      <c r="AT584" s="41"/>
      <c r="AU584" s="41"/>
      <c r="AV584" s="34" t="s">
        <v>70</v>
      </c>
      <c r="AW584" s="34" t="s">
        <v>70</v>
      </c>
      <c r="AX584" s="34" t="s">
        <v>133</v>
      </c>
      <c r="AY584" s="34" t="s">
        <v>70</v>
      </c>
      <c r="AZ584" s="34" t="s">
        <v>64</v>
      </c>
      <c r="BA584" s="34" t="s">
        <v>65</v>
      </c>
      <c r="BB584" s="35">
        <v>2032</v>
      </c>
      <c r="BC584" s="34" t="s">
        <v>66</v>
      </c>
    </row>
    <row r="585" spans="1:55" x14ac:dyDescent="0.25">
      <c r="A585" s="34" t="s">
        <v>134</v>
      </c>
      <c r="B585" s="35">
        <v>64397</v>
      </c>
      <c r="C585" s="34">
        <v>51</v>
      </c>
      <c r="D585" s="34" t="s">
        <v>239</v>
      </c>
      <c r="E585" s="34" t="s">
        <v>240</v>
      </c>
      <c r="F585" s="34" t="s">
        <v>241</v>
      </c>
      <c r="G585" s="34" t="s">
        <v>131</v>
      </c>
      <c r="H585" s="34" t="s">
        <v>59</v>
      </c>
      <c r="I585" s="34" t="s">
        <v>242</v>
      </c>
      <c r="J585" s="36">
        <v>40178</v>
      </c>
      <c r="K585" s="36"/>
      <c r="L585" s="34" t="s">
        <v>61</v>
      </c>
      <c r="M585" s="40"/>
      <c r="N585" s="41"/>
      <c r="O585" s="40"/>
      <c r="P585" s="41"/>
      <c r="Q585" s="40"/>
      <c r="R585" s="41"/>
      <c r="S585" s="41"/>
      <c r="T585" s="41" t="s">
        <v>70</v>
      </c>
      <c r="U585" s="41"/>
      <c r="V585" s="41"/>
      <c r="W585" s="40"/>
      <c r="X585" s="41" t="s">
        <v>70</v>
      </c>
      <c r="Y585" s="41"/>
      <c r="Z585" s="41"/>
      <c r="AA585" s="41"/>
      <c r="AB585" s="41"/>
      <c r="AC585" s="41"/>
      <c r="AD585" s="41"/>
      <c r="AE585" s="41" t="s">
        <v>3456</v>
      </c>
      <c r="AF585" s="41" t="s">
        <v>3456</v>
      </c>
      <c r="AG585" s="41" t="s">
        <v>70</v>
      </c>
      <c r="AH585" s="41"/>
      <c r="AI585" s="41"/>
      <c r="AJ585" s="41"/>
      <c r="AK585" s="41" t="s">
        <v>70</v>
      </c>
      <c r="AL585" s="41"/>
      <c r="AM585" s="41"/>
      <c r="AN585" s="41"/>
      <c r="AO585" s="41" t="s">
        <v>70</v>
      </c>
      <c r="AP585" s="41"/>
      <c r="AQ585" s="41"/>
      <c r="AR585" s="41"/>
      <c r="AS585" s="41"/>
      <c r="AT585" s="41"/>
      <c r="AU585" s="41"/>
      <c r="AV585" s="34"/>
      <c r="AW585" s="34"/>
      <c r="AX585" s="34" t="s">
        <v>133</v>
      </c>
      <c r="AY585" s="34" t="s">
        <v>4290</v>
      </c>
      <c r="AZ585" s="34" t="s">
        <v>64</v>
      </c>
      <c r="BA585" s="34" t="s">
        <v>65</v>
      </c>
      <c r="BB585" s="35">
        <v>2025</v>
      </c>
      <c r="BC585" s="34" t="s">
        <v>103</v>
      </c>
    </row>
    <row r="586" spans="1:55" x14ac:dyDescent="0.25">
      <c r="A586" s="34" t="s">
        <v>2724</v>
      </c>
      <c r="B586" s="35">
        <v>79334</v>
      </c>
      <c r="C586" s="34">
        <v>100</v>
      </c>
      <c r="D586" s="34" t="s">
        <v>2725</v>
      </c>
      <c r="E586" s="34" t="s">
        <v>2726</v>
      </c>
      <c r="F586" s="34" t="s">
        <v>394</v>
      </c>
      <c r="G586" s="34" t="s">
        <v>215</v>
      </c>
      <c r="H586" s="34" t="s">
        <v>4287</v>
      </c>
      <c r="I586" s="34" t="s">
        <v>395</v>
      </c>
      <c r="J586" s="36">
        <v>44183</v>
      </c>
      <c r="K586" s="36"/>
      <c r="L586" s="34" t="s">
        <v>61</v>
      </c>
      <c r="M586" s="40"/>
      <c r="N586" s="41"/>
      <c r="O586" s="40"/>
      <c r="P586" s="41" t="s">
        <v>3456</v>
      </c>
      <c r="Q586" s="40"/>
      <c r="R586" s="41" t="s">
        <v>3456</v>
      </c>
      <c r="S586" s="41"/>
      <c r="T586" s="41" t="s">
        <v>70</v>
      </c>
      <c r="U586" s="41"/>
      <c r="V586" s="41"/>
      <c r="W586" s="40"/>
      <c r="X586" s="41" t="s">
        <v>70</v>
      </c>
      <c r="Y586" s="41"/>
      <c r="Z586" s="40"/>
      <c r="AA586" s="41"/>
      <c r="AB586" s="41"/>
      <c r="AC586" s="41"/>
      <c r="AD586" s="40"/>
      <c r="AE586" s="41" t="s">
        <v>3456</v>
      </c>
      <c r="AF586" s="41" t="s">
        <v>3456</v>
      </c>
      <c r="AG586" s="41" t="s">
        <v>70</v>
      </c>
      <c r="AH586" s="41"/>
      <c r="AI586" s="41"/>
      <c r="AJ586" s="40"/>
      <c r="AK586" s="41" t="s">
        <v>70</v>
      </c>
      <c r="AL586" s="40"/>
      <c r="AM586" s="41"/>
      <c r="AN586" s="40"/>
      <c r="AO586" s="41" t="s">
        <v>70</v>
      </c>
      <c r="AP586" s="41" t="s">
        <v>70</v>
      </c>
      <c r="AQ586" s="41" t="s">
        <v>70</v>
      </c>
      <c r="AR586" s="41" t="s">
        <v>70</v>
      </c>
      <c r="AS586" s="41" t="s">
        <v>70</v>
      </c>
      <c r="AT586" s="40"/>
      <c r="AU586" s="40"/>
      <c r="AV586" s="34" t="s">
        <v>70</v>
      </c>
      <c r="AW586" s="34" t="s">
        <v>70</v>
      </c>
      <c r="AX586" s="34" t="s">
        <v>133</v>
      </c>
      <c r="AY586" s="34" t="s">
        <v>70</v>
      </c>
      <c r="AZ586" s="34" t="s">
        <v>64</v>
      </c>
      <c r="BA586" s="34" t="s">
        <v>65</v>
      </c>
      <c r="BB586" s="35">
        <v>2037</v>
      </c>
      <c r="BC586" s="34" t="s">
        <v>66</v>
      </c>
    </row>
    <row r="587" spans="1:55" x14ac:dyDescent="0.25">
      <c r="A587" s="34" t="s">
        <v>2532</v>
      </c>
      <c r="B587" s="35">
        <v>66525</v>
      </c>
      <c r="C587" s="34">
        <v>100</v>
      </c>
      <c r="D587" s="34" t="s">
        <v>2556</v>
      </c>
      <c r="E587" s="34" t="s">
        <v>2557</v>
      </c>
      <c r="F587" s="34" t="s">
        <v>2558</v>
      </c>
      <c r="G587" s="34" t="s">
        <v>3527</v>
      </c>
      <c r="H587" s="34" t="s">
        <v>4287</v>
      </c>
      <c r="I587" s="34" t="s">
        <v>114</v>
      </c>
      <c r="J587" s="36">
        <v>42090</v>
      </c>
      <c r="K587" s="36"/>
      <c r="L587" s="34" t="s">
        <v>61</v>
      </c>
      <c r="M587" s="40"/>
      <c r="N587" s="41"/>
      <c r="O587" s="40"/>
      <c r="P587" s="41" t="s">
        <v>3456</v>
      </c>
      <c r="Q587" s="40"/>
      <c r="R587" s="41"/>
      <c r="S587" s="41"/>
      <c r="T587" s="41" t="s">
        <v>70</v>
      </c>
      <c r="U587" s="41"/>
      <c r="V587" s="41"/>
      <c r="W587" s="40"/>
      <c r="X587" s="41" t="s">
        <v>70</v>
      </c>
      <c r="Y587" s="41"/>
      <c r="Z587" s="40"/>
      <c r="AA587" s="41"/>
      <c r="AB587" s="41"/>
      <c r="AC587" s="41"/>
      <c r="AD587" s="40"/>
      <c r="AE587" s="41"/>
      <c r="AF587" s="41"/>
      <c r="AG587" s="41" t="s">
        <v>70</v>
      </c>
      <c r="AH587" s="41"/>
      <c r="AI587" s="41"/>
      <c r="AJ587" s="40"/>
      <c r="AK587" s="41" t="s">
        <v>70</v>
      </c>
      <c r="AL587" s="40"/>
      <c r="AM587" s="41"/>
      <c r="AN587" s="40"/>
      <c r="AO587" s="41" t="s">
        <v>70</v>
      </c>
      <c r="AP587" s="41" t="s">
        <v>70</v>
      </c>
      <c r="AQ587" s="41" t="s">
        <v>70</v>
      </c>
      <c r="AR587" s="41" t="s">
        <v>70</v>
      </c>
      <c r="AS587" s="41" t="s">
        <v>70</v>
      </c>
      <c r="AT587" s="40"/>
      <c r="AU587" s="40"/>
      <c r="AV587" s="34" t="s">
        <v>70</v>
      </c>
      <c r="AW587" s="34" t="s">
        <v>70</v>
      </c>
      <c r="AX587" s="34" t="s">
        <v>133</v>
      </c>
      <c r="AY587" s="34" t="s">
        <v>4295</v>
      </c>
      <c r="AZ587" s="34" t="s">
        <v>64</v>
      </c>
      <c r="BA587" s="34" t="s">
        <v>65</v>
      </c>
      <c r="BB587" s="35">
        <v>2031</v>
      </c>
      <c r="BC587" s="34" t="s">
        <v>66</v>
      </c>
    </row>
    <row r="588" spans="1:55" x14ac:dyDescent="0.25">
      <c r="A588" s="34" t="s">
        <v>1955</v>
      </c>
      <c r="B588" s="35">
        <v>61674</v>
      </c>
      <c r="C588" s="34">
        <v>100</v>
      </c>
      <c r="D588" s="34" t="s">
        <v>1967</v>
      </c>
      <c r="E588" s="34" t="s">
        <v>1968</v>
      </c>
      <c r="F588" s="34" t="s">
        <v>1969</v>
      </c>
      <c r="G588" s="34" t="s">
        <v>303</v>
      </c>
      <c r="H588" s="34" t="s">
        <v>208</v>
      </c>
      <c r="I588" s="34" t="s">
        <v>1928</v>
      </c>
      <c r="J588" s="36">
        <v>38121</v>
      </c>
      <c r="K588" s="36"/>
      <c r="L588" s="34" t="s">
        <v>61</v>
      </c>
      <c r="M588" s="40"/>
      <c r="N588" s="41"/>
      <c r="O588" s="40"/>
      <c r="P588" s="41"/>
      <c r="Q588" s="40"/>
      <c r="R588" s="41"/>
      <c r="S588" s="41"/>
      <c r="T588" s="41" t="s">
        <v>70</v>
      </c>
      <c r="U588" s="41"/>
      <c r="V588" s="41"/>
      <c r="W588" s="40"/>
      <c r="X588" s="41" t="s">
        <v>70</v>
      </c>
      <c r="Y588" s="41"/>
      <c r="Z588" s="40"/>
      <c r="AA588" s="41"/>
      <c r="AB588" s="41"/>
      <c r="AC588" s="41"/>
      <c r="AD588" s="40"/>
      <c r="AE588" s="41"/>
      <c r="AF588" s="41"/>
      <c r="AG588" s="41" t="s">
        <v>70</v>
      </c>
      <c r="AH588" s="41"/>
      <c r="AI588" s="41"/>
      <c r="AJ588" s="40"/>
      <c r="AK588" s="41" t="s">
        <v>70</v>
      </c>
      <c r="AL588" s="40"/>
      <c r="AM588" s="41"/>
      <c r="AN588" s="40"/>
      <c r="AO588" s="41" t="s">
        <v>70</v>
      </c>
      <c r="AP588" s="41" t="s">
        <v>70</v>
      </c>
      <c r="AQ588" s="41" t="s">
        <v>70</v>
      </c>
      <c r="AR588" s="41" t="s">
        <v>70</v>
      </c>
      <c r="AS588" s="41" t="s">
        <v>70</v>
      </c>
      <c r="AT588" s="40"/>
      <c r="AU588" s="40"/>
      <c r="AV588" s="34" t="s">
        <v>70</v>
      </c>
      <c r="AW588" s="34" t="s">
        <v>70</v>
      </c>
      <c r="AX588" s="34" t="s">
        <v>133</v>
      </c>
      <c r="AY588" s="34" t="s">
        <v>4302</v>
      </c>
      <c r="AZ588" s="34" t="s">
        <v>64</v>
      </c>
      <c r="BA588" s="34" t="s">
        <v>423</v>
      </c>
      <c r="BB588" s="35">
        <v>2019</v>
      </c>
      <c r="BC588" s="34" t="s">
        <v>66</v>
      </c>
    </row>
    <row r="589" spans="1:55" x14ac:dyDescent="0.25">
      <c r="A589" s="34" t="s">
        <v>2719</v>
      </c>
      <c r="B589" s="35">
        <v>79052</v>
      </c>
      <c r="C589" s="34">
        <v>100</v>
      </c>
      <c r="D589" s="34" t="s">
        <v>2720</v>
      </c>
      <c r="E589" s="34" t="s">
        <v>2721</v>
      </c>
      <c r="F589" s="34" t="s">
        <v>811</v>
      </c>
      <c r="G589" s="34" t="s">
        <v>150</v>
      </c>
      <c r="H589" s="34" t="s">
        <v>4287</v>
      </c>
      <c r="I589" s="34" t="s">
        <v>118</v>
      </c>
      <c r="J589" s="36">
        <v>44167</v>
      </c>
      <c r="K589" s="36"/>
      <c r="L589" s="34" t="s">
        <v>61</v>
      </c>
      <c r="M589" s="40">
        <v>45268</v>
      </c>
      <c r="N589" s="41"/>
      <c r="O589" s="40"/>
      <c r="P589" s="41" t="s">
        <v>3456</v>
      </c>
      <c r="Q589" s="40"/>
      <c r="R589" s="41"/>
      <c r="S589" s="41"/>
      <c r="T589" s="41" t="s">
        <v>70</v>
      </c>
      <c r="U589" s="41"/>
      <c r="V589" s="41"/>
      <c r="W589" s="40"/>
      <c r="X589" s="41" t="s">
        <v>70</v>
      </c>
      <c r="Y589" s="41"/>
      <c r="Z589" s="40"/>
      <c r="AA589" s="41"/>
      <c r="AB589" s="41"/>
      <c r="AC589" s="41"/>
      <c r="AD589" s="40"/>
      <c r="AE589" s="41"/>
      <c r="AF589" s="41"/>
      <c r="AG589" s="41" t="s">
        <v>70</v>
      </c>
      <c r="AH589" s="41"/>
      <c r="AI589" s="41"/>
      <c r="AJ589" s="40"/>
      <c r="AK589" s="41" t="s">
        <v>70</v>
      </c>
      <c r="AL589" s="40"/>
      <c r="AM589" s="41"/>
      <c r="AN589" s="40"/>
      <c r="AO589" s="41" t="s">
        <v>70</v>
      </c>
      <c r="AP589" s="41" t="s">
        <v>70</v>
      </c>
      <c r="AQ589" s="41" t="s">
        <v>70</v>
      </c>
      <c r="AR589" s="41" t="s">
        <v>70</v>
      </c>
      <c r="AS589" s="41" t="s">
        <v>70</v>
      </c>
      <c r="AT589" s="40"/>
      <c r="AU589" s="40"/>
      <c r="AV589" s="34" t="s">
        <v>70</v>
      </c>
      <c r="AW589" s="34" t="s">
        <v>70</v>
      </c>
      <c r="AX589" s="34" t="s">
        <v>63</v>
      </c>
      <c r="AY589" s="34" t="s">
        <v>4286</v>
      </c>
      <c r="AZ589" s="34" t="s">
        <v>64</v>
      </c>
      <c r="BA589" s="34" t="s">
        <v>65</v>
      </c>
      <c r="BB589" s="35">
        <v>2035</v>
      </c>
      <c r="BC589" s="34" t="s">
        <v>66</v>
      </c>
    </row>
    <row r="590" spans="1:55" x14ac:dyDescent="0.25">
      <c r="A590" s="34" t="s">
        <v>1276</v>
      </c>
      <c r="B590" s="35">
        <v>65068</v>
      </c>
      <c r="C590" s="34">
        <v>100</v>
      </c>
      <c r="D590" s="34" t="s">
        <v>1305</v>
      </c>
      <c r="E590" s="34" t="s">
        <v>1306</v>
      </c>
      <c r="F590" s="34" t="s">
        <v>557</v>
      </c>
      <c r="G590" s="34" t="s">
        <v>558</v>
      </c>
      <c r="H590" s="34" t="s">
        <v>59</v>
      </c>
      <c r="I590" s="34" t="s">
        <v>559</v>
      </c>
      <c r="J590" s="36">
        <v>39583</v>
      </c>
      <c r="K590" s="36">
        <v>45291</v>
      </c>
      <c r="L590" s="34" t="s">
        <v>71</v>
      </c>
      <c r="M590" s="40"/>
      <c r="N590" s="41"/>
      <c r="O590" s="40"/>
      <c r="P590" s="41"/>
      <c r="Q590" s="40"/>
      <c r="R590" s="41"/>
      <c r="S590" s="41"/>
      <c r="T590" s="41" t="s">
        <v>70</v>
      </c>
      <c r="U590" s="41"/>
      <c r="V590" s="41"/>
      <c r="W590" s="40">
        <v>32363</v>
      </c>
      <c r="X590" s="41" t="s">
        <v>70</v>
      </c>
      <c r="Y590" s="41"/>
      <c r="Z590" s="41"/>
      <c r="AA590" s="41"/>
      <c r="AB590" s="41"/>
      <c r="AC590" s="41"/>
      <c r="AD590" s="40"/>
      <c r="AE590" s="41" t="s">
        <v>3456</v>
      </c>
      <c r="AF590" s="41" t="s">
        <v>3456</v>
      </c>
      <c r="AG590" s="41" t="s">
        <v>70</v>
      </c>
      <c r="AH590" s="41"/>
      <c r="AI590" s="41"/>
      <c r="AJ590" s="40"/>
      <c r="AK590" s="41" t="s">
        <v>70</v>
      </c>
      <c r="AL590" s="40"/>
      <c r="AM590" s="41"/>
      <c r="AN590" s="40"/>
      <c r="AO590" s="41" t="s">
        <v>70</v>
      </c>
      <c r="AP590" s="41" t="s">
        <v>70</v>
      </c>
      <c r="AQ590" s="41" t="s">
        <v>70</v>
      </c>
      <c r="AR590" s="41" t="s">
        <v>70</v>
      </c>
      <c r="AS590" s="41" t="s">
        <v>70</v>
      </c>
      <c r="AT590" s="40"/>
      <c r="AU590" s="40"/>
      <c r="AV590" s="34" t="s">
        <v>70</v>
      </c>
      <c r="AW590" s="34" t="s">
        <v>70</v>
      </c>
      <c r="AX590" s="34" t="s">
        <v>63</v>
      </c>
      <c r="AY590" s="34" t="s">
        <v>4302</v>
      </c>
      <c r="AZ590" s="34" t="s">
        <v>464</v>
      </c>
      <c r="BA590" s="34" t="s">
        <v>465</v>
      </c>
      <c r="BB590" s="35">
        <v>2023</v>
      </c>
      <c r="BC590" s="34" t="s">
        <v>66</v>
      </c>
    </row>
    <row r="591" spans="1:55" x14ac:dyDescent="0.25">
      <c r="A591" s="34" t="s">
        <v>2256</v>
      </c>
      <c r="B591" s="35">
        <v>63378</v>
      </c>
      <c r="C591" s="34">
        <v>100</v>
      </c>
      <c r="D591" s="34" t="s">
        <v>2296</v>
      </c>
      <c r="E591" s="34" t="s">
        <v>2297</v>
      </c>
      <c r="F591" s="34" t="s">
        <v>1027</v>
      </c>
      <c r="G591" s="34" t="s">
        <v>150</v>
      </c>
      <c r="H591" s="34" t="s">
        <v>4287</v>
      </c>
      <c r="I591" s="34" t="s">
        <v>1028</v>
      </c>
      <c r="J591" s="36">
        <v>39783</v>
      </c>
      <c r="K591" s="36"/>
      <c r="L591" s="34" t="s">
        <v>61</v>
      </c>
      <c r="M591" s="40"/>
      <c r="N591" s="41"/>
      <c r="O591" s="40"/>
      <c r="P591" s="41"/>
      <c r="Q591" s="40"/>
      <c r="R591" s="41" t="s">
        <v>3456</v>
      </c>
      <c r="S591" s="41" t="s">
        <v>3456</v>
      </c>
      <c r="T591" s="41" t="s">
        <v>70</v>
      </c>
      <c r="U591" s="41"/>
      <c r="V591" s="41"/>
      <c r="W591" s="40"/>
      <c r="X591" s="41" t="s">
        <v>70</v>
      </c>
      <c r="Y591" s="41"/>
      <c r="Z591" s="40"/>
      <c r="AA591" s="41"/>
      <c r="AB591" s="41"/>
      <c r="AC591" s="41"/>
      <c r="AD591" s="40"/>
      <c r="AE591" s="41" t="s">
        <v>3456</v>
      </c>
      <c r="AF591" s="41" t="s">
        <v>3456</v>
      </c>
      <c r="AG591" s="41" t="s">
        <v>70</v>
      </c>
      <c r="AH591" s="41"/>
      <c r="AI591" s="41"/>
      <c r="AJ591" s="40"/>
      <c r="AK591" s="41" t="s">
        <v>70</v>
      </c>
      <c r="AL591" s="40"/>
      <c r="AM591" s="41"/>
      <c r="AN591" s="40"/>
      <c r="AO591" s="41" t="s">
        <v>70</v>
      </c>
      <c r="AP591" s="41" t="s">
        <v>70</v>
      </c>
      <c r="AQ591" s="41" t="s">
        <v>70</v>
      </c>
      <c r="AR591" s="41" t="s">
        <v>70</v>
      </c>
      <c r="AS591" s="41" t="s">
        <v>70</v>
      </c>
      <c r="AT591" s="40"/>
      <c r="AU591" s="40"/>
      <c r="AV591" s="34" t="s">
        <v>70</v>
      </c>
      <c r="AW591" s="34" t="s">
        <v>70</v>
      </c>
      <c r="AX591" s="34" t="s">
        <v>133</v>
      </c>
      <c r="AY591" s="34" t="s">
        <v>70</v>
      </c>
      <c r="AZ591" s="34" t="s">
        <v>64</v>
      </c>
      <c r="BA591" s="34" t="s">
        <v>65</v>
      </c>
      <c r="BB591" s="35">
        <v>2024</v>
      </c>
      <c r="BC591" s="34" t="s">
        <v>103</v>
      </c>
    </row>
    <row r="592" spans="1:55" x14ac:dyDescent="0.25">
      <c r="A592" s="34" t="s">
        <v>2576</v>
      </c>
      <c r="B592" s="35">
        <v>67968</v>
      </c>
      <c r="C592" s="34">
        <v>100</v>
      </c>
      <c r="D592" s="34" t="s">
        <v>2593</v>
      </c>
      <c r="E592" s="34" t="s">
        <v>2594</v>
      </c>
      <c r="F592" s="34" t="s">
        <v>2595</v>
      </c>
      <c r="G592" s="34" t="s">
        <v>58</v>
      </c>
      <c r="H592" s="34" t="s">
        <v>59</v>
      </c>
      <c r="I592" s="34" t="s">
        <v>1078</v>
      </c>
      <c r="J592" s="36">
        <v>43090</v>
      </c>
      <c r="K592" s="36"/>
      <c r="L592" s="34" t="s">
        <v>61</v>
      </c>
      <c r="M592" s="40"/>
      <c r="N592" s="41"/>
      <c r="O592" s="40"/>
      <c r="P592" s="41" t="s">
        <v>3456</v>
      </c>
      <c r="Q592" s="40"/>
      <c r="R592" s="41" t="s">
        <v>3456</v>
      </c>
      <c r="S592" s="41"/>
      <c r="T592" s="41" t="s">
        <v>70</v>
      </c>
      <c r="U592" s="41"/>
      <c r="V592" s="41"/>
      <c r="W592" s="40"/>
      <c r="X592" s="41" t="s">
        <v>70</v>
      </c>
      <c r="Y592" s="41"/>
      <c r="Z592" s="40"/>
      <c r="AA592" s="41"/>
      <c r="AB592" s="41"/>
      <c r="AC592" s="41"/>
      <c r="AD592" s="40"/>
      <c r="AE592" s="41"/>
      <c r="AF592" s="41"/>
      <c r="AG592" s="41" t="s">
        <v>70</v>
      </c>
      <c r="AH592" s="41"/>
      <c r="AI592" s="41"/>
      <c r="AJ592" s="40"/>
      <c r="AK592" s="41" t="s">
        <v>70</v>
      </c>
      <c r="AL592" s="40"/>
      <c r="AM592" s="41"/>
      <c r="AN592" s="40"/>
      <c r="AO592" s="41" t="s">
        <v>70</v>
      </c>
      <c r="AP592" s="41" t="s">
        <v>70</v>
      </c>
      <c r="AQ592" s="41" t="s">
        <v>70</v>
      </c>
      <c r="AR592" s="41" t="s">
        <v>70</v>
      </c>
      <c r="AS592" s="41" t="s">
        <v>70</v>
      </c>
      <c r="AT592" s="40"/>
      <c r="AU592" s="40"/>
      <c r="AV592" s="34" t="s">
        <v>70</v>
      </c>
      <c r="AW592" s="34" t="s">
        <v>70</v>
      </c>
      <c r="AX592" s="34" t="s">
        <v>63</v>
      </c>
      <c r="AY592" s="34" t="s">
        <v>70</v>
      </c>
      <c r="AZ592" s="34" t="s">
        <v>64</v>
      </c>
      <c r="BA592" s="34" t="s">
        <v>65</v>
      </c>
      <c r="BB592" s="35">
        <v>2032</v>
      </c>
      <c r="BC592" s="34" t="s">
        <v>66</v>
      </c>
    </row>
    <row r="593" spans="1:55" x14ac:dyDescent="0.25">
      <c r="A593" s="34" t="s">
        <v>1563</v>
      </c>
      <c r="B593" s="35">
        <v>66584</v>
      </c>
      <c r="C593" s="34">
        <v>100</v>
      </c>
      <c r="D593" s="34" t="s">
        <v>1564</v>
      </c>
      <c r="E593" s="34" t="s">
        <v>1565</v>
      </c>
      <c r="F593" s="34" t="s">
        <v>1120</v>
      </c>
      <c r="G593" s="34" t="s">
        <v>215</v>
      </c>
      <c r="H593" s="34" t="s">
        <v>4287</v>
      </c>
      <c r="I593" s="34" t="s">
        <v>163</v>
      </c>
      <c r="J593" s="36">
        <v>42408</v>
      </c>
      <c r="K593" s="36"/>
      <c r="L593" s="34" t="s">
        <v>61</v>
      </c>
      <c r="M593" s="40"/>
      <c r="N593" s="41"/>
      <c r="O593" s="40"/>
      <c r="P593" s="41" t="s">
        <v>3456</v>
      </c>
      <c r="Q593" s="40"/>
      <c r="R593" s="41"/>
      <c r="S593" s="41"/>
      <c r="T593" s="41" t="s">
        <v>70</v>
      </c>
      <c r="U593" s="41"/>
      <c r="V593" s="41"/>
      <c r="W593" s="40"/>
      <c r="X593" s="41" t="s">
        <v>70</v>
      </c>
      <c r="Y593" s="41"/>
      <c r="Z593" s="40"/>
      <c r="AA593" s="41"/>
      <c r="AB593" s="41"/>
      <c r="AC593" s="41"/>
      <c r="AD593" s="40"/>
      <c r="AE593" s="41" t="s">
        <v>3456</v>
      </c>
      <c r="AF593" s="41" t="s">
        <v>3456</v>
      </c>
      <c r="AG593" s="41" t="s">
        <v>70</v>
      </c>
      <c r="AH593" s="41"/>
      <c r="AI593" s="41" t="s">
        <v>3456</v>
      </c>
      <c r="AJ593" s="40"/>
      <c r="AK593" s="41" t="s">
        <v>70</v>
      </c>
      <c r="AL593" s="40"/>
      <c r="AM593" s="41"/>
      <c r="AN593" s="40"/>
      <c r="AO593" s="41" t="s">
        <v>70</v>
      </c>
      <c r="AP593" s="41" t="s">
        <v>70</v>
      </c>
      <c r="AQ593" s="41" t="s">
        <v>70</v>
      </c>
      <c r="AR593" s="41" t="s">
        <v>70</v>
      </c>
      <c r="AS593" s="41" t="s">
        <v>70</v>
      </c>
      <c r="AT593" s="40"/>
      <c r="AU593" s="40"/>
      <c r="AV593" s="34" t="s">
        <v>70</v>
      </c>
      <c r="AW593" s="34" t="s">
        <v>70</v>
      </c>
      <c r="AX593" s="34" t="s">
        <v>63</v>
      </c>
      <c r="AY593" s="34" t="s">
        <v>4302</v>
      </c>
      <c r="AZ593" s="34" t="s">
        <v>64</v>
      </c>
      <c r="BA593" s="34" t="s">
        <v>65</v>
      </c>
      <c r="BB593" s="35">
        <v>2031</v>
      </c>
      <c r="BC593" s="34" t="s">
        <v>66</v>
      </c>
    </row>
    <row r="594" spans="1:55" x14ac:dyDescent="0.25">
      <c r="A594" s="34" t="s">
        <v>1117</v>
      </c>
      <c r="B594" s="35">
        <v>78670</v>
      </c>
      <c r="C594" s="34">
        <v>59</v>
      </c>
      <c r="D594" s="34" t="s">
        <v>1118</v>
      </c>
      <c r="E594" s="34" t="s">
        <v>1119</v>
      </c>
      <c r="F594" s="34" t="s">
        <v>1120</v>
      </c>
      <c r="G594" s="34" t="s">
        <v>215</v>
      </c>
      <c r="H594" s="34" t="s">
        <v>4287</v>
      </c>
      <c r="I594" s="34" t="s">
        <v>163</v>
      </c>
      <c r="J594" s="36">
        <v>43858</v>
      </c>
      <c r="K594" s="36"/>
      <c r="L594" s="34" t="s">
        <v>61</v>
      </c>
      <c r="M594" s="40"/>
      <c r="N594" s="41"/>
      <c r="O594" s="40"/>
      <c r="P594" s="41" t="s">
        <v>3456</v>
      </c>
      <c r="Q594" s="40"/>
      <c r="R594" s="41"/>
      <c r="S594" s="41"/>
      <c r="T594" s="41" t="s">
        <v>70</v>
      </c>
      <c r="U594" s="41"/>
      <c r="V594" s="41"/>
      <c r="W594" s="40"/>
      <c r="X594" s="41" t="s">
        <v>70</v>
      </c>
      <c r="Y594" s="41"/>
      <c r="Z594" s="41"/>
      <c r="AA594" s="41"/>
      <c r="AB594" s="41"/>
      <c r="AC594" s="41"/>
      <c r="AD594" s="40"/>
      <c r="AE594" s="41"/>
      <c r="AF594" s="41"/>
      <c r="AG594" s="41" t="s">
        <v>70</v>
      </c>
      <c r="AH594" s="41"/>
      <c r="AI594" s="41"/>
      <c r="AJ594" s="40"/>
      <c r="AK594" s="41" t="s">
        <v>70</v>
      </c>
      <c r="AL594" s="40"/>
      <c r="AM594" s="41"/>
      <c r="AN594" s="40"/>
      <c r="AO594" s="41" t="s">
        <v>70</v>
      </c>
      <c r="AP594" s="41" t="s">
        <v>70</v>
      </c>
      <c r="AQ594" s="41" t="s">
        <v>70</v>
      </c>
      <c r="AR594" s="41" t="s">
        <v>70</v>
      </c>
      <c r="AS594" s="41" t="s">
        <v>70</v>
      </c>
      <c r="AT594" s="40"/>
      <c r="AU594" s="40"/>
      <c r="AV594" s="34" t="s">
        <v>70</v>
      </c>
      <c r="AW594" s="34" t="s">
        <v>70</v>
      </c>
      <c r="AX594" s="34" t="s">
        <v>63</v>
      </c>
      <c r="AY594" s="34" t="s">
        <v>4311</v>
      </c>
      <c r="AZ594" s="34" t="s">
        <v>64</v>
      </c>
      <c r="BA594" s="34" t="s">
        <v>65</v>
      </c>
      <c r="BB594" s="35">
        <v>2036</v>
      </c>
      <c r="BC594" s="34" t="s">
        <v>66</v>
      </c>
    </row>
    <row r="595" spans="1:55" x14ac:dyDescent="0.25">
      <c r="A595" s="34" t="s">
        <v>2256</v>
      </c>
      <c r="B595" s="35">
        <v>62480</v>
      </c>
      <c r="C595" s="34">
        <v>100</v>
      </c>
      <c r="D595" s="34" t="s">
        <v>2261</v>
      </c>
      <c r="E595" s="34" t="s">
        <v>2262</v>
      </c>
      <c r="F595" s="34" t="s">
        <v>2263</v>
      </c>
      <c r="G595" s="34" t="s">
        <v>3500</v>
      </c>
      <c r="H595" s="34" t="s">
        <v>4287</v>
      </c>
      <c r="I595" s="34" t="s">
        <v>137</v>
      </c>
      <c r="J595" s="36">
        <v>39442</v>
      </c>
      <c r="K595" s="36">
        <v>45169</v>
      </c>
      <c r="L595" s="34" t="s">
        <v>61</v>
      </c>
      <c r="M595" s="40"/>
      <c r="N595" s="41" t="s">
        <v>3456</v>
      </c>
      <c r="O595" s="40"/>
      <c r="P595" s="41"/>
      <c r="Q595" s="40"/>
      <c r="R595" s="41"/>
      <c r="S595" s="41"/>
      <c r="T595" s="41" t="s">
        <v>70</v>
      </c>
      <c r="U595" s="41"/>
      <c r="V595" s="41"/>
      <c r="W595" s="40"/>
      <c r="X595" s="41" t="s">
        <v>70</v>
      </c>
      <c r="Y595" s="41"/>
      <c r="Z595" s="40"/>
      <c r="AA595" s="41"/>
      <c r="AB595" s="41"/>
      <c r="AC595" s="41"/>
      <c r="AD595" s="40"/>
      <c r="AE595" s="41" t="s">
        <v>3456</v>
      </c>
      <c r="AF595" s="41" t="s">
        <v>3456</v>
      </c>
      <c r="AG595" s="41" t="s">
        <v>70</v>
      </c>
      <c r="AH595" s="41"/>
      <c r="AI595" s="41"/>
      <c r="AJ595" s="40"/>
      <c r="AK595" s="41" t="s">
        <v>70</v>
      </c>
      <c r="AL595" s="40"/>
      <c r="AM595" s="41"/>
      <c r="AN595" s="40"/>
      <c r="AO595" s="41" t="s">
        <v>70</v>
      </c>
      <c r="AP595" s="41" t="s">
        <v>70</v>
      </c>
      <c r="AQ595" s="41" t="s">
        <v>70</v>
      </c>
      <c r="AR595" s="41" t="s">
        <v>70</v>
      </c>
      <c r="AS595" s="41" t="s">
        <v>70</v>
      </c>
      <c r="AT595" s="40"/>
      <c r="AU595" s="40"/>
      <c r="AV595" s="34" t="s">
        <v>70</v>
      </c>
      <c r="AW595" s="34" t="s">
        <v>70</v>
      </c>
      <c r="AX595" s="34" t="s">
        <v>133</v>
      </c>
      <c r="AY595" s="34" t="s">
        <v>70</v>
      </c>
      <c r="AZ595" s="34" t="s">
        <v>464</v>
      </c>
      <c r="BA595" s="34" t="s">
        <v>465</v>
      </c>
      <c r="BB595" s="35">
        <v>2023</v>
      </c>
      <c r="BC595" s="34" t="s">
        <v>119</v>
      </c>
    </row>
    <row r="596" spans="1:55" x14ac:dyDescent="0.25">
      <c r="A596" s="34" t="s">
        <v>1955</v>
      </c>
      <c r="B596" s="35">
        <v>61796</v>
      </c>
      <c r="C596" s="34">
        <v>100</v>
      </c>
      <c r="D596" s="34" t="s">
        <v>1983</v>
      </c>
      <c r="E596" s="34" t="s">
        <v>1984</v>
      </c>
      <c r="F596" s="34" t="s">
        <v>468</v>
      </c>
      <c r="G596" s="34" t="s">
        <v>303</v>
      </c>
      <c r="H596" s="34" t="s">
        <v>208</v>
      </c>
      <c r="I596" s="34" t="s">
        <v>133</v>
      </c>
      <c r="J596" s="36">
        <v>38714</v>
      </c>
      <c r="K596" s="36">
        <v>44957</v>
      </c>
      <c r="L596" s="34" t="s">
        <v>61</v>
      </c>
      <c r="M596" s="40">
        <v>45273</v>
      </c>
      <c r="N596" s="41"/>
      <c r="O596" s="40"/>
      <c r="P596" s="41"/>
      <c r="Q596" s="40"/>
      <c r="R596" s="41" t="s">
        <v>3456</v>
      </c>
      <c r="S596" s="41" t="s">
        <v>3456</v>
      </c>
      <c r="T596" s="41" t="s">
        <v>70</v>
      </c>
      <c r="U596" s="41"/>
      <c r="V596" s="41"/>
      <c r="W596" s="40"/>
      <c r="X596" s="41" t="s">
        <v>70</v>
      </c>
      <c r="Y596" s="41"/>
      <c r="Z596" s="40"/>
      <c r="AA596" s="41"/>
      <c r="AB596" s="41"/>
      <c r="AC596" s="41"/>
      <c r="AD596" s="40"/>
      <c r="AE596" s="41" t="s">
        <v>3456</v>
      </c>
      <c r="AF596" s="41" t="s">
        <v>3456</v>
      </c>
      <c r="AG596" s="41" t="s">
        <v>70</v>
      </c>
      <c r="AH596" s="41"/>
      <c r="AI596" s="41"/>
      <c r="AJ596" s="40"/>
      <c r="AK596" s="41" t="s">
        <v>70</v>
      </c>
      <c r="AL596" s="40"/>
      <c r="AM596" s="41"/>
      <c r="AN596" s="40"/>
      <c r="AO596" s="41" t="s">
        <v>70</v>
      </c>
      <c r="AP596" s="41" t="s">
        <v>70</v>
      </c>
      <c r="AQ596" s="41" t="s">
        <v>70</v>
      </c>
      <c r="AR596" s="41" t="s">
        <v>70</v>
      </c>
      <c r="AS596" s="41" t="s">
        <v>70</v>
      </c>
      <c r="AT596" s="40"/>
      <c r="AU596" s="40"/>
      <c r="AV596" s="34" t="s">
        <v>70</v>
      </c>
      <c r="AW596" s="34" t="s">
        <v>70</v>
      </c>
      <c r="AX596" s="34" t="s">
        <v>133</v>
      </c>
      <c r="AY596" s="34" t="s">
        <v>4302</v>
      </c>
      <c r="AZ596" s="34" t="s">
        <v>464</v>
      </c>
      <c r="BA596" s="34" t="s">
        <v>465</v>
      </c>
      <c r="BB596" s="35">
        <v>2021</v>
      </c>
      <c r="BC596" s="34" t="s">
        <v>66</v>
      </c>
    </row>
    <row r="597" spans="1:55" x14ac:dyDescent="0.25">
      <c r="A597" s="34" t="s">
        <v>1955</v>
      </c>
      <c r="B597" s="35">
        <v>62068</v>
      </c>
      <c r="C597" s="34">
        <v>100</v>
      </c>
      <c r="D597" s="34" t="s">
        <v>1989</v>
      </c>
      <c r="E597" s="34" t="s">
        <v>1990</v>
      </c>
      <c r="F597" s="34" t="s">
        <v>1991</v>
      </c>
      <c r="G597" s="34" t="s">
        <v>303</v>
      </c>
      <c r="H597" s="34" t="s">
        <v>208</v>
      </c>
      <c r="I597" s="34" t="s">
        <v>3592</v>
      </c>
      <c r="J597" s="36">
        <v>38532</v>
      </c>
      <c r="K597" s="36"/>
      <c r="L597" s="34" t="s">
        <v>61</v>
      </c>
      <c r="M597" s="40"/>
      <c r="N597" s="41"/>
      <c r="O597" s="40"/>
      <c r="P597" s="41"/>
      <c r="Q597" s="40"/>
      <c r="R597" s="41" t="s">
        <v>3456</v>
      </c>
      <c r="S597" s="41"/>
      <c r="T597" s="41" t="s">
        <v>70</v>
      </c>
      <c r="U597" s="41"/>
      <c r="V597" s="41"/>
      <c r="W597" s="40"/>
      <c r="X597" s="41" t="s">
        <v>70</v>
      </c>
      <c r="Y597" s="41"/>
      <c r="Z597" s="40"/>
      <c r="AA597" s="41"/>
      <c r="AB597" s="41"/>
      <c r="AC597" s="41"/>
      <c r="AD597" s="40"/>
      <c r="AE597" s="41" t="s">
        <v>3456</v>
      </c>
      <c r="AF597" s="41" t="s">
        <v>3456</v>
      </c>
      <c r="AG597" s="41" t="s">
        <v>70</v>
      </c>
      <c r="AH597" s="41"/>
      <c r="AI597" s="41"/>
      <c r="AJ597" s="40"/>
      <c r="AK597" s="41" t="s">
        <v>70</v>
      </c>
      <c r="AL597" s="40"/>
      <c r="AM597" s="41"/>
      <c r="AN597" s="40"/>
      <c r="AO597" s="41" t="s">
        <v>70</v>
      </c>
      <c r="AP597" s="41" t="s">
        <v>70</v>
      </c>
      <c r="AQ597" s="41" t="s">
        <v>70</v>
      </c>
      <c r="AR597" s="41" t="s">
        <v>70</v>
      </c>
      <c r="AS597" s="41" t="s">
        <v>70</v>
      </c>
      <c r="AT597" s="40"/>
      <c r="AU597" s="40"/>
      <c r="AV597" s="34" t="s">
        <v>70</v>
      </c>
      <c r="AW597" s="34" t="s">
        <v>70</v>
      </c>
      <c r="AX597" s="34" t="s">
        <v>133</v>
      </c>
      <c r="AY597" s="34" t="s">
        <v>4302</v>
      </c>
      <c r="AZ597" s="34" t="s">
        <v>64</v>
      </c>
      <c r="BA597" s="34" t="s">
        <v>423</v>
      </c>
      <c r="BB597" s="35">
        <v>2021</v>
      </c>
      <c r="BC597" s="34" t="s">
        <v>66</v>
      </c>
    </row>
    <row r="598" spans="1:55" x14ac:dyDescent="0.25">
      <c r="A598" s="34" t="s">
        <v>645</v>
      </c>
      <c r="B598" s="35">
        <v>67758</v>
      </c>
      <c r="C598" s="34">
        <v>100</v>
      </c>
      <c r="D598" s="34" t="s">
        <v>696</v>
      </c>
      <c r="E598" s="34" t="s">
        <v>697</v>
      </c>
      <c r="F598" s="34" t="s">
        <v>698</v>
      </c>
      <c r="G598" s="34" t="s">
        <v>3548</v>
      </c>
      <c r="H598" s="34" t="s">
        <v>59</v>
      </c>
      <c r="I598" s="34" t="s">
        <v>151</v>
      </c>
      <c r="J598" s="36">
        <v>43088</v>
      </c>
      <c r="K598" s="36"/>
      <c r="L598" s="34" t="s">
        <v>61</v>
      </c>
      <c r="M598" s="40"/>
      <c r="N598" s="41"/>
      <c r="O598" s="40"/>
      <c r="P598" s="41" t="s">
        <v>3456</v>
      </c>
      <c r="Q598" s="40"/>
      <c r="R598" s="41" t="s">
        <v>3456</v>
      </c>
      <c r="S598" s="41"/>
      <c r="T598" s="41" t="s">
        <v>70</v>
      </c>
      <c r="U598" s="41"/>
      <c r="V598" s="41"/>
      <c r="W598" s="40"/>
      <c r="X598" s="41" t="s">
        <v>70</v>
      </c>
      <c r="Y598" s="41"/>
      <c r="Z598" s="41"/>
      <c r="AA598" s="41"/>
      <c r="AB598" s="41"/>
      <c r="AC598" s="41"/>
      <c r="AD598" s="40"/>
      <c r="AE598" s="41" t="s">
        <v>3456</v>
      </c>
      <c r="AF598" s="41"/>
      <c r="AG598" s="41" t="s">
        <v>70</v>
      </c>
      <c r="AH598" s="41"/>
      <c r="AI598" s="41"/>
      <c r="AJ598" s="40"/>
      <c r="AK598" s="41" t="s">
        <v>70</v>
      </c>
      <c r="AL598" s="40"/>
      <c r="AM598" s="41"/>
      <c r="AN598" s="41"/>
      <c r="AO598" s="41" t="s">
        <v>70</v>
      </c>
      <c r="AP598" s="41" t="s">
        <v>70</v>
      </c>
      <c r="AQ598" s="41" t="s">
        <v>70</v>
      </c>
      <c r="AR598" s="41" t="s">
        <v>70</v>
      </c>
      <c r="AS598" s="41" t="s">
        <v>70</v>
      </c>
      <c r="AT598" s="41"/>
      <c r="AU598" s="41"/>
      <c r="AV598" s="34" t="s">
        <v>70</v>
      </c>
      <c r="AW598" s="34" t="s">
        <v>70</v>
      </c>
      <c r="AX598" s="34" t="s">
        <v>133</v>
      </c>
      <c r="AY598" s="34" t="s">
        <v>4290</v>
      </c>
      <c r="AZ598" s="34" t="s">
        <v>64</v>
      </c>
      <c r="BA598" s="34" t="s">
        <v>65</v>
      </c>
      <c r="BB598" s="35">
        <v>2033</v>
      </c>
      <c r="BC598" s="34" t="s">
        <v>66</v>
      </c>
    </row>
    <row r="599" spans="1:55" x14ac:dyDescent="0.25">
      <c r="A599" s="34" t="s">
        <v>2814</v>
      </c>
      <c r="B599" s="35">
        <v>60295</v>
      </c>
      <c r="C599" s="34">
        <v>100</v>
      </c>
      <c r="D599" s="34" t="s">
        <v>2821</v>
      </c>
      <c r="E599" s="34" t="s">
        <v>2822</v>
      </c>
      <c r="F599" s="34" t="s">
        <v>2823</v>
      </c>
      <c r="G599" s="34" t="s">
        <v>3982</v>
      </c>
      <c r="H599" s="34" t="s">
        <v>144</v>
      </c>
      <c r="I599" s="34" t="s">
        <v>670</v>
      </c>
      <c r="J599" s="36">
        <v>39051</v>
      </c>
      <c r="K599" s="36"/>
      <c r="L599" s="34" t="s">
        <v>61</v>
      </c>
      <c r="M599" s="40"/>
      <c r="N599" s="41"/>
      <c r="O599" s="40"/>
      <c r="P599" s="41"/>
      <c r="Q599" s="40"/>
      <c r="R599" s="41" t="s">
        <v>3456</v>
      </c>
      <c r="S599" s="41" t="s">
        <v>3456</v>
      </c>
      <c r="T599" s="41" t="s">
        <v>70</v>
      </c>
      <c r="U599" s="41"/>
      <c r="V599" s="41"/>
      <c r="W599" s="40"/>
      <c r="X599" s="41" t="s">
        <v>70</v>
      </c>
      <c r="Y599" s="41"/>
      <c r="Z599" s="40"/>
      <c r="AA599" s="41"/>
      <c r="AB599" s="41"/>
      <c r="AC599" s="41"/>
      <c r="AD599" s="40"/>
      <c r="AE599" s="41" t="s">
        <v>3456</v>
      </c>
      <c r="AF599" s="41" t="s">
        <v>3456</v>
      </c>
      <c r="AG599" s="41" t="s">
        <v>70</v>
      </c>
      <c r="AH599" s="41"/>
      <c r="AI599" s="41"/>
      <c r="AJ599" s="40"/>
      <c r="AK599" s="41" t="s">
        <v>70</v>
      </c>
      <c r="AL599" s="40"/>
      <c r="AM599" s="41"/>
      <c r="AN599" s="40"/>
      <c r="AO599" s="41" t="s">
        <v>70</v>
      </c>
      <c r="AP599" s="41" t="s">
        <v>70</v>
      </c>
      <c r="AQ599" s="41" t="s">
        <v>70</v>
      </c>
      <c r="AR599" s="41" t="s">
        <v>70</v>
      </c>
      <c r="AS599" s="41" t="s">
        <v>70</v>
      </c>
      <c r="AT599" s="40"/>
      <c r="AU599" s="40"/>
      <c r="AV599" s="34" t="s">
        <v>70</v>
      </c>
      <c r="AW599" s="34" t="s">
        <v>70</v>
      </c>
      <c r="AX599" s="34" t="s">
        <v>63</v>
      </c>
      <c r="AY599" s="34" t="s">
        <v>4289</v>
      </c>
      <c r="AZ599" s="34" t="s">
        <v>64</v>
      </c>
      <c r="BA599" s="34" t="s">
        <v>65</v>
      </c>
      <c r="BB599" s="35">
        <v>2021</v>
      </c>
      <c r="BC599" s="34" t="s">
        <v>103</v>
      </c>
    </row>
    <row r="600" spans="1:55" x14ac:dyDescent="0.25">
      <c r="A600" s="34" t="s">
        <v>2877</v>
      </c>
      <c r="B600" s="35">
        <v>62008</v>
      </c>
      <c r="C600" s="34">
        <v>100</v>
      </c>
      <c r="D600" s="34" t="s">
        <v>2904</v>
      </c>
      <c r="E600" s="34" t="s">
        <v>2905</v>
      </c>
      <c r="F600" s="34" t="s">
        <v>2344</v>
      </c>
      <c r="G600" s="34" t="s">
        <v>434</v>
      </c>
      <c r="H600" s="34" t="s">
        <v>144</v>
      </c>
      <c r="I600" s="34" t="s">
        <v>102</v>
      </c>
      <c r="J600" s="36">
        <v>38665</v>
      </c>
      <c r="K600" s="36"/>
      <c r="L600" s="34" t="s">
        <v>61</v>
      </c>
      <c r="M600" s="40"/>
      <c r="N600" s="41"/>
      <c r="O600" s="40"/>
      <c r="P600" s="41"/>
      <c r="Q600" s="40"/>
      <c r="R600" s="41" t="s">
        <v>3456</v>
      </c>
      <c r="S600" s="41"/>
      <c r="T600" s="41" t="s">
        <v>70</v>
      </c>
      <c r="U600" s="41"/>
      <c r="V600" s="41"/>
      <c r="W600" s="40"/>
      <c r="X600" s="41" t="s">
        <v>70</v>
      </c>
      <c r="Y600" s="41"/>
      <c r="Z600" s="40"/>
      <c r="AA600" s="41"/>
      <c r="AB600" s="41"/>
      <c r="AC600" s="41"/>
      <c r="AD600" s="40"/>
      <c r="AE600" s="41" t="s">
        <v>3456</v>
      </c>
      <c r="AF600" s="41"/>
      <c r="AG600" s="41" t="s">
        <v>70</v>
      </c>
      <c r="AH600" s="41"/>
      <c r="AI600" s="41"/>
      <c r="AJ600" s="40"/>
      <c r="AK600" s="41" t="s">
        <v>70</v>
      </c>
      <c r="AL600" s="40"/>
      <c r="AM600" s="41"/>
      <c r="AN600" s="40"/>
      <c r="AO600" s="41" t="s">
        <v>70</v>
      </c>
      <c r="AP600" s="41" t="s">
        <v>70</v>
      </c>
      <c r="AQ600" s="41" t="s">
        <v>70</v>
      </c>
      <c r="AR600" s="41" t="s">
        <v>70</v>
      </c>
      <c r="AS600" s="41" t="s">
        <v>70</v>
      </c>
      <c r="AT600" s="40"/>
      <c r="AU600" s="40"/>
      <c r="AV600" s="34" t="s">
        <v>70</v>
      </c>
      <c r="AW600" s="34" t="s">
        <v>70</v>
      </c>
      <c r="AX600" s="34" t="s">
        <v>133</v>
      </c>
      <c r="AY600" s="34" t="s">
        <v>4296</v>
      </c>
      <c r="AZ600" s="34" t="s">
        <v>64</v>
      </c>
      <c r="BA600" s="34" t="s">
        <v>65</v>
      </c>
      <c r="BB600" s="35">
        <v>2021</v>
      </c>
      <c r="BC600" s="34" t="s">
        <v>103</v>
      </c>
    </row>
    <row r="601" spans="1:55" x14ac:dyDescent="0.25">
      <c r="A601" s="34" t="s">
        <v>3554</v>
      </c>
      <c r="B601" s="35">
        <v>80352</v>
      </c>
      <c r="C601" s="34">
        <v>100</v>
      </c>
      <c r="D601" s="34" t="s">
        <v>4084</v>
      </c>
      <c r="E601" s="34" t="s">
        <v>4083</v>
      </c>
      <c r="F601" s="34" t="s">
        <v>3996</v>
      </c>
      <c r="G601" s="34" t="s">
        <v>150</v>
      </c>
      <c r="H601" s="34" t="s">
        <v>4287</v>
      </c>
      <c r="I601" s="34" t="s">
        <v>88</v>
      </c>
      <c r="J601" s="36">
        <v>44749</v>
      </c>
      <c r="K601" s="36"/>
      <c r="L601" s="34" t="s">
        <v>61</v>
      </c>
      <c r="M601" s="40">
        <v>45268</v>
      </c>
      <c r="N601" s="41" t="s">
        <v>3456</v>
      </c>
      <c r="O601" s="40"/>
      <c r="P601" s="41" t="s">
        <v>3456</v>
      </c>
      <c r="Q601" s="40"/>
      <c r="R601" s="41" t="s">
        <v>3456</v>
      </c>
      <c r="S601" s="41" t="s">
        <v>3456</v>
      </c>
      <c r="T601" s="41" t="s">
        <v>70</v>
      </c>
      <c r="U601" s="41"/>
      <c r="V601" s="41"/>
      <c r="W601" s="40"/>
      <c r="X601" s="41" t="s">
        <v>70</v>
      </c>
      <c r="Y601" s="41"/>
      <c r="Z601" s="40"/>
      <c r="AA601" s="41"/>
      <c r="AB601" s="41"/>
      <c r="AC601" s="41"/>
      <c r="AD601" s="40"/>
      <c r="AE601" s="41" t="s">
        <v>3456</v>
      </c>
      <c r="AF601" s="41" t="s">
        <v>3456</v>
      </c>
      <c r="AG601" s="41" t="s">
        <v>70</v>
      </c>
      <c r="AH601" s="41"/>
      <c r="AI601" s="41"/>
      <c r="AJ601" s="40"/>
      <c r="AK601" s="41" t="s">
        <v>70</v>
      </c>
      <c r="AL601" s="40"/>
      <c r="AM601" s="41"/>
      <c r="AN601" s="40"/>
      <c r="AO601" s="41" t="s">
        <v>70</v>
      </c>
      <c r="AP601" s="41" t="s">
        <v>70</v>
      </c>
      <c r="AQ601" s="41" t="s">
        <v>70</v>
      </c>
      <c r="AR601" s="41" t="s">
        <v>70</v>
      </c>
      <c r="AS601" s="41" t="s">
        <v>70</v>
      </c>
      <c r="AT601" s="40"/>
      <c r="AU601" s="40"/>
      <c r="AV601" s="34" t="s">
        <v>70</v>
      </c>
      <c r="AW601" s="34" t="s">
        <v>70</v>
      </c>
      <c r="AX601" s="34" t="s">
        <v>63</v>
      </c>
      <c r="AY601" s="34" t="s">
        <v>4289</v>
      </c>
      <c r="AZ601" s="34" t="s">
        <v>64</v>
      </c>
      <c r="BA601" s="34" t="s">
        <v>65</v>
      </c>
      <c r="BB601" s="35">
        <v>2038</v>
      </c>
      <c r="BC601" s="34" t="s">
        <v>66</v>
      </c>
    </row>
    <row r="602" spans="1:55" x14ac:dyDescent="0.25">
      <c r="A602" s="34" t="s">
        <v>1144</v>
      </c>
      <c r="B602" s="35">
        <v>79132</v>
      </c>
      <c r="C602" s="34">
        <v>100</v>
      </c>
      <c r="D602" s="34" t="s">
        <v>1145</v>
      </c>
      <c r="E602" s="34" t="s">
        <v>1146</v>
      </c>
      <c r="F602" s="34" t="s">
        <v>3996</v>
      </c>
      <c r="G602" s="34" t="s">
        <v>234</v>
      </c>
      <c r="H602" s="34" t="s">
        <v>144</v>
      </c>
      <c r="I602" s="34" t="s">
        <v>151</v>
      </c>
      <c r="J602" s="36">
        <v>43748</v>
      </c>
      <c r="K602" s="36"/>
      <c r="L602" s="34" t="s">
        <v>61</v>
      </c>
      <c r="M602" s="40"/>
      <c r="N602" s="41"/>
      <c r="O602" s="40"/>
      <c r="P602" s="41" t="s">
        <v>3456</v>
      </c>
      <c r="Q602" s="40"/>
      <c r="R602" s="41" t="s">
        <v>3456</v>
      </c>
      <c r="S602" s="41"/>
      <c r="T602" s="41" t="s">
        <v>70</v>
      </c>
      <c r="U602" s="41"/>
      <c r="V602" s="41"/>
      <c r="W602" s="40"/>
      <c r="X602" s="41" t="s">
        <v>70</v>
      </c>
      <c r="Y602" s="41"/>
      <c r="Z602" s="41"/>
      <c r="AA602" s="41"/>
      <c r="AB602" s="41"/>
      <c r="AC602" s="41"/>
      <c r="AD602" s="40"/>
      <c r="AE602" s="41"/>
      <c r="AF602" s="41"/>
      <c r="AG602" s="41" t="s">
        <v>70</v>
      </c>
      <c r="AH602" s="41"/>
      <c r="AI602" s="41"/>
      <c r="AJ602" s="40"/>
      <c r="AK602" s="41" t="s">
        <v>70</v>
      </c>
      <c r="AL602" s="40"/>
      <c r="AM602" s="41"/>
      <c r="AN602" s="40"/>
      <c r="AO602" s="41" t="s">
        <v>70</v>
      </c>
      <c r="AP602" s="41" t="s">
        <v>70</v>
      </c>
      <c r="AQ602" s="41" t="s">
        <v>70</v>
      </c>
      <c r="AR602" s="41" t="s">
        <v>70</v>
      </c>
      <c r="AS602" s="41" t="s">
        <v>70</v>
      </c>
      <c r="AT602" s="40"/>
      <c r="AU602" s="40"/>
      <c r="AV602" s="34" t="s">
        <v>70</v>
      </c>
      <c r="AW602" s="34" t="s">
        <v>70</v>
      </c>
      <c r="AX602" s="34" t="s">
        <v>133</v>
      </c>
      <c r="AY602" s="34" t="s">
        <v>4292</v>
      </c>
      <c r="AZ602" s="34" t="s">
        <v>64</v>
      </c>
      <c r="BA602" s="34" t="s">
        <v>65</v>
      </c>
      <c r="BB602" s="35">
        <v>2036</v>
      </c>
      <c r="BC602" s="34" t="s">
        <v>66</v>
      </c>
    </row>
    <row r="603" spans="1:55" x14ac:dyDescent="0.25">
      <c r="A603" s="34" t="s">
        <v>3234</v>
      </c>
      <c r="B603" s="35">
        <v>67942</v>
      </c>
      <c r="C603" s="34">
        <v>100</v>
      </c>
      <c r="D603" s="34" t="s">
        <v>3240</v>
      </c>
      <c r="E603" s="34" t="s">
        <v>3241</v>
      </c>
      <c r="F603" s="34" t="s">
        <v>3996</v>
      </c>
      <c r="G603" s="34" t="s">
        <v>234</v>
      </c>
      <c r="H603" s="34" t="s">
        <v>144</v>
      </c>
      <c r="I603" s="34" t="s">
        <v>151</v>
      </c>
      <c r="J603" s="36">
        <v>42951</v>
      </c>
      <c r="K603" s="36"/>
      <c r="L603" s="34" t="s">
        <v>61</v>
      </c>
      <c r="M603" s="40"/>
      <c r="N603" s="41"/>
      <c r="O603" s="40"/>
      <c r="P603" s="41" t="s">
        <v>3456</v>
      </c>
      <c r="Q603" s="40"/>
      <c r="R603" s="41"/>
      <c r="S603" s="41"/>
      <c r="T603" s="41" t="s">
        <v>70</v>
      </c>
      <c r="U603" s="41"/>
      <c r="V603" s="41"/>
      <c r="W603" s="40"/>
      <c r="X603" s="41" t="s">
        <v>70</v>
      </c>
      <c r="Y603" s="41"/>
      <c r="Z603" s="40"/>
      <c r="AA603" s="41"/>
      <c r="AB603" s="41"/>
      <c r="AC603" s="41"/>
      <c r="AD603" s="40"/>
      <c r="AE603" s="41"/>
      <c r="AF603" s="41"/>
      <c r="AG603" s="41" t="s">
        <v>70</v>
      </c>
      <c r="AH603" s="41"/>
      <c r="AI603" s="41"/>
      <c r="AJ603" s="40"/>
      <c r="AK603" s="41" t="s">
        <v>70</v>
      </c>
      <c r="AL603" s="40"/>
      <c r="AM603" s="41"/>
      <c r="AN603" s="40"/>
      <c r="AO603" s="41" t="s">
        <v>70</v>
      </c>
      <c r="AP603" s="41" t="s">
        <v>70</v>
      </c>
      <c r="AQ603" s="41" t="s">
        <v>70</v>
      </c>
      <c r="AR603" s="41" t="s">
        <v>70</v>
      </c>
      <c r="AS603" s="41" t="s">
        <v>70</v>
      </c>
      <c r="AT603" s="40"/>
      <c r="AU603" s="40"/>
      <c r="AV603" s="34" t="s">
        <v>70</v>
      </c>
      <c r="AW603" s="34" t="s">
        <v>70</v>
      </c>
      <c r="AX603" s="34" t="s">
        <v>63</v>
      </c>
      <c r="AY603" s="34" t="s">
        <v>4288</v>
      </c>
      <c r="AZ603" s="34" t="s">
        <v>64</v>
      </c>
      <c r="BA603" s="34" t="s">
        <v>65</v>
      </c>
      <c r="BB603" s="35">
        <v>2033</v>
      </c>
      <c r="BC603" s="34" t="s">
        <v>66</v>
      </c>
    </row>
    <row r="604" spans="1:55" x14ac:dyDescent="0.25">
      <c r="A604" s="34" t="s">
        <v>1955</v>
      </c>
      <c r="B604" s="35">
        <v>61734</v>
      </c>
      <c r="C604" s="34">
        <v>100</v>
      </c>
      <c r="D604" s="34" t="s">
        <v>1976</v>
      </c>
      <c r="E604" s="34" t="s">
        <v>1977</v>
      </c>
      <c r="F604" s="34" t="s">
        <v>1978</v>
      </c>
      <c r="G604" s="34" t="s">
        <v>234</v>
      </c>
      <c r="H604" s="34" t="s">
        <v>144</v>
      </c>
      <c r="I604" s="34" t="s">
        <v>1932</v>
      </c>
      <c r="J604" s="36">
        <v>38586</v>
      </c>
      <c r="K604" s="36">
        <v>45230</v>
      </c>
      <c r="L604" s="34" t="s">
        <v>71</v>
      </c>
      <c r="M604" s="40"/>
      <c r="N604" s="41" t="s">
        <v>3456</v>
      </c>
      <c r="O604" s="40"/>
      <c r="P604" s="41"/>
      <c r="Q604" s="40"/>
      <c r="R604" s="41"/>
      <c r="S604" s="41"/>
      <c r="T604" s="41" t="s">
        <v>70</v>
      </c>
      <c r="U604" s="41"/>
      <c r="V604" s="41"/>
      <c r="W604" s="40">
        <v>32363</v>
      </c>
      <c r="X604" s="41" t="s">
        <v>70</v>
      </c>
      <c r="Y604" s="41"/>
      <c r="Z604" s="40"/>
      <c r="AA604" s="41"/>
      <c r="AB604" s="41"/>
      <c r="AC604" s="41"/>
      <c r="AD604" s="40"/>
      <c r="AE604" s="41" t="s">
        <v>3456</v>
      </c>
      <c r="AF604" s="41" t="s">
        <v>3456</v>
      </c>
      <c r="AG604" s="41" t="s">
        <v>70</v>
      </c>
      <c r="AH604" s="41"/>
      <c r="AI604" s="41"/>
      <c r="AJ604" s="40"/>
      <c r="AK604" s="41" t="s">
        <v>70</v>
      </c>
      <c r="AL604" s="40"/>
      <c r="AM604" s="41"/>
      <c r="AN604" s="40"/>
      <c r="AO604" s="41" t="s">
        <v>70</v>
      </c>
      <c r="AP604" s="41" t="s">
        <v>70</v>
      </c>
      <c r="AQ604" s="41" t="s">
        <v>70</v>
      </c>
      <c r="AR604" s="41" t="s">
        <v>70</v>
      </c>
      <c r="AS604" s="41" t="s">
        <v>70</v>
      </c>
      <c r="AT604" s="40"/>
      <c r="AU604" s="40"/>
      <c r="AV604" s="34" t="s">
        <v>70</v>
      </c>
      <c r="AW604" s="34" t="s">
        <v>70</v>
      </c>
      <c r="AX604" s="34" t="s">
        <v>133</v>
      </c>
      <c r="AY604" s="34" t="s">
        <v>4302</v>
      </c>
      <c r="AZ604" s="34" t="s">
        <v>464</v>
      </c>
      <c r="BA604" s="34" t="s">
        <v>465</v>
      </c>
      <c r="BB604" s="35">
        <v>2022</v>
      </c>
      <c r="BC604" s="34" t="s">
        <v>185</v>
      </c>
    </row>
    <row r="605" spans="1:55" x14ac:dyDescent="0.25">
      <c r="A605" s="34" t="s">
        <v>3098</v>
      </c>
      <c r="B605" s="35">
        <v>66878</v>
      </c>
      <c r="C605" s="34">
        <v>100</v>
      </c>
      <c r="D605" s="34" t="s">
        <v>3118</v>
      </c>
      <c r="E605" s="34" t="s">
        <v>3119</v>
      </c>
      <c r="F605" s="34" t="s">
        <v>3120</v>
      </c>
      <c r="G605" s="34" t="s">
        <v>150</v>
      </c>
      <c r="H605" s="34" t="s">
        <v>4287</v>
      </c>
      <c r="I605" s="34" t="s">
        <v>118</v>
      </c>
      <c r="J605" s="36">
        <v>42317</v>
      </c>
      <c r="K605" s="36"/>
      <c r="L605" s="34" t="s">
        <v>61</v>
      </c>
      <c r="M605" s="40">
        <v>45267</v>
      </c>
      <c r="N605" s="41"/>
      <c r="O605" s="40"/>
      <c r="P605" s="41" t="s">
        <v>3456</v>
      </c>
      <c r="Q605" s="40"/>
      <c r="R605" s="41"/>
      <c r="S605" s="41"/>
      <c r="T605" s="41" t="s">
        <v>70</v>
      </c>
      <c r="U605" s="41"/>
      <c r="V605" s="41"/>
      <c r="W605" s="40"/>
      <c r="X605" s="41" t="s">
        <v>70</v>
      </c>
      <c r="Y605" s="41"/>
      <c r="Z605" s="40"/>
      <c r="AA605" s="41"/>
      <c r="AB605" s="41"/>
      <c r="AC605" s="41"/>
      <c r="AD605" s="40"/>
      <c r="AE605" s="41"/>
      <c r="AF605" s="41"/>
      <c r="AG605" s="41" t="s">
        <v>70</v>
      </c>
      <c r="AH605" s="41"/>
      <c r="AI605" s="41"/>
      <c r="AJ605" s="40"/>
      <c r="AK605" s="41" t="s">
        <v>70</v>
      </c>
      <c r="AL605" s="40"/>
      <c r="AM605" s="41"/>
      <c r="AN605" s="40"/>
      <c r="AO605" s="41" t="s">
        <v>70</v>
      </c>
      <c r="AP605" s="41" t="s">
        <v>70</v>
      </c>
      <c r="AQ605" s="41" t="s">
        <v>70</v>
      </c>
      <c r="AR605" s="41" t="s">
        <v>70</v>
      </c>
      <c r="AS605" s="41" t="s">
        <v>70</v>
      </c>
      <c r="AT605" s="40"/>
      <c r="AU605" s="40"/>
      <c r="AV605" s="34" t="s">
        <v>70</v>
      </c>
      <c r="AW605" s="34" t="s">
        <v>70</v>
      </c>
      <c r="AX605" s="34" t="s">
        <v>133</v>
      </c>
      <c r="AY605" s="34" t="s">
        <v>4290</v>
      </c>
      <c r="AZ605" s="34" t="s">
        <v>64</v>
      </c>
      <c r="BA605" s="34" t="s">
        <v>65</v>
      </c>
      <c r="BB605" s="35">
        <v>2030</v>
      </c>
      <c r="BC605" s="34" t="s">
        <v>119</v>
      </c>
    </row>
    <row r="606" spans="1:55" x14ac:dyDescent="0.25">
      <c r="A606" s="34" t="s">
        <v>1839</v>
      </c>
      <c r="B606" s="35">
        <v>78992</v>
      </c>
      <c r="C606" s="34">
        <v>100</v>
      </c>
      <c r="D606" s="34" t="s">
        <v>3610</v>
      </c>
      <c r="E606" s="34" t="s">
        <v>3609</v>
      </c>
      <c r="F606" s="34" t="s">
        <v>1792</v>
      </c>
      <c r="G606" s="34" t="s">
        <v>208</v>
      </c>
      <c r="H606" s="34" t="s">
        <v>144</v>
      </c>
      <c r="I606" s="34" t="s">
        <v>254</v>
      </c>
      <c r="J606" s="36">
        <v>44314</v>
      </c>
      <c r="K606" s="36"/>
      <c r="L606" s="34" t="s">
        <v>61</v>
      </c>
      <c r="M606" s="40"/>
      <c r="N606" s="41" t="s">
        <v>3456</v>
      </c>
      <c r="O606" s="40"/>
      <c r="P606" s="41" t="s">
        <v>3456</v>
      </c>
      <c r="Q606" s="40"/>
      <c r="R606" s="41" t="s">
        <v>3456</v>
      </c>
      <c r="S606" s="41" t="s">
        <v>3456</v>
      </c>
      <c r="T606" s="41" t="s">
        <v>70</v>
      </c>
      <c r="U606" s="41"/>
      <c r="V606" s="41"/>
      <c r="W606" s="40"/>
      <c r="X606" s="41" t="s">
        <v>70</v>
      </c>
      <c r="Y606" s="41"/>
      <c r="Z606" s="40"/>
      <c r="AA606" s="41"/>
      <c r="AB606" s="41"/>
      <c r="AC606" s="41"/>
      <c r="AD606" s="40"/>
      <c r="AE606" s="41" t="s">
        <v>3456</v>
      </c>
      <c r="AF606" s="41" t="s">
        <v>3456</v>
      </c>
      <c r="AG606" s="41" t="s">
        <v>70</v>
      </c>
      <c r="AH606" s="41"/>
      <c r="AI606" s="41"/>
      <c r="AJ606" s="40"/>
      <c r="AK606" s="41" t="s">
        <v>70</v>
      </c>
      <c r="AL606" s="40"/>
      <c r="AM606" s="41"/>
      <c r="AN606" s="40"/>
      <c r="AO606" s="41" t="s">
        <v>70</v>
      </c>
      <c r="AP606" s="41" t="s">
        <v>70</v>
      </c>
      <c r="AQ606" s="41" t="s">
        <v>70</v>
      </c>
      <c r="AR606" s="41" t="s">
        <v>70</v>
      </c>
      <c r="AS606" s="41" t="s">
        <v>70</v>
      </c>
      <c r="AT606" s="40"/>
      <c r="AU606" s="40"/>
      <c r="AV606" s="34" t="s">
        <v>70</v>
      </c>
      <c r="AW606" s="34" t="s">
        <v>70</v>
      </c>
      <c r="AX606" s="34" t="s">
        <v>63</v>
      </c>
      <c r="AY606" s="34" t="s">
        <v>4311</v>
      </c>
      <c r="AZ606" s="34" t="s">
        <v>64</v>
      </c>
      <c r="BA606" s="34" t="s">
        <v>65</v>
      </c>
      <c r="BB606" s="35">
        <v>2038</v>
      </c>
      <c r="BC606" s="34" t="s">
        <v>66</v>
      </c>
    </row>
    <row r="607" spans="1:55" x14ac:dyDescent="0.25">
      <c r="A607" s="34" t="s">
        <v>1173</v>
      </c>
      <c r="B607" s="35">
        <v>80694</v>
      </c>
      <c r="C607" s="34">
        <v>100</v>
      </c>
      <c r="D607" s="34" t="s">
        <v>3631</v>
      </c>
      <c r="E607" s="34" t="s">
        <v>3630</v>
      </c>
      <c r="F607" s="34" t="s">
        <v>855</v>
      </c>
      <c r="G607" s="34" t="s">
        <v>421</v>
      </c>
      <c r="H607" s="34" t="s">
        <v>59</v>
      </c>
      <c r="I607" s="34" t="s">
        <v>422</v>
      </c>
      <c r="J607" s="36">
        <v>44551</v>
      </c>
      <c r="K607" s="36"/>
      <c r="L607" s="34" t="s">
        <v>61</v>
      </c>
      <c r="M607" s="40"/>
      <c r="N607" s="41" t="s">
        <v>3456</v>
      </c>
      <c r="O607" s="40"/>
      <c r="P607" s="41" t="s">
        <v>3456</v>
      </c>
      <c r="Q607" s="40"/>
      <c r="R607" s="41" t="s">
        <v>3456</v>
      </c>
      <c r="S607" s="41" t="s">
        <v>3456</v>
      </c>
      <c r="T607" s="41" t="s">
        <v>70</v>
      </c>
      <c r="U607" s="41"/>
      <c r="V607" s="41" t="s">
        <v>3456</v>
      </c>
      <c r="W607" s="40"/>
      <c r="X607" s="41" t="s">
        <v>70</v>
      </c>
      <c r="Y607" s="41"/>
      <c r="Z607" s="41"/>
      <c r="AA607" s="41"/>
      <c r="AB607" s="41"/>
      <c r="AC607" s="41"/>
      <c r="AD607" s="40"/>
      <c r="AE607" s="41" t="s">
        <v>3456</v>
      </c>
      <c r="AF607" s="41" t="s">
        <v>3456</v>
      </c>
      <c r="AG607" s="41" t="s">
        <v>70</v>
      </c>
      <c r="AH607" s="41"/>
      <c r="AI607" s="41"/>
      <c r="AJ607" s="40"/>
      <c r="AK607" s="41" t="s">
        <v>70</v>
      </c>
      <c r="AL607" s="40"/>
      <c r="AM607" s="41"/>
      <c r="AN607" s="40"/>
      <c r="AO607" s="41" t="s">
        <v>70</v>
      </c>
      <c r="AP607" s="41" t="s">
        <v>70</v>
      </c>
      <c r="AQ607" s="41" t="s">
        <v>70</v>
      </c>
      <c r="AR607" s="41" t="s">
        <v>70</v>
      </c>
      <c r="AS607" s="41" t="s">
        <v>70</v>
      </c>
      <c r="AT607" s="40"/>
      <c r="AU607" s="40"/>
      <c r="AV607" s="34" t="s">
        <v>70</v>
      </c>
      <c r="AW607" s="34" t="s">
        <v>70</v>
      </c>
      <c r="AX607" s="34" t="s">
        <v>133</v>
      </c>
      <c r="AY607" s="34" t="s">
        <v>4295</v>
      </c>
      <c r="AZ607" s="34" t="s">
        <v>64</v>
      </c>
      <c r="BA607" s="34" t="s">
        <v>65</v>
      </c>
      <c r="BB607" s="35">
        <v>2039</v>
      </c>
      <c r="BC607" s="34" t="s">
        <v>66</v>
      </c>
    </row>
    <row r="608" spans="1:55" x14ac:dyDescent="0.25">
      <c r="A608" s="34" t="s">
        <v>1029</v>
      </c>
      <c r="B608" s="35">
        <v>67016</v>
      </c>
      <c r="C608" s="34">
        <v>100</v>
      </c>
      <c r="D608" s="34" t="s">
        <v>1047</v>
      </c>
      <c r="E608" s="34" t="s">
        <v>1048</v>
      </c>
      <c r="F608" s="34" t="s">
        <v>1049</v>
      </c>
      <c r="G608" s="34" t="s">
        <v>434</v>
      </c>
      <c r="H608" s="34" t="s">
        <v>144</v>
      </c>
      <c r="I608" s="34" t="s">
        <v>1050</v>
      </c>
      <c r="J608" s="36">
        <v>42185</v>
      </c>
      <c r="K608" s="36"/>
      <c r="L608" s="34" t="s">
        <v>61</v>
      </c>
      <c r="M608" s="40"/>
      <c r="N608" s="41"/>
      <c r="O608" s="40"/>
      <c r="P608" s="41" t="s">
        <v>3456</v>
      </c>
      <c r="Q608" s="40"/>
      <c r="R608" s="41"/>
      <c r="S608" s="41"/>
      <c r="T608" s="41" t="s">
        <v>70</v>
      </c>
      <c r="U608" s="41"/>
      <c r="V608" s="41"/>
      <c r="W608" s="40"/>
      <c r="X608" s="41" t="s">
        <v>70</v>
      </c>
      <c r="Y608" s="41"/>
      <c r="Z608" s="41"/>
      <c r="AA608" s="41"/>
      <c r="AB608" s="41"/>
      <c r="AC608" s="41"/>
      <c r="AD608" s="40"/>
      <c r="AE608" s="41" t="s">
        <v>3456</v>
      </c>
      <c r="AF608" s="41"/>
      <c r="AG608" s="41" t="s">
        <v>70</v>
      </c>
      <c r="AH608" s="41"/>
      <c r="AI608" s="41"/>
      <c r="AJ608" s="40"/>
      <c r="AK608" s="41" t="s">
        <v>70</v>
      </c>
      <c r="AL608" s="40"/>
      <c r="AM608" s="41"/>
      <c r="AN608" s="40"/>
      <c r="AO608" s="41" t="s">
        <v>70</v>
      </c>
      <c r="AP608" s="41" t="s">
        <v>70</v>
      </c>
      <c r="AQ608" s="41" t="s">
        <v>70</v>
      </c>
      <c r="AR608" s="41" t="s">
        <v>70</v>
      </c>
      <c r="AS608" s="41" t="s">
        <v>70</v>
      </c>
      <c r="AT608" s="40"/>
      <c r="AU608" s="40"/>
      <c r="AV608" s="34" t="s">
        <v>70</v>
      </c>
      <c r="AW608" s="34" t="s">
        <v>70</v>
      </c>
      <c r="AX608" s="34" t="s">
        <v>63</v>
      </c>
      <c r="AY608" s="34" t="s">
        <v>4285</v>
      </c>
      <c r="AZ608" s="34" t="s">
        <v>64</v>
      </c>
      <c r="BA608" s="34" t="s">
        <v>65</v>
      </c>
      <c r="BB608" s="35">
        <v>2030</v>
      </c>
      <c r="BC608" s="34" t="s">
        <v>119</v>
      </c>
    </row>
    <row r="609" spans="1:55" x14ac:dyDescent="0.25">
      <c r="A609" s="34" t="s">
        <v>2504</v>
      </c>
      <c r="B609" s="35">
        <v>65917</v>
      </c>
      <c r="C609" s="34">
        <v>100</v>
      </c>
      <c r="D609" s="34" t="s">
        <v>2521</v>
      </c>
      <c r="E609" s="34" t="s">
        <v>2522</v>
      </c>
      <c r="F609" s="34" t="s">
        <v>263</v>
      </c>
      <c r="G609" s="34" t="s">
        <v>3521</v>
      </c>
      <c r="H609" s="34" t="s">
        <v>4287</v>
      </c>
      <c r="I609" s="34" t="s">
        <v>264</v>
      </c>
      <c r="J609" s="36">
        <v>41597</v>
      </c>
      <c r="K609" s="36"/>
      <c r="L609" s="34" t="s">
        <v>61</v>
      </c>
      <c r="M609" s="40"/>
      <c r="N609" s="41"/>
      <c r="O609" s="40"/>
      <c r="P609" s="41" t="s">
        <v>3456</v>
      </c>
      <c r="Q609" s="40"/>
      <c r="R609" s="41"/>
      <c r="S609" s="41"/>
      <c r="T609" s="41" t="s">
        <v>70</v>
      </c>
      <c r="U609" s="41"/>
      <c r="V609" s="41"/>
      <c r="W609" s="40"/>
      <c r="X609" s="41" t="s">
        <v>70</v>
      </c>
      <c r="Y609" s="41"/>
      <c r="Z609" s="40"/>
      <c r="AA609" s="41"/>
      <c r="AB609" s="41"/>
      <c r="AC609" s="41"/>
      <c r="AD609" s="40"/>
      <c r="AE609" s="41"/>
      <c r="AF609" s="41"/>
      <c r="AG609" s="41" t="s">
        <v>70</v>
      </c>
      <c r="AH609" s="41"/>
      <c r="AI609" s="41"/>
      <c r="AJ609" s="40"/>
      <c r="AK609" s="41" t="s">
        <v>70</v>
      </c>
      <c r="AL609" s="40"/>
      <c r="AM609" s="41"/>
      <c r="AN609" s="40"/>
      <c r="AO609" s="41" t="s">
        <v>70</v>
      </c>
      <c r="AP609" s="41" t="s">
        <v>70</v>
      </c>
      <c r="AQ609" s="41" t="s">
        <v>70</v>
      </c>
      <c r="AR609" s="41" t="s">
        <v>70</v>
      </c>
      <c r="AS609" s="41" t="s">
        <v>70</v>
      </c>
      <c r="AT609" s="40"/>
      <c r="AU609" s="40"/>
      <c r="AV609" s="34" t="s">
        <v>70</v>
      </c>
      <c r="AW609" s="34" t="s">
        <v>70</v>
      </c>
      <c r="AX609" s="34" t="s">
        <v>133</v>
      </c>
      <c r="AY609" s="34" t="s">
        <v>70</v>
      </c>
      <c r="AZ609" s="34" t="s">
        <v>64</v>
      </c>
      <c r="BA609" s="34" t="s">
        <v>65</v>
      </c>
      <c r="BB609" s="35">
        <v>2030</v>
      </c>
      <c r="BC609" s="34" t="s">
        <v>185</v>
      </c>
    </row>
    <row r="610" spans="1:55" x14ac:dyDescent="0.25">
      <c r="A610" s="34" t="s">
        <v>2731</v>
      </c>
      <c r="B610" s="35">
        <v>81991</v>
      </c>
      <c r="C610" s="34">
        <v>100</v>
      </c>
      <c r="D610" s="34" t="s">
        <v>4662</v>
      </c>
      <c r="E610" s="34" t="s">
        <v>4663</v>
      </c>
      <c r="F610" s="34" t="s">
        <v>4664</v>
      </c>
      <c r="G610" s="34" t="s">
        <v>230</v>
      </c>
      <c r="H610" s="34" t="s">
        <v>59</v>
      </c>
      <c r="I610" s="34" t="s">
        <v>109</v>
      </c>
      <c r="J610" s="36">
        <v>45132</v>
      </c>
      <c r="K610" s="36"/>
      <c r="L610" s="34" t="s">
        <v>71</v>
      </c>
      <c r="M610" s="40"/>
      <c r="N610" s="41" t="s">
        <v>3456</v>
      </c>
      <c r="O610" s="40">
        <v>32363</v>
      </c>
      <c r="P610" s="41"/>
      <c r="Q610" s="40">
        <v>32363</v>
      </c>
      <c r="R610" s="41"/>
      <c r="S610" s="41"/>
      <c r="T610" s="41" t="s">
        <v>70</v>
      </c>
      <c r="U610" s="41"/>
      <c r="V610" s="41"/>
      <c r="W610" s="40">
        <v>32363</v>
      </c>
      <c r="X610" s="41" t="s">
        <v>70</v>
      </c>
      <c r="Y610" s="41"/>
      <c r="Z610" s="40"/>
      <c r="AA610" s="41" t="s">
        <v>3456</v>
      </c>
      <c r="AB610" s="41"/>
      <c r="AC610" s="41"/>
      <c r="AD610" s="40"/>
      <c r="AE610" s="41" t="s">
        <v>3456</v>
      </c>
      <c r="AF610" s="41" t="s">
        <v>3456</v>
      </c>
      <c r="AG610" s="41" t="s">
        <v>70</v>
      </c>
      <c r="AH610" s="41"/>
      <c r="AI610" s="41"/>
      <c r="AJ610" s="40"/>
      <c r="AK610" s="41" t="s">
        <v>70</v>
      </c>
      <c r="AL610" s="40"/>
      <c r="AM610" s="41"/>
      <c r="AN610" s="40"/>
      <c r="AO610" s="41" t="s">
        <v>70</v>
      </c>
      <c r="AP610" s="41" t="s">
        <v>70</v>
      </c>
      <c r="AQ610" s="41" t="s">
        <v>70</v>
      </c>
      <c r="AR610" s="41" t="s">
        <v>70</v>
      </c>
      <c r="AS610" s="41" t="s">
        <v>70</v>
      </c>
      <c r="AT610" s="40"/>
      <c r="AU610" s="40"/>
      <c r="AV610" s="34" t="s">
        <v>70</v>
      </c>
      <c r="AW610" s="34" t="s">
        <v>70</v>
      </c>
      <c r="AX610" s="34" t="s">
        <v>133</v>
      </c>
      <c r="AY610" s="34" t="s">
        <v>4645</v>
      </c>
      <c r="AZ610" s="34" t="s">
        <v>64</v>
      </c>
      <c r="BA610" s="34" t="s">
        <v>65</v>
      </c>
      <c r="BB610" s="35">
        <v>2040</v>
      </c>
      <c r="BC610" s="34" t="s">
        <v>66</v>
      </c>
    </row>
    <row r="611" spans="1:55" x14ac:dyDescent="0.25">
      <c r="A611" s="34" t="s">
        <v>1327</v>
      </c>
      <c r="B611" s="35">
        <v>65027</v>
      </c>
      <c r="C611" s="34">
        <v>100</v>
      </c>
      <c r="D611" s="34" t="s">
        <v>1328</v>
      </c>
      <c r="E611" s="34" t="s">
        <v>1329</v>
      </c>
      <c r="F611" s="34" t="s">
        <v>1330</v>
      </c>
      <c r="G611" s="34" t="s">
        <v>230</v>
      </c>
      <c r="H611" s="34" t="s">
        <v>59</v>
      </c>
      <c r="I611" s="34" t="s">
        <v>1368</v>
      </c>
      <c r="J611" s="36">
        <v>40133</v>
      </c>
      <c r="K611" s="36"/>
      <c r="L611" s="34" t="s">
        <v>61</v>
      </c>
      <c r="M611" s="40">
        <v>45267</v>
      </c>
      <c r="N611" s="41"/>
      <c r="O611" s="40"/>
      <c r="P611" s="41" t="s">
        <v>3456</v>
      </c>
      <c r="Q611" s="40"/>
      <c r="R611" s="41" t="s">
        <v>3456</v>
      </c>
      <c r="S611" s="41"/>
      <c r="T611" s="41" t="s">
        <v>70</v>
      </c>
      <c r="U611" s="41"/>
      <c r="V611" s="41"/>
      <c r="W611" s="40"/>
      <c r="X611" s="41" t="s">
        <v>70</v>
      </c>
      <c r="Y611" s="41"/>
      <c r="Z611" s="41"/>
      <c r="AA611" s="41"/>
      <c r="AB611" s="41"/>
      <c r="AC611" s="41"/>
      <c r="AD611" s="40"/>
      <c r="AE611" s="41"/>
      <c r="AF611" s="41"/>
      <c r="AG611" s="41" t="s">
        <v>70</v>
      </c>
      <c r="AH611" s="41"/>
      <c r="AI611" s="41"/>
      <c r="AJ611" s="40"/>
      <c r="AK611" s="41" t="s">
        <v>70</v>
      </c>
      <c r="AL611" s="40"/>
      <c r="AM611" s="41"/>
      <c r="AN611" s="40"/>
      <c r="AO611" s="41" t="s">
        <v>70</v>
      </c>
      <c r="AP611" s="41" t="s">
        <v>70</v>
      </c>
      <c r="AQ611" s="41" t="s">
        <v>70</v>
      </c>
      <c r="AR611" s="41" t="s">
        <v>70</v>
      </c>
      <c r="AS611" s="41" t="s">
        <v>70</v>
      </c>
      <c r="AT611" s="40"/>
      <c r="AU611" s="40"/>
      <c r="AV611" s="34" t="s">
        <v>70</v>
      </c>
      <c r="AW611" s="34" t="s">
        <v>70</v>
      </c>
      <c r="AX611" s="34" t="s">
        <v>63</v>
      </c>
      <c r="AY611" s="34" t="s">
        <v>4292</v>
      </c>
      <c r="AZ611" s="34" t="s">
        <v>64</v>
      </c>
      <c r="BA611" s="34" t="s">
        <v>65</v>
      </c>
      <c r="BB611" s="35">
        <v>2024</v>
      </c>
      <c r="BC611" s="34" t="s">
        <v>66</v>
      </c>
    </row>
    <row r="612" spans="1:55" x14ac:dyDescent="0.25">
      <c r="A612" s="34" t="s">
        <v>1789</v>
      </c>
      <c r="B612" s="35">
        <v>67749</v>
      </c>
      <c r="C612" s="34">
        <v>100</v>
      </c>
      <c r="D612" s="34" t="s">
        <v>1795</v>
      </c>
      <c r="E612" s="34" t="s">
        <v>1796</v>
      </c>
      <c r="F612" s="34" t="s">
        <v>3611</v>
      </c>
      <c r="G612" s="34" t="s">
        <v>3974</v>
      </c>
      <c r="H612" s="34" t="s">
        <v>59</v>
      </c>
      <c r="I612" s="34" t="s">
        <v>901</v>
      </c>
      <c r="J612" s="36">
        <v>42886</v>
      </c>
      <c r="K612" s="36"/>
      <c r="L612" s="34" t="s">
        <v>61</v>
      </c>
      <c r="M612" s="40"/>
      <c r="N612" s="41"/>
      <c r="O612" s="40"/>
      <c r="P612" s="41" t="s">
        <v>3456</v>
      </c>
      <c r="Q612" s="40"/>
      <c r="R612" s="41" t="s">
        <v>3456</v>
      </c>
      <c r="S612" s="41"/>
      <c r="T612" s="41" t="s">
        <v>70</v>
      </c>
      <c r="U612" s="41"/>
      <c r="V612" s="41"/>
      <c r="W612" s="40"/>
      <c r="X612" s="41" t="s">
        <v>70</v>
      </c>
      <c r="Y612" s="41"/>
      <c r="Z612" s="40"/>
      <c r="AA612" s="41"/>
      <c r="AB612" s="41"/>
      <c r="AC612" s="41"/>
      <c r="AD612" s="40"/>
      <c r="AE612" s="41"/>
      <c r="AF612" s="41"/>
      <c r="AG612" s="41" t="s">
        <v>70</v>
      </c>
      <c r="AH612" s="41"/>
      <c r="AI612" s="41"/>
      <c r="AJ612" s="40"/>
      <c r="AK612" s="41" t="s">
        <v>70</v>
      </c>
      <c r="AL612" s="40"/>
      <c r="AM612" s="41"/>
      <c r="AN612" s="40"/>
      <c r="AO612" s="41" t="s">
        <v>70</v>
      </c>
      <c r="AP612" s="41" t="s">
        <v>70</v>
      </c>
      <c r="AQ612" s="41" t="s">
        <v>70</v>
      </c>
      <c r="AR612" s="41" t="s">
        <v>70</v>
      </c>
      <c r="AS612" s="41" t="s">
        <v>70</v>
      </c>
      <c r="AT612" s="40"/>
      <c r="AU612" s="40"/>
      <c r="AV612" s="34" t="s">
        <v>70</v>
      </c>
      <c r="AW612" s="34" t="s">
        <v>70</v>
      </c>
      <c r="AX612" s="34" t="s">
        <v>63</v>
      </c>
      <c r="AY612" s="34" t="s">
        <v>4286</v>
      </c>
      <c r="AZ612" s="34" t="s">
        <v>64</v>
      </c>
      <c r="BA612" s="34" t="s">
        <v>65</v>
      </c>
      <c r="BB612" s="35">
        <v>2032</v>
      </c>
      <c r="BC612" s="34" t="s">
        <v>66</v>
      </c>
    </row>
    <row r="613" spans="1:55" x14ac:dyDescent="0.25">
      <c r="A613" s="34" t="s">
        <v>1387</v>
      </c>
      <c r="B613" s="35">
        <v>66635</v>
      </c>
      <c r="C613" s="34">
        <v>100</v>
      </c>
      <c r="D613" s="34" t="s">
        <v>1395</v>
      </c>
      <c r="E613" s="34" t="s">
        <v>1396</v>
      </c>
      <c r="F613" s="34" t="s">
        <v>1272</v>
      </c>
      <c r="G613" s="34" t="s">
        <v>230</v>
      </c>
      <c r="H613" s="34" t="s">
        <v>59</v>
      </c>
      <c r="I613" s="34" t="s">
        <v>1260</v>
      </c>
      <c r="J613" s="36">
        <v>42181</v>
      </c>
      <c r="K613" s="36"/>
      <c r="L613" s="34" t="s">
        <v>61</v>
      </c>
      <c r="M613" s="40"/>
      <c r="N613" s="41"/>
      <c r="O613" s="40"/>
      <c r="P613" s="41" t="s">
        <v>3456</v>
      </c>
      <c r="Q613" s="40"/>
      <c r="R613" s="41" t="s">
        <v>3456</v>
      </c>
      <c r="S613" s="41"/>
      <c r="T613" s="41" t="s">
        <v>70</v>
      </c>
      <c r="U613" s="41"/>
      <c r="V613" s="41"/>
      <c r="W613" s="40"/>
      <c r="X613" s="41" t="s">
        <v>70</v>
      </c>
      <c r="Y613" s="41"/>
      <c r="Z613" s="41"/>
      <c r="AA613" s="41"/>
      <c r="AB613" s="41"/>
      <c r="AC613" s="41"/>
      <c r="AD613" s="40"/>
      <c r="AE613" s="41" t="s">
        <v>3456</v>
      </c>
      <c r="AF613" s="41"/>
      <c r="AG613" s="41" t="s">
        <v>70</v>
      </c>
      <c r="AH613" s="41"/>
      <c r="AI613" s="41"/>
      <c r="AJ613" s="40"/>
      <c r="AK613" s="41" t="s">
        <v>70</v>
      </c>
      <c r="AL613" s="40"/>
      <c r="AM613" s="41"/>
      <c r="AN613" s="40"/>
      <c r="AO613" s="41" t="s">
        <v>70</v>
      </c>
      <c r="AP613" s="41" t="s">
        <v>70</v>
      </c>
      <c r="AQ613" s="41" t="s">
        <v>70</v>
      </c>
      <c r="AR613" s="41" t="s">
        <v>70</v>
      </c>
      <c r="AS613" s="41" t="s">
        <v>70</v>
      </c>
      <c r="AT613" s="40"/>
      <c r="AU613" s="40"/>
      <c r="AV613" s="34" t="s">
        <v>70</v>
      </c>
      <c r="AW613" s="34" t="s">
        <v>70</v>
      </c>
      <c r="AX613" s="34" t="s">
        <v>63</v>
      </c>
      <c r="AY613" s="34" t="s">
        <v>4289</v>
      </c>
      <c r="AZ613" s="34" t="s">
        <v>64</v>
      </c>
      <c r="BA613" s="34" t="s">
        <v>65</v>
      </c>
      <c r="BB613" s="35">
        <v>2030</v>
      </c>
      <c r="BC613" s="34" t="s">
        <v>66</v>
      </c>
    </row>
    <row r="614" spans="1:55" x14ac:dyDescent="0.25">
      <c r="A614" s="34" t="s">
        <v>730</v>
      </c>
      <c r="B614" s="35">
        <v>79416</v>
      </c>
      <c r="C614" s="34">
        <v>100</v>
      </c>
      <c r="D614" s="34" t="s">
        <v>4321</v>
      </c>
      <c r="E614" s="34" t="s">
        <v>4322</v>
      </c>
      <c r="F614" s="34" t="s">
        <v>4323</v>
      </c>
      <c r="G614" s="34" t="s">
        <v>155</v>
      </c>
      <c r="H614" s="34" t="s">
        <v>208</v>
      </c>
      <c r="I614" s="34" t="s">
        <v>1626</v>
      </c>
      <c r="J614" s="36">
        <v>44469</v>
      </c>
      <c r="K614" s="36"/>
      <c r="L614" s="34" t="s">
        <v>61</v>
      </c>
      <c r="M614" s="40"/>
      <c r="N614" s="41" t="s">
        <v>3456</v>
      </c>
      <c r="O614" s="40"/>
      <c r="P614" s="41" t="s">
        <v>3456</v>
      </c>
      <c r="Q614" s="40"/>
      <c r="R614" s="41" t="s">
        <v>3456</v>
      </c>
      <c r="S614" s="41" t="s">
        <v>3456</v>
      </c>
      <c r="T614" s="41" t="s">
        <v>70</v>
      </c>
      <c r="U614" s="41"/>
      <c r="V614" s="41"/>
      <c r="W614" s="40"/>
      <c r="X614" s="41" t="s">
        <v>70</v>
      </c>
      <c r="Y614" s="41"/>
      <c r="Z614" s="41"/>
      <c r="AA614" s="41"/>
      <c r="AB614" s="41"/>
      <c r="AC614" s="41"/>
      <c r="AD614" s="40"/>
      <c r="AE614" s="41" t="s">
        <v>3456</v>
      </c>
      <c r="AF614" s="41" t="s">
        <v>3456</v>
      </c>
      <c r="AG614" s="41" t="s">
        <v>70</v>
      </c>
      <c r="AH614" s="41"/>
      <c r="AI614" s="41"/>
      <c r="AJ614" s="40"/>
      <c r="AK614" s="41" t="s">
        <v>70</v>
      </c>
      <c r="AL614" s="40"/>
      <c r="AM614" s="41"/>
      <c r="AN614" s="41"/>
      <c r="AO614" s="41" t="s">
        <v>70</v>
      </c>
      <c r="AP614" s="41" t="s">
        <v>70</v>
      </c>
      <c r="AQ614" s="41" t="s">
        <v>70</v>
      </c>
      <c r="AR614" s="41" t="s">
        <v>70</v>
      </c>
      <c r="AS614" s="41" t="s">
        <v>70</v>
      </c>
      <c r="AT614" s="41"/>
      <c r="AU614" s="41"/>
      <c r="AV614" s="34" t="s">
        <v>70</v>
      </c>
      <c r="AW614" s="34" t="s">
        <v>70</v>
      </c>
      <c r="AX614" s="34" t="s">
        <v>63</v>
      </c>
      <c r="AY614" s="34" t="s">
        <v>4296</v>
      </c>
      <c r="AZ614" s="34" t="s">
        <v>64</v>
      </c>
      <c r="BA614" s="34" t="s">
        <v>65</v>
      </c>
      <c r="BB614" s="35">
        <v>2037</v>
      </c>
      <c r="BC614" s="34" t="s">
        <v>66</v>
      </c>
    </row>
    <row r="615" spans="1:55" x14ac:dyDescent="0.25">
      <c r="A615" s="34" t="s">
        <v>2256</v>
      </c>
      <c r="B615" s="35">
        <v>63073</v>
      </c>
      <c r="C615" s="34">
        <v>100</v>
      </c>
      <c r="D615" s="34" t="s">
        <v>2283</v>
      </c>
      <c r="E615" s="34" t="s">
        <v>2284</v>
      </c>
      <c r="F615" s="34" t="s">
        <v>143</v>
      </c>
      <c r="G615" s="34" t="s">
        <v>3986</v>
      </c>
      <c r="H615" s="34" t="s">
        <v>144</v>
      </c>
      <c r="I615" s="34" t="s">
        <v>146</v>
      </c>
      <c r="J615" s="36">
        <v>39413</v>
      </c>
      <c r="K615" s="36"/>
      <c r="L615" s="34" t="s">
        <v>61</v>
      </c>
      <c r="M615" s="40"/>
      <c r="N615" s="41"/>
      <c r="O615" s="40"/>
      <c r="P615" s="41"/>
      <c r="Q615" s="40"/>
      <c r="R615" s="41"/>
      <c r="S615" s="41"/>
      <c r="T615" s="41" t="s">
        <v>70</v>
      </c>
      <c r="U615" s="41"/>
      <c r="V615" s="41"/>
      <c r="W615" s="40"/>
      <c r="X615" s="41" t="s">
        <v>70</v>
      </c>
      <c r="Y615" s="41"/>
      <c r="Z615" s="40"/>
      <c r="AA615" s="41"/>
      <c r="AB615" s="41"/>
      <c r="AC615" s="41"/>
      <c r="AD615" s="40"/>
      <c r="AE615" s="41"/>
      <c r="AF615" s="41"/>
      <c r="AG615" s="41" t="s">
        <v>70</v>
      </c>
      <c r="AH615" s="41"/>
      <c r="AI615" s="41"/>
      <c r="AJ615" s="40"/>
      <c r="AK615" s="41" t="s">
        <v>70</v>
      </c>
      <c r="AL615" s="40"/>
      <c r="AM615" s="41"/>
      <c r="AN615" s="40"/>
      <c r="AO615" s="41" t="s">
        <v>70</v>
      </c>
      <c r="AP615" s="41" t="s">
        <v>70</v>
      </c>
      <c r="AQ615" s="41" t="s">
        <v>70</v>
      </c>
      <c r="AR615" s="41" t="s">
        <v>70</v>
      </c>
      <c r="AS615" s="41" t="s">
        <v>70</v>
      </c>
      <c r="AT615" s="40"/>
      <c r="AU615" s="40"/>
      <c r="AV615" s="34" t="s">
        <v>70</v>
      </c>
      <c r="AW615" s="34" t="s">
        <v>70</v>
      </c>
      <c r="AX615" s="34" t="s">
        <v>133</v>
      </c>
      <c r="AY615" s="34" t="s">
        <v>70</v>
      </c>
      <c r="AZ615" s="34" t="s">
        <v>64</v>
      </c>
      <c r="BA615" s="34" t="s">
        <v>423</v>
      </c>
      <c r="BB615" s="35">
        <v>2023</v>
      </c>
      <c r="BC615" s="34" t="s">
        <v>66</v>
      </c>
    </row>
    <row r="616" spans="1:55" x14ac:dyDescent="0.25">
      <c r="A616" s="34" t="s">
        <v>2364</v>
      </c>
      <c r="B616" s="35">
        <v>64075</v>
      </c>
      <c r="C616" s="34">
        <v>100</v>
      </c>
      <c r="D616" s="34" t="s">
        <v>2379</v>
      </c>
      <c r="E616" s="34" t="s">
        <v>2380</v>
      </c>
      <c r="F616" s="34" t="s">
        <v>4143</v>
      </c>
      <c r="G616" s="34" t="s">
        <v>131</v>
      </c>
      <c r="H616" s="34" t="s">
        <v>59</v>
      </c>
      <c r="I616" s="34" t="s">
        <v>114</v>
      </c>
      <c r="J616" s="36">
        <v>40171</v>
      </c>
      <c r="K616" s="36"/>
      <c r="L616" s="34" t="s">
        <v>61</v>
      </c>
      <c r="M616" s="40"/>
      <c r="N616" s="41"/>
      <c r="O616" s="40"/>
      <c r="P616" s="41"/>
      <c r="Q616" s="40"/>
      <c r="R616" s="41"/>
      <c r="S616" s="41"/>
      <c r="T616" s="41" t="s">
        <v>70</v>
      </c>
      <c r="U616" s="41"/>
      <c r="V616" s="41"/>
      <c r="W616" s="40"/>
      <c r="X616" s="41" t="s">
        <v>70</v>
      </c>
      <c r="Y616" s="41"/>
      <c r="Z616" s="40"/>
      <c r="AA616" s="41"/>
      <c r="AB616" s="41"/>
      <c r="AC616" s="41"/>
      <c r="AD616" s="40"/>
      <c r="AE616" s="41"/>
      <c r="AF616" s="41"/>
      <c r="AG616" s="41" t="s">
        <v>70</v>
      </c>
      <c r="AH616" s="41"/>
      <c r="AI616" s="41"/>
      <c r="AJ616" s="40"/>
      <c r="AK616" s="41" t="s">
        <v>70</v>
      </c>
      <c r="AL616" s="40"/>
      <c r="AM616" s="41"/>
      <c r="AN616" s="40"/>
      <c r="AO616" s="41" t="s">
        <v>70</v>
      </c>
      <c r="AP616" s="41" t="s">
        <v>70</v>
      </c>
      <c r="AQ616" s="41" t="s">
        <v>70</v>
      </c>
      <c r="AR616" s="41" t="s">
        <v>70</v>
      </c>
      <c r="AS616" s="41" t="s">
        <v>70</v>
      </c>
      <c r="AT616" s="40"/>
      <c r="AU616" s="40"/>
      <c r="AV616" s="34" t="s">
        <v>70</v>
      </c>
      <c r="AW616" s="34" t="s">
        <v>70</v>
      </c>
      <c r="AX616" s="34" t="s">
        <v>133</v>
      </c>
      <c r="AY616" s="34" t="s">
        <v>4302</v>
      </c>
      <c r="AZ616" s="34" t="s">
        <v>64</v>
      </c>
      <c r="BA616" s="34" t="s">
        <v>65</v>
      </c>
      <c r="BB616" s="35">
        <v>2025</v>
      </c>
      <c r="BC616" s="34" t="s">
        <v>66</v>
      </c>
    </row>
    <row r="617" spans="1:55" x14ac:dyDescent="0.25">
      <c r="A617" s="34" t="s">
        <v>1327</v>
      </c>
      <c r="B617" s="35">
        <v>65071</v>
      </c>
      <c r="C617" s="34">
        <v>100</v>
      </c>
      <c r="D617" s="34" t="s">
        <v>1334</v>
      </c>
      <c r="E617" s="34" t="s">
        <v>1335</v>
      </c>
      <c r="F617" s="34" t="s">
        <v>557</v>
      </c>
      <c r="G617" s="34" t="s">
        <v>558</v>
      </c>
      <c r="H617" s="34" t="s">
        <v>59</v>
      </c>
      <c r="I617" s="34" t="s">
        <v>559</v>
      </c>
      <c r="J617" s="36">
        <v>40268</v>
      </c>
      <c r="K617" s="36"/>
      <c r="L617" s="34" t="s">
        <v>61</v>
      </c>
      <c r="M617" s="40"/>
      <c r="N617" s="41"/>
      <c r="O617" s="40"/>
      <c r="P617" s="41"/>
      <c r="Q617" s="40"/>
      <c r="R617" s="41" t="s">
        <v>3456</v>
      </c>
      <c r="S617" s="41"/>
      <c r="T617" s="41" t="s">
        <v>70</v>
      </c>
      <c r="U617" s="41"/>
      <c r="V617" s="41"/>
      <c r="W617" s="40"/>
      <c r="X617" s="41" t="s">
        <v>70</v>
      </c>
      <c r="Y617" s="41"/>
      <c r="Z617" s="41"/>
      <c r="AA617" s="41"/>
      <c r="AB617" s="41"/>
      <c r="AC617" s="41"/>
      <c r="AD617" s="40"/>
      <c r="AE617" s="41"/>
      <c r="AF617" s="41"/>
      <c r="AG617" s="41" t="s">
        <v>70</v>
      </c>
      <c r="AH617" s="41"/>
      <c r="AI617" s="41"/>
      <c r="AJ617" s="40"/>
      <c r="AK617" s="41" t="s">
        <v>70</v>
      </c>
      <c r="AL617" s="40"/>
      <c r="AM617" s="41"/>
      <c r="AN617" s="40"/>
      <c r="AO617" s="41" t="s">
        <v>70</v>
      </c>
      <c r="AP617" s="41" t="s">
        <v>70</v>
      </c>
      <c r="AQ617" s="41" t="s">
        <v>70</v>
      </c>
      <c r="AR617" s="41" t="s">
        <v>70</v>
      </c>
      <c r="AS617" s="41" t="s">
        <v>70</v>
      </c>
      <c r="AT617" s="40"/>
      <c r="AU617" s="40"/>
      <c r="AV617" s="34" t="s">
        <v>70</v>
      </c>
      <c r="AW617" s="34" t="s">
        <v>70</v>
      </c>
      <c r="AX617" s="34" t="s">
        <v>63</v>
      </c>
      <c r="AY617" s="34" t="s">
        <v>4292</v>
      </c>
      <c r="AZ617" s="34" t="s">
        <v>64</v>
      </c>
      <c r="BA617" s="34" t="s">
        <v>65</v>
      </c>
      <c r="BB617" s="35">
        <v>2025</v>
      </c>
      <c r="BC617" s="34" t="s">
        <v>66</v>
      </c>
    </row>
    <row r="618" spans="1:55" x14ac:dyDescent="0.25">
      <c r="A618" s="34" t="s">
        <v>2939</v>
      </c>
      <c r="B618" s="35">
        <v>62493</v>
      </c>
      <c r="C618" s="34">
        <v>100</v>
      </c>
      <c r="D618" s="34" t="s">
        <v>2945</v>
      </c>
      <c r="E618" s="34" t="s">
        <v>4024</v>
      </c>
      <c r="F618" s="34" t="s">
        <v>2866</v>
      </c>
      <c r="G618" s="34" t="s">
        <v>1248</v>
      </c>
      <c r="H618" s="34" t="s">
        <v>1226</v>
      </c>
      <c r="I618" s="34" t="s">
        <v>3519</v>
      </c>
      <c r="J618" s="36">
        <v>38699</v>
      </c>
      <c r="K618" s="36"/>
      <c r="L618" s="34" t="s">
        <v>61</v>
      </c>
      <c r="M618" s="40">
        <v>45246</v>
      </c>
      <c r="N618" s="41"/>
      <c r="O618" s="40"/>
      <c r="P618" s="41"/>
      <c r="Q618" s="40"/>
      <c r="R618" s="41"/>
      <c r="S618" s="41"/>
      <c r="T618" s="41" t="s">
        <v>70</v>
      </c>
      <c r="U618" s="41"/>
      <c r="V618" s="41"/>
      <c r="W618" s="40"/>
      <c r="X618" s="41" t="s">
        <v>70</v>
      </c>
      <c r="Y618" s="41"/>
      <c r="Z618" s="40"/>
      <c r="AA618" s="41"/>
      <c r="AB618" s="41"/>
      <c r="AC618" s="41"/>
      <c r="AD618" s="40"/>
      <c r="AE618" s="41" t="s">
        <v>3456</v>
      </c>
      <c r="AF618" s="41" t="s">
        <v>3456</v>
      </c>
      <c r="AG618" s="41" t="s">
        <v>70</v>
      </c>
      <c r="AH618" s="41"/>
      <c r="AI618" s="41"/>
      <c r="AJ618" s="40"/>
      <c r="AK618" s="41" t="s">
        <v>70</v>
      </c>
      <c r="AL618" s="40"/>
      <c r="AM618" s="41"/>
      <c r="AN618" s="40"/>
      <c r="AO618" s="41" t="s">
        <v>70</v>
      </c>
      <c r="AP618" s="41" t="s">
        <v>70</v>
      </c>
      <c r="AQ618" s="41" t="s">
        <v>70</v>
      </c>
      <c r="AR618" s="41" t="s">
        <v>70</v>
      </c>
      <c r="AS618" s="41" t="s">
        <v>70</v>
      </c>
      <c r="AT618" s="40"/>
      <c r="AU618" s="40"/>
      <c r="AV618" s="34" t="s">
        <v>70</v>
      </c>
      <c r="AW618" s="34" t="s">
        <v>70</v>
      </c>
      <c r="AX618" s="34" t="s">
        <v>133</v>
      </c>
      <c r="AY618" s="34" t="s">
        <v>4295</v>
      </c>
      <c r="AZ618" s="34" t="s">
        <v>64</v>
      </c>
      <c r="BA618" s="34" t="s">
        <v>65</v>
      </c>
      <c r="BB618" s="35">
        <v>2022</v>
      </c>
      <c r="BC618" s="34" t="s">
        <v>185</v>
      </c>
    </row>
    <row r="619" spans="1:55" x14ac:dyDescent="0.25">
      <c r="A619" s="34" t="s">
        <v>2814</v>
      </c>
      <c r="B619" s="35">
        <v>60573</v>
      </c>
      <c r="C619" s="34">
        <v>100</v>
      </c>
      <c r="D619" s="34" t="s">
        <v>2824</v>
      </c>
      <c r="E619" s="34" t="s">
        <v>2825</v>
      </c>
      <c r="F619" s="34" t="s">
        <v>2826</v>
      </c>
      <c r="G619" s="34" t="s">
        <v>3982</v>
      </c>
      <c r="H619" s="34" t="s">
        <v>144</v>
      </c>
      <c r="I619" s="34" t="s">
        <v>1233</v>
      </c>
      <c r="J619" s="36">
        <v>37524</v>
      </c>
      <c r="K619" s="36"/>
      <c r="L619" s="34" t="s">
        <v>61</v>
      </c>
      <c r="M619" s="40"/>
      <c r="N619" s="41"/>
      <c r="O619" s="40"/>
      <c r="P619" s="41"/>
      <c r="Q619" s="40"/>
      <c r="R619" s="41" t="s">
        <v>3456</v>
      </c>
      <c r="S619" s="41"/>
      <c r="T619" s="41" t="s">
        <v>70</v>
      </c>
      <c r="U619" s="41"/>
      <c r="V619" s="41"/>
      <c r="W619" s="40"/>
      <c r="X619" s="41" t="s">
        <v>70</v>
      </c>
      <c r="Y619" s="41"/>
      <c r="Z619" s="40"/>
      <c r="AA619" s="41"/>
      <c r="AB619" s="41"/>
      <c r="AC619" s="41"/>
      <c r="AD619" s="40"/>
      <c r="AE619" s="41" t="s">
        <v>3456</v>
      </c>
      <c r="AF619" s="41" t="s">
        <v>3456</v>
      </c>
      <c r="AG619" s="41" t="s">
        <v>70</v>
      </c>
      <c r="AH619" s="41"/>
      <c r="AI619" s="41"/>
      <c r="AJ619" s="40"/>
      <c r="AK619" s="41" t="s">
        <v>70</v>
      </c>
      <c r="AL619" s="40"/>
      <c r="AM619" s="41"/>
      <c r="AN619" s="40"/>
      <c r="AO619" s="41" t="s">
        <v>70</v>
      </c>
      <c r="AP619" s="41" t="s">
        <v>70</v>
      </c>
      <c r="AQ619" s="41" t="s">
        <v>70</v>
      </c>
      <c r="AR619" s="41" t="s">
        <v>70</v>
      </c>
      <c r="AS619" s="41" t="s">
        <v>70</v>
      </c>
      <c r="AT619" s="40"/>
      <c r="AU619" s="40"/>
      <c r="AV619" s="34" t="s">
        <v>70</v>
      </c>
      <c r="AW619" s="34" t="s">
        <v>70</v>
      </c>
      <c r="AX619" s="34" t="s">
        <v>63</v>
      </c>
      <c r="AY619" s="34" t="s">
        <v>4289</v>
      </c>
      <c r="AZ619" s="34" t="s">
        <v>64</v>
      </c>
      <c r="BA619" s="34" t="s">
        <v>65</v>
      </c>
      <c r="BB619" s="35">
        <v>2016</v>
      </c>
      <c r="BC619" s="34" t="s">
        <v>185</v>
      </c>
    </row>
    <row r="620" spans="1:55" x14ac:dyDescent="0.25">
      <c r="A620" s="34" t="s">
        <v>1461</v>
      </c>
      <c r="B620" s="35">
        <v>79138</v>
      </c>
      <c r="C620" s="34">
        <v>100</v>
      </c>
      <c r="D620" s="34" t="s">
        <v>1477</v>
      </c>
      <c r="E620" s="34" t="s">
        <v>1478</v>
      </c>
      <c r="F620" s="34" t="s">
        <v>1479</v>
      </c>
      <c r="G620" s="34" t="s">
        <v>230</v>
      </c>
      <c r="H620" s="34" t="s">
        <v>59</v>
      </c>
      <c r="I620" s="34" t="s">
        <v>559</v>
      </c>
      <c r="J620" s="36">
        <v>43706</v>
      </c>
      <c r="K620" s="36"/>
      <c r="L620" s="34" t="s">
        <v>61</v>
      </c>
      <c r="M620" s="40"/>
      <c r="N620" s="41"/>
      <c r="O620" s="40"/>
      <c r="P620" s="41" t="s">
        <v>3456</v>
      </c>
      <c r="Q620" s="40"/>
      <c r="R620" s="41" t="s">
        <v>3456</v>
      </c>
      <c r="S620" s="41"/>
      <c r="T620" s="41" t="s">
        <v>70</v>
      </c>
      <c r="U620" s="41"/>
      <c r="V620" s="41"/>
      <c r="W620" s="40"/>
      <c r="X620" s="41" t="s">
        <v>70</v>
      </c>
      <c r="Y620" s="41"/>
      <c r="Z620" s="41"/>
      <c r="AA620" s="41"/>
      <c r="AB620" s="41"/>
      <c r="AC620" s="41"/>
      <c r="AD620" s="40"/>
      <c r="AE620" s="41"/>
      <c r="AF620" s="41"/>
      <c r="AG620" s="41" t="s">
        <v>70</v>
      </c>
      <c r="AH620" s="41"/>
      <c r="AI620" s="41"/>
      <c r="AJ620" s="40"/>
      <c r="AK620" s="41" t="s">
        <v>70</v>
      </c>
      <c r="AL620" s="40"/>
      <c r="AM620" s="41"/>
      <c r="AN620" s="40"/>
      <c r="AO620" s="41" t="s">
        <v>70</v>
      </c>
      <c r="AP620" s="41" t="s">
        <v>70</v>
      </c>
      <c r="AQ620" s="41" t="s">
        <v>70</v>
      </c>
      <c r="AR620" s="41" t="s">
        <v>70</v>
      </c>
      <c r="AS620" s="41" t="s">
        <v>70</v>
      </c>
      <c r="AT620" s="40"/>
      <c r="AU620" s="40"/>
      <c r="AV620" s="34" t="s">
        <v>70</v>
      </c>
      <c r="AW620" s="34" t="s">
        <v>70</v>
      </c>
      <c r="AX620" s="34" t="s">
        <v>133</v>
      </c>
      <c r="AY620" s="34" t="s">
        <v>4295</v>
      </c>
      <c r="AZ620" s="34" t="s">
        <v>64</v>
      </c>
      <c r="BA620" s="34" t="s">
        <v>65</v>
      </c>
      <c r="BB620" s="35">
        <v>2034</v>
      </c>
      <c r="BC620" s="34" t="s">
        <v>66</v>
      </c>
    </row>
    <row r="621" spans="1:55" x14ac:dyDescent="0.25">
      <c r="A621" s="34" t="s">
        <v>4433</v>
      </c>
      <c r="B621" s="35">
        <v>82172</v>
      </c>
      <c r="C621" s="34">
        <v>100</v>
      </c>
      <c r="D621" s="34" t="s">
        <v>4462</v>
      </c>
      <c r="E621" s="34" t="s">
        <v>4463</v>
      </c>
      <c r="F621" s="34" t="s">
        <v>4464</v>
      </c>
      <c r="G621" s="34" t="s">
        <v>4437</v>
      </c>
      <c r="H621" s="34" t="s">
        <v>59</v>
      </c>
      <c r="I621" s="34" t="s">
        <v>3987</v>
      </c>
      <c r="J621" s="36">
        <v>44562</v>
      </c>
      <c r="K621" s="36"/>
      <c r="L621" s="34" t="s">
        <v>71</v>
      </c>
      <c r="M621" s="40"/>
      <c r="N621" s="41" t="s">
        <v>3456</v>
      </c>
      <c r="O621" s="40">
        <v>32363</v>
      </c>
      <c r="P621" s="41"/>
      <c r="Q621" s="40">
        <v>32363</v>
      </c>
      <c r="R621" s="41"/>
      <c r="S621" s="41"/>
      <c r="T621" s="41" t="s">
        <v>70</v>
      </c>
      <c r="U621" s="41"/>
      <c r="V621" s="41"/>
      <c r="W621" s="40">
        <v>32363</v>
      </c>
      <c r="X621" s="41" t="s">
        <v>70</v>
      </c>
      <c r="Y621" s="41"/>
      <c r="Z621" s="40"/>
      <c r="AA621" s="41" t="s">
        <v>3456</v>
      </c>
      <c r="AB621" s="41"/>
      <c r="AC621" s="41"/>
      <c r="AD621" s="40"/>
      <c r="AE621" s="41" t="s">
        <v>3456</v>
      </c>
      <c r="AF621" s="41" t="s">
        <v>3456</v>
      </c>
      <c r="AG621" s="41" t="s">
        <v>70</v>
      </c>
      <c r="AH621" s="41"/>
      <c r="AI621" s="41"/>
      <c r="AJ621" s="40"/>
      <c r="AK621" s="41" t="s">
        <v>70</v>
      </c>
      <c r="AL621" s="40"/>
      <c r="AM621" s="41"/>
      <c r="AN621" s="40"/>
      <c r="AO621" s="41" t="s">
        <v>70</v>
      </c>
      <c r="AP621" s="41" t="s">
        <v>70</v>
      </c>
      <c r="AQ621" s="41" t="s">
        <v>70</v>
      </c>
      <c r="AR621" s="41" t="s">
        <v>70</v>
      </c>
      <c r="AS621" s="41" t="s">
        <v>70</v>
      </c>
      <c r="AT621" s="40"/>
      <c r="AU621" s="40"/>
      <c r="AV621" s="34" t="s">
        <v>70</v>
      </c>
      <c r="AW621" s="34" t="s">
        <v>70</v>
      </c>
      <c r="AX621" s="34" t="s">
        <v>63</v>
      </c>
      <c r="AY621" s="34" t="s">
        <v>70</v>
      </c>
      <c r="AZ621" s="34" t="s">
        <v>64</v>
      </c>
      <c r="BA621" s="34" t="s">
        <v>65</v>
      </c>
      <c r="BB621" s="35">
        <v>2039</v>
      </c>
      <c r="BC621" s="34" t="s">
        <v>66</v>
      </c>
    </row>
    <row r="622" spans="1:55" x14ac:dyDescent="0.25">
      <c r="A622" s="34" t="s">
        <v>2388</v>
      </c>
      <c r="B622" s="35">
        <v>65532</v>
      </c>
      <c r="C622" s="34">
        <v>100</v>
      </c>
      <c r="D622" s="34" t="s">
        <v>2429</v>
      </c>
      <c r="E622" s="34" t="s">
        <v>2430</v>
      </c>
      <c r="F622" s="34" t="s">
        <v>3589</v>
      </c>
      <c r="G622" s="34" t="s">
        <v>3500</v>
      </c>
      <c r="H622" s="34" t="s">
        <v>4287</v>
      </c>
      <c r="I622" s="34" t="s">
        <v>4141</v>
      </c>
      <c r="J622" s="36">
        <v>41005</v>
      </c>
      <c r="K622" s="36"/>
      <c r="L622" s="34" t="s">
        <v>61</v>
      </c>
      <c r="M622" s="40"/>
      <c r="N622" s="41"/>
      <c r="O622" s="40"/>
      <c r="P622" s="41"/>
      <c r="Q622" s="40"/>
      <c r="R622" s="41"/>
      <c r="S622" s="41"/>
      <c r="T622" s="41" t="s">
        <v>70</v>
      </c>
      <c r="U622" s="41"/>
      <c r="V622" s="41"/>
      <c r="W622" s="40"/>
      <c r="X622" s="41" t="s">
        <v>70</v>
      </c>
      <c r="Y622" s="41"/>
      <c r="Z622" s="40"/>
      <c r="AA622" s="41"/>
      <c r="AB622" s="41"/>
      <c r="AC622" s="41"/>
      <c r="AD622" s="40"/>
      <c r="AE622" s="41" t="s">
        <v>3456</v>
      </c>
      <c r="AF622" s="41"/>
      <c r="AG622" s="41" t="s">
        <v>70</v>
      </c>
      <c r="AH622" s="41"/>
      <c r="AI622" s="41"/>
      <c r="AJ622" s="40"/>
      <c r="AK622" s="41" t="s">
        <v>70</v>
      </c>
      <c r="AL622" s="40"/>
      <c r="AM622" s="41"/>
      <c r="AN622" s="40"/>
      <c r="AO622" s="41" t="s">
        <v>70</v>
      </c>
      <c r="AP622" s="41" t="s">
        <v>70</v>
      </c>
      <c r="AQ622" s="41" t="s">
        <v>70</v>
      </c>
      <c r="AR622" s="41" t="s">
        <v>70</v>
      </c>
      <c r="AS622" s="41" t="s">
        <v>70</v>
      </c>
      <c r="AT622" s="40"/>
      <c r="AU622" s="40"/>
      <c r="AV622" s="34" t="s">
        <v>70</v>
      </c>
      <c r="AW622" s="34" t="s">
        <v>70</v>
      </c>
      <c r="AX622" s="34" t="s">
        <v>133</v>
      </c>
      <c r="AY622" s="34" t="s">
        <v>4302</v>
      </c>
      <c r="AZ622" s="34" t="s">
        <v>64</v>
      </c>
      <c r="BA622" s="34" t="s">
        <v>65</v>
      </c>
      <c r="BB622" s="35">
        <v>2029</v>
      </c>
      <c r="BC622" s="34" t="s">
        <v>66</v>
      </c>
    </row>
    <row r="623" spans="1:55" x14ac:dyDescent="0.25">
      <c r="A623" s="34" t="s">
        <v>2154</v>
      </c>
      <c r="B623" s="35">
        <v>63521</v>
      </c>
      <c r="C623" s="34">
        <v>30</v>
      </c>
      <c r="D623" s="34" t="s">
        <v>2251</v>
      </c>
      <c r="E623" s="34" t="s">
        <v>2252</v>
      </c>
      <c r="F623" s="34" t="s">
        <v>3980</v>
      </c>
      <c r="G623" s="34" t="s">
        <v>234</v>
      </c>
      <c r="H623" s="34" t="s">
        <v>144</v>
      </c>
      <c r="I623" s="34" t="s">
        <v>70</v>
      </c>
      <c r="J623" s="36">
        <v>39539</v>
      </c>
      <c r="K623" s="36">
        <v>45291</v>
      </c>
      <c r="L623" s="34" t="s">
        <v>71</v>
      </c>
      <c r="M623" s="40"/>
      <c r="N623" s="41"/>
      <c r="O623" s="40"/>
      <c r="P623" s="41"/>
      <c r="Q623" s="40"/>
      <c r="R623" s="41"/>
      <c r="S623" s="41"/>
      <c r="T623" s="41" t="s">
        <v>70</v>
      </c>
      <c r="U623" s="41"/>
      <c r="V623" s="41"/>
      <c r="W623" s="40">
        <v>32363</v>
      </c>
      <c r="X623" s="41" t="s">
        <v>70</v>
      </c>
      <c r="Y623" s="41"/>
      <c r="Z623" s="40"/>
      <c r="AA623" s="41"/>
      <c r="AB623" s="41"/>
      <c r="AC623" s="41"/>
      <c r="AD623" s="40"/>
      <c r="AE623" s="41" t="s">
        <v>3456</v>
      </c>
      <c r="AF623" s="41" t="s">
        <v>3456</v>
      </c>
      <c r="AG623" s="41" t="s">
        <v>70</v>
      </c>
      <c r="AH623" s="41"/>
      <c r="AI623" s="41"/>
      <c r="AJ623" s="40"/>
      <c r="AK623" s="41" t="s">
        <v>70</v>
      </c>
      <c r="AL623" s="40"/>
      <c r="AM623" s="41"/>
      <c r="AN623" s="40"/>
      <c r="AO623" s="41" t="s">
        <v>70</v>
      </c>
      <c r="AP623" s="41" t="s">
        <v>70</v>
      </c>
      <c r="AQ623" s="41" t="s">
        <v>70</v>
      </c>
      <c r="AR623" s="41" t="s">
        <v>70</v>
      </c>
      <c r="AS623" s="41" t="s">
        <v>70</v>
      </c>
      <c r="AT623" s="40"/>
      <c r="AU623" s="40"/>
      <c r="AV623" s="34" t="s">
        <v>1163</v>
      </c>
      <c r="AW623" s="34" t="s">
        <v>1164</v>
      </c>
      <c r="AX623" s="34" t="s">
        <v>133</v>
      </c>
      <c r="AY623" s="34" t="s">
        <v>4292</v>
      </c>
      <c r="AZ623" s="34" t="s">
        <v>464</v>
      </c>
      <c r="BA623" s="34" t="s">
        <v>465</v>
      </c>
      <c r="BB623" s="35">
        <v>2023</v>
      </c>
      <c r="BC623" s="34" t="s">
        <v>66</v>
      </c>
    </row>
    <row r="624" spans="1:55" x14ac:dyDescent="0.25">
      <c r="A624" s="34" t="s">
        <v>1217</v>
      </c>
      <c r="B624" s="35">
        <v>64835</v>
      </c>
      <c r="C624" s="34">
        <v>100</v>
      </c>
      <c r="D624" s="34" t="s">
        <v>1222</v>
      </c>
      <c r="E624" s="34" t="s">
        <v>4207</v>
      </c>
      <c r="F624" s="34" t="s">
        <v>1224</v>
      </c>
      <c r="G624" s="34" t="s">
        <v>1225</v>
      </c>
      <c r="H624" s="34" t="s">
        <v>1226</v>
      </c>
      <c r="I624" s="34" t="s">
        <v>3519</v>
      </c>
      <c r="J624" s="36">
        <v>40344</v>
      </c>
      <c r="K624" s="36"/>
      <c r="L624" s="34" t="s">
        <v>61</v>
      </c>
      <c r="M624" s="40"/>
      <c r="N624" s="41"/>
      <c r="O624" s="40"/>
      <c r="P624" s="41"/>
      <c r="Q624" s="40"/>
      <c r="R624" s="41"/>
      <c r="S624" s="41"/>
      <c r="T624" s="41" t="s">
        <v>70</v>
      </c>
      <c r="U624" s="41"/>
      <c r="V624" s="41"/>
      <c r="W624" s="40"/>
      <c r="X624" s="41" t="s">
        <v>70</v>
      </c>
      <c r="Y624" s="41"/>
      <c r="Z624" s="41"/>
      <c r="AA624" s="41"/>
      <c r="AB624" s="41"/>
      <c r="AC624" s="41"/>
      <c r="AD624" s="40"/>
      <c r="AE624" s="41" t="s">
        <v>3456</v>
      </c>
      <c r="AF624" s="41" t="s">
        <v>3456</v>
      </c>
      <c r="AG624" s="41" t="s">
        <v>70</v>
      </c>
      <c r="AH624" s="41"/>
      <c r="AI624" s="41"/>
      <c r="AJ624" s="40"/>
      <c r="AK624" s="41" t="s">
        <v>70</v>
      </c>
      <c r="AL624" s="40"/>
      <c r="AM624" s="41"/>
      <c r="AN624" s="40"/>
      <c r="AO624" s="41" t="s">
        <v>70</v>
      </c>
      <c r="AP624" s="41" t="s">
        <v>70</v>
      </c>
      <c r="AQ624" s="41" t="s">
        <v>70</v>
      </c>
      <c r="AR624" s="41" t="s">
        <v>70</v>
      </c>
      <c r="AS624" s="41" t="s">
        <v>70</v>
      </c>
      <c r="AT624" s="40"/>
      <c r="AU624" s="40"/>
      <c r="AV624" s="34" t="s">
        <v>70</v>
      </c>
      <c r="AW624" s="34" t="s">
        <v>70</v>
      </c>
      <c r="AX624" s="34" t="s">
        <v>133</v>
      </c>
      <c r="AY624" s="34" t="s">
        <v>4289</v>
      </c>
      <c r="AZ624" s="34" t="s">
        <v>64</v>
      </c>
      <c r="BA624" s="34" t="s">
        <v>65</v>
      </c>
      <c r="BB624" s="35">
        <v>2024</v>
      </c>
      <c r="BC624" s="34" t="s">
        <v>103</v>
      </c>
    </row>
    <row r="625" spans="1:55" x14ac:dyDescent="0.25">
      <c r="A625" s="34" t="s">
        <v>3411</v>
      </c>
      <c r="B625" s="35">
        <v>67138</v>
      </c>
      <c r="C625" s="34">
        <v>100</v>
      </c>
      <c r="D625" s="34" t="s">
        <v>3429</v>
      </c>
      <c r="E625" s="34" t="s">
        <v>3430</v>
      </c>
      <c r="F625" s="34" t="s">
        <v>3972</v>
      </c>
      <c r="G625" s="34" t="s">
        <v>155</v>
      </c>
      <c r="H625" s="34" t="s">
        <v>208</v>
      </c>
      <c r="I625" s="34" t="s">
        <v>722</v>
      </c>
      <c r="J625" s="36">
        <v>42261</v>
      </c>
      <c r="K625" s="36"/>
      <c r="L625" s="34" t="s">
        <v>61</v>
      </c>
      <c r="M625" s="40"/>
      <c r="N625" s="41"/>
      <c r="O625" s="40"/>
      <c r="P625" s="41" t="s">
        <v>3456</v>
      </c>
      <c r="Q625" s="40"/>
      <c r="R625" s="41"/>
      <c r="S625" s="41"/>
      <c r="T625" s="41" t="s">
        <v>70</v>
      </c>
      <c r="U625" s="41"/>
      <c r="V625" s="41"/>
      <c r="W625" s="40"/>
      <c r="X625" s="41" t="s">
        <v>70</v>
      </c>
      <c r="Y625" s="41"/>
      <c r="Z625" s="40"/>
      <c r="AA625" s="41"/>
      <c r="AB625" s="41"/>
      <c r="AC625" s="41"/>
      <c r="AD625" s="40"/>
      <c r="AE625" s="41"/>
      <c r="AF625" s="41"/>
      <c r="AG625" s="41" t="s">
        <v>70</v>
      </c>
      <c r="AH625" s="41"/>
      <c r="AI625" s="41"/>
      <c r="AJ625" s="40"/>
      <c r="AK625" s="41" t="s">
        <v>70</v>
      </c>
      <c r="AL625" s="40"/>
      <c r="AM625" s="41"/>
      <c r="AN625" s="40"/>
      <c r="AO625" s="41" t="s">
        <v>70</v>
      </c>
      <c r="AP625" s="41" t="s">
        <v>70</v>
      </c>
      <c r="AQ625" s="41" t="s">
        <v>70</v>
      </c>
      <c r="AR625" s="41" t="s">
        <v>70</v>
      </c>
      <c r="AS625" s="41" t="s">
        <v>70</v>
      </c>
      <c r="AT625" s="40"/>
      <c r="AU625" s="40"/>
      <c r="AV625" s="34" t="s">
        <v>70</v>
      </c>
      <c r="AW625" s="34" t="s">
        <v>70</v>
      </c>
      <c r="AX625" s="34" t="s">
        <v>63</v>
      </c>
      <c r="AY625" s="34" t="s">
        <v>70</v>
      </c>
      <c r="AZ625" s="34" t="s">
        <v>64</v>
      </c>
      <c r="BA625" s="34" t="s">
        <v>955</v>
      </c>
      <c r="BB625" s="35">
        <v>2028</v>
      </c>
      <c r="BC625" s="34" t="s">
        <v>66</v>
      </c>
    </row>
    <row r="626" spans="1:55" x14ac:dyDescent="0.25">
      <c r="A626" s="34" t="s">
        <v>3614</v>
      </c>
      <c r="B626" s="35">
        <v>81290</v>
      </c>
      <c r="C626" s="34">
        <v>100</v>
      </c>
      <c r="D626" s="34" t="s">
        <v>4423</v>
      </c>
      <c r="E626" s="34" t="s">
        <v>4424</v>
      </c>
      <c r="F626" s="34" t="s">
        <v>2608</v>
      </c>
      <c r="G626" s="34" t="s">
        <v>99</v>
      </c>
      <c r="H626" s="34" t="s">
        <v>4287</v>
      </c>
      <c r="I626" s="34" t="s">
        <v>277</v>
      </c>
      <c r="J626" s="36">
        <v>45001</v>
      </c>
      <c r="K626" s="36"/>
      <c r="L626" s="34" t="s">
        <v>61</v>
      </c>
      <c r="M626" s="40"/>
      <c r="N626" s="41" t="s">
        <v>3456</v>
      </c>
      <c r="O626" s="40"/>
      <c r="P626" s="41" t="s">
        <v>3456</v>
      </c>
      <c r="Q626" s="40"/>
      <c r="R626" s="41" t="s">
        <v>3456</v>
      </c>
      <c r="S626" s="41" t="s">
        <v>3456</v>
      </c>
      <c r="T626" s="41" t="s">
        <v>70</v>
      </c>
      <c r="U626" s="41"/>
      <c r="V626" s="41"/>
      <c r="W626" s="40"/>
      <c r="X626" s="41" t="s">
        <v>70</v>
      </c>
      <c r="Y626" s="41"/>
      <c r="Z626" s="40"/>
      <c r="AA626" s="41"/>
      <c r="AB626" s="41"/>
      <c r="AC626" s="41"/>
      <c r="AD626" s="40"/>
      <c r="AE626" s="41" t="s">
        <v>3456</v>
      </c>
      <c r="AF626" s="41" t="s">
        <v>3456</v>
      </c>
      <c r="AG626" s="41" t="s">
        <v>70</v>
      </c>
      <c r="AH626" s="41"/>
      <c r="AI626" s="41" t="s">
        <v>3456</v>
      </c>
      <c r="AJ626" s="40"/>
      <c r="AK626" s="41" t="s">
        <v>70</v>
      </c>
      <c r="AL626" s="40"/>
      <c r="AM626" s="41"/>
      <c r="AN626" s="40"/>
      <c r="AO626" s="41" t="s">
        <v>70</v>
      </c>
      <c r="AP626" s="41" t="s">
        <v>70</v>
      </c>
      <c r="AQ626" s="41" t="s">
        <v>70</v>
      </c>
      <c r="AR626" s="41" t="s">
        <v>70</v>
      </c>
      <c r="AS626" s="41" t="s">
        <v>70</v>
      </c>
      <c r="AT626" s="40"/>
      <c r="AU626" s="40"/>
      <c r="AV626" s="34" t="s">
        <v>70</v>
      </c>
      <c r="AW626" s="34" t="s">
        <v>70</v>
      </c>
      <c r="AX626" s="34" t="s">
        <v>133</v>
      </c>
      <c r="AY626" s="34" t="s">
        <v>4286</v>
      </c>
      <c r="AZ626" s="34" t="s">
        <v>64</v>
      </c>
      <c r="BA626" s="34" t="s">
        <v>65</v>
      </c>
      <c r="BB626" s="35">
        <v>2039</v>
      </c>
      <c r="BC626" s="34" t="s">
        <v>119</v>
      </c>
    </row>
    <row r="627" spans="1:55" x14ac:dyDescent="0.25">
      <c r="A627" s="34" t="s">
        <v>2656</v>
      </c>
      <c r="B627" s="35">
        <v>78346</v>
      </c>
      <c r="C627" s="34">
        <v>100</v>
      </c>
      <c r="D627" s="34" t="s">
        <v>2666</v>
      </c>
      <c r="E627" s="34" t="s">
        <v>2667</v>
      </c>
      <c r="F627" s="34" t="s">
        <v>2668</v>
      </c>
      <c r="G627" s="34" t="s">
        <v>173</v>
      </c>
      <c r="H627" s="34" t="s">
        <v>144</v>
      </c>
      <c r="I627" s="34" t="s">
        <v>1626</v>
      </c>
      <c r="J627" s="36">
        <v>44179</v>
      </c>
      <c r="K627" s="36"/>
      <c r="L627" s="34" t="s">
        <v>61</v>
      </c>
      <c r="M627" s="40"/>
      <c r="N627" s="41"/>
      <c r="O627" s="40"/>
      <c r="P627" s="41" t="s">
        <v>3456</v>
      </c>
      <c r="Q627" s="40"/>
      <c r="R627" s="41"/>
      <c r="S627" s="41"/>
      <c r="T627" s="41" t="s">
        <v>70</v>
      </c>
      <c r="U627" s="41"/>
      <c r="V627" s="41"/>
      <c r="W627" s="40"/>
      <c r="X627" s="41" t="s">
        <v>70</v>
      </c>
      <c r="Y627" s="41"/>
      <c r="Z627" s="40"/>
      <c r="AA627" s="41"/>
      <c r="AB627" s="41"/>
      <c r="AC627" s="41"/>
      <c r="AD627" s="40"/>
      <c r="AE627" s="41" t="s">
        <v>3456</v>
      </c>
      <c r="AF627" s="41" t="s">
        <v>3456</v>
      </c>
      <c r="AG627" s="41" t="s">
        <v>70</v>
      </c>
      <c r="AH627" s="41"/>
      <c r="AI627" s="41"/>
      <c r="AJ627" s="40"/>
      <c r="AK627" s="41" t="s">
        <v>70</v>
      </c>
      <c r="AL627" s="40"/>
      <c r="AM627" s="41"/>
      <c r="AN627" s="40"/>
      <c r="AO627" s="41" t="s">
        <v>70</v>
      </c>
      <c r="AP627" s="41" t="s">
        <v>70</v>
      </c>
      <c r="AQ627" s="41" t="s">
        <v>70</v>
      </c>
      <c r="AR627" s="41" t="s">
        <v>70</v>
      </c>
      <c r="AS627" s="41" t="s">
        <v>70</v>
      </c>
      <c r="AT627" s="40"/>
      <c r="AU627" s="40"/>
      <c r="AV627" s="34" t="s">
        <v>70</v>
      </c>
      <c r="AW627" s="34" t="s">
        <v>70</v>
      </c>
      <c r="AX627" s="34" t="s">
        <v>63</v>
      </c>
      <c r="AY627" s="34" t="s">
        <v>4311</v>
      </c>
      <c r="AZ627" s="34" t="s">
        <v>64</v>
      </c>
      <c r="BA627" s="34" t="s">
        <v>65</v>
      </c>
      <c r="BB627" s="35">
        <v>2037</v>
      </c>
      <c r="BC627" s="34" t="s">
        <v>66</v>
      </c>
    </row>
    <row r="628" spans="1:55" x14ac:dyDescent="0.25">
      <c r="A628" s="34" t="s">
        <v>1821</v>
      </c>
      <c r="B628" s="35">
        <v>78796</v>
      </c>
      <c r="C628" s="34">
        <v>100</v>
      </c>
      <c r="D628" s="34" t="s">
        <v>1831</v>
      </c>
      <c r="E628" s="34" t="s">
        <v>1832</v>
      </c>
      <c r="F628" s="34" t="s">
        <v>1094</v>
      </c>
      <c r="G628" s="34" t="s">
        <v>3500</v>
      </c>
      <c r="H628" s="34" t="s">
        <v>4287</v>
      </c>
      <c r="I628" s="34" t="s">
        <v>3501</v>
      </c>
      <c r="J628" s="36">
        <v>43686</v>
      </c>
      <c r="K628" s="36"/>
      <c r="L628" s="34" t="s">
        <v>61</v>
      </c>
      <c r="M628" s="40">
        <v>45259</v>
      </c>
      <c r="N628" s="41"/>
      <c r="O628" s="40"/>
      <c r="P628" s="41" t="s">
        <v>3456</v>
      </c>
      <c r="Q628" s="40"/>
      <c r="R628" s="41"/>
      <c r="S628" s="41"/>
      <c r="T628" s="41" t="s">
        <v>70</v>
      </c>
      <c r="U628" s="41"/>
      <c r="V628" s="41"/>
      <c r="W628" s="40"/>
      <c r="X628" s="41" t="s">
        <v>70</v>
      </c>
      <c r="Y628" s="41"/>
      <c r="Z628" s="40"/>
      <c r="AA628" s="41"/>
      <c r="AB628" s="41"/>
      <c r="AC628" s="41"/>
      <c r="AD628" s="40"/>
      <c r="AE628" s="41"/>
      <c r="AF628" s="41"/>
      <c r="AG628" s="41" t="s">
        <v>70</v>
      </c>
      <c r="AH628" s="41"/>
      <c r="AI628" s="41"/>
      <c r="AJ628" s="40"/>
      <c r="AK628" s="41" t="s">
        <v>70</v>
      </c>
      <c r="AL628" s="40"/>
      <c r="AM628" s="41"/>
      <c r="AN628" s="40"/>
      <c r="AO628" s="41" t="s">
        <v>70</v>
      </c>
      <c r="AP628" s="41" t="s">
        <v>70</v>
      </c>
      <c r="AQ628" s="41" t="s">
        <v>70</v>
      </c>
      <c r="AR628" s="41" t="s">
        <v>70</v>
      </c>
      <c r="AS628" s="41" t="s">
        <v>70</v>
      </c>
      <c r="AT628" s="40"/>
      <c r="AU628" s="40"/>
      <c r="AV628" s="34" t="s">
        <v>70</v>
      </c>
      <c r="AW628" s="34" t="s">
        <v>70</v>
      </c>
      <c r="AX628" s="34" t="s">
        <v>63</v>
      </c>
      <c r="AY628" s="34" t="s">
        <v>4296</v>
      </c>
      <c r="AZ628" s="34" t="s">
        <v>64</v>
      </c>
      <c r="BA628" s="34" t="s">
        <v>65</v>
      </c>
      <c r="BB628" s="35">
        <v>2034</v>
      </c>
      <c r="BC628" s="34" t="s">
        <v>66</v>
      </c>
    </row>
    <row r="629" spans="1:55" x14ac:dyDescent="0.25">
      <c r="A629" s="34" t="s">
        <v>1080</v>
      </c>
      <c r="B629" s="35">
        <v>62731</v>
      </c>
      <c r="C629" s="34">
        <v>100</v>
      </c>
      <c r="D629" s="34" t="s">
        <v>1092</v>
      </c>
      <c r="E629" s="34" t="s">
        <v>1093</v>
      </c>
      <c r="F629" s="34" t="s">
        <v>1094</v>
      </c>
      <c r="G629" s="34" t="s">
        <v>3500</v>
      </c>
      <c r="H629" s="34" t="s">
        <v>4287</v>
      </c>
      <c r="I629" s="34" t="s">
        <v>3501</v>
      </c>
      <c r="J629" s="36">
        <v>39030</v>
      </c>
      <c r="K629" s="36">
        <v>45064</v>
      </c>
      <c r="L629" s="34" t="s">
        <v>71</v>
      </c>
      <c r="M629" s="40">
        <v>45259</v>
      </c>
      <c r="N629" s="41" t="s">
        <v>3456</v>
      </c>
      <c r="O629" s="40"/>
      <c r="P629" s="41"/>
      <c r="Q629" s="40"/>
      <c r="R629" s="41"/>
      <c r="S629" s="41"/>
      <c r="T629" s="41" t="s">
        <v>70</v>
      </c>
      <c r="U629" s="41"/>
      <c r="V629" s="41"/>
      <c r="W629" s="40">
        <v>32363</v>
      </c>
      <c r="X629" s="41" t="s">
        <v>70</v>
      </c>
      <c r="Y629" s="41"/>
      <c r="Z629" s="41"/>
      <c r="AA629" s="41"/>
      <c r="AB629" s="41"/>
      <c r="AC629" s="41"/>
      <c r="AD629" s="40"/>
      <c r="AE629" s="41" t="s">
        <v>3456</v>
      </c>
      <c r="AF629" s="41" t="s">
        <v>3456</v>
      </c>
      <c r="AG629" s="41" t="s">
        <v>70</v>
      </c>
      <c r="AH629" s="41"/>
      <c r="AI629" s="41"/>
      <c r="AJ629" s="40"/>
      <c r="AK629" s="41" t="s">
        <v>70</v>
      </c>
      <c r="AL629" s="40"/>
      <c r="AM629" s="41"/>
      <c r="AN629" s="40"/>
      <c r="AO629" s="41" t="s">
        <v>70</v>
      </c>
      <c r="AP629" s="41" t="s">
        <v>70</v>
      </c>
      <c r="AQ629" s="41" t="s">
        <v>70</v>
      </c>
      <c r="AR629" s="41" t="s">
        <v>70</v>
      </c>
      <c r="AS629" s="41" t="s">
        <v>70</v>
      </c>
      <c r="AT629" s="40"/>
      <c r="AU629" s="40"/>
      <c r="AV629" s="34" t="s">
        <v>70</v>
      </c>
      <c r="AW629" s="34" t="s">
        <v>70</v>
      </c>
      <c r="AX629" s="34" t="s">
        <v>63</v>
      </c>
      <c r="AY629" s="34" t="s">
        <v>4289</v>
      </c>
      <c r="AZ629" s="34" t="s">
        <v>464</v>
      </c>
      <c r="BA629" s="34" t="s">
        <v>465</v>
      </c>
      <c r="BB629" s="35">
        <v>2022</v>
      </c>
      <c r="BC629" s="34" t="s">
        <v>66</v>
      </c>
    </row>
    <row r="630" spans="1:55" x14ac:dyDescent="0.25">
      <c r="A630" s="34" t="s">
        <v>4197</v>
      </c>
      <c r="B630" s="35">
        <v>79764</v>
      </c>
      <c r="C630" s="34">
        <v>45.5</v>
      </c>
      <c r="D630" s="34" t="s">
        <v>4050</v>
      </c>
      <c r="E630" s="34" t="s">
        <v>4049</v>
      </c>
      <c r="F630" s="34" t="s">
        <v>1788</v>
      </c>
      <c r="G630" s="34" t="s">
        <v>131</v>
      </c>
      <c r="H630" s="34" t="s">
        <v>59</v>
      </c>
      <c r="I630" s="34" t="s">
        <v>1275</v>
      </c>
      <c r="J630" s="36">
        <v>44635</v>
      </c>
      <c r="K630" s="36"/>
      <c r="L630" s="34" t="s">
        <v>71</v>
      </c>
      <c r="M630" s="40"/>
      <c r="N630" s="41" t="s">
        <v>3456</v>
      </c>
      <c r="O630" s="40">
        <v>32363</v>
      </c>
      <c r="P630" s="41"/>
      <c r="Q630" s="40">
        <v>32363</v>
      </c>
      <c r="R630" s="41"/>
      <c r="S630" s="41"/>
      <c r="T630" s="41" t="s">
        <v>70</v>
      </c>
      <c r="U630" s="41"/>
      <c r="V630" s="41"/>
      <c r="W630" s="40">
        <v>32363</v>
      </c>
      <c r="X630" s="41" t="s">
        <v>70</v>
      </c>
      <c r="Y630" s="41"/>
      <c r="Z630" s="40"/>
      <c r="AA630" s="41" t="s">
        <v>3456</v>
      </c>
      <c r="AB630" s="41"/>
      <c r="AC630" s="41"/>
      <c r="AD630" s="40"/>
      <c r="AE630" s="41" t="s">
        <v>3456</v>
      </c>
      <c r="AF630" s="41" t="s">
        <v>3456</v>
      </c>
      <c r="AG630" s="41" t="s">
        <v>70</v>
      </c>
      <c r="AH630" s="41"/>
      <c r="AI630" s="41"/>
      <c r="AJ630" s="40"/>
      <c r="AK630" s="41" t="s">
        <v>70</v>
      </c>
      <c r="AL630" s="40"/>
      <c r="AM630" s="41"/>
      <c r="AN630" s="40"/>
      <c r="AO630" s="41" t="s">
        <v>70</v>
      </c>
      <c r="AP630" s="41" t="s">
        <v>70</v>
      </c>
      <c r="AQ630" s="41" t="s">
        <v>70</v>
      </c>
      <c r="AR630" s="41" t="s">
        <v>70</v>
      </c>
      <c r="AS630" s="41" t="s">
        <v>70</v>
      </c>
      <c r="AT630" s="40"/>
      <c r="AU630" s="40"/>
      <c r="AV630" s="34" t="s">
        <v>70</v>
      </c>
      <c r="AW630" s="34" t="s">
        <v>70</v>
      </c>
      <c r="AX630" s="34" t="s">
        <v>133</v>
      </c>
      <c r="AY630" s="34" t="s">
        <v>4288</v>
      </c>
      <c r="AZ630" s="34" t="s">
        <v>64</v>
      </c>
      <c r="BA630" s="34" t="s">
        <v>65</v>
      </c>
      <c r="BB630" s="35">
        <v>2039</v>
      </c>
      <c r="BC630" s="34" t="s">
        <v>66</v>
      </c>
    </row>
    <row r="631" spans="1:55" x14ac:dyDescent="0.25">
      <c r="A631" s="34" t="s">
        <v>1839</v>
      </c>
      <c r="B631" s="35">
        <v>79576</v>
      </c>
      <c r="C631" s="34">
        <v>100</v>
      </c>
      <c r="D631" s="34" t="s">
        <v>1848</v>
      </c>
      <c r="E631" s="34" t="s">
        <v>1849</v>
      </c>
      <c r="F631" s="34" t="s">
        <v>1788</v>
      </c>
      <c r="G631" s="34" t="s">
        <v>131</v>
      </c>
      <c r="H631" s="34" t="s">
        <v>59</v>
      </c>
      <c r="I631" s="34" t="s">
        <v>1275</v>
      </c>
      <c r="J631" s="36">
        <v>44020</v>
      </c>
      <c r="K631" s="36"/>
      <c r="L631" s="34" t="s">
        <v>61</v>
      </c>
      <c r="M631" s="40"/>
      <c r="N631" s="41"/>
      <c r="O631" s="40"/>
      <c r="P631" s="41" t="s">
        <v>3456</v>
      </c>
      <c r="Q631" s="40"/>
      <c r="R631" s="41" t="s">
        <v>3456</v>
      </c>
      <c r="S631" s="41"/>
      <c r="T631" s="41" t="s">
        <v>70</v>
      </c>
      <c r="U631" s="41"/>
      <c r="V631" s="41"/>
      <c r="W631" s="40"/>
      <c r="X631" s="41" t="s">
        <v>70</v>
      </c>
      <c r="Y631" s="41"/>
      <c r="Z631" s="40"/>
      <c r="AA631" s="41"/>
      <c r="AB631" s="41"/>
      <c r="AC631" s="41"/>
      <c r="AD631" s="40"/>
      <c r="AE631" s="41" t="s">
        <v>3456</v>
      </c>
      <c r="AF631" s="41" t="s">
        <v>3456</v>
      </c>
      <c r="AG631" s="41" t="s">
        <v>70</v>
      </c>
      <c r="AH631" s="41"/>
      <c r="AI631" s="41"/>
      <c r="AJ631" s="40"/>
      <c r="AK631" s="41" t="s">
        <v>70</v>
      </c>
      <c r="AL631" s="40"/>
      <c r="AM631" s="41"/>
      <c r="AN631" s="40"/>
      <c r="AO631" s="41" t="s">
        <v>70</v>
      </c>
      <c r="AP631" s="41" t="s">
        <v>70</v>
      </c>
      <c r="AQ631" s="41" t="s">
        <v>70</v>
      </c>
      <c r="AR631" s="41" t="s">
        <v>70</v>
      </c>
      <c r="AS631" s="41" t="s">
        <v>70</v>
      </c>
      <c r="AT631" s="40"/>
      <c r="AU631" s="40"/>
      <c r="AV631" s="34" t="s">
        <v>70</v>
      </c>
      <c r="AW631" s="34" t="s">
        <v>70</v>
      </c>
      <c r="AX631" s="34" t="s">
        <v>63</v>
      </c>
      <c r="AY631" s="34" t="s">
        <v>4311</v>
      </c>
      <c r="AZ631" s="34" t="s">
        <v>64</v>
      </c>
      <c r="BA631" s="34" t="s">
        <v>65</v>
      </c>
      <c r="BB631" s="35">
        <v>2037</v>
      </c>
      <c r="BC631" s="34" t="s">
        <v>66</v>
      </c>
    </row>
    <row r="632" spans="1:55" x14ac:dyDescent="0.25">
      <c r="A632" s="34" t="s">
        <v>1772</v>
      </c>
      <c r="B632" s="35">
        <v>67635</v>
      </c>
      <c r="C632" s="34">
        <v>100</v>
      </c>
      <c r="D632" s="34" t="s">
        <v>1786</v>
      </c>
      <c r="E632" s="34" t="s">
        <v>1787</v>
      </c>
      <c r="F632" s="34" t="s">
        <v>1788</v>
      </c>
      <c r="G632" s="34" t="s">
        <v>131</v>
      </c>
      <c r="H632" s="34" t="s">
        <v>59</v>
      </c>
      <c r="I632" s="34" t="s">
        <v>1275</v>
      </c>
      <c r="J632" s="36">
        <v>42733</v>
      </c>
      <c r="K632" s="36"/>
      <c r="L632" s="34" t="s">
        <v>61</v>
      </c>
      <c r="M632" s="40"/>
      <c r="N632" s="41"/>
      <c r="O632" s="40"/>
      <c r="P632" s="41" t="s">
        <v>3456</v>
      </c>
      <c r="Q632" s="40"/>
      <c r="R632" s="41" t="s">
        <v>3456</v>
      </c>
      <c r="S632" s="41"/>
      <c r="T632" s="41" t="s">
        <v>70</v>
      </c>
      <c r="U632" s="41"/>
      <c r="V632" s="41"/>
      <c r="W632" s="40"/>
      <c r="X632" s="41" t="s">
        <v>70</v>
      </c>
      <c r="Y632" s="41"/>
      <c r="Z632" s="40"/>
      <c r="AA632" s="41"/>
      <c r="AB632" s="41"/>
      <c r="AC632" s="41"/>
      <c r="AD632" s="40"/>
      <c r="AE632" s="41" t="s">
        <v>3456</v>
      </c>
      <c r="AF632" s="41"/>
      <c r="AG632" s="41" t="s">
        <v>70</v>
      </c>
      <c r="AH632" s="41"/>
      <c r="AI632" s="41"/>
      <c r="AJ632" s="40"/>
      <c r="AK632" s="41" t="s">
        <v>70</v>
      </c>
      <c r="AL632" s="40"/>
      <c r="AM632" s="41"/>
      <c r="AN632" s="40"/>
      <c r="AO632" s="41" t="s">
        <v>70</v>
      </c>
      <c r="AP632" s="41" t="s">
        <v>70</v>
      </c>
      <c r="AQ632" s="41" t="s">
        <v>70</v>
      </c>
      <c r="AR632" s="41" t="s">
        <v>70</v>
      </c>
      <c r="AS632" s="41" t="s">
        <v>70</v>
      </c>
      <c r="AT632" s="40"/>
      <c r="AU632" s="40"/>
      <c r="AV632" s="34" t="s">
        <v>70</v>
      </c>
      <c r="AW632" s="34" t="s">
        <v>70</v>
      </c>
      <c r="AX632" s="34" t="s">
        <v>63</v>
      </c>
      <c r="AY632" s="34" t="s">
        <v>4311</v>
      </c>
      <c r="AZ632" s="34" t="s">
        <v>64</v>
      </c>
      <c r="BA632" s="34" t="s">
        <v>65</v>
      </c>
      <c r="BB632" s="35">
        <v>2033</v>
      </c>
      <c r="BC632" s="34" t="s">
        <v>66</v>
      </c>
    </row>
    <row r="633" spans="1:55" x14ac:dyDescent="0.25">
      <c r="A633" s="34" t="s">
        <v>1839</v>
      </c>
      <c r="B633" s="35">
        <v>79959</v>
      </c>
      <c r="C633" s="34">
        <v>100</v>
      </c>
      <c r="D633" s="34" t="s">
        <v>4161</v>
      </c>
      <c r="E633" s="34" t="s">
        <v>4160</v>
      </c>
      <c r="F633" s="34" t="s">
        <v>1788</v>
      </c>
      <c r="G633" s="34" t="s">
        <v>131</v>
      </c>
      <c r="H633" s="34" t="s">
        <v>59</v>
      </c>
      <c r="I633" s="34" t="s">
        <v>1275</v>
      </c>
      <c r="J633" s="36">
        <v>44799</v>
      </c>
      <c r="K633" s="36"/>
      <c r="L633" s="34" t="s">
        <v>61</v>
      </c>
      <c r="M633" s="40"/>
      <c r="N633" s="41" t="s">
        <v>3456</v>
      </c>
      <c r="O633" s="40"/>
      <c r="P633" s="41" t="s">
        <v>3456</v>
      </c>
      <c r="Q633" s="40"/>
      <c r="R633" s="41" t="s">
        <v>3456</v>
      </c>
      <c r="S633" s="41" t="s">
        <v>3456</v>
      </c>
      <c r="T633" s="41" t="s">
        <v>70</v>
      </c>
      <c r="U633" s="41"/>
      <c r="V633" s="41"/>
      <c r="W633" s="40"/>
      <c r="X633" s="41" t="s">
        <v>70</v>
      </c>
      <c r="Y633" s="41"/>
      <c r="Z633" s="40"/>
      <c r="AA633" s="41"/>
      <c r="AB633" s="41"/>
      <c r="AC633" s="41"/>
      <c r="AD633" s="40"/>
      <c r="AE633" s="41" t="s">
        <v>3456</v>
      </c>
      <c r="AF633" s="41" t="s">
        <v>3456</v>
      </c>
      <c r="AG633" s="41" t="s">
        <v>70</v>
      </c>
      <c r="AH633" s="41"/>
      <c r="AI633" s="41"/>
      <c r="AJ633" s="40"/>
      <c r="AK633" s="41" t="s">
        <v>70</v>
      </c>
      <c r="AL633" s="40"/>
      <c r="AM633" s="41"/>
      <c r="AN633" s="40"/>
      <c r="AO633" s="41" t="s">
        <v>70</v>
      </c>
      <c r="AP633" s="41" t="s">
        <v>70</v>
      </c>
      <c r="AQ633" s="41" t="s">
        <v>70</v>
      </c>
      <c r="AR633" s="41" t="s">
        <v>70</v>
      </c>
      <c r="AS633" s="41" t="s">
        <v>70</v>
      </c>
      <c r="AT633" s="40"/>
      <c r="AU633" s="40"/>
      <c r="AV633" s="34" t="s">
        <v>70</v>
      </c>
      <c r="AW633" s="34" t="s">
        <v>70</v>
      </c>
      <c r="AX633" s="34" t="s">
        <v>63</v>
      </c>
      <c r="AY633" s="34" t="s">
        <v>4311</v>
      </c>
      <c r="AZ633" s="34" t="s">
        <v>64</v>
      </c>
      <c r="BA633" s="34" t="s">
        <v>65</v>
      </c>
      <c r="BB633" s="35">
        <v>2040</v>
      </c>
      <c r="BC633" s="34" t="s">
        <v>119</v>
      </c>
    </row>
    <row r="634" spans="1:55" x14ac:dyDescent="0.25">
      <c r="A634" s="34" t="s">
        <v>1821</v>
      </c>
      <c r="B634" s="35">
        <v>79030</v>
      </c>
      <c r="C634" s="34">
        <v>100</v>
      </c>
      <c r="D634" s="34" t="s">
        <v>1835</v>
      </c>
      <c r="E634" s="34" t="s">
        <v>1836</v>
      </c>
      <c r="F634" s="34" t="s">
        <v>1788</v>
      </c>
      <c r="G634" s="34" t="s">
        <v>131</v>
      </c>
      <c r="H634" s="34" t="s">
        <v>59</v>
      </c>
      <c r="I634" s="34" t="s">
        <v>1275</v>
      </c>
      <c r="J634" s="36">
        <v>43706</v>
      </c>
      <c r="K634" s="36"/>
      <c r="L634" s="34" t="s">
        <v>61</v>
      </c>
      <c r="M634" s="40"/>
      <c r="N634" s="41"/>
      <c r="O634" s="40"/>
      <c r="P634" s="41" t="s">
        <v>3456</v>
      </c>
      <c r="Q634" s="40"/>
      <c r="R634" s="41" t="s">
        <v>3456</v>
      </c>
      <c r="S634" s="41"/>
      <c r="T634" s="41" t="s">
        <v>70</v>
      </c>
      <c r="U634" s="41"/>
      <c r="V634" s="41"/>
      <c r="W634" s="40"/>
      <c r="X634" s="41" t="s">
        <v>70</v>
      </c>
      <c r="Y634" s="41"/>
      <c r="Z634" s="40"/>
      <c r="AA634" s="41"/>
      <c r="AB634" s="41"/>
      <c r="AC634" s="41"/>
      <c r="AD634" s="40"/>
      <c r="AE634" s="41" t="s">
        <v>3456</v>
      </c>
      <c r="AF634" s="41"/>
      <c r="AG634" s="41" t="s">
        <v>70</v>
      </c>
      <c r="AH634" s="41"/>
      <c r="AI634" s="41"/>
      <c r="AJ634" s="40"/>
      <c r="AK634" s="41" t="s">
        <v>70</v>
      </c>
      <c r="AL634" s="40"/>
      <c r="AM634" s="41"/>
      <c r="AN634" s="40"/>
      <c r="AO634" s="41" t="s">
        <v>70</v>
      </c>
      <c r="AP634" s="41" t="s">
        <v>70</v>
      </c>
      <c r="AQ634" s="41" t="s">
        <v>70</v>
      </c>
      <c r="AR634" s="41" t="s">
        <v>70</v>
      </c>
      <c r="AS634" s="41" t="s">
        <v>70</v>
      </c>
      <c r="AT634" s="40"/>
      <c r="AU634" s="40"/>
      <c r="AV634" s="34" t="s">
        <v>70</v>
      </c>
      <c r="AW634" s="34" t="s">
        <v>70</v>
      </c>
      <c r="AX634" s="34" t="s">
        <v>63</v>
      </c>
      <c r="AY634" s="34" t="s">
        <v>4296</v>
      </c>
      <c r="AZ634" s="34" t="s">
        <v>64</v>
      </c>
      <c r="BA634" s="34" t="s">
        <v>65</v>
      </c>
      <c r="BB634" s="35">
        <v>2036</v>
      </c>
      <c r="BC634" s="34" t="s">
        <v>66</v>
      </c>
    </row>
    <row r="635" spans="1:55" x14ac:dyDescent="0.25">
      <c r="A635" s="34" t="s">
        <v>3660</v>
      </c>
      <c r="B635" s="35">
        <v>80198</v>
      </c>
      <c r="C635" s="34">
        <v>100</v>
      </c>
      <c r="D635" s="34" t="s">
        <v>3662</v>
      </c>
      <c r="E635" s="34" t="s">
        <v>3661</v>
      </c>
      <c r="F635" s="34" t="s">
        <v>512</v>
      </c>
      <c r="G635" s="34" t="s">
        <v>303</v>
      </c>
      <c r="H635" s="34" t="s">
        <v>208</v>
      </c>
      <c r="I635" s="34" t="s">
        <v>160</v>
      </c>
      <c r="J635" s="36">
        <v>44498</v>
      </c>
      <c r="K635" s="36"/>
      <c r="L635" s="34" t="s">
        <v>61</v>
      </c>
      <c r="M635" s="40"/>
      <c r="N635" s="41" t="s">
        <v>3456</v>
      </c>
      <c r="O635" s="40"/>
      <c r="P635" s="41" t="s">
        <v>3456</v>
      </c>
      <c r="Q635" s="40"/>
      <c r="R635" s="41" t="s">
        <v>3456</v>
      </c>
      <c r="S635" s="41" t="s">
        <v>3456</v>
      </c>
      <c r="T635" s="41" t="s">
        <v>70</v>
      </c>
      <c r="U635" s="41"/>
      <c r="V635" s="41"/>
      <c r="W635" s="40"/>
      <c r="X635" s="41" t="s">
        <v>70</v>
      </c>
      <c r="Y635" s="41"/>
      <c r="Z635" s="41"/>
      <c r="AA635" s="41"/>
      <c r="AB635" s="41"/>
      <c r="AC635" s="41"/>
      <c r="AD635" s="40"/>
      <c r="AE635" s="41" t="s">
        <v>3456</v>
      </c>
      <c r="AF635" s="41" t="s">
        <v>3456</v>
      </c>
      <c r="AG635" s="41" t="s">
        <v>70</v>
      </c>
      <c r="AH635" s="41"/>
      <c r="AI635" s="41"/>
      <c r="AJ635" s="40"/>
      <c r="AK635" s="41" t="s">
        <v>70</v>
      </c>
      <c r="AL635" s="40"/>
      <c r="AM635" s="41"/>
      <c r="AN635" s="41"/>
      <c r="AO635" s="41" t="s">
        <v>70</v>
      </c>
      <c r="AP635" s="41" t="s">
        <v>70</v>
      </c>
      <c r="AQ635" s="41" t="s">
        <v>70</v>
      </c>
      <c r="AR635" s="41" t="s">
        <v>70</v>
      </c>
      <c r="AS635" s="41" t="s">
        <v>70</v>
      </c>
      <c r="AT635" s="41"/>
      <c r="AU635" s="41"/>
      <c r="AV635" s="34" t="s">
        <v>70</v>
      </c>
      <c r="AW635" s="34" t="s">
        <v>70</v>
      </c>
      <c r="AX635" s="34" t="s">
        <v>133</v>
      </c>
      <c r="AY635" s="34" t="s">
        <v>4288</v>
      </c>
      <c r="AZ635" s="34" t="s">
        <v>64</v>
      </c>
      <c r="BA635" s="34" t="s">
        <v>65</v>
      </c>
      <c r="BB635" s="35">
        <v>2036</v>
      </c>
      <c r="BC635" s="34" t="s">
        <v>119</v>
      </c>
    </row>
    <row r="636" spans="1:55" x14ac:dyDescent="0.25">
      <c r="A636" s="34" t="s">
        <v>3554</v>
      </c>
      <c r="B636" s="35">
        <v>80190</v>
      </c>
      <c r="C636" s="34">
        <v>100</v>
      </c>
      <c r="D636" s="34" t="s">
        <v>4088</v>
      </c>
      <c r="E636" s="34" t="s">
        <v>4087</v>
      </c>
      <c r="F636" s="34" t="s">
        <v>1629</v>
      </c>
      <c r="G636" s="34" t="s">
        <v>303</v>
      </c>
      <c r="H636" s="34" t="s">
        <v>208</v>
      </c>
      <c r="I636" s="34" t="s">
        <v>1630</v>
      </c>
      <c r="J636" s="36">
        <v>44641</v>
      </c>
      <c r="K636" s="36"/>
      <c r="L636" s="34" t="s">
        <v>61</v>
      </c>
      <c r="M636" s="40"/>
      <c r="N636" s="41" t="s">
        <v>3456</v>
      </c>
      <c r="O636" s="40"/>
      <c r="P636" s="41" t="s">
        <v>3456</v>
      </c>
      <c r="Q636" s="40"/>
      <c r="R636" s="41" t="s">
        <v>3456</v>
      </c>
      <c r="S636" s="41" t="s">
        <v>3456</v>
      </c>
      <c r="T636" s="41" t="s">
        <v>70</v>
      </c>
      <c r="U636" s="41"/>
      <c r="V636" s="41"/>
      <c r="W636" s="40"/>
      <c r="X636" s="41" t="s">
        <v>70</v>
      </c>
      <c r="Y636" s="41"/>
      <c r="Z636" s="40"/>
      <c r="AA636" s="41"/>
      <c r="AB636" s="41"/>
      <c r="AC636" s="41"/>
      <c r="AD636" s="40"/>
      <c r="AE636" s="41" t="s">
        <v>3456</v>
      </c>
      <c r="AF636" s="41" t="s">
        <v>3456</v>
      </c>
      <c r="AG636" s="41" t="s">
        <v>70</v>
      </c>
      <c r="AH636" s="41"/>
      <c r="AI636" s="41"/>
      <c r="AJ636" s="40"/>
      <c r="AK636" s="41" t="s">
        <v>70</v>
      </c>
      <c r="AL636" s="40"/>
      <c r="AM636" s="41"/>
      <c r="AN636" s="40"/>
      <c r="AO636" s="41" t="s">
        <v>70</v>
      </c>
      <c r="AP636" s="41" t="s">
        <v>70</v>
      </c>
      <c r="AQ636" s="41" t="s">
        <v>70</v>
      </c>
      <c r="AR636" s="41" t="s">
        <v>70</v>
      </c>
      <c r="AS636" s="41" t="s">
        <v>70</v>
      </c>
      <c r="AT636" s="40"/>
      <c r="AU636" s="40"/>
      <c r="AV636" s="34" t="s">
        <v>70</v>
      </c>
      <c r="AW636" s="34" t="s">
        <v>70</v>
      </c>
      <c r="AX636" s="34" t="s">
        <v>63</v>
      </c>
      <c r="AY636" s="34" t="s">
        <v>4289</v>
      </c>
      <c r="AZ636" s="34" t="s">
        <v>64</v>
      </c>
      <c r="BA636" s="34" t="s">
        <v>65</v>
      </c>
      <c r="BB636" s="35">
        <v>2039</v>
      </c>
      <c r="BC636" s="34" t="s">
        <v>66</v>
      </c>
    </row>
    <row r="637" spans="1:55" x14ac:dyDescent="0.25">
      <c r="A637" s="34" t="s">
        <v>3649</v>
      </c>
      <c r="B637" s="35">
        <v>79721</v>
      </c>
      <c r="C637" s="34">
        <v>100</v>
      </c>
      <c r="D637" s="34" t="s">
        <v>2755</v>
      </c>
      <c r="E637" s="34" t="s">
        <v>2756</v>
      </c>
      <c r="F637" s="34" t="s">
        <v>904</v>
      </c>
      <c r="G637" s="34" t="s">
        <v>3548</v>
      </c>
      <c r="H637" s="34" t="s">
        <v>59</v>
      </c>
      <c r="I637" s="34" t="s">
        <v>132</v>
      </c>
      <c r="J637" s="36">
        <v>44056</v>
      </c>
      <c r="K637" s="36"/>
      <c r="L637" s="34" t="s">
        <v>61</v>
      </c>
      <c r="M637" s="40"/>
      <c r="N637" s="41"/>
      <c r="O637" s="40"/>
      <c r="P637" s="41" t="s">
        <v>3456</v>
      </c>
      <c r="Q637" s="40"/>
      <c r="R637" s="41"/>
      <c r="S637" s="41"/>
      <c r="T637" s="41" t="s">
        <v>70</v>
      </c>
      <c r="U637" s="41"/>
      <c r="V637" s="41"/>
      <c r="W637" s="40"/>
      <c r="X637" s="41" t="s">
        <v>70</v>
      </c>
      <c r="Y637" s="41"/>
      <c r="Z637" s="41"/>
      <c r="AA637" s="41"/>
      <c r="AB637" s="41"/>
      <c r="AC637" s="41"/>
      <c r="AD637" s="40"/>
      <c r="AE637" s="41" t="s">
        <v>3456</v>
      </c>
      <c r="AF637" s="41" t="s">
        <v>3456</v>
      </c>
      <c r="AG637" s="41" t="s">
        <v>70</v>
      </c>
      <c r="AH637" s="41"/>
      <c r="AI637" s="41"/>
      <c r="AJ637" s="40"/>
      <c r="AK637" s="41" t="s">
        <v>70</v>
      </c>
      <c r="AL637" s="40"/>
      <c r="AM637" s="41"/>
      <c r="AN637" s="41"/>
      <c r="AO637" s="41" t="s">
        <v>70</v>
      </c>
      <c r="AP637" s="41" t="s">
        <v>70</v>
      </c>
      <c r="AQ637" s="41" t="s">
        <v>70</v>
      </c>
      <c r="AR637" s="41" t="s">
        <v>70</v>
      </c>
      <c r="AS637" s="41" t="s">
        <v>70</v>
      </c>
      <c r="AT637" s="41"/>
      <c r="AU637" s="41"/>
      <c r="AV637" s="34" t="s">
        <v>70</v>
      </c>
      <c r="AW637" s="34" t="s">
        <v>70</v>
      </c>
      <c r="AX637" s="34" t="s">
        <v>63</v>
      </c>
      <c r="AY637" s="34" t="s">
        <v>4296</v>
      </c>
      <c r="AZ637" s="34" t="s">
        <v>64</v>
      </c>
      <c r="BA637" s="34" t="s">
        <v>65</v>
      </c>
      <c r="BB637" s="35">
        <v>2036</v>
      </c>
      <c r="BC637" s="34" t="s">
        <v>66</v>
      </c>
    </row>
    <row r="638" spans="1:55" x14ac:dyDescent="0.25">
      <c r="A638" s="34" t="s">
        <v>3554</v>
      </c>
      <c r="B638" s="35">
        <v>80191</v>
      </c>
      <c r="C638" s="34">
        <v>100</v>
      </c>
      <c r="D638" s="34" t="s">
        <v>4086</v>
      </c>
      <c r="E638" s="34" t="s">
        <v>4085</v>
      </c>
      <c r="F638" s="34" t="s">
        <v>1629</v>
      </c>
      <c r="G638" s="34" t="s">
        <v>303</v>
      </c>
      <c r="H638" s="34" t="s">
        <v>208</v>
      </c>
      <c r="I638" s="34" t="s">
        <v>1630</v>
      </c>
      <c r="J638" s="36">
        <v>44641</v>
      </c>
      <c r="K638" s="36"/>
      <c r="L638" s="34" t="s">
        <v>71</v>
      </c>
      <c r="M638" s="40"/>
      <c r="N638" s="41" t="s">
        <v>3456</v>
      </c>
      <c r="O638" s="40">
        <v>32363</v>
      </c>
      <c r="P638" s="41"/>
      <c r="Q638" s="40">
        <v>32363</v>
      </c>
      <c r="R638" s="41"/>
      <c r="S638" s="41"/>
      <c r="T638" s="41" t="s">
        <v>70</v>
      </c>
      <c r="U638" s="41"/>
      <c r="V638" s="41"/>
      <c r="W638" s="40">
        <v>32363</v>
      </c>
      <c r="X638" s="41" t="s">
        <v>70</v>
      </c>
      <c r="Y638" s="41"/>
      <c r="Z638" s="40"/>
      <c r="AA638" s="41" t="s">
        <v>3456</v>
      </c>
      <c r="AB638" s="41"/>
      <c r="AC638" s="41"/>
      <c r="AD638" s="40"/>
      <c r="AE638" s="41" t="s">
        <v>3456</v>
      </c>
      <c r="AF638" s="41" t="s">
        <v>3456</v>
      </c>
      <c r="AG638" s="41" t="s">
        <v>70</v>
      </c>
      <c r="AH638" s="41"/>
      <c r="AI638" s="41"/>
      <c r="AJ638" s="40"/>
      <c r="AK638" s="41" t="s">
        <v>70</v>
      </c>
      <c r="AL638" s="40"/>
      <c r="AM638" s="41"/>
      <c r="AN638" s="40"/>
      <c r="AO638" s="41" t="s">
        <v>70</v>
      </c>
      <c r="AP638" s="41" t="s">
        <v>70</v>
      </c>
      <c r="AQ638" s="41" t="s">
        <v>70</v>
      </c>
      <c r="AR638" s="41" t="s">
        <v>70</v>
      </c>
      <c r="AS638" s="41" t="s">
        <v>70</v>
      </c>
      <c r="AT638" s="40"/>
      <c r="AU638" s="40"/>
      <c r="AV638" s="34" t="s">
        <v>70</v>
      </c>
      <c r="AW638" s="34" t="s">
        <v>70</v>
      </c>
      <c r="AX638" s="34" t="s">
        <v>63</v>
      </c>
      <c r="AY638" s="34" t="s">
        <v>4289</v>
      </c>
      <c r="AZ638" s="34" t="s">
        <v>64</v>
      </c>
      <c r="BA638" s="34" t="s">
        <v>65</v>
      </c>
      <c r="BB638" s="35">
        <v>2039</v>
      </c>
      <c r="BC638" s="34" t="s">
        <v>66</v>
      </c>
    </row>
    <row r="639" spans="1:55" x14ac:dyDescent="0.25">
      <c r="A639" s="34" t="s">
        <v>1839</v>
      </c>
      <c r="B639" s="35">
        <v>79728</v>
      </c>
      <c r="C639" s="34">
        <v>100</v>
      </c>
      <c r="D639" s="34" t="s">
        <v>3603</v>
      </c>
      <c r="E639" s="34" t="s">
        <v>3602</v>
      </c>
      <c r="F639" s="34" t="s">
        <v>3601</v>
      </c>
      <c r="G639" s="34" t="s">
        <v>58</v>
      </c>
      <c r="H639" s="34" t="s">
        <v>59</v>
      </c>
      <c r="I639" s="34" t="s">
        <v>682</v>
      </c>
      <c r="J639" s="36">
        <v>44369</v>
      </c>
      <c r="K639" s="36"/>
      <c r="L639" s="34" t="s">
        <v>61</v>
      </c>
      <c r="M639" s="40"/>
      <c r="N639" s="41" t="s">
        <v>3456</v>
      </c>
      <c r="O639" s="40"/>
      <c r="P639" s="41" t="s">
        <v>3456</v>
      </c>
      <c r="Q639" s="40"/>
      <c r="R639" s="41" t="s">
        <v>3456</v>
      </c>
      <c r="S639" s="41" t="s">
        <v>3456</v>
      </c>
      <c r="T639" s="41" t="s">
        <v>70</v>
      </c>
      <c r="U639" s="41"/>
      <c r="V639" s="41"/>
      <c r="W639" s="40"/>
      <c r="X639" s="41" t="s">
        <v>70</v>
      </c>
      <c r="Y639" s="41"/>
      <c r="Z639" s="40"/>
      <c r="AA639" s="41"/>
      <c r="AB639" s="41"/>
      <c r="AC639" s="41"/>
      <c r="AD639" s="40"/>
      <c r="AE639" s="41" t="s">
        <v>3456</v>
      </c>
      <c r="AF639" s="41" t="s">
        <v>3456</v>
      </c>
      <c r="AG639" s="41" t="s">
        <v>70</v>
      </c>
      <c r="AH639" s="41"/>
      <c r="AI639" s="41"/>
      <c r="AJ639" s="40"/>
      <c r="AK639" s="41" t="s">
        <v>70</v>
      </c>
      <c r="AL639" s="40"/>
      <c r="AM639" s="41"/>
      <c r="AN639" s="40"/>
      <c r="AO639" s="41" t="s">
        <v>70</v>
      </c>
      <c r="AP639" s="41" t="s">
        <v>70</v>
      </c>
      <c r="AQ639" s="41" t="s">
        <v>70</v>
      </c>
      <c r="AR639" s="41" t="s">
        <v>70</v>
      </c>
      <c r="AS639" s="41" t="s">
        <v>70</v>
      </c>
      <c r="AT639" s="40"/>
      <c r="AU639" s="40"/>
      <c r="AV639" s="34" t="s">
        <v>70</v>
      </c>
      <c r="AW639" s="34" t="s">
        <v>70</v>
      </c>
      <c r="AX639" s="34" t="s">
        <v>63</v>
      </c>
      <c r="AY639" s="34" t="s">
        <v>4311</v>
      </c>
      <c r="AZ639" s="34" t="s">
        <v>64</v>
      </c>
      <c r="BA639" s="34" t="s">
        <v>65</v>
      </c>
      <c r="BB639" s="35">
        <v>2038</v>
      </c>
      <c r="BC639" s="34" t="s">
        <v>66</v>
      </c>
    </row>
    <row r="640" spans="1:55" x14ac:dyDescent="0.25">
      <c r="A640" s="34" t="s">
        <v>3689</v>
      </c>
      <c r="B640" s="35">
        <v>79550</v>
      </c>
      <c r="C640" s="34">
        <v>28.83</v>
      </c>
      <c r="D640" s="34" t="s">
        <v>4297</v>
      </c>
      <c r="E640" s="34" t="s">
        <v>4298</v>
      </c>
      <c r="F640" s="34" t="s">
        <v>1253</v>
      </c>
      <c r="G640" s="34" t="s">
        <v>421</v>
      </c>
      <c r="H640" s="34" t="s">
        <v>59</v>
      </c>
      <c r="I640" s="34" t="s">
        <v>70</v>
      </c>
      <c r="J640" s="36">
        <v>45015</v>
      </c>
      <c r="K640" s="36"/>
      <c r="L640" s="34" t="s">
        <v>71</v>
      </c>
      <c r="M640" s="40"/>
      <c r="N640" s="41" t="s">
        <v>3456</v>
      </c>
      <c r="O640" s="40">
        <v>32363</v>
      </c>
      <c r="P640" s="41"/>
      <c r="Q640" s="40">
        <v>32363</v>
      </c>
      <c r="R640" s="41"/>
      <c r="S640" s="41"/>
      <c r="T640" s="41" t="s">
        <v>70</v>
      </c>
      <c r="U640" s="41"/>
      <c r="V640" s="41"/>
      <c r="W640" s="40">
        <v>32363</v>
      </c>
      <c r="X640" s="41" t="s">
        <v>70</v>
      </c>
      <c r="Y640" s="41"/>
      <c r="Z640" s="41"/>
      <c r="AA640" s="41" t="s">
        <v>3456</v>
      </c>
      <c r="AB640" s="41"/>
      <c r="AC640" s="41"/>
      <c r="AD640" s="40"/>
      <c r="AE640" s="41" t="s">
        <v>3456</v>
      </c>
      <c r="AF640" s="41" t="s">
        <v>3456</v>
      </c>
      <c r="AG640" s="41" t="s">
        <v>70</v>
      </c>
      <c r="AH640" s="41"/>
      <c r="AI640" s="41"/>
      <c r="AJ640" s="40"/>
      <c r="AK640" s="41" t="s">
        <v>70</v>
      </c>
      <c r="AL640" s="41"/>
      <c r="AM640" s="41"/>
      <c r="AN640" s="41"/>
      <c r="AO640" s="41" t="s">
        <v>70</v>
      </c>
      <c r="AP640" s="41" t="s">
        <v>70</v>
      </c>
      <c r="AQ640" s="41" t="s">
        <v>70</v>
      </c>
      <c r="AR640" s="41" t="s">
        <v>70</v>
      </c>
      <c r="AS640" s="41" t="s">
        <v>70</v>
      </c>
      <c r="AT640" s="41"/>
      <c r="AU640" s="41"/>
      <c r="AV640" s="34" t="s">
        <v>1254</v>
      </c>
      <c r="AW640" s="34" t="s">
        <v>1255</v>
      </c>
      <c r="AX640" s="34" t="s">
        <v>63</v>
      </c>
      <c r="AY640" s="34" t="s">
        <v>4295</v>
      </c>
      <c r="AZ640" s="34" t="s">
        <v>64</v>
      </c>
      <c r="BA640" s="34" t="s">
        <v>65</v>
      </c>
      <c r="BB640" s="35">
        <v>2040</v>
      </c>
      <c r="BC640" s="34" t="s">
        <v>66</v>
      </c>
    </row>
    <row r="641" spans="1:55" x14ac:dyDescent="0.25">
      <c r="A641" s="34" t="s">
        <v>1999</v>
      </c>
      <c r="B641" s="35">
        <v>61852</v>
      </c>
      <c r="C641" s="34">
        <v>100</v>
      </c>
      <c r="D641" s="34" t="s">
        <v>2000</v>
      </c>
      <c r="E641" s="34" t="s">
        <v>2001</v>
      </c>
      <c r="F641" s="34" t="s">
        <v>1735</v>
      </c>
      <c r="G641" s="34" t="s">
        <v>3527</v>
      </c>
      <c r="H641" s="34" t="s">
        <v>4287</v>
      </c>
      <c r="I641" s="34" t="s">
        <v>1736</v>
      </c>
      <c r="J641" s="36">
        <v>38912</v>
      </c>
      <c r="K641" s="36"/>
      <c r="L641" s="34" t="s">
        <v>61</v>
      </c>
      <c r="M641" s="40"/>
      <c r="N641" s="41"/>
      <c r="O641" s="40"/>
      <c r="P641" s="41"/>
      <c r="Q641" s="40"/>
      <c r="R641" s="41"/>
      <c r="S641" s="41"/>
      <c r="T641" s="41" t="s">
        <v>70</v>
      </c>
      <c r="U641" s="41"/>
      <c r="V641" s="41"/>
      <c r="W641" s="40"/>
      <c r="X641" s="41" t="s">
        <v>70</v>
      </c>
      <c r="Y641" s="41"/>
      <c r="Z641" s="40"/>
      <c r="AA641" s="41"/>
      <c r="AB641" s="41"/>
      <c r="AC641" s="41"/>
      <c r="AD641" s="40"/>
      <c r="AE641" s="41"/>
      <c r="AF641" s="41"/>
      <c r="AG641" s="41" t="s">
        <v>70</v>
      </c>
      <c r="AH641" s="41"/>
      <c r="AI641" s="41"/>
      <c r="AJ641" s="40"/>
      <c r="AK641" s="41" t="s">
        <v>70</v>
      </c>
      <c r="AL641" s="40"/>
      <c r="AM641" s="41"/>
      <c r="AN641" s="40"/>
      <c r="AO641" s="41" t="s">
        <v>70</v>
      </c>
      <c r="AP641" s="41" t="s">
        <v>70</v>
      </c>
      <c r="AQ641" s="41" t="s">
        <v>70</v>
      </c>
      <c r="AR641" s="41" t="s">
        <v>70</v>
      </c>
      <c r="AS641" s="41" t="s">
        <v>70</v>
      </c>
      <c r="AT641" s="40"/>
      <c r="AU641" s="40"/>
      <c r="AV641" s="34" t="s">
        <v>70</v>
      </c>
      <c r="AW641" s="34" t="s">
        <v>70</v>
      </c>
      <c r="AX641" s="34" t="s">
        <v>133</v>
      </c>
      <c r="AY641" s="34" t="s">
        <v>4288</v>
      </c>
      <c r="AZ641" s="34" t="s">
        <v>64</v>
      </c>
      <c r="BA641" s="34" t="s">
        <v>423</v>
      </c>
      <c r="BB641" s="35">
        <v>2022</v>
      </c>
      <c r="BC641" s="34" t="s">
        <v>66</v>
      </c>
    </row>
    <row r="642" spans="1:55" x14ac:dyDescent="0.25">
      <c r="A642" s="34" t="s">
        <v>635</v>
      </c>
      <c r="B642" s="35">
        <v>79275</v>
      </c>
      <c r="C642" s="34">
        <v>100</v>
      </c>
      <c r="D642" s="34" t="s">
        <v>639</v>
      </c>
      <c r="E642" s="34" t="s">
        <v>640</v>
      </c>
      <c r="F642" s="34" t="s">
        <v>641</v>
      </c>
      <c r="G642" s="34" t="s">
        <v>58</v>
      </c>
      <c r="H642" s="34" t="s">
        <v>59</v>
      </c>
      <c r="I642" s="34" t="s">
        <v>114</v>
      </c>
      <c r="J642" s="36">
        <v>43795</v>
      </c>
      <c r="K642" s="36"/>
      <c r="L642" s="34" t="s">
        <v>61</v>
      </c>
      <c r="M642" s="40"/>
      <c r="N642" s="41"/>
      <c r="O642" s="40"/>
      <c r="P642" s="41" t="s">
        <v>3456</v>
      </c>
      <c r="Q642" s="40"/>
      <c r="R642" s="41"/>
      <c r="S642" s="41"/>
      <c r="T642" s="41" t="s">
        <v>70</v>
      </c>
      <c r="U642" s="41"/>
      <c r="V642" s="41"/>
      <c r="W642" s="40"/>
      <c r="X642" s="41" t="s">
        <v>70</v>
      </c>
      <c r="Y642" s="41"/>
      <c r="Z642" s="41"/>
      <c r="AA642" s="41"/>
      <c r="AB642" s="41"/>
      <c r="AC642" s="41"/>
      <c r="AD642" s="40"/>
      <c r="AE642" s="41" t="s">
        <v>3456</v>
      </c>
      <c r="AF642" s="41"/>
      <c r="AG642" s="41" t="s">
        <v>70</v>
      </c>
      <c r="AH642" s="41"/>
      <c r="AI642" s="41"/>
      <c r="AJ642" s="40"/>
      <c r="AK642" s="41" t="s">
        <v>70</v>
      </c>
      <c r="AL642" s="40"/>
      <c r="AM642" s="41"/>
      <c r="AN642" s="41"/>
      <c r="AO642" s="41" t="s">
        <v>70</v>
      </c>
      <c r="AP642" s="41" t="s">
        <v>70</v>
      </c>
      <c r="AQ642" s="41" t="s">
        <v>70</v>
      </c>
      <c r="AR642" s="41" t="s">
        <v>70</v>
      </c>
      <c r="AS642" s="41" t="s">
        <v>70</v>
      </c>
      <c r="AT642" s="41"/>
      <c r="AU642" s="41"/>
      <c r="AV642" s="34" t="s">
        <v>70</v>
      </c>
      <c r="AW642" s="34" t="s">
        <v>70</v>
      </c>
      <c r="AX642" s="34" t="s">
        <v>133</v>
      </c>
      <c r="AY642" s="34" t="s">
        <v>4289</v>
      </c>
      <c r="AZ642" s="34" t="s">
        <v>64</v>
      </c>
      <c r="BA642" s="34" t="s">
        <v>65</v>
      </c>
      <c r="BB642" s="35">
        <v>2034</v>
      </c>
      <c r="BC642" s="34" t="s">
        <v>103</v>
      </c>
    </row>
    <row r="643" spans="1:55" x14ac:dyDescent="0.25">
      <c r="A643" s="34" t="s">
        <v>3098</v>
      </c>
      <c r="B643" s="35">
        <v>66819</v>
      </c>
      <c r="C643" s="34">
        <v>100</v>
      </c>
      <c r="D643" s="34" t="s">
        <v>3114</v>
      </c>
      <c r="E643" s="34" t="s">
        <v>3115</v>
      </c>
      <c r="F643" s="34" t="s">
        <v>4008</v>
      </c>
      <c r="G643" s="34" t="s">
        <v>99</v>
      </c>
      <c r="H643" s="34" t="s">
        <v>4287</v>
      </c>
      <c r="I643" s="34" t="s">
        <v>2514</v>
      </c>
      <c r="J643" s="36">
        <v>42453</v>
      </c>
      <c r="K643" s="36"/>
      <c r="L643" s="34" t="s">
        <v>61</v>
      </c>
      <c r="M643" s="40"/>
      <c r="N643" s="41"/>
      <c r="O643" s="40"/>
      <c r="P643" s="41" t="s">
        <v>3456</v>
      </c>
      <c r="Q643" s="40"/>
      <c r="R643" s="41" t="s">
        <v>3456</v>
      </c>
      <c r="S643" s="41"/>
      <c r="T643" s="41" t="s">
        <v>70</v>
      </c>
      <c r="U643" s="41"/>
      <c r="V643" s="41"/>
      <c r="W643" s="40"/>
      <c r="X643" s="41" t="s">
        <v>70</v>
      </c>
      <c r="Y643" s="41"/>
      <c r="Z643" s="40"/>
      <c r="AA643" s="41"/>
      <c r="AB643" s="41"/>
      <c r="AC643" s="41"/>
      <c r="AD643" s="40"/>
      <c r="AE643" s="41"/>
      <c r="AF643" s="41"/>
      <c r="AG643" s="41" t="s">
        <v>70</v>
      </c>
      <c r="AH643" s="41"/>
      <c r="AI643" s="41"/>
      <c r="AJ643" s="40"/>
      <c r="AK643" s="41" t="s">
        <v>70</v>
      </c>
      <c r="AL643" s="40"/>
      <c r="AM643" s="41"/>
      <c r="AN643" s="40"/>
      <c r="AO643" s="41" t="s">
        <v>70</v>
      </c>
      <c r="AP643" s="41" t="s">
        <v>70</v>
      </c>
      <c r="AQ643" s="41" t="s">
        <v>70</v>
      </c>
      <c r="AR643" s="41" t="s">
        <v>70</v>
      </c>
      <c r="AS643" s="41" t="s">
        <v>70</v>
      </c>
      <c r="AT643" s="40"/>
      <c r="AU643" s="40"/>
      <c r="AV643" s="34" t="s">
        <v>70</v>
      </c>
      <c r="AW643" s="34" t="s">
        <v>70</v>
      </c>
      <c r="AX643" s="34" t="s">
        <v>133</v>
      </c>
      <c r="AY643" s="34" t="s">
        <v>4290</v>
      </c>
      <c r="AZ643" s="34" t="s">
        <v>64</v>
      </c>
      <c r="BA643" s="34" t="s">
        <v>65</v>
      </c>
      <c r="BB643" s="35">
        <v>2031</v>
      </c>
      <c r="BC643" s="34" t="s">
        <v>103</v>
      </c>
    </row>
    <row r="644" spans="1:55" x14ac:dyDescent="0.25">
      <c r="A644" s="34" t="s">
        <v>1104</v>
      </c>
      <c r="B644" s="35">
        <v>63772</v>
      </c>
      <c r="C644" s="34">
        <v>40</v>
      </c>
      <c r="D644" s="34" t="s">
        <v>1105</v>
      </c>
      <c r="E644" s="34" t="s">
        <v>1106</v>
      </c>
      <c r="F644" s="34" t="s">
        <v>1107</v>
      </c>
      <c r="G644" s="34" t="s">
        <v>3520</v>
      </c>
      <c r="H644" s="34" t="s">
        <v>4287</v>
      </c>
      <c r="I644" s="34" t="s">
        <v>4372</v>
      </c>
      <c r="J644" s="36">
        <v>39689</v>
      </c>
      <c r="K644" s="36"/>
      <c r="L644" s="34" t="s">
        <v>61</v>
      </c>
      <c r="M644" s="40">
        <v>45299</v>
      </c>
      <c r="N644" s="41"/>
      <c r="O644" s="40"/>
      <c r="P644" s="41"/>
      <c r="Q644" s="40"/>
      <c r="R644" s="41"/>
      <c r="S644" s="41"/>
      <c r="T644" s="41" t="s">
        <v>70</v>
      </c>
      <c r="U644" s="41"/>
      <c r="V644" s="41"/>
      <c r="W644" s="40"/>
      <c r="X644" s="41" t="s">
        <v>70</v>
      </c>
      <c r="Y644" s="41"/>
      <c r="Z644" s="41"/>
      <c r="AA644" s="41"/>
      <c r="AB644" s="41"/>
      <c r="AC644" s="41"/>
      <c r="AD644" s="40"/>
      <c r="AE644" s="41"/>
      <c r="AF644" s="41"/>
      <c r="AG644" s="41" t="s">
        <v>70</v>
      </c>
      <c r="AH644" s="41"/>
      <c r="AI644" s="41"/>
      <c r="AJ644" s="40"/>
      <c r="AK644" s="41" t="s">
        <v>70</v>
      </c>
      <c r="AL644" s="40"/>
      <c r="AM644" s="41"/>
      <c r="AN644" s="40"/>
      <c r="AO644" s="41" t="s">
        <v>70</v>
      </c>
      <c r="AP644" s="41" t="s">
        <v>70</v>
      </c>
      <c r="AQ644" s="41" t="s">
        <v>70</v>
      </c>
      <c r="AR644" s="41" t="s">
        <v>70</v>
      </c>
      <c r="AS644" s="41" t="s">
        <v>70</v>
      </c>
      <c r="AT644" s="40"/>
      <c r="AU644" s="40"/>
      <c r="AV644" s="34" t="s">
        <v>70</v>
      </c>
      <c r="AW644" s="34" t="s">
        <v>70</v>
      </c>
      <c r="AX644" s="34" t="s">
        <v>63</v>
      </c>
      <c r="AY644" s="34" t="s">
        <v>4292</v>
      </c>
      <c r="AZ644" s="34" t="s">
        <v>64</v>
      </c>
      <c r="BA644" s="34" t="s">
        <v>65</v>
      </c>
      <c r="BB644" s="35">
        <v>2024</v>
      </c>
      <c r="BC644" s="34" t="s">
        <v>185</v>
      </c>
    </row>
    <row r="645" spans="1:55" x14ac:dyDescent="0.25">
      <c r="A645" s="34" t="s">
        <v>3387</v>
      </c>
      <c r="B645" s="35">
        <v>65223</v>
      </c>
      <c r="C645" s="34">
        <v>100</v>
      </c>
      <c r="D645" s="34" t="s">
        <v>3398</v>
      </c>
      <c r="E645" s="34" t="s">
        <v>3399</v>
      </c>
      <c r="F645" s="34" t="s">
        <v>2255</v>
      </c>
      <c r="G645" s="34" t="s">
        <v>467</v>
      </c>
      <c r="H645" s="34" t="s">
        <v>59</v>
      </c>
      <c r="I645" s="34" t="s">
        <v>862</v>
      </c>
      <c r="J645" s="36">
        <v>40830</v>
      </c>
      <c r="K645" s="36"/>
      <c r="L645" s="34" t="s">
        <v>61</v>
      </c>
      <c r="M645" s="40"/>
      <c r="N645" s="41"/>
      <c r="O645" s="40"/>
      <c r="P645" s="41"/>
      <c r="Q645" s="40"/>
      <c r="R645" s="41" t="s">
        <v>3456</v>
      </c>
      <c r="S645" s="41"/>
      <c r="T645" s="41" t="s">
        <v>70</v>
      </c>
      <c r="U645" s="41"/>
      <c r="V645" s="41"/>
      <c r="W645" s="40"/>
      <c r="X645" s="41" t="s">
        <v>70</v>
      </c>
      <c r="Y645" s="41"/>
      <c r="Z645" s="40"/>
      <c r="AA645" s="41"/>
      <c r="AB645" s="41"/>
      <c r="AC645" s="41"/>
      <c r="AD645" s="40"/>
      <c r="AE645" s="41"/>
      <c r="AF645" s="41"/>
      <c r="AG645" s="41" t="s">
        <v>70</v>
      </c>
      <c r="AH645" s="41"/>
      <c r="AI645" s="41"/>
      <c r="AJ645" s="40"/>
      <c r="AK645" s="41" t="s">
        <v>70</v>
      </c>
      <c r="AL645" s="40"/>
      <c r="AM645" s="41"/>
      <c r="AN645" s="40"/>
      <c r="AO645" s="41" t="s">
        <v>70</v>
      </c>
      <c r="AP645" s="41" t="s">
        <v>70</v>
      </c>
      <c r="AQ645" s="41" t="s">
        <v>70</v>
      </c>
      <c r="AR645" s="41" t="s">
        <v>70</v>
      </c>
      <c r="AS645" s="41" t="s">
        <v>70</v>
      </c>
      <c r="AT645" s="40"/>
      <c r="AU645" s="40"/>
      <c r="AV645" s="34" t="s">
        <v>70</v>
      </c>
      <c r="AW645" s="34" t="s">
        <v>70</v>
      </c>
      <c r="AX645" s="34" t="s">
        <v>63</v>
      </c>
      <c r="AY645" s="34" t="s">
        <v>4292</v>
      </c>
      <c r="AZ645" s="34" t="s">
        <v>64</v>
      </c>
      <c r="BA645" s="34" t="s">
        <v>65</v>
      </c>
      <c r="BB645" s="35">
        <v>2026</v>
      </c>
      <c r="BC645" s="34" t="s">
        <v>103</v>
      </c>
    </row>
    <row r="646" spans="1:55" x14ac:dyDescent="0.25">
      <c r="A646" s="34" t="s">
        <v>1641</v>
      </c>
      <c r="B646" s="35">
        <v>65557</v>
      </c>
      <c r="C646" s="34">
        <v>100</v>
      </c>
      <c r="D646" s="34" t="s">
        <v>1653</v>
      </c>
      <c r="E646" s="34" t="s">
        <v>1654</v>
      </c>
      <c r="F646" s="34" t="s">
        <v>1555</v>
      </c>
      <c r="G646" s="34" t="s">
        <v>434</v>
      </c>
      <c r="H646" s="34" t="s">
        <v>144</v>
      </c>
      <c r="I646" s="34" t="s">
        <v>722</v>
      </c>
      <c r="J646" s="36">
        <v>40906</v>
      </c>
      <c r="K646" s="36"/>
      <c r="L646" s="34" t="s">
        <v>61</v>
      </c>
      <c r="M646" s="40"/>
      <c r="N646" s="41"/>
      <c r="O646" s="40"/>
      <c r="P646" s="41" t="s">
        <v>3456</v>
      </c>
      <c r="Q646" s="40"/>
      <c r="R646" s="41" t="s">
        <v>3456</v>
      </c>
      <c r="S646" s="41"/>
      <c r="T646" s="41" t="s">
        <v>70</v>
      </c>
      <c r="U646" s="41"/>
      <c r="V646" s="41"/>
      <c r="W646" s="40"/>
      <c r="X646" s="41" t="s">
        <v>70</v>
      </c>
      <c r="Y646" s="41"/>
      <c r="Z646" s="40"/>
      <c r="AA646" s="41"/>
      <c r="AB646" s="41"/>
      <c r="AC646" s="41"/>
      <c r="AD646" s="40"/>
      <c r="AE646" s="41"/>
      <c r="AF646" s="41"/>
      <c r="AG646" s="41" t="s">
        <v>70</v>
      </c>
      <c r="AH646" s="41"/>
      <c r="AI646" s="41"/>
      <c r="AJ646" s="40"/>
      <c r="AK646" s="41" t="s">
        <v>70</v>
      </c>
      <c r="AL646" s="40"/>
      <c r="AM646" s="41"/>
      <c r="AN646" s="40"/>
      <c r="AO646" s="41" t="s">
        <v>70</v>
      </c>
      <c r="AP646" s="41" t="s">
        <v>70</v>
      </c>
      <c r="AQ646" s="41" t="s">
        <v>70</v>
      </c>
      <c r="AR646" s="41" t="s">
        <v>70</v>
      </c>
      <c r="AS646" s="41" t="s">
        <v>70</v>
      </c>
      <c r="AT646" s="40"/>
      <c r="AU646" s="40"/>
      <c r="AV646" s="34" t="s">
        <v>70</v>
      </c>
      <c r="AW646" s="34" t="s">
        <v>70</v>
      </c>
      <c r="AX646" s="34" t="s">
        <v>133</v>
      </c>
      <c r="AY646" s="34" t="s">
        <v>4292</v>
      </c>
      <c r="AZ646" s="34" t="s">
        <v>64</v>
      </c>
      <c r="BA646" s="34" t="s">
        <v>65</v>
      </c>
      <c r="BB646" s="35">
        <v>2027</v>
      </c>
      <c r="BC646" s="34" t="s">
        <v>103</v>
      </c>
    </row>
    <row r="647" spans="1:55" x14ac:dyDescent="0.25">
      <c r="A647" s="34" t="s">
        <v>134</v>
      </c>
      <c r="B647" s="35">
        <v>64727</v>
      </c>
      <c r="C647" s="34">
        <v>100</v>
      </c>
      <c r="D647" s="34" t="s">
        <v>251</v>
      </c>
      <c r="E647" s="34" t="s">
        <v>252</v>
      </c>
      <c r="F647" s="34" t="s">
        <v>253</v>
      </c>
      <c r="G647" s="34" t="s">
        <v>208</v>
      </c>
      <c r="H647" s="34" t="s">
        <v>144</v>
      </c>
      <c r="I647" s="34" t="s">
        <v>254</v>
      </c>
      <c r="J647" s="36">
        <v>40176</v>
      </c>
      <c r="K647" s="36"/>
      <c r="L647" s="34" t="s">
        <v>61</v>
      </c>
      <c r="M647" s="40"/>
      <c r="N647" s="41"/>
      <c r="O647" s="40"/>
      <c r="P647" s="41"/>
      <c r="Q647" s="40"/>
      <c r="R647" s="41"/>
      <c r="S647" s="41"/>
      <c r="T647" s="41" t="s">
        <v>70</v>
      </c>
      <c r="U647" s="41"/>
      <c r="V647" s="41"/>
      <c r="W647" s="40"/>
      <c r="X647" s="41" t="s">
        <v>70</v>
      </c>
      <c r="Y647" s="41"/>
      <c r="Z647" s="41"/>
      <c r="AA647" s="41"/>
      <c r="AB647" s="41"/>
      <c r="AC647" s="41"/>
      <c r="AD647" s="41"/>
      <c r="AE647" s="41"/>
      <c r="AF647" s="41"/>
      <c r="AG647" s="41" t="s">
        <v>70</v>
      </c>
      <c r="AH647" s="41"/>
      <c r="AI647" s="41"/>
      <c r="AJ647" s="41"/>
      <c r="AK647" s="41" t="s">
        <v>70</v>
      </c>
      <c r="AL647" s="41"/>
      <c r="AM647" s="41"/>
      <c r="AN647" s="41"/>
      <c r="AO647" s="41" t="s">
        <v>70</v>
      </c>
      <c r="AP647" s="41"/>
      <c r="AQ647" s="41"/>
      <c r="AR647" s="41"/>
      <c r="AS647" s="41"/>
      <c r="AT647" s="41"/>
      <c r="AU647" s="41"/>
      <c r="AV647" s="34" t="s">
        <v>70</v>
      </c>
      <c r="AW647" s="34" t="s">
        <v>70</v>
      </c>
      <c r="AX647" s="34" t="s">
        <v>133</v>
      </c>
      <c r="AY647" s="34" t="s">
        <v>4290</v>
      </c>
      <c r="AZ647" s="34" t="s">
        <v>64</v>
      </c>
      <c r="BA647" s="34" t="s">
        <v>65</v>
      </c>
      <c r="BB647" s="35">
        <v>2025</v>
      </c>
      <c r="BC647" s="34" t="s">
        <v>103</v>
      </c>
    </row>
    <row r="648" spans="1:55" x14ac:dyDescent="0.25">
      <c r="A648" s="34" t="s">
        <v>3018</v>
      </c>
      <c r="B648" s="35">
        <v>66019</v>
      </c>
      <c r="C648" s="34">
        <v>100</v>
      </c>
      <c r="D648" s="34" t="s">
        <v>3024</v>
      </c>
      <c r="E648" s="34" t="s">
        <v>3025</v>
      </c>
      <c r="F648" s="34" t="s">
        <v>1882</v>
      </c>
      <c r="G648" s="34" t="s">
        <v>4109</v>
      </c>
      <c r="H648" s="34" t="s">
        <v>4287</v>
      </c>
      <c r="I648" s="34" t="s">
        <v>133</v>
      </c>
      <c r="J648" s="36">
        <v>41570</v>
      </c>
      <c r="K648" s="36"/>
      <c r="L648" s="34" t="s">
        <v>61</v>
      </c>
      <c r="M648" s="40"/>
      <c r="N648" s="41"/>
      <c r="O648" s="40"/>
      <c r="P648" s="41" t="s">
        <v>3456</v>
      </c>
      <c r="Q648" s="40"/>
      <c r="R648" s="41" t="s">
        <v>3456</v>
      </c>
      <c r="S648" s="41"/>
      <c r="T648" s="41" t="s">
        <v>70</v>
      </c>
      <c r="U648" s="41"/>
      <c r="V648" s="41"/>
      <c r="W648" s="40"/>
      <c r="X648" s="41" t="s">
        <v>70</v>
      </c>
      <c r="Y648" s="41"/>
      <c r="Z648" s="40"/>
      <c r="AA648" s="41"/>
      <c r="AB648" s="41"/>
      <c r="AC648" s="41"/>
      <c r="AD648" s="40"/>
      <c r="AE648" s="41" t="s">
        <v>3456</v>
      </c>
      <c r="AF648" s="41"/>
      <c r="AG648" s="41" t="s">
        <v>70</v>
      </c>
      <c r="AH648" s="41"/>
      <c r="AI648" s="41"/>
      <c r="AJ648" s="40"/>
      <c r="AK648" s="41" t="s">
        <v>70</v>
      </c>
      <c r="AL648" s="40"/>
      <c r="AM648" s="41"/>
      <c r="AN648" s="40"/>
      <c r="AO648" s="41" t="s">
        <v>70</v>
      </c>
      <c r="AP648" s="41" t="s">
        <v>70</v>
      </c>
      <c r="AQ648" s="41" t="s">
        <v>70</v>
      </c>
      <c r="AR648" s="41" t="s">
        <v>70</v>
      </c>
      <c r="AS648" s="41" t="s">
        <v>70</v>
      </c>
      <c r="AT648" s="40"/>
      <c r="AU648" s="40"/>
      <c r="AV648" s="34" t="s">
        <v>70</v>
      </c>
      <c r="AW648" s="34" t="s">
        <v>70</v>
      </c>
      <c r="AX648" s="34" t="s">
        <v>63</v>
      </c>
      <c r="AY648" s="34" t="s">
        <v>4302</v>
      </c>
      <c r="AZ648" s="34" t="s">
        <v>64</v>
      </c>
      <c r="BA648" s="34" t="s">
        <v>65</v>
      </c>
      <c r="BB648" s="35">
        <v>2030</v>
      </c>
      <c r="BC648" s="34" t="s">
        <v>66</v>
      </c>
    </row>
    <row r="649" spans="1:55" x14ac:dyDescent="0.25">
      <c r="A649" s="34" t="s">
        <v>905</v>
      </c>
      <c r="B649" s="35">
        <v>66842</v>
      </c>
      <c r="C649" s="34">
        <v>100</v>
      </c>
      <c r="D649" s="34" t="s">
        <v>906</v>
      </c>
      <c r="E649" s="34" t="s">
        <v>907</v>
      </c>
      <c r="F649" s="34" t="s">
        <v>3976</v>
      </c>
      <c r="G649" s="34" t="s">
        <v>467</v>
      </c>
      <c r="H649" s="34" t="s">
        <v>59</v>
      </c>
      <c r="I649" s="34" t="s">
        <v>632</v>
      </c>
      <c r="J649" s="36">
        <v>42705</v>
      </c>
      <c r="K649" s="36"/>
      <c r="L649" s="34" t="s">
        <v>61</v>
      </c>
      <c r="M649" s="40"/>
      <c r="N649" s="41"/>
      <c r="O649" s="40"/>
      <c r="P649" s="41" t="s">
        <v>3456</v>
      </c>
      <c r="Q649" s="40"/>
      <c r="R649" s="41"/>
      <c r="S649" s="41"/>
      <c r="T649" s="41" t="s">
        <v>70</v>
      </c>
      <c r="U649" s="41"/>
      <c r="V649" s="41"/>
      <c r="W649" s="40"/>
      <c r="X649" s="41" t="s">
        <v>70</v>
      </c>
      <c r="Y649" s="41"/>
      <c r="Z649" s="41"/>
      <c r="AA649" s="41"/>
      <c r="AB649" s="41"/>
      <c r="AC649" s="41"/>
      <c r="AD649" s="40"/>
      <c r="AE649" s="41"/>
      <c r="AF649" s="41"/>
      <c r="AG649" s="41" t="s">
        <v>70</v>
      </c>
      <c r="AH649" s="41"/>
      <c r="AI649" s="41"/>
      <c r="AJ649" s="40"/>
      <c r="AK649" s="41" t="s">
        <v>70</v>
      </c>
      <c r="AL649" s="40"/>
      <c r="AM649" s="41"/>
      <c r="AN649" s="41"/>
      <c r="AO649" s="41" t="s">
        <v>70</v>
      </c>
      <c r="AP649" s="41" t="s">
        <v>70</v>
      </c>
      <c r="AQ649" s="41" t="s">
        <v>70</v>
      </c>
      <c r="AR649" s="41" t="s">
        <v>70</v>
      </c>
      <c r="AS649" s="41" t="s">
        <v>70</v>
      </c>
      <c r="AT649" s="41"/>
      <c r="AU649" s="41"/>
      <c r="AV649" s="34" t="s">
        <v>70</v>
      </c>
      <c r="AW649" s="34" t="s">
        <v>70</v>
      </c>
      <c r="AX649" s="34" t="s">
        <v>133</v>
      </c>
      <c r="AY649" s="34" t="s">
        <v>4292</v>
      </c>
      <c r="AZ649" s="34" t="s">
        <v>64</v>
      </c>
      <c r="BA649" s="34" t="s">
        <v>65</v>
      </c>
      <c r="BB649" s="35">
        <v>2033</v>
      </c>
      <c r="BC649" s="34" t="s">
        <v>66</v>
      </c>
    </row>
    <row r="650" spans="1:55" x14ac:dyDescent="0.25">
      <c r="A650" s="34" t="s">
        <v>2462</v>
      </c>
      <c r="B650" s="35">
        <v>65579</v>
      </c>
      <c r="C650" s="34">
        <v>100</v>
      </c>
      <c r="D650" s="34" t="s">
        <v>2474</v>
      </c>
      <c r="E650" s="34" t="s">
        <v>2475</v>
      </c>
      <c r="F650" s="34" t="s">
        <v>263</v>
      </c>
      <c r="G650" s="34" t="s">
        <v>3521</v>
      </c>
      <c r="H650" s="34" t="s">
        <v>4287</v>
      </c>
      <c r="I650" s="34" t="s">
        <v>264</v>
      </c>
      <c r="J650" s="36">
        <v>41121</v>
      </c>
      <c r="K650" s="36"/>
      <c r="L650" s="34" t="s">
        <v>61</v>
      </c>
      <c r="M650" s="40"/>
      <c r="N650" s="41"/>
      <c r="O650" s="40"/>
      <c r="P650" s="41" t="s">
        <v>3456</v>
      </c>
      <c r="Q650" s="40"/>
      <c r="R650" s="41"/>
      <c r="S650" s="41"/>
      <c r="T650" s="41" t="s">
        <v>70</v>
      </c>
      <c r="U650" s="41"/>
      <c r="V650" s="41"/>
      <c r="W650" s="40"/>
      <c r="X650" s="41" t="s">
        <v>70</v>
      </c>
      <c r="Y650" s="41"/>
      <c r="Z650" s="40"/>
      <c r="AA650" s="41"/>
      <c r="AB650" s="41"/>
      <c r="AC650" s="41"/>
      <c r="AD650" s="40"/>
      <c r="AE650" s="41"/>
      <c r="AF650" s="41"/>
      <c r="AG650" s="41" t="s">
        <v>70</v>
      </c>
      <c r="AH650" s="41"/>
      <c r="AI650" s="41"/>
      <c r="AJ650" s="40"/>
      <c r="AK650" s="41" t="s">
        <v>70</v>
      </c>
      <c r="AL650" s="40"/>
      <c r="AM650" s="41"/>
      <c r="AN650" s="40"/>
      <c r="AO650" s="41" t="s">
        <v>70</v>
      </c>
      <c r="AP650" s="41" t="s">
        <v>70</v>
      </c>
      <c r="AQ650" s="41" t="s">
        <v>70</v>
      </c>
      <c r="AR650" s="41" t="s">
        <v>70</v>
      </c>
      <c r="AS650" s="41" t="s">
        <v>70</v>
      </c>
      <c r="AT650" s="40"/>
      <c r="AU650" s="40"/>
      <c r="AV650" s="34" t="s">
        <v>70</v>
      </c>
      <c r="AW650" s="34" t="s">
        <v>70</v>
      </c>
      <c r="AX650" s="34" t="s">
        <v>63</v>
      </c>
      <c r="AY650" s="34" t="s">
        <v>4302</v>
      </c>
      <c r="AZ650" s="34" t="s">
        <v>64</v>
      </c>
      <c r="BA650" s="34" t="s">
        <v>65</v>
      </c>
      <c r="BB650" s="35">
        <v>2027</v>
      </c>
      <c r="BC650" s="34" t="s">
        <v>66</v>
      </c>
    </row>
    <row r="651" spans="1:55" x14ac:dyDescent="0.25">
      <c r="A651" s="34" t="s">
        <v>645</v>
      </c>
      <c r="B651" s="35">
        <v>66202</v>
      </c>
      <c r="C651" s="34">
        <v>100</v>
      </c>
      <c r="D651" s="34" t="s">
        <v>666</v>
      </c>
      <c r="E651" s="34" t="s">
        <v>666</v>
      </c>
      <c r="F651" s="34" t="s">
        <v>657</v>
      </c>
      <c r="G651" s="34" t="s">
        <v>3982</v>
      </c>
      <c r="H651" s="34" t="s">
        <v>144</v>
      </c>
      <c r="I651" s="34" t="s">
        <v>273</v>
      </c>
      <c r="J651" s="36">
        <v>42061</v>
      </c>
      <c r="K651" s="36"/>
      <c r="L651" s="34" t="s">
        <v>61</v>
      </c>
      <c r="M651" s="40"/>
      <c r="N651" s="41"/>
      <c r="O651" s="40"/>
      <c r="P651" s="41" t="s">
        <v>3456</v>
      </c>
      <c r="Q651" s="40"/>
      <c r="R651" s="41"/>
      <c r="S651" s="41"/>
      <c r="T651" s="41" t="s">
        <v>70</v>
      </c>
      <c r="U651" s="41"/>
      <c r="V651" s="41"/>
      <c r="W651" s="40"/>
      <c r="X651" s="41" t="s">
        <v>70</v>
      </c>
      <c r="Y651" s="41"/>
      <c r="Z651" s="41"/>
      <c r="AA651" s="41"/>
      <c r="AB651" s="41"/>
      <c r="AC651" s="41"/>
      <c r="AD651" s="40"/>
      <c r="AE651" s="41"/>
      <c r="AF651" s="41"/>
      <c r="AG651" s="41" t="s">
        <v>70</v>
      </c>
      <c r="AH651" s="41"/>
      <c r="AI651" s="41"/>
      <c r="AJ651" s="40"/>
      <c r="AK651" s="41" t="s">
        <v>70</v>
      </c>
      <c r="AL651" s="40"/>
      <c r="AM651" s="41"/>
      <c r="AN651" s="41"/>
      <c r="AO651" s="41" t="s">
        <v>70</v>
      </c>
      <c r="AP651" s="41" t="s">
        <v>70</v>
      </c>
      <c r="AQ651" s="41" t="s">
        <v>70</v>
      </c>
      <c r="AR651" s="41" t="s">
        <v>70</v>
      </c>
      <c r="AS651" s="41" t="s">
        <v>70</v>
      </c>
      <c r="AT651" s="41"/>
      <c r="AU651" s="41"/>
      <c r="AV651" s="34" t="s">
        <v>70</v>
      </c>
      <c r="AW651" s="34" t="s">
        <v>70</v>
      </c>
      <c r="AX651" s="34" t="s">
        <v>133</v>
      </c>
      <c r="AY651" s="34" t="s">
        <v>4290</v>
      </c>
      <c r="AZ651" s="34" t="s">
        <v>64</v>
      </c>
      <c r="BA651" s="34" t="s">
        <v>65</v>
      </c>
      <c r="BB651" s="35">
        <v>2031</v>
      </c>
      <c r="BC651" s="34" t="s">
        <v>103</v>
      </c>
    </row>
    <row r="652" spans="1:55" x14ac:dyDescent="0.25">
      <c r="A652" s="34" t="s">
        <v>2032</v>
      </c>
      <c r="B652" s="35">
        <v>62316</v>
      </c>
      <c r="C652" s="34">
        <v>100</v>
      </c>
      <c r="D652" s="34" t="s">
        <v>2046</v>
      </c>
      <c r="E652" s="34" t="s">
        <v>2047</v>
      </c>
      <c r="F652" s="34" t="s">
        <v>2048</v>
      </c>
      <c r="G652" s="34" t="s">
        <v>58</v>
      </c>
      <c r="H652" s="34" t="s">
        <v>59</v>
      </c>
      <c r="I652" s="34" t="s">
        <v>77</v>
      </c>
      <c r="J652" s="36">
        <v>38975</v>
      </c>
      <c r="K652" s="36">
        <v>45291</v>
      </c>
      <c r="L652" s="34" t="s">
        <v>71</v>
      </c>
      <c r="M652" s="40"/>
      <c r="N652" s="41"/>
      <c r="O652" s="40"/>
      <c r="P652" s="41"/>
      <c r="Q652" s="40"/>
      <c r="R652" s="41"/>
      <c r="S652" s="41"/>
      <c r="T652" s="41" t="s">
        <v>70</v>
      </c>
      <c r="U652" s="41"/>
      <c r="V652" s="41"/>
      <c r="W652" s="40">
        <v>32363</v>
      </c>
      <c r="X652" s="41" t="s">
        <v>70</v>
      </c>
      <c r="Y652" s="41"/>
      <c r="Z652" s="40"/>
      <c r="AA652" s="41"/>
      <c r="AB652" s="41"/>
      <c r="AC652" s="41"/>
      <c r="AD652" s="40"/>
      <c r="AE652" s="41" t="s">
        <v>3456</v>
      </c>
      <c r="AF652" s="41" t="s">
        <v>3456</v>
      </c>
      <c r="AG652" s="41" t="s">
        <v>70</v>
      </c>
      <c r="AH652" s="41"/>
      <c r="AI652" s="41"/>
      <c r="AJ652" s="40"/>
      <c r="AK652" s="41" t="s">
        <v>70</v>
      </c>
      <c r="AL652" s="40"/>
      <c r="AM652" s="41"/>
      <c r="AN652" s="40"/>
      <c r="AO652" s="41" t="s">
        <v>70</v>
      </c>
      <c r="AP652" s="41" t="s">
        <v>70</v>
      </c>
      <c r="AQ652" s="41" t="s">
        <v>70</v>
      </c>
      <c r="AR652" s="41" t="s">
        <v>70</v>
      </c>
      <c r="AS652" s="41" t="s">
        <v>70</v>
      </c>
      <c r="AT652" s="40"/>
      <c r="AU652" s="40"/>
      <c r="AV652" s="34" t="s">
        <v>70</v>
      </c>
      <c r="AW652" s="34" t="s">
        <v>70</v>
      </c>
      <c r="AX652" s="34" t="s">
        <v>133</v>
      </c>
      <c r="AY652" s="34" t="s">
        <v>4292</v>
      </c>
      <c r="AZ652" s="34" t="s">
        <v>464</v>
      </c>
      <c r="BA652" s="34" t="s">
        <v>465</v>
      </c>
      <c r="BB652" s="35">
        <v>2022</v>
      </c>
      <c r="BC652" s="34" t="s">
        <v>66</v>
      </c>
    </row>
    <row r="653" spans="1:55" x14ac:dyDescent="0.25">
      <c r="A653" s="34" t="s">
        <v>2154</v>
      </c>
      <c r="B653" s="35">
        <v>63107</v>
      </c>
      <c r="C653" s="34">
        <v>100</v>
      </c>
      <c r="D653" s="34" t="s">
        <v>2225</v>
      </c>
      <c r="E653" s="34" t="s">
        <v>2226</v>
      </c>
      <c r="F653" s="34" t="s">
        <v>2107</v>
      </c>
      <c r="G653" s="34" t="s">
        <v>173</v>
      </c>
      <c r="H653" s="34" t="s">
        <v>144</v>
      </c>
      <c r="I653" s="34" t="s">
        <v>2108</v>
      </c>
      <c r="J653" s="36">
        <v>39254</v>
      </c>
      <c r="K653" s="36">
        <v>45077</v>
      </c>
      <c r="L653" s="34" t="s">
        <v>71</v>
      </c>
      <c r="M653" s="40"/>
      <c r="N653" s="41" t="s">
        <v>3456</v>
      </c>
      <c r="O653" s="40"/>
      <c r="P653" s="41"/>
      <c r="Q653" s="40"/>
      <c r="R653" s="41"/>
      <c r="S653" s="41"/>
      <c r="T653" s="41" t="s">
        <v>70</v>
      </c>
      <c r="U653" s="41"/>
      <c r="V653" s="41"/>
      <c r="W653" s="40">
        <v>32363</v>
      </c>
      <c r="X653" s="41" t="s">
        <v>70</v>
      </c>
      <c r="Y653" s="41"/>
      <c r="Z653" s="40"/>
      <c r="AA653" s="41"/>
      <c r="AB653" s="41"/>
      <c r="AC653" s="41"/>
      <c r="AD653" s="40"/>
      <c r="AE653" s="41" t="s">
        <v>3456</v>
      </c>
      <c r="AF653" s="41" t="s">
        <v>3456</v>
      </c>
      <c r="AG653" s="41" t="s">
        <v>70</v>
      </c>
      <c r="AH653" s="41"/>
      <c r="AI653" s="41"/>
      <c r="AJ653" s="40"/>
      <c r="AK653" s="41" t="s">
        <v>70</v>
      </c>
      <c r="AL653" s="40"/>
      <c r="AM653" s="41"/>
      <c r="AN653" s="40"/>
      <c r="AO653" s="41" t="s">
        <v>70</v>
      </c>
      <c r="AP653" s="41" t="s">
        <v>70</v>
      </c>
      <c r="AQ653" s="41" t="s">
        <v>70</v>
      </c>
      <c r="AR653" s="41" t="s">
        <v>70</v>
      </c>
      <c r="AS653" s="41" t="s">
        <v>70</v>
      </c>
      <c r="AT653" s="40"/>
      <c r="AU653" s="40"/>
      <c r="AV653" s="34" t="s">
        <v>70</v>
      </c>
      <c r="AW653" s="34" t="s">
        <v>70</v>
      </c>
      <c r="AX653" s="34" t="s">
        <v>133</v>
      </c>
      <c r="AY653" s="34" t="s">
        <v>4292</v>
      </c>
      <c r="AZ653" s="34" t="s">
        <v>464</v>
      </c>
      <c r="BA653" s="34" t="s">
        <v>465</v>
      </c>
      <c r="BB653" s="35">
        <v>2022</v>
      </c>
      <c r="BC653" s="34" t="s">
        <v>185</v>
      </c>
    </row>
    <row r="654" spans="1:55" x14ac:dyDescent="0.25">
      <c r="A654" s="34" t="s">
        <v>1173</v>
      </c>
      <c r="B654" s="35">
        <v>78818</v>
      </c>
      <c r="C654" s="34">
        <v>100</v>
      </c>
      <c r="D654" s="34" t="s">
        <v>1204</v>
      </c>
      <c r="E654" s="34" t="s">
        <v>1205</v>
      </c>
      <c r="F654" s="34" t="s">
        <v>1206</v>
      </c>
      <c r="G654" s="34" t="s">
        <v>3974</v>
      </c>
      <c r="H654" s="34" t="s">
        <v>59</v>
      </c>
      <c r="I654" s="34" t="s">
        <v>1078</v>
      </c>
      <c r="J654" s="36">
        <v>43636</v>
      </c>
      <c r="K654" s="36"/>
      <c r="L654" s="34" t="s">
        <v>61</v>
      </c>
      <c r="M654" s="40"/>
      <c r="N654" s="41"/>
      <c r="O654" s="40"/>
      <c r="P654" s="41" t="s">
        <v>3456</v>
      </c>
      <c r="Q654" s="40"/>
      <c r="R654" s="41" t="s">
        <v>3456</v>
      </c>
      <c r="S654" s="41" t="s">
        <v>3456</v>
      </c>
      <c r="T654" s="41" t="s">
        <v>70</v>
      </c>
      <c r="U654" s="41"/>
      <c r="V654" s="41" t="s">
        <v>3456</v>
      </c>
      <c r="W654" s="40"/>
      <c r="X654" s="41" t="s">
        <v>70</v>
      </c>
      <c r="Y654" s="41"/>
      <c r="Z654" s="41"/>
      <c r="AA654" s="41"/>
      <c r="AB654" s="41"/>
      <c r="AC654" s="41"/>
      <c r="AD654" s="40"/>
      <c r="AE654" s="41"/>
      <c r="AF654" s="41"/>
      <c r="AG654" s="41" t="s">
        <v>70</v>
      </c>
      <c r="AH654" s="41"/>
      <c r="AI654" s="41"/>
      <c r="AJ654" s="40"/>
      <c r="AK654" s="41" t="s">
        <v>70</v>
      </c>
      <c r="AL654" s="40"/>
      <c r="AM654" s="41"/>
      <c r="AN654" s="40"/>
      <c r="AO654" s="41" t="s">
        <v>70</v>
      </c>
      <c r="AP654" s="41" t="s">
        <v>70</v>
      </c>
      <c r="AQ654" s="41" t="s">
        <v>70</v>
      </c>
      <c r="AR654" s="41" t="s">
        <v>70</v>
      </c>
      <c r="AS654" s="41" t="s">
        <v>70</v>
      </c>
      <c r="AT654" s="40"/>
      <c r="AU654" s="40"/>
      <c r="AV654" s="34" t="s">
        <v>70</v>
      </c>
      <c r="AW654" s="34" t="s">
        <v>70</v>
      </c>
      <c r="AX654" s="34" t="s">
        <v>133</v>
      </c>
      <c r="AY654" s="34" t="s">
        <v>4295</v>
      </c>
      <c r="AZ654" s="34" t="s">
        <v>64</v>
      </c>
      <c r="BA654" s="34" t="s">
        <v>65</v>
      </c>
      <c r="BB654" s="35">
        <v>2035</v>
      </c>
      <c r="BC654" s="34" t="s">
        <v>66</v>
      </c>
    </row>
    <row r="655" spans="1:55" x14ac:dyDescent="0.25">
      <c r="A655" s="34" t="s">
        <v>1404</v>
      </c>
      <c r="B655" s="35">
        <v>66423</v>
      </c>
      <c r="C655" s="34">
        <v>100</v>
      </c>
      <c r="D655" s="34" t="s">
        <v>1410</v>
      </c>
      <c r="E655" s="34" t="s">
        <v>1411</v>
      </c>
      <c r="F655" s="34" t="s">
        <v>1412</v>
      </c>
      <c r="G655" s="34" t="s">
        <v>131</v>
      </c>
      <c r="H655" s="34" t="s">
        <v>59</v>
      </c>
      <c r="I655" s="34" t="s">
        <v>1103</v>
      </c>
      <c r="J655" s="36">
        <v>42537</v>
      </c>
      <c r="K655" s="36"/>
      <c r="L655" s="34" t="s">
        <v>61</v>
      </c>
      <c r="M655" s="40"/>
      <c r="N655" s="41"/>
      <c r="O655" s="40"/>
      <c r="P655" s="41" t="s">
        <v>3456</v>
      </c>
      <c r="Q655" s="40"/>
      <c r="R655" s="41"/>
      <c r="S655" s="41"/>
      <c r="T655" s="41" t="s">
        <v>70</v>
      </c>
      <c r="U655" s="41"/>
      <c r="V655" s="41"/>
      <c r="W655" s="40"/>
      <c r="X655" s="41" t="s">
        <v>70</v>
      </c>
      <c r="Y655" s="41"/>
      <c r="Z655" s="41"/>
      <c r="AA655" s="41"/>
      <c r="AB655" s="41"/>
      <c r="AC655" s="41"/>
      <c r="AD655" s="40"/>
      <c r="AE655" s="41"/>
      <c r="AF655" s="41"/>
      <c r="AG655" s="41" t="s">
        <v>70</v>
      </c>
      <c r="AH655" s="41"/>
      <c r="AI655" s="41"/>
      <c r="AJ655" s="40"/>
      <c r="AK655" s="41" t="s">
        <v>70</v>
      </c>
      <c r="AL655" s="40"/>
      <c r="AM655" s="41"/>
      <c r="AN655" s="40"/>
      <c r="AO655" s="41" t="s">
        <v>70</v>
      </c>
      <c r="AP655" s="41" t="s">
        <v>70</v>
      </c>
      <c r="AQ655" s="41" t="s">
        <v>70</v>
      </c>
      <c r="AR655" s="41" t="s">
        <v>70</v>
      </c>
      <c r="AS655" s="41" t="s">
        <v>70</v>
      </c>
      <c r="AT655" s="40"/>
      <c r="AU655" s="40"/>
      <c r="AV655" s="34" t="s">
        <v>70</v>
      </c>
      <c r="AW655" s="34" t="s">
        <v>70</v>
      </c>
      <c r="AX655" s="34" t="s">
        <v>63</v>
      </c>
      <c r="AY655" s="34" t="s">
        <v>4285</v>
      </c>
      <c r="AZ655" s="34" t="s">
        <v>64</v>
      </c>
      <c r="BA655" s="34" t="s">
        <v>65</v>
      </c>
      <c r="BB655" s="35">
        <v>2031</v>
      </c>
      <c r="BC655" s="34" t="s">
        <v>66</v>
      </c>
    </row>
    <row r="656" spans="1:55" x14ac:dyDescent="0.25">
      <c r="A656" s="34" t="s">
        <v>2462</v>
      </c>
      <c r="B656" s="35">
        <v>65685</v>
      </c>
      <c r="C656" s="34">
        <v>100</v>
      </c>
      <c r="D656" s="34" t="s">
        <v>2496</v>
      </c>
      <c r="E656" s="34" t="s">
        <v>2497</v>
      </c>
      <c r="F656" s="34" t="s">
        <v>1412</v>
      </c>
      <c r="G656" s="34" t="s">
        <v>131</v>
      </c>
      <c r="H656" s="34" t="s">
        <v>59</v>
      </c>
      <c r="I656" s="34" t="s">
        <v>1103</v>
      </c>
      <c r="J656" s="36">
        <v>41198</v>
      </c>
      <c r="K656" s="36"/>
      <c r="L656" s="34" t="s">
        <v>61</v>
      </c>
      <c r="M656" s="40"/>
      <c r="N656" s="41"/>
      <c r="O656" s="40"/>
      <c r="P656" s="41" t="s">
        <v>3456</v>
      </c>
      <c r="Q656" s="40"/>
      <c r="R656" s="41"/>
      <c r="S656" s="41"/>
      <c r="T656" s="41" t="s">
        <v>70</v>
      </c>
      <c r="U656" s="41"/>
      <c r="V656" s="41"/>
      <c r="W656" s="40"/>
      <c r="X656" s="41" t="s">
        <v>70</v>
      </c>
      <c r="Y656" s="41"/>
      <c r="Z656" s="40"/>
      <c r="AA656" s="41"/>
      <c r="AB656" s="41"/>
      <c r="AC656" s="41"/>
      <c r="AD656" s="40"/>
      <c r="AE656" s="41"/>
      <c r="AF656" s="41"/>
      <c r="AG656" s="41" t="s">
        <v>70</v>
      </c>
      <c r="AH656" s="41"/>
      <c r="AI656" s="41"/>
      <c r="AJ656" s="40"/>
      <c r="AK656" s="41" t="s">
        <v>70</v>
      </c>
      <c r="AL656" s="40"/>
      <c r="AM656" s="41"/>
      <c r="AN656" s="40"/>
      <c r="AO656" s="41" t="s">
        <v>70</v>
      </c>
      <c r="AP656" s="41" t="s">
        <v>70</v>
      </c>
      <c r="AQ656" s="41" t="s">
        <v>70</v>
      </c>
      <c r="AR656" s="41" t="s">
        <v>70</v>
      </c>
      <c r="AS656" s="41" t="s">
        <v>70</v>
      </c>
      <c r="AT656" s="40"/>
      <c r="AU656" s="40"/>
      <c r="AV656" s="34" t="s">
        <v>70</v>
      </c>
      <c r="AW656" s="34" t="s">
        <v>70</v>
      </c>
      <c r="AX656" s="34" t="s">
        <v>63</v>
      </c>
      <c r="AY656" s="34" t="s">
        <v>4302</v>
      </c>
      <c r="AZ656" s="34" t="s">
        <v>64</v>
      </c>
      <c r="BA656" s="34" t="s">
        <v>65</v>
      </c>
      <c r="BB656" s="35">
        <v>2028</v>
      </c>
      <c r="BC656" s="34" t="s">
        <v>66</v>
      </c>
    </row>
    <row r="657" spans="1:55" x14ac:dyDescent="0.25">
      <c r="A657" s="34" t="s">
        <v>2719</v>
      </c>
      <c r="B657" s="35">
        <v>79847</v>
      </c>
      <c r="C657" s="34">
        <v>100</v>
      </c>
      <c r="D657" s="34" t="s">
        <v>4104</v>
      </c>
      <c r="E657" s="34" t="s">
        <v>2760</v>
      </c>
      <c r="F657" s="34" t="s">
        <v>2761</v>
      </c>
      <c r="G657" s="34" t="s">
        <v>3986</v>
      </c>
      <c r="H657" s="34" t="s">
        <v>144</v>
      </c>
      <c r="I657" s="34" t="s">
        <v>1041</v>
      </c>
      <c r="J657" s="36">
        <v>44195</v>
      </c>
      <c r="K657" s="36"/>
      <c r="L657" s="34" t="s">
        <v>61</v>
      </c>
      <c r="M657" s="40"/>
      <c r="N657" s="41"/>
      <c r="O657" s="40"/>
      <c r="P657" s="41" t="s">
        <v>3456</v>
      </c>
      <c r="Q657" s="40"/>
      <c r="R657" s="41"/>
      <c r="S657" s="41"/>
      <c r="T657" s="41" t="s">
        <v>70</v>
      </c>
      <c r="U657" s="41"/>
      <c r="V657" s="41"/>
      <c r="W657" s="40"/>
      <c r="X657" s="41" t="s">
        <v>70</v>
      </c>
      <c r="Y657" s="41"/>
      <c r="Z657" s="40"/>
      <c r="AA657" s="41"/>
      <c r="AB657" s="41"/>
      <c r="AC657" s="41"/>
      <c r="AD657" s="40"/>
      <c r="AE657" s="41" t="s">
        <v>3456</v>
      </c>
      <c r="AF657" s="41" t="s">
        <v>3456</v>
      </c>
      <c r="AG657" s="41" t="s">
        <v>70</v>
      </c>
      <c r="AH657" s="41"/>
      <c r="AI657" s="41"/>
      <c r="AJ657" s="40"/>
      <c r="AK657" s="41" t="s">
        <v>70</v>
      </c>
      <c r="AL657" s="40"/>
      <c r="AM657" s="41"/>
      <c r="AN657" s="40"/>
      <c r="AO657" s="41" t="s">
        <v>70</v>
      </c>
      <c r="AP657" s="41" t="s">
        <v>70</v>
      </c>
      <c r="AQ657" s="41" t="s">
        <v>70</v>
      </c>
      <c r="AR657" s="41" t="s">
        <v>70</v>
      </c>
      <c r="AS657" s="41" t="s">
        <v>70</v>
      </c>
      <c r="AT657" s="40"/>
      <c r="AU657" s="40"/>
      <c r="AV657" s="34" t="s">
        <v>70</v>
      </c>
      <c r="AW657" s="34" t="s">
        <v>70</v>
      </c>
      <c r="AX657" s="34" t="s">
        <v>63</v>
      </c>
      <c r="AY657" s="34" t="s">
        <v>4286</v>
      </c>
      <c r="AZ657" s="34" t="s">
        <v>64</v>
      </c>
      <c r="BA657" s="34" t="s">
        <v>65</v>
      </c>
      <c r="BB657" s="35">
        <v>2037</v>
      </c>
      <c r="BC657" s="34" t="s">
        <v>66</v>
      </c>
    </row>
    <row r="658" spans="1:55" x14ac:dyDescent="0.25">
      <c r="A658" s="34" t="s">
        <v>134</v>
      </c>
      <c r="B658" s="35">
        <v>63962</v>
      </c>
      <c r="C658" s="34">
        <v>100</v>
      </c>
      <c r="D658" s="34" t="s">
        <v>157</v>
      </c>
      <c r="E658" s="34" t="s">
        <v>158</v>
      </c>
      <c r="F658" s="34" t="s">
        <v>159</v>
      </c>
      <c r="G658" s="34" t="s">
        <v>131</v>
      </c>
      <c r="H658" s="34" t="s">
        <v>59</v>
      </c>
      <c r="I658" s="34" t="s">
        <v>160</v>
      </c>
      <c r="J658" s="36">
        <v>40176</v>
      </c>
      <c r="K658" s="36"/>
      <c r="L658" s="34" t="s">
        <v>61</v>
      </c>
      <c r="M658" s="40">
        <v>45271</v>
      </c>
      <c r="N658" s="41"/>
      <c r="O658" s="40"/>
      <c r="P658" s="41"/>
      <c r="Q658" s="40"/>
      <c r="R658" s="41"/>
      <c r="S658" s="41"/>
      <c r="T658" s="41" t="s">
        <v>70</v>
      </c>
      <c r="U658" s="41"/>
      <c r="V658" s="41"/>
      <c r="W658" s="40"/>
      <c r="X658" s="41" t="s">
        <v>70</v>
      </c>
      <c r="Y658" s="41"/>
      <c r="Z658" s="41"/>
      <c r="AA658" s="41"/>
      <c r="AB658" s="41"/>
      <c r="AC658" s="41"/>
      <c r="AD658" s="41"/>
      <c r="AE658" s="41"/>
      <c r="AF658" s="41"/>
      <c r="AG658" s="41" t="s">
        <v>70</v>
      </c>
      <c r="AH658" s="41"/>
      <c r="AI658" s="41"/>
      <c r="AJ658" s="41"/>
      <c r="AK658" s="41" t="s">
        <v>70</v>
      </c>
      <c r="AL658" s="41"/>
      <c r="AM658" s="41"/>
      <c r="AN658" s="41"/>
      <c r="AO658" s="41" t="s">
        <v>70</v>
      </c>
      <c r="AP658" s="41"/>
      <c r="AQ658" s="41"/>
      <c r="AR658" s="41"/>
      <c r="AS658" s="41"/>
      <c r="AT658" s="41"/>
      <c r="AU658" s="41"/>
      <c r="AV658" s="34" t="s">
        <v>70</v>
      </c>
      <c r="AW658" s="34" t="s">
        <v>70</v>
      </c>
      <c r="AX658" s="34" t="s">
        <v>133</v>
      </c>
      <c r="AY658" s="34" t="s">
        <v>4290</v>
      </c>
      <c r="AZ658" s="34" t="s">
        <v>64</v>
      </c>
      <c r="BA658" s="34" t="s">
        <v>65</v>
      </c>
      <c r="BB658" s="35">
        <v>2025</v>
      </c>
      <c r="BC658" s="34" t="s">
        <v>66</v>
      </c>
    </row>
    <row r="659" spans="1:55" x14ac:dyDescent="0.25">
      <c r="A659" s="34" t="s">
        <v>1619</v>
      </c>
      <c r="B659" s="35">
        <v>62775</v>
      </c>
      <c r="C659" s="34">
        <v>100</v>
      </c>
      <c r="D659" s="34" t="s">
        <v>1620</v>
      </c>
      <c r="E659" s="34" t="s">
        <v>1621</v>
      </c>
      <c r="F659" s="34" t="s">
        <v>473</v>
      </c>
      <c r="G659" s="34" t="s">
        <v>467</v>
      </c>
      <c r="H659" s="34" t="s">
        <v>59</v>
      </c>
      <c r="I659" s="34" t="s">
        <v>3499</v>
      </c>
      <c r="J659" s="36">
        <v>39478</v>
      </c>
      <c r="K659" s="36"/>
      <c r="L659" s="34" t="s">
        <v>61</v>
      </c>
      <c r="M659" s="40"/>
      <c r="N659" s="41"/>
      <c r="O659" s="40"/>
      <c r="P659" s="41"/>
      <c r="Q659" s="40"/>
      <c r="R659" s="41"/>
      <c r="S659" s="41"/>
      <c r="T659" s="41" t="s">
        <v>70</v>
      </c>
      <c r="U659" s="41"/>
      <c r="V659" s="41"/>
      <c r="W659" s="40"/>
      <c r="X659" s="41" t="s">
        <v>70</v>
      </c>
      <c r="Y659" s="41"/>
      <c r="Z659" s="40"/>
      <c r="AA659" s="41"/>
      <c r="AB659" s="41"/>
      <c r="AC659" s="41"/>
      <c r="AD659" s="40"/>
      <c r="AE659" s="41" t="s">
        <v>3456</v>
      </c>
      <c r="AF659" s="41"/>
      <c r="AG659" s="41" t="s">
        <v>70</v>
      </c>
      <c r="AH659" s="41"/>
      <c r="AI659" s="41"/>
      <c r="AJ659" s="40"/>
      <c r="AK659" s="41" t="s">
        <v>70</v>
      </c>
      <c r="AL659" s="40"/>
      <c r="AM659" s="41"/>
      <c r="AN659" s="40"/>
      <c r="AO659" s="41" t="s">
        <v>70</v>
      </c>
      <c r="AP659" s="41" t="s">
        <v>70</v>
      </c>
      <c r="AQ659" s="41" t="s">
        <v>70</v>
      </c>
      <c r="AR659" s="41" t="s">
        <v>70</v>
      </c>
      <c r="AS659" s="41" t="s">
        <v>70</v>
      </c>
      <c r="AT659" s="40"/>
      <c r="AU659" s="40"/>
      <c r="AV659" s="34" t="s">
        <v>70</v>
      </c>
      <c r="AW659" s="34" t="s">
        <v>70</v>
      </c>
      <c r="AX659" s="34" t="s">
        <v>133</v>
      </c>
      <c r="AY659" s="34" t="s">
        <v>4290</v>
      </c>
      <c r="AZ659" s="34" t="s">
        <v>64</v>
      </c>
      <c r="BA659" s="34" t="s">
        <v>65</v>
      </c>
      <c r="BB659" s="35">
        <v>2024</v>
      </c>
      <c r="BC659" s="34" t="s">
        <v>66</v>
      </c>
    </row>
    <row r="660" spans="1:55" x14ac:dyDescent="0.25">
      <c r="A660" s="34" t="s">
        <v>2388</v>
      </c>
      <c r="B660" s="35">
        <v>65286</v>
      </c>
      <c r="C660" s="34">
        <v>100</v>
      </c>
      <c r="D660" s="34" t="s">
        <v>2407</v>
      </c>
      <c r="E660" s="34" t="s">
        <v>2408</v>
      </c>
      <c r="F660" s="34" t="s">
        <v>557</v>
      </c>
      <c r="G660" s="34" t="s">
        <v>558</v>
      </c>
      <c r="H660" s="34" t="s">
        <v>59</v>
      </c>
      <c r="I660" s="34" t="s">
        <v>559</v>
      </c>
      <c r="J660" s="36">
        <v>40758</v>
      </c>
      <c r="K660" s="36"/>
      <c r="L660" s="34" t="s">
        <v>61</v>
      </c>
      <c r="M660" s="40"/>
      <c r="N660" s="41"/>
      <c r="O660" s="40"/>
      <c r="P660" s="41"/>
      <c r="Q660" s="40"/>
      <c r="R660" s="41"/>
      <c r="S660" s="41"/>
      <c r="T660" s="41" t="s">
        <v>70</v>
      </c>
      <c r="U660" s="41"/>
      <c r="V660" s="41"/>
      <c r="W660" s="40"/>
      <c r="X660" s="41" t="s">
        <v>70</v>
      </c>
      <c r="Y660" s="41"/>
      <c r="Z660" s="40"/>
      <c r="AA660" s="41"/>
      <c r="AB660" s="41"/>
      <c r="AC660" s="41"/>
      <c r="AD660" s="40"/>
      <c r="AE660" s="41" t="s">
        <v>3456</v>
      </c>
      <c r="AF660" s="41"/>
      <c r="AG660" s="41" t="s">
        <v>70</v>
      </c>
      <c r="AH660" s="41"/>
      <c r="AI660" s="41"/>
      <c r="AJ660" s="40"/>
      <c r="AK660" s="41" t="s">
        <v>70</v>
      </c>
      <c r="AL660" s="40"/>
      <c r="AM660" s="41"/>
      <c r="AN660" s="40"/>
      <c r="AO660" s="41" t="s">
        <v>70</v>
      </c>
      <c r="AP660" s="41" t="s">
        <v>70</v>
      </c>
      <c r="AQ660" s="41" t="s">
        <v>70</v>
      </c>
      <c r="AR660" s="41" t="s">
        <v>70</v>
      </c>
      <c r="AS660" s="41" t="s">
        <v>70</v>
      </c>
      <c r="AT660" s="40"/>
      <c r="AU660" s="40"/>
      <c r="AV660" s="34" t="s">
        <v>70</v>
      </c>
      <c r="AW660" s="34" t="s">
        <v>70</v>
      </c>
      <c r="AX660" s="34" t="s">
        <v>133</v>
      </c>
      <c r="AY660" s="34" t="s">
        <v>4302</v>
      </c>
      <c r="AZ660" s="34" t="s">
        <v>64</v>
      </c>
      <c r="BA660" s="34" t="s">
        <v>65</v>
      </c>
      <c r="BB660" s="35">
        <v>2026</v>
      </c>
      <c r="BC660" s="34" t="s">
        <v>66</v>
      </c>
    </row>
    <row r="661" spans="1:55" x14ac:dyDescent="0.25">
      <c r="A661" s="34" t="s">
        <v>4348</v>
      </c>
      <c r="B661" s="35">
        <v>81238</v>
      </c>
      <c r="C661" s="34">
        <v>100</v>
      </c>
      <c r="D661" s="34" t="s">
        <v>4357</v>
      </c>
      <c r="E661" s="34" t="s">
        <v>4358</v>
      </c>
      <c r="F661" s="34" t="s">
        <v>4359</v>
      </c>
      <c r="G661" s="34" t="s">
        <v>3548</v>
      </c>
      <c r="H661" s="34" t="s">
        <v>59</v>
      </c>
      <c r="I661" s="34" t="s">
        <v>60</v>
      </c>
      <c r="J661" s="36">
        <v>45114</v>
      </c>
      <c r="K661" s="36"/>
      <c r="L661" s="34" t="s">
        <v>71</v>
      </c>
      <c r="M661" s="40"/>
      <c r="N661" s="41" t="s">
        <v>3456</v>
      </c>
      <c r="O661" s="40">
        <v>32363</v>
      </c>
      <c r="P661" s="41"/>
      <c r="Q661" s="40">
        <v>32363</v>
      </c>
      <c r="R661" s="41"/>
      <c r="S661" s="41"/>
      <c r="T661" s="41" t="s">
        <v>70</v>
      </c>
      <c r="U661" s="41"/>
      <c r="V661" s="41"/>
      <c r="W661" s="40">
        <v>32363</v>
      </c>
      <c r="X661" s="41" t="s">
        <v>70</v>
      </c>
      <c r="Y661" s="41"/>
      <c r="Z661" s="41"/>
      <c r="AA661" s="41" t="s">
        <v>3456</v>
      </c>
      <c r="AB661" s="41"/>
      <c r="AC661" s="41"/>
      <c r="AD661" s="40"/>
      <c r="AE661" s="41" t="s">
        <v>3456</v>
      </c>
      <c r="AF661" s="41" t="s">
        <v>3456</v>
      </c>
      <c r="AG661" s="41" t="s">
        <v>70</v>
      </c>
      <c r="AH661" s="41"/>
      <c r="AI661" s="41"/>
      <c r="AJ661" s="40"/>
      <c r="AK661" s="41" t="s">
        <v>70</v>
      </c>
      <c r="AL661" s="40"/>
      <c r="AM661" s="41"/>
      <c r="AN661" s="40"/>
      <c r="AO661" s="41" t="s">
        <v>70</v>
      </c>
      <c r="AP661" s="41" t="s">
        <v>70</v>
      </c>
      <c r="AQ661" s="41" t="s">
        <v>70</v>
      </c>
      <c r="AR661" s="41" t="s">
        <v>70</v>
      </c>
      <c r="AS661" s="41" t="s">
        <v>70</v>
      </c>
      <c r="AT661" s="40"/>
      <c r="AU661" s="40"/>
      <c r="AV661" s="34" t="s">
        <v>70</v>
      </c>
      <c r="AW661" s="34" t="s">
        <v>70</v>
      </c>
      <c r="AX661" s="34" t="s">
        <v>63</v>
      </c>
      <c r="AY661" s="34" t="s">
        <v>70</v>
      </c>
      <c r="AZ661" s="34" t="s">
        <v>64</v>
      </c>
      <c r="BA661" s="34" t="s">
        <v>65</v>
      </c>
      <c r="BB661" s="35">
        <v>2040</v>
      </c>
      <c r="BC661" s="34" t="s">
        <v>66</v>
      </c>
    </row>
    <row r="662" spans="1:55" x14ac:dyDescent="0.25">
      <c r="A662" s="34" t="s">
        <v>1664</v>
      </c>
      <c r="B662" s="35">
        <v>66090</v>
      </c>
      <c r="C662" s="34">
        <v>100</v>
      </c>
      <c r="D662" s="34" t="s">
        <v>1690</v>
      </c>
      <c r="E662" s="34" t="s">
        <v>1691</v>
      </c>
      <c r="F662" s="34" t="s">
        <v>1692</v>
      </c>
      <c r="G662" s="34" t="s">
        <v>208</v>
      </c>
      <c r="H662" s="34" t="s">
        <v>144</v>
      </c>
      <c r="I662" s="34" t="s">
        <v>481</v>
      </c>
      <c r="J662" s="36">
        <v>41627</v>
      </c>
      <c r="K662" s="36"/>
      <c r="L662" s="34" t="s">
        <v>61</v>
      </c>
      <c r="M662" s="40"/>
      <c r="N662" s="41"/>
      <c r="O662" s="40"/>
      <c r="P662" s="41" t="s">
        <v>3456</v>
      </c>
      <c r="Q662" s="40"/>
      <c r="R662" s="41"/>
      <c r="S662" s="41"/>
      <c r="T662" s="41" t="s">
        <v>70</v>
      </c>
      <c r="U662" s="41"/>
      <c r="V662" s="41"/>
      <c r="W662" s="40"/>
      <c r="X662" s="41" t="s">
        <v>70</v>
      </c>
      <c r="Y662" s="41"/>
      <c r="Z662" s="40"/>
      <c r="AA662" s="41"/>
      <c r="AB662" s="41"/>
      <c r="AC662" s="41"/>
      <c r="AD662" s="40"/>
      <c r="AE662" s="41"/>
      <c r="AF662" s="41"/>
      <c r="AG662" s="41" t="s">
        <v>70</v>
      </c>
      <c r="AH662" s="41"/>
      <c r="AI662" s="41"/>
      <c r="AJ662" s="40"/>
      <c r="AK662" s="41" t="s">
        <v>70</v>
      </c>
      <c r="AL662" s="40"/>
      <c r="AM662" s="41"/>
      <c r="AN662" s="40"/>
      <c r="AO662" s="41" t="s">
        <v>70</v>
      </c>
      <c r="AP662" s="41" t="s">
        <v>70</v>
      </c>
      <c r="AQ662" s="41" t="s">
        <v>70</v>
      </c>
      <c r="AR662" s="41" t="s">
        <v>70</v>
      </c>
      <c r="AS662" s="41" t="s">
        <v>70</v>
      </c>
      <c r="AT662" s="40"/>
      <c r="AU662" s="40"/>
      <c r="AV662" s="34" t="s">
        <v>70</v>
      </c>
      <c r="AW662" s="34" t="s">
        <v>70</v>
      </c>
      <c r="AX662" s="34" t="s">
        <v>133</v>
      </c>
      <c r="AY662" s="34" t="s">
        <v>4285</v>
      </c>
      <c r="AZ662" s="34" t="s">
        <v>64</v>
      </c>
      <c r="BA662" s="34" t="s">
        <v>65</v>
      </c>
      <c r="BB662" s="35">
        <v>2029</v>
      </c>
      <c r="BC662" s="34" t="s">
        <v>185</v>
      </c>
    </row>
    <row r="663" spans="1:55" x14ac:dyDescent="0.25">
      <c r="A663" s="34" t="s">
        <v>2364</v>
      </c>
      <c r="B663" s="35">
        <v>64031</v>
      </c>
      <c r="C663" s="34">
        <v>100</v>
      </c>
      <c r="D663" s="34" t="s">
        <v>2377</v>
      </c>
      <c r="E663" s="34" t="s">
        <v>2378</v>
      </c>
      <c r="F663" s="34" t="s">
        <v>531</v>
      </c>
      <c r="G663" s="34" t="s">
        <v>421</v>
      </c>
      <c r="H663" s="34" t="s">
        <v>59</v>
      </c>
      <c r="I663" s="34" t="s">
        <v>422</v>
      </c>
      <c r="J663" s="36">
        <v>40009</v>
      </c>
      <c r="K663" s="36"/>
      <c r="L663" s="34" t="s">
        <v>61</v>
      </c>
      <c r="M663" s="40"/>
      <c r="N663" s="41"/>
      <c r="O663" s="40"/>
      <c r="P663" s="41"/>
      <c r="Q663" s="40"/>
      <c r="R663" s="41"/>
      <c r="S663" s="41"/>
      <c r="T663" s="41" t="s">
        <v>70</v>
      </c>
      <c r="U663" s="41"/>
      <c r="V663" s="41"/>
      <c r="W663" s="40"/>
      <c r="X663" s="41" t="s">
        <v>70</v>
      </c>
      <c r="Y663" s="41"/>
      <c r="Z663" s="40"/>
      <c r="AA663" s="41"/>
      <c r="AB663" s="41"/>
      <c r="AC663" s="41"/>
      <c r="AD663" s="40"/>
      <c r="AE663" s="41" t="s">
        <v>3456</v>
      </c>
      <c r="AF663" s="41" t="s">
        <v>3456</v>
      </c>
      <c r="AG663" s="41" t="s">
        <v>70</v>
      </c>
      <c r="AH663" s="41"/>
      <c r="AI663" s="41"/>
      <c r="AJ663" s="40"/>
      <c r="AK663" s="41" t="s">
        <v>70</v>
      </c>
      <c r="AL663" s="40"/>
      <c r="AM663" s="41"/>
      <c r="AN663" s="40"/>
      <c r="AO663" s="41" t="s">
        <v>70</v>
      </c>
      <c r="AP663" s="41" t="s">
        <v>70</v>
      </c>
      <c r="AQ663" s="41" t="s">
        <v>70</v>
      </c>
      <c r="AR663" s="41" t="s">
        <v>70</v>
      </c>
      <c r="AS663" s="41" t="s">
        <v>70</v>
      </c>
      <c r="AT663" s="40"/>
      <c r="AU663" s="40"/>
      <c r="AV663" s="34" t="s">
        <v>70</v>
      </c>
      <c r="AW663" s="34" t="s">
        <v>70</v>
      </c>
      <c r="AX663" s="34" t="s">
        <v>133</v>
      </c>
      <c r="AY663" s="34" t="s">
        <v>4302</v>
      </c>
      <c r="AZ663" s="34" t="s">
        <v>64</v>
      </c>
      <c r="BA663" s="34" t="s">
        <v>65</v>
      </c>
      <c r="BB663" s="35">
        <v>2024</v>
      </c>
      <c r="BC663" s="34" t="s">
        <v>119</v>
      </c>
    </row>
    <row r="664" spans="1:55" x14ac:dyDescent="0.25">
      <c r="A664" s="34" t="s">
        <v>1839</v>
      </c>
      <c r="B664" s="35">
        <v>79079</v>
      </c>
      <c r="C664" s="34">
        <v>100</v>
      </c>
      <c r="D664" s="34" t="s">
        <v>2738</v>
      </c>
      <c r="E664" s="34" t="s">
        <v>2739</v>
      </c>
      <c r="F664" s="34" t="s">
        <v>2130</v>
      </c>
      <c r="G664" s="34" t="s">
        <v>150</v>
      </c>
      <c r="H664" s="34" t="s">
        <v>4287</v>
      </c>
      <c r="I664" s="34" t="s">
        <v>118</v>
      </c>
      <c r="J664" s="36">
        <v>44180</v>
      </c>
      <c r="K664" s="36"/>
      <c r="L664" s="34" t="s">
        <v>61</v>
      </c>
      <c r="M664" s="40">
        <v>45267</v>
      </c>
      <c r="N664" s="41"/>
      <c r="O664" s="40"/>
      <c r="P664" s="41" t="s">
        <v>3456</v>
      </c>
      <c r="Q664" s="40"/>
      <c r="R664" s="41" t="s">
        <v>3456</v>
      </c>
      <c r="S664" s="41"/>
      <c r="T664" s="41" t="s">
        <v>70</v>
      </c>
      <c r="U664" s="41"/>
      <c r="V664" s="41"/>
      <c r="W664" s="40"/>
      <c r="X664" s="41" t="s">
        <v>70</v>
      </c>
      <c r="Y664" s="41"/>
      <c r="Z664" s="40"/>
      <c r="AA664" s="41"/>
      <c r="AB664" s="41"/>
      <c r="AC664" s="41"/>
      <c r="AD664" s="40"/>
      <c r="AE664" s="41" t="s">
        <v>3456</v>
      </c>
      <c r="AF664" s="41" t="s">
        <v>3456</v>
      </c>
      <c r="AG664" s="41" t="s">
        <v>70</v>
      </c>
      <c r="AH664" s="41"/>
      <c r="AI664" s="41"/>
      <c r="AJ664" s="40"/>
      <c r="AK664" s="41" t="s">
        <v>70</v>
      </c>
      <c r="AL664" s="40"/>
      <c r="AM664" s="41"/>
      <c r="AN664" s="40"/>
      <c r="AO664" s="41" t="s">
        <v>70</v>
      </c>
      <c r="AP664" s="41" t="s">
        <v>70</v>
      </c>
      <c r="AQ664" s="41" t="s">
        <v>70</v>
      </c>
      <c r="AR664" s="41" t="s">
        <v>70</v>
      </c>
      <c r="AS664" s="41" t="s">
        <v>70</v>
      </c>
      <c r="AT664" s="40"/>
      <c r="AU664" s="40"/>
      <c r="AV664" s="34" t="s">
        <v>70</v>
      </c>
      <c r="AW664" s="34" t="s">
        <v>70</v>
      </c>
      <c r="AX664" s="34" t="s">
        <v>63</v>
      </c>
      <c r="AY664" s="34" t="s">
        <v>4311</v>
      </c>
      <c r="AZ664" s="34" t="s">
        <v>64</v>
      </c>
      <c r="BA664" s="34" t="s">
        <v>65</v>
      </c>
      <c r="BB664" s="35">
        <v>2037</v>
      </c>
      <c r="BC664" s="34" t="s">
        <v>66</v>
      </c>
    </row>
    <row r="665" spans="1:55" x14ac:dyDescent="0.25">
      <c r="A665" s="34" t="s">
        <v>134</v>
      </c>
      <c r="B665" s="35">
        <v>63674</v>
      </c>
      <c r="C665" s="34">
        <v>100</v>
      </c>
      <c r="D665" s="34" t="s">
        <v>141</v>
      </c>
      <c r="E665" s="34" t="s">
        <v>142</v>
      </c>
      <c r="F665" s="34" t="s">
        <v>143</v>
      </c>
      <c r="G665" s="34" t="s">
        <v>3986</v>
      </c>
      <c r="H665" s="34" t="s">
        <v>144</v>
      </c>
      <c r="I665" s="34" t="s">
        <v>146</v>
      </c>
      <c r="J665" s="36">
        <v>40158</v>
      </c>
      <c r="K665" s="36"/>
      <c r="L665" s="34" t="s">
        <v>61</v>
      </c>
      <c r="M665" s="40"/>
      <c r="N665" s="41"/>
      <c r="O665" s="40"/>
      <c r="P665" s="41"/>
      <c r="Q665" s="40"/>
      <c r="R665" s="41"/>
      <c r="S665" s="41"/>
      <c r="T665" s="41" t="s">
        <v>70</v>
      </c>
      <c r="U665" s="41"/>
      <c r="V665" s="41"/>
      <c r="W665" s="40"/>
      <c r="X665" s="41" t="s">
        <v>70</v>
      </c>
      <c r="Y665" s="41"/>
      <c r="Z665" s="41"/>
      <c r="AA665" s="41"/>
      <c r="AB665" s="41"/>
      <c r="AC665" s="41"/>
      <c r="AD665" s="41"/>
      <c r="AE665" s="41"/>
      <c r="AF665" s="41"/>
      <c r="AG665" s="41" t="s">
        <v>70</v>
      </c>
      <c r="AH665" s="41"/>
      <c r="AI665" s="41"/>
      <c r="AJ665" s="41"/>
      <c r="AK665" s="41" t="s">
        <v>70</v>
      </c>
      <c r="AL665" s="41"/>
      <c r="AM665" s="41"/>
      <c r="AN665" s="41"/>
      <c r="AO665" s="41" t="s">
        <v>70</v>
      </c>
      <c r="AP665" s="41"/>
      <c r="AQ665" s="41"/>
      <c r="AR665" s="41"/>
      <c r="AS665" s="41"/>
      <c r="AT665" s="41"/>
      <c r="AU665" s="41"/>
      <c r="AV665" s="34" t="s">
        <v>70</v>
      </c>
      <c r="AW665" s="34" t="s">
        <v>70</v>
      </c>
      <c r="AX665" s="34" t="s">
        <v>133</v>
      </c>
      <c r="AY665" s="34" t="s">
        <v>4290</v>
      </c>
      <c r="AZ665" s="34" t="s">
        <v>64</v>
      </c>
      <c r="BA665" s="34" t="s">
        <v>65</v>
      </c>
      <c r="BB665" s="35">
        <v>2025</v>
      </c>
      <c r="BC665" s="34" t="s">
        <v>66</v>
      </c>
    </row>
    <row r="666" spans="1:55" x14ac:dyDescent="0.25">
      <c r="A666" s="34" t="s">
        <v>3147</v>
      </c>
      <c r="B666" s="35">
        <v>66884</v>
      </c>
      <c r="C666" s="34">
        <v>100</v>
      </c>
      <c r="D666" s="34" t="s">
        <v>3158</v>
      </c>
      <c r="E666" s="34" t="s">
        <v>3159</v>
      </c>
      <c r="F666" s="34" t="s">
        <v>143</v>
      </c>
      <c r="G666" s="34" t="s">
        <v>3986</v>
      </c>
      <c r="H666" s="34" t="s">
        <v>144</v>
      </c>
      <c r="I666" s="34" t="s">
        <v>146</v>
      </c>
      <c r="J666" s="36">
        <v>42338</v>
      </c>
      <c r="K666" s="36"/>
      <c r="L666" s="34" t="s">
        <v>61</v>
      </c>
      <c r="M666" s="40"/>
      <c r="N666" s="41"/>
      <c r="O666" s="40"/>
      <c r="P666" s="41" t="s">
        <v>3456</v>
      </c>
      <c r="Q666" s="40"/>
      <c r="R666" s="41"/>
      <c r="S666" s="41"/>
      <c r="T666" s="41" t="s">
        <v>70</v>
      </c>
      <c r="U666" s="41"/>
      <c r="V666" s="41"/>
      <c r="W666" s="40"/>
      <c r="X666" s="41" t="s">
        <v>70</v>
      </c>
      <c r="Y666" s="41"/>
      <c r="Z666" s="40"/>
      <c r="AA666" s="41"/>
      <c r="AB666" s="41"/>
      <c r="AC666" s="41"/>
      <c r="AD666" s="40"/>
      <c r="AE666" s="41"/>
      <c r="AF666" s="41"/>
      <c r="AG666" s="41" t="s">
        <v>70</v>
      </c>
      <c r="AH666" s="41"/>
      <c r="AI666" s="41"/>
      <c r="AJ666" s="40"/>
      <c r="AK666" s="41" t="s">
        <v>70</v>
      </c>
      <c r="AL666" s="40"/>
      <c r="AM666" s="41"/>
      <c r="AN666" s="40"/>
      <c r="AO666" s="41" t="s">
        <v>70</v>
      </c>
      <c r="AP666" s="41" t="s">
        <v>70</v>
      </c>
      <c r="AQ666" s="41" t="s">
        <v>70</v>
      </c>
      <c r="AR666" s="41" t="s">
        <v>70</v>
      </c>
      <c r="AS666" s="41" t="s">
        <v>70</v>
      </c>
      <c r="AT666" s="40"/>
      <c r="AU666" s="40"/>
      <c r="AV666" s="34" t="s">
        <v>70</v>
      </c>
      <c r="AW666" s="34" t="s">
        <v>70</v>
      </c>
      <c r="AX666" s="34" t="s">
        <v>133</v>
      </c>
      <c r="AY666" s="34" t="s">
        <v>70</v>
      </c>
      <c r="AZ666" s="34" t="s">
        <v>64</v>
      </c>
      <c r="BA666" s="34" t="s">
        <v>65</v>
      </c>
      <c r="BB666" s="35">
        <v>2032</v>
      </c>
      <c r="BC666" s="34" t="s">
        <v>66</v>
      </c>
    </row>
    <row r="667" spans="1:55" x14ac:dyDescent="0.25">
      <c r="A667" s="34" t="s">
        <v>3660</v>
      </c>
      <c r="B667" s="35">
        <v>80146</v>
      </c>
      <c r="C667" s="34">
        <v>100</v>
      </c>
      <c r="D667" s="34" t="s">
        <v>3666</v>
      </c>
      <c r="E667" s="34" t="s">
        <v>3665</v>
      </c>
      <c r="F667" s="34" t="s">
        <v>512</v>
      </c>
      <c r="G667" s="34" t="s">
        <v>303</v>
      </c>
      <c r="H667" s="34" t="s">
        <v>208</v>
      </c>
      <c r="I667" s="34" t="s">
        <v>160</v>
      </c>
      <c r="J667" s="36">
        <v>44550</v>
      </c>
      <c r="K667" s="36"/>
      <c r="L667" s="34" t="s">
        <v>61</v>
      </c>
      <c r="M667" s="40"/>
      <c r="N667" s="41" t="s">
        <v>3456</v>
      </c>
      <c r="O667" s="40"/>
      <c r="P667" s="41" t="s">
        <v>3456</v>
      </c>
      <c r="Q667" s="40"/>
      <c r="R667" s="41" t="s">
        <v>3456</v>
      </c>
      <c r="S667" s="41" t="s">
        <v>3456</v>
      </c>
      <c r="T667" s="41" t="s">
        <v>70</v>
      </c>
      <c r="U667" s="41"/>
      <c r="V667" s="41"/>
      <c r="W667" s="40"/>
      <c r="X667" s="41" t="s">
        <v>70</v>
      </c>
      <c r="Y667" s="41"/>
      <c r="Z667" s="41"/>
      <c r="AA667" s="41"/>
      <c r="AB667" s="41"/>
      <c r="AC667" s="41"/>
      <c r="AD667" s="40"/>
      <c r="AE667" s="41" t="s">
        <v>3456</v>
      </c>
      <c r="AF667" s="41" t="s">
        <v>3456</v>
      </c>
      <c r="AG667" s="41" t="s">
        <v>70</v>
      </c>
      <c r="AH667" s="41"/>
      <c r="AI667" s="41"/>
      <c r="AJ667" s="40"/>
      <c r="AK667" s="41" t="s">
        <v>70</v>
      </c>
      <c r="AL667" s="40"/>
      <c r="AM667" s="41"/>
      <c r="AN667" s="41"/>
      <c r="AO667" s="41" t="s">
        <v>70</v>
      </c>
      <c r="AP667" s="41" t="s">
        <v>70</v>
      </c>
      <c r="AQ667" s="41" t="s">
        <v>70</v>
      </c>
      <c r="AR667" s="41" t="s">
        <v>70</v>
      </c>
      <c r="AS667" s="41" t="s">
        <v>70</v>
      </c>
      <c r="AT667" s="41"/>
      <c r="AU667" s="41"/>
      <c r="AV667" s="34" t="s">
        <v>70</v>
      </c>
      <c r="AW667" s="34" t="s">
        <v>70</v>
      </c>
      <c r="AX667" s="34" t="s">
        <v>133</v>
      </c>
      <c r="AY667" s="34" t="s">
        <v>4288</v>
      </c>
      <c r="AZ667" s="34" t="s">
        <v>64</v>
      </c>
      <c r="BA667" s="34" t="s">
        <v>65</v>
      </c>
      <c r="BB667" s="35">
        <v>2037</v>
      </c>
      <c r="BC667" s="34" t="s">
        <v>119</v>
      </c>
    </row>
    <row r="668" spans="1:55" x14ac:dyDescent="0.25">
      <c r="A668" s="34" t="s">
        <v>265</v>
      </c>
      <c r="B668" s="35">
        <v>64908</v>
      </c>
      <c r="C668" s="34">
        <v>85</v>
      </c>
      <c r="D668" s="34" t="s">
        <v>335</v>
      </c>
      <c r="E668" s="34" t="s">
        <v>336</v>
      </c>
      <c r="F668" s="34" t="s">
        <v>320</v>
      </c>
      <c r="G668" s="34" t="s">
        <v>99</v>
      </c>
      <c r="H668" s="34" t="s">
        <v>4287</v>
      </c>
      <c r="I668" s="34" t="s">
        <v>3987</v>
      </c>
      <c r="J668" s="36">
        <v>40497</v>
      </c>
      <c r="K668" s="36"/>
      <c r="L668" s="34" t="s">
        <v>61</v>
      </c>
      <c r="M668" s="40"/>
      <c r="N668" s="41"/>
      <c r="O668" s="40"/>
      <c r="P668" s="41" t="s">
        <v>3456</v>
      </c>
      <c r="Q668" s="40"/>
      <c r="R668" s="41"/>
      <c r="S668" s="41"/>
      <c r="T668" s="41" t="s">
        <v>70</v>
      </c>
      <c r="U668" s="41"/>
      <c r="V668" s="41"/>
      <c r="W668" s="40"/>
      <c r="X668" s="41" t="s">
        <v>70</v>
      </c>
      <c r="Y668" s="41"/>
      <c r="Z668" s="41"/>
      <c r="AA668" s="41"/>
      <c r="AB668" s="41"/>
      <c r="AC668" s="41"/>
      <c r="AD668" s="41"/>
      <c r="AE668" s="41" t="s">
        <v>3456</v>
      </c>
      <c r="AF668" s="41"/>
      <c r="AG668" s="41" t="s">
        <v>70</v>
      </c>
      <c r="AH668" s="41"/>
      <c r="AI668" s="41"/>
      <c r="AJ668" s="41"/>
      <c r="AK668" s="41" t="s">
        <v>70</v>
      </c>
      <c r="AL668" s="41"/>
      <c r="AM668" s="41"/>
      <c r="AN668" s="41"/>
      <c r="AO668" s="41" t="s">
        <v>70</v>
      </c>
      <c r="AP668" s="41"/>
      <c r="AQ668" s="41"/>
      <c r="AR668" s="41"/>
      <c r="AS668" s="41"/>
      <c r="AT668" s="41"/>
      <c r="AU668" s="41"/>
      <c r="AV668" s="34" t="s">
        <v>70</v>
      </c>
      <c r="AW668" s="34" t="s">
        <v>70</v>
      </c>
      <c r="AX668" s="34" t="s">
        <v>133</v>
      </c>
      <c r="AY668" s="34" t="s">
        <v>4292</v>
      </c>
      <c r="AZ668" s="34" t="s">
        <v>64</v>
      </c>
      <c r="BA668" s="34" t="s">
        <v>65</v>
      </c>
      <c r="BB668" s="35">
        <v>2025</v>
      </c>
      <c r="BC668" s="34" t="s">
        <v>66</v>
      </c>
    </row>
    <row r="669" spans="1:55" x14ac:dyDescent="0.25">
      <c r="A669" s="34" t="s">
        <v>498</v>
      </c>
      <c r="B669" s="35">
        <v>67268</v>
      </c>
      <c r="C669" s="34">
        <v>100</v>
      </c>
      <c r="D669" s="34" t="s">
        <v>510</v>
      </c>
      <c r="E669" s="34" t="s">
        <v>511</v>
      </c>
      <c r="F669" s="34" t="s">
        <v>512</v>
      </c>
      <c r="G669" s="34" t="s">
        <v>234</v>
      </c>
      <c r="H669" s="34" t="s">
        <v>144</v>
      </c>
      <c r="I669" s="34" t="s">
        <v>3547</v>
      </c>
      <c r="J669" s="36">
        <v>42793</v>
      </c>
      <c r="K669" s="36"/>
      <c r="L669" s="34" t="s">
        <v>61</v>
      </c>
      <c r="M669" s="40"/>
      <c r="N669" s="41"/>
      <c r="O669" s="40"/>
      <c r="P669" s="41" t="s">
        <v>3456</v>
      </c>
      <c r="Q669" s="40"/>
      <c r="R669" s="41"/>
      <c r="S669" s="41"/>
      <c r="T669" s="41" t="s">
        <v>70</v>
      </c>
      <c r="U669" s="41"/>
      <c r="V669" s="41"/>
      <c r="W669" s="40"/>
      <c r="X669" s="41" t="s">
        <v>70</v>
      </c>
      <c r="Y669" s="41"/>
      <c r="Z669" s="41"/>
      <c r="AA669" s="41"/>
      <c r="AB669" s="41"/>
      <c r="AC669" s="41"/>
      <c r="AD669" s="40"/>
      <c r="AE669" s="41"/>
      <c r="AF669" s="41"/>
      <c r="AG669" s="41" t="s">
        <v>70</v>
      </c>
      <c r="AH669" s="41"/>
      <c r="AI669" s="41"/>
      <c r="AJ669" s="40"/>
      <c r="AK669" s="41" t="s">
        <v>70</v>
      </c>
      <c r="AL669" s="41"/>
      <c r="AM669" s="41"/>
      <c r="AN669" s="41"/>
      <c r="AO669" s="41" t="s">
        <v>70</v>
      </c>
      <c r="AP669" s="41" t="s">
        <v>70</v>
      </c>
      <c r="AQ669" s="41" t="s">
        <v>70</v>
      </c>
      <c r="AR669" s="41" t="s">
        <v>70</v>
      </c>
      <c r="AS669" s="41" t="s">
        <v>70</v>
      </c>
      <c r="AT669" s="41"/>
      <c r="AU669" s="41"/>
      <c r="AV669" s="34" t="s">
        <v>70</v>
      </c>
      <c r="AW669" s="34" t="s">
        <v>70</v>
      </c>
      <c r="AX669" s="34" t="s">
        <v>133</v>
      </c>
      <c r="AY669" s="34" t="s">
        <v>4289</v>
      </c>
      <c r="AZ669" s="34" t="s">
        <v>64</v>
      </c>
      <c r="BA669" s="34" t="s">
        <v>65</v>
      </c>
      <c r="BB669" s="35">
        <v>2032</v>
      </c>
      <c r="BC669" s="34" t="s">
        <v>103</v>
      </c>
    </row>
    <row r="670" spans="1:55" x14ac:dyDescent="0.25">
      <c r="A670" s="34" t="s">
        <v>424</v>
      </c>
      <c r="B670" s="35">
        <v>65740</v>
      </c>
      <c r="C670" s="34">
        <v>100</v>
      </c>
      <c r="D670" s="34" t="s">
        <v>431</v>
      </c>
      <c r="E670" s="34" t="s">
        <v>432</v>
      </c>
      <c r="F670" s="34" t="s">
        <v>433</v>
      </c>
      <c r="G670" s="34" t="s">
        <v>434</v>
      </c>
      <c r="H670" s="34" t="s">
        <v>144</v>
      </c>
      <c r="I670" s="34" t="s">
        <v>435</v>
      </c>
      <c r="J670" s="36">
        <v>42165</v>
      </c>
      <c r="K670" s="36"/>
      <c r="L670" s="34" t="s">
        <v>61</v>
      </c>
      <c r="M670" s="40"/>
      <c r="N670" s="41"/>
      <c r="O670" s="40"/>
      <c r="P670" s="41" t="s">
        <v>3456</v>
      </c>
      <c r="Q670" s="40"/>
      <c r="R670" s="41" t="s">
        <v>3456</v>
      </c>
      <c r="S670" s="41"/>
      <c r="T670" s="41" t="s">
        <v>70</v>
      </c>
      <c r="U670" s="41"/>
      <c r="V670" s="41"/>
      <c r="W670" s="40"/>
      <c r="X670" s="41" t="s">
        <v>70</v>
      </c>
      <c r="Y670" s="41"/>
      <c r="Z670" s="41"/>
      <c r="AA670" s="41"/>
      <c r="AB670" s="41"/>
      <c r="AC670" s="41"/>
      <c r="AD670" s="40"/>
      <c r="AE670" s="41"/>
      <c r="AF670" s="41"/>
      <c r="AG670" s="41" t="s">
        <v>70</v>
      </c>
      <c r="AH670" s="41"/>
      <c r="AI670" s="41"/>
      <c r="AJ670" s="40"/>
      <c r="AK670" s="41" t="s">
        <v>70</v>
      </c>
      <c r="AL670" s="41"/>
      <c r="AM670" s="41"/>
      <c r="AN670" s="41"/>
      <c r="AO670" s="41" t="s">
        <v>70</v>
      </c>
      <c r="AP670" s="41" t="s">
        <v>70</v>
      </c>
      <c r="AQ670" s="41" t="s">
        <v>70</v>
      </c>
      <c r="AR670" s="41" t="s">
        <v>70</v>
      </c>
      <c r="AS670" s="41" t="s">
        <v>70</v>
      </c>
      <c r="AT670" s="41"/>
      <c r="AU670" s="41"/>
      <c r="AV670" s="34" t="s">
        <v>70</v>
      </c>
      <c r="AW670" s="34" t="s">
        <v>70</v>
      </c>
      <c r="AX670" s="34" t="s">
        <v>63</v>
      </c>
      <c r="AY670" s="34" t="s">
        <v>4289</v>
      </c>
      <c r="AZ670" s="34" t="s">
        <v>64</v>
      </c>
      <c r="BA670" s="34" t="s">
        <v>65</v>
      </c>
      <c r="BB670" s="35">
        <v>2030</v>
      </c>
      <c r="BC670" s="34" t="s">
        <v>103</v>
      </c>
    </row>
    <row r="671" spans="1:55" x14ac:dyDescent="0.25">
      <c r="A671" s="34" t="s">
        <v>1387</v>
      </c>
      <c r="B671" s="35">
        <v>64937</v>
      </c>
      <c r="C671" s="34">
        <v>47.7</v>
      </c>
      <c r="D671" s="34" t="s">
        <v>1388</v>
      </c>
      <c r="E671" s="34" t="s">
        <v>1389</v>
      </c>
      <c r="F671" s="34" t="s">
        <v>1073</v>
      </c>
      <c r="G671" s="34" t="s">
        <v>131</v>
      </c>
      <c r="H671" s="34" t="s">
        <v>59</v>
      </c>
      <c r="I671" s="34" t="s">
        <v>3987</v>
      </c>
      <c r="J671" s="36">
        <v>42346</v>
      </c>
      <c r="K671" s="36"/>
      <c r="L671" s="34" t="s">
        <v>61</v>
      </c>
      <c r="M671" s="40"/>
      <c r="N671" s="41"/>
      <c r="O671" s="40"/>
      <c r="P671" s="41" t="s">
        <v>3456</v>
      </c>
      <c r="Q671" s="40"/>
      <c r="R671" s="41"/>
      <c r="S671" s="41"/>
      <c r="T671" s="41" t="s">
        <v>70</v>
      </c>
      <c r="U671" s="41"/>
      <c r="V671" s="41"/>
      <c r="W671" s="40"/>
      <c r="X671" s="41" t="s">
        <v>70</v>
      </c>
      <c r="Y671" s="41"/>
      <c r="Z671" s="41"/>
      <c r="AA671" s="41"/>
      <c r="AB671" s="41"/>
      <c r="AC671" s="41"/>
      <c r="AD671" s="40"/>
      <c r="AE671" s="41"/>
      <c r="AF671" s="41"/>
      <c r="AG671" s="41" t="s">
        <v>70</v>
      </c>
      <c r="AH671" s="41"/>
      <c r="AI671" s="41"/>
      <c r="AJ671" s="40"/>
      <c r="AK671" s="41" t="s">
        <v>70</v>
      </c>
      <c r="AL671" s="40"/>
      <c r="AM671" s="41"/>
      <c r="AN671" s="40"/>
      <c r="AO671" s="41" t="s">
        <v>70</v>
      </c>
      <c r="AP671" s="41" t="s">
        <v>70</v>
      </c>
      <c r="AQ671" s="41" t="s">
        <v>70</v>
      </c>
      <c r="AR671" s="41" t="s">
        <v>70</v>
      </c>
      <c r="AS671" s="41" t="s">
        <v>70</v>
      </c>
      <c r="AT671" s="40"/>
      <c r="AU671" s="40"/>
      <c r="AV671" s="34" t="s">
        <v>70</v>
      </c>
      <c r="AW671" s="34" t="s">
        <v>70</v>
      </c>
      <c r="AX671" s="34" t="s">
        <v>63</v>
      </c>
      <c r="AY671" s="34" t="s">
        <v>4289</v>
      </c>
      <c r="AZ671" s="34" t="s">
        <v>64</v>
      </c>
      <c r="BA671" s="34" t="s">
        <v>65</v>
      </c>
      <c r="BB671" s="35">
        <v>2031</v>
      </c>
      <c r="BC671" s="34" t="s">
        <v>66</v>
      </c>
    </row>
    <row r="672" spans="1:55" x14ac:dyDescent="0.25">
      <c r="A672" s="34" t="s">
        <v>1855</v>
      </c>
      <c r="B672" s="35">
        <v>79159</v>
      </c>
      <c r="C672" s="34">
        <v>100</v>
      </c>
      <c r="D672" s="34" t="s">
        <v>1864</v>
      </c>
      <c r="E672" s="34" t="s">
        <v>1865</v>
      </c>
      <c r="F672" s="34" t="s">
        <v>4014</v>
      </c>
      <c r="G672" s="34" t="s">
        <v>230</v>
      </c>
      <c r="H672" s="34" t="s">
        <v>59</v>
      </c>
      <c r="I672" s="34" t="s">
        <v>3595</v>
      </c>
      <c r="J672" s="36">
        <v>43812</v>
      </c>
      <c r="K672" s="36"/>
      <c r="L672" s="34" t="s">
        <v>61</v>
      </c>
      <c r="M672" s="40"/>
      <c r="N672" s="41"/>
      <c r="O672" s="40"/>
      <c r="P672" s="41" t="s">
        <v>3456</v>
      </c>
      <c r="Q672" s="40"/>
      <c r="R672" s="41"/>
      <c r="S672" s="41"/>
      <c r="T672" s="41" t="s">
        <v>70</v>
      </c>
      <c r="U672" s="41"/>
      <c r="V672" s="41"/>
      <c r="W672" s="40"/>
      <c r="X672" s="41" t="s">
        <v>70</v>
      </c>
      <c r="Y672" s="41"/>
      <c r="Z672" s="40"/>
      <c r="AA672" s="41"/>
      <c r="AB672" s="41"/>
      <c r="AC672" s="41"/>
      <c r="AD672" s="40"/>
      <c r="AE672" s="41"/>
      <c r="AF672" s="41"/>
      <c r="AG672" s="41" t="s">
        <v>70</v>
      </c>
      <c r="AH672" s="41"/>
      <c r="AI672" s="41"/>
      <c r="AJ672" s="40"/>
      <c r="AK672" s="41" t="s">
        <v>70</v>
      </c>
      <c r="AL672" s="40"/>
      <c r="AM672" s="41"/>
      <c r="AN672" s="40"/>
      <c r="AO672" s="41" t="s">
        <v>70</v>
      </c>
      <c r="AP672" s="41" t="s">
        <v>70</v>
      </c>
      <c r="AQ672" s="41" t="s">
        <v>70</v>
      </c>
      <c r="AR672" s="41" t="s">
        <v>70</v>
      </c>
      <c r="AS672" s="41" t="s">
        <v>70</v>
      </c>
      <c r="AT672" s="40"/>
      <c r="AU672" s="40"/>
      <c r="AV672" s="34" t="s">
        <v>70</v>
      </c>
      <c r="AW672" s="34" t="s">
        <v>70</v>
      </c>
      <c r="AX672" s="34" t="s">
        <v>63</v>
      </c>
      <c r="AY672" s="34" t="s">
        <v>4286</v>
      </c>
      <c r="AZ672" s="34" t="s">
        <v>64</v>
      </c>
      <c r="BA672" s="34" t="s">
        <v>65</v>
      </c>
      <c r="BB672" s="35">
        <v>2037</v>
      </c>
      <c r="BC672" s="34" t="s">
        <v>66</v>
      </c>
    </row>
    <row r="673" spans="1:55" x14ac:dyDescent="0.25">
      <c r="A673" s="34" t="s">
        <v>3660</v>
      </c>
      <c r="B673" s="35">
        <v>80199</v>
      </c>
      <c r="C673" s="34">
        <v>100</v>
      </c>
      <c r="D673" s="34" t="s">
        <v>3659</v>
      </c>
      <c r="E673" s="34" t="s">
        <v>3658</v>
      </c>
      <c r="F673" s="34" t="s">
        <v>512</v>
      </c>
      <c r="G673" s="34" t="s">
        <v>303</v>
      </c>
      <c r="H673" s="34" t="s">
        <v>208</v>
      </c>
      <c r="I673" s="34" t="s">
        <v>160</v>
      </c>
      <c r="J673" s="36">
        <v>44463</v>
      </c>
      <c r="K673" s="36"/>
      <c r="L673" s="34" t="s">
        <v>61</v>
      </c>
      <c r="M673" s="40"/>
      <c r="N673" s="41" t="s">
        <v>3456</v>
      </c>
      <c r="O673" s="40"/>
      <c r="P673" s="41" t="s">
        <v>3456</v>
      </c>
      <c r="Q673" s="40"/>
      <c r="R673" s="41" t="s">
        <v>3456</v>
      </c>
      <c r="S673" s="41" t="s">
        <v>3456</v>
      </c>
      <c r="T673" s="41" t="s">
        <v>70</v>
      </c>
      <c r="U673" s="41"/>
      <c r="V673" s="41"/>
      <c r="W673" s="40"/>
      <c r="X673" s="41" t="s">
        <v>70</v>
      </c>
      <c r="Y673" s="41"/>
      <c r="Z673" s="41"/>
      <c r="AA673" s="41"/>
      <c r="AB673" s="41"/>
      <c r="AC673" s="41"/>
      <c r="AD673" s="40"/>
      <c r="AE673" s="41" t="s">
        <v>3456</v>
      </c>
      <c r="AF673" s="41" t="s">
        <v>3456</v>
      </c>
      <c r="AG673" s="41" t="s">
        <v>70</v>
      </c>
      <c r="AH673" s="41"/>
      <c r="AI673" s="41"/>
      <c r="AJ673" s="40"/>
      <c r="AK673" s="41" t="s">
        <v>70</v>
      </c>
      <c r="AL673" s="40"/>
      <c r="AM673" s="41"/>
      <c r="AN673" s="41"/>
      <c r="AO673" s="41" t="s">
        <v>70</v>
      </c>
      <c r="AP673" s="41" t="s">
        <v>70</v>
      </c>
      <c r="AQ673" s="41" t="s">
        <v>70</v>
      </c>
      <c r="AR673" s="41" t="s">
        <v>70</v>
      </c>
      <c r="AS673" s="41" t="s">
        <v>70</v>
      </c>
      <c r="AT673" s="41"/>
      <c r="AU673" s="41"/>
      <c r="AV673" s="34" t="s">
        <v>70</v>
      </c>
      <c r="AW673" s="34" t="s">
        <v>70</v>
      </c>
      <c r="AX673" s="34" t="s">
        <v>133</v>
      </c>
      <c r="AY673" s="34" t="s">
        <v>4288</v>
      </c>
      <c r="AZ673" s="34" t="s">
        <v>64</v>
      </c>
      <c r="BA673" s="34" t="s">
        <v>65</v>
      </c>
      <c r="BB673" s="35">
        <v>2036</v>
      </c>
      <c r="BC673" s="34" t="s">
        <v>119</v>
      </c>
    </row>
    <row r="674" spans="1:55" x14ac:dyDescent="0.25">
      <c r="A674" s="34" t="s">
        <v>2656</v>
      </c>
      <c r="B674" s="35">
        <v>79230</v>
      </c>
      <c r="C674" s="34">
        <v>100</v>
      </c>
      <c r="D674" s="34" t="s">
        <v>2692</v>
      </c>
      <c r="E674" s="34" t="s">
        <v>2693</v>
      </c>
      <c r="F674" s="34" t="s">
        <v>1052</v>
      </c>
      <c r="G674" s="34" t="s">
        <v>150</v>
      </c>
      <c r="H674" s="34" t="s">
        <v>4287</v>
      </c>
      <c r="I674" s="34" t="s">
        <v>3640</v>
      </c>
      <c r="J674" s="36">
        <v>44133</v>
      </c>
      <c r="K674" s="36"/>
      <c r="L674" s="34" t="s">
        <v>61</v>
      </c>
      <c r="M674" s="40">
        <v>45299</v>
      </c>
      <c r="N674" s="41"/>
      <c r="O674" s="40"/>
      <c r="P674" s="41" t="s">
        <v>3456</v>
      </c>
      <c r="Q674" s="40"/>
      <c r="R674" s="41" t="s">
        <v>3456</v>
      </c>
      <c r="S674" s="41"/>
      <c r="T674" s="41" t="s">
        <v>70</v>
      </c>
      <c r="U674" s="41"/>
      <c r="V674" s="41"/>
      <c r="W674" s="40"/>
      <c r="X674" s="41" t="s">
        <v>70</v>
      </c>
      <c r="Y674" s="41"/>
      <c r="Z674" s="40"/>
      <c r="AA674" s="41"/>
      <c r="AB674" s="41"/>
      <c r="AC674" s="41"/>
      <c r="AD674" s="40"/>
      <c r="AE674" s="41" t="s">
        <v>3456</v>
      </c>
      <c r="AF674" s="41" t="s">
        <v>3456</v>
      </c>
      <c r="AG674" s="41" t="s">
        <v>70</v>
      </c>
      <c r="AH674" s="41"/>
      <c r="AI674" s="41"/>
      <c r="AJ674" s="40"/>
      <c r="AK674" s="41" t="s">
        <v>70</v>
      </c>
      <c r="AL674" s="40"/>
      <c r="AM674" s="41"/>
      <c r="AN674" s="40"/>
      <c r="AO674" s="41" t="s">
        <v>70</v>
      </c>
      <c r="AP674" s="41" t="s">
        <v>70</v>
      </c>
      <c r="AQ674" s="41" t="s">
        <v>70</v>
      </c>
      <c r="AR674" s="41" t="s">
        <v>70</v>
      </c>
      <c r="AS674" s="41" t="s">
        <v>70</v>
      </c>
      <c r="AT674" s="40"/>
      <c r="AU674" s="40"/>
      <c r="AV674" s="34" t="s">
        <v>70</v>
      </c>
      <c r="AW674" s="34" t="s">
        <v>70</v>
      </c>
      <c r="AX674" s="34" t="s">
        <v>63</v>
      </c>
      <c r="AY674" s="34" t="s">
        <v>4311</v>
      </c>
      <c r="AZ674" s="34" t="s">
        <v>64</v>
      </c>
      <c r="BA674" s="34" t="s">
        <v>65</v>
      </c>
      <c r="BB674" s="35">
        <v>2037</v>
      </c>
      <c r="BC674" s="34" t="s">
        <v>119</v>
      </c>
    </row>
    <row r="675" spans="1:55" x14ac:dyDescent="0.25">
      <c r="A675" s="34" t="s">
        <v>1789</v>
      </c>
      <c r="B675" s="35">
        <v>78182</v>
      </c>
      <c r="C675" s="34">
        <v>100</v>
      </c>
      <c r="D675" s="34" t="s">
        <v>1811</v>
      </c>
      <c r="E675" s="34" t="s">
        <v>1812</v>
      </c>
      <c r="F675" s="34" t="s">
        <v>660</v>
      </c>
      <c r="G675" s="34" t="s">
        <v>234</v>
      </c>
      <c r="H675" s="34" t="s">
        <v>144</v>
      </c>
      <c r="I675" s="34" t="s">
        <v>661</v>
      </c>
      <c r="J675" s="36">
        <v>42992</v>
      </c>
      <c r="K675" s="36"/>
      <c r="L675" s="34" t="s">
        <v>61</v>
      </c>
      <c r="M675" s="40"/>
      <c r="N675" s="41"/>
      <c r="O675" s="40"/>
      <c r="P675" s="41" t="s">
        <v>3456</v>
      </c>
      <c r="Q675" s="40"/>
      <c r="R675" s="41"/>
      <c r="S675" s="41"/>
      <c r="T675" s="41" t="s">
        <v>70</v>
      </c>
      <c r="U675" s="41"/>
      <c r="V675" s="41"/>
      <c r="W675" s="40"/>
      <c r="X675" s="41" t="s">
        <v>70</v>
      </c>
      <c r="Y675" s="41"/>
      <c r="Z675" s="40"/>
      <c r="AA675" s="41"/>
      <c r="AB675" s="41"/>
      <c r="AC675" s="41"/>
      <c r="AD675" s="40"/>
      <c r="AE675" s="41"/>
      <c r="AF675" s="41"/>
      <c r="AG675" s="41" t="s">
        <v>70</v>
      </c>
      <c r="AH675" s="41"/>
      <c r="AI675" s="41"/>
      <c r="AJ675" s="40"/>
      <c r="AK675" s="41" t="s">
        <v>70</v>
      </c>
      <c r="AL675" s="40"/>
      <c r="AM675" s="41"/>
      <c r="AN675" s="40"/>
      <c r="AO675" s="41" t="s">
        <v>70</v>
      </c>
      <c r="AP675" s="41" t="s">
        <v>70</v>
      </c>
      <c r="AQ675" s="41" t="s">
        <v>70</v>
      </c>
      <c r="AR675" s="41" t="s">
        <v>70</v>
      </c>
      <c r="AS675" s="41" t="s">
        <v>70</v>
      </c>
      <c r="AT675" s="40"/>
      <c r="AU675" s="40"/>
      <c r="AV675" s="34" t="s">
        <v>70</v>
      </c>
      <c r="AW675" s="34" t="s">
        <v>70</v>
      </c>
      <c r="AX675" s="34" t="s">
        <v>63</v>
      </c>
      <c r="AY675" s="34" t="s">
        <v>4286</v>
      </c>
      <c r="AZ675" s="34" t="s">
        <v>64</v>
      </c>
      <c r="BA675" s="34" t="s">
        <v>955</v>
      </c>
      <c r="BB675" s="35">
        <v>2032</v>
      </c>
      <c r="BC675" s="34" t="s">
        <v>103</v>
      </c>
    </row>
    <row r="676" spans="1:55" x14ac:dyDescent="0.25">
      <c r="A676" s="34" t="s">
        <v>1276</v>
      </c>
      <c r="B676" s="35">
        <v>65066</v>
      </c>
      <c r="C676" s="34">
        <v>100</v>
      </c>
      <c r="D676" s="34" t="s">
        <v>1300</v>
      </c>
      <c r="E676" s="34" t="s">
        <v>1301</v>
      </c>
      <c r="F676" s="34" t="s">
        <v>1302</v>
      </c>
      <c r="G676" s="34" t="s">
        <v>558</v>
      </c>
      <c r="H676" s="34" t="s">
        <v>59</v>
      </c>
      <c r="I676" s="34" t="s">
        <v>1260</v>
      </c>
      <c r="J676" s="36">
        <v>39379</v>
      </c>
      <c r="K676" s="36">
        <v>45239</v>
      </c>
      <c r="L676" s="34" t="s">
        <v>61</v>
      </c>
      <c r="M676" s="40"/>
      <c r="N676" s="41" t="s">
        <v>3456</v>
      </c>
      <c r="O676" s="40"/>
      <c r="P676" s="41" t="s">
        <v>3456</v>
      </c>
      <c r="Q676" s="40"/>
      <c r="R676" s="41" t="s">
        <v>3456</v>
      </c>
      <c r="S676" s="41"/>
      <c r="T676" s="41" t="s">
        <v>70</v>
      </c>
      <c r="U676" s="41"/>
      <c r="V676" s="41"/>
      <c r="W676" s="40"/>
      <c r="X676" s="41" t="s">
        <v>70</v>
      </c>
      <c r="Y676" s="41"/>
      <c r="Z676" s="41"/>
      <c r="AA676" s="41"/>
      <c r="AB676" s="41"/>
      <c r="AC676" s="41"/>
      <c r="AD676" s="40"/>
      <c r="AE676" s="41" t="s">
        <v>3456</v>
      </c>
      <c r="AF676" s="41" t="s">
        <v>3456</v>
      </c>
      <c r="AG676" s="41" t="s">
        <v>70</v>
      </c>
      <c r="AH676" s="41"/>
      <c r="AI676" s="41"/>
      <c r="AJ676" s="40"/>
      <c r="AK676" s="41" t="s">
        <v>70</v>
      </c>
      <c r="AL676" s="40"/>
      <c r="AM676" s="41"/>
      <c r="AN676" s="40"/>
      <c r="AO676" s="41" t="s">
        <v>70</v>
      </c>
      <c r="AP676" s="41" t="s">
        <v>70</v>
      </c>
      <c r="AQ676" s="41" t="s">
        <v>70</v>
      </c>
      <c r="AR676" s="41" t="s">
        <v>70</v>
      </c>
      <c r="AS676" s="41" t="s">
        <v>70</v>
      </c>
      <c r="AT676" s="40"/>
      <c r="AU676" s="40"/>
      <c r="AV676" s="34" t="s">
        <v>70</v>
      </c>
      <c r="AW676" s="34" t="s">
        <v>70</v>
      </c>
      <c r="AX676" s="34" t="s">
        <v>63</v>
      </c>
      <c r="AY676" s="34" t="s">
        <v>4302</v>
      </c>
      <c r="AZ676" s="34" t="s">
        <v>464</v>
      </c>
      <c r="BA676" s="34" t="s">
        <v>465</v>
      </c>
      <c r="BB676" s="35">
        <v>2022</v>
      </c>
      <c r="BC676" s="34" t="s">
        <v>119</v>
      </c>
    </row>
    <row r="677" spans="1:55" x14ac:dyDescent="0.25">
      <c r="A677" s="34" t="s">
        <v>2814</v>
      </c>
      <c r="B677" s="35">
        <v>60648</v>
      </c>
      <c r="C677" s="34">
        <v>100</v>
      </c>
      <c r="D677" s="34" t="s">
        <v>2829</v>
      </c>
      <c r="E677" s="34" t="s">
        <v>2830</v>
      </c>
      <c r="F677" s="34" t="s">
        <v>2831</v>
      </c>
      <c r="G677" s="34" t="s">
        <v>4026</v>
      </c>
      <c r="H677" s="34" t="s">
        <v>144</v>
      </c>
      <c r="I677" s="34" t="s">
        <v>63</v>
      </c>
      <c r="J677" s="36">
        <v>37210</v>
      </c>
      <c r="K677" s="36"/>
      <c r="L677" s="34" t="s">
        <v>61</v>
      </c>
      <c r="M677" s="40"/>
      <c r="N677" s="41"/>
      <c r="O677" s="40"/>
      <c r="P677" s="41"/>
      <c r="Q677" s="40"/>
      <c r="R677" s="41" t="s">
        <v>3456</v>
      </c>
      <c r="S677" s="41"/>
      <c r="T677" s="41" t="s">
        <v>70</v>
      </c>
      <c r="U677" s="41"/>
      <c r="V677" s="41"/>
      <c r="W677" s="40"/>
      <c r="X677" s="41" t="s">
        <v>70</v>
      </c>
      <c r="Y677" s="41"/>
      <c r="Z677" s="40"/>
      <c r="AA677" s="41"/>
      <c r="AB677" s="41"/>
      <c r="AC677" s="41"/>
      <c r="AD677" s="40"/>
      <c r="AE677" s="41" t="s">
        <v>3456</v>
      </c>
      <c r="AF677" s="41"/>
      <c r="AG677" s="41" t="s">
        <v>70</v>
      </c>
      <c r="AH677" s="41"/>
      <c r="AI677" s="41"/>
      <c r="AJ677" s="40"/>
      <c r="AK677" s="41" t="s">
        <v>70</v>
      </c>
      <c r="AL677" s="40"/>
      <c r="AM677" s="41"/>
      <c r="AN677" s="40"/>
      <c r="AO677" s="41" t="s">
        <v>70</v>
      </c>
      <c r="AP677" s="41" t="s">
        <v>70</v>
      </c>
      <c r="AQ677" s="41" t="s">
        <v>70</v>
      </c>
      <c r="AR677" s="41" t="s">
        <v>70</v>
      </c>
      <c r="AS677" s="41" t="s">
        <v>70</v>
      </c>
      <c r="AT677" s="40"/>
      <c r="AU677" s="40"/>
      <c r="AV677" s="34" t="s">
        <v>70</v>
      </c>
      <c r="AW677" s="34" t="s">
        <v>70</v>
      </c>
      <c r="AX677" s="34" t="s">
        <v>63</v>
      </c>
      <c r="AY677" s="34" t="s">
        <v>4289</v>
      </c>
      <c r="AZ677" s="34" t="s">
        <v>64</v>
      </c>
      <c r="BA677" s="34" t="s">
        <v>65</v>
      </c>
      <c r="BB677" s="35">
        <v>2017</v>
      </c>
      <c r="BC677" s="34" t="s">
        <v>185</v>
      </c>
    </row>
    <row r="678" spans="1:55" x14ac:dyDescent="0.25">
      <c r="A678" s="34" t="s">
        <v>4631</v>
      </c>
      <c r="B678" s="35">
        <v>82068</v>
      </c>
      <c r="C678" s="34">
        <v>59.9</v>
      </c>
      <c r="D678" s="34" t="s">
        <v>4632</v>
      </c>
      <c r="E678" s="34" t="s">
        <v>4633</v>
      </c>
      <c r="F678" s="34" t="s">
        <v>4634</v>
      </c>
      <c r="G678" s="34" t="s">
        <v>4287</v>
      </c>
      <c r="H678" s="34" t="s">
        <v>4287</v>
      </c>
      <c r="I678" s="34" t="s">
        <v>4635</v>
      </c>
      <c r="J678" s="36">
        <v>45280</v>
      </c>
      <c r="K678" s="36"/>
      <c r="L678" s="34" t="s">
        <v>71</v>
      </c>
      <c r="M678" s="40"/>
      <c r="N678" s="41"/>
      <c r="O678" s="40">
        <v>32363</v>
      </c>
      <c r="P678" s="41"/>
      <c r="Q678" s="40">
        <v>32363</v>
      </c>
      <c r="R678" s="41"/>
      <c r="S678" s="41"/>
      <c r="T678" s="41" t="s">
        <v>70</v>
      </c>
      <c r="U678" s="41"/>
      <c r="V678" s="41"/>
      <c r="W678" s="40">
        <v>32363</v>
      </c>
      <c r="X678" s="41" t="s">
        <v>70</v>
      </c>
      <c r="Y678" s="41"/>
      <c r="Z678" s="40"/>
      <c r="AA678" s="41" t="s">
        <v>3456</v>
      </c>
      <c r="AB678" s="41"/>
      <c r="AC678" s="41"/>
      <c r="AD678" s="40"/>
      <c r="AE678" s="41" t="s">
        <v>3456</v>
      </c>
      <c r="AF678" s="41" t="s">
        <v>3456</v>
      </c>
      <c r="AG678" s="41" t="s">
        <v>70</v>
      </c>
      <c r="AH678" s="41"/>
      <c r="AI678" s="41"/>
      <c r="AJ678" s="40"/>
      <c r="AK678" s="41" t="s">
        <v>70</v>
      </c>
      <c r="AL678" s="40"/>
      <c r="AM678" s="41"/>
      <c r="AN678" s="40"/>
      <c r="AO678" s="41" t="s">
        <v>70</v>
      </c>
      <c r="AP678" s="41" t="s">
        <v>70</v>
      </c>
      <c r="AQ678" s="41" t="s">
        <v>70</v>
      </c>
      <c r="AR678" s="41" t="s">
        <v>70</v>
      </c>
      <c r="AS678" s="41" t="s">
        <v>70</v>
      </c>
      <c r="AT678" s="40"/>
      <c r="AU678" s="40"/>
      <c r="AV678" s="34" t="s">
        <v>70</v>
      </c>
      <c r="AW678" s="34" t="s">
        <v>70</v>
      </c>
      <c r="AX678" s="34" t="s">
        <v>63</v>
      </c>
      <c r="AY678" s="34" t="s">
        <v>70</v>
      </c>
      <c r="AZ678" s="34" t="s">
        <v>64</v>
      </c>
      <c r="BA678" s="34" t="s">
        <v>65</v>
      </c>
      <c r="BB678" s="35">
        <v>2040</v>
      </c>
      <c r="BC678" s="34" t="s">
        <v>66</v>
      </c>
    </row>
    <row r="679" spans="1:55" x14ac:dyDescent="0.25">
      <c r="A679" s="34" t="s">
        <v>4433</v>
      </c>
      <c r="B679" s="35">
        <v>82148</v>
      </c>
      <c r="C679" s="34">
        <v>100</v>
      </c>
      <c r="D679" s="34" t="s">
        <v>4465</v>
      </c>
      <c r="E679" s="34" t="s">
        <v>4466</v>
      </c>
      <c r="F679" s="34" t="s">
        <v>4464</v>
      </c>
      <c r="G679" s="34" t="s">
        <v>4437</v>
      </c>
      <c r="H679" s="34" t="s">
        <v>59</v>
      </c>
      <c r="I679" s="34" t="s">
        <v>3987</v>
      </c>
      <c r="J679" s="36">
        <v>44652</v>
      </c>
      <c r="K679" s="36"/>
      <c r="L679" s="34" t="s">
        <v>71</v>
      </c>
      <c r="M679" s="40"/>
      <c r="N679" s="41" t="s">
        <v>3456</v>
      </c>
      <c r="O679" s="40">
        <v>32363</v>
      </c>
      <c r="P679" s="41"/>
      <c r="Q679" s="40">
        <v>32363</v>
      </c>
      <c r="R679" s="41"/>
      <c r="S679" s="41"/>
      <c r="T679" s="41" t="s">
        <v>70</v>
      </c>
      <c r="U679" s="41"/>
      <c r="V679" s="41"/>
      <c r="W679" s="40">
        <v>32363</v>
      </c>
      <c r="X679" s="41" t="s">
        <v>70</v>
      </c>
      <c r="Y679" s="41"/>
      <c r="Z679" s="40"/>
      <c r="AA679" s="41" t="s">
        <v>3456</v>
      </c>
      <c r="AB679" s="41"/>
      <c r="AC679" s="41"/>
      <c r="AD679" s="40"/>
      <c r="AE679" s="41" t="s">
        <v>3456</v>
      </c>
      <c r="AF679" s="41" t="s">
        <v>3456</v>
      </c>
      <c r="AG679" s="41" t="s">
        <v>70</v>
      </c>
      <c r="AH679" s="41"/>
      <c r="AI679" s="41"/>
      <c r="AJ679" s="40"/>
      <c r="AK679" s="41" t="s">
        <v>70</v>
      </c>
      <c r="AL679" s="40"/>
      <c r="AM679" s="41"/>
      <c r="AN679" s="40"/>
      <c r="AO679" s="41" t="s">
        <v>70</v>
      </c>
      <c r="AP679" s="41" t="s">
        <v>70</v>
      </c>
      <c r="AQ679" s="41" t="s">
        <v>70</v>
      </c>
      <c r="AR679" s="41" t="s">
        <v>70</v>
      </c>
      <c r="AS679" s="41" t="s">
        <v>70</v>
      </c>
      <c r="AT679" s="40"/>
      <c r="AU679" s="40"/>
      <c r="AV679" s="34" t="s">
        <v>70</v>
      </c>
      <c r="AW679" s="34" t="s">
        <v>70</v>
      </c>
      <c r="AX679" s="34" t="s">
        <v>63</v>
      </c>
      <c r="AY679" s="34" t="s">
        <v>70</v>
      </c>
      <c r="AZ679" s="34" t="s">
        <v>64</v>
      </c>
      <c r="BA679" s="34" t="s">
        <v>65</v>
      </c>
      <c r="BB679" s="35">
        <v>2039</v>
      </c>
      <c r="BC679" s="34" t="s">
        <v>66</v>
      </c>
    </row>
    <row r="680" spans="1:55" x14ac:dyDescent="0.25">
      <c r="A680" s="34" t="s">
        <v>803</v>
      </c>
      <c r="B680" s="35">
        <v>81030</v>
      </c>
      <c r="C680" s="34">
        <v>24.53</v>
      </c>
      <c r="D680" s="34" t="s">
        <v>4036</v>
      </c>
      <c r="E680" s="34" t="s">
        <v>4035</v>
      </c>
      <c r="F680" s="34" t="s">
        <v>130</v>
      </c>
      <c r="G680" s="34" t="s">
        <v>421</v>
      </c>
      <c r="H680" s="34" t="s">
        <v>59</v>
      </c>
      <c r="I680" s="34" t="s">
        <v>132</v>
      </c>
      <c r="J680" s="36">
        <v>44714</v>
      </c>
      <c r="K680" s="36"/>
      <c r="L680" s="34" t="s">
        <v>71</v>
      </c>
      <c r="M680" s="40"/>
      <c r="N680" s="41" t="s">
        <v>3456</v>
      </c>
      <c r="O680" s="40">
        <v>32363</v>
      </c>
      <c r="P680" s="41"/>
      <c r="Q680" s="40">
        <v>32363</v>
      </c>
      <c r="R680" s="41"/>
      <c r="S680" s="41"/>
      <c r="T680" s="41" t="s">
        <v>70</v>
      </c>
      <c r="U680" s="41"/>
      <c r="V680" s="41"/>
      <c r="W680" s="40">
        <v>32363</v>
      </c>
      <c r="X680" s="41" t="s">
        <v>70</v>
      </c>
      <c r="Y680" s="41"/>
      <c r="Z680" s="41"/>
      <c r="AA680" s="41" t="s">
        <v>3456</v>
      </c>
      <c r="AB680" s="41"/>
      <c r="AC680" s="41"/>
      <c r="AD680" s="40"/>
      <c r="AE680" s="41" t="s">
        <v>3456</v>
      </c>
      <c r="AF680" s="41" t="s">
        <v>3456</v>
      </c>
      <c r="AG680" s="41" t="s">
        <v>70</v>
      </c>
      <c r="AH680" s="41"/>
      <c r="AI680" s="41"/>
      <c r="AJ680" s="40"/>
      <c r="AK680" s="41" t="s">
        <v>70</v>
      </c>
      <c r="AL680" s="40"/>
      <c r="AM680" s="41"/>
      <c r="AN680" s="41"/>
      <c r="AO680" s="41" t="s">
        <v>70</v>
      </c>
      <c r="AP680" s="41" t="s">
        <v>70</v>
      </c>
      <c r="AQ680" s="41" t="s">
        <v>70</v>
      </c>
      <c r="AR680" s="41" t="s">
        <v>70</v>
      </c>
      <c r="AS680" s="41" t="s">
        <v>70</v>
      </c>
      <c r="AT680" s="41"/>
      <c r="AU680" s="41"/>
      <c r="AV680" s="34" t="s">
        <v>70</v>
      </c>
      <c r="AW680" s="34" t="s">
        <v>70</v>
      </c>
      <c r="AX680" s="34" t="s">
        <v>63</v>
      </c>
      <c r="AY680" s="34" t="s">
        <v>4286</v>
      </c>
      <c r="AZ680" s="34" t="s">
        <v>64</v>
      </c>
      <c r="BA680" s="34" t="s">
        <v>65</v>
      </c>
      <c r="BB680" s="35">
        <v>2039</v>
      </c>
      <c r="BC680" s="34" t="s">
        <v>66</v>
      </c>
    </row>
    <row r="681" spans="1:55" x14ac:dyDescent="0.25">
      <c r="A681" s="34" t="s">
        <v>2462</v>
      </c>
      <c r="B681" s="35">
        <v>65859</v>
      </c>
      <c r="C681" s="34">
        <v>100</v>
      </c>
      <c r="D681" s="34" t="s">
        <v>2502</v>
      </c>
      <c r="E681" s="34" t="s">
        <v>2503</v>
      </c>
      <c r="F681" s="34" t="s">
        <v>263</v>
      </c>
      <c r="G681" s="34" t="s">
        <v>3521</v>
      </c>
      <c r="H681" s="34" t="s">
        <v>4287</v>
      </c>
      <c r="I681" s="34" t="s">
        <v>264</v>
      </c>
      <c r="J681" s="36">
        <v>41261</v>
      </c>
      <c r="K681" s="36"/>
      <c r="L681" s="34" t="s">
        <v>61</v>
      </c>
      <c r="M681" s="40"/>
      <c r="N681" s="41"/>
      <c r="O681" s="40"/>
      <c r="P681" s="41" t="s">
        <v>3456</v>
      </c>
      <c r="Q681" s="40"/>
      <c r="R681" s="41"/>
      <c r="S681" s="41"/>
      <c r="T681" s="41" t="s">
        <v>70</v>
      </c>
      <c r="U681" s="41"/>
      <c r="V681" s="41"/>
      <c r="W681" s="40"/>
      <c r="X681" s="41" t="s">
        <v>70</v>
      </c>
      <c r="Y681" s="41"/>
      <c r="Z681" s="40"/>
      <c r="AA681" s="41"/>
      <c r="AB681" s="41"/>
      <c r="AC681" s="41"/>
      <c r="AD681" s="40"/>
      <c r="AE681" s="41"/>
      <c r="AF681" s="41"/>
      <c r="AG681" s="41" t="s">
        <v>70</v>
      </c>
      <c r="AH681" s="41"/>
      <c r="AI681" s="41"/>
      <c r="AJ681" s="40"/>
      <c r="AK681" s="41" t="s">
        <v>70</v>
      </c>
      <c r="AL681" s="40"/>
      <c r="AM681" s="41"/>
      <c r="AN681" s="40"/>
      <c r="AO681" s="41" t="s">
        <v>70</v>
      </c>
      <c r="AP681" s="41" t="s">
        <v>70</v>
      </c>
      <c r="AQ681" s="41" t="s">
        <v>70</v>
      </c>
      <c r="AR681" s="41" t="s">
        <v>70</v>
      </c>
      <c r="AS681" s="41" t="s">
        <v>70</v>
      </c>
      <c r="AT681" s="40"/>
      <c r="AU681" s="40"/>
      <c r="AV681" s="34" t="s">
        <v>70</v>
      </c>
      <c r="AW681" s="34" t="s">
        <v>70</v>
      </c>
      <c r="AX681" s="34" t="s">
        <v>63</v>
      </c>
      <c r="AY681" s="34" t="s">
        <v>4302</v>
      </c>
      <c r="AZ681" s="34" t="s">
        <v>64</v>
      </c>
      <c r="BA681" s="34" t="s">
        <v>65</v>
      </c>
      <c r="BB681" s="35">
        <v>2029</v>
      </c>
      <c r="BC681" s="34" t="s">
        <v>185</v>
      </c>
    </row>
    <row r="682" spans="1:55" x14ac:dyDescent="0.25">
      <c r="A682" s="34" t="s">
        <v>3098</v>
      </c>
      <c r="B682" s="35">
        <v>66949</v>
      </c>
      <c r="C682" s="34">
        <v>100</v>
      </c>
      <c r="D682" s="34" t="s">
        <v>3127</v>
      </c>
      <c r="E682" s="34" t="s">
        <v>3128</v>
      </c>
      <c r="F682" s="34" t="s">
        <v>1735</v>
      </c>
      <c r="G682" s="34" t="s">
        <v>3527</v>
      </c>
      <c r="H682" s="34" t="s">
        <v>4287</v>
      </c>
      <c r="I682" s="34" t="s">
        <v>1736</v>
      </c>
      <c r="J682" s="36">
        <v>42536</v>
      </c>
      <c r="K682" s="36"/>
      <c r="L682" s="34" t="s">
        <v>61</v>
      </c>
      <c r="M682" s="40"/>
      <c r="N682" s="41"/>
      <c r="O682" s="40"/>
      <c r="P682" s="41" t="s">
        <v>3456</v>
      </c>
      <c r="Q682" s="40"/>
      <c r="R682" s="41"/>
      <c r="S682" s="41"/>
      <c r="T682" s="41" t="s">
        <v>70</v>
      </c>
      <c r="U682" s="41"/>
      <c r="V682" s="41"/>
      <c r="W682" s="40"/>
      <c r="X682" s="41" t="s">
        <v>70</v>
      </c>
      <c r="Y682" s="41"/>
      <c r="Z682" s="40"/>
      <c r="AA682" s="41"/>
      <c r="AB682" s="41"/>
      <c r="AC682" s="41"/>
      <c r="AD682" s="40"/>
      <c r="AE682" s="41"/>
      <c r="AF682" s="41"/>
      <c r="AG682" s="41" t="s">
        <v>70</v>
      </c>
      <c r="AH682" s="41"/>
      <c r="AI682" s="41"/>
      <c r="AJ682" s="40"/>
      <c r="AK682" s="41" t="s">
        <v>70</v>
      </c>
      <c r="AL682" s="40"/>
      <c r="AM682" s="41"/>
      <c r="AN682" s="40"/>
      <c r="AO682" s="41" t="s">
        <v>70</v>
      </c>
      <c r="AP682" s="41" t="s">
        <v>70</v>
      </c>
      <c r="AQ682" s="41" t="s">
        <v>70</v>
      </c>
      <c r="AR682" s="41" t="s">
        <v>70</v>
      </c>
      <c r="AS682" s="41" t="s">
        <v>70</v>
      </c>
      <c r="AT682" s="40"/>
      <c r="AU682" s="40"/>
      <c r="AV682" s="34" t="s">
        <v>70</v>
      </c>
      <c r="AW682" s="34" t="s">
        <v>70</v>
      </c>
      <c r="AX682" s="34" t="s">
        <v>133</v>
      </c>
      <c r="AY682" s="34" t="s">
        <v>4290</v>
      </c>
      <c r="AZ682" s="34" t="s">
        <v>64</v>
      </c>
      <c r="BA682" s="34" t="s">
        <v>65</v>
      </c>
      <c r="BB682" s="35">
        <v>2032</v>
      </c>
      <c r="BC682" s="34" t="s">
        <v>103</v>
      </c>
    </row>
    <row r="683" spans="1:55" x14ac:dyDescent="0.25">
      <c r="A683" s="34" t="s">
        <v>1350</v>
      </c>
      <c r="B683" s="35">
        <v>66099</v>
      </c>
      <c r="C683" s="34">
        <v>100</v>
      </c>
      <c r="D683" s="34" t="s">
        <v>1359</v>
      </c>
      <c r="E683" s="34" t="s">
        <v>1360</v>
      </c>
      <c r="F683" s="34" t="s">
        <v>1361</v>
      </c>
      <c r="G683" s="34" t="s">
        <v>230</v>
      </c>
      <c r="H683" s="34" t="s">
        <v>59</v>
      </c>
      <c r="I683" s="34" t="s">
        <v>3987</v>
      </c>
      <c r="J683" s="36">
        <v>41537</v>
      </c>
      <c r="K683" s="36"/>
      <c r="L683" s="34" t="s">
        <v>61</v>
      </c>
      <c r="M683" s="40"/>
      <c r="N683" s="41"/>
      <c r="O683" s="40"/>
      <c r="P683" s="41" t="s">
        <v>3456</v>
      </c>
      <c r="Q683" s="40"/>
      <c r="R683" s="41" t="s">
        <v>3456</v>
      </c>
      <c r="S683" s="41"/>
      <c r="T683" s="41" t="s">
        <v>70</v>
      </c>
      <c r="U683" s="41"/>
      <c r="V683" s="41"/>
      <c r="W683" s="40"/>
      <c r="X683" s="41" t="s">
        <v>70</v>
      </c>
      <c r="Y683" s="41"/>
      <c r="Z683" s="41"/>
      <c r="AA683" s="41"/>
      <c r="AB683" s="41"/>
      <c r="AC683" s="41"/>
      <c r="AD683" s="40"/>
      <c r="AE683" s="41"/>
      <c r="AF683" s="41"/>
      <c r="AG683" s="41" t="s">
        <v>70</v>
      </c>
      <c r="AH683" s="41"/>
      <c r="AI683" s="41"/>
      <c r="AJ683" s="40"/>
      <c r="AK683" s="41" t="s">
        <v>70</v>
      </c>
      <c r="AL683" s="40"/>
      <c r="AM683" s="41"/>
      <c r="AN683" s="40"/>
      <c r="AO683" s="41" t="s">
        <v>70</v>
      </c>
      <c r="AP683" s="41" t="s">
        <v>70</v>
      </c>
      <c r="AQ683" s="41" t="s">
        <v>70</v>
      </c>
      <c r="AR683" s="41" t="s">
        <v>70</v>
      </c>
      <c r="AS683" s="41" t="s">
        <v>70</v>
      </c>
      <c r="AT683" s="40"/>
      <c r="AU683" s="40"/>
      <c r="AV683" s="34" t="s">
        <v>70</v>
      </c>
      <c r="AW683" s="34" t="s">
        <v>70</v>
      </c>
      <c r="AX683" s="34" t="s">
        <v>133</v>
      </c>
      <c r="AY683" s="34" t="s">
        <v>4290</v>
      </c>
      <c r="AZ683" s="34" t="s">
        <v>64</v>
      </c>
      <c r="BA683" s="34" t="s">
        <v>65</v>
      </c>
      <c r="BB683" s="35">
        <v>2028</v>
      </c>
      <c r="BC683" s="34" t="s">
        <v>66</v>
      </c>
    </row>
    <row r="684" spans="1:55" x14ac:dyDescent="0.25">
      <c r="A684" s="34" t="s">
        <v>4557</v>
      </c>
      <c r="B684" s="35">
        <v>82198</v>
      </c>
      <c r="C684" s="34">
        <v>100</v>
      </c>
      <c r="D684" s="34" t="s">
        <v>4561</v>
      </c>
      <c r="E684" s="34" t="s">
        <v>4562</v>
      </c>
      <c r="F684" s="34" t="s">
        <v>4447</v>
      </c>
      <c r="G684" s="34" t="s">
        <v>4437</v>
      </c>
      <c r="H684" s="34" t="s">
        <v>59</v>
      </c>
      <c r="I684" s="34" t="s">
        <v>3987</v>
      </c>
      <c r="J684" s="36">
        <v>39692</v>
      </c>
      <c r="K684" s="36"/>
      <c r="L684" s="34" t="s">
        <v>61</v>
      </c>
      <c r="M684" s="40"/>
      <c r="N684" s="41"/>
      <c r="O684" s="40"/>
      <c r="P684" s="41"/>
      <c r="Q684" s="40"/>
      <c r="R684" s="41" t="s">
        <v>3456</v>
      </c>
      <c r="S684" s="41" t="s">
        <v>3456</v>
      </c>
      <c r="T684" s="41" t="s">
        <v>70</v>
      </c>
      <c r="U684" s="41"/>
      <c r="V684" s="41"/>
      <c r="W684" s="40"/>
      <c r="X684" s="41" t="s">
        <v>70</v>
      </c>
      <c r="Y684" s="41"/>
      <c r="Z684" s="40"/>
      <c r="AA684" s="41"/>
      <c r="AB684" s="41"/>
      <c r="AC684" s="41"/>
      <c r="AD684" s="40"/>
      <c r="AE684" s="41" t="s">
        <v>3456</v>
      </c>
      <c r="AF684" s="41" t="s">
        <v>3456</v>
      </c>
      <c r="AG684" s="41" t="s">
        <v>70</v>
      </c>
      <c r="AH684" s="41"/>
      <c r="AI684" s="41"/>
      <c r="AJ684" s="40"/>
      <c r="AK684" s="41" t="s">
        <v>70</v>
      </c>
      <c r="AL684" s="40"/>
      <c r="AM684" s="41"/>
      <c r="AN684" s="40"/>
      <c r="AO684" s="41" t="s">
        <v>70</v>
      </c>
      <c r="AP684" s="41" t="s">
        <v>70</v>
      </c>
      <c r="AQ684" s="41" t="s">
        <v>70</v>
      </c>
      <c r="AR684" s="41" t="s">
        <v>70</v>
      </c>
      <c r="AS684" s="41" t="s">
        <v>70</v>
      </c>
      <c r="AT684" s="40"/>
      <c r="AU684" s="40"/>
      <c r="AV684" s="34" t="s">
        <v>70</v>
      </c>
      <c r="AW684" s="34" t="s">
        <v>70</v>
      </c>
      <c r="AX684" s="34" t="s">
        <v>63</v>
      </c>
      <c r="AY684" s="34" t="s">
        <v>4285</v>
      </c>
      <c r="AZ684" s="34" t="s">
        <v>64</v>
      </c>
      <c r="BA684" s="34" t="s">
        <v>65</v>
      </c>
      <c r="BB684" s="35">
        <v>2024</v>
      </c>
      <c r="BC684" s="34" t="s">
        <v>66</v>
      </c>
    </row>
    <row r="685" spans="1:55" x14ac:dyDescent="0.25">
      <c r="A685" s="34" t="s">
        <v>3147</v>
      </c>
      <c r="B685" s="35">
        <v>67539</v>
      </c>
      <c r="C685" s="34">
        <v>100</v>
      </c>
      <c r="D685" s="34" t="s">
        <v>3180</v>
      </c>
      <c r="E685" s="34" t="s">
        <v>3181</v>
      </c>
      <c r="F685" s="34" t="s">
        <v>3182</v>
      </c>
      <c r="G685" s="34" t="s">
        <v>173</v>
      </c>
      <c r="H685" s="34" t="s">
        <v>144</v>
      </c>
      <c r="I685" s="34" t="s">
        <v>3183</v>
      </c>
      <c r="J685" s="36">
        <v>42726</v>
      </c>
      <c r="K685" s="36"/>
      <c r="L685" s="34" t="s">
        <v>61</v>
      </c>
      <c r="M685" s="40"/>
      <c r="N685" s="41"/>
      <c r="O685" s="40"/>
      <c r="P685" s="41" t="s">
        <v>3456</v>
      </c>
      <c r="Q685" s="40"/>
      <c r="R685" s="41" t="s">
        <v>3456</v>
      </c>
      <c r="S685" s="41"/>
      <c r="T685" s="41" t="s">
        <v>70</v>
      </c>
      <c r="U685" s="41"/>
      <c r="V685" s="41"/>
      <c r="W685" s="40"/>
      <c r="X685" s="41" t="s">
        <v>70</v>
      </c>
      <c r="Y685" s="41"/>
      <c r="Z685" s="40"/>
      <c r="AA685" s="41"/>
      <c r="AB685" s="41"/>
      <c r="AC685" s="41"/>
      <c r="AD685" s="40"/>
      <c r="AE685" s="41" t="s">
        <v>3456</v>
      </c>
      <c r="AF685" s="41" t="s">
        <v>3456</v>
      </c>
      <c r="AG685" s="41" t="s">
        <v>70</v>
      </c>
      <c r="AH685" s="41"/>
      <c r="AI685" s="41"/>
      <c r="AJ685" s="40"/>
      <c r="AK685" s="41" t="s">
        <v>70</v>
      </c>
      <c r="AL685" s="40"/>
      <c r="AM685" s="41"/>
      <c r="AN685" s="40"/>
      <c r="AO685" s="41" t="s">
        <v>70</v>
      </c>
      <c r="AP685" s="41" t="s">
        <v>70</v>
      </c>
      <c r="AQ685" s="41" t="s">
        <v>70</v>
      </c>
      <c r="AR685" s="41" t="s">
        <v>70</v>
      </c>
      <c r="AS685" s="41" t="s">
        <v>70</v>
      </c>
      <c r="AT685" s="40"/>
      <c r="AU685" s="40"/>
      <c r="AV685" s="34" t="s">
        <v>70</v>
      </c>
      <c r="AW685" s="34" t="s">
        <v>70</v>
      </c>
      <c r="AX685" s="34" t="s">
        <v>133</v>
      </c>
      <c r="AY685" s="34" t="s">
        <v>70</v>
      </c>
      <c r="AZ685" s="34" t="s">
        <v>64</v>
      </c>
      <c r="BA685" s="34" t="s">
        <v>65</v>
      </c>
      <c r="BB685" s="35">
        <v>2031</v>
      </c>
      <c r="BC685" s="34" t="s">
        <v>119</v>
      </c>
    </row>
    <row r="686" spans="1:55" x14ac:dyDescent="0.25">
      <c r="A686" s="34" t="s">
        <v>560</v>
      </c>
      <c r="B686" s="35">
        <v>66913</v>
      </c>
      <c r="C686" s="34">
        <v>100</v>
      </c>
      <c r="D686" s="34" t="s">
        <v>588</v>
      </c>
      <c r="E686" s="34" t="s">
        <v>589</v>
      </c>
      <c r="F686" s="34" t="s">
        <v>501</v>
      </c>
      <c r="G686" s="34" t="s">
        <v>421</v>
      </c>
      <c r="H686" s="34" t="s">
        <v>59</v>
      </c>
      <c r="I686" s="34" t="s">
        <v>422</v>
      </c>
      <c r="J686" s="36">
        <v>42214</v>
      </c>
      <c r="K686" s="36"/>
      <c r="L686" s="34" t="s">
        <v>61</v>
      </c>
      <c r="M686" s="40"/>
      <c r="N686" s="41"/>
      <c r="O686" s="40"/>
      <c r="P686" s="41" t="s">
        <v>3456</v>
      </c>
      <c r="Q686" s="40"/>
      <c r="R686" s="41" t="s">
        <v>3456</v>
      </c>
      <c r="S686" s="41"/>
      <c r="T686" s="41" t="s">
        <v>70</v>
      </c>
      <c r="U686" s="41"/>
      <c r="V686" s="41"/>
      <c r="W686" s="40"/>
      <c r="X686" s="41" t="s">
        <v>70</v>
      </c>
      <c r="Y686" s="41"/>
      <c r="Z686" s="41"/>
      <c r="AA686" s="41"/>
      <c r="AB686" s="41"/>
      <c r="AC686" s="41"/>
      <c r="AD686" s="40"/>
      <c r="AE686" s="41" t="s">
        <v>3456</v>
      </c>
      <c r="AF686" s="41" t="s">
        <v>3456</v>
      </c>
      <c r="AG686" s="41" t="s">
        <v>70</v>
      </c>
      <c r="AH686" s="41"/>
      <c r="AI686" s="41"/>
      <c r="AJ686" s="40"/>
      <c r="AK686" s="41" t="s">
        <v>70</v>
      </c>
      <c r="AL686" s="40"/>
      <c r="AM686" s="41"/>
      <c r="AN686" s="41"/>
      <c r="AO686" s="41" t="s">
        <v>70</v>
      </c>
      <c r="AP686" s="41" t="s">
        <v>70</v>
      </c>
      <c r="AQ686" s="41" t="s">
        <v>70</v>
      </c>
      <c r="AR686" s="41" t="s">
        <v>70</v>
      </c>
      <c r="AS686" s="41" t="s">
        <v>70</v>
      </c>
      <c r="AT686" s="41"/>
      <c r="AU686" s="41"/>
      <c r="AV686" s="34" t="s">
        <v>70</v>
      </c>
      <c r="AW686" s="34" t="s">
        <v>70</v>
      </c>
      <c r="AX686" s="34" t="s">
        <v>63</v>
      </c>
      <c r="AY686" s="34" t="s">
        <v>4285</v>
      </c>
      <c r="AZ686" s="34" t="s">
        <v>64</v>
      </c>
      <c r="BA686" s="34" t="s">
        <v>65</v>
      </c>
      <c r="BB686" s="35">
        <v>2032</v>
      </c>
      <c r="BC686" s="34" t="s">
        <v>66</v>
      </c>
    </row>
    <row r="687" spans="1:55" x14ac:dyDescent="0.25">
      <c r="A687" s="34" t="s">
        <v>4197</v>
      </c>
      <c r="B687" s="35">
        <v>79611</v>
      </c>
      <c r="C687" s="34">
        <v>100</v>
      </c>
      <c r="D687" s="34" t="s">
        <v>3550</v>
      </c>
      <c r="E687" s="34" t="s">
        <v>3549</v>
      </c>
      <c r="F687" s="34" t="s">
        <v>512</v>
      </c>
      <c r="G687" s="34" t="s">
        <v>3548</v>
      </c>
      <c r="H687" s="34" t="s">
        <v>59</v>
      </c>
      <c r="I687" s="34" t="s">
        <v>3547</v>
      </c>
      <c r="J687" s="36">
        <v>44370</v>
      </c>
      <c r="K687" s="36"/>
      <c r="L687" s="34" t="s">
        <v>61</v>
      </c>
      <c r="M687" s="40"/>
      <c r="N687" s="41" t="s">
        <v>3456</v>
      </c>
      <c r="O687" s="40"/>
      <c r="P687" s="41" t="s">
        <v>3456</v>
      </c>
      <c r="Q687" s="40"/>
      <c r="R687" s="41" t="s">
        <v>3456</v>
      </c>
      <c r="S687" s="41" t="s">
        <v>3456</v>
      </c>
      <c r="T687" s="41" t="s">
        <v>70</v>
      </c>
      <c r="U687" s="41"/>
      <c r="V687" s="41"/>
      <c r="W687" s="40"/>
      <c r="X687" s="41" t="s">
        <v>70</v>
      </c>
      <c r="Y687" s="41"/>
      <c r="Z687" s="40"/>
      <c r="AA687" s="41"/>
      <c r="AB687" s="41"/>
      <c r="AC687" s="41"/>
      <c r="AD687" s="40"/>
      <c r="AE687" s="41" t="s">
        <v>3456</v>
      </c>
      <c r="AF687" s="41" t="s">
        <v>3456</v>
      </c>
      <c r="AG687" s="41" t="s">
        <v>70</v>
      </c>
      <c r="AH687" s="41"/>
      <c r="AI687" s="41"/>
      <c r="AJ687" s="40"/>
      <c r="AK687" s="41" t="s">
        <v>70</v>
      </c>
      <c r="AL687" s="40"/>
      <c r="AM687" s="41"/>
      <c r="AN687" s="40"/>
      <c r="AO687" s="41" t="s">
        <v>70</v>
      </c>
      <c r="AP687" s="41" t="s">
        <v>70</v>
      </c>
      <c r="AQ687" s="41" t="s">
        <v>70</v>
      </c>
      <c r="AR687" s="41" t="s">
        <v>70</v>
      </c>
      <c r="AS687" s="41" t="s">
        <v>70</v>
      </c>
      <c r="AT687" s="40"/>
      <c r="AU687" s="40"/>
      <c r="AV687" s="34" t="s">
        <v>70</v>
      </c>
      <c r="AW687" s="34" t="s">
        <v>70</v>
      </c>
      <c r="AX687" s="34" t="s">
        <v>133</v>
      </c>
      <c r="AY687" s="34" t="s">
        <v>4288</v>
      </c>
      <c r="AZ687" s="34" t="s">
        <v>64</v>
      </c>
      <c r="BA687" s="34" t="s">
        <v>65</v>
      </c>
      <c r="BB687" s="35">
        <v>2036</v>
      </c>
      <c r="BC687" s="34" t="s">
        <v>119</v>
      </c>
    </row>
    <row r="688" spans="1:55" x14ac:dyDescent="0.25">
      <c r="A688" s="34" t="s">
        <v>134</v>
      </c>
      <c r="B688" s="35">
        <v>64307</v>
      </c>
      <c r="C688" s="34">
        <v>100</v>
      </c>
      <c r="D688" s="34" t="s">
        <v>210</v>
      </c>
      <c r="E688" s="34" t="s">
        <v>211</v>
      </c>
      <c r="F688" s="34" t="s">
        <v>4010</v>
      </c>
      <c r="G688" s="34" t="s">
        <v>208</v>
      </c>
      <c r="H688" s="34" t="s">
        <v>144</v>
      </c>
      <c r="I688" s="34" t="s">
        <v>212</v>
      </c>
      <c r="J688" s="36">
        <v>40336</v>
      </c>
      <c r="K688" s="36"/>
      <c r="L688" s="34" t="s">
        <v>61</v>
      </c>
      <c r="M688" s="40"/>
      <c r="N688" s="41"/>
      <c r="O688" s="40"/>
      <c r="P688" s="41"/>
      <c r="Q688" s="40"/>
      <c r="R688" s="41"/>
      <c r="S688" s="41"/>
      <c r="T688" s="41" t="s">
        <v>70</v>
      </c>
      <c r="U688" s="41"/>
      <c r="V688" s="41"/>
      <c r="W688" s="40"/>
      <c r="X688" s="41" t="s">
        <v>70</v>
      </c>
      <c r="Y688" s="41"/>
      <c r="Z688" s="41"/>
      <c r="AA688" s="41"/>
      <c r="AB688" s="41"/>
      <c r="AC688" s="41"/>
      <c r="AD688" s="41"/>
      <c r="AE688" s="41"/>
      <c r="AF688" s="41"/>
      <c r="AG688" s="41" t="s">
        <v>70</v>
      </c>
      <c r="AH688" s="41"/>
      <c r="AI688" s="41"/>
      <c r="AJ688" s="41"/>
      <c r="AK688" s="41" t="s">
        <v>70</v>
      </c>
      <c r="AL688" s="41"/>
      <c r="AM688" s="41"/>
      <c r="AN688" s="41"/>
      <c r="AO688" s="41" t="s">
        <v>70</v>
      </c>
      <c r="AP688" s="41"/>
      <c r="AQ688" s="41"/>
      <c r="AR688" s="41"/>
      <c r="AS688" s="41"/>
      <c r="AT688" s="41"/>
      <c r="AU688" s="41"/>
      <c r="AV688" s="34" t="s">
        <v>70</v>
      </c>
      <c r="AW688" s="34" t="s">
        <v>70</v>
      </c>
      <c r="AX688" s="34" t="s">
        <v>133</v>
      </c>
      <c r="AY688" s="34" t="s">
        <v>4290</v>
      </c>
      <c r="AZ688" s="34" t="s">
        <v>64</v>
      </c>
      <c r="BA688" s="34" t="s">
        <v>65</v>
      </c>
      <c r="BB688" s="35">
        <v>2026</v>
      </c>
      <c r="BC688" s="34" t="s">
        <v>66</v>
      </c>
    </row>
    <row r="689" spans="1:55" x14ac:dyDescent="0.25">
      <c r="A689" s="34" t="s">
        <v>3387</v>
      </c>
      <c r="B689" s="35">
        <v>65354</v>
      </c>
      <c r="C689" s="34">
        <v>100</v>
      </c>
      <c r="D689" s="34" t="s">
        <v>3404</v>
      </c>
      <c r="E689" s="34" t="s">
        <v>3405</v>
      </c>
      <c r="F689" s="34" t="s">
        <v>3406</v>
      </c>
      <c r="G689" s="34" t="s">
        <v>230</v>
      </c>
      <c r="H689" s="34" t="s">
        <v>59</v>
      </c>
      <c r="I689" s="34" t="s">
        <v>380</v>
      </c>
      <c r="J689" s="36">
        <v>40758</v>
      </c>
      <c r="K689" s="36"/>
      <c r="L689" s="34" t="s">
        <v>61</v>
      </c>
      <c r="M689" s="40"/>
      <c r="N689" s="41"/>
      <c r="O689" s="40"/>
      <c r="P689" s="41" t="s">
        <v>3456</v>
      </c>
      <c r="Q689" s="40"/>
      <c r="R689" s="41" t="s">
        <v>3456</v>
      </c>
      <c r="S689" s="41"/>
      <c r="T689" s="41" t="s">
        <v>70</v>
      </c>
      <c r="U689" s="41"/>
      <c r="V689" s="41"/>
      <c r="W689" s="40"/>
      <c r="X689" s="41" t="s">
        <v>70</v>
      </c>
      <c r="Y689" s="41"/>
      <c r="Z689" s="40"/>
      <c r="AA689" s="41"/>
      <c r="AB689" s="41"/>
      <c r="AC689" s="41"/>
      <c r="AD689" s="40"/>
      <c r="AE689" s="41"/>
      <c r="AF689" s="41"/>
      <c r="AG689" s="41" t="s">
        <v>70</v>
      </c>
      <c r="AH689" s="41"/>
      <c r="AI689" s="41"/>
      <c r="AJ689" s="40"/>
      <c r="AK689" s="41" t="s">
        <v>70</v>
      </c>
      <c r="AL689" s="40"/>
      <c r="AM689" s="41"/>
      <c r="AN689" s="40"/>
      <c r="AO689" s="41" t="s">
        <v>70</v>
      </c>
      <c r="AP689" s="41" t="s">
        <v>70</v>
      </c>
      <c r="AQ689" s="41" t="s">
        <v>70</v>
      </c>
      <c r="AR689" s="41" t="s">
        <v>70</v>
      </c>
      <c r="AS689" s="41" t="s">
        <v>70</v>
      </c>
      <c r="AT689" s="40"/>
      <c r="AU689" s="40"/>
      <c r="AV689" s="34" t="s">
        <v>70</v>
      </c>
      <c r="AW689" s="34" t="s">
        <v>70</v>
      </c>
      <c r="AX689" s="34" t="s">
        <v>63</v>
      </c>
      <c r="AY689" s="34" t="s">
        <v>4292</v>
      </c>
      <c r="AZ689" s="34" t="s">
        <v>64</v>
      </c>
      <c r="BA689" s="34" t="s">
        <v>65</v>
      </c>
      <c r="BB689" s="35">
        <v>2026</v>
      </c>
      <c r="BC689" s="34" t="s">
        <v>66</v>
      </c>
    </row>
    <row r="690" spans="1:55" x14ac:dyDescent="0.25">
      <c r="A690" s="34" t="s">
        <v>2877</v>
      </c>
      <c r="B690" s="35">
        <v>61757</v>
      </c>
      <c r="C690" s="34">
        <v>100</v>
      </c>
      <c r="D690" s="34" t="s">
        <v>2897</v>
      </c>
      <c r="E690" s="34" t="s">
        <v>2898</v>
      </c>
      <c r="F690" s="34" t="s">
        <v>2899</v>
      </c>
      <c r="G690" s="34" t="s">
        <v>2811</v>
      </c>
      <c r="H690" s="34" t="s">
        <v>1226</v>
      </c>
      <c r="I690" s="34" t="s">
        <v>1233</v>
      </c>
      <c r="J690" s="36">
        <v>39386</v>
      </c>
      <c r="K690" s="36"/>
      <c r="L690" s="34" t="s">
        <v>61</v>
      </c>
      <c r="M690" s="40"/>
      <c r="N690" s="41"/>
      <c r="O690" s="40"/>
      <c r="P690" s="41"/>
      <c r="Q690" s="40"/>
      <c r="R690" s="41"/>
      <c r="S690" s="41"/>
      <c r="T690" s="41" t="s">
        <v>70</v>
      </c>
      <c r="U690" s="41"/>
      <c r="V690" s="41"/>
      <c r="W690" s="40"/>
      <c r="X690" s="41" t="s">
        <v>70</v>
      </c>
      <c r="Y690" s="41"/>
      <c r="Z690" s="40"/>
      <c r="AA690" s="41"/>
      <c r="AB690" s="41"/>
      <c r="AC690" s="41"/>
      <c r="AD690" s="40"/>
      <c r="AE690" s="41" t="s">
        <v>3456</v>
      </c>
      <c r="AF690" s="41" t="s">
        <v>3456</v>
      </c>
      <c r="AG690" s="41" t="s">
        <v>70</v>
      </c>
      <c r="AH690" s="41"/>
      <c r="AI690" s="41"/>
      <c r="AJ690" s="40"/>
      <c r="AK690" s="41" t="s">
        <v>70</v>
      </c>
      <c r="AL690" s="40"/>
      <c r="AM690" s="41"/>
      <c r="AN690" s="40"/>
      <c r="AO690" s="41" t="s">
        <v>70</v>
      </c>
      <c r="AP690" s="41" t="s">
        <v>70</v>
      </c>
      <c r="AQ690" s="41" t="s">
        <v>70</v>
      </c>
      <c r="AR690" s="41" t="s">
        <v>70</v>
      </c>
      <c r="AS690" s="41" t="s">
        <v>70</v>
      </c>
      <c r="AT690" s="40"/>
      <c r="AU690" s="40"/>
      <c r="AV690" s="34" t="s">
        <v>70</v>
      </c>
      <c r="AW690" s="34" t="s">
        <v>70</v>
      </c>
      <c r="AX690" s="34" t="s">
        <v>133</v>
      </c>
      <c r="AY690" s="34" t="s">
        <v>4296</v>
      </c>
      <c r="AZ690" s="34" t="s">
        <v>64</v>
      </c>
      <c r="BA690" s="34" t="s">
        <v>65</v>
      </c>
      <c r="BB690" s="35">
        <v>2020</v>
      </c>
      <c r="BC690" s="34" t="s">
        <v>103</v>
      </c>
    </row>
    <row r="691" spans="1:55" x14ac:dyDescent="0.25">
      <c r="A691" s="34" t="s">
        <v>2719</v>
      </c>
      <c r="B691" s="35">
        <v>79546</v>
      </c>
      <c r="C691" s="34">
        <v>100</v>
      </c>
      <c r="D691" s="34" t="s">
        <v>2751</v>
      </c>
      <c r="E691" s="34" t="s">
        <v>2752</v>
      </c>
      <c r="F691" s="34" t="s">
        <v>703</v>
      </c>
      <c r="G691" s="34" t="s">
        <v>421</v>
      </c>
      <c r="H691" s="34" t="s">
        <v>59</v>
      </c>
      <c r="I691" s="34" t="s">
        <v>570</v>
      </c>
      <c r="J691" s="36">
        <v>44180</v>
      </c>
      <c r="K691" s="36"/>
      <c r="L691" s="34" t="s">
        <v>61</v>
      </c>
      <c r="M691" s="40"/>
      <c r="N691" s="41"/>
      <c r="O691" s="40"/>
      <c r="P691" s="41" t="s">
        <v>3456</v>
      </c>
      <c r="Q691" s="40"/>
      <c r="R691" s="41"/>
      <c r="S691" s="41"/>
      <c r="T691" s="41" t="s">
        <v>70</v>
      </c>
      <c r="U691" s="41"/>
      <c r="V691" s="41"/>
      <c r="W691" s="40"/>
      <c r="X691" s="41" t="s">
        <v>70</v>
      </c>
      <c r="Y691" s="41"/>
      <c r="Z691" s="40"/>
      <c r="AA691" s="41"/>
      <c r="AB691" s="41"/>
      <c r="AC691" s="41"/>
      <c r="AD691" s="40"/>
      <c r="AE691" s="41"/>
      <c r="AF691" s="41"/>
      <c r="AG691" s="41" t="s">
        <v>70</v>
      </c>
      <c r="AH691" s="41"/>
      <c r="AI691" s="41"/>
      <c r="AJ691" s="40"/>
      <c r="AK691" s="41" t="s">
        <v>70</v>
      </c>
      <c r="AL691" s="40"/>
      <c r="AM691" s="41"/>
      <c r="AN691" s="40"/>
      <c r="AO691" s="41" t="s">
        <v>70</v>
      </c>
      <c r="AP691" s="41" t="s">
        <v>70</v>
      </c>
      <c r="AQ691" s="41" t="s">
        <v>70</v>
      </c>
      <c r="AR691" s="41" t="s">
        <v>70</v>
      </c>
      <c r="AS691" s="41" t="s">
        <v>70</v>
      </c>
      <c r="AT691" s="40"/>
      <c r="AU691" s="40"/>
      <c r="AV691" s="34" t="s">
        <v>70</v>
      </c>
      <c r="AW691" s="34" t="s">
        <v>70</v>
      </c>
      <c r="AX691" s="34" t="s">
        <v>63</v>
      </c>
      <c r="AY691" s="34" t="s">
        <v>4286</v>
      </c>
      <c r="AZ691" s="34" t="s">
        <v>64</v>
      </c>
      <c r="BA691" s="34" t="s">
        <v>65</v>
      </c>
      <c r="BB691" s="35">
        <v>2036</v>
      </c>
      <c r="BC691" s="34" t="s">
        <v>119</v>
      </c>
    </row>
    <row r="692" spans="1:55" x14ac:dyDescent="0.25">
      <c r="A692" s="34" t="s">
        <v>134</v>
      </c>
      <c r="B692" s="35">
        <v>64220</v>
      </c>
      <c r="C692" s="34">
        <v>100</v>
      </c>
      <c r="D692" s="34" t="s">
        <v>192</v>
      </c>
      <c r="E692" s="34" t="s">
        <v>193</v>
      </c>
      <c r="F692" s="34" t="s">
        <v>194</v>
      </c>
      <c r="G692" s="34" t="s">
        <v>4109</v>
      </c>
      <c r="H692" s="34" t="s">
        <v>4287</v>
      </c>
      <c r="I692" s="34" t="s">
        <v>70</v>
      </c>
      <c r="J692" s="36">
        <v>40400</v>
      </c>
      <c r="K692" s="36"/>
      <c r="L692" s="34" t="s">
        <v>61</v>
      </c>
      <c r="M692" s="40"/>
      <c r="N692" s="41"/>
      <c r="O692" s="40"/>
      <c r="P692" s="41"/>
      <c r="Q692" s="40"/>
      <c r="R692" s="41"/>
      <c r="S692" s="41"/>
      <c r="T692" s="41" t="s">
        <v>70</v>
      </c>
      <c r="U692" s="41"/>
      <c r="V692" s="41"/>
      <c r="W692" s="40"/>
      <c r="X692" s="41" t="s">
        <v>70</v>
      </c>
      <c r="Y692" s="41"/>
      <c r="Z692" s="41"/>
      <c r="AA692" s="41"/>
      <c r="AB692" s="41"/>
      <c r="AC692" s="41"/>
      <c r="AD692" s="41"/>
      <c r="AE692" s="41"/>
      <c r="AF692" s="41"/>
      <c r="AG692" s="41" t="s">
        <v>70</v>
      </c>
      <c r="AH692" s="41"/>
      <c r="AI692" s="41"/>
      <c r="AJ692" s="41"/>
      <c r="AK692" s="41" t="s">
        <v>70</v>
      </c>
      <c r="AL692" s="41"/>
      <c r="AM692" s="41"/>
      <c r="AN692" s="41"/>
      <c r="AO692" s="41" t="s">
        <v>70</v>
      </c>
      <c r="AP692" s="41"/>
      <c r="AQ692" s="41"/>
      <c r="AR692" s="41"/>
      <c r="AS692" s="41"/>
      <c r="AT692" s="41"/>
      <c r="AU692" s="41"/>
      <c r="AV692" s="34" t="s">
        <v>151</v>
      </c>
      <c r="AW692" s="34" t="s">
        <v>729</v>
      </c>
      <c r="AX692" s="34" t="s">
        <v>133</v>
      </c>
      <c r="AY692" s="34" t="s">
        <v>4290</v>
      </c>
      <c r="AZ692" s="34" t="s">
        <v>64</v>
      </c>
      <c r="BA692" s="34" t="s">
        <v>65</v>
      </c>
      <c r="BB692" s="35">
        <v>2026</v>
      </c>
      <c r="BC692" s="34" t="s">
        <v>66</v>
      </c>
    </row>
    <row r="693" spans="1:55" x14ac:dyDescent="0.25">
      <c r="A693" s="34" t="s">
        <v>2388</v>
      </c>
      <c r="B693" s="35">
        <v>65412</v>
      </c>
      <c r="C693" s="34">
        <v>100</v>
      </c>
      <c r="D693" s="34" t="s">
        <v>2416</v>
      </c>
      <c r="E693" s="34" t="s">
        <v>2417</v>
      </c>
      <c r="F693" s="34" t="s">
        <v>2418</v>
      </c>
      <c r="G693" s="34" t="s">
        <v>99</v>
      </c>
      <c r="H693" s="34" t="s">
        <v>4287</v>
      </c>
      <c r="I693" s="34" t="s">
        <v>4580</v>
      </c>
      <c r="J693" s="36">
        <v>41011</v>
      </c>
      <c r="K693" s="36"/>
      <c r="L693" s="34" t="s">
        <v>61</v>
      </c>
      <c r="M693" s="40"/>
      <c r="N693" s="41"/>
      <c r="O693" s="40"/>
      <c r="P693" s="41"/>
      <c r="Q693" s="40"/>
      <c r="R693" s="41"/>
      <c r="S693" s="41"/>
      <c r="T693" s="41" t="s">
        <v>70</v>
      </c>
      <c r="U693" s="41"/>
      <c r="V693" s="41"/>
      <c r="W693" s="40"/>
      <c r="X693" s="41" t="s">
        <v>70</v>
      </c>
      <c r="Y693" s="41"/>
      <c r="Z693" s="40"/>
      <c r="AA693" s="41"/>
      <c r="AB693" s="41"/>
      <c r="AC693" s="41"/>
      <c r="AD693" s="40"/>
      <c r="AE693" s="41" t="s">
        <v>3456</v>
      </c>
      <c r="AF693" s="41" t="s">
        <v>3456</v>
      </c>
      <c r="AG693" s="41" t="s">
        <v>70</v>
      </c>
      <c r="AH693" s="41"/>
      <c r="AI693" s="41"/>
      <c r="AJ693" s="40"/>
      <c r="AK693" s="41" t="s">
        <v>70</v>
      </c>
      <c r="AL693" s="40"/>
      <c r="AM693" s="41"/>
      <c r="AN693" s="40"/>
      <c r="AO693" s="41" t="s">
        <v>70</v>
      </c>
      <c r="AP693" s="41" t="s">
        <v>70</v>
      </c>
      <c r="AQ693" s="41" t="s">
        <v>70</v>
      </c>
      <c r="AR693" s="41" t="s">
        <v>70</v>
      </c>
      <c r="AS693" s="41" t="s">
        <v>70</v>
      </c>
      <c r="AT693" s="40"/>
      <c r="AU693" s="40"/>
      <c r="AV693" s="34" t="s">
        <v>70</v>
      </c>
      <c r="AW693" s="34" t="s">
        <v>70</v>
      </c>
      <c r="AX693" s="34" t="s">
        <v>133</v>
      </c>
      <c r="AY693" s="34" t="s">
        <v>4302</v>
      </c>
      <c r="AZ693" s="34" t="s">
        <v>64</v>
      </c>
      <c r="BA693" s="34" t="s">
        <v>65</v>
      </c>
      <c r="BB693" s="35">
        <v>2027</v>
      </c>
      <c r="BC693" s="34" t="s">
        <v>119</v>
      </c>
    </row>
    <row r="694" spans="1:55" x14ac:dyDescent="0.25">
      <c r="A694" s="34" t="s">
        <v>1327</v>
      </c>
      <c r="B694" s="35">
        <v>65032</v>
      </c>
      <c r="C694" s="34">
        <v>100</v>
      </c>
      <c r="D694" s="34" t="s">
        <v>1331</v>
      </c>
      <c r="E694" s="34" t="s">
        <v>1332</v>
      </c>
      <c r="F694" s="34" t="s">
        <v>1333</v>
      </c>
      <c r="G694" s="34" t="s">
        <v>131</v>
      </c>
      <c r="H694" s="34" t="s">
        <v>59</v>
      </c>
      <c r="I694" s="34" t="s">
        <v>1270</v>
      </c>
      <c r="J694" s="36">
        <v>40165</v>
      </c>
      <c r="K694" s="36"/>
      <c r="L694" s="34" t="s">
        <v>61</v>
      </c>
      <c r="M694" s="40"/>
      <c r="N694" s="41"/>
      <c r="O694" s="40"/>
      <c r="P694" s="41"/>
      <c r="Q694" s="40"/>
      <c r="R694" s="41" t="s">
        <v>3456</v>
      </c>
      <c r="S694" s="41"/>
      <c r="T694" s="41" t="s">
        <v>70</v>
      </c>
      <c r="U694" s="41"/>
      <c r="V694" s="41"/>
      <c r="W694" s="40"/>
      <c r="X694" s="41" t="s">
        <v>70</v>
      </c>
      <c r="Y694" s="41"/>
      <c r="Z694" s="41"/>
      <c r="AA694" s="41"/>
      <c r="AB694" s="41"/>
      <c r="AC694" s="41"/>
      <c r="AD694" s="40"/>
      <c r="AE694" s="41"/>
      <c r="AF694" s="41"/>
      <c r="AG694" s="41" t="s">
        <v>70</v>
      </c>
      <c r="AH694" s="41"/>
      <c r="AI694" s="41"/>
      <c r="AJ694" s="40"/>
      <c r="AK694" s="41" t="s">
        <v>70</v>
      </c>
      <c r="AL694" s="40"/>
      <c r="AM694" s="41"/>
      <c r="AN694" s="40"/>
      <c r="AO694" s="41" t="s">
        <v>70</v>
      </c>
      <c r="AP694" s="41" t="s">
        <v>70</v>
      </c>
      <c r="AQ694" s="41" t="s">
        <v>70</v>
      </c>
      <c r="AR694" s="41" t="s">
        <v>70</v>
      </c>
      <c r="AS694" s="41" t="s">
        <v>70</v>
      </c>
      <c r="AT694" s="40"/>
      <c r="AU694" s="40"/>
      <c r="AV694" s="34" t="s">
        <v>70</v>
      </c>
      <c r="AW694" s="34" t="s">
        <v>70</v>
      </c>
      <c r="AX694" s="34" t="s">
        <v>63</v>
      </c>
      <c r="AY694" s="34" t="s">
        <v>4292</v>
      </c>
      <c r="AZ694" s="34" t="s">
        <v>64</v>
      </c>
      <c r="BA694" s="34" t="s">
        <v>65</v>
      </c>
      <c r="BB694" s="35">
        <v>2024</v>
      </c>
      <c r="BC694" s="34" t="s">
        <v>66</v>
      </c>
    </row>
    <row r="695" spans="1:55" x14ac:dyDescent="0.25">
      <c r="A695" s="34" t="s">
        <v>615</v>
      </c>
      <c r="B695" s="35">
        <v>78511</v>
      </c>
      <c r="C695" s="34">
        <v>100</v>
      </c>
      <c r="D695" s="34" t="s">
        <v>618</v>
      </c>
      <c r="E695" s="34" t="s">
        <v>619</v>
      </c>
      <c r="F695" s="34" t="s">
        <v>504</v>
      </c>
      <c r="G695" s="34" t="s">
        <v>3527</v>
      </c>
      <c r="H695" s="34" t="s">
        <v>4287</v>
      </c>
      <c r="I695" s="34" t="s">
        <v>118</v>
      </c>
      <c r="J695" s="36">
        <v>43776</v>
      </c>
      <c r="K695" s="36"/>
      <c r="L695" s="34" t="s">
        <v>61</v>
      </c>
      <c r="M695" s="40">
        <v>45267</v>
      </c>
      <c r="N695" s="41"/>
      <c r="O695" s="40"/>
      <c r="P695" s="41" t="s">
        <v>3456</v>
      </c>
      <c r="Q695" s="40"/>
      <c r="R695" s="41"/>
      <c r="S695" s="41"/>
      <c r="T695" s="41" t="s">
        <v>70</v>
      </c>
      <c r="U695" s="41"/>
      <c r="V695" s="41"/>
      <c r="W695" s="40"/>
      <c r="X695" s="41" t="s">
        <v>70</v>
      </c>
      <c r="Y695" s="41"/>
      <c r="Z695" s="41"/>
      <c r="AA695" s="41"/>
      <c r="AB695" s="41"/>
      <c r="AC695" s="41"/>
      <c r="AD695" s="40"/>
      <c r="AE695" s="41"/>
      <c r="AF695" s="41"/>
      <c r="AG695" s="41" t="s">
        <v>70</v>
      </c>
      <c r="AH695" s="41"/>
      <c r="AI695" s="41"/>
      <c r="AJ695" s="40"/>
      <c r="AK695" s="41" t="s">
        <v>70</v>
      </c>
      <c r="AL695" s="40"/>
      <c r="AM695" s="41"/>
      <c r="AN695" s="41"/>
      <c r="AO695" s="41" t="s">
        <v>70</v>
      </c>
      <c r="AP695" s="41" t="s">
        <v>70</v>
      </c>
      <c r="AQ695" s="41" t="s">
        <v>70</v>
      </c>
      <c r="AR695" s="41" t="s">
        <v>70</v>
      </c>
      <c r="AS695" s="41" t="s">
        <v>70</v>
      </c>
      <c r="AT695" s="41"/>
      <c r="AU695" s="41"/>
      <c r="AV695" s="34" t="s">
        <v>70</v>
      </c>
      <c r="AW695" s="34" t="s">
        <v>70</v>
      </c>
      <c r="AX695" s="34" t="s">
        <v>63</v>
      </c>
      <c r="AY695" s="34" t="s">
        <v>4302</v>
      </c>
      <c r="AZ695" s="34" t="s">
        <v>64</v>
      </c>
      <c r="BA695" s="34" t="s">
        <v>65</v>
      </c>
      <c r="BB695" s="35">
        <v>2036</v>
      </c>
      <c r="BC695" s="34" t="s">
        <v>66</v>
      </c>
    </row>
    <row r="696" spans="1:55" x14ac:dyDescent="0.25">
      <c r="A696" s="34" t="s">
        <v>1917</v>
      </c>
      <c r="B696" s="35">
        <v>61668</v>
      </c>
      <c r="C696" s="34">
        <v>100</v>
      </c>
      <c r="D696" s="34" t="s">
        <v>1945</v>
      </c>
      <c r="E696" s="34" t="s">
        <v>1946</v>
      </c>
      <c r="F696" s="34" t="s">
        <v>1947</v>
      </c>
      <c r="G696" s="34" t="s">
        <v>4109</v>
      </c>
      <c r="H696" s="34" t="s">
        <v>4287</v>
      </c>
      <c r="I696" s="34" t="s">
        <v>133</v>
      </c>
      <c r="J696" s="36">
        <v>38169</v>
      </c>
      <c r="K696" s="36"/>
      <c r="L696" s="34" t="s">
        <v>61</v>
      </c>
      <c r="M696" s="40"/>
      <c r="N696" s="41"/>
      <c r="O696" s="40"/>
      <c r="P696" s="41"/>
      <c r="Q696" s="40"/>
      <c r="R696" s="41" t="s">
        <v>3456</v>
      </c>
      <c r="S696" s="41"/>
      <c r="T696" s="41" t="s">
        <v>70</v>
      </c>
      <c r="U696" s="41"/>
      <c r="V696" s="41"/>
      <c r="W696" s="40"/>
      <c r="X696" s="41" t="s">
        <v>70</v>
      </c>
      <c r="Y696" s="41"/>
      <c r="Z696" s="40"/>
      <c r="AA696" s="41"/>
      <c r="AB696" s="41"/>
      <c r="AC696" s="41"/>
      <c r="AD696" s="40"/>
      <c r="AE696" s="41" t="s">
        <v>3456</v>
      </c>
      <c r="AF696" s="41"/>
      <c r="AG696" s="41" t="s">
        <v>70</v>
      </c>
      <c r="AH696" s="41"/>
      <c r="AI696" s="41"/>
      <c r="AJ696" s="40"/>
      <c r="AK696" s="41" t="s">
        <v>70</v>
      </c>
      <c r="AL696" s="40"/>
      <c r="AM696" s="41"/>
      <c r="AN696" s="40"/>
      <c r="AO696" s="41" t="s">
        <v>70</v>
      </c>
      <c r="AP696" s="41" t="s">
        <v>70</v>
      </c>
      <c r="AQ696" s="41" t="s">
        <v>70</v>
      </c>
      <c r="AR696" s="41" t="s">
        <v>70</v>
      </c>
      <c r="AS696" s="41" t="s">
        <v>70</v>
      </c>
      <c r="AT696" s="40"/>
      <c r="AU696" s="40"/>
      <c r="AV696" s="34" t="s">
        <v>70</v>
      </c>
      <c r="AW696" s="34" t="s">
        <v>70</v>
      </c>
      <c r="AX696" s="34" t="s">
        <v>133</v>
      </c>
      <c r="AY696" s="34" t="s">
        <v>4295</v>
      </c>
      <c r="AZ696" s="34" t="s">
        <v>64</v>
      </c>
      <c r="BA696" s="34" t="s">
        <v>423</v>
      </c>
      <c r="BB696" s="35">
        <v>2019</v>
      </c>
      <c r="BC696" s="34" t="s">
        <v>66</v>
      </c>
    </row>
    <row r="697" spans="1:55" x14ac:dyDescent="0.25">
      <c r="A697" s="34" t="s">
        <v>733</v>
      </c>
      <c r="B697" s="35">
        <v>66081</v>
      </c>
      <c r="C697" s="34">
        <v>4.74</v>
      </c>
      <c r="D697" s="34" t="s">
        <v>739</v>
      </c>
      <c r="E697" s="34" t="s">
        <v>740</v>
      </c>
      <c r="F697" s="34" t="s">
        <v>741</v>
      </c>
      <c r="G697" s="34" t="s">
        <v>223</v>
      </c>
      <c r="H697" s="34" t="s">
        <v>59</v>
      </c>
      <c r="I697" s="34" t="s">
        <v>114</v>
      </c>
      <c r="J697" s="36">
        <v>41627</v>
      </c>
      <c r="K697" s="36"/>
      <c r="L697" s="34" t="s">
        <v>61</v>
      </c>
      <c r="M697" s="40"/>
      <c r="N697" s="41"/>
      <c r="O697" s="40"/>
      <c r="P697" s="41" t="s">
        <v>3456</v>
      </c>
      <c r="Q697" s="40"/>
      <c r="R697" s="41" t="s">
        <v>3456</v>
      </c>
      <c r="S697" s="41"/>
      <c r="T697" s="41" t="s">
        <v>70</v>
      </c>
      <c r="U697" s="41"/>
      <c r="V697" s="41"/>
      <c r="W697" s="40"/>
      <c r="X697" s="41" t="s">
        <v>70</v>
      </c>
      <c r="Y697" s="41"/>
      <c r="Z697" s="41"/>
      <c r="AA697" s="41"/>
      <c r="AB697" s="41"/>
      <c r="AC697" s="41"/>
      <c r="AD697" s="40"/>
      <c r="AE697" s="41" t="s">
        <v>3456</v>
      </c>
      <c r="AF697" s="41"/>
      <c r="AG697" s="41" t="s">
        <v>70</v>
      </c>
      <c r="AH697" s="41"/>
      <c r="AI697" s="41"/>
      <c r="AJ697" s="40"/>
      <c r="AK697" s="41" t="s">
        <v>70</v>
      </c>
      <c r="AL697" s="40"/>
      <c r="AM697" s="41"/>
      <c r="AN697" s="41"/>
      <c r="AO697" s="41" t="s">
        <v>70</v>
      </c>
      <c r="AP697" s="41" t="s">
        <v>70</v>
      </c>
      <c r="AQ697" s="41" t="s">
        <v>70</v>
      </c>
      <c r="AR697" s="41" t="s">
        <v>70</v>
      </c>
      <c r="AS697" s="41" t="s">
        <v>70</v>
      </c>
      <c r="AT697" s="41"/>
      <c r="AU697" s="41"/>
      <c r="AV697" s="34" t="s">
        <v>70</v>
      </c>
      <c r="AW697" s="34" t="s">
        <v>70</v>
      </c>
      <c r="AX697" s="34" t="s">
        <v>63</v>
      </c>
      <c r="AY697" s="34" t="s">
        <v>4296</v>
      </c>
      <c r="AZ697" s="34" t="s">
        <v>64</v>
      </c>
      <c r="BA697" s="34" t="s">
        <v>65</v>
      </c>
      <c r="BB697" s="35">
        <v>2029</v>
      </c>
      <c r="BC697" s="34" t="s">
        <v>66</v>
      </c>
    </row>
    <row r="698" spans="1:55" x14ac:dyDescent="0.25">
      <c r="A698" s="34" t="s">
        <v>1693</v>
      </c>
      <c r="B698" s="35">
        <v>67086</v>
      </c>
      <c r="C698" s="34">
        <v>100</v>
      </c>
      <c r="D698" s="34" t="s">
        <v>1730</v>
      </c>
      <c r="E698" s="34" t="s">
        <v>1731</v>
      </c>
      <c r="F698" s="34" t="s">
        <v>4175</v>
      </c>
      <c r="G698" s="34" t="s">
        <v>208</v>
      </c>
      <c r="H698" s="34" t="s">
        <v>144</v>
      </c>
      <c r="I698" s="34" t="s">
        <v>1041</v>
      </c>
      <c r="J698" s="36">
        <v>42445</v>
      </c>
      <c r="K698" s="36"/>
      <c r="L698" s="34" t="s">
        <v>61</v>
      </c>
      <c r="M698" s="40"/>
      <c r="N698" s="41"/>
      <c r="O698" s="40"/>
      <c r="P698" s="41" t="s">
        <v>3456</v>
      </c>
      <c r="Q698" s="40"/>
      <c r="R698" s="41"/>
      <c r="S698" s="41"/>
      <c r="T698" s="41" t="s">
        <v>70</v>
      </c>
      <c r="U698" s="41"/>
      <c r="V698" s="41"/>
      <c r="W698" s="40"/>
      <c r="X698" s="41" t="s">
        <v>70</v>
      </c>
      <c r="Y698" s="41"/>
      <c r="Z698" s="40"/>
      <c r="AA698" s="41"/>
      <c r="AB698" s="41"/>
      <c r="AC698" s="41"/>
      <c r="AD698" s="40"/>
      <c r="AE698" s="41"/>
      <c r="AF698" s="41"/>
      <c r="AG698" s="41" t="s">
        <v>70</v>
      </c>
      <c r="AH698" s="41"/>
      <c r="AI698" s="41"/>
      <c r="AJ698" s="40"/>
      <c r="AK698" s="41" t="s">
        <v>70</v>
      </c>
      <c r="AL698" s="40"/>
      <c r="AM698" s="41"/>
      <c r="AN698" s="40"/>
      <c r="AO698" s="41" t="s">
        <v>70</v>
      </c>
      <c r="AP698" s="41" t="s">
        <v>70</v>
      </c>
      <c r="AQ698" s="41" t="s">
        <v>70</v>
      </c>
      <c r="AR698" s="41" t="s">
        <v>70</v>
      </c>
      <c r="AS698" s="41" t="s">
        <v>70</v>
      </c>
      <c r="AT698" s="40"/>
      <c r="AU698" s="40"/>
      <c r="AV698" s="34" t="s">
        <v>70</v>
      </c>
      <c r="AW698" s="34" t="s">
        <v>70</v>
      </c>
      <c r="AX698" s="34" t="s">
        <v>63</v>
      </c>
      <c r="AY698" s="34" t="s">
        <v>4285</v>
      </c>
      <c r="AZ698" s="34" t="s">
        <v>64</v>
      </c>
      <c r="BA698" s="34" t="s">
        <v>65</v>
      </c>
      <c r="BB698" s="35">
        <v>2031</v>
      </c>
      <c r="BC698" s="34" t="s">
        <v>110</v>
      </c>
    </row>
    <row r="699" spans="1:55" x14ac:dyDescent="0.25">
      <c r="A699" s="34" t="s">
        <v>2504</v>
      </c>
      <c r="B699" s="35">
        <v>65081</v>
      </c>
      <c r="C699" s="34">
        <v>100</v>
      </c>
      <c r="D699" s="34" t="s">
        <v>2505</v>
      </c>
      <c r="E699" s="34" t="s">
        <v>2506</v>
      </c>
      <c r="F699" s="34" t="s">
        <v>2507</v>
      </c>
      <c r="G699" s="34" t="s">
        <v>215</v>
      </c>
      <c r="H699" s="34" t="s">
        <v>4287</v>
      </c>
      <c r="I699" s="34" t="s">
        <v>3095</v>
      </c>
      <c r="J699" s="36">
        <v>41333</v>
      </c>
      <c r="K699" s="36"/>
      <c r="L699" s="34" t="s">
        <v>61</v>
      </c>
      <c r="M699" s="40"/>
      <c r="N699" s="41"/>
      <c r="O699" s="40"/>
      <c r="P699" s="41" t="s">
        <v>3456</v>
      </c>
      <c r="Q699" s="40"/>
      <c r="R699" s="41" t="s">
        <v>3456</v>
      </c>
      <c r="S699" s="41"/>
      <c r="T699" s="41" t="s">
        <v>70</v>
      </c>
      <c r="U699" s="41"/>
      <c r="V699" s="41"/>
      <c r="W699" s="40"/>
      <c r="X699" s="41" t="s">
        <v>70</v>
      </c>
      <c r="Y699" s="41"/>
      <c r="Z699" s="40"/>
      <c r="AA699" s="41"/>
      <c r="AB699" s="41"/>
      <c r="AC699" s="41"/>
      <c r="AD699" s="40"/>
      <c r="AE699" s="41" t="s">
        <v>3456</v>
      </c>
      <c r="AF699" s="41" t="s">
        <v>3456</v>
      </c>
      <c r="AG699" s="41" t="s">
        <v>70</v>
      </c>
      <c r="AH699" s="41"/>
      <c r="AI699" s="41"/>
      <c r="AJ699" s="40"/>
      <c r="AK699" s="41" t="s">
        <v>70</v>
      </c>
      <c r="AL699" s="40"/>
      <c r="AM699" s="41"/>
      <c r="AN699" s="40"/>
      <c r="AO699" s="41" t="s">
        <v>70</v>
      </c>
      <c r="AP699" s="41" t="s">
        <v>70</v>
      </c>
      <c r="AQ699" s="41" t="s">
        <v>70</v>
      </c>
      <c r="AR699" s="41" t="s">
        <v>70</v>
      </c>
      <c r="AS699" s="41" t="s">
        <v>70</v>
      </c>
      <c r="AT699" s="40"/>
      <c r="AU699" s="40"/>
      <c r="AV699" s="34" t="s">
        <v>70</v>
      </c>
      <c r="AW699" s="34" t="s">
        <v>70</v>
      </c>
      <c r="AX699" s="34" t="s">
        <v>133</v>
      </c>
      <c r="AY699" s="34" t="s">
        <v>70</v>
      </c>
      <c r="AZ699" s="34" t="s">
        <v>64</v>
      </c>
      <c r="BA699" s="34" t="s">
        <v>65</v>
      </c>
      <c r="BB699" s="35">
        <v>2029</v>
      </c>
      <c r="BC699" s="34" t="s">
        <v>66</v>
      </c>
    </row>
    <row r="700" spans="1:55" x14ac:dyDescent="0.25">
      <c r="A700" s="34" t="s">
        <v>2731</v>
      </c>
      <c r="B700" s="35">
        <v>81913</v>
      </c>
      <c r="C700" s="34">
        <v>100</v>
      </c>
      <c r="D700" s="34" t="s">
        <v>4658</v>
      </c>
      <c r="E700" s="34" t="s">
        <v>4659</v>
      </c>
      <c r="F700" s="34" t="s">
        <v>741</v>
      </c>
      <c r="G700" s="34" t="s">
        <v>223</v>
      </c>
      <c r="H700" s="34" t="s">
        <v>59</v>
      </c>
      <c r="I700" s="34" t="s">
        <v>114</v>
      </c>
      <c r="J700" s="36">
        <v>45280</v>
      </c>
      <c r="K700" s="36"/>
      <c r="L700" s="34" t="s">
        <v>71</v>
      </c>
      <c r="M700" s="40"/>
      <c r="N700" s="41"/>
      <c r="O700" s="40">
        <v>32363</v>
      </c>
      <c r="P700" s="41"/>
      <c r="Q700" s="40">
        <v>32363</v>
      </c>
      <c r="R700" s="41"/>
      <c r="S700" s="41"/>
      <c r="T700" s="41" t="s">
        <v>70</v>
      </c>
      <c r="U700" s="41"/>
      <c r="V700" s="41"/>
      <c r="W700" s="40">
        <v>32363</v>
      </c>
      <c r="X700" s="41" t="s">
        <v>70</v>
      </c>
      <c r="Y700" s="41"/>
      <c r="Z700" s="40"/>
      <c r="AA700" s="41" t="s">
        <v>3456</v>
      </c>
      <c r="AB700" s="41"/>
      <c r="AC700" s="41"/>
      <c r="AD700" s="40"/>
      <c r="AE700" s="41" t="s">
        <v>3456</v>
      </c>
      <c r="AF700" s="41" t="s">
        <v>3456</v>
      </c>
      <c r="AG700" s="41" t="s">
        <v>70</v>
      </c>
      <c r="AH700" s="41"/>
      <c r="AI700" s="41"/>
      <c r="AJ700" s="40"/>
      <c r="AK700" s="41" t="s">
        <v>70</v>
      </c>
      <c r="AL700" s="40"/>
      <c r="AM700" s="41"/>
      <c r="AN700" s="40"/>
      <c r="AO700" s="41" t="s">
        <v>70</v>
      </c>
      <c r="AP700" s="41" t="s">
        <v>70</v>
      </c>
      <c r="AQ700" s="41" t="s">
        <v>70</v>
      </c>
      <c r="AR700" s="41" t="s">
        <v>70</v>
      </c>
      <c r="AS700" s="41" t="s">
        <v>70</v>
      </c>
      <c r="AT700" s="40"/>
      <c r="AU700" s="40"/>
      <c r="AV700" s="34" t="s">
        <v>70</v>
      </c>
      <c r="AW700" s="34" t="s">
        <v>70</v>
      </c>
      <c r="AX700" s="34" t="s">
        <v>133</v>
      </c>
      <c r="AY700" s="34" t="s">
        <v>4645</v>
      </c>
      <c r="AZ700" s="34" t="s">
        <v>64</v>
      </c>
      <c r="BA700" s="34" t="s">
        <v>65</v>
      </c>
      <c r="BB700" s="35">
        <v>2040</v>
      </c>
      <c r="BC700" s="34" t="s">
        <v>66</v>
      </c>
    </row>
    <row r="701" spans="1:55" x14ac:dyDescent="0.25">
      <c r="A701" s="34" t="s">
        <v>4665</v>
      </c>
      <c r="B701" s="35">
        <v>61567</v>
      </c>
      <c r="C701" s="34">
        <v>100</v>
      </c>
      <c r="D701" s="34" t="s">
        <v>474</v>
      </c>
      <c r="E701" s="34" t="s">
        <v>4271</v>
      </c>
      <c r="F701" s="34" t="s">
        <v>476</v>
      </c>
      <c r="G701" s="34" t="s">
        <v>155</v>
      </c>
      <c r="H701" s="34" t="s">
        <v>208</v>
      </c>
      <c r="I701" s="34" t="s">
        <v>209</v>
      </c>
      <c r="J701" s="36">
        <v>38098</v>
      </c>
      <c r="K701" s="36"/>
      <c r="L701" s="34" t="s">
        <v>61</v>
      </c>
      <c r="M701" s="40"/>
      <c r="N701" s="41"/>
      <c r="O701" s="40"/>
      <c r="P701" s="41"/>
      <c r="Q701" s="40"/>
      <c r="R701" s="41"/>
      <c r="S701" s="41"/>
      <c r="T701" s="41" t="s">
        <v>70</v>
      </c>
      <c r="U701" s="41"/>
      <c r="V701" s="41"/>
      <c r="W701" s="40"/>
      <c r="X701" s="41" t="s">
        <v>70</v>
      </c>
      <c r="Y701" s="41"/>
      <c r="Z701" s="40"/>
      <c r="AA701" s="41"/>
      <c r="AB701" s="41"/>
      <c r="AC701" s="41"/>
      <c r="AD701" s="40"/>
      <c r="AE701" s="41"/>
      <c r="AF701" s="41"/>
      <c r="AG701" s="41" t="s">
        <v>70</v>
      </c>
      <c r="AH701" s="41"/>
      <c r="AI701" s="41"/>
      <c r="AJ701" s="40"/>
      <c r="AK701" s="41" t="s">
        <v>70</v>
      </c>
      <c r="AL701" s="40"/>
      <c r="AM701" s="41"/>
      <c r="AN701" s="40"/>
      <c r="AO701" s="41" t="s">
        <v>70</v>
      </c>
      <c r="AP701" s="41" t="s">
        <v>70</v>
      </c>
      <c r="AQ701" s="41" t="s">
        <v>70</v>
      </c>
      <c r="AR701" s="41" t="s">
        <v>70</v>
      </c>
      <c r="AS701" s="41" t="s">
        <v>70</v>
      </c>
      <c r="AT701" s="40"/>
      <c r="AU701" s="40"/>
      <c r="AV701" s="34" t="s">
        <v>70</v>
      </c>
      <c r="AW701" s="34" t="s">
        <v>70</v>
      </c>
      <c r="AX701" s="34" t="s">
        <v>70</v>
      </c>
      <c r="AY701" s="34" t="s">
        <v>70</v>
      </c>
      <c r="AZ701" s="34" t="s">
        <v>64</v>
      </c>
      <c r="BA701" s="34" t="s">
        <v>423</v>
      </c>
      <c r="BB701" s="35">
        <v>2020</v>
      </c>
      <c r="BC701" s="34" t="s">
        <v>103</v>
      </c>
    </row>
    <row r="702" spans="1:55" x14ac:dyDescent="0.25">
      <c r="A702" s="34" t="s">
        <v>1307</v>
      </c>
      <c r="B702" s="35">
        <v>65026</v>
      </c>
      <c r="C702" s="34">
        <v>100</v>
      </c>
      <c r="D702" s="34" t="s">
        <v>1313</v>
      </c>
      <c r="E702" s="34" t="s">
        <v>1314</v>
      </c>
      <c r="F702" s="34" t="s">
        <v>1272</v>
      </c>
      <c r="G702" s="34" t="s">
        <v>230</v>
      </c>
      <c r="H702" s="34" t="s">
        <v>59</v>
      </c>
      <c r="I702" s="34" t="s">
        <v>1260</v>
      </c>
      <c r="J702" s="36">
        <v>39930</v>
      </c>
      <c r="K702" s="36"/>
      <c r="L702" s="34" t="s">
        <v>61</v>
      </c>
      <c r="M702" s="40"/>
      <c r="N702" s="41"/>
      <c r="O702" s="40"/>
      <c r="P702" s="41"/>
      <c r="Q702" s="40"/>
      <c r="R702" s="41" t="s">
        <v>3456</v>
      </c>
      <c r="S702" s="41"/>
      <c r="T702" s="41" t="s">
        <v>70</v>
      </c>
      <c r="U702" s="41"/>
      <c r="V702" s="41"/>
      <c r="W702" s="40"/>
      <c r="X702" s="41" t="s">
        <v>70</v>
      </c>
      <c r="Y702" s="41"/>
      <c r="Z702" s="41"/>
      <c r="AA702" s="41"/>
      <c r="AB702" s="41"/>
      <c r="AC702" s="41"/>
      <c r="AD702" s="40"/>
      <c r="AE702" s="41" t="s">
        <v>3456</v>
      </c>
      <c r="AF702" s="41"/>
      <c r="AG702" s="41" t="s">
        <v>70</v>
      </c>
      <c r="AH702" s="41"/>
      <c r="AI702" s="41"/>
      <c r="AJ702" s="40"/>
      <c r="AK702" s="41" t="s">
        <v>70</v>
      </c>
      <c r="AL702" s="40"/>
      <c r="AM702" s="41"/>
      <c r="AN702" s="40"/>
      <c r="AO702" s="41" t="s">
        <v>70</v>
      </c>
      <c r="AP702" s="41" t="s">
        <v>70</v>
      </c>
      <c r="AQ702" s="41" t="s">
        <v>70</v>
      </c>
      <c r="AR702" s="41" t="s">
        <v>70</v>
      </c>
      <c r="AS702" s="41" t="s">
        <v>70</v>
      </c>
      <c r="AT702" s="40"/>
      <c r="AU702" s="40"/>
      <c r="AV702" s="34" t="s">
        <v>70</v>
      </c>
      <c r="AW702" s="34" t="s">
        <v>70</v>
      </c>
      <c r="AX702" s="34" t="s">
        <v>63</v>
      </c>
      <c r="AY702" s="34" t="s">
        <v>4296</v>
      </c>
      <c r="AZ702" s="34" t="s">
        <v>64</v>
      </c>
      <c r="BA702" s="34" t="s">
        <v>65</v>
      </c>
      <c r="BB702" s="35">
        <v>2024</v>
      </c>
      <c r="BC702" s="34" t="s">
        <v>66</v>
      </c>
    </row>
    <row r="703" spans="1:55" x14ac:dyDescent="0.25">
      <c r="A703" s="34" t="s">
        <v>1404</v>
      </c>
      <c r="B703" s="35">
        <v>67845</v>
      </c>
      <c r="C703" s="34">
        <v>60.5</v>
      </c>
      <c r="D703" s="34" t="s">
        <v>1434</v>
      </c>
      <c r="E703" s="34" t="s">
        <v>1435</v>
      </c>
      <c r="F703" s="34" t="s">
        <v>1436</v>
      </c>
      <c r="G703" s="34" t="s">
        <v>230</v>
      </c>
      <c r="H703" s="34" t="s">
        <v>59</v>
      </c>
      <c r="I703" s="34" t="s">
        <v>160</v>
      </c>
      <c r="J703" s="36">
        <v>43011</v>
      </c>
      <c r="K703" s="36"/>
      <c r="L703" s="34" t="s">
        <v>61</v>
      </c>
      <c r="M703" s="40"/>
      <c r="N703" s="41"/>
      <c r="O703" s="40"/>
      <c r="P703" s="41" t="s">
        <v>3456</v>
      </c>
      <c r="Q703" s="40"/>
      <c r="R703" s="41" t="s">
        <v>3456</v>
      </c>
      <c r="S703" s="41"/>
      <c r="T703" s="41" t="s">
        <v>70</v>
      </c>
      <c r="U703" s="41"/>
      <c r="V703" s="41"/>
      <c r="W703" s="40"/>
      <c r="X703" s="41" t="s">
        <v>70</v>
      </c>
      <c r="Y703" s="41"/>
      <c r="Z703" s="41"/>
      <c r="AA703" s="41"/>
      <c r="AB703" s="41"/>
      <c r="AC703" s="41"/>
      <c r="AD703" s="40"/>
      <c r="AE703" s="41"/>
      <c r="AF703" s="41"/>
      <c r="AG703" s="41" t="s">
        <v>70</v>
      </c>
      <c r="AH703" s="41"/>
      <c r="AI703" s="41"/>
      <c r="AJ703" s="40"/>
      <c r="AK703" s="41" t="s">
        <v>70</v>
      </c>
      <c r="AL703" s="40"/>
      <c r="AM703" s="41"/>
      <c r="AN703" s="40"/>
      <c r="AO703" s="41" t="s">
        <v>70</v>
      </c>
      <c r="AP703" s="41" t="s">
        <v>70</v>
      </c>
      <c r="AQ703" s="41" t="s">
        <v>70</v>
      </c>
      <c r="AR703" s="41" t="s">
        <v>70</v>
      </c>
      <c r="AS703" s="41" t="s">
        <v>70</v>
      </c>
      <c r="AT703" s="40"/>
      <c r="AU703" s="40"/>
      <c r="AV703" s="34" t="s">
        <v>70</v>
      </c>
      <c r="AW703" s="34" t="s">
        <v>70</v>
      </c>
      <c r="AX703" s="34" t="s">
        <v>63</v>
      </c>
      <c r="AY703" s="34" t="s">
        <v>4285</v>
      </c>
      <c r="AZ703" s="34" t="s">
        <v>64</v>
      </c>
      <c r="BA703" s="34" t="s">
        <v>65</v>
      </c>
      <c r="BB703" s="35">
        <v>2034</v>
      </c>
      <c r="BC703" s="34" t="s">
        <v>66</v>
      </c>
    </row>
    <row r="704" spans="1:55" x14ac:dyDescent="0.25">
      <c r="A704" s="34" t="s">
        <v>3554</v>
      </c>
      <c r="B704" s="35">
        <v>80101</v>
      </c>
      <c r="C704" s="34">
        <v>100</v>
      </c>
      <c r="D704" s="34" t="s">
        <v>4089</v>
      </c>
      <c r="E704" s="34" t="s">
        <v>3560</v>
      </c>
      <c r="F704" s="34" t="s">
        <v>1101</v>
      </c>
      <c r="G704" s="34" t="s">
        <v>287</v>
      </c>
      <c r="H704" s="34" t="s">
        <v>144</v>
      </c>
      <c r="I704" s="34" t="s">
        <v>1041</v>
      </c>
      <c r="J704" s="36">
        <v>44490</v>
      </c>
      <c r="K704" s="36"/>
      <c r="L704" s="34" t="s">
        <v>61</v>
      </c>
      <c r="M704" s="40"/>
      <c r="N704" s="41" t="s">
        <v>3456</v>
      </c>
      <c r="O704" s="40"/>
      <c r="P704" s="41" t="s">
        <v>3456</v>
      </c>
      <c r="Q704" s="40"/>
      <c r="R704" s="41" t="s">
        <v>3456</v>
      </c>
      <c r="S704" s="41" t="s">
        <v>3456</v>
      </c>
      <c r="T704" s="41" t="s">
        <v>70</v>
      </c>
      <c r="U704" s="41"/>
      <c r="V704" s="41"/>
      <c r="W704" s="40"/>
      <c r="X704" s="41" t="s">
        <v>70</v>
      </c>
      <c r="Y704" s="41"/>
      <c r="Z704" s="40"/>
      <c r="AA704" s="41"/>
      <c r="AB704" s="41"/>
      <c r="AC704" s="41"/>
      <c r="AD704" s="40"/>
      <c r="AE704" s="41" t="s">
        <v>3456</v>
      </c>
      <c r="AF704" s="41" t="s">
        <v>3456</v>
      </c>
      <c r="AG704" s="41" t="s">
        <v>70</v>
      </c>
      <c r="AH704" s="41"/>
      <c r="AI704" s="41"/>
      <c r="AJ704" s="40"/>
      <c r="AK704" s="41" t="s">
        <v>70</v>
      </c>
      <c r="AL704" s="40"/>
      <c r="AM704" s="41"/>
      <c r="AN704" s="40"/>
      <c r="AO704" s="41" t="s">
        <v>70</v>
      </c>
      <c r="AP704" s="41" t="s">
        <v>70</v>
      </c>
      <c r="AQ704" s="41" t="s">
        <v>70</v>
      </c>
      <c r="AR704" s="41" t="s">
        <v>70</v>
      </c>
      <c r="AS704" s="41" t="s">
        <v>70</v>
      </c>
      <c r="AT704" s="40"/>
      <c r="AU704" s="40"/>
      <c r="AV704" s="34" t="s">
        <v>70</v>
      </c>
      <c r="AW704" s="34" t="s">
        <v>70</v>
      </c>
      <c r="AX704" s="34" t="s">
        <v>63</v>
      </c>
      <c r="AY704" s="34" t="s">
        <v>4289</v>
      </c>
      <c r="AZ704" s="34" t="s">
        <v>64</v>
      </c>
      <c r="BA704" s="34" t="s">
        <v>65</v>
      </c>
      <c r="BB704" s="35">
        <v>2038</v>
      </c>
      <c r="BC704" s="34" t="s">
        <v>119</v>
      </c>
    </row>
    <row r="705" spans="1:55" x14ac:dyDescent="0.25">
      <c r="A705" s="34" t="s">
        <v>1664</v>
      </c>
      <c r="B705" s="35">
        <v>65836</v>
      </c>
      <c r="C705" s="34">
        <v>100</v>
      </c>
      <c r="D705" s="34" t="s">
        <v>1679</v>
      </c>
      <c r="E705" s="34" t="s">
        <v>1680</v>
      </c>
      <c r="F705" s="34" t="s">
        <v>4149</v>
      </c>
      <c r="G705" s="34" t="s">
        <v>3527</v>
      </c>
      <c r="H705" s="34" t="s">
        <v>4287</v>
      </c>
      <c r="I705" s="34" t="s">
        <v>238</v>
      </c>
      <c r="J705" s="36">
        <v>41360</v>
      </c>
      <c r="K705" s="36"/>
      <c r="L705" s="34" t="s">
        <v>61</v>
      </c>
      <c r="M705" s="40"/>
      <c r="N705" s="41"/>
      <c r="O705" s="40"/>
      <c r="P705" s="41" t="s">
        <v>3456</v>
      </c>
      <c r="Q705" s="40"/>
      <c r="R705" s="41"/>
      <c r="S705" s="41"/>
      <c r="T705" s="41" t="s">
        <v>70</v>
      </c>
      <c r="U705" s="41"/>
      <c r="V705" s="41"/>
      <c r="W705" s="40"/>
      <c r="X705" s="41" t="s">
        <v>70</v>
      </c>
      <c r="Y705" s="41"/>
      <c r="Z705" s="40"/>
      <c r="AA705" s="41"/>
      <c r="AB705" s="41"/>
      <c r="AC705" s="41"/>
      <c r="AD705" s="40"/>
      <c r="AE705" s="41"/>
      <c r="AF705" s="41"/>
      <c r="AG705" s="41" t="s">
        <v>70</v>
      </c>
      <c r="AH705" s="41"/>
      <c r="AI705" s="41"/>
      <c r="AJ705" s="40"/>
      <c r="AK705" s="41" t="s">
        <v>70</v>
      </c>
      <c r="AL705" s="40"/>
      <c r="AM705" s="41"/>
      <c r="AN705" s="40"/>
      <c r="AO705" s="41" t="s">
        <v>70</v>
      </c>
      <c r="AP705" s="41" t="s">
        <v>70</v>
      </c>
      <c r="AQ705" s="41" t="s">
        <v>70</v>
      </c>
      <c r="AR705" s="41" t="s">
        <v>70</v>
      </c>
      <c r="AS705" s="41" t="s">
        <v>70</v>
      </c>
      <c r="AT705" s="40"/>
      <c r="AU705" s="40"/>
      <c r="AV705" s="34" t="s">
        <v>70</v>
      </c>
      <c r="AW705" s="34" t="s">
        <v>70</v>
      </c>
      <c r="AX705" s="34" t="s">
        <v>133</v>
      </c>
      <c r="AY705" s="34" t="s">
        <v>4285</v>
      </c>
      <c r="AZ705" s="34" t="s">
        <v>64</v>
      </c>
      <c r="BA705" s="34" t="s">
        <v>65</v>
      </c>
      <c r="BB705" s="35">
        <v>2028</v>
      </c>
      <c r="BC705" s="34" t="s">
        <v>103</v>
      </c>
    </row>
    <row r="706" spans="1:55" x14ac:dyDescent="0.25">
      <c r="A706" s="34" t="s">
        <v>2154</v>
      </c>
      <c r="B706" s="35">
        <v>63103</v>
      </c>
      <c r="C706" s="34">
        <v>100</v>
      </c>
      <c r="D706" s="34" t="s">
        <v>2223</v>
      </c>
      <c r="E706" s="34" t="s">
        <v>2224</v>
      </c>
      <c r="F706" s="34" t="s">
        <v>4149</v>
      </c>
      <c r="G706" s="34" t="s">
        <v>234</v>
      </c>
      <c r="H706" s="34" t="s">
        <v>144</v>
      </c>
      <c r="I706" s="34" t="s">
        <v>238</v>
      </c>
      <c r="J706" s="36">
        <v>39442</v>
      </c>
      <c r="K706" s="36">
        <v>45079</v>
      </c>
      <c r="L706" s="34" t="s">
        <v>71</v>
      </c>
      <c r="M706" s="40"/>
      <c r="N706" s="41" t="s">
        <v>3456</v>
      </c>
      <c r="O706" s="40"/>
      <c r="P706" s="41"/>
      <c r="Q706" s="40"/>
      <c r="R706" s="41"/>
      <c r="S706" s="41"/>
      <c r="T706" s="41" t="s">
        <v>70</v>
      </c>
      <c r="U706" s="41"/>
      <c r="V706" s="41"/>
      <c r="W706" s="40">
        <v>32363</v>
      </c>
      <c r="X706" s="41" t="s">
        <v>70</v>
      </c>
      <c r="Y706" s="41"/>
      <c r="Z706" s="40"/>
      <c r="AA706" s="41"/>
      <c r="AB706" s="41"/>
      <c r="AC706" s="41"/>
      <c r="AD706" s="40"/>
      <c r="AE706" s="41" t="s">
        <v>3456</v>
      </c>
      <c r="AF706" s="41" t="s">
        <v>3456</v>
      </c>
      <c r="AG706" s="41" t="s">
        <v>70</v>
      </c>
      <c r="AH706" s="41"/>
      <c r="AI706" s="41"/>
      <c r="AJ706" s="40"/>
      <c r="AK706" s="41" t="s">
        <v>70</v>
      </c>
      <c r="AL706" s="40"/>
      <c r="AM706" s="41"/>
      <c r="AN706" s="40"/>
      <c r="AO706" s="41" t="s">
        <v>70</v>
      </c>
      <c r="AP706" s="41" t="s">
        <v>70</v>
      </c>
      <c r="AQ706" s="41" t="s">
        <v>70</v>
      </c>
      <c r="AR706" s="41" t="s">
        <v>70</v>
      </c>
      <c r="AS706" s="41" t="s">
        <v>70</v>
      </c>
      <c r="AT706" s="40"/>
      <c r="AU706" s="40"/>
      <c r="AV706" s="34" t="s">
        <v>70</v>
      </c>
      <c r="AW706" s="34" t="s">
        <v>70</v>
      </c>
      <c r="AX706" s="34" t="s">
        <v>133</v>
      </c>
      <c r="AY706" s="34" t="s">
        <v>4292</v>
      </c>
      <c r="AZ706" s="34" t="s">
        <v>464</v>
      </c>
      <c r="BA706" s="34" t="s">
        <v>465</v>
      </c>
      <c r="BB706" s="35">
        <v>2022</v>
      </c>
      <c r="BC706" s="34" t="s">
        <v>66</v>
      </c>
    </row>
    <row r="707" spans="1:55" x14ac:dyDescent="0.25">
      <c r="A707" s="34" t="s">
        <v>3190</v>
      </c>
      <c r="B707" s="35">
        <v>65612</v>
      </c>
      <c r="C707" s="34">
        <v>100</v>
      </c>
      <c r="D707" s="34" t="s">
        <v>4003</v>
      </c>
      <c r="E707" s="34" t="s">
        <v>3191</v>
      </c>
      <c r="F707" s="34" t="s">
        <v>840</v>
      </c>
      <c r="G707" s="34" t="s">
        <v>467</v>
      </c>
      <c r="H707" s="34" t="s">
        <v>59</v>
      </c>
      <c r="I707" s="34" t="s">
        <v>783</v>
      </c>
      <c r="J707" s="36">
        <v>41051</v>
      </c>
      <c r="K707" s="36"/>
      <c r="L707" s="34" t="s">
        <v>61</v>
      </c>
      <c r="M707" s="40"/>
      <c r="N707" s="41"/>
      <c r="O707" s="40"/>
      <c r="P707" s="41" t="s">
        <v>3456</v>
      </c>
      <c r="Q707" s="40"/>
      <c r="R707" s="41"/>
      <c r="S707" s="41"/>
      <c r="T707" s="41" t="s">
        <v>70</v>
      </c>
      <c r="U707" s="41"/>
      <c r="V707" s="41"/>
      <c r="W707" s="40"/>
      <c r="X707" s="41" t="s">
        <v>70</v>
      </c>
      <c r="Y707" s="41"/>
      <c r="Z707" s="40"/>
      <c r="AA707" s="41"/>
      <c r="AB707" s="41"/>
      <c r="AC707" s="41"/>
      <c r="AD707" s="40"/>
      <c r="AE707" s="41"/>
      <c r="AF707" s="41"/>
      <c r="AG707" s="41" t="s">
        <v>70</v>
      </c>
      <c r="AH707" s="41"/>
      <c r="AI707" s="41"/>
      <c r="AJ707" s="40"/>
      <c r="AK707" s="41" t="s">
        <v>70</v>
      </c>
      <c r="AL707" s="40"/>
      <c r="AM707" s="41"/>
      <c r="AN707" s="40"/>
      <c r="AO707" s="41" t="s">
        <v>70</v>
      </c>
      <c r="AP707" s="41" t="s">
        <v>70</v>
      </c>
      <c r="AQ707" s="41" t="s">
        <v>70</v>
      </c>
      <c r="AR707" s="41" t="s">
        <v>70</v>
      </c>
      <c r="AS707" s="41" t="s">
        <v>70</v>
      </c>
      <c r="AT707" s="40"/>
      <c r="AU707" s="40"/>
      <c r="AV707" s="34" t="s">
        <v>70</v>
      </c>
      <c r="AW707" s="34" t="s">
        <v>70</v>
      </c>
      <c r="AX707" s="34" t="s">
        <v>63</v>
      </c>
      <c r="AY707" s="34" t="s">
        <v>4302</v>
      </c>
      <c r="AZ707" s="34" t="s">
        <v>64</v>
      </c>
      <c r="BA707" s="34" t="s">
        <v>65</v>
      </c>
      <c r="BB707" s="35">
        <v>2027</v>
      </c>
      <c r="BC707" s="34" t="s">
        <v>66</v>
      </c>
    </row>
    <row r="708" spans="1:55" x14ac:dyDescent="0.25">
      <c r="A708" s="34" t="s">
        <v>3361</v>
      </c>
      <c r="B708" s="35">
        <v>65242</v>
      </c>
      <c r="C708" s="34">
        <v>100</v>
      </c>
      <c r="D708" s="34" t="s">
        <v>3385</v>
      </c>
      <c r="E708" s="34" t="s">
        <v>3386</v>
      </c>
      <c r="F708" s="34" t="s">
        <v>3384</v>
      </c>
      <c r="G708" s="34" t="s">
        <v>421</v>
      </c>
      <c r="H708" s="34" t="s">
        <v>59</v>
      </c>
      <c r="I708" s="34" t="s">
        <v>570</v>
      </c>
      <c r="J708" s="36">
        <v>40564</v>
      </c>
      <c r="K708" s="36"/>
      <c r="L708" s="34" t="s">
        <v>61</v>
      </c>
      <c r="M708" s="40"/>
      <c r="N708" s="41"/>
      <c r="O708" s="40"/>
      <c r="P708" s="41"/>
      <c r="Q708" s="40"/>
      <c r="R708" s="41"/>
      <c r="S708" s="41"/>
      <c r="T708" s="41" t="s">
        <v>70</v>
      </c>
      <c r="U708" s="41"/>
      <c r="V708" s="41"/>
      <c r="W708" s="40"/>
      <c r="X708" s="41" t="s">
        <v>70</v>
      </c>
      <c r="Y708" s="41"/>
      <c r="Z708" s="40"/>
      <c r="AA708" s="41"/>
      <c r="AB708" s="41"/>
      <c r="AC708" s="41"/>
      <c r="AD708" s="40"/>
      <c r="AE708" s="41"/>
      <c r="AF708" s="41"/>
      <c r="AG708" s="41" t="s">
        <v>70</v>
      </c>
      <c r="AH708" s="41"/>
      <c r="AI708" s="41"/>
      <c r="AJ708" s="40"/>
      <c r="AK708" s="41" t="s">
        <v>70</v>
      </c>
      <c r="AL708" s="40"/>
      <c r="AM708" s="41"/>
      <c r="AN708" s="40"/>
      <c r="AO708" s="41" t="s">
        <v>70</v>
      </c>
      <c r="AP708" s="41" t="s">
        <v>70</v>
      </c>
      <c r="AQ708" s="41" t="s">
        <v>70</v>
      </c>
      <c r="AR708" s="41" t="s">
        <v>70</v>
      </c>
      <c r="AS708" s="41" t="s">
        <v>70</v>
      </c>
      <c r="AT708" s="40"/>
      <c r="AU708" s="40"/>
      <c r="AV708" s="34" t="s">
        <v>70</v>
      </c>
      <c r="AW708" s="34" t="s">
        <v>70</v>
      </c>
      <c r="AX708" s="34" t="s">
        <v>63</v>
      </c>
      <c r="AY708" s="34" t="s">
        <v>4302</v>
      </c>
      <c r="AZ708" s="34" t="s">
        <v>64</v>
      </c>
      <c r="BA708" s="34" t="s">
        <v>65</v>
      </c>
      <c r="BB708" s="35">
        <v>2027</v>
      </c>
      <c r="BC708" s="34" t="s">
        <v>66</v>
      </c>
    </row>
    <row r="709" spans="1:55" x14ac:dyDescent="0.25">
      <c r="A709" s="34" t="s">
        <v>3361</v>
      </c>
      <c r="B709" s="35">
        <v>65241</v>
      </c>
      <c r="C709" s="34">
        <v>100</v>
      </c>
      <c r="D709" s="34" t="s">
        <v>3382</v>
      </c>
      <c r="E709" s="34" t="s">
        <v>3383</v>
      </c>
      <c r="F709" s="34" t="s">
        <v>3384</v>
      </c>
      <c r="G709" s="34" t="s">
        <v>421</v>
      </c>
      <c r="H709" s="34" t="s">
        <v>59</v>
      </c>
      <c r="I709" s="34" t="s">
        <v>570</v>
      </c>
      <c r="J709" s="36">
        <v>40564</v>
      </c>
      <c r="K709" s="36"/>
      <c r="L709" s="34" t="s">
        <v>61</v>
      </c>
      <c r="M709" s="40"/>
      <c r="N709" s="41"/>
      <c r="O709" s="40"/>
      <c r="P709" s="41"/>
      <c r="Q709" s="40"/>
      <c r="R709" s="41"/>
      <c r="S709" s="41"/>
      <c r="T709" s="41" t="s">
        <v>70</v>
      </c>
      <c r="U709" s="41"/>
      <c r="V709" s="41"/>
      <c r="W709" s="40"/>
      <c r="X709" s="41" t="s">
        <v>70</v>
      </c>
      <c r="Y709" s="41"/>
      <c r="Z709" s="40"/>
      <c r="AA709" s="41"/>
      <c r="AB709" s="41"/>
      <c r="AC709" s="41"/>
      <c r="AD709" s="40"/>
      <c r="AE709" s="41"/>
      <c r="AF709" s="41"/>
      <c r="AG709" s="41" t="s">
        <v>70</v>
      </c>
      <c r="AH709" s="41"/>
      <c r="AI709" s="41"/>
      <c r="AJ709" s="40"/>
      <c r="AK709" s="41" t="s">
        <v>70</v>
      </c>
      <c r="AL709" s="40"/>
      <c r="AM709" s="41"/>
      <c r="AN709" s="40"/>
      <c r="AO709" s="41" t="s">
        <v>70</v>
      </c>
      <c r="AP709" s="41" t="s">
        <v>70</v>
      </c>
      <c r="AQ709" s="41" t="s">
        <v>70</v>
      </c>
      <c r="AR709" s="41" t="s">
        <v>70</v>
      </c>
      <c r="AS709" s="41" t="s">
        <v>70</v>
      </c>
      <c r="AT709" s="40"/>
      <c r="AU709" s="40"/>
      <c r="AV709" s="34" t="s">
        <v>70</v>
      </c>
      <c r="AW709" s="34" t="s">
        <v>70</v>
      </c>
      <c r="AX709" s="34" t="s">
        <v>63</v>
      </c>
      <c r="AY709" s="34" t="s">
        <v>4302</v>
      </c>
      <c r="AZ709" s="34" t="s">
        <v>64</v>
      </c>
      <c r="BA709" s="34" t="s">
        <v>65</v>
      </c>
      <c r="BB709" s="35">
        <v>2027</v>
      </c>
      <c r="BC709" s="34" t="s">
        <v>66</v>
      </c>
    </row>
    <row r="710" spans="1:55" x14ac:dyDescent="0.25">
      <c r="A710" s="34" t="s">
        <v>1581</v>
      </c>
      <c r="B710" s="35">
        <v>67654</v>
      </c>
      <c r="C710" s="34">
        <v>100</v>
      </c>
      <c r="D710" s="34" t="s">
        <v>1586</v>
      </c>
      <c r="E710" s="34" t="s">
        <v>1587</v>
      </c>
      <c r="F710" s="34" t="s">
        <v>491</v>
      </c>
      <c r="G710" s="34" t="s">
        <v>3974</v>
      </c>
      <c r="H710" s="34" t="s">
        <v>59</v>
      </c>
      <c r="I710" s="34" t="s">
        <v>3499</v>
      </c>
      <c r="J710" s="36">
        <v>42704</v>
      </c>
      <c r="K710" s="36"/>
      <c r="L710" s="34" t="s">
        <v>61</v>
      </c>
      <c r="M710" s="40">
        <v>45268</v>
      </c>
      <c r="N710" s="41"/>
      <c r="O710" s="40"/>
      <c r="P710" s="41" t="s">
        <v>3456</v>
      </c>
      <c r="Q710" s="40"/>
      <c r="R710" s="41" t="s">
        <v>3456</v>
      </c>
      <c r="S710" s="41"/>
      <c r="T710" s="41" t="s">
        <v>70</v>
      </c>
      <c r="U710" s="41"/>
      <c r="V710" s="41"/>
      <c r="W710" s="40"/>
      <c r="X710" s="41" t="s">
        <v>70</v>
      </c>
      <c r="Y710" s="41"/>
      <c r="Z710" s="40"/>
      <c r="AA710" s="41"/>
      <c r="AB710" s="41"/>
      <c r="AC710" s="41"/>
      <c r="AD710" s="40"/>
      <c r="AE710" s="41" t="s">
        <v>3456</v>
      </c>
      <c r="AF710" s="41" t="s">
        <v>3456</v>
      </c>
      <c r="AG710" s="41" t="s">
        <v>70</v>
      </c>
      <c r="AH710" s="41"/>
      <c r="AI710" s="41" t="s">
        <v>3456</v>
      </c>
      <c r="AJ710" s="40"/>
      <c r="AK710" s="41" t="s">
        <v>70</v>
      </c>
      <c r="AL710" s="40"/>
      <c r="AM710" s="41"/>
      <c r="AN710" s="40"/>
      <c r="AO710" s="41" t="s">
        <v>70</v>
      </c>
      <c r="AP710" s="41" t="s">
        <v>70</v>
      </c>
      <c r="AQ710" s="41" t="s">
        <v>70</v>
      </c>
      <c r="AR710" s="41" t="s">
        <v>70</v>
      </c>
      <c r="AS710" s="41" t="s">
        <v>70</v>
      </c>
      <c r="AT710" s="40"/>
      <c r="AU710" s="40"/>
      <c r="AV710" s="34" t="s">
        <v>70</v>
      </c>
      <c r="AW710" s="34" t="s">
        <v>70</v>
      </c>
      <c r="AX710" s="34" t="s">
        <v>133</v>
      </c>
      <c r="AY710" s="34" t="s">
        <v>70</v>
      </c>
      <c r="AZ710" s="34" t="s">
        <v>64</v>
      </c>
      <c r="BA710" s="34" t="s">
        <v>65</v>
      </c>
      <c r="BB710" s="35">
        <v>2032</v>
      </c>
      <c r="BC710" s="34" t="s">
        <v>66</v>
      </c>
    </row>
    <row r="711" spans="1:55" x14ac:dyDescent="0.25">
      <c r="A711" s="34" t="s">
        <v>879</v>
      </c>
      <c r="B711" s="35">
        <v>67308</v>
      </c>
      <c r="C711" s="34">
        <v>100</v>
      </c>
      <c r="D711" s="34" t="s">
        <v>895</v>
      </c>
      <c r="E711" s="34" t="s">
        <v>896</v>
      </c>
      <c r="F711" s="34" t="s">
        <v>491</v>
      </c>
      <c r="G711" s="34" t="s">
        <v>3974</v>
      </c>
      <c r="H711" s="34" t="s">
        <v>59</v>
      </c>
      <c r="I711" s="34" t="s">
        <v>3499</v>
      </c>
      <c r="J711" s="36">
        <v>42965</v>
      </c>
      <c r="K711" s="36"/>
      <c r="L711" s="34" t="s">
        <v>61</v>
      </c>
      <c r="M711" s="40">
        <v>45268</v>
      </c>
      <c r="N711" s="41"/>
      <c r="O711" s="40"/>
      <c r="P711" s="41" t="s">
        <v>3456</v>
      </c>
      <c r="Q711" s="40"/>
      <c r="R711" s="41"/>
      <c r="S711" s="41"/>
      <c r="T711" s="41" t="s">
        <v>70</v>
      </c>
      <c r="U711" s="41"/>
      <c r="V711" s="41"/>
      <c r="W711" s="40"/>
      <c r="X711" s="41" t="s">
        <v>70</v>
      </c>
      <c r="Y711" s="41"/>
      <c r="Z711" s="41"/>
      <c r="AA711" s="41"/>
      <c r="AB711" s="41"/>
      <c r="AC711" s="41"/>
      <c r="AD711" s="40"/>
      <c r="AE711" s="41"/>
      <c r="AF711" s="41"/>
      <c r="AG711" s="41" t="s">
        <v>70</v>
      </c>
      <c r="AH711" s="41"/>
      <c r="AI711" s="41"/>
      <c r="AJ711" s="40"/>
      <c r="AK711" s="41" t="s">
        <v>70</v>
      </c>
      <c r="AL711" s="40"/>
      <c r="AM711" s="41"/>
      <c r="AN711" s="41"/>
      <c r="AO711" s="41" t="s">
        <v>70</v>
      </c>
      <c r="AP711" s="41" t="s">
        <v>70</v>
      </c>
      <c r="AQ711" s="41" t="s">
        <v>70</v>
      </c>
      <c r="AR711" s="41" t="s">
        <v>70</v>
      </c>
      <c r="AS711" s="41" t="s">
        <v>70</v>
      </c>
      <c r="AT711" s="41"/>
      <c r="AU711" s="41"/>
      <c r="AV711" s="34" t="s">
        <v>70</v>
      </c>
      <c r="AW711" s="34" t="s">
        <v>70</v>
      </c>
      <c r="AX711" s="34" t="s">
        <v>133</v>
      </c>
      <c r="AY711" s="34" t="s">
        <v>4289</v>
      </c>
      <c r="AZ711" s="34" t="s">
        <v>64</v>
      </c>
      <c r="BA711" s="34" t="s">
        <v>65</v>
      </c>
      <c r="BB711" s="35">
        <v>2032</v>
      </c>
      <c r="BC711" s="34" t="s">
        <v>119</v>
      </c>
    </row>
    <row r="712" spans="1:55" x14ac:dyDescent="0.25">
      <c r="A712" s="34" t="s">
        <v>4197</v>
      </c>
      <c r="B712" s="35">
        <v>79996</v>
      </c>
      <c r="C712" s="34">
        <v>100</v>
      </c>
      <c r="D712" s="34" t="s">
        <v>3541</v>
      </c>
      <c r="E712" s="34" t="s">
        <v>3540</v>
      </c>
      <c r="F712" s="34" t="s">
        <v>84</v>
      </c>
      <c r="G712" s="34" t="s">
        <v>3500</v>
      </c>
      <c r="H712" s="34" t="s">
        <v>4287</v>
      </c>
      <c r="I712" s="34" t="s">
        <v>1009</v>
      </c>
      <c r="J712" s="36">
        <v>44285</v>
      </c>
      <c r="K712" s="36"/>
      <c r="L712" s="34" t="s">
        <v>61</v>
      </c>
      <c r="M712" s="40"/>
      <c r="N712" s="41" t="s">
        <v>3456</v>
      </c>
      <c r="O712" s="40"/>
      <c r="P712" s="41" t="s">
        <v>3456</v>
      </c>
      <c r="Q712" s="40"/>
      <c r="R712" s="41" t="s">
        <v>3456</v>
      </c>
      <c r="S712" s="41" t="s">
        <v>3456</v>
      </c>
      <c r="T712" s="41" t="s">
        <v>70</v>
      </c>
      <c r="U712" s="41"/>
      <c r="V712" s="41"/>
      <c r="W712" s="40"/>
      <c r="X712" s="41" t="s">
        <v>70</v>
      </c>
      <c r="Y712" s="41"/>
      <c r="Z712" s="40"/>
      <c r="AA712" s="41"/>
      <c r="AB712" s="41"/>
      <c r="AC712" s="41"/>
      <c r="AD712" s="40"/>
      <c r="AE712" s="41" t="s">
        <v>3456</v>
      </c>
      <c r="AF712" s="41" t="s">
        <v>3456</v>
      </c>
      <c r="AG712" s="41" t="s">
        <v>70</v>
      </c>
      <c r="AH712" s="41"/>
      <c r="AI712" s="41"/>
      <c r="AJ712" s="40"/>
      <c r="AK712" s="41" t="s">
        <v>70</v>
      </c>
      <c r="AL712" s="40"/>
      <c r="AM712" s="41"/>
      <c r="AN712" s="40"/>
      <c r="AO712" s="41" t="s">
        <v>70</v>
      </c>
      <c r="AP712" s="41" t="s">
        <v>70</v>
      </c>
      <c r="AQ712" s="41" t="s">
        <v>70</v>
      </c>
      <c r="AR712" s="41" t="s">
        <v>70</v>
      </c>
      <c r="AS712" s="41" t="s">
        <v>70</v>
      </c>
      <c r="AT712" s="40"/>
      <c r="AU712" s="40"/>
      <c r="AV712" s="34" t="s">
        <v>70</v>
      </c>
      <c r="AW712" s="34" t="s">
        <v>70</v>
      </c>
      <c r="AX712" s="34" t="s">
        <v>133</v>
      </c>
      <c r="AY712" s="34" t="s">
        <v>4288</v>
      </c>
      <c r="AZ712" s="34" t="s">
        <v>64</v>
      </c>
      <c r="BA712" s="34" t="s">
        <v>65</v>
      </c>
      <c r="BB712" s="35">
        <v>2037</v>
      </c>
      <c r="BC712" s="34" t="s">
        <v>66</v>
      </c>
    </row>
    <row r="713" spans="1:55" x14ac:dyDescent="0.25">
      <c r="A713" s="34" t="s">
        <v>2462</v>
      </c>
      <c r="B713" s="35">
        <v>65776</v>
      </c>
      <c r="C713" s="34">
        <v>100</v>
      </c>
      <c r="D713" s="34" t="s">
        <v>2500</v>
      </c>
      <c r="E713" s="34" t="s">
        <v>2501</v>
      </c>
      <c r="F713" s="34" t="s">
        <v>4137</v>
      </c>
      <c r="G713" s="34" t="s">
        <v>3500</v>
      </c>
      <c r="H713" s="34" t="s">
        <v>4287</v>
      </c>
      <c r="I713" s="34" t="s">
        <v>137</v>
      </c>
      <c r="J713" s="36">
        <v>41397</v>
      </c>
      <c r="K713" s="36"/>
      <c r="L713" s="34" t="s">
        <v>61</v>
      </c>
      <c r="M713" s="40"/>
      <c r="N713" s="41"/>
      <c r="O713" s="40"/>
      <c r="P713" s="41" t="s">
        <v>3456</v>
      </c>
      <c r="Q713" s="40"/>
      <c r="R713" s="41"/>
      <c r="S713" s="41"/>
      <c r="T713" s="41" t="s">
        <v>70</v>
      </c>
      <c r="U713" s="41"/>
      <c r="V713" s="41"/>
      <c r="W713" s="40"/>
      <c r="X713" s="41" t="s">
        <v>70</v>
      </c>
      <c r="Y713" s="41"/>
      <c r="Z713" s="40"/>
      <c r="AA713" s="41"/>
      <c r="AB713" s="41"/>
      <c r="AC713" s="41"/>
      <c r="AD713" s="40"/>
      <c r="AE713" s="41"/>
      <c r="AF713" s="41"/>
      <c r="AG713" s="41" t="s">
        <v>70</v>
      </c>
      <c r="AH713" s="41"/>
      <c r="AI713" s="41"/>
      <c r="AJ713" s="40"/>
      <c r="AK713" s="41" t="s">
        <v>70</v>
      </c>
      <c r="AL713" s="40"/>
      <c r="AM713" s="41"/>
      <c r="AN713" s="40"/>
      <c r="AO713" s="41" t="s">
        <v>70</v>
      </c>
      <c r="AP713" s="41" t="s">
        <v>70</v>
      </c>
      <c r="AQ713" s="41" t="s">
        <v>70</v>
      </c>
      <c r="AR713" s="41" t="s">
        <v>70</v>
      </c>
      <c r="AS713" s="41" t="s">
        <v>70</v>
      </c>
      <c r="AT713" s="40"/>
      <c r="AU713" s="40"/>
      <c r="AV713" s="34" t="s">
        <v>70</v>
      </c>
      <c r="AW713" s="34" t="s">
        <v>70</v>
      </c>
      <c r="AX713" s="34" t="s">
        <v>63</v>
      </c>
      <c r="AY713" s="34" t="s">
        <v>4302</v>
      </c>
      <c r="AZ713" s="34" t="s">
        <v>64</v>
      </c>
      <c r="BA713" s="34" t="s">
        <v>65</v>
      </c>
      <c r="BB713" s="35">
        <v>2028</v>
      </c>
      <c r="BC713" s="34" t="s">
        <v>103</v>
      </c>
    </row>
    <row r="714" spans="1:55" x14ac:dyDescent="0.25">
      <c r="A714" s="34" t="s">
        <v>2388</v>
      </c>
      <c r="B714" s="35">
        <v>65434</v>
      </c>
      <c r="C714" s="34">
        <v>100</v>
      </c>
      <c r="D714" s="34" t="s">
        <v>2421</v>
      </c>
      <c r="E714" s="34" t="s">
        <v>2422</v>
      </c>
      <c r="F714" s="34" t="s">
        <v>4142</v>
      </c>
      <c r="G714" s="34" t="s">
        <v>99</v>
      </c>
      <c r="H714" s="34" t="s">
        <v>4287</v>
      </c>
      <c r="I714" s="34" t="s">
        <v>2423</v>
      </c>
      <c r="J714" s="36">
        <v>40900</v>
      </c>
      <c r="K714" s="36"/>
      <c r="L714" s="34" t="s">
        <v>61</v>
      </c>
      <c r="M714" s="40"/>
      <c r="N714" s="41"/>
      <c r="O714" s="40"/>
      <c r="P714" s="41"/>
      <c r="Q714" s="40"/>
      <c r="R714" s="41"/>
      <c r="S714" s="41"/>
      <c r="T714" s="41" t="s">
        <v>70</v>
      </c>
      <c r="U714" s="41"/>
      <c r="V714" s="41"/>
      <c r="W714" s="40"/>
      <c r="X714" s="41" t="s">
        <v>70</v>
      </c>
      <c r="Y714" s="41"/>
      <c r="Z714" s="40"/>
      <c r="AA714" s="41"/>
      <c r="AB714" s="41"/>
      <c r="AC714" s="41"/>
      <c r="AD714" s="40"/>
      <c r="AE714" s="41"/>
      <c r="AF714" s="41"/>
      <c r="AG714" s="41" t="s">
        <v>70</v>
      </c>
      <c r="AH714" s="41"/>
      <c r="AI714" s="41"/>
      <c r="AJ714" s="40"/>
      <c r="AK714" s="41" t="s">
        <v>70</v>
      </c>
      <c r="AL714" s="40"/>
      <c r="AM714" s="41"/>
      <c r="AN714" s="40"/>
      <c r="AO714" s="41" t="s">
        <v>70</v>
      </c>
      <c r="AP714" s="41" t="s">
        <v>70</v>
      </c>
      <c r="AQ714" s="41" t="s">
        <v>70</v>
      </c>
      <c r="AR714" s="41" t="s">
        <v>70</v>
      </c>
      <c r="AS714" s="41" t="s">
        <v>70</v>
      </c>
      <c r="AT714" s="40"/>
      <c r="AU714" s="40"/>
      <c r="AV714" s="34" t="s">
        <v>70</v>
      </c>
      <c r="AW714" s="34" t="s">
        <v>70</v>
      </c>
      <c r="AX714" s="34" t="s">
        <v>133</v>
      </c>
      <c r="AY714" s="34" t="s">
        <v>4302</v>
      </c>
      <c r="AZ714" s="34" t="s">
        <v>64</v>
      </c>
      <c r="BA714" s="34" t="s">
        <v>65</v>
      </c>
      <c r="BB714" s="35">
        <v>2026</v>
      </c>
      <c r="BC714" s="34" t="s">
        <v>66</v>
      </c>
    </row>
    <row r="715" spans="1:55" x14ac:dyDescent="0.25">
      <c r="A715" s="34" t="s">
        <v>2154</v>
      </c>
      <c r="B715" s="35">
        <v>63063</v>
      </c>
      <c r="C715" s="34">
        <v>100</v>
      </c>
      <c r="D715" s="34" t="s">
        <v>2221</v>
      </c>
      <c r="E715" s="34" t="s">
        <v>2222</v>
      </c>
      <c r="F715" s="34" t="s">
        <v>1667</v>
      </c>
      <c r="G715" s="34" t="s">
        <v>3521</v>
      </c>
      <c r="H715" s="34" t="s">
        <v>4287</v>
      </c>
      <c r="I715" s="34" t="s">
        <v>682</v>
      </c>
      <c r="J715" s="36">
        <v>39401</v>
      </c>
      <c r="K715" s="36">
        <v>45169</v>
      </c>
      <c r="L715" s="34" t="s">
        <v>71</v>
      </c>
      <c r="M715" s="40"/>
      <c r="N715" s="41" t="s">
        <v>3456</v>
      </c>
      <c r="O715" s="40"/>
      <c r="P715" s="41"/>
      <c r="Q715" s="40"/>
      <c r="R715" s="41"/>
      <c r="S715" s="41"/>
      <c r="T715" s="41" t="s">
        <v>70</v>
      </c>
      <c r="U715" s="41"/>
      <c r="V715" s="41"/>
      <c r="W715" s="40">
        <v>32363</v>
      </c>
      <c r="X715" s="41" t="s">
        <v>70</v>
      </c>
      <c r="Y715" s="41"/>
      <c r="Z715" s="40"/>
      <c r="AA715" s="41"/>
      <c r="AB715" s="41"/>
      <c r="AC715" s="41"/>
      <c r="AD715" s="40"/>
      <c r="AE715" s="41" t="s">
        <v>3456</v>
      </c>
      <c r="AF715" s="41" t="s">
        <v>3456</v>
      </c>
      <c r="AG715" s="41" t="s">
        <v>70</v>
      </c>
      <c r="AH715" s="41"/>
      <c r="AI715" s="41"/>
      <c r="AJ715" s="40"/>
      <c r="AK715" s="41" t="s">
        <v>70</v>
      </c>
      <c r="AL715" s="40"/>
      <c r="AM715" s="41"/>
      <c r="AN715" s="40"/>
      <c r="AO715" s="41" t="s">
        <v>70</v>
      </c>
      <c r="AP715" s="41" t="s">
        <v>70</v>
      </c>
      <c r="AQ715" s="41" t="s">
        <v>70</v>
      </c>
      <c r="AR715" s="41" t="s">
        <v>70</v>
      </c>
      <c r="AS715" s="41" t="s">
        <v>70</v>
      </c>
      <c r="AT715" s="40"/>
      <c r="AU715" s="40"/>
      <c r="AV715" s="34" t="s">
        <v>70</v>
      </c>
      <c r="AW715" s="34" t="s">
        <v>70</v>
      </c>
      <c r="AX715" s="34" t="s">
        <v>133</v>
      </c>
      <c r="AY715" s="34" t="s">
        <v>4292</v>
      </c>
      <c r="AZ715" s="34" t="s">
        <v>464</v>
      </c>
      <c r="BA715" s="34" t="s">
        <v>465</v>
      </c>
      <c r="BB715" s="35">
        <v>2022</v>
      </c>
      <c r="BC715" s="34" t="s">
        <v>66</v>
      </c>
    </row>
    <row r="716" spans="1:55" x14ac:dyDescent="0.25">
      <c r="A716" s="34" t="s">
        <v>2532</v>
      </c>
      <c r="B716" s="35">
        <v>66399</v>
      </c>
      <c r="C716" s="34">
        <v>100</v>
      </c>
      <c r="D716" s="34" t="s">
        <v>2552</v>
      </c>
      <c r="E716" s="34" t="s">
        <v>2553</v>
      </c>
      <c r="F716" s="34" t="s">
        <v>359</v>
      </c>
      <c r="G716" s="34" t="s">
        <v>3500</v>
      </c>
      <c r="H716" s="34" t="s">
        <v>4287</v>
      </c>
      <c r="I716" s="34" t="s">
        <v>137</v>
      </c>
      <c r="J716" s="36">
        <v>41915</v>
      </c>
      <c r="K716" s="36"/>
      <c r="L716" s="34" t="s">
        <v>61</v>
      </c>
      <c r="M716" s="40"/>
      <c r="N716" s="41"/>
      <c r="O716" s="40"/>
      <c r="P716" s="41" t="s">
        <v>3456</v>
      </c>
      <c r="Q716" s="40"/>
      <c r="R716" s="41"/>
      <c r="S716" s="41"/>
      <c r="T716" s="41" t="s">
        <v>70</v>
      </c>
      <c r="U716" s="41"/>
      <c r="V716" s="41"/>
      <c r="W716" s="40"/>
      <c r="X716" s="41" t="s">
        <v>70</v>
      </c>
      <c r="Y716" s="41"/>
      <c r="Z716" s="40"/>
      <c r="AA716" s="41"/>
      <c r="AB716" s="41"/>
      <c r="AC716" s="41"/>
      <c r="AD716" s="40"/>
      <c r="AE716" s="41"/>
      <c r="AF716" s="41"/>
      <c r="AG716" s="41" t="s">
        <v>70</v>
      </c>
      <c r="AH716" s="41"/>
      <c r="AI716" s="41"/>
      <c r="AJ716" s="40"/>
      <c r="AK716" s="41" t="s">
        <v>70</v>
      </c>
      <c r="AL716" s="40"/>
      <c r="AM716" s="41"/>
      <c r="AN716" s="40"/>
      <c r="AO716" s="41" t="s">
        <v>70</v>
      </c>
      <c r="AP716" s="41" t="s">
        <v>70</v>
      </c>
      <c r="AQ716" s="41" t="s">
        <v>70</v>
      </c>
      <c r="AR716" s="41" t="s">
        <v>70</v>
      </c>
      <c r="AS716" s="41" t="s">
        <v>70</v>
      </c>
      <c r="AT716" s="40"/>
      <c r="AU716" s="40"/>
      <c r="AV716" s="34" t="s">
        <v>70</v>
      </c>
      <c r="AW716" s="34" t="s">
        <v>70</v>
      </c>
      <c r="AX716" s="34" t="s">
        <v>133</v>
      </c>
      <c r="AY716" s="34" t="s">
        <v>4295</v>
      </c>
      <c r="AZ716" s="34" t="s">
        <v>64</v>
      </c>
      <c r="BA716" s="34" t="s">
        <v>65</v>
      </c>
      <c r="BB716" s="35">
        <v>2029</v>
      </c>
      <c r="BC716" s="34" t="s">
        <v>119</v>
      </c>
    </row>
    <row r="717" spans="1:55" x14ac:dyDescent="0.25">
      <c r="A717" s="34" t="s">
        <v>2960</v>
      </c>
      <c r="B717" s="35">
        <v>63091</v>
      </c>
      <c r="C717" s="34">
        <v>100</v>
      </c>
      <c r="D717" s="34" t="s">
        <v>2965</v>
      </c>
      <c r="E717" s="34" t="s">
        <v>2966</v>
      </c>
      <c r="F717" s="34" t="s">
        <v>2768</v>
      </c>
      <c r="G717" s="34" t="s">
        <v>4398</v>
      </c>
      <c r="H717" s="34" t="s">
        <v>1226</v>
      </c>
      <c r="I717" s="34" t="s">
        <v>1233</v>
      </c>
      <c r="J717" s="36">
        <v>39079</v>
      </c>
      <c r="K717" s="36"/>
      <c r="L717" s="34" t="s">
        <v>61</v>
      </c>
      <c r="M717" s="40"/>
      <c r="N717" s="41"/>
      <c r="O717" s="40"/>
      <c r="P717" s="41"/>
      <c r="Q717" s="40"/>
      <c r="R717" s="41"/>
      <c r="S717" s="41"/>
      <c r="T717" s="41" t="s">
        <v>70</v>
      </c>
      <c r="U717" s="41"/>
      <c r="V717" s="41"/>
      <c r="W717" s="40"/>
      <c r="X717" s="41" t="s">
        <v>70</v>
      </c>
      <c r="Y717" s="41"/>
      <c r="Z717" s="40"/>
      <c r="AA717" s="41"/>
      <c r="AB717" s="41"/>
      <c r="AC717" s="41"/>
      <c r="AD717" s="40"/>
      <c r="AE717" s="41" t="s">
        <v>3456</v>
      </c>
      <c r="AF717" s="41" t="s">
        <v>3456</v>
      </c>
      <c r="AG717" s="41" t="s">
        <v>70</v>
      </c>
      <c r="AH717" s="41"/>
      <c r="AI717" s="41"/>
      <c r="AJ717" s="40"/>
      <c r="AK717" s="41" t="s">
        <v>70</v>
      </c>
      <c r="AL717" s="40"/>
      <c r="AM717" s="41"/>
      <c r="AN717" s="40"/>
      <c r="AO717" s="41" t="s">
        <v>70</v>
      </c>
      <c r="AP717" s="41" t="s">
        <v>70</v>
      </c>
      <c r="AQ717" s="41" t="s">
        <v>70</v>
      </c>
      <c r="AR717" s="41" t="s">
        <v>70</v>
      </c>
      <c r="AS717" s="41" t="s">
        <v>70</v>
      </c>
      <c r="AT717" s="40"/>
      <c r="AU717" s="40"/>
      <c r="AV717" s="34" t="s">
        <v>70</v>
      </c>
      <c r="AW717" s="34" t="s">
        <v>70</v>
      </c>
      <c r="AX717" s="34" t="s">
        <v>133</v>
      </c>
      <c r="AY717" s="34" t="s">
        <v>4288</v>
      </c>
      <c r="AZ717" s="34" t="s">
        <v>64</v>
      </c>
      <c r="BA717" s="34" t="s">
        <v>65</v>
      </c>
      <c r="BB717" s="35">
        <v>2022</v>
      </c>
      <c r="BC717" s="34" t="s">
        <v>185</v>
      </c>
    </row>
    <row r="718" spans="1:55" x14ac:dyDescent="0.25">
      <c r="A718" s="34" t="s">
        <v>4230</v>
      </c>
      <c r="B718" s="35">
        <v>80882</v>
      </c>
      <c r="C718" s="34">
        <v>65.5</v>
      </c>
      <c r="D718" s="34" t="s">
        <v>4038</v>
      </c>
      <c r="E718" s="34" t="s">
        <v>4037</v>
      </c>
      <c r="F718" s="34" t="s">
        <v>692</v>
      </c>
      <c r="G718" s="34" t="s">
        <v>421</v>
      </c>
      <c r="H718" s="34" t="s">
        <v>59</v>
      </c>
      <c r="I718" s="34" t="s">
        <v>422</v>
      </c>
      <c r="J718" s="36">
        <v>44883</v>
      </c>
      <c r="K718" s="36"/>
      <c r="L718" s="34" t="s">
        <v>71</v>
      </c>
      <c r="M718" s="40"/>
      <c r="N718" s="41" t="s">
        <v>3456</v>
      </c>
      <c r="O718" s="40">
        <v>32363</v>
      </c>
      <c r="P718" s="41"/>
      <c r="Q718" s="40">
        <v>32363</v>
      </c>
      <c r="R718" s="41"/>
      <c r="S718" s="41"/>
      <c r="T718" s="41" t="s">
        <v>70</v>
      </c>
      <c r="U718" s="41"/>
      <c r="V718" s="41"/>
      <c r="W718" s="40">
        <v>32363</v>
      </c>
      <c r="X718" s="41" t="s">
        <v>70</v>
      </c>
      <c r="Y718" s="41"/>
      <c r="Z718" s="41"/>
      <c r="AA718" s="41" t="s">
        <v>3456</v>
      </c>
      <c r="AB718" s="41"/>
      <c r="AC718" s="41"/>
      <c r="AD718" s="40"/>
      <c r="AE718" s="41" t="s">
        <v>3456</v>
      </c>
      <c r="AF718" s="41" t="s">
        <v>3456</v>
      </c>
      <c r="AG718" s="41" t="s">
        <v>70</v>
      </c>
      <c r="AH718" s="41"/>
      <c r="AI718" s="41"/>
      <c r="AJ718" s="40"/>
      <c r="AK718" s="41" t="s">
        <v>70</v>
      </c>
      <c r="AL718" s="40"/>
      <c r="AM718" s="41"/>
      <c r="AN718" s="41"/>
      <c r="AO718" s="41" t="s">
        <v>70</v>
      </c>
      <c r="AP718" s="41" t="s">
        <v>70</v>
      </c>
      <c r="AQ718" s="41" t="s">
        <v>70</v>
      </c>
      <c r="AR718" s="41" t="s">
        <v>70</v>
      </c>
      <c r="AS718" s="41" t="s">
        <v>70</v>
      </c>
      <c r="AT718" s="41"/>
      <c r="AU718" s="41"/>
      <c r="AV718" s="34" t="s">
        <v>70</v>
      </c>
      <c r="AW718" s="34" t="s">
        <v>70</v>
      </c>
      <c r="AX718" s="34" t="s">
        <v>133</v>
      </c>
      <c r="AY718" s="34" t="s">
        <v>4295</v>
      </c>
      <c r="AZ718" s="34" t="s">
        <v>64</v>
      </c>
      <c r="BA718" s="34" t="s">
        <v>65</v>
      </c>
      <c r="BB718" s="35">
        <v>2040</v>
      </c>
      <c r="BC718" s="34" t="s">
        <v>66</v>
      </c>
    </row>
    <row r="719" spans="1:55" x14ac:dyDescent="0.25">
      <c r="A719" s="34" t="s">
        <v>1855</v>
      </c>
      <c r="B719" s="35">
        <v>78805</v>
      </c>
      <c r="C719" s="34">
        <v>100</v>
      </c>
      <c r="D719" s="34" t="s">
        <v>3597</v>
      </c>
      <c r="E719" s="34" t="s">
        <v>3596</v>
      </c>
      <c r="F719" s="34" t="s">
        <v>1804</v>
      </c>
      <c r="G719" s="34" t="s">
        <v>3500</v>
      </c>
      <c r="H719" s="34" t="s">
        <v>4287</v>
      </c>
      <c r="I719" s="34" t="s">
        <v>3501</v>
      </c>
      <c r="J719" s="36">
        <v>44350</v>
      </c>
      <c r="K719" s="36"/>
      <c r="L719" s="34" t="s">
        <v>61</v>
      </c>
      <c r="M719" s="40">
        <v>45259</v>
      </c>
      <c r="N719" s="41" t="s">
        <v>3456</v>
      </c>
      <c r="O719" s="40"/>
      <c r="P719" s="41" t="s">
        <v>3456</v>
      </c>
      <c r="Q719" s="40"/>
      <c r="R719" s="41" t="s">
        <v>3456</v>
      </c>
      <c r="S719" s="41" t="s">
        <v>3456</v>
      </c>
      <c r="T719" s="41" t="s">
        <v>70</v>
      </c>
      <c r="U719" s="41"/>
      <c r="V719" s="41"/>
      <c r="W719" s="40"/>
      <c r="X719" s="41" t="s">
        <v>70</v>
      </c>
      <c r="Y719" s="41"/>
      <c r="Z719" s="40"/>
      <c r="AA719" s="41"/>
      <c r="AB719" s="41"/>
      <c r="AC719" s="41"/>
      <c r="AD719" s="40"/>
      <c r="AE719" s="41" t="s">
        <v>3456</v>
      </c>
      <c r="AF719" s="41" t="s">
        <v>3456</v>
      </c>
      <c r="AG719" s="41" t="s">
        <v>70</v>
      </c>
      <c r="AH719" s="41"/>
      <c r="AI719" s="41"/>
      <c r="AJ719" s="40"/>
      <c r="AK719" s="41" t="s">
        <v>70</v>
      </c>
      <c r="AL719" s="40"/>
      <c r="AM719" s="41"/>
      <c r="AN719" s="40"/>
      <c r="AO719" s="41" t="s">
        <v>70</v>
      </c>
      <c r="AP719" s="41" t="s">
        <v>70</v>
      </c>
      <c r="AQ719" s="41" t="s">
        <v>70</v>
      </c>
      <c r="AR719" s="41" t="s">
        <v>70</v>
      </c>
      <c r="AS719" s="41" t="s">
        <v>70</v>
      </c>
      <c r="AT719" s="40"/>
      <c r="AU719" s="40"/>
      <c r="AV719" s="34" t="s">
        <v>70</v>
      </c>
      <c r="AW719" s="34" t="s">
        <v>70</v>
      </c>
      <c r="AX719" s="34" t="s">
        <v>63</v>
      </c>
      <c r="AY719" s="34" t="s">
        <v>4286</v>
      </c>
      <c r="AZ719" s="34" t="s">
        <v>64</v>
      </c>
      <c r="BA719" s="34" t="s">
        <v>65</v>
      </c>
      <c r="BB719" s="35">
        <v>2037</v>
      </c>
      <c r="BC719" s="34" t="s">
        <v>103</v>
      </c>
    </row>
    <row r="720" spans="1:55" x14ac:dyDescent="0.25">
      <c r="A720" s="34" t="s">
        <v>1693</v>
      </c>
      <c r="B720" s="35">
        <v>66196</v>
      </c>
      <c r="C720" s="34">
        <v>100</v>
      </c>
      <c r="D720" s="34" t="s">
        <v>1710</v>
      </c>
      <c r="E720" s="34" t="s">
        <v>1711</v>
      </c>
      <c r="F720" s="34" t="s">
        <v>1712</v>
      </c>
      <c r="G720" s="34" t="s">
        <v>3982</v>
      </c>
      <c r="H720" s="34" t="s">
        <v>144</v>
      </c>
      <c r="I720" s="34" t="s">
        <v>63</v>
      </c>
      <c r="J720" s="36">
        <v>42349</v>
      </c>
      <c r="K720" s="36"/>
      <c r="L720" s="34" t="s">
        <v>61</v>
      </c>
      <c r="M720" s="40"/>
      <c r="N720" s="41"/>
      <c r="O720" s="40"/>
      <c r="P720" s="41" t="s">
        <v>3456</v>
      </c>
      <c r="Q720" s="40"/>
      <c r="R720" s="41" t="s">
        <v>3456</v>
      </c>
      <c r="S720" s="41"/>
      <c r="T720" s="41" t="s">
        <v>70</v>
      </c>
      <c r="U720" s="41"/>
      <c r="V720" s="41"/>
      <c r="W720" s="40"/>
      <c r="X720" s="41" t="s">
        <v>70</v>
      </c>
      <c r="Y720" s="41"/>
      <c r="Z720" s="40"/>
      <c r="AA720" s="41"/>
      <c r="AB720" s="41"/>
      <c r="AC720" s="41"/>
      <c r="AD720" s="40"/>
      <c r="AE720" s="41" t="s">
        <v>3456</v>
      </c>
      <c r="AF720" s="41"/>
      <c r="AG720" s="41" t="s">
        <v>70</v>
      </c>
      <c r="AH720" s="41"/>
      <c r="AI720" s="41"/>
      <c r="AJ720" s="40"/>
      <c r="AK720" s="41" t="s">
        <v>70</v>
      </c>
      <c r="AL720" s="40"/>
      <c r="AM720" s="41"/>
      <c r="AN720" s="40"/>
      <c r="AO720" s="41" t="s">
        <v>70</v>
      </c>
      <c r="AP720" s="41" t="s">
        <v>70</v>
      </c>
      <c r="AQ720" s="41" t="s">
        <v>70</v>
      </c>
      <c r="AR720" s="41" t="s">
        <v>70</v>
      </c>
      <c r="AS720" s="41" t="s">
        <v>70</v>
      </c>
      <c r="AT720" s="40"/>
      <c r="AU720" s="40"/>
      <c r="AV720" s="34" t="s">
        <v>70</v>
      </c>
      <c r="AW720" s="34" t="s">
        <v>70</v>
      </c>
      <c r="AX720" s="34" t="s">
        <v>63</v>
      </c>
      <c r="AY720" s="34" t="s">
        <v>4285</v>
      </c>
      <c r="AZ720" s="34" t="s">
        <v>64</v>
      </c>
      <c r="BA720" s="34" t="s">
        <v>65</v>
      </c>
      <c r="BB720" s="35">
        <v>2030</v>
      </c>
      <c r="BC720" s="34" t="s">
        <v>103</v>
      </c>
    </row>
    <row r="721" spans="1:55" x14ac:dyDescent="0.25">
      <c r="A721" s="34" t="s">
        <v>4606</v>
      </c>
      <c r="B721" s="35">
        <v>80031</v>
      </c>
      <c r="C721" s="34">
        <v>100</v>
      </c>
      <c r="D721" s="34" t="s">
        <v>4044</v>
      </c>
      <c r="E721" s="34" t="s">
        <v>4043</v>
      </c>
      <c r="F721" s="34" t="s">
        <v>3197</v>
      </c>
      <c r="G721" s="34" t="s">
        <v>421</v>
      </c>
      <c r="H721" s="34" t="s">
        <v>59</v>
      </c>
      <c r="I721" s="34" t="s">
        <v>380</v>
      </c>
      <c r="J721" s="36">
        <v>44903</v>
      </c>
      <c r="K721" s="36"/>
      <c r="L721" s="34" t="s">
        <v>71</v>
      </c>
      <c r="M721" s="40"/>
      <c r="N721" s="41" t="s">
        <v>3456</v>
      </c>
      <c r="O721" s="40">
        <v>32363</v>
      </c>
      <c r="P721" s="41"/>
      <c r="Q721" s="40">
        <v>32363</v>
      </c>
      <c r="R721" s="41"/>
      <c r="S721" s="41"/>
      <c r="T721" s="41" t="s">
        <v>70</v>
      </c>
      <c r="U721" s="41"/>
      <c r="V721" s="41"/>
      <c r="W721" s="40">
        <v>32363</v>
      </c>
      <c r="X721" s="41" t="s">
        <v>70</v>
      </c>
      <c r="Y721" s="41"/>
      <c r="Z721" s="40"/>
      <c r="AA721" s="41" t="s">
        <v>3456</v>
      </c>
      <c r="AB721" s="41"/>
      <c r="AC721" s="41"/>
      <c r="AD721" s="40"/>
      <c r="AE721" s="41" t="s">
        <v>3456</v>
      </c>
      <c r="AF721" s="41" t="s">
        <v>3456</v>
      </c>
      <c r="AG721" s="41" t="s">
        <v>70</v>
      </c>
      <c r="AH721" s="41"/>
      <c r="AI721" s="41"/>
      <c r="AJ721" s="40"/>
      <c r="AK721" s="41" t="s">
        <v>70</v>
      </c>
      <c r="AL721" s="40"/>
      <c r="AM721" s="41"/>
      <c r="AN721" s="40"/>
      <c r="AO721" s="41" t="s">
        <v>70</v>
      </c>
      <c r="AP721" s="41" t="s">
        <v>70</v>
      </c>
      <c r="AQ721" s="41" t="s">
        <v>70</v>
      </c>
      <c r="AR721" s="41" t="s">
        <v>70</v>
      </c>
      <c r="AS721" s="41" t="s">
        <v>70</v>
      </c>
      <c r="AT721" s="40"/>
      <c r="AU721" s="40"/>
      <c r="AV721" s="34" t="s">
        <v>70</v>
      </c>
      <c r="AW721" s="34" t="s">
        <v>70</v>
      </c>
      <c r="AX721" s="34" t="s">
        <v>63</v>
      </c>
      <c r="AY721" s="34" t="s">
        <v>4290</v>
      </c>
      <c r="AZ721" s="34" t="s">
        <v>64</v>
      </c>
      <c r="BA721" s="34" t="s">
        <v>65</v>
      </c>
      <c r="BB721" s="35">
        <v>2039</v>
      </c>
      <c r="BC721" s="34" t="s">
        <v>66</v>
      </c>
    </row>
    <row r="722" spans="1:55" x14ac:dyDescent="0.25">
      <c r="A722" s="34" t="s">
        <v>2731</v>
      </c>
      <c r="B722" s="35">
        <v>81786</v>
      </c>
      <c r="C722" s="34">
        <v>100</v>
      </c>
      <c r="D722" s="34" t="s">
        <v>4660</v>
      </c>
      <c r="E722" s="34" t="s">
        <v>4661</v>
      </c>
      <c r="F722" s="34" t="s">
        <v>3197</v>
      </c>
      <c r="G722" s="34" t="s">
        <v>421</v>
      </c>
      <c r="H722" s="34" t="s">
        <v>59</v>
      </c>
      <c r="I722" s="34" t="s">
        <v>70</v>
      </c>
      <c r="J722" s="36">
        <v>45239</v>
      </c>
      <c r="K722" s="36"/>
      <c r="L722" s="34" t="s">
        <v>71</v>
      </c>
      <c r="M722" s="40"/>
      <c r="N722" s="41" t="s">
        <v>3456</v>
      </c>
      <c r="O722" s="40">
        <v>32363</v>
      </c>
      <c r="P722" s="41"/>
      <c r="Q722" s="40">
        <v>32363</v>
      </c>
      <c r="R722" s="41"/>
      <c r="S722" s="41"/>
      <c r="T722" s="41" t="s">
        <v>70</v>
      </c>
      <c r="U722" s="41"/>
      <c r="V722" s="41"/>
      <c r="W722" s="40">
        <v>32363</v>
      </c>
      <c r="X722" s="41" t="s">
        <v>70</v>
      </c>
      <c r="Y722" s="41"/>
      <c r="Z722" s="40"/>
      <c r="AA722" s="41" t="s">
        <v>3456</v>
      </c>
      <c r="AB722" s="41"/>
      <c r="AC722" s="41"/>
      <c r="AD722" s="40"/>
      <c r="AE722" s="41" t="s">
        <v>3456</v>
      </c>
      <c r="AF722" s="41" t="s">
        <v>3456</v>
      </c>
      <c r="AG722" s="41" t="s">
        <v>70</v>
      </c>
      <c r="AH722" s="41"/>
      <c r="AI722" s="41"/>
      <c r="AJ722" s="40"/>
      <c r="AK722" s="41" t="s">
        <v>70</v>
      </c>
      <c r="AL722" s="40"/>
      <c r="AM722" s="41"/>
      <c r="AN722" s="40"/>
      <c r="AO722" s="41" t="s">
        <v>70</v>
      </c>
      <c r="AP722" s="41" t="s">
        <v>70</v>
      </c>
      <c r="AQ722" s="41" t="s">
        <v>70</v>
      </c>
      <c r="AR722" s="41" t="s">
        <v>70</v>
      </c>
      <c r="AS722" s="41" t="s">
        <v>70</v>
      </c>
      <c r="AT722" s="40"/>
      <c r="AU722" s="40"/>
      <c r="AV722" s="34" t="s">
        <v>70</v>
      </c>
      <c r="AW722" s="34" t="s">
        <v>70</v>
      </c>
      <c r="AX722" s="34" t="s">
        <v>133</v>
      </c>
      <c r="AY722" s="34" t="s">
        <v>4645</v>
      </c>
      <c r="AZ722" s="34" t="s">
        <v>64</v>
      </c>
      <c r="BA722" s="34" t="s">
        <v>65</v>
      </c>
      <c r="BB722" s="35">
        <v>2040</v>
      </c>
      <c r="BC722" s="34" t="s">
        <v>66</v>
      </c>
    </row>
    <row r="723" spans="1:55" x14ac:dyDescent="0.25">
      <c r="A723" s="34" t="s">
        <v>1173</v>
      </c>
      <c r="B723" s="35">
        <v>80679</v>
      </c>
      <c r="C723" s="34">
        <v>100</v>
      </c>
      <c r="D723" s="34" t="s">
        <v>4380</v>
      </c>
      <c r="E723" s="34" t="s">
        <v>4381</v>
      </c>
      <c r="F723" s="34" t="s">
        <v>2608</v>
      </c>
      <c r="G723" s="34" t="s">
        <v>99</v>
      </c>
      <c r="H723" s="34" t="s">
        <v>4287</v>
      </c>
      <c r="I723" s="34" t="s">
        <v>277</v>
      </c>
      <c r="J723" s="36">
        <v>45141</v>
      </c>
      <c r="K723" s="36"/>
      <c r="L723" s="34" t="s">
        <v>61</v>
      </c>
      <c r="M723" s="40"/>
      <c r="N723" s="41" t="s">
        <v>3456</v>
      </c>
      <c r="O723" s="40"/>
      <c r="P723" s="41" t="s">
        <v>3456</v>
      </c>
      <c r="Q723" s="40"/>
      <c r="R723" s="41" t="s">
        <v>3456</v>
      </c>
      <c r="S723" s="41" t="s">
        <v>3456</v>
      </c>
      <c r="T723" s="41" t="s">
        <v>70</v>
      </c>
      <c r="U723" s="41"/>
      <c r="V723" s="41" t="s">
        <v>3456</v>
      </c>
      <c r="W723" s="40"/>
      <c r="X723" s="41" t="s">
        <v>70</v>
      </c>
      <c r="Y723" s="41"/>
      <c r="Z723" s="41"/>
      <c r="AA723" s="41"/>
      <c r="AB723" s="41"/>
      <c r="AC723" s="41"/>
      <c r="AD723" s="40"/>
      <c r="AE723" s="41" t="s">
        <v>3456</v>
      </c>
      <c r="AF723" s="41" t="s">
        <v>3456</v>
      </c>
      <c r="AG723" s="41" t="s">
        <v>70</v>
      </c>
      <c r="AH723" s="41"/>
      <c r="AI723" s="41"/>
      <c r="AJ723" s="40"/>
      <c r="AK723" s="41" t="s">
        <v>70</v>
      </c>
      <c r="AL723" s="40"/>
      <c r="AM723" s="41"/>
      <c r="AN723" s="40"/>
      <c r="AO723" s="41" t="s">
        <v>70</v>
      </c>
      <c r="AP723" s="41" t="s">
        <v>70</v>
      </c>
      <c r="AQ723" s="41" t="s">
        <v>70</v>
      </c>
      <c r="AR723" s="41" t="s">
        <v>70</v>
      </c>
      <c r="AS723" s="41" t="s">
        <v>70</v>
      </c>
      <c r="AT723" s="40"/>
      <c r="AU723" s="40"/>
      <c r="AV723" s="34" t="s">
        <v>70</v>
      </c>
      <c r="AW723" s="34" t="s">
        <v>70</v>
      </c>
      <c r="AX723" s="34" t="s">
        <v>133</v>
      </c>
      <c r="AY723" s="34" t="s">
        <v>4295</v>
      </c>
      <c r="AZ723" s="34" t="s">
        <v>64</v>
      </c>
      <c r="BA723" s="34" t="s">
        <v>65</v>
      </c>
      <c r="BB723" s="35">
        <v>2040</v>
      </c>
      <c r="BC723" s="34" t="s">
        <v>103</v>
      </c>
    </row>
    <row r="724" spans="1:55" x14ac:dyDescent="0.25">
      <c r="A724" s="34" t="s">
        <v>2778</v>
      </c>
      <c r="B724" s="35">
        <v>60278</v>
      </c>
      <c r="C724" s="34">
        <v>100</v>
      </c>
      <c r="D724" s="34" t="s">
        <v>2788</v>
      </c>
      <c r="E724" s="34" t="s">
        <v>2789</v>
      </c>
      <c r="F724" s="34" t="s">
        <v>2790</v>
      </c>
      <c r="G724" s="34" t="s">
        <v>4026</v>
      </c>
      <c r="H724" s="34" t="s">
        <v>144</v>
      </c>
      <c r="I724" s="34" t="s">
        <v>2791</v>
      </c>
      <c r="J724" s="36">
        <v>36503</v>
      </c>
      <c r="K724" s="36"/>
      <c r="L724" s="34" t="s">
        <v>61</v>
      </c>
      <c r="M724" s="40"/>
      <c r="N724" s="41"/>
      <c r="O724" s="40"/>
      <c r="P724" s="41"/>
      <c r="Q724" s="40"/>
      <c r="R724" s="41"/>
      <c r="S724" s="41"/>
      <c r="T724" s="41" t="s">
        <v>70</v>
      </c>
      <c r="U724" s="41"/>
      <c r="V724" s="41"/>
      <c r="W724" s="40"/>
      <c r="X724" s="41" t="s">
        <v>70</v>
      </c>
      <c r="Y724" s="41"/>
      <c r="Z724" s="40"/>
      <c r="AA724" s="41"/>
      <c r="AB724" s="41"/>
      <c r="AC724" s="41"/>
      <c r="AD724" s="40"/>
      <c r="AE724" s="41" t="s">
        <v>3456</v>
      </c>
      <c r="AF724" s="41"/>
      <c r="AG724" s="41" t="s">
        <v>70</v>
      </c>
      <c r="AH724" s="41"/>
      <c r="AI724" s="41"/>
      <c r="AJ724" s="40"/>
      <c r="AK724" s="41" t="s">
        <v>70</v>
      </c>
      <c r="AL724" s="40"/>
      <c r="AM724" s="41"/>
      <c r="AN724" s="40"/>
      <c r="AO724" s="41" t="s">
        <v>70</v>
      </c>
      <c r="AP724" s="41" t="s">
        <v>70</v>
      </c>
      <c r="AQ724" s="41" t="s">
        <v>70</v>
      </c>
      <c r="AR724" s="41" t="s">
        <v>70</v>
      </c>
      <c r="AS724" s="41" t="s">
        <v>70</v>
      </c>
      <c r="AT724" s="40"/>
      <c r="AU724" s="40"/>
      <c r="AV724" s="34" t="s">
        <v>70</v>
      </c>
      <c r="AW724" s="34" t="s">
        <v>70</v>
      </c>
      <c r="AX724" s="34" t="s">
        <v>133</v>
      </c>
      <c r="AY724" s="34" t="s">
        <v>4292</v>
      </c>
      <c r="AZ724" s="34" t="s">
        <v>64</v>
      </c>
      <c r="BA724" s="34" t="s">
        <v>65</v>
      </c>
      <c r="BB724" s="35">
        <v>2015</v>
      </c>
      <c r="BC724" s="34" t="s">
        <v>119</v>
      </c>
    </row>
    <row r="725" spans="1:55" x14ac:dyDescent="0.25">
      <c r="A725" s="34" t="s">
        <v>4665</v>
      </c>
      <c r="B725" s="35">
        <v>60900</v>
      </c>
      <c r="C725" s="34">
        <v>100</v>
      </c>
      <c r="D725" s="34" t="s">
        <v>1911</v>
      </c>
      <c r="E725" s="34" t="s">
        <v>1912</v>
      </c>
      <c r="F725" s="34" t="s">
        <v>1236</v>
      </c>
      <c r="G725" s="34" t="s">
        <v>3982</v>
      </c>
      <c r="H725" s="34" t="s">
        <v>144</v>
      </c>
      <c r="I725" s="34" t="s">
        <v>1233</v>
      </c>
      <c r="J725" s="36">
        <v>37712</v>
      </c>
      <c r="K725" s="36"/>
      <c r="L725" s="34" t="s">
        <v>61</v>
      </c>
      <c r="M725" s="40"/>
      <c r="N725" s="41"/>
      <c r="O725" s="40"/>
      <c r="P725" s="41"/>
      <c r="Q725" s="40"/>
      <c r="R725" s="41" t="s">
        <v>3456</v>
      </c>
      <c r="S725" s="41"/>
      <c r="T725" s="41" t="s">
        <v>70</v>
      </c>
      <c r="U725" s="41"/>
      <c r="V725" s="41"/>
      <c r="W725" s="40"/>
      <c r="X725" s="41" t="s">
        <v>70</v>
      </c>
      <c r="Y725" s="41"/>
      <c r="Z725" s="40"/>
      <c r="AA725" s="41"/>
      <c r="AB725" s="41"/>
      <c r="AC725" s="41"/>
      <c r="AD725" s="40"/>
      <c r="AE725" s="41" t="s">
        <v>3456</v>
      </c>
      <c r="AF725" s="41" t="s">
        <v>3456</v>
      </c>
      <c r="AG725" s="41" t="s">
        <v>70</v>
      </c>
      <c r="AH725" s="41"/>
      <c r="AI725" s="41"/>
      <c r="AJ725" s="40"/>
      <c r="AK725" s="41" t="s">
        <v>70</v>
      </c>
      <c r="AL725" s="40"/>
      <c r="AM725" s="41"/>
      <c r="AN725" s="40"/>
      <c r="AO725" s="41" t="s">
        <v>70</v>
      </c>
      <c r="AP725" s="41" t="s">
        <v>70</v>
      </c>
      <c r="AQ725" s="41" t="s">
        <v>70</v>
      </c>
      <c r="AR725" s="41" t="s">
        <v>70</v>
      </c>
      <c r="AS725" s="41" t="s">
        <v>70</v>
      </c>
      <c r="AT725" s="40"/>
      <c r="AU725" s="40"/>
      <c r="AV725" s="34" t="s">
        <v>70</v>
      </c>
      <c r="AW725" s="34" t="s">
        <v>70</v>
      </c>
      <c r="AX725" s="34" t="s">
        <v>70</v>
      </c>
      <c r="AY725" s="34" t="s">
        <v>70</v>
      </c>
      <c r="AZ725" s="34" t="s">
        <v>64</v>
      </c>
      <c r="BA725" s="34" t="s">
        <v>65</v>
      </c>
      <c r="BB725" s="35">
        <v>2019</v>
      </c>
      <c r="BC725" s="34" t="s">
        <v>103</v>
      </c>
    </row>
    <row r="726" spans="1:55" x14ac:dyDescent="0.25">
      <c r="A726" s="34" t="s">
        <v>2532</v>
      </c>
      <c r="B726" s="35">
        <v>66703</v>
      </c>
      <c r="C726" s="34">
        <v>100</v>
      </c>
      <c r="D726" s="34" t="s">
        <v>2571</v>
      </c>
      <c r="E726" s="34" t="s">
        <v>2572</v>
      </c>
      <c r="F726" s="34" t="s">
        <v>2573</v>
      </c>
      <c r="G726" s="34" t="s">
        <v>3527</v>
      </c>
      <c r="H726" s="34" t="s">
        <v>4287</v>
      </c>
      <c r="I726" s="34" t="s">
        <v>118</v>
      </c>
      <c r="J726" s="36">
        <v>42181</v>
      </c>
      <c r="K726" s="36"/>
      <c r="L726" s="34" t="s">
        <v>61</v>
      </c>
      <c r="M726" s="40">
        <v>45267</v>
      </c>
      <c r="N726" s="41"/>
      <c r="O726" s="40"/>
      <c r="P726" s="41" t="s">
        <v>3456</v>
      </c>
      <c r="Q726" s="40"/>
      <c r="R726" s="41"/>
      <c r="S726" s="41"/>
      <c r="T726" s="41" t="s">
        <v>70</v>
      </c>
      <c r="U726" s="41"/>
      <c r="V726" s="41"/>
      <c r="W726" s="40"/>
      <c r="X726" s="41" t="s">
        <v>70</v>
      </c>
      <c r="Y726" s="41"/>
      <c r="Z726" s="40"/>
      <c r="AA726" s="41"/>
      <c r="AB726" s="41"/>
      <c r="AC726" s="41"/>
      <c r="AD726" s="40"/>
      <c r="AE726" s="41"/>
      <c r="AF726" s="41"/>
      <c r="AG726" s="41" t="s">
        <v>70</v>
      </c>
      <c r="AH726" s="41"/>
      <c r="AI726" s="41"/>
      <c r="AJ726" s="40"/>
      <c r="AK726" s="41" t="s">
        <v>70</v>
      </c>
      <c r="AL726" s="40"/>
      <c r="AM726" s="41"/>
      <c r="AN726" s="40"/>
      <c r="AO726" s="41" t="s">
        <v>70</v>
      </c>
      <c r="AP726" s="41" t="s">
        <v>70</v>
      </c>
      <c r="AQ726" s="41" t="s">
        <v>70</v>
      </c>
      <c r="AR726" s="41" t="s">
        <v>70</v>
      </c>
      <c r="AS726" s="41" t="s">
        <v>70</v>
      </c>
      <c r="AT726" s="40"/>
      <c r="AU726" s="40"/>
      <c r="AV726" s="34" t="s">
        <v>70</v>
      </c>
      <c r="AW726" s="34" t="s">
        <v>70</v>
      </c>
      <c r="AX726" s="34" t="s">
        <v>133</v>
      </c>
      <c r="AY726" s="34" t="s">
        <v>4295</v>
      </c>
      <c r="AZ726" s="34" t="s">
        <v>64</v>
      </c>
      <c r="BA726" s="34" t="s">
        <v>65</v>
      </c>
      <c r="BB726" s="35">
        <v>2030</v>
      </c>
      <c r="BC726" s="34" t="s">
        <v>66</v>
      </c>
    </row>
    <row r="727" spans="1:55" x14ac:dyDescent="0.25">
      <c r="A727" s="34" t="s">
        <v>2256</v>
      </c>
      <c r="B727" s="35">
        <v>63210</v>
      </c>
      <c r="C727" s="34">
        <v>100</v>
      </c>
      <c r="D727" s="34" t="s">
        <v>2287</v>
      </c>
      <c r="E727" s="34" t="s">
        <v>2288</v>
      </c>
      <c r="F727" s="34" t="s">
        <v>2074</v>
      </c>
      <c r="G727" s="34" t="s">
        <v>215</v>
      </c>
      <c r="H727" s="34" t="s">
        <v>4287</v>
      </c>
      <c r="I727" s="34" t="s">
        <v>70</v>
      </c>
      <c r="J727" s="36">
        <v>39518</v>
      </c>
      <c r="K727" s="36"/>
      <c r="L727" s="34" t="s">
        <v>61</v>
      </c>
      <c r="M727" s="40"/>
      <c r="N727" s="41"/>
      <c r="O727" s="40"/>
      <c r="P727" s="41"/>
      <c r="Q727" s="40"/>
      <c r="R727" s="41"/>
      <c r="S727" s="41"/>
      <c r="T727" s="41" t="s">
        <v>70</v>
      </c>
      <c r="U727" s="41"/>
      <c r="V727" s="41"/>
      <c r="W727" s="40"/>
      <c r="X727" s="41" t="s">
        <v>70</v>
      </c>
      <c r="Y727" s="41"/>
      <c r="Z727" s="40"/>
      <c r="AA727" s="41"/>
      <c r="AB727" s="41"/>
      <c r="AC727" s="41"/>
      <c r="AD727" s="40"/>
      <c r="AE727" s="41"/>
      <c r="AF727" s="41"/>
      <c r="AG727" s="41" t="s">
        <v>70</v>
      </c>
      <c r="AH727" s="41"/>
      <c r="AI727" s="41"/>
      <c r="AJ727" s="40"/>
      <c r="AK727" s="41" t="s">
        <v>70</v>
      </c>
      <c r="AL727" s="40"/>
      <c r="AM727" s="41"/>
      <c r="AN727" s="40"/>
      <c r="AO727" s="41" t="s">
        <v>70</v>
      </c>
      <c r="AP727" s="41" t="s">
        <v>70</v>
      </c>
      <c r="AQ727" s="41" t="s">
        <v>70</v>
      </c>
      <c r="AR727" s="41" t="s">
        <v>70</v>
      </c>
      <c r="AS727" s="41" t="s">
        <v>70</v>
      </c>
      <c r="AT727" s="40"/>
      <c r="AU727" s="40"/>
      <c r="AV727" s="34" t="s">
        <v>151</v>
      </c>
      <c r="AW727" s="34" t="s">
        <v>133</v>
      </c>
      <c r="AX727" s="34" t="s">
        <v>133</v>
      </c>
      <c r="AY727" s="34" t="s">
        <v>70</v>
      </c>
      <c r="AZ727" s="34" t="s">
        <v>64</v>
      </c>
      <c r="BA727" s="34" t="s">
        <v>65</v>
      </c>
      <c r="BB727" s="35">
        <v>2023</v>
      </c>
      <c r="BC727" s="34" t="s">
        <v>66</v>
      </c>
    </row>
    <row r="728" spans="1:55" x14ac:dyDescent="0.25">
      <c r="A728" s="34" t="s">
        <v>2698</v>
      </c>
      <c r="B728" s="35">
        <v>79714</v>
      </c>
      <c r="C728" s="34">
        <v>100</v>
      </c>
      <c r="D728" s="34" t="s">
        <v>2717</v>
      </c>
      <c r="E728" s="34" t="s">
        <v>2718</v>
      </c>
      <c r="F728" s="34" t="s">
        <v>1735</v>
      </c>
      <c r="G728" s="34" t="s">
        <v>3527</v>
      </c>
      <c r="H728" s="34" t="s">
        <v>4287</v>
      </c>
      <c r="I728" s="34" t="s">
        <v>4582</v>
      </c>
      <c r="J728" s="36">
        <v>44085</v>
      </c>
      <c r="K728" s="36"/>
      <c r="L728" s="34" t="s">
        <v>61</v>
      </c>
      <c r="M728" s="40"/>
      <c r="N728" s="41"/>
      <c r="O728" s="40"/>
      <c r="P728" s="41" t="s">
        <v>3456</v>
      </c>
      <c r="Q728" s="40"/>
      <c r="R728" s="41"/>
      <c r="S728" s="41"/>
      <c r="T728" s="41" t="s">
        <v>70</v>
      </c>
      <c r="U728" s="41"/>
      <c r="V728" s="41"/>
      <c r="W728" s="40"/>
      <c r="X728" s="41" t="s">
        <v>70</v>
      </c>
      <c r="Y728" s="41"/>
      <c r="Z728" s="40"/>
      <c r="AA728" s="41"/>
      <c r="AB728" s="41"/>
      <c r="AC728" s="41"/>
      <c r="AD728" s="40"/>
      <c r="AE728" s="41"/>
      <c r="AF728" s="41"/>
      <c r="AG728" s="41" t="s">
        <v>70</v>
      </c>
      <c r="AH728" s="41"/>
      <c r="AI728" s="41"/>
      <c r="AJ728" s="40"/>
      <c r="AK728" s="41" t="s">
        <v>70</v>
      </c>
      <c r="AL728" s="40"/>
      <c r="AM728" s="41"/>
      <c r="AN728" s="40"/>
      <c r="AO728" s="41" t="s">
        <v>70</v>
      </c>
      <c r="AP728" s="41" t="s">
        <v>70</v>
      </c>
      <c r="AQ728" s="41" t="s">
        <v>70</v>
      </c>
      <c r="AR728" s="41" t="s">
        <v>70</v>
      </c>
      <c r="AS728" s="41" t="s">
        <v>70</v>
      </c>
      <c r="AT728" s="40"/>
      <c r="AU728" s="40"/>
      <c r="AV728" s="34" t="s">
        <v>70</v>
      </c>
      <c r="AW728" s="34" t="s">
        <v>70</v>
      </c>
      <c r="AX728" s="34" t="s">
        <v>133</v>
      </c>
      <c r="AY728" s="34" t="s">
        <v>4295</v>
      </c>
      <c r="AZ728" s="34" t="s">
        <v>64</v>
      </c>
      <c r="BA728" s="34" t="s">
        <v>65</v>
      </c>
      <c r="BB728" s="35">
        <v>2036</v>
      </c>
      <c r="BC728" s="34" t="s">
        <v>185</v>
      </c>
    </row>
    <row r="729" spans="1:55" x14ac:dyDescent="0.25">
      <c r="A729" s="34" t="s">
        <v>2504</v>
      </c>
      <c r="B729" s="35">
        <v>66651</v>
      </c>
      <c r="C729" s="34">
        <v>100</v>
      </c>
      <c r="D729" s="34" t="s">
        <v>2528</v>
      </c>
      <c r="E729" s="34" t="s">
        <v>2529</v>
      </c>
      <c r="F729" s="34" t="s">
        <v>2530</v>
      </c>
      <c r="G729" s="34" t="s">
        <v>234</v>
      </c>
      <c r="H729" s="34" t="s">
        <v>144</v>
      </c>
      <c r="I729" s="34" t="s">
        <v>2531</v>
      </c>
      <c r="J729" s="36">
        <v>42072</v>
      </c>
      <c r="K729" s="36"/>
      <c r="L729" s="34" t="s">
        <v>61</v>
      </c>
      <c r="M729" s="40"/>
      <c r="N729" s="41"/>
      <c r="O729" s="40"/>
      <c r="P729" s="41" t="s">
        <v>3456</v>
      </c>
      <c r="Q729" s="40"/>
      <c r="R729" s="41"/>
      <c r="S729" s="41"/>
      <c r="T729" s="41" t="s">
        <v>70</v>
      </c>
      <c r="U729" s="41"/>
      <c r="V729" s="41"/>
      <c r="W729" s="40"/>
      <c r="X729" s="41" t="s">
        <v>70</v>
      </c>
      <c r="Y729" s="41"/>
      <c r="Z729" s="40"/>
      <c r="AA729" s="41"/>
      <c r="AB729" s="41"/>
      <c r="AC729" s="41"/>
      <c r="AD729" s="40"/>
      <c r="AE729" s="41"/>
      <c r="AF729" s="41"/>
      <c r="AG729" s="41" t="s">
        <v>70</v>
      </c>
      <c r="AH729" s="41"/>
      <c r="AI729" s="41"/>
      <c r="AJ729" s="40"/>
      <c r="AK729" s="41" t="s">
        <v>70</v>
      </c>
      <c r="AL729" s="40"/>
      <c r="AM729" s="41"/>
      <c r="AN729" s="40"/>
      <c r="AO729" s="41" t="s">
        <v>70</v>
      </c>
      <c r="AP729" s="41" t="s">
        <v>70</v>
      </c>
      <c r="AQ729" s="41" t="s">
        <v>70</v>
      </c>
      <c r="AR729" s="41" t="s">
        <v>70</v>
      </c>
      <c r="AS729" s="41" t="s">
        <v>70</v>
      </c>
      <c r="AT729" s="40"/>
      <c r="AU729" s="40"/>
      <c r="AV729" s="34" t="s">
        <v>70</v>
      </c>
      <c r="AW729" s="34" t="s">
        <v>70</v>
      </c>
      <c r="AX729" s="34" t="s">
        <v>133</v>
      </c>
      <c r="AY729" s="34" t="s">
        <v>70</v>
      </c>
      <c r="AZ729" s="34" t="s">
        <v>64</v>
      </c>
      <c r="BA729" s="34" t="s">
        <v>955</v>
      </c>
      <c r="BB729" s="35">
        <v>2026</v>
      </c>
      <c r="BC729" s="34" t="s">
        <v>66</v>
      </c>
    </row>
    <row r="730" spans="1:55" x14ac:dyDescent="0.25">
      <c r="A730" s="34" t="s">
        <v>2154</v>
      </c>
      <c r="B730" s="35">
        <v>61956</v>
      </c>
      <c r="C730" s="34">
        <v>100</v>
      </c>
      <c r="D730" s="34" t="s">
        <v>2155</v>
      </c>
      <c r="E730" s="34" t="s">
        <v>2156</v>
      </c>
      <c r="F730" s="34" t="s">
        <v>1049</v>
      </c>
      <c r="G730" s="34" t="s">
        <v>434</v>
      </c>
      <c r="H730" s="34" t="s">
        <v>144</v>
      </c>
      <c r="I730" s="34" t="s">
        <v>273</v>
      </c>
      <c r="J730" s="36">
        <v>39274</v>
      </c>
      <c r="K730" s="36"/>
      <c r="L730" s="34" t="s">
        <v>61</v>
      </c>
      <c r="M730" s="40"/>
      <c r="N730" s="41"/>
      <c r="O730" s="40"/>
      <c r="P730" s="41"/>
      <c r="Q730" s="40"/>
      <c r="R730" s="41" t="s">
        <v>3456</v>
      </c>
      <c r="S730" s="41"/>
      <c r="T730" s="41" t="s">
        <v>70</v>
      </c>
      <c r="U730" s="41"/>
      <c r="V730" s="41"/>
      <c r="W730" s="40"/>
      <c r="X730" s="41" t="s">
        <v>70</v>
      </c>
      <c r="Y730" s="41"/>
      <c r="Z730" s="40"/>
      <c r="AA730" s="41"/>
      <c r="AB730" s="41"/>
      <c r="AC730" s="41"/>
      <c r="AD730" s="40"/>
      <c r="AE730" s="41" t="s">
        <v>3456</v>
      </c>
      <c r="AF730" s="41"/>
      <c r="AG730" s="41" t="s">
        <v>70</v>
      </c>
      <c r="AH730" s="41"/>
      <c r="AI730" s="41"/>
      <c r="AJ730" s="40"/>
      <c r="AK730" s="41" t="s">
        <v>70</v>
      </c>
      <c r="AL730" s="40"/>
      <c r="AM730" s="41"/>
      <c r="AN730" s="40"/>
      <c r="AO730" s="41" t="s">
        <v>70</v>
      </c>
      <c r="AP730" s="41" t="s">
        <v>70</v>
      </c>
      <c r="AQ730" s="41" t="s">
        <v>70</v>
      </c>
      <c r="AR730" s="41" t="s">
        <v>70</v>
      </c>
      <c r="AS730" s="41" t="s">
        <v>70</v>
      </c>
      <c r="AT730" s="40"/>
      <c r="AU730" s="40"/>
      <c r="AV730" s="34" t="s">
        <v>70</v>
      </c>
      <c r="AW730" s="34" t="s">
        <v>70</v>
      </c>
      <c r="AX730" s="34" t="s">
        <v>133</v>
      </c>
      <c r="AY730" s="34" t="s">
        <v>4292</v>
      </c>
      <c r="AZ730" s="34" t="s">
        <v>64</v>
      </c>
      <c r="BA730" s="34" t="s">
        <v>65</v>
      </c>
      <c r="BB730" s="35">
        <v>2022</v>
      </c>
      <c r="BC730" s="34" t="s">
        <v>119</v>
      </c>
    </row>
    <row r="731" spans="1:55" x14ac:dyDescent="0.25">
      <c r="A731" s="34" t="s">
        <v>1900</v>
      </c>
      <c r="B731" s="35">
        <v>60345</v>
      </c>
      <c r="C731" s="34">
        <v>100</v>
      </c>
      <c r="D731" s="34" t="s">
        <v>1901</v>
      </c>
      <c r="E731" s="34" t="s">
        <v>1902</v>
      </c>
      <c r="F731" s="34" t="s">
        <v>476</v>
      </c>
      <c r="G731" s="34" t="s">
        <v>155</v>
      </c>
      <c r="H731" s="34" t="s">
        <v>208</v>
      </c>
      <c r="I731" s="34" t="s">
        <v>209</v>
      </c>
      <c r="J731" s="36">
        <v>36671</v>
      </c>
      <c r="K731" s="36">
        <v>45044</v>
      </c>
      <c r="L731" s="34" t="s">
        <v>71</v>
      </c>
      <c r="M731" s="40"/>
      <c r="N731" s="41" t="s">
        <v>3456</v>
      </c>
      <c r="O731" s="40"/>
      <c r="P731" s="41"/>
      <c r="Q731" s="40"/>
      <c r="R731" s="41"/>
      <c r="S731" s="41"/>
      <c r="T731" s="41" t="s">
        <v>70</v>
      </c>
      <c r="U731" s="41"/>
      <c r="V731" s="41"/>
      <c r="W731" s="40">
        <v>32363</v>
      </c>
      <c r="X731" s="41" t="s">
        <v>70</v>
      </c>
      <c r="Y731" s="41"/>
      <c r="Z731" s="40"/>
      <c r="AA731" s="41"/>
      <c r="AB731" s="41"/>
      <c r="AC731" s="41"/>
      <c r="AD731" s="40"/>
      <c r="AE731" s="41" t="s">
        <v>3456</v>
      </c>
      <c r="AF731" s="41" t="s">
        <v>3456</v>
      </c>
      <c r="AG731" s="41" t="s">
        <v>70</v>
      </c>
      <c r="AH731" s="41"/>
      <c r="AI731" s="41"/>
      <c r="AJ731" s="40">
        <v>45239</v>
      </c>
      <c r="AK731" s="41" t="s">
        <v>407</v>
      </c>
      <c r="AL731" s="40"/>
      <c r="AM731" s="41"/>
      <c r="AN731" s="40"/>
      <c r="AO731" s="41" t="s">
        <v>70</v>
      </c>
      <c r="AP731" s="41" t="s">
        <v>985</v>
      </c>
      <c r="AQ731" s="41" t="s">
        <v>409</v>
      </c>
      <c r="AR731" s="41" t="s">
        <v>407</v>
      </c>
      <c r="AS731" s="41" t="s">
        <v>70</v>
      </c>
      <c r="AT731" s="40"/>
      <c r="AU731" s="40"/>
      <c r="AV731" s="34" t="s">
        <v>70</v>
      </c>
      <c r="AW731" s="34" t="s">
        <v>70</v>
      </c>
      <c r="AX731" s="34" t="s">
        <v>133</v>
      </c>
      <c r="AY731" s="34" t="s">
        <v>4288</v>
      </c>
      <c r="AZ731" s="34" t="s">
        <v>464</v>
      </c>
      <c r="BA731" s="34" t="s">
        <v>465</v>
      </c>
      <c r="BB731" s="35">
        <v>2014</v>
      </c>
      <c r="BC731" s="34" t="s">
        <v>185</v>
      </c>
    </row>
    <row r="732" spans="1:55" x14ac:dyDescent="0.25">
      <c r="A732" s="34" t="s">
        <v>2877</v>
      </c>
      <c r="B732" s="35">
        <v>61643</v>
      </c>
      <c r="C732" s="34">
        <v>100</v>
      </c>
      <c r="D732" s="34" t="s">
        <v>2896</v>
      </c>
      <c r="E732" s="34" t="s">
        <v>2896</v>
      </c>
      <c r="F732" s="34" t="s">
        <v>4027</v>
      </c>
      <c r="G732" s="34" t="s">
        <v>2811</v>
      </c>
      <c r="H732" s="34" t="s">
        <v>1226</v>
      </c>
      <c r="I732" s="34" t="s">
        <v>1249</v>
      </c>
      <c r="J732" s="36">
        <v>37985</v>
      </c>
      <c r="K732" s="36"/>
      <c r="L732" s="34" t="s">
        <v>61</v>
      </c>
      <c r="M732" s="40"/>
      <c r="N732" s="41"/>
      <c r="O732" s="40"/>
      <c r="P732" s="41"/>
      <c r="Q732" s="40"/>
      <c r="R732" s="41"/>
      <c r="S732" s="41"/>
      <c r="T732" s="41" t="s">
        <v>70</v>
      </c>
      <c r="U732" s="41"/>
      <c r="V732" s="41"/>
      <c r="W732" s="40"/>
      <c r="X732" s="41" t="s">
        <v>70</v>
      </c>
      <c r="Y732" s="41"/>
      <c r="Z732" s="40"/>
      <c r="AA732" s="41"/>
      <c r="AB732" s="41"/>
      <c r="AC732" s="41"/>
      <c r="AD732" s="40"/>
      <c r="AE732" s="41" t="s">
        <v>3456</v>
      </c>
      <c r="AF732" s="41" t="s">
        <v>3456</v>
      </c>
      <c r="AG732" s="41" t="s">
        <v>70</v>
      </c>
      <c r="AH732" s="41"/>
      <c r="AI732" s="41"/>
      <c r="AJ732" s="40"/>
      <c r="AK732" s="41" t="s">
        <v>70</v>
      </c>
      <c r="AL732" s="40"/>
      <c r="AM732" s="41"/>
      <c r="AN732" s="40"/>
      <c r="AO732" s="41" t="s">
        <v>70</v>
      </c>
      <c r="AP732" s="41" t="s">
        <v>70</v>
      </c>
      <c r="AQ732" s="41" t="s">
        <v>70</v>
      </c>
      <c r="AR732" s="41" t="s">
        <v>70</v>
      </c>
      <c r="AS732" s="41" t="s">
        <v>70</v>
      </c>
      <c r="AT732" s="40"/>
      <c r="AU732" s="40"/>
      <c r="AV732" s="34" t="s">
        <v>70</v>
      </c>
      <c r="AW732" s="34" t="s">
        <v>70</v>
      </c>
      <c r="AX732" s="34" t="s">
        <v>133</v>
      </c>
      <c r="AY732" s="34" t="s">
        <v>4296</v>
      </c>
      <c r="AZ732" s="34" t="s">
        <v>64</v>
      </c>
      <c r="BA732" s="34" t="s">
        <v>65</v>
      </c>
      <c r="BB732" s="35">
        <v>2019</v>
      </c>
      <c r="BC732" s="34" t="s">
        <v>185</v>
      </c>
    </row>
    <row r="733" spans="1:55" x14ac:dyDescent="0.25">
      <c r="A733" s="34" t="s">
        <v>2348</v>
      </c>
      <c r="B733" s="35">
        <v>63401</v>
      </c>
      <c r="C733" s="34">
        <v>100</v>
      </c>
      <c r="D733" s="34" t="s">
        <v>2355</v>
      </c>
      <c r="E733" s="34" t="s">
        <v>2356</v>
      </c>
      <c r="F733" s="34" t="s">
        <v>466</v>
      </c>
      <c r="G733" s="34" t="s">
        <v>3520</v>
      </c>
      <c r="H733" s="34" t="s">
        <v>4287</v>
      </c>
      <c r="I733" s="34" t="s">
        <v>350</v>
      </c>
      <c r="J733" s="36">
        <v>39689</v>
      </c>
      <c r="K733" s="36"/>
      <c r="L733" s="34" t="s">
        <v>61</v>
      </c>
      <c r="M733" s="40"/>
      <c r="N733" s="41"/>
      <c r="O733" s="40"/>
      <c r="P733" s="41"/>
      <c r="Q733" s="40"/>
      <c r="R733" s="41"/>
      <c r="S733" s="41"/>
      <c r="T733" s="41" t="s">
        <v>70</v>
      </c>
      <c r="U733" s="41"/>
      <c r="V733" s="41"/>
      <c r="W733" s="40"/>
      <c r="X733" s="41" t="s">
        <v>70</v>
      </c>
      <c r="Y733" s="41"/>
      <c r="Z733" s="40"/>
      <c r="AA733" s="41"/>
      <c r="AB733" s="41"/>
      <c r="AC733" s="41"/>
      <c r="AD733" s="40"/>
      <c r="AE733" s="41"/>
      <c r="AF733" s="41"/>
      <c r="AG733" s="41" t="s">
        <v>70</v>
      </c>
      <c r="AH733" s="41"/>
      <c r="AI733" s="41"/>
      <c r="AJ733" s="40"/>
      <c r="AK733" s="41" t="s">
        <v>70</v>
      </c>
      <c r="AL733" s="40"/>
      <c r="AM733" s="41"/>
      <c r="AN733" s="40"/>
      <c r="AO733" s="41" t="s">
        <v>70</v>
      </c>
      <c r="AP733" s="41" t="s">
        <v>70</v>
      </c>
      <c r="AQ733" s="41" t="s">
        <v>70</v>
      </c>
      <c r="AR733" s="41" t="s">
        <v>70</v>
      </c>
      <c r="AS733" s="41" t="s">
        <v>70</v>
      </c>
      <c r="AT733" s="40"/>
      <c r="AU733" s="40"/>
      <c r="AV733" s="34" t="s">
        <v>70</v>
      </c>
      <c r="AW733" s="34" t="s">
        <v>70</v>
      </c>
      <c r="AX733" s="34" t="s">
        <v>133</v>
      </c>
      <c r="AY733" s="34" t="s">
        <v>70</v>
      </c>
      <c r="AZ733" s="34" t="s">
        <v>64</v>
      </c>
      <c r="BA733" s="34" t="s">
        <v>423</v>
      </c>
      <c r="BB733" s="35">
        <v>2023</v>
      </c>
      <c r="BC733" s="34" t="s">
        <v>119</v>
      </c>
    </row>
    <row r="734" spans="1:55" x14ac:dyDescent="0.25">
      <c r="A734" s="34" t="s">
        <v>1839</v>
      </c>
      <c r="B734" s="35">
        <v>79744</v>
      </c>
      <c r="C734" s="34">
        <v>100</v>
      </c>
      <c r="D734" s="34" t="s">
        <v>1850</v>
      </c>
      <c r="E734" s="34" t="s">
        <v>4165</v>
      </c>
      <c r="F734" s="34" t="s">
        <v>1852</v>
      </c>
      <c r="G734" s="34" t="s">
        <v>287</v>
      </c>
      <c r="H734" s="34" t="s">
        <v>144</v>
      </c>
      <c r="I734" s="34" t="s">
        <v>102</v>
      </c>
      <c r="J734" s="36">
        <v>44071</v>
      </c>
      <c r="K734" s="36"/>
      <c r="L734" s="34" t="s">
        <v>61</v>
      </c>
      <c r="M734" s="40"/>
      <c r="N734" s="41"/>
      <c r="O734" s="40"/>
      <c r="P734" s="41" t="s">
        <v>3456</v>
      </c>
      <c r="Q734" s="40"/>
      <c r="R734" s="41"/>
      <c r="S734" s="41"/>
      <c r="T734" s="41" t="s">
        <v>70</v>
      </c>
      <c r="U734" s="41"/>
      <c r="V734" s="41"/>
      <c r="W734" s="40"/>
      <c r="X734" s="41" t="s">
        <v>70</v>
      </c>
      <c r="Y734" s="41"/>
      <c r="Z734" s="40"/>
      <c r="AA734" s="41"/>
      <c r="AB734" s="41"/>
      <c r="AC734" s="41"/>
      <c r="AD734" s="40"/>
      <c r="AE734" s="41" t="s">
        <v>3456</v>
      </c>
      <c r="AF734" s="41" t="s">
        <v>3456</v>
      </c>
      <c r="AG734" s="41" t="s">
        <v>70</v>
      </c>
      <c r="AH734" s="41"/>
      <c r="AI734" s="41"/>
      <c r="AJ734" s="40"/>
      <c r="AK734" s="41" t="s">
        <v>70</v>
      </c>
      <c r="AL734" s="40"/>
      <c r="AM734" s="41"/>
      <c r="AN734" s="40"/>
      <c r="AO734" s="41" t="s">
        <v>70</v>
      </c>
      <c r="AP734" s="41" t="s">
        <v>70</v>
      </c>
      <c r="AQ734" s="41" t="s">
        <v>70</v>
      </c>
      <c r="AR734" s="41" t="s">
        <v>70</v>
      </c>
      <c r="AS734" s="41" t="s">
        <v>70</v>
      </c>
      <c r="AT734" s="40"/>
      <c r="AU734" s="40"/>
      <c r="AV734" s="34" t="s">
        <v>70</v>
      </c>
      <c r="AW734" s="34" t="s">
        <v>70</v>
      </c>
      <c r="AX734" s="34" t="s">
        <v>63</v>
      </c>
      <c r="AY734" s="34" t="s">
        <v>4311</v>
      </c>
      <c r="AZ734" s="34" t="s">
        <v>64</v>
      </c>
      <c r="BA734" s="34" t="s">
        <v>65</v>
      </c>
      <c r="BB734" s="35">
        <v>2035</v>
      </c>
      <c r="BC734" s="34" t="s">
        <v>119</v>
      </c>
    </row>
    <row r="735" spans="1:55" x14ac:dyDescent="0.25">
      <c r="A735" s="34" t="s">
        <v>1173</v>
      </c>
      <c r="B735" s="35">
        <v>67465</v>
      </c>
      <c r="C735" s="34">
        <v>100</v>
      </c>
      <c r="D735" s="34" t="s">
        <v>1176</v>
      </c>
      <c r="E735" s="34" t="s">
        <v>1177</v>
      </c>
      <c r="F735" s="34" t="s">
        <v>172</v>
      </c>
      <c r="G735" s="34" t="s">
        <v>173</v>
      </c>
      <c r="H735" s="34" t="s">
        <v>144</v>
      </c>
      <c r="I735" s="34" t="s">
        <v>174</v>
      </c>
      <c r="J735" s="36">
        <v>44175</v>
      </c>
      <c r="K735" s="36"/>
      <c r="L735" s="34" t="s">
        <v>61</v>
      </c>
      <c r="M735" s="40">
        <v>45271</v>
      </c>
      <c r="N735" s="41"/>
      <c r="O735" s="40"/>
      <c r="P735" s="41" t="s">
        <v>3456</v>
      </c>
      <c r="Q735" s="40"/>
      <c r="R735" s="41" t="s">
        <v>3456</v>
      </c>
      <c r="S735" s="41" t="s">
        <v>3456</v>
      </c>
      <c r="T735" s="41" t="s">
        <v>70</v>
      </c>
      <c r="U735" s="41"/>
      <c r="V735" s="41" t="s">
        <v>3456</v>
      </c>
      <c r="W735" s="40"/>
      <c r="X735" s="41" t="s">
        <v>70</v>
      </c>
      <c r="Y735" s="41"/>
      <c r="Z735" s="41"/>
      <c r="AA735" s="41"/>
      <c r="AB735" s="41"/>
      <c r="AC735" s="41"/>
      <c r="AD735" s="40"/>
      <c r="AE735" s="41" t="s">
        <v>3456</v>
      </c>
      <c r="AF735" s="41" t="s">
        <v>3456</v>
      </c>
      <c r="AG735" s="41" t="s">
        <v>70</v>
      </c>
      <c r="AH735" s="41"/>
      <c r="AI735" s="41"/>
      <c r="AJ735" s="40"/>
      <c r="AK735" s="41" t="s">
        <v>70</v>
      </c>
      <c r="AL735" s="40"/>
      <c r="AM735" s="41"/>
      <c r="AN735" s="40"/>
      <c r="AO735" s="41" t="s">
        <v>70</v>
      </c>
      <c r="AP735" s="41" t="s">
        <v>70</v>
      </c>
      <c r="AQ735" s="41" t="s">
        <v>70</v>
      </c>
      <c r="AR735" s="41" t="s">
        <v>70</v>
      </c>
      <c r="AS735" s="41" t="s">
        <v>70</v>
      </c>
      <c r="AT735" s="40"/>
      <c r="AU735" s="40"/>
      <c r="AV735" s="34" t="s">
        <v>70</v>
      </c>
      <c r="AW735" s="34" t="s">
        <v>70</v>
      </c>
      <c r="AX735" s="34" t="s">
        <v>133</v>
      </c>
      <c r="AY735" s="34" t="s">
        <v>4295</v>
      </c>
      <c r="AZ735" s="34" t="s">
        <v>64</v>
      </c>
      <c r="BA735" s="34" t="s">
        <v>65</v>
      </c>
      <c r="BB735" s="35">
        <v>2036</v>
      </c>
      <c r="BC735" s="34" t="s">
        <v>66</v>
      </c>
    </row>
    <row r="736" spans="1:55" x14ac:dyDescent="0.25">
      <c r="A736" s="34" t="s">
        <v>3554</v>
      </c>
      <c r="B736" s="35">
        <v>80358</v>
      </c>
      <c r="C736" s="34">
        <v>100</v>
      </c>
      <c r="D736" s="34" t="s">
        <v>3556</v>
      </c>
      <c r="E736" s="34" t="s">
        <v>3555</v>
      </c>
      <c r="F736" s="34" t="s">
        <v>2712</v>
      </c>
      <c r="G736" s="34" t="s">
        <v>303</v>
      </c>
      <c r="H736" s="34" t="s">
        <v>208</v>
      </c>
      <c r="I736" s="34" t="s">
        <v>102</v>
      </c>
      <c r="J736" s="36">
        <v>44483</v>
      </c>
      <c r="K736" s="36"/>
      <c r="L736" s="34" t="s">
        <v>61</v>
      </c>
      <c r="M736" s="40"/>
      <c r="N736" s="41" t="s">
        <v>3456</v>
      </c>
      <c r="O736" s="40"/>
      <c r="P736" s="41" t="s">
        <v>3456</v>
      </c>
      <c r="Q736" s="40"/>
      <c r="R736" s="41" t="s">
        <v>3456</v>
      </c>
      <c r="S736" s="41" t="s">
        <v>3456</v>
      </c>
      <c r="T736" s="41" t="s">
        <v>70</v>
      </c>
      <c r="U736" s="41"/>
      <c r="V736" s="41"/>
      <c r="W736" s="40"/>
      <c r="X736" s="41" t="s">
        <v>70</v>
      </c>
      <c r="Y736" s="41"/>
      <c r="Z736" s="40"/>
      <c r="AA736" s="41"/>
      <c r="AB736" s="41"/>
      <c r="AC736" s="41"/>
      <c r="AD736" s="40"/>
      <c r="AE736" s="41" t="s">
        <v>3456</v>
      </c>
      <c r="AF736" s="41" t="s">
        <v>3456</v>
      </c>
      <c r="AG736" s="41" t="s">
        <v>70</v>
      </c>
      <c r="AH736" s="41"/>
      <c r="AI736" s="41"/>
      <c r="AJ736" s="40"/>
      <c r="AK736" s="41" t="s">
        <v>70</v>
      </c>
      <c r="AL736" s="40"/>
      <c r="AM736" s="41"/>
      <c r="AN736" s="40"/>
      <c r="AO736" s="41" t="s">
        <v>70</v>
      </c>
      <c r="AP736" s="41" t="s">
        <v>70</v>
      </c>
      <c r="AQ736" s="41" t="s">
        <v>70</v>
      </c>
      <c r="AR736" s="41" t="s">
        <v>70</v>
      </c>
      <c r="AS736" s="41" t="s">
        <v>70</v>
      </c>
      <c r="AT736" s="40"/>
      <c r="AU736" s="40"/>
      <c r="AV736" s="34" t="s">
        <v>70</v>
      </c>
      <c r="AW736" s="34" t="s">
        <v>70</v>
      </c>
      <c r="AX736" s="34" t="s">
        <v>63</v>
      </c>
      <c r="AY736" s="34" t="s">
        <v>4289</v>
      </c>
      <c r="AZ736" s="34" t="s">
        <v>64</v>
      </c>
      <c r="BA736" s="34" t="s">
        <v>65</v>
      </c>
      <c r="BB736" s="35">
        <v>2037</v>
      </c>
      <c r="BC736" s="34" t="s">
        <v>119</v>
      </c>
    </row>
    <row r="737" spans="1:55" x14ac:dyDescent="0.25">
      <c r="A737" s="34" t="s">
        <v>3650</v>
      </c>
      <c r="B737" s="35">
        <v>79460</v>
      </c>
      <c r="C737" s="34">
        <v>70</v>
      </c>
      <c r="D737" s="34" t="s">
        <v>949</v>
      </c>
      <c r="E737" s="34" t="s">
        <v>950</v>
      </c>
      <c r="F737" s="34" t="s">
        <v>904</v>
      </c>
      <c r="G737" s="34" t="s">
        <v>3548</v>
      </c>
      <c r="H737" s="34" t="s">
        <v>59</v>
      </c>
      <c r="I737" s="34" t="s">
        <v>132</v>
      </c>
      <c r="J737" s="36">
        <v>43922</v>
      </c>
      <c r="K737" s="36"/>
      <c r="L737" s="34" t="s">
        <v>61</v>
      </c>
      <c r="M737" s="40"/>
      <c r="N737" s="41"/>
      <c r="O737" s="40"/>
      <c r="P737" s="41" t="s">
        <v>3456</v>
      </c>
      <c r="Q737" s="40"/>
      <c r="R737" s="41"/>
      <c r="S737" s="41"/>
      <c r="T737" s="41" t="s">
        <v>70</v>
      </c>
      <c r="U737" s="41"/>
      <c r="V737" s="41"/>
      <c r="W737" s="40"/>
      <c r="X737" s="41" t="s">
        <v>70</v>
      </c>
      <c r="Y737" s="41"/>
      <c r="Z737" s="41"/>
      <c r="AA737" s="41"/>
      <c r="AB737" s="41"/>
      <c r="AC737" s="41"/>
      <c r="AD737" s="40"/>
      <c r="AE737" s="41" t="s">
        <v>3456</v>
      </c>
      <c r="AF737" s="41"/>
      <c r="AG737" s="41" t="s">
        <v>70</v>
      </c>
      <c r="AH737" s="41"/>
      <c r="AI737" s="41"/>
      <c r="AJ737" s="40"/>
      <c r="AK737" s="41" t="s">
        <v>70</v>
      </c>
      <c r="AL737" s="40"/>
      <c r="AM737" s="41"/>
      <c r="AN737" s="41"/>
      <c r="AO737" s="41" t="s">
        <v>70</v>
      </c>
      <c r="AP737" s="41" t="s">
        <v>70</v>
      </c>
      <c r="AQ737" s="41" t="s">
        <v>70</v>
      </c>
      <c r="AR737" s="41" t="s">
        <v>70</v>
      </c>
      <c r="AS737" s="41" t="s">
        <v>70</v>
      </c>
      <c r="AT737" s="41"/>
      <c r="AU737" s="41"/>
      <c r="AV737" s="34" t="s">
        <v>70</v>
      </c>
      <c r="AW737" s="34" t="s">
        <v>70</v>
      </c>
      <c r="AX737" s="34" t="s">
        <v>63</v>
      </c>
      <c r="AY737" s="34" t="s">
        <v>4286</v>
      </c>
      <c r="AZ737" s="34" t="s">
        <v>64</v>
      </c>
      <c r="BA737" s="34" t="s">
        <v>65</v>
      </c>
      <c r="BB737" s="35">
        <v>2036</v>
      </c>
      <c r="BC737" s="34" t="s">
        <v>66</v>
      </c>
    </row>
    <row r="738" spans="1:55" x14ac:dyDescent="0.25">
      <c r="A738" s="34" t="s">
        <v>1173</v>
      </c>
      <c r="B738" s="35">
        <v>67523</v>
      </c>
      <c r="C738" s="34">
        <v>100</v>
      </c>
      <c r="D738" s="34" t="s">
        <v>1178</v>
      </c>
      <c r="E738" s="34" t="s">
        <v>1179</v>
      </c>
      <c r="F738" s="34" t="s">
        <v>1180</v>
      </c>
      <c r="G738" s="34" t="s">
        <v>303</v>
      </c>
      <c r="H738" s="34" t="s">
        <v>208</v>
      </c>
      <c r="I738" s="34" t="s">
        <v>1181</v>
      </c>
      <c r="J738" s="36">
        <v>43672</v>
      </c>
      <c r="K738" s="36"/>
      <c r="L738" s="34" t="s">
        <v>61</v>
      </c>
      <c r="M738" s="40"/>
      <c r="N738" s="41"/>
      <c r="O738" s="40"/>
      <c r="P738" s="41" t="s">
        <v>3456</v>
      </c>
      <c r="Q738" s="40"/>
      <c r="R738" s="41" t="s">
        <v>3456</v>
      </c>
      <c r="S738" s="41" t="s">
        <v>3456</v>
      </c>
      <c r="T738" s="41" t="s">
        <v>70</v>
      </c>
      <c r="U738" s="41"/>
      <c r="V738" s="41" t="s">
        <v>3456</v>
      </c>
      <c r="W738" s="40"/>
      <c r="X738" s="41" t="s">
        <v>70</v>
      </c>
      <c r="Y738" s="41"/>
      <c r="Z738" s="41"/>
      <c r="AA738" s="41"/>
      <c r="AB738" s="41"/>
      <c r="AC738" s="41"/>
      <c r="AD738" s="40"/>
      <c r="AE738" s="41" t="s">
        <v>3456</v>
      </c>
      <c r="AF738" s="41"/>
      <c r="AG738" s="41" t="s">
        <v>70</v>
      </c>
      <c r="AH738" s="41"/>
      <c r="AI738" s="41"/>
      <c r="AJ738" s="40"/>
      <c r="AK738" s="41" t="s">
        <v>70</v>
      </c>
      <c r="AL738" s="40"/>
      <c r="AM738" s="41"/>
      <c r="AN738" s="40"/>
      <c r="AO738" s="41" t="s">
        <v>70</v>
      </c>
      <c r="AP738" s="41" t="s">
        <v>70</v>
      </c>
      <c r="AQ738" s="41" t="s">
        <v>70</v>
      </c>
      <c r="AR738" s="41" t="s">
        <v>70</v>
      </c>
      <c r="AS738" s="41" t="s">
        <v>70</v>
      </c>
      <c r="AT738" s="40"/>
      <c r="AU738" s="40"/>
      <c r="AV738" s="34" t="s">
        <v>70</v>
      </c>
      <c r="AW738" s="34" t="s">
        <v>70</v>
      </c>
      <c r="AX738" s="34" t="s">
        <v>133</v>
      </c>
      <c r="AY738" s="34" t="s">
        <v>4295</v>
      </c>
      <c r="AZ738" s="34" t="s">
        <v>64</v>
      </c>
      <c r="BA738" s="34" t="s">
        <v>65</v>
      </c>
      <c r="BB738" s="35">
        <v>2036</v>
      </c>
      <c r="BC738" s="34" t="s">
        <v>66</v>
      </c>
    </row>
    <row r="739" spans="1:55" x14ac:dyDescent="0.25">
      <c r="A739" s="34" t="s">
        <v>996</v>
      </c>
      <c r="B739" s="35">
        <v>63630</v>
      </c>
      <c r="C739" s="34">
        <v>100</v>
      </c>
      <c r="D739" s="34" t="s">
        <v>1013</v>
      </c>
      <c r="E739" s="34" t="s">
        <v>1014</v>
      </c>
      <c r="F739" s="34" t="s">
        <v>1015</v>
      </c>
      <c r="G739" s="34" t="s">
        <v>303</v>
      </c>
      <c r="H739" s="34" t="s">
        <v>208</v>
      </c>
      <c r="I739" s="34" t="s">
        <v>4151</v>
      </c>
      <c r="J739" s="36">
        <v>39811</v>
      </c>
      <c r="K739" s="36"/>
      <c r="L739" s="34" t="s">
        <v>61</v>
      </c>
      <c r="M739" s="40"/>
      <c r="N739" s="41"/>
      <c r="O739" s="40"/>
      <c r="P739" s="41"/>
      <c r="Q739" s="40"/>
      <c r="R739" s="41"/>
      <c r="S739" s="41"/>
      <c r="T739" s="41" t="s">
        <v>70</v>
      </c>
      <c r="U739" s="41"/>
      <c r="V739" s="41"/>
      <c r="W739" s="40"/>
      <c r="X739" s="41" t="s">
        <v>70</v>
      </c>
      <c r="Y739" s="41"/>
      <c r="Z739" s="41"/>
      <c r="AA739" s="41"/>
      <c r="AB739" s="41"/>
      <c r="AC739" s="41"/>
      <c r="AD739" s="40"/>
      <c r="AE739" s="41" t="s">
        <v>3456</v>
      </c>
      <c r="AF739" s="41"/>
      <c r="AG739" s="41" t="s">
        <v>70</v>
      </c>
      <c r="AH739" s="41"/>
      <c r="AI739" s="41"/>
      <c r="AJ739" s="40"/>
      <c r="AK739" s="41" t="s">
        <v>70</v>
      </c>
      <c r="AL739" s="40"/>
      <c r="AM739" s="41"/>
      <c r="AN739" s="40"/>
      <c r="AO739" s="41" t="s">
        <v>70</v>
      </c>
      <c r="AP739" s="41" t="s">
        <v>70</v>
      </c>
      <c r="AQ739" s="41" t="s">
        <v>70</v>
      </c>
      <c r="AR739" s="41" t="s">
        <v>70</v>
      </c>
      <c r="AS739" s="41" t="s">
        <v>70</v>
      </c>
      <c r="AT739" s="40"/>
      <c r="AU739" s="40"/>
      <c r="AV739" s="34" t="s">
        <v>70</v>
      </c>
      <c r="AW739" s="34" t="s">
        <v>70</v>
      </c>
      <c r="AX739" s="34" t="s">
        <v>63</v>
      </c>
      <c r="AY739" s="34" t="s">
        <v>4292</v>
      </c>
      <c r="AZ739" s="34" t="s">
        <v>64</v>
      </c>
      <c r="BA739" s="34" t="s">
        <v>65</v>
      </c>
      <c r="BB739" s="35">
        <v>2025</v>
      </c>
      <c r="BC739" s="34" t="s">
        <v>66</v>
      </c>
    </row>
    <row r="740" spans="1:55" x14ac:dyDescent="0.25">
      <c r="A740" s="34" t="s">
        <v>879</v>
      </c>
      <c r="B740" s="35">
        <v>78647</v>
      </c>
      <c r="C740" s="34">
        <v>25</v>
      </c>
      <c r="D740" s="34" t="s">
        <v>929</v>
      </c>
      <c r="E740" s="34" t="s">
        <v>930</v>
      </c>
      <c r="F740" s="34" t="s">
        <v>931</v>
      </c>
      <c r="G740" s="34" t="s">
        <v>3548</v>
      </c>
      <c r="H740" s="34" t="s">
        <v>59</v>
      </c>
      <c r="I740" s="34" t="s">
        <v>3499</v>
      </c>
      <c r="J740" s="36">
        <v>44158</v>
      </c>
      <c r="K740" s="36"/>
      <c r="L740" s="34" t="s">
        <v>71</v>
      </c>
      <c r="M740" s="40"/>
      <c r="N740" s="41"/>
      <c r="O740" s="40">
        <v>32363</v>
      </c>
      <c r="P740" s="41"/>
      <c r="Q740" s="40">
        <v>32363</v>
      </c>
      <c r="R740" s="41"/>
      <c r="S740" s="41"/>
      <c r="T740" s="41" t="s">
        <v>70</v>
      </c>
      <c r="U740" s="41"/>
      <c r="V740" s="41"/>
      <c r="W740" s="40">
        <v>32363</v>
      </c>
      <c r="X740" s="41" t="s">
        <v>70</v>
      </c>
      <c r="Y740" s="41"/>
      <c r="Z740" s="41"/>
      <c r="AA740" s="41"/>
      <c r="AB740" s="41"/>
      <c r="AC740" s="41" t="s">
        <v>3456</v>
      </c>
      <c r="AD740" s="40"/>
      <c r="AE740" s="41" t="s">
        <v>3456</v>
      </c>
      <c r="AF740" s="41" t="s">
        <v>3456</v>
      </c>
      <c r="AG740" s="41" t="s">
        <v>70</v>
      </c>
      <c r="AH740" s="41"/>
      <c r="AI740" s="41"/>
      <c r="AJ740" s="40"/>
      <c r="AK740" s="41" t="s">
        <v>70</v>
      </c>
      <c r="AL740" s="40"/>
      <c r="AM740" s="41"/>
      <c r="AN740" s="41"/>
      <c r="AO740" s="41" t="s">
        <v>70</v>
      </c>
      <c r="AP740" s="41" t="s">
        <v>70</v>
      </c>
      <c r="AQ740" s="41" t="s">
        <v>70</v>
      </c>
      <c r="AR740" s="41" t="s">
        <v>70</v>
      </c>
      <c r="AS740" s="41" t="s">
        <v>70</v>
      </c>
      <c r="AT740" s="41"/>
      <c r="AU740" s="41"/>
      <c r="AV740" s="34" t="s">
        <v>70</v>
      </c>
      <c r="AW740" s="34" t="s">
        <v>70</v>
      </c>
      <c r="AX740" s="34" t="s">
        <v>133</v>
      </c>
      <c r="AY740" s="34" t="s">
        <v>4289</v>
      </c>
      <c r="AZ740" s="34" t="s">
        <v>64</v>
      </c>
      <c r="BA740" s="34" t="s">
        <v>65</v>
      </c>
      <c r="BB740" s="35">
        <v>2038</v>
      </c>
      <c r="BC740" s="34" t="s">
        <v>66</v>
      </c>
    </row>
    <row r="741" spans="1:55" x14ac:dyDescent="0.25">
      <c r="A741" s="34" t="s">
        <v>560</v>
      </c>
      <c r="B741" s="35">
        <v>67122</v>
      </c>
      <c r="C741" s="34">
        <v>100</v>
      </c>
      <c r="D741" s="34" t="s">
        <v>594</v>
      </c>
      <c r="E741" s="34" t="s">
        <v>595</v>
      </c>
      <c r="F741" s="34" t="s">
        <v>473</v>
      </c>
      <c r="G741" s="34" t="s">
        <v>467</v>
      </c>
      <c r="H741" s="34" t="s">
        <v>59</v>
      </c>
      <c r="I741" s="34" t="s">
        <v>3499</v>
      </c>
      <c r="J741" s="36">
        <v>42368</v>
      </c>
      <c r="K741" s="36"/>
      <c r="L741" s="34" t="s">
        <v>61</v>
      </c>
      <c r="M741" s="40"/>
      <c r="N741" s="41"/>
      <c r="O741" s="40"/>
      <c r="P741" s="41" t="s">
        <v>3456</v>
      </c>
      <c r="Q741" s="40"/>
      <c r="R741" s="41"/>
      <c r="S741" s="41"/>
      <c r="T741" s="41" t="s">
        <v>70</v>
      </c>
      <c r="U741" s="41"/>
      <c r="V741" s="41"/>
      <c r="W741" s="40"/>
      <c r="X741" s="41" t="s">
        <v>70</v>
      </c>
      <c r="Y741" s="41"/>
      <c r="Z741" s="41"/>
      <c r="AA741" s="41"/>
      <c r="AB741" s="41"/>
      <c r="AC741" s="41"/>
      <c r="AD741" s="40"/>
      <c r="AE741" s="41"/>
      <c r="AF741" s="41"/>
      <c r="AG741" s="41" t="s">
        <v>70</v>
      </c>
      <c r="AH741" s="41"/>
      <c r="AI741" s="41"/>
      <c r="AJ741" s="40"/>
      <c r="AK741" s="41" t="s">
        <v>70</v>
      </c>
      <c r="AL741" s="40"/>
      <c r="AM741" s="41"/>
      <c r="AN741" s="41"/>
      <c r="AO741" s="41" t="s">
        <v>70</v>
      </c>
      <c r="AP741" s="41" t="s">
        <v>70</v>
      </c>
      <c r="AQ741" s="41" t="s">
        <v>70</v>
      </c>
      <c r="AR741" s="41" t="s">
        <v>70</v>
      </c>
      <c r="AS741" s="41" t="s">
        <v>70</v>
      </c>
      <c r="AT741" s="41"/>
      <c r="AU741" s="41"/>
      <c r="AV741" s="34" t="s">
        <v>70</v>
      </c>
      <c r="AW741" s="34" t="s">
        <v>70</v>
      </c>
      <c r="AX741" s="34" t="s">
        <v>63</v>
      </c>
      <c r="AY741" s="34" t="s">
        <v>4285</v>
      </c>
      <c r="AZ741" s="34" t="s">
        <v>64</v>
      </c>
      <c r="BA741" s="34" t="s">
        <v>65</v>
      </c>
      <c r="BB741" s="35">
        <v>2032</v>
      </c>
      <c r="BC741" s="34" t="s">
        <v>66</v>
      </c>
    </row>
    <row r="742" spans="1:55" x14ac:dyDescent="0.25">
      <c r="A742" s="34" t="s">
        <v>134</v>
      </c>
      <c r="B742" s="35">
        <v>64035</v>
      </c>
      <c r="C742" s="34">
        <v>100</v>
      </c>
      <c r="D742" s="34" t="s">
        <v>166</v>
      </c>
      <c r="E742" s="34" t="s">
        <v>167</v>
      </c>
      <c r="F742" s="34" t="s">
        <v>168</v>
      </c>
      <c r="G742" s="34" t="s">
        <v>3527</v>
      </c>
      <c r="H742" s="34" t="s">
        <v>4287</v>
      </c>
      <c r="I742" s="34" t="s">
        <v>169</v>
      </c>
      <c r="J742" s="36">
        <v>40329</v>
      </c>
      <c r="K742" s="36"/>
      <c r="L742" s="34" t="s">
        <v>61</v>
      </c>
      <c r="M742" s="40"/>
      <c r="N742" s="41"/>
      <c r="O742" s="40"/>
      <c r="P742" s="41"/>
      <c r="Q742" s="40"/>
      <c r="R742" s="41"/>
      <c r="S742" s="41"/>
      <c r="T742" s="41" t="s">
        <v>70</v>
      </c>
      <c r="U742" s="41"/>
      <c r="V742" s="41"/>
      <c r="W742" s="40"/>
      <c r="X742" s="41" t="s">
        <v>70</v>
      </c>
      <c r="Y742" s="41"/>
      <c r="Z742" s="41"/>
      <c r="AA742" s="41"/>
      <c r="AB742" s="41"/>
      <c r="AC742" s="41"/>
      <c r="AD742" s="41"/>
      <c r="AE742" s="41"/>
      <c r="AF742" s="41"/>
      <c r="AG742" s="41" t="s">
        <v>70</v>
      </c>
      <c r="AH742" s="41"/>
      <c r="AI742" s="41"/>
      <c r="AJ742" s="41"/>
      <c r="AK742" s="41" t="s">
        <v>70</v>
      </c>
      <c r="AL742" s="41"/>
      <c r="AM742" s="41"/>
      <c r="AN742" s="41"/>
      <c r="AO742" s="41" t="s">
        <v>70</v>
      </c>
      <c r="AP742" s="41"/>
      <c r="AQ742" s="41"/>
      <c r="AR742" s="41"/>
      <c r="AS742" s="41"/>
      <c r="AT742" s="41"/>
      <c r="AU742" s="41"/>
      <c r="AV742" s="34" t="s">
        <v>70</v>
      </c>
      <c r="AW742" s="34" t="s">
        <v>70</v>
      </c>
      <c r="AX742" s="34" t="s">
        <v>133</v>
      </c>
      <c r="AY742" s="34" t="s">
        <v>4290</v>
      </c>
      <c r="AZ742" s="34" t="s">
        <v>64</v>
      </c>
      <c r="BA742" s="34" t="s">
        <v>65</v>
      </c>
      <c r="BB742" s="35">
        <v>2025</v>
      </c>
      <c r="BC742" s="34" t="s">
        <v>66</v>
      </c>
    </row>
    <row r="743" spans="1:55" x14ac:dyDescent="0.25">
      <c r="A743" s="34" t="s">
        <v>1144</v>
      </c>
      <c r="B743" s="35">
        <v>79310</v>
      </c>
      <c r="C743" s="34">
        <v>100</v>
      </c>
      <c r="D743" s="34" t="s">
        <v>1147</v>
      </c>
      <c r="E743" s="34" t="s">
        <v>1148</v>
      </c>
      <c r="F743" s="34" t="s">
        <v>1149</v>
      </c>
      <c r="G743" s="34" t="s">
        <v>234</v>
      </c>
      <c r="H743" s="34" t="s">
        <v>144</v>
      </c>
      <c r="I743" s="34" t="s">
        <v>288</v>
      </c>
      <c r="J743" s="36">
        <v>43951</v>
      </c>
      <c r="K743" s="36"/>
      <c r="L743" s="34" t="s">
        <v>61</v>
      </c>
      <c r="M743" s="40"/>
      <c r="N743" s="41"/>
      <c r="O743" s="40"/>
      <c r="P743" s="41" t="s">
        <v>3456</v>
      </c>
      <c r="Q743" s="40"/>
      <c r="R743" s="41" t="s">
        <v>3456</v>
      </c>
      <c r="S743" s="41"/>
      <c r="T743" s="41" t="s">
        <v>70</v>
      </c>
      <c r="U743" s="41"/>
      <c r="V743" s="41"/>
      <c r="W743" s="40"/>
      <c r="X743" s="41" t="s">
        <v>70</v>
      </c>
      <c r="Y743" s="41"/>
      <c r="Z743" s="41"/>
      <c r="AA743" s="41"/>
      <c r="AB743" s="41"/>
      <c r="AC743" s="41"/>
      <c r="AD743" s="40"/>
      <c r="AE743" s="41" t="s">
        <v>3456</v>
      </c>
      <c r="AF743" s="41" t="s">
        <v>3456</v>
      </c>
      <c r="AG743" s="41" t="s">
        <v>70</v>
      </c>
      <c r="AH743" s="41"/>
      <c r="AI743" s="41"/>
      <c r="AJ743" s="40"/>
      <c r="AK743" s="41" t="s">
        <v>70</v>
      </c>
      <c r="AL743" s="40"/>
      <c r="AM743" s="41"/>
      <c r="AN743" s="40"/>
      <c r="AO743" s="41" t="s">
        <v>70</v>
      </c>
      <c r="AP743" s="41" t="s">
        <v>70</v>
      </c>
      <c r="AQ743" s="41" t="s">
        <v>70</v>
      </c>
      <c r="AR743" s="41" t="s">
        <v>70</v>
      </c>
      <c r="AS743" s="41" t="s">
        <v>70</v>
      </c>
      <c r="AT743" s="40"/>
      <c r="AU743" s="40"/>
      <c r="AV743" s="34" t="s">
        <v>70</v>
      </c>
      <c r="AW743" s="34" t="s">
        <v>70</v>
      </c>
      <c r="AX743" s="34" t="s">
        <v>133</v>
      </c>
      <c r="AY743" s="34" t="s">
        <v>4292</v>
      </c>
      <c r="AZ743" s="34" t="s">
        <v>64</v>
      </c>
      <c r="BA743" s="34" t="s">
        <v>65</v>
      </c>
      <c r="BB743" s="35">
        <v>2036</v>
      </c>
      <c r="BC743" s="34" t="s">
        <v>66</v>
      </c>
    </row>
    <row r="744" spans="1:55" x14ac:dyDescent="0.25">
      <c r="A744" s="34" t="s">
        <v>2388</v>
      </c>
      <c r="B744" s="35">
        <v>64233</v>
      </c>
      <c r="C744" s="34">
        <v>100</v>
      </c>
      <c r="D744" s="34" t="s">
        <v>2389</v>
      </c>
      <c r="E744" s="34" t="s">
        <v>2390</v>
      </c>
      <c r="F744" s="34" t="s">
        <v>2391</v>
      </c>
      <c r="G744" s="34" t="s">
        <v>155</v>
      </c>
      <c r="H744" s="34" t="s">
        <v>208</v>
      </c>
      <c r="I744" s="34" t="s">
        <v>1657</v>
      </c>
      <c r="J744" s="36">
        <v>40773</v>
      </c>
      <c r="K744" s="36"/>
      <c r="L744" s="34" t="s">
        <v>61</v>
      </c>
      <c r="M744" s="40"/>
      <c r="N744" s="41"/>
      <c r="O744" s="40"/>
      <c r="P744" s="41"/>
      <c r="Q744" s="40"/>
      <c r="R744" s="41"/>
      <c r="S744" s="41"/>
      <c r="T744" s="41" t="s">
        <v>70</v>
      </c>
      <c r="U744" s="41"/>
      <c r="V744" s="41"/>
      <c r="W744" s="40"/>
      <c r="X744" s="41" t="s">
        <v>70</v>
      </c>
      <c r="Y744" s="41"/>
      <c r="Z744" s="40"/>
      <c r="AA744" s="41"/>
      <c r="AB744" s="41"/>
      <c r="AC744" s="41"/>
      <c r="AD744" s="40"/>
      <c r="AE744" s="41"/>
      <c r="AF744" s="41"/>
      <c r="AG744" s="41" t="s">
        <v>70</v>
      </c>
      <c r="AH744" s="41"/>
      <c r="AI744" s="41"/>
      <c r="AJ744" s="40"/>
      <c r="AK744" s="41" t="s">
        <v>70</v>
      </c>
      <c r="AL744" s="40"/>
      <c r="AM744" s="41"/>
      <c r="AN744" s="40"/>
      <c r="AO744" s="41" t="s">
        <v>70</v>
      </c>
      <c r="AP744" s="41" t="s">
        <v>70</v>
      </c>
      <c r="AQ744" s="41" t="s">
        <v>70</v>
      </c>
      <c r="AR744" s="41" t="s">
        <v>70</v>
      </c>
      <c r="AS744" s="41" t="s">
        <v>70</v>
      </c>
      <c r="AT744" s="40"/>
      <c r="AU744" s="40"/>
      <c r="AV744" s="34" t="s">
        <v>70</v>
      </c>
      <c r="AW744" s="34" t="s">
        <v>70</v>
      </c>
      <c r="AX744" s="34" t="s">
        <v>133</v>
      </c>
      <c r="AY744" s="34" t="s">
        <v>4302</v>
      </c>
      <c r="AZ744" s="34" t="s">
        <v>64</v>
      </c>
      <c r="BA744" s="34" t="s">
        <v>65</v>
      </c>
      <c r="BB744" s="35">
        <v>2026</v>
      </c>
      <c r="BC744" s="34" t="s">
        <v>66</v>
      </c>
    </row>
    <row r="745" spans="1:55" x14ac:dyDescent="0.25">
      <c r="A745" s="34" t="s">
        <v>2364</v>
      </c>
      <c r="B745" s="35">
        <v>63490</v>
      </c>
      <c r="C745" s="34">
        <v>100</v>
      </c>
      <c r="D745" s="34" t="s">
        <v>2373</v>
      </c>
      <c r="E745" s="34" t="s">
        <v>2374</v>
      </c>
      <c r="F745" s="34" t="s">
        <v>2375</v>
      </c>
      <c r="G745" s="34" t="s">
        <v>150</v>
      </c>
      <c r="H745" s="34" t="s">
        <v>4287</v>
      </c>
      <c r="I745" s="34" t="s">
        <v>1883</v>
      </c>
      <c r="J745" s="36">
        <v>39787</v>
      </c>
      <c r="K745" s="36"/>
      <c r="L745" s="34" t="s">
        <v>61</v>
      </c>
      <c r="M745" s="40"/>
      <c r="N745" s="41"/>
      <c r="O745" s="40"/>
      <c r="P745" s="41"/>
      <c r="Q745" s="40"/>
      <c r="R745" s="41"/>
      <c r="S745" s="41"/>
      <c r="T745" s="41" t="s">
        <v>70</v>
      </c>
      <c r="U745" s="41"/>
      <c r="V745" s="41"/>
      <c r="W745" s="40"/>
      <c r="X745" s="41" t="s">
        <v>70</v>
      </c>
      <c r="Y745" s="41"/>
      <c r="Z745" s="40"/>
      <c r="AA745" s="41"/>
      <c r="AB745" s="41"/>
      <c r="AC745" s="41"/>
      <c r="AD745" s="40"/>
      <c r="AE745" s="41" t="s">
        <v>3456</v>
      </c>
      <c r="AF745" s="41" t="s">
        <v>3456</v>
      </c>
      <c r="AG745" s="41" t="s">
        <v>70</v>
      </c>
      <c r="AH745" s="41"/>
      <c r="AI745" s="41"/>
      <c r="AJ745" s="40"/>
      <c r="AK745" s="41" t="s">
        <v>70</v>
      </c>
      <c r="AL745" s="40"/>
      <c r="AM745" s="41"/>
      <c r="AN745" s="40"/>
      <c r="AO745" s="41" t="s">
        <v>70</v>
      </c>
      <c r="AP745" s="41" t="s">
        <v>70</v>
      </c>
      <c r="AQ745" s="41" t="s">
        <v>70</v>
      </c>
      <c r="AR745" s="41" t="s">
        <v>70</v>
      </c>
      <c r="AS745" s="41" t="s">
        <v>70</v>
      </c>
      <c r="AT745" s="40"/>
      <c r="AU745" s="40"/>
      <c r="AV745" s="34" t="s">
        <v>70</v>
      </c>
      <c r="AW745" s="34" t="s">
        <v>70</v>
      </c>
      <c r="AX745" s="34" t="s">
        <v>133</v>
      </c>
      <c r="AY745" s="34" t="s">
        <v>4302</v>
      </c>
      <c r="AZ745" s="34" t="s">
        <v>64</v>
      </c>
      <c r="BA745" s="34" t="s">
        <v>65</v>
      </c>
      <c r="BB745" s="35">
        <v>2023</v>
      </c>
      <c r="BC745" s="34" t="s">
        <v>103</v>
      </c>
    </row>
    <row r="746" spans="1:55" x14ac:dyDescent="0.25">
      <c r="A746" s="34" t="s">
        <v>1593</v>
      </c>
      <c r="B746" s="35">
        <v>78983</v>
      </c>
      <c r="C746" s="34">
        <v>100</v>
      </c>
      <c r="D746" s="34" t="s">
        <v>1607</v>
      </c>
      <c r="E746" s="34" t="s">
        <v>1608</v>
      </c>
      <c r="F746" s="34" t="s">
        <v>1609</v>
      </c>
      <c r="G746" s="34" t="s">
        <v>230</v>
      </c>
      <c r="H746" s="34" t="s">
        <v>59</v>
      </c>
      <c r="I746" s="34" t="s">
        <v>3987</v>
      </c>
      <c r="J746" s="36">
        <v>43725</v>
      </c>
      <c r="K746" s="36"/>
      <c r="L746" s="34" t="s">
        <v>61</v>
      </c>
      <c r="M746" s="40"/>
      <c r="N746" s="41"/>
      <c r="O746" s="40"/>
      <c r="P746" s="41" t="s">
        <v>3456</v>
      </c>
      <c r="Q746" s="40"/>
      <c r="R746" s="41"/>
      <c r="S746" s="41"/>
      <c r="T746" s="41" t="s">
        <v>70</v>
      </c>
      <c r="U746" s="41"/>
      <c r="V746" s="41"/>
      <c r="W746" s="40"/>
      <c r="X746" s="41" t="s">
        <v>70</v>
      </c>
      <c r="Y746" s="41"/>
      <c r="Z746" s="40"/>
      <c r="AA746" s="41"/>
      <c r="AB746" s="41"/>
      <c r="AC746" s="41"/>
      <c r="AD746" s="40"/>
      <c r="AE746" s="41" t="s">
        <v>3456</v>
      </c>
      <c r="AF746" s="41" t="s">
        <v>3456</v>
      </c>
      <c r="AG746" s="41" t="s">
        <v>70</v>
      </c>
      <c r="AH746" s="41"/>
      <c r="AI746" s="41" t="s">
        <v>3456</v>
      </c>
      <c r="AJ746" s="40"/>
      <c r="AK746" s="41" t="s">
        <v>70</v>
      </c>
      <c r="AL746" s="40"/>
      <c r="AM746" s="41"/>
      <c r="AN746" s="40"/>
      <c r="AO746" s="41" t="s">
        <v>70</v>
      </c>
      <c r="AP746" s="41" t="s">
        <v>70</v>
      </c>
      <c r="AQ746" s="41" t="s">
        <v>70</v>
      </c>
      <c r="AR746" s="41" t="s">
        <v>70</v>
      </c>
      <c r="AS746" s="41" t="s">
        <v>70</v>
      </c>
      <c r="AT746" s="40"/>
      <c r="AU746" s="40"/>
      <c r="AV746" s="34" t="s">
        <v>70</v>
      </c>
      <c r="AW746" s="34" t="s">
        <v>70</v>
      </c>
      <c r="AX746" s="34" t="s">
        <v>133</v>
      </c>
      <c r="AY746" s="34" t="s">
        <v>4290</v>
      </c>
      <c r="AZ746" s="34" t="s">
        <v>64</v>
      </c>
      <c r="BA746" s="34" t="s">
        <v>65</v>
      </c>
      <c r="BB746" s="35">
        <v>2035</v>
      </c>
      <c r="BC746" s="34" t="s">
        <v>103</v>
      </c>
    </row>
    <row r="747" spans="1:55" x14ac:dyDescent="0.25">
      <c r="A747" s="34" t="s">
        <v>1173</v>
      </c>
      <c r="B747" s="35">
        <v>80337</v>
      </c>
      <c r="C747" s="34">
        <v>100</v>
      </c>
      <c r="D747" s="34" t="s">
        <v>3633</v>
      </c>
      <c r="E747" s="34" t="s">
        <v>3632</v>
      </c>
      <c r="F747" s="34" t="s">
        <v>1216</v>
      </c>
      <c r="G747" s="34" t="s">
        <v>230</v>
      </c>
      <c r="H747" s="34" t="s">
        <v>59</v>
      </c>
      <c r="I747" s="34" t="s">
        <v>1260</v>
      </c>
      <c r="J747" s="36">
        <v>44504</v>
      </c>
      <c r="K747" s="36"/>
      <c r="L747" s="34" t="s">
        <v>61</v>
      </c>
      <c r="M747" s="40"/>
      <c r="N747" s="41" t="s">
        <v>3456</v>
      </c>
      <c r="O747" s="40"/>
      <c r="P747" s="41" t="s">
        <v>3456</v>
      </c>
      <c r="Q747" s="40"/>
      <c r="R747" s="41" t="s">
        <v>3456</v>
      </c>
      <c r="S747" s="41" t="s">
        <v>3456</v>
      </c>
      <c r="T747" s="41" t="s">
        <v>70</v>
      </c>
      <c r="U747" s="41"/>
      <c r="V747" s="41" t="s">
        <v>3456</v>
      </c>
      <c r="W747" s="40"/>
      <c r="X747" s="41" t="s">
        <v>70</v>
      </c>
      <c r="Y747" s="41"/>
      <c r="Z747" s="41"/>
      <c r="AA747" s="41"/>
      <c r="AB747" s="41"/>
      <c r="AC747" s="41"/>
      <c r="AD747" s="40"/>
      <c r="AE747" s="41" t="s">
        <v>3456</v>
      </c>
      <c r="AF747" s="41" t="s">
        <v>3456</v>
      </c>
      <c r="AG747" s="41" t="s">
        <v>70</v>
      </c>
      <c r="AH747" s="41"/>
      <c r="AI747" s="41"/>
      <c r="AJ747" s="40"/>
      <c r="AK747" s="41" t="s">
        <v>70</v>
      </c>
      <c r="AL747" s="40"/>
      <c r="AM747" s="41"/>
      <c r="AN747" s="40"/>
      <c r="AO747" s="41" t="s">
        <v>70</v>
      </c>
      <c r="AP747" s="41" t="s">
        <v>70</v>
      </c>
      <c r="AQ747" s="41" t="s">
        <v>70</v>
      </c>
      <c r="AR747" s="41" t="s">
        <v>70</v>
      </c>
      <c r="AS747" s="41" t="s">
        <v>70</v>
      </c>
      <c r="AT747" s="40"/>
      <c r="AU747" s="40"/>
      <c r="AV747" s="34" t="s">
        <v>70</v>
      </c>
      <c r="AW747" s="34" t="s">
        <v>70</v>
      </c>
      <c r="AX747" s="34" t="s">
        <v>133</v>
      </c>
      <c r="AY747" s="34" t="s">
        <v>4295</v>
      </c>
      <c r="AZ747" s="34" t="s">
        <v>64</v>
      </c>
      <c r="BA747" s="34" t="s">
        <v>65</v>
      </c>
      <c r="BB747" s="35">
        <v>2038</v>
      </c>
      <c r="BC747" s="34" t="s">
        <v>66</v>
      </c>
    </row>
    <row r="748" spans="1:55" x14ac:dyDescent="0.25">
      <c r="A748" s="34" t="s">
        <v>2656</v>
      </c>
      <c r="B748" s="35">
        <v>79303</v>
      </c>
      <c r="C748" s="34">
        <v>100</v>
      </c>
      <c r="D748" s="34" t="s">
        <v>2694</v>
      </c>
      <c r="E748" s="34" t="s">
        <v>2695</v>
      </c>
      <c r="F748" s="34" t="s">
        <v>512</v>
      </c>
      <c r="G748" s="34" t="s">
        <v>234</v>
      </c>
      <c r="H748" s="34" t="s">
        <v>144</v>
      </c>
      <c r="I748" s="34" t="s">
        <v>3547</v>
      </c>
      <c r="J748" s="36">
        <v>43886</v>
      </c>
      <c r="K748" s="36"/>
      <c r="L748" s="34" t="s">
        <v>61</v>
      </c>
      <c r="M748" s="40"/>
      <c r="N748" s="41"/>
      <c r="O748" s="40"/>
      <c r="P748" s="41" t="s">
        <v>3456</v>
      </c>
      <c r="Q748" s="40"/>
      <c r="R748" s="41"/>
      <c r="S748" s="41"/>
      <c r="T748" s="41" t="s">
        <v>70</v>
      </c>
      <c r="U748" s="41"/>
      <c r="V748" s="41"/>
      <c r="W748" s="40"/>
      <c r="X748" s="41" t="s">
        <v>70</v>
      </c>
      <c r="Y748" s="41"/>
      <c r="Z748" s="40"/>
      <c r="AA748" s="41"/>
      <c r="AB748" s="41"/>
      <c r="AC748" s="41"/>
      <c r="AD748" s="40"/>
      <c r="AE748" s="41"/>
      <c r="AF748" s="41"/>
      <c r="AG748" s="41" t="s">
        <v>70</v>
      </c>
      <c r="AH748" s="41"/>
      <c r="AI748" s="41"/>
      <c r="AJ748" s="40"/>
      <c r="AK748" s="41" t="s">
        <v>70</v>
      </c>
      <c r="AL748" s="40"/>
      <c r="AM748" s="41"/>
      <c r="AN748" s="40"/>
      <c r="AO748" s="41" t="s">
        <v>70</v>
      </c>
      <c r="AP748" s="41" t="s">
        <v>70</v>
      </c>
      <c r="AQ748" s="41" t="s">
        <v>70</v>
      </c>
      <c r="AR748" s="41" t="s">
        <v>70</v>
      </c>
      <c r="AS748" s="41" t="s">
        <v>70</v>
      </c>
      <c r="AT748" s="40"/>
      <c r="AU748" s="40"/>
      <c r="AV748" s="34" t="s">
        <v>70</v>
      </c>
      <c r="AW748" s="34" t="s">
        <v>70</v>
      </c>
      <c r="AX748" s="34" t="s">
        <v>63</v>
      </c>
      <c r="AY748" s="34" t="s">
        <v>4311</v>
      </c>
      <c r="AZ748" s="34" t="s">
        <v>64</v>
      </c>
      <c r="BA748" s="34" t="s">
        <v>65</v>
      </c>
      <c r="BB748" s="35">
        <v>2035</v>
      </c>
      <c r="BC748" s="34" t="s">
        <v>103</v>
      </c>
    </row>
    <row r="749" spans="1:55" x14ac:dyDescent="0.25">
      <c r="A749" s="34" t="s">
        <v>968</v>
      </c>
      <c r="B749" s="35">
        <v>66705</v>
      </c>
      <c r="C749" s="34">
        <v>100</v>
      </c>
      <c r="D749" s="34" t="s">
        <v>969</v>
      </c>
      <c r="E749" s="34" t="s">
        <v>970</v>
      </c>
      <c r="F749" s="34" t="s">
        <v>971</v>
      </c>
      <c r="G749" s="34" t="s">
        <v>150</v>
      </c>
      <c r="H749" s="34" t="s">
        <v>4287</v>
      </c>
      <c r="I749" s="34" t="s">
        <v>118</v>
      </c>
      <c r="J749" s="36">
        <v>43069</v>
      </c>
      <c r="K749" s="36"/>
      <c r="L749" s="34" t="s">
        <v>61</v>
      </c>
      <c r="M749" s="40">
        <v>45267</v>
      </c>
      <c r="N749" s="41"/>
      <c r="O749" s="40"/>
      <c r="P749" s="41" t="s">
        <v>3456</v>
      </c>
      <c r="Q749" s="40"/>
      <c r="R749" s="41" t="s">
        <v>3456</v>
      </c>
      <c r="S749" s="41"/>
      <c r="T749" s="41" t="s">
        <v>70</v>
      </c>
      <c r="U749" s="41"/>
      <c r="V749" s="41"/>
      <c r="W749" s="40"/>
      <c r="X749" s="41" t="s">
        <v>70</v>
      </c>
      <c r="Y749" s="41"/>
      <c r="Z749" s="41"/>
      <c r="AA749" s="41"/>
      <c r="AB749" s="41"/>
      <c r="AC749" s="41"/>
      <c r="AD749" s="40"/>
      <c r="AE749" s="41"/>
      <c r="AF749" s="41"/>
      <c r="AG749" s="41" t="s">
        <v>70</v>
      </c>
      <c r="AH749" s="41"/>
      <c r="AI749" s="41"/>
      <c r="AJ749" s="40"/>
      <c r="AK749" s="41" t="s">
        <v>70</v>
      </c>
      <c r="AL749" s="40"/>
      <c r="AM749" s="41"/>
      <c r="AN749" s="41"/>
      <c r="AO749" s="41" t="s">
        <v>70</v>
      </c>
      <c r="AP749" s="41" t="s">
        <v>70</v>
      </c>
      <c r="AQ749" s="41" t="s">
        <v>70</v>
      </c>
      <c r="AR749" s="41" t="s">
        <v>70</v>
      </c>
      <c r="AS749" s="41" t="s">
        <v>70</v>
      </c>
      <c r="AT749" s="41"/>
      <c r="AU749" s="40"/>
      <c r="AV749" s="34" t="s">
        <v>70</v>
      </c>
      <c r="AW749" s="34" t="s">
        <v>70</v>
      </c>
      <c r="AX749" s="34" t="s">
        <v>133</v>
      </c>
      <c r="AY749" s="34" t="s">
        <v>4296</v>
      </c>
      <c r="AZ749" s="34" t="s">
        <v>64</v>
      </c>
      <c r="BA749" s="34" t="s">
        <v>65</v>
      </c>
      <c r="BB749" s="35">
        <v>2032</v>
      </c>
      <c r="BC749" s="34" t="s">
        <v>119</v>
      </c>
    </row>
    <row r="750" spans="1:55" x14ac:dyDescent="0.25">
      <c r="A750" s="34" t="s">
        <v>803</v>
      </c>
      <c r="B750" s="35">
        <v>78138</v>
      </c>
      <c r="C750" s="34">
        <v>22.24</v>
      </c>
      <c r="D750" s="34" t="s">
        <v>804</v>
      </c>
      <c r="E750" s="34" t="s">
        <v>805</v>
      </c>
      <c r="F750" s="34" t="s">
        <v>806</v>
      </c>
      <c r="G750" s="34" t="s">
        <v>287</v>
      </c>
      <c r="H750" s="34" t="s">
        <v>144</v>
      </c>
      <c r="I750" s="34" t="s">
        <v>288</v>
      </c>
      <c r="J750" s="36">
        <v>44187</v>
      </c>
      <c r="K750" s="36"/>
      <c r="L750" s="34" t="s">
        <v>61</v>
      </c>
      <c r="M750" s="40"/>
      <c r="N750" s="41"/>
      <c r="O750" s="40"/>
      <c r="P750" s="41" t="s">
        <v>3456</v>
      </c>
      <c r="Q750" s="40"/>
      <c r="R750" s="41"/>
      <c r="S750" s="41"/>
      <c r="T750" s="41" t="s">
        <v>70</v>
      </c>
      <c r="U750" s="41"/>
      <c r="V750" s="41"/>
      <c r="W750" s="40"/>
      <c r="X750" s="41" t="s">
        <v>70</v>
      </c>
      <c r="Y750" s="41"/>
      <c r="Z750" s="41"/>
      <c r="AA750" s="41"/>
      <c r="AB750" s="41"/>
      <c r="AC750" s="41"/>
      <c r="AD750" s="40"/>
      <c r="AE750" s="41" t="s">
        <v>3456</v>
      </c>
      <c r="AF750" s="41" t="s">
        <v>3456</v>
      </c>
      <c r="AG750" s="41" t="s">
        <v>70</v>
      </c>
      <c r="AH750" s="41"/>
      <c r="AI750" s="41"/>
      <c r="AJ750" s="40"/>
      <c r="AK750" s="41" t="s">
        <v>70</v>
      </c>
      <c r="AL750" s="40"/>
      <c r="AM750" s="41"/>
      <c r="AN750" s="41"/>
      <c r="AO750" s="41" t="s">
        <v>70</v>
      </c>
      <c r="AP750" s="41" t="s">
        <v>70</v>
      </c>
      <c r="AQ750" s="41" t="s">
        <v>70</v>
      </c>
      <c r="AR750" s="41" t="s">
        <v>70</v>
      </c>
      <c r="AS750" s="41" t="s">
        <v>70</v>
      </c>
      <c r="AT750" s="41"/>
      <c r="AU750" s="41"/>
      <c r="AV750" s="34" t="s">
        <v>70</v>
      </c>
      <c r="AW750" s="34" t="s">
        <v>70</v>
      </c>
      <c r="AX750" s="34" t="s">
        <v>63</v>
      </c>
      <c r="AY750" s="34" t="s">
        <v>4286</v>
      </c>
      <c r="AZ750" s="34" t="s">
        <v>64</v>
      </c>
      <c r="BA750" s="34" t="s">
        <v>65</v>
      </c>
      <c r="BB750" s="35">
        <v>2037</v>
      </c>
      <c r="BC750" s="34" t="s">
        <v>119</v>
      </c>
    </row>
    <row r="751" spans="1:55" x14ac:dyDescent="0.25">
      <c r="A751" s="34" t="s">
        <v>2301</v>
      </c>
      <c r="B751" s="35">
        <v>63511</v>
      </c>
      <c r="C751" s="34">
        <v>100</v>
      </c>
      <c r="D751" s="34" t="s">
        <v>2331</v>
      </c>
      <c r="E751" s="34" t="s">
        <v>2332</v>
      </c>
      <c r="F751" s="34" t="s">
        <v>2333</v>
      </c>
      <c r="G751" s="34" t="s">
        <v>4291</v>
      </c>
      <c r="H751" s="34" t="s">
        <v>59</v>
      </c>
      <c r="I751" s="34" t="s">
        <v>570</v>
      </c>
      <c r="J751" s="36">
        <v>39629</v>
      </c>
      <c r="K751" s="36"/>
      <c r="L751" s="34" t="s">
        <v>61</v>
      </c>
      <c r="M751" s="40"/>
      <c r="N751" s="41"/>
      <c r="O751" s="40"/>
      <c r="P751" s="41"/>
      <c r="Q751" s="40"/>
      <c r="R751" s="41" t="s">
        <v>3456</v>
      </c>
      <c r="S751" s="41"/>
      <c r="T751" s="41" t="s">
        <v>70</v>
      </c>
      <c r="U751" s="41"/>
      <c r="V751" s="41"/>
      <c r="W751" s="40"/>
      <c r="X751" s="41" t="s">
        <v>70</v>
      </c>
      <c r="Y751" s="41"/>
      <c r="Z751" s="40"/>
      <c r="AA751" s="41"/>
      <c r="AB751" s="41"/>
      <c r="AC751" s="41"/>
      <c r="AD751" s="40"/>
      <c r="AE751" s="41" t="s">
        <v>3456</v>
      </c>
      <c r="AF751" s="41"/>
      <c r="AG751" s="41" t="s">
        <v>70</v>
      </c>
      <c r="AH751" s="41"/>
      <c r="AI751" s="41"/>
      <c r="AJ751" s="40"/>
      <c r="AK751" s="41" t="s">
        <v>70</v>
      </c>
      <c r="AL751" s="40"/>
      <c r="AM751" s="41"/>
      <c r="AN751" s="40"/>
      <c r="AO751" s="41" t="s">
        <v>70</v>
      </c>
      <c r="AP751" s="41" t="s">
        <v>70</v>
      </c>
      <c r="AQ751" s="41" t="s">
        <v>70</v>
      </c>
      <c r="AR751" s="41" t="s">
        <v>70</v>
      </c>
      <c r="AS751" s="41" t="s">
        <v>70</v>
      </c>
      <c r="AT751" s="40"/>
      <c r="AU751" s="40"/>
      <c r="AV751" s="34" t="s">
        <v>70</v>
      </c>
      <c r="AW751" s="34" t="s">
        <v>70</v>
      </c>
      <c r="AX751" s="34" t="s">
        <v>133</v>
      </c>
      <c r="AY751" s="34" t="s">
        <v>4289</v>
      </c>
      <c r="AZ751" s="34" t="s">
        <v>64</v>
      </c>
      <c r="BA751" s="34" t="s">
        <v>65</v>
      </c>
      <c r="BB751" s="35">
        <v>2023</v>
      </c>
      <c r="BC751" s="34" t="s">
        <v>66</v>
      </c>
    </row>
    <row r="752" spans="1:55" x14ac:dyDescent="0.25">
      <c r="A752" s="34" t="s">
        <v>1855</v>
      </c>
      <c r="B752" s="35">
        <v>79293</v>
      </c>
      <c r="C752" s="34">
        <v>100</v>
      </c>
      <c r="D752" s="34" t="s">
        <v>1871</v>
      </c>
      <c r="E752" s="34" t="s">
        <v>1872</v>
      </c>
      <c r="F752" s="34" t="s">
        <v>1193</v>
      </c>
      <c r="G752" s="34" t="s">
        <v>150</v>
      </c>
      <c r="H752" s="34" t="s">
        <v>4287</v>
      </c>
      <c r="I752" s="34" t="s">
        <v>114</v>
      </c>
      <c r="J752" s="36">
        <v>44069</v>
      </c>
      <c r="K752" s="36"/>
      <c r="L752" s="34" t="s">
        <v>61</v>
      </c>
      <c r="M752" s="40">
        <v>45271</v>
      </c>
      <c r="N752" s="41"/>
      <c r="O752" s="40"/>
      <c r="P752" s="41" t="s">
        <v>3456</v>
      </c>
      <c r="Q752" s="40"/>
      <c r="R752" s="41" t="s">
        <v>3456</v>
      </c>
      <c r="S752" s="41"/>
      <c r="T752" s="41" t="s">
        <v>70</v>
      </c>
      <c r="U752" s="41"/>
      <c r="V752" s="41"/>
      <c r="W752" s="40"/>
      <c r="X752" s="41" t="s">
        <v>70</v>
      </c>
      <c r="Y752" s="41"/>
      <c r="Z752" s="40"/>
      <c r="AA752" s="41"/>
      <c r="AB752" s="41"/>
      <c r="AC752" s="41"/>
      <c r="AD752" s="40"/>
      <c r="AE752" s="41" t="s">
        <v>3456</v>
      </c>
      <c r="AF752" s="41" t="s">
        <v>3456</v>
      </c>
      <c r="AG752" s="41" t="s">
        <v>70</v>
      </c>
      <c r="AH752" s="41"/>
      <c r="AI752" s="41"/>
      <c r="AJ752" s="40"/>
      <c r="AK752" s="41" t="s">
        <v>70</v>
      </c>
      <c r="AL752" s="40"/>
      <c r="AM752" s="41"/>
      <c r="AN752" s="40"/>
      <c r="AO752" s="41" t="s">
        <v>70</v>
      </c>
      <c r="AP752" s="41" t="s">
        <v>70</v>
      </c>
      <c r="AQ752" s="41" t="s">
        <v>70</v>
      </c>
      <c r="AR752" s="41" t="s">
        <v>70</v>
      </c>
      <c r="AS752" s="41" t="s">
        <v>70</v>
      </c>
      <c r="AT752" s="40"/>
      <c r="AU752" s="40"/>
      <c r="AV752" s="34" t="s">
        <v>70</v>
      </c>
      <c r="AW752" s="34" t="s">
        <v>70</v>
      </c>
      <c r="AX752" s="34" t="s">
        <v>63</v>
      </c>
      <c r="AY752" s="34" t="s">
        <v>4286</v>
      </c>
      <c r="AZ752" s="34" t="s">
        <v>64</v>
      </c>
      <c r="BA752" s="34" t="s">
        <v>65</v>
      </c>
      <c r="BB752" s="35">
        <v>2037</v>
      </c>
      <c r="BC752" s="34" t="s">
        <v>119</v>
      </c>
    </row>
    <row r="753" spans="1:55" x14ac:dyDescent="0.25">
      <c r="A753" s="34" t="s">
        <v>2364</v>
      </c>
      <c r="B753" s="35">
        <v>63280</v>
      </c>
      <c r="C753" s="34">
        <v>100</v>
      </c>
      <c r="D753" s="34" t="s">
        <v>2367</v>
      </c>
      <c r="E753" s="34" t="s">
        <v>2368</v>
      </c>
      <c r="F753" s="34" t="s">
        <v>2369</v>
      </c>
      <c r="G753" s="34" t="s">
        <v>421</v>
      </c>
      <c r="H753" s="34" t="s">
        <v>59</v>
      </c>
      <c r="I753" s="34" t="s">
        <v>786</v>
      </c>
      <c r="J753" s="36">
        <v>39769</v>
      </c>
      <c r="K753" s="36"/>
      <c r="L753" s="34" t="s">
        <v>61</v>
      </c>
      <c r="M753" s="40"/>
      <c r="N753" s="41"/>
      <c r="O753" s="40"/>
      <c r="P753" s="41"/>
      <c r="Q753" s="40"/>
      <c r="R753" s="41"/>
      <c r="S753" s="41"/>
      <c r="T753" s="41" t="s">
        <v>70</v>
      </c>
      <c r="U753" s="41"/>
      <c r="V753" s="41"/>
      <c r="W753" s="40"/>
      <c r="X753" s="41" t="s">
        <v>70</v>
      </c>
      <c r="Y753" s="41"/>
      <c r="Z753" s="40"/>
      <c r="AA753" s="41"/>
      <c r="AB753" s="41"/>
      <c r="AC753" s="41"/>
      <c r="AD753" s="40"/>
      <c r="AE753" s="41"/>
      <c r="AF753" s="41"/>
      <c r="AG753" s="41" t="s">
        <v>70</v>
      </c>
      <c r="AH753" s="41"/>
      <c r="AI753" s="41"/>
      <c r="AJ753" s="40"/>
      <c r="AK753" s="41" t="s">
        <v>70</v>
      </c>
      <c r="AL753" s="40"/>
      <c r="AM753" s="41"/>
      <c r="AN753" s="40"/>
      <c r="AO753" s="41" t="s">
        <v>70</v>
      </c>
      <c r="AP753" s="41" t="s">
        <v>70</v>
      </c>
      <c r="AQ753" s="41" t="s">
        <v>70</v>
      </c>
      <c r="AR753" s="41" t="s">
        <v>70</v>
      </c>
      <c r="AS753" s="41" t="s">
        <v>70</v>
      </c>
      <c r="AT753" s="40"/>
      <c r="AU753" s="40"/>
      <c r="AV753" s="34" t="s">
        <v>70</v>
      </c>
      <c r="AW753" s="34" t="s">
        <v>70</v>
      </c>
      <c r="AX753" s="34" t="s">
        <v>133</v>
      </c>
      <c r="AY753" s="34" t="s">
        <v>4302</v>
      </c>
      <c r="AZ753" s="34" t="s">
        <v>64</v>
      </c>
      <c r="BA753" s="34" t="s">
        <v>65</v>
      </c>
      <c r="BB753" s="35">
        <v>2024</v>
      </c>
      <c r="BC753" s="34" t="s">
        <v>66</v>
      </c>
    </row>
    <row r="754" spans="1:55" x14ac:dyDescent="0.25">
      <c r="A754" s="34" t="s">
        <v>54</v>
      </c>
      <c r="B754" s="35">
        <v>79137</v>
      </c>
      <c r="C754" s="34">
        <v>53.25</v>
      </c>
      <c r="D754" s="34" t="s">
        <v>82</v>
      </c>
      <c r="E754" s="34" t="s">
        <v>83</v>
      </c>
      <c r="F754" s="34" t="s">
        <v>84</v>
      </c>
      <c r="G754" s="34" t="s">
        <v>58</v>
      </c>
      <c r="H754" s="34" t="s">
        <v>59</v>
      </c>
      <c r="I754" s="34" t="s">
        <v>88</v>
      </c>
      <c r="J754" s="36">
        <v>43893</v>
      </c>
      <c r="K754" s="34"/>
      <c r="L754" s="34" t="s">
        <v>61</v>
      </c>
      <c r="M754" s="41"/>
      <c r="N754" s="41"/>
      <c r="O754" s="41"/>
      <c r="P754" s="41" t="s">
        <v>3456</v>
      </c>
      <c r="Q754" s="41"/>
      <c r="R754" s="41" t="s">
        <v>3456</v>
      </c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 t="s">
        <v>3456</v>
      </c>
      <c r="AF754" s="41" t="s">
        <v>3456</v>
      </c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34"/>
      <c r="AW754" s="34"/>
      <c r="AX754" s="34" t="s">
        <v>63</v>
      </c>
      <c r="AY754" s="34" t="s">
        <v>4285</v>
      </c>
      <c r="AZ754" s="34" t="s">
        <v>64</v>
      </c>
      <c r="BA754" s="34" t="s">
        <v>65</v>
      </c>
      <c r="BB754" s="35">
        <v>2036</v>
      </c>
      <c r="BC754" s="34" t="s">
        <v>66</v>
      </c>
    </row>
    <row r="755" spans="1:55" x14ac:dyDescent="0.25">
      <c r="A755" s="34" t="s">
        <v>265</v>
      </c>
      <c r="B755" s="35">
        <v>64945</v>
      </c>
      <c r="C755" s="34">
        <v>92.5</v>
      </c>
      <c r="D755" s="34" t="s">
        <v>342</v>
      </c>
      <c r="E755" s="34" t="s">
        <v>343</v>
      </c>
      <c r="F755" s="34" t="s">
        <v>1927</v>
      </c>
      <c r="G755" s="34" t="s">
        <v>287</v>
      </c>
      <c r="H755" s="34" t="s">
        <v>144</v>
      </c>
      <c r="I755" s="34" t="s">
        <v>88</v>
      </c>
      <c r="J755" s="36">
        <v>40480</v>
      </c>
      <c r="K755" s="36"/>
      <c r="L755" s="34" t="s">
        <v>61</v>
      </c>
      <c r="M755" s="40"/>
      <c r="N755" s="41"/>
      <c r="O755" s="40"/>
      <c r="P755" s="41" t="s">
        <v>3456</v>
      </c>
      <c r="Q755" s="40"/>
      <c r="R755" s="41" t="s">
        <v>3456</v>
      </c>
      <c r="S755" s="41"/>
      <c r="T755" s="41" t="s">
        <v>70</v>
      </c>
      <c r="U755" s="41"/>
      <c r="V755" s="41"/>
      <c r="W755" s="40"/>
      <c r="X755" s="41" t="s">
        <v>70</v>
      </c>
      <c r="Y755" s="41"/>
      <c r="Z755" s="41"/>
      <c r="AA755" s="41"/>
      <c r="AB755" s="41"/>
      <c r="AC755" s="41"/>
      <c r="AD755" s="41"/>
      <c r="AE755" s="41" t="s">
        <v>3456</v>
      </c>
      <c r="AF755" s="41"/>
      <c r="AG755" s="41" t="s">
        <v>70</v>
      </c>
      <c r="AH755" s="41"/>
      <c r="AI755" s="41"/>
      <c r="AJ755" s="41"/>
      <c r="AK755" s="41" t="s">
        <v>70</v>
      </c>
      <c r="AL755" s="41"/>
      <c r="AM755" s="41"/>
      <c r="AN755" s="41"/>
      <c r="AO755" s="41" t="s">
        <v>70</v>
      </c>
      <c r="AP755" s="41"/>
      <c r="AQ755" s="41"/>
      <c r="AR755" s="41"/>
      <c r="AS755" s="41"/>
      <c r="AT755" s="41"/>
      <c r="AU755" s="41"/>
      <c r="AV755" s="34" t="s">
        <v>70</v>
      </c>
      <c r="AW755" s="34" t="s">
        <v>70</v>
      </c>
      <c r="AX755" s="34" t="s">
        <v>133</v>
      </c>
      <c r="AY755" s="34" t="s">
        <v>4292</v>
      </c>
      <c r="AZ755" s="34" t="s">
        <v>64</v>
      </c>
      <c r="BA755" s="34" t="s">
        <v>65</v>
      </c>
      <c r="BB755" s="35">
        <v>2027</v>
      </c>
      <c r="BC755" s="34" t="s">
        <v>66</v>
      </c>
    </row>
    <row r="756" spans="1:55" x14ac:dyDescent="0.25">
      <c r="A756" s="34" t="s">
        <v>4557</v>
      </c>
      <c r="B756" s="35">
        <v>82181</v>
      </c>
      <c r="C756" s="34">
        <v>100</v>
      </c>
      <c r="D756" s="34" t="s">
        <v>4563</v>
      </c>
      <c r="E756" s="34" t="s">
        <v>4564</v>
      </c>
      <c r="F756" s="34" t="s">
        <v>4565</v>
      </c>
      <c r="G756" s="34" t="s">
        <v>4437</v>
      </c>
      <c r="H756" s="34" t="s">
        <v>59</v>
      </c>
      <c r="I756" s="34" t="s">
        <v>2423</v>
      </c>
      <c r="J756" s="36">
        <v>39508</v>
      </c>
      <c r="K756" s="36"/>
      <c r="L756" s="34" t="s">
        <v>61</v>
      </c>
      <c r="M756" s="40"/>
      <c r="N756" s="41"/>
      <c r="O756" s="40"/>
      <c r="P756" s="41"/>
      <c r="Q756" s="40"/>
      <c r="R756" s="41" t="s">
        <v>3456</v>
      </c>
      <c r="S756" s="41" t="s">
        <v>3456</v>
      </c>
      <c r="T756" s="41" t="s">
        <v>70</v>
      </c>
      <c r="U756" s="41"/>
      <c r="V756" s="41"/>
      <c r="W756" s="40"/>
      <c r="X756" s="41" t="s">
        <v>70</v>
      </c>
      <c r="Y756" s="41"/>
      <c r="Z756" s="40"/>
      <c r="AA756" s="41"/>
      <c r="AB756" s="41"/>
      <c r="AC756" s="41"/>
      <c r="AD756" s="40"/>
      <c r="AE756" s="41" t="s">
        <v>3456</v>
      </c>
      <c r="AF756" s="41" t="s">
        <v>3456</v>
      </c>
      <c r="AG756" s="41" t="s">
        <v>70</v>
      </c>
      <c r="AH756" s="41"/>
      <c r="AI756" s="41"/>
      <c r="AJ756" s="40"/>
      <c r="AK756" s="41" t="s">
        <v>70</v>
      </c>
      <c r="AL756" s="40"/>
      <c r="AM756" s="41"/>
      <c r="AN756" s="40"/>
      <c r="AO756" s="41" t="s">
        <v>70</v>
      </c>
      <c r="AP756" s="41" t="s">
        <v>70</v>
      </c>
      <c r="AQ756" s="41" t="s">
        <v>70</v>
      </c>
      <c r="AR756" s="41" t="s">
        <v>70</v>
      </c>
      <c r="AS756" s="41" t="s">
        <v>70</v>
      </c>
      <c r="AT756" s="40"/>
      <c r="AU756" s="40"/>
      <c r="AV756" s="34" t="s">
        <v>70</v>
      </c>
      <c r="AW756" s="34" t="s">
        <v>70</v>
      </c>
      <c r="AX756" s="34" t="s">
        <v>63</v>
      </c>
      <c r="AY756" s="34" t="s">
        <v>4285</v>
      </c>
      <c r="AZ756" s="34" t="s">
        <v>64</v>
      </c>
      <c r="BA756" s="34" t="s">
        <v>65</v>
      </c>
      <c r="BB756" s="35">
        <v>2024</v>
      </c>
      <c r="BC756" s="34" t="s">
        <v>66</v>
      </c>
    </row>
    <row r="757" spans="1:55" x14ac:dyDescent="0.25">
      <c r="A757" s="34" t="s">
        <v>4557</v>
      </c>
      <c r="B757" s="35">
        <v>82182</v>
      </c>
      <c r="C757" s="34">
        <v>100</v>
      </c>
      <c r="D757" s="34" t="s">
        <v>4568</v>
      </c>
      <c r="E757" s="34" t="s">
        <v>4569</v>
      </c>
      <c r="F757" s="34" t="s">
        <v>4570</v>
      </c>
      <c r="G757" s="34" t="s">
        <v>4437</v>
      </c>
      <c r="H757" s="34" t="s">
        <v>59</v>
      </c>
      <c r="I757" s="34" t="s">
        <v>3987</v>
      </c>
      <c r="J757" s="36">
        <v>39415</v>
      </c>
      <c r="K757" s="36"/>
      <c r="L757" s="34" t="s">
        <v>61</v>
      </c>
      <c r="M757" s="40"/>
      <c r="N757" s="41"/>
      <c r="O757" s="40"/>
      <c r="P757" s="41"/>
      <c r="Q757" s="40"/>
      <c r="R757" s="41" t="s">
        <v>3456</v>
      </c>
      <c r="S757" s="41" t="s">
        <v>3456</v>
      </c>
      <c r="T757" s="41" t="s">
        <v>70</v>
      </c>
      <c r="U757" s="41"/>
      <c r="V757" s="41"/>
      <c r="W757" s="40"/>
      <c r="X757" s="41" t="s">
        <v>70</v>
      </c>
      <c r="Y757" s="41"/>
      <c r="Z757" s="40"/>
      <c r="AA757" s="41"/>
      <c r="AB757" s="41"/>
      <c r="AC757" s="41"/>
      <c r="AD757" s="40"/>
      <c r="AE757" s="41" t="s">
        <v>3456</v>
      </c>
      <c r="AF757" s="41" t="s">
        <v>3456</v>
      </c>
      <c r="AG757" s="41" t="s">
        <v>70</v>
      </c>
      <c r="AH757" s="41"/>
      <c r="AI757" s="41"/>
      <c r="AJ757" s="40"/>
      <c r="AK757" s="41" t="s">
        <v>70</v>
      </c>
      <c r="AL757" s="40"/>
      <c r="AM757" s="41"/>
      <c r="AN757" s="40"/>
      <c r="AO757" s="41" t="s">
        <v>70</v>
      </c>
      <c r="AP757" s="41" t="s">
        <v>70</v>
      </c>
      <c r="AQ757" s="41" t="s">
        <v>70</v>
      </c>
      <c r="AR757" s="41" t="s">
        <v>70</v>
      </c>
      <c r="AS757" s="41" t="s">
        <v>70</v>
      </c>
      <c r="AT757" s="40"/>
      <c r="AU757" s="40"/>
      <c r="AV757" s="34" t="s">
        <v>70</v>
      </c>
      <c r="AW757" s="34" t="s">
        <v>70</v>
      </c>
      <c r="AX757" s="34" t="s">
        <v>63</v>
      </c>
      <c r="AY757" s="34" t="s">
        <v>4285</v>
      </c>
      <c r="AZ757" s="34" t="s">
        <v>64</v>
      </c>
      <c r="BA757" s="34" t="s">
        <v>65</v>
      </c>
      <c r="BB757" s="35">
        <v>2023</v>
      </c>
      <c r="BC757" s="34" t="s">
        <v>119</v>
      </c>
    </row>
    <row r="758" spans="1:55" x14ac:dyDescent="0.25">
      <c r="A758" s="34" t="s">
        <v>4534</v>
      </c>
      <c r="B758" s="35">
        <v>82152</v>
      </c>
      <c r="C758" s="34">
        <v>100</v>
      </c>
      <c r="D758" s="34" t="s">
        <v>4547</v>
      </c>
      <c r="E758" s="34" t="s">
        <v>4548</v>
      </c>
      <c r="F758" s="34" t="s">
        <v>1364</v>
      </c>
      <c r="G758" s="34" t="s">
        <v>4437</v>
      </c>
      <c r="H758" s="34" t="s">
        <v>59</v>
      </c>
      <c r="I758" s="34" t="s">
        <v>3987</v>
      </c>
      <c r="J758" s="36">
        <v>40519</v>
      </c>
      <c r="K758" s="36"/>
      <c r="L758" s="34" t="s">
        <v>61</v>
      </c>
      <c r="M758" s="40"/>
      <c r="N758" s="41"/>
      <c r="O758" s="40"/>
      <c r="P758" s="41" t="s">
        <v>3456</v>
      </c>
      <c r="Q758" s="40"/>
      <c r="R758" s="41" t="s">
        <v>3456</v>
      </c>
      <c r="S758" s="41" t="s">
        <v>3456</v>
      </c>
      <c r="T758" s="41" t="s">
        <v>70</v>
      </c>
      <c r="U758" s="41"/>
      <c r="V758" s="41"/>
      <c r="W758" s="40"/>
      <c r="X758" s="41" t="s">
        <v>70</v>
      </c>
      <c r="Y758" s="41"/>
      <c r="Z758" s="40"/>
      <c r="AA758" s="41"/>
      <c r="AB758" s="41"/>
      <c r="AC758" s="41"/>
      <c r="AD758" s="40"/>
      <c r="AE758" s="41" t="s">
        <v>3456</v>
      </c>
      <c r="AF758" s="41" t="s">
        <v>3456</v>
      </c>
      <c r="AG758" s="41" t="s">
        <v>70</v>
      </c>
      <c r="AH758" s="41"/>
      <c r="AI758" s="41"/>
      <c r="AJ758" s="40"/>
      <c r="AK758" s="41" t="s">
        <v>70</v>
      </c>
      <c r="AL758" s="40"/>
      <c r="AM758" s="41"/>
      <c r="AN758" s="40"/>
      <c r="AO758" s="41" t="s">
        <v>70</v>
      </c>
      <c r="AP758" s="41" t="s">
        <v>70</v>
      </c>
      <c r="AQ758" s="41" t="s">
        <v>70</v>
      </c>
      <c r="AR758" s="41" t="s">
        <v>70</v>
      </c>
      <c r="AS758" s="41" t="s">
        <v>70</v>
      </c>
      <c r="AT758" s="40"/>
      <c r="AU758" s="40"/>
      <c r="AV758" s="34" t="s">
        <v>70</v>
      </c>
      <c r="AW758" s="34" t="s">
        <v>70</v>
      </c>
      <c r="AX758" s="34" t="s">
        <v>63</v>
      </c>
      <c r="AY758" s="34" t="s">
        <v>4286</v>
      </c>
      <c r="AZ758" s="34" t="s">
        <v>64</v>
      </c>
      <c r="BA758" s="34" t="s">
        <v>65</v>
      </c>
      <c r="BB758" s="35">
        <v>2026</v>
      </c>
      <c r="BC758" s="34" t="s">
        <v>66</v>
      </c>
    </row>
    <row r="759" spans="1:55" x14ac:dyDescent="0.25">
      <c r="A759" s="34" t="s">
        <v>3657</v>
      </c>
      <c r="B759" s="35">
        <v>80925</v>
      </c>
      <c r="C759" s="34">
        <v>100</v>
      </c>
      <c r="D759" s="34" t="s">
        <v>4257</v>
      </c>
      <c r="E759" s="34" t="s">
        <v>4256</v>
      </c>
      <c r="F759" s="34" t="s">
        <v>501</v>
      </c>
      <c r="G759" s="34" t="s">
        <v>421</v>
      </c>
      <c r="H759" s="34" t="s">
        <v>59</v>
      </c>
      <c r="I759" s="34" t="s">
        <v>422</v>
      </c>
      <c r="J759" s="36">
        <v>44900</v>
      </c>
      <c r="K759" s="36"/>
      <c r="L759" s="34" t="s">
        <v>71</v>
      </c>
      <c r="M759" s="40"/>
      <c r="N759" s="41" t="s">
        <v>3456</v>
      </c>
      <c r="O759" s="40">
        <v>32363</v>
      </c>
      <c r="P759" s="41"/>
      <c r="Q759" s="40">
        <v>32363</v>
      </c>
      <c r="R759" s="41"/>
      <c r="S759" s="41"/>
      <c r="T759" s="41" t="s">
        <v>70</v>
      </c>
      <c r="U759" s="41"/>
      <c r="V759" s="41"/>
      <c r="W759" s="40">
        <v>32363</v>
      </c>
      <c r="X759" s="41" t="s">
        <v>70</v>
      </c>
      <c r="Y759" s="41"/>
      <c r="Z759" s="41"/>
      <c r="AA759" s="41" t="s">
        <v>3456</v>
      </c>
      <c r="AB759" s="41"/>
      <c r="AC759" s="41"/>
      <c r="AD759" s="40"/>
      <c r="AE759" s="41" t="s">
        <v>3456</v>
      </c>
      <c r="AF759" s="41" t="s">
        <v>3456</v>
      </c>
      <c r="AG759" s="41" t="s">
        <v>70</v>
      </c>
      <c r="AH759" s="41"/>
      <c r="AI759" s="41"/>
      <c r="AJ759" s="40"/>
      <c r="AK759" s="41" t="s">
        <v>70</v>
      </c>
      <c r="AL759" s="40"/>
      <c r="AM759" s="41"/>
      <c r="AN759" s="41"/>
      <c r="AO759" s="41" t="s">
        <v>70</v>
      </c>
      <c r="AP759" s="41" t="s">
        <v>70</v>
      </c>
      <c r="AQ759" s="41" t="s">
        <v>70</v>
      </c>
      <c r="AR759" s="41" t="s">
        <v>70</v>
      </c>
      <c r="AS759" s="41" t="s">
        <v>70</v>
      </c>
      <c r="AT759" s="41"/>
      <c r="AU759" s="41"/>
      <c r="AV759" s="34" t="s">
        <v>70</v>
      </c>
      <c r="AW759" s="34" t="s">
        <v>70</v>
      </c>
      <c r="AX759" s="34" t="s">
        <v>63</v>
      </c>
      <c r="AY759" s="34" t="s">
        <v>4292</v>
      </c>
      <c r="AZ759" s="34" t="s">
        <v>64</v>
      </c>
      <c r="BA759" s="34" t="s">
        <v>65</v>
      </c>
      <c r="BB759" s="35">
        <v>2039</v>
      </c>
      <c r="BC759" s="34" t="s">
        <v>66</v>
      </c>
    </row>
    <row r="760" spans="1:55" x14ac:dyDescent="0.25">
      <c r="A760" s="34" t="s">
        <v>2462</v>
      </c>
      <c r="B760" s="35">
        <v>65580</v>
      </c>
      <c r="C760" s="34">
        <v>100</v>
      </c>
      <c r="D760" s="34" t="s">
        <v>2476</v>
      </c>
      <c r="E760" s="34" t="s">
        <v>2477</v>
      </c>
      <c r="F760" s="34" t="s">
        <v>263</v>
      </c>
      <c r="G760" s="34" t="s">
        <v>3521</v>
      </c>
      <c r="H760" s="34" t="s">
        <v>4287</v>
      </c>
      <c r="I760" s="34" t="s">
        <v>264</v>
      </c>
      <c r="J760" s="36">
        <v>41158</v>
      </c>
      <c r="K760" s="36"/>
      <c r="L760" s="34" t="s">
        <v>61</v>
      </c>
      <c r="M760" s="40"/>
      <c r="N760" s="41"/>
      <c r="O760" s="40"/>
      <c r="P760" s="41" t="s">
        <v>3456</v>
      </c>
      <c r="Q760" s="40"/>
      <c r="R760" s="41"/>
      <c r="S760" s="41"/>
      <c r="T760" s="41" t="s">
        <v>70</v>
      </c>
      <c r="U760" s="41"/>
      <c r="V760" s="41"/>
      <c r="W760" s="40"/>
      <c r="X760" s="41" t="s">
        <v>70</v>
      </c>
      <c r="Y760" s="41"/>
      <c r="Z760" s="40"/>
      <c r="AA760" s="41"/>
      <c r="AB760" s="41"/>
      <c r="AC760" s="41"/>
      <c r="AD760" s="40"/>
      <c r="AE760" s="41"/>
      <c r="AF760" s="41"/>
      <c r="AG760" s="41" t="s">
        <v>70</v>
      </c>
      <c r="AH760" s="41"/>
      <c r="AI760" s="41"/>
      <c r="AJ760" s="40"/>
      <c r="AK760" s="41" t="s">
        <v>70</v>
      </c>
      <c r="AL760" s="40"/>
      <c r="AM760" s="41"/>
      <c r="AN760" s="40"/>
      <c r="AO760" s="41" t="s">
        <v>70</v>
      </c>
      <c r="AP760" s="41" t="s">
        <v>70</v>
      </c>
      <c r="AQ760" s="41" t="s">
        <v>70</v>
      </c>
      <c r="AR760" s="41" t="s">
        <v>70</v>
      </c>
      <c r="AS760" s="41" t="s">
        <v>70</v>
      </c>
      <c r="AT760" s="40"/>
      <c r="AU760" s="40"/>
      <c r="AV760" s="34" t="s">
        <v>70</v>
      </c>
      <c r="AW760" s="34" t="s">
        <v>70</v>
      </c>
      <c r="AX760" s="34" t="s">
        <v>63</v>
      </c>
      <c r="AY760" s="34" t="s">
        <v>4302</v>
      </c>
      <c r="AZ760" s="34" t="s">
        <v>64</v>
      </c>
      <c r="BA760" s="34" t="s">
        <v>65</v>
      </c>
      <c r="BB760" s="35">
        <v>2028</v>
      </c>
      <c r="BC760" s="34" t="s">
        <v>119</v>
      </c>
    </row>
    <row r="761" spans="1:55" x14ac:dyDescent="0.25">
      <c r="A761" s="34" t="s">
        <v>2939</v>
      </c>
      <c r="B761" s="35">
        <v>63088</v>
      </c>
      <c r="C761" s="34">
        <v>100</v>
      </c>
      <c r="D761" s="34" t="s">
        <v>2957</v>
      </c>
      <c r="E761" s="34" t="s">
        <v>2958</v>
      </c>
      <c r="F761" s="34" t="s">
        <v>2810</v>
      </c>
      <c r="G761" s="34" t="s">
        <v>1248</v>
      </c>
      <c r="H761" s="34" t="s">
        <v>1226</v>
      </c>
      <c r="I761" s="34" t="s">
        <v>435</v>
      </c>
      <c r="J761" s="36">
        <v>39476</v>
      </c>
      <c r="K761" s="36"/>
      <c r="L761" s="34" t="s">
        <v>61</v>
      </c>
      <c r="M761" s="40"/>
      <c r="N761" s="41"/>
      <c r="O761" s="40"/>
      <c r="P761" s="41"/>
      <c r="Q761" s="40"/>
      <c r="R761" s="41"/>
      <c r="S761" s="41"/>
      <c r="T761" s="41" t="s">
        <v>70</v>
      </c>
      <c r="U761" s="41"/>
      <c r="V761" s="41"/>
      <c r="W761" s="40"/>
      <c r="X761" s="41" t="s">
        <v>70</v>
      </c>
      <c r="Y761" s="41"/>
      <c r="Z761" s="40"/>
      <c r="AA761" s="41"/>
      <c r="AB761" s="41"/>
      <c r="AC761" s="41"/>
      <c r="AD761" s="40"/>
      <c r="AE761" s="41" t="s">
        <v>3456</v>
      </c>
      <c r="AF761" s="41"/>
      <c r="AG761" s="41" t="s">
        <v>70</v>
      </c>
      <c r="AH761" s="41"/>
      <c r="AI761" s="41"/>
      <c r="AJ761" s="40"/>
      <c r="AK761" s="41" t="s">
        <v>70</v>
      </c>
      <c r="AL761" s="40"/>
      <c r="AM761" s="41"/>
      <c r="AN761" s="40"/>
      <c r="AO761" s="41" t="s">
        <v>70</v>
      </c>
      <c r="AP761" s="41" t="s">
        <v>70</v>
      </c>
      <c r="AQ761" s="41" t="s">
        <v>70</v>
      </c>
      <c r="AR761" s="41" t="s">
        <v>70</v>
      </c>
      <c r="AS761" s="41" t="s">
        <v>70</v>
      </c>
      <c r="AT761" s="40"/>
      <c r="AU761" s="40"/>
      <c r="AV761" s="34" t="s">
        <v>70</v>
      </c>
      <c r="AW761" s="34" t="s">
        <v>70</v>
      </c>
      <c r="AX761" s="34" t="s">
        <v>133</v>
      </c>
      <c r="AY761" s="34" t="s">
        <v>4295</v>
      </c>
      <c r="AZ761" s="34" t="s">
        <v>64</v>
      </c>
      <c r="BA761" s="34" t="s">
        <v>65</v>
      </c>
      <c r="BB761" s="35">
        <v>2022</v>
      </c>
      <c r="BC761" s="34" t="s">
        <v>185</v>
      </c>
    </row>
    <row r="762" spans="1:55" x14ac:dyDescent="0.25">
      <c r="A762" s="34" t="s">
        <v>645</v>
      </c>
      <c r="B762" s="35">
        <v>66338</v>
      </c>
      <c r="C762" s="34">
        <v>100</v>
      </c>
      <c r="D762" s="34" t="s">
        <v>667</v>
      </c>
      <c r="E762" s="34" t="s">
        <v>668</v>
      </c>
      <c r="F762" s="34" t="s">
        <v>669</v>
      </c>
      <c r="G762" s="34" t="s">
        <v>3982</v>
      </c>
      <c r="H762" s="34" t="s">
        <v>144</v>
      </c>
      <c r="I762" s="34" t="s">
        <v>670</v>
      </c>
      <c r="J762" s="36">
        <v>42550</v>
      </c>
      <c r="K762" s="36"/>
      <c r="L762" s="34" t="s">
        <v>61</v>
      </c>
      <c r="M762" s="40"/>
      <c r="N762" s="41"/>
      <c r="O762" s="40"/>
      <c r="P762" s="41" t="s">
        <v>3456</v>
      </c>
      <c r="Q762" s="40"/>
      <c r="R762" s="41" t="s">
        <v>3456</v>
      </c>
      <c r="S762" s="41"/>
      <c r="T762" s="41" t="s">
        <v>70</v>
      </c>
      <c r="U762" s="41"/>
      <c r="V762" s="41"/>
      <c r="W762" s="40"/>
      <c r="X762" s="41" t="s">
        <v>70</v>
      </c>
      <c r="Y762" s="41"/>
      <c r="Z762" s="41"/>
      <c r="AA762" s="41"/>
      <c r="AB762" s="41"/>
      <c r="AC762" s="41"/>
      <c r="AD762" s="40"/>
      <c r="AE762" s="41" t="s">
        <v>3456</v>
      </c>
      <c r="AF762" s="41"/>
      <c r="AG762" s="41" t="s">
        <v>70</v>
      </c>
      <c r="AH762" s="41"/>
      <c r="AI762" s="41"/>
      <c r="AJ762" s="40"/>
      <c r="AK762" s="41" t="s">
        <v>70</v>
      </c>
      <c r="AL762" s="40"/>
      <c r="AM762" s="41"/>
      <c r="AN762" s="41"/>
      <c r="AO762" s="41" t="s">
        <v>70</v>
      </c>
      <c r="AP762" s="41" t="s">
        <v>70</v>
      </c>
      <c r="AQ762" s="41" t="s">
        <v>70</v>
      </c>
      <c r="AR762" s="41" t="s">
        <v>70</v>
      </c>
      <c r="AS762" s="41" t="s">
        <v>70</v>
      </c>
      <c r="AT762" s="41"/>
      <c r="AU762" s="41"/>
      <c r="AV762" s="34" t="s">
        <v>70</v>
      </c>
      <c r="AW762" s="34" t="s">
        <v>70</v>
      </c>
      <c r="AX762" s="34" t="s">
        <v>133</v>
      </c>
      <c r="AY762" s="34" t="s">
        <v>4290</v>
      </c>
      <c r="AZ762" s="34" t="s">
        <v>64</v>
      </c>
      <c r="BA762" s="34" t="s">
        <v>65</v>
      </c>
      <c r="BB762" s="35">
        <v>2032</v>
      </c>
      <c r="BC762" s="34" t="s">
        <v>66</v>
      </c>
    </row>
    <row r="763" spans="1:55" x14ac:dyDescent="0.25">
      <c r="A763" s="34" t="s">
        <v>3098</v>
      </c>
      <c r="B763" s="35">
        <v>66658</v>
      </c>
      <c r="C763" s="34">
        <v>100</v>
      </c>
      <c r="D763" s="34" t="s">
        <v>3103</v>
      </c>
      <c r="E763" s="34" t="s">
        <v>3104</v>
      </c>
      <c r="F763" s="34" t="s">
        <v>617</v>
      </c>
      <c r="G763" s="34" t="s">
        <v>215</v>
      </c>
      <c r="H763" s="34" t="s">
        <v>4287</v>
      </c>
      <c r="I763" s="34" t="s">
        <v>133</v>
      </c>
      <c r="J763" s="36">
        <v>42300</v>
      </c>
      <c r="K763" s="36"/>
      <c r="L763" s="34" t="s">
        <v>61</v>
      </c>
      <c r="M763" s="40"/>
      <c r="N763" s="41"/>
      <c r="O763" s="40"/>
      <c r="P763" s="41" t="s">
        <v>3456</v>
      </c>
      <c r="Q763" s="40"/>
      <c r="R763" s="41" t="s">
        <v>3456</v>
      </c>
      <c r="S763" s="41"/>
      <c r="T763" s="41" t="s">
        <v>70</v>
      </c>
      <c r="U763" s="41"/>
      <c r="V763" s="41"/>
      <c r="W763" s="40"/>
      <c r="X763" s="41" t="s">
        <v>70</v>
      </c>
      <c r="Y763" s="41"/>
      <c r="Z763" s="40"/>
      <c r="AA763" s="41"/>
      <c r="AB763" s="41"/>
      <c r="AC763" s="41"/>
      <c r="AD763" s="40"/>
      <c r="AE763" s="41"/>
      <c r="AF763" s="41"/>
      <c r="AG763" s="41" t="s">
        <v>70</v>
      </c>
      <c r="AH763" s="41"/>
      <c r="AI763" s="41"/>
      <c r="AJ763" s="40"/>
      <c r="AK763" s="41" t="s">
        <v>70</v>
      </c>
      <c r="AL763" s="40"/>
      <c r="AM763" s="41"/>
      <c r="AN763" s="40"/>
      <c r="AO763" s="41" t="s">
        <v>70</v>
      </c>
      <c r="AP763" s="41" t="s">
        <v>70</v>
      </c>
      <c r="AQ763" s="41" t="s">
        <v>70</v>
      </c>
      <c r="AR763" s="41" t="s">
        <v>70</v>
      </c>
      <c r="AS763" s="41" t="s">
        <v>70</v>
      </c>
      <c r="AT763" s="40"/>
      <c r="AU763" s="40"/>
      <c r="AV763" s="34" t="s">
        <v>70</v>
      </c>
      <c r="AW763" s="34" t="s">
        <v>70</v>
      </c>
      <c r="AX763" s="34" t="s">
        <v>133</v>
      </c>
      <c r="AY763" s="34" t="s">
        <v>4290</v>
      </c>
      <c r="AZ763" s="34" t="s">
        <v>64</v>
      </c>
      <c r="BA763" s="34" t="s">
        <v>65</v>
      </c>
      <c r="BB763" s="35">
        <v>2031</v>
      </c>
      <c r="BC763" s="34" t="s">
        <v>66</v>
      </c>
    </row>
    <row r="764" spans="1:55" x14ac:dyDescent="0.25">
      <c r="A764" s="34" t="s">
        <v>1641</v>
      </c>
      <c r="B764" s="35">
        <v>65769</v>
      </c>
      <c r="C764" s="34">
        <v>100</v>
      </c>
      <c r="D764" s="34" t="s">
        <v>1661</v>
      </c>
      <c r="E764" s="34" t="s">
        <v>1662</v>
      </c>
      <c r="F764" s="34" t="s">
        <v>1663</v>
      </c>
      <c r="G764" s="34" t="s">
        <v>99</v>
      </c>
      <c r="H764" s="34" t="s">
        <v>4287</v>
      </c>
      <c r="I764" s="34" t="s">
        <v>160</v>
      </c>
      <c r="J764" s="36">
        <v>41142</v>
      </c>
      <c r="K764" s="36"/>
      <c r="L764" s="34" t="s">
        <v>61</v>
      </c>
      <c r="M764" s="40"/>
      <c r="N764" s="41"/>
      <c r="O764" s="40"/>
      <c r="P764" s="41" t="s">
        <v>3456</v>
      </c>
      <c r="Q764" s="40"/>
      <c r="R764" s="41"/>
      <c r="S764" s="41"/>
      <c r="T764" s="41" t="s">
        <v>70</v>
      </c>
      <c r="U764" s="41"/>
      <c r="V764" s="41"/>
      <c r="W764" s="40"/>
      <c r="X764" s="41" t="s">
        <v>70</v>
      </c>
      <c r="Y764" s="41"/>
      <c r="Z764" s="40"/>
      <c r="AA764" s="41"/>
      <c r="AB764" s="41"/>
      <c r="AC764" s="41"/>
      <c r="AD764" s="40"/>
      <c r="AE764" s="41"/>
      <c r="AF764" s="41"/>
      <c r="AG764" s="41" t="s">
        <v>70</v>
      </c>
      <c r="AH764" s="41"/>
      <c r="AI764" s="41"/>
      <c r="AJ764" s="40"/>
      <c r="AK764" s="41" t="s">
        <v>70</v>
      </c>
      <c r="AL764" s="40"/>
      <c r="AM764" s="41"/>
      <c r="AN764" s="40"/>
      <c r="AO764" s="41" t="s">
        <v>70</v>
      </c>
      <c r="AP764" s="41" t="s">
        <v>70</v>
      </c>
      <c r="AQ764" s="41" t="s">
        <v>70</v>
      </c>
      <c r="AR764" s="41" t="s">
        <v>70</v>
      </c>
      <c r="AS764" s="41" t="s">
        <v>70</v>
      </c>
      <c r="AT764" s="40"/>
      <c r="AU764" s="40"/>
      <c r="AV764" s="34" t="s">
        <v>70</v>
      </c>
      <c r="AW764" s="34" t="s">
        <v>70</v>
      </c>
      <c r="AX764" s="34" t="s">
        <v>133</v>
      </c>
      <c r="AY764" s="34" t="s">
        <v>4292</v>
      </c>
      <c r="AZ764" s="34" t="s">
        <v>64</v>
      </c>
      <c r="BA764" s="34" t="s">
        <v>65</v>
      </c>
      <c r="BB764" s="35">
        <v>2028</v>
      </c>
      <c r="BC764" s="34" t="s">
        <v>66</v>
      </c>
    </row>
    <row r="765" spans="1:55" x14ac:dyDescent="0.25">
      <c r="A765" s="34" t="s">
        <v>2433</v>
      </c>
      <c r="B765" s="35">
        <v>64888</v>
      </c>
      <c r="C765" s="34">
        <v>100</v>
      </c>
      <c r="D765" s="34" t="s">
        <v>2454</v>
      </c>
      <c r="E765" s="34" t="s">
        <v>2455</v>
      </c>
      <c r="F765" s="34" t="s">
        <v>466</v>
      </c>
      <c r="G765" s="34" t="s">
        <v>3520</v>
      </c>
      <c r="H765" s="34" t="s">
        <v>4287</v>
      </c>
      <c r="I765" s="34" t="s">
        <v>350</v>
      </c>
      <c r="J765" s="36">
        <v>40494</v>
      </c>
      <c r="K765" s="36"/>
      <c r="L765" s="34" t="s">
        <v>61</v>
      </c>
      <c r="M765" s="40"/>
      <c r="N765" s="41"/>
      <c r="O765" s="40"/>
      <c r="P765" s="41" t="s">
        <v>3456</v>
      </c>
      <c r="Q765" s="40"/>
      <c r="R765" s="41" t="s">
        <v>3456</v>
      </c>
      <c r="S765" s="41"/>
      <c r="T765" s="41" t="s">
        <v>70</v>
      </c>
      <c r="U765" s="41"/>
      <c r="V765" s="41"/>
      <c r="W765" s="40"/>
      <c r="X765" s="41" t="s">
        <v>70</v>
      </c>
      <c r="Y765" s="41"/>
      <c r="Z765" s="40"/>
      <c r="AA765" s="41"/>
      <c r="AB765" s="41"/>
      <c r="AC765" s="41"/>
      <c r="AD765" s="40"/>
      <c r="AE765" s="41" t="s">
        <v>3456</v>
      </c>
      <c r="AF765" s="41"/>
      <c r="AG765" s="41" t="s">
        <v>70</v>
      </c>
      <c r="AH765" s="41"/>
      <c r="AI765" s="41"/>
      <c r="AJ765" s="40"/>
      <c r="AK765" s="41" t="s">
        <v>70</v>
      </c>
      <c r="AL765" s="40"/>
      <c r="AM765" s="41"/>
      <c r="AN765" s="40"/>
      <c r="AO765" s="41" t="s">
        <v>70</v>
      </c>
      <c r="AP765" s="41" t="s">
        <v>70</v>
      </c>
      <c r="AQ765" s="41" t="s">
        <v>70</v>
      </c>
      <c r="AR765" s="41" t="s">
        <v>70</v>
      </c>
      <c r="AS765" s="41" t="s">
        <v>70</v>
      </c>
      <c r="AT765" s="40"/>
      <c r="AU765" s="40"/>
      <c r="AV765" s="34" t="s">
        <v>70</v>
      </c>
      <c r="AW765" s="34" t="s">
        <v>70</v>
      </c>
      <c r="AX765" s="34" t="s">
        <v>63</v>
      </c>
      <c r="AY765" s="34" t="s">
        <v>4285</v>
      </c>
      <c r="AZ765" s="34" t="s">
        <v>64</v>
      </c>
      <c r="BA765" s="34" t="s">
        <v>65</v>
      </c>
      <c r="BB765" s="35">
        <v>2026</v>
      </c>
      <c r="BC765" s="34" t="s">
        <v>119</v>
      </c>
    </row>
    <row r="766" spans="1:55" x14ac:dyDescent="0.25">
      <c r="A766" s="34" t="s">
        <v>832</v>
      </c>
      <c r="B766" s="35">
        <v>65566</v>
      </c>
      <c r="C766" s="34">
        <v>50</v>
      </c>
      <c r="D766" s="34" t="s">
        <v>4226</v>
      </c>
      <c r="E766" s="34" t="s">
        <v>833</v>
      </c>
      <c r="F766" s="34" t="s">
        <v>466</v>
      </c>
      <c r="G766" s="34" t="s">
        <v>467</v>
      </c>
      <c r="H766" s="34" t="s">
        <v>59</v>
      </c>
      <c r="I766" s="34" t="s">
        <v>350</v>
      </c>
      <c r="J766" s="36">
        <v>41142</v>
      </c>
      <c r="K766" s="36"/>
      <c r="L766" s="34" t="s">
        <v>61</v>
      </c>
      <c r="M766" s="40"/>
      <c r="N766" s="41"/>
      <c r="O766" s="40"/>
      <c r="P766" s="41" t="s">
        <v>3456</v>
      </c>
      <c r="Q766" s="40"/>
      <c r="R766" s="41" t="s">
        <v>3456</v>
      </c>
      <c r="S766" s="41"/>
      <c r="T766" s="41" t="s">
        <v>70</v>
      </c>
      <c r="U766" s="41"/>
      <c r="V766" s="41"/>
      <c r="W766" s="40"/>
      <c r="X766" s="41" t="s">
        <v>70</v>
      </c>
      <c r="Y766" s="41"/>
      <c r="Z766" s="41"/>
      <c r="AA766" s="41"/>
      <c r="AB766" s="41"/>
      <c r="AC766" s="41"/>
      <c r="AD766" s="40"/>
      <c r="AE766" s="41"/>
      <c r="AF766" s="41"/>
      <c r="AG766" s="41" t="s">
        <v>70</v>
      </c>
      <c r="AH766" s="41"/>
      <c r="AI766" s="41"/>
      <c r="AJ766" s="40"/>
      <c r="AK766" s="41" t="s">
        <v>70</v>
      </c>
      <c r="AL766" s="40"/>
      <c r="AM766" s="41"/>
      <c r="AN766" s="41"/>
      <c r="AO766" s="41" t="s">
        <v>70</v>
      </c>
      <c r="AP766" s="41" t="s">
        <v>70</v>
      </c>
      <c r="AQ766" s="41" t="s">
        <v>70</v>
      </c>
      <c r="AR766" s="41" t="s">
        <v>70</v>
      </c>
      <c r="AS766" s="41" t="s">
        <v>70</v>
      </c>
      <c r="AT766" s="41"/>
      <c r="AU766" s="41"/>
      <c r="AV766" s="34" t="s">
        <v>70</v>
      </c>
      <c r="AW766" s="34" t="s">
        <v>70</v>
      </c>
      <c r="AX766" s="34" t="s">
        <v>63</v>
      </c>
      <c r="AY766" s="34" t="s">
        <v>4302</v>
      </c>
      <c r="AZ766" s="34" t="s">
        <v>64</v>
      </c>
      <c r="BA766" s="34" t="s">
        <v>65</v>
      </c>
      <c r="BB766" s="35">
        <v>2028</v>
      </c>
      <c r="BC766" s="34" t="s">
        <v>66</v>
      </c>
    </row>
    <row r="767" spans="1:55" x14ac:dyDescent="0.25">
      <c r="A767" s="34" t="s">
        <v>2388</v>
      </c>
      <c r="B767" s="35">
        <v>65460</v>
      </c>
      <c r="C767" s="34">
        <v>100</v>
      </c>
      <c r="D767" s="34" t="s">
        <v>2424</v>
      </c>
      <c r="E767" s="34" t="s">
        <v>2425</v>
      </c>
      <c r="F767" s="34" t="s">
        <v>466</v>
      </c>
      <c r="G767" s="34" t="s">
        <v>467</v>
      </c>
      <c r="H767" s="34" t="s">
        <v>59</v>
      </c>
      <c r="I767" s="34" t="s">
        <v>350</v>
      </c>
      <c r="J767" s="36">
        <v>40889</v>
      </c>
      <c r="K767" s="36"/>
      <c r="L767" s="34" t="s">
        <v>61</v>
      </c>
      <c r="M767" s="40"/>
      <c r="N767" s="41"/>
      <c r="O767" s="40"/>
      <c r="P767" s="41"/>
      <c r="Q767" s="40"/>
      <c r="R767" s="41" t="s">
        <v>3456</v>
      </c>
      <c r="S767" s="41"/>
      <c r="T767" s="41" t="s">
        <v>70</v>
      </c>
      <c r="U767" s="41"/>
      <c r="V767" s="41"/>
      <c r="W767" s="40"/>
      <c r="X767" s="41" t="s">
        <v>70</v>
      </c>
      <c r="Y767" s="41"/>
      <c r="Z767" s="40"/>
      <c r="AA767" s="41"/>
      <c r="AB767" s="41"/>
      <c r="AC767" s="41"/>
      <c r="AD767" s="40"/>
      <c r="AE767" s="41"/>
      <c r="AF767" s="41"/>
      <c r="AG767" s="41" t="s">
        <v>70</v>
      </c>
      <c r="AH767" s="41"/>
      <c r="AI767" s="41"/>
      <c r="AJ767" s="40"/>
      <c r="AK767" s="41" t="s">
        <v>70</v>
      </c>
      <c r="AL767" s="40"/>
      <c r="AM767" s="41"/>
      <c r="AN767" s="40"/>
      <c r="AO767" s="41" t="s">
        <v>70</v>
      </c>
      <c r="AP767" s="41" t="s">
        <v>70</v>
      </c>
      <c r="AQ767" s="41" t="s">
        <v>70</v>
      </c>
      <c r="AR767" s="41" t="s">
        <v>70</v>
      </c>
      <c r="AS767" s="41" t="s">
        <v>70</v>
      </c>
      <c r="AT767" s="40"/>
      <c r="AU767" s="40"/>
      <c r="AV767" s="34" t="s">
        <v>70</v>
      </c>
      <c r="AW767" s="34" t="s">
        <v>70</v>
      </c>
      <c r="AX767" s="34" t="s">
        <v>133</v>
      </c>
      <c r="AY767" s="34" t="s">
        <v>4302</v>
      </c>
      <c r="AZ767" s="34" t="s">
        <v>64</v>
      </c>
      <c r="BA767" s="34" t="s">
        <v>65</v>
      </c>
      <c r="BB767" s="35">
        <v>2026</v>
      </c>
      <c r="BC767" s="34" t="s">
        <v>103</v>
      </c>
    </row>
    <row r="768" spans="1:55" x14ac:dyDescent="0.25">
      <c r="A768" s="34" t="s">
        <v>928</v>
      </c>
      <c r="B768" s="35">
        <v>79144</v>
      </c>
      <c r="C768" s="34">
        <v>40</v>
      </c>
      <c r="D768" s="34" t="s">
        <v>936</v>
      </c>
      <c r="E768" s="34" t="s">
        <v>937</v>
      </c>
      <c r="F768" s="34" t="s">
        <v>938</v>
      </c>
      <c r="G768" s="34" t="s">
        <v>467</v>
      </c>
      <c r="H768" s="34" t="s">
        <v>59</v>
      </c>
      <c r="I768" s="34" t="s">
        <v>350</v>
      </c>
      <c r="J768" s="36">
        <v>43817</v>
      </c>
      <c r="K768" s="36"/>
      <c r="L768" s="34" t="s">
        <v>61</v>
      </c>
      <c r="M768" s="40"/>
      <c r="N768" s="41"/>
      <c r="O768" s="40"/>
      <c r="P768" s="41" t="s">
        <v>3456</v>
      </c>
      <c r="Q768" s="40"/>
      <c r="R768" s="41" t="s">
        <v>3456</v>
      </c>
      <c r="S768" s="41"/>
      <c r="T768" s="41" t="s">
        <v>70</v>
      </c>
      <c r="U768" s="41"/>
      <c r="V768" s="41"/>
      <c r="W768" s="40"/>
      <c r="X768" s="41" t="s">
        <v>70</v>
      </c>
      <c r="Y768" s="41"/>
      <c r="Z768" s="41"/>
      <c r="AA768" s="41"/>
      <c r="AB768" s="41"/>
      <c r="AC768" s="41"/>
      <c r="AD768" s="40"/>
      <c r="AE768" s="41" t="s">
        <v>3456</v>
      </c>
      <c r="AF768" s="41"/>
      <c r="AG768" s="41" t="s">
        <v>70</v>
      </c>
      <c r="AH768" s="41"/>
      <c r="AI768" s="41"/>
      <c r="AJ768" s="40"/>
      <c r="AK768" s="41" t="s">
        <v>70</v>
      </c>
      <c r="AL768" s="40"/>
      <c r="AM768" s="41"/>
      <c r="AN768" s="41"/>
      <c r="AO768" s="41" t="s">
        <v>70</v>
      </c>
      <c r="AP768" s="41" t="s">
        <v>70</v>
      </c>
      <c r="AQ768" s="41" t="s">
        <v>70</v>
      </c>
      <c r="AR768" s="41" t="s">
        <v>70</v>
      </c>
      <c r="AS768" s="41" t="s">
        <v>70</v>
      </c>
      <c r="AT768" s="41"/>
      <c r="AU768" s="41"/>
      <c r="AV768" s="34" t="s">
        <v>70</v>
      </c>
      <c r="AW768" s="34" t="s">
        <v>70</v>
      </c>
      <c r="AX768" s="34" t="s">
        <v>133</v>
      </c>
      <c r="AY768" s="34" t="s">
        <v>4296</v>
      </c>
      <c r="AZ768" s="34" t="s">
        <v>64</v>
      </c>
      <c r="BA768" s="34" t="s">
        <v>65</v>
      </c>
      <c r="BB768" s="35">
        <v>2036</v>
      </c>
      <c r="BC768" s="34" t="s">
        <v>66</v>
      </c>
    </row>
    <row r="769" spans="1:55" x14ac:dyDescent="0.25">
      <c r="A769" s="34" t="s">
        <v>3190</v>
      </c>
      <c r="B769" s="35">
        <v>66304</v>
      </c>
      <c r="C769" s="34">
        <v>100</v>
      </c>
      <c r="D769" s="34" t="s">
        <v>3198</v>
      </c>
      <c r="E769" s="34" t="s">
        <v>3199</v>
      </c>
      <c r="F769" s="34" t="s">
        <v>466</v>
      </c>
      <c r="G769" s="34" t="s">
        <v>467</v>
      </c>
      <c r="H769" s="34" t="s">
        <v>59</v>
      </c>
      <c r="I769" s="34" t="s">
        <v>350</v>
      </c>
      <c r="J769" s="36">
        <v>41773</v>
      </c>
      <c r="K769" s="36"/>
      <c r="L769" s="34" t="s">
        <v>61</v>
      </c>
      <c r="M769" s="40"/>
      <c r="N769" s="41"/>
      <c r="O769" s="40"/>
      <c r="P769" s="41" t="s">
        <v>3456</v>
      </c>
      <c r="Q769" s="40"/>
      <c r="R769" s="41" t="s">
        <v>3456</v>
      </c>
      <c r="S769" s="41"/>
      <c r="T769" s="41" t="s">
        <v>70</v>
      </c>
      <c r="U769" s="41"/>
      <c r="V769" s="41"/>
      <c r="W769" s="40"/>
      <c r="X769" s="41" t="s">
        <v>70</v>
      </c>
      <c r="Y769" s="41"/>
      <c r="Z769" s="40"/>
      <c r="AA769" s="41"/>
      <c r="AB769" s="41"/>
      <c r="AC769" s="41"/>
      <c r="AD769" s="40"/>
      <c r="AE769" s="41"/>
      <c r="AF769" s="41"/>
      <c r="AG769" s="41" t="s">
        <v>70</v>
      </c>
      <c r="AH769" s="41"/>
      <c r="AI769" s="41"/>
      <c r="AJ769" s="40"/>
      <c r="AK769" s="41" t="s">
        <v>70</v>
      </c>
      <c r="AL769" s="40"/>
      <c r="AM769" s="41"/>
      <c r="AN769" s="40"/>
      <c r="AO769" s="41" t="s">
        <v>70</v>
      </c>
      <c r="AP769" s="41" t="s">
        <v>70</v>
      </c>
      <c r="AQ769" s="41" t="s">
        <v>70</v>
      </c>
      <c r="AR769" s="41" t="s">
        <v>70</v>
      </c>
      <c r="AS769" s="41" t="s">
        <v>70</v>
      </c>
      <c r="AT769" s="40"/>
      <c r="AU769" s="40"/>
      <c r="AV769" s="34" t="s">
        <v>70</v>
      </c>
      <c r="AW769" s="34" t="s">
        <v>70</v>
      </c>
      <c r="AX769" s="34" t="s">
        <v>63</v>
      </c>
      <c r="AY769" s="34" t="s">
        <v>4302</v>
      </c>
      <c r="AZ769" s="34" t="s">
        <v>64</v>
      </c>
      <c r="BA769" s="34" t="s">
        <v>65</v>
      </c>
      <c r="BB769" s="35">
        <v>2029</v>
      </c>
      <c r="BC769" s="34" t="s">
        <v>66</v>
      </c>
    </row>
    <row r="770" spans="1:55" x14ac:dyDescent="0.25">
      <c r="A770" s="34" t="s">
        <v>3200</v>
      </c>
      <c r="B770" s="35">
        <v>68012</v>
      </c>
      <c r="C770" s="34">
        <v>100</v>
      </c>
      <c r="D770" s="34" t="s">
        <v>3205</v>
      </c>
      <c r="E770" s="34" t="s">
        <v>3206</v>
      </c>
      <c r="F770" s="34" t="s">
        <v>938</v>
      </c>
      <c r="G770" s="34" t="s">
        <v>467</v>
      </c>
      <c r="H770" s="34" t="s">
        <v>59</v>
      </c>
      <c r="I770" s="34" t="s">
        <v>350</v>
      </c>
      <c r="J770" s="36">
        <v>43096</v>
      </c>
      <c r="K770" s="36"/>
      <c r="L770" s="34" t="s">
        <v>61</v>
      </c>
      <c r="M770" s="40"/>
      <c r="N770" s="41"/>
      <c r="O770" s="40"/>
      <c r="P770" s="41" t="s">
        <v>3456</v>
      </c>
      <c r="Q770" s="40"/>
      <c r="R770" s="41" t="s">
        <v>3456</v>
      </c>
      <c r="S770" s="41"/>
      <c r="T770" s="41" t="s">
        <v>70</v>
      </c>
      <c r="U770" s="41"/>
      <c r="V770" s="41"/>
      <c r="W770" s="40"/>
      <c r="X770" s="41" t="s">
        <v>70</v>
      </c>
      <c r="Y770" s="41"/>
      <c r="Z770" s="40"/>
      <c r="AA770" s="41"/>
      <c r="AB770" s="41"/>
      <c r="AC770" s="41"/>
      <c r="AD770" s="40"/>
      <c r="AE770" s="41"/>
      <c r="AF770" s="41"/>
      <c r="AG770" s="41" t="s">
        <v>70</v>
      </c>
      <c r="AH770" s="41"/>
      <c r="AI770" s="41"/>
      <c r="AJ770" s="40"/>
      <c r="AK770" s="41" t="s">
        <v>70</v>
      </c>
      <c r="AL770" s="40"/>
      <c r="AM770" s="41"/>
      <c r="AN770" s="40"/>
      <c r="AO770" s="41" t="s">
        <v>70</v>
      </c>
      <c r="AP770" s="41" t="s">
        <v>70</v>
      </c>
      <c r="AQ770" s="41" t="s">
        <v>70</v>
      </c>
      <c r="AR770" s="41" t="s">
        <v>70</v>
      </c>
      <c r="AS770" s="41" t="s">
        <v>70</v>
      </c>
      <c r="AT770" s="40"/>
      <c r="AU770" s="40"/>
      <c r="AV770" s="34" t="s">
        <v>70</v>
      </c>
      <c r="AW770" s="34" t="s">
        <v>70</v>
      </c>
      <c r="AX770" s="34" t="s">
        <v>63</v>
      </c>
      <c r="AY770" s="34" t="s">
        <v>4288</v>
      </c>
      <c r="AZ770" s="34" t="s">
        <v>64</v>
      </c>
      <c r="BA770" s="34" t="s">
        <v>65</v>
      </c>
      <c r="BB770" s="35">
        <v>2034</v>
      </c>
      <c r="BC770" s="34" t="s">
        <v>66</v>
      </c>
    </row>
    <row r="771" spans="1:55" x14ac:dyDescent="0.25">
      <c r="A771" s="34" t="s">
        <v>916</v>
      </c>
      <c r="B771" s="35">
        <v>67994</v>
      </c>
      <c r="C771" s="34">
        <v>100</v>
      </c>
      <c r="D771" s="34" t="s">
        <v>919</v>
      </c>
      <c r="E771" s="34" t="s">
        <v>920</v>
      </c>
      <c r="F771" s="34" t="s">
        <v>938</v>
      </c>
      <c r="G771" s="34" t="s">
        <v>467</v>
      </c>
      <c r="H771" s="34" t="s">
        <v>59</v>
      </c>
      <c r="I771" s="34" t="s">
        <v>350</v>
      </c>
      <c r="J771" s="36">
        <v>43069</v>
      </c>
      <c r="K771" s="36"/>
      <c r="L771" s="34" t="s">
        <v>61</v>
      </c>
      <c r="M771" s="40"/>
      <c r="N771" s="41"/>
      <c r="O771" s="40"/>
      <c r="P771" s="41" t="s">
        <v>3456</v>
      </c>
      <c r="Q771" s="40"/>
      <c r="R771" s="41"/>
      <c r="S771" s="41"/>
      <c r="T771" s="41" t="s">
        <v>70</v>
      </c>
      <c r="U771" s="41"/>
      <c r="V771" s="41"/>
      <c r="W771" s="40"/>
      <c r="X771" s="41" t="s">
        <v>70</v>
      </c>
      <c r="Y771" s="41"/>
      <c r="Z771" s="41"/>
      <c r="AA771" s="41"/>
      <c r="AB771" s="41"/>
      <c r="AC771" s="41"/>
      <c r="AD771" s="40"/>
      <c r="AE771" s="41"/>
      <c r="AF771" s="41"/>
      <c r="AG771" s="41" t="s">
        <v>70</v>
      </c>
      <c r="AH771" s="41"/>
      <c r="AI771" s="41"/>
      <c r="AJ771" s="40"/>
      <c r="AK771" s="41" t="s">
        <v>70</v>
      </c>
      <c r="AL771" s="40"/>
      <c r="AM771" s="41"/>
      <c r="AN771" s="41"/>
      <c r="AO771" s="41" t="s">
        <v>70</v>
      </c>
      <c r="AP771" s="41" t="s">
        <v>70</v>
      </c>
      <c r="AQ771" s="41" t="s">
        <v>70</v>
      </c>
      <c r="AR771" s="41" t="s">
        <v>70</v>
      </c>
      <c r="AS771" s="41" t="s">
        <v>70</v>
      </c>
      <c r="AT771" s="41"/>
      <c r="AU771" s="41"/>
      <c r="AV771" s="34" t="s">
        <v>70</v>
      </c>
      <c r="AW771" s="34" t="s">
        <v>70</v>
      </c>
      <c r="AX771" s="34" t="s">
        <v>133</v>
      </c>
      <c r="AY771" s="34" t="s">
        <v>4290</v>
      </c>
      <c r="AZ771" s="34" t="s">
        <v>64</v>
      </c>
      <c r="BA771" s="34" t="s">
        <v>65</v>
      </c>
      <c r="BB771" s="35">
        <v>2033</v>
      </c>
      <c r="BC771" s="34" t="s">
        <v>119</v>
      </c>
    </row>
    <row r="772" spans="1:55" x14ac:dyDescent="0.25">
      <c r="A772" s="34" t="s">
        <v>3614</v>
      </c>
      <c r="B772" s="35">
        <v>80143</v>
      </c>
      <c r="C772" s="34">
        <v>100</v>
      </c>
      <c r="D772" s="34" t="s">
        <v>3616</v>
      </c>
      <c r="E772" s="34" t="s">
        <v>3615</v>
      </c>
      <c r="F772" s="34" t="s">
        <v>466</v>
      </c>
      <c r="G772" s="34" t="s">
        <v>467</v>
      </c>
      <c r="H772" s="34" t="s">
        <v>59</v>
      </c>
      <c r="I772" s="34" t="s">
        <v>350</v>
      </c>
      <c r="J772" s="36">
        <v>44407</v>
      </c>
      <c r="K772" s="36"/>
      <c r="L772" s="34" t="s">
        <v>61</v>
      </c>
      <c r="M772" s="40"/>
      <c r="N772" s="41" t="s">
        <v>3456</v>
      </c>
      <c r="O772" s="40"/>
      <c r="P772" s="41" t="s">
        <v>3456</v>
      </c>
      <c r="Q772" s="40"/>
      <c r="R772" s="41" t="s">
        <v>3456</v>
      </c>
      <c r="S772" s="41" t="s">
        <v>3456</v>
      </c>
      <c r="T772" s="41" t="s">
        <v>70</v>
      </c>
      <c r="U772" s="41"/>
      <c r="V772" s="41"/>
      <c r="W772" s="40"/>
      <c r="X772" s="41" t="s">
        <v>70</v>
      </c>
      <c r="Y772" s="41"/>
      <c r="Z772" s="40"/>
      <c r="AA772" s="41"/>
      <c r="AB772" s="41"/>
      <c r="AC772" s="41"/>
      <c r="AD772" s="40"/>
      <c r="AE772" s="41" t="s">
        <v>3456</v>
      </c>
      <c r="AF772" s="41" t="s">
        <v>3456</v>
      </c>
      <c r="AG772" s="41" t="s">
        <v>70</v>
      </c>
      <c r="AH772" s="41"/>
      <c r="AI772" s="41" t="s">
        <v>3456</v>
      </c>
      <c r="AJ772" s="40"/>
      <c r="AK772" s="41" t="s">
        <v>70</v>
      </c>
      <c r="AL772" s="40"/>
      <c r="AM772" s="41"/>
      <c r="AN772" s="40"/>
      <c r="AO772" s="41" t="s">
        <v>70</v>
      </c>
      <c r="AP772" s="41" t="s">
        <v>70</v>
      </c>
      <c r="AQ772" s="41" t="s">
        <v>70</v>
      </c>
      <c r="AR772" s="41" t="s">
        <v>70</v>
      </c>
      <c r="AS772" s="41" t="s">
        <v>70</v>
      </c>
      <c r="AT772" s="40"/>
      <c r="AU772" s="40"/>
      <c r="AV772" s="34" t="s">
        <v>70</v>
      </c>
      <c r="AW772" s="34" t="s">
        <v>70</v>
      </c>
      <c r="AX772" s="34" t="s">
        <v>133</v>
      </c>
      <c r="AY772" s="34" t="s">
        <v>4286</v>
      </c>
      <c r="AZ772" s="34" t="s">
        <v>64</v>
      </c>
      <c r="BA772" s="34" t="s">
        <v>65</v>
      </c>
      <c r="BB772" s="35">
        <v>2038</v>
      </c>
      <c r="BC772" s="34" t="s">
        <v>66</v>
      </c>
    </row>
    <row r="773" spans="1:55" x14ac:dyDescent="0.25">
      <c r="A773" s="34" t="s">
        <v>3991</v>
      </c>
      <c r="B773" s="35">
        <v>81287</v>
      </c>
      <c r="C773" s="34">
        <v>100</v>
      </c>
      <c r="D773" s="34" t="s">
        <v>3993</v>
      </c>
      <c r="E773" s="34" t="s">
        <v>3992</v>
      </c>
      <c r="F773" s="34" t="s">
        <v>938</v>
      </c>
      <c r="G773" s="34" t="s">
        <v>467</v>
      </c>
      <c r="H773" s="34" t="s">
        <v>59</v>
      </c>
      <c r="I773" s="34" t="s">
        <v>350</v>
      </c>
      <c r="J773" s="36">
        <v>44915</v>
      </c>
      <c r="K773" s="36"/>
      <c r="L773" s="34" t="s">
        <v>71</v>
      </c>
      <c r="M773" s="40"/>
      <c r="N773" s="41" t="s">
        <v>3456</v>
      </c>
      <c r="O773" s="40">
        <v>32363</v>
      </c>
      <c r="P773" s="41"/>
      <c r="Q773" s="40">
        <v>32363</v>
      </c>
      <c r="R773" s="41"/>
      <c r="S773" s="41"/>
      <c r="T773" s="41" t="s">
        <v>70</v>
      </c>
      <c r="U773" s="41"/>
      <c r="V773" s="41"/>
      <c r="W773" s="40">
        <v>32363</v>
      </c>
      <c r="X773" s="41" t="s">
        <v>70</v>
      </c>
      <c r="Y773" s="41"/>
      <c r="Z773" s="40"/>
      <c r="AA773" s="41" t="s">
        <v>3456</v>
      </c>
      <c r="AB773" s="41"/>
      <c r="AC773" s="41"/>
      <c r="AD773" s="40"/>
      <c r="AE773" s="41" t="s">
        <v>3456</v>
      </c>
      <c r="AF773" s="41" t="s">
        <v>3456</v>
      </c>
      <c r="AG773" s="41" t="s">
        <v>70</v>
      </c>
      <c r="AH773" s="41"/>
      <c r="AI773" s="41"/>
      <c r="AJ773" s="40"/>
      <c r="AK773" s="41" t="s">
        <v>70</v>
      </c>
      <c r="AL773" s="40"/>
      <c r="AM773" s="41"/>
      <c r="AN773" s="40"/>
      <c r="AO773" s="41" t="s">
        <v>70</v>
      </c>
      <c r="AP773" s="41" t="s">
        <v>70</v>
      </c>
      <c r="AQ773" s="41" t="s">
        <v>70</v>
      </c>
      <c r="AR773" s="41" t="s">
        <v>70</v>
      </c>
      <c r="AS773" s="41" t="s">
        <v>70</v>
      </c>
      <c r="AT773" s="40"/>
      <c r="AU773" s="40"/>
      <c r="AV773" s="34" t="s">
        <v>70</v>
      </c>
      <c r="AW773" s="34" t="s">
        <v>70</v>
      </c>
      <c r="AX773" s="34" t="s">
        <v>133</v>
      </c>
      <c r="AY773" s="34" t="s">
        <v>4289</v>
      </c>
      <c r="AZ773" s="34" t="s">
        <v>64</v>
      </c>
      <c r="BA773" s="34" t="s">
        <v>65</v>
      </c>
      <c r="BB773" s="35">
        <v>2040</v>
      </c>
      <c r="BC773" s="34" t="s">
        <v>66</v>
      </c>
    </row>
    <row r="774" spans="1:55" x14ac:dyDescent="0.25">
      <c r="A774" s="34" t="s">
        <v>2256</v>
      </c>
      <c r="B774" s="35">
        <v>63311</v>
      </c>
      <c r="C774" s="34">
        <v>100</v>
      </c>
      <c r="D774" s="34" t="s">
        <v>2289</v>
      </c>
      <c r="E774" s="34" t="s">
        <v>2290</v>
      </c>
      <c r="F774" s="34" t="s">
        <v>466</v>
      </c>
      <c r="G774" s="34" t="s">
        <v>467</v>
      </c>
      <c r="H774" s="34" t="s">
        <v>59</v>
      </c>
      <c r="I774" s="34" t="s">
        <v>350</v>
      </c>
      <c r="J774" s="36">
        <v>39461</v>
      </c>
      <c r="K774" s="36"/>
      <c r="L774" s="34" t="s">
        <v>61</v>
      </c>
      <c r="M774" s="40"/>
      <c r="N774" s="41"/>
      <c r="O774" s="40"/>
      <c r="P774" s="41"/>
      <c r="Q774" s="40"/>
      <c r="R774" s="41"/>
      <c r="S774" s="41"/>
      <c r="T774" s="41" t="s">
        <v>70</v>
      </c>
      <c r="U774" s="41"/>
      <c r="V774" s="41"/>
      <c r="W774" s="40"/>
      <c r="X774" s="41" t="s">
        <v>70</v>
      </c>
      <c r="Y774" s="41"/>
      <c r="Z774" s="40"/>
      <c r="AA774" s="41"/>
      <c r="AB774" s="41"/>
      <c r="AC774" s="41"/>
      <c r="AD774" s="40"/>
      <c r="AE774" s="41"/>
      <c r="AF774" s="41"/>
      <c r="AG774" s="41" t="s">
        <v>70</v>
      </c>
      <c r="AH774" s="41"/>
      <c r="AI774" s="41"/>
      <c r="AJ774" s="40"/>
      <c r="AK774" s="41" t="s">
        <v>70</v>
      </c>
      <c r="AL774" s="40"/>
      <c r="AM774" s="41"/>
      <c r="AN774" s="40"/>
      <c r="AO774" s="41" t="s">
        <v>70</v>
      </c>
      <c r="AP774" s="41" t="s">
        <v>70</v>
      </c>
      <c r="AQ774" s="41" t="s">
        <v>70</v>
      </c>
      <c r="AR774" s="41" t="s">
        <v>70</v>
      </c>
      <c r="AS774" s="41" t="s">
        <v>70</v>
      </c>
      <c r="AT774" s="40"/>
      <c r="AU774" s="40"/>
      <c r="AV774" s="34" t="s">
        <v>70</v>
      </c>
      <c r="AW774" s="34" t="s">
        <v>70</v>
      </c>
      <c r="AX774" s="34" t="s">
        <v>133</v>
      </c>
      <c r="AY774" s="34" t="s">
        <v>70</v>
      </c>
      <c r="AZ774" s="34" t="s">
        <v>64</v>
      </c>
      <c r="BA774" s="34" t="s">
        <v>423</v>
      </c>
      <c r="BB774" s="35">
        <v>2023</v>
      </c>
      <c r="BC774" s="34" t="s">
        <v>103</v>
      </c>
    </row>
    <row r="775" spans="1:55" x14ac:dyDescent="0.25">
      <c r="A775" s="34" t="s">
        <v>1276</v>
      </c>
      <c r="B775" s="35">
        <v>64975</v>
      </c>
      <c r="C775" s="34">
        <v>100</v>
      </c>
      <c r="D775" s="34" t="s">
        <v>1286</v>
      </c>
      <c r="E775" s="34" t="s">
        <v>4205</v>
      </c>
      <c r="F775" s="34" t="s">
        <v>466</v>
      </c>
      <c r="G775" s="34" t="s">
        <v>467</v>
      </c>
      <c r="H775" s="34" t="s">
        <v>59</v>
      </c>
      <c r="I775" s="34" t="s">
        <v>350</v>
      </c>
      <c r="J775" s="36">
        <v>39323</v>
      </c>
      <c r="K775" s="36"/>
      <c r="L775" s="34" t="s">
        <v>61</v>
      </c>
      <c r="M775" s="40"/>
      <c r="N775" s="41"/>
      <c r="O775" s="40"/>
      <c r="P775" s="41"/>
      <c r="Q775" s="40"/>
      <c r="R775" s="41" t="s">
        <v>3456</v>
      </c>
      <c r="S775" s="41"/>
      <c r="T775" s="41" t="s">
        <v>70</v>
      </c>
      <c r="U775" s="41"/>
      <c r="V775" s="41"/>
      <c r="W775" s="40"/>
      <c r="X775" s="41" t="s">
        <v>70</v>
      </c>
      <c r="Y775" s="41"/>
      <c r="Z775" s="41"/>
      <c r="AA775" s="41"/>
      <c r="AB775" s="41"/>
      <c r="AC775" s="41"/>
      <c r="AD775" s="40"/>
      <c r="AE775" s="41"/>
      <c r="AF775" s="41"/>
      <c r="AG775" s="41" t="s">
        <v>70</v>
      </c>
      <c r="AH775" s="41"/>
      <c r="AI775" s="41"/>
      <c r="AJ775" s="40"/>
      <c r="AK775" s="41" t="s">
        <v>70</v>
      </c>
      <c r="AL775" s="40"/>
      <c r="AM775" s="41"/>
      <c r="AN775" s="40"/>
      <c r="AO775" s="41" t="s">
        <v>70</v>
      </c>
      <c r="AP775" s="41" t="s">
        <v>70</v>
      </c>
      <c r="AQ775" s="41" t="s">
        <v>70</v>
      </c>
      <c r="AR775" s="41" t="s">
        <v>70</v>
      </c>
      <c r="AS775" s="41" t="s">
        <v>70</v>
      </c>
      <c r="AT775" s="40"/>
      <c r="AU775" s="40"/>
      <c r="AV775" s="34" t="s">
        <v>70</v>
      </c>
      <c r="AW775" s="34" t="s">
        <v>70</v>
      </c>
      <c r="AX775" s="34" t="s">
        <v>63</v>
      </c>
      <c r="AY775" s="34" t="s">
        <v>4302</v>
      </c>
      <c r="AZ775" s="34" t="s">
        <v>64</v>
      </c>
      <c r="BA775" s="34" t="s">
        <v>423</v>
      </c>
      <c r="BB775" s="35">
        <v>2023</v>
      </c>
      <c r="BC775" s="34" t="s">
        <v>66</v>
      </c>
    </row>
    <row r="776" spans="1:55" x14ac:dyDescent="0.25">
      <c r="A776" s="34" t="s">
        <v>1307</v>
      </c>
      <c r="B776" s="35">
        <v>64976</v>
      </c>
      <c r="C776" s="34">
        <v>100</v>
      </c>
      <c r="D776" s="34" t="s">
        <v>1308</v>
      </c>
      <c r="E776" s="34" t="s">
        <v>1309</v>
      </c>
      <c r="F776" s="34" t="s">
        <v>466</v>
      </c>
      <c r="G776" s="34" t="s">
        <v>467</v>
      </c>
      <c r="H776" s="34" t="s">
        <v>59</v>
      </c>
      <c r="I776" s="34" t="s">
        <v>350</v>
      </c>
      <c r="J776" s="36">
        <v>38895</v>
      </c>
      <c r="K776" s="36"/>
      <c r="L776" s="34" t="s">
        <v>61</v>
      </c>
      <c r="M776" s="40"/>
      <c r="N776" s="41"/>
      <c r="O776" s="40"/>
      <c r="P776" s="41"/>
      <c r="Q776" s="40"/>
      <c r="R776" s="41" t="s">
        <v>3456</v>
      </c>
      <c r="S776" s="41"/>
      <c r="T776" s="41" t="s">
        <v>70</v>
      </c>
      <c r="U776" s="41"/>
      <c r="V776" s="41"/>
      <c r="W776" s="40"/>
      <c r="X776" s="41" t="s">
        <v>70</v>
      </c>
      <c r="Y776" s="41"/>
      <c r="Z776" s="41"/>
      <c r="AA776" s="41"/>
      <c r="AB776" s="41"/>
      <c r="AC776" s="41"/>
      <c r="AD776" s="40"/>
      <c r="AE776" s="41"/>
      <c r="AF776" s="41"/>
      <c r="AG776" s="41" t="s">
        <v>70</v>
      </c>
      <c r="AH776" s="41"/>
      <c r="AI776" s="41"/>
      <c r="AJ776" s="40"/>
      <c r="AK776" s="41" t="s">
        <v>70</v>
      </c>
      <c r="AL776" s="40"/>
      <c r="AM776" s="41"/>
      <c r="AN776" s="40"/>
      <c r="AO776" s="41" t="s">
        <v>70</v>
      </c>
      <c r="AP776" s="41" t="s">
        <v>70</v>
      </c>
      <c r="AQ776" s="41" t="s">
        <v>70</v>
      </c>
      <c r="AR776" s="41" t="s">
        <v>70</v>
      </c>
      <c r="AS776" s="41" t="s">
        <v>70</v>
      </c>
      <c r="AT776" s="40"/>
      <c r="AU776" s="40"/>
      <c r="AV776" s="34" t="s">
        <v>70</v>
      </c>
      <c r="AW776" s="34" t="s">
        <v>70</v>
      </c>
      <c r="AX776" s="34" t="s">
        <v>63</v>
      </c>
      <c r="AY776" s="34" t="s">
        <v>4296</v>
      </c>
      <c r="AZ776" s="34" t="s">
        <v>64</v>
      </c>
      <c r="BA776" s="34" t="s">
        <v>423</v>
      </c>
      <c r="BB776" s="35">
        <v>2022</v>
      </c>
      <c r="BC776" s="34" t="s">
        <v>66</v>
      </c>
    </row>
    <row r="777" spans="1:55" x14ac:dyDescent="0.25">
      <c r="A777" s="34" t="s">
        <v>916</v>
      </c>
      <c r="B777" s="35">
        <v>68021</v>
      </c>
      <c r="C777" s="34">
        <v>14.8</v>
      </c>
      <c r="D777" s="34" t="s">
        <v>924</v>
      </c>
      <c r="E777" s="34" t="s">
        <v>925</v>
      </c>
      <c r="F777" s="34" t="s">
        <v>3976</v>
      </c>
      <c r="G777" s="34" t="s">
        <v>467</v>
      </c>
      <c r="H777" s="34" t="s">
        <v>59</v>
      </c>
      <c r="I777" s="34" t="s">
        <v>632</v>
      </c>
      <c r="J777" s="36">
        <v>43524</v>
      </c>
      <c r="K777" s="36"/>
      <c r="L777" s="34" t="s">
        <v>61</v>
      </c>
      <c r="M777" s="40"/>
      <c r="N777" s="41"/>
      <c r="O777" s="40"/>
      <c r="P777" s="41" t="s">
        <v>3456</v>
      </c>
      <c r="Q777" s="40"/>
      <c r="R777" s="41"/>
      <c r="S777" s="41"/>
      <c r="T777" s="41" t="s">
        <v>70</v>
      </c>
      <c r="U777" s="41"/>
      <c r="V777" s="41"/>
      <c r="W777" s="40"/>
      <c r="X777" s="41" t="s">
        <v>70</v>
      </c>
      <c r="Y777" s="41"/>
      <c r="Z777" s="41"/>
      <c r="AA777" s="41"/>
      <c r="AB777" s="41"/>
      <c r="AC777" s="41"/>
      <c r="AD777" s="40"/>
      <c r="AE777" s="41" t="s">
        <v>3456</v>
      </c>
      <c r="AF777" s="41"/>
      <c r="AG777" s="41" t="s">
        <v>70</v>
      </c>
      <c r="AH777" s="41"/>
      <c r="AI777" s="41"/>
      <c r="AJ777" s="40"/>
      <c r="AK777" s="41" t="s">
        <v>70</v>
      </c>
      <c r="AL777" s="40"/>
      <c r="AM777" s="41"/>
      <c r="AN777" s="41"/>
      <c r="AO777" s="41" t="s">
        <v>70</v>
      </c>
      <c r="AP777" s="41" t="s">
        <v>70</v>
      </c>
      <c r="AQ777" s="41" t="s">
        <v>70</v>
      </c>
      <c r="AR777" s="41" t="s">
        <v>70</v>
      </c>
      <c r="AS777" s="41" t="s">
        <v>70</v>
      </c>
      <c r="AT777" s="41"/>
      <c r="AU777" s="41"/>
      <c r="AV777" s="34" t="s">
        <v>70</v>
      </c>
      <c r="AW777" s="34" t="s">
        <v>70</v>
      </c>
      <c r="AX777" s="34" t="s">
        <v>133</v>
      </c>
      <c r="AY777" s="34" t="s">
        <v>4290</v>
      </c>
      <c r="AZ777" s="34" t="s">
        <v>64</v>
      </c>
      <c r="BA777" s="34" t="s">
        <v>65</v>
      </c>
      <c r="BB777" s="35">
        <v>2035</v>
      </c>
      <c r="BC777" s="34" t="s">
        <v>66</v>
      </c>
    </row>
    <row r="778" spans="1:55" x14ac:dyDescent="0.25">
      <c r="A778" s="34" t="s">
        <v>596</v>
      </c>
      <c r="B778" s="35">
        <v>67970</v>
      </c>
      <c r="C778" s="34">
        <v>100</v>
      </c>
      <c r="D778" s="34" t="s">
        <v>603</v>
      </c>
      <c r="E778" s="34" t="s">
        <v>604</v>
      </c>
      <c r="F778" s="34" t="s">
        <v>605</v>
      </c>
      <c r="G778" s="34" t="s">
        <v>467</v>
      </c>
      <c r="H778" s="34" t="s">
        <v>59</v>
      </c>
      <c r="I778" s="34" t="s">
        <v>70</v>
      </c>
      <c r="J778" s="36">
        <v>43083</v>
      </c>
      <c r="K778" s="36"/>
      <c r="L778" s="34" t="s">
        <v>61</v>
      </c>
      <c r="M778" s="40"/>
      <c r="N778" s="41"/>
      <c r="O778" s="40"/>
      <c r="P778" s="41" t="s">
        <v>3456</v>
      </c>
      <c r="Q778" s="40"/>
      <c r="R778" s="41" t="s">
        <v>3456</v>
      </c>
      <c r="S778" s="41"/>
      <c r="T778" s="41" t="s">
        <v>70</v>
      </c>
      <c r="U778" s="41"/>
      <c r="V778" s="41"/>
      <c r="W778" s="40"/>
      <c r="X778" s="41" t="s">
        <v>70</v>
      </c>
      <c r="Y778" s="41"/>
      <c r="Z778" s="41"/>
      <c r="AA778" s="41"/>
      <c r="AB778" s="41"/>
      <c r="AC778" s="41"/>
      <c r="AD778" s="40"/>
      <c r="AE778" s="41" t="s">
        <v>3456</v>
      </c>
      <c r="AF778" s="41" t="s">
        <v>3456</v>
      </c>
      <c r="AG778" s="41" t="s">
        <v>70</v>
      </c>
      <c r="AH778" s="41"/>
      <c r="AI778" s="41"/>
      <c r="AJ778" s="40"/>
      <c r="AK778" s="41" t="s">
        <v>70</v>
      </c>
      <c r="AL778" s="40"/>
      <c r="AM778" s="41"/>
      <c r="AN778" s="41"/>
      <c r="AO778" s="41" t="s">
        <v>70</v>
      </c>
      <c r="AP778" s="41" t="s">
        <v>70</v>
      </c>
      <c r="AQ778" s="41" t="s">
        <v>70</v>
      </c>
      <c r="AR778" s="41" t="s">
        <v>70</v>
      </c>
      <c r="AS778" s="41" t="s">
        <v>70</v>
      </c>
      <c r="AT778" s="41"/>
      <c r="AU778" s="41"/>
      <c r="AV778" s="34" t="s">
        <v>535</v>
      </c>
      <c r="AW778" s="34" t="s">
        <v>607</v>
      </c>
      <c r="AX778" s="34" t="s">
        <v>63</v>
      </c>
      <c r="AY778" s="34" t="s">
        <v>4290</v>
      </c>
      <c r="AZ778" s="34" t="s">
        <v>64</v>
      </c>
      <c r="BA778" s="34" t="s">
        <v>65</v>
      </c>
      <c r="BB778" s="35">
        <v>2034</v>
      </c>
      <c r="BC778" s="34" t="s">
        <v>66</v>
      </c>
    </row>
    <row r="779" spans="1:55" x14ac:dyDescent="0.25">
      <c r="A779" s="34" t="s">
        <v>2939</v>
      </c>
      <c r="B779" s="35">
        <v>62497</v>
      </c>
      <c r="C779" s="34">
        <v>100</v>
      </c>
      <c r="D779" s="34" t="s">
        <v>2947</v>
      </c>
      <c r="E779" s="34" t="s">
        <v>2948</v>
      </c>
      <c r="F779" s="34" t="s">
        <v>4023</v>
      </c>
      <c r="G779" s="34" t="s">
        <v>434</v>
      </c>
      <c r="H779" s="34" t="s">
        <v>144</v>
      </c>
      <c r="I779" s="34" t="s">
        <v>273</v>
      </c>
      <c r="J779" s="36">
        <v>38705</v>
      </c>
      <c r="K779" s="36"/>
      <c r="L779" s="34" t="s">
        <v>61</v>
      </c>
      <c r="M779" s="40"/>
      <c r="N779" s="41"/>
      <c r="O779" s="40"/>
      <c r="P779" s="41"/>
      <c r="Q779" s="40"/>
      <c r="R779" s="41"/>
      <c r="S779" s="41"/>
      <c r="T779" s="41" t="s">
        <v>70</v>
      </c>
      <c r="U779" s="41"/>
      <c r="V779" s="41"/>
      <c r="W779" s="40"/>
      <c r="X779" s="41" t="s">
        <v>70</v>
      </c>
      <c r="Y779" s="41"/>
      <c r="Z779" s="40"/>
      <c r="AA779" s="41"/>
      <c r="AB779" s="41"/>
      <c r="AC779" s="41"/>
      <c r="AD779" s="40"/>
      <c r="AE779" s="41"/>
      <c r="AF779" s="41"/>
      <c r="AG779" s="41" t="s">
        <v>70</v>
      </c>
      <c r="AH779" s="41"/>
      <c r="AI779" s="41"/>
      <c r="AJ779" s="40"/>
      <c r="AK779" s="41" t="s">
        <v>70</v>
      </c>
      <c r="AL779" s="40"/>
      <c r="AM779" s="41"/>
      <c r="AN779" s="40"/>
      <c r="AO779" s="41" t="s">
        <v>70</v>
      </c>
      <c r="AP779" s="41" t="s">
        <v>70</v>
      </c>
      <c r="AQ779" s="41" t="s">
        <v>70</v>
      </c>
      <c r="AR779" s="41" t="s">
        <v>70</v>
      </c>
      <c r="AS779" s="41" t="s">
        <v>70</v>
      </c>
      <c r="AT779" s="40"/>
      <c r="AU779" s="40"/>
      <c r="AV779" s="34" t="s">
        <v>70</v>
      </c>
      <c r="AW779" s="34" t="s">
        <v>70</v>
      </c>
      <c r="AX779" s="34" t="s">
        <v>133</v>
      </c>
      <c r="AY779" s="34" t="s">
        <v>4295</v>
      </c>
      <c r="AZ779" s="34" t="s">
        <v>64</v>
      </c>
      <c r="BA779" s="34" t="s">
        <v>65</v>
      </c>
      <c r="BB779" s="35">
        <v>2022</v>
      </c>
      <c r="BC779" s="34" t="s">
        <v>185</v>
      </c>
    </row>
    <row r="780" spans="1:55" x14ac:dyDescent="0.25">
      <c r="A780" s="34" t="s">
        <v>1999</v>
      </c>
      <c r="B780" s="35">
        <v>62245</v>
      </c>
      <c r="C780" s="34">
        <v>100</v>
      </c>
      <c r="D780" s="34" t="s">
        <v>2020</v>
      </c>
      <c r="E780" s="34" t="s">
        <v>2021</v>
      </c>
      <c r="F780" s="34" t="s">
        <v>4023</v>
      </c>
      <c r="G780" s="34" t="s">
        <v>434</v>
      </c>
      <c r="H780" s="34" t="s">
        <v>144</v>
      </c>
      <c r="I780" s="34" t="s">
        <v>273</v>
      </c>
      <c r="J780" s="36">
        <v>38716</v>
      </c>
      <c r="K780" s="36"/>
      <c r="L780" s="34" t="s">
        <v>61</v>
      </c>
      <c r="M780" s="40"/>
      <c r="N780" s="41"/>
      <c r="O780" s="40"/>
      <c r="P780" s="41"/>
      <c r="Q780" s="40"/>
      <c r="R780" s="41"/>
      <c r="S780" s="41"/>
      <c r="T780" s="41" t="s">
        <v>70</v>
      </c>
      <c r="U780" s="41"/>
      <c r="V780" s="41"/>
      <c r="W780" s="40"/>
      <c r="X780" s="41" t="s">
        <v>70</v>
      </c>
      <c r="Y780" s="41"/>
      <c r="Z780" s="40"/>
      <c r="AA780" s="41"/>
      <c r="AB780" s="41"/>
      <c r="AC780" s="41"/>
      <c r="AD780" s="40"/>
      <c r="AE780" s="41"/>
      <c r="AF780" s="41"/>
      <c r="AG780" s="41" t="s">
        <v>70</v>
      </c>
      <c r="AH780" s="41"/>
      <c r="AI780" s="41"/>
      <c r="AJ780" s="40"/>
      <c r="AK780" s="41" t="s">
        <v>70</v>
      </c>
      <c r="AL780" s="40"/>
      <c r="AM780" s="41"/>
      <c r="AN780" s="40"/>
      <c r="AO780" s="41" t="s">
        <v>70</v>
      </c>
      <c r="AP780" s="41" t="s">
        <v>70</v>
      </c>
      <c r="AQ780" s="41" t="s">
        <v>70</v>
      </c>
      <c r="AR780" s="41" t="s">
        <v>70</v>
      </c>
      <c r="AS780" s="41" t="s">
        <v>70</v>
      </c>
      <c r="AT780" s="40"/>
      <c r="AU780" s="40"/>
      <c r="AV780" s="34" t="s">
        <v>70</v>
      </c>
      <c r="AW780" s="34" t="s">
        <v>70</v>
      </c>
      <c r="AX780" s="34" t="s">
        <v>133</v>
      </c>
      <c r="AY780" s="34" t="s">
        <v>4288</v>
      </c>
      <c r="AZ780" s="34" t="s">
        <v>64</v>
      </c>
      <c r="BA780" s="34" t="s">
        <v>65</v>
      </c>
      <c r="BB780" s="35">
        <v>2022</v>
      </c>
      <c r="BC780" s="34" t="s">
        <v>66</v>
      </c>
    </row>
    <row r="781" spans="1:55" x14ac:dyDescent="0.25">
      <c r="A781" s="34" t="s">
        <v>645</v>
      </c>
      <c r="B781" s="35">
        <v>79648</v>
      </c>
      <c r="C781" s="34">
        <v>100</v>
      </c>
      <c r="D781" s="34" t="s">
        <v>4246</v>
      </c>
      <c r="E781" s="34" t="s">
        <v>727</v>
      </c>
      <c r="F781" s="34" t="s">
        <v>728</v>
      </c>
      <c r="G781" s="34" t="s">
        <v>558</v>
      </c>
      <c r="H781" s="34" t="s">
        <v>59</v>
      </c>
      <c r="I781" s="34" t="s">
        <v>350</v>
      </c>
      <c r="J781" s="36">
        <v>44084</v>
      </c>
      <c r="K781" s="36"/>
      <c r="L781" s="34" t="s">
        <v>61</v>
      </c>
      <c r="M781" s="40"/>
      <c r="N781" s="41"/>
      <c r="O781" s="40"/>
      <c r="P781" s="41" t="s">
        <v>3456</v>
      </c>
      <c r="Q781" s="40"/>
      <c r="R781" s="41" t="s">
        <v>3456</v>
      </c>
      <c r="S781" s="41"/>
      <c r="T781" s="41" t="s">
        <v>70</v>
      </c>
      <c r="U781" s="41"/>
      <c r="V781" s="41"/>
      <c r="W781" s="40"/>
      <c r="X781" s="41" t="s">
        <v>70</v>
      </c>
      <c r="Y781" s="41"/>
      <c r="Z781" s="41"/>
      <c r="AA781" s="41"/>
      <c r="AB781" s="41"/>
      <c r="AC781" s="41"/>
      <c r="AD781" s="40"/>
      <c r="AE781" s="41"/>
      <c r="AF781" s="41"/>
      <c r="AG781" s="41" t="s">
        <v>70</v>
      </c>
      <c r="AH781" s="41"/>
      <c r="AI781" s="41"/>
      <c r="AJ781" s="40"/>
      <c r="AK781" s="41" t="s">
        <v>70</v>
      </c>
      <c r="AL781" s="40"/>
      <c r="AM781" s="41"/>
      <c r="AN781" s="41"/>
      <c r="AO781" s="41" t="s">
        <v>70</v>
      </c>
      <c r="AP781" s="41" t="s">
        <v>70</v>
      </c>
      <c r="AQ781" s="41" t="s">
        <v>70</v>
      </c>
      <c r="AR781" s="41" t="s">
        <v>70</v>
      </c>
      <c r="AS781" s="41" t="s">
        <v>70</v>
      </c>
      <c r="AT781" s="41"/>
      <c r="AU781" s="41"/>
      <c r="AV781" s="34" t="s">
        <v>70</v>
      </c>
      <c r="AW781" s="34" t="s">
        <v>70</v>
      </c>
      <c r="AX781" s="34" t="s">
        <v>133</v>
      </c>
      <c r="AY781" s="34" t="s">
        <v>4290</v>
      </c>
      <c r="AZ781" s="34" t="s">
        <v>64</v>
      </c>
      <c r="BA781" s="34" t="s">
        <v>65</v>
      </c>
      <c r="BB781" s="35">
        <v>2035</v>
      </c>
      <c r="BC781" s="34" t="s">
        <v>66</v>
      </c>
    </row>
    <row r="782" spans="1:55" x14ac:dyDescent="0.25">
      <c r="A782" s="34" t="s">
        <v>4404</v>
      </c>
      <c r="B782" s="35">
        <v>80859</v>
      </c>
      <c r="C782" s="34">
        <v>100</v>
      </c>
      <c r="D782" s="34" t="s">
        <v>4405</v>
      </c>
      <c r="E782" s="34" t="s">
        <v>4406</v>
      </c>
      <c r="F782" s="34" t="s">
        <v>728</v>
      </c>
      <c r="G782" s="34" t="s">
        <v>558</v>
      </c>
      <c r="H782" s="34" t="s">
        <v>59</v>
      </c>
      <c r="I782" s="34" t="s">
        <v>350</v>
      </c>
      <c r="J782" s="36">
        <v>45245</v>
      </c>
      <c r="K782" s="36"/>
      <c r="L782" s="34" t="s">
        <v>71</v>
      </c>
      <c r="M782" s="40"/>
      <c r="N782" s="41" t="s">
        <v>3456</v>
      </c>
      <c r="O782" s="40">
        <v>32363</v>
      </c>
      <c r="P782" s="41"/>
      <c r="Q782" s="40">
        <v>32363</v>
      </c>
      <c r="R782" s="41"/>
      <c r="S782" s="41"/>
      <c r="T782" s="41" t="s">
        <v>70</v>
      </c>
      <c r="U782" s="41"/>
      <c r="V782" s="41"/>
      <c r="W782" s="40">
        <v>32363</v>
      </c>
      <c r="X782" s="41" t="s">
        <v>70</v>
      </c>
      <c r="Y782" s="41"/>
      <c r="Z782" s="40"/>
      <c r="AA782" s="41" t="s">
        <v>3456</v>
      </c>
      <c r="AB782" s="41"/>
      <c r="AC782" s="41"/>
      <c r="AD782" s="40"/>
      <c r="AE782" s="41" t="s">
        <v>3456</v>
      </c>
      <c r="AF782" s="41" t="s">
        <v>3456</v>
      </c>
      <c r="AG782" s="41" t="s">
        <v>70</v>
      </c>
      <c r="AH782" s="41"/>
      <c r="AI782" s="41"/>
      <c r="AJ782" s="40"/>
      <c r="AK782" s="41" t="s">
        <v>70</v>
      </c>
      <c r="AL782" s="40"/>
      <c r="AM782" s="41"/>
      <c r="AN782" s="40"/>
      <c r="AO782" s="41" t="s">
        <v>70</v>
      </c>
      <c r="AP782" s="41" t="s">
        <v>70</v>
      </c>
      <c r="AQ782" s="41" t="s">
        <v>70</v>
      </c>
      <c r="AR782" s="41" t="s">
        <v>70</v>
      </c>
      <c r="AS782" s="41" t="s">
        <v>70</v>
      </c>
      <c r="AT782" s="40"/>
      <c r="AU782" s="40"/>
      <c r="AV782" s="34" t="s">
        <v>70</v>
      </c>
      <c r="AW782" s="34" t="s">
        <v>70</v>
      </c>
      <c r="AX782" s="34" t="s">
        <v>133</v>
      </c>
      <c r="AY782" s="34" t="s">
        <v>4295</v>
      </c>
      <c r="AZ782" s="34" t="s">
        <v>64</v>
      </c>
      <c r="BA782" s="34" t="s">
        <v>65</v>
      </c>
      <c r="BB782" s="35">
        <v>2040</v>
      </c>
      <c r="BC782" s="34" t="s">
        <v>66</v>
      </c>
    </row>
    <row r="783" spans="1:55" x14ac:dyDescent="0.25">
      <c r="A783" s="34" t="s">
        <v>4404</v>
      </c>
      <c r="B783" s="35">
        <v>80858</v>
      </c>
      <c r="C783" s="34">
        <v>100</v>
      </c>
      <c r="D783" s="34" t="s">
        <v>4040</v>
      </c>
      <c r="E783" s="34" t="s">
        <v>4039</v>
      </c>
      <c r="F783" s="34" t="s">
        <v>728</v>
      </c>
      <c r="G783" s="34" t="s">
        <v>558</v>
      </c>
      <c r="H783" s="34" t="s">
        <v>59</v>
      </c>
      <c r="I783" s="34" t="s">
        <v>350</v>
      </c>
      <c r="J783" s="36">
        <v>44914</v>
      </c>
      <c r="K783" s="36"/>
      <c r="L783" s="34" t="s">
        <v>71</v>
      </c>
      <c r="M783" s="40"/>
      <c r="N783" s="41" t="s">
        <v>3456</v>
      </c>
      <c r="O783" s="40">
        <v>32363</v>
      </c>
      <c r="P783" s="41"/>
      <c r="Q783" s="40">
        <v>32363</v>
      </c>
      <c r="R783" s="41"/>
      <c r="S783" s="41"/>
      <c r="T783" s="41" t="s">
        <v>70</v>
      </c>
      <c r="U783" s="41"/>
      <c r="V783" s="41"/>
      <c r="W783" s="40">
        <v>32363</v>
      </c>
      <c r="X783" s="41" t="s">
        <v>70</v>
      </c>
      <c r="Y783" s="41"/>
      <c r="Z783" s="40"/>
      <c r="AA783" s="41" t="s">
        <v>3456</v>
      </c>
      <c r="AB783" s="41"/>
      <c r="AC783" s="41"/>
      <c r="AD783" s="40"/>
      <c r="AE783" s="41" t="s">
        <v>3456</v>
      </c>
      <c r="AF783" s="41" t="s">
        <v>3456</v>
      </c>
      <c r="AG783" s="41" t="s">
        <v>70</v>
      </c>
      <c r="AH783" s="41"/>
      <c r="AI783" s="41"/>
      <c r="AJ783" s="40"/>
      <c r="AK783" s="41" t="s">
        <v>70</v>
      </c>
      <c r="AL783" s="40"/>
      <c r="AM783" s="41"/>
      <c r="AN783" s="40"/>
      <c r="AO783" s="41" t="s">
        <v>70</v>
      </c>
      <c r="AP783" s="41" t="s">
        <v>70</v>
      </c>
      <c r="AQ783" s="41" t="s">
        <v>70</v>
      </c>
      <c r="AR783" s="41" t="s">
        <v>70</v>
      </c>
      <c r="AS783" s="41" t="s">
        <v>70</v>
      </c>
      <c r="AT783" s="40"/>
      <c r="AU783" s="40"/>
      <c r="AV783" s="34" t="s">
        <v>70</v>
      </c>
      <c r="AW783" s="34" t="s">
        <v>70</v>
      </c>
      <c r="AX783" s="34" t="s">
        <v>133</v>
      </c>
      <c r="AY783" s="34" t="s">
        <v>4295</v>
      </c>
      <c r="AZ783" s="34" t="s">
        <v>64</v>
      </c>
      <c r="BA783" s="34" t="s">
        <v>65</v>
      </c>
      <c r="BB783" s="35">
        <v>2039</v>
      </c>
      <c r="BC783" s="34" t="s">
        <v>66</v>
      </c>
    </row>
    <row r="784" spans="1:55" x14ac:dyDescent="0.25">
      <c r="A784" s="34" t="s">
        <v>1622</v>
      </c>
      <c r="B784" s="35">
        <v>67414</v>
      </c>
      <c r="C784" s="34">
        <v>100</v>
      </c>
      <c r="D784" s="34" t="s">
        <v>1623</v>
      </c>
      <c r="E784" s="34" t="s">
        <v>1624</v>
      </c>
      <c r="F784" s="34" t="s">
        <v>466</v>
      </c>
      <c r="G784" s="34" t="s">
        <v>303</v>
      </c>
      <c r="H784" s="34" t="s">
        <v>208</v>
      </c>
      <c r="I784" s="34" t="s">
        <v>350</v>
      </c>
      <c r="J784" s="36">
        <v>42733</v>
      </c>
      <c r="K784" s="36"/>
      <c r="L784" s="34" t="s">
        <v>61</v>
      </c>
      <c r="M784" s="40"/>
      <c r="N784" s="41"/>
      <c r="O784" s="40"/>
      <c r="P784" s="41" t="s">
        <v>3456</v>
      </c>
      <c r="Q784" s="40"/>
      <c r="R784" s="41" t="s">
        <v>3456</v>
      </c>
      <c r="S784" s="41"/>
      <c r="T784" s="41" t="s">
        <v>70</v>
      </c>
      <c r="U784" s="41"/>
      <c r="V784" s="41"/>
      <c r="W784" s="40"/>
      <c r="X784" s="41" t="s">
        <v>70</v>
      </c>
      <c r="Y784" s="41"/>
      <c r="Z784" s="40"/>
      <c r="AA784" s="41"/>
      <c r="AB784" s="41"/>
      <c r="AC784" s="41"/>
      <c r="AD784" s="40"/>
      <c r="AE784" s="41"/>
      <c r="AF784" s="41"/>
      <c r="AG784" s="41" t="s">
        <v>70</v>
      </c>
      <c r="AH784" s="41"/>
      <c r="AI784" s="41"/>
      <c r="AJ784" s="40"/>
      <c r="AK784" s="41" t="s">
        <v>70</v>
      </c>
      <c r="AL784" s="40"/>
      <c r="AM784" s="41"/>
      <c r="AN784" s="40"/>
      <c r="AO784" s="41" t="s">
        <v>70</v>
      </c>
      <c r="AP784" s="41" t="s">
        <v>70</v>
      </c>
      <c r="AQ784" s="41" t="s">
        <v>70</v>
      </c>
      <c r="AR784" s="41" t="s">
        <v>70</v>
      </c>
      <c r="AS784" s="41" t="s">
        <v>70</v>
      </c>
      <c r="AT784" s="40"/>
      <c r="AU784" s="40"/>
      <c r="AV784" s="34" t="s">
        <v>70</v>
      </c>
      <c r="AW784" s="34" t="s">
        <v>70</v>
      </c>
      <c r="AX784" s="34" t="s">
        <v>1485</v>
      </c>
      <c r="AY784" s="34" t="s">
        <v>4311</v>
      </c>
      <c r="AZ784" s="34" t="s">
        <v>64</v>
      </c>
      <c r="BA784" s="34" t="s">
        <v>65</v>
      </c>
      <c r="BB784" s="35">
        <v>2033</v>
      </c>
      <c r="BC784" s="34" t="s">
        <v>66</v>
      </c>
    </row>
    <row r="785" spans="1:55" x14ac:dyDescent="0.25">
      <c r="A785" s="34" t="s">
        <v>1999</v>
      </c>
      <c r="B785" s="35">
        <v>61938</v>
      </c>
      <c r="C785" s="34">
        <v>100</v>
      </c>
      <c r="D785" s="34" t="s">
        <v>2002</v>
      </c>
      <c r="E785" s="34" t="s">
        <v>2003</v>
      </c>
      <c r="F785" s="34" t="s">
        <v>2004</v>
      </c>
      <c r="G785" s="34" t="s">
        <v>155</v>
      </c>
      <c r="H785" s="34" t="s">
        <v>208</v>
      </c>
      <c r="I785" s="34" t="s">
        <v>376</v>
      </c>
      <c r="J785" s="36">
        <v>38716</v>
      </c>
      <c r="K785" s="36"/>
      <c r="L785" s="34" t="s">
        <v>61</v>
      </c>
      <c r="M785" s="40"/>
      <c r="N785" s="41"/>
      <c r="O785" s="40"/>
      <c r="P785" s="41"/>
      <c r="Q785" s="40"/>
      <c r="R785" s="41"/>
      <c r="S785" s="41"/>
      <c r="T785" s="41" t="s">
        <v>70</v>
      </c>
      <c r="U785" s="41"/>
      <c r="V785" s="41"/>
      <c r="W785" s="40"/>
      <c r="X785" s="41" t="s">
        <v>70</v>
      </c>
      <c r="Y785" s="41"/>
      <c r="Z785" s="40"/>
      <c r="AA785" s="41"/>
      <c r="AB785" s="41"/>
      <c r="AC785" s="41"/>
      <c r="AD785" s="40"/>
      <c r="AE785" s="41"/>
      <c r="AF785" s="41"/>
      <c r="AG785" s="41" t="s">
        <v>70</v>
      </c>
      <c r="AH785" s="41"/>
      <c r="AI785" s="41"/>
      <c r="AJ785" s="40"/>
      <c r="AK785" s="41" t="s">
        <v>70</v>
      </c>
      <c r="AL785" s="40"/>
      <c r="AM785" s="41"/>
      <c r="AN785" s="40"/>
      <c r="AO785" s="41" t="s">
        <v>70</v>
      </c>
      <c r="AP785" s="41" t="s">
        <v>70</v>
      </c>
      <c r="AQ785" s="41" t="s">
        <v>70</v>
      </c>
      <c r="AR785" s="41" t="s">
        <v>70</v>
      </c>
      <c r="AS785" s="41" t="s">
        <v>70</v>
      </c>
      <c r="AT785" s="40"/>
      <c r="AU785" s="40"/>
      <c r="AV785" s="34" t="s">
        <v>70</v>
      </c>
      <c r="AW785" s="34" t="s">
        <v>70</v>
      </c>
      <c r="AX785" s="34" t="s">
        <v>133</v>
      </c>
      <c r="AY785" s="34" t="s">
        <v>4288</v>
      </c>
      <c r="AZ785" s="34" t="s">
        <v>64</v>
      </c>
      <c r="BA785" s="34" t="s">
        <v>423</v>
      </c>
      <c r="BB785" s="35">
        <v>2022</v>
      </c>
      <c r="BC785" s="34" t="s">
        <v>103</v>
      </c>
    </row>
    <row r="786" spans="1:55" x14ac:dyDescent="0.25">
      <c r="A786" s="34" t="s">
        <v>2987</v>
      </c>
      <c r="B786" s="35">
        <v>63899</v>
      </c>
      <c r="C786" s="34">
        <v>100</v>
      </c>
      <c r="D786" s="34" t="s">
        <v>2991</v>
      </c>
      <c r="E786" s="34" t="s">
        <v>2992</v>
      </c>
      <c r="F786" s="34" t="s">
        <v>2933</v>
      </c>
      <c r="G786" s="34" t="s">
        <v>4398</v>
      </c>
      <c r="H786" s="34" t="s">
        <v>1226</v>
      </c>
      <c r="I786" s="34" t="s">
        <v>2934</v>
      </c>
      <c r="J786" s="36">
        <v>40529</v>
      </c>
      <c r="K786" s="36"/>
      <c r="L786" s="34" t="s">
        <v>61</v>
      </c>
      <c r="M786" s="40"/>
      <c r="N786" s="41"/>
      <c r="O786" s="40"/>
      <c r="P786" s="41"/>
      <c r="Q786" s="40"/>
      <c r="R786" s="41" t="s">
        <v>3456</v>
      </c>
      <c r="S786" s="41"/>
      <c r="T786" s="41" t="s">
        <v>70</v>
      </c>
      <c r="U786" s="41"/>
      <c r="V786" s="41"/>
      <c r="W786" s="40"/>
      <c r="X786" s="41" t="s">
        <v>70</v>
      </c>
      <c r="Y786" s="41"/>
      <c r="Z786" s="40"/>
      <c r="AA786" s="41"/>
      <c r="AB786" s="41"/>
      <c r="AC786" s="41"/>
      <c r="AD786" s="40"/>
      <c r="AE786" s="41" t="s">
        <v>3456</v>
      </c>
      <c r="AF786" s="41" t="s">
        <v>3456</v>
      </c>
      <c r="AG786" s="41" t="s">
        <v>70</v>
      </c>
      <c r="AH786" s="41"/>
      <c r="AI786" s="41"/>
      <c r="AJ786" s="40"/>
      <c r="AK786" s="41" t="s">
        <v>70</v>
      </c>
      <c r="AL786" s="40"/>
      <c r="AM786" s="41"/>
      <c r="AN786" s="40"/>
      <c r="AO786" s="41" t="s">
        <v>70</v>
      </c>
      <c r="AP786" s="41" t="s">
        <v>70</v>
      </c>
      <c r="AQ786" s="41" t="s">
        <v>70</v>
      </c>
      <c r="AR786" s="41" t="s">
        <v>70</v>
      </c>
      <c r="AS786" s="41" t="s">
        <v>70</v>
      </c>
      <c r="AT786" s="40"/>
      <c r="AU786" s="40"/>
      <c r="AV786" s="34" t="s">
        <v>70</v>
      </c>
      <c r="AW786" s="34" t="s">
        <v>70</v>
      </c>
      <c r="AX786" s="34" t="s">
        <v>133</v>
      </c>
      <c r="AY786" s="34" t="s">
        <v>4311</v>
      </c>
      <c r="AZ786" s="34" t="s">
        <v>64</v>
      </c>
      <c r="BA786" s="34" t="s">
        <v>65</v>
      </c>
      <c r="BB786" s="35">
        <v>2024</v>
      </c>
      <c r="BC786" s="34" t="s">
        <v>103</v>
      </c>
    </row>
    <row r="787" spans="1:55" x14ac:dyDescent="0.25">
      <c r="A787" s="34" t="s">
        <v>3147</v>
      </c>
      <c r="B787" s="35">
        <v>67129</v>
      </c>
      <c r="C787" s="34">
        <v>100</v>
      </c>
      <c r="D787" s="34" t="s">
        <v>3165</v>
      </c>
      <c r="E787" s="34" t="s">
        <v>3166</v>
      </c>
      <c r="F787" s="34" t="s">
        <v>3070</v>
      </c>
      <c r="G787" s="34" t="s">
        <v>4109</v>
      </c>
      <c r="H787" s="34" t="s">
        <v>4287</v>
      </c>
      <c r="I787" s="34" t="s">
        <v>118</v>
      </c>
      <c r="J787" s="36">
        <v>42705</v>
      </c>
      <c r="K787" s="36"/>
      <c r="L787" s="34" t="s">
        <v>61</v>
      </c>
      <c r="M787" s="40">
        <v>45267</v>
      </c>
      <c r="N787" s="41"/>
      <c r="O787" s="40"/>
      <c r="P787" s="41" t="s">
        <v>3456</v>
      </c>
      <c r="Q787" s="40"/>
      <c r="R787" s="41"/>
      <c r="S787" s="41"/>
      <c r="T787" s="41" t="s">
        <v>70</v>
      </c>
      <c r="U787" s="41"/>
      <c r="V787" s="41"/>
      <c r="W787" s="40"/>
      <c r="X787" s="41" t="s">
        <v>70</v>
      </c>
      <c r="Y787" s="41"/>
      <c r="Z787" s="40"/>
      <c r="AA787" s="41"/>
      <c r="AB787" s="41"/>
      <c r="AC787" s="41"/>
      <c r="AD787" s="40"/>
      <c r="AE787" s="41"/>
      <c r="AF787" s="41"/>
      <c r="AG787" s="41" t="s">
        <v>70</v>
      </c>
      <c r="AH787" s="41"/>
      <c r="AI787" s="41"/>
      <c r="AJ787" s="40"/>
      <c r="AK787" s="41" t="s">
        <v>70</v>
      </c>
      <c r="AL787" s="40"/>
      <c r="AM787" s="41"/>
      <c r="AN787" s="40"/>
      <c r="AO787" s="41" t="s">
        <v>70</v>
      </c>
      <c r="AP787" s="41" t="s">
        <v>70</v>
      </c>
      <c r="AQ787" s="41" t="s">
        <v>70</v>
      </c>
      <c r="AR787" s="41" t="s">
        <v>70</v>
      </c>
      <c r="AS787" s="41" t="s">
        <v>70</v>
      </c>
      <c r="AT787" s="40"/>
      <c r="AU787" s="40"/>
      <c r="AV787" s="34" t="s">
        <v>70</v>
      </c>
      <c r="AW787" s="34" t="s">
        <v>70</v>
      </c>
      <c r="AX787" s="34" t="s">
        <v>133</v>
      </c>
      <c r="AY787" s="34" t="s">
        <v>70</v>
      </c>
      <c r="AZ787" s="34" t="s">
        <v>64</v>
      </c>
      <c r="BA787" s="34" t="s">
        <v>65</v>
      </c>
      <c r="BB787" s="35">
        <v>2033</v>
      </c>
      <c r="BC787" s="34" t="s">
        <v>66</v>
      </c>
    </row>
    <row r="788" spans="1:55" x14ac:dyDescent="0.25">
      <c r="A788" s="34" t="s">
        <v>832</v>
      </c>
      <c r="B788" s="35">
        <v>66014</v>
      </c>
      <c r="C788" s="34">
        <v>100</v>
      </c>
      <c r="D788" s="34" t="s">
        <v>846</v>
      </c>
      <c r="E788" s="34" t="s">
        <v>847</v>
      </c>
      <c r="F788" s="34" t="s">
        <v>848</v>
      </c>
      <c r="G788" s="34" t="s">
        <v>467</v>
      </c>
      <c r="H788" s="34" t="s">
        <v>59</v>
      </c>
      <c r="I788" s="34" t="s">
        <v>729</v>
      </c>
      <c r="J788" s="36">
        <v>41375</v>
      </c>
      <c r="K788" s="36"/>
      <c r="L788" s="34" t="s">
        <v>61</v>
      </c>
      <c r="M788" s="40"/>
      <c r="N788" s="41"/>
      <c r="O788" s="40"/>
      <c r="P788" s="41" t="s">
        <v>3456</v>
      </c>
      <c r="Q788" s="40"/>
      <c r="R788" s="41"/>
      <c r="S788" s="41"/>
      <c r="T788" s="41" t="s">
        <v>70</v>
      </c>
      <c r="U788" s="41"/>
      <c r="V788" s="41"/>
      <c r="W788" s="40"/>
      <c r="X788" s="41" t="s">
        <v>70</v>
      </c>
      <c r="Y788" s="41"/>
      <c r="Z788" s="41"/>
      <c r="AA788" s="41"/>
      <c r="AB788" s="41"/>
      <c r="AC788" s="41"/>
      <c r="AD788" s="40"/>
      <c r="AE788" s="41"/>
      <c r="AF788" s="41"/>
      <c r="AG788" s="41" t="s">
        <v>70</v>
      </c>
      <c r="AH788" s="41"/>
      <c r="AI788" s="41"/>
      <c r="AJ788" s="40"/>
      <c r="AK788" s="41" t="s">
        <v>70</v>
      </c>
      <c r="AL788" s="40"/>
      <c r="AM788" s="41"/>
      <c r="AN788" s="41"/>
      <c r="AO788" s="41" t="s">
        <v>70</v>
      </c>
      <c r="AP788" s="41" t="s">
        <v>70</v>
      </c>
      <c r="AQ788" s="41" t="s">
        <v>70</v>
      </c>
      <c r="AR788" s="41" t="s">
        <v>70</v>
      </c>
      <c r="AS788" s="41" t="s">
        <v>70</v>
      </c>
      <c r="AT788" s="41"/>
      <c r="AU788" s="41"/>
      <c r="AV788" s="34" t="s">
        <v>70</v>
      </c>
      <c r="AW788" s="34" t="s">
        <v>70</v>
      </c>
      <c r="AX788" s="34" t="s">
        <v>63</v>
      </c>
      <c r="AY788" s="34" t="s">
        <v>4302</v>
      </c>
      <c r="AZ788" s="34" t="s">
        <v>64</v>
      </c>
      <c r="BA788" s="34" t="s">
        <v>65</v>
      </c>
      <c r="BB788" s="35">
        <v>2027</v>
      </c>
      <c r="BC788" s="34" t="s">
        <v>66</v>
      </c>
    </row>
    <row r="789" spans="1:55" x14ac:dyDescent="0.25">
      <c r="A789" s="34" t="s">
        <v>645</v>
      </c>
      <c r="B789" s="35">
        <v>67385</v>
      </c>
      <c r="C789" s="34">
        <v>100</v>
      </c>
      <c r="D789" s="34" t="s">
        <v>683</v>
      </c>
      <c r="E789" s="34" t="s">
        <v>684</v>
      </c>
      <c r="F789" s="34" t="s">
        <v>685</v>
      </c>
      <c r="G789" s="34" t="s">
        <v>3986</v>
      </c>
      <c r="H789" s="34" t="s">
        <v>144</v>
      </c>
      <c r="I789" s="34" t="s">
        <v>273</v>
      </c>
      <c r="J789" s="36">
        <v>42915</v>
      </c>
      <c r="K789" s="36"/>
      <c r="L789" s="34" t="s">
        <v>61</v>
      </c>
      <c r="M789" s="40"/>
      <c r="N789" s="41"/>
      <c r="O789" s="40"/>
      <c r="P789" s="41" t="s">
        <v>3456</v>
      </c>
      <c r="Q789" s="40"/>
      <c r="R789" s="41"/>
      <c r="S789" s="41"/>
      <c r="T789" s="41" t="s">
        <v>70</v>
      </c>
      <c r="U789" s="41"/>
      <c r="V789" s="41"/>
      <c r="W789" s="40"/>
      <c r="X789" s="41" t="s">
        <v>70</v>
      </c>
      <c r="Y789" s="41"/>
      <c r="Z789" s="41"/>
      <c r="AA789" s="41"/>
      <c r="AB789" s="41"/>
      <c r="AC789" s="41"/>
      <c r="AD789" s="40"/>
      <c r="AE789" s="41" t="s">
        <v>3456</v>
      </c>
      <c r="AF789" s="41"/>
      <c r="AG789" s="41" t="s">
        <v>70</v>
      </c>
      <c r="AH789" s="41"/>
      <c r="AI789" s="41"/>
      <c r="AJ789" s="40"/>
      <c r="AK789" s="41" t="s">
        <v>70</v>
      </c>
      <c r="AL789" s="40"/>
      <c r="AM789" s="41"/>
      <c r="AN789" s="41"/>
      <c r="AO789" s="41" t="s">
        <v>70</v>
      </c>
      <c r="AP789" s="41" t="s">
        <v>70</v>
      </c>
      <c r="AQ789" s="41" t="s">
        <v>70</v>
      </c>
      <c r="AR789" s="41" t="s">
        <v>70</v>
      </c>
      <c r="AS789" s="41" t="s">
        <v>70</v>
      </c>
      <c r="AT789" s="41"/>
      <c r="AU789" s="41"/>
      <c r="AV789" s="34" t="s">
        <v>70</v>
      </c>
      <c r="AW789" s="34" t="s">
        <v>70</v>
      </c>
      <c r="AX789" s="34" t="s">
        <v>133</v>
      </c>
      <c r="AY789" s="34" t="s">
        <v>4290</v>
      </c>
      <c r="AZ789" s="34" t="s">
        <v>64</v>
      </c>
      <c r="BA789" s="34" t="s">
        <v>65</v>
      </c>
      <c r="BB789" s="35">
        <v>2034</v>
      </c>
      <c r="BC789" s="34" t="s">
        <v>66</v>
      </c>
    </row>
    <row r="790" spans="1:55" x14ac:dyDescent="0.25">
      <c r="A790" s="34" t="s">
        <v>2154</v>
      </c>
      <c r="B790" s="35">
        <v>63047</v>
      </c>
      <c r="C790" s="34">
        <v>100</v>
      </c>
      <c r="D790" s="34" t="s">
        <v>2214</v>
      </c>
      <c r="E790" s="34" t="s">
        <v>2215</v>
      </c>
      <c r="F790" s="34" t="s">
        <v>2216</v>
      </c>
      <c r="G790" s="34" t="s">
        <v>230</v>
      </c>
      <c r="H790" s="34" t="s">
        <v>59</v>
      </c>
      <c r="I790" s="34" t="s">
        <v>1261</v>
      </c>
      <c r="J790" s="36">
        <v>39342</v>
      </c>
      <c r="K790" s="36">
        <v>45100</v>
      </c>
      <c r="L790" s="34" t="s">
        <v>71</v>
      </c>
      <c r="M790" s="40"/>
      <c r="N790" s="41" t="s">
        <v>3456</v>
      </c>
      <c r="O790" s="40"/>
      <c r="P790" s="41"/>
      <c r="Q790" s="40"/>
      <c r="R790" s="41"/>
      <c r="S790" s="41"/>
      <c r="T790" s="41" t="s">
        <v>70</v>
      </c>
      <c r="U790" s="41"/>
      <c r="V790" s="41"/>
      <c r="W790" s="40">
        <v>32363</v>
      </c>
      <c r="X790" s="41" t="s">
        <v>70</v>
      </c>
      <c r="Y790" s="41"/>
      <c r="Z790" s="40"/>
      <c r="AA790" s="41"/>
      <c r="AB790" s="41"/>
      <c r="AC790" s="41"/>
      <c r="AD790" s="40"/>
      <c r="AE790" s="41" t="s">
        <v>3456</v>
      </c>
      <c r="AF790" s="41" t="s">
        <v>3456</v>
      </c>
      <c r="AG790" s="41" t="s">
        <v>70</v>
      </c>
      <c r="AH790" s="41"/>
      <c r="AI790" s="41"/>
      <c r="AJ790" s="40"/>
      <c r="AK790" s="41" t="s">
        <v>70</v>
      </c>
      <c r="AL790" s="40"/>
      <c r="AM790" s="41"/>
      <c r="AN790" s="40"/>
      <c r="AO790" s="41" t="s">
        <v>70</v>
      </c>
      <c r="AP790" s="41" t="s">
        <v>70</v>
      </c>
      <c r="AQ790" s="41" t="s">
        <v>70</v>
      </c>
      <c r="AR790" s="41" t="s">
        <v>70</v>
      </c>
      <c r="AS790" s="41" t="s">
        <v>70</v>
      </c>
      <c r="AT790" s="40"/>
      <c r="AU790" s="40"/>
      <c r="AV790" s="34" t="s">
        <v>70</v>
      </c>
      <c r="AW790" s="34" t="s">
        <v>70</v>
      </c>
      <c r="AX790" s="34" t="s">
        <v>133</v>
      </c>
      <c r="AY790" s="34" t="s">
        <v>4292</v>
      </c>
      <c r="AZ790" s="34" t="s">
        <v>464</v>
      </c>
      <c r="BA790" s="34" t="s">
        <v>465</v>
      </c>
      <c r="BB790" s="35">
        <v>2022</v>
      </c>
      <c r="BC790" s="34" t="s">
        <v>66</v>
      </c>
    </row>
    <row r="791" spans="1:55" x14ac:dyDescent="0.25">
      <c r="A791" s="34" t="s">
        <v>1999</v>
      </c>
      <c r="B791" s="35">
        <v>62005</v>
      </c>
      <c r="C791" s="34">
        <v>100</v>
      </c>
      <c r="D791" s="34" t="s">
        <v>2014</v>
      </c>
      <c r="E791" s="34" t="s">
        <v>2015</v>
      </c>
      <c r="F791" s="34" t="s">
        <v>2010</v>
      </c>
      <c r="G791" s="34" t="s">
        <v>234</v>
      </c>
      <c r="H791" s="34" t="s">
        <v>144</v>
      </c>
      <c r="I791" s="34" t="s">
        <v>1963</v>
      </c>
      <c r="J791" s="36">
        <v>38624</v>
      </c>
      <c r="K791" s="36">
        <v>45078</v>
      </c>
      <c r="L791" s="34" t="s">
        <v>71</v>
      </c>
      <c r="M791" s="40"/>
      <c r="N791" s="41" t="s">
        <v>3456</v>
      </c>
      <c r="O791" s="40"/>
      <c r="P791" s="41"/>
      <c r="Q791" s="40"/>
      <c r="R791" s="41"/>
      <c r="S791" s="41"/>
      <c r="T791" s="41" t="s">
        <v>70</v>
      </c>
      <c r="U791" s="41"/>
      <c r="V791" s="41"/>
      <c r="W791" s="40">
        <v>32363</v>
      </c>
      <c r="X791" s="41" t="s">
        <v>70</v>
      </c>
      <c r="Y791" s="41"/>
      <c r="Z791" s="40"/>
      <c r="AA791" s="41"/>
      <c r="AB791" s="41"/>
      <c r="AC791" s="41"/>
      <c r="AD791" s="40"/>
      <c r="AE791" s="41" t="s">
        <v>3456</v>
      </c>
      <c r="AF791" s="41" t="s">
        <v>3456</v>
      </c>
      <c r="AG791" s="41" t="s">
        <v>70</v>
      </c>
      <c r="AH791" s="41"/>
      <c r="AI791" s="41"/>
      <c r="AJ791" s="40"/>
      <c r="AK791" s="41" t="s">
        <v>70</v>
      </c>
      <c r="AL791" s="40"/>
      <c r="AM791" s="41"/>
      <c r="AN791" s="40"/>
      <c r="AO791" s="41" t="s">
        <v>70</v>
      </c>
      <c r="AP791" s="41" t="s">
        <v>70</v>
      </c>
      <c r="AQ791" s="41" t="s">
        <v>70</v>
      </c>
      <c r="AR791" s="41" t="s">
        <v>70</v>
      </c>
      <c r="AS791" s="41" t="s">
        <v>70</v>
      </c>
      <c r="AT791" s="40"/>
      <c r="AU791" s="40"/>
      <c r="AV791" s="34" t="s">
        <v>70</v>
      </c>
      <c r="AW791" s="34" t="s">
        <v>70</v>
      </c>
      <c r="AX791" s="34" t="s">
        <v>133</v>
      </c>
      <c r="AY791" s="34" t="s">
        <v>4288</v>
      </c>
      <c r="AZ791" s="34" t="s">
        <v>464</v>
      </c>
      <c r="BA791" s="34" t="s">
        <v>465</v>
      </c>
      <c r="BB791" s="35">
        <v>2020</v>
      </c>
      <c r="BC791" s="34" t="s">
        <v>66</v>
      </c>
    </row>
    <row r="792" spans="1:55" x14ac:dyDescent="0.25">
      <c r="A792" s="34" t="s">
        <v>2032</v>
      </c>
      <c r="B792" s="35">
        <v>62791</v>
      </c>
      <c r="C792" s="34">
        <v>100</v>
      </c>
      <c r="D792" s="34" t="s">
        <v>2071</v>
      </c>
      <c r="E792" s="34" t="s">
        <v>2072</v>
      </c>
      <c r="F792" s="34" t="s">
        <v>2073</v>
      </c>
      <c r="G792" s="34" t="s">
        <v>3527</v>
      </c>
      <c r="H792" s="34" t="s">
        <v>4287</v>
      </c>
      <c r="I792" s="34" t="s">
        <v>277</v>
      </c>
      <c r="J792" s="36">
        <v>38974</v>
      </c>
      <c r="K792" s="36">
        <v>45291</v>
      </c>
      <c r="L792" s="34" t="s">
        <v>71</v>
      </c>
      <c r="M792" s="40"/>
      <c r="N792" s="41"/>
      <c r="O792" s="40"/>
      <c r="P792" s="41"/>
      <c r="Q792" s="40"/>
      <c r="R792" s="41"/>
      <c r="S792" s="41"/>
      <c r="T792" s="41" t="s">
        <v>70</v>
      </c>
      <c r="U792" s="41"/>
      <c r="V792" s="41"/>
      <c r="W792" s="40">
        <v>32363</v>
      </c>
      <c r="X792" s="41" t="s">
        <v>70</v>
      </c>
      <c r="Y792" s="41"/>
      <c r="Z792" s="40"/>
      <c r="AA792" s="41"/>
      <c r="AB792" s="41"/>
      <c r="AC792" s="41"/>
      <c r="AD792" s="40"/>
      <c r="AE792" s="41" t="s">
        <v>3456</v>
      </c>
      <c r="AF792" s="41" t="s">
        <v>3456</v>
      </c>
      <c r="AG792" s="41" t="s">
        <v>70</v>
      </c>
      <c r="AH792" s="41"/>
      <c r="AI792" s="41"/>
      <c r="AJ792" s="40"/>
      <c r="AK792" s="41" t="s">
        <v>70</v>
      </c>
      <c r="AL792" s="40"/>
      <c r="AM792" s="41"/>
      <c r="AN792" s="40"/>
      <c r="AO792" s="41" t="s">
        <v>70</v>
      </c>
      <c r="AP792" s="41" t="s">
        <v>70</v>
      </c>
      <c r="AQ792" s="41" t="s">
        <v>70</v>
      </c>
      <c r="AR792" s="41" t="s">
        <v>70</v>
      </c>
      <c r="AS792" s="41" t="s">
        <v>70</v>
      </c>
      <c r="AT792" s="40"/>
      <c r="AU792" s="40"/>
      <c r="AV792" s="34" t="s">
        <v>70</v>
      </c>
      <c r="AW792" s="34" t="s">
        <v>70</v>
      </c>
      <c r="AX792" s="34" t="s">
        <v>133</v>
      </c>
      <c r="AY792" s="34" t="s">
        <v>4292</v>
      </c>
      <c r="AZ792" s="34" t="s">
        <v>464</v>
      </c>
      <c r="BA792" s="34" t="s">
        <v>465</v>
      </c>
      <c r="BB792" s="35">
        <v>2021</v>
      </c>
      <c r="BC792" s="34" t="s">
        <v>66</v>
      </c>
    </row>
    <row r="793" spans="1:55" x14ac:dyDescent="0.25">
      <c r="A793" s="34" t="s">
        <v>1789</v>
      </c>
      <c r="B793" s="35">
        <v>78462</v>
      </c>
      <c r="C793" s="34">
        <v>100</v>
      </c>
      <c r="D793" s="34" t="s">
        <v>1817</v>
      </c>
      <c r="E793" s="34" t="s">
        <v>1817</v>
      </c>
      <c r="F793" s="34" t="s">
        <v>1472</v>
      </c>
      <c r="G793" s="34" t="s">
        <v>131</v>
      </c>
      <c r="H793" s="34" t="s">
        <v>59</v>
      </c>
      <c r="I793" s="34" t="s">
        <v>1275</v>
      </c>
      <c r="J793" s="36">
        <v>43287</v>
      </c>
      <c r="K793" s="36"/>
      <c r="L793" s="34" t="s">
        <v>61</v>
      </c>
      <c r="M793" s="40"/>
      <c r="N793" s="41"/>
      <c r="O793" s="40"/>
      <c r="P793" s="41" t="s">
        <v>3456</v>
      </c>
      <c r="Q793" s="40"/>
      <c r="R793" s="41"/>
      <c r="S793" s="41"/>
      <c r="T793" s="41" t="s">
        <v>70</v>
      </c>
      <c r="U793" s="41"/>
      <c r="V793" s="41"/>
      <c r="W793" s="40"/>
      <c r="X793" s="41" t="s">
        <v>70</v>
      </c>
      <c r="Y793" s="41"/>
      <c r="Z793" s="40"/>
      <c r="AA793" s="41"/>
      <c r="AB793" s="41"/>
      <c r="AC793" s="41"/>
      <c r="AD793" s="40"/>
      <c r="AE793" s="41"/>
      <c r="AF793" s="41"/>
      <c r="AG793" s="41" t="s">
        <v>70</v>
      </c>
      <c r="AH793" s="41"/>
      <c r="AI793" s="41"/>
      <c r="AJ793" s="40"/>
      <c r="AK793" s="41" t="s">
        <v>70</v>
      </c>
      <c r="AL793" s="40"/>
      <c r="AM793" s="41"/>
      <c r="AN793" s="40"/>
      <c r="AO793" s="41" t="s">
        <v>70</v>
      </c>
      <c r="AP793" s="41" t="s">
        <v>70</v>
      </c>
      <c r="AQ793" s="41" t="s">
        <v>70</v>
      </c>
      <c r="AR793" s="41" t="s">
        <v>70</v>
      </c>
      <c r="AS793" s="41" t="s">
        <v>70</v>
      </c>
      <c r="AT793" s="40"/>
      <c r="AU793" s="40"/>
      <c r="AV793" s="34" t="s">
        <v>70</v>
      </c>
      <c r="AW793" s="34" t="s">
        <v>70</v>
      </c>
      <c r="AX793" s="34" t="s">
        <v>63</v>
      </c>
      <c r="AY793" s="34" t="s">
        <v>4286</v>
      </c>
      <c r="AZ793" s="34" t="s">
        <v>64</v>
      </c>
      <c r="BA793" s="34" t="s">
        <v>65</v>
      </c>
      <c r="BB793" s="35">
        <v>2034</v>
      </c>
      <c r="BC793" s="34" t="s">
        <v>66</v>
      </c>
    </row>
    <row r="794" spans="1:55" x14ac:dyDescent="0.25">
      <c r="A794" s="34" t="s">
        <v>1581</v>
      </c>
      <c r="B794" s="35">
        <v>78227</v>
      </c>
      <c r="C794" s="34">
        <v>100</v>
      </c>
      <c r="D794" s="34" t="s">
        <v>1588</v>
      </c>
      <c r="E794" s="34" t="s">
        <v>1589</v>
      </c>
      <c r="F794" s="34" t="s">
        <v>1590</v>
      </c>
      <c r="G794" s="34" t="s">
        <v>234</v>
      </c>
      <c r="H794" s="34" t="s">
        <v>144</v>
      </c>
      <c r="I794" s="34" t="s">
        <v>1041</v>
      </c>
      <c r="J794" s="36">
        <v>43409</v>
      </c>
      <c r="K794" s="36"/>
      <c r="L794" s="34" t="s">
        <v>61</v>
      </c>
      <c r="M794" s="40"/>
      <c r="N794" s="41"/>
      <c r="O794" s="40"/>
      <c r="P794" s="41" t="s">
        <v>3456</v>
      </c>
      <c r="Q794" s="40"/>
      <c r="R794" s="41" t="s">
        <v>3456</v>
      </c>
      <c r="S794" s="41"/>
      <c r="T794" s="41" t="s">
        <v>70</v>
      </c>
      <c r="U794" s="41"/>
      <c r="V794" s="41"/>
      <c r="W794" s="40"/>
      <c r="X794" s="41" t="s">
        <v>70</v>
      </c>
      <c r="Y794" s="41"/>
      <c r="Z794" s="40"/>
      <c r="AA794" s="41"/>
      <c r="AB794" s="41"/>
      <c r="AC794" s="41"/>
      <c r="AD794" s="40"/>
      <c r="AE794" s="41" t="s">
        <v>3456</v>
      </c>
      <c r="AF794" s="41" t="s">
        <v>3456</v>
      </c>
      <c r="AG794" s="41" t="s">
        <v>70</v>
      </c>
      <c r="AH794" s="41"/>
      <c r="AI794" s="41" t="s">
        <v>3456</v>
      </c>
      <c r="AJ794" s="40"/>
      <c r="AK794" s="41" t="s">
        <v>70</v>
      </c>
      <c r="AL794" s="40"/>
      <c r="AM794" s="41"/>
      <c r="AN794" s="40"/>
      <c r="AO794" s="41" t="s">
        <v>70</v>
      </c>
      <c r="AP794" s="41" t="s">
        <v>70</v>
      </c>
      <c r="AQ794" s="41" t="s">
        <v>70</v>
      </c>
      <c r="AR794" s="41" t="s">
        <v>70</v>
      </c>
      <c r="AS794" s="41" t="s">
        <v>70</v>
      </c>
      <c r="AT794" s="40"/>
      <c r="AU794" s="40"/>
      <c r="AV794" s="34" t="s">
        <v>70</v>
      </c>
      <c r="AW794" s="34" t="s">
        <v>70</v>
      </c>
      <c r="AX794" s="34" t="s">
        <v>133</v>
      </c>
      <c r="AY794" s="34" t="s">
        <v>70</v>
      </c>
      <c r="AZ794" s="34" t="s">
        <v>64</v>
      </c>
      <c r="BA794" s="34" t="s">
        <v>65</v>
      </c>
      <c r="BB794" s="35">
        <v>2033</v>
      </c>
      <c r="BC794" s="34" t="s">
        <v>66</v>
      </c>
    </row>
    <row r="795" spans="1:55" x14ac:dyDescent="0.25">
      <c r="A795" s="34" t="s">
        <v>560</v>
      </c>
      <c r="B795" s="35">
        <v>66016</v>
      </c>
      <c r="C795" s="34">
        <v>100</v>
      </c>
      <c r="D795" s="34" t="s">
        <v>561</v>
      </c>
      <c r="E795" s="34" t="s">
        <v>562</v>
      </c>
      <c r="F795" s="34" t="s">
        <v>563</v>
      </c>
      <c r="G795" s="34" t="s">
        <v>215</v>
      </c>
      <c r="H795" s="34" t="s">
        <v>4287</v>
      </c>
      <c r="I795" s="34" t="s">
        <v>114</v>
      </c>
      <c r="J795" s="36">
        <v>41940</v>
      </c>
      <c r="K795" s="36"/>
      <c r="L795" s="34" t="s">
        <v>61</v>
      </c>
      <c r="M795" s="40"/>
      <c r="N795" s="41"/>
      <c r="O795" s="40"/>
      <c r="P795" s="41" t="s">
        <v>3456</v>
      </c>
      <c r="Q795" s="40"/>
      <c r="R795" s="41"/>
      <c r="S795" s="41"/>
      <c r="T795" s="41" t="s">
        <v>70</v>
      </c>
      <c r="U795" s="41"/>
      <c r="V795" s="41"/>
      <c r="W795" s="40"/>
      <c r="X795" s="41" t="s">
        <v>70</v>
      </c>
      <c r="Y795" s="41"/>
      <c r="Z795" s="41"/>
      <c r="AA795" s="41"/>
      <c r="AB795" s="41"/>
      <c r="AC795" s="41"/>
      <c r="AD795" s="40"/>
      <c r="AE795" s="41"/>
      <c r="AF795" s="41"/>
      <c r="AG795" s="41" t="s">
        <v>70</v>
      </c>
      <c r="AH795" s="41"/>
      <c r="AI795" s="41"/>
      <c r="AJ795" s="40"/>
      <c r="AK795" s="41" t="s">
        <v>70</v>
      </c>
      <c r="AL795" s="40"/>
      <c r="AM795" s="41"/>
      <c r="AN795" s="41"/>
      <c r="AO795" s="41" t="s">
        <v>70</v>
      </c>
      <c r="AP795" s="41" t="s">
        <v>70</v>
      </c>
      <c r="AQ795" s="41" t="s">
        <v>70</v>
      </c>
      <c r="AR795" s="41" t="s">
        <v>70</v>
      </c>
      <c r="AS795" s="41" t="s">
        <v>70</v>
      </c>
      <c r="AT795" s="41"/>
      <c r="AU795" s="41"/>
      <c r="AV795" s="34" t="s">
        <v>70</v>
      </c>
      <c r="AW795" s="34" t="s">
        <v>70</v>
      </c>
      <c r="AX795" s="34" t="s">
        <v>63</v>
      </c>
      <c r="AY795" s="34" t="s">
        <v>4285</v>
      </c>
      <c r="AZ795" s="34" t="s">
        <v>64</v>
      </c>
      <c r="BA795" s="34" t="s">
        <v>65</v>
      </c>
      <c r="BB795" s="35">
        <v>2031</v>
      </c>
      <c r="BC795" s="34" t="s">
        <v>66</v>
      </c>
    </row>
    <row r="796" spans="1:55" x14ac:dyDescent="0.25">
      <c r="A796" s="34" t="s">
        <v>2614</v>
      </c>
      <c r="B796" s="35">
        <v>78190</v>
      </c>
      <c r="C796" s="34">
        <v>100</v>
      </c>
      <c r="D796" s="34" t="s">
        <v>2624</v>
      </c>
      <c r="E796" s="34" t="s">
        <v>2625</v>
      </c>
      <c r="F796" s="34" t="s">
        <v>317</v>
      </c>
      <c r="G796" s="34" t="s">
        <v>3500</v>
      </c>
      <c r="H796" s="34" t="s">
        <v>4287</v>
      </c>
      <c r="I796" s="34" t="s">
        <v>3501</v>
      </c>
      <c r="J796" s="36">
        <v>43390</v>
      </c>
      <c r="K796" s="36"/>
      <c r="L796" s="34" t="s">
        <v>61</v>
      </c>
      <c r="M796" s="40">
        <v>45259</v>
      </c>
      <c r="N796" s="41"/>
      <c r="O796" s="40"/>
      <c r="P796" s="41" t="s">
        <v>3456</v>
      </c>
      <c r="Q796" s="40"/>
      <c r="R796" s="41"/>
      <c r="S796" s="41"/>
      <c r="T796" s="41" t="s">
        <v>70</v>
      </c>
      <c r="U796" s="41"/>
      <c r="V796" s="41"/>
      <c r="W796" s="40"/>
      <c r="X796" s="41" t="s">
        <v>70</v>
      </c>
      <c r="Y796" s="41"/>
      <c r="Z796" s="40"/>
      <c r="AA796" s="41"/>
      <c r="AB796" s="41"/>
      <c r="AC796" s="41"/>
      <c r="AD796" s="40"/>
      <c r="AE796" s="41"/>
      <c r="AF796" s="41"/>
      <c r="AG796" s="41" t="s">
        <v>70</v>
      </c>
      <c r="AH796" s="41"/>
      <c r="AI796" s="41"/>
      <c r="AJ796" s="40"/>
      <c r="AK796" s="41" t="s">
        <v>70</v>
      </c>
      <c r="AL796" s="40"/>
      <c r="AM796" s="41"/>
      <c r="AN796" s="40"/>
      <c r="AO796" s="41" t="s">
        <v>70</v>
      </c>
      <c r="AP796" s="41" t="s">
        <v>70</v>
      </c>
      <c r="AQ796" s="41" t="s">
        <v>70</v>
      </c>
      <c r="AR796" s="41" t="s">
        <v>70</v>
      </c>
      <c r="AS796" s="41" t="s">
        <v>70</v>
      </c>
      <c r="AT796" s="40"/>
      <c r="AU796" s="40"/>
      <c r="AV796" s="34" t="s">
        <v>70</v>
      </c>
      <c r="AW796" s="34" t="s">
        <v>70</v>
      </c>
      <c r="AX796" s="34" t="s">
        <v>133</v>
      </c>
      <c r="AY796" s="34" t="s">
        <v>4290</v>
      </c>
      <c r="AZ796" s="34" t="s">
        <v>64</v>
      </c>
      <c r="BA796" s="34" t="s">
        <v>65</v>
      </c>
      <c r="BB796" s="35">
        <v>2033</v>
      </c>
      <c r="BC796" s="34" t="s">
        <v>66</v>
      </c>
    </row>
    <row r="797" spans="1:55" x14ac:dyDescent="0.25">
      <c r="A797" s="34" t="s">
        <v>1664</v>
      </c>
      <c r="B797" s="35">
        <v>65563</v>
      </c>
      <c r="C797" s="34">
        <v>100</v>
      </c>
      <c r="D797" s="34" t="s">
        <v>1670</v>
      </c>
      <c r="E797" s="34" t="s">
        <v>1671</v>
      </c>
      <c r="F797" s="34" t="s">
        <v>1672</v>
      </c>
      <c r="G797" s="34" t="s">
        <v>99</v>
      </c>
      <c r="H797" s="34" t="s">
        <v>4287</v>
      </c>
      <c r="I797" s="34" t="s">
        <v>3987</v>
      </c>
      <c r="J797" s="36">
        <v>41194</v>
      </c>
      <c r="K797" s="36"/>
      <c r="L797" s="34" t="s">
        <v>61</v>
      </c>
      <c r="M797" s="40"/>
      <c r="N797" s="41"/>
      <c r="O797" s="40"/>
      <c r="P797" s="41" t="s">
        <v>3456</v>
      </c>
      <c r="Q797" s="40"/>
      <c r="R797" s="41"/>
      <c r="S797" s="41"/>
      <c r="T797" s="41" t="s">
        <v>70</v>
      </c>
      <c r="U797" s="41"/>
      <c r="V797" s="41"/>
      <c r="W797" s="40"/>
      <c r="X797" s="41" t="s">
        <v>70</v>
      </c>
      <c r="Y797" s="41"/>
      <c r="Z797" s="40"/>
      <c r="AA797" s="41"/>
      <c r="AB797" s="41"/>
      <c r="AC797" s="41"/>
      <c r="AD797" s="40"/>
      <c r="AE797" s="41"/>
      <c r="AF797" s="41"/>
      <c r="AG797" s="41" t="s">
        <v>70</v>
      </c>
      <c r="AH797" s="41"/>
      <c r="AI797" s="41"/>
      <c r="AJ797" s="40"/>
      <c r="AK797" s="41" t="s">
        <v>70</v>
      </c>
      <c r="AL797" s="40"/>
      <c r="AM797" s="41"/>
      <c r="AN797" s="40"/>
      <c r="AO797" s="41" t="s">
        <v>70</v>
      </c>
      <c r="AP797" s="41" t="s">
        <v>70</v>
      </c>
      <c r="AQ797" s="41" t="s">
        <v>70</v>
      </c>
      <c r="AR797" s="41" t="s">
        <v>70</v>
      </c>
      <c r="AS797" s="41" t="s">
        <v>70</v>
      </c>
      <c r="AT797" s="40"/>
      <c r="AU797" s="40"/>
      <c r="AV797" s="34" t="s">
        <v>70</v>
      </c>
      <c r="AW797" s="34" t="s">
        <v>70</v>
      </c>
      <c r="AX797" s="34" t="s">
        <v>133</v>
      </c>
      <c r="AY797" s="34" t="s">
        <v>4285</v>
      </c>
      <c r="AZ797" s="34" t="s">
        <v>64</v>
      </c>
      <c r="BA797" s="34" t="s">
        <v>65</v>
      </c>
      <c r="BB797" s="35">
        <v>2027</v>
      </c>
      <c r="BC797" s="34" t="s">
        <v>66</v>
      </c>
    </row>
    <row r="798" spans="1:55" x14ac:dyDescent="0.25">
      <c r="A798" s="34" t="s">
        <v>1350</v>
      </c>
      <c r="B798" s="35">
        <v>66336</v>
      </c>
      <c r="C798" s="34">
        <v>100</v>
      </c>
      <c r="D798" s="34" t="s">
        <v>1371</v>
      </c>
      <c r="E798" s="34" t="s">
        <v>1372</v>
      </c>
      <c r="F798" s="34" t="s">
        <v>1373</v>
      </c>
      <c r="G798" s="34" t="s">
        <v>230</v>
      </c>
      <c r="H798" s="34" t="s">
        <v>59</v>
      </c>
      <c r="I798" s="34" t="s">
        <v>1295</v>
      </c>
      <c r="J798" s="36">
        <v>42181</v>
      </c>
      <c r="K798" s="36"/>
      <c r="L798" s="34" t="s">
        <v>61</v>
      </c>
      <c r="M798" s="40"/>
      <c r="N798" s="41"/>
      <c r="O798" s="40"/>
      <c r="P798" s="41" t="s">
        <v>3456</v>
      </c>
      <c r="Q798" s="40"/>
      <c r="R798" s="41" t="s">
        <v>3456</v>
      </c>
      <c r="S798" s="41"/>
      <c r="T798" s="41" t="s">
        <v>70</v>
      </c>
      <c r="U798" s="41"/>
      <c r="V798" s="41"/>
      <c r="W798" s="40"/>
      <c r="X798" s="41" t="s">
        <v>70</v>
      </c>
      <c r="Y798" s="41"/>
      <c r="Z798" s="41"/>
      <c r="AA798" s="41"/>
      <c r="AB798" s="41"/>
      <c r="AC798" s="41"/>
      <c r="AD798" s="40"/>
      <c r="AE798" s="41"/>
      <c r="AF798" s="41"/>
      <c r="AG798" s="41" t="s">
        <v>70</v>
      </c>
      <c r="AH798" s="41"/>
      <c r="AI798" s="41"/>
      <c r="AJ798" s="40"/>
      <c r="AK798" s="41" t="s">
        <v>70</v>
      </c>
      <c r="AL798" s="40"/>
      <c r="AM798" s="41"/>
      <c r="AN798" s="40"/>
      <c r="AO798" s="41" t="s">
        <v>70</v>
      </c>
      <c r="AP798" s="41" t="s">
        <v>70</v>
      </c>
      <c r="AQ798" s="41" t="s">
        <v>70</v>
      </c>
      <c r="AR798" s="41" t="s">
        <v>70</v>
      </c>
      <c r="AS798" s="41" t="s">
        <v>70</v>
      </c>
      <c r="AT798" s="40"/>
      <c r="AU798" s="40"/>
      <c r="AV798" s="34" t="s">
        <v>70</v>
      </c>
      <c r="AW798" s="34" t="s">
        <v>70</v>
      </c>
      <c r="AX798" s="34" t="s">
        <v>133</v>
      </c>
      <c r="AY798" s="34" t="s">
        <v>4290</v>
      </c>
      <c r="AZ798" s="34" t="s">
        <v>64</v>
      </c>
      <c r="BA798" s="34" t="s">
        <v>65</v>
      </c>
      <c r="BB798" s="35">
        <v>2030</v>
      </c>
      <c r="BC798" s="34" t="s">
        <v>66</v>
      </c>
    </row>
    <row r="799" spans="1:55" x14ac:dyDescent="0.25">
      <c r="A799" s="34" t="s">
        <v>879</v>
      </c>
      <c r="B799" s="35">
        <v>67172</v>
      </c>
      <c r="C799" s="34">
        <v>100</v>
      </c>
      <c r="D799" s="34" t="s">
        <v>880</v>
      </c>
      <c r="E799" s="34" t="s">
        <v>881</v>
      </c>
      <c r="F799" s="34" t="s">
        <v>848</v>
      </c>
      <c r="G799" s="34" t="s">
        <v>467</v>
      </c>
      <c r="H799" s="34" t="s">
        <v>59</v>
      </c>
      <c r="I799" s="34" t="s">
        <v>729</v>
      </c>
      <c r="J799" s="36">
        <v>42433</v>
      </c>
      <c r="K799" s="36"/>
      <c r="L799" s="34" t="s">
        <v>61</v>
      </c>
      <c r="M799" s="40"/>
      <c r="N799" s="41"/>
      <c r="O799" s="40"/>
      <c r="P799" s="41" t="s">
        <v>3456</v>
      </c>
      <c r="Q799" s="40"/>
      <c r="R799" s="41"/>
      <c r="S799" s="41"/>
      <c r="T799" s="41" t="s">
        <v>70</v>
      </c>
      <c r="U799" s="41"/>
      <c r="V799" s="41"/>
      <c r="W799" s="40"/>
      <c r="X799" s="41" t="s">
        <v>70</v>
      </c>
      <c r="Y799" s="41"/>
      <c r="Z799" s="41"/>
      <c r="AA799" s="41"/>
      <c r="AB799" s="41"/>
      <c r="AC799" s="41"/>
      <c r="AD799" s="40"/>
      <c r="AE799" s="41"/>
      <c r="AF799" s="41"/>
      <c r="AG799" s="41" t="s">
        <v>70</v>
      </c>
      <c r="AH799" s="41"/>
      <c r="AI799" s="41"/>
      <c r="AJ799" s="40"/>
      <c r="AK799" s="41" t="s">
        <v>70</v>
      </c>
      <c r="AL799" s="40"/>
      <c r="AM799" s="41"/>
      <c r="AN799" s="41"/>
      <c r="AO799" s="41" t="s">
        <v>70</v>
      </c>
      <c r="AP799" s="41" t="s">
        <v>70</v>
      </c>
      <c r="AQ799" s="41" t="s">
        <v>70</v>
      </c>
      <c r="AR799" s="41" t="s">
        <v>70</v>
      </c>
      <c r="AS799" s="41" t="s">
        <v>70</v>
      </c>
      <c r="AT799" s="41"/>
      <c r="AU799" s="41"/>
      <c r="AV799" s="34" t="s">
        <v>70</v>
      </c>
      <c r="AW799" s="34" t="s">
        <v>70</v>
      </c>
      <c r="AX799" s="34" t="s">
        <v>133</v>
      </c>
      <c r="AY799" s="34" t="s">
        <v>4289</v>
      </c>
      <c r="AZ799" s="34" t="s">
        <v>64</v>
      </c>
      <c r="BA799" s="34" t="s">
        <v>65</v>
      </c>
      <c r="BB799" s="35">
        <v>2031</v>
      </c>
      <c r="BC799" s="34" t="s">
        <v>66</v>
      </c>
    </row>
    <row r="800" spans="1:55" x14ac:dyDescent="0.25">
      <c r="A800" s="34" t="s">
        <v>3650</v>
      </c>
      <c r="B800" s="35">
        <v>79489</v>
      </c>
      <c r="C800" s="34">
        <v>34.630000000000003</v>
      </c>
      <c r="D800" s="34" t="s">
        <v>951</v>
      </c>
      <c r="E800" s="34" t="s">
        <v>3580</v>
      </c>
      <c r="F800" s="34" t="s">
        <v>944</v>
      </c>
      <c r="G800" s="34" t="s">
        <v>467</v>
      </c>
      <c r="H800" s="34" t="s">
        <v>59</v>
      </c>
      <c r="I800" s="34" t="s">
        <v>729</v>
      </c>
      <c r="J800" s="36">
        <v>44054</v>
      </c>
      <c r="K800" s="36"/>
      <c r="L800" s="34" t="s">
        <v>61</v>
      </c>
      <c r="M800" s="40">
        <v>45299</v>
      </c>
      <c r="N800" s="41"/>
      <c r="O800" s="40"/>
      <c r="P800" s="41" t="s">
        <v>3456</v>
      </c>
      <c r="Q800" s="40"/>
      <c r="R800" s="41"/>
      <c r="S800" s="41"/>
      <c r="T800" s="41" t="s">
        <v>70</v>
      </c>
      <c r="U800" s="41"/>
      <c r="V800" s="41"/>
      <c r="W800" s="40"/>
      <c r="X800" s="41" t="s">
        <v>70</v>
      </c>
      <c r="Y800" s="41"/>
      <c r="Z800" s="41"/>
      <c r="AA800" s="41"/>
      <c r="AB800" s="41"/>
      <c r="AC800" s="41"/>
      <c r="AD800" s="40"/>
      <c r="AE800" s="41" t="s">
        <v>3456</v>
      </c>
      <c r="AF800" s="41" t="s">
        <v>3456</v>
      </c>
      <c r="AG800" s="41" t="s">
        <v>70</v>
      </c>
      <c r="AH800" s="41"/>
      <c r="AI800" s="41"/>
      <c r="AJ800" s="40"/>
      <c r="AK800" s="41" t="s">
        <v>70</v>
      </c>
      <c r="AL800" s="40"/>
      <c r="AM800" s="41"/>
      <c r="AN800" s="41"/>
      <c r="AO800" s="41" t="s">
        <v>70</v>
      </c>
      <c r="AP800" s="41" t="s">
        <v>70</v>
      </c>
      <c r="AQ800" s="41" t="s">
        <v>70</v>
      </c>
      <c r="AR800" s="41" t="s">
        <v>70</v>
      </c>
      <c r="AS800" s="41" t="s">
        <v>70</v>
      </c>
      <c r="AT800" s="41"/>
      <c r="AU800" s="41"/>
      <c r="AV800" s="34" t="s">
        <v>70</v>
      </c>
      <c r="AW800" s="34" t="s">
        <v>70</v>
      </c>
      <c r="AX800" s="34" t="s">
        <v>63</v>
      </c>
      <c r="AY800" s="34" t="s">
        <v>4286</v>
      </c>
      <c r="AZ800" s="34" t="s">
        <v>64</v>
      </c>
      <c r="BA800" s="34" t="s">
        <v>65</v>
      </c>
      <c r="BB800" s="35">
        <v>2037</v>
      </c>
      <c r="BC800" s="34" t="s">
        <v>66</v>
      </c>
    </row>
    <row r="801" spans="1:55" x14ac:dyDescent="0.25">
      <c r="A801" s="34" t="s">
        <v>2719</v>
      </c>
      <c r="B801" s="35">
        <v>79072</v>
      </c>
      <c r="C801" s="34">
        <v>100</v>
      </c>
      <c r="D801" s="34" t="s">
        <v>3583</v>
      </c>
      <c r="E801" s="34" t="s">
        <v>3582</v>
      </c>
      <c r="F801" s="34" t="s">
        <v>3581</v>
      </c>
      <c r="G801" s="34" t="s">
        <v>4291</v>
      </c>
      <c r="H801" s="34" t="s">
        <v>59</v>
      </c>
      <c r="I801" s="34" t="s">
        <v>3987</v>
      </c>
      <c r="J801" s="36">
        <v>44314</v>
      </c>
      <c r="K801" s="36"/>
      <c r="L801" s="34" t="s">
        <v>61</v>
      </c>
      <c r="M801" s="40"/>
      <c r="N801" s="41" t="s">
        <v>3456</v>
      </c>
      <c r="O801" s="40"/>
      <c r="P801" s="41" t="s">
        <v>3456</v>
      </c>
      <c r="Q801" s="40"/>
      <c r="R801" s="41" t="s">
        <v>3456</v>
      </c>
      <c r="S801" s="41" t="s">
        <v>3456</v>
      </c>
      <c r="T801" s="41" t="s">
        <v>70</v>
      </c>
      <c r="U801" s="41"/>
      <c r="V801" s="41"/>
      <c r="W801" s="40"/>
      <c r="X801" s="41" t="s">
        <v>70</v>
      </c>
      <c r="Y801" s="41"/>
      <c r="Z801" s="40"/>
      <c r="AA801" s="41"/>
      <c r="AB801" s="41"/>
      <c r="AC801" s="41"/>
      <c r="AD801" s="40"/>
      <c r="AE801" s="41" t="s">
        <v>3456</v>
      </c>
      <c r="AF801" s="41" t="s">
        <v>3456</v>
      </c>
      <c r="AG801" s="41" t="s">
        <v>70</v>
      </c>
      <c r="AH801" s="41"/>
      <c r="AI801" s="41"/>
      <c r="AJ801" s="40"/>
      <c r="AK801" s="41" t="s">
        <v>70</v>
      </c>
      <c r="AL801" s="40"/>
      <c r="AM801" s="41"/>
      <c r="AN801" s="40"/>
      <c r="AO801" s="41" t="s">
        <v>70</v>
      </c>
      <c r="AP801" s="41" t="s">
        <v>70</v>
      </c>
      <c r="AQ801" s="41" t="s">
        <v>70</v>
      </c>
      <c r="AR801" s="41" t="s">
        <v>70</v>
      </c>
      <c r="AS801" s="41" t="s">
        <v>70</v>
      </c>
      <c r="AT801" s="40"/>
      <c r="AU801" s="40"/>
      <c r="AV801" s="34" t="s">
        <v>70</v>
      </c>
      <c r="AW801" s="34" t="s">
        <v>70</v>
      </c>
      <c r="AX801" s="34" t="s">
        <v>63</v>
      </c>
      <c r="AY801" s="34" t="s">
        <v>4286</v>
      </c>
      <c r="AZ801" s="34" t="s">
        <v>64</v>
      </c>
      <c r="BA801" s="34" t="s">
        <v>65</v>
      </c>
      <c r="BB801" s="35">
        <v>2036</v>
      </c>
      <c r="BC801" s="34" t="s">
        <v>66</v>
      </c>
    </row>
    <row r="802" spans="1:55" x14ac:dyDescent="0.25">
      <c r="A802" s="34" t="s">
        <v>905</v>
      </c>
      <c r="B802" s="35">
        <v>67986</v>
      </c>
      <c r="C802" s="34">
        <v>100</v>
      </c>
      <c r="D802" s="34" t="s">
        <v>914</v>
      </c>
      <c r="E802" s="34" t="s">
        <v>915</v>
      </c>
      <c r="F802" s="34" t="s">
        <v>501</v>
      </c>
      <c r="G802" s="34" t="s">
        <v>421</v>
      </c>
      <c r="H802" s="34" t="s">
        <v>59</v>
      </c>
      <c r="I802" s="34" t="s">
        <v>422</v>
      </c>
      <c r="J802" s="36">
        <v>43244</v>
      </c>
      <c r="K802" s="36"/>
      <c r="L802" s="34" t="s">
        <v>61</v>
      </c>
      <c r="M802" s="40"/>
      <c r="N802" s="41"/>
      <c r="O802" s="40"/>
      <c r="P802" s="41" t="s">
        <v>3456</v>
      </c>
      <c r="Q802" s="40"/>
      <c r="R802" s="41"/>
      <c r="S802" s="41"/>
      <c r="T802" s="41" t="s">
        <v>70</v>
      </c>
      <c r="U802" s="41"/>
      <c r="V802" s="41"/>
      <c r="W802" s="40"/>
      <c r="X802" s="41" t="s">
        <v>70</v>
      </c>
      <c r="Y802" s="41"/>
      <c r="Z802" s="41"/>
      <c r="AA802" s="41"/>
      <c r="AB802" s="41"/>
      <c r="AC802" s="41"/>
      <c r="AD802" s="40"/>
      <c r="AE802" s="41" t="s">
        <v>3456</v>
      </c>
      <c r="AF802" s="41" t="s">
        <v>3456</v>
      </c>
      <c r="AG802" s="41" t="s">
        <v>70</v>
      </c>
      <c r="AH802" s="41"/>
      <c r="AI802" s="41"/>
      <c r="AJ802" s="40"/>
      <c r="AK802" s="41" t="s">
        <v>70</v>
      </c>
      <c r="AL802" s="40"/>
      <c r="AM802" s="41"/>
      <c r="AN802" s="41"/>
      <c r="AO802" s="41" t="s">
        <v>70</v>
      </c>
      <c r="AP802" s="41" t="s">
        <v>70</v>
      </c>
      <c r="AQ802" s="41" t="s">
        <v>70</v>
      </c>
      <c r="AR802" s="41" t="s">
        <v>70</v>
      </c>
      <c r="AS802" s="41" t="s">
        <v>70</v>
      </c>
      <c r="AT802" s="41"/>
      <c r="AU802" s="41"/>
      <c r="AV802" s="34" t="s">
        <v>70</v>
      </c>
      <c r="AW802" s="34" t="s">
        <v>70</v>
      </c>
      <c r="AX802" s="34" t="s">
        <v>133</v>
      </c>
      <c r="AY802" s="34" t="s">
        <v>4292</v>
      </c>
      <c r="AZ802" s="34" t="s">
        <v>64</v>
      </c>
      <c r="BA802" s="34" t="s">
        <v>65</v>
      </c>
      <c r="BB802" s="35">
        <v>2035</v>
      </c>
      <c r="BC802" s="34" t="s">
        <v>66</v>
      </c>
    </row>
    <row r="803" spans="1:55" x14ac:dyDescent="0.25">
      <c r="A803" s="34" t="s">
        <v>4631</v>
      </c>
      <c r="B803" s="35">
        <v>81933</v>
      </c>
      <c r="C803" s="34">
        <v>100</v>
      </c>
      <c r="D803" s="34" t="s">
        <v>4640</v>
      </c>
      <c r="E803" s="34" t="s">
        <v>4641</v>
      </c>
      <c r="F803" s="34" t="s">
        <v>4627</v>
      </c>
      <c r="G803" s="34" t="s">
        <v>4287</v>
      </c>
      <c r="H803" s="34" t="s">
        <v>4287</v>
      </c>
      <c r="I803" s="34" t="s">
        <v>4628</v>
      </c>
      <c r="J803" s="36">
        <v>45247</v>
      </c>
      <c r="K803" s="36"/>
      <c r="L803" s="34" t="s">
        <v>71</v>
      </c>
      <c r="M803" s="40"/>
      <c r="N803" s="41" t="s">
        <v>3456</v>
      </c>
      <c r="O803" s="40">
        <v>32363</v>
      </c>
      <c r="P803" s="41"/>
      <c r="Q803" s="40">
        <v>32363</v>
      </c>
      <c r="R803" s="41"/>
      <c r="S803" s="41"/>
      <c r="T803" s="41" t="s">
        <v>70</v>
      </c>
      <c r="U803" s="41"/>
      <c r="V803" s="41"/>
      <c r="W803" s="40">
        <v>32363</v>
      </c>
      <c r="X803" s="41" t="s">
        <v>70</v>
      </c>
      <c r="Y803" s="41"/>
      <c r="Z803" s="40"/>
      <c r="AA803" s="41" t="s">
        <v>3456</v>
      </c>
      <c r="AB803" s="41"/>
      <c r="AC803" s="41"/>
      <c r="AD803" s="40"/>
      <c r="AE803" s="41" t="s">
        <v>3456</v>
      </c>
      <c r="AF803" s="41" t="s">
        <v>3456</v>
      </c>
      <c r="AG803" s="41" t="s">
        <v>70</v>
      </c>
      <c r="AH803" s="41"/>
      <c r="AI803" s="41"/>
      <c r="AJ803" s="40"/>
      <c r="AK803" s="41" t="s">
        <v>70</v>
      </c>
      <c r="AL803" s="40"/>
      <c r="AM803" s="41"/>
      <c r="AN803" s="40"/>
      <c r="AO803" s="41" t="s">
        <v>70</v>
      </c>
      <c r="AP803" s="41" t="s">
        <v>70</v>
      </c>
      <c r="AQ803" s="41" t="s">
        <v>70</v>
      </c>
      <c r="AR803" s="41" t="s">
        <v>70</v>
      </c>
      <c r="AS803" s="41" t="s">
        <v>70</v>
      </c>
      <c r="AT803" s="40"/>
      <c r="AU803" s="40"/>
      <c r="AV803" s="34" t="s">
        <v>70</v>
      </c>
      <c r="AW803" s="34" t="s">
        <v>70</v>
      </c>
      <c r="AX803" s="34" t="s">
        <v>63</v>
      </c>
      <c r="AY803" s="34" t="s">
        <v>70</v>
      </c>
      <c r="AZ803" s="34" t="s">
        <v>64</v>
      </c>
      <c r="BA803" s="34" t="s">
        <v>65</v>
      </c>
      <c r="BB803" s="35">
        <v>2039</v>
      </c>
      <c r="BC803" s="34" t="s">
        <v>119</v>
      </c>
    </row>
    <row r="804" spans="1:55" x14ac:dyDescent="0.25">
      <c r="A804" s="34" t="s">
        <v>1518</v>
      </c>
      <c r="B804" s="35">
        <v>65221</v>
      </c>
      <c r="C804" s="34">
        <v>100</v>
      </c>
      <c r="D804" s="34" t="s">
        <v>1526</v>
      </c>
      <c r="E804" s="34" t="s">
        <v>1527</v>
      </c>
      <c r="F804" s="34" t="s">
        <v>263</v>
      </c>
      <c r="G804" s="34" t="s">
        <v>3521</v>
      </c>
      <c r="H804" s="34" t="s">
        <v>4287</v>
      </c>
      <c r="I804" s="34" t="s">
        <v>264</v>
      </c>
      <c r="J804" s="36">
        <v>40786</v>
      </c>
      <c r="K804" s="36"/>
      <c r="L804" s="34" t="s">
        <v>61</v>
      </c>
      <c r="M804" s="40"/>
      <c r="N804" s="41"/>
      <c r="O804" s="40"/>
      <c r="P804" s="41" t="s">
        <v>3456</v>
      </c>
      <c r="Q804" s="40"/>
      <c r="R804" s="41"/>
      <c r="S804" s="41"/>
      <c r="T804" s="41" t="s">
        <v>70</v>
      </c>
      <c r="U804" s="41"/>
      <c r="V804" s="41"/>
      <c r="W804" s="40"/>
      <c r="X804" s="41" t="s">
        <v>70</v>
      </c>
      <c r="Y804" s="41"/>
      <c r="Z804" s="40"/>
      <c r="AA804" s="41"/>
      <c r="AB804" s="41"/>
      <c r="AC804" s="41"/>
      <c r="AD804" s="40"/>
      <c r="AE804" s="41" t="s">
        <v>3456</v>
      </c>
      <c r="AF804" s="41" t="s">
        <v>3456</v>
      </c>
      <c r="AG804" s="41" t="s">
        <v>70</v>
      </c>
      <c r="AH804" s="41"/>
      <c r="AI804" s="41" t="s">
        <v>3456</v>
      </c>
      <c r="AJ804" s="40"/>
      <c r="AK804" s="41" t="s">
        <v>70</v>
      </c>
      <c r="AL804" s="40"/>
      <c r="AM804" s="41"/>
      <c r="AN804" s="40"/>
      <c r="AO804" s="41" t="s">
        <v>70</v>
      </c>
      <c r="AP804" s="41" t="s">
        <v>70</v>
      </c>
      <c r="AQ804" s="41" t="s">
        <v>70</v>
      </c>
      <c r="AR804" s="41" t="s">
        <v>70</v>
      </c>
      <c r="AS804" s="41" t="s">
        <v>70</v>
      </c>
      <c r="AT804" s="40"/>
      <c r="AU804" s="40"/>
      <c r="AV804" s="34" t="s">
        <v>70</v>
      </c>
      <c r="AW804" s="34" t="s">
        <v>70</v>
      </c>
      <c r="AX804" s="34" t="s">
        <v>63</v>
      </c>
      <c r="AY804" s="34" t="s">
        <v>4292</v>
      </c>
      <c r="AZ804" s="34" t="s">
        <v>64</v>
      </c>
      <c r="BA804" s="34" t="s">
        <v>65</v>
      </c>
      <c r="BB804" s="35">
        <v>2026</v>
      </c>
      <c r="BC804" s="34" t="s">
        <v>66</v>
      </c>
    </row>
    <row r="805" spans="1:55" x14ac:dyDescent="0.25">
      <c r="A805" s="34" t="s">
        <v>3098</v>
      </c>
      <c r="B805" s="35">
        <v>67061</v>
      </c>
      <c r="C805" s="34">
        <v>100</v>
      </c>
      <c r="D805" s="34" t="s">
        <v>3132</v>
      </c>
      <c r="E805" s="34" t="s">
        <v>3133</v>
      </c>
      <c r="F805" s="34" t="s">
        <v>356</v>
      </c>
      <c r="G805" s="34" t="s">
        <v>3500</v>
      </c>
      <c r="H805" s="34" t="s">
        <v>4287</v>
      </c>
      <c r="I805" s="34" t="s">
        <v>219</v>
      </c>
      <c r="J805" s="36">
        <v>42332</v>
      </c>
      <c r="K805" s="36"/>
      <c r="L805" s="34" t="s">
        <v>61</v>
      </c>
      <c r="M805" s="40"/>
      <c r="N805" s="41"/>
      <c r="O805" s="40"/>
      <c r="P805" s="41" t="s">
        <v>3456</v>
      </c>
      <c r="Q805" s="40"/>
      <c r="R805" s="41"/>
      <c r="S805" s="41"/>
      <c r="T805" s="41" t="s">
        <v>70</v>
      </c>
      <c r="U805" s="41"/>
      <c r="V805" s="41"/>
      <c r="W805" s="40"/>
      <c r="X805" s="41" t="s">
        <v>70</v>
      </c>
      <c r="Y805" s="41"/>
      <c r="Z805" s="40"/>
      <c r="AA805" s="41"/>
      <c r="AB805" s="41"/>
      <c r="AC805" s="41"/>
      <c r="AD805" s="40"/>
      <c r="AE805" s="41"/>
      <c r="AF805" s="41"/>
      <c r="AG805" s="41" t="s">
        <v>70</v>
      </c>
      <c r="AH805" s="41"/>
      <c r="AI805" s="41"/>
      <c r="AJ805" s="40"/>
      <c r="AK805" s="41" t="s">
        <v>70</v>
      </c>
      <c r="AL805" s="40"/>
      <c r="AM805" s="41"/>
      <c r="AN805" s="40"/>
      <c r="AO805" s="41" t="s">
        <v>70</v>
      </c>
      <c r="AP805" s="41" t="s">
        <v>70</v>
      </c>
      <c r="AQ805" s="41" t="s">
        <v>70</v>
      </c>
      <c r="AR805" s="41" t="s">
        <v>70</v>
      </c>
      <c r="AS805" s="41" t="s">
        <v>70</v>
      </c>
      <c r="AT805" s="40"/>
      <c r="AU805" s="40"/>
      <c r="AV805" s="34" t="s">
        <v>70</v>
      </c>
      <c r="AW805" s="34" t="s">
        <v>70</v>
      </c>
      <c r="AX805" s="34" t="s">
        <v>133</v>
      </c>
      <c r="AY805" s="34" t="s">
        <v>4290</v>
      </c>
      <c r="AZ805" s="34" t="s">
        <v>64</v>
      </c>
      <c r="BA805" s="34" t="s">
        <v>65</v>
      </c>
      <c r="BB805" s="35">
        <v>2032</v>
      </c>
      <c r="BC805" s="34" t="s">
        <v>66</v>
      </c>
    </row>
    <row r="806" spans="1:55" x14ac:dyDescent="0.25">
      <c r="A806" s="34" t="s">
        <v>1250</v>
      </c>
      <c r="B806" s="35">
        <v>67536</v>
      </c>
      <c r="C806" s="34">
        <v>100</v>
      </c>
      <c r="D806" s="34" t="s">
        <v>1251</v>
      </c>
      <c r="E806" s="34" t="s">
        <v>1252</v>
      </c>
      <c r="F806" s="34" t="s">
        <v>1253</v>
      </c>
      <c r="G806" s="34" t="s">
        <v>421</v>
      </c>
      <c r="H806" s="34" t="s">
        <v>59</v>
      </c>
      <c r="I806" s="34" t="s">
        <v>70</v>
      </c>
      <c r="J806" s="36">
        <v>42718</v>
      </c>
      <c r="K806" s="36"/>
      <c r="L806" s="34" t="s">
        <v>61</v>
      </c>
      <c r="M806" s="40"/>
      <c r="N806" s="41"/>
      <c r="O806" s="40"/>
      <c r="P806" s="41" t="s">
        <v>3456</v>
      </c>
      <c r="Q806" s="40"/>
      <c r="R806" s="41" t="s">
        <v>3456</v>
      </c>
      <c r="S806" s="41"/>
      <c r="T806" s="41" t="s">
        <v>70</v>
      </c>
      <c r="U806" s="41"/>
      <c r="V806" s="41"/>
      <c r="W806" s="40"/>
      <c r="X806" s="41" t="s">
        <v>70</v>
      </c>
      <c r="Y806" s="41"/>
      <c r="Z806" s="41"/>
      <c r="AA806" s="41"/>
      <c r="AB806" s="41"/>
      <c r="AC806" s="41"/>
      <c r="AD806" s="40"/>
      <c r="AE806" s="41" t="s">
        <v>3456</v>
      </c>
      <c r="AF806" s="41"/>
      <c r="AG806" s="41" t="s">
        <v>70</v>
      </c>
      <c r="AH806" s="41"/>
      <c r="AI806" s="41"/>
      <c r="AJ806" s="40"/>
      <c r="AK806" s="41" t="s">
        <v>70</v>
      </c>
      <c r="AL806" s="40"/>
      <c r="AM806" s="41"/>
      <c r="AN806" s="40"/>
      <c r="AO806" s="41" t="s">
        <v>70</v>
      </c>
      <c r="AP806" s="41" t="s">
        <v>70</v>
      </c>
      <c r="AQ806" s="41" t="s">
        <v>70</v>
      </c>
      <c r="AR806" s="41" t="s">
        <v>70</v>
      </c>
      <c r="AS806" s="41" t="s">
        <v>70</v>
      </c>
      <c r="AT806" s="40"/>
      <c r="AU806" s="40"/>
      <c r="AV806" s="34" t="s">
        <v>1254</v>
      </c>
      <c r="AW806" s="34" t="s">
        <v>4399</v>
      </c>
      <c r="AX806" s="34" t="s">
        <v>133</v>
      </c>
      <c r="AY806" s="34" t="s">
        <v>4295</v>
      </c>
      <c r="AZ806" s="34" t="s">
        <v>64</v>
      </c>
      <c r="BA806" s="34" t="s">
        <v>65</v>
      </c>
      <c r="BB806" s="35">
        <v>2031</v>
      </c>
      <c r="BC806" s="34" t="s">
        <v>66</v>
      </c>
    </row>
    <row r="807" spans="1:55" x14ac:dyDescent="0.25">
      <c r="A807" s="34" t="s">
        <v>3649</v>
      </c>
      <c r="B807" s="35">
        <v>80540</v>
      </c>
      <c r="C807" s="34">
        <v>100</v>
      </c>
      <c r="D807" s="34" t="s">
        <v>3648</v>
      </c>
      <c r="E807" s="34" t="s">
        <v>3647</v>
      </c>
      <c r="F807" s="34" t="s">
        <v>3646</v>
      </c>
      <c r="G807" s="34" t="s">
        <v>467</v>
      </c>
      <c r="H807" s="34" t="s">
        <v>59</v>
      </c>
      <c r="I807" s="34" t="s">
        <v>70</v>
      </c>
      <c r="J807" s="36">
        <v>44497</v>
      </c>
      <c r="K807" s="36"/>
      <c r="L807" s="34" t="s">
        <v>71</v>
      </c>
      <c r="M807" s="40"/>
      <c r="N807" s="41" t="s">
        <v>3456</v>
      </c>
      <c r="O807" s="40">
        <v>32363</v>
      </c>
      <c r="P807" s="41"/>
      <c r="Q807" s="40">
        <v>32363</v>
      </c>
      <c r="R807" s="41"/>
      <c r="S807" s="41"/>
      <c r="T807" s="41" t="s">
        <v>70</v>
      </c>
      <c r="U807" s="41"/>
      <c r="V807" s="41"/>
      <c r="W807" s="40">
        <v>32363</v>
      </c>
      <c r="X807" s="41" t="s">
        <v>70</v>
      </c>
      <c r="Y807" s="41"/>
      <c r="Z807" s="41"/>
      <c r="AA807" s="41"/>
      <c r="AB807" s="41"/>
      <c r="AC807" s="41" t="s">
        <v>3456</v>
      </c>
      <c r="AD807" s="40"/>
      <c r="AE807" s="41" t="s">
        <v>3456</v>
      </c>
      <c r="AF807" s="41" t="s">
        <v>3456</v>
      </c>
      <c r="AG807" s="41" t="s">
        <v>70</v>
      </c>
      <c r="AH807" s="41"/>
      <c r="AI807" s="41"/>
      <c r="AJ807" s="40"/>
      <c r="AK807" s="41" t="s">
        <v>70</v>
      </c>
      <c r="AL807" s="40"/>
      <c r="AM807" s="41"/>
      <c r="AN807" s="41"/>
      <c r="AO807" s="41" t="s">
        <v>70</v>
      </c>
      <c r="AP807" s="41" t="s">
        <v>70</v>
      </c>
      <c r="AQ807" s="41" t="s">
        <v>70</v>
      </c>
      <c r="AR807" s="41" t="s">
        <v>70</v>
      </c>
      <c r="AS807" s="41" t="s">
        <v>70</v>
      </c>
      <c r="AT807" s="41"/>
      <c r="AU807" s="41"/>
      <c r="AV807" s="34" t="s">
        <v>4240</v>
      </c>
      <c r="AW807" s="34" t="s">
        <v>3645</v>
      </c>
      <c r="AX807" s="34" t="s">
        <v>63</v>
      </c>
      <c r="AY807" s="34" t="s">
        <v>4296</v>
      </c>
      <c r="AZ807" s="34" t="s">
        <v>64</v>
      </c>
      <c r="BA807" s="34" t="s">
        <v>65</v>
      </c>
      <c r="BB807" s="35">
        <v>2038</v>
      </c>
      <c r="BC807" s="34" t="s">
        <v>66</v>
      </c>
    </row>
    <row r="808" spans="1:55" x14ac:dyDescent="0.25">
      <c r="A808" s="34" t="s">
        <v>1350</v>
      </c>
      <c r="B808" s="35">
        <v>66083</v>
      </c>
      <c r="C808" s="34">
        <v>100</v>
      </c>
      <c r="D808" s="34" t="s">
        <v>1356</v>
      </c>
      <c r="E808" s="34" t="s">
        <v>1357</v>
      </c>
      <c r="F808" s="34" t="s">
        <v>1358</v>
      </c>
      <c r="G808" s="34" t="s">
        <v>558</v>
      </c>
      <c r="H808" s="34" t="s">
        <v>59</v>
      </c>
      <c r="I808" s="34" t="s">
        <v>559</v>
      </c>
      <c r="J808" s="36">
        <v>41782</v>
      </c>
      <c r="K808" s="36"/>
      <c r="L808" s="34" t="s">
        <v>61</v>
      </c>
      <c r="M808" s="40"/>
      <c r="N808" s="41"/>
      <c r="O808" s="40"/>
      <c r="P808" s="41" t="s">
        <v>3456</v>
      </c>
      <c r="Q808" s="40"/>
      <c r="R808" s="41" t="s">
        <v>3456</v>
      </c>
      <c r="S808" s="41"/>
      <c r="T808" s="41" t="s">
        <v>70</v>
      </c>
      <c r="U808" s="41"/>
      <c r="V808" s="41"/>
      <c r="W808" s="40"/>
      <c r="X808" s="41" t="s">
        <v>70</v>
      </c>
      <c r="Y808" s="41"/>
      <c r="Z808" s="41"/>
      <c r="AA808" s="41"/>
      <c r="AB808" s="41"/>
      <c r="AC808" s="41"/>
      <c r="AD808" s="40"/>
      <c r="AE808" s="41" t="s">
        <v>3456</v>
      </c>
      <c r="AF808" s="41"/>
      <c r="AG808" s="41" t="s">
        <v>70</v>
      </c>
      <c r="AH808" s="41"/>
      <c r="AI808" s="41"/>
      <c r="AJ808" s="40"/>
      <c r="AK808" s="41" t="s">
        <v>70</v>
      </c>
      <c r="AL808" s="40"/>
      <c r="AM808" s="41"/>
      <c r="AN808" s="40"/>
      <c r="AO808" s="41" t="s">
        <v>70</v>
      </c>
      <c r="AP808" s="41" t="s">
        <v>70</v>
      </c>
      <c r="AQ808" s="41" t="s">
        <v>70</v>
      </c>
      <c r="AR808" s="41" t="s">
        <v>70</v>
      </c>
      <c r="AS808" s="41" t="s">
        <v>70</v>
      </c>
      <c r="AT808" s="40"/>
      <c r="AU808" s="40"/>
      <c r="AV808" s="34" t="s">
        <v>70</v>
      </c>
      <c r="AW808" s="34" t="s">
        <v>70</v>
      </c>
      <c r="AX808" s="34" t="s">
        <v>133</v>
      </c>
      <c r="AY808" s="34" t="s">
        <v>4290</v>
      </c>
      <c r="AZ808" s="34" t="s">
        <v>64</v>
      </c>
      <c r="BA808" s="34" t="s">
        <v>65</v>
      </c>
      <c r="BB808" s="35">
        <v>2029</v>
      </c>
      <c r="BC808" s="34" t="s">
        <v>66</v>
      </c>
    </row>
    <row r="809" spans="1:55" x14ac:dyDescent="0.25">
      <c r="A809" s="34" t="s">
        <v>3387</v>
      </c>
      <c r="B809" s="35">
        <v>65440</v>
      </c>
      <c r="C809" s="34">
        <v>100</v>
      </c>
      <c r="D809" s="34" t="s">
        <v>3407</v>
      </c>
      <c r="E809" s="34" t="s">
        <v>3408</v>
      </c>
      <c r="F809" s="34" t="s">
        <v>703</v>
      </c>
      <c r="G809" s="34" t="s">
        <v>421</v>
      </c>
      <c r="H809" s="34" t="s">
        <v>59</v>
      </c>
      <c r="I809" s="34" t="s">
        <v>570</v>
      </c>
      <c r="J809" s="36">
        <v>40718</v>
      </c>
      <c r="K809" s="36"/>
      <c r="L809" s="34" t="s">
        <v>61</v>
      </c>
      <c r="M809" s="40"/>
      <c r="N809" s="41"/>
      <c r="O809" s="40"/>
      <c r="P809" s="41" t="s">
        <v>3456</v>
      </c>
      <c r="Q809" s="40"/>
      <c r="R809" s="41"/>
      <c r="S809" s="41"/>
      <c r="T809" s="41" t="s">
        <v>70</v>
      </c>
      <c r="U809" s="41"/>
      <c r="V809" s="41"/>
      <c r="W809" s="40"/>
      <c r="X809" s="41" t="s">
        <v>70</v>
      </c>
      <c r="Y809" s="41"/>
      <c r="Z809" s="40"/>
      <c r="AA809" s="41"/>
      <c r="AB809" s="41"/>
      <c r="AC809" s="41"/>
      <c r="AD809" s="40"/>
      <c r="AE809" s="41"/>
      <c r="AF809" s="41"/>
      <c r="AG809" s="41" t="s">
        <v>70</v>
      </c>
      <c r="AH809" s="41"/>
      <c r="AI809" s="41"/>
      <c r="AJ809" s="40"/>
      <c r="AK809" s="41" t="s">
        <v>70</v>
      </c>
      <c r="AL809" s="40"/>
      <c r="AM809" s="41"/>
      <c r="AN809" s="40"/>
      <c r="AO809" s="41" t="s">
        <v>70</v>
      </c>
      <c r="AP809" s="41" t="s">
        <v>70</v>
      </c>
      <c r="AQ809" s="41" t="s">
        <v>70</v>
      </c>
      <c r="AR809" s="41" t="s">
        <v>70</v>
      </c>
      <c r="AS809" s="41" t="s">
        <v>70</v>
      </c>
      <c r="AT809" s="40"/>
      <c r="AU809" s="40"/>
      <c r="AV809" s="34" t="s">
        <v>70</v>
      </c>
      <c r="AW809" s="34" t="s">
        <v>70</v>
      </c>
      <c r="AX809" s="34" t="s">
        <v>63</v>
      </c>
      <c r="AY809" s="34" t="s">
        <v>4292</v>
      </c>
      <c r="AZ809" s="34" t="s">
        <v>64</v>
      </c>
      <c r="BA809" s="34" t="s">
        <v>65</v>
      </c>
      <c r="BB809" s="35">
        <v>2026</v>
      </c>
      <c r="BC809" s="34" t="s">
        <v>119</v>
      </c>
    </row>
    <row r="810" spans="1:55" x14ac:dyDescent="0.25">
      <c r="A810" s="34" t="s">
        <v>645</v>
      </c>
      <c r="B810" s="35">
        <v>68009</v>
      </c>
      <c r="C810" s="34">
        <v>100</v>
      </c>
      <c r="D810" s="34" t="s">
        <v>704</v>
      </c>
      <c r="E810" s="34" t="s">
        <v>705</v>
      </c>
      <c r="F810" s="34" t="s">
        <v>4247</v>
      </c>
      <c r="G810" s="34" t="s">
        <v>467</v>
      </c>
      <c r="H810" s="34" t="s">
        <v>59</v>
      </c>
      <c r="I810" s="34" t="s">
        <v>478</v>
      </c>
      <c r="J810" s="36">
        <v>42978</v>
      </c>
      <c r="K810" s="36"/>
      <c r="L810" s="34" t="s">
        <v>61</v>
      </c>
      <c r="M810" s="40"/>
      <c r="N810" s="41"/>
      <c r="O810" s="40"/>
      <c r="P810" s="41" t="s">
        <v>3456</v>
      </c>
      <c r="Q810" s="40"/>
      <c r="R810" s="41"/>
      <c r="S810" s="41"/>
      <c r="T810" s="41" t="s">
        <v>70</v>
      </c>
      <c r="U810" s="41"/>
      <c r="V810" s="41"/>
      <c r="W810" s="40"/>
      <c r="X810" s="41" t="s">
        <v>70</v>
      </c>
      <c r="Y810" s="41"/>
      <c r="Z810" s="41"/>
      <c r="AA810" s="41"/>
      <c r="AB810" s="41"/>
      <c r="AC810" s="41"/>
      <c r="AD810" s="40"/>
      <c r="AE810" s="41"/>
      <c r="AF810" s="41"/>
      <c r="AG810" s="41" t="s">
        <v>70</v>
      </c>
      <c r="AH810" s="41"/>
      <c r="AI810" s="41"/>
      <c r="AJ810" s="40"/>
      <c r="AK810" s="41" t="s">
        <v>70</v>
      </c>
      <c r="AL810" s="40"/>
      <c r="AM810" s="41"/>
      <c r="AN810" s="41"/>
      <c r="AO810" s="41" t="s">
        <v>70</v>
      </c>
      <c r="AP810" s="41" t="s">
        <v>70</v>
      </c>
      <c r="AQ810" s="41" t="s">
        <v>70</v>
      </c>
      <c r="AR810" s="41" t="s">
        <v>70</v>
      </c>
      <c r="AS810" s="41" t="s">
        <v>70</v>
      </c>
      <c r="AT810" s="41"/>
      <c r="AU810" s="41"/>
      <c r="AV810" s="34" t="s">
        <v>70</v>
      </c>
      <c r="AW810" s="34" t="s">
        <v>70</v>
      </c>
      <c r="AX810" s="34" t="s">
        <v>133</v>
      </c>
      <c r="AY810" s="34" t="s">
        <v>4290</v>
      </c>
      <c r="AZ810" s="34" t="s">
        <v>64</v>
      </c>
      <c r="BA810" s="34" t="s">
        <v>65</v>
      </c>
      <c r="BB810" s="35">
        <v>2032</v>
      </c>
      <c r="BC810" s="34" t="s">
        <v>103</v>
      </c>
    </row>
    <row r="811" spans="1:55" x14ac:dyDescent="0.25">
      <c r="A811" s="34" t="s">
        <v>1404</v>
      </c>
      <c r="B811" s="35">
        <v>67640</v>
      </c>
      <c r="C811" s="34">
        <v>100</v>
      </c>
      <c r="D811" s="34" t="s">
        <v>1430</v>
      </c>
      <c r="E811" s="34" t="s">
        <v>1431</v>
      </c>
      <c r="F811" s="34" t="s">
        <v>1424</v>
      </c>
      <c r="G811" s="34" t="s">
        <v>230</v>
      </c>
      <c r="H811" s="34" t="s">
        <v>59</v>
      </c>
      <c r="I811" s="34" t="s">
        <v>231</v>
      </c>
      <c r="J811" s="36">
        <v>42593</v>
      </c>
      <c r="K811" s="36"/>
      <c r="L811" s="34" t="s">
        <v>61</v>
      </c>
      <c r="M811" s="40"/>
      <c r="N811" s="41"/>
      <c r="O811" s="40"/>
      <c r="P811" s="41" t="s">
        <v>3456</v>
      </c>
      <c r="Q811" s="40"/>
      <c r="R811" s="41"/>
      <c r="S811" s="41"/>
      <c r="T811" s="41" t="s">
        <v>70</v>
      </c>
      <c r="U811" s="41"/>
      <c r="V811" s="41"/>
      <c r="W811" s="40"/>
      <c r="X811" s="41" t="s">
        <v>70</v>
      </c>
      <c r="Y811" s="41"/>
      <c r="Z811" s="41"/>
      <c r="AA811" s="41"/>
      <c r="AB811" s="41"/>
      <c r="AC811" s="41"/>
      <c r="AD811" s="40"/>
      <c r="AE811" s="41"/>
      <c r="AF811" s="41"/>
      <c r="AG811" s="41" t="s">
        <v>70</v>
      </c>
      <c r="AH811" s="41"/>
      <c r="AI811" s="41"/>
      <c r="AJ811" s="40"/>
      <c r="AK811" s="41" t="s">
        <v>70</v>
      </c>
      <c r="AL811" s="40"/>
      <c r="AM811" s="41"/>
      <c r="AN811" s="40"/>
      <c r="AO811" s="41" t="s">
        <v>70</v>
      </c>
      <c r="AP811" s="41" t="s">
        <v>70</v>
      </c>
      <c r="AQ811" s="41" t="s">
        <v>70</v>
      </c>
      <c r="AR811" s="41" t="s">
        <v>70</v>
      </c>
      <c r="AS811" s="41" t="s">
        <v>70</v>
      </c>
      <c r="AT811" s="40"/>
      <c r="AU811" s="40"/>
      <c r="AV811" s="34" t="s">
        <v>70</v>
      </c>
      <c r="AW811" s="34" t="s">
        <v>70</v>
      </c>
      <c r="AX811" s="34" t="s">
        <v>63</v>
      </c>
      <c r="AY811" s="34" t="s">
        <v>4285</v>
      </c>
      <c r="AZ811" s="34" t="s">
        <v>64</v>
      </c>
      <c r="BA811" s="34" t="s">
        <v>65</v>
      </c>
      <c r="BB811" s="35">
        <v>2031</v>
      </c>
      <c r="BC811" s="34" t="s">
        <v>66</v>
      </c>
    </row>
    <row r="812" spans="1:55" x14ac:dyDescent="0.25">
      <c r="A812" s="34" t="s">
        <v>849</v>
      </c>
      <c r="B812" s="35">
        <v>66012</v>
      </c>
      <c r="C812" s="34">
        <v>100</v>
      </c>
      <c r="D812" s="34" t="s">
        <v>853</v>
      </c>
      <c r="E812" s="34" t="s">
        <v>854</v>
      </c>
      <c r="F812" s="34" t="s">
        <v>855</v>
      </c>
      <c r="G812" s="34" t="s">
        <v>421</v>
      </c>
      <c r="H812" s="34" t="s">
        <v>59</v>
      </c>
      <c r="I812" s="34" t="s">
        <v>422</v>
      </c>
      <c r="J812" s="36">
        <v>41609</v>
      </c>
      <c r="K812" s="36"/>
      <c r="L812" s="34" t="s">
        <v>61</v>
      </c>
      <c r="M812" s="40"/>
      <c r="N812" s="41"/>
      <c r="O812" s="40"/>
      <c r="P812" s="41" t="s">
        <v>3456</v>
      </c>
      <c r="Q812" s="40"/>
      <c r="R812" s="41"/>
      <c r="S812" s="41"/>
      <c r="T812" s="41" t="s">
        <v>70</v>
      </c>
      <c r="U812" s="41"/>
      <c r="V812" s="41"/>
      <c r="W812" s="40"/>
      <c r="X812" s="41" t="s">
        <v>70</v>
      </c>
      <c r="Y812" s="41"/>
      <c r="Z812" s="41"/>
      <c r="AA812" s="41"/>
      <c r="AB812" s="41"/>
      <c r="AC812" s="41"/>
      <c r="AD812" s="40"/>
      <c r="AE812" s="41" t="s">
        <v>3456</v>
      </c>
      <c r="AF812" s="41" t="s">
        <v>3456</v>
      </c>
      <c r="AG812" s="41" t="s">
        <v>70</v>
      </c>
      <c r="AH812" s="41"/>
      <c r="AI812" s="41"/>
      <c r="AJ812" s="40"/>
      <c r="AK812" s="41" t="s">
        <v>70</v>
      </c>
      <c r="AL812" s="40"/>
      <c r="AM812" s="41"/>
      <c r="AN812" s="41"/>
      <c r="AO812" s="41" t="s">
        <v>70</v>
      </c>
      <c r="AP812" s="41" t="s">
        <v>70</v>
      </c>
      <c r="AQ812" s="41" t="s">
        <v>70</v>
      </c>
      <c r="AR812" s="41" t="s">
        <v>70</v>
      </c>
      <c r="AS812" s="41" t="s">
        <v>70</v>
      </c>
      <c r="AT812" s="41"/>
      <c r="AU812" s="41"/>
      <c r="AV812" s="34" t="s">
        <v>70</v>
      </c>
      <c r="AW812" s="34" t="s">
        <v>70</v>
      </c>
      <c r="AX812" s="34" t="s">
        <v>63</v>
      </c>
      <c r="AY812" s="34" t="s">
        <v>4285</v>
      </c>
      <c r="AZ812" s="34" t="s">
        <v>64</v>
      </c>
      <c r="BA812" s="34" t="s">
        <v>65</v>
      </c>
      <c r="BB812" s="35">
        <v>2030</v>
      </c>
      <c r="BC812" s="34" t="s">
        <v>66</v>
      </c>
    </row>
    <row r="813" spans="1:55" x14ac:dyDescent="0.25">
      <c r="A813" s="34" t="s">
        <v>4230</v>
      </c>
      <c r="B813" s="35">
        <v>80856</v>
      </c>
      <c r="C813" s="34">
        <v>100</v>
      </c>
      <c r="D813" s="34" t="s">
        <v>4239</v>
      </c>
      <c r="E813" s="34" t="s">
        <v>4238</v>
      </c>
      <c r="F813" s="34" t="s">
        <v>3611</v>
      </c>
      <c r="G813" s="34" t="s">
        <v>3974</v>
      </c>
      <c r="H813" s="34" t="s">
        <v>59</v>
      </c>
      <c r="I813" s="34" t="s">
        <v>901</v>
      </c>
      <c r="J813" s="36">
        <v>44593</v>
      </c>
      <c r="K813" s="36"/>
      <c r="L813" s="34" t="s">
        <v>71</v>
      </c>
      <c r="M813" s="40"/>
      <c r="N813" s="41" t="s">
        <v>3456</v>
      </c>
      <c r="O813" s="40">
        <v>32363</v>
      </c>
      <c r="P813" s="41"/>
      <c r="Q813" s="40">
        <v>32363</v>
      </c>
      <c r="R813" s="41"/>
      <c r="S813" s="41"/>
      <c r="T813" s="41" t="s">
        <v>70</v>
      </c>
      <c r="U813" s="41"/>
      <c r="V813" s="41"/>
      <c r="W813" s="40">
        <v>32363</v>
      </c>
      <c r="X813" s="41" t="s">
        <v>70</v>
      </c>
      <c r="Y813" s="41"/>
      <c r="Z813" s="41"/>
      <c r="AA813" s="41" t="s">
        <v>3456</v>
      </c>
      <c r="AB813" s="41"/>
      <c r="AC813" s="41"/>
      <c r="AD813" s="40"/>
      <c r="AE813" s="41" t="s">
        <v>3456</v>
      </c>
      <c r="AF813" s="41" t="s">
        <v>3456</v>
      </c>
      <c r="AG813" s="41" t="s">
        <v>70</v>
      </c>
      <c r="AH813" s="41"/>
      <c r="AI813" s="41"/>
      <c r="AJ813" s="40"/>
      <c r="AK813" s="41" t="s">
        <v>70</v>
      </c>
      <c r="AL813" s="40"/>
      <c r="AM813" s="41"/>
      <c r="AN813" s="41"/>
      <c r="AO813" s="41" t="s">
        <v>70</v>
      </c>
      <c r="AP813" s="41" t="s">
        <v>70</v>
      </c>
      <c r="AQ813" s="41" t="s">
        <v>70</v>
      </c>
      <c r="AR813" s="41" t="s">
        <v>70</v>
      </c>
      <c r="AS813" s="41" t="s">
        <v>70</v>
      </c>
      <c r="AT813" s="41"/>
      <c r="AU813" s="41"/>
      <c r="AV813" s="34" t="s">
        <v>70</v>
      </c>
      <c r="AW813" s="34" t="s">
        <v>70</v>
      </c>
      <c r="AX813" s="34" t="s">
        <v>133</v>
      </c>
      <c r="AY813" s="34" t="s">
        <v>4295</v>
      </c>
      <c r="AZ813" s="34" t="s">
        <v>64</v>
      </c>
      <c r="BA813" s="34" t="s">
        <v>65</v>
      </c>
      <c r="BB813" s="35">
        <v>2038</v>
      </c>
      <c r="BC813" s="34" t="s">
        <v>66</v>
      </c>
    </row>
    <row r="814" spans="1:55" x14ac:dyDescent="0.25">
      <c r="A814" s="34" t="s">
        <v>3098</v>
      </c>
      <c r="B814" s="35">
        <v>66937</v>
      </c>
      <c r="C814" s="34">
        <v>100</v>
      </c>
      <c r="D814" s="34" t="s">
        <v>3125</v>
      </c>
      <c r="E814" s="34" t="s">
        <v>3126</v>
      </c>
      <c r="F814" s="34" t="s">
        <v>1891</v>
      </c>
      <c r="G814" s="34" t="s">
        <v>3527</v>
      </c>
      <c r="H814" s="34" t="s">
        <v>4287</v>
      </c>
      <c r="I814" s="34" t="s">
        <v>114</v>
      </c>
      <c r="J814" s="36">
        <v>42286</v>
      </c>
      <c r="K814" s="36"/>
      <c r="L814" s="34" t="s">
        <v>61</v>
      </c>
      <c r="M814" s="40"/>
      <c r="N814" s="41"/>
      <c r="O814" s="40"/>
      <c r="P814" s="41" t="s">
        <v>3456</v>
      </c>
      <c r="Q814" s="40"/>
      <c r="R814" s="41"/>
      <c r="S814" s="41"/>
      <c r="T814" s="41" t="s">
        <v>70</v>
      </c>
      <c r="U814" s="41"/>
      <c r="V814" s="41"/>
      <c r="W814" s="40"/>
      <c r="X814" s="41" t="s">
        <v>70</v>
      </c>
      <c r="Y814" s="41"/>
      <c r="Z814" s="40"/>
      <c r="AA814" s="41"/>
      <c r="AB814" s="41"/>
      <c r="AC814" s="41"/>
      <c r="AD814" s="40"/>
      <c r="AE814" s="41"/>
      <c r="AF814" s="41"/>
      <c r="AG814" s="41" t="s">
        <v>70</v>
      </c>
      <c r="AH814" s="41"/>
      <c r="AI814" s="41"/>
      <c r="AJ814" s="40"/>
      <c r="AK814" s="41" t="s">
        <v>70</v>
      </c>
      <c r="AL814" s="40"/>
      <c r="AM814" s="41"/>
      <c r="AN814" s="40"/>
      <c r="AO814" s="41" t="s">
        <v>70</v>
      </c>
      <c r="AP814" s="41" t="s">
        <v>70</v>
      </c>
      <c r="AQ814" s="41" t="s">
        <v>70</v>
      </c>
      <c r="AR814" s="41" t="s">
        <v>70</v>
      </c>
      <c r="AS814" s="41" t="s">
        <v>70</v>
      </c>
      <c r="AT814" s="40"/>
      <c r="AU814" s="40"/>
      <c r="AV814" s="34" t="s">
        <v>70</v>
      </c>
      <c r="AW814" s="34" t="s">
        <v>70</v>
      </c>
      <c r="AX814" s="34" t="s">
        <v>133</v>
      </c>
      <c r="AY814" s="34" t="s">
        <v>4290</v>
      </c>
      <c r="AZ814" s="34" t="s">
        <v>64</v>
      </c>
      <c r="BA814" s="34" t="s">
        <v>65</v>
      </c>
      <c r="BB814" s="35">
        <v>2031</v>
      </c>
      <c r="BC814" s="34" t="s">
        <v>185</v>
      </c>
    </row>
    <row r="815" spans="1:55" x14ac:dyDescent="0.25">
      <c r="A815" s="34" t="s">
        <v>3030</v>
      </c>
      <c r="B815" s="35">
        <v>66227</v>
      </c>
      <c r="C815" s="34">
        <v>100</v>
      </c>
      <c r="D815" s="34" t="s">
        <v>3033</v>
      </c>
      <c r="E815" s="34" t="s">
        <v>3034</v>
      </c>
      <c r="F815" s="34" t="s">
        <v>1169</v>
      </c>
      <c r="G815" s="34" t="s">
        <v>287</v>
      </c>
      <c r="H815" s="34" t="s">
        <v>144</v>
      </c>
      <c r="I815" s="34" t="s">
        <v>70</v>
      </c>
      <c r="J815" s="36">
        <v>41670</v>
      </c>
      <c r="K815" s="36"/>
      <c r="L815" s="34" t="s">
        <v>61</v>
      </c>
      <c r="M815" s="40"/>
      <c r="N815" s="41"/>
      <c r="O815" s="40"/>
      <c r="P815" s="41" t="s">
        <v>3456</v>
      </c>
      <c r="Q815" s="40"/>
      <c r="R815" s="41"/>
      <c r="S815" s="41"/>
      <c r="T815" s="41" t="s">
        <v>70</v>
      </c>
      <c r="U815" s="41"/>
      <c r="V815" s="41"/>
      <c r="W815" s="40"/>
      <c r="X815" s="41" t="s">
        <v>70</v>
      </c>
      <c r="Y815" s="41"/>
      <c r="Z815" s="40"/>
      <c r="AA815" s="41"/>
      <c r="AB815" s="41"/>
      <c r="AC815" s="41"/>
      <c r="AD815" s="40"/>
      <c r="AE815" s="41" t="s">
        <v>3456</v>
      </c>
      <c r="AF815" s="41"/>
      <c r="AG815" s="41" t="s">
        <v>70</v>
      </c>
      <c r="AH815" s="41"/>
      <c r="AI815" s="41"/>
      <c r="AJ815" s="40"/>
      <c r="AK815" s="41" t="s">
        <v>70</v>
      </c>
      <c r="AL815" s="40"/>
      <c r="AM815" s="41"/>
      <c r="AN815" s="40"/>
      <c r="AO815" s="41" t="s">
        <v>70</v>
      </c>
      <c r="AP815" s="41" t="s">
        <v>70</v>
      </c>
      <c r="AQ815" s="41" t="s">
        <v>70</v>
      </c>
      <c r="AR815" s="41" t="s">
        <v>70</v>
      </c>
      <c r="AS815" s="41" t="s">
        <v>70</v>
      </c>
      <c r="AT815" s="40"/>
      <c r="AU815" s="40"/>
      <c r="AV815" s="34" t="s">
        <v>1170</v>
      </c>
      <c r="AW815" s="34" t="s">
        <v>102</v>
      </c>
      <c r="AX815" s="34" t="s">
        <v>63</v>
      </c>
      <c r="AY815" s="34" t="s">
        <v>4302</v>
      </c>
      <c r="AZ815" s="34" t="s">
        <v>64</v>
      </c>
      <c r="BA815" s="34" t="s">
        <v>65</v>
      </c>
      <c r="BB815" s="35">
        <v>2028</v>
      </c>
      <c r="BC815" s="34" t="s">
        <v>66</v>
      </c>
    </row>
    <row r="816" spans="1:55" x14ac:dyDescent="0.25">
      <c r="A816" s="34" t="s">
        <v>1276</v>
      </c>
      <c r="B816" s="35">
        <v>64972</v>
      </c>
      <c r="C816" s="34">
        <v>63.5</v>
      </c>
      <c r="D816" s="34" t="s">
        <v>1285</v>
      </c>
      <c r="E816" s="34" t="s">
        <v>4204</v>
      </c>
      <c r="F816" s="34" t="s">
        <v>1279</v>
      </c>
      <c r="G816" s="34" t="s">
        <v>131</v>
      </c>
      <c r="H816" s="34" t="s">
        <v>59</v>
      </c>
      <c r="I816" s="34" t="s">
        <v>114</v>
      </c>
      <c r="J816" s="36">
        <v>39437</v>
      </c>
      <c r="K816" s="36"/>
      <c r="L816" s="34" t="s">
        <v>61</v>
      </c>
      <c r="M816" s="40"/>
      <c r="N816" s="41"/>
      <c r="O816" s="40"/>
      <c r="P816" s="41"/>
      <c r="Q816" s="40"/>
      <c r="R816" s="41"/>
      <c r="S816" s="41"/>
      <c r="T816" s="41" t="s">
        <v>70</v>
      </c>
      <c r="U816" s="41"/>
      <c r="V816" s="41"/>
      <c r="W816" s="40"/>
      <c r="X816" s="41" t="s">
        <v>70</v>
      </c>
      <c r="Y816" s="41"/>
      <c r="Z816" s="41"/>
      <c r="AA816" s="41"/>
      <c r="AB816" s="41"/>
      <c r="AC816" s="41"/>
      <c r="AD816" s="40"/>
      <c r="AE816" s="41"/>
      <c r="AF816" s="41"/>
      <c r="AG816" s="41" t="s">
        <v>70</v>
      </c>
      <c r="AH816" s="41"/>
      <c r="AI816" s="41"/>
      <c r="AJ816" s="40"/>
      <c r="AK816" s="41" t="s">
        <v>70</v>
      </c>
      <c r="AL816" s="40"/>
      <c r="AM816" s="41"/>
      <c r="AN816" s="40"/>
      <c r="AO816" s="41" t="s">
        <v>70</v>
      </c>
      <c r="AP816" s="41" t="s">
        <v>70</v>
      </c>
      <c r="AQ816" s="41" t="s">
        <v>70</v>
      </c>
      <c r="AR816" s="41" t="s">
        <v>70</v>
      </c>
      <c r="AS816" s="41" t="s">
        <v>70</v>
      </c>
      <c r="AT816" s="40"/>
      <c r="AU816" s="40"/>
      <c r="AV816" s="34" t="s">
        <v>70</v>
      </c>
      <c r="AW816" s="34" t="s">
        <v>70</v>
      </c>
      <c r="AX816" s="34" t="s">
        <v>63</v>
      </c>
      <c r="AY816" s="34" t="s">
        <v>4302</v>
      </c>
      <c r="AZ816" s="34" t="s">
        <v>64</v>
      </c>
      <c r="BA816" s="34" t="s">
        <v>423</v>
      </c>
      <c r="BB816" s="35">
        <v>2022</v>
      </c>
      <c r="BC816" s="34" t="s">
        <v>66</v>
      </c>
    </row>
    <row r="817" spans="1:55" x14ac:dyDescent="0.25">
      <c r="A817" s="34" t="s">
        <v>1917</v>
      </c>
      <c r="B817" s="35">
        <v>61535</v>
      </c>
      <c r="C817" s="34">
        <v>100</v>
      </c>
      <c r="D817" s="34" t="s">
        <v>1937</v>
      </c>
      <c r="E817" s="34" t="s">
        <v>1938</v>
      </c>
      <c r="F817" s="34" t="s">
        <v>1939</v>
      </c>
      <c r="G817" s="34" t="s">
        <v>223</v>
      </c>
      <c r="H817" s="34" t="s">
        <v>59</v>
      </c>
      <c r="I817" s="34" t="s">
        <v>219</v>
      </c>
      <c r="J817" s="36">
        <v>37966</v>
      </c>
      <c r="K817" s="36">
        <v>45016</v>
      </c>
      <c r="L817" s="34" t="s">
        <v>71</v>
      </c>
      <c r="M817" s="40"/>
      <c r="N817" s="41" t="s">
        <v>3456</v>
      </c>
      <c r="O817" s="40"/>
      <c r="P817" s="41"/>
      <c r="Q817" s="40"/>
      <c r="R817" s="41"/>
      <c r="S817" s="41"/>
      <c r="T817" s="41" t="s">
        <v>70</v>
      </c>
      <c r="U817" s="41"/>
      <c r="V817" s="41"/>
      <c r="W817" s="40">
        <v>32363</v>
      </c>
      <c r="X817" s="41" t="s">
        <v>70</v>
      </c>
      <c r="Y817" s="41"/>
      <c r="Z817" s="40"/>
      <c r="AA817" s="41"/>
      <c r="AB817" s="41"/>
      <c r="AC817" s="41"/>
      <c r="AD817" s="40"/>
      <c r="AE817" s="41" t="s">
        <v>3456</v>
      </c>
      <c r="AF817" s="41" t="s">
        <v>3456</v>
      </c>
      <c r="AG817" s="41" t="s">
        <v>70</v>
      </c>
      <c r="AH817" s="41"/>
      <c r="AI817" s="41"/>
      <c r="AJ817" s="40"/>
      <c r="AK817" s="41" t="s">
        <v>70</v>
      </c>
      <c r="AL817" s="40"/>
      <c r="AM817" s="41"/>
      <c r="AN817" s="40"/>
      <c r="AO817" s="41" t="s">
        <v>70</v>
      </c>
      <c r="AP817" s="41" t="s">
        <v>70</v>
      </c>
      <c r="AQ817" s="41" t="s">
        <v>70</v>
      </c>
      <c r="AR817" s="41" t="s">
        <v>70</v>
      </c>
      <c r="AS817" s="41" t="s">
        <v>70</v>
      </c>
      <c r="AT817" s="40"/>
      <c r="AU817" s="40"/>
      <c r="AV817" s="34" t="s">
        <v>70</v>
      </c>
      <c r="AW817" s="34" t="s">
        <v>70</v>
      </c>
      <c r="AX817" s="34" t="s">
        <v>133</v>
      </c>
      <c r="AY817" s="34" t="s">
        <v>4295</v>
      </c>
      <c r="AZ817" s="34" t="s">
        <v>464</v>
      </c>
      <c r="BA817" s="34" t="s">
        <v>465</v>
      </c>
      <c r="BB817" s="35">
        <v>2018</v>
      </c>
      <c r="BC817" s="34" t="s">
        <v>66</v>
      </c>
    </row>
    <row r="818" spans="1:55" x14ac:dyDescent="0.25">
      <c r="A818" s="34" t="s">
        <v>1276</v>
      </c>
      <c r="B818" s="35">
        <v>65029</v>
      </c>
      <c r="C818" s="34">
        <v>100</v>
      </c>
      <c r="D818" s="34" t="s">
        <v>1296</v>
      </c>
      <c r="E818" s="34" t="s">
        <v>1297</v>
      </c>
      <c r="F818" s="34" t="s">
        <v>1298</v>
      </c>
      <c r="G818" s="34" t="s">
        <v>131</v>
      </c>
      <c r="H818" s="34" t="s">
        <v>59</v>
      </c>
      <c r="I818" s="34" t="s">
        <v>1270</v>
      </c>
      <c r="J818" s="36">
        <v>39332</v>
      </c>
      <c r="K818" s="36">
        <v>45016</v>
      </c>
      <c r="L818" s="34" t="s">
        <v>71</v>
      </c>
      <c r="M818" s="40"/>
      <c r="N818" s="41" t="s">
        <v>3456</v>
      </c>
      <c r="O818" s="40"/>
      <c r="P818" s="41"/>
      <c r="Q818" s="40"/>
      <c r="R818" s="41"/>
      <c r="S818" s="41"/>
      <c r="T818" s="41" t="s">
        <v>70</v>
      </c>
      <c r="U818" s="41"/>
      <c r="V818" s="41"/>
      <c r="W818" s="40">
        <v>32363</v>
      </c>
      <c r="X818" s="41" t="s">
        <v>70</v>
      </c>
      <c r="Y818" s="41"/>
      <c r="Z818" s="41"/>
      <c r="AA818" s="41"/>
      <c r="AB818" s="41"/>
      <c r="AC818" s="41"/>
      <c r="AD818" s="40"/>
      <c r="AE818" s="41" t="s">
        <v>3456</v>
      </c>
      <c r="AF818" s="41" t="s">
        <v>3456</v>
      </c>
      <c r="AG818" s="41" t="s">
        <v>70</v>
      </c>
      <c r="AH818" s="41"/>
      <c r="AI818" s="41"/>
      <c r="AJ818" s="40"/>
      <c r="AK818" s="41" t="s">
        <v>70</v>
      </c>
      <c r="AL818" s="40"/>
      <c r="AM818" s="41"/>
      <c r="AN818" s="40"/>
      <c r="AO818" s="41" t="s">
        <v>70</v>
      </c>
      <c r="AP818" s="41" t="s">
        <v>70</v>
      </c>
      <c r="AQ818" s="41" t="s">
        <v>70</v>
      </c>
      <c r="AR818" s="41" t="s">
        <v>70</v>
      </c>
      <c r="AS818" s="41" t="s">
        <v>70</v>
      </c>
      <c r="AT818" s="40"/>
      <c r="AU818" s="40"/>
      <c r="AV818" s="34" t="s">
        <v>70</v>
      </c>
      <c r="AW818" s="34" t="s">
        <v>70</v>
      </c>
      <c r="AX818" s="34" t="s">
        <v>63</v>
      </c>
      <c r="AY818" s="34" t="s">
        <v>4302</v>
      </c>
      <c r="AZ818" s="34" t="s">
        <v>464</v>
      </c>
      <c r="BA818" s="34" t="s">
        <v>465</v>
      </c>
      <c r="BB818" s="35">
        <v>2022</v>
      </c>
      <c r="BC818" s="34" t="s">
        <v>119</v>
      </c>
    </row>
    <row r="819" spans="1:55" x14ac:dyDescent="0.25">
      <c r="A819" s="34" t="s">
        <v>4557</v>
      </c>
      <c r="B819" s="35">
        <v>82149</v>
      </c>
      <c r="C819" s="34">
        <v>100</v>
      </c>
      <c r="D819" s="34" t="s">
        <v>4566</v>
      </c>
      <c r="E819" s="34" t="s">
        <v>4567</v>
      </c>
      <c r="F819" s="34" t="s">
        <v>1436</v>
      </c>
      <c r="G819" s="34" t="s">
        <v>4437</v>
      </c>
      <c r="H819" s="34" t="s">
        <v>59</v>
      </c>
      <c r="I819" s="34" t="s">
        <v>160</v>
      </c>
      <c r="J819" s="36">
        <v>39724</v>
      </c>
      <c r="K819" s="36"/>
      <c r="L819" s="34" t="s">
        <v>61</v>
      </c>
      <c r="M819" s="40"/>
      <c r="N819" s="41"/>
      <c r="O819" s="40"/>
      <c r="P819" s="41" t="s">
        <v>3456</v>
      </c>
      <c r="Q819" s="40"/>
      <c r="R819" s="41" t="s">
        <v>3456</v>
      </c>
      <c r="S819" s="41" t="s">
        <v>3456</v>
      </c>
      <c r="T819" s="41" t="s">
        <v>70</v>
      </c>
      <c r="U819" s="41"/>
      <c r="V819" s="41"/>
      <c r="W819" s="40"/>
      <c r="X819" s="41" t="s">
        <v>70</v>
      </c>
      <c r="Y819" s="41"/>
      <c r="Z819" s="40"/>
      <c r="AA819" s="41"/>
      <c r="AB819" s="41"/>
      <c r="AC819" s="41"/>
      <c r="AD819" s="40"/>
      <c r="AE819" s="41" t="s">
        <v>3456</v>
      </c>
      <c r="AF819" s="41" t="s">
        <v>3456</v>
      </c>
      <c r="AG819" s="41" t="s">
        <v>70</v>
      </c>
      <c r="AH819" s="41"/>
      <c r="AI819" s="41"/>
      <c r="AJ819" s="40"/>
      <c r="AK819" s="41" t="s">
        <v>70</v>
      </c>
      <c r="AL819" s="40"/>
      <c r="AM819" s="41"/>
      <c r="AN819" s="40"/>
      <c r="AO819" s="41" t="s">
        <v>70</v>
      </c>
      <c r="AP819" s="41" t="s">
        <v>70</v>
      </c>
      <c r="AQ819" s="41" t="s">
        <v>70</v>
      </c>
      <c r="AR819" s="41" t="s">
        <v>70</v>
      </c>
      <c r="AS819" s="41" t="s">
        <v>70</v>
      </c>
      <c r="AT819" s="40"/>
      <c r="AU819" s="40"/>
      <c r="AV819" s="34" t="s">
        <v>70</v>
      </c>
      <c r="AW819" s="34" t="s">
        <v>70</v>
      </c>
      <c r="AX819" s="34" t="s">
        <v>63</v>
      </c>
      <c r="AY819" s="34" t="s">
        <v>4285</v>
      </c>
      <c r="AZ819" s="34" t="s">
        <v>64</v>
      </c>
      <c r="BA819" s="34" t="s">
        <v>65</v>
      </c>
      <c r="BB819" s="35">
        <v>2023</v>
      </c>
      <c r="BC819" s="34" t="s">
        <v>66</v>
      </c>
    </row>
    <row r="820" spans="1:55" x14ac:dyDescent="0.25">
      <c r="A820" s="34" t="s">
        <v>1173</v>
      </c>
      <c r="B820" s="35">
        <v>79765</v>
      </c>
      <c r="C820" s="34">
        <v>100</v>
      </c>
      <c r="D820" s="34" t="s">
        <v>1212</v>
      </c>
      <c r="E820" s="34" t="s">
        <v>1213</v>
      </c>
      <c r="F820" s="34" t="s">
        <v>362</v>
      </c>
      <c r="G820" s="34" t="s">
        <v>3521</v>
      </c>
      <c r="H820" s="34" t="s">
        <v>4287</v>
      </c>
      <c r="I820" s="34" t="s">
        <v>109</v>
      </c>
      <c r="J820" s="36">
        <v>44119</v>
      </c>
      <c r="K820" s="36"/>
      <c r="L820" s="34" t="s">
        <v>61</v>
      </c>
      <c r="M820" s="40"/>
      <c r="N820" s="41"/>
      <c r="O820" s="40"/>
      <c r="P820" s="41" t="s">
        <v>3456</v>
      </c>
      <c r="Q820" s="40"/>
      <c r="R820" s="41" t="s">
        <v>3456</v>
      </c>
      <c r="S820" s="41" t="s">
        <v>3456</v>
      </c>
      <c r="T820" s="41" t="s">
        <v>70</v>
      </c>
      <c r="U820" s="41"/>
      <c r="V820" s="41" t="s">
        <v>3456</v>
      </c>
      <c r="W820" s="40"/>
      <c r="X820" s="41" t="s">
        <v>70</v>
      </c>
      <c r="Y820" s="41"/>
      <c r="Z820" s="41"/>
      <c r="AA820" s="41"/>
      <c r="AB820" s="41"/>
      <c r="AC820" s="41"/>
      <c r="AD820" s="40"/>
      <c r="AE820" s="41" t="s">
        <v>3456</v>
      </c>
      <c r="AF820" s="41" t="s">
        <v>3456</v>
      </c>
      <c r="AG820" s="41" t="s">
        <v>70</v>
      </c>
      <c r="AH820" s="41"/>
      <c r="AI820" s="41"/>
      <c r="AJ820" s="40"/>
      <c r="AK820" s="41" t="s">
        <v>70</v>
      </c>
      <c r="AL820" s="40"/>
      <c r="AM820" s="41"/>
      <c r="AN820" s="40"/>
      <c r="AO820" s="41" t="s">
        <v>70</v>
      </c>
      <c r="AP820" s="41" t="s">
        <v>70</v>
      </c>
      <c r="AQ820" s="41" t="s">
        <v>70</v>
      </c>
      <c r="AR820" s="41" t="s">
        <v>70</v>
      </c>
      <c r="AS820" s="41" t="s">
        <v>70</v>
      </c>
      <c r="AT820" s="40"/>
      <c r="AU820" s="40"/>
      <c r="AV820" s="34" t="s">
        <v>70</v>
      </c>
      <c r="AW820" s="34" t="s">
        <v>70</v>
      </c>
      <c r="AX820" s="34" t="s">
        <v>133</v>
      </c>
      <c r="AY820" s="34" t="s">
        <v>4295</v>
      </c>
      <c r="AZ820" s="34" t="s">
        <v>64</v>
      </c>
      <c r="BA820" s="34" t="s">
        <v>65</v>
      </c>
      <c r="BB820" s="35">
        <v>2037</v>
      </c>
      <c r="BC820" s="34" t="s">
        <v>66</v>
      </c>
    </row>
    <row r="821" spans="1:55" x14ac:dyDescent="0.25">
      <c r="A821" s="34" t="s">
        <v>265</v>
      </c>
      <c r="B821" s="35">
        <v>65191</v>
      </c>
      <c r="C821" s="34">
        <v>85</v>
      </c>
      <c r="D821" s="34" t="s">
        <v>360</v>
      </c>
      <c r="E821" s="34" t="s">
        <v>361</v>
      </c>
      <c r="F821" s="34" t="s">
        <v>362</v>
      </c>
      <c r="G821" s="34" t="s">
        <v>3521</v>
      </c>
      <c r="H821" s="34" t="s">
        <v>4287</v>
      </c>
      <c r="I821" s="34" t="s">
        <v>109</v>
      </c>
      <c r="J821" s="36">
        <v>40540</v>
      </c>
      <c r="K821" s="36"/>
      <c r="L821" s="34" t="s">
        <v>61</v>
      </c>
      <c r="M821" s="40"/>
      <c r="N821" s="41"/>
      <c r="O821" s="40"/>
      <c r="P821" s="41" t="s">
        <v>3456</v>
      </c>
      <c r="Q821" s="40"/>
      <c r="R821" s="41"/>
      <c r="S821" s="41"/>
      <c r="T821" s="41" t="s">
        <v>70</v>
      </c>
      <c r="U821" s="41"/>
      <c r="V821" s="41"/>
      <c r="W821" s="40"/>
      <c r="X821" s="41" t="s">
        <v>70</v>
      </c>
      <c r="Y821" s="41"/>
      <c r="Z821" s="41"/>
      <c r="AA821" s="41"/>
      <c r="AB821" s="41"/>
      <c r="AC821" s="41"/>
      <c r="AD821" s="41"/>
      <c r="AE821" s="41"/>
      <c r="AF821" s="41"/>
      <c r="AG821" s="41" t="s">
        <v>70</v>
      </c>
      <c r="AH821" s="41"/>
      <c r="AI821" s="41"/>
      <c r="AJ821" s="41"/>
      <c r="AK821" s="41" t="s">
        <v>70</v>
      </c>
      <c r="AL821" s="41"/>
      <c r="AM821" s="41"/>
      <c r="AN821" s="41"/>
      <c r="AO821" s="41" t="s">
        <v>70</v>
      </c>
      <c r="AP821" s="41"/>
      <c r="AQ821" s="41"/>
      <c r="AR821" s="41"/>
      <c r="AS821" s="41"/>
      <c r="AT821" s="41"/>
      <c r="AU821" s="41"/>
      <c r="AV821" s="34" t="s">
        <v>70</v>
      </c>
      <c r="AW821" s="34" t="s">
        <v>70</v>
      </c>
      <c r="AX821" s="34" t="s">
        <v>133</v>
      </c>
      <c r="AY821" s="34" t="s">
        <v>4292</v>
      </c>
      <c r="AZ821" s="34" t="s">
        <v>64</v>
      </c>
      <c r="BA821" s="34" t="s">
        <v>65</v>
      </c>
      <c r="BB821" s="35">
        <v>2025</v>
      </c>
      <c r="BC821" s="34" t="s">
        <v>66</v>
      </c>
    </row>
    <row r="822" spans="1:55" x14ac:dyDescent="0.25">
      <c r="A822" s="34" t="s">
        <v>3614</v>
      </c>
      <c r="B822" s="35">
        <v>80011</v>
      </c>
      <c r="C822" s="34">
        <v>100</v>
      </c>
      <c r="D822" s="34" t="s">
        <v>4188</v>
      </c>
      <c r="E822" s="34" t="s">
        <v>4187</v>
      </c>
      <c r="F822" s="34" t="s">
        <v>1792</v>
      </c>
      <c r="G822" s="34" t="s">
        <v>208</v>
      </c>
      <c r="H822" s="34" t="s">
        <v>144</v>
      </c>
      <c r="I822" s="34" t="s">
        <v>254</v>
      </c>
      <c r="J822" s="36">
        <v>44651</v>
      </c>
      <c r="K822" s="36"/>
      <c r="L822" s="34" t="s">
        <v>71</v>
      </c>
      <c r="M822" s="40"/>
      <c r="N822" s="41" t="s">
        <v>3456</v>
      </c>
      <c r="O822" s="40">
        <v>32363</v>
      </c>
      <c r="P822" s="41"/>
      <c r="Q822" s="40">
        <v>32363</v>
      </c>
      <c r="R822" s="41"/>
      <c r="S822" s="41"/>
      <c r="T822" s="41" t="s">
        <v>70</v>
      </c>
      <c r="U822" s="41"/>
      <c r="V822" s="41"/>
      <c r="W822" s="40">
        <v>32363</v>
      </c>
      <c r="X822" s="41" t="s">
        <v>70</v>
      </c>
      <c r="Y822" s="41"/>
      <c r="Z822" s="40"/>
      <c r="AA822" s="41"/>
      <c r="AB822" s="41"/>
      <c r="AC822" s="41" t="s">
        <v>3456</v>
      </c>
      <c r="AD822" s="40"/>
      <c r="AE822" s="41" t="s">
        <v>3456</v>
      </c>
      <c r="AF822" s="41" t="s">
        <v>3456</v>
      </c>
      <c r="AG822" s="41" t="s">
        <v>70</v>
      </c>
      <c r="AH822" s="41"/>
      <c r="AI822" s="41" t="s">
        <v>3456</v>
      </c>
      <c r="AJ822" s="40"/>
      <c r="AK822" s="41" t="s">
        <v>70</v>
      </c>
      <c r="AL822" s="40"/>
      <c r="AM822" s="41"/>
      <c r="AN822" s="40"/>
      <c r="AO822" s="41" t="s">
        <v>70</v>
      </c>
      <c r="AP822" s="41" t="s">
        <v>70</v>
      </c>
      <c r="AQ822" s="41" t="s">
        <v>70</v>
      </c>
      <c r="AR822" s="41" t="s">
        <v>70</v>
      </c>
      <c r="AS822" s="41" t="s">
        <v>70</v>
      </c>
      <c r="AT822" s="40"/>
      <c r="AU822" s="40"/>
      <c r="AV822" s="34" t="s">
        <v>70</v>
      </c>
      <c r="AW822" s="34" t="s">
        <v>70</v>
      </c>
      <c r="AX822" s="34" t="s">
        <v>133</v>
      </c>
      <c r="AY822" s="34" t="s">
        <v>4286</v>
      </c>
      <c r="AZ822" s="34" t="s">
        <v>64</v>
      </c>
      <c r="BA822" s="34" t="s">
        <v>65</v>
      </c>
      <c r="BB822" s="35">
        <v>2039</v>
      </c>
      <c r="BC822" s="34" t="s">
        <v>110</v>
      </c>
    </row>
    <row r="823" spans="1:55" x14ac:dyDescent="0.25">
      <c r="A823" s="34" t="s">
        <v>3210</v>
      </c>
      <c r="B823" s="35">
        <v>78649</v>
      </c>
      <c r="C823" s="34">
        <v>100</v>
      </c>
      <c r="D823" s="34" t="s">
        <v>3211</v>
      </c>
      <c r="E823" s="34" t="s">
        <v>3212</v>
      </c>
      <c r="F823" s="34" t="s">
        <v>1096</v>
      </c>
      <c r="G823" s="34" t="s">
        <v>58</v>
      </c>
      <c r="H823" s="34" t="s">
        <v>59</v>
      </c>
      <c r="I823" s="34" t="s">
        <v>818</v>
      </c>
      <c r="J823" s="36">
        <v>43413</v>
      </c>
      <c r="K823" s="36"/>
      <c r="L823" s="34" t="s">
        <v>61</v>
      </c>
      <c r="M823" s="40"/>
      <c r="N823" s="41"/>
      <c r="O823" s="40"/>
      <c r="P823" s="41" t="s">
        <v>3456</v>
      </c>
      <c r="Q823" s="40"/>
      <c r="R823" s="41"/>
      <c r="S823" s="41"/>
      <c r="T823" s="41" t="s">
        <v>70</v>
      </c>
      <c r="U823" s="41"/>
      <c r="V823" s="41"/>
      <c r="W823" s="40"/>
      <c r="X823" s="41" t="s">
        <v>70</v>
      </c>
      <c r="Y823" s="41"/>
      <c r="Z823" s="40"/>
      <c r="AA823" s="41"/>
      <c r="AB823" s="41"/>
      <c r="AC823" s="41"/>
      <c r="AD823" s="40"/>
      <c r="AE823" s="41"/>
      <c r="AF823" s="41"/>
      <c r="AG823" s="41" t="s">
        <v>70</v>
      </c>
      <c r="AH823" s="41"/>
      <c r="AI823" s="41"/>
      <c r="AJ823" s="40"/>
      <c r="AK823" s="41" t="s">
        <v>70</v>
      </c>
      <c r="AL823" s="40"/>
      <c r="AM823" s="41"/>
      <c r="AN823" s="40"/>
      <c r="AO823" s="41" t="s">
        <v>70</v>
      </c>
      <c r="AP823" s="41" t="s">
        <v>70</v>
      </c>
      <c r="AQ823" s="41" t="s">
        <v>70</v>
      </c>
      <c r="AR823" s="41" t="s">
        <v>70</v>
      </c>
      <c r="AS823" s="41" t="s">
        <v>70</v>
      </c>
      <c r="AT823" s="40"/>
      <c r="AU823" s="40"/>
      <c r="AV823" s="34" t="s">
        <v>70</v>
      </c>
      <c r="AW823" s="34" t="s">
        <v>70</v>
      </c>
      <c r="AX823" s="34" t="s">
        <v>63</v>
      </c>
      <c r="AY823" s="34" t="s">
        <v>4289</v>
      </c>
      <c r="AZ823" s="34" t="s">
        <v>64</v>
      </c>
      <c r="BA823" s="34" t="s">
        <v>65</v>
      </c>
      <c r="BB823" s="35">
        <v>2033</v>
      </c>
      <c r="BC823" s="34" t="s">
        <v>103</v>
      </c>
    </row>
    <row r="824" spans="1:55" x14ac:dyDescent="0.25">
      <c r="A824" s="34" t="s">
        <v>3210</v>
      </c>
      <c r="B824" s="35">
        <v>80185</v>
      </c>
      <c r="C824" s="34">
        <v>69.260000000000005</v>
      </c>
      <c r="D824" s="34" t="s">
        <v>3523</v>
      </c>
      <c r="E824" s="34" t="s">
        <v>3522</v>
      </c>
      <c r="F824" s="34" t="s">
        <v>1096</v>
      </c>
      <c r="G824" s="34" t="s">
        <v>58</v>
      </c>
      <c r="H824" s="34" t="s">
        <v>59</v>
      </c>
      <c r="I824" s="34" t="s">
        <v>818</v>
      </c>
      <c r="J824" s="36">
        <v>44252</v>
      </c>
      <c r="K824" s="36"/>
      <c r="L824" s="34" t="s">
        <v>61</v>
      </c>
      <c r="M824" s="40"/>
      <c r="N824" s="41" t="s">
        <v>3456</v>
      </c>
      <c r="O824" s="40"/>
      <c r="P824" s="41" t="s">
        <v>3456</v>
      </c>
      <c r="Q824" s="40"/>
      <c r="R824" s="41" t="s">
        <v>3456</v>
      </c>
      <c r="S824" s="41" t="s">
        <v>3456</v>
      </c>
      <c r="T824" s="41" t="s">
        <v>70</v>
      </c>
      <c r="U824" s="41"/>
      <c r="V824" s="41"/>
      <c r="W824" s="40"/>
      <c r="X824" s="41" t="s">
        <v>70</v>
      </c>
      <c r="Y824" s="41"/>
      <c r="Z824" s="40"/>
      <c r="AA824" s="41"/>
      <c r="AB824" s="41"/>
      <c r="AC824" s="41"/>
      <c r="AD824" s="40"/>
      <c r="AE824" s="41" t="s">
        <v>3456</v>
      </c>
      <c r="AF824" s="41" t="s">
        <v>3456</v>
      </c>
      <c r="AG824" s="41" t="s">
        <v>70</v>
      </c>
      <c r="AH824" s="41"/>
      <c r="AI824" s="41"/>
      <c r="AJ824" s="40"/>
      <c r="AK824" s="41" t="s">
        <v>70</v>
      </c>
      <c r="AL824" s="40"/>
      <c r="AM824" s="41"/>
      <c r="AN824" s="40"/>
      <c r="AO824" s="41" t="s">
        <v>70</v>
      </c>
      <c r="AP824" s="41" t="s">
        <v>70</v>
      </c>
      <c r="AQ824" s="41" t="s">
        <v>70</v>
      </c>
      <c r="AR824" s="41" t="s">
        <v>70</v>
      </c>
      <c r="AS824" s="41" t="s">
        <v>70</v>
      </c>
      <c r="AT824" s="40"/>
      <c r="AU824" s="40"/>
      <c r="AV824" s="34" t="s">
        <v>70</v>
      </c>
      <c r="AW824" s="34" t="s">
        <v>70</v>
      </c>
      <c r="AX824" s="34" t="s">
        <v>63</v>
      </c>
      <c r="AY824" s="34" t="s">
        <v>4289</v>
      </c>
      <c r="AZ824" s="34" t="s">
        <v>64</v>
      </c>
      <c r="BA824" s="34" t="s">
        <v>65</v>
      </c>
      <c r="BB824" s="35">
        <v>2036</v>
      </c>
      <c r="BC824" s="34" t="s">
        <v>66</v>
      </c>
    </row>
    <row r="825" spans="1:55" x14ac:dyDescent="0.25">
      <c r="A825" s="34" t="s">
        <v>3999</v>
      </c>
      <c r="B825" s="35">
        <v>81184</v>
      </c>
      <c r="C825" s="34">
        <v>78</v>
      </c>
      <c r="D825" s="34" t="s">
        <v>3995</v>
      </c>
      <c r="E825" s="34" t="s">
        <v>3994</v>
      </c>
      <c r="F825" s="34" t="s">
        <v>1096</v>
      </c>
      <c r="G825" s="34" t="s">
        <v>58</v>
      </c>
      <c r="H825" s="34" t="s">
        <v>59</v>
      </c>
      <c r="I825" s="34" t="s">
        <v>818</v>
      </c>
      <c r="J825" s="36">
        <v>44791</v>
      </c>
      <c r="K825" s="36"/>
      <c r="L825" s="34" t="s">
        <v>71</v>
      </c>
      <c r="M825" s="40"/>
      <c r="N825" s="41" t="s">
        <v>3456</v>
      </c>
      <c r="O825" s="40">
        <v>32363</v>
      </c>
      <c r="P825" s="41"/>
      <c r="Q825" s="40">
        <v>32363</v>
      </c>
      <c r="R825" s="41"/>
      <c r="S825" s="41"/>
      <c r="T825" s="41" t="s">
        <v>70</v>
      </c>
      <c r="U825" s="41"/>
      <c r="V825" s="41"/>
      <c r="W825" s="40">
        <v>32363</v>
      </c>
      <c r="X825" s="41" t="s">
        <v>70</v>
      </c>
      <c r="Y825" s="41"/>
      <c r="Z825" s="40"/>
      <c r="AA825" s="41" t="s">
        <v>3456</v>
      </c>
      <c r="AB825" s="41"/>
      <c r="AC825" s="41"/>
      <c r="AD825" s="40"/>
      <c r="AE825" s="41" t="s">
        <v>3456</v>
      </c>
      <c r="AF825" s="41" t="s">
        <v>3456</v>
      </c>
      <c r="AG825" s="41" t="s">
        <v>70</v>
      </c>
      <c r="AH825" s="41"/>
      <c r="AI825" s="41"/>
      <c r="AJ825" s="40"/>
      <c r="AK825" s="41" t="s">
        <v>70</v>
      </c>
      <c r="AL825" s="40"/>
      <c r="AM825" s="41"/>
      <c r="AN825" s="40"/>
      <c r="AO825" s="41" t="s">
        <v>70</v>
      </c>
      <c r="AP825" s="41" t="s">
        <v>70</v>
      </c>
      <c r="AQ825" s="41" t="s">
        <v>70</v>
      </c>
      <c r="AR825" s="41" t="s">
        <v>70</v>
      </c>
      <c r="AS825" s="41" t="s">
        <v>70</v>
      </c>
      <c r="AT825" s="40"/>
      <c r="AU825" s="40"/>
      <c r="AV825" s="34" t="s">
        <v>70</v>
      </c>
      <c r="AW825" s="34" t="s">
        <v>70</v>
      </c>
      <c r="AX825" s="34" t="s">
        <v>133</v>
      </c>
      <c r="AY825" s="34" t="s">
        <v>4290</v>
      </c>
      <c r="AZ825" s="34" t="s">
        <v>64</v>
      </c>
      <c r="BA825" s="34" t="s">
        <v>65</v>
      </c>
      <c r="BB825" s="35">
        <v>2039</v>
      </c>
      <c r="BC825" s="34" t="s">
        <v>66</v>
      </c>
    </row>
    <row r="826" spans="1:55" x14ac:dyDescent="0.25">
      <c r="A826" s="34" t="s">
        <v>3649</v>
      </c>
      <c r="B826" s="35">
        <v>80097</v>
      </c>
      <c r="C826" s="34">
        <v>28.1</v>
      </c>
      <c r="D826" s="34" t="s">
        <v>3525</v>
      </c>
      <c r="E826" s="34" t="s">
        <v>3524</v>
      </c>
      <c r="F826" s="34" t="s">
        <v>1096</v>
      </c>
      <c r="G826" s="34" t="s">
        <v>58</v>
      </c>
      <c r="H826" s="34" t="s">
        <v>59</v>
      </c>
      <c r="I826" s="34" t="s">
        <v>818</v>
      </c>
      <c r="J826" s="36">
        <v>44376</v>
      </c>
      <c r="K826" s="36"/>
      <c r="L826" s="34" t="s">
        <v>61</v>
      </c>
      <c r="M826" s="40"/>
      <c r="N826" s="41" t="s">
        <v>3456</v>
      </c>
      <c r="O826" s="40"/>
      <c r="P826" s="41" t="s">
        <v>3456</v>
      </c>
      <c r="Q826" s="40"/>
      <c r="R826" s="41" t="s">
        <v>3456</v>
      </c>
      <c r="S826" s="41" t="s">
        <v>3456</v>
      </c>
      <c r="T826" s="41" t="s">
        <v>70</v>
      </c>
      <c r="U826" s="41"/>
      <c r="V826" s="41"/>
      <c r="W826" s="40"/>
      <c r="X826" s="41" t="s">
        <v>70</v>
      </c>
      <c r="Y826" s="41"/>
      <c r="Z826" s="41"/>
      <c r="AA826" s="41"/>
      <c r="AB826" s="41"/>
      <c r="AC826" s="41"/>
      <c r="AD826" s="40"/>
      <c r="AE826" s="41" t="s">
        <v>3456</v>
      </c>
      <c r="AF826" s="41" t="s">
        <v>3456</v>
      </c>
      <c r="AG826" s="41" t="s">
        <v>70</v>
      </c>
      <c r="AH826" s="41"/>
      <c r="AI826" s="41"/>
      <c r="AJ826" s="40"/>
      <c r="AK826" s="41" t="s">
        <v>70</v>
      </c>
      <c r="AL826" s="40"/>
      <c r="AM826" s="41"/>
      <c r="AN826" s="41"/>
      <c r="AO826" s="41" t="s">
        <v>70</v>
      </c>
      <c r="AP826" s="41" t="s">
        <v>70</v>
      </c>
      <c r="AQ826" s="41" t="s">
        <v>70</v>
      </c>
      <c r="AR826" s="41" t="s">
        <v>70</v>
      </c>
      <c r="AS826" s="41" t="s">
        <v>70</v>
      </c>
      <c r="AT826" s="41"/>
      <c r="AU826" s="41"/>
      <c r="AV826" s="34" t="s">
        <v>70</v>
      </c>
      <c r="AW826" s="34" t="s">
        <v>70</v>
      </c>
      <c r="AX826" s="34" t="s">
        <v>63</v>
      </c>
      <c r="AY826" s="34" t="s">
        <v>4296</v>
      </c>
      <c r="AZ826" s="34" t="s">
        <v>64</v>
      </c>
      <c r="BA826" s="34" t="s">
        <v>65</v>
      </c>
      <c r="BB826" s="35">
        <v>2038</v>
      </c>
      <c r="BC826" s="34" t="s">
        <v>66</v>
      </c>
    </row>
    <row r="827" spans="1:55" x14ac:dyDescent="0.25">
      <c r="A827" s="34" t="s">
        <v>3200</v>
      </c>
      <c r="B827" s="35">
        <v>78268</v>
      </c>
      <c r="C827" s="34">
        <v>100</v>
      </c>
      <c r="D827" s="34" t="s">
        <v>3207</v>
      </c>
      <c r="E827" s="34" t="s">
        <v>3208</v>
      </c>
      <c r="F827" s="34" t="s">
        <v>1096</v>
      </c>
      <c r="G827" s="34" t="s">
        <v>58</v>
      </c>
      <c r="H827" s="34" t="s">
        <v>59</v>
      </c>
      <c r="I827" s="34" t="s">
        <v>818</v>
      </c>
      <c r="J827" s="36">
        <v>43159</v>
      </c>
      <c r="K827" s="36"/>
      <c r="L827" s="34" t="s">
        <v>61</v>
      </c>
      <c r="M827" s="40"/>
      <c r="N827" s="41"/>
      <c r="O827" s="40"/>
      <c r="P827" s="41" t="s">
        <v>3456</v>
      </c>
      <c r="Q827" s="40"/>
      <c r="R827" s="41"/>
      <c r="S827" s="41"/>
      <c r="T827" s="41" t="s">
        <v>70</v>
      </c>
      <c r="U827" s="41"/>
      <c r="V827" s="41"/>
      <c r="W827" s="40"/>
      <c r="X827" s="41" t="s">
        <v>70</v>
      </c>
      <c r="Y827" s="41"/>
      <c r="Z827" s="40"/>
      <c r="AA827" s="41"/>
      <c r="AB827" s="41"/>
      <c r="AC827" s="41"/>
      <c r="AD827" s="40"/>
      <c r="AE827" s="41"/>
      <c r="AF827" s="41"/>
      <c r="AG827" s="41" t="s">
        <v>70</v>
      </c>
      <c r="AH827" s="41"/>
      <c r="AI827" s="41"/>
      <c r="AJ827" s="40"/>
      <c r="AK827" s="41" t="s">
        <v>70</v>
      </c>
      <c r="AL827" s="40"/>
      <c r="AM827" s="41"/>
      <c r="AN827" s="40"/>
      <c r="AO827" s="41" t="s">
        <v>70</v>
      </c>
      <c r="AP827" s="41" t="s">
        <v>70</v>
      </c>
      <c r="AQ827" s="41" t="s">
        <v>70</v>
      </c>
      <c r="AR827" s="41" t="s">
        <v>70</v>
      </c>
      <c r="AS827" s="41" t="s">
        <v>70</v>
      </c>
      <c r="AT827" s="40"/>
      <c r="AU827" s="40"/>
      <c r="AV827" s="34" t="s">
        <v>70</v>
      </c>
      <c r="AW827" s="34" t="s">
        <v>70</v>
      </c>
      <c r="AX827" s="34" t="s">
        <v>63</v>
      </c>
      <c r="AY827" s="34" t="s">
        <v>4288</v>
      </c>
      <c r="AZ827" s="34" t="s">
        <v>64</v>
      </c>
      <c r="BA827" s="34" t="s">
        <v>65</v>
      </c>
      <c r="BB827" s="35">
        <v>2033</v>
      </c>
      <c r="BC827" s="34" t="s">
        <v>103</v>
      </c>
    </row>
    <row r="828" spans="1:55" x14ac:dyDescent="0.25">
      <c r="A828" s="34" t="s">
        <v>4631</v>
      </c>
      <c r="B828" s="35">
        <v>82311</v>
      </c>
      <c r="C828" s="34">
        <v>90.5</v>
      </c>
      <c r="D828" s="34" t="s">
        <v>4636</v>
      </c>
      <c r="E828" s="34" t="s">
        <v>4637</v>
      </c>
      <c r="F828" s="34" t="s">
        <v>1193</v>
      </c>
      <c r="G828" s="34" t="s">
        <v>150</v>
      </c>
      <c r="H828" s="34" t="s">
        <v>4287</v>
      </c>
      <c r="I828" s="34" t="s">
        <v>114</v>
      </c>
      <c r="J828" s="36">
        <v>45282</v>
      </c>
      <c r="K828" s="36"/>
      <c r="L828" s="34" t="s">
        <v>71</v>
      </c>
      <c r="M828" s="40"/>
      <c r="N828" s="41"/>
      <c r="O828" s="40">
        <v>32363</v>
      </c>
      <c r="P828" s="41"/>
      <c r="Q828" s="40">
        <v>32363</v>
      </c>
      <c r="R828" s="41"/>
      <c r="S828" s="41"/>
      <c r="T828" s="41" t="s">
        <v>70</v>
      </c>
      <c r="U828" s="41"/>
      <c r="V828" s="41"/>
      <c r="W828" s="40">
        <v>32363</v>
      </c>
      <c r="X828" s="41" t="s">
        <v>70</v>
      </c>
      <c r="Y828" s="41"/>
      <c r="Z828" s="40"/>
      <c r="AA828" s="41" t="s">
        <v>3456</v>
      </c>
      <c r="AB828" s="41"/>
      <c r="AC828" s="41"/>
      <c r="AD828" s="40"/>
      <c r="AE828" s="41" t="s">
        <v>3456</v>
      </c>
      <c r="AF828" s="41" t="s">
        <v>3456</v>
      </c>
      <c r="AG828" s="41" t="s">
        <v>70</v>
      </c>
      <c r="AH828" s="41"/>
      <c r="AI828" s="41"/>
      <c r="AJ828" s="40"/>
      <c r="AK828" s="41" t="s">
        <v>70</v>
      </c>
      <c r="AL828" s="40"/>
      <c r="AM828" s="41"/>
      <c r="AN828" s="40"/>
      <c r="AO828" s="41" t="s">
        <v>70</v>
      </c>
      <c r="AP828" s="41" t="s">
        <v>70</v>
      </c>
      <c r="AQ828" s="41" t="s">
        <v>70</v>
      </c>
      <c r="AR828" s="41" t="s">
        <v>70</v>
      </c>
      <c r="AS828" s="41" t="s">
        <v>70</v>
      </c>
      <c r="AT828" s="40"/>
      <c r="AU828" s="40"/>
      <c r="AV828" s="34" t="s">
        <v>70</v>
      </c>
      <c r="AW828" s="34" t="s">
        <v>70</v>
      </c>
      <c r="AX828" s="34" t="s">
        <v>63</v>
      </c>
      <c r="AY828" s="34" t="s">
        <v>70</v>
      </c>
      <c r="AZ828" s="34" t="s">
        <v>64</v>
      </c>
      <c r="BA828" s="34" t="s">
        <v>65</v>
      </c>
      <c r="BB828" s="35">
        <v>2039</v>
      </c>
      <c r="BC828" s="34" t="s">
        <v>103</v>
      </c>
    </row>
    <row r="829" spans="1:55" x14ac:dyDescent="0.25">
      <c r="A829" s="34" t="s">
        <v>4433</v>
      </c>
      <c r="B829" s="35">
        <v>82175</v>
      </c>
      <c r="C829" s="34">
        <v>100</v>
      </c>
      <c r="D829" s="34" t="s">
        <v>4467</v>
      </c>
      <c r="E829" s="34" t="s">
        <v>4468</v>
      </c>
      <c r="F829" s="34" t="s">
        <v>4469</v>
      </c>
      <c r="G829" s="34" t="s">
        <v>4437</v>
      </c>
      <c r="H829" s="34" t="s">
        <v>59</v>
      </c>
      <c r="I829" s="34" t="s">
        <v>114</v>
      </c>
      <c r="J829" s="36">
        <v>45017</v>
      </c>
      <c r="K829" s="36"/>
      <c r="L829" s="34" t="s">
        <v>71</v>
      </c>
      <c r="M829" s="40"/>
      <c r="N829" s="41" t="s">
        <v>3456</v>
      </c>
      <c r="O829" s="40">
        <v>32363</v>
      </c>
      <c r="P829" s="41"/>
      <c r="Q829" s="40">
        <v>32363</v>
      </c>
      <c r="R829" s="41"/>
      <c r="S829" s="41"/>
      <c r="T829" s="41" t="s">
        <v>70</v>
      </c>
      <c r="U829" s="41"/>
      <c r="V829" s="41"/>
      <c r="W829" s="40">
        <v>32363</v>
      </c>
      <c r="X829" s="41" t="s">
        <v>70</v>
      </c>
      <c r="Y829" s="41"/>
      <c r="Z829" s="40"/>
      <c r="AA829" s="41" t="s">
        <v>3456</v>
      </c>
      <c r="AB829" s="41"/>
      <c r="AC829" s="41"/>
      <c r="AD829" s="40"/>
      <c r="AE829" s="41" t="s">
        <v>3456</v>
      </c>
      <c r="AF829" s="41" t="s">
        <v>3456</v>
      </c>
      <c r="AG829" s="41" t="s">
        <v>70</v>
      </c>
      <c r="AH829" s="41"/>
      <c r="AI829" s="41"/>
      <c r="AJ829" s="40"/>
      <c r="AK829" s="41" t="s">
        <v>70</v>
      </c>
      <c r="AL829" s="40"/>
      <c r="AM829" s="41"/>
      <c r="AN829" s="40"/>
      <c r="AO829" s="41" t="s">
        <v>70</v>
      </c>
      <c r="AP829" s="41" t="s">
        <v>70</v>
      </c>
      <c r="AQ829" s="41" t="s">
        <v>70</v>
      </c>
      <c r="AR829" s="41" t="s">
        <v>70</v>
      </c>
      <c r="AS829" s="41" t="s">
        <v>70</v>
      </c>
      <c r="AT829" s="40"/>
      <c r="AU829" s="40"/>
      <c r="AV829" s="34" t="s">
        <v>70</v>
      </c>
      <c r="AW829" s="34" t="s">
        <v>70</v>
      </c>
      <c r="AX829" s="34" t="s">
        <v>63</v>
      </c>
      <c r="AY829" s="34" t="s">
        <v>70</v>
      </c>
      <c r="AZ829" s="34" t="s">
        <v>64</v>
      </c>
      <c r="BA829" s="34" t="s">
        <v>65</v>
      </c>
      <c r="BB829" s="35">
        <v>2039</v>
      </c>
      <c r="BC829" s="34" t="s">
        <v>66</v>
      </c>
    </row>
    <row r="830" spans="1:55" x14ac:dyDescent="0.25">
      <c r="A830" s="34" t="s">
        <v>1387</v>
      </c>
      <c r="B830" s="35">
        <v>66232</v>
      </c>
      <c r="C830" s="34">
        <v>100</v>
      </c>
      <c r="D830" s="34" t="s">
        <v>1390</v>
      </c>
      <c r="E830" s="34" t="s">
        <v>1391</v>
      </c>
      <c r="F830" s="34" t="s">
        <v>1392</v>
      </c>
      <c r="G830" s="34" t="s">
        <v>558</v>
      </c>
      <c r="H830" s="34" t="s">
        <v>59</v>
      </c>
      <c r="I830" s="34" t="s">
        <v>1260</v>
      </c>
      <c r="J830" s="36">
        <v>42132</v>
      </c>
      <c r="K830" s="36"/>
      <c r="L830" s="34" t="s">
        <v>61</v>
      </c>
      <c r="M830" s="40"/>
      <c r="N830" s="41"/>
      <c r="O830" s="40"/>
      <c r="P830" s="41" t="s">
        <v>3456</v>
      </c>
      <c r="Q830" s="40"/>
      <c r="R830" s="41" t="s">
        <v>3456</v>
      </c>
      <c r="S830" s="41"/>
      <c r="T830" s="41" t="s">
        <v>70</v>
      </c>
      <c r="U830" s="41"/>
      <c r="V830" s="41"/>
      <c r="W830" s="40"/>
      <c r="X830" s="41" t="s">
        <v>70</v>
      </c>
      <c r="Y830" s="41"/>
      <c r="Z830" s="41"/>
      <c r="AA830" s="41"/>
      <c r="AB830" s="41"/>
      <c r="AC830" s="41"/>
      <c r="AD830" s="40"/>
      <c r="AE830" s="41"/>
      <c r="AF830" s="41"/>
      <c r="AG830" s="41" t="s">
        <v>70</v>
      </c>
      <c r="AH830" s="41"/>
      <c r="AI830" s="41"/>
      <c r="AJ830" s="40"/>
      <c r="AK830" s="41" t="s">
        <v>70</v>
      </c>
      <c r="AL830" s="40"/>
      <c r="AM830" s="41"/>
      <c r="AN830" s="40"/>
      <c r="AO830" s="41" t="s">
        <v>70</v>
      </c>
      <c r="AP830" s="41" t="s">
        <v>70</v>
      </c>
      <c r="AQ830" s="41" t="s">
        <v>70</v>
      </c>
      <c r="AR830" s="41" t="s">
        <v>70</v>
      </c>
      <c r="AS830" s="41" t="s">
        <v>70</v>
      </c>
      <c r="AT830" s="40"/>
      <c r="AU830" s="40"/>
      <c r="AV830" s="34" t="s">
        <v>70</v>
      </c>
      <c r="AW830" s="34" t="s">
        <v>70</v>
      </c>
      <c r="AX830" s="34" t="s">
        <v>63</v>
      </c>
      <c r="AY830" s="34" t="s">
        <v>4289</v>
      </c>
      <c r="AZ830" s="34" t="s">
        <v>64</v>
      </c>
      <c r="BA830" s="34" t="s">
        <v>65</v>
      </c>
      <c r="BB830" s="35">
        <v>2030</v>
      </c>
      <c r="BC830" s="34" t="s">
        <v>66</v>
      </c>
    </row>
    <row r="831" spans="1:55" x14ac:dyDescent="0.25">
      <c r="A831" s="34" t="s">
        <v>2086</v>
      </c>
      <c r="B831" s="35">
        <v>62990</v>
      </c>
      <c r="C831" s="34">
        <v>100</v>
      </c>
      <c r="D831" s="34" t="s">
        <v>2143</v>
      </c>
      <c r="E831" s="34" t="s">
        <v>2144</v>
      </c>
      <c r="F831" s="34" t="s">
        <v>657</v>
      </c>
      <c r="G831" s="34" t="s">
        <v>3982</v>
      </c>
      <c r="H831" s="34" t="s">
        <v>144</v>
      </c>
      <c r="I831" s="34" t="s">
        <v>273</v>
      </c>
      <c r="J831" s="36">
        <v>39022</v>
      </c>
      <c r="K831" s="36"/>
      <c r="L831" s="34" t="s">
        <v>61</v>
      </c>
      <c r="M831" s="40"/>
      <c r="N831" s="41"/>
      <c r="O831" s="40"/>
      <c r="P831" s="41"/>
      <c r="Q831" s="40"/>
      <c r="R831" s="41"/>
      <c r="S831" s="41"/>
      <c r="T831" s="41" t="s">
        <v>70</v>
      </c>
      <c r="U831" s="41"/>
      <c r="V831" s="41"/>
      <c r="W831" s="40"/>
      <c r="X831" s="41" t="s">
        <v>70</v>
      </c>
      <c r="Y831" s="41"/>
      <c r="Z831" s="40"/>
      <c r="AA831" s="41"/>
      <c r="AB831" s="41"/>
      <c r="AC831" s="41"/>
      <c r="AD831" s="40"/>
      <c r="AE831" s="41"/>
      <c r="AF831" s="41"/>
      <c r="AG831" s="41" t="s">
        <v>70</v>
      </c>
      <c r="AH831" s="41"/>
      <c r="AI831" s="41"/>
      <c r="AJ831" s="40"/>
      <c r="AK831" s="41" t="s">
        <v>70</v>
      </c>
      <c r="AL831" s="40"/>
      <c r="AM831" s="41"/>
      <c r="AN831" s="40"/>
      <c r="AO831" s="41" t="s">
        <v>70</v>
      </c>
      <c r="AP831" s="41" t="s">
        <v>70</v>
      </c>
      <c r="AQ831" s="41" t="s">
        <v>70</v>
      </c>
      <c r="AR831" s="41" t="s">
        <v>70</v>
      </c>
      <c r="AS831" s="41" t="s">
        <v>70</v>
      </c>
      <c r="AT831" s="40"/>
      <c r="AU831" s="40"/>
      <c r="AV831" s="34" t="s">
        <v>70</v>
      </c>
      <c r="AW831" s="34" t="s">
        <v>70</v>
      </c>
      <c r="AX831" s="34" t="s">
        <v>133</v>
      </c>
      <c r="AY831" s="34" t="s">
        <v>4285</v>
      </c>
      <c r="AZ831" s="34" t="s">
        <v>64</v>
      </c>
      <c r="BA831" s="34" t="s">
        <v>65</v>
      </c>
      <c r="BB831" s="35">
        <v>2021</v>
      </c>
      <c r="BC831" s="34" t="s">
        <v>119</v>
      </c>
    </row>
    <row r="832" spans="1:55" x14ac:dyDescent="0.25">
      <c r="A832" s="34" t="s">
        <v>1756</v>
      </c>
      <c r="B832" s="35">
        <v>67721</v>
      </c>
      <c r="C832" s="34">
        <v>100</v>
      </c>
      <c r="D832" s="34" t="s">
        <v>4171</v>
      </c>
      <c r="E832" s="34" t="s">
        <v>1768</v>
      </c>
      <c r="F832" s="34" t="s">
        <v>1769</v>
      </c>
      <c r="G832" s="34" t="s">
        <v>558</v>
      </c>
      <c r="H832" s="34" t="s">
        <v>59</v>
      </c>
      <c r="I832" s="34" t="s">
        <v>380</v>
      </c>
      <c r="J832" s="36">
        <v>42936</v>
      </c>
      <c r="K832" s="36"/>
      <c r="L832" s="34" t="s">
        <v>61</v>
      </c>
      <c r="M832" s="40"/>
      <c r="N832" s="41"/>
      <c r="O832" s="40"/>
      <c r="P832" s="41" t="s">
        <v>3456</v>
      </c>
      <c r="Q832" s="40"/>
      <c r="R832" s="41" t="s">
        <v>3456</v>
      </c>
      <c r="S832" s="41"/>
      <c r="T832" s="41" t="s">
        <v>70</v>
      </c>
      <c r="U832" s="41"/>
      <c r="V832" s="41"/>
      <c r="W832" s="40"/>
      <c r="X832" s="41" t="s">
        <v>70</v>
      </c>
      <c r="Y832" s="41"/>
      <c r="Z832" s="40"/>
      <c r="AA832" s="41"/>
      <c r="AB832" s="41"/>
      <c r="AC832" s="41"/>
      <c r="AD832" s="40"/>
      <c r="AE832" s="41"/>
      <c r="AF832" s="41"/>
      <c r="AG832" s="41" t="s">
        <v>70</v>
      </c>
      <c r="AH832" s="41"/>
      <c r="AI832" s="41"/>
      <c r="AJ832" s="40"/>
      <c r="AK832" s="41" t="s">
        <v>70</v>
      </c>
      <c r="AL832" s="40"/>
      <c r="AM832" s="41"/>
      <c r="AN832" s="40"/>
      <c r="AO832" s="41" t="s">
        <v>70</v>
      </c>
      <c r="AP832" s="41" t="s">
        <v>70</v>
      </c>
      <c r="AQ832" s="41" t="s">
        <v>70</v>
      </c>
      <c r="AR832" s="41" t="s">
        <v>70</v>
      </c>
      <c r="AS832" s="41" t="s">
        <v>70</v>
      </c>
      <c r="AT832" s="40"/>
      <c r="AU832" s="40"/>
      <c r="AV832" s="34" t="s">
        <v>70</v>
      </c>
      <c r="AW832" s="34" t="s">
        <v>70</v>
      </c>
      <c r="AX832" s="34" t="s">
        <v>63</v>
      </c>
      <c r="AY832" s="34" t="s">
        <v>4285</v>
      </c>
      <c r="AZ832" s="34" t="s">
        <v>64</v>
      </c>
      <c r="BA832" s="34" t="s">
        <v>65</v>
      </c>
      <c r="BB832" s="35">
        <v>2032</v>
      </c>
      <c r="BC832" s="34" t="s">
        <v>66</v>
      </c>
    </row>
    <row r="833" spans="1:55" x14ac:dyDescent="0.25">
      <c r="A833" s="34" t="s">
        <v>1732</v>
      </c>
      <c r="B833" s="35">
        <v>67589</v>
      </c>
      <c r="C833" s="34">
        <v>100</v>
      </c>
      <c r="D833" s="34" t="s">
        <v>1751</v>
      </c>
      <c r="E833" s="34" t="s">
        <v>1752</v>
      </c>
      <c r="F833" s="34" t="s">
        <v>1753</v>
      </c>
      <c r="G833" s="34" t="s">
        <v>558</v>
      </c>
      <c r="H833" s="34" t="s">
        <v>59</v>
      </c>
      <c r="I833" s="34" t="s">
        <v>559</v>
      </c>
      <c r="J833" s="36">
        <v>42839</v>
      </c>
      <c r="K833" s="36"/>
      <c r="L833" s="34" t="s">
        <v>61</v>
      </c>
      <c r="M833" s="40"/>
      <c r="N833" s="41"/>
      <c r="O833" s="40"/>
      <c r="P833" s="41" t="s">
        <v>3456</v>
      </c>
      <c r="Q833" s="40"/>
      <c r="R833" s="41"/>
      <c r="S833" s="41"/>
      <c r="T833" s="41" t="s">
        <v>70</v>
      </c>
      <c r="U833" s="41"/>
      <c r="V833" s="41"/>
      <c r="W833" s="40"/>
      <c r="X833" s="41" t="s">
        <v>70</v>
      </c>
      <c r="Y833" s="41"/>
      <c r="Z833" s="40"/>
      <c r="AA833" s="41"/>
      <c r="AB833" s="41"/>
      <c r="AC833" s="41"/>
      <c r="AD833" s="40"/>
      <c r="AE833" s="41"/>
      <c r="AF833" s="41"/>
      <c r="AG833" s="41" t="s">
        <v>70</v>
      </c>
      <c r="AH833" s="41"/>
      <c r="AI833" s="41"/>
      <c r="AJ833" s="40"/>
      <c r="AK833" s="41" t="s">
        <v>70</v>
      </c>
      <c r="AL833" s="40"/>
      <c r="AM833" s="41"/>
      <c r="AN833" s="40"/>
      <c r="AO833" s="41" t="s">
        <v>70</v>
      </c>
      <c r="AP833" s="41" t="s">
        <v>70</v>
      </c>
      <c r="AQ833" s="41" t="s">
        <v>70</v>
      </c>
      <c r="AR833" s="41" t="s">
        <v>70</v>
      </c>
      <c r="AS833" s="41" t="s">
        <v>70</v>
      </c>
      <c r="AT833" s="40"/>
      <c r="AU833" s="40"/>
      <c r="AV833" s="34" t="s">
        <v>70</v>
      </c>
      <c r="AW833" s="34" t="s">
        <v>70</v>
      </c>
      <c r="AX833" s="34" t="s">
        <v>133</v>
      </c>
      <c r="AY833" s="34" t="s">
        <v>4296</v>
      </c>
      <c r="AZ833" s="34" t="s">
        <v>64</v>
      </c>
      <c r="BA833" s="34" t="s">
        <v>65</v>
      </c>
      <c r="BB833" s="35">
        <v>2032</v>
      </c>
      <c r="BC833" s="34" t="s">
        <v>103</v>
      </c>
    </row>
    <row r="834" spans="1:55" x14ac:dyDescent="0.25">
      <c r="A834" s="34" t="s">
        <v>1641</v>
      </c>
      <c r="B834" s="35">
        <v>65119</v>
      </c>
      <c r="C834" s="34">
        <v>100</v>
      </c>
      <c r="D834" s="34" t="s">
        <v>1644</v>
      </c>
      <c r="E834" s="34" t="s">
        <v>1645</v>
      </c>
      <c r="F834" s="34" t="s">
        <v>4175</v>
      </c>
      <c r="G834" s="34" t="s">
        <v>208</v>
      </c>
      <c r="H834" s="34" t="s">
        <v>144</v>
      </c>
      <c r="I834" s="34" t="s">
        <v>1041</v>
      </c>
      <c r="J834" s="36">
        <v>41165</v>
      </c>
      <c r="K834" s="36"/>
      <c r="L834" s="34" t="s">
        <v>61</v>
      </c>
      <c r="M834" s="40"/>
      <c r="N834" s="41"/>
      <c r="O834" s="40"/>
      <c r="P834" s="41" t="s">
        <v>3456</v>
      </c>
      <c r="Q834" s="40"/>
      <c r="R834" s="41" t="s">
        <v>3456</v>
      </c>
      <c r="S834" s="41"/>
      <c r="T834" s="41" t="s">
        <v>70</v>
      </c>
      <c r="U834" s="41"/>
      <c r="V834" s="41"/>
      <c r="W834" s="40"/>
      <c r="X834" s="41" t="s">
        <v>70</v>
      </c>
      <c r="Y834" s="41"/>
      <c r="Z834" s="40"/>
      <c r="AA834" s="41"/>
      <c r="AB834" s="41"/>
      <c r="AC834" s="41"/>
      <c r="AD834" s="40"/>
      <c r="AE834" s="41"/>
      <c r="AF834" s="41"/>
      <c r="AG834" s="41" t="s">
        <v>70</v>
      </c>
      <c r="AH834" s="41"/>
      <c r="AI834" s="41"/>
      <c r="AJ834" s="40"/>
      <c r="AK834" s="41" t="s">
        <v>70</v>
      </c>
      <c r="AL834" s="40"/>
      <c r="AM834" s="41"/>
      <c r="AN834" s="40"/>
      <c r="AO834" s="41" t="s">
        <v>70</v>
      </c>
      <c r="AP834" s="41" t="s">
        <v>70</v>
      </c>
      <c r="AQ834" s="41" t="s">
        <v>70</v>
      </c>
      <c r="AR834" s="41" t="s">
        <v>70</v>
      </c>
      <c r="AS834" s="41" t="s">
        <v>70</v>
      </c>
      <c r="AT834" s="40"/>
      <c r="AU834" s="40"/>
      <c r="AV834" s="34" t="s">
        <v>70</v>
      </c>
      <c r="AW834" s="34" t="s">
        <v>70</v>
      </c>
      <c r="AX834" s="34" t="s">
        <v>133</v>
      </c>
      <c r="AY834" s="34" t="s">
        <v>4292</v>
      </c>
      <c r="AZ834" s="34" t="s">
        <v>64</v>
      </c>
      <c r="BA834" s="34" t="s">
        <v>65</v>
      </c>
      <c r="BB834" s="35">
        <v>2028</v>
      </c>
      <c r="BC834" s="34" t="s">
        <v>66</v>
      </c>
    </row>
    <row r="835" spans="1:55" x14ac:dyDescent="0.25">
      <c r="A835" s="34" t="s">
        <v>120</v>
      </c>
      <c r="B835" s="35">
        <v>79184</v>
      </c>
      <c r="C835" s="34">
        <v>100</v>
      </c>
      <c r="D835" s="34" t="s">
        <v>4277</v>
      </c>
      <c r="E835" s="34" t="s">
        <v>125</v>
      </c>
      <c r="F835" s="34" t="s">
        <v>4013</v>
      </c>
      <c r="G835" s="34" t="s">
        <v>150</v>
      </c>
      <c r="H835" s="34" t="s">
        <v>4287</v>
      </c>
      <c r="I835" s="34" t="s">
        <v>102</v>
      </c>
      <c r="J835" s="36">
        <v>43829</v>
      </c>
      <c r="K835" s="34"/>
      <c r="L835" s="34" t="s">
        <v>61</v>
      </c>
      <c r="M835" s="40">
        <v>45268</v>
      </c>
      <c r="N835" s="41"/>
      <c r="O835" s="40"/>
      <c r="P835" s="41" t="s">
        <v>3456</v>
      </c>
      <c r="Q835" s="40"/>
      <c r="R835" s="41"/>
      <c r="S835" s="41"/>
      <c r="T835" s="41" t="s">
        <v>70</v>
      </c>
      <c r="U835" s="41"/>
      <c r="V835" s="41"/>
      <c r="W835" s="40"/>
      <c r="X835" s="41" t="s">
        <v>70</v>
      </c>
      <c r="Y835" s="41"/>
      <c r="Z835" s="41"/>
      <c r="AA835" s="41"/>
      <c r="AB835" s="41"/>
      <c r="AC835" s="41"/>
      <c r="AD835" s="41"/>
      <c r="AE835" s="41"/>
      <c r="AF835" s="41"/>
      <c r="AG835" s="41" t="s">
        <v>70</v>
      </c>
      <c r="AH835" s="41"/>
      <c r="AI835" s="41"/>
      <c r="AJ835" s="41"/>
      <c r="AK835" s="41" t="s">
        <v>70</v>
      </c>
      <c r="AL835" s="41"/>
      <c r="AM835" s="41"/>
      <c r="AN835" s="41"/>
      <c r="AO835" s="41" t="s">
        <v>70</v>
      </c>
      <c r="AP835" s="41"/>
      <c r="AQ835" s="41"/>
      <c r="AR835" s="41"/>
      <c r="AS835" s="41"/>
      <c r="AT835" s="41"/>
      <c r="AU835" s="41"/>
      <c r="AV835" s="34"/>
      <c r="AW835" s="34"/>
      <c r="AX835" s="34" t="s">
        <v>63</v>
      </c>
      <c r="AY835" s="34" t="s">
        <v>4289</v>
      </c>
      <c r="AZ835" s="34" t="s">
        <v>64</v>
      </c>
      <c r="BA835" s="34" t="s">
        <v>65</v>
      </c>
      <c r="BB835" s="35">
        <v>2035</v>
      </c>
      <c r="BC835" s="34" t="s">
        <v>126</v>
      </c>
    </row>
    <row r="836" spans="1:55" x14ac:dyDescent="0.25">
      <c r="A836" s="34" t="s">
        <v>2960</v>
      </c>
      <c r="B836" s="35">
        <v>63784</v>
      </c>
      <c r="C836" s="34">
        <v>100</v>
      </c>
      <c r="D836" s="34" t="s">
        <v>2976</v>
      </c>
      <c r="E836" s="34" t="s">
        <v>2977</v>
      </c>
      <c r="F836" s="34" t="s">
        <v>2978</v>
      </c>
      <c r="G836" s="34" t="s">
        <v>1248</v>
      </c>
      <c r="H836" s="34" t="s">
        <v>1226</v>
      </c>
      <c r="I836" s="34" t="s">
        <v>1249</v>
      </c>
      <c r="J836" s="36">
        <v>39776</v>
      </c>
      <c r="K836" s="36"/>
      <c r="L836" s="34" t="s">
        <v>61</v>
      </c>
      <c r="M836" s="40"/>
      <c r="N836" s="41"/>
      <c r="O836" s="40"/>
      <c r="P836" s="41"/>
      <c r="Q836" s="40"/>
      <c r="R836" s="41"/>
      <c r="S836" s="41"/>
      <c r="T836" s="41" t="s">
        <v>70</v>
      </c>
      <c r="U836" s="41"/>
      <c r="V836" s="41"/>
      <c r="W836" s="40"/>
      <c r="X836" s="41" t="s">
        <v>70</v>
      </c>
      <c r="Y836" s="41"/>
      <c r="Z836" s="40"/>
      <c r="AA836" s="41"/>
      <c r="AB836" s="41"/>
      <c r="AC836" s="41"/>
      <c r="AD836" s="40"/>
      <c r="AE836" s="41" t="s">
        <v>3456</v>
      </c>
      <c r="AF836" s="41" t="s">
        <v>3456</v>
      </c>
      <c r="AG836" s="41" t="s">
        <v>70</v>
      </c>
      <c r="AH836" s="41"/>
      <c r="AI836" s="41"/>
      <c r="AJ836" s="40"/>
      <c r="AK836" s="41" t="s">
        <v>70</v>
      </c>
      <c r="AL836" s="40"/>
      <c r="AM836" s="41"/>
      <c r="AN836" s="40"/>
      <c r="AO836" s="41" t="s">
        <v>70</v>
      </c>
      <c r="AP836" s="41" t="s">
        <v>70</v>
      </c>
      <c r="AQ836" s="41" t="s">
        <v>70</v>
      </c>
      <c r="AR836" s="41" t="s">
        <v>70</v>
      </c>
      <c r="AS836" s="41" t="s">
        <v>70</v>
      </c>
      <c r="AT836" s="40"/>
      <c r="AU836" s="40"/>
      <c r="AV836" s="34" t="s">
        <v>70</v>
      </c>
      <c r="AW836" s="34" t="s">
        <v>70</v>
      </c>
      <c r="AX836" s="34" t="s">
        <v>133</v>
      </c>
      <c r="AY836" s="34" t="s">
        <v>4288</v>
      </c>
      <c r="AZ836" s="34" t="s">
        <v>64</v>
      </c>
      <c r="BA836" s="34" t="s">
        <v>65</v>
      </c>
      <c r="BB836" s="35">
        <v>2024</v>
      </c>
      <c r="BC836" s="34" t="s">
        <v>103</v>
      </c>
    </row>
    <row r="837" spans="1:55" x14ac:dyDescent="0.25">
      <c r="A837" s="34" t="s">
        <v>849</v>
      </c>
      <c r="B837" s="35">
        <v>66066</v>
      </c>
      <c r="C837" s="34">
        <v>100</v>
      </c>
      <c r="D837" s="34" t="s">
        <v>856</v>
      </c>
      <c r="E837" s="34" t="s">
        <v>857</v>
      </c>
      <c r="F837" s="34" t="s">
        <v>3653</v>
      </c>
      <c r="G837" s="34" t="s">
        <v>421</v>
      </c>
      <c r="H837" s="34" t="s">
        <v>59</v>
      </c>
      <c r="I837" s="34" t="s">
        <v>858</v>
      </c>
      <c r="J837" s="36">
        <v>41671</v>
      </c>
      <c r="K837" s="36"/>
      <c r="L837" s="34" t="s">
        <v>61</v>
      </c>
      <c r="M837" s="40"/>
      <c r="N837" s="41"/>
      <c r="O837" s="40"/>
      <c r="P837" s="41" t="s">
        <v>3456</v>
      </c>
      <c r="Q837" s="40"/>
      <c r="R837" s="41"/>
      <c r="S837" s="41"/>
      <c r="T837" s="41" t="s">
        <v>70</v>
      </c>
      <c r="U837" s="41"/>
      <c r="V837" s="41"/>
      <c r="W837" s="40"/>
      <c r="X837" s="41" t="s">
        <v>70</v>
      </c>
      <c r="Y837" s="41"/>
      <c r="Z837" s="41"/>
      <c r="AA837" s="41"/>
      <c r="AB837" s="41"/>
      <c r="AC837" s="41"/>
      <c r="AD837" s="40"/>
      <c r="AE837" s="41" t="s">
        <v>3456</v>
      </c>
      <c r="AF837" s="41" t="s">
        <v>3456</v>
      </c>
      <c r="AG837" s="41" t="s">
        <v>70</v>
      </c>
      <c r="AH837" s="41"/>
      <c r="AI837" s="41"/>
      <c r="AJ837" s="40"/>
      <c r="AK837" s="41" t="s">
        <v>70</v>
      </c>
      <c r="AL837" s="40"/>
      <c r="AM837" s="41"/>
      <c r="AN837" s="41"/>
      <c r="AO837" s="41" t="s">
        <v>70</v>
      </c>
      <c r="AP837" s="41" t="s">
        <v>70</v>
      </c>
      <c r="AQ837" s="41" t="s">
        <v>70</v>
      </c>
      <c r="AR837" s="41" t="s">
        <v>70</v>
      </c>
      <c r="AS837" s="41" t="s">
        <v>70</v>
      </c>
      <c r="AT837" s="41"/>
      <c r="AU837" s="41"/>
      <c r="AV837" s="34" t="s">
        <v>70</v>
      </c>
      <c r="AW837" s="34" t="s">
        <v>70</v>
      </c>
      <c r="AX837" s="34" t="s">
        <v>63</v>
      </c>
      <c r="AY837" s="34" t="s">
        <v>4285</v>
      </c>
      <c r="AZ837" s="34" t="s">
        <v>64</v>
      </c>
      <c r="BA837" s="34" t="s">
        <v>65</v>
      </c>
      <c r="BB837" s="35">
        <v>2028</v>
      </c>
      <c r="BC837" s="34" t="s">
        <v>103</v>
      </c>
    </row>
    <row r="838" spans="1:55" x14ac:dyDescent="0.25">
      <c r="A838" s="34" t="s">
        <v>1502</v>
      </c>
      <c r="B838" s="35">
        <v>64776</v>
      </c>
      <c r="C838" s="34">
        <v>100</v>
      </c>
      <c r="D838" s="34" t="s">
        <v>1513</v>
      </c>
      <c r="E838" s="34" t="s">
        <v>1514</v>
      </c>
      <c r="F838" s="34" t="s">
        <v>263</v>
      </c>
      <c r="G838" s="34" t="s">
        <v>3521</v>
      </c>
      <c r="H838" s="34" t="s">
        <v>4287</v>
      </c>
      <c r="I838" s="34" t="s">
        <v>264</v>
      </c>
      <c r="J838" s="36">
        <v>40473</v>
      </c>
      <c r="K838" s="36"/>
      <c r="L838" s="34" t="s">
        <v>61</v>
      </c>
      <c r="M838" s="40"/>
      <c r="N838" s="41"/>
      <c r="O838" s="40"/>
      <c r="P838" s="41" t="s">
        <v>3456</v>
      </c>
      <c r="Q838" s="40"/>
      <c r="R838" s="41"/>
      <c r="S838" s="41"/>
      <c r="T838" s="41" t="s">
        <v>70</v>
      </c>
      <c r="U838" s="41"/>
      <c r="V838" s="41"/>
      <c r="W838" s="40"/>
      <c r="X838" s="41" t="s">
        <v>70</v>
      </c>
      <c r="Y838" s="41"/>
      <c r="Z838" s="40"/>
      <c r="AA838" s="41"/>
      <c r="AB838" s="41"/>
      <c r="AC838" s="41"/>
      <c r="AD838" s="40"/>
      <c r="AE838" s="41" t="s">
        <v>3456</v>
      </c>
      <c r="AF838" s="41" t="s">
        <v>3456</v>
      </c>
      <c r="AG838" s="41" t="s">
        <v>70</v>
      </c>
      <c r="AH838" s="41"/>
      <c r="AI838" s="41" t="s">
        <v>3456</v>
      </c>
      <c r="AJ838" s="40"/>
      <c r="AK838" s="41" t="s">
        <v>70</v>
      </c>
      <c r="AL838" s="40"/>
      <c r="AM838" s="41"/>
      <c r="AN838" s="40"/>
      <c r="AO838" s="41" t="s">
        <v>70</v>
      </c>
      <c r="AP838" s="41" t="s">
        <v>70</v>
      </c>
      <c r="AQ838" s="41" t="s">
        <v>70</v>
      </c>
      <c r="AR838" s="41" t="s">
        <v>70</v>
      </c>
      <c r="AS838" s="41" t="s">
        <v>70</v>
      </c>
      <c r="AT838" s="40"/>
      <c r="AU838" s="40"/>
      <c r="AV838" s="34" t="s">
        <v>70</v>
      </c>
      <c r="AW838" s="34" t="s">
        <v>70</v>
      </c>
      <c r="AX838" s="34" t="s">
        <v>63</v>
      </c>
      <c r="AY838" s="34" t="s">
        <v>4290</v>
      </c>
      <c r="AZ838" s="34" t="s">
        <v>64</v>
      </c>
      <c r="BA838" s="34" t="s">
        <v>65</v>
      </c>
      <c r="BB838" s="35">
        <v>2026</v>
      </c>
      <c r="BC838" s="34" t="s">
        <v>66</v>
      </c>
    </row>
    <row r="839" spans="1:55" x14ac:dyDescent="0.25">
      <c r="A839" s="34" t="s">
        <v>2614</v>
      </c>
      <c r="B839" s="35">
        <v>78832</v>
      </c>
      <c r="C839" s="34">
        <v>100</v>
      </c>
      <c r="D839" s="34" t="s">
        <v>2654</v>
      </c>
      <c r="E839" s="34" t="s">
        <v>2655</v>
      </c>
      <c r="F839" s="34" t="s">
        <v>4134</v>
      </c>
      <c r="G839" s="34" t="s">
        <v>3521</v>
      </c>
      <c r="H839" s="34" t="s">
        <v>4287</v>
      </c>
      <c r="I839" s="34" t="s">
        <v>163</v>
      </c>
      <c r="J839" s="36">
        <v>43727</v>
      </c>
      <c r="K839" s="36"/>
      <c r="L839" s="34" t="s">
        <v>61</v>
      </c>
      <c r="M839" s="40"/>
      <c r="N839" s="41"/>
      <c r="O839" s="40"/>
      <c r="P839" s="41" t="s">
        <v>3456</v>
      </c>
      <c r="Q839" s="40"/>
      <c r="R839" s="41"/>
      <c r="S839" s="41"/>
      <c r="T839" s="41" t="s">
        <v>70</v>
      </c>
      <c r="U839" s="41"/>
      <c r="V839" s="41"/>
      <c r="W839" s="40"/>
      <c r="X839" s="41" t="s">
        <v>70</v>
      </c>
      <c r="Y839" s="41"/>
      <c r="Z839" s="40"/>
      <c r="AA839" s="41"/>
      <c r="AB839" s="41"/>
      <c r="AC839" s="41"/>
      <c r="AD839" s="40"/>
      <c r="AE839" s="41" t="s">
        <v>3456</v>
      </c>
      <c r="AF839" s="41"/>
      <c r="AG839" s="41" t="s">
        <v>70</v>
      </c>
      <c r="AH839" s="41"/>
      <c r="AI839" s="41"/>
      <c r="AJ839" s="40"/>
      <c r="AK839" s="41" t="s">
        <v>70</v>
      </c>
      <c r="AL839" s="40"/>
      <c r="AM839" s="41"/>
      <c r="AN839" s="40"/>
      <c r="AO839" s="41" t="s">
        <v>70</v>
      </c>
      <c r="AP839" s="41" t="s">
        <v>70</v>
      </c>
      <c r="AQ839" s="41" t="s">
        <v>70</v>
      </c>
      <c r="AR839" s="41" t="s">
        <v>70</v>
      </c>
      <c r="AS839" s="41" t="s">
        <v>70</v>
      </c>
      <c r="AT839" s="40"/>
      <c r="AU839" s="40"/>
      <c r="AV839" s="34" t="s">
        <v>70</v>
      </c>
      <c r="AW839" s="34" t="s">
        <v>70</v>
      </c>
      <c r="AX839" s="34" t="s">
        <v>133</v>
      </c>
      <c r="AY839" s="34" t="s">
        <v>4290</v>
      </c>
      <c r="AZ839" s="34" t="s">
        <v>64</v>
      </c>
      <c r="BA839" s="34" t="s">
        <v>65</v>
      </c>
      <c r="BB839" s="35">
        <v>2036</v>
      </c>
      <c r="BC839" s="34" t="s">
        <v>110</v>
      </c>
    </row>
    <row r="840" spans="1:55" x14ac:dyDescent="0.25">
      <c r="A840" s="34" t="s">
        <v>2614</v>
      </c>
      <c r="B840" s="35">
        <v>67978</v>
      </c>
      <c r="C840" s="34">
        <v>100</v>
      </c>
      <c r="D840" s="34" t="s">
        <v>2620</v>
      </c>
      <c r="E840" s="34" t="s">
        <v>2621</v>
      </c>
      <c r="F840" s="34" t="s">
        <v>4134</v>
      </c>
      <c r="G840" s="34" t="s">
        <v>3521</v>
      </c>
      <c r="H840" s="34" t="s">
        <v>4287</v>
      </c>
      <c r="I840" s="34" t="s">
        <v>163</v>
      </c>
      <c r="J840" s="36">
        <v>43727</v>
      </c>
      <c r="K840" s="36"/>
      <c r="L840" s="34" t="s">
        <v>61</v>
      </c>
      <c r="M840" s="40"/>
      <c r="N840" s="41"/>
      <c r="O840" s="40"/>
      <c r="P840" s="41" t="s">
        <v>3456</v>
      </c>
      <c r="Q840" s="40"/>
      <c r="R840" s="41"/>
      <c r="S840" s="41"/>
      <c r="T840" s="41" t="s">
        <v>70</v>
      </c>
      <c r="U840" s="41"/>
      <c r="V840" s="41"/>
      <c r="W840" s="40"/>
      <c r="X840" s="41" t="s">
        <v>70</v>
      </c>
      <c r="Y840" s="41"/>
      <c r="Z840" s="40"/>
      <c r="AA840" s="41"/>
      <c r="AB840" s="41"/>
      <c r="AC840" s="41"/>
      <c r="AD840" s="40"/>
      <c r="AE840" s="41" t="s">
        <v>3456</v>
      </c>
      <c r="AF840" s="41"/>
      <c r="AG840" s="41" t="s">
        <v>70</v>
      </c>
      <c r="AH840" s="41"/>
      <c r="AI840" s="41"/>
      <c r="AJ840" s="40"/>
      <c r="AK840" s="41" t="s">
        <v>70</v>
      </c>
      <c r="AL840" s="40"/>
      <c r="AM840" s="41"/>
      <c r="AN840" s="40"/>
      <c r="AO840" s="41" t="s">
        <v>70</v>
      </c>
      <c r="AP840" s="41" t="s">
        <v>70</v>
      </c>
      <c r="AQ840" s="41" t="s">
        <v>70</v>
      </c>
      <c r="AR840" s="41" t="s">
        <v>70</v>
      </c>
      <c r="AS840" s="41" t="s">
        <v>70</v>
      </c>
      <c r="AT840" s="40"/>
      <c r="AU840" s="40"/>
      <c r="AV840" s="34" t="s">
        <v>70</v>
      </c>
      <c r="AW840" s="34" t="s">
        <v>70</v>
      </c>
      <c r="AX840" s="34" t="s">
        <v>133</v>
      </c>
      <c r="AY840" s="34" t="s">
        <v>4290</v>
      </c>
      <c r="AZ840" s="34" t="s">
        <v>64</v>
      </c>
      <c r="BA840" s="34" t="s">
        <v>65</v>
      </c>
      <c r="BB840" s="35">
        <v>2036</v>
      </c>
      <c r="BC840" s="34" t="s">
        <v>110</v>
      </c>
    </row>
    <row r="841" spans="1:55" x14ac:dyDescent="0.25">
      <c r="A841" s="34" t="s">
        <v>3136</v>
      </c>
      <c r="B841" s="35">
        <v>65984</v>
      </c>
      <c r="C841" s="34">
        <v>100</v>
      </c>
      <c r="D841" s="34" t="s">
        <v>3141</v>
      </c>
      <c r="E841" s="34" t="s">
        <v>3142</v>
      </c>
      <c r="F841" s="34" t="s">
        <v>3143</v>
      </c>
      <c r="G841" s="34" t="s">
        <v>421</v>
      </c>
      <c r="H841" s="34" t="s">
        <v>59</v>
      </c>
      <c r="I841" s="34" t="s">
        <v>661</v>
      </c>
      <c r="J841" s="36">
        <v>41730</v>
      </c>
      <c r="K841" s="36"/>
      <c r="L841" s="34" t="s">
        <v>61</v>
      </c>
      <c r="M841" s="40"/>
      <c r="N841" s="41"/>
      <c r="O841" s="40"/>
      <c r="P841" s="41" t="s">
        <v>3456</v>
      </c>
      <c r="Q841" s="40"/>
      <c r="R841" s="41"/>
      <c r="S841" s="41"/>
      <c r="T841" s="41" t="s">
        <v>70</v>
      </c>
      <c r="U841" s="41"/>
      <c r="V841" s="41"/>
      <c r="W841" s="40"/>
      <c r="X841" s="41" t="s">
        <v>70</v>
      </c>
      <c r="Y841" s="41"/>
      <c r="Z841" s="40"/>
      <c r="AA841" s="41"/>
      <c r="AB841" s="41"/>
      <c r="AC841" s="41"/>
      <c r="AD841" s="40"/>
      <c r="AE841" s="41"/>
      <c r="AF841" s="41"/>
      <c r="AG841" s="41" t="s">
        <v>70</v>
      </c>
      <c r="AH841" s="41"/>
      <c r="AI841" s="41"/>
      <c r="AJ841" s="40"/>
      <c r="AK841" s="41" t="s">
        <v>70</v>
      </c>
      <c r="AL841" s="40"/>
      <c r="AM841" s="41"/>
      <c r="AN841" s="40"/>
      <c r="AO841" s="41" t="s">
        <v>70</v>
      </c>
      <c r="AP841" s="41" t="s">
        <v>70</v>
      </c>
      <c r="AQ841" s="41" t="s">
        <v>70</v>
      </c>
      <c r="AR841" s="41" t="s">
        <v>70</v>
      </c>
      <c r="AS841" s="41" t="s">
        <v>70</v>
      </c>
      <c r="AT841" s="40"/>
      <c r="AU841" s="40"/>
      <c r="AV841" s="34" t="s">
        <v>70</v>
      </c>
      <c r="AW841" s="34" t="s">
        <v>70</v>
      </c>
      <c r="AX841" s="34" t="s">
        <v>133</v>
      </c>
      <c r="AY841" s="34" t="s">
        <v>4296</v>
      </c>
      <c r="AZ841" s="34" t="s">
        <v>64</v>
      </c>
      <c r="BA841" s="34" t="s">
        <v>65</v>
      </c>
      <c r="BB841" s="35">
        <v>2030</v>
      </c>
      <c r="BC841" s="34" t="s">
        <v>185</v>
      </c>
    </row>
    <row r="842" spans="1:55" x14ac:dyDescent="0.25">
      <c r="A842" s="34" t="s">
        <v>1018</v>
      </c>
      <c r="B842" s="35">
        <v>64468</v>
      </c>
      <c r="C842" s="34">
        <v>100</v>
      </c>
      <c r="D842" s="34" t="s">
        <v>1019</v>
      </c>
      <c r="E842" s="34" t="s">
        <v>1020</v>
      </c>
      <c r="F842" s="34" t="s">
        <v>648</v>
      </c>
      <c r="G842" s="34" t="s">
        <v>144</v>
      </c>
      <c r="H842" s="34" t="s">
        <v>144</v>
      </c>
      <c r="I842" s="34" t="s">
        <v>288</v>
      </c>
      <c r="J842" s="36">
        <v>40664</v>
      </c>
      <c r="K842" s="36"/>
      <c r="L842" s="34" t="s">
        <v>61</v>
      </c>
      <c r="M842" s="40"/>
      <c r="N842" s="41"/>
      <c r="O842" s="40"/>
      <c r="P842" s="41" t="s">
        <v>3456</v>
      </c>
      <c r="Q842" s="40"/>
      <c r="R842" s="41" t="s">
        <v>3456</v>
      </c>
      <c r="S842" s="41"/>
      <c r="T842" s="41" t="s">
        <v>70</v>
      </c>
      <c r="U842" s="41"/>
      <c r="V842" s="41"/>
      <c r="W842" s="40"/>
      <c r="X842" s="41" t="s">
        <v>70</v>
      </c>
      <c r="Y842" s="41"/>
      <c r="Z842" s="41"/>
      <c r="AA842" s="41"/>
      <c r="AB842" s="41"/>
      <c r="AC842" s="41"/>
      <c r="AD842" s="40"/>
      <c r="AE842" s="41"/>
      <c r="AF842" s="41"/>
      <c r="AG842" s="41" t="s">
        <v>70</v>
      </c>
      <c r="AH842" s="41"/>
      <c r="AI842" s="41"/>
      <c r="AJ842" s="40"/>
      <c r="AK842" s="41" t="s">
        <v>70</v>
      </c>
      <c r="AL842" s="40"/>
      <c r="AM842" s="41"/>
      <c r="AN842" s="40"/>
      <c r="AO842" s="41" t="s">
        <v>70</v>
      </c>
      <c r="AP842" s="41" t="s">
        <v>70</v>
      </c>
      <c r="AQ842" s="41" t="s">
        <v>70</v>
      </c>
      <c r="AR842" s="41" t="s">
        <v>70</v>
      </c>
      <c r="AS842" s="41" t="s">
        <v>70</v>
      </c>
      <c r="AT842" s="40"/>
      <c r="AU842" s="40"/>
      <c r="AV842" s="34" t="s">
        <v>70</v>
      </c>
      <c r="AW842" s="34" t="s">
        <v>70</v>
      </c>
      <c r="AX842" s="34" t="s">
        <v>63</v>
      </c>
      <c r="AY842" s="34" t="s">
        <v>4289</v>
      </c>
      <c r="AZ842" s="34" t="s">
        <v>64</v>
      </c>
      <c r="BA842" s="34" t="s">
        <v>65</v>
      </c>
      <c r="BB842" s="35">
        <v>2027</v>
      </c>
      <c r="BC842" s="34" t="s">
        <v>185</v>
      </c>
    </row>
    <row r="843" spans="1:55" x14ac:dyDescent="0.25">
      <c r="A843" s="34" t="s">
        <v>517</v>
      </c>
      <c r="B843" s="35">
        <v>64218</v>
      </c>
      <c r="C843" s="34">
        <v>100</v>
      </c>
      <c r="D843" s="34" t="s">
        <v>524</v>
      </c>
      <c r="E843" s="34" t="s">
        <v>525</v>
      </c>
      <c r="F843" s="34" t="s">
        <v>526</v>
      </c>
      <c r="G843" s="34" t="s">
        <v>421</v>
      </c>
      <c r="H843" s="34" t="s">
        <v>59</v>
      </c>
      <c r="I843" s="34" t="s">
        <v>422</v>
      </c>
      <c r="J843" s="36">
        <v>40886</v>
      </c>
      <c r="K843" s="36"/>
      <c r="L843" s="34" t="s">
        <v>61</v>
      </c>
      <c r="M843" s="40"/>
      <c r="N843" s="41"/>
      <c r="O843" s="40"/>
      <c r="P843" s="41" t="s">
        <v>3456</v>
      </c>
      <c r="Q843" s="40"/>
      <c r="R843" s="41" t="s">
        <v>3456</v>
      </c>
      <c r="S843" s="41"/>
      <c r="T843" s="41" t="s">
        <v>70</v>
      </c>
      <c r="U843" s="41"/>
      <c r="V843" s="41"/>
      <c r="W843" s="40"/>
      <c r="X843" s="41" t="s">
        <v>70</v>
      </c>
      <c r="Y843" s="41"/>
      <c r="Z843" s="41"/>
      <c r="AA843" s="41"/>
      <c r="AB843" s="41"/>
      <c r="AC843" s="41"/>
      <c r="AD843" s="40"/>
      <c r="AE843" s="41" t="s">
        <v>3456</v>
      </c>
      <c r="AF843" s="41" t="s">
        <v>3456</v>
      </c>
      <c r="AG843" s="41" t="s">
        <v>70</v>
      </c>
      <c r="AH843" s="41"/>
      <c r="AI843" s="41"/>
      <c r="AJ843" s="40"/>
      <c r="AK843" s="41" t="s">
        <v>70</v>
      </c>
      <c r="AL843" s="41"/>
      <c r="AM843" s="41"/>
      <c r="AN843" s="41"/>
      <c r="AO843" s="41" t="s">
        <v>70</v>
      </c>
      <c r="AP843" s="41" t="s">
        <v>70</v>
      </c>
      <c r="AQ843" s="41" t="s">
        <v>70</v>
      </c>
      <c r="AR843" s="41" t="s">
        <v>70</v>
      </c>
      <c r="AS843" s="41" t="s">
        <v>70</v>
      </c>
      <c r="AT843" s="41"/>
      <c r="AU843" s="41"/>
      <c r="AV843" s="34" t="s">
        <v>70</v>
      </c>
      <c r="AW843" s="34" t="s">
        <v>70</v>
      </c>
      <c r="AX843" s="34" t="s">
        <v>133</v>
      </c>
      <c r="AY843" s="34" t="s">
        <v>4285</v>
      </c>
      <c r="AZ843" s="34" t="s">
        <v>64</v>
      </c>
      <c r="BA843" s="34" t="s">
        <v>65</v>
      </c>
      <c r="BB843" s="35">
        <v>2028</v>
      </c>
      <c r="BC843" s="34" t="s">
        <v>185</v>
      </c>
    </row>
    <row r="844" spans="1:55" x14ac:dyDescent="0.25">
      <c r="A844" s="34" t="s">
        <v>517</v>
      </c>
      <c r="B844" s="35">
        <v>64219</v>
      </c>
      <c r="C844" s="34">
        <v>100</v>
      </c>
      <c r="D844" s="34" t="s">
        <v>527</v>
      </c>
      <c r="E844" s="34" t="s">
        <v>528</v>
      </c>
      <c r="F844" s="34" t="s">
        <v>526</v>
      </c>
      <c r="G844" s="34" t="s">
        <v>421</v>
      </c>
      <c r="H844" s="34" t="s">
        <v>59</v>
      </c>
      <c r="I844" s="34" t="s">
        <v>422</v>
      </c>
      <c r="J844" s="36">
        <v>40886</v>
      </c>
      <c r="K844" s="36"/>
      <c r="L844" s="34" t="s">
        <v>61</v>
      </c>
      <c r="M844" s="40"/>
      <c r="N844" s="41"/>
      <c r="O844" s="40"/>
      <c r="P844" s="41" t="s">
        <v>3456</v>
      </c>
      <c r="Q844" s="40"/>
      <c r="R844" s="41" t="s">
        <v>3456</v>
      </c>
      <c r="S844" s="41"/>
      <c r="T844" s="41" t="s">
        <v>70</v>
      </c>
      <c r="U844" s="41"/>
      <c r="V844" s="41"/>
      <c r="W844" s="40"/>
      <c r="X844" s="41" t="s">
        <v>70</v>
      </c>
      <c r="Y844" s="41"/>
      <c r="Z844" s="41"/>
      <c r="AA844" s="41"/>
      <c r="AB844" s="41"/>
      <c r="AC844" s="41"/>
      <c r="AD844" s="40"/>
      <c r="AE844" s="41" t="s">
        <v>3456</v>
      </c>
      <c r="AF844" s="41" t="s">
        <v>3456</v>
      </c>
      <c r="AG844" s="41" t="s">
        <v>70</v>
      </c>
      <c r="AH844" s="41"/>
      <c r="AI844" s="41"/>
      <c r="AJ844" s="40"/>
      <c r="AK844" s="41" t="s">
        <v>70</v>
      </c>
      <c r="AL844" s="41"/>
      <c r="AM844" s="41"/>
      <c r="AN844" s="41"/>
      <c r="AO844" s="41" t="s">
        <v>70</v>
      </c>
      <c r="AP844" s="41" t="s">
        <v>70</v>
      </c>
      <c r="AQ844" s="41" t="s">
        <v>70</v>
      </c>
      <c r="AR844" s="41" t="s">
        <v>70</v>
      </c>
      <c r="AS844" s="41" t="s">
        <v>70</v>
      </c>
      <c r="AT844" s="41"/>
      <c r="AU844" s="41"/>
      <c r="AV844" s="34" t="s">
        <v>70</v>
      </c>
      <c r="AW844" s="34" t="s">
        <v>70</v>
      </c>
      <c r="AX844" s="34" t="s">
        <v>133</v>
      </c>
      <c r="AY844" s="34" t="s">
        <v>4285</v>
      </c>
      <c r="AZ844" s="34" t="s">
        <v>64</v>
      </c>
      <c r="BA844" s="34" t="s">
        <v>65</v>
      </c>
      <c r="BB844" s="35">
        <v>2028</v>
      </c>
      <c r="BC844" s="34" t="s">
        <v>185</v>
      </c>
    </row>
    <row r="845" spans="1:55" x14ac:dyDescent="0.25">
      <c r="A845" s="34" t="s">
        <v>4197</v>
      </c>
      <c r="B845" s="35">
        <v>79647</v>
      </c>
      <c r="C845" s="34">
        <v>100</v>
      </c>
      <c r="D845" s="34" t="s">
        <v>3627</v>
      </c>
      <c r="E845" s="34" t="s">
        <v>3626</v>
      </c>
      <c r="F845" s="34" t="s">
        <v>910</v>
      </c>
      <c r="G845" s="34" t="s">
        <v>230</v>
      </c>
      <c r="H845" s="34" t="s">
        <v>59</v>
      </c>
      <c r="I845" s="34" t="s">
        <v>570</v>
      </c>
      <c r="J845" s="36">
        <v>44285</v>
      </c>
      <c r="K845" s="36"/>
      <c r="L845" s="34" t="s">
        <v>61</v>
      </c>
      <c r="M845" s="40"/>
      <c r="N845" s="41" t="s">
        <v>3456</v>
      </c>
      <c r="O845" s="40"/>
      <c r="P845" s="41" t="s">
        <v>3456</v>
      </c>
      <c r="Q845" s="40"/>
      <c r="R845" s="41" t="s">
        <v>3456</v>
      </c>
      <c r="S845" s="41" t="s">
        <v>3456</v>
      </c>
      <c r="T845" s="41" t="s">
        <v>70</v>
      </c>
      <c r="U845" s="41"/>
      <c r="V845" s="41"/>
      <c r="W845" s="40"/>
      <c r="X845" s="41" t="s">
        <v>70</v>
      </c>
      <c r="Y845" s="41"/>
      <c r="Z845" s="40"/>
      <c r="AA845" s="41"/>
      <c r="AB845" s="41"/>
      <c r="AC845" s="41"/>
      <c r="AD845" s="40"/>
      <c r="AE845" s="41" t="s">
        <v>3456</v>
      </c>
      <c r="AF845" s="41" t="s">
        <v>3456</v>
      </c>
      <c r="AG845" s="41" t="s">
        <v>70</v>
      </c>
      <c r="AH845" s="41"/>
      <c r="AI845" s="41"/>
      <c r="AJ845" s="40"/>
      <c r="AK845" s="41" t="s">
        <v>70</v>
      </c>
      <c r="AL845" s="40"/>
      <c r="AM845" s="41"/>
      <c r="AN845" s="40"/>
      <c r="AO845" s="41" t="s">
        <v>70</v>
      </c>
      <c r="AP845" s="41" t="s">
        <v>70</v>
      </c>
      <c r="AQ845" s="41" t="s">
        <v>70</v>
      </c>
      <c r="AR845" s="41" t="s">
        <v>70</v>
      </c>
      <c r="AS845" s="41" t="s">
        <v>70</v>
      </c>
      <c r="AT845" s="40"/>
      <c r="AU845" s="40"/>
      <c r="AV845" s="34" t="s">
        <v>70</v>
      </c>
      <c r="AW845" s="34" t="s">
        <v>70</v>
      </c>
      <c r="AX845" s="34" t="s">
        <v>133</v>
      </c>
      <c r="AY845" s="34" t="s">
        <v>4288</v>
      </c>
      <c r="AZ845" s="34" t="s">
        <v>64</v>
      </c>
      <c r="BA845" s="34" t="s">
        <v>65</v>
      </c>
      <c r="BB845" s="35">
        <v>2036</v>
      </c>
      <c r="BC845" s="34" t="s">
        <v>66</v>
      </c>
    </row>
    <row r="846" spans="1:55" x14ac:dyDescent="0.25">
      <c r="A846" s="34" t="s">
        <v>2778</v>
      </c>
      <c r="B846" s="35">
        <v>60378</v>
      </c>
      <c r="C846" s="34">
        <v>100</v>
      </c>
      <c r="D846" s="34" t="s">
        <v>2794</v>
      </c>
      <c r="E846" s="34" t="s">
        <v>2795</v>
      </c>
      <c r="F846" s="34" t="s">
        <v>2344</v>
      </c>
      <c r="G846" s="34" t="s">
        <v>1225</v>
      </c>
      <c r="H846" s="34" t="s">
        <v>1226</v>
      </c>
      <c r="I846" s="34" t="s">
        <v>102</v>
      </c>
      <c r="J846" s="36">
        <v>36872</v>
      </c>
      <c r="K846" s="36"/>
      <c r="L846" s="34" t="s">
        <v>61</v>
      </c>
      <c r="M846" s="40"/>
      <c r="N846" s="41"/>
      <c r="O846" s="40"/>
      <c r="P846" s="41"/>
      <c r="Q846" s="40"/>
      <c r="R846" s="41" t="s">
        <v>3456</v>
      </c>
      <c r="S846" s="41"/>
      <c r="T846" s="41" t="s">
        <v>70</v>
      </c>
      <c r="U846" s="41"/>
      <c r="V846" s="41"/>
      <c r="W846" s="40"/>
      <c r="X846" s="41" t="s">
        <v>70</v>
      </c>
      <c r="Y846" s="41"/>
      <c r="Z846" s="40"/>
      <c r="AA846" s="41"/>
      <c r="AB846" s="41"/>
      <c r="AC846" s="41"/>
      <c r="AD846" s="40"/>
      <c r="AE846" s="41" t="s">
        <v>3456</v>
      </c>
      <c r="AF846" s="41"/>
      <c r="AG846" s="41" t="s">
        <v>70</v>
      </c>
      <c r="AH846" s="41"/>
      <c r="AI846" s="41"/>
      <c r="AJ846" s="40"/>
      <c r="AK846" s="41" t="s">
        <v>70</v>
      </c>
      <c r="AL846" s="40"/>
      <c r="AM846" s="41"/>
      <c r="AN846" s="40"/>
      <c r="AO846" s="41" t="s">
        <v>70</v>
      </c>
      <c r="AP846" s="41" t="s">
        <v>70</v>
      </c>
      <c r="AQ846" s="41" t="s">
        <v>70</v>
      </c>
      <c r="AR846" s="41" t="s">
        <v>70</v>
      </c>
      <c r="AS846" s="41" t="s">
        <v>70</v>
      </c>
      <c r="AT846" s="40"/>
      <c r="AU846" s="40"/>
      <c r="AV846" s="34" t="s">
        <v>70</v>
      </c>
      <c r="AW846" s="34" t="s">
        <v>70</v>
      </c>
      <c r="AX846" s="34" t="s">
        <v>133</v>
      </c>
      <c r="AY846" s="34" t="s">
        <v>4292</v>
      </c>
      <c r="AZ846" s="34" t="s">
        <v>64</v>
      </c>
      <c r="BA846" s="34" t="s">
        <v>423</v>
      </c>
      <c r="BB846" s="35">
        <v>2016</v>
      </c>
      <c r="BC846" s="34" t="s">
        <v>119</v>
      </c>
    </row>
    <row r="847" spans="1:55" x14ac:dyDescent="0.25">
      <c r="A847" s="34" t="s">
        <v>3361</v>
      </c>
      <c r="B847" s="35">
        <v>64824</v>
      </c>
      <c r="C847" s="34">
        <v>100</v>
      </c>
      <c r="D847" s="34" t="s">
        <v>3368</v>
      </c>
      <c r="E847" s="34" t="s">
        <v>3369</v>
      </c>
      <c r="F847" s="34" t="s">
        <v>1746</v>
      </c>
      <c r="G847" s="34" t="s">
        <v>3500</v>
      </c>
      <c r="H847" s="34" t="s">
        <v>4287</v>
      </c>
      <c r="I847" s="34" t="s">
        <v>1515</v>
      </c>
      <c r="J847" s="36">
        <v>40479</v>
      </c>
      <c r="K847" s="36"/>
      <c r="L847" s="34" t="s">
        <v>61</v>
      </c>
      <c r="M847" s="40"/>
      <c r="N847" s="41"/>
      <c r="O847" s="40"/>
      <c r="P847" s="41" t="s">
        <v>3456</v>
      </c>
      <c r="Q847" s="40"/>
      <c r="R847" s="41"/>
      <c r="S847" s="41"/>
      <c r="T847" s="41" t="s">
        <v>70</v>
      </c>
      <c r="U847" s="41"/>
      <c r="V847" s="41"/>
      <c r="W847" s="40"/>
      <c r="X847" s="41" t="s">
        <v>70</v>
      </c>
      <c r="Y847" s="41"/>
      <c r="Z847" s="40"/>
      <c r="AA847" s="41"/>
      <c r="AB847" s="41"/>
      <c r="AC847" s="41"/>
      <c r="AD847" s="40"/>
      <c r="AE847" s="41"/>
      <c r="AF847" s="41"/>
      <c r="AG847" s="41" t="s">
        <v>70</v>
      </c>
      <c r="AH847" s="41"/>
      <c r="AI847" s="41"/>
      <c r="AJ847" s="40"/>
      <c r="AK847" s="41" t="s">
        <v>70</v>
      </c>
      <c r="AL847" s="40"/>
      <c r="AM847" s="41"/>
      <c r="AN847" s="40"/>
      <c r="AO847" s="41" t="s">
        <v>70</v>
      </c>
      <c r="AP847" s="41" t="s">
        <v>70</v>
      </c>
      <c r="AQ847" s="41" t="s">
        <v>70</v>
      </c>
      <c r="AR847" s="41" t="s">
        <v>70</v>
      </c>
      <c r="AS847" s="41" t="s">
        <v>70</v>
      </c>
      <c r="AT847" s="40"/>
      <c r="AU847" s="40"/>
      <c r="AV847" s="34" t="s">
        <v>70</v>
      </c>
      <c r="AW847" s="34" t="s">
        <v>70</v>
      </c>
      <c r="AX847" s="34" t="s">
        <v>63</v>
      </c>
      <c r="AY847" s="34" t="s">
        <v>4302</v>
      </c>
      <c r="AZ847" s="34" t="s">
        <v>64</v>
      </c>
      <c r="BA847" s="34" t="s">
        <v>65</v>
      </c>
      <c r="BB847" s="35">
        <v>2025</v>
      </c>
      <c r="BC847" s="34" t="s">
        <v>66</v>
      </c>
    </row>
    <row r="848" spans="1:55" x14ac:dyDescent="0.25">
      <c r="A848" s="34" t="s">
        <v>2462</v>
      </c>
      <c r="B848" s="35">
        <v>65472</v>
      </c>
      <c r="C848" s="34">
        <v>100</v>
      </c>
      <c r="D848" s="34" t="s">
        <v>2467</v>
      </c>
      <c r="E848" s="34" t="s">
        <v>2468</v>
      </c>
      <c r="F848" s="34" t="s">
        <v>520</v>
      </c>
      <c r="G848" s="34" t="s">
        <v>155</v>
      </c>
      <c r="H848" s="34" t="s">
        <v>208</v>
      </c>
      <c r="I848" s="34" t="s">
        <v>156</v>
      </c>
      <c r="J848" s="36">
        <v>41089</v>
      </c>
      <c r="K848" s="36"/>
      <c r="L848" s="34" t="s">
        <v>61</v>
      </c>
      <c r="M848" s="40"/>
      <c r="N848" s="41"/>
      <c r="O848" s="40"/>
      <c r="P848" s="41" t="s">
        <v>3456</v>
      </c>
      <c r="Q848" s="40"/>
      <c r="R848" s="41"/>
      <c r="S848" s="41"/>
      <c r="T848" s="41" t="s">
        <v>70</v>
      </c>
      <c r="U848" s="41"/>
      <c r="V848" s="41"/>
      <c r="W848" s="40"/>
      <c r="X848" s="41" t="s">
        <v>70</v>
      </c>
      <c r="Y848" s="41"/>
      <c r="Z848" s="40"/>
      <c r="AA848" s="41"/>
      <c r="AB848" s="41"/>
      <c r="AC848" s="41"/>
      <c r="AD848" s="40"/>
      <c r="AE848" s="41"/>
      <c r="AF848" s="41"/>
      <c r="AG848" s="41" t="s">
        <v>70</v>
      </c>
      <c r="AH848" s="41"/>
      <c r="AI848" s="41"/>
      <c r="AJ848" s="40"/>
      <c r="AK848" s="41" t="s">
        <v>70</v>
      </c>
      <c r="AL848" s="40"/>
      <c r="AM848" s="41"/>
      <c r="AN848" s="40"/>
      <c r="AO848" s="41" t="s">
        <v>70</v>
      </c>
      <c r="AP848" s="41" t="s">
        <v>70</v>
      </c>
      <c r="AQ848" s="41" t="s">
        <v>70</v>
      </c>
      <c r="AR848" s="41" t="s">
        <v>70</v>
      </c>
      <c r="AS848" s="41" t="s">
        <v>70</v>
      </c>
      <c r="AT848" s="40"/>
      <c r="AU848" s="40"/>
      <c r="AV848" s="34" t="s">
        <v>70</v>
      </c>
      <c r="AW848" s="34" t="s">
        <v>70</v>
      </c>
      <c r="AX848" s="34" t="s">
        <v>63</v>
      </c>
      <c r="AY848" s="34" t="s">
        <v>4302</v>
      </c>
      <c r="AZ848" s="34" t="s">
        <v>64</v>
      </c>
      <c r="BA848" s="34" t="s">
        <v>65</v>
      </c>
      <c r="BB848" s="35">
        <v>2027</v>
      </c>
      <c r="BC848" s="34" t="s">
        <v>119</v>
      </c>
    </row>
    <row r="849" spans="1:55" x14ac:dyDescent="0.25">
      <c r="A849" s="34" t="s">
        <v>3038</v>
      </c>
      <c r="B849" s="35">
        <v>66374</v>
      </c>
      <c r="C849" s="34">
        <v>100</v>
      </c>
      <c r="D849" s="34" t="s">
        <v>3054</v>
      </c>
      <c r="E849" s="34" t="s">
        <v>3055</v>
      </c>
      <c r="F849" s="34" t="s">
        <v>3056</v>
      </c>
      <c r="G849" s="34" t="s">
        <v>155</v>
      </c>
      <c r="H849" s="34" t="s">
        <v>208</v>
      </c>
      <c r="I849" s="34" t="s">
        <v>118</v>
      </c>
      <c r="J849" s="36">
        <v>42095</v>
      </c>
      <c r="K849" s="36"/>
      <c r="L849" s="34" t="s">
        <v>61</v>
      </c>
      <c r="M849" s="40"/>
      <c r="N849" s="41"/>
      <c r="O849" s="40"/>
      <c r="P849" s="41" t="s">
        <v>3456</v>
      </c>
      <c r="Q849" s="40"/>
      <c r="R849" s="41" t="s">
        <v>3456</v>
      </c>
      <c r="S849" s="41"/>
      <c r="T849" s="41" t="s">
        <v>70</v>
      </c>
      <c r="U849" s="41"/>
      <c r="V849" s="41"/>
      <c r="W849" s="40"/>
      <c r="X849" s="41" t="s">
        <v>70</v>
      </c>
      <c r="Y849" s="41"/>
      <c r="Z849" s="40"/>
      <c r="AA849" s="41"/>
      <c r="AB849" s="41"/>
      <c r="AC849" s="41"/>
      <c r="AD849" s="40"/>
      <c r="AE849" s="41"/>
      <c r="AF849" s="41"/>
      <c r="AG849" s="41" t="s">
        <v>70</v>
      </c>
      <c r="AH849" s="41"/>
      <c r="AI849" s="41"/>
      <c r="AJ849" s="40"/>
      <c r="AK849" s="41" t="s">
        <v>70</v>
      </c>
      <c r="AL849" s="40"/>
      <c r="AM849" s="41"/>
      <c r="AN849" s="40"/>
      <c r="AO849" s="41" t="s">
        <v>70</v>
      </c>
      <c r="AP849" s="41" t="s">
        <v>70</v>
      </c>
      <c r="AQ849" s="41" t="s">
        <v>70</v>
      </c>
      <c r="AR849" s="41" t="s">
        <v>70</v>
      </c>
      <c r="AS849" s="41" t="s">
        <v>70</v>
      </c>
      <c r="AT849" s="40"/>
      <c r="AU849" s="40"/>
      <c r="AV849" s="34" t="s">
        <v>70</v>
      </c>
      <c r="AW849" s="34" t="s">
        <v>70</v>
      </c>
      <c r="AX849" s="34" t="s">
        <v>133</v>
      </c>
      <c r="AY849" s="34" t="s">
        <v>4290</v>
      </c>
      <c r="AZ849" s="34" t="s">
        <v>64</v>
      </c>
      <c r="BA849" s="34" t="s">
        <v>65</v>
      </c>
      <c r="BB849" s="35">
        <v>2029</v>
      </c>
      <c r="BC849" s="34" t="s">
        <v>103</v>
      </c>
    </row>
    <row r="850" spans="1:55" x14ac:dyDescent="0.25">
      <c r="A850" s="34" t="s">
        <v>2388</v>
      </c>
      <c r="B850" s="35">
        <v>65480</v>
      </c>
      <c r="C850" s="34">
        <v>100</v>
      </c>
      <c r="D850" s="34" t="s">
        <v>2426</v>
      </c>
      <c r="E850" s="34" t="s">
        <v>2427</v>
      </c>
      <c r="F850" s="34" t="s">
        <v>2428</v>
      </c>
      <c r="G850" s="34" t="s">
        <v>3527</v>
      </c>
      <c r="H850" s="34" t="s">
        <v>4287</v>
      </c>
      <c r="I850" s="34" t="s">
        <v>114</v>
      </c>
      <c r="J850" s="36">
        <v>40830</v>
      </c>
      <c r="K850" s="36"/>
      <c r="L850" s="34" t="s">
        <v>61</v>
      </c>
      <c r="M850" s="40"/>
      <c r="N850" s="41"/>
      <c r="O850" s="40"/>
      <c r="P850" s="41"/>
      <c r="Q850" s="40"/>
      <c r="R850" s="41"/>
      <c r="S850" s="41"/>
      <c r="T850" s="41" t="s">
        <v>70</v>
      </c>
      <c r="U850" s="41"/>
      <c r="V850" s="41"/>
      <c r="W850" s="40"/>
      <c r="X850" s="41" t="s">
        <v>70</v>
      </c>
      <c r="Y850" s="41"/>
      <c r="Z850" s="40"/>
      <c r="AA850" s="41"/>
      <c r="AB850" s="41"/>
      <c r="AC850" s="41"/>
      <c r="AD850" s="40"/>
      <c r="AE850" s="41"/>
      <c r="AF850" s="41"/>
      <c r="AG850" s="41" t="s">
        <v>70</v>
      </c>
      <c r="AH850" s="41"/>
      <c r="AI850" s="41"/>
      <c r="AJ850" s="40"/>
      <c r="AK850" s="41" t="s">
        <v>70</v>
      </c>
      <c r="AL850" s="40"/>
      <c r="AM850" s="41"/>
      <c r="AN850" s="40"/>
      <c r="AO850" s="41" t="s">
        <v>70</v>
      </c>
      <c r="AP850" s="41" t="s">
        <v>70</v>
      </c>
      <c r="AQ850" s="41" t="s">
        <v>70</v>
      </c>
      <c r="AR850" s="41" t="s">
        <v>70</v>
      </c>
      <c r="AS850" s="41" t="s">
        <v>70</v>
      </c>
      <c r="AT850" s="40"/>
      <c r="AU850" s="40"/>
      <c r="AV850" s="34" t="s">
        <v>70</v>
      </c>
      <c r="AW850" s="34" t="s">
        <v>70</v>
      </c>
      <c r="AX850" s="34" t="s">
        <v>133</v>
      </c>
      <c r="AY850" s="34" t="s">
        <v>4302</v>
      </c>
      <c r="AZ850" s="34" t="s">
        <v>64</v>
      </c>
      <c r="BA850" s="34" t="s">
        <v>65</v>
      </c>
      <c r="BB850" s="35">
        <v>2026</v>
      </c>
      <c r="BC850" s="34" t="s">
        <v>119</v>
      </c>
    </row>
    <row r="851" spans="1:55" x14ac:dyDescent="0.25">
      <c r="A851" s="34" t="s">
        <v>2154</v>
      </c>
      <c r="B851" s="35">
        <v>62864</v>
      </c>
      <c r="C851" s="34">
        <v>100</v>
      </c>
      <c r="D851" s="34" t="s">
        <v>2197</v>
      </c>
      <c r="E851" s="34" t="s">
        <v>2198</v>
      </c>
      <c r="F851" s="34" t="s">
        <v>2199</v>
      </c>
      <c r="G851" s="34" t="s">
        <v>215</v>
      </c>
      <c r="H851" s="34" t="s">
        <v>4287</v>
      </c>
      <c r="I851" s="34" t="s">
        <v>757</v>
      </c>
      <c r="J851" s="36">
        <v>39234</v>
      </c>
      <c r="K851" s="36"/>
      <c r="L851" s="34" t="s">
        <v>61</v>
      </c>
      <c r="M851" s="40"/>
      <c r="N851" s="41"/>
      <c r="O851" s="40"/>
      <c r="P851" s="41"/>
      <c r="Q851" s="40"/>
      <c r="R851" s="41"/>
      <c r="S851" s="41"/>
      <c r="T851" s="41" t="s">
        <v>70</v>
      </c>
      <c r="U851" s="41"/>
      <c r="V851" s="41"/>
      <c r="W851" s="40"/>
      <c r="X851" s="41" t="s">
        <v>70</v>
      </c>
      <c r="Y851" s="41"/>
      <c r="Z851" s="40"/>
      <c r="AA851" s="41"/>
      <c r="AB851" s="41"/>
      <c r="AC851" s="41"/>
      <c r="AD851" s="40"/>
      <c r="AE851" s="41" t="s">
        <v>3456</v>
      </c>
      <c r="AF851" s="41" t="s">
        <v>3456</v>
      </c>
      <c r="AG851" s="41" t="s">
        <v>70</v>
      </c>
      <c r="AH851" s="41"/>
      <c r="AI851" s="41"/>
      <c r="AJ851" s="40"/>
      <c r="AK851" s="41" t="s">
        <v>70</v>
      </c>
      <c r="AL851" s="40"/>
      <c r="AM851" s="41"/>
      <c r="AN851" s="40"/>
      <c r="AO851" s="41" t="s">
        <v>70</v>
      </c>
      <c r="AP851" s="41" t="s">
        <v>70</v>
      </c>
      <c r="AQ851" s="41" t="s">
        <v>70</v>
      </c>
      <c r="AR851" s="41" t="s">
        <v>70</v>
      </c>
      <c r="AS851" s="41" t="s">
        <v>70</v>
      </c>
      <c r="AT851" s="40"/>
      <c r="AU851" s="40"/>
      <c r="AV851" s="34" t="s">
        <v>70</v>
      </c>
      <c r="AW851" s="34" t="s">
        <v>70</v>
      </c>
      <c r="AX851" s="34" t="s">
        <v>133</v>
      </c>
      <c r="AY851" s="34" t="s">
        <v>4292</v>
      </c>
      <c r="AZ851" s="34" t="s">
        <v>64</v>
      </c>
      <c r="BA851" s="34" t="s">
        <v>423</v>
      </c>
      <c r="BB851" s="35">
        <v>2022</v>
      </c>
      <c r="BC851" s="34" t="s">
        <v>185</v>
      </c>
    </row>
    <row r="852" spans="1:55" x14ac:dyDescent="0.25">
      <c r="A852" s="34" t="s">
        <v>2719</v>
      </c>
      <c r="B852" s="35">
        <v>79921</v>
      </c>
      <c r="C852" s="34">
        <v>51.4</v>
      </c>
      <c r="D852" s="34" t="s">
        <v>3979</v>
      </c>
      <c r="E852" s="34" t="s">
        <v>3978</v>
      </c>
      <c r="F852" s="34" t="s">
        <v>1954</v>
      </c>
      <c r="G852" s="34" t="s">
        <v>155</v>
      </c>
      <c r="H852" s="34" t="s">
        <v>208</v>
      </c>
      <c r="I852" s="34" t="s">
        <v>292</v>
      </c>
      <c r="J852" s="36">
        <v>44831</v>
      </c>
      <c r="K852" s="36"/>
      <c r="L852" s="34" t="s">
        <v>61</v>
      </c>
      <c r="M852" s="40"/>
      <c r="N852" s="41" t="s">
        <v>3456</v>
      </c>
      <c r="O852" s="40"/>
      <c r="P852" s="41" t="s">
        <v>3456</v>
      </c>
      <c r="Q852" s="40"/>
      <c r="R852" s="41" t="s">
        <v>3456</v>
      </c>
      <c r="S852" s="41" t="s">
        <v>3456</v>
      </c>
      <c r="T852" s="41" t="s">
        <v>70</v>
      </c>
      <c r="U852" s="41"/>
      <c r="V852" s="41"/>
      <c r="W852" s="40"/>
      <c r="X852" s="41" t="s">
        <v>70</v>
      </c>
      <c r="Y852" s="41"/>
      <c r="Z852" s="40"/>
      <c r="AA852" s="41"/>
      <c r="AB852" s="41"/>
      <c r="AC852" s="41"/>
      <c r="AD852" s="40"/>
      <c r="AE852" s="41" t="s">
        <v>3456</v>
      </c>
      <c r="AF852" s="41" t="s">
        <v>3456</v>
      </c>
      <c r="AG852" s="41" t="s">
        <v>70</v>
      </c>
      <c r="AH852" s="41"/>
      <c r="AI852" s="41"/>
      <c r="AJ852" s="40"/>
      <c r="AK852" s="41" t="s">
        <v>70</v>
      </c>
      <c r="AL852" s="40"/>
      <c r="AM852" s="41"/>
      <c r="AN852" s="40"/>
      <c r="AO852" s="41" t="s">
        <v>70</v>
      </c>
      <c r="AP852" s="41" t="s">
        <v>70</v>
      </c>
      <c r="AQ852" s="41" t="s">
        <v>70</v>
      </c>
      <c r="AR852" s="41" t="s">
        <v>70</v>
      </c>
      <c r="AS852" s="41" t="s">
        <v>70</v>
      </c>
      <c r="AT852" s="40"/>
      <c r="AU852" s="40"/>
      <c r="AV852" s="34" t="s">
        <v>70</v>
      </c>
      <c r="AW852" s="34" t="s">
        <v>70</v>
      </c>
      <c r="AX852" s="34" t="s">
        <v>63</v>
      </c>
      <c r="AY852" s="34" t="s">
        <v>4286</v>
      </c>
      <c r="AZ852" s="34" t="s">
        <v>64</v>
      </c>
      <c r="BA852" s="34" t="s">
        <v>65</v>
      </c>
      <c r="BB852" s="35">
        <v>2038</v>
      </c>
      <c r="BC852" s="34" t="s">
        <v>110</v>
      </c>
    </row>
    <row r="853" spans="1:55" x14ac:dyDescent="0.25">
      <c r="A853" s="34" t="s">
        <v>3136</v>
      </c>
      <c r="B853" s="35">
        <v>65636</v>
      </c>
      <c r="C853" s="34">
        <v>100</v>
      </c>
      <c r="D853" s="34" t="s">
        <v>3139</v>
      </c>
      <c r="E853" s="34" t="s">
        <v>3140</v>
      </c>
      <c r="F853" s="34" t="s">
        <v>622</v>
      </c>
      <c r="G853" s="34" t="s">
        <v>467</v>
      </c>
      <c r="H853" s="34" t="s">
        <v>59</v>
      </c>
      <c r="I853" s="34" t="s">
        <v>70</v>
      </c>
      <c r="J853" s="36">
        <v>41365</v>
      </c>
      <c r="K853" s="36"/>
      <c r="L853" s="34" t="s">
        <v>61</v>
      </c>
      <c r="M853" s="40"/>
      <c r="N853" s="41"/>
      <c r="O853" s="40"/>
      <c r="P853" s="41" t="s">
        <v>3456</v>
      </c>
      <c r="Q853" s="40"/>
      <c r="R853" s="41" t="s">
        <v>3456</v>
      </c>
      <c r="S853" s="41"/>
      <c r="T853" s="41" t="s">
        <v>70</v>
      </c>
      <c r="U853" s="41"/>
      <c r="V853" s="41"/>
      <c r="W853" s="40"/>
      <c r="X853" s="41" t="s">
        <v>70</v>
      </c>
      <c r="Y853" s="41"/>
      <c r="Z853" s="40"/>
      <c r="AA853" s="41"/>
      <c r="AB853" s="41"/>
      <c r="AC853" s="41"/>
      <c r="AD853" s="40"/>
      <c r="AE853" s="41" t="s">
        <v>3456</v>
      </c>
      <c r="AF853" s="41"/>
      <c r="AG853" s="41" t="s">
        <v>70</v>
      </c>
      <c r="AH853" s="41"/>
      <c r="AI853" s="41"/>
      <c r="AJ853" s="40"/>
      <c r="AK853" s="41" t="s">
        <v>70</v>
      </c>
      <c r="AL853" s="40"/>
      <c r="AM853" s="41"/>
      <c r="AN853" s="40"/>
      <c r="AO853" s="41" t="s">
        <v>70</v>
      </c>
      <c r="AP853" s="41" t="s">
        <v>70</v>
      </c>
      <c r="AQ853" s="41" t="s">
        <v>70</v>
      </c>
      <c r="AR853" s="41" t="s">
        <v>70</v>
      </c>
      <c r="AS853" s="41" t="s">
        <v>70</v>
      </c>
      <c r="AT853" s="40"/>
      <c r="AU853" s="40"/>
      <c r="AV853" s="34" t="s">
        <v>535</v>
      </c>
      <c r="AW853" s="34" t="s">
        <v>536</v>
      </c>
      <c r="AX853" s="34" t="s">
        <v>133</v>
      </c>
      <c r="AY853" s="34" t="s">
        <v>4296</v>
      </c>
      <c r="AZ853" s="34" t="s">
        <v>64</v>
      </c>
      <c r="BA853" s="34" t="s">
        <v>65</v>
      </c>
      <c r="BB853" s="35">
        <v>2029</v>
      </c>
      <c r="BC853" s="34" t="s">
        <v>66</v>
      </c>
    </row>
    <row r="854" spans="1:55" x14ac:dyDescent="0.25">
      <c r="A854" s="34" t="s">
        <v>1173</v>
      </c>
      <c r="B854" s="35">
        <v>78788</v>
      </c>
      <c r="C854" s="34">
        <v>100</v>
      </c>
      <c r="D854" s="34" t="s">
        <v>1201</v>
      </c>
      <c r="E854" s="34" t="s">
        <v>1202</v>
      </c>
      <c r="F854" s="34" t="s">
        <v>1203</v>
      </c>
      <c r="G854" s="34" t="s">
        <v>434</v>
      </c>
      <c r="H854" s="34" t="s">
        <v>144</v>
      </c>
      <c r="I854" s="34" t="s">
        <v>1597</v>
      </c>
      <c r="J854" s="36">
        <v>43818</v>
      </c>
      <c r="K854" s="36"/>
      <c r="L854" s="34" t="s">
        <v>61</v>
      </c>
      <c r="M854" s="40"/>
      <c r="N854" s="41"/>
      <c r="O854" s="40"/>
      <c r="P854" s="41" t="s">
        <v>3456</v>
      </c>
      <c r="Q854" s="40"/>
      <c r="R854" s="41" t="s">
        <v>3456</v>
      </c>
      <c r="S854" s="41" t="s">
        <v>3456</v>
      </c>
      <c r="T854" s="41" t="s">
        <v>70</v>
      </c>
      <c r="U854" s="41"/>
      <c r="V854" s="41" t="s">
        <v>3456</v>
      </c>
      <c r="W854" s="40"/>
      <c r="X854" s="41" t="s">
        <v>70</v>
      </c>
      <c r="Y854" s="41"/>
      <c r="Z854" s="41"/>
      <c r="AA854" s="41"/>
      <c r="AB854" s="41"/>
      <c r="AC854" s="41"/>
      <c r="AD854" s="40"/>
      <c r="AE854" s="41" t="s">
        <v>3456</v>
      </c>
      <c r="AF854" s="41" t="s">
        <v>3456</v>
      </c>
      <c r="AG854" s="41" t="s">
        <v>70</v>
      </c>
      <c r="AH854" s="41"/>
      <c r="AI854" s="41"/>
      <c r="AJ854" s="40"/>
      <c r="AK854" s="41" t="s">
        <v>70</v>
      </c>
      <c r="AL854" s="40"/>
      <c r="AM854" s="41"/>
      <c r="AN854" s="40"/>
      <c r="AO854" s="41" t="s">
        <v>70</v>
      </c>
      <c r="AP854" s="41" t="s">
        <v>70</v>
      </c>
      <c r="AQ854" s="41" t="s">
        <v>70</v>
      </c>
      <c r="AR854" s="41" t="s">
        <v>70</v>
      </c>
      <c r="AS854" s="41" t="s">
        <v>70</v>
      </c>
      <c r="AT854" s="40"/>
      <c r="AU854" s="40"/>
      <c r="AV854" s="34" t="s">
        <v>70</v>
      </c>
      <c r="AW854" s="34" t="s">
        <v>70</v>
      </c>
      <c r="AX854" s="34" t="s">
        <v>133</v>
      </c>
      <c r="AY854" s="34" t="s">
        <v>4295</v>
      </c>
      <c r="AZ854" s="34" t="s">
        <v>64</v>
      </c>
      <c r="BA854" s="34" t="s">
        <v>65</v>
      </c>
      <c r="BB854" s="35">
        <v>2037</v>
      </c>
      <c r="BC854" s="34" t="s">
        <v>66</v>
      </c>
    </row>
    <row r="855" spans="1:55" x14ac:dyDescent="0.25">
      <c r="A855" s="34" t="s">
        <v>3065</v>
      </c>
      <c r="B855" s="35">
        <v>66564</v>
      </c>
      <c r="C855" s="34">
        <v>100</v>
      </c>
      <c r="D855" s="34" t="s">
        <v>3084</v>
      </c>
      <c r="E855" s="34" t="s">
        <v>3085</v>
      </c>
      <c r="F855" s="34" t="s">
        <v>4013</v>
      </c>
      <c r="G855" s="34" t="s">
        <v>3521</v>
      </c>
      <c r="H855" s="34" t="s">
        <v>4287</v>
      </c>
      <c r="I855" s="34" t="s">
        <v>102</v>
      </c>
      <c r="J855" s="36">
        <v>42101</v>
      </c>
      <c r="K855" s="36"/>
      <c r="L855" s="34" t="s">
        <v>61</v>
      </c>
      <c r="M855" s="40"/>
      <c r="N855" s="41"/>
      <c r="O855" s="40"/>
      <c r="P855" s="41" t="s">
        <v>3456</v>
      </c>
      <c r="Q855" s="40"/>
      <c r="R855" s="41"/>
      <c r="S855" s="41"/>
      <c r="T855" s="41" t="s">
        <v>70</v>
      </c>
      <c r="U855" s="41"/>
      <c r="V855" s="41"/>
      <c r="W855" s="40"/>
      <c r="X855" s="41" t="s">
        <v>70</v>
      </c>
      <c r="Y855" s="41"/>
      <c r="Z855" s="40"/>
      <c r="AA855" s="41"/>
      <c r="AB855" s="41"/>
      <c r="AC855" s="41"/>
      <c r="AD855" s="40"/>
      <c r="AE855" s="41"/>
      <c r="AF855" s="41"/>
      <c r="AG855" s="41" t="s">
        <v>70</v>
      </c>
      <c r="AH855" s="41"/>
      <c r="AI855" s="41"/>
      <c r="AJ855" s="40"/>
      <c r="AK855" s="41" t="s">
        <v>70</v>
      </c>
      <c r="AL855" s="40"/>
      <c r="AM855" s="41"/>
      <c r="AN855" s="40"/>
      <c r="AO855" s="41" t="s">
        <v>70</v>
      </c>
      <c r="AP855" s="41" t="s">
        <v>70</v>
      </c>
      <c r="AQ855" s="41" t="s">
        <v>70</v>
      </c>
      <c r="AR855" s="41" t="s">
        <v>70</v>
      </c>
      <c r="AS855" s="41" t="s">
        <v>70</v>
      </c>
      <c r="AT855" s="40"/>
      <c r="AU855" s="40"/>
      <c r="AV855" s="34" t="s">
        <v>70</v>
      </c>
      <c r="AW855" s="34" t="s">
        <v>70</v>
      </c>
      <c r="AX855" s="34" t="s">
        <v>63</v>
      </c>
      <c r="AY855" s="34" t="s">
        <v>4288</v>
      </c>
      <c r="AZ855" s="34" t="s">
        <v>64</v>
      </c>
      <c r="BA855" s="34" t="s">
        <v>65</v>
      </c>
      <c r="BB855" s="35">
        <v>2030</v>
      </c>
      <c r="BC855" s="34" t="s">
        <v>185</v>
      </c>
    </row>
    <row r="856" spans="1:55" x14ac:dyDescent="0.25">
      <c r="A856" s="34" t="s">
        <v>733</v>
      </c>
      <c r="B856" s="35">
        <v>66776</v>
      </c>
      <c r="C856" s="34">
        <v>32.46</v>
      </c>
      <c r="D856" s="34" t="s">
        <v>4223</v>
      </c>
      <c r="E856" s="34" t="s">
        <v>766</v>
      </c>
      <c r="F856" s="34" t="s">
        <v>4222</v>
      </c>
      <c r="G856" s="34" t="s">
        <v>3548</v>
      </c>
      <c r="H856" s="34" t="s">
        <v>59</v>
      </c>
      <c r="I856" s="34" t="s">
        <v>60</v>
      </c>
      <c r="J856" s="36">
        <v>42348</v>
      </c>
      <c r="K856" s="36"/>
      <c r="L856" s="34" t="s">
        <v>61</v>
      </c>
      <c r="M856" s="40"/>
      <c r="N856" s="41"/>
      <c r="O856" s="40"/>
      <c r="P856" s="41" t="s">
        <v>3456</v>
      </c>
      <c r="Q856" s="40"/>
      <c r="R856" s="41"/>
      <c r="S856" s="41"/>
      <c r="T856" s="41" t="s">
        <v>70</v>
      </c>
      <c r="U856" s="41"/>
      <c r="V856" s="41"/>
      <c r="W856" s="40"/>
      <c r="X856" s="41" t="s">
        <v>70</v>
      </c>
      <c r="Y856" s="41"/>
      <c r="Z856" s="41"/>
      <c r="AA856" s="41"/>
      <c r="AB856" s="41"/>
      <c r="AC856" s="41"/>
      <c r="AD856" s="40"/>
      <c r="AE856" s="41"/>
      <c r="AF856" s="41"/>
      <c r="AG856" s="41" t="s">
        <v>70</v>
      </c>
      <c r="AH856" s="41"/>
      <c r="AI856" s="41"/>
      <c r="AJ856" s="40"/>
      <c r="AK856" s="41" t="s">
        <v>70</v>
      </c>
      <c r="AL856" s="40"/>
      <c r="AM856" s="41"/>
      <c r="AN856" s="41"/>
      <c r="AO856" s="41" t="s">
        <v>70</v>
      </c>
      <c r="AP856" s="41" t="s">
        <v>70</v>
      </c>
      <c r="AQ856" s="41" t="s">
        <v>70</v>
      </c>
      <c r="AR856" s="41" t="s">
        <v>70</v>
      </c>
      <c r="AS856" s="41" t="s">
        <v>70</v>
      </c>
      <c r="AT856" s="41"/>
      <c r="AU856" s="41"/>
      <c r="AV856" s="34" t="s">
        <v>70</v>
      </c>
      <c r="AW856" s="34" t="s">
        <v>70</v>
      </c>
      <c r="AX856" s="34" t="s">
        <v>63</v>
      </c>
      <c r="AY856" s="34" t="s">
        <v>4296</v>
      </c>
      <c r="AZ856" s="34" t="s">
        <v>64</v>
      </c>
      <c r="BA856" s="34" t="s">
        <v>65</v>
      </c>
      <c r="BB856" s="35">
        <v>2031</v>
      </c>
      <c r="BC856" s="34" t="s">
        <v>66</v>
      </c>
    </row>
    <row r="857" spans="1:55" x14ac:dyDescent="0.25">
      <c r="A857" s="34" t="s">
        <v>1053</v>
      </c>
      <c r="B857" s="35">
        <v>67404</v>
      </c>
      <c r="C857" s="34">
        <v>100</v>
      </c>
      <c r="D857" s="34" t="s">
        <v>1064</v>
      </c>
      <c r="E857" s="34" t="s">
        <v>1065</v>
      </c>
      <c r="F857" s="34" t="s">
        <v>654</v>
      </c>
      <c r="G857" s="34" t="s">
        <v>3974</v>
      </c>
      <c r="H857" s="34" t="s">
        <v>59</v>
      </c>
      <c r="I857" s="34" t="s">
        <v>60</v>
      </c>
      <c r="J857" s="36">
        <v>42634</v>
      </c>
      <c r="K857" s="36"/>
      <c r="L857" s="34" t="s">
        <v>61</v>
      </c>
      <c r="M857" s="40"/>
      <c r="N857" s="41"/>
      <c r="O857" s="40"/>
      <c r="P857" s="41" t="s">
        <v>3456</v>
      </c>
      <c r="Q857" s="40"/>
      <c r="R857" s="41"/>
      <c r="S857" s="41"/>
      <c r="T857" s="41" t="s">
        <v>70</v>
      </c>
      <c r="U857" s="41"/>
      <c r="V857" s="41"/>
      <c r="W857" s="40"/>
      <c r="X857" s="41" t="s">
        <v>70</v>
      </c>
      <c r="Y857" s="41"/>
      <c r="Z857" s="41"/>
      <c r="AA857" s="41"/>
      <c r="AB857" s="41"/>
      <c r="AC857" s="41"/>
      <c r="AD857" s="40"/>
      <c r="AE857" s="41"/>
      <c r="AF857" s="41"/>
      <c r="AG857" s="41" t="s">
        <v>70</v>
      </c>
      <c r="AH857" s="41"/>
      <c r="AI857" s="41"/>
      <c r="AJ857" s="40"/>
      <c r="AK857" s="41" t="s">
        <v>70</v>
      </c>
      <c r="AL857" s="40"/>
      <c r="AM857" s="41"/>
      <c r="AN857" s="40"/>
      <c r="AO857" s="41" t="s">
        <v>70</v>
      </c>
      <c r="AP857" s="41" t="s">
        <v>70</v>
      </c>
      <c r="AQ857" s="41" t="s">
        <v>70</v>
      </c>
      <c r="AR857" s="41" t="s">
        <v>70</v>
      </c>
      <c r="AS857" s="41" t="s">
        <v>70</v>
      </c>
      <c r="AT857" s="40"/>
      <c r="AU857" s="40"/>
      <c r="AV857" s="34" t="s">
        <v>70</v>
      </c>
      <c r="AW857" s="34" t="s">
        <v>70</v>
      </c>
      <c r="AX857" s="34" t="s">
        <v>63</v>
      </c>
      <c r="AY857" s="34" t="s">
        <v>4295</v>
      </c>
      <c r="AZ857" s="34" t="s">
        <v>64</v>
      </c>
      <c r="BA857" s="34" t="s">
        <v>65</v>
      </c>
      <c r="BB857" s="35">
        <v>2033</v>
      </c>
      <c r="BC857" s="34" t="s">
        <v>66</v>
      </c>
    </row>
    <row r="858" spans="1:55" x14ac:dyDescent="0.25">
      <c r="A858" s="34" t="s">
        <v>2719</v>
      </c>
      <c r="B858" s="35">
        <v>79522</v>
      </c>
      <c r="C858" s="34">
        <v>100</v>
      </c>
      <c r="D858" s="34" t="s">
        <v>2722</v>
      </c>
      <c r="E858" s="34" t="s">
        <v>2723</v>
      </c>
      <c r="F858" s="34" t="s">
        <v>654</v>
      </c>
      <c r="G858" s="34" t="s">
        <v>3974</v>
      </c>
      <c r="H858" s="34" t="s">
        <v>59</v>
      </c>
      <c r="I858" s="34" t="s">
        <v>60</v>
      </c>
      <c r="J858" s="36">
        <v>44005</v>
      </c>
      <c r="K858" s="36"/>
      <c r="L858" s="34" t="s">
        <v>61</v>
      </c>
      <c r="M858" s="40"/>
      <c r="N858" s="41"/>
      <c r="O858" s="40"/>
      <c r="P858" s="41" t="s">
        <v>3456</v>
      </c>
      <c r="Q858" s="40"/>
      <c r="R858" s="41" t="s">
        <v>3456</v>
      </c>
      <c r="S858" s="41"/>
      <c r="T858" s="41" t="s">
        <v>70</v>
      </c>
      <c r="U858" s="41"/>
      <c r="V858" s="41"/>
      <c r="W858" s="40"/>
      <c r="X858" s="41" t="s">
        <v>70</v>
      </c>
      <c r="Y858" s="41"/>
      <c r="Z858" s="40"/>
      <c r="AA858" s="41"/>
      <c r="AB858" s="41"/>
      <c r="AC858" s="41"/>
      <c r="AD858" s="40"/>
      <c r="AE858" s="41" t="s">
        <v>3456</v>
      </c>
      <c r="AF858" s="41" t="s">
        <v>3456</v>
      </c>
      <c r="AG858" s="41" t="s">
        <v>70</v>
      </c>
      <c r="AH858" s="41"/>
      <c r="AI858" s="41"/>
      <c r="AJ858" s="40"/>
      <c r="AK858" s="41" t="s">
        <v>70</v>
      </c>
      <c r="AL858" s="40"/>
      <c r="AM858" s="41"/>
      <c r="AN858" s="40"/>
      <c r="AO858" s="41" t="s">
        <v>70</v>
      </c>
      <c r="AP858" s="41" t="s">
        <v>70</v>
      </c>
      <c r="AQ858" s="41" t="s">
        <v>70</v>
      </c>
      <c r="AR858" s="41" t="s">
        <v>70</v>
      </c>
      <c r="AS858" s="41" t="s">
        <v>70</v>
      </c>
      <c r="AT858" s="40"/>
      <c r="AU858" s="40"/>
      <c r="AV858" s="34" t="s">
        <v>70</v>
      </c>
      <c r="AW858" s="34" t="s">
        <v>70</v>
      </c>
      <c r="AX858" s="34" t="s">
        <v>63</v>
      </c>
      <c r="AY858" s="34" t="s">
        <v>4286</v>
      </c>
      <c r="AZ858" s="34" t="s">
        <v>64</v>
      </c>
      <c r="BA858" s="34" t="s">
        <v>65</v>
      </c>
      <c r="BB858" s="35">
        <v>2037</v>
      </c>
      <c r="BC858" s="34" t="s">
        <v>66</v>
      </c>
    </row>
    <row r="859" spans="1:55" x14ac:dyDescent="0.25">
      <c r="A859" s="34" t="s">
        <v>4606</v>
      </c>
      <c r="B859" s="35">
        <v>80881</v>
      </c>
      <c r="C859" s="34">
        <v>100</v>
      </c>
      <c r="D859" s="34" t="s">
        <v>4623</v>
      </c>
      <c r="E859" s="34" t="s">
        <v>4624</v>
      </c>
      <c r="F859" s="34" t="s">
        <v>654</v>
      </c>
      <c r="G859" s="34" t="s">
        <v>3974</v>
      </c>
      <c r="H859" s="34" t="s">
        <v>59</v>
      </c>
      <c r="I859" s="34" t="s">
        <v>60</v>
      </c>
      <c r="J859" s="36">
        <v>45117</v>
      </c>
      <c r="K859" s="36"/>
      <c r="L859" s="34" t="s">
        <v>71</v>
      </c>
      <c r="M859" s="40"/>
      <c r="N859" s="41" t="s">
        <v>3456</v>
      </c>
      <c r="O859" s="40">
        <v>32363</v>
      </c>
      <c r="P859" s="41"/>
      <c r="Q859" s="40">
        <v>32363</v>
      </c>
      <c r="R859" s="41"/>
      <c r="S859" s="41"/>
      <c r="T859" s="41" t="s">
        <v>70</v>
      </c>
      <c r="U859" s="41"/>
      <c r="V859" s="41"/>
      <c r="W859" s="40">
        <v>32363</v>
      </c>
      <c r="X859" s="41" t="s">
        <v>70</v>
      </c>
      <c r="Y859" s="41"/>
      <c r="Z859" s="40"/>
      <c r="AA859" s="41" t="s">
        <v>3456</v>
      </c>
      <c r="AB859" s="41"/>
      <c r="AC859" s="41"/>
      <c r="AD859" s="40"/>
      <c r="AE859" s="41" t="s">
        <v>3456</v>
      </c>
      <c r="AF859" s="41" t="s">
        <v>3456</v>
      </c>
      <c r="AG859" s="41" t="s">
        <v>70</v>
      </c>
      <c r="AH859" s="41"/>
      <c r="AI859" s="41"/>
      <c r="AJ859" s="40"/>
      <c r="AK859" s="41" t="s">
        <v>70</v>
      </c>
      <c r="AL859" s="40"/>
      <c r="AM859" s="41"/>
      <c r="AN859" s="40"/>
      <c r="AO859" s="41" t="s">
        <v>70</v>
      </c>
      <c r="AP859" s="41" t="s">
        <v>70</v>
      </c>
      <c r="AQ859" s="41" t="s">
        <v>70</v>
      </c>
      <c r="AR859" s="41" t="s">
        <v>70</v>
      </c>
      <c r="AS859" s="41" t="s">
        <v>70</v>
      </c>
      <c r="AT859" s="40"/>
      <c r="AU859" s="40"/>
      <c r="AV859" s="34" t="s">
        <v>70</v>
      </c>
      <c r="AW859" s="34" t="s">
        <v>70</v>
      </c>
      <c r="AX859" s="34" t="s">
        <v>63</v>
      </c>
      <c r="AY859" s="34" t="s">
        <v>4290</v>
      </c>
      <c r="AZ859" s="34" t="s">
        <v>64</v>
      </c>
      <c r="BA859" s="34" t="s">
        <v>65</v>
      </c>
      <c r="BB859" s="35">
        <v>2040</v>
      </c>
      <c r="BC859" s="34" t="s">
        <v>66</v>
      </c>
    </row>
    <row r="860" spans="1:55" x14ac:dyDescent="0.25">
      <c r="A860" s="34" t="s">
        <v>4333</v>
      </c>
      <c r="B860" s="35">
        <v>81721</v>
      </c>
      <c r="C860" s="34">
        <v>5.35</v>
      </c>
      <c r="D860" s="34" t="s">
        <v>4334</v>
      </c>
      <c r="E860" s="34" t="s">
        <v>4335</v>
      </c>
      <c r="F860" s="34" t="s">
        <v>654</v>
      </c>
      <c r="G860" s="34" t="s">
        <v>3974</v>
      </c>
      <c r="H860" s="34" t="s">
        <v>59</v>
      </c>
      <c r="I860" s="34" t="s">
        <v>60</v>
      </c>
      <c r="J860" s="36">
        <v>45124</v>
      </c>
      <c r="K860" s="36"/>
      <c r="L860" s="34" t="s">
        <v>71</v>
      </c>
      <c r="M860" s="40"/>
      <c r="N860" s="41" t="s">
        <v>3456</v>
      </c>
      <c r="O860" s="40">
        <v>32363</v>
      </c>
      <c r="P860" s="41"/>
      <c r="Q860" s="40">
        <v>32363</v>
      </c>
      <c r="R860" s="41"/>
      <c r="S860" s="41"/>
      <c r="T860" s="41" t="s">
        <v>70</v>
      </c>
      <c r="U860" s="41"/>
      <c r="V860" s="41"/>
      <c r="W860" s="40">
        <v>32363</v>
      </c>
      <c r="X860" s="41" t="s">
        <v>70</v>
      </c>
      <c r="Y860" s="41"/>
      <c r="Z860" s="41"/>
      <c r="AA860" s="41" t="s">
        <v>3456</v>
      </c>
      <c r="AB860" s="41"/>
      <c r="AC860" s="41"/>
      <c r="AD860" s="40"/>
      <c r="AE860" s="41" t="s">
        <v>3456</v>
      </c>
      <c r="AF860" s="41" t="s">
        <v>3456</v>
      </c>
      <c r="AG860" s="41" t="s">
        <v>70</v>
      </c>
      <c r="AH860" s="41"/>
      <c r="AI860" s="41"/>
      <c r="AJ860" s="40"/>
      <c r="AK860" s="41" t="s">
        <v>70</v>
      </c>
      <c r="AL860" s="40"/>
      <c r="AM860" s="41"/>
      <c r="AN860" s="41"/>
      <c r="AO860" s="41" t="s">
        <v>70</v>
      </c>
      <c r="AP860" s="41" t="s">
        <v>70</v>
      </c>
      <c r="AQ860" s="41" t="s">
        <v>70</v>
      </c>
      <c r="AR860" s="41" t="s">
        <v>70</v>
      </c>
      <c r="AS860" s="41" t="s">
        <v>70</v>
      </c>
      <c r="AT860" s="41"/>
      <c r="AU860" s="41"/>
      <c r="AV860" s="34" t="s">
        <v>70</v>
      </c>
      <c r="AW860" s="34" t="s">
        <v>70</v>
      </c>
      <c r="AX860" s="34" t="s">
        <v>133</v>
      </c>
      <c r="AY860" s="34" t="s">
        <v>70</v>
      </c>
      <c r="AZ860" s="34" t="s">
        <v>64</v>
      </c>
      <c r="BA860" s="34" t="s">
        <v>65</v>
      </c>
      <c r="BB860" s="35">
        <v>2040</v>
      </c>
      <c r="BC860" s="34" t="s">
        <v>66</v>
      </c>
    </row>
    <row r="861" spans="1:55" x14ac:dyDescent="0.25">
      <c r="A861" s="34" t="s">
        <v>1053</v>
      </c>
      <c r="B861" s="35">
        <v>79923</v>
      </c>
      <c r="C861" s="34">
        <v>100</v>
      </c>
      <c r="D861" s="34" t="s">
        <v>3639</v>
      </c>
      <c r="E861" s="34" t="s">
        <v>3638</v>
      </c>
      <c r="F861" s="34" t="s">
        <v>654</v>
      </c>
      <c r="G861" s="34" t="s">
        <v>3974</v>
      </c>
      <c r="H861" s="34" t="s">
        <v>59</v>
      </c>
      <c r="I861" s="34" t="s">
        <v>60</v>
      </c>
      <c r="J861" s="36">
        <v>44468</v>
      </c>
      <c r="K861" s="36"/>
      <c r="L861" s="34" t="s">
        <v>61</v>
      </c>
      <c r="M861" s="40"/>
      <c r="N861" s="41" t="s">
        <v>3456</v>
      </c>
      <c r="O861" s="40"/>
      <c r="P861" s="41" t="s">
        <v>3456</v>
      </c>
      <c r="Q861" s="40"/>
      <c r="R861" s="41" t="s">
        <v>3456</v>
      </c>
      <c r="S861" s="41" t="s">
        <v>3456</v>
      </c>
      <c r="T861" s="41" t="s">
        <v>70</v>
      </c>
      <c r="U861" s="41"/>
      <c r="V861" s="41"/>
      <c r="W861" s="40"/>
      <c r="X861" s="41" t="s">
        <v>70</v>
      </c>
      <c r="Y861" s="41"/>
      <c r="Z861" s="41"/>
      <c r="AA861" s="41"/>
      <c r="AB861" s="41"/>
      <c r="AC861" s="41"/>
      <c r="AD861" s="40"/>
      <c r="AE861" s="41" t="s">
        <v>3456</v>
      </c>
      <c r="AF861" s="41" t="s">
        <v>3456</v>
      </c>
      <c r="AG861" s="41" t="s">
        <v>70</v>
      </c>
      <c r="AH861" s="41"/>
      <c r="AI861" s="41"/>
      <c r="AJ861" s="40"/>
      <c r="AK861" s="41" t="s">
        <v>70</v>
      </c>
      <c r="AL861" s="40"/>
      <c r="AM861" s="41"/>
      <c r="AN861" s="40"/>
      <c r="AO861" s="41" t="s">
        <v>70</v>
      </c>
      <c r="AP861" s="41" t="s">
        <v>70</v>
      </c>
      <c r="AQ861" s="41" t="s">
        <v>70</v>
      </c>
      <c r="AR861" s="41" t="s">
        <v>70</v>
      </c>
      <c r="AS861" s="41" t="s">
        <v>70</v>
      </c>
      <c r="AT861" s="40"/>
      <c r="AU861" s="40"/>
      <c r="AV861" s="34" t="s">
        <v>70</v>
      </c>
      <c r="AW861" s="34" t="s">
        <v>70</v>
      </c>
      <c r="AX861" s="34" t="s">
        <v>63</v>
      </c>
      <c r="AY861" s="34" t="s">
        <v>4295</v>
      </c>
      <c r="AZ861" s="34" t="s">
        <v>64</v>
      </c>
      <c r="BA861" s="34" t="s">
        <v>65</v>
      </c>
      <c r="BB861" s="35">
        <v>2038</v>
      </c>
      <c r="BC861" s="34" t="s">
        <v>66</v>
      </c>
    </row>
    <row r="862" spans="1:55" x14ac:dyDescent="0.25">
      <c r="A862" s="34" t="s">
        <v>1173</v>
      </c>
      <c r="B862" s="35">
        <v>66847</v>
      </c>
      <c r="C862" s="34">
        <v>100</v>
      </c>
      <c r="D862" s="34" t="s">
        <v>1174</v>
      </c>
      <c r="E862" s="34" t="s">
        <v>1175</v>
      </c>
      <c r="F862" s="34" t="s">
        <v>172</v>
      </c>
      <c r="G862" s="34" t="s">
        <v>173</v>
      </c>
      <c r="H862" s="34" t="s">
        <v>144</v>
      </c>
      <c r="I862" s="34" t="s">
        <v>174</v>
      </c>
      <c r="J862" s="36">
        <v>43692</v>
      </c>
      <c r="K862" s="36"/>
      <c r="L862" s="34" t="s">
        <v>61</v>
      </c>
      <c r="M862" s="40">
        <v>45271</v>
      </c>
      <c r="N862" s="41"/>
      <c r="O862" s="40"/>
      <c r="P862" s="41" t="s">
        <v>3456</v>
      </c>
      <c r="Q862" s="40"/>
      <c r="R862" s="41" t="s">
        <v>3456</v>
      </c>
      <c r="S862" s="41" t="s">
        <v>3456</v>
      </c>
      <c r="T862" s="41" t="s">
        <v>70</v>
      </c>
      <c r="U862" s="41"/>
      <c r="V862" s="41" t="s">
        <v>3456</v>
      </c>
      <c r="W862" s="40"/>
      <c r="X862" s="41" t="s">
        <v>70</v>
      </c>
      <c r="Y862" s="41"/>
      <c r="Z862" s="41"/>
      <c r="AA862" s="41"/>
      <c r="AB862" s="41"/>
      <c r="AC862" s="41"/>
      <c r="AD862" s="40"/>
      <c r="AE862" s="41" t="s">
        <v>3456</v>
      </c>
      <c r="AF862" s="41" t="s">
        <v>3456</v>
      </c>
      <c r="AG862" s="41" t="s">
        <v>70</v>
      </c>
      <c r="AH862" s="41"/>
      <c r="AI862" s="41"/>
      <c r="AJ862" s="40"/>
      <c r="AK862" s="41" t="s">
        <v>70</v>
      </c>
      <c r="AL862" s="40"/>
      <c r="AM862" s="41"/>
      <c r="AN862" s="40"/>
      <c r="AO862" s="41" t="s">
        <v>70</v>
      </c>
      <c r="AP862" s="41" t="s">
        <v>70</v>
      </c>
      <c r="AQ862" s="41" t="s">
        <v>70</v>
      </c>
      <c r="AR862" s="41" t="s">
        <v>70</v>
      </c>
      <c r="AS862" s="41" t="s">
        <v>70</v>
      </c>
      <c r="AT862" s="40"/>
      <c r="AU862" s="40"/>
      <c r="AV862" s="34" t="s">
        <v>70</v>
      </c>
      <c r="AW862" s="34" t="s">
        <v>70</v>
      </c>
      <c r="AX862" s="34" t="s">
        <v>133</v>
      </c>
      <c r="AY862" s="34" t="s">
        <v>4295</v>
      </c>
      <c r="AZ862" s="34" t="s">
        <v>64</v>
      </c>
      <c r="BA862" s="34" t="s">
        <v>65</v>
      </c>
      <c r="BB862" s="35">
        <v>2035</v>
      </c>
      <c r="BC862" s="34" t="s">
        <v>66</v>
      </c>
    </row>
    <row r="863" spans="1:55" x14ac:dyDescent="0.25">
      <c r="A863" s="34" t="s">
        <v>2462</v>
      </c>
      <c r="B863" s="35">
        <v>65666</v>
      </c>
      <c r="C863" s="34">
        <v>100</v>
      </c>
      <c r="D863" s="34" t="s">
        <v>2492</v>
      </c>
      <c r="E863" s="34" t="s">
        <v>2493</v>
      </c>
      <c r="F863" s="34" t="s">
        <v>1746</v>
      </c>
      <c r="G863" s="34" t="s">
        <v>3500</v>
      </c>
      <c r="H863" s="34" t="s">
        <v>4287</v>
      </c>
      <c r="I863" s="34" t="s">
        <v>3501</v>
      </c>
      <c r="J863" s="36">
        <v>41365</v>
      </c>
      <c r="K863" s="36"/>
      <c r="L863" s="34" t="s">
        <v>61</v>
      </c>
      <c r="M863" s="40">
        <v>45296</v>
      </c>
      <c r="N863" s="41"/>
      <c r="O863" s="40"/>
      <c r="P863" s="41" t="s">
        <v>3456</v>
      </c>
      <c r="Q863" s="40"/>
      <c r="R863" s="41"/>
      <c r="S863" s="41"/>
      <c r="T863" s="41" t="s">
        <v>70</v>
      </c>
      <c r="U863" s="41"/>
      <c r="V863" s="41"/>
      <c r="W863" s="40"/>
      <c r="X863" s="41" t="s">
        <v>70</v>
      </c>
      <c r="Y863" s="41"/>
      <c r="Z863" s="40"/>
      <c r="AA863" s="41"/>
      <c r="AB863" s="41"/>
      <c r="AC863" s="41"/>
      <c r="AD863" s="40"/>
      <c r="AE863" s="41"/>
      <c r="AF863" s="41"/>
      <c r="AG863" s="41" t="s">
        <v>70</v>
      </c>
      <c r="AH863" s="41"/>
      <c r="AI863" s="41"/>
      <c r="AJ863" s="40"/>
      <c r="AK863" s="41" t="s">
        <v>70</v>
      </c>
      <c r="AL863" s="40"/>
      <c r="AM863" s="41"/>
      <c r="AN863" s="40"/>
      <c r="AO863" s="41" t="s">
        <v>70</v>
      </c>
      <c r="AP863" s="41" t="s">
        <v>70</v>
      </c>
      <c r="AQ863" s="41" t="s">
        <v>70</v>
      </c>
      <c r="AR863" s="41" t="s">
        <v>70</v>
      </c>
      <c r="AS863" s="41" t="s">
        <v>70</v>
      </c>
      <c r="AT863" s="40"/>
      <c r="AU863" s="40"/>
      <c r="AV863" s="34" t="s">
        <v>70</v>
      </c>
      <c r="AW863" s="34" t="s">
        <v>70</v>
      </c>
      <c r="AX863" s="34" t="s">
        <v>63</v>
      </c>
      <c r="AY863" s="34" t="s">
        <v>4302</v>
      </c>
      <c r="AZ863" s="34" t="s">
        <v>64</v>
      </c>
      <c r="BA863" s="34" t="s">
        <v>65</v>
      </c>
      <c r="BB863" s="35">
        <v>2027</v>
      </c>
      <c r="BC863" s="34" t="s">
        <v>119</v>
      </c>
    </row>
    <row r="864" spans="1:55" x14ac:dyDescent="0.25">
      <c r="A864" s="34" t="s">
        <v>2433</v>
      </c>
      <c r="B864" s="35">
        <v>64067</v>
      </c>
      <c r="C864" s="34">
        <v>100</v>
      </c>
      <c r="D864" s="34" t="s">
        <v>2439</v>
      </c>
      <c r="E864" s="34" t="s">
        <v>2440</v>
      </c>
      <c r="F864" s="34" t="s">
        <v>320</v>
      </c>
      <c r="G864" s="34" t="s">
        <v>99</v>
      </c>
      <c r="H864" s="34" t="s">
        <v>4287</v>
      </c>
      <c r="I864" s="34" t="s">
        <v>1275</v>
      </c>
      <c r="J864" s="36">
        <v>40162</v>
      </c>
      <c r="K864" s="36"/>
      <c r="L864" s="34" t="s">
        <v>61</v>
      </c>
      <c r="M864" s="40"/>
      <c r="N864" s="41"/>
      <c r="O864" s="40"/>
      <c r="P864" s="41" t="s">
        <v>3456</v>
      </c>
      <c r="Q864" s="40"/>
      <c r="R864" s="41" t="s">
        <v>3456</v>
      </c>
      <c r="S864" s="41"/>
      <c r="T864" s="41" t="s">
        <v>70</v>
      </c>
      <c r="U864" s="41"/>
      <c r="V864" s="41"/>
      <c r="W864" s="40"/>
      <c r="X864" s="41" t="s">
        <v>70</v>
      </c>
      <c r="Y864" s="41"/>
      <c r="Z864" s="40"/>
      <c r="AA864" s="41"/>
      <c r="AB864" s="41"/>
      <c r="AC864" s="41"/>
      <c r="AD864" s="40"/>
      <c r="AE864" s="41"/>
      <c r="AF864" s="41"/>
      <c r="AG864" s="41" t="s">
        <v>70</v>
      </c>
      <c r="AH864" s="41"/>
      <c r="AI864" s="41"/>
      <c r="AJ864" s="40"/>
      <c r="AK864" s="41" t="s">
        <v>70</v>
      </c>
      <c r="AL864" s="40"/>
      <c r="AM864" s="41"/>
      <c r="AN864" s="40"/>
      <c r="AO864" s="41" t="s">
        <v>70</v>
      </c>
      <c r="AP864" s="41" t="s">
        <v>70</v>
      </c>
      <c r="AQ864" s="41" t="s">
        <v>70</v>
      </c>
      <c r="AR864" s="41" t="s">
        <v>70</v>
      </c>
      <c r="AS864" s="41" t="s">
        <v>70</v>
      </c>
      <c r="AT864" s="40"/>
      <c r="AU864" s="40"/>
      <c r="AV864" s="34" t="s">
        <v>70</v>
      </c>
      <c r="AW864" s="34" t="s">
        <v>70</v>
      </c>
      <c r="AX864" s="34" t="s">
        <v>63</v>
      </c>
      <c r="AY864" s="34" t="s">
        <v>4285</v>
      </c>
      <c r="AZ864" s="34" t="s">
        <v>64</v>
      </c>
      <c r="BA864" s="34" t="s">
        <v>65</v>
      </c>
      <c r="BB864" s="35">
        <v>2024</v>
      </c>
      <c r="BC864" s="34" t="s">
        <v>66</v>
      </c>
    </row>
    <row r="865" spans="1:55" x14ac:dyDescent="0.25">
      <c r="A865" s="34" t="s">
        <v>803</v>
      </c>
      <c r="B865" s="35">
        <v>78867</v>
      </c>
      <c r="C865" s="34">
        <v>5.64</v>
      </c>
      <c r="D865" s="34" t="s">
        <v>3628</v>
      </c>
      <c r="E865" s="34" t="s">
        <v>812</v>
      </c>
      <c r="F865" s="34" t="s">
        <v>482</v>
      </c>
      <c r="G865" s="34" t="s">
        <v>3974</v>
      </c>
      <c r="H865" s="34" t="s">
        <v>59</v>
      </c>
      <c r="I865" s="34" t="s">
        <v>380</v>
      </c>
      <c r="J865" s="36">
        <v>43745</v>
      </c>
      <c r="K865" s="36"/>
      <c r="L865" s="34" t="s">
        <v>61</v>
      </c>
      <c r="M865" s="40"/>
      <c r="N865" s="41"/>
      <c r="O865" s="40"/>
      <c r="P865" s="41" t="s">
        <v>3456</v>
      </c>
      <c r="Q865" s="40"/>
      <c r="R865" s="41"/>
      <c r="S865" s="41"/>
      <c r="T865" s="41" t="s">
        <v>70</v>
      </c>
      <c r="U865" s="41"/>
      <c r="V865" s="41"/>
      <c r="W865" s="40"/>
      <c r="X865" s="41" t="s">
        <v>70</v>
      </c>
      <c r="Y865" s="41"/>
      <c r="Z865" s="41"/>
      <c r="AA865" s="41"/>
      <c r="AB865" s="41"/>
      <c r="AC865" s="41"/>
      <c r="AD865" s="40"/>
      <c r="AE865" s="41"/>
      <c r="AF865" s="41"/>
      <c r="AG865" s="41" t="s">
        <v>70</v>
      </c>
      <c r="AH865" s="41"/>
      <c r="AI865" s="41"/>
      <c r="AJ865" s="40"/>
      <c r="AK865" s="41" t="s">
        <v>70</v>
      </c>
      <c r="AL865" s="40"/>
      <c r="AM865" s="41"/>
      <c r="AN865" s="41"/>
      <c r="AO865" s="41" t="s">
        <v>70</v>
      </c>
      <c r="AP865" s="41" t="s">
        <v>70</v>
      </c>
      <c r="AQ865" s="41" t="s">
        <v>70</v>
      </c>
      <c r="AR865" s="41" t="s">
        <v>70</v>
      </c>
      <c r="AS865" s="41" t="s">
        <v>70</v>
      </c>
      <c r="AT865" s="41"/>
      <c r="AU865" s="41"/>
      <c r="AV865" s="34" t="s">
        <v>70</v>
      </c>
      <c r="AW865" s="34" t="s">
        <v>70</v>
      </c>
      <c r="AX865" s="34" t="s">
        <v>63</v>
      </c>
      <c r="AY865" s="34" t="s">
        <v>4286</v>
      </c>
      <c r="AZ865" s="34" t="s">
        <v>64</v>
      </c>
      <c r="BA865" s="34" t="s">
        <v>65</v>
      </c>
      <c r="BB865" s="35">
        <v>2034</v>
      </c>
      <c r="BC865" s="34" t="s">
        <v>66</v>
      </c>
    </row>
    <row r="866" spans="1:55" x14ac:dyDescent="0.25">
      <c r="A866" s="34" t="s">
        <v>792</v>
      </c>
      <c r="B866" s="35">
        <v>78082</v>
      </c>
      <c r="C866" s="34">
        <v>15.98</v>
      </c>
      <c r="D866" s="34" t="s">
        <v>796</v>
      </c>
      <c r="E866" s="34" t="s">
        <v>797</v>
      </c>
      <c r="F866" s="34" t="s">
        <v>482</v>
      </c>
      <c r="G866" s="34" t="s">
        <v>3974</v>
      </c>
      <c r="H866" s="34" t="s">
        <v>59</v>
      </c>
      <c r="I866" s="34" t="s">
        <v>380</v>
      </c>
      <c r="J866" s="36">
        <v>43348</v>
      </c>
      <c r="K866" s="36"/>
      <c r="L866" s="34" t="s">
        <v>61</v>
      </c>
      <c r="M866" s="40"/>
      <c r="N866" s="41"/>
      <c r="O866" s="40"/>
      <c r="P866" s="41" t="s">
        <v>3456</v>
      </c>
      <c r="Q866" s="40"/>
      <c r="R866" s="41"/>
      <c r="S866" s="41"/>
      <c r="T866" s="41" t="s">
        <v>70</v>
      </c>
      <c r="U866" s="41"/>
      <c r="V866" s="41"/>
      <c r="W866" s="40"/>
      <c r="X866" s="41" t="s">
        <v>70</v>
      </c>
      <c r="Y866" s="41"/>
      <c r="Z866" s="41"/>
      <c r="AA866" s="41"/>
      <c r="AB866" s="41"/>
      <c r="AC866" s="41"/>
      <c r="AD866" s="40"/>
      <c r="AE866" s="41"/>
      <c r="AF866" s="41"/>
      <c r="AG866" s="41" t="s">
        <v>70</v>
      </c>
      <c r="AH866" s="41"/>
      <c r="AI866" s="41"/>
      <c r="AJ866" s="40"/>
      <c r="AK866" s="41" t="s">
        <v>70</v>
      </c>
      <c r="AL866" s="40"/>
      <c r="AM866" s="41"/>
      <c r="AN866" s="41"/>
      <c r="AO866" s="41" t="s">
        <v>70</v>
      </c>
      <c r="AP866" s="41" t="s">
        <v>70</v>
      </c>
      <c r="AQ866" s="41" t="s">
        <v>70</v>
      </c>
      <c r="AR866" s="41" t="s">
        <v>70</v>
      </c>
      <c r="AS866" s="41" t="s">
        <v>70</v>
      </c>
      <c r="AT866" s="41"/>
      <c r="AU866" s="41"/>
      <c r="AV866" s="34" t="s">
        <v>70</v>
      </c>
      <c r="AW866" s="34" t="s">
        <v>70</v>
      </c>
      <c r="AX866" s="34" t="s">
        <v>133</v>
      </c>
      <c r="AY866" s="34" t="s">
        <v>4290</v>
      </c>
      <c r="AZ866" s="34" t="s">
        <v>64</v>
      </c>
      <c r="BA866" s="34" t="s">
        <v>65</v>
      </c>
      <c r="BB866" s="35">
        <v>2034</v>
      </c>
      <c r="BC866" s="34" t="s">
        <v>66</v>
      </c>
    </row>
    <row r="867" spans="1:55" x14ac:dyDescent="0.25">
      <c r="A867" s="34" t="s">
        <v>2301</v>
      </c>
      <c r="B867" s="35">
        <v>62744</v>
      </c>
      <c r="C867" s="34">
        <v>100</v>
      </c>
      <c r="D867" s="34" t="s">
        <v>2312</v>
      </c>
      <c r="E867" s="34" t="s">
        <v>2313</v>
      </c>
      <c r="F867" s="34" t="s">
        <v>1008</v>
      </c>
      <c r="G867" s="34" t="s">
        <v>150</v>
      </c>
      <c r="H867" s="34" t="s">
        <v>4287</v>
      </c>
      <c r="I867" s="34" t="s">
        <v>1009</v>
      </c>
      <c r="J867" s="36">
        <v>39545</v>
      </c>
      <c r="K867" s="36"/>
      <c r="L867" s="34" t="s">
        <v>61</v>
      </c>
      <c r="M867" s="40"/>
      <c r="N867" s="41"/>
      <c r="O867" s="40"/>
      <c r="P867" s="41"/>
      <c r="Q867" s="40"/>
      <c r="R867" s="41"/>
      <c r="S867" s="41"/>
      <c r="T867" s="41" t="s">
        <v>70</v>
      </c>
      <c r="U867" s="41"/>
      <c r="V867" s="41"/>
      <c r="W867" s="40"/>
      <c r="X867" s="41" t="s">
        <v>70</v>
      </c>
      <c r="Y867" s="41"/>
      <c r="Z867" s="40"/>
      <c r="AA867" s="41"/>
      <c r="AB867" s="41"/>
      <c r="AC867" s="41"/>
      <c r="AD867" s="40"/>
      <c r="AE867" s="41"/>
      <c r="AF867" s="41"/>
      <c r="AG867" s="41" t="s">
        <v>70</v>
      </c>
      <c r="AH867" s="41"/>
      <c r="AI867" s="41"/>
      <c r="AJ867" s="40"/>
      <c r="AK867" s="41" t="s">
        <v>70</v>
      </c>
      <c r="AL867" s="40"/>
      <c r="AM867" s="41"/>
      <c r="AN867" s="40"/>
      <c r="AO867" s="41" t="s">
        <v>70</v>
      </c>
      <c r="AP867" s="41" t="s">
        <v>70</v>
      </c>
      <c r="AQ867" s="41" t="s">
        <v>70</v>
      </c>
      <c r="AR867" s="41" t="s">
        <v>70</v>
      </c>
      <c r="AS867" s="41" t="s">
        <v>70</v>
      </c>
      <c r="AT867" s="40"/>
      <c r="AU867" s="40"/>
      <c r="AV867" s="34" t="s">
        <v>70</v>
      </c>
      <c r="AW867" s="34" t="s">
        <v>70</v>
      </c>
      <c r="AX867" s="34" t="s">
        <v>133</v>
      </c>
      <c r="AY867" s="34" t="s">
        <v>4289</v>
      </c>
      <c r="AZ867" s="34" t="s">
        <v>64</v>
      </c>
      <c r="BA867" s="34" t="s">
        <v>65</v>
      </c>
      <c r="BB867" s="35">
        <v>2023</v>
      </c>
      <c r="BC867" s="34" t="s">
        <v>66</v>
      </c>
    </row>
    <row r="868" spans="1:55" x14ac:dyDescent="0.25">
      <c r="A868" s="34" t="s">
        <v>2086</v>
      </c>
      <c r="B868" s="35">
        <v>61949</v>
      </c>
      <c r="C868" s="34">
        <v>10</v>
      </c>
      <c r="D868" s="34" t="s">
        <v>2090</v>
      </c>
      <c r="E868" s="34" t="s">
        <v>2091</v>
      </c>
      <c r="F868" s="34" t="s">
        <v>1340</v>
      </c>
      <c r="G868" s="34" t="s">
        <v>230</v>
      </c>
      <c r="H868" s="34" t="s">
        <v>59</v>
      </c>
      <c r="I868" s="34" t="s">
        <v>729</v>
      </c>
      <c r="J868" s="36">
        <v>39639</v>
      </c>
      <c r="K868" s="36">
        <v>45291</v>
      </c>
      <c r="L868" s="34" t="s">
        <v>71</v>
      </c>
      <c r="M868" s="40"/>
      <c r="N868" s="41"/>
      <c r="O868" s="40"/>
      <c r="P868" s="41"/>
      <c r="Q868" s="40"/>
      <c r="R868" s="41"/>
      <c r="S868" s="41"/>
      <c r="T868" s="41" t="s">
        <v>70</v>
      </c>
      <c r="U868" s="41"/>
      <c r="V868" s="41"/>
      <c r="W868" s="40">
        <v>32363</v>
      </c>
      <c r="X868" s="41" t="s">
        <v>70</v>
      </c>
      <c r="Y868" s="41"/>
      <c r="Z868" s="40"/>
      <c r="AA868" s="41"/>
      <c r="AB868" s="41"/>
      <c r="AC868" s="41"/>
      <c r="AD868" s="40"/>
      <c r="AE868" s="41" t="s">
        <v>3456</v>
      </c>
      <c r="AF868" s="41" t="s">
        <v>3456</v>
      </c>
      <c r="AG868" s="41" t="s">
        <v>70</v>
      </c>
      <c r="AH868" s="41"/>
      <c r="AI868" s="41"/>
      <c r="AJ868" s="40"/>
      <c r="AK868" s="41" t="s">
        <v>70</v>
      </c>
      <c r="AL868" s="40"/>
      <c r="AM868" s="41"/>
      <c r="AN868" s="40"/>
      <c r="AO868" s="41" t="s">
        <v>70</v>
      </c>
      <c r="AP868" s="41" t="s">
        <v>70</v>
      </c>
      <c r="AQ868" s="41" t="s">
        <v>70</v>
      </c>
      <c r="AR868" s="41" t="s">
        <v>70</v>
      </c>
      <c r="AS868" s="41" t="s">
        <v>70</v>
      </c>
      <c r="AT868" s="40"/>
      <c r="AU868" s="40"/>
      <c r="AV868" s="34" t="s">
        <v>70</v>
      </c>
      <c r="AW868" s="34" t="s">
        <v>70</v>
      </c>
      <c r="AX868" s="34" t="s">
        <v>133</v>
      </c>
      <c r="AY868" s="34" t="s">
        <v>4285</v>
      </c>
      <c r="AZ868" s="34" t="s">
        <v>464</v>
      </c>
      <c r="BA868" s="34" t="s">
        <v>465</v>
      </c>
      <c r="BB868" s="35">
        <v>2023</v>
      </c>
      <c r="BC868" s="34" t="s">
        <v>185</v>
      </c>
    </row>
    <row r="869" spans="1:55" x14ac:dyDescent="0.25">
      <c r="A869" s="34" t="s">
        <v>645</v>
      </c>
      <c r="B869" s="35">
        <v>65851</v>
      </c>
      <c r="C869" s="34">
        <v>100</v>
      </c>
      <c r="D869" s="34" t="s">
        <v>655</v>
      </c>
      <c r="E869" s="34" t="s">
        <v>656</v>
      </c>
      <c r="F869" s="34" t="s">
        <v>657</v>
      </c>
      <c r="G869" s="34" t="s">
        <v>3982</v>
      </c>
      <c r="H869" s="34" t="s">
        <v>144</v>
      </c>
      <c r="I869" s="34" t="s">
        <v>273</v>
      </c>
      <c r="J869" s="36">
        <v>42061</v>
      </c>
      <c r="K869" s="36"/>
      <c r="L869" s="34" t="s">
        <v>61</v>
      </c>
      <c r="M869" s="40"/>
      <c r="N869" s="41"/>
      <c r="O869" s="40"/>
      <c r="P869" s="41" t="s">
        <v>3456</v>
      </c>
      <c r="Q869" s="40"/>
      <c r="R869" s="41"/>
      <c r="S869" s="41"/>
      <c r="T869" s="41" t="s">
        <v>70</v>
      </c>
      <c r="U869" s="41"/>
      <c r="V869" s="41"/>
      <c r="W869" s="40"/>
      <c r="X869" s="41" t="s">
        <v>70</v>
      </c>
      <c r="Y869" s="41"/>
      <c r="Z869" s="41"/>
      <c r="AA869" s="41"/>
      <c r="AB869" s="41"/>
      <c r="AC869" s="41"/>
      <c r="AD869" s="40"/>
      <c r="AE869" s="41"/>
      <c r="AF869" s="41"/>
      <c r="AG869" s="41" t="s">
        <v>70</v>
      </c>
      <c r="AH869" s="41"/>
      <c r="AI869" s="41"/>
      <c r="AJ869" s="40"/>
      <c r="AK869" s="41" t="s">
        <v>70</v>
      </c>
      <c r="AL869" s="40"/>
      <c r="AM869" s="41"/>
      <c r="AN869" s="41"/>
      <c r="AO869" s="41" t="s">
        <v>70</v>
      </c>
      <c r="AP869" s="41" t="s">
        <v>70</v>
      </c>
      <c r="AQ869" s="41" t="s">
        <v>70</v>
      </c>
      <c r="AR869" s="41" t="s">
        <v>70</v>
      </c>
      <c r="AS869" s="41" t="s">
        <v>70</v>
      </c>
      <c r="AT869" s="41"/>
      <c r="AU869" s="41"/>
      <c r="AV869" s="34" t="s">
        <v>70</v>
      </c>
      <c r="AW869" s="34" t="s">
        <v>70</v>
      </c>
      <c r="AX869" s="34" t="s">
        <v>133</v>
      </c>
      <c r="AY869" s="34" t="s">
        <v>4290</v>
      </c>
      <c r="AZ869" s="34" t="s">
        <v>64</v>
      </c>
      <c r="BA869" s="34" t="s">
        <v>65</v>
      </c>
      <c r="BB869" s="35">
        <v>2030</v>
      </c>
      <c r="BC869" s="34" t="s">
        <v>66</v>
      </c>
    </row>
    <row r="870" spans="1:55" x14ac:dyDescent="0.25">
      <c r="A870" s="34" t="s">
        <v>1896</v>
      </c>
      <c r="B870" s="35">
        <v>60112</v>
      </c>
      <c r="C870" s="34">
        <v>100</v>
      </c>
      <c r="D870" s="34" t="s">
        <v>1897</v>
      </c>
      <c r="E870" s="34" t="s">
        <v>1898</v>
      </c>
      <c r="F870" s="34" t="s">
        <v>1899</v>
      </c>
      <c r="G870" s="34" t="s">
        <v>4026</v>
      </c>
      <c r="H870" s="34" t="s">
        <v>144</v>
      </c>
      <c r="I870" s="34" t="s">
        <v>1886</v>
      </c>
      <c r="J870" s="36">
        <v>36109</v>
      </c>
      <c r="K870" s="36"/>
      <c r="L870" s="34" t="s">
        <v>61</v>
      </c>
      <c r="M870" s="40"/>
      <c r="N870" s="41"/>
      <c r="O870" s="40"/>
      <c r="P870" s="41"/>
      <c r="Q870" s="40"/>
      <c r="R870" s="41"/>
      <c r="S870" s="41"/>
      <c r="T870" s="41" t="s">
        <v>70</v>
      </c>
      <c r="U870" s="41"/>
      <c r="V870" s="41"/>
      <c r="W870" s="40"/>
      <c r="X870" s="41" t="s">
        <v>70</v>
      </c>
      <c r="Y870" s="41"/>
      <c r="Z870" s="40"/>
      <c r="AA870" s="41"/>
      <c r="AB870" s="41"/>
      <c r="AC870" s="41"/>
      <c r="AD870" s="40"/>
      <c r="AE870" s="41" t="s">
        <v>3456</v>
      </c>
      <c r="AF870" s="41"/>
      <c r="AG870" s="41" t="s">
        <v>70</v>
      </c>
      <c r="AH870" s="41"/>
      <c r="AI870" s="41"/>
      <c r="AJ870" s="40"/>
      <c r="AK870" s="41" t="s">
        <v>70</v>
      </c>
      <c r="AL870" s="40"/>
      <c r="AM870" s="41"/>
      <c r="AN870" s="40"/>
      <c r="AO870" s="41" t="s">
        <v>70</v>
      </c>
      <c r="AP870" s="41" t="s">
        <v>70</v>
      </c>
      <c r="AQ870" s="41" t="s">
        <v>70</v>
      </c>
      <c r="AR870" s="41" t="s">
        <v>70</v>
      </c>
      <c r="AS870" s="41" t="s">
        <v>70</v>
      </c>
      <c r="AT870" s="40"/>
      <c r="AU870" s="40"/>
      <c r="AV870" s="34" t="s">
        <v>70</v>
      </c>
      <c r="AW870" s="34" t="s">
        <v>70</v>
      </c>
      <c r="AX870" s="34" t="s">
        <v>133</v>
      </c>
      <c r="AY870" s="34" t="s">
        <v>4288</v>
      </c>
      <c r="AZ870" s="34" t="s">
        <v>64</v>
      </c>
      <c r="BA870" s="34" t="s">
        <v>423</v>
      </c>
      <c r="BB870" s="35">
        <v>2015</v>
      </c>
      <c r="BC870" s="34" t="s">
        <v>66</v>
      </c>
    </row>
    <row r="871" spans="1:55" x14ac:dyDescent="0.25">
      <c r="A871" s="34" t="s">
        <v>2086</v>
      </c>
      <c r="B871" s="35">
        <v>62424</v>
      </c>
      <c r="C871" s="34">
        <v>100</v>
      </c>
      <c r="D871" s="34" t="s">
        <v>2109</v>
      </c>
      <c r="E871" s="34" t="s">
        <v>2110</v>
      </c>
      <c r="F871" s="34" t="s">
        <v>1083</v>
      </c>
      <c r="G871" s="34" t="s">
        <v>155</v>
      </c>
      <c r="H871" s="34" t="s">
        <v>208</v>
      </c>
      <c r="I871" s="34" t="s">
        <v>3510</v>
      </c>
      <c r="J871" s="36">
        <v>39142</v>
      </c>
      <c r="K871" s="36"/>
      <c r="L871" s="34" t="s">
        <v>61</v>
      </c>
      <c r="M871" s="40"/>
      <c r="N871" s="41"/>
      <c r="O871" s="40"/>
      <c r="P871" s="41"/>
      <c r="Q871" s="40"/>
      <c r="R871" s="41" t="s">
        <v>3456</v>
      </c>
      <c r="S871" s="41"/>
      <c r="T871" s="41" t="s">
        <v>70</v>
      </c>
      <c r="U871" s="41"/>
      <c r="V871" s="41"/>
      <c r="W871" s="40"/>
      <c r="X871" s="41" t="s">
        <v>70</v>
      </c>
      <c r="Y871" s="41"/>
      <c r="Z871" s="40"/>
      <c r="AA871" s="41"/>
      <c r="AB871" s="41"/>
      <c r="AC871" s="41"/>
      <c r="AD871" s="40"/>
      <c r="AE871" s="41"/>
      <c r="AF871" s="41"/>
      <c r="AG871" s="41" t="s">
        <v>70</v>
      </c>
      <c r="AH871" s="41"/>
      <c r="AI871" s="41"/>
      <c r="AJ871" s="40"/>
      <c r="AK871" s="41" t="s">
        <v>70</v>
      </c>
      <c r="AL871" s="40"/>
      <c r="AM871" s="41"/>
      <c r="AN871" s="40"/>
      <c r="AO871" s="41" t="s">
        <v>70</v>
      </c>
      <c r="AP871" s="41" t="s">
        <v>70</v>
      </c>
      <c r="AQ871" s="41" t="s">
        <v>70</v>
      </c>
      <c r="AR871" s="41" t="s">
        <v>70</v>
      </c>
      <c r="AS871" s="41" t="s">
        <v>70</v>
      </c>
      <c r="AT871" s="40"/>
      <c r="AU871" s="40"/>
      <c r="AV871" s="34" t="s">
        <v>70</v>
      </c>
      <c r="AW871" s="34" t="s">
        <v>70</v>
      </c>
      <c r="AX871" s="34" t="s">
        <v>133</v>
      </c>
      <c r="AY871" s="34" t="s">
        <v>4285</v>
      </c>
      <c r="AZ871" s="34" t="s">
        <v>64</v>
      </c>
      <c r="BA871" s="34" t="s">
        <v>65</v>
      </c>
      <c r="BB871" s="35">
        <v>2022</v>
      </c>
      <c r="BC871" s="34" t="s">
        <v>66</v>
      </c>
    </row>
    <row r="872" spans="1:55" x14ac:dyDescent="0.25">
      <c r="A872" s="34" t="s">
        <v>2086</v>
      </c>
      <c r="B872" s="35">
        <v>62857</v>
      </c>
      <c r="C872" s="34">
        <v>100</v>
      </c>
      <c r="D872" s="34" t="s">
        <v>2134</v>
      </c>
      <c r="E872" s="34" t="s">
        <v>2135</v>
      </c>
      <c r="F872" s="34" t="s">
        <v>2133</v>
      </c>
      <c r="G872" s="34" t="s">
        <v>3520</v>
      </c>
      <c r="H872" s="34" t="s">
        <v>4287</v>
      </c>
      <c r="I872" s="34" t="s">
        <v>118</v>
      </c>
      <c r="J872" s="36">
        <v>39080</v>
      </c>
      <c r="K872" s="36">
        <v>45291</v>
      </c>
      <c r="L872" s="34" t="s">
        <v>71</v>
      </c>
      <c r="M872" s="40">
        <v>45267</v>
      </c>
      <c r="N872" s="41"/>
      <c r="O872" s="40"/>
      <c r="P872" s="41"/>
      <c r="Q872" s="40"/>
      <c r="R872" s="41"/>
      <c r="S872" s="41"/>
      <c r="T872" s="41" t="s">
        <v>70</v>
      </c>
      <c r="U872" s="41"/>
      <c r="V872" s="41"/>
      <c r="W872" s="40">
        <v>32363</v>
      </c>
      <c r="X872" s="41" t="s">
        <v>70</v>
      </c>
      <c r="Y872" s="41"/>
      <c r="Z872" s="40"/>
      <c r="AA872" s="41"/>
      <c r="AB872" s="41"/>
      <c r="AC872" s="41"/>
      <c r="AD872" s="40"/>
      <c r="AE872" s="41" t="s">
        <v>3456</v>
      </c>
      <c r="AF872" s="41" t="s">
        <v>3456</v>
      </c>
      <c r="AG872" s="41" t="s">
        <v>70</v>
      </c>
      <c r="AH872" s="41"/>
      <c r="AI872" s="41"/>
      <c r="AJ872" s="40"/>
      <c r="AK872" s="41" t="s">
        <v>70</v>
      </c>
      <c r="AL872" s="40"/>
      <c r="AM872" s="41"/>
      <c r="AN872" s="40"/>
      <c r="AO872" s="41" t="s">
        <v>70</v>
      </c>
      <c r="AP872" s="41" t="s">
        <v>70</v>
      </c>
      <c r="AQ872" s="41" t="s">
        <v>70</v>
      </c>
      <c r="AR872" s="41" t="s">
        <v>70</v>
      </c>
      <c r="AS872" s="41" t="s">
        <v>70</v>
      </c>
      <c r="AT872" s="40"/>
      <c r="AU872" s="40"/>
      <c r="AV872" s="34" t="s">
        <v>70</v>
      </c>
      <c r="AW872" s="34" t="s">
        <v>70</v>
      </c>
      <c r="AX872" s="34" t="s">
        <v>133</v>
      </c>
      <c r="AY872" s="34" t="s">
        <v>4285</v>
      </c>
      <c r="AZ872" s="34" t="s">
        <v>464</v>
      </c>
      <c r="BA872" s="34" t="s">
        <v>465</v>
      </c>
      <c r="BB872" s="35">
        <v>2023</v>
      </c>
      <c r="BC872" s="34" t="s">
        <v>66</v>
      </c>
    </row>
    <row r="873" spans="1:55" x14ac:dyDescent="0.25">
      <c r="A873" s="34" t="s">
        <v>4427</v>
      </c>
      <c r="B873" s="35">
        <v>82106</v>
      </c>
      <c r="C873" s="34">
        <v>100</v>
      </c>
      <c r="D873" s="34" t="s">
        <v>4428</v>
      </c>
      <c r="E873" s="34" t="s">
        <v>4429</v>
      </c>
      <c r="F873" s="34" t="s">
        <v>741</v>
      </c>
      <c r="G873" s="34" t="s">
        <v>223</v>
      </c>
      <c r="H873" s="34" t="s">
        <v>59</v>
      </c>
      <c r="I873" s="34" t="s">
        <v>70</v>
      </c>
      <c r="J873" s="36">
        <v>45273</v>
      </c>
      <c r="K873" s="36"/>
      <c r="L873" s="34" t="s">
        <v>71</v>
      </c>
      <c r="M873" s="40"/>
      <c r="N873" s="41"/>
      <c r="O873" s="40">
        <v>32363</v>
      </c>
      <c r="P873" s="41"/>
      <c r="Q873" s="40">
        <v>32363</v>
      </c>
      <c r="R873" s="41"/>
      <c r="S873" s="41"/>
      <c r="T873" s="41" t="s">
        <v>70</v>
      </c>
      <c r="U873" s="41"/>
      <c r="V873" s="41"/>
      <c r="W873" s="40">
        <v>32363</v>
      </c>
      <c r="X873" s="41" t="s">
        <v>70</v>
      </c>
      <c r="Y873" s="41"/>
      <c r="Z873" s="40"/>
      <c r="AA873" s="41" t="s">
        <v>3456</v>
      </c>
      <c r="AB873" s="41"/>
      <c r="AC873" s="41"/>
      <c r="AD873" s="40"/>
      <c r="AE873" s="41" t="s">
        <v>3456</v>
      </c>
      <c r="AF873" s="41" t="s">
        <v>3456</v>
      </c>
      <c r="AG873" s="41" t="s">
        <v>70</v>
      </c>
      <c r="AH873" s="41"/>
      <c r="AI873" s="41" t="s">
        <v>3456</v>
      </c>
      <c r="AJ873" s="40"/>
      <c r="AK873" s="41" t="s">
        <v>70</v>
      </c>
      <c r="AL873" s="40"/>
      <c r="AM873" s="41"/>
      <c r="AN873" s="40"/>
      <c r="AO873" s="41" t="s">
        <v>70</v>
      </c>
      <c r="AP873" s="41" t="s">
        <v>70</v>
      </c>
      <c r="AQ873" s="41" t="s">
        <v>70</v>
      </c>
      <c r="AR873" s="41" t="s">
        <v>70</v>
      </c>
      <c r="AS873" s="41" t="s">
        <v>70</v>
      </c>
      <c r="AT873" s="40"/>
      <c r="AU873" s="40"/>
      <c r="AV873" s="34" t="s">
        <v>70</v>
      </c>
      <c r="AW873" s="34" t="s">
        <v>70</v>
      </c>
      <c r="AX873" s="34" t="s">
        <v>133</v>
      </c>
      <c r="AY873" s="34" t="s">
        <v>70</v>
      </c>
      <c r="AZ873" s="34" t="s">
        <v>64</v>
      </c>
      <c r="BA873" s="34" t="s">
        <v>65</v>
      </c>
      <c r="BB873" s="35">
        <v>2040</v>
      </c>
      <c r="BC873" s="34" t="s">
        <v>66</v>
      </c>
    </row>
    <row r="874" spans="1:55" x14ac:dyDescent="0.25">
      <c r="A874" s="34" t="s">
        <v>2576</v>
      </c>
      <c r="B874" s="35">
        <v>67979</v>
      </c>
      <c r="C874" s="34">
        <v>33</v>
      </c>
      <c r="D874" s="34" t="s">
        <v>2596</v>
      </c>
      <c r="E874" s="34" t="s">
        <v>2597</v>
      </c>
      <c r="F874" s="34" t="s">
        <v>84</v>
      </c>
      <c r="G874" s="34" t="s">
        <v>353</v>
      </c>
      <c r="H874" s="34" t="s">
        <v>4287</v>
      </c>
      <c r="I874" s="34" t="s">
        <v>1009</v>
      </c>
      <c r="J874" s="36">
        <v>43972</v>
      </c>
      <c r="K874" s="36"/>
      <c r="L874" s="34" t="s">
        <v>61</v>
      </c>
      <c r="M874" s="40"/>
      <c r="N874" s="41"/>
      <c r="O874" s="40"/>
      <c r="P874" s="41" t="s">
        <v>3456</v>
      </c>
      <c r="Q874" s="40"/>
      <c r="R874" s="41" t="s">
        <v>3456</v>
      </c>
      <c r="S874" s="41"/>
      <c r="T874" s="41" t="s">
        <v>70</v>
      </c>
      <c r="U874" s="41"/>
      <c r="V874" s="41"/>
      <c r="W874" s="40"/>
      <c r="X874" s="41" t="s">
        <v>70</v>
      </c>
      <c r="Y874" s="41"/>
      <c r="Z874" s="40"/>
      <c r="AA874" s="41"/>
      <c r="AB874" s="41"/>
      <c r="AC874" s="41"/>
      <c r="AD874" s="40"/>
      <c r="AE874" s="41" t="s">
        <v>3456</v>
      </c>
      <c r="AF874" s="41" t="s">
        <v>3456</v>
      </c>
      <c r="AG874" s="41" t="s">
        <v>70</v>
      </c>
      <c r="AH874" s="41"/>
      <c r="AI874" s="41"/>
      <c r="AJ874" s="40"/>
      <c r="AK874" s="41" t="s">
        <v>70</v>
      </c>
      <c r="AL874" s="40"/>
      <c r="AM874" s="41"/>
      <c r="AN874" s="40"/>
      <c r="AO874" s="41" t="s">
        <v>70</v>
      </c>
      <c r="AP874" s="41" t="s">
        <v>70</v>
      </c>
      <c r="AQ874" s="41" t="s">
        <v>70</v>
      </c>
      <c r="AR874" s="41" t="s">
        <v>70</v>
      </c>
      <c r="AS874" s="41" t="s">
        <v>70</v>
      </c>
      <c r="AT874" s="40"/>
      <c r="AU874" s="40"/>
      <c r="AV874" s="34" t="s">
        <v>70</v>
      </c>
      <c r="AW874" s="34" t="s">
        <v>70</v>
      </c>
      <c r="AX874" s="34" t="s">
        <v>63</v>
      </c>
      <c r="AY874" s="34" t="s">
        <v>70</v>
      </c>
      <c r="AZ874" s="34" t="s">
        <v>64</v>
      </c>
      <c r="BA874" s="34" t="s">
        <v>65</v>
      </c>
      <c r="BB874" s="35">
        <v>2036</v>
      </c>
      <c r="BC874" s="34" t="s">
        <v>66</v>
      </c>
    </row>
    <row r="875" spans="1:55" x14ac:dyDescent="0.25">
      <c r="A875" s="34" t="s">
        <v>134</v>
      </c>
      <c r="B875" s="35">
        <v>64217</v>
      </c>
      <c r="C875" s="34">
        <v>85</v>
      </c>
      <c r="D875" s="34" t="s">
        <v>189</v>
      </c>
      <c r="E875" s="34" t="s">
        <v>190</v>
      </c>
      <c r="F875" s="34" t="s">
        <v>191</v>
      </c>
      <c r="G875" s="34" t="s">
        <v>99</v>
      </c>
      <c r="H875" s="34" t="s">
        <v>4287</v>
      </c>
      <c r="I875" s="34" t="s">
        <v>3501</v>
      </c>
      <c r="J875" s="36">
        <v>40240</v>
      </c>
      <c r="K875" s="36"/>
      <c r="L875" s="34" t="s">
        <v>61</v>
      </c>
      <c r="M875" s="40"/>
      <c r="N875" s="41"/>
      <c r="O875" s="40"/>
      <c r="P875" s="41"/>
      <c r="Q875" s="40"/>
      <c r="R875" s="41"/>
      <c r="S875" s="41"/>
      <c r="T875" s="41" t="s">
        <v>70</v>
      </c>
      <c r="U875" s="41"/>
      <c r="V875" s="41"/>
      <c r="W875" s="40"/>
      <c r="X875" s="41" t="s">
        <v>70</v>
      </c>
      <c r="Y875" s="41"/>
      <c r="Z875" s="41"/>
      <c r="AA875" s="41"/>
      <c r="AB875" s="41"/>
      <c r="AC875" s="41"/>
      <c r="AD875" s="41"/>
      <c r="AE875" s="41"/>
      <c r="AF875" s="41"/>
      <c r="AG875" s="41" t="s">
        <v>70</v>
      </c>
      <c r="AH875" s="41"/>
      <c r="AI875" s="41"/>
      <c r="AJ875" s="41"/>
      <c r="AK875" s="41" t="s">
        <v>70</v>
      </c>
      <c r="AL875" s="41"/>
      <c r="AM875" s="41"/>
      <c r="AN875" s="41"/>
      <c r="AO875" s="41" t="s">
        <v>70</v>
      </c>
      <c r="AP875" s="41"/>
      <c r="AQ875" s="41"/>
      <c r="AR875" s="41"/>
      <c r="AS875" s="41"/>
      <c r="AT875" s="41"/>
      <c r="AU875" s="41"/>
      <c r="AV875" s="34"/>
      <c r="AW875" s="34"/>
      <c r="AX875" s="34" t="s">
        <v>133</v>
      </c>
      <c r="AY875" s="34" t="s">
        <v>4290</v>
      </c>
      <c r="AZ875" s="34" t="s">
        <v>64</v>
      </c>
      <c r="BA875" s="34" t="s">
        <v>65</v>
      </c>
      <c r="BB875" s="35">
        <v>2024</v>
      </c>
      <c r="BC875" s="34" t="s">
        <v>103</v>
      </c>
    </row>
    <row r="876" spans="1:55" x14ac:dyDescent="0.25">
      <c r="A876" s="34" t="s">
        <v>1029</v>
      </c>
      <c r="B876" s="35">
        <v>66828</v>
      </c>
      <c r="C876" s="34">
        <v>100</v>
      </c>
      <c r="D876" s="34" t="s">
        <v>1042</v>
      </c>
      <c r="E876" s="34" t="s">
        <v>1043</v>
      </c>
      <c r="F876" s="34" t="s">
        <v>977</v>
      </c>
      <c r="G876" s="34" t="s">
        <v>3520</v>
      </c>
      <c r="H876" s="34" t="s">
        <v>4287</v>
      </c>
      <c r="I876" s="34" t="s">
        <v>118</v>
      </c>
      <c r="J876" s="36">
        <v>42332</v>
      </c>
      <c r="K876" s="36"/>
      <c r="L876" s="34" t="s">
        <v>61</v>
      </c>
      <c r="M876" s="40"/>
      <c r="N876" s="41"/>
      <c r="O876" s="40"/>
      <c r="P876" s="41" t="s">
        <v>3456</v>
      </c>
      <c r="Q876" s="40"/>
      <c r="R876" s="41"/>
      <c r="S876" s="41"/>
      <c r="T876" s="41" t="s">
        <v>70</v>
      </c>
      <c r="U876" s="41"/>
      <c r="V876" s="41"/>
      <c r="W876" s="40"/>
      <c r="X876" s="41" t="s">
        <v>70</v>
      </c>
      <c r="Y876" s="41"/>
      <c r="Z876" s="41"/>
      <c r="AA876" s="41"/>
      <c r="AB876" s="41"/>
      <c r="AC876" s="41"/>
      <c r="AD876" s="40"/>
      <c r="AE876" s="41"/>
      <c r="AF876" s="41"/>
      <c r="AG876" s="41" t="s">
        <v>70</v>
      </c>
      <c r="AH876" s="41"/>
      <c r="AI876" s="41"/>
      <c r="AJ876" s="40"/>
      <c r="AK876" s="41" t="s">
        <v>70</v>
      </c>
      <c r="AL876" s="40"/>
      <c r="AM876" s="41"/>
      <c r="AN876" s="40"/>
      <c r="AO876" s="41" t="s">
        <v>70</v>
      </c>
      <c r="AP876" s="41" t="s">
        <v>70</v>
      </c>
      <c r="AQ876" s="41" t="s">
        <v>70</v>
      </c>
      <c r="AR876" s="41" t="s">
        <v>70</v>
      </c>
      <c r="AS876" s="41" t="s">
        <v>70</v>
      </c>
      <c r="AT876" s="40"/>
      <c r="AU876" s="40"/>
      <c r="AV876" s="34" t="s">
        <v>70</v>
      </c>
      <c r="AW876" s="34" t="s">
        <v>70</v>
      </c>
      <c r="AX876" s="34" t="s">
        <v>63</v>
      </c>
      <c r="AY876" s="34" t="s">
        <v>4285</v>
      </c>
      <c r="AZ876" s="34" t="s">
        <v>64</v>
      </c>
      <c r="BA876" s="34" t="s">
        <v>65</v>
      </c>
      <c r="BB876" s="35">
        <v>2031</v>
      </c>
      <c r="BC876" s="34" t="s">
        <v>119</v>
      </c>
    </row>
    <row r="877" spans="1:55" x14ac:dyDescent="0.25">
      <c r="A877" s="34" t="s">
        <v>2301</v>
      </c>
      <c r="B877" s="35">
        <v>62743</v>
      </c>
      <c r="C877" s="34">
        <v>80</v>
      </c>
      <c r="D877" s="34" t="s">
        <v>2310</v>
      </c>
      <c r="E877" s="34" t="s">
        <v>2311</v>
      </c>
      <c r="F877" s="34" t="s">
        <v>1008</v>
      </c>
      <c r="G877" s="34" t="s">
        <v>150</v>
      </c>
      <c r="H877" s="34" t="s">
        <v>4287</v>
      </c>
      <c r="I877" s="34" t="s">
        <v>1009</v>
      </c>
      <c r="J877" s="36">
        <v>39582</v>
      </c>
      <c r="K877" s="36"/>
      <c r="L877" s="34" t="s">
        <v>61</v>
      </c>
      <c r="M877" s="40"/>
      <c r="N877" s="41"/>
      <c r="O877" s="40"/>
      <c r="P877" s="41"/>
      <c r="Q877" s="40"/>
      <c r="R877" s="41"/>
      <c r="S877" s="41"/>
      <c r="T877" s="41" t="s">
        <v>70</v>
      </c>
      <c r="U877" s="41"/>
      <c r="V877" s="41"/>
      <c r="W877" s="40"/>
      <c r="X877" s="41" t="s">
        <v>70</v>
      </c>
      <c r="Y877" s="41"/>
      <c r="Z877" s="40"/>
      <c r="AA877" s="41"/>
      <c r="AB877" s="41"/>
      <c r="AC877" s="41"/>
      <c r="AD877" s="40"/>
      <c r="AE877" s="41"/>
      <c r="AF877" s="41"/>
      <c r="AG877" s="41" t="s">
        <v>70</v>
      </c>
      <c r="AH877" s="41"/>
      <c r="AI877" s="41"/>
      <c r="AJ877" s="40"/>
      <c r="AK877" s="41" t="s">
        <v>70</v>
      </c>
      <c r="AL877" s="40"/>
      <c r="AM877" s="41"/>
      <c r="AN877" s="40"/>
      <c r="AO877" s="41" t="s">
        <v>70</v>
      </c>
      <c r="AP877" s="41" t="s">
        <v>70</v>
      </c>
      <c r="AQ877" s="41" t="s">
        <v>70</v>
      </c>
      <c r="AR877" s="41" t="s">
        <v>70</v>
      </c>
      <c r="AS877" s="41" t="s">
        <v>70</v>
      </c>
      <c r="AT877" s="40"/>
      <c r="AU877" s="40"/>
      <c r="AV877" s="34" t="s">
        <v>70</v>
      </c>
      <c r="AW877" s="34" t="s">
        <v>70</v>
      </c>
      <c r="AX877" s="34" t="s">
        <v>133</v>
      </c>
      <c r="AY877" s="34" t="s">
        <v>4289</v>
      </c>
      <c r="AZ877" s="34" t="s">
        <v>64</v>
      </c>
      <c r="BA877" s="34" t="s">
        <v>65</v>
      </c>
      <c r="BB877" s="35">
        <v>2023</v>
      </c>
      <c r="BC877" s="34" t="s">
        <v>66</v>
      </c>
    </row>
    <row r="878" spans="1:55" x14ac:dyDescent="0.25">
      <c r="A878" s="34" t="s">
        <v>1693</v>
      </c>
      <c r="B878" s="35">
        <v>66286</v>
      </c>
      <c r="C878" s="34">
        <v>100</v>
      </c>
      <c r="D878" s="34" t="s">
        <v>1717</v>
      </c>
      <c r="E878" s="34" t="s">
        <v>1718</v>
      </c>
      <c r="F878" s="34" t="s">
        <v>1719</v>
      </c>
      <c r="G878" s="34" t="s">
        <v>99</v>
      </c>
      <c r="H878" s="34" t="s">
        <v>4287</v>
      </c>
      <c r="I878" s="34" t="s">
        <v>1720</v>
      </c>
      <c r="J878" s="36">
        <v>41926</v>
      </c>
      <c r="K878" s="36"/>
      <c r="L878" s="34" t="s">
        <v>61</v>
      </c>
      <c r="M878" s="40"/>
      <c r="N878" s="41"/>
      <c r="O878" s="40"/>
      <c r="P878" s="41" t="s">
        <v>3456</v>
      </c>
      <c r="Q878" s="40"/>
      <c r="R878" s="41"/>
      <c r="S878" s="41"/>
      <c r="T878" s="41" t="s">
        <v>70</v>
      </c>
      <c r="U878" s="41"/>
      <c r="V878" s="41"/>
      <c r="W878" s="40"/>
      <c r="X878" s="41" t="s">
        <v>70</v>
      </c>
      <c r="Y878" s="41"/>
      <c r="Z878" s="40"/>
      <c r="AA878" s="41"/>
      <c r="AB878" s="41"/>
      <c r="AC878" s="41"/>
      <c r="AD878" s="40"/>
      <c r="AE878" s="41"/>
      <c r="AF878" s="41"/>
      <c r="AG878" s="41" t="s">
        <v>70</v>
      </c>
      <c r="AH878" s="41"/>
      <c r="AI878" s="41"/>
      <c r="AJ878" s="40"/>
      <c r="AK878" s="41" t="s">
        <v>70</v>
      </c>
      <c r="AL878" s="40"/>
      <c r="AM878" s="41"/>
      <c r="AN878" s="40"/>
      <c r="AO878" s="41" t="s">
        <v>70</v>
      </c>
      <c r="AP878" s="41" t="s">
        <v>70</v>
      </c>
      <c r="AQ878" s="41" t="s">
        <v>70</v>
      </c>
      <c r="AR878" s="41" t="s">
        <v>70</v>
      </c>
      <c r="AS878" s="41" t="s">
        <v>70</v>
      </c>
      <c r="AT878" s="40"/>
      <c r="AU878" s="40"/>
      <c r="AV878" s="34" t="s">
        <v>70</v>
      </c>
      <c r="AW878" s="34" t="s">
        <v>70</v>
      </c>
      <c r="AX878" s="34" t="s">
        <v>63</v>
      </c>
      <c r="AY878" s="34" t="s">
        <v>4285</v>
      </c>
      <c r="AZ878" s="34" t="s">
        <v>64</v>
      </c>
      <c r="BA878" s="34" t="s">
        <v>65</v>
      </c>
      <c r="BB878" s="35">
        <v>2029</v>
      </c>
      <c r="BC878" s="34" t="s">
        <v>66</v>
      </c>
    </row>
    <row r="879" spans="1:55" x14ac:dyDescent="0.25">
      <c r="A879" s="34" t="s">
        <v>4433</v>
      </c>
      <c r="B879" s="35">
        <v>82179</v>
      </c>
      <c r="C879" s="34">
        <v>100</v>
      </c>
      <c r="D879" s="34" t="s">
        <v>4470</v>
      </c>
      <c r="E879" s="34" t="s">
        <v>4471</v>
      </c>
      <c r="F879" s="34" t="s">
        <v>4472</v>
      </c>
      <c r="G879" s="34" t="s">
        <v>4437</v>
      </c>
      <c r="H879" s="34" t="s">
        <v>59</v>
      </c>
      <c r="I879" s="34" t="s">
        <v>4458</v>
      </c>
      <c r="J879" s="36">
        <v>42491</v>
      </c>
      <c r="K879" s="36"/>
      <c r="L879" s="34" t="s">
        <v>61</v>
      </c>
      <c r="M879" s="40"/>
      <c r="N879" s="41"/>
      <c r="O879" s="40"/>
      <c r="P879" s="41" t="s">
        <v>3456</v>
      </c>
      <c r="Q879" s="40"/>
      <c r="R879" s="41" t="s">
        <v>3456</v>
      </c>
      <c r="S879" s="41" t="s">
        <v>3456</v>
      </c>
      <c r="T879" s="41" t="s">
        <v>70</v>
      </c>
      <c r="U879" s="41"/>
      <c r="V879" s="41"/>
      <c r="W879" s="40"/>
      <c r="X879" s="41" t="s">
        <v>70</v>
      </c>
      <c r="Y879" s="41"/>
      <c r="Z879" s="40"/>
      <c r="AA879" s="41"/>
      <c r="AB879" s="41"/>
      <c r="AC879" s="41"/>
      <c r="AD879" s="40"/>
      <c r="AE879" s="41" t="s">
        <v>3456</v>
      </c>
      <c r="AF879" s="41" t="s">
        <v>3456</v>
      </c>
      <c r="AG879" s="41" t="s">
        <v>70</v>
      </c>
      <c r="AH879" s="41"/>
      <c r="AI879" s="41"/>
      <c r="AJ879" s="40"/>
      <c r="AK879" s="41" t="s">
        <v>70</v>
      </c>
      <c r="AL879" s="40"/>
      <c r="AM879" s="41"/>
      <c r="AN879" s="40"/>
      <c r="AO879" s="41" t="s">
        <v>70</v>
      </c>
      <c r="AP879" s="41" t="s">
        <v>70</v>
      </c>
      <c r="AQ879" s="41" t="s">
        <v>70</v>
      </c>
      <c r="AR879" s="41" t="s">
        <v>70</v>
      </c>
      <c r="AS879" s="41" t="s">
        <v>70</v>
      </c>
      <c r="AT879" s="40"/>
      <c r="AU879" s="40"/>
      <c r="AV879" s="34" t="s">
        <v>70</v>
      </c>
      <c r="AW879" s="34" t="s">
        <v>70</v>
      </c>
      <c r="AX879" s="34" t="s">
        <v>63</v>
      </c>
      <c r="AY879" s="34" t="s">
        <v>70</v>
      </c>
      <c r="AZ879" s="34" t="s">
        <v>64</v>
      </c>
      <c r="BA879" s="34" t="s">
        <v>65</v>
      </c>
      <c r="BB879" s="35">
        <v>2032</v>
      </c>
      <c r="BC879" s="34" t="s">
        <v>66</v>
      </c>
    </row>
    <row r="880" spans="1:55" x14ac:dyDescent="0.25">
      <c r="A880" s="34" t="s">
        <v>2433</v>
      </c>
      <c r="B880" s="35">
        <v>64889</v>
      </c>
      <c r="C880" s="34">
        <v>100</v>
      </c>
      <c r="D880" s="34" t="s">
        <v>2456</v>
      </c>
      <c r="E880" s="34" t="s">
        <v>2457</v>
      </c>
      <c r="F880" s="34" t="s">
        <v>466</v>
      </c>
      <c r="G880" s="34" t="s">
        <v>3520</v>
      </c>
      <c r="H880" s="34" t="s">
        <v>4287</v>
      </c>
      <c r="I880" s="34" t="s">
        <v>350</v>
      </c>
      <c r="J880" s="36">
        <v>40494</v>
      </c>
      <c r="K880" s="36"/>
      <c r="L880" s="34" t="s">
        <v>61</v>
      </c>
      <c r="M880" s="40"/>
      <c r="N880" s="41"/>
      <c r="O880" s="40"/>
      <c r="P880" s="41" t="s">
        <v>3456</v>
      </c>
      <c r="Q880" s="40"/>
      <c r="R880" s="41" t="s">
        <v>3456</v>
      </c>
      <c r="S880" s="41"/>
      <c r="T880" s="41" t="s">
        <v>70</v>
      </c>
      <c r="U880" s="41"/>
      <c r="V880" s="41"/>
      <c r="W880" s="40"/>
      <c r="X880" s="41" t="s">
        <v>70</v>
      </c>
      <c r="Y880" s="41"/>
      <c r="Z880" s="40"/>
      <c r="AA880" s="41"/>
      <c r="AB880" s="41"/>
      <c r="AC880" s="41"/>
      <c r="AD880" s="40"/>
      <c r="AE880" s="41"/>
      <c r="AF880" s="41"/>
      <c r="AG880" s="41" t="s">
        <v>70</v>
      </c>
      <c r="AH880" s="41"/>
      <c r="AI880" s="41"/>
      <c r="AJ880" s="40"/>
      <c r="AK880" s="41" t="s">
        <v>70</v>
      </c>
      <c r="AL880" s="40"/>
      <c r="AM880" s="41"/>
      <c r="AN880" s="40"/>
      <c r="AO880" s="41" t="s">
        <v>70</v>
      </c>
      <c r="AP880" s="41" t="s">
        <v>70</v>
      </c>
      <c r="AQ880" s="41" t="s">
        <v>70</v>
      </c>
      <c r="AR880" s="41" t="s">
        <v>70</v>
      </c>
      <c r="AS880" s="41" t="s">
        <v>70</v>
      </c>
      <c r="AT880" s="40"/>
      <c r="AU880" s="40"/>
      <c r="AV880" s="34" t="s">
        <v>70</v>
      </c>
      <c r="AW880" s="34" t="s">
        <v>70</v>
      </c>
      <c r="AX880" s="34" t="s">
        <v>63</v>
      </c>
      <c r="AY880" s="34" t="s">
        <v>4285</v>
      </c>
      <c r="AZ880" s="34" t="s">
        <v>64</v>
      </c>
      <c r="BA880" s="34" t="s">
        <v>65</v>
      </c>
      <c r="BB880" s="35">
        <v>2027</v>
      </c>
      <c r="BC880" s="34" t="s">
        <v>119</v>
      </c>
    </row>
    <row r="881" spans="1:55" x14ac:dyDescent="0.25">
      <c r="A881" s="34" t="s">
        <v>369</v>
      </c>
      <c r="B881" s="35">
        <v>62689</v>
      </c>
      <c r="C881" s="34">
        <v>100</v>
      </c>
      <c r="D881" s="34" t="s">
        <v>370</v>
      </c>
      <c r="E881" s="34" t="s">
        <v>371</v>
      </c>
      <c r="F881" s="34" t="s">
        <v>372</v>
      </c>
      <c r="G881" s="34" t="s">
        <v>234</v>
      </c>
      <c r="H881" s="34" t="s">
        <v>144</v>
      </c>
      <c r="I881" s="34" t="s">
        <v>146</v>
      </c>
      <c r="J881" s="36">
        <v>40534</v>
      </c>
      <c r="K881" s="36"/>
      <c r="L881" s="34" t="s">
        <v>61</v>
      </c>
      <c r="M881" s="40"/>
      <c r="N881" s="41"/>
      <c r="O881" s="40"/>
      <c r="P881" s="41"/>
      <c r="Q881" s="40"/>
      <c r="R881" s="41"/>
      <c r="S881" s="41"/>
      <c r="T881" s="41" t="s">
        <v>70</v>
      </c>
      <c r="U881" s="41"/>
      <c r="V881" s="41"/>
      <c r="W881" s="40"/>
      <c r="X881" s="41" t="s">
        <v>70</v>
      </c>
      <c r="Y881" s="41"/>
      <c r="Z881" s="41"/>
      <c r="AA881" s="41"/>
      <c r="AB881" s="41"/>
      <c r="AC881" s="41"/>
      <c r="AD881" s="40"/>
      <c r="AE881" s="41"/>
      <c r="AF881" s="41"/>
      <c r="AG881" s="41" t="s">
        <v>70</v>
      </c>
      <c r="AH881" s="41"/>
      <c r="AI881" s="41"/>
      <c r="AJ881" s="41"/>
      <c r="AK881" s="41" t="s">
        <v>70</v>
      </c>
      <c r="AL881" s="41"/>
      <c r="AM881" s="41"/>
      <c r="AN881" s="41"/>
      <c r="AO881" s="41" t="s">
        <v>70</v>
      </c>
      <c r="AP881" s="41" t="s">
        <v>70</v>
      </c>
      <c r="AQ881" s="41" t="s">
        <v>70</v>
      </c>
      <c r="AR881" s="41" t="s">
        <v>70</v>
      </c>
      <c r="AS881" s="41" t="s">
        <v>70</v>
      </c>
      <c r="AT881" s="41"/>
      <c r="AU881" s="41"/>
      <c r="AV881" s="34" t="s">
        <v>70</v>
      </c>
      <c r="AW881" s="34" t="s">
        <v>70</v>
      </c>
      <c r="AX881" s="34" t="s">
        <v>133</v>
      </c>
      <c r="AY881" s="34" t="s">
        <v>4289</v>
      </c>
      <c r="AZ881" s="34" t="s">
        <v>64</v>
      </c>
      <c r="BA881" s="34" t="s">
        <v>65</v>
      </c>
      <c r="BB881" s="35">
        <v>2026</v>
      </c>
      <c r="BC881" s="34" t="s">
        <v>66</v>
      </c>
    </row>
    <row r="882" spans="1:55" x14ac:dyDescent="0.25">
      <c r="A882" s="34" t="s">
        <v>4433</v>
      </c>
      <c r="B882" s="35">
        <v>82156</v>
      </c>
      <c r="C882" s="34">
        <v>100</v>
      </c>
      <c r="D882" s="34" t="s">
        <v>4473</v>
      </c>
      <c r="E882" s="34" t="s">
        <v>4474</v>
      </c>
      <c r="F882" s="34" t="s">
        <v>4475</v>
      </c>
      <c r="G882" s="34" t="s">
        <v>4437</v>
      </c>
      <c r="H882" s="34" t="s">
        <v>59</v>
      </c>
      <c r="I882" s="34" t="s">
        <v>3987</v>
      </c>
      <c r="J882" s="36">
        <v>42712</v>
      </c>
      <c r="K882" s="36"/>
      <c r="L882" s="34" t="s">
        <v>61</v>
      </c>
      <c r="M882" s="40"/>
      <c r="N882" s="41"/>
      <c r="O882" s="40"/>
      <c r="P882" s="41" t="s">
        <v>3456</v>
      </c>
      <c r="Q882" s="40"/>
      <c r="R882" s="41" t="s">
        <v>3456</v>
      </c>
      <c r="S882" s="41" t="s">
        <v>3456</v>
      </c>
      <c r="T882" s="41" t="s">
        <v>70</v>
      </c>
      <c r="U882" s="41"/>
      <c r="V882" s="41"/>
      <c r="W882" s="40"/>
      <c r="X882" s="41" t="s">
        <v>70</v>
      </c>
      <c r="Y882" s="41"/>
      <c r="Z882" s="40"/>
      <c r="AA882" s="41"/>
      <c r="AB882" s="41"/>
      <c r="AC882" s="41"/>
      <c r="AD882" s="40"/>
      <c r="AE882" s="41" t="s">
        <v>3456</v>
      </c>
      <c r="AF882" s="41" t="s">
        <v>3456</v>
      </c>
      <c r="AG882" s="41" t="s">
        <v>70</v>
      </c>
      <c r="AH882" s="41"/>
      <c r="AI882" s="41"/>
      <c r="AJ882" s="40"/>
      <c r="AK882" s="41" t="s">
        <v>70</v>
      </c>
      <c r="AL882" s="40"/>
      <c r="AM882" s="41"/>
      <c r="AN882" s="40"/>
      <c r="AO882" s="41" t="s">
        <v>70</v>
      </c>
      <c r="AP882" s="41" t="s">
        <v>70</v>
      </c>
      <c r="AQ882" s="41" t="s">
        <v>70</v>
      </c>
      <c r="AR882" s="41" t="s">
        <v>70</v>
      </c>
      <c r="AS882" s="41" t="s">
        <v>70</v>
      </c>
      <c r="AT882" s="40"/>
      <c r="AU882" s="40"/>
      <c r="AV882" s="34" t="s">
        <v>70</v>
      </c>
      <c r="AW882" s="34" t="s">
        <v>70</v>
      </c>
      <c r="AX882" s="34" t="s">
        <v>63</v>
      </c>
      <c r="AY882" s="34" t="s">
        <v>70</v>
      </c>
      <c r="AZ882" s="34" t="s">
        <v>64</v>
      </c>
      <c r="BA882" s="34" t="s">
        <v>65</v>
      </c>
      <c r="BB882" s="35">
        <v>2032</v>
      </c>
      <c r="BC882" s="34" t="s">
        <v>66</v>
      </c>
    </row>
    <row r="883" spans="1:55" x14ac:dyDescent="0.25">
      <c r="A883" s="34" t="s">
        <v>4230</v>
      </c>
      <c r="B883" s="35">
        <v>81220</v>
      </c>
      <c r="C883" s="34">
        <v>100</v>
      </c>
      <c r="D883" s="34" t="s">
        <v>4233</v>
      </c>
      <c r="E883" s="34" t="s">
        <v>4232</v>
      </c>
      <c r="F883" s="34" t="s">
        <v>4231</v>
      </c>
      <c r="G883" s="34" t="s">
        <v>467</v>
      </c>
      <c r="H883" s="34" t="s">
        <v>59</v>
      </c>
      <c r="I883" s="34" t="s">
        <v>570</v>
      </c>
      <c r="J883" s="36">
        <v>44901</v>
      </c>
      <c r="K883" s="36"/>
      <c r="L883" s="34" t="s">
        <v>71</v>
      </c>
      <c r="M883" s="40"/>
      <c r="N883" s="41" t="s">
        <v>3456</v>
      </c>
      <c r="O883" s="40">
        <v>32363</v>
      </c>
      <c r="P883" s="41"/>
      <c r="Q883" s="40">
        <v>32363</v>
      </c>
      <c r="R883" s="41"/>
      <c r="S883" s="41"/>
      <c r="T883" s="41" t="s">
        <v>70</v>
      </c>
      <c r="U883" s="41"/>
      <c r="V883" s="41"/>
      <c r="W883" s="40">
        <v>32363</v>
      </c>
      <c r="X883" s="41" t="s">
        <v>70</v>
      </c>
      <c r="Y883" s="41"/>
      <c r="Z883" s="41"/>
      <c r="AA883" s="41" t="s">
        <v>3456</v>
      </c>
      <c r="AB883" s="41"/>
      <c r="AC883" s="41"/>
      <c r="AD883" s="40"/>
      <c r="AE883" s="41" t="s">
        <v>3456</v>
      </c>
      <c r="AF883" s="41" t="s">
        <v>3456</v>
      </c>
      <c r="AG883" s="41" t="s">
        <v>70</v>
      </c>
      <c r="AH883" s="41"/>
      <c r="AI883" s="41"/>
      <c r="AJ883" s="40"/>
      <c r="AK883" s="41" t="s">
        <v>70</v>
      </c>
      <c r="AL883" s="40"/>
      <c r="AM883" s="41"/>
      <c r="AN883" s="41"/>
      <c r="AO883" s="41" t="s">
        <v>70</v>
      </c>
      <c r="AP883" s="41" t="s">
        <v>70</v>
      </c>
      <c r="AQ883" s="41" t="s">
        <v>70</v>
      </c>
      <c r="AR883" s="41" t="s">
        <v>70</v>
      </c>
      <c r="AS883" s="41" t="s">
        <v>70</v>
      </c>
      <c r="AT883" s="41"/>
      <c r="AU883" s="41"/>
      <c r="AV883" s="34" t="s">
        <v>70</v>
      </c>
      <c r="AW883" s="34" t="s">
        <v>70</v>
      </c>
      <c r="AX883" s="34" t="s">
        <v>133</v>
      </c>
      <c r="AY883" s="34" t="s">
        <v>4295</v>
      </c>
      <c r="AZ883" s="34" t="s">
        <v>64</v>
      </c>
      <c r="BA883" s="34" t="s">
        <v>65</v>
      </c>
      <c r="BB883" s="35">
        <v>2039</v>
      </c>
      <c r="BC883" s="34" t="s">
        <v>66</v>
      </c>
    </row>
    <row r="884" spans="1:55" x14ac:dyDescent="0.25">
      <c r="A884" s="34" t="s">
        <v>1307</v>
      </c>
      <c r="B884" s="35">
        <v>65213</v>
      </c>
      <c r="C884" s="34">
        <v>100</v>
      </c>
      <c r="D884" s="34" t="s">
        <v>1322</v>
      </c>
      <c r="E884" s="34" t="s">
        <v>1323</v>
      </c>
      <c r="F884" s="34" t="s">
        <v>1324</v>
      </c>
      <c r="G884" s="34" t="s">
        <v>558</v>
      </c>
      <c r="H884" s="34" t="s">
        <v>59</v>
      </c>
      <c r="I884" s="34" t="s">
        <v>114</v>
      </c>
      <c r="J884" s="36">
        <v>40533</v>
      </c>
      <c r="K884" s="36"/>
      <c r="L884" s="34" t="s">
        <v>61</v>
      </c>
      <c r="M884" s="40"/>
      <c r="N884" s="41"/>
      <c r="O884" s="40"/>
      <c r="P884" s="41" t="s">
        <v>3456</v>
      </c>
      <c r="Q884" s="40"/>
      <c r="R884" s="41"/>
      <c r="S884" s="41"/>
      <c r="T884" s="41" t="s">
        <v>70</v>
      </c>
      <c r="U884" s="41"/>
      <c r="V884" s="41"/>
      <c r="W884" s="40"/>
      <c r="X884" s="41" t="s">
        <v>70</v>
      </c>
      <c r="Y884" s="41"/>
      <c r="Z884" s="41"/>
      <c r="AA884" s="41"/>
      <c r="AB884" s="41"/>
      <c r="AC884" s="41"/>
      <c r="AD884" s="40"/>
      <c r="AE884" s="41"/>
      <c r="AF884" s="41"/>
      <c r="AG884" s="41" t="s">
        <v>70</v>
      </c>
      <c r="AH884" s="41"/>
      <c r="AI884" s="41"/>
      <c r="AJ884" s="40"/>
      <c r="AK884" s="41" t="s">
        <v>70</v>
      </c>
      <c r="AL884" s="40"/>
      <c r="AM884" s="41"/>
      <c r="AN884" s="40"/>
      <c r="AO884" s="41" t="s">
        <v>70</v>
      </c>
      <c r="AP884" s="41" t="s">
        <v>70</v>
      </c>
      <c r="AQ884" s="41" t="s">
        <v>70</v>
      </c>
      <c r="AR884" s="41" t="s">
        <v>70</v>
      </c>
      <c r="AS884" s="41" t="s">
        <v>70</v>
      </c>
      <c r="AT884" s="40"/>
      <c r="AU884" s="40"/>
      <c r="AV884" s="34" t="s">
        <v>70</v>
      </c>
      <c r="AW884" s="34" t="s">
        <v>70</v>
      </c>
      <c r="AX884" s="34" t="s">
        <v>63</v>
      </c>
      <c r="AY884" s="34" t="s">
        <v>4296</v>
      </c>
      <c r="AZ884" s="34" t="s">
        <v>64</v>
      </c>
      <c r="BA884" s="34" t="s">
        <v>65</v>
      </c>
      <c r="BB884" s="35">
        <v>2025</v>
      </c>
      <c r="BC884" s="34" t="s">
        <v>119</v>
      </c>
    </row>
    <row r="885" spans="1:55" x14ac:dyDescent="0.25">
      <c r="A885" s="34" t="s">
        <v>1307</v>
      </c>
      <c r="B885" s="35">
        <v>65214</v>
      </c>
      <c r="C885" s="34">
        <v>100</v>
      </c>
      <c r="D885" s="34" t="s">
        <v>1325</v>
      </c>
      <c r="E885" s="34" t="s">
        <v>1326</v>
      </c>
      <c r="F885" s="34" t="s">
        <v>1324</v>
      </c>
      <c r="G885" s="34" t="s">
        <v>558</v>
      </c>
      <c r="H885" s="34" t="s">
        <v>59</v>
      </c>
      <c r="I885" s="34" t="s">
        <v>114</v>
      </c>
      <c r="J885" s="36">
        <v>40533</v>
      </c>
      <c r="K885" s="36"/>
      <c r="L885" s="34" t="s">
        <v>61</v>
      </c>
      <c r="M885" s="40"/>
      <c r="N885" s="41"/>
      <c r="O885" s="40"/>
      <c r="P885" s="41" t="s">
        <v>3456</v>
      </c>
      <c r="Q885" s="40"/>
      <c r="R885" s="41"/>
      <c r="S885" s="41"/>
      <c r="T885" s="41" t="s">
        <v>70</v>
      </c>
      <c r="U885" s="41"/>
      <c r="V885" s="41"/>
      <c r="W885" s="40"/>
      <c r="X885" s="41" t="s">
        <v>70</v>
      </c>
      <c r="Y885" s="41"/>
      <c r="Z885" s="41"/>
      <c r="AA885" s="41"/>
      <c r="AB885" s="41"/>
      <c r="AC885" s="41"/>
      <c r="AD885" s="40"/>
      <c r="AE885" s="41"/>
      <c r="AF885" s="41"/>
      <c r="AG885" s="41" t="s">
        <v>70</v>
      </c>
      <c r="AH885" s="41"/>
      <c r="AI885" s="41"/>
      <c r="AJ885" s="40"/>
      <c r="AK885" s="41" t="s">
        <v>70</v>
      </c>
      <c r="AL885" s="40"/>
      <c r="AM885" s="41"/>
      <c r="AN885" s="40"/>
      <c r="AO885" s="41" t="s">
        <v>70</v>
      </c>
      <c r="AP885" s="41" t="s">
        <v>70</v>
      </c>
      <c r="AQ885" s="41" t="s">
        <v>70</v>
      </c>
      <c r="AR885" s="41" t="s">
        <v>70</v>
      </c>
      <c r="AS885" s="41" t="s">
        <v>70</v>
      </c>
      <c r="AT885" s="40"/>
      <c r="AU885" s="40"/>
      <c r="AV885" s="34" t="s">
        <v>70</v>
      </c>
      <c r="AW885" s="34" t="s">
        <v>70</v>
      </c>
      <c r="AX885" s="34" t="s">
        <v>63</v>
      </c>
      <c r="AY885" s="34" t="s">
        <v>4296</v>
      </c>
      <c r="AZ885" s="34" t="s">
        <v>64</v>
      </c>
      <c r="BA885" s="34" t="s">
        <v>65</v>
      </c>
      <c r="BB885" s="35">
        <v>2025</v>
      </c>
      <c r="BC885" s="34" t="s">
        <v>119</v>
      </c>
    </row>
    <row r="886" spans="1:55" x14ac:dyDescent="0.25">
      <c r="A886" s="34" t="s">
        <v>4534</v>
      </c>
      <c r="B886" s="35">
        <v>82234</v>
      </c>
      <c r="C886" s="34">
        <v>100</v>
      </c>
      <c r="D886" s="34" t="s">
        <v>4549</v>
      </c>
      <c r="E886" s="34" t="s">
        <v>4550</v>
      </c>
      <c r="F886" s="34" t="s">
        <v>4551</v>
      </c>
      <c r="G886" s="34" t="s">
        <v>4437</v>
      </c>
      <c r="H886" s="34" t="s">
        <v>59</v>
      </c>
      <c r="I886" s="34" t="s">
        <v>3987</v>
      </c>
      <c r="J886" s="36">
        <v>39828</v>
      </c>
      <c r="K886" s="36"/>
      <c r="L886" s="34" t="s">
        <v>61</v>
      </c>
      <c r="M886" s="40"/>
      <c r="N886" s="41"/>
      <c r="O886" s="40"/>
      <c r="P886" s="41"/>
      <c r="Q886" s="40"/>
      <c r="R886" s="41" t="s">
        <v>3456</v>
      </c>
      <c r="S886" s="41" t="s">
        <v>3456</v>
      </c>
      <c r="T886" s="41" t="s">
        <v>70</v>
      </c>
      <c r="U886" s="41"/>
      <c r="V886" s="41"/>
      <c r="W886" s="40"/>
      <c r="X886" s="41" t="s">
        <v>70</v>
      </c>
      <c r="Y886" s="41"/>
      <c r="Z886" s="40"/>
      <c r="AA886" s="41"/>
      <c r="AB886" s="41"/>
      <c r="AC886" s="41"/>
      <c r="AD886" s="40"/>
      <c r="AE886" s="41" t="s">
        <v>3456</v>
      </c>
      <c r="AF886" s="41" t="s">
        <v>3456</v>
      </c>
      <c r="AG886" s="41" t="s">
        <v>70</v>
      </c>
      <c r="AH886" s="41"/>
      <c r="AI886" s="41"/>
      <c r="AJ886" s="40"/>
      <c r="AK886" s="41" t="s">
        <v>70</v>
      </c>
      <c r="AL886" s="40"/>
      <c r="AM886" s="41"/>
      <c r="AN886" s="40"/>
      <c r="AO886" s="41" t="s">
        <v>70</v>
      </c>
      <c r="AP886" s="41" t="s">
        <v>70</v>
      </c>
      <c r="AQ886" s="41" t="s">
        <v>70</v>
      </c>
      <c r="AR886" s="41" t="s">
        <v>70</v>
      </c>
      <c r="AS886" s="41" t="s">
        <v>70</v>
      </c>
      <c r="AT886" s="40"/>
      <c r="AU886" s="40"/>
      <c r="AV886" s="34" t="s">
        <v>70</v>
      </c>
      <c r="AW886" s="34" t="s">
        <v>70</v>
      </c>
      <c r="AX886" s="34" t="s">
        <v>63</v>
      </c>
      <c r="AY886" s="34" t="s">
        <v>4286</v>
      </c>
      <c r="AZ886" s="34" t="s">
        <v>64</v>
      </c>
      <c r="BA886" s="34" t="s">
        <v>65</v>
      </c>
      <c r="BB886" s="35">
        <v>2023</v>
      </c>
      <c r="BC886" s="34" t="s">
        <v>66</v>
      </c>
    </row>
    <row r="887" spans="1:55" x14ac:dyDescent="0.25">
      <c r="A887" s="34" t="s">
        <v>2960</v>
      </c>
      <c r="B887" s="35">
        <v>63939</v>
      </c>
      <c r="C887" s="34">
        <v>100</v>
      </c>
      <c r="D887" s="34" t="s">
        <v>2979</v>
      </c>
      <c r="E887" s="34" t="s">
        <v>2980</v>
      </c>
      <c r="F887" s="34" t="s">
        <v>2981</v>
      </c>
      <c r="G887" s="34" t="s">
        <v>434</v>
      </c>
      <c r="H887" s="34" t="s">
        <v>144</v>
      </c>
      <c r="I887" s="34" t="s">
        <v>1249</v>
      </c>
      <c r="J887" s="36">
        <v>40039</v>
      </c>
      <c r="K887" s="36"/>
      <c r="L887" s="34" t="s">
        <v>61</v>
      </c>
      <c r="M887" s="40"/>
      <c r="N887" s="41"/>
      <c r="O887" s="40"/>
      <c r="P887" s="41"/>
      <c r="Q887" s="40"/>
      <c r="R887" s="41"/>
      <c r="S887" s="41"/>
      <c r="T887" s="41" t="s">
        <v>70</v>
      </c>
      <c r="U887" s="41"/>
      <c r="V887" s="41"/>
      <c r="W887" s="40"/>
      <c r="X887" s="41" t="s">
        <v>70</v>
      </c>
      <c r="Y887" s="41"/>
      <c r="Z887" s="40"/>
      <c r="AA887" s="41"/>
      <c r="AB887" s="41"/>
      <c r="AC887" s="41"/>
      <c r="AD887" s="40"/>
      <c r="AE887" s="41" t="s">
        <v>3456</v>
      </c>
      <c r="AF887" s="41" t="s">
        <v>3456</v>
      </c>
      <c r="AG887" s="41" t="s">
        <v>70</v>
      </c>
      <c r="AH887" s="41"/>
      <c r="AI887" s="41"/>
      <c r="AJ887" s="40"/>
      <c r="AK887" s="41" t="s">
        <v>70</v>
      </c>
      <c r="AL887" s="40"/>
      <c r="AM887" s="41"/>
      <c r="AN887" s="40"/>
      <c r="AO887" s="41" t="s">
        <v>70</v>
      </c>
      <c r="AP887" s="41" t="s">
        <v>70</v>
      </c>
      <c r="AQ887" s="41" t="s">
        <v>70</v>
      </c>
      <c r="AR887" s="41" t="s">
        <v>70</v>
      </c>
      <c r="AS887" s="41" t="s">
        <v>70</v>
      </c>
      <c r="AT887" s="40"/>
      <c r="AU887" s="40"/>
      <c r="AV887" s="34" t="s">
        <v>70</v>
      </c>
      <c r="AW887" s="34" t="s">
        <v>70</v>
      </c>
      <c r="AX887" s="34" t="s">
        <v>133</v>
      </c>
      <c r="AY887" s="34" t="s">
        <v>4288</v>
      </c>
      <c r="AZ887" s="34" t="s">
        <v>64</v>
      </c>
      <c r="BA887" s="34" t="s">
        <v>65</v>
      </c>
      <c r="BB887" s="35">
        <v>2024</v>
      </c>
      <c r="BC887" s="34" t="s">
        <v>103</v>
      </c>
    </row>
    <row r="888" spans="1:55" x14ac:dyDescent="0.25">
      <c r="A888" s="34" t="s">
        <v>1129</v>
      </c>
      <c r="B888" s="35">
        <v>65258</v>
      </c>
      <c r="C888" s="34">
        <v>100</v>
      </c>
      <c r="D888" s="34" t="s">
        <v>1130</v>
      </c>
      <c r="E888" s="34" t="s">
        <v>1131</v>
      </c>
      <c r="F888" s="34" t="s">
        <v>3590</v>
      </c>
      <c r="G888" s="34" t="s">
        <v>3986</v>
      </c>
      <c r="H888" s="34" t="s">
        <v>144</v>
      </c>
      <c r="I888" s="34" t="s">
        <v>146</v>
      </c>
      <c r="J888" s="36">
        <v>40752</v>
      </c>
      <c r="K888" s="36"/>
      <c r="L888" s="34" t="s">
        <v>61</v>
      </c>
      <c r="M888" s="40"/>
      <c r="N888" s="41"/>
      <c r="O888" s="40"/>
      <c r="P888" s="41"/>
      <c r="Q888" s="40"/>
      <c r="R888" s="41" t="s">
        <v>3456</v>
      </c>
      <c r="S888" s="41"/>
      <c r="T888" s="41" t="s">
        <v>70</v>
      </c>
      <c r="U888" s="41"/>
      <c r="V888" s="41"/>
      <c r="W888" s="40"/>
      <c r="X888" s="41" t="s">
        <v>70</v>
      </c>
      <c r="Y888" s="41"/>
      <c r="Z888" s="41"/>
      <c r="AA888" s="41"/>
      <c r="AB888" s="41"/>
      <c r="AC888" s="41"/>
      <c r="AD888" s="40"/>
      <c r="AE888" s="41"/>
      <c r="AF888" s="41"/>
      <c r="AG888" s="41" t="s">
        <v>70</v>
      </c>
      <c r="AH888" s="41"/>
      <c r="AI888" s="41"/>
      <c r="AJ888" s="40"/>
      <c r="AK888" s="41" t="s">
        <v>70</v>
      </c>
      <c r="AL888" s="40"/>
      <c r="AM888" s="41"/>
      <c r="AN888" s="40"/>
      <c r="AO888" s="41" t="s">
        <v>70</v>
      </c>
      <c r="AP888" s="41" t="s">
        <v>70</v>
      </c>
      <c r="AQ888" s="41" t="s">
        <v>70</v>
      </c>
      <c r="AR888" s="41" t="s">
        <v>70</v>
      </c>
      <c r="AS888" s="41" t="s">
        <v>70</v>
      </c>
      <c r="AT888" s="40"/>
      <c r="AU888" s="40"/>
      <c r="AV888" s="34" t="s">
        <v>70</v>
      </c>
      <c r="AW888" s="34" t="s">
        <v>70</v>
      </c>
      <c r="AX888" s="34" t="s">
        <v>63</v>
      </c>
      <c r="AY888" s="34" t="s">
        <v>4302</v>
      </c>
      <c r="AZ888" s="34" t="s">
        <v>64</v>
      </c>
      <c r="BA888" s="34" t="s">
        <v>65</v>
      </c>
      <c r="BB888" s="35">
        <v>2026</v>
      </c>
      <c r="BC888" s="34" t="s">
        <v>66</v>
      </c>
    </row>
    <row r="889" spans="1:55" x14ac:dyDescent="0.25">
      <c r="A889" s="34" t="s">
        <v>134</v>
      </c>
      <c r="B889" s="35">
        <v>64124</v>
      </c>
      <c r="C889" s="34">
        <v>100</v>
      </c>
      <c r="D889" s="34" t="s">
        <v>182</v>
      </c>
      <c r="E889" s="34" t="s">
        <v>183</v>
      </c>
      <c r="F889" s="34" t="s">
        <v>184</v>
      </c>
      <c r="G889" s="34" t="s">
        <v>3500</v>
      </c>
      <c r="H889" s="34" t="s">
        <v>4287</v>
      </c>
      <c r="I889" s="34" t="s">
        <v>4139</v>
      </c>
      <c r="J889" s="36">
        <v>40479</v>
      </c>
      <c r="K889" s="36"/>
      <c r="L889" s="34" t="s">
        <v>61</v>
      </c>
      <c r="M889" s="40"/>
      <c r="N889" s="41"/>
      <c r="O889" s="40"/>
      <c r="P889" s="41"/>
      <c r="Q889" s="40"/>
      <c r="R889" s="41" t="s">
        <v>3456</v>
      </c>
      <c r="S889" s="41"/>
      <c r="T889" s="41" t="s">
        <v>70</v>
      </c>
      <c r="U889" s="41"/>
      <c r="V889" s="41"/>
      <c r="W889" s="40"/>
      <c r="X889" s="41" t="s">
        <v>70</v>
      </c>
      <c r="Y889" s="41"/>
      <c r="Z889" s="41"/>
      <c r="AA889" s="41"/>
      <c r="AB889" s="41"/>
      <c r="AC889" s="41"/>
      <c r="AD889" s="41"/>
      <c r="AE889" s="41" t="s">
        <v>3456</v>
      </c>
      <c r="AF889" s="41" t="s">
        <v>3456</v>
      </c>
      <c r="AG889" s="41" t="s">
        <v>70</v>
      </c>
      <c r="AH889" s="41"/>
      <c r="AI889" s="41"/>
      <c r="AJ889" s="41"/>
      <c r="AK889" s="41" t="s">
        <v>70</v>
      </c>
      <c r="AL889" s="41"/>
      <c r="AM889" s="41"/>
      <c r="AN889" s="41"/>
      <c r="AO889" s="41" t="s">
        <v>70</v>
      </c>
      <c r="AP889" s="41"/>
      <c r="AQ889" s="41"/>
      <c r="AR889" s="41"/>
      <c r="AS889" s="41"/>
      <c r="AT889" s="41"/>
      <c r="AU889" s="41"/>
      <c r="AV889" s="34" t="s">
        <v>70</v>
      </c>
      <c r="AW889" s="34" t="s">
        <v>70</v>
      </c>
      <c r="AX889" s="34" t="s">
        <v>133</v>
      </c>
      <c r="AY889" s="34" t="s">
        <v>4290</v>
      </c>
      <c r="AZ889" s="34" t="s">
        <v>64</v>
      </c>
      <c r="BA889" s="34" t="s">
        <v>65</v>
      </c>
      <c r="BB889" s="35">
        <v>2026</v>
      </c>
      <c r="BC889" s="34" t="s">
        <v>185</v>
      </c>
    </row>
    <row r="890" spans="1:55" x14ac:dyDescent="0.25">
      <c r="A890" s="34" t="s">
        <v>2032</v>
      </c>
      <c r="B890" s="35">
        <v>62071</v>
      </c>
      <c r="C890" s="34">
        <v>100</v>
      </c>
      <c r="D890" s="34" t="s">
        <v>2035</v>
      </c>
      <c r="E890" s="34" t="s">
        <v>2036</v>
      </c>
      <c r="F890" s="34" t="s">
        <v>2037</v>
      </c>
      <c r="G890" s="34" t="s">
        <v>58</v>
      </c>
      <c r="H890" s="34" t="s">
        <v>59</v>
      </c>
      <c r="I890" s="34" t="s">
        <v>2038</v>
      </c>
      <c r="J890" s="36">
        <v>38947</v>
      </c>
      <c r="K890" s="36">
        <v>45016</v>
      </c>
      <c r="L890" s="34" t="s">
        <v>71</v>
      </c>
      <c r="M890" s="40"/>
      <c r="N890" s="41" t="s">
        <v>3456</v>
      </c>
      <c r="O890" s="40"/>
      <c r="P890" s="41"/>
      <c r="Q890" s="40"/>
      <c r="R890" s="41"/>
      <c r="S890" s="41"/>
      <c r="T890" s="41" t="s">
        <v>70</v>
      </c>
      <c r="U890" s="41"/>
      <c r="V890" s="41"/>
      <c r="W890" s="40">
        <v>32363</v>
      </c>
      <c r="X890" s="41" t="s">
        <v>70</v>
      </c>
      <c r="Y890" s="41"/>
      <c r="Z890" s="40"/>
      <c r="AA890" s="41"/>
      <c r="AB890" s="41"/>
      <c r="AC890" s="41"/>
      <c r="AD890" s="40"/>
      <c r="AE890" s="41" t="s">
        <v>3456</v>
      </c>
      <c r="AF890" s="41" t="s">
        <v>3456</v>
      </c>
      <c r="AG890" s="41" t="s">
        <v>70</v>
      </c>
      <c r="AH890" s="41"/>
      <c r="AI890" s="41"/>
      <c r="AJ890" s="40"/>
      <c r="AK890" s="41" t="s">
        <v>70</v>
      </c>
      <c r="AL890" s="40"/>
      <c r="AM890" s="41"/>
      <c r="AN890" s="40"/>
      <c r="AO890" s="41" t="s">
        <v>70</v>
      </c>
      <c r="AP890" s="41" t="s">
        <v>70</v>
      </c>
      <c r="AQ890" s="41" t="s">
        <v>70</v>
      </c>
      <c r="AR890" s="41" t="s">
        <v>70</v>
      </c>
      <c r="AS890" s="41" t="s">
        <v>70</v>
      </c>
      <c r="AT890" s="40"/>
      <c r="AU890" s="40"/>
      <c r="AV890" s="34" t="s">
        <v>70</v>
      </c>
      <c r="AW890" s="34" t="s">
        <v>70</v>
      </c>
      <c r="AX890" s="34" t="s">
        <v>133</v>
      </c>
      <c r="AY890" s="34" t="s">
        <v>4292</v>
      </c>
      <c r="AZ890" s="34" t="s">
        <v>464</v>
      </c>
      <c r="BA890" s="34" t="s">
        <v>465</v>
      </c>
      <c r="BB890" s="35">
        <v>2022</v>
      </c>
      <c r="BC890" s="34" t="s">
        <v>66</v>
      </c>
    </row>
    <row r="891" spans="1:55" x14ac:dyDescent="0.25">
      <c r="A891" s="34" t="s">
        <v>3352</v>
      </c>
      <c r="B891" s="35">
        <v>61946</v>
      </c>
      <c r="C891" s="34">
        <v>100</v>
      </c>
      <c r="D891" s="34" t="s">
        <v>3353</v>
      </c>
      <c r="E891" s="34" t="s">
        <v>3354</v>
      </c>
      <c r="F891" s="34" t="s">
        <v>2037</v>
      </c>
      <c r="G891" s="34" t="s">
        <v>58</v>
      </c>
      <c r="H891" s="34" t="s">
        <v>59</v>
      </c>
      <c r="I891" s="34" t="s">
        <v>2038</v>
      </c>
      <c r="J891" s="36">
        <v>38716</v>
      </c>
      <c r="K891" s="36">
        <v>45016</v>
      </c>
      <c r="L891" s="34" t="s">
        <v>71</v>
      </c>
      <c r="M891" s="40"/>
      <c r="N891" s="41" t="s">
        <v>3456</v>
      </c>
      <c r="O891" s="40"/>
      <c r="P891" s="41"/>
      <c r="Q891" s="40"/>
      <c r="R891" s="41"/>
      <c r="S891" s="41"/>
      <c r="T891" s="41" t="s">
        <v>70</v>
      </c>
      <c r="U891" s="41"/>
      <c r="V891" s="41"/>
      <c r="W891" s="40">
        <v>32363</v>
      </c>
      <c r="X891" s="41" t="s">
        <v>70</v>
      </c>
      <c r="Y891" s="41"/>
      <c r="Z891" s="40"/>
      <c r="AA891" s="41"/>
      <c r="AB891" s="41"/>
      <c r="AC891" s="41"/>
      <c r="AD891" s="40"/>
      <c r="AE891" s="41" t="s">
        <v>3456</v>
      </c>
      <c r="AF891" s="41" t="s">
        <v>3456</v>
      </c>
      <c r="AG891" s="41" t="s">
        <v>70</v>
      </c>
      <c r="AH891" s="41"/>
      <c r="AI891" s="41"/>
      <c r="AJ891" s="40"/>
      <c r="AK891" s="41" t="s">
        <v>70</v>
      </c>
      <c r="AL891" s="40"/>
      <c r="AM891" s="41"/>
      <c r="AN891" s="40"/>
      <c r="AO891" s="41" t="s">
        <v>70</v>
      </c>
      <c r="AP891" s="41" t="s">
        <v>463</v>
      </c>
      <c r="AQ891" s="41" t="s">
        <v>409</v>
      </c>
      <c r="AR891" s="41" t="s">
        <v>413</v>
      </c>
      <c r="AS891" s="41" t="s">
        <v>410</v>
      </c>
      <c r="AT891" s="40"/>
      <c r="AU891" s="40"/>
      <c r="AV891" s="34" t="s">
        <v>70</v>
      </c>
      <c r="AW891" s="34" t="s">
        <v>70</v>
      </c>
      <c r="AX891" s="34" t="s">
        <v>63</v>
      </c>
      <c r="AY891" s="34" t="s">
        <v>4285</v>
      </c>
      <c r="AZ891" s="34" t="s">
        <v>464</v>
      </c>
      <c r="BA891" s="34" t="s">
        <v>465</v>
      </c>
      <c r="BB891" s="35">
        <v>2021</v>
      </c>
      <c r="BC891" s="34" t="s">
        <v>66</v>
      </c>
    </row>
    <row r="892" spans="1:55" x14ac:dyDescent="0.25">
      <c r="A892" s="34" t="s">
        <v>2032</v>
      </c>
      <c r="B892" s="35">
        <v>62448</v>
      </c>
      <c r="C892" s="34">
        <v>100</v>
      </c>
      <c r="D892" s="34" t="s">
        <v>2059</v>
      </c>
      <c r="E892" s="34" t="s">
        <v>2060</v>
      </c>
      <c r="F892" s="34" t="s">
        <v>2061</v>
      </c>
      <c r="G892" s="34" t="s">
        <v>234</v>
      </c>
      <c r="H892" s="34" t="s">
        <v>144</v>
      </c>
      <c r="I892" s="34" t="s">
        <v>238</v>
      </c>
      <c r="J892" s="36">
        <v>38968</v>
      </c>
      <c r="K892" s="36">
        <v>44999</v>
      </c>
      <c r="L892" s="34" t="s">
        <v>71</v>
      </c>
      <c r="M892" s="40"/>
      <c r="N892" s="41" t="s">
        <v>3456</v>
      </c>
      <c r="O892" s="40"/>
      <c r="P892" s="41"/>
      <c r="Q892" s="40"/>
      <c r="R892" s="41"/>
      <c r="S892" s="41"/>
      <c r="T892" s="41" t="s">
        <v>70</v>
      </c>
      <c r="U892" s="41"/>
      <c r="V892" s="41"/>
      <c r="W892" s="40">
        <v>32363</v>
      </c>
      <c r="X892" s="41" t="s">
        <v>70</v>
      </c>
      <c r="Y892" s="41"/>
      <c r="Z892" s="40"/>
      <c r="AA892" s="41"/>
      <c r="AB892" s="41"/>
      <c r="AC892" s="41"/>
      <c r="AD892" s="40"/>
      <c r="AE892" s="41" t="s">
        <v>3456</v>
      </c>
      <c r="AF892" s="41" t="s">
        <v>3456</v>
      </c>
      <c r="AG892" s="41" t="s">
        <v>70</v>
      </c>
      <c r="AH892" s="41"/>
      <c r="AI892" s="41"/>
      <c r="AJ892" s="40"/>
      <c r="AK892" s="41" t="s">
        <v>70</v>
      </c>
      <c r="AL892" s="40"/>
      <c r="AM892" s="41"/>
      <c r="AN892" s="40"/>
      <c r="AO892" s="41" t="s">
        <v>70</v>
      </c>
      <c r="AP892" s="41" t="s">
        <v>70</v>
      </c>
      <c r="AQ892" s="41" t="s">
        <v>70</v>
      </c>
      <c r="AR892" s="41" t="s">
        <v>70</v>
      </c>
      <c r="AS892" s="41" t="s">
        <v>70</v>
      </c>
      <c r="AT892" s="40"/>
      <c r="AU892" s="40"/>
      <c r="AV892" s="34" t="s">
        <v>70</v>
      </c>
      <c r="AW892" s="34" t="s">
        <v>70</v>
      </c>
      <c r="AX892" s="34" t="s">
        <v>133</v>
      </c>
      <c r="AY892" s="34" t="s">
        <v>4292</v>
      </c>
      <c r="AZ892" s="34" t="s">
        <v>464</v>
      </c>
      <c r="BA892" s="34" t="s">
        <v>465</v>
      </c>
      <c r="BB892" s="35">
        <v>2021</v>
      </c>
      <c r="BC892" s="34" t="s">
        <v>66</v>
      </c>
    </row>
    <row r="893" spans="1:55" x14ac:dyDescent="0.25">
      <c r="A893" s="34" t="s">
        <v>3991</v>
      </c>
      <c r="B893" s="35">
        <v>81474</v>
      </c>
      <c r="C893" s="34">
        <v>100</v>
      </c>
      <c r="D893" s="34" t="s">
        <v>3990</v>
      </c>
      <c r="E893" s="34" t="s">
        <v>3989</v>
      </c>
      <c r="F893" s="34" t="s">
        <v>829</v>
      </c>
      <c r="G893" s="34" t="s">
        <v>467</v>
      </c>
      <c r="H893" s="34" t="s">
        <v>59</v>
      </c>
      <c r="I893" s="34" t="s">
        <v>729</v>
      </c>
      <c r="J893" s="36">
        <v>44914</v>
      </c>
      <c r="K893" s="36"/>
      <c r="L893" s="34" t="s">
        <v>61</v>
      </c>
      <c r="M893" s="40"/>
      <c r="N893" s="41" t="s">
        <v>3456</v>
      </c>
      <c r="O893" s="40"/>
      <c r="P893" s="41" t="s">
        <v>3456</v>
      </c>
      <c r="Q893" s="40"/>
      <c r="R893" s="41" t="s">
        <v>3456</v>
      </c>
      <c r="S893" s="41" t="s">
        <v>3456</v>
      </c>
      <c r="T893" s="41" t="s">
        <v>70</v>
      </c>
      <c r="U893" s="41"/>
      <c r="V893" s="41"/>
      <c r="W893" s="40"/>
      <c r="X893" s="41" t="s">
        <v>70</v>
      </c>
      <c r="Y893" s="41"/>
      <c r="Z893" s="40"/>
      <c r="AA893" s="41"/>
      <c r="AB893" s="41"/>
      <c r="AC893" s="41"/>
      <c r="AD893" s="40"/>
      <c r="AE893" s="41" t="s">
        <v>3456</v>
      </c>
      <c r="AF893" s="41" t="s">
        <v>3456</v>
      </c>
      <c r="AG893" s="41" t="s">
        <v>70</v>
      </c>
      <c r="AH893" s="41"/>
      <c r="AI893" s="41"/>
      <c r="AJ893" s="40"/>
      <c r="AK893" s="41" t="s">
        <v>70</v>
      </c>
      <c r="AL893" s="40"/>
      <c r="AM893" s="41"/>
      <c r="AN893" s="40"/>
      <c r="AO893" s="41" t="s">
        <v>70</v>
      </c>
      <c r="AP893" s="41" t="s">
        <v>70</v>
      </c>
      <c r="AQ893" s="41" t="s">
        <v>70</v>
      </c>
      <c r="AR893" s="41" t="s">
        <v>70</v>
      </c>
      <c r="AS893" s="41" t="s">
        <v>70</v>
      </c>
      <c r="AT893" s="40"/>
      <c r="AU893" s="40"/>
      <c r="AV893" s="34" t="s">
        <v>70</v>
      </c>
      <c r="AW893" s="34" t="s">
        <v>70</v>
      </c>
      <c r="AX893" s="34" t="s">
        <v>133</v>
      </c>
      <c r="AY893" s="34" t="s">
        <v>4289</v>
      </c>
      <c r="AZ893" s="34" t="s">
        <v>64</v>
      </c>
      <c r="BA893" s="34" t="s">
        <v>65</v>
      </c>
      <c r="BB893" s="35">
        <v>2038</v>
      </c>
      <c r="BC893" s="34" t="s">
        <v>103</v>
      </c>
    </row>
    <row r="894" spans="1:55" x14ac:dyDescent="0.25">
      <c r="A894" s="34" t="s">
        <v>4197</v>
      </c>
      <c r="B894" s="35">
        <v>80060</v>
      </c>
      <c r="C894" s="34">
        <v>20.9</v>
      </c>
      <c r="D894" s="34" t="s">
        <v>3562</v>
      </c>
      <c r="E894" s="34" t="s">
        <v>3561</v>
      </c>
      <c r="F894" s="34" t="s">
        <v>2025</v>
      </c>
      <c r="G894" s="34" t="s">
        <v>230</v>
      </c>
      <c r="H894" s="34" t="s">
        <v>59</v>
      </c>
      <c r="I894" s="34" t="s">
        <v>1260</v>
      </c>
      <c r="J894" s="36">
        <v>44358</v>
      </c>
      <c r="K894" s="36"/>
      <c r="L894" s="34" t="s">
        <v>61</v>
      </c>
      <c r="M894" s="40"/>
      <c r="N894" s="41" t="s">
        <v>3456</v>
      </c>
      <c r="O894" s="40"/>
      <c r="P894" s="41" t="s">
        <v>3456</v>
      </c>
      <c r="Q894" s="40"/>
      <c r="R894" s="41" t="s">
        <v>3456</v>
      </c>
      <c r="S894" s="41" t="s">
        <v>3456</v>
      </c>
      <c r="T894" s="41" t="s">
        <v>70</v>
      </c>
      <c r="U894" s="41"/>
      <c r="V894" s="41"/>
      <c r="W894" s="40"/>
      <c r="X894" s="41" t="s">
        <v>70</v>
      </c>
      <c r="Y894" s="41"/>
      <c r="Z894" s="41"/>
      <c r="AA894" s="41"/>
      <c r="AB894" s="41"/>
      <c r="AC894" s="41"/>
      <c r="AD894" s="40"/>
      <c r="AE894" s="41" t="s">
        <v>3456</v>
      </c>
      <c r="AF894" s="41" t="s">
        <v>3456</v>
      </c>
      <c r="AG894" s="41" t="s">
        <v>70</v>
      </c>
      <c r="AH894" s="41"/>
      <c r="AI894" s="41"/>
      <c r="AJ894" s="40"/>
      <c r="AK894" s="41" t="s">
        <v>70</v>
      </c>
      <c r="AL894" s="40"/>
      <c r="AM894" s="41"/>
      <c r="AN894" s="40"/>
      <c r="AO894" s="41" t="s">
        <v>70</v>
      </c>
      <c r="AP894" s="41" t="s">
        <v>70</v>
      </c>
      <c r="AQ894" s="41" t="s">
        <v>70</v>
      </c>
      <c r="AR894" s="41" t="s">
        <v>70</v>
      </c>
      <c r="AS894" s="41" t="s">
        <v>70</v>
      </c>
      <c r="AT894" s="40"/>
      <c r="AU894" s="40"/>
      <c r="AV894" s="34" t="s">
        <v>70</v>
      </c>
      <c r="AW894" s="34" t="s">
        <v>70</v>
      </c>
      <c r="AX894" s="34" t="s">
        <v>133</v>
      </c>
      <c r="AY894" s="34" t="s">
        <v>4288</v>
      </c>
      <c r="AZ894" s="34" t="s">
        <v>64</v>
      </c>
      <c r="BA894" s="34" t="s">
        <v>65</v>
      </c>
      <c r="BB894" s="35">
        <v>2036</v>
      </c>
      <c r="BC894" s="34" t="s">
        <v>103</v>
      </c>
    </row>
    <row r="895" spans="1:55" x14ac:dyDescent="0.25">
      <c r="A895" s="34" t="s">
        <v>1173</v>
      </c>
      <c r="B895" s="35">
        <v>78423</v>
      </c>
      <c r="C895" s="34">
        <v>100</v>
      </c>
      <c r="D895" s="34" t="s">
        <v>4382</v>
      </c>
      <c r="E895" s="34" t="s">
        <v>4383</v>
      </c>
      <c r="F895" s="34" t="s">
        <v>512</v>
      </c>
      <c r="G895" s="34" t="s">
        <v>3548</v>
      </c>
      <c r="H895" s="34" t="s">
        <v>59</v>
      </c>
      <c r="I895" s="34" t="s">
        <v>3640</v>
      </c>
      <c r="J895" s="36">
        <v>45106</v>
      </c>
      <c r="K895" s="36"/>
      <c r="L895" s="34" t="s">
        <v>61</v>
      </c>
      <c r="M895" s="40"/>
      <c r="N895" s="41" t="s">
        <v>3456</v>
      </c>
      <c r="O895" s="40"/>
      <c r="P895" s="41" t="s">
        <v>3456</v>
      </c>
      <c r="Q895" s="40"/>
      <c r="R895" s="41" t="s">
        <v>3456</v>
      </c>
      <c r="S895" s="41" t="s">
        <v>3456</v>
      </c>
      <c r="T895" s="41" t="s">
        <v>70</v>
      </c>
      <c r="U895" s="41"/>
      <c r="V895" s="41" t="s">
        <v>3456</v>
      </c>
      <c r="W895" s="40"/>
      <c r="X895" s="41" t="s">
        <v>70</v>
      </c>
      <c r="Y895" s="41"/>
      <c r="Z895" s="41"/>
      <c r="AA895" s="41"/>
      <c r="AB895" s="41"/>
      <c r="AC895" s="41"/>
      <c r="AD895" s="40"/>
      <c r="AE895" s="41" t="s">
        <v>3456</v>
      </c>
      <c r="AF895" s="41" t="s">
        <v>3456</v>
      </c>
      <c r="AG895" s="41" t="s">
        <v>70</v>
      </c>
      <c r="AH895" s="41"/>
      <c r="AI895" s="41"/>
      <c r="AJ895" s="40"/>
      <c r="AK895" s="41" t="s">
        <v>70</v>
      </c>
      <c r="AL895" s="40"/>
      <c r="AM895" s="41"/>
      <c r="AN895" s="40"/>
      <c r="AO895" s="41" t="s">
        <v>70</v>
      </c>
      <c r="AP895" s="41" t="s">
        <v>70</v>
      </c>
      <c r="AQ895" s="41" t="s">
        <v>70</v>
      </c>
      <c r="AR895" s="41" t="s">
        <v>70</v>
      </c>
      <c r="AS895" s="41" t="s">
        <v>70</v>
      </c>
      <c r="AT895" s="40"/>
      <c r="AU895" s="40"/>
      <c r="AV895" s="34" t="s">
        <v>70</v>
      </c>
      <c r="AW895" s="34" t="s">
        <v>70</v>
      </c>
      <c r="AX895" s="34" t="s">
        <v>133</v>
      </c>
      <c r="AY895" s="34" t="s">
        <v>4295</v>
      </c>
      <c r="AZ895" s="34" t="s">
        <v>64</v>
      </c>
      <c r="BA895" s="34" t="s">
        <v>65</v>
      </c>
      <c r="BB895" s="35">
        <v>2039</v>
      </c>
      <c r="BC895" s="34" t="s">
        <v>103</v>
      </c>
    </row>
    <row r="896" spans="1:55" x14ac:dyDescent="0.25">
      <c r="A896" s="34" t="s">
        <v>2656</v>
      </c>
      <c r="B896" s="35">
        <v>78519</v>
      </c>
      <c r="C896" s="34">
        <v>100</v>
      </c>
      <c r="D896" s="34" t="s">
        <v>2669</v>
      </c>
      <c r="E896" s="34" t="s">
        <v>2670</v>
      </c>
      <c r="F896" s="34" t="s">
        <v>2641</v>
      </c>
      <c r="G896" s="34" t="s">
        <v>3527</v>
      </c>
      <c r="H896" s="34" t="s">
        <v>4287</v>
      </c>
      <c r="I896" s="34" t="s">
        <v>118</v>
      </c>
      <c r="J896" s="36">
        <v>43777</v>
      </c>
      <c r="K896" s="36"/>
      <c r="L896" s="34" t="s">
        <v>61</v>
      </c>
      <c r="M896" s="40"/>
      <c r="N896" s="41"/>
      <c r="O896" s="40"/>
      <c r="P896" s="41" t="s">
        <v>3456</v>
      </c>
      <c r="Q896" s="40"/>
      <c r="R896" s="41"/>
      <c r="S896" s="41"/>
      <c r="T896" s="41" t="s">
        <v>70</v>
      </c>
      <c r="U896" s="41"/>
      <c r="V896" s="41"/>
      <c r="W896" s="40"/>
      <c r="X896" s="41" t="s">
        <v>70</v>
      </c>
      <c r="Y896" s="41"/>
      <c r="Z896" s="40"/>
      <c r="AA896" s="41"/>
      <c r="AB896" s="41"/>
      <c r="AC896" s="41"/>
      <c r="AD896" s="40"/>
      <c r="AE896" s="41"/>
      <c r="AF896" s="41"/>
      <c r="AG896" s="41" t="s">
        <v>70</v>
      </c>
      <c r="AH896" s="41"/>
      <c r="AI896" s="41"/>
      <c r="AJ896" s="40"/>
      <c r="AK896" s="41" t="s">
        <v>70</v>
      </c>
      <c r="AL896" s="40"/>
      <c r="AM896" s="41"/>
      <c r="AN896" s="40"/>
      <c r="AO896" s="41" t="s">
        <v>70</v>
      </c>
      <c r="AP896" s="41" t="s">
        <v>70</v>
      </c>
      <c r="AQ896" s="41" t="s">
        <v>70</v>
      </c>
      <c r="AR896" s="41" t="s">
        <v>70</v>
      </c>
      <c r="AS896" s="41" t="s">
        <v>70</v>
      </c>
      <c r="AT896" s="40"/>
      <c r="AU896" s="40"/>
      <c r="AV896" s="34" t="s">
        <v>70</v>
      </c>
      <c r="AW896" s="34" t="s">
        <v>70</v>
      </c>
      <c r="AX896" s="34" t="s">
        <v>63</v>
      </c>
      <c r="AY896" s="34" t="s">
        <v>4311</v>
      </c>
      <c r="AZ896" s="34" t="s">
        <v>64</v>
      </c>
      <c r="BA896" s="34" t="s">
        <v>65</v>
      </c>
      <c r="BB896" s="35">
        <v>2036</v>
      </c>
      <c r="BC896" s="34" t="s">
        <v>66</v>
      </c>
    </row>
    <row r="897" spans="1:55" x14ac:dyDescent="0.25">
      <c r="A897" s="34" t="s">
        <v>2656</v>
      </c>
      <c r="B897" s="35">
        <v>79016</v>
      </c>
      <c r="C897" s="34">
        <v>100</v>
      </c>
      <c r="D897" s="34" t="s">
        <v>2684</v>
      </c>
      <c r="E897" s="34" t="s">
        <v>2685</v>
      </c>
      <c r="F897" s="34" t="s">
        <v>4132</v>
      </c>
      <c r="G897" s="34" t="s">
        <v>3521</v>
      </c>
      <c r="H897" s="34" t="s">
        <v>4287</v>
      </c>
      <c r="I897" s="34" t="s">
        <v>109</v>
      </c>
      <c r="J897" s="36">
        <v>43921</v>
      </c>
      <c r="K897" s="36"/>
      <c r="L897" s="34" t="s">
        <v>61</v>
      </c>
      <c r="M897" s="40"/>
      <c r="N897" s="41"/>
      <c r="O897" s="40"/>
      <c r="P897" s="41" t="s">
        <v>3456</v>
      </c>
      <c r="Q897" s="40"/>
      <c r="R897" s="41"/>
      <c r="S897" s="41"/>
      <c r="T897" s="41" t="s">
        <v>70</v>
      </c>
      <c r="U897" s="41"/>
      <c r="V897" s="41"/>
      <c r="W897" s="40"/>
      <c r="X897" s="41" t="s">
        <v>70</v>
      </c>
      <c r="Y897" s="41"/>
      <c r="Z897" s="40"/>
      <c r="AA897" s="41"/>
      <c r="AB897" s="41"/>
      <c r="AC897" s="41"/>
      <c r="AD897" s="40"/>
      <c r="AE897" s="41"/>
      <c r="AF897" s="41"/>
      <c r="AG897" s="41" t="s">
        <v>70</v>
      </c>
      <c r="AH897" s="41"/>
      <c r="AI897" s="41"/>
      <c r="AJ897" s="40"/>
      <c r="AK897" s="41" t="s">
        <v>70</v>
      </c>
      <c r="AL897" s="40"/>
      <c r="AM897" s="41"/>
      <c r="AN897" s="40"/>
      <c r="AO897" s="41" t="s">
        <v>70</v>
      </c>
      <c r="AP897" s="41" t="s">
        <v>70</v>
      </c>
      <c r="AQ897" s="41" t="s">
        <v>70</v>
      </c>
      <c r="AR897" s="41" t="s">
        <v>70</v>
      </c>
      <c r="AS897" s="41" t="s">
        <v>70</v>
      </c>
      <c r="AT897" s="40"/>
      <c r="AU897" s="40"/>
      <c r="AV897" s="34" t="s">
        <v>70</v>
      </c>
      <c r="AW897" s="34" t="s">
        <v>70</v>
      </c>
      <c r="AX897" s="34" t="s">
        <v>63</v>
      </c>
      <c r="AY897" s="34" t="s">
        <v>4311</v>
      </c>
      <c r="AZ897" s="34" t="s">
        <v>64</v>
      </c>
      <c r="BA897" s="34" t="s">
        <v>65</v>
      </c>
      <c r="BB897" s="35">
        <v>2036</v>
      </c>
      <c r="BC897" s="34" t="s">
        <v>66</v>
      </c>
    </row>
    <row r="898" spans="1:55" x14ac:dyDescent="0.25">
      <c r="A898" s="34" t="s">
        <v>2462</v>
      </c>
      <c r="B898" s="35">
        <v>65545</v>
      </c>
      <c r="C898" s="34">
        <v>100</v>
      </c>
      <c r="D898" s="34" t="s">
        <v>2472</v>
      </c>
      <c r="E898" s="34" t="s">
        <v>2473</v>
      </c>
      <c r="F898" s="34" t="s">
        <v>4132</v>
      </c>
      <c r="G898" s="34" t="s">
        <v>3521</v>
      </c>
      <c r="H898" s="34" t="s">
        <v>4287</v>
      </c>
      <c r="I898" s="34" t="s">
        <v>109</v>
      </c>
      <c r="J898" s="36">
        <v>41134</v>
      </c>
      <c r="K898" s="36"/>
      <c r="L898" s="34" t="s">
        <v>61</v>
      </c>
      <c r="M898" s="40"/>
      <c r="N898" s="41"/>
      <c r="O898" s="40"/>
      <c r="P898" s="41" t="s">
        <v>3456</v>
      </c>
      <c r="Q898" s="40"/>
      <c r="R898" s="41"/>
      <c r="S898" s="41"/>
      <c r="T898" s="41" t="s">
        <v>70</v>
      </c>
      <c r="U898" s="41"/>
      <c r="V898" s="41"/>
      <c r="W898" s="40"/>
      <c r="X898" s="41" t="s">
        <v>70</v>
      </c>
      <c r="Y898" s="41"/>
      <c r="Z898" s="40"/>
      <c r="AA898" s="41"/>
      <c r="AB898" s="41"/>
      <c r="AC898" s="41"/>
      <c r="AD898" s="40"/>
      <c r="AE898" s="41"/>
      <c r="AF898" s="41"/>
      <c r="AG898" s="41" t="s">
        <v>70</v>
      </c>
      <c r="AH898" s="41"/>
      <c r="AI898" s="41"/>
      <c r="AJ898" s="40"/>
      <c r="AK898" s="41" t="s">
        <v>70</v>
      </c>
      <c r="AL898" s="40"/>
      <c r="AM898" s="41"/>
      <c r="AN898" s="40"/>
      <c r="AO898" s="41" t="s">
        <v>70</v>
      </c>
      <c r="AP898" s="41" t="s">
        <v>70</v>
      </c>
      <c r="AQ898" s="41" t="s">
        <v>70</v>
      </c>
      <c r="AR898" s="41" t="s">
        <v>70</v>
      </c>
      <c r="AS898" s="41" t="s">
        <v>70</v>
      </c>
      <c r="AT898" s="40"/>
      <c r="AU898" s="40"/>
      <c r="AV898" s="34" t="s">
        <v>70</v>
      </c>
      <c r="AW898" s="34" t="s">
        <v>70</v>
      </c>
      <c r="AX898" s="34" t="s">
        <v>63</v>
      </c>
      <c r="AY898" s="34" t="s">
        <v>4302</v>
      </c>
      <c r="AZ898" s="34" t="s">
        <v>64</v>
      </c>
      <c r="BA898" s="34" t="s">
        <v>65</v>
      </c>
      <c r="BB898" s="35">
        <v>2027</v>
      </c>
      <c r="BC898" s="34" t="s">
        <v>119</v>
      </c>
    </row>
    <row r="899" spans="1:55" x14ac:dyDescent="0.25">
      <c r="A899" s="34" t="s">
        <v>134</v>
      </c>
      <c r="B899" s="35">
        <v>64323</v>
      </c>
      <c r="C899" s="34">
        <v>100</v>
      </c>
      <c r="D899" s="34" t="s">
        <v>216</v>
      </c>
      <c r="E899" s="34" t="s">
        <v>217</v>
      </c>
      <c r="F899" s="34" t="s">
        <v>218</v>
      </c>
      <c r="G899" s="34" t="s">
        <v>3500</v>
      </c>
      <c r="H899" s="34" t="s">
        <v>4287</v>
      </c>
      <c r="I899" s="34" t="s">
        <v>219</v>
      </c>
      <c r="J899" s="36">
        <v>40148</v>
      </c>
      <c r="K899" s="36"/>
      <c r="L899" s="34" t="s">
        <v>61</v>
      </c>
      <c r="M899" s="40"/>
      <c r="N899" s="41"/>
      <c r="O899" s="40"/>
      <c r="P899" s="41"/>
      <c r="Q899" s="40"/>
      <c r="R899" s="41"/>
      <c r="S899" s="41"/>
      <c r="T899" s="41" t="s">
        <v>70</v>
      </c>
      <c r="U899" s="41"/>
      <c r="V899" s="41"/>
      <c r="W899" s="40"/>
      <c r="X899" s="41" t="s">
        <v>70</v>
      </c>
      <c r="Y899" s="41"/>
      <c r="Z899" s="41"/>
      <c r="AA899" s="41"/>
      <c r="AB899" s="41"/>
      <c r="AC899" s="41"/>
      <c r="AD899" s="41"/>
      <c r="AE899" s="41"/>
      <c r="AF899" s="41"/>
      <c r="AG899" s="41" t="s">
        <v>70</v>
      </c>
      <c r="AH899" s="41"/>
      <c r="AI899" s="41"/>
      <c r="AJ899" s="41"/>
      <c r="AK899" s="41" t="s">
        <v>70</v>
      </c>
      <c r="AL899" s="41"/>
      <c r="AM899" s="41"/>
      <c r="AN899" s="41"/>
      <c r="AO899" s="41" t="s">
        <v>70</v>
      </c>
      <c r="AP899" s="41"/>
      <c r="AQ899" s="41"/>
      <c r="AR899" s="41"/>
      <c r="AS899" s="41"/>
      <c r="AT899" s="41"/>
      <c r="AU899" s="41"/>
      <c r="AV899" s="34" t="s">
        <v>70</v>
      </c>
      <c r="AW899" s="34" t="s">
        <v>70</v>
      </c>
      <c r="AX899" s="34" t="s">
        <v>133</v>
      </c>
      <c r="AY899" s="34" t="s">
        <v>4290</v>
      </c>
      <c r="AZ899" s="34" t="s">
        <v>64</v>
      </c>
      <c r="BA899" s="34" t="s">
        <v>65</v>
      </c>
      <c r="BB899" s="35">
        <v>2026</v>
      </c>
      <c r="BC899" s="34" t="s">
        <v>66</v>
      </c>
    </row>
    <row r="900" spans="1:55" x14ac:dyDescent="0.25">
      <c r="A900" s="34" t="s">
        <v>4404</v>
      </c>
      <c r="B900" s="35">
        <v>81535</v>
      </c>
      <c r="C900" s="34">
        <v>100</v>
      </c>
      <c r="D900" s="34" t="s">
        <v>4410</v>
      </c>
      <c r="E900" s="34" t="s">
        <v>4411</v>
      </c>
      <c r="F900" s="34" t="s">
        <v>4412</v>
      </c>
      <c r="G900" s="34" t="s">
        <v>230</v>
      </c>
      <c r="H900" s="34" t="s">
        <v>59</v>
      </c>
      <c r="I900" s="34" t="s">
        <v>1260</v>
      </c>
      <c r="J900" s="36">
        <v>45020</v>
      </c>
      <c r="K900" s="36"/>
      <c r="L900" s="34" t="s">
        <v>71</v>
      </c>
      <c r="M900" s="40">
        <v>45299</v>
      </c>
      <c r="N900" s="41" t="s">
        <v>3456</v>
      </c>
      <c r="O900" s="40">
        <v>32363</v>
      </c>
      <c r="P900" s="41"/>
      <c r="Q900" s="40">
        <v>32363</v>
      </c>
      <c r="R900" s="41"/>
      <c r="S900" s="41"/>
      <c r="T900" s="41" t="s">
        <v>70</v>
      </c>
      <c r="U900" s="41"/>
      <c r="V900" s="41"/>
      <c r="W900" s="40">
        <v>32363</v>
      </c>
      <c r="X900" s="41" t="s">
        <v>70</v>
      </c>
      <c r="Y900" s="41"/>
      <c r="Z900" s="40"/>
      <c r="AA900" s="41" t="s">
        <v>3456</v>
      </c>
      <c r="AB900" s="41"/>
      <c r="AC900" s="41"/>
      <c r="AD900" s="40"/>
      <c r="AE900" s="41" t="s">
        <v>3456</v>
      </c>
      <c r="AF900" s="41" t="s">
        <v>3456</v>
      </c>
      <c r="AG900" s="41" t="s">
        <v>70</v>
      </c>
      <c r="AH900" s="41"/>
      <c r="AI900" s="41"/>
      <c r="AJ900" s="40"/>
      <c r="AK900" s="41" t="s">
        <v>70</v>
      </c>
      <c r="AL900" s="40"/>
      <c r="AM900" s="41"/>
      <c r="AN900" s="40"/>
      <c r="AO900" s="41" t="s">
        <v>70</v>
      </c>
      <c r="AP900" s="41" t="s">
        <v>70</v>
      </c>
      <c r="AQ900" s="41" t="s">
        <v>70</v>
      </c>
      <c r="AR900" s="41" t="s">
        <v>70</v>
      </c>
      <c r="AS900" s="41" t="s">
        <v>70</v>
      </c>
      <c r="AT900" s="40"/>
      <c r="AU900" s="40"/>
      <c r="AV900" s="34" t="s">
        <v>70</v>
      </c>
      <c r="AW900" s="34" t="s">
        <v>70</v>
      </c>
      <c r="AX900" s="34" t="s">
        <v>133</v>
      </c>
      <c r="AY900" s="34" t="s">
        <v>4295</v>
      </c>
      <c r="AZ900" s="34" t="s">
        <v>64</v>
      </c>
      <c r="BA900" s="34" t="s">
        <v>65</v>
      </c>
      <c r="BB900" s="35">
        <v>2039</v>
      </c>
      <c r="BC900" s="34" t="s">
        <v>66</v>
      </c>
    </row>
    <row r="901" spans="1:55" x14ac:dyDescent="0.25">
      <c r="A901" s="34" t="s">
        <v>642</v>
      </c>
      <c r="B901" s="35">
        <v>79732</v>
      </c>
      <c r="C901" s="34">
        <v>100</v>
      </c>
      <c r="D901" s="34" t="s">
        <v>3676</v>
      </c>
      <c r="E901" s="34" t="s">
        <v>3675</v>
      </c>
      <c r="F901" s="34" t="s">
        <v>539</v>
      </c>
      <c r="G901" s="34" t="s">
        <v>234</v>
      </c>
      <c r="H901" s="34" t="s">
        <v>144</v>
      </c>
      <c r="I901" s="34" t="s">
        <v>118</v>
      </c>
      <c r="J901" s="36">
        <v>44428</v>
      </c>
      <c r="K901" s="36"/>
      <c r="L901" s="34" t="s">
        <v>61</v>
      </c>
      <c r="M901" s="40"/>
      <c r="N901" s="41" t="s">
        <v>3456</v>
      </c>
      <c r="O901" s="40"/>
      <c r="P901" s="41" t="s">
        <v>3456</v>
      </c>
      <c r="Q901" s="40"/>
      <c r="R901" s="41" t="s">
        <v>3456</v>
      </c>
      <c r="S901" s="41" t="s">
        <v>3456</v>
      </c>
      <c r="T901" s="41" t="s">
        <v>70</v>
      </c>
      <c r="U901" s="41"/>
      <c r="V901" s="41"/>
      <c r="W901" s="40"/>
      <c r="X901" s="41" t="s">
        <v>70</v>
      </c>
      <c r="Y901" s="41"/>
      <c r="Z901" s="41"/>
      <c r="AA901" s="41"/>
      <c r="AB901" s="41"/>
      <c r="AC901" s="41"/>
      <c r="AD901" s="40"/>
      <c r="AE901" s="41" t="s">
        <v>3456</v>
      </c>
      <c r="AF901" s="41" t="s">
        <v>3456</v>
      </c>
      <c r="AG901" s="41" t="s">
        <v>70</v>
      </c>
      <c r="AH901" s="41"/>
      <c r="AI901" s="41"/>
      <c r="AJ901" s="40"/>
      <c r="AK901" s="41" t="s">
        <v>70</v>
      </c>
      <c r="AL901" s="40"/>
      <c r="AM901" s="41"/>
      <c r="AN901" s="41"/>
      <c r="AO901" s="41" t="s">
        <v>70</v>
      </c>
      <c r="AP901" s="41" t="s">
        <v>70</v>
      </c>
      <c r="AQ901" s="41" t="s">
        <v>70</v>
      </c>
      <c r="AR901" s="41" t="s">
        <v>70</v>
      </c>
      <c r="AS901" s="41" t="s">
        <v>70</v>
      </c>
      <c r="AT901" s="41"/>
      <c r="AU901" s="41"/>
      <c r="AV901" s="34" t="s">
        <v>70</v>
      </c>
      <c r="AW901" s="34" t="s">
        <v>70</v>
      </c>
      <c r="AX901" s="34" t="s">
        <v>63</v>
      </c>
      <c r="AY901" s="34" t="s">
        <v>70</v>
      </c>
      <c r="AZ901" s="34" t="s">
        <v>64</v>
      </c>
      <c r="BA901" s="34" t="s">
        <v>65</v>
      </c>
      <c r="BB901" s="35">
        <v>2038</v>
      </c>
      <c r="BC901" s="34" t="s">
        <v>66</v>
      </c>
    </row>
    <row r="902" spans="1:55" x14ac:dyDescent="0.25">
      <c r="A902" s="34" t="s">
        <v>3411</v>
      </c>
      <c r="B902" s="35">
        <v>67131</v>
      </c>
      <c r="C902" s="34">
        <v>100</v>
      </c>
      <c r="D902" s="34" t="s">
        <v>3427</v>
      </c>
      <c r="E902" s="34" t="s">
        <v>3428</v>
      </c>
      <c r="F902" s="34" t="s">
        <v>3384</v>
      </c>
      <c r="G902" s="34" t="s">
        <v>421</v>
      </c>
      <c r="H902" s="34" t="s">
        <v>59</v>
      </c>
      <c r="I902" s="34" t="s">
        <v>570</v>
      </c>
      <c r="J902" s="36">
        <v>42230</v>
      </c>
      <c r="K902" s="36"/>
      <c r="L902" s="34" t="s">
        <v>61</v>
      </c>
      <c r="M902" s="40"/>
      <c r="N902" s="41"/>
      <c r="O902" s="40"/>
      <c r="P902" s="41" t="s">
        <v>3456</v>
      </c>
      <c r="Q902" s="40"/>
      <c r="R902" s="41"/>
      <c r="S902" s="41"/>
      <c r="T902" s="41" t="s">
        <v>70</v>
      </c>
      <c r="U902" s="41"/>
      <c r="V902" s="41"/>
      <c r="W902" s="40"/>
      <c r="X902" s="41" t="s">
        <v>70</v>
      </c>
      <c r="Y902" s="41"/>
      <c r="Z902" s="40"/>
      <c r="AA902" s="41"/>
      <c r="AB902" s="41"/>
      <c r="AC902" s="41"/>
      <c r="AD902" s="40"/>
      <c r="AE902" s="41"/>
      <c r="AF902" s="41"/>
      <c r="AG902" s="41" t="s">
        <v>70</v>
      </c>
      <c r="AH902" s="41"/>
      <c r="AI902" s="41"/>
      <c r="AJ902" s="40"/>
      <c r="AK902" s="41" t="s">
        <v>70</v>
      </c>
      <c r="AL902" s="40"/>
      <c r="AM902" s="41"/>
      <c r="AN902" s="40"/>
      <c r="AO902" s="41" t="s">
        <v>70</v>
      </c>
      <c r="AP902" s="41" t="s">
        <v>70</v>
      </c>
      <c r="AQ902" s="41" t="s">
        <v>70</v>
      </c>
      <c r="AR902" s="41" t="s">
        <v>70</v>
      </c>
      <c r="AS902" s="41" t="s">
        <v>70</v>
      </c>
      <c r="AT902" s="40"/>
      <c r="AU902" s="40"/>
      <c r="AV902" s="34" t="s">
        <v>70</v>
      </c>
      <c r="AW902" s="34" t="s">
        <v>70</v>
      </c>
      <c r="AX902" s="34" t="s">
        <v>63</v>
      </c>
      <c r="AY902" s="34" t="s">
        <v>70</v>
      </c>
      <c r="AZ902" s="34" t="s">
        <v>64</v>
      </c>
      <c r="BA902" s="34" t="s">
        <v>955</v>
      </c>
      <c r="BB902" s="35">
        <v>2029</v>
      </c>
      <c r="BC902" s="34" t="s">
        <v>66</v>
      </c>
    </row>
    <row r="903" spans="1:55" x14ac:dyDescent="0.25">
      <c r="A903" s="34" t="s">
        <v>134</v>
      </c>
      <c r="B903" s="35">
        <v>64111</v>
      </c>
      <c r="C903" s="34">
        <v>100</v>
      </c>
      <c r="D903" s="34" t="s">
        <v>180</v>
      </c>
      <c r="E903" s="34" t="s">
        <v>181</v>
      </c>
      <c r="F903" s="34" t="s">
        <v>4137</v>
      </c>
      <c r="G903" s="34" t="s">
        <v>3500</v>
      </c>
      <c r="H903" s="34" t="s">
        <v>4287</v>
      </c>
      <c r="I903" s="34" t="s">
        <v>137</v>
      </c>
      <c r="J903" s="36">
        <v>40135</v>
      </c>
      <c r="K903" s="36"/>
      <c r="L903" s="34" t="s">
        <v>61</v>
      </c>
      <c r="M903" s="40"/>
      <c r="N903" s="41"/>
      <c r="O903" s="40"/>
      <c r="P903" s="41"/>
      <c r="Q903" s="40"/>
      <c r="R903" s="41"/>
      <c r="S903" s="41"/>
      <c r="T903" s="41" t="s">
        <v>70</v>
      </c>
      <c r="U903" s="41"/>
      <c r="V903" s="41"/>
      <c r="W903" s="40"/>
      <c r="X903" s="41" t="s">
        <v>70</v>
      </c>
      <c r="Y903" s="41"/>
      <c r="Z903" s="41"/>
      <c r="AA903" s="41"/>
      <c r="AB903" s="41"/>
      <c r="AC903" s="41"/>
      <c r="AD903" s="41"/>
      <c r="AE903" s="41"/>
      <c r="AF903" s="41"/>
      <c r="AG903" s="41" t="s">
        <v>70</v>
      </c>
      <c r="AH903" s="41"/>
      <c r="AI903" s="41"/>
      <c r="AJ903" s="41"/>
      <c r="AK903" s="41" t="s">
        <v>70</v>
      </c>
      <c r="AL903" s="41"/>
      <c r="AM903" s="41"/>
      <c r="AN903" s="41"/>
      <c r="AO903" s="41" t="s">
        <v>70</v>
      </c>
      <c r="AP903" s="41"/>
      <c r="AQ903" s="41"/>
      <c r="AR903" s="41"/>
      <c r="AS903" s="41"/>
      <c r="AT903" s="41"/>
      <c r="AU903" s="41"/>
      <c r="AV903" s="34" t="s">
        <v>70</v>
      </c>
      <c r="AW903" s="34" t="s">
        <v>70</v>
      </c>
      <c r="AX903" s="34" t="s">
        <v>133</v>
      </c>
      <c r="AY903" s="34" t="s">
        <v>4290</v>
      </c>
      <c r="AZ903" s="34" t="s">
        <v>64</v>
      </c>
      <c r="BA903" s="34" t="s">
        <v>65</v>
      </c>
      <c r="BB903" s="35">
        <v>2024</v>
      </c>
      <c r="BC903" s="34" t="s">
        <v>103</v>
      </c>
    </row>
    <row r="904" spans="1:55" x14ac:dyDescent="0.25">
      <c r="A904" s="34" t="s">
        <v>134</v>
      </c>
      <c r="B904" s="35">
        <v>63467</v>
      </c>
      <c r="C904" s="34">
        <v>100</v>
      </c>
      <c r="D904" s="34" t="s">
        <v>135</v>
      </c>
      <c r="E904" s="34" t="s">
        <v>136</v>
      </c>
      <c r="F904" s="34" t="s">
        <v>4137</v>
      </c>
      <c r="G904" s="34" t="s">
        <v>3500</v>
      </c>
      <c r="H904" s="34" t="s">
        <v>4287</v>
      </c>
      <c r="I904" s="34" t="s">
        <v>137</v>
      </c>
      <c r="J904" s="36">
        <v>40135</v>
      </c>
      <c r="K904" s="36"/>
      <c r="L904" s="34" t="s">
        <v>61</v>
      </c>
      <c r="M904" s="40"/>
      <c r="N904" s="41"/>
      <c r="O904" s="40"/>
      <c r="P904" s="41"/>
      <c r="Q904" s="40"/>
      <c r="R904" s="41"/>
      <c r="S904" s="41"/>
      <c r="T904" s="41" t="s">
        <v>70</v>
      </c>
      <c r="U904" s="41"/>
      <c r="V904" s="41"/>
      <c r="W904" s="40"/>
      <c r="X904" s="41" t="s">
        <v>70</v>
      </c>
      <c r="Y904" s="41"/>
      <c r="Z904" s="41"/>
      <c r="AA904" s="41"/>
      <c r="AB904" s="41"/>
      <c r="AC904" s="41"/>
      <c r="AD904" s="41"/>
      <c r="AE904" s="41"/>
      <c r="AF904" s="41"/>
      <c r="AG904" s="41" t="s">
        <v>70</v>
      </c>
      <c r="AH904" s="41"/>
      <c r="AI904" s="41"/>
      <c r="AJ904" s="41"/>
      <c r="AK904" s="41" t="s">
        <v>70</v>
      </c>
      <c r="AL904" s="41"/>
      <c r="AM904" s="41"/>
      <c r="AN904" s="41"/>
      <c r="AO904" s="41" t="s">
        <v>70</v>
      </c>
      <c r="AP904" s="41"/>
      <c r="AQ904" s="41"/>
      <c r="AR904" s="41"/>
      <c r="AS904" s="41"/>
      <c r="AT904" s="41"/>
      <c r="AU904" s="41"/>
      <c r="AV904" s="34" t="s">
        <v>70</v>
      </c>
      <c r="AW904" s="34" t="s">
        <v>70</v>
      </c>
      <c r="AX904" s="34" t="s">
        <v>133</v>
      </c>
      <c r="AY904" s="34" t="s">
        <v>4290</v>
      </c>
      <c r="AZ904" s="34" t="s">
        <v>64</v>
      </c>
      <c r="BA904" s="34" t="s">
        <v>65</v>
      </c>
      <c r="BB904" s="35">
        <v>2024</v>
      </c>
      <c r="BC904" s="34" t="s">
        <v>103</v>
      </c>
    </row>
    <row r="905" spans="1:55" x14ac:dyDescent="0.25">
      <c r="A905" s="34" t="s">
        <v>3361</v>
      </c>
      <c r="B905" s="35">
        <v>64342</v>
      </c>
      <c r="C905" s="34">
        <v>100</v>
      </c>
      <c r="D905" s="34" t="s">
        <v>3364</v>
      </c>
      <c r="E905" s="34" t="s">
        <v>3365</v>
      </c>
      <c r="F905" s="34" t="s">
        <v>2025</v>
      </c>
      <c r="G905" s="34" t="s">
        <v>230</v>
      </c>
      <c r="H905" s="34" t="s">
        <v>59</v>
      </c>
      <c r="I905" s="34" t="s">
        <v>1260</v>
      </c>
      <c r="J905" s="36">
        <v>40527</v>
      </c>
      <c r="K905" s="36"/>
      <c r="L905" s="34" t="s">
        <v>61</v>
      </c>
      <c r="M905" s="40"/>
      <c r="N905" s="41"/>
      <c r="O905" s="40"/>
      <c r="P905" s="41"/>
      <c r="Q905" s="40"/>
      <c r="R905" s="41" t="s">
        <v>3456</v>
      </c>
      <c r="S905" s="41"/>
      <c r="T905" s="41" t="s">
        <v>70</v>
      </c>
      <c r="U905" s="41"/>
      <c r="V905" s="41"/>
      <c r="W905" s="40"/>
      <c r="X905" s="41" t="s">
        <v>70</v>
      </c>
      <c r="Y905" s="41"/>
      <c r="Z905" s="40"/>
      <c r="AA905" s="41"/>
      <c r="AB905" s="41"/>
      <c r="AC905" s="41"/>
      <c r="AD905" s="40"/>
      <c r="AE905" s="41"/>
      <c r="AF905" s="41"/>
      <c r="AG905" s="41" t="s">
        <v>70</v>
      </c>
      <c r="AH905" s="41"/>
      <c r="AI905" s="41"/>
      <c r="AJ905" s="40"/>
      <c r="AK905" s="41" t="s">
        <v>70</v>
      </c>
      <c r="AL905" s="40"/>
      <c r="AM905" s="41"/>
      <c r="AN905" s="40"/>
      <c r="AO905" s="41" t="s">
        <v>70</v>
      </c>
      <c r="AP905" s="41" t="s">
        <v>70</v>
      </c>
      <c r="AQ905" s="41" t="s">
        <v>70</v>
      </c>
      <c r="AR905" s="41" t="s">
        <v>70</v>
      </c>
      <c r="AS905" s="41" t="s">
        <v>70</v>
      </c>
      <c r="AT905" s="40"/>
      <c r="AU905" s="40"/>
      <c r="AV905" s="34" t="s">
        <v>70</v>
      </c>
      <c r="AW905" s="34" t="s">
        <v>70</v>
      </c>
      <c r="AX905" s="34" t="s">
        <v>63</v>
      </c>
      <c r="AY905" s="34" t="s">
        <v>4302</v>
      </c>
      <c r="AZ905" s="34" t="s">
        <v>64</v>
      </c>
      <c r="BA905" s="34" t="s">
        <v>65</v>
      </c>
      <c r="BB905" s="35">
        <v>2027</v>
      </c>
      <c r="BC905" s="34" t="s">
        <v>66</v>
      </c>
    </row>
    <row r="906" spans="1:55" x14ac:dyDescent="0.25">
      <c r="A906" s="34" t="s">
        <v>4433</v>
      </c>
      <c r="B906" s="35">
        <v>82147</v>
      </c>
      <c r="C906" s="34">
        <v>100</v>
      </c>
      <c r="D906" s="34" t="s">
        <v>4479</v>
      </c>
      <c r="E906" s="34" t="s">
        <v>4480</v>
      </c>
      <c r="F906" s="34" t="s">
        <v>4478</v>
      </c>
      <c r="G906" s="34" t="s">
        <v>4437</v>
      </c>
      <c r="H906" s="34" t="s">
        <v>59</v>
      </c>
      <c r="I906" s="34" t="s">
        <v>3987</v>
      </c>
      <c r="J906" s="36">
        <v>42736</v>
      </c>
      <c r="K906" s="36"/>
      <c r="L906" s="34" t="s">
        <v>61</v>
      </c>
      <c r="M906" s="40"/>
      <c r="N906" s="41"/>
      <c r="O906" s="40"/>
      <c r="P906" s="41" t="s">
        <v>3456</v>
      </c>
      <c r="Q906" s="40"/>
      <c r="R906" s="41" t="s">
        <v>3456</v>
      </c>
      <c r="S906" s="41" t="s">
        <v>3456</v>
      </c>
      <c r="T906" s="41" t="s">
        <v>70</v>
      </c>
      <c r="U906" s="41"/>
      <c r="V906" s="41"/>
      <c r="W906" s="40"/>
      <c r="X906" s="41" t="s">
        <v>70</v>
      </c>
      <c r="Y906" s="41"/>
      <c r="Z906" s="40"/>
      <c r="AA906" s="41"/>
      <c r="AB906" s="41"/>
      <c r="AC906" s="41"/>
      <c r="AD906" s="40"/>
      <c r="AE906" s="41" t="s">
        <v>3456</v>
      </c>
      <c r="AF906" s="41" t="s">
        <v>3456</v>
      </c>
      <c r="AG906" s="41" t="s">
        <v>70</v>
      </c>
      <c r="AH906" s="41"/>
      <c r="AI906" s="41"/>
      <c r="AJ906" s="40"/>
      <c r="AK906" s="41" t="s">
        <v>70</v>
      </c>
      <c r="AL906" s="40"/>
      <c r="AM906" s="41"/>
      <c r="AN906" s="40"/>
      <c r="AO906" s="41" t="s">
        <v>70</v>
      </c>
      <c r="AP906" s="41" t="s">
        <v>70</v>
      </c>
      <c r="AQ906" s="41" t="s">
        <v>70</v>
      </c>
      <c r="AR906" s="41" t="s">
        <v>70</v>
      </c>
      <c r="AS906" s="41" t="s">
        <v>70</v>
      </c>
      <c r="AT906" s="40"/>
      <c r="AU906" s="40"/>
      <c r="AV906" s="34" t="s">
        <v>70</v>
      </c>
      <c r="AW906" s="34" t="s">
        <v>70</v>
      </c>
      <c r="AX906" s="34" t="s">
        <v>63</v>
      </c>
      <c r="AY906" s="34" t="s">
        <v>70</v>
      </c>
      <c r="AZ906" s="34" t="s">
        <v>64</v>
      </c>
      <c r="BA906" s="34" t="s">
        <v>65</v>
      </c>
      <c r="BB906" s="35">
        <v>2033</v>
      </c>
      <c r="BC906" s="34" t="s">
        <v>66</v>
      </c>
    </row>
    <row r="907" spans="1:55" x14ac:dyDescent="0.25">
      <c r="A907" s="34" t="s">
        <v>54</v>
      </c>
      <c r="B907" s="35">
        <v>78148</v>
      </c>
      <c r="C907" s="34">
        <v>100</v>
      </c>
      <c r="D907" s="34" t="s">
        <v>55</v>
      </c>
      <c r="E907" s="34" t="s">
        <v>56</v>
      </c>
      <c r="F907" s="34" t="s">
        <v>57</v>
      </c>
      <c r="G907" s="34" t="s">
        <v>58</v>
      </c>
      <c r="H907" s="34" t="s">
        <v>59</v>
      </c>
      <c r="I907" s="34" t="s">
        <v>60</v>
      </c>
      <c r="J907" s="36">
        <v>43228</v>
      </c>
      <c r="K907" s="34"/>
      <c r="L907" s="34" t="s">
        <v>61</v>
      </c>
      <c r="M907" s="41"/>
      <c r="N907" s="41"/>
      <c r="O907" s="41"/>
      <c r="P907" s="41" t="s">
        <v>3456</v>
      </c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34"/>
      <c r="AW907" s="34"/>
      <c r="AX907" s="34" t="s">
        <v>63</v>
      </c>
      <c r="AY907" s="34" t="s">
        <v>4285</v>
      </c>
      <c r="AZ907" s="34" t="s">
        <v>64</v>
      </c>
      <c r="BA907" s="34" t="s">
        <v>65</v>
      </c>
      <c r="BB907" s="35">
        <v>2033</v>
      </c>
      <c r="BC907" s="34" t="s">
        <v>66</v>
      </c>
    </row>
    <row r="908" spans="1:55" x14ac:dyDescent="0.25">
      <c r="A908" s="34" t="s">
        <v>1839</v>
      </c>
      <c r="B908" s="35">
        <v>79799</v>
      </c>
      <c r="C908" s="34">
        <v>100</v>
      </c>
      <c r="D908" s="34" t="s">
        <v>4164</v>
      </c>
      <c r="E908" s="34" t="s">
        <v>4163</v>
      </c>
      <c r="F908" s="34" t="s">
        <v>4162</v>
      </c>
      <c r="G908" s="34" t="s">
        <v>3520</v>
      </c>
      <c r="H908" s="34" t="s">
        <v>4287</v>
      </c>
      <c r="I908" s="34" t="s">
        <v>133</v>
      </c>
      <c r="J908" s="36">
        <v>44792</v>
      </c>
      <c r="K908" s="36"/>
      <c r="L908" s="34" t="s">
        <v>61</v>
      </c>
      <c r="M908" s="40"/>
      <c r="N908" s="41" t="s">
        <v>3456</v>
      </c>
      <c r="O908" s="40"/>
      <c r="P908" s="41" t="s">
        <v>3456</v>
      </c>
      <c r="Q908" s="40"/>
      <c r="R908" s="41" t="s">
        <v>3456</v>
      </c>
      <c r="S908" s="41" t="s">
        <v>3456</v>
      </c>
      <c r="T908" s="41" t="s">
        <v>70</v>
      </c>
      <c r="U908" s="41"/>
      <c r="V908" s="41"/>
      <c r="W908" s="40"/>
      <c r="X908" s="41" t="s">
        <v>70</v>
      </c>
      <c r="Y908" s="41"/>
      <c r="Z908" s="40"/>
      <c r="AA908" s="41"/>
      <c r="AB908" s="41"/>
      <c r="AC908" s="41"/>
      <c r="AD908" s="40"/>
      <c r="AE908" s="41" t="s">
        <v>3456</v>
      </c>
      <c r="AF908" s="41" t="s">
        <v>3456</v>
      </c>
      <c r="AG908" s="41" t="s">
        <v>70</v>
      </c>
      <c r="AH908" s="41"/>
      <c r="AI908" s="41"/>
      <c r="AJ908" s="40"/>
      <c r="AK908" s="41" t="s">
        <v>70</v>
      </c>
      <c r="AL908" s="40"/>
      <c r="AM908" s="41"/>
      <c r="AN908" s="40"/>
      <c r="AO908" s="41" t="s">
        <v>70</v>
      </c>
      <c r="AP908" s="41" t="s">
        <v>70</v>
      </c>
      <c r="AQ908" s="41" t="s">
        <v>70</v>
      </c>
      <c r="AR908" s="41" t="s">
        <v>70</v>
      </c>
      <c r="AS908" s="41" t="s">
        <v>70</v>
      </c>
      <c r="AT908" s="40"/>
      <c r="AU908" s="40"/>
      <c r="AV908" s="34" t="s">
        <v>70</v>
      </c>
      <c r="AW908" s="34" t="s">
        <v>70</v>
      </c>
      <c r="AX908" s="34" t="s">
        <v>63</v>
      </c>
      <c r="AY908" s="34" t="s">
        <v>4311</v>
      </c>
      <c r="AZ908" s="34" t="s">
        <v>64</v>
      </c>
      <c r="BA908" s="34" t="s">
        <v>65</v>
      </c>
      <c r="BB908" s="35">
        <v>2038</v>
      </c>
      <c r="BC908" s="34" t="s">
        <v>119</v>
      </c>
    </row>
    <row r="909" spans="1:55" x14ac:dyDescent="0.25">
      <c r="A909" s="34" t="s">
        <v>2256</v>
      </c>
      <c r="B909" s="35">
        <v>62757</v>
      </c>
      <c r="C909" s="34">
        <v>100</v>
      </c>
      <c r="D909" s="34" t="s">
        <v>2268</v>
      </c>
      <c r="E909" s="34" t="s">
        <v>2269</v>
      </c>
      <c r="F909" s="34" t="s">
        <v>2270</v>
      </c>
      <c r="G909" s="34" t="s">
        <v>3520</v>
      </c>
      <c r="H909" s="34" t="s">
        <v>70</v>
      </c>
      <c r="I909" s="34" t="s">
        <v>1009</v>
      </c>
      <c r="J909" s="36">
        <v>39080</v>
      </c>
      <c r="K909" s="36">
        <v>45107</v>
      </c>
      <c r="L909" s="34" t="s">
        <v>71</v>
      </c>
      <c r="M909" s="40"/>
      <c r="N909" s="41" t="s">
        <v>3456</v>
      </c>
      <c r="O909" s="40"/>
      <c r="P909" s="41"/>
      <c r="Q909" s="40"/>
      <c r="R909" s="41"/>
      <c r="S909" s="41"/>
      <c r="T909" s="41" t="s">
        <v>70</v>
      </c>
      <c r="U909" s="41"/>
      <c r="V909" s="41"/>
      <c r="W909" s="40">
        <v>32363</v>
      </c>
      <c r="X909" s="41" t="s">
        <v>70</v>
      </c>
      <c r="Y909" s="41"/>
      <c r="Z909" s="40"/>
      <c r="AA909" s="41"/>
      <c r="AB909" s="41"/>
      <c r="AC909" s="41"/>
      <c r="AD909" s="40"/>
      <c r="AE909" s="41" t="s">
        <v>3456</v>
      </c>
      <c r="AF909" s="41" t="s">
        <v>3456</v>
      </c>
      <c r="AG909" s="41" t="s">
        <v>70</v>
      </c>
      <c r="AH909" s="41"/>
      <c r="AI909" s="41"/>
      <c r="AJ909" s="40"/>
      <c r="AK909" s="41" t="s">
        <v>70</v>
      </c>
      <c r="AL909" s="40"/>
      <c r="AM909" s="41"/>
      <c r="AN909" s="40"/>
      <c r="AO909" s="41" t="s">
        <v>70</v>
      </c>
      <c r="AP909" s="41" t="s">
        <v>70</v>
      </c>
      <c r="AQ909" s="41" t="s">
        <v>70</v>
      </c>
      <c r="AR909" s="41" t="s">
        <v>70</v>
      </c>
      <c r="AS909" s="41" t="s">
        <v>70</v>
      </c>
      <c r="AT909" s="40"/>
      <c r="AU909" s="40"/>
      <c r="AV909" s="34" t="s">
        <v>70</v>
      </c>
      <c r="AW909" s="34" t="s">
        <v>70</v>
      </c>
      <c r="AX909" s="34" t="s">
        <v>133</v>
      </c>
      <c r="AY909" s="34" t="s">
        <v>70</v>
      </c>
      <c r="AZ909" s="34" t="s">
        <v>464</v>
      </c>
      <c r="BA909" s="34" t="s">
        <v>465</v>
      </c>
      <c r="BB909" s="35">
        <v>2022</v>
      </c>
      <c r="BC909" s="34" t="s">
        <v>66</v>
      </c>
    </row>
    <row r="910" spans="1:55" x14ac:dyDescent="0.25">
      <c r="A910" s="34" t="s">
        <v>879</v>
      </c>
      <c r="B910" s="35">
        <v>67307</v>
      </c>
      <c r="C910" s="34">
        <v>100</v>
      </c>
      <c r="D910" s="34" t="s">
        <v>893</v>
      </c>
      <c r="E910" s="34" t="s">
        <v>894</v>
      </c>
      <c r="F910" s="34" t="s">
        <v>491</v>
      </c>
      <c r="G910" s="34" t="s">
        <v>3974</v>
      </c>
      <c r="H910" s="34" t="s">
        <v>59</v>
      </c>
      <c r="I910" s="34" t="s">
        <v>3499</v>
      </c>
      <c r="J910" s="36">
        <v>42447</v>
      </c>
      <c r="K910" s="36"/>
      <c r="L910" s="34" t="s">
        <v>61</v>
      </c>
      <c r="M910" s="40">
        <v>45268</v>
      </c>
      <c r="N910" s="41"/>
      <c r="O910" s="40"/>
      <c r="P910" s="41" t="s">
        <v>3456</v>
      </c>
      <c r="Q910" s="40"/>
      <c r="R910" s="41"/>
      <c r="S910" s="41"/>
      <c r="T910" s="41" t="s">
        <v>70</v>
      </c>
      <c r="U910" s="41"/>
      <c r="V910" s="41"/>
      <c r="W910" s="40"/>
      <c r="X910" s="41" t="s">
        <v>70</v>
      </c>
      <c r="Y910" s="41"/>
      <c r="Z910" s="41"/>
      <c r="AA910" s="41"/>
      <c r="AB910" s="41"/>
      <c r="AC910" s="41"/>
      <c r="AD910" s="40"/>
      <c r="AE910" s="41"/>
      <c r="AF910" s="41"/>
      <c r="AG910" s="41" t="s">
        <v>70</v>
      </c>
      <c r="AH910" s="41"/>
      <c r="AI910" s="41"/>
      <c r="AJ910" s="40"/>
      <c r="AK910" s="41" t="s">
        <v>70</v>
      </c>
      <c r="AL910" s="40"/>
      <c r="AM910" s="41"/>
      <c r="AN910" s="41"/>
      <c r="AO910" s="41" t="s">
        <v>70</v>
      </c>
      <c r="AP910" s="41" t="s">
        <v>70</v>
      </c>
      <c r="AQ910" s="41" t="s">
        <v>70</v>
      </c>
      <c r="AR910" s="41" t="s">
        <v>70</v>
      </c>
      <c r="AS910" s="41" t="s">
        <v>70</v>
      </c>
      <c r="AT910" s="41"/>
      <c r="AU910" s="41"/>
      <c r="AV910" s="34" t="s">
        <v>70</v>
      </c>
      <c r="AW910" s="34" t="s">
        <v>70</v>
      </c>
      <c r="AX910" s="34" t="s">
        <v>133</v>
      </c>
      <c r="AY910" s="34" t="s">
        <v>4289</v>
      </c>
      <c r="AZ910" s="34" t="s">
        <v>64</v>
      </c>
      <c r="BA910" s="34" t="s">
        <v>65</v>
      </c>
      <c r="BB910" s="35">
        <v>2030</v>
      </c>
      <c r="BC910" s="34" t="s">
        <v>119</v>
      </c>
    </row>
    <row r="911" spans="1:55" x14ac:dyDescent="0.25">
      <c r="A911" s="34" t="s">
        <v>1625</v>
      </c>
      <c r="B911" s="35">
        <v>65921</v>
      </c>
      <c r="C911" s="34">
        <v>100</v>
      </c>
      <c r="D911" s="34" t="s">
        <v>1636</v>
      </c>
      <c r="E911" s="34" t="s">
        <v>1637</v>
      </c>
      <c r="F911" s="34" t="s">
        <v>1638</v>
      </c>
      <c r="G911" s="34" t="s">
        <v>230</v>
      </c>
      <c r="H911" s="34" t="s">
        <v>59</v>
      </c>
      <c r="I911" s="34" t="s">
        <v>4153</v>
      </c>
      <c r="J911" s="36">
        <v>41625</v>
      </c>
      <c r="K911" s="36"/>
      <c r="L911" s="34" t="s">
        <v>61</v>
      </c>
      <c r="M911" s="40"/>
      <c r="N911" s="41"/>
      <c r="O911" s="40"/>
      <c r="P911" s="41" t="s">
        <v>3456</v>
      </c>
      <c r="Q911" s="40"/>
      <c r="R911" s="41" t="s">
        <v>3456</v>
      </c>
      <c r="S911" s="41"/>
      <c r="T911" s="41" t="s">
        <v>70</v>
      </c>
      <c r="U911" s="41"/>
      <c r="V911" s="41"/>
      <c r="W911" s="40"/>
      <c r="X911" s="41" t="s">
        <v>70</v>
      </c>
      <c r="Y911" s="41"/>
      <c r="Z911" s="40"/>
      <c r="AA911" s="41"/>
      <c r="AB911" s="41"/>
      <c r="AC911" s="41"/>
      <c r="AD911" s="40"/>
      <c r="AE911" s="41" t="s">
        <v>3456</v>
      </c>
      <c r="AF911" s="41"/>
      <c r="AG911" s="41" t="s">
        <v>70</v>
      </c>
      <c r="AH911" s="41"/>
      <c r="AI911" s="41"/>
      <c r="AJ911" s="40"/>
      <c r="AK911" s="41" t="s">
        <v>70</v>
      </c>
      <c r="AL911" s="40"/>
      <c r="AM911" s="41"/>
      <c r="AN911" s="40"/>
      <c r="AO911" s="41" t="s">
        <v>70</v>
      </c>
      <c r="AP911" s="41" t="s">
        <v>70</v>
      </c>
      <c r="AQ911" s="41" t="s">
        <v>70</v>
      </c>
      <c r="AR911" s="41" t="s">
        <v>70</v>
      </c>
      <c r="AS911" s="41" t="s">
        <v>70</v>
      </c>
      <c r="AT911" s="40"/>
      <c r="AU911" s="40"/>
      <c r="AV911" s="34" t="s">
        <v>70</v>
      </c>
      <c r="AW911" s="34" t="s">
        <v>70</v>
      </c>
      <c r="AX911" s="34" t="s">
        <v>63</v>
      </c>
      <c r="AY911" s="34" t="s">
        <v>4285</v>
      </c>
      <c r="AZ911" s="34" t="s">
        <v>64</v>
      </c>
      <c r="BA911" s="34" t="s">
        <v>65</v>
      </c>
      <c r="BB911" s="35">
        <v>2029</v>
      </c>
      <c r="BC911" s="34" t="s">
        <v>66</v>
      </c>
    </row>
    <row r="912" spans="1:55" x14ac:dyDescent="0.25">
      <c r="A912" s="34" t="s">
        <v>4197</v>
      </c>
      <c r="B912" s="35">
        <v>80552</v>
      </c>
      <c r="C912" s="34">
        <v>100</v>
      </c>
      <c r="D912" s="34" t="s">
        <v>4200</v>
      </c>
      <c r="E912" s="34" t="s">
        <v>4199</v>
      </c>
      <c r="F912" s="34" t="s">
        <v>4198</v>
      </c>
      <c r="G912" s="34" t="s">
        <v>230</v>
      </c>
      <c r="H912" s="34" t="s">
        <v>59</v>
      </c>
      <c r="I912" s="34" t="s">
        <v>4403</v>
      </c>
      <c r="J912" s="36">
        <v>44649</v>
      </c>
      <c r="K912" s="36"/>
      <c r="L912" s="34" t="s">
        <v>61</v>
      </c>
      <c r="M912" s="40"/>
      <c r="N912" s="41" t="s">
        <v>3456</v>
      </c>
      <c r="O912" s="40"/>
      <c r="P912" s="41" t="s">
        <v>3456</v>
      </c>
      <c r="Q912" s="40"/>
      <c r="R912" s="41" t="s">
        <v>3456</v>
      </c>
      <c r="S912" s="41" t="s">
        <v>3456</v>
      </c>
      <c r="T912" s="41" t="s">
        <v>70</v>
      </c>
      <c r="U912" s="41"/>
      <c r="V912" s="41"/>
      <c r="W912" s="40"/>
      <c r="X912" s="41" t="s">
        <v>70</v>
      </c>
      <c r="Y912" s="41"/>
      <c r="Z912" s="40"/>
      <c r="AA912" s="41"/>
      <c r="AB912" s="41"/>
      <c r="AC912" s="41"/>
      <c r="AD912" s="40"/>
      <c r="AE912" s="41" t="s">
        <v>3456</v>
      </c>
      <c r="AF912" s="41" t="s">
        <v>3456</v>
      </c>
      <c r="AG912" s="41" t="s">
        <v>70</v>
      </c>
      <c r="AH912" s="41"/>
      <c r="AI912" s="41"/>
      <c r="AJ912" s="40"/>
      <c r="AK912" s="41" t="s">
        <v>70</v>
      </c>
      <c r="AL912" s="40"/>
      <c r="AM912" s="41"/>
      <c r="AN912" s="40"/>
      <c r="AO912" s="41" t="s">
        <v>70</v>
      </c>
      <c r="AP912" s="41" t="s">
        <v>70</v>
      </c>
      <c r="AQ912" s="41" t="s">
        <v>70</v>
      </c>
      <c r="AR912" s="41" t="s">
        <v>70</v>
      </c>
      <c r="AS912" s="41" t="s">
        <v>70</v>
      </c>
      <c r="AT912" s="40"/>
      <c r="AU912" s="40"/>
      <c r="AV912" s="34" t="s">
        <v>70</v>
      </c>
      <c r="AW912" s="34" t="s">
        <v>70</v>
      </c>
      <c r="AX912" s="34" t="s">
        <v>133</v>
      </c>
      <c r="AY912" s="34" t="s">
        <v>4288</v>
      </c>
      <c r="AZ912" s="34" t="s">
        <v>64</v>
      </c>
      <c r="BA912" s="34" t="s">
        <v>65</v>
      </c>
      <c r="BB912" s="35">
        <v>2037</v>
      </c>
      <c r="BC912" s="34" t="s">
        <v>119</v>
      </c>
    </row>
    <row r="913" spans="1:55" x14ac:dyDescent="0.25">
      <c r="A913" s="34" t="s">
        <v>2838</v>
      </c>
      <c r="B913" s="35">
        <v>61062</v>
      </c>
      <c r="C913" s="34">
        <v>100</v>
      </c>
      <c r="D913" s="34" t="s">
        <v>2847</v>
      </c>
      <c r="E913" s="34" t="s">
        <v>2848</v>
      </c>
      <c r="F913" s="34" t="s">
        <v>2849</v>
      </c>
      <c r="G913" s="34" t="s">
        <v>434</v>
      </c>
      <c r="H913" s="34" t="s">
        <v>144</v>
      </c>
      <c r="I913" s="34" t="s">
        <v>273</v>
      </c>
      <c r="J913" s="36">
        <v>38104</v>
      </c>
      <c r="K913" s="36"/>
      <c r="L913" s="34" t="s">
        <v>61</v>
      </c>
      <c r="M913" s="40"/>
      <c r="N913" s="41"/>
      <c r="O913" s="40"/>
      <c r="P913" s="41"/>
      <c r="Q913" s="40"/>
      <c r="R913" s="41"/>
      <c r="S913" s="41"/>
      <c r="T913" s="41" t="s">
        <v>70</v>
      </c>
      <c r="U913" s="41"/>
      <c r="V913" s="41"/>
      <c r="W913" s="40"/>
      <c r="X913" s="41" t="s">
        <v>70</v>
      </c>
      <c r="Y913" s="41"/>
      <c r="Z913" s="40"/>
      <c r="AA913" s="41"/>
      <c r="AB913" s="41"/>
      <c r="AC913" s="41"/>
      <c r="AD913" s="40"/>
      <c r="AE913" s="41"/>
      <c r="AF913" s="41"/>
      <c r="AG913" s="41" t="s">
        <v>70</v>
      </c>
      <c r="AH913" s="41"/>
      <c r="AI913" s="41"/>
      <c r="AJ913" s="40"/>
      <c r="AK913" s="41" t="s">
        <v>70</v>
      </c>
      <c r="AL913" s="40"/>
      <c r="AM913" s="41"/>
      <c r="AN913" s="40"/>
      <c r="AO913" s="41" t="s">
        <v>70</v>
      </c>
      <c r="AP913" s="41" t="s">
        <v>70</v>
      </c>
      <c r="AQ913" s="41" t="s">
        <v>70</v>
      </c>
      <c r="AR913" s="41" t="s">
        <v>70</v>
      </c>
      <c r="AS913" s="41" t="s">
        <v>70</v>
      </c>
      <c r="AT913" s="40"/>
      <c r="AU913" s="40"/>
      <c r="AV913" s="34" t="s">
        <v>70</v>
      </c>
      <c r="AW913" s="34" t="s">
        <v>70</v>
      </c>
      <c r="AX913" s="34" t="s">
        <v>133</v>
      </c>
      <c r="AY913" s="34" t="s">
        <v>4286</v>
      </c>
      <c r="AZ913" s="34" t="s">
        <v>64</v>
      </c>
      <c r="BA913" s="34" t="s">
        <v>65</v>
      </c>
      <c r="BB913" s="35">
        <v>2019</v>
      </c>
      <c r="BC913" s="34" t="s">
        <v>185</v>
      </c>
    </row>
    <row r="914" spans="1:55" x14ac:dyDescent="0.25">
      <c r="A914" s="34" t="s">
        <v>3011</v>
      </c>
      <c r="B914" s="35">
        <v>66225</v>
      </c>
      <c r="C914" s="34">
        <v>100</v>
      </c>
      <c r="D914" s="34" t="s">
        <v>3015</v>
      </c>
      <c r="E914" s="34" t="s">
        <v>4017</v>
      </c>
      <c r="F914" s="34" t="s">
        <v>3017</v>
      </c>
      <c r="G914" s="34" t="s">
        <v>155</v>
      </c>
      <c r="H914" s="34" t="s">
        <v>208</v>
      </c>
      <c r="I914" s="34" t="s">
        <v>472</v>
      </c>
      <c r="J914" s="36">
        <v>41620</v>
      </c>
      <c r="K914" s="36"/>
      <c r="L914" s="34" t="s">
        <v>61</v>
      </c>
      <c r="M914" s="40"/>
      <c r="N914" s="41"/>
      <c r="O914" s="40"/>
      <c r="P914" s="41" t="s">
        <v>3456</v>
      </c>
      <c r="Q914" s="40"/>
      <c r="R914" s="41"/>
      <c r="S914" s="41"/>
      <c r="T914" s="41" t="s">
        <v>70</v>
      </c>
      <c r="U914" s="41"/>
      <c r="V914" s="41"/>
      <c r="W914" s="40"/>
      <c r="X914" s="41" t="s">
        <v>70</v>
      </c>
      <c r="Y914" s="41"/>
      <c r="Z914" s="40"/>
      <c r="AA914" s="41"/>
      <c r="AB914" s="41"/>
      <c r="AC914" s="41"/>
      <c r="AD914" s="40"/>
      <c r="AE914" s="41" t="s">
        <v>3456</v>
      </c>
      <c r="AF914" s="41" t="s">
        <v>3456</v>
      </c>
      <c r="AG914" s="41" t="s">
        <v>70</v>
      </c>
      <c r="AH914" s="41"/>
      <c r="AI914" s="41"/>
      <c r="AJ914" s="40"/>
      <c r="AK914" s="41" t="s">
        <v>70</v>
      </c>
      <c r="AL914" s="40"/>
      <c r="AM914" s="41"/>
      <c r="AN914" s="40"/>
      <c r="AO914" s="41" t="s">
        <v>70</v>
      </c>
      <c r="AP914" s="41" t="s">
        <v>70</v>
      </c>
      <c r="AQ914" s="41" t="s">
        <v>70</v>
      </c>
      <c r="AR914" s="41" t="s">
        <v>70</v>
      </c>
      <c r="AS914" s="41" t="s">
        <v>70</v>
      </c>
      <c r="AT914" s="40"/>
      <c r="AU914" s="40"/>
      <c r="AV914" s="34" t="s">
        <v>70</v>
      </c>
      <c r="AW914" s="34" t="s">
        <v>70</v>
      </c>
      <c r="AX914" s="34" t="s">
        <v>63</v>
      </c>
      <c r="AY914" s="34" t="s">
        <v>70</v>
      </c>
      <c r="AZ914" s="34" t="s">
        <v>64</v>
      </c>
      <c r="BA914" s="34" t="s">
        <v>65</v>
      </c>
      <c r="BB914" s="35">
        <v>2026</v>
      </c>
      <c r="BC914" s="34" t="s">
        <v>66</v>
      </c>
    </row>
    <row r="915" spans="1:55" x14ac:dyDescent="0.25">
      <c r="A915" s="34" t="s">
        <v>2388</v>
      </c>
      <c r="B915" s="35">
        <v>65345</v>
      </c>
      <c r="C915" s="34">
        <v>75</v>
      </c>
      <c r="D915" s="34" t="s">
        <v>2412</v>
      </c>
      <c r="E915" s="34" t="s">
        <v>2413</v>
      </c>
      <c r="F915" s="34" t="s">
        <v>1083</v>
      </c>
      <c r="G915" s="34" t="s">
        <v>155</v>
      </c>
      <c r="H915" s="34" t="s">
        <v>208</v>
      </c>
      <c r="I915" s="34" t="s">
        <v>3510</v>
      </c>
      <c r="J915" s="36">
        <v>41030</v>
      </c>
      <c r="K915" s="36"/>
      <c r="L915" s="34" t="s">
        <v>61</v>
      </c>
      <c r="M915" s="40"/>
      <c r="N915" s="41"/>
      <c r="O915" s="40"/>
      <c r="P915" s="41"/>
      <c r="Q915" s="40"/>
      <c r="R915" s="41" t="s">
        <v>3456</v>
      </c>
      <c r="S915" s="41"/>
      <c r="T915" s="41" t="s">
        <v>70</v>
      </c>
      <c r="U915" s="41"/>
      <c r="V915" s="41"/>
      <c r="W915" s="40"/>
      <c r="X915" s="41" t="s">
        <v>70</v>
      </c>
      <c r="Y915" s="41"/>
      <c r="Z915" s="40"/>
      <c r="AA915" s="41"/>
      <c r="AB915" s="41"/>
      <c r="AC915" s="41"/>
      <c r="AD915" s="40"/>
      <c r="AE915" s="41"/>
      <c r="AF915" s="41"/>
      <c r="AG915" s="41" t="s">
        <v>70</v>
      </c>
      <c r="AH915" s="41"/>
      <c r="AI915" s="41"/>
      <c r="AJ915" s="40"/>
      <c r="AK915" s="41" t="s">
        <v>70</v>
      </c>
      <c r="AL915" s="40"/>
      <c r="AM915" s="41"/>
      <c r="AN915" s="40"/>
      <c r="AO915" s="41" t="s">
        <v>70</v>
      </c>
      <c r="AP915" s="41" t="s">
        <v>463</v>
      </c>
      <c r="AQ915" s="41" t="s">
        <v>409</v>
      </c>
      <c r="AR915" s="41" t="s">
        <v>413</v>
      </c>
      <c r="AS915" s="41" t="s">
        <v>70</v>
      </c>
      <c r="AT915" s="40"/>
      <c r="AU915" s="40"/>
      <c r="AV915" s="34" t="s">
        <v>70</v>
      </c>
      <c r="AW915" s="34" t="s">
        <v>70</v>
      </c>
      <c r="AX915" s="34" t="s">
        <v>133</v>
      </c>
      <c r="AY915" s="34" t="s">
        <v>4302</v>
      </c>
      <c r="AZ915" s="34" t="s">
        <v>64</v>
      </c>
      <c r="BA915" s="34" t="s">
        <v>65</v>
      </c>
      <c r="BB915" s="35">
        <v>2027</v>
      </c>
      <c r="BC915" s="34" t="s">
        <v>185</v>
      </c>
    </row>
    <row r="916" spans="1:55" x14ac:dyDescent="0.25">
      <c r="A916" s="34" t="s">
        <v>2032</v>
      </c>
      <c r="B916" s="35">
        <v>62108</v>
      </c>
      <c r="C916" s="34">
        <v>100</v>
      </c>
      <c r="D916" s="34" t="s">
        <v>2039</v>
      </c>
      <c r="E916" s="34" t="s">
        <v>2040</v>
      </c>
      <c r="F916" s="34" t="s">
        <v>1629</v>
      </c>
      <c r="G916" s="34" t="s">
        <v>303</v>
      </c>
      <c r="H916" s="34" t="s">
        <v>208</v>
      </c>
      <c r="I916" s="34" t="s">
        <v>1630</v>
      </c>
      <c r="J916" s="36">
        <v>38991</v>
      </c>
      <c r="K916" s="36"/>
      <c r="L916" s="34" t="s">
        <v>61</v>
      </c>
      <c r="M916" s="40"/>
      <c r="N916" s="41"/>
      <c r="O916" s="40"/>
      <c r="P916" s="41"/>
      <c r="Q916" s="40"/>
      <c r="R916" s="41"/>
      <c r="S916" s="41"/>
      <c r="T916" s="41" t="s">
        <v>70</v>
      </c>
      <c r="U916" s="41"/>
      <c r="V916" s="41"/>
      <c r="W916" s="40"/>
      <c r="X916" s="41" t="s">
        <v>70</v>
      </c>
      <c r="Y916" s="41"/>
      <c r="Z916" s="40"/>
      <c r="AA916" s="41"/>
      <c r="AB916" s="41"/>
      <c r="AC916" s="41"/>
      <c r="AD916" s="40"/>
      <c r="AE916" s="41"/>
      <c r="AF916" s="41"/>
      <c r="AG916" s="41" t="s">
        <v>70</v>
      </c>
      <c r="AH916" s="41"/>
      <c r="AI916" s="41"/>
      <c r="AJ916" s="40"/>
      <c r="AK916" s="41" t="s">
        <v>70</v>
      </c>
      <c r="AL916" s="40"/>
      <c r="AM916" s="41"/>
      <c r="AN916" s="40"/>
      <c r="AO916" s="41" t="s">
        <v>70</v>
      </c>
      <c r="AP916" s="41" t="s">
        <v>70</v>
      </c>
      <c r="AQ916" s="41" t="s">
        <v>70</v>
      </c>
      <c r="AR916" s="41" t="s">
        <v>70</v>
      </c>
      <c r="AS916" s="41" t="s">
        <v>70</v>
      </c>
      <c r="AT916" s="40"/>
      <c r="AU916" s="40"/>
      <c r="AV916" s="34" t="s">
        <v>70</v>
      </c>
      <c r="AW916" s="34" t="s">
        <v>70</v>
      </c>
      <c r="AX916" s="34" t="s">
        <v>133</v>
      </c>
      <c r="AY916" s="34" t="s">
        <v>4292</v>
      </c>
      <c r="AZ916" s="34" t="s">
        <v>64</v>
      </c>
      <c r="BA916" s="34" t="s">
        <v>423</v>
      </c>
      <c r="BB916" s="35">
        <v>2021</v>
      </c>
      <c r="BC916" s="34" t="s">
        <v>119</v>
      </c>
    </row>
    <row r="917" spans="1:55" x14ac:dyDescent="0.25">
      <c r="A917" s="34" t="s">
        <v>2532</v>
      </c>
      <c r="B917" s="35">
        <v>65903</v>
      </c>
      <c r="C917" s="34">
        <v>100</v>
      </c>
      <c r="D917" s="34" t="s">
        <v>2533</v>
      </c>
      <c r="E917" s="34" t="s">
        <v>2534</v>
      </c>
      <c r="F917" s="34" t="s">
        <v>1629</v>
      </c>
      <c r="G917" s="34" t="s">
        <v>303</v>
      </c>
      <c r="H917" s="34" t="s">
        <v>208</v>
      </c>
      <c r="I917" s="34" t="s">
        <v>1630</v>
      </c>
      <c r="J917" s="36">
        <v>42191</v>
      </c>
      <c r="K917" s="36"/>
      <c r="L917" s="34" t="s">
        <v>61</v>
      </c>
      <c r="M917" s="40"/>
      <c r="N917" s="41"/>
      <c r="O917" s="40"/>
      <c r="P917" s="41" t="s">
        <v>3456</v>
      </c>
      <c r="Q917" s="40"/>
      <c r="R917" s="41" t="s">
        <v>3456</v>
      </c>
      <c r="S917" s="41"/>
      <c r="T917" s="41" t="s">
        <v>70</v>
      </c>
      <c r="U917" s="41"/>
      <c r="V917" s="41"/>
      <c r="W917" s="40"/>
      <c r="X917" s="41" t="s">
        <v>70</v>
      </c>
      <c r="Y917" s="41"/>
      <c r="Z917" s="40"/>
      <c r="AA917" s="41"/>
      <c r="AB917" s="41"/>
      <c r="AC917" s="41"/>
      <c r="AD917" s="40"/>
      <c r="AE917" s="41"/>
      <c r="AF917" s="41"/>
      <c r="AG917" s="41" t="s">
        <v>70</v>
      </c>
      <c r="AH917" s="41"/>
      <c r="AI917" s="41"/>
      <c r="AJ917" s="40"/>
      <c r="AK917" s="41" t="s">
        <v>70</v>
      </c>
      <c r="AL917" s="40"/>
      <c r="AM917" s="41"/>
      <c r="AN917" s="40"/>
      <c r="AO917" s="41" t="s">
        <v>70</v>
      </c>
      <c r="AP917" s="41" t="s">
        <v>70</v>
      </c>
      <c r="AQ917" s="41" t="s">
        <v>70</v>
      </c>
      <c r="AR917" s="41" t="s">
        <v>70</v>
      </c>
      <c r="AS917" s="41" t="s">
        <v>70</v>
      </c>
      <c r="AT917" s="40"/>
      <c r="AU917" s="40"/>
      <c r="AV917" s="34" t="s">
        <v>70</v>
      </c>
      <c r="AW917" s="34" t="s">
        <v>70</v>
      </c>
      <c r="AX917" s="34" t="s">
        <v>133</v>
      </c>
      <c r="AY917" s="34" t="s">
        <v>4295</v>
      </c>
      <c r="AZ917" s="34" t="s">
        <v>64</v>
      </c>
      <c r="BA917" s="34" t="s">
        <v>65</v>
      </c>
      <c r="BB917" s="35">
        <v>2030</v>
      </c>
      <c r="BC917" s="34" t="s">
        <v>103</v>
      </c>
    </row>
    <row r="918" spans="1:55" x14ac:dyDescent="0.25">
      <c r="A918" s="34" t="s">
        <v>1625</v>
      </c>
      <c r="B918" s="35">
        <v>65334</v>
      </c>
      <c r="C918" s="34">
        <v>100</v>
      </c>
      <c r="D918" s="34" t="s">
        <v>1627</v>
      </c>
      <c r="E918" s="34" t="s">
        <v>1628</v>
      </c>
      <c r="F918" s="34" t="s">
        <v>1629</v>
      </c>
      <c r="G918" s="34" t="s">
        <v>303</v>
      </c>
      <c r="H918" s="34" t="s">
        <v>208</v>
      </c>
      <c r="I918" s="34" t="s">
        <v>1630</v>
      </c>
      <c r="J918" s="36">
        <v>41376</v>
      </c>
      <c r="K918" s="36"/>
      <c r="L918" s="34" t="s">
        <v>61</v>
      </c>
      <c r="M918" s="40"/>
      <c r="N918" s="41"/>
      <c r="O918" s="40"/>
      <c r="P918" s="41" t="s">
        <v>3456</v>
      </c>
      <c r="Q918" s="40"/>
      <c r="R918" s="41" t="s">
        <v>3456</v>
      </c>
      <c r="S918" s="41"/>
      <c r="T918" s="41" t="s">
        <v>70</v>
      </c>
      <c r="U918" s="41"/>
      <c r="V918" s="41"/>
      <c r="W918" s="40"/>
      <c r="X918" s="41" t="s">
        <v>70</v>
      </c>
      <c r="Y918" s="41"/>
      <c r="Z918" s="40"/>
      <c r="AA918" s="41"/>
      <c r="AB918" s="41"/>
      <c r="AC918" s="41"/>
      <c r="AD918" s="40"/>
      <c r="AE918" s="41"/>
      <c r="AF918" s="41"/>
      <c r="AG918" s="41" t="s">
        <v>70</v>
      </c>
      <c r="AH918" s="41"/>
      <c r="AI918" s="41"/>
      <c r="AJ918" s="40"/>
      <c r="AK918" s="41" t="s">
        <v>70</v>
      </c>
      <c r="AL918" s="40"/>
      <c r="AM918" s="41"/>
      <c r="AN918" s="40"/>
      <c r="AO918" s="41" t="s">
        <v>70</v>
      </c>
      <c r="AP918" s="41" t="s">
        <v>70</v>
      </c>
      <c r="AQ918" s="41" t="s">
        <v>70</v>
      </c>
      <c r="AR918" s="41" t="s">
        <v>70</v>
      </c>
      <c r="AS918" s="41" t="s">
        <v>70</v>
      </c>
      <c r="AT918" s="40"/>
      <c r="AU918" s="40"/>
      <c r="AV918" s="34" t="s">
        <v>70</v>
      </c>
      <c r="AW918" s="34" t="s">
        <v>70</v>
      </c>
      <c r="AX918" s="34" t="s">
        <v>63</v>
      </c>
      <c r="AY918" s="34" t="s">
        <v>4285</v>
      </c>
      <c r="AZ918" s="34" t="s">
        <v>64</v>
      </c>
      <c r="BA918" s="34" t="s">
        <v>65</v>
      </c>
      <c r="BB918" s="35">
        <v>2027</v>
      </c>
      <c r="BC918" s="34" t="s">
        <v>103</v>
      </c>
    </row>
    <row r="919" spans="1:55" x14ac:dyDescent="0.25">
      <c r="A919" s="34" t="s">
        <v>2032</v>
      </c>
      <c r="B919" s="35">
        <v>62415</v>
      </c>
      <c r="C919" s="34">
        <v>100</v>
      </c>
      <c r="D919" s="34" t="s">
        <v>2057</v>
      </c>
      <c r="E919" s="34" t="s">
        <v>2058</v>
      </c>
      <c r="F919" s="34" t="s">
        <v>685</v>
      </c>
      <c r="G919" s="34" t="s">
        <v>3986</v>
      </c>
      <c r="H919" s="34" t="s">
        <v>144</v>
      </c>
      <c r="I919" s="34" t="s">
        <v>273</v>
      </c>
      <c r="J919" s="36">
        <v>38897</v>
      </c>
      <c r="K919" s="36"/>
      <c r="L919" s="34" t="s">
        <v>61</v>
      </c>
      <c r="M919" s="40"/>
      <c r="N919" s="41"/>
      <c r="O919" s="40"/>
      <c r="P919" s="41"/>
      <c r="Q919" s="40"/>
      <c r="R919" s="41"/>
      <c r="S919" s="41"/>
      <c r="T919" s="41" t="s">
        <v>70</v>
      </c>
      <c r="U919" s="41"/>
      <c r="V919" s="41"/>
      <c r="W919" s="40"/>
      <c r="X919" s="41" t="s">
        <v>70</v>
      </c>
      <c r="Y919" s="41"/>
      <c r="Z919" s="40"/>
      <c r="AA919" s="41"/>
      <c r="AB919" s="41"/>
      <c r="AC919" s="41"/>
      <c r="AD919" s="40"/>
      <c r="AE919" s="41"/>
      <c r="AF919" s="41"/>
      <c r="AG919" s="41" t="s">
        <v>70</v>
      </c>
      <c r="AH919" s="41"/>
      <c r="AI919" s="41"/>
      <c r="AJ919" s="40"/>
      <c r="AK919" s="41" t="s">
        <v>70</v>
      </c>
      <c r="AL919" s="40"/>
      <c r="AM919" s="41"/>
      <c r="AN919" s="40"/>
      <c r="AO919" s="41" t="s">
        <v>70</v>
      </c>
      <c r="AP919" s="41" t="s">
        <v>70</v>
      </c>
      <c r="AQ919" s="41" t="s">
        <v>70</v>
      </c>
      <c r="AR919" s="41" t="s">
        <v>70</v>
      </c>
      <c r="AS919" s="41" t="s">
        <v>70</v>
      </c>
      <c r="AT919" s="40"/>
      <c r="AU919" s="40"/>
      <c r="AV919" s="34" t="s">
        <v>70</v>
      </c>
      <c r="AW919" s="34" t="s">
        <v>70</v>
      </c>
      <c r="AX919" s="34" t="s">
        <v>133</v>
      </c>
      <c r="AY919" s="34" t="s">
        <v>4292</v>
      </c>
      <c r="AZ919" s="34" t="s">
        <v>64</v>
      </c>
      <c r="BA919" s="34" t="s">
        <v>65</v>
      </c>
      <c r="BB919" s="35">
        <v>2020</v>
      </c>
      <c r="BC919" s="34" t="s">
        <v>119</v>
      </c>
    </row>
    <row r="920" spans="1:55" x14ac:dyDescent="0.25">
      <c r="A920" s="34" t="s">
        <v>3147</v>
      </c>
      <c r="B920" s="35">
        <v>67185</v>
      </c>
      <c r="C920" s="34">
        <v>100</v>
      </c>
      <c r="D920" s="34" t="s">
        <v>3172</v>
      </c>
      <c r="E920" s="34" t="s">
        <v>3173</v>
      </c>
      <c r="F920" s="34" t="s">
        <v>1792</v>
      </c>
      <c r="G920" s="34" t="s">
        <v>208</v>
      </c>
      <c r="H920" s="34" t="s">
        <v>144</v>
      </c>
      <c r="I920" s="34" t="s">
        <v>254</v>
      </c>
      <c r="J920" s="36">
        <v>42426</v>
      </c>
      <c r="K920" s="36"/>
      <c r="L920" s="34" t="s">
        <v>61</v>
      </c>
      <c r="M920" s="40"/>
      <c r="N920" s="41"/>
      <c r="O920" s="40"/>
      <c r="P920" s="41" t="s">
        <v>3456</v>
      </c>
      <c r="Q920" s="40"/>
      <c r="R920" s="41"/>
      <c r="S920" s="41"/>
      <c r="T920" s="41" t="s">
        <v>70</v>
      </c>
      <c r="U920" s="41"/>
      <c r="V920" s="41"/>
      <c r="W920" s="40"/>
      <c r="X920" s="41" t="s">
        <v>70</v>
      </c>
      <c r="Y920" s="41"/>
      <c r="Z920" s="40"/>
      <c r="AA920" s="41"/>
      <c r="AB920" s="41"/>
      <c r="AC920" s="41"/>
      <c r="AD920" s="40"/>
      <c r="AE920" s="41"/>
      <c r="AF920" s="41"/>
      <c r="AG920" s="41" t="s">
        <v>70</v>
      </c>
      <c r="AH920" s="41"/>
      <c r="AI920" s="41"/>
      <c r="AJ920" s="40"/>
      <c r="AK920" s="41" t="s">
        <v>70</v>
      </c>
      <c r="AL920" s="40"/>
      <c r="AM920" s="41"/>
      <c r="AN920" s="40"/>
      <c r="AO920" s="41" t="s">
        <v>70</v>
      </c>
      <c r="AP920" s="41" t="s">
        <v>70</v>
      </c>
      <c r="AQ920" s="41" t="s">
        <v>70</v>
      </c>
      <c r="AR920" s="41" t="s">
        <v>70</v>
      </c>
      <c r="AS920" s="41" t="s">
        <v>70</v>
      </c>
      <c r="AT920" s="40"/>
      <c r="AU920" s="40"/>
      <c r="AV920" s="34" t="s">
        <v>70</v>
      </c>
      <c r="AW920" s="34" t="s">
        <v>70</v>
      </c>
      <c r="AX920" s="34" t="s">
        <v>133</v>
      </c>
      <c r="AY920" s="34" t="s">
        <v>70</v>
      </c>
      <c r="AZ920" s="34" t="s">
        <v>64</v>
      </c>
      <c r="BA920" s="34" t="s">
        <v>65</v>
      </c>
      <c r="BB920" s="35">
        <v>2031</v>
      </c>
      <c r="BC920" s="34" t="s">
        <v>66</v>
      </c>
    </row>
    <row r="921" spans="1:55" x14ac:dyDescent="0.25">
      <c r="A921" s="34" t="s">
        <v>1173</v>
      </c>
      <c r="B921" s="35">
        <v>81355</v>
      </c>
      <c r="C921" s="34">
        <v>100</v>
      </c>
      <c r="D921" s="34" t="s">
        <v>4210</v>
      </c>
      <c r="E921" s="34" t="s">
        <v>4209</v>
      </c>
      <c r="F921" s="34" t="s">
        <v>4208</v>
      </c>
      <c r="G921" s="34" t="s">
        <v>3974</v>
      </c>
      <c r="H921" s="34" t="s">
        <v>59</v>
      </c>
      <c r="I921" s="34" t="s">
        <v>258</v>
      </c>
      <c r="J921" s="36">
        <v>44917</v>
      </c>
      <c r="K921" s="36"/>
      <c r="L921" s="34" t="s">
        <v>61</v>
      </c>
      <c r="M921" s="40"/>
      <c r="N921" s="41" t="s">
        <v>3456</v>
      </c>
      <c r="O921" s="40"/>
      <c r="P921" s="41" t="s">
        <v>3456</v>
      </c>
      <c r="Q921" s="40"/>
      <c r="R921" s="41" t="s">
        <v>3456</v>
      </c>
      <c r="S921" s="41" t="s">
        <v>3456</v>
      </c>
      <c r="T921" s="41" t="s">
        <v>70</v>
      </c>
      <c r="U921" s="41"/>
      <c r="V921" s="41" t="s">
        <v>3456</v>
      </c>
      <c r="W921" s="40"/>
      <c r="X921" s="41" t="s">
        <v>70</v>
      </c>
      <c r="Y921" s="41"/>
      <c r="Z921" s="41"/>
      <c r="AA921" s="41"/>
      <c r="AB921" s="41"/>
      <c r="AC921" s="41"/>
      <c r="AD921" s="40"/>
      <c r="AE921" s="41" t="s">
        <v>3456</v>
      </c>
      <c r="AF921" s="41" t="s">
        <v>3456</v>
      </c>
      <c r="AG921" s="41" t="s">
        <v>70</v>
      </c>
      <c r="AH921" s="41"/>
      <c r="AI921" s="41"/>
      <c r="AJ921" s="40"/>
      <c r="AK921" s="41" t="s">
        <v>70</v>
      </c>
      <c r="AL921" s="40"/>
      <c r="AM921" s="41"/>
      <c r="AN921" s="40"/>
      <c r="AO921" s="41" t="s">
        <v>70</v>
      </c>
      <c r="AP921" s="41" t="s">
        <v>70</v>
      </c>
      <c r="AQ921" s="41" t="s">
        <v>70</v>
      </c>
      <c r="AR921" s="41" t="s">
        <v>70</v>
      </c>
      <c r="AS921" s="41" t="s">
        <v>70</v>
      </c>
      <c r="AT921" s="40"/>
      <c r="AU921" s="40"/>
      <c r="AV921" s="34" t="s">
        <v>70</v>
      </c>
      <c r="AW921" s="34" t="s">
        <v>70</v>
      </c>
      <c r="AX921" s="34" t="s">
        <v>133</v>
      </c>
      <c r="AY921" s="34" t="s">
        <v>4295</v>
      </c>
      <c r="AZ921" s="34" t="s">
        <v>64</v>
      </c>
      <c r="BA921" s="34" t="s">
        <v>65</v>
      </c>
      <c r="BB921" s="35">
        <v>2039</v>
      </c>
      <c r="BC921" s="34" t="s">
        <v>103</v>
      </c>
    </row>
    <row r="922" spans="1:55" x14ac:dyDescent="0.25">
      <c r="A922" s="34" t="s">
        <v>832</v>
      </c>
      <c r="B922" s="35">
        <v>65991</v>
      </c>
      <c r="C922" s="34">
        <v>100</v>
      </c>
      <c r="D922" s="34" t="s">
        <v>844</v>
      </c>
      <c r="E922" s="34" t="s">
        <v>845</v>
      </c>
      <c r="F922" s="34" t="s">
        <v>4339</v>
      </c>
      <c r="G922" s="34" t="s">
        <v>58</v>
      </c>
      <c r="H922" s="34" t="s">
        <v>59</v>
      </c>
      <c r="I922" s="34" t="s">
        <v>132</v>
      </c>
      <c r="J922" s="36">
        <v>41505</v>
      </c>
      <c r="K922" s="36"/>
      <c r="L922" s="34" t="s">
        <v>61</v>
      </c>
      <c r="M922" s="40"/>
      <c r="N922" s="41"/>
      <c r="O922" s="40"/>
      <c r="P922" s="41" t="s">
        <v>3456</v>
      </c>
      <c r="Q922" s="40"/>
      <c r="R922" s="41"/>
      <c r="S922" s="41"/>
      <c r="T922" s="41" t="s">
        <v>70</v>
      </c>
      <c r="U922" s="41"/>
      <c r="V922" s="41"/>
      <c r="W922" s="40"/>
      <c r="X922" s="41" t="s">
        <v>70</v>
      </c>
      <c r="Y922" s="41"/>
      <c r="Z922" s="41"/>
      <c r="AA922" s="41"/>
      <c r="AB922" s="41"/>
      <c r="AC922" s="41"/>
      <c r="AD922" s="40"/>
      <c r="AE922" s="41"/>
      <c r="AF922" s="41"/>
      <c r="AG922" s="41" t="s">
        <v>70</v>
      </c>
      <c r="AH922" s="41"/>
      <c r="AI922" s="41"/>
      <c r="AJ922" s="40"/>
      <c r="AK922" s="41" t="s">
        <v>70</v>
      </c>
      <c r="AL922" s="40"/>
      <c r="AM922" s="41"/>
      <c r="AN922" s="41"/>
      <c r="AO922" s="41" t="s">
        <v>70</v>
      </c>
      <c r="AP922" s="41" t="s">
        <v>70</v>
      </c>
      <c r="AQ922" s="41" t="s">
        <v>70</v>
      </c>
      <c r="AR922" s="41" t="s">
        <v>70</v>
      </c>
      <c r="AS922" s="41" t="s">
        <v>70</v>
      </c>
      <c r="AT922" s="41"/>
      <c r="AU922" s="41"/>
      <c r="AV922" s="34" t="s">
        <v>70</v>
      </c>
      <c r="AW922" s="34" t="s">
        <v>70</v>
      </c>
      <c r="AX922" s="34" t="s">
        <v>63</v>
      </c>
      <c r="AY922" s="34" t="s">
        <v>4302</v>
      </c>
      <c r="AZ922" s="34" t="s">
        <v>64</v>
      </c>
      <c r="BA922" s="34" t="s">
        <v>65</v>
      </c>
      <c r="BB922" s="35">
        <v>2028</v>
      </c>
      <c r="BC922" s="34" t="s">
        <v>66</v>
      </c>
    </row>
    <row r="923" spans="1:55" x14ac:dyDescent="0.25">
      <c r="A923" s="34" t="s">
        <v>2154</v>
      </c>
      <c r="B923" s="35">
        <v>62705</v>
      </c>
      <c r="C923" s="34">
        <v>100</v>
      </c>
      <c r="D923" s="34" t="s">
        <v>2176</v>
      </c>
      <c r="E923" s="34" t="s">
        <v>2177</v>
      </c>
      <c r="F923" s="34" t="s">
        <v>2178</v>
      </c>
      <c r="G923" s="34" t="s">
        <v>3520</v>
      </c>
      <c r="H923" s="34" t="s">
        <v>4287</v>
      </c>
      <c r="I923" s="34" t="s">
        <v>2114</v>
      </c>
      <c r="J923" s="36">
        <v>39293</v>
      </c>
      <c r="K923" s="36">
        <v>45291</v>
      </c>
      <c r="L923" s="34" t="s">
        <v>71</v>
      </c>
      <c r="M923" s="40"/>
      <c r="N923" s="41"/>
      <c r="O923" s="40"/>
      <c r="P923" s="41"/>
      <c r="Q923" s="40"/>
      <c r="R923" s="41"/>
      <c r="S923" s="41"/>
      <c r="T923" s="41" t="s">
        <v>70</v>
      </c>
      <c r="U923" s="41"/>
      <c r="V923" s="41"/>
      <c r="W923" s="40">
        <v>32363</v>
      </c>
      <c r="X923" s="41" t="s">
        <v>70</v>
      </c>
      <c r="Y923" s="41"/>
      <c r="Z923" s="40"/>
      <c r="AA923" s="41"/>
      <c r="AB923" s="41"/>
      <c r="AC923" s="41"/>
      <c r="AD923" s="40"/>
      <c r="AE923" s="41" t="s">
        <v>3456</v>
      </c>
      <c r="AF923" s="41" t="s">
        <v>3456</v>
      </c>
      <c r="AG923" s="41" t="s">
        <v>70</v>
      </c>
      <c r="AH923" s="41"/>
      <c r="AI923" s="41"/>
      <c r="AJ923" s="40"/>
      <c r="AK923" s="41" t="s">
        <v>70</v>
      </c>
      <c r="AL923" s="40"/>
      <c r="AM923" s="41"/>
      <c r="AN923" s="40"/>
      <c r="AO923" s="41" t="s">
        <v>70</v>
      </c>
      <c r="AP923" s="41" t="s">
        <v>70</v>
      </c>
      <c r="AQ923" s="41" t="s">
        <v>70</v>
      </c>
      <c r="AR923" s="41" t="s">
        <v>70</v>
      </c>
      <c r="AS923" s="41" t="s">
        <v>70</v>
      </c>
      <c r="AT923" s="40"/>
      <c r="AU923" s="40"/>
      <c r="AV923" s="34" t="s">
        <v>70</v>
      </c>
      <c r="AW923" s="34" t="s">
        <v>70</v>
      </c>
      <c r="AX923" s="34" t="s">
        <v>133</v>
      </c>
      <c r="AY923" s="34" t="s">
        <v>4292</v>
      </c>
      <c r="AZ923" s="34" t="s">
        <v>464</v>
      </c>
      <c r="BA923" s="34" t="s">
        <v>465</v>
      </c>
      <c r="BB923" s="35">
        <v>2023</v>
      </c>
      <c r="BC923" s="34" t="s">
        <v>66</v>
      </c>
    </row>
    <row r="924" spans="1:55" x14ac:dyDescent="0.25">
      <c r="A924" s="34" t="s">
        <v>1498</v>
      </c>
      <c r="B924" s="35">
        <v>65287</v>
      </c>
      <c r="C924" s="34">
        <v>100</v>
      </c>
      <c r="D924" s="34" t="s">
        <v>1499</v>
      </c>
      <c r="E924" s="34" t="s">
        <v>1500</v>
      </c>
      <c r="F924" s="34" t="s">
        <v>1501</v>
      </c>
      <c r="G924" s="34" t="s">
        <v>58</v>
      </c>
      <c r="H924" s="34" t="s">
        <v>59</v>
      </c>
      <c r="I924" s="34" t="s">
        <v>77</v>
      </c>
      <c r="J924" s="36">
        <v>40814</v>
      </c>
      <c r="K924" s="36"/>
      <c r="L924" s="34" t="s">
        <v>61</v>
      </c>
      <c r="M924" s="40"/>
      <c r="N924" s="41"/>
      <c r="O924" s="40"/>
      <c r="P924" s="41" t="s">
        <v>3456</v>
      </c>
      <c r="Q924" s="40"/>
      <c r="R924" s="41" t="s">
        <v>3456</v>
      </c>
      <c r="S924" s="41"/>
      <c r="T924" s="41" t="s">
        <v>70</v>
      </c>
      <c r="U924" s="41"/>
      <c r="V924" s="41"/>
      <c r="W924" s="40"/>
      <c r="X924" s="41" t="s">
        <v>70</v>
      </c>
      <c r="Y924" s="41"/>
      <c r="Z924" s="40"/>
      <c r="AA924" s="41"/>
      <c r="AB924" s="41"/>
      <c r="AC924" s="41"/>
      <c r="AD924" s="40"/>
      <c r="AE924" s="41" t="s">
        <v>3456</v>
      </c>
      <c r="AF924" s="41" t="s">
        <v>3456</v>
      </c>
      <c r="AG924" s="41" t="s">
        <v>70</v>
      </c>
      <c r="AH924" s="41"/>
      <c r="AI924" s="41" t="s">
        <v>3456</v>
      </c>
      <c r="AJ924" s="40"/>
      <c r="AK924" s="41" t="s">
        <v>70</v>
      </c>
      <c r="AL924" s="40"/>
      <c r="AM924" s="41"/>
      <c r="AN924" s="40"/>
      <c r="AO924" s="41" t="s">
        <v>70</v>
      </c>
      <c r="AP924" s="41" t="s">
        <v>70</v>
      </c>
      <c r="AQ924" s="41" t="s">
        <v>70</v>
      </c>
      <c r="AR924" s="41" t="s">
        <v>70</v>
      </c>
      <c r="AS924" s="41" t="s">
        <v>70</v>
      </c>
      <c r="AT924" s="40"/>
      <c r="AU924" s="40"/>
      <c r="AV924" s="34" t="s">
        <v>70</v>
      </c>
      <c r="AW924" s="34" t="s">
        <v>70</v>
      </c>
      <c r="AX924" s="34" t="s">
        <v>1485</v>
      </c>
      <c r="AY924" s="34" t="s">
        <v>4290</v>
      </c>
      <c r="AZ924" s="34" t="s">
        <v>64</v>
      </c>
      <c r="BA924" s="34" t="s">
        <v>65</v>
      </c>
      <c r="BB924" s="35">
        <v>2027</v>
      </c>
      <c r="BC924" s="34" t="s">
        <v>66</v>
      </c>
    </row>
    <row r="925" spans="1:55" x14ac:dyDescent="0.25">
      <c r="A925" s="34" t="s">
        <v>2086</v>
      </c>
      <c r="B925" s="35">
        <v>62742</v>
      </c>
      <c r="C925" s="34">
        <v>42</v>
      </c>
      <c r="D925" s="34" t="s">
        <v>2119</v>
      </c>
      <c r="E925" s="34" t="s">
        <v>2120</v>
      </c>
      <c r="F925" s="34" t="s">
        <v>1501</v>
      </c>
      <c r="G925" s="34" t="s">
        <v>58</v>
      </c>
      <c r="H925" s="34" t="s">
        <v>59</v>
      </c>
      <c r="I925" s="34" t="s">
        <v>77</v>
      </c>
      <c r="J925" s="36">
        <v>39346</v>
      </c>
      <c r="K925" s="36"/>
      <c r="L925" s="34" t="s">
        <v>61</v>
      </c>
      <c r="M925" s="40"/>
      <c r="N925" s="41"/>
      <c r="O925" s="40"/>
      <c r="P925" s="41"/>
      <c r="Q925" s="40"/>
      <c r="R925" s="41"/>
      <c r="S925" s="41"/>
      <c r="T925" s="41" t="s">
        <v>70</v>
      </c>
      <c r="U925" s="41"/>
      <c r="V925" s="41"/>
      <c r="W925" s="40"/>
      <c r="X925" s="41" t="s">
        <v>70</v>
      </c>
      <c r="Y925" s="41"/>
      <c r="Z925" s="40"/>
      <c r="AA925" s="41"/>
      <c r="AB925" s="41"/>
      <c r="AC925" s="41"/>
      <c r="AD925" s="40"/>
      <c r="AE925" s="41"/>
      <c r="AF925" s="41"/>
      <c r="AG925" s="41" t="s">
        <v>70</v>
      </c>
      <c r="AH925" s="41"/>
      <c r="AI925" s="41"/>
      <c r="AJ925" s="40"/>
      <c r="AK925" s="41" t="s">
        <v>70</v>
      </c>
      <c r="AL925" s="40"/>
      <c r="AM925" s="41"/>
      <c r="AN925" s="40"/>
      <c r="AO925" s="41" t="s">
        <v>70</v>
      </c>
      <c r="AP925" s="41" t="s">
        <v>70</v>
      </c>
      <c r="AQ925" s="41" t="s">
        <v>70</v>
      </c>
      <c r="AR925" s="41" t="s">
        <v>70</v>
      </c>
      <c r="AS925" s="41" t="s">
        <v>70</v>
      </c>
      <c r="AT925" s="40"/>
      <c r="AU925" s="40"/>
      <c r="AV925" s="34" t="s">
        <v>70</v>
      </c>
      <c r="AW925" s="34" t="s">
        <v>70</v>
      </c>
      <c r="AX925" s="34" t="s">
        <v>133</v>
      </c>
      <c r="AY925" s="34" t="s">
        <v>4285</v>
      </c>
      <c r="AZ925" s="34" t="s">
        <v>64</v>
      </c>
      <c r="BA925" s="34" t="s">
        <v>65</v>
      </c>
      <c r="BB925" s="35">
        <v>2023</v>
      </c>
      <c r="BC925" s="34" t="s">
        <v>66</v>
      </c>
    </row>
    <row r="926" spans="1:55" x14ac:dyDescent="0.25">
      <c r="A926" s="34" t="s">
        <v>4404</v>
      </c>
      <c r="B926" s="35">
        <v>81379</v>
      </c>
      <c r="C926" s="34">
        <v>100</v>
      </c>
      <c r="D926" s="34" t="s">
        <v>4413</v>
      </c>
      <c r="E926" s="34" t="s">
        <v>4414</v>
      </c>
      <c r="F926" s="34" t="s">
        <v>1073</v>
      </c>
      <c r="G926" s="34" t="s">
        <v>131</v>
      </c>
      <c r="H926" s="34" t="s">
        <v>59</v>
      </c>
      <c r="I926" s="34" t="s">
        <v>3987</v>
      </c>
      <c r="J926" s="36">
        <v>45104</v>
      </c>
      <c r="K926" s="36"/>
      <c r="L926" s="34" t="s">
        <v>71</v>
      </c>
      <c r="M926" s="40"/>
      <c r="N926" s="41" t="s">
        <v>3456</v>
      </c>
      <c r="O926" s="40">
        <v>32363</v>
      </c>
      <c r="P926" s="41"/>
      <c r="Q926" s="40">
        <v>32363</v>
      </c>
      <c r="R926" s="41"/>
      <c r="S926" s="41"/>
      <c r="T926" s="41" t="s">
        <v>70</v>
      </c>
      <c r="U926" s="41"/>
      <c r="V926" s="41"/>
      <c r="W926" s="40">
        <v>32363</v>
      </c>
      <c r="X926" s="41" t="s">
        <v>70</v>
      </c>
      <c r="Y926" s="41"/>
      <c r="Z926" s="40"/>
      <c r="AA926" s="41" t="s">
        <v>3456</v>
      </c>
      <c r="AB926" s="41"/>
      <c r="AC926" s="41"/>
      <c r="AD926" s="40"/>
      <c r="AE926" s="41" t="s">
        <v>3456</v>
      </c>
      <c r="AF926" s="41" t="s">
        <v>3456</v>
      </c>
      <c r="AG926" s="41" t="s">
        <v>70</v>
      </c>
      <c r="AH926" s="41"/>
      <c r="AI926" s="41"/>
      <c r="AJ926" s="40"/>
      <c r="AK926" s="41" t="s">
        <v>70</v>
      </c>
      <c r="AL926" s="40"/>
      <c r="AM926" s="41"/>
      <c r="AN926" s="40"/>
      <c r="AO926" s="41" t="s">
        <v>70</v>
      </c>
      <c r="AP926" s="41" t="s">
        <v>70</v>
      </c>
      <c r="AQ926" s="41" t="s">
        <v>70</v>
      </c>
      <c r="AR926" s="41" t="s">
        <v>70</v>
      </c>
      <c r="AS926" s="41" t="s">
        <v>70</v>
      </c>
      <c r="AT926" s="40"/>
      <c r="AU926" s="40"/>
      <c r="AV926" s="34" t="s">
        <v>70</v>
      </c>
      <c r="AW926" s="34" t="s">
        <v>70</v>
      </c>
      <c r="AX926" s="34" t="s">
        <v>133</v>
      </c>
      <c r="AY926" s="34" t="s">
        <v>4295</v>
      </c>
      <c r="AZ926" s="34" t="s">
        <v>64</v>
      </c>
      <c r="BA926" s="34" t="s">
        <v>65</v>
      </c>
      <c r="BB926" s="35">
        <v>2039</v>
      </c>
      <c r="BC926" s="34" t="s">
        <v>66</v>
      </c>
    </row>
    <row r="927" spans="1:55" x14ac:dyDescent="0.25">
      <c r="A927" s="34" t="s">
        <v>1855</v>
      </c>
      <c r="B927" s="35">
        <v>79488</v>
      </c>
      <c r="C927" s="34">
        <v>100</v>
      </c>
      <c r="D927" s="34" t="s">
        <v>1873</v>
      </c>
      <c r="E927" s="34" t="s">
        <v>1874</v>
      </c>
      <c r="F927" s="34" t="s">
        <v>741</v>
      </c>
      <c r="G927" s="34" t="s">
        <v>223</v>
      </c>
      <c r="H927" s="34" t="s">
        <v>59</v>
      </c>
      <c r="I927" s="34" t="s">
        <v>114</v>
      </c>
      <c r="J927" s="36">
        <v>43980</v>
      </c>
      <c r="K927" s="36"/>
      <c r="L927" s="34" t="s">
        <v>61</v>
      </c>
      <c r="M927" s="40"/>
      <c r="N927" s="41"/>
      <c r="O927" s="40"/>
      <c r="P927" s="41" t="s">
        <v>3456</v>
      </c>
      <c r="Q927" s="40"/>
      <c r="R927" s="41" t="s">
        <v>3456</v>
      </c>
      <c r="S927" s="41"/>
      <c r="T927" s="41" t="s">
        <v>70</v>
      </c>
      <c r="U927" s="41"/>
      <c r="V927" s="41"/>
      <c r="W927" s="40"/>
      <c r="X927" s="41" t="s">
        <v>70</v>
      </c>
      <c r="Y927" s="41"/>
      <c r="Z927" s="40"/>
      <c r="AA927" s="41"/>
      <c r="AB927" s="41"/>
      <c r="AC927" s="41"/>
      <c r="AD927" s="40"/>
      <c r="AE927" s="41" t="s">
        <v>3456</v>
      </c>
      <c r="AF927" s="41"/>
      <c r="AG927" s="41" t="s">
        <v>70</v>
      </c>
      <c r="AH927" s="41"/>
      <c r="AI927" s="41"/>
      <c r="AJ927" s="40"/>
      <c r="AK927" s="41" t="s">
        <v>70</v>
      </c>
      <c r="AL927" s="40"/>
      <c r="AM927" s="41"/>
      <c r="AN927" s="40"/>
      <c r="AO927" s="41" t="s">
        <v>70</v>
      </c>
      <c r="AP927" s="41" t="s">
        <v>70</v>
      </c>
      <c r="AQ927" s="41" t="s">
        <v>70</v>
      </c>
      <c r="AR927" s="41" t="s">
        <v>70</v>
      </c>
      <c r="AS927" s="41" t="s">
        <v>70</v>
      </c>
      <c r="AT927" s="40"/>
      <c r="AU927" s="40"/>
      <c r="AV927" s="34" t="s">
        <v>70</v>
      </c>
      <c r="AW927" s="34" t="s">
        <v>70</v>
      </c>
      <c r="AX927" s="34" t="s">
        <v>63</v>
      </c>
      <c r="AY927" s="34" t="s">
        <v>4286</v>
      </c>
      <c r="AZ927" s="34" t="s">
        <v>64</v>
      </c>
      <c r="BA927" s="34" t="s">
        <v>65</v>
      </c>
      <c r="BB927" s="35">
        <v>2036</v>
      </c>
      <c r="BC927" s="34" t="s">
        <v>66</v>
      </c>
    </row>
    <row r="928" spans="1:55" x14ac:dyDescent="0.25">
      <c r="A928" s="34" t="s">
        <v>1756</v>
      </c>
      <c r="B928" s="35">
        <v>67739</v>
      </c>
      <c r="C928" s="34">
        <v>100</v>
      </c>
      <c r="D928" s="34" t="s">
        <v>4170</v>
      </c>
      <c r="E928" s="34" t="s">
        <v>1770</v>
      </c>
      <c r="F928" s="34" t="s">
        <v>1771</v>
      </c>
      <c r="G928" s="34" t="s">
        <v>287</v>
      </c>
      <c r="H928" s="34" t="s">
        <v>144</v>
      </c>
      <c r="I928" s="34" t="s">
        <v>3531</v>
      </c>
      <c r="J928" s="36">
        <v>43097</v>
      </c>
      <c r="K928" s="36"/>
      <c r="L928" s="34" t="s">
        <v>61</v>
      </c>
      <c r="M928" s="40"/>
      <c r="N928" s="41"/>
      <c r="O928" s="40"/>
      <c r="P928" s="41" t="s">
        <v>3456</v>
      </c>
      <c r="Q928" s="40"/>
      <c r="R928" s="41"/>
      <c r="S928" s="41"/>
      <c r="T928" s="41" t="s">
        <v>70</v>
      </c>
      <c r="U928" s="41"/>
      <c r="V928" s="41"/>
      <c r="W928" s="40"/>
      <c r="X928" s="41" t="s">
        <v>70</v>
      </c>
      <c r="Y928" s="41"/>
      <c r="Z928" s="40"/>
      <c r="AA928" s="41"/>
      <c r="AB928" s="41"/>
      <c r="AC928" s="41"/>
      <c r="AD928" s="40"/>
      <c r="AE928" s="41"/>
      <c r="AF928" s="41"/>
      <c r="AG928" s="41" t="s">
        <v>70</v>
      </c>
      <c r="AH928" s="41"/>
      <c r="AI928" s="41"/>
      <c r="AJ928" s="40"/>
      <c r="AK928" s="41" t="s">
        <v>70</v>
      </c>
      <c r="AL928" s="40"/>
      <c r="AM928" s="41"/>
      <c r="AN928" s="40"/>
      <c r="AO928" s="41" t="s">
        <v>70</v>
      </c>
      <c r="AP928" s="41" t="s">
        <v>70</v>
      </c>
      <c r="AQ928" s="41" t="s">
        <v>70</v>
      </c>
      <c r="AR928" s="41" t="s">
        <v>70</v>
      </c>
      <c r="AS928" s="41" t="s">
        <v>70</v>
      </c>
      <c r="AT928" s="40"/>
      <c r="AU928" s="40"/>
      <c r="AV928" s="34" t="s">
        <v>70</v>
      </c>
      <c r="AW928" s="34" t="s">
        <v>70</v>
      </c>
      <c r="AX928" s="34" t="s">
        <v>63</v>
      </c>
      <c r="AY928" s="34" t="s">
        <v>4285</v>
      </c>
      <c r="AZ928" s="34" t="s">
        <v>64</v>
      </c>
      <c r="BA928" s="34" t="s">
        <v>65</v>
      </c>
      <c r="BB928" s="35">
        <v>2033</v>
      </c>
      <c r="BC928" s="34" t="s">
        <v>119</v>
      </c>
    </row>
    <row r="929" spans="1:55" x14ac:dyDescent="0.25">
      <c r="A929" s="34" t="s">
        <v>1150</v>
      </c>
      <c r="B929" s="35">
        <v>63546</v>
      </c>
      <c r="C929" s="34">
        <v>100</v>
      </c>
      <c r="D929" s="34" t="s">
        <v>1167</v>
      </c>
      <c r="E929" s="34" t="s">
        <v>1168</v>
      </c>
      <c r="F929" s="34" t="s">
        <v>1169</v>
      </c>
      <c r="G929" s="34" t="s">
        <v>287</v>
      </c>
      <c r="H929" s="34" t="s">
        <v>144</v>
      </c>
      <c r="I929" s="34" t="s">
        <v>70</v>
      </c>
      <c r="J929" s="36">
        <v>39736</v>
      </c>
      <c r="K929" s="36"/>
      <c r="L929" s="34" t="s">
        <v>61</v>
      </c>
      <c r="M929" s="40"/>
      <c r="N929" s="41"/>
      <c r="O929" s="40"/>
      <c r="P929" s="41"/>
      <c r="Q929" s="40"/>
      <c r="R929" s="41" t="s">
        <v>3456</v>
      </c>
      <c r="S929" s="41"/>
      <c r="T929" s="41" t="s">
        <v>70</v>
      </c>
      <c r="U929" s="41"/>
      <c r="V929" s="41"/>
      <c r="W929" s="40"/>
      <c r="X929" s="41" t="s">
        <v>70</v>
      </c>
      <c r="Y929" s="41"/>
      <c r="Z929" s="41"/>
      <c r="AA929" s="41"/>
      <c r="AB929" s="41"/>
      <c r="AC929" s="41"/>
      <c r="AD929" s="40"/>
      <c r="AE929" s="41" t="s">
        <v>3456</v>
      </c>
      <c r="AF929" s="41" t="s">
        <v>3456</v>
      </c>
      <c r="AG929" s="41" t="s">
        <v>70</v>
      </c>
      <c r="AH929" s="41"/>
      <c r="AI929" s="41" t="s">
        <v>3456</v>
      </c>
      <c r="AJ929" s="40"/>
      <c r="AK929" s="41" t="s">
        <v>70</v>
      </c>
      <c r="AL929" s="40"/>
      <c r="AM929" s="41"/>
      <c r="AN929" s="40"/>
      <c r="AO929" s="41" t="s">
        <v>70</v>
      </c>
      <c r="AP929" s="41" t="s">
        <v>70</v>
      </c>
      <c r="AQ929" s="41" t="s">
        <v>70</v>
      </c>
      <c r="AR929" s="41" t="s">
        <v>70</v>
      </c>
      <c r="AS929" s="41" t="s">
        <v>70</v>
      </c>
      <c r="AT929" s="40"/>
      <c r="AU929" s="40"/>
      <c r="AV929" s="34" t="s">
        <v>1170</v>
      </c>
      <c r="AW929" s="34" t="s">
        <v>102</v>
      </c>
      <c r="AX929" s="34" t="s">
        <v>63</v>
      </c>
      <c r="AY929" s="34" t="s">
        <v>4302</v>
      </c>
      <c r="AZ929" s="34" t="s">
        <v>64</v>
      </c>
      <c r="BA929" s="34" t="s">
        <v>955</v>
      </c>
      <c r="BB929" s="35">
        <v>2022</v>
      </c>
      <c r="BC929" s="34" t="s">
        <v>66</v>
      </c>
    </row>
    <row r="930" spans="1:55" x14ac:dyDescent="0.25">
      <c r="A930" s="34" t="s">
        <v>905</v>
      </c>
      <c r="B930" s="35">
        <v>67641</v>
      </c>
      <c r="C930" s="34">
        <v>100</v>
      </c>
      <c r="D930" s="34" t="s">
        <v>911</v>
      </c>
      <c r="E930" s="34" t="s">
        <v>912</v>
      </c>
      <c r="F930" s="34" t="s">
        <v>913</v>
      </c>
      <c r="G930" s="34" t="s">
        <v>58</v>
      </c>
      <c r="H930" s="34" t="s">
        <v>59</v>
      </c>
      <c r="I930" s="34" t="s">
        <v>783</v>
      </c>
      <c r="J930" s="36">
        <v>42979</v>
      </c>
      <c r="K930" s="36"/>
      <c r="L930" s="34" t="s">
        <v>61</v>
      </c>
      <c r="M930" s="40"/>
      <c r="N930" s="41"/>
      <c r="O930" s="40"/>
      <c r="P930" s="41" t="s">
        <v>3456</v>
      </c>
      <c r="Q930" s="40"/>
      <c r="R930" s="41"/>
      <c r="S930" s="41"/>
      <c r="T930" s="41" t="s">
        <v>70</v>
      </c>
      <c r="U930" s="41"/>
      <c r="V930" s="41"/>
      <c r="W930" s="40"/>
      <c r="X930" s="41" t="s">
        <v>70</v>
      </c>
      <c r="Y930" s="41"/>
      <c r="Z930" s="41"/>
      <c r="AA930" s="41"/>
      <c r="AB930" s="41"/>
      <c r="AC930" s="41"/>
      <c r="AD930" s="40"/>
      <c r="AE930" s="41" t="s">
        <v>3456</v>
      </c>
      <c r="AF930" s="41"/>
      <c r="AG930" s="41" t="s">
        <v>70</v>
      </c>
      <c r="AH930" s="41"/>
      <c r="AI930" s="41"/>
      <c r="AJ930" s="40"/>
      <c r="AK930" s="41" t="s">
        <v>70</v>
      </c>
      <c r="AL930" s="40"/>
      <c r="AM930" s="41"/>
      <c r="AN930" s="41"/>
      <c r="AO930" s="41" t="s">
        <v>70</v>
      </c>
      <c r="AP930" s="41" t="s">
        <v>70</v>
      </c>
      <c r="AQ930" s="41" t="s">
        <v>70</v>
      </c>
      <c r="AR930" s="41" t="s">
        <v>70</v>
      </c>
      <c r="AS930" s="41" t="s">
        <v>70</v>
      </c>
      <c r="AT930" s="41"/>
      <c r="AU930" s="41"/>
      <c r="AV930" s="34" t="s">
        <v>70</v>
      </c>
      <c r="AW930" s="34" t="s">
        <v>70</v>
      </c>
      <c r="AX930" s="34" t="s">
        <v>133</v>
      </c>
      <c r="AY930" s="34" t="s">
        <v>4292</v>
      </c>
      <c r="AZ930" s="34" t="s">
        <v>64</v>
      </c>
      <c r="BA930" s="34" t="s">
        <v>65</v>
      </c>
      <c r="BB930" s="35">
        <v>2032</v>
      </c>
      <c r="BC930" s="34" t="s">
        <v>119</v>
      </c>
    </row>
    <row r="931" spans="1:55" x14ac:dyDescent="0.25">
      <c r="A931" s="34" t="s">
        <v>3098</v>
      </c>
      <c r="B931" s="35">
        <v>66738</v>
      </c>
      <c r="C931" s="34">
        <v>100</v>
      </c>
      <c r="D931" s="34" t="s">
        <v>3112</v>
      </c>
      <c r="E931" s="34" t="s">
        <v>3113</v>
      </c>
      <c r="F931" s="34" t="s">
        <v>1891</v>
      </c>
      <c r="G931" s="34" t="s">
        <v>3527</v>
      </c>
      <c r="H931" s="34" t="s">
        <v>4287</v>
      </c>
      <c r="I931" s="34" t="s">
        <v>169</v>
      </c>
      <c r="J931" s="36">
        <v>42262</v>
      </c>
      <c r="K931" s="36"/>
      <c r="L931" s="34" t="s">
        <v>61</v>
      </c>
      <c r="M931" s="40"/>
      <c r="N931" s="41"/>
      <c r="O931" s="40"/>
      <c r="P931" s="41" t="s">
        <v>3456</v>
      </c>
      <c r="Q931" s="40"/>
      <c r="R931" s="41"/>
      <c r="S931" s="41"/>
      <c r="T931" s="41" t="s">
        <v>70</v>
      </c>
      <c r="U931" s="41"/>
      <c r="V931" s="41"/>
      <c r="W931" s="40"/>
      <c r="X931" s="41" t="s">
        <v>70</v>
      </c>
      <c r="Y931" s="41"/>
      <c r="Z931" s="40"/>
      <c r="AA931" s="41"/>
      <c r="AB931" s="41"/>
      <c r="AC931" s="41"/>
      <c r="AD931" s="40"/>
      <c r="AE931" s="41"/>
      <c r="AF931" s="41"/>
      <c r="AG931" s="41" t="s">
        <v>70</v>
      </c>
      <c r="AH931" s="41"/>
      <c r="AI931" s="41"/>
      <c r="AJ931" s="40"/>
      <c r="AK931" s="41" t="s">
        <v>70</v>
      </c>
      <c r="AL931" s="40"/>
      <c r="AM931" s="41"/>
      <c r="AN931" s="40"/>
      <c r="AO931" s="41" t="s">
        <v>70</v>
      </c>
      <c r="AP931" s="41" t="s">
        <v>70</v>
      </c>
      <c r="AQ931" s="41" t="s">
        <v>70</v>
      </c>
      <c r="AR931" s="41" t="s">
        <v>70</v>
      </c>
      <c r="AS931" s="41" t="s">
        <v>70</v>
      </c>
      <c r="AT931" s="40"/>
      <c r="AU931" s="40"/>
      <c r="AV931" s="34" t="s">
        <v>70</v>
      </c>
      <c r="AW931" s="34" t="s">
        <v>70</v>
      </c>
      <c r="AX931" s="34" t="s">
        <v>133</v>
      </c>
      <c r="AY931" s="34" t="s">
        <v>4290</v>
      </c>
      <c r="AZ931" s="34" t="s">
        <v>64</v>
      </c>
      <c r="BA931" s="34" t="s">
        <v>65</v>
      </c>
      <c r="BB931" s="35">
        <v>2030</v>
      </c>
      <c r="BC931" s="34" t="s">
        <v>66</v>
      </c>
    </row>
    <row r="932" spans="1:55" x14ac:dyDescent="0.25">
      <c r="A932" s="34" t="s">
        <v>2614</v>
      </c>
      <c r="B932" s="35">
        <v>78293</v>
      </c>
      <c r="C932" s="34">
        <v>100</v>
      </c>
      <c r="D932" s="34" t="s">
        <v>2630</v>
      </c>
      <c r="E932" s="34" t="s">
        <v>2631</v>
      </c>
      <c r="F932" s="34" t="s">
        <v>2608</v>
      </c>
      <c r="G932" s="34" t="s">
        <v>99</v>
      </c>
      <c r="H932" s="34" t="s">
        <v>4287</v>
      </c>
      <c r="I932" s="34" t="s">
        <v>4068</v>
      </c>
      <c r="J932" s="36">
        <v>43432</v>
      </c>
      <c r="K932" s="36"/>
      <c r="L932" s="34" t="s">
        <v>61</v>
      </c>
      <c r="M932" s="40"/>
      <c r="N932" s="41"/>
      <c r="O932" s="40"/>
      <c r="P932" s="41" t="s">
        <v>3456</v>
      </c>
      <c r="Q932" s="40"/>
      <c r="R932" s="41"/>
      <c r="S932" s="41"/>
      <c r="T932" s="41" t="s">
        <v>70</v>
      </c>
      <c r="U932" s="41"/>
      <c r="V932" s="41"/>
      <c r="W932" s="40"/>
      <c r="X932" s="41" t="s">
        <v>70</v>
      </c>
      <c r="Y932" s="41"/>
      <c r="Z932" s="40"/>
      <c r="AA932" s="41"/>
      <c r="AB932" s="41"/>
      <c r="AC932" s="41"/>
      <c r="AD932" s="40"/>
      <c r="AE932" s="41"/>
      <c r="AF932" s="41"/>
      <c r="AG932" s="41" t="s">
        <v>70</v>
      </c>
      <c r="AH932" s="41"/>
      <c r="AI932" s="41"/>
      <c r="AJ932" s="40"/>
      <c r="AK932" s="41" t="s">
        <v>70</v>
      </c>
      <c r="AL932" s="40"/>
      <c r="AM932" s="41"/>
      <c r="AN932" s="40"/>
      <c r="AO932" s="41" t="s">
        <v>70</v>
      </c>
      <c r="AP932" s="41" t="s">
        <v>70</v>
      </c>
      <c r="AQ932" s="41" t="s">
        <v>70</v>
      </c>
      <c r="AR932" s="41" t="s">
        <v>70</v>
      </c>
      <c r="AS932" s="41" t="s">
        <v>70</v>
      </c>
      <c r="AT932" s="40"/>
      <c r="AU932" s="40"/>
      <c r="AV932" s="34" t="s">
        <v>70</v>
      </c>
      <c r="AW932" s="34" t="s">
        <v>70</v>
      </c>
      <c r="AX932" s="34" t="s">
        <v>133</v>
      </c>
      <c r="AY932" s="34" t="s">
        <v>4290</v>
      </c>
      <c r="AZ932" s="34" t="s">
        <v>64</v>
      </c>
      <c r="BA932" s="34" t="s">
        <v>65</v>
      </c>
      <c r="BB932" s="35">
        <v>2033</v>
      </c>
      <c r="BC932" s="34" t="s">
        <v>119</v>
      </c>
    </row>
    <row r="933" spans="1:55" x14ac:dyDescent="0.25">
      <c r="A933" s="34" t="s">
        <v>803</v>
      </c>
      <c r="B933" s="35">
        <v>80995</v>
      </c>
      <c r="C933" s="34">
        <v>11.18</v>
      </c>
      <c r="D933" s="34" t="s">
        <v>4331</v>
      </c>
      <c r="E933" s="34" t="s">
        <v>4332</v>
      </c>
      <c r="F933" s="34" t="s">
        <v>732</v>
      </c>
      <c r="G933" s="34" t="s">
        <v>558</v>
      </c>
      <c r="H933" s="34" t="s">
        <v>59</v>
      </c>
      <c r="I933" s="34" t="s">
        <v>70</v>
      </c>
      <c r="J933" s="36">
        <v>45281</v>
      </c>
      <c r="K933" s="36"/>
      <c r="L933" s="34" t="s">
        <v>71</v>
      </c>
      <c r="M933" s="40"/>
      <c r="N933" s="41"/>
      <c r="O933" s="40">
        <v>32363</v>
      </c>
      <c r="P933" s="41"/>
      <c r="Q933" s="40">
        <v>32363</v>
      </c>
      <c r="R933" s="41"/>
      <c r="S933" s="41"/>
      <c r="T933" s="41" t="s">
        <v>70</v>
      </c>
      <c r="U933" s="41"/>
      <c r="V933" s="41"/>
      <c r="W933" s="40">
        <v>32363</v>
      </c>
      <c r="X933" s="41" t="s">
        <v>70</v>
      </c>
      <c r="Y933" s="41"/>
      <c r="Z933" s="41"/>
      <c r="AA933" s="41" t="s">
        <v>3456</v>
      </c>
      <c r="AB933" s="41"/>
      <c r="AC933" s="41"/>
      <c r="AD933" s="40"/>
      <c r="AE933" s="41" t="s">
        <v>3456</v>
      </c>
      <c r="AF933" s="41" t="s">
        <v>3456</v>
      </c>
      <c r="AG933" s="41" t="s">
        <v>70</v>
      </c>
      <c r="AH933" s="41"/>
      <c r="AI933" s="41"/>
      <c r="AJ933" s="40"/>
      <c r="AK933" s="41" t="s">
        <v>70</v>
      </c>
      <c r="AL933" s="40"/>
      <c r="AM933" s="41"/>
      <c r="AN933" s="41"/>
      <c r="AO933" s="41" t="s">
        <v>70</v>
      </c>
      <c r="AP933" s="41" t="s">
        <v>70</v>
      </c>
      <c r="AQ933" s="41" t="s">
        <v>70</v>
      </c>
      <c r="AR933" s="41" t="s">
        <v>70</v>
      </c>
      <c r="AS933" s="41" t="s">
        <v>70</v>
      </c>
      <c r="AT933" s="41"/>
      <c r="AU933" s="41"/>
      <c r="AV933" s="34" t="s">
        <v>70</v>
      </c>
      <c r="AW933" s="34" t="s">
        <v>70</v>
      </c>
      <c r="AX933" s="34" t="s">
        <v>63</v>
      </c>
      <c r="AY933" s="34" t="s">
        <v>4286</v>
      </c>
      <c r="AZ933" s="34" t="s">
        <v>64</v>
      </c>
      <c r="BA933" s="34" t="s">
        <v>65</v>
      </c>
      <c r="BB933" s="35">
        <v>2040</v>
      </c>
      <c r="BC933" s="34" t="s">
        <v>103</v>
      </c>
    </row>
    <row r="934" spans="1:55" x14ac:dyDescent="0.25">
      <c r="A934" s="34" t="s">
        <v>3411</v>
      </c>
      <c r="B934" s="35">
        <v>63651</v>
      </c>
      <c r="C934" s="34">
        <v>100</v>
      </c>
      <c r="D934" s="34" t="s">
        <v>3417</v>
      </c>
      <c r="E934" s="34" t="s">
        <v>3418</v>
      </c>
      <c r="F934" s="34" t="s">
        <v>531</v>
      </c>
      <c r="G934" s="34" t="s">
        <v>421</v>
      </c>
      <c r="H934" s="34" t="s">
        <v>59</v>
      </c>
      <c r="I934" s="34" t="s">
        <v>422</v>
      </c>
      <c r="J934" s="36">
        <v>39661</v>
      </c>
      <c r="K934" s="36"/>
      <c r="L934" s="34" t="s">
        <v>61</v>
      </c>
      <c r="M934" s="40"/>
      <c r="N934" s="41"/>
      <c r="O934" s="40"/>
      <c r="P934" s="41"/>
      <c r="Q934" s="40"/>
      <c r="R934" s="41"/>
      <c r="S934" s="41"/>
      <c r="T934" s="41" t="s">
        <v>70</v>
      </c>
      <c r="U934" s="41"/>
      <c r="V934" s="41"/>
      <c r="W934" s="40"/>
      <c r="X934" s="41" t="s">
        <v>70</v>
      </c>
      <c r="Y934" s="41"/>
      <c r="Z934" s="40"/>
      <c r="AA934" s="41"/>
      <c r="AB934" s="41"/>
      <c r="AC934" s="41"/>
      <c r="AD934" s="40"/>
      <c r="AE934" s="41" t="s">
        <v>3456</v>
      </c>
      <c r="AF934" s="41" t="s">
        <v>3456</v>
      </c>
      <c r="AG934" s="41" t="s">
        <v>70</v>
      </c>
      <c r="AH934" s="41"/>
      <c r="AI934" s="41"/>
      <c r="AJ934" s="40"/>
      <c r="AK934" s="41" t="s">
        <v>70</v>
      </c>
      <c r="AL934" s="40"/>
      <c r="AM934" s="41"/>
      <c r="AN934" s="40"/>
      <c r="AO934" s="41" t="s">
        <v>70</v>
      </c>
      <c r="AP934" s="41" t="s">
        <v>70</v>
      </c>
      <c r="AQ934" s="41" t="s">
        <v>70</v>
      </c>
      <c r="AR934" s="41" t="s">
        <v>70</v>
      </c>
      <c r="AS934" s="41" t="s">
        <v>70</v>
      </c>
      <c r="AT934" s="40"/>
      <c r="AU934" s="40"/>
      <c r="AV934" s="34" t="s">
        <v>70</v>
      </c>
      <c r="AW934" s="34" t="s">
        <v>70</v>
      </c>
      <c r="AX934" s="34" t="s">
        <v>63</v>
      </c>
      <c r="AY934" s="34" t="s">
        <v>70</v>
      </c>
      <c r="AZ934" s="34" t="s">
        <v>64</v>
      </c>
      <c r="BA934" s="34" t="s">
        <v>955</v>
      </c>
      <c r="BB934" s="35">
        <v>2024</v>
      </c>
      <c r="BC934" s="34" t="s">
        <v>103</v>
      </c>
    </row>
    <row r="935" spans="1:55" x14ac:dyDescent="0.25">
      <c r="A935" s="34" t="s">
        <v>1502</v>
      </c>
      <c r="B935" s="35">
        <v>65176</v>
      </c>
      <c r="C935" s="34">
        <v>100</v>
      </c>
      <c r="D935" s="34" t="s">
        <v>1516</v>
      </c>
      <c r="E935" s="34" t="s">
        <v>1517</v>
      </c>
      <c r="F935" s="34" t="s">
        <v>482</v>
      </c>
      <c r="G935" s="34" t="s">
        <v>3974</v>
      </c>
      <c r="H935" s="34" t="s">
        <v>59</v>
      </c>
      <c r="I935" s="34" t="s">
        <v>380</v>
      </c>
      <c r="J935" s="36">
        <v>40533</v>
      </c>
      <c r="K935" s="36"/>
      <c r="L935" s="34" t="s">
        <v>61</v>
      </c>
      <c r="M935" s="40"/>
      <c r="N935" s="41"/>
      <c r="O935" s="40"/>
      <c r="P935" s="41" t="s">
        <v>3456</v>
      </c>
      <c r="Q935" s="40"/>
      <c r="R935" s="41"/>
      <c r="S935" s="41"/>
      <c r="T935" s="41" t="s">
        <v>70</v>
      </c>
      <c r="U935" s="41"/>
      <c r="V935" s="41"/>
      <c r="W935" s="40"/>
      <c r="X935" s="41" t="s">
        <v>70</v>
      </c>
      <c r="Y935" s="41"/>
      <c r="Z935" s="40"/>
      <c r="AA935" s="41"/>
      <c r="AB935" s="41"/>
      <c r="AC935" s="41"/>
      <c r="AD935" s="40"/>
      <c r="AE935" s="41" t="s">
        <v>3456</v>
      </c>
      <c r="AF935" s="41" t="s">
        <v>3456</v>
      </c>
      <c r="AG935" s="41" t="s">
        <v>70</v>
      </c>
      <c r="AH935" s="41"/>
      <c r="AI935" s="41" t="s">
        <v>3456</v>
      </c>
      <c r="AJ935" s="40"/>
      <c r="AK935" s="41" t="s">
        <v>70</v>
      </c>
      <c r="AL935" s="40"/>
      <c r="AM935" s="41"/>
      <c r="AN935" s="40"/>
      <c r="AO935" s="41" t="s">
        <v>70</v>
      </c>
      <c r="AP935" s="41" t="s">
        <v>70</v>
      </c>
      <c r="AQ935" s="41" t="s">
        <v>70</v>
      </c>
      <c r="AR935" s="41" t="s">
        <v>70</v>
      </c>
      <c r="AS935" s="41" t="s">
        <v>70</v>
      </c>
      <c r="AT935" s="40"/>
      <c r="AU935" s="40"/>
      <c r="AV935" s="34" t="s">
        <v>70</v>
      </c>
      <c r="AW935" s="34" t="s">
        <v>70</v>
      </c>
      <c r="AX935" s="34" t="s">
        <v>63</v>
      </c>
      <c r="AY935" s="34" t="s">
        <v>4290</v>
      </c>
      <c r="AZ935" s="34" t="s">
        <v>64</v>
      </c>
      <c r="BA935" s="34" t="s">
        <v>65</v>
      </c>
      <c r="BB935" s="35">
        <v>2026</v>
      </c>
      <c r="BC935" s="34" t="s">
        <v>66</v>
      </c>
    </row>
    <row r="936" spans="1:55" x14ac:dyDescent="0.25">
      <c r="A936" s="34" t="s">
        <v>2838</v>
      </c>
      <c r="B936" s="35">
        <v>60635</v>
      </c>
      <c r="C936" s="34">
        <v>100</v>
      </c>
      <c r="D936" s="34" t="s">
        <v>2839</v>
      </c>
      <c r="E936" s="34" t="s">
        <v>2840</v>
      </c>
      <c r="F936" s="34" t="s">
        <v>2841</v>
      </c>
      <c r="G936" s="34" t="s">
        <v>3982</v>
      </c>
      <c r="H936" s="34" t="s">
        <v>144</v>
      </c>
      <c r="I936" s="34" t="s">
        <v>3984</v>
      </c>
      <c r="J936" s="36">
        <v>39336</v>
      </c>
      <c r="K936" s="36">
        <v>45282</v>
      </c>
      <c r="L936" s="34" t="s">
        <v>71</v>
      </c>
      <c r="M936" s="40"/>
      <c r="N936" s="41"/>
      <c r="O936" s="40"/>
      <c r="P936" s="41"/>
      <c r="Q936" s="40"/>
      <c r="R936" s="41"/>
      <c r="S936" s="41"/>
      <c r="T936" s="41" t="s">
        <v>70</v>
      </c>
      <c r="U936" s="41"/>
      <c r="V936" s="41"/>
      <c r="W936" s="40">
        <v>32363</v>
      </c>
      <c r="X936" s="41" t="s">
        <v>70</v>
      </c>
      <c r="Y936" s="41"/>
      <c r="Z936" s="40"/>
      <c r="AA936" s="41"/>
      <c r="AB936" s="41"/>
      <c r="AC936" s="41"/>
      <c r="AD936" s="40"/>
      <c r="AE936" s="41" t="s">
        <v>3456</v>
      </c>
      <c r="AF936" s="41" t="s">
        <v>3456</v>
      </c>
      <c r="AG936" s="41" t="s">
        <v>70</v>
      </c>
      <c r="AH936" s="41"/>
      <c r="AI936" s="41"/>
      <c r="AJ936" s="40"/>
      <c r="AK936" s="41" t="s">
        <v>70</v>
      </c>
      <c r="AL936" s="40"/>
      <c r="AM936" s="41"/>
      <c r="AN936" s="40"/>
      <c r="AO936" s="41" t="s">
        <v>70</v>
      </c>
      <c r="AP936" s="41" t="s">
        <v>70</v>
      </c>
      <c r="AQ936" s="41" t="s">
        <v>70</v>
      </c>
      <c r="AR936" s="41" t="s">
        <v>70</v>
      </c>
      <c r="AS936" s="41" t="s">
        <v>70</v>
      </c>
      <c r="AT936" s="40"/>
      <c r="AU936" s="40"/>
      <c r="AV936" s="34" t="s">
        <v>70</v>
      </c>
      <c r="AW936" s="34" t="s">
        <v>70</v>
      </c>
      <c r="AX936" s="34" t="s">
        <v>133</v>
      </c>
      <c r="AY936" s="34" t="s">
        <v>4286</v>
      </c>
      <c r="AZ936" s="34" t="s">
        <v>464</v>
      </c>
      <c r="BA936" s="34" t="s">
        <v>465</v>
      </c>
      <c r="BB936" s="35">
        <v>2018</v>
      </c>
      <c r="BC936" s="34" t="s">
        <v>185</v>
      </c>
    </row>
    <row r="937" spans="1:55" x14ac:dyDescent="0.25">
      <c r="A937" s="34" t="s">
        <v>770</v>
      </c>
      <c r="B937" s="35">
        <v>65860</v>
      </c>
      <c r="C937" s="34">
        <v>10.75</v>
      </c>
      <c r="D937" s="34" t="s">
        <v>771</v>
      </c>
      <c r="E937" s="34" t="s">
        <v>772</v>
      </c>
      <c r="F937" s="34" t="s">
        <v>773</v>
      </c>
      <c r="G937" s="34" t="s">
        <v>58</v>
      </c>
      <c r="H937" s="34" t="s">
        <v>59</v>
      </c>
      <c r="I937" s="34" t="s">
        <v>60</v>
      </c>
      <c r="J937" s="36">
        <v>41233</v>
      </c>
      <c r="K937" s="36"/>
      <c r="L937" s="34" t="s">
        <v>61</v>
      </c>
      <c r="M937" s="40"/>
      <c r="N937" s="41"/>
      <c r="O937" s="40"/>
      <c r="P937" s="41" t="s">
        <v>3456</v>
      </c>
      <c r="Q937" s="40"/>
      <c r="R937" s="41" t="s">
        <v>3456</v>
      </c>
      <c r="S937" s="41"/>
      <c r="T937" s="41" t="s">
        <v>70</v>
      </c>
      <c r="U937" s="41"/>
      <c r="V937" s="41"/>
      <c r="W937" s="40"/>
      <c r="X937" s="41" t="s">
        <v>70</v>
      </c>
      <c r="Y937" s="41"/>
      <c r="Z937" s="41"/>
      <c r="AA937" s="41"/>
      <c r="AB937" s="41"/>
      <c r="AC937" s="41"/>
      <c r="AD937" s="40"/>
      <c r="AE937" s="41"/>
      <c r="AF937" s="41"/>
      <c r="AG937" s="41" t="s">
        <v>70</v>
      </c>
      <c r="AH937" s="41"/>
      <c r="AI937" s="41"/>
      <c r="AJ937" s="40"/>
      <c r="AK937" s="41" t="s">
        <v>70</v>
      </c>
      <c r="AL937" s="40"/>
      <c r="AM937" s="41"/>
      <c r="AN937" s="41"/>
      <c r="AO937" s="41" t="s">
        <v>70</v>
      </c>
      <c r="AP937" s="41" t="s">
        <v>70</v>
      </c>
      <c r="AQ937" s="41" t="s">
        <v>70</v>
      </c>
      <c r="AR937" s="41" t="s">
        <v>70</v>
      </c>
      <c r="AS937" s="41" t="s">
        <v>70</v>
      </c>
      <c r="AT937" s="41"/>
      <c r="AU937" s="41"/>
      <c r="AV937" s="34" t="s">
        <v>70</v>
      </c>
      <c r="AW937" s="34" t="s">
        <v>70</v>
      </c>
      <c r="AX937" s="34" t="s">
        <v>133</v>
      </c>
      <c r="AY937" s="34" t="s">
        <v>70</v>
      </c>
      <c r="AZ937" s="34" t="s">
        <v>64</v>
      </c>
      <c r="BA937" s="34" t="s">
        <v>65</v>
      </c>
      <c r="BB937" s="35">
        <v>2028</v>
      </c>
      <c r="BC937" s="34" t="s">
        <v>66</v>
      </c>
    </row>
    <row r="938" spans="1:55" x14ac:dyDescent="0.25">
      <c r="A938" s="34" t="s">
        <v>134</v>
      </c>
      <c r="B938" s="35">
        <v>64299</v>
      </c>
      <c r="C938" s="34">
        <v>85</v>
      </c>
      <c r="D938" s="34" t="s">
        <v>201</v>
      </c>
      <c r="E938" s="34" t="s">
        <v>202</v>
      </c>
      <c r="F938" s="34" t="s">
        <v>203</v>
      </c>
      <c r="G938" s="34" t="s">
        <v>131</v>
      </c>
      <c r="H938" s="34" t="s">
        <v>59</v>
      </c>
      <c r="I938" s="34" t="s">
        <v>204</v>
      </c>
      <c r="J938" s="36">
        <v>40352</v>
      </c>
      <c r="K938" s="36"/>
      <c r="L938" s="34" t="s">
        <v>61</v>
      </c>
      <c r="M938" s="40"/>
      <c r="N938" s="41"/>
      <c r="O938" s="40"/>
      <c r="P938" s="41"/>
      <c r="Q938" s="40"/>
      <c r="R938" s="41"/>
      <c r="S938" s="41"/>
      <c r="T938" s="41" t="s">
        <v>70</v>
      </c>
      <c r="U938" s="41"/>
      <c r="V938" s="41"/>
      <c r="W938" s="40"/>
      <c r="X938" s="41" t="s">
        <v>70</v>
      </c>
      <c r="Y938" s="41"/>
      <c r="Z938" s="41"/>
      <c r="AA938" s="41"/>
      <c r="AB938" s="41"/>
      <c r="AC938" s="41"/>
      <c r="AD938" s="41"/>
      <c r="AE938" s="41"/>
      <c r="AF938" s="41"/>
      <c r="AG938" s="41" t="s">
        <v>70</v>
      </c>
      <c r="AH938" s="41"/>
      <c r="AI938" s="41"/>
      <c r="AJ938" s="41"/>
      <c r="AK938" s="41" t="s">
        <v>70</v>
      </c>
      <c r="AL938" s="41"/>
      <c r="AM938" s="41"/>
      <c r="AN938" s="41"/>
      <c r="AO938" s="41" t="s">
        <v>70</v>
      </c>
      <c r="AP938" s="41"/>
      <c r="AQ938" s="41"/>
      <c r="AR938" s="41"/>
      <c r="AS938" s="41"/>
      <c r="AT938" s="41"/>
      <c r="AU938" s="41"/>
      <c r="AV938" s="34"/>
      <c r="AW938" s="34"/>
      <c r="AX938" s="34" t="s">
        <v>133</v>
      </c>
      <c r="AY938" s="34" t="s">
        <v>4290</v>
      </c>
      <c r="AZ938" s="34" t="s">
        <v>64</v>
      </c>
      <c r="BA938" s="34" t="s">
        <v>65</v>
      </c>
      <c r="BB938" s="35">
        <v>2026</v>
      </c>
      <c r="BC938" s="34" t="s">
        <v>66</v>
      </c>
    </row>
    <row r="939" spans="1:55" x14ac:dyDescent="0.25">
      <c r="A939" s="34" t="s">
        <v>1839</v>
      </c>
      <c r="B939" s="35">
        <v>80807</v>
      </c>
      <c r="C939" s="34">
        <v>100</v>
      </c>
      <c r="D939" s="34" t="s">
        <v>4158</v>
      </c>
      <c r="E939" s="34" t="s">
        <v>4157</v>
      </c>
      <c r="F939" s="34" t="s">
        <v>1799</v>
      </c>
      <c r="G939" s="34" t="s">
        <v>3974</v>
      </c>
      <c r="H939" s="34" t="s">
        <v>59</v>
      </c>
      <c r="I939" s="34" t="s">
        <v>3499</v>
      </c>
      <c r="J939" s="36">
        <v>44593</v>
      </c>
      <c r="K939" s="36"/>
      <c r="L939" s="34" t="s">
        <v>61</v>
      </c>
      <c r="M939" s="40"/>
      <c r="N939" s="41" t="s">
        <v>3456</v>
      </c>
      <c r="O939" s="40"/>
      <c r="P939" s="41" t="s">
        <v>3456</v>
      </c>
      <c r="Q939" s="40"/>
      <c r="R939" s="41" t="s">
        <v>3456</v>
      </c>
      <c r="S939" s="41" t="s">
        <v>3456</v>
      </c>
      <c r="T939" s="41" t="s">
        <v>70</v>
      </c>
      <c r="U939" s="41"/>
      <c r="V939" s="41"/>
      <c r="W939" s="40"/>
      <c r="X939" s="41" t="s">
        <v>70</v>
      </c>
      <c r="Y939" s="41"/>
      <c r="Z939" s="40"/>
      <c r="AA939" s="41"/>
      <c r="AB939" s="41"/>
      <c r="AC939" s="41"/>
      <c r="AD939" s="40"/>
      <c r="AE939" s="41" t="s">
        <v>3456</v>
      </c>
      <c r="AF939" s="41" t="s">
        <v>3456</v>
      </c>
      <c r="AG939" s="41" t="s">
        <v>70</v>
      </c>
      <c r="AH939" s="41"/>
      <c r="AI939" s="41"/>
      <c r="AJ939" s="40"/>
      <c r="AK939" s="41" t="s">
        <v>70</v>
      </c>
      <c r="AL939" s="40"/>
      <c r="AM939" s="41"/>
      <c r="AN939" s="40"/>
      <c r="AO939" s="41" t="s">
        <v>70</v>
      </c>
      <c r="AP939" s="41" t="s">
        <v>70</v>
      </c>
      <c r="AQ939" s="41" t="s">
        <v>70</v>
      </c>
      <c r="AR939" s="41" t="s">
        <v>70</v>
      </c>
      <c r="AS939" s="41" t="s">
        <v>70</v>
      </c>
      <c r="AT939" s="40"/>
      <c r="AU939" s="40"/>
      <c r="AV939" s="34" t="s">
        <v>70</v>
      </c>
      <c r="AW939" s="34" t="s">
        <v>70</v>
      </c>
      <c r="AX939" s="34" t="s">
        <v>63</v>
      </c>
      <c r="AY939" s="34" t="s">
        <v>4311</v>
      </c>
      <c r="AZ939" s="34" t="s">
        <v>64</v>
      </c>
      <c r="BA939" s="34" t="s">
        <v>65</v>
      </c>
      <c r="BB939" s="35">
        <v>2038</v>
      </c>
      <c r="BC939" s="34" t="s">
        <v>66</v>
      </c>
    </row>
    <row r="940" spans="1:55" x14ac:dyDescent="0.25">
      <c r="A940" s="34" t="s">
        <v>1789</v>
      </c>
      <c r="B940" s="35">
        <v>67907</v>
      </c>
      <c r="C940" s="34">
        <v>100</v>
      </c>
      <c r="D940" s="34" t="s">
        <v>1805</v>
      </c>
      <c r="E940" s="34" t="s">
        <v>1806</v>
      </c>
      <c r="F940" s="34" t="s">
        <v>1799</v>
      </c>
      <c r="G940" s="34" t="s">
        <v>3974</v>
      </c>
      <c r="H940" s="34" t="s">
        <v>59</v>
      </c>
      <c r="I940" s="34" t="s">
        <v>3499</v>
      </c>
      <c r="J940" s="36">
        <v>42989</v>
      </c>
      <c r="K940" s="36"/>
      <c r="L940" s="34" t="s">
        <v>61</v>
      </c>
      <c r="M940" s="40"/>
      <c r="N940" s="41"/>
      <c r="O940" s="40"/>
      <c r="P940" s="41" t="s">
        <v>3456</v>
      </c>
      <c r="Q940" s="40"/>
      <c r="R940" s="41"/>
      <c r="S940" s="41"/>
      <c r="T940" s="41" t="s">
        <v>70</v>
      </c>
      <c r="U940" s="41"/>
      <c r="V940" s="41"/>
      <c r="W940" s="40"/>
      <c r="X940" s="41" t="s">
        <v>70</v>
      </c>
      <c r="Y940" s="41"/>
      <c r="Z940" s="40"/>
      <c r="AA940" s="41"/>
      <c r="AB940" s="41"/>
      <c r="AC940" s="41"/>
      <c r="AD940" s="40"/>
      <c r="AE940" s="41"/>
      <c r="AF940" s="41"/>
      <c r="AG940" s="41" t="s">
        <v>70</v>
      </c>
      <c r="AH940" s="41"/>
      <c r="AI940" s="41"/>
      <c r="AJ940" s="40"/>
      <c r="AK940" s="41" t="s">
        <v>70</v>
      </c>
      <c r="AL940" s="40"/>
      <c r="AM940" s="41"/>
      <c r="AN940" s="40"/>
      <c r="AO940" s="41" t="s">
        <v>70</v>
      </c>
      <c r="AP940" s="41" t="s">
        <v>70</v>
      </c>
      <c r="AQ940" s="41" t="s">
        <v>70</v>
      </c>
      <c r="AR940" s="41" t="s">
        <v>70</v>
      </c>
      <c r="AS940" s="41" t="s">
        <v>70</v>
      </c>
      <c r="AT940" s="40"/>
      <c r="AU940" s="40"/>
      <c r="AV940" s="34" t="s">
        <v>70</v>
      </c>
      <c r="AW940" s="34" t="s">
        <v>70</v>
      </c>
      <c r="AX940" s="34" t="s">
        <v>63</v>
      </c>
      <c r="AY940" s="34" t="s">
        <v>4286</v>
      </c>
      <c r="AZ940" s="34" t="s">
        <v>64</v>
      </c>
      <c r="BA940" s="34" t="s">
        <v>65</v>
      </c>
      <c r="BB940" s="35">
        <v>2032</v>
      </c>
      <c r="BC940" s="34" t="s">
        <v>66</v>
      </c>
    </row>
    <row r="941" spans="1:55" x14ac:dyDescent="0.25">
      <c r="A941" s="34" t="s">
        <v>645</v>
      </c>
      <c r="B941" s="35">
        <v>67614</v>
      </c>
      <c r="C941" s="34">
        <v>100</v>
      </c>
      <c r="D941" s="34" t="s">
        <v>690</v>
      </c>
      <c r="E941" s="34" t="s">
        <v>691</v>
      </c>
      <c r="F941" s="34" t="s">
        <v>692</v>
      </c>
      <c r="G941" s="34" t="s">
        <v>421</v>
      </c>
      <c r="H941" s="34" t="s">
        <v>59</v>
      </c>
      <c r="I941" s="34" t="s">
        <v>422</v>
      </c>
      <c r="J941" s="36">
        <v>42719</v>
      </c>
      <c r="K941" s="36"/>
      <c r="L941" s="34" t="s">
        <v>61</v>
      </c>
      <c r="M941" s="40"/>
      <c r="N941" s="41"/>
      <c r="O941" s="40"/>
      <c r="P941" s="41" t="s">
        <v>3456</v>
      </c>
      <c r="Q941" s="40"/>
      <c r="R941" s="41"/>
      <c r="S941" s="41"/>
      <c r="T941" s="41" t="s">
        <v>70</v>
      </c>
      <c r="U941" s="41"/>
      <c r="V941" s="41"/>
      <c r="W941" s="40"/>
      <c r="X941" s="41" t="s">
        <v>70</v>
      </c>
      <c r="Y941" s="41"/>
      <c r="Z941" s="41"/>
      <c r="AA941" s="41"/>
      <c r="AB941" s="41"/>
      <c r="AC941" s="41"/>
      <c r="AD941" s="40"/>
      <c r="AE941" s="41" t="s">
        <v>3456</v>
      </c>
      <c r="AF941" s="41" t="s">
        <v>3456</v>
      </c>
      <c r="AG941" s="41" t="s">
        <v>70</v>
      </c>
      <c r="AH941" s="41"/>
      <c r="AI941" s="41"/>
      <c r="AJ941" s="40"/>
      <c r="AK941" s="41" t="s">
        <v>70</v>
      </c>
      <c r="AL941" s="40"/>
      <c r="AM941" s="41"/>
      <c r="AN941" s="41"/>
      <c r="AO941" s="41" t="s">
        <v>70</v>
      </c>
      <c r="AP941" s="41" t="s">
        <v>70</v>
      </c>
      <c r="AQ941" s="41" t="s">
        <v>70</v>
      </c>
      <c r="AR941" s="41" t="s">
        <v>70</v>
      </c>
      <c r="AS941" s="41" t="s">
        <v>70</v>
      </c>
      <c r="AT941" s="41"/>
      <c r="AU941" s="41"/>
      <c r="AV941" s="34" t="s">
        <v>70</v>
      </c>
      <c r="AW941" s="34" t="s">
        <v>70</v>
      </c>
      <c r="AX941" s="34" t="s">
        <v>133</v>
      </c>
      <c r="AY941" s="34" t="s">
        <v>4290</v>
      </c>
      <c r="AZ941" s="34" t="s">
        <v>64</v>
      </c>
      <c r="BA941" s="34" t="s">
        <v>65</v>
      </c>
      <c r="BB941" s="35">
        <v>2033</v>
      </c>
      <c r="BC941" s="34" t="s">
        <v>66</v>
      </c>
    </row>
    <row r="942" spans="1:55" x14ac:dyDescent="0.25">
      <c r="A942" s="34" t="s">
        <v>2724</v>
      </c>
      <c r="B942" s="35">
        <v>79620</v>
      </c>
      <c r="C942" s="34">
        <v>100</v>
      </c>
      <c r="D942" s="34" t="s">
        <v>2729</v>
      </c>
      <c r="E942" s="34" t="s">
        <v>2730</v>
      </c>
      <c r="F942" s="34" t="s">
        <v>1891</v>
      </c>
      <c r="G942" s="34" t="s">
        <v>3527</v>
      </c>
      <c r="H942" s="34" t="s">
        <v>4287</v>
      </c>
      <c r="I942" s="34" t="s">
        <v>114</v>
      </c>
      <c r="J942" s="36">
        <v>44090</v>
      </c>
      <c r="K942" s="36"/>
      <c r="L942" s="34" t="s">
        <v>61</v>
      </c>
      <c r="M942" s="40"/>
      <c r="N942" s="41"/>
      <c r="O942" s="40"/>
      <c r="P942" s="41" t="s">
        <v>3456</v>
      </c>
      <c r="Q942" s="40"/>
      <c r="R942" s="41" t="s">
        <v>3456</v>
      </c>
      <c r="S942" s="41"/>
      <c r="T942" s="41" t="s">
        <v>70</v>
      </c>
      <c r="U942" s="41"/>
      <c r="V942" s="41"/>
      <c r="W942" s="40"/>
      <c r="X942" s="41" t="s">
        <v>70</v>
      </c>
      <c r="Y942" s="41"/>
      <c r="Z942" s="40"/>
      <c r="AA942" s="41"/>
      <c r="AB942" s="41"/>
      <c r="AC942" s="41"/>
      <c r="AD942" s="40"/>
      <c r="AE942" s="41"/>
      <c r="AF942" s="41"/>
      <c r="AG942" s="41" t="s">
        <v>70</v>
      </c>
      <c r="AH942" s="41"/>
      <c r="AI942" s="41"/>
      <c r="AJ942" s="40"/>
      <c r="AK942" s="41" t="s">
        <v>70</v>
      </c>
      <c r="AL942" s="40"/>
      <c r="AM942" s="41"/>
      <c r="AN942" s="40"/>
      <c r="AO942" s="41" t="s">
        <v>70</v>
      </c>
      <c r="AP942" s="41" t="s">
        <v>70</v>
      </c>
      <c r="AQ942" s="41" t="s">
        <v>70</v>
      </c>
      <c r="AR942" s="41" t="s">
        <v>70</v>
      </c>
      <c r="AS942" s="41" t="s">
        <v>70</v>
      </c>
      <c r="AT942" s="40"/>
      <c r="AU942" s="40"/>
      <c r="AV942" s="34" t="s">
        <v>70</v>
      </c>
      <c r="AW942" s="34" t="s">
        <v>70</v>
      </c>
      <c r="AX942" s="34" t="s">
        <v>133</v>
      </c>
      <c r="AY942" s="34" t="s">
        <v>70</v>
      </c>
      <c r="AZ942" s="34" t="s">
        <v>64</v>
      </c>
      <c r="BA942" s="34" t="s">
        <v>65</v>
      </c>
      <c r="BB942" s="35">
        <v>2036</v>
      </c>
      <c r="BC942" s="34" t="s">
        <v>66</v>
      </c>
    </row>
    <row r="943" spans="1:55" x14ac:dyDescent="0.25">
      <c r="A943" s="34" t="s">
        <v>3689</v>
      </c>
      <c r="B943" s="35">
        <v>79761</v>
      </c>
      <c r="C943" s="34">
        <v>100</v>
      </c>
      <c r="D943" s="34" t="s">
        <v>3688</v>
      </c>
      <c r="E943" s="34" t="s">
        <v>3687</v>
      </c>
      <c r="F943" s="34" t="s">
        <v>3686</v>
      </c>
      <c r="G943" s="34" t="s">
        <v>421</v>
      </c>
      <c r="H943" s="34" t="s">
        <v>59</v>
      </c>
      <c r="I943" s="34" t="s">
        <v>422</v>
      </c>
      <c r="J943" s="36">
        <v>44376</v>
      </c>
      <c r="K943" s="36"/>
      <c r="L943" s="34" t="s">
        <v>61</v>
      </c>
      <c r="M943" s="40"/>
      <c r="N943" s="41" t="s">
        <v>3456</v>
      </c>
      <c r="O943" s="40"/>
      <c r="P943" s="41" t="s">
        <v>3456</v>
      </c>
      <c r="Q943" s="40"/>
      <c r="R943" s="41" t="s">
        <v>3456</v>
      </c>
      <c r="S943" s="41" t="s">
        <v>3456</v>
      </c>
      <c r="T943" s="41" t="s">
        <v>70</v>
      </c>
      <c r="U943" s="41"/>
      <c r="V943" s="41"/>
      <c r="W943" s="40"/>
      <c r="X943" s="41" t="s">
        <v>70</v>
      </c>
      <c r="Y943" s="41"/>
      <c r="Z943" s="41"/>
      <c r="AA943" s="41"/>
      <c r="AB943" s="41"/>
      <c r="AC943" s="41"/>
      <c r="AD943" s="40"/>
      <c r="AE943" s="41" t="s">
        <v>3456</v>
      </c>
      <c r="AF943" s="41" t="s">
        <v>3456</v>
      </c>
      <c r="AG943" s="41" t="s">
        <v>70</v>
      </c>
      <c r="AH943" s="41"/>
      <c r="AI943" s="41"/>
      <c r="AJ943" s="40"/>
      <c r="AK943" s="41" t="s">
        <v>70</v>
      </c>
      <c r="AL943" s="41"/>
      <c r="AM943" s="41"/>
      <c r="AN943" s="41"/>
      <c r="AO943" s="41" t="s">
        <v>70</v>
      </c>
      <c r="AP943" s="41" t="s">
        <v>70</v>
      </c>
      <c r="AQ943" s="41" t="s">
        <v>70</v>
      </c>
      <c r="AR943" s="41" t="s">
        <v>70</v>
      </c>
      <c r="AS943" s="41" t="s">
        <v>70</v>
      </c>
      <c r="AT943" s="41"/>
      <c r="AU943" s="41"/>
      <c r="AV943" s="34" t="s">
        <v>70</v>
      </c>
      <c r="AW943" s="34" t="s">
        <v>70</v>
      </c>
      <c r="AX943" s="34" t="s">
        <v>63</v>
      </c>
      <c r="AY943" s="34" t="s">
        <v>4295</v>
      </c>
      <c r="AZ943" s="34" t="s">
        <v>64</v>
      </c>
      <c r="BA943" s="34" t="s">
        <v>65</v>
      </c>
      <c r="BB943" s="35">
        <v>2037</v>
      </c>
      <c r="BC943" s="34" t="s">
        <v>66</v>
      </c>
    </row>
    <row r="944" spans="1:55" x14ac:dyDescent="0.25">
      <c r="A944" s="34" t="s">
        <v>4666</v>
      </c>
      <c r="B944" s="35">
        <v>81249</v>
      </c>
      <c r="C944" s="34">
        <v>100</v>
      </c>
      <c r="D944" s="34" t="s">
        <v>4670</v>
      </c>
      <c r="E944" s="34" t="s">
        <v>4671</v>
      </c>
      <c r="F944" s="34" t="s">
        <v>3972</v>
      </c>
      <c r="G944" s="34" t="s">
        <v>155</v>
      </c>
      <c r="H944" s="34" t="s">
        <v>208</v>
      </c>
      <c r="I944" s="34" t="s">
        <v>722</v>
      </c>
      <c r="J944" s="36">
        <v>45079</v>
      </c>
      <c r="K944" s="36"/>
      <c r="L944" s="34" t="s">
        <v>71</v>
      </c>
      <c r="M944" s="40"/>
      <c r="N944" s="41" t="s">
        <v>3456</v>
      </c>
      <c r="O944" s="40">
        <v>32363</v>
      </c>
      <c r="P944" s="41"/>
      <c r="Q944" s="40">
        <v>32363</v>
      </c>
      <c r="R944" s="41"/>
      <c r="S944" s="41"/>
      <c r="T944" s="41" t="s">
        <v>70</v>
      </c>
      <c r="U944" s="41"/>
      <c r="V944" s="41"/>
      <c r="W944" s="40">
        <v>32363</v>
      </c>
      <c r="X944" s="41" t="s">
        <v>70</v>
      </c>
      <c r="Y944" s="41"/>
      <c r="Z944" s="40"/>
      <c r="AA944" s="41" t="s">
        <v>3456</v>
      </c>
      <c r="AB944" s="41"/>
      <c r="AC944" s="41"/>
      <c r="AD944" s="40"/>
      <c r="AE944" s="41" t="s">
        <v>3456</v>
      </c>
      <c r="AF944" s="41" t="s">
        <v>3456</v>
      </c>
      <c r="AG944" s="41" t="s">
        <v>70</v>
      </c>
      <c r="AH944" s="41"/>
      <c r="AI944" s="41"/>
      <c r="AJ944" s="40"/>
      <c r="AK944" s="41" t="s">
        <v>70</v>
      </c>
      <c r="AL944" s="40"/>
      <c r="AM944" s="41"/>
      <c r="AN944" s="40"/>
      <c r="AO944" s="41" t="s">
        <v>70</v>
      </c>
      <c r="AP944" s="41" t="s">
        <v>70</v>
      </c>
      <c r="AQ944" s="41" t="s">
        <v>70</v>
      </c>
      <c r="AR944" s="41" t="s">
        <v>70</v>
      </c>
      <c r="AS944" s="41" t="s">
        <v>70</v>
      </c>
      <c r="AT944" s="40"/>
      <c r="AU944" s="40"/>
      <c r="AV944" s="34" t="s">
        <v>70</v>
      </c>
      <c r="AW944" s="34" t="s">
        <v>70</v>
      </c>
      <c r="AX944" s="34" t="s">
        <v>133</v>
      </c>
      <c r="AY944" s="34" t="s">
        <v>70</v>
      </c>
      <c r="AZ944" s="34" t="s">
        <v>64</v>
      </c>
      <c r="BA944" s="34" t="s">
        <v>65</v>
      </c>
      <c r="BB944" s="35">
        <v>2040</v>
      </c>
      <c r="BC944" s="34" t="s">
        <v>66</v>
      </c>
    </row>
    <row r="945" spans="1:55" x14ac:dyDescent="0.25">
      <c r="A945" s="34" t="s">
        <v>4666</v>
      </c>
      <c r="B945" s="35">
        <v>81248</v>
      </c>
      <c r="C945" s="34">
        <v>100</v>
      </c>
      <c r="D945" s="34" t="s">
        <v>4672</v>
      </c>
      <c r="E945" s="34" t="s">
        <v>4673</v>
      </c>
      <c r="F945" s="34" t="s">
        <v>3972</v>
      </c>
      <c r="G945" s="34" t="s">
        <v>155</v>
      </c>
      <c r="H945" s="34" t="s">
        <v>208</v>
      </c>
      <c r="I945" s="34" t="s">
        <v>722</v>
      </c>
      <c r="J945" s="36">
        <v>45079</v>
      </c>
      <c r="K945" s="36"/>
      <c r="L945" s="34" t="s">
        <v>71</v>
      </c>
      <c r="M945" s="40"/>
      <c r="N945" s="41" t="s">
        <v>3456</v>
      </c>
      <c r="O945" s="40">
        <v>32363</v>
      </c>
      <c r="P945" s="41"/>
      <c r="Q945" s="40">
        <v>32363</v>
      </c>
      <c r="R945" s="41"/>
      <c r="S945" s="41"/>
      <c r="T945" s="41" t="s">
        <v>70</v>
      </c>
      <c r="U945" s="41"/>
      <c r="V945" s="41"/>
      <c r="W945" s="40">
        <v>32363</v>
      </c>
      <c r="X945" s="41" t="s">
        <v>70</v>
      </c>
      <c r="Y945" s="41"/>
      <c r="Z945" s="40"/>
      <c r="AA945" s="41" t="s">
        <v>3456</v>
      </c>
      <c r="AB945" s="41"/>
      <c r="AC945" s="41"/>
      <c r="AD945" s="40"/>
      <c r="AE945" s="41" t="s">
        <v>3456</v>
      </c>
      <c r="AF945" s="41" t="s">
        <v>3456</v>
      </c>
      <c r="AG945" s="41" t="s">
        <v>70</v>
      </c>
      <c r="AH945" s="41"/>
      <c r="AI945" s="41"/>
      <c r="AJ945" s="40"/>
      <c r="AK945" s="41" t="s">
        <v>70</v>
      </c>
      <c r="AL945" s="40"/>
      <c r="AM945" s="41"/>
      <c r="AN945" s="40"/>
      <c r="AO945" s="41" t="s">
        <v>70</v>
      </c>
      <c r="AP945" s="41" t="s">
        <v>70</v>
      </c>
      <c r="AQ945" s="41" t="s">
        <v>70</v>
      </c>
      <c r="AR945" s="41" t="s">
        <v>70</v>
      </c>
      <c r="AS945" s="41" t="s">
        <v>70</v>
      </c>
      <c r="AT945" s="40"/>
      <c r="AU945" s="40"/>
      <c r="AV945" s="34" t="s">
        <v>70</v>
      </c>
      <c r="AW945" s="34" t="s">
        <v>70</v>
      </c>
      <c r="AX945" s="34" t="s">
        <v>133</v>
      </c>
      <c r="AY945" s="34" t="s">
        <v>70</v>
      </c>
      <c r="AZ945" s="34" t="s">
        <v>64</v>
      </c>
      <c r="BA945" s="34" t="s">
        <v>65</v>
      </c>
      <c r="BB945" s="35">
        <v>2039</v>
      </c>
      <c r="BC945" s="34" t="s">
        <v>66</v>
      </c>
    </row>
    <row r="946" spans="1:55" x14ac:dyDescent="0.25">
      <c r="A946" s="34" t="s">
        <v>95</v>
      </c>
      <c r="B946" s="35">
        <v>67602</v>
      </c>
      <c r="C946" s="34">
        <v>100</v>
      </c>
      <c r="D946" s="34" t="s">
        <v>100</v>
      </c>
      <c r="E946" s="34" t="s">
        <v>101</v>
      </c>
      <c r="F946" s="34" t="s">
        <v>4013</v>
      </c>
      <c r="G946" s="34" t="s">
        <v>3521</v>
      </c>
      <c r="H946" s="34" t="s">
        <v>4287</v>
      </c>
      <c r="I946" s="34" t="s">
        <v>102</v>
      </c>
      <c r="J946" s="36">
        <v>42787</v>
      </c>
      <c r="K946" s="34"/>
      <c r="L946" s="34" t="s">
        <v>61</v>
      </c>
      <c r="M946" s="40"/>
      <c r="N946" s="41"/>
      <c r="O946" s="40"/>
      <c r="P946" s="41" t="s">
        <v>3456</v>
      </c>
      <c r="Q946" s="40"/>
      <c r="R946" s="41"/>
      <c r="S946" s="41"/>
      <c r="T946" s="41" t="s">
        <v>70</v>
      </c>
      <c r="U946" s="41"/>
      <c r="V946" s="41"/>
      <c r="W946" s="40"/>
      <c r="X946" s="41" t="s">
        <v>70</v>
      </c>
      <c r="Y946" s="41"/>
      <c r="Z946" s="41"/>
      <c r="AA946" s="41"/>
      <c r="AB946" s="41"/>
      <c r="AC946" s="41"/>
      <c r="AD946" s="41"/>
      <c r="AE946" s="41"/>
      <c r="AF946" s="41"/>
      <c r="AG946" s="41" t="s">
        <v>70</v>
      </c>
      <c r="AH946" s="41"/>
      <c r="AI946" s="41"/>
      <c r="AJ946" s="41"/>
      <c r="AK946" s="41" t="s">
        <v>70</v>
      </c>
      <c r="AL946" s="41"/>
      <c r="AM946" s="41"/>
      <c r="AN946" s="41"/>
      <c r="AO946" s="41" t="s">
        <v>70</v>
      </c>
      <c r="AP946" s="41"/>
      <c r="AQ946" s="41"/>
      <c r="AR946" s="41"/>
      <c r="AS946" s="41"/>
      <c r="AT946" s="41"/>
      <c r="AU946" s="41"/>
      <c r="AV946" s="34"/>
      <c r="AW946" s="34"/>
      <c r="AX946" s="34" t="s">
        <v>63</v>
      </c>
      <c r="AY946" s="34" t="s">
        <v>4288</v>
      </c>
      <c r="AZ946" s="34" t="s">
        <v>64</v>
      </c>
      <c r="BA946" s="34" t="s">
        <v>65</v>
      </c>
      <c r="BB946" s="35">
        <v>2032</v>
      </c>
      <c r="BC946" s="34" t="s">
        <v>103</v>
      </c>
    </row>
    <row r="947" spans="1:55" x14ac:dyDescent="0.25">
      <c r="A947" s="34" t="s">
        <v>2997</v>
      </c>
      <c r="B947" s="35">
        <v>61959</v>
      </c>
      <c r="C947" s="34">
        <v>100</v>
      </c>
      <c r="D947" s="34" t="s">
        <v>3003</v>
      </c>
      <c r="E947" s="34" t="s">
        <v>3004</v>
      </c>
      <c r="F947" s="34" t="s">
        <v>3005</v>
      </c>
      <c r="G947" s="34" t="s">
        <v>3520</v>
      </c>
      <c r="H947" s="34" t="s">
        <v>4287</v>
      </c>
      <c r="I947" s="34" t="s">
        <v>118</v>
      </c>
      <c r="J947" s="36">
        <v>38657</v>
      </c>
      <c r="K947" s="36">
        <v>45291</v>
      </c>
      <c r="L947" s="34" t="s">
        <v>71</v>
      </c>
      <c r="M947" s="40">
        <v>45267</v>
      </c>
      <c r="N947" s="41"/>
      <c r="O947" s="40"/>
      <c r="P947" s="41"/>
      <c r="Q947" s="40"/>
      <c r="R947" s="41"/>
      <c r="S947" s="41"/>
      <c r="T947" s="41" t="s">
        <v>70</v>
      </c>
      <c r="U947" s="41"/>
      <c r="V947" s="41"/>
      <c r="W947" s="40">
        <v>32363</v>
      </c>
      <c r="X947" s="41" t="s">
        <v>70</v>
      </c>
      <c r="Y947" s="41"/>
      <c r="Z947" s="40"/>
      <c r="AA947" s="41"/>
      <c r="AB947" s="41"/>
      <c r="AC947" s="41"/>
      <c r="AD947" s="40"/>
      <c r="AE947" s="41" t="s">
        <v>3456</v>
      </c>
      <c r="AF947" s="41" t="s">
        <v>3456</v>
      </c>
      <c r="AG947" s="41" t="s">
        <v>70</v>
      </c>
      <c r="AH947" s="41"/>
      <c r="AI947" s="41"/>
      <c r="AJ947" s="40"/>
      <c r="AK947" s="41" t="s">
        <v>70</v>
      </c>
      <c r="AL947" s="40"/>
      <c r="AM947" s="41"/>
      <c r="AN947" s="40"/>
      <c r="AO947" s="41" t="s">
        <v>70</v>
      </c>
      <c r="AP947" s="41" t="s">
        <v>70</v>
      </c>
      <c r="AQ947" s="41" t="s">
        <v>70</v>
      </c>
      <c r="AR947" s="41" t="s">
        <v>70</v>
      </c>
      <c r="AS947" s="41" t="s">
        <v>70</v>
      </c>
      <c r="AT947" s="40"/>
      <c r="AU947" s="40"/>
      <c r="AV947" s="34" t="s">
        <v>70</v>
      </c>
      <c r="AW947" s="34" t="s">
        <v>70</v>
      </c>
      <c r="AX947" s="34" t="s">
        <v>63</v>
      </c>
      <c r="AY947" s="34" t="s">
        <v>4290</v>
      </c>
      <c r="AZ947" s="34" t="s">
        <v>464</v>
      </c>
      <c r="BA947" s="34" t="s">
        <v>465</v>
      </c>
      <c r="BB947" s="35">
        <v>2023</v>
      </c>
      <c r="BC947" s="34" t="s">
        <v>66</v>
      </c>
    </row>
    <row r="948" spans="1:55" x14ac:dyDescent="0.25">
      <c r="A948" s="34" t="s">
        <v>1839</v>
      </c>
      <c r="B948" s="35">
        <v>79797</v>
      </c>
      <c r="C948" s="34">
        <v>100</v>
      </c>
      <c r="D948" s="34" t="s">
        <v>1853</v>
      </c>
      <c r="E948" s="34" t="s">
        <v>1854</v>
      </c>
      <c r="F948" s="34" t="s">
        <v>1852</v>
      </c>
      <c r="G948" s="34" t="s">
        <v>287</v>
      </c>
      <c r="H948" s="34" t="s">
        <v>144</v>
      </c>
      <c r="I948" s="34" t="s">
        <v>102</v>
      </c>
      <c r="J948" s="36">
        <v>44119</v>
      </c>
      <c r="K948" s="36"/>
      <c r="L948" s="34" t="s">
        <v>61</v>
      </c>
      <c r="M948" s="40"/>
      <c r="N948" s="41"/>
      <c r="O948" s="40"/>
      <c r="P948" s="41" t="s">
        <v>3456</v>
      </c>
      <c r="Q948" s="40"/>
      <c r="R948" s="41"/>
      <c r="S948" s="41"/>
      <c r="T948" s="41" t="s">
        <v>70</v>
      </c>
      <c r="U948" s="41"/>
      <c r="V948" s="41"/>
      <c r="W948" s="40"/>
      <c r="X948" s="41" t="s">
        <v>70</v>
      </c>
      <c r="Y948" s="41"/>
      <c r="Z948" s="40"/>
      <c r="AA948" s="41"/>
      <c r="AB948" s="41"/>
      <c r="AC948" s="41"/>
      <c r="AD948" s="40"/>
      <c r="AE948" s="41" t="s">
        <v>3456</v>
      </c>
      <c r="AF948" s="41" t="s">
        <v>3456</v>
      </c>
      <c r="AG948" s="41" t="s">
        <v>70</v>
      </c>
      <c r="AH948" s="41"/>
      <c r="AI948" s="41"/>
      <c r="AJ948" s="40"/>
      <c r="AK948" s="41" t="s">
        <v>70</v>
      </c>
      <c r="AL948" s="40"/>
      <c r="AM948" s="41"/>
      <c r="AN948" s="40"/>
      <c r="AO948" s="41" t="s">
        <v>70</v>
      </c>
      <c r="AP948" s="41" t="s">
        <v>70</v>
      </c>
      <c r="AQ948" s="41" t="s">
        <v>70</v>
      </c>
      <c r="AR948" s="41" t="s">
        <v>70</v>
      </c>
      <c r="AS948" s="41" t="s">
        <v>70</v>
      </c>
      <c r="AT948" s="40"/>
      <c r="AU948" s="40"/>
      <c r="AV948" s="34" t="s">
        <v>70</v>
      </c>
      <c r="AW948" s="34" t="s">
        <v>70</v>
      </c>
      <c r="AX948" s="34" t="s">
        <v>63</v>
      </c>
      <c r="AY948" s="34" t="s">
        <v>4311</v>
      </c>
      <c r="AZ948" s="34" t="s">
        <v>64</v>
      </c>
      <c r="BA948" s="34" t="s">
        <v>65</v>
      </c>
      <c r="BB948" s="35">
        <v>2036</v>
      </c>
      <c r="BC948" s="34" t="s">
        <v>119</v>
      </c>
    </row>
    <row r="949" spans="1:55" x14ac:dyDescent="0.25">
      <c r="A949" s="34" t="s">
        <v>1999</v>
      </c>
      <c r="B949" s="35">
        <v>62004</v>
      </c>
      <c r="C949" s="34">
        <v>100</v>
      </c>
      <c r="D949" s="34" t="s">
        <v>2011</v>
      </c>
      <c r="E949" s="34" t="s">
        <v>2012</v>
      </c>
      <c r="F949" s="34" t="s">
        <v>2013</v>
      </c>
      <c r="G949" s="34" t="s">
        <v>234</v>
      </c>
      <c r="H949" s="34" t="s">
        <v>144</v>
      </c>
      <c r="I949" s="34" t="s">
        <v>1963</v>
      </c>
      <c r="J949" s="36">
        <v>38530</v>
      </c>
      <c r="K949" s="36">
        <v>45078</v>
      </c>
      <c r="L949" s="34" t="s">
        <v>71</v>
      </c>
      <c r="M949" s="40"/>
      <c r="N949" s="41" t="s">
        <v>3456</v>
      </c>
      <c r="O949" s="40"/>
      <c r="P949" s="41"/>
      <c r="Q949" s="40"/>
      <c r="R949" s="41"/>
      <c r="S949" s="41"/>
      <c r="T949" s="41" t="s">
        <v>70</v>
      </c>
      <c r="U949" s="41"/>
      <c r="V949" s="41"/>
      <c r="W949" s="40">
        <v>32363</v>
      </c>
      <c r="X949" s="41" t="s">
        <v>70</v>
      </c>
      <c r="Y949" s="41"/>
      <c r="Z949" s="40"/>
      <c r="AA949" s="41"/>
      <c r="AB949" s="41"/>
      <c r="AC949" s="41"/>
      <c r="AD949" s="40"/>
      <c r="AE949" s="41" t="s">
        <v>3456</v>
      </c>
      <c r="AF949" s="41" t="s">
        <v>3456</v>
      </c>
      <c r="AG949" s="41" t="s">
        <v>70</v>
      </c>
      <c r="AH949" s="41"/>
      <c r="AI949" s="41"/>
      <c r="AJ949" s="40"/>
      <c r="AK949" s="41" t="s">
        <v>70</v>
      </c>
      <c r="AL949" s="40"/>
      <c r="AM949" s="41"/>
      <c r="AN949" s="40"/>
      <c r="AO949" s="41" t="s">
        <v>70</v>
      </c>
      <c r="AP949" s="41" t="s">
        <v>70</v>
      </c>
      <c r="AQ949" s="41" t="s">
        <v>70</v>
      </c>
      <c r="AR949" s="41" t="s">
        <v>70</v>
      </c>
      <c r="AS949" s="41" t="s">
        <v>70</v>
      </c>
      <c r="AT949" s="40"/>
      <c r="AU949" s="40"/>
      <c r="AV949" s="34" t="s">
        <v>70</v>
      </c>
      <c r="AW949" s="34" t="s">
        <v>70</v>
      </c>
      <c r="AX949" s="34" t="s">
        <v>133</v>
      </c>
      <c r="AY949" s="34" t="s">
        <v>4288</v>
      </c>
      <c r="AZ949" s="34" t="s">
        <v>464</v>
      </c>
      <c r="BA949" s="34" t="s">
        <v>465</v>
      </c>
      <c r="BB949" s="35">
        <v>2020</v>
      </c>
      <c r="BC949" s="34" t="s">
        <v>66</v>
      </c>
    </row>
    <row r="950" spans="1:55" x14ac:dyDescent="0.25">
      <c r="A950" s="34" t="s">
        <v>2462</v>
      </c>
      <c r="B950" s="35">
        <v>65598</v>
      </c>
      <c r="C950" s="34">
        <v>100</v>
      </c>
      <c r="D950" s="34" t="s">
        <v>2478</v>
      </c>
      <c r="E950" s="34" t="s">
        <v>2479</v>
      </c>
      <c r="F950" s="34" t="s">
        <v>184</v>
      </c>
      <c r="G950" s="34" t="s">
        <v>3500</v>
      </c>
      <c r="H950" s="34" t="s">
        <v>4287</v>
      </c>
      <c r="I950" s="34" t="s">
        <v>4139</v>
      </c>
      <c r="J950" s="36">
        <v>41201</v>
      </c>
      <c r="K950" s="36"/>
      <c r="L950" s="34" t="s">
        <v>61</v>
      </c>
      <c r="M950" s="40"/>
      <c r="N950" s="41"/>
      <c r="O950" s="40"/>
      <c r="P950" s="41" t="s">
        <v>3456</v>
      </c>
      <c r="Q950" s="40"/>
      <c r="R950" s="41" t="s">
        <v>3456</v>
      </c>
      <c r="S950" s="41"/>
      <c r="T950" s="41" t="s">
        <v>70</v>
      </c>
      <c r="U950" s="41"/>
      <c r="V950" s="41"/>
      <c r="W950" s="40"/>
      <c r="X950" s="41" t="s">
        <v>70</v>
      </c>
      <c r="Y950" s="41"/>
      <c r="Z950" s="40"/>
      <c r="AA950" s="41"/>
      <c r="AB950" s="41"/>
      <c r="AC950" s="41"/>
      <c r="AD950" s="40"/>
      <c r="AE950" s="41" t="s">
        <v>3456</v>
      </c>
      <c r="AF950" s="41" t="s">
        <v>3456</v>
      </c>
      <c r="AG950" s="41" t="s">
        <v>70</v>
      </c>
      <c r="AH950" s="41"/>
      <c r="AI950" s="41"/>
      <c r="AJ950" s="40"/>
      <c r="AK950" s="41" t="s">
        <v>70</v>
      </c>
      <c r="AL950" s="40"/>
      <c r="AM950" s="41"/>
      <c r="AN950" s="40"/>
      <c r="AO950" s="41" t="s">
        <v>70</v>
      </c>
      <c r="AP950" s="41" t="s">
        <v>70</v>
      </c>
      <c r="AQ950" s="41" t="s">
        <v>70</v>
      </c>
      <c r="AR950" s="41" t="s">
        <v>70</v>
      </c>
      <c r="AS950" s="41" t="s">
        <v>70</v>
      </c>
      <c r="AT950" s="40"/>
      <c r="AU950" s="40"/>
      <c r="AV950" s="34" t="s">
        <v>70</v>
      </c>
      <c r="AW950" s="34" t="s">
        <v>70</v>
      </c>
      <c r="AX950" s="34" t="s">
        <v>63</v>
      </c>
      <c r="AY950" s="34" t="s">
        <v>4302</v>
      </c>
      <c r="AZ950" s="34" t="s">
        <v>64</v>
      </c>
      <c r="BA950" s="34" t="s">
        <v>65</v>
      </c>
      <c r="BB950" s="35">
        <v>2027</v>
      </c>
      <c r="BC950" s="34" t="s">
        <v>119</v>
      </c>
    </row>
    <row r="951" spans="1:55" x14ac:dyDescent="0.25">
      <c r="A951" s="34" t="s">
        <v>2778</v>
      </c>
      <c r="B951" s="35">
        <v>60279</v>
      </c>
      <c r="C951" s="34">
        <v>100</v>
      </c>
      <c r="D951" s="34" t="s">
        <v>2792</v>
      </c>
      <c r="E951" s="34" t="s">
        <v>2793</v>
      </c>
      <c r="F951" s="34" t="s">
        <v>2786</v>
      </c>
      <c r="G951" s="34" t="s">
        <v>4026</v>
      </c>
      <c r="H951" s="34" t="s">
        <v>144</v>
      </c>
      <c r="I951" s="34" t="s">
        <v>2787</v>
      </c>
      <c r="J951" s="36">
        <v>36487</v>
      </c>
      <c r="K951" s="36">
        <v>45048</v>
      </c>
      <c r="L951" s="34" t="s">
        <v>71</v>
      </c>
      <c r="M951" s="40"/>
      <c r="N951" s="41" t="s">
        <v>3456</v>
      </c>
      <c r="O951" s="40"/>
      <c r="P951" s="41"/>
      <c r="Q951" s="40"/>
      <c r="R951" s="41"/>
      <c r="S951" s="41"/>
      <c r="T951" s="41" t="s">
        <v>70</v>
      </c>
      <c r="U951" s="41"/>
      <c r="V951" s="41"/>
      <c r="W951" s="40">
        <v>32363</v>
      </c>
      <c r="X951" s="41" t="s">
        <v>70</v>
      </c>
      <c r="Y951" s="41"/>
      <c r="Z951" s="40"/>
      <c r="AA951" s="41"/>
      <c r="AB951" s="41"/>
      <c r="AC951" s="41"/>
      <c r="AD951" s="40"/>
      <c r="AE951" s="41" t="s">
        <v>3456</v>
      </c>
      <c r="AF951" s="41" t="s">
        <v>3456</v>
      </c>
      <c r="AG951" s="41" t="s">
        <v>70</v>
      </c>
      <c r="AH951" s="41"/>
      <c r="AI951" s="41"/>
      <c r="AJ951" s="40"/>
      <c r="AK951" s="41" t="s">
        <v>70</v>
      </c>
      <c r="AL951" s="40"/>
      <c r="AM951" s="41"/>
      <c r="AN951" s="40"/>
      <c r="AO951" s="41" t="s">
        <v>70</v>
      </c>
      <c r="AP951" s="41" t="s">
        <v>70</v>
      </c>
      <c r="AQ951" s="41" t="s">
        <v>70</v>
      </c>
      <c r="AR951" s="41" t="s">
        <v>70</v>
      </c>
      <c r="AS951" s="41" t="s">
        <v>70</v>
      </c>
      <c r="AT951" s="40"/>
      <c r="AU951" s="40"/>
      <c r="AV951" s="34" t="s">
        <v>70</v>
      </c>
      <c r="AW951" s="34" t="s">
        <v>70</v>
      </c>
      <c r="AX951" s="34" t="s">
        <v>133</v>
      </c>
      <c r="AY951" s="34" t="s">
        <v>4292</v>
      </c>
      <c r="AZ951" s="34" t="s">
        <v>464</v>
      </c>
      <c r="BA951" s="34" t="s">
        <v>465</v>
      </c>
      <c r="BB951" s="35">
        <v>2015</v>
      </c>
      <c r="BC951" s="34" t="s">
        <v>119</v>
      </c>
    </row>
    <row r="952" spans="1:55" x14ac:dyDescent="0.25">
      <c r="A952" s="34" t="s">
        <v>1350</v>
      </c>
      <c r="B952" s="35">
        <v>66476</v>
      </c>
      <c r="C952" s="34">
        <v>100</v>
      </c>
      <c r="D952" s="34" t="s">
        <v>1381</v>
      </c>
      <c r="E952" s="34" t="s">
        <v>1382</v>
      </c>
      <c r="F952" s="34" t="s">
        <v>817</v>
      </c>
      <c r="G952" s="34" t="s">
        <v>558</v>
      </c>
      <c r="H952" s="34" t="s">
        <v>59</v>
      </c>
      <c r="I952" s="34" t="s">
        <v>818</v>
      </c>
      <c r="J952" s="36">
        <v>41856</v>
      </c>
      <c r="K952" s="36"/>
      <c r="L952" s="34" t="s">
        <v>61</v>
      </c>
      <c r="M952" s="40"/>
      <c r="N952" s="41"/>
      <c r="O952" s="40"/>
      <c r="P952" s="41" t="s">
        <v>3456</v>
      </c>
      <c r="Q952" s="40"/>
      <c r="R952" s="41" t="s">
        <v>3456</v>
      </c>
      <c r="S952" s="41"/>
      <c r="T952" s="41" t="s">
        <v>70</v>
      </c>
      <c r="U952" s="41"/>
      <c r="V952" s="41"/>
      <c r="W952" s="40"/>
      <c r="X952" s="41" t="s">
        <v>70</v>
      </c>
      <c r="Y952" s="41"/>
      <c r="Z952" s="41"/>
      <c r="AA952" s="41"/>
      <c r="AB952" s="41"/>
      <c r="AC952" s="41"/>
      <c r="AD952" s="40"/>
      <c r="AE952" s="41"/>
      <c r="AF952" s="41"/>
      <c r="AG952" s="41" t="s">
        <v>70</v>
      </c>
      <c r="AH952" s="41"/>
      <c r="AI952" s="41"/>
      <c r="AJ952" s="40"/>
      <c r="AK952" s="41" t="s">
        <v>70</v>
      </c>
      <c r="AL952" s="40"/>
      <c r="AM952" s="41"/>
      <c r="AN952" s="40"/>
      <c r="AO952" s="41" t="s">
        <v>70</v>
      </c>
      <c r="AP952" s="41" t="s">
        <v>70</v>
      </c>
      <c r="AQ952" s="41" t="s">
        <v>70</v>
      </c>
      <c r="AR952" s="41" t="s">
        <v>70</v>
      </c>
      <c r="AS952" s="41" t="s">
        <v>70</v>
      </c>
      <c r="AT952" s="40"/>
      <c r="AU952" s="40"/>
      <c r="AV952" s="34" t="s">
        <v>70</v>
      </c>
      <c r="AW952" s="34" t="s">
        <v>70</v>
      </c>
      <c r="AX952" s="34" t="s">
        <v>133</v>
      </c>
      <c r="AY952" s="34" t="s">
        <v>4290</v>
      </c>
      <c r="AZ952" s="34" t="s">
        <v>64</v>
      </c>
      <c r="BA952" s="34" t="s">
        <v>65</v>
      </c>
      <c r="BB952" s="35">
        <v>2029</v>
      </c>
      <c r="BC952" s="34" t="s">
        <v>119</v>
      </c>
    </row>
    <row r="953" spans="1:55" x14ac:dyDescent="0.25">
      <c r="A953" s="34" t="s">
        <v>2576</v>
      </c>
      <c r="B953" s="35">
        <v>67987</v>
      </c>
      <c r="C953" s="34">
        <v>100</v>
      </c>
      <c r="D953" s="34" t="s">
        <v>2598</v>
      </c>
      <c r="E953" s="34" t="s">
        <v>2599</v>
      </c>
      <c r="F953" s="34" t="s">
        <v>1891</v>
      </c>
      <c r="G953" s="34" t="s">
        <v>3527</v>
      </c>
      <c r="H953" s="34" t="s">
        <v>4287</v>
      </c>
      <c r="I953" s="34" t="s">
        <v>169</v>
      </c>
      <c r="J953" s="36">
        <v>43166</v>
      </c>
      <c r="K953" s="36"/>
      <c r="L953" s="34" t="s">
        <v>61</v>
      </c>
      <c r="M953" s="40"/>
      <c r="N953" s="41"/>
      <c r="O953" s="40"/>
      <c r="P953" s="41" t="s">
        <v>3456</v>
      </c>
      <c r="Q953" s="40"/>
      <c r="R953" s="41"/>
      <c r="S953" s="41"/>
      <c r="T953" s="41" t="s">
        <v>70</v>
      </c>
      <c r="U953" s="41"/>
      <c r="V953" s="41"/>
      <c r="W953" s="40"/>
      <c r="X953" s="41" t="s">
        <v>70</v>
      </c>
      <c r="Y953" s="41"/>
      <c r="Z953" s="40"/>
      <c r="AA953" s="41"/>
      <c r="AB953" s="41"/>
      <c r="AC953" s="41"/>
      <c r="AD953" s="40"/>
      <c r="AE953" s="41"/>
      <c r="AF953" s="41"/>
      <c r="AG953" s="41" t="s">
        <v>70</v>
      </c>
      <c r="AH953" s="41"/>
      <c r="AI953" s="41"/>
      <c r="AJ953" s="40"/>
      <c r="AK953" s="41" t="s">
        <v>70</v>
      </c>
      <c r="AL953" s="40"/>
      <c r="AM953" s="41"/>
      <c r="AN953" s="40"/>
      <c r="AO953" s="41" t="s">
        <v>70</v>
      </c>
      <c r="AP953" s="41" t="s">
        <v>70</v>
      </c>
      <c r="AQ953" s="41" t="s">
        <v>70</v>
      </c>
      <c r="AR953" s="41" t="s">
        <v>70</v>
      </c>
      <c r="AS953" s="41" t="s">
        <v>70</v>
      </c>
      <c r="AT953" s="40"/>
      <c r="AU953" s="40"/>
      <c r="AV953" s="34" t="s">
        <v>70</v>
      </c>
      <c r="AW953" s="34" t="s">
        <v>70</v>
      </c>
      <c r="AX953" s="34" t="s">
        <v>63</v>
      </c>
      <c r="AY953" s="34" t="s">
        <v>70</v>
      </c>
      <c r="AZ953" s="34" t="s">
        <v>64</v>
      </c>
      <c r="BA953" s="34" t="s">
        <v>65</v>
      </c>
      <c r="BB953" s="35">
        <v>2033</v>
      </c>
      <c r="BC953" s="34" t="s">
        <v>66</v>
      </c>
    </row>
    <row r="954" spans="1:55" x14ac:dyDescent="0.25">
      <c r="A954" s="34" t="s">
        <v>3387</v>
      </c>
      <c r="B954" s="35">
        <v>65504</v>
      </c>
      <c r="C954" s="34">
        <v>100</v>
      </c>
      <c r="D954" s="34" t="s">
        <v>3409</v>
      </c>
      <c r="E954" s="34" t="s">
        <v>3410</v>
      </c>
      <c r="F954" s="34" t="s">
        <v>1799</v>
      </c>
      <c r="G954" s="34" t="s">
        <v>3974</v>
      </c>
      <c r="H954" s="34" t="s">
        <v>59</v>
      </c>
      <c r="I954" s="34" t="s">
        <v>3499</v>
      </c>
      <c r="J954" s="36">
        <v>40864</v>
      </c>
      <c r="K954" s="36"/>
      <c r="L954" s="34" t="s">
        <v>61</v>
      </c>
      <c r="M954" s="40"/>
      <c r="N954" s="41"/>
      <c r="O954" s="40"/>
      <c r="P954" s="41"/>
      <c r="Q954" s="40"/>
      <c r="R954" s="41"/>
      <c r="S954" s="41"/>
      <c r="T954" s="41" t="s">
        <v>70</v>
      </c>
      <c r="U954" s="41"/>
      <c r="V954" s="41"/>
      <c r="W954" s="40"/>
      <c r="X954" s="41" t="s">
        <v>70</v>
      </c>
      <c r="Y954" s="41"/>
      <c r="Z954" s="40"/>
      <c r="AA954" s="41"/>
      <c r="AB954" s="41"/>
      <c r="AC954" s="41"/>
      <c r="AD954" s="40"/>
      <c r="AE954" s="41" t="s">
        <v>3456</v>
      </c>
      <c r="AF954" s="41"/>
      <c r="AG954" s="41" t="s">
        <v>70</v>
      </c>
      <c r="AH954" s="41"/>
      <c r="AI954" s="41"/>
      <c r="AJ954" s="40"/>
      <c r="AK954" s="41" t="s">
        <v>70</v>
      </c>
      <c r="AL954" s="40"/>
      <c r="AM954" s="41"/>
      <c r="AN954" s="40"/>
      <c r="AO954" s="41" t="s">
        <v>70</v>
      </c>
      <c r="AP954" s="41" t="s">
        <v>70</v>
      </c>
      <c r="AQ954" s="41" t="s">
        <v>70</v>
      </c>
      <c r="AR954" s="41" t="s">
        <v>70</v>
      </c>
      <c r="AS954" s="41" t="s">
        <v>70</v>
      </c>
      <c r="AT954" s="40"/>
      <c r="AU954" s="40"/>
      <c r="AV954" s="34" t="s">
        <v>70</v>
      </c>
      <c r="AW954" s="34" t="s">
        <v>70</v>
      </c>
      <c r="AX954" s="34" t="s">
        <v>63</v>
      </c>
      <c r="AY954" s="34" t="s">
        <v>4292</v>
      </c>
      <c r="AZ954" s="34" t="s">
        <v>64</v>
      </c>
      <c r="BA954" s="34" t="s">
        <v>65</v>
      </c>
      <c r="BB954" s="35">
        <v>2026</v>
      </c>
      <c r="BC954" s="34" t="s">
        <v>66</v>
      </c>
    </row>
    <row r="955" spans="1:55" x14ac:dyDescent="0.25">
      <c r="A955" s="34" t="s">
        <v>2462</v>
      </c>
      <c r="B955" s="35">
        <v>65486</v>
      </c>
      <c r="C955" s="34">
        <v>100</v>
      </c>
      <c r="D955" s="34" t="s">
        <v>2469</v>
      </c>
      <c r="E955" s="34" t="s">
        <v>2470</v>
      </c>
      <c r="F955" s="34" t="s">
        <v>2471</v>
      </c>
      <c r="G955" s="34" t="s">
        <v>131</v>
      </c>
      <c r="H955" s="34" t="s">
        <v>59</v>
      </c>
      <c r="I955" s="34" t="s">
        <v>242</v>
      </c>
      <c r="J955" s="36">
        <v>41136</v>
      </c>
      <c r="K955" s="36"/>
      <c r="L955" s="34" t="s">
        <v>61</v>
      </c>
      <c r="M955" s="40"/>
      <c r="N955" s="41"/>
      <c r="O955" s="40"/>
      <c r="P955" s="41" t="s">
        <v>3456</v>
      </c>
      <c r="Q955" s="40"/>
      <c r="R955" s="41"/>
      <c r="S955" s="41"/>
      <c r="T955" s="41" t="s">
        <v>70</v>
      </c>
      <c r="U955" s="41"/>
      <c r="V955" s="41"/>
      <c r="W955" s="40"/>
      <c r="X955" s="41" t="s">
        <v>70</v>
      </c>
      <c r="Y955" s="41"/>
      <c r="Z955" s="40"/>
      <c r="AA955" s="41"/>
      <c r="AB955" s="41"/>
      <c r="AC955" s="41"/>
      <c r="AD955" s="40"/>
      <c r="AE955" s="41" t="s">
        <v>3456</v>
      </c>
      <c r="AF955" s="41" t="s">
        <v>3456</v>
      </c>
      <c r="AG955" s="41" t="s">
        <v>70</v>
      </c>
      <c r="AH955" s="41"/>
      <c r="AI955" s="41"/>
      <c r="AJ955" s="40"/>
      <c r="AK955" s="41" t="s">
        <v>70</v>
      </c>
      <c r="AL955" s="40"/>
      <c r="AM955" s="41"/>
      <c r="AN955" s="40"/>
      <c r="AO955" s="41" t="s">
        <v>70</v>
      </c>
      <c r="AP955" s="41" t="s">
        <v>70</v>
      </c>
      <c r="AQ955" s="41" t="s">
        <v>70</v>
      </c>
      <c r="AR955" s="41" t="s">
        <v>70</v>
      </c>
      <c r="AS955" s="41" t="s">
        <v>70</v>
      </c>
      <c r="AT955" s="40"/>
      <c r="AU955" s="40"/>
      <c r="AV955" s="34" t="s">
        <v>70</v>
      </c>
      <c r="AW955" s="34" t="s">
        <v>70</v>
      </c>
      <c r="AX955" s="34" t="s">
        <v>63</v>
      </c>
      <c r="AY955" s="34" t="s">
        <v>4302</v>
      </c>
      <c r="AZ955" s="34" t="s">
        <v>64</v>
      </c>
      <c r="BA955" s="34" t="s">
        <v>65</v>
      </c>
      <c r="BB955" s="35">
        <v>2027</v>
      </c>
      <c r="BC955" s="34" t="s">
        <v>66</v>
      </c>
    </row>
    <row r="956" spans="1:55" x14ac:dyDescent="0.25">
      <c r="A956" s="34" t="s">
        <v>265</v>
      </c>
      <c r="B956" s="35">
        <v>64415</v>
      </c>
      <c r="C956" s="34">
        <v>85</v>
      </c>
      <c r="D956" s="34" t="s">
        <v>284</v>
      </c>
      <c r="E956" s="34" t="s">
        <v>285</v>
      </c>
      <c r="F956" s="34" t="s">
        <v>286</v>
      </c>
      <c r="G956" s="34" t="s">
        <v>287</v>
      </c>
      <c r="H956" s="34" t="s">
        <v>144</v>
      </c>
      <c r="I956" s="34" t="s">
        <v>288</v>
      </c>
      <c r="J956" s="36">
        <v>40584</v>
      </c>
      <c r="K956" s="36"/>
      <c r="L956" s="34" t="s">
        <v>61</v>
      </c>
      <c r="M956" s="40"/>
      <c r="N956" s="41"/>
      <c r="O956" s="40"/>
      <c r="P956" s="41"/>
      <c r="Q956" s="40"/>
      <c r="R956" s="41"/>
      <c r="S956" s="41"/>
      <c r="T956" s="41" t="s">
        <v>70</v>
      </c>
      <c r="U956" s="41"/>
      <c r="V956" s="41"/>
      <c r="W956" s="40"/>
      <c r="X956" s="41" t="s">
        <v>70</v>
      </c>
      <c r="Y956" s="41"/>
      <c r="Z956" s="41"/>
      <c r="AA956" s="41"/>
      <c r="AB956" s="41"/>
      <c r="AC956" s="41"/>
      <c r="AD956" s="41"/>
      <c r="AE956" s="41"/>
      <c r="AF956" s="41"/>
      <c r="AG956" s="41" t="s">
        <v>70</v>
      </c>
      <c r="AH956" s="41"/>
      <c r="AI956" s="41"/>
      <c r="AJ956" s="41"/>
      <c r="AK956" s="41" t="s">
        <v>70</v>
      </c>
      <c r="AL956" s="41"/>
      <c r="AM956" s="41"/>
      <c r="AN956" s="41"/>
      <c r="AO956" s="41" t="s">
        <v>70</v>
      </c>
      <c r="AP956" s="41"/>
      <c r="AQ956" s="41"/>
      <c r="AR956" s="41"/>
      <c r="AS956" s="41"/>
      <c r="AT956" s="41"/>
      <c r="AU956" s="41"/>
      <c r="AV956" s="34" t="s">
        <v>70</v>
      </c>
      <c r="AW956" s="34" t="s">
        <v>70</v>
      </c>
      <c r="AX956" s="34" t="s">
        <v>133</v>
      </c>
      <c r="AY956" s="34" t="s">
        <v>4292</v>
      </c>
      <c r="AZ956" s="34" t="s">
        <v>64</v>
      </c>
      <c r="BA956" s="34" t="s">
        <v>65</v>
      </c>
      <c r="BB956" s="35">
        <v>2027</v>
      </c>
      <c r="BC956" s="34" t="s">
        <v>66</v>
      </c>
    </row>
    <row r="957" spans="1:55" x14ac:dyDescent="0.25">
      <c r="A957" s="34" t="s">
        <v>849</v>
      </c>
      <c r="B957" s="35">
        <v>66285</v>
      </c>
      <c r="C957" s="34">
        <v>100</v>
      </c>
      <c r="D957" s="34" t="s">
        <v>859</v>
      </c>
      <c r="E957" s="34" t="s">
        <v>860</v>
      </c>
      <c r="F957" s="34" t="s">
        <v>861</v>
      </c>
      <c r="G957" s="34" t="s">
        <v>58</v>
      </c>
      <c r="H957" s="34" t="s">
        <v>59</v>
      </c>
      <c r="I957" s="34" t="s">
        <v>862</v>
      </c>
      <c r="J957" s="36">
        <v>41699</v>
      </c>
      <c r="K957" s="36"/>
      <c r="L957" s="34" t="s">
        <v>61</v>
      </c>
      <c r="M957" s="40"/>
      <c r="N957" s="41"/>
      <c r="O957" s="40"/>
      <c r="P957" s="41" t="s">
        <v>3456</v>
      </c>
      <c r="Q957" s="40"/>
      <c r="R957" s="41"/>
      <c r="S957" s="41"/>
      <c r="T957" s="41" t="s">
        <v>70</v>
      </c>
      <c r="U957" s="41"/>
      <c r="V957" s="41"/>
      <c r="W957" s="40"/>
      <c r="X957" s="41" t="s">
        <v>70</v>
      </c>
      <c r="Y957" s="41"/>
      <c r="Z957" s="41"/>
      <c r="AA957" s="41"/>
      <c r="AB957" s="41"/>
      <c r="AC957" s="41"/>
      <c r="AD957" s="40"/>
      <c r="AE957" s="41"/>
      <c r="AF957" s="41"/>
      <c r="AG957" s="41" t="s">
        <v>70</v>
      </c>
      <c r="AH957" s="41"/>
      <c r="AI957" s="41"/>
      <c r="AJ957" s="40"/>
      <c r="AK957" s="41" t="s">
        <v>70</v>
      </c>
      <c r="AL957" s="40"/>
      <c r="AM957" s="41"/>
      <c r="AN957" s="41"/>
      <c r="AO957" s="41" t="s">
        <v>70</v>
      </c>
      <c r="AP957" s="41" t="s">
        <v>70</v>
      </c>
      <c r="AQ957" s="41" t="s">
        <v>70</v>
      </c>
      <c r="AR957" s="41" t="s">
        <v>70</v>
      </c>
      <c r="AS957" s="41" t="s">
        <v>70</v>
      </c>
      <c r="AT957" s="41"/>
      <c r="AU957" s="41"/>
      <c r="AV957" s="34" t="s">
        <v>70</v>
      </c>
      <c r="AW957" s="34" t="s">
        <v>70</v>
      </c>
      <c r="AX957" s="34" t="s">
        <v>63</v>
      </c>
      <c r="AY957" s="34" t="s">
        <v>4285</v>
      </c>
      <c r="AZ957" s="34" t="s">
        <v>64</v>
      </c>
      <c r="BA957" s="34" t="s">
        <v>65</v>
      </c>
      <c r="BB957" s="35">
        <v>2030</v>
      </c>
      <c r="BC957" s="34" t="s">
        <v>66</v>
      </c>
    </row>
    <row r="958" spans="1:55" x14ac:dyDescent="0.25">
      <c r="A958" s="34" t="s">
        <v>2154</v>
      </c>
      <c r="B958" s="35">
        <v>62763</v>
      </c>
      <c r="C958" s="34">
        <v>100</v>
      </c>
      <c r="D958" s="34" t="s">
        <v>2191</v>
      </c>
      <c r="E958" s="34" t="s">
        <v>2192</v>
      </c>
      <c r="F958" s="34" t="s">
        <v>2193</v>
      </c>
      <c r="G958" s="34" t="s">
        <v>173</v>
      </c>
      <c r="H958" s="34" t="s">
        <v>144</v>
      </c>
      <c r="I958" s="34" t="s">
        <v>722</v>
      </c>
      <c r="J958" s="36">
        <v>39170</v>
      </c>
      <c r="K958" s="36">
        <v>45077</v>
      </c>
      <c r="L958" s="34" t="s">
        <v>71</v>
      </c>
      <c r="M958" s="40"/>
      <c r="N958" s="41" t="s">
        <v>3456</v>
      </c>
      <c r="O958" s="40"/>
      <c r="P958" s="41"/>
      <c r="Q958" s="40"/>
      <c r="R958" s="41"/>
      <c r="S958" s="41"/>
      <c r="T958" s="41" t="s">
        <v>70</v>
      </c>
      <c r="U958" s="41"/>
      <c r="V958" s="41"/>
      <c r="W958" s="40">
        <v>32363</v>
      </c>
      <c r="X958" s="41" t="s">
        <v>70</v>
      </c>
      <c r="Y958" s="41"/>
      <c r="Z958" s="40"/>
      <c r="AA958" s="41"/>
      <c r="AB958" s="41"/>
      <c r="AC958" s="41"/>
      <c r="AD958" s="40"/>
      <c r="AE958" s="41" t="s">
        <v>3456</v>
      </c>
      <c r="AF958" s="41" t="s">
        <v>3456</v>
      </c>
      <c r="AG958" s="41" t="s">
        <v>70</v>
      </c>
      <c r="AH958" s="41"/>
      <c r="AI958" s="41"/>
      <c r="AJ958" s="40"/>
      <c r="AK958" s="41" t="s">
        <v>70</v>
      </c>
      <c r="AL958" s="40"/>
      <c r="AM958" s="41"/>
      <c r="AN958" s="40"/>
      <c r="AO958" s="41" t="s">
        <v>70</v>
      </c>
      <c r="AP958" s="41" t="s">
        <v>70</v>
      </c>
      <c r="AQ958" s="41" t="s">
        <v>70</v>
      </c>
      <c r="AR958" s="41" t="s">
        <v>70</v>
      </c>
      <c r="AS958" s="41" t="s">
        <v>70</v>
      </c>
      <c r="AT958" s="40"/>
      <c r="AU958" s="40"/>
      <c r="AV958" s="34" t="s">
        <v>70</v>
      </c>
      <c r="AW958" s="34" t="s">
        <v>70</v>
      </c>
      <c r="AX958" s="34" t="s">
        <v>133</v>
      </c>
      <c r="AY958" s="34" t="s">
        <v>4292</v>
      </c>
      <c r="AZ958" s="34" t="s">
        <v>464</v>
      </c>
      <c r="BA958" s="34" t="s">
        <v>465</v>
      </c>
      <c r="BB958" s="35">
        <v>2022</v>
      </c>
      <c r="BC958" s="34" t="s">
        <v>185</v>
      </c>
    </row>
    <row r="959" spans="1:55" x14ac:dyDescent="0.25">
      <c r="A959" s="34" t="s">
        <v>2154</v>
      </c>
      <c r="B959" s="35">
        <v>63276</v>
      </c>
      <c r="C959" s="34">
        <v>100</v>
      </c>
      <c r="D959" s="34" t="s">
        <v>2239</v>
      </c>
      <c r="E959" s="34" t="s">
        <v>2240</v>
      </c>
      <c r="F959" s="34" t="s">
        <v>2241</v>
      </c>
      <c r="G959" s="34" t="s">
        <v>3521</v>
      </c>
      <c r="H959" s="34" t="s">
        <v>4287</v>
      </c>
      <c r="I959" s="34" t="s">
        <v>109</v>
      </c>
      <c r="J959" s="36">
        <v>39443</v>
      </c>
      <c r="K959" s="36"/>
      <c r="L959" s="34" t="s">
        <v>61</v>
      </c>
      <c r="M959" s="40"/>
      <c r="N959" s="41"/>
      <c r="O959" s="40"/>
      <c r="P959" s="41"/>
      <c r="Q959" s="40"/>
      <c r="R959" s="41"/>
      <c r="S959" s="41"/>
      <c r="T959" s="41" t="s">
        <v>70</v>
      </c>
      <c r="U959" s="41"/>
      <c r="V959" s="41"/>
      <c r="W959" s="40"/>
      <c r="X959" s="41" t="s">
        <v>70</v>
      </c>
      <c r="Y959" s="41"/>
      <c r="Z959" s="40"/>
      <c r="AA959" s="41"/>
      <c r="AB959" s="41"/>
      <c r="AC959" s="41"/>
      <c r="AD959" s="40"/>
      <c r="AE959" s="41"/>
      <c r="AF959" s="41"/>
      <c r="AG959" s="41" t="s">
        <v>70</v>
      </c>
      <c r="AH959" s="41"/>
      <c r="AI959" s="41"/>
      <c r="AJ959" s="40"/>
      <c r="AK959" s="41" t="s">
        <v>70</v>
      </c>
      <c r="AL959" s="40"/>
      <c r="AM959" s="41"/>
      <c r="AN959" s="40"/>
      <c r="AO959" s="41" t="s">
        <v>70</v>
      </c>
      <c r="AP959" s="41" t="s">
        <v>70</v>
      </c>
      <c r="AQ959" s="41" t="s">
        <v>70</v>
      </c>
      <c r="AR959" s="41" t="s">
        <v>70</v>
      </c>
      <c r="AS959" s="41" t="s">
        <v>70</v>
      </c>
      <c r="AT959" s="40"/>
      <c r="AU959" s="40"/>
      <c r="AV959" s="34" t="s">
        <v>70</v>
      </c>
      <c r="AW959" s="34" t="s">
        <v>70</v>
      </c>
      <c r="AX959" s="34" t="s">
        <v>133</v>
      </c>
      <c r="AY959" s="34" t="s">
        <v>4292</v>
      </c>
      <c r="AZ959" s="34" t="s">
        <v>64</v>
      </c>
      <c r="BA959" s="34" t="s">
        <v>423</v>
      </c>
      <c r="BB959" s="35">
        <v>2022</v>
      </c>
      <c r="BC959" s="34" t="s">
        <v>119</v>
      </c>
    </row>
    <row r="960" spans="1:55" x14ac:dyDescent="0.25">
      <c r="A960" s="34" t="s">
        <v>2301</v>
      </c>
      <c r="B960" s="35">
        <v>63522</v>
      </c>
      <c r="C960" s="34">
        <v>83</v>
      </c>
      <c r="D960" s="34" t="s">
        <v>2334</v>
      </c>
      <c r="E960" s="34" t="s">
        <v>2335</v>
      </c>
      <c r="F960" s="34" t="s">
        <v>2336</v>
      </c>
      <c r="G960" s="34" t="s">
        <v>215</v>
      </c>
      <c r="H960" s="34" t="s">
        <v>4287</v>
      </c>
      <c r="I960" s="34" t="s">
        <v>133</v>
      </c>
      <c r="J960" s="36">
        <v>39567</v>
      </c>
      <c r="K960" s="36"/>
      <c r="L960" s="34" t="s">
        <v>61</v>
      </c>
      <c r="M960" s="40"/>
      <c r="N960" s="41"/>
      <c r="O960" s="40"/>
      <c r="P960" s="41"/>
      <c r="Q960" s="40"/>
      <c r="R960" s="41"/>
      <c r="S960" s="41"/>
      <c r="T960" s="41" t="s">
        <v>70</v>
      </c>
      <c r="U960" s="41"/>
      <c r="V960" s="41"/>
      <c r="W960" s="40"/>
      <c r="X960" s="41" t="s">
        <v>70</v>
      </c>
      <c r="Y960" s="41"/>
      <c r="Z960" s="40"/>
      <c r="AA960" s="41"/>
      <c r="AB960" s="41"/>
      <c r="AC960" s="41"/>
      <c r="AD960" s="40"/>
      <c r="AE960" s="41"/>
      <c r="AF960" s="41"/>
      <c r="AG960" s="41" t="s">
        <v>70</v>
      </c>
      <c r="AH960" s="41"/>
      <c r="AI960" s="41"/>
      <c r="AJ960" s="40"/>
      <c r="AK960" s="41" t="s">
        <v>70</v>
      </c>
      <c r="AL960" s="40"/>
      <c r="AM960" s="41"/>
      <c r="AN960" s="40"/>
      <c r="AO960" s="41" t="s">
        <v>70</v>
      </c>
      <c r="AP960" s="41" t="s">
        <v>70</v>
      </c>
      <c r="AQ960" s="41" t="s">
        <v>70</v>
      </c>
      <c r="AR960" s="41" t="s">
        <v>70</v>
      </c>
      <c r="AS960" s="41" t="s">
        <v>70</v>
      </c>
      <c r="AT960" s="40"/>
      <c r="AU960" s="40"/>
      <c r="AV960" s="34" t="s">
        <v>70</v>
      </c>
      <c r="AW960" s="34" t="s">
        <v>70</v>
      </c>
      <c r="AX960" s="34" t="s">
        <v>133</v>
      </c>
      <c r="AY960" s="34" t="s">
        <v>4289</v>
      </c>
      <c r="AZ960" s="34" t="s">
        <v>64</v>
      </c>
      <c r="BA960" s="34" t="s">
        <v>65</v>
      </c>
      <c r="BB960" s="35">
        <v>2023</v>
      </c>
      <c r="BC960" s="34" t="s">
        <v>66</v>
      </c>
    </row>
    <row r="961" spans="1:55" x14ac:dyDescent="0.25">
      <c r="A961" s="34" t="s">
        <v>1080</v>
      </c>
      <c r="B961" s="35">
        <v>62500</v>
      </c>
      <c r="C961" s="34">
        <v>100</v>
      </c>
      <c r="D961" s="34" t="s">
        <v>1089</v>
      </c>
      <c r="E961" s="34" t="s">
        <v>1090</v>
      </c>
      <c r="F961" s="34" t="s">
        <v>1091</v>
      </c>
      <c r="G961" s="34" t="s">
        <v>467</v>
      </c>
      <c r="H961" s="34" t="s">
        <v>59</v>
      </c>
      <c r="I961" s="34" t="s">
        <v>783</v>
      </c>
      <c r="J961" s="36">
        <v>38828</v>
      </c>
      <c r="K961" s="36">
        <v>45107</v>
      </c>
      <c r="L961" s="34" t="s">
        <v>71</v>
      </c>
      <c r="M961" s="40"/>
      <c r="N961" s="41" t="s">
        <v>3456</v>
      </c>
      <c r="O961" s="40"/>
      <c r="P961" s="41"/>
      <c r="Q961" s="40"/>
      <c r="R961" s="41"/>
      <c r="S961" s="41"/>
      <c r="T961" s="41" t="s">
        <v>70</v>
      </c>
      <c r="U961" s="41"/>
      <c r="V961" s="41"/>
      <c r="W961" s="40">
        <v>32363</v>
      </c>
      <c r="X961" s="41" t="s">
        <v>70</v>
      </c>
      <c r="Y961" s="41"/>
      <c r="Z961" s="41"/>
      <c r="AA961" s="41"/>
      <c r="AB961" s="41"/>
      <c r="AC961" s="41"/>
      <c r="AD961" s="40"/>
      <c r="AE961" s="41" t="s">
        <v>3456</v>
      </c>
      <c r="AF961" s="41" t="s">
        <v>3456</v>
      </c>
      <c r="AG961" s="41" t="s">
        <v>70</v>
      </c>
      <c r="AH961" s="41"/>
      <c r="AI961" s="41"/>
      <c r="AJ961" s="40"/>
      <c r="AK961" s="41" t="s">
        <v>70</v>
      </c>
      <c r="AL961" s="40"/>
      <c r="AM961" s="41"/>
      <c r="AN961" s="40"/>
      <c r="AO961" s="41" t="s">
        <v>70</v>
      </c>
      <c r="AP961" s="41" t="s">
        <v>70</v>
      </c>
      <c r="AQ961" s="41" t="s">
        <v>70</v>
      </c>
      <c r="AR961" s="41" t="s">
        <v>70</v>
      </c>
      <c r="AS961" s="41" t="s">
        <v>70</v>
      </c>
      <c r="AT961" s="40"/>
      <c r="AU961" s="40"/>
      <c r="AV961" s="34" t="s">
        <v>70</v>
      </c>
      <c r="AW961" s="34" t="s">
        <v>70</v>
      </c>
      <c r="AX961" s="34" t="s">
        <v>63</v>
      </c>
      <c r="AY961" s="34" t="s">
        <v>4289</v>
      </c>
      <c r="AZ961" s="34" t="s">
        <v>464</v>
      </c>
      <c r="BA961" s="34" t="s">
        <v>465</v>
      </c>
      <c r="BB961" s="35">
        <v>2022</v>
      </c>
      <c r="BC961" s="34" t="s">
        <v>66</v>
      </c>
    </row>
    <row r="962" spans="1:55" x14ac:dyDescent="0.25">
      <c r="A962" s="34" t="s">
        <v>4495</v>
      </c>
      <c r="B962" s="35">
        <v>82153</v>
      </c>
      <c r="C962" s="34">
        <v>100</v>
      </c>
      <c r="D962" s="34" t="s">
        <v>4513</v>
      </c>
      <c r="E962" s="34" t="s">
        <v>4514</v>
      </c>
      <c r="F962" s="34" t="s">
        <v>4515</v>
      </c>
      <c r="G962" s="34" t="s">
        <v>4437</v>
      </c>
      <c r="H962" s="34" t="s">
        <v>59</v>
      </c>
      <c r="I962" s="34" t="s">
        <v>3987</v>
      </c>
      <c r="J962" s="36">
        <v>41263</v>
      </c>
      <c r="K962" s="36"/>
      <c r="L962" s="34" t="s">
        <v>61</v>
      </c>
      <c r="M962" s="40"/>
      <c r="N962" s="41"/>
      <c r="O962" s="40"/>
      <c r="P962" s="41" t="s">
        <v>3456</v>
      </c>
      <c r="Q962" s="40"/>
      <c r="R962" s="41" t="s">
        <v>3456</v>
      </c>
      <c r="S962" s="41" t="s">
        <v>3456</v>
      </c>
      <c r="T962" s="41" t="s">
        <v>70</v>
      </c>
      <c r="U962" s="41"/>
      <c r="V962" s="41"/>
      <c r="W962" s="40"/>
      <c r="X962" s="41" t="s">
        <v>70</v>
      </c>
      <c r="Y962" s="41"/>
      <c r="Z962" s="40"/>
      <c r="AA962" s="41"/>
      <c r="AB962" s="41"/>
      <c r="AC962" s="41"/>
      <c r="AD962" s="40"/>
      <c r="AE962" s="41" t="s">
        <v>3456</v>
      </c>
      <c r="AF962" s="41" t="s">
        <v>3456</v>
      </c>
      <c r="AG962" s="41" t="s">
        <v>70</v>
      </c>
      <c r="AH962" s="41"/>
      <c r="AI962" s="41"/>
      <c r="AJ962" s="40"/>
      <c r="AK962" s="41" t="s">
        <v>70</v>
      </c>
      <c r="AL962" s="40"/>
      <c r="AM962" s="41"/>
      <c r="AN962" s="40"/>
      <c r="AO962" s="41" t="s">
        <v>70</v>
      </c>
      <c r="AP962" s="41" t="s">
        <v>70</v>
      </c>
      <c r="AQ962" s="41" t="s">
        <v>70</v>
      </c>
      <c r="AR962" s="41" t="s">
        <v>70</v>
      </c>
      <c r="AS962" s="41" t="s">
        <v>70</v>
      </c>
      <c r="AT962" s="40"/>
      <c r="AU962" s="40"/>
      <c r="AV962" s="34" t="s">
        <v>70</v>
      </c>
      <c r="AW962" s="34" t="s">
        <v>70</v>
      </c>
      <c r="AX962" s="34" t="s">
        <v>63</v>
      </c>
      <c r="AY962" s="34" t="s">
        <v>4296</v>
      </c>
      <c r="AZ962" s="34" t="s">
        <v>64</v>
      </c>
      <c r="BA962" s="34" t="s">
        <v>65</v>
      </c>
      <c r="BB962" s="35">
        <v>2028</v>
      </c>
      <c r="BC962" s="34" t="s">
        <v>66</v>
      </c>
    </row>
    <row r="963" spans="1:55" x14ac:dyDescent="0.25">
      <c r="A963" s="34" t="s">
        <v>3098</v>
      </c>
      <c r="B963" s="35">
        <v>66713</v>
      </c>
      <c r="C963" s="34">
        <v>100</v>
      </c>
      <c r="D963" s="34" t="s">
        <v>3107</v>
      </c>
      <c r="E963" s="34" t="s">
        <v>3108</v>
      </c>
      <c r="F963" s="34" t="s">
        <v>3077</v>
      </c>
      <c r="G963" s="34" t="s">
        <v>215</v>
      </c>
      <c r="H963" s="34" t="s">
        <v>4287</v>
      </c>
      <c r="I963" s="34" t="s">
        <v>3531</v>
      </c>
      <c r="J963" s="36">
        <v>42270</v>
      </c>
      <c r="K963" s="36"/>
      <c r="L963" s="34" t="s">
        <v>61</v>
      </c>
      <c r="M963" s="40"/>
      <c r="N963" s="41"/>
      <c r="O963" s="40"/>
      <c r="P963" s="41" t="s">
        <v>3456</v>
      </c>
      <c r="Q963" s="40"/>
      <c r="R963" s="41"/>
      <c r="S963" s="41"/>
      <c r="T963" s="41" t="s">
        <v>70</v>
      </c>
      <c r="U963" s="41"/>
      <c r="V963" s="41"/>
      <c r="W963" s="40"/>
      <c r="X963" s="41" t="s">
        <v>70</v>
      </c>
      <c r="Y963" s="41"/>
      <c r="Z963" s="40"/>
      <c r="AA963" s="41"/>
      <c r="AB963" s="41"/>
      <c r="AC963" s="41"/>
      <c r="AD963" s="40"/>
      <c r="AE963" s="41"/>
      <c r="AF963" s="41"/>
      <c r="AG963" s="41" t="s">
        <v>70</v>
      </c>
      <c r="AH963" s="41"/>
      <c r="AI963" s="41"/>
      <c r="AJ963" s="40"/>
      <c r="AK963" s="41" t="s">
        <v>70</v>
      </c>
      <c r="AL963" s="40"/>
      <c r="AM963" s="41"/>
      <c r="AN963" s="40"/>
      <c r="AO963" s="41" t="s">
        <v>70</v>
      </c>
      <c r="AP963" s="41" t="s">
        <v>70</v>
      </c>
      <c r="AQ963" s="41" t="s">
        <v>70</v>
      </c>
      <c r="AR963" s="41" t="s">
        <v>70</v>
      </c>
      <c r="AS963" s="41" t="s">
        <v>70</v>
      </c>
      <c r="AT963" s="40"/>
      <c r="AU963" s="40"/>
      <c r="AV963" s="34" t="s">
        <v>70</v>
      </c>
      <c r="AW963" s="34" t="s">
        <v>70</v>
      </c>
      <c r="AX963" s="34" t="s">
        <v>133</v>
      </c>
      <c r="AY963" s="34" t="s">
        <v>4290</v>
      </c>
      <c r="AZ963" s="34" t="s">
        <v>64</v>
      </c>
      <c r="BA963" s="34" t="s">
        <v>65</v>
      </c>
      <c r="BB963" s="35">
        <v>2030</v>
      </c>
      <c r="BC963" s="34" t="s">
        <v>119</v>
      </c>
    </row>
    <row r="964" spans="1:55" x14ac:dyDescent="0.25">
      <c r="A964" s="34" t="s">
        <v>832</v>
      </c>
      <c r="B964" s="35">
        <v>65737</v>
      </c>
      <c r="C964" s="34">
        <v>100</v>
      </c>
      <c r="D964" s="34" t="s">
        <v>834</v>
      </c>
      <c r="E964" s="34" t="s">
        <v>835</v>
      </c>
      <c r="F964" s="34" t="s">
        <v>836</v>
      </c>
      <c r="G964" s="34" t="s">
        <v>223</v>
      </c>
      <c r="H964" s="34" t="s">
        <v>59</v>
      </c>
      <c r="I964" s="34" t="s">
        <v>837</v>
      </c>
      <c r="J964" s="36">
        <v>41389</v>
      </c>
      <c r="K964" s="36"/>
      <c r="L964" s="34" t="s">
        <v>61</v>
      </c>
      <c r="M964" s="40"/>
      <c r="N964" s="41"/>
      <c r="O964" s="40"/>
      <c r="P964" s="41" t="s">
        <v>3456</v>
      </c>
      <c r="Q964" s="40"/>
      <c r="R964" s="41"/>
      <c r="S964" s="41"/>
      <c r="T964" s="41" t="s">
        <v>70</v>
      </c>
      <c r="U964" s="41"/>
      <c r="V964" s="41"/>
      <c r="W964" s="40"/>
      <c r="X964" s="41" t="s">
        <v>70</v>
      </c>
      <c r="Y964" s="41"/>
      <c r="Z964" s="41"/>
      <c r="AA964" s="41"/>
      <c r="AB964" s="41"/>
      <c r="AC964" s="41"/>
      <c r="AD964" s="40"/>
      <c r="AE964" s="41"/>
      <c r="AF964" s="41"/>
      <c r="AG964" s="41" t="s">
        <v>70</v>
      </c>
      <c r="AH964" s="41"/>
      <c r="AI964" s="41"/>
      <c r="AJ964" s="40"/>
      <c r="AK964" s="41" t="s">
        <v>70</v>
      </c>
      <c r="AL964" s="40"/>
      <c r="AM964" s="41"/>
      <c r="AN964" s="41"/>
      <c r="AO964" s="41" t="s">
        <v>70</v>
      </c>
      <c r="AP964" s="41" t="s">
        <v>70</v>
      </c>
      <c r="AQ964" s="41" t="s">
        <v>70</v>
      </c>
      <c r="AR964" s="41" t="s">
        <v>70</v>
      </c>
      <c r="AS964" s="41" t="s">
        <v>70</v>
      </c>
      <c r="AT964" s="41"/>
      <c r="AU964" s="41"/>
      <c r="AV964" s="34" t="s">
        <v>70</v>
      </c>
      <c r="AW964" s="34" t="s">
        <v>70</v>
      </c>
      <c r="AX964" s="34" t="s">
        <v>63</v>
      </c>
      <c r="AY964" s="34" t="s">
        <v>4302</v>
      </c>
      <c r="AZ964" s="34" t="s">
        <v>64</v>
      </c>
      <c r="BA964" s="34" t="s">
        <v>65</v>
      </c>
      <c r="BB964" s="35">
        <v>2028</v>
      </c>
      <c r="BC964" s="34" t="s">
        <v>66</v>
      </c>
    </row>
    <row r="965" spans="1:55" x14ac:dyDescent="0.25">
      <c r="A965" s="34" t="s">
        <v>1173</v>
      </c>
      <c r="B965" s="35">
        <v>78605</v>
      </c>
      <c r="C965" s="34">
        <v>100</v>
      </c>
      <c r="D965" s="34" t="s">
        <v>1187</v>
      </c>
      <c r="E965" s="34" t="s">
        <v>1188</v>
      </c>
      <c r="F965" s="34" t="s">
        <v>1189</v>
      </c>
      <c r="G965" s="34" t="s">
        <v>3520</v>
      </c>
      <c r="H965" s="34" t="s">
        <v>4287</v>
      </c>
      <c r="I965" s="34" t="s">
        <v>160</v>
      </c>
      <c r="J965" s="36">
        <v>43819</v>
      </c>
      <c r="K965" s="36"/>
      <c r="L965" s="34" t="s">
        <v>61</v>
      </c>
      <c r="M965" s="40"/>
      <c r="N965" s="41"/>
      <c r="O965" s="40"/>
      <c r="P965" s="41" t="s">
        <v>3456</v>
      </c>
      <c r="Q965" s="40"/>
      <c r="R965" s="41" t="s">
        <v>3456</v>
      </c>
      <c r="S965" s="41" t="s">
        <v>3456</v>
      </c>
      <c r="T965" s="41" t="s">
        <v>70</v>
      </c>
      <c r="U965" s="41"/>
      <c r="V965" s="41" t="s">
        <v>3456</v>
      </c>
      <c r="W965" s="40"/>
      <c r="X965" s="41" t="s">
        <v>70</v>
      </c>
      <c r="Y965" s="41"/>
      <c r="Z965" s="41"/>
      <c r="AA965" s="41"/>
      <c r="AB965" s="41"/>
      <c r="AC965" s="41"/>
      <c r="AD965" s="40"/>
      <c r="AE965" s="41" t="s">
        <v>3456</v>
      </c>
      <c r="AF965" s="41" t="s">
        <v>3456</v>
      </c>
      <c r="AG965" s="41" t="s">
        <v>70</v>
      </c>
      <c r="AH965" s="41"/>
      <c r="AI965" s="41"/>
      <c r="AJ965" s="40"/>
      <c r="AK965" s="41" t="s">
        <v>70</v>
      </c>
      <c r="AL965" s="40"/>
      <c r="AM965" s="41"/>
      <c r="AN965" s="40"/>
      <c r="AO965" s="41" t="s">
        <v>70</v>
      </c>
      <c r="AP965" s="41" t="s">
        <v>70</v>
      </c>
      <c r="AQ965" s="41" t="s">
        <v>70</v>
      </c>
      <c r="AR965" s="41" t="s">
        <v>70</v>
      </c>
      <c r="AS965" s="41" t="s">
        <v>70</v>
      </c>
      <c r="AT965" s="40"/>
      <c r="AU965" s="40"/>
      <c r="AV965" s="34" t="s">
        <v>70</v>
      </c>
      <c r="AW965" s="34" t="s">
        <v>70</v>
      </c>
      <c r="AX965" s="34" t="s">
        <v>133</v>
      </c>
      <c r="AY965" s="34" t="s">
        <v>4295</v>
      </c>
      <c r="AZ965" s="34" t="s">
        <v>64</v>
      </c>
      <c r="BA965" s="34" t="s">
        <v>65</v>
      </c>
      <c r="BB965" s="35">
        <v>2036</v>
      </c>
      <c r="BC965" s="34" t="s">
        <v>103</v>
      </c>
    </row>
    <row r="966" spans="1:55" x14ac:dyDescent="0.25">
      <c r="A966" s="34" t="s">
        <v>1256</v>
      </c>
      <c r="B966" s="35">
        <v>65064</v>
      </c>
      <c r="C966" s="34">
        <v>51</v>
      </c>
      <c r="D966" s="34" t="s">
        <v>1262</v>
      </c>
      <c r="E966" s="34" t="s">
        <v>1263</v>
      </c>
      <c r="F966" s="34" t="s">
        <v>1264</v>
      </c>
      <c r="G966" s="34" t="s">
        <v>230</v>
      </c>
      <c r="H966" s="34" t="s">
        <v>59</v>
      </c>
      <c r="I966" s="34" t="s">
        <v>1265</v>
      </c>
      <c r="J966" s="36">
        <v>39016</v>
      </c>
      <c r="K966" s="36">
        <v>45291</v>
      </c>
      <c r="L966" s="34" t="s">
        <v>71</v>
      </c>
      <c r="M966" s="40"/>
      <c r="N966" s="41"/>
      <c r="O966" s="40"/>
      <c r="P966" s="41"/>
      <c r="Q966" s="40"/>
      <c r="R966" s="41"/>
      <c r="S966" s="41"/>
      <c r="T966" s="41" t="s">
        <v>70</v>
      </c>
      <c r="U966" s="41"/>
      <c r="V966" s="41"/>
      <c r="W966" s="40">
        <v>32363</v>
      </c>
      <c r="X966" s="41" t="s">
        <v>70</v>
      </c>
      <c r="Y966" s="41"/>
      <c r="Z966" s="41"/>
      <c r="AA966" s="41"/>
      <c r="AB966" s="41"/>
      <c r="AC966" s="41"/>
      <c r="AD966" s="40"/>
      <c r="AE966" s="41" t="s">
        <v>3456</v>
      </c>
      <c r="AF966" s="41" t="s">
        <v>3456</v>
      </c>
      <c r="AG966" s="41" t="s">
        <v>70</v>
      </c>
      <c r="AH966" s="41"/>
      <c r="AI966" s="41"/>
      <c r="AJ966" s="40"/>
      <c r="AK966" s="41" t="s">
        <v>70</v>
      </c>
      <c r="AL966" s="40"/>
      <c r="AM966" s="41"/>
      <c r="AN966" s="40"/>
      <c r="AO966" s="41" t="s">
        <v>70</v>
      </c>
      <c r="AP966" s="41" t="s">
        <v>70</v>
      </c>
      <c r="AQ966" s="41" t="s">
        <v>70</v>
      </c>
      <c r="AR966" s="41" t="s">
        <v>70</v>
      </c>
      <c r="AS966" s="41" t="s">
        <v>70</v>
      </c>
      <c r="AT966" s="40"/>
      <c r="AU966" s="40"/>
      <c r="AV966" s="34" t="s">
        <v>70</v>
      </c>
      <c r="AW966" s="34" t="s">
        <v>70</v>
      </c>
      <c r="AX966" s="34" t="s">
        <v>63</v>
      </c>
      <c r="AY966" s="34" t="s">
        <v>4285</v>
      </c>
      <c r="AZ966" s="34" t="s">
        <v>464</v>
      </c>
      <c r="BA966" s="34" t="s">
        <v>465</v>
      </c>
      <c r="BB966" s="35">
        <v>2021</v>
      </c>
      <c r="BC966" s="34" t="s">
        <v>66</v>
      </c>
    </row>
    <row r="967" spans="1:55" x14ac:dyDescent="0.25">
      <c r="A967" s="34" t="s">
        <v>3554</v>
      </c>
      <c r="B967" s="35">
        <v>80049</v>
      </c>
      <c r="C967" s="34">
        <v>100</v>
      </c>
      <c r="D967" s="34" t="s">
        <v>4092</v>
      </c>
      <c r="E967" s="34" t="s">
        <v>4091</v>
      </c>
      <c r="F967" s="34" t="s">
        <v>4090</v>
      </c>
      <c r="G967" s="34" t="s">
        <v>3527</v>
      </c>
      <c r="H967" s="34" t="s">
        <v>4287</v>
      </c>
      <c r="I967" s="34" t="s">
        <v>169</v>
      </c>
      <c r="J967" s="36">
        <v>44728</v>
      </c>
      <c r="K967" s="36"/>
      <c r="L967" s="34" t="s">
        <v>61</v>
      </c>
      <c r="M967" s="40"/>
      <c r="N967" s="41" t="s">
        <v>3456</v>
      </c>
      <c r="O967" s="40"/>
      <c r="P967" s="41" t="s">
        <v>3456</v>
      </c>
      <c r="Q967" s="40"/>
      <c r="R967" s="41" t="s">
        <v>3456</v>
      </c>
      <c r="S967" s="41" t="s">
        <v>3456</v>
      </c>
      <c r="T967" s="41" t="s">
        <v>70</v>
      </c>
      <c r="U967" s="41"/>
      <c r="V967" s="41"/>
      <c r="W967" s="40"/>
      <c r="X967" s="41" t="s">
        <v>70</v>
      </c>
      <c r="Y967" s="41"/>
      <c r="Z967" s="40"/>
      <c r="AA967" s="41"/>
      <c r="AB967" s="41"/>
      <c r="AC967" s="41"/>
      <c r="AD967" s="40"/>
      <c r="AE967" s="41" t="s">
        <v>3456</v>
      </c>
      <c r="AF967" s="41" t="s">
        <v>3456</v>
      </c>
      <c r="AG967" s="41" t="s">
        <v>70</v>
      </c>
      <c r="AH967" s="41"/>
      <c r="AI967" s="41"/>
      <c r="AJ967" s="40"/>
      <c r="AK967" s="41" t="s">
        <v>70</v>
      </c>
      <c r="AL967" s="40"/>
      <c r="AM967" s="41"/>
      <c r="AN967" s="40"/>
      <c r="AO967" s="41" t="s">
        <v>70</v>
      </c>
      <c r="AP967" s="41" t="s">
        <v>70</v>
      </c>
      <c r="AQ967" s="41" t="s">
        <v>70</v>
      </c>
      <c r="AR967" s="41" t="s">
        <v>70</v>
      </c>
      <c r="AS967" s="41" t="s">
        <v>70</v>
      </c>
      <c r="AT967" s="40"/>
      <c r="AU967" s="40"/>
      <c r="AV967" s="34" t="s">
        <v>70</v>
      </c>
      <c r="AW967" s="34" t="s">
        <v>70</v>
      </c>
      <c r="AX967" s="34" t="s">
        <v>63</v>
      </c>
      <c r="AY967" s="34" t="s">
        <v>4289</v>
      </c>
      <c r="AZ967" s="34" t="s">
        <v>64</v>
      </c>
      <c r="BA967" s="34" t="s">
        <v>65</v>
      </c>
      <c r="BB967" s="35">
        <v>2038</v>
      </c>
      <c r="BC967" s="34" t="s">
        <v>66</v>
      </c>
    </row>
    <row r="968" spans="1:55" x14ac:dyDescent="0.25">
      <c r="A968" s="34" t="s">
        <v>1150</v>
      </c>
      <c r="B968" s="35">
        <v>63068</v>
      </c>
      <c r="C968" s="34">
        <v>100</v>
      </c>
      <c r="D968" s="34" t="s">
        <v>1158</v>
      </c>
      <c r="E968" s="34" t="s">
        <v>1159</v>
      </c>
      <c r="F968" s="34" t="s">
        <v>1160</v>
      </c>
      <c r="G968" s="34" t="s">
        <v>3520</v>
      </c>
      <c r="H968" s="34" t="s">
        <v>4287</v>
      </c>
      <c r="I968" s="34" t="s">
        <v>1009</v>
      </c>
      <c r="J968" s="36">
        <v>39289</v>
      </c>
      <c r="K968" s="36">
        <v>45169</v>
      </c>
      <c r="L968" s="34" t="s">
        <v>71</v>
      </c>
      <c r="M968" s="40"/>
      <c r="N968" s="41" t="s">
        <v>3456</v>
      </c>
      <c r="O968" s="40"/>
      <c r="P968" s="41"/>
      <c r="Q968" s="40"/>
      <c r="R968" s="41"/>
      <c r="S968" s="41"/>
      <c r="T968" s="41" t="s">
        <v>70</v>
      </c>
      <c r="U968" s="41"/>
      <c r="V968" s="41"/>
      <c r="W968" s="40">
        <v>32363</v>
      </c>
      <c r="X968" s="41" t="s">
        <v>70</v>
      </c>
      <c r="Y968" s="41"/>
      <c r="Z968" s="41"/>
      <c r="AA968" s="41"/>
      <c r="AB968" s="41"/>
      <c r="AC968" s="41"/>
      <c r="AD968" s="40"/>
      <c r="AE968" s="41" t="s">
        <v>3456</v>
      </c>
      <c r="AF968" s="41" t="s">
        <v>3456</v>
      </c>
      <c r="AG968" s="41" t="s">
        <v>70</v>
      </c>
      <c r="AH968" s="41"/>
      <c r="AI968" s="41" t="s">
        <v>3456</v>
      </c>
      <c r="AJ968" s="40"/>
      <c r="AK968" s="41" t="s">
        <v>70</v>
      </c>
      <c r="AL968" s="40"/>
      <c r="AM968" s="41"/>
      <c r="AN968" s="40"/>
      <c r="AO968" s="41" t="s">
        <v>70</v>
      </c>
      <c r="AP968" s="41" t="s">
        <v>70</v>
      </c>
      <c r="AQ968" s="41" t="s">
        <v>70</v>
      </c>
      <c r="AR968" s="41" t="s">
        <v>70</v>
      </c>
      <c r="AS968" s="41" t="s">
        <v>70</v>
      </c>
      <c r="AT968" s="40"/>
      <c r="AU968" s="40"/>
      <c r="AV968" s="34" t="s">
        <v>70</v>
      </c>
      <c r="AW968" s="34" t="s">
        <v>70</v>
      </c>
      <c r="AX968" s="34" t="s">
        <v>63</v>
      </c>
      <c r="AY968" s="34" t="s">
        <v>4302</v>
      </c>
      <c r="AZ968" s="34" t="s">
        <v>464</v>
      </c>
      <c r="BA968" s="34" t="s">
        <v>465</v>
      </c>
      <c r="BB968" s="35">
        <v>2022</v>
      </c>
      <c r="BC968" s="34" t="s">
        <v>66</v>
      </c>
    </row>
    <row r="969" spans="1:55" x14ac:dyDescent="0.25">
      <c r="A969" s="34" t="s">
        <v>615</v>
      </c>
      <c r="B969" s="35">
        <v>78539</v>
      </c>
      <c r="C969" s="34">
        <v>100</v>
      </c>
      <c r="D969" s="34" t="s">
        <v>620</v>
      </c>
      <c r="E969" s="34" t="s">
        <v>621</v>
      </c>
      <c r="F969" s="34" t="s">
        <v>622</v>
      </c>
      <c r="G969" s="34" t="s">
        <v>467</v>
      </c>
      <c r="H969" s="34" t="s">
        <v>59</v>
      </c>
      <c r="I969" s="34" t="s">
        <v>70</v>
      </c>
      <c r="J969" s="36">
        <v>43929</v>
      </c>
      <c r="K969" s="36"/>
      <c r="L969" s="34" t="s">
        <v>61</v>
      </c>
      <c r="M969" s="40"/>
      <c r="N969" s="41"/>
      <c r="O969" s="40"/>
      <c r="P969" s="41" t="s">
        <v>3456</v>
      </c>
      <c r="Q969" s="40"/>
      <c r="R969" s="41" t="s">
        <v>3456</v>
      </c>
      <c r="S969" s="41"/>
      <c r="T969" s="41" t="s">
        <v>70</v>
      </c>
      <c r="U969" s="41"/>
      <c r="V969" s="41"/>
      <c r="W969" s="40"/>
      <c r="X969" s="41" t="s">
        <v>70</v>
      </c>
      <c r="Y969" s="41"/>
      <c r="Z969" s="41"/>
      <c r="AA969" s="41"/>
      <c r="AB969" s="41"/>
      <c r="AC969" s="41"/>
      <c r="AD969" s="40"/>
      <c r="AE969" s="41" t="s">
        <v>3456</v>
      </c>
      <c r="AF969" s="41" t="s">
        <v>3456</v>
      </c>
      <c r="AG969" s="41" t="s">
        <v>70</v>
      </c>
      <c r="AH969" s="41"/>
      <c r="AI969" s="41"/>
      <c r="AJ969" s="40"/>
      <c r="AK969" s="41" t="s">
        <v>70</v>
      </c>
      <c r="AL969" s="40"/>
      <c r="AM969" s="41"/>
      <c r="AN969" s="41"/>
      <c r="AO969" s="41" t="s">
        <v>70</v>
      </c>
      <c r="AP969" s="41" t="s">
        <v>70</v>
      </c>
      <c r="AQ969" s="41" t="s">
        <v>70</v>
      </c>
      <c r="AR969" s="41" t="s">
        <v>70</v>
      </c>
      <c r="AS969" s="41" t="s">
        <v>70</v>
      </c>
      <c r="AT969" s="41"/>
      <c r="AU969" s="41"/>
      <c r="AV969" s="34" t="s">
        <v>535</v>
      </c>
      <c r="AW969" s="34" t="s">
        <v>607</v>
      </c>
      <c r="AX969" s="34" t="s">
        <v>63</v>
      </c>
      <c r="AY969" s="34" t="s">
        <v>4302</v>
      </c>
      <c r="AZ969" s="34" t="s">
        <v>64</v>
      </c>
      <c r="BA969" s="34" t="s">
        <v>65</v>
      </c>
      <c r="BB969" s="35">
        <v>2037</v>
      </c>
      <c r="BC969" s="34" t="s">
        <v>66</v>
      </c>
    </row>
    <row r="970" spans="1:55" x14ac:dyDescent="0.25">
      <c r="A970" s="34" t="s">
        <v>89</v>
      </c>
      <c r="B970" s="35">
        <v>78812</v>
      </c>
      <c r="C970" s="34">
        <v>100</v>
      </c>
      <c r="D970" s="34" t="s">
        <v>90</v>
      </c>
      <c r="E970" s="34" t="s">
        <v>91</v>
      </c>
      <c r="F970" s="34" t="s">
        <v>73</v>
      </c>
      <c r="G970" s="34" t="s">
        <v>3548</v>
      </c>
      <c r="H970" s="34" t="s">
        <v>59</v>
      </c>
      <c r="I970" s="34" t="s">
        <v>60</v>
      </c>
      <c r="J970" s="36">
        <v>43675</v>
      </c>
      <c r="K970" s="34"/>
      <c r="L970" s="34" t="s">
        <v>61</v>
      </c>
      <c r="M970" s="41"/>
      <c r="N970" s="41"/>
      <c r="O970" s="40"/>
      <c r="P970" s="41" t="s">
        <v>3456</v>
      </c>
      <c r="Q970" s="40"/>
      <c r="R970" s="41" t="s">
        <v>3456</v>
      </c>
      <c r="S970" s="41"/>
      <c r="T970" s="41" t="s">
        <v>70</v>
      </c>
      <c r="U970" s="41"/>
      <c r="V970" s="41"/>
      <c r="W970" s="40"/>
      <c r="X970" s="41" t="s">
        <v>70</v>
      </c>
      <c r="Y970" s="41"/>
      <c r="Z970" s="41"/>
      <c r="AA970" s="41"/>
      <c r="AB970" s="41"/>
      <c r="AC970" s="41"/>
      <c r="AD970" s="41"/>
      <c r="AE970" s="41" t="s">
        <v>3456</v>
      </c>
      <c r="AF970" s="41" t="s">
        <v>3456</v>
      </c>
      <c r="AG970" s="41" t="s">
        <v>70</v>
      </c>
      <c r="AH970" s="41"/>
      <c r="AI970" s="41"/>
      <c r="AJ970" s="41"/>
      <c r="AK970" s="41" t="s">
        <v>70</v>
      </c>
      <c r="AL970" s="41"/>
      <c r="AM970" s="41"/>
      <c r="AN970" s="41"/>
      <c r="AO970" s="41" t="s">
        <v>70</v>
      </c>
      <c r="AP970" s="41"/>
      <c r="AQ970" s="41"/>
      <c r="AR970" s="41"/>
      <c r="AS970" s="41"/>
      <c r="AT970" s="41"/>
      <c r="AU970" s="41"/>
      <c r="AV970" s="34"/>
      <c r="AW970" s="34"/>
      <c r="AX970" s="34" t="s">
        <v>63</v>
      </c>
      <c r="AY970" s="34" t="s">
        <v>4286</v>
      </c>
      <c r="AZ970" s="34" t="s">
        <v>64</v>
      </c>
      <c r="BA970" s="34" t="s">
        <v>65</v>
      </c>
      <c r="BB970" s="35">
        <v>2035</v>
      </c>
      <c r="BC970" s="34" t="s">
        <v>66</v>
      </c>
    </row>
    <row r="971" spans="1:55" x14ac:dyDescent="0.25">
      <c r="A971" s="34" t="s">
        <v>54</v>
      </c>
      <c r="B971" s="35">
        <v>78554</v>
      </c>
      <c r="C971" s="34">
        <v>100</v>
      </c>
      <c r="D971" s="34" t="s">
        <v>4278</v>
      </c>
      <c r="E971" s="34" t="s">
        <v>72</v>
      </c>
      <c r="F971" s="34" t="s">
        <v>73</v>
      </c>
      <c r="G971" s="34" t="s">
        <v>3548</v>
      </c>
      <c r="H971" s="34" t="s">
        <v>59</v>
      </c>
      <c r="I971" s="34" t="s">
        <v>60</v>
      </c>
      <c r="J971" s="36">
        <v>43313</v>
      </c>
      <c r="K971" s="34"/>
      <c r="L971" s="34" t="s">
        <v>61</v>
      </c>
      <c r="M971" s="41"/>
      <c r="N971" s="41"/>
      <c r="O971" s="41"/>
      <c r="P971" s="41" t="s">
        <v>3456</v>
      </c>
      <c r="Q971" s="41"/>
      <c r="R971" s="41" t="s">
        <v>3456</v>
      </c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34"/>
      <c r="AW971" s="34"/>
      <c r="AX971" s="34" t="s">
        <v>63</v>
      </c>
      <c r="AY971" s="34" t="s">
        <v>4285</v>
      </c>
      <c r="AZ971" s="34" t="s">
        <v>64</v>
      </c>
      <c r="BA971" s="34" t="s">
        <v>65</v>
      </c>
      <c r="BB971" s="35">
        <v>2033</v>
      </c>
      <c r="BC971" s="34" t="s">
        <v>66</v>
      </c>
    </row>
    <row r="972" spans="1:55" x14ac:dyDescent="0.25">
      <c r="A972" s="34" t="s">
        <v>2719</v>
      </c>
      <c r="B972" s="35">
        <v>79737</v>
      </c>
      <c r="C972" s="34">
        <v>100</v>
      </c>
      <c r="D972" s="34" t="s">
        <v>4105</v>
      </c>
      <c r="E972" s="34" t="s">
        <v>2757</v>
      </c>
      <c r="F972" s="34" t="s">
        <v>3621</v>
      </c>
      <c r="G972" s="34" t="s">
        <v>3548</v>
      </c>
      <c r="H972" s="34" t="s">
        <v>59</v>
      </c>
      <c r="I972" s="34" t="s">
        <v>60</v>
      </c>
      <c r="J972" s="36">
        <v>44160</v>
      </c>
      <c r="K972" s="36"/>
      <c r="L972" s="34" t="s">
        <v>61</v>
      </c>
      <c r="M972" s="40"/>
      <c r="N972" s="41"/>
      <c r="O972" s="40"/>
      <c r="P972" s="41" t="s">
        <v>3456</v>
      </c>
      <c r="Q972" s="40"/>
      <c r="R972" s="41" t="s">
        <v>3456</v>
      </c>
      <c r="S972" s="41" t="s">
        <v>3456</v>
      </c>
      <c r="T972" s="41" t="s">
        <v>70</v>
      </c>
      <c r="U972" s="41"/>
      <c r="V972" s="41"/>
      <c r="W972" s="40"/>
      <c r="X972" s="41" t="s">
        <v>70</v>
      </c>
      <c r="Y972" s="41"/>
      <c r="Z972" s="40"/>
      <c r="AA972" s="41"/>
      <c r="AB972" s="41"/>
      <c r="AC972" s="41"/>
      <c r="AD972" s="40"/>
      <c r="AE972" s="41" t="s">
        <v>3456</v>
      </c>
      <c r="AF972" s="41" t="s">
        <v>3456</v>
      </c>
      <c r="AG972" s="41" t="s">
        <v>70</v>
      </c>
      <c r="AH972" s="41"/>
      <c r="AI972" s="41"/>
      <c r="AJ972" s="40"/>
      <c r="AK972" s="41" t="s">
        <v>70</v>
      </c>
      <c r="AL972" s="40"/>
      <c r="AM972" s="41"/>
      <c r="AN972" s="40"/>
      <c r="AO972" s="41" t="s">
        <v>70</v>
      </c>
      <c r="AP972" s="41" t="s">
        <v>70</v>
      </c>
      <c r="AQ972" s="41" t="s">
        <v>70</v>
      </c>
      <c r="AR972" s="41" t="s">
        <v>70</v>
      </c>
      <c r="AS972" s="41" t="s">
        <v>70</v>
      </c>
      <c r="AT972" s="40"/>
      <c r="AU972" s="40"/>
      <c r="AV972" s="34" t="s">
        <v>70</v>
      </c>
      <c r="AW972" s="34" t="s">
        <v>70</v>
      </c>
      <c r="AX972" s="34" t="s">
        <v>63</v>
      </c>
      <c r="AY972" s="34" t="s">
        <v>4286</v>
      </c>
      <c r="AZ972" s="34" t="s">
        <v>64</v>
      </c>
      <c r="BA972" s="34" t="s">
        <v>65</v>
      </c>
      <c r="BB972" s="35">
        <v>2038</v>
      </c>
      <c r="BC972" s="34" t="s">
        <v>66</v>
      </c>
    </row>
    <row r="973" spans="1:55" x14ac:dyDescent="0.25">
      <c r="A973" s="34" t="s">
        <v>2719</v>
      </c>
      <c r="B973" s="35">
        <v>79450</v>
      </c>
      <c r="C973" s="34">
        <v>100</v>
      </c>
      <c r="D973" s="34" t="s">
        <v>2749</v>
      </c>
      <c r="E973" s="34" t="s">
        <v>2750</v>
      </c>
      <c r="F973" s="34" t="s">
        <v>1259</v>
      </c>
      <c r="G973" s="34" t="s">
        <v>230</v>
      </c>
      <c r="H973" s="34" t="s">
        <v>59</v>
      </c>
      <c r="I973" s="34" t="s">
        <v>1260</v>
      </c>
      <c r="J973" s="36">
        <v>44089</v>
      </c>
      <c r="K973" s="36"/>
      <c r="L973" s="34" t="s">
        <v>61</v>
      </c>
      <c r="M973" s="40"/>
      <c r="N973" s="41"/>
      <c r="O973" s="40"/>
      <c r="P973" s="41" t="s">
        <v>3456</v>
      </c>
      <c r="Q973" s="40"/>
      <c r="R973" s="41" t="s">
        <v>3456</v>
      </c>
      <c r="S973" s="41"/>
      <c r="T973" s="41" t="s">
        <v>70</v>
      </c>
      <c r="U973" s="41"/>
      <c r="V973" s="41"/>
      <c r="W973" s="40"/>
      <c r="X973" s="41" t="s">
        <v>70</v>
      </c>
      <c r="Y973" s="41"/>
      <c r="Z973" s="40"/>
      <c r="AA973" s="41"/>
      <c r="AB973" s="41"/>
      <c r="AC973" s="41"/>
      <c r="AD973" s="40"/>
      <c r="AE973" s="41" t="s">
        <v>3456</v>
      </c>
      <c r="AF973" s="41"/>
      <c r="AG973" s="41" t="s">
        <v>70</v>
      </c>
      <c r="AH973" s="41"/>
      <c r="AI973" s="41"/>
      <c r="AJ973" s="40"/>
      <c r="AK973" s="41" t="s">
        <v>70</v>
      </c>
      <c r="AL973" s="40"/>
      <c r="AM973" s="41"/>
      <c r="AN973" s="40"/>
      <c r="AO973" s="41" t="s">
        <v>70</v>
      </c>
      <c r="AP973" s="41" t="s">
        <v>70</v>
      </c>
      <c r="AQ973" s="41" t="s">
        <v>70</v>
      </c>
      <c r="AR973" s="41" t="s">
        <v>70</v>
      </c>
      <c r="AS973" s="41" t="s">
        <v>70</v>
      </c>
      <c r="AT973" s="40"/>
      <c r="AU973" s="40"/>
      <c r="AV973" s="34" t="s">
        <v>70</v>
      </c>
      <c r="AW973" s="34" t="s">
        <v>70</v>
      </c>
      <c r="AX973" s="34" t="s">
        <v>63</v>
      </c>
      <c r="AY973" s="34" t="s">
        <v>4286</v>
      </c>
      <c r="AZ973" s="34" t="s">
        <v>64</v>
      </c>
      <c r="BA973" s="34" t="s">
        <v>65</v>
      </c>
      <c r="BB973" s="35">
        <v>2036</v>
      </c>
      <c r="BC973" s="34" t="s">
        <v>66</v>
      </c>
    </row>
    <row r="974" spans="1:55" x14ac:dyDescent="0.25">
      <c r="A974" s="34" t="s">
        <v>2798</v>
      </c>
      <c r="B974" s="35">
        <v>60654</v>
      </c>
      <c r="C974" s="34">
        <v>100</v>
      </c>
      <c r="D974" s="34" t="s">
        <v>2812</v>
      </c>
      <c r="E974" s="34" t="s">
        <v>2813</v>
      </c>
      <c r="F974" s="34" t="s">
        <v>1229</v>
      </c>
      <c r="G974" s="34" t="s">
        <v>434</v>
      </c>
      <c r="H974" s="34" t="s">
        <v>144</v>
      </c>
      <c r="I974" s="34" t="s">
        <v>4025</v>
      </c>
      <c r="J974" s="36">
        <v>37609</v>
      </c>
      <c r="K974" s="36"/>
      <c r="L974" s="34" t="s">
        <v>61</v>
      </c>
      <c r="M974" s="40"/>
      <c r="N974" s="41"/>
      <c r="O974" s="40"/>
      <c r="P974" s="41"/>
      <c r="Q974" s="40"/>
      <c r="R974" s="41"/>
      <c r="S974" s="41"/>
      <c r="T974" s="41" t="s">
        <v>70</v>
      </c>
      <c r="U974" s="41"/>
      <c r="V974" s="41"/>
      <c r="W974" s="40"/>
      <c r="X974" s="41" t="s">
        <v>70</v>
      </c>
      <c r="Y974" s="41"/>
      <c r="Z974" s="40"/>
      <c r="AA974" s="41"/>
      <c r="AB974" s="41"/>
      <c r="AC974" s="41"/>
      <c r="AD974" s="40"/>
      <c r="AE974" s="41"/>
      <c r="AF974" s="41"/>
      <c r="AG974" s="41" t="s">
        <v>70</v>
      </c>
      <c r="AH974" s="41"/>
      <c r="AI974" s="41"/>
      <c r="AJ974" s="40"/>
      <c r="AK974" s="41" t="s">
        <v>70</v>
      </c>
      <c r="AL974" s="40"/>
      <c r="AM974" s="41"/>
      <c r="AN974" s="40"/>
      <c r="AO974" s="41" t="s">
        <v>70</v>
      </c>
      <c r="AP974" s="41" t="s">
        <v>70</v>
      </c>
      <c r="AQ974" s="41" t="s">
        <v>70</v>
      </c>
      <c r="AR974" s="41" t="s">
        <v>70</v>
      </c>
      <c r="AS974" s="41" t="s">
        <v>70</v>
      </c>
      <c r="AT974" s="40"/>
      <c r="AU974" s="40"/>
      <c r="AV974" s="34" t="s">
        <v>70</v>
      </c>
      <c r="AW974" s="34" t="s">
        <v>70</v>
      </c>
      <c r="AX974" s="34" t="s">
        <v>133</v>
      </c>
      <c r="AY974" s="34" t="s">
        <v>4292</v>
      </c>
      <c r="AZ974" s="34" t="s">
        <v>64</v>
      </c>
      <c r="BA974" s="34" t="s">
        <v>65</v>
      </c>
      <c r="BB974" s="35">
        <v>2018</v>
      </c>
      <c r="BC974" s="34" t="s">
        <v>185</v>
      </c>
    </row>
    <row r="975" spans="1:55" x14ac:dyDescent="0.25">
      <c r="A975" s="34" t="s">
        <v>369</v>
      </c>
      <c r="B975" s="35">
        <v>65403</v>
      </c>
      <c r="C975" s="34">
        <v>100</v>
      </c>
      <c r="D975" s="34" t="s">
        <v>392</v>
      </c>
      <c r="E975" s="34" t="s">
        <v>393</v>
      </c>
      <c r="F975" s="34" t="s">
        <v>394</v>
      </c>
      <c r="G975" s="34" t="s">
        <v>215</v>
      </c>
      <c r="H975" s="34" t="s">
        <v>4287</v>
      </c>
      <c r="I975" s="34" t="s">
        <v>395</v>
      </c>
      <c r="J975" s="36">
        <v>41066</v>
      </c>
      <c r="K975" s="36"/>
      <c r="L975" s="34" t="s">
        <v>61</v>
      </c>
      <c r="M975" s="40"/>
      <c r="N975" s="41"/>
      <c r="O975" s="40"/>
      <c r="P975" s="41" t="s">
        <v>3456</v>
      </c>
      <c r="Q975" s="40"/>
      <c r="R975" s="41"/>
      <c r="S975" s="41"/>
      <c r="T975" s="41" t="s">
        <v>70</v>
      </c>
      <c r="U975" s="41"/>
      <c r="V975" s="41"/>
      <c r="W975" s="40"/>
      <c r="X975" s="41" t="s">
        <v>70</v>
      </c>
      <c r="Y975" s="41"/>
      <c r="Z975" s="41"/>
      <c r="AA975" s="41"/>
      <c r="AB975" s="41"/>
      <c r="AC975" s="41"/>
      <c r="AD975" s="40"/>
      <c r="AE975" s="41"/>
      <c r="AF975" s="41"/>
      <c r="AG975" s="41" t="s">
        <v>70</v>
      </c>
      <c r="AH975" s="41"/>
      <c r="AI975" s="41"/>
      <c r="AJ975" s="41"/>
      <c r="AK975" s="41" t="s">
        <v>70</v>
      </c>
      <c r="AL975" s="41"/>
      <c r="AM975" s="41"/>
      <c r="AN975" s="41"/>
      <c r="AO975" s="41" t="s">
        <v>70</v>
      </c>
      <c r="AP975" s="41" t="s">
        <v>70</v>
      </c>
      <c r="AQ975" s="41" t="s">
        <v>70</v>
      </c>
      <c r="AR975" s="41" t="s">
        <v>70</v>
      </c>
      <c r="AS975" s="41" t="s">
        <v>70</v>
      </c>
      <c r="AT975" s="41"/>
      <c r="AU975" s="41"/>
      <c r="AV975" s="34" t="s">
        <v>70</v>
      </c>
      <c r="AW975" s="34" t="s">
        <v>70</v>
      </c>
      <c r="AX975" s="34" t="s">
        <v>133</v>
      </c>
      <c r="AY975" s="34" t="s">
        <v>4289</v>
      </c>
      <c r="AZ975" s="34" t="s">
        <v>64</v>
      </c>
      <c r="BA975" s="34" t="s">
        <v>65</v>
      </c>
      <c r="BB975" s="35">
        <v>2029</v>
      </c>
      <c r="BC975" s="34" t="s">
        <v>66</v>
      </c>
    </row>
    <row r="976" spans="1:55" x14ac:dyDescent="0.25">
      <c r="A976" s="34" t="s">
        <v>2698</v>
      </c>
      <c r="B976" s="35">
        <v>79078</v>
      </c>
      <c r="C976" s="34">
        <v>100</v>
      </c>
      <c r="D976" s="34" t="s">
        <v>2703</v>
      </c>
      <c r="E976" s="34" t="s">
        <v>2704</v>
      </c>
      <c r="F976" s="34" t="s">
        <v>1184</v>
      </c>
      <c r="G976" s="34" t="s">
        <v>3527</v>
      </c>
      <c r="H976" s="34" t="s">
        <v>4287</v>
      </c>
      <c r="I976" s="34" t="s">
        <v>3529</v>
      </c>
      <c r="J976" s="36">
        <v>44013</v>
      </c>
      <c r="K976" s="36"/>
      <c r="L976" s="34" t="s">
        <v>61</v>
      </c>
      <c r="M976" s="40"/>
      <c r="N976" s="41"/>
      <c r="O976" s="40"/>
      <c r="P976" s="41" t="s">
        <v>3456</v>
      </c>
      <c r="Q976" s="40"/>
      <c r="R976" s="41" t="s">
        <v>3456</v>
      </c>
      <c r="S976" s="41"/>
      <c r="T976" s="41" t="s">
        <v>70</v>
      </c>
      <c r="U976" s="41"/>
      <c r="V976" s="41"/>
      <c r="W976" s="40"/>
      <c r="X976" s="41" t="s">
        <v>70</v>
      </c>
      <c r="Y976" s="41"/>
      <c r="Z976" s="40"/>
      <c r="AA976" s="41"/>
      <c r="AB976" s="41"/>
      <c r="AC976" s="41"/>
      <c r="AD976" s="40"/>
      <c r="AE976" s="41" t="s">
        <v>3456</v>
      </c>
      <c r="AF976" s="41"/>
      <c r="AG976" s="41" t="s">
        <v>70</v>
      </c>
      <c r="AH976" s="41"/>
      <c r="AI976" s="41"/>
      <c r="AJ976" s="40"/>
      <c r="AK976" s="41" t="s">
        <v>70</v>
      </c>
      <c r="AL976" s="40"/>
      <c r="AM976" s="41"/>
      <c r="AN976" s="40"/>
      <c r="AO976" s="41" t="s">
        <v>70</v>
      </c>
      <c r="AP976" s="41" t="s">
        <v>70</v>
      </c>
      <c r="AQ976" s="41" t="s">
        <v>70</v>
      </c>
      <c r="AR976" s="41" t="s">
        <v>70</v>
      </c>
      <c r="AS976" s="41" t="s">
        <v>70</v>
      </c>
      <c r="AT976" s="40"/>
      <c r="AU976" s="40"/>
      <c r="AV976" s="34" t="s">
        <v>70</v>
      </c>
      <c r="AW976" s="34" t="s">
        <v>70</v>
      </c>
      <c r="AX976" s="34" t="s">
        <v>133</v>
      </c>
      <c r="AY976" s="34" t="s">
        <v>4295</v>
      </c>
      <c r="AZ976" s="34" t="s">
        <v>64</v>
      </c>
      <c r="BA976" s="34" t="s">
        <v>65</v>
      </c>
      <c r="BB976" s="35">
        <v>2035</v>
      </c>
      <c r="BC976" s="34" t="s">
        <v>66</v>
      </c>
    </row>
    <row r="977" spans="1:55" x14ac:dyDescent="0.25">
      <c r="A977" s="34" t="s">
        <v>2997</v>
      </c>
      <c r="B977" s="35">
        <v>61732</v>
      </c>
      <c r="C977" s="34">
        <v>100</v>
      </c>
      <c r="D977" s="34" t="s">
        <v>4018</v>
      </c>
      <c r="E977" s="34" t="s">
        <v>2998</v>
      </c>
      <c r="F977" s="34" t="s">
        <v>2999</v>
      </c>
      <c r="G977" s="34" t="s">
        <v>208</v>
      </c>
      <c r="H977" s="34" t="s">
        <v>144</v>
      </c>
      <c r="I977" s="34" t="s">
        <v>3532</v>
      </c>
      <c r="J977" s="36">
        <v>38657</v>
      </c>
      <c r="K977" s="36"/>
      <c r="L977" s="34" t="s">
        <v>61</v>
      </c>
      <c r="M977" s="40"/>
      <c r="N977" s="41"/>
      <c r="O977" s="40"/>
      <c r="P977" s="41"/>
      <c r="Q977" s="40"/>
      <c r="R977" s="41"/>
      <c r="S977" s="41"/>
      <c r="T977" s="41" t="s">
        <v>70</v>
      </c>
      <c r="U977" s="41"/>
      <c r="V977" s="41"/>
      <c r="W977" s="40"/>
      <c r="X977" s="41" t="s">
        <v>70</v>
      </c>
      <c r="Y977" s="41"/>
      <c r="Z977" s="40"/>
      <c r="AA977" s="41"/>
      <c r="AB977" s="41"/>
      <c r="AC977" s="41"/>
      <c r="AD977" s="40"/>
      <c r="AE977" s="41"/>
      <c r="AF977" s="41"/>
      <c r="AG977" s="41" t="s">
        <v>70</v>
      </c>
      <c r="AH977" s="41"/>
      <c r="AI977" s="41"/>
      <c r="AJ977" s="40"/>
      <c r="AK977" s="41" t="s">
        <v>70</v>
      </c>
      <c r="AL977" s="40"/>
      <c r="AM977" s="41"/>
      <c r="AN977" s="40"/>
      <c r="AO977" s="41" t="s">
        <v>70</v>
      </c>
      <c r="AP977" s="41" t="s">
        <v>70</v>
      </c>
      <c r="AQ977" s="41" t="s">
        <v>70</v>
      </c>
      <c r="AR977" s="41" t="s">
        <v>70</v>
      </c>
      <c r="AS977" s="41" t="s">
        <v>70</v>
      </c>
      <c r="AT977" s="40"/>
      <c r="AU977" s="40"/>
      <c r="AV977" s="34" t="s">
        <v>70</v>
      </c>
      <c r="AW977" s="34" t="s">
        <v>70</v>
      </c>
      <c r="AX977" s="34" t="s">
        <v>63</v>
      </c>
      <c r="AY977" s="34" t="s">
        <v>4290</v>
      </c>
      <c r="AZ977" s="34" t="s">
        <v>64</v>
      </c>
      <c r="BA977" s="34" t="s">
        <v>65</v>
      </c>
      <c r="BB977" s="35">
        <v>2023</v>
      </c>
      <c r="BC977" s="34" t="s">
        <v>66</v>
      </c>
    </row>
    <row r="978" spans="1:55" x14ac:dyDescent="0.25">
      <c r="A978" s="34" t="s">
        <v>3018</v>
      </c>
      <c r="B978" s="35">
        <v>66182</v>
      </c>
      <c r="C978" s="34">
        <v>100</v>
      </c>
      <c r="D978" s="34" t="s">
        <v>3026</v>
      </c>
      <c r="E978" s="34" t="s">
        <v>3027</v>
      </c>
      <c r="F978" s="34" t="s">
        <v>651</v>
      </c>
      <c r="G978" s="34" t="s">
        <v>3521</v>
      </c>
      <c r="H978" s="34" t="s">
        <v>4287</v>
      </c>
      <c r="I978" s="34" t="s">
        <v>114</v>
      </c>
      <c r="J978" s="36">
        <v>41723</v>
      </c>
      <c r="K978" s="36"/>
      <c r="L978" s="34" t="s">
        <v>61</v>
      </c>
      <c r="M978" s="40"/>
      <c r="N978" s="41"/>
      <c r="O978" s="40"/>
      <c r="P978" s="41" t="s">
        <v>3456</v>
      </c>
      <c r="Q978" s="40"/>
      <c r="R978" s="41"/>
      <c r="S978" s="41"/>
      <c r="T978" s="41" t="s">
        <v>70</v>
      </c>
      <c r="U978" s="41"/>
      <c r="V978" s="41"/>
      <c r="W978" s="40"/>
      <c r="X978" s="41" t="s">
        <v>70</v>
      </c>
      <c r="Y978" s="41"/>
      <c r="Z978" s="40"/>
      <c r="AA978" s="41"/>
      <c r="AB978" s="41"/>
      <c r="AC978" s="41"/>
      <c r="AD978" s="40"/>
      <c r="AE978" s="41"/>
      <c r="AF978" s="41"/>
      <c r="AG978" s="41" t="s">
        <v>70</v>
      </c>
      <c r="AH978" s="41"/>
      <c r="AI978" s="41"/>
      <c r="AJ978" s="40"/>
      <c r="AK978" s="41" t="s">
        <v>70</v>
      </c>
      <c r="AL978" s="40"/>
      <c r="AM978" s="41"/>
      <c r="AN978" s="40"/>
      <c r="AO978" s="41" t="s">
        <v>70</v>
      </c>
      <c r="AP978" s="41" t="s">
        <v>70</v>
      </c>
      <c r="AQ978" s="41" t="s">
        <v>70</v>
      </c>
      <c r="AR978" s="41" t="s">
        <v>70</v>
      </c>
      <c r="AS978" s="41" t="s">
        <v>70</v>
      </c>
      <c r="AT978" s="40"/>
      <c r="AU978" s="40"/>
      <c r="AV978" s="34" t="s">
        <v>70</v>
      </c>
      <c r="AW978" s="34" t="s">
        <v>70</v>
      </c>
      <c r="AX978" s="34" t="s">
        <v>63</v>
      </c>
      <c r="AY978" s="34" t="s">
        <v>4302</v>
      </c>
      <c r="AZ978" s="34" t="s">
        <v>64</v>
      </c>
      <c r="BA978" s="34" t="s">
        <v>65</v>
      </c>
      <c r="BB978" s="35">
        <v>2029</v>
      </c>
      <c r="BC978" s="34" t="s">
        <v>66</v>
      </c>
    </row>
    <row r="979" spans="1:55" x14ac:dyDescent="0.25">
      <c r="A979" s="34" t="s">
        <v>996</v>
      </c>
      <c r="B979" s="35">
        <v>63077</v>
      </c>
      <c r="C979" s="34">
        <v>100</v>
      </c>
      <c r="D979" s="34" t="s">
        <v>1010</v>
      </c>
      <c r="E979" s="34" t="s">
        <v>1011</v>
      </c>
      <c r="F979" s="34" t="s">
        <v>1012</v>
      </c>
      <c r="G979" s="34" t="s">
        <v>303</v>
      </c>
      <c r="H979" s="34" t="s">
        <v>208</v>
      </c>
      <c r="I979" s="34" t="s">
        <v>88</v>
      </c>
      <c r="J979" s="36">
        <v>39168</v>
      </c>
      <c r="K979" s="36"/>
      <c r="L979" s="34" t="s">
        <v>61</v>
      </c>
      <c r="M979" s="40"/>
      <c r="N979" s="41"/>
      <c r="O979" s="40"/>
      <c r="P979" s="41"/>
      <c r="Q979" s="40"/>
      <c r="R979" s="41"/>
      <c r="S979" s="41"/>
      <c r="T979" s="41" t="s">
        <v>70</v>
      </c>
      <c r="U979" s="41"/>
      <c r="V979" s="41"/>
      <c r="W979" s="40"/>
      <c r="X979" s="41" t="s">
        <v>70</v>
      </c>
      <c r="Y979" s="41"/>
      <c r="Z979" s="41"/>
      <c r="AA979" s="41"/>
      <c r="AB979" s="41"/>
      <c r="AC979" s="41"/>
      <c r="AD979" s="40"/>
      <c r="AE979" s="41"/>
      <c r="AF979" s="41"/>
      <c r="AG979" s="41" t="s">
        <v>70</v>
      </c>
      <c r="AH979" s="41"/>
      <c r="AI979" s="41"/>
      <c r="AJ979" s="40"/>
      <c r="AK979" s="41" t="s">
        <v>70</v>
      </c>
      <c r="AL979" s="40"/>
      <c r="AM979" s="41"/>
      <c r="AN979" s="40"/>
      <c r="AO979" s="41" t="s">
        <v>70</v>
      </c>
      <c r="AP979" s="41" t="s">
        <v>70</v>
      </c>
      <c r="AQ979" s="41" t="s">
        <v>70</v>
      </c>
      <c r="AR979" s="41" t="s">
        <v>70</v>
      </c>
      <c r="AS979" s="41" t="s">
        <v>70</v>
      </c>
      <c r="AT979" s="40"/>
      <c r="AU979" s="40"/>
      <c r="AV979" s="34" t="s">
        <v>70</v>
      </c>
      <c r="AW979" s="34" t="s">
        <v>70</v>
      </c>
      <c r="AX979" s="34" t="s">
        <v>63</v>
      </c>
      <c r="AY979" s="34" t="s">
        <v>4292</v>
      </c>
      <c r="AZ979" s="34" t="s">
        <v>64</v>
      </c>
      <c r="BA979" s="34" t="s">
        <v>65</v>
      </c>
      <c r="BB979" s="35">
        <v>2022</v>
      </c>
      <c r="BC979" s="34" t="s">
        <v>66</v>
      </c>
    </row>
    <row r="980" spans="1:55" x14ac:dyDescent="0.25">
      <c r="A980" s="34" t="s">
        <v>3387</v>
      </c>
      <c r="B980" s="35">
        <v>65092</v>
      </c>
      <c r="C980" s="34">
        <v>100</v>
      </c>
      <c r="D980" s="34" t="s">
        <v>3396</v>
      </c>
      <c r="E980" s="34" t="s">
        <v>3397</v>
      </c>
      <c r="F980" s="34" t="s">
        <v>1077</v>
      </c>
      <c r="G980" s="34" t="s">
        <v>58</v>
      </c>
      <c r="H980" s="34" t="s">
        <v>59</v>
      </c>
      <c r="I980" s="34" t="s">
        <v>1078</v>
      </c>
      <c r="J980" s="36">
        <v>40697</v>
      </c>
      <c r="K980" s="36"/>
      <c r="L980" s="34" t="s">
        <v>61</v>
      </c>
      <c r="M980" s="40">
        <v>45294</v>
      </c>
      <c r="N980" s="41"/>
      <c r="O980" s="40"/>
      <c r="P980" s="41" t="s">
        <v>3456</v>
      </c>
      <c r="Q980" s="40"/>
      <c r="R980" s="41"/>
      <c r="S980" s="41"/>
      <c r="T980" s="41" t="s">
        <v>70</v>
      </c>
      <c r="U980" s="41"/>
      <c r="V980" s="41"/>
      <c r="W980" s="40"/>
      <c r="X980" s="41" t="s">
        <v>70</v>
      </c>
      <c r="Y980" s="41"/>
      <c r="Z980" s="40"/>
      <c r="AA980" s="41"/>
      <c r="AB980" s="41"/>
      <c r="AC980" s="41"/>
      <c r="AD980" s="40"/>
      <c r="AE980" s="41"/>
      <c r="AF980" s="41"/>
      <c r="AG980" s="41" t="s">
        <v>70</v>
      </c>
      <c r="AH980" s="41"/>
      <c r="AI980" s="41"/>
      <c r="AJ980" s="40"/>
      <c r="AK980" s="41" t="s">
        <v>70</v>
      </c>
      <c r="AL980" s="40"/>
      <c r="AM980" s="41"/>
      <c r="AN980" s="40"/>
      <c r="AO980" s="41" t="s">
        <v>70</v>
      </c>
      <c r="AP980" s="41" t="s">
        <v>70</v>
      </c>
      <c r="AQ980" s="41" t="s">
        <v>70</v>
      </c>
      <c r="AR980" s="41" t="s">
        <v>70</v>
      </c>
      <c r="AS980" s="41" t="s">
        <v>70</v>
      </c>
      <c r="AT980" s="40"/>
      <c r="AU980" s="40"/>
      <c r="AV980" s="34" t="s">
        <v>70</v>
      </c>
      <c r="AW980" s="34" t="s">
        <v>70</v>
      </c>
      <c r="AX980" s="34" t="s">
        <v>63</v>
      </c>
      <c r="AY980" s="34" t="s">
        <v>4292</v>
      </c>
      <c r="AZ980" s="34" t="s">
        <v>64</v>
      </c>
      <c r="BA980" s="34" t="s">
        <v>65</v>
      </c>
      <c r="BB980" s="35">
        <v>2026</v>
      </c>
      <c r="BC980" s="34" t="s">
        <v>66</v>
      </c>
    </row>
    <row r="981" spans="1:55" x14ac:dyDescent="0.25">
      <c r="A981" s="34" t="s">
        <v>2086</v>
      </c>
      <c r="B981" s="35">
        <v>62837</v>
      </c>
      <c r="C981" s="34">
        <v>100</v>
      </c>
      <c r="D981" s="34" t="s">
        <v>2128</v>
      </c>
      <c r="E981" s="34" t="s">
        <v>2129</v>
      </c>
      <c r="F981" s="34" t="s">
        <v>2130</v>
      </c>
      <c r="G981" s="34" t="s">
        <v>215</v>
      </c>
      <c r="H981" s="34" t="s">
        <v>4287</v>
      </c>
      <c r="I981" s="34" t="s">
        <v>133</v>
      </c>
      <c r="J981" s="36">
        <v>39015</v>
      </c>
      <c r="K981" s="36">
        <v>45291</v>
      </c>
      <c r="L981" s="34" t="s">
        <v>71</v>
      </c>
      <c r="M981" s="40"/>
      <c r="N981" s="41"/>
      <c r="O981" s="40"/>
      <c r="P981" s="41"/>
      <c r="Q981" s="40"/>
      <c r="R981" s="41"/>
      <c r="S981" s="41"/>
      <c r="T981" s="41" t="s">
        <v>70</v>
      </c>
      <c r="U981" s="41"/>
      <c r="V981" s="41"/>
      <c r="W981" s="40">
        <v>32363</v>
      </c>
      <c r="X981" s="41" t="s">
        <v>70</v>
      </c>
      <c r="Y981" s="41"/>
      <c r="Z981" s="40"/>
      <c r="AA981" s="41"/>
      <c r="AB981" s="41"/>
      <c r="AC981" s="41"/>
      <c r="AD981" s="40"/>
      <c r="AE981" s="41" t="s">
        <v>3456</v>
      </c>
      <c r="AF981" s="41" t="s">
        <v>3456</v>
      </c>
      <c r="AG981" s="41" t="s">
        <v>70</v>
      </c>
      <c r="AH981" s="41"/>
      <c r="AI981" s="41"/>
      <c r="AJ981" s="40"/>
      <c r="AK981" s="41" t="s">
        <v>70</v>
      </c>
      <c r="AL981" s="40"/>
      <c r="AM981" s="41"/>
      <c r="AN981" s="40"/>
      <c r="AO981" s="41" t="s">
        <v>70</v>
      </c>
      <c r="AP981" s="41" t="s">
        <v>70</v>
      </c>
      <c r="AQ981" s="41" t="s">
        <v>70</v>
      </c>
      <c r="AR981" s="41" t="s">
        <v>70</v>
      </c>
      <c r="AS981" s="41" t="s">
        <v>70</v>
      </c>
      <c r="AT981" s="40"/>
      <c r="AU981" s="40"/>
      <c r="AV981" s="34" t="s">
        <v>70</v>
      </c>
      <c r="AW981" s="34" t="s">
        <v>70</v>
      </c>
      <c r="AX981" s="34" t="s">
        <v>133</v>
      </c>
      <c r="AY981" s="34" t="s">
        <v>4285</v>
      </c>
      <c r="AZ981" s="34" t="s">
        <v>464</v>
      </c>
      <c r="BA981" s="34" t="s">
        <v>465</v>
      </c>
      <c r="BB981" s="35">
        <v>2022</v>
      </c>
      <c r="BC981" s="34" t="s">
        <v>66</v>
      </c>
    </row>
    <row r="982" spans="1:55" x14ac:dyDescent="0.25">
      <c r="A982" s="34" t="s">
        <v>2532</v>
      </c>
      <c r="B982" s="35">
        <v>66255</v>
      </c>
      <c r="C982" s="34">
        <v>100</v>
      </c>
      <c r="D982" s="34" t="s">
        <v>2545</v>
      </c>
      <c r="E982" s="34" t="s">
        <v>2546</v>
      </c>
      <c r="F982" s="34" t="s">
        <v>2547</v>
      </c>
      <c r="G982" s="34" t="s">
        <v>303</v>
      </c>
      <c r="H982" s="34" t="s">
        <v>208</v>
      </c>
      <c r="I982" s="34" t="s">
        <v>70</v>
      </c>
      <c r="J982" s="36">
        <v>41933</v>
      </c>
      <c r="K982" s="36"/>
      <c r="L982" s="34" t="s">
        <v>61</v>
      </c>
      <c r="M982" s="40"/>
      <c r="N982" s="41"/>
      <c r="O982" s="40"/>
      <c r="P982" s="41" t="s">
        <v>3456</v>
      </c>
      <c r="Q982" s="40"/>
      <c r="R982" s="41" t="s">
        <v>3456</v>
      </c>
      <c r="S982" s="41"/>
      <c r="T982" s="41" t="s">
        <v>70</v>
      </c>
      <c r="U982" s="41"/>
      <c r="V982" s="41"/>
      <c r="W982" s="40"/>
      <c r="X982" s="41" t="s">
        <v>70</v>
      </c>
      <c r="Y982" s="41"/>
      <c r="Z982" s="40"/>
      <c r="AA982" s="41"/>
      <c r="AB982" s="41"/>
      <c r="AC982" s="41"/>
      <c r="AD982" s="40"/>
      <c r="AE982" s="41" t="s">
        <v>3456</v>
      </c>
      <c r="AF982" s="41"/>
      <c r="AG982" s="41" t="s">
        <v>70</v>
      </c>
      <c r="AH982" s="41"/>
      <c r="AI982" s="41"/>
      <c r="AJ982" s="40"/>
      <c r="AK982" s="41" t="s">
        <v>70</v>
      </c>
      <c r="AL982" s="40"/>
      <c r="AM982" s="41"/>
      <c r="AN982" s="40"/>
      <c r="AO982" s="41" t="s">
        <v>70</v>
      </c>
      <c r="AP982" s="41" t="s">
        <v>70</v>
      </c>
      <c r="AQ982" s="41" t="s">
        <v>70</v>
      </c>
      <c r="AR982" s="41" t="s">
        <v>70</v>
      </c>
      <c r="AS982" s="41" t="s">
        <v>70</v>
      </c>
      <c r="AT982" s="40"/>
      <c r="AU982" s="40"/>
      <c r="AV982" s="34" t="s">
        <v>81</v>
      </c>
      <c r="AW982" s="34" t="s">
        <v>350</v>
      </c>
      <c r="AX982" s="34" t="s">
        <v>133</v>
      </c>
      <c r="AY982" s="34" t="s">
        <v>4295</v>
      </c>
      <c r="AZ982" s="34" t="s">
        <v>64</v>
      </c>
      <c r="BA982" s="34" t="s">
        <v>65</v>
      </c>
      <c r="BB982" s="35">
        <v>2030</v>
      </c>
      <c r="BC982" s="34" t="s">
        <v>66</v>
      </c>
    </row>
    <row r="983" spans="1:55" x14ac:dyDescent="0.25">
      <c r="A983" s="34" t="s">
        <v>3008</v>
      </c>
      <c r="B983" s="35">
        <v>67380</v>
      </c>
      <c r="C983" s="34">
        <v>100</v>
      </c>
      <c r="D983" s="34" t="s">
        <v>3009</v>
      </c>
      <c r="E983" s="34" t="s">
        <v>3010</v>
      </c>
      <c r="F983" s="34" t="s">
        <v>960</v>
      </c>
      <c r="G983" s="34" t="s">
        <v>150</v>
      </c>
      <c r="H983" s="34" t="s">
        <v>4287</v>
      </c>
      <c r="I983" s="34" t="s">
        <v>114</v>
      </c>
      <c r="J983" s="36">
        <v>42683</v>
      </c>
      <c r="K983" s="36"/>
      <c r="L983" s="34" t="s">
        <v>61</v>
      </c>
      <c r="M983" s="40">
        <v>45268</v>
      </c>
      <c r="N983" s="41"/>
      <c r="O983" s="40"/>
      <c r="P983" s="41" t="s">
        <v>3456</v>
      </c>
      <c r="Q983" s="40"/>
      <c r="R983" s="41" t="s">
        <v>3456</v>
      </c>
      <c r="S983" s="41"/>
      <c r="T983" s="41" t="s">
        <v>70</v>
      </c>
      <c r="U983" s="41"/>
      <c r="V983" s="41"/>
      <c r="W983" s="40"/>
      <c r="X983" s="41" t="s">
        <v>70</v>
      </c>
      <c r="Y983" s="41"/>
      <c r="Z983" s="40"/>
      <c r="AA983" s="41"/>
      <c r="AB983" s="41"/>
      <c r="AC983" s="41"/>
      <c r="AD983" s="40"/>
      <c r="AE983" s="41"/>
      <c r="AF983" s="41"/>
      <c r="AG983" s="41" t="s">
        <v>70</v>
      </c>
      <c r="AH983" s="41"/>
      <c r="AI983" s="41"/>
      <c r="AJ983" s="40"/>
      <c r="AK983" s="41" t="s">
        <v>70</v>
      </c>
      <c r="AL983" s="40"/>
      <c r="AM983" s="41"/>
      <c r="AN983" s="40"/>
      <c r="AO983" s="41" t="s">
        <v>70</v>
      </c>
      <c r="AP983" s="41" t="s">
        <v>70</v>
      </c>
      <c r="AQ983" s="41" t="s">
        <v>70</v>
      </c>
      <c r="AR983" s="41" t="s">
        <v>70</v>
      </c>
      <c r="AS983" s="41" t="s">
        <v>70</v>
      </c>
      <c r="AT983" s="40"/>
      <c r="AU983" s="40"/>
      <c r="AV983" s="34" t="s">
        <v>70</v>
      </c>
      <c r="AW983" s="34" t="s">
        <v>70</v>
      </c>
      <c r="AX983" s="34" t="s">
        <v>1485</v>
      </c>
      <c r="AY983" s="34" t="s">
        <v>4296</v>
      </c>
      <c r="AZ983" s="34" t="s">
        <v>64</v>
      </c>
      <c r="BA983" s="34" t="s">
        <v>65</v>
      </c>
      <c r="BB983" s="35">
        <v>2031</v>
      </c>
      <c r="BC983" s="34" t="s">
        <v>103</v>
      </c>
    </row>
    <row r="984" spans="1:55" x14ac:dyDescent="0.25">
      <c r="A984" s="34" t="s">
        <v>424</v>
      </c>
      <c r="B984" s="35">
        <v>66305</v>
      </c>
      <c r="C984" s="34">
        <v>100</v>
      </c>
      <c r="D984" s="34" t="s">
        <v>443</v>
      </c>
      <c r="E984" s="34" t="s">
        <v>444</v>
      </c>
      <c r="F984" s="34" t="s">
        <v>430</v>
      </c>
      <c r="G984" s="34" t="s">
        <v>173</v>
      </c>
      <c r="H984" s="34" t="s">
        <v>144</v>
      </c>
      <c r="I984" s="34" t="s">
        <v>428</v>
      </c>
      <c r="J984" s="36">
        <v>41992</v>
      </c>
      <c r="K984" s="36"/>
      <c r="L984" s="34" t="s">
        <v>61</v>
      </c>
      <c r="M984" s="40"/>
      <c r="N984" s="41"/>
      <c r="O984" s="40"/>
      <c r="P984" s="41" t="s">
        <v>3456</v>
      </c>
      <c r="Q984" s="40"/>
      <c r="R984" s="41" t="s">
        <v>3456</v>
      </c>
      <c r="S984" s="41"/>
      <c r="T984" s="41" t="s">
        <v>70</v>
      </c>
      <c r="U984" s="41"/>
      <c r="V984" s="41"/>
      <c r="W984" s="40"/>
      <c r="X984" s="41" t="s">
        <v>70</v>
      </c>
      <c r="Y984" s="41"/>
      <c r="Z984" s="41"/>
      <c r="AA984" s="41"/>
      <c r="AB984" s="41"/>
      <c r="AC984" s="41"/>
      <c r="AD984" s="40"/>
      <c r="AE984" s="41"/>
      <c r="AF984" s="41"/>
      <c r="AG984" s="41" t="s">
        <v>70</v>
      </c>
      <c r="AH984" s="41"/>
      <c r="AI984" s="41"/>
      <c r="AJ984" s="40"/>
      <c r="AK984" s="41" t="s">
        <v>70</v>
      </c>
      <c r="AL984" s="41"/>
      <c r="AM984" s="41"/>
      <c r="AN984" s="41"/>
      <c r="AO984" s="41" t="s">
        <v>70</v>
      </c>
      <c r="AP984" s="41" t="s">
        <v>70</v>
      </c>
      <c r="AQ984" s="41" t="s">
        <v>70</v>
      </c>
      <c r="AR984" s="41" t="s">
        <v>70</v>
      </c>
      <c r="AS984" s="41" t="s">
        <v>70</v>
      </c>
      <c r="AT984" s="41"/>
      <c r="AU984" s="41"/>
      <c r="AV984" s="34" t="s">
        <v>70</v>
      </c>
      <c r="AW984" s="34" t="s">
        <v>70</v>
      </c>
      <c r="AX984" s="34" t="s">
        <v>63</v>
      </c>
      <c r="AY984" s="34" t="s">
        <v>4289</v>
      </c>
      <c r="AZ984" s="34" t="s">
        <v>64</v>
      </c>
      <c r="BA984" s="34" t="s">
        <v>65</v>
      </c>
      <c r="BB984" s="35">
        <v>2031</v>
      </c>
      <c r="BC984" s="34" t="s">
        <v>66</v>
      </c>
    </row>
    <row r="985" spans="1:55" x14ac:dyDescent="0.25">
      <c r="A985" s="34" t="s">
        <v>3614</v>
      </c>
      <c r="B985" s="35">
        <v>80981</v>
      </c>
      <c r="C985" s="34">
        <v>100</v>
      </c>
      <c r="D985" s="34" t="s">
        <v>4186</v>
      </c>
      <c r="E985" s="34" t="s">
        <v>4185</v>
      </c>
      <c r="F985" s="34" t="s">
        <v>491</v>
      </c>
      <c r="G985" s="34" t="s">
        <v>3974</v>
      </c>
      <c r="H985" s="34" t="s">
        <v>59</v>
      </c>
      <c r="I985" s="34" t="s">
        <v>3499</v>
      </c>
      <c r="J985" s="36">
        <v>44628</v>
      </c>
      <c r="K985" s="36"/>
      <c r="L985" s="34" t="s">
        <v>71</v>
      </c>
      <c r="M985" s="40"/>
      <c r="N985" s="41" t="s">
        <v>3456</v>
      </c>
      <c r="O985" s="40">
        <v>32363</v>
      </c>
      <c r="P985" s="41"/>
      <c r="Q985" s="40">
        <v>32363</v>
      </c>
      <c r="R985" s="41"/>
      <c r="S985" s="41"/>
      <c r="T985" s="41" t="s">
        <v>70</v>
      </c>
      <c r="U985" s="41"/>
      <c r="V985" s="41"/>
      <c r="W985" s="40">
        <v>32363</v>
      </c>
      <c r="X985" s="41" t="s">
        <v>70</v>
      </c>
      <c r="Y985" s="41"/>
      <c r="Z985" s="40"/>
      <c r="AA985" s="41" t="s">
        <v>3456</v>
      </c>
      <c r="AB985" s="41"/>
      <c r="AC985" s="41"/>
      <c r="AD985" s="40"/>
      <c r="AE985" s="41" t="s">
        <v>3456</v>
      </c>
      <c r="AF985" s="41" t="s">
        <v>3456</v>
      </c>
      <c r="AG985" s="41" t="s">
        <v>70</v>
      </c>
      <c r="AH985" s="41"/>
      <c r="AI985" s="41" t="s">
        <v>3456</v>
      </c>
      <c r="AJ985" s="40"/>
      <c r="AK985" s="41" t="s">
        <v>70</v>
      </c>
      <c r="AL985" s="40"/>
      <c r="AM985" s="41"/>
      <c r="AN985" s="40"/>
      <c r="AO985" s="41" t="s">
        <v>70</v>
      </c>
      <c r="AP985" s="41" t="s">
        <v>70</v>
      </c>
      <c r="AQ985" s="41" t="s">
        <v>70</v>
      </c>
      <c r="AR985" s="41" t="s">
        <v>70</v>
      </c>
      <c r="AS985" s="41" t="s">
        <v>70</v>
      </c>
      <c r="AT985" s="40"/>
      <c r="AU985" s="40"/>
      <c r="AV985" s="34" t="s">
        <v>70</v>
      </c>
      <c r="AW985" s="34" t="s">
        <v>70</v>
      </c>
      <c r="AX985" s="34" t="s">
        <v>133</v>
      </c>
      <c r="AY985" s="34" t="s">
        <v>4286</v>
      </c>
      <c r="AZ985" s="34" t="s">
        <v>64</v>
      </c>
      <c r="BA985" s="34" t="s">
        <v>65</v>
      </c>
      <c r="BB985" s="35">
        <v>2039</v>
      </c>
      <c r="BC985" s="34" t="s">
        <v>66</v>
      </c>
    </row>
    <row r="986" spans="1:55" x14ac:dyDescent="0.25">
      <c r="A986" s="34" t="s">
        <v>1533</v>
      </c>
      <c r="B986" s="35">
        <v>65356</v>
      </c>
      <c r="C986" s="34">
        <v>100</v>
      </c>
      <c r="D986" s="34" t="s">
        <v>1534</v>
      </c>
      <c r="E986" s="34" t="s">
        <v>1535</v>
      </c>
      <c r="F986" s="34" t="s">
        <v>1568</v>
      </c>
      <c r="G986" s="34" t="s">
        <v>4291</v>
      </c>
      <c r="H986" s="34" t="s">
        <v>59</v>
      </c>
      <c r="I986" s="34" t="s">
        <v>570</v>
      </c>
      <c r="J986" s="36">
        <v>40994</v>
      </c>
      <c r="K986" s="36"/>
      <c r="L986" s="34" t="s">
        <v>61</v>
      </c>
      <c r="M986" s="40"/>
      <c r="N986" s="41"/>
      <c r="O986" s="40"/>
      <c r="P986" s="41" t="s">
        <v>3456</v>
      </c>
      <c r="Q986" s="40"/>
      <c r="R986" s="41" t="s">
        <v>3456</v>
      </c>
      <c r="S986" s="41"/>
      <c r="T986" s="41" t="s">
        <v>70</v>
      </c>
      <c r="U986" s="41"/>
      <c r="V986" s="41"/>
      <c r="W986" s="40"/>
      <c r="X986" s="41" t="s">
        <v>70</v>
      </c>
      <c r="Y986" s="41"/>
      <c r="Z986" s="40"/>
      <c r="AA986" s="41"/>
      <c r="AB986" s="41"/>
      <c r="AC986" s="41"/>
      <c r="AD986" s="40"/>
      <c r="AE986" s="41" t="s">
        <v>3456</v>
      </c>
      <c r="AF986" s="41" t="s">
        <v>3456</v>
      </c>
      <c r="AG986" s="41" t="s">
        <v>70</v>
      </c>
      <c r="AH986" s="41"/>
      <c r="AI986" s="41" t="s">
        <v>3456</v>
      </c>
      <c r="AJ986" s="40"/>
      <c r="AK986" s="41" t="s">
        <v>70</v>
      </c>
      <c r="AL986" s="40"/>
      <c r="AM986" s="41"/>
      <c r="AN986" s="40"/>
      <c r="AO986" s="41" t="s">
        <v>70</v>
      </c>
      <c r="AP986" s="41" t="s">
        <v>70</v>
      </c>
      <c r="AQ986" s="41" t="s">
        <v>70</v>
      </c>
      <c r="AR986" s="41" t="s">
        <v>70</v>
      </c>
      <c r="AS986" s="41" t="s">
        <v>70</v>
      </c>
      <c r="AT986" s="40"/>
      <c r="AU986" s="40"/>
      <c r="AV986" s="34" t="s">
        <v>70</v>
      </c>
      <c r="AW986" s="34" t="s">
        <v>70</v>
      </c>
      <c r="AX986" s="34" t="s">
        <v>63</v>
      </c>
      <c r="AY986" s="34" t="s">
        <v>4302</v>
      </c>
      <c r="AZ986" s="34" t="s">
        <v>64</v>
      </c>
      <c r="BA986" s="34" t="s">
        <v>65</v>
      </c>
      <c r="BB986" s="35">
        <v>2027</v>
      </c>
      <c r="BC986" s="34" t="s">
        <v>66</v>
      </c>
    </row>
    <row r="987" spans="1:55" x14ac:dyDescent="0.25">
      <c r="A987" s="34" t="s">
        <v>1563</v>
      </c>
      <c r="B987" s="35">
        <v>66645</v>
      </c>
      <c r="C987" s="34">
        <v>100</v>
      </c>
      <c r="D987" s="34" t="s">
        <v>1566</v>
      </c>
      <c r="E987" s="34" t="s">
        <v>1567</v>
      </c>
      <c r="F987" s="34" t="s">
        <v>1568</v>
      </c>
      <c r="G987" s="34" t="s">
        <v>4291</v>
      </c>
      <c r="H987" s="34" t="s">
        <v>59</v>
      </c>
      <c r="I987" s="34" t="s">
        <v>570</v>
      </c>
      <c r="J987" s="36">
        <v>42339</v>
      </c>
      <c r="K987" s="36"/>
      <c r="L987" s="34" t="s">
        <v>61</v>
      </c>
      <c r="M987" s="40"/>
      <c r="N987" s="41"/>
      <c r="O987" s="40"/>
      <c r="P987" s="41" t="s">
        <v>3456</v>
      </c>
      <c r="Q987" s="40"/>
      <c r="R987" s="41" t="s">
        <v>3456</v>
      </c>
      <c r="S987" s="41"/>
      <c r="T987" s="41" t="s">
        <v>70</v>
      </c>
      <c r="U987" s="41"/>
      <c r="V987" s="41"/>
      <c r="W987" s="40"/>
      <c r="X987" s="41" t="s">
        <v>70</v>
      </c>
      <c r="Y987" s="41"/>
      <c r="Z987" s="40"/>
      <c r="AA987" s="41"/>
      <c r="AB987" s="41"/>
      <c r="AC987" s="41"/>
      <c r="AD987" s="40"/>
      <c r="AE987" s="41" t="s">
        <v>3456</v>
      </c>
      <c r="AF987" s="41" t="s">
        <v>3456</v>
      </c>
      <c r="AG987" s="41" t="s">
        <v>70</v>
      </c>
      <c r="AH987" s="41"/>
      <c r="AI987" s="41" t="s">
        <v>3456</v>
      </c>
      <c r="AJ987" s="40"/>
      <c r="AK987" s="41" t="s">
        <v>70</v>
      </c>
      <c r="AL987" s="40"/>
      <c r="AM987" s="41"/>
      <c r="AN987" s="40"/>
      <c r="AO987" s="41" t="s">
        <v>70</v>
      </c>
      <c r="AP987" s="41" t="s">
        <v>70</v>
      </c>
      <c r="AQ987" s="41" t="s">
        <v>70</v>
      </c>
      <c r="AR987" s="41" t="s">
        <v>70</v>
      </c>
      <c r="AS987" s="41" t="s">
        <v>70</v>
      </c>
      <c r="AT987" s="40"/>
      <c r="AU987" s="40"/>
      <c r="AV987" s="34" t="s">
        <v>70</v>
      </c>
      <c r="AW987" s="34" t="s">
        <v>70</v>
      </c>
      <c r="AX987" s="34" t="s">
        <v>63</v>
      </c>
      <c r="AY987" s="34" t="s">
        <v>4302</v>
      </c>
      <c r="AZ987" s="34" t="s">
        <v>64</v>
      </c>
      <c r="BA987" s="34" t="s">
        <v>65</v>
      </c>
      <c r="BB987" s="35">
        <v>2030</v>
      </c>
      <c r="BC987" s="34" t="s">
        <v>66</v>
      </c>
    </row>
    <row r="988" spans="1:55" x14ac:dyDescent="0.25">
      <c r="A988" s="34" t="s">
        <v>1563</v>
      </c>
      <c r="B988" s="35">
        <v>66646</v>
      </c>
      <c r="C988" s="34">
        <v>100</v>
      </c>
      <c r="D988" s="34" t="s">
        <v>1569</v>
      </c>
      <c r="E988" s="34" t="s">
        <v>1570</v>
      </c>
      <c r="F988" s="34" t="s">
        <v>1568</v>
      </c>
      <c r="G988" s="34" t="s">
        <v>4291</v>
      </c>
      <c r="H988" s="34" t="s">
        <v>59</v>
      </c>
      <c r="I988" s="34" t="s">
        <v>570</v>
      </c>
      <c r="J988" s="36">
        <v>42368</v>
      </c>
      <c r="K988" s="36"/>
      <c r="L988" s="34" t="s">
        <v>61</v>
      </c>
      <c r="M988" s="40"/>
      <c r="N988" s="41"/>
      <c r="O988" s="40"/>
      <c r="P988" s="41" t="s">
        <v>3456</v>
      </c>
      <c r="Q988" s="40"/>
      <c r="R988" s="41" t="s">
        <v>3456</v>
      </c>
      <c r="S988" s="41"/>
      <c r="T988" s="41" t="s">
        <v>70</v>
      </c>
      <c r="U988" s="41"/>
      <c r="V988" s="41"/>
      <c r="W988" s="40"/>
      <c r="X988" s="41" t="s">
        <v>70</v>
      </c>
      <c r="Y988" s="41"/>
      <c r="Z988" s="40"/>
      <c r="AA988" s="41"/>
      <c r="AB988" s="41"/>
      <c r="AC988" s="41"/>
      <c r="AD988" s="40"/>
      <c r="AE988" s="41" t="s">
        <v>3456</v>
      </c>
      <c r="AF988" s="41" t="s">
        <v>3456</v>
      </c>
      <c r="AG988" s="41" t="s">
        <v>70</v>
      </c>
      <c r="AH988" s="41"/>
      <c r="AI988" s="41" t="s">
        <v>3456</v>
      </c>
      <c r="AJ988" s="40"/>
      <c r="AK988" s="41" t="s">
        <v>70</v>
      </c>
      <c r="AL988" s="40"/>
      <c r="AM988" s="41"/>
      <c r="AN988" s="40"/>
      <c r="AO988" s="41" t="s">
        <v>70</v>
      </c>
      <c r="AP988" s="41" t="s">
        <v>70</v>
      </c>
      <c r="AQ988" s="41" t="s">
        <v>70</v>
      </c>
      <c r="AR988" s="41" t="s">
        <v>70</v>
      </c>
      <c r="AS988" s="41" t="s">
        <v>70</v>
      </c>
      <c r="AT988" s="40"/>
      <c r="AU988" s="40"/>
      <c r="AV988" s="34" t="s">
        <v>70</v>
      </c>
      <c r="AW988" s="34" t="s">
        <v>70</v>
      </c>
      <c r="AX988" s="34" t="s">
        <v>63</v>
      </c>
      <c r="AY988" s="34" t="s">
        <v>4302</v>
      </c>
      <c r="AZ988" s="34" t="s">
        <v>64</v>
      </c>
      <c r="BA988" s="34" t="s">
        <v>65</v>
      </c>
      <c r="BB988" s="35">
        <v>2031</v>
      </c>
      <c r="BC988" s="34" t="s">
        <v>66</v>
      </c>
    </row>
    <row r="989" spans="1:55" x14ac:dyDescent="0.25">
      <c r="A989" s="34" t="s">
        <v>2906</v>
      </c>
      <c r="B989" s="35">
        <v>63494</v>
      </c>
      <c r="C989" s="34">
        <v>50</v>
      </c>
      <c r="D989" s="34" t="s">
        <v>2928</v>
      </c>
      <c r="E989" s="34" t="s">
        <v>2929</v>
      </c>
      <c r="F989" s="34" t="s">
        <v>2930</v>
      </c>
      <c r="G989" s="34" t="s">
        <v>2811</v>
      </c>
      <c r="H989" s="34" t="s">
        <v>1226</v>
      </c>
      <c r="I989" s="34" t="s">
        <v>3519</v>
      </c>
      <c r="J989" s="36">
        <v>39597</v>
      </c>
      <c r="K989" s="36"/>
      <c r="L989" s="34" t="s">
        <v>61</v>
      </c>
      <c r="M989" s="40">
        <v>45246</v>
      </c>
      <c r="N989" s="41"/>
      <c r="O989" s="40"/>
      <c r="P989" s="41"/>
      <c r="Q989" s="40"/>
      <c r="R989" s="41" t="s">
        <v>3456</v>
      </c>
      <c r="S989" s="41"/>
      <c r="T989" s="41" t="s">
        <v>70</v>
      </c>
      <c r="U989" s="41"/>
      <c r="V989" s="41"/>
      <c r="W989" s="40"/>
      <c r="X989" s="41" t="s">
        <v>70</v>
      </c>
      <c r="Y989" s="41"/>
      <c r="Z989" s="40"/>
      <c r="AA989" s="41"/>
      <c r="AB989" s="41"/>
      <c r="AC989" s="41"/>
      <c r="AD989" s="40"/>
      <c r="AE989" s="41" t="s">
        <v>3456</v>
      </c>
      <c r="AF989" s="41" t="s">
        <v>3456</v>
      </c>
      <c r="AG989" s="41" t="s">
        <v>70</v>
      </c>
      <c r="AH989" s="41"/>
      <c r="AI989" s="41"/>
      <c r="AJ989" s="40"/>
      <c r="AK989" s="41" t="s">
        <v>70</v>
      </c>
      <c r="AL989" s="40"/>
      <c r="AM989" s="41"/>
      <c r="AN989" s="40"/>
      <c r="AO989" s="41" t="s">
        <v>70</v>
      </c>
      <c r="AP989" s="41" t="s">
        <v>70</v>
      </c>
      <c r="AQ989" s="41" t="s">
        <v>70</v>
      </c>
      <c r="AR989" s="41" t="s">
        <v>70</v>
      </c>
      <c r="AS989" s="41" t="s">
        <v>70</v>
      </c>
      <c r="AT989" s="40"/>
      <c r="AU989" s="40"/>
      <c r="AV989" s="34" t="s">
        <v>70</v>
      </c>
      <c r="AW989" s="34" t="s">
        <v>70</v>
      </c>
      <c r="AX989" s="34" t="s">
        <v>133</v>
      </c>
      <c r="AY989" s="34" t="s">
        <v>4285</v>
      </c>
      <c r="AZ989" s="34" t="s">
        <v>64</v>
      </c>
      <c r="BA989" s="34" t="s">
        <v>65</v>
      </c>
      <c r="BB989" s="35">
        <v>2024</v>
      </c>
      <c r="BC989" s="34" t="s">
        <v>185</v>
      </c>
    </row>
    <row r="990" spans="1:55" x14ac:dyDescent="0.25">
      <c r="A990" s="34" t="s">
        <v>1999</v>
      </c>
      <c r="B990" s="35">
        <v>61962</v>
      </c>
      <c r="C990" s="34">
        <v>100</v>
      </c>
      <c r="D990" s="34" t="s">
        <v>2005</v>
      </c>
      <c r="E990" s="34" t="s">
        <v>2006</v>
      </c>
      <c r="F990" s="34" t="s">
        <v>2007</v>
      </c>
      <c r="G990" s="34" t="s">
        <v>99</v>
      </c>
      <c r="H990" s="34" t="s">
        <v>4287</v>
      </c>
      <c r="I990" s="34" t="s">
        <v>4577</v>
      </c>
      <c r="J990" s="36">
        <v>38833</v>
      </c>
      <c r="K990" s="36"/>
      <c r="L990" s="34" t="s">
        <v>61</v>
      </c>
      <c r="M990" s="40"/>
      <c r="N990" s="41"/>
      <c r="O990" s="40"/>
      <c r="P990" s="41"/>
      <c r="Q990" s="40"/>
      <c r="R990" s="41" t="s">
        <v>3456</v>
      </c>
      <c r="S990" s="41"/>
      <c r="T990" s="41" t="s">
        <v>70</v>
      </c>
      <c r="U990" s="41"/>
      <c r="V990" s="41"/>
      <c r="W990" s="40"/>
      <c r="X990" s="41" t="s">
        <v>70</v>
      </c>
      <c r="Y990" s="41"/>
      <c r="Z990" s="40"/>
      <c r="AA990" s="41"/>
      <c r="AB990" s="41"/>
      <c r="AC990" s="41"/>
      <c r="AD990" s="40"/>
      <c r="AE990" s="41" t="s">
        <v>3456</v>
      </c>
      <c r="AF990" s="41" t="s">
        <v>3456</v>
      </c>
      <c r="AG990" s="41" t="s">
        <v>70</v>
      </c>
      <c r="AH990" s="41"/>
      <c r="AI990" s="41"/>
      <c r="AJ990" s="40"/>
      <c r="AK990" s="41" t="s">
        <v>70</v>
      </c>
      <c r="AL990" s="40"/>
      <c r="AM990" s="41"/>
      <c r="AN990" s="40"/>
      <c r="AO990" s="41" t="s">
        <v>70</v>
      </c>
      <c r="AP990" s="41" t="s">
        <v>70</v>
      </c>
      <c r="AQ990" s="41" t="s">
        <v>70</v>
      </c>
      <c r="AR990" s="41" t="s">
        <v>70</v>
      </c>
      <c r="AS990" s="41" t="s">
        <v>70</v>
      </c>
      <c r="AT990" s="40"/>
      <c r="AU990" s="40"/>
      <c r="AV990" s="34" t="s">
        <v>70</v>
      </c>
      <c r="AW990" s="34" t="s">
        <v>70</v>
      </c>
      <c r="AX990" s="34" t="s">
        <v>133</v>
      </c>
      <c r="AY990" s="34" t="s">
        <v>4288</v>
      </c>
      <c r="AZ990" s="34" t="s">
        <v>64</v>
      </c>
      <c r="BA990" s="34" t="s">
        <v>423</v>
      </c>
      <c r="BB990" s="35">
        <v>2021</v>
      </c>
      <c r="BC990" s="34" t="s">
        <v>185</v>
      </c>
    </row>
    <row r="991" spans="1:55" x14ac:dyDescent="0.25">
      <c r="A991" s="34" t="s">
        <v>2388</v>
      </c>
      <c r="B991" s="35">
        <v>65431</v>
      </c>
      <c r="C991" s="34">
        <v>100</v>
      </c>
      <c r="D991" s="34" t="s">
        <v>2419</v>
      </c>
      <c r="E991" s="34" t="s">
        <v>2420</v>
      </c>
      <c r="F991" s="34" t="s">
        <v>654</v>
      </c>
      <c r="G991" s="34" t="s">
        <v>3974</v>
      </c>
      <c r="H991" s="34" t="s">
        <v>59</v>
      </c>
      <c r="I991" s="34" t="s">
        <v>60</v>
      </c>
      <c r="J991" s="36">
        <v>40760</v>
      </c>
      <c r="K991" s="36">
        <v>45291</v>
      </c>
      <c r="L991" s="34" t="s">
        <v>61</v>
      </c>
      <c r="M991" s="40"/>
      <c r="N991" s="41"/>
      <c r="O991" s="40"/>
      <c r="P991" s="41"/>
      <c r="Q991" s="40"/>
      <c r="R991" s="41"/>
      <c r="S991" s="41"/>
      <c r="T991" s="41" t="s">
        <v>70</v>
      </c>
      <c r="U991" s="41"/>
      <c r="V991" s="41"/>
      <c r="W991" s="40"/>
      <c r="X991" s="41" t="s">
        <v>70</v>
      </c>
      <c r="Y991" s="41"/>
      <c r="Z991" s="40"/>
      <c r="AA991" s="41"/>
      <c r="AB991" s="41"/>
      <c r="AC991" s="41"/>
      <c r="AD991" s="40"/>
      <c r="AE991" s="41" t="s">
        <v>3456</v>
      </c>
      <c r="AF991" s="41" t="s">
        <v>3456</v>
      </c>
      <c r="AG991" s="41" t="s">
        <v>70</v>
      </c>
      <c r="AH991" s="41"/>
      <c r="AI991" s="41"/>
      <c r="AJ991" s="40"/>
      <c r="AK991" s="41" t="s">
        <v>70</v>
      </c>
      <c r="AL991" s="40"/>
      <c r="AM991" s="41"/>
      <c r="AN991" s="40"/>
      <c r="AO991" s="41" t="s">
        <v>70</v>
      </c>
      <c r="AP991" s="41" t="s">
        <v>70</v>
      </c>
      <c r="AQ991" s="41" t="s">
        <v>70</v>
      </c>
      <c r="AR991" s="41" t="s">
        <v>70</v>
      </c>
      <c r="AS991" s="41" t="s">
        <v>70</v>
      </c>
      <c r="AT991" s="40"/>
      <c r="AU991" s="40"/>
      <c r="AV991" s="34" t="s">
        <v>70</v>
      </c>
      <c r="AW991" s="34" t="s">
        <v>70</v>
      </c>
      <c r="AX991" s="34" t="s">
        <v>133</v>
      </c>
      <c r="AY991" s="34" t="s">
        <v>4302</v>
      </c>
      <c r="AZ991" s="34" t="s">
        <v>464</v>
      </c>
      <c r="BA991" s="34" t="s">
        <v>465</v>
      </c>
      <c r="BB991" s="35">
        <v>2027</v>
      </c>
      <c r="BC991" s="34" t="s">
        <v>66</v>
      </c>
    </row>
    <row r="992" spans="1:55" x14ac:dyDescent="0.25">
      <c r="A992" s="34" t="s">
        <v>2388</v>
      </c>
      <c r="B992" s="35">
        <v>65233</v>
      </c>
      <c r="C992" s="34">
        <v>100</v>
      </c>
      <c r="D992" s="34" t="s">
        <v>2400</v>
      </c>
      <c r="E992" s="34" t="s">
        <v>2401</v>
      </c>
      <c r="F992" s="34" t="s">
        <v>1629</v>
      </c>
      <c r="G992" s="34" t="s">
        <v>303</v>
      </c>
      <c r="H992" s="34" t="s">
        <v>208</v>
      </c>
      <c r="I992" s="34" t="s">
        <v>1630</v>
      </c>
      <c r="J992" s="36">
        <v>40905</v>
      </c>
      <c r="K992" s="36"/>
      <c r="L992" s="34" t="s">
        <v>61</v>
      </c>
      <c r="M992" s="40"/>
      <c r="N992" s="41"/>
      <c r="O992" s="40"/>
      <c r="P992" s="41"/>
      <c r="Q992" s="40"/>
      <c r="R992" s="41"/>
      <c r="S992" s="41"/>
      <c r="T992" s="41" t="s">
        <v>70</v>
      </c>
      <c r="U992" s="41"/>
      <c r="V992" s="41"/>
      <c r="W992" s="40"/>
      <c r="X992" s="41" t="s">
        <v>70</v>
      </c>
      <c r="Y992" s="41"/>
      <c r="Z992" s="40"/>
      <c r="AA992" s="41"/>
      <c r="AB992" s="41"/>
      <c r="AC992" s="41"/>
      <c r="AD992" s="40"/>
      <c r="AE992" s="41"/>
      <c r="AF992" s="41"/>
      <c r="AG992" s="41" t="s">
        <v>70</v>
      </c>
      <c r="AH992" s="41"/>
      <c r="AI992" s="41"/>
      <c r="AJ992" s="40"/>
      <c r="AK992" s="41" t="s">
        <v>70</v>
      </c>
      <c r="AL992" s="40"/>
      <c r="AM992" s="41"/>
      <c r="AN992" s="40"/>
      <c r="AO992" s="41" t="s">
        <v>70</v>
      </c>
      <c r="AP992" s="41" t="s">
        <v>70</v>
      </c>
      <c r="AQ992" s="41" t="s">
        <v>70</v>
      </c>
      <c r="AR992" s="41" t="s">
        <v>70</v>
      </c>
      <c r="AS992" s="41" t="s">
        <v>70</v>
      </c>
      <c r="AT992" s="40"/>
      <c r="AU992" s="40"/>
      <c r="AV992" s="34" t="s">
        <v>70</v>
      </c>
      <c r="AW992" s="34" t="s">
        <v>70</v>
      </c>
      <c r="AX992" s="34" t="s">
        <v>133</v>
      </c>
      <c r="AY992" s="34" t="s">
        <v>4302</v>
      </c>
      <c r="AZ992" s="34" t="s">
        <v>64</v>
      </c>
      <c r="BA992" s="34" t="s">
        <v>65</v>
      </c>
      <c r="BB992" s="35">
        <v>2026</v>
      </c>
      <c r="BC992" s="34" t="s">
        <v>103</v>
      </c>
    </row>
    <row r="993" spans="1:55" x14ac:dyDescent="0.25">
      <c r="A993" s="34" t="s">
        <v>824</v>
      </c>
      <c r="B993" s="35">
        <v>61660</v>
      </c>
      <c r="C993" s="34">
        <v>100</v>
      </c>
      <c r="D993" s="34" t="s">
        <v>826</v>
      </c>
      <c r="E993" s="34" t="s">
        <v>827</v>
      </c>
      <c r="F993" s="34" t="s">
        <v>828</v>
      </c>
      <c r="G993" s="34" t="s">
        <v>467</v>
      </c>
      <c r="H993" s="34" t="s">
        <v>59</v>
      </c>
      <c r="I993" s="34" t="s">
        <v>422</v>
      </c>
      <c r="J993" s="36">
        <v>38198</v>
      </c>
      <c r="K993" s="36"/>
      <c r="L993" s="34" t="s">
        <v>61</v>
      </c>
      <c r="M993" s="40"/>
      <c r="N993" s="41"/>
      <c r="O993" s="40"/>
      <c r="P993" s="41"/>
      <c r="Q993" s="40"/>
      <c r="R993" s="41"/>
      <c r="S993" s="41"/>
      <c r="T993" s="41" t="s">
        <v>70</v>
      </c>
      <c r="U993" s="41"/>
      <c r="V993" s="41"/>
      <c r="W993" s="40"/>
      <c r="X993" s="41" t="s">
        <v>70</v>
      </c>
      <c r="Y993" s="41"/>
      <c r="Z993" s="41"/>
      <c r="AA993" s="41"/>
      <c r="AB993" s="41"/>
      <c r="AC993" s="41"/>
      <c r="AD993" s="40"/>
      <c r="AE993" s="41" t="s">
        <v>3456</v>
      </c>
      <c r="AF993" s="41" t="s">
        <v>3456</v>
      </c>
      <c r="AG993" s="41" t="s">
        <v>70</v>
      </c>
      <c r="AH993" s="41"/>
      <c r="AI993" s="41"/>
      <c r="AJ993" s="40"/>
      <c r="AK993" s="41" t="s">
        <v>70</v>
      </c>
      <c r="AL993" s="40"/>
      <c r="AM993" s="41"/>
      <c r="AN993" s="41"/>
      <c r="AO993" s="41" t="s">
        <v>70</v>
      </c>
      <c r="AP993" s="41" t="s">
        <v>70</v>
      </c>
      <c r="AQ993" s="41" t="s">
        <v>70</v>
      </c>
      <c r="AR993" s="41" t="s">
        <v>70</v>
      </c>
      <c r="AS993" s="41" t="s">
        <v>70</v>
      </c>
      <c r="AT993" s="41"/>
      <c r="AU993" s="41"/>
      <c r="AV993" s="34" t="s">
        <v>70</v>
      </c>
      <c r="AW993" s="34" t="s">
        <v>70</v>
      </c>
      <c r="AX993" s="34" t="s">
        <v>63</v>
      </c>
      <c r="AY993" s="34" t="s">
        <v>4290</v>
      </c>
      <c r="AZ993" s="34" t="s">
        <v>64</v>
      </c>
      <c r="BA993" s="34" t="s">
        <v>423</v>
      </c>
      <c r="BB993" s="35">
        <v>2020</v>
      </c>
      <c r="BC993" s="34" t="s">
        <v>66</v>
      </c>
    </row>
    <row r="994" spans="1:55" x14ac:dyDescent="0.25">
      <c r="A994" s="34" t="s">
        <v>1664</v>
      </c>
      <c r="B994" s="35">
        <v>65761</v>
      </c>
      <c r="C994" s="34">
        <v>100</v>
      </c>
      <c r="D994" s="34" t="s">
        <v>1676</v>
      </c>
      <c r="E994" s="34" t="s">
        <v>1677</v>
      </c>
      <c r="F994" s="34" t="s">
        <v>2361</v>
      </c>
      <c r="G994" s="34" t="s">
        <v>99</v>
      </c>
      <c r="H994" s="34" t="s">
        <v>4287</v>
      </c>
      <c r="I994" s="34" t="s">
        <v>1678</v>
      </c>
      <c r="J994" s="36">
        <v>41255</v>
      </c>
      <c r="K994" s="36"/>
      <c r="L994" s="34" t="s">
        <v>61</v>
      </c>
      <c r="M994" s="40"/>
      <c r="N994" s="41"/>
      <c r="O994" s="40"/>
      <c r="P994" s="41" t="s">
        <v>3456</v>
      </c>
      <c r="Q994" s="40"/>
      <c r="R994" s="41" t="s">
        <v>3456</v>
      </c>
      <c r="S994" s="41"/>
      <c r="T994" s="41" t="s">
        <v>70</v>
      </c>
      <c r="U994" s="41"/>
      <c r="V994" s="41"/>
      <c r="W994" s="40"/>
      <c r="X994" s="41" t="s">
        <v>70</v>
      </c>
      <c r="Y994" s="41"/>
      <c r="Z994" s="40"/>
      <c r="AA994" s="41"/>
      <c r="AB994" s="41"/>
      <c r="AC994" s="41"/>
      <c r="AD994" s="40"/>
      <c r="AE994" s="41" t="s">
        <v>3456</v>
      </c>
      <c r="AF994" s="41"/>
      <c r="AG994" s="41" t="s">
        <v>70</v>
      </c>
      <c r="AH994" s="41"/>
      <c r="AI994" s="41"/>
      <c r="AJ994" s="40"/>
      <c r="AK994" s="41" t="s">
        <v>70</v>
      </c>
      <c r="AL994" s="40"/>
      <c r="AM994" s="41"/>
      <c r="AN994" s="40"/>
      <c r="AO994" s="41" t="s">
        <v>70</v>
      </c>
      <c r="AP994" s="41" t="s">
        <v>70</v>
      </c>
      <c r="AQ994" s="41" t="s">
        <v>70</v>
      </c>
      <c r="AR994" s="41" t="s">
        <v>70</v>
      </c>
      <c r="AS994" s="41" t="s">
        <v>70</v>
      </c>
      <c r="AT994" s="40"/>
      <c r="AU994" s="40"/>
      <c r="AV994" s="34" t="s">
        <v>70</v>
      </c>
      <c r="AW994" s="34" t="s">
        <v>70</v>
      </c>
      <c r="AX994" s="34" t="s">
        <v>133</v>
      </c>
      <c r="AY994" s="34" t="s">
        <v>4285</v>
      </c>
      <c r="AZ994" s="34" t="s">
        <v>64</v>
      </c>
      <c r="BA994" s="34" t="s">
        <v>65</v>
      </c>
      <c r="BB994" s="35">
        <v>2028</v>
      </c>
      <c r="BC994" s="34" t="s">
        <v>66</v>
      </c>
    </row>
    <row r="995" spans="1:55" x14ac:dyDescent="0.25">
      <c r="A995" s="34" t="s">
        <v>2614</v>
      </c>
      <c r="B995" s="35">
        <v>78559</v>
      </c>
      <c r="C995" s="34">
        <v>33</v>
      </c>
      <c r="D995" s="34" t="s">
        <v>2648</v>
      </c>
      <c r="E995" s="34" t="s">
        <v>2649</v>
      </c>
      <c r="F995" s="34" t="s">
        <v>1735</v>
      </c>
      <c r="G995" s="34" t="s">
        <v>3527</v>
      </c>
      <c r="H995" s="34" t="s">
        <v>4287</v>
      </c>
      <c r="I995" s="34" t="s">
        <v>1736</v>
      </c>
      <c r="J995" s="36">
        <v>43461</v>
      </c>
      <c r="K995" s="36"/>
      <c r="L995" s="34" t="s">
        <v>61</v>
      </c>
      <c r="M995" s="40"/>
      <c r="N995" s="41"/>
      <c r="O995" s="40"/>
      <c r="P995" s="41" t="s">
        <v>3456</v>
      </c>
      <c r="Q995" s="40"/>
      <c r="R995" s="41"/>
      <c r="S995" s="41"/>
      <c r="T995" s="41" t="s">
        <v>70</v>
      </c>
      <c r="U995" s="41"/>
      <c r="V995" s="41"/>
      <c r="W995" s="40"/>
      <c r="X995" s="41" t="s">
        <v>70</v>
      </c>
      <c r="Y995" s="41"/>
      <c r="Z995" s="40"/>
      <c r="AA995" s="41"/>
      <c r="AB995" s="41"/>
      <c r="AC995" s="41"/>
      <c r="AD995" s="40"/>
      <c r="AE995" s="41"/>
      <c r="AF995" s="41"/>
      <c r="AG995" s="41" t="s">
        <v>70</v>
      </c>
      <c r="AH995" s="41"/>
      <c r="AI995" s="41"/>
      <c r="AJ995" s="40"/>
      <c r="AK995" s="41" t="s">
        <v>70</v>
      </c>
      <c r="AL995" s="40"/>
      <c r="AM995" s="41"/>
      <c r="AN995" s="40"/>
      <c r="AO995" s="41" t="s">
        <v>70</v>
      </c>
      <c r="AP995" s="41" t="s">
        <v>70</v>
      </c>
      <c r="AQ995" s="41" t="s">
        <v>70</v>
      </c>
      <c r="AR995" s="41" t="s">
        <v>70</v>
      </c>
      <c r="AS995" s="41" t="s">
        <v>70</v>
      </c>
      <c r="AT995" s="40"/>
      <c r="AU995" s="40"/>
      <c r="AV995" s="34" t="s">
        <v>70</v>
      </c>
      <c r="AW995" s="34" t="s">
        <v>70</v>
      </c>
      <c r="AX995" s="34" t="s">
        <v>133</v>
      </c>
      <c r="AY995" s="34" t="s">
        <v>4290</v>
      </c>
      <c r="AZ995" s="34" t="s">
        <v>64</v>
      </c>
      <c r="BA995" s="34" t="s">
        <v>65</v>
      </c>
      <c r="BB995" s="35">
        <v>2034</v>
      </c>
      <c r="BC995" s="34" t="s">
        <v>66</v>
      </c>
    </row>
    <row r="996" spans="1:55" x14ac:dyDescent="0.25">
      <c r="A996" s="34" t="s">
        <v>1955</v>
      </c>
      <c r="B996" s="35">
        <v>61915</v>
      </c>
      <c r="C996" s="34">
        <v>100</v>
      </c>
      <c r="D996" s="34" t="s">
        <v>1985</v>
      </c>
      <c r="E996" s="34" t="s">
        <v>1986</v>
      </c>
      <c r="F996" s="34" t="s">
        <v>1942</v>
      </c>
      <c r="G996" s="34" t="s">
        <v>303</v>
      </c>
      <c r="H996" s="34" t="s">
        <v>208</v>
      </c>
      <c r="I996" s="34" t="s">
        <v>1181</v>
      </c>
      <c r="J996" s="36">
        <v>38538</v>
      </c>
      <c r="K996" s="36"/>
      <c r="L996" s="34" t="s">
        <v>61</v>
      </c>
      <c r="M996" s="40"/>
      <c r="N996" s="41"/>
      <c r="O996" s="40"/>
      <c r="P996" s="41"/>
      <c r="Q996" s="40"/>
      <c r="R996" s="41"/>
      <c r="S996" s="41"/>
      <c r="T996" s="41" t="s">
        <v>70</v>
      </c>
      <c r="U996" s="41"/>
      <c r="V996" s="41"/>
      <c r="W996" s="40"/>
      <c r="X996" s="41" t="s">
        <v>70</v>
      </c>
      <c r="Y996" s="41"/>
      <c r="Z996" s="40"/>
      <c r="AA996" s="41"/>
      <c r="AB996" s="41"/>
      <c r="AC996" s="41"/>
      <c r="AD996" s="40"/>
      <c r="AE996" s="41"/>
      <c r="AF996" s="41"/>
      <c r="AG996" s="41" t="s">
        <v>70</v>
      </c>
      <c r="AH996" s="41"/>
      <c r="AI996" s="41"/>
      <c r="AJ996" s="40"/>
      <c r="AK996" s="41" t="s">
        <v>70</v>
      </c>
      <c r="AL996" s="40"/>
      <c r="AM996" s="41"/>
      <c r="AN996" s="40"/>
      <c r="AO996" s="41" t="s">
        <v>70</v>
      </c>
      <c r="AP996" s="41" t="s">
        <v>70</v>
      </c>
      <c r="AQ996" s="41" t="s">
        <v>70</v>
      </c>
      <c r="AR996" s="41" t="s">
        <v>70</v>
      </c>
      <c r="AS996" s="41" t="s">
        <v>70</v>
      </c>
      <c r="AT996" s="40"/>
      <c r="AU996" s="40"/>
      <c r="AV996" s="34" t="s">
        <v>70</v>
      </c>
      <c r="AW996" s="34" t="s">
        <v>70</v>
      </c>
      <c r="AX996" s="34" t="s">
        <v>133</v>
      </c>
      <c r="AY996" s="34" t="s">
        <v>4302</v>
      </c>
      <c r="AZ996" s="34" t="s">
        <v>64</v>
      </c>
      <c r="BA996" s="34" t="s">
        <v>65</v>
      </c>
      <c r="BB996" s="35">
        <v>2020</v>
      </c>
      <c r="BC996" s="34" t="s">
        <v>66</v>
      </c>
    </row>
    <row r="997" spans="1:55" x14ac:dyDescent="0.25">
      <c r="A997" s="34" t="s">
        <v>3554</v>
      </c>
      <c r="B997" s="35">
        <v>80363</v>
      </c>
      <c r="C997" s="34">
        <v>100</v>
      </c>
      <c r="D997" s="34" t="s">
        <v>4082</v>
      </c>
      <c r="E997" s="34" t="s">
        <v>4081</v>
      </c>
      <c r="F997" s="34" t="s">
        <v>660</v>
      </c>
      <c r="G997" s="34" t="s">
        <v>234</v>
      </c>
      <c r="H997" s="34" t="s">
        <v>144</v>
      </c>
      <c r="I997" s="34" t="s">
        <v>661</v>
      </c>
      <c r="J997" s="36">
        <v>44617</v>
      </c>
      <c r="K997" s="36"/>
      <c r="L997" s="34" t="s">
        <v>61</v>
      </c>
      <c r="M997" s="40"/>
      <c r="N997" s="41" t="s">
        <v>3456</v>
      </c>
      <c r="O997" s="40"/>
      <c r="P997" s="41" t="s">
        <v>3456</v>
      </c>
      <c r="Q997" s="40"/>
      <c r="R997" s="41" t="s">
        <v>3456</v>
      </c>
      <c r="S997" s="41" t="s">
        <v>3456</v>
      </c>
      <c r="T997" s="41" t="s">
        <v>70</v>
      </c>
      <c r="U997" s="41"/>
      <c r="V997" s="41"/>
      <c r="W997" s="40"/>
      <c r="X997" s="41" t="s">
        <v>70</v>
      </c>
      <c r="Y997" s="41"/>
      <c r="Z997" s="40"/>
      <c r="AA997" s="41"/>
      <c r="AB997" s="41"/>
      <c r="AC997" s="41"/>
      <c r="AD997" s="40"/>
      <c r="AE997" s="41" t="s">
        <v>3456</v>
      </c>
      <c r="AF997" s="41" t="s">
        <v>3456</v>
      </c>
      <c r="AG997" s="41" t="s">
        <v>70</v>
      </c>
      <c r="AH997" s="41"/>
      <c r="AI997" s="41"/>
      <c r="AJ997" s="40"/>
      <c r="AK997" s="41" t="s">
        <v>70</v>
      </c>
      <c r="AL997" s="40"/>
      <c r="AM997" s="41"/>
      <c r="AN997" s="40"/>
      <c r="AO997" s="41" t="s">
        <v>70</v>
      </c>
      <c r="AP997" s="41" t="s">
        <v>70</v>
      </c>
      <c r="AQ997" s="41" t="s">
        <v>70</v>
      </c>
      <c r="AR997" s="41" t="s">
        <v>70</v>
      </c>
      <c r="AS997" s="41" t="s">
        <v>70</v>
      </c>
      <c r="AT997" s="40"/>
      <c r="AU997" s="40"/>
      <c r="AV997" s="34" t="s">
        <v>70</v>
      </c>
      <c r="AW997" s="34" t="s">
        <v>70</v>
      </c>
      <c r="AX997" s="34" t="s">
        <v>63</v>
      </c>
      <c r="AY997" s="34" t="s">
        <v>4289</v>
      </c>
      <c r="AZ997" s="34" t="s">
        <v>64</v>
      </c>
      <c r="BA997" s="34" t="s">
        <v>65</v>
      </c>
      <c r="BB997" s="35">
        <v>2038</v>
      </c>
      <c r="BC997" s="34" t="s">
        <v>119</v>
      </c>
    </row>
    <row r="998" spans="1:55" x14ac:dyDescent="0.25">
      <c r="A998" s="34" t="s">
        <v>1917</v>
      </c>
      <c r="B998" s="35">
        <v>61520</v>
      </c>
      <c r="C998" s="34">
        <v>100</v>
      </c>
      <c r="D998" s="34" t="s">
        <v>1933</v>
      </c>
      <c r="E998" s="34" t="s">
        <v>1934</v>
      </c>
      <c r="F998" s="34" t="s">
        <v>1935</v>
      </c>
      <c r="G998" s="34" t="s">
        <v>155</v>
      </c>
      <c r="H998" s="34" t="s">
        <v>208</v>
      </c>
      <c r="I998" s="34" t="s">
        <v>1936</v>
      </c>
      <c r="J998" s="36">
        <v>38321</v>
      </c>
      <c r="K998" s="36"/>
      <c r="L998" s="34" t="s">
        <v>61</v>
      </c>
      <c r="M998" s="40"/>
      <c r="N998" s="41"/>
      <c r="O998" s="40"/>
      <c r="P998" s="41"/>
      <c r="Q998" s="40"/>
      <c r="R998" s="41"/>
      <c r="S998" s="41"/>
      <c r="T998" s="41" t="s">
        <v>70</v>
      </c>
      <c r="U998" s="41"/>
      <c r="V998" s="41"/>
      <c r="W998" s="40"/>
      <c r="X998" s="41" t="s">
        <v>70</v>
      </c>
      <c r="Y998" s="41"/>
      <c r="Z998" s="40"/>
      <c r="AA998" s="41"/>
      <c r="AB998" s="41"/>
      <c r="AC998" s="41"/>
      <c r="AD998" s="40"/>
      <c r="AE998" s="41"/>
      <c r="AF998" s="41"/>
      <c r="AG998" s="41" t="s">
        <v>70</v>
      </c>
      <c r="AH998" s="41"/>
      <c r="AI998" s="41"/>
      <c r="AJ998" s="40"/>
      <c r="AK998" s="41" t="s">
        <v>70</v>
      </c>
      <c r="AL998" s="40"/>
      <c r="AM998" s="41"/>
      <c r="AN998" s="40"/>
      <c r="AO998" s="41" t="s">
        <v>70</v>
      </c>
      <c r="AP998" s="41" t="s">
        <v>70</v>
      </c>
      <c r="AQ998" s="41" t="s">
        <v>70</v>
      </c>
      <c r="AR998" s="41" t="s">
        <v>70</v>
      </c>
      <c r="AS998" s="41" t="s">
        <v>70</v>
      </c>
      <c r="AT998" s="40"/>
      <c r="AU998" s="40"/>
      <c r="AV998" s="34" t="s">
        <v>70</v>
      </c>
      <c r="AW998" s="34" t="s">
        <v>70</v>
      </c>
      <c r="AX998" s="34" t="s">
        <v>133</v>
      </c>
      <c r="AY998" s="34" t="s">
        <v>4295</v>
      </c>
      <c r="AZ998" s="34" t="s">
        <v>64</v>
      </c>
      <c r="BA998" s="34" t="s">
        <v>423</v>
      </c>
      <c r="BB998" s="35">
        <v>2020</v>
      </c>
      <c r="BC998" s="34" t="s">
        <v>66</v>
      </c>
    </row>
    <row r="999" spans="1:55" x14ac:dyDescent="0.25">
      <c r="A999" s="34" t="s">
        <v>3554</v>
      </c>
      <c r="B999" s="35">
        <v>79784</v>
      </c>
      <c r="C999" s="34">
        <v>100</v>
      </c>
      <c r="D999" s="34" t="s">
        <v>4098</v>
      </c>
      <c r="E999" s="34" t="s">
        <v>4097</v>
      </c>
      <c r="F999" s="34" t="s">
        <v>563</v>
      </c>
      <c r="G999" s="34" t="s">
        <v>215</v>
      </c>
      <c r="H999" s="34" t="s">
        <v>4287</v>
      </c>
      <c r="I999" s="34" t="s">
        <v>114</v>
      </c>
      <c r="J999" s="36">
        <v>44707</v>
      </c>
      <c r="K999" s="36"/>
      <c r="L999" s="34" t="s">
        <v>61</v>
      </c>
      <c r="M999" s="40"/>
      <c r="N999" s="41" t="s">
        <v>3456</v>
      </c>
      <c r="O999" s="40"/>
      <c r="P999" s="41" t="s">
        <v>3456</v>
      </c>
      <c r="Q999" s="40"/>
      <c r="R999" s="41" t="s">
        <v>3456</v>
      </c>
      <c r="S999" s="41" t="s">
        <v>3456</v>
      </c>
      <c r="T999" s="41" t="s">
        <v>70</v>
      </c>
      <c r="U999" s="41"/>
      <c r="V999" s="41"/>
      <c r="W999" s="40"/>
      <c r="X999" s="41" t="s">
        <v>70</v>
      </c>
      <c r="Y999" s="41"/>
      <c r="Z999" s="40"/>
      <c r="AA999" s="41"/>
      <c r="AB999" s="41"/>
      <c r="AC999" s="41"/>
      <c r="AD999" s="40"/>
      <c r="AE999" s="41" t="s">
        <v>3456</v>
      </c>
      <c r="AF999" s="41" t="s">
        <v>3456</v>
      </c>
      <c r="AG999" s="41" t="s">
        <v>70</v>
      </c>
      <c r="AH999" s="41"/>
      <c r="AI999" s="41"/>
      <c r="AJ999" s="40"/>
      <c r="AK999" s="41" t="s">
        <v>70</v>
      </c>
      <c r="AL999" s="40"/>
      <c r="AM999" s="41"/>
      <c r="AN999" s="40"/>
      <c r="AO999" s="41" t="s">
        <v>70</v>
      </c>
      <c r="AP999" s="41" t="s">
        <v>70</v>
      </c>
      <c r="AQ999" s="41" t="s">
        <v>70</v>
      </c>
      <c r="AR999" s="41" t="s">
        <v>70</v>
      </c>
      <c r="AS999" s="41" t="s">
        <v>70</v>
      </c>
      <c r="AT999" s="40"/>
      <c r="AU999" s="40"/>
      <c r="AV999" s="34" t="s">
        <v>70</v>
      </c>
      <c r="AW999" s="34" t="s">
        <v>70</v>
      </c>
      <c r="AX999" s="34" t="s">
        <v>63</v>
      </c>
      <c r="AY999" s="34" t="s">
        <v>4289</v>
      </c>
      <c r="AZ999" s="34" t="s">
        <v>64</v>
      </c>
      <c r="BA999" s="34" t="s">
        <v>65</v>
      </c>
      <c r="BB999" s="35">
        <v>2038</v>
      </c>
      <c r="BC999" s="34" t="s">
        <v>119</v>
      </c>
    </row>
    <row r="1000" spans="1:55" x14ac:dyDescent="0.25">
      <c r="A1000" s="34" t="s">
        <v>1917</v>
      </c>
      <c r="B1000" s="35">
        <v>61539</v>
      </c>
      <c r="C1000" s="34">
        <v>100</v>
      </c>
      <c r="D1000" s="34" t="s">
        <v>1940</v>
      </c>
      <c r="E1000" s="34" t="s">
        <v>1941</v>
      </c>
      <c r="F1000" s="34" t="s">
        <v>1942</v>
      </c>
      <c r="G1000" s="34" t="s">
        <v>303</v>
      </c>
      <c r="H1000" s="34" t="s">
        <v>208</v>
      </c>
      <c r="I1000" s="34" t="s">
        <v>1181</v>
      </c>
      <c r="J1000" s="36">
        <v>38231</v>
      </c>
      <c r="K1000" s="36"/>
      <c r="L1000" s="34" t="s">
        <v>61</v>
      </c>
      <c r="M1000" s="40"/>
      <c r="N1000" s="41"/>
      <c r="O1000" s="40"/>
      <c r="P1000" s="41"/>
      <c r="Q1000" s="40"/>
      <c r="R1000" s="41"/>
      <c r="S1000" s="41"/>
      <c r="T1000" s="41" t="s">
        <v>70</v>
      </c>
      <c r="U1000" s="41"/>
      <c r="V1000" s="41"/>
      <c r="W1000" s="40"/>
      <c r="X1000" s="41" t="s">
        <v>70</v>
      </c>
      <c r="Y1000" s="41"/>
      <c r="Z1000" s="40"/>
      <c r="AA1000" s="41"/>
      <c r="AB1000" s="41"/>
      <c r="AC1000" s="41"/>
      <c r="AD1000" s="40"/>
      <c r="AE1000" s="41"/>
      <c r="AF1000" s="41"/>
      <c r="AG1000" s="41" t="s">
        <v>70</v>
      </c>
      <c r="AH1000" s="41"/>
      <c r="AI1000" s="41"/>
      <c r="AJ1000" s="40"/>
      <c r="AK1000" s="41" t="s">
        <v>70</v>
      </c>
      <c r="AL1000" s="40"/>
      <c r="AM1000" s="41"/>
      <c r="AN1000" s="40"/>
      <c r="AO1000" s="41" t="s">
        <v>70</v>
      </c>
      <c r="AP1000" s="41" t="s">
        <v>70</v>
      </c>
      <c r="AQ1000" s="41" t="s">
        <v>70</v>
      </c>
      <c r="AR1000" s="41" t="s">
        <v>70</v>
      </c>
      <c r="AS1000" s="41" t="s">
        <v>70</v>
      </c>
      <c r="AT1000" s="40"/>
      <c r="AU1000" s="40"/>
      <c r="AV1000" s="34" t="s">
        <v>70</v>
      </c>
      <c r="AW1000" s="34" t="s">
        <v>70</v>
      </c>
      <c r="AX1000" s="34" t="s">
        <v>133</v>
      </c>
      <c r="AY1000" s="34" t="s">
        <v>4295</v>
      </c>
      <c r="AZ1000" s="34" t="s">
        <v>64</v>
      </c>
      <c r="BA1000" s="34" t="s">
        <v>423</v>
      </c>
      <c r="BB1000" s="35">
        <v>2020</v>
      </c>
      <c r="BC1000" s="34" t="s">
        <v>66</v>
      </c>
    </row>
    <row r="1001" spans="1:55" x14ac:dyDescent="0.25">
      <c r="A1001" s="34" t="s">
        <v>1839</v>
      </c>
      <c r="B1001" s="35">
        <v>81569</v>
      </c>
      <c r="C1001" s="34">
        <v>100</v>
      </c>
      <c r="D1001" s="34" t="s">
        <v>4573</v>
      </c>
      <c r="E1001" s="34" t="s">
        <v>4574</v>
      </c>
      <c r="F1001" s="34" t="s">
        <v>1852</v>
      </c>
      <c r="G1001" s="34" t="s">
        <v>131</v>
      </c>
      <c r="H1001" s="34" t="s">
        <v>59</v>
      </c>
      <c r="I1001" s="34" t="s">
        <v>114</v>
      </c>
      <c r="J1001" s="36">
        <v>45139</v>
      </c>
      <c r="K1001" s="36"/>
      <c r="L1001" s="34" t="s">
        <v>71</v>
      </c>
      <c r="M1001" s="40"/>
      <c r="N1001" s="41" t="s">
        <v>3456</v>
      </c>
      <c r="O1001" s="40">
        <v>32363</v>
      </c>
      <c r="P1001" s="41"/>
      <c r="Q1001" s="40">
        <v>32363</v>
      </c>
      <c r="R1001" s="41"/>
      <c r="S1001" s="41"/>
      <c r="T1001" s="41" t="s">
        <v>70</v>
      </c>
      <c r="U1001" s="41"/>
      <c r="V1001" s="41"/>
      <c r="W1001" s="40">
        <v>32363</v>
      </c>
      <c r="X1001" s="41" t="s">
        <v>70</v>
      </c>
      <c r="Y1001" s="41"/>
      <c r="Z1001" s="40"/>
      <c r="AA1001" s="41" t="s">
        <v>3456</v>
      </c>
      <c r="AB1001" s="41"/>
      <c r="AC1001" s="41"/>
      <c r="AD1001" s="40"/>
      <c r="AE1001" s="41" t="s">
        <v>3456</v>
      </c>
      <c r="AF1001" s="41" t="s">
        <v>3456</v>
      </c>
      <c r="AG1001" s="41" t="s">
        <v>70</v>
      </c>
      <c r="AH1001" s="41"/>
      <c r="AI1001" s="41"/>
      <c r="AJ1001" s="40"/>
      <c r="AK1001" s="41" t="s">
        <v>70</v>
      </c>
      <c r="AL1001" s="40"/>
      <c r="AM1001" s="41"/>
      <c r="AN1001" s="40"/>
      <c r="AO1001" s="41" t="s">
        <v>70</v>
      </c>
      <c r="AP1001" s="41" t="s">
        <v>70</v>
      </c>
      <c r="AQ1001" s="41" t="s">
        <v>70</v>
      </c>
      <c r="AR1001" s="41" t="s">
        <v>70</v>
      </c>
      <c r="AS1001" s="41" t="s">
        <v>70</v>
      </c>
      <c r="AT1001" s="40"/>
      <c r="AU1001" s="40"/>
      <c r="AV1001" s="34" t="s">
        <v>70</v>
      </c>
      <c r="AW1001" s="34" t="s">
        <v>70</v>
      </c>
      <c r="AX1001" s="34" t="s">
        <v>63</v>
      </c>
      <c r="AY1001" s="34" t="s">
        <v>4311</v>
      </c>
      <c r="AZ1001" s="34" t="s">
        <v>64</v>
      </c>
      <c r="BA1001" s="34" t="s">
        <v>65</v>
      </c>
      <c r="BB1001" s="35">
        <v>2041</v>
      </c>
      <c r="BC1001" s="34" t="s">
        <v>66</v>
      </c>
    </row>
    <row r="1002" spans="1:55" x14ac:dyDescent="0.25">
      <c r="A1002" s="34" t="s">
        <v>956</v>
      </c>
      <c r="B1002" s="35">
        <v>62671</v>
      </c>
      <c r="C1002" s="34">
        <v>65.260099999999994</v>
      </c>
      <c r="D1002" s="34" t="s">
        <v>961</v>
      </c>
      <c r="E1002" s="34" t="s">
        <v>962</v>
      </c>
      <c r="F1002" s="34" t="s">
        <v>963</v>
      </c>
      <c r="G1002" s="34" t="s">
        <v>215</v>
      </c>
      <c r="H1002" s="34" t="s">
        <v>4287</v>
      </c>
      <c r="I1002" s="34" t="s">
        <v>118</v>
      </c>
      <c r="J1002" s="36">
        <v>38200</v>
      </c>
      <c r="K1002" s="36">
        <v>45199</v>
      </c>
      <c r="L1002" s="34" t="s">
        <v>71</v>
      </c>
      <c r="M1002" s="40"/>
      <c r="N1002" s="41" t="s">
        <v>3456</v>
      </c>
      <c r="O1002" s="40"/>
      <c r="P1002" s="41"/>
      <c r="Q1002" s="40"/>
      <c r="R1002" s="41"/>
      <c r="S1002" s="41"/>
      <c r="T1002" s="41" t="s">
        <v>70</v>
      </c>
      <c r="U1002" s="41"/>
      <c r="V1002" s="41"/>
      <c r="W1002" s="40">
        <v>32363</v>
      </c>
      <c r="X1002" s="41" t="s">
        <v>70</v>
      </c>
      <c r="Y1002" s="41"/>
      <c r="Z1002" s="41"/>
      <c r="AA1002" s="41"/>
      <c r="AB1002" s="41"/>
      <c r="AC1002" s="41"/>
      <c r="AD1002" s="40">
        <v>45267</v>
      </c>
      <c r="AE1002" s="41" t="s">
        <v>3456</v>
      </c>
      <c r="AF1002" s="41" t="s">
        <v>3456</v>
      </c>
      <c r="AG1002" s="41" t="s">
        <v>407</v>
      </c>
      <c r="AH1002" s="41"/>
      <c r="AI1002" s="41"/>
      <c r="AJ1002" s="40"/>
      <c r="AK1002" s="41" t="s">
        <v>70</v>
      </c>
      <c r="AL1002" s="40"/>
      <c r="AM1002" s="41"/>
      <c r="AN1002" s="41"/>
      <c r="AO1002" s="41" t="s">
        <v>70</v>
      </c>
      <c r="AP1002" s="41" t="s">
        <v>408</v>
      </c>
      <c r="AQ1002" s="41" t="s">
        <v>409</v>
      </c>
      <c r="AR1002" s="41" t="s">
        <v>407</v>
      </c>
      <c r="AS1002" s="41" t="s">
        <v>410</v>
      </c>
      <c r="AT1002" s="41"/>
      <c r="AU1002" s="40">
        <v>45267</v>
      </c>
      <c r="AV1002" s="34" t="s">
        <v>70</v>
      </c>
      <c r="AW1002" s="34" t="s">
        <v>70</v>
      </c>
      <c r="AX1002" s="34" t="s">
        <v>63</v>
      </c>
      <c r="AY1002" s="34" t="s">
        <v>4311</v>
      </c>
      <c r="AZ1002" s="34" t="s">
        <v>464</v>
      </c>
      <c r="BA1002" s="34" t="s">
        <v>465</v>
      </c>
      <c r="BB1002" s="35">
        <v>2021</v>
      </c>
      <c r="BC1002" s="34" t="s">
        <v>66</v>
      </c>
    </row>
    <row r="1003" spans="1:55" x14ac:dyDescent="0.25">
      <c r="A1003" s="34" t="s">
        <v>4433</v>
      </c>
      <c r="B1003" s="35">
        <v>82180</v>
      </c>
      <c r="C1003" s="34">
        <v>100</v>
      </c>
      <c r="D1003" s="34" t="s">
        <v>4481</v>
      </c>
      <c r="E1003" s="34" t="s">
        <v>4482</v>
      </c>
      <c r="F1003" s="34" t="s">
        <v>4453</v>
      </c>
      <c r="G1003" s="34" t="s">
        <v>4437</v>
      </c>
      <c r="H1003" s="34" t="s">
        <v>59</v>
      </c>
      <c r="I1003" s="34" t="s">
        <v>4458</v>
      </c>
      <c r="J1003" s="36">
        <v>44378</v>
      </c>
      <c r="K1003" s="36"/>
      <c r="L1003" s="34" t="s">
        <v>61</v>
      </c>
      <c r="M1003" s="40"/>
      <c r="N1003" s="41" t="s">
        <v>3456</v>
      </c>
      <c r="O1003" s="40"/>
      <c r="P1003" s="41" t="s">
        <v>3456</v>
      </c>
      <c r="Q1003" s="40"/>
      <c r="R1003" s="41" t="s">
        <v>3456</v>
      </c>
      <c r="S1003" s="41" t="s">
        <v>3456</v>
      </c>
      <c r="T1003" s="41" t="s">
        <v>70</v>
      </c>
      <c r="U1003" s="41"/>
      <c r="V1003" s="41"/>
      <c r="W1003" s="40"/>
      <c r="X1003" s="41" t="s">
        <v>70</v>
      </c>
      <c r="Y1003" s="41"/>
      <c r="Z1003" s="40"/>
      <c r="AA1003" s="41"/>
      <c r="AB1003" s="41"/>
      <c r="AC1003" s="41"/>
      <c r="AD1003" s="40"/>
      <c r="AE1003" s="41" t="s">
        <v>3456</v>
      </c>
      <c r="AF1003" s="41" t="s">
        <v>3456</v>
      </c>
      <c r="AG1003" s="41" t="s">
        <v>70</v>
      </c>
      <c r="AH1003" s="41"/>
      <c r="AI1003" s="41"/>
      <c r="AJ1003" s="40"/>
      <c r="AK1003" s="41" t="s">
        <v>70</v>
      </c>
      <c r="AL1003" s="40"/>
      <c r="AM1003" s="41"/>
      <c r="AN1003" s="40"/>
      <c r="AO1003" s="41" t="s">
        <v>70</v>
      </c>
      <c r="AP1003" s="41" t="s">
        <v>70</v>
      </c>
      <c r="AQ1003" s="41" t="s">
        <v>70</v>
      </c>
      <c r="AR1003" s="41" t="s">
        <v>70</v>
      </c>
      <c r="AS1003" s="41" t="s">
        <v>70</v>
      </c>
      <c r="AT1003" s="40"/>
      <c r="AU1003" s="40"/>
      <c r="AV1003" s="34" t="s">
        <v>70</v>
      </c>
      <c r="AW1003" s="34" t="s">
        <v>70</v>
      </c>
      <c r="AX1003" s="34" t="s">
        <v>63</v>
      </c>
      <c r="AY1003" s="34" t="s">
        <v>70</v>
      </c>
      <c r="AZ1003" s="34" t="s">
        <v>64</v>
      </c>
      <c r="BA1003" s="34" t="s">
        <v>65</v>
      </c>
      <c r="BB1003" s="35">
        <v>2037</v>
      </c>
      <c r="BC1003" s="34" t="s">
        <v>66</v>
      </c>
    </row>
    <row r="1004" spans="1:55" x14ac:dyDescent="0.25">
      <c r="A1004" s="34" t="s">
        <v>1880</v>
      </c>
      <c r="B1004" s="35">
        <v>61902</v>
      </c>
      <c r="C1004" s="34">
        <v>100</v>
      </c>
      <c r="D1004" s="34" t="s">
        <v>1884</v>
      </c>
      <c r="E1004" s="34" t="s">
        <v>4152</v>
      </c>
      <c r="F1004" s="34" t="s">
        <v>769</v>
      </c>
      <c r="G1004" s="34" t="s">
        <v>421</v>
      </c>
      <c r="H1004" s="34" t="s">
        <v>59</v>
      </c>
      <c r="I1004" s="34" t="s">
        <v>422</v>
      </c>
      <c r="J1004" s="36">
        <v>38310</v>
      </c>
      <c r="K1004" s="36"/>
      <c r="L1004" s="34" t="s">
        <v>61</v>
      </c>
      <c r="M1004" s="40"/>
      <c r="N1004" s="41"/>
      <c r="O1004" s="40"/>
      <c r="P1004" s="41"/>
      <c r="Q1004" s="40"/>
      <c r="R1004" s="41" t="s">
        <v>3456</v>
      </c>
      <c r="S1004" s="41"/>
      <c r="T1004" s="41" t="s">
        <v>70</v>
      </c>
      <c r="U1004" s="41"/>
      <c r="V1004" s="41"/>
      <c r="W1004" s="40"/>
      <c r="X1004" s="41" t="s">
        <v>70</v>
      </c>
      <c r="Y1004" s="41"/>
      <c r="Z1004" s="40"/>
      <c r="AA1004" s="41"/>
      <c r="AB1004" s="41"/>
      <c r="AC1004" s="41"/>
      <c r="AD1004" s="40"/>
      <c r="AE1004" s="41" t="s">
        <v>3456</v>
      </c>
      <c r="AF1004" s="41" t="s">
        <v>3456</v>
      </c>
      <c r="AG1004" s="41" t="s">
        <v>70</v>
      </c>
      <c r="AH1004" s="41"/>
      <c r="AI1004" s="41"/>
      <c r="AJ1004" s="40"/>
      <c r="AK1004" s="41" t="s">
        <v>70</v>
      </c>
      <c r="AL1004" s="40"/>
      <c r="AM1004" s="41"/>
      <c r="AN1004" s="40"/>
      <c r="AO1004" s="41" t="s">
        <v>70</v>
      </c>
      <c r="AP1004" s="41" t="s">
        <v>70</v>
      </c>
      <c r="AQ1004" s="41" t="s">
        <v>70</v>
      </c>
      <c r="AR1004" s="41" t="s">
        <v>70</v>
      </c>
      <c r="AS1004" s="41" t="s">
        <v>70</v>
      </c>
      <c r="AT1004" s="40"/>
      <c r="AU1004" s="40"/>
      <c r="AV1004" s="34" t="s">
        <v>70</v>
      </c>
      <c r="AW1004" s="34" t="s">
        <v>70</v>
      </c>
      <c r="AX1004" s="34" t="s">
        <v>63</v>
      </c>
      <c r="AY1004" s="34" t="s">
        <v>4288</v>
      </c>
      <c r="AZ1004" s="34" t="s">
        <v>64</v>
      </c>
      <c r="BA1004" s="34" t="s">
        <v>423</v>
      </c>
      <c r="BB1004" s="35">
        <v>2020</v>
      </c>
      <c r="BC1004" s="34" t="s">
        <v>119</v>
      </c>
    </row>
    <row r="1005" spans="1:55" x14ac:dyDescent="0.25">
      <c r="A1005" s="34" t="s">
        <v>1839</v>
      </c>
      <c r="B1005" s="35">
        <v>80619</v>
      </c>
      <c r="C1005" s="34">
        <v>100</v>
      </c>
      <c r="D1005" s="34" t="s">
        <v>3599</v>
      </c>
      <c r="E1005" s="34" t="s">
        <v>3598</v>
      </c>
      <c r="F1005" s="34" t="s">
        <v>491</v>
      </c>
      <c r="G1005" s="34" t="s">
        <v>3974</v>
      </c>
      <c r="H1005" s="34" t="s">
        <v>59</v>
      </c>
      <c r="I1005" s="34" t="s">
        <v>3499</v>
      </c>
      <c r="J1005" s="36">
        <v>44487</v>
      </c>
      <c r="K1005" s="36"/>
      <c r="L1005" s="34" t="s">
        <v>71</v>
      </c>
      <c r="M1005" s="40"/>
      <c r="N1005" s="41" t="s">
        <v>3456</v>
      </c>
      <c r="O1005" s="40">
        <v>32363</v>
      </c>
      <c r="P1005" s="41"/>
      <c r="Q1005" s="40">
        <v>32363</v>
      </c>
      <c r="R1005" s="41"/>
      <c r="S1005" s="41"/>
      <c r="T1005" s="41" t="s">
        <v>70</v>
      </c>
      <c r="U1005" s="41"/>
      <c r="V1005" s="41"/>
      <c r="W1005" s="40">
        <v>32363</v>
      </c>
      <c r="X1005" s="41" t="s">
        <v>70</v>
      </c>
      <c r="Y1005" s="41"/>
      <c r="Z1005" s="40"/>
      <c r="AA1005" s="41"/>
      <c r="AB1005" s="41"/>
      <c r="AC1005" s="41" t="s">
        <v>3456</v>
      </c>
      <c r="AD1005" s="40"/>
      <c r="AE1005" s="41" t="s">
        <v>3456</v>
      </c>
      <c r="AF1005" s="41" t="s">
        <v>3456</v>
      </c>
      <c r="AG1005" s="41" t="s">
        <v>70</v>
      </c>
      <c r="AH1005" s="41"/>
      <c r="AI1005" s="41"/>
      <c r="AJ1005" s="40"/>
      <c r="AK1005" s="41" t="s">
        <v>70</v>
      </c>
      <c r="AL1005" s="40"/>
      <c r="AM1005" s="41"/>
      <c r="AN1005" s="40"/>
      <c r="AO1005" s="41" t="s">
        <v>70</v>
      </c>
      <c r="AP1005" s="41" t="s">
        <v>70</v>
      </c>
      <c r="AQ1005" s="41" t="s">
        <v>70</v>
      </c>
      <c r="AR1005" s="41" t="s">
        <v>70</v>
      </c>
      <c r="AS1005" s="41" t="s">
        <v>70</v>
      </c>
      <c r="AT1005" s="40"/>
      <c r="AU1005" s="40"/>
      <c r="AV1005" s="34" t="s">
        <v>70</v>
      </c>
      <c r="AW1005" s="34" t="s">
        <v>70</v>
      </c>
      <c r="AX1005" s="34" t="s">
        <v>63</v>
      </c>
      <c r="AY1005" s="34" t="s">
        <v>4311</v>
      </c>
      <c r="AZ1005" s="34" t="s">
        <v>64</v>
      </c>
      <c r="BA1005" s="34" t="s">
        <v>65</v>
      </c>
      <c r="BB1005" s="35">
        <v>2038</v>
      </c>
      <c r="BC1005" s="34" t="s">
        <v>66</v>
      </c>
    </row>
    <row r="1006" spans="1:55" x14ac:dyDescent="0.25">
      <c r="A1006" s="34" t="s">
        <v>2698</v>
      </c>
      <c r="B1006" s="35">
        <v>80410</v>
      </c>
      <c r="C1006" s="34">
        <v>100</v>
      </c>
      <c r="D1006" s="34" t="s">
        <v>4129</v>
      </c>
      <c r="E1006" s="34" t="s">
        <v>4128</v>
      </c>
      <c r="F1006" s="34" t="s">
        <v>4583</v>
      </c>
      <c r="G1006" s="34" t="s">
        <v>4109</v>
      </c>
      <c r="H1006" s="34" t="s">
        <v>4287</v>
      </c>
      <c r="I1006" s="34" t="s">
        <v>160</v>
      </c>
      <c r="J1006" s="36">
        <v>44175</v>
      </c>
      <c r="K1006" s="36"/>
      <c r="L1006" s="34" t="s">
        <v>61</v>
      </c>
      <c r="M1006" s="40"/>
      <c r="N1006" s="41"/>
      <c r="O1006" s="40"/>
      <c r="P1006" s="41" t="s">
        <v>3456</v>
      </c>
      <c r="Q1006" s="40"/>
      <c r="R1006" s="41" t="s">
        <v>3456</v>
      </c>
      <c r="S1006" s="41"/>
      <c r="T1006" s="41" t="s">
        <v>70</v>
      </c>
      <c r="U1006" s="41"/>
      <c r="V1006" s="41"/>
      <c r="W1006" s="40"/>
      <c r="X1006" s="41" t="s">
        <v>70</v>
      </c>
      <c r="Y1006" s="41"/>
      <c r="Z1006" s="40"/>
      <c r="AA1006" s="41"/>
      <c r="AB1006" s="41"/>
      <c r="AC1006" s="41"/>
      <c r="AD1006" s="40"/>
      <c r="AE1006" s="41" t="s">
        <v>3456</v>
      </c>
      <c r="AF1006" s="41" t="s">
        <v>3456</v>
      </c>
      <c r="AG1006" s="41" t="s">
        <v>70</v>
      </c>
      <c r="AH1006" s="41"/>
      <c r="AI1006" s="41"/>
      <c r="AJ1006" s="40"/>
      <c r="AK1006" s="41" t="s">
        <v>70</v>
      </c>
      <c r="AL1006" s="40"/>
      <c r="AM1006" s="41"/>
      <c r="AN1006" s="40"/>
      <c r="AO1006" s="41" t="s">
        <v>70</v>
      </c>
      <c r="AP1006" s="41" t="s">
        <v>70</v>
      </c>
      <c r="AQ1006" s="41" t="s">
        <v>70</v>
      </c>
      <c r="AR1006" s="41" t="s">
        <v>70</v>
      </c>
      <c r="AS1006" s="41" t="s">
        <v>70</v>
      </c>
      <c r="AT1006" s="40"/>
      <c r="AU1006" s="40"/>
      <c r="AV1006" s="34" t="s">
        <v>70</v>
      </c>
      <c r="AW1006" s="34" t="s">
        <v>70</v>
      </c>
      <c r="AX1006" s="34" t="s">
        <v>133</v>
      </c>
      <c r="AY1006" s="34" t="s">
        <v>4295</v>
      </c>
      <c r="AZ1006" s="34" t="s">
        <v>64</v>
      </c>
      <c r="BA1006" s="34" t="s">
        <v>4108</v>
      </c>
      <c r="BB1006" s="35">
        <v>2037</v>
      </c>
      <c r="BC1006" s="34" t="s">
        <v>119</v>
      </c>
    </row>
    <row r="1007" spans="1:55" x14ac:dyDescent="0.25">
      <c r="A1007" s="34" t="s">
        <v>2698</v>
      </c>
      <c r="B1007" s="35">
        <v>80411</v>
      </c>
      <c r="C1007" s="34">
        <v>100</v>
      </c>
      <c r="D1007" s="34" t="s">
        <v>4127</v>
      </c>
      <c r="E1007" s="34" t="s">
        <v>4126</v>
      </c>
      <c r="F1007" s="34" t="s">
        <v>4583</v>
      </c>
      <c r="G1007" s="34" t="s">
        <v>4109</v>
      </c>
      <c r="H1007" s="34" t="s">
        <v>4287</v>
      </c>
      <c r="I1007" s="34" t="s">
        <v>160</v>
      </c>
      <c r="J1007" s="36">
        <v>44175</v>
      </c>
      <c r="K1007" s="36"/>
      <c r="L1007" s="34" t="s">
        <v>61</v>
      </c>
      <c r="M1007" s="40"/>
      <c r="N1007" s="41"/>
      <c r="O1007" s="40"/>
      <c r="P1007" s="41" t="s">
        <v>3456</v>
      </c>
      <c r="Q1007" s="40"/>
      <c r="R1007" s="41" t="s">
        <v>3456</v>
      </c>
      <c r="S1007" s="41"/>
      <c r="T1007" s="41" t="s">
        <v>70</v>
      </c>
      <c r="U1007" s="41"/>
      <c r="V1007" s="41"/>
      <c r="W1007" s="40"/>
      <c r="X1007" s="41" t="s">
        <v>70</v>
      </c>
      <c r="Y1007" s="41"/>
      <c r="Z1007" s="40"/>
      <c r="AA1007" s="41"/>
      <c r="AB1007" s="41"/>
      <c r="AC1007" s="41"/>
      <c r="AD1007" s="40"/>
      <c r="AE1007" s="41" t="s">
        <v>3456</v>
      </c>
      <c r="AF1007" s="41" t="s">
        <v>3456</v>
      </c>
      <c r="AG1007" s="41" t="s">
        <v>70</v>
      </c>
      <c r="AH1007" s="41"/>
      <c r="AI1007" s="41"/>
      <c r="AJ1007" s="40"/>
      <c r="AK1007" s="41" t="s">
        <v>70</v>
      </c>
      <c r="AL1007" s="40"/>
      <c r="AM1007" s="41"/>
      <c r="AN1007" s="40"/>
      <c r="AO1007" s="41" t="s">
        <v>70</v>
      </c>
      <c r="AP1007" s="41" t="s">
        <v>70</v>
      </c>
      <c r="AQ1007" s="41" t="s">
        <v>70</v>
      </c>
      <c r="AR1007" s="41" t="s">
        <v>70</v>
      </c>
      <c r="AS1007" s="41" t="s">
        <v>70</v>
      </c>
      <c r="AT1007" s="40"/>
      <c r="AU1007" s="40"/>
      <c r="AV1007" s="34" t="s">
        <v>70</v>
      </c>
      <c r="AW1007" s="34" t="s">
        <v>70</v>
      </c>
      <c r="AX1007" s="34" t="s">
        <v>133</v>
      </c>
      <c r="AY1007" s="34" t="s">
        <v>4295</v>
      </c>
      <c r="AZ1007" s="34" t="s">
        <v>64</v>
      </c>
      <c r="BA1007" s="34" t="s">
        <v>4108</v>
      </c>
      <c r="BB1007" s="35">
        <v>2037</v>
      </c>
      <c r="BC1007" s="34" t="s">
        <v>119</v>
      </c>
    </row>
    <row r="1008" spans="1:55" x14ac:dyDescent="0.25">
      <c r="A1008" s="34" t="s">
        <v>2698</v>
      </c>
      <c r="B1008" s="35">
        <v>80414</v>
      </c>
      <c r="C1008" s="34">
        <v>100</v>
      </c>
      <c r="D1008" s="34" t="s">
        <v>4125</v>
      </c>
      <c r="E1008" s="34" t="s">
        <v>4124</v>
      </c>
      <c r="F1008" s="34" t="s">
        <v>4583</v>
      </c>
      <c r="G1008" s="34" t="s">
        <v>4109</v>
      </c>
      <c r="H1008" s="34" t="s">
        <v>4287</v>
      </c>
      <c r="I1008" s="34" t="s">
        <v>160</v>
      </c>
      <c r="J1008" s="36">
        <v>44175</v>
      </c>
      <c r="K1008" s="36"/>
      <c r="L1008" s="34" t="s">
        <v>61</v>
      </c>
      <c r="M1008" s="40"/>
      <c r="N1008" s="41"/>
      <c r="O1008" s="40"/>
      <c r="P1008" s="41" t="s">
        <v>3456</v>
      </c>
      <c r="Q1008" s="40"/>
      <c r="R1008" s="41" t="s">
        <v>3456</v>
      </c>
      <c r="S1008" s="41"/>
      <c r="T1008" s="41" t="s">
        <v>70</v>
      </c>
      <c r="U1008" s="41"/>
      <c r="V1008" s="41"/>
      <c r="W1008" s="40"/>
      <c r="X1008" s="41" t="s">
        <v>70</v>
      </c>
      <c r="Y1008" s="41"/>
      <c r="Z1008" s="40"/>
      <c r="AA1008" s="41"/>
      <c r="AB1008" s="41"/>
      <c r="AC1008" s="41"/>
      <c r="AD1008" s="40"/>
      <c r="AE1008" s="41" t="s">
        <v>3456</v>
      </c>
      <c r="AF1008" s="41" t="s">
        <v>3456</v>
      </c>
      <c r="AG1008" s="41" t="s">
        <v>70</v>
      </c>
      <c r="AH1008" s="41"/>
      <c r="AI1008" s="41"/>
      <c r="AJ1008" s="40"/>
      <c r="AK1008" s="41" t="s">
        <v>70</v>
      </c>
      <c r="AL1008" s="40"/>
      <c r="AM1008" s="41"/>
      <c r="AN1008" s="40"/>
      <c r="AO1008" s="41" t="s">
        <v>70</v>
      </c>
      <c r="AP1008" s="41" t="s">
        <v>70</v>
      </c>
      <c r="AQ1008" s="41" t="s">
        <v>70</v>
      </c>
      <c r="AR1008" s="41" t="s">
        <v>70</v>
      </c>
      <c r="AS1008" s="41" t="s">
        <v>70</v>
      </c>
      <c r="AT1008" s="40"/>
      <c r="AU1008" s="40"/>
      <c r="AV1008" s="34" t="s">
        <v>70</v>
      </c>
      <c r="AW1008" s="34" t="s">
        <v>70</v>
      </c>
      <c r="AX1008" s="34" t="s">
        <v>133</v>
      </c>
      <c r="AY1008" s="34" t="s">
        <v>4295</v>
      </c>
      <c r="AZ1008" s="34" t="s">
        <v>64</v>
      </c>
      <c r="BA1008" s="34" t="s">
        <v>4108</v>
      </c>
      <c r="BB1008" s="35">
        <v>2037</v>
      </c>
      <c r="BC1008" s="34" t="s">
        <v>119</v>
      </c>
    </row>
    <row r="1009" spans="1:55" x14ac:dyDescent="0.25">
      <c r="A1009" s="34" t="s">
        <v>2698</v>
      </c>
      <c r="B1009" s="35">
        <v>80415</v>
      </c>
      <c r="C1009" s="34">
        <v>100</v>
      </c>
      <c r="D1009" s="34" t="s">
        <v>4123</v>
      </c>
      <c r="E1009" s="34" t="s">
        <v>4122</v>
      </c>
      <c r="F1009" s="34" t="s">
        <v>4583</v>
      </c>
      <c r="G1009" s="34" t="s">
        <v>4109</v>
      </c>
      <c r="H1009" s="34" t="s">
        <v>4287</v>
      </c>
      <c r="I1009" s="34" t="s">
        <v>160</v>
      </c>
      <c r="J1009" s="36">
        <v>44175</v>
      </c>
      <c r="K1009" s="36"/>
      <c r="L1009" s="34" t="s">
        <v>61</v>
      </c>
      <c r="M1009" s="40"/>
      <c r="N1009" s="41"/>
      <c r="O1009" s="40"/>
      <c r="P1009" s="41" t="s">
        <v>3456</v>
      </c>
      <c r="Q1009" s="40"/>
      <c r="R1009" s="41" t="s">
        <v>3456</v>
      </c>
      <c r="S1009" s="41"/>
      <c r="T1009" s="41" t="s">
        <v>70</v>
      </c>
      <c r="U1009" s="41"/>
      <c r="V1009" s="41"/>
      <c r="W1009" s="40"/>
      <c r="X1009" s="41" t="s">
        <v>70</v>
      </c>
      <c r="Y1009" s="41"/>
      <c r="Z1009" s="40"/>
      <c r="AA1009" s="41"/>
      <c r="AB1009" s="41"/>
      <c r="AC1009" s="41"/>
      <c r="AD1009" s="40"/>
      <c r="AE1009" s="41" t="s">
        <v>3456</v>
      </c>
      <c r="AF1009" s="41" t="s">
        <v>3456</v>
      </c>
      <c r="AG1009" s="41" t="s">
        <v>70</v>
      </c>
      <c r="AH1009" s="41"/>
      <c r="AI1009" s="41"/>
      <c r="AJ1009" s="40"/>
      <c r="AK1009" s="41" t="s">
        <v>70</v>
      </c>
      <c r="AL1009" s="40"/>
      <c r="AM1009" s="41"/>
      <c r="AN1009" s="40"/>
      <c r="AO1009" s="41" t="s">
        <v>70</v>
      </c>
      <c r="AP1009" s="41" t="s">
        <v>70</v>
      </c>
      <c r="AQ1009" s="41" t="s">
        <v>70</v>
      </c>
      <c r="AR1009" s="41" t="s">
        <v>70</v>
      </c>
      <c r="AS1009" s="41" t="s">
        <v>70</v>
      </c>
      <c r="AT1009" s="40"/>
      <c r="AU1009" s="40"/>
      <c r="AV1009" s="34" t="s">
        <v>70</v>
      </c>
      <c r="AW1009" s="34" t="s">
        <v>70</v>
      </c>
      <c r="AX1009" s="34" t="s">
        <v>133</v>
      </c>
      <c r="AY1009" s="34" t="s">
        <v>4295</v>
      </c>
      <c r="AZ1009" s="34" t="s">
        <v>64</v>
      </c>
      <c r="BA1009" s="34" t="s">
        <v>4108</v>
      </c>
      <c r="BB1009" s="35">
        <v>2037</v>
      </c>
      <c r="BC1009" s="34" t="s">
        <v>119</v>
      </c>
    </row>
    <row r="1010" spans="1:55" x14ac:dyDescent="0.25">
      <c r="A1010" s="34" t="s">
        <v>2698</v>
      </c>
      <c r="B1010" s="35">
        <v>80416</v>
      </c>
      <c r="C1010" s="34">
        <v>100</v>
      </c>
      <c r="D1010" s="34" t="s">
        <v>4121</v>
      </c>
      <c r="E1010" s="34" t="s">
        <v>4120</v>
      </c>
      <c r="F1010" s="34" t="s">
        <v>4583</v>
      </c>
      <c r="G1010" s="34" t="s">
        <v>4109</v>
      </c>
      <c r="H1010" s="34" t="s">
        <v>4287</v>
      </c>
      <c r="I1010" s="34" t="s">
        <v>160</v>
      </c>
      <c r="J1010" s="36">
        <v>44175</v>
      </c>
      <c r="K1010" s="36"/>
      <c r="L1010" s="34" t="s">
        <v>61</v>
      </c>
      <c r="M1010" s="40"/>
      <c r="N1010" s="41"/>
      <c r="O1010" s="40"/>
      <c r="P1010" s="41" t="s">
        <v>3456</v>
      </c>
      <c r="Q1010" s="40"/>
      <c r="R1010" s="41" t="s">
        <v>3456</v>
      </c>
      <c r="S1010" s="41"/>
      <c r="T1010" s="41" t="s">
        <v>70</v>
      </c>
      <c r="U1010" s="41"/>
      <c r="V1010" s="41"/>
      <c r="W1010" s="40"/>
      <c r="X1010" s="41" t="s">
        <v>70</v>
      </c>
      <c r="Y1010" s="41"/>
      <c r="Z1010" s="40"/>
      <c r="AA1010" s="41"/>
      <c r="AB1010" s="41"/>
      <c r="AC1010" s="41"/>
      <c r="AD1010" s="40"/>
      <c r="AE1010" s="41" t="s">
        <v>3456</v>
      </c>
      <c r="AF1010" s="41" t="s">
        <v>3456</v>
      </c>
      <c r="AG1010" s="41" t="s">
        <v>70</v>
      </c>
      <c r="AH1010" s="41"/>
      <c r="AI1010" s="41"/>
      <c r="AJ1010" s="40"/>
      <c r="AK1010" s="41" t="s">
        <v>70</v>
      </c>
      <c r="AL1010" s="40"/>
      <c r="AM1010" s="41"/>
      <c r="AN1010" s="40"/>
      <c r="AO1010" s="41" t="s">
        <v>70</v>
      </c>
      <c r="AP1010" s="41" t="s">
        <v>70</v>
      </c>
      <c r="AQ1010" s="41" t="s">
        <v>70</v>
      </c>
      <c r="AR1010" s="41" t="s">
        <v>70</v>
      </c>
      <c r="AS1010" s="41" t="s">
        <v>70</v>
      </c>
      <c r="AT1010" s="40"/>
      <c r="AU1010" s="40"/>
      <c r="AV1010" s="34" t="s">
        <v>70</v>
      </c>
      <c r="AW1010" s="34" t="s">
        <v>70</v>
      </c>
      <c r="AX1010" s="34" t="s">
        <v>133</v>
      </c>
      <c r="AY1010" s="34" t="s">
        <v>4295</v>
      </c>
      <c r="AZ1010" s="34" t="s">
        <v>64</v>
      </c>
      <c r="BA1010" s="34" t="s">
        <v>4108</v>
      </c>
      <c r="BB1010" s="35">
        <v>2037</v>
      </c>
      <c r="BC1010" s="34" t="s">
        <v>119</v>
      </c>
    </row>
    <row r="1011" spans="1:55" x14ac:dyDescent="0.25">
      <c r="A1011" s="34" t="s">
        <v>2698</v>
      </c>
      <c r="B1011" s="35">
        <v>79214</v>
      </c>
      <c r="C1011" s="34">
        <v>100</v>
      </c>
      <c r="D1011" s="34" t="s">
        <v>2706</v>
      </c>
      <c r="E1011" s="34" t="s">
        <v>2705</v>
      </c>
      <c r="F1011" s="34" t="s">
        <v>4583</v>
      </c>
      <c r="G1011" s="34" t="s">
        <v>4109</v>
      </c>
      <c r="H1011" s="34" t="s">
        <v>4287</v>
      </c>
      <c r="I1011" s="34" t="s">
        <v>160</v>
      </c>
      <c r="J1011" s="36">
        <v>44175</v>
      </c>
      <c r="K1011" s="36"/>
      <c r="L1011" s="34" t="s">
        <v>61</v>
      </c>
      <c r="M1011" s="40"/>
      <c r="N1011" s="41"/>
      <c r="O1011" s="40"/>
      <c r="P1011" s="41" t="s">
        <v>3456</v>
      </c>
      <c r="Q1011" s="40"/>
      <c r="R1011" s="41" t="s">
        <v>3456</v>
      </c>
      <c r="S1011" s="41"/>
      <c r="T1011" s="41" t="s">
        <v>70</v>
      </c>
      <c r="U1011" s="41"/>
      <c r="V1011" s="41"/>
      <c r="W1011" s="40"/>
      <c r="X1011" s="41" t="s">
        <v>70</v>
      </c>
      <c r="Y1011" s="41"/>
      <c r="Z1011" s="40"/>
      <c r="AA1011" s="41"/>
      <c r="AB1011" s="41"/>
      <c r="AC1011" s="41"/>
      <c r="AD1011" s="40"/>
      <c r="AE1011" s="41" t="s">
        <v>3456</v>
      </c>
      <c r="AF1011" s="41" t="s">
        <v>3456</v>
      </c>
      <c r="AG1011" s="41" t="s">
        <v>70</v>
      </c>
      <c r="AH1011" s="41"/>
      <c r="AI1011" s="41"/>
      <c r="AJ1011" s="40"/>
      <c r="AK1011" s="41" t="s">
        <v>70</v>
      </c>
      <c r="AL1011" s="40"/>
      <c r="AM1011" s="41"/>
      <c r="AN1011" s="40"/>
      <c r="AO1011" s="41" t="s">
        <v>70</v>
      </c>
      <c r="AP1011" s="41" t="s">
        <v>70</v>
      </c>
      <c r="AQ1011" s="41" t="s">
        <v>70</v>
      </c>
      <c r="AR1011" s="41" t="s">
        <v>70</v>
      </c>
      <c r="AS1011" s="41" t="s">
        <v>70</v>
      </c>
      <c r="AT1011" s="40"/>
      <c r="AU1011" s="40"/>
      <c r="AV1011" s="34" t="s">
        <v>70</v>
      </c>
      <c r="AW1011" s="34" t="s">
        <v>70</v>
      </c>
      <c r="AX1011" s="34" t="s">
        <v>133</v>
      </c>
      <c r="AY1011" s="34" t="s">
        <v>4295</v>
      </c>
      <c r="AZ1011" s="34" t="s">
        <v>64</v>
      </c>
      <c r="BA1011" s="34" t="s">
        <v>65</v>
      </c>
      <c r="BB1011" s="35">
        <v>2037</v>
      </c>
      <c r="BC1011" s="34" t="s">
        <v>119</v>
      </c>
    </row>
    <row r="1012" spans="1:55" x14ac:dyDescent="0.25">
      <c r="A1012" s="34" t="s">
        <v>2698</v>
      </c>
      <c r="B1012" s="35">
        <v>80417</v>
      </c>
      <c r="C1012" s="34">
        <v>100</v>
      </c>
      <c r="D1012" s="34" t="s">
        <v>4119</v>
      </c>
      <c r="E1012" s="34" t="s">
        <v>4118</v>
      </c>
      <c r="F1012" s="34" t="s">
        <v>4583</v>
      </c>
      <c r="G1012" s="34" t="s">
        <v>4109</v>
      </c>
      <c r="H1012" s="34" t="s">
        <v>4287</v>
      </c>
      <c r="I1012" s="34" t="s">
        <v>160</v>
      </c>
      <c r="J1012" s="36">
        <v>44175</v>
      </c>
      <c r="K1012" s="36"/>
      <c r="L1012" s="34" t="s">
        <v>61</v>
      </c>
      <c r="M1012" s="40"/>
      <c r="N1012" s="41"/>
      <c r="O1012" s="40"/>
      <c r="P1012" s="41" t="s">
        <v>3456</v>
      </c>
      <c r="Q1012" s="40"/>
      <c r="R1012" s="41" t="s">
        <v>3456</v>
      </c>
      <c r="S1012" s="41"/>
      <c r="T1012" s="41" t="s">
        <v>70</v>
      </c>
      <c r="U1012" s="41"/>
      <c r="V1012" s="41"/>
      <c r="W1012" s="40"/>
      <c r="X1012" s="41" t="s">
        <v>70</v>
      </c>
      <c r="Y1012" s="41"/>
      <c r="Z1012" s="40"/>
      <c r="AA1012" s="41"/>
      <c r="AB1012" s="41"/>
      <c r="AC1012" s="41"/>
      <c r="AD1012" s="40"/>
      <c r="AE1012" s="41" t="s">
        <v>3456</v>
      </c>
      <c r="AF1012" s="41" t="s">
        <v>3456</v>
      </c>
      <c r="AG1012" s="41" t="s">
        <v>70</v>
      </c>
      <c r="AH1012" s="41"/>
      <c r="AI1012" s="41"/>
      <c r="AJ1012" s="40"/>
      <c r="AK1012" s="41" t="s">
        <v>70</v>
      </c>
      <c r="AL1012" s="40"/>
      <c r="AM1012" s="41"/>
      <c r="AN1012" s="40"/>
      <c r="AO1012" s="41" t="s">
        <v>70</v>
      </c>
      <c r="AP1012" s="41" t="s">
        <v>70</v>
      </c>
      <c r="AQ1012" s="41" t="s">
        <v>70</v>
      </c>
      <c r="AR1012" s="41" t="s">
        <v>70</v>
      </c>
      <c r="AS1012" s="41" t="s">
        <v>70</v>
      </c>
      <c r="AT1012" s="40"/>
      <c r="AU1012" s="40"/>
      <c r="AV1012" s="34" t="s">
        <v>70</v>
      </c>
      <c r="AW1012" s="34" t="s">
        <v>70</v>
      </c>
      <c r="AX1012" s="34" t="s">
        <v>133</v>
      </c>
      <c r="AY1012" s="34" t="s">
        <v>4295</v>
      </c>
      <c r="AZ1012" s="34" t="s">
        <v>64</v>
      </c>
      <c r="BA1012" s="34" t="s">
        <v>4108</v>
      </c>
      <c r="BB1012" s="35">
        <v>2037</v>
      </c>
      <c r="BC1012" s="34" t="s">
        <v>119</v>
      </c>
    </row>
    <row r="1013" spans="1:55" x14ac:dyDescent="0.25">
      <c r="A1013" s="34" t="s">
        <v>2698</v>
      </c>
      <c r="B1013" s="35">
        <v>80418</v>
      </c>
      <c r="C1013" s="34">
        <v>100</v>
      </c>
      <c r="D1013" s="34" t="s">
        <v>4117</v>
      </c>
      <c r="E1013" s="34" t="s">
        <v>4116</v>
      </c>
      <c r="F1013" s="34" t="s">
        <v>4583</v>
      </c>
      <c r="G1013" s="34" t="s">
        <v>4109</v>
      </c>
      <c r="H1013" s="34" t="s">
        <v>4287</v>
      </c>
      <c r="I1013" s="34" t="s">
        <v>160</v>
      </c>
      <c r="J1013" s="36">
        <v>44175</v>
      </c>
      <c r="K1013" s="36"/>
      <c r="L1013" s="34" t="s">
        <v>61</v>
      </c>
      <c r="M1013" s="40"/>
      <c r="N1013" s="41"/>
      <c r="O1013" s="40"/>
      <c r="P1013" s="41" t="s">
        <v>3456</v>
      </c>
      <c r="Q1013" s="40"/>
      <c r="R1013" s="41" t="s">
        <v>3456</v>
      </c>
      <c r="S1013" s="41"/>
      <c r="T1013" s="41" t="s">
        <v>70</v>
      </c>
      <c r="U1013" s="41"/>
      <c r="V1013" s="41"/>
      <c r="W1013" s="40"/>
      <c r="X1013" s="41" t="s">
        <v>70</v>
      </c>
      <c r="Y1013" s="41"/>
      <c r="Z1013" s="40"/>
      <c r="AA1013" s="41"/>
      <c r="AB1013" s="41"/>
      <c r="AC1013" s="41"/>
      <c r="AD1013" s="40"/>
      <c r="AE1013" s="41" t="s">
        <v>3456</v>
      </c>
      <c r="AF1013" s="41" t="s">
        <v>3456</v>
      </c>
      <c r="AG1013" s="41" t="s">
        <v>70</v>
      </c>
      <c r="AH1013" s="41"/>
      <c r="AI1013" s="41"/>
      <c r="AJ1013" s="40"/>
      <c r="AK1013" s="41" t="s">
        <v>70</v>
      </c>
      <c r="AL1013" s="40"/>
      <c r="AM1013" s="41"/>
      <c r="AN1013" s="40"/>
      <c r="AO1013" s="41" t="s">
        <v>70</v>
      </c>
      <c r="AP1013" s="41" t="s">
        <v>70</v>
      </c>
      <c r="AQ1013" s="41" t="s">
        <v>70</v>
      </c>
      <c r="AR1013" s="41" t="s">
        <v>70</v>
      </c>
      <c r="AS1013" s="41" t="s">
        <v>70</v>
      </c>
      <c r="AT1013" s="40"/>
      <c r="AU1013" s="40"/>
      <c r="AV1013" s="34" t="s">
        <v>70</v>
      </c>
      <c r="AW1013" s="34" t="s">
        <v>70</v>
      </c>
      <c r="AX1013" s="34" t="s">
        <v>133</v>
      </c>
      <c r="AY1013" s="34" t="s">
        <v>4295</v>
      </c>
      <c r="AZ1013" s="34" t="s">
        <v>64</v>
      </c>
      <c r="BA1013" s="34" t="s">
        <v>4108</v>
      </c>
      <c r="BB1013" s="35">
        <v>2037</v>
      </c>
      <c r="BC1013" s="34" t="s">
        <v>119</v>
      </c>
    </row>
    <row r="1014" spans="1:55" x14ac:dyDescent="0.25">
      <c r="A1014" s="34" t="s">
        <v>2698</v>
      </c>
      <c r="B1014" s="35">
        <v>80419</v>
      </c>
      <c r="C1014" s="34">
        <v>100</v>
      </c>
      <c r="D1014" s="34" t="s">
        <v>4115</v>
      </c>
      <c r="E1014" s="34" t="s">
        <v>4114</v>
      </c>
      <c r="F1014" s="34" t="s">
        <v>4583</v>
      </c>
      <c r="G1014" s="34" t="s">
        <v>4109</v>
      </c>
      <c r="H1014" s="34" t="s">
        <v>4287</v>
      </c>
      <c r="I1014" s="34" t="s">
        <v>160</v>
      </c>
      <c r="J1014" s="36">
        <v>44175</v>
      </c>
      <c r="K1014" s="36"/>
      <c r="L1014" s="34" t="s">
        <v>61</v>
      </c>
      <c r="M1014" s="40"/>
      <c r="N1014" s="41"/>
      <c r="O1014" s="40"/>
      <c r="P1014" s="41" t="s">
        <v>3456</v>
      </c>
      <c r="Q1014" s="40"/>
      <c r="R1014" s="41" t="s">
        <v>3456</v>
      </c>
      <c r="S1014" s="41"/>
      <c r="T1014" s="41" t="s">
        <v>70</v>
      </c>
      <c r="U1014" s="41"/>
      <c r="V1014" s="41"/>
      <c r="W1014" s="40"/>
      <c r="X1014" s="41" t="s">
        <v>70</v>
      </c>
      <c r="Y1014" s="41"/>
      <c r="Z1014" s="40"/>
      <c r="AA1014" s="41"/>
      <c r="AB1014" s="41"/>
      <c r="AC1014" s="41"/>
      <c r="AD1014" s="40"/>
      <c r="AE1014" s="41" t="s">
        <v>3456</v>
      </c>
      <c r="AF1014" s="41" t="s">
        <v>3456</v>
      </c>
      <c r="AG1014" s="41" t="s">
        <v>70</v>
      </c>
      <c r="AH1014" s="41"/>
      <c r="AI1014" s="41"/>
      <c r="AJ1014" s="40"/>
      <c r="AK1014" s="41" t="s">
        <v>70</v>
      </c>
      <c r="AL1014" s="40"/>
      <c r="AM1014" s="41"/>
      <c r="AN1014" s="40"/>
      <c r="AO1014" s="41" t="s">
        <v>70</v>
      </c>
      <c r="AP1014" s="41" t="s">
        <v>70</v>
      </c>
      <c r="AQ1014" s="41" t="s">
        <v>70</v>
      </c>
      <c r="AR1014" s="41" t="s">
        <v>70</v>
      </c>
      <c r="AS1014" s="41" t="s">
        <v>70</v>
      </c>
      <c r="AT1014" s="40"/>
      <c r="AU1014" s="40"/>
      <c r="AV1014" s="34" t="s">
        <v>70</v>
      </c>
      <c r="AW1014" s="34" t="s">
        <v>70</v>
      </c>
      <c r="AX1014" s="34" t="s">
        <v>133</v>
      </c>
      <c r="AY1014" s="34" t="s">
        <v>4295</v>
      </c>
      <c r="AZ1014" s="34" t="s">
        <v>64</v>
      </c>
      <c r="BA1014" s="34" t="s">
        <v>4108</v>
      </c>
      <c r="BB1014" s="35">
        <v>2037</v>
      </c>
      <c r="BC1014" s="34" t="s">
        <v>119</v>
      </c>
    </row>
    <row r="1015" spans="1:55" x14ac:dyDescent="0.25">
      <c r="A1015" s="34" t="s">
        <v>2698</v>
      </c>
      <c r="B1015" s="35">
        <v>80420</v>
      </c>
      <c r="C1015" s="34">
        <v>100</v>
      </c>
      <c r="D1015" s="34" t="s">
        <v>4113</v>
      </c>
      <c r="E1015" s="34" t="s">
        <v>4112</v>
      </c>
      <c r="F1015" s="34" t="s">
        <v>4583</v>
      </c>
      <c r="G1015" s="34" t="s">
        <v>4109</v>
      </c>
      <c r="H1015" s="34" t="s">
        <v>4287</v>
      </c>
      <c r="I1015" s="34" t="s">
        <v>160</v>
      </c>
      <c r="J1015" s="36">
        <v>44175</v>
      </c>
      <c r="K1015" s="36"/>
      <c r="L1015" s="34" t="s">
        <v>61</v>
      </c>
      <c r="M1015" s="40"/>
      <c r="N1015" s="41"/>
      <c r="O1015" s="40"/>
      <c r="P1015" s="41" t="s">
        <v>3456</v>
      </c>
      <c r="Q1015" s="40"/>
      <c r="R1015" s="41" t="s">
        <v>3456</v>
      </c>
      <c r="S1015" s="41"/>
      <c r="T1015" s="41" t="s">
        <v>70</v>
      </c>
      <c r="U1015" s="41"/>
      <c r="V1015" s="41"/>
      <c r="W1015" s="40"/>
      <c r="X1015" s="41" t="s">
        <v>70</v>
      </c>
      <c r="Y1015" s="41"/>
      <c r="Z1015" s="40"/>
      <c r="AA1015" s="41"/>
      <c r="AB1015" s="41"/>
      <c r="AC1015" s="41"/>
      <c r="AD1015" s="40"/>
      <c r="AE1015" s="41" t="s">
        <v>3456</v>
      </c>
      <c r="AF1015" s="41" t="s">
        <v>3456</v>
      </c>
      <c r="AG1015" s="41" t="s">
        <v>70</v>
      </c>
      <c r="AH1015" s="41"/>
      <c r="AI1015" s="41"/>
      <c r="AJ1015" s="40"/>
      <c r="AK1015" s="41" t="s">
        <v>70</v>
      </c>
      <c r="AL1015" s="40"/>
      <c r="AM1015" s="41"/>
      <c r="AN1015" s="40"/>
      <c r="AO1015" s="41" t="s">
        <v>70</v>
      </c>
      <c r="AP1015" s="41" t="s">
        <v>70</v>
      </c>
      <c r="AQ1015" s="41" t="s">
        <v>70</v>
      </c>
      <c r="AR1015" s="41" t="s">
        <v>70</v>
      </c>
      <c r="AS1015" s="41" t="s">
        <v>70</v>
      </c>
      <c r="AT1015" s="40"/>
      <c r="AU1015" s="40"/>
      <c r="AV1015" s="34" t="s">
        <v>70</v>
      </c>
      <c r="AW1015" s="34" t="s">
        <v>70</v>
      </c>
      <c r="AX1015" s="34" t="s">
        <v>133</v>
      </c>
      <c r="AY1015" s="34" t="s">
        <v>4295</v>
      </c>
      <c r="AZ1015" s="34" t="s">
        <v>64</v>
      </c>
      <c r="BA1015" s="34" t="s">
        <v>4108</v>
      </c>
      <c r="BB1015" s="35">
        <v>2037</v>
      </c>
      <c r="BC1015" s="34" t="s">
        <v>119</v>
      </c>
    </row>
    <row r="1016" spans="1:55" x14ac:dyDescent="0.25">
      <c r="A1016" s="34" t="s">
        <v>2698</v>
      </c>
      <c r="B1016" s="35">
        <v>80421</v>
      </c>
      <c r="C1016" s="34">
        <v>100</v>
      </c>
      <c r="D1016" s="34" t="s">
        <v>4111</v>
      </c>
      <c r="E1016" s="34" t="s">
        <v>4110</v>
      </c>
      <c r="F1016" s="34" t="s">
        <v>4583</v>
      </c>
      <c r="G1016" s="34" t="s">
        <v>4109</v>
      </c>
      <c r="H1016" s="34" t="s">
        <v>4287</v>
      </c>
      <c r="I1016" s="34" t="s">
        <v>160</v>
      </c>
      <c r="J1016" s="36">
        <v>44175</v>
      </c>
      <c r="K1016" s="36"/>
      <c r="L1016" s="34" t="s">
        <v>61</v>
      </c>
      <c r="M1016" s="40"/>
      <c r="N1016" s="41"/>
      <c r="O1016" s="40"/>
      <c r="P1016" s="41" t="s">
        <v>3456</v>
      </c>
      <c r="Q1016" s="40"/>
      <c r="R1016" s="41" t="s">
        <v>3456</v>
      </c>
      <c r="S1016" s="41"/>
      <c r="T1016" s="41" t="s">
        <v>70</v>
      </c>
      <c r="U1016" s="41"/>
      <c r="V1016" s="41"/>
      <c r="W1016" s="40"/>
      <c r="X1016" s="41" t="s">
        <v>70</v>
      </c>
      <c r="Y1016" s="41"/>
      <c r="Z1016" s="40"/>
      <c r="AA1016" s="41"/>
      <c r="AB1016" s="41"/>
      <c r="AC1016" s="41"/>
      <c r="AD1016" s="40"/>
      <c r="AE1016" s="41" t="s">
        <v>3456</v>
      </c>
      <c r="AF1016" s="41" t="s">
        <v>3456</v>
      </c>
      <c r="AG1016" s="41" t="s">
        <v>70</v>
      </c>
      <c r="AH1016" s="41"/>
      <c r="AI1016" s="41"/>
      <c r="AJ1016" s="40"/>
      <c r="AK1016" s="41" t="s">
        <v>70</v>
      </c>
      <c r="AL1016" s="40"/>
      <c r="AM1016" s="41"/>
      <c r="AN1016" s="40"/>
      <c r="AO1016" s="41" t="s">
        <v>70</v>
      </c>
      <c r="AP1016" s="41" t="s">
        <v>70</v>
      </c>
      <c r="AQ1016" s="41" t="s">
        <v>70</v>
      </c>
      <c r="AR1016" s="41" t="s">
        <v>70</v>
      </c>
      <c r="AS1016" s="41" t="s">
        <v>70</v>
      </c>
      <c r="AT1016" s="40"/>
      <c r="AU1016" s="40"/>
      <c r="AV1016" s="34" t="s">
        <v>70</v>
      </c>
      <c r="AW1016" s="34" t="s">
        <v>70</v>
      </c>
      <c r="AX1016" s="34" t="s">
        <v>133</v>
      </c>
      <c r="AY1016" s="34" t="s">
        <v>4295</v>
      </c>
      <c r="AZ1016" s="34" t="s">
        <v>64</v>
      </c>
      <c r="BA1016" s="34" t="s">
        <v>4108</v>
      </c>
      <c r="BB1016" s="35">
        <v>2037</v>
      </c>
      <c r="BC1016" s="34" t="s">
        <v>119</v>
      </c>
    </row>
    <row r="1017" spans="1:55" x14ac:dyDescent="0.25">
      <c r="A1017" s="34" t="s">
        <v>596</v>
      </c>
      <c r="B1017" s="35">
        <v>67908</v>
      </c>
      <c r="C1017" s="34">
        <v>100</v>
      </c>
      <c r="D1017" s="34" t="s">
        <v>601</v>
      </c>
      <c r="E1017" s="34" t="s">
        <v>602</v>
      </c>
      <c r="F1017" s="34" t="s">
        <v>512</v>
      </c>
      <c r="G1017" s="34" t="s">
        <v>3548</v>
      </c>
      <c r="H1017" s="34" t="s">
        <v>59</v>
      </c>
      <c r="I1017" s="34" t="s">
        <v>114</v>
      </c>
      <c r="J1017" s="36">
        <v>43251</v>
      </c>
      <c r="K1017" s="36"/>
      <c r="L1017" s="34" t="s">
        <v>61</v>
      </c>
      <c r="M1017" s="40"/>
      <c r="N1017" s="41"/>
      <c r="O1017" s="40"/>
      <c r="P1017" s="41" t="s">
        <v>3456</v>
      </c>
      <c r="Q1017" s="40"/>
      <c r="R1017" s="41"/>
      <c r="S1017" s="41"/>
      <c r="T1017" s="41" t="s">
        <v>70</v>
      </c>
      <c r="U1017" s="41"/>
      <c r="V1017" s="41"/>
      <c r="W1017" s="40"/>
      <c r="X1017" s="41" t="s">
        <v>70</v>
      </c>
      <c r="Y1017" s="41"/>
      <c r="Z1017" s="41"/>
      <c r="AA1017" s="41"/>
      <c r="AB1017" s="41"/>
      <c r="AC1017" s="41"/>
      <c r="AD1017" s="40"/>
      <c r="AE1017" s="41"/>
      <c r="AF1017" s="41"/>
      <c r="AG1017" s="41" t="s">
        <v>70</v>
      </c>
      <c r="AH1017" s="41"/>
      <c r="AI1017" s="41"/>
      <c r="AJ1017" s="40"/>
      <c r="AK1017" s="41" t="s">
        <v>70</v>
      </c>
      <c r="AL1017" s="40"/>
      <c r="AM1017" s="41"/>
      <c r="AN1017" s="41"/>
      <c r="AO1017" s="41" t="s">
        <v>70</v>
      </c>
      <c r="AP1017" s="41" t="s">
        <v>70</v>
      </c>
      <c r="AQ1017" s="41" t="s">
        <v>70</v>
      </c>
      <c r="AR1017" s="41" t="s">
        <v>70</v>
      </c>
      <c r="AS1017" s="41" t="s">
        <v>70</v>
      </c>
      <c r="AT1017" s="41"/>
      <c r="AU1017" s="41"/>
      <c r="AV1017" s="34" t="s">
        <v>70</v>
      </c>
      <c r="AW1017" s="34" t="s">
        <v>70</v>
      </c>
      <c r="AX1017" s="34" t="s">
        <v>63</v>
      </c>
      <c r="AY1017" s="34" t="s">
        <v>4290</v>
      </c>
      <c r="AZ1017" s="34" t="s">
        <v>64</v>
      </c>
      <c r="BA1017" s="34" t="s">
        <v>65</v>
      </c>
      <c r="BB1017" s="35">
        <v>2033</v>
      </c>
      <c r="BC1017" s="34" t="s">
        <v>103</v>
      </c>
    </row>
    <row r="1018" spans="1:55" x14ac:dyDescent="0.25">
      <c r="A1018" s="34" t="s">
        <v>2433</v>
      </c>
      <c r="B1018" s="35">
        <v>64734</v>
      </c>
      <c r="C1018" s="34">
        <v>100</v>
      </c>
      <c r="D1018" s="34" t="s">
        <v>2450</v>
      </c>
      <c r="E1018" s="34" t="s">
        <v>4140</v>
      </c>
      <c r="F1018" s="34" t="s">
        <v>822</v>
      </c>
      <c r="G1018" s="34" t="s">
        <v>3974</v>
      </c>
      <c r="H1018" s="34" t="s">
        <v>59</v>
      </c>
      <c r="I1018" s="34" t="s">
        <v>422</v>
      </c>
      <c r="J1018" s="36">
        <v>40497</v>
      </c>
      <c r="K1018" s="36"/>
      <c r="L1018" s="34" t="s">
        <v>61</v>
      </c>
      <c r="M1018" s="40"/>
      <c r="N1018" s="41"/>
      <c r="O1018" s="40"/>
      <c r="P1018" s="41" t="s">
        <v>3456</v>
      </c>
      <c r="Q1018" s="40"/>
      <c r="R1018" s="41" t="s">
        <v>3456</v>
      </c>
      <c r="S1018" s="41"/>
      <c r="T1018" s="41" t="s">
        <v>70</v>
      </c>
      <c r="U1018" s="41"/>
      <c r="V1018" s="41"/>
      <c r="W1018" s="40"/>
      <c r="X1018" s="41" t="s">
        <v>70</v>
      </c>
      <c r="Y1018" s="41"/>
      <c r="Z1018" s="40"/>
      <c r="AA1018" s="41"/>
      <c r="AB1018" s="41"/>
      <c r="AC1018" s="41"/>
      <c r="AD1018" s="40"/>
      <c r="AE1018" s="41" t="s">
        <v>3456</v>
      </c>
      <c r="AF1018" s="41" t="s">
        <v>3456</v>
      </c>
      <c r="AG1018" s="41" t="s">
        <v>70</v>
      </c>
      <c r="AH1018" s="41"/>
      <c r="AI1018" s="41"/>
      <c r="AJ1018" s="40"/>
      <c r="AK1018" s="41" t="s">
        <v>70</v>
      </c>
      <c r="AL1018" s="40"/>
      <c r="AM1018" s="41"/>
      <c r="AN1018" s="40"/>
      <c r="AO1018" s="41" t="s">
        <v>70</v>
      </c>
      <c r="AP1018" s="41" t="s">
        <v>70</v>
      </c>
      <c r="AQ1018" s="41" t="s">
        <v>70</v>
      </c>
      <c r="AR1018" s="41" t="s">
        <v>70</v>
      </c>
      <c r="AS1018" s="41" t="s">
        <v>70</v>
      </c>
      <c r="AT1018" s="40"/>
      <c r="AU1018" s="40"/>
      <c r="AV1018" s="34" t="s">
        <v>70</v>
      </c>
      <c r="AW1018" s="34" t="s">
        <v>70</v>
      </c>
      <c r="AX1018" s="34" t="s">
        <v>63</v>
      </c>
      <c r="AY1018" s="34" t="s">
        <v>4285</v>
      </c>
      <c r="AZ1018" s="34" t="s">
        <v>64</v>
      </c>
      <c r="BA1018" s="34" t="s">
        <v>65</v>
      </c>
      <c r="BB1018" s="35">
        <v>2026</v>
      </c>
      <c r="BC1018" s="34" t="s">
        <v>66</v>
      </c>
    </row>
    <row r="1019" spans="1:55" x14ac:dyDescent="0.25">
      <c r="A1019" s="34" t="s">
        <v>2433</v>
      </c>
      <c r="B1019" s="35">
        <v>64733</v>
      </c>
      <c r="C1019" s="34">
        <v>100</v>
      </c>
      <c r="D1019" s="34" t="s">
        <v>2448</v>
      </c>
      <c r="E1019" s="34" t="s">
        <v>2449</v>
      </c>
      <c r="F1019" s="34" t="s">
        <v>822</v>
      </c>
      <c r="G1019" s="34" t="s">
        <v>3974</v>
      </c>
      <c r="H1019" s="34" t="s">
        <v>59</v>
      </c>
      <c r="I1019" s="34" t="s">
        <v>422</v>
      </c>
      <c r="J1019" s="36">
        <v>40386</v>
      </c>
      <c r="K1019" s="36"/>
      <c r="L1019" s="34" t="s">
        <v>61</v>
      </c>
      <c r="M1019" s="40"/>
      <c r="N1019" s="41"/>
      <c r="O1019" s="40"/>
      <c r="P1019" s="41"/>
      <c r="Q1019" s="40"/>
      <c r="R1019" s="41" t="s">
        <v>3456</v>
      </c>
      <c r="S1019" s="41"/>
      <c r="T1019" s="41" t="s">
        <v>70</v>
      </c>
      <c r="U1019" s="41"/>
      <c r="V1019" s="41"/>
      <c r="W1019" s="40"/>
      <c r="X1019" s="41" t="s">
        <v>70</v>
      </c>
      <c r="Y1019" s="41"/>
      <c r="Z1019" s="40"/>
      <c r="AA1019" s="41"/>
      <c r="AB1019" s="41"/>
      <c r="AC1019" s="41"/>
      <c r="AD1019" s="40"/>
      <c r="AE1019" s="41" t="s">
        <v>3456</v>
      </c>
      <c r="AF1019" s="41" t="s">
        <v>3456</v>
      </c>
      <c r="AG1019" s="41" t="s">
        <v>70</v>
      </c>
      <c r="AH1019" s="41"/>
      <c r="AI1019" s="41"/>
      <c r="AJ1019" s="40"/>
      <c r="AK1019" s="41" t="s">
        <v>70</v>
      </c>
      <c r="AL1019" s="40"/>
      <c r="AM1019" s="41"/>
      <c r="AN1019" s="40"/>
      <c r="AO1019" s="41" t="s">
        <v>70</v>
      </c>
      <c r="AP1019" s="41" t="s">
        <v>70</v>
      </c>
      <c r="AQ1019" s="41" t="s">
        <v>70</v>
      </c>
      <c r="AR1019" s="41" t="s">
        <v>70</v>
      </c>
      <c r="AS1019" s="41" t="s">
        <v>70</v>
      </c>
      <c r="AT1019" s="40"/>
      <c r="AU1019" s="40"/>
      <c r="AV1019" s="34" t="s">
        <v>70</v>
      </c>
      <c r="AW1019" s="34" t="s">
        <v>70</v>
      </c>
      <c r="AX1019" s="34" t="s">
        <v>63</v>
      </c>
      <c r="AY1019" s="34" t="s">
        <v>4285</v>
      </c>
      <c r="AZ1019" s="34" t="s">
        <v>64</v>
      </c>
      <c r="BA1019" s="34" t="s">
        <v>65</v>
      </c>
      <c r="BB1019" s="35">
        <v>2025</v>
      </c>
      <c r="BC1019" s="34" t="s">
        <v>66</v>
      </c>
    </row>
    <row r="1020" spans="1:55" x14ac:dyDescent="0.25">
      <c r="A1020" s="34" t="s">
        <v>1625</v>
      </c>
      <c r="B1020" s="35">
        <v>65663</v>
      </c>
      <c r="C1020" s="34">
        <v>100</v>
      </c>
      <c r="D1020" s="34" t="s">
        <v>1634</v>
      </c>
      <c r="E1020" s="34" t="s">
        <v>1635</v>
      </c>
      <c r="F1020" s="34" t="s">
        <v>1560</v>
      </c>
      <c r="G1020" s="34" t="s">
        <v>303</v>
      </c>
      <c r="H1020" s="34" t="s">
        <v>208</v>
      </c>
      <c r="I1020" s="34" t="s">
        <v>1633</v>
      </c>
      <c r="J1020" s="36">
        <v>41213</v>
      </c>
      <c r="K1020" s="36"/>
      <c r="L1020" s="34" t="s">
        <v>61</v>
      </c>
      <c r="M1020" s="40"/>
      <c r="N1020" s="41"/>
      <c r="O1020" s="40"/>
      <c r="P1020" s="41" t="s">
        <v>3456</v>
      </c>
      <c r="Q1020" s="40"/>
      <c r="R1020" s="41" t="s">
        <v>3456</v>
      </c>
      <c r="S1020" s="41"/>
      <c r="T1020" s="41" t="s">
        <v>70</v>
      </c>
      <c r="U1020" s="41"/>
      <c r="V1020" s="41"/>
      <c r="W1020" s="40"/>
      <c r="X1020" s="41" t="s">
        <v>70</v>
      </c>
      <c r="Y1020" s="41"/>
      <c r="Z1020" s="40"/>
      <c r="AA1020" s="41"/>
      <c r="AB1020" s="41"/>
      <c r="AC1020" s="41"/>
      <c r="AD1020" s="40"/>
      <c r="AE1020" s="41"/>
      <c r="AF1020" s="41"/>
      <c r="AG1020" s="41" t="s">
        <v>70</v>
      </c>
      <c r="AH1020" s="41"/>
      <c r="AI1020" s="41"/>
      <c r="AJ1020" s="40"/>
      <c r="AK1020" s="41" t="s">
        <v>70</v>
      </c>
      <c r="AL1020" s="40"/>
      <c r="AM1020" s="41"/>
      <c r="AN1020" s="40"/>
      <c r="AO1020" s="41" t="s">
        <v>70</v>
      </c>
      <c r="AP1020" s="41" t="s">
        <v>70</v>
      </c>
      <c r="AQ1020" s="41" t="s">
        <v>70</v>
      </c>
      <c r="AR1020" s="41" t="s">
        <v>70</v>
      </c>
      <c r="AS1020" s="41" t="s">
        <v>70</v>
      </c>
      <c r="AT1020" s="40"/>
      <c r="AU1020" s="40"/>
      <c r="AV1020" s="34" t="s">
        <v>70</v>
      </c>
      <c r="AW1020" s="34" t="s">
        <v>70</v>
      </c>
      <c r="AX1020" s="34" t="s">
        <v>63</v>
      </c>
      <c r="AY1020" s="34" t="s">
        <v>4285</v>
      </c>
      <c r="AZ1020" s="34" t="s">
        <v>64</v>
      </c>
      <c r="BA1020" s="34" t="s">
        <v>65</v>
      </c>
      <c r="BB1020" s="35">
        <v>2027</v>
      </c>
      <c r="BC1020" s="34" t="s">
        <v>185</v>
      </c>
    </row>
    <row r="1021" spans="1:55" x14ac:dyDescent="0.25">
      <c r="A1021" s="34" t="s">
        <v>424</v>
      </c>
      <c r="B1021" s="35">
        <v>65982</v>
      </c>
      <c r="C1021" s="34">
        <v>100</v>
      </c>
      <c r="D1021" s="34" t="s">
        <v>4272</v>
      </c>
      <c r="E1021" s="34" t="s">
        <v>439</v>
      </c>
      <c r="F1021" s="34" t="s">
        <v>440</v>
      </c>
      <c r="G1021" s="34" t="s">
        <v>3982</v>
      </c>
      <c r="H1021" s="34" t="s">
        <v>144</v>
      </c>
      <c r="I1021" s="34" t="s">
        <v>63</v>
      </c>
      <c r="J1021" s="36">
        <v>41816</v>
      </c>
      <c r="K1021" s="36"/>
      <c r="L1021" s="34" t="s">
        <v>61</v>
      </c>
      <c r="M1021" s="40"/>
      <c r="N1021" s="41"/>
      <c r="O1021" s="40"/>
      <c r="P1021" s="41" t="s">
        <v>3456</v>
      </c>
      <c r="Q1021" s="40"/>
      <c r="R1021" s="41" t="s">
        <v>3456</v>
      </c>
      <c r="S1021" s="41"/>
      <c r="T1021" s="41" t="s">
        <v>70</v>
      </c>
      <c r="U1021" s="41"/>
      <c r="V1021" s="41"/>
      <c r="W1021" s="40"/>
      <c r="X1021" s="41" t="s">
        <v>70</v>
      </c>
      <c r="Y1021" s="41"/>
      <c r="Z1021" s="41"/>
      <c r="AA1021" s="41"/>
      <c r="AB1021" s="41"/>
      <c r="AC1021" s="41"/>
      <c r="AD1021" s="40"/>
      <c r="AE1021" s="41" t="s">
        <v>3456</v>
      </c>
      <c r="AF1021" s="41"/>
      <c r="AG1021" s="41" t="s">
        <v>70</v>
      </c>
      <c r="AH1021" s="41"/>
      <c r="AI1021" s="41"/>
      <c r="AJ1021" s="40"/>
      <c r="AK1021" s="41" t="s">
        <v>70</v>
      </c>
      <c r="AL1021" s="41"/>
      <c r="AM1021" s="41"/>
      <c r="AN1021" s="41"/>
      <c r="AO1021" s="41" t="s">
        <v>70</v>
      </c>
      <c r="AP1021" s="41" t="s">
        <v>70</v>
      </c>
      <c r="AQ1021" s="41" t="s">
        <v>70</v>
      </c>
      <c r="AR1021" s="41" t="s">
        <v>70</v>
      </c>
      <c r="AS1021" s="41" t="s">
        <v>70</v>
      </c>
      <c r="AT1021" s="41"/>
      <c r="AU1021" s="41"/>
      <c r="AV1021" s="34" t="s">
        <v>70</v>
      </c>
      <c r="AW1021" s="34" t="s">
        <v>70</v>
      </c>
      <c r="AX1021" s="34" t="s">
        <v>63</v>
      </c>
      <c r="AY1021" s="34" t="s">
        <v>4289</v>
      </c>
      <c r="AZ1021" s="34" t="s">
        <v>64</v>
      </c>
      <c r="BA1021" s="34" t="s">
        <v>65</v>
      </c>
      <c r="BB1021" s="35">
        <v>2030</v>
      </c>
      <c r="BC1021" s="34" t="s">
        <v>103</v>
      </c>
    </row>
    <row r="1022" spans="1:55" x14ac:dyDescent="0.25">
      <c r="A1022" s="34" t="s">
        <v>2462</v>
      </c>
      <c r="B1022" s="35">
        <v>65774</v>
      </c>
      <c r="C1022" s="34">
        <v>100</v>
      </c>
      <c r="D1022" s="34" t="s">
        <v>2498</v>
      </c>
      <c r="E1022" s="34" t="s">
        <v>2499</v>
      </c>
      <c r="F1022" s="34" t="s">
        <v>4137</v>
      </c>
      <c r="G1022" s="34" t="s">
        <v>3500</v>
      </c>
      <c r="H1022" s="34" t="s">
        <v>4287</v>
      </c>
      <c r="I1022" s="34" t="s">
        <v>137</v>
      </c>
      <c r="J1022" s="36">
        <v>41428</v>
      </c>
      <c r="K1022" s="36"/>
      <c r="L1022" s="34" t="s">
        <v>61</v>
      </c>
      <c r="M1022" s="40"/>
      <c r="N1022" s="41"/>
      <c r="O1022" s="40"/>
      <c r="P1022" s="41" t="s">
        <v>3456</v>
      </c>
      <c r="Q1022" s="40"/>
      <c r="R1022" s="41"/>
      <c r="S1022" s="41"/>
      <c r="T1022" s="41" t="s">
        <v>70</v>
      </c>
      <c r="U1022" s="41"/>
      <c r="V1022" s="41"/>
      <c r="W1022" s="40"/>
      <c r="X1022" s="41" t="s">
        <v>70</v>
      </c>
      <c r="Y1022" s="41"/>
      <c r="Z1022" s="40"/>
      <c r="AA1022" s="41"/>
      <c r="AB1022" s="41"/>
      <c r="AC1022" s="41"/>
      <c r="AD1022" s="40"/>
      <c r="AE1022" s="41"/>
      <c r="AF1022" s="41"/>
      <c r="AG1022" s="41" t="s">
        <v>70</v>
      </c>
      <c r="AH1022" s="41"/>
      <c r="AI1022" s="41"/>
      <c r="AJ1022" s="40"/>
      <c r="AK1022" s="41" t="s">
        <v>70</v>
      </c>
      <c r="AL1022" s="40"/>
      <c r="AM1022" s="41"/>
      <c r="AN1022" s="40"/>
      <c r="AO1022" s="41" t="s">
        <v>70</v>
      </c>
      <c r="AP1022" s="41" t="s">
        <v>70</v>
      </c>
      <c r="AQ1022" s="41" t="s">
        <v>70</v>
      </c>
      <c r="AR1022" s="41" t="s">
        <v>70</v>
      </c>
      <c r="AS1022" s="41" t="s">
        <v>70</v>
      </c>
      <c r="AT1022" s="40"/>
      <c r="AU1022" s="40"/>
      <c r="AV1022" s="34" t="s">
        <v>70</v>
      </c>
      <c r="AW1022" s="34" t="s">
        <v>70</v>
      </c>
      <c r="AX1022" s="34" t="s">
        <v>63</v>
      </c>
      <c r="AY1022" s="34" t="s">
        <v>4302</v>
      </c>
      <c r="AZ1022" s="34" t="s">
        <v>64</v>
      </c>
      <c r="BA1022" s="34" t="s">
        <v>65</v>
      </c>
      <c r="BB1022" s="35">
        <v>2028</v>
      </c>
      <c r="BC1022" s="34" t="s">
        <v>119</v>
      </c>
    </row>
    <row r="1023" spans="1:55" x14ac:dyDescent="0.25">
      <c r="A1023" s="34" t="s">
        <v>4433</v>
      </c>
      <c r="B1023" s="35">
        <v>82161</v>
      </c>
      <c r="C1023" s="34">
        <v>100</v>
      </c>
      <c r="D1023" s="34" t="s">
        <v>4483</v>
      </c>
      <c r="E1023" s="34" t="s">
        <v>4484</v>
      </c>
      <c r="F1023" s="34" t="s">
        <v>4485</v>
      </c>
      <c r="G1023" s="34" t="s">
        <v>4437</v>
      </c>
      <c r="H1023" s="34" t="s">
        <v>59</v>
      </c>
      <c r="I1023" s="34" t="s">
        <v>4458</v>
      </c>
      <c r="J1023" s="36">
        <v>42887</v>
      </c>
      <c r="K1023" s="36"/>
      <c r="L1023" s="34" t="s">
        <v>61</v>
      </c>
      <c r="M1023" s="40"/>
      <c r="N1023" s="41"/>
      <c r="O1023" s="40"/>
      <c r="P1023" s="41" t="s">
        <v>3456</v>
      </c>
      <c r="Q1023" s="40"/>
      <c r="R1023" s="41" t="s">
        <v>3456</v>
      </c>
      <c r="S1023" s="41" t="s">
        <v>3456</v>
      </c>
      <c r="T1023" s="41" t="s">
        <v>70</v>
      </c>
      <c r="U1023" s="41"/>
      <c r="V1023" s="41"/>
      <c r="W1023" s="40"/>
      <c r="X1023" s="41" t="s">
        <v>70</v>
      </c>
      <c r="Y1023" s="41"/>
      <c r="Z1023" s="40"/>
      <c r="AA1023" s="41"/>
      <c r="AB1023" s="41"/>
      <c r="AC1023" s="41"/>
      <c r="AD1023" s="40"/>
      <c r="AE1023" s="41" t="s">
        <v>3456</v>
      </c>
      <c r="AF1023" s="41" t="s">
        <v>3456</v>
      </c>
      <c r="AG1023" s="41" t="s">
        <v>70</v>
      </c>
      <c r="AH1023" s="41"/>
      <c r="AI1023" s="41"/>
      <c r="AJ1023" s="40"/>
      <c r="AK1023" s="41" t="s">
        <v>70</v>
      </c>
      <c r="AL1023" s="40"/>
      <c r="AM1023" s="41"/>
      <c r="AN1023" s="40"/>
      <c r="AO1023" s="41" t="s">
        <v>70</v>
      </c>
      <c r="AP1023" s="41" t="s">
        <v>70</v>
      </c>
      <c r="AQ1023" s="41" t="s">
        <v>70</v>
      </c>
      <c r="AR1023" s="41" t="s">
        <v>70</v>
      </c>
      <c r="AS1023" s="41" t="s">
        <v>70</v>
      </c>
      <c r="AT1023" s="40"/>
      <c r="AU1023" s="40"/>
      <c r="AV1023" s="34" t="s">
        <v>70</v>
      </c>
      <c r="AW1023" s="34" t="s">
        <v>70</v>
      </c>
      <c r="AX1023" s="34" t="s">
        <v>63</v>
      </c>
      <c r="AY1023" s="34" t="s">
        <v>70</v>
      </c>
      <c r="AZ1023" s="34" t="s">
        <v>64</v>
      </c>
      <c r="BA1023" s="34" t="s">
        <v>65</v>
      </c>
      <c r="BB1023" s="35">
        <v>2033</v>
      </c>
      <c r="BC1023" s="34" t="s">
        <v>66</v>
      </c>
    </row>
    <row r="1024" spans="1:55" x14ac:dyDescent="0.25">
      <c r="A1024" s="34" t="s">
        <v>1518</v>
      </c>
      <c r="B1024" s="35">
        <v>65246</v>
      </c>
      <c r="C1024" s="34">
        <v>100</v>
      </c>
      <c r="D1024" s="34" t="s">
        <v>4191</v>
      </c>
      <c r="E1024" s="34" t="s">
        <v>1528</v>
      </c>
      <c r="F1024" s="34" t="s">
        <v>732</v>
      </c>
      <c r="G1024" s="34" t="s">
        <v>558</v>
      </c>
      <c r="H1024" s="34" t="s">
        <v>59</v>
      </c>
      <c r="I1024" s="34" t="s">
        <v>114</v>
      </c>
      <c r="J1024" s="36">
        <v>40934</v>
      </c>
      <c r="K1024" s="36"/>
      <c r="L1024" s="34" t="s">
        <v>61</v>
      </c>
      <c r="M1024" s="40"/>
      <c r="N1024" s="41"/>
      <c r="O1024" s="40"/>
      <c r="P1024" s="41" t="s">
        <v>3456</v>
      </c>
      <c r="Q1024" s="40"/>
      <c r="R1024" s="41"/>
      <c r="S1024" s="41"/>
      <c r="T1024" s="41" t="s">
        <v>70</v>
      </c>
      <c r="U1024" s="41"/>
      <c r="V1024" s="41"/>
      <c r="W1024" s="40"/>
      <c r="X1024" s="41" t="s">
        <v>70</v>
      </c>
      <c r="Y1024" s="41"/>
      <c r="Z1024" s="40"/>
      <c r="AA1024" s="41"/>
      <c r="AB1024" s="41"/>
      <c r="AC1024" s="41"/>
      <c r="AD1024" s="40"/>
      <c r="AE1024" s="41" t="s">
        <v>3456</v>
      </c>
      <c r="AF1024" s="41" t="s">
        <v>3456</v>
      </c>
      <c r="AG1024" s="41" t="s">
        <v>70</v>
      </c>
      <c r="AH1024" s="41"/>
      <c r="AI1024" s="41" t="s">
        <v>3456</v>
      </c>
      <c r="AJ1024" s="40"/>
      <c r="AK1024" s="41" t="s">
        <v>70</v>
      </c>
      <c r="AL1024" s="40"/>
      <c r="AM1024" s="41"/>
      <c r="AN1024" s="40"/>
      <c r="AO1024" s="41" t="s">
        <v>70</v>
      </c>
      <c r="AP1024" s="41" t="s">
        <v>70</v>
      </c>
      <c r="AQ1024" s="41" t="s">
        <v>70</v>
      </c>
      <c r="AR1024" s="41" t="s">
        <v>70</v>
      </c>
      <c r="AS1024" s="41" t="s">
        <v>70</v>
      </c>
      <c r="AT1024" s="40"/>
      <c r="AU1024" s="40"/>
      <c r="AV1024" s="34" t="s">
        <v>70</v>
      </c>
      <c r="AW1024" s="34" t="s">
        <v>70</v>
      </c>
      <c r="AX1024" s="34" t="s">
        <v>63</v>
      </c>
      <c r="AY1024" s="34" t="s">
        <v>4292</v>
      </c>
      <c r="AZ1024" s="34" t="s">
        <v>64</v>
      </c>
      <c r="BA1024" s="34" t="s">
        <v>65</v>
      </c>
      <c r="BB1024" s="35">
        <v>2027</v>
      </c>
      <c r="BC1024" s="34" t="s">
        <v>66</v>
      </c>
    </row>
    <row r="1025" spans="1:55" x14ac:dyDescent="0.25">
      <c r="A1025" s="34" t="s">
        <v>1437</v>
      </c>
      <c r="B1025" s="35">
        <v>78366</v>
      </c>
      <c r="C1025" s="34">
        <v>100</v>
      </c>
      <c r="D1025" s="34" t="s">
        <v>1441</v>
      </c>
      <c r="E1025" s="34" t="s">
        <v>1442</v>
      </c>
      <c r="F1025" s="34" t="s">
        <v>159</v>
      </c>
      <c r="G1025" s="34" t="s">
        <v>131</v>
      </c>
      <c r="H1025" s="34" t="s">
        <v>59</v>
      </c>
      <c r="I1025" s="34" t="s">
        <v>160</v>
      </c>
      <c r="J1025" s="36">
        <v>43166</v>
      </c>
      <c r="K1025" s="36"/>
      <c r="L1025" s="34" t="s">
        <v>61</v>
      </c>
      <c r="M1025" s="40">
        <v>45271</v>
      </c>
      <c r="N1025" s="41"/>
      <c r="O1025" s="40"/>
      <c r="P1025" s="41" t="s">
        <v>3456</v>
      </c>
      <c r="Q1025" s="40"/>
      <c r="R1025" s="41"/>
      <c r="S1025" s="41"/>
      <c r="T1025" s="41" t="s">
        <v>70</v>
      </c>
      <c r="U1025" s="41"/>
      <c r="V1025" s="41"/>
      <c r="W1025" s="40"/>
      <c r="X1025" s="41" t="s">
        <v>70</v>
      </c>
      <c r="Y1025" s="41"/>
      <c r="Z1025" s="41"/>
      <c r="AA1025" s="41"/>
      <c r="AB1025" s="41"/>
      <c r="AC1025" s="41"/>
      <c r="AD1025" s="40"/>
      <c r="AE1025" s="41"/>
      <c r="AF1025" s="41"/>
      <c r="AG1025" s="41" t="s">
        <v>70</v>
      </c>
      <c r="AH1025" s="41"/>
      <c r="AI1025" s="41"/>
      <c r="AJ1025" s="40"/>
      <c r="AK1025" s="41" t="s">
        <v>70</v>
      </c>
      <c r="AL1025" s="40"/>
      <c r="AM1025" s="41"/>
      <c r="AN1025" s="40"/>
      <c r="AO1025" s="41" t="s">
        <v>70</v>
      </c>
      <c r="AP1025" s="41" t="s">
        <v>70</v>
      </c>
      <c r="AQ1025" s="41" t="s">
        <v>70</v>
      </c>
      <c r="AR1025" s="41" t="s">
        <v>70</v>
      </c>
      <c r="AS1025" s="41" t="s">
        <v>70</v>
      </c>
      <c r="AT1025" s="40"/>
      <c r="AU1025" s="40"/>
      <c r="AV1025" s="34" t="s">
        <v>70</v>
      </c>
      <c r="AW1025" s="34" t="s">
        <v>70</v>
      </c>
      <c r="AX1025" s="34" t="s">
        <v>63</v>
      </c>
      <c r="AY1025" s="34" t="s">
        <v>70</v>
      </c>
      <c r="AZ1025" s="34" t="s">
        <v>64</v>
      </c>
      <c r="BA1025" s="34" t="s">
        <v>65</v>
      </c>
      <c r="BB1025" s="35">
        <v>2033</v>
      </c>
      <c r="BC1025" s="34" t="s">
        <v>66</v>
      </c>
    </row>
    <row r="1026" spans="1:55" x14ac:dyDescent="0.25">
      <c r="A1026" s="34" t="s">
        <v>3554</v>
      </c>
      <c r="B1026" s="35">
        <v>79929</v>
      </c>
      <c r="C1026" s="34">
        <v>100</v>
      </c>
      <c r="D1026" s="34" t="s">
        <v>3566</v>
      </c>
      <c r="E1026" s="34" t="s">
        <v>3565</v>
      </c>
      <c r="F1026" s="34" t="s">
        <v>3182</v>
      </c>
      <c r="G1026" s="34" t="s">
        <v>173</v>
      </c>
      <c r="H1026" s="34" t="s">
        <v>144</v>
      </c>
      <c r="I1026" s="34" t="s">
        <v>3183</v>
      </c>
      <c r="J1026" s="36">
        <v>44452</v>
      </c>
      <c r="K1026" s="36"/>
      <c r="L1026" s="34" t="s">
        <v>61</v>
      </c>
      <c r="M1026" s="40"/>
      <c r="N1026" s="41" t="s">
        <v>3456</v>
      </c>
      <c r="O1026" s="40"/>
      <c r="P1026" s="41" t="s">
        <v>3456</v>
      </c>
      <c r="Q1026" s="40"/>
      <c r="R1026" s="41" t="s">
        <v>3456</v>
      </c>
      <c r="S1026" s="41" t="s">
        <v>3456</v>
      </c>
      <c r="T1026" s="41" t="s">
        <v>70</v>
      </c>
      <c r="U1026" s="41"/>
      <c r="V1026" s="41"/>
      <c r="W1026" s="40"/>
      <c r="X1026" s="41" t="s">
        <v>70</v>
      </c>
      <c r="Y1026" s="41"/>
      <c r="Z1026" s="40"/>
      <c r="AA1026" s="41"/>
      <c r="AB1026" s="41"/>
      <c r="AC1026" s="41"/>
      <c r="AD1026" s="40"/>
      <c r="AE1026" s="41" t="s">
        <v>3456</v>
      </c>
      <c r="AF1026" s="41" t="s">
        <v>3456</v>
      </c>
      <c r="AG1026" s="41" t="s">
        <v>70</v>
      </c>
      <c r="AH1026" s="41"/>
      <c r="AI1026" s="41"/>
      <c r="AJ1026" s="40"/>
      <c r="AK1026" s="41" t="s">
        <v>70</v>
      </c>
      <c r="AL1026" s="40"/>
      <c r="AM1026" s="41"/>
      <c r="AN1026" s="40"/>
      <c r="AO1026" s="41" t="s">
        <v>70</v>
      </c>
      <c r="AP1026" s="41" t="s">
        <v>70</v>
      </c>
      <c r="AQ1026" s="41" t="s">
        <v>70</v>
      </c>
      <c r="AR1026" s="41" t="s">
        <v>70</v>
      </c>
      <c r="AS1026" s="41" t="s">
        <v>70</v>
      </c>
      <c r="AT1026" s="40"/>
      <c r="AU1026" s="40"/>
      <c r="AV1026" s="34" t="s">
        <v>70</v>
      </c>
      <c r="AW1026" s="34" t="s">
        <v>70</v>
      </c>
      <c r="AX1026" s="34" t="s">
        <v>63</v>
      </c>
      <c r="AY1026" s="34" t="s">
        <v>4289</v>
      </c>
      <c r="AZ1026" s="34" t="s">
        <v>64</v>
      </c>
      <c r="BA1026" s="34" t="s">
        <v>65</v>
      </c>
      <c r="BB1026" s="35">
        <v>2037</v>
      </c>
      <c r="BC1026" s="34" t="s">
        <v>66</v>
      </c>
    </row>
    <row r="1027" spans="1:55" x14ac:dyDescent="0.25">
      <c r="A1027" s="34" t="s">
        <v>2532</v>
      </c>
      <c r="B1027" s="35">
        <v>65924</v>
      </c>
      <c r="C1027" s="34">
        <v>100</v>
      </c>
      <c r="D1027" s="34" t="s">
        <v>2535</v>
      </c>
      <c r="E1027" s="34" t="s">
        <v>2536</v>
      </c>
      <c r="F1027" s="34" t="s">
        <v>4136</v>
      </c>
      <c r="G1027" s="34" t="s">
        <v>58</v>
      </c>
      <c r="H1027" s="34" t="s">
        <v>59</v>
      </c>
      <c r="I1027" s="34" t="s">
        <v>60</v>
      </c>
      <c r="J1027" s="36">
        <v>41709</v>
      </c>
      <c r="K1027" s="36"/>
      <c r="L1027" s="34" t="s">
        <v>61</v>
      </c>
      <c r="M1027" s="40"/>
      <c r="N1027" s="41"/>
      <c r="O1027" s="40"/>
      <c r="P1027" s="41"/>
      <c r="Q1027" s="40"/>
      <c r="R1027" s="41" t="s">
        <v>3456</v>
      </c>
      <c r="S1027" s="41"/>
      <c r="T1027" s="41" t="s">
        <v>70</v>
      </c>
      <c r="U1027" s="41"/>
      <c r="V1027" s="41"/>
      <c r="W1027" s="40"/>
      <c r="X1027" s="41" t="s">
        <v>70</v>
      </c>
      <c r="Y1027" s="41"/>
      <c r="Z1027" s="40"/>
      <c r="AA1027" s="41"/>
      <c r="AB1027" s="41"/>
      <c r="AC1027" s="41"/>
      <c r="AD1027" s="40"/>
      <c r="AE1027" s="41"/>
      <c r="AF1027" s="41"/>
      <c r="AG1027" s="41" t="s">
        <v>70</v>
      </c>
      <c r="AH1027" s="41"/>
      <c r="AI1027" s="41"/>
      <c r="AJ1027" s="40"/>
      <c r="AK1027" s="41" t="s">
        <v>70</v>
      </c>
      <c r="AL1027" s="40"/>
      <c r="AM1027" s="41"/>
      <c r="AN1027" s="40"/>
      <c r="AO1027" s="41" t="s">
        <v>70</v>
      </c>
      <c r="AP1027" s="41" t="s">
        <v>70</v>
      </c>
      <c r="AQ1027" s="41" t="s">
        <v>70</v>
      </c>
      <c r="AR1027" s="41" t="s">
        <v>70</v>
      </c>
      <c r="AS1027" s="41" t="s">
        <v>70</v>
      </c>
      <c r="AT1027" s="40"/>
      <c r="AU1027" s="40"/>
      <c r="AV1027" s="34" t="s">
        <v>70</v>
      </c>
      <c r="AW1027" s="34" t="s">
        <v>70</v>
      </c>
      <c r="AX1027" s="34" t="s">
        <v>133</v>
      </c>
      <c r="AY1027" s="34" t="s">
        <v>4295</v>
      </c>
      <c r="AZ1027" s="34" t="s">
        <v>64</v>
      </c>
      <c r="BA1027" s="34" t="s">
        <v>65</v>
      </c>
      <c r="BB1027" s="35">
        <v>2031</v>
      </c>
      <c r="BC1027" s="34" t="s">
        <v>66</v>
      </c>
    </row>
    <row r="1028" spans="1:55" x14ac:dyDescent="0.25">
      <c r="A1028" s="34" t="s">
        <v>870</v>
      </c>
      <c r="B1028" s="35">
        <v>66876</v>
      </c>
      <c r="C1028" s="34">
        <v>50</v>
      </c>
      <c r="D1028" s="34" t="s">
        <v>876</v>
      </c>
      <c r="E1028" s="34" t="s">
        <v>877</v>
      </c>
      <c r="F1028" s="34" t="s">
        <v>878</v>
      </c>
      <c r="G1028" s="34" t="s">
        <v>59</v>
      </c>
      <c r="H1028" s="34" t="s">
        <v>59</v>
      </c>
      <c r="I1028" s="34" t="s">
        <v>132</v>
      </c>
      <c r="J1028" s="36">
        <v>43404</v>
      </c>
      <c r="K1028" s="36"/>
      <c r="L1028" s="34" t="s">
        <v>61</v>
      </c>
      <c r="M1028" s="40"/>
      <c r="N1028" s="41"/>
      <c r="O1028" s="40"/>
      <c r="P1028" s="41" t="s">
        <v>3456</v>
      </c>
      <c r="Q1028" s="40"/>
      <c r="R1028" s="41"/>
      <c r="S1028" s="41"/>
      <c r="T1028" s="41" t="s">
        <v>70</v>
      </c>
      <c r="U1028" s="41"/>
      <c r="V1028" s="41"/>
      <c r="W1028" s="40"/>
      <c r="X1028" s="41" t="s">
        <v>70</v>
      </c>
      <c r="Y1028" s="41"/>
      <c r="Z1028" s="41"/>
      <c r="AA1028" s="41"/>
      <c r="AB1028" s="41"/>
      <c r="AC1028" s="41"/>
      <c r="AD1028" s="40"/>
      <c r="AE1028" s="41"/>
      <c r="AF1028" s="41"/>
      <c r="AG1028" s="41" t="s">
        <v>70</v>
      </c>
      <c r="AH1028" s="41"/>
      <c r="AI1028" s="41"/>
      <c r="AJ1028" s="40"/>
      <c r="AK1028" s="41" t="s">
        <v>70</v>
      </c>
      <c r="AL1028" s="40"/>
      <c r="AM1028" s="41"/>
      <c r="AN1028" s="41"/>
      <c r="AO1028" s="41" t="s">
        <v>70</v>
      </c>
      <c r="AP1028" s="41" t="s">
        <v>70</v>
      </c>
      <c r="AQ1028" s="41" t="s">
        <v>70</v>
      </c>
      <c r="AR1028" s="41" t="s">
        <v>70</v>
      </c>
      <c r="AS1028" s="41" t="s">
        <v>70</v>
      </c>
      <c r="AT1028" s="41"/>
      <c r="AU1028" s="41"/>
      <c r="AV1028" s="34" t="s">
        <v>70</v>
      </c>
      <c r="AW1028" s="34" t="s">
        <v>70</v>
      </c>
      <c r="AX1028" s="34" t="s">
        <v>63</v>
      </c>
      <c r="AY1028" s="34" t="s">
        <v>4288</v>
      </c>
      <c r="AZ1028" s="34" t="s">
        <v>64</v>
      </c>
      <c r="BA1028" s="34" t="s">
        <v>65</v>
      </c>
      <c r="BB1028" s="35">
        <v>2034</v>
      </c>
      <c r="BC1028" s="34" t="s">
        <v>119</v>
      </c>
    </row>
    <row r="1029" spans="1:55" x14ac:dyDescent="0.25">
      <c r="A1029" s="34" t="s">
        <v>1443</v>
      </c>
      <c r="B1029" s="35">
        <v>78771</v>
      </c>
      <c r="C1029" s="34">
        <v>100</v>
      </c>
      <c r="D1029" s="34" t="s">
        <v>1457</v>
      </c>
      <c r="E1029" s="34" t="s">
        <v>1458</v>
      </c>
      <c r="F1029" s="34" t="s">
        <v>1358</v>
      </c>
      <c r="G1029" s="34" t="s">
        <v>558</v>
      </c>
      <c r="H1029" s="34" t="s">
        <v>59</v>
      </c>
      <c r="I1029" s="34" t="s">
        <v>559</v>
      </c>
      <c r="J1029" s="36">
        <v>43574</v>
      </c>
      <c r="K1029" s="36"/>
      <c r="L1029" s="34" t="s">
        <v>61</v>
      </c>
      <c r="M1029" s="40"/>
      <c r="N1029" s="41"/>
      <c r="O1029" s="40"/>
      <c r="P1029" s="41" t="s">
        <v>3456</v>
      </c>
      <c r="Q1029" s="40"/>
      <c r="R1029" s="41" t="s">
        <v>3456</v>
      </c>
      <c r="S1029" s="41"/>
      <c r="T1029" s="41" t="s">
        <v>70</v>
      </c>
      <c r="U1029" s="41"/>
      <c r="V1029" s="41"/>
      <c r="W1029" s="40"/>
      <c r="X1029" s="41" t="s">
        <v>70</v>
      </c>
      <c r="Y1029" s="41"/>
      <c r="Z1029" s="41"/>
      <c r="AA1029" s="41"/>
      <c r="AB1029" s="41"/>
      <c r="AC1029" s="41"/>
      <c r="AD1029" s="40"/>
      <c r="AE1029" s="41" t="s">
        <v>3456</v>
      </c>
      <c r="AF1029" s="41"/>
      <c r="AG1029" s="41" t="s">
        <v>70</v>
      </c>
      <c r="AH1029" s="41"/>
      <c r="AI1029" s="41"/>
      <c r="AJ1029" s="40"/>
      <c r="AK1029" s="41" t="s">
        <v>70</v>
      </c>
      <c r="AL1029" s="40"/>
      <c r="AM1029" s="41"/>
      <c r="AN1029" s="40"/>
      <c r="AO1029" s="41" t="s">
        <v>70</v>
      </c>
      <c r="AP1029" s="41" t="s">
        <v>70</v>
      </c>
      <c r="AQ1029" s="41" t="s">
        <v>70</v>
      </c>
      <c r="AR1029" s="41" t="s">
        <v>70</v>
      </c>
      <c r="AS1029" s="41" t="s">
        <v>70</v>
      </c>
      <c r="AT1029" s="40"/>
      <c r="AU1029" s="40"/>
      <c r="AV1029" s="34" t="s">
        <v>70</v>
      </c>
      <c r="AW1029" s="34" t="s">
        <v>70</v>
      </c>
      <c r="AX1029" s="34" t="s">
        <v>63</v>
      </c>
      <c r="AY1029" s="34" t="s">
        <v>4288</v>
      </c>
      <c r="AZ1029" s="34" t="s">
        <v>64</v>
      </c>
      <c r="BA1029" s="34" t="s">
        <v>65</v>
      </c>
      <c r="BB1029" s="35">
        <v>2033</v>
      </c>
      <c r="BC1029" s="34" t="s">
        <v>119</v>
      </c>
    </row>
    <row r="1030" spans="1:55" x14ac:dyDescent="0.25">
      <c r="A1030" s="34" t="s">
        <v>645</v>
      </c>
      <c r="B1030" s="35">
        <v>78886</v>
      </c>
      <c r="C1030" s="34">
        <v>100</v>
      </c>
      <c r="D1030" s="34" t="s">
        <v>723</v>
      </c>
      <c r="E1030" s="34" t="s">
        <v>724</v>
      </c>
      <c r="F1030" s="34" t="s">
        <v>721</v>
      </c>
      <c r="G1030" s="34" t="s">
        <v>303</v>
      </c>
      <c r="H1030" s="34" t="s">
        <v>208</v>
      </c>
      <c r="I1030" s="34" t="s">
        <v>1626</v>
      </c>
      <c r="J1030" s="36">
        <v>43958</v>
      </c>
      <c r="K1030" s="36"/>
      <c r="L1030" s="34" t="s">
        <v>61</v>
      </c>
      <c r="M1030" s="40"/>
      <c r="N1030" s="41"/>
      <c r="O1030" s="40"/>
      <c r="P1030" s="41" t="s">
        <v>3456</v>
      </c>
      <c r="Q1030" s="40"/>
      <c r="R1030" s="41"/>
      <c r="S1030" s="41"/>
      <c r="T1030" s="41" t="s">
        <v>70</v>
      </c>
      <c r="U1030" s="41"/>
      <c r="V1030" s="41"/>
      <c r="W1030" s="40"/>
      <c r="X1030" s="41" t="s">
        <v>70</v>
      </c>
      <c r="Y1030" s="41"/>
      <c r="Z1030" s="41"/>
      <c r="AA1030" s="41"/>
      <c r="AB1030" s="41"/>
      <c r="AC1030" s="41"/>
      <c r="AD1030" s="40"/>
      <c r="AE1030" s="41" t="s">
        <v>3456</v>
      </c>
      <c r="AF1030" s="41" t="s">
        <v>3456</v>
      </c>
      <c r="AG1030" s="41" t="s">
        <v>70</v>
      </c>
      <c r="AH1030" s="41"/>
      <c r="AI1030" s="41"/>
      <c r="AJ1030" s="40"/>
      <c r="AK1030" s="41" t="s">
        <v>70</v>
      </c>
      <c r="AL1030" s="40"/>
      <c r="AM1030" s="41"/>
      <c r="AN1030" s="41"/>
      <c r="AO1030" s="41" t="s">
        <v>70</v>
      </c>
      <c r="AP1030" s="41" t="s">
        <v>70</v>
      </c>
      <c r="AQ1030" s="41" t="s">
        <v>70</v>
      </c>
      <c r="AR1030" s="41" t="s">
        <v>70</v>
      </c>
      <c r="AS1030" s="41" t="s">
        <v>70</v>
      </c>
      <c r="AT1030" s="41"/>
      <c r="AU1030" s="41"/>
      <c r="AV1030" s="34" t="s">
        <v>70</v>
      </c>
      <c r="AW1030" s="34" t="s">
        <v>70</v>
      </c>
      <c r="AX1030" s="34" t="s">
        <v>133</v>
      </c>
      <c r="AY1030" s="34" t="s">
        <v>4290</v>
      </c>
      <c r="AZ1030" s="34" t="s">
        <v>64</v>
      </c>
      <c r="BA1030" s="34" t="s">
        <v>65</v>
      </c>
      <c r="BB1030" s="35">
        <v>2037</v>
      </c>
      <c r="BC1030" s="34" t="s">
        <v>66</v>
      </c>
    </row>
    <row r="1031" spans="1:55" x14ac:dyDescent="0.25">
      <c r="A1031" s="34" t="s">
        <v>645</v>
      </c>
      <c r="B1031" s="35">
        <v>78734</v>
      </c>
      <c r="C1031" s="34">
        <v>100</v>
      </c>
      <c r="D1031" s="34" t="s">
        <v>719</v>
      </c>
      <c r="E1031" s="34" t="s">
        <v>720</v>
      </c>
      <c r="F1031" s="34" t="s">
        <v>721</v>
      </c>
      <c r="G1031" s="34" t="s">
        <v>303</v>
      </c>
      <c r="H1031" s="34" t="s">
        <v>208</v>
      </c>
      <c r="I1031" s="34" t="s">
        <v>1626</v>
      </c>
      <c r="J1031" s="36">
        <v>43958</v>
      </c>
      <c r="K1031" s="36"/>
      <c r="L1031" s="34" t="s">
        <v>61</v>
      </c>
      <c r="M1031" s="40"/>
      <c r="N1031" s="41"/>
      <c r="O1031" s="40"/>
      <c r="P1031" s="41" t="s">
        <v>3456</v>
      </c>
      <c r="Q1031" s="40"/>
      <c r="R1031" s="41"/>
      <c r="S1031" s="41"/>
      <c r="T1031" s="41" t="s">
        <v>70</v>
      </c>
      <c r="U1031" s="41"/>
      <c r="V1031" s="41"/>
      <c r="W1031" s="40"/>
      <c r="X1031" s="41" t="s">
        <v>70</v>
      </c>
      <c r="Y1031" s="41"/>
      <c r="Z1031" s="41"/>
      <c r="AA1031" s="41"/>
      <c r="AB1031" s="41"/>
      <c r="AC1031" s="41"/>
      <c r="AD1031" s="40"/>
      <c r="AE1031" s="41" t="s">
        <v>3456</v>
      </c>
      <c r="AF1031" s="41" t="s">
        <v>3456</v>
      </c>
      <c r="AG1031" s="41" t="s">
        <v>70</v>
      </c>
      <c r="AH1031" s="41"/>
      <c r="AI1031" s="41"/>
      <c r="AJ1031" s="40"/>
      <c r="AK1031" s="41" t="s">
        <v>70</v>
      </c>
      <c r="AL1031" s="40"/>
      <c r="AM1031" s="41"/>
      <c r="AN1031" s="41"/>
      <c r="AO1031" s="41" t="s">
        <v>70</v>
      </c>
      <c r="AP1031" s="41" t="s">
        <v>70</v>
      </c>
      <c r="AQ1031" s="41" t="s">
        <v>70</v>
      </c>
      <c r="AR1031" s="41" t="s">
        <v>70</v>
      </c>
      <c r="AS1031" s="41" t="s">
        <v>70</v>
      </c>
      <c r="AT1031" s="41"/>
      <c r="AU1031" s="41"/>
      <c r="AV1031" s="34" t="s">
        <v>70</v>
      </c>
      <c r="AW1031" s="34" t="s">
        <v>70</v>
      </c>
      <c r="AX1031" s="34" t="s">
        <v>133</v>
      </c>
      <c r="AY1031" s="34" t="s">
        <v>4290</v>
      </c>
      <c r="AZ1031" s="34" t="s">
        <v>64</v>
      </c>
      <c r="BA1031" s="34" t="s">
        <v>65</v>
      </c>
      <c r="BB1031" s="35">
        <v>2036</v>
      </c>
      <c r="BC1031" s="34" t="s">
        <v>66</v>
      </c>
    </row>
    <row r="1032" spans="1:55" x14ac:dyDescent="0.25">
      <c r="A1032" s="34" t="s">
        <v>1756</v>
      </c>
      <c r="B1032" s="35">
        <v>67655</v>
      </c>
      <c r="C1032" s="34">
        <v>100</v>
      </c>
      <c r="D1032" s="34" t="s">
        <v>1763</v>
      </c>
      <c r="E1032" s="34" t="s">
        <v>1764</v>
      </c>
      <c r="F1032" s="34" t="s">
        <v>1765</v>
      </c>
      <c r="G1032" s="34" t="s">
        <v>3527</v>
      </c>
      <c r="H1032" s="34" t="s">
        <v>4287</v>
      </c>
      <c r="I1032" s="34" t="s">
        <v>114</v>
      </c>
      <c r="J1032" s="36">
        <v>42943</v>
      </c>
      <c r="K1032" s="36"/>
      <c r="L1032" s="34" t="s">
        <v>61</v>
      </c>
      <c r="M1032" s="40"/>
      <c r="N1032" s="41"/>
      <c r="O1032" s="40"/>
      <c r="P1032" s="41" t="s">
        <v>3456</v>
      </c>
      <c r="Q1032" s="40"/>
      <c r="R1032" s="41" t="s">
        <v>3456</v>
      </c>
      <c r="S1032" s="41"/>
      <c r="T1032" s="41" t="s">
        <v>70</v>
      </c>
      <c r="U1032" s="41"/>
      <c r="V1032" s="41"/>
      <c r="W1032" s="40"/>
      <c r="X1032" s="41" t="s">
        <v>70</v>
      </c>
      <c r="Y1032" s="41"/>
      <c r="Z1032" s="40"/>
      <c r="AA1032" s="41"/>
      <c r="AB1032" s="41"/>
      <c r="AC1032" s="41"/>
      <c r="AD1032" s="40"/>
      <c r="AE1032" s="41" t="s">
        <v>3456</v>
      </c>
      <c r="AF1032" s="41"/>
      <c r="AG1032" s="41" t="s">
        <v>70</v>
      </c>
      <c r="AH1032" s="41"/>
      <c r="AI1032" s="41"/>
      <c r="AJ1032" s="40"/>
      <c r="AK1032" s="41" t="s">
        <v>70</v>
      </c>
      <c r="AL1032" s="40"/>
      <c r="AM1032" s="41"/>
      <c r="AN1032" s="40"/>
      <c r="AO1032" s="41" t="s">
        <v>70</v>
      </c>
      <c r="AP1032" s="41" t="s">
        <v>70</v>
      </c>
      <c r="AQ1032" s="41" t="s">
        <v>70</v>
      </c>
      <c r="AR1032" s="41" t="s">
        <v>70</v>
      </c>
      <c r="AS1032" s="41" t="s">
        <v>70</v>
      </c>
      <c r="AT1032" s="40"/>
      <c r="AU1032" s="40"/>
      <c r="AV1032" s="34" t="s">
        <v>70</v>
      </c>
      <c r="AW1032" s="34" t="s">
        <v>70</v>
      </c>
      <c r="AX1032" s="34" t="s">
        <v>63</v>
      </c>
      <c r="AY1032" s="34" t="s">
        <v>4285</v>
      </c>
      <c r="AZ1032" s="34" t="s">
        <v>64</v>
      </c>
      <c r="BA1032" s="34" t="s">
        <v>65</v>
      </c>
      <c r="BB1032" s="35">
        <v>2033</v>
      </c>
      <c r="BC1032" s="34" t="s">
        <v>66</v>
      </c>
    </row>
    <row r="1033" spans="1:55" x14ac:dyDescent="0.25">
      <c r="A1033" s="34" t="s">
        <v>1917</v>
      </c>
      <c r="B1033" s="35">
        <v>61680</v>
      </c>
      <c r="C1033" s="34">
        <v>100</v>
      </c>
      <c r="D1033" s="34" t="s">
        <v>1948</v>
      </c>
      <c r="E1033" s="34" t="s">
        <v>1949</v>
      </c>
      <c r="F1033" s="34" t="s">
        <v>306</v>
      </c>
      <c r="G1033" s="34" t="s">
        <v>155</v>
      </c>
      <c r="H1033" s="34" t="s">
        <v>208</v>
      </c>
      <c r="I1033" s="34" t="s">
        <v>670</v>
      </c>
      <c r="J1033" s="36">
        <v>38230</v>
      </c>
      <c r="K1033" s="36"/>
      <c r="L1033" s="34" t="s">
        <v>61</v>
      </c>
      <c r="M1033" s="40"/>
      <c r="N1033" s="41"/>
      <c r="O1033" s="40"/>
      <c r="P1033" s="41"/>
      <c r="Q1033" s="40"/>
      <c r="R1033" s="41"/>
      <c r="S1033" s="41"/>
      <c r="T1033" s="41" t="s">
        <v>70</v>
      </c>
      <c r="U1033" s="41"/>
      <c r="V1033" s="41"/>
      <c r="W1033" s="40"/>
      <c r="X1033" s="41" t="s">
        <v>70</v>
      </c>
      <c r="Y1033" s="41"/>
      <c r="Z1033" s="40"/>
      <c r="AA1033" s="41"/>
      <c r="AB1033" s="41"/>
      <c r="AC1033" s="41"/>
      <c r="AD1033" s="40"/>
      <c r="AE1033" s="41" t="s">
        <v>3456</v>
      </c>
      <c r="AF1033" s="41"/>
      <c r="AG1033" s="41" t="s">
        <v>70</v>
      </c>
      <c r="AH1033" s="41"/>
      <c r="AI1033" s="41"/>
      <c r="AJ1033" s="40"/>
      <c r="AK1033" s="41" t="s">
        <v>70</v>
      </c>
      <c r="AL1033" s="40"/>
      <c r="AM1033" s="41"/>
      <c r="AN1033" s="40"/>
      <c r="AO1033" s="41" t="s">
        <v>70</v>
      </c>
      <c r="AP1033" s="41" t="s">
        <v>70</v>
      </c>
      <c r="AQ1033" s="41" t="s">
        <v>70</v>
      </c>
      <c r="AR1033" s="41" t="s">
        <v>70</v>
      </c>
      <c r="AS1033" s="41" t="s">
        <v>70</v>
      </c>
      <c r="AT1033" s="40"/>
      <c r="AU1033" s="40"/>
      <c r="AV1033" s="34" t="s">
        <v>70</v>
      </c>
      <c r="AW1033" s="34" t="s">
        <v>70</v>
      </c>
      <c r="AX1033" s="34" t="s">
        <v>133</v>
      </c>
      <c r="AY1033" s="34" t="s">
        <v>4295</v>
      </c>
      <c r="AZ1033" s="34" t="s">
        <v>64</v>
      </c>
      <c r="BA1033" s="34" t="s">
        <v>423</v>
      </c>
      <c r="BB1033" s="35">
        <v>2019</v>
      </c>
      <c r="BC1033" s="34" t="s">
        <v>66</v>
      </c>
    </row>
    <row r="1034" spans="1:55" x14ac:dyDescent="0.25">
      <c r="A1034" s="34" t="s">
        <v>1821</v>
      </c>
      <c r="B1034" s="35">
        <v>78192</v>
      </c>
      <c r="C1034" s="34">
        <v>100</v>
      </c>
      <c r="D1034" s="34" t="s">
        <v>1827</v>
      </c>
      <c r="E1034" s="34" t="s">
        <v>1828</v>
      </c>
      <c r="F1034" s="34" t="s">
        <v>191</v>
      </c>
      <c r="G1034" s="34" t="s">
        <v>99</v>
      </c>
      <c r="H1034" s="34" t="s">
        <v>4287</v>
      </c>
      <c r="I1034" s="34" t="s">
        <v>3501</v>
      </c>
      <c r="J1034" s="36">
        <v>43675</v>
      </c>
      <c r="K1034" s="36"/>
      <c r="L1034" s="34" t="s">
        <v>61</v>
      </c>
      <c r="M1034" s="40"/>
      <c r="N1034" s="41"/>
      <c r="O1034" s="40"/>
      <c r="P1034" s="41" t="s">
        <v>3456</v>
      </c>
      <c r="Q1034" s="40"/>
      <c r="R1034" s="41"/>
      <c r="S1034" s="41"/>
      <c r="T1034" s="41" t="s">
        <v>70</v>
      </c>
      <c r="U1034" s="41"/>
      <c r="V1034" s="41"/>
      <c r="W1034" s="40"/>
      <c r="X1034" s="41" t="s">
        <v>70</v>
      </c>
      <c r="Y1034" s="41"/>
      <c r="Z1034" s="40"/>
      <c r="AA1034" s="41"/>
      <c r="AB1034" s="41"/>
      <c r="AC1034" s="41"/>
      <c r="AD1034" s="40"/>
      <c r="AE1034" s="41"/>
      <c r="AF1034" s="41"/>
      <c r="AG1034" s="41" t="s">
        <v>70</v>
      </c>
      <c r="AH1034" s="41"/>
      <c r="AI1034" s="41"/>
      <c r="AJ1034" s="40"/>
      <c r="AK1034" s="41" t="s">
        <v>70</v>
      </c>
      <c r="AL1034" s="40"/>
      <c r="AM1034" s="41"/>
      <c r="AN1034" s="40"/>
      <c r="AO1034" s="41" t="s">
        <v>70</v>
      </c>
      <c r="AP1034" s="41" t="s">
        <v>70</v>
      </c>
      <c r="AQ1034" s="41" t="s">
        <v>70</v>
      </c>
      <c r="AR1034" s="41" t="s">
        <v>70</v>
      </c>
      <c r="AS1034" s="41" t="s">
        <v>70</v>
      </c>
      <c r="AT1034" s="40"/>
      <c r="AU1034" s="40"/>
      <c r="AV1034" s="34" t="s">
        <v>70</v>
      </c>
      <c r="AW1034" s="34" t="s">
        <v>70</v>
      </c>
      <c r="AX1034" s="34" t="s">
        <v>63</v>
      </c>
      <c r="AY1034" s="34" t="s">
        <v>4296</v>
      </c>
      <c r="AZ1034" s="34" t="s">
        <v>64</v>
      </c>
      <c r="BA1034" s="34" t="s">
        <v>65</v>
      </c>
      <c r="BB1034" s="35">
        <v>2034</v>
      </c>
      <c r="BC1034" s="34" t="s">
        <v>66</v>
      </c>
    </row>
    <row r="1035" spans="1:55" x14ac:dyDescent="0.25">
      <c r="A1035" s="34" t="s">
        <v>2532</v>
      </c>
      <c r="B1035" s="35">
        <v>66208</v>
      </c>
      <c r="C1035" s="34">
        <v>100</v>
      </c>
      <c r="D1035" s="34" t="s">
        <v>2539</v>
      </c>
      <c r="E1035" s="34" t="s">
        <v>2540</v>
      </c>
      <c r="F1035" s="34" t="s">
        <v>191</v>
      </c>
      <c r="G1035" s="34" t="s">
        <v>99</v>
      </c>
      <c r="H1035" s="34" t="s">
        <v>4287</v>
      </c>
      <c r="I1035" s="34" t="s">
        <v>3501</v>
      </c>
      <c r="J1035" s="36">
        <v>41950</v>
      </c>
      <c r="K1035" s="36"/>
      <c r="L1035" s="34" t="s">
        <v>61</v>
      </c>
      <c r="M1035" s="40"/>
      <c r="N1035" s="41"/>
      <c r="O1035" s="40"/>
      <c r="P1035" s="41" t="s">
        <v>3456</v>
      </c>
      <c r="Q1035" s="40"/>
      <c r="R1035" s="41"/>
      <c r="S1035" s="41"/>
      <c r="T1035" s="41" t="s">
        <v>70</v>
      </c>
      <c r="U1035" s="41"/>
      <c r="V1035" s="41"/>
      <c r="W1035" s="40"/>
      <c r="X1035" s="41" t="s">
        <v>70</v>
      </c>
      <c r="Y1035" s="41"/>
      <c r="Z1035" s="40"/>
      <c r="AA1035" s="41"/>
      <c r="AB1035" s="41"/>
      <c r="AC1035" s="41"/>
      <c r="AD1035" s="40"/>
      <c r="AE1035" s="41"/>
      <c r="AF1035" s="41"/>
      <c r="AG1035" s="41" t="s">
        <v>70</v>
      </c>
      <c r="AH1035" s="41"/>
      <c r="AI1035" s="41"/>
      <c r="AJ1035" s="40"/>
      <c r="AK1035" s="41" t="s">
        <v>70</v>
      </c>
      <c r="AL1035" s="40"/>
      <c r="AM1035" s="41"/>
      <c r="AN1035" s="40"/>
      <c r="AO1035" s="41" t="s">
        <v>70</v>
      </c>
      <c r="AP1035" s="41" t="s">
        <v>70</v>
      </c>
      <c r="AQ1035" s="41" t="s">
        <v>70</v>
      </c>
      <c r="AR1035" s="41" t="s">
        <v>70</v>
      </c>
      <c r="AS1035" s="41" t="s">
        <v>70</v>
      </c>
      <c r="AT1035" s="40"/>
      <c r="AU1035" s="40"/>
      <c r="AV1035" s="34" t="s">
        <v>70</v>
      </c>
      <c r="AW1035" s="34" t="s">
        <v>70</v>
      </c>
      <c r="AX1035" s="34" t="s">
        <v>133</v>
      </c>
      <c r="AY1035" s="34" t="s">
        <v>4295</v>
      </c>
      <c r="AZ1035" s="34" t="s">
        <v>64</v>
      </c>
      <c r="BA1035" s="34" t="s">
        <v>65</v>
      </c>
      <c r="BB1035" s="35">
        <v>2029</v>
      </c>
      <c r="BC1035" s="34" t="s">
        <v>103</v>
      </c>
    </row>
    <row r="1036" spans="1:55" x14ac:dyDescent="0.25">
      <c r="A1036" s="34" t="s">
        <v>2388</v>
      </c>
      <c r="B1036" s="35">
        <v>65278</v>
      </c>
      <c r="C1036" s="34">
        <v>100</v>
      </c>
      <c r="D1036" s="34" t="s">
        <v>2405</v>
      </c>
      <c r="E1036" s="34" t="s">
        <v>2406</v>
      </c>
      <c r="F1036" s="34" t="s">
        <v>191</v>
      </c>
      <c r="G1036" s="34" t="s">
        <v>99</v>
      </c>
      <c r="H1036" s="34" t="s">
        <v>4287</v>
      </c>
      <c r="I1036" s="34" t="s">
        <v>3501</v>
      </c>
      <c r="J1036" s="36">
        <v>40897</v>
      </c>
      <c r="K1036" s="36"/>
      <c r="L1036" s="34" t="s">
        <v>61</v>
      </c>
      <c r="M1036" s="40"/>
      <c r="N1036" s="41"/>
      <c r="O1036" s="40"/>
      <c r="P1036" s="41"/>
      <c r="Q1036" s="40"/>
      <c r="R1036" s="41"/>
      <c r="S1036" s="41"/>
      <c r="T1036" s="41" t="s">
        <v>70</v>
      </c>
      <c r="U1036" s="41"/>
      <c r="V1036" s="41"/>
      <c r="W1036" s="40"/>
      <c r="X1036" s="41" t="s">
        <v>70</v>
      </c>
      <c r="Y1036" s="41"/>
      <c r="Z1036" s="40"/>
      <c r="AA1036" s="41"/>
      <c r="AB1036" s="41"/>
      <c r="AC1036" s="41"/>
      <c r="AD1036" s="40"/>
      <c r="AE1036" s="41"/>
      <c r="AF1036" s="41"/>
      <c r="AG1036" s="41" t="s">
        <v>70</v>
      </c>
      <c r="AH1036" s="41"/>
      <c r="AI1036" s="41"/>
      <c r="AJ1036" s="40"/>
      <c r="AK1036" s="41" t="s">
        <v>70</v>
      </c>
      <c r="AL1036" s="40"/>
      <c r="AM1036" s="41"/>
      <c r="AN1036" s="40"/>
      <c r="AO1036" s="41" t="s">
        <v>70</v>
      </c>
      <c r="AP1036" s="41" t="s">
        <v>70</v>
      </c>
      <c r="AQ1036" s="41" t="s">
        <v>70</v>
      </c>
      <c r="AR1036" s="41" t="s">
        <v>70</v>
      </c>
      <c r="AS1036" s="41" t="s">
        <v>70</v>
      </c>
      <c r="AT1036" s="40"/>
      <c r="AU1036" s="40"/>
      <c r="AV1036" s="34" t="s">
        <v>70</v>
      </c>
      <c r="AW1036" s="34" t="s">
        <v>70</v>
      </c>
      <c r="AX1036" s="34" t="s">
        <v>133</v>
      </c>
      <c r="AY1036" s="34" t="s">
        <v>4302</v>
      </c>
      <c r="AZ1036" s="34" t="s">
        <v>64</v>
      </c>
      <c r="BA1036" s="34" t="s">
        <v>65</v>
      </c>
      <c r="BB1036" s="35">
        <v>2027</v>
      </c>
      <c r="BC1036" s="34" t="s">
        <v>66</v>
      </c>
    </row>
    <row r="1037" spans="1:55" x14ac:dyDescent="0.25">
      <c r="A1037" s="34" t="s">
        <v>95</v>
      </c>
      <c r="B1037" s="35">
        <v>67302</v>
      </c>
      <c r="C1037" s="34">
        <v>100</v>
      </c>
      <c r="D1037" s="34" t="s">
        <v>96</v>
      </c>
      <c r="E1037" s="34" t="s">
        <v>97</v>
      </c>
      <c r="F1037" s="34" t="s">
        <v>98</v>
      </c>
      <c r="G1037" s="34" t="s">
        <v>99</v>
      </c>
      <c r="H1037" s="34" t="s">
        <v>4287</v>
      </c>
      <c r="I1037" s="34" t="s">
        <v>3501</v>
      </c>
      <c r="J1037" s="36">
        <v>42845</v>
      </c>
      <c r="K1037" s="34"/>
      <c r="L1037" s="34" t="s">
        <v>61</v>
      </c>
      <c r="M1037" s="40"/>
      <c r="N1037" s="41"/>
      <c r="O1037" s="40"/>
      <c r="P1037" s="41" t="s">
        <v>3456</v>
      </c>
      <c r="Q1037" s="40"/>
      <c r="R1037" s="41"/>
      <c r="S1037" s="41"/>
      <c r="T1037" s="41" t="s">
        <v>70</v>
      </c>
      <c r="U1037" s="41"/>
      <c r="V1037" s="41"/>
      <c r="W1037" s="40"/>
      <c r="X1037" s="41" t="s">
        <v>70</v>
      </c>
      <c r="Y1037" s="41"/>
      <c r="Z1037" s="41"/>
      <c r="AA1037" s="41"/>
      <c r="AB1037" s="41"/>
      <c r="AC1037" s="41"/>
      <c r="AD1037" s="41"/>
      <c r="AE1037" s="41"/>
      <c r="AF1037" s="41"/>
      <c r="AG1037" s="41" t="s">
        <v>70</v>
      </c>
      <c r="AH1037" s="41"/>
      <c r="AI1037" s="41"/>
      <c r="AJ1037" s="41"/>
      <c r="AK1037" s="41" t="s">
        <v>70</v>
      </c>
      <c r="AL1037" s="41"/>
      <c r="AM1037" s="41"/>
      <c r="AN1037" s="41"/>
      <c r="AO1037" s="41" t="s">
        <v>70</v>
      </c>
      <c r="AP1037" s="41"/>
      <c r="AQ1037" s="41"/>
      <c r="AR1037" s="41"/>
      <c r="AS1037" s="41"/>
      <c r="AT1037" s="41"/>
      <c r="AU1037" s="41"/>
      <c r="AV1037" s="34"/>
      <c r="AW1037" s="34"/>
      <c r="AX1037" s="34" t="s">
        <v>63</v>
      </c>
      <c r="AY1037" s="34" t="s">
        <v>4288</v>
      </c>
      <c r="AZ1037" s="34" t="s">
        <v>64</v>
      </c>
      <c r="BA1037" s="34" t="s">
        <v>65</v>
      </c>
      <c r="BB1037" s="35">
        <v>2032</v>
      </c>
      <c r="BC1037" s="34" t="s">
        <v>66</v>
      </c>
    </row>
    <row r="1038" spans="1:55" x14ac:dyDescent="0.25">
      <c r="A1038" s="34" t="s">
        <v>1756</v>
      </c>
      <c r="B1038" s="35">
        <v>67623</v>
      </c>
      <c r="C1038" s="34">
        <v>100</v>
      </c>
      <c r="D1038" s="34" t="s">
        <v>1761</v>
      </c>
      <c r="E1038" s="34" t="s">
        <v>1762</v>
      </c>
      <c r="F1038" s="34" t="s">
        <v>4173</v>
      </c>
      <c r="G1038" s="34" t="s">
        <v>3527</v>
      </c>
      <c r="H1038" s="34" t="s">
        <v>4287</v>
      </c>
      <c r="I1038" s="34" t="s">
        <v>118</v>
      </c>
      <c r="J1038" s="36">
        <v>42977</v>
      </c>
      <c r="K1038" s="36"/>
      <c r="L1038" s="34" t="s">
        <v>61</v>
      </c>
      <c r="M1038" s="40"/>
      <c r="N1038" s="41"/>
      <c r="O1038" s="40"/>
      <c r="P1038" s="41" t="s">
        <v>3456</v>
      </c>
      <c r="Q1038" s="40"/>
      <c r="R1038" s="41"/>
      <c r="S1038" s="41"/>
      <c r="T1038" s="41" t="s">
        <v>70</v>
      </c>
      <c r="U1038" s="41"/>
      <c r="V1038" s="41"/>
      <c r="W1038" s="40"/>
      <c r="X1038" s="41" t="s">
        <v>70</v>
      </c>
      <c r="Y1038" s="41"/>
      <c r="Z1038" s="40"/>
      <c r="AA1038" s="41"/>
      <c r="AB1038" s="41"/>
      <c r="AC1038" s="41"/>
      <c r="AD1038" s="40"/>
      <c r="AE1038" s="41"/>
      <c r="AF1038" s="41"/>
      <c r="AG1038" s="41" t="s">
        <v>70</v>
      </c>
      <c r="AH1038" s="41"/>
      <c r="AI1038" s="41"/>
      <c r="AJ1038" s="40"/>
      <c r="AK1038" s="41" t="s">
        <v>70</v>
      </c>
      <c r="AL1038" s="40"/>
      <c r="AM1038" s="41"/>
      <c r="AN1038" s="40"/>
      <c r="AO1038" s="41" t="s">
        <v>70</v>
      </c>
      <c r="AP1038" s="41" t="s">
        <v>70</v>
      </c>
      <c r="AQ1038" s="41" t="s">
        <v>70</v>
      </c>
      <c r="AR1038" s="41" t="s">
        <v>70</v>
      </c>
      <c r="AS1038" s="41" t="s">
        <v>70</v>
      </c>
      <c r="AT1038" s="40"/>
      <c r="AU1038" s="40"/>
      <c r="AV1038" s="34" t="s">
        <v>70</v>
      </c>
      <c r="AW1038" s="34" t="s">
        <v>70</v>
      </c>
      <c r="AX1038" s="34" t="s">
        <v>63</v>
      </c>
      <c r="AY1038" s="34" t="s">
        <v>4285</v>
      </c>
      <c r="AZ1038" s="34" t="s">
        <v>64</v>
      </c>
      <c r="BA1038" s="34" t="s">
        <v>65</v>
      </c>
      <c r="BB1038" s="35">
        <v>2032</v>
      </c>
      <c r="BC1038" s="34" t="s">
        <v>66</v>
      </c>
    </row>
    <row r="1039" spans="1:55" x14ac:dyDescent="0.25">
      <c r="A1039" s="34" t="s">
        <v>4495</v>
      </c>
      <c r="B1039" s="35">
        <v>82177</v>
      </c>
      <c r="C1039" s="34">
        <v>100</v>
      </c>
      <c r="D1039" s="34" t="s">
        <v>4516</v>
      </c>
      <c r="E1039" s="34" t="s">
        <v>4517</v>
      </c>
      <c r="F1039" s="34" t="s">
        <v>4518</v>
      </c>
      <c r="G1039" s="34" t="s">
        <v>4437</v>
      </c>
      <c r="H1039" s="34" t="s">
        <v>59</v>
      </c>
      <c r="I1039" s="34" t="s">
        <v>2423</v>
      </c>
      <c r="J1039" s="36">
        <v>44866</v>
      </c>
      <c r="K1039" s="36"/>
      <c r="L1039" s="34" t="s">
        <v>71</v>
      </c>
      <c r="M1039" s="40"/>
      <c r="N1039" s="41" t="s">
        <v>3456</v>
      </c>
      <c r="O1039" s="40">
        <v>32363</v>
      </c>
      <c r="P1039" s="41"/>
      <c r="Q1039" s="40">
        <v>32363</v>
      </c>
      <c r="R1039" s="41"/>
      <c r="S1039" s="41"/>
      <c r="T1039" s="41" t="s">
        <v>70</v>
      </c>
      <c r="U1039" s="41"/>
      <c r="V1039" s="41"/>
      <c r="W1039" s="40">
        <v>32363</v>
      </c>
      <c r="X1039" s="41" t="s">
        <v>70</v>
      </c>
      <c r="Y1039" s="41"/>
      <c r="Z1039" s="40"/>
      <c r="AA1039" s="41" t="s">
        <v>3456</v>
      </c>
      <c r="AB1039" s="41"/>
      <c r="AC1039" s="41"/>
      <c r="AD1039" s="40"/>
      <c r="AE1039" s="41" t="s">
        <v>3456</v>
      </c>
      <c r="AF1039" s="41" t="s">
        <v>3456</v>
      </c>
      <c r="AG1039" s="41" t="s">
        <v>70</v>
      </c>
      <c r="AH1039" s="41"/>
      <c r="AI1039" s="41"/>
      <c r="AJ1039" s="40"/>
      <c r="AK1039" s="41" t="s">
        <v>70</v>
      </c>
      <c r="AL1039" s="40"/>
      <c r="AM1039" s="41"/>
      <c r="AN1039" s="40"/>
      <c r="AO1039" s="41" t="s">
        <v>70</v>
      </c>
      <c r="AP1039" s="41" t="s">
        <v>70</v>
      </c>
      <c r="AQ1039" s="41" t="s">
        <v>70</v>
      </c>
      <c r="AR1039" s="41" t="s">
        <v>70</v>
      </c>
      <c r="AS1039" s="41" t="s">
        <v>70</v>
      </c>
      <c r="AT1039" s="40"/>
      <c r="AU1039" s="40"/>
      <c r="AV1039" s="34" t="s">
        <v>70</v>
      </c>
      <c r="AW1039" s="34" t="s">
        <v>70</v>
      </c>
      <c r="AX1039" s="34" t="s">
        <v>63</v>
      </c>
      <c r="AY1039" s="34" t="s">
        <v>4296</v>
      </c>
      <c r="AZ1039" s="34" t="s">
        <v>64</v>
      </c>
      <c r="BA1039" s="34" t="s">
        <v>65</v>
      </c>
      <c r="BB1039" s="35">
        <v>2039</v>
      </c>
      <c r="BC1039" s="34" t="s">
        <v>66</v>
      </c>
    </row>
    <row r="1040" spans="1:55" x14ac:dyDescent="0.25">
      <c r="A1040" s="34" t="s">
        <v>4557</v>
      </c>
      <c r="B1040" s="35">
        <v>82199</v>
      </c>
      <c r="C1040" s="34">
        <v>100</v>
      </c>
      <c r="D1040" s="34" t="s">
        <v>4571</v>
      </c>
      <c r="E1040" s="34" t="s">
        <v>4571</v>
      </c>
      <c r="F1040" s="34" t="s">
        <v>4572</v>
      </c>
      <c r="G1040" s="34" t="s">
        <v>4437</v>
      </c>
      <c r="H1040" s="34" t="s">
        <v>59</v>
      </c>
      <c r="I1040" s="34" t="s">
        <v>160</v>
      </c>
      <c r="J1040" s="36">
        <v>39694</v>
      </c>
      <c r="K1040" s="36"/>
      <c r="L1040" s="34" t="s">
        <v>61</v>
      </c>
      <c r="M1040" s="40"/>
      <c r="N1040" s="41"/>
      <c r="O1040" s="40"/>
      <c r="P1040" s="41"/>
      <c r="Q1040" s="40"/>
      <c r="R1040" s="41" t="s">
        <v>3456</v>
      </c>
      <c r="S1040" s="41" t="s">
        <v>3456</v>
      </c>
      <c r="T1040" s="41" t="s">
        <v>70</v>
      </c>
      <c r="U1040" s="41"/>
      <c r="V1040" s="41"/>
      <c r="W1040" s="40"/>
      <c r="X1040" s="41" t="s">
        <v>70</v>
      </c>
      <c r="Y1040" s="41"/>
      <c r="Z1040" s="40"/>
      <c r="AA1040" s="41"/>
      <c r="AB1040" s="41"/>
      <c r="AC1040" s="41"/>
      <c r="AD1040" s="40"/>
      <c r="AE1040" s="41" t="s">
        <v>3456</v>
      </c>
      <c r="AF1040" s="41" t="s">
        <v>3456</v>
      </c>
      <c r="AG1040" s="41" t="s">
        <v>70</v>
      </c>
      <c r="AH1040" s="41"/>
      <c r="AI1040" s="41"/>
      <c r="AJ1040" s="40"/>
      <c r="AK1040" s="41" t="s">
        <v>70</v>
      </c>
      <c r="AL1040" s="40"/>
      <c r="AM1040" s="41"/>
      <c r="AN1040" s="40"/>
      <c r="AO1040" s="41" t="s">
        <v>70</v>
      </c>
      <c r="AP1040" s="41" t="s">
        <v>70</v>
      </c>
      <c r="AQ1040" s="41" t="s">
        <v>70</v>
      </c>
      <c r="AR1040" s="41" t="s">
        <v>70</v>
      </c>
      <c r="AS1040" s="41" t="s">
        <v>70</v>
      </c>
      <c r="AT1040" s="40"/>
      <c r="AU1040" s="40"/>
      <c r="AV1040" s="34" t="s">
        <v>70</v>
      </c>
      <c r="AW1040" s="34" t="s">
        <v>70</v>
      </c>
      <c r="AX1040" s="34" t="s">
        <v>63</v>
      </c>
      <c r="AY1040" s="34" t="s">
        <v>4285</v>
      </c>
      <c r="AZ1040" s="34" t="s">
        <v>64</v>
      </c>
      <c r="BA1040" s="34" t="s">
        <v>65</v>
      </c>
      <c r="BB1040" s="35">
        <v>2023</v>
      </c>
      <c r="BC1040" s="34" t="s">
        <v>66</v>
      </c>
    </row>
    <row r="1041" spans="1:55" x14ac:dyDescent="0.25">
      <c r="A1041" s="34" t="s">
        <v>4055</v>
      </c>
      <c r="B1041" s="35">
        <v>80105</v>
      </c>
      <c r="C1041" s="34">
        <v>100</v>
      </c>
      <c r="D1041" s="34" t="s">
        <v>4073</v>
      </c>
      <c r="E1041" s="34" t="s">
        <v>4072</v>
      </c>
      <c r="F1041" s="34" t="s">
        <v>4071</v>
      </c>
      <c r="G1041" s="34" t="s">
        <v>99</v>
      </c>
      <c r="H1041" s="34" t="s">
        <v>4287</v>
      </c>
      <c r="I1041" s="34" t="s">
        <v>160</v>
      </c>
      <c r="J1041" s="36">
        <v>44886</v>
      </c>
      <c r="K1041" s="36"/>
      <c r="L1041" s="34" t="s">
        <v>71</v>
      </c>
      <c r="M1041" s="40"/>
      <c r="N1041" s="41" t="s">
        <v>3456</v>
      </c>
      <c r="O1041" s="40">
        <v>32363</v>
      </c>
      <c r="P1041" s="41"/>
      <c r="Q1041" s="40">
        <v>32363</v>
      </c>
      <c r="R1041" s="41"/>
      <c r="S1041" s="41"/>
      <c r="T1041" s="41" t="s">
        <v>70</v>
      </c>
      <c r="U1041" s="41"/>
      <c r="V1041" s="41"/>
      <c r="W1041" s="40">
        <v>32363</v>
      </c>
      <c r="X1041" s="41" t="s">
        <v>70</v>
      </c>
      <c r="Y1041" s="41"/>
      <c r="Z1041" s="40"/>
      <c r="AA1041" s="41"/>
      <c r="AB1041" s="41"/>
      <c r="AC1041" s="41" t="s">
        <v>3456</v>
      </c>
      <c r="AD1041" s="40"/>
      <c r="AE1041" s="41" t="s">
        <v>3456</v>
      </c>
      <c r="AF1041" s="41" t="s">
        <v>3456</v>
      </c>
      <c r="AG1041" s="41" t="s">
        <v>70</v>
      </c>
      <c r="AH1041" s="41"/>
      <c r="AI1041" s="41"/>
      <c r="AJ1041" s="40"/>
      <c r="AK1041" s="41" t="s">
        <v>70</v>
      </c>
      <c r="AL1041" s="40"/>
      <c r="AM1041" s="41"/>
      <c r="AN1041" s="40"/>
      <c r="AO1041" s="41" t="s">
        <v>70</v>
      </c>
      <c r="AP1041" s="41" t="s">
        <v>70</v>
      </c>
      <c r="AQ1041" s="41" t="s">
        <v>70</v>
      </c>
      <c r="AR1041" s="41" t="s">
        <v>70</v>
      </c>
      <c r="AS1041" s="41" t="s">
        <v>70</v>
      </c>
      <c r="AT1041" s="40"/>
      <c r="AU1041" s="40"/>
      <c r="AV1041" s="34" t="s">
        <v>70</v>
      </c>
      <c r="AW1041" s="34" t="s">
        <v>70</v>
      </c>
      <c r="AX1041" s="34" t="s">
        <v>63</v>
      </c>
      <c r="AY1041" s="34" t="s">
        <v>4292</v>
      </c>
      <c r="AZ1041" s="34" t="s">
        <v>64</v>
      </c>
      <c r="BA1041" s="34" t="s">
        <v>65</v>
      </c>
      <c r="BB1041" s="35">
        <v>2038</v>
      </c>
      <c r="BC1041" s="34" t="s">
        <v>66</v>
      </c>
    </row>
    <row r="1042" spans="1:55" x14ac:dyDescent="0.25">
      <c r="A1042" s="34" t="s">
        <v>2614</v>
      </c>
      <c r="B1042" s="35">
        <v>78238</v>
      </c>
      <c r="C1042" s="34">
        <v>100</v>
      </c>
      <c r="D1042" s="34" t="s">
        <v>2626</v>
      </c>
      <c r="E1042" s="34" t="s">
        <v>2627</v>
      </c>
      <c r="F1042" s="34" t="s">
        <v>4013</v>
      </c>
      <c r="G1042" s="34" t="s">
        <v>303</v>
      </c>
      <c r="H1042" s="34" t="s">
        <v>208</v>
      </c>
      <c r="I1042" s="34" t="s">
        <v>102</v>
      </c>
      <c r="J1042" s="36">
        <v>43342</v>
      </c>
      <c r="K1042" s="36"/>
      <c r="L1042" s="34" t="s">
        <v>61</v>
      </c>
      <c r="M1042" s="40"/>
      <c r="N1042" s="41"/>
      <c r="O1042" s="40"/>
      <c r="P1042" s="41" t="s">
        <v>3456</v>
      </c>
      <c r="Q1042" s="40"/>
      <c r="R1042" s="41"/>
      <c r="S1042" s="41"/>
      <c r="T1042" s="41" t="s">
        <v>70</v>
      </c>
      <c r="U1042" s="41"/>
      <c r="V1042" s="41"/>
      <c r="W1042" s="40"/>
      <c r="X1042" s="41" t="s">
        <v>70</v>
      </c>
      <c r="Y1042" s="41"/>
      <c r="Z1042" s="40"/>
      <c r="AA1042" s="41"/>
      <c r="AB1042" s="41"/>
      <c r="AC1042" s="41"/>
      <c r="AD1042" s="40"/>
      <c r="AE1042" s="41"/>
      <c r="AF1042" s="41"/>
      <c r="AG1042" s="41" t="s">
        <v>70</v>
      </c>
      <c r="AH1042" s="41"/>
      <c r="AI1042" s="41"/>
      <c r="AJ1042" s="40"/>
      <c r="AK1042" s="41" t="s">
        <v>70</v>
      </c>
      <c r="AL1042" s="40"/>
      <c r="AM1042" s="41"/>
      <c r="AN1042" s="40"/>
      <c r="AO1042" s="41" t="s">
        <v>70</v>
      </c>
      <c r="AP1042" s="41" t="s">
        <v>70</v>
      </c>
      <c r="AQ1042" s="41" t="s">
        <v>70</v>
      </c>
      <c r="AR1042" s="41" t="s">
        <v>70</v>
      </c>
      <c r="AS1042" s="41" t="s">
        <v>70</v>
      </c>
      <c r="AT1042" s="40"/>
      <c r="AU1042" s="40"/>
      <c r="AV1042" s="34" t="s">
        <v>70</v>
      </c>
      <c r="AW1042" s="34" t="s">
        <v>70</v>
      </c>
      <c r="AX1042" s="34" t="s">
        <v>133</v>
      </c>
      <c r="AY1042" s="34" t="s">
        <v>4290</v>
      </c>
      <c r="AZ1042" s="34" t="s">
        <v>64</v>
      </c>
      <c r="BA1042" s="34" t="s">
        <v>65</v>
      </c>
      <c r="BB1042" s="35">
        <v>2034</v>
      </c>
      <c r="BC1042" s="34" t="s">
        <v>66</v>
      </c>
    </row>
    <row r="1043" spans="1:55" x14ac:dyDescent="0.25">
      <c r="A1043" s="34" t="s">
        <v>645</v>
      </c>
      <c r="B1043" s="35">
        <v>65907</v>
      </c>
      <c r="C1043" s="34">
        <v>100</v>
      </c>
      <c r="D1043" s="34" t="s">
        <v>658</v>
      </c>
      <c r="E1043" s="34" t="s">
        <v>659</v>
      </c>
      <c r="F1043" s="34" t="s">
        <v>660</v>
      </c>
      <c r="G1043" s="34" t="s">
        <v>3548</v>
      </c>
      <c r="H1043" s="34" t="s">
        <v>59</v>
      </c>
      <c r="I1043" s="34" t="s">
        <v>661</v>
      </c>
      <c r="J1043" s="36">
        <v>41358</v>
      </c>
      <c r="K1043" s="36"/>
      <c r="L1043" s="34" t="s">
        <v>61</v>
      </c>
      <c r="M1043" s="40"/>
      <c r="N1043" s="41"/>
      <c r="O1043" s="40"/>
      <c r="P1043" s="41" t="s">
        <v>3456</v>
      </c>
      <c r="Q1043" s="40"/>
      <c r="R1043" s="41"/>
      <c r="S1043" s="41"/>
      <c r="T1043" s="41" t="s">
        <v>70</v>
      </c>
      <c r="U1043" s="41"/>
      <c r="V1043" s="41"/>
      <c r="W1043" s="40"/>
      <c r="X1043" s="41" t="s">
        <v>70</v>
      </c>
      <c r="Y1043" s="41"/>
      <c r="Z1043" s="41"/>
      <c r="AA1043" s="41"/>
      <c r="AB1043" s="41"/>
      <c r="AC1043" s="41"/>
      <c r="AD1043" s="40"/>
      <c r="AE1043" s="41"/>
      <c r="AF1043" s="41"/>
      <c r="AG1043" s="41" t="s">
        <v>70</v>
      </c>
      <c r="AH1043" s="41"/>
      <c r="AI1043" s="41"/>
      <c r="AJ1043" s="40"/>
      <c r="AK1043" s="41" t="s">
        <v>70</v>
      </c>
      <c r="AL1043" s="40"/>
      <c r="AM1043" s="41"/>
      <c r="AN1043" s="41"/>
      <c r="AO1043" s="41" t="s">
        <v>70</v>
      </c>
      <c r="AP1043" s="41" t="s">
        <v>70</v>
      </c>
      <c r="AQ1043" s="41" t="s">
        <v>70</v>
      </c>
      <c r="AR1043" s="41" t="s">
        <v>70</v>
      </c>
      <c r="AS1043" s="41" t="s">
        <v>70</v>
      </c>
      <c r="AT1043" s="41"/>
      <c r="AU1043" s="41"/>
      <c r="AV1043" s="34" t="s">
        <v>70</v>
      </c>
      <c r="AW1043" s="34" t="s">
        <v>70</v>
      </c>
      <c r="AX1043" s="34" t="s">
        <v>133</v>
      </c>
      <c r="AY1043" s="34" t="s">
        <v>4290</v>
      </c>
      <c r="AZ1043" s="34" t="s">
        <v>64</v>
      </c>
      <c r="BA1043" s="34" t="s">
        <v>65</v>
      </c>
      <c r="BB1043" s="35">
        <v>2028</v>
      </c>
      <c r="BC1043" s="34" t="s">
        <v>66</v>
      </c>
    </row>
    <row r="1044" spans="1:55" x14ac:dyDescent="0.25">
      <c r="A1044" s="34" t="s">
        <v>4666</v>
      </c>
      <c r="B1044" s="35">
        <v>81511</v>
      </c>
      <c r="C1044" s="34">
        <v>100</v>
      </c>
      <c r="D1044" s="34" t="s">
        <v>4674</v>
      </c>
      <c r="E1044" s="34" t="s">
        <v>4675</v>
      </c>
      <c r="F1044" s="34" t="s">
        <v>4676</v>
      </c>
      <c r="G1044" s="34" t="s">
        <v>3982</v>
      </c>
      <c r="H1044" s="34" t="s">
        <v>144</v>
      </c>
      <c r="I1044" s="34" t="s">
        <v>70</v>
      </c>
      <c r="J1044" s="36">
        <v>45105</v>
      </c>
      <c r="K1044" s="36"/>
      <c r="L1044" s="34" t="s">
        <v>71</v>
      </c>
      <c r="M1044" s="40"/>
      <c r="N1044" s="41" t="s">
        <v>3456</v>
      </c>
      <c r="O1044" s="40">
        <v>32363</v>
      </c>
      <c r="P1044" s="41"/>
      <c r="Q1044" s="40">
        <v>32363</v>
      </c>
      <c r="R1044" s="41"/>
      <c r="S1044" s="41"/>
      <c r="T1044" s="41" t="s">
        <v>70</v>
      </c>
      <c r="U1044" s="41"/>
      <c r="V1044" s="41"/>
      <c r="W1044" s="40">
        <v>32363</v>
      </c>
      <c r="X1044" s="41" t="s">
        <v>70</v>
      </c>
      <c r="Y1044" s="41"/>
      <c r="Z1044" s="40"/>
      <c r="AA1044" s="41" t="s">
        <v>3456</v>
      </c>
      <c r="AB1044" s="41"/>
      <c r="AC1044" s="41"/>
      <c r="AD1044" s="40"/>
      <c r="AE1044" s="41" t="s">
        <v>3456</v>
      </c>
      <c r="AF1044" s="41" t="s">
        <v>3456</v>
      </c>
      <c r="AG1044" s="41" t="s">
        <v>70</v>
      </c>
      <c r="AH1044" s="41"/>
      <c r="AI1044" s="41"/>
      <c r="AJ1044" s="40"/>
      <c r="AK1044" s="41" t="s">
        <v>70</v>
      </c>
      <c r="AL1044" s="40"/>
      <c r="AM1044" s="41"/>
      <c r="AN1044" s="40"/>
      <c r="AO1044" s="41" t="s">
        <v>70</v>
      </c>
      <c r="AP1044" s="41" t="s">
        <v>70</v>
      </c>
      <c r="AQ1044" s="41" t="s">
        <v>70</v>
      </c>
      <c r="AR1044" s="41" t="s">
        <v>70</v>
      </c>
      <c r="AS1044" s="41" t="s">
        <v>70</v>
      </c>
      <c r="AT1044" s="40"/>
      <c r="AU1044" s="40"/>
      <c r="AV1044" s="34" t="s">
        <v>70</v>
      </c>
      <c r="AW1044" s="34" t="s">
        <v>70</v>
      </c>
      <c r="AX1044" s="34" t="s">
        <v>133</v>
      </c>
      <c r="AY1044" s="34" t="s">
        <v>70</v>
      </c>
      <c r="AZ1044" s="34" t="s">
        <v>64</v>
      </c>
      <c r="BA1044" s="34" t="s">
        <v>65</v>
      </c>
      <c r="BB1044" s="35">
        <v>2040</v>
      </c>
      <c r="BC1044" s="34" t="s">
        <v>66</v>
      </c>
    </row>
    <row r="1045" spans="1:55" x14ac:dyDescent="0.25">
      <c r="A1045" s="34" t="s">
        <v>1693</v>
      </c>
      <c r="B1045" s="35">
        <v>66344</v>
      </c>
      <c r="C1045" s="34">
        <v>100</v>
      </c>
      <c r="D1045" s="34" t="s">
        <v>1723</v>
      </c>
      <c r="E1045" s="34" t="s">
        <v>1724</v>
      </c>
      <c r="F1045" s="34" t="s">
        <v>4149</v>
      </c>
      <c r="G1045" s="34" t="s">
        <v>287</v>
      </c>
      <c r="H1045" s="34" t="s">
        <v>144</v>
      </c>
      <c r="I1045" s="34" t="s">
        <v>235</v>
      </c>
      <c r="J1045" s="36">
        <v>41926</v>
      </c>
      <c r="K1045" s="36"/>
      <c r="L1045" s="34" t="s">
        <v>61</v>
      </c>
      <c r="M1045" s="40"/>
      <c r="N1045" s="41"/>
      <c r="O1045" s="40"/>
      <c r="P1045" s="41" t="s">
        <v>3456</v>
      </c>
      <c r="Q1045" s="40"/>
      <c r="R1045" s="41"/>
      <c r="S1045" s="41"/>
      <c r="T1045" s="41" t="s">
        <v>70</v>
      </c>
      <c r="U1045" s="41"/>
      <c r="V1045" s="41"/>
      <c r="W1045" s="40"/>
      <c r="X1045" s="41" t="s">
        <v>70</v>
      </c>
      <c r="Y1045" s="41"/>
      <c r="Z1045" s="40"/>
      <c r="AA1045" s="41"/>
      <c r="AB1045" s="41"/>
      <c r="AC1045" s="41"/>
      <c r="AD1045" s="40"/>
      <c r="AE1045" s="41"/>
      <c r="AF1045" s="41"/>
      <c r="AG1045" s="41" t="s">
        <v>70</v>
      </c>
      <c r="AH1045" s="41"/>
      <c r="AI1045" s="41"/>
      <c r="AJ1045" s="40"/>
      <c r="AK1045" s="41" t="s">
        <v>70</v>
      </c>
      <c r="AL1045" s="40"/>
      <c r="AM1045" s="41"/>
      <c r="AN1045" s="40"/>
      <c r="AO1045" s="41" t="s">
        <v>70</v>
      </c>
      <c r="AP1045" s="41" t="s">
        <v>70</v>
      </c>
      <c r="AQ1045" s="41" t="s">
        <v>70</v>
      </c>
      <c r="AR1045" s="41" t="s">
        <v>70</v>
      </c>
      <c r="AS1045" s="41" t="s">
        <v>70</v>
      </c>
      <c r="AT1045" s="40"/>
      <c r="AU1045" s="40"/>
      <c r="AV1045" s="34" t="s">
        <v>70</v>
      </c>
      <c r="AW1045" s="34" t="s">
        <v>70</v>
      </c>
      <c r="AX1045" s="34" t="s">
        <v>63</v>
      </c>
      <c r="AY1045" s="34" t="s">
        <v>4285</v>
      </c>
      <c r="AZ1045" s="34" t="s">
        <v>64</v>
      </c>
      <c r="BA1045" s="34" t="s">
        <v>65</v>
      </c>
      <c r="BB1045" s="35">
        <v>2030</v>
      </c>
      <c r="BC1045" s="34" t="s">
        <v>66</v>
      </c>
    </row>
    <row r="1046" spans="1:55" x14ac:dyDescent="0.25">
      <c r="A1046" s="34" t="s">
        <v>3098</v>
      </c>
      <c r="B1046" s="35">
        <v>66922</v>
      </c>
      <c r="C1046" s="34">
        <v>100</v>
      </c>
      <c r="D1046" s="34" t="s">
        <v>3123</v>
      </c>
      <c r="E1046" s="34" t="s">
        <v>3124</v>
      </c>
      <c r="F1046" s="34" t="s">
        <v>1804</v>
      </c>
      <c r="G1046" s="34" t="s">
        <v>3500</v>
      </c>
      <c r="H1046" s="34" t="s">
        <v>4287</v>
      </c>
      <c r="I1046" s="34" t="s">
        <v>3501</v>
      </c>
      <c r="J1046" s="36">
        <v>42247</v>
      </c>
      <c r="K1046" s="36"/>
      <c r="L1046" s="34" t="s">
        <v>61</v>
      </c>
      <c r="M1046" s="40">
        <v>45259</v>
      </c>
      <c r="N1046" s="41"/>
      <c r="O1046" s="40"/>
      <c r="P1046" s="41" t="s">
        <v>3456</v>
      </c>
      <c r="Q1046" s="40"/>
      <c r="R1046" s="41"/>
      <c r="S1046" s="41"/>
      <c r="T1046" s="41" t="s">
        <v>70</v>
      </c>
      <c r="U1046" s="41"/>
      <c r="V1046" s="41"/>
      <c r="W1046" s="40"/>
      <c r="X1046" s="41" t="s">
        <v>70</v>
      </c>
      <c r="Y1046" s="41"/>
      <c r="Z1046" s="40"/>
      <c r="AA1046" s="41"/>
      <c r="AB1046" s="41"/>
      <c r="AC1046" s="41"/>
      <c r="AD1046" s="40"/>
      <c r="AE1046" s="41"/>
      <c r="AF1046" s="41"/>
      <c r="AG1046" s="41" t="s">
        <v>70</v>
      </c>
      <c r="AH1046" s="41"/>
      <c r="AI1046" s="41"/>
      <c r="AJ1046" s="40"/>
      <c r="AK1046" s="41" t="s">
        <v>70</v>
      </c>
      <c r="AL1046" s="40"/>
      <c r="AM1046" s="41"/>
      <c r="AN1046" s="40"/>
      <c r="AO1046" s="41" t="s">
        <v>70</v>
      </c>
      <c r="AP1046" s="41" t="s">
        <v>70</v>
      </c>
      <c r="AQ1046" s="41" t="s">
        <v>70</v>
      </c>
      <c r="AR1046" s="41" t="s">
        <v>70</v>
      </c>
      <c r="AS1046" s="41" t="s">
        <v>70</v>
      </c>
      <c r="AT1046" s="40"/>
      <c r="AU1046" s="40"/>
      <c r="AV1046" s="34" t="s">
        <v>70</v>
      </c>
      <c r="AW1046" s="34" t="s">
        <v>70</v>
      </c>
      <c r="AX1046" s="34" t="s">
        <v>133</v>
      </c>
      <c r="AY1046" s="34" t="s">
        <v>4290</v>
      </c>
      <c r="AZ1046" s="34" t="s">
        <v>64</v>
      </c>
      <c r="BA1046" s="34" t="s">
        <v>65</v>
      </c>
      <c r="BB1046" s="35">
        <v>2030</v>
      </c>
      <c r="BC1046" s="34" t="s">
        <v>66</v>
      </c>
    </row>
    <row r="1047" spans="1:55" x14ac:dyDescent="0.25">
      <c r="A1047" s="34" t="s">
        <v>596</v>
      </c>
      <c r="B1047" s="35">
        <v>67785</v>
      </c>
      <c r="C1047" s="34">
        <v>100</v>
      </c>
      <c r="D1047" s="34" t="s">
        <v>599</v>
      </c>
      <c r="E1047" s="34" t="s">
        <v>600</v>
      </c>
      <c r="F1047" s="34" t="s">
        <v>3983</v>
      </c>
      <c r="G1047" s="34" t="s">
        <v>434</v>
      </c>
      <c r="H1047" s="34" t="s">
        <v>144</v>
      </c>
      <c r="I1047" s="34" t="s">
        <v>566</v>
      </c>
      <c r="J1047" s="36">
        <v>43446</v>
      </c>
      <c r="K1047" s="36"/>
      <c r="L1047" s="34" t="s">
        <v>61</v>
      </c>
      <c r="M1047" s="40"/>
      <c r="N1047" s="41"/>
      <c r="O1047" s="40"/>
      <c r="P1047" s="41" t="s">
        <v>3456</v>
      </c>
      <c r="Q1047" s="40"/>
      <c r="R1047" s="41"/>
      <c r="S1047" s="41"/>
      <c r="T1047" s="41" t="s">
        <v>70</v>
      </c>
      <c r="U1047" s="41"/>
      <c r="V1047" s="41"/>
      <c r="W1047" s="40"/>
      <c r="X1047" s="41" t="s">
        <v>70</v>
      </c>
      <c r="Y1047" s="41"/>
      <c r="Z1047" s="41"/>
      <c r="AA1047" s="41"/>
      <c r="AB1047" s="41"/>
      <c r="AC1047" s="41"/>
      <c r="AD1047" s="40"/>
      <c r="AE1047" s="41"/>
      <c r="AF1047" s="41"/>
      <c r="AG1047" s="41" t="s">
        <v>70</v>
      </c>
      <c r="AH1047" s="41"/>
      <c r="AI1047" s="41"/>
      <c r="AJ1047" s="40"/>
      <c r="AK1047" s="41" t="s">
        <v>70</v>
      </c>
      <c r="AL1047" s="40"/>
      <c r="AM1047" s="41"/>
      <c r="AN1047" s="41"/>
      <c r="AO1047" s="41" t="s">
        <v>70</v>
      </c>
      <c r="AP1047" s="41" t="s">
        <v>70</v>
      </c>
      <c r="AQ1047" s="41" t="s">
        <v>70</v>
      </c>
      <c r="AR1047" s="41" t="s">
        <v>70</v>
      </c>
      <c r="AS1047" s="41" t="s">
        <v>70</v>
      </c>
      <c r="AT1047" s="41"/>
      <c r="AU1047" s="41"/>
      <c r="AV1047" s="34" t="s">
        <v>70</v>
      </c>
      <c r="AW1047" s="34" t="s">
        <v>70</v>
      </c>
      <c r="AX1047" s="34" t="s">
        <v>63</v>
      </c>
      <c r="AY1047" s="34" t="s">
        <v>4290</v>
      </c>
      <c r="AZ1047" s="34" t="s">
        <v>64</v>
      </c>
      <c r="BA1047" s="34" t="s">
        <v>65</v>
      </c>
      <c r="BB1047" s="35">
        <v>2034</v>
      </c>
      <c r="BC1047" s="34" t="s">
        <v>66</v>
      </c>
    </row>
    <row r="1048" spans="1:55" x14ac:dyDescent="0.25">
      <c r="A1048" s="34" t="s">
        <v>560</v>
      </c>
      <c r="B1048" s="35">
        <v>66050</v>
      </c>
      <c r="C1048" s="34">
        <v>100</v>
      </c>
      <c r="D1048" s="34" t="s">
        <v>564</v>
      </c>
      <c r="E1048" s="34" t="s">
        <v>565</v>
      </c>
      <c r="F1048" s="34" t="s">
        <v>3983</v>
      </c>
      <c r="G1048" s="34" t="s">
        <v>434</v>
      </c>
      <c r="H1048" s="34" t="s">
        <v>144</v>
      </c>
      <c r="I1048" s="34" t="s">
        <v>566</v>
      </c>
      <c r="J1048" s="36">
        <v>41809</v>
      </c>
      <c r="K1048" s="36"/>
      <c r="L1048" s="34" t="s">
        <v>61</v>
      </c>
      <c r="M1048" s="40"/>
      <c r="N1048" s="41"/>
      <c r="O1048" s="40"/>
      <c r="P1048" s="41" t="s">
        <v>3456</v>
      </c>
      <c r="Q1048" s="40"/>
      <c r="R1048" s="41"/>
      <c r="S1048" s="41"/>
      <c r="T1048" s="41" t="s">
        <v>70</v>
      </c>
      <c r="U1048" s="41"/>
      <c r="V1048" s="41"/>
      <c r="W1048" s="40"/>
      <c r="X1048" s="41" t="s">
        <v>70</v>
      </c>
      <c r="Y1048" s="41"/>
      <c r="Z1048" s="41"/>
      <c r="AA1048" s="41"/>
      <c r="AB1048" s="41"/>
      <c r="AC1048" s="41"/>
      <c r="AD1048" s="40"/>
      <c r="AE1048" s="41"/>
      <c r="AF1048" s="41"/>
      <c r="AG1048" s="41" t="s">
        <v>70</v>
      </c>
      <c r="AH1048" s="41"/>
      <c r="AI1048" s="41"/>
      <c r="AJ1048" s="40"/>
      <c r="AK1048" s="41" t="s">
        <v>70</v>
      </c>
      <c r="AL1048" s="40"/>
      <c r="AM1048" s="41"/>
      <c r="AN1048" s="41"/>
      <c r="AO1048" s="41" t="s">
        <v>70</v>
      </c>
      <c r="AP1048" s="41" t="s">
        <v>70</v>
      </c>
      <c r="AQ1048" s="41" t="s">
        <v>70</v>
      </c>
      <c r="AR1048" s="41" t="s">
        <v>70</v>
      </c>
      <c r="AS1048" s="41" t="s">
        <v>70</v>
      </c>
      <c r="AT1048" s="41"/>
      <c r="AU1048" s="41"/>
      <c r="AV1048" s="34" t="s">
        <v>70</v>
      </c>
      <c r="AW1048" s="34" t="s">
        <v>70</v>
      </c>
      <c r="AX1048" s="34" t="s">
        <v>63</v>
      </c>
      <c r="AY1048" s="34" t="s">
        <v>4285</v>
      </c>
      <c r="AZ1048" s="34" t="s">
        <v>64</v>
      </c>
      <c r="BA1048" s="34" t="s">
        <v>65</v>
      </c>
      <c r="BB1048" s="35">
        <v>2030</v>
      </c>
      <c r="BC1048" s="34" t="s">
        <v>66</v>
      </c>
    </row>
    <row r="1049" spans="1:55" x14ac:dyDescent="0.25">
      <c r="A1049" s="34" t="s">
        <v>1217</v>
      </c>
      <c r="B1049" s="35">
        <v>64736</v>
      </c>
      <c r="C1049" s="34">
        <v>100</v>
      </c>
      <c r="D1049" s="34" t="s">
        <v>1218</v>
      </c>
      <c r="E1049" s="34" t="s">
        <v>1219</v>
      </c>
      <c r="F1049" s="34" t="s">
        <v>438</v>
      </c>
      <c r="G1049" s="34" t="s">
        <v>3986</v>
      </c>
      <c r="H1049" s="34" t="s">
        <v>144</v>
      </c>
      <c r="I1049" s="34" t="s">
        <v>3984</v>
      </c>
      <c r="J1049" s="36">
        <v>40394</v>
      </c>
      <c r="K1049" s="36"/>
      <c r="L1049" s="34" t="s">
        <v>61</v>
      </c>
      <c r="M1049" s="40">
        <v>45271</v>
      </c>
      <c r="N1049" s="41"/>
      <c r="O1049" s="40"/>
      <c r="P1049" s="41"/>
      <c r="Q1049" s="40"/>
      <c r="R1049" s="41"/>
      <c r="S1049" s="41"/>
      <c r="T1049" s="41" t="s">
        <v>70</v>
      </c>
      <c r="U1049" s="41"/>
      <c r="V1049" s="41"/>
      <c r="W1049" s="40"/>
      <c r="X1049" s="41" t="s">
        <v>70</v>
      </c>
      <c r="Y1049" s="41"/>
      <c r="Z1049" s="41"/>
      <c r="AA1049" s="41"/>
      <c r="AB1049" s="41"/>
      <c r="AC1049" s="41"/>
      <c r="AD1049" s="40"/>
      <c r="AE1049" s="41" t="s">
        <v>3456</v>
      </c>
      <c r="AF1049" s="41"/>
      <c r="AG1049" s="41" t="s">
        <v>70</v>
      </c>
      <c r="AH1049" s="41"/>
      <c r="AI1049" s="41"/>
      <c r="AJ1049" s="40"/>
      <c r="AK1049" s="41" t="s">
        <v>70</v>
      </c>
      <c r="AL1049" s="40"/>
      <c r="AM1049" s="41"/>
      <c r="AN1049" s="40"/>
      <c r="AO1049" s="41" t="s">
        <v>70</v>
      </c>
      <c r="AP1049" s="41" t="s">
        <v>70</v>
      </c>
      <c r="AQ1049" s="41" t="s">
        <v>70</v>
      </c>
      <c r="AR1049" s="41" t="s">
        <v>70</v>
      </c>
      <c r="AS1049" s="41" t="s">
        <v>70</v>
      </c>
      <c r="AT1049" s="40"/>
      <c r="AU1049" s="40"/>
      <c r="AV1049" s="34" t="s">
        <v>70</v>
      </c>
      <c r="AW1049" s="34" t="s">
        <v>70</v>
      </c>
      <c r="AX1049" s="34" t="s">
        <v>133</v>
      </c>
      <c r="AY1049" s="34" t="s">
        <v>4289</v>
      </c>
      <c r="AZ1049" s="34" t="s">
        <v>64</v>
      </c>
      <c r="BA1049" s="34" t="s">
        <v>65</v>
      </c>
      <c r="BB1049" s="35">
        <v>2025</v>
      </c>
      <c r="BC1049" s="34" t="s">
        <v>185</v>
      </c>
    </row>
    <row r="1050" spans="1:55" x14ac:dyDescent="0.25">
      <c r="A1050" s="34" t="s">
        <v>1404</v>
      </c>
      <c r="B1050" s="35">
        <v>67567</v>
      </c>
      <c r="C1050" s="34">
        <v>100</v>
      </c>
      <c r="D1050" s="34" t="s">
        <v>4401</v>
      </c>
      <c r="E1050" s="34" t="s">
        <v>1427</v>
      </c>
      <c r="F1050" s="34" t="s">
        <v>1216</v>
      </c>
      <c r="G1050" s="34" t="s">
        <v>230</v>
      </c>
      <c r="H1050" s="34" t="s">
        <v>59</v>
      </c>
      <c r="I1050" s="34" t="s">
        <v>1260</v>
      </c>
      <c r="J1050" s="36">
        <v>42640</v>
      </c>
      <c r="K1050" s="36"/>
      <c r="L1050" s="34" t="s">
        <v>61</v>
      </c>
      <c r="M1050" s="40"/>
      <c r="N1050" s="41"/>
      <c r="O1050" s="40"/>
      <c r="P1050" s="41" t="s">
        <v>3456</v>
      </c>
      <c r="Q1050" s="40"/>
      <c r="R1050" s="41" t="s">
        <v>3456</v>
      </c>
      <c r="S1050" s="41"/>
      <c r="T1050" s="41" t="s">
        <v>70</v>
      </c>
      <c r="U1050" s="41"/>
      <c r="V1050" s="41"/>
      <c r="W1050" s="40"/>
      <c r="X1050" s="41" t="s">
        <v>70</v>
      </c>
      <c r="Y1050" s="41"/>
      <c r="Z1050" s="41"/>
      <c r="AA1050" s="41"/>
      <c r="AB1050" s="41"/>
      <c r="AC1050" s="41"/>
      <c r="AD1050" s="40"/>
      <c r="AE1050" s="41" t="s">
        <v>3456</v>
      </c>
      <c r="AF1050" s="41"/>
      <c r="AG1050" s="41" t="s">
        <v>70</v>
      </c>
      <c r="AH1050" s="41"/>
      <c r="AI1050" s="41"/>
      <c r="AJ1050" s="40"/>
      <c r="AK1050" s="41" t="s">
        <v>70</v>
      </c>
      <c r="AL1050" s="40"/>
      <c r="AM1050" s="41"/>
      <c r="AN1050" s="40"/>
      <c r="AO1050" s="41" t="s">
        <v>70</v>
      </c>
      <c r="AP1050" s="41" t="s">
        <v>70</v>
      </c>
      <c r="AQ1050" s="41" t="s">
        <v>70</v>
      </c>
      <c r="AR1050" s="41" t="s">
        <v>70</v>
      </c>
      <c r="AS1050" s="41" t="s">
        <v>70</v>
      </c>
      <c r="AT1050" s="40"/>
      <c r="AU1050" s="40"/>
      <c r="AV1050" s="34" t="s">
        <v>70</v>
      </c>
      <c r="AW1050" s="34" t="s">
        <v>70</v>
      </c>
      <c r="AX1050" s="34" t="s">
        <v>63</v>
      </c>
      <c r="AY1050" s="34" t="s">
        <v>4285</v>
      </c>
      <c r="AZ1050" s="34" t="s">
        <v>64</v>
      </c>
      <c r="BA1050" s="34" t="s">
        <v>65</v>
      </c>
      <c r="BB1050" s="35">
        <v>2032</v>
      </c>
      <c r="BC1050" s="34" t="s">
        <v>66</v>
      </c>
    </row>
    <row r="1051" spans="1:55" x14ac:dyDescent="0.25">
      <c r="A1051" s="34" t="s">
        <v>1350</v>
      </c>
      <c r="B1051" s="35">
        <v>66768</v>
      </c>
      <c r="C1051" s="34">
        <v>94.75</v>
      </c>
      <c r="D1051" s="34" t="s">
        <v>1385</v>
      </c>
      <c r="E1051" s="34" t="s">
        <v>1386</v>
      </c>
      <c r="F1051" s="34" t="s">
        <v>1216</v>
      </c>
      <c r="G1051" s="34" t="s">
        <v>230</v>
      </c>
      <c r="H1051" s="34" t="s">
        <v>59</v>
      </c>
      <c r="I1051" s="34" t="s">
        <v>1260</v>
      </c>
      <c r="J1051" s="36">
        <v>42129</v>
      </c>
      <c r="K1051" s="36"/>
      <c r="L1051" s="34" t="s">
        <v>61</v>
      </c>
      <c r="M1051" s="40"/>
      <c r="N1051" s="41"/>
      <c r="O1051" s="40"/>
      <c r="P1051" s="41" t="s">
        <v>3456</v>
      </c>
      <c r="Q1051" s="40"/>
      <c r="R1051" s="41" t="s">
        <v>3456</v>
      </c>
      <c r="S1051" s="41"/>
      <c r="T1051" s="41" t="s">
        <v>70</v>
      </c>
      <c r="U1051" s="41"/>
      <c r="V1051" s="41"/>
      <c r="W1051" s="40"/>
      <c r="X1051" s="41" t="s">
        <v>70</v>
      </c>
      <c r="Y1051" s="41"/>
      <c r="Z1051" s="41"/>
      <c r="AA1051" s="41"/>
      <c r="AB1051" s="41"/>
      <c r="AC1051" s="41"/>
      <c r="AD1051" s="40"/>
      <c r="AE1051" s="41"/>
      <c r="AF1051" s="41"/>
      <c r="AG1051" s="41" t="s">
        <v>70</v>
      </c>
      <c r="AH1051" s="41"/>
      <c r="AI1051" s="41"/>
      <c r="AJ1051" s="40"/>
      <c r="AK1051" s="41" t="s">
        <v>70</v>
      </c>
      <c r="AL1051" s="40"/>
      <c r="AM1051" s="41"/>
      <c r="AN1051" s="40"/>
      <c r="AO1051" s="41" t="s">
        <v>70</v>
      </c>
      <c r="AP1051" s="41" t="s">
        <v>70</v>
      </c>
      <c r="AQ1051" s="41" t="s">
        <v>70</v>
      </c>
      <c r="AR1051" s="41" t="s">
        <v>70</v>
      </c>
      <c r="AS1051" s="41" t="s">
        <v>70</v>
      </c>
      <c r="AT1051" s="40"/>
      <c r="AU1051" s="40"/>
      <c r="AV1051" s="34" t="s">
        <v>70</v>
      </c>
      <c r="AW1051" s="34" t="s">
        <v>70</v>
      </c>
      <c r="AX1051" s="34" t="s">
        <v>133</v>
      </c>
      <c r="AY1051" s="34" t="s">
        <v>4290</v>
      </c>
      <c r="AZ1051" s="34" t="s">
        <v>64</v>
      </c>
      <c r="BA1051" s="34" t="s">
        <v>65</v>
      </c>
      <c r="BB1051" s="35">
        <v>2030</v>
      </c>
      <c r="BC1051" s="34" t="s">
        <v>66</v>
      </c>
    </row>
    <row r="1052" spans="1:55" x14ac:dyDescent="0.25">
      <c r="A1052" s="34" t="s">
        <v>1443</v>
      </c>
      <c r="B1052" s="35">
        <v>78473</v>
      </c>
      <c r="C1052" s="34">
        <v>100</v>
      </c>
      <c r="D1052" s="34" t="s">
        <v>1450</v>
      </c>
      <c r="E1052" s="34" t="s">
        <v>1451</v>
      </c>
      <c r="F1052" s="34" t="s">
        <v>1452</v>
      </c>
      <c r="G1052" s="34" t="s">
        <v>230</v>
      </c>
      <c r="H1052" s="34" t="s">
        <v>59</v>
      </c>
      <c r="I1052" s="34" t="s">
        <v>3987</v>
      </c>
      <c r="J1052" s="36">
        <v>43455</v>
      </c>
      <c r="K1052" s="36"/>
      <c r="L1052" s="34" t="s">
        <v>61</v>
      </c>
      <c r="M1052" s="40"/>
      <c r="N1052" s="41"/>
      <c r="O1052" s="40"/>
      <c r="P1052" s="41" t="s">
        <v>3456</v>
      </c>
      <c r="Q1052" s="40"/>
      <c r="R1052" s="41"/>
      <c r="S1052" s="41"/>
      <c r="T1052" s="41" t="s">
        <v>70</v>
      </c>
      <c r="U1052" s="41"/>
      <c r="V1052" s="41"/>
      <c r="W1052" s="40"/>
      <c r="X1052" s="41" t="s">
        <v>70</v>
      </c>
      <c r="Y1052" s="41"/>
      <c r="Z1052" s="41"/>
      <c r="AA1052" s="41"/>
      <c r="AB1052" s="41"/>
      <c r="AC1052" s="41"/>
      <c r="AD1052" s="40"/>
      <c r="AE1052" s="41"/>
      <c r="AF1052" s="41"/>
      <c r="AG1052" s="41" t="s">
        <v>70</v>
      </c>
      <c r="AH1052" s="41"/>
      <c r="AI1052" s="41"/>
      <c r="AJ1052" s="40"/>
      <c r="AK1052" s="41" t="s">
        <v>70</v>
      </c>
      <c r="AL1052" s="40"/>
      <c r="AM1052" s="41"/>
      <c r="AN1052" s="40"/>
      <c r="AO1052" s="41" t="s">
        <v>70</v>
      </c>
      <c r="AP1052" s="41" t="s">
        <v>70</v>
      </c>
      <c r="AQ1052" s="41" t="s">
        <v>70</v>
      </c>
      <c r="AR1052" s="41" t="s">
        <v>70</v>
      </c>
      <c r="AS1052" s="41" t="s">
        <v>70</v>
      </c>
      <c r="AT1052" s="40"/>
      <c r="AU1052" s="40"/>
      <c r="AV1052" s="34" t="s">
        <v>70</v>
      </c>
      <c r="AW1052" s="34" t="s">
        <v>70</v>
      </c>
      <c r="AX1052" s="34" t="s">
        <v>63</v>
      </c>
      <c r="AY1052" s="34" t="s">
        <v>4288</v>
      </c>
      <c r="AZ1052" s="34" t="s">
        <v>64</v>
      </c>
      <c r="BA1052" s="34" t="s">
        <v>65</v>
      </c>
      <c r="BB1052" s="35">
        <v>2034</v>
      </c>
      <c r="BC1052" s="34" t="s">
        <v>66</v>
      </c>
    </row>
    <row r="1053" spans="1:55" x14ac:dyDescent="0.25">
      <c r="A1053" s="34" t="s">
        <v>3361</v>
      </c>
      <c r="B1053" s="35">
        <v>65133</v>
      </c>
      <c r="C1053" s="34">
        <v>100</v>
      </c>
      <c r="D1053" s="34" t="s">
        <v>3377</v>
      </c>
      <c r="E1053" s="34" t="s">
        <v>3378</v>
      </c>
      <c r="F1053" s="34" t="s">
        <v>3976</v>
      </c>
      <c r="G1053" s="34" t="s">
        <v>467</v>
      </c>
      <c r="H1053" s="34" t="s">
        <v>59</v>
      </c>
      <c r="I1053" s="34" t="s">
        <v>632</v>
      </c>
      <c r="J1053" s="36">
        <v>40618</v>
      </c>
      <c r="K1053" s="36"/>
      <c r="L1053" s="34" t="s">
        <v>61</v>
      </c>
      <c r="M1053" s="40"/>
      <c r="N1053" s="41"/>
      <c r="O1053" s="40">
        <v>45280</v>
      </c>
      <c r="P1053" s="41" t="s">
        <v>3456</v>
      </c>
      <c r="Q1053" s="40"/>
      <c r="R1053" s="41" t="s">
        <v>3456</v>
      </c>
      <c r="S1053" s="41"/>
      <c r="T1053" s="41" t="s">
        <v>70</v>
      </c>
      <c r="U1053" s="41"/>
      <c r="V1053" s="41"/>
      <c r="W1053" s="40"/>
      <c r="X1053" s="41" t="s">
        <v>70</v>
      </c>
      <c r="Y1053" s="41"/>
      <c r="Z1053" s="40"/>
      <c r="AA1053" s="41"/>
      <c r="AB1053" s="41"/>
      <c r="AC1053" s="41"/>
      <c r="AD1053" s="40"/>
      <c r="AE1053" s="41" t="s">
        <v>3456</v>
      </c>
      <c r="AF1053" s="41"/>
      <c r="AG1053" s="41" t="s">
        <v>70</v>
      </c>
      <c r="AH1053" s="41"/>
      <c r="AI1053" s="41"/>
      <c r="AJ1053" s="40"/>
      <c r="AK1053" s="41" t="s">
        <v>70</v>
      </c>
      <c r="AL1053" s="40"/>
      <c r="AM1053" s="41"/>
      <c r="AN1053" s="40"/>
      <c r="AO1053" s="41" t="s">
        <v>70</v>
      </c>
      <c r="AP1053" s="41" t="s">
        <v>70</v>
      </c>
      <c r="AQ1053" s="41" t="s">
        <v>70</v>
      </c>
      <c r="AR1053" s="41" t="s">
        <v>70</v>
      </c>
      <c r="AS1053" s="41" t="s">
        <v>70</v>
      </c>
      <c r="AT1053" s="40"/>
      <c r="AU1053" s="40"/>
      <c r="AV1053" s="34" t="s">
        <v>70</v>
      </c>
      <c r="AW1053" s="34" t="s">
        <v>70</v>
      </c>
      <c r="AX1053" s="34" t="s">
        <v>63</v>
      </c>
      <c r="AY1053" s="34" t="s">
        <v>4302</v>
      </c>
      <c r="AZ1053" s="34" t="s">
        <v>64</v>
      </c>
      <c r="BA1053" s="34" t="s">
        <v>65</v>
      </c>
      <c r="BB1053" s="35">
        <v>2026</v>
      </c>
      <c r="BC1053" s="34" t="s">
        <v>103</v>
      </c>
    </row>
    <row r="1054" spans="1:55" x14ac:dyDescent="0.25">
      <c r="A1054" s="34" t="s">
        <v>879</v>
      </c>
      <c r="B1054" s="35">
        <v>67263</v>
      </c>
      <c r="C1054" s="34">
        <v>100</v>
      </c>
      <c r="D1054" s="34" t="s">
        <v>891</v>
      </c>
      <c r="E1054" s="34" t="s">
        <v>892</v>
      </c>
      <c r="F1054" s="34" t="s">
        <v>825</v>
      </c>
      <c r="G1054" s="34" t="s">
        <v>3548</v>
      </c>
      <c r="H1054" s="34" t="s">
        <v>59</v>
      </c>
      <c r="I1054" s="34" t="s">
        <v>70</v>
      </c>
      <c r="J1054" s="36">
        <v>42475</v>
      </c>
      <c r="K1054" s="36"/>
      <c r="L1054" s="34" t="s">
        <v>61</v>
      </c>
      <c r="M1054" s="40">
        <v>45289</v>
      </c>
      <c r="N1054" s="41"/>
      <c r="O1054" s="40"/>
      <c r="P1054" s="41" t="s">
        <v>3456</v>
      </c>
      <c r="Q1054" s="40"/>
      <c r="R1054" s="41" t="s">
        <v>3456</v>
      </c>
      <c r="S1054" s="41"/>
      <c r="T1054" s="41" t="s">
        <v>70</v>
      </c>
      <c r="U1054" s="41"/>
      <c r="V1054" s="41"/>
      <c r="W1054" s="40"/>
      <c r="X1054" s="41" t="s">
        <v>70</v>
      </c>
      <c r="Y1054" s="41"/>
      <c r="Z1054" s="41"/>
      <c r="AA1054" s="41"/>
      <c r="AB1054" s="41"/>
      <c r="AC1054" s="41"/>
      <c r="AD1054" s="40"/>
      <c r="AE1054" s="41"/>
      <c r="AF1054" s="41"/>
      <c r="AG1054" s="41" t="s">
        <v>70</v>
      </c>
      <c r="AH1054" s="41"/>
      <c r="AI1054" s="41"/>
      <c r="AJ1054" s="40"/>
      <c r="AK1054" s="41" t="s">
        <v>70</v>
      </c>
      <c r="AL1054" s="40"/>
      <c r="AM1054" s="41"/>
      <c r="AN1054" s="41"/>
      <c r="AO1054" s="41" t="s">
        <v>70</v>
      </c>
      <c r="AP1054" s="41" t="s">
        <v>70</v>
      </c>
      <c r="AQ1054" s="41" t="s">
        <v>70</v>
      </c>
      <c r="AR1054" s="41" t="s">
        <v>70</v>
      </c>
      <c r="AS1054" s="41" t="s">
        <v>70</v>
      </c>
      <c r="AT1054" s="41"/>
      <c r="AU1054" s="41"/>
      <c r="AV1054" s="34" t="s">
        <v>535</v>
      </c>
      <c r="AW1054" s="34" t="s">
        <v>536</v>
      </c>
      <c r="AX1054" s="34" t="s">
        <v>133</v>
      </c>
      <c r="AY1054" s="34" t="s">
        <v>4289</v>
      </c>
      <c r="AZ1054" s="34" t="s">
        <v>64</v>
      </c>
      <c r="BA1054" s="34" t="s">
        <v>65</v>
      </c>
      <c r="BB1054" s="35">
        <v>2032</v>
      </c>
      <c r="BC1054" s="34" t="s">
        <v>66</v>
      </c>
    </row>
    <row r="1055" spans="1:55" x14ac:dyDescent="0.25">
      <c r="A1055" s="34" t="s">
        <v>1917</v>
      </c>
      <c r="B1055" s="35">
        <v>60988</v>
      </c>
      <c r="C1055" s="34">
        <v>77</v>
      </c>
      <c r="D1055" s="34" t="s">
        <v>1493</v>
      </c>
      <c r="E1055" s="34" t="s">
        <v>1494</v>
      </c>
      <c r="F1055" s="34" t="s">
        <v>685</v>
      </c>
      <c r="G1055" s="34" t="s">
        <v>3986</v>
      </c>
      <c r="H1055" s="34" t="s">
        <v>144</v>
      </c>
      <c r="I1055" s="34" t="s">
        <v>273</v>
      </c>
      <c r="J1055" s="36">
        <v>37862</v>
      </c>
      <c r="K1055" s="36"/>
      <c r="L1055" s="34" t="s">
        <v>61</v>
      </c>
      <c r="M1055" s="40"/>
      <c r="N1055" s="41"/>
      <c r="O1055" s="40"/>
      <c r="P1055" s="41"/>
      <c r="Q1055" s="40"/>
      <c r="R1055" s="41"/>
      <c r="S1055" s="41"/>
      <c r="T1055" s="41" t="s">
        <v>70</v>
      </c>
      <c r="U1055" s="41"/>
      <c r="V1055" s="41"/>
      <c r="W1055" s="40"/>
      <c r="X1055" s="41" t="s">
        <v>70</v>
      </c>
      <c r="Y1055" s="41"/>
      <c r="Z1055" s="40"/>
      <c r="AA1055" s="41"/>
      <c r="AB1055" s="41"/>
      <c r="AC1055" s="41"/>
      <c r="AD1055" s="40"/>
      <c r="AE1055" s="41" t="s">
        <v>3456</v>
      </c>
      <c r="AF1055" s="41"/>
      <c r="AG1055" s="41" t="s">
        <v>70</v>
      </c>
      <c r="AH1055" s="41"/>
      <c r="AI1055" s="41"/>
      <c r="AJ1055" s="40"/>
      <c r="AK1055" s="41" t="s">
        <v>70</v>
      </c>
      <c r="AL1055" s="40"/>
      <c r="AM1055" s="41"/>
      <c r="AN1055" s="40"/>
      <c r="AO1055" s="41" t="s">
        <v>70</v>
      </c>
      <c r="AP1055" s="41" t="s">
        <v>70</v>
      </c>
      <c r="AQ1055" s="41" t="s">
        <v>70</v>
      </c>
      <c r="AR1055" s="41" t="s">
        <v>70</v>
      </c>
      <c r="AS1055" s="41" t="s">
        <v>70</v>
      </c>
      <c r="AT1055" s="40"/>
      <c r="AU1055" s="40"/>
      <c r="AV1055" s="34" t="s">
        <v>70</v>
      </c>
      <c r="AW1055" s="34" t="s">
        <v>70</v>
      </c>
      <c r="AX1055" s="34" t="s">
        <v>133</v>
      </c>
      <c r="AY1055" s="34" t="s">
        <v>4295</v>
      </c>
      <c r="AZ1055" s="34" t="s">
        <v>64</v>
      </c>
      <c r="BA1055" s="34" t="s">
        <v>423</v>
      </c>
      <c r="BB1055" s="35">
        <v>2019</v>
      </c>
      <c r="BC1055" s="34" t="s">
        <v>66</v>
      </c>
    </row>
    <row r="1056" spans="1:55" x14ac:dyDescent="0.25">
      <c r="A1056" s="34" t="s">
        <v>2719</v>
      </c>
      <c r="B1056" s="35">
        <v>79854</v>
      </c>
      <c r="C1056" s="34">
        <v>100</v>
      </c>
      <c r="D1056" s="34" t="s">
        <v>3577</v>
      </c>
      <c r="E1056" s="34" t="s">
        <v>3576</v>
      </c>
      <c r="F1056" s="34" t="s">
        <v>3575</v>
      </c>
      <c r="G1056" s="34" t="s">
        <v>303</v>
      </c>
      <c r="H1056" s="34" t="s">
        <v>208</v>
      </c>
      <c r="I1056" s="34" t="s">
        <v>209</v>
      </c>
      <c r="J1056" s="36">
        <v>44433</v>
      </c>
      <c r="K1056" s="36"/>
      <c r="L1056" s="34" t="s">
        <v>61</v>
      </c>
      <c r="M1056" s="40"/>
      <c r="N1056" s="41" t="s">
        <v>3456</v>
      </c>
      <c r="O1056" s="40"/>
      <c r="P1056" s="41" t="s">
        <v>3456</v>
      </c>
      <c r="Q1056" s="40"/>
      <c r="R1056" s="41" t="s">
        <v>3456</v>
      </c>
      <c r="S1056" s="41" t="s">
        <v>3456</v>
      </c>
      <c r="T1056" s="41" t="s">
        <v>70</v>
      </c>
      <c r="U1056" s="41"/>
      <c r="V1056" s="41"/>
      <c r="W1056" s="40"/>
      <c r="X1056" s="41" t="s">
        <v>70</v>
      </c>
      <c r="Y1056" s="41"/>
      <c r="Z1056" s="40"/>
      <c r="AA1056" s="41"/>
      <c r="AB1056" s="41"/>
      <c r="AC1056" s="41"/>
      <c r="AD1056" s="40"/>
      <c r="AE1056" s="41" t="s">
        <v>3456</v>
      </c>
      <c r="AF1056" s="41" t="s">
        <v>3456</v>
      </c>
      <c r="AG1056" s="41" t="s">
        <v>70</v>
      </c>
      <c r="AH1056" s="41"/>
      <c r="AI1056" s="41"/>
      <c r="AJ1056" s="40"/>
      <c r="AK1056" s="41" t="s">
        <v>70</v>
      </c>
      <c r="AL1056" s="40"/>
      <c r="AM1056" s="41"/>
      <c r="AN1056" s="40"/>
      <c r="AO1056" s="41" t="s">
        <v>70</v>
      </c>
      <c r="AP1056" s="41" t="s">
        <v>70</v>
      </c>
      <c r="AQ1056" s="41" t="s">
        <v>70</v>
      </c>
      <c r="AR1056" s="41" t="s">
        <v>70</v>
      </c>
      <c r="AS1056" s="41" t="s">
        <v>70</v>
      </c>
      <c r="AT1056" s="40"/>
      <c r="AU1056" s="40"/>
      <c r="AV1056" s="34" t="s">
        <v>70</v>
      </c>
      <c r="AW1056" s="34" t="s">
        <v>70</v>
      </c>
      <c r="AX1056" s="34" t="s">
        <v>63</v>
      </c>
      <c r="AY1056" s="34" t="s">
        <v>4286</v>
      </c>
      <c r="AZ1056" s="34" t="s">
        <v>64</v>
      </c>
      <c r="BA1056" s="34" t="s">
        <v>65</v>
      </c>
      <c r="BB1056" s="35">
        <v>2037</v>
      </c>
      <c r="BC1056" s="34" t="s">
        <v>66</v>
      </c>
    </row>
    <row r="1057" spans="1:55" x14ac:dyDescent="0.25">
      <c r="A1057" s="34" t="s">
        <v>3038</v>
      </c>
      <c r="B1057" s="35">
        <v>66180</v>
      </c>
      <c r="C1057" s="34">
        <v>100</v>
      </c>
      <c r="D1057" s="34" t="s">
        <v>3041</v>
      </c>
      <c r="E1057" s="34" t="s">
        <v>3042</v>
      </c>
      <c r="F1057" s="34" t="s">
        <v>4016</v>
      </c>
      <c r="G1057" s="34" t="s">
        <v>208</v>
      </c>
      <c r="H1057" s="34" t="s">
        <v>144</v>
      </c>
      <c r="I1057" s="34" t="s">
        <v>212</v>
      </c>
      <c r="J1057" s="36">
        <v>41876</v>
      </c>
      <c r="K1057" s="36"/>
      <c r="L1057" s="34" t="s">
        <v>61</v>
      </c>
      <c r="M1057" s="40"/>
      <c r="N1057" s="41"/>
      <c r="O1057" s="40"/>
      <c r="P1057" s="41" t="s">
        <v>3456</v>
      </c>
      <c r="Q1057" s="40"/>
      <c r="R1057" s="41" t="s">
        <v>3456</v>
      </c>
      <c r="S1057" s="41"/>
      <c r="T1057" s="41" t="s">
        <v>70</v>
      </c>
      <c r="U1057" s="41"/>
      <c r="V1057" s="41"/>
      <c r="W1057" s="40"/>
      <c r="X1057" s="41" t="s">
        <v>70</v>
      </c>
      <c r="Y1057" s="41"/>
      <c r="Z1057" s="40"/>
      <c r="AA1057" s="41"/>
      <c r="AB1057" s="41"/>
      <c r="AC1057" s="41"/>
      <c r="AD1057" s="40"/>
      <c r="AE1057" s="41"/>
      <c r="AF1057" s="41"/>
      <c r="AG1057" s="41" t="s">
        <v>70</v>
      </c>
      <c r="AH1057" s="41"/>
      <c r="AI1057" s="41"/>
      <c r="AJ1057" s="40"/>
      <c r="AK1057" s="41" t="s">
        <v>70</v>
      </c>
      <c r="AL1057" s="40"/>
      <c r="AM1057" s="41"/>
      <c r="AN1057" s="40"/>
      <c r="AO1057" s="41" t="s">
        <v>70</v>
      </c>
      <c r="AP1057" s="41" t="s">
        <v>70</v>
      </c>
      <c r="AQ1057" s="41" t="s">
        <v>70</v>
      </c>
      <c r="AR1057" s="41" t="s">
        <v>70</v>
      </c>
      <c r="AS1057" s="41" t="s">
        <v>70</v>
      </c>
      <c r="AT1057" s="40"/>
      <c r="AU1057" s="40"/>
      <c r="AV1057" s="34" t="s">
        <v>70</v>
      </c>
      <c r="AW1057" s="34" t="s">
        <v>70</v>
      </c>
      <c r="AX1057" s="34" t="s">
        <v>133</v>
      </c>
      <c r="AY1057" s="34" t="s">
        <v>4290</v>
      </c>
      <c r="AZ1057" s="34" t="s">
        <v>64</v>
      </c>
      <c r="BA1057" s="34" t="s">
        <v>65</v>
      </c>
      <c r="BB1057" s="35">
        <v>2029</v>
      </c>
      <c r="BC1057" s="34" t="s">
        <v>66</v>
      </c>
    </row>
    <row r="1058" spans="1:55" x14ac:dyDescent="0.25">
      <c r="A1058" s="34" t="s">
        <v>2960</v>
      </c>
      <c r="B1058" s="35">
        <v>63540</v>
      </c>
      <c r="C1058" s="34">
        <v>100</v>
      </c>
      <c r="D1058" s="34" t="s">
        <v>4020</v>
      </c>
      <c r="E1058" s="34" t="s">
        <v>2967</v>
      </c>
      <c r="F1058" s="34" t="s">
        <v>2968</v>
      </c>
      <c r="G1058" s="34" t="s">
        <v>434</v>
      </c>
      <c r="H1058" s="34" t="s">
        <v>144</v>
      </c>
      <c r="I1058" s="34" t="s">
        <v>114</v>
      </c>
      <c r="J1058" s="36">
        <v>39437</v>
      </c>
      <c r="K1058" s="36"/>
      <c r="L1058" s="34" t="s">
        <v>61</v>
      </c>
      <c r="M1058" s="40"/>
      <c r="N1058" s="41"/>
      <c r="O1058" s="40"/>
      <c r="P1058" s="41"/>
      <c r="Q1058" s="40"/>
      <c r="R1058" s="41"/>
      <c r="S1058" s="41"/>
      <c r="T1058" s="41" t="s">
        <v>70</v>
      </c>
      <c r="U1058" s="41"/>
      <c r="V1058" s="41"/>
      <c r="W1058" s="40"/>
      <c r="X1058" s="41" t="s">
        <v>70</v>
      </c>
      <c r="Y1058" s="41"/>
      <c r="Z1058" s="40"/>
      <c r="AA1058" s="41"/>
      <c r="AB1058" s="41"/>
      <c r="AC1058" s="41"/>
      <c r="AD1058" s="40"/>
      <c r="AE1058" s="41" t="s">
        <v>3456</v>
      </c>
      <c r="AF1058" s="41"/>
      <c r="AG1058" s="41" t="s">
        <v>70</v>
      </c>
      <c r="AH1058" s="41"/>
      <c r="AI1058" s="41"/>
      <c r="AJ1058" s="40"/>
      <c r="AK1058" s="41" t="s">
        <v>70</v>
      </c>
      <c r="AL1058" s="40"/>
      <c r="AM1058" s="41"/>
      <c r="AN1058" s="40"/>
      <c r="AO1058" s="41" t="s">
        <v>70</v>
      </c>
      <c r="AP1058" s="41" t="s">
        <v>70</v>
      </c>
      <c r="AQ1058" s="41" t="s">
        <v>70</v>
      </c>
      <c r="AR1058" s="41" t="s">
        <v>70</v>
      </c>
      <c r="AS1058" s="41" t="s">
        <v>70</v>
      </c>
      <c r="AT1058" s="40"/>
      <c r="AU1058" s="40"/>
      <c r="AV1058" s="34" t="s">
        <v>70</v>
      </c>
      <c r="AW1058" s="34" t="s">
        <v>70</v>
      </c>
      <c r="AX1058" s="34" t="s">
        <v>133</v>
      </c>
      <c r="AY1058" s="34" t="s">
        <v>4288</v>
      </c>
      <c r="AZ1058" s="34" t="s">
        <v>64</v>
      </c>
      <c r="BA1058" s="34" t="s">
        <v>65</v>
      </c>
      <c r="BB1058" s="35">
        <v>2022</v>
      </c>
      <c r="BC1058" s="34" t="s">
        <v>185</v>
      </c>
    </row>
    <row r="1059" spans="1:55" x14ac:dyDescent="0.25">
      <c r="A1059" s="34" t="s">
        <v>1341</v>
      </c>
      <c r="B1059" s="35">
        <v>65722</v>
      </c>
      <c r="C1059" s="34">
        <v>67</v>
      </c>
      <c r="D1059" s="34" t="s">
        <v>1348</v>
      </c>
      <c r="E1059" s="34" t="s">
        <v>1349</v>
      </c>
      <c r="F1059" s="34" t="s">
        <v>1216</v>
      </c>
      <c r="G1059" s="34" t="s">
        <v>230</v>
      </c>
      <c r="H1059" s="34" t="s">
        <v>59</v>
      </c>
      <c r="I1059" s="34" t="s">
        <v>1260</v>
      </c>
      <c r="J1059" s="36">
        <v>41207</v>
      </c>
      <c r="K1059" s="36"/>
      <c r="L1059" s="34" t="s">
        <v>61</v>
      </c>
      <c r="M1059" s="40"/>
      <c r="N1059" s="41"/>
      <c r="O1059" s="40"/>
      <c r="P1059" s="41" t="s">
        <v>3456</v>
      </c>
      <c r="Q1059" s="40"/>
      <c r="R1059" s="41" t="s">
        <v>3456</v>
      </c>
      <c r="S1059" s="41"/>
      <c r="T1059" s="41" t="s">
        <v>70</v>
      </c>
      <c r="U1059" s="41"/>
      <c r="V1059" s="41"/>
      <c r="W1059" s="40"/>
      <c r="X1059" s="41" t="s">
        <v>70</v>
      </c>
      <c r="Y1059" s="41"/>
      <c r="Z1059" s="41"/>
      <c r="AA1059" s="41"/>
      <c r="AB1059" s="41"/>
      <c r="AC1059" s="41"/>
      <c r="AD1059" s="40"/>
      <c r="AE1059" s="41"/>
      <c r="AF1059" s="41"/>
      <c r="AG1059" s="41" t="s">
        <v>70</v>
      </c>
      <c r="AH1059" s="41"/>
      <c r="AI1059" s="41"/>
      <c r="AJ1059" s="40"/>
      <c r="AK1059" s="41" t="s">
        <v>70</v>
      </c>
      <c r="AL1059" s="40"/>
      <c r="AM1059" s="41"/>
      <c r="AN1059" s="40"/>
      <c r="AO1059" s="41" t="s">
        <v>70</v>
      </c>
      <c r="AP1059" s="41" t="s">
        <v>70</v>
      </c>
      <c r="AQ1059" s="41" t="s">
        <v>70</v>
      </c>
      <c r="AR1059" s="41" t="s">
        <v>70</v>
      </c>
      <c r="AS1059" s="41" t="s">
        <v>70</v>
      </c>
      <c r="AT1059" s="40"/>
      <c r="AU1059" s="40"/>
      <c r="AV1059" s="34" t="s">
        <v>70</v>
      </c>
      <c r="AW1059" s="34" t="s">
        <v>70</v>
      </c>
      <c r="AX1059" s="34" t="s">
        <v>133</v>
      </c>
      <c r="AY1059" s="34" t="s">
        <v>4292</v>
      </c>
      <c r="AZ1059" s="34" t="s">
        <v>64</v>
      </c>
      <c r="BA1059" s="34" t="s">
        <v>65</v>
      </c>
      <c r="BB1059" s="35">
        <v>2027</v>
      </c>
      <c r="BC1059" s="34" t="s">
        <v>66</v>
      </c>
    </row>
    <row r="1060" spans="1:55" x14ac:dyDescent="0.25">
      <c r="A1060" s="34" t="s">
        <v>2814</v>
      </c>
      <c r="B1060" s="35">
        <v>61063</v>
      </c>
      <c r="C1060" s="34">
        <v>100</v>
      </c>
      <c r="D1060" s="34" t="s">
        <v>2833</v>
      </c>
      <c r="E1060" s="34" t="s">
        <v>2834</v>
      </c>
      <c r="F1060" s="34" t="s">
        <v>2786</v>
      </c>
      <c r="G1060" s="34" t="s">
        <v>434</v>
      </c>
      <c r="H1060" s="34" t="s">
        <v>144</v>
      </c>
      <c r="I1060" s="34" t="s">
        <v>2787</v>
      </c>
      <c r="J1060" s="36">
        <v>37610</v>
      </c>
      <c r="K1060" s="36"/>
      <c r="L1060" s="34" t="s">
        <v>61</v>
      </c>
      <c r="M1060" s="40"/>
      <c r="N1060" s="41"/>
      <c r="O1060" s="40"/>
      <c r="P1060" s="41"/>
      <c r="Q1060" s="40"/>
      <c r="R1060" s="41" t="s">
        <v>3456</v>
      </c>
      <c r="S1060" s="41"/>
      <c r="T1060" s="41" t="s">
        <v>70</v>
      </c>
      <c r="U1060" s="41"/>
      <c r="V1060" s="41"/>
      <c r="W1060" s="40"/>
      <c r="X1060" s="41" t="s">
        <v>70</v>
      </c>
      <c r="Y1060" s="41"/>
      <c r="Z1060" s="40"/>
      <c r="AA1060" s="41"/>
      <c r="AB1060" s="41"/>
      <c r="AC1060" s="41"/>
      <c r="AD1060" s="40"/>
      <c r="AE1060" s="41" t="s">
        <v>3456</v>
      </c>
      <c r="AF1060" s="41" t="s">
        <v>3456</v>
      </c>
      <c r="AG1060" s="41" t="s">
        <v>70</v>
      </c>
      <c r="AH1060" s="41"/>
      <c r="AI1060" s="41"/>
      <c r="AJ1060" s="40"/>
      <c r="AK1060" s="41" t="s">
        <v>70</v>
      </c>
      <c r="AL1060" s="40"/>
      <c r="AM1060" s="41"/>
      <c r="AN1060" s="40"/>
      <c r="AO1060" s="41" t="s">
        <v>70</v>
      </c>
      <c r="AP1060" s="41" t="s">
        <v>70</v>
      </c>
      <c r="AQ1060" s="41" t="s">
        <v>70</v>
      </c>
      <c r="AR1060" s="41" t="s">
        <v>70</v>
      </c>
      <c r="AS1060" s="41" t="s">
        <v>70</v>
      </c>
      <c r="AT1060" s="40"/>
      <c r="AU1060" s="40"/>
      <c r="AV1060" s="34" t="s">
        <v>70</v>
      </c>
      <c r="AW1060" s="34" t="s">
        <v>70</v>
      </c>
      <c r="AX1060" s="34" t="s">
        <v>63</v>
      </c>
      <c r="AY1060" s="34" t="s">
        <v>4289</v>
      </c>
      <c r="AZ1060" s="34" t="s">
        <v>64</v>
      </c>
      <c r="BA1060" s="34" t="s">
        <v>65</v>
      </c>
      <c r="BB1060" s="35">
        <v>2018</v>
      </c>
      <c r="BC1060" s="34" t="s">
        <v>103</v>
      </c>
    </row>
    <row r="1061" spans="1:55" x14ac:dyDescent="0.25">
      <c r="A1061" s="34" t="s">
        <v>2778</v>
      </c>
      <c r="B1061" s="35">
        <v>60249</v>
      </c>
      <c r="C1061" s="34">
        <v>100</v>
      </c>
      <c r="D1061" s="34" t="s">
        <v>2784</v>
      </c>
      <c r="E1061" s="34" t="s">
        <v>2785</v>
      </c>
      <c r="F1061" s="34" t="s">
        <v>2786</v>
      </c>
      <c r="G1061" s="34" t="s">
        <v>434</v>
      </c>
      <c r="H1061" s="34" t="s">
        <v>144</v>
      </c>
      <c r="I1061" s="34" t="s">
        <v>2787</v>
      </c>
      <c r="J1061" s="36">
        <v>36888</v>
      </c>
      <c r="K1061" s="36"/>
      <c r="L1061" s="34" t="s">
        <v>61</v>
      </c>
      <c r="M1061" s="40"/>
      <c r="N1061" s="41"/>
      <c r="O1061" s="40"/>
      <c r="P1061" s="41"/>
      <c r="Q1061" s="40"/>
      <c r="R1061" s="41"/>
      <c r="S1061" s="41"/>
      <c r="T1061" s="41" t="s">
        <v>70</v>
      </c>
      <c r="U1061" s="41"/>
      <c r="V1061" s="41"/>
      <c r="W1061" s="40"/>
      <c r="X1061" s="41" t="s">
        <v>70</v>
      </c>
      <c r="Y1061" s="41"/>
      <c r="Z1061" s="40"/>
      <c r="AA1061" s="41"/>
      <c r="AB1061" s="41"/>
      <c r="AC1061" s="41"/>
      <c r="AD1061" s="40"/>
      <c r="AE1061" s="41" t="s">
        <v>3456</v>
      </c>
      <c r="AF1061" s="41" t="s">
        <v>3456</v>
      </c>
      <c r="AG1061" s="41" t="s">
        <v>70</v>
      </c>
      <c r="AH1061" s="41"/>
      <c r="AI1061" s="41"/>
      <c r="AJ1061" s="40"/>
      <c r="AK1061" s="41" t="s">
        <v>70</v>
      </c>
      <c r="AL1061" s="40"/>
      <c r="AM1061" s="41"/>
      <c r="AN1061" s="40"/>
      <c r="AO1061" s="41" t="s">
        <v>70</v>
      </c>
      <c r="AP1061" s="41" t="s">
        <v>70</v>
      </c>
      <c r="AQ1061" s="41" t="s">
        <v>70</v>
      </c>
      <c r="AR1061" s="41" t="s">
        <v>70</v>
      </c>
      <c r="AS1061" s="41" t="s">
        <v>70</v>
      </c>
      <c r="AT1061" s="40"/>
      <c r="AU1061" s="40"/>
      <c r="AV1061" s="34" t="s">
        <v>70</v>
      </c>
      <c r="AW1061" s="34" t="s">
        <v>70</v>
      </c>
      <c r="AX1061" s="34" t="s">
        <v>133</v>
      </c>
      <c r="AY1061" s="34" t="s">
        <v>4292</v>
      </c>
      <c r="AZ1061" s="34" t="s">
        <v>64</v>
      </c>
      <c r="BA1061" s="34" t="s">
        <v>65</v>
      </c>
      <c r="BB1061" s="35">
        <v>2016</v>
      </c>
      <c r="BC1061" s="34" t="s">
        <v>119</v>
      </c>
    </row>
    <row r="1062" spans="1:55" x14ac:dyDescent="0.25">
      <c r="A1062" s="34" t="s">
        <v>928</v>
      </c>
      <c r="B1062" s="35">
        <v>78851</v>
      </c>
      <c r="C1062" s="34">
        <v>46.15</v>
      </c>
      <c r="D1062" s="34" t="s">
        <v>934</v>
      </c>
      <c r="E1062" s="34" t="s">
        <v>935</v>
      </c>
      <c r="F1062" s="34" t="s">
        <v>3611</v>
      </c>
      <c r="G1062" s="34" t="s">
        <v>3974</v>
      </c>
      <c r="H1062" s="34" t="s">
        <v>59</v>
      </c>
      <c r="I1062" s="34" t="s">
        <v>901</v>
      </c>
      <c r="J1062" s="36">
        <v>43678</v>
      </c>
      <c r="K1062" s="36"/>
      <c r="L1062" s="34" t="s">
        <v>61</v>
      </c>
      <c r="M1062" s="40"/>
      <c r="N1062" s="41"/>
      <c r="O1062" s="40"/>
      <c r="P1062" s="41" t="s">
        <v>3456</v>
      </c>
      <c r="Q1062" s="40"/>
      <c r="R1062" s="41" t="s">
        <v>3456</v>
      </c>
      <c r="S1062" s="41"/>
      <c r="T1062" s="41" t="s">
        <v>70</v>
      </c>
      <c r="U1062" s="41"/>
      <c r="V1062" s="41"/>
      <c r="W1062" s="40"/>
      <c r="X1062" s="41" t="s">
        <v>70</v>
      </c>
      <c r="Y1062" s="41"/>
      <c r="Z1062" s="41"/>
      <c r="AA1062" s="41"/>
      <c r="AB1062" s="41"/>
      <c r="AC1062" s="41"/>
      <c r="AD1062" s="40"/>
      <c r="AE1062" s="41" t="s">
        <v>3456</v>
      </c>
      <c r="AF1062" s="41" t="s">
        <v>3456</v>
      </c>
      <c r="AG1062" s="41" t="s">
        <v>70</v>
      </c>
      <c r="AH1062" s="41"/>
      <c r="AI1062" s="41"/>
      <c r="AJ1062" s="40"/>
      <c r="AK1062" s="41" t="s">
        <v>70</v>
      </c>
      <c r="AL1062" s="40"/>
      <c r="AM1062" s="41"/>
      <c r="AN1062" s="41"/>
      <c r="AO1062" s="41" t="s">
        <v>70</v>
      </c>
      <c r="AP1062" s="41" t="s">
        <v>70</v>
      </c>
      <c r="AQ1062" s="41" t="s">
        <v>70</v>
      </c>
      <c r="AR1062" s="41" t="s">
        <v>70</v>
      </c>
      <c r="AS1062" s="41" t="s">
        <v>70</v>
      </c>
      <c r="AT1062" s="41"/>
      <c r="AU1062" s="41"/>
      <c r="AV1062" s="34" t="s">
        <v>70</v>
      </c>
      <c r="AW1062" s="34" t="s">
        <v>70</v>
      </c>
      <c r="AX1062" s="34" t="s">
        <v>133</v>
      </c>
      <c r="AY1062" s="34" t="s">
        <v>4296</v>
      </c>
      <c r="AZ1062" s="34" t="s">
        <v>64</v>
      </c>
      <c r="BA1062" s="34" t="s">
        <v>65</v>
      </c>
      <c r="BB1062" s="35">
        <v>2034</v>
      </c>
      <c r="BC1062" s="34" t="s">
        <v>103</v>
      </c>
    </row>
    <row r="1063" spans="1:55" x14ac:dyDescent="0.25">
      <c r="A1063" s="34" t="s">
        <v>928</v>
      </c>
      <c r="B1063" s="35">
        <v>79202</v>
      </c>
      <c r="C1063" s="34">
        <v>100</v>
      </c>
      <c r="D1063" s="34" t="s">
        <v>939</v>
      </c>
      <c r="E1063" s="34" t="s">
        <v>940</v>
      </c>
      <c r="F1063" s="34" t="s">
        <v>941</v>
      </c>
      <c r="G1063" s="34" t="s">
        <v>58</v>
      </c>
      <c r="H1063" s="34" t="s">
        <v>59</v>
      </c>
      <c r="I1063" s="34" t="s">
        <v>559</v>
      </c>
      <c r="J1063" s="36">
        <v>44027</v>
      </c>
      <c r="K1063" s="36"/>
      <c r="L1063" s="34" t="s">
        <v>61</v>
      </c>
      <c r="M1063" s="40"/>
      <c r="N1063" s="41"/>
      <c r="O1063" s="40"/>
      <c r="P1063" s="41" t="s">
        <v>3456</v>
      </c>
      <c r="Q1063" s="40"/>
      <c r="R1063" s="41" t="s">
        <v>3456</v>
      </c>
      <c r="S1063" s="41"/>
      <c r="T1063" s="41" t="s">
        <v>70</v>
      </c>
      <c r="U1063" s="41"/>
      <c r="V1063" s="41"/>
      <c r="W1063" s="40"/>
      <c r="X1063" s="41" t="s">
        <v>70</v>
      </c>
      <c r="Y1063" s="41"/>
      <c r="Z1063" s="41"/>
      <c r="AA1063" s="41"/>
      <c r="AB1063" s="41"/>
      <c r="AC1063" s="41"/>
      <c r="AD1063" s="40"/>
      <c r="AE1063" s="41" t="s">
        <v>3456</v>
      </c>
      <c r="AF1063" s="41" t="s">
        <v>3456</v>
      </c>
      <c r="AG1063" s="41" t="s">
        <v>70</v>
      </c>
      <c r="AH1063" s="41"/>
      <c r="AI1063" s="41"/>
      <c r="AJ1063" s="40"/>
      <c r="AK1063" s="41" t="s">
        <v>70</v>
      </c>
      <c r="AL1063" s="40"/>
      <c r="AM1063" s="41"/>
      <c r="AN1063" s="41"/>
      <c r="AO1063" s="41" t="s">
        <v>70</v>
      </c>
      <c r="AP1063" s="41" t="s">
        <v>70</v>
      </c>
      <c r="AQ1063" s="41" t="s">
        <v>70</v>
      </c>
      <c r="AR1063" s="41" t="s">
        <v>70</v>
      </c>
      <c r="AS1063" s="41" t="s">
        <v>70</v>
      </c>
      <c r="AT1063" s="41"/>
      <c r="AU1063" s="41"/>
      <c r="AV1063" s="34" t="s">
        <v>70</v>
      </c>
      <c r="AW1063" s="34" t="s">
        <v>70</v>
      </c>
      <c r="AX1063" s="34" t="s">
        <v>133</v>
      </c>
      <c r="AY1063" s="34" t="s">
        <v>4296</v>
      </c>
      <c r="AZ1063" s="34" t="s">
        <v>64</v>
      </c>
      <c r="BA1063" s="34" t="s">
        <v>65</v>
      </c>
      <c r="BB1063" s="35">
        <v>2034</v>
      </c>
      <c r="BC1063" s="34" t="s">
        <v>119</v>
      </c>
    </row>
    <row r="1064" spans="1:55" x14ac:dyDescent="0.25">
      <c r="A1064" s="34" t="s">
        <v>1350</v>
      </c>
      <c r="B1064" s="35">
        <v>66421</v>
      </c>
      <c r="C1064" s="34">
        <v>100</v>
      </c>
      <c r="D1064" s="34" t="s">
        <v>1378</v>
      </c>
      <c r="E1064" s="34" t="s">
        <v>1379</v>
      </c>
      <c r="F1064" s="34" t="s">
        <v>1380</v>
      </c>
      <c r="G1064" s="34" t="s">
        <v>131</v>
      </c>
      <c r="H1064" s="34" t="s">
        <v>59</v>
      </c>
      <c r="I1064" s="34" t="s">
        <v>570</v>
      </c>
      <c r="J1064" s="36">
        <v>42086</v>
      </c>
      <c r="K1064" s="36"/>
      <c r="L1064" s="34" t="s">
        <v>61</v>
      </c>
      <c r="M1064" s="40"/>
      <c r="N1064" s="41"/>
      <c r="O1064" s="40"/>
      <c r="P1064" s="41" t="s">
        <v>3456</v>
      </c>
      <c r="Q1064" s="40"/>
      <c r="R1064" s="41" t="s">
        <v>3456</v>
      </c>
      <c r="S1064" s="41"/>
      <c r="T1064" s="41" t="s">
        <v>70</v>
      </c>
      <c r="U1064" s="41"/>
      <c r="V1064" s="41"/>
      <c r="W1064" s="40"/>
      <c r="X1064" s="41" t="s">
        <v>70</v>
      </c>
      <c r="Y1064" s="41"/>
      <c r="Z1064" s="41"/>
      <c r="AA1064" s="41"/>
      <c r="AB1064" s="41"/>
      <c r="AC1064" s="41"/>
      <c r="AD1064" s="40"/>
      <c r="AE1064" s="41"/>
      <c r="AF1064" s="41"/>
      <c r="AG1064" s="41" t="s">
        <v>70</v>
      </c>
      <c r="AH1064" s="41"/>
      <c r="AI1064" s="41"/>
      <c r="AJ1064" s="40"/>
      <c r="AK1064" s="41" t="s">
        <v>70</v>
      </c>
      <c r="AL1064" s="40"/>
      <c r="AM1064" s="41"/>
      <c r="AN1064" s="40"/>
      <c r="AO1064" s="41" t="s">
        <v>70</v>
      </c>
      <c r="AP1064" s="41" t="s">
        <v>70</v>
      </c>
      <c r="AQ1064" s="41" t="s">
        <v>70</v>
      </c>
      <c r="AR1064" s="41" t="s">
        <v>70</v>
      </c>
      <c r="AS1064" s="41" t="s">
        <v>70</v>
      </c>
      <c r="AT1064" s="40"/>
      <c r="AU1064" s="40"/>
      <c r="AV1064" s="34" t="s">
        <v>70</v>
      </c>
      <c r="AW1064" s="34" t="s">
        <v>70</v>
      </c>
      <c r="AX1064" s="34" t="s">
        <v>133</v>
      </c>
      <c r="AY1064" s="34" t="s">
        <v>4290</v>
      </c>
      <c r="AZ1064" s="34" t="s">
        <v>64</v>
      </c>
      <c r="BA1064" s="34" t="s">
        <v>65</v>
      </c>
      <c r="BB1064" s="35">
        <v>2030</v>
      </c>
      <c r="BC1064" s="34" t="s">
        <v>185</v>
      </c>
    </row>
    <row r="1065" spans="1:55" x14ac:dyDescent="0.25">
      <c r="A1065" s="34" t="s">
        <v>2877</v>
      </c>
      <c r="B1065" s="35">
        <v>61624</v>
      </c>
      <c r="C1065" s="34">
        <v>100</v>
      </c>
      <c r="D1065" s="34" t="s">
        <v>2885</v>
      </c>
      <c r="E1065" s="34" t="s">
        <v>2886</v>
      </c>
      <c r="F1065" s="34" t="s">
        <v>2887</v>
      </c>
      <c r="G1065" s="34" t="s">
        <v>4026</v>
      </c>
      <c r="H1065" s="34" t="s">
        <v>144</v>
      </c>
      <c r="I1065" s="34" t="s">
        <v>1249</v>
      </c>
      <c r="J1065" s="36">
        <v>37985</v>
      </c>
      <c r="K1065" s="36"/>
      <c r="L1065" s="34" t="s">
        <v>61</v>
      </c>
      <c r="M1065" s="40"/>
      <c r="N1065" s="41"/>
      <c r="O1065" s="40"/>
      <c r="P1065" s="41"/>
      <c r="Q1065" s="40"/>
      <c r="R1065" s="41"/>
      <c r="S1065" s="41"/>
      <c r="T1065" s="41" t="s">
        <v>70</v>
      </c>
      <c r="U1065" s="41"/>
      <c r="V1065" s="41"/>
      <c r="W1065" s="40"/>
      <c r="X1065" s="41" t="s">
        <v>70</v>
      </c>
      <c r="Y1065" s="41"/>
      <c r="Z1065" s="40"/>
      <c r="AA1065" s="41"/>
      <c r="AB1065" s="41"/>
      <c r="AC1065" s="41"/>
      <c r="AD1065" s="40"/>
      <c r="AE1065" s="41" t="s">
        <v>3456</v>
      </c>
      <c r="AF1065" s="41" t="s">
        <v>3456</v>
      </c>
      <c r="AG1065" s="41" t="s">
        <v>70</v>
      </c>
      <c r="AH1065" s="41"/>
      <c r="AI1065" s="41"/>
      <c r="AJ1065" s="40"/>
      <c r="AK1065" s="41" t="s">
        <v>70</v>
      </c>
      <c r="AL1065" s="40"/>
      <c r="AM1065" s="41"/>
      <c r="AN1065" s="40"/>
      <c r="AO1065" s="41" t="s">
        <v>70</v>
      </c>
      <c r="AP1065" s="41" t="s">
        <v>70</v>
      </c>
      <c r="AQ1065" s="41" t="s">
        <v>70</v>
      </c>
      <c r="AR1065" s="41" t="s">
        <v>70</v>
      </c>
      <c r="AS1065" s="41" t="s">
        <v>70</v>
      </c>
      <c r="AT1065" s="40"/>
      <c r="AU1065" s="40"/>
      <c r="AV1065" s="34" t="s">
        <v>70</v>
      </c>
      <c r="AW1065" s="34" t="s">
        <v>70</v>
      </c>
      <c r="AX1065" s="34" t="s">
        <v>133</v>
      </c>
      <c r="AY1065" s="34" t="s">
        <v>4296</v>
      </c>
      <c r="AZ1065" s="34" t="s">
        <v>64</v>
      </c>
      <c r="BA1065" s="34" t="s">
        <v>65</v>
      </c>
      <c r="BB1065" s="35">
        <v>2021</v>
      </c>
      <c r="BC1065" s="34" t="s">
        <v>185</v>
      </c>
    </row>
    <row r="1066" spans="1:55" x14ac:dyDescent="0.25">
      <c r="A1066" s="34" t="s">
        <v>3147</v>
      </c>
      <c r="B1066" s="35">
        <v>67170</v>
      </c>
      <c r="C1066" s="34">
        <v>100</v>
      </c>
      <c r="D1066" s="34" t="s">
        <v>3167</v>
      </c>
      <c r="E1066" s="34" t="s">
        <v>3168</v>
      </c>
      <c r="F1066" s="34" t="s">
        <v>3169</v>
      </c>
      <c r="G1066" s="34" t="s">
        <v>3521</v>
      </c>
      <c r="H1066" s="34" t="s">
        <v>4287</v>
      </c>
      <c r="I1066" s="34" t="s">
        <v>109</v>
      </c>
      <c r="J1066" s="36">
        <v>42585</v>
      </c>
      <c r="K1066" s="36"/>
      <c r="L1066" s="34" t="s">
        <v>61</v>
      </c>
      <c r="M1066" s="40"/>
      <c r="N1066" s="41"/>
      <c r="O1066" s="40"/>
      <c r="P1066" s="41" t="s">
        <v>3456</v>
      </c>
      <c r="Q1066" s="40"/>
      <c r="R1066" s="41"/>
      <c r="S1066" s="41"/>
      <c r="T1066" s="41" t="s">
        <v>70</v>
      </c>
      <c r="U1066" s="41"/>
      <c r="V1066" s="41"/>
      <c r="W1066" s="40"/>
      <c r="X1066" s="41" t="s">
        <v>70</v>
      </c>
      <c r="Y1066" s="41"/>
      <c r="Z1066" s="40"/>
      <c r="AA1066" s="41"/>
      <c r="AB1066" s="41"/>
      <c r="AC1066" s="41"/>
      <c r="AD1066" s="40"/>
      <c r="AE1066" s="41"/>
      <c r="AF1066" s="41"/>
      <c r="AG1066" s="41" t="s">
        <v>70</v>
      </c>
      <c r="AH1066" s="41"/>
      <c r="AI1066" s="41"/>
      <c r="AJ1066" s="40"/>
      <c r="AK1066" s="41" t="s">
        <v>70</v>
      </c>
      <c r="AL1066" s="40"/>
      <c r="AM1066" s="41"/>
      <c r="AN1066" s="40"/>
      <c r="AO1066" s="41" t="s">
        <v>70</v>
      </c>
      <c r="AP1066" s="41" t="s">
        <v>70</v>
      </c>
      <c r="AQ1066" s="41" t="s">
        <v>70</v>
      </c>
      <c r="AR1066" s="41" t="s">
        <v>70</v>
      </c>
      <c r="AS1066" s="41" t="s">
        <v>70</v>
      </c>
      <c r="AT1066" s="40"/>
      <c r="AU1066" s="40"/>
      <c r="AV1066" s="34" t="s">
        <v>70</v>
      </c>
      <c r="AW1066" s="34" t="s">
        <v>70</v>
      </c>
      <c r="AX1066" s="34" t="s">
        <v>133</v>
      </c>
      <c r="AY1066" s="34" t="s">
        <v>70</v>
      </c>
      <c r="AZ1066" s="34" t="s">
        <v>64</v>
      </c>
      <c r="BA1066" s="34" t="s">
        <v>65</v>
      </c>
      <c r="BB1066" s="35">
        <v>2031</v>
      </c>
      <c r="BC1066" s="34" t="s">
        <v>103</v>
      </c>
    </row>
    <row r="1067" spans="1:55" x14ac:dyDescent="0.25">
      <c r="A1067" s="34" t="s">
        <v>1404</v>
      </c>
      <c r="B1067" s="35">
        <v>67474</v>
      </c>
      <c r="C1067" s="34">
        <v>100</v>
      </c>
      <c r="D1067" s="34" t="s">
        <v>1422</v>
      </c>
      <c r="E1067" s="34" t="s">
        <v>1423</v>
      </c>
      <c r="F1067" s="34" t="s">
        <v>1424</v>
      </c>
      <c r="G1067" s="34" t="s">
        <v>230</v>
      </c>
      <c r="H1067" s="34" t="s">
        <v>59</v>
      </c>
      <c r="I1067" s="34" t="s">
        <v>231</v>
      </c>
      <c r="J1067" s="36">
        <v>42583</v>
      </c>
      <c r="K1067" s="36"/>
      <c r="L1067" s="34" t="s">
        <v>61</v>
      </c>
      <c r="M1067" s="40"/>
      <c r="N1067" s="41"/>
      <c r="O1067" s="40"/>
      <c r="P1067" s="41" t="s">
        <v>3456</v>
      </c>
      <c r="Q1067" s="40"/>
      <c r="R1067" s="41"/>
      <c r="S1067" s="41"/>
      <c r="T1067" s="41" t="s">
        <v>70</v>
      </c>
      <c r="U1067" s="41"/>
      <c r="V1067" s="41"/>
      <c r="W1067" s="40"/>
      <c r="X1067" s="41" t="s">
        <v>70</v>
      </c>
      <c r="Y1067" s="41"/>
      <c r="Z1067" s="41"/>
      <c r="AA1067" s="41"/>
      <c r="AB1067" s="41"/>
      <c r="AC1067" s="41"/>
      <c r="AD1067" s="40"/>
      <c r="AE1067" s="41"/>
      <c r="AF1067" s="41"/>
      <c r="AG1067" s="41" t="s">
        <v>70</v>
      </c>
      <c r="AH1067" s="41"/>
      <c r="AI1067" s="41"/>
      <c r="AJ1067" s="40"/>
      <c r="AK1067" s="41" t="s">
        <v>70</v>
      </c>
      <c r="AL1067" s="40"/>
      <c r="AM1067" s="41"/>
      <c r="AN1067" s="40"/>
      <c r="AO1067" s="41" t="s">
        <v>70</v>
      </c>
      <c r="AP1067" s="41" t="s">
        <v>70</v>
      </c>
      <c r="AQ1067" s="41" t="s">
        <v>70</v>
      </c>
      <c r="AR1067" s="41" t="s">
        <v>70</v>
      </c>
      <c r="AS1067" s="41" t="s">
        <v>70</v>
      </c>
      <c r="AT1067" s="40"/>
      <c r="AU1067" s="40"/>
      <c r="AV1067" s="34" t="s">
        <v>70</v>
      </c>
      <c r="AW1067" s="34" t="s">
        <v>70</v>
      </c>
      <c r="AX1067" s="34" t="s">
        <v>63</v>
      </c>
      <c r="AY1067" s="34" t="s">
        <v>4285</v>
      </c>
      <c r="AZ1067" s="34" t="s">
        <v>64</v>
      </c>
      <c r="BA1067" s="34" t="s">
        <v>65</v>
      </c>
      <c r="BB1067" s="35">
        <v>2030</v>
      </c>
      <c r="BC1067" s="34" t="s">
        <v>119</v>
      </c>
    </row>
    <row r="1068" spans="1:55" x14ac:dyDescent="0.25">
      <c r="A1068" s="34" t="s">
        <v>642</v>
      </c>
      <c r="B1068" s="35">
        <v>79027</v>
      </c>
      <c r="C1068" s="34">
        <v>100</v>
      </c>
      <c r="D1068" s="34" t="s">
        <v>643</v>
      </c>
      <c r="E1068" s="34" t="s">
        <v>644</v>
      </c>
      <c r="F1068" s="34" t="s">
        <v>563</v>
      </c>
      <c r="G1068" s="34" t="s">
        <v>215</v>
      </c>
      <c r="H1068" s="34" t="s">
        <v>4287</v>
      </c>
      <c r="I1068" s="34" t="s">
        <v>114</v>
      </c>
      <c r="J1068" s="36">
        <v>44187</v>
      </c>
      <c r="K1068" s="36"/>
      <c r="L1068" s="34" t="s">
        <v>61</v>
      </c>
      <c r="M1068" s="40"/>
      <c r="N1068" s="41"/>
      <c r="O1068" s="40"/>
      <c r="P1068" s="41" t="s">
        <v>3456</v>
      </c>
      <c r="Q1068" s="40"/>
      <c r="R1068" s="41" t="s">
        <v>3456</v>
      </c>
      <c r="S1068" s="41"/>
      <c r="T1068" s="41" t="s">
        <v>70</v>
      </c>
      <c r="U1068" s="41"/>
      <c r="V1068" s="41"/>
      <c r="W1068" s="40"/>
      <c r="X1068" s="41" t="s">
        <v>70</v>
      </c>
      <c r="Y1068" s="41"/>
      <c r="Z1068" s="41"/>
      <c r="AA1068" s="41"/>
      <c r="AB1068" s="41"/>
      <c r="AC1068" s="41"/>
      <c r="AD1068" s="40"/>
      <c r="AE1068" s="41" t="s">
        <v>3456</v>
      </c>
      <c r="AF1068" s="41" t="s">
        <v>3456</v>
      </c>
      <c r="AG1068" s="41" t="s">
        <v>70</v>
      </c>
      <c r="AH1068" s="41"/>
      <c r="AI1068" s="41"/>
      <c r="AJ1068" s="40"/>
      <c r="AK1068" s="41" t="s">
        <v>70</v>
      </c>
      <c r="AL1068" s="40"/>
      <c r="AM1068" s="41"/>
      <c r="AN1068" s="41"/>
      <c r="AO1068" s="41" t="s">
        <v>70</v>
      </c>
      <c r="AP1068" s="41" t="s">
        <v>70</v>
      </c>
      <c r="AQ1068" s="41" t="s">
        <v>70</v>
      </c>
      <c r="AR1068" s="41" t="s">
        <v>70</v>
      </c>
      <c r="AS1068" s="41" t="s">
        <v>70</v>
      </c>
      <c r="AT1068" s="41"/>
      <c r="AU1068" s="41"/>
      <c r="AV1068" s="34" t="s">
        <v>70</v>
      </c>
      <c r="AW1068" s="34" t="s">
        <v>70</v>
      </c>
      <c r="AX1068" s="34" t="s">
        <v>63</v>
      </c>
      <c r="AY1068" s="34" t="s">
        <v>70</v>
      </c>
      <c r="AZ1068" s="34" t="s">
        <v>64</v>
      </c>
      <c r="BA1068" s="34" t="s">
        <v>65</v>
      </c>
      <c r="BB1068" s="35">
        <v>2037</v>
      </c>
      <c r="BC1068" s="34" t="s">
        <v>66</v>
      </c>
    </row>
    <row r="1069" spans="1:55" x14ac:dyDescent="0.25">
      <c r="A1069" s="34" t="s">
        <v>4433</v>
      </c>
      <c r="B1069" s="35">
        <v>82168</v>
      </c>
      <c r="C1069" s="34">
        <v>100</v>
      </c>
      <c r="D1069" s="34" t="s">
        <v>4486</v>
      </c>
      <c r="E1069" s="34" t="s">
        <v>4487</v>
      </c>
      <c r="F1069" s="34" t="s">
        <v>4488</v>
      </c>
      <c r="G1069" s="34" t="s">
        <v>4437</v>
      </c>
      <c r="H1069" s="34" t="s">
        <v>59</v>
      </c>
      <c r="I1069" s="34" t="s">
        <v>4400</v>
      </c>
      <c r="J1069" s="36">
        <v>43739</v>
      </c>
      <c r="K1069" s="36"/>
      <c r="L1069" s="34" t="s">
        <v>61</v>
      </c>
      <c r="M1069" s="40"/>
      <c r="N1069" s="41"/>
      <c r="O1069" s="40"/>
      <c r="P1069" s="41" t="s">
        <v>3456</v>
      </c>
      <c r="Q1069" s="40"/>
      <c r="R1069" s="41" t="s">
        <v>3456</v>
      </c>
      <c r="S1069" s="41" t="s">
        <v>3456</v>
      </c>
      <c r="T1069" s="41" t="s">
        <v>70</v>
      </c>
      <c r="U1069" s="41"/>
      <c r="V1069" s="41"/>
      <c r="W1069" s="40"/>
      <c r="X1069" s="41" t="s">
        <v>70</v>
      </c>
      <c r="Y1069" s="41"/>
      <c r="Z1069" s="40"/>
      <c r="AA1069" s="41"/>
      <c r="AB1069" s="41"/>
      <c r="AC1069" s="41"/>
      <c r="AD1069" s="40"/>
      <c r="AE1069" s="41" t="s">
        <v>3456</v>
      </c>
      <c r="AF1069" s="41" t="s">
        <v>3456</v>
      </c>
      <c r="AG1069" s="41" t="s">
        <v>70</v>
      </c>
      <c r="AH1069" s="41"/>
      <c r="AI1069" s="41"/>
      <c r="AJ1069" s="40"/>
      <c r="AK1069" s="41" t="s">
        <v>70</v>
      </c>
      <c r="AL1069" s="40"/>
      <c r="AM1069" s="41"/>
      <c r="AN1069" s="40"/>
      <c r="AO1069" s="41" t="s">
        <v>70</v>
      </c>
      <c r="AP1069" s="41" t="s">
        <v>70</v>
      </c>
      <c r="AQ1069" s="41" t="s">
        <v>70</v>
      </c>
      <c r="AR1069" s="41" t="s">
        <v>70</v>
      </c>
      <c r="AS1069" s="41" t="s">
        <v>70</v>
      </c>
      <c r="AT1069" s="40"/>
      <c r="AU1069" s="40"/>
      <c r="AV1069" s="34" t="s">
        <v>70</v>
      </c>
      <c r="AW1069" s="34" t="s">
        <v>70</v>
      </c>
      <c r="AX1069" s="34" t="s">
        <v>63</v>
      </c>
      <c r="AY1069" s="34" t="s">
        <v>70</v>
      </c>
      <c r="AZ1069" s="34" t="s">
        <v>64</v>
      </c>
      <c r="BA1069" s="34" t="s">
        <v>65</v>
      </c>
      <c r="BB1069" s="35">
        <v>2036</v>
      </c>
      <c r="BC1069" s="34" t="s">
        <v>66</v>
      </c>
    </row>
    <row r="1070" spans="1:55" x14ac:dyDescent="0.25">
      <c r="A1070" s="34" t="s">
        <v>4433</v>
      </c>
      <c r="B1070" s="35">
        <v>82169</v>
      </c>
      <c r="C1070" s="34">
        <v>100</v>
      </c>
      <c r="D1070" s="34" t="s">
        <v>4489</v>
      </c>
      <c r="E1070" s="34" t="s">
        <v>4490</v>
      </c>
      <c r="F1070" s="34" t="s">
        <v>1271</v>
      </c>
      <c r="G1070" s="34" t="s">
        <v>4437</v>
      </c>
      <c r="H1070" s="34" t="s">
        <v>59</v>
      </c>
      <c r="I1070" s="34" t="s">
        <v>4400</v>
      </c>
      <c r="J1070" s="36">
        <v>43739</v>
      </c>
      <c r="K1070" s="36"/>
      <c r="L1070" s="34" t="s">
        <v>61</v>
      </c>
      <c r="M1070" s="40"/>
      <c r="N1070" s="41"/>
      <c r="O1070" s="40"/>
      <c r="P1070" s="41" t="s">
        <v>3456</v>
      </c>
      <c r="Q1070" s="40"/>
      <c r="R1070" s="41" t="s">
        <v>3456</v>
      </c>
      <c r="S1070" s="41" t="s">
        <v>3456</v>
      </c>
      <c r="T1070" s="41" t="s">
        <v>70</v>
      </c>
      <c r="U1070" s="41"/>
      <c r="V1070" s="41"/>
      <c r="W1070" s="40"/>
      <c r="X1070" s="41" t="s">
        <v>70</v>
      </c>
      <c r="Y1070" s="41"/>
      <c r="Z1070" s="40"/>
      <c r="AA1070" s="41"/>
      <c r="AB1070" s="41"/>
      <c r="AC1070" s="41"/>
      <c r="AD1070" s="40"/>
      <c r="AE1070" s="41" t="s">
        <v>3456</v>
      </c>
      <c r="AF1070" s="41" t="s">
        <v>3456</v>
      </c>
      <c r="AG1070" s="41" t="s">
        <v>70</v>
      </c>
      <c r="AH1070" s="41"/>
      <c r="AI1070" s="41"/>
      <c r="AJ1070" s="40"/>
      <c r="AK1070" s="41" t="s">
        <v>70</v>
      </c>
      <c r="AL1070" s="40"/>
      <c r="AM1070" s="41"/>
      <c r="AN1070" s="40"/>
      <c r="AO1070" s="41" t="s">
        <v>70</v>
      </c>
      <c r="AP1070" s="41" t="s">
        <v>70</v>
      </c>
      <c r="AQ1070" s="41" t="s">
        <v>70</v>
      </c>
      <c r="AR1070" s="41" t="s">
        <v>70</v>
      </c>
      <c r="AS1070" s="41" t="s">
        <v>70</v>
      </c>
      <c r="AT1070" s="40"/>
      <c r="AU1070" s="40"/>
      <c r="AV1070" s="34" t="s">
        <v>70</v>
      </c>
      <c r="AW1070" s="34" t="s">
        <v>70</v>
      </c>
      <c r="AX1070" s="34" t="s">
        <v>63</v>
      </c>
      <c r="AY1070" s="34" t="s">
        <v>70</v>
      </c>
      <c r="AZ1070" s="34" t="s">
        <v>64</v>
      </c>
      <c r="BA1070" s="34" t="s">
        <v>65</v>
      </c>
      <c r="BB1070" s="35">
        <v>2036</v>
      </c>
      <c r="BC1070" s="34" t="s">
        <v>66</v>
      </c>
    </row>
    <row r="1071" spans="1:55" x14ac:dyDescent="0.25">
      <c r="A1071" s="34" t="s">
        <v>369</v>
      </c>
      <c r="B1071" s="35">
        <v>65351</v>
      </c>
      <c r="C1071" s="34">
        <v>100</v>
      </c>
      <c r="D1071" s="34" t="s">
        <v>387</v>
      </c>
      <c r="E1071" s="34" t="s">
        <v>388</v>
      </c>
      <c r="F1071" s="34" t="s">
        <v>389</v>
      </c>
      <c r="G1071" s="34" t="s">
        <v>144</v>
      </c>
      <c r="H1071" s="34" t="s">
        <v>144</v>
      </c>
      <c r="I1071" s="34" t="s">
        <v>296</v>
      </c>
      <c r="J1071" s="36">
        <v>40896</v>
      </c>
      <c r="K1071" s="36"/>
      <c r="L1071" s="34" t="s">
        <v>61</v>
      </c>
      <c r="M1071" s="40"/>
      <c r="N1071" s="41"/>
      <c r="O1071" s="40"/>
      <c r="P1071" s="41" t="s">
        <v>3456</v>
      </c>
      <c r="Q1071" s="40"/>
      <c r="R1071" s="41" t="s">
        <v>3456</v>
      </c>
      <c r="S1071" s="41"/>
      <c r="T1071" s="41" t="s">
        <v>70</v>
      </c>
      <c r="U1071" s="41"/>
      <c r="V1071" s="41"/>
      <c r="W1071" s="40"/>
      <c r="X1071" s="41" t="s">
        <v>70</v>
      </c>
      <c r="Y1071" s="41"/>
      <c r="Z1071" s="41"/>
      <c r="AA1071" s="41"/>
      <c r="AB1071" s="41"/>
      <c r="AC1071" s="41"/>
      <c r="AD1071" s="40"/>
      <c r="AE1071" s="41" t="s">
        <v>3456</v>
      </c>
      <c r="AF1071" s="41"/>
      <c r="AG1071" s="41" t="s">
        <v>70</v>
      </c>
      <c r="AH1071" s="41"/>
      <c r="AI1071" s="41"/>
      <c r="AJ1071" s="41"/>
      <c r="AK1071" s="41" t="s">
        <v>70</v>
      </c>
      <c r="AL1071" s="41"/>
      <c r="AM1071" s="41"/>
      <c r="AN1071" s="41"/>
      <c r="AO1071" s="41" t="s">
        <v>70</v>
      </c>
      <c r="AP1071" s="41" t="s">
        <v>70</v>
      </c>
      <c r="AQ1071" s="41" t="s">
        <v>70</v>
      </c>
      <c r="AR1071" s="41" t="s">
        <v>70</v>
      </c>
      <c r="AS1071" s="41" t="s">
        <v>70</v>
      </c>
      <c r="AT1071" s="41"/>
      <c r="AU1071" s="41"/>
      <c r="AV1071" s="34" t="s">
        <v>70</v>
      </c>
      <c r="AW1071" s="34" t="s">
        <v>70</v>
      </c>
      <c r="AX1071" s="34" t="s">
        <v>133</v>
      </c>
      <c r="AY1071" s="34" t="s">
        <v>4289</v>
      </c>
      <c r="AZ1071" s="34" t="s">
        <v>64</v>
      </c>
      <c r="BA1071" s="34" t="s">
        <v>65</v>
      </c>
      <c r="BB1071" s="35">
        <v>2026</v>
      </c>
      <c r="BC1071" s="34" t="s">
        <v>66</v>
      </c>
    </row>
    <row r="1072" spans="1:55" x14ac:dyDescent="0.25">
      <c r="A1072" s="34" t="s">
        <v>645</v>
      </c>
      <c r="B1072" s="35">
        <v>65630</v>
      </c>
      <c r="C1072" s="34">
        <v>100</v>
      </c>
      <c r="D1072" s="34" t="s">
        <v>649</v>
      </c>
      <c r="E1072" s="34" t="s">
        <v>650</v>
      </c>
      <c r="F1072" s="34" t="s">
        <v>651</v>
      </c>
      <c r="G1072" s="34" t="s">
        <v>150</v>
      </c>
      <c r="H1072" s="34" t="s">
        <v>4287</v>
      </c>
      <c r="I1072" s="34" t="s">
        <v>114</v>
      </c>
      <c r="J1072" s="36">
        <v>41073</v>
      </c>
      <c r="K1072" s="36"/>
      <c r="L1072" s="34" t="s">
        <v>61</v>
      </c>
      <c r="M1072" s="40">
        <v>45268</v>
      </c>
      <c r="N1072" s="41"/>
      <c r="O1072" s="40"/>
      <c r="P1072" s="41"/>
      <c r="Q1072" s="40"/>
      <c r="R1072" s="41"/>
      <c r="S1072" s="41"/>
      <c r="T1072" s="41" t="s">
        <v>70</v>
      </c>
      <c r="U1072" s="41"/>
      <c r="V1072" s="41"/>
      <c r="W1072" s="40"/>
      <c r="X1072" s="41" t="s">
        <v>70</v>
      </c>
      <c r="Y1072" s="41"/>
      <c r="Z1072" s="41"/>
      <c r="AA1072" s="41"/>
      <c r="AB1072" s="41"/>
      <c r="AC1072" s="41"/>
      <c r="AD1072" s="40"/>
      <c r="AE1072" s="41"/>
      <c r="AF1072" s="41"/>
      <c r="AG1072" s="41" t="s">
        <v>70</v>
      </c>
      <c r="AH1072" s="41"/>
      <c r="AI1072" s="41"/>
      <c r="AJ1072" s="40"/>
      <c r="AK1072" s="41" t="s">
        <v>70</v>
      </c>
      <c r="AL1072" s="40"/>
      <c r="AM1072" s="41"/>
      <c r="AN1072" s="41"/>
      <c r="AO1072" s="41" t="s">
        <v>70</v>
      </c>
      <c r="AP1072" s="41" t="s">
        <v>70</v>
      </c>
      <c r="AQ1072" s="41" t="s">
        <v>70</v>
      </c>
      <c r="AR1072" s="41" t="s">
        <v>70</v>
      </c>
      <c r="AS1072" s="41" t="s">
        <v>70</v>
      </c>
      <c r="AT1072" s="41"/>
      <c r="AU1072" s="41"/>
      <c r="AV1072" s="34" t="s">
        <v>70</v>
      </c>
      <c r="AW1072" s="34" t="s">
        <v>70</v>
      </c>
      <c r="AX1072" s="34" t="s">
        <v>133</v>
      </c>
      <c r="AY1072" s="34" t="s">
        <v>4290</v>
      </c>
      <c r="AZ1072" s="34" t="s">
        <v>64</v>
      </c>
      <c r="BA1072" s="34" t="s">
        <v>65</v>
      </c>
      <c r="BB1072" s="35">
        <v>2027</v>
      </c>
      <c r="BC1072" s="34" t="s">
        <v>185</v>
      </c>
    </row>
    <row r="1073" spans="1:55" x14ac:dyDescent="0.25">
      <c r="A1073" s="34" t="s">
        <v>265</v>
      </c>
      <c r="B1073" s="35">
        <v>64906</v>
      </c>
      <c r="C1073" s="34">
        <v>100</v>
      </c>
      <c r="D1073" s="34" t="s">
        <v>332</v>
      </c>
      <c r="E1073" s="34" t="s">
        <v>333</v>
      </c>
      <c r="F1073" s="34" t="s">
        <v>334</v>
      </c>
      <c r="G1073" s="34" t="s">
        <v>287</v>
      </c>
      <c r="H1073" s="34" t="s">
        <v>144</v>
      </c>
      <c r="I1073" s="34" t="s">
        <v>70</v>
      </c>
      <c r="J1073" s="36">
        <v>40529</v>
      </c>
      <c r="K1073" s="36"/>
      <c r="L1073" s="34" t="s">
        <v>61</v>
      </c>
      <c r="M1073" s="40"/>
      <c r="N1073" s="41"/>
      <c r="O1073" s="40"/>
      <c r="P1073" s="41" t="s">
        <v>3456</v>
      </c>
      <c r="Q1073" s="40"/>
      <c r="R1073" s="41"/>
      <c r="S1073" s="41"/>
      <c r="T1073" s="41" t="s">
        <v>70</v>
      </c>
      <c r="U1073" s="41"/>
      <c r="V1073" s="41"/>
      <c r="W1073" s="40"/>
      <c r="X1073" s="41" t="s">
        <v>70</v>
      </c>
      <c r="Y1073" s="41"/>
      <c r="Z1073" s="41"/>
      <c r="AA1073" s="41"/>
      <c r="AB1073" s="41"/>
      <c r="AC1073" s="41"/>
      <c r="AD1073" s="41"/>
      <c r="AE1073" s="41"/>
      <c r="AF1073" s="41"/>
      <c r="AG1073" s="41" t="s">
        <v>70</v>
      </c>
      <c r="AH1073" s="41"/>
      <c r="AI1073" s="41"/>
      <c r="AJ1073" s="41"/>
      <c r="AK1073" s="41" t="s">
        <v>70</v>
      </c>
      <c r="AL1073" s="41"/>
      <c r="AM1073" s="41"/>
      <c r="AN1073" s="41"/>
      <c r="AO1073" s="41" t="s">
        <v>70</v>
      </c>
      <c r="AP1073" s="41"/>
      <c r="AQ1073" s="41"/>
      <c r="AR1073" s="41"/>
      <c r="AS1073" s="41"/>
      <c r="AT1073" s="41"/>
      <c r="AU1073" s="41"/>
      <c r="AV1073" s="34" t="s">
        <v>151</v>
      </c>
      <c r="AW1073" s="34" t="s">
        <v>81</v>
      </c>
      <c r="AX1073" s="34" t="s">
        <v>133</v>
      </c>
      <c r="AY1073" s="34" t="s">
        <v>4292</v>
      </c>
      <c r="AZ1073" s="34" t="s">
        <v>64</v>
      </c>
      <c r="BA1073" s="34" t="s">
        <v>65</v>
      </c>
      <c r="BB1073" s="35">
        <v>2026</v>
      </c>
      <c r="BC1073" s="34" t="s">
        <v>66</v>
      </c>
    </row>
    <row r="1074" spans="1:55" x14ac:dyDescent="0.25">
      <c r="A1074" s="34" t="s">
        <v>2256</v>
      </c>
      <c r="B1074" s="35">
        <v>62697</v>
      </c>
      <c r="C1074" s="34">
        <v>100</v>
      </c>
      <c r="D1074" s="34" t="s">
        <v>2264</v>
      </c>
      <c r="E1074" s="34" t="s">
        <v>2265</v>
      </c>
      <c r="F1074" s="34" t="s">
        <v>2266</v>
      </c>
      <c r="G1074" s="34" t="s">
        <v>3520</v>
      </c>
      <c r="H1074" s="34" t="s">
        <v>4287</v>
      </c>
      <c r="I1074" s="34" t="s">
        <v>2114</v>
      </c>
      <c r="J1074" s="36">
        <v>39400</v>
      </c>
      <c r="K1074" s="36"/>
      <c r="L1074" s="34" t="s">
        <v>61</v>
      </c>
      <c r="M1074" s="40"/>
      <c r="N1074" s="41"/>
      <c r="O1074" s="40"/>
      <c r="P1074" s="41"/>
      <c r="Q1074" s="40"/>
      <c r="R1074" s="41"/>
      <c r="S1074" s="41"/>
      <c r="T1074" s="41" t="s">
        <v>70</v>
      </c>
      <c r="U1074" s="41"/>
      <c r="V1074" s="41"/>
      <c r="W1074" s="40"/>
      <c r="X1074" s="41" t="s">
        <v>70</v>
      </c>
      <c r="Y1074" s="41"/>
      <c r="Z1074" s="40"/>
      <c r="AA1074" s="41"/>
      <c r="AB1074" s="41"/>
      <c r="AC1074" s="41"/>
      <c r="AD1074" s="40"/>
      <c r="AE1074" s="41" t="s">
        <v>3456</v>
      </c>
      <c r="AF1074" s="41"/>
      <c r="AG1074" s="41" t="s">
        <v>70</v>
      </c>
      <c r="AH1074" s="41"/>
      <c r="AI1074" s="41"/>
      <c r="AJ1074" s="40"/>
      <c r="AK1074" s="41" t="s">
        <v>70</v>
      </c>
      <c r="AL1074" s="40"/>
      <c r="AM1074" s="41"/>
      <c r="AN1074" s="40"/>
      <c r="AO1074" s="41" t="s">
        <v>70</v>
      </c>
      <c r="AP1074" s="41" t="s">
        <v>70</v>
      </c>
      <c r="AQ1074" s="41" t="s">
        <v>70</v>
      </c>
      <c r="AR1074" s="41" t="s">
        <v>70</v>
      </c>
      <c r="AS1074" s="41" t="s">
        <v>70</v>
      </c>
      <c r="AT1074" s="40"/>
      <c r="AU1074" s="40"/>
      <c r="AV1074" s="34" t="s">
        <v>70</v>
      </c>
      <c r="AW1074" s="34" t="s">
        <v>70</v>
      </c>
      <c r="AX1074" s="34" t="s">
        <v>133</v>
      </c>
      <c r="AY1074" s="34" t="s">
        <v>70</v>
      </c>
      <c r="AZ1074" s="34" t="s">
        <v>64</v>
      </c>
      <c r="BA1074" s="34" t="s">
        <v>423</v>
      </c>
      <c r="BB1074" s="35">
        <v>2023</v>
      </c>
      <c r="BC1074" s="34" t="s">
        <v>66</v>
      </c>
    </row>
    <row r="1075" spans="1:55" x14ac:dyDescent="0.25">
      <c r="A1075" s="34" t="s">
        <v>1173</v>
      </c>
      <c r="B1075" s="35">
        <v>78673</v>
      </c>
      <c r="C1075" s="34">
        <v>100</v>
      </c>
      <c r="D1075" s="34" t="s">
        <v>1194</v>
      </c>
      <c r="E1075" s="34" t="s">
        <v>1195</v>
      </c>
      <c r="F1075" s="34" t="s">
        <v>825</v>
      </c>
      <c r="G1075" s="34" t="s">
        <v>3548</v>
      </c>
      <c r="H1075" s="34" t="s">
        <v>59</v>
      </c>
      <c r="I1075" s="34" t="s">
        <v>70</v>
      </c>
      <c r="J1075" s="36">
        <v>43559</v>
      </c>
      <c r="K1075" s="36"/>
      <c r="L1075" s="34" t="s">
        <v>61</v>
      </c>
      <c r="M1075" s="40">
        <v>45289</v>
      </c>
      <c r="N1075" s="41"/>
      <c r="O1075" s="40"/>
      <c r="P1075" s="41" t="s">
        <v>3456</v>
      </c>
      <c r="Q1075" s="40"/>
      <c r="R1075" s="41" t="s">
        <v>3456</v>
      </c>
      <c r="S1075" s="41" t="s">
        <v>3456</v>
      </c>
      <c r="T1075" s="41" t="s">
        <v>70</v>
      </c>
      <c r="U1075" s="41"/>
      <c r="V1075" s="41" t="s">
        <v>3456</v>
      </c>
      <c r="W1075" s="40"/>
      <c r="X1075" s="41" t="s">
        <v>70</v>
      </c>
      <c r="Y1075" s="41"/>
      <c r="Z1075" s="41"/>
      <c r="AA1075" s="41"/>
      <c r="AB1075" s="41"/>
      <c r="AC1075" s="41"/>
      <c r="AD1075" s="40"/>
      <c r="AE1075" s="41" t="s">
        <v>3456</v>
      </c>
      <c r="AF1075" s="41"/>
      <c r="AG1075" s="41" t="s">
        <v>70</v>
      </c>
      <c r="AH1075" s="41"/>
      <c r="AI1075" s="41"/>
      <c r="AJ1075" s="40"/>
      <c r="AK1075" s="41" t="s">
        <v>70</v>
      </c>
      <c r="AL1075" s="40"/>
      <c r="AM1075" s="41"/>
      <c r="AN1075" s="40"/>
      <c r="AO1075" s="41" t="s">
        <v>70</v>
      </c>
      <c r="AP1075" s="41" t="s">
        <v>70</v>
      </c>
      <c r="AQ1075" s="41" t="s">
        <v>70</v>
      </c>
      <c r="AR1075" s="41" t="s">
        <v>70</v>
      </c>
      <c r="AS1075" s="41" t="s">
        <v>70</v>
      </c>
      <c r="AT1075" s="40"/>
      <c r="AU1075" s="40"/>
      <c r="AV1075" s="34" t="s">
        <v>535</v>
      </c>
      <c r="AW1075" s="34" t="s">
        <v>536</v>
      </c>
      <c r="AX1075" s="34" t="s">
        <v>133</v>
      </c>
      <c r="AY1075" s="34" t="s">
        <v>4295</v>
      </c>
      <c r="AZ1075" s="34" t="s">
        <v>64</v>
      </c>
      <c r="BA1075" s="34" t="s">
        <v>65</v>
      </c>
      <c r="BB1075" s="35">
        <v>2035</v>
      </c>
      <c r="BC1075" s="34" t="s">
        <v>66</v>
      </c>
    </row>
    <row r="1076" spans="1:55" x14ac:dyDescent="0.25">
      <c r="A1076" s="34" t="s">
        <v>3355</v>
      </c>
      <c r="B1076" s="35">
        <v>66905</v>
      </c>
      <c r="C1076" s="34">
        <v>100</v>
      </c>
      <c r="D1076" s="34" t="s">
        <v>3359</v>
      </c>
      <c r="E1076" s="34" t="s">
        <v>3360</v>
      </c>
      <c r="F1076" s="34" t="s">
        <v>4716</v>
      </c>
      <c r="G1076" s="34" t="s">
        <v>155</v>
      </c>
      <c r="H1076" s="34" t="s">
        <v>208</v>
      </c>
      <c r="I1076" s="34" t="s">
        <v>1626</v>
      </c>
      <c r="J1076" s="36">
        <v>42937</v>
      </c>
      <c r="K1076" s="36"/>
      <c r="L1076" s="34" t="s">
        <v>61</v>
      </c>
      <c r="M1076" s="40"/>
      <c r="N1076" s="41"/>
      <c r="O1076" s="40"/>
      <c r="P1076" s="41" t="s">
        <v>3456</v>
      </c>
      <c r="Q1076" s="40"/>
      <c r="R1076" s="41"/>
      <c r="S1076" s="41"/>
      <c r="T1076" s="41" t="s">
        <v>70</v>
      </c>
      <c r="U1076" s="41"/>
      <c r="V1076" s="41"/>
      <c r="W1076" s="40"/>
      <c r="X1076" s="41" t="s">
        <v>70</v>
      </c>
      <c r="Y1076" s="41"/>
      <c r="Z1076" s="40"/>
      <c r="AA1076" s="41"/>
      <c r="AB1076" s="41"/>
      <c r="AC1076" s="41"/>
      <c r="AD1076" s="40"/>
      <c r="AE1076" s="41"/>
      <c r="AF1076" s="41"/>
      <c r="AG1076" s="41" t="s">
        <v>70</v>
      </c>
      <c r="AH1076" s="41"/>
      <c r="AI1076" s="41"/>
      <c r="AJ1076" s="40"/>
      <c r="AK1076" s="41" t="s">
        <v>70</v>
      </c>
      <c r="AL1076" s="40"/>
      <c r="AM1076" s="41"/>
      <c r="AN1076" s="40"/>
      <c r="AO1076" s="41" t="s">
        <v>70</v>
      </c>
      <c r="AP1076" s="41" t="s">
        <v>70</v>
      </c>
      <c r="AQ1076" s="41" t="s">
        <v>70</v>
      </c>
      <c r="AR1076" s="41" t="s">
        <v>70</v>
      </c>
      <c r="AS1076" s="41" t="s">
        <v>70</v>
      </c>
      <c r="AT1076" s="40"/>
      <c r="AU1076" s="40"/>
      <c r="AV1076" s="34" t="s">
        <v>70</v>
      </c>
      <c r="AW1076" s="34" t="s">
        <v>70</v>
      </c>
      <c r="AX1076" s="34" t="s">
        <v>63</v>
      </c>
      <c r="AY1076" s="34" t="s">
        <v>4290</v>
      </c>
      <c r="AZ1076" s="34" t="s">
        <v>64</v>
      </c>
      <c r="BA1076" s="34" t="s">
        <v>65</v>
      </c>
      <c r="BB1076" s="35">
        <v>2033</v>
      </c>
      <c r="BC1076" s="34" t="s">
        <v>66</v>
      </c>
    </row>
    <row r="1077" spans="1:55" x14ac:dyDescent="0.25">
      <c r="A1077" s="34" t="s">
        <v>2656</v>
      </c>
      <c r="B1077" s="35">
        <v>79371</v>
      </c>
      <c r="C1077" s="34">
        <v>100</v>
      </c>
      <c r="D1077" s="34" t="s">
        <v>2696</v>
      </c>
      <c r="E1077" s="34" t="s">
        <v>2697</v>
      </c>
      <c r="F1077" s="34" t="s">
        <v>4013</v>
      </c>
      <c r="G1077" s="34" t="s">
        <v>3521</v>
      </c>
      <c r="H1077" s="34" t="s">
        <v>4287</v>
      </c>
      <c r="I1077" s="34" t="s">
        <v>1009</v>
      </c>
      <c r="J1077" s="36">
        <v>43973</v>
      </c>
      <c r="K1077" s="36"/>
      <c r="L1077" s="34" t="s">
        <v>61</v>
      </c>
      <c r="M1077" s="40">
        <v>45299</v>
      </c>
      <c r="N1077" s="41"/>
      <c r="O1077" s="40"/>
      <c r="P1077" s="41" t="s">
        <v>3456</v>
      </c>
      <c r="Q1077" s="40"/>
      <c r="R1077" s="41" t="s">
        <v>3456</v>
      </c>
      <c r="S1077" s="41"/>
      <c r="T1077" s="41" t="s">
        <v>70</v>
      </c>
      <c r="U1077" s="41"/>
      <c r="V1077" s="41"/>
      <c r="W1077" s="40"/>
      <c r="X1077" s="41" t="s">
        <v>70</v>
      </c>
      <c r="Y1077" s="41"/>
      <c r="Z1077" s="40"/>
      <c r="AA1077" s="41"/>
      <c r="AB1077" s="41"/>
      <c r="AC1077" s="41"/>
      <c r="AD1077" s="40"/>
      <c r="AE1077" s="41" t="s">
        <v>3456</v>
      </c>
      <c r="AF1077" s="41" t="s">
        <v>3456</v>
      </c>
      <c r="AG1077" s="41" t="s">
        <v>70</v>
      </c>
      <c r="AH1077" s="41"/>
      <c r="AI1077" s="41"/>
      <c r="AJ1077" s="40"/>
      <c r="AK1077" s="41" t="s">
        <v>70</v>
      </c>
      <c r="AL1077" s="40"/>
      <c r="AM1077" s="41"/>
      <c r="AN1077" s="40"/>
      <c r="AO1077" s="41" t="s">
        <v>70</v>
      </c>
      <c r="AP1077" s="41" t="s">
        <v>70</v>
      </c>
      <c r="AQ1077" s="41" t="s">
        <v>70</v>
      </c>
      <c r="AR1077" s="41" t="s">
        <v>70</v>
      </c>
      <c r="AS1077" s="41" t="s">
        <v>70</v>
      </c>
      <c r="AT1077" s="40"/>
      <c r="AU1077" s="40"/>
      <c r="AV1077" s="34" t="s">
        <v>70</v>
      </c>
      <c r="AW1077" s="34" t="s">
        <v>70</v>
      </c>
      <c r="AX1077" s="34" t="s">
        <v>63</v>
      </c>
      <c r="AY1077" s="34" t="s">
        <v>4311</v>
      </c>
      <c r="AZ1077" s="34" t="s">
        <v>64</v>
      </c>
      <c r="BA1077" s="34" t="s">
        <v>65</v>
      </c>
      <c r="BB1077" s="35">
        <v>2036</v>
      </c>
      <c r="BC1077" s="34" t="s">
        <v>66</v>
      </c>
    </row>
    <row r="1078" spans="1:55" x14ac:dyDescent="0.25">
      <c r="A1078" s="34" t="s">
        <v>3355</v>
      </c>
      <c r="B1078" s="35">
        <v>66307</v>
      </c>
      <c r="C1078" s="34">
        <v>100</v>
      </c>
      <c r="D1078" s="34" t="s">
        <v>3357</v>
      </c>
      <c r="E1078" s="34" t="s">
        <v>3358</v>
      </c>
      <c r="F1078" s="34" t="s">
        <v>306</v>
      </c>
      <c r="G1078" s="34" t="s">
        <v>155</v>
      </c>
      <c r="H1078" s="34" t="s">
        <v>208</v>
      </c>
      <c r="I1078" s="34" t="s">
        <v>670</v>
      </c>
      <c r="J1078" s="36">
        <v>42338</v>
      </c>
      <c r="K1078" s="36"/>
      <c r="L1078" s="34" t="s">
        <v>61</v>
      </c>
      <c r="M1078" s="40"/>
      <c r="N1078" s="41"/>
      <c r="O1078" s="40"/>
      <c r="P1078" s="41" t="s">
        <v>3456</v>
      </c>
      <c r="Q1078" s="40"/>
      <c r="R1078" s="41" t="s">
        <v>3456</v>
      </c>
      <c r="S1078" s="41"/>
      <c r="T1078" s="41" t="s">
        <v>70</v>
      </c>
      <c r="U1078" s="41"/>
      <c r="V1078" s="41"/>
      <c r="W1078" s="40"/>
      <c r="X1078" s="41" t="s">
        <v>70</v>
      </c>
      <c r="Y1078" s="41"/>
      <c r="Z1078" s="40"/>
      <c r="AA1078" s="41"/>
      <c r="AB1078" s="41"/>
      <c r="AC1078" s="41"/>
      <c r="AD1078" s="40"/>
      <c r="AE1078" s="41" t="s">
        <v>3456</v>
      </c>
      <c r="AF1078" s="41"/>
      <c r="AG1078" s="41" t="s">
        <v>70</v>
      </c>
      <c r="AH1078" s="41"/>
      <c r="AI1078" s="41"/>
      <c r="AJ1078" s="40"/>
      <c r="AK1078" s="41" t="s">
        <v>70</v>
      </c>
      <c r="AL1078" s="40"/>
      <c r="AM1078" s="41"/>
      <c r="AN1078" s="40"/>
      <c r="AO1078" s="41" t="s">
        <v>70</v>
      </c>
      <c r="AP1078" s="41" t="s">
        <v>70</v>
      </c>
      <c r="AQ1078" s="41" t="s">
        <v>70</v>
      </c>
      <c r="AR1078" s="41" t="s">
        <v>70</v>
      </c>
      <c r="AS1078" s="41" t="s">
        <v>70</v>
      </c>
      <c r="AT1078" s="40"/>
      <c r="AU1078" s="40"/>
      <c r="AV1078" s="34" t="s">
        <v>70</v>
      </c>
      <c r="AW1078" s="34" t="s">
        <v>70</v>
      </c>
      <c r="AX1078" s="34" t="s">
        <v>63</v>
      </c>
      <c r="AY1078" s="34" t="s">
        <v>4290</v>
      </c>
      <c r="AZ1078" s="34" t="s">
        <v>64</v>
      </c>
      <c r="BA1078" s="34" t="s">
        <v>65</v>
      </c>
      <c r="BB1078" s="35">
        <v>2030</v>
      </c>
      <c r="BC1078" s="34" t="s">
        <v>103</v>
      </c>
    </row>
    <row r="1079" spans="1:55" x14ac:dyDescent="0.25">
      <c r="A1079" s="34" t="s">
        <v>1664</v>
      </c>
      <c r="B1079" s="35">
        <v>65516</v>
      </c>
      <c r="C1079" s="34">
        <v>100</v>
      </c>
      <c r="D1079" s="34" t="s">
        <v>1665</v>
      </c>
      <c r="E1079" s="34" t="s">
        <v>1666</v>
      </c>
      <c r="F1079" s="34" t="s">
        <v>1667</v>
      </c>
      <c r="G1079" s="34" t="s">
        <v>3521</v>
      </c>
      <c r="H1079" s="34" t="s">
        <v>4287</v>
      </c>
      <c r="I1079" s="34" t="s">
        <v>3501</v>
      </c>
      <c r="J1079" s="36">
        <v>41445</v>
      </c>
      <c r="K1079" s="36"/>
      <c r="L1079" s="34" t="s">
        <v>61</v>
      </c>
      <c r="M1079" s="40"/>
      <c r="N1079" s="41"/>
      <c r="O1079" s="40"/>
      <c r="P1079" s="41" t="s">
        <v>3456</v>
      </c>
      <c r="Q1079" s="40"/>
      <c r="R1079" s="41" t="s">
        <v>3456</v>
      </c>
      <c r="S1079" s="41"/>
      <c r="T1079" s="41" t="s">
        <v>70</v>
      </c>
      <c r="U1079" s="41"/>
      <c r="V1079" s="41"/>
      <c r="W1079" s="40"/>
      <c r="X1079" s="41" t="s">
        <v>70</v>
      </c>
      <c r="Y1079" s="41"/>
      <c r="Z1079" s="40"/>
      <c r="AA1079" s="41"/>
      <c r="AB1079" s="41"/>
      <c r="AC1079" s="41"/>
      <c r="AD1079" s="40"/>
      <c r="AE1079" s="41"/>
      <c r="AF1079" s="41"/>
      <c r="AG1079" s="41" t="s">
        <v>70</v>
      </c>
      <c r="AH1079" s="41"/>
      <c r="AI1079" s="41"/>
      <c r="AJ1079" s="40"/>
      <c r="AK1079" s="41" t="s">
        <v>70</v>
      </c>
      <c r="AL1079" s="40"/>
      <c r="AM1079" s="41"/>
      <c r="AN1079" s="40"/>
      <c r="AO1079" s="41" t="s">
        <v>70</v>
      </c>
      <c r="AP1079" s="41" t="s">
        <v>70</v>
      </c>
      <c r="AQ1079" s="41" t="s">
        <v>70</v>
      </c>
      <c r="AR1079" s="41" t="s">
        <v>70</v>
      </c>
      <c r="AS1079" s="41" t="s">
        <v>70</v>
      </c>
      <c r="AT1079" s="40"/>
      <c r="AU1079" s="40"/>
      <c r="AV1079" s="34" t="s">
        <v>70</v>
      </c>
      <c r="AW1079" s="34" t="s">
        <v>70</v>
      </c>
      <c r="AX1079" s="34" t="s">
        <v>133</v>
      </c>
      <c r="AY1079" s="34" t="s">
        <v>4285</v>
      </c>
      <c r="AZ1079" s="34" t="s">
        <v>64</v>
      </c>
      <c r="BA1079" s="34" t="s">
        <v>65</v>
      </c>
      <c r="BB1079" s="35">
        <v>2028</v>
      </c>
      <c r="BC1079" s="34" t="s">
        <v>119</v>
      </c>
    </row>
    <row r="1080" spans="1:55" x14ac:dyDescent="0.25">
      <c r="A1080" s="34" t="s">
        <v>1217</v>
      </c>
      <c r="B1080" s="35">
        <v>64927</v>
      </c>
      <c r="C1080" s="34">
        <v>100</v>
      </c>
      <c r="D1080" s="34" t="s">
        <v>1230</v>
      </c>
      <c r="E1080" s="34" t="s">
        <v>1231</v>
      </c>
      <c r="F1080" s="34" t="s">
        <v>1232</v>
      </c>
      <c r="G1080" s="34" t="s">
        <v>4398</v>
      </c>
      <c r="H1080" s="34" t="s">
        <v>1226</v>
      </c>
      <c r="I1080" s="34" t="s">
        <v>1233</v>
      </c>
      <c r="J1080" s="36">
        <v>40394</v>
      </c>
      <c r="K1080" s="36"/>
      <c r="L1080" s="34" t="s">
        <v>61</v>
      </c>
      <c r="M1080" s="40"/>
      <c r="N1080" s="41"/>
      <c r="O1080" s="40"/>
      <c r="P1080" s="41"/>
      <c r="Q1080" s="40"/>
      <c r="R1080" s="41"/>
      <c r="S1080" s="41"/>
      <c r="T1080" s="41" t="s">
        <v>70</v>
      </c>
      <c r="U1080" s="41"/>
      <c r="V1080" s="41"/>
      <c r="W1080" s="40"/>
      <c r="X1080" s="41" t="s">
        <v>70</v>
      </c>
      <c r="Y1080" s="41"/>
      <c r="Z1080" s="41"/>
      <c r="AA1080" s="41"/>
      <c r="AB1080" s="41"/>
      <c r="AC1080" s="41"/>
      <c r="AD1080" s="40"/>
      <c r="AE1080" s="41" t="s">
        <v>3456</v>
      </c>
      <c r="AF1080" s="41" t="s">
        <v>3456</v>
      </c>
      <c r="AG1080" s="41" t="s">
        <v>70</v>
      </c>
      <c r="AH1080" s="41"/>
      <c r="AI1080" s="41"/>
      <c r="AJ1080" s="40"/>
      <c r="AK1080" s="41" t="s">
        <v>70</v>
      </c>
      <c r="AL1080" s="40"/>
      <c r="AM1080" s="41"/>
      <c r="AN1080" s="40"/>
      <c r="AO1080" s="41" t="s">
        <v>70</v>
      </c>
      <c r="AP1080" s="41" t="s">
        <v>70</v>
      </c>
      <c r="AQ1080" s="41" t="s">
        <v>70</v>
      </c>
      <c r="AR1080" s="41" t="s">
        <v>70</v>
      </c>
      <c r="AS1080" s="41" t="s">
        <v>70</v>
      </c>
      <c r="AT1080" s="40"/>
      <c r="AU1080" s="40"/>
      <c r="AV1080" s="34" t="s">
        <v>70</v>
      </c>
      <c r="AW1080" s="34" t="s">
        <v>70</v>
      </c>
      <c r="AX1080" s="34" t="s">
        <v>133</v>
      </c>
      <c r="AY1080" s="34" t="s">
        <v>4289</v>
      </c>
      <c r="AZ1080" s="34" t="s">
        <v>64</v>
      </c>
      <c r="BA1080" s="34" t="s">
        <v>65</v>
      </c>
      <c r="BB1080" s="35">
        <v>2024</v>
      </c>
      <c r="BC1080" s="34" t="s">
        <v>103</v>
      </c>
    </row>
    <row r="1081" spans="1:55" x14ac:dyDescent="0.25">
      <c r="A1081" s="34" t="s">
        <v>2719</v>
      </c>
      <c r="B1081" s="35">
        <v>79049</v>
      </c>
      <c r="C1081" s="34">
        <v>100</v>
      </c>
      <c r="D1081" s="34" t="s">
        <v>3585</v>
      </c>
      <c r="E1081" s="34" t="s">
        <v>3584</v>
      </c>
      <c r="F1081" s="34" t="s">
        <v>539</v>
      </c>
      <c r="G1081" s="34" t="s">
        <v>4109</v>
      </c>
      <c r="H1081" s="34" t="s">
        <v>4287</v>
      </c>
      <c r="I1081" s="34" t="s">
        <v>757</v>
      </c>
      <c r="J1081" s="36">
        <v>44376</v>
      </c>
      <c r="K1081" s="36"/>
      <c r="L1081" s="34" t="s">
        <v>61</v>
      </c>
      <c r="M1081" s="40"/>
      <c r="N1081" s="41" t="s">
        <v>3456</v>
      </c>
      <c r="O1081" s="40"/>
      <c r="P1081" s="41" t="s">
        <v>3456</v>
      </c>
      <c r="Q1081" s="40"/>
      <c r="R1081" s="41" t="s">
        <v>3456</v>
      </c>
      <c r="S1081" s="41" t="s">
        <v>3456</v>
      </c>
      <c r="T1081" s="41" t="s">
        <v>70</v>
      </c>
      <c r="U1081" s="41"/>
      <c r="V1081" s="41"/>
      <c r="W1081" s="40"/>
      <c r="X1081" s="41" t="s">
        <v>70</v>
      </c>
      <c r="Y1081" s="41"/>
      <c r="Z1081" s="40"/>
      <c r="AA1081" s="41"/>
      <c r="AB1081" s="41"/>
      <c r="AC1081" s="41"/>
      <c r="AD1081" s="40"/>
      <c r="AE1081" s="41" t="s">
        <v>3456</v>
      </c>
      <c r="AF1081" s="41" t="s">
        <v>3456</v>
      </c>
      <c r="AG1081" s="41" t="s">
        <v>70</v>
      </c>
      <c r="AH1081" s="41"/>
      <c r="AI1081" s="41"/>
      <c r="AJ1081" s="40"/>
      <c r="AK1081" s="41" t="s">
        <v>70</v>
      </c>
      <c r="AL1081" s="40"/>
      <c r="AM1081" s="41"/>
      <c r="AN1081" s="40"/>
      <c r="AO1081" s="41" t="s">
        <v>70</v>
      </c>
      <c r="AP1081" s="41" t="s">
        <v>70</v>
      </c>
      <c r="AQ1081" s="41" t="s">
        <v>70</v>
      </c>
      <c r="AR1081" s="41" t="s">
        <v>70</v>
      </c>
      <c r="AS1081" s="41" t="s">
        <v>70</v>
      </c>
      <c r="AT1081" s="40"/>
      <c r="AU1081" s="40"/>
      <c r="AV1081" s="34" t="s">
        <v>70</v>
      </c>
      <c r="AW1081" s="34" t="s">
        <v>70</v>
      </c>
      <c r="AX1081" s="34" t="s">
        <v>63</v>
      </c>
      <c r="AY1081" s="34" t="s">
        <v>4286</v>
      </c>
      <c r="AZ1081" s="34" t="s">
        <v>64</v>
      </c>
      <c r="BA1081" s="34" t="s">
        <v>65</v>
      </c>
      <c r="BB1081" s="35">
        <v>2038</v>
      </c>
      <c r="BC1081" s="34" t="s">
        <v>66</v>
      </c>
    </row>
    <row r="1082" spans="1:55" x14ac:dyDescent="0.25">
      <c r="A1082" s="34" t="s">
        <v>265</v>
      </c>
      <c r="B1082" s="35">
        <v>64319</v>
      </c>
      <c r="C1082" s="34">
        <v>100</v>
      </c>
      <c r="D1082" s="34" t="s">
        <v>274</v>
      </c>
      <c r="E1082" s="34" t="s">
        <v>275</v>
      </c>
      <c r="F1082" s="34" t="s">
        <v>276</v>
      </c>
      <c r="G1082" s="34" t="s">
        <v>3527</v>
      </c>
      <c r="H1082" s="34" t="s">
        <v>4287</v>
      </c>
      <c r="I1082" s="34" t="s">
        <v>277</v>
      </c>
      <c r="J1082" s="36">
        <v>40529</v>
      </c>
      <c r="K1082" s="36"/>
      <c r="L1082" s="34" t="s">
        <v>61</v>
      </c>
      <c r="M1082" s="40"/>
      <c r="N1082" s="41"/>
      <c r="O1082" s="40"/>
      <c r="P1082" s="41" t="s">
        <v>3456</v>
      </c>
      <c r="Q1082" s="40"/>
      <c r="R1082" s="41" t="s">
        <v>3456</v>
      </c>
      <c r="S1082" s="41"/>
      <c r="T1082" s="41" t="s">
        <v>70</v>
      </c>
      <c r="U1082" s="41"/>
      <c r="V1082" s="41"/>
      <c r="W1082" s="40"/>
      <c r="X1082" s="41" t="s">
        <v>70</v>
      </c>
      <c r="Y1082" s="41"/>
      <c r="Z1082" s="41"/>
      <c r="AA1082" s="41"/>
      <c r="AB1082" s="41"/>
      <c r="AC1082" s="41"/>
      <c r="AD1082" s="41"/>
      <c r="AE1082" s="41"/>
      <c r="AF1082" s="41"/>
      <c r="AG1082" s="41" t="s">
        <v>70</v>
      </c>
      <c r="AH1082" s="41"/>
      <c r="AI1082" s="41"/>
      <c r="AJ1082" s="41"/>
      <c r="AK1082" s="41" t="s">
        <v>70</v>
      </c>
      <c r="AL1082" s="41"/>
      <c r="AM1082" s="41"/>
      <c r="AN1082" s="41"/>
      <c r="AO1082" s="41" t="s">
        <v>70</v>
      </c>
      <c r="AP1082" s="41"/>
      <c r="AQ1082" s="41"/>
      <c r="AR1082" s="41"/>
      <c r="AS1082" s="41"/>
      <c r="AT1082" s="41"/>
      <c r="AU1082" s="41"/>
      <c r="AV1082" s="34" t="s">
        <v>70</v>
      </c>
      <c r="AW1082" s="34" t="s">
        <v>70</v>
      </c>
      <c r="AX1082" s="34" t="s">
        <v>133</v>
      </c>
      <c r="AY1082" s="34" t="s">
        <v>4292</v>
      </c>
      <c r="AZ1082" s="34" t="s">
        <v>64</v>
      </c>
      <c r="BA1082" s="34" t="s">
        <v>65</v>
      </c>
      <c r="BB1082" s="35">
        <v>2026</v>
      </c>
      <c r="BC1082" s="34" t="s">
        <v>103</v>
      </c>
    </row>
    <row r="1083" spans="1:55" x14ac:dyDescent="0.25">
      <c r="A1083" s="34" t="s">
        <v>4055</v>
      </c>
      <c r="B1083" s="35">
        <v>81273</v>
      </c>
      <c r="C1083" s="34">
        <v>100</v>
      </c>
      <c r="D1083" s="34" t="s">
        <v>4602</v>
      </c>
      <c r="E1083" s="34" t="s">
        <v>4603</v>
      </c>
      <c r="F1083" s="34" t="s">
        <v>2608</v>
      </c>
      <c r="G1083" s="34" t="s">
        <v>99</v>
      </c>
      <c r="H1083" s="34" t="s">
        <v>4287</v>
      </c>
      <c r="I1083" s="34" t="s">
        <v>277</v>
      </c>
      <c r="J1083" s="36">
        <v>45014</v>
      </c>
      <c r="K1083" s="36"/>
      <c r="L1083" s="34" t="s">
        <v>61</v>
      </c>
      <c r="M1083" s="40"/>
      <c r="N1083" s="41" t="s">
        <v>3456</v>
      </c>
      <c r="O1083" s="40"/>
      <c r="P1083" s="41" t="s">
        <v>3456</v>
      </c>
      <c r="Q1083" s="40"/>
      <c r="R1083" s="41" t="s">
        <v>3456</v>
      </c>
      <c r="S1083" s="41" t="s">
        <v>3456</v>
      </c>
      <c r="T1083" s="41" t="s">
        <v>70</v>
      </c>
      <c r="U1083" s="41"/>
      <c r="V1083" s="41"/>
      <c r="W1083" s="40"/>
      <c r="X1083" s="41" t="s">
        <v>70</v>
      </c>
      <c r="Y1083" s="41"/>
      <c r="Z1083" s="40"/>
      <c r="AA1083" s="41"/>
      <c r="AB1083" s="41"/>
      <c r="AC1083" s="41"/>
      <c r="AD1083" s="40"/>
      <c r="AE1083" s="41" t="s">
        <v>3456</v>
      </c>
      <c r="AF1083" s="41" t="s">
        <v>3456</v>
      </c>
      <c r="AG1083" s="41" t="s">
        <v>70</v>
      </c>
      <c r="AH1083" s="41"/>
      <c r="AI1083" s="41"/>
      <c r="AJ1083" s="40"/>
      <c r="AK1083" s="41" t="s">
        <v>70</v>
      </c>
      <c r="AL1083" s="40"/>
      <c r="AM1083" s="41"/>
      <c r="AN1083" s="40"/>
      <c r="AO1083" s="41" t="s">
        <v>70</v>
      </c>
      <c r="AP1083" s="41" t="s">
        <v>70</v>
      </c>
      <c r="AQ1083" s="41" t="s">
        <v>70</v>
      </c>
      <c r="AR1083" s="41" t="s">
        <v>70</v>
      </c>
      <c r="AS1083" s="41" t="s">
        <v>70</v>
      </c>
      <c r="AT1083" s="40"/>
      <c r="AU1083" s="40"/>
      <c r="AV1083" s="34" t="s">
        <v>70</v>
      </c>
      <c r="AW1083" s="34" t="s">
        <v>70</v>
      </c>
      <c r="AX1083" s="34" t="s">
        <v>63</v>
      </c>
      <c r="AY1083" s="34" t="s">
        <v>4292</v>
      </c>
      <c r="AZ1083" s="34" t="s">
        <v>64</v>
      </c>
      <c r="BA1083" s="34" t="s">
        <v>65</v>
      </c>
      <c r="BB1083" s="35">
        <v>2039</v>
      </c>
      <c r="BC1083" s="34" t="s">
        <v>119</v>
      </c>
    </row>
    <row r="1084" spans="1:55" x14ac:dyDescent="0.25">
      <c r="A1084" s="34" t="s">
        <v>645</v>
      </c>
      <c r="B1084" s="35">
        <v>65691</v>
      </c>
      <c r="C1084" s="34">
        <v>100</v>
      </c>
      <c r="D1084" s="34" t="s">
        <v>652</v>
      </c>
      <c r="E1084" s="34" t="s">
        <v>653</v>
      </c>
      <c r="F1084" s="34" t="s">
        <v>654</v>
      </c>
      <c r="G1084" s="34" t="s">
        <v>3974</v>
      </c>
      <c r="H1084" s="34" t="s">
        <v>59</v>
      </c>
      <c r="I1084" s="34" t="s">
        <v>60</v>
      </c>
      <c r="J1084" s="36">
        <v>41221</v>
      </c>
      <c r="K1084" s="36"/>
      <c r="L1084" s="34" t="s">
        <v>61</v>
      </c>
      <c r="M1084" s="40"/>
      <c r="N1084" s="41"/>
      <c r="O1084" s="40"/>
      <c r="P1084" s="41" t="s">
        <v>3456</v>
      </c>
      <c r="Q1084" s="40"/>
      <c r="R1084" s="41"/>
      <c r="S1084" s="41"/>
      <c r="T1084" s="41" t="s">
        <v>70</v>
      </c>
      <c r="U1084" s="41"/>
      <c r="V1084" s="41"/>
      <c r="W1084" s="40"/>
      <c r="X1084" s="41" t="s">
        <v>70</v>
      </c>
      <c r="Y1084" s="41"/>
      <c r="Z1084" s="41"/>
      <c r="AA1084" s="41"/>
      <c r="AB1084" s="41"/>
      <c r="AC1084" s="41"/>
      <c r="AD1084" s="40"/>
      <c r="AE1084" s="41"/>
      <c r="AF1084" s="41"/>
      <c r="AG1084" s="41" t="s">
        <v>70</v>
      </c>
      <c r="AH1084" s="41"/>
      <c r="AI1084" s="41"/>
      <c r="AJ1084" s="40"/>
      <c r="AK1084" s="41" t="s">
        <v>70</v>
      </c>
      <c r="AL1084" s="40"/>
      <c r="AM1084" s="41"/>
      <c r="AN1084" s="41"/>
      <c r="AO1084" s="41" t="s">
        <v>70</v>
      </c>
      <c r="AP1084" s="41" t="s">
        <v>70</v>
      </c>
      <c r="AQ1084" s="41" t="s">
        <v>70</v>
      </c>
      <c r="AR1084" s="41" t="s">
        <v>70</v>
      </c>
      <c r="AS1084" s="41" t="s">
        <v>70</v>
      </c>
      <c r="AT1084" s="41"/>
      <c r="AU1084" s="41"/>
      <c r="AV1084" s="34" t="s">
        <v>70</v>
      </c>
      <c r="AW1084" s="34" t="s">
        <v>70</v>
      </c>
      <c r="AX1084" s="34" t="s">
        <v>133</v>
      </c>
      <c r="AY1084" s="34" t="s">
        <v>4290</v>
      </c>
      <c r="AZ1084" s="34" t="s">
        <v>64</v>
      </c>
      <c r="BA1084" s="34" t="s">
        <v>65</v>
      </c>
      <c r="BB1084" s="35">
        <v>2028</v>
      </c>
      <c r="BC1084" s="34" t="s">
        <v>66</v>
      </c>
    </row>
    <row r="1085" spans="1:55" x14ac:dyDescent="0.25">
      <c r="A1085" s="34" t="s">
        <v>1461</v>
      </c>
      <c r="B1085" s="35">
        <v>78960</v>
      </c>
      <c r="C1085" s="34">
        <v>100</v>
      </c>
      <c r="D1085" s="34" t="s">
        <v>1468</v>
      </c>
      <c r="E1085" s="34" t="s">
        <v>1469</v>
      </c>
      <c r="F1085" s="34" t="s">
        <v>651</v>
      </c>
      <c r="G1085" s="34" t="s">
        <v>230</v>
      </c>
      <c r="H1085" s="34" t="s">
        <v>59</v>
      </c>
      <c r="I1085" s="34" t="s">
        <v>114</v>
      </c>
      <c r="J1085" s="36">
        <v>43573</v>
      </c>
      <c r="K1085" s="36"/>
      <c r="L1085" s="34" t="s">
        <v>61</v>
      </c>
      <c r="M1085" s="40"/>
      <c r="N1085" s="41"/>
      <c r="O1085" s="40"/>
      <c r="P1085" s="41" t="s">
        <v>3456</v>
      </c>
      <c r="Q1085" s="40"/>
      <c r="R1085" s="41"/>
      <c r="S1085" s="41"/>
      <c r="T1085" s="41" t="s">
        <v>70</v>
      </c>
      <c r="U1085" s="41"/>
      <c r="V1085" s="41"/>
      <c r="W1085" s="40"/>
      <c r="X1085" s="41" t="s">
        <v>70</v>
      </c>
      <c r="Y1085" s="41"/>
      <c r="Z1085" s="41"/>
      <c r="AA1085" s="41"/>
      <c r="AB1085" s="41"/>
      <c r="AC1085" s="41"/>
      <c r="AD1085" s="40"/>
      <c r="AE1085" s="41"/>
      <c r="AF1085" s="41"/>
      <c r="AG1085" s="41" t="s">
        <v>70</v>
      </c>
      <c r="AH1085" s="41"/>
      <c r="AI1085" s="41"/>
      <c r="AJ1085" s="40"/>
      <c r="AK1085" s="41" t="s">
        <v>70</v>
      </c>
      <c r="AL1085" s="40"/>
      <c r="AM1085" s="41"/>
      <c r="AN1085" s="40"/>
      <c r="AO1085" s="41" t="s">
        <v>70</v>
      </c>
      <c r="AP1085" s="41" t="s">
        <v>70</v>
      </c>
      <c r="AQ1085" s="41" t="s">
        <v>70</v>
      </c>
      <c r="AR1085" s="41" t="s">
        <v>70</v>
      </c>
      <c r="AS1085" s="41" t="s">
        <v>70</v>
      </c>
      <c r="AT1085" s="40"/>
      <c r="AU1085" s="40"/>
      <c r="AV1085" s="34" t="s">
        <v>70</v>
      </c>
      <c r="AW1085" s="34" t="s">
        <v>70</v>
      </c>
      <c r="AX1085" s="34" t="s">
        <v>133</v>
      </c>
      <c r="AY1085" s="34" t="s">
        <v>4295</v>
      </c>
      <c r="AZ1085" s="34" t="s">
        <v>64</v>
      </c>
      <c r="BA1085" s="34" t="s">
        <v>65</v>
      </c>
      <c r="BB1085" s="35">
        <v>2035</v>
      </c>
      <c r="BC1085" s="34" t="s">
        <v>66</v>
      </c>
    </row>
    <row r="1086" spans="1:55" x14ac:dyDescent="0.25">
      <c r="A1086" s="34" t="s">
        <v>120</v>
      </c>
      <c r="B1086" s="35">
        <v>79183</v>
      </c>
      <c r="C1086" s="34">
        <v>100</v>
      </c>
      <c r="D1086" s="34" t="s">
        <v>123</v>
      </c>
      <c r="E1086" s="34" t="s">
        <v>124</v>
      </c>
      <c r="F1086" s="34" t="s">
        <v>4013</v>
      </c>
      <c r="G1086" s="34" t="s">
        <v>3521</v>
      </c>
      <c r="H1086" s="34" t="s">
        <v>4287</v>
      </c>
      <c r="I1086" s="34" t="s">
        <v>102</v>
      </c>
      <c r="J1086" s="36">
        <v>43889</v>
      </c>
      <c r="K1086" s="34"/>
      <c r="L1086" s="34" t="s">
        <v>61</v>
      </c>
      <c r="M1086" s="40"/>
      <c r="N1086" s="41"/>
      <c r="O1086" s="40"/>
      <c r="P1086" s="41" t="s">
        <v>3456</v>
      </c>
      <c r="Q1086" s="40"/>
      <c r="R1086" s="41"/>
      <c r="S1086" s="41"/>
      <c r="T1086" s="41" t="s">
        <v>70</v>
      </c>
      <c r="U1086" s="41"/>
      <c r="V1086" s="41"/>
      <c r="W1086" s="40"/>
      <c r="X1086" s="41" t="s">
        <v>70</v>
      </c>
      <c r="Y1086" s="41"/>
      <c r="Z1086" s="41"/>
      <c r="AA1086" s="41"/>
      <c r="AB1086" s="41"/>
      <c r="AC1086" s="41"/>
      <c r="AD1086" s="41"/>
      <c r="AE1086" s="41"/>
      <c r="AF1086" s="41"/>
      <c r="AG1086" s="41" t="s">
        <v>70</v>
      </c>
      <c r="AH1086" s="41"/>
      <c r="AI1086" s="41"/>
      <c r="AJ1086" s="41"/>
      <c r="AK1086" s="41" t="s">
        <v>70</v>
      </c>
      <c r="AL1086" s="41"/>
      <c r="AM1086" s="41"/>
      <c r="AN1086" s="41"/>
      <c r="AO1086" s="41" t="s">
        <v>70</v>
      </c>
      <c r="AP1086" s="41"/>
      <c r="AQ1086" s="41"/>
      <c r="AR1086" s="41"/>
      <c r="AS1086" s="41"/>
      <c r="AT1086" s="41"/>
      <c r="AU1086" s="41"/>
      <c r="AV1086" s="34"/>
      <c r="AW1086" s="34"/>
      <c r="AX1086" s="34" t="s">
        <v>63</v>
      </c>
      <c r="AY1086" s="34" t="s">
        <v>4289</v>
      </c>
      <c r="AZ1086" s="34" t="s">
        <v>64</v>
      </c>
      <c r="BA1086" s="34" t="s">
        <v>65</v>
      </c>
      <c r="BB1086" s="35">
        <v>2036</v>
      </c>
      <c r="BC1086" s="34" t="s">
        <v>66</v>
      </c>
    </row>
    <row r="1087" spans="1:55" x14ac:dyDescent="0.25">
      <c r="A1087" s="34" t="s">
        <v>95</v>
      </c>
      <c r="B1087" s="35">
        <v>67980</v>
      </c>
      <c r="C1087" s="34">
        <v>100</v>
      </c>
      <c r="D1087" s="34" t="s">
        <v>111</v>
      </c>
      <c r="E1087" s="34" t="s">
        <v>112</v>
      </c>
      <c r="F1087" s="34" t="s">
        <v>113</v>
      </c>
      <c r="G1087" s="34" t="s">
        <v>3500</v>
      </c>
      <c r="H1087" s="34" t="s">
        <v>4287</v>
      </c>
      <c r="I1087" s="34" t="s">
        <v>114</v>
      </c>
      <c r="J1087" s="36">
        <v>42877</v>
      </c>
      <c r="K1087" s="34"/>
      <c r="L1087" s="34" t="s">
        <v>61</v>
      </c>
      <c r="M1087" s="40"/>
      <c r="N1087" s="41"/>
      <c r="O1087" s="40"/>
      <c r="P1087" s="41" t="s">
        <v>3456</v>
      </c>
      <c r="Q1087" s="40"/>
      <c r="R1087" s="41"/>
      <c r="S1087" s="41"/>
      <c r="T1087" s="41" t="s">
        <v>70</v>
      </c>
      <c r="U1087" s="41"/>
      <c r="V1087" s="41"/>
      <c r="W1087" s="40"/>
      <c r="X1087" s="41" t="s">
        <v>70</v>
      </c>
      <c r="Y1087" s="41"/>
      <c r="Z1087" s="41"/>
      <c r="AA1087" s="41"/>
      <c r="AB1087" s="41"/>
      <c r="AC1087" s="41"/>
      <c r="AD1087" s="41"/>
      <c r="AE1087" s="41" t="s">
        <v>3456</v>
      </c>
      <c r="AF1087" s="41"/>
      <c r="AG1087" s="41" t="s">
        <v>70</v>
      </c>
      <c r="AH1087" s="41"/>
      <c r="AI1087" s="41"/>
      <c r="AJ1087" s="41"/>
      <c r="AK1087" s="41" t="s">
        <v>70</v>
      </c>
      <c r="AL1087" s="41"/>
      <c r="AM1087" s="41"/>
      <c r="AN1087" s="41"/>
      <c r="AO1087" s="41" t="s">
        <v>70</v>
      </c>
      <c r="AP1087" s="41"/>
      <c r="AQ1087" s="41"/>
      <c r="AR1087" s="41"/>
      <c r="AS1087" s="41"/>
      <c r="AT1087" s="41"/>
      <c r="AU1087" s="41"/>
      <c r="AV1087" s="34"/>
      <c r="AW1087" s="34"/>
      <c r="AX1087" s="34" t="s">
        <v>63</v>
      </c>
      <c r="AY1087" s="34" t="s">
        <v>4288</v>
      </c>
      <c r="AZ1087" s="34" t="s">
        <v>64</v>
      </c>
      <c r="BA1087" s="34" t="s">
        <v>65</v>
      </c>
      <c r="BB1087" s="35">
        <v>2034</v>
      </c>
      <c r="BC1087" s="34" t="s">
        <v>66</v>
      </c>
    </row>
    <row r="1088" spans="1:55" x14ac:dyDescent="0.25">
      <c r="A1088" s="34" t="s">
        <v>2433</v>
      </c>
      <c r="B1088" s="35">
        <v>64732</v>
      </c>
      <c r="C1088" s="34">
        <v>100</v>
      </c>
      <c r="D1088" s="34" t="s">
        <v>2446</v>
      </c>
      <c r="E1088" s="34" t="s">
        <v>2447</v>
      </c>
      <c r="F1088" s="34" t="s">
        <v>1156</v>
      </c>
      <c r="G1088" s="34" t="s">
        <v>131</v>
      </c>
      <c r="H1088" s="34" t="s">
        <v>59</v>
      </c>
      <c r="I1088" s="34" t="s">
        <v>1157</v>
      </c>
      <c r="J1088" s="36">
        <v>40343</v>
      </c>
      <c r="K1088" s="36"/>
      <c r="L1088" s="34" t="s">
        <v>61</v>
      </c>
      <c r="M1088" s="40"/>
      <c r="N1088" s="41"/>
      <c r="O1088" s="40"/>
      <c r="P1088" s="41" t="s">
        <v>3456</v>
      </c>
      <c r="Q1088" s="40"/>
      <c r="R1088" s="41" t="s">
        <v>3456</v>
      </c>
      <c r="S1088" s="41"/>
      <c r="T1088" s="41" t="s">
        <v>70</v>
      </c>
      <c r="U1088" s="41"/>
      <c r="V1088" s="41"/>
      <c r="W1088" s="40"/>
      <c r="X1088" s="41" t="s">
        <v>70</v>
      </c>
      <c r="Y1088" s="41"/>
      <c r="Z1088" s="40"/>
      <c r="AA1088" s="41"/>
      <c r="AB1088" s="41"/>
      <c r="AC1088" s="41"/>
      <c r="AD1088" s="40"/>
      <c r="AE1088" s="41"/>
      <c r="AF1088" s="41"/>
      <c r="AG1088" s="41" t="s">
        <v>70</v>
      </c>
      <c r="AH1088" s="41"/>
      <c r="AI1088" s="41"/>
      <c r="AJ1088" s="40"/>
      <c r="AK1088" s="41" t="s">
        <v>70</v>
      </c>
      <c r="AL1088" s="40"/>
      <c r="AM1088" s="41"/>
      <c r="AN1088" s="40"/>
      <c r="AO1088" s="41" t="s">
        <v>70</v>
      </c>
      <c r="AP1088" s="41" t="s">
        <v>70</v>
      </c>
      <c r="AQ1088" s="41" t="s">
        <v>70</v>
      </c>
      <c r="AR1088" s="41" t="s">
        <v>70</v>
      </c>
      <c r="AS1088" s="41" t="s">
        <v>70</v>
      </c>
      <c r="AT1088" s="40"/>
      <c r="AU1088" s="40"/>
      <c r="AV1088" s="34" t="s">
        <v>70</v>
      </c>
      <c r="AW1088" s="34" t="s">
        <v>70</v>
      </c>
      <c r="AX1088" s="34" t="s">
        <v>63</v>
      </c>
      <c r="AY1088" s="34" t="s">
        <v>4285</v>
      </c>
      <c r="AZ1088" s="34" t="s">
        <v>64</v>
      </c>
      <c r="BA1088" s="34" t="s">
        <v>65</v>
      </c>
      <c r="BB1088" s="35">
        <v>2025</v>
      </c>
      <c r="BC1088" s="34" t="s">
        <v>66</v>
      </c>
    </row>
    <row r="1089" spans="1:55" x14ac:dyDescent="0.25">
      <c r="A1089" s="34" t="s">
        <v>1327</v>
      </c>
      <c r="B1089" s="35">
        <v>65181</v>
      </c>
      <c r="C1089" s="34">
        <v>36</v>
      </c>
      <c r="D1089" s="34" t="s">
        <v>1336</v>
      </c>
      <c r="E1089" s="34" t="s">
        <v>1337</v>
      </c>
      <c r="F1089" s="34" t="s">
        <v>836</v>
      </c>
      <c r="G1089" s="34" t="s">
        <v>223</v>
      </c>
      <c r="H1089" s="34" t="s">
        <v>59</v>
      </c>
      <c r="I1089" s="34" t="s">
        <v>837</v>
      </c>
      <c r="J1089" s="36">
        <v>40766</v>
      </c>
      <c r="K1089" s="36"/>
      <c r="L1089" s="34" t="s">
        <v>61</v>
      </c>
      <c r="M1089" s="40"/>
      <c r="N1089" s="41"/>
      <c r="O1089" s="40"/>
      <c r="P1089" s="41" t="s">
        <v>3456</v>
      </c>
      <c r="Q1089" s="40"/>
      <c r="R1089" s="41"/>
      <c r="S1089" s="41"/>
      <c r="T1089" s="41" t="s">
        <v>70</v>
      </c>
      <c r="U1089" s="41"/>
      <c r="V1089" s="41"/>
      <c r="W1089" s="40"/>
      <c r="X1089" s="41" t="s">
        <v>70</v>
      </c>
      <c r="Y1089" s="41"/>
      <c r="Z1089" s="41"/>
      <c r="AA1089" s="41"/>
      <c r="AB1089" s="41"/>
      <c r="AC1089" s="41"/>
      <c r="AD1089" s="40"/>
      <c r="AE1089" s="41" t="s">
        <v>3456</v>
      </c>
      <c r="AF1089" s="41"/>
      <c r="AG1089" s="41" t="s">
        <v>70</v>
      </c>
      <c r="AH1089" s="41"/>
      <c r="AI1089" s="41"/>
      <c r="AJ1089" s="40"/>
      <c r="AK1089" s="41" t="s">
        <v>70</v>
      </c>
      <c r="AL1089" s="40"/>
      <c r="AM1089" s="41"/>
      <c r="AN1089" s="40"/>
      <c r="AO1089" s="41" t="s">
        <v>70</v>
      </c>
      <c r="AP1089" s="41" t="s">
        <v>70</v>
      </c>
      <c r="AQ1089" s="41" t="s">
        <v>70</v>
      </c>
      <c r="AR1089" s="41" t="s">
        <v>70</v>
      </c>
      <c r="AS1089" s="41" t="s">
        <v>70</v>
      </c>
      <c r="AT1089" s="40"/>
      <c r="AU1089" s="40"/>
      <c r="AV1089" s="34" t="s">
        <v>70</v>
      </c>
      <c r="AW1089" s="34" t="s">
        <v>70</v>
      </c>
      <c r="AX1089" s="34" t="s">
        <v>63</v>
      </c>
      <c r="AY1089" s="34" t="s">
        <v>4292</v>
      </c>
      <c r="AZ1089" s="34" t="s">
        <v>64</v>
      </c>
      <c r="BA1089" s="34" t="s">
        <v>65</v>
      </c>
      <c r="BB1089" s="35">
        <v>2026</v>
      </c>
      <c r="BC1089" s="34" t="s">
        <v>66</v>
      </c>
    </row>
    <row r="1090" spans="1:55" x14ac:dyDescent="0.25">
      <c r="A1090" s="34" t="s">
        <v>4055</v>
      </c>
      <c r="B1090" s="35">
        <v>80447</v>
      </c>
      <c r="C1090" s="34">
        <v>100</v>
      </c>
      <c r="D1090" s="34" t="s">
        <v>4070</v>
      </c>
      <c r="E1090" s="34" t="s">
        <v>4069</v>
      </c>
      <c r="F1090" s="34" t="s">
        <v>2608</v>
      </c>
      <c r="G1090" s="34" t="s">
        <v>99</v>
      </c>
      <c r="H1090" s="34" t="s">
        <v>4287</v>
      </c>
      <c r="I1090" s="34" t="s">
        <v>4578</v>
      </c>
      <c r="J1090" s="36">
        <v>44812</v>
      </c>
      <c r="K1090" s="36"/>
      <c r="L1090" s="34" t="s">
        <v>61</v>
      </c>
      <c r="M1090" s="40"/>
      <c r="N1090" s="41" t="s">
        <v>3456</v>
      </c>
      <c r="O1090" s="40"/>
      <c r="P1090" s="41" t="s">
        <v>3456</v>
      </c>
      <c r="Q1090" s="40"/>
      <c r="R1090" s="41" t="s">
        <v>3456</v>
      </c>
      <c r="S1090" s="41" t="s">
        <v>3456</v>
      </c>
      <c r="T1090" s="41" t="s">
        <v>70</v>
      </c>
      <c r="U1090" s="41"/>
      <c r="V1090" s="41"/>
      <c r="W1090" s="40"/>
      <c r="X1090" s="41" t="s">
        <v>70</v>
      </c>
      <c r="Y1090" s="41"/>
      <c r="Z1090" s="40"/>
      <c r="AA1090" s="41"/>
      <c r="AB1090" s="41"/>
      <c r="AC1090" s="41"/>
      <c r="AD1090" s="40"/>
      <c r="AE1090" s="41" t="s">
        <v>3456</v>
      </c>
      <c r="AF1090" s="41" t="s">
        <v>3456</v>
      </c>
      <c r="AG1090" s="41" t="s">
        <v>70</v>
      </c>
      <c r="AH1090" s="41"/>
      <c r="AI1090" s="41"/>
      <c r="AJ1090" s="40"/>
      <c r="AK1090" s="41" t="s">
        <v>70</v>
      </c>
      <c r="AL1090" s="40"/>
      <c r="AM1090" s="41"/>
      <c r="AN1090" s="40"/>
      <c r="AO1090" s="41" t="s">
        <v>70</v>
      </c>
      <c r="AP1090" s="41" t="s">
        <v>70</v>
      </c>
      <c r="AQ1090" s="41" t="s">
        <v>70</v>
      </c>
      <c r="AR1090" s="41" t="s">
        <v>70</v>
      </c>
      <c r="AS1090" s="41" t="s">
        <v>70</v>
      </c>
      <c r="AT1090" s="40"/>
      <c r="AU1090" s="40"/>
      <c r="AV1090" s="34" t="s">
        <v>70</v>
      </c>
      <c r="AW1090" s="34" t="s">
        <v>70</v>
      </c>
      <c r="AX1090" s="34" t="s">
        <v>63</v>
      </c>
      <c r="AY1090" s="34" t="s">
        <v>4292</v>
      </c>
      <c r="AZ1090" s="34" t="s">
        <v>64</v>
      </c>
      <c r="BA1090" s="34" t="s">
        <v>65</v>
      </c>
      <c r="BB1090" s="35">
        <v>2038</v>
      </c>
      <c r="BC1090" s="34" t="s">
        <v>119</v>
      </c>
    </row>
    <row r="1091" spans="1:55" x14ac:dyDescent="0.25">
      <c r="A1091" s="34" t="s">
        <v>1437</v>
      </c>
      <c r="B1091" s="35">
        <v>78068</v>
      </c>
      <c r="C1091" s="34">
        <v>100</v>
      </c>
      <c r="D1091" s="34" t="s">
        <v>3629</v>
      </c>
      <c r="E1091" s="34" t="s">
        <v>1438</v>
      </c>
      <c r="F1091" s="34" t="s">
        <v>944</v>
      </c>
      <c r="G1091" s="34" t="s">
        <v>230</v>
      </c>
      <c r="H1091" s="34" t="s">
        <v>59</v>
      </c>
      <c r="I1091" s="34" t="s">
        <v>729</v>
      </c>
      <c r="J1091" s="36">
        <v>43097</v>
      </c>
      <c r="K1091" s="36"/>
      <c r="L1091" s="34" t="s">
        <v>61</v>
      </c>
      <c r="M1091" s="40"/>
      <c r="N1091" s="41"/>
      <c r="O1091" s="40"/>
      <c r="P1091" s="41" t="s">
        <v>3456</v>
      </c>
      <c r="Q1091" s="40"/>
      <c r="R1091" s="41" t="s">
        <v>3456</v>
      </c>
      <c r="S1091" s="41"/>
      <c r="T1091" s="41" t="s">
        <v>70</v>
      </c>
      <c r="U1091" s="41"/>
      <c r="V1091" s="41"/>
      <c r="W1091" s="40"/>
      <c r="X1091" s="41" t="s">
        <v>70</v>
      </c>
      <c r="Y1091" s="41"/>
      <c r="Z1091" s="41"/>
      <c r="AA1091" s="41"/>
      <c r="AB1091" s="41"/>
      <c r="AC1091" s="41"/>
      <c r="AD1091" s="40"/>
      <c r="AE1091" s="41"/>
      <c r="AF1091" s="41"/>
      <c r="AG1091" s="41" t="s">
        <v>70</v>
      </c>
      <c r="AH1091" s="41"/>
      <c r="AI1091" s="41"/>
      <c r="AJ1091" s="40"/>
      <c r="AK1091" s="41" t="s">
        <v>70</v>
      </c>
      <c r="AL1091" s="40"/>
      <c r="AM1091" s="41"/>
      <c r="AN1091" s="40"/>
      <c r="AO1091" s="41" t="s">
        <v>70</v>
      </c>
      <c r="AP1091" s="41" t="s">
        <v>70</v>
      </c>
      <c r="AQ1091" s="41" t="s">
        <v>70</v>
      </c>
      <c r="AR1091" s="41" t="s">
        <v>70</v>
      </c>
      <c r="AS1091" s="41" t="s">
        <v>70</v>
      </c>
      <c r="AT1091" s="40"/>
      <c r="AU1091" s="40"/>
      <c r="AV1091" s="34" t="s">
        <v>70</v>
      </c>
      <c r="AW1091" s="34" t="s">
        <v>70</v>
      </c>
      <c r="AX1091" s="34" t="s">
        <v>63</v>
      </c>
      <c r="AY1091" s="34" t="s">
        <v>70</v>
      </c>
      <c r="AZ1091" s="34" t="s">
        <v>64</v>
      </c>
      <c r="BA1091" s="34" t="s">
        <v>65</v>
      </c>
      <c r="BB1091" s="35">
        <v>2034</v>
      </c>
      <c r="BC1091" s="34" t="s">
        <v>66</v>
      </c>
    </row>
    <row r="1092" spans="1:55" x14ac:dyDescent="0.25">
      <c r="A1092" s="34" t="s">
        <v>733</v>
      </c>
      <c r="B1092" s="35">
        <v>66293</v>
      </c>
      <c r="C1092" s="34">
        <v>9.65</v>
      </c>
      <c r="D1092" s="34" t="s">
        <v>749</v>
      </c>
      <c r="E1092" s="34" t="s">
        <v>750</v>
      </c>
      <c r="F1092" s="34" t="s">
        <v>751</v>
      </c>
      <c r="G1092" s="34" t="s">
        <v>3548</v>
      </c>
      <c r="H1092" s="34" t="s">
        <v>59</v>
      </c>
      <c r="I1092" s="34" t="s">
        <v>151</v>
      </c>
      <c r="J1092" s="36">
        <v>42045</v>
      </c>
      <c r="K1092" s="36"/>
      <c r="L1092" s="34" t="s">
        <v>61</v>
      </c>
      <c r="M1092" s="40"/>
      <c r="N1092" s="41"/>
      <c r="O1092" s="40"/>
      <c r="P1092" s="41" t="s">
        <v>3456</v>
      </c>
      <c r="Q1092" s="40"/>
      <c r="R1092" s="41" t="s">
        <v>3456</v>
      </c>
      <c r="S1092" s="41"/>
      <c r="T1092" s="41" t="s">
        <v>70</v>
      </c>
      <c r="U1092" s="41"/>
      <c r="V1092" s="41"/>
      <c r="W1092" s="40"/>
      <c r="X1092" s="41" t="s">
        <v>70</v>
      </c>
      <c r="Y1092" s="41"/>
      <c r="Z1092" s="41"/>
      <c r="AA1092" s="41"/>
      <c r="AB1092" s="41"/>
      <c r="AC1092" s="41"/>
      <c r="AD1092" s="40"/>
      <c r="AE1092" s="41"/>
      <c r="AF1092" s="41"/>
      <c r="AG1092" s="41" t="s">
        <v>70</v>
      </c>
      <c r="AH1092" s="41"/>
      <c r="AI1092" s="41"/>
      <c r="AJ1092" s="40"/>
      <c r="AK1092" s="41" t="s">
        <v>70</v>
      </c>
      <c r="AL1092" s="40"/>
      <c r="AM1092" s="41"/>
      <c r="AN1092" s="41"/>
      <c r="AO1092" s="41" t="s">
        <v>70</v>
      </c>
      <c r="AP1092" s="41" t="s">
        <v>70</v>
      </c>
      <c r="AQ1092" s="41" t="s">
        <v>70</v>
      </c>
      <c r="AR1092" s="41" t="s">
        <v>70</v>
      </c>
      <c r="AS1092" s="41" t="s">
        <v>70</v>
      </c>
      <c r="AT1092" s="41"/>
      <c r="AU1092" s="41"/>
      <c r="AV1092" s="34" t="s">
        <v>70</v>
      </c>
      <c r="AW1092" s="34" t="s">
        <v>70</v>
      </c>
      <c r="AX1092" s="34" t="s">
        <v>63</v>
      </c>
      <c r="AY1092" s="34" t="s">
        <v>4296</v>
      </c>
      <c r="AZ1092" s="34" t="s">
        <v>64</v>
      </c>
      <c r="BA1092" s="34" t="s">
        <v>65</v>
      </c>
      <c r="BB1092" s="35">
        <v>2029</v>
      </c>
      <c r="BC1092" s="34" t="s">
        <v>119</v>
      </c>
    </row>
    <row r="1093" spans="1:55" x14ac:dyDescent="0.25">
      <c r="A1093" s="34" t="s">
        <v>1955</v>
      </c>
      <c r="B1093" s="35">
        <v>61544</v>
      </c>
      <c r="C1093" s="34">
        <v>100</v>
      </c>
      <c r="D1093" s="34" t="s">
        <v>1965</v>
      </c>
      <c r="E1093" s="34" t="s">
        <v>1966</v>
      </c>
      <c r="F1093" s="34" t="s">
        <v>1083</v>
      </c>
      <c r="G1093" s="34" t="s">
        <v>155</v>
      </c>
      <c r="H1093" s="34" t="s">
        <v>208</v>
      </c>
      <c r="I1093" s="34" t="s">
        <v>3510</v>
      </c>
      <c r="J1093" s="36">
        <v>38533</v>
      </c>
      <c r="K1093" s="36"/>
      <c r="L1093" s="34" t="s">
        <v>61</v>
      </c>
      <c r="M1093" s="40"/>
      <c r="N1093" s="41"/>
      <c r="O1093" s="40"/>
      <c r="P1093" s="41"/>
      <c r="Q1093" s="40"/>
      <c r="R1093" s="41" t="s">
        <v>3456</v>
      </c>
      <c r="S1093" s="41"/>
      <c r="T1093" s="41" t="s">
        <v>70</v>
      </c>
      <c r="U1093" s="41"/>
      <c r="V1093" s="41"/>
      <c r="W1093" s="40"/>
      <c r="X1093" s="41" t="s">
        <v>70</v>
      </c>
      <c r="Y1093" s="41"/>
      <c r="Z1093" s="40"/>
      <c r="AA1093" s="41"/>
      <c r="AB1093" s="41"/>
      <c r="AC1093" s="41"/>
      <c r="AD1093" s="40"/>
      <c r="AE1093" s="41"/>
      <c r="AF1093" s="41"/>
      <c r="AG1093" s="41" t="s">
        <v>70</v>
      </c>
      <c r="AH1093" s="41"/>
      <c r="AI1093" s="41"/>
      <c r="AJ1093" s="40"/>
      <c r="AK1093" s="41" t="s">
        <v>70</v>
      </c>
      <c r="AL1093" s="40"/>
      <c r="AM1093" s="41"/>
      <c r="AN1093" s="40"/>
      <c r="AO1093" s="41" t="s">
        <v>70</v>
      </c>
      <c r="AP1093" s="41" t="s">
        <v>70</v>
      </c>
      <c r="AQ1093" s="41" t="s">
        <v>70</v>
      </c>
      <c r="AR1093" s="41" t="s">
        <v>70</v>
      </c>
      <c r="AS1093" s="41" t="s">
        <v>70</v>
      </c>
      <c r="AT1093" s="40"/>
      <c r="AU1093" s="40"/>
      <c r="AV1093" s="34" t="s">
        <v>70</v>
      </c>
      <c r="AW1093" s="34" t="s">
        <v>70</v>
      </c>
      <c r="AX1093" s="34" t="s">
        <v>133</v>
      </c>
      <c r="AY1093" s="34" t="s">
        <v>4302</v>
      </c>
      <c r="AZ1093" s="34" t="s">
        <v>64</v>
      </c>
      <c r="BA1093" s="34" t="s">
        <v>423</v>
      </c>
      <c r="BB1093" s="35">
        <v>2020</v>
      </c>
      <c r="BC1093" s="34" t="s">
        <v>66</v>
      </c>
    </row>
    <row r="1094" spans="1:55" x14ac:dyDescent="0.25">
      <c r="A1094" s="34" t="s">
        <v>1756</v>
      </c>
      <c r="B1094" s="35">
        <v>67666</v>
      </c>
      <c r="C1094" s="34">
        <v>100</v>
      </c>
      <c r="D1094" s="34" t="s">
        <v>1766</v>
      </c>
      <c r="E1094" s="34" t="s">
        <v>1767</v>
      </c>
      <c r="F1094" s="34" t="s">
        <v>4172</v>
      </c>
      <c r="G1094" s="34" t="s">
        <v>3500</v>
      </c>
      <c r="H1094" s="34" t="s">
        <v>4287</v>
      </c>
      <c r="I1094" s="34" t="s">
        <v>3501</v>
      </c>
      <c r="J1094" s="36">
        <v>43430</v>
      </c>
      <c r="K1094" s="36"/>
      <c r="L1094" s="34" t="s">
        <v>61</v>
      </c>
      <c r="M1094" s="40"/>
      <c r="N1094" s="41"/>
      <c r="O1094" s="40"/>
      <c r="P1094" s="41" t="s">
        <v>3456</v>
      </c>
      <c r="Q1094" s="40"/>
      <c r="R1094" s="41"/>
      <c r="S1094" s="41"/>
      <c r="T1094" s="41" t="s">
        <v>70</v>
      </c>
      <c r="U1094" s="41"/>
      <c r="V1094" s="41"/>
      <c r="W1094" s="40"/>
      <c r="X1094" s="41" t="s">
        <v>70</v>
      </c>
      <c r="Y1094" s="41"/>
      <c r="Z1094" s="40"/>
      <c r="AA1094" s="41"/>
      <c r="AB1094" s="41"/>
      <c r="AC1094" s="41"/>
      <c r="AD1094" s="40"/>
      <c r="AE1094" s="41"/>
      <c r="AF1094" s="41"/>
      <c r="AG1094" s="41" t="s">
        <v>70</v>
      </c>
      <c r="AH1094" s="41"/>
      <c r="AI1094" s="41"/>
      <c r="AJ1094" s="40"/>
      <c r="AK1094" s="41" t="s">
        <v>70</v>
      </c>
      <c r="AL1094" s="40"/>
      <c r="AM1094" s="41"/>
      <c r="AN1094" s="40"/>
      <c r="AO1094" s="41" t="s">
        <v>70</v>
      </c>
      <c r="AP1094" s="41" t="s">
        <v>70</v>
      </c>
      <c r="AQ1094" s="41" t="s">
        <v>70</v>
      </c>
      <c r="AR1094" s="41" t="s">
        <v>70</v>
      </c>
      <c r="AS1094" s="41" t="s">
        <v>70</v>
      </c>
      <c r="AT1094" s="40"/>
      <c r="AU1094" s="40"/>
      <c r="AV1094" s="34" t="s">
        <v>70</v>
      </c>
      <c r="AW1094" s="34" t="s">
        <v>70</v>
      </c>
      <c r="AX1094" s="34" t="s">
        <v>63</v>
      </c>
      <c r="AY1094" s="34" t="s">
        <v>4285</v>
      </c>
      <c r="AZ1094" s="34" t="s">
        <v>64</v>
      </c>
      <c r="BA1094" s="34" t="s">
        <v>65</v>
      </c>
      <c r="BB1094" s="35">
        <v>2033</v>
      </c>
      <c r="BC1094" s="34" t="s">
        <v>103</v>
      </c>
    </row>
    <row r="1095" spans="1:55" x14ac:dyDescent="0.25">
      <c r="A1095" s="34" t="s">
        <v>1955</v>
      </c>
      <c r="B1095" s="35">
        <v>62567</v>
      </c>
      <c r="C1095" s="34">
        <v>45</v>
      </c>
      <c r="D1095" s="34" t="s">
        <v>1995</v>
      </c>
      <c r="E1095" s="34" t="s">
        <v>1996</v>
      </c>
      <c r="F1095" s="34" t="s">
        <v>476</v>
      </c>
      <c r="G1095" s="34" t="s">
        <v>155</v>
      </c>
      <c r="H1095" s="34" t="s">
        <v>208</v>
      </c>
      <c r="I1095" s="34" t="s">
        <v>209</v>
      </c>
      <c r="J1095" s="36">
        <v>39080</v>
      </c>
      <c r="K1095" s="36"/>
      <c r="L1095" s="34" t="s">
        <v>61</v>
      </c>
      <c r="M1095" s="40"/>
      <c r="N1095" s="41"/>
      <c r="O1095" s="40"/>
      <c r="P1095" s="41"/>
      <c r="Q1095" s="40"/>
      <c r="R1095" s="41"/>
      <c r="S1095" s="41"/>
      <c r="T1095" s="41" t="s">
        <v>70</v>
      </c>
      <c r="U1095" s="41"/>
      <c r="V1095" s="41"/>
      <c r="W1095" s="40"/>
      <c r="X1095" s="41" t="s">
        <v>70</v>
      </c>
      <c r="Y1095" s="41"/>
      <c r="Z1095" s="40"/>
      <c r="AA1095" s="41"/>
      <c r="AB1095" s="41"/>
      <c r="AC1095" s="41"/>
      <c r="AD1095" s="40"/>
      <c r="AE1095" s="41"/>
      <c r="AF1095" s="41"/>
      <c r="AG1095" s="41" t="s">
        <v>70</v>
      </c>
      <c r="AH1095" s="41"/>
      <c r="AI1095" s="41"/>
      <c r="AJ1095" s="40"/>
      <c r="AK1095" s="41" t="s">
        <v>70</v>
      </c>
      <c r="AL1095" s="40"/>
      <c r="AM1095" s="41"/>
      <c r="AN1095" s="40"/>
      <c r="AO1095" s="41" t="s">
        <v>70</v>
      </c>
      <c r="AP1095" s="41" t="s">
        <v>70</v>
      </c>
      <c r="AQ1095" s="41" t="s">
        <v>70</v>
      </c>
      <c r="AR1095" s="41" t="s">
        <v>70</v>
      </c>
      <c r="AS1095" s="41" t="s">
        <v>70</v>
      </c>
      <c r="AT1095" s="40"/>
      <c r="AU1095" s="40"/>
      <c r="AV1095" s="34" t="s">
        <v>70</v>
      </c>
      <c r="AW1095" s="34" t="s">
        <v>70</v>
      </c>
      <c r="AX1095" s="34" t="s">
        <v>133</v>
      </c>
      <c r="AY1095" s="34" t="s">
        <v>4302</v>
      </c>
      <c r="AZ1095" s="34" t="s">
        <v>64</v>
      </c>
      <c r="BA1095" s="34" t="s">
        <v>423</v>
      </c>
      <c r="BB1095" s="35">
        <v>2021</v>
      </c>
      <c r="BC1095" s="34" t="s">
        <v>119</v>
      </c>
    </row>
    <row r="1096" spans="1:55" x14ac:dyDescent="0.25">
      <c r="A1096" s="34" t="s">
        <v>2462</v>
      </c>
      <c r="B1096" s="35">
        <v>65415</v>
      </c>
      <c r="C1096" s="34">
        <v>100</v>
      </c>
      <c r="D1096" s="34" t="s">
        <v>2463</v>
      </c>
      <c r="E1096" s="34" t="s">
        <v>2464</v>
      </c>
      <c r="F1096" s="34" t="s">
        <v>2465</v>
      </c>
      <c r="G1096" s="34" t="s">
        <v>3521</v>
      </c>
      <c r="H1096" s="34" t="s">
        <v>4287</v>
      </c>
      <c r="I1096" s="34" t="s">
        <v>2466</v>
      </c>
      <c r="J1096" s="36">
        <v>41178</v>
      </c>
      <c r="K1096" s="36"/>
      <c r="L1096" s="34" t="s">
        <v>61</v>
      </c>
      <c r="M1096" s="40">
        <v>45271</v>
      </c>
      <c r="N1096" s="41"/>
      <c r="O1096" s="40"/>
      <c r="P1096" s="41" t="s">
        <v>3456</v>
      </c>
      <c r="Q1096" s="40"/>
      <c r="R1096" s="41"/>
      <c r="S1096" s="41"/>
      <c r="T1096" s="41" t="s">
        <v>70</v>
      </c>
      <c r="U1096" s="41"/>
      <c r="V1096" s="41"/>
      <c r="W1096" s="40"/>
      <c r="X1096" s="41" t="s">
        <v>70</v>
      </c>
      <c r="Y1096" s="41"/>
      <c r="Z1096" s="40"/>
      <c r="AA1096" s="41"/>
      <c r="AB1096" s="41"/>
      <c r="AC1096" s="41"/>
      <c r="AD1096" s="40"/>
      <c r="AE1096" s="41"/>
      <c r="AF1096" s="41"/>
      <c r="AG1096" s="41" t="s">
        <v>70</v>
      </c>
      <c r="AH1096" s="41"/>
      <c r="AI1096" s="41"/>
      <c r="AJ1096" s="40"/>
      <c r="AK1096" s="41" t="s">
        <v>70</v>
      </c>
      <c r="AL1096" s="40"/>
      <c r="AM1096" s="41"/>
      <c r="AN1096" s="40"/>
      <c r="AO1096" s="41" t="s">
        <v>70</v>
      </c>
      <c r="AP1096" s="41" t="s">
        <v>70</v>
      </c>
      <c r="AQ1096" s="41" t="s">
        <v>70</v>
      </c>
      <c r="AR1096" s="41" t="s">
        <v>70</v>
      </c>
      <c r="AS1096" s="41" t="s">
        <v>70</v>
      </c>
      <c r="AT1096" s="40"/>
      <c r="AU1096" s="40"/>
      <c r="AV1096" s="34" t="s">
        <v>70</v>
      </c>
      <c r="AW1096" s="34" t="s">
        <v>70</v>
      </c>
      <c r="AX1096" s="34" t="s">
        <v>63</v>
      </c>
      <c r="AY1096" s="34" t="s">
        <v>4302</v>
      </c>
      <c r="AZ1096" s="34" t="s">
        <v>64</v>
      </c>
      <c r="BA1096" s="34" t="s">
        <v>65</v>
      </c>
      <c r="BB1096" s="35">
        <v>2027</v>
      </c>
      <c r="BC1096" s="34" t="s">
        <v>119</v>
      </c>
    </row>
    <row r="1097" spans="1:55" x14ac:dyDescent="0.25">
      <c r="A1097" s="34" t="s">
        <v>2301</v>
      </c>
      <c r="B1097" s="35">
        <v>62377</v>
      </c>
      <c r="C1097" s="34">
        <v>88</v>
      </c>
      <c r="D1097" s="34" t="s">
        <v>2305</v>
      </c>
      <c r="E1097" s="34" t="s">
        <v>2306</v>
      </c>
      <c r="F1097" s="34" t="s">
        <v>2307</v>
      </c>
      <c r="G1097" s="34" t="s">
        <v>230</v>
      </c>
      <c r="H1097" s="34" t="s">
        <v>59</v>
      </c>
      <c r="I1097" s="34" t="s">
        <v>2308</v>
      </c>
      <c r="J1097" s="36">
        <v>39521</v>
      </c>
      <c r="K1097" s="36">
        <v>45291</v>
      </c>
      <c r="L1097" s="34" t="s">
        <v>71</v>
      </c>
      <c r="M1097" s="40"/>
      <c r="N1097" s="41"/>
      <c r="O1097" s="40"/>
      <c r="P1097" s="41"/>
      <c r="Q1097" s="40"/>
      <c r="R1097" s="41"/>
      <c r="S1097" s="41"/>
      <c r="T1097" s="41" t="s">
        <v>70</v>
      </c>
      <c r="U1097" s="41"/>
      <c r="V1097" s="41"/>
      <c r="W1097" s="40">
        <v>32363</v>
      </c>
      <c r="X1097" s="41" t="s">
        <v>70</v>
      </c>
      <c r="Y1097" s="41"/>
      <c r="Z1097" s="40"/>
      <c r="AA1097" s="41"/>
      <c r="AB1097" s="41"/>
      <c r="AC1097" s="41"/>
      <c r="AD1097" s="40"/>
      <c r="AE1097" s="41" t="s">
        <v>3456</v>
      </c>
      <c r="AF1097" s="41" t="s">
        <v>3456</v>
      </c>
      <c r="AG1097" s="41" t="s">
        <v>70</v>
      </c>
      <c r="AH1097" s="41"/>
      <c r="AI1097" s="41"/>
      <c r="AJ1097" s="40"/>
      <c r="AK1097" s="41" t="s">
        <v>70</v>
      </c>
      <c r="AL1097" s="40"/>
      <c r="AM1097" s="41"/>
      <c r="AN1097" s="40"/>
      <c r="AO1097" s="41" t="s">
        <v>70</v>
      </c>
      <c r="AP1097" s="41" t="s">
        <v>70</v>
      </c>
      <c r="AQ1097" s="41" t="s">
        <v>70</v>
      </c>
      <c r="AR1097" s="41" t="s">
        <v>70</v>
      </c>
      <c r="AS1097" s="41" t="s">
        <v>70</v>
      </c>
      <c r="AT1097" s="40"/>
      <c r="AU1097" s="40"/>
      <c r="AV1097" s="34" t="s">
        <v>70</v>
      </c>
      <c r="AW1097" s="34" t="s">
        <v>70</v>
      </c>
      <c r="AX1097" s="34" t="s">
        <v>133</v>
      </c>
      <c r="AY1097" s="34" t="s">
        <v>4289</v>
      </c>
      <c r="AZ1097" s="34" t="s">
        <v>464</v>
      </c>
      <c r="BA1097" s="34" t="s">
        <v>465</v>
      </c>
      <c r="BB1097" s="35">
        <v>2023</v>
      </c>
      <c r="BC1097" s="34" t="s">
        <v>66</v>
      </c>
    </row>
    <row r="1098" spans="1:55" x14ac:dyDescent="0.25">
      <c r="A1098" s="34" t="s">
        <v>369</v>
      </c>
      <c r="B1098" s="35">
        <v>65143</v>
      </c>
      <c r="C1098" s="34">
        <v>100</v>
      </c>
      <c r="D1098" s="34" t="s">
        <v>381</v>
      </c>
      <c r="E1098" s="34" t="s">
        <v>382</v>
      </c>
      <c r="F1098" s="34" t="s">
        <v>383</v>
      </c>
      <c r="G1098" s="34" t="s">
        <v>3521</v>
      </c>
      <c r="H1098" s="34" t="s">
        <v>4287</v>
      </c>
      <c r="I1098" s="34" t="s">
        <v>109</v>
      </c>
      <c r="J1098" s="36">
        <v>40746</v>
      </c>
      <c r="K1098" s="36"/>
      <c r="L1098" s="34" t="s">
        <v>61</v>
      </c>
      <c r="M1098" s="40">
        <v>45268</v>
      </c>
      <c r="N1098" s="41"/>
      <c r="O1098" s="40"/>
      <c r="P1098" s="41" t="s">
        <v>3456</v>
      </c>
      <c r="Q1098" s="40"/>
      <c r="R1098" s="41"/>
      <c r="S1098" s="41"/>
      <c r="T1098" s="41" t="s">
        <v>70</v>
      </c>
      <c r="U1098" s="41"/>
      <c r="V1098" s="41"/>
      <c r="W1098" s="40"/>
      <c r="X1098" s="41" t="s">
        <v>70</v>
      </c>
      <c r="Y1098" s="41"/>
      <c r="Z1098" s="41"/>
      <c r="AA1098" s="41"/>
      <c r="AB1098" s="41"/>
      <c r="AC1098" s="41"/>
      <c r="AD1098" s="40"/>
      <c r="AE1098" s="41"/>
      <c r="AF1098" s="41"/>
      <c r="AG1098" s="41" t="s">
        <v>70</v>
      </c>
      <c r="AH1098" s="41"/>
      <c r="AI1098" s="41"/>
      <c r="AJ1098" s="41"/>
      <c r="AK1098" s="41" t="s">
        <v>70</v>
      </c>
      <c r="AL1098" s="41"/>
      <c r="AM1098" s="41"/>
      <c r="AN1098" s="41"/>
      <c r="AO1098" s="41" t="s">
        <v>70</v>
      </c>
      <c r="AP1098" s="41" t="s">
        <v>70</v>
      </c>
      <c r="AQ1098" s="41" t="s">
        <v>70</v>
      </c>
      <c r="AR1098" s="41" t="s">
        <v>70</v>
      </c>
      <c r="AS1098" s="41" t="s">
        <v>70</v>
      </c>
      <c r="AT1098" s="41"/>
      <c r="AU1098" s="41"/>
      <c r="AV1098" s="34" t="s">
        <v>70</v>
      </c>
      <c r="AW1098" s="34" t="s">
        <v>70</v>
      </c>
      <c r="AX1098" s="34" t="s">
        <v>133</v>
      </c>
      <c r="AY1098" s="34" t="s">
        <v>4289</v>
      </c>
      <c r="AZ1098" s="34" t="s">
        <v>64</v>
      </c>
      <c r="BA1098" s="34" t="s">
        <v>65</v>
      </c>
      <c r="BB1098" s="35">
        <v>2027</v>
      </c>
      <c r="BC1098" s="34" t="s">
        <v>185</v>
      </c>
    </row>
    <row r="1099" spans="1:55" x14ac:dyDescent="0.25">
      <c r="A1099" s="34" t="s">
        <v>4230</v>
      </c>
      <c r="B1099" s="35">
        <v>81172</v>
      </c>
      <c r="C1099" s="34">
        <v>100</v>
      </c>
      <c r="D1099" s="34" t="s">
        <v>4235</v>
      </c>
      <c r="E1099" s="34" t="s">
        <v>4234</v>
      </c>
      <c r="F1099" s="34" t="s">
        <v>482</v>
      </c>
      <c r="G1099" s="34" t="s">
        <v>3974</v>
      </c>
      <c r="H1099" s="34" t="s">
        <v>59</v>
      </c>
      <c r="I1099" s="34" t="s">
        <v>380</v>
      </c>
      <c r="J1099" s="36">
        <v>44917</v>
      </c>
      <c r="K1099" s="36"/>
      <c r="L1099" s="34" t="s">
        <v>61</v>
      </c>
      <c r="M1099" s="40"/>
      <c r="N1099" s="41" t="s">
        <v>3456</v>
      </c>
      <c r="O1099" s="40"/>
      <c r="P1099" s="41" t="s">
        <v>3456</v>
      </c>
      <c r="Q1099" s="40"/>
      <c r="R1099" s="41" t="s">
        <v>3456</v>
      </c>
      <c r="S1099" s="41" t="s">
        <v>3456</v>
      </c>
      <c r="T1099" s="41" t="s">
        <v>70</v>
      </c>
      <c r="U1099" s="41"/>
      <c r="V1099" s="41"/>
      <c r="W1099" s="40"/>
      <c r="X1099" s="41" t="s">
        <v>70</v>
      </c>
      <c r="Y1099" s="41"/>
      <c r="Z1099" s="41"/>
      <c r="AA1099" s="41"/>
      <c r="AB1099" s="41"/>
      <c r="AC1099" s="41"/>
      <c r="AD1099" s="40"/>
      <c r="AE1099" s="41" t="s">
        <v>3456</v>
      </c>
      <c r="AF1099" s="41" t="s">
        <v>3456</v>
      </c>
      <c r="AG1099" s="41" t="s">
        <v>70</v>
      </c>
      <c r="AH1099" s="41"/>
      <c r="AI1099" s="41"/>
      <c r="AJ1099" s="40"/>
      <c r="AK1099" s="41" t="s">
        <v>70</v>
      </c>
      <c r="AL1099" s="40"/>
      <c r="AM1099" s="41"/>
      <c r="AN1099" s="41"/>
      <c r="AO1099" s="41" t="s">
        <v>70</v>
      </c>
      <c r="AP1099" s="41" t="s">
        <v>70</v>
      </c>
      <c r="AQ1099" s="41" t="s">
        <v>70</v>
      </c>
      <c r="AR1099" s="41" t="s">
        <v>70</v>
      </c>
      <c r="AS1099" s="41" t="s">
        <v>70</v>
      </c>
      <c r="AT1099" s="41"/>
      <c r="AU1099" s="41"/>
      <c r="AV1099" s="34" t="s">
        <v>70</v>
      </c>
      <c r="AW1099" s="34" t="s">
        <v>70</v>
      </c>
      <c r="AX1099" s="34" t="s">
        <v>133</v>
      </c>
      <c r="AY1099" s="34" t="s">
        <v>4295</v>
      </c>
      <c r="AZ1099" s="34" t="s">
        <v>64</v>
      </c>
      <c r="BA1099" s="34" t="s">
        <v>65</v>
      </c>
      <c r="BB1099" s="35">
        <v>2040</v>
      </c>
      <c r="BC1099" s="34" t="s">
        <v>119</v>
      </c>
    </row>
    <row r="1100" spans="1:55" x14ac:dyDescent="0.25">
      <c r="A1100" s="34" t="s">
        <v>4522</v>
      </c>
      <c r="B1100" s="35">
        <v>82145</v>
      </c>
      <c r="C1100" s="34">
        <v>100</v>
      </c>
      <c r="D1100" s="34" t="s">
        <v>4523</v>
      </c>
      <c r="E1100" s="34" t="s">
        <v>4524</v>
      </c>
      <c r="F1100" s="34" t="s">
        <v>4525</v>
      </c>
      <c r="G1100" s="34" t="s">
        <v>4437</v>
      </c>
      <c r="H1100" s="34" t="s">
        <v>59</v>
      </c>
      <c r="I1100" s="34" t="s">
        <v>1400</v>
      </c>
      <c r="J1100" s="36">
        <v>39122</v>
      </c>
      <c r="K1100" s="36"/>
      <c r="L1100" s="34" t="s">
        <v>61</v>
      </c>
      <c r="M1100" s="40"/>
      <c r="N1100" s="41"/>
      <c r="O1100" s="40"/>
      <c r="P1100" s="41"/>
      <c r="Q1100" s="40"/>
      <c r="R1100" s="41" t="s">
        <v>3456</v>
      </c>
      <c r="S1100" s="41" t="s">
        <v>3456</v>
      </c>
      <c r="T1100" s="41" t="s">
        <v>70</v>
      </c>
      <c r="U1100" s="41"/>
      <c r="V1100" s="41"/>
      <c r="W1100" s="40"/>
      <c r="X1100" s="41" t="s">
        <v>70</v>
      </c>
      <c r="Y1100" s="41"/>
      <c r="Z1100" s="40"/>
      <c r="AA1100" s="41"/>
      <c r="AB1100" s="41"/>
      <c r="AC1100" s="41"/>
      <c r="AD1100" s="40"/>
      <c r="AE1100" s="41" t="s">
        <v>3456</v>
      </c>
      <c r="AF1100" s="41" t="s">
        <v>3456</v>
      </c>
      <c r="AG1100" s="41" t="s">
        <v>70</v>
      </c>
      <c r="AH1100" s="41"/>
      <c r="AI1100" s="41"/>
      <c r="AJ1100" s="40"/>
      <c r="AK1100" s="41" t="s">
        <v>70</v>
      </c>
      <c r="AL1100" s="40"/>
      <c r="AM1100" s="41"/>
      <c r="AN1100" s="40"/>
      <c r="AO1100" s="41" t="s">
        <v>70</v>
      </c>
      <c r="AP1100" s="41" t="s">
        <v>70</v>
      </c>
      <c r="AQ1100" s="41" t="s">
        <v>70</v>
      </c>
      <c r="AR1100" s="41" t="s">
        <v>70</v>
      </c>
      <c r="AS1100" s="41" t="s">
        <v>70</v>
      </c>
      <c r="AT1100" s="40"/>
      <c r="AU1100" s="40"/>
      <c r="AV1100" s="34" t="s">
        <v>70</v>
      </c>
      <c r="AW1100" s="34" t="s">
        <v>70</v>
      </c>
      <c r="AX1100" s="34" t="s">
        <v>63</v>
      </c>
      <c r="AY1100" s="34" t="s">
        <v>4285</v>
      </c>
      <c r="AZ1100" s="34" t="s">
        <v>64</v>
      </c>
      <c r="BA1100" s="34" t="s">
        <v>65</v>
      </c>
      <c r="BB1100" s="35">
        <v>2021</v>
      </c>
      <c r="BC1100" s="34" t="s">
        <v>66</v>
      </c>
    </row>
    <row r="1101" spans="1:55" x14ac:dyDescent="0.25">
      <c r="A1101" s="34" t="s">
        <v>4534</v>
      </c>
      <c r="B1101" s="35">
        <v>82269</v>
      </c>
      <c r="C1101" s="34">
        <v>100</v>
      </c>
      <c r="D1101" s="34" t="s">
        <v>4552</v>
      </c>
      <c r="E1101" s="34" t="s">
        <v>4553</v>
      </c>
      <c r="F1101" s="34" t="s">
        <v>4539</v>
      </c>
      <c r="G1101" s="34" t="s">
        <v>4437</v>
      </c>
      <c r="H1101" s="34" t="s">
        <v>59</v>
      </c>
      <c r="I1101" s="34" t="s">
        <v>1400</v>
      </c>
      <c r="J1101" s="36">
        <v>40219</v>
      </c>
      <c r="K1101" s="36"/>
      <c r="L1101" s="34" t="s">
        <v>61</v>
      </c>
      <c r="M1101" s="40"/>
      <c r="N1101" s="41"/>
      <c r="O1101" s="40"/>
      <c r="P1101" s="41"/>
      <c r="Q1101" s="40"/>
      <c r="R1101" s="41" t="s">
        <v>3456</v>
      </c>
      <c r="S1101" s="41" t="s">
        <v>3456</v>
      </c>
      <c r="T1101" s="41" t="s">
        <v>70</v>
      </c>
      <c r="U1101" s="41"/>
      <c r="V1101" s="41"/>
      <c r="W1101" s="40"/>
      <c r="X1101" s="41" t="s">
        <v>70</v>
      </c>
      <c r="Y1101" s="41"/>
      <c r="Z1101" s="40"/>
      <c r="AA1101" s="41"/>
      <c r="AB1101" s="41"/>
      <c r="AC1101" s="41"/>
      <c r="AD1101" s="40"/>
      <c r="AE1101" s="41" t="s">
        <v>3456</v>
      </c>
      <c r="AF1101" s="41" t="s">
        <v>3456</v>
      </c>
      <c r="AG1101" s="41" t="s">
        <v>70</v>
      </c>
      <c r="AH1101" s="41"/>
      <c r="AI1101" s="41"/>
      <c r="AJ1101" s="40"/>
      <c r="AK1101" s="41" t="s">
        <v>70</v>
      </c>
      <c r="AL1101" s="40"/>
      <c r="AM1101" s="41"/>
      <c r="AN1101" s="40"/>
      <c r="AO1101" s="41" t="s">
        <v>70</v>
      </c>
      <c r="AP1101" s="41" t="s">
        <v>70</v>
      </c>
      <c r="AQ1101" s="41" t="s">
        <v>70</v>
      </c>
      <c r="AR1101" s="41" t="s">
        <v>70</v>
      </c>
      <c r="AS1101" s="41" t="s">
        <v>70</v>
      </c>
      <c r="AT1101" s="40"/>
      <c r="AU1101" s="40"/>
      <c r="AV1101" s="34" t="s">
        <v>70</v>
      </c>
      <c r="AW1101" s="34" t="s">
        <v>70</v>
      </c>
      <c r="AX1101" s="34" t="s">
        <v>63</v>
      </c>
      <c r="AY1101" s="34" t="s">
        <v>4286</v>
      </c>
      <c r="AZ1101" s="34" t="s">
        <v>64</v>
      </c>
      <c r="BA1101" s="34" t="s">
        <v>65</v>
      </c>
      <c r="BB1101" s="35">
        <v>2024</v>
      </c>
      <c r="BC1101" s="34" t="s">
        <v>103</v>
      </c>
    </row>
    <row r="1102" spans="1:55" x14ac:dyDescent="0.25">
      <c r="A1102" s="34" t="s">
        <v>3657</v>
      </c>
      <c r="B1102" s="35">
        <v>79870</v>
      </c>
      <c r="C1102" s="34">
        <v>100</v>
      </c>
      <c r="D1102" s="34" t="s">
        <v>4263</v>
      </c>
      <c r="E1102" s="34" t="s">
        <v>4262</v>
      </c>
      <c r="F1102" s="34" t="s">
        <v>482</v>
      </c>
      <c r="G1102" s="34" t="s">
        <v>3974</v>
      </c>
      <c r="H1102" s="34" t="s">
        <v>59</v>
      </c>
      <c r="I1102" s="34" t="s">
        <v>380</v>
      </c>
      <c r="J1102" s="36">
        <v>44887</v>
      </c>
      <c r="K1102" s="36"/>
      <c r="L1102" s="34" t="s">
        <v>71</v>
      </c>
      <c r="M1102" s="40"/>
      <c r="N1102" s="41" t="s">
        <v>3456</v>
      </c>
      <c r="O1102" s="40">
        <v>32363</v>
      </c>
      <c r="P1102" s="41"/>
      <c r="Q1102" s="40">
        <v>32363</v>
      </c>
      <c r="R1102" s="41"/>
      <c r="S1102" s="41"/>
      <c r="T1102" s="41" t="s">
        <v>70</v>
      </c>
      <c r="U1102" s="41"/>
      <c r="V1102" s="41"/>
      <c r="W1102" s="40">
        <v>32363</v>
      </c>
      <c r="X1102" s="41" t="s">
        <v>70</v>
      </c>
      <c r="Y1102" s="41"/>
      <c r="Z1102" s="41"/>
      <c r="AA1102" s="41" t="s">
        <v>3456</v>
      </c>
      <c r="AB1102" s="41"/>
      <c r="AC1102" s="41"/>
      <c r="AD1102" s="40"/>
      <c r="AE1102" s="41" t="s">
        <v>3456</v>
      </c>
      <c r="AF1102" s="41" t="s">
        <v>3456</v>
      </c>
      <c r="AG1102" s="41" t="s">
        <v>70</v>
      </c>
      <c r="AH1102" s="41"/>
      <c r="AI1102" s="41"/>
      <c r="AJ1102" s="40"/>
      <c r="AK1102" s="41" t="s">
        <v>70</v>
      </c>
      <c r="AL1102" s="40"/>
      <c r="AM1102" s="41"/>
      <c r="AN1102" s="41"/>
      <c r="AO1102" s="41" t="s">
        <v>70</v>
      </c>
      <c r="AP1102" s="41" t="s">
        <v>70</v>
      </c>
      <c r="AQ1102" s="41" t="s">
        <v>70</v>
      </c>
      <c r="AR1102" s="41" t="s">
        <v>70</v>
      </c>
      <c r="AS1102" s="41" t="s">
        <v>70</v>
      </c>
      <c r="AT1102" s="41"/>
      <c r="AU1102" s="41"/>
      <c r="AV1102" s="34" t="s">
        <v>70</v>
      </c>
      <c r="AW1102" s="34" t="s">
        <v>70</v>
      </c>
      <c r="AX1102" s="34" t="s">
        <v>63</v>
      </c>
      <c r="AY1102" s="34" t="s">
        <v>4292</v>
      </c>
      <c r="AZ1102" s="34" t="s">
        <v>64</v>
      </c>
      <c r="BA1102" s="34" t="s">
        <v>65</v>
      </c>
      <c r="BB1102" s="35">
        <v>2039</v>
      </c>
      <c r="BC1102" s="34" t="s">
        <v>66</v>
      </c>
    </row>
    <row r="1103" spans="1:55" x14ac:dyDescent="0.25">
      <c r="A1103" s="34" t="s">
        <v>3660</v>
      </c>
      <c r="B1103" s="35">
        <v>79401</v>
      </c>
      <c r="C1103" s="34">
        <v>100</v>
      </c>
      <c r="D1103" s="34" t="s">
        <v>3670</v>
      </c>
      <c r="E1103" s="34" t="s">
        <v>3669</v>
      </c>
      <c r="F1103" s="34" t="s">
        <v>482</v>
      </c>
      <c r="G1103" s="34" t="s">
        <v>3974</v>
      </c>
      <c r="H1103" s="34" t="s">
        <v>59</v>
      </c>
      <c r="I1103" s="34" t="s">
        <v>380</v>
      </c>
      <c r="J1103" s="36">
        <v>44501</v>
      </c>
      <c r="K1103" s="36"/>
      <c r="L1103" s="34" t="s">
        <v>71</v>
      </c>
      <c r="M1103" s="40"/>
      <c r="N1103" s="41" t="s">
        <v>3456</v>
      </c>
      <c r="O1103" s="40">
        <v>32363</v>
      </c>
      <c r="P1103" s="41"/>
      <c r="Q1103" s="40">
        <v>32363</v>
      </c>
      <c r="R1103" s="41"/>
      <c r="S1103" s="41"/>
      <c r="T1103" s="41" t="s">
        <v>70</v>
      </c>
      <c r="U1103" s="41"/>
      <c r="V1103" s="41"/>
      <c r="W1103" s="40">
        <v>32363</v>
      </c>
      <c r="X1103" s="41" t="s">
        <v>70</v>
      </c>
      <c r="Y1103" s="41"/>
      <c r="Z1103" s="41"/>
      <c r="AA1103" s="41" t="s">
        <v>3456</v>
      </c>
      <c r="AB1103" s="41"/>
      <c r="AC1103" s="41"/>
      <c r="AD1103" s="40"/>
      <c r="AE1103" s="41" t="s">
        <v>3456</v>
      </c>
      <c r="AF1103" s="41" t="s">
        <v>3456</v>
      </c>
      <c r="AG1103" s="41" t="s">
        <v>70</v>
      </c>
      <c r="AH1103" s="41"/>
      <c r="AI1103" s="41"/>
      <c r="AJ1103" s="40"/>
      <c r="AK1103" s="41" t="s">
        <v>70</v>
      </c>
      <c r="AL1103" s="40"/>
      <c r="AM1103" s="41"/>
      <c r="AN1103" s="41"/>
      <c r="AO1103" s="41" t="s">
        <v>70</v>
      </c>
      <c r="AP1103" s="41" t="s">
        <v>70</v>
      </c>
      <c r="AQ1103" s="41" t="s">
        <v>70</v>
      </c>
      <c r="AR1103" s="41" t="s">
        <v>70</v>
      </c>
      <c r="AS1103" s="41" t="s">
        <v>70</v>
      </c>
      <c r="AT1103" s="41"/>
      <c r="AU1103" s="41"/>
      <c r="AV1103" s="34" t="s">
        <v>70</v>
      </c>
      <c r="AW1103" s="34" t="s">
        <v>70</v>
      </c>
      <c r="AX1103" s="34" t="s">
        <v>133</v>
      </c>
      <c r="AY1103" s="34" t="s">
        <v>4288</v>
      </c>
      <c r="AZ1103" s="34" t="s">
        <v>64</v>
      </c>
      <c r="BA1103" s="34" t="s">
        <v>65</v>
      </c>
      <c r="BB1103" s="35">
        <v>2038</v>
      </c>
      <c r="BC1103" s="34" t="s">
        <v>66</v>
      </c>
    </row>
    <row r="1104" spans="1:55" x14ac:dyDescent="0.25">
      <c r="A1104" s="34" t="s">
        <v>1150</v>
      </c>
      <c r="B1104" s="35">
        <v>63377</v>
      </c>
      <c r="C1104" s="34">
        <v>100</v>
      </c>
      <c r="D1104" s="34" t="s">
        <v>1161</v>
      </c>
      <c r="E1104" s="34" t="s">
        <v>1162</v>
      </c>
      <c r="F1104" s="34" t="s">
        <v>3980</v>
      </c>
      <c r="G1104" s="34" t="s">
        <v>173</v>
      </c>
      <c r="H1104" s="34" t="s">
        <v>144</v>
      </c>
      <c r="I1104" s="34" t="s">
        <v>70</v>
      </c>
      <c r="J1104" s="36">
        <v>39437</v>
      </c>
      <c r="K1104" s="36"/>
      <c r="L1104" s="34" t="s">
        <v>61</v>
      </c>
      <c r="M1104" s="40"/>
      <c r="N1104" s="41"/>
      <c r="O1104" s="40"/>
      <c r="P1104" s="41"/>
      <c r="Q1104" s="40"/>
      <c r="R1104" s="41" t="s">
        <v>3456</v>
      </c>
      <c r="S1104" s="41"/>
      <c r="T1104" s="41" t="s">
        <v>70</v>
      </c>
      <c r="U1104" s="41"/>
      <c r="V1104" s="41"/>
      <c r="W1104" s="40"/>
      <c r="X1104" s="41" t="s">
        <v>70</v>
      </c>
      <c r="Y1104" s="41"/>
      <c r="Z1104" s="41"/>
      <c r="AA1104" s="41"/>
      <c r="AB1104" s="41"/>
      <c r="AC1104" s="41"/>
      <c r="AD1104" s="40"/>
      <c r="AE1104" s="41" t="s">
        <v>3456</v>
      </c>
      <c r="AF1104" s="41" t="s">
        <v>3456</v>
      </c>
      <c r="AG1104" s="41" t="s">
        <v>70</v>
      </c>
      <c r="AH1104" s="41"/>
      <c r="AI1104" s="41" t="s">
        <v>3456</v>
      </c>
      <c r="AJ1104" s="40"/>
      <c r="AK1104" s="41" t="s">
        <v>70</v>
      </c>
      <c r="AL1104" s="40"/>
      <c r="AM1104" s="41"/>
      <c r="AN1104" s="40"/>
      <c r="AO1104" s="41" t="s">
        <v>70</v>
      </c>
      <c r="AP1104" s="41" t="s">
        <v>70</v>
      </c>
      <c r="AQ1104" s="41" t="s">
        <v>70</v>
      </c>
      <c r="AR1104" s="41" t="s">
        <v>70</v>
      </c>
      <c r="AS1104" s="41" t="s">
        <v>70</v>
      </c>
      <c r="AT1104" s="40"/>
      <c r="AU1104" s="40"/>
      <c r="AV1104" s="34" t="s">
        <v>1163</v>
      </c>
      <c r="AW1104" s="34" t="s">
        <v>1164</v>
      </c>
      <c r="AX1104" s="34" t="s">
        <v>63</v>
      </c>
      <c r="AY1104" s="34" t="s">
        <v>4302</v>
      </c>
      <c r="AZ1104" s="34" t="s">
        <v>64</v>
      </c>
      <c r="BA1104" s="34" t="s">
        <v>65</v>
      </c>
      <c r="BB1104" s="35">
        <v>2023</v>
      </c>
      <c r="BC1104" s="34" t="s">
        <v>66</v>
      </c>
    </row>
    <row r="1105" spans="1:55" x14ac:dyDescent="0.25">
      <c r="A1105" s="34" t="s">
        <v>733</v>
      </c>
      <c r="B1105" s="35">
        <v>66623</v>
      </c>
      <c r="C1105" s="34">
        <v>31.27</v>
      </c>
      <c r="D1105" s="34" t="s">
        <v>758</v>
      </c>
      <c r="E1105" s="34" t="s">
        <v>759</v>
      </c>
      <c r="F1105" s="34" t="s">
        <v>741</v>
      </c>
      <c r="G1105" s="34" t="s">
        <v>223</v>
      </c>
      <c r="H1105" s="34" t="s">
        <v>59</v>
      </c>
      <c r="I1105" s="34" t="s">
        <v>114</v>
      </c>
      <c r="J1105" s="36">
        <v>42122</v>
      </c>
      <c r="K1105" s="36"/>
      <c r="L1105" s="34" t="s">
        <v>61</v>
      </c>
      <c r="M1105" s="40"/>
      <c r="N1105" s="41"/>
      <c r="O1105" s="40"/>
      <c r="P1105" s="41" t="s">
        <v>3456</v>
      </c>
      <c r="Q1105" s="40"/>
      <c r="R1105" s="41" t="s">
        <v>3456</v>
      </c>
      <c r="S1105" s="41"/>
      <c r="T1105" s="41" t="s">
        <v>70</v>
      </c>
      <c r="U1105" s="41"/>
      <c r="V1105" s="41"/>
      <c r="W1105" s="40"/>
      <c r="X1105" s="41" t="s">
        <v>70</v>
      </c>
      <c r="Y1105" s="41"/>
      <c r="Z1105" s="41"/>
      <c r="AA1105" s="41"/>
      <c r="AB1105" s="41"/>
      <c r="AC1105" s="41"/>
      <c r="AD1105" s="40"/>
      <c r="AE1105" s="41"/>
      <c r="AF1105" s="41"/>
      <c r="AG1105" s="41" t="s">
        <v>70</v>
      </c>
      <c r="AH1105" s="41"/>
      <c r="AI1105" s="41"/>
      <c r="AJ1105" s="40"/>
      <c r="AK1105" s="41" t="s">
        <v>70</v>
      </c>
      <c r="AL1105" s="40"/>
      <c r="AM1105" s="41"/>
      <c r="AN1105" s="41"/>
      <c r="AO1105" s="41" t="s">
        <v>70</v>
      </c>
      <c r="AP1105" s="41" t="s">
        <v>70</v>
      </c>
      <c r="AQ1105" s="41" t="s">
        <v>70</v>
      </c>
      <c r="AR1105" s="41" t="s">
        <v>70</v>
      </c>
      <c r="AS1105" s="41" t="s">
        <v>70</v>
      </c>
      <c r="AT1105" s="41"/>
      <c r="AU1105" s="41"/>
      <c r="AV1105" s="34" t="s">
        <v>70</v>
      </c>
      <c r="AW1105" s="34" t="s">
        <v>70</v>
      </c>
      <c r="AX1105" s="34" t="s">
        <v>63</v>
      </c>
      <c r="AY1105" s="34" t="s">
        <v>4296</v>
      </c>
      <c r="AZ1105" s="34" t="s">
        <v>64</v>
      </c>
      <c r="BA1105" s="34" t="s">
        <v>65</v>
      </c>
      <c r="BB1105" s="35">
        <v>2030</v>
      </c>
      <c r="BC1105" s="34" t="s">
        <v>66</v>
      </c>
    </row>
    <row r="1106" spans="1:55" x14ac:dyDescent="0.25">
      <c r="A1106" s="34" t="s">
        <v>1732</v>
      </c>
      <c r="B1106" s="35">
        <v>66948</v>
      </c>
      <c r="C1106" s="34">
        <v>23.7</v>
      </c>
      <c r="D1106" s="34" t="s">
        <v>1733</v>
      </c>
      <c r="E1106" s="34" t="s">
        <v>1734</v>
      </c>
      <c r="F1106" s="34" t="s">
        <v>1735</v>
      </c>
      <c r="G1106" s="34" t="s">
        <v>3527</v>
      </c>
      <c r="H1106" s="34" t="s">
        <v>4287</v>
      </c>
      <c r="I1106" s="34" t="s">
        <v>1736</v>
      </c>
      <c r="J1106" s="36">
        <v>42586</v>
      </c>
      <c r="K1106" s="36"/>
      <c r="L1106" s="34" t="s">
        <v>61</v>
      </c>
      <c r="M1106" s="40"/>
      <c r="N1106" s="41"/>
      <c r="O1106" s="40"/>
      <c r="P1106" s="41" t="s">
        <v>3456</v>
      </c>
      <c r="Q1106" s="40"/>
      <c r="R1106" s="41"/>
      <c r="S1106" s="41"/>
      <c r="T1106" s="41" t="s">
        <v>70</v>
      </c>
      <c r="U1106" s="41"/>
      <c r="V1106" s="41"/>
      <c r="W1106" s="40"/>
      <c r="X1106" s="41" t="s">
        <v>70</v>
      </c>
      <c r="Y1106" s="41"/>
      <c r="Z1106" s="40"/>
      <c r="AA1106" s="41"/>
      <c r="AB1106" s="41"/>
      <c r="AC1106" s="41"/>
      <c r="AD1106" s="40"/>
      <c r="AE1106" s="41"/>
      <c r="AF1106" s="41"/>
      <c r="AG1106" s="41" t="s">
        <v>70</v>
      </c>
      <c r="AH1106" s="41"/>
      <c r="AI1106" s="41"/>
      <c r="AJ1106" s="40"/>
      <c r="AK1106" s="41" t="s">
        <v>70</v>
      </c>
      <c r="AL1106" s="40"/>
      <c r="AM1106" s="41"/>
      <c r="AN1106" s="40"/>
      <c r="AO1106" s="41" t="s">
        <v>70</v>
      </c>
      <c r="AP1106" s="41" t="s">
        <v>70</v>
      </c>
      <c r="AQ1106" s="41" t="s">
        <v>70</v>
      </c>
      <c r="AR1106" s="41" t="s">
        <v>70</v>
      </c>
      <c r="AS1106" s="41" t="s">
        <v>70</v>
      </c>
      <c r="AT1106" s="40"/>
      <c r="AU1106" s="40"/>
      <c r="AV1106" s="34" t="s">
        <v>70</v>
      </c>
      <c r="AW1106" s="34" t="s">
        <v>70</v>
      </c>
      <c r="AX1106" s="34" t="s">
        <v>133</v>
      </c>
      <c r="AY1106" s="34" t="s">
        <v>4296</v>
      </c>
      <c r="AZ1106" s="34" t="s">
        <v>64</v>
      </c>
      <c r="BA1106" s="34" t="s">
        <v>65</v>
      </c>
      <c r="BB1106" s="35">
        <v>2032</v>
      </c>
      <c r="BC1106" s="34" t="s">
        <v>185</v>
      </c>
    </row>
    <row r="1107" spans="1:55" x14ac:dyDescent="0.25">
      <c r="A1107" s="34" t="s">
        <v>615</v>
      </c>
      <c r="B1107" s="35">
        <v>78150</v>
      </c>
      <c r="C1107" s="34">
        <v>100</v>
      </c>
      <c r="D1107" s="34" t="s">
        <v>4268</v>
      </c>
      <c r="E1107" s="34" t="s">
        <v>616</v>
      </c>
      <c r="F1107" s="34" t="s">
        <v>617</v>
      </c>
      <c r="G1107" s="34" t="s">
        <v>215</v>
      </c>
      <c r="H1107" s="34" t="s">
        <v>4287</v>
      </c>
      <c r="I1107" s="34" t="s">
        <v>133</v>
      </c>
      <c r="J1107" s="36">
        <v>43909</v>
      </c>
      <c r="K1107" s="36"/>
      <c r="L1107" s="34" t="s">
        <v>61</v>
      </c>
      <c r="M1107" s="40"/>
      <c r="N1107" s="41"/>
      <c r="O1107" s="40"/>
      <c r="P1107" s="41" t="s">
        <v>3456</v>
      </c>
      <c r="Q1107" s="40"/>
      <c r="R1107" s="41" t="s">
        <v>3456</v>
      </c>
      <c r="S1107" s="41"/>
      <c r="T1107" s="41" t="s">
        <v>70</v>
      </c>
      <c r="U1107" s="41"/>
      <c r="V1107" s="41"/>
      <c r="W1107" s="40"/>
      <c r="X1107" s="41" t="s">
        <v>70</v>
      </c>
      <c r="Y1107" s="41"/>
      <c r="Z1107" s="41"/>
      <c r="AA1107" s="41"/>
      <c r="AB1107" s="41"/>
      <c r="AC1107" s="41"/>
      <c r="AD1107" s="40"/>
      <c r="AE1107" s="41" t="s">
        <v>3456</v>
      </c>
      <c r="AF1107" s="41" t="s">
        <v>3456</v>
      </c>
      <c r="AG1107" s="41" t="s">
        <v>70</v>
      </c>
      <c r="AH1107" s="41"/>
      <c r="AI1107" s="41"/>
      <c r="AJ1107" s="40"/>
      <c r="AK1107" s="41" t="s">
        <v>70</v>
      </c>
      <c r="AL1107" s="40"/>
      <c r="AM1107" s="41"/>
      <c r="AN1107" s="41"/>
      <c r="AO1107" s="41" t="s">
        <v>70</v>
      </c>
      <c r="AP1107" s="41" t="s">
        <v>70</v>
      </c>
      <c r="AQ1107" s="41" t="s">
        <v>70</v>
      </c>
      <c r="AR1107" s="41" t="s">
        <v>70</v>
      </c>
      <c r="AS1107" s="41" t="s">
        <v>70</v>
      </c>
      <c r="AT1107" s="41"/>
      <c r="AU1107" s="41"/>
      <c r="AV1107" s="34" t="s">
        <v>70</v>
      </c>
      <c r="AW1107" s="34" t="s">
        <v>70</v>
      </c>
      <c r="AX1107" s="34" t="s">
        <v>63</v>
      </c>
      <c r="AY1107" s="34" t="s">
        <v>4302</v>
      </c>
      <c r="AZ1107" s="34" t="s">
        <v>64</v>
      </c>
      <c r="BA1107" s="34" t="s">
        <v>65</v>
      </c>
      <c r="BB1107" s="35">
        <v>2036</v>
      </c>
      <c r="BC1107" s="34" t="s">
        <v>66</v>
      </c>
    </row>
    <row r="1108" spans="1:55" x14ac:dyDescent="0.25">
      <c r="A1108" s="34" t="s">
        <v>3554</v>
      </c>
      <c r="B1108" s="35">
        <v>79842</v>
      </c>
      <c r="C1108" s="34">
        <v>100</v>
      </c>
      <c r="D1108" s="34" t="s">
        <v>4589</v>
      </c>
      <c r="E1108" s="34" t="s">
        <v>4096</v>
      </c>
      <c r="F1108" s="34" t="s">
        <v>4095</v>
      </c>
      <c r="G1108" s="34" t="s">
        <v>215</v>
      </c>
      <c r="H1108" s="34" t="s">
        <v>4287</v>
      </c>
      <c r="I1108" s="34" t="s">
        <v>118</v>
      </c>
      <c r="J1108" s="36">
        <v>44582</v>
      </c>
      <c r="K1108" s="36"/>
      <c r="L1108" s="34" t="s">
        <v>61</v>
      </c>
      <c r="M1108" s="40">
        <v>45268</v>
      </c>
      <c r="N1108" s="41" t="s">
        <v>3456</v>
      </c>
      <c r="O1108" s="40"/>
      <c r="P1108" s="41" t="s">
        <v>3456</v>
      </c>
      <c r="Q1108" s="40"/>
      <c r="R1108" s="41" t="s">
        <v>3456</v>
      </c>
      <c r="S1108" s="41" t="s">
        <v>3456</v>
      </c>
      <c r="T1108" s="41" t="s">
        <v>70</v>
      </c>
      <c r="U1108" s="41"/>
      <c r="V1108" s="41"/>
      <c r="W1108" s="40"/>
      <c r="X1108" s="41" t="s">
        <v>70</v>
      </c>
      <c r="Y1108" s="41"/>
      <c r="Z1108" s="40"/>
      <c r="AA1108" s="41"/>
      <c r="AB1108" s="41"/>
      <c r="AC1108" s="41"/>
      <c r="AD1108" s="40"/>
      <c r="AE1108" s="41" t="s">
        <v>3456</v>
      </c>
      <c r="AF1108" s="41" t="s">
        <v>3456</v>
      </c>
      <c r="AG1108" s="41" t="s">
        <v>70</v>
      </c>
      <c r="AH1108" s="41"/>
      <c r="AI1108" s="41"/>
      <c r="AJ1108" s="40"/>
      <c r="AK1108" s="41" t="s">
        <v>70</v>
      </c>
      <c r="AL1108" s="40"/>
      <c r="AM1108" s="41"/>
      <c r="AN1108" s="40"/>
      <c r="AO1108" s="41" t="s">
        <v>70</v>
      </c>
      <c r="AP1108" s="41" t="s">
        <v>70</v>
      </c>
      <c r="AQ1108" s="41" t="s">
        <v>70</v>
      </c>
      <c r="AR1108" s="41" t="s">
        <v>70</v>
      </c>
      <c r="AS1108" s="41" t="s">
        <v>70</v>
      </c>
      <c r="AT1108" s="40"/>
      <c r="AU1108" s="40"/>
      <c r="AV1108" s="34" t="s">
        <v>70</v>
      </c>
      <c r="AW1108" s="34" t="s">
        <v>70</v>
      </c>
      <c r="AX1108" s="34" t="s">
        <v>63</v>
      </c>
      <c r="AY1108" s="34" t="s">
        <v>4289</v>
      </c>
      <c r="AZ1108" s="34" t="s">
        <v>64</v>
      </c>
      <c r="BA1108" s="34" t="s">
        <v>65</v>
      </c>
      <c r="BB1108" s="35">
        <v>2038</v>
      </c>
      <c r="BC1108" s="34" t="s">
        <v>66</v>
      </c>
    </row>
    <row r="1109" spans="1:55" x14ac:dyDescent="0.25">
      <c r="A1109" s="34" t="s">
        <v>1276</v>
      </c>
      <c r="B1109" s="35">
        <v>64970</v>
      </c>
      <c r="C1109" s="34">
        <v>100</v>
      </c>
      <c r="D1109" s="34" t="s">
        <v>4206</v>
      </c>
      <c r="E1109" s="34" t="s">
        <v>1282</v>
      </c>
      <c r="F1109" s="34" t="s">
        <v>1279</v>
      </c>
      <c r="G1109" s="34" t="s">
        <v>131</v>
      </c>
      <c r="H1109" s="34" t="s">
        <v>59</v>
      </c>
      <c r="I1109" s="34" t="s">
        <v>114</v>
      </c>
      <c r="J1109" s="36">
        <v>39262</v>
      </c>
      <c r="K1109" s="36"/>
      <c r="L1109" s="34" t="s">
        <v>61</v>
      </c>
      <c r="M1109" s="40"/>
      <c r="N1109" s="41"/>
      <c r="O1109" s="40"/>
      <c r="P1109" s="41"/>
      <c r="Q1109" s="40"/>
      <c r="R1109" s="41"/>
      <c r="S1109" s="41"/>
      <c r="T1109" s="41" t="s">
        <v>70</v>
      </c>
      <c r="U1109" s="41"/>
      <c r="V1109" s="41"/>
      <c r="W1109" s="40"/>
      <c r="X1109" s="41" t="s">
        <v>70</v>
      </c>
      <c r="Y1109" s="41"/>
      <c r="Z1109" s="41"/>
      <c r="AA1109" s="41"/>
      <c r="AB1109" s="41"/>
      <c r="AC1109" s="41"/>
      <c r="AD1109" s="40"/>
      <c r="AE1109" s="41" t="s">
        <v>3456</v>
      </c>
      <c r="AF1109" s="41"/>
      <c r="AG1109" s="41" t="s">
        <v>70</v>
      </c>
      <c r="AH1109" s="41"/>
      <c r="AI1109" s="41"/>
      <c r="AJ1109" s="40"/>
      <c r="AK1109" s="41" t="s">
        <v>70</v>
      </c>
      <c r="AL1109" s="40"/>
      <c r="AM1109" s="41"/>
      <c r="AN1109" s="40"/>
      <c r="AO1109" s="41" t="s">
        <v>70</v>
      </c>
      <c r="AP1109" s="41" t="s">
        <v>70</v>
      </c>
      <c r="AQ1109" s="41" t="s">
        <v>70</v>
      </c>
      <c r="AR1109" s="41" t="s">
        <v>70</v>
      </c>
      <c r="AS1109" s="41" t="s">
        <v>70</v>
      </c>
      <c r="AT1109" s="40"/>
      <c r="AU1109" s="40"/>
      <c r="AV1109" s="34" t="s">
        <v>70</v>
      </c>
      <c r="AW1109" s="34" t="s">
        <v>70</v>
      </c>
      <c r="AX1109" s="34" t="s">
        <v>63</v>
      </c>
      <c r="AY1109" s="34" t="s">
        <v>4302</v>
      </c>
      <c r="AZ1109" s="34" t="s">
        <v>64</v>
      </c>
      <c r="BA1109" s="34" t="s">
        <v>423</v>
      </c>
      <c r="BB1109" s="35">
        <v>2021</v>
      </c>
      <c r="BC1109" s="34" t="s">
        <v>119</v>
      </c>
    </row>
    <row r="1110" spans="1:55" x14ac:dyDescent="0.25">
      <c r="A1110" s="34" t="s">
        <v>3190</v>
      </c>
      <c r="B1110" s="35">
        <v>66101</v>
      </c>
      <c r="C1110" s="34">
        <v>100</v>
      </c>
      <c r="D1110" s="34" t="s">
        <v>3526</v>
      </c>
      <c r="E1110" s="34" t="s">
        <v>3194</v>
      </c>
      <c r="F1110" s="34" t="s">
        <v>823</v>
      </c>
      <c r="G1110" s="34" t="s">
        <v>3548</v>
      </c>
      <c r="H1110" s="34" t="s">
        <v>59</v>
      </c>
      <c r="I1110" s="34" t="s">
        <v>783</v>
      </c>
      <c r="J1110" s="36">
        <v>41914</v>
      </c>
      <c r="K1110" s="36"/>
      <c r="L1110" s="34" t="s">
        <v>61</v>
      </c>
      <c r="M1110" s="40"/>
      <c r="N1110" s="41"/>
      <c r="O1110" s="40"/>
      <c r="P1110" s="41" t="s">
        <v>3456</v>
      </c>
      <c r="Q1110" s="40"/>
      <c r="R1110" s="41" t="s">
        <v>3456</v>
      </c>
      <c r="S1110" s="41"/>
      <c r="T1110" s="41" t="s">
        <v>70</v>
      </c>
      <c r="U1110" s="41"/>
      <c r="V1110" s="41"/>
      <c r="W1110" s="40"/>
      <c r="X1110" s="41" t="s">
        <v>70</v>
      </c>
      <c r="Y1110" s="41"/>
      <c r="Z1110" s="40"/>
      <c r="AA1110" s="41"/>
      <c r="AB1110" s="41"/>
      <c r="AC1110" s="41"/>
      <c r="AD1110" s="40"/>
      <c r="AE1110" s="41" t="s">
        <v>3456</v>
      </c>
      <c r="AF1110" s="41"/>
      <c r="AG1110" s="41" t="s">
        <v>70</v>
      </c>
      <c r="AH1110" s="41"/>
      <c r="AI1110" s="41"/>
      <c r="AJ1110" s="40"/>
      <c r="AK1110" s="41" t="s">
        <v>70</v>
      </c>
      <c r="AL1110" s="40"/>
      <c r="AM1110" s="41"/>
      <c r="AN1110" s="40"/>
      <c r="AO1110" s="41" t="s">
        <v>70</v>
      </c>
      <c r="AP1110" s="41" t="s">
        <v>70</v>
      </c>
      <c r="AQ1110" s="41" t="s">
        <v>70</v>
      </c>
      <c r="AR1110" s="41" t="s">
        <v>70</v>
      </c>
      <c r="AS1110" s="41" t="s">
        <v>70</v>
      </c>
      <c r="AT1110" s="40"/>
      <c r="AU1110" s="40"/>
      <c r="AV1110" s="34" t="s">
        <v>70</v>
      </c>
      <c r="AW1110" s="34" t="s">
        <v>70</v>
      </c>
      <c r="AX1110" s="34" t="s">
        <v>63</v>
      </c>
      <c r="AY1110" s="34" t="s">
        <v>4302</v>
      </c>
      <c r="AZ1110" s="34" t="s">
        <v>64</v>
      </c>
      <c r="BA1110" s="34" t="s">
        <v>65</v>
      </c>
      <c r="BB1110" s="35">
        <v>2030</v>
      </c>
      <c r="BC1110" s="34" t="s">
        <v>66</v>
      </c>
    </row>
    <row r="1111" spans="1:55" x14ac:dyDescent="0.25">
      <c r="A1111" s="34" t="s">
        <v>2364</v>
      </c>
      <c r="B1111" s="35">
        <v>62677</v>
      </c>
      <c r="C1111" s="34">
        <v>100</v>
      </c>
      <c r="D1111" s="34" t="s">
        <v>2365</v>
      </c>
      <c r="E1111" s="34" t="s">
        <v>2366</v>
      </c>
      <c r="F1111" s="34" t="s">
        <v>523</v>
      </c>
      <c r="G1111" s="34" t="s">
        <v>150</v>
      </c>
      <c r="H1111" s="34" t="s">
        <v>4287</v>
      </c>
      <c r="I1111" s="34" t="s">
        <v>118</v>
      </c>
      <c r="J1111" s="36">
        <v>39688</v>
      </c>
      <c r="K1111" s="36"/>
      <c r="L1111" s="34" t="s">
        <v>61</v>
      </c>
      <c r="M1111" s="40">
        <v>45267</v>
      </c>
      <c r="N1111" s="41"/>
      <c r="O1111" s="40"/>
      <c r="P1111" s="41"/>
      <c r="Q1111" s="40"/>
      <c r="R1111" s="41"/>
      <c r="S1111" s="41"/>
      <c r="T1111" s="41" t="s">
        <v>70</v>
      </c>
      <c r="U1111" s="41"/>
      <c r="V1111" s="41"/>
      <c r="W1111" s="40"/>
      <c r="X1111" s="41" t="s">
        <v>70</v>
      </c>
      <c r="Y1111" s="41"/>
      <c r="Z1111" s="40"/>
      <c r="AA1111" s="41"/>
      <c r="AB1111" s="41"/>
      <c r="AC1111" s="41"/>
      <c r="AD1111" s="40"/>
      <c r="AE1111" s="41"/>
      <c r="AF1111" s="41"/>
      <c r="AG1111" s="41" t="s">
        <v>70</v>
      </c>
      <c r="AH1111" s="41"/>
      <c r="AI1111" s="41"/>
      <c r="AJ1111" s="40"/>
      <c r="AK1111" s="41" t="s">
        <v>70</v>
      </c>
      <c r="AL1111" s="40"/>
      <c r="AM1111" s="41"/>
      <c r="AN1111" s="40"/>
      <c r="AO1111" s="41" t="s">
        <v>70</v>
      </c>
      <c r="AP1111" s="41" t="s">
        <v>70</v>
      </c>
      <c r="AQ1111" s="41" t="s">
        <v>70</v>
      </c>
      <c r="AR1111" s="41" t="s">
        <v>70</v>
      </c>
      <c r="AS1111" s="41" t="s">
        <v>70</v>
      </c>
      <c r="AT1111" s="40"/>
      <c r="AU1111" s="40"/>
      <c r="AV1111" s="34" t="s">
        <v>70</v>
      </c>
      <c r="AW1111" s="34" t="s">
        <v>70</v>
      </c>
      <c r="AX1111" s="34" t="s">
        <v>133</v>
      </c>
      <c r="AY1111" s="34" t="s">
        <v>4302</v>
      </c>
      <c r="AZ1111" s="34" t="s">
        <v>64</v>
      </c>
      <c r="BA1111" s="34" t="s">
        <v>65</v>
      </c>
      <c r="BB1111" s="35">
        <v>2024</v>
      </c>
      <c r="BC1111" s="34" t="s">
        <v>66</v>
      </c>
    </row>
    <row r="1112" spans="1:55" x14ac:dyDescent="0.25">
      <c r="A1112" s="34" t="s">
        <v>3018</v>
      </c>
      <c r="B1112" s="35">
        <v>63226</v>
      </c>
      <c r="C1112" s="34">
        <v>100</v>
      </c>
      <c r="D1112" s="34" t="s">
        <v>3019</v>
      </c>
      <c r="E1112" s="34" t="s">
        <v>3020</v>
      </c>
      <c r="F1112" s="34" t="s">
        <v>466</v>
      </c>
      <c r="G1112" s="34" t="s">
        <v>3520</v>
      </c>
      <c r="H1112" s="34" t="s">
        <v>4287</v>
      </c>
      <c r="I1112" s="34" t="s">
        <v>350</v>
      </c>
      <c r="J1112" s="36">
        <v>40148</v>
      </c>
      <c r="K1112" s="36"/>
      <c r="L1112" s="34" t="s">
        <v>61</v>
      </c>
      <c r="M1112" s="40"/>
      <c r="N1112" s="41"/>
      <c r="O1112" s="40"/>
      <c r="P1112" s="41"/>
      <c r="Q1112" s="40"/>
      <c r="R1112" s="41" t="s">
        <v>3456</v>
      </c>
      <c r="S1112" s="41"/>
      <c r="T1112" s="41" t="s">
        <v>70</v>
      </c>
      <c r="U1112" s="41"/>
      <c r="V1112" s="41"/>
      <c r="W1112" s="40"/>
      <c r="X1112" s="41" t="s">
        <v>70</v>
      </c>
      <c r="Y1112" s="41"/>
      <c r="Z1112" s="40"/>
      <c r="AA1112" s="41"/>
      <c r="AB1112" s="41"/>
      <c r="AC1112" s="41"/>
      <c r="AD1112" s="40"/>
      <c r="AE1112" s="41"/>
      <c r="AF1112" s="41"/>
      <c r="AG1112" s="41" t="s">
        <v>70</v>
      </c>
      <c r="AH1112" s="41"/>
      <c r="AI1112" s="41"/>
      <c r="AJ1112" s="40"/>
      <c r="AK1112" s="41" t="s">
        <v>70</v>
      </c>
      <c r="AL1112" s="40"/>
      <c r="AM1112" s="41"/>
      <c r="AN1112" s="40"/>
      <c r="AO1112" s="41" t="s">
        <v>70</v>
      </c>
      <c r="AP1112" s="41" t="s">
        <v>70</v>
      </c>
      <c r="AQ1112" s="41" t="s">
        <v>70</v>
      </c>
      <c r="AR1112" s="41" t="s">
        <v>70</v>
      </c>
      <c r="AS1112" s="41" t="s">
        <v>70</v>
      </c>
      <c r="AT1112" s="40"/>
      <c r="AU1112" s="40"/>
      <c r="AV1112" s="34" t="s">
        <v>70</v>
      </c>
      <c r="AW1112" s="34" t="s">
        <v>70</v>
      </c>
      <c r="AX1112" s="34" t="s">
        <v>63</v>
      </c>
      <c r="AY1112" s="34" t="s">
        <v>4302</v>
      </c>
      <c r="AZ1112" s="34" t="s">
        <v>64</v>
      </c>
      <c r="BA1112" s="34" t="s">
        <v>65</v>
      </c>
      <c r="BB1112" s="35">
        <v>2026</v>
      </c>
      <c r="BC1112" s="34" t="s">
        <v>66</v>
      </c>
    </row>
    <row r="1113" spans="1:55" x14ac:dyDescent="0.25">
      <c r="A1113" s="34" t="s">
        <v>1839</v>
      </c>
      <c r="B1113" s="35">
        <v>79325</v>
      </c>
      <c r="C1113" s="34">
        <v>100</v>
      </c>
      <c r="D1113" s="34" t="s">
        <v>1845</v>
      </c>
      <c r="E1113" s="34" t="s">
        <v>1846</v>
      </c>
      <c r="F1113" s="34" t="s">
        <v>1847</v>
      </c>
      <c r="G1113" s="34" t="s">
        <v>3974</v>
      </c>
      <c r="H1113" s="34" t="s">
        <v>59</v>
      </c>
      <c r="I1113" s="34" t="s">
        <v>1078</v>
      </c>
      <c r="J1113" s="36">
        <v>44055</v>
      </c>
      <c r="K1113" s="36"/>
      <c r="L1113" s="34" t="s">
        <v>61</v>
      </c>
      <c r="M1113" s="40"/>
      <c r="N1113" s="41"/>
      <c r="O1113" s="40"/>
      <c r="P1113" s="41" t="s">
        <v>3456</v>
      </c>
      <c r="Q1113" s="40"/>
      <c r="R1113" s="41"/>
      <c r="S1113" s="41"/>
      <c r="T1113" s="41" t="s">
        <v>70</v>
      </c>
      <c r="U1113" s="41"/>
      <c r="V1113" s="41"/>
      <c r="W1113" s="40"/>
      <c r="X1113" s="41" t="s">
        <v>70</v>
      </c>
      <c r="Y1113" s="41"/>
      <c r="Z1113" s="40"/>
      <c r="AA1113" s="41"/>
      <c r="AB1113" s="41"/>
      <c r="AC1113" s="41"/>
      <c r="AD1113" s="40"/>
      <c r="AE1113" s="41" t="s">
        <v>3456</v>
      </c>
      <c r="AF1113" s="41" t="s">
        <v>3456</v>
      </c>
      <c r="AG1113" s="41" t="s">
        <v>70</v>
      </c>
      <c r="AH1113" s="41"/>
      <c r="AI1113" s="41"/>
      <c r="AJ1113" s="40"/>
      <c r="AK1113" s="41" t="s">
        <v>70</v>
      </c>
      <c r="AL1113" s="40"/>
      <c r="AM1113" s="41"/>
      <c r="AN1113" s="40"/>
      <c r="AO1113" s="41" t="s">
        <v>70</v>
      </c>
      <c r="AP1113" s="41" t="s">
        <v>70</v>
      </c>
      <c r="AQ1113" s="41" t="s">
        <v>70</v>
      </c>
      <c r="AR1113" s="41" t="s">
        <v>70</v>
      </c>
      <c r="AS1113" s="41" t="s">
        <v>70</v>
      </c>
      <c r="AT1113" s="40"/>
      <c r="AU1113" s="40"/>
      <c r="AV1113" s="34" t="s">
        <v>70</v>
      </c>
      <c r="AW1113" s="34" t="s">
        <v>70</v>
      </c>
      <c r="AX1113" s="34" t="s">
        <v>63</v>
      </c>
      <c r="AY1113" s="34" t="s">
        <v>4311</v>
      </c>
      <c r="AZ1113" s="34" t="s">
        <v>64</v>
      </c>
      <c r="BA1113" s="34" t="s">
        <v>65</v>
      </c>
      <c r="BB1113" s="35">
        <v>2036</v>
      </c>
      <c r="BC1113" s="34" t="s">
        <v>66</v>
      </c>
    </row>
    <row r="1114" spans="1:55" x14ac:dyDescent="0.25">
      <c r="A1114" s="34" t="s">
        <v>2838</v>
      </c>
      <c r="B1114" s="35">
        <v>61183</v>
      </c>
      <c r="C1114" s="34">
        <v>100</v>
      </c>
      <c r="D1114" s="34" t="s">
        <v>2861</v>
      </c>
      <c r="E1114" s="34" t="s">
        <v>2862</v>
      </c>
      <c r="F1114" s="34" t="s">
        <v>2863</v>
      </c>
      <c r="G1114" s="34" t="s">
        <v>4398</v>
      </c>
      <c r="H1114" s="34" t="s">
        <v>1226</v>
      </c>
      <c r="I1114" s="34" t="s">
        <v>3519</v>
      </c>
      <c r="J1114" s="36">
        <v>37679</v>
      </c>
      <c r="K1114" s="36"/>
      <c r="L1114" s="34" t="s">
        <v>61</v>
      </c>
      <c r="M1114" s="40">
        <v>45246</v>
      </c>
      <c r="N1114" s="41"/>
      <c r="O1114" s="40"/>
      <c r="P1114" s="41"/>
      <c r="Q1114" s="40"/>
      <c r="R1114" s="41"/>
      <c r="S1114" s="41"/>
      <c r="T1114" s="41" t="s">
        <v>70</v>
      </c>
      <c r="U1114" s="41"/>
      <c r="V1114" s="41"/>
      <c r="W1114" s="40"/>
      <c r="X1114" s="41" t="s">
        <v>70</v>
      </c>
      <c r="Y1114" s="41"/>
      <c r="Z1114" s="40"/>
      <c r="AA1114" s="41"/>
      <c r="AB1114" s="41"/>
      <c r="AC1114" s="41"/>
      <c r="AD1114" s="40"/>
      <c r="AE1114" s="41" t="s">
        <v>3456</v>
      </c>
      <c r="AF1114" s="41" t="s">
        <v>3456</v>
      </c>
      <c r="AG1114" s="41" t="s">
        <v>70</v>
      </c>
      <c r="AH1114" s="41"/>
      <c r="AI1114" s="41"/>
      <c r="AJ1114" s="40"/>
      <c r="AK1114" s="41" t="s">
        <v>70</v>
      </c>
      <c r="AL1114" s="40"/>
      <c r="AM1114" s="41"/>
      <c r="AN1114" s="40"/>
      <c r="AO1114" s="41" t="s">
        <v>70</v>
      </c>
      <c r="AP1114" s="41" t="s">
        <v>70</v>
      </c>
      <c r="AQ1114" s="41" t="s">
        <v>70</v>
      </c>
      <c r="AR1114" s="41" t="s">
        <v>70</v>
      </c>
      <c r="AS1114" s="41" t="s">
        <v>70</v>
      </c>
      <c r="AT1114" s="40"/>
      <c r="AU1114" s="40"/>
      <c r="AV1114" s="34" t="s">
        <v>70</v>
      </c>
      <c r="AW1114" s="34" t="s">
        <v>70</v>
      </c>
      <c r="AX1114" s="34" t="s">
        <v>133</v>
      </c>
      <c r="AY1114" s="34" t="s">
        <v>4286</v>
      </c>
      <c r="AZ1114" s="34" t="s">
        <v>64</v>
      </c>
      <c r="BA1114" s="34" t="s">
        <v>65</v>
      </c>
      <c r="BB1114" s="35">
        <v>2019</v>
      </c>
      <c r="BC1114" s="34" t="s">
        <v>185</v>
      </c>
    </row>
    <row r="1115" spans="1:55" x14ac:dyDescent="0.25">
      <c r="A1115" s="34" t="s">
        <v>832</v>
      </c>
      <c r="B1115" s="35">
        <v>65812</v>
      </c>
      <c r="C1115" s="34">
        <v>100</v>
      </c>
      <c r="D1115" s="34" t="s">
        <v>838</v>
      </c>
      <c r="E1115" s="34" t="s">
        <v>839</v>
      </c>
      <c r="F1115" s="34" t="s">
        <v>840</v>
      </c>
      <c r="G1115" s="34" t="s">
        <v>467</v>
      </c>
      <c r="H1115" s="34" t="s">
        <v>59</v>
      </c>
      <c r="I1115" s="34" t="s">
        <v>783</v>
      </c>
      <c r="J1115" s="36">
        <v>41367</v>
      </c>
      <c r="K1115" s="36"/>
      <c r="L1115" s="34" t="s">
        <v>61</v>
      </c>
      <c r="M1115" s="40"/>
      <c r="N1115" s="41"/>
      <c r="O1115" s="40"/>
      <c r="P1115" s="41" t="s">
        <v>3456</v>
      </c>
      <c r="Q1115" s="40"/>
      <c r="R1115" s="41"/>
      <c r="S1115" s="41"/>
      <c r="T1115" s="41" t="s">
        <v>70</v>
      </c>
      <c r="U1115" s="41"/>
      <c r="V1115" s="41"/>
      <c r="W1115" s="40"/>
      <c r="X1115" s="41" t="s">
        <v>70</v>
      </c>
      <c r="Y1115" s="41"/>
      <c r="Z1115" s="41"/>
      <c r="AA1115" s="41"/>
      <c r="AB1115" s="41"/>
      <c r="AC1115" s="41"/>
      <c r="AD1115" s="40"/>
      <c r="AE1115" s="41"/>
      <c r="AF1115" s="41"/>
      <c r="AG1115" s="41" t="s">
        <v>70</v>
      </c>
      <c r="AH1115" s="41"/>
      <c r="AI1115" s="41"/>
      <c r="AJ1115" s="40"/>
      <c r="AK1115" s="41" t="s">
        <v>70</v>
      </c>
      <c r="AL1115" s="40"/>
      <c r="AM1115" s="41"/>
      <c r="AN1115" s="41"/>
      <c r="AO1115" s="41" t="s">
        <v>70</v>
      </c>
      <c r="AP1115" s="41" t="s">
        <v>70</v>
      </c>
      <c r="AQ1115" s="41" t="s">
        <v>70</v>
      </c>
      <c r="AR1115" s="41" t="s">
        <v>70</v>
      </c>
      <c r="AS1115" s="41" t="s">
        <v>70</v>
      </c>
      <c r="AT1115" s="41"/>
      <c r="AU1115" s="41"/>
      <c r="AV1115" s="34" t="s">
        <v>70</v>
      </c>
      <c r="AW1115" s="34" t="s">
        <v>70</v>
      </c>
      <c r="AX1115" s="34" t="s">
        <v>63</v>
      </c>
      <c r="AY1115" s="34" t="s">
        <v>4302</v>
      </c>
      <c r="AZ1115" s="34" t="s">
        <v>64</v>
      </c>
      <c r="BA1115" s="34" t="s">
        <v>65</v>
      </c>
      <c r="BB1115" s="35">
        <v>2027</v>
      </c>
      <c r="BC1115" s="34" t="s">
        <v>119</v>
      </c>
    </row>
    <row r="1116" spans="1:55" x14ac:dyDescent="0.25">
      <c r="A1116" s="34" t="s">
        <v>1461</v>
      </c>
      <c r="B1116" s="35">
        <v>78627</v>
      </c>
      <c r="C1116" s="34">
        <v>100</v>
      </c>
      <c r="D1116" s="34" t="s">
        <v>1464</v>
      </c>
      <c r="E1116" s="34" t="s">
        <v>1465</v>
      </c>
      <c r="F1116" s="34" t="s">
        <v>1216</v>
      </c>
      <c r="G1116" s="34" t="s">
        <v>230</v>
      </c>
      <c r="H1116" s="34" t="s">
        <v>59</v>
      </c>
      <c r="I1116" s="34" t="s">
        <v>1260</v>
      </c>
      <c r="J1116" s="36">
        <v>43565</v>
      </c>
      <c r="K1116" s="36"/>
      <c r="L1116" s="34" t="s">
        <v>61</v>
      </c>
      <c r="M1116" s="40"/>
      <c r="N1116" s="41"/>
      <c r="O1116" s="40"/>
      <c r="P1116" s="41" t="s">
        <v>3456</v>
      </c>
      <c r="Q1116" s="40"/>
      <c r="R1116" s="41"/>
      <c r="S1116" s="41"/>
      <c r="T1116" s="41" t="s">
        <v>70</v>
      </c>
      <c r="U1116" s="41"/>
      <c r="V1116" s="41"/>
      <c r="W1116" s="40"/>
      <c r="X1116" s="41" t="s">
        <v>70</v>
      </c>
      <c r="Y1116" s="41"/>
      <c r="Z1116" s="41"/>
      <c r="AA1116" s="41"/>
      <c r="AB1116" s="41"/>
      <c r="AC1116" s="41"/>
      <c r="AD1116" s="40"/>
      <c r="AE1116" s="41"/>
      <c r="AF1116" s="41"/>
      <c r="AG1116" s="41" t="s">
        <v>70</v>
      </c>
      <c r="AH1116" s="41"/>
      <c r="AI1116" s="41"/>
      <c r="AJ1116" s="40"/>
      <c r="AK1116" s="41" t="s">
        <v>70</v>
      </c>
      <c r="AL1116" s="40"/>
      <c r="AM1116" s="41"/>
      <c r="AN1116" s="40"/>
      <c r="AO1116" s="41" t="s">
        <v>70</v>
      </c>
      <c r="AP1116" s="41" t="s">
        <v>70</v>
      </c>
      <c r="AQ1116" s="41" t="s">
        <v>70</v>
      </c>
      <c r="AR1116" s="41" t="s">
        <v>70</v>
      </c>
      <c r="AS1116" s="41" t="s">
        <v>70</v>
      </c>
      <c r="AT1116" s="40"/>
      <c r="AU1116" s="40"/>
      <c r="AV1116" s="34" t="s">
        <v>70</v>
      </c>
      <c r="AW1116" s="34" t="s">
        <v>70</v>
      </c>
      <c r="AX1116" s="34" t="s">
        <v>133</v>
      </c>
      <c r="AY1116" s="34" t="s">
        <v>4295</v>
      </c>
      <c r="AZ1116" s="34" t="s">
        <v>64</v>
      </c>
      <c r="BA1116" s="34" t="s">
        <v>65</v>
      </c>
      <c r="BB1116" s="35">
        <v>2034</v>
      </c>
      <c r="BC1116" s="34" t="s">
        <v>66</v>
      </c>
    </row>
    <row r="1117" spans="1:55" x14ac:dyDescent="0.25">
      <c r="A1117" s="34" t="s">
        <v>2433</v>
      </c>
      <c r="B1117" s="35">
        <v>64389</v>
      </c>
      <c r="C1117" s="34">
        <v>100</v>
      </c>
      <c r="D1117" s="34" t="s">
        <v>2443</v>
      </c>
      <c r="E1117" s="34" t="s">
        <v>2444</v>
      </c>
      <c r="F1117" s="34" t="s">
        <v>2445</v>
      </c>
      <c r="G1117" s="34" t="s">
        <v>58</v>
      </c>
      <c r="H1117" s="34" t="s">
        <v>59</v>
      </c>
      <c r="I1117" s="34" t="s">
        <v>1078</v>
      </c>
      <c r="J1117" s="36">
        <v>40267</v>
      </c>
      <c r="K1117" s="36"/>
      <c r="L1117" s="34" t="s">
        <v>61</v>
      </c>
      <c r="M1117" s="40"/>
      <c r="N1117" s="41"/>
      <c r="O1117" s="40"/>
      <c r="P1117" s="41" t="s">
        <v>3456</v>
      </c>
      <c r="Q1117" s="40"/>
      <c r="R1117" s="41" t="s">
        <v>3456</v>
      </c>
      <c r="S1117" s="41"/>
      <c r="T1117" s="41" t="s">
        <v>70</v>
      </c>
      <c r="U1117" s="41"/>
      <c r="V1117" s="41"/>
      <c r="W1117" s="40"/>
      <c r="X1117" s="41" t="s">
        <v>70</v>
      </c>
      <c r="Y1117" s="41"/>
      <c r="Z1117" s="40"/>
      <c r="AA1117" s="41"/>
      <c r="AB1117" s="41"/>
      <c r="AC1117" s="41"/>
      <c r="AD1117" s="40"/>
      <c r="AE1117" s="41" t="s">
        <v>3456</v>
      </c>
      <c r="AF1117" s="41"/>
      <c r="AG1117" s="41" t="s">
        <v>70</v>
      </c>
      <c r="AH1117" s="41"/>
      <c r="AI1117" s="41"/>
      <c r="AJ1117" s="40"/>
      <c r="AK1117" s="41" t="s">
        <v>70</v>
      </c>
      <c r="AL1117" s="40"/>
      <c r="AM1117" s="41"/>
      <c r="AN1117" s="40"/>
      <c r="AO1117" s="41" t="s">
        <v>70</v>
      </c>
      <c r="AP1117" s="41" t="s">
        <v>70</v>
      </c>
      <c r="AQ1117" s="41" t="s">
        <v>70</v>
      </c>
      <c r="AR1117" s="41" t="s">
        <v>70</v>
      </c>
      <c r="AS1117" s="41" t="s">
        <v>70</v>
      </c>
      <c r="AT1117" s="40"/>
      <c r="AU1117" s="40"/>
      <c r="AV1117" s="34" t="s">
        <v>70</v>
      </c>
      <c r="AW1117" s="34" t="s">
        <v>70</v>
      </c>
      <c r="AX1117" s="34" t="s">
        <v>63</v>
      </c>
      <c r="AY1117" s="34" t="s">
        <v>4285</v>
      </c>
      <c r="AZ1117" s="34" t="s">
        <v>64</v>
      </c>
      <c r="BA1117" s="34" t="s">
        <v>65</v>
      </c>
      <c r="BB1117" s="35">
        <v>2025</v>
      </c>
      <c r="BC1117" s="34" t="s">
        <v>66</v>
      </c>
    </row>
    <row r="1118" spans="1:55" x14ac:dyDescent="0.25">
      <c r="A1118" s="34" t="s">
        <v>4340</v>
      </c>
      <c r="B1118" s="35">
        <v>81695</v>
      </c>
      <c r="C1118" s="34">
        <v>79.819999999999993</v>
      </c>
      <c r="D1118" s="34" t="s">
        <v>4341</v>
      </c>
      <c r="E1118" s="34" t="s">
        <v>4342</v>
      </c>
      <c r="F1118" s="34" t="s">
        <v>829</v>
      </c>
      <c r="G1118" s="34" t="s">
        <v>467</v>
      </c>
      <c r="H1118" s="34" t="s">
        <v>59</v>
      </c>
      <c r="I1118" s="34" t="s">
        <v>729</v>
      </c>
      <c r="J1118" s="36">
        <v>45100</v>
      </c>
      <c r="K1118" s="36"/>
      <c r="L1118" s="34" t="s">
        <v>71</v>
      </c>
      <c r="M1118" s="40"/>
      <c r="N1118" s="41" t="s">
        <v>3456</v>
      </c>
      <c r="O1118" s="40">
        <v>32363</v>
      </c>
      <c r="P1118" s="41"/>
      <c r="Q1118" s="40">
        <v>32363</v>
      </c>
      <c r="R1118" s="41"/>
      <c r="S1118" s="41"/>
      <c r="T1118" s="41" t="s">
        <v>70</v>
      </c>
      <c r="U1118" s="41"/>
      <c r="V1118" s="41"/>
      <c r="W1118" s="40">
        <v>32363</v>
      </c>
      <c r="X1118" s="41" t="s">
        <v>70</v>
      </c>
      <c r="Y1118" s="41"/>
      <c r="Z1118" s="41"/>
      <c r="AA1118" s="41" t="s">
        <v>3456</v>
      </c>
      <c r="AB1118" s="41"/>
      <c r="AC1118" s="41"/>
      <c r="AD1118" s="40"/>
      <c r="AE1118" s="41" t="s">
        <v>3456</v>
      </c>
      <c r="AF1118" s="41" t="s">
        <v>3456</v>
      </c>
      <c r="AG1118" s="41" t="s">
        <v>70</v>
      </c>
      <c r="AH1118" s="41"/>
      <c r="AI1118" s="41"/>
      <c r="AJ1118" s="40"/>
      <c r="AK1118" s="41" t="s">
        <v>70</v>
      </c>
      <c r="AL1118" s="40"/>
      <c r="AM1118" s="41"/>
      <c r="AN1118" s="41"/>
      <c r="AO1118" s="41" t="s">
        <v>70</v>
      </c>
      <c r="AP1118" s="41" t="s">
        <v>70</v>
      </c>
      <c r="AQ1118" s="41" t="s">
        <v>70</v>
      </c>
      <c r="AR1118" s="41" t="s">
        <v>70</v>
      </c>
      <c r="AS1118" s="41" t="s">
        <v>70</v>
      </c>
      <c r="AT1118" s="41"/>
      <c r="AU1118" s="41"/>
      <c r="AV1118" s="34" t="s">
        <v>70</v>
      </c>
      <c r="AW1118" s="34" t="s">
        <v>70</v>
      </c>
      <c r="AX1118" s="34" t="s">
        <v>133</v>
      </c>
      <c r="AY1118" s="34" t="s">
        <v>70</v>
      </c>
      <c r="AZ1118" s="34" t="s">
        <v>64</v>
      </c>
      <c r="BA1118" s="34" t="s">
        <v>65</v>
      </c>
      <c r="BB1118" s="35">
        <v>2040</v>
      </c>
      <c r="BC1118" s="34" t="s">
        <v>66</v>
      </c>
    </row>
    <row r="1119" spans="1:55" x14ac:dyDescent="0.25">
      <c r="A1119" s="34" t="s">
        <v>3650</v>
      </c>
      <c r="B1119" s="35">
        <v>78667</v>
      </c>
      <c r="C1119" s="34">
        <v>54.65</v>
      </c>
      <c r="D1119" s="34" t="s">
        <v>945</v>
      </c>
      <c r="E1119" s="34" t="s">
        <v>946</v>
      </c>
      <c r="F1119" s="34" t="s">
        <v>931</v>
      </c>
      <c r="G1119" s="34" t="s">
        <v>3548</v>
      </c>
      <c r="H1119" s="34" t="s">
        <v>59</v>
      </c>
      <c r="I1119" s="34" t="s">
        <v>3499</v>
      </c>
      <c r="J1119" s="36">
        <v>44175</v>
      </c>
      <c r="K1119" s="36"/>
      <c r="L1119" s="34" t="s">
        <v>71</v>
      </c>
      <c r="M1119" s="40"/>
      <c r="N1119" s="41"/>
      <c r="O1119" s="40">
        <v>32363</v>
      </c>
      <c r="P1119" s="41"/>
      <c r="Q1119" s="40">
        <v>32363</v>
      </c>
      <c r="R1119" s="41"/>
      <c r="S1119" s="41"/>
      <c r="T1119" s="41" t="s">
        <v>70</v>
      </c>
      <c r="U1119" s="41"/>
      <c r="V1119" s="41"/>
      <c r="W1119" s="40">
        <v>32363</v>
      </c>
      <c r="X1119" s="41" t="s">
        <v>70</v>
      </c>
      <c r="Y1119" s="41"/>
      <c r="Z1119" s="41"/>
      <c r="AA1119" s="41"/>
      <c r="AB1119" s="41"/>
      <c r="AC1119" s="41" t="s">
        <v>3456</v>
      </c>
      <c r="AD1119" s="40"/>
      <c r="AE1119" s="41" t="s">
        <v>3456</v>
      </c>
      <c r="AF1119" s="41" t="s">
        <v>3456</v>
      </c>
      <c r="AG1119" s="41" t="s">
        <v>70</v>
      </c>
      <c r="AH1119" s="41"/>
      <c r="AI1119" s="41"/>
      <c r="AJ1119" s="40"/>
      <c r="AK1119" s="41" t="s">
        <v>70</v>
      </c>
      <c r="AL1119" s="40"/>
      <c r="AM1119" s="41"/>
      <c r="AN1119" s="41"/>
      <c r="AO1119" s="41" t="s">
        <v>70</v>
      </c>
      <c r="AP1119" s="41" t="s">
        <v>70</v>
      </c>
      <c r="AQ1119" s="41" t="s">
        <v>70</v>
      </c>
      <c r="AR1119" s="41" t="s">
        <v>70</v>
      </c>
      <c r="AS1119" s="41" t="s">
        <v>70</v>
      </c>
      <c r="AT1119" s="41"/>
      <c r="AU1119" s="41"/>
      <c r="AV1119" s="34" t="s">
        <v>70</v>
      </c>
      <c r="AW1119" s="34" t="s">
        <v>70</v>
      </c>
      <c r="AX1119" s="34" t="s">
        <v>63</v>
      </c>
      <c r="AY1119" s="34" t="s">
        <v>4286</v>
      </c>
      <c r="AZ1119" s="34" t="s">
        <v>64</v>
      </c>
      <c r="BA1119" s="34" t="s">
        <v>65</v>
      </c>
      <c r="BB1119" s="35">
        <v>2038</v>
      </c>
      <c r="BC1119" s="34" t="s">
        <v>66</v>
      </c>
    </row>
    <row r="1120" spans="1:55" x14ac:dyDescent="0.25">
      <c r="A1120" s="34" t="s">
        <v>4348</v>
      </c>
      <c r="B1120" s="35">
        <v>81638</v>
      </c>
      <c r="C1120" s="34">
        <v>100</v>
      </c>
      <c r="D1120" s="34" t="s">
        <v>4360</v>
      </c>
      <c r="E1120" s="34" t="s">
        <v>4361</v>
      </c>
      <c r="F1120" s="34" t="s">
        <v>4362</v>
      </c>
      <c r="G1120" s="34" t="s">
        <v>558</v>
      </c>
      <c r="H1120" s="34" t="s">
        <v>59</v>
      </c>
      <c r="I1120" s="34" t="s">
        <v>1261</v>
      </c>
      <c r="J1120" s="36">
        <v>45155</v>
      </c>
      <c r="K1120" s="36"/>
      <c r="L1120" s="34" t="s">
        <v>71</v>
      </c>
      <c r="M1120" s="40"/>
      <c r="N1120" s="41" t="s">
        <v>3456</v>
      </c>
      <c r="O1120" s="40">
        <v>32363</v>
      </c>
      <c r="P1120" s="41"/>
      <c r="Q1120" s="40">
        <v>32363</v>
      </c>
      <c r="R1120" s="41"/>
      <c r="S1120" s="41"/>
      <c r="T1120" s="41" t="s">
        <v>70</v>
      </c>
      <c r="U1120" s="41"/>
      <c r="V1120" s="41"/>
      <c r="W1120" s="40">
        <v>32363</v>
      </c>
      <c r="X1120" s="41" t="s">
        <v>70</v>
      </c>
      <c r="Y1120" s="41"/>
      <c r="Z1120" s="41"/>
      <c r="AA1120" s="41" t="s">
        <v>3456</v>
      </c>
      <c r="AB1120" s="41"/>
      <c r="AC1120" s="41"/>
      <c r="AD1120" s="40"/>
      <c r="AE1120" s="41" t="s">
        <v>3456</v>
      </c>
      <c r="AF1120" s="41" t="s">
        <v>3456</v>
      </c>
      <c r="AG1120" s="41" t="s">
        <v>70</v>
      </c>
      <c r="AH1120" s="41"/>
      <c r="AI1120" s="41"/>
      <c r="AJ1120" s="40"/>
      <c r="AK1120" s="41" t="s">
        <v>70</v>
      </c>
      <c r="AL1120" s="40"/>
      <c r="AM1120" s="41"/>
      <c r="AN1120" s="40"/>
      <c r="AO1120" s="41" t="s">
        <v>70</v>
      </c>
      <c r="AP1120" s="41" t="s">
        <v>70</v>
      </c>
      <c r="AQ1120" s="41" t="s">
        <v>70</v>
      </c>
      <c r="AR1120" s="41" t="s">
        <v>70</v>
      </c>
      <c r="AS1120" s="41" t="s">
        <v>70</v>
      </c>
      <c r="AT1120" s="40"/>
      <c r="AU1120" s="40"/>
      <c r="AV1120" s="34" t="s">
        <v>70</v>
      </c>
      <c r="AW1120" s="34" t="s">
        <v>70</v>
      </c>
      <c r="AX1120" s="34" t="s">
        <v>63</v>
      </c>
      <c r="AY1120" s="34" t="s">
        <v>70</v>
      </c>
      <c r="AZ1120" s="34" t="s">
        <v>64</v>
      </c>
      <c r="BA1120" s="34" t="s">
        <v>65</v>
      </c>
      <c r="BB1120" s="35">
        <v>2040</v>
      </c>
      <c r="BC1120" s="34" t="s">
        <v>66</v>
      </c>
    </row>
    <row r="1121" spans="1:55" x14ac:dyDescent="0.25">
      <c r="A1121" s="34" t="s">
        <v>1772</v>
      </c>
      <c r="B1121" s="35">
        <v>67506</v>
      </c>
      <c r="C1121" s="34">
        <v>100</v>
      </c>
      <c r="D1121" s="34" t="s">
        <v>1783</v>
      </c>
      <c r="E1121" s="34" t="s">
        <v>1784</v>
      </c>
      <c r="F1121" s="34" t="s">
        <v>1785</v>
      </c>
      <c r="G1121" s="34" t="s">
        <v>208</v>
      </c>
      <c r="H1121" s="34" t="s">
        <v>144</v>
      </c>
      <c r="I1121" s="34" t="s">
        <v>1041</v>
      </c>
      <c r="J1121" s="36">
        <v>42824</v>
      </c>
      <c r="K1121" s="36"/>
      <c r="L1121" s="34" t="s">
        <v>61</v>
      </c>
      <c r="M1121" s="40"/>
      <c r="N1121" s="41"/>
      <c r="O1121" s="40"/>
      <c r="P1121" s="41" t="s">
        <v>3456</v>
      </c>
      <c r="Q1121" s="40"/>
      <c r="R1121" s="41" t="s">
        <v>3456</v>
      </c>
      <c r="S1121" s="41"/>
      <c r="T1121" s="41" t="s">
        <v>70</v>
      </c>
      <c r="U1121" s="41"/>
      <c r="V1121" s="41"/>
      <c r="W1121" s="40"/>
      <c r="X1121" s="41" t="s">
        <v>70</v>
      </c>
      <c r="Y1121" s="41"/>
      <c r="Z1121" s="40"/>
      <c r="AA1121" s="41"/>
      <c r="AB1121" s="41"/>
      <c r="AC1121" s="41"/>
      <c r="AD1121" s="40"/>
      <c r="AE1121" s="41" t="s">
        <v>3456</v>
      </c>
      <c r="AF1121" s="41"/>
      <c r="AG1121" s="41" t="s">
        <v>70</v>
      </c>
      <c r="AH1121" s="41"/>
      <c r="AI1121" s="41"/>
      <c r="AJ1121" s="40"/>
      <c r="AK1121" s="41" t="s">
        <v>70</v>
      </c>
      <c r="AL1121" s="40"/>
      <c r="AM1121" s="41"/>
      <c r="AN1121" s="40"/>
      <c r="AO1121" s="41" t="s">
        <v>70</v>
      </c>
      <c r="AP1121" s="41" t="s">
        <v>70</v>
      </c>
      <c r="AQ1121" s="41" t="s">
        <v>70</v>
      </c>
      <c r="AR1121" s="41" t="s">
        <v>70</v>
      </c>
      <c r="AS1121" s="41" t="s">
        <v>70</v>
      </c>
      <c r="AT1121" s="40"/>
      <c r="AU1121" s="40"/>
      <c r="AV1121" s="34" t="s">
        <v>70</v>
      </c>
      <c r="AW1121" s="34" t="s">
        <v>70</v>
      </c>
      <c r="AX1121" s="34" t="s">
        <v>63</v>
      </c>
      <c r="AY1121" s="34" t="s">
        <v>4311</v>
      </c>
      <c r="AZ1121" s="34" t="s">
        <v>64</v>
      </c>
      <c r="BA1121" s="34" t="s">
        <v>65</v>
      </c>
      <c r="BB1121" s="35">
        <v>2032</v>
      </c>
      <c r="BC1121" s="34" t="s">
        <v>185</v>
      </c>
    </row>
    <row r="1122" spans="1:55" x14ac:dyDescent="0.25">
      <c r="A1122" s="34" t="s">
        <v>2301</v>
      </c>
      <c r="B1122" s="35">
        <v>63474</v>
      </c>
      <c r="C1122" s="34">
        <v>100</v>
      </c>
      <c r="D1122" s="34" t="s">
        <v>2328</v>
      </c>
      <c r="E1122" s="34" t="s">
        <v>2329</v>
      </c>
      <c r="F1122" s="34" t="s">
        <v>1916</v>
      </c>
      <c r="G1122" s="34" t="s">
        <v>303</v>
      </c>
      <c r="H1122" s="34" t="s">
        <v>208</v>
      </c>
      <c r="I1122" s="34" t="s">
        <v>102</v>
      </c>
      <c r="J1122" s="36">
        <v>39553</v>
      </c>
      <c r="K1122" s="36"/>
      <c r="L1122" s="34" t="s">
        <v>61</v>
      </c>
      <c r="M1122" s="40"/>
      <c r="N1122" s="41"/>
      <c r="O1122" s="40"/>
      <c r="P1122" s="41"/>
      <c r="Q1122" s="40"/>
      <c r="R1122" s="41"/>
      <c r="S1122" s="41"/>
      <c r="T1122" s="41" t="s">
        <v>70</v>
      </c>
      <c r="U1122" s="41"/>
      <c r="V1122" s="41"/>
      <c r="W1122" s="40"/>
      <c r="X1122" s="41" t="s">
        <v>70</v>
      </c>
      <c r="Y1122" s="41"/>
      <c r="Z1122" s="40"/>
      <c r="AA1122" s="41"/>
      <c r="AB1122" s="41"/>
      <c r="AC1122" s="41"/>
      <c r="AD1122" s="40"/>
      <c r="AE1122" s="41"/>
      <c r="AF1122" s="41"/>
      <c r="AG1122" s="41" t="s">
        <v>70</v>
      </c>
      <c r="AH1122" s="41"/>
      <c r="AI1122" s="41"/>
      <c r="AJ1122" s="40"/>
      <c r="AK1122" s="41" t="s">
        <v>70</v>
      </c>
      <c r="AL1122" s="40"/>
      <c r="AM1122" s="41"/>
      <c r="AN1122" s="40"/>
      <c r="AO1122" s="41" t="s">
        <v>70</v>
      </c>
      <c r="AP1122" s="41" t="s">
        <v>70</v>
      </c>
      <c r="AQ1122" s="41" t="s">
        <v>70</v>
      </c>
      <c r="AR1122" s="41" t="s">
        <v>70</v>
      </c>
      <c r="AS1122" s="41" t="s">
        <v>70</v>
      </c>
      <c r="AT1122" s="40"/>
      <c r="AU1122" s="40"/>
      <c r="AV1122" s="34" t="s">
        <v>70</v>
      </c>
      <c r="AW1122" s="34" t="s">
        <v>70</v>
      </c>
      <c r="AX1122" s="34" t="s">
        <v>133</v>
      </c>
      <c r="AY1122" s="34" t="s">
        <v>4289</v>
      </c>
      <c r="AZ1122" s="34" t="s">
        <v>64</v>
      </c>
      <c r="BA1122" s="34" t="s">
        <v>65</v>
      </c>
      <c r="BB1122" s="35">
        <v>2023</v>
      </c>
      <c r="BC1122" s="34" t="s">
        <v>66</v>
      </c>
    </row>
    <row r="1123" spans="1:55" x14ac:dyDescent="0.25">
      <c r="A1123" s="34" t="s">
        <v>803</v>
      </c>
      <c r="B1123" s="35">
        <v>80635</v>
      </c>
      <c r="C1123" s="34">
        <v>6.93</v>
      </c>
      <c r="D1123" s="34" t="s">
        <v>4327</v>
      </c>
      <c r="E1123" s="34" t="s">
        <v>4328</v>
      </c>
      <c r="F1123" s="34" t="s">
        <v>4329</v>
      </c>
      <c r="G1123" s="34" t="s">
        <v>3548</v>
      </c>
      <c r="H1123" s="34" t="s">
        <v>59</v>
      </c>
      <c r="I1123" s="34" t="s">
        <v>60</v>
      </c>
      <c r="J1123" s="36">
        <v>44953</v>
      </c>
      <c r="K1123" s="36"/>
      <c r="L1123" s="34" t="s">
        <v>71</v>
      </c>
      <c r="M1123" s="40"/>
      <c r="N1123" s="41" t="s">
        <v>3456</v>
      </c>
      <c r="O1123" s="40">
        <v>32363</v>
      </c>
      <c r="P1123" s="41"/>
      <c r="Q1123" s="40">
        <v>32363</v>
      </c>
      <c r="R1123" s="41"/>
      <c r="S1123" s="41"/>
      <c r="T1123" s="41" t="s">
        <v>70</v>
      </c>
      <c r="U1123" s="41"/>
      <c r="V1123" s="41"/>
      <c r="W1123" s="40">
        <v>32363</v>
      </c>
      <c r="X1123" s="41" t="s">
        <v>70</v>
      </c>
      <c r="Y1123" s="41"/>
      <c r="Z1123" s="41"/>
      <c r="AA1123" s="41" t="s">
        <v>3456</v>
      </c>
      <c r="AB1123" s="41"/>
      <c r="AC1123" s="41"/>
      <c r="AD1123" s="40"/>
      <c r="AE1123" s="41" t="s">
        <v>3456</v>
      </c>
      <c r="AF1123" s="41" t="s">
        <v>3456</v>
      </c>
      <c r="AG1123" s="41" t="s">
        <v>70</v>
      </c>
      <c r="AH1123" s="41"/>
      <c r="AI1123" s="41"/>
      <c r="AJ1123" s="40"/>
      <c r="AK1123" s="41" t="s">
        <v>70</v>
      </c>
      <c r="AL1123" s="40"/>
      <c r="AM1123" s="41"/>
      <c r="AN1123" s="41"/>
      <c r="AO1123" s="41" t="s">
        <v>70</v>
      </c>
      <c r="AP1123" s="41" t="s">
        <v>70</v>
      </c>
      <c r="AQ1123" s="41" t="s">
        <v>70</v>
      </c>
      <c r="AR1123" s="41" t="s">
        <v>70</v>
      </c>
      <c r="AS1123" s="41" t="s">
        <v>70</v>
      </c>
      <c r="AT1123" s="41"/>
      <c r="AU1123" s="41"/>
      <c r="AV1123" s="34" t="s">
        <v>70</v>
      </c>
      <c r="AW1123" s="34" t="s">
        <v>70</v>
      </c>
      <c r="AX1123" s="34" t="s">
        <v>63</v>
      </c>
      <c r="AY1123" s="34" t="s">
        <v>4286</v>
      </c>
      <c r="AZ1123" s="34" t="s">
        <v>64</v>
      </c>
      <c r="BA1123" s="34" t="s">
        <v>65</v>
      </c>
      <c r="BB1123" s="35">
        <v>2039</v>
      </c>
      <c r="BC1123" s="34" t="s">
        <v>66</v>
      </c>
    </row>
    <row r="1124" spans="1:55" x14ac:dyDescent="0.25">
      <c r="A1124" s="34" t="s">
        <v>2364</v>
      </c>
      <c r="B1124" s="35">
        <v>64091</v>
      </c>
      <c r="C1124" s="34">
        <v>100</v>
      </c>
      <c r="D1124" s="34" t="s">
        <v>2381</v>
      </c>
      <c r="E1124" s="34" t="s">
        <v>2382</v>
      </c>
      <c r="F1124" s="34" t="s">
        <v>654</v>
      </c>
      <c r="G1124" s="34" t="s">
        <v>3974</v>
      </c>
      <c r="H1124" s="34" t="s">
        <v>59</v>
      </c>
      <c r="I1124" s="34" t="s">
        <v>60</v>
      </c>
      <c r="J1124" s="36">
        <v>40057</v>
      </c>
      <c r="K1124" s="36">
        <v>45291</v>
      </c>
      <c r="L1124" s="34" t="s">
        <v>71</v>
      </c>
      <c r="M1124" s="40"/>
      <c r="N1124" s="41"/>
      <c r="O1124" s="40"/>
      <c r="P1124" s="41"/>
      <c r="Q1124" s="40"/>
      <c r="R1124" s="41"/>
      <c r="S1124" s="41"/>
      <c r="T1124" s="41" t="s">
        <v>70</v>
      </c>
      <c r="U1124" s="41"/>
      <c r="V1124" s="41"/>
      <c r="W1124" s="40">
        <v>32363</v>
      </c>
      <c r="X1124" s="41" t="s">
        <v>70</v>
      </c>
      <c r="Y1124" s="41"/>
      <c r="Z1124" s="40"/>
      <c r="AA1124" s="41"/>
      <c r="AB1124" s="41"/>
      <c r="AC1124" s="41"/>
      <c r="AD1124" s="40"/>
      <c r="AE1124" s="41" t="s">
        <v>3456</v>
      </c>
      <c r="AF1124" s="41" t="s">
        <v>3456</v>
      </c>
      <c r="AG1124" s="41" t="s">
        <v>70</v>
      </c>
      <c r="AH1124" s="41"/>
      <c r="AI1124" s="41"/>
      <c r="AJ1124" s="40"/>
      <c r="AK1124" s="41" t="s">
        <v>70</v>
      </c>
      <c r="AL1124" s="40"/>
      <c r="AM1124" s="41"/>
      <c r="AN1124" s="40"/>
      <c r="AO1124" s="41" t="s">
        <v>70</v>
      </c>
      <c r="AP1124" s="41" t="s">
        <v>70</v>
      </c>
      <c r="AQ1124" s="41" t="s">
        <v>70</v>
      </c>
      <c r="AR1124" s="41" t="s">
        <v>70</v>
      </c>
      <c r="AS1124" s="41" t="s">
        <v>70</v>
      </c>
      <c r="AT1124" s="40"/>
      <c r="AU1124" s="40"/>
      <c r="AV1124" s="34" t="s">
        <v>70</v>
      </c>
      <c r="AW1124" s="34" t="s">
        <v>70</v>
      </c>
      <c r="AX1124" s="34" t="s">
        <v>133</v>
      </c>
      <c r="AY1124" s="34" t="s">
        <v>4302</v>
      </c>
      <c r="AZ1124" s="34" t="s">
        <v>464</v>
      </c>
      <c r="BA1124" s="34" t="s">
        <v>465</v>
      </c>
      <c r="BB1124" s="35">
        <v>2025</v>
      </c>
      <c r="BC1124" s="34" t="s">
        <v>66</v>
      </c>
    </row>
    <row r="1125" spans="1:55" x14ac:dyDescent="0.25">
      <c r="A1125" s="34" t="s">
        <v>265</v>
      </c>
      <c r="B1125" s="35">
        <v>65206</v>
      </c>
      <c r="C1125" s="34">
        <v>85</v>
      </c>
      <c r="D1125" s="34" t="s">
        <v>363</v>
      </c>
      <c r="E1125" s="34" t="s">
        <v>364</v>
      </c>
      <c r="F1125" s="34" t="s">
        <v>365</v>
      </c>
      <c r="G1125" s="34" t="s">
        <v>99</v>
      </c>
      <c r="H1125" s="34" t="s">
        <v>4287</v>
      </c>
      <c r="I1125" s="34" t="s">
        <v>366</v>
      </c>
      <c r="J1125" s="36">
        <v>40505</v>
      </c>
      <c r="K1125" s="36"/>
      <c r="L1125" s="34" t="s">
        <v>61</v>
      </c>
      <c r="M1125" s="40"/>
      <c r="N1125" s="41"/>
      <c r="O1125" s="40"/>
      <c r="P1125" s="41" t="s">
        <v>3456</v>
      </c>
      <c r="Q1125" s="40"/>
      <c r="R1125" s="41" t="s">
        <v>3456</v>
      </c>
      <c r="S1125" s="41"/>
      <c r="T1125" s="41" t="s">
        <v>70</v>
      </c>
      <c r="U1125" s="41"/>
      <c r="V1125" s="41"/>
      <c r="W1125" s="40"/>
      <c r="X1125" s="41" t="s">
        <v>70</v>
      </c>
      <c r="Y1125" s="41"/>
      <c r="Z1125" s="41"/>
      <c r="AA1125" s="41"/>
      <c r="AB1125" s="41"/>
      <c r="AC1125" s="41"/>
      <c r="AD1125" s="41"/>
      <c r="AE1125" s="41" t="s">
        <v>3456</v>
      </c>
      <c r="AF1125" s="41"/>
      <c r="AG1125" s="41" t="s">
        <v>70</v>
      </c>
      <c r="AH1125" s="41"/>
      <c r="AI1125" s="41"/>
      <c r="AJ1125" s="41"/>
      <c r="AK1125" s="41" t="s">
        <v>70</v>
      </c>
      <c r="AL1125" s="41"/>
      <c r="AM1125" s="41"/>
      <c r="AN1125" s="41"/>
      <c r="AO1125" s="41" t="s">
        <v>70</v>
      </c>
      <c r="AP1125" s="41"/>
      <c r="AQ1125" s="41"/>
      <c r="AR1125" s="41"/>
      <c r="AS1125" s="41"/>
      <c r="AT1125" s="41"/>
      <c r="AU1125" s="41"/>
      <c r="AV1125" s="34" t="s">
        <v>70</v>
      </c>
      <c r="AW1125" s="34" t="s">
        <v>70</v>
      </c>
      <c r="AX1125" s="34" t="s">
        <v>133</v>
      </c>
      <c r="AY1125" s="34" t="s">
        <v>4292</v>
      </c>
      <c r="AZ1125" s="34" t="s">
        <v>64</v>
      </c>
      <c r="BA1125" s="34" t="s">
        <v>65</v>
      </c>
      <c r="BB1125" s="35">
        <v>2026</v>
      </c>
      <c r="BC1125" s="34" t="s">
        <v>66</v>
      </c>
    </row>
    <row r="1126" spans="1:55" x14ac:dyDescent="0.25">
      <c r="A1126" s="34" t="s">
        <v>3554</v>
      </c>
      <c r="B1126" s="35">
        <v>79939</v>
      </c>
      <c r="C1126" s="34">
        <v>100</v>
      </c>
      <c r="D1126" s="34" t="s">
        <v>4094</v>
      </c>
      <c r="E1126" s="34" t="s">
        <v>4093</v>
      </c>
      <c r="F1126" s="34" t="s">
        <v>512</v>
      </c>
      <c r="G1126" s="34" t="s">
        <v>234</v>
      </c>
      <c r="H1126" s="34" t="s">
        <v>144</v>
      </c>
      <c r="I1126" s="34" t="s">
        <v>3547</v>
      </c>
      <c r="J1126" s="36">
        <v>44615</v>
      </c>
      <c r="K1126" s="36"/>
      <c r="L1126" s="34" t="s">
        <v>71</v>
      </c>
      <c r="M1126" s="40"/>
      <c r="N1126" s="41" t="s">
        <v>3456</v>
      </c>
      <c r="O1126" s="40">
        <v>32363</v>
      </c>
      <c r="P1126" s="41"/>
      <c r="Q1126" s="40">
        <v>32363</v>
      </c>
      <c r="R1126" s="41"/>
      <c r="S1126" s="41"/>
      <c r="T1126" s="41" t="s">
        <v>70</v>
      </c>
      <c r="U1126" s="41"/>
      <c r="V1126" s="41"/>
      <c r="W1126" s="40">
        <v>32363</v>
      </c>
      <c r="X1126" s="41" t="s">
        <v>70</v>
      </c>
      <c r="Y1126" s="41"/>
      <c r="Z1126" s="40"/>
      <c r="AA1126" s="41"/>
      <c r="AB1126" s="41"/>
      <c r="AC1126" s="41" t="s">
        <v>3456</v>
      </c>
      <c r="AD1126" s="40"/>
      <c r="AE1126" s="41" t="s">
        <v>3456</v>
      </c>
      <c r="AF1126" s="41" t="s">
        <v>3456</v>
      </c>
      <c r="AG1126" s="41" t="s">
        <v>70</v>
      </c>
      <c r="AH1126" s="41"/>
      <c r="AI1126" s="41"/>
      <c r="AJ1126" s="40"/>
      <c r="AK1126" s="41" t="s">
        <v>70</v>
      </c>
      <c r="AL1126" s="40"/>
      <c r="AM1126" s="41"/>
      <c r="AN1126" s="40"/>
      <c r="AO1126" s="41" t="s">
        <v>70</v>
      </c>
      <c r="AP1126" s="41" t="s">
        <v>70</v>
      </c>
      <c r="AQ1126" s="41" t="s">
        <v>70</v>
      </c>
      <c r="AR1126" s="41" t="s">
        <v>70</v>
      </c>
      <c r="AS1126" s="41" t="s">
        <v>70</v>
      </c>
      <c r="AT1126" s="40"/>
      <c r="AU1126" s="40"/>
      <c r="AV1126" s="34" t="s">
        <v>70</v>
      </c>
      <c r="AW1126" s="34" t="s">
        <v>70</v>
      </c>
      <c r="AX1126" s="34" t="s">
        <v>63</v>
      </c>
      <c r="AY1126" s="34" t="s">
        <v>4289</v>
      </c>
      <c r="AZ1126" s="34" t="s">
        <v>64</v>
      </c>
      <c r="BA1126" s="34" t="s">
        <v>65</v>
      </c>
      <c r="BB1126" s="35">
        <v>2038</v>
      </c>
      <c r="BC1126" s="34" t="s">
        <v>66</v>
      </c>
    </row>
    <row r="1127" spans="1:55" x14ac:dyDescent="0.25">
      <c r="A1127" s="34" t="s">
        <v>3038</v>
      </c>
      <c r="B1127" s="35">
        <v>66572</v>
      </c>
      <c r="C1127" s="34">
        <v>100</v>
      </c>
      <c r="D1127" s="34" t="s">
        <v>3057</v>
      </c>
      <c r="E1127" s="34" t="s">
        <v>3058</v>
      </c>
      <c r="F1127" s="34" t="s">
        <v>1792</v>
      </c>
      <c r="G1127" s="34" t="s">
        <v>208</v>
      </c>
      <c r="H1127" s="34" t="s">
        <v>144</v>
      </c>
      <c r="I1127" s="34" t="s">
        <v>254</v>
      </c>
      <c r="J1127" s="36">
        <v>41955</v>
      </c>
      <c r="K1127" s="36"/>
      <c r="L1127" s="34" t="s">
        <v>61</v>
      </c>
      <c r="M1127" s="40"/>
      <c r="N1127" s="41"/>
      <c r="O1127" s="40"/>
      <c r="P1127" s="41" t="s">
        <v>3456</v>
      </c>
      <c r="Q1127" s="40"/>
      <c r="R1127" s="41" t="s">
        <v>3456</v>
      </c>
      <c r="S1127" s="41"/>
      <c r="T1127" s="41" t="s">
        <v>70</v>
      </c>
      <c r="U1127" s="41"/>
      <c r="V1127" s="41"/>
      <c r="W1127" s="40"/>
      <c r="X1127" s="41" t="s">
        <v>70</v>
      </c>
      <c r="Y1127" s="41"/>
      <c r="Z1127" s="40"/>
      <c r="AA1127" s="41"/>
      <c r="AB1127" s="41"/>
      <c r="AC1127" s="41"/>
      <c r="AD1127" s="40"/>
      <c r="AE1127" s="41"/>
      <c r="AF1127" s="41"/>
      <c r="AG1127" s="41" t="s">
        <v>70</v>
      </c>
      <c r="AH1127" s="41"/>
      <c r="AI1127" s="41"/>
      <c r="AJ1127" s="40"/>
      <c r="AK1127" s="41" t="s">
        <v>70</v>
      </c>
      <c r="AL1127" s="40"/>
      <c r="AM1127" s="41"/>
      <c r="AN1127" s="40"/>
      <c r="AO1127" s="41" t="s">
        <v>70</v>
      </c>
      <c r="AP1127" s="41" t="s">
        <v>70</v>
      </c>
      <c r="AQ1127" s="41" t="s">
        <v>70</v>
      </c>
      <c r="AR1127" s="41" t="s">
        <v>70</v>
      </c>
      <c r="AS1127" s="41" t="s">
        <v>70</v>
      </c>
      <c r="AT1127" s="40"/>
      <c r="AU1127" s="40"/>
      <c r="AV1127" s="34" t="s">
        <v>70</v>
      </c>
      <c r="AW1127" s="34" t="s">
        <v>70</v>
      </c>
      <c r="AX1127" s="34" t="s">
        <v>133</v>
      </c>
      <c r="AY1127" s="34" t="s">
        <v>4290</v>
      </c>
      <c r="AZ1127" s="34" t="s">
        <v>64</v>
      </c>
      <c r="BA1127" s="34" t="s">
        <v>65</v>
      </c>
      <c r="BB1127" s="35">
        <v>2030</v>
      </c>
      <c r="BC1127" s="34" t="s">
        <v>66</v>
      </c>
    </row>
    <row r="1128" spans="1:55" x14ac:dyDescent="0.25">
      <c r="A1128" s="34" t="s">
        <v>879</v>
      </c>
      <c r="B1128" s="35">
        <v>67262</v>
      </c>
      <c r="C1128" s="34">
        <v>100</v>
      </c>
      <c r="D1128" s="34" t="s">
        <v>889</v>
      </c>
      <c r="E1128" s="34" t="s">
        <v>890</v>
      </c>
      <c r="F1128" s="34" t="s">
        <v>884</v>
      </c>
      <c r="G1128" s="34" t="s">
        <v>3548</v>
      </c>
      <c r="H1128" s="34" t="s">
        <v>59</v>
      </c>
      <c r="I1128" s="34" t="s">
        <v>258</v>
      </c>
      <c r="J1128" s="36">
        <v>42521</v>
      </c>
      <c r="K1128" s="36"/>
      <c r="L1128" s="34" t="s">
        <v>61</v>
      </c>
      <c r="M1128" s="40"/>
      <c r="N1128" s="41"/>
      <c r="O1128" s="40"/>
      <c r="P1128" s="41" t="s">
        <v>3456</v>
      </c>
      <c r="Q1128" s="40"/>
      <c r="R1128" s="41" t="s">
        <v>3456</v>
      </c>
      <c r="S1128" s="41"/>
      <c r="T1128" s="41" t="s">
        <v>70</v>
      </c>
      <c r="U1128" s="41"/>
      <c r="V1128" s="41"/>
      <c r="W1128" s="40"/>
      <c r="X1128" s="41" t="s">
        <v>70</v>
      </c>
      <c r="Y1128" s="41"/>
      <c r="Z1128" s="41"/>
      <c r="AA1128" s="41"/>
      <c r="AB1128" s="41"/>
      <c r="AC1128" s="41"/>
      <c r="AD1128" s="40"/>
      <c r="AE1128" s="41" t="s">
        <v>3456</v>
      </c>
      <c r="AF1128" s="41"/>
      <c r="AG1128" s="41" t="s">
        <v>70</v>
      </c>
      <c r="AH1128" s="41"/>
      <c r="AI1128" s="41"/>
      <c r="AJ1128" s="40"/>
      <c r="AK1128" s="41" t="s">
        <v>70</v>
      </c>
      <c r="AL1128" s="40"/>
      <c r="AM1128" s="41"/>
      <c r="AN1128" s="41"/>
      <c r="AO1128" s="41" t="s">
        <v>70</v>
      </c>
      <c r="AP1128" s="41" t="s">
        <v>70</v>
      </c>
      <c r="AQ1128" s="41" t="s">
        <v>70</v>
      </c>
      <c r="AR1128" s="41" t="s">
        <v>70</v>
      </c>
      <c r="AS1128" s="41" t="s">
        <v>70</v>
      </c>
      <c r="AT1128" s="41"/>
      <c r="AU1128" s="41"/>
      <c r="AV1128" s="34" t="s">
        <v>70</v>
      </c>
      <c r="AW1128" s="34" t="s">
        <v>70</v>
      </c>
      <c r="AX1128" s="34" t="s">
        <v>133</v>
      </c>
      <c r="AY1128" s="34" t="s">
        <v>4289</v>
      </c>
      <c r="AZ1128" s="34" t="s">
        <v>64</v>
      </c>
      <c r="BA1128" s="34" t="s">
        <v>65</v>
      </c>
      <c r="BB1128" s="35">
        <v>2031</v>
      </c>
      <c r="BC1128" s="34" t="s">
        <v>119</v>
      </c>
    </row>
    <row r="1129" spans="1:55" x14ac:dyDescent="0.25">
      <c r="A1129" s="34" t="s">
        <v>479</v>
      </c>
      <c r="B1129" s="35">
        <v>62410</v>
      </c>
      <c r="C1129" s="34">
        <v>100</v>
      </c>
      <c r="D1129" s="34" t="s">
        <v>484</v>
      </c>
      <c r="E1129" s="34" t="s">
        <v>485</v>
      </c>
      <c r="F1129" s="34" t="s">
        <v>130</v>
      </c>
      <c r="G1129" s="34" t="s">
        <v>421</v>
      </c>
      <c r="H1129" s="34" t="s">
        <v>59</v>
      </c>
      <c r="I1129" s="34" t="s">
        <v>132</v>
      </c>
      <c r="J1129" s="36">
        <v>38709</v>
      </c>
      <c r="K1129" s="36">
        <v>44927</v>
      </c>
      <c r="L1129" s="34" t="s">
        <v>71</v>
      </c>
      <c r="M1129" s="40"/>
      <c r="N1129" s="41" t="s">
        <v>3456</v>
      </c>
      <c r="O1129" s="40"/>
      <c r="P1129" s="41"/>
      <c r="Q1129" s="40"/>
      <c r="R1129" s="41"/>
      <c r="S1129" s="41"/>
      <c r="T1129" s="41" t="s">
        <v>70</v>
      </c>
      <c r="U1129" s="41"/>
      <c r="V1129" s="41"/>
      <c r="W1129" s="40">
        <v>32363</v>
      </c>
      <c r="X1129" s="41" t="s">
        <v>70</v>
      </c>
      <c r="Y1129" s="41"/>
      <c r="Z1129" s="41"/>
      <c r="AA1129" s="41"/>
      <c r="AB1129" s="41"/>
      <c r="AC1129" s="41"/>
      <c r="AD1129" s="40"/>
      <c r="AE1129" s="41" t="s">
        <v>3456</v>
      </c>
      <c r="AF1129" s="41" t="s">
        <v>3456</v>
      </c>
      <c r="AG1129" s="41" t="s">
        <v>70</v>
      </c>
      <c r="AH1129" s="41"/>
      <c r="AI1129" s="41"/>
      <c r="AJ1129" s="40"/>
      <c r="AK1129" s="41" t="s">
        <v>70</v>
      </c>
      <c r="AL1129" s="41"/>
      <c r="AM1129" s="41"/>
      <c r="AN1129" s="41"/>
      <c r="AO1129" s="41" t="s">
        <v>70</v>
      </c>
      <c r="AP1129" s="41" t="s">
        <v>70</v>
      </c>
      <c r="AQ1129" s="41" t="s">
        <v>70</v>
      </c>
      <c r="AR1129" s="41" t="s">
        <v>70</v>
      </c>
      <c r="AS1129" s="41" t="s">
        <v>70</v>
      </c>
      <c r="AT1129" s="41"/>
      <c r="AU1129" s="41"/>
      <c r="AV1129" s="34" t="s">
        <v>70</v>
      </c>
      <c r="AW1129" s="34" t="s">
        <v>70</v>
      </c>
      <c r="AX1129" s="34" t="s">
        <v>63</v>
      </c>
      <c r="AY1129" s="34" t="s">
        <v>4285</v>
      </c>
      <c r="AZ1129" s="34" t="s">
        <v>464</v>
      </c>
      <c r="BA1129" s="34" t="s">
        <v>465</v>
      </c>
      <c r="BB1129" s="35">
        <v>2022</v>
      </c>
      <c r="BC1129" s="34" t="s">
        <v>66</v>
      </c>
    </row>
    <row r="1130" spans="1:55" x14ac:dyDescent="0.25">
      <c r="A1130" s="34" t="s">
        <v>2838</v>
      </c>
      <c r="B1130" s="35">
        <v>61188</v>
      </c>
      <c r="C1130" s="34">
        <v>100</v>
      </c>
      <c r="D1130" s="34" t="s">
        <v>2867</v>
      </c>
      <c r="E1130" s="34" t="s">
        <v>2868</v>
      </c>
      <c r="F1130" s="34" t="s">
        <v>2869</v>
      </c>
      <c r="G1130" s="34" t="s">
        <v>1248</v>
      </c>
      <c r="H1130" s="34" t="s">
        <v>1226</v>
      </c>
      <c r="I1130" s="34" t="s">
        <v>1233</v>
      </c>
      <c r="J1130" s="36">
        <v>37610</v>
      </c>
      <c r="K1130" s="36"/>
      <c r="L1130" s="34" t="s">
        <v>61</v>
      </c>
      <c r="M1130" s="40"/>
      <c r="N1130" s="41"/>
      <c r="O1130" s="40"/>
      <c r="P1130" s="41"/>
      <c r="Q1130" s="40"/>
      <c r="R1130" s="41"/>
      <c r="S1130" s="41"/>
      <c r="T1130" s="41" t="s">
        <v>70</v>
      </c>
      <c r="U1130" s="41"/>
      <c r="V1130" s="41"/>
      <c r="W1130" s="40"/>
      <c r="X1130" s="41" t="s">
        <v>70</v>
      </c>
      <c r="Y1130" s="41"/>
      <c r="Z1130" s="40"/>
      <c r="AA1130" s="41"/>
      <c r="AB1130" s="41"/>
      <c r="AC1130" s="41"/>
      <c r="AD1130" s="40"/>
      <c r="AE1130" s="41" t="s">
        <v>3456</v>
      </c>
      <c r="AF1130" s="41" t="s">
        <v>3456</v>
      </c>
      <c r="AG1130" s="41" t="s">
        <v>70</v>
      </c>
      <c r="AH1130" s="41"/>
      <c r="AI1130" s="41"/>
      <c r="AJ1130" s="40"/>
      <c r="AK1130" s="41" t="s">
        <v>70</v>
      </c>
      <c r="AL1130" s="40"/>
      <c r="AM1130" s="41"/>
      <c r="AN1130" s="40"/>
      <c r="AO1130" s="41" t="s">
        <v>70</v>
      </c>
      <c r="AP1130" s="41" t="s">
        <v>70</v>
      </c>
      <c r="AQ1130" s="41" t="s">
        <v>70</v>
      </c>
      <c r="AR1130" s="41" t="s">
        <v>70</v>
      </c>
      <c r="AS1130" s="41" t="s">
        <v>70</v>
      </c>
      <c r="AT1130" s="40"/>
      <c r="AU1130" s="40"/>
      <c r="AV1130" s="34" t="s">
        <v>70</v>
      </c>
      <c r="AW1130" s="34" t="s">
        <v>70</v>
      </c>
      <c r="AX1130" s="34" t="s">
        <v>133</v>
      </c>
      <c r="AY1130" s="34" t="s">
        <v>4286</v>
      </c>
      <c r="AZ1130" s="34" t="s">
        <v>64</v>
      </c>
      <c r="BA1130" s="34" t="s">
        <v>65</v>
      </c>
      <c r="BB1130" s="35">
        <v>2018</v>
      </c>
      <c r="BC1130" s="34" t="s">
        <v>185</v>
      </c>
    </row>
    <row r="1131" spans="1:55" x14ac:dyDescent="0.25">
      <c r="A1131" s="34" t="s">
        <v>4340</v>
      </c>
      <c r="B1131" s="35">
        <v>81957</v>
      </c>
      <c r="C1131" s="34">
        <v>100</v>
      </c>
      <c r="D1131" s="34" t="s">
        <v>4343</v>
      </c>
      <c r="E1131" s="34" t="s">
        <v>4344</v>
      </c>
      <c r="F1131" s="34" t="s">
        <v>4345</v>
      </c>
      <c r="G1131" s="34" t="s">
        <v>421</v>
      </c>
      <c r="H1131" s="34" t="s">
        <v>59</v>
      </c>
      <c r="I1131" s="34" t="s">
        <v>607</v>
      </c>
      <c r="J1131" s="36">
        <v>45247</v>
      </c>
      <c r="K1131" s="36"/>
      <c r="L1131" s="34" t="s">
        <v>71</v>
      </c>
      <c r="M1131" s="40"/>
      <c r="N1131" s="41" t="s">
        <v>3456</v>
      </c>
      <c r="O1131" s="40">
        <v>32363</v>
      </c>
      <c r="P1131" s="41"/>
      <c r="Q1131" s="40">
        <v>32363</v>
      </c>
      <c r="R1131" s="41"/>
      <c r="S1131" s="41"/>
      <c r="T1131" s="41" t="s">
        <v>70</v>
      </c>
      <c r="U1131" s="41"/>
      <c r="V1131" s="41"/>
      <c r="W1131" s="40">
        <v>32363</v>
      </c>
      <c r="X1131" s="41" t="s">
        <v>70</v>
      </c>
      <c r="Y1131" s="41"/>
      <c r="Z1131" s="41"/>
      <c r="AA1131" s="41"/>
      <c r="AB1131" s="41"/>
      <c r="AC1131" s="41" t="s">
        <v>3456</v>
      </c>
      <c r="AD1131" s="40"/>
      <c r="AE1131" s="41" t="s">
        <v>3456</v>
      </c>
      <c r="AF1131" s="41" t="s">
        <v>3456</v>
      </c>
      <c r="AG1131" s="41" t="s">
        <v>70</v>
      </c>
      <c r="AH1131" s="41"/>
      <c r="AI1131" s="41"/>
      <c r="AJ1131" s="40"/>
      <c r="AK1131" s="41" t="s">
        <v>70</v>
      </c>
      <c r="AL1131" s="40"/>
      <c r="AM1131" s="41"/>
      <c r="AN1131" s="41"/>
      <c r="AO1131" s="41" t="s">
        <v>70</v>
      </c>
      <c r="AP1131" s="41" t="s">
        <v>70</v>
      </c>
      <c r="AQ1131" s="41" t="s">
        <v>70</v>
      </c>
      <c r="AR1131" s="41" t="s">
        <v>70</v>
      </c>
      <c r="AS1131" s="41" t="s">
        <v>70</v>
      </c>
      <c r="AT1131" s="41"/>
      <c r="AU1131" s="41"/>
      <c r="AV1131" s="34" t="s">
        <v>70</v>
      </c>
      <c r="AW1131" s="34" t="s">
        <v>70</v>
      </c>
      <c r="AX1131" s="34" t="s">
        <v>133</v>
      </c>
      <c r="AY1131" s="34" t="s">
        <v>70</v>
      </c>
      <c r="AZ1131" s="34" t="s">
        <v>64</v>
      </c>
      <c r="BA1131" s="34" t="s">
        <v>65</v>
      </c>
      <c r="BB1131" s="35">
        <v>2040</v>
      </c>
      <c r="BC1131" s="34" t="s">
        <v>119</v>
      </c>
    </row>
    <row r="1132" spans="1:55" x14ac:dyDescent="0.25">
      <c r="A1132" s="34" t="s">
        <v>2997</v>
      </c>
      <c r="B1132" s="35">
        <v>63930</v>
      </c>
      <c r="C1132" s="34">
        <v>100</v>
      </c>
      <c r="D1132" s="34" t="s">
        <v>3006</v>
      </c>
      <c r="E1132" s="34" t="s">
        <v>3007</v>
      </c>
      <c r="F1132" s="34" t="s">
        <v>130</v>
      </c>
      <c r="G1132" s="34" t="s">
        <v>421</v>
      </c>
      <c r="H1132" s="34" t="s">
        <v>59</v>
      </c>
      <c r="I1132" s="34" t="s">
        <v>132</v>
      </c>
      <c r="J1132" s="36">
        <v>39753</v>
      </c>
      <c r="K1132" s="36">
        <v>45291</v>
      </c>
      <c r="L1132" s="34" t="s">
        <v>71</v>
      </c>
      <c r="M1132" s="40"/>
      <c r="N1132" s="41"/>
      <c r="O1132" s="40"/>
      <c r="P1132" s="41"/>
      <c r="Q1132" s="40"/>
      <c r="R1132" s="41"/>
      <c r="S1132" s="41"/>
      <c r="T1132" s="41" t="s">
        <v>70</v>
      </c>
      <c r="U1132" s="41"/>
      <c r="V1132" s="41"/>
      <c r="W1132" s="40">
        <v>32363</v>
      </c>
      <c r="X1132" s="41" t="s">
        <v>70</v>
      </c>
      <c r="Y1132" s="41"/>
      <c r="Z1132" s="40"/>
      <c r="AA1132" s="41"/>
      <c r="AB1132" s="41"/>
      <c r="AC1132" s="41"/>
      <c r="AD1132" s="40"/>
      <c r="AE1132" s="41" t="s">
        <v>3456</v>
      </c>
      <c r="AF1132" s="41" t="s">
        <v>3456</v>
      </c>
      <c r="AG1132" s="41" t="s">
        <v>70</v>
      </c>
      <c r="AH1132" s="41"/>
      <c r="AI1132" s="41"/>
      <c r="AJ1132" s="40"/>
      <c r="AK1132" s="41" t="s">
        <v>70</v>
      </c>
      <c r="AL1132" s="40"/>
      <c r="AM1132" s="41"/>
      <c r="AN1132" s="40"/>
      <c r="AO1132" s="41" t="s">
        <v>70</v>
      </c>
      <c r="AP1132" s="41" t="s">
        <v>70</v>
      </c>
      <c r="AQ1132" s="41" t="s">
        <v>70</v>
      </c>
      <c r="AR1132" s="41" t="s">
        <v>70</v>
      </c>
      <c r="AS1132" s="41" t="s">
        <v>70</v>
      </c>
      <c r="AT1132" s="40"/>
      <c r="AU1132" s="40"/>
      <c r="AV1132" s="34" t="s">
        <v>70</v>
      </c>
      <c r="AW1132" s="34" t="s">
        <v>70</v>
      </c>
      <c r="AX1132" s="34" t="s">
        <v>63</v>
      </c>
      <c r="AY1132" s="34" t="s">
        <v>4290</v>
      </c>
      <c r="AZ1132" s="34" t="s">
        <v>464</v>
      </c>
      <c r="BA1132" s="34" t="s">
        <v>465</v>
      </c>
      <c r="BB1132" s="35">
        <v>2023</v>
      </c>
      <c r="BC1132" s="34" t="s">
        <v>119</v>
      </c>
    </row>
    <row r="1133" spans="1:55" x14ac:dyDescent="0.25">
      <c r="A1133" s="34" t="s">
        <v>1855</v>
      </c>
      <c r="B1133" s="35">
        <v>78431</v>
      </c>
      <c r="C1133" s="34">
        <v>100</v>
      </c>
      <c r="D1133" s="34" t="s">
        <v>1858</v>
      </c>
      <c r="E1133" s="34" t="s">
        <v>1859</v>
      </c>
      <c r="F1133" s="34" t="s">
        <v>512</v>
      </c>
      <c r="G1133" s="34" t="s">
        <v>3548</v>
      </c>
      <c r="H1133" s="34" t="s">
        <v>59</v>
      </c>
      <c r="I1133" s="34" t="s">
        <v>114</v>
      </c>
      <c r="J1133" s="36">
        <v>43622</v>
      </c>
      <c r="K1133" s="36"/>
      <c r="L1133" s="34" t="s">
        <v>61</v>
      </c>
      <c r="M1133" s="40"/>
      <c r="N1133" s="41"/>
      <c r="O1133" s="40"/>
      <c r="P1133" s="41" t="s">
        <v>3456</v>
      </c>
      <c r="Q1133" s="40"/>
      <c r="R1133" s="41"/>
      <c r="S1133" s="41"/>
      <c r="T1133" s="41" t="s">
        <v>70</v>
      </c>
      <c r="U1133" s="41"/>
      <c r="V1133" s="41"/>
      <c r="W1133" s="40"/>
      <c r="X1133" s="41" t="s">
        <v>70</v>
      </c>
      <c r="Y1133" s="41"/>
      <c r="Z1133" s="40"/>
      <c r="AA1133" s="41"/>
      <c r="AB1133" s="41"/>
      <c r="AC1133" s="41"/>
      <c r="AD1133" s="40"/>
      <c r="AE1133" s="41"/>
      <c r="AF1133" s="41"/>
      <c r="AG1133" s="41" t="s">
        <v>70</v>
      </c>
      <c r="AH1133" s="41"/>
      <c r="AI1133" s="41"/>
      <c r="AJ1133" s="40"/>
      <c r="AK1133" s="41" t="s">
        <v>70</v>
      </c>
      <c r="AL1133" s="40"/>
      <c r="AM1133" s="41"/>
      <c r="AN1133" s="40"/>
      <c r="AO1133" s="41" t="s">
        <v>70</v>
      </c>
      <c r="AP1133" s="41" t="s">
        <v>70</v>
      </c>
      <c r="AQ1133" s="41" t="s">
        <v>70</v>
      </c>
      <c r="AR1133" s="41" t="s">
        <v>70</v>
      </c>
      <c r="AS1133" s="41" t="s">
        <v>70</v>
      </c>
      <c r="AT1133" s="40"/>
      <c r="AU1133" s="40"/>
      <c r="AV1133" s="34" t="s">
        <v>70</v>
      </c>
      <c r="AW1133" s="34" t="s">
        <v>70</v>
      </c>
      <c r="AX1133" s="34" t="s">
        <v>63</v>
      </c>
      <c r="AY1133" s="34" t="s">
        <v>4286</v>
      </c>
      <c r="AZ1133" s="34" t="s">
        <v>64</v>
      </c>
      <c r="BA1133" s="34" t="s">
        <v>65</v>
      </c>
      <c r="BB1133" s="35">
        <v>2035</v>
      </c>
      <c r="BC1133" s="34" t="s">
        <v>103</v>
      </c>
    </row>
    <row r="1134" spans="1:55" x14ac:dyDescent="0.25">
      <c r="A1134" s="34" t="s">
        <v>517</v>
      </c>
      <c r="B1134" s="35">
        <v>65399</v>
      </c>
      <c r="C1134" s="34">
        <v>100</v>
      </c>
      <c r="D1134" s="34" t="s">
        <v>543</v>
      </c>
      <c r="E1134" s="34" t="s">
        <v>544</v>
      </c>
      <c r="F1134" s="34" t="s">
        <v>531</v>
      </c>
      <c r="G1134" s="34" t="s">
        <v>421</v>
      </c>
      <c r="H1134" s="34" t="s">
        <v>59</v>
      </c>
      <c r="I1134" s="34" t="s">
        <v>422</v>
      </c>
      <c r="J1134" s="36">
        <v>40847</v>
      </c>
      <c r="K1134" s="36"/>
      <c r="L1134" s="34" t="s">
        <v>61</v>
      </c>
      <c r="M1134" s="40"/>
      <c r="N1134" s="41"/>
      <c r="O1134" s="40"/>
      <c r="P1134" s="41" t="s">
        <v>3456</v>
      </c>
      <c r="Q1134" s="40"/>
      <c r="R1134" s="41"/>
      <c r="S1134" s="41"/>
      <c r="T1134" s="41" t="s">
        <v>70</v>
      </c>
      <c r="U1134" s="41"/>
      <c r="V1134" s="41"/>
      <c r="W1134" s="40"/>
      <c r="X1134" s="41" t="s">
        <v>70</v>
      </c>
      <c r="Y1134" s="41"/>
      <c r="Z1134" s="41"/>
      <c r="AA1134" s="41"/>
      <c r="AB1134" s="41"/>
      <c r="AC1134" s="41"/>
      <c r="AD1134" s="40"/>
      <c r="AE1134" s="41" t="s">
        <v>3456</v>
      </c>
      <c r="AF1134" s="41" t="s">
        <v>3456</v>
      </c>
      <c r="AG1134" s="41" t="s">
        <v>70</v>
      </c>
      <c r="AH1134" s="41"/>
      <c r="AI1134" s="41"/>
      <c r="AJ1134" s="40"/>
      <c r="AK1134" s="41" t="s">
        <v>70</v>
      </c>
      <c r="AL1134" s="41"/>
      <c r="AM1134" s="41"/>
      <c r="AN1134" s="41"/>
      <c r="AO1134" s="41" t="s">
        <v>70</v>
      </c>
      <c r="AP1134" s="41" t="s">
        <v>70</v>
      </c>
      <c r="AQ1134" s="41" t="s">
        <v>70</v>
      </c>
      <c r="AR1134" s="41" t="s">
        <v>70</v>
      </c>
      <c r="AS1134" s="41" t="s">
        <v>70</v>
      </c>
      <c r="AT1134" s="41"/>
      <c r="AU1134" s="41"/>
      <c r="AV1134" s="34" t="s">
        <v>70</v>
      </c>
      <c r="AW1134" s="34" t="s">
        <v>70</v>
      </c>
      <c r="AX1134" s="34" t="s">
        <v>133</v>
      </c>
      <c r="AY1134" s="34" t="s">
        <v>4285</v>
      </c>
      <c r="AZ1134" s="34" t="s">
        <v>64</v>
      </c>
      <c r="BA1134" s="34" t="s">
        <v>65</v>
      </c>
      <c r="BB1134" s="35">
        <v>2028</v>
      </c>
      <c r="BC1134" s="34" t="s">
        <v>66</v>
      </c>
    </row>
    <row r="1135" spans="1:55" x14ac:dyDescent="0.25">
      <c r="A1135" s="34" t="s">
        <v>1018</v>
      </c>
      <c r="B1135" s="35">
        <v>65435</v>
      </c>
      <c r="C1135" s="34">
        <v>100</v>
      </c>
      <c r="D1135" s="34" t="s">
        <v>1021</v>
      </c>
      <c r="E1135" s="34" t="s">
        <v>1022</v>
      </c>
      <c r="F1135" s="34" t="s">
        <v>1023</v>
      </c>
      <c r="G1135" s="34" t="s">
        <v>3974</v>
      </c>
      <c r="H1135" s="34" t="s">
        <v>59</v>
      </c>
      <c r="I1135" s="34" t="s">
        <v>729</v>
      </c>
      <c r="J1135" s="36">
        <v>40857</v>
      </c>
      <c r="K1135" s="36"/>
      <c r="L1135" s="34" t="s">
        <v>61</v>
      </c>
      <c r="M1135" s="40"/>
      <c r="N1135" s="41"/>
      <c r="O1135" s="40"/>
      <c r="P1135" s="41" t="s">
        <v>3456</v>
      </c>
      <c r="Q1135" s="40"/>
      <c r="R1135" s="41"/>
      <c r="S1135" s="41"/>
      <c r="T1135" s="41" t="s">
        <v>70</v>
      </c>
      <c r="U1135" s="41"/>
      <c r="V1135" s="41"/>
      <c r="W1135" s="40"/>
      <c r="X1135" s="41" t="s">
        <v>70</v>
      </c>
      <c r="Y1135" s="41"/>
      <c r="Z1135" s="41"/>
      <c r="AA1135" s="41"/>
      <c r="AB1135" s="41"/>
      <c r="AC1135" s="41"/>
      <c r="AD1135" s="40"/>
      <c r="AE1135" s="41"/>
      <c r="AF1135" s="41"/>
      <c r="AG1135" s="41" t="s">
        <v>70</v>
      </c>
      <c r="AH1135" s="41"/>
      <c r="AI1135" s="41"/>
      <c r="AJ1135" s="40"/>
      <c r="AK1135" s="41" t="s">
        <v>70</v>
      </c>
      <c r="AL1135" s="40"/>
      <c r="AM1135" s="41"/>
      <c r="AN1135" s="40"/>
      <c r="AO1135" s="41" t="s">
        <v>70</v>
      </c>
      <c r="AP1135" s="41" t="s">
        <v>70</v>
      </c>
      <c r="AQ1135" s="41" t="s">
        <v>70</v>
      </c>
      <c r="AR1135" s="41" t="s">
        <v>70</v>
      </c>
      <c r="AS1135" s="41" t="s">
        <v>70</v>
      </c>
      <c r="AT1135" s="40"/>
      <c r="AU1135" s="40"/>
      <c r="AV1135" s="34" t="s">
        <v>70</v>
      </c>
      <c r="AW1135" s="34" t="s">
        <v>70</v>
      </c>
      <c r="AX1135" s="34" t="s">
        <v>63</v>
      </c>
      <c r="AY1135" s="34" t="s">
        <v>4289</v>
      </c>
      <c r="AZ1135" s="34" t="s">
        <v>64</v>
      </c>
      <c r="BA1135" s="34" t="s">
        <v>65</v>
      </c>
      <c r="BB1135" s="35">
        <v>2028</v>
      </c>
      <c r="BC1135" s="34" t="s">
        <v>66</v>
      </c>
    </row>
    <row r="1136" spans="1:55" x14ac:dyDescent="0.25">
      <c r="A1136" s="34" t="s">
        <v>134</v>
      </c>
      <c r="B1136" s="35">
        <v>63595</v>
      </c>
      <c r="C1136" s="34">
        <v>100</v>
      </c>
      <c r="D1136" s="34" t="s">
        <v>138</v>
      </c>
      <c r="E1136" s="34" t="s">
        <v>139</v>
      </c>
      <c r="F1136" s="34" t="s">
        <v>140</v>
      </c>
      <c r="G1136" s="34" t="s">
        <v>131</v>
      </c>
      <c r="H1136" s="34" t="s">
        <v>59</v>
      </c>
      <c r="I1136" s="34" t="s">
        <v>4274</v>
      </c>
      <c r="J1136" s="36">
        <v>40193</v>
      </c>
      <c r="K1136" s="36"/>
      <c r="L1136" s="34" t="s">
        <v>61</v>
      </c>
      <c r="M1136" s="40"/>
      <c r="N1136" s="41"/>
      <c r="O1136" s="40"/>
      <c r="P1136" s="41"/>
      <c r="Q1136" s="40"/>
      <c r="R1136" s="41"/>
      <c r="S1136" s="41"/>
      <c r="T1136" s="41" t="s">
        <v>70</v>
      </c>
      <c r="U1136" s="41"/>
      <c r="V1136" s="41"/>
      <c r="W1136" s="40"/>
      <c r="X1136" s="41" t="s">
        <v>70</v>
      </c>
      <c r="Y1136" s="41"/>
      <c r="Z1136" s="41"/>
      <c r="AA1136" s="41"/>
      <c r="AB1136" s="41"/>
      <c r="AC1136" s="41"/>
      <c r="AD1136" s="41"/>
      <c r="AE1136" s="41" t="s">
        <v>3456</v>
      </c>
      <c r="AF1136" s="41"/>
      <c r="AG1136" s="41" t="s">
        <v>70</v>
      </c>
      <c r="AH1136" s="41"/>
      <c r="AI1136" s="41"/>
      <c r="AJ1136" s="41"/>
      <c r="AK1136" s="41" t="s">
        <v>70</v>
      </c>
      <c r="AL1136" s="41"/>
      <c r="AM1136" s="41"/>
      <c r="AN1136" s="41"/>
      <c r="AO1136" s="41" t="s">
        <v>70</v>
      </c>
      <c r="AP1136" s="41"/>
      <c r="AQ1136" s="41"/>
      <c r="AR1136" s="41"/>
      <c r="AS1136" s="41"/>
      <c r="AT1136" s="41"/>
      <c r="AU1136" s="41"/>
      <c r="AV1136" s="34" t="s">
        <v>70</v>
      </c>
      <c r="AW1136" s="34" t="s">
        <v>70</v>
      </c>
      <c r="AX1136" s="34" t="s">
        <v>133</v>
      </c>
      <c r="AY1136" s="34" t="s">
        <v>4290</v>
      </c>
      <c r="AZ1136" s="34" t="s">
        <v>64</v>
      </c>
      <c r="BA1136" s="34" t="s">
        <v>65</v>
      </c>
      <c r="BB1136" s="35">
        <v>2025</v>
      </c>
      <c r="BC1136" s="34" t="s">
        <v>66</v>
      </c>
    </row>
    <row r="1137" spans="1:55" x14ac:dyDescent="0.25">
      <c r="A1137" s="34" t="s">
        <v>1693</v>
      </c>
      <c r="B1137" s="35">
        <v>65879</v>
      </c>
      <c r="C1137" s="34">
        <v>100</v>
      </c>
      <c r="D1137" s="34" t="s">
        <v>1694</v>
      </c>
      <c r="E1137" s="34" t="s">
        <v>1695</v>
      </c>
      <c r="F1137" s="34" t="s">
        <v>1696</v>
      </c>
      <c r="G1137" s="34" t="s">
        <v>155</v>
      </c>
      <c r="H1137" s="34" t="s">
        <v>208</v>
      </c>
      <c r="I1137" s="34" t="s">
        <v>1657</v>
      </c>
      <c r="J1137" s="36">
        <v>41878</v>
      </c>
      <c r="K1137" s="36"/>
      <c r="L1137" s="34" t="s">
        <v>61</v>
      </c>
      <c r="M1137" s="40"/>
      <c r="N1137" s="41"/>
      <c r="O1137" s="40"/>
      <c r="P1137" s="41" t="s">
        <v>3456</v>
      </c>
      <c r="Q1137" s="40"/>
      <c r="R1137" s="41"/>
      <c r="S1137" s="41"/>
      <c r="T1137" s="41" t="s">
        <v>70</v>
      </c>
      <c r="U1137" s="41"/>
      <c r="V1137" s="41"/>
      <c r="W1137" s="40"/>
      <c r="X1137" s="41" t="s">
        <v>70</v>
      </c>
      <c r="Y1137" s="41"/>
      <c r="Z1137" s="40"/>
      <c r="AA1137" s="41"/>
      <c r="AB1137" s="41"/>
      <c r="AC1137" s="41"/>
      <c r="AD1137" s="40"/>
      <c r="AE1137" s="41"/>
      <c r="AF1137" s="41"/>
      <c r="AG1137" s="41" t="s">
        <v>70</v>
      </c>
      <c r="AH1137" s="41"/>
      <c r="AI1137" s="41"/>
      <c r="AJ1137" s="40"/>
      <c r="AK1137" s="41" t="s">
        <v>70</v>
      </c>
      <c r="AL1137" s="40"/>
      <c r="AM1137" s="41"/>
      <c r="AN1137" s="40"/>
      <c r="AO1137" s="41" t="s">
        <v>70</v>
      </c>
      <c r="AP1137" s="41" t="s">
        <v>70</v>
      </c>
      <c r="AQ1137" s="41" t="s">
        <v>70</v>
      </c>
      <c r="AR1137" s="41" t="s">
        <v>70</v>
      </c>
      <c r="AS1137" s="41" t="s">
        <v>70</v>
      </c>
      <c r="AT1137" s="40"/>
      <c r="AU1137" s="40"/>
      <c r="AV1137" s="34" t="s">
        <v>70</v>
      </c>
      <c r="AW1137" s="34" t="s">
        <v>70</v>
      </c>
      <c r="AX1137" s="34" t="s">
        <v>63</v>
      </c>
      <c r="AY1137" s="34" t="s">
        <v>4285</v>
      </c>
      <c r="AZ1137" s="34" t="s">
        <v>64</v>
      </c>
      <c r="BA1137" s="34" t="s">
        <v>65</v>
      </c>
      <c r="BB1137" s="35">
        <v>2029</v>
      </c>
      <c r="BC1137" s="34" t="s">
        <v>66</v>
      </c>
    </row>
    <row r="1138" spans="1:55" x14ac:dyDescent="0.25">
      <c r="A1138" s="34" t="s">
        <v>2576</v>
      </c>
      <c r="B1138" s="35">
        <v>78100</v>
      </c>
      <c r="C1138" s="34">
        <v>100</v>
      </c>
      <c r="D1138" s="34" t="s">
        <v>2600</v>
      </c>
      <c r="E1138" s="34" t="s">
        <v>2601</v>
      </c>
      <c r="F1138" s="34" t="s">
        <v>2602</v>
      </c>
      <c r="G1138" s="34" t="s">
        <v>155</v>
      </c>
      <c r="H1138" s="34" t="s">
        <v>208</v>
      </c>
      <c r="I1138" s="34" t="s">
        <v>114</v>
      </c>
      <c r="J1138" s="36">
        <v>43326</v>
      </c>
      <c r="K1138" s="36"/>
      <c r="L1138" s="34" t="s">
        <v>61</v>
      </c>
      <c r="M1138" s="40"/>
      <c r="N1138" s="41"/>
      <c r="O1138" s="40"/>
      <c r="P1138" s="41" t="s">
        <v>3456</v>
      </c>
      <c r="Q1138" s="40"/>
      <c r="R1138" s="41"/>
      <c r="S1138" s="41"/>
      <c r="T1138" s="41" t="s">
        <v>70</v>
      </c>
      <c r="U1138" s="41"/>
      <c r="V1138" s="41"/>
      <c r="W1138" s="40"/>
      <c r="X1138" s="41" t="s">
        <v>70</v>
      </c>
      <c r="Y1138" s="41"/>
      <c r="Z1138" s="40"/>
      <c r="AA1138" s="41"/>
      <c r="AB1138" s="41"/>
      <c r="AC1138" s="41"/>
      <c r="AD1138" s="40"/>
      <c r="AE1138" s="41"/>
      <c r="AF1138" s="41"/>
      <c r="AG1138" s="41" t="s">
        <v>70</v>
      </c>
      <c r="AH1138" s="41"/>
      <c r="AI1138" s="41"/>
      <c r="AJ1138" s="40"/>
      <c r="AK1138" s="41" t="s">
        <v>70</v>
      </c>
      <c r="AL1138" s="40"/>
      <c r="AM1138" s="41"/>
      <c r="AN1138" s="40"/>
      <c r="AO1138" s="41" t="s">
        <v>70</v>
      </c>
      <c r="AP1138" s="41" t="s">
        <v>70</v>
      </c>
      <c r="AQ1138" s="41" t="s">
        <v>70</v>
      </c>
      <c r="AR1138" s="41" t="s">
        <v>70</v>
      </c>
      <c r="AS1138" s="41" t="s">
        <v>70</v>
      </c>
      <c r="AT1138" s="40"/>
      <c r="AU1138" s="40"/>
      <c r="AV1138" s="34" t="s">
        <v>70</v>
      </c>
      <c r="AW1138" s="34" t="s">
        <v>70</v>
      </c>
      <c r="AX1138" s="34" t="s">
        <v>63</v>
      </c>
      <c r="AY1138" s="34" t="s">
        <v>70</v>
      </c>
      <c r="AZ1138" s="34" t="s">
        <v>64</v>
      </c>
      <c r="BA1138" s="34" t="s">
        <v>65</v>
      </c>
      <c r="BB1138" s="35">
        <v>2034</v>
      </c>
      <c r="BC1138" s="34" t="s">
        <v>66</v>
      </c>
    </row>
    <row r="1139" spans="1:55" x14ac:dyDescent="0.25">
      <c r="A1139" s="34" t="s">
        <v>645</v>
      </c>
      <c r="B1139" s="35">
        <v>65619</v>
      </c>
      <c r="C1139" s="34">
        <v>100</v>
      </c>
      <c r="D1139" s="34" t="s">
        <v>646</v>
      </c>
      <c r="E1139" s="34" t="s">
        <v>647</v>
      </c>
      <c r="F1139" s="34" t="s">
        <v>648</v>
      </c>
      <c r="G1139" s="34" t="s">
        <v>144</v>
      </c>
      <c r="H1139" s="34" t="s">
        <v>144</v>
      </c>
      <c r="I1139" s="34" t="s">
        <v>288</v>
      </c>
      <c r="J1139" s="36">
        <v>41387</v>
      </c>
      <c r="K1139" s="36"/>
      <c r="L1139" s="34" t="s">
        <v>61</v>
      </c>
      <c r="M1139" s="40"/>
      <c r="N1139" s="41"/>
      <c r="O1139" s="40"/>
      <c r="P1139" s="41" t="s">
        <v>3456</v>
      </c>
      <c r="Q1139" s="40"/>
      <c r="R1139" s="41"/>
      <c r="S1139" s="41"/>
      <c r="T1139" s="41" t="s">
        <v>70</v>
      </c>
      <c r="U1139" s="41"/>
      <c r="V1139" s="41"/>
      <c r="W1139" s="40"/>
      <c r="X1139" s="41" t="s">
        <v>70</v>
      </c>
      <c r="Y1139" s="41"/>
      <c r="Z1139" s="41"/>
      <c r="AA1139" s="41"/>
      <c r="AB1139" s="41"/>
      <c r="AC1139" s="41"/>
      <c r="AD1139" s="40"/>
      <c r="AE1139" s="41" t="s">
        <v>3456</v>
      </c>
      <c r="AF1139" s="41"/>
      <c r="AG1139" s="41" t="s">
        <v>70</v>
      </c>
      <c r="AH1139" s="41"/>
      <c r="AI1139" s="41"/>
      <c r="AJ1139" s="40"/>
      <c r="AK1139" s="41" t="s">
        <v>70</v>
      </c>
      <c r="AL1139" s="40"/>
      <c r="AM1139" s="41"/>
      <c r="AN1139" s="41"/>
      <c r="AO1139" s="41" t="s">
        <v>70</v>
      </c>
      <c r="AP1139" s="41" t="s">
        <v>70</v>
      </c>
      <c r="AQ1139" s="41" t="s">
        <v>70</v>
      </c>
      <c r="AR1139" s="41" t="s">
        <v>70</v>
      </c>
      <c r="AS1139" s="41" t="s">
        <v>70</v>
      </c>
      <c r="AT1139" s="41"/>
      <c r="AU1139" s="41"/>
      <c r="AV1139" s="34" t="s">
        <v>70</v>
      </c>
      <c r="AW1139" s="34" t="s">
        <v>70</v>
      </c>
      <c r="AX1139" s="34" t="s">
        <v>133</v>
      </c>
      <c r="AY1139" s="34" t="s">
        <v>4290</v>
      </c>
      <c r="AZ1139" s="34" t="s">
        <v>64</v>
      </c>
      <c r="BA1139" s="34" t="s">
        <v>65</v>
      </c>
      <c r="BB1139" s="35">
        <v>2027</v>
      </c>
      <c r="BC1139" s="34" t="s">
        <v>185</v>
      </c>
    </row>
    <row r="1140" spans="1:55" x14ac:dyDescent="0.25">
      <c r="A1140" s="34" t="s">
        <v>2656</v>
      </c>
      <c r="B1140" s="35">
        <v>79018</v>
      </c>
      <c r="C1140" s="34">
        <v>100</v>
      </c>
      <c r="D1140" s="34" t="s">
        <v>2686</v>
      </c>
      <c r="E1140" s="34" t="s">
        <v>2687</v>
      </c>
      <c r="F1140" s="34" t="s">
        <v>648</v>
      </c>
      <c r="G1140" s="34" t="s">
        <v>144</v>
      </c>
      <c r="H1140" s="34" t="s">
        <v>144</v>
      </c>
      <c r="I1140" s="34" t="s">
        <v>288</v>
      </c>
      <c r="J1140" s="36">
        <v>43945</v>
      </c>
      <c r="K1140" s="36"/>
      <c r="L1140" s="34" t="s">
        <v>61</v>
      </c>
      <c r="M1140" s="40"/>
      <c r="N1140" s="41"/>
      <c r="O1140" s="40"/>
      <c r="P1140" s="41" t="s">
        <v>3456</v>
      </c>
      <c r="Q1140" s="40"/>
      <c r="R1140" s="41" t="s">
        <v>3456</v>
      </c>
      <c r="S1140" s="41"/>
      <c r="T1140" s="41" t="s">
        <v>70</v>
      </c>
      <c r="U1140" s="41"/>
      <c r="V1140" s="41"/>
      <c r="W1140" s="40"/>
      <c r="X1140" s="41" t="s">
        <v>70</v>
      </c>
      <c r="Y1140" s="41"/>
      <c r="Z1140" s="40"/>
      <c r="AA1140" s="41"/>
      <c r="AB1140" s="41"/>
      <c r="AC1140" s="41"/>
      <c r="AD1140" s="40"/>
      <c r="AE1140" s="41" t="s">
        <v>3456</v>
      </c>
      <c r="AF1140" s="41" t="s">
        <v>3456</v>
      </c>
      <c r="AG1140" s="41" t="s">
        <v>70</v>
      </c>
      <c r="AH1140" s="41"/>
      <c r="AI1140" s="41"/>
      <c r="AJ1140" s="40"/>
      <c r="AK1140" s="41" t="s">
        <v>70</v>
      </c>
      <c r="AL1140" s="40"/>
      <c r="AM1140" s="41"/>
      <c r="AN1140" s="40"/>
      <c r="AO1140" s="41" t="s">
        <v>70</v>
      </c>
      <c r="AP1140" s="41" t="s">
        <v>70</v>
      </c>
      <c r="AQ1140" s="41" t="s">
        <v>70</v>
      </c>
      <c r="AR1140" s="41" t="s">
        <v>70</v>
      </c>
      <c r="AS1140" s="41" t="s">
        <v>70</v>
      </c>
      <c r="AT1140" s="40"/>
      <c r="AU1140" s="40"/>
      <c r="AV1140" s="34" t="s">
        <v>70</v>
      </c>
      <c r="AW1140" s="34" t="s">
        <v>70</v>
      </c>
      <c r="AX1140" s="34" t="s">
        <v>63</v>
      </c>
      <c r="AY1140" s="34" t="s">
        <v>4311</v>
      </c>
      <c r="AZ1140" s="34" t="s">
        <v>64</v>
      </c>
      <c r="BA1140" s="34" t="s">
        <v>65</v>
      </c>
      <c r="BB1140" s="35">
        <v>2036</v>
      </c>
      <c r="BC1140" s="34" t="s">
        <v>103</v>
      </c>
    </row>
    <row r="1141" spans="1:55" x14ac:dyDescent="0.25">
      <c r="A1141" s="34" t="s">
        <v>1404</v>
      </c>
      <c r="B1141" s="35">
        <v>66874</v>
      </c>
      <c r="C1141" s="34">
        <v>100</v>
      </c>
      <c r="D1141" s="34" t="s">
        <v>1417</v>
      </c>
      <c r="E1141" s="34" t="s">
        <v>1418</v>
      </c>
      <c r="F1141" s="34" t="s">
        <v>1419</v>
      </c>
      <c r="G1141" s="34" t="s">
        <v>230</v>
      </c>
      <c r="H1141" s="34" t="s">
        <v>59</v>
      </c>
      <c r="I1141" s="34" t="s">
        <v>1295</v>
      </c>
      <c r="J1141" s="36">
        <v>42523</v>
      </c>
      <c r="K1141" s="36"/>
      <c r="L1141" s="34" t="s">
        <v>61</v>
      </c>
      <c r="M1141" s="40"/>
      <c r="N1141" s="41"/>
      <c r="O1141" s="40"/>
      <c r="P1141" s="41" t="s">
        <v>3456</v>
      </c>
      <c r="Q1141" s="40"/>
      <c r="R1141" s="41" t="s">
        <v>3456</v>
      </c>
      <c r="S1141" s="41"/>
      <c r="T1141" s="41" t="s">
        <v>70</v>
      </c>
      <c r="U1141" s="41"/>
      <c r="V1141" s="41"/>
      <c r="W1141" s="40"/>
      <c r="X1141" s="41" t="s">
        <v>70</v>
      </c>
      <c r="Y1141" s="41"/>
      <c r="Z1141" s="41"/>
      <c r="AA1141" s="41"/>
      <c r="AB1141" s="41"/>
      <c r="AC1141" s="41"/>
      <c r="AD1141" s="40"/>
      <c r="AE1141" s="41"/>
      <c r="AF1141" s="41"/>
      <c r="AG1141" s="41" t="s">
        <v>70</v>
      </c>
      <c r="AH1141" s="41"/>
      <c r="AI1141" s="41"/>
      <c r="AJ1141" s="40"/>
      <c r="AK1141" s="41" t="s">
        <v>70</v>
      </c>
      <c r="AL1141" s="40"/>
      <c r="AM1141" s="41"/>
      <c r="AN1141" s="40"/>
      <c r="AO1141" s="41" t="s">
        <v>70</v>
      </c>
      <c r="AP1141" s="41" t="s">
        <v>70</v>
      </c>
      <c r="AQ1141" s="41" t="s">
        <v>70</v>
      </c>
      <c r="AR1141" s="41" t="s">
        <v>70</v>
      </c>
      <c r="AS1141" s="41" t="s">
        <v>70</v>
      </c>
      <c r="AT1141" s="40"/>
      <c r="AU1141" s="40"/>
      <c r="AV1141" s="34" t="s">
        <v>70</v>
      </c>
      <c r="AW1141" s="34" t="s">
        <v>70</v>
      </c>
      <c r="AX1141" s="34" t="s">
        <v>63</v>
      </c>
      <c r="AY1141" s="34" t="s">
        <v>4285</v>
      </c>
      <c r="AZ1141" s="34" t="s">
        <v>64</v>
      </c>
      <c r="BA1141" s="34" t="s">
        <v>65</v>
      </c>
      <c r="BB1141" s="35">
        <v>2032</v>
      </c>
      <c r="BC1141" s="34" t="s">
        <v>66</v>
      </c>
    </row>
    <row r="1142" spans="1:55" x14ac:dyDescent="0.25">
      <c r="A1142" s="34" t="s">
        <v>1581</v>
      </c>
      <c r="B1142" s="35">
        <v>67532</v>
      </c>
      <c r="C1142" s="34">
        <v>100</v>
      </c>
      <c r="D1142" s="34" t="s">
        <v>1584</v>
      </c>
      <c r="E1142" s="34" t="s">
        <v>1585</v>
      </c>
      <c r="F1142" s="34" t="s">
        <v>563</v>
      </c>
      <c r="G1142" s="34" t="s">
        <v>215</v>
      </c>
      <c r="H1142" s="34" t="s">
        <v>4287</v>
      </c>
      <c r="I1142" s="34" t="s">
        <v>114</v>
      </c>
      <c r="J1142" s="36">
        <v>43412</v>
      </c>
      <c r="K1142" s="36"/>
      <c r="L1142" s="34" t="s">
        <v>61</v>
      </c>
      <c r="M1142" s="40"/>
      <c r="N1142" s="41"/>
      <c r="O1142" s="40"/>
      <c r="P1142" s="41" t="s">
        <v>3456</v>
      </c>
      <c r="Q1142" s="40"/>
      <c r="R1142" s="41" t="s">
        <v>3456</v>
      </c>
      <c r="S1142" s="41"/>
      <c r="T1142" s="41" t="s">
        <v>70</v>
      </c>
      <c r="U1142" s="41"/>
      <c r="V1142" s="41"/>
      <c r="W1142" s="40"/>
      <c r="X1142" s="41" t="s">
        <v>70</v>
      </c>
      <c r="Y1142" s="41"/>
      <c r="Z1142" s="40"/>
      <c r="AA1142" s="41"/>
      <c r="AB1142" s="41"/>
      <c r="AC1142" s="41"/>
      <c r="AD1142" s="40"/>
      <c r="AE1142" s="41" t="s">
        <v>3456</v>
      </c>
      <c r="AF1142" s="41" t="s">
        <v>3456</v>
      </c>
      <c r="AG1142" s="41" t="s">
        <v>70</v>
      </c>
      <c r="AH1142" s="41"/>
      <c r="AI1142" s="41" t="s">
        <v>3456</v>
      </c>
      <c r="AJ1142" s="40"/>
      <c r="AK1142" s="41" t="s">
        <v>70</v>
      </c>
      <c r="AL1142" s="40"/>
      <c r="AM1142" s="41"/>
      <c r="AN1142" s="40"/>
      <c r="AO1142" s="41" t="s">
        <v>70</v>
      </c>
      <c r="AP1142" s="41" t="s">
        <v>70</v>
      </c>
      <c r="AQ1142" s="41" t="s">
        <v>70</v>
      </c>
      <c r="AR1142" s="41" t="s">
        <v>70</v>
      </c>
      <c r="AS1142" s="41" t="s">
        <v>70</v>
      </c>
      <c r="AT1142" s="40"/>
      <c r="AU1142" s="40"/>
      <c r="AV1142" s="34" t="s">
        <v>70</v>
      </c>
      <c r="AW1142" s="34" t="s">
        <v>70</v>
      </c>
      <c r="AX1142" s="34" t="s">
        <v>133</v>
      </c>
      <c r="AY1142" s="34" t="s">
        <v>70</v>
      </c>
      <c r="AZ1142" s="34" t="s">
        <v>64</v>
      </c>
      <c r="BA1142" s="34" t="s">
        <v>65</v>
      </c>
      <c r="BB1142" s="35">
        <v>2034</v>
      </c>
      <c r="BC1142" s="34" t="s">
        <v>66</v>
      </c>
    </row>
    <row r="1143" spans="1:55" x14ac:dyDescent="0.25">
      <c r="A1143" s="34" t="s">
        <v>928</v>
      </c>
      <c r="B1143" s="35">
        <v>78669</v>
      </c>
      <c r="C1143" s="34">
        <v>100</v>
      </c>
      <c r="D1143" s="34" t="s">
        <v>932</v>
      </c>
      <c r="E1143" s="34" t="s">
        <v>933</v>
      </c>
      <c r="F1143" s="34" t="s">
        <v>534</v>
      </c>
      <c r="G1143" s="34" t="s">
        <v>467</v>
      </c>
      <c r="H1143" s="34" t="s">
        <v>59</v>
      </c>
      <c r="I1143" s="34" t="s">
        <v>70</v>
      </c>
      <c r="J1143" s="36">
        <v>43454</v>
      </c>
      <c r="K1143" s="36"/>
      <c r="L1143" s="34" t="s">
        <v>61</v>
      </c>
      <c r="M1143" s="40"/>
      <c r="N1143" s="41"/>
      <c r="O1143" s="40"/>
      <c r="P1143" s="41" t="s">
        <v>3456</v>
      </c>
      <c r="Q1143" s="40"/>
      <c r="R1143" s="41" t="s">
        <v>3456</v>
      </c>
      <c r="S1143" s="41"/>
      <c r="T1143" s="41" t="s">
        <v>70</v>
      </c>
      <c r="U1143" s="41"/>
      <c r="V1143" s="41"/>
      <c r="W1143" s="40"/>
      <c r="X1143" s="41" t="s">
        <v>70</v>
      </c>
      <c r="Y1143" s="41"/>
      <c r="Z1143" s="41"/>
      <c r="AA1143" s="41"/>
      <c r="AB1143" s="41"/>
      <c r="AC1143" s="41"/>
      <c r="AD1143" s="40"/>
      <c r="AE1143" s="41" t="s">
        <v>3456</v>
      </c>
      <c r="AF1143" s="41" t="s">
        <v>3456</v>
      </c>
      <c r="AG1143" s="41" t="s">
        <v>70</v>
      </c>
      <c r="AH1143" s="41"/>
      <c r="AI1143" s="41"/>
      <c r="AJ1143" s="40"/>
      <c r="AK1143" s="41" t="s">
        <v>70</v>
      </c>
      <c r="AL1143" s="40"/>
      <c r="AM1143" s="41"/>
      <c r="AN1143" s="41"/>
      <c r="AO1143" s="41" t="s">
        <v>70</v>
      </c>
      <c r="AP1143" s="41" t="s">
        <v>70</v>
      </c>
      <c r="AQ1143" s="41" t="s">
        <v>70</v>
      </c>
      <c r="AR1143" s="41" t="s">
        <v>70</v>
      </c>
      <c r="AS1143" s="41" t="s">
        <v>70</v>
      </c>
      <c r="AT1143" s="41"/>
      <c r="AU1143" s="41"/>
      <c r="AV1143" s="34" t="s">
        <v>535</v>
      </c>
      <c r="AW1143" s="34" t="s">
        <v>536</v>
      </c>
      <c r="AX1143" s="34" t="s">
        <v>133</v>
      </c>
      <c r="AY1143" s="34" t="s">
        <v>4296</v>
      </c>
      <c r="AZ1143" s="34" t="s">
        <v>64</v>
      </c>
      <c r="BA1143" s="34" t="s">
        <v>65</v>
      </c>
      <c r="BB1143" s="35">
        <v>2035</v>
      </c>
      <c r="BC1143" s="34" t="s">
        <v>119</v>
      </c>
    </row>
    <row r="1144" spans="1:55" x14ac:dyDescent="0.25">
      <c r="A1144" s="34" t="s">
        <v>2256</v>
      </c>
      <c r="B1144" s="35">
        <v>63505</v>
      </c>
      <c r="C1144" s="34">
        <v>100</v>
      </c>
      <c r="D1144" s="34" t="s">
        <v>2298</v>
      </c>
      <c r="E1144" s="34" t="s">
        <v>2299</v>
      </c>
      <c r="F1144" s="34" t="s">
        <v>2300</v>
      </c>
      <c r="G1144" s="34" t="s">
        <v>215</v>
      </c>
      <c r="H1144" s="34" t="s">
        <v>4287</v>
      </c>
      <c r="I1144" s="34" t="s">
        <v>133</v>
      </c>
      <c r="J1144" s="36">
        <v>39417</v>
      </c>
      <c r="K1144" s="36"/>
      <c r="L1144" s="34" t="s">
        <v>61</v>
      </c>
      <c r="M1144" s="40"/>
      <c r="N1144" s="41"/>
      <c r="O1144" s="40"/>
      <c r="P1144" s="41"/>
      <c r="Q1144" s="40"/>
      <c r="R1144" s="41"/>
      <c r="S1144" s="41"/>
      <c r="T1144" s="41" t="s">
        <v>70</v>
      </c>
      <c r="U1144" s="41"/>
      <c r="V1144" s="41"/>
      <c r="W1144" s="40"/>
      <c r="X1144" s="41" t="s">
        <v>70</v>
      </c>
      <c r="Y1144" s="41"/>
      <c r="Z1144" s="40"/>
      <c r="AA1144" s="41"/>
      <c r="AB1144" s="41"/>
      <c r="AC1144" s="41"/>
      <c r="AD1144" s="40"/>
      <c r="AE1144" s="41"/>
      <c r="AF1144" s="41"/>
      <c r="AG1144" s="41" t="s">
        <v>70</v>
      </c>
      <c r="AH1144" s="41"/>
      <c r="AI1144" s="41"/>
      <c r="AJ1144" s="40"/>
      <c r="AK1144" s="41" t="s">
        <v>70</v>
      </c>
      <c r="AL1144" s="40"/>
      <c r="AM1144" s="41"/>
      <c r="AN1144" s="40"/>
      <c r="AO1144" s="41" t="s">
        <v>70</v>
      </c>
      <c r="AP1144" s="41" t="s">
        <v>70</v>
      </c>
      <c r="AQ1144" s="41" t="s">
        <v>70</v>
      </c>
      <c r="AR1144" s="41" t="s">
        <v>70</v>
      </c>
      <c r="AS1144" s="41" t="s">
        <v>70</v>
      </c>
      <c r="AT1144" s="40"/>
      <c r="AU1144" s="40"/>
      <c r="AV1144" s="34" t="s">
        <v>70</v>
      </c>
      <c r="AW1144" s="34" t="s">
        <v>70</v>
      </c>
      <c r="AX1144" s="34" t="s">
        <v>133</v>
      </c>
      <c r="AY1144" s="34" t="s">
        <v>70</v>
      </c>
      <c r="AZ1144" s="34" t="s">
        <v>64</v>
      </c>
      <c r="BA1144" s="34" t="s">
        <v>65</v>
      </c>
      <c r="BB1144" s="35">
        <v>2023</v>
      </c>
      <c r="BC1144" s="34" t="s">
        <v>66</v>
      </c>
    </row>
    <row r="1145" spans="1:55" x14ac:dyDescent="0.25">
      <c r="A1145" s="34" t="s">
        <v>832</v>
      </c>
      <c r="B1145" s="35">
        <v>65869</v>
      </c>
      <c r="C1145" s="34">
        <v>100</v>
      </c>
      <c r="D1145" s="34" t="s">
        <v>841</v>
      </c>
      <c r="E1145" s="34" t="s">
        <v>842</v>
      </c>
      <c r="F1145" s="34" t="s">
        <v>821</v>
      </c>
      <c r="G1145" s="34" t="s">
        <v>467</v>
      </c>
      <c r="H1145" s="34" t="s">
        <v>59</v>
      </c>
      <c r="I1145" s="34" t="s">
        <v>843</v>
      </c>
      <c r="J1145" s="36">
        <v>41362</v>
      </c>
      <c r="K1145" s="36"/>
      <c r="L1145" s="34" t="s">
        <v>61</v>
      </c>
      <c r="M1145" s="40"/>
      <c r="N1145" s="41"/>
      <c r="O1145" s="40"/>
      <c r="P1145" s="41" t="s">
        <v>3456</v>
      </c>
      <c r="Q1145" s="40"/>
      <c r="R1145" s="41"/>
      <c r="S1145" s="41"/>
      <c r="T1145" s="41" t="s">
        <v>70</v>
      </c>
      <c r="U1145" s="41"/>
      <c r="V1145" s="41"/>
      <c r="W1145" s="40"/>
      <c r="X1145" s="41" t="s">
        <v>70</v>
      </c>
      <c r="Y1145" s="41"/>
      <c r="Z1145" s="41"/>
      <c r="AA1145" s="41"/>
      <c r="AB1145" s="41"/>
      <c r="AC1145" s="41"/>
      <c r="AD1145" s="40"/>
      <c r="AE1145" s="41"/>
      <c r="AF1145" s="41"/>
      <c r="AG1145" s="41" t="s">
        <v>70</v>
      </c>
      <c r="AH1145" s="41"/>
      <c r="AI1145" s="41"/>
      <c r="AJ1145" s="40"/>
      <c r="AK1145" s="41" t="s">
        <v>70</v>
      </c>
      <c r="AL1145" s="40"/>
      <c r="AM1145" s="41"/>
      <c r="AN1145" s="41"/>
      <c r="AO1145" s="41" t="s">
        <v>70</v>
      </c>
      <c r="AP1145" s="41" t="s">
        <v>70</v>
      </c>
      <c r="AQ1145" s="41" t="s">
        <v>70</v>
      </c>
      <c r="AR1145" s="41" t="s">
        <v>70</v>
      </c>
      <c r="AS1145" s="41" t="s">
        <v>70</v>
      </c>
      <c r="AT1145" s="41"/>
      <c r="AU1145" s="41"/>
      <c r="AV1145" s="34" t="s">
        <v>70</v>
      </c>
      <c r="AW1145" s="34" t="s">
        <v>70</v>
      </c>
      <c r="AX1145" s="34" t="s">
        <v>63</v>
      </c>
      <c r="AY1145" s="34" t="s">
        <v>4302</v>
      </c>
      <c r="AZ1145" s="34" t="s">
        <v>64</v>
      </c>
      <c r="BA1145" s="34" t="s">
        <v>65</v>
      </c>
      <c r="BB1145" s="35">
        <v>2028</v>
      </c>
      <c r="BC1145" s="34" t="s">
        <v>66</v>
      </c>
    </row>
    <row r="1146" spans="1:55" x14ac:dyDescent="0.25">
      <c r="A1146" s="34" t="s">
        <v>2960</v>
      </c>
      <c r="B1146" s="35">
        <v>63610</v>
      </c>
      <c r="C1146" s="34">
        <v>100</v>
      </c>
      <c r="D1146" s="34" t="s">
        <v>2969</v>
      </c>
      <c r="E1146" s="34" t="s">
        <v>2970</v>
      </c>
      <c r="F1146" s="34" t="s">
        <v>2801</v>
      </c>
      <c r="G1146" s="34" t="s">
        <v>3982</v>
      </c>
      <c r="H1146" s="34" t="s">
        <v>144</v>
      </c>
      <c r="I1146" s="34" t="s">
        <v>2802</v>
      </c>
      <c r="J1146" s="36">
        <v>39786</v>
      </c>
      <c r="K1146" s="36"/>
      <c r="L1146" s="34" t="s">
        <v>61</v>
      </c>
      <c r="M1146" s="40"/>
      <c r="N1146" s="41"/>
      <c r="O1146" s="40"/>
      <c r="P1146" s="41"/>
      <c r="Q1146" s="40"/>
      <c r="R1146" s="41" t="s">
        <v>3456</v>
      </c>
      <c r="S1146" s="41"/>
      <c r="T1146" s="41" t="s">
        <v>70</v>
      </c>
      <c r="U1146" s="41"/>
      <c r="V1146" s="41"/>
      <c r="W1146" s="40"/>
      <c r="X1146" s="41" t="s">
        <v>70</v>
      </c>
      <c r="Y1146" s="41"/>
      <c r="Z1146" s="40"/>
      <c r="AA1146" s="41"/>
      <c r="AB1146" s="41"/>
      <c r="AC1146" s="41"/>
      <c r="AD1146" s="40"/>
      <c r="AE1146" s="41" t="s">
        <v>3456</v>
      </c>
      <c r="AF1146" s="41" t="s">
        <v>3456</v>
      </c>
      <c r="AG1146" s="41" t="s">
        <v>70</v>
      </c>
      <c r="AH1146" s="41"/>
      <c r="AI1146" s="41"/>
      <c r="AJ1146" s="40"/>
      <c r="AK1146" s="41" t="s">
        <v>70</v>
      </c>
      <c r="AL1146" s="40"/>
      <c r="AM1146" s="41"/>
      <c r="AN1146" s="40"/>
      <c r="AO1146" s="41" t="s">
        <v>70</v>
      </c>
      <c r="AP1146" s="41" t="s">
        <v>70</v>
      </c>
      <c r="AQ1146" s="41" t="s">
        <v>70</v>
      </c>
      <c r="AR1146" s="41" t="s">
        <v>70</v>
      </c>
      <c r="AS1146" s="41" t="s">
        <v>70</v>
      </c>
      <c r="AT1146" s="40"/>
      <c r="AU1146" s="40"/>
      <c r="AV1146" s="34" t="s">
        <v>70</v>
      </c>
      <c r="AW1146" s="34" t="s">
        <v>70</v>
      </c>
      <c r="AX1146" s="34" t="s">
        <v>133</v>
      </c>
      <c r="AY1146" s="34" t="s">
        <v>4288</v>
      </c>
      <c r="AZ1146" s="34" t="s">
        <v>64</v>
      </c>
      <c r="BA1146" s="34" t="s">
        <v>65</v>
      </c>
      <c r="BB1146" s="35">
        <v>2022</v>
      </c>
      <c r="BC1146" s="34" t="s">
        <v>66</v>
      </c>
    </row>
    <row r="1147" spans="1:55" x14ac:dyDescent="0.25">
      <c r="A1147" s="34" t="s">
        <v>517</v>
      </c>
      <c r="B1147" s="35">
        <v>65379</v>
      </c>
      <c r="C1147" s="34">
        <v>100</v>
      </c>
      <c r="D1147" s="34" t="s">
        <v>541</v>
      </c>
      <c r="E1147" s="34" t="s">
        <v>4269</v>
      </c>
      <c r="F1147" s="34" t="s">
        <v>531</v>
      </c>
      <c r="G1147" s="34" t="s">
        <v>421</v>
      </c>
      <c r="H1147" s="34" t="s">
        <v>59</v>
      </c>
      <c r="I1147" s="34" t="s">
        <v>422</v>
      </c>
      <c r="J1147" s="36">
        <v>40885</v>
      </c>
      <c r="K1147" s="36"/>
      <c r="L1147" s="34" t="s">
        <v>61</v>
      </c>
      <c r="M1147" s="40"/>
      <c r="N1147" s="41"/>
      <c r="O1147" s="40"/>
      <c r="P1147" s="41" t="s">
        <v>3456</v>
      </c>
      <c r="Q1147" s="40"/>
      <c r="R1147" s="41"/>
      <c r="S1147" s="41"/>
      <c r="T1147" s="41" t="s">
        <v>70</v>
      </c>
      <c r="U1147" s="41"/>
      <c r="V1147" s="41"/>
      <c r="W1147" s="40"/>
      <c r="X1147" s="41" t="s">
        <v>70</v>
      </c>
      <c r="Y1147" s="41"/>
      <c r="Z1147" s="41"/>
      <c r="AA1147" s="41"/>
      <c r="AB1147" s="41"/>
      <c r="AC1147" s="41"/>
      <c r="AD1147" s="40"/>
      <c r="AE1147" s="41" t="s">
        <v>3456</v>
      </c>
      <c r="AF1147" s="41" t="s">
        <v>3456</v>
      </c>
      <c r="AG1147" s="41" t="s">
        <v>70</v>
      </c>
      <c r="AH1147" s="41"/>
      <c r="AI1147" s="41"/>
      <c r="AJ1147" s="40"/>
      <c r="AK1147" s="41" t="s">
        <v>70</v>
      </c>
      <c r="AL1147" s="41"/>
      <c r="AM1147" s="41"/>
      <c r="AN1147" s="41"/>
      <c r="AO1147" s="41" t="s">
        <v>70</v>
      </c>
      <c r="AP1147" s="41" t="s">
        <v>70</v>
      </c>
      <c r="AQ1147" s="41" t="s">
        <v>70</v>
      </c>
      <c r="AR1147" s="41" t="s">
        <v>70</v>
      </c>
      <c r="AS1147" s="41" t="s">
        <v>70</v>
      </c>
      <c r="AT1147" s="41"/>
      <c r="AU1147" s="41"/>
      <c r="AV1147" s="34" t="s">
        <v>70</v>
      </c>
      <c r="AW1147" s="34" t="s">
        <v>70</v>
      </c>
      <c r="AX1147" s="34" t="s">
        <v>133</v>
      </c>
      <c r="AY1147" s="34" t="s">
        <v>4285</v>
      </c>
      <c r="AZ1147" s="34" t="s">
        <v>64</v>
      </c>
      <c r="BA1147" s="34" t="s">
        <v>65</v>
      </c>
      <c r="BB1147" s="35">
        <v>2028</v>
      </c>
      <c r="BC1147" s="34" t="s">
        <v>66</v>
      </c>
    </row>
    <row r="1148" spans="1:55" x14ac:dyDescent="0.25">
      <c r="A1148" s="34" t="s">
        <v>2532</v>
      </c>
      <c r="B1148" s="35">
        <v>66538</v>
      </c>
      <c r="C1148" s="34">
        <v>100</v>
      </c>
      <c r="D1148" s="34" t="s">
        <v>2559</v>
      </c>
      <c r="E1148" s="34" t="s">
        <v>2560</v>
      </c>
      <c r="F1148" s="34" t="s">
        <v>2561</v>
      </c>
      <c r="G1148" s="34" t="s">
        <v>230</v>
      </c>
      <c r="H1148" s="34" t="s">
        <v>59</v>
      </c>
      <c r="I1148" s="34" t="s">
        <v>4135</v>
      </c>
      <c r="J1148" s="36">
        <v>42081</v>
      </c>
      <c r="K1148" s="36"/>
      <c r="L1148" s="34" t="s">
        <v>61</v>
      </c>
      <c r="M1148" s="40"/>
      <c r="N1148" s="41"/>
      <c r="O1148" s="40"/>
      <c r="P1148" s="41" t="s">
        <v>3456</v>
      </c>
      <c r="Q1148" s="40"/>
      <c r="R1148" s="41"/>
      <c r="S1148" s="41"/>
      <c r="T1148" s="41" t="s">
        <v>70</v>
      </c>
      <c r="U1148" s="41"/>
      <c r="V1148" s="41"/>
      <c r="W1148" s="40"/>
      <c r="X1148" s="41" t="s">
        <v>70</v>
      </c>
      <c r="Y1148" s="41"/>
      <c r="Z1148" s="40"/>
      <c r="AA1148" s="41"/>
      <c r="AB1148" s="41"/>
      <c r="AC1148" s="41"/>
      <c r="AD1148" s="40"/>
      <c r="AE1148" s="41"/>
      <c r="AF1148" s="41"/>
      <c r="AG1148" s="41" t="s">
        <v>70</v>
      </c>
      <c r="AH1148" s="41"/>
      <c r="AI1148" s="41"/>
      <c r="AJ1148" s="40"/>
      <c r="AK1148" s="41" t="s">
        <v>70</v>
      </c>
      <c r="AL1148" s="40"/>
      <c r="AM1148" s="41"/>
      <c r="AN1148" s="40"/>
      <c r="AO1148" s="41" t="s">
        <v>70</v>
      </c>
      <c r="AP1148" s="41" t="s">
        <v>70</v>
      </c>
      <c r="AQ1148" s="41" t="s">
        <v>70</v>
      </c>
      <c r="AR1148" s="41" t="s">
        <v>70</v>
      </c>
      <c r="AS1148" s="41" t="s">
        <v>70</v>
      </c>
      <c r="AT1148" s="40"/>
      <c r="AU1148" s="40"/>
      <c r="AV1148" s="34" t="s">
        <v>70</v>
      </c>
      <c r="AW1148" s="34" t="s">
        <v>70</v>
      </c>
      <c r="AX1148" s="34" t="s">
        <v>133</v>
      </c>
      <c r="AY1148" s="34" t="s">
        <v>4295</v>
      </c>
      <c r="AZ1148" s="34" t="s">
        <v>64</v>
      </c>
      <c r="BA1148" s="34" t="s">
        <v>65</v>
      </c>
      <c r="BB1148" s="35">
        <v>2030</v>
      </c>
      <c r="BC1148" s="34" t="s">
        <v>66</v>
      </c>
    </row>
    <row r="1149" spans="1:55" x14ac:dyDescent="0.25">
      <c r="A1149" s="34" t="s">
        <v>3226</v>
      </c>
      <c r="B1149" s="35">
        <v>65748</v>
      </c>
      <c r="C1149" s="34">
        <v>100</v>
      </c>
      <c r="D1149" s="34" t="s">
        <v>3227</v>
      </c>
      <c r="E1149" s="34" t="s">
        <v>3228</v>
      </c>
      <c r="F1149" s="34" t="s">
        <v>3229</v>
      </c>
      <c r="G1149" s="34" t="s">
        <v>434</v>
      </c>
      <c r="H1149" s="34" t="s">
        <v>144</v>
      </c>
      <c r="I1149" s="34" t="s">
        <v>3519</v>
      </c>
      <c r="J1149" s="36">
        <v>43077</v>
      </c>
      <c r="K1149" s="36"/>
      <c r="L1149" s="34" t="s">
        <v>61</v>
      </c>
      <c r="M1149" s="40">
        <v>45246</v>
      </c>
      <c r="N1149" s="41"/>
      <c r="O1149" s="40"/>
      <c r="P1149" s="41" t="s">
        <v>3456</v>
      </c>
      <c r="Q1149" s="40"/>
      <c r="R1149" s="41"/>
      <c r="S1149" s="41"/>
      <c r="T1149" s="41" t="s">
        <v>70</v>
      </c>
      <c r="U1149" s="41"/>
      <c r="V1149" s="41"/>
      <c r="W1149" s="40"/>
      <c r="X1149" s="41" t="s">
        <v>70</v>
      </c>
      <c r="Y1149" s="41"/>
      <c r="Z1149" s="40"/>
      <c r="AA1149" s="41"/>
      <c r="AB1149" s="41"/>
      <c r="AC1149" s="41"/>
      <c r="AD1149" s="40"/>
      <c r="AE1149" s="41" t="s">
        <v>3456</v>
      </c>
      <c r="AF1149" s="41" t="s">
        <v>3456</v>
      </c>
      <c r="AG1149" s="41" t="s">
        <v>70</v>
      </c>
      <c r="AH1149" s="41"/>
      <c r="AI1149" s="41"/>
      <c r="AJ1149" s="40"/>
      <c r="AK1149" s="41" t="s">
        <v>70</v>
      </c>
      <c r="AL1149" s="40"/>
      <c r="AM1149" s="41"/>
      <c r="AN1149" s="40"/>
      <c r="AO1149" s="41" t="s">
        <v>70</v>
      </c>
      <c r="AP1149" s="41" t="s">
        <v>70</v>
      </c>
      <c r="AQ1149" s="41" t="s">
        <v>70</v>
      </c>
      <c r="AR1149" s="41" t="s">
        <v>70</v>
      </c>
      <c r="AS1149" s="41" t="s">
        <v>70</v>
      </c>
      <c r="AT1149" s="40"/>
      <c r="AU1149" s="40"/>
      <c r="AV1149" s="34" t="s">
        <v>70</v>
      </c>
      <c r="AW1149" s="34" t="s">
        <v>70</v>
      </c>
      <c r="AX1149" s="34" t="s">
        <v>133</v>
      </c>
      <c r="AY1149" s="34" t="s">
        <v>4295</v>
      </c>
      <c r="AZ1149" s="34" t="s">
        <v>64</v>
      </c>
      <c r="BA1149" s="34" t="s">
        <v>65</v>
      </c>
      <c r="BB1149" s="35">
        <v>2033</v>
      </c>
      <c r="BC1149" s="34" t="s">
        <v>103</v>
      </c>
    </row>
    <row r="1150" spans="1:55" x14ac:dyDescent="0.25">
      <c r="A1150" s="34" t="s">
        <v>424</v>
      </c>
      <c r="B1150" s="35">
        <v>65560</v>
      </c>
      <c r="C1150" s="34">
        <v>100</v>
      </c>
      <c r="D1150" s="34" t="s">
        <v>4273</v>
      </c>
      <c r="E1150" s="34" t="s">
        <v>429</v>
      </c>
      <c r="F1150" s="34" t="s">
        <v>430</v>
      </c>
      <c r="G1150" s="34" t="s">
        <v>173</v>
      </c>
      <c r="H1150" s="34" t="s">
        <v>144</v>
      </c>
      <c r="I1150" s="34" t="s">
        <v>428</v>
      </c>
      <c r="J1150" s="36">
        <v>41040</v>
      </c>
      <c r="K1150" s="36"/>
      <c r="L1150" s="34" t="s">
        <v>61</v>
      </c>
      <c r="M1150" s="40"/>
      <c r="N1150" s="41"/>
      <c r="O1150" s="40"/>
      <c r="P1150" s="41" t="s">
        <v>3456</v>
      </c>
      <c r="Q1150" s="40"/>
      <c r="R1150" s="41" t="s">
        <v>3456</v>
      </c>
      <c r="S1150" s="41"/>
      <c r="T1150" s="41" t="s">
        <v>70</v>
      </c>
      <c r="U1150" s="41"/>
      <c r="V1150" s="41"/>
      <c r="W1150" s="40"/>
      <c r="X1150" s="41" t="s">
        <v>70</v>
      </c>
      <c r="Y1150" s="41"/>
      <c r="Z1150" s="41"/>
      <c r="AA1150" s="41"/>
      <c r="AB1150" s="41"/>
      <c r="AC1150" s="41"/>
      <c r="AD1150" s="40"/>
      <c r="AE1150" s="41"/>
      <c r="AF1150" s="41"/>
      <c r="AG1150" s="41" t="s">
        <v>70</v>
      </c>
      <c r="AH1150" s="41"/>
      <c r="AI1150" s="41"/>
      <c r="AJ1150" s="40"/>
      <c r="AK1150" s="41" t="s">
        <v>70</v>
      </c>
      <c r="AL1150" s="41"/>
      <c r="AM1150" s="41"/>
      <c r="AN1150" s="41"/>
      <c r="AO1150" s="41" t="s">
        <v>70</v>
      </c>
      <c r="AP1150" s="41" t="s">
        <v>70</v>
      </c>
      <c r="AQ1150" s="41" t="s">
        <v>70</v>
      </c>
      <c r="AR1150" s="41" t="s">
        <v>70</v>
      </c>
      <c r="AS1150" s="41" t="s">
        <v>70</v>
      </c>
      <c r="AT1150" s="41"/>
      <c r="AU1150" s="41"/>
      <c r="AV1150" s="34" t="s">
        <v>70</v>
      </c>
      <c r="AW1150" s="34" t="s">
        <v>70</v>
      </c>
      <c r="AX1150" s="34" t="s">
        <v>63</v>
      </c>
      <c r="AY1150" s="34" t="s">
        <v>4289</v>
      </c>
      <c r="AZ1150" s="34" t="s">
        <v>64</v>
      </c>
      <c r="BA1150" s="34" t="s">
        <v>65</v>
      </c>
      <c r="BB1150" s="35">
        <v>2028</v>
      </c>
      <c r="BC1150" s="34" t="s">
        <v>185</v>
      </c>
    </row>
    <row r="1151" spans="1:55" x14ac:dyDescent="0.25">
      <c r="A1151" s="34" t="s">
        <v>265</v>
      </c>
      <c r="B1151" s="35">
        <v>64935</v>
      </c>
      <c r="C1151" s="34">
        <v>100</v>
      </c>
      <c r="D1151" s="34" t="s">
        <v>339</v>
      </c>
      <c r="E1151" s="34" t="s">
        <v>340</v>
      </c>
      <c r="F1151" s="34" t="s">
        <v>341</v>
      </c>
      <c r="G1151" s="34" t="s">
        <v>3527</v>
      </c>
      <c r="H1151" s="34" t="s">
        <v>4287</v>
      </c>
      <c r="I1151" s="34" t="s">
        <v>114</v>
      </c>
      <c r="J1151" s="36">
        <v>40459</v>
      </c>
      <c r="K1151" s="36">
        <v>45008</v>
      </c>
      <c r="L1151" s="34" t="s">
        <v>71</v>
      </c>
      <c r="M1151" s="40"/>
      <c r="N1151" s="41" t="s">
        <v>3456</v>
      </c>
      <c r="O1151" s="40"/>
      <c r="P1151" s="41"/>
      <c r="Q1151" s="40"/>
      <c r="R1151" s="41"/>
      <c r="S1151" s="41"/>
      <c r="T1151" s="41" t="s">
        <v>70</v>
      </c>
      <c r="U1151" s="41"/>
      <c r="V1151" s="41"/>
      <c r="W1151" s="40">
        <v>32363</v>
      </c>
      <c r="X1151" s="41" t="s">
        <v>70</v>
      </c>
      <c r="Y1151" s="41"/>
      <c r="Z1151" s="41"/>
      <c r="AA1151" s="41"/>
      <c r="AB1151" s="41"/>
      <c r="AC1151" s="41"/>
      <c r="AD1151" s="40">
        <v>45300</v>
      </c>
      <c r="AE1151" s="41" t="s">
        <v>3456</v>
      </c>
      <c r="AF1151" s="41" t="s">
        <v>3456</v>
      </c>
      <c r="AG1151" s="41" t="s">
        <v>70</v>
      </c>
      <c r="AH1151" s="41"/>
      <c r="AI1151" s="41"/>
      <c r="AJ1151" s="41"/>
      <c r="AK1151" s="41" t="s">
        <v>70</v>
      </c>
      <c r="AL1151" s="41"/>
      <c r="AM1151" s="41"/>
      <c r="AN1151" s="41"/>
      <c r="AO1151" s="41" t="s">
        <v>70</v>
      </c>
      <c r="AP1151" s="41" t="s">
        <v>408</v>
      </c>
      <c r="AQ1151" s="41" t="s">
        <v>409</v>
      </c>
      <c r="AR1151" s="41" t="s">
        <v>413</v>
      </c>
      <c r="AS1151" s="41" t="s">
        <v>410</v>
      </c>
      <c r="AT1151" s="41"/>
      <c r="AU1151" s="41"/>
      <c r="AV1151" s="34" t="s">
        <v>70</v>
      </c>
      <c r="AW1151" s="34" t="s">
        <v>70</v>
      </c>
      <c r="AX1151" s="34" t="s">
        <v>133</v>
      </c>
      <c r="AY1151" s="34" t="s">
        <v>4292</v>
      </c>
      <c r="AZ1151" s="34" t="s">
        <v>464</v>
      </c>
      <c r="BA1151" s="34" t="s">
        <v>465</v>
      </c>
      <c r="BB1151" s="35">
        <v>2026</v>
      </c>
      <c r="BC1151" s="34" t="s">
        <v>103</v>
      </c>
    </row>
    <row r="1152" spans="1:55" x14ac:dyDescent="0.25">
      <c r="A1152" s="34" t="s">
        <v>2614</v>
      </c>
      <c r="B1152" s="35">
        <v>78561</v>
      </c>
      <c r="C1152" s="34">
        <v>100</v>
      </c>
      <c r="D1152" s="34" t="s">
        <v>2650</v>
      </c>
      <c r="E1152" s="34" t="s">
        <v>2651</v>
      </c>
      <c r="F1152" s="34" t="s">
        <v>512</v>
      </c>
      <c r="G1152" s="34" t="s">
        <v>173</v>
      </c>
      <c r="H1152" s="34" t="s">
        <v>144</v>
      </c>
      <c r="I1152" s="34" t="s">
        <v>3547</v>
      </c>
      <c r="J1152" s="36">
        <v>43440</v>
      </c>
      <c r="K1152" s="36"/>
      <c r="L1152" s="34" t="s">
        <v>61</v>
      </c>
      <c r="M1152" s="40"/>
      <c r="N1152" s="41"/>
      <c r="O1152" s="40"/>
      <c r="P1152" s="41" t="s">
        <v>3456</v>
      </c>
      <c r="Q1152" s="40"/>
      <c r="R1152" s="41" t="s">
        <v>3456</v>
      </c>
      <c r="S1152" s="41"/>
      <c r="T1152" s="41" t="s">
        <v>70</v>
      </c>
      <c r="U1152" s="41"/>
      <c r="V1152" s="41"/>
      <c r="W1152" s="40"/>
      <c r="X1152" s="41" t="s">
        <v>70</v>
      </c>
      <c r="Y1152" s="41"/>
      <c r="Z1152" s="40"/>
      <c r="AA1152" s="41"/>
      <c r="AB1152" s="41"/>
      <c r="AC1152" s="41"/>
      <c r="AD1152" s="40"/>
      <c r="AE1152" s="41"/>
      <c r="AF1152" s="41"/>
      <c r="AG1152" s="41" t="s">
        <v>70</v>
      </c>
      <c r="AH1152" s="41"/>
      <c r="AI1152" s="41"/>
      <c r="AJ1152" s="40"/>
      <c r="AK1152" s="41" t="s">
        <v>70</v>
      </c>
      <c r="AL1152" s="40"/>
      <c r="AM1152" s="41"/>
      <c r="AN1152" s="40"/>
      <c r="AO1152" s="41" t="s">
        <v>70</v>
      </c>
      <c r="AP1152" s="41" t="s">
        <v>70</v>
      </c>
      <c r="AQ1152" s="41" t="s">
        <v>70</v>
      </c>
      <c r="AR1152" s="41" t="s">
        <v>70</v>
      </c>
      <c r="AS1152" s="41" t="s">
        <v>70</v>
      </c>
      <c r="AT1152" s="40"/>
      <c r="AU1152" s="40"/>
      <c r="AV1152" s="34" t="s">
        <v>70</v>
      </c>
      <c r="AW1152" s="34" t="s">
        <v>70</v>
      </c>
      <c r="AX1152" s="34" t="s">
        <v>133</v>
      </c>
      <c r="AY1152" s="34" t="s">
        <v>4290</v>
      </c>
      <c r="AZ1152" s="34" t="s">
        <v>64</v>
      </c>
      <c r="BA1152" s="34" t="s">
        <v>65</v>
      </c>
      <c r="BB1152" s="35">
        <v>2033</v>
      </c>
      <c r="BC1152" s="34" t="s">
        <v>103</v>
      </c>
    </row>
    <row r="1153" spans="1:55" x14ac:dyDescent="0.25">
      <c r="A1153" s="34" t="s">
        <v>2086</v>
      </c>
      <c r="B1153" s="35">
        <v>61730</v>
      </c>
      <c r="C1153" s="34">
        <v>100</v>
      </c>
      <c r="D1153" s="34" t="s">
        <v>2087</v>
      </c>
      <c r="E1153" s="34" t="s">
        <v>2088</v>
      </c>
      <c r="F1153" s="34" t="s">
        <v>994</v>
      </c>
      <c r="G1153" s="34" t="s">
        <v>3986</v>
      </c>
      <c r="H1153" s="34" t="s">
        <v>144</v>
      </c>
      <c r="I1153" s="34" t="s">
        <v>995</v>
      </c>
      <c r="J1153" s="36">
        <v>39022</v>
      </c>
      <c r="K1153" s="36"/>
      <c r="L1153" s="34" t="s">
        <v>61</v>
      </c>
      <c r="M1153" s="40"/>
      <c r="N1153" s="41"/>
      <c r="O1153" s="40"/>
      <c r="P1153" s="41"/>
      <c r="Q1153" s="40"/>
      <c r="R1153" s="41"/>
      <c r="S1153" s="41"/>
      <c r="T1153" s="41" t="s">
        <v>70</v>
      </c>
      <c r="U1153" s="41"/>
      <c r="V1153" s="41"/>
      <c r="W1153" s="40"/>
      <c r="X1153" s="41" t="s">
        <v>70</v>
      </c>
      <c r="Y1153" s="41"/>
      <c r="Z1153" s="40"/>
      <c r="AA1153" s="41"/>
      <c r="AB1153" s="41"/>
      <c r="AC1153" s="41"/>
      <c r="AD1153" s="40"/>
      <c r="AE1153" s="41"/>
      <c r="AF1153" s="41"/>
      <c r="AG1153" s="41" t="s">
        <v>70</v>
      </c>
      <c r="AH1153" s="41"/>
      <c r="AI1153" s="41"/>
      <c r="AJ1153" s="40"/>
      <c r="AK1153" s="41" t="s">
        <v>70</v>
      </c>
      <c r="AL1153" s="40"/>
      <c r="AM1153" s="41"/>
      <c r="AN1153" s="40"/>
      <c r="AO1153" s="41" t="s">
        <v>70</v>
      </c>
      <c r="AP1153" s="41" t="s">
        <v>70</v>
      </c>
      <c r="AQ1153" s="41" t="s">
        <v>70</v>
      </c>
      <c r="AR1153" s="41" t="s">
        <v>70</v>
      </c>
      <c r="AS1153" s="41" t="s">
        <v>70</v>
      </c>
      <c r="AT1153" s="40"/>
      <c r="AU1153" s="40"/>
      <c r="AV1153" s="34" t="s">
        <v>70</v>
      </c>
      <c r="AW1153" s="34" t="s">
        <v>70</v>
      </c>
      <c r="AX1153" s="34" t="s">
        <v>133</v>
      </c>
      <c r="AY1153" s="34" t="s">
        <v>4285</v>
      </c>
      <c r="AZ1153" s="34" t="s">
        <v>64</v>
      </c>
      <c r="BA1153" s="34" t="s">
        <v>423</v>
      </c>
      <c r="BB1153" s="35">
        <v>2022</v>
      </c>
      <c r="BC1153" s="34" t="s">
        <v>66</v>
      </c>
    </row>
    <row r="1154" spans="1:55" x14ac:dyDescent="0.25">
      <c r="A1154" s="34" t="s">
        <v>2906</v>
      </c>
      <c r="B1154" s="35">
        <v>61993</v>
      </c>
      <c r="C1154" s="34">
        <v>100</v>
      </c>
      <c r="D1154" s="34" t="s">
        <v>2912</v>
      </c>
      <c r="E1154" s="34" t="s">
        <v>2913</v>
      </c>
      <c r="F1154" s="34" t="s">
        <v>2914</v>
      </c>
      <c r="G1154" s="34" t="s">
        <v>2811</v>
      </c>
      <c r="H1154" s="34" t="s">
        <v>1226</v>
      </c>
      <c r="I1154" s="34" t="s">
        <v>1249</v>
      </c>
      <c r="J1154" s="36">
        <v>39223</v>
      </c>
      <c r="K1154" s="36"/>
      <c r="L1154" s="34" t="s">
        <v>61</v>
      </c>
      <c r="M1154" s="40"/>
      <c r="N1154" s="41"/>
      <c r="O1154" s="40"/>
      <c r="P1154" s="41"/>
      <c r="Q1154" s="40"/>
      <c r="R1154" s="41"/>
      <c r="S1154" s="41"/>
      <c r="T1154" s="41" t="s">
        <v>70</v>
      </c>
      <c r="U1154" s="41"/>
      <c r="V1154" s="41"/>
      <c r="W1154" s="40"/>
      <c r="X1154" s="41" t="s">
        <v>70</v>
      </c>
      <c r="Y1154" s="41"/>
      <c r="Z1154" s="40"/>
      <c r="AA1154" s="41"/>
      <c r="AB1154" s="41"/>
      <c r="AC1154" s="41"/>
      <c r="AD1154" s="40"/>
      <c r="AE1154" s="41" t="s">
        <v>3456</v>
      </c>
      <c r="AF1154" s="41" t="s">
        <v>3456</v>
      </c>
      <c r="AG1154" s="41" t="s">
        <v>70</v>
      </c>
      <c r="AH1154" s="41"/>
      <c r="AI1154" s="41"/>
      <c r="AJ1154" s="40"/>
      <c r="AK1154" s="41" t="s">
        <v>70</v>
      </c>
      <c r="AL1154" s="40"/>
      <c r="AM1154" s="41"/>
      <c r="AN1154" s="40"/>
      <c r="AO1154" s="41" t="s">
        <v>70</v>
      </c>
      <c r="AP1154" s="41" t="s">
        <v>70</v>
      </c>
      <c r="AQ1154" s="41" t="s">
        <v>70</v>
      </c>
      <c r="AR1154" s="41" t="s">
        <v>70</v>
      </c>
      <c r="AS1154" s="41" t="s">
        <v>70</v>
      </c>
      <c r="AT1154" s="40"/>
      <c r="AU1154" s="40"/>
      <c r="AV1154" s="34" t="s">
        <v>70</v>
      </c>
      <c r="AW1154" s="34" t="s">
        <v>70</v>
      </c>
      <c r="AX1154" s="34" t="s">
        <v>133</v>
      </c>
      <c r="AY1154" s="34" t="s">
        <v>4285</v>
      </c>
      <c r="AZ1154" s="34" t="s">
        <v>64</v>
      </c>
      <c r="BA1154" s="34" t="s">
        <v>65</v>
      </c>
      <c r="BB1154" s="35">
        <v>2020</v>
      </c>
      <c r="BC1154" s="34" t="s">
        <v>185</v>
      </c>
    </row>
    <row r="1155" spans="1:55" x14ac:dyDescent="0.25">
      <c r="A1155" s="34" t="s">
        <v>2576</v>
      </c>
      <c r="B1155" s="35">
        <v>67877</v>
      </c>
      <c r="C1155" s="34">
        <v>100</v>
      </c>
      <c r="D1155" s="34" t="s">
        <v>2588</v>
      </c>
      <c r="E1155" s="34" t="s">
        <v>2589</v>
      </c>
      <c r="F1155" s="34" t="s">
        <v>2590</v>
      </c>
      <c r="G1155" s="34" t="s">
        <v>155</v>
      </c>
      <c r="H1155" s="34" t="s">
        <v>208</v>
      </c>
      <c r="I1155" s="34" t="s">
        <v>682</v>
      </c>
      <c r="J1155" s="36">
        <v>43228</v>
      </c>
      <c r="K1155" s="36"/>
      <c r="L1155" s="34" t="s">
        <v>61</v>
      </c>
      <c r="M1155" s="40"/>
      <c r="N1155" s="41"/>
      <c r="O1155" s="40"/>
      <c r="P1155" s="41" t="s">
        <v>3456</v>
      </c>
      <c r="Q1155" s="40"/>
      <c r="R1155" s="41"/>
      <c r="S1155" s="41"/>
      <c r="T1155" s="41" t="s">
        <v>70</v>
      </c>
      <c r="U1155" s="41"/>
      <c r="V1155" s="41"/>
      <c r="W1155" s="40"/>
      <c r="X1155" s="41" t="s">
        <v>70</v>
      </c>
      <c r="Y1155" s="41"/>
      <c r="Z1155" s="40"/>
      <c r="AA1155" s="41"/>
      <c r="AB1155" s="41"/>
      <c r="AC1155" s="41"/>
      <c r="AD1155" s="40"/>
      <c r="AE1155" s="41"/>
      <c r="AF1155" s="41"/>
      <c r="AG1155" s="41" t="s">
        <v>70</v>
      </c>
      <c r="AH1155" s="41"/>
      <c r="AI1155" s="41"/>
      <c r="AJ1155" s="40"/>
      <c r="AK1155" s="41" t="s">
        <v>70</v>
      </c>
      <c r="AL1155" s="40"/>
      <c r="AM1155" s="41"/>
      <c r="AN1155" s="40"/>
      <c r="AO1155" s="41" t="s">
        <v>70</v>
      </c>
      <c r="AP1155" s="41" t="s">
        <v>70</v>
      </c>
      <c r="AQ1155" s="41" t="s">
        <v>70</v>
      </c>
      <c r="AR1155" s="41" t="s">
        <v>70</v>
      </c>
      <c r="AS1155" s="41" t="s">
        <v>70</v>
      </c>
      <c r="AT1155" s="40"/>
      <c r="AU1155" s="40"/>
      <c r="AV1155" s="34" t="s">
        <v>70</v>
      </c>
      <c r="AW1155" s="34" t="s">
        <v>70</v>
      </c>
      <c r="AX1155" s="34" t="s">
        <v>63</v>
      </c>
      <c r="AY1155" s="34" t="s">
        <v>70</v>
      </c>
      <c r="AZ1155" s="34" t="s">
        <v>64</v>
      </c>
      <c r="BA1155" s="34" t="s">
        <v>65</v>
      </c>
      <c r="BB1155" s="35">
        <v>2033</v>
      </c>
      <c r="BC1155" s="34" t="s">
        <v>110</v>
      </c>
    </row>
    <row r="1156" spans="1:55" x14ac:dyDescent="0.25">
      <c r="A1156" s="34" t="s">
        <v>1053</v>
      </c>
      <c r="B1156" s="35">
        <v>67665</v>
      </c>
      <c r="C1156" s="34">
        <v>100</v>
      </c>
      <c r="D1156" s="34" t="s">
        <v>1068</v>
      </c>
      <c r="E1156" s="34" t="s">
        <v>1069</v>
      </c>
      <c r="F1156" s="34" t="s">
        <v>1070</v>
      </c>
      <c r="G1156" s="34" t="s">
        <v>3548</v>
      </c>
      <c r="H1156" s="34" t="s">
        <v>59</v>
      </c>
      <c r="I1156" s="34" t="s">
        <v>70</v>
      </c>
      <c r="J1156" s="36">
        <v>42705</v>
      </c>
      <c r="K1156" s="36"/>
      <c r="L1156" s="34" t="s">
        <v>61</v>
      </c>
      <c r="M1156" s="40"/>
      <c r="N1156" s="41"/>
      <c r="O1156" s="40"/>
      <c r="P1156" s="41" t="s">
        <v>3456</v>
      </c>
      <c r="Q1156" s="40"/>
      <c r="R1156" s="41"/>
      <c r="S1156" s="41"/>
      <c r="T1156" s="41" t="s">
        <v>70</v>
      </c>
      <c r="U1156" s="41"/>
      <c r="V1156" s="41"/>
      <c r="W1156" s="40"/>
      <c r="X1156" s="41" t="s">
        <v>70</v>
      </c>
      <c r="Y1156" s="41"/>
      <c r="Z1156" s="41"/>
      <c r="AA1156" s="41"/>
      <c r="AB1156" s="41"/>
      <c r="AC1156" s="41"/>
      <c r="AD1156" s="40"/>
      <c r="AE1156" s="41"/>
      <c r="AF1156" s="41"/>
      <c r="AG1156" s="41" t="s">
        <v>70</v>
      </c>
      <c r="AH1156" s="41"/>
      <c r="AI1156" s="41"/>
      <c r="AJ1156" s="40"/>
      <c r="AK1156" s="41" t="s">
        <v>70</v>
      </c>
      <c r="AL1156" s="40"/>
      <c r="AM1156" s="41"/>
      <c r="AN1156" s="40"/>
      <c r="AO1156" s="41" t="s">
        <v>70</v>
      </c>
      <c r="AP1156" s="41" t="s">
        <v>70</v>
      </c>
      <c r="AQ1156" s="41" t="s">
        <v>70</v>
      </c>
      <c r="AR1156" s="41" t="s">
        <v>70</v>
      </c>
      <c r="AS1156" s="41" t="s">
        <v>70</v>
      </c>
      <c r="AT1156" s="40"/>
      <c r="AU1156" s="40"/>
      <c r="AV1156" s="34" t="s">
        <v>606</v>
      </c>
      <c r="AW1156" s="34" t="s">
        <v>536</v>
      </c>
      <c r="AX1156" s="34" t="s">
        <v>63</v>
      </c>
      <c r="AY1156" s="34" t="s">
        <v>4295</v>
      </c>
      <c r="AZ1156" s="34" t="s">
        <v>64</v>
      </c>
      <c r="BA1156" s="34" t="s">
        <v>65</v>
      </c>
      <c r="BB1156" s="35">
        <v>2032</v>
      </c>
      <c r="BC1156" s="34" t="s">
        <v>66</v>
      </c>
    </row>
    <row r="1157" spans="1:55" x14ac:dyDescent="0.25">
      <c r="A1157" s="34" t="s">
        <v>4606</v>
      </c>
      <c r="B1157" s="35">
        <v>80649</v>
      </c>
      <c r="C1157" s="34">
        <v>100</v>
      </c>
      <c r="D1157" s="34" t="s">
        <v>4625</v>
      </c>
      <c r="E1157" s="34" t="s">
        <v>4626</v>
      </c>
      <c r="F1157" s="34" t="s">
        <v>4627</v>
      </c>
      <c r="G1157" s="34" t="s">
        <v>3500</v>
      </c>
      <c r="H1157" s="34" t="s">
        <v>4287</v>
      </c>
      <c r="I1157" s="34" t="s">
        <v>4628</v>
      </c>
      <c r="J1157" s="36">
        <v>45113</v>
      </c>
      <c r="K1157" s="36"/>
      <c r="L1157" s="34" t="s">
        <v>61</v>
      </c>
      <c r="M1157" s="40"/>
      <c r="N1157" s="41" t="s">
        <v>3456</v>
      </c>
      <c r="O1157" s="40"/>
      <c r="P1157" s="41" t="s">
        <v>3456</v>
      </c>
      <c r="Q1157" s="40"/>
      <c r="R1157" s="41" t="s">
        <v>3456</v>
      </c>
      <c r="S1157" s="41" t="s">
        <v>3456</v>
      </c>
      <c r="T1157" s="41" t="s">
        <v>70</v>
      </c>
      <c r="U1157" s="41"/>
      <c r="V1157" s="41"/>
      <c r="W1157" s="40"/>
      <c r="X1157" s="41" t="s">
        <v>70</v>
      </c>
      <c r="Y1157" s="41"/>
      <c r="Z1157" s="40"/>
      <c r="AA1157" s="41"/>
      <c r="AB1157" s="41"/>
      <c r="AC1157" s="41"/>
      <c r="AD1157" s="40"/>
      <c r="AE1157" s="41" t="s">
        <v>3456</v>
      </c>
      <c r="AF1157" s="41" t="s">
        <v>3456</v>
      </c>
      <c r="AG1157" s="41" t="s">
        <v>70</v>
      </c>
      <c r="AH1157" s="41"/>
      <c r="AI1157" s="41"/>
      <c r="AJ1157" s="40"/>
      <c r="AK1157" s="41" t="s">
        <v>70</v>
      </c>
      <c r="AL1157" s="40"/>
      <c r="AM1157" s="41"/>
      <c r="AN1157" s="40"/>
      <c r="AO1157" s="41" t="s">
        <v>70</v>
      </c>
      <c r="AP1157" s="41" t="s">
        <v>70</v>
      </c>
      <c r="AQ1157" s="41" t="s">
        <v>70</v>
      </c>
      <c r="AR1157" s="41" t="s">
        <v>70</v>
      </c>
      <c r="AS1157" s="41" t="s">
        <v>70</v>
      </c>
      <c r="AT1157" s="40"/>
      <c r="AU1157" s="40"/>
      <c r="AV1157" s="34" t="s">
        <v>70</v>
      </c>
      <c r="AW1157" s="34" t="s">
        <v>70</v>
      </c>
      <c r="AX1157" s="34" t="s">
        <v>63</v>
      </c>
      <c r="AY1157" s="34" t="s">
        <v>4290</v>
      </c>
      <c r="AZ1157" s="34" t="s">
        <v>64</v>
      </c>
      <c r="BA1157" s="34" t="s">
        <v>65</v>
      </c>
      <c r="BB1157" s="35">
        <v>2039</v>
      </c>
      <c r="BC1157" s="34" t="s">
        <v>119</v>
      </c>
    </row>
    <row r="1158" spans="1:55" x14ac:dyDescent="0.25">
      <c r="A1158" s="34" t="s">
        <v>3065</v>
      </c>
      <c r="B1158" s="35">
        <v>66445</v>
      </c>
      <c r="C1158" s="34">
        <v>100</v>
      </c>
      <c r="D1158" s="34" t="s">
        <v>3071</v>
      </c>
      <c r="E1158" s="34" t="s">
        <v>3072</v>
      </c>
      <c r="F1158" s="34" t="s">
        <v>4014</v>
      </c>
      <c r="G1158" s="34" t="s">
        <v>3521</v>
      </c>
      <c r="H1158" s="34" t="s">
        <v>4287</v>
      </c>
      <c r="I1158" s="34" t="s">
        <v>163</v>
      </c>
      <c r="J1158" s="36">
        <v>41912</v>
      </c>
      <c r="K1158" s="36"/>
      <c r="L1158" s="34" t="s">
        <v>61</v>
      </c>
      <c r="M1158" s="40"/>
      <c r="N1158" s="41"/>
      <c r="O1158" s="40"/>
      <c r="P1158" s="41" t="s">
        <v>3456</v>
      </c>
      <c r="Q1158" s="40"/>
      <c r="R1158" s="41"/>
      <c r="S1158" s="41"/>
      <c r="T1158" s="41" t="s">
        <v>70</v>
      </c>
      <c r="U1158" s="41"/>
      <c r="V1158" s="41"/>
      <c r="W1158" s="40"/>
      <c r="X1158" s="41" t="s">
        <v>70</v>
      </c>
      <c r="Y1158" s="41"/>
      <c r="Z1158" s="40"/>
      <c r="AA1158" s="41"/>
      <c r="AB1158" s="41"/>
      <c r="AC1158" s="41"/>
      <c r="AD1158" s="40"/>
      <c r="AE1158" s="41"/>
      <c r="AF1158" s="41"/>
      <c r="AG1158" s="41" t="s">
        <v>70</v>
      </c>
      <c r="AH1158" s="41"/>
      <c r="AI1158" s="41"/>
      <c r="AJ1158" s="40"/>
      <c r="AK1158" s="41" t="s">
        <v>70</v>
      </c>
      <c r="AL1158" s="40"/>
      <c r="AM1158" s="41"/>
      <c r="AN1158" s="40"/>
      <c r="AO1158" s="41" t="s">
        <v>70</v>
      </c>
      <c r="AP1158" s="41" t="s">
        <v>70</v>
      </c>
      <c r="AQ1158" s="41" t="s">
        <v>70</v>
      </c>
      <c r="AR1158" s="41" t="s">
        <v>70</v>
      </c>
      <c r="AS1158" s="41" t="s">
        <v>70</v>
      </c>
      <c r="AT1158" s="40"/>
      <c r="AU1158" s="40"/>
      <c r="AV1158" s="34" t="s">
        <v>70</v>
      </c>
      <c r="AW1158" s="34" t="s">
        <v>70</v>
      </c>
      <c r="AX1158" s="34" t="s">
        <v>63</v>
      </c>
      <c r="AY1158" s="34" t="s">
        <v>4288</v>
      </c>
      <c r="AZ1158" s="34" t="s">
        <v>64</v>
      </c>
      <c r="BA1158" s="34" t="s">
        <v>65</v>
      </c>
      <c r="BB1158" s="35">
        <v>2030</v>
      </c>
      <c r="BC1158" s="34" t="s">
        <v>103</v>
      </c>
    </row>
    <row r="1159" spans="1:55" x14ac:dyDescent="0.25">
      <c r="A1159" s="34" t="s">
        <v>2154</v>
      </c>
      <c r="B1159" s="35">
        <v>63359</v>
      </c>
      <c r="C1159" s="34">
        <v>100</v>
      </c>
      <c r="D1159" s="34" t="s">
        <v>2245</v>
      </c>
      <c r="E1159" s="34" t="s">
        <v>2246</v>
      </c>
      <c r="F1159" s="34" t="s">
        <v>2247</v>
      </c>
      <c r="G1159" s="34" t="s">
        <v>3548</v>
      </c>
      <c r="H1159" s="34" t="s">
        <v>59</v>
      </c>
      <c r="I1159" s="34" t="s">
        <v>783</v>
      </c>
      <c r="J1159" s="36">
        <v>39598</v>
      </c>
      <c r="K1159" s="36"/>
      <c r="L1159" s="34" t="s">
        <v>61</v>
      </c>
      <c r="M1159" s="40"/>
      <c r="N1159" s="41"/>
      <c r="O1159" s="40"/>
      <c r="P1159" s="41"/>
      <c r="Q1159" s="40"/>
      <c r="R1159" s="41"/>
      <c r="S1159" s="41"/>
      <c r="T1159" s="41" t="s">
        <v>70</v>
      </c>
      <c r="U1159" s="41"/>
      <c r="V1159" s="41"/>
      <c r="W1159" s="40"/>
      <c r="X1159" s="41" t="s">
        <v>70</v>
      </c>
      <c r="Y1159" s="41"/>
      <c r="Z1159" s="40"/>
      <c r="AA1159" s="41"/>
      <c r="AB1159" s="41"/>
      <c r="AC1159" s="41"/>
      <c r="AD1159" s="40"/>
      <c r="AE1159" s="41"/>
      <c r="AF1159" s="41"/>
      <c r="AG1159" s="41" t="s">
        <v>70</v>
      </c>
      <c r="AH1159" s="41"/>
      <c r="AI1159" s="41"/>
      <c r="AJ1159" s="40"/>
      <c r="AK1159" s="41" t="s">
        <v>70</v>
      </c>
      <c r="AL1159" s="40"/>
      <c r="AM1159" s="41"/>
      <c r="AN1159" s="40"/>
      <c r="AO1159" s="41" t="s">
        <v>70</v>
      </c>
      <c r="AP1159" s="41" t="s">
        <v>70</v>
      </c>
      <c r="AQ1159" s="41" t="s">
        <v>70</v>
      </c>
      <c r="AR1159" s="41" t="s">
        <v>70</v>
      </c>
      <c r="AS1159" s="41" t="s">
        <v>70</v>
      </c>
      <c r="AT1159" s="40"/>
      <c r="AU1159" s="40"/>
      <c r="AV1159" s="34" t="s">
        <v>70</v>
      </c>
      <c r="AW1159" s="34" t="s">
        <v>70</v>
      </c>
      <c r="AX1159" s="34" t="s">
        <v>133</v>
      </c>
      <c r="AY1159" s="34" t="s">
        <v>4292</v>
      </c>
      <c r="AZ1159" s="34" t="s">
        <v>64</v>
      </c>
      <c r="BA1159" s="34" t="s">
        <v>423</v>
      </c>
      <c r="BB1159" s="35">
        <v>2023</v>
      </c>
      <c r="BC1159" s="34" t="s">
        <v>66</v>
      </c>
    </row>
    <row r="1160" spans="1:55" x14ac:dyDescent="0.25">
      <c r="A1160" s="34" t="s">
        <v>1855</v>
      </c>
      <c r="B1160" s="35">
        <v>79562</v>
      </c>
      <c r="C1160" s="34">
        <v>100</v>
      </c>
      <c r="D1160" s="34" t="s">
        <v>1877</v>
      </c>
      <c r="E1160" s="34" t="s">
        <v>1878</v>
      </c>
      <c r="F1160" s="34" t="s">
        <v>1879</v>
      </c>
      <c r="G1160" s="34" t="s">
        <v>230</v>
      </c>
      <c r="H1160" s="34" t="s">
        <v>59</v>
      </c>
      <c r="I1160" s="34" t="s">
        <v>4153</v>
      </c>
      <c r="J1160" s="36">
        <v>44089</v>
      </c>
      <c r="K1160" s="36"/>
      <c r="L1160" s="34" t="s">
        <v>61</v>
      </c>
      <c r="M1160" s="40"/>
      <c r="N1160" s="41"/>
      <c r="O1160" s="40"/>
      <c r="P1160" s="41" t="s">
        <v>3456</v>
      </c>
      <c r="Q1160" s="40"/>
      <c r="R1160" s="41"/>
      <c r="S1160" s="41"/>
      <c r="T1160" s="41" t="s">
        <v>70</v>
      </c>
      <c r="U1160" s="41"/>
      <c r="V1160" s="41"/>
      <c r="W1160" s="40"/>
      <c r="X1160" s="41" t="s">
        <v>70</v>
      </c>
      <c r="Y1160" s="41"/>
      <c r="Z1160" s="40"/>
      <c r="AA1160" s="41"/>
      <c r="AB1160" s="41"/>
      <c r="AC1160" s="41"/>
      <c r="AD1160" s="40"/>
      <c r="AE1160" s="41"/>
      <c r="AF1160" s="41"/>
      <c r="AG1160" s="41" t="s">
        <v>70</v>
      </c>
      <c r="AH1160" s="41"/>
      <c r="AI1160" s="41"/>
      <c r="AJ1160" s="40"/>
      <c r="AK1160" s="41" t="s">
        <v>70</v>
      </c>
      <c r="AL1160" s="40"/>
      <c r="AM1160" s="41"/>
      <c r="AN1160" s="40"/>
      <c r="AO1160" s="41" t="s">
        <v>70</v>
      </c>
      <c r="AP1160" s="41" t="s">
        <v>70</v>
      </c>
      <c r="AQ1160" s="41" t="s">
        <v>70</v>
      </c>
      <c r="AR1160" s="41" t="s">
        <v>70</v>
      </c>
      <c r="AS1160" s="41" t="s">
        <v>70</v>
      </c>
      <c r="AT1160" s="40"/>
      <c r="AU1160" s="40"/>
      <c r="AV1160" s="34" t="s">
        <v>70</v>
      </c>
      <c r="AW1160" s="34" t="s">
        <v>70</v>
      </c>
      <c r="AX1160" s="34" t="s">
        <v>63</v>
      </c>
      <c r="AY1160" s="34" t="s">
        <v>4286</v>
      </c>
      <c r="AZ1160" s="34" t="s">
        <v>64</v>
      </c>
      <c r="BA1160" s="34" t="s">
        <v>65</v>
      </c>
      <c r="BB1160" s="35">
        <v>2035</v>
      </c>
      <c r="BC1160" s="34" t="s">
        <v>66</v>
      </c>
    </row>
    <row r="1161" spans="1:55" x14ac:dyDescent="0.25">
      <c r="A1161" s="34" t="s">
        <v>265</v>
      </c>
      <c r="B1161" s="35">
        <v>64419</v>
      </c>
      <c r="C1161" s="34">
        <v>100</v>
      </c>
      <c r="D1161" s="34" t="s">
        <v>289</v>
      </c>
      <c r="E1161" s="34" t="s">
        <v>290</v>
      </c>
      <c r="F1161" s="34" t="s">
        <v>291</v>
      </c>
      <c r="G1161" s="34" t="s">
        <v>3986</v>
      </c>
      <c r="H1161" s="34" t="s">
        <v>144</v>
      </c>
      <c r="I1161" s="34" t="s">
        <v>292</v>
      </c>
      <c r="J1161" s="36">
        <v>40374</v>
      </c>
      <c r="K1161" s="36"/>
      <c r="L1161" s="34" t="s">
        <v>61</v>
      </c>
      <c r="M1161" s="40">
        <v>45245</v>
      </c>
      <c r="N1161" s="41"/>
      <c r="O1161" s="40"/>
      <c r="P1161" s="41" t="s">
        <v>3456</v>
      </c>
      <c r="Q1161" s="40"/>
      <c r="R1161" s="41"/>
      <c r="S1161" s="41"/>
      <c r="T1161" s="41" t="s">
        <v>70</v>
      </c>
      <c r="U1161" s="41"/>
      <c r="V1161" s="41"/>
      <c r="W1161" s="40"/>
      <c r="X1161" s="41" t="s">
        <v>70</v>
      </c>
      <c r="Y1161" s="41"/>
      <c r="Z1161" s="41"/>
      <c r="AA1161" s="41"/>
      <c r="AB1161" s="41"/>
      <c r="AC1161" s="41"/>
      <c r="AD1161" s="40"/>
      <c r="AE1161" s="41"/>
      <c r="AF1161" s="41"/>
      <c r="AG1161" s="41" t="s">
        <v>70</v>
      </c>
      <c r="AH1161" s="41"/>
      <c r="AI1161" s="41"/>
      <c r="AJ1161" s="41"/>
      <c r="AK1161" s="41" t="s">
        <v>70</v>
      </c>
      <c r="AL1161" s="41"/>
      <c r="AM1161" s="41"/>
      <c r="AN1161" s="41"/>
      <c r="AO1161" s="41" t="s">
        <v>70</v>
      </c>
      <c r="AP1161" s="41" t="s">
        <v>70</v>
      </c>
      <c r="AQ1161" s="41" t="s">
        <v>70</v>
      </c>
      <c r="AR1161" s="41" t="s">
        <v>70</v>
      </c>
      <c r="AS1161" s="41" t="s">
        <v>70</v>
      </c>
      <c r="AT1161" s="41"/>
      <c r="AU1161" s="41"/>
      <c r="AV1161" s="34" t="s">
        <v>70</v>
      </c>
      <c r="AW1161" s="34" t="s">
        <v>70</v>
      </c>
      <c r="AX1161" s="34" t="s">
        <v>133</v>
      </c>
      <c r="AY1161" s="34" t="s">
        <v>4292</v>
      </c>
      <c r="AZ1161" s="34" t="s">
        <v>64</v>
      </c>
      <c r="BA1161" s="34" t="s">
        <v>65</v>
      </c>
      <c r="BB1161" s="35">
        <v>2026</v>
      </c>
      <c r="BC1161" s="34" t="s">
        <v>185</v>
      </c>
    </row>
    <row r="1162" spans="1:55" x14ac:dyDescent="0.25">
      <c r="A1162" s="34" t="s">
        <v>3387</v>
      </c>
      <c r="B1162" s="35">
        <v>65276</v>
      </c>
      <c r="C1162" s="34">
        <v>100</v>
      </c>
      <c r="D1162" s="34" t="s">
        <v>3400</v>
      </c>
      <c r="E1162" s="34" t="s">
        <v>3401</v>
      </c>
      <c r="F1162" s="34" t="s">
        <v>1746</v>
      </c>
      <c r="G1162" s="34" t="s">
        <v>3500</v>
      </c>
      <c r="H1162" s="34" t="s">
        <v>4287</v>
      </c>
      <c r="I1162" s="34" t="s">
        <v>1515</v>
      </c>
      <c r="J1162" s="36">
        <v>40854</v>
      </c>
      <c r="K1162" s="36"/>
      <c r="L1162" s="34" t="s">
        <v>61</v>
      </c>
      <c r="M1162" s="40"/>
      <c r="N1162" s="41"/>
      <c r="O1162" s="40"/>
      <c r="P1162" s="41" t="s">
        <v>3456</v>
      </c>
      <c r="Q1162" s="40"/>
      <c r="R1162" s="41"/>
      <c r="S1162" s="41"/>
      <c r="T1162" s="41" t="s">
        <v>70</v>
      </c>
      <c r="U1162" s="41"/>
      <c r="V1162" s="41"/>
      <c r="W1162" s="40"/>
      <c r="X1162" s="41" t="s">
        <v>70</v>
      </c>
      <c r="Y1162" s="41"/>
      <c r="Z1162" s="40"/>
      <c r="AA1162" s="41"/>
      <c r="AB1162" s="41"/>
      <c r="AC1162" s="41"/>
      <c r="AD1162" s="40"/>
      <c r="AE1162" s="41"/>
      <c r="AF1162" s="41"/>
      <c r="AG1162" s="41" t="s">
        <v>70</v>
      </c>
      <c r="AH1162" s="41"/>
      <c r="AI1162" s="41"/>
      <c r="AJ1162" s="40"/>
      <c r="AK1162" s="41" t="s">
        <v>70</v>
      </c>
      <c r="AL1162" s="40"/>
      <c r="AM1162" s="41"/>
      <c r="AN1162" s="40"/>
      <c r="AO1162" s="41" t="s">
        <v>70</v>
      </c>
      <c r="AP1162" s="41" t="s">
        <v>70</v>
      </c>
      <c r="AQ1162" s="41" t="s">
        <v>70</v>
      </c>
      <c r="AR1162" s="41" t="s">
        <v>70</v>
      </c>
      <c r="AS1162" s="41" t="s">
        <v>70</v>
      </c>
      <c r="AT1162" s="40"/>
      <c r="AU1162" s="40"/>
      <c r="AV1162" s="34" t="s">
        <v>70</v>
      </c>
      <c r="AW1162" s="34" t="s">
        <v>70</v>
      </c>
      <c r="AX1162" s="34" t="s">
        <v>63</v>
      </c>
      <c r="AY1162" s="34" t="s">
        <v>4292</v>
      </c>
      <c r="AZ1162" s="34" t="s">
        <v>64</v>
      </c>
      <c r="BA1162" s="34" t="s">
        <v>65</v>
      </c>
      <c r="BB1162" s="35">
        <v>2027</v>
      </c>
      <c r="BC1162" s="34" t="s">
        <v>66</v>
      </c>
    </row>
    <row r="1163" spans="1:55" x14ac:dyDescent="0.25">
      <c r="A1163" s="34" t="s">
        <v>134</v>
      </c>
      <c r="B1163" s="35">
        <v>64353</v>
      </c>
      <c r="C1163" s="34">
        <v>100</v>
      </c>
      <c r="D1163" s="34" t="s">
        <v>224</v>
      </c>
      <c r="E1163" s="34" t="s">
        <v>225</v>
      </c>
      <c r="F1163" s="34" t="s">
        <v>203</v>
      </c>
      <c r="G1163" s="34" t="s">
        <v>131</v>
      </c>
      <c r="H1163" s="34" t="s">
        <v>59</v>
      </c>
      <c r="I1163" s="34" t="s">
        <v>204</v>
      </c>
      <c r="J1163" s="36">
        <v>40415</v>
      </c>
      <c r="K1163" s="36"/>
      <c r="L1163" s="34" t="s">
        <v>61</v>
      </c>
      <c r="M1163" s="40"/>
      <c r="N1163" s="41"/>
      <c r="O1163" s="40"/>
      <c r="P1163" s="41"/>
      <c r="Q1163" s="40"/>
      <c r="R1163" s="41"/>
      <c r="S1163" s="41"/>
      <c r="T1163" s="41" t="s">
        <v>70</v>
      </c>
      <c r="U1163" s="41"/>
      <c r="V1163" s="41"/>
      <c r="W1163" s="40"/>
      <c r="X1163" s="41" t="s">
        <v>70</v>
      </c>
      <c r="Y1163" s="41"/>
      <c r="Z1163" s="41"/>
      <c r="AA1163" s="41"/>
      <c r="AB1163" s="41"/>
      <c r="AC1163" s="41"/>
      <c r="AD1163" s="41"/>
      <c r="AE1163" s="41"/>
      <c r="AF1163" s="41"/>
      <c r="AG1163" s="41" t="s">
        <v>70</v>
      </c>
      <c r="AH1163" s="41"/>
      <c r="AI1163" s="41"/>
      <c r="AJ1163" s="41"/>
      <c r="AK1163" s="41" t="s">
        <v>70</v>
      </c>
      <c r="AL1163" s="41"/>
      <c r="AM1163" s="41"/>
      <c r="AN1163" s="41"/>
      <c r="AO1163" s="41" t="s">
        <v>70</v>
      </c>
      <c r="AP1163" s="41"/>
      <c r="AQ1163" s="41"/>
      <c r="AR1163" s="41"/>
      <c r="AS1163" s="41"/>
      <c r="AT1163" s="41"/>
      <c r="AU1163" s="41"/>
      <c r="AV1163" s="34" t="s">
        <v>70</v>
      </c>
      <c r="AW1163" s="34" t="s">
        <v>70</v>
      </c>
      <c r="AX1163" s="34" t="s">
        <v>133</v>
      </c>
      <c r="AY1163" s="34" t="s">
        <v>4290</v>
      </c>
      <c r="AZ1163" s="34" t="s">
        <v>64</v>
      </c>
      <c r="BA1163" s="34" t="s">
        <v>65</v>
      </c>
      <c r="BB1163" s="35">
        <v>2025</v>
      </c>
      <c r="BC1163" s="34" t="s">
        <v>66</v>
      </c>
    </row>
    <row r="1164" spans="1:55" x14ac:dyDescent="0.25">
      <c r="A1164" s="34" t="s">
        <v>1693</v>
      </c>
      <c r="B1164" s="35">
        <v>66302</v>
      </c>
      <c r="C1164" s="34">
        <v>100</v>
      </c>
      <c r="D1164" s="34" t="s">
        <v>1721</v>
      </c>
      <c r="E1164" s="34" t="s">
        <v>1722</v>
      </c>
      <c r="F1164" s="34" t="s">
        <v>1652</v>
      </c>
      <c r="G1164" s="34" t="s">
        <v>99</v>
      </c>
      <c r="H1164" s="34" t="s">
        <v>4287</v>
      </c>
      <c r="I1164" s="34" t="s">
        <v>60</v>
      </c>
      <c r="J1164" s="36">
        <v>42023</v>
      </c>
      <c r="K1164" s="36"/>
      <c r="L1164" s="34" t="s">
        <v>61</v>
      </c>
      <c r="M1164" s="40"/>
      <c r="N1164" s="41"/>
      <c r="O1164" s="40"/>
      <c r="P1164" s="41" t="s">
        <v>3456</v>
      </c>
      <c r="Q1164" s="40"/>
      <c r="R1164" s="41"/>
      <c r="S1164" s="41"/>
      <c r="T1164" s="41" t="s">
        <v>70</v>
      </c>
      <c r="U1164" s="41"/>
      <c r="V1164" s="41"/>
      <c r="W1164" s="40"/>
      <c r="X1164" s="41" t="s">
        <v>70</v>
      </c>
      <c r="Y1164" s="41"/>
      <c r="Z1164" s="40"/>
      <c r="AA1164" s="41"/>
      <c r="AB1164" s="41"/>
      <c r="AC1164" s="41"/>
      <c r="AD1164" s="40"/>
      <c r="AE1164" s="41"/>
      <c r="AF1164" s="41"/>
      <c r="AG1164" s="41" t="s">
        <v>70</v>
      </c>
      <c r="AH1164" s="41"/>
      <c r="AI1164" s="41"/>
      <c r="AJ1164" s="40"/>
      <c r="AK1164" s="41" t="s">
        <v>70</v>
      </c>
      <c r="AL1164" s="40"/>
      <c r="AM1164" s="41"/>
      <c r="AN1164" s="40"/>
      <c r="AO1164" s="41" t="s">
        <v>70</v>
      </c>
      <c r="AP1164" s="41" t="s">
        <v>70</v>
      </c>
      <c r="AQ1164" s="41" t="s">
        <v>70</v>
      </c>
      <c r="AR1164" s="41" t="s">
        <v>70</v>
      </c>
      <c r="AS1164" s="41" t="s">
        <v>70</v>
      </c>
      <c r="AT1164" s="40"/>
      <c r="AU1164" s="40"/>
      <c r="AV1164" s="34" t="s">
        <v>70</v>
      </c>
      <c r="AW1164" s="34" t="s">
        <v>70</v>
      </c>
      <c r="AX1164" s="34" t="s">
        <v>63</v>
      </c>
      <c r="AY1164" s="34" t="s">
        <v>4285</v>
      </c>
      <c r="AZ1164" s="34" t="s">
        <v>64</v>
      </c>
      <c r="BA1164" s="34" t="s">
        <v>65</v>
      </c>
      <c r="BB1164" s="35">
        <v>2030</v>
      </c>
      <c r="BC1164" s="34" t="s">
        <v>66</v>
      </c>
    </row>
    <row r="1165" spans="1:55" x14ac:dyDescent="0.25">
      <c r="A1165" s="34" t="s">
        <v>1641</v>
      </c>
      <c r="B1165" s="35">
        <v>65547</v>
      </c>
      <c r="C1165" s="34">
        <v>100</v>
      </c>
      <c r="D1165" s="34" t="s">
        <v>1650</v>
      </c>
      <c r="E1165" s="34" t="s">
        <v>1651</v>
      </c>
      <c r="F1165" s="34" t="s">
        <v>1652</v>
      </c>
      <c r="G1165" s="34" t="s">
        <v>99</v>
      </c>
      <c r="H1165" s="34" t="s">
        <v>4287</v>
      </c>
      <c r="I1165" s="34" t="s">
        <v>60</v>
      </c>
      <c r="J1165" s="36">
        <v>40982</v>
      </c>
      <c r="K1165" s="36"/>
      <c r="L1165" s="34" t="s">
        <v>61</v>
      </c>
      <c r="M1165" s="40"/>
      <c r="N1165" s="41"/>
      <c r="O1165" s="40"/>
      <c r="P1165" s="41" t="s">
        <v>3456</v>
      </c>
      <c r="Q1165" s="40"/>
      <c r="R1165" s="41" t="s">
        <v>3456</v>
      </c>
      <c r="S1165" s="41"/>
      <c r="T1165" s="41" t="s">
        <v>70</v>
      </c>
      <c r="U1165" s="41"/>
      <c r="V1165" s="41"/>
      <c r="W1165" s="40"/>
      <c r="X1165" s="41" t="s">
        <v>70</v>
      </c>
      <c r="Y1165" s="41"/>
      <c r="Z1165" s="40"/>
      <c r="AA1165" s="41"/>
      <c r="AB1165" s="41"/>
      <c r="AC1165" s="41"/>
      <c r="AD1165" s="40"/>
      <c r="AE1165" s="41"/>
      <c r="AF1165" s="41"/>
      <c r="AG1165" s="41" t="s">
        <v>70</v>
      </c>
      <c r="AH1165" s="41"/>
      <c r="AI1165" s="41"/>
      <c r="AJ1165" s="40"/>
      <c r="AK1165" s="41" t="s">
        <v>70</v>
      </c>
      <c r="AL1165" s="40"/>
      <c r="AM1165" s="41"/>
      <c r="AN1165" s="40"/>
      <c r="AO1165" s="41" t="s">
        <v>70</v>
      </c>
      <c r="AP1165" s="41" t="s">
        <v>70</v>
      </c>
      <c r="AQ1165" s="41" t="s">
        <v>70</v>
      </c>
      <c r="AR1165" s="41" t="s">
        <v>70</v>
      </c>
      <c r="AS1165" s="41" t="s">
        <v>70</v>
      </c>
      <c r="AT1165" s="40"/>
      <c r="AU1165" s="40"/>
      <c r="AV1165" s="34" t="s">
        <v>70</v>
      </c>
      <c r="AW1165" s="34" t="s">
        <v>70</v>
      </c>
      <c r="AX1165" s="34" t="s">
        <v>133</v>
      </c>
      <c r="AY1165" s="34" t="s">
        <v>4292</v>
      </c>
      <c r="AZ1165" s="34" t="s">
        <v>64</v>
      </c>
      <c r="BA1165" s="34" t="s">
        <v>65</v>
      </c>
      <c r="BB1165" s="35">
        <v>2027</v>
      </c>
      <c r="BC1165" s="34" t="s">
        <v>66</v>
      </c>
    </row>
    <row r="1166" spans="1:55" x14ac:dyDescent="0.25">
      <c r="A1166" s="34" t="s">
        <v>3215</v>
      </c>
      <c r="B1166" s="35">
        <v>64785</v>
      </c>
      <c r="C1166" s="34">
        <v>100</v>
      </c>
      <c r="D1166" s="34" t="s">
        <v>3218</v>
      </c>
      <c r="E1166" s="34" t="s">
        <v>3219</v>
      </c>
      <c r="F1166" s="34" t="s">
        <v>3220</v>
      </c>
      <c r="G1166" s="34" t="s">
        <v>3521</v>
      </c>
      <c r="H1166" s="34" t="s">
        <v>4287</v>
      </c>
      <c r="I1166" s="34" t="s">
        <v>264</v>
      </c>
      <c r="J1166" s="36">
        <v>40297</v>
      </c>
      <c r="K1166" s="36"/>
      <c r="L1166" s="34" t="s">
        <v>61</v>
      </c>
      <c r="M1166" s="40"/>
      <c r="N1166" s="41"/>
      <c r="O1166" s="40"/>
      <c r="P1166" s="41" t="s">
        <v>3456</v>
      </c>
      <c r="Q1166" s="40"/>
      <c r="R1166" s="41"/>
      <c r="S1166" s="41"/>
      <c r="T1166" s="41" t="s">
        <v>70</v>
      </c>
      <c r="U1166" s="41"/>
      <c r="V1166" s="41"/>
      <c r="W1166" s="40"/>
      <c r="X1166" s="41" t="s">
        <v>70</v>
      </c>
      <c r="Y1166" s="41"/>
      <c r="Z1166" s="40"/>
      <c r="AA1166" s="41"/>
      <c r="AB1166" s="41"/>
      <c r="AC1166" s="41"/>
      <c r="AD1166" s="40"/>
      <c r="AE1166" s="41"/>
      <c r="AF1166" s="41"/>
      <c r="AG1166" s="41" t="s">
        <v>70</v>
      </c>
      <c r="AH1166" s="41"/>
      <c r="AI1166" s="41"/>
      <c r="AJ1166" s="40"/>
      <c r="AK1166" s="41" t="s">
        <v>70</v>
      </c>
      <c r="AL1166" s="40"/>
      <c r="AM1166" s="41"/>
      <c r="AN1166" s="40"/>
      <c r="AO1166" s="41" t="s">
        <v>70</v>
      </c>
      <c r="AP1166" s="41" t="s">
        <v>70</v>
      </c>
      <c r="AQ1166" s="41" t="s">
        <v>70</v>
      </c>
      <c r="AR1166" s="41" t="s">
        <v>70</v>
      </c>
      <c r="AS1166" s="41" t="s">
        <v>70</v>
      </c>
      <c r="AT1166" s="40"/>
      <c r="AU1166" s="40"/>
      <c r="AV1166" s="34" t="s">
        <v>70</v>
      </c>
      <c r="AW1166" s="34" t="s">
        <v>70</v>
      </c>
      <c r="AX1166" s="34" t="s">
        <v>1485</v>
      </c>
      <c r="AY1166" s="34" t="s">
        <v>4288</v>
      </c>
      <c r="AZ1166" s="34" t="s">
        <v>64</v>
      </c>
      <c r="BA1166" s="34" t="s">
        <v>65</v>
      </c>
      <c r="BB1166" s="35">
        <v>2026</v>
      </c>
      <c r="BC1166" s="34" t="s">
        <v>66</v>
      </c>
    </row>
    <row r="1167" spans="1:55" x14ac:dyDescent="0.25">
      <c r="A1167" s="34" t="s">
        <v>265</v>
      </c>
      <c r="B1167" s="35">
        <v>64864</v>
      </c>
      <c r="C1167" s="34">
        <v>85</v>
      </c>
      <c r="D1167" s="34" t="s">
        <v>321</v>
      </c>
      <c r="E1167" s="34" t="s">
        <v>322</v>
      </c>
      <c r="F1167" s="34" t="s">
        <v>203</v>
      </c>
      <c r="G1167" s="34" t="s">
        <v>558</v>
      </c>
      <c r="H1167" s="34" t="s">
        <v>59</v>
      </c>
      <c r="I1167" s="34" t="s">
        <v>204</v>
      </c>
      <c r="J1167" s="36">
        <v>40577</v>
      </c>
      <c r="K1167" s="36"/>
      <c r="L1167" s="34" t="s">
        <v>61</v>
      </c>
      <c r="M1167" s="40"/>
      <c r="N1167" s="41"/>
      <c r="O1167" s="40"/>
      <c r="P1167" s="41" t="s">
        <v>3456</v>
      </c>
      <c r="Q1167" s="40"/>
      <c r="R1167" s="41"/>
      <c r="S1167" s="41"/>
      <c r="T1167" s="41" t="s">
        <v>70</v>
      </c>
      <c r="U1167" s="41"/>
      <c r="V1167" s="41"/>
      <c r="W1167" s="40"/>
      <c r="X1167" s="41" t="s">
        <v>70</v>
      </c>
      <c r="Y1167" s="41"/>
      <c r="Z1167" s="41"/>
      <c r="AA1167" s="41"/>
      <c r="AB1167" s="41"/>
      <c r="AC1167" s="41"/>
      <c r="AD1167" s="41"/>
      <c r="AE1167" s="41"/>
      <c r="AF1167" s="41"/>
      <c r="AG1167" s="41" t="s">
        <v>70</v>
      </c>
      <c r="AH1167" s="41"/>
      <c r="AI1167" s="41"/>
      <c r="AJ1167" s="41"/>
      <c r="AK1167" s="41" t="s">
        <v>70</v>
      </c>
      <c r="AL1167" s="41"/>
      <c r="AM1167" s="41"/>
      <c r="AN1167" s="41"/>
      <c r="AO1167" s="41" t="s">
        <v>70</v>
      </c>
      <c r="AP1167" s="41"/>
      <c r="AQ1167" s="41"/>
      <c r="AR1167" s="41"/>
      <c r="AS1167" s="41"/>
      <c r="AT1167" s="41"/>
      <c r="AU1167" s="41"/>
      <c r="AV1167" s="34" t="s">
        <v>70</v>
      </c>
      <c r="AW1167" s="34" t="s">
        <v>70</v>
      </c>
      <c r="AX1167" s="34" t="s">
        <v>133</v>
      </c>
      <c r="AY1167" s="34" t="s">
        <v>4292</v>
      </c>
      <c r="AZ1167" s="34" t="s">
        <v>64</v>
      </c>
      <c r="BA1167" s="34" t="s">
        <v>65</v>
      </c>
      <c r="BB1167" s="35">
        <v>2026</v>
      </c>
      <c r="BC1167" s="34" t="s">
        <v>66</v>
      </c>
    </row>
    <row r="1168" spans="1:55" x14ac:dyDescent="0.25">
      <c r="A1168" s="34" t="s">
        <v>2462</v>
      </c>
      <c r="B1168" s="35">
        <v>65603</v>
      </c>
      <c r="C1168" s="34">
        <v>100</v>
      </c>
      <c r="D1168" s="34" t="s">
        <v>2480</v>
      </c>
      <c r="E1168" s="34" t="s">
        <v>2481</v>
      </c>
      <c r="F1168" s="34" t="s">
        <v>2482</v>
      </c>
      <c r="G1168" s="34" t="s">
        <v>3500</v>
      </c>
      <c r="H1168" s="34" t="s">
        <v>4287</v>
      </c>
      <c r="I1168" s="34" t="s">
        <v>137</v>
      </c>
      <c r="J1168" s="36">
        <v>41052</v>
      </c>
      <c r="K1168" s="36"/>
      <c r="L1168" s="34" t="s">
        <v>61</v>
      </c>
      <c r="M1168" s="40"/>
      <c r="N1168" s="41"/>
      <c r="O1168" s="40"/>
      <c r="P1168" s="41" t="s">
        <v>3456</v>
      </c>
      <c r="Q1168" s="40"/>
      <c r="R1168" s="41"/>
      <c r="S1168" s="41"/>
      <c r="T1168" s="41" t="s">
        <v>70</v>
      </c>
      <c r="U1168" s="41"/>
      <c r="V1168" s="41"/>
      <c r="W1168" s="40"/>
      <c r="X1168" s="41" t="s">
        <v>70</v>
      </c>
      <c r="Y1168" s="41"/>
      <c r="Z1168" s="40"/>
      <c r="AA1168" s="41"/>
      <c r="AB1168" s="41"/>
      <c r="AC1168" s="41"/>
      <c r="AD1168" s="40"/>
      <c r="AE1168" s="41"/>
      <c r="AF1168" s="41"/>
      <c r="AG1168" s="41" t="s">
        <v>70</v>
      </c>
      <c r="AH1168" s="41"/>
      <c r="AI1168" s="41"/>
      <c r="AJ1168" s="40"/>
      <c r="AK1168" s="41" t="s">
        <v>70</v>
      </c>
      <c r="AL1168" s="40"/>
      <c r="AM1168" s="41"/>
      <c r="AN1168" s="40"/>
      <c r="AO1168" s="41" t="s">
        <v>70</v>
      </c>
      <c r="AP1168" s="41" t="s">
        <v>70</v>
      </c>
      <c r="AQ1168" s="41" t="s">
        <v>70</v>
      </c>
      <c r="AR1168" s="41" t="s">
        <v>70</v>
      </c>
      <c r="AS1168" s="41" t="s">
        <v>70</v>
      </c>
      <c r="AT1168" s="40"/>
      <c r="AU1168" s="40"/>
      <c r="AV1168" s="34" t="s">
        <v>70</v>
      </c>
      <c r="AW1168" s="34" t="s">
        <v>70</v>
      </c>
      <c r="AX1168" s="34" t="s">
        <v>63</v>
      </c>
      <c r="AY1168" s="34" t="s">
        <v>4302</v>
      </c>
      <c r="AZ1168" s="34" t="s">
        <v>64</v>
      </c>
      <c r="BA1168" s="34" t="s">
        <v>65</v>
      </c>
      <c r="BB1168" s="35">
        <v>2028</v>
      </c>
      <c r="BC1168" s="34" t="s">
        <v>66</v>
      </c>
    </row>
    <row r="1169" spans="1:55" x14ac:dyDescent="0.25">
      <c r="A1169" s="34" t="s">
        <v>770</v>
      </c>
      <c r="B1169" s="35">
        <v>67611</v>
      </c>
      <c r="C1169" s="34">
        <v>24.21</v>
      </c>
      <c r="D1169" s="34" t="s">
        <v>790</v>
      </c>
      <c r="E1169" s="34" t="s">
        <v>791</v>
      </c>
      <c r="F1169" s="34" t="s">
        <v>622</v>
      </c>
      <c r="G1169" s="34" t="s">
        <v>467</v>
      </c>
      <c r="H1169" s="34" t="s">
        <v>59</v>
      </c>
      <c r="I1169" s="34" t="s">
        <v>70</v>
      </c>
      <c r="J1169" s="36">
        <v>42719</v>
      </c>
      <c r="K1169" s="36"/>
      <c r="L1169" s="34" t="s">
        <v>61</v>
      </c>
      <c r="M1169" s="40"/>
      <c r="N1169" s="41"/>
      <c r="O1169" s="40"/>
      <c r="P1169" s="41" t="s">
        <v>3456</v>
      </c>
      <c r="Q1169" s="40"/>
      <c r="R1169" s="41" t="s">
        <v>3456</v>
      </c>
      <c r="S1169" s="41"/>
      <c r="T1169" s="41" t="s">
        <v>70</v>
      </c>
      <c r="U1169" s="41"/>
      <c r="V1169" s="41"/>
      <c r="W1169" s="40"/>
      <c r="X1169" s="41" t="s">
        <v>70</v>
      </c>
      <c r="Y1169" s="41"/>
      <c r="Z1169" s="41"/>
      <c r="AA1169" s="41"/>
      <c r="AB1169" s="41"/>
      <c r="AC1169" s="41"/>
      <c r="AD1169" s="40"/>
      <c r="AE1169" s="41" t="s">
        <v>3456</v>
      </c>
      <c r="AF1169" s="41"/>
      <c r="AG1169" s="41" t="s">
        <v>70</v>
      </c>
      <c r="AH1169" s="41"/>
      <c r="AI1169" s="41"/>
      <c r="AJ1169" s="40"/>
      <c r="AK1169" s="41" t="s">
        <v>70</v>
      </c>
      <c r="AL1169" s="40"/>
      <c r="AM1169" s="41"/>
      <c r="AN1169" s="41"/>
      <c r="AO1169" s="41" t="s">
        <v>70</v>
      </c>
      <c r="AP1169" s="41" t="s">
        <v>70</v>
      </c>
      <c r="AQ1169" s="41" t="s">
        <v>70</v>
      </c>
      <c r="AR1169" s="41" t="s">
        <v>70</v>
      </c>
      <c r="AS1169" s="41" t="s">
        <v>70</v>
      </c>
      <c r="AT1169" s="41"/>
      <c r="AU1169" s="41"/>
      <c r="AV1169" s="34" t="s">
        <v>535</v>
      </c>
      <c r="AW1169" s="34" t="s">
        <v>536</v>
      </c>
      <c r="AX1169" s="34" t="s">
        <v>133</v>
      </c>
      <c r="AY1169" s="34" t="s">
        <v>70</v>
      </c>
      <c r="AZ1169" s="34" t="s">
        <v>64</v>
      </c>
      <c r="BA1169" s="34" t="s">
        <v>65</v>
      </c>
      <c r="BB1169" s="35">
        <v>2032</v>
      </c>
      <c r="BC1169" s="34" t="s">
        <v>103</v>
      </c>
    </row>
    <row r="1170" spans="1:55" x14ac:dyDescent="0.25">
      <c r="A1170" s="34" t="s">
        <v>445</v>
      </c>
      <c r="B1170" s="35">
        <v>78665</v>
      </c>
      <c r="C1170" s="34">
        <v>100</v>
      </c>
      <c r="D1170" s="34" t="s">
        <v>461</v>
      </c>
      <c r="E1170" s="34" t="s">
        <v>462</v>
      </c>
      <c r="F1170" s="34" t="s">
        <v>430</v>
      </c>
      <c r="G1170" s="34" t="s">
        <v>173</v>
      </c>
      <c r="H1170" s="34" t="s">
        <v>144</v>
      </c>
      <c r="I1170" s="34" t="s">
        <v>428</v>
      </c>
      <c r="J1170" s="36">
        <v>43676</v>
      </c>
      <c r="K1170" s="36"/>
      <c r="L1170" s="34" t="s">
        <v>61</v>
      </c>
      <c r="M1170" s="40"/>
      <c r="N1170" s="41"/>
      <c r="O1170" s="40"/>
      <c r="P1170" s="41" t="s">
        <v>3456</v>
      </c>
      <c r="Q1170" s="40"/>
      <c r="R1170" s="41"/>
      <c r="S1170" s="41"/>
      <c r="T1170" s="41" t="s">
        <v>70</v>
      </c>
      <c r="U1170" s="41"/>
      <c r="V1170" s="41"/>
      <c r="W1170" s="40"/>
      <c r="X1170" s="41" t="s">
        <v>70</v>
      </c>
      <c r="Y1170" s="41"/>
      <c r="Z1170" s="41"/>
      <c r="AA1170" s="41"/>
      <c r="AB1170" s="41"/>
      <c r="AC1170" s="41"/>
      <c r="AD1170" s="40"/>
      <c r="AE1170" s="41" t="s">
        <v>3456</v>
      </c>
      <c r="AF1170" s="41" t="s">
        <v>3456</v>
      </c>
      <c r="AG1170" s="41" t="s">
        <v>70</v>
      </c>
      <c r="AH1170" s="41"/>
      <c r="AI1170" s="41"/>
      <c r="AJ1170" s="40"/>
      <c r="AK1170" s="41" t="s">
        <v>70</v>
      </c>
      <c r="AL1170" s="41"/>
      <c r="AM1170" s="41"/>
      <c r="AN1170" s="41"/>
      <c r="AO1170" s="41" t="s">
        <v>70</v>
      </c>
      <c r="AP1170" s="41" t="s">
        <v>70</v>
      </c>
      <c r="AQ1170" s="41" t="s">
        <v>70</v>
      </c>
      <c r="AR1170" s="41" t="s">
        <v>70</v>
      </c>
      <c r="AS1170" s="41" t="s">
        <v>70</v>
      </c>
      <c r="AT1170" s="41"/>
      <c r="AU1170" s="41"/>
      <c r="AV1170" s="34" t="s">
        <v>70</v>
      </c>
      <c r="AW1170" s="34" t="s">
        <v>70</v>
      </c>
      <c r="AX1170" s="34" t="s">
        <v>133</v>
      </c>
      <c r="AY1170" s="34" t="s">
        <v>4292</v>
      </c>
      <c r="AZ1170" s="34" t="s">
        <v>64</v>
      </c>
      <c r="BA1170" s="34" t="s">
        <v>65</v>
      </c>
      <c r="BB1170" s="35">
        <v>2035</v>
      </c>
      <c r="BC1170" s="34" t="s">
        <v>66</v>
      </c>
    </row>
    <row r="1171" spans="1:55" x14ac:dyDescent="0.25">
      <c r="A1171" s="34" t="s">
        <v>3514</v>
      </c>
      <c r="B1171" s="35">
        <v>80581</v>
      </c>
      <c r="C1171" s="34">
        <v>100</v>
      </c>
      <c r="D1171" s="34" t="s">
        <v>3513</v>
      </c>
      <c r="E1171" s="34" t="s">
        <v>3512</v>
      </c>
      <c r="F1171" s="34" t="s">
        <v>829</v>
      </c>
      <c r="G1171" s="34" t="s">
        <v>223</v>
      </c>
      <c r="H1171" s="34" t="s">
        <v>145</v>
      </c>
      <c r="I1171" s="34" t="s">
        <v>729</v>
      </c>
      <c r="J1171" s="36">
        <v>44490</v>
      </c>
      <c r="K1171" s="36"/>
      <c r="L1171" s="34" t="s">
        <v>71</v>
      </c>
      <c r="M1171" s="40"/>
      <c r="N1171" s="41" t="s">
        <v>3456</v>
      </c>
      <c r="O1171" s="40">
        <v>32363</v>
      </c>
      <c r="P1171" s="41"/>
      <c r="Q1171" s="40">
        <v>32363</v>
      </c>
      <c r="R1171" s="41"/>
      <c r="S1171" s="41"/>
      <c r="T1171" s="41" t="s">
        <v>70</v>
      </c>
      <c r="U1171" s="41"/>
      <c r="V1171" s="41"/>
      <c r="W1171" s="40">
        <v>32363</v>
      </c>
      <c r="X1171" s="41" t="s">
        <v>70</v>
      </c>
      <c r="Y1171" s="41"/>
      <c r="Z1171" s="40"/>
      <c r="AA1171" s="41" t="s">
        <v>3456</v>
      </c>
      <c r="AB1171" s="41"/>
      <c r="AC1171" s="41"/>
      <c r="AD1171" s="40"/>
      <c r="AE1171" s="41" t="s">
        <v>3456</v>
      </c>
      <c r="AF1171" s="41" t="s">
        <v>3456</v>
      </c>
      <c r="AG1171" s="41" t="s">
        <v>70</v>
      </c>
      <c r="AH1171" s="41"/>
      <c r="AI1171" s="41"/>
      <c r="AJ1171" s="40"/>
      <c r="AK1171" s="41" t="s">
        <v>70</v>
      </c>
      <c r="AL1171" s="40"/>
      <c r="AM1171" s="41"/>
      <c r="AN1171" s="40"/>
      <c r="AO1171" s="41" t="s">
        <v>70</v>
      </c>
      <c r="AP1171" s="41" t="s">
        <v>70</v>
      </c>
      <c r="AQ1171" s="41" t="s">
        <v>70</v>
      </c>
      <c r="AR1171" s="41" t="s">
        <v>70</v>
      </c>
      <c r="AS1171" s="41" t="s">
        <v>70</v>
      </c>
      <c r="AT1171" s="40"/>
      <c r="AU1171" s="40"/>
      <c r="AV1171" s="34" t="s">
        <v>70</v>
      </c>
      <c r="AW1171" s="34" t="s">
        <v>70</v>
      </c>
      <c r="AX1171" s="34" t="s">
        <v>63</v>
      </c>
      <c r="AY1171" s="34" t="s">
        <v>4311</v>
      </c>
      <c r="AZ1171" s="34" t="s">
        <v>64</v>
      </c>
      <c r="BA1171" s="34" t="s">
        <v>65</v>
      </c>
      <c r="BB1171" s="35">
        <v>2039</v>
      </c>
      <c r="BC1171" s="34" t="s">
        <v>66</v>
      </c>
    </row>
    <row r="1172" spans="1:55" x14ac:dyDescent="0.25">
      <c r="A1172" s="34" t="s">
        <v>615</v>
      </c>
      <c r="B1172" s="35">
        <v>79479</v>
      </c>
      <c r="C1172" s="34">
        <v>100</v>
      </c>
      <c r="D1172" s="34" t="s">
        <v>633</v>
      </c>
      <c r="E1172" s="34" t="s">
        <v>634</v>
      </c>
      <c r="F1172" s="34" t="s">
        <v>501</v>
      </c>
      <c r="G1172" s="34" t="s">
        <v>421</v>
      </c>
      <c r="H1172" s="34" t="s">
        <v>59</v>
      </c>
      <c r="I1172" s="34" t="s">
        <v>422</v>
      </c>
      <c r="J1172" s="36">
        <v>44077</v>
      </c>
      <c r="K1172" s="36"/>
      <c r="L1172" s="34" t="s">
        <v>61</v>
      </c>
      <c r="M1172" s="40"/>
      <c r="N1172" s="41"/>
      <c r="O1172" s="40"/>
      <c r="P1172" s="41" t="s">
        <v>3456</v>
      </c>
      <c r="Q1172" s="40"/>
      <c r="R1172" s="41" t="s">
        <v>3456</v>
      </c>
      <c r="S1172" s="41"/>
      <c r="T1172" s="41" t="s">
        <v>70</v>
      </c>
      <c r="U1172" s="41"/>
      <c r="V1172" s="41"/>
      <c r="W1172" s="40"/>
      <c r="X1172" s="41" t="s">
        <v>70</v>
      </c>
      <c r="Y1172" s="41"/>
      <c r="Z1172" s="41"/>
      <c r="AA1172" s="41"/>
      <c r="AB1172" s="41"/>
      <c r="AC1172" s="41"/>
      <c r="AD1172" s="40"/>
      <c r="AE1172" s="41" t="s">
        <v>3456</v>
      </c>
      <c r="AF1172" s="41" t="s">
        <v>3456</v>
      </c>
      <c r="AG1172" s="41" t="s">
        <v>70</v>
      </c>
      <c r="AH1172" s="41"/>
      <c r="AI1172" s="41"/>
      <c r="AJ1172" s="40"/>
      <c r="AK1172" s="41" t="s">
        <v>70</v>
      </c>
      <c r="AL1172" s="40"/>
      <c r="AM1172" s="41"/>
      <c r="AN1172" s="41"/>
      <c r="AO1172" s="41" t="s">
        <v>70</v>
      </c>
      <c r="AP1172" s="41" t="s">
        <v>70</v>
      </c>
      <c r="AQ1172" s="41" t="s">
        <v>70</v>
      </c>
      <c r="AR1172" s="41" t="s">
        <v>70</v>
      </c>
      <c r="AS1172" s="41" t="s">
        <v>70</v>
      </c>
      <c r="AT1172" s="41"/>
      <c r="AU1172" s="41"/>
      <c r="AV1172" s="34" t="s">
        <v>70</v>
      </c>
      <c r="AW1172" s="34" t="s">
        <v>70</v>
      </c>
      <c r="AX1172" s="34" t="s">
        <v>63</v>
      </c>
      <c r="AY1172" s="34" t="s">
        <v>4302</v>
      </c>
      <c r="AZ1172" s="34" t="s">
        <v>64</v>
      </c>
      <c r="BA1172" s="34" t="s">
        <v>65</v>
      </c>
      <c r="BB1172" s="35">
        <v>2037</v>
      </c>
      <c r="BC1172" s="34" t="s">
        <v>66</v>
      </c>
    </row>
    <row r="1173" spans="1:55" x14ac:dyDescent="0.25">
      <c r="A1173" s="34" t="s">
        <v>3136</v>
      </c>
      <c r="B1173" s="35">
        <v>67612</v>
      </c>
      <c r="C1173" s="34">
        <v>100</v>
      </c>
      <c r="D1173" s="34" t="s">
        <v>4677</v>
      </c>
      <c r="E1173" s="34" t="s">
        <v>3146</v>
      </c>
      <c r="F1173" s="34" t="s">
        <v>622</v>
      </c>
      <c r="G1173" s="34" t="s">
        <v>467</v>
      </c>
      <c r="H1173" s="34" t="s">
        <v>59</v>
      </c>
      <c r="I1173" s="34" t="s">
        <v>70</v>
      </c>
      <c r="J1173" s="36">
        <v>42704</v>
      </c>
      <c r="K1173" s="36"/>
      <c r="L1173" s="34" t="s">
        <v>61</v>
      </c>
      <c r="M1173" s="40"/>
      <c r="N1173" s="41"/>
      <c r="O1173" s="40"/>
      <c r="P1173" s="41" t="s">
        <v>3456</v>
      </c>
      <c r="Q1173" s="40"/>
      <c r="R1173" s="41" t="s">
        <v>3456</v>
      </c>
      <c r="S1173" s="41"/>
      <c r="T1173" s="41" t="s">
        <v>70</v>
      </c>
      <c r="U1173" s="41"/>
      <c r="V1173" s="41"/>
      <c r="W1173" s="40"/>
      <c r="X1173" s="41" t="s">
        <v>70</v>
      </c>
      <c r="Y1173" s="41"/>
      <c r="Z1173" s="40"/>
      <c r="AA1173" s="41"/>
      <c r="AB1173" s="41"/>
      <c r="AC1173" s="41"/>
      <c r="AD1173" s="40"/>
      <c r="AE1173" s="41" t="s">
        <v>3456</v>
      </c>
      <c r="AF1173" s="41"/>
      <c r="AG1173" s="41" t="s">
        <v>70</v>
      </c>
      <c r="AH1173" s="41"/>
      <c r="AI1173" s="41"/>
      <c r="AJ1173" s="40"/>
      <c r="AK1173" s="41" t="s">
        <v>70</v>
      </c>
      <c r="AL1173" s="40"/>
      <c r="AM1173" s="41"/>
      <c r="AN1173" s="40"/>
      <c r="AO1173" s="41" t="s">
        <v>70</v>
      </c>
      <c r="AP1173" s="41" t="s">
        <v>70</v>
      </c>
      <c r="AQ1173" s="41" t="s">
        <v>70</v>
      </c>
      <c r="AR1173" s="41" t="s">
        <v>70</v>
      </c>
      <c r="AS1173" s="41" t="s">
        <v>70</v>
      </c>
      <c r="AT1173" s="40"/>
      <c r="AU1173" s="40"/>
      <c r="AV1173" s="34" t="s">
        <v>535</v>
      </c>
      <c r="AW1173" s="34" t="s">
        <v>536</v>
      </c>
      <c r="AX1173" s="34" t="s">
        <v>133</v>
      </c>
      <c r="AY1173" s="34" t="s">
        <v>4296</v>
      </c>
      <c r="AZ1173" s="34" t="s">
        <v>64</v>
      </c>
      <c r="BA1173" s="34" t="s">
        <v>65</v>
      </c>
      <c r="BB1173" s="35">
        <v>2033</v>
      </c>
      <c r="BC1173" s="34" t="s">
        <v>103</v>
      </c>
    </row>
    <row r="1174" spans="1:55" x14ac:dyDescent="0.25">
      <c r="A1174" s="34" t="s">
        <v>1502</v>
      </c>
      <c r="B1174" s="35">
        <v>63759</v>
      </c>
      <c r="C1174" s="34">
        <v>100</v>
      </c>
      <c r="D1174" s="34" t="s">
        <v>1509</v>
      </c>
      <c r="E1174" s="34" t="s">
        <v>1510</v>
      </c>
      <c r="F1174" s="34" t="s">
        <v>482</v>
      </c>
      <c r="G1174" s="34" t="s">
        <v>3974</v>
      </c>
      <c r="H1174" s="34" t="s">
        <v>59</v>
      </c>
      <c r="I1174" s="34" t="s">
        <v>380</v>
      </c>
      <c r="J1174" s="36">
        <v>40260</v>
      </c>
      <c r="K1174" s="36"/>
      <c r="L1174" s="34" t="s">
        <v>61</v>
      </c>
      <c r="M1174" s="40"/>
      <c r="N1174" s="41"/>
      <c r="O1174" s="40"/>
      <c r="P1174" s="41" t="s">
        <v>3456</v>
      </c>
      <c r="Q1174" s="40"/>
      <c r="R1174" s="41"/>
      <c r="S1174" s="41"/>
      <c r="T1174" s="41" t="s">
        <v>70</v>
      </c>
      <c r="U1174" s="41"/>
      <c r="V1174" s="41"/>
      <c r="W1174" s="40"/>
      <c r="X1174" s="41" t="s">
        <v>70</v>
      </c>
      <c r="Y1174" s="41"/>
      <c r="Z1174" s="40"/>
      <c r="AA1174" s="41"/>
      <c r="AB1174" s="41"/>
      <c r="AC1174" s="41"/>
      <c r="AD1174" s="40"/>
      <c r="AE1174" s="41" t="s">
        <v>3456</v>
      </c>
      <c r="AF1174" s="41" t="s">
        <v>3456</v>
      </c>
      <c r="AG1174" s="41" t="s">
        <v>70</v>
      </c>
      <c r="AH1174" s="41"/>
      <c r="AI1174" s="41" t="s">
        <v>3456</v>
      </c>
      <c r="AJ1174" s="40"/>
      <c r="AK1174" s="41" t="s">
        <v>70</v>
      </c>
      <c r="AL1174" s="40"/>
      <c r="AM1174" s="41"/>
      <c r="AN1174" s="40"/>
      <c r="AO1174" s="41" t="s">
        <v>70</v>
      </c>
      <c r="AP1174" s="41" t="s">
        <v>70</v>
      </c>
      <c r="AQ1174" s="41" t="s">
        <v>70</v>
      </c>
      <c r="AR1174" s="41" t="s">
        <v>70</v>
      </c>
      <c r="AS1174" s="41" t="s">
        <v>70</v>
      </c>
      <c r="AT1174" s="40"/>
      <c r="AU1174" s="40"/>
      <c r="AV1174" s="34" t="s">
        <v>70</v>
      </c>
      <c r="AW1174" s="34" t="s">
        <v>70</v>
      </c>
      <c r="AX1174" s="34" t="s">
        <v>63</v>
      </c>
      <c r="AY1174" s="34" t="s">
        <v>4290</v>
      </c>
      <c r="AZ1174" s="34" t="s">
        <v>64</v>
      </c>
      <c r="BA1174" s="34" t="s">
        <v>65</v>
      </c>
      <c r="BB1174" s="35">
        <v>2025</v>
      </c>
      <c r="BC1174" s="34" t="s">
        <v>66</v>
      </c>
    </row>
    <row r="1175" spans="1:55" x14ac:dyDescent="0.25">
      <c r="A1175" s="34" t="s">
        <v>4433</v>
      </c>
      <c r="B1175" s="35">
        <v>82170</v>
      </c>
      <c r="C1175" s="34">
        <v>100</v>
      </c>
      <c r="D1175" s="34" t="s">
        <v>4491</v>
      </c>
      <c r="E1175" s="34" t="s">
        <v>4492</v>
      </c>
      <c r="F1175" s="34" t="s">
        <v>4453</v>
      </c>
      <c r="G1175" s="34" t="s">
        <v>4437</v>
      </c>
      <c r="H1175" s="34" t="s">
        <v>59</v>
      </c>
      <c r="I1175" s="34" t="s">
        <v>4458</v>
      </c>
      <c r="J1175" s="36">
        <v>44256</v>
      </c>
      <c r="K1175" s="36"/>
      <c r="L1175" s="34" t="s">
        <v>61</v>
      </c>
      <c r="M1175" s="40"/>
      <c r="N1175" s="41" t="s">
        <v>3456</v>
      </c>
      <c r="O1175" s="40"/>
      <c r="P1175" s="41" t="s">
        <v>3456</v>
      </c>
      <c r="Q1175" s="40"/>
      <c r="R1175" s="41" t="s">
        <v>3456</v>
      </c>
      <c r="S1175" s="41" t="s">
        <v>3456</v>
      </c>
      <c r="T1175" s="41" t="s">
        <v>70</v>
      </c>
      <c r="U1175" s="41"/>
      <c r="V1175" s="41"/>
      <c r="W1175" s="40"/>
      <c r="X1175" s="41" t="s">
        <v>70</v>
      </c>
      <c r="Y1175" s="41"/>
      <c r="Z1175" s="40"/>
      <c r="AA1175" s="41"/>
      <c r="AB1175" s="41"/>
      <c r="AC1175" s="41"/>
      <c r="AD1175" s="40"/>
      <c r="AE1175" s="41" t="s">
        <v>3456</v>
      </c>
      <c r="AF1175" s="41" t="s">
        <v>3456</v>
      </c>
      <c r="AG1175" s="41" t="s">
        <v>70</v>
      </c>
      <c r="AH1175" s="41"/>
      <c r="AI1175" s="41"/>
      <c r="AJ1175" s="40"/>
      <c r="AK1175" s="41" t="s">
        <v>70</v>
      </c>
      <c r="AL1175" s="40"/>
      <c r="AM1175" s="41"/>
      <c r="AN1175" s="40"/>
      <c r="AO1175" s="41" t="s">
        <v>70</v>
      </c>
      <c r="AP1175" s="41" t="s">
        <v>70</v>
      </c>
      <c r="AQ1175" s="41" t="s">
        <v>70</v>
      </c>
      <c r="AR1175" s="41" t="s">
        <v>70</v>
      </c>
      <c r="AS1175" s="41" t="s">
        <v>70</v>
      </c>
      <c r="AT1175" s="40"/>
      <c r="AU1175" s="40"/>
      <c r="AV1175" s="34" t="s">
        <v>70</v>
      </c>
      <c r="AW1175" s="34" t="s">
        <v>70</v>
      </c>
      <c r="AX1175" s="34" t="s">
        <v>63</v>
      </c>
      <c r="AY1175" s="34" t="s">
        <v>70</v>
      </c>
      <c r="AZ1175" s="34" t="s">
        <v>64</v>
      </c>
      <c r="BA1175" s="34" t="s">
        <v>65</v>
      </c>
      <c r="BB1175" s="35">
        <v>2037</v>
      </c>
      <c r="BC1175" s="34" t="s">
        <v>66</v>
      </c>
    </row>
    <row r="1176" spans="1:55" x14ac:dyDescent="0.25">
      <c r="A1176" s="34" t="s">
        <v>1173</v>
      </c>
      <c r="B1176" s="35">
        <v>81456</v>
      </c>
      <c r="C1176" s="34">
        <v>100</v>
      </c>
      <c r="D1176" s="34" t="s">
        <v>4388</v>
      </c>
      <c r="E1176" s="34" t="s">
        <v>4389</v>
      </c>
      <c r="F1176" s="34" t="s">
        <v>4014</v>
      </c>
      <c r="G1176" s="34" t="s">
        <v>230</v>
      </c>
      <c r="H1176" s="34" t="s">
        <v>59</v>
      </c>
      <c r="I1176" s="34" t="s">
        <v>70</v>
      </c>
      <c r="J1176" s="36">
        <v>45020</v>
      </c>
      <c r="K1176" s="36"/>
      <c r="L1176" s="34" t="s">
        <v>71</v>
      </c>
      <c r="M1176" s="40"/>
      <c r="N1176" s="41" t="s">
        <v>3456</v>
      </c>
      <c r="O1176" s="40">
        <v>32363</v>
      </c>
      <c r="P1176" s="41"/>
      <c r="Q1176" s="40">
        <v>32363</v>
      </c>
      <c r="R1176" s="41"/>
      <c r="S1176" s="41"/>
      <c r="T1176" s="41" t="s">
        <v>70</v>
      </c>
      <c r="U1176" s="41"/>
      <c r="V1176" s="41"/>
      <c r="W1176" s="40">
        <v>32363</v>
      </c>
      <c r="X1176" s="41" t="s">
        <v>70</v>
      </c>
      <c r="Y1176" s="41"/>
      <c r="Z1176" s="41"/>
      <c r="AA1176" s="41" t="s">
        <v>3456</v>
      </c>
      <c r="AB1176" s="41"/>
      <c r="AC1176" s="41"/>
      <c r="AD1176" s="40"/>
      <c r="AE1176" s="41" t="s">
        <v>3456</v>
      </c>
      <c r="AF1176" s="41" t="s">
        <v>3456</v>
      </c>
      <c r="AG1176" s="41" t="s">
        <v>70</v>
      </c>
      <c r="AH1176" s="41"/>
      <c r="AI1176" s="41"/>
      <c r="AJ1176" s="40"/>
      <c r="AK1176" s="41" t="s">
        <v>70</v>
      </c>
      <c r="AL1176" s="40"/>
      <c r="AM1176" s="41"/>
      <c r="AN1176" s="40"/>
      <c r="AO1176" s="41" t="s">
        <v>70</v>
      </c>
      <c r="AP1176" s="41" t="s">
        <v>70</v>
      </c>
      <c r="AQ1176" s="41" t="s">
        <v>70</v>
      </c>
      <c r="AR1176" s="41" t="s">
        <v>70</v>
      </c>
      <c r="AS1176" s="41" t="s">
        <v>70</v>
      </c>
      <c r="AT1176" s="40"/>
      <c r="AU1176" s="40"/>
      <c r="AV1176" s="34" t="s">
        <v>70</v>
      </c>
      <c r="AW1176" s="34" t="s">
        <v>70</v>
      </c>
      <c r="AX1176" s="34" t="s">
        <v>133</v>
      </c>
      <c r="AY1176" s="34" t="s">
        <v>4295</v>
      </c>
      <c r="AZ1176" s="34" t="s">
        <v>64</v>
      </c>
      <c r="BA1176" s="34" t="s">
        <v>65</v>
      </c>
      <c r="BB1176" s="35">
        <v>2040</v>
      </c>
      <c r="BC1176" s="34" t="s">
        <v>66</v>
      </c>
    </row>
    <row r="1177" spans="1:55" x14ac:dyDescent="0.25">
      <c r="A1177" s="34" t="s">
        <v>4404</v>
      </c>
      <c r="B1177" s="35">
        <v>80988</v>
      </c>
      <c r="C1177" s="34">
        <v>100</v>
      </c>
      <c r="D1177" s="34" t="s">
        <v>4415</v>
      </c>
      <c r="E1177" s="34" t="s">
        <v>4416</v>
      </c>
      <c r="F1177" s="34" t="s">
        <v>4417</v>
      </c>
      <c r="G1177" s="34" t="s">
        <v>131</v>
      </c>
      <c r="H1177" s="34" t="s">
        <v>70</v>
      </c>
      <c r="I1177" s="34" t="s">
        <v>70</v>
      </c>
      <c r="J1177" s="36">
        <v>45288</v>
      </c>
      <c r="K1177" s="36"/>
      <c r="L1177" s="34" t="s">
        <v>71</v>
      </c>
      <c r="M1177" s="40"/>
      <c r="N1177" s="41"/>
      <c r="O1177" s="40">
        <v>32363</v>
      </c>
      <c r="P1177" s="41"/>
      <c r="Q1177" s="40">
        <v>32363</v>
      </c>
      <c r="R1177" s="41"/>
      <c r="S1177" s="41"/>
      <c r="T1177" s="41" t="s">
        <v>70</v>
      </c>
      <c r="U1177" s="41"/>
      <c r="V1177" s="41"/>
      <c r="W1177" s="40">
        <v>32363</v>
      </c>
      <c r="X1177" s="41" t="s">
        <v>70</v>
      </c>
      <c r="Y1177" s="41"/>
      <c r="Z1177" s="40"/>
      <c r="AA1177" s="41" t="s">
        <v>3456</v>
      </c>
      <c r="AB1177" s="41"/>
      <c r="AC1177" s="41"/>
      <c r="AD1177" s="40"/>
      <c r="AE1177" s="41" t="s">
        <v>3456</v>
      </c>
      <c r="AF1177" s="41" t="s">
        <v>3456</v>
      </c>
      <c r="AG1177" s="41" t="s">
        <v>70</v>
      </c>
      <c r="AH1177" s="41"/>
      <c r="AI1177" s="41"/>
      <c r="AJ1177" s="40"/>
      <c r="AK1177" s="41" t="s">
        <v>70</v>
      </c>
      <c r="AL1177" s="40"/>
      <c r="AM1177" s="41"/>
      <c r="AN1177" s="40"/>
      <c r="AO1177" s="41" t="s">
        <v>70</v>
      </c>
      <c r="AP1177" s="41" t="s">
        <v>70</v>
      </c>
      <c r="AQ1177" s="41" t="s">
        <v>70</v>
      </c>
      <c r="AR1177" s="41" t="s">
        <v>70</v>
      </c>
      <c r="AS1177" s="41" t="s">
        <v>70</v>
      </c>
      <c r="AT1177" s="40"/>
      <c r="AU1177" s="40"/>
      <c r="AV1177" s="34" t="s">
        <v>70</v>
      </c>
      <c r="AW1177" s="34" t="s">
        <v>70</v>
      </c>
      <c r="AX1177" s="34" t="s">
        <v>133</v>
      </c>
      <c r="AY1177" s="34" t="s">
        <v>4295</v>
      </c>
      <c r="AZ1177" s="34" t="s">
        <v>64</v>
      </c>
      <c r="BA1177" s="34" t="s">
        <v>65</v>
      </c>
      <c r="BB1177" s="35">
        <v>2040</v>
      </c>
      <c r="BC1177" s="34" t="s">
        <v>66</v>
      </c>
    </row>
    <row r="1178" spans="1:55" x14ac:dyDescent="0.25">
      <c r="A1178" s="34" t="s">
        <v>1789</v>
      </c>
      <c r="B1178" s="35">
        <v>67802</v>
      </c>
      <c r="C1178" s="34">
        <v>100</v>
      </c>
      <c r="D1178" s="34" t="s">
        <v>1797</v>
      </c>
      <c r="E1178" s="34" t="s">
        <v>1798</v>
      </c>
      <c r="F1178" s="34" t="s">
        <v>1799</v>
      </c>
      <c r="G1178" s="34" t="s">
        <v>3974</v>
      </c>
      <c r="H1178" s="34" t="s">
        <v>59</v>
      </c>
      <c r="I1178" s="34" t="s">
        <v>3499</v>
      </c>
      <c r="J1178" s="36">
        <v>42874</v>
      </c>
      <c r="K1178" s="36"/>
      <c r="L1178" s="34" t="s">
        <v>61</v>
      </c>
      <c r="M1178" s="40"/>
      <c r="N1178" s="41"/>
      <c r="O1178" s="40"/>
      <c r="P1178" s="41" t="s">
        <v>3456</v>
      </c>
      <c r="Q1178" s="40"/>
      <c r="R1178" s="41"/>
      <c r="S1178" s="41"/>
      <c r="T1178" s="41" t="s">
        <v>70</v>
      </c>
      <c r="U1178" s="41"/>
      <c r="V1178" s="41"/>
      <c r="W1178" s="40"/>
      <c r="X1178" s="41" t="s">
        <v>70</v>
      </c>
      <c r="Y1178" s="41"/>
      <c r="Z1178" s="40"/>
      <c r="AA1178" s="41"/>
      <c r="AB1178" s="41"/>
      <c r="AC1178" s="41"/>
      <c r="AD1178" s="40"/>
      <c r="AE1178" s="41"/>
      <c r="AF1178" s="41"/>
      <c r="AG1178" s="41" t="s">
        <v>70</v>
      </c>
      <c r="AH1178" s="41"/>
      <c r="AI1178" s="41"/>
      <c r="AJ1178" s="40"/>
      <c r="AK1178" s="41" t="s">
        <v>70</v>
      </c>
      <c r="AL1178" s="40"/>
      <c r="AM1178" s="41"/>
      <c r="AN1178" s="40"/>
      <c r="AO1178" s="41" t="s">
        <v>70</v>
      </c>
      <c r="AP1178" s="41" t="s">
        <v>70</v>
      </c>
      <c r="AQ1178" s="41" t="s">
        <v>70</v>
      </c>
      <c r="AR1178" s="41" t="s">
        <v>70</v>
      </c>
      <c r="AS1178" s="41" t="s">
        <v>70</v>
      </c>
      <c r="AT1178" s="40"/>
      <c r="AU1178" s="40"/>
      <c r="AV1178" s="34" t="s">
        <v>70</v>
      </c>
      <c r="AW1178" s="34" t="s">
        <v>70</v>
      </c>
      <c r="AX1178" s="34" t="s">
        <v>63</v>
      </c>
      <c r="AY1178" s="34" t="s">
        <v>4286</v>
      </c>
      <c r="AZ1178" s="34" t="s">
        <v>64</v>
      </c>
      <c r="BA1178" s="34" t="s">
        <v>65</v>
      </c>
      <c r="BB1178" s="35">
        <v>2031</v>
      </c>
      <c r="BC1178" s="34" t="s">
        <v>119</v>
      </c>
    </row>
    <row r="1179" spans="1:55" x14ac:dyDescent="0.25">
      <c r="A1179" s="34" t="s">
        <v>4055</v>
      </c>
      <c r="B1179" s="35">
        <v>80942</v>
      </c>
      <c r="C1179" s="34">
        <v>100</v>
      </c>
      <c r="D1179" s="34" t="s">
        <v>4060</v>
      </c>
      <c r="E1179" s="34" t="s">
        <v>4059</v>
      </c>
      <c r="F1179" s="34" t="s">
        <v>1870</v>
      </c>
      <c r="G1179" s="34" t="s">
        <v>234</v>
      </c>
      <c r="H1179" s="34" t="s">
        <v>144</v>
      </c>
      <c r="I1179" s="34" t="s">
        <v>102</v>
      </c>
      <c r="J1179" s="36">
        <v>44910</v>
      </c>
      <c r="K1179" s="36"/>
      <c r="L1179" s="34" t="s">
        <v>71</v>
      </c>
      <c r="M1179" s="40"/>
      <c r="N1179" s="41" t="s">
        <v>3456</v>
      </c>
      <c r="O1179" s="40">
        <v>32363</v>
      </c>
      <c r="P1179" s="41"/>
      <c r="Q1179" s="40">
        <v>32363</v>
      </c>
      <c r="R1179" s="41"/>
      <c r="S1179" s="41"/>
      <c r="T1179" s="41" t="s">
        <v>70</v>
      </c>
      <c r="U1179" s="41"/>
      <c r="V1179" s="41"/>
      <c r="W1179" s="40">
        <v>32363</v>
      </c>
      <c r="X1179" s="41" t="s">
        <v>70</v>
      </c>
      <c r="Y1179" s="41"/>
      <c r="Z1179" s="40"/>
      <c r="AA1179" s="41" t="s">
        <v>3456</v>
      </c>
      <c r="AB1179" s="41"/>
      <c r="AC1179" s="41"/>
      <c r="AD1179" s="40"/>
      <c r="AE1179" s="41" t="s">
        <v>3456</v>
      </c>
      <c r="AF1179" s="41" t="s">
        <v>3456</v>
      </c>
      <c r="AG1179" s="41" t="s">
        <v>70</v>
      </c>
      <c r="AH1179" s="41"/>
      <c r="AI1179" s="41"/>
      <c r="AJ1179" s="40"/>
      <c r="AK1179" s="41" t="s">
        <v>70</v>
      </c>
      <c r="AL1179" s="40"/>
      <c r="AM1179" s="41"/>
      <c r="AN1179" s="40"/>
      <c r="AO1179" s="41" t="s">
        <v>70</v>
      </c>
      <c r="AP1179" s="41" t="s">
        <v>70</v>
      </c>
      <c r="AQ1179" s="41" t="s">
        <v>70</v>
      </c>
      <c r="AR1179" s="41" t="s">
        <v>70</v>
      </c>
      <c r="AS1179" s="41" t="s">
        <v>70</v>
      </c>
      <c r="AT1179" s="40"/>
      <c r="AU1179" s="40"/>
      <c r="AV1179" s="34" t="s">
        <v>70</v>
      </c>
      <c r="AW1179" s="34" t="s">
        <v>70</v>
      </c>
      <c r="AX1179" s="34" t="s">
        <v>63</v>
      </c>
      <c r="AY1179" s="34" t="s">
        <v>4292</v>
      </c>
      <c r="AZ1179" s="34" t="s">
        <v>64</v>
      </c>
      <c r="BA1179" s="34" t="s">
        <v>65</v>
      </c>
      <c r="BB1179" s="35">
        <v>2039</v>
      </c>
      <c r="BC1179" s="34" t="s">
        <v>66</v>
      </c>
    </row>
    <row r="1180" spans="1:55" x14ac:dyDescent="0.25">
      <c r="A1180" s="34" t="s">
        <v>1341</v>
      </c>
      <c r="B1180" s="35">
        <v>63460</v>
      </c>
      <c r="C1180" s="34">
        <v>100</v>
      </c>
      <c r="D1180" s="34" t="s">
        <v>1342</v>
      </c>
      <c r="E1180" s="34" t="s">
        <v>1343</v>
      </c>
      <c r="F1180" s="34" t="s">
        <v>4147</v>
      </c>
      <c r="G1180" s="34" t="s">
        <v>558</v>
      </c>
      <c r="H1180" s="34" t="s">
        <v>59</v>
      </c>
      <c r="I1180" s="34" t="s">
        <v>469</v>
      </c>
      <c r="J1180" s="36">
        <v>40464</v>
      </c>
      <c r="K1180" s="36"/>
      <c r="L1180" s="34" t="s">
        <v>61</v>
      </c>
      <c r="M1180" s="40"/>
      <c r="N1180" s="41"/>
      <c r="O1180" s="40"/>
      <c r="P1180" s="41"/>
      <c r="Q1180" s="40"/>
      <c r="R1180" s="41" t="s">
        <v>3456</v>
      </c>
      <c r="S1180" s="41"/>
      <c r="T1180" s="41" t="s">
        <v>70</v>
      </c>
      <c r="U1180" s="41"/>
      <c r="V1180" s="41"/>
      <c r="W1180" s="40"/>
      <c r="X1180" s="41" t="s">
        <v>70</v>
      </c>
      <c r="Y1180" s="41"/>
      <c r="Z1180" s="41"/>
      <c r="AA1180" s="41"/>
      <c r="AB1180" s="41"/>
      <c r="AC1180" s="41"/>
      <c r="AD1180" s="40"/>
      <c r="AE1180" s="41"/>
      <c r="AF1180" s="41"/>
      <c r="AG1180" s="41" t="s">
        <v>70</v>
      </c>
      <c r="AH1180" s="41"/>
      <c r="AI1180" s="41"/>
      <c r="AJ1180" s="40"/>
      <c r="AK1180" s="41" t="s">
        <v>70</v>
      </c>
      <c r="AL1180" s="40"/>
      <c r="AM1180" s="41"/>
      <c r="AN1180" s="40"/>
      <c r="AO1180" s="41" t="s">
        <v>70</v>
      </c>
      <c r="AP1180" s="41" t="s">
        <v>70</v>
      </c>
      <c r="AQ1180" s="41" t="s">
        <v>70</v>
      </c>
      <c r="AR1180" s="41" t="s">
        <v>70</v>
      </c>
      <c r="AS1180" s="41" t="s">
        <v>70</v>
      </c>
      <c r="AT1180" s="40"/>
      <c r="AU1180" s="40"/>
      <c r="AV1180" s="34" t="s">
        <v>70</v>
      </c>
      <c r="AW1180" s="34" t="s">
        <v>70</v>
      </c>
      <c r="AX1180" s="34" t="s">
        <v>133</v>
      </c>
      <c r="AY1180" s="34" t="s">
        <v>4292</v>
      </c>
      <c r="AZ1180" s="34" t="s">
        <v>64</v>
      </c>
      <c r="BA1180" s="34" t="s">
        <v>65</v>
      </c>
      <c r="BB1180" s="35">
        <v>2025</v>
      </c>
      <c r="BC1180" s="34" t="s">
        <v>66</v>
      </c>
    </row>
    <row r="1181" spans="1:55" x14ac:dyDescent="0.25">
      <c r="A1181" s="34" t="s">
        <v>2154</v>
      </c>
      <c r="B1181" s="35">
        <v>62745</v>
      </c>
      <c r="C1181" s="34">
        <v>100</v>
      </c>
      <c r="D1181" s="34" t="s">
        <v>2186</v>
      </c>
      <c r="E1181" s="34" t="s">
        <v>2187</v>
      </c>
      <c r="F1181" s="34" t="s">
        <v>1008</v>
      </c>
      <c r="G1181" s="34" t="s">
        <v>150</v>
      </c>
      <c r="H1181" s="34" t="s">
        <v>4287</v>
      </c>
      <c r="I1181" s="34" t="s">
        <v>1009</v>
      </c>
      <c r="J1181" s="36">
        <v>39227</v>
      </c>
      <c r="K1181" s="36"/>
      <c r="L1181" s="34" t="s">
        <v>61</v>
      </c>
      <c r="M1181" s="40"/>
      <c r="N1181" s="41"/>
      <c r="O1181" s="40"/>
      <c r="P1181" s="41"/>
      <c r="Q1181" s="40"/>
      <c r="R1181" s="41"/>
      <c r="S1181" s="41"/>
      <c r="T1181" s="41" t="s">
        <v>70</v>
      </c>
      <c r="U1181" s="41"/>
      <c r="V1181" s="41"/>
      <c r="W1181" s="40"/>
      <c r="X1181" s="41" t="s">
        <v>70</v>
      </c>
      <c r="Y1181" s="41"/>
      <c r="Z1181" s="40"/>
      <c r="AA1181" s="41"/>
      <c r="AB1181" s="41"/>
      <c r="AC1181" s="41"/>
      <c r="AD1181" s="40"/>
      <c r="AE1181" s="41"/>
      <c r="AF1181" s="41"/>
      <c r="AG1181" s="41" t="s">
        <v>70</v>
      </c>
      <c r="AH1181" s="41"/>
      <c r="AI1181" s="41"/>
      <c r="AJ1181" s="40"/>
      <c r="AK1181" s="41" t="s">
        <v>70</v>
      </c>
      <c r="AL1181" s="40"/>
      <c r="AM1181" s="41"/>
      <c r="AN1181" s="40"/>
      <c r="AO1181" s="41" t="s">
        <v>70</v>
      </c>
      <c r="AP1181" s="41" t="s">
        <v>70</v>
      </c>
      <c r="AQ1181" s="41" t="s">
        <v>70</v>
      </c>
      <c r="AR1181" s="41" t="s">
        <v>70</v>
      </c>
      <c r="AS1181" s="41" t="s">
        <v>70</v>
      </c>
      <c r="AT1181" s="40"/>
      <c r="AU1181" s="40"/>
      <c r="AV1181" s="34" t="s">
        <v>70</v>
      </c>
      <c r="AW1181" s="34" t="s">
        <v>70</v>
      </c>
      <c r="AX1181" s="34" t="s">
        <v>133</v>
      </c>
      <c r="AY1181" s="34" t="s">
        <v>4292</v>
      </c>
      <c r="AZ1181" s="34" t="s">
        <v>64</v>
      </c>
      <c r="BA1181" s="34" t="s">
        <v>65</v>
      </c>
      <c r="BB1181" s="35">
        <v>2022</v>
      </c>
      <c r="BC1181" s="34" t="s">
        <v>66</v>
      </c>
    </row>
    <row r="1182" spans="1:55" x14ac:dyDescent="0.25">
      <c r="A1182" s="34" t="s">
        <v>879</v>
      </c>
      <c r="B1182" s="35">
        <v>67260</v>
      </c>
      <c r="C1182" s="34">
        <v>100</v>
      </c>
      <c r="D1182" s="34" t="s">
        <v>885</v>
      </c>
      <c r="E1182" s="34" t="s">
        <v>886</v>
      </c>
      <c r="F1182" s="34" t="s">
        <v>884</v>
      </c>
      <c r="G1182" s="34" t="s">
        <v>3548</v>
      </c>
      <c r="H1182" s="34" t="s">
        <v>59</v>
      </c>
      <c r="I1182" s="34" t="s">
        <v>258</v>
      </c>
      <c r="J1182" s="36">
        <v>42521</v>
      </c>
      <c r="K1182" s="36"/>
      <c r="L1182" s="34" t="s">
        <v>61</v>
      </c>
      <c r="M1182" s="40"/>
      <c r="N1182" s="41"/>
      <c r="O1182" s="40"/>
      <c r="P1182" s="41" t="s">
        <v>3456</v>
      </c>
      <c r="Q1182" s="40"/>
      <c r="R1182" s="41" t="s">
        <v>3456</v>
      </c>
      <c r="S1182" s="41"/>
      <c r="T1182" s="41" t="s">
        <v>70</v>
      </c>
      <c r="U1182" s="41"/>
      <c r="V1182" s="41"/>
      <c r="W1182" s="40"/>
      <c r="X1182" s="41" t="s">
        <v>70</v>
      </c>
      <c r="Y1182" s="41"/>
      <c r="Z1182" s="41"/>
      <c r="AA1182" s="41"/>
      <c r="AB1182" s="41"/>
      <c r="AC1182" s="41"/>
      <c r="AD1182" s="40"/>
      <c r="AE1182" s="41" t="s">
        <v>3456</v>
      </c>
      <c r="AF1182" s="41"/>
      <c r="AG1182" s="41" t="s">
        <v>70</v>
      </c>
      <c r="AH1182" s="41"/>
      <c r="AI1182" s="41"/>
      <c r="AJ1182" s="40"/>
      <c r="AK1182" s="41" t="s">
        <v>70</v>
      </c>
      <c r="AL1182" s="40"/>
      <c r="AM1182" s="41"/>
      <c r="AN1182" s="41"/>
      <c r="AO1182" s="41" t="s">
        <v>70</v>
      </c>
      <c r="AP1182" s="41" t="s">
        <v>70</v>
      </c>
      <c r="AQ1182" s="41" t="s">
        <v>70</v>
      </c>
      <c r="AR1182" s="41" t="s">
        <v>70</v>
      </c>
      <c r="AS1182" s="41" t="s">
        <v>70</v>
      </c>
      <c r="AT1182" s="41"/>
      <c r="AU1182" s="41"/>
      <c r="AV1182" s="34" t="s">
        <v>70</v>
      </c>
      <c r="AW1182" s="34" t="s">
        <v>70</v>
      </c>
      <c r="AX1182" s="34" t="s">
        <v>133</v>
      </c>
      <c r="AY1182" s="34" t="s">
        <v>4289</v>
      </c>
      <c r="AZ1182" s="34" t="s">
        <v>64</v>
      </c>
      <c r="BA1182" s="34" t="s">
        <v>65</v>
      </c>
      <c r="BB1182" s="35">
        <v>2031</v>
      </c>
      <c r="BC1182" s="34" t="s">
        <v>119</v>
      </c>
    </row>
    <row r="1183" spans="1:55" x14ac:dyDescent="0.25">
      <c r="A1183" s="34" t="s">
        <v>2838</v>
      </c>
      <c r="B1183" s="35">
        <v>61158</v>
      </c>
      <c r="C1183" s="34">
        <v>100</v>
      </c>
      <c r="D1183" s="34" t="s">
        <v>2850</v>
      </c>
      <c r="E1183" s="34" t="s">
        <v>2851</v>
      </c>
      <c r="F1183" s="34" t="s">
        <v>2764</v>
      </c>
      <c r="G1183" s="34" t="s">
        <v>4026</v>
      </c>
      <c r="H1183" s="34" t="s">
        <v>144</v>
      </c>
      <c r="I1183" s="34" t="s">
        <v>273</v>
      </c>
      <c r="J1183" s="36">
        <v>37613</v>
      </c>
      <c r="K1183" s="36"/>
      <c r="L1183" s="34" t="s">
        <v>61</v>
      </c>
      <c r="M1183" s="40"/>
      <c r="N1183" s="41"/>
      <c r="O1183" s="40"/>
      <c r="P1183" s="41"/>
      <c r="Q1183" s="40"/>
      <c r="R1183" s="41" t="s">
        <v>3456</v>
      </c>
      <c r="S1183" s="41"/>
      <c r="T1183" s="41" t="s">
        <v>70</v>
      </c>
      <c r="U1183" s="41"/>
      <c r="V1183" s="41"/>
      <c r="W1183" s="40"/>
      <c r="X1183" s="41" t="s">
        <v>70</v>
      </c>
      <c r="Y1183" s="41"/>
      <c r="Z1183" s="40"/>
      <c r="AA1183" s="41"/>
      <c r="AB1183" s="41"/>
      <c r="AC1183" s="41"/>
      <c r="AD1183" s="40"/>
      <c r="AE1183" s="41"/>
      <c r="AF1183" s="41"/>
      <c r="AG1183" s="41" t="s">
        <v>70</v>
      </c>
      <c r="AH1183" s="41"/>
      <c r="AI1183" s="41"/>
      <c r="AJ1183" s="40"/>
      <c r="AK1183" s="41" t="s">
        <v>70</v>
      </c>
      <c r="AL1183" s="40"/>
      <c r="AM1183" s="41"/>
      <c r="AN1183" s="40"/>
      <c r="AO1183" s="41" t="s">
        <v>70</v>
      </c>
      <c r="AP1183" s="41" t="s">
        <v>70</v>
      </c>
      <c r="AQ1183" s="41" t="s">
        <v>70</v>
      </c>
      <c r="AR1183" s="41" t="s">
        <v>70</v>
      </c>
      <c r="AS1183" s="41" t="s">
        <v>70</v>
      </c>
      <c r="AT1183" s="40"/>
      <c r="AU1183" s="40"/>
      <c r="AV1183" s="34" t="s">
        <v>70</v>
      </c>
      <c r="AW1183" s="34" t="s">
        <v>70</v>
      </c>
      <c r="AX1183" s="34" t="s">
        <v>133</v>
      </c>
      <c r="AY1183" s="34" t="s">
        <v>4286</v>
      </c>
      <c r="AZ1183" s="34" t="s">
        <v>64</v>
      </c>
      <c r="BA1183" s="34" t="s">
        <v>65</v>
      </c>
      <c r="BB1183" s="35">
        <v>2018</v>
      </c>
      <c r="BC1183" s="34" t="s">
        <v>185</v>
      </c>
    </row>
    <row r="1184" spans="1:55" x14ac:dyDescent="0.25">
      <c r="A1184" s="34" t="s">
        <v>1917</v>
      </c>
      <c r="B1184" s="35">
        <v>60583</v>
      </c>
      <c r="C1184" s="34">
        <v>100</v>
      </c>
      <c r="D1184" s="34" t="s">
        <v>1918</v>
      </c>
      <c r="E1184" s="34" t="s">
        <v>1919</v>
      </c>
      <c r="F1184" s="34" t="s">
        <v>1098</v>
      </c>
      <c r="G1184" s="34" t="s">
        <v>4109</v>
      </c>
      <c r="H1184" s="34" t="s">
        <v>4287</v>
      </c>
      <c r="I1184" s="34" t="s">
        <v>757</v>
      </c>
      <c r="J1184" s="36">
        <v>37865</v>
      </c>
      <c r="K1184" s="36">
        <v>45245</v>
      </c>
      <c r="L1184" s="34" t="s">
        <v>71</v>
      </c>
      <c r="M1184" s="40"/>
      <c r="N1184" s="41" t="s">
        <v>3456</v>
      </c>
      <c r="O1184" s="40"/>
      <c r="P1184" s="41"/>
      <c r="Q1184" s="40"/>
      <c r="R1184" s="41"/>
      <c r="S1184" s="41"/>
      <c r="T1184" s="41" t="s">
        <v>70</v>
      </c>
      <c r="U1184" s="41"/>
      <c r="V1184" s="41"/>
      <c r="W1184" s="40">
        <v>32363</v>
      </c>
      <c r="X1184" s="41" t="s">
        <v>70</v>
      </c>
      <c r="Y1184" s="41"/>
      <c r="Z1184" s="40"/>
      <c r="AA1184" s="41"/>
      <c r="AB1184" s="41"/>
      <c r="AC1184" s="41"/>
      <c r="AD1184" s="40"/>
      <c r="AE1184" s="41" t="s">
        <v>3456</v>
      </c>
      <c r="AF1184" s="41" t="s">
        <v>3456</v>
      </c>
      <c r="AG1184" s="41" t="s">
        <v>70</v>
      </c>
      <c r="AH1184" s="41"/>
      <c r="AI1184" s="41"/>
      <c r="AJ1184" s="40"/>
      <c r="AK1184" s="41" t="s">
        <v>70</v>
      </c>
      <c r="AL1184" s="40"/>
      <c r="AM1184" s="41"/>
      <c r="AN1184" s="40"/>
      <c r="AO1184" s="41" t="s">
        <v>70</v>
      </c>
      <c r="AP1184" s="41" t="s">
        <v>70</v>
      </c>
      <c r="AQ1184" s="41" t="s">
        <v>70</v>
      </c>
      <c r="AR1184" s="41" t="s">
        <v>70</v>
      </c>
      <c r="AS1184" s="41" t="s">
        <v>70</v>
      </c>
      <c r="AT1184" s="40"/>
      <c r="AU1184" s="40"/>
      <c r="AV1184" s="34" t="s">
        <v>70</v>
      </c>
      <c r="AW1184" s="34" t="s">
        <v>70</v>
      </c>
      <c r="AX1184" s="34" t="s">
        <v>133</v>
      </c>
      <c r="AY1184" s="34" t="s">
        <v>4295</v>
      </c>
      <c r="AZ1184" s="34" t="s">
        <v>464</v>
      </c>
      <c r="BA1184" s="34" t="s">
        <v>465</v>
      </c>
      <c r="BB1184" s="35">
        <v>2019</v>
      </c>
      <c r="BC1184" s="34" t="s">
        <v>66</v>
      </c>
    </row>
    <row r="1185" spans="1:55" x14ac:dyDescent="0.25">
      <c r="A1185" s="34" t="s">
        <v>803</v>
      </c>
      <c r="B1185" s="35">
        <v>80345</v>
      </c>
      <c r="C1185" s="34">
        <v>5.09</v>
      </c>
      <c r="D1185" s="34" t="s">
        <v>4325</v>
      </c>
      <c r="E1185" s="34" t="s">
        <v>4326</v>
      </c>
      <c r="F1185" s="34" t="s">
        <v>563</v>
      </c>
      <c r="G1185" s="34" t="s">
        <v>215</v>
      </c>
      <c r="H1185" s="34" t="s">
        <v>4287</v>
      </c>
      <c r="I1185" s="34" t="s">
        <v>114</v>
      </c>
      <c r="J1185" s="36">
        <v>45245</v>
      </c>
      <c r="K1185" s="36"/>
      <c r="L1185" s="34" t="s">
        <v>71</v>
      </c>
      <c r="M1185" s="40"/>
      <c r="N1185" s="41" t="s">
        <v>3456</v>
      </c>
      <c r="O1185" s="40">
        <v>32363</v>
      </c>
      <c r="P1185" s="41"/>
      <c r="Q1185" s="40">
        <v>32363</v>
      </c>
      <c r="R1185" s="41"/>
      <c r="S1185" s="41"/>
      <c r="T1185" s="41" t="s">
        <v>70</v>
      </c>
      <c r="U1185" s="41"/>
      <c r="V1185" s="41"/>
      <c r="W1185" s="40">
        <v>32363</v>
      </c>
      <c r="X1185" s="41" t="s">
        <v>70</v>
      </c>
      <c r="Y1185" s="41"/>
      <c r="Z1185" s="41"/>
      <c r="AA1185" s="41" t="s">
        <v>3456</v>
      </c>
      <c r="AB1185" s="41"/>
      <c r="AC1185" s="41"/>
      <c r="AD1185" s="40"/>
      <c r="AE1185" s="41" t="s">
        <v>3456</v>
      </c>
      <c r="AF1185" s="41" t="s">
        <v>3456</v>
      </c>
      <c r="AG1185" s="41" t="s">
        <v>70</v>
      </c>
      <c r="AH1185" s="41"/>
      <c r="AI1185" s="41"/>
      <c r="AJ1185" s="40"/>
      <c r="AK1185" s="41" t="s">
        <v>70</v>
      </c>
      <c r="AL1185" s="40"/>
      <c r="AM1185" s="41"/>
      <c r="AN1185" s="41"/>
      <c r="AO1185" s="41" t="s">
        <v>70</v>
      </c>
      <c r="AP1185" s="41" t="s">
        <v>70</v>
      </c>
      <c r="AQ1185" s="41" t="s">
        <v>70</v>
      </c>
      <c r="AR1185" s="41" t="s">
        <v>70</v>
      </c>
      <c r="AS1185" s="41" t="s">
        <v>70</v>
      </c>
      <c r="AT1185" s="41"/>
      <c r="AU1185" s="41"/>
      <c r="AV1185" s="34" t="s">
        <v>70</v>
      </c>
      <c r="AW1185" s="34" t="s">
        <v>70</v>
      </c>
      <c r="AX1185" s="34" t="s">
        <v>63</v>
      </c>
      <c r="AY1185" s="34" t="s">
        <v>4286</v>
      </c>
      <c r="AZ1185" s="34" t="s">
        <v>64</v>
      </c>
      <c r="BA1185" s="34" t="s">
        <v>65</v>
      </c>
      <c r="BB1185" s="35">
        <v>2039</v>
      </c>
      <c r="BC1185" s="34" t="s">
        <v>119</v>
      </c>
    </row>
    <row r="1186" spans="1:55" x14ac:dyDescent="0.25">
      <c r="A1186" s="34" t="s">
        <v>1150</v>
      </c>
      <c r="B1186" s="35">
        <v>62746</v>
      </c>
      <c r="C1186" s="34">
        <v>100</v>
      </c>
      <c r="D1186" s="34" t="s">
        <v>1151</v>
      </c>
      <c r="E1186" s="34" t="s">
        <v>1152</v>
      </c>
      <c r="F1186" s="34" t="s">
        <v>1008</v>
      </c>
      <c r="G1186" s="34" t="s">
        <v>150</v>
      </c>
      <c r="H1186" s="34" t="s">
        <v>4287</v>
      </c>
      <c r="I1186" s="34" t="s">
        <v>1009</v>
      </c>
      <c r="J1186" s="36">
        <v>39168</v>
      </c>
      <c r="K1186" s="36"/>
      <c r="L1186" s="34" t="s">
        <v>61</v>
      </c>
      <c r="M1186" s="40"/>
      <c r="N1186" s="41"/>
      <c r="O1186" s="40"/>
      <c r="P1186" s="41"/>
      <c r="Q1186" s="40"/>
      <c r="R1186" s="41" t="s">
        <v>3456</v>
      </c>
      <c r="S1186" s="41"/>
      <c r="T1186" s="41" t="s">
        <v>70</v>
      </c>
      <c r="U1186" s="41"/>
      <c r="V1186" s="41"/>
      <c r="W1186" s="40"/>
      <c r="X1186" s="41" t="s">
        <v>70</v>
      </c>
      <c r="Y1186" s="41"/>
      <c r="Z1186" s="41"/>
      <c r="AA1186" s="41"/>
      <c r="AB1186" s="41"/>
      <c r="AC1186" s="41"/>
      <c r="AD1186" s="40"/>
      <c r="AE1186" s="41" t="s">
        <v>3456</v>
      </c>
      <c r="AF1186" s="41" t="s">
        <v>3456</v>
      </c>
      <c r="AG1186" s="41" t="s">
        <v>70</v>
      </c>
      <c r="AH1186" s="41"/>
      <c r="AI1186" s="41" t="s">
        <v>3456</v>
      </c>
      <c r="AJ1186" s="40"/>
      <c r="AK1186" s="41" t="s">
        <v>70</v>
      </c>
      <c r="AL1186" s="40"/>
      <c r="AM1186" s="41"/>
      <c r="AN1186" s="40"/>
      <c r="AO1186" s="41" t="s">
        <v>70</v>
      </c>
      <c r="AP1186" s="41" t="s">
        <v>70</v>
      </c>
      <c r="AQ1186" s="41" t="s">
        <v>70</v>
      </c>
      <c r="AR1186" s="41" t="s">
        <v>70</v>
      </c>
      <c r="AS1186" s="41" t="s">
        <v>70</v>
      </c>
      <c r="AT1186" s="40"/>
      <c r="AU1186" s="40"/>
      <c r="AV1186" s="34" t="s">
        <v>70</v>
      </c>
      <c r="AW1186" s="34" t="s">
        <v>70</v>
      </c>
      <c r="AX1186" s="34" t="s">
        <v>63</v>
      </c>
      <c r="AY1186" s="34" t="s">
        <v>4302</v>
      </c>
      <c r="AZ1186" s="34" t="s">
        <v>64</v>
      </c>
      <c r="BA1186" s="34" t="s">
        <v>423</v>
      </c>
      <c r="BB1186" s="35">
        <v>2022</v>
      </c>
      <c r="BC1186" s="34" t="s">
        <v>66</v>
      </c>
    </row>
    <row r="1187" spans="1:55" x14ac:dyDescent="0.25">
      <c r="A1187" s="34" t="s">
        <v>2504</v>
      </c>
      <c r="B1187" s="35">
        <v>65955</v>
      </c>
      <c r="C1187" s="34">
        <v>100</v>
      </c>
      <c r="D1187" s="34" t="s">
        <v>2523</v>
      </c>
      <c r="E1187" s="34" t="s">
        <v>2524</v>
      </c>
      <c r="F1187" s="34" t="s">
        <v>2525</v>
      </c>
      <c r="G1187" s="34" t="s">
        <v>3520</v>
      </c>
      <c r="H1187" s="34" t="s">
        <v>4287</v>
      </c>
      <c r="I1187" s="34" t="s">
        <v>757</v>
      </c>
      <c r="J1187" s="36">
        <v>41327</v>
      </c>
      <c r="K1187" s="36"/>
      <c r="L1187" s="34" t="s">
        <v>61</v>
      </c>
      <c r="M1187" s="40"/>
      <c r="N1187" s="41"/>
      <c r="O1187" s="40"/>
      <c r="P1187" s="41" t="s">
        <v>3456</v>
      </c>
      <c r="Q1187" s="40"/>
      <c r="R1187" s="41" t="s">
        <v>3456</v>
      </c>
      <c r="S1187" s="41"/>
      <c r="T1187" s="41" t="s">
        <v>70</v>
      </c>
      <c r="U1187" s="41"/>
      <c r="V1187" s="41"/>
      <c r="W1187" s="40"/>
      <c r="X1187" s="41" t="s">
        <v>70</v>
      </c>
      <c r="Y1187" s="41"/>
      <c r="Z1187" s="40"/>
      <c r="AA1187" s="41"/>
      <c r="AB1187" s="41"/>
      <c r="AC1187" s="41"/>
      <c r="AD1187" s="40"/>
      <c r="AE1187" s="41" t="s">
        <v>3456</v>
      </c>
      <c r="AF1187" s="41" t="s">
        <v>3456</v>
      </c>
      <c r="AG1187" s="41" t="s">
        <v>70</v>
      </c>
      <c r="AH1187" s="41"/>
      <c r="AI1187" s="41"/>
      <c r="AJ1187" s="40"/>
      <c r="AK1187" s="41" t="s">
        <v>70</v>
      </c>
      <c r="AL1187" s="40"/>
      <c r="AM1187" s="41"/>
      <c r="AN1187" s="40"/>
      <c r="AO1187" s="41" t="s">
        <v>70</v>
      </c>
      <c r="AP1187" s="41" t="s">
        <v>70</v>
      </c>
      <c r="AQ1187" s="41" t="s">
        <v>70</v>
      </c>
      <c r="AR1187" s="41" t="s">
        <v>70</v>
      </c>
      <c r="AS1187" s="41" t="s">
        <v>70</v>
      </c>
      <c r="AT1187" s="40"/>
      <c r="AU1187" s="40"/>
      <c r="AV1187" s="34" t="s">
        <v>70</v>
      </c>
      <c r="AW1187" s="34" t="s">
        <v>70</v>
      </c>
      <c r="AX1187" s="34" t="s">
        <v>133</v>
      </c>
      <c r="AY1187" s="34" t="s">
        <v>70</v>
      </c>
      <c r="AZ1187" s="34" t="s">
        <v>64</v>
      </c>
      <c r="BA1187" s="34" t="s">
        <v>65</v>
      </c>
      <c r="BB1187" s="35">
        <v>2028</v>
      </c>
      <c r="BC1187" s="34" t="s">
        <v>66</v>
      </c>
    </row>
    <row r="1188" spans="1:55" x14ac:dyDescent="0.25">
      <c r="A1188" s="34" t="s">
        <v>265</v>
      </c>
      <c r="B1188" s="35">
        <v>65091</v>
      </c>
      <c r="C1188" s="34">
        <v>85</v>
      </c>
      <c r="D1188" s="34" t="s">
        <v>354</v>
      </c>
      <c r="E1188" s="34" t="s">
        <v>355</v>
      </c>
      <c r="F1188" s="34" t="s">
        <v>356</v>
      </c>
      <c r="G1188" s="34" t="s">
        <v>3500</v>
      </c>
      <c r="H1188" s="34" t="s">
        <v>4287</v>
      </c>
      <c r="I1188" s="34" t="s">
        <v>219</v>
      </c>
      <c r="J1188" s="36">
        <v>40455</v>
      </c>
      <c r="K1188" s="36"/>
      <c r="L1188" s="34" t="s">
        <v>61</v>
      </c>
      <c r="M1188" s="40"/>
      <c r="N1188" s="41"/>
      <c r="O1188" s="40"/>
      <c r="P1188" s="41" t="s">
        <v>3456</v>
      </c>
      <c r="Q1188" s="40"/>
      <c r="R1188" s="41" t="s">
        <v>3456</v>
      </c>
      <c r="S1188" s="41"/>
      <c r="T1188" s="41" t="s">
        <v>70</v>
      </c>
      <c r="U1188" s="41"/>
      <c r="V1188" s="41"/>
      <c r="W1188" s="40"/>
      <c r="X1188" s="41" t="s">
        <v>70</v>
      </c>
      <c r="Y1188" s="41"/>
      <c r="Z1188" s="41"/>
      <c r="AA1188" s="41"/>
      <c r="AB1188" s="41"/>
      <c r="AC1188" s="41"/>
      <c r="AD1188" s="41"/>
      <c r="AE1188" s="41"/>
      <c r="AF1188" s="41"/>
      <c r="AG1188" s="41" t="s">
        <v>70</v>
      </c>
      <c r="AH1188" s="41"/>
      <c r="AI1188" s="41"/>
      <c r="AJ1188" s="41"/>
      <c r="AK1188" s="41" t="s">
        <v>70</v>
      </c>
      <c r="AL1188" s="41"/>
      <c r="AM1188" s="41"/>
      <c r="AN1188" s="41"/>
      <c r="AO1188" s="41" t="s">
        <v>70</v>
      </c>
      <c r="AP1188" s="41"/>
      <c r="AQ1188" s="41"/>
      <c r="AR1188" s="41"/>
      <c r="AS1188" s="41"/>
      <c r="AT1188" s="41"/>
      <c r="AU1188" s="41"/>
      <c r="AV1188" s="34" t="s">
        <v>70</v>
      </c>
      <c r="AW1188" s="34" t="s">
        <v>70</v>
      </c>
      <c r="AX1188" s="34" t="s">
        <v>133</v>
      </c>
      <c r="AY1188" s="34" t="s">
        <v>4292</v>
      </c>
      <c r="AZ1188" s="34" t="s">
        <v>64</v>
      </c>
      <c r="BA1188" s="34" t="s">
        <v>65</v>
      </c>
      <c r="BB1188" s="35">
        <v>2026</v>
      </c>
      <c r="BC1188" s="34" t="s">
        <v>66</v>
      </c>
    </row>
    <row r="1189" spans="1:55" x14ac:dyDescent="0.25">
      <c r="A1189" s="34" t="s">
        <v>2364</v>
      </c>
      <c r="B1189" s="35">
        <v>64316</v>
      </c>
      <c r="C1189" s="34">
        <v>100</v>
      </c>
      <c r="D1189" s="34" t="s">
        <v>2386</v>
      </c>
      <c r="E1189" s="34" t="s">
        <v>2387</v>
      </c>
      <c r="F1189" s="34" t="s">
        <v>356</v>
      </c>
      <c r="G1189" s="34" t="s">
        <v>3500</v>
      </c>
      <c r="H1189" s="34" t="s">
        <v>4287</v>
      </c>
      <c r="I1189" s="34" t="s">
        <v>219</v>
      </c>
      <c r="J1189" s="36">
        <v>40074</v>
      </c>
      <c r="K1189" s="36"/>
      <c r="L1189" s="34" t="s">
        <v>61</v>
      </c>
      <c r="M1189" s="40"/>
      <c r="N1189" s="41"/>
      <c r="O1189" s="40"/>
      <c r="P1189" s="41"/>
      <c r="Q1189" s="40"/>
      <c r="R1189" s="41"/>
      <c r="S1189" s="41"/>
      <c r="T1189" s="41" t="s">
        <v>70</v>
      </c>
      <c r="U1189" s="41"/>
      <c r="V1189" s="41"/>
      <c r="W1189" s="40"/>
      <c r="X1189" s="41" t="s">
        <v>70</v>
      </c>
      <c r="Y1189" s="41"/>
      <c r="Z1189" s="40"/>
      <c r="AA1189" s="41"/>
      <c r="AB1189" s="41"/>
      <c r="AC1189" s="41"/>
      <c r="AD1189" s="40"/>
      <c r="AE1189" s="41"/>
      <c r="AF1189" s="41"/>
      <c r="AG1189" s="41" t="s">
        <v>70</v>
      </c>
      <c r="AH1189" s="41"/>
      <c r="AI1189" s="41"/>
      <c r="AJ1189" s="40"/>
      <c r="AK1189" s="41" t="s">
        <v>70</v>
      </c>
      <c r="AL1189" s="40"/>
      <c r="AM1189" s="41"/>
      <c r="AN1189" s="40"/>
      <c r="AO1189" s="41" t="s">
        <v>70</v>
      </c>
      <c r="AP1189" s="41" t="s">
        <v>70</v>
      </c>
      <c r="AQ1189" s="41" t="s">
        <v>70</v>
      </c>
      <c r="AR1189" s="41" t="s">
        <v>70</v>
      </c>
      <c r="AS1189" s="41" t="s">
        <v>70</v>
      </c>
      <c r="AT1189" s="40"/>
      <c r="AU1189" s="40"/>
      <c r="AV1189" s="34" t="s">
        <v>70</v>
      </c>
      <c r="AW1189" s="34" t="s">
        <v>70</v>
      </c>
      <c r="AX1189" s="34" t="s">
        <v>133</v>
      </c>
      <c r="AY1189" s="34" t="s">
        <v>4302</v>
      </c>
      <c r="AZ1189" s="34" t="s">
        <v>64</v>
      </c>
      <c r="BA1189" s="34" t="s">
        <v>65</v>
      </c>
      <c r="BB1189" s="35">
        <v>2023</v>
      </c>
      <c r="BC1189" s="34" t="s">
        <v>66</v>
      </c>
    </row>
    <row r="1190" spans="1:55" x14ac:dyDescent="0.25">
      <c r="A1190" s="34" t="s">
        <v>2256</v>
      </c>
      <c r="B1190" s="35">
        <v>62841</v>
      </c>
      <c r="C1190" s="34">
        <v>100</v>
      </c>
      <c r="D1190" s="34" t="s">
        <v>2271</v>
      </c>
      <c r="E1190" s="34" t="s">
        <v>2272</v>
      </c>
      <c r="F1190" s="34" t="s">
        <v>1008</v>
      </c>
      <c r="G1190" s="34" t="s">
        <v>150</v>
      </c>
      <c r="H1190" s="34" t="s">
        <v>4287</v>
      </c>
      <c r="I1190" s="34" t="s">
        <v>1009</v>
      </c>
      <c r="J1190" s="36">
        <v>39269</v>
      </c>
      <c r="K1190" s="36"/>
      <c r="L1190" s="34" t="s">
        <v>61</v>
      </c>
      <c r="M1190" s="40"/>
      <c r="N1190" s="41"/>
      <c r="O1190" s="40"/>
      <c r="P1190" s="41"/>
      <c r="Q1190" s="40"/>
      <c r="R1190" s="41"/>
      <c r="S1190" s="41"/>
      <c r="T1190" s="41" t="s">
        <v>70</v>
      </c>
      <c r="U1190" s="41"/>
      <c r="V1190" s="41"/>
      <c r="W1190" s="40"/>
      <c r="X1190" s="41" t="s">
        <v>70</v>
      </c>
      <c r="Y1190" s="41"/>
      <c r="Z1190" s="40"/>
      <c r="AA1190" s="41"/>
      <c r="AB1190" s="41"/>
      <c r="AC1190" s="41"/>
      <c r="AD1190" s="40"/>
      <c r="AE1190" s="41"/>
      <c r="AF1190" s="41"/>
      <c r="AG1190" s="41" t="s">
        <v>70</v>
      </c>
      <c r="AH1190" s="41"/>
      <c r="AI1190" s="41"/>
      <c r="AJ1190" s="40"/>
      <c r="AK1190" s="41" t="s">
        <v>70</v>
      </c>
      <c r="AL1190" s="40"/>
      <c r="AM1190" s="41"/>
      <c r="AN1190" s="40"/>
      <c r="AO1190" s="41" t="s">
        <v>70</v>
      </c>
      <c r="AP1190" s="41" t="s">
        <v>70</v>
      </c>
      <c r="AQ1190" s="41" t="s">
        <v>70</v>
      </c>
      <c r="AR1190" s="41" t="s">
        <v>70</v>
      </c>
      <c r="AS1190" s="41" t="s">
        <v>70</v>
      </c>
      <c r="AT1190" s="40"/>
      <c r="AU1190" s="40"/>
      <c r="AV1190" s="34" t="s">
        <v>70</v>
      </c>
      <c r="AW1190" s="34" t="s">
        <v>70</v>
      </c>
      <c r="AX1190" s="34" t="s">
        <v>133</v>
      </c>
      <c r="AY1190" s="34" t="s">
        <v>70</v>
      </c>
      <c r="AZ1190" s="34" t="s">
        <v>64</v>
      </c>
      <c r="BA1190" s="34" t="s">
        <v>65</v>
      </c>
      <c r="BB1190" s="35">
        <v>2022</v>
      </c>
      <c r="BC1190" s="34" t="s">
        <v>66</v>
      </c>
    </row>
    <row r="1191" spans="1:55" x14ac:dyDescent="0.25">
      <c r="A1191" s="34" t="s">
        <v>2765</v>
      </c>
      <c r="B1191" s="35">
        <v>60029</v>
      </c>
      <c r="C1191" s="34">
        <v>100</v>
      </c>
      <c r="D1191" s="34" t="s">
        <v>2769</v>
      </c>
      <c r="E1191" s="34" t="s">
        <v>4028</v>
      </c>
      <c r="F1191" s="34" t="s">
        <v>2771</v>
      </c>
      <c r="G1191" s="34" t="s">
        <v>4026</v>
      </c>
      <c r="H1191" s="34" t="s">
        <v>144</v>
      </c>
      <c r="I1191" s="34" t="s">
        <v>2772</v>
      </c>
      <c r="J1191" s="36">
        <v>36041</v>
      </c>
      <c r="K1191" s="36"/>
      <c r="L1191" s="34" t="s">
        <v>61</v>
      </c>
      <c r="M1191" s="40"/>
      <c r="N1191" s="41"/>
      <c r="O1191" s="40"/>
      <c r="P1191" s="41"/>
      <c r="Q1191" s="40"/>
      <c r="R1191" s="41"/>
      <c r="S1191" s="41"/>
      <c r="T1191" s="41" t="s">
        <v>70</v>
      </c>
      <c r="U1191" s="41"/>
      <c r="V1191" s="41"/>
      <c r="W1191" s="40"/>
      <c r="X1191" s="41" t="s">
        <v>70</v>
      </c>
      <c r="Y1191" s="41"/>
      <c r="Z1191" s="40"/>
      <c r="AA1191" s="41"/>
      <c r="AB1191" s="41"/>
      <c r="AC1191" s="41"/>
      <c r="AD1191" s="40"/>
      <c r="AE1191" s="41" t="s">
        <v>3456</v>
      </c>
      <c r="AF1191" s="41"/>
      <c r="AG1191" s="41" t="s">
        <v>70</v>
      </c>
      <c r="AH1191" s="41"/>
      <c r="AI1191" s="41"/>
      <c r="AJ1191" s="40"/>
      <c r="AK1191" s="41" t="s">
        <v>70</v>
      </c>
      <c r="AL1191" s="40"/>
      <c r="AM1191" s="41"/>
      <c r="AN1191" s="40"/>
      <c r="AO1191" s="41" t="s">
        <v>70</v>
      </c>
      <c r="AP1191" s="41" t="s">
        <v>70</v>
      </c>
      <c r="AQ1191" s="41" t="s">
        <v>70</v>
      </c>
      <c r="AR1191" s="41" t="s">
        <v>70</v>
      </c>
      <c r="AS1191" s="41" t="s">
        <v>70</v>
      </c>
      <c r="AT1191" s="40"/>
      <c r="AU1191" s="40"/>
      <c r="AV1191" s="34" t="s">
        <v>70</v>
      </c>
      <c r="AW1191" s="34" t="s">
        <v>70</v>
      </c>
      <c r="AX1191" s="34" t="s">
        <v>133</v>
      </c>
      <c r="AY1191" s="34" t="s">
        <v>4288</v>
      </c>
      <c r="AZ1191" s="34" t="s">
        <v>64</v>
      </c>
      <c r="BA1191" s="34" t="s">
        <v>65</v>
      </c>
      <c r="BB1191" s="35">
        <v>2014</v>
      </c>
      <c r="BC1191" s="34" t="s">
        <v>119</v>
      </c>
    </row>
    <row r="1192" spans="1:55" x14ac:dyDescent="0.25">
      <c r="A1192" s="34" t="s">
        <v>2719</v>
      </c>
      <c r="B1192" s="35">
        <v>79590</v>
      </c>
      <c r="C1192" s="34">
        <v>100</v>
      </c>
      <c r="D1192" s="34" t="s">
        <v>3579</v>
      </c>
      <c r="E1192" s="34" t="s">
        <v>3578</v>
      </c>
      <c r="F1192" s="34" t="s">
        <v>4013</v>
      </c>
      <c r="G1192" s="34" t="s">
        <v>150</v>
      </c>
      <c r="H1192" s="34" t="s">
        <v>4287</v>
      </c>
      <c r="I1192" s="34" t="s">
        <v>102</v>
      </c>
      <c r="J1192" s="36">
        <v>44253</v>
      </c>
      <c r="K1192" s="36"/>
      <c r="L1192" s="34" t="s">
        <v>61</v>
      </c>
      <c r="M1192" s="40">
        <v>45268</v>
      </c>
      <c r="N1192" s="41" t="s">
        <v>3456</v>
      </c>
      <c r="O1192" s="40"/>
      <c r="P1192" s="41" t="s">
        <v>3456</v>
      </c>
      <c r="Q1192" s="40"/>
      <c r="R1192" s="41" t="s">
        <v>3456</v>
      </c>
      <c r="S1192" s="41" t="s">
        <v>3456</v>
      </c>
      <c r="T1192" s="41" t="s">
        <v>70</v>
      </c>
      <c r="U1192" s="41"/>
      <c r="V1192" s="41"/>
      <c r="W1192" s="40"/>
      <c r="X1192" s="41" t="s">
        <v>70</v>
      </c>
      <c r="Y1192" s="41"/>
      <c r="Z1192" s="40"/>
      <c r="AA1192" s="41"/>
      <c r="AB1192" s="41"/>
      <c r="AC1192" s="41"/>
      <c r="AD1192" s="40"/>
      <c r="AE1192" s="41" t="s">
        <v>3456</v>
      </c>
      <c r="AF1192" s="41" t="s">
        <v>3456</v>
      </c>
      <c r="AG1192" s="41" t="s">
        <v>70</v>
      </c>
      <c r="AH1192" s="41"/>
      <c r="AI1192" s="41"/>
      <c r="AJ1192" s="40"/>
      <c r="AK1192" s="41" t="s">
        <v>70</v>
      </c>
      <c r="AL1192" s="40"/>
      <c r="AM1192" s="41"/>
      <c r="AN1192" s="40"/>
      <c r="AO1192" s="41" t="s">
        <v>70</v>
      </c>
      <c r="AP1192" s="41" t="s">
        <v>70</v>
      </c>
      <c r="AQ1192" s="41" t="s">
        <v>70</v>
      </c>
      <c r="AR1192" s="41" t="s">
        <v>70</v>
      </c>
      <c r="AS1192" s="41" t="s">
        <v>70</v>
      </c>
      <c r="AT1192" s="40"/>
      <c r="AU1192" s="40"/>
      <c r="AV1192" s="34" t="s">
        <v>70</v>
      </c>
      <c r="AW1192" s="34" t="s">
        <v>70</v>
      </c>
      <c r="AX1192" s="34" t="s">
        <v>63</v>
      </c>
      <c r="AY1192" s="34" t="s">
        <v>4286</v>
      </c>
      <c r="AZ1192" s="34" t="s">
        <v>64</v>
      </c>
      <c r="BA1192" s="34" t="s">
        <v>65</v>
      </c>
      <c r="BB1192" s="35">
        <v>2038</v>
      </c>
      <c r="BC1192" s="34" t="s">
        <v>66</v>
      </c>
    </row>
    <row r="1193" spans="1:55" x14ac:dyDescent="0.25">
      <c r="A1193" s="34" t="s">
        <v>369</v>
      </c>
      <c r="B1193" s="35">
        <v>65427</v>
      </c>
      <c r="C1193" s="34">
        <v>100</v>
      </c>
      <c r="D1193" s="34" t="s">
        <v>400</v>
      </c>
      <c r="E1193" s="34" t="s">
        <v>401</v>
      </c>
      <c r="F1193" s="34" t="s">
        <v>402</v>
      </c>
      <c r="G1193" s="34" t="s">
        <v>99</v>
      </c>
      <c r="H1193" s="34" t="s">
        <v>4287</v>
      </c>
      <c r="I1193" s="34" t="s">
        <v>4294</v>
      </c>
      <c r="J1193" s="36">
        <v>40773</v>
      </c>
      <c r="K1193" s="36"/>
      <c r="L1193" s="34" t="s">
        <v>61</v>
      </c>
      <c r="M1193" s="40"/>
      <c r="N1193" s="41"/>
      <c r="O1193" s="40"/>
      <c r="P1193" s="41" t="s">
        <v>3456</v>
      </c>
      <c r="Q1193" s="40"/>
      <c r="R1193" s="41"/>
      <c r="S1193" s="41"/>
      <c r="T1193" s="41" t="s">
        <v>70</v>
      </c>
      <c r="U1193" s="41"/>
      <c r="V1193" s="41"/>
      <c r="W1193" s="40"/>
      <c r="X1193" s="41" t="s">
        <v>70</v>
      </c>
      <c r="Y1193" s="41"/>
      <c r="Z1193" s="41"/>
      <c r="AA1193" s="41"/>
      <c r="AB1193" s="41"/>
      <c r="AC1193" s="41"/>
      <c r="AD1193" s="40"/>
      <c r="AE1193" s="41" t="s">
        <v>3456</v>
      </c>
      <c r="AF1193" s="41" t="s">
        <v>3456</v>
      </c>
      <c r="AG1193" s="41" t="s">
        <v>70</v>
      </c>
      <c r="AH1193" s="41"/>
      <c r="AI1193" s="41"/>
      <c r="AJ1193" s="41"/>
      <c r="AK1193" s="41" t="s">
        <v>70</v>
      </c>
      <c r="AL1193" s="41"/>
      <c r="AM1193" s="41"/>
      <c r="AN1193" s="41"/>
      <c r="AO1193" s="41" t="s">
        <v>70</v>
      </c>
      <c r="AP1193" s="41" t="s">
        <v>70</v>
      </c>
      <c r="AQ1193" s="41" t="s">
        <v>70</v>
      </c>
      <c r="AR1193" s="41" t="s">
        <v>70</v>
      </c>
      <c r="AS1193" s="41" t="s">
        <v>70</v>
      </c>
      <c r="AT1193" s="41"/>
      <c r="AU1193" s="41"/>
      <c r="AV1193" s="34" t="s">
        <v>70</v>
      </c>
      <c r="AW1193" s="34" t="s">
        <v>70</v>
      </c>
      <c r="AX1193" s="34" t="s">
        <v>133</v>
      </c>
      <c r="AY1193" s="34" t="s">
        <v>4289</v>
      </c>
      <c r="AZ1193" s="34" t="s">
        <v>64</v>
      </c>
      <c r="BA1193" s="34" t="s">
        <v>65</v>
      </c>
      <c r="BB1193" s="35">
        <v>2027</v>
      </c>
      <c r="BC1193" s="34" t="s">
        <v>66</v>
      </c>
    </row>
    <row r="1194" spans="1:55" x14ac:dyDescent="0.25">
      <c r="A1194" s="34" t="s">
        <v>1999</v>
      </c>
      <c r="B1194" s="35">
        <v>62510</v>
      </c>
      <c r="C1194" s="34">
        <v>100</v>
      </c>
      <c r="D1194" s="34" t="s">
        <v>2029</v>
      </c>
      <c r="E1194" s="34" t="s">
        <v>2030</v>
      </c>
      <c r="F1194" s="34" t="s">
        <v>2031</v>
      </c>
      <c r="G1194" s="34" t="s">
        <v>150</v>
      </c>
      <c r="H1194" s="34" t="s">
        <v>4287</v>
      </c>
      <c r="I1194" s="34" t="s">
        <v>661</v>
      </c>
      <c r="J1194" s="36">
        <v>38899</v>
      </c>
      <c r="K1194" s="36">
        <v>45287</v>
      </c>
      <c r="L1194" s="34" t="s">
        <v>71</v>
      </c>
      <c r="M1194" s="40"/>
      <c r="N1194" s="41"/>
      <c r="O1194" s="40"/>
      <c r="P1194" s="41"/>
      <c r="Q1194" s="40"/>
      <c r="R1194" s="41"/>
      <c r="S1194" s="41"/>
      <c r="T1194" s="41" t="s">
        <v>70</v>
      </c>
      <c r="U1194" s="41"/>
      <c r="V1194" s="41"/>
      <c r="W1194" s="40">
        <v>32363</v>
      </c>
      <c r="X1194" s="41" t="s">
        <v>70</v>
      </c>
      <c r="Y1194" s="41"/>
      <c r="Z1194" s="40"/>
      <c r="AA1194" s="41"/>
      <c r="AB1194" s="41"/>
      <c r="AC1194" s="41"/>
      <c r="AD1194" s="40"/>
      <c r="AE1194" s="41" t="s">
        <v>3456</v>
      </c>
      <c r="AF1194" s="41" t="s">
        <v>3456</v>
      </c>
      <c r="AG1194" s="41" t="s">
        <v>70</v>
      </c>
      <c r="AH1194" s="41"/>
      <c r="AI1194" s="41"/>
      <c r="AJ1194" s="40"/>
      <c r="AK1194" s="41" t="s">
        <v>70</v>
      </c>
      <c r="AL1194" s="40"/>
      <c r="AM1194" s="41"/>
      <c r="AN1194" s="40"/>
      <c r="AO1194" s="41" t="s">
        <v>70</v>
      </c>
      <c r="AP1194" s="41" t="s">
        <v>70</v>
      </c>
      <c r="AQ1194" s="41" t="s">
        <v>70</v>
      </c>
      <c r="AR1194" s="41" t="s">
        <v>70</v>
      </c>
      <c r="AS1194" s="41" t="s">
        <v>70</v>
      </c>
      <c r="AT1194" s="40"/>
      <c r="AU1194" s="40"/>
      <c r="AV1194" s="34" t="s">
        <v>70</v>
      </c>
      <c r="AW1194" s="34" t="s">
        <v>70</v>
      </c>
      <c r="AX1194" s="34" t="s">
        <v>133</v>
      </c>
      <c r="AY1194" s="34" t="s">
        <v>4288</v>
      </c>
      <c r="AZ1194" s="34" t="s">
        <v>464</v>
      </c>
      <c r="BA1194" s="34" t="s">
        <v>465</v>
      </c>
      <c r="BB1194" s="35">
        <v>2022</v>
      </c>
      <c r="BC1194" s="34" t="s">
        <v>66</v>
      </c>
    </row>
    <row r="1195" spans="1:55" x14ac:dyDescent="0.25">
      <c r="A1195" s="34" t="s">
        <v>3554</v>
      </c>
      <c r="B1195" s="35">
        <v>79750</v>
      </c>
      <c r="C1195" s="34">
        <v>100</v>
      </c>
      <c r="D1195" s="34" t="s">
        <v>3570</v>
      </c>
      <c r="E1195" s="34" t="s">
        <v>3569</v>
      </c>
      <c r="F1195" s="34" t="s">
        <v>3225</v>
      </c>
      <c r="G1195" s="34" t="s">
        <v>3521</v>
      </c>
      <c r="H1195" s="34" t="s">
        <v>4287</v>
      </c>
      <c r="I1195" s="34" t="s">
        <v>133</v>
      </c>
      <c r="J1195" s="36">
        <v>44538</v>
      </c>
      <c r="K1195" s="36"/>
      <c r="L1195" s="34" t="s">
        <v>61</v>
      </c>
      <c r="M1195" s="40">
        <v>45268</v>
      </c>
      <c r="N1195" s="41" t="s">
        <v>3456</v>
      </c>
      <c r="O1195" s="40"/>
      <c r="P1195" s="41" t="s">
        <v>3456</v>
      </c>
      <c r="Q1195" s="40"/>
      <c r="R1195" s="41" t="s">
        <v>3456</v>
      </c>
      <c r="S1195" s="41" t="s">
        <v>3456</v>
      </c>
      <c r="T1195" s="41" t="s">
        <v>70</v>
      </c>
      <c r="U1195" s="41"/>
      <c r="V1195" s="41"/>
      <c r="W1195" s="40"/>
      <c r="X1195" s="41" t="s">
        <v>70</v>
      </c>
      <c r="Y1195" s="41"/>
      <c r="Z1195" s="40"/>
      <c r="AA1195" s="41"/>
      <c r="AB1195" s="41"/>
      <c r="AC1195" s="41"/>
      <c r="AD1195" s="40"/>
      <c r="AE1195" s="41" t="s">
        <v>3456</v>
      </c>
      <c r="AF1195" s="41" t="s">
        <v>3456</v>
      </c>
      <c r="AG1195" s="41" t="s">
        <v>70</v>
      </c>
      <c r="AH1195" s="41"/>
      <c r="AI1195" s="41"/>
      <c r="AJ1195" s="40"/>
      <c r="AK1195" s="41" t="s">
        <v>70</v>
      </c>
      <c r="AL1195" s="40"/>
      <c r="AM1195" s="41"/>
      <c r="AN1195" s="40"/>
      <c r="AO1195" s="41" t="s">
        <v>70</v>
      </c>
      <c r="AP1195" s="41" t="s">
        <v>70</v>
      </c>
      <c r="AQ1195" s="41" t="s">
        <v>70</v>
      </c>
      <c r="AR1195" s="41" t="s">
        <v>70</v>
      </c>
      <c r="AS1195" s="41" t="s">
        <v>70</v>
      </c>
      <c r="AT1195" s="40"/>
      <c r="AU1195" s="40"/>
      <c r="AV1195" s="34" t="s">
        <v>70</v>
      </c>
      <c r="AW1195" s="34" t="s">
        <v>70</v>
      </c>
      <c r="AX1195" s="34" t="s">
        <v>63</v>
      </c>
      <c r="AY1195" s="34" t="s">
        <v>4289</v>
      </c>
      <c r="AZ1195" s="34" t="s">
        <v>64</v>
      </c>
      <c r="BA1195" s="34" t="s">
        <v>65</v>
      </c>
      <c r="BB1195" s="35">
        <v>2037</v>
      </c>
      <c r="BC1195" s="34" t="s">
        <v>119</v>
      </c>
    </row>
    <row r="1196" spans="1:55" x14ac:dyDescent="0.25">
      <c r="A1196" s="34" t="s">
        <v>2698</v>
      </c>
      <c r="B1196" s="35">
        <v>79273</v>
      </c>
      <c r="C1196" s="34">
        <v>100</v>
      </c>
      <c r="D1196" s="34" t="s">
        <v>2707</v>
      </c>
      <c r="E1196" s="34" t="s">
        <v>2708</v>
      </c>
      <c r="F1196" s="34" t="s">
        <v>2709</v>
      </c>
      <c r="G1196" s="34" t="s">
        <v>234</v>
      </c>
      <c r="H1196" s="34" t="s">
        <v>144</v>
      </c>
      <c r="I1196" s="34" t="s">
        <v>858</v>
      </c>
      <c r="J1196" s="36">
        <v>44099</v>
      </c>
      <c r="K1196" s="36"/>
      <c r="L1196" s="34" t="s">
        <v>61</v>
      </c>
      <c r="M1196" s="40"/>
      <c r="N1196" s="41"/>
      <c r="O1196" s="40"/>
      <c r="P1196" s="41" t="s">
        <v>3456</v>
      </c>
      <c r="Q1196" s="40"/>
      <c r="R1196" s="41"/>
      <c r="S1196" s="41"/>
      <c r="T1196" s="41" t="s">
        <v>70</v>
      </c>
      <c r="U1196" s="41"/>
      <c r="V1196" s="41"/>
      <c r="W1196" s="40"/>
      <c r="X1196" s="41" t="s">
        <v>70</v>
      </c>
      <c r="Y1196" s="41"/>
      <c r="Z1196" s="40"/>
      <c r="AA1196" s="41"/>
      <c r="AB1196" s="41"/>
      <c r="AC1196" s="41"/>
      <c r="AD1196" s="40"/>
      <c r="AE1196" s="41" t="s">
        <v>3456</v>
      </c>
      <c r="AF1196" s="41" t="s">
        <v>3456</v>
      </c>
      <c r="AG1196" s="41" t="s">
        <v>70</v>
      </c>
      <c r="AH1196" s="41"/>
      <c r="AI1196" s="41"/>
      <c r="AJ1196" s="40"/>
      <c r="AK1196" s="41" t="s">
        <v>70</v>
      </c>
      <c r="AL1196" s="40"/>
      <c r="AM1196" s="41"/>
      <c r="AN1196" s="40"/>
      <c r="AO1196" s="41" t="s">
        <v>70</v>
      </c>
      <c r="AP1196" s="41" t="s">
        <v>70</v>
      </c>
      <c r="AQ1196" s="41" t="s">
        <v>70</v>
      </c>
      <c r="AR1196" s="41" t="s">
        <v>70</v>
      </c>
      <c r="AS1196" s="41" t="s">
        <v>70</v>
      </c>
      <c r="AT1196" s="40"/>
      <c r="AU1196" s="40"/>
      <c r="AV1196" s="34" t="s">
        <v>70</v>
      </c>
      <c r="AW1196" s="34" t="s">
        <v>70</v>
      </c>
      <c r="AX1196" s="34" t="s">
        <v>133</v>
      </c>
      <c r="AY1196" s="34" t="s">
        <v>4295</v>
      </c>
      <c r="AZ1196" s="34" t="s">
        <v>64</v>
      </c>
      <c r="BA1196" s="34" t="s">
        <v>65</v>
      </c>
      <c r="BB1196" s="35">
        <v>2036</v>
      </c>
      <c r="BC1196" s="34" t="s">
        <v>119</v>
      </c>
    </row>
    <row r="1197" spans="1:55" x14ac:dyDescent="0.25">
      <c r="A1197" s="34" t="s">
        <v>1173</v>
      </c>
      <c r="B1197" s="35">
        <v>79753</v>
      </c>
      <c r="C1197" s="34">
        <v>100</v>
      </c>
      <c r="D1197" s="34" t="s">
        <v>4216</v>
      </c>
      <c r="E1197" s="34" t="s">
        <v>4215</v>
      </c>
      <c r="F1197" s="34" t="s">
        <v>3225</v>
      </c>
      <c r="G1197" s="34" t="s">
        <v>287</v>
      </c>
      <c r="H1197" s="34" t="s">
        <v>144</v>
      </c>
      <c r="I1197" s="34" t="s">
        <v>133</v>
      </c>
      <c r="J1197" s="36">
        <v>44860</v>
      </c>
      <c r="K1197" s="36"/>
      <c r="L1197" s="34" t="s">
        <v>61</v>
      </c>
      <c r="M1197" s="40"/>
      <c r="N1197" s="41" t="s">
        <v>3456</v>
      </c>
      <c r="O1197" s="40"/>
      <c r="P1197" s="41" t="s">
        <v>3456</v>
      </c>
      <c r="Q1197" s="40"/>
      <c r="R1197" s="41" t="s">
        <v>3456</v>
      </c>
      <c r="S1197" s="41" t="s">
        <v>3456</v>
      </c>
      <c r="T1197" s="41" t="s">
        <v>70</v>
      </c>
      <c r="U1197" s="41"/>
      <c r="V1197" s="41" t="s">
        <v>3456</v>
      </c>
      <c r="W1197" s="40"/>
      <c r="X1197" s="41" t="s">
        <v>70</v>
      </c>
      <c r="Y1197" s="41"/>
      <c r="Z1197" s="41"/>
      <c r="AA1197" s="41"/>
      <c r="AB1197" s="41"/>
      <c r="AC1197" s="41"/>
      <c r="AD1197" s="40"/>
      <c r="AE1197" s="41" t="s">
        <v>3456</v>
      </c>
      <c r="AF1197" s="41" t="s">
        <v>3456</v>
      </c>
      <c r="AG1197" s="41" t="s">
        <v>70</v>
      </c>
      <c r="AH1197" s="41"/>
      <c r="AI1197" s="41"/>
      <c r="AJ1197" s="40"/>
      <c r="AK1197" s="41" t="s">
        <v>70</v>
      </c>
      <c r="AL1197" s="40"/>
      <c r="AM1197" s="41"/>
      <c r="AN1197" s="40"/>
      <c r="AO1197" s="41" t="s">
        <v>70</v>
      </c>
      <c r="AP1197" s="41" t="s">
        <v>70</v>
      </c>
      <c r="AQ1197" s="41" t="s">
        <v>70</v>
      </c>
      <c r="AR1197" s="41" t="s">
        <v>70</v>
      </c>
      <c r="AS1197" s="41" t="s">
        <v>70</v>
      </c>
      <c r="AT1197" s="40"/>
      <c r="AU1197" s="40"/>
      <c r="AV1197" s="34" t="s">
        <v>70</v>
      </c>
      <c r="AW1197" s="34" t="s">
        <v>70</v>
      </c>
      <c r="AX1197" s="34" t="s">
        <v>133</v>
      </c>
      <c r="AY1197" s="34" t="s">
        <v>4295</v>
      </c>
      <c r="AZ1197" s="34" t="s">
        <v>64</v>
      </c>
      <c r="BA1197" s="34" t="s">
        <v>65</v>
      </c>
      <c r="BB1197" s="35">
        <v>2038</v>
      </c>
      <c r="BC1197" s="34" t="s">
        <v>119</v>
      </c>
    </row>
    <row r="1198" spans="1:55" x14ac:dyDescent="0.25">
      <c r="A1198" s="34" t="s">
        <v>479</v>
      </c>
      <c r="B1198" s="35">
        <v>62422</v>
      </c>
      <c r="C1198" s="34">
        <v>100</v>
      </c>
      <c r="D1198" s="34" t="s">
        <v>486</v>
      </c>
      <c r="E1198" s="34" t="s">
        <v>487</v>
      </c>
      <c r="F1198" s="34" t="s">
        <v>306</v>
      </c>
      <c r="G1198" s="34" t="s">
        <v>155</v>
      </c>
      <c r="H1198" s="34" t="s">
        <v>208</v>
      </c>
      <c r="I1198" s="34" t="s">
        <v>670</v>
      </c>
      <c r="J1198" s="36">
        <v>39080</v>
      </c>
      <c r="K1198" s="36"/>
      <c r="L1198" s="34" t="s">
        <v>61</v>
      </c>
      <c r="M1198" s="40"/>
      <c r="N1198" s="41"/>
      <c r="O1198" s="40"/>
      <c r="P1198" s="41"/>
      <c r="Q1198" s="40"/>
      <c r="R1198" s="41" t="s">
        <v>3456</v>
      </c>
      <c r="S1198" s="41"/>
      <c r="T1198" s="41" t="s">
        <v>70</v>
      </c>
      <c r="U1198" s="41"/>
      <c r="V1198" s="41"/>
      <c r="W1198" s="40"/>
      <c r="X1198" s="41" t="s">
        <v>70</v>
      </c>
      <c r="Y1198" s="41"/>
      <c r="Z1198" s="41"/>
      <c r="AA1198" s="41"/>
      <c r="AB1198" s="41"/>
      <c r="AC1198" s="41"/>
      <c r="AD1198" s="40"/>
      <c r="AE1198" s="41" t="s">
        <v>3456</v>
      </c>
      <c r="AF1198" s="41"/>
      <c r="AG1198" s="41" t="s">
        <v>70</v>
      </c>
      <c r="AH1198" s="41"/>
      <c r="AI1198" s="41"/>
      <c r="AJ1198" s="40"/>
      <c r="AK1198" s="41" t="s">
        <v>70</v>
      </c>
      <c r="AL1198" s="41"/>
      <c r="AM1198" s="41"/>
      <c r="AN1198" s="41"/>
      <c r="AO1198" s="41" t="s">
        <v>70</v>
      </c>
      <c r="AP1198" s="41" t="s">
        <v>70</v>
      </c>
      <c r="AQ1198" s="41" t="s">
        <v>70</v>
      </c>
      <c r="AR1198" s="41" t="s">
        <v>70</v>
      </c>
      <c r="AS1198" s="41" t="s">
        <v>70</v>
      </c>
      <c r="AT1198" s="41"/>
      <c r="AU1198" s="41"/>
      <c r="AV1198" s="34" t="s">
        <v>70</v>
      </c>
      <c r="AW1198" s="34" t="s">
        <v>70</v>
      </c>
      <c r="AX1198" s="34" t="s">
        <v>63</v>
      </c>
      <c r="AY1198" s="34" t="s">
        <v>4285</v>
      </c>
      <c r="AZ1198" s="34" t="s">
        <v>64</v>
      </c>
      <c r="BA1198" s="34" t="s">
        <v>65</v>
      </c>
      <c r="BB1198" s="35">
        <v>2022</v>
      </c>
      <c r="BC1198" s="34" t="s">
        <v>66</v>
      </c>
    </row>
    <row r="1199" spans="1:55" x14ac:dyDescent="0.25">
      <c r="A1199" s="34" t="s">
        <v>2032</v>
      </c>
      <c r="B1199" s="35">
        <v>62812</v>
      </c>
      <c r="C1199" s="34">
        <v>100</v>
      </c>
      <c r="D1199" s="34" t="s">
        <v>2075</v>
      </c>
      <c r="E1199" s="34" t="s">
        <v>2076</v>
      </c>
      <c r="F1199" s="34" t="s">
        <v>2077</v>
      </c>
      <c r="G1199" s="34" t="s">
        <v>3527</v>
      </c>
      <c r="H1199" s="34" t="s">
        <v>4287</v>
      </c>
      <c r="I1199" s="34" t="s">
        <v>3531</v>
      </c>
      <c r="J1199" s="36">
        <v>38988</v>
      </c>
      <c r="K1199" s="36">
        <v>45183</v>
      </c>
      <c r="L1199" s="34" t="s">
        <v>71</v>
      </c>
      <c r="M1199" s="40"/>
      <c r="N1199" s="41" t="s">
        <v>3456</v>
      </c>
      <c r="O1199" s="40"/>
      <c r="P1199" s="41"/>
      <c r="Q1199" s="40"/>
      <c r="R1199" s="41"/>
      <c r="S1199" s="41"/>
      <c r="T1199" s="41" t="s">
        <v>70</v>
      </c>
      <c r="U1199" s="41"/>
      <c r="V1199" s="41"/>
      <c r="W1199" s="40">
        <v>32363</v>
      </c>
      <c r="X1199" s="41" t="s">
        <v>70</v>
      </c>
      <c r="Y1199" s="41"/>
      <c r="Z1199" s="40"/>
      <c r="AA1199" s="41"/>
      <c r="AB1199" s="41"/>
      <c r="AC1199" s="41"/>
      <c r="AD1199" s="40"/>
      <c r="AE1199" s="41" t="s">
        <v>3456</v>
      </c>
      <c r="AF1199" s="41" t="s">
        <v>3456</v>
      </c>
      <c r="AG1199" s="41" t="s">
        <v>70</v>
      </c>
      <c r="AH1199" s="41"/>
      <c r="AI1199" s="41"/>
      <c r="AJ1199" s="40"/>
      <c r="AK1199" s="41" t="s">
        <v>70</v>
      </c>
      <c r="AL1199" s="40"/>
      <c r="AM1199" s="41"/>
      <c r="AN1199" s="40"/>
      <c r="AO1199" s="41" t="s">
        <v>70</v>
      </c>
      <c r="AP1199" s="41" t="s">
        <v>70</v>
      </c>
      <c r="AQ1199" s="41" t="s">
        <v>70</v>
      </c>
      <c r="AR1199" s="41" t="s">
        <v>70</v>
      </c>
      <c r="AS1199" s="41" t="s">
        <v>70</v>
      </c>
      <c r="AT1199" s="40"/>
      <c r="AU1199" s="40"/>
      <c r="AV1199" s="34" t="s">
        <v>70</v>
      </c>
      <c r="AW1199" s="34" t="s">
        <v>70</v>
      </c>
      <c r="AX1199" s="34" t="s">
        <v>133</v>
      </c>
      <c r="AY1199" s="34" t="s">
        <v>4292</v>
      </c>
      <c r="AZ1199" s="34" t="s">
        <v>464</v>
      </c>
      <c r="BA1199" s="34" t="s">
        <v>465</v>
      </c>
      <c r="BB1199" s="35">
        <v>2022</v>
      </c>
      <c r="BC1199" s="34" t="s">
        <v>185</v>
      </c>
    </row>
    <row r="1200" spans="1:55" x14ac:dyDescent="0.25">
      <c r="A1200" s="34" t="s">
        <v>3065</v>
      </c>
      <c r="B1200" s="35">
        <v>66394</v>
      </c>
      <c r="C1200" s="34">
        <v>100</v>
      </c>
      <c r="D1200" s="34" t="s">
        <v>3068</v>
      </c>
      <c r="E1200" s="34" t="s">
        <v>3069</v>
      </c>
      <c r="F1200" s="34" t="s">
        <v>3070</v>
      </c>
      <c r="G1200" s="34" t="s">
        <v>4109</v>
      </c>
      <c r="H1200" s="34" t="s">
        <v>4287</v>
      </c>
      <c r="I1200" s="34" t="s">
        <v>118</v>
      </c>
      <c r="J1200" s="36">
        <v>41852</v>
      </c>
      <c r="K1200" s="36"/>
      <c r="L1200" s="34" t="s">
        <v>61</v>
      </c>
      <c r="M1200" s="40"/>
      <c r="N1200" s="41"/>
      <c r="O1200" s="40"/>
      <c r="P1200" s="41" t="s">
        <v>3456</v>
      </c>
      <c r="Q1200" s="40"/>
      <c r="R1200" s="41"/>
      <c r="S1200" s="41"/>
      <c r="T1200" s="41" t="s">
        <v>70</v>
      </c>
      <c r="U1200" s="41"/>
      <c r="V1200" s="41"/>
      <c r="W1200" s="40"/>
      <c r="X1200" s="41" t="s">
        <v>70</v>
      </c>
      <c r="Y1200" s="41"/>
      <c r="Z1200" s="40"/>
      <c r="AA1200" s="41"/>
      <c r="AB1200" s="41"/>
      <c r="AC1200" s="41"/>
      <c r="AD1200" s="40"/>
      <c r="AE1200" s="41"/>
      <c r="AF1200" s="41"/>
      <c r="AG1200" s="41" t="s">
        <v>70</v>
      </c>
      <c r="AH1200" s="41"/>
      <c r="AI1200" s="41"/>
      <c r="AJ1200" s="40"/>
      <c r="AK1200" s="41" t="s">
        <v>70</v>
      </c>
      <c r="AL1200" s="40"/>
      <c r="AM1200" s="41"/>
      <c r="AN1200" s="40"/>
      <c r="AO1200" s="41" t="s">
        <v>70</v>
      </c>
      <c r="AP1200" s="41" t="s">
        <v>70</v>
      </c>
      <c r="AQ1200" s="41" t="s">
        <v>70</v>
      </c>
      <c r="AR1200" s="41" t="s">
        <v>70</v>
      </c>
      <c r="AS1200" s="41" t="s">
        <v>70</v>
      </c>
      <c r="AT1200" s="40"/>
      <c r="AU1200" s="40"/>
      <c r="AV1200" s="34" t="s">
        <v>70</v>
      </c>
      <c r="AW1200" s="34" t="s">
        <v>70</v>
      </c>
      <c r="AX1200" s="34" t="s">
        <v>63</v>
      </c>
      <c r="AY1200" s="34" t="s">
        <v>4288</v>
      </c>
      <c r="AZ1200" s="34" t="s">
        <v>64</v>
      </c>
      <c r="BA1200" s="34" t="s">
        <v>65</v>
      </c>
      <c r="BB1200" s="35">
        <v>2030</v>
      </c>
      <c r="BC1200" s="34" t="s">
        <v>66</v>
      </c>
    </row>
    <row r="1201" spans="1:55" x14ac:dyDescent="0.25">
      <c r="A1201" s="34" t="s">
        <v>1917</v>
      </c>
      <c r="B1201" s="35">
        <v>60835</v>
      </c>
      <c r="C1201" s="34">
        <v>100</v>
      </c>
      <c r="D1201" s="34" t="s">
        <v>1923</v>
      </c>
      <c r="E1201" s="34" t="s">
        <v>1924</v>
      </c>
      <c r="F1201" s="34" t="s">
        <v>994</v>
      </c>
      <c r="G1201" s="34" t="s">
        <v>3986</v>
      </c>
      <c r="H1201" s="34" t="s">
        <v>144</v>
      </c>
      <c r="I1201" s="34" t="s">
        <v>995</v>
      </c>
      <c r="J1201" s="36">
        <v>37771</v>
      </c>
      <c r="K1201" s="36"/>
      <c r="L1201" s="34" t="s">
        <v>61</v>
      </c>
      <c r="M1201" s="40"/>
      <c r="N1201" s="41"/>
      <c r="O1201" s="40"/>
      <c r="P1201" s="41"/>
      <c r="Q1201" s="40"/>
      <c r="R1201" s="41"/>
      <c r="S1201" s="41"/>
      <c r="T1201" s="41" t="s">
        <v>70</v>
      </c>
      <c r="U1201" s="41"/>
      <c r="V1201" s="41"/>
      <c r="W1201" s="40"/>
      <c r="X1201" s="41" t="s">
        <v>70</v>
      </c>
      <c r="Y1201" s="41"/>
      <c r="Z1201" s="40"/>
      <c r="AA1201" s="41"/>
      <c r="AB1201" s="41"/>
      <c r="AC1201" s="41"/>
      <c r="AD1201" s="40"/>
      <c r="AE1201" s="41" t="s">
        <v>3456</v>
      </c>
      <c r="AF1201" s="41"/>
      <c r="AG1201" s="41" t="s">
        <v>70</v>
      </c>
      <c r="AH1201" s="41"/>
      <c r="AI1201" s="41"/>
      <c r="AJ1201" s="40"/>
      <c r="AK1201" s="41" t="s">
        <v>70</v>
      </c>
      <c r="AL1201" s="40"/>
      <c r="AM1201" s="41"/>
      <c r="AN1201" s="40"/>
      <c r="AO1201" s="41" t="s">
        <v>70</v>
      </c>
      <c r="AP1201" s="41" t="s">
        <v>70</v>
      </c>
      <c r="AQ1201" s="41" t="s">
        <v>70</v>
      </c>
      <c r="AR1201" s="41" t="s">
        <v>70</v>
      </c>
      <c r="AS1201" s="41" t="s">
        <v>70</v>
      </c>
      <c r="AT1201" s="40"/>
      <c r="AU1201" s="40"/>
      <c r="AV1201" s="34" t="s">
        <v>70</v>
      </c>
      <c r="AW1201" s="34" t="s">
        <v>70</v>
      </c>
      <c r="AX1201" s="34" t="s">
        <v>133</v>
      </c>
      <c r="AY1201" s="34" t="s">
        <v>4295</v>
      </c>
      <c r="AZ1201" s="34" t="s">
        <v>64</v>
      </c>
      <c r="BA1201" s="34" t="s">
        <v>423</v>
      </c>
      <c r="BB1201" s="35">
        <v>2018</v>
      </c>
      <c r="BC1201" s="34" t="s">
        <v>66</v>
      </c>
    </row>
    <row r="1202" spans="1:55" x14ac:dyDescent="0.25">
      <c r="A1202" s="34" t="s">
        <v>1732</v>
      </c>
      <c r="B1202" s="35">
        <v>67239</v>
      </c>
      <c r="C1202" s="34">
        <v>100</v>
      </c>
      <c r="D1202" s="34" t="s">
        <v>1740</v>
      </c>
      <c r="E1202" s="34" t="s">
        <v>1741</v>
      </c>
      <c r="F1202" s="34" t="s">
        <v>1742</v>
      </c>
      <c r="G1202" s="34" t="s">
        <v>173</v>
      </c>
      <c r="H1202" s="34" t="s">
        <v>144</v>
      </c>
      <c r="I1202" s="34" t="s">
        <v>722</v>
      </c>
      <c r="J1202" s="36">
        <v>42718</v>
      </c>
      <c r="K1202" s="36"/>
      <c r="L1202" s="34" t="s">
        <v>61</v>
      </c>
      <c r="M1202" s="40"/>
      <c r="N1202" s="41"/>
      <c r="O1202" s="40"/>
      <c r="P1202" s="41" t="s">
        <v>3456</v>
      </c>
      <c r="Q1202" s="40"/>
      <c r="R1202" s="41" t="s">
        <v>3456</v>
      </c>
      <c r="S1202" s="41"/>
      <c r="T1202" s="41" t="s">
        <v>70</v>
      </c>
      <c r="U1202" s="41"/>
      <c r="V1202" s="41"/>
      <c r="W1202" s="40"/>
      <c r="X1202" s="41" t="s">
        <v>70</v>
      </c>
      <c r="Y1202" s="41"/>
      <c r="Z1202" s="40"/>
      <c r="AA1202" s="41"/>
      <c r="AB1202" s="41"/>
      <c r="AC1202" s="41"/>
      <c r="AD1202" s="40"/>
      <c r="AE1202" s="41"/>
      <c r="AF1202" s="41"/>
      <c r="AG1202" s="41" t="s">
        <v>70</v>
      </c>
      <c r="AH1202" s="41"/>
      <c r="AI1202" s="41"/>
      <c r="AJ1202" s="40"/>
      <c r="AK1202" s="41" t="s">
        <v>70</v>
      </c>
      <c r="AL1202" s="40"/>
      <c r="AM1202" s="41"/>
      <c r="AN1202" s="40"/>
      <c r="AO1202" s="41" t="s">
        <v>70</v>
      </c>
      <c r="AP1202" s="41" t="s">
        <v>70</v>
      </c>
      <c r="AQ1202" s="41" t="s">
        <v>70</v>
      </c>
      <c r="AR1202" s="41" t="s">
        <v>70</v>
      </c>
      <c r="AS1202" s="41" t="s">
        <v>70</v>
      </c>
      <c r="AT1202" s="40"/>
      <c r="AU1202" s="40"/>
      <c r="AV1202" s="34" t="s">
        <v>70</v>
      </c>
      <c r="AW1202" s="34" t="s">
        <v>70</v>
      </c>
      <c r="AX1202" s="34" t="s">
        <v>133</v>
      </c>
      <c r="AY1202" s="34" t="s">
        <v>4296</v>
      </c>
      <c r="AZ1202" s="34" t="s">
        <v>64</v>
      </c>
      <c r="BA1202" s="34" t="s">
        <v>65</v>
      </c>
      <c r="BB1202" s="35">
        <v>2032</v>
      </c>
      <c r="BC1202" s="34" t="s">
        <v>66</v>
      </c>
    </row>
    <row r="1203" spans="1:55" x14ac:dyDescent="0.25">
      <c r="A1203" s="34" t="s">
        <v>916</v>
      </c>
      <c r="B1203" s="35">
        <v>78516</v>
      </c>
      <c r="C1203" s="34">
        <v>100</v>
      </c>
      <c r="D1203" s="34" t="s">
        <v>926</v>
      </c>
      <c r="E1203" s="34" t="s">
        <v>927</v>
      </c>
      <c r="F1203" s="34" t="s">
        <v>534</v>
      </c>
      <c r="G1203" s="34" t="s">
        <v>467</v>
      </c>
      <c r="H1203" s="34" t="s">
        <v>59</v>
      </c>
      <c r="I1203" s="34" t="s">
        <v>70</v>
      </c>
      <c r="J1203" s="36">
        <v>43369</v>
      </c>
      <c r="K1203" s="36"/>
      <c r="L1203" s="34" t="s">
        <v>61</v>
      </c>
      <c r="M1203" s="40"/>
      <c r="N1203" s="41"/>
      <c r="O1203" s="40"/>
      <c r="P1203" s="41" t="s">
        <v>3456</v>
      </c>
      <c r="Q1203" s="40"/>
      <c r="R1203" s="41" t="s">
        <v>3456</v>
      </c>
      <c r="S1203" s="41"/>
      <c r="T1203" s="41" t="s">
        <v>70</v>
      </c>
      <c r="U1203" s="41"/>
      <c r="V1203" s="41"/>
      <c r="W1203" s="40"/>
      <c r="X1203" s="41" t="s">
        <v>70</v>
      </c>
      <c r="Y1203" s="41"/>
      <c r="Z1203" s="41"/>
      <c r="AA1203" s="41"/>
      <c r="AB1203" s="41"/>
      <c r="AC1203" s="41"/>
      <c r="AD1203" s="40"/>
      <c r="AE1203" s="41" t="s">
        <v>3456</v>
      </c>
      <c r="AF1203" s="41" t="s">
        <v>3456</v>
      </c>
      <c r="AG1203" s="41" t="s">
        <v>70</v>
      </c>
      <c r="AH1203" s="41"/>
      <c r="AI1203" s="41"/>
      <c r="AJ1203" s="40"/>
      <c r="AK1203" s="41" t="s">
        <v>70</v>
      </c>
      <c r="AL1203" s="40"/>
      <c r="AM1203" s="41"/>
      <c r="AN1203" s="41"/>
      <c r="AO1203" s="41" t="s">
        <v>70</v>
      </c>
      <c r="AP1203" s="41" t="s">
        <v>70</v>
      </c>
      <c r="AQ1203" s="41" t="s">
        <v>70</v>
      </c>
      <c r="AR1203" s="41" t="s">
        <v>70</v>
      </c>
      <c r="AS1203" s="41" t="s">
        <v>70</v>
      </c>
      <c r="AT1203" s="41"/>
      <c r="AU1203" s="41"/>
      <c r="AV1203" s="34" t="s">
        <v>535</v>
      </c>
      <c r="AW1203" s="34" t="s">
        <v>536</v>
      </c>
      <c r="AX1203" s="34" t="s">
        <v>133</v>
      </c>
      <c r="AY1203" s="34" t="s">
        <v>4290</v>
      </c>
      <c r="AZ1203" s="34" t="s">
        <v>64</v>
      </c>
      <c r="BA1203" s="34" t="s">
        <v>65</v>
      </c>
      <c r="BB1203" s="35">
        <v>2035</v>
      </c>
      <c r="BC1203" s="34" t="s">
        <v>66</v>
      </c>
    </row>
    <row r="1204" spans="1:55" x14ac:dyDescent="0.25">
      <c r="A1204" s="34" t="s">
        <v>2086</v>
      </c>
      <c r="B1204" s="35">
        <v>62190</v>
      </c>
      <c r="C1204" s="34">
        <v>100</v>
      </c>
      <c r="D1204" s="34" t="s">
        <v>2098</v>
      </c>
      <c r="E1204" s="34" t="s">
        <v>2099</v>
      </c>
      <c r="F1204" s="34" t="s">
        <v>2080</v>
      </c>
      <c r="G1204" s="34" t="s">
        <v>3520</v>
      </c>
      <c r="H1204" s="34" t="s">
        <v>4287</v>
      </c>
      <c r="I1204" s="34" t="s">
        <v>757</v>
      </c>
      <c r="J1204" s="36">
        <v>39170</v>
      </c>
      <c r="K1204" s="36"/>
      <c r="L1204" s="34" t="s">
        <v>61</v>
      </c>
      <c r="M1204" s="40"/>
      <c r="N1204" s="41"/>
      <c r="O1204" s="40"/>
      <c r="P1204" s="41"/>
      <c r="Q1204" s="40"/>
      <c r="R1204" s="41"/>
      <c r="S1204" s="41"/>
      <c r="T1204" s="41" t="s">
        <v>70</v>
      </c>
      <c r="U1204" s="41"/>
      <c r="V1204" s="41"/>
      <c r="W1204" s="40"/>
      <c r="X1204" s="41" t="s">
        <v>70</v>
      </c>
      <c r="Y1204" s="41"/>
      <c r="Z1204" s="40"/>
      <c r="AA1204" s="41"/>
      <c r="AB1204" s="41"/>
      <c r="AC1204" s="41"/>
      <c r="AD1204" s="40"/>
      <c r="AE1204" s="41" t="s">
        <v>3456</v>
      </c>
      <c r="AF1204" s="41" t="s">
        <v>3456</v>
      </c>
      <c r="AG1204" s="41" t="s">
        <v>70</v>
      </c>
      <c r="AH1204" s="41"/>
      <c r="AI1204" s="41"/>
      <c r="AJ1204" s="40"/>
      <c r="AK1204" s="41" t="s">
        <v>70</v>
      </c>
      <c r="AL1204" s="40"/>
      <c r="AM1204" s="41"/>
      <c r="AN1204" s="40"/>
      <c r="AO1204" s="41" t="s">
        <v>70</v>
      </c>
      <c r="AP1204" s="41" t="s">
        <v>70</v>
      </c>
      <c r="AQ1204" s="41" t="s">
        <v>70</v>
      </c>
      <c r="AR1204" s="41" t="s">
        <v>70</v>
      </c>
      <c r="AS1204" s="41" t="s">
        <v>70</v>
      </c>
      <c r="AT1204" s="40"/>
      <c r="AU1204" s="40"/>
      <c r="AV1204" s="34" t="s">
        <v>70</v>
      </c>
      <c r="AW1204" s="34" t="s">
        <v>70</v>
      </c>
      <c r="AX1204" s="34" t="s">
        <v>133</v>
      </c>
      <c r="AY1204" s="34" t="s">
        <v>4285</v>
      </c>
      <c r="AZ1204" s="34" t="s">
        <v>64</v>
      </c>
      <c r="BA1204" s="34" t="s">
        <v>423</v>
      </c>
      <c r="BB1204" s="35">
        <v>2022</v>
      </c>
      <c r="BC1204" s="34" t="s">
        <v>185</v>
      </c>
    </row>
    <row r="1205" spans="1:55" x14ac:dyDescent="0.25">
      <c r="A1205" s="34" t="s">
        <v>1173</v>
      </c>
      <c r="B1205" s="35">
        <v>67369</v>
      </c>
      <c r="C1205" s="34">
        <v>100</v>
      </c>
      <c r="D1205" s="34" t="s">
        <v>4220</v>
      </c>
      <c r="E1205" s="34" t="s">
        <v>4219</v>
      </c>
      <c r="F1205" s="34" t="s">
        <v>456</v>
      </c>
      <c r="G1205" s="34" t="s">
        <v>434</v>
      </c>
      <c r="H1205" s="34" t="s">
        <v>144</v>
      </c>
      <c r="I1205" s="34" t="s">
        <v>1597</v>
      </c>
      <c r="J1205" s="36">
        <v>44917</v>
      </c>
      <c r="K1205" s="36"/>
      <c r="L1205" s="34" t="s">
        <v>71</v>
      </c>
      <c r="M1205" s="40"/>
      <c r="N1205" s="41" t="s">
        <v>3456</v>
      </c>
      <c r="O1205" s="40">
        <v>32363</v>
      </c>
      <c r="P1205" s="41"/>
      <c r="Q1205" s="40">
        <v>32363</v>
      </c>
      <c r="R1205" s="41"/>
      <c r="S1205" s="41"/>
      <c r="T1205" s="41" t="s">
        <v>70</v>
      </c>
      <c r="U1205" s="41"/>
      <c r="V1205" s="41"/>
      <c r="W1205" s="40">
        <v>32363</v>
      </c>
      <c r="X1205" s="41" t="s">
        <v>70</v>
      </c>
      <c r="Y1205" s="41"/>
      <c r="Z1205" s="41"/>
      <c r="AA1205" s="41" t="s">
        <v>3456</v>
      </c>
      <c r="AB1205" s="41"/>
      <c r="AC1205" s="41"/>
      <c r="AD1205" s="40"/>
      <c r="AE1205" s="41" t="s">
        <v>3456</v>
      </c>
      <c r="AF1205" s="41" t="s">
        <v>3456</v>
      </c>
      <c r="AG1205" s="41" t="s">
        <v>70</v>
      </c>
      <c r="AH1205" s="41"/>
      <c r="AI1205" s="41"/>
      <c r="AJ1205" s="40"/>
      <c r="AK1205" s="41" t="s">
        <v>70</v>
      </c>
      <c r="AL1205" s="40"/>
      <c r="AM1205" s="41"/>
      <c r="AN1205" s="40"/>
      <c r="AO1205" s="41" t="s">
        <v>70</v>
      </c>
      <c r="AP1205" s="41" t="s">
        <v>70</v>
      </c>
      <c r="AQ1205" s="41" t="s">
        <v>70</v>
      </c>
      <c r="AR1205" s="41" t="s">
        <v>70</v>
      </c>
      <c r="AS1205" s="41" t="s">
        <v>70</v>
      </c>
      <c r="AT1205" s="40"/>
      <c r="AU1205" s="40"/>
      <c r="AV1205" s="34" t="s">
        <v>70</v>
      </c>
      <c r="AW1205" s="34" t="s">
        <v>70</v>
      </c>
      <c r="AX1205" s="34" t="s">
        <v>133</v>
      </c>
      <c r="AY1205" s="34" t="s">
        <v>4295</v>
      </c>
      <c r="AZ1205" s="34" t="s">
        <v>64</v>
      </c>
      <c r="BA1205" s="34" t="s">
        <v>65</v>
      </c>
      <c r="BB1205" s="35">
        <v>2040</v>
      </c>
      <c r="BC1205" s="34" t="s">
        <v>66</v>
      </c>
    </row>
    <row r="1206" spans="1:55" x14ac:dyDescent="0.25">
      <c r="A1206" s="34" t="s">
        <v>445</v>
      </c>
      <c r="B1206" s="35">
        <v>67431</v>
      </c>
      <c r="C1206" s="34">
        <v>100</v>
      </c>
      <c r="D1206" s="34" t="s">
        <v>454</v>
      </c>
      <c r="E1206" s="34" t="s">
        <v>455</v>
      </c>
      <c r="F1206" s="34" t="s">
        <v>456</v>
      </c>
      <c r="G1206" s="34" t="s">
        <v>434</v>
      </c>
      <c r="H1206" s="34" t="s">
        <v>144</v>
      </c>
      <c r="I1206" s="34" t="s">
        <v>3685</v>
      </c>
      <c r="J1206" s="36">
        <v>43566</v>
      </c>
      <c r="K1206" s="36"/>
      <c r="L1206" s="34" t="s">
        <v>61</v>
      </c>
      <c r="M1206" s="40"/>
      <c r="N1206" s="41"/>
      <c r="O1206" s="40"/>
      <c r="P1206" s="41" t="s">
        <v>3456</v>
      </c>
      <c r="Q1206" s="40"/>
      <c r="R1206" s="41" t="s">
        <v>3456</v>
      </c>
      <c r="S1206" s="41"/>
      <c r="T1206" s="41" t="s">
        <v>70</v>
      </c>
      <c r="U1206" s="41"/>
      <c r="V1206" s="41"/>
      <c r="W1206" s="40"/>
      <c r="X1206" s="41" t="s">
        <v>70</v>
      </c>
      <c r="Y1206" s="41"/>
      <c r="Z1206" s="41"/>
      <c r="AA1206" s="41"/>
      <c r="AB1206" s="41"/>
      <c r="AC1206" s="41"/>
      <c r="AD1206" s="40"/>
      <c r="AE1206" s="41" t="s">
        <v>3456</v>
      </c>
      <c r="AF1206" s="41" t="s">
        <v>3456</v>
      </c>
      <c r="AG1206" s="41" t="s">
        <v>70</v>
      </c>
      <c r="AH1206" s="41"/>
      <c r="AI1206" s="41"/>
      <c r="AJ1206" s="40"/>
      <c r="AK1206" s="41" t="s">
        <v>70</v>
      </c>
      <c r="AL1206" s="41"/>
      <c r="AM1206" s="41"/>
      <c r="AN1206" s="41"/>
      <c r="AO1206" s="41" t="s">
        <v>70</v>
      </c>
      <c r="AP1206" s="41" t="s">
        <v>70</v>
      </c>
      <c r="AQ1206" s="41" t="s">
        <v>70</v>
      </c>
      <c r="AR1206" s="41" t="s">
        <v>70</v>
      </c>
      <c r="AS1206" s="41" t="s">
        <v>70</v>
      </c>
      <c r="AT1206" s="41"/>
      <c r="AU1206" s="41"/>
      <c r="AV1206" s="34" t="s">
        <v>70</v>
      </c>
      <c r="AW1206" s="34" t="s">
        <v>70</v>
      </c>
      <c r="AX1206" s="34" t="s">
        <v>133</v>
      </c>
      <c r="AY1206" s="34" t="s">
        <v>4292</v>
      </c>
      <c r="AZ1206" s="34" t="s">
        <v>64</v>
      </c>
      <c r="BA1206" s="34" t="s">
        <v>65</v>
      </c>
      <c r="BB1206" s="35">
        <v>2036</v>
      </c>
      <c r="BC1206" s="34" t="s">
        <v>66</v>
      </c>
    </row>
    <row r="1207" spans="1:55" x14ac:dyDescent="0.25">
      <c r="A1207" s="34" t="s">
        <v>445</v>
      </c>
      <c r="B1207" s="35">
        <v>67540</v>
      </c>
      <c r="C1207" s="34">
        <v>100</v>
      </c>
      <c r="D1207" s="34" t="s">
        <v>457</v>
      </c>
      <c r="E1207" s="34" t="s">
        <v>458</v>
      </c>
      <c r="F1207" s="34" t="s">
        <v>456</v>
      </c>
      <c r="G1207" s="34" t="s">
        <v>434</v>
      </c>
      <c r="H1207" s="34" t="s">
        <v>144</v>
      </c>
      <c r="I1207" s="34" t="s">
        <v>63</v>
      </c>
      <c r="J1207" s="36">
        <v>43097</v>
      </c>
      <c r="K1207" s="36"/>
      <c r="L1207" s="34" t="s">
        <v>61</v>
      </c>
      <c r="M1207" s="40"/>
      <c r="N1207" s="41"/>
      <c r="O1207" s="40"/>
      <c r="P1207" s="41" t="s">
        <v>3456</v>
      </c>
      <c r="Q1207" s="40"/>
      <c r="R1207" s="41" t="s">
        <v>3456</v>
      </c>
      <c r="S1207" s="41"/>
      <c r="T1207" s="41" t="s">
        <v>70</v>
      </c>
      <c r="U1207" s="41"/>
      <c r="V1207" s="41"/>
      <c r="W1207" s="40"/>
      <c r="X1207" s="41" t="s">
        <v>70</v>
      </c>
      <c r="Y1207" s="41"/>
      <c r="Z1207" s="41"/>
      <c r="AA1207" s="41"/>
      <c r="AB1207" s="41"/>
      <c r="AC1207" s="41"/>
      <c r="AD1207" s="40"/>
      <c r="AE1207" s="41" t="s">
        <v>3456</v>
      </c>
      <c r="AF1207" s="41"/>
      <c r="AG1207" s="41" t="s">
        <v>70</v>
      </c>
      <c r="AH1207" s="41"/>
      <c r="AI1207" s="41"/>
      <c r="AJ1207" s="40"/>
      <c r="AK1207" s="41" t="s">
        <v>70</v>
      </c>
      <c r="AL1207" s="41"/>
      <c r="AM1207" s="41"/>
      <c r="AN1207" s="41"/>
      <c r="AO1207" s="41" t="s">
        <v>70</v>
      </c>
      <c r="AP1207" s="41" t="s">
        <v>70</v>
      </c>
      <c r="AQ1207" s="41" t="s">
        <v>70</v>
      </c>
      <c r="AR1207" s="41" t="s">
        <v>70</v>
      </c>
      <c r="AS1207" s="41" t="s">
        <v>70</v>
      </c>
      <c r="AT1207" s="41"/>
      <c r="AU1207" s="41"/>
      <c r="AV1207" s="34" t="s">
        <v>70</v>
      </c>
      <c r="AW1207" s="34" t="s">
        <v>70</v>
      </c>
      <c r="AX1207" s="34" t="s">
        <v>133</v>
      </c>
      <c r="AY1207" s="34" t="s">
        <v>4292</v>
      </c>
      <c r="AZ1207" s="34" t="s">
        <v>64</v>
      </c>
      <c r="BA1207" s="34" t="s">
        <v>65</v>
      </c>
      <c r="BB1207" s="35">
        <v>2034</v>
      </c>
      <c r="BC1207" s="34" t="s">
        <v>66</v>
      </c>
    </row>
    <row r="1208" spans="1:55" x14ac:dyDescent="0.25">
      <c r="A1208" s="34" t="s">
        <v>3387</v>
      </c>
      <c r="B1208" s="35">
        <v>64946</v>
      </c>
      <c r="C1208" s="34">
        <v>100</v>
      </c>
      <c r="D1208" s="34" t="s">
        <v>3394</v>
      </c>
      <c r="E1208" s="34" t="s">
        <v>3395</v>
      </c>
      <c r="F1208" s="34" t="s">
        <v>2025</v>
      </c>
      <c r="G1208" s="34" t="s">
        <v>230</v>
      </c>
      <c r="H1208" s="34" t="s">
        <v>59</v>
      </c>
      <c r="I1208" s="34" t="s">
        <v>1260</v>
      </c>
      <c r="J1208" s="36">
        <v>40718</v>
      </c>
      <c r="K1208" s="36"/>
      <c r="L1208" s="34" t="s">
        <v>61</v>
      </c>
      <c r="M1208" s="40"/>
      <c r="N1208" s="41"/>
      <c r="O1208" s="40"/>
      <c r="P1208" s="41" t="s">
        <v>3456</v>
      </c>
      <c r="Q1208" s="40"/>
      <c r="R1208" s="41"/>
      <c r="S1208" s="41"/>
      <c r="T1208" s="41" t="s">
        <v>70</v>
      </c>
      <c r="U1208" s="41"/>
      <c r="V1208" s="41"/>
      <c r="W1208" s="40"/>
      <c r="X1208" s="41" t="s">
        <v>70</v>
      </c>
      <c r="Y1208" s="41"/>
      <c r="Z1208" s="40"/>
      <c r="AA1208" s="41"/>
      <c r="AB1208" s="41"/>
      <c r="AC1208" s="41"/>
      <c r="AD1208" s="40"/>
      <c r="AE1208" s="41"/>
      <c r="AF1208" s="41"/>
      <c r="AG1208" s="41" t="s">
        <v>70</v>
      </c>
      <c r="AH1208" s="41"/>
      <c r="AI1208" s="41"/>
      <c r="AJ1208" s="40"/>
      <c r="AK1208" s="41" t="s">
        <v>70</v>
      </c>
      <c r="AL1208" s="40"/>
      <c r="AM1208" s="41"/>
      <c r="AN1208" s="40"/>
      <c r="AO1208" s="41" t="s">
        <v>70</v>
      </c>
      <c r="AP1208" s="41" t="s">
        <v>70</v>
      </c>
      <c r="AQ1208" s="41" t="s">
        <v>70</v>
      </c>
      <c r="AR1208" s="41" t="s">
        <v>70</v>
      </c>
      <c r="AS1208" s="41" t="s">
        <v>70</v>
      </c>
      <c r="AT1208" s="40"/>
      <c r="AU1208" s="40"/>
      <c r="AV1208" s="34" t="s">
        <v>70</v>
      </c>
      <c r="AW1208" s="34" t="s">
        <v>70</v>
      </c>
      <c r="AX1208" s="34" t="s">
        <v>63</v>
      </c>
      <c r="AY1208" s="34" t="s">
        <v>4292</v>
      </c>
      <c r="AZ1208" s="34" t="s">
        <v>64</v>
      </c>
      <c r="BA1208" s="34" t="s">
        <v>65</v>
      </c>
      <c r="BB1208" s="35">
        <v>2026</v>
      </c>
      <c r="BC1208" s="34" t="s">
        <v>119</v>
      </c>
    </row>
    <row r="1209" spans="1:55" x14ac:dyDescent="0.25">
      <c r="A1209" s="34" t="s">
        <v>1732</v>
      </c>
      <c r="B1209" s="35">
        <v>67519</v>
      </c>
      <c r="C1209" s="34">
        <v>100</v>
      </c>
      <c r="D1209" s="34" t="s">
        <v>1749</v>
      </c>
      <c r="E1209" s="34" t="s">
        <v>1750</v>
      </c>
      <c r="F1209" s="34" t="s">
        <v>648</v>
      </c>
      <c r="G1209" s="34" t="s">
        <v>144</v>
      </c>
      <c r="H1209" s="34" t="s">
        <v>144</v>
      </c>
      <c r="I1209" s="34" t="s">
        <v>288</v>
      </c>
      <c r="J1209" s="36">
        <v>42864</v>
      </c>
      <c r="K1209" s="36"/>
      <c r="L1209" s="34" t="s">
        <v>61</v>
      </c>
      <c r="M1209" s="40"/>
      <c r="N1209" s="41"/>
      <c r="O1209" s="40"/>
      <c r="P1209" s="41" t="s">
        <v>3456</v>
      </c>
      <c r="Q1209" s="40"/>
      <c r="R1209" s="41" t="s">
        <v>3456</v>
      </c>
      <c r="S1209" s="41"/>
      <c r="T1209" s="41" t="s">
        <v>70</v>
      </c>
      <c r="U1209" s="41"/>
      <c r="V1209" s="41"/>
      <c r="W1209" s="40"/>
      <c r="X1209" s="41" t="s">
        <v>70</v>
      </c>
      <c r="Y1209" s="41"/>
      <c r="Z1209" s="40"/>
      <c r="AA1209" s="41"/>
      <c r="AB1209" s="41"/>
      <c r="AC1209" s="41"/>
      <c r="AD1209" s="40"/>
      <c r="AE1209" s="41"/>
      <c r="AF1209" s="41"/>
      <c r="AG1209" s="41" t="s">
        <v>70</v>
      </c>
      <c r="AH1209" s="41"/>
      <c r="AI1209" s="41"/>
      <c r="AJ1209" s="40"/>
      <c r="AK1209" s="41" t="s">
        <v>70</v>
      </c>
      <c r="AL1209" s="40"/>
      <c r="AM1209" s="41"/>
      <c r="AN1209" s="40"/>
      <c r="AO1209" s="41" t="s">
        <v>70</v>
      </c>
      <c r="AP1209" s="41" t="s">
        <v>70</v>
      </c>
      <c r="AQ1209" s="41" t="s">
        <v>70</v>
      </c>
      <c r="AR1209" s="41" t="s">
        <v>70</v>
      </c>
      <c r="AS1209" s="41" t="s">
        <v>70</v>
      </c>
      <c r="AT1209" s="40"/>
      <c r="AU1209" s="40"/>
      <c r="AV1209" s="34" t="s">
        <v>70</v>
      </c>
      <c r="AW1209" s="34" t="s">
        <v>70</v>
      </c>
      <c r="AX1209" s="34" t="s">
        <v>133</v>
      </c>
      <c r="AY1209" s="34" t="s">
        <v>4296</v>
      </c>
      <c r="AZ1209" s="34" t="s">
        <v>64</v>
      </c>
      <c r="BA1209" s="34" t="s">
        <v>65</v>
      </c>
      <c r="BB1209" s="35">
        <v>2033</v>
      </c>
      <c r="BC1209" s="34" t="s">
        <v>185</v>
      </c>
    </row>
    <row r="1210" spans="1:55" x14ac:dyDescent="0.25">
      <c r="A1210" s="34" t="s">
        <v>560</v>
      </c>
      <c r="B1210" s="35">
        <v>66917</v>
      </c>
      <c r="C1210" s="34">
        <v>100</v>
      </c>
      <c r="D1210" s="34" t="s">
        <v>592</v>
      </c>
      <c r="E1210" s="34" t="s">
        <v>593</v>
      </c>
      <c r="F1210" s="34" t="s">
        <v>501</v>
      </c>
      <c r="G1210" s="34" t="s">
        <v>421</v>
      </c>
      <c r="H1210" s="34" t="s">
        <v>59</v>
      </c>
      <c r="I1210" s="34" t="s">
        <v>422</v>
      </c>
      <c r="J1210" s="36">
        <v>42277</v>
      </c>
      <c r="K1210" s="36"/>
      <c r="L1210" s="34" t="s">
        <v>61</v>
      </c>
      <c r="M1210" s="40"/>
      <c r="N1210" s="41"/>
      <c r="O1210" s="40"/>
      <c r="P1210" s="41" t="s">
        <v>3456</v>
      </c>
      <c r="Q1210" s="40"/>
      <c r="R1210" s="41"/>
      <c r="S1210" s="41"/>
      <c r="T1210" s="41" t="s">
        <v>70</v>
      </c>
      <c r="U1210" s="41"/>
      <c r="V1210" s="41"/>
      <c r="W1210" s="40"/>
      <c r="X1210" s="41" t="s">
        <v>70</v>
      </c>
      <c r="Y1210" s="41"/>
      <c r="Z1210" s="41"/>
      <c r="AA1210" s="41"/>
      <c r="AB1210" s="41"/>
      <c r="AC1210" s="41"/>
      <c r="AD1210" s="40"/>
      <c r="AE1210" s="41" t="s">
        <v>3456</v>
      </c>
      <c r="AF1210" s="41" t="s">
        <v>3456</v>
      </c>
      <c r="AG1210" s="41" t="s">
        <v>70</v>
      </c>
      <c r="AH1210" s="41"/>
      <c r="AI1210" s="41"/>
      <c r="AJ1210" s="40"/>
      <c r="AK1210" s="41" t="s">
        <v>70</v>
      </c>
      <c r="AL1210" s="40"/>
      <c r="AM1210" s="41"/>
      <c r="AN1210" s="41"/>
      <c r="AO1210" s="41" t="s">
        <v>70</v>
      </c>
      <c r="AP1210" s="41" t="s">
        <v>70</v>
      </c>
      <c r="AQ1210" s="41" t="s">
        <v>70</v>
      </c>
      <c r="AR1210" s="41" t="s">
        <v>70</v>
      </c>
      <c r="AS1210" s="41" t="s">
        <v>70</v>
      </c>
      <c r="AT1210" s="41"/>
      <c r="AU1210" s="41"/>
      <c r="AV1210" s="34" t="s">
        <v>70</v>
      </c>
      <c r="AW1210" s="34" t="s">
        <v>70</v>
      </c>
      <c r="AX1210" s="34" t="s">
        <v>63</v>
      </c>
      <c r="AY1210" s="34" t="s">
        <v>4285</v>
      </c>
      <c r="AZ1210" s="34" t="s">
        <v>64</v>
      </c>
      <c r="BA1210" s="34" t="s">
        <v>65</v>
      </c>
      <c r="BB1210" s="35">
        <v>2032</v>
      </c>
      <c r="BC1210" s="34" t="s">
        <v>66</v>
      </c>
    </row>
    <row r="1211" spans="1:55" x14ac:dyDescent="0.25">
      <c r="A1211" s="34" t="s">
        <v>2301</v>
      </c>
      <c r="B1211" s="35">
        <v>63244</v>
      </c>
      <c r="C1211" s="34">
        <v>100</v>
      </c>
      <c r="D1211" s="34" t="s">
        <v>2318</v>
      </c>
      <c r="E1211" s="34" t="s">
        <v>2319</v>
      </c>
      <c r="F1211" s="34" t="s">
        <v>2077</v>
      </c>
      <c r="G1211" s="34" t="s">
        <v>3527</v>
      </c>
      <c r="H1211" s="34" t="s">
        <v>4287</v>
      </c>
      <c r="I1211" s="34" t="s">
        <v>3531</v>
      </c>
      <c r="J1211" s="36">
        <v>39525</v>
      </c>
      <c r="K1211" s="36"/>
      <c r="L1211" s="34" t="s">
        <v>61</v>
      </c>
      <c r="M1211" s="40"/>
      <c r="N1211" s="41"/>
      <c r="O1211" s="40"/>
      <c r="P1211" s="41"/>
      <c r="Q1211" s="40"/>
      <c r="R1211" s="41"/>
      <c r="S1211" s="41"/>
      <c r="T1211" s="41" t="s">
        <v>70</v>
      </c>
      <c r="U1211" s="41"/>
      <c r="V1211" s="41"/>
      <c r="W1211" s="40"/>
      <c r="X1211" s="41" t="s">
        <v>70</v>
      </c>
      <c r="Y1211" s="41"/>
      <c r="Z1211" s="40"/>
      <c r="AA1211" s="41"/>
      <c r="AB1211" s="41"/>
      <c r="AC1211" s="41"/>
      <c r="AD1211" s="40"/>
      <c r="AE1211" s="41"/>
      <c r="AF1211" s="41"/>
      <c r="AG1211" s="41" t="s">
        <v>70</v>
      </c>
      <c r="AH1211" s="41"/>
      <c r="AI1211" s="41"/>
      <c r="AJ1211" s="40"/>
      <c r="AK1211" s="41" t="s">
        <v>70</v>
      </c>
      <c r="AL1211" s="40"/>
      <c r="AM1211" s="41"/>
      <c r="AN1211" s="40"/>
      <c r="AO1211" s="41" t="s">
        <v>70</v>
      </c>
      <c r="AP1211" s="41" t="s">
        <v>70</v>
      </c>
      <c r="AQ1211" s="41" t="s">
        <v>70</v>
      </c>
      <c r="AR1211" s="41" t="s">
        <v>70</v>
      </c>
      <c r="AS1211" s="41" t="s">
        <v>70</v>
      </c>
      <c r="AT1211" s="40"/>
      <c r="AU1211" s="40"/>
      <c r="AV1211" s="34" t="s">
        <v>70</v>
      </c>
      <c r="AW1211" s="34" t="s">
        <v>70</v>
      </c>
      <c r="AX1211" s="34" t="s">
        <v>133</v>
      </c>
      <c r="AY1211" s="34" t="s">
        <v>4289</v>
      </c>
      <c r="AZ1211" s="34" t="s">
        <v>64</v>
      </c>
      <c r="BA1211" s="34" t="s">
        <v>65</v>
      </c>
      <c r="BB1211" s="35">
        <v>2023</v>
      </c>
      <c r="BC1211" s="34" t="s">
        <v>185</v>
      </c>
    </row>
    <row r="1212" spans="1:55" x14ac:dyDescent="0.25">
      <c r="A1212" s="34" t="s">
        <v>2154</v>
      </c>
      <c r="B1212" s="35">
        <v>63408</v>
      </c>
      <c r="C1212" s="34">
        <v>100</v>
      </c>
      <c r="D1212" s="34" t="s">
        <v>2248</v>
      </c>
      <c r="E1212" s="34" t="s">
        <v>2249</v>
      </c>
      <c r="F1212" s="34" t="s">
        <v>2250</v>
      </c>
      <c r="G1212" s="34" t="s">
        <v>99</v>
      </c>
      <c r="H1212" s="34" t="s">
        <v>4287</v>
      </c>
      <c r="I1212" s="34" t="s">
        <v>4578</v>
      </c>
      <c r="J1212" s="36">
        <v>39534</v>
      </c>
      <c r="K1212" s="36"/>
      <c r="L1212" s="34" t="s">
        <v>61</v>
      </c>
      <c r="M1212" s="40"/>
      <c r="N1212" s="41"/>
      <c r="O1212" s="40"/>
      <c r="P1212" s="41"/>
      <c r="Q1212" s="40"/>
      <c r="R1212" s="41"/>
      <c r="S1212" s="41"/>
      <c r="T1212" s="41" t="s">
        <v>70</v>
      </c>
      <c r="U1212" s="41"/>
      <c r="V1212" s="41"/>
      <c r="W1212" s="40"/>
      <c r="X1212" s="41" t="s">
        <v>70</v>
      </c>
      <c r="Y1212" s="41"/>
      <c r="Z1212" s="40"/>
      <c r="AA1212" s="41"/>
      <c r="AB1212" s="41"/>
      <c r="AC1212" s="41"/>
      <c r="AD1212" s="40"/>
      <c r="AE1212" s="41"/>
      <c r="AF1212" s="41"/>
      <c r="AG1212" s="41" t="s">
        <v>70</v>
      </c>
      <c r="AH1212" s="41"/>
      <c r="AI1212" s="41"/>
      <c r="AJ1212" s="40"/>
      <c r="AK1212" s="41" t="s">
        <v>70</v>
      </c>
      <c r="AL1212" s="40"/>
      <c r="AM1212" s="41"/>
      <c r="AN1212" s="40"/>
      <c r="AO1212" s="41" t="s">
        <v>70</v>
      </c>
      <c r="AP1212" s="41" t="s">
        <v>70</v>
      </c>
      <c r="AQ1212" s="41" t="s">
        <v>70</v>
      </c>
      <c r="AR1212" s="41" t="s">
        <v>70</v>
      </c>
      <c r="AS1212" s="41" t="s">
        <v>70</v>
      </c>
      <c r="AT1212" s="40"/>
      <c r="AU1212" s="40"/>
      <c r="AV1212" s="34" t="s">
        <v>70</v>
      </c>
      <c r="AW1212" s="34" t="s">
        <v>70</v>
      </c>
      <c r="AX1212" s="34" t="s">
        <v>133</v>
      </c>
      <c r="AY1212" s="34" t="s">
        <v>4292</v>
      </c>
      <c r="AZ1212" s="34" t="s">
        <v>64</v>
      </c>
      <c r="BA1212" s="34" t="s">
        <v>65</v>
      </c>
      <c r="BB1212" s="35">
        <v>2023</v>
      </c>
      <c r="BC1212" s="34" t="s">
        <v>66</v>
      </c>
    </row>
    <row r="1213" spans="1:55" x14ac:dyDescent="0.25">
      <c r="A1213" s="34" t="s">
        <v>730</v>
      </c>
      <c r="B1213" s="35">
        <v>79515</v>
      </c>
      <c r="C1213" s="34">
        <v>100</v>
      </c>
      <c r="D1213" s="34" t="s">
        <v>4324</v>
      </c>
      <c r="E1213" s="34" t="s">
        <v>731</v>
      </c>
      <c r="F1213" s="34" t="s">
        <v>732</v>
      </c>
      <c r="G1213" s="34" t="s">
        <v>558</v>
      </c>
      <c r="H1213" s="34" t="s">
        <v>59</v>
      </c>
      <c r="I1213" s="34" t="s">
        <v>114</v>
      </c>
      <c r="J1213" s="36">
        <v>44152</v>
      </c>
      <c r="K1213" s="36"/>
      <c r="L1213" s="34" t="s">
        <v>61</v>
      </c>
      <c r="M1213" s="40"/>
      <c r="N1213" s="41"/>
      <c r="O1213" s="40"/>
      <c r="P1213" s="41" t="s">
        <v>3456</v>
      </c>
      <c r="Q1213" s="40"/>
      <c r="R1213" s="41"/>
      <c r="S1213" s="41"/>
      <c r="T1213" s="41" t="s">
        <v>70</v>
      </c>
      <c r="U1213" s="41"/>
      <c r="V1213" s="41"/>
      <c r="W1213" s="40"/>
      <c r="X1213" s="41" t="s">
        <v>70</v>
      </c>
      <c r="Y1213" s="41"/>
      <c r="Z1213" s="41"/>
      <c r="AA1213" s="41"/>
      <c r="AB1213" s="41"/>
      <c r="AC1213" s="41"/>
      <c r="AD1213" s="40"/>
      <c r="AE1213" s="41" t="s">
        <v>3456</v>
      </c>
      <c r="AF1213" s="41" t="s">
        <v>3456</v>
      </c>
      <c r="AG1213" s="41" t="s">
        <v>70</v>
      </c>
      <c r="AH1213" s="41"/>
      <c r="AI1213" s="41"/>
      <c r="AJ1213" s="40"/>
      <c r="AK1213" s="41" t="s">
        <v>70</v>
      </c>
      <c r="AL1213" s="40"/>
      <c r="AM1213" s="41"/>
      <c r="AN1213" s="41"/>
      <c r="AO1213" s="41" t="s">
        <v>70</v>
      </c>
      <c r="AP1213" s="41" t="s">
        <v>70</v>
      </c>
      <c r="AQ1213" s="41" t="s">
        <v>70</v>
      </c>
      <c r="AR1213" s="41" t="s">
        <v>70</v>
      </c>
      <c r="AS1213" s="41" t="s">
        <v>70</v>
      </c>
      <c r="AT1213" s="41"/>
      <c r="AU1213" s="41"/>
      <c r="AV1213" s="34" t="s">
        <v>70</v>
      </c>
      <c r="AW1213" s="34" t="s">
        <v>70</v>
      </c>
      <c r="AX1213" s="34" t="s">
        <v>63</v>
      </c>
      <c r="AY1213" s="34" t="s">
        <v>4296</v>
      </c>
      <c r="AZ1213" s="34" t="s">
        <v>64</v>
      </c>
      <c r="BA1213" s="34" t="s">
        <v>65</v>
      </c>
      <c r="BB1213" s="35">
        <v>2036</v>
      </c>
      <c r="BC1213" s="34" t="s">
        <v>66</v>
      </c>
    </row>
    <row r="1214" spans="1:55" x14ac:dyDescent="0.25">
      <c r="A1214" s="34" t="s">
        <v>2656</v>
      </c>
      <c r="B1214" s="35">
        <v>67444</v>
      </c>
      <c r="C1214" s="34">
        <v>100</v>
      </c>
      <c r="D1214" s="34" t="s">
        <v>2657</v>
      </c>
      <c r="E1214" s="34" t="s">
        <v>2658</v>
      </c>
      <c r="F1214" s="34" t="s">
        <v>811</v>
      </c>
      <c r="G1214" s="34" t="s">
        <v>150</v>
      </c>
      <c r="H1214" s="34" t="s">
        <v>4287</v>
      </c>
      <c r="I1214" s="34" t="s">
        <v>118</v>
      </c>
      <c r="J1214" s="36">
        <v>43795</v>
      </c>
      <c r="K1214" s="36"/>
      <c r="L1214" s="34" t="s">
        <v>61</v>
      </c>
      <c r="M1214" s="40">
        <v>45267</v>
      </c>
      <c r="N1214" s="41"/>
      <c r="O1214" s="40"/>
      <c r="P1214" s="41" t="s">
        <v>3456</v>
      </c>
      <c r="Q1214" s="40"/>
      <c r="R1214" s="41"/>
      <c r="S1214" s="41"/>
      <c r="T1214" s="41" t="s">
        <v>70</v>
      </c>
      <c r="U1214" s="41"/>
      <c r="V1214" s="41"/>
      <c r="W1214" s="40"/>
      <c r="X1214" s="41" t="s">
        <v>70</v>
      </c>
      <c r="Y1214" s="41"/>
      <c r="Z1214" s="40"/>
      <c r="AA1214" s="41"/>
      <c r="AB1214" s="41"/>
      <c r="AC1214" s="41"/>
      <c r="AD1214" s="40"/>
      <c r="AE1214" s="41"/>
      <c r="AF1214" s="41"/>
      <c r="AG1214" s="41" t="s">
        <v>70</v>
      </c>
      <c r="AH1214" s="41"/>
      <c r="AI1214" s="41"/>
      <c r="AJ1214" s="40"/>
      <c r="AK1214" s="41" t="s">
        <v>70</v>
      </c>
      <c r="AL1214" s="40"/>
      <c r="AM1214" s="41"/>
      <c r="AN1214" s="40"/>
      <c r="AO1214" s="41" t="s">
        <v>70</v>
      </c>
      <c r="AP1214" s="41" t="s">
        <v>70</v>
      </c>
      <c r="AQ1214" s="41" t="s">
        <v>70</v>
      </c>
      <c r="AR1214" s="41" t="s">
        <v>70</v>
      </c>
      <c r="AS1214" s="41" t="s">
        <v>70</v>
      </c>
      <c r="AT1214" s="40"/>
      <c r="AU1214" s="40"/>
      <c r="AV1214" s="34" t="s">
        <v>70</v>
      </c>
      <c r="AW1214" s="34" t="s">
        <v>70</v>
      </c>
      <c r="AX1214" s="34" t="s">
        <v>63</v>
      </c>
      <c r="AY1214" s="34" t="s">
        <v>4311</v>
      </c>
      <c r="AZ1214" s="34" t="s">
        <v>64</v>
      </c>
      <c r="BA1214" s="34" t="s">
        <v>65</v>
      </c>
      <c r="BB1214" s="35">
        <v>2036</v>
      </c>
      <c r="BC1214" s="34" t="s">
        <v>66</v>
      </c>
    </row>
    <row r="1215" spans="1:55" x14ac:dyDescent="0.25">
      <c r="A1215" s="34" t="s">
        <v>445</v>
      </c>
      <c r="B1215" s="35">
        <v>66891</v>
      </c>
      <c r="C1215" s="34">
        <v>100</v>
      </c>
      <c r="D1215" s="34" t="s">
        <v>449</v>
      </c>
      <c r="E1215" s="34" t="s">
        <v>450</v>
      </c>
      <c r="F1215" s="34" t="s">
        <v>430</v>
      </c>
      <c r="G1215" s="34" t="s">
        <v>173</v>
      </c>
      <c r="H1215" s="34" t="s">
        <v>144</v>
      </c>
      <c r="I1215" s="34" t="s">
        <v>428</v>
      </c>
      <c r="J1215" s="36">
        <v>42928</v>
      </c>
      <c r="K1215" s="36"/>
      <c r="L1215" s="34" t="s">
        <v>61</v>
      </c>
      <c r="M1215" s="40"/>
      <c r="N1215" s="41"/>
      <c r="O1215" s="40"/>
      <c r="P1215" s="41" t="s">
        <v>3456</v>
      </c>
      <c r="Q1215" s="40"/>
      <c r="R1215" s="41"/>
      <c r="S1215" s="41"/>
      <c r="T1215" s="41" t="s">
        <v>70</v>
      </c>
      <c r="U1215" s="41"/>
      <c r="V1215" s="41"/>
      <c r="W1215" s="40"/>
      <c r="X1215" s="41" t="s">
        <v>70</v>
      </c>
      <c r="Y1215" s="41"/>
      <c r="Z1215" s="41"/>
      <c r="AA1215" s="41"/>
      <c r="AB1215" s="41"/>
      <c r="AC1215" s="41"/>
      <c r="AD1215" s="40"/>
      <c r="AE1215" s="41"/>
      <c r="AF1215" s="41"/>
      <c r="AG1215" s="41" t="s">
        <v>70</v>
      </c>
      <c r="AH1215" s="41"/>
      <c r="AI1215" s="41"/>
      <c r="AJ1215" s="40"/>
      <c r="AK1215" s="41" t="s">
        <v>70</v>
      </c>
      <c r="AL1215" s="41"/>
      <c r="AM1215" s="41"/>
      <c r="AN1215" s="41"/>
      <c r="AO1215" s="41" t="s">
        <v>70</v>
      </c>
      <c r="AP1215" s="41" t="s">
        <v>70</v>
      </c>
      <c r="AQ1215" s="41" t="s">
        <v>70</v>
      </c>
      <c r="AR1215" s="41" t="s">
        <v>70</v>
      </c>
      <c r="AS1215" s="41" t="s">
        <v>70</v>
      </c>
      <c r="AT1215" s="41"/>
      <c r="AU1215" s="41"/>
      <c r="AV1215" s="34" t="s">
        <v>70</v>
      </c>
      <c r="AW1215" s="34" t="s">
        <v>70</v>
      </c>
      <c r="AX1215" s="34" t="s">
        <v>133</v>
      </c>
      <c r="AY1215" s="34" t="s">
        <v>4292</v>
      </c>
      <c r="AZ1215" s="34" t="s">
        <v>64</v>
      </c>
      <c r="BA1215" s="34" t="s">
        <v>65</v>
      </c>
      <c r="BB1215" s="35">
        <v>2032</v>
      </c>
      <c r="BC1215" s="34" t="s">
        <v>66</v>
      </c>
    </row>
    <row r="1216" spans="1:55" x14ac:dyDescent="0.25">
      <c r="A1216" s="34" t="s">
        <v>265</v>
      </c>
      <c r="B1216" s="35">
        <v>63915</v>
      </c>
      <c r="C1216" s="34">
        <v>85.57</v>
      </c>
      <c r="D1216" s="34" t="s">
        <v>268</v>
      </c>
      <c r="E1216" s="34" t="s">
        <v>269</v>
      </c>
      <c r="F1216" s="34" t="s">
        <v>4293</v>
      </c>
      <c r="G1216" s="34" t="s">
        <v>99</v>
      </c>
      <c r="H1216" s="34" t="s">
        <v>4287</v>
      </c>
      <c r="I1216" s="34" t="s">
        <v>114</v>
      </c>
      <c r="J1216" s="36">
        <v>40443</v>
      </c>
      <c r="K1216" s="36"/>
      <c r="L1216" s="34" t="s">
        <v>61</v>
      </c>
      <c r="M1216" s="40"/>
      <c r="N1216" s="41"/>
      <c r="O1216" s="40"/>
      <c r="P1216" s="41" t="s">
        <v>3456</v>
      </c>
      <c r="Q1216" s="40"/>
      <c r="R1216" s="41"/>
      <c r="S1216" s="41"/>
      <c r="T1216" s="41" t="s">
        <v>70</v>
      </c>
      <c r="U1216" s="41"/>
      <c r="V1216" s="41"/>
      <c r="W1216" s="40"/>
      <c r="X1216" s="41" t="s">
        <v>70</v>
      </c>
      <c r="Y1216" s="41"/>
      <c r="Z1216" s="41"/>
      <c r="AA1216" s="41"/>
      <c r="AB1216" s="41"/>
      <c r="AC1216" s="41"/>
      <c r="AD1216" s="41"/>
      <c r="AE1216" s="41"/>
      <c r="AF1216" s="41"/>
      <c r="AG1216" s="41" t="s">
        <v>70</v>
      </c>
      <c r="AH1216" s="41"/>
      <c r="AI1216" s="41"/>
      <c r="AJ1216" s="41"/>
      <c r="AK1216" s="41" t="s">
        <v>70</v>
      </c>
      <c r="AL1216" s="41"/>
      <c r="AM1216" s="41"/>
      <c r="AN1216" s="41"/>
      <c r="AO1216" s="41" t="s">
        <v>70</v>
      </c>
      <c r="AP1216" s="41"/>
      <c r="AQ1216" s="41"/>
      <c r="AR1216" s="41"/>
      <c r="AS1216" s="41"/>
      <c r="AT1216" s="41"/>
      <c r="AU1216" s="41"/>
      <c r="AV1216" s="34" t="s">
        <v>70</v>
      </c>
      <c r="AW1216" s="34" t="s">
        <v>70</v>
      </c>
      <c r="AX1216" s="34" t="s">
        <v>133</v>
      </c>
      <c r="AY1216" s="34" t="s">
        <v>4292</v>
      </c>
      <c r="AZ1216" s="34" t="s">
        <v>64</v>
      </c>
      <c r="BA1216" s="34" t="s">
        <v>65</v>
      </c>
      <c r="BB1216" s="35">
        <v>2026</v>
      </c>
      <c r="BC1216" s="34" t="s">
        <v>66</v>
      </c>
    </row>
    <row r="1217" spans="1:55" x14ac:dyDescent="0.25">
      <c r="A1217" s="34" t="s">
        <v>1955</v>
      </c>
      <c r="B1217" s="35">
        <v>62250</v>
      </c>
      <c r="C1217" s="34">
        <v>100</v>
      </c>
      <c r="D1217" s="34" t="s">
        <v>1992</v>
      </c>
      <c r="E1217" s="34" t="s">
        <v>1993</v>
      </c>
      <c r="F1217" s="34" t="s">
        <v>1994</v>
      </c>
      <c r="G1217" s="34" t="s">
        <v>150</v>
      </c>
      <c r="H1217" s="34" t="s">
        <v>4287</v>
      </c>
      <c r="I1217" s="34" t="s">
        <v>1009</v>
      </c>
      <c r="J1217" s="36">
        <v>38778</v>
      </c>
      <c r="K1217" s="36">
        <v>45291</v>
      </c>
      <c r="L1217" s="34" t="s">
        <v>71</v>
      </c>
      <c r="M1217" s="40">
        <v>45271</v>
      </c>
      <c r="N1217" s="41"/>
      <c r="O1217" s="40"/>
      <c r="P1217" s="41"/>
      <c r="Q1217" s="40"/>
      <c r="R1217" s="41"/>
      <c r="S1217" s="41"/>
      <c r="T1217" s="41" t="s">
        <v>70</v>
      </c>
      <c r="U1217" s="41"/>
      <c r="V1217" s="41"/>
      <c r="W1217" s="40">
        <v>32363</v>
      </c>
      <c r="X1217" s="41" t="s">
        <v>70</v>
      </c>
      <c r="Y1217" s="41"/>
      <c r="Z1217" s="40"/>
      <c r="AA1217" s="41"/>
      <c r="AB1217" s="41"/>
      <c r="AC1217" s="41"/>
      <c r="AD1217" s="40"/>
      <c r="AE1217" s="41" t="s">
        <v>3456</v>
      </c>
      <c r="AF1217" s="41" t="s">
        <v>3456</v>
      </c>
      <c r="AG1217" s="41" t="s">
        <v>70</v>
      </c>
      <c r="AH1217" s="41"/>
      <c r="AI1217" s="41"/>
      <c r="AJ1217" s="40"/>
      <c r="AK1217" s="41" t="s">
        <v>70</v>
      </c>
      <c r="AL1217" s="40"/>
      <c r="AM1217" s="41"/>
      <c r="AN1217" s="40"/>
      <c r="AO1217" s="41" t="s">
        <v>70</v>
      </c>
      <c r="AP1217" s="41" t="s">
        <v>70</v>
      </c>
      <c r="AQ1217" s="41" t="s">
        <v>70</v>
      </c>
      <c r="AR1217" s="41" t="s">
        <v>70</v>
      </c>
      <c r="AS1217" s="41" t="s">
        <v>70</v>
      </c>
      <c r="AT1217" s="40"/>
      <c r="AU1217" s="40"/>
      <c r="AV1217" s="34" t="s">
        <v>70</v>
      </c>
      <c r="AW1217" s="34" t="s">
        <v>70</v>
      </c>
      <c r="AX1217" s="34" t="s">
        <v>133</v>
      </c>
      <c r="AY1217" s="34" t="s">
        <v>4302</v>
      </c>
      <c r="AZ1217" s="34" t="s">
        <v>464</v>
      </c>
      <c r="BA1217" s="34" t="s">
        <v>465</v>
      </c>
      <c r="BB1217" s="35">
        <v>2021</v>
      </c>
      <c r="BC1217" s="34" t="s">
        <v>66</v>
      </c>
    </row>
    <row r="1218" spans="1:55" x14ac:dyDescent="0.25">
      <c r="A1218" s="34" t="s">
        <v>1664</v>
      </c>
      <c r="B1218" s="35">
        <v>66027</v>
      </c>
      <c r="C1218" s="34">
        <v>100</v>
      </c>
      <c r="D1218" s="34" t="s">
        <v>1685</v>
      </c>
      <c r="E1218" s="34" t="s">
        <v>1686</v>
      </c>
      <c r="F1218" s="34" t="s">
        <v>1675</v>
      </c>
      <c r="G1218" s="34" t="s">
        <v>3500</v>
      </c>
      <c r="H1218" s="34" t="s">
        <v>4287</v>
      </c>
      <c r="I1218" s="34" t="s">
        <v>3501</v>
      </c>
      <c r="J1218" s="36">
        <v>41529</v>
      </c>
      <c r="K1218" s="36"/>
      <c r="L1218" s="34" t="s">
        <v>61</v>
      </c>
      <c r="M1218" s="40"/>
      <c r="N1218" s="41"/>
      <c r="O1218" s="40"/>
      <c r="P1218" s="41" t="s">
        <v>3456</v>
      </c>
      <c r="Q1218" s="40"/>
      <c r="R1218" s="41"/>
      <c r="S1218" s="41"/>
      <c r="T1218" s="41" t="s">
        <v>70</v>
      </c>
      <c r="U1218" s="41"/>
      <c r="V1218" s="41"/>
      <c r="W1218" s="40"/>
      <c r="X1218" s="41" t="s">
        <v>70</v>
      </c>
      <c r="Y1218" s="41"/>
      <c r="Z1218" s="40"/>
      <c r="AA1218" s="41"/>
      <c r="AB1218" s="41"/>
      <c r="AC1218" s="41"/>
      <c r="AD1218" s="40"/>
      <c r="AE1218" s="41"/>
      <c r="AF1218" s="41"/>
      <c r="AG1218" s="41" t="s">
        <v>70</v>
      </c>
      <c r="AH1218" s="41"/>
      <c r="AI1218" s="41"/>
      <c r="AJ1218" s="40"/>
      <c r="AK1218" s="41" t="s">
        <v>70</v>
      </c>
      <c r="AL1218" s="40"/>
      <c r="AM1218" s="41"/>
      <c r="AN1218" s="40"/>
      <c r="AO1218" s="41" t="s">
        <v>70</v>
      </c>
      <c r="AP1218" s="41" t="s">
        <v>70</v>
      </c>
      <c r="AQ1218" s="41" t="s">
        <v>70</v>
      </c>
      <c r="AR1218" s="41" t="s">
        <v>70</v>
      </c>
      <c r="AS1218" s="41" t="s">
        <v>70</v>
      </c>
      <c r="AT1218" s="40"/>
      <c r="AU1218" s="40"/>
      <c r="AV1218" s="34" t="s">
        <v>70</v>
      </c>
      <c r="AW1218" s="34" t="s">
        <v>70</v>
      </c>
      <c r="AX1218" s="34" t="s">
        <v>133</v>
      </c>
      <c r="AY1218" s="34" t="s">
        <v>4285</v>
      </c>
      <c r="AZ1218" s="34" t="s">
        <v>64</v>
      </c>
      <c r="BA1218" s="34" t="s">
        <v>65</v>
      </c>
      <c r="BB1218" s="35">
        <v>2028</v>
      </c>
      <c r="BC1218" s="34" t="s">
        <v>103</v>
      </c>
    </row>
    <row r="1219" spans="1:55" x14ac:dyDescent="0.25">
      <c r="A1219" s="34" t="s">
        <v>3147</v>
      </c>
      <c r="B1219" s="35">
        <v>66957</v>
      </c>
      <c r="C1219" s="34">
        <v>100</v>
      </c>
      <c r="D1219" s="34" t="s">
        <v>3162</v>
      </c>
      <c r="E1219" s="34" t="s">
        <v>3163</v>
      </c>
      <c r="F1219" s="34" t="s">
        <v>3164</v>
      </c>
      <c r="G1219" s="34" t="s">
        <v>3527</v>
      </c>
      <c r="H1219" s="34" t="s">
        <v>4287</v>
      </c>
      <c r="I1219" s="34" t="s">
        <v>118</v>
      </c>
      <c r="J1219" s="36">
        <v>42580</v>
      </c>
      <c r="K1219" s="36"/>
      <c r="L1219" s="34" t="s">
        <v>61</v>
      </c>
      <c r="M1219" s="40">
        <v>45267</v>
      </c>
      <c r="N1219" s="41"/>
      <c r="O1219" s="40"/>
      <c r="P1219" s="41" t="s">
        <v>3456</v>
      </c>
      <c r="Q1219" s="40"/>
      <c r="R1219" s="41"/>
      <c r="S1219" s="41"/>
      <c r="T1219" s="41" t="s">
        <v>70</v>
      </c>
      <c r="U1219" s="41"/>
      <c r="V1219" s="41"/>
      <c r="W1219" s="40"/>
      <c r="X1219" s="41" t="s">
        <v>70</v>
      </c>
      <c r="Y1219" s="41"/>
      <c r="Z1219" s="40"/>
      <c r="AA1219" s="41"/>
      <c r="AB1219" s="41"/>
      <c r="AC1219" s="41"/>
      <c r="AD1219" s="40"/>
      <c r="AE1219" s="41"/>
      <c r="AF1219" s="41"/>
      <c r="AG1219" s="41" t="s">
        <v>70</v>
      </c>
      <c r="AH1219" s="41"/>
      <c r="AI1219" s="41"/>
      <c r="AJ1219" s="40"/>
      <c r="AK1219" s="41" t="s">
        <v>70</v>
      </c>
      <c r="AL1219" s="40"/>
      <c r="AM1219" s="41"/>
      <c r="AN1219" s="40"/>
      <c r="AO1219" s="41" t="s">
        <v>70</v>
      </c>
      <c r="AP1219" s="41" t="s">
        <v>70</v>
      </c>
      <c r="AQ1219" s="41" t="s">
        <v>70</v>
      </c>
      <c r="AR1219" s="41" t="s">
        <v>70</v>
      </c>
      <c r="AS1219" s="41" t="s">
        <v>70</v>
      </c>
      <c r="AT1219" s="40"/>
      <c r="AU1219" s="40"/>
      <c r="AV1219" s="34" t="s">
        <v>70</v>
      </c>
      <c r="AW1219" s="34" t="s">
        <v>70</v>
      </c>
      <c r="AX1219" s="34" t="s">
        <v>133</v>
      </c>
      <c r="AY1219" s="34" t="s">
        <v>70</v>
      </c>
      <c r="AZ1219" s="34" t="s">
        <v>64</v>
      </c>
      <c r="BA1219" s="34" t="s">
        <v>65</v>
      </c>
      <c r="BB1219" s="35">
        <v>2032</v>
      </c>
      <c r="BC1219" s="34" t="s">
        <v>66</v>
      </c>
    </row>
    <row r="1220" spans="1:55" x14ac:dyDescent="0.25">
      <c r="A1220" s="34" t="s">
        <v>1593</v>
      </c>
      <c r="B1220" s="35">
        <v>78920</v>
      </c>
      <c r="C1220" s="34">
        <v>100</v>
      </c>
      <c r="D1220" s="34" t="s">
        <v>1605</v>
      </c>
      <c r="E1220" s="34" t="s">
        <v>1606</v>
      </c>
      <c r="F1220" s="34" t="s">
        <v>4175</v>
      </c>
      <c r="G1220" s="34" t="s">
        <v>208</v>
      </c>
      <c r="H1220" s="34" t="s">
        <v>144</v>
      </c>
      <c r="I1220" s="34" t="s">
        <v>1041</v>
      </c>
      <c r="J1220" s="36">
        <v>43789</v>
      </c>
      <c r="K1220" s="36"/>
      <c r="L1220" s="34" t="s">
        <v>61</v>
      </c>
      <c r="M1220" s="40"/>
      <c r="N1220" s="41"/>
      <c r="O1220" s="40"/>
      <c r="P1220" s="41" t="s">
        <v>3456</v>
      </c>
      <c r="Q1220" s="40"/>
      <c r="R1220" s="41"/>
      <c r="S1220" s="41"/>
      <c r="T1220" s="41" t="s">
        <v>70</v>
      </c>
      <c r="U1220" s="41"/>
      <c r="V1220" s="41"/>
      <c r="W1220" s="40"/>
      <c r="X1220" s="41" t="s">
        <v>70</v>
      </c>
      <c r="Y1220" s="41"/>
      <c r="Z1220" s="40"/>
      <c r="AA1220" s="41"/>
      <c r="AB1220" s="41"/>
      <c r="AC1220" s="41"/>
      <c r="AD1220" s="40"/>
      <c r="AE1220" s="41" t="s">
        <v>3456</v>
      </c>
      <c r="AF1220" s="41" t="s">
        <v>3456</v>
      </c>
      <c r="AG1220" s="41" t="s">
        <v>70</v>
      </c>
      <c r="AH1220" s="41"/>
      <c r="AI1220" s="41" t="s">
        <v>3456</v>
      </c>
      <c r="AJ1220" s="40"/>
      <c r="AK1220" s="41" t="s">
        <v>70</v>
      </c>
      <c r="AL1220" s="40"/>
      <c r="AM1220" s="41"/>
      <c r="AN1220" s="40"/>
      <c r="AO1220" s="41" t="s">
        <v>70</v>
      </c>
      <c r="AP1220" s="41" t="s">
        <v>70</v>
      </c>
      <c r="AQ1220" s="41" t="s">
        <v>70</v>
      </c>
      <c r="AR1220" s="41" t="s">
        <v>70</v>
      </c>
      <c r="AS1220" s="41" t="s">
        <v>70</v>
      </c>
      <c r="AT1220" s="40"/>
      <c r="AU1220" s="40"/>
      <c r="AV1220" s="34" t="s">
        <v>70</v>
      </c>
      <c r="AW1220" s="34" t="s">
        <v>70</v>
      </c>
      <c r="AX1220" s="34" t="s">
        <v>133</v>
      </c>
      <c r="AY1220" s="34" t="s">
        <v>4290</v>
      </c>
      <c r="AZ1220" s="34" t="s">
        <v>64</v>
      </c>
      <c r="BA1220" s="34" t="s">
        <v>65</v>
      </c>
      <c r="BB1220" s="35">
        <v>2035</v>
      </c>
      <c r="BC1220" s="34" t="s">
        <v>110</v>
      </c>
    </row>
    <row r="1221" spans="1:55" x14ac:dyDescent="0.25">
      <c r="A1221" s="34" t="s">
        <v>2576</v>
      </c>
      <c r="B1221" s="35">
        <v>67468</v>
      </c>
      <c r="C1221" s="34">
        <v>100</v>
      </c>
      <c r="D1221" s="34" t="s">
        <v>2580</v>
      </c>
      <c r="E1221" s="34" t="s">
        <v>2581</v>
      </c>
      <c r="F1221" s="34" t="s">
        <v>1735</v>
      </c>
      <c r="G1221" s="34" t="s">
        <v>3527</v>
      </c>
      <c r="H1221" s="34" t="s">
        <v>4287</v>
      </c>
      <c r="I1221" s="34" t="s">
        <v>1736</v>
      </c>
      <c r="J1221" s="36">
        <v>43096</v>
      </c>
      <c r="K1221" s="36"/>
      <c r="L1221" s="34" t="s">
        <v>61</v>
      </c>
      <c r="M1221" s="40"/>
      <c r="N1221" s="41"/>
      <c r="O1221" s="40"/>
      <c r="P1221" s="41" t="s">
        <v>3456</v>
      </c>
      <c r="Q1221" s="40"/>
      <c r="R1221" s="41"/>
      <c r="S1221" s="41"/>
      <c r="T1221" s="41" t="s">
        <v>70</v>
      </c>
      <c r="U1221" s="41"/>
      <c r="V1221" s="41"/>
      <c r="W1221" s="40"/>
      <c r="X1221" s="41" t="s">
        <v>70</v>
      </c>
      <c r="Y1221" s="41"/>
      <c r="Z1221" s="40"/>
      <c r="AA1221" s="41"/>
      <c r="AB1221" s="41"/>
      <c r="AC1221" s="41"/>
      <c r="AD1221" s="40"/>
      <c r="AE1221" s="41"/>
      <c r="AF1221" s="41"/>
      <c r="AG1221" s="41" t="s">
        <v>70</v>
      </c>
      <c r="AH1221" s="41"/>
      <c r="AI1221" s="41"/>
      <c r="AJ1221" s="40"/>
      <c r="AK1221" s="41" t="s">
        <v>70</v>
      </c>
      <c r="AL1221" s="40"/>
      <c r="AM1221" s="41"/>
      <c r="AN1221" s="40"/>
      <c r="AO1221" s="41" t="s">
        <v>70</v>
      </c>
      <c r="AP1221" s="41" t="s">
        <v>70</v>
      </c>
      <c r="AQ1221" s="41" t="s">
        <v>70</v>
      </c>
      <c r="AR1221" s="41" t="s">
        <v>70</v>
      </c>
      <c r="AS1221" s="41" t="s">
        <v>70</v>
      </c>
      <c r="AT1221" s="40"/>
      <c r="AU1221" s="40"/>
      <c r="AV1221" s="34" t="s">
        <v>70</v>
      </c>
      <c r="AW1221" s="34" t="s">
        <v>70</v>
      </c>
      <c r="AX1221" s="34" t="s">
        <v>63</v>
      </c>
      <c r="AY1221" s="34" t="s">
        <v>70</v>
      </c>
      <c r="AZ1221" s="34" t="s">
        <v>64</v>
      </c>
      <c r="BA1221" s="34" t="s">
        <v>65</v>
      </c>
      <c r="BB1221" s="35">
        <v>2034</v>
      </c>
      <c r="BC1221" s="34" t="s">
        <v>103</v>
      </c>
    </row>
    <row r="1222" spans="1:55" x14ac:dyDescent="0.25">
      <c r="A1222" s="34" t="s">
        <v>3038</v>
      </c>
      <c r="B1222" s="35">
        <v>65743</v>
      </c>
      <c r="C1222" s="34">
        <v>100</v>
      </c>
      <c r="D1222" s="34" t="s">
        <v>3039</v>
      </c>
      <c r="E1222" s="34" t="s">
        <v>3040</v>
      </c>
      <c r="F1222" s="34" t="s">
        <v>1729</v>
      </c>
      <c r="G1222" s="34" t="s">
        <v>234</v>
      </c>
      <c r="H1222" s="34" t="s">
        <v>144</v>
      </c>
      <c r="I1222" s="34" t="s">
        <v>1041</v>
      </c>
      <c r="J1222" s="36">
        <v>41872</v>
      </c>
      <c r="K1222" s="36"/>
      <c r="L1222" s="34" t="s">
        <v>61</v>
      </c>
      <c r="M1222" s="40"/>
      <c r="N1222" s="41"/>
      <c r="O1222" s="40"/>
      <c r="P1222" s="41"/>
      <c r="Q1222" s="40"/>
      <c r="R1222" s="41" t="s">
        <v>3456</v>
      </c>
      <c r="S1222" s="41"/>
      <c r="T1222" s="41" t="s">
        <v>70</v>
      </c>
      <c r="U1222" s="41"/>
      <c r="V1222" s="41"/>
      <c r="W1222" s="40"/>
      <c r="X1222" s="41" t="s">
        <v>70</v>
      </c>
      <c r="Y1222" s="41"/>
      <c r="Z1222" s="40"/>
      <c r="AA1222" s="41"/>
      <c r="AB1222" s="41"/>
      <c r="AC1222" s="41"/>
      <c r="AD1222" s="40"/>
      <c r="AE1222" s="41"/>
      <c r="AF1222" s="41"/>
      <c r="AG1222" s="41" t="s">
        <v>70</v>
      </c>
      <c r="AH1222" s="41"/>
      <c r="AI1222" s="41"/>
      <c r="AJ1222" s="40"/>
      <c r="AK1222" s="41" t="s">
        <v>70</v>
      </c>
      <c r="AL1222" s="40"/>
      <c r="AM1222" s="41"/>
      <c r="AN1222" s="40"/>
      <c r="AO1222" s="41" t="s">
        <v>70</v>
      </c>
      <c r="AP1222" s="41" t="s">
        <v>70</v>
      </c>
      <c r="AQ1222" s="41" t="s">
        <v>70</v>
      </c>
      <c r="AR1222" s="41" t="s">
        <v>70</v>
      </c>
      <c r="AS1222" s="41" t="s">
        <v>70</v>
      </c>
      <c r="AT1222" s="40"/>
      <c r="AU1222" s="40"/>
      <c r="AV1222" s="34" t="s">
        <v>70</v>
      </c>
      <c r="AW1222" s="34" t="s">
        <v>70</v>
      </c>
      <c r="AX1222" s="34" t="s">
        <v>133</v>
      </c>
      <c r="AY1222" s="34" t="s">
        <v>4290</v>
      </c>
      <c r="AZ1222" s="34" t="s">
        <v>64</v>
      </c>
      <c r="BA1222" s="34" t="s">
        <v>65</v>
      </c>
      <c r="BB1222" s="35">
        <v>2029</v>
      </c>
      <c r="BC1222" s="34" t="s">
        <v>103</v>
      </c>
    </row>
    <row r="1223" spans="1:55" x14ac:dyDescent="0.25">
      <c r="A1223" s="34" t="s">
        <v>2960</v>
      </c>
      <c r="B1223" s="35">
        <v>63699</v>
      </c>
      <c r="C1223" s="34">
        <v>100</v>
      </c>
      <c r="D1223" s="34" t="s">
        <v>2973</v>
      </c>
      <c r="E1223" s="34" t="s">
        <v>2974</v>
      </c>
      <c r="F1223" s="34" t="s">
        <v>2975</v>
      </c>
      <c r="G1223" s="34" t="s">
        <v>1248</v>
      </c>
      <c r="H1223" s="34" t="s">
        <v>1226</v>
      </c>
      <c r="I1223" s="34" t="s">
        <v>1249</v>
      </c>
      <c r="J1223" s="36">
        <v>39541</v>
      </c>
      <c r="K1223" s="36"/>
      <c r="L1223" s="34" t="s">
        <v>61</v>
      </c>
      <c r="M1223" s="40"/>
      <c r="N1223" s="41"/>
      <c r="O1223" s="40"/>
      <c r="P1223" s="41"/>
      <c r="Q1223" s="40"/>
      <c r="R1223" s="41"/>
      <c r="S1223" s="41"/>
      <c r="T1223" s="41" t="s">
        <v>70</v>
      </c>
      <c r="U1223" s="41"/>
      <c r="V1223" s="41"/>
      <c r="W1223" s="40"/>
      <c r="X1223" s="41" t="s">
        <v>70</v>
      </c>
      <c r="Y1223" s="41"/>
      <c r="Z1223" s="40"/>
      <c r="AA1223" s="41"/>
      <c r="AB1223" s="41"/>
      <c r="AC1223" s="41"/>
      <c r="AD1223" s="40"/>
      <c r="AE1223" s="41" t="s">
        <v>3456</v>
      </c>
      <c r="AF1223" s="41" t="s">
        <v>3456</v>
      </c>
      <c r="AG1223" s="41" t="s">
        <v>70</v>
      </c>
      <c r="AH1223" s="41"/>
      <c r="AI1223" s="41"/>
      <c r="AJ1223" s="40"/>
      <c r="AK1223" s="41" t="s">
        <v>70</v>
      </c>
      <c r="AL1223" s="40"/>
      <c r="AM1223" s="41"/>
      <c r="AN1223" s="40"/>
      <c r="AO1223" s="41" t="s">
        <v>70</v>
      </c>
      <c r="AP1223" s="41" t="s">
        <v>70</v>
      </c>
      <c r="AQ1223" s="41" t="s">
        <v>70</v>
      </c>
      <c r="AR1223" s="41" t="s">
        <v>70</v>
      </c>
      <c r="AS1223" s="41" t="s">
        <v>70</v>
      </c>
      <c r="AT1223" s="40"/>
      <c r="AU1223" s="40"/>
      <c r="AV1223" s="34" t="s">
        <v>70</v>
      </c>
      <c r="AW1223" s="34" t="s">
        <v>70</v>
      </c>
      <c r="AX1223" s="34" t="s">
        <v>133</v>
      </c>
      <c r="AY1223" s="34" t="s">
        <v>4288</v>
      </c>
      <c r="AZ1223" s="34" t="s">
        <v>64</v>
      </c>
      <c r="BA1223" s="34" t="s">
        <v>65</v>
      </c>
      <c r="BB1223" s="35">
        <v>2022</v>
      </c>
      <c r="BC1223" s="34" t="s">
        <v>66</v>
      </c>
    </row>
    <row r="1224" spans="1:55" x14ac:dyDescent="0.25">
      <c r="A1224" s="34" t="s">
        <v>1664</v>
      </c>
      <c r="B1224" s="35">
        <v>65715</v>
      </c>
      <c r="C1224" s="34">
        <v>100</v>
      </c>
      <c r="D1224" s="34" t="s">
        <v>1673</v>
      </c>
      <c r="E1224" s="34" t="s">
        <v>1674</v>
      </c>
      <c r="F1224" s="34" t="s">
        <v>1675</v>
      </c>
      <c r="G1224" s="34" t="s">
        <v>3500</v>
      </c>
      <c r="H1224" s="34" t="s">
        <v>4287</v>
      </c>
      <c r="I1224" s="34" t="s">
        <v>3501</v>
      </c>
      <c r="J1224" s="36">
        <v>41270</v>
      </c>
      <c r="K1224" s="36"/>
      <c r="L1224" s="34" t="s">
        <v>61</v>
      </c>
      <c r="M1224" s="40">
        <v>45259</v>
      </c>
      <c r="N1224" s="41"/>
      <c r="O1224" s="40"/>
      <c r="P1224" s="41" t="s">
        <v>3456</v>
      </c>
      <c r="Q1224" s="40"/>
      <c r="R1224" s="41"/>
      <c r="S1224" s="41"/>
      <c r="T1224" s="41" t="s">
        <v>70</v>
      </c>
      <c r="U1224" s="41"/>
      <c r="V1224" s="41"/>
      <c r="W1224" s="40"/>
      <c r="X1224" s="41" t="s">
        <v>70</v>
      </c>
      <c r="Y1224" s="41"/>
      <c r="Z1224" s="40"/>
      <c r="AA1224" s="41"/>
      <c r="AB1224" s="41"/>
      <c r="AC1224" s="41"/>
      <c r="AD1224" s="40"/>
      <c r="AE1224" s="41"/>
      <c r="AF1224" s="41"/>
      <c r="AG1224" s="41" t="s">
        <v>70</v>
      </c>
      <c r="AH1224" s="41"/>
      <c r="AI1224" s="41"/>
      <c r="AJ1224" s="40"/>
      <c r="AK1224" s="41" t="s">
        <v>70</v>
      </c>
      <c r="AL1224" s="40"/>
      <c r="AM1224" s="41"/>
      <c r="AN1224" s="40"/>
      <c r="AO1224" s="41" t="s">
        <v>70</v>
      </c>
      <c r="AP1224" s="41" t="s">
        <v>70</v>
      </c>
      <c r="AQ1224" s="41" t="s">
        <v>70</v>
      </c>
      <c r="AR1224" s="41" t="s">
        <v>70</v>
      </c>
      <c r="AS1224" s="41" t="s">
        <v>70</v>
      </c>
      <c r="AT1224" s="40"/>
      <c r="AU1224" s="40"/>
      <c r="AV1224" s="34" t="s">
        <v>70</v>
      </c>
      <c r="AW1224" s="34" t="s">
        <v>70</v>
      </c>
      <c r="AX1224" s="34" t="s">
        <v>133</v>
      </c>
      <c r="AY1224" s="34" t="s">
        <v>4285</v>
      </c>
      <c r="AZ1224" s="34" t="s">
        <v>64</v>
      </c>
      <c r="BA1224" s="34" t="s">
        <v>65</v>
      </c>
      <c r="BB1224" s="35">
        <v>2027</v>
      </c>
      <c r="BC1224" s="34" t="s">
        <v>103</v>
      </c>
    </row>
    <row r="1225" spans="1:55" x14ac:dyDescent="0.25">
      <c r="A1225" s="34" t="s">
        <v>1821</v>
      </c>
      <c r="B1225" s="35">
        <v>78187</v>
      </c>
      <c r="C1225" s="34">
        <v>100</v>
      </c>
      <c r="D1225" s="34" t="s">
        <v>1824</v>
      </c>
      <c r="E1225" s="34" t="s">
        <v>1825</v>
      </c>
      <c r="F1225" s="34" t="s">
        <v>1826</v>
      </c>
      <c r="G1225" s="34" t="s">
        <v>287</v>
      </c>
      <c r="H1225" s="34" t="s">
        <v>144</v>
      </c>
      <c r="I1225" s="34" t="s">
        <v>288</v>
      </c>
      <c r="J1225" s="36">
        <v>43553</v>
      </c>
      <c r="K1225" s="36"/>
      <c r="L1225" s="34" t="s">
        <v>61</v>
      </c>
      <c r="M1225" s="40"/>
      <c r="N1225" s="41"/>
      <c r="O1225" s="40"/>
      <c r="P1225" s="41" t="s">
        <v>3456</v>
      </c>
      <c r="Q1225" s="40"/>
      <c r="R1225" s="41"/>
      <c r="S1225" s="41"/>
      <c r="T1225" s="41" t="s">
        <v>70</v>
      </c>
      <c r="U1225" s="41"/>
      <c r="V1225" s="41"/>
      <c r="W1225" s="40"/>
      <c r="X1225" s="41" t="s">
        <v>70</v>
      </c>
      <c r="Y1225" s="41"/>
      <c r="Z1225" s="40"/>
      <c r="AA1225" s="41"/>
      <c r="AB1225" s="41"/>
      <c r="AC1225" s="41"/>
      <c r="AD1225" s="40"/>
      <c r="AE1225" s="41"/>
      <c r="AF1225" s="41"/>
      <c r="AG1225" s="41" t="s">
        <v>70</v>
      </c>
      <c r="AH1225" s="41"/>
      <c r="AI1225" s="41"/>
      <c r="AJ1225" s="40"/>
      <c r="AK1225" s="41" t="s">
        <v>70</v>
      </c>
      <c r="AL1225" s="40"/>
      <c r="AM1225" s="41"/>
      <c r="AN1225" s="40"/>
      <c r="AO1225" s="41" t="s">
        <v>70</v>
      </c>
      <c r="AP1225" s="41" t="s">
        <v>70</v>
      </c>
      <c r="AQ1225" s="41" t="s">
        <v>70</v>
      </c>
      <c r="AR1225" s="41" t="s">
        <v>70</v>
      </c>
      <c r="AS1225" s="41" t="s">
        <v>70</v>
      </c>
      <c r="AT1225" s="40"/>
      <c r="AU1225" s="40"/>
      <c r="AV1225" s="34" t="s">
        <v>70</v>
      </c>
      <c r="AW1225" s="34" t="s">
        <v>70</v>
      </c>
      <c r="AX1225" s="34" t="s">
        <v>63</v>
      </c>
      <c r="AY1225" s="34" t="s">
        <v>4296</v>
      </c>
      <c r="AZ1225" s="34" t="s">
        <v>64</v>
      </c>
      <c r="BA1225" s="34" t="s">
        <v>65</v>
      </c>
      <c r="BB1225" s="35">
        <v>2036</v>
      </c>
      <c r="BC1225" s="34" t="s">
        <v>66</v>
      </c>
    </row>
    <row r="1226" spans="1:55" x14ac:dyDescent="0.25">
      <c r="A1226" s="34" t="s">
        <v>517</v>
      </c>
      <c r="B1226" s="35">
        <v>65137</v>
      </c>
      <c r="C1226" s="34">
        <v>100</v>
      </c>
      <c r="D1226" s="34" t="s">
        <v>532</v>
      </c>
      <c r="E1226" s="34" t="s">
        <v>533</v>
      </c>
      <c r="F1226" s="34" t="s">
        <v>622</v>
      </c>
      <c r="G1226" s="34" t="s">
        <v>467</v>
      </c>
      <c r="H1226" s="34" t="s">
        <v>59</v>
      </c>
      <c r="I1226" s="34" t="s">
        <v>70</v>
      </c>
      <c r="J1226" s="36">
        <v>40892</v>
      </c>
      <c r="K1226" s="36"/>
      <c r="L1226" s="34" t="s">
        <v>61</v>
      </c>
      <c r="M1226" s="40"/>
      <c r="N1226" s="41"/>
      <c r="O1226" s="40"/>
      <c r="P1226" s="41" t="s">
        <v>3456</v>
      </c>
      <c r="Q1226" s="40"/>
      <c r="R1226" s="41" t="s">
        <v>3456</v>
      </c>
      <c r="S1226" s="41"/>
      <c r="T1226" s="41" t="s">
        <v>70</v>
      </c>
      <c r="U1226" s="41"/>
      <c r="V1226" s="41"/>
      <c r="W1226" s="40"/>
      <c r="X1226" s="41" t="s">
        <v>70</v>
      </c>
      <c r="Y1226" s="41"/>
      <c r="Z1226" s="41"/>
      <c r="AA1226" s="41"/>
      <c r="AB1226" s="41"/>
      <c r="AC1226" s="41"/>
      <c r="AD1226" s="40"/>
      <c r="AE1226" s="41" t="s">
        <v>3456</v>
      </c>
      <c r="AF1226" s="41"/>
      <c r="AG1226" s="41" t="s">
        <v>70</v>
      </c>
      <c r="AH1226" s="41"/>
      <c r="AI1226" s="41"/>
      <c r="AJ1226" s="40"/>
      <c r="AK1226" s="41" t="s">
        <v>70</v>
      </c>
      <c r="AL1226" s="41"/>
      <c r="AM1226" s="41"/>
      <c r="AN1226" s="41"/>
      <c r="AO1226" s="41" t="s">
        <v>70</v>
      </c>
      <c r="AP1226" s="41" t="s">
        <v>70</v>
      </c>
      <c r="AQ1226" s="41" t="s">
        <v>70</v>
      </c>
      <c r="AR1226" s="41" t="s">
        <v>70</v>
      </c>
      <c r="AS1226" s="41" t="s">
        <v>70</v>
      </c>
      <c r="AT1226" s="41"/>
      <c r="AU1226" s="41"/>
      <c r="AV1226" s="34" t="s">
        <v>535</v>
      </c>
      <c r="AW1226" s="34" t="s">
        <v>536</v>
      </c>
      <c r="AX1226" s="34" t="s">
        <v>133</v>
      </c>
      <c r="AY1226" s="34" t="s">
        <v>4285</v>
      </c>
      <c r="AZ1226" s="34" t="s">
        <v>64</v>
      </c>
      <c r="BA1226" s="34" t="s">
        <v>65</v>
      </c>
      <c r="BB1226" s="35">
        <v>2027</v>
      </c>
      <c r="BC1226" s="34" t="s">
        <v>66</v>
      </c>
    </row>
    <row r="1227" spans="1:55" x14ac:dyDescent="0.25">
      <c r="A1227" s="34" t="s">
        <v>996</v>
      </c>
      <c r="B1227" s="35">
        <v>63911</v>
      </c>
      <c r="C1227" s="34">
        <v>100</v>
      </c>
      <c r="D1227" s="34" t="s">
        <v>1016</v>
      </c>
      <c r="E1227" s="34" t="s">
        <v>1017</v>
      </c>
      <c r="F1227" s="34" t="s">
        <v>197</v>
      </c>
      <c r="G1227" s="34" t="s">
        <v>3527</v>
      </c>
      <c r="H1227" s="34" t="s">
        <v>4287</v>
      </c>
      <c r="I1227" s="34" t="s">
        <v>114</v>
      </c>
      <c r="J1227" s="36">
        <v>39841</v>
      </c>
      <c r="K1227" s="36"/>
      <c r="L1227" s="34" t="s">
        <v>61</v>
      </c>
      <c r="M1227" s="40"/>
      <c r="N1227" s="41"/>
      <c r="O1227" s="40"/>
      <c r="P1227" s="41"/>
      <c r="Q1227" s="40"/>
      <c r="R1227" s="41"/>
      <c r="S1227" s="41"/>
      <c r="T1227" s="41" t="s">
        <v>70</v>
      </c>
      <c r="U1227" s="41"/>
      <c r="V1227" s="41"/>
      <c r="W1227" s="40"/>
      <c r="X1227" s="41" t="s">
        <v>70</v>
      </c>
      <c r="Y1227" s="41"/>
      <c r="Z1227" s="41"/>
      <c r="AA1227" s="41"/>
      <c r="AB1227" s="41"/>
      <c r="AC1227" s="41"/>
      <c r="AD1227" s="40"/>
      <c r="AE1227" s="41"/>
      <c r="AF1227" s="41"/>
      <c r="AG1227" s="41" t="s">
        <v>70</v>
      </c>
      <c r="AH1227" s="41"/>
      <c r="AI1227" s="41"/>
      <c r="AJ1227" s="40"/>
      <c r="AK1227" s="41" t="s">
        <v>70</v>
      </c>
      <c r="AL1227" s="40"/>
      <c r="AM1227" s="41"/>
      <c r="AN1227" s="40"/>
      <c r="AO1227" s="41" t="s">
        <v>70</v>
      </c>
      <c r="AP1227" s="41" t="s">
        <v>70</v>
      </c>
      <c r="AQ1227" s="41" t="s">
        <v>70</v>
      </c>
      <c r="AR1227" s="41" t="s">
        <v>70</v>
      </c>
      <c r="AS1227" s="41" t="s">
        <v>70</v>
      </c>
      <c r="AT1227" s="40"/>
      <c r="AU1227" s="40"/>
      <c r="AV1227" s="34" t="s">
        <v>70</v>
      </c>
      <c r="AW1227" s="34" t="s">
        <v>70</v>
      </c>
      <c r="AX1227" s="34" t="s">
        <v>63</v>
      </c>
      <c r="AY1227" s="34" t="s">
        <v>4292</v>
      </c>
      <c r="AZ1227" s="34" t="s">
        <v>64</v>
      </c>
      <c r="BA1227" s="34" t="s">
        <v>65</v>
      </c>
      <c r="BB1227" s="35">
        <v>2023</v>
      </c>
      <c r="BC1227" s="34" t="s">
        <v>119</v>
      </c>
    </row>
    <row r="1228" spans="1:55" x14ac:dyDescent="0.25">
      <c r="A1228" s="34" t="s">
        <v>1217</v>
      </c>
      <c r="B1228" s="35">
        <v>64823</v>
      </c>
      <c r="C1228" s="34">
        <v>100</v>
      </c>
      <c r="D1228" s="34" t="s">
        <v>1220</v>
      </c>
      <c r="E1228" s="34" t="s">
        <v>1221</v>
      </c>
      <c r="F1228" s="34" t="s">
        <v>1032</v>
      </c>
      <c r="G1228" s="34" t="s">
        <v>434</v>
      </c>
      <c r="H1228" s="34" t="s">
        <v>144</v>
      </c>
      <c r="I1228" s="34" t="s">
        <v>1033</v>
      </c>
      <c r="J1228" s="36">
        <v>40380</v>
      </c>
      <c r="K1228" s="36"/>
      <c r="L1228" s="34" t="s">
        <v>61</v>
      </c>
      <c r="M1228" s="40"/>
      <c r="N1228" s="41"/>
      <c r="O1228" s="40"/>
      <c r="P1228" s="41"/>
      <c r="Q1228" s="40"/>
      <c r="R1228" s="41"/>
      <c r="S1228" s="41"/>
      <c r="T1228" s="41" t="s">
        <v>70</v>
      </c>
      <c r="U1228" s="41"/>
      <c r="V1228" s="41"/>
      <c r="W1228" s="40"/>
      <c r="X1228" s="41" t="s">
        <v>70</v>
      </c>
      <c r="Y1228" s="41"/>
      <c r="Z1228" s="41"/>
      <c r="AA1228" s="41"/>
      <c r="AB1228" s="41"/>
      <c r="AC1228" s="41"/>
      <c r="AD1228" s="40"/>
      <c r="AE1228" s="41" t="s">
        <v>3456</v>
      </c>
      <c r="AF1228" s="41" t="s">
        <v>3456</v>
      </c>
      <c r="AG1228" s="41" t="s">
        <v>70</v>
      </c>
      <c r="AH1228" s="41"/>
      <c r="AI1228" s="41"/>
      <c r="AJ1228" s="40"/>
      <c r="AK1228" s="41" t="s">
        <v>70</v>
      </c>
      <c r="AL1228" s="40"/>
      <c r="AM1228" s="41"/>
      <c r="AN1228" s="40"/>
      <c r="AO1228" s="41" t="s">
        <v>70</v>
      </c>
      <c r="AP1228" s="41" t="s">
        <v>70</v>
      </c>
      <c r="AQ1228" s="41" t="s">
        <v>70</v>
      </c>
      <c r="AR1228" s="41" t="s">
        <v>70</v>
      </c>
      <c r="AS1228" s="41" t="s">
        <v>70</v>
      </c>
      <c r="AT1228" s="40"/>
      <c r="AU1228" s="40"/>
      <c r="AV1228" s="34" t="s">
        <v>70</v>
      </c>
      <c r="AW1228" s="34" t="s">
        <v>70</v>
      </c>
      <c r="AX1228" s="34" t="s">
        <v>133</v>
      </c>
      <c r="AY1228" s="34" t="s">
        <v>4289</v>
      </c>
      <c r="AZ1228" s="34" t="s">
        <v>64</v>
      </c>
      <c r="BA1228" s="34" t="s">
        <v>65</v>
      </c>
      <c r="BB1228" s="35">
        <v>2025</v>
      </c>
      <c r="BC1228" s="34" t="s">
        <v>185</v>
      </c>
    </row>
    <row r="1229" spans="1:55" x14ac:dyDescent="0.25">
      <c r="A1229" s="34" t="s">
        <v>2698</v>
      </c>
      <c r="B1229" s="35">
        <v>79015</v>
      </c>
      <c r="C1229" s="34">
        <v>100</v>
      </c>
      <c r="D1229" s="34" t="s">
        <v>2701</v>
      </c>
      <c r="E1229" s="34" t="s">
        <v>2702</v>
      </c>
      <c r="F1229" s="34" t="s">
        <v>638</v>
      </c>
      <c r="G1229" s="34" t="s">
        <v>234</v>
      </c>
      <c r="H1229" s="34" t="s">
        <v>144</v>
      </c>
      <c r="I1229" s="34" t="s">
        <v>114</v>
      </c>
      <c r="J1229" s="36">
        <v>43669</v>
      </c>
      <c r="K1229" s="36"/>
      <c r="L1229" s="34" t="s">
        <v>61</v>
      </c>
      <c r="M1229" s="40"/>
      <c r="N1229" s="41"/>
      <c r="O1229" s="40"/>
      <c r="P1229" s="41" t="s">
        <v>3456</v>
      </c>
      <c r="Q1229" s="40"/>
      <c r="R1229" s="41"/>
      <c r="S1229" s="41"/>
      <c r="T1229" s="41" t="s">
        <v>70</v>
      </c>
      <c r="U1229" s="41"/>
      <c r="V1229" s="41"/>
      <c r="W1229" s="40"/>
      <c r="X1229" s="41" t="s">
        <v>70</v>
      </c>
      <c r="Y1229" s="41"/>
      <c r="Z1229" s="40"/>
      <c r="AA1229" s="41"/>
      <c r="AB1229" s="41"/>
      <c r="AC1229" s="41"/>
      <c r="AD1229" s="40"/>
      <c r="AE1229" s="41"/>
      <c r="AF1229" s="41"/>
      <c r="AG1229" s="41" t="s">
        <v>70</v>
      </c>
      <c r="AH1229" s="41"/>
      <c r="AI1229" s="41"/>
      <c r="AJ1229" s="40"/>
      <c r="AK1229" s="41" t="s">
        <v>70</v>
      </c>
      <c r="AL1229" s="40"/>
      <c r="AM1229" s="41"/>
      <c r="AN1229" s="40"/>
      <c r="AO1229" s="41" t="s">
        <v>70</v>
      </c>
      <c r="AP1229" s="41" t="s">
        <v>70</v>
      </c>
      <c r="AQ1229" s="41" t="s">
        <v>70</v>
      </c>
      <c r="AR1229" s="41" t="s">
        <v>70</v>
      </c>
      <c r="AS1229" s="41" t="s">
        <v>70</v>
      </c>
      <c r="AT1229" s="40"/>
      <c r="AU1229" s="40"/>
      <c r="AV1229" s="34" t="s">
        <v>70</v>
      </c>
      <c r="AW1229" s="34" t="s">
        <v>70</v>
      </c>
      <c r="AX1229" s="34" t="s">
        <v>133</v>
      </c>
      <c r="AY1229" s="34" t="s">
        <v>4295</v>
      </c>
      <c r="AZ1229" s="34" t="s">
        <v>64</v>
      </c>
      <c r="BA1229" s="34" t="s">
        <v>65</v>
      </c>
      <c r="BB1229" s="35">
        <v>2035</v>
      </c>
      <c r="BC1229" s="34" t="s">
        <v>119</v>
      </c>
    </row>
    <row r="1230" spans="1:55" x14ac:dyDescent="0.25">
      <c r="A1230" s="34" t="s">
        <v>635</v>
      </c>
      <c r="B1230" s="35">
        <v>78995</v>
      </c>
      <c r="C1230" s="34">
        <v>100</v>
      </c>
      <c r="D1230" s="34" t="s">
        <v>636</v>
      </c>
      <c r="E1230" s="34" t="s">
        <v>637</v>
      </c>
      <c r="F1230" s="34" t="s">
        <v>638</v>
      </c>
      <c r="G1230" s="34" t="s">
        <v>303</v>
      </c>
      <c r="H1230" s="34" t="s">
        <v>208</v>
      </c>
      <c r="I1230" s="34" t="s">
        <v>114</v>
      </c>
      <c r="J1230" s="36">
        <v>43621</v>
      </c>
      <c r="K1230" s="36"/>
      <c r="L1230" s="34" t="s">
        <v>61</v>
      </c>
      <c r="M1230" s="40"/>
      <c r="N1230" s="41"/>
      <c r="O1230" s="40"/>
      <c r="P1230" s="41" t="s">
        <v>3456</v>
      </c>
      <c r="Q1230" s="40"/>
      <c r="R1230" s="41" t="s">
        <v>3456</v>
      </c>
      <c r="S1230" s="41"/>
      <c r="T1230" s="41" t="s">
        <v>70</v>
      </c>
      <c r="U1230" s="41"/>
      <c r="V1230" s="41"/>
      <c r="W1230" s="40"/>
      <c r="X1230" s="41" t="s">
        <v>70</v>
      </c>
      <c r="Y1230" s="41"/>
      <c r="Z1230" s="41"/>
      <c r="AA1230" s="41"/>
      <c r="AB1230" s="41"/>
      <c r="AC1230" s="41"/>
      <c r="AD1230" s="40"/>
      <c r="AE1230" s="41" t="s">
        <v>3456</v>
      </c>
      <c r="AF1230" s="41"/>
      <c r="AG1230" s="41" t="s">
        <v>70</v>
      </c>
      <c r="AH1230" s="41"/>
      <c r="AI1230" s="41"/>
      <c r="AJ1230" s="40"/>
      <c r="AK1230" s="41" t="s">
        <v>70</v>
      </c>
      <c r="AL1230" s="40"/>
      <c r="AM1230" s="41"/>
      <c r="AN1230" s="41"/>
      <c r="AO1230" s="41" t="s">
        <v>70</v>
      </c>
      <c r="AP1230" s="41" t="s">
        <v>70</v>
      </c>
      <c r="AQ1230" s="41" t="s">
        <v>70</v>
      </c>
      <c r="AR1230" s="41" t="s">
        <v>70</v>
      </c>
      <c r="AS1230" s="41" t="s">
        <v>70</v>
      </c>
      <c r="AT1230" s="41"/>
      <c r="AU1230" s="41"/>
      <c r="AV1230" s="34" t="s">
        <v>70</v>
      </c>
      <c r="AW1230" s="34" t="s">
        <v>70</v>
      </c>
      <c r="AX1230" s="34" t="s">
        <v>133</v>
      </c>
      <c r="AY1230" s="34" t="s">
        <v>4289</v>
      </c>
      <c r="AZ1230" s="34" t="s">
        <v>64</v>
      </c>
      <c r="BA1230" s="34" t="s">
        <v>65</v>
      </c>
      <c r="BB1230" s="35">
        <v>2035</v>
      </c>
      <c r="BC1230" s="34" t="s">
        <v>119</v>
      </c>
    </row>
    <row r="1231" spans="1:55" x14ac:dyDescent="0.25">
      <c r="A1231" s="34" t="s">
        <v>4055</v>
      </c>
      <c r="B1231" s="35">
        <v>80806</v>
      </c>
      <c r="C1231" s="34">
        <v>100</v>
      </c>
      <c r="D1231" s="34" t="s">
        <v>4062</v>
      </c>
      <c r="E1231" s="34" t="s">
        <v>4061</v>
      </c>
      <c r="F1231" s="34" t="s">
        <v>638</v>
      </c>
      <c r="G1231" s="34" t="s">
        <v>99</v>
      </c>
      <c r="H1231" s="34" t="s">
        <v>4287</v>
      </c>
      <c r="I1231" s="34" t="s">
        <v>114</v>
      </c>
      <c r="J1231" s="36">
        <v>44790</v>
      </c>
      <c r="K1231" s="36"/>
      <c r="L1231" s="34" t="s">
        <v>61</v>
      </c>
      <c r="M1231" s="40"/>
      <c r="N1231" s="41" t="s">
        <v>3456</v>
      </c>
      <c r="O1231" s="40"/>
      <c r="P1231" s="41" t="s">
        <v>3456</v>
      </c>
      <c r="Q1231" s="40"/>
      <c r="R1231" s="41" t="s">
        <v>3456</v>
      </c>
      <c r="S1231" s="41" t="s">
        <v>3456</v>
      </c>
      <c r="T1231" s="41" t="s">
        <v>70</v>
      </c>
      <c r="U1231" s="41"/>
      <c r="V1231" s="41"/>
      <c r="W1231" s="40"/>
      <c r="X1231" s="41" t="s">
        <v>70</v>
      </c>
      <c r="Y1231" s="41"/>
      <c r="Z1231" s="40"/>
      <c r="AA1231" s="41"/>
      <c r="AB1231" s="41"/>
      <c r="AC1231" s="41"/>
      <c r="AD1231" s="40"/>
      <c r="AE1231" s="41" t="s">
        <v>3456</v>
      </c>
      <c r="AF1231" s="41" t="s">
        <v>3456</v>
      </c>
      <c r="AG1231" s="41" t="s">
        <v>70</v>
      </c>
      <c r="AH1231" s="41"/>
      <c r="AI1231" s="41"/>
      <c r="AJ1231" s="40"/>
      <c r="AK1231" s="41" t="s">
        <v>70</v>
      </c>
      <c r="AL1231" s="40"/>
      <c r="AM1231" s="41"/>
      <c r="AN1231" s="40"/>
      <c r="AO1231" s="41" t="s">
        <v>70</v>
      </c>
      <c r="AP1231" s="41" t="s">
        <v>70</v>
      </c>
      <c r="AQ1231" s="41" t="s">
        <v>70</v>
      </c>
      <c r="AR1231" s="41" t="s">
        <v>70</v>
      </c>
      <c r="AS1231" s="41" t="s">
        <v>70</v>
      </c>
      <c r="AT1231" s="40"/>
      <c r="AU1231" s="40"/>
      <c r="AV1231" s="34" t="s">
        <v>70</v>
      </c>
      <c r="AW1231" s="34" t="s">
        <v>70</v>
      </c>
      <c r="AX1231" s="34" t="s">
        <v>63</v>
      </c>
      <c r="AY1231" s="34" t="s">
        <v>4292</v>
      </c>
      <c r="AZ1231" s="34" t="s">
        <v>64</v>
      </c>
      <c r="BA1231" s="34" t="s">
        <v>65</v>
      </c>
      <c r="BB1231" s="35">
        <v>2038</v>
      </c>
      <c r="BC1231" s="34" t="s">
        <v>119</v>
      </c>
    </row>
    <row r="1232" spans="1:55" x14ac:dyDescent="0.25">
      <c r="A1232" s="34" t="s">
        <v>3554</v>
      </c>
      <c r="B1232" s="35">
        <v>80613</v>
      </c>
      <c r="C1232" s="34">
        <v>100</v>
      </c>
      <c r="D1232" s="34" t="s">
        <v>4078</v>
      </c>
      <c r="E1232" s="34" t="s">
        <v>4077</v>
      </c>
      <c r="F1232" s="34" t="s">
        <v>638</v>
      </c>
      <c r="G1232" s="34" t="s">
        <v>234</v>
      </c>
      <c r="H1232" s="34" t="s">
        <v>144</v>
      </c>
      <c r="I1232" s="34" t="s">
        <v>114</v>
      </c>
      <c r="J1232" s="36">
        <v>44651</v>
      </c>
      <c r="K1232" s="36"/>
      <c r="L1232" s="34" t="s">
        <v>61</v>
      </c>
      <c r="M1232" s="40"/>
      <c r="N1232" s="41" t="s">
        <v>3456</v>
      </c>
      <c r="O1232" s="40"/>
      <c r="P1232" s="41" t="s">
        <v>3456</v>
      </c>
      <c r="Q1232" s="40"/>
      <c r="R1232" s="41" t="s">
        <v>3456</v>
      </c>
      <c r="S1232" s="41" t="s">
        <v>3456</v>
      </c>
      <c r="T1232" s="41" t="s">
        <v>70</v>
      </c>
      <c r="U1232" s="41"/>
      <c r="V1232" s="41"/>
      <c r="W1232" s="40"/>
      <c r="X1232" s="41" t="s">
        <v>70</v>
      </c>
      <c r="Y1232" s="41"/>
      <c r="Z1232" s="40"/>
      <c r="AA1232" s="41"/>
      <c r="AB1232" s="41"/>
      <c r="AC1232" s="41"/>
      <c r="AD1232" s="40"/>
      <c r="AE1232" s="41" t="s">
        <v>3456</v>
      </c>
      <c r="AF1232" s="41" t="s">
        <v>3456</v>
      </c>
      <c r="AG1232" s="41" t="s">
        <v>70</v>
      </c>
      <c r="AH1232" s="41"/>
      <c r="AI1232" s="41"/>
      <c r="AJ1232" s="40"/>
      <c r="AK1232" s="41" t="s">
        <v>70</v>
      </c>
      <c r="AL1232" s="40"/>
      <c r="AM1232" s="41"/>
      <c r="AN1232" s="40"/>
      <c r="AO1232" s="41" t="s">
        <v>70</v>
      </c>
      <c r="AP1232" s="41" t="s">
        <v>70</v>
      </c>
      <c r="AQ1232" s="41" t="s">
        <v>70</v>
      </c>
      <c r="AR1232" s="41" t="s">
        <v>70</v>
      </c>
      <c r="AS1232" s="41" t="s">
        <v>70</v>
      </c>
      <c r="AT1232" s="40"/>
      <c r="AU1232" s="40"/>
      <c r="AV1232" s="34" t="s">
        <v>70</v>
      </c>
      <c r="AW1232" s="34" t="s">
        <v>70</v>
      </c>
      <c r="AX1232" s="34" t="s">
        <v>63</v>
      </c>
      <c r="AY1232" s="34" t="s">
        <v>4289</v>
      </c>
      <c r="AZ1232" s="34" t="s">
        <v>64</v>
      </c>
      <c r="BA1232" s="34" t="s">
        <v>65</v>
      </c>
      <c r="BB1232" s="35">
        <v>2037</v>
      </c>
      <c r="BC1232" s="34" t="s">
        <v>119</v>
      </c>
    </row>
    <row r="1233" spans="1:55" x14ac:dyDescent="0.25">
      <c r="A1233" s="34" t="s">
        <v>2614</v>
      </c>
      <c r="B1233" s="35">
        <v>78348</v>
      </c>
      <c r="C1233" s="34">
        <v>100</v>
      </c>
      <c r="D1233" s="34" t="s">
        <v>2637</v>
      </c>
      <c r="E1233" s="34" t="s">
        <v>2638</v>
      </c>
      <c r="F1233" s="34" t="s">
        <v>638</v>
      </c>
      <c r="G1233" s="34" t="s">
        <v>99</v>
      </c>
      <c r="H1233" s="34" t="s">
        <v>4287</v>
      </c>
      <c r="I1233" s="34" t="s">
        <v>114</v>
      </c>
      <c r="J1233" s="36">
        <v>43202</v>
      </c>
      <c r="K1233" s="36"/>
      <c r="L1233" s="34" t="s">
        <v>61</v>
      </c>
      <c r="M1233" s="40"/>
      <c r="N1233" s="41"/>
      <c r="O1233" s="40"/>
      <c r="P1233" s="41" t="s">
        <v>3456</v>
      </c>
      <c r="Q1233" s="40"/>
      <c r="R1233" s="41"/>
      <c r="S1233" s="41"/>
      <c r="T1233" s="41" t="s">
        <v>70</v>
      </c>
      <c r="U1233" s="41"/>
      <c r="V1233" s="41"/>
      <c r="W1233" s="40"/>
      <c r="X1233" s="41" t="s">
        <v>70</v>
      </c>
      <c r="Y1233" s="41"/>
      <c r="Z1233" s="40"/>
      <c r="AA1233" s="41"/>
      <c r="AB1233" s="41"/>
      <c r="AC1233" s="41"/>
      <c r="AD1233" s="40"/>
      <c r="AE1233" s="41"/>
      <c r="AF1233" s="41"/>
      <c r="AG1233" s="41" t="s">
        <v>70</v>
      </c>
      <c r="AH1233" s="41"/>
      <c r="AI1233" s="41"/>
      <c r="AJ1233" s="40"/>
      <c r="AK1233" s="41" t="s">
        <v>70</v>
      </c>
      <c r="AL1233" s="40"/>
      <c r="AM1233" s="41"/>
      <c r="AN1233" s="40"/>
      <c r="AO1233" s="41" t="s">
        <v>70</v>
      </c>
      <c r="AP1233" s="41" t="s">
        <v>70</v>
      </c>
      <c r="AQ1233" s="41" t="s">
        <v>70</v>
      </c>
      <c r="AR1233" s="41" t="s">
        <v>70</v>
      </c>
      <c r="AS1233" s="41" t="s">
        <v>70</v>
      </c>
      <c r="AT1233" s="40"/>
      <c r="AU1233" s="40"/>
      <c r="AV1233" s="34" t="s">
        <v>70</v>
      </c>
      <c r="AW1233" s="34" t="s">
        <v>70</v>
      </c>
      <c r="AX1233" s="34" t="s">
        <v>133</v>
      </c>
      <c r="AY1233" s="34" t="s">
        <v>4290</v>
      </c>
      <c r="AZ1233" s="34" t="s">
        <v>64</v>
      </c>
      <c r="BA1233" s="34" t="s">
        <v>65</v>
      </c>
      <c r="BB1233" s="35">
        <v>2033</v>
      </c>
      <c r="BC1233" s="34" t="s">
        <v>119</v>
      </c>
    </row>
    <row r="1234" spans="1:55" x14ac:dyDescent="0.25">
      <c r="A1234" s="34" t="s">
        <v>2698</v>
      </c>
      <c r="B1234" s="35">
        <v>79626</v>
      </c>
      <c r="C1234" s="34">
        <v>100</v>
      </c>
      <c r="D1234" s="34" t="s">
        <v>2715</v>
      </c>
      <c r="E1234" s="34" t="s">
        <v>2716</v>
      </c>
      <c r="F1234" s="34" t="s">
        <v>638</v>
      </c>
      <c r="G1234" s="34" t="s">
        <v>3548</v>
      </c>
      <c r="H1234" s="34" t="s">
        <v>59</v>
      </c>
      <c r="I1234" s="34" t="s">
        <v>114</v>
      </c>
      <c r="J1234" s="36">
        <v>43999</v>
      </c>
      <c r="K1234" s="36"/>
      <c r="L1234" s="34" t="s">
        <v>61</v>
      </c>
      <c r="M1234" s="40"/>
      <c r="N1234" s="41"/>
      <c r="O1234" s="40"/>
      <c r="P1234" s="41" t="s">
        <v>3456</v>
      </c>
      <c r="Q1234" s="40"/>
      <c r="R1234" s="41"/>
      <c r="S1234" s="41"/>
      <c r="T1234" s="41" t="s">
        <v>70</v>
      </c>
      <c r="U1234" s="41"/>
      <c r="V1234" s="41"/>
      <c r="W1234" s="40"/>
      <c r="X1234" s="41" t="s">
        <v>70</v>
      </c>
      <c r="Y1234" s="41"/>
      <c r="Z1234" s="40"/>
      <c r="AA1234" s="41"/>
      <c r="AB1234" s="41"/>
      <c r="AC1234" s="41"/>
      <c r="AD1234" s="40"/>
      <c r="AE1234" s="41" t="s">
        <v>3456</v>
      </c>
      <c r="AF1234" s="41"/>
      <c r="AG1234" s="41" t="s">
        <v>70</v>
      </c>
      <c r="AH1234" s="41"/>
      <c r="AI1234" s="41"/>
      <c r="AJ1234" s="40"/>
      <c r="AK1234" s="41" t="s">
        <v>70</v>
      </c>
      <c r="AL1234" s="40">
        <v>45280</v>
      </c>
      <c r="AM1234" s="41"/>
      <c r="AN1234" s="40"/>
      <c r="AO1234" s="41" t="s">
        <v>70</v>
      </c>
      <c r="AP1234" s="41" t="s">
        <v>70</v>
      </c>
      <c r="AQ1234" s="41" t="s">
        <v>70</v>
      </c>
      <c r="AR1234" s="41" t="s">
        <v>70</v>
      </c>
      <c r="AS1234" s="41" t="s">
        <v>70</v>
      </c>
      <c r="AT1234" s="40"/>
      <c r="AU1234" s="40"/>
      <c r="AV1234" s="34" t="s">
        <v>70</v>
      </c>
      <c r="AW1234" s="34" t="s">
        <v>70</v>
      </c>
      <c r="AX1234" s="34" t="s">
        <v>133</v>
      </c>
      <c r="AY1234" s="34" t="s">
        <v>4295</v>
      </c>
      <c r="AZ1234" s="34" t="s">
        <v>64</v>
      </c>
      <c r="BA1234" s="34" t="s">
        <v>65</v>
      </c>
      <c r="BB1234" s="35">
        <v>2035</v>
      </c>
      <c r="BC1234" s="34" t="s">
        <v>119</v>
      </c>
    </row>
    <row r="1235" spans="1:55" x14ac:dyDescent="0.25">
      <c r="A1235" s="34" t="s">
        <v>1461</v>
      </c>
      <c r="B1235" s="35">
        <v>79116</v>
      </c>
      <c r="C1235" s="34">
        <v>100</v>
      </c>
      <c r="D1235" s="34" t="s">
        <v>1473</v>
      </c>
      <c r="E1235" s="34" t="s">
        <v>1474</v>
      </c>
      <c r="F1235" s="34" t="s">
        <v>638</v>
      </c>
      <c r="G1235" s="34" t="s">
        <v>99</v>
      </c>
      <c r="H1235" s="34" t="s">
        <v>4287</v>
      </c>
      <c r="I1235" s="34" t="s">
        <v>114</v>
      </c>
      <c r="J1235" s="36">
        <v>43698</v>
      </c>
      <c r="K1235" s="36"/>
      <c r="L1235" s="34" t="s">
        <v>61</v>
      </c>
      <c r="M1235" s="40"/>
      <c r="N1235" s="41"/>
      <c r="O1235" s="40"/>
      <c r="P1235" s="41" t="s">
        <v>3456</v>
      </c>
      <c r="Q1235" s="40"/>
      <c r="R1235" s="41" t="s">
        <v>3456</v>
      </c>
      <c r="S1235" s="41"/>
      <c r="T1235" s="41" t="s">
        <v>70</v>
      </c>
      <c r="U1235" s="41"/>
      <c r="V1235" s="41"/>
      <c r="W1235" s="40"/>
      <c r="X1235" s="41" t="s">
        <v>70</v>
      </c>
      <c r="Y1235" s="41"/>
      <c r="Z1235" s="41"/>
      <c r="AA1235" s="41"/>
      <c r="AB1235" s="41"/>
      <c r="AC1235" s="41"/>
      <c r="AD1235" s="40"/>
      <c r="AE1235" s="41"/>
      <c r="AF1235" s="41"/>
      <c r="AG1235" s="41" t="s">
        <v>70</v>
      </c>
      <c r="AH1235" s="41"/>
      <c r="AI1235" s="41"/>
      <c r="AJ1235" s="40"/>
      <c r="AK1235" s="41" t="s">
        <v>70</v>
      </c>
      <c r="AL1235" s="40"/>
      <c r="AM1235" s="41"/>
      <c r="AN1235" s="40"/>
      <c r="AO1235" s="41" t="s">
        <v>70</v>
      </c>
      <c r="AP1235" s="41" t="s">
        <v>70</v>
      </c>
      <c r="AQ1235" s="41" t="s">
        <v>70</v>
      </c>
      <c r="AR1235" s="41" t="s">
        <v>70</v>
      </c>
      <c r="AS1235" s="41" t="s">
        <v>70</v>
      </c>
      <c r="AT1235" s="40"/>
      <c r="AU1235" s="40"/>
      <c r="AV1235" s="34" t="s">
        <v>70</v>
      </c>
      <c r="AW1235" s="34" t="s">
        <v>70</v>
      </c>
      <c r="AX1235" s="34" t="s">
        <v>133</v>
      </c>
      <c r="AY1235" s="34" t="s">
        <v>4295</v>
      </c>
      <c r="AZ1235" s="34" t="s">
        <v>64</v>
      </c>
      <c r="BA1235" s="34" t="s">
        <v>65</v>
      </c>
      <c r="BB1235" s="35">
        <v>2034</v>
      </c>
      <c r="BC1235" s="34" t="s">
        <v>119</v>
      </c>
    </row>
    <row r="1236" spans="1:55" x14ac:dyDescent="0.25">
      <c r="A1236" s="34" t="s">
        <v>2614</v>
      </c>
      <c r="B1236" s="35">
        <v>78392</v>
      </c>
      <c r="C1236" s="34">
        <v>100</v>
      </c>
      <c r="D1236" s="34" t="s">
        <v>2642</v>
      </c>
      <c r="E1236" s="34" t="s">
        <v>2643</v>
      </c>
      <c r="F1236" s="34" t="s">
        <v>638</v>
      </c>
      <c r="G1236" s="34" t="s">
        <v>99</v>
      </c>
      <c r="H1236" s="34" t="s">
        <v>4287</v>
      </c>
      <c r="I1236" s="34" t="s">
        <v>114</v>
      </c>
      <c r="J1236" s="36">
        <v>43419</v>
      </c>
      <c r="K1236" s="36"/>
      <c r="L1236" s="34" t="s">
        <v>61</v>
      </c>
      <c r="M1236" s="40"/>
      <c r="N1236" s="41"/>
      <c r="O1236" s="40"/>
      <c r="P1236" s="41" t="s">
        <v>3456</v>
      </c>
      <c r="Q1236" s="40"/>
      <c r="R1236" s="41"/>
      <c r="S1236" s="41"/>
      <c r="T1236" s="41" t="s">
        <v>70</v>
      </c>
      <c r="U1236" s="41"/>
      <c r="V1236" s="41"/>
      <c r="W1236" s="40"/>
      <c r="X1236" s="41" t="s">
        <v>70</v>
      </c>
      <c r="Y1236" s="41"/>
      <c r="Z1236" s="40"/>
      <c r="AA1236" s="41"/>
      <c r="AB1236" s="41"/>
      <c r="AC1236" s="41"/>
      <c r="AD1236" s="40"/>
      <c r="AE1236" s="41"/>
      <c r="AF1236" s="41"/>
      <c r="AG1236" s="41" t="s">
        <v>70</v>
      </c>
      <c r="AH1236" s="41"/>
      <c r="AI1236" s="41"/>
      <c r="AJ1236" s="40"/>
      <c r="AK1236" s="41" t="s">
        <v>70</v>
      </c>
      <c r="AL1236" s="40"/>
      <c r="AM1236" s="41"/>
      <c r="AN1236" s="40"/>
      <c r="AO1236" s="41" t="s">
        <v>70</v>
      </c>
      <c r="AP1236" s="41" t="s">
        <v>70</v>
      </c>
      <c r="AQ1236" s="41" t="s">
        <v>70</v>
      </c>
      <c r="AR1236" s="41" t="s">
        <v>70</v>
      </c>
      <c r="AS1236" s="41" t="s">
        <v>70</v>
      </c>
      <c r="AT1236" s="40"/>
      <c r="AU1236" s="40"/>
      <c r="AV1236" s="34" t="s">
        <v>70</v>
      </c>
      <c r="AW1236" s="34" t="s">
        <v>70</v>
      </c>
      <c r="AX1236" s="34" t="s">
        <v>133</v>
      </c>
      <c r="AY1236" s="34" t="s">
        <v>4290</v>
      </c>
      <c r="AZ1236" s="34" t="s">
        <v>64</v>
      </c>
      <c r="BA1236" s="34" t="s">
        <v>65</v>
      </c>
      <c r="BB1236" s="35">
        <v>2033</v>
      </c>
      <c r="BC1236" s="34" t="s">
        <v>119</v>
      </c>
    </row>
    <row r="1237" spans="1:55" x14ac:dyDescent="0.25">
      <c r="A1237" s="34" t="s">
        <v>2086</v>
      </c>
      <c r="B1237" s="35">
        <v>62863</v>
      </c>
      <c r="C1237" s="34">
        <v>100</v>
      </c>
      <c r="D1237" s="34" t="s">
        <v>2136</v>
      </c>
      <c r="E1237" s="34" t="s">
        <v>2137</v>
      </c>
      <c r="F1237" s="34" t="s">
        <v>1943</v>
      </c>
      <c r="G1237" s="34" t="s">
        <v>234</v>
      </c>
      <c r="H1237" s="34" t="s">
        <v>144</v>
      </c>
      <c r="I1237" s="34" t="s">
        <v>1944</v>
      </c>
      <c r="J1237" s="36">
        <v>39080</v>
      </c>
      <c r="K1237" s="36">
        <v>44985</v>
      </c>
      <c r="L1237" s="34" t="s">
        <v>71</v>
      </c>
      <c r="M1237" s="40"/>
      <c r="N1237" s="41" t="s">
        <v>3456</v>
      </c>
      <c r="O1237" s="40"/>
      <c r="P1237" s="41"/>
      <c r="Q1237" s="40"/>
      <c r="R1237" s="41"/>
      <c r="S1237" s="41"/>
      <c r="T1237" s="41" t="s">
        <v>70</v>
      </c>
      <c r="U1237" s="41"/>
      <c r="V1237" s="41"/>
      <c r="W1237" s="40">
        <v>45190</v>
      </c>
      <c r="X1237" s="41" t="s">
        <v>407</v>
      </c>
      <c r="Y1237" s="41"/>
      <c r="Z1237" s="40"/>
      <c r="AA1237" s="41"/>
      <c r="AB1237" s="41"/>
      <c r="AC1237" s="41"/>
      <c r="AD1237" s="40"/>
      <c r="AE1237" s="41" t="s">
        <v>3456</v>
      </c>
      <c r="AF1237" s="41" t="s">
        <v>3456</v>
      </c>
      <c r="AG1237" s="41" t="s">
        <v>70</v>
      </c>
      <c r="AH1237" s="41"/>
      <c r="AI1237" s="41"/>
      <c r="AJ1237" s="40">
        <v>45182</v>
      </c>
      <c r="AK1237" s="41" t="s">
        <v>3248</v>
      </c>
      <c r="AL1237" s="40"/>
      <c r="AM1237" s="41"/>
      <c r="AN1237" s="40"/>
      <c r="AO1237" s="41" t="s">
        <v>70</v>
      </c>
      <c r="AP1237" s="41" t="s">
        <v>985</v>
      </c>
      <c r="AQ1237" s="41" t="s">
        <v>409</v>
      </c>
      <c r="AR1237" s="41" t="s">
        <v>413</v>
      </c>
      <c r="AS1237" s="41" t="s">
        <v>410</v>
      </c>
      <c r="AT1237" s="40"/>
      <c r="AU1237" s="40"/>
      <c r="AV1237" s="34" t="s">
        <v>70</v>
      </c>
      <c r="AW1237" s="34" t="s">
        <v>70</v>
      </c>
      <c r="AX1237" s="34" t="s">
        <v>133</v>
      </c>
      <c r="AY1237" s="34" t="s">
        <v>4285</v>
      </c>
      <c r="AZ1237" s="34" t="s">
        <v>464</v>
      </c>
      <c r="BA1237" s="34" t="s">
        <v>465</v>
      </c>
      <c r="BB1237" s="35">
        <v>2022</v>
      </c>
      <c r="BC1237" s="34" t="s">
        <v>66</v>
      </c>
    </row>
    <row r="1238" spans="1:55" x14ac:dyDescent="0.25">
      <c r="A1238" s="34" t="s">
        <v>3660</v>
      </c>
      <c r="B1238" s="35">
        <v>79991</v>
      </c>
      <c r="C1238" s="34">
        <v>100</v>
      </c>
      <c r="D1238" s="34" t="s">
        <v>4267</v>
      </c>
      <c r="E1238" s="34" t="s">
        <v>4266</v>
      </c>
      <c r="F1238" s="34" t="s">
        <v>504</v>
      </c>
      <c r="G1238" s="34" t="s">
        <v>3527</v>
      </c>
      <c r="H1238" s="34" t="s">
        <v>4287</v>
      </c>
      <c r="I1238" s="34" t="s">
        <v>118</v>
      </c>
      <c r="J1238" s="36">
        <v>44867</v>
      </c>
      <c r="K1238" s="36"/>
      <c r="L1238" s="34" t="s">
        <v>71</v>
      </c>
      <c r="M1238" s="40"/>
      <c r="N1238" s="41" t="s">
        <v>3456</v>
      </c>
      <c r="O1238" s="40">
        <v>32363</v>
      </c>
      <c r="P1238" s="41"/>
      <c r="Q1238" s="40">
        <v>32363</v>
      </c>
      <c r="R1238" s="41"/>
      <c r="S1238" s="41"/>
      <c r="T1238" s="41" t="s">
        <v>70</v>
      </c>
      <c r="U1238" s="41"/>
      <c r="V1238" s="41"/>
      <c r="W1238" s="40">
        <v>32363</v>
      </c>
      <c r="X1238" s="41" t="s">
        <v>70</v>
      </c>
      <c r="Y1238" s="41"/>
      <c r="Z1238" s="41"/>
      <c r="AA1238" s="41" t="s">
        <v>3456</v>
      </c>
      <c r="AB1238" s="41"/>
      <c r="AC1238" s="41"/>
      <c r="AD1238" s="40"/>
      <c r="AE1238" s="41" t="s">
        <v>3456</v>
      </c>
      <c r="AF1238" s="41" t="s">
        <v>3456</v>
      </c>
      <c r="AG1238" s="41" t="s">
        <v>70</v>
      </c>
      <c r="AH1238" s="41"/>
      <c r="AI1238" s="41"/>
      <c r="AJ1238" s="40"/>
      <c r="AK1238" s="41" t="s">
        <v>70</v>
      </c>
      <c r="AL1238" s="40"/>
      <c r="AM1238" s="41"/>
      <c r="AN1238" s="41"/>
      <c r="AO1238" s="41" t="s">
        <v>70</v>
      </c>
      <c r="AP1238" s="41" t="s">
        <v>70</v>
      </c>
      <c r="AQ1238" s="41" t="s">
        <v>70</v>
      </c>
      <c r="AR1238" s="41" t="s">
        <v>70</v>
      </c>
      <c r="AS1238" s="41" t="s">
        <v>70</v>
      </c>
      <c r="AT1238" s="41"/>
      <c r="AU1238" s="41"/>
      <c r="AV1238" s="34" t="s">
        <v>70</v>
      </c>
      <c r="AW1238" s="34" t="s">
        <v>70</v>
      </c>
      <c r="AX1238" s="34" t="s">
        <v>133</v>
      </c>
      <c r="AY1238" s="34" t="s">
        <v>4288</v>
      </c>
      <c r="AZ1238" s="34" t="s">
        <v>64</v>
      </c>
      <c r="BA1238" s="34" t="s">
        <v>65</v>
      </c>
      <c r="BB1238" s="35">
        <v>2039</v>
      </c>
      <c r="BC1238" s="34" t="s">
        <v>103</v>
      </c>
    </row>
    <row r="1239" spans="1:55" x14ac:dyDescent="0.25">
      <c r="A1239" s="34" t="s">
        <v>2256</v>
      </c>
      <c r="B1239" s="35">
        <v>63190</v>
      </c>
      <c r="C1239" s="34">
        <v>100</v>
      </c>
      <c r="D1239" s="34" t="s">
        <v>2285</v>
      </c>
      <c r="E1239" s="34" t="s">
        <v>2286</v>
      </c>
      <c r="F1239" s="34" t="s">
        <v>1156</v>
      </c>
      <c r="G1239" s="34" t="s">
        <v>131</v>
      </c>
      <c r="H1239" s="34" t="s">
        <v>59</v>
      </c>
      <c r="I1239" s="34" t="s">
        <v>1157</v>
      </c>
      <c r="J1239" s="36">
        <v>39562</v>
      </c>
      <c r="K1239" s="36">
        <v>45291</v>
      </c>
      <c r="L1239" s="34" t="s">
        <v>71</v>
      </c>
      <c r="M1239" s="40"/>
      <c r="N1239" s="41"/>
      <c r="O1239" s="40"/>
      <c r="P1239" s="41"/>
      <c r="Q1239" s="40"/>
      <c r="R1239" s="41"/>
      <c r="S1239" s="41"/>
      <c r="T1239" s="41" t="s">
        <v>70</v>
      </c>
      <c r="U1239" s="41"/>
      <c r="V1239" s="41"/>
      <c r="W1239" s="40">
        <v>32363</v>
      </c>
      <c r="X1239" s="41" t="s">
        <v>70</v>
      </c>
      <c r="Y1239" s="41"/>
      <c r="Z1239" s="40"/>
      <c r="AA1239" s="41"/>
      <c r="AB1239" s="41"/>
      <c r="AC1239" s="41"/>
      <c r="AD1239" s="40"/>
      <c r="AE1239" s="41" t="s">
        <v>3456</v>
      </c>
      <c r="AF1239" s="41" t="s">
        <v>3456</v>
      </c>
      <c r="AG1239" s="41" t="s">
        <v>70</v>
      </c>
      <c r="AH1239" s="41"/>
      <c r="AI1239" s="41"/>
      <c r="AJ1239" s="40"/>
      <c r="AK1239" s="41" t="s">
        <v>70</v>
      </c>
      <c r="AL1239" s="40"/>
      <c r="AM1239" s="41"/>
      <c r="AN1239" s="40"/>
      <c r="AO1239" s="41" t="s">
        <v>70</v>
      </c>
      <c r="AP1239" s="41" t="s">
        <v>70</v>
      </c>
      <c r="AQ1239" s="41" t="s">
        <v>70</v>
      </c>
      <c r="AR1239" s="41" t="s">
        <v>70</v>
      </c>
      <c r="AS1239" s="41" t="s">
        <v>70</v>
      </c>
      <c r="AT1239" s="40"/>
      <c r="AU1239" s="40"/>
      <c r="AV1239" s="34" t="s">
        <v>70</v>
      </c>
      <c r="AW1239" s="34" t="s">
        <v>70</v>
      </c>
      <c r="AX1239" s="34" t="s">
        <v>133</v>
      </c>
      <c r="AY1239" s="34" t="s">
        <v>70</v>
      </c>
      <c r="AZ1239" s="34" t="s">
        <v>464</v>
      </c>
      <c r="BA1239" s="34" t="s">
        <v>465</v>
      </c>
      <c r="BB1239" s="35">
        <v>2023</v>
      </c>
      <c r="BC1239" s="34" t="s">
        <v>66</v>
      </c>
    </row>
    <row r="1240" spans="1:55" x14ac:dyDescent="0.25">
      <c r="A1240" s="34" t="s">
        <v>1461</v>
      </c>
      <c r="B1240" s="35">
        <v>79323</v>
      </c>
      <c r="C1240" s="34">
        <v>100</v>
      </c>
      <c r="D1240" s="34" t="s">
        <v>1480</v>
      </c>
      <c r="E1240" s="34" t="s">
        <v>4402</v>
      </c>
      <c r="F1240" s="34" t="s">
        <v>829</v>
      </c>
      <c r="G1240" s="34" t="s">
        <v>467</v>
      </c>
      <c r="H1240" s="34" t="s">
        <v>59</v>
      </c>
      <c r="I1240" s="34" t="s">
        <v>729</v>
      </c>
      <c r="J1240" s="36">
        <v>43845</v>
      </c>
      <c r="K1240" s="36"/>
      <c r="L1240" s="34" t="s">
        <v>61</v>
      </c>
      <c r="M1240" s="40"/>
      <c r="N1240" s="41"/>
      <c r="O1240" s="40"/>
      <c r="P1240" s="41" t="s">
        <v>3456</v>
      </c>
      <c r="Q1240" s="40"/>
      <c r="R1240" s="41"/>
      <c r="S1240" s="41"/>
      <c r="T1240" s="41" t="s">
        <v>70</v>
      </c>
      <c r="U1240" s="41"/>
      <c r="V1240" s="41"/>
      <c r="W1240" s="40"/>
      <c r="X1240" s="41" t="s">
        <v>70</v>
      </c>
      <c r="Y1240" s="41"/>
      <c r="Z1240" s="41"/>
      <c r="AA1240" s="41"/>
      <c r="AB1240" s="41"/>
      <c r="AC1240" s="41"/>
      <c r="AD1240" s="40"/>
      <c r="AE1240" s="41" t="s">
        <v>3456</v>
      </c>
      <c r="AF1240" s="41" t="s">
        <v>3456</v>
      </c>
      <c r="AG1240" s="41" t="s">
        <v>70</v>
      </c>
      <c r="AH1240" s="41"/>
      <c r="AI1240" s="41"/>
      <c r="AJ1240" s="40"/>
      <c r="AK1240" s="41" t="s">
        <v>70</v>
      </c>
      <c r="AL1240" s="40"/>
      <c r="AM1240" s="41"/>
      <c r="AN1240" s="40"/>
      <c r="AO1240" s="41" t="s">
        <v>70</v>
      </c>
      <c r="AP1240" s="41" t="s">
        <v>70</v>
      </c>
      <c r="AQ1240" s="41" t="s">
        <v>70</v>
      </c>
      <c r="AR1240" s="41" t="s">
        <v>70</v>
      </c>
      <c r="AS1240" s="41" t="s">
        <v>70</v>
      </c>
      <c r="AT1240" s="40"/>
      <c r="AU1240" s="40"/>
      <c r="AV1240" s="34" t="s">
        <v>70</v>
      </c>
      <c r="AW1240" s="34" t="s">
        <v>70</v>
      </c>
      <c r="AX1240" s="34" t="s">
        <v>133</v>
      </c>
      <c r="AY1240" s="34" t="s">
        <v>4295</v>
      </c>
      <c r="AZ1240" s="34" t="s">
        <v>64</v>
      </c>
      <c r="BA1240" s="34" t="s">
        <v>65</v>
      </c>
      <c r="BB1240" s="35">
        <v>2034</v>
      </c>
      <c r="BC1240" s="34" t="s">
        <v>119</v>
      </c>
    </row>
    <row r="1241" spans="1:55" x14ac:dyDescent="0.25">
      <c r="A1241" s="34" t="s">
        <v>1266</v>
      </c>
      <c r="B1241" s="35">
        <v>64967</v>
      </c>
      <c r="C1241" s="34">
        <v>100</v>
      </c>
      <c r="D1241" s="34" t="s">
        <v>1267</v>
      </c>
      <c r="E1241" s="34" t="s">
        <v>1268</v>
      </c>
      <c r="F1241" s="34" t="s">
        <v>1269</v>
      </c>
      <c r="G1241" s="34" t="s">
        <v>131</v>
      </c>
      <c r="H1241" s="34" t="s">
        <v>59</v>
      </c>
      <c r="I1241" s="34" t="s">
        <v>1270</v>
      </c>
      <c r="J1241" s="36">
        <v>39034</v>
      </c>
      <c r="K1241" s="36">
        <v>45016</v>
      </c>
      <c r="L1241" s="34" t="s">
        <v>61</v>
      </c>
      <c r="M1241" s="40"/>
      <c r="N1241" s="41" t="s">
        <v>3456</v>
      </c>
      <c r="O1241" s="40"/>
      <c r="P1241" s="41" t="s">
        <v>3456</v>
      </c>
      <c r="Q1241" s="40"/>
      <c r="R1241" s="41"/>
      <c r="S1241" s="41"/>
      <c r="T1241" s="41" t="s">
        <v>70</v>
      </c>
      <c r="U1241" s="41"/>
      <c r="V1241" s="41"/>
      <c r="W1241" s="40"/>
      <c r="X1241" s="41" t="s">
        <v>70</v>
      </c>
      <c r="Y1241" s="41"/>
      <c r="Z1241" s="41"/>
      <c r="AA1241" s="41"/>
      <c r="AB1241" s="41"/>
      <c r="AC1241" s="41"/>
      <c r="AD1241" s="40"/>
      <c r="AE1241" s="41" t="s">
        <v>3456</v>
      </c>
      <c r="AF1241" s="41" t="s">
        <v>3456</v>
      </c>
      <c r="AG1241" s="41" t="s">
        <v>70</v>
      </c>
      <c r="AH1241" s="41"/>
      <c r="AI1241" s="41"/>
      <c r="AJ1241" s="40"/>
      <c r="AK1241" s="41" t="s">
        <v>70</v>
      </c>
      <c r="AL1241" s="40"/>
      <c r="AM1241" s="41"/>
      <c r="AN1241" s="40"/>
      <c r="AO1241" s="41" t="s">
        <v>70</v>
      </c>
      <c r="AP1241" s="41" t="s">
        <v>70</v>
      </c>
      <c r="AQ1241" s="41" t="s">
        <v>70</v>
      </c>
      <c r="AR1241" s="41" t="s">
        <v>70</v>
      </c>
      <c r="AS1241" s="41" t="s">
        <v>70</v>
      </c>
      <c r="AT1241" s="40"/>
      <c r="AU1241" s="40"/>
      <c r="AV1241" s="34" t="s">
        <v>70</v>
      </c>
      <c r="AW1241" s="34" t="s">
        <v>70</v>
      </c>
      <c r="AX1241" s="34" t="s">
        <v>63</v>
      </c>
      <c r="AY1241" s="34" t="s">
        <v>4290</v>
      </c>
      <c r="AZ1241" s="34" t="s">
        <v>464</v>
      </c>
      <c r="BA1241" s="34" t="s">
        <v>465</v>
      </c>
      <c r="BB1241" s="35">
        <v>2021</v>
      </c>
      <c r="BC1241" s="34" t="s">
        <v>119</v>
      </c>
    </row>
    <row r="1242" spans="1:55" x14ac:dyDescent="0.25">
      <c r="A1242" s="34" t="s">
        <v>2532</v>
      </c>
      <c r="B1242" s="35">
        <v>66403</v>
      </c>
      <c r="C1242" s="34">
        <v>100</v>
      </c>
      <c r="D1242" s="34" t="s">
        <v>2554</v>
      </c>
      <c r="E1242" s="34" t="s">
        <v>2555</v>
      </c>
      <c r="F1242" s="34" t="s">
        <v>1746</v>
      </c>
      <c r="G1242" s="34" t="s">
        <v>3500</v>
      </c>
      <c r="H1242" s="34" t="s">
        <v>4287</v>
      </c>
      <c r="I1242" s="34" t="s">
        <v>3501</v>
      </c>
      <c r="J1242" s="36">
        <v>42174</v>
      </c>
      <c r="K1242" s="36"/>
      <c r="L1242" s="34" t="s">
        <v>61</v>
      </c>
      <c r="M1242" s="40">
        <v>45296</v>
      </c>
      <c r="N1242" s="41"/>
      <c r="O1242" s="40"/>
      <c r="P1242" s="41" t="s">
        <v>3456</v>
      </c>
      <c r="Q1242" s="40"/>
      <c r="R1242" s="41"/>
      <c r="S1242" s="41"/>
      <c r="T1242" s="41" t="s">
        <v>70</v>
      </c>
      <c r="U1242" s="41"/>
      <c r="V1242" s="41"/>
      <c r="W1242" s="40"/>
      <c r="X1242" s="41" t="s">
        <v>70</v>
      </c>
      <c r="Y1242" s="41"/>
      <c r="Z1242" s="40"/>
      <c r="AA1242" s="41"/>
      <c r="AB1242" s="41"/>
      <c r="AC1242" s="41"/>
      <c r="AD1242" s="40"/>
      <c r="AE1242" s="41"/>
      <c r="AF1242" s="41"/>
      <c r="AG1242" s="41" t="s">
        <v>70</v>
      </c>
      <c r="AH1242" s="41"/>
      <c r="AI1242" s="41"/>
      <c r="AJ1242" s="40"/>
      <c r="AK1242" s="41" t="s">
        <v>70</v>
      </c>
      <c r="AL1242" s="40"/>
      <c r="AM1242" s="41"/>
      <c r="AN1242" s="40"/>
      <c r="AO1242" s="41" t="s">
        <v>70</v>
      </c>
      <c r="AP1242" s="41" t="s">
        <v>70</v>
      </c>
      <c r="AQ1242" s="41" t="s">
        <v>70</v>
      </c>
      <c r="AR1242" s="41" t="s">
        <v>70</v>
      </c>
      <c r="AS1242" s="41" t="s">
        <v>70</v>
      </c>
      <c r="AT1242" s="40"/>
      <c r="AU1242" s="40"/>
      <c r="AV1242" s="34" t="s">
        <v>70</v>
      </c>
      <c r="AW1242" s="34" t="s">
        <v>70</v>
      </c>
      <c r="AX1242" s="34" t="s">
        <v>133</v>
      </c>
      <c r="AY1242" s="34" t="s">
        <v>4295</v>
      </c>
      <c r="AZ1242" s="34" t="s">
        <v>64</v>
      </c>
      <c r="BA1242" s="34" t="s">
        <v>65</v>
      </c>
      <c r="BB1242" s="35">
        <v>2030</v>
      </c>
      <c r="BC1242" s="34" t="s">
        <v>66</v>
      </c>
    </row>
    <row r="1243" spans="1:55" x14ac:dyDescent="0.25">
      <c r="A1243" s="34" t="s">
        <v>1029</v>
      </c>
      <c r="B1243" s="35">
        <v>66316</v>
      </c>
      <c r="C1243" s="34">
        <v>100</v>
      </c>
      <c r="D1243" s="34" t="s">
        <v>1034</v>
      </c>
      <c r="E1243" s="34" t="s">
        <v>1035</v>
      </c>
      <c r="F1243" s="34" t="s">
        <v>708</v>
      </c>
      <c r="G1243" s="34" t="s">
        <v>4109</v>
      </c>
      <c r="H1243" s="34" t="s">
        <v>4287</v>
      </c>
      <c r="I1243" s="34" t="s">
        <v>118</v>
      </c>
      <c r="J1243" s="36">
        <v>41975</v>
      </c>
      <c r="K1243" s="36"/>
      <c r="L1243" s="34" t="s">
        <v>61</v>
      </c>
      <c r="M1243" s="40"/>
      <c r="N1243" s="41"/>
      <c r="O1243" s="40"/>
      <c r="P1243" s="41" t="s">
        <v>3456</v>
      </c>
      <c r="Q1243" s="40"/>
      <c r="R1243" s="41" t="s">
        <v>3456</v>
      </c>
      <c r="S1243" s="41"/>
      <c r="T1243" s="41" t="s">
        <v>70</v>
      </c>
      <c r="U1243" s="41"/>
      <c r="V1243" s="41"/>
      <c r="W1243" s="40"/>
      <c r="X1243" s="41" t="s">
        <v>70</v>
      </c>
      <c r="Y1243" s="41"/>
      <c r="Z1243" s="41"/>
      <c r="AA1243" s="41"/>
      <c r="AB1243" s="41"/>
      <c r="AC1243" s="41"/>
      <c r="AD1243" s="40"/>
      <c r="AE1243" s="41"/>
      <c r="AF1243" s="41"/>
      <c r="AG1243" s="41" t="s">
        <v>70</v>
      </c>
      <c r="AH1243" s="41"/>
      <c r="AI1243" s="41"/>
      <c r="AJ1243" s="40"/>
      <c r="AK1243" s="41" t="s">
        <v>70</v>
      </c>
      <c r="AL1243" s="40"/>
      <c r="AM1243" s="41"/>
      <c r="AN1243" s="40"/>
      <c r="AO1243" s="41" t="s">
        <v>70</v>
      </c>
      <c r="AP1243" s="41" t="s">
        <v>70</v>
      </c>
      <c r="AQ1243" s="41" t="s">
        <v>70</v>
      </c>
      <c r="AR1243" s="41" t="s">
        <v>70</v>
      </c>
      <c r="AS1243" s="41" t="s">
        <v>70</v>
      </c>
      <c r="AT1243" s="40"/>
      <c r="AU1243" s="40"/>
      <c r="AV1243" s="34" t="s">
        <v>70</v>
      </c>
      <c r="AW1243" s="34" t="s">
        <v>70</v>
      </c>
      <c r="AX1243" s="34" t="s">
        <v>63</v>
      </c>
      <c r="AY1243" s="34" t="s">
        <v>4285</v>
      </c>
      <c r="AZ1243" s="34" t="s">
        <v>64</v>
      </c>
      <c r="BA1243" s="34" t="s">
        <v>65</v>
      </c>
      <c r="BB1243" s="35">
        <v>2031</v>
      </c>
      <c r="BC1243" s="34" t="s">
        <v>66</v>
      </c>
    </row>
    <row r="1244" spans="1:55" x14ac:dyDescent="0.25">
      <c r="A1244" s="34" t="s">
        <v>134</v>
      </c>
      <c r="B1244" s="35">
        <v>64340</v>
      </c>
      <c r="C1244" s="34">
        <v>100</v>
      </c>
      <c r="D1244" s="34" t="s">
        <v>220</v>
      </c>
      <c r="E1244" s="34" t="s">
        <v>221</v>
      </c>
      <c r="F1244" s="34" t="s">
        <v>222</v>
      </c>
      <c r="G1244" s="34" t="s">
        <v>558</v>
      </c>
      <c r="H1244" s="34" t="s">
        <v>59</v>
      </c>
      <c r="I1244" s="34" t="s">
        <v>4275</v>
      </c>
      <c r="J1244" s="36">
        <v>40157</v>
      </c>
      <c r="K1244" s="36"/>
      <c r="L1244" s="34" t="s">
        <v>61</v>
      </c>
      <c r="M1244" s="40"/>
      <c r="N1244" s="41"/>
      <c r="O1244" s="40"/>
      <c r="P1244" s="41"/>
      <c r="Q1244" s="40"/>
      <c r="R1244" s="41"/>
      <c r="S1244" s="41"/>
      <c r="T1244" s="41" t="s">
        <v>70</v>
      </c>
      <c r="U1244" s="41"/>
      <c r="V1244" s="41"/>
      <c r="W1244" s="40"/>
      <c r="X1244" s="41" t="s">
        <v>70</v>
      </c>
      <c r="Y1244" s="41"/>
      <c r="Z1244" s="41"/>
      <c r="AA1244" s="41"/>
      <c r="AB1244" s="41"/>
      <c r="AC1244" s="41"/>
      <c r="AD1244" s="41"/>
      <c r="AE1244" s="41"/>
      <c r="AF1244" s="41"/>
      <c r="AG1244" s="41" t="s">
        <v>70</v>
      </c>
      <c r="AH1244" s="41"/>
      <c r="AI1244" s="41"/>
      <c r="AJ1244" s="41"/>
      <c r="AK1244" s="41" t="s">
        <v>70</v>
      </c>
      <c r="AL1244" s="41"/>
      <c r="AM1244" s="41"/>
      <c r="AN1244" s="41"/>
      <c r="AO1244" s="41" t="s">
        <v>70</v>
      </c>
      <c r="AP1244" s="41"/>
      <c r="AQ1244" s="41"/>
      <c r="AR1244" s="41"/>
      <c r="AS1244" s="41"/>
      <c r="AT1244" s="41"/>
      <c r="AU1244" s="41"/>
      <c r="AV1244" s="34" t="s">
        <v>70</v>
      </c>
      <c r="AW1244" s="34" t="s">
        <v>70</v>
      </c>
      <c r="AX1244" s="34" t="s">
        <v>133</v>
      </c>
      <c r="AY1244" s="34" t="s">
        <v>4290</v>
      </c>
      <c r="AZ1244" s="34" t="s">
        <v>64</v>
      </c>
      <c r="BA1244" s="34" t="s">
        <v>65</v>
      </c>
      <c r="BB1244" s="35">
        <v>2025</v>
      </c>
      <c r="BC1244" s="34" t="s">
        <v>66</v>
      </c>
    </row>
    <row r="1245" spans="1:55" x14ac:dyDescent="0.25">
      <c r="A1245" s="34" t="s">
        <v>1053</v>
      </c>
      <c r="B1245" s="35">
        <v>67629</v>
      </c>
      <c r="C1245" s="34">
        <v>100</v>
      </c>
      <c r="D1245" s="34" t="s">
        <v>1066</v>
      </c>
      <c r="E1245" s="34" t="s">
        <v>1067</v>
      </c>
      <c r="F1245" s="34" t="s">
        <v>944</v>
      </c>
      <c r="G1245" s="34" t="s">
        <v>467</v>
      </c>
      <c r="H1245" s="34" t="s">
        <v>59</v>
      </c>
      <c r="I1245" s="34" t="s">
        <v>729</v>
      </c>
      <c r="J1245" s="36">
        <v>42723</v>
      </c>
      <c r="K1245" s="36"/>
      <c r="L1245" s="34" t="s">
        <v>61</v>
      </c>
      <c r="M1245" s="40">
        <v>45299</v>
      </c>
      <c r="N1245" s="41"/>
      <c r="O1245" s="40"/>
      <c r="P1245" s="41" t="s">
        <v>3456</v>
      </c>
      <c r="Q1245" s="40"/>
      <c r="R1245" s="41"/>
      <c r="S1245" s="41"/>
      <c r="T1245" s="41" t="s">
        <v>70</v>
      </c>
      <c r="U1245" s="41"/>
      <c r="V1245" s="41"/>
      <c r="W1245" s="40"/>
      <c r="X1245" s="41" t="s">
        <v>70</v>
      </c>
      <c r="Y1245" s="41"/>
      <c r="Z1245" s="41"/>
      <c r="AA1245" s="41"/>
      <c r="AB1245" s="41"/>
      <c r="AC1245" s="41"/>
      <c r="AD1245" s="40"/>
      <c r="AE1245" s="41"/>
      <c r="AF1245" s="41"/>
      <c r="AG1245" s="41" t="s">
        <v>70</v>
      </c>
      <c r="AH1245" s="41"/>
      <c r="AI1245" s="41"/>
      <c r="AJ1245" s="40"/>
      <c r="AK1245" s="41" t="s">
        <v>70</v>
      </c>
      <c r="AL1245" s="40"/>
      <c r="AM1245" s="41"/>
      <c r="AN1245" s="40"/>
      <c r="AO1245" s="41" t="s">
        <v>70</v>
      </c>
      <c r="AP1245" s="41" t="s">
        <v>70</v>
      </c>
      <c r="AQ1245" s="41" t="s">
        <v>70</v>
      </c>
      <c r="AR1245" s="41" t="s">
        <v>70</v>
      </c>
      <c r="AS1245" s="41" t="s">
        <v>70</v>
      </c>
      <c r="AT1245" s="40"/>
      <c r="AU1245" s="40"/>
      <c r="AV1245" s="34" t="s">
        <v>70</v>
      </c>
      <c r="AW1245" s="34" t="s">
        <v>70</v>
      </c>
      <c r="AX1245" s="34" t="s">
        <v>63</v>
      </c>
      <c r="AY1245" s="34" t="s">
        <v>4295</v>
      </c>
      <c r="AZ1245" s="34" t="s">
        <v>64</v>
      </c>
      <c r="BA1245" s="34" t="s">
        <v>65</v>
      </c>
      <c r="BB1245" s="35">
        <v>2031</v>
      </c>
      <c r="BC1245" s="34" t="s">
        <v>66</v>
      </c>
    </row>
    <row r="1246" spans="1:55" x14ac:dyDescent="0.25">
      <c r="A1246" s="34" t="s">
        <v>265</v>
      </c>
      <c r="B1246" s="35">
        <v>64869</v>
      </c>
      <c r="C1246" s="34">
        <v>85.8</v>
      </c>
      <c r="D1246" s="34" t="s">
        <v>323</v>
      </c>
      <c r="E1246" s="34" t="s">
        <v>324</v>
      </c>
      <c r="F1246" s="34" t="s">
        <v>4178</v>
      </c>
      <c r="G1246" s="34" t="s">
        <v>234</v>
      </c>
      <c r="H1246" s="34" t="s">
        <v>144</v>
      </c>
      <c r="I1246" s="34" t="s">
        <v>4151</v>
      </c>
      <c r="J1246" s="36">
        <v>40542</v>
      </c>
      <c r="K1246" s="36"/>
      <c r="L1246" s="34" t="s">
        <v>61</v>
      </c>
      <c r="M1246" s="40"/>
      <c r="N1246" s="41"/>
      <c r="O1246" s="40"/>
      <c r="P1246" s="41"/>
      <c r="Q1246" s="40"/>
      <c r="R1246" s="41" t="s">
        <v>3456</v>
      </c>
      <c r="S1246" s="41"/>
      <c r="T1246" s="41" t="s">
        <v>70</v>
      </c>
      <c r="U1246" s="41"/>
      <c r="V1246" s="41"/>
      <c r="W1246" s="40"/>
      <c r="X1246" s="41" t="s">
        <v>70</v>
      </c>
      <c r="Y1246" s="41"/>
      <c r="Z1246" s="41"/>
      <c r="AA1246" s="41"/>
      <c r="AB1246" s="41"/>
      <c r="AC1246" s="41"/>
      <c r="AD1246" s="41"/>
      <c r="AE1246" s="41"/>
      <c r="AF1246" s="41"/>
      <c r="AG1246" s="41" t="s">
        <v>70</v>
      </c>
      <c r="AH1246" s="41"/>
      <c r="AI1246" s="41"/>
      <c r="AJ1246" s="41"/>
      <c r="AK1246" s="41" t="s">
        <v>70</v>
      </c>
      <c r="AL1246" s="41"/>
      <c r="AM1246" s="41"/>
      <c r="AN1246" s="41"/>
      <c r="AO1246" s="41" t="s">
        <v>70</v>
      </c>
      <c r="AP1246" s="41"/>
      <c r="AQ1246" s="41"/>
      <c r="AR1246" s="41"/>
      <c r="AS1246" s="41"/>
      <c r="AT1246" s="41"/>
      <c r="AU1246" s="41"/>
      <c r="AV1246" s="34" t="s">
        <v>70</v>
      </c>
      <c r="AW1246" s="34" t="s">
        <v>70</v>
      </c>
      <c r="AX1246" s="34" t="s">
        <v>133</v>
      </c>
      <c r="AY1246" s="34" t="s">
        <v>4292</v>
      </c>
      <c r="AZ1246" s="34" t="s">
        <v>64</v>
      </c>
      <c r="BA1246" s="34" t="s">
        <v>65</v>
      </c>
      <c r="BB1246" s="35">
        <v>2025</v>
      </c>
      <c r="BC1246" s="34" t="s">
        <v>66</v>
      </c>
    </row>
    <row r="1247" spans="1:55" x14ac:dyDescent="0.25">
      <c r="A1247" s="34" t="s">
        <v>4606</v>
      </c>
      <c r="B1247" s="35">
        <v>81322</v>
      </c>
      <c r="C1247" s="34">
        <v>100</v>
      </c>
      <c r="D1247" s="34" t="s">
        <v>4034</v>
      </c>
      <c r="E1247" s="34" t="s">
        <v>4033</v>
      </c>
      <c r="F1247" s="34" t="s">
        <v>4016</v>
      </c>
      <c r="G1247" s="34" t="s">
        <v>208</v>
      </c>
      <c r="H1247" s="34" t="s">
        <v>144</v>
      </c>
      <c r="I1247" s="34" t="s">
        <v>212</v>
      </c>
      <c r="J1247" s="36">
        <v>44902</v>
      </c>
      <c r="K1247" s="36"/>
      <c r="L1247" s="34" t="s">
        <v>61</v>
      </c>
      <c r="M1247" s="40"/>
      <c r="N1247" s="41" t="s">
        <v>3456</v>
      </c>
      <c r="O1247" s="40"/>
      <c r="P1247" s="41" t="s">
        <v>3456</v>
      </c>
      <c r="Q1247" s="40"/>
      <c r="R1247" s="41" t="s">
        <v>3456</v>
      </c>
      <c r="S1247" s="41" t="s">
        <v>3456</v>
      </c>
      <c r="T1247" s="41" t="s">
        <v>70</v>
      </c>
      <c r="U1247" s="41"/>
      <c r="V1247" s="41"/>
      <c r="W1247" s="40"/>
      <c r="X1247" s="41" t="s">
        <v>70</v>
      </c>
      <c r="Y1247" s="41"/>
      <c r="Z1247" s="40"/>
      <c r="AA1247" s="41"/>
      <c r="AB1247" s="41"/>
      <c r="AC1247" s="41"/>
      <c r="AD1247" s="40"/>
      <c r="AE1247" s="41" t="s">
        <v>3456</v>
      </c>
      <c r="AF1247" s="41" t="s">
        <v>3456</v>
      </c>
      <c r="AG1247" s="41" t="s">
        <v>70</v>
      </c>
      <c r="AH1247" s="41"/>
      <c r="AI1247" s="41"/>
      <c r="AJ1247" s="40"/>
      <c r="AK1247" s="41" t="s">
        <v>70</v>
      </c>
      <c r="AL1247" s="40"/>
      <c r="AM1247" s="41"/>
      <c r="AN1247" s="40"/>
      <c r="AO1247" s="41" t="s">
        <v>70</v>
      </c>
      <c r="AP1247" s="41" t="s">
        <v>70</v>
      </c>
      <c r="AQ1247" s="41" t="s">
        <v>70</v>
      </c>
      <c r="AR1247" s="41" t="s">
        <v>70</v>
      </c>
      <c r="AS1247" s="41" t="s">
        <v>70</v>
      </c>
      <c r="AT1247" s="40"/>
      <c r="AU1247" s="40"/>
      <c r="AV1247" s="34" t="s">
        <v>70</v>
      </c>
      <c r="AW1247" s="34" t="s">
        <v>70</v>
      </c>
      <c r="AX1247" s="34" t="s">
        <v>63</v>
      </c>
      <c r="AY1247" s="34" t="s">
        <v>4290</v>
      </c>
      <c r="AZ1247" s="34" t="s">
        <v>64</v>
      </c>
      <c r="BA1247" s="34" t="s">
        <v>65</v>
      </c>
      <c r="BB1247" s="35">
        <v>2039</v>
      </c>
      <c r="BC1247" s="34" t="s">
        <v>66</v>
      </c>
    </row>
    <row r="1248" spans="1:55" x14ac:dyDescent="0.25">
      <c r="A1248" s="34" t="s">
        <v>4606</v>
      </c>
      <c r="B1248" s="35">
        <v>81333</v>
      </c>
      <c r="C1248" s="34">
        <v>100</v>
      </c>
      <c r="D1248" s="34" t="s">
        <v>4032</v>
      </c>
      <c r="E1248" s="34" t="s">
        <v>4031</v>
      </c>
      <c r="F1248" s="34" t="s">
        <v>4016</v>
      </c>
      <c r="G1248" s="34" t="s">
        <v>208</v>
      </c>
      <c r="H1248" s="34" t="s">
        <v>144</v>
      </c>
      <c r="I1248" s="34" t="s">
        <v>212</v>
      </c>
      <c r="J1248" s="36">
        <v>44902</v>
      </c>
      <c r="K1248" s="36"/>
      <c r="L1248" s="34" t="s">
        <v>71</v>
      </c>
      <c r="M1248" s="40"/>
      <c r="N1248" s="41" t="s">
        <v>3456</v>
      </c>
      <c r="O1248" s="40">
        <v>32363</v>
      </c>
      <c r="P1248" s="41"/>
      <c r="Q1248" s="40">
        <v>32363</v>
      </c>
      <c r="R1248" s="41"/>
      <c r="S1248" s="41"/>
      <c r="T1248" s="41" t="s">
        <v>70</v>
      </c>
      <c r="U1248" s="41"/>
      <c r="V1248" s="41"/>
      <c r="W1248" s="40">
        <v>32363</v>
      </c>
      <c r="X1248" s="41" t="s">
        <v>70</v>
      </c>
      <c r="Y1248" s="41"/>
      <c r="Z1248" s="40"/>
      <c r="AA1248" s="41" t="s">
        <v>3456</v>
      </c>
      <c r="AB1248" s="41"/>
      <c r="AC1248" s="41"/>
      <c r="AD1248" s="40"/>
      <c r="AE1248" s="41" t="s">
        <v>3456</v>
      </c>
      <c r="AF1248" s="41" t="s">
        <v>3456</v>
      </c>
      <c r="AG1248" s="41" t="s">
        <v>70</v>
      </c>
      <c r="AH1248" s="41"/>
      <c r="AI1248" s="41"/>
      <c r="AJ1248" s="40"/>
      <c r="AK1248" s="41" t="s">
        <v>70</v>
      </c>
      <c r="AL1248" s="40"/>
      <c r="AM1248" s="41"/>
      <c r="AN1248" s="40"/>
      <c r="AO1248" s="41" t="s">
        <v>70</v>
      </c>
      <c r="AP1248" s="41" t="s">
        <v>70</v>
      </c>
      <c r="AQ1248" s="41" t="s">
        <v>70</v>
      </c>
      <c r="AR1248" s="41" t="s">
        <v>70</v>
      </c>
      <c r="AS1248" s="41" t="s">
        <v>70</v>
      </c>
      <c r="AT1248" s="40"/>
      <c r="AU1248" s="40"/>
      <c r="AV1248" s="34" t="s">
        <v>70</v>
      </c>
      <c r="AW1248" s="34" t="s">
        <v>70</v>
      </c>
      <c r="AX1248" s="34" t="s">
        <v>63</v>
      </c>
      <c r="AY1248" s="34" t="s">
        <v>4290</v>
      </c>
      <c r="AZ1248" s="34" t="s">
        <v>64</v>
      </c>
      <c r="BA1248" s="34" t="s">
        <v>65</v>
      </c>
      <c r="BB1248" s="35">
        <v>2039</v>
      </c>
      <c r="BC1248" s="34" t="s">
        <v>66</v>
      </c>
    </row>
    <row r="1249" spans="1:55" x14ac:dyDescent="0.25">
      <c r="A1249" s="34" t="s">
        <v>3355</v>
      </c>
      <c r="B1249" s="35">
        <v>66211</v>
      </c>
      <c r="C1249" s="34">
        <v>100</v>
      </c>
      <c r="D1249" s="34" t="s">
        <v>3981</v>
      </c>
      <c r="E1249" s="34" t="s">
        <v>3356</v>
      </c>
      <c r="F1249" s="34" t="s">
        <v>480</v>
      </c>
      <c r="G1249" s="34" t="s">
        <v>155</v>
      </c>
      <c r="H1249" s="34" t="s">
        <v>208</v>
      </c>
      <c r="I1249" s="34" t="s">
        <v>292</v>
      </c>
      <c r="J1249" s="36">
        <v>42286</v>
      </c>
      <c r="K1249" s="36"/>
      <c r="L1249" s="34" t="s">
        <v>61</v>
      </c>
      <c r="M1249" s="40"/>
      <c r="N1249" s="41"/>
      <c r="O1249" s="40"/>
      <c r="P1249" s="41" t="s">
        <v>3456</v>
      </c>
      <c r="Q1249" s="40"/>
      <c r="R1249" s="41"/>
      <c r="S1249" s="41"/>
      <c r="T1249" s="41" t="s">
        <v>70</v>
      </c>
      <c r="U1249" s="41"/>
      <c r="V1249" s="41"/>
      <c r="W1249" s="40"/>
      <c r="X1249" s="41" t="s">
        <v>70</v>
      </c>
      <c r="Y1249" s="41"/>
      <c r="Z1249" s="40"/>
      <c r="AA1249" s="41"/>
      <c r="AB1249" s="41"/>
      <c r="AC1249" s="41"/>
      <c r="AD1249" s="40"/>
      <c r="AE1249" s="41"/>
      <c r="AF1249" s="41"/>
      <c r="AG1249" s="41" t="s">
        <v>70</v>
      </c>
      <c r="AH1249" s="41"/>
      <c r="AI1249" s="41"/>
      <c r="AJ1249" s="40"/>
      <c r="AK1249" s="41" t="s">
        <v>70</v>
      </c>
      <c r="AL1249" s="40"/>
      <c r="AM1249" s="41"/>
      <c r="AN1249" s="40"/>
      <c r="AO1249" s="41" t="s">
        <v>70</v>
      </c>
      <c r="AP1249" s="41" t="s">
        <v>70</v>
      </c>
      <c r="AQ1249" s="41" t="s">
        <v>70</v>
      </c>
      <c r="AR1249" s="41" t="s">
        <v>70</v>
      </c>
      <c r="AS1249" s="41" t="s">
        <v>70</v>
      </c>
      <c r="AT1249" s="40"/>
      <c r="AU1249" s="40"/>
      <c r="AV1249" s="34" t="s">
        <v>70</v>
      </c>
      <c r="AW1249" s="34" t="s">
        <v>70</v>
      </c>
      <c r="AX1249" s="34" t="s">
        <v>63</v>
      </c>
      <c r="AY1249" s="34" t="s">
        <v>4290</v>
      </c>
      <c r="AZ1249" s="34" t="s">
        <v>64</v>
      </c>
      <c r="BA1249" s="34" t="s">
        <v>65</v>
      </c>
      <c r="BB1249" s="35">
        <v>2031</v>
      </c>
      <c r="BC1249" s="34" t="s">
        <v>185</v>
      </c>
    </row>
    <row r="1250" spans="1:55" x14ac:dyDescent="0.25">
      <c r="A1250" s="34" t="s">
        <v>2656</v>
      </c>
      <c r="B1250" s="35">
        <v>78560</v>
      </c>
      <c r="C1250" s="34">
        <v>100</v>
      </c>
      <c r="D1250" s="34" t="s">
        <v>2671</v>
      </c>
      <c r="E1250" s="34" t="s">
        <v>2672</v>
      </c>
      <c r="F1250" s="34" t="s">
        <v>563</v>
      </c>
      <c r="G1250" s="34" t="s">
        <v>215</v>
      </c>
      <c r="H1250" s="34" t="s">
        <v>4287</v>
      </c>
      <c r="I1250" s="34" t="s">
        <v>114</v>
      </c>
      <c r="J1250" s="36">
        <v>43742</v>
      </c>
      <c r="K1250" s="36"/>
      <c r="L1250" s="34" t="s">
        <v>61</v>
      </c>
      <c r="M1250" s="40"/>
      <c r="N1250" s="41"/>
      <c r="O1250" s="40"/>
      <c r="P1250" s="41" t="s">
        <v>3456</v>
      </c>
      <c r="Q1250" s="40"/>
      <c r="R1250" s="41"/>
      <c r="S1250" s="41"/>
      <c r="T1250" s="41" t="s">
        <v>70</v>
      </c>
      <c r="U1250" s="41"/>
      <c r="V1250" s="41"/>
      <c r="W1250" s="40"/>
      <c r="X1250" s="41" t="s">
        <v>70</v>
      </c>
      <c r="Y1250" s="41"/>
      <c r="Z1250" s="40"/>
      <c r="AA1250" s="41"/>
      <c r="AB1250" s="41"/>
      <c r="AC1250" s="41"/>
      <c r="AD1250" s="40"/>
      <c r="AE1250" s="41"/>
      <c r="AF1250" s="41"/>
      <c r="AG1250" s="41" t="s">
        <v>70</v>
      </c>
      <c r="AH1250" s="41"/>
      <c r="AI1250" s="41"/>
      <c r="AJ1250" s="40"/>
      <c r="AK1250" s="41" t="s">
        <v>70</v>
      </c>
      <c r="AL1250" s="40"/>
      <c r="AM1250" s="41"/>
      <c r="AN1250" s="40"/>
      <c r="AO1250" s="41" t="s">
        <v>70</v>
      </c>
      <c r="AP1250" s="41" t="s">
        <v>70</v>
      </c>
      <c r="AQ1250" s="41" t="s">
        <v>70</v>
      </c>
      <c r="AR1250" s="41" t="s">
        <v>70</v>
      </c>
      <c r="AS1250" s="41" t="s">
        <v>70</v>
      </c>
      <c r="AT1250" s="40"/>
      <c r="AU1250" s="40"/>
      <c r="AV1250" s="34" t="s">
        <v>70</v>
      </c>
      <c r="AW1250" s="34" t="s">
        <v>70</v>
      </c>
      <c r="AX1250" s="34" t="s">
        <v>63</v>
      </c>
      <c r="AY1250" s="34" t="s">
        <v>4311</v>
      </c>
      <c r="AZ1250" s="34" t="s">
        <v>64</v>
      </c>
      <c r="BA1250" s="34" t="s">
        <v>65</v>
      </c>
      <c r="BB1250" s="35">
        <v>2035</v>
      </c>
      <c r="BC1250" s="34" t="s">
        <v>103</v>
      </c>
    </row>
    <row r="1251" spans="1:55" x14ac:dyDescent="0.25">
      <c r="A1251" s="34" t="s">
        <v>2301</v>
      </c>
      <c r="B1251" s="35">
        <v>63634</v>
      </c>
      <c r="C1251" s="34">
        <v>100</v>
      </c>
      <c r="D1251" s="34" t="s">
        <v>2342</v>
      </c>
      <c r="E1251" s="34" t="s">
        <v>2343</v>
      </c>
      <c r="F1251" s="34" t="s">
        <v>2344</v>
      </c>
      <c r="G1251" s="34" t="s">
        <v>434</v>
      </c>
      <c r="H1251" s="34" t="s">
        <v>144</v>
      </c>
      <c r="I1251" s="34" t="s">
        <v>102</v>
      </c>
      <c r="J1251" s="36">
        <v>39777</v>
      </c>
      <c r="K1251" s="36"/>
      <c r="L1251" s="34" t="s">
        <v>61</v>
      </c>
      <c r="M1251" s="40"/>
      <c r="N1251" s="41"/>
      <c r="O1251" s="40"/>
      <c r="P1251" s="41"/>
      <c r="Q1251" s="40"/>
      <c r="R1251" s="41" t="s">
        <v>3456</v>
      </c>
      <c r="S1251" s="41"/>
      <c r="T1251" s="41" t="s">
        <v>70</v>
      </c>
      <c r="U1251" s="41"/>
      <c r="V1251" s="41"/>
      <c r="W1251" s="40"/>
      <c r="X1251" s="41" t="s">
        <v>70</v>
      </c>
      <c r="Y1251" s="41"/>
      <c r="Z1251" s="40"/>
      <c r="AA1251" s="41"/>
      <c r="AB1251" s="41"/>
      <c r="AC1251" s="41"/>
      <c r="AD1251" s="40"/>
      <c r="AE1251" s="41"/>
      <c r="AF1251" s="41"/>
      <c r="AG1251" s="41" t="s">
        <v>70</v>
      </c>
      <c r="AH1251" s="41"/>
      <c r="AI1251" s="41"/>
      <c r="AJ1251" s="40"/>
      <c r="AK1251" s="41" t="s">
        <v>70</v>
      </c>
      <c r="AL1251" s="40"/>
      <c r="AM1251" s="41"/>
      <c r="AN1251" s="40"/>
      <c r="AO1251" s="41" t="s">
        <v>70</v>
      </c>
      <c r="AP1251" s="41" t="s">
        <v>70</v>
      </c>
      <c r="AQ1251" s="41" t="s">
        <v>70</v>
      </c>
      <c r="AR1251" s="41" t="s">
        <v>70</v>
      </c>
      <c r="AS1251" s="41" t="s">
        <v>70</v>
      </c>
      <c r="AT1251" s="40"/>
      <c r="AU1251" s="40"/>
      <c r="AV1251" s="34" t="s">
        <v>70</v>
      </c>
      <c r="AW1251" s="34" t="s">
        <v>70</v>
      </c>
      <c r="AX1251" s="34" t="s">
        <v>133</v>
      </c>
      <c r="AY1251" s="34" t="s">
        <v>4289</v>
      </c>
      <c r="AZ1251" s="34" t="s">
        <v>64</v>
      </c>
      <c r="BA1251" s="34" t="s">
        <v>65</v>
      </c>
      <c r="BB1251" s="35">
        <v>2025</v>
      </c>
      <c r="BC1251" s="34" t="s">
        <v>103</v>
      </c>
    </row>
    <row r="1252" spans="1:55" x14ac:dyDescent="0.25">
      <c r="A1252" s="34" t="s">
        <v>3649</v>
      </c>
      <c r="B1252" s="35">
        <v>79785</v>
      </c>
      <c r="C1252" s="34">
        <v>87.5</v>
      </c>
      <c r="D1252" s="34" t="s">
        <v>2758</v>
      </c>
      <c r="E1252" s="34" t="s">
        <v>2759</v>
      </c>
      <c r="F1252" s="34" t="s">
        <v>855</v>
      </c>
      <c r="G1252" s="34" t="s">
        <v>421</v>
      </c>
      <c r="H1252" s="34" t="s">
        <v>59</v>
      </c>
      <c r="I1252" s="34" t="s">
        <v>422</v>
      </c>
      <c r="J1252" s="36">
        <v>44187</v>
      </c>
      <c r="K1252" s="36"/>
      <c r="L1252" s="34" t="s">
        <v>61</v>
      </c>
      <c r="M1252" s="40"/>
      <c r="N1252" s="41"/>
      <c r="O1252" s="40"/>
      <c r="P1252" s="41" t="s">
        <v>3456</v>
      </c>
      <c r="Q1252" s="40"/>
      <c r="R1252" s="41" t="s">
        <v>3456</v>
      </c>
      <c r="S1252" s="41" t="s">
        <v>3456</v>
      </c>
      <c r="T1252" s="41" t="s">
        <v>70</v>
      </c>
      <c r="U1252" s="41"/>
      <c r="V1252" s="41"/>
      <c r="W1252" s="40"/>
      <c r="X1252" s="41" t="s">
        <v>70</v>
      </c>
      <c r="Y1252" s="41"/>
      <c r="Z1252" s="41"/>
      <c r="AA1252" s="41"/>
      <c r="AB1252" s="41"/>
      <c r="AC1252" s="41"/>
      <c r="AD1252" s="40"/>
      <c r="AE1252" s="41" t="s">
        <v>3456</v>
      </c>
      <c r="AF1252" s="41" t="s">
        <v>3456</v>
      </c>
      <c r="AG1252" s="41" t="s">
        <v>70</v>
      </c>
      <c r="AH1252" s="41"/>
      <c r="AI1252" s="41"/>
      <c r="AJ1252" s="40"/>
      <c r="AK1252" s="41" t="s">
        <v>70</v>
      </c>
      <c r="AL1252" s="40"/>
      <c r="AM1252" s="41"/>
      <c r="AN1252" s="41"/>
      <c r="AO1252" s="41" t="s">
        <v>70</v>
      </c>
      <c r="AP1252" s="41" t="s">
        <v>70</v>
      </c>
      <c r="AQ1252" s="41" t="s">
        <v>70</v>
      </c>
      <c r="AR1252" s="41" t="s">
        <v>70</v>
      </c>
      <c r="AS1252" s="41" t="s">
        <v>70</v>
      </c>
      <c r="AT1252" s="41"/>
      <c r="AU1252" s="41"/>
      <c r="AV1252" s="34" t="s">
        <v>70</v>
      </c>
      <c r="AW1252" s="34" t="s">
        <v>70</v>
      </c>
      <c r="AX1252" s="34" t="s">
        <v>63</v>
      </c>
      <c r="AY1252" s="34" t="s">
        <v>4296</v>
      </c>
      <c r="AZ1252" s="34" t="s">
        <v>64</v>
      </c>
      <c r="BA1252" s="34" t="s">
        <v>65</v>
      </c>
      <c r="BB1252" s="35">
        <v>2038</v>
      </c>
      <c r="BC1252" s="34" t="s">
        <v>66</v>
      </c>
    </row>
    <row r="1253" spans="1:55" x14ac:dyDescent="0.25">
      <c r="A1253" s="34" t="s">
        <v>916</v>
      </c>
      <c r="B1253" s="35">
        <v>68016</v>
      </c>
      <c r="C1253" s="34">
        <v>100</v>
      </c>
      <c r="D1253" s="34" t="s">
        <v>921</v>
      </c>
      <c r="E1253" s="34" t="s">
        <v>922</v>
      </c>
      <c r="F1253" s="34" t="s">
        <v>923</v>
      </c>
      <c r="G1253" s="34" t="s">
        <v>467</v>
      </c>
      <c r="H1253" s="34" t="s">
        <v>59</v>
      </c>
      <c r="I1253" s="34" t="s">
        <v>729</v>
      </c>
      <c r="J1253" s="36">
        <v>43123</v>
      </c>
      <c r="K1253" s="36"/>
      <c r="L1253" s="34" t="s">
        <v>61</v>
      </c>
      <c r="M1253" s="40"/>
      <c r="N1253" s="41"/>
      <c r="O1253" s="40"/>
      <c r="P1253" s="41" t="s">
        <v>3456</v>
      </c>
      <c r="Q1253" s="40"/>
      <c r="R1253" s="41"/>
      <c r="S1253" s="41"/>
      <c r="T1253" s="41" t="s">
        <v>70</v>
      </c>
      <c r="U1253" s="41"/>
      <c r="V1253" s="41"/>
      <c r="W1253" s="40"/>
      <c r="X1253" s="41" t="s">
        <v>70</v>
      </c>
      <c r="Y1253" s="41"/>
      <c r="Z1253" s="41"/>
      <c r="AA1253" s="41"/>
      <c r="AB1253" s="41"/>
      <c r="AC1253" s="41"/>
      <c r="AD1253" s="40"/>
      <c r="AE1253" s="41" t="s">
        <v>3456</v>
      </c>
      <c r="AF1253" s="41" t="s">
        <v>3456</v>
      </c>
      <c r="AG1253" s="41" t="s">
        <v>70</v>
      </c>
      <c r="AH1253" s="41"/>
      <c r="AI1253" s="41"/>
      <c r="AJ1253" s="40"/>
      <c r="AK1253" s="41" t="s">
        <v>70</v>
      </c>
      <c r="AL1253" s="40">
        <v>45273</v>
      </c>
      <c r="AM1253" s="41"/>
      <c r="AN1253" s="41"/>
      <c r="AO1253" s="41" t="s">
        <v>70</v>
      </c>
      <c r="AP1253" s="41" t="s">
        <v>70</v>
      </c>
      <c r="AQ1253" s="41" t="s">
        <v>70</v>
      </c>
      <c r="AR1253" s="41" t="s">
        <v>70</v>
      </c>
      <c r="AS1253" s="41" t="s">
        <v>70</v>
      </c>
      <c r="AT1253" s="41"/>
      <c r="AU1253" s="41"/>
      <c r="AV1253" s="34" t="s">
        <v>70</v>
      </c>
      <c r="AW1253" s="34" t="s">
        <v>70</v>
      </c>
      <c r="AX1253" s="34" t="s">
        <v>133</v>
      </c>
      <c r="AY1253" s="34" t="s">
        <v>4290</v>
      </c>
      <c r="AZ1253" s="34" t="s">
        <v>64</v>
      </c>
      <c r="BA1253" s="34" t="s">
        <v>65</v>
      </c>
      <c r="BB1253" s="35">
        <v>2034</v>
      </c>
      <c r="BC1253" s="34" t="s">
        <v>66</v>
      </c>
    </row>
    <row r="1254" spans="1:55" x14ac:dyDescent="0.25">
      <c r="A1254" s="34" t="s">
        <v>369</v>
      </c>
      <c r="B1254" s="35">
        <v>65410</v>
      </c>
      <c r="C1254" s="34">
        <v>100</v>
      </c>
      <c r="D1254" s="34" t="s">
        <v>398</v>
      </c>
      <c r="E1254" s="34" t="s">
        <v>399</v>
      </c>
      <c r="F1254" s="34" t="s">
        <v>359</v>
      </c>
      <c r="G1254" s="34" t="s">
        <v>3500</v>
      </c>
      <c r="H1254" s="34" t="s">
        <v>4287</v>
      </c>
      <c r="I1254" s="34" t="s">
        <v>137</v>
      </c>
      <c r="J1254" s="36">
        <v>40711</v>
      </c>
      <c r="K1254" s="36"/>
      <c r="L1254" s="34" t="s">
        <v>61</v>
      </c>
      <c r="M1254" s="40"/>
      <c r="N1254" s="41"/>
      <c r="O1254" s="40"/>
      <c r="P1254" s="41" t="s">
        <v>3456</v>
      </c>
      <c r="Q1254" s="40"/>
      <c r="R1254" s="41"/>
      <c r="S1254" s="41"/>
      <c r="T1254" s="41" t="s">
        <v>70</v>
      </c>
      <c r="U1254" s="41"/>
      <c r="V1254" s="41"/>
      <c r="W1254" s="40"/>
      <c r="X1254" s="41" t="s">
        <v>70</v>
      </c>
      <c r="Y1254" s="41"/>
      <c r="Z1254" s="41"/>
      <c r="AA1254" s="41"/>
      <c r="AB1254" s="41"/>
      <c r="AC1254" s="41"/>
      <c r="AD1254" s="40"/>
      <c r="AE1254" s="41"/>
      <c r="AF1254" s="41"/>
      <c r="AG1254" s="41" t="s">
        <v>70</v>
      </c>
      <c r="AH1254" s="41"/>
      <c r="AI1254" s="41"/>
      <c r="AJ1254" s="41"/>
      <c r="AK1254" s="41" t="s">
        <v>70</v>
      </c>
      <c r="AL1254" s="41"/>
      <c r="AM1254" s="41"/>
      <c r="AN1254" s="41"/>
      <c r="AO1254" s="41" t="s">
        <v>70</v>
      </c>
      <c r="AP1254" s="41" t="s">
        <v>70</v>
      </c>
      <c r="AQ1254" s="41" t="s">
        <v>70</v>
      </c>
      <c r="AR1254" s="41" t="s">
        <v>70</v>
      </c>
      <c r="AS1254" s="41" t="s">
        <v>70</v>
      </c>
      <c r="AT1254" s="41"/>
      <c r="AU1254" s="41"/>
      <c r="AV1254" s="34" t="s">
        <v>70</v>
      </c>
      <c r="AW1254" s="34" t="s">
        <v>70</v>
      </c>
      <c r="AX1254" s="34" t="s">
        <v>133</v>
      </c>
      <c r="AY1254" s="34" t="s">
        <v>4289</v>
      </c>
      <c r="AZ1254" s="34" t="s">
        <v>64</v>
      </c>
      <c r="BA1254" s="34" t="s">
        <v>65</v>
      </c>
      <c r="BB1254" s="35">
        <v>2026</v>
      </c>
      <c r="BC1254" s="34" t="s">
        <v>119</v>
      </c>
    </row>
    <row r="1255" spans="1:55" x14ac:dyDescent="0.25">
      <c r="A1255" s="34" t="s">
        <v>3210</v>
      </c>
      <c r="B1255" s="35">
        <v>78755</v>
      </c>
      <c r="C1255" s="34">
        <v>100</v>
      </c>
      <c r="D1255" s="34" t="s">
        <v>3213</v>
      </c>
      <c r="E1255" s="34" t="s">
        <v>3214</v>
      </c>
      <c r="F1255" s="34" t="s">
        <v>904</v>
      </c>
      <c r="G1255" s="34" t="s">
        <v>3548</v>
      </c>
      <c r="H1255" s="34" t="s">
        <v>59</v>
      </c>
      <c r="I1255" s="34" t="s">
        <v>132</v>
      </c>
      <c r="J1255" s="36">
        <v>43544</v>
      </c>
      <c r="K1255" s="36"/>
      <c r="L1255" s="34" t="s">
        <v>61</v>
      </c>
      <c r="M1255" s="40"/>
      <c r="N1255" s="41"/>
      <c r="O1255" s="40"/>
      <c r="P1255" s="41" t="s">
        <v>3456</v>
      </c>
      <c r="Q1255" s="40"/>
      <c r="R1255" s="41"/>
      <c r="S1255" s="41"/>
      <c r="T1255" s="41" t="s">
        <v>70</v>
      </c>
      <c r="U1255" s="41"/>
      <c r="V1255" s="41"/>
      <c r="W1255" s="40"/>
      <c r="X1255" s="41" t="s">
        <v>70</v>
      </c>
      <c r="Y1255" s="41"/>
      <c r="Z1255" s="40"/>
      <c r="AA1255" s="41"/>
      <c r="AB1255" s="41"/>
      <c r="AC1255" s="41"/>
      <c r="AD1255" s="40"/>
      <c r="AE1255" s="41"/>
      <c r="AF1255" s="41"/>
      <c r="AG1255" s="41" t="s">
        <v>70</v>
      </c>
      <c r="AH1255" s="41"/>
      <c r="AI1255" s="41"/>
      <c r="AJ1255" s="40"/>
      <c r="AK1255" s="41" t="s">
        <v>70</v>
      </c>
      <c r="AL1255" s="40"/>
      <c r="AM1255" s="41"/>
      <c r="AN1255" s="40"/>
      <c r="AO1255" s="41" t="s">
        <v>70</v>
      </c>
      <c r="AP1255" s="41" t="s">
        <v>70</v>
      </c>
      <c r="AQ1255" s="41" t="s">
        <v>70</v>
      </c>
      <c r="AR1255" s="41" t="s">
        <v>70</v>
      </c>
      <c r="AS1255" s="41" t="s">
        <v>70</v>
      </c>
      <c r="AT1255" s="40"/>
      <c r="AU1255" s="40"/>
      <c r="AV1255" s="34" t="s">
        <v>70</v>
      </c>
      <c r="AW1255" s="34" t="s">
        <v>70</v>
      </c>
      <c r="AX1255" s="34" t="s">
        <v>63</v>
      </c>
      <c r="AY1255" s="34" t="s">
        <v>4289</v>
      </c>
      <c r="AZ1255" s="34" t="s">
        <v>64</v>
      </c>
      <c r="BA1255" s="34" t="s">
        <v>65</v>
      </c>
      <c r="BB1255" s="35">
        <v>2034</v>
      </c>
      <c r="BC1255" s="34" t="s">
        <v>66</v>
      </c>
    </row>
    <row r="1256" spans="1:55" x14ac:dyDescent="0.25">
      <c r="A1256" s="34" t="s">
        <v>134</v>
      </c>
      <c r="B1256" s="35">
        <v>64291</v>
      </c>
      <c r="C1256" s="34">
        <v>100</v>
      </c>
      <c r="D1256" s="34" t="s">
        <v>198</v>
      </c>
      <c r="E1256" s="34" t="s">
        <v>199</v>
      </c>
      <c r="F1256" s="34" t="s">
        <v>4176</v>
      </c>
      <c r="G1256" s="34" t="s">
        <v>131</v>
      </c>
      <c r="H1256" s="34" t="s">
        <v>59</v>
      </c>
      <c r="I1256" s="34" t="s">
        <v>200</v>
      </c>
      <c r="J1256" s="36">
        <v>40165</v>
      </c>
      <c r="K1256" s="36"/>
      <c r="L1256" s="34" t="s">
        <v>61</v>
      </c>
      <c r="M1256" s="40"/>
      <c r="N1256" s="41"/>
      <c r="O1256" s="40"/>
      <c r="P1256" s="41"/>
      <c r="Q1256" s="40"/>
      <c r="R1256" s="41"/>
      <c r="S1256" s="41"/>
      <c r="T1256" s="41" t="s">
        <v>70</v>
      </c>
      <c r="U1256" s="41"/>
      <c r="V1256" s="41"/>
      <c r="W1256" s="40"/>
      <c r="X1256" s="41" t="s">
        <v>70</v>
      </c>
      <c r="Y1256" s="41"/>
      <c r="Z1256" s="41"/>
      <c r="AA1256" s="41"/>
      <c r="AB1256" s="41"/>
      <c r="AC1256" s="41"/>
      <c r="AD1256" s="41"/>
      <c r="AE1256" s="41" t="s">
        <v>3456</v>
      </c>
      <c r="AF1256" s="41"/>
      <c r="AG1256" s="41" t="s">
        <v>70</v>
      </c>
      <c r="AH1256" s="41"/>
      <c r="AI1256" s="41"/>
      <c r="AJ1256" s="41"/>
      <c r="AK1256" s="41" t="s">
        <v>70</v>
      </c>
      <c r="AL1256" s="41"/>
      <c r="AM1256" s="41"/>
      <c r="AN1256" s="41"/>
      <c r="AO1256" s="41" t="s">
        <v>70</v>
      </c>
      <c r="AP1256" s="41"/>
      <c r="AQ1256" s="41"/>
      <c r="AR1256" s="41"/>
      <c r="AS1256" s="41"/>
      <c r="AT1256" s="41"/>
      <c r="AU1256" s="41"/>
      <c r="AV1256" s="34" t="s">
        <v>70</v>
      </c>
      <c r="AW1256" s="34" t="s">
        <v>70</v>
      </c>
      <c r="AX1256" s="34" t="s">
        <v>133</v>
      </c>
      <c r="AY1256" s="34" t="s">
        <v>4290</v>
      </c>
      <c r="AZ1256" s="34" t="s">
        <v>64</v>
      </c>
      <c r="BA1256" s="34" t="s">
        <v>65</v>
      </c>
      <c r="BB1256" s="35">
        <v>2024</v>
      </c>
      <c r="BC1256" s="34" t="s">
        <v>66</v>
      </c>
    </row>
    <row r="1257" spans="1:55" x14ac:dyDescent="0.25">
      <c r="A1257" s="34" t="s">
        <v>54</v>
      </c>
      <c r="B1257" s="35">
        <v>79232</v>
      </c>
      <c r="C1257" s="34">
        <v>69.349999999999994</v>
      </c>
      <c r="D1257" s="34" t="s">
        <v>85</v>
      </c>
      <c r="E1257" s="34" t="s">
        <v>86</v>
      </c>
      <c r="F1257" s="34" t="s">
        <v>87</v>
      </c>
      <c r="G1257" s="34" t="s">
        <v>58</v>
      </c>
      <c r="H1257" s="34" t="s">
        <v>59</v>
      </c>
      <c r="I1257" s="34" t="s">
        <v>88</v>
      </c>
      <c r="J1257" s="36">
        <v>43819</v>
      </c>
      <c r="K1257" s="34"/>
      <c r="L1257" s="34" t="s">
        <v>61</v>
      </c>
      <c r="M1257" s="41"/>
      <c r="N1257" s="41"/>
      <c r="O1257" s="41"/>
      <c r="P1257" s="41" t="s">
        <v>3456</v>
      </c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 t="s">
        <v>3456</v>
      </c>
      <c r="AF1257" s="41"/>
      <c r="AG1257" s="41"/>
      <c r="AH1257" s="41"/>
      <c r="AI1257" s="41"/>
      <c r="AJ1257" s="41"/>
      <c r="AK1257" s="41"/>
      <c r="AL1257" s="41"/>
      <c r="AM1257" s="41"/>
      <c r="AN1257" s="41"/>
      <c r="AO1257" s="41"/>
      <c r="AP1257" s="41"/>
      <c r="AQ1257" s="41"/>
      <c r="AR1257" s="41"/>
      <c r="AS1257" s="41"/>
      <c r="AT1257" s="41"/>
      <c r="AU1257" s="41"/>
      <c r="AV1257" s="34"/>
      <c r="AW1257" s="34"/>
      <c r="AX1257" s="34" t="s">
        <v>63</v>
      </c>
      <c r="AY1257" s="34" t="s">
        <v>4285</v>
      </c>
      <c r="AZ1257" s="34" t="s">
        <v>64</v>
      </c>
      <c r="BA1257" s="34" t="s">
        <v>65</v>
      </c>
      <c r="BB1257" s="35">
        <v>2035</v>
      </c>
      <c r="BC1257" s="34" t="s">
        <v>66</v>
      </c>
    </row>
    <row r="1258" spans="1:55" x14ac:dyDescent="0.25">
      <c r="A1258" s="34" t="s">
        <v>1140</v>
      </c>
      <c r="B1258" s="35">
        <v>79588</v>
      </c>
      <c r="C1258" s="34">
        <v>100</v>
      </c>
      <c r="D1258" s="34" t="s">
        <v>2753</v>
      </c>
      <c r="E1258" s="34" t="s">
        <v>4221</v>
      </c>
      <c r="F1258" s="34" t="s">
        <v>1149</v>
      </c>
      <c r="G1258" s="34" t="s">
        <v>287</v>
      </c>
      <c r="H1258" s="34" t="s">
        <v>144</v>
      </c>
      <c r="I1258" s="34" t="s">
        <v>288</v>
      </c>
      <c r="J1258" s="36">
        <v>44133</v>
      </c>
      <c r="K1258" s="36"/>
      <c r="L1258" s="34" t="s">
        <v>61</v>
      </c>
      <c r="M1258" s="40"/>
      <c r="N1258" s="41"/>
      <c r="O1258" s="40"/>
      <c r="P1258" s="41" t="s">
        <v>3456</v>
      </c>
      <c r="Q1258" s="40"/>
      <c r="R1258" s="41" t="s">
        <v>3456</v>
      </c>
      <c r="S1258" s="41"/>
      <c r="T1258" s="41" t="s">
        <v>70</v>
      </c>
      <c r="U1258" s="41"/>
      <c r="V1258" s="41"/>
      <c r="W1258" s="40"/>
      <c r="X1258" s="41" t="s">
        <v>70</v>
      </c>
      <c r="Y1258" s="41"/>
      <c r="Z1258" s="41"/>
      <c r="AA1258" s="41"/>
      <c r="AB1258" s="41"/>
      <c r="AC1258" s="41"/>
      <c r="AD1258" s="40"/>
      <c r="AE1258" s="41" t="s">
        <v>3456</v>
      </c>
      <c r="AF1258" s="41" t="s">
        <v>3456</v>
      </c>
      <c r="AG1258" s="41" t="s">
        <v>70</v>
      </c>
      <c r="AH1258" s="41"/>
      <c r="AI1258" s="41"/>
      <c r="AJ1258" s="40"/>
      <c r="AK1258" s="41" t="s">
        <v>70</v>
      </c>
      <c r="AL1258" s="40"/>
      <c r="AM1258" s="41"/>
      <c r="AN1258" s="40"/>
      <c r="AO1258" s="41" t="s">
        <v>70</v>
      </c>
      <c r="AP1258" s="41" t="s">
        <v>70</v>
      </c>
      <c r="AQ1258" s="41" t="s">
        <v>70</v>
      </c>
      <c r="AR1258" s="41" t="s">
        <v>70</v>
      </c>
      <c r="AS1258" s="41" t="s">
        <v>70</v>
      </c>
      <c r="AT1258" s="40"/>
      <c r="AU1258" s="40"/>
      <c r="AV1258" s="34" t="s">
        <v>70</v>
      </c>
      <c r="AW1258" s="34" t="s">
        <v>70</v>
      </c>
      <c r="AX1258" s="34" t="s">
        <v>63</v>
      </c>
      <c r="AY1258" s="34" t="s">
        <v>4311</v>
      </c>
      <c r="AZ1258" s="34" t="s">
        <v>64</v>
      </c>
      <c r="BA1258" s="34" t="s">
        <v>65</v>
      </c>
      <c r="BB1258" s="35">
        <v>2035</v>
      </c>
      <c r="BC1258" s="34" t="s">
        <v>66</v>
      </c>
    </row>
    <row r="1259" spans="1:55" x14ac:dyDescent="0.25">
      <c r="A1259" s="34" t="s">
        <v>4534</v>
      </c>
      <c r="B1259" s="35">
        <v>82229</v>
      </c>
      <c r="C1259" s="34">
        <v>100</v>
      </c>
      <c r="D1259" s="34" t="s">
        <v>4554</v>
      </c>
      <c r="E1259" s="34" t="s">
        <v>4555</v>
      </c>
      <c r="F1259" s="34" t="s">
        <v>4556</v>
      </c>
      <c r="G1259" s="34" t="s">
        <v>4437</v>
      </c>
      <c r="H1259" s="34" t="s">
        <v>59</v>
      </c>
      <c r="I1259" s="34" t="s">
        <v>3987</v>
      </c>
      <c r="J1259" s="36">
        <v>40148</v>
      </c>
      <c r="K1259" s="36"/>
      <c r="L1259" s="34" t="s">
        <v>61</v>
      </c>
      <c r="M1259" s="40"/>
      <c r="N1259" s="41"/>
      <c r="O1259" s="40"/>
      <c r="P1259" s="41"/>
      <c r="Q1259" s="40"/>
      <c r="R1259" s="41" t="s">
        <v>3456</v>
      </c>
      <c r="S1259" s="41" t="s">
        <v>3456</v>
      </c>
      <c r="T1259" s="41" t="s">
        <v>70</v>
      </c>
      <c r="U1259" s="41"/>
      <c r="V1259" s="41"/>
      <c r="W1259" s="40"/>
      <c r="X1259" s="41" t="s">
        <v>70</v>
      </c>
      <c r="Y1259" s="41"/>
      <c r="Z1259" s="40"/>
      <c r="AA1259" s="41"/>
      <c r="AB1259" s="41"/>
      <c r="AC1259" s="41"/>
      <c r="AD1259" s="40"/>
      <c r="AE1259" s="41" t="s">
        <v>3456</v>
      </c>
      <c r="AF1259" s="41" t="s">
        <v>3456</v>
      </c>
      <c r="AG1259" s="41" t="s">
        <v>70</v>
      </c>
      <c r="AH1259" s="41"/>
      <c r="AI1259" s="41"/>
      <c r="AJ1259" s="40"/>
      <c r="AK1259" s="41" t="s">
        <v>70</v>
      </c>
      <c r="AL1259" s="40"/>
      <c r="AM1259" s="41"/>
      <c r="AN1259" s="40"/>
      <c r="AO1259" s="41" t="s">
        <v>70</v>
      </c>
      <c r="AP1259" s="41" t="s">
        <v>70</v>
      </c>
      <c r="AQ1259" s="41" t="s">
        <v>70</v>
      </c>
      <c r="AR1259" s="41" t="s">
        <v>70</v>
      </c>
      <c r="AS1259" s="41" t="s">
        <v>70</v>
      </c>
      <c r="AT1259" s="40"/>
      <c r="AU1259" s="40"/>
      <c r="AV1259" s="34" t="s">
        <v>70</v>
      </c>
      <c r="AW1259" s="34" t="s">
        <v>70</v>
      </c>
      <c r="AX1259" s="34" t="s">
        <v>63</v>
      </c>
      <c r="AY1259" s="34" t="s">
        <v>4286</v>
      </c>
      <c r="AZ1259" s="34" t="s">
        <v>64</v>
      </c>
      <c r="BA1259" s="34" t="s">
        <v>65</v>
      </c>
      <c r="BB1259" s="35">
        <v>2024</v>
      </c>
      <c r="BC1259" s="34" t="s">
        <v>66</v>
      </c>
    </row>
    <row r="1260" spans="1:55" x14ac:dyDescent="0.25">
      <c r="A1260" s="34" t="s">
        <v>1387</v>
      </c>
      <c r="B1260" s="35">
        <v>67126</v>
      </c>
      <c r="C1260" s="34">
        <v>100</v>
      </c>
      <c r="D1260" s="34" t="s">
        <v>1397</v>
      </c>
      <c r="E1260" s="34" t="s">
        <v>1398</v>
      </c>
      <c r="F1260" s="34" t="s">
        <v>1399</v>
      </c>
      <c r="G1260" s="34" t="s">
        <v>131</v>
      </c>
      <c r="H1260" s="34" t="s">
        <v>59</v>
      </c>
      <c r="I1260" s="34" t="s">
        <v>1449</v>
      </c>
      <c r="J1260" s="36">
        <v>42429</v>
      </c>
      <c r="K1260" s="36"/>
      <c r="L1260" s="34" t="s">
        <v>61</v>
      </c>
      <c r="M1260" s="40"/>
      <c r="N1260" s="41"/>
      <c r="O1260" s="40"/>
      <c r="P1260" s="41" t="s">
        <v>3456</v>
      </c>
      <c r="Q1260" s="40"/>
      <c r="R1260" s="41"/>
      <c r="S1260" s="41"/>
      <c r="T1260" s="41" t="s">
        <v>70</v>
      </c>
      <c r="U1260" s="41"/>
      <c r="V1260" s="41"/>
      <c r="W1260" s="40"/>
      <c r="X1260" s="41" t="s">
        <v>70</v>
      </c>
      <c r="Y1260" s="41"/>
      <c r="Z1260" s="41"/>
      <c r="AA1260" s="41"/>
      <c r="AB1260" s="41"/>
      <c r="AC1260" s="41"/>
      <c r="AD1260" s="40"/>
      <c r="AE1260" s="41"/>
      <c r="AF1260" s="41"/>
      <c r="AG1260" s="41" t="s">
        <v>70</v>
      </c>
      <c r="AH1260" s="41"/>
      <c r="AI1260" s="41"/>
      <c r="AJ1260" s="40"/>
      <c r="AK1260" s="41" t="s">
        <v>70</v>
      </c>
      <c r="AL1260" s="40"/>
      <c r="AM1260" s="41"/>
      <c r="AN1260" s="40"/>
      <c r="AO1260" s="41" t="s">
        <v>70</v>
      </c>
      <c r="AP1260" s="41" t="s">
        <v>70</v>
      </c>
      <c r="AQ1260" s="41" t="s">
        <v>70</v>
      </c>
      <c r="AR1260" s="41" t="s">
        <v>70</v>
      </c>
      <c r="AS1260" s="41" t="s">
        <v>70</v>
      </c>
      <c r="AT1260" s="40"/>
      <c r="AU1260" s="40"/>
      <c r="AV1260" s="34" t="s">
        <v>70</v>
      </c>
      <c r="AW1260" s="34" t="s">
        <v>70</v>
      </c>
      <c r="AX1260" s="34" t="s">
        <v>63</v>
      </c>
      <c r="AY1260" s="34" t="s">
        <v>4289</v>
      </c>
      <c r="AZ1260" s="34" t="s">
        <v>64</v>
      </c>
      <c r="BA1260" s="34" t="s">
        <v>65</v>
      </c>
      <c r="BB1260" s="35">
        <v>2030</v>
      </c>
      <c r="BC1260" s="34" t="s">
        <v>103</v>
      </c>
    </row>
    <row r="1261" spans="1:55" x14ac:dyDescent="0.25">
      <c r="A1261" s="34" t="s">
        <v>445</v>
      </c>
      <c r="B1261" s="35">
        <v>67221</v>
      </c>
      <c r="C1261" s="34">
        <v>100</v>
      </c>
      <c r="D1261" s="34" t="s">
        <v>451</v>
      </c>
      <c r="E1261" s="34" t="s">
        <v>452</v>
      </c>
      <c r="F1261" s="34" t="s">
        <v>453</v>
      </c>
      <c r="G1261" s="34" t="s">
        <v>3986</v>
      </c>
      <c r="H1261" s="34" t="s">
        <v>144</v>
      </c>
      <c r="I1261" s="34" t="s">
        <v>133</v>
      </c>
      <c r="J1261" s="36">
        <v>42635</v>
      </c>
      <c r="K1261" s="36"/>
      <c r="L1261" s="34" t="s">
        <v>61</v>
      </c>
      <c r="M1261" s="40"/>
      <c r="N1261" s="41"/>
      <c r="O1261" s="40"/>
      <c r="P1261" s="41" t="s">
        <v>3456</v>
      </c>
      <c r="Q1261" s="40"/>
      <c r="R1261" s="41"/>
      <c r="S1261" s="41"/>
      <c r="T1261" s="41" t="s">
        <v>70</v>
      </c>
      <c r="U1261" s="41"/>
      <c r="V1261" s="41"/>
      <c r="W1261" s="40"/>
      <c r="X1261" s="41" t="s">
        <v>70</v>
      </c>
      <c r="Y1261" s="41"/>
      <c r="Z1261" s="41"/>
      <c r="AA1261" s="41"/>
      <c r="AB1261" s="41"/>
      <c r="AC1261" s="41"/>
      <c r="AD1261" s="40"/>
      <c r="AE1261" s="41"/>
      <c r="AF1261" s="41"/>
      <c r="AG1261" s="41" t="s">
        <v>70</v>
      </c>
      <c r="AH1261" s="41"/>
      <c r="AI1261" s="41"/>
      <c r="AJ1261" s="40"/>
      <c r="AK1261" s="41" t="s">
        <v>70</v>
      </c>
      <c r="AL1261" s="41"/>
      <c r="AM1261" s="41"/>
      <c r="AN1261" s="41"/>
      <c r="AO1261" s="41" t="s">
        <v>70</v>
      </c>
      <c r="AP1261" s="41" t="s">
        <v>70</v>
      </c>
      <c r="AQ1261" s="41" t="s">
        <v>70</v>
      </c>
      <c r="AR1261" s="41" t="s">
        <v>70</v>
      </c>
      <c r="AS1261" s="41" t="s">
        <v>70</v>
      </c>
      <c r="AT1261" s="41"/>
      <c r="AU1261" s="41"/>
      <c r="AV1261" s="34" t="s">
        <v>70</v>
      </c>
      <c r="AW1261" s="34" t="s">
        <v>70</v>
      </c>
      <c r="AX1261" s="34" t="s">
        <v>133</v>
      </c>
      <c r="AY1261" s="34" t="s">
        <v>4292</v>
      </c>
      <c r="AZ1261" s="34" t="s">
        <v>64</v>
      </c>
      <c r="BA1261" s="34" t="s">
        <v>65</v>
      </c>
      <c r="BB1261" s="35">
        <v>2033</v>
      </c>
      <c r="BC1261" s="34" t="s">
        <v>66</v>
      </c>
    </row>
    <row r="1262" spans="1:55" x14ac:dyDescent="0.25">
      <c r="A1262" s="34" t="s">
        <v>1855</v>
      </c>
      <c r="B1262" s="35">
        <v>79169</v>
      </c>
      <c r="C1262" s="34">
        <v>100</v>
      </c>
      <c r="D1262" s="34" t="s">
        <v>1866</v>
      </c>
      <c r="E1262" s="34" t="s">
        <v>1867</v>
      </c>
      <c r="F1262" s="34" t="s">
        <v>751</v>
      </c>
      <c r="G1262" s="34" t="s">
        <v>131</v>
      </c>
      <c r="H1262" s="34" t="s">
        <v>59</v>
      </c>
      <c r="I1262" s="34" t="s">
        <v>200</v>
      </c>
      <c r="J1262" s="36">
        <v>43999</v>
      </c>
      <c r="K1262" s="36"/>
      <c r="L1262" s="34" t="s">
        <v>61</v>
      </c>
      <c r="M1262" s="40"/>
      <c r="N1262" s="41"/>
      <c r="O1262" s="40"/>
      <c r="P1262" s="41" t="s">
        <v>3456</v>
      </c>
      <c r="Q1262" s="40"/>
      <c r="R1262" s="41" t="s">
        <v>3456</v>
      </c>
      <c r="S1262" s="41"/>
      <c r="T1262" s="41" t="s">
        <v>70</v>
      </c>
      <c r="U1262" s="41"/>
      <c r="V1262" s="41"/>
      <c r="W1262" s="40"/>
      <c r="X1262" s="41" t="s">
        <v>70</v>
      </c>
      <c r="Y1262" s="41"/>
      <c r="Z1262" s="40"/>
      <c r="AA1262" s="41"/>
      <c r="AB1262" s="41"/>
      <c r="AC1262" s="41"/>
      <c r="AD1262" s="40"/>
      <c r="AE1262" s="41" t="s">
        <v>3456</v>
      </c>
      <c r="AF1262" s="41" t="s">
        <v>3456</v>
      </c>
      <c r="AG1262" s="41" t="s">
        <v>70</v>
      </c>
      <c r="AH1262" s="41"/>
      <c r="AI1262" s="41"/>
      <c r="AJ1262" s="40"/>
      <c r="AK1262" s="41" t="s">
        <v>70</v>
      </c>
      <c r="AL1262" s="40"/>
      <c r="AM1262" s="41"/>
      <c r="AN1262" s="40"/>
      <c r="AO1262" s="41" t="s">
        <v>70</v>
      </c>
      <c r="AP1262" s="41" t="s">
        <v>70</v>
      </c>
      <c r="AQ1262" s="41" t="s">
        <v>70</v>
      </c>
      <c r="AR1262" s="41" t="s">
        <v>70</v>
      </c>
      <c r="AS1262" s="41" t="s">
        <v>70</v>
      </c>
      <c r="AT1262" s="40"/>
      <c r="AU1262" s="40"/>
      <c r="AV1262" s="34" t="s">
        <v>70</v>
      </c>
      <c r="AW1262" s="34" t="s">
        <v>70</v>
      </c>
      <c r="AX1262" s="34" t="s">
        <v>63</v>
      </c>
      <c r="AY1262" s="34" t="s">
        <v>4286</v>
      </c>
      <c r="AZ1262" s="34" t="s">
        <v>64</v>
      </c>
      <c r="BA1262" s="34" t="s">
        <v>65</v>
      </c>
      <c r="BB1262" s="35">
        <v>2037</v>
      </c>
      <c r="BC1262" s="34" t="s">
        <v>103</v>
      </c>
    </row>
    <row r="1263" spans="1:55" x14ac:dyDescent="0.25">
      <c r="A1263" s="34" t="s">
        <v>3018</v>
      </c>
      <c r="B1263" s="35">
        <v>66614</v>
      </c>
      <c r="C1263" s="34">
        <v>78.069999999999993</v>
      </c>
      <c r="D1263" s="34" t="s">
        <v>3028</v>
      </c>
      <c r="E1263" s="34" t="s">
        <v>3029</v>
      </c>
      <c r="F1263" s="34" t="s">
        <v>2153</v>
      </c>
      <c r="G1263" s="34" t="s">
        <v>99</v>
      </c>
      <c r="H1263" s="34" t="s">
        <v>4287</v>
      </c>
      <c r="I1263" s="34" t="s">
        <v>277</v>
      </c>
      <c r="J1263" s="36">
        <v>42206</v>
      </c>
      <c r="K1263" s="36"/>
      <c r="L1263" s="34" t="s">
        <v>61</v>
      </c>
      <c r="M1263" s="40"/>
      <c r="N1263" s="41"/>
      <c r="O1263" s="40"/>
      <c r="P1263" s="41" t="s">
        <v>3456</v>
      </c>
      <c r="Q1263" s="40"/>
      <c r="R1263" s="41" t="s">
        <v>3456</v>
      </c>
      <c r="S1263" s="41"/>
      <c r="T1263" s="41" t="s">
        <v>70</v>
      </c>
      <c r="U1263" s="41"/>
      <c r="V1263" s="41"/>
      <c r="W1263" s="40"/>
      <c r="X1263" s="41" t="s">
        <v>70</v>
      </c>
      <c r="Y1263" s="41"/>
      <c r="Z1263" s="40"/>
      <c r="AA1263" s="41"/>
      <c r="AB1263" s="41"/>
      <c r="AC1263" s="41"/>
      <c r="AD1263" s="40"/>
      <c r="AE1263" s="41"/>
      <c r="AF1263" s="41"/>
      <c r="AG1263" s="41" t="s">
        <v>70</v>
      </c>
      <c r="AH1263" s="41"/>
      <c r="AI1263" s="41"/>
      <c r="AJ1263" s="40"/>
      <c r="AK1263" s="41" t="s">
        <v>70</v>
      </c>
      <c r="AL1263" s="40"/>
      <c r="AM1263" s="41"/>
      <c r="AN1263" s="40"/>
      <c r="AO1263" s="41" t="s">
        <v>70</v>
      </c>
      <c r="AP1263" s="41" t="s">
        <v>70</v>
      </c>
      <c r="AQ1263" s="41" t="s">
        <v>70</v>
      </c>
      <c r="AR1263" s="41" t="s">
        <v>70</v>
      </c>
      <c r="AS1263" s="41" t="s">
        <v>70</v>
      </c>
      <c r="AT1263" s="40"/>
      <c r="AU1263" s="40"/>
      <c r="AV1263" s="34" t="s">
        <v>70</v>
      </c>
      <c r="AW1263" s="34" t="s">
        <v>70</v>
      </c>
      <c r="AX1263" s="34" t="s">
        <v>63</v>
      </c>
      <c r="AY1263" s="34" t="s">
        <v>4302</v>
      </c>
      <c r="AZ1263" s="34" t="s">
        <v>64</v>
      </c>
      <c r="BA1263" s="34" t="s">
        <v>65</v>
      </c>
      <c r="BB1263" s="35">
        <v>2031</v>
      </c>
      <c r="BC1263" s="34" t="s">
        <v>66</v>
      </c>
    </row>
    <row r="1264" spans="1:55" x14ac:dyDescent="0.25">
      <c r="A1264" s="34" t="s">
        <v>733</v>
      </c>
      <c r="B1264" s="35">
        <v>66989</v>
      </c>
      <c r="C1264" s="34">
        <v>11.54</v>
      </c>
      <c r="D1264" s="34" t="s">
        <v>767</v>
      </c>
      <c r="E1264" s="34" t="s">
        <v>768</v>
      </c>
      <c r="F1264" s="34" t="s">
        <v>769</v>
      </c>
      <c r="G1264" s="34" t="s">
        <v>421</v>
      </c>
      <c r="H1264" s="34" t="s">
        <v>59</v>
      </c>
      <c r="I1264" s="34" t="s">
        <v>422</v>
      </c>
      <c r="J1264" s="36">
        <v>42341</v>
      </c>
      <c r="K1264" s="36"/>
      <c r="L1264" s="34" t="s">
        <v>61</v>
      </c>
      <c r="M1264" s="40"/>
      <c r="N1264" s="41"/>
      <c r="O1264" s="40"/>
      <c r="P1264" s="41" t="s">
        <v>3456</v>
      </c>
      <c r="Q1264" s="40"/>
      <c r="R1264" s="41"/>
      <c r="S1264" s="41"/>
      <c r="T1264" s="41" t="s">
        <v>70</v>
      </c>
      <c r="U1264" s="41"/>
      <c r="V1264" s="41"/>
      <c r="W1264" s="40"/>
      <c r="X1264" s="41" t="s">
        <v>70</v>
      </c>
      <c r="Y1264" s="41"/>
      <c r="Z1264" s="41"/>
      <c r="AA1264" s="41"/>
      <c r="AB1264" s="41"/>
      <c r="AC1264" s="41"/>
      <c r="AD1264" s="40"/>
      <c r="AE1264" s="41" t="s">
        <v>3456</v>
      </c>
      <c r="AF1264" s="41" t="s">
        <v>3456</v>
      </c>
      <c r="AG1264" s="41" t="s">
        <v>70</v>
      </c>
      <c r="AH1264" s="41"/>
      <c r="AI1264" s="41"/>
      <c r="AJ1264" s="40"/>
      <c r="AK1264" s="41" t="s">
        <v>70</v>
      </c>
      <c r="AL1264" s="40"/>
      <c r="AM1264" s="41"/>
      <c r="AN1264" s="41"/>
      <c r="AO1264" s="41" t="s">
        <v>70</v>
      </c>
      <c r="AP1264" s="41" t="s">
        <v>70</v>
      </c>
      <c r="AQ1264" s="41" t="s">
        <v>70</v>
      </c>
      <c r="AR1264" s="41" t="s">
        <v>70</v>
      </c>
      <c r="AS1264" s="41" t="s">
        <v>70</v>
      </c>
      <c r="AT1264" s="41"/>
      <c r="AU1264" s="41"/>
      <c r="AV1264" s="34" t="s">
        <v>70</v>
      </c>
      <c r="AW1264" s="34" t="s">
        <v>70</v>
      </c>
      <c r="AX1264" s="34" t="s">
        <v>63</v>
      </c>
      <c r="AY1264" s="34" t="s">
        <v>4296</v>
      </c>
      <c r="AZ1264" s="34" t="s">
        <v>64</v>
      </c>
      <c r="BA1264" s="34" t="s">
        <v>65</v>
      </c>
      <c r="BB1264" s="35">
        <v>2032</v>
      </c>
      <c r="BC1264" s="34" t="s">
        <v>66</v>
      </c>
    </row>
    <row r="1265" spans="1:55" x14ac:dyDescent="0.25">
      <c r="A1265" s="34" t="s">
        <v>4055</v>
      </c>
      <c r="B1265" s="35">
        <v>81424</v>
      </c>
      <c r="C1265" s="34">
        <v>100</v>
      </c>
      <c r="D1265" s="34" t="s">
        <v>4600</v>
      </c>
      <c r="E1265" s="34" t="s">
        <v>4601</v>
      </c>
      <c r="F1265" s="34" t="s">
        <v>4172</v>
      </c>
      <c r="G1265" s="34" t="s">
        <v>3500</v>
      </c>
      <c r="H1265" s="34" t="s">
        <v>4287</v>
      </c>
      <c r="I1265" s="34" t="s">
        <v>3501</v>
      </c>
      <c r="J1265" s="36">
        <v>45099</v>
      </c>
      <c r="K1265" s="36"/>
      <c r="L1265" s="34" t="s">
        <v>61</v>
      </c>
      <c r="M1265" s="40"/>
      <c r="N1265" s="41" t="s">
        <v>3456</v>
      </c>
      <c r="O1265" s="40"/>
      <c r="P1265" s="41" t="s">
        <v>3456</v>
      </c>
      <c r="Q1265" s="40"/>
      <c r="R1265" s="41" t="s">
        <v>3456</v>
      </c>
      <c r="S1265" s="41" t="s">
        <v>3456</v>
      </c>
      <c r="T1265" s="41" t="s">
        <v>70</v>
      </c>
      <c r="U1265" s="41"/>
      <c r="V1265" s="41"/>
      <c r="W1265" s="40"/>
      <c r="X1265" s="41" t="s">
        <v>70</v>
      </c>
      <c r="Y1265" s="41"/>
      <c r="Z1265" s="40"/>
      <c r="AA1265" s="41"/>
      <c r="AB1265" s="41"/>
      <c r="AC1265" s="41"/>
      <c r="AD1265" s="40"/>
      <c r="AE1265" s="41" t="s">
        <v>3456</v>
      </c>
      <c r="AF1265" s="41" t="s">
        <v>3456</v>
      </c>
      <c r="AG1265" s="41" t="s">
        <v>70</v>
      </c>
      <c r="AH1265" s="41"/>
      <c r="AI1265" s="41"/>
      <c r="AJ1265" s="40"/>
      <c r="AK1265" s="41" t="s">
        <v>70</v>
      </c>
      <c r="AL1265" s="40"/>
      <c r="AM1265" s="41"/>
      <c r="AN1265" s="40"/>
      <c r="AO1265" s="41" t="s">
        <v>70</v>
      </c>
      <c r="AP1265" s="41" t="s">
        <v>70</v>
      </c>
      <c r="AQ1265" s="41" t="s">
        <v>70</v>
      </c>
      <c r="AR1265" s="41" t="s">
        <v>70</v>
      </c>
      <c r="AS1265" s="41" t="s">
        <v>70</v>
      </c>
      <c r="AT1265" s="40"/>
      <c r="AU1265" s="40"/>
      <c r="AV1265" s="34" t="s">
        <v>70</v>
      </c>
      <c r="AW1265" s="34" t="s">
        <v>70</v>
      </c>
      <c r="AX1265" s="34" t="s">
        <v>63</v>
      </c>
      <c r="AY1265" s="34" t="s">
        <v>4292</v>
      </c>
      <c r="AZ1265" s="34" t="s">
        <v>64</v>
      </c>
      <c r="BA1265" s="34" t="s">
        <v>65</v>
      </c>
      <c r="BB1265" s="35">
        <v>2038</v>
      </c>
      <c r="BC1265" s="34" t="s">
        <v>119</v>
      </c>
    </row>
    <row r="1266" spans="1:55" x14ac:dyDescent="0.25">
      <c r="A1266" s="34" t="s">
        <v>2462</v>
      </c>
      <c r="B1266" s="35">
        <v>65650</v>
      </c>
      <c r="C1266" s="34">
        <v>100</v>
      </c>
      <c r="D1266" s="34" t="s">
        <v>2488</v>
      </c>
      <c r="E1266" s="34" t="s">
        <v>2489</v>
      </c>
      <c r="F1266" s="34" t="s">
        <v>2490</v>
      </c>
      <c r="G1266" s="34" t="s">
        <v>131</v>
      </c>
      <c r="H1266" s="34" t="s">
        <v>59</v>
      </c>
      <c r="I1266" s="34" t="s">
        <v>2491</v>
      </c>
      <c r="J1266" s="36">
        <v>41250</v>
      </c>
      <c r="K1266" s="36"/>
      <c r="L1266" s="34" t="s">
        <v>61</v>
      </c>
      <c r="M1266" s="40"/>
      <c r="N1266" s="41"/>
      <c r="O1266" s="40"/>
      <c r="P1266" s="41" t="s">
        <v>3456</v>
      </c>
      <c r="Q1266" s="40"/>
      <c r="R1266" s="41" t="s">
        <v>3456</v>
      </c>
      <c r="S1266" s="41"/>
      <c r="T1266" s="41" t="s">
        <v>70</v>
      </c>
      <c r="U1266" s="41"/>
      <c r="V1266" s="41"/>
      <c r="W1266" s="40"/>
      <c r="X1266" s="41" t="s">
        <v>70</v>
      </c>
      <c r="Y1266" s="41"/>
      <c r="Z1266" s="40"/>
      <c r="AA1266" s="41"/>
      <c r="AB1266" s="41"/>
      <c r="AC1266" s="41"/>
      <c r="AD1266" s="40"/>
      <c r="AE1266" s="41" t="s">
        <v>3456</v>
      </c>
      <c r="AF1266" s="41" t="s">
        <v>3456</v>
      </c>
      <c r="AG1266" s="41" t="s">
        <v>70</v>
      </c>
      <c r="AH1266" s="41"/>
      <c r="AI1266" s="41"/>
      <c r="AJ1266" s="40"/>
      <c r="AK1266" s="41" t="s">
        <v>70</v>
      </c>
      <c r="AL1266" s="40"/>
      <c r="AM1266" s="41"/>
      <c r="AN1266" s="40"/>
      <c r="AO1266" s="41" t="s">
        <v>70</v>
      </c>
      <c r="AP1266" s="41" t="s">
        <v>70</v>
      </c>
      <c r="AQ1266" s="41" t="s">
        <v>70</v>
      </c>
      <c r="AR1266" s="41" t="s">
        <v>70</v>
      </c>
      <c r="AS1266" s="41" t="s">
        <v>70</v>
      </c>
      <c r="AT1266" s="40"/>
      <c r="AU1266" s="40"/>
      <c r="AV1266" s="34" t="s">
        <v>70</v>
      </c>
      <c r="AW1266" s="34" t="s">
        <v>70</v>
      </c>
      <c r="AX1266" s="34" t="s">
        <v>63</v>
      </c>
      <c r="AY1266" s="34" t="s">
        <v>4302</v>
      </c>
      <c r="AZ1266" s="34" t="s">
        <v>64</v>
      </c>
      <c r="BA1266" s="34" t="s">
        <v>65</v>
      </c>
      <c r="BB1266" s="35">
        <v>2028</v>
      </c>
      <c r="BC1266" s="34" t="s">
        <v>103</v>
      </c>
    </row>
    <row r="1267" spans="1:55" x14ac:dyDescent="0.25">
      <c r="A1267" s="34" t="s">
        <v>4495</v>
      </c>
      <c r="B1267" s="35">
        <v>82173</v>
      </c>
      <c r="C1267" s="34">
        <v>100</v>
      </c>
      <c r="D1267" s="34" t="s">
        <v>4519</v>
      </c>
      <c r="E1267" s="34" t="s">
        <v>4520</v>
      </c>
      <c r="F1267" s="34" t="s">
        <v>4521</v>
      </c>
      <c r="G1267" s="34" t="s">
        <v>4437</v>
      </c>
      <c r="H1267" s="34" t="s">
        <v>59</v>
      </c>
      <c r="I1267" s="34" t="s">
        <v>3987</v>
      </c>
      <c r="J1267" s="36">
        <v>44896</v>
      </c>
      <c r="K1267" s="36"/>
      <c r="L1267" s="34" t="s">
        <v>71</v>
      </c>
      <c r="M1267" s="40"/>
      <c r="N1267" s="41" t="s">
        <v>3456</v>
      </c>
      <c r="O1267" s="40">
        <v>32363</v>
      </c>
      <c r="P1267" s="41"/>
      <c r="Q1267" s="40">
        <v>32363</v>
      </c>
      <c r="R1267" s="41"/>
      <c r="S1267" s="41"/>
      <c r="T1267" s="41" t="s">
        <v>70</v>
      </c>
      <c r="U1267" s="41"/>
      <c r="V1267" s="41"/>
      <c r="W1267" s="40">
        <v>32363</v>
      </c>
      <c r="X1267" s="41" t="s">
        <v>70</v>
      </c>
      <c r="Y1267" s="41"/>
      <c r="Z1267" s="40"/>
      <c r="AA1267" s="41" t="s">
        <v>3456</v>
      </c>
      <c r="AB1267" s="41"/>
      <c r="AC1267" s="41"/>
      <c r="AD1267" s="40"/>
      <c r="AE1267" s="41" t="s">
        <v>3456</v>
      </c>
      <c r="AF1267" s="41" t="s">
        <v>3456</v>
      </c>
      <c r="AG1267" s="41" t="s">
        <v>70</v>
      </c>
      <c r="AH1267" s="41"/>
      <c r="AI1267" s="41"/>
      <c r="AJ1267" s="40"/>
      <c r="AK1267" s="41" t="s">
        <v>70</v>
      </c>
      <c r="AL1267" s="40"/>
      <c r="AM1267" s="41"/>
      <c r="AN1267" s="40"/>
      <c r="AO1267" s="41" t="s">
        <v>70</v>
      </c>
      <c r="AP1267" s="41" t="s">
        <v>70</v>
      </c>
      <c r="AQ1267" s="41" t="s">
        <v>70</v>
      </c>
      <c r="AR1267" s="41" t="s">
        <v>70</v>
      </c>
      <c r="AS1267" s="41" t="s">
        <v>70</v>
      </c>
      <c r="AT1267" s="40"/>
      <c r="AU1267" s="40"/>
      <c r="AV1267" s="34" t="s">
        <v>70</v>
      </c>
      <c r="AW1267" s="34" t="s">
        <v>70</v>
      </c>
      <c r="AX1267" s="34" t="s">
        <v>63</v>
      </c>
      <c r="AY1267" s="34" t="s">
        <v>4296</v>
      </c>
      <c r="AZ1267" s="34" t="s">
        <v>64</v>
      </c>
      <c r="BA1267" s="34" t="s">
        <v>65</v>
      </c>
      <c r="BB1267" s="35">
        <v>2039</v>
      </c>
      <c r="BC1267" s="34" t="s">
        <v>66</v>
      </c>
    </row>
    <row r="1268" spans="1:55" x14ac:dyDescent="0.25">
      <c r="A1268" s="34" t="s">
        <v>2154</v>
      </c>
      <c r="B1268" s="35">
        <v>63761</v>
      </c>
      <c r="C1268" s="34">
        <v>80</v>
      </c>
      <c r="D1268" s="34" t="s">
        <v>2253</v>
      </c>
      <c r="E1268" s="34" t="s">
        <v>2254</v>
      </c>
      <c r="F1268" s="34" t="s">
        <v>2255</v>
      </c>
      <c r="G1268" s="34" t="s">
        <v>467</v>
      </c>
      <c r="H1268" s="34" t="s">
        <v>59</v>
      </c>
      <c r="I1268" s="34" t="s">
        <v>862</v>
      </c>
      <c r="J1268" s="36">
        <v>40045</v>
      </c>
      <c r="K1268" s="36"/>
      <c r="L1268" s="34" t="s">
        <v>61</v>
      </c>
      <c r="M1268" s="40"/>
      <c r="N1268" s="41"/>
      <c r="O1268" s="40"/>
      <c r="P1268" s="41"/>
      <c r="Q1268" s="40"/>
      <c r="R1268" s="41"/>
      <c r="S1268" s="41"/>
      <c r="T1268" s="41" t="s">
        <v>70</v>
      </c>
      <c r="U1268" s="41"/>
      <c r="V1268" s="41"/>
      <c r="W1268" s="40"/>
      <c r="X1268" s="41" t="s">
        <v>70</v>
      </c>
      <c r="Y1268" s="41"/>
      <c r="Z1268" s="40"/>
      <c r="AA1268" s="41"/>
      <c r="AB1268" s="41"/>
      <c r="AC1268" s="41"/>
      <c r="AD1268" s="40"/>
      <c r="AE1268" s="41"/>
      <c r="AF1268" s="41"/>
      <c r="AG1268" s="41" t="s">
        <v>70</v>
      </c>
      <c r="AH1268" s="41"/>
      <c r="AI1268" s="41"/>
      <c r="AJ1268" s="40"/>
      <c r="AK1268" s="41" t="s">
        <v>70</v>
      </c>
      <c r="AL1268" s="40"/>
      <c r="AM1268" s="41"/>
      <c r="AN1268" s="40"/>
      <c r="AO1268" s="41" t="s">
        <v>70</v>
      </c>
      <c r="AP1268" s="41" t="s">
        <v>70</v>
      </c>
      <c r="AQ1268" s="41" t="s">
        <v>70</v>
      </c>
      <c r="AR1268" s="41" t="s">
        <v>70</v>
      </c>
      <c r="AS1268" s="41" t="s">
        <v>70</v>
      </c>
      <c r="AT1268" s="40"/>
      <c r="AU1268" s="40"/>
      <c r="AV1268" s="34" t="s">
        <v>70</v>
      </c>
      <c r="AW1268" s="34" t="s">
        <v>70</v>
      </c>
      <c r="AX1268" s="34" t="s">
        <v>133</v>
      </c>
      <c r="AY1268" s="34" t="s">
        <v>4292</v>
      </c>
      <c r="AZ1268" s="34" t="s">
        <v>64</v>
      </c>
      <c r="BA1268" s="34" t="s">
        <v>65</v>
      </c>
      <c r="BB1268" s="35">
        <v>2024</v>
      </c>
      <c r="BC1268" s="34" t="s">
        <v>185</v>
      </c>
    </row>
    <row r="1269" spans="1:55" x14ac:dyDescent="0.25">
      <c r="A1269" s="34" t="s">
        <v>2301</v>
      </c>
      <c r="B1269" s="35">
        <v>63760</v>
      </c>
      <c r="C1269" s="34">
        <v>28</v>
      </c>
      <c r="D1269" s="34" t="s">
        <v>2345</v>
      </c>
      <c r="E1269" s="34" t="s">
        <v>2346</v>
      </c>
      <c r="F1269" s="34" t="s">
        <v>2255</v>
      </c>
      <c r="G1269" s="34" t="s">
        <v>467</v>
      </c>
      <c r="H1269" s="34" t="s">
        <v>59</v>
      </c>
      <c r="I1269" s="34" t="s">
        <v>862</v>
      </c>
      <c r="J1269" s="36">
        <v>39744</v>
      </c>
      <c r="K1269" s="36"/>
      <c r="L1269" s="34" t="s">
        <v>61</v>
      </c>
      <c r="M1269" s="40"/>
      <c r="N1269" s="41"/>
      <c r="O1269" s="40"/>
      <c r="P1269" s="41"/>
      <c r="Q1269" s="40"/>
      <c r="R1269" s="41"/>
      <c r="S1269" s="41"/>
      <c r="T1269" s="41" t="s">
        <v>70</v>
      </c>
      <c r="U1269" s="41"/>
      <c r="V1269" s="41"/>
      <c r="W1269" s="40"/>
      <c r="X1269" s="41" t="s">
        <v>70</v>
      </c>
      <c r="Y1269" s="41"/>
      <c r="Z1269" s="40"/>
      <c r="AA1269" s="41"/>
      <c r="AB1269" s="41"/>
      <c r="AC1269" s="41"/>
      <c r="AD1269" s="40"/>
      <c r="AE1269" s="41" t="s">
        <v>3456</v>
      </c>
      <c r="AF1269" s="41"/>
      <c r="AG1269" s="41" t="s">
        <v>70</v>
      </c>
      <c r="AH1269" s="41"/>
      <c r="AI1269" s="41"/>
      <c r="AJ1269" s="40"/>
      <c r="AK1269" s="41" t="s">
        <v>70</v>
      </c>
      <c r="AL1269" s="40"/>
      <c r="AM1269" s="41"/>
      <c r="AN1269" s="40"/>
      <c r="AO1269" s="41" t="s">
        <v>70</v>
      </c>
      <c r="AP1269" s="41" t="s">
        <v>70</v>
      </c>
      <c r="AQ1269" s="41" t="s">
        <v>70</v>
      </c>
      <c r="AR1269" s="41" t="s">
        <v>70</v>
      </c>
      <c r="AS1269" s="41" t="s">
        <v>70</v>
      </c>
      <c r="AT1269" s="40"/>
      <c r="AU1269" s="40"/>
      <c r="AV1269" s="34" t="s">
        <v>70</v>
      </c>
      <c r="AW1269" s="34" t="s">
        <v>70</v>
      </c>
      <c r="AX1269" s="34" t="s">
        <v>133</v>
      </c>
      <c r="AY1269" s="34" t="s">
        <v>4289</v>
      </c>
      <c r="AZ1269" s="34" t="s">
        <v>64</v>
      </c>
      <c r="BA1269" s="34" t="s">
        <v>65</v>
      </c>
      <c r="BB1269" s="35">
        <v>2024</v>
      </c>
      <c r="BC1269" s="34" t="s">
        <v>66</v>
      </c>
    </row>
    <row r="1270" spans="1:55" x14ac:dyDescent="0.25">
      <c r="A1270" s="34" t="s">
        <v>134</v>
      </c>
      <c r="B1270" s="35">
        <v>64320</v>
      </c>
      <c r="C1270" s="34">
        <v>100</v>
      </c>
      <c r="D1270" s="34" t="s">
        <v>213</v>
      </c>
      <c r="E1270" s="34" t="s">
        <v>214</v>
      </c>
      <c r="F1270" s="34" t="s">
        <v>3589</v>
      </c>
      <c r="G1270" s="34" t="s">
        <v>3500</v>
      </c>
      <c r="H1270" s="34" t="s">
        <v>4287</v>
      </c>
      <c r="I1270" s="34" t="s">
        <v>4141</v>
      </c>
      <c r="J1270" s="36">
        <v>40269</v>
      </c>
      <c r="K1270" s="36"/>
      <c r="L1270" s="34" t="s">
        <v>61</v>
      </c>
      <c r="M1270" s="40"/>
      <c r="N1270" s="41"/>
      <c r="O1270" s="40"/>
      <c r="P1270" s="41"/>
      <c r="Q1270" s="40"/>
      <c r="R1270" s="41"/>
      <c r="S1270" s="41"/>
      <c r="T1270" s="41" t="s">
        <v>70</v>
      </c>
      <c r="U1270" s="41"/>
      <c r="V1270" s="41"/>
      <c r="W1270" s="40"/>
      <c r="X1270" s="41" t="s">
        <v>70</v>
      </c>
      <c r="Y1270" s="41"/>
      <c r="Z1270" s="41"/>
      <c r="AA1270" s="41"/>
      <c r="AB1270" s="41"/>
      <c r="AC1270" s="41"/>
      <c r="AD1270" s="41"/>
      <c r="AE1270" s="41" t="s">
        <v>3456</v>
      </c>
      <c r="AF1270" s="41"/>
      <c r="AG1270" s="41" t="s">
        <v>70</v>
      </c>
      <c r="AH1270" s="41"/>
      <c r="AI1270" s="41"/>
      <c r="AJ1270" s="41"/>
      <c r="AK1270" s="41" t="s">
        <v>70</v>
      </c>
      <c r="AL1270" s="41"/>
      <c r="AM1270" s="41"/>
      <c r="AN1270" s="41"/>
      <c r="AO1270" s="41" t="s">
        <v>70</v>
      </c>
      <c r="AP1270" s="41"/>
      <c r="AQ1270" s="41"/>
      <c r="AR1270" s="41"/>
      <c r="AS1270" s="41"/>
      <c r="AT1270" s="41"/>
      <c r="AU1270" s="41"/>
      <c r="AV1270" s="34" t="s">
        <v>70</v>
      </c>
      <c r="AW1270" s="34" t="s">
        <v>70</v>
      </c>
      <c r="AX1270" s="34" t="s">
        <v>133</v>
      </c>
      <c r="AY1270" s="34" t="s">
        <v>4290</v>
      </c>
      <c r="AZ1270" s="34" t="s">
        <v>64</v>
      </c>
      <c r="BA1270" s="34" t="s">
        <v>65</v>
      </c>
      <c r="BB1270" s="35">
        <v>2026</v>
      </c>
      <c r="BC1270" s="34" t="s">
        <v>185</v>
      </c>
    </row>
    <row r="1271" spans="1:55" x14ac:dyDescent="0.25">
      <c r="A1271" s="34" t="s">
        <v>1615</v>
      </c>
      <c r="B1271" s="35">
        <v>78498</v>
      </c>
      <c r="C1271" s="34">
        <v>100</v>
      </c>
      <c r="D1271" s="34" t="s">
        <v>1616</v>
      </c>
      <c r="E1271" s="34" t="s">
        <v>1617</v>
      </c>
      <c r="F1271" s="34" t="s">
        <v>1618</v>
      </c>
      <c r="G1271" s="34" t="s">
        <v>303</v>
      </c>
      <c r="H1271" s="34" t="s">
        <v>208</v>
      </c>
      <c r="I1271" s="34" t="s">
        <v>81</v>
      </c>
      <c r="J1271" s="36">
        <v>43435</v>
      </c>
      <c r="K1271" s="36"/>
      <c r="L1271" s="34" t="s">
        <v>61</v>
      </c>
      <c r="M1271" s="40"/>
      <c r="N1271" s="41"/>
      <c r="O1271" s="40"/>
      <c r="P1271" s="41" t="s">
        <v>3456</v>
      </c>
      <c r="Q1271" s="40"/>
      <c r="R1271" s="41" t="s">
        <v>3456</v>
      </c>
      <c r="S1271" s="41"/>
      <c r="T1271" s="41" t="s">
        <v>70</v>
      </c>
      <c r="U1271" s="41"/>
      <c r="V1271" s="41"/>
      <c r="W1271" s="40"/>
      <c r="X1271" s="41" t="s">
        <v>70</v>
      </c>
      <c r="Y1271" s="41"/>
      <c r="Z1271" s="40"/>
      <c r="AA1271" s="41"/>
      <c r="AB1271" s="41"/>
      <c r="AC1271" s="41"/>
      <c r="AD1271" s="40"/>
      <c r="AE1271" s="41" t="s">
        <v>3456</v>
      </c>
      <c r="AF1271" s="41" t="s">
        <v>3456</v>
      </c>
      <c r="AG1271" s="41" t="s">
        <v>70</v>
      </c>
      <c r="AH1271" s="41"/>
      <c r="AI1271" s="41" t="s">
        <v>3456</v>
      </c>
      <c r="AJ1271" s="40"/>
      <c r="AK1271" s="41" t="s">
        <v>70</v>
      </c>
      <c r="AL1271" s="40"/>
      <c r="AM1271" s="41"/>
      <c r="AN1271" s="40"/>
      <c r="AO1271" s="41" t="s">
        <v>70</v>
      </c>
      <c r="AP1271" s="41" t="s">
        <v>70</v>
      </c>
      <c r="AQ1271" s="41" t="s">
        <v>70</v>
      </c>
      <c r="AR1271" s="41" t="s">
        <v>70</v>
      </c>
      <c r="AS1271" s="41" t="s">
        <v>70</v>
      </c>
      <c r="AT1271" s="40"/>
      <c r="AU1271" s="40"/>
      <c r="AV1271" s="34" t="s">
        <v>70</v>
      </c>
      <c r="AW1271" s="34" t="s">
        <v>70</v>
      </c>
      <c r="AX1271" s="34" t="s">
        <v>133</v>
      </c>
      <c r="AY1271" s="34" t="s">
        <v>4295</v>
      </c>
      <c r="AZ1271" s="34" t="s">
        <v>64</v>
      </c>
      <c r="BA1271" s="34" t="s">
        <v>65</v>
      </c>
      <c r="BB1271" s="35">
        <v>2034</v>
      </c>
      <c r="BC1271" s="34" t="s">
        <v>66</v>
      </c>
    </row>
    <row r="1272" spans="1:55" x14ac:dyDescent="0.25">
      <c r="A1272" s="34" t="s">
        <v>1173</v>
      </c>
      <c r="B1272" s="35">
        <v>81159</v>
      </c>
      <c r="C1272" s="34">
        <v>100</v>
      </c>
      <c r="D1272" s="34" t="s">
        <v>4390</v>
      </c>
      <c r="E1272" s="34" t="s">
        <v>4391</v>
      </c>
      <c r="F1272" s="34" t="s">
        <v>512</v>
      </c>
      <c r="G1272" s="34" t="s">
        <v>3548</v>
      </c>
      <c r="H1272" s="34" t="s">
        <v>59</v>
      </c>
      <c r="I1272" s="34" t="s">
        <v>3547</v>
      </c>
      <c r="J1272" s="36">
        <v>45092</v>
      </c>
      <c r="K1272" s="36"/>
      <c r="L1272" s="34" t="s">
        <v>61</v>
      </c>
      <c r="M1272" s="40"/>
      <c r="N1272" s="41" t="s">
        <v>3456</v>
      </c>
      <c r="O1272" s="40"/>
      <c r="P1272" s="41" t="s">
        <v>3456</v>
      </c>
      <c r="Q1272" s="40"/>
      <c r="R1272" s="41" t="s">
        <v>3456</v>
      </c>
      <c r="S1272" s="41" t="s">
        <v>3456</v>
      </c>
      <c r="T1272" s="41" t="s">
        <v>70</v>
      </c>
      <c r="U1272" s="41"/>
      <c r="V1272" s="41" t="s">
        <v>3456</v>
      </c>
      <c r="W1272" s="40"/>
      <c r="X1272" s="41" t="s">
        <v>70</v>
      </c>
      <c r="Y1272" s="41"/>
      <c r="Z1272" s="41"/>
      <c r="AA1272" s="41"/>
      <c r="AB1272" s="41"/>
      <c r="AC1272" s="41"/>
      <c r="AD1272" s="40"/>
      <c r="AE1272" s="41" t="s">
        <v>3456</v>
      </c>
      <c r="AF1272" s="41" t="s">
        <v>3456</v>
      </c>
      <c r="AG1272" s="41" t="s">
        <v>70</v>
      </c>
      <c r="AH1272" s="41"/>
      <c r="AI1272" s="41"/>
      <c r="AJ1272" s="40"/>
      <c r="AK1272" s="41" t="s">
        <v>70</v>
      </c>
      <c r="AL1272" s="40"/>
      <c r="AM1272" s="41"/>
      <c r="AN1272" s="40"/>
      <c r="AO1272" s="41" t="s">
        <v>70</v>
      </c>
      <c r="AP1272" s="41" t="s">
        <v>70</v>
      </c>
      <c r="AQ1272" s="41" t="s">
        <v>70</v>
      </c>
      <c r="AR1272" s="41" t="s">
        <v>70</v>
      </c>
      <c r="AS1272" s="41" t="s">
        <v>70</v>
      </c>
      <c r="AT1272" s="40"/>
      <c r="AU1272" s="40"/>
      <c r="AV1272" s="34" t="s">
        <v>70</v>
      </c>
      <c r="AW1272" s="34" t="s">
        <v>70</v>
      </c>
      <c r="AX1272" s="34" t="s">
        <v>133</v>
      </c>
      <c r="AY1272" s="34" t="s">
        <v>4295</v>
      </c>
      <c r="AZ1272" s="34" t="s">
        <v>64</v>
      </c>
      <c r="BA1272" s="34" t="s">
        <v>65</v>
      </c>
      <c r="BB1272" s="35">
        <v>2039</v>
      </c>
      <c r="BC1272" s="34" t="s">
        <v>103</v>
      </c>
    </row>
    <row r="1273" spans="1:55" x14ac:dyDescent="0.25">
      <c r="A1273" s="34" t="s">
        <v>1074</v>
      </c>
      <c r="B1273" s="35">
        <v>63748</v>
      </c>
      <c r="C1273" s="34">
        <v>100</v>
      </c>
      <c r="D1273" s="34" t="s">
        <v>1075</v>
      </c>
      <c r="E1273" s="34" t="s">
        <v>1076</v>
      </c>
      <c r="F1273" s="34" t="s">
        <v>1077</v>
      </c>
      <c r="G1273" s="34" t="s">
        <v>58</v>
      </c>
      <c r="H1273" s="34" t="s">
        <v>59</v>
      </c>
      <c r="I1273" s="34" t="s">
        <v>1078</v>
      </c>
      <c r="J1273" s="36">
        <v>39898</v>
      </c>
      <c r="K1273" s="36"/>
      <c r="L1273" s="34" t="s">
        <v>61</v>
      </c>
      <c r="M1273" s="40">
        <v>45294</v>
      </c>
      <c r="N1273" s="41"/>
      <c r="O1273" s="40"/>
      <c r="P1273" s="41"/>
      <c r="Q1273" s="40"/>
      <c r="R1273" s="41"/>
      <c r="S1273" s="41"/>
      <c r="T1273" s="41" t="s">
        <v>70</v>
      </c>
      <c r="U1273" s="41"/>
      <c r="V1273" s="41"/>
      <c r="W1273" s="40"/>
      <c r="X1273" s="41" t="s">
        <v>70</v>
      </c>
      <c r="Y1273" s="41"/>
      <c r="Z1273" s="41"/>
      <c r="AA1273" s="41"/>
      <c r="AB1273" s="41"/>
      <c r="AC1273" s="41"/>
      <c r="AD1273" s="40"/>
      <c r="AE1273" s="41"/>
      <c r="AF1273" s="41"/>
      <c r="AG1273" s="41" t="s">
        <v>70</v>
      </c>
      <c r="AH1273" s="41"/>
      <c r="AI1273" s="41"/>
      <c r="AJ1273" s="40"/>
      <c r="AK1273" s="41" t="s">
        <v>70</v>
      </c>
      <c r="AL1273" s="40"/>
      <c r="AM1273" s="41"/>
      <c r="AN1273" s="40"/>
      <c r="AO1273" s="41" t="s">
        <v>70</v>
      </c>
      <c r="AP1273" s="41" t="s">
        <v>70</v>
      </c>
      <c r="AQ1273" s="41" t="s">
        <v>70</v>
      </c>
      <c r="AR1273" s="41" t="s">
        <v>70</v>
      </c>
      <c r="AS1273" s="41" t="s">
        <v>70</v>
      </c>
      <c r="AT1273" s="40"/>
      <c r="AU1273" s="40"/>
      <c r="AV1273" s="34" t="s">
        <v>70</v>
      </c>
      <c r="AW1273" s="34" t="s">
        <v>70</v>
      </c>
      <c r="AX1273" s="34" t="s">
        <v>63</v>
      </c>
      <c r="AY1273" s="34" t="s">
        <v>4292</v>
      </c>
      <c r="AZ1273" s="34" t="s">
        <v>64</v>
      </c>
      <c r="BA1273" s="34" t="s">
        <v>65</v>
      </c>
      <c r="BB1273" s="35">
        <v>2024</v>
      </c>
      <c r="BC1273" s="34" t="s">
        <v>66</v>
      </c>
    </row>
    <row r="1274" spans="1:55" x14ac:dyDescent="0.25">
      <c r="A1274" s="34" t="s">
        <v>2719</v>
      </c>
      <c r="B1274" s="35">
        <v>81760</v>
      </c>
      <c r="C1274" s="34">
        <v>100</v>
      </c>
      <c r="D1274" s="34" t="s">
        <v>4587</v>
      </c>
      <c r="E1274" s="34" t="s">
        <v>4588</v>
      </c>
      <c r="F1274" s="34" t="s">
        <v>4586</v>
      </c>
      <c r="G1274" s="34" t="s">
        <v>215</v>
      </c>
      <c r="H1274" s="34" t="s">
        <v>4287</v>
      </c>
      <c r="I1274" s="34" t="s">
        <v>3531</v>
      </c>
      <c r="J1274" s="36">
        <v>45105</v>
      </c>
      <c r="K1274" s="36"/>
      <c r="L1274" s="34" t="s">
        <v>71</v>
      </c>
      <c r="M1274" s="40"/>
      <c r="N1274" s="41" t="s">
        <v>3456</v>
      </c>
      <c r="O1274" s="40">
        <v>32363</v>
      </c>
      <c r="P1274" s="41"/>
      <c r="Q1274" s="40">
        <v>32363</v>
      </c>
      <c r="R1274" s="41"/>
      <c r="S1274" s="41"/>
      <c r="T1274" s="41" t="s">
        <v>70</v>
      </c>
      <c r="U1274" s="41"/>
      <c r="V1274" s="41"/>
      <c r="W1274" s="40">
        <v>32363</v>
      </c>
      <c r="X1274" s="41" t="s">
        <v>70</v>
      </c>
      <c r="Y1274" s="41"/>
      <c r="Z1274" s="40"/>
      <c r="AA1274" s="41" t="s">
        <v>3456</v>
      </c>
      <c r="AB1274" s="41"/>
      <c r="AC1274" s="41"/>
      <c r="AD1274" s="40"/>
      <c r="AE1274" s="41" t="s">
        <v>3456</v>
      </c>
      <c r="AF1274" s="41" t="s">
        <v>3456</v>
      </c>
      <c r="AG1274" s="41" t="s">
        <v>70</v>
      </c>
      <c r="AH1274" s="41"/>
      <c r="AI1274" s="41"/>
      <c r="AJ1274" s="40"/>
      <c r="AK1274" s="41" t="s">
        <v>70</v>
      </c>
      <c r="AL1274" s="40"/>
      <c r="AM1274" s="41"/>
      <c r="AN1274" s="40"/>
      <c r="AO1274" s="41" t="s">
        <v>70</v>
      </c>
      <c r="AP1274" s="41" t="s">
        <v>70</v>
      </c>
      <c r="AQ1274" s="41" t="s">
        <v>70</v>
      </c>
      <c r="AR1274" s="41" t="s">
        <v>70</v>
      </c>
      <c r="AS1274" s="41" t="s">
        <v>70</v>
      </c>
      <c r="AT1274" s="40"/>
      <c r="AU1274" s="40"/>
      <c r="AV1274" s="34" t="s">
        <v>70</v>
      </c>
      <c r="AW1274" s="34" t="s">
        <v>70</v>
      </c>
      <c r="AX1274" s="34" t="s">
        <v>63</v>
      </c>
      <c r="AY1274" s="34" t="s">
        <v>4286</v>
      </c>
      <c r="AZ1274" s="34" t="s">
        <v>64</v>
      </c>
      <c r="BA1274" s="34" t="s">
        <v>65</v>
      </c>
      <c r="BB1274" s="35">
        <v>2039</v>
      </c>
      <c r="BC1274" s="34" t="s">
        <v>66</v>
      </c>
    </row>
    <row r="1275" spans="1:55" x14ac:dyDescent="0.25">
      <c r="A1275" s="34" t="s">
        <v>2719</v>
      </c>
      <c r="B1275" s="35">
        <v>79902</v>
      </c>
      <c r="C1275" s="34">
        <v>100</v>
      </c>
      <c r="D1275" s="34" t="s">
        <v>4584</v>
      </c>
      <c r="E1275" s="34" t="s">
        <v>4585</v>
      </c>
      <c r="F1275" s="34" t="s">
        <v>4586</v>
      </c>
      <c r="G1275" s="34" t="s">
        <v>215</v>
      </c>
      <c r="H1275" s="34" t="s">
        <v>4287</v>
      </c>
      <c r="I1275" s="34" t="s">
        <v>3531</v>
      </c>
      <c r="J1275" s="36">
        <v>45105</v>
      </c>
      <c r="K1275" s="36"/>
      <c r="L1275" s="34" t="s">
        <v>71</v>
      </c>
      <c r="M1275" s="40"/>
      <c r="N1275" s="41" t="s">
        <v>3456</v>
      </c>
      <c r="O1275" s="40">
        <v>32363</v>
      </c>
      <c r="P1275" s="41"/>
      <c r="Q1275" s="40">
        <v>32363</v>
      </c>
      <c r="R1275" s="41"/>
      <c r="S1275" s="41"/>
      <c r="T1275" s="41" t="s">
        <v>70</v>
      </c>
      <c r="U1275" s="41"/>
      <c r="V1275" s="41"/>
      <c r="W1275" s="40">
        <v>32363</v>
      </c>
      <c r="X1275" s="41" t="s">
        <v>70</v>
      </c>
      <c r="Y1275" s="41"/>
      <c r="Z1275" s="40"/>
      <c r="AA1275" s="41" t="s">
        <v>3456</v>
      </c>
      <c r="AB1275" s="41"/>
      <c r="AC1275" s="41"/>
      <c r="AD1275" s="40"/>
      <c r="AE1275" s="41" t="s">
        <v>3456</v>
      </c>
      <c r="AF1275" s="41" t="s">
        <v>3456</v>
      </c>
      <c r="AG1275" s="41" t="s">
        <v>70</v>
      </c>
      <c r="AH1275" s="41"/>
      <c r="AI1275" s="41"/>
      <c r="AJ1275" s="40"/>
      <c r="AK1275" s="41" t="s">
        <v>70</v>
      </c>
      <c r="AL1275" s="40"/>
      <c r="AM1275" s="41"/>
      <c r="AN1275" s="40"/>
      <c r="AO1275" s="41" t="s">
        <v>70</v>
      </c>
      <c r="AP1275" s="41" t="s">
        <v>70</v>
      </c>
      <c r="AQ1275" s="41" t="s">
        <v>70</v>
      </c>
      <c r="AR1275" s="41" t="s">
        <v>70</v>
      </c>
      <c r="AS1275" s="41" t="s">
        <v>70</v>
      </c>
      <c r="AT1275" s="40"/>
      <c r="AU1275" s="40"/>
      <c r="AV1275" s="34" t="s">
        <v>70</v>
      </c>
      <c r="AW1275" s="34" t="s">
        <v>70</v>
      </c>
      <c r="AX1275" s="34" t="s">
        <v>63</v>
      </c>
      <c r="AY1275" s="34" t="s">
        <v>4286</v>
      </c>
      <c r="AZ1275" s="34" t="s">
        <v>64</v>
      </c>
      <c r="BA1275" s="34" t="s">
        <v>65</v>
      </c>
      <c r="BB1275" s="35">
        <v>2039</v>
      </c>
      <c r="BC1275" s="34" t="s">
        <v>66</v>
      </c>
    </row>
    <row r="1276" spans="1:55" x14ac:dyDescent="0.25">
      <c r="A1276" s="34" t="s">
        <v>1350</v>
      </c>
      <c r="B1276" s="35">
        <v>66380</v>
      </c>
      <c r="C1276" s="34">
        <v>100</v>
      </c>
      <c r="D1276" s="34" t="s">
        <v>1374</v>
      </c>
      <c r="E1276" s="34" t="s">
        <v>1375</v>
      </c>
      <c r="F1276" s="34" t="s">
        <v>1376</v>
      </c>
      <c r="G1276" s="34" t="s">
        <v>230</v>
      </c>
      <c r="H1276" s="34" t="s">
        <v>59</v>
      </c>
      <c r="I1276" s="34" t="s">
        <v>1377</v>
      </c>
      <c r="J1276" s="36">
        <v>41941</v>
      </c>
      <c r="K1276" s="36"/>
      <c r="L1276" s="34" t="s">
        <v>61</v>
      </c>
      <c r="M1276" s="40"/>
      <c r="N1276" s="41"/>
      <c r="O1276" s="40"/>
      <c r="P1276" s="41" t="s">
        <v>3456</v>
      </c>
      <c r="Q1276" s="40"/>
      <c r="R1276" s="41" t="s">
        <v>3456</v>
      </c>
      <c r="S1276" s="41"/>
      <c r="T1276" s="41" t="s">
        <v>70</v>
      </c>
      <c r="U1276" s="41"/>
      <c r="V1276" s="41"/>
      <c r="W1276" s="40"/>
      <c r="X1276" s="41" t="s">
        <v>70</v>
      </c>
      <c r="Y1276" s="41"/>
      <c r="Z1276" s="41"/>
      <c r="AA1276" s="41"/>
      <c r="AB1276" s="41"/>
      <c r="AC1276" s="41"/>
      <c r="AD1276" s="40"/>
      <c r="AE1276" s="41" t="s">
        <v>3456</v>
      </c>
      <c r="AF1276" s="41"/>
      <c r="AG1276" s="41" t="s">
        <v>70</v>
      </c>
      <c r="AH1276" s="41"/>
      <c r="AI1276" s="41"/>
      <c r="AJ1276" s="40"/>
      <c r="AK1276" s="41" t="s">
        <v>70</v>
      </c>
      <c r="AL1276" s="40"/>
      <c r="AM1276" s="41"/>
      <c r="AN1276" s="40"/>
      <c r="AO1276" s="41" t="s">
        <v>70</v>
      </c>
      <c r="AP1276" s="41" t="s">
        <v>70</v>
      </c>
      <c r="AQ1276" s="41" t="s">
        <v>70</v>
      </c>
      <c r="AR1276" s="41" t="s">
        <v>70</v>
      </c>
      <c r="AS1276" s="41" t="s">
        <v>70</v>
      </c>
      <c r="AT1276" s="40"/>
      <c r="AU1276" s="40"/>
      <c r="AV1276" s="34" t="s">
        <v>70</v>
      </c>
      <c r="AW1276" s="34" t="s">
        <v>70</v>
      </c>
      <c r="AX1276" s="34" t="s">
        <v>133</v>
      </c>
      <c r="AY1276" s="34" t="s">
        <v>4290</v>
      </c>
      <c r="AZ1276" s="34" t="s">
        <v>64</v>
      </c>
      <c r="BA1276" s="34" t="s">
        <v>65</v>
      </c>
      <c r="BB1276" s="35">
        <v>2030</v>
      </c>
      <c r="BC1276" s="34" t="s">
        <v>66</v>
      </c>
    </row>
    <row r="1277" spans="1:55" x14ac:dyDescent="0.25">
      <c r="A1277" s="34" t="s">
        <v>3554</v>
      </c>
      <c r="B1277" s="35">
        <v>79752</v>
      </c>
      <c r="C1277" s="34">
        <v>100</v>
      </c>
      <c r="D1277" s="34" t="s">
        <v>4100</v>
      </c>
      <c r="E1277" s="34" t="s">
        <v>4099</v>
      </c>
      <c r="F1277" s="34" t="s">
        <v>960</v>
      </c>
      <c r="G1277" s="34" t="s">
        <v>150</v>
      </c>
      <c r="H1277" s="34" t="s">
        <v>4287</v>
      </c>
      <c r="I1277" s="34" t="s">
        <v>118</v>
      </c>
      <c r="J1277" s="36">
        <v>44743</v>
      </c>
      <c r="K1277" s="36"/>
      <c r="L1277" s="34" t="s">
        <v>71</v>
      </c>
      <c r="M1277" s="40"/>
      <c r="N1277" s="41" t="s">
        <v>3456</v>
      </c>
      <c r="O1277" s="40">
        <v>32363</v>
      </c>
      <c r="P1277" s="41"/>
      <c r="Q1277" s="40">
        <v>32363</v>
      </c>
      <c r="R1277" s="41"/>
      <c r="S1277" s="41"/>
      <c r="T1277" s="41" t="s">
        <v>70</v>
      </c>
      <c r="U1277" s="41"/>
      <c r="V1277" s="41"/>
      <c r="W1277" s="40">
        <v>32363</v>
      </c>
      <c r="X1277" s="41" t="s">
        <v>70</v>
      </c>
      <c r="Y1277" s="41"/>
      <c r="Z1277" s="40"/>
      <c r="AA1277" s="41" t="s">
        <v>3456</v>
      </c>
      <c r="AB1277" s="41"/>
      <c r="AC1277" s="41"/>
      <c r="AD1277" s="40"/>
      <c r="AE1277" s="41" t="s">
        <v>3456</v>
      </c>
      <c r="AF1277" s="41" t="s">
        <v>3456</v>
      </c>
      <c r="AG1277" s="41" t="s">
        <v>70</v>
      </c>
      <c r="AH1277" s="41"/>
      <c r="AI1277" s="41"/>
      <c r="AJ1277" s="40"/>
      <c r="AK1277" s="41" t="s">
        <v>70</v>
      </c>
      <c r="AL1277" s="40"/>
      <c r="AM1277" s="41"/>
      <c r="AN1277" s="40"/>
      <c r="AO1277" s="41" t="s">
        <v>70</v>
      </c>
      <c r="AP1277" s="41" t="s">
        <v>70</v>
      </c>
      <c r="AQ1277" s="41" t="s">
        <v>70</v>
      </c>
      <c r="AR1277" s="41" t="s">
        <v>70</v>
      </c>
      <c r="AS1277" s="41" t="s">
        <v>70</v>
      </c>
      <c r="AT1277" s="40"/>
      <c r="AU1277" s="40"/>
      <c r="AV1277" s="34" t="s">
        <v>70</v>
      </c>
      <c r="AW1277" s="34" t="s">
        <v>70</v>
      </c>
      <c r="AX1277" s="34" t="s">
        <v>63</v>
      </c>
      <c r="AY1277" s="34" t="s">
        <v>4289</v>
      </c>
      <c r="AZ1277" s="34" t="s">
        <v>64</v>
      </c>
      <c r="BA1277" s="34" t="s">
        <v>65</v>
      </c>
      <c r="BB1277" s="35">
        <v>2039</v>
      </c>
      <c r="BC1277" s="34" t="s">
        <v>66</v>
      </c>
    </row>
    <row r="1278" spans="1:55" x14ac:dyDescent="0.25">
      <c r="A1278" s="34" t="s">
        <v>3060</v>
      </c>
      <c r="B1278" s="35">
        <v>63913</v>
      </c>
      <c r="C1278" s="34">
        <v>100</v>
      </c>
      <c r="D1278" s="34" t="s">
        <v>3061</v>
      </c>
      <c r="E1278" s="34" t="s">
        <v>3062</v>
      </c>
      <c r="F1278" s="34" t="s">
        <v>188</v>
      </c>
      <c r="G1278" s="34" t="s">
        <v>58</v>
      </c>
      <c r="H1278" s="34" t="s">
        <v>59</v>
      </c>
      <c r="I1278" s="34" t="s">
        <v>60</v>
      </c>
      <c r="J1278" s="36">
        <v>39794</v>
      </c>
      <c r="K1278" s="36"/>
      <c r="L1278" s="34" t="s">
        <v>61</v>
      </c>
      <c r="M1278" s="40"/>
      <c r="N1278" s="41"/>
      <c r="O1278" s="40"/>
      <c r="P1278" s="41" t="s">
        <v>3456</v>
      </c>
      <c r="Q1278" s="40"/>
      <c r="R1278" s="41" t="s">
        <v>3456</v>
      </c>
      <c r="S1278" s="41"/>
      <c r="T1278" s="41" t="s">
        <v>70</v>
      </c>
      <c r="U1278" s="41"/>
      <c r="V1278" s="41"/>
      <c r="W1278" s="40"/>
      <c r="X1278" s="41" t="s">
        <v>70</v>
      </c>
      <c r="Y1278" s="41"/>
      <c r="Z1278" s="40"/>
      <c r="AA1278" s="41"/>
      <c r="AB1278" s="41"/>
      <c r="AC1278" s="41"/>
      <c r="AD1278" s="40"/>
      <c r="AE1278" s="41" t="s">
        <v>3456</v>
      </c>
      <c r="AF1278" s="41"/>
      <c r="AG1278" s="41" t="s">
        <v>70</v>
      </c>
      <c r="AH1278" s="41"/>
      <c r="AI1278" s="41"/>
      <c r="AJ1278" s="40"/>
      <c r="AK1278" s="41" t="s">
        <v>70</v>
      </c>
      <c r="AL1278" s="40"/>
      <c r="AM1278" s="41"/>
      <c r="AN1278" s="40"/>
      <c r="AO1278" s="41" t="s">
        <v>70</v>
      </c>
      <c r="AP1278" s="41" t="s">
        <v>70</v>
      </c>
      <c r="AQ1278" s="41" t="s">
        <v>70</v>
      </c>
      <c r="AR1278" s="41" t="s">
        <v>70</v>
      </c>
      <c r="AS1278" s="41" t="s">
        <v>70</v>
      </c>
      <c r="AT1278" s="40"/>
      <c r="AU1278" s="40"/>
      <c r="AV1278" s="34" t="s">
        <v>70</v>
      </c>
      <c r="AW1278" s="34" t="s">
        <v>70</v>
      </c>
      <c r="AX1278" s="34" t="s">
        <v>63</v>
      </c>
      <c r="AY1278" s="34" t="s">
        <v>70</v>
      </c>
      <c r="AZ1278" s="34" t="s">
        <v>64</v>
      </c>
      <c r="BA1278" s="34" t="s">
        <v>65</v>
      </c>
      <c r="BB1278" s="35">
        <v>2024</v>
      </c>
      <c r="BC1278" s="34" t="s">
        <v>66</v>
      </c>
    </row>
    <row r="1279" spans="1:55" x14ac:dyDescent="0.25">
      <c r="A1279" s="34" t="s">
        <v>1955</v>
      </c>
      <c r="B1279" s="35">
        <v>61751</v>
      </c>
      <c r="C1279" s="34">
        <v>86</v>
      </c>
      <c r="D1279" s="34" t="s">
        <v>1980</v>
      </c>
      <c r="E1279" s="34" t="s">
        <v>1981</v>
      </c>
      <c r="F1279" s="34" t="s">
        <v>1982</v>
      </c>
      <c r="G1279" s="34" t="s">
        <v>173</v>
      </c>
      <c r="H1279" s="34" t="s">
        <v>144</v>
      </c>
      <c r="I1279" s="34" t="s">
        <v>174</v>
      </c>
      <c r="J1279" s="36">
        <v>38716</v>
      </c>
      <c r="K1279" s="36"/>
      <c r="L1279" s="34" t="s">
        <v>61</v>
      </c>
      <c r="M1279" s="40"/>
      <c r="N1279" s="41"/>
      <c r="O1279" s="40"/>
      <c r="P1279" s="41"/>
      <c r="Q1279" s="40"/>
      <c r="R1279" s="41" t="s">
        <v>3456</v>
      </c>
      <c r="S1279" s="41"/>
      <c r="T1279" s="41" t="s">
        <v>70</v>
      </c>
      <c r="U1279" s="41"/>
      <c r="V1279" s="41"/>
      <c r="W1279" s="40"/>
      <c r="X1279" s="41" t="s">
        <v>70</v>
      </c>
      <c r="Y1279" s="41"/>
      <c r="Z1279" s="40"/>
      <c r="AA1279" s="41"/>
      <c r="AB1279" s="41"/>
      <c r="AC1279" s="41"/>
      <c r="AD1279" s="40"/>
      <c r="AE1279" s="41" t="s">
        <v>3456</v>
      </c>
      <c r="AF1279" s="41" t="s">
        <v>3456</v>
      </c>
      <c r="AG1279" s="41" t="s">
        <v>70</v>
      </c>
      <c r="AH1279" s="41"/>
      <c r="AI1279" s="41"/>
      <c r="AJ1279" s="40"/>
      <c r="AK1279" s="41" t="s">
        <v>70</v>
      </c>
      <c r="AL1279" s="40"/>
      <c r="AM1279" s="41"/>
      <c r="AN1279" s="40"/>
      <c r="AO1279" s="41" t="s">
        <v>70</v>
      </c>
      <c r="AP1279" s="41" t="s">
        <v>70</v>
      </c>
      <c r="AQ1279" s="41" t="s">
        <v>70</v>
      </c>
      <c r="AR1279" s="41" t="s">
        <v>70</v>
      </c>
      <c r="AS1279" s="41" t="s">
        <v>70</v>
      </c>
      <c r="AT1279" s="40"/>
      <c r="AU1279" s="40"/>
      <c r="AV1279" s="34" t="s">
        <v>70</v>
      </c>
      <c r="AW1279" s="34" t="s">
        <v>70</v>
      </c>
      <c r="AX1279" s="34" t="s">
        <v>133</v>
      </c>
      <c r="AY1279" s="34" t="s">
        <v>4302</v>
      </c>
      <c r="AZ1279" s="34" t="s">
        <v>64</v>
      </c>
      <c r="BA1279" s="34" t="s">
        <v>423</v>
      </c>
      <c r="BB1279" s="35">
        <v>2021</v>
      </c>
      <c r="BC1279" s="34" t="s">
        <v>66</v>
      </c>
    </row>
    <row r="1280" spans="1:55" x14ac:dyDescent="0.25">
      <c r="A1280" s="34" t="s">
        <v>2698</v>
      </c>
      <c r="B1280" s="35">
        <v>78829</v>
      </c>
      <c r="C1280" s="34">
        <v>100</v>
      </c>
      <c r="D1280" s="34" t="s">
        <v>2699</v>
      </c>
      <c r="E1280" s="34" t="s">
        <v>2700</v>
      </c>
      <c r="F1280" s="34" t="s">
        <v>306</v>
      </c>
      <c r="G1280" s="34" t="s">
        <v>155</v>
      </c>
      <c r="H1280" s="34" t="s">
        <v>208</v>
      </c>
      <c r="I1280" s="34" t="s">
        <v>670</v>
      </c>
      <c r="J1280" s="36">
        <v>43934</v>
      </c>
      <c r="K1280" s="36"/>
      <c r="L1280" s="34" t="s">
        <v>61</v>
      </c>
      <c r="M1280" s="40"/>
      <c r="N1280" s="41"/>
      <c r="O1280" s="40"/>
      <c r="P1280" s="41" t="s">
        <v>3456</v>
      </c>
      <c r="Q1280" s="40"/>
      <c r="R1280" s="41" t="s">
        <v>3456</v>
      </c>
      <c r="S1280" s="41"/>
      <c r="T1280" s="41" t="s">
        <v>70</v>
      </c>
      <c r="U1280" s="41"/>
      <c r="V1280" s="41"/>
      <c r="W1280" s="40"/>
      <c r="X1280" s="41" t="s">
        <v>70</v>
      </c>
      <c r="Y1280" s="41"/>
      <c r="Z1280" s="40"/>
      <c r="AA1280" s="41"/>
      <c r="AB1280" s="41"/>
      <c r="AC1280" s="41"/>
      <c r="AD1280" s="40"/>
      <c r="AE1280" s="41" t="s">
        <v>3456</v>
      </c>
      <c r="AF1280" s="41"/>
      <c r="AG1280" s="41" t="s">
        <v>70</v>
      </c>
      <c r="AH1280" s="41"/>
      <c r="AI1280" s="41"/>
      <c r="AJ1280" s="40"/>
      <c r="AK1280" s="41" t="s">
        <v>70</v>
      </c>
      <c r="AL1280" s="40"/>
      <c r="AM1280" s="41"/>
      <c r="AN1280" s="40"/>
      <c r="AO1280" s="41" t="s">
        <v>70</v>
      </c>
      <c r="AP1280" s="41" t="s">
        <v>70</v>
      </c>
      <c r="AQ1280" s="41" t="s">
        <v>70</v>
      </c>
      <c r="AR1280" s="41" t="s">
        <v>70</v>
      </c>
      <c r="AS1280" s="41" t="s">
        <v>70</v>
      </c>
      <c r="AT1280" s="40"/>
      <c r="AU1280" s="40"/>
      <c r="AV1280" s="34" t="s">
        <v>70</v>
      </c>
      <c r="AW1280" s="34" t="s">
        <v>70</v>
      </c>
      <c r="AX1280" s="34" t="s">
        <v>133</v>
      </c>
      <c r="AY1280" s="34" t="s">
        <v>4295</v>
      </c>
      <c r="AZ1280" s="34" t="s">
        <v>64</v>
      </c>
      <c r="BA1280" s="34" t="s">
        <v>65</v>
      </c>
      <c r="BB1280" s="35">
        <v>2037</v>
      </c>
      <c r="BC1280" s="34" t="s">
        <v>119</v>
      </c>
    </row>
    <row r="1281" spans="1:55" x14ac:dyDescent="0.25">
      <c r="A1281" s="34" t="s">
        <v>2656</v>
      </c>
      <c r="B1281" s="35">
        <v>78776</v>
      </c>
      <c r="C1281" s="34">
        <v>100</v>
      </c>
      <c r="D1281" s="34" t="s">
        <v>2673</v>
      </c>
      <c r="E1281" s="34" t="s">
        <v>2674</v>
      </c>
      <c r="F1281" s="34" t="s">
        <v>2586</v>
      </c>
      <c r="G1281" s="34" t="s">
        <v>3521</v>
      </c>
      <c r="H1281" s="34" t="s">
        <v>4287</v>
      </c>
      <c r="I1281" s="34" t="s">
        <v>2587</v>
      </c>
      <c r="J1281" s="36">
        <v>43672</v>
      </c>
      <c r="K1281" s="36"/>
      <c r="L1281" s="34" t="s">
        <v>61</v>
      </c>
      <c r="M1281" s="40">
        <v>45268</v>
      </c>
      <c r="N1281" s="41"/>
      <c r="O1281" s="40"/>
      <c r="P1281" s="41" t="s">
        <v>3456</v>
      </c>
      <c r="Q1281" s="40"/>
      <c r="R1281" s="41"/>
      <c r="S1281" s="41"/>
      <c r="T1281" s="41" t="s">
        <v>70</v>
      </c>
      <c r="U1281" s="41"/>
      <c r="V1281" s="41"/>
      <c r="W1281" s="40"/>
      <c r="X1281" s="41" t="s">
        <v>70</v>
      </c>
      <c r="Y1281" s="41"/>
      <c r="Z1281" s="40"/>
      <c r="AA1281" s="41"/>
      <c r="AB1281" s="41"/>
      <c r="AC1281" s="41"/>
      <c r="AD1281" s="40"/>
      <c r="AE1281" s="41"/>
      <c r="AF1281" s="41"/>
      <c r="AG1281" s="41" t="s">
        <v>70</v>
      </c>
      <c r="AH1281" s="41"/>
      <c r="AI1281" s="41"/>
      <c r="AJ1281" s="40"/>
      <c r="AK1281" s="41" t="s">
        <v>70</v>
      </c>
      <c r="AL1281" s="40"/>
      <c r="AM1281" s="41"/>
      <c r="AN1281" s="40"/>
      <c r="AO1281" s="41" t="s">
        <v>70</v>
      </c>
      <c r="AP1281" s="41" t="s">
        <v>70</v>
      </c>
      <c r="AQ1281" s="41" t="s">
        <v>70</v>
      </c>
      <c r="AR1281" s="41" t="s">
        <v>70</v>
      </c>
      <c r="AS1281" s="41" t="s">
        <v>70</v>
      </c>
      <c r="AT1281" s="40"/>
      <c r="AU1281" s="40"/>
      <c r="AV1281" s="34" t="s">
        <v>70</v>
      </c>
      <c r="AW1281" s="34" t="s">
        <v>70</v>
      </c>
      <c r="AX1281" s="34" t="s">
        <v>63</v>
      </c>
      <c r="AY1281" s="34" t="s">
        <v>4311</v>
      </c>
      <c r="AZ1281" s="34" t="s">
        <v>64</v>
      </c>
      <c r="BA1281" s="34" t="s">
        <v>65</v>
      </c>
      <c r="BB1281" s="35">
        <v>2034</v>
      </c>
      <c r="BC1281" s="34" t="s">
        <v>66</v>
      </c>
    </row>
    <row r="1282" spans="1:55" x14ac:dyDescent="0.25">
      <c r="A1282" s="34" t="s">
        <v>3411</v>
      </c>
      <c r="B1282" s="35">
        <v>66652</v>
      </c>
      <c r="C1282" s="34">
        <v>100</v>
      </c>
      <c r="D1282" s="34" t="s">
        <v>3423</v>
      </c>
      <c r="E1282" s="34" t="s">
        <v>3424</v>
      </c>
      <c r="F1282" s="34" t="s">
        <v>3037</v>
      </c>
      <c r="G1282" s="34" t="s">
        <v>234</v>
      </c>
      <c r="H1282" s="34" t="s">
        <v>144</v>
      </c>
      <c r="I1282" s="34" t="s">
        <v>60</v>
      </c>
      <c r="J1282" s="36">
        <v>42230</v>
      </c>
      <c r="K1282" s="36"/>
      <c r="L1282" s="34" t="s">
        <v>61</v>
      </c>
      <c r="M1282" s="40"/>
      <c r="N1282" s="41"/>
      <c r="O1282" s="40"/>
      <c r="P1282" s="41" t="s">
        <v>3456</v>
      </c>
      <c r="Q1282" s="40"/>
      <c r="R1282" s="41"/>
      <c r="S1282" s="41"/>
      <c r="T1282" s="41" t="s">
        <v>70</v>
      </c>
      <c r="U1282" s="41"/>
      <c r="V1282" s="41"/>
      <c r="W1282" s="40"/>
      <c r="X1282" s="41" t="s">
        <v>70</v>
      </c>
      <c r="Y1282" s="41"/>
      <c r="Z1282" s="40"/>
      <c r="AA1282" s="41"/>
      <c r="AB1282" s="41"/>
      <c r="AC1282" s="41"/>
      <c r="AD1282" s="40"/>
      <c r="AE1282" s="41"/>
      <c r="AF1282" s="41"/>
      <c r="AG1282" s="41" t="s">
        <v>70</v>
      </c>
      <c r="AH1282" s="41"/>
      <c r="AI1282" s="41"/>
      <c r="AJ1282" s="40"/>
      <c r="AK1282" s="41" t="s">
        <v>70</v>
      </c>
      <c r="AL1282" s="40"/>
      <c r="AM1282" s="41"/>
      <c r="AN1282" s="40"/>
      <c r="AO1282" s="41" t="s">
        <v>70</v>
      </c>
      <c r="AP1282" s="41" t="s">
        <v>70</v>
      </c>
      <c r="AQ1282" s="41" t="s">
        <v>70</v>
      </c>
      <c r="AR1282" s="41" t="s">
        <v>70</v>
      </c>
      <c r="AS1282" s="41" t="s">
        <v>70</v>
      </c>
      <c r="AT1282" s="40"/>
      <c r="AU1282" s="40"/>
      <c r="AV1282" s="34" t="s">
        <v>70</v>
      </c>
      <c r="AW1282" s="34" t="s">
        <v>70</v>
      </c>
      <c r="AX1282" s="34" t="s">
        <v>63</v>
      </c>
      <c r="AY1282" s="34" t="s">
        <v>70</v>
      </c>
      <c r="AZ1282" s="34" t="s">
        <v>64</v>
      </c>
      <c r="BA1282" s="34" t="s">
        <v>955</v>
      </c>
      <c r="BB1282" s="35">
        <v>2030</v>
      </c>
      <c r="BC1282" s="34" t="s">
        <v>66</v>
      </c>
    </row>
    <row r="1283" spans="1:55" x14ac:dyDescent="0.25">
      <c r="A1283" s="34" t="s">
        <v>3657</v>
      </c>
      <c r="B1283" s="35">
        <v>79935</v>
      </c>
      <c r="C1283" s="34">
        <v>100</v>
      </c>
      <c r="D1283" s="34" t="s">
        <v>3656</v>
      </c>
      <c r="E1283" s="34" t="s">
        <v>3655</v>
      </c>
      <c r="F1283" s="34" t="s">
        <v>825</v>
      </c>
      <c r="G1283" s="34" t="s">
        <v>3548</v>
      </c>
      <c r="H1283" s="34" t="s">
        <v>59</v>
      </c>
      <c r="I1283" s="34" t="s">
        <v>70</v>
      </c>
      <c r="J1283" s="36">
        <v>44553</v>
      </c>
      <c r="K1283" s="36"/>
      <c r="L1283" s="34" t="s">
        <v>71</v>
      </c>
      <c r="M1283" s="40"/>
      <c r="N1283" s="41" t="s">
        <v>3456</v>
      </c>
      <c r="O1283" s="40">
        <v>32363</v>
      </c>
      <c r="P1283" s="41"/>
      <c r="Q1283" s="40">
        <v>32363</v>
      </c>
      <c r="R1283" s="41"/>
      <c r="S1283" s="41"/>
      <c r="T1283" s="41" t="s">
        <v>70</v>
      </c>
      <c r="U1283" s="41"/>
      <c r="V1283" s="41"/>
      <c r="W1283" s="40">
        <v>32363</v>
      </c>
      <c r="X1283" s="41" t="s">
        <v>70</v>
      </c>
      <c r="Y1283" s="41"/>
      <c r="Z1283" s="41"/>
      <c r="AA1283" s="41" t="s">
        <v>3456</v>
      </c>
      <c r="AB1283" s="41"/>
      <c r="AC1283" s="41"/>
      <c r="AD1283" s="40"/>
      <c r="AE1283" s="41" t="s">
        <v>3456</v>
      </c>
      <c r="AF1283" s="41" t="s">
        <v>3456</v>
      </c>
      <c r="AG1283" s="41" t="s">
        <v>70</v>
      </c>
      <c r="AH1283" s="41"/>
      <c r="AI1283" s="41"/>
      <c r="AJ1283" s="40"/>
      <c r="AK1283" s="41" t="s">
        <v>70</v>
      </c>
      <c r="AL1283" s="40"/>
      <c r="AM1283" s="41"/>
      <c r="AN1283" s="41"/>
      <c r="AO1283" s="41" t="s">
        <v>70</v>
      </c>
      <c r="AP1283" s="41" t="s">
        <v>70</v>
      </c>
      <c r="AQ1283" s="41" t="s">
        <v>70</v>
      </c>
      <c r="AR1283" s="41" t="s">
        <v>70</v>
      </c>
      <c r="AS1283" s="41" t="s">
        <v>70</v>
      </c>
      <c r="AT1283" s="41"/>
      <c r="AU1283" s="41"/>
      <c r="AV1283" s="34" t="s">
        <v>535</v>
      </c>
      <c r="AW1283" s="34" t="s">
        <v>536</v>
      </c>
      <c r="AX1283" s="34" t="s">
        <v>63</v>
      </c>
      <c r="AY1283" s="34" t="s">
        <v>4292</v>
      </c>
      <c r="AZ1283" s="34" t="s">
        <v>64</v>
      </c>
      <c r="BA1283" s="34" t="s">
        <v>65</v>
      </c>
      <c r="BB1283" s="35">
        <v>2039</v>
      </c>
      <c r="BC1283" s="34" t="s">
        <v>66</v>
      </c>
    </row>
    <row r="1284" spans="1:55" x14ac:dyDescent="0.25">
      <c r="A1284" s="34" t="s">
        <v>2576</v>
      </c>
      <c r="B1284" s="35">
        <v>67905</v>
      </c>
      <c r="C1284" s="34">
        <v>100</v>
      </c>
      <c r="D1284" s="34" t="s">
        <v>2591</v>
      </c>
      <c r="E1284" s="34" t="s">
        <v>2592</v>
      </c>
      <c r="F1284" s="34" t="s">
        <v>1063</v>
      </c>
      <c r="G1284" s="34" t="s">
        <v>230</v>
      </c>
      <c r="H1284" s="34" t="s">
        <v>59</v>
      </c>
      <c r="I1284" s="34" t="s">
        <v>63</v>
      </c>
      <c r="J1284" s="36">
        <v>43293</v>
      </c>
      <c r="K1284" s="36"/>
      <c r="L1284" s="34" t="s">
        <v>61</v>
      </c>
      <c r="M1284" s="40"/>
      <c r="N1284" s="41"/>
      <c r="O1284" s="40"/>
      <c r="P1284" s="41" t="s">
        <v>3456</v>
      </c>
      <c r="Q1284" s="40"/>
      <c r="R1284" s="41" t="s">
        <v>3456</v>
      </c>
      <c r="S1284" s="41"/>
      <c r="T1284" s="41" t="s">
        <v>70</v>
      </c>
      <c r="U1284" s="41"/>
      <c r="V1284" s="41"/>
      <c r="W1284" s="40"/>
      <c r="X1284" s="41" t="s">
        <v>70</v>
      </c>
      <c r="Y1284" s="41"/>
      <c r="Z1284" s="40"/>
      <c r="AA1284" s="41"/>
      <c r="AB1284" s="41"/>
      <c r="AC1284" s="41"/>
      <c r="AD1284" s="40"/>
      <c r="AE1284" s="41" t="s">
        <v>3456</v>
      </c>
      <c r="AF1284" s="41"/>
      <c r="AG1284" s="41" t="s">
        <v>70</v>
      </c>
      <c r="AH1284" s="41"/>
      <c r="AI1284" s="41"/>
      <c r="AJ1284" s="40"/>
      <c r="AK1284" s="41" t="s">
        <v>70</v>
      </c>
      <c r="AL1284" s="40"/>
      <c r="AM1284" s="41"/>
      <c r="AN1284" s="40"/>
      <c r="AO1284" s="41" t="s">
        <v>70</v>
      </c>
      <c r="AP1284" s="41" t="s">
        <v>70</v>
      </c>
      <c r="AQ1284" s="41" t="s">
        <v>70</v>
      </c>
      <c r="AR1284" s="41" t="s">
        <v>70</v>
      </c>
      <c r="AS1284" s="41" t="s">
        <v>70</v>
      </c>
      <c r="AT1284" s="40"/>
      <c r="AU1284" s="40"/>
      <c r="AV1284" s="34" t="s">
        <v>70</v>
      </c>
      <c r="AW1284" s="34" t="s">
        <v>70</v>
      </c>
      <c r="AX1284" s="34" t="s">
        <v>63</v>
      </c>
      <c r="AY1284" s="34" t="s">
        <v>70</v>
      </c>
      <c r="AZ1284" s="34" t="s">
        <v>64</v>
      </c>
      <c r="BA1284" s="34" t="s">
        <v>65</v>
      </c>
      <c r="BB1284" s="35">
        <v>2034</v>
      </c>
      <c r="BC1284" s="34" t="s">
        <v>66</v>
      </c>
    </row>
    <row r="1285" spans="1:55" x14ac:dyDescent="0.25">
      <c r="A1285" s="34" t="s">
        <v>4055</v>
      </c>
      <c r="B1285" s="35">
        <v>80362</v>
      </c>
      <c r="C1285" s="34">
        <v>22</v>
      </c>
      <c r="D1285" s="34" t="s">
        <v>4590</v>
      </c>
      <c r="E1285" s="34" t="s">
        <v>4591</v>
      </c>
      <c r="F1285" s="34" t="s">
        <v>394</v>
      </c>
      <c r="G1285" s="34" t="s">
        <v>215</v>
      </c>
      <c r="H1285" s="34" t="s">
        <v>4287</v>
      </c>
      <c r="I1285" s="34" t="s">
        <v>395</v>
      </c>
      <c r="J1285" s="36">
        <v>45181</v>
      </c>
      <c r="K1285" s="36"/>
      <c r="L1285" s="34" t="s">
        <v>71</v>
      </c>
      <c r="M1285" s="40"/>
      <c r="N1285" s="41" t="s">
        <v>3456</v>
      </c>
      <c r="O1285" s="40">
        <v>32363</v>
      </c>
      <c r="P1285" s="41"/>
      <c r="Q1285" s="40">
        <v>32363</v>
      </c>
      <c r="R1285" s="41"/>
      <c r="S1285" s="41"/>
      <c r="T1285" s="41" t="s">
        <v>70</v>
      </c>
      <c r="U1285" s="41"/>
      <c r="V1285" s="41"/>
      <c r="W1285" s="40">
        <v>32363</v>
      </c>
      <c r="X1285" s="41" t="s">
        <v>70</v>
      </c>
      <c r="Y1285" s="41"/>
      <c r="Z1285" s="40"/>
      <c r="AA1285" s="41" t="s">
        <v>3456</v>
      </c>
      <c r="AB1285" s="41"/>
      <c r="AC1285" s="41"/>
      <c r="AD1285" s="40"/>
      <c r="AE1285" s="41" t="s">
        <v>3456</v>
      </c>
      <c r="AF1285" s="41" t="s">
        <v>3456</v>
      </c>
      <c r="AG1285" s="41" t="s">
        <v>70</v>
      </c>
      <c r="AH1285" s="41"/>
      <c r="AI1285" s="41"/>
      <c r="AJ1285" s="40"/>
      <c r="AK1285" s="41" t="s">
        <v>70</v>
      </c>
      <c r="AL1285" s="40"/>
      <c r="AM1285" s="41"/>
      <c r="AN1285" s="40"/>
      <c r="AO1285" s="41" t="s">
        <v>70</v>
      </c>
      <c r="AP1285" s="41" t="s">
        <v>70</v>
      </c>
      <c r="AQ1285" s="41" t="s">
        <v>70</v>
      </c>
      <c r="AR1285" s="41" t="s">
        <v>70</v>
      </c>
      <c r="AS1285" s="41" t="s">
        <v>70</v>
      </c>
      <c r="AT1285" s="40"/>
      <c r="AU1285" s="40"/>
      <c r="AV1285" s="34" t="s">
        <v>70</v>
      </c>
      <c r="AW1285" s="34" t="s">
        <v>70</v>
      </c>
      <c r="AX1285" s="34" t="s">
        <v>63</v>
      </c>
      <c r="AY1285" s="34" t="s">
        <v>4292</v>
      </c>
      <c r="AZ1285" s="34" t="s">
        <v>64</v>
      </c>
      <c r="BA1285" s="34" t="s">
        <v>65</v>
      </c>
      <c r="BB1285" s="35">
        <v>2040</v>
      </c>
      <c r="BC1285" s="34" t="s">
        <v>66</v>
      </c>
    </row>
    <row r="1286" spans="1:55" x14ac:dyDescent="0.25">
      <c r="A1286" s="34" t="s">
        <v>1173</v>
      </c>
      <c r="B1286" s="35">
        <v>78518</v>
      </c>
      <c r="C1286" s="34">
        <v>100</v>
      </c>
      <c r="D1286" s="34" t="s">
        <v>1182</v>
      </c>
      <c r="E1286" s="34" t="s">
        <v>1183</v>
      </c>
      <c r="F1286" s="34" t="s">
        <v>1184</v>
      </c>
      <c r="G1286" s="34" t="s">
        <v>4109</v>
      </c>
      <c r="H1286" s="34" t="s">
        <v>4287</v>
      </c>
      <c r="I1286" s="34" t="s">
        <v>4392</v>
      </c>
      <c r="J1286" s="36">
        <v>43738</v>
      </c>
      <c r="K1286" s="36"/>
      <c r="L1286" s="34" t="s">
        <v>61</v>
      </c>
      <c r="M1286" s="40"/>
      <c r="N1286" s="41"/>
      <c r="O1286" s="40"/>
      <c r="P1286" s="41" t="s">
        <v>3456</v>
      </c>
      <c r="Q1286" s="40"/>
      <c r="R1286" s="41" t="s">
        <v>3456</v>
      </c>
      <c r="S1286" s="41" t="s">
        <v>3456</v>
      </c>
      <c r="T1286" s="41" t="s">
        <v>70</v>
      </c>
      <c r="U1286" s="41"/>
      <c r="V1286" s="41" t="s">
        <v>3456</v>
      </c>
      <c r="W1286" s="40"/>
      <c r="X1286" s="41" t="s">
        <v>70</v>
      </c>
      <c r="Y1286" s="41"/>
      <c r="Z1286" s="41"/>
      <c r="AA1286" s="41"/>
      <c r="AB1286" s="41"/>
      <c r="AC1286" s="41"/>
      <c r="AD1286" s="40"/>
      <c r="AE1286" s="41"/>
      <c r="AF1286" s="41"/>
      <c r="AG1286" s="41" t="s">
        <v>70</v>
      </c>
      <c r="AH1286" s="41"/>
      <c r="AI1286" s="41"/>
      <c r="AJ1286" s="40"/>
      <c r="AK1286" s="41" t="s">
        <v>70</v>
      </c>
      <c r="AL1286" s="40"/>
      <c r="AM1286" s="41"/>
      <c r="AN1286" s="40"/>
      <c r="AO1286" s="41" t="s">
        <v>70</v>
      </c>
      <c r="AP1286" s="41" t="s">
        <v>70</v>
      </c>
      <c r="AQ1286" s="41" t="s">
        <v>70</v>
      </c>
      <c r="AR1286" s="41" t="s">
        <v>70</v>
      </c>
      <c r="AS1286" s="41" t="s">
        <v>70</v>
      </c>
      <c r="AT1286" s="40"/>
      <c r="AU1286" s="40"/>
      <c r="AV1286" s="34" t="s">
        <v>70</v>
      </c>
      <c r="AW1286" s="34" t="s">
        <v>70</v>
      </c>
      <c r="AX1286" s="34" t="s">
        <v>133</v>
      </c>
      <c r="AY1286" s="34" t="s">
        <v>4295</v>
      </c>
      <c r="AZ1286" s="34" t="s">
        <v>64</v>
      </c>
      <c r="BA1286" s="34" t="s">
        <v>65</v>
      </c>
      <c r="BB1286" s="35">
        <v>2036</v>
      </c>
      <c r="BC1286" s="34" t="s">
        <v>66</v>
      </c>
    </row>
    <row r="1287" spans="1:55" x14ac:dyDescent="0.25">
      <c r="A1287" s="34" t="s">
        <v>1276</v>
      </c>
      <c r="B1287" s="35">
        <v>65024</v>
      </c>
      <c r="C1287" s="34">
        <v>100</v>
      </c>
      <c r="D1287" s="34" t="s">
        <v>1292</v>
      </c>
      <c r="E1287" s="34" t="s">
        <v>1293</v>
      </c>
      <c r="F1287" s="34" t="s">
        <v>1294</v>
      </c>
      <c r="G1287" s="34" t="s">
        <v>230</v>
      </c>
      <c r="H1287" s="34" t="s">
        <v>59</v>
      </c>
      <c r="I1287" s="34" t="s">
        <v>1295</v>
      </c>
      <c r="J1287" s="36">
        <v>39202</v>
      </c>
      <c r="K1287" s="36">
        <v>44965</v>
      </c>
      <c r="L1287" s="34" t="s">
        <v>71</v>
      </c>
      <c r="M1287" s="40"/>
      <c r="N1287" s="41" t="s">
        <v>3456</v>
      </c>
      <c r="O1287" s="40"/>
      <c r="P1287" s="41"/>
      <c r="Q1287" s="40"/>
      <c r="R1287" s="41"/>
      <c r="S1287" s="41"/>
      <c r="T1287" s="41" t="s">
        <v>70</v>
      </c>
      <c r="U1287" s="41"/>
      <c r="V1287" s="41"/>
      <c r="W1287" s="40">
        <v>32363</v>
      </c>
      <c r="X1287" s="41" t="s">
        <v>70</v>
      </c>
      <c r="Y1287" s="41"/>
      <c r="Z1287" s="41"/>
      <c r="AA1287" s="41"/>
      <c r="AB1287" s="41"/>
      <c r="AC1287" s="41"/>
      <c r="AD1287" s="40"/>
      <c r="AE1287" s="41" t="s">
        <v>3456</v>
      </c>
      <c r="AF1287" s="41" t="s">
        <v>3456</v>
      </c>
      <c r="AG1287" s="41" t="s">
        <v>70</v>
      </c>
      <c r="AH1287" s="41"/>
      <c r="AI1287" s="41"/>
      <c r="AJ1287" s="40"/>
      <c r="AK1287" s="41" t="s">
        <v>70</v>
      </c>
      <c r="AL1287" s="40"/>
      <c r="AM1287" s="41"/>
      <c r="AN1287" s="40"/>
      <c r="AO1287" s="41" t="s">
        <v>70</v>
      </c>
      <c r="AP1287" s="41" t="s">
        <v>70</v>
      </c>
      <c r="AQ1287" s="41" t="s">
        <v>70</v>
      </c>
      <c r="AR1287" s="41" t="s">
        <v>70</v>
      </c>
      <c r="AS1287" s="41" t="s">
        <v>70</v>
      </c>
      <c r="AT1287" s="40"/>
      <c r="AU1287" s="40"/>
      <c r="AV1287" s="34" t="s">
        <v>70</v>
      </c>
      <c r="AW1287" s="34" t="s">
        <v>70</v>
      </c>
      <c r="AX1287" s="34" t="s">
        <v>63</v>
      </c>
      <c r="AY1287" s="34" t="s">
        <v>4302</v>
      </c>
      <c r="AZ1287" s="34" t="s">
        <v>464</v>
      </c>
      <c r="BA1287" s="34" t="s">
        <v>465</v>
      </c>
      <c r="BB1287" s="35">
        <v>2022</v>
      </c>
      <c r="BC1287" s="34" t="s">
        <v>66</v>
      </c>
    </row>
    <row r="1288" spans="1:55" x14ac:dyDescent="0.25">
      <c r="A1288" s="34" t="s">
        <v>2532</v>
      </c>
      <c r="B1288" s="35">
        <v>66310</v>
      </c>
      <c r="C1288" s="34">
        <v>100</v>
      </c>
      <c r="D1288" s="34" t="s">
        <v>2548</v>
      </c>
      <c r="E1288" s="34" t="s">
        <v>2549</v>
      </c>
      <c r="F1288" s="34" t="s">
        <v>2550</v>
      </c>
      <c r="G1288" s="34" t="s">
        <v>173</v>
      </c>
      <c r="H1288" s="34" t="s">
        <v>144</v>
      </c>
      <c r="I1288" s="34" t="s">
        <v>2551</v>
      </c>
      <c r="J1288" s="36">
        <v>42185</v>
      </c>
      <c r="K1288" s="36"/>
      <c r="L1288" s="34" t="s">
        <v>61</v>
      </c>
      <c r="M1288" s="40">
        <v>45259</v>
      </c>
      <c r="N1288" s="41"/>
      <c r="O1288" s="40"/>
      <c r="P1288" s="41" t="s">
        <v>3456</v>
      </c>
      <c r="Q1288" s="40"/>
      <c r="R1288" s="41"/>
      <c r="S1288" s="41"/>
      <c r="T1288" s="41" t="s">
        <v>70</v>
      </c>
      <c r="U1288" s="41"/>
      <c r="V1288" s="41"/>
      <c r="W1288" s="40"/>
      <c r="X1288" s="41" t="s">
        <v>70</v>
      </c>
      <c r="Y1288" s="41"/>
      <c r="Z1288" s="40"/>
      <c r="AA1288" s="41"/>
      <c r="AB1288" s="41"/>
      <c r="AC1288" s="41"/>
      <c r="AD1288" s="40"/>
      <c r="AE1288" s="41" t="s">
        <v>3456</v>
      </c>
      <c r="AF1288" s="41"/>
      <c r="AG1288" s="41" t="s">
        <v>70</v>
      </c>
      <c r="AH1288" s="41"/>
      <c r="AI1288" s="41"/>
      <c r="AJ1288" s="40"/>
      <c r="AK1288" s="41" t="s">
        <v>70</v>
      </c>
      <c r="AL1288" s="40"/>
      <c r="AM1288" s="41"/>
      <c r="AN1288" s="40"/>
      <c r="AO1288" s="41" t="s">
        <v>70</v>
      </c>
      <c r="AP1288" s="41" t="s">
        <v>70</v>
      </c>
      <c r="AQ1288" s="41" t="s">
        <v>70</v>
      </c>
      <c r="AR1288" s="41" t="s">
        <v>70</v>
      </c>
      <c r="AS1288" s="41" t="s">
        <v>70</v>
      </c>
      <c r="AT1288" s="40"/>
      <c r="AU1288" s="40"/>
      <c r="AV1288" s="34" t="s">
        <v>70</v>
      </c>
      <c r="AW1288" s="34" t="s">
        <v>70</v>
      </c>
      <c r="AX1288" s="34" t="s">
        <v>133</v>
      </c>
      <c r="AY1288" s="34" t="s">
        <v>4295</v>
      </c>
      <c r="AZ1288" s="34" t="s">
        <v>64</v>
      </c>
      <c r="BA1288" s="34" t="s">
        <v>65</v>
      </c>
      <c r="BB1288" s="35">
        <v>2032</v>
      </c>
      <c r="BC1288" s="34" t="s">
        <v>103</v>
      </c>
    </row>
    <row r="1289" spans="1:55" x14ac:dyDescent="0.25">
      <c r="A1289" s="34" t="s">
        <v>4055</v>
      </c>
      <c r="B1289" s="35">
        <v>79046</v>
      </c>
      <c r="C1289" s="34">
        <v>100</v>
      </c>
      <c r="D1289" s="34" t="s">
        <v>4604</v>
      </c>
      <c r="E1289" s="34" t="s">
        <v>4605</v>
      </c>
      <c r="F1289" s="34" t="s">
        <v>4150</v>
      </c>
      <c r="G1289" s="34" t="s">
        <v>155</v>
      </c>
      <c r="H1289" s="34" t="s">
        <v>208</v>
      </c>
      <c r="I1289" s="34" t="s">
        <v>1626</v>
      </c>
      <c r="J1289" s="36">
        <v>45182</v>
      </c>
      <c r="K1289" s="36"/>
      <c r="L1289" s="34" t="s">
        <v>71</v>
      </c>
      <c r="M1289" s="40"/>
      <c r="N1289" s="41" t="s">
        <v>3456</v>
      </c>
      <c r="O1289" s="40">
        <v>32363</v>
      </c>
      <c r="P1289" s="41"/>
      <c r="Q1289" s="40">
        <v>32363</v>
      </c>
      <c r="R1289" s="41"/>
      <c r="S1289" s="41"/>
      <c r="T1289" s="41" t="s">
        <v>70</v>
      </c>
      <c r="U1289" s="41"/>
      <c r="V1289" s="41"/>
      <c r="W1289" s="40">
        <v>32363</v>
      </c>
      <c r="X1289" s="41" t="s">
        <v>70</v>
      </c>
      <c r="Y1289" s="41"/>
      <c r="Z1289" s="40"/>
      <c r="AA1289" s="41" t="s">
        <v>3456</v>
      </c>
      <c r="AB1289" s="41"/>
      <c r="AC1289" s="41"/>
      <c r="AD1289" s="40"/>
      <c r="AE1289" s="41" t="s">
        <v>3456</v>
      </c>
      <c r="AF1289" s="41" t="s">
        <v>3456</v>
      </c>
      <c r="AG1289" s="41" t="s">
        <v>70</v>
      </c>
      <c r="AH1289" s="41"/>
      <c r="AI1289" s="41"/>
      <c r="AJ1289" s="40"/>
      <c r="AK1289" s="41" t="s">
        <v>70</v>
      </c>
      <c r="AL1289" s="40"/>
      <c r="AM1289" s="41"/>
      <c r="AN1289" s="40"/>
      <c r="AO1289" s="41" t="s">
        <v>70</v>
      </c>
      <c r="AP1289" s="41" t="s">
        <v>70</v>
      </c>
      <c r="AQ1289" s="41" t="s">
        <v>70</v>
      </c>
      <c r="AR1289" s="41" t="s">
        <v>70</v>
      </c>
      <c r="AS1289" s="41" t="s">
        <v>70</v>
      </c>
      <c r="AT1289" s="40"/>
      <c r="AU1289" s="40"/>
      <c r="AV1289" s="34" t="s">
        <v>70</v>
      </c>
      <c r="AW1289" s="34" t="s">
        <v>70</v>
      </c>
      <c r="AX1289" s="34" t="s">
        <v>63</v>
      </c>
      <c r="AY1289" s="34" t="s">
        <v>4292</v>
      </c>
      <c r="AZ1289" s="34" t="s">
        <v>64</v>
      </c>
      <c r="BA1289" s="34" t="s">
        <v>65</v>
      </c>
      <c r="BB1289" s="35">
        <v>2041</v>
      </c>
      <c r="BC1289" s="34" t="s">
        <v>110</v>
      </c>
    </row>
    <row r="1290" spans="1:55" x14ac:dyDescent="0.25">
      <c r="A1290" s="34" t="s">
        <v>2614</v>
      </c>
      <c r="B1290" s="35">
        <v>67531</v>
      </c>
      <c r="C1290" s="34">
        <v>100</v>
      </c>
      <c r="D1290" s="34" t="s">
        <v>2615</v>
      </c>
      <c r="E1290" s="34" t="s">
        <v>4581</v>
      </c>
      <c r="F1290" s="34" t="s">
        <v>2616</v>
      </c>
      <c r="G1290" s="34" t="s">
        <v>215</v>
      </c>
      <c r="H1290" s="34" t="s">
        <v>4287</v>
      </c>
      <c r="I1290" s="34" t="s">
        <v>3531</v>
      </c>
      <c r="J1290" s="36">
        <v>43374</v>
      </c>
      <c r="K1290" s="36"/>
      <c r="L1290" s="34" t="s">
        <v>61</v>
      </c>
      <c r="M1290" s="40"/>
      <c r="N1290" s="41"/>
      <c r="O1290" s="40"/>
      <c r="P1290" s="41" t="s">
        <v>3456</v>
      </c>
      <c r="Q1290" s="40"/>
      <c r="R1290" s="41"/>
      <c r="S1290" s="41"/>
      <c r="T1290" s="41" t="s">
        <v>70</v>
      </c>
      <c r="U1290" s="41"/>
      <c r="V1290" s="41"/>
      <c r="W1290" s="40"/>
      <c r="X1290" s="41" t="s">
        <v>70</v>
      </c>
      <c r="Y1290" s="41"/>
      <c r="Z1290" s="40"/>
      <c r="AA1290" s="41"/>
      <c r="AB1290" s="41"/>
      <c r="AC1290" s="41"/>
      <c r="AD1290" s="40"/>
      <c r="AE1290" s="41"/>
      <c r="AF1290" s="41"/>
      <c r="AG1290" s="41" t="s">
        <v>70</v>
      </c>
      <c r="AH1290" s="41"/>
      <c r="AI1290" s="41"/>
      <c r="AJ1290" s="40"/>
      <c r="AK1290" s="41" t="s">
        <v>70</v>
      </c>
      <c r="AL1290" s="40"/>
      <c r="AM1290" s="41"/>
      <c r="AN1290" s="40"/>
      <c r="AO1290" s="41" t="s">
        <v>70</v>
      </c>
      <c r="AP1290" s="41" t="s">
        <v>70</v>
      </c>
      <c r="AQ1290" s="41" t="s">
        <v>70</v>
      </c>
      <c r="AR1290" s="41" t="s">
        <v>70</v>
      </c>
      <c r="AS1290" s="41" t="s">
        <v>70</v>
      </c>
      <c r="AT1290" s="40"/>
      <c r="AU1290" s="40"/>
      <c r="AV1290" s="34" t="s">
        <v>70</v>
      </c>
      <c r="AW1290" s="34" t="s">
        <v>70</v>
      </c>
      <c r="AX1290" s="34" t="s">
        <v>133</v>
      </c>
      <c r="AY1290" s="34" t="s">
        <v>4290</v>
      </c>
      <c r="AZ1290" s="34" t="s">
        <v>64</v>
      </c>
      <c r="BA1290" s="34" t="s">
        <v>65</v>
      </c>
      <c r="BB1290" s="35">
        <v>2034</v>
      </c>
      <c r="BC1290" s="34" t="s">
        <v>103</v>
      </c>
    </row>
    <row r="1291" spans="1:55" x14ac:dyDescent="0.25">
      <c r="A1291" s="34" t="s">
        <v>3411</v>
      </c>
      <c r="B1291" s="35">
        <v>66653</v>
      </c>
      <c r="C1291" s="34">
        <v>100</v>
      </c>
      <c r="D1291" s="34" t="s">
        <v>3425</v>
      </c>
      <c r="E1291" s="34" t="s">
        <v>3426</v>
      </c>
      <c r="F1291" s="34" t="s">
        <v>3037</v>
      </c>
      <c r="G1291" s="34" t="s">
        <v>234</v>
      </c>
      <c r="H1291" s="34" t="s">
        <v>144</v>
      </c>
      <c r="I1291" s="34" t="s">
        <v>60</v>
      </c>
      <c r="J1291" s="36">
        <v>42412</v>
      </c>
      <c r="K1291" s="36"/>
      <c r="L1291" s="34" t="s">
        <v>61</v>
      </c>
      <c r="M1291" s="40"/>
      <c r="N1291" s="41"/>
      <c r="O1291" s="40"/>
      <c r="P1291" s="41" t="s">
        <v>3456</v>
      </c>
      <c r="Q1291" s="40"/>
      <c r="R1291" s="41" t="s">
        <v>3456</v>
      </c>
      <c r="S1291" s="41"/>
      <c r="T1291" s="41" t="s">
        <v>70</v>
      </c>
      <c r="U1291" s="41"/>
      <c r="V1291" s="41"/>
      <c r="W1291" s="40"/>
      <c r="X1291" s="41" t="s">
        <v>70</v>
      </c>
      <c r="Y1291" s="41"/>
      <c r="Z1291" s="40"/>
      <c r="AA1291" s="41"/>
      <c r="AB1291" s="41"/>
      <c r="AC1291" s="41"/>
      <c r="AD1291" s="40"/>
      <c r="AE1291" s="41" t="s">
        <v>3456</v>
      </c>
      <c r="AF1291" s="41"/>
      <c r="AG1291" s="41" t="s">
        <v>70</v>
      </c>
      <c r="AH1291" s="41"/>
      <c r="AI1291" s="41"/>
      <c r="AJ1291" s="40"/>
      <c r="AK1291" s="41" t="s">
        <v>70</v>
      </c>
      <c r="AL1291" s="40"/>
      <c r="AM1291" s="41"/>
      <c r="AN1291" s="40"/>
      <c r="AO1291" s="41" t="s">
        <v>70</v>
      </c>
      <c r="AP1291" s="41" t="s">
        <v>70</v>
      </c>
      <c r="AQ1291" s="41" t="s">
        <v>70</v>
      </c>
      <c r="AR1291" s="41" t="s">
        <v>70</v>
      </c>
      <c r="AS1291" s="41" t="s">
        <v>70</v>
      </c>
      <c r="AT1291" s="40"/>
      <c r="AU1291" s="40"/>
      <c r="AV1291" s="34" t="s">
        <v>70</v>
      </c>
      <c r="AW1291" s="34" t="s">
        <v>70</v>
      </c>
      <c r="AX1291" s="34" t="s">
        <v>63</v>
      </c>
      <c r="AY1291" s="34" t="s">
        <v>70</v>
      </c>
      <c r="AZ1291" s="34" t="s">
        <v>64</v>
      </c>
      <c r="BA1291" s="34" t="s">
        <v>955</v>
      </c>
      <c r="BB1291" s="35">
        <v>2031</v>
      </c>
      <c r="BC1291" s="34" t="s">
        <v>66</v>
      </c>
    </row>
    <row r="1292" spans="1:55" x14ac:dyDescent="0.25">
      <c r="A1292" s="34" t="s">
        <v>733</v>
      </c>
      <c r="B1292" s="35">
        <v>66168</v>
      </c>
      <c r="C1292" s="34">
        <v>16.3</v>
      </c>
      <c r="D1292" s="34" t="s">
        <v>742</v>
      </c>
      <c r="E1292" s="34" t="s">
        <v>743</v>
      </c>
      <c r="F1292" s="34" t="s">
        <v>622</v>
      </c>
      <c r="G1292" s="34" t="s">
        <v>467</v>
      </c>
      <c r="H1292" s="34" t="s">
        <v>59</v>
      </c>
      <c r="I1292" s="34" t="s">
        <v>70</v>
      </c>
      <c r="J1292" s="36">
        <v>41717</v>
      </c>
      <c r="K1292" s="36"/>
      <c r="L1292" s="34" t="s">
        <v>61</v>
      </c>
      <c r="M1292" s="40"/>
      <c r="N1292" s="41"/>
      <c r="O1292" s="40"/>
      <c r="P1292" s="41" t="s">
        <v>3456</v>
      </c>
      <c r="Q1292" s="40"/>
      <c r="R1292" s="41" t="s">
        <v>3456</v>
      </c>
      <c r="S1292" s="41"/>
      <c r="T1292" s="41" t="s">
        <v>70</v>
      </c>
      <c r="U1292" s="41"/>
      <c r="V1292" s="41"/>
      <c r="W1292" s="40"/>
      <c r="X1292" s="41" t="s">
        <v>70</v>
      </c>
      <c r="Y1292" s="41"/>
      <c r="Z1292" s="41"/>
      <c r="AA1292" s="41"/>
      <c r="AB1292" s="41"/>
      <c r="AC1292" s="41"/>
      <c r="AD1292" s="40"/>
      <c r="AE1292" s="41" t="s">
        <v>3456</v>
      </c>
      <c r="AF1292" s="41"/>
      <c r="AG1292" s="41" t="s">
        <v>70</v>
      </c>
      <c r="AH1292" s="41"/>
      <c r="AI1292" s="41"/>
      <c r="AJ1292" s="40"/>
      <c r="AK1292" s="41" t="s">
        <v>70</v>
      </c>
      <c r="AL1292" s="40"/>
      <c r="AM1292" s="41"/>
      <c r="AN1292" s="41"/>
      <c r="AO1292" s="41" t="s">
        <v>70</v>
      </c>
      <c r="AP1292" s="41" t="s">
        <v>70</v>
      </c>
      <c r="AQ1292" s="41" t="s">
        <v>70</v>
      </c>
      <c r="AR1292" s="41" t="s">
        <v>70</v>
      </c>
      <c r="AS1292" s="41" t="s">
        <v>70</v>
      </c>
      <c r="AT1292" s="41"/>
      <c r="AU1292" s="41"/>
      <c r="AV1292" s="34" t="s">
        <v>535</v>
      </c>
      <c r="AW1292" s="34" t="s">
        <v>536</v>
      </c>
      <c r="AX1292" s="34" t="s">
        <v>63</v>
      </c>
      <c r="AY1292" s="34" t="s">
        <v>4296</v>
      </c>
      <c r="AZ1292" s="34" t="s">
        <v>64</v>
      </c>
      <c r="BA1292" s="34" t="s">
        <v>65</v>
      </c>
      <c r="BB1292" s="35">
        <v>2030</v>
      </c>
      <c r="BC1292" s="34" t="s">
        <v>66</v>
      </c>
    </row>
    <row r="1293" spans="1:55" x14ac:dyDescent="0.25">
      <c r="A1293" s="34" t="s">
        <v>3991</v>
      </c>
      <c r="B1293" s="35">
        <v>81631</v>
      </c>
      <c r="C1293" s="34">
        <v>100</v>
      </c>
      <c r="D1293" s="34" t="s">
        <v>4680</v>
      </c>
      <c r="E1293" s="34" t="s">
        <v>4681</v>
      </c>
      <c r="F1293" s="34" t="s">
        <v>2327</v>
      </c>
      <c r="G1293" s="34" t="s">
        <v>421</v>
      </c>
      <c r="H1293" s="34" t="s">
        <v>59</v>
      </c>
      <c r="I1293" s="34" t="s">
        <v>632</v>
      </c>
      <c r="J1293" s="36">
        <v>45051</v>
      </c>
      <c r="K1293" s="36"/>
      <c r="L1293" s="34" t="s">
        <v>71</v>
      </c>
      <c r="M1293" s="40"/>
      <c r="N1293" s="41" t="s">
        <v>3456</v>
      </c>
      <c r="O1293" s="40">
        <v>32363</v>
      </c>
      <c r="P1293" s="41"/>
      <c r="Q1293" s="40">
        <v>32363</v>
      </c>
      <c r="R1293" s="41"/>
      <c r="S1293" s="41"/>
      <c r="T1293" s="41" t="s">
        <v>70</v>
      </c>
      <c r="U1293" s="41"/>
      <c r="V1293" s="41"/>
      <c r="W1293" s="40">
        <v>32363</v>
      </c>
      <c r="X1293" s="41" t="s">
        <v>70</v>
      </c>
      <c r="Y1293" s="41"/>
      <c r="Z1293" s="40"/>
      <c r="AA1293" s="41" t="s">
        <v>3456</v>
      </c>
      <c r="AB1293" s="41"/>
      <c r="AC1293" s="41"/>
      <c r="AD1293" s="40"/>
      <c r="AE1293" s="41" t="s">
        <v>3456</v>
      </c>
      <c r="AF1293" s="41" t="s">
        <v>3456</v>
      </c>
      <c r="AG1293" s="41" t="s">
        <v>70</v>
      </c>
      <c r="AH1293" s="41"/>
      <c r="AI1293" s="41"/>
      <c r="AJ1293" s="40"/>
      <c r="AK1293" s="41" t="s">
        <v>70</v>
      </c>
      <c r="AL1293" s="40"/>
      <c r="AM1293" s="41"/>
      <c r="AN1293" s="40"/>
      <c r="AO1293" s="41" t="s">
        <v>70</v>
      </c>
      <c r="AP1293" s="41" t="s">
        <v>70</v>
      </c>
      <c r="AQ1293" s="41" t="s">
        <v>70</v>
      </c>
      <c r="AR1293" s="41" t="s">
        <v>70</v>
      </c>
      <c r="AS1293" s="41" t="s">
        <v>70</v>
      </c>
      <c r="AT1293" s="40"/>
      <c r="AU1293" s="40"/>
      <c r="AV1293" s="34" t="s">
        <v>70</v>
      </c>
      <c r="AW1293" s="34" t="s">
        <v>70</v>
      </c>
      <c r="AX1293" s="34" t="s">
        <v>133</v>
      </c>
      <c r="AY1293" s="34" t="s">
        <v>4289</v>
      </c>
      <c r="AZ1293" s="34" t="s">
        <v>64</v>
      </c>
      <c r="BA1293" s="34" t="s">
        <v>65</v>
      </c>
      <c r="BB1293" s="35">
        <v>2040</v>
      </c>
      <c r="BC1293" s="34" t="s">
        <v>66</v>
      </c>
    </row>
    <row r="1294" spans="1:55" x14ac:dyDescent="0.25">
      <c r="A1294" s="34" t="s">
        <v>3065</v>
      </c>
      <c r="B1294" s="35">
        <v>66536</v>
      </c>
      <c r="C1294" s="34">
        <v>100</v>
      </c>
      <c r="D1294" s="34" t="s">
        <v>3073</v>
      </c>
      <c r="E1294" s="34" t="s">
        <v>3074</v>
      </c>
      <c r="F1294" s="34" t="s">
        <v>539</v>
      </c>
      <c r="G1294" s="34" t="s">
        <v>4109</v>
      </c>
      <c r="H1294" s="34" t="s">
        <v>4287</v>
      </c>
      <c r="I1294" s="34" t="s">
        <v>757</v>
      </c>
      <c r="J1294" s="36">
        <v>41911</v>
      </c>
      <c r="K1294" s="36"/>
      <c r="L1294" s="34" t="s">
        <v>61</v>
      </c>
      <c r="M1294" s="40"/>
      <c r="N1294" s="41"/>
      <c r="O1294" s="40"/>
      <c r="P1294" s="41" t="s">
        <v>3456</v>
      </c>
      <c r="Q1294" s="40"/>
      <c r="R1294" s="41" t="s">
        <v>3456</v>
      </c>
      <c r="S1294" s="41"/>
      <c r="T1294" s="41" t="s">
        <v>70</v>
      </c>
      <c r="U1294" s="41"/>
      <c r="V1294" s="41"/>
      <c r="W1294" s="40"/>
      <c r="X1294" s="41" t="s">
        <v>70</v>
      </c>
      <c r="Y1294" s="41"/>
      <c r="Z1294" s="40"/>
      <c r="AA1294" s="41"/>
      <c r="AB1294" s="41"/>
      <c r="AC1294" s="41"/>
      <c r="AD1294" s="40"/>
      <c r="AE1294" s="41" t="s">
        <v>3456</v>
      </c>
      <c r="AF1294" s="41" t="s">
        <v>3456</v>
      </c>
      <c r="AG1294" s="41" t="s">
        <v>70</v>
      </c>
      <c r="AH1294" s="41"/>
      <c r="AI1294" s="41"/>
      <c r="AJ1294" s="40"/>
      <c r="AK1294" s="41" t="s">
        <v>70</v>
      </c>
      <c r="AL1294" s="40"/>
      <c r="AM1294" s="41"/>
      <c r="AN1294" s="40"/>
      <c r="AO1294" s="41" t="s">
        <v>70</v>
      </c>
      <c r="AP1294" s="41" t="s">
        <v>70</v>
      </c>
      <c r="AQ1294" s="41" t="s">
        <v>70</v>
      </c>
      <c r="AR1294" s="41" t="s">
        <v>70</v>
      </c>
      <c r="AS1294" s="41" t="s">
        <v>70</v>
      </c>
      <c r="AT1294" s="40"/>
      <c r="AU1294" s="40"/>
      <c r="AV1294" s="34" t="s">
        <v>70</v>
      </c>
      <c r="AW1294" s="34" t="s">
        <v>70</v>
      </c>
      <c r="AX1294" s="34" t="s">
        <v>63</v>
      </c>
      <c r="AY1294" s="34" t="s">
        <v>4288</v>
      </c>
      <c r="AZ1294" s="34" t="s">
        <v>64</v>
      </c>
      <c r="BA1294" s="34" t="s">
        <v>65</v>
      </c>
      <c r="BB1294" s="35">
        <v>2031</v>
      </c>
      <c r="BC1294" s="34" t="s">
        <v>66</v>
      </c>
    </row>
    <row r="1295" spans="1:55" x14ac:dyDescent="0.25">
      <c r="A1295" s="34" t="s">
        <v>1350</v>
      </c>
      <c r="B1295" s="35">
        <v>66073</v>
      </c>
      <c r="C1295" s="34">
        <v>100</v>
      </c>
      <c r="D1295" s="34" t="s">
        <v>1351</v>
      </c>
      <c r="E1295" s="34" t="s">
        <v>1352</v>
      </c>
      <c r="F1295" s="34" t="s">
        <v>4202</v>
      </c>
      <c r="G1295" s="34" t="s">
        <v>230</v>
      </c>
      <c r="H1295" s="34" t="s">
        <v>59</v>
      </c>
      <c r="I1295" s="34" t="s">
        <v>114</v>
      </c>
      <c r="J1295" s="36">
        <v>41486</v>
      </c>
      <c r="K1295" s="36"/>
      <c r="L1295" s="34" t="s">
        <v>61</v>
      </c>
      <c r="M1295" s="40"/>
      <c r="N1295" s="41"/>
      <c r="O1295" s="40"/>
      <c r="P1295" s="41" t="s">
        <v>3456</v>
      </c>
      <c r="Q1295" s="40"/>
      <c r="R1295" s="41" t="s">
        <v>3456</v>
      </c>
      <c r="S1295" s="41"/>
      <c r="T1295" s="41" t="s">
        <v>70</v>
      </c>
      <c r="U1295" s="41"/>
      <c r="V1295" s="41"/>
      <c r="W1295" s="40"/>
      <c r="X1295" s="41" t="s">
        <v>70</v>
      </c>
      <c r="Y1295" s="41"/>
      <c r="Z1295" s="41"/>
      <c r="AA1295" s="41"/>
      <c r="AB1295" s="41"/>
      <c r="AC1295" s="41"/>
      <c r="AD1295" s="40"/>
      <c r="AE1295" s="41"/>
      <c r="AF1295" s="41"/>
      <c r="AG1295" s="41" t="s">
        <v>70</v>
      </c>
      <c r="AH1295" s="41"/>
      <c r="AI1295" s="41"/>
      <c r="AJ1295" s="40"/>
      <c r="AK1295" s="41" t="s">
        <v>70</v>
      </c>
      <c r="AL1295" s="40"/>
      <c r="AM1295" s="41"/>
      <c r="AN1295" s="40"/>
      <c r="AO1295" s="41" t="s">
        <v>70</v>
      </c>
      <c r="AP1295" s="41" t="s">
        <v>70</v>
      </c>
      <c r="AQ1295" s="41" t="s">
        <v>70</v>
      </c>
      <c r="AR1295" s="41" t="s">
        <v>70</v>
      </c>
      <c r="AS1295" s="41" t="s">
        <v>70</v>
      </c>
      <c r="AT1295" s="40"/>
      <c r="AU1295" s="40"/>
      <c r="AV1295" s="34" t="s">
        <v>70</v>
      </c>
      <c r="AW1295" s="34" t="s">
        <v>70</v>
      </c>
      <c r="AX1295" s="34" t="s">
        <v>133</v>
      </c>
      <c r="AY1295" s="34" t="s">
        <v>4290</v>
      </c>
      <c r="AZ1295" s="34" t="s">
        <v>64</v>
      </c>
      <c r="BA1295" s="34" t="s">
        <v>65</v>
      </c>
      <c r="BB1295" s="35">
        <v>2028</v>
      </c>
      <c r="BC1295" s="34" t="s">
        <v>119</v>
      </c>
    </row>
    <row r="1296" spans="1:55" x14ac:dyDescent="0.25">
      <c r="A1296" s="34" t="s">
        <v>3147</v>
      </c>
      <c r="B1296" s="35">
        <v>65919</v>
      </c>
      <c r="C1296" s="34">
        <v>100</v>
      </c>
      <c r="D1296" s="34" t="s">
        <v>3150</v>
      </c>
      <c r="E1296" s="34" t="s">
        <v>3151</v>
      </c>
      <c r="F1296" s="34" t="s">
        <v>1956</v>
      </c>
      <c r="G1296" s="34" t="s">
        <v>4109</v>
      </c>
      <c r="H1296" s="34" t="s">
        <v>4287</v>
      </c>
      <c r="I1296" s="34" t="s">
        <v>118</v>
      </c>
      <c r="J1296" s="36">
        <v>42908</v>
      </c>
      <c r="K1296" s="36"/>
      <c r="L1296" s="34" t="s">
        <v>61</v>
      </c>
      <c r="M1296" s="40"/>
      <c r="N1296" s="41"/>
      <c r="O1296" s="40"/>
      <c r="P1296" s="41" t="s">
        <v>3456</v>
      </c>
      <c r="Q1296" s="40"/>
      <c r="R1296" s="41"/>
      <c r="S1296" s="41"/>
      <c r="T1296" s="41" t="s">
        <v>70</v>
      </c>
      <c r="U1296" s="41"/>
      <c r="V1296" s="41"/>
      <c r="W1296" s="40"/>
      <c r="X1296" s="41" t="s">
        <v>70</v>
      </c>
      <c r="Y1296" s="41"/>
      <c r="Z1296" s="40"/>
      <c r="AA1296" s="41"/>
      <c r="AB1296" s="41"/>
      <c r="AC1296" s="41"/>
      <c r="AD1296" s="40"/>
      <c r="AE1296" s="41"/>
      <c r="AF1296" s="41"/>
      <c r="AG1296" s="41" t="s">
        <v>70</v>
      </c>
      <c r="AH1296" s="41"/>
      <c r="AI1296" s="41"/>
      <c r="AJ1296" s="40"/>
      <c r="AK1296" s="41" t="s">
        <v>70</v>
      </c>
      <c r="AL1296" s="40"/>
      <c r="AM1296" s="41"/>
      <c r="AN1296" s="40"/>
      <c r="AO1296" s="41" t="s">
        <v>70</v>
      </c>
      <c r="AP1296" s="41" t="s">
        <v>70</v>
      </c>
      <c r="AQ1296" s="41" t="s">
        <v>70</v>
      </c>
      <c r="AR1296" s="41" t="s">
        <v>70</v>
      </c>
      <c r="AS1296" s="41" t="s">
        <v>70</v>
      </c>
      <c r="AT1296" s="40"/>
      <c r="AU1296" s="40"/>
      <c r="AV1296" s="34" t="s">
        <v>70</v>
      </c>
      <c r="AW1296" s="34" t="s">
        <v>70</v>
      </c>
      <c r="AX1296" s="34" t="s">
        <v>133</v>
      </c>
      <c r="AY1296" s="34" t="s">
        <v>70</v>
      </c>
      <c r="AZ1296" s="34" t="s">
        <v>64</v>
      </c>
      <c r="BA1296" s="34" t="s">
        <v>65</v>
      </c>
      <c r="BB1296" s="35">
        <v>2033</v>
      </c>
      <c r="BC1296" s="34" t="s">
        <v>66</v>
      </c>
    </row>
    <row r="1297" spans="1:55" x14ac:dyDescent="0.25">
      <c r="A1297" s="34" t="s">
        <v>1173</v>
      </c>
      <c r="B1297" s="35">
        <v>79793</v>
      </c>
      <c r="C1297" s="34">
        <v>100</v>
      </c>
      <c r="D1297" s="34" t="s">
        <v>1214</v>
      </c>
      <c r="E1297" s="34" t="s">
        <v>1215</v>
      </c>
      <c r="F1297" s="34" t="s">
        <v>1216</v>
      </c>
      <c r="G1297" s="34" t="s">
        <v>230</v>
      </c>
      <c r="H1297" s="34" t="s">
        <v>59</v>
      </c>
      <c r="I1297" s="34" t="s">
        <v>1260</v>
      </c>
      <c r="J1297" s="36">
        <v>44188</v>
      </c>
      <c r="K1297" s="36"/>
      <c r="L1297" s="34" t="s">
        <v>61</v>
      </c>
      <c r="M1297" s="40"/>
      <c r="N1297" s="41"/>
      <c r="O1297" s="40"/>
      <c r="P1297" s="41" t="s">
        <v>3456</v>
      </c>
      <c r="Q1297" s="40"/>
      <c r="R1297" s="41" t="s">
        <v>3456</v>
      </c>
      <c r="S1297" s="41" t="s">
        <v>3456</v>
      </c>
      <c r="T1297" s="41" t="s">
        <v>70</v>
      </c>
      <c r="U1297" s="41"/>
      <c r="V1297" s="41" t="s">
        <v>3456</v>
      </c>
      <c r="W1297" s="40"/>
      <c r="X1297" s="41" t="s">
        <v>70</v>
      </c>
      <c r="Y1297" s="41"/>
      <c r="Z1297" s="41"/>
      <c r="AA1297" s="41"/>
      <c r="AB1297" s="41"/>
      <c r="AC1297" s="41"/>
      <c r="AD1297" s="40"/>
      <c r="AE1297" s="41"/>
      <c r="AF1297" s="41"/>
      <c r="AG1297" s="41" t="s">
        <v>70</v>
      </c>
      <c r="AH1297" s="41"/>
      <c r="AI1297" s="41"/>
      <c r="AJ1297" s="40"/>
      <c r="AK1297" s="41" t="s">
        <v>70</v>
      </c>
      <c r="AL1297" s="40"/>
      <c r="AM1297" s="41"/>
      <c r="AN1297" s="40"/>
      <c r="AO1297" s="41" t="s">
        <v>70</v>
      </c>
      <c r="AP1297" s="41" t="s">
        <v>70</v>
      </c>
      <c r="AQ1297" s="41" t="s">
        <v>70</v>
      </c>
      <c r="AR1297" s="41" t="s">
        <v>70</v>
      </c>
      <c r="AS1297" s="41" t="s">
        <v>70</v>
      </c>
      <c r="AT1297" s="40"/>
      <c r="AU1297" s="40"/>
      <c r="AV1297" s="34" t="s">
        <v>70</v>
      </c>
      <c r="AW1297" s="34" t="s">
        <v>70</v>
      </c>
      <c r="AX1297" s="34" t="s">
        <v>133</v>
      </c>
      <c r="AY1297" s="34" t="s">
        <v>4295</v>
      </c>
      <c r="AZ1297" s="34" t="s">
        <v>64</v>
      </c>
      <c r="BA1297" s="34" t="s">
        <v>65</v>
      </c>
      <c r="BB1297" s="35">
        <v>2036</v>
      </c>
      <c r="BC1297" s="34" t="s">
        <v>66</v>
      </c>
    </row>
    <row r="1298" spans="1:55" x14ac:dyDescent="0.25">
      <c r="A1298" s="34" t="s">
        <v>4529</v>
      </c>
      <c r="B1298" s="35">
        <v>82186</v>
      </c>
      <c r="C1298" s="34">
        <v>100</v>
      </c>
      <c r="D1298" s="34" t="s">
        <v>4532</v>
      </c>
      <c r="E1298" s="34" t="s">
        <v>4533</v>
      </c>
      <c r="F1298" s="34" t="s">
        <v>1436</v>
      </c>
      <c r="G1298" s="34" t="s">
        <v>4437</v>
      </c>
      <c r="H1298" s="34" t="s">
        <v>59</v>
      </c>
      <c r="I1298" s="34" t="s">
        <v>160</v>
      </c>
      <c r="J1298" s="36">
        <v>44440</v>
      </c>
      <c r="K1298" s="36"/>
      <c r="L1298" s="34" t="s">
        <v>61</v>
      </c>
      <c r="M1298" s="40"/>
      <c r="N1298" s="41" t="s">
        <v>3456</v>
      </c>
      <c r="O1298" s="40"/>
      <c r="P1298" s="41" t="s">
        <v>3456</v>
      </c>
      <c r="Q1298" s="40"/>
      <c r="R1298" s="41" t="s">
        <v>3456</v>
      </c>
      <c r="S1298" s="41" t="s">
        <v>3456</v>
      </c>
      <c r="T1298" s="41" t="s">
        <v>70</v>
      </c>
      <c r="U1298" s="41"/>
      <c r="V1298" s="41"/>
      <c r="W1298" s="40"/>
      <c r="X1298" s="41" t="s">
        <v>70</v>
      </c>
      <c r="Y1298" s="41"/>
      <c r="Z1298" s="40"/>
      <c r="AA1298" s="41"/>
      <c r="AB1298" s="41"/>
      <c r="AC1298" s="41"/>
      <c r="AD1298" s="40"/>
      <c r="AE1298" s="41" t="s">
        <v>3456</v>
      </c>
      <c r="AF1298" s="41" t="s">
        <v>3456</v>
      </c>
      <c r="AG1298" s="41" t="s">
        <v>70</v>
      </c>
      <c r="AH1298" s="41"/>
      <c r="AI1298" s="41"/>
      <c r="AJ1298" s="40"/>
      <c r="AK1298" s="41" t="s">
        <v>70</v>
      </c>
      <c r="AL1298" s="40"/>
      <c r="AM1298" s="41"/>
      <c r="AN1298" s="40"/>
      <c r="AO1298" s="41" t="s">
        <v>70</v>
      </c>
      <c r="AP1298" s="41" t="s">
        <v>70</v>
      </c>
      <c r="AQ1298" s="41" t="s">
        <v>70</v>
      </c>
      <c r="AR1298" s="41" t="s">
        <v>70</v>
      </c>
      <c r="AS1298" s="41" t="s">
        <v>70</v>
      </c>
      <c r="AT1298" s="40"/>
      <c r="AU1298" s="40"/>
      <c r="AV1298" s="34" t="s">
        <v>70</v>
      </c>
      <c r="AW1298" s="34" t="s">
        <v>70</v>
      </c>
      <c r="AX1298" s="34" t="s">
        <v>63</v>
      </c>
      <c r="AY1298" s="34" t="s">
        <v>70</v>
      </c>
      <c r="AZ1298" s="34" t="s">
        <v>64</v>
      </c>
      <c r="BA1298" s="34" t="s">
        <v>65</v>
      </c>
      <c r="BB1298" s="35">
        <v>2037</v>
      </c>
      <c r="BC1298" s="34" t="s">
        <v>66</v>
      </c>
    </row>
    <row r="1299" spans="1:55" x14ac:dyDescent="0.25">
      <c r="A1299" s="34" t="s">
        <v>265</v>
      </c>
      <c r="B1299" s="35">
        <v>64391</v>
      </c>
      <c r="C1299" s="34">
        <v>100</v>
      </c>
      <c r="D1299" s="34" t="s">
        <v>281</v>
      </c>
      <c r="E1299" s="34" t="s">
        <v>282</v>
      </c>
      <c r="F1299" s="34" t="s">
        <v>283</v>
      </c>
      <c r="G1299" s="34" t="s">
        <v>58</v>
      </c>
      <c r="H1299" s="34" t="s">
        <v>59</v>
      </c>
      <c r="I1299" s="34" t="s">
        <v>70</v>
      </c>
      <c r="J1299" s="36">
        <v>40450</v>
      </c>
      <c r="K1299" s="36"/>
      <c r="L1299" s="34" t="s">
        <v>61</v>
      </c>
      <c r="M1299" s="40"/>
      <c r="N1299" s="41"/>
      <c r="O1299" s="40"/>
      <c r="P1299" s="41" t="s">
        <v>3456</v>
      </c>
      <c r="Q1299" s="40"/>
      <c r="R1299" s="41" t="s">
        <v>3456</v>
      </c>
      <c r="S1299" s="41"/>
      <c r="T1299" s="41" t="s">
        <v>70</v>
      </c>
      <c r="U1299" s="41"/>
      <c r="V1299" s="41"/>
      <c r="W1299" s="40"/>
      <c r="X1299" s="41" t="s">
        <v>70</v>
      </c>
      <c r="Y1299" s="41"/>
      <c r="Z1299" s="41"/>
      <c r="AA1299" s="41"/>
      <c r="AB1299" s="41"/>
      <c r="AC1299" s="41"/>
      <c r="AD1299" s="40"/>
      <c r="AE1299" s="41" t="s">
        <v>3456</v>
      </c>
      <c r="AF1299" s="41"/>
      <c r="AG1299" s="41" t="s">
        <v>70</v>
      </c>
      <c r="AH1299" s="41"/>
      <c r="AI1299" s="41"/>
      <c r="AJ1299" s="41"/>
      <c r="AK1299" s="41" t="s">
        <v>70</v>
      </c>
      <c r="AL1299" s="41"/>
      <c r="AM1299" s="41"/>
      <c r="AN1299" s="41"/>
      <c r="AO1299" s="41" t="s">
        <v>70</v>
      </c>
      <c r="AP1299" s="41" t="s">
        <v>70</v>
      </c>
      <c r="AQ1299" s="41" t="s">
        <v>70</v>
      </c>
      <c r="AR1299" s="41" t="s">
        <v>70</v>
      </c>
      <c r="AS1299" s="41" t="s">
        <v>70</v>
      </c>
      <c r="AT1299" s="41"/>
      <c r="AU1299" s="41"/>
      <c r="AV1299" s="34" t="s">
        <v>88</v>
      </c>
      <c r="AW1299" s="34" t="s">
        <v>102</v>
      </c>
      <c r="AX1299" s="34" t="s">
        <v>133</v>
      </c>
      <c r="AY1299" s="34" t="s">
        <v>4292</v>
      </c>
      <c r="AZ1299" s="34" t="s">
        <v>64</v>
      </c>
      <c r="BA1299" s="34" t="s">
        <v>65</v>
      </c>
      <c r="BB1299" s="35">
        <v>2025</v>
      </c>
      <c r="BC1299" s="34" t="s">
        <v>66</v>
      </c>
    </row>
    <row r="1300" spans="1:55" x14ac:dyDescent="0.25">
      <c r="A1300" s="34" t="s">
        <v>642</v>
      </c>
      <c r="B1300" s="35">
        <v>79540</v>
      </c>
      <c r="C1300" s="34">
        <v>100</v>
      </c>
      <c r="D1300" s="34" t="s">
        <v>3678</v>
      </c>
      <c r="E1300" s="34" t="s">
        <v>3677</v>
      </c>
      <c r="F1300" s="34" t="s">
        <v>563</v>
      </c>
      <c r="G1300" s="34" t="s">
        <v>215</v>
      </c>
      <c r="H1300" s="34" t="s">
        <v>4287</v>
      </c>
      <c r="I1300" s="34" t="s">
        <v>114</v>
      </c>
      <c r="J1300" s="36">
        <v>44469</v>
      </c>
      <c r="K1300" s="36"/>
      <c r="L1300" s="34" t="s">
        <v>61</v>
      </c>
      <c r="M1300" s="40"/>
      <c r="N1300" s="41" t="s">
        <v>3456</v>
      </c>
      <c r="O1300" s="40"/>
      <c r="P1300" s="41" t="s">
        <v>3456</v>
      </c>
      <c r="Q1300" s="40"/>
      <c r="R1300" s="41" t="s">
        <v>3456</v>
      </c>
      <c r="S1300" s="41" t="s">
        <v>3456</v>
      </c>
      <c r="T1300" s="41" t="s">
        <v>70</v>
      </c>
      <c r="U1300" s="41"/>
      <c r="V1300" s="41"/>
      <c r="W1300" s="40"/>
      <c r="X1300" s="41" t="s">
        <v>70</v>
      </c>
      <c r="Y1300" s="41"/>
      <c r="Z1300" s="41"/>
      <c r="AA1300" s="41"/>
      <c r="AB1300" s="41"/>
      <c r="AC1300" s="41"/>
      <c r="AD1300" s="40"/>
      <c r="AE1300" s="41" t="s">
        <v>3456</v>
      </c>
      <c r="AF1300" s="41" t="s">
        <v>3456</v>
      </c>
      <c r="AG1300" s="41" t="s">
        <v>70</v>
      </c>
      <c r="AH1300" s="41"/>
      <c r="AI1300" s="41"/>
      <c r="AJ1300" s="40"/>
      <c r="AK1300" s="41" t="s">
        <v>70</v>
      </c>
      <c r="AL1300" s="40"/>
      <c r="AM1300" s="41"/>
      <c r="AN1300" s="41"/>
      <c r="AO1300" s="41" t="s">
        <v>70</v>
      </c>
      <c r="AP1300" s="41" t="s">
        <v>70</v>
      </c>
      <c r="AQ1300" s="41" t="s">
        <v>70</v>
      </c>
      <c r="AR1300" s="41" t="s">
        <v>70</v>
      </c>
      <c r="AS1300" s="41" t="s">
        <v>70</v>
      </c>
      <c r="AT1300" s="41"/>
      <c r="AU1300" s="41"/>
      <c r="AV1300" s="34" t="s">
        <v>70</v>
      </c>
      <c r="AW1300" s="34" t="s">
        <v>70</v>
      </c>
      <c r="AX1300" s="34" t="s">
        <v>63</v>
      </c>
      <c r="AY1300" s="34" t="s">
        <v>70</v>
      </c>
      <c r="AZ1300" s="34" t="s">
        <v>64</v>
      </c>
      <c r="BA1300" s="34" t="s">
        <v>65</v>
      </c>
      <c r="BB1300" s="35">
        <v>2038</v>
      </c>
      <c r="BC1300" s="34" t="s">
        <v>66</v>
      </c>
    </row>
    <row r="1301" spans="1:55" x14ac:dyDescent="0.25">
      <c r="A1301" s="34" t="s">
        <v>1641</v>
      </c>
      <c r="B1301" s="35">
        <v>65503</v>
      </c>
      <c r="C1301" s="34">
        <v>100</v>
      </c>
      <c r="D1301" s="34" t="s">
        <v>1648</v>
      </c>
      <c r="E1301" s="34" t="s">
        <v>1649</v>
      </c>
      <c r="F1301" s="34" t="s">
        <v>191</v>
      </c>
      <c r="G1301" s="34" t="s">
        <v>99</v>
      </c>
      <c r="H1301" s="34" t="s">
        <v>4287</v>
      </c>
      <c r="I1301" s="34" t="s">
        <v>3501</v>
      </c>
      <c r="J1301" s="36">
        <v>41088</v>
      </c>
      <c r="K1301" s="36"/>
      <c r="L1301" s="34" t="s">
        <v>61</v>
      </c>
      <c r="M1301" s="40"/>
      <c r="N1301" s="41"/>
      <c r="O1301" s="40"/>
      <c r="P1301" s="41" t="s">
        <v>3456</v>
      </c>
      <c r="Q1301" s="40"/>
      <c r="R1301" s="41" t="s">
        <v>3456</v>
      </c>
      <c r="S1301" s="41"/>
      <c r="T1301" s="41" t="s">
        <v>70</v>
      </c>
      <c r="U1301" s="41"/>
      <c r="V1301" s="41"/>
      <c r="W1301" s="40"/>
      <c r="X1301" s="41" t="s">
        <v>70</v>
      </c>
      <c r="Y1301" s="41"/>
      <c r="Z1301" s="40"/>
      <c r="AA1301" s="41"/>
      <c r="AB1301" s="41"/>
      <c r="AC1301" s="41"/>
      <c r="AD1301" s="40"/>
      <c r="AE1301" s="41" t="s">
        <v>3456</v>
      </c>
      <c r="AF1301" s="41"/>
      <c r="AG1301" s="41" t="s">
        <v>70</v>
      </c>
      <c r="AH1301" s="41"/>
      <c r="AI1301" s="41"/>
      <c r="AJ1301" s="40"/>
      <c r="AK1301" s="41" t="s">
        <v>70</v>
      </c>
      <c r="AL1301" s="40"/>
      <c r="AM1301" s="41"/>
      <c r="AN1301" s="40"/>
      <c r="AO1301" s="41" t="s">
        <v>70</v>
      </c>
      <c r="AP1301" s="41" t="s">
        <v>70</v>
      </c>
      <c r="AQ1301" s="41" t="s">
        <v>70</v>
      </c>
      <c r="AR1301" s="41" t="s">
        <v>70</v>
      </c>
      <c r="AS1301" s="41" t="s">
        <v>70</v>
      </c>
      <c r="AT1301" s="40"/>
      <c r="AU1301" s="40"/>
      <c r="AV1301" s="34" t="s">
        <v>70</v>
      </c>
      <c r="AW1301" s="34" t="s">
        <v>70</v>
      </c>
      <c r="AX1301" s="34" t="s">
        <v>133</v>
      </c>
      <c r="AY1301" s="34" t="s">
        <v>4292</v>
      </c>
      <c r="AZ1301" s="34" t="s">
        <v>64</v>
      </c>
      <c r="BA1301" s="34" t="s">
        <v>65</v>
      </c>
      <c r="BB1301" s="35">
        <v>2027</v>
      </c>
      <c r="BC1301" s="34" t="s">
        <v>66</v>
      </c>
    </row>
    <row r="1302" spans="1:55" x14ac:dyDescent="0.25">
      <c r="A1302" s="34" t="s">
        <v>645</v>
      </c>
      <c r="B1302" s="35">
        <v>78050</v>
      </c>
      <c r="C1302" s="34">
        <v>100</v>
      </c>
      <c r="D1302" s="34" t="s">
        <v>706</v>
      </c>
      <c r="E1302" s="34" t="s">
        <v>707</v>
      </c>
      <c r="F1302" s="34" t="s">
        <v>708</v>
      </c>
      <c r="G1302" s="34" t="s">
        <v>173</v>
      </c>
      <c r="H1302" s="34" t="s">
        <v>144</v>
      </c>
      <c r="I1302" s="34" t="s">
        <v>238</v>
      </c>
      <c r="J1302" s="36">
        <v>43811</v>
      </c>
      <c r="K1302" s="36"/>
      <c r="L1302" s="34" t="s">
        <v>61</v>
      </c>
      <c r="M1302" s="40"/>
      <c r="N1302" s="41"/>
      <c r="O1302" s="40"/>
      <c r="P1302" s="41" t="s">
        <v>3456</v>
      </c>
      <c r="Q1302" s="40"/>
      <c r="R1302" s="41" t="s">
        <v>3456</v>
      </c>
      <c r="S1302" s="41"/>
      <c r="T1302" s="41" t="s">
        <v>70</v>
      </c>
      <c r="U1302" s="41"/>
      <c r="V1302" s="41"/>
      <c r="W1302" s="40"/>
      <c r="X1302" s="41" t="s">
        <v>70</v>
      </c>
      <c r="Y1302" s="41"/>
      <c r="Z1302" s="41"/>
      <c r="AA1302" s="41"/>
      <c r="AB1302" s="41"/>
      <c r="AC1302" s="41"/>
      <c r="AD1302" s="40"/>
      <c r="AE1302" s="41"/>
      <c r="AF1302" s="41"/>
      <c r="AG1302" s="41" t="s">
        <v>70</v>
      </c>
      <c r="AH1302" s="41"/>
      <c r="AI1302" s="41"/>
      <c r="AJ1302" s="40"/>
      <c r="AK1302" s="41" t="s">
        <v>70</v>
      </c>
      <c r="AL1302" s="40"/>
      <c r="AM1302" s="41"/>
      <c r="AN1302" s="41"/>
      <c r="AO1302" s="41" t="s">
        <v>70</v>
      </c>
      <c r="AP1302" s="41" t="s">
        <v>70</v>
      </c>
      <c r="AQ1302" s="41" t="s">
        <v>70</v>
      </c>
      <c r="AR1302" s="41" t="s">
        <v>70</v>
      </c>
      <c r="AS1302" s="41" t="s">
        <v>70</v>
      </c>
      <c r="AT1302" s="41"/>
      <c r="AU1302" s="41"/>
      <c r="AV1302" s="34" t="s">
        <v>70</v>
      </c>
      <c r="AW1302" s="34" t="s">
        <v>70</v>
      </c>
      <c r="AX1302" s="34" t="s">
        <v>133</v>
      </c>
      <c r="AY1302" s="34" t="s">
        <v>4290</v>
      </c>
      <c r="AZ1302" s="34" t="s">
        <v>64</v>
      </c>
      <c r="BA1302" s="34" t="s">
        <v>65</v>
      </c>
      <c r="BB1302" s="35">
        <v>2036</v>
      </c>
      <c r="BC1302" s="34" t="s">
        <v>66</v>
      </c>
    </row>
    <row r="1303" spans="1:55" x14ac:dyDescent="0.25">
      <c r="A1303" s="34" t="s">
        <v>3614</v>
      </c>
      <c r="B1303" s="35">
        <v>79435</v>
      </c>
      <c r="C1303" s="34">
        <v>100</v>
      </c>
      <c r="D1303" s="34" t="s">
        <v>2746</v>
      </c>
      <c r="E1303" s="34" t="s">
        <v>2747</v>
      </c>
      <c r="F1303" s="34" t="s">
        <v>2748</v>
      </c>
      <c r="G1303" s="34" t="s">
        <v>558</v>
      </c>
      <c r="H1303" s="34" t="s">
        <v>59</v>
      </c>
      <c r="I1303" s="34" t="s">
        <v>559</v>
      </c>
      <c r="J1303" s="36">
        <v>44011</v>
      </c>
      <c r="K1303" s="36"/>
      <c r="L1303" s="34" t="s">
        <v>61</v>
      </c>
      <c r="M1303" s="40"/>
      <c r="N1303" s="41"/>
      <c r="O1303" s="40"/>
      <c r="P1303" s="41" t="s">
        <v>3456</v>
      </c>
      <c r="Q1303" s="40"/>
      <c r="R1303" s="41" t="s">
        <v>3456</v>
      </c>
      <c r="S1303" s="41"/>
      <c r="T1303" s="41" t="s">
        <v>70</v>
      </c>
      <c r="U1303" s="41"/>
      <c r="V1303" s="41"/>
      <c r="W1303" s="40"/>
      <c r="X1303" s="41" t="s">
        <v>70</v>
      </c>
      <c r="Y1303" s="41"/>
      <c r="Z1303" s="40"/>
      <c r="AA1303" s="41"/>
      <c r="AB1303" s="41"/>
      <c r="AC1303" s="41"/>
      <c r="AD1303" s="40"/>
      <c r="AE1303" s="41" t="s">
        <v>3456</v>
      </c>
      <c r="AF1303" s="41" t="s">
        <v>3456</v>
      </c>
      <c r="AG1303" s="41" t="s">
        <v>70</v>
      </c>
      <c r="AH1303" s="41"/>
      <c r="AI1303" s="41" t="s">
        <v>3456</v>
      </c>
      <c r="AJ1303" s="40"/>
      <c r="AK1303" s="41" t="s">
        <v>70</v>
      </c>
      <c r="AL1303" s="40"/>
      <c r="AM1303" s="41"/>
      <c r="AN1303" s="40"/>
      <c r="AO1303" s="41" t="s">
        <v>70</v>
      </c>
      <c r="AP1303" s="41" t="s">
        <v>70</v>
      </c>
      <c r="AQ1303" s="41" t="s">
        <v>70</v>
      </c>
      <c r="AR1303" s="41" t="s">
        <v>70</v>
      </c>
      <c r="AS1303" s="41" t="s">
        <v>70</v>
      </c>
      <c r="AT1303" s="40"/>
      <c r="AU1303" s="40"/>
      <c r="AV1303" s="34" t="s">
        <v>70</v>
      </c>
      <c r="AW1303" s="34" t="s">
        <v>70</v>
      </c>
      <c r="AX1303" s="34" t="s">
        <v>133</v>
      </c>
      <c r="AY1303" s="34" t="s">
        <v>4286</v>
      </c>
      <c r="AZ1303" s="34" t="s">
        <v>64</v>
      </c>
      <c r="BA1303" s="34" t="s">
        <v>65</v>
      </c>
      <c r="BB1303" s="35">
        <v>2036</v>
      </c>
      <c r="BC1303" s="34" t="s">
        <v>66</v>
      </c>
    </row>
    <row r="1304" spans="1:55" x14ac:dyDescent="0.25">
      <c r="A1304" s="34" t="s">
        <v>2388</v>
      </c>
      <c r="B1304" s="35">
        <v>65200</v>
      </c>
      <c r="C1304" s="34">
        <v>100</v>
      </c>
      <c r="D1304" s="34" t="s">
        <v>2397</v>
      </c>
      <c r="E1304" s="34" t="s">
        <v>2398</v>
      </c>
      <c r="F1304" s="34" t="s">
        <v>2399</v>
      </c>
      <c r="G1304" s="34" t="s">
        <v>58</v>
      </c>
      <c r="H1304" s="34" t="s">
        <v>59</v>
      </c>
      <c r="I1304" s="34" t="s">
        <v>296</v>
      </c>
      <c r="J1304" s="36">
        <v>40847</v>
      </c>
      <c r="K1304" s="36"/>
      <c r="L1304" s="34" t="s">
        <v>61</v>
      </c>
      <c r="M1304" s="40"/>
      <c r="N1304" s="41"/>
      <c r="O1304" s="40"/>
      <c r="P1304" s="41"/>
      <c r="Q1304" s="40"/>
      <c r="R1304" s="41" t="s">
        <v>3456</v>
      </c>
      <c r="S1304" s="41"/>
      <c r="T1304" s="41" t="s">
        <v>70</v>
      </c>
      <c r="U1304" s="41"/>
      <c r="V1304" s="41"/>
      <c r="W1304" s="40"/>
      <c r="X1304" s="41" t="s">
        <v>70</v>
      </c>
      <c r="Y1304" s="41"/>
      <c r="Z1304" s="40"/>
      <c r="AA1304" s="41"/>
      <c r="AB1304" s="41"/>
      <c r="AC1304" s="41"/>
      <c r="AD1304" s="40"/>
      <c r="AE1304" s="41" t="s">
        <v>3456</v>
      </c>
      <c r="AF1304" s="41"/>
      <c r="AG1304" s="41" t="s">
        <v>70</v>
      </c>
      <c r="AH1304" s="41"/>
      <c r="AI1304" s="41"/>
      <c r="AJ1304" s="40"/>
      <c r="AK1304" s="41" t="s">
        <v>70</v>
      </c>
      <c r="AL1304" s="40"/>
      <c r="AM1304" s="41"/>
      <c r="AN1304" s="40"/>
      <c r="AO1304" s="41" t="s">
        <v>70</v>
      </c>
      <c r="AP1304" s="41" t="s">
        <v>70</v>
      </c>
      <c r="AQ1304" s="41" t="s">
        <v>70</v>
      </c>
      <c r="AR1304" s="41" t="s">
        <v>70</v>
      </c>
      <c r="AS1304" s="41" t="s">
        <v>70</v>
      </c>
      <c r="AT1304" s="40"/>
      <c r="AU1304" s="40"/>
      <c r="AV1304" s="34" t="s">
        <v>70</v>
      </c>
      <c r="AW1304" s="34" t="s">
        <v>70</v>
      </c>
      <c r="AX1304" s="34" t="s">
        <v>133</v>
      </c>
      <c r="AY1304" s="34" t="s">
        <v>4302</v>
      </c>
      <c r="AZ1304" s="34" t="s">
        <v>64</v>
      </c>
      <c r="BA1304" s="34" t="s">
        <v>65</v>
      </c>
      <c r="BB1304" s="35">
        <v>2027</v>
      </c>
      <c r="BC1304" s="34" t="s">
        <v>66</v>
      </c>
    </row>
    <row r="1305" spans="1:55" x14ac:dyDescent="0.25">
      <c r="A1305" s="34" t="s">
        <v>3614</v>
      </c>
      <c r="B1305" s="35">
        <v>81139</v>
      </c>
      <c r="C1305" s="34">
        <v>100</v>
      </c>
      <c r="D1305" s="34" t="s">
        <v>4425</v>
      </c>
      <c r="E1305" s="34" t="s">
        <v>4426</v>
      </c>
      <c r="F1305" s="34" t="s">
        <v>4172</v>
      </c>
      <c r="G1305" s="34" t="s">
        <v>3500</v>
      </c>
      <c r="H1305" s="34" t="s">
        <v>4287</v>
      </c>
      <c r="I1305" s="34" t="s">
        <v>3501</v>
      </c>
      <c r="J1305" s="36">
        <v>45201</v>
      </c>
      <c r="K1305" s="36"/>
      <c r="L1305" s="34" t="s">
        <v>71</v>
      </c>
      <c r="M1305" s="40"/>
      <c r="N1305" s="41" t="s">
        <v>3456</v>
      </c>
      <c r="O1305" s="40">
        <v>32363</v>
      </c>
      <c r="P1305" s="41"/>
      <c r="Q1305" s="40">
        <v>32363</v>
      </c>
      <c r="R1305" s="41"/>
      <c r="S1305" s="41"/>
      <c r="T1305" s="41" t="s">
        <v>70</v>
      </c>
      <c r="U1305" s="41"/>
      <c r="V1305" s="41"/>
      <c r="W1305" s="40">
        <v>32363</v>
      </c>
      <c r="X1305" s="41" t="s">
        <v>70</v>
      </c>
      <c r="Y1305" s="41"/>
      <c r="Z1305" s="40"/>
      <c r="AA1305" s="41" t="s">
        <v>3456</v>
      </c>
      <c r="AB1305" s="41"/>
      <c r="AC1305" s="41"/>
      <c r="AD1305" s="40"/>
      <c r="AE1305" s="41" t="s">
        <v>3456</v>
      </c>
      <c r="AF1305" s="41" t="s">
        <v>3456</v>
      </c>
      <c r="AG1305" s="41" t="s">
        <v>70</v>
      </c>
      <c r="AH1305" s="41"/>
      <c r="AI1305" s="41" t="s">
        <v>3456</v>
      </c>
      <c r="AJ1305" s="40"/>
      <c r="AK1305" s="41" t="s">
        <v>70</v>
      </c>
      <c r="AL1305" s="40"/>
      <c r="AM1305" s="41"/>
      <c r="AN1305" s="40"/>
      <c r="AO1305" s="41" t="s">
        <v>70</v>
      </c>
      <c r="AP1305" s="41" t="s">
        <v>70</v>
      </c>
      <c r="AQ1305" s="41" t="s">
        <v>70</v>
      </c>
      <c r="AR1305" s="41" t="s">
        <v>70</v>
      </c>
      <c r="AS1305" s="41" t="s">
        <v>70</v>
      </c>
      <c r="AT1305" s="40"/>
      <c r="AU1305" s="40"/>
      <c r="AV1305" s="34" t="s">
        <v>70</v>
      </c>
      <c r="AW1305" s="34" t="s">
        <v>70</v>
      </c>
      <c r="AX1305" s="34" t="s">
        <v>133</v>
      </c>
      <c r="AY1305" s="34" t="s">
        <v>4286</v>
      </c>
      <c r="AZ1305" s="34" t="s">
        <v>64</v>
      </c>
      <c r="BA1305" s="34" t="s">
        <v>65</v>
      </c>
      <c r="BB1305" s="35">
        <v>2039</v>
      </c>
      <c r="BC1305" s="34" t="s">
        <v>66</v>
      </c>
    </row>
    <row r="1306" spans="1:55" x14ac:dyDescent="0.25">
      <c r="A1306" s="34" t="s">
        <v>1518</v>
      </c>
      <c r="B1306" s="35">
        <v>66508</v>
      </c>
      <c r="C1306" s="34">
        <v>100</v>
      </c>
      <c r="D1306" s="34" t="s">
        <v>1531</v>
      </c>
      <c r="E1306" s="34" t="s">
        <v>1532</v>
      </c>
      <c r="F1306" s="34" t="s">
        <v>685</v>
      </c>
      <c r="G1306" s="34" t="s">
        <v>3986</v>
      </c>
      <c r="H1306" s="34" t="s">
        <v>144</v>
      </c>
      <c r="I1306" s="34" t="s">
        <v>273</v>
      </c>
      <c r="J1306" s="36">
        <v>42509</v>
      </c>
      <c r="K1306" s="36"/>
      <c r="L1306" s="34" t="s">
        <v>61</v>
      </c>
      <c r="M1306" s="40"/>
      <c r="N1306" s="41"/>
      <c r="O1306" s="40"/>
      <c r="P1306" s="41" t="s">
        <v>3456</v>
      </c>
      <c r="Q1306" s="40"/>
      <c r="R1306" s="41" t="s">
        <v>3456</v>
      </c>
      <c r="S1306" s="41"/>
      <c r="T1306" s="41" t="s">
        <v>70</v>
      </c>
      <c r="U1306" s="41"/>
      <c r="V1306" s="41"/>
      <c r="W1306" s="40"/>
      <c r="X1306" s="41" t="s">
        <v>70</v>
      </c>
      <c r="Y1306" s="41"/>
      <c r="Z1306" s="40"/>
      <c r="AA1306" s="41"/>
      <c r="AB1306" s="41"/>
      <c r="AC1306" s="41"/>
      <c r="AD1306" s="40"/>
      <c r="AE1306" s="41" t="s">
        <v>3456</v>
      </c>
      <c r="AF1306" s="41" t="s">
        <v>3456</v>
      </c>
      <c r="AG1306" s="41" t="s">
        <v>70</v>
      </c>
      <c r="AH1306" s="41"/>
      <c r="AI1306" s="41" t="s">
        <v>3456</v>
      </c>
      <c r="AJ1306" s="40"/>
      <c r="AK1306" s="41" t="s">
        <v>70</v>
      </c>
      <c r="AL1306" s="40"/>
      <c r="AM1306" s="41"/>
      <c r="AN1306" s="40"/>
      <c r="AO1306" s="41" t="s">
        <v>70</v>
      </c>
      <c r="AP1306" s="41" t="s">
        <v>70</v>
      </c>
      <c r="AQ1306" s="41" t="s">
        <v>70</v>
      </c>
      <c r="AR1306" s="41" t="s">
        <v>70</v>
      </c>
      <c r="AS1306" s="41" t="s">
        <v>70</v>
      </c>
      <c r="AT1306" s="40"/>
      <c r="AU1306" s="40"/>
      <c r="AV1306" s="34" t="s">
        <v>70</v>
      </c>
      <c r="AW1306" s="34" t="s">
        <v>70</v>
      </c>
      <c r="AX1306" s="34" t="s">
        <v>63</v>
      </c>
      <c r="AY1306" s="34" t="s">
        <v>4292</v>
      </c>
      <c r="AZ1306" s="34" t="s">
        <v>64</v>
      </c>
      <c r="BA1306" s="34" t="s">
        <v>65</v>
      </c>
      <c r="BB1306" s="35">
        <v>2033</v>
      </c>
      <c r="BC1306" s="34" t="s">
        <v>66</v>
      </c>
    </row>
    <row r="1307" spans="1:55" x14ac:dyDescent="0.25">
      <c r="A1307" s="34" t="s">
        <v>3554</v>
      </c>
      <c r="B1307" s="35">
        <v>79808</v>
      </c>
      <c r="C1307" s="34">
        <v>100</v>
      </c>
      <c r="D1307" s="34" t="s">
        <v>3568</v>
      </c>
      <c r="E1307" s="34" t="s">
        <v>3567</v>
      </c>
      <c r="F1307" s="34" t="s">
        <v>2608</v>
      </c>
      <c r="G1307" s="34" t="s">
        <v>99</v>
      </c>
      <c r="H1307" s="34" t="s">
        <v>4287</v>
      </c>
      <c r="I1307" s="34" t="s">
        <v>4068</v>
      </c>
      <c r="J1307" s="36">
        <v>44483</v>
      </c>
      <c r="K1307" s="36"/>
      <c r="L1307" s="34" t="s">
        <v>61</v>
      </c>
      <c r="M1307" s="40"/>
      <c r="N1307" s="41" t="s">
        <v>3456</v>
      </c>
      <c r="O1307" s="40"/>
      <c r="P1307" s="41" t="s">
        <v>3456</v>
      </c>
      <c r="Q1307" s="40"/>
      <c r="R1307" s="41" t="s">
        <v>3456</v>
      </c>
      <c r="S1307" s="41" t="s">
        <v>3456</v>
      </c>
      <c r="T1307" s="41" t="s">
        <v>70</v>
      </c>
      <c r="U1307" s="41"/>
      <c r="V1307" s="41"/>
      <c r="W1307" s="40"/>
      <c r="X1307" s="41" t="s">
        <v>70</v>
      </c>
      <c r="Y1307" s="41"/>
      <c r="Z1307" s="40"/>
      <c r="AA1307" s="41"/>
      <c r="AB1307" s="41"/>
      <c r="AC1307" s="41"/>
      <c r="AD1307" s="40"/>
      <c r="AE1307" s="41" t="s">
        <v>3456</v>
      </c>
      <c r="AF1307" s="41" t="s">
        <v>3456</v>
      </c>
      <c r="AG1307" s="41" t="s">
        <v>70</v>
      </c>
      <c r="AH1307" s="41"/>
      <c r="AI1307" s="41"/>
      <c r="AJ1307" s="40"/>
      <c r="AK1307" s="41" t="s">
        <v>70</v>
      </c>
      <c r="AL1307" s="40"/>
      <c r="AM1307" s="41"/>
      <c r="AN1307" s="40"/>
      <c r="AO1307" s="41" t="s">
        <v>70</v>
      </c>
      <c r="AP1307" s="41" t="s">
        <v>70</v>
      </c>
      <c r="AQ1307" s="41" t="s">
        <v>70</v>
      </c>
      <c r="AR1307" s="41" t="s">
        <v>70</v>
      </c>
      <c r="AS1307" s="41" t="s">
        <v>70</v>
      </c>
      <c r="AT1307" s="40"/>
      <c r="AU1307" s="40"/>
      <c r="AV1307" s="34" t="s">
        <v>70</v>
      </c>
      <c r="AW1307" s="34" t="s">
        <v>70</v>
      </c>
      <c r="AX1307" s="34" t="s">
        <v>63</v>
      </c>
      <c r="AY1307" s="34" t="s">
        <v>4289</v>
      </c>
      <c r="AZ1307" s="34" t="s">
        <v>64</v>
      </c>
      <c r="BA1307" s="34" t="s">
        <v>65</v>
      </c>
      <c r="BB1307" s="35">
        <v>2037</v>
      </c>
      <c r="BC1307" s="34" t="s">
        <v>119</v>
      </c>
    </row>
    <row r="1308" spans="1:55" x14ac:dyDescent="0.25">
      <c r="A1308" s="34" t="s">
        <v>2154</v>
      </c>
      <c r="B1308" s="35">
        <v>63129</v>
      </c>
      <c r="C1308" s="34">
        <v>100</v>
      </c>
      <c r="D1308" s="34" t="s">
        <v>2227</v>
      </c>
      <c r="E1308" s="34" t="s">
        <v>2228</v>
      </c>
      <c r="F1308" s="34" t="s">
        <v>2229</v>
      </c>
      <c r="G1308" s="34" t="s">
        <v>99</v>
      </c>
      <c r="H1308" s="34" t="s">
        <v>4287</v>
      </c>
      <c r="I1308" s="34" t="s">
        <v>4148</v>
      </c>
      <c r="J1308" s="36">
        <v>39258</v>
      </c>
      <c r="K1308" s="36">
        <v>45291</v>
      </c>
      <c r="L1308" s="34" t="s">
        <v>71</v>
      </c>
      <c r="M1308" s="40"/>
      <c r="N1308" s="41"/>
      <c r="O1308" s="40"/>
      <c r="P1308" s="41"/>
      <c r="Q1308" s="40"/>
      <c r="R1308" s="41"/>
      <c r="S1308" s="41"/>
      <c r="T1308" s="41" t="s">
        <v>70</v>
      </c>
      <c r="U1308" s="41"/>
      <c r="V1308" s="41"/>
      <c r="W1308" s="40">
        <v>32363</v>
      </c>
      <c r="X1308" s="41" t="s">
        <v>70</v>
      </c>
      <c r="Y1308" s="41"/>
      <c r="Z1308" s="40"/>
      <c r="AA1308" s="41"/>
      <c r="AB1308" s="41"/>
      <c r="AC1308" s="41"/>
      <c r="AD1308" s="40"/>
      <c r="AE1308" s="41" t="s">
        <v>3456</v>
      </c>
      <c r="AF1308" s="41" t="s">
        <v>3456</v>
      </c>
      <c r="AG1308" s="41" t="s">
        <v>70</v>
      </c>
      <c r="AH1308" s="41"/>
      <c r="AI1308" s="41"/>
      <c r="AJ1308" s="40"/>
      <c r="AK1308" s="41" t="s">
        <v>70</v>
      </c>
      <c r="AL1308" s="40"/>
      <c r="AM1308" s="41"/>
      <c r="AN1308" s="40"/>
      <c r="AO1308" s="41" t="s">
        <v>70</v>
      </c>
      <c r="AP1308" s="41" t="s">
        <v>70</v>
      </c>
      <c r="AQ1308" s="41" t="s">
        <v>70</v>
      </c>
      <c r="AR1308" s="41" t="s">
        <v>70</v>
      </c>
      <c r="AS1308" s="41" t="s">
        <v>70</v>
      </c>
      <c r="AT1308" s="40"/>
      <c r="AU1308" s="40"/>
      <c r="AV1308" s="34" t="s">
        <v>70</v>
      </c>
      <c r="AW1308" s="34" t="s">
        <v>70</v>
      </c>
      <c r="AX1308" s="34" t="s">
        <v>133</v>
      </c>
      <c r="AY1308" s="34" t="s">
        <v>4292</v>
      </c>
      <c r="AZ1308" s="34" t="s">
        <v>464</v>
      </c>
      <c r="BA1308" s="34" t="s">
        <v>465</v>
      </c>
      <c r="BB1308" s="35">
        <v>2023</v>
      </c>
      <c r="BC1308" s="34" t="s">
        <v>66</v>
      </c>
    </row>
    <row r="1309" spans="1:55" x14ac:dyDescent="0.25">
      <c r="A1309" s="34" t="s">
        <v>1855</v>
      </c>
      <c r="B1309" s="35">
        <v>78901</v>
      </c>
      <c r="C1309" s="34">
        <v>100</v>
      </c>
      <c r="D1309" s="34" t="s">
        <v>1862</v>
      </c>
      <c r="E1309" s="34" t="s">
        <v>1863</v>
      </c>
      <c r="F1309" s="34" t="s">
        <v>512</v>
      </c>
      <c r="G1309" s="34" t="s">
        <v>3548</v>
      </c>
      <c r="H1309" s="34" t="s">
        <v>59</v>
      </c>
      <c r="I1309" s="34" t="s">
        <v>160</v>
      </c>
      <c r="J1309" s="36">
        <v>43999</v>
      </c>
      <c r="K1309" s="36"/>
      <c r="L1309" s="34" t="s">
        <v>61</v>
      </c>
      <c r="M1309" s="40"/>
      <c r="N1309" s="41"/>
      <c r="O1309" s="40"/>
      <c r="P1309" s="41" t="s">
        <v>3456</v>
      </c>
      <c r="Q1309" s="40"/>
      <c r="R1309" s="41"/>
      <c r="S1309" s="41"/>
      <c r="T1309" s="41" t="s">
        <v>70</v>
      </c>
      <c r="U1309" s="41"/>
      <c r="V1309" s="41"/>
      <c r="W1309" s="40"/>
      <c r="X1309" s="41" t="s">
        <v>70</v>
      </c>
      <c r="Y1309" s="41"/>
      <c r="Z1309" s="40"/>
      <c r="AA1309" s="41"/>
      <c r="AB1309" s="41"/>
      <c r="AC1309" s="41"/>
      <c r="AD1309" s="40"/>
      <c r="AE1309" s="41"/>
      <c r="AF1309" s="41"/>
      <c r="AG1309" s="41" t="s">
        <v>70</v>
      </c>
      <c r="AH1309" s="41"/>
      <c r="AI1309" s="41"/>
      <c r="AJ1309" s="40"/>
      <c r="AK1309" s="41" t="s">
        <v>70</v>
      </c>
      <c r="AL1309" s="40"/>
      <c r="AM1309" s="41"/>
      <c r="AN1309" s="40"/>
      <c r="AO1309" s="41" t="s">
        <v>70</v>
      </c>
      <c r="AP1309" s="41" t="s">
        <v>70</v>
      </c>
      <c r="AQ1309" s="41" t="s">
        <v>70</v>
      </c>
      <c r="AR1309" s="41" t="s">
        <v>70</v>
      </c>
      <c r="AS1309" s="41" t="s">
        <v>70</v>
      </c>
      <c r="AT1309" s="40"/>
      <c r="AU1309" s="40"/>
      <c r="AV1309" s="34" t="s">
        <v>70</v>
      </c>
      <c r="AW1309" s="34" t="s">
        <v>70</v>
      </c>
      <c r="AX1309" s="34" t="s">
        <v>63</v>
      </c>
      <c r="AY1309" s="34" t="s">
        <v>4286</v>
      </c>
      <c r="AZ1309" s="34" t="s">
        <v>64</v>
      </c>
      <c r="BA1309" s="34" t="s">
        <v>65</v>
      </c>
      <c r="BB1309" s="35">
        <v>2035</v>
      </c>
      <c r="BC1309" s="34" t="s">
        <v>119</v>
      </c>
    </row>
    <row r="1310" spans="1:55" x14ac:dyDescent="0.25">
      <c r="A1310" s="34" t="s">
        <v>3030</v>
      </c>
      <c r="B1310" s="35">
        <v>66228</v>
      </c>
      <c r="C1310" s="34">
        <v>100</v>
      </c>
      <c r="D1310" s="34" t="s">
        <v>3035</v>
      </c>
      <c r="E1310" s="34" t="s">
        <v>3036</v>
      </c>
      <c r="F1310" s="34" t="s">
        <v>3037</v>
      </c>
      <c r="G1310" s="34" t="s">
        <v>234</v>
      </c>
      <c r="H1310" s="34" t="s">
        <v>144</v>
      </c>
      <c r="I1310" s="34" t="s">
        <v>60</v>
      </c>
      <c r="J1310" s="36">
        <v>41865</v>
      </c>
      <c r="K1310" s="36"/>
      <c r="L1310" s="34" t="s">
        <v>61</v>
      </c>
      <c r="M1310" s="40"/>
      <c r="N1310" s="41"/>
      <c r="O1310" s="40"/>
      <c r="P1310" s="41" t="s">
        <v>3456</v>
      </c>
      <c r="Q1310" s="40"/>
      <c r="R1310" s="41" t="s">
        <v>3456</v>
      </c>
      <c r="S1310" s="41"/>
      <c r="T1310" s="41" t="s">
        <v>70</v>
      </c>
      <c r="U1310" s="41"/>
      <c r="V1310" s="41"/>
      <c r="W1310" s="40"/>
      <c r="X1310" s="41" t="s">
        <v>70</v>
      </c>
      <c r="Y1310" s="41"/>
      <c r="Z1310" s="40"/>
      <c r="AA1310" s="41"/>
      <c r="AB1310" s="41"/>
      <c r="AC1310" s="41"/>
      <c r="AD1310" s="40"/>
      <c r="AE1310" s="41"/>
      <c r="AF1310" s="41"/>
      <c r="AG1310" s="41" t="s">
        <v>70</v>
      </c>
      <c r="AH1310" s="41"/>
      <c r="AI1310" s="41"/>
      <c r="AJ1310" s="40"/>
      <c r="AK1310" s="41" t="s">
        <v>70</v>
      </c>
      <c r="AL1310" s="40"/>
      <c r="AM1310" s="41"/>
      <c r="AN1310" s="40"/>
      <c r="AO1310" s="41" t="s">
        <v>70</v>
      </c>
      <c r="AP1310" s="41" t="s">
        <v>70</v>
      </c>
      <c r="AQ1310" s="41" t="s">
        <v>70</v>
      </c>
      <c r="AR1310" s="41" t="s">
        <v>70</v>
      </c>
      <c r="AS1310" s="41" t="s">
        <v>70</v>
      </c>
      <c r="AT1310" s="40"/>
      <c r="AU1310" s="40"/>
      <c r="AV1310" s="34" t="s">
        <v>70</v>
      </c>
      <c r="AW1310" s="34" t="s">
        <v>70</v>
      </c>
      <c r="AX1310" s="34" t="s">
        <v>63</v>
      </c>
      <c r="AY1310" s="34" t="s">
        <v>4302</v>
      </c>
      <c r="AZ1310" s="34" t="s">
        <v>64</v>
      </c>
      <c r="BA1310" s="34" t="s">
        <v>65</v>
      </c>
      <c r="BB1310" s="35">
        <v>2029</v>
      </c>
      <c r="BC1310" s="34" t="s">
        <v>66</v>
      </c>
    </row>
    <row r="1311" spans="1:55" x14ac:dyDescent="0.25">
      <c r="A1311" s="34" t="s">
        <v>2656</v>
      </c>
      <c r="B1311" s="35">
        <v>78830</v>
      </c>
      <c r="C1311" s="34">
        <v>100</v>
      </c>
      <c r="D1311" s="34" t="s">
        <v>2675</v>
      </c>
      <c r="E1311" s="34" t="s">
        <v>2676</v>
      </c>
      <c r="F1311" s="34" t="s">
        <v>1629</v>
      </c>
      <c r="G1311" s="34" t="s">
        <v>303</v>
      </c>
      <c r="H1311" s="34" t="s">
        <v>208</v>
      </c>
      <c r="I1311" s="34" t="s">
        <v>1630</v>
      </c>
      <c r="J1311" s="36">
        <v>43746</v>
      </c>
      <c r="K1311" s="36"/>
      <c r="L1311" s="34" t="s">
        <v>61</v>
      </c>
      <c r="M1311" s="40"/>
      <c r="N1311" s="41"/>
      <c r="O1311" s="40"/>
      <c r="P1311" s="41" t="s">
        <v>3456</v>
      </c>
      <c r="Q1311" s="40"/>
      <c r="R1311" s="41" t="s">
        <v>3456</v>
      </c>
      <c r="S1311" s="41"/>
      <c r="T1311" s="41" t="s">
        <v>70</v>
      </c>
      <c r="U1311" s="41"/>
      <c r="V1311" s="41"/>
      <c r="W1311" s="40"/>
      <c r="X1311" s="41" t="s">
        <v>70</v>
      </c>
      <c r="Y1311" s="41"/>
      <c r="Z1311" s="40"/>
      <c r="AA1311" s="41"/>
      <c r="AB1311" s="41"/>
      <c r="AC1311" s="41"/>
      <c r="AD1311" s="40"/>
      <c r="AE1311" s="41"/>
      <c r="AF1311" s="41"/>
      <c r="AG1311" s="41" t="s">
        <v>70</v>
      </c>
      <c r="AH1311" s="41"/>
      <c r="AI1311" s="41"/>
      <c r="AJ1311" s="40"/>
      <c r="AK1311" s="41" t="s">
        <v>70</v>
      </c>
      <c r="AL1311" s="40"/>
      <c r="AM1311" s="41"/>
      <c r="AN1311" s="40"/>
      <c r="AO1311" s="41" t="s">
        <v>70</v>
      </c>
      <c r="AP1311" s="41" t="s">
        <v>70</v>
      </c>
      <c r="AQ1311" s="41" t="s">
        <v>70</v>
      </c>
      <c r="AR1311" s="41" t="s">
        <v>70</v>
      </c>
      <c r="AS1311" s="41" t="s">
        <v>70</v>
      </c>
      <c r="AT1311" s="40"/>
      <c r="AU1311" s="40"/>
      <c r="AV1311" s="34" t="s">
        <v>70</v>
      </c>
      <c r="AW1311" s="34" t="s">
        <v>70</v>
      </c>
      <c r="AX1311" s="34" t="s">
        <v>63</v>
      </c>
      <c r="AY1311" s="34" t="s">
        <v>4311</v>
      </c>
      <c r="AZ1311" s="34" t="s">
        <v>64</v>
      </c>
      <c r="BA1311" s="34" t="s">
        <v>65</v>
      </c>
      <c r="BB1311" s="35">
        <v>2035</v>
      </c>
      <c r="BC1311" s="34" t="s">
        <v>119</v>
      </c>
    </row>
    <row r="1312" spans="1:55" x14ac:dyDescent="0.25">
      <c r="A1312" s="34" t="s">
        <v>905</v>
      </c>
      <c r="B1312" s="35">
        <v>67553</v>
      </c>
      <c r="C1312" s="34">
        <v>52.55</v>
      </c>
      <c r="D1312" s="34" t="s">
        <v>908</v>
      </c>
      <c r="E1312" s="34" t="s">
        <v>909</v>
      </c>
      <c r="F1312" s="34" t="s">
        <v>910</v>
      </c>
      <c r="G1312" s="34" t="s">
        <v>58</v>
      </c>
      <c r="H1312" s="34" t="s">
        <v>59</v>
      </c>
      <c r="I1312" s="34" t="s">
        <v>786</v>
      </c>
      <c r="J1312" s="36">
        <v>42709</v>
      </c>
      <c r="K1312" s="36"/>
      <c r="L1312" s="34" t="s">
        <v>61</v>
      </c>
      <c r="M1312" s="40"/>
      <c r="N1312" s="41"/>
      <c r="O1312" s="40"/>
      <c r="P1312" s="41" t="s">
        <v>3456</v>
      </c>
      <c r="Q1312" s="40"/>
      <c r="R1312" s="41"/>
      <c r="S1312" s="41"/>
      <c r="T1312" s="41" t="s">
        <v>70</v>
      </c>
      <c r="U1312" s="41"/>
      <c r="V1312" s="41"/>
      <c r="W1312" s="40"/>
      <c r="X1312" s="41" t="s">
        <v>70</v>
      </c>
      <c r="Y1312" s="41"/>
      <c r="Z1312" s="41"/>
      <c r="AA1312" s="41"/>
      <c r="AB1312" s="41"/>
      <c r="AC1312" s="41"/>
      <c r="AD1312" s="40"/>
      <c r="AE1312" s="41"/>
      <c r="AF1312" s="41"/>
      <c r="AG1312" s="41" t="s">
        <v>70</v>
      </c>
      <c r="AH1312" s="41"/>
      <c r="AI1312" s="41"/>
      <c r="AJ1312" s="40"/>
      <c r="AK1312" s="41" t="s">
        <v>70</v>
      </c>
      <c r="AL1312" s="40"/>
      <c r="AM1312" s="41"/>
      <c r="AN1312" s="41"/>
      <c r="AO1312" s="41" t="s">
        <v>70</v>
      </c>
      <c r="AP1312" s="41" t="s">
        <v>70</v>
      </c>
      <c r="AQ1312" s="41" t="s">
        <v>70</v>
      </c>
      <c r="AR1312" s="41" t="s">
        <v>70</v>
      </c>
      <c r="AS1312" s="41" t="s">
        <v>70</v>
      </c>
      <c r="AT1312" s="41"/>
      <c r="AU1312" s="41"/>
      <c r="AV1312" s="34" t="s">
        <v>70</v>
      </c>
      <c r="AW1312" s="34" t="s">
        <v>70</v>
      </c>
      <c r="AX1312" s="34" t="s">
        <v>133</v>
      </c>
      <c r="AY1312" s="34" t="s">
        <v>4292</v>
      </c>
      <c r="AZ1312" s="34" t="s">
        <v>64</v>
      </c>
      <c r="BA1312" s="34" t="s">
        <v>65</v>
      </c>
      <c r="BB1312" s="35">
        <v>2033</v>
      </c>
      <c r="BC1312" s="34" t="s">
        <v>66</v>
      </c>
    </row>
    <row r="1313" spans="1:55" x14ac:dyDescent="0.25">
      <c r="A1313" s="34" t="s">
        <v>265</v>
      </c>
      <c r="B1313" s="35">
        <v>64325</v>
      </c>
      <c r="C1313" s="34">
        <v>90.966800000000006</v>
      </c>
      <c r="D1313" s="34" t="s">
        <v>278</v>
      </c>
      <c r="E1313" s="34" t="s">
        <v>279</v>
      </c>
      <c r="F1313" s="34" t="s">
        <v>280</v>
      </c>
      <c r="G1313" s="34" t="s">
        <v>3521</v>
      </c>
      <c r="H1313" s="34" t="s">
        <v>4287</v>
      </c>
      <c r="I1313" s="34" t="s">
        <v>109</v>
      </c>
      <c r="J1313" s="36">
        <v>40479</v>
      </c>
      <c r="K1313" s="36"/>
      <c r="L1313" s="34" t="s">
        <v>61</v>
      </c>
      <c r="M1313" s="40">
        <v>45271</v>
      </c>
      <c r="N1313" s="41"/>
      <c r="O1313" s="40"/>
      <c r="P1313" s="41"/>
      <c r="Q1313" s="40"/>
      <c r="R1313" s="41"/>
      <c r="S1313" s="41"/>
      <c r="T1313" s="41" t="s">
        <v>70</v>
      </c>
      <c r="U1313" s="41"/>
      <c r="V1313" s="41"/>
      <c r="W1313" s="40"/>
      <c r="X1313" s="41" t="s">
        <v>70</v>
      </c>
      <c r="Y1313" s="41"/>
      <c r="Z1313" s="41"/>
      <c r="AA1313" s="41"/>
      <c r="AB1313" s="41"/>
      <c r="AC1313" s="41"/>
      <c r="AD1313" s="41"/>
      <c r="AE1313" s="41"/>
      <c r="AF1313" s="41"/>
      <c r="AG1313" s="41" t="s">
        <v>70</v>
      </c>
      <c r="AH1313" s="41"/>
      <c r="AI1313" s="41"/>
      <c r="AJ1313" s="41"/>
      <c r="AK1313" s="41" t="s">
        <v>70</v>
      </c>
      <c r="AL1313" s="41"/>
      <c r="AM1313" s="41"/>
      <c r="AN1313" s="41"/>
      <c r="AO1313" s="41" t="s">
        <v>70</v>
      </c>
      <c r="AP1313" s="41"/>
      <c r="AQ1313" s="41"/>
      <c r="AR1313" s="41"/>
      <c r="AS1313" s="41"/>
      <c r="AT1313" s="41"/>
      <c r="AU1313" s="41"/>
      <c r="AV1313" s="34" t="s">
        <v>70</v>
      </c>
      <c r="AW1313" s="34" t="s">
        <v>70</v>
      </c>
      <c r="AX1313" s="34" t="s">
        <v>133</v>
      </c>
      <c r="AY1313" s="34" t="s">
        <v>4292</v>
      </c>
      <c r="AZ1313" s="34" t="s">
        <v>64</v>
      </c>
      <c r="BA1313" s="34" t="s">
        <v>65</v>
      </c>
      <c r="BB1313" s="35">
        <v>2025</v>
      </c>
      <c r="BC1313" s="34" t="s">
        <v>103</v>
      </c>
    </row>
    <row r="1314" spans="1:55" x14ac:dyDescent="0.25">
      <c r="A1314" s="34" t="s">
        <v>2504</v>
      </c>
      <c r="B1314" s="35">
        <v>65401</v>
      </c>
      <c r="C1314" s="34">
        <v>100</v>
      </c>
      <c r="D1314" s="34" t="s">
        <v>4138</v>
      </c>
      <c r="E1314" s="34" t="s">
        <v>2508</v>
      </c>
      <c r="F1314" s="34" t="s">
        <v>994</v>
      </c>
      <c r="G1314" s="34" t="s">
        <v>3986</v>
      </c>
      <c r="H1314" s="34" t="s">
        <v>144</v>
      </c>
      <c r="I1314" s="34" t="s">
        <v>995</v>
      </c>
      <c r="J1314" s="36">
        <v>41213</v>
      </c>
      <c r="K1314" s="36"/>
      <c r="L1314" s="34" t="s">
        <v>61</v>
      </c>
      <c r="M1314" s="40"/>
      <c r="N1314" s="41"/>
      <c r="O1314" s="40"/>
      <c r="P1314" s="41" t="s">
        <v>3456</v>
      </c>
      <c r="Q1314" s="40"/>
      <c r="R1314" s="41"/>
      <c r="S1314" s="41"/>
      <c r="T1314" s="41" t="s">
        <v>70</v>
      </c>
      <c r="U1314" s="41"/>
      <c r="V1314" s="41"/>
      <c r="W1314" s="40"/>
      <c r="X1314" s="41" t="s">
        <v>70</v>
      </c>
      <c r="Y1314" s="41"/>
      <c r="Z1314" s="40"/>
      <c r="AA1314" s="41"/>
      <c r="AB1314" s="41"/>
      <c r="AC1314" s="41"/>
      <c r="AD1314" s="40"/>
      <c r="AE1314" s="41"/>
      <c r="AF1314" s="41"/>
      <c r="AG1314" s="41" t="s">
        <v>70</v>
      </c>
      <c r="AH1314" s="41"/>
      <c r="AI1314" s="41"/>
      <c r="AJ1314" s="40"/>
      <c r="AK1314" s="41" t="s">
        <v>70</v>
      </c>
      <c r="AL1314" s="40"/>
      <c r="AM1314" s="41"/>
      <c r="AN1314" s="40"/>
      <c r="AO1314" s="41" t="s">
        <v>70</v>
      </c>
      <c r="AP1314" s="41" t="s">
        <v>70</v>
      </c>
      <c r="AQ1314" s="41" t="s">
        <v>70</v>
      </c>
      <c r="AR1314" s="41" t="s">
        <v>70</v>
      </c>
      <c r="AS1314" s="41" t="s">
        <v>70</v>
      </c>
      <c r="AT1314" s="40"/>
      <c r="AU1314" s="40"/>
      <c r="AV1314" s="34" t="s">
        <v>70</v>
      </c>
      <c r="AW1314" s="34" t="s">
        <v>70</v>
      </c>
      <c r="AX1314" s="34" t="s">
        <v>133</v>
      </c>
      <c r="AY1314" s="34" t="s">
        <v>70</v>
      </c>
      <c r="AZ1314" s="34" t="s">
        <v>64</v>
      </c>
      <c r="BA1314" s="34" t="s">
        <v>65</v>
      </c>
      <c r="BB1314" s="35">
        <v>2028</v>
      </c>
      <c r="BC1314" s="34" t="s">
        <v>66</v>
      </c>
    </row>
    <row r="1315" spans="1:55" x14ac:dyDescent="0.25">
      <c r="A1315" s="34" t="s">
        <v>615</v>
      </c>
      <c r="B1315" s="35">
        <v>79206</v>
      </c>
      <c r="C1315" s="34">
        <v>100</v>
      </c>
      <c r="D1315" s="34" t="s">
        <v>627</v>
      </c>
      <c r="E1315" s="34" t="s">
        <v>628</v>
      </c>
      <c r="F1315" s="34" t="s">
        <v>512</v>
      </c>
      <c r="G1315" s="34" t="s">
        <v>303</v>
      </c>
      <c r="H1315" s="34" t="s">
        <v>208</v>
      </c>
      <c r="I1315" s="34" t="s">
        <v>3547</v>
      </c>
      <c r="J1315" s="36">
        <v>43888</v>
      </c>
      <c r="K1315" s="36"/>
      <c r="L1315" s="34" t="s">
        <v>61</v>
      </c>
      <c r="M1315" s="40"/>
      <c r="N1315" s="41"/>
      <c r="O1315" s="40"/>
      <c r="P1315" s="41" t="s">
        <v>3456</v>
      </c>
      <c r="Q1315" s="40"/>
      <c r="R1315" s="41"/>
      <c r="S1315" s="41"/>
      <c r="T1315" s="41" t="s">
        <v>70</v>
      </c>
      <c r="U1315" s="41"/>
      <c r="V1315" s="41"/>
      <c r="W1315" s="40"/>
      <c r="X1315" s="41" t="s">
        <v>70</v>
      </c>
      <c r="Y1315" s="41"/>
      <c r="Z1315" s="41"/>
      <c r="AA1315" s="41"/>
      <c r="AB1315" s="41"/>
      <c r="AC1315" s="41"/>
      <c r="AD1315" s="40"/>
      <c r="AE1315" s="41"/>
      <c r="AF1315" s="41"/>
      <c r="AG1315" s="41" t="s">
        <v>70</v>
      </c>
      <c r="AH1315" s="41"/>
      <c r="AI1315" s="41"/>
      <c r="AJ1315" s="40"/>
      <c r="AK1315" s="41" t="s">
        <v>70</v>
      </c>
      <c r="AL1315" s="40"/>
      <c r="AM1315" s="41"/>
      <c r="AN1315" s="41"/>
      <c r="AO1315" s="41" t="s">
        <v>70</v>
      </c>
      <c r="AP1315" s="41" t="s">
        <v>70</v>
      </c>
      <c r="AQ1315" s="41" t="s">
        <v>70</v>
      </c>
      <c r="AR1315" s="41" t="s">
        <v>70</v>
      </c>
      <c r="AS1315" s="41" t="s">
        <v>70</v>
      </c>
      <c r="AT1315" s="41"/>
      <c r="AU1315" s="41"/>
      <c r="AV1315" s="34" t="s">
        <v>70</v>
      </c>
      <c r="AW1315" s="34" t="s">
        <v>70</v>
      </c>
      <c r="AX1315" s="34" t="s">
        <v>63</v>
      </c>
      <c r="AY1315" s="34" t="s">
        <v>4302</v>
      </c>
      <c r="AZ1315" s="34" t="s">
        <v>64</v>
      </c>
      <c r="BA1315" s="34" t="s">
        <v>65</v>
      </c>
      <c r="BB1315" s="35">
        <v>2036</v>
      </c>
      <c r="BC1315" s="34" t="s">
        <v>66</v>
      </c>
    </row>
    <row r="1316" spans="1:55" x14ac:dyDescent="0.25">
      <c r="A1316" s="34" t="s">
        <v>560</v>
      </c>
      <c r="B1316" s="35">
        <v>66813</v>
      </c>
      <c r="C1316" s="34">
        <v>100</v>
      </c>
      <c r="D1316" s="34" t="s">
        <v>583</v>
      </c>
      <c r="E1316" s="34" t="s">
        <v>584</v>
      </c>
      <c r="F1316" s="34" t="s">
        <v>539</v>
      </c>
      <c r="G1316" s="34" t="s">
        <v>4109</v>
      </c>
      <c r="H1316" s="34" t="s">
        <v>4287</v>
      </c>
      <c r="I1316" s="34" t="s">
        <v>757</v>
      </c>
      <c r="J1316" s="36">
        <v>42184</v>
      </c>
      <c r="K1316" s="36"/>
      <c r="L1316" s="34" t="s">
        <v>61</v>
      </c>
      <c r="M1316" s="40"/>
      <c r="N1316" s="41"/>
      <c r="O1316" s="40"/>
      <c r="P1316" s="41" t="s">
        <v>3456</v>
      </c>
      <c r="Q1316" s="40"/>
      <c r="R1316" s="41" t="s">
        <v>3456</v>
      </c>
      <c r="S1316" s="41"/>
      <c r="T1316" s="41" t="s">
        <v>70</v>
      </c>
      <c r="U1316" s="41"/>
      <c r="V1316" s="41"/>
      <c r="W1316" s="40"/>
      <c r="X1316" s="41" t="s">
        <v>70</v>
      </c>
      <c r="Y1316" s="41"/>
      <c r="Z1316" s="41"/>
      <c r="AA1316" s="41"/>
      <c r="AB1316" s="41"/>
      <c r="AC1316" s="41"/>
      <c r="AD1316" s="40"/>
      <c r="AE1316" s="41" t="s">
        <v>3456</v>
      </c>
      <c r="AF1316" s="41" t="s">
        <v>3456</v>
      </c>
      <c r="AG1316" s="41" t="s">
        <v>70</v>
      </c>
      <c r="AH1316" s="41"/>
      <c r="AI1316" s="41"/>
      <c r="AJ1316" s="40"/>
      <c r="AK1316" s="41" t="s">
        <v>70</v>
      </c>
      <c r="AL1316" s="40"/>
      <c r="AM1316" s="41"/>
      <c r="AN1316" s="41"/>
      <c r="AO1316" s="41" t="s">
        <v>70</v>
      </c>
      <c r="AP1316" s="41" t="s">
        <v>70</v>
      </c>
      <c r="AQ1316" s="41" t="s">
        <v>70</v>
      </c>
      <c r="AR1316" s="41" t="s">
        <v>70</v>
      </c>
      <c r="AS1316" s="41" t="s">
        <v>70</v>
      </c>
      <c r="AT1316" s="41"/>
      <c r="AU1316" s="41"/>
      <c r="AV1316" s="34" t="s">
        <v>70</v>
      </c>
      <c r="AW1316" s="34" t="s">
        <v>70</v>
      </c>
      <c r="AX1316" s="34" t="s">
        <v>63</v>
      </c>
      <c r="AY1316" s="34" t="s">
        <v>4285</v>
      </c>
      <c r="AZ1316" s="34" t="s">
        <v>64</v>
      </c>
      <c r="BA1316" s="34" t="s">
        <v>65</v>
      </c>
      <c r="BB1316" s="35">
        <v>2032</v>
      </c>
      <c r="BC1316" s="34" t="s">
        <v>66</v>
      </c>
    </row>
    <row r="1317" spans="1:55" x14ac:dyDescent="0.25">
      <c r="A1317" s="34" t="s">
        <v>3614</v>
      </c>
      <c r="B1317" s="35">
        <v>80299</v>
      </c>
      <c r="C1317" s="34">
        <v>100</v>
      </c>
      <c r="D1317" s="34" t="s">
        <v>3613</v>
      </c>
      <c r="E1317" s="34" t="s">
        <v>3612</v>
      </c>
      <c r="F1317" s="34" t="s">
        <v>1358</v>
      </c>
      <c r="G1317" s="34" t="s">
        <v>558</v>
      </c>
      <c r="H1317" s="34" t="s">
        <v>59</v>
      </c>
      <c r="I1317" s="34" t="s">
        <v>559</v>
      </c>
      <c r="J1317" s="36">
        <v>44476</v>
      </c>
      <c r="K1317" s="36"/>
      <c r="L1317" s="34" t="s">
        <v>61</v>
      </c>
      <c r="M1317" s="40"/>
      <c r="N1317" s="41" t="s">
        <v>3456</v>
      </c>
      <c r="O1317" s="40"/>
      <c r="P1317" s="41" t="s">
        <v>3456</v>
      </c>
      <c r="Q1317" s="40"/>
      <c r="R1317" s="41" t="s">
        <v>3456</v>
      </c>
      <c r="S1317" s="41" t="s">
        <v>3456</v>
      </c>
      <c r="T1317" s="41" t="s">
        <v>70</v>
      </c>
      <c r="U1317" s="41"/>
      <c r="V1317" s="41"/>
      <c r="W1317" s="40"/>
      <c r="X1317" s="41" t="s">
        <v>70</v>
      </c>
      <c r="Y1317" s="41"/>
      <c r="Z1317" s="40"/>
      <c r="AA1317" s="41"/>
      <c r="AB1317" s="41"/>
      <c r="AC1317" s="41"/>
      <c r="AD1317" s="40"/>
      <c r="AE1317" s="41" t="s">
        <v>3456</v>
      </c>
      <c r="AF1317" s="41" t="s">
        <v>3456</v>
      </c>
      <c r="AG1317" s="41" t="s">
        <v>70</v>
      </c>
      <c r="AH1317" s="41"/>
      <c r="AI1317" s="41" t="s">
        <v>3456</v>
      </c>
      <c r="AJ1317" s="40"/>
      <c r="AK1317" s="41" t="s">
        <v>70</v>
      </c>
      <c r="AL1317" s="40"/>
      <c r="AM1317" s="41"/>
      <c r="AN1317" s="40"/>
      <c r="AO1317" s="41" t="s">
        <v>70</v>
      </c>
      <c r="AP1317" s="41" t="s">
        <v>70</v>
      </c>
      <c r="AQ1317" s="41" t="s">
        <v>70</v>
      </c>
      <c r="AR1317" s="41" t="s">
        <v>70</v>
      </c>
      <c r="AS1317" s="41" t="s">
        <v>70</v>
      </c>
      <c r="AT1317" s="40"/>
      <c r="AU1317" s="40"/>
      <c r="AV1317" s="34" t="s">
        <v>70</v>
      </c>
      <c r="AW1317" s="34" t="s">
        <v>70</v>
      </c>
      <c r="AX1317" s="34" t="s">
        <v>133</v>
      </c>
      <c r="AY1317" s="34" t="s">
        <v>4286</v>
      </c>
      <c r="AZ1317" s="34" t="s">
        <v>64</v>
      </c>
      <c r="BA1317" s="34" t="s">
        <v>65</v>
      </c>
      <c r="BB1317" s="35">
        <v>2038</v>
      </c>
      <c r="BC1317" s="34" t="s">
        <v>66</v>
      </c>
    </row>
    <row r="1318" spans="1:55" x14ac:dyDescent="0.25">
      <c r="A1318" s="34" t="s">
        <v>1404</v>
      </c>
      <c r="B1318" s="35">
        <v>66864</v>
      </c>
      <c r="C1318" s="34">
        <v>100</v>
      </c>
      <c r="D1318" s="34" t="s">
        <v>1415</v>
      </c>
      <c r="E1318" s="34" t="s">
        <v>1416</v>
      </c>
      <c r="F1318" s="34" t="s">
        <v>1358</v>
      </c>
      <c r="G1318" s="34" t="s">
        <v>558</v>
      </c>
      <c r="H1318" s="34" t="s">
        <v>59</v>
      </c>
      <c r="I1318" s="34" t="s">
        <v>559</v>
      </c>
      <c r="J1318" s="36">
        <v>42723</v>
      </c>
      <c r="K1318" s="36"/>
      <c r="L1318" s="34" t="s">
        <v>61</v>
      </c>
      <c r="M1318" s="40"/>
      <c r="N1318" s="41"/>
      <c r="O1318" s="40"/>
      <c r="P1318" s="41" t="s">
        <v>3456</v>
      </c>
      <c r="Q1318" s="40"/>
      <c r="R1318" s="41" t="s">
        <v>3456</v>
      </c>
      <c r="S1318" s="41"/>
      <c r="T1318" s="41" t="s">
        <v>70</v>
      </c>
      <c r="U1318" s="41"/>
      <c r="V1318" s="41"/>
      <c r="W1318" s="40"/>
      <c r="X1318" s="41" t="s">
        <v>70</v>
      </c>
      <c r="Y1318" s="41"/>
      <c r="Z1318" s="41"/>
      <c r="AA1318" s="41"/>
      <c r="AB1318" s="41"/>
      <c r="AC1318" s="41"/>
      <c r="AD1318" s="40"/>
      <c r="AE1318" s="41" t="s">
        <v>3456</v>
      </c>
      <c r="AF1318" s="41"/>
      <c r="AG1318" s="41" t="s">
        <v>70</v>
      </c>
      <c r="AH1318" s="41"/>
      <c r="AI1318" s="41"/>
      <c r="AJ1318" s="40"/>
      <c r="AK1318" s="41" t="s">
        <v>70</v>
      </c>
      <c r="AL1318" s="40"/>
      <c r="AM1318" s="41"/>
      <c r="AN1318" s="40"/>
      <c r="AO1318" s="41" t="s">
        <v>70</v>
      </c>
      <c r="AP1318" s="41" t="s">
        <v>70</v>
      </c>
      <c r="AQ1318" s="41" t="s">
        <v>70</v>
      </c>
      <c r="AR1318" s="41" t="s">
        <v>70</v>
      </c>
      <c r="AS1318" s="41" t="s">
        <v>70</v>
      </c>
      <c r="AT1318" s="40"/>
      <c r="AU1318" s="40"/>
      <c r="AV1318" s="34" t="s">
        <v>70</v>
      </c>
      <c r="AW1318" s="34" t="s">
        <v>70</v>
      </c>
      <c r="AX1318" s="34" t="s">
        <v>63</v>
      </c>
      <c r="AY1318" s="34" t="s">
        <v>4285</v>
      </c>
      <c r="AZ1318" s="34" t="s">
        <v>64</v>
      </c>
      <c r="BA1318" s="34" t="s">
        <v>65</v>
      </c>
      <c r="BB1318" s="35">
        <v>2031</v>
      </c>
      <c r="BC1318" s="34" t="s">
        <v>66</v>
      </c>
    </row>
    <row r="1319" spans="1:55" x14ac:dyDescent="0.25">
      <c r="A1319" s="34" t="s">
        <v>733</v>
      </c>
      <c r="B1319" s="35">
        <v>66276</v>
      </c>
      <c r="C1319" s="34">
        <v>9.65</v>
      </c>
      <c r="D1319" s="34" t="s">
        <v>747</v>
      </c>
      <c r="E1319" s="34" t="s">
        <v>748</v>
      </c>
      <c r="F1319" s="34" t="s">
        <v>651</v>
      </c>
      <c r="G1319" s="34" t="s">
        <v>58</v>
      </c>
      <c r="H1319" s="34" t="s">
        <v>59</v>
      </c>
      <c r="I1319" s="34" t="s">
        <v>114</v>
      </c>
      <c r="J1319" s="36">
        <v>41731</v>
      </c>
      <c r="K1319" s="36"/>
      <c r="L1319" s="34" t="s">
        <v>61</v>
      </c>
      <c r="M1319" s="40"/>
      <c r="N1319" s="41"/>
      <c r="O1319" s="40"/>
      <c r="P1319" s="41" t="s">
        <v>3456</v>
      </c>
      <c r="Q1319" s="40"/>
      <c r="R1319" s="41"/>
      <c r="S1319" s="41"/>
      <c r="T1319" s="41" t="s">
        <v>70</v>
      </c>
      <c r="U1319" s="41"/>
      <c r="V1319" s="41"/>
      <c r="W1319" s="40"/>
      <c r="X1319" s="41" t="s">
        <v>70</v>
      </c>
      <c r="Y1319" s="41"/>
      <c r="Z1319" s="41"/>
      <c r="AA1319" s="41"/>
      <c r="AB1319" s="41"/>
      <c r="AC1319" s="41"/>
      <c r="AD1319" s="40"/>
      <c r="AE1319" s="41"/>
      <c r="AF1319" s="41"/>
      <c r="AG1319" s="41" t="s">
        <v>70</v>
      </c>
      <c r="AH1319" s="41"/>
      <c r="AI1319" s="41"/>
      <c r="AJ1319" s="40"/>
      <c r="AK1319" s="41" t="s">
        <v>70</v>
      </c>
      <c r="AL1319" s="40"/>
      <c r="AM1319" s="41"/>
      <c r="AN1319" s="41"/>
      <c r="AO1319" s="41" t="s">
        <v>70</v>
      </c>
      <c r="AP1319" s="41" t="s">
        <v>70</v>
      </c>
      <c r="AQ1319" s="41" t="s">
        <v>70</v>
      </c>
      <c r="AR1319" s="41" t="s">
        <v>70</v>
      </c>
      <c r="AS1319" s="41" t="s">
        <v>70</v>
      </c>
      <c r="AT1319" s="41"/>
      <c r="AU1319" s="41"/>
      <c r="AV1319" s="34" t="s">
        <v>70</v>
      </c>
      <c r="AW1319" s="34" t="s">
        <v>70</v>
      </c>
      <c r="AX1319" s="34" t="s">
        <v>63</v>
      </c>
      <c r="AY1319" s="34" t="s">
        <v>4296</v>
      </c>
      <c r="AZ1319" s="34" t="s">
        <v>64</v>
      </c>
      <c r="BA1319" s="34" t="s">
        <v>65</v>
      </c>
      <c r="BB1319" s="35">
        <v>2030</v>
      </c>
      <c r="BC1319" s="34" t="s">
        <v>66</v>
      </c>
    </row>
    <row r="1320" spans="1:55" x14ac:dyDescent="0.25">
      <c r="A1320" s="34" t="s">
        <v>265</v>
      </c>
      <c r="B1320" s="35">
        <v>63850</v>
      </c>
      <c r="C1320" s="34">
        <v>100</v>
      </c>
      <c r="D1320" s="34" t="s">
        <v>266</v>
      </c>
      <c r="E1320" s="34" t="s">
        <v>267</v>
      </c>
      <c r="F1320" s="34" t="s">
        <v>257</v>
      </c>
      <c r="G1320" s="34" t="s">
        <v>3548</v>
      </c>
      <c r="H1320" s="34" t="s">
        <v>59</v>
      </c>
      <c r="I1320" s="34" t="s">
        <v>258</v>
      </c>
      <c r="J1320" s="36">
        <v>40494</v>
      </c>
      <c r="K1320" s="36"/>
      <c r="L1320" s="34" t="s">
        <v>61</v>
      </c>
      <c r="M1320" s="40"/>
      <c r="N1320" s="41"/>
      <c r="O1320" s="40"/>
      <c r="P1320" s="41"/>
      <c r="Q1320" s="40"/>
      <c r="R1320" s="41" t="s">
        <v>3456</v>
      </c>
      <c r="S1320" s="41"/>
      <c r="T1320" s="41" t="s">
        <v>70</v>
      </c>
      <c r="U1320" s="41"/>
      <c r="V1320" s="41"/>
      <c r="W1320" s="40"/>
      <c r="X1320" s="41" t="s">
        <v>70</v>
      </c>
      <c r="Y1320" s="41"/>
      <c r="Z1320" s="41"/>
      <c r="AA1320" s="41"/>
      <c r="AB1320" s="41"/>
      <c r="AC1320" s="41"/>
      <c r="AD1320" s="41"/>
      <c r="AE1320" s="41" t="s">
        <v>3456</v>
      </c>
      <c r="AF1320" s="41"/>
      <c r="AG1320" s="41" t="s">
        <v>70</v>
      </c>
      <c r="AH1320" s="41"/>
      <c r="AI1320" s="41"/>
      <c r="AJ1320" s="41"/>
      <c r="AK1320" s="41" t="s">
        <v>70</v>
      </c>
      <c r="AL1320" s="41"/>
      <c r="AM1320" s="41"/>
      <c r="AN1320" s="41"/>
      <c r="AO1320" s="41" t="s">
        <v>70</v>
      </c>
      <c r="AP1320" s="41"/>
      <c r="AQ1320" s="41"/>
      <c r="AR1320" s="41"/>
      <c r="AS1320" s="41"/>
      <c r="AT1320" s="41"/>
      <c r="AU1320" s="41"/>
      <c r="AV1320" s="34" t="s">
        <v>70</v>
      </c>
      <c r="AW1320" s="34" t="s">
        <v>70</v>
      </c>
      <c r="AX1320" s="34" t="s">
        <v>133</v>
      </c>
      <c r="AY1320" s="34" t="s">
        <v>4292</v>
      </c>
      <c r="AZ1320" s="34" t="s">
        <v>64</v>
      </c>
      <c r="BA1320" s="34" t="s">
        <v>65</v>
      </c>
      <c r="BB1320" s="35">
        <v>2025</v>
      </c>
      <c r="BC1320" s="34" t="s">
        <v>119</v>
      </c>
    </row>
    <row r="1321" spans="1:55" x14ac:dyDescent="0.25">
      <c r="A1321" s="34" t="s">
        <v>134</v>
      </c>
      <c r="B1321" s="35">
        <v>64735</v>
      </c>
      <c r="C1321" s="34">
        <v>100</v>
      </c>
      <c r="D1321" s="34" t="s">
        <v>255</v>
      </c>
      <c r="E1321" s="34" t="s">
        <v>256</v>
      </c>
      <c r="F1321" s="34" t="s">
        <v>257</v>
      </c>
      <c r="G1321" s="34" t="s">
        <v>3548</v>
      </c>
      <c r="H1321" s="34" t="s">
        <v>59</v>
      </c>
      <c r="I1321" s="34" t="s">
        <v>258</v>
      </c>
      <c r="J1321" s="36">
        <v>40359</v>
      </c>
      <c r="K1321" s="36"/>
      <c r="L1321" s="34" t="s">
        <v>61</v>
      </c>
      <c r="M1321" s="40"/>
      <c r="N1321" s="41"/>
      <c r="O1321" s="40"/>
      <c r="P1321" s="41"/>
      <c r="Q1321" s="40"/>
      <c r="R1321" s="41" t="s">
        <v>3456</v>
      </c>
      <c r="S1321" s="41"/>
      <c r="T1321" s="41" t="s">
        <v>70</v>
      </c>
      <c r="U1321" s="41"/>
      <c r="V1321" s="41"/>
      <c r="W1321" s="40"/>
      <c r="X1321" s="41" t="s">
        <v>70</v>
      </c>
      <c r="Y1321" s="41"/>
      <c r="Z1321" s="41"/>
      <c r="AA1321" s="41"/>
      <c r="AB1321" s="41"/>
      <c r="AC1321" s="41"/>
      <c r="AD1321" s="41"/>
      <c r="AE1321" s="41" t="s">
        <v>3456</v>
      </c>
      <c r="AF1321" s="41"/>
      <c r="AG1321" s="41" t="s">
        <v>70</v>
      </c>
      <c r="AH1321" s="41"/>
      <c r="AI1321" s="41"/>
      <c r="AJ1321" s="41"/>
      <c r="AK1321" s="41" t="s">
        <v>70</v>
      </c>
      <c r="AL1321" s="41"/>
      <c r="AM1321" s="41"/>
      <c r="AN1321" s="41"/>
      <c r="AO1321" s="41" t="s">
        <v>70</v>
      </c>
      <c r="AP1321" s="41"/>
      <c r="AQ1321" s="41"/>
      <c r="AR1321" s="41"/>
      <c r="AS1321" s="41"/>
      <c r="AT1321" s="41"/>
      <c r="AU1321" s="41"/>
      <c r="AV1321" s="34"/>
      <c r="AW1321" s="34"/>
      <c r="AX1321" s="34" t="s">
        <v>133</v>
      </c>
      <c r="AY1321" s="34" t="s">
        <v>4290</v>
      </c>
      <c r="AZ1321" s="34" t="s">
        <v>64</v>
      </c>
      <c r="BA1321" s="34" t="s">
        <v>65</v>
      </c>
      <c r="BB1321" s="35">
        <v>2025</v>
      </c>
      <c r="BC1321" s="34" t="s">
        <v>66</v>
      </c>
    </row>
    <row r="1322" spans="1:55" x14ac:dyDescent="0.25">
      <c r="A1322" s="34" t="s">
        <v>3387</v>
      </c>
      <c r="B1322" s="35">
        <v>64738</v>
      </c>
      <c r="C1322" s="34">
        <v>100</v>
      </c>
      <c r="D1322" s="34" t="s">
        <v>3390</v>
      </c>
      <c r="E1322" s="34" t="s">
        <v>3391</v>
      </c>
      <c r="F1322" s="34" t="s">
        <v>257</v>
      </c>
      <c r="G1322" s="34" t="s">
        <v>3548</v>
      </c>
      <c r="H1322" s="34" t="s">
        <v>59</v>
      </c>
      <c r="I1322" s="34" t="s">
        <v>258</v>
      </c>
      <c r="J1322" s="36">
        <v>40451</v>
      </c>
      <c r="K1322" s="36"/>
      <c r="L1322" s="34" t="s">
        <v>61</v>
      </c>
      <c r="M1322" s="40"/>
      <c r="N1322" s="41"/>
      <c r="O1322" s="40"/>
      <c r="P1322" s="41"/>
      <c r="Q1322" s="40"/>
      <c r="R1322" s="41" t="s">
        <v>3456</v>
      </c>
      <c r="S1322" s="41"/>
      <c r="T1322" s="41" t="s">
        <v>70</v>
      </c>
      <c r="U1322" s="41"/>
      <c r="V1322" s="41"/>
      <c r="W1322" s="40"/>
      <c r="X1322" s="41" t="s">
        <v>70</v>
      </c>
      <c r="Y1322" s="41"/>
      <c r="Z1322" s="40"/>
      <c r="AA1322" s="41"/>
      <c r="AB1322" s="41"/>
      <c r="AC1322" s="41"/>
      <c r="AD1322" s="40"/>
      <c r="AE1322" s="41" t="s">
        <v>3456</v>
      </c>
      <c r="AF1322" s="41"/>
      <c r="AG1322" s="41" t="s">
        <v>70</v>
      </c>
      <c r="AH1322" s="41"/>
      <c r="AI1322" s="41"/>
      <c r="AJ1322" s="40"/>
      <c r="AK1322" s="41" t="s">
        <v>70</v>
      </c>
      <c r="AL1322" s="40"/>
      <c r="AM1322" s="41"/>
      <c r="AN1322" s="40"/>
      <c r="AO1322" s="41" t="s">
        <v>70</v>
      </c>
      <c r="AP1322" s="41" t="s">
        <v>70</v>
      </c>
      <c r="AQ1322" s="41" t="s">
        <v>70</v>
      </c>
      <c r="AR1322" s="41" t="s">
        <v>70</v>
      </c>
      <c r="AS1322" s="41" t="s">
        <v>70</v>
      </c>
      <c r="AT1322" s="40"/>
      <c r="AU1322" s="40"/>
      <c r="AV1322" s="34" t="s">
        <v>70</v>
      </c>
      <c r="AW1322" s="34" t="s">
        <v>70</v>
      </c>
      <c r="AX1322" s="34" t="s">
        <v>63</v>
      </c>
      <c r="AY1322" s="34" t="s">
        <v>4292</v>
      </c>
      <c r="AZ1322" s="34" t="s">
        <v>64</v>
      </c>
      <c r="BA1322" s="34" t="s">
        <v>65</v>
      </c>
      <c r="BB1322" s="35">
        <v>2026</v>
      </c>
      <c r="BC1322" s="34" t="s">
        <v>66</v>
      </c>
    </row>
    <row r="1323" spans="1:55" x14ac:dyDescent="0.25">
      <c r="A1323" s="34" t="s">
        <v>3387</v>
      </c>
      <c r="B1323" s="35">
        <v>63870</v>
      </c>
      <c r="C1323" s="34">
        <v>100</v>
      </c>
      <c r="D1323" s="34" t="s">
        <v>3388</v>
      </c>
      <c r="E1323" s="34" t="s">
        <v>3975</v>
      </c>
      <c r="F1323" s="34" t="s">
        <v>257</v>
      </c>
      <c r="G1323" s="34" t="s">
        <v>3548</v>
      </c>
      <c r="H1323" s="34" t="s">
        <v>59</v>
      </c>
      <c r="I1323" s="34" t="s">
        <v>258</v>
      </c>
      <c r="J1323" s="36">
        <v>40391</v>
      </c>
      <c r="K1323" s="36"/>
      <c r="L1323" s="34" t="s">
        <v>61</v>
      </c>
      <c r="M1323" s="40"/>
      <c r="N1323" s="41"/>
      <c r="O1323" s="40"/>
      <c r="P1323" s="41"/>
      <c r="Q1323" s="40"/>
      <c r="R1323" s="41" t="s">
        <v>3456</v>
      </c>
      <c r="S1323" s="41"/>
      <c r="T1323" s="41" t="s">
        <v>70</v>
      </c>
      <c r="U1323" s="41"/>
      <c r="V1323" s="41"/>
      <c r="W1323" s="40"/>
      <c r="X1323" s="41" t="s">
        <v>70</v>
      </c>
      <c r="Y1323" s="41"/>
      <c r="Z1323" s="40"/>
      <c r="AA1323" s="41"/>
      <c r="AB1323" s="41"/>
      <c r="AC1323" s="41"/>
      <c r="AD1323" s="40"/>
      <c r="AE1323" s="41" t="s">
        <v>3456</v>
      </c>
      <c r="AF1323" s="41"/>
      <c r="AG1323" s="41" t="s">
        <v>70</v>
      </c>
      <c r="AH1323" s="41"/>
      <c r="AI1323" s="41"/>
      <c r="AJ1323" s="40"/>
      <c r="AK1323" s="41" t="s">
        <v>70</v>
      </c>
      <c r="AL1323" s="40"/>
      <c r="AM1323" s="41"/>
      <c r="AN1323" s="40"/>
      <c r="AO1323" s="41" t="s">
        <v>70</v>
      </c>
      <c r="AP1323" s="41" t="s">
        <v>70</v>
      </c>
      <c r="AQ1323" s="41" t="s">
        <v>70</v>
      </c>
      <c r="AR1323" s="41" t="s">
        <v>70</v>
      </c>
      <c r="AS1323" s="41" t="s">
        <v>70</v>
      </c>
      <c r="AT1323" s="40"/>
      <c r="AU1323" s="40"/>
      <c r="AV1323" s="34" t="s">
        <v>70</v>
      </c>
      <c r="AW1323" s="34" t="s">
        <v>70</v>
      </c>
      <c r="AX1323" s="34" t="s">
        <v>63</v>
      </c>
      <c r="AY1323" s="34" t="s">
        <v>4292</v>
      </c>
      <c r="AZ1323" s="34" t="s">
        <v>64</v>
      </c>
      <c r="BA1323" s="34" t="s">
        <v>65</v>
      </c>
      <c r="BB1323" s="35">
        <v>2026</v>
      </c>
      <c r="BC1323" s="34" t="s">
        <v>66</v>
      </c>
    </row>
    <row r="1324" spans="1:55" x14ac:dyDescent="0.25">
      <c r="A1324" s="34" t="s">
        <v>560</v>
      </c>
      <c r="B1324" s="35">
        <v>66065</v>
      </c>
      <c r="C1324" s="34">
        <v>100</v>
      </c>
      <c r="D1324" s="34" t="s">
        <v>567</v>
      </c>
      <c r="E1324" s="34" t="s">
        <v>568</v>
      </c>
      <c r="F1324" s="34" t="s">
        <v>569</v>
      </c>
      <c r="G1324" s="34" t="s">
        <v>4291</v>
      </c>
      <c r="H1324" s="34" t="s">
        <v>59</v>
      </c>
      <c r="I1324" s="34" t="s">
        <v>570</v>
      </c>
      <c r="J1324" s="36">
        <v>42031</v>
      </c>
      <c r="K1324" s="36"/>
      <c r="L1324" s="34" t="s">
        <v>61</v>
      </c>
      <c r="M1324" s="40"/>
      <c r="N1324" s="41"/>
      <c r="O1324" s="40"/>
      <c r="P1324" s="41" t="s">
        <v>3456</v>
      </c>
      <c r="Q1324" s="40"/>
      <c r="R1324" s="41" t="s">
        <v>3456</v>
      </c>
      <c r="S1324" s="41"/>
      <c r="T1324" s="41" t="s">
        <v>70</v>
      </c>
      <c r="U1324" s="41"/>
      <c r="V1324" s="41"/>
      <c r="W1324" s="40"/>
      <c r="X1324" s="41" t="s">
        <v>70</v>
      </c>
      <c r="Y1324" s="41"/>
      <c r="Z1324" s="41"/>
      <c r="AA1324" s="41"/>
      <c r="AB1324" s="41"/>
      <c r="AC1324" s="41"/>
      <c r="AD1324" s="40"/>
      <c r="AE1324" s="41"/>
      <c r="AF1324" s="41"/>
      <c r="AG1324" s="41" t="s">
        <v>70</v>
      </c>
      <c r="AH1324" s="41"/>
      <c r="AI1324" s="41"/>
      <c r="AJ1324" s="40"/>
      <c r="AK1324" s="41" t="s">
        <v>70</v>
      </c>
      <c r="AL1324" s="40"/>
      <c r="AM1324" s="41"/>
      <c r="AN1324" s="41"/>
      <c r="AO1324" s="41" t="s">
        <v>70</v>
      </c>
      <c r="AP1324" s="41" t="s">
        <v>70</v>
      </c>
      <c r="AQ1324" s="41" t="s">
        <v>70</v>
      </c>
      <c r="AR1324" s="41" t="s">
        <v>70</v>
      </c>
      <c r="AS1324" s="41" t="s">
        <v>70</v>
      </c>
      <c r="AT1324" s="41"/>
      <c r="AU1324" s="41"/>
      <c r="AV1324" s="34" t="s">
        <v>70</v>
      </c>
      <c r="AW1324" s="34" t="s">
        <v>70</v>
      </c>
      <c r="AX1324" s="34" t="s">
        <v>63</v>
      </c>
      <c r="AY1324" s="34" t="s">
        <v>4285</v>
      </c>
      <c r="AZ1324" s="34" t="s">
        <v>64</v>
      </c>
      <c r="BA1324" s="34" t="s">
        <v>65</v>
      </c>
      <c r="BB1324" s="35">
        <v>2030</v>
      </c>
      <c r="BC1324" s="34" t="s">
        <v>66</v>
      </c>
    </row>
    <row r="1325" spans="1:55" x14ac:dyDescent="0.25">
      <c r="A1325" s="34" t="s">
        <v>1443</v>
      </c>
      <c r="B1325" s="35">
        <v>78701</v>
      </c>
      <c r="C1325" s="34">
        <v>100</v>
      </c>
      <c r="D1325" s="34" t="s">
        <v>1453</v>
      </c>
      <c r="E1325" s="34" t="s">
        <v>1454</v>
      </c>
      <c r="F1325" s="34" t="s">
        <v>569</v>
      </c>
      <c r="G1325" s="34" t="s">
        <v>4291</v>
      </c>
      <c r="H1325" s="34" t="s">
        <v>59</v>
      </c>
      <c r="I1325" s="34" t="s">
        <v>570</v>
      </c>
      <c r="J1325" s="36">
        <v>43462</v>
      </c>
      <c r="K1325" s="36"/>
      <c r="L1325" s="34" t="s">
        <v>61</v>
      </c>
      <c r="M1325" s="40"/>
      <c r="N1325" s="41"/>
      <c r="O1325" s="40"/>
      <c r="P1325" s="41" t="s">
        <v>3456</v>
      </c>
      <c r="Q1325" s="40"/>
      <c r="R1325" s="41" t="s">
        <v>3456</v>
      </c>
      <c r="S1325" s="41"/>
      <c r="T1325" s="41" t="s">
        <v>70</v>
      </c>
      <c r="U1325" s="41"/>
      <c r="V1325" s="41"/>
      <c r="W1325" s="40"/>
      <c r="X1325" s="41" t="s">
        <v>70</v>
      </c>
      <c r="Y1325" s="41"/>
      <c r="Z1325" s="41"/>
      <c r="AA1325" s="41"/>
      <c r="AB1325" s="41"/>
      <c r="AC1325" s="41"/>
      <c r="AD1325" s="40"/>
      <c r="AE1325" s="41"/>
      <c r="AF1325" s="41"/>
      <c r="AG1325" s="41" t="s">
        <v>70</v>
      </c>
      <c r="AH1325" s="41"/>
      <c r="AI1325" s="41"/>
      <c r="AJ1325" s="40"/>
      <c r="AK1325" s="41" t="s">
        <v>70</v>
      </c>
      <c r="AL1325" s="40"/>
      <c r="AM1325" s="41"/>
      <c r="AN1325" s="40"/>
      <c r="AO1325" s="41" t="s">
        <v>70</v>
      </c>
      <c r="AP1325" s="41" t="s">
        <v>70</v>
      </c>
      <c r="AQ1325" s="41" t="s">
        <v>70</v>
      </c>
      <c r="AR1325" s="41" t="s">
        <v>70</v>
      </c>
      <c r="AS1325" s="41" t="s">
        <v>70</v>
      </c>
      <c r="AT1325" s="40"/>
      <c r="AU1325" s="40"/>
      <c r="AV1325" s="34" t="s">
        <v>70</v>
      </c>
      <c r="AW1325" s="34" t="s">
        <v>70</v>
      </c>
      <c r="AX1325" s="34" t="s">
        <v>63</v>
      </c>
      <c r="AY1325" s="34" t="s">
        <v>4288</v>
      </c>
      <c r="AZ1325" s="34" t="s">
        <v>64</v>
      </c>
      <c r="BA1325" s="34" t="s">
        <v>65</v>
      </c>
      <c r="BB1325" s="35">
        <v>2034</v>
      </c>
      <c r="BC1325" s="34" t="s">
        <v>66</v>
      </c>
    </row>
    <row r="1326" spans="1:55" x14ac:dyDescent="0.25">
      <c r="A1326" s="34" t="s">
        <v>2960</v>
      </c>
      <c r="B1326" s="35">
        <v>64228</v>
      </c>
      <c r="C1326" s="34">
        <v>100</v>
      </c>
      <c r="D1326" s="34" t="s">
        <v>2982</v>
      </c>
      <c r="E1326" s="34" t="s">
        <v>4019</v>
      </c>
      <c r="F1326" s="34" t="s">
        <v>2984</v>
      </c>
      <c r="G1326" s="34" t="s">
        <v>4398</v>
      </c>
      <c r="H1326" s="34" t="s">
        <v>1226</v>
      </c>
      <c r="I1326" s="34" t="s">
        <v>1233</v>
      </c>
      <c r="J1326" s="36">
        <v>40354</v>
      </c>
      <c r="K1326" s="36"/>
      <c r="L1326" s="34" t="s">
        <v>61</v>
      </c>
      <c r="M1326" s="40"/>
      <c r="N1326" s="41"/>
      <c r="O1326" s="40"/>
      <c r="P1326" s="41"/>
      <c r="Q1326" s="40"/>
      <c r="R1326" s="41" t="s">
        <v>3456</v>
      </c>
      <c r="S1326" s="41"/>
      <c r="T1326" s="41" t="s">
        <v>70</v>
      </c>
      <c r="U1326" s="41"/>
      <c r="V1326" s="41"/>
      <c r="W1326" s="40"/>
      <c r="X1326" s="41" t="s">
        <v>70</v>
      </c>
      <c r="Y1326" s="41"/>
      <c r="Z1326" s="40"/>
      <c r="AA1326" s="41"/>
      <c r="AB1326" s="41"/>
      <c r="AC1326" s="41"/>
      <c r="AD1326" s="40"/>
      <c r="AE1326" s="41" t="s">
        <v>3456</v>
      </c>
      <c r="AF1326" s="41" t="s">
        <v>3456</v>
      </c>
      <c r="AG1326" s="41" t="s">
        <v>70</v>
      </c>
      <c r="AH1326" s="41"/>
      <c r="AI1326" s="41"/>
      <c r="AJ1326" s="40"/>
      <c r="AK1326" s="41" t="s">
        <v>70</v>
      </c>
      <c r="AL1326" s="40"/>
      <c r="AM1326" s="41"/>
      <c r="AN1326" s="40"/>
      <c r="AO1326" s="41" t="s">
        <v>70</v>
      </c>
      <c r="AP1326" s="41" t="s">
        <v>70</v>
      </c>
      <c r="AQ1326" s="41" t="s">
        <v>70</v>
      </c>
      <c r="AR1326" s="41" t="s">
        <v>70</v>
      </c>
      <c r="AS1326" s="41" t="s">
        <v>70</v>
      </c>
      <c r="AT1326" s="40"/>
      <c r="AU1326" s="40"/>
      <c r="AV1326" s="34" t="s">
        <v>70</v>
      </c>
      <c r="AW1326" s="34" t="s">
        <v>70</v>
      </c>
      <c r="AX1326" s="34" t="s">
        <v>133</v>
      </c>
      <c r="AY1326" s="34" t="s">
        <v>4288</v>
      </c>
      <c r="AZ1326" s="34" t="s">
        <v>64</v>
      </c>
      <c r="BA1326" s="34" t="s">
        <v>65</v>
      </c>
      <c r="BB1326" s="35">
        <v>2024</v>
      </c>
      <c r="BC1326" s="34" t="s">
        <v>103</v>
      </c>
    </row>
    <row r="1327" spans="1:55" x14ac:dyDescent="0.25">
      <c r="A1327" s="34" t="s">
        <v>1615</v>
      </c>
      <c r="B1327" s="35">
        <v>79596</v>
      </c>
      <c r="C1327" s="34">
        <v>100</v>
      </c>
      <c r="D1327" s="34" t="s">
        <v>3618</v>
      </c>
      <c r="E1327" s="34" t="s">
        <v>3617</v>
      </c>
      <c r="F1327" s="34" t="s">
        <v>1193</v>
      </c>
      <c r="G1327" s="34" t="s">
        <v>150</v>
      </c>
      <c r="H1327" s="34" t="s">
        <v>4287</v>
      </c>
      <c r="I1327" s="34" t="s">
        <v>163</v>
      </c>
      <c r="J1327" s="36">
        <v>44264</v>
      </c>
      <c r="K1327" s="36"/>
      <c r="L1327" s="34" t="s">
        <v>61</v>
      </c>
      <c r="M1327" s="40">
        <v>45271</v>
      </c>
      <c r="N1327" s="41" t="s">
        <v>3456</v>
      </c>
      <c r="O1327" s="40"/>
      <c r="P1327" s="41" t="s">
        <v>3456</v>
      </c>
      <c r="Q1327" s="40"/>
      <c r="R1327" s="41" t="s">
        <v>3456</v>
      </c>
      <c r="S1327" s="41" t="s">
        <v>3456</v>
      </c>
      <c r="T1327" s="41" t="s">
        <v>70</v>
      </c>
      <c r="U1327" s="41"/>
      <c r="V1327" s="41"/>
      <c r="W1327" s="40"/>
      <c r="X1327" s="41" t="s">
        <v>70</v>
      </c>
      <c r="Y1327" s="41"/>
      <c r="Z1327" s="40"/>
      <c r="AA1327" s="41"/>
      <c r="AB1327" s="41"/>
      <c r="AC1327" s="41"/>
      <c r="AD1327" s="40"/>
      <c r="AE1327" s="41" t="s">
        <v>3456</v>
      </c>
      <c r="AF1327" s="41" t="s">
        <v>3456</v>
      </c>
      <c r="AG1327" s="41" t="s">
        <v>70</v>
      </c>
      <c r="AH1327" s="41"/>
      <c r="AI1327" s="41" t="s">
        <v>3456</v>
      </c>
      <c r="AJ1327" s="40"/>
      <c r="AK1327" s="41" t="s">
        <v>70</v>
      </c>
      <c r="AL1327" s="40"/>
      <c r="AM1327" s="41"/>
      <c r="AN1327" s="40"/>
      <c r="AO1327" s="41" t="s">
        <v>70</v>
      </c>
      <c r="AP1327" s="41" t="s">
        <v>70</v>
      </c>
      <c r="AQ1327" s="41" t="s">
        <v>70</v>
      </c>
      <c r="AR1327" s="41" t="s">
        <v>70</v>
      </c>
      <c r="AS1327" s="41" t="s">
        <v>70</v>
      </c>
      <c r="AT1327" s="40"/>
      <c r="AU1327" s="40"/>
      <c r="AV1327" s="34" t="s">
        <v>70</v>
      </c>
      <c r="AW1327" s="34" t="s">
        <v>70</v>
      </c>
      <c r="AX1327" s="34" t="s">
        <v>133</v>
      </c>
      <c r="AY1327" s="34" t="s">
        <v>4295</v>
      </c>
      <c r="AZ1327" s="34" t="s">
        <v>64</v>
      </c>
      <c r="BA1327" s="34" t="s">
        <v>65</v>
      </c>
      <c r="BB1327" s="35">
        <v>2037</v>
      </c>
      <c r="BC1327" s="34" t="s">
        <v>66</v>
      </c>
    </row>
    <row r="1328" spans="1:55" x14ac:dyDescent="0.25">
      <c r="A1328" s="34" t="s">
        <v>3065</v>
      </c>
      <c r="B1328" s="35">
        <v>66563</v>
      </c>
      <c r="C1328" s="34">
        <v>100</v>
      </c>
      <c r="D1328" s="34" t="s">
        <v>3082</v>
      </c>
      <c r="E1328" s="34" t="s">
        <v>3083</v>
      </c>
      <c r="F1328" s="34" t="s">
        <v>4013</v>
      </c>
      <c r="G1328" s="34" t="s">
        <v>3521</v>
      </c>
      <c r="H1328" s="34" t="s">
        <v>4287</v>
      </c>
      <c r="I1328" s="34" t="s">
        <v>102</v>
      </c>
      <c r="J1328" s="36">
        <v>41956</v>
      </c>
      <c r="K1328" s="36"/>
      <c r="L1328" s="34" t="s">
        <v>61</v>
      </c>
      <c r="M1328" s="40"/>
      <c r="N1328" s="41"/>
      <c r="O1328" s="40"/>
      <c r="P1328" s="41" t="s">
        <v>3456</v>
      </c>
      <c r="Q1328" s="40"/>
      <c r="R1328" s="41"/>
      <c r="S1328" s="41"/>
      <c r="T1328" s="41" t="s">
        <v>70</v>
      </c>
      <c r="U1328" s="41"/>
      <c r="V1328" s="41"/>
      <c r="W1328" s="40"/>
      <c r="X1328" s="41" t="s">
        <v>70</v>
      </c>
      <c r="Y1328" s="41"/>
      <c r="Z1328" s="40"/>
      <c r="AA1328" s="41"/>
      <c r="AB1328" s="41"/>
      <c r="AC1328" s="41"/>
      <c r="AD1328" s="40"/>
      <c r="AE1328" s="41"/>
      <c r="AF1328" s="41"/>
      <c r="AG1328" s="41" t="s">
        <v>70</v>
      </c>
      <c r="AH1328" s="41"/>
      <c r="AI1328" s="41"/>
      <c r="AJ1328" s="40"/>
      <c r="AK1328" s="41" t="s">
        <v>70</v>
      </c>
      <c r="AL1328" s="40"/>
      <c r="AM1328" s="41"/>
      <c r="AN1328" s="40"/>
      <c r="AO1328" s="41" t="s">
        <v>70</v>
      </c>
      <c r="AP1328" s="41" t="s">
        <v>70</v>
      </c>
      <c r="AQ1328" s="41" t="s">
        <v>70</v>
      </c>
      <c r="AR1328" s="41" t="s">
        <v>70</v>
      </c>
      <c r="AS1328" s="41" t="s">
        <v>70</v>
      </c>
      <c r="AT1328" s="40"/>
      <c r="AU1328" s="40"/>
      <c r="AV1328" s="34" t="s">
        <v>70</v>
      </c>
      <c r="AW1328" s="34" t="s">
        <v>70</v>
      </c>
      <c r="AX1328" s="34" t="s">
        <v>63</v>
      </c>
      <c r="AY1328" s="34" t="s">
        <v>4288</v>
      </c>
      <c r="AZ1328" s="34" t="s">
        <v>64</v>
      </c>
      <c r="BA1328" s="34" t="s">
        <v>65</v>
      </c>
      <c r="BB1328" s="35">
        <v>2030</v>
      </c>
      <c r="BC1328" s="34" t="s">
        <v>66</v>
      </c>
    </row>
    <row r="1329" spans="1:55" x14ac:dyDescent="0.25">
      <c r="A1329" s="34" t="s">
        <v>2032</v>
      </c>
      <c r="B1329" s="35">
        <v>62476</v>
      </c>
      <c r="C1329" s="34">
        <v>100</v>
      </c>
      <c r="D1329" s="34" t="s">
        <v>2063</v>
      </c>
      <c r="E1329" s="34" t="s">
        <v>2064</v>
      </c>
      <c r="F1329" s="34" t="s">
        <v>1008</v>
      </c>
      <c r="G1329" s="34" t="s">
        <v>150</v>
      </c>
      <c r="H1329" s="34" t="s">
        <v>4287</v>
      </c>
      <c r="I1329" s="34" t="s">
        <v>1009</v>
      </c>
      <c r="J1329" s="36">
        <v>38923</v>
      </c>
      <c r="K1329" s="36">
        <v>45291</v>
      </c>
      <c r="L1329" s="34" t="s">
        <v>71</v>
      </c>
      <c r="M1329" s="40">
        <v>45268</v>
      </c>
      <c r="N1329" s="41"/>
      <c r="O1329" s="40"/>
      <c r="P1329" s="41"/>
      <c r="Q1329" s="40"/>
      <c r="R1329" s="41"/>
      <c r="S1329" s="41"/>
      <c r="T1329" s="41" t="s">
        <v>70</v>
      </c>
      <c r="U1329" s="41"/>
      <c r="V1329" s="41"/>
      <c r="W1329" s="40">
        <v>32363</v>
      </c>
      <c r="X1329" s="41" t="s">
        <v>70</v>
      </c>
      <c r="Y1329" s="41"/>
      <c r="Z1329" s="40"/>
      <c r="AA1329" s="41"/>
      <c r="AB1329" s="41"/>
      <c r="AC1329" s="41"/>
      <c r="AD1329" s="40"/>
      <c r="AE1329" s="41" t="s">
        <v>3456</v>
      </c>
      <c r="AF1329" s="41" t="s">
        <v>3456</v>
      </c>
      <c r="AG1329" s="41" t="s">
        <v>70</v>
      </c>
      <c r="AH1329" s="41"/>
      <c r="AI1329" s="41"/>
      <c r="AJ1329" s="40"/>
      <c r="AK1329" s="41" t="s">
        <v>70</v>
      </c>
      <c r="AL1329" s="40"/>
      <c r="AM1329" s="41"/>
      <c r="AN1329" s="40"/>
      <c r="AO1329" s="41" t="s">
        <v>70</v>
      </c>
      <c r="AP1329" s="41" t="s">
        <v>70</v>
      </c>
      <c r="AQ1329" s="41" t="s">
        <v>70</v>
      </c>
      <c r="AR1329" s="41" t="s">
        <v>70</v>
      </c>
      <c r="AS1329" s="41" t="s">
        <v>70</v>
      </c>
      <c r="AT1329" s="40"/>
      <c r="AU1329" s="40"/>
      <c r="AV1329" s="34" t="s">
        <v>70</v>
      </c>
      <c r="AW1329" s="34" t="s">
        <v>70</v>
      </c>
      <c r="AX1329" s="34" t="s">
        <v>133</v>
      </c>
      <c r="AY1329" s="34" t="s">
        <v>4292</v>
      </c>
      <c r="AZ1329" s="34" t="s">
        <v>464</v>
      </c>
      <c r="BA1329" s="34" t="s">
        <v>465</v>
      </c>
      <c r="BB1329" s="35">
        <v>2022</v>
      </c>
      <c r="BC1329" s="34" t="s">
        <v>66</v>
      </c>
    </row>
    <row r="1330" spans="1:55" x14ac:dyDescent="0.25">
      <c r="A1330" s="34" t="s">
        <v>2532</v>
      </c>
      <c r="B1330" s="35">
        <v>66583</v>
      </c>
      <c r="C1330" s="34">
        <v>100</v>
      </c>
      <c r="D1330" s="34" t="s">
        <v>2564</v>
      </c>
      <c r="E1330" s="34" t="s">
        <v>2565</v>
      </c>
      <c r="F1330" s="34" t="s">
        <v>2566</v>
      </c>
      <c r="G1330" s="34" t="s">
        <v>3500</v>
      </c>
      <c r="H1330" s="34" t="s">
        <v>4287</v>
      </c>
      <c r="I1330" s="34" t="s">
        <v>137</v>
      </c>
      <c r="J1330" s="36">
        <v>42075</v>
      </c>
      <c r="K1330" s="36"/>
      <c r="L1330" s="34" t="s">
        <v>61</v>
      </c>
      <c r="M1330" s="40"/>
      <c r="N1330" s="41"/>
      <c r="O1330" s="40"/>
      <c r="P1330" s="41" t="s">
        <v>3456</v>
      </c>
      <c r="Q1330" s="40"/>
      <c r="R1330" s="41"/>
      <c r="S1330" s="41"/>
      <c r="T1330" s="41" t="s">
        <v>70</v>
      </c>
      <c r="U1330" s="41"/>
      <c r="V1330" s="41"/>
      <c r="W1330" s="40"/>
      <c r="X1330" s="41" t="s">
        <v>70</v>
      </c>
      <c r="Y1330" s="41"/>
      <c r="Z1330" s="40"/>
      <c r="AA1330" s="41"/>
      <c r="AB1330" s="41"/>
      <c r="AC1330" s="41"/>
      <c r="AD1330" s="40"/>
      <c r="AE1330" s="41"/>
      <c r="AF1330" s="41"/>
      <c r="AG1330" s="41" t="s">
        <v>70</v>
      </c>
      <c r="AH1330" s="41"/>
      <c r="AI1330" s="41"/>
      <c r="AJ1330" s="40"/>
      <c r="AK1330" s="41" t="s">
        <v>70</v>
      </c>
      <c r="AL1330" s="40"/>
      <c r="AM1330" s="41"/>
      <c r="AN1330" s="40"/>
      <c r="AO1330" s="41" t="s">
        <v>70</v>
      </c>
      <c r="AP1330" s="41" t="s">
        <v>70</v>
      </c>
      <c r="AQ1330" s="41" t="s">
        <v>70</v>
      </c>
      <c r="AR1330" s="41" t="s">
        <v>70</v>
      </c>
      <c r="AS1330" s="41" t="s">
        <v>70</v>
      </c>
      <c r="AT1330" s="40"/>
      <c r="AU1330" s="40"/>
      <c r="AV1330" s="34" t="s">
        <v>70</v>
      </c>
      <c r="AW1330" s="34" t="s">
        <v>70</v>
      </c>
      <c r="AX1330" s="34" t="s">
        <v>133</v>
      </c>
      <c r="AY1330" s="34" t="s">
        <v>4295</v>
      </c>
      <c r="AZ1330" s="34" t="s">
        <v>64</v>
      </c>
      <c r="BA1330" s="34" t="s">
        <v>65</v>
      </c>
      <c r="BB1330" s="35">
        <v>2030</v>
      </c>
      <c r="BC1330" s="34" t="s">
        <v>119</v>
      </c>
    </row>
    <row r="1331" spans="1:55" x14ac:dyDescent="0.25">
      <c r="A1331" s="34" t="s">
        <v>2348</v>
      </c>
      <c r="B1331" s="35">
        <v>63334</v>
      </c>
      <c r="C1331" s="34">
        <v>100</v>
      </c>
      <c r="D1331" s="34" t="s">
        <v>2351</v>
      </c>
      <c r="E1331" s="34" t="s">
        <v>2352</v>
      </c>
      <c r="F1331" s="34" t="s">
        <v>2093</v>
      </c>
      <c r="G1331" s="34" t="s">
        <v>234</v>
      </c>
      <c r="H1331" s="34" t="s">
        <v>144</v>
      </c>
      <c r="I1331" s="34" t="s">
        <v>2094</v>
      </c>
      <c r="J1331" s="36">
        <v>39751</v>
      </c>
      <c r="K1331" s="36"/>
      <c r="L1331" s="34" t="s">
        <v>61</v>
      </c>
      <c r="M1331" s="40"/>
      <c r="N1331" s="41"/>
      <c r="O1331" s="40"/>
      <c r="P1331" s="41"/>
      <c r="Q1331" s="40"/>
      <c r="R1331" s="41"/>
      <c r="S1331" s="41"/>
      <c r="T1331" s="41" t="s">
        <v>70</v>
      </c>
      <c r="U1331" s="41"/>
      <c r="V1331" s="41"/>
      <c r="W1331" s="40"/>
      <c r="X1331" s="41" t="s">
        <v>70</v>
      </c>
      <c r="Y1331" s="41"/>
      <c r="Z1331" s="40"/>
      <c r="AA1331" s="41"/>
      <c r="AB1331" s="41"/>
      <c r="AC1331" s="41"/>
      <c r="AD1331" s="40"/>
      <c r="AE1331" s="41"/>
      <c r="AF1331" s="41"/>
      <c r="AG1331" s="41" t="s">
        <v>70</v>
      </c>
      <c r="AH1331" s="41"/>
      <c r="AI1331" s="41"/>
      <c r="AJ1331" s="40"/>
      <c r="AK1331" s="41" t="s">
        <v>70</v>
      </c>
      <c r="AL1331" s="40"/>
      <c r="AM1331" s="41"/>
      <c r="AN1331" s="40"/>
      <c r="AO1331" s="41" t="s">
        <v>70</v>
      </c>
      <c r="AP1331" s="41" t="s">
        <v>70</v>
      </c>
      <c r="AQ1331" s="41" t="s">
        <v>70</v>
      </c>
      <c r="AR1331" s="41" t="s">
        <v>70</v>
      </c>
      <c r="AS1331" s="41" t="s">
        <v>70</v>
      </c>
      <c r="AT1331" s="40"/>
      <c r="AU1331" s="40"/>
      <c r="AV1331" s="34" t="s">
        <v>70</v>
      </c>
      <c r="AW1331" s="34" t="s">
        <v>70</v>
      </c>
      <c r="AX1331" s="34" t="s">
        <v>133</v>
      </c>
      <c r="AY1331" s="34" t="s">
        <v>70</v>
      </c>
      <c r="AZ1331" s="34" t="s">
        <v>64</v>
      </c>
      <c r="BA1331" s="34" t="s">
        <v>65</v>
      </c>
      <c r="BB1331" s="35">
        <v>2024</v>
      </c>
      <c r="BC1331" s="34" t="s">
        <v>66</v>
      </c>
    </row>
    <row r="1332" spans="1:55" x14ac:dyDescent="0.25">
      <c r="A1332" s="34" t="s">
        <v>1173</v>
      </c>
      <c r="B1332" s="35">
        <v>81412</v>
      </c>
      <c r="C1332" s="34">
        <v>100</v>
      </c>
      <c r="D1332" s="34" t="s">
        <v>4395</v>
      </c>
      <c r="E1332" s="34" t="s">
        <v>4396</v>
      </c>
      <c r="F1332" s="34" t="s">
        <v>4397</v>
      </c>
      <c r="G1332" s="34" t="s">
        <v>3521</v>
      </c>
      <c r="H1332" s="34" t="s">
        <v>4287</v>
      </c>
      <c r="I1332" s="34" t="s">
        <v>109</v>
      </c>
      <c r="J1332" s="36">
        <v>45139</v>
      </c>
      <c r="K1332" s="36"/>
      <c r="L1332" s="34" t="s">
        <v>61</v>
      </c>
      <c r="M1332" s="40"/>
      <c r="N1332" s="41" t="s">
        <v>3456</v>
      </c>
      <c r="O1332" s="40"/>
      <c r="P1332" s="41" t="s">
        <v>3456</v>
      </c>
      <c r="Q1332" s="40"/>
      <c r="R1332" s="41" t="s">
        <v>3456</v>
      </c>
      <c r="S1332" s="41" t="s">
        <v>3456</v>
      </c>
      <c r="T1332" s="41" t="s">
        <v>70</v>
      </c>
      <c r="U1332" s="41"/>
      <c r="V1332" s="41" t="s">
        <v>3456</v>
      </c>
      <c r="W1332" s="40"/>
      <c r="X1332" s="41" t="s">
        <v>70</v>
      </c>
      <c r="Y1332" s="41"/>
      <c r="Z1332" s="41"/>
      <c r="AA1332" s="41"/>
      <c r="AB1332" s="41"/>
      <c r="AC1332" s="41"/>
      <c r="AD1332" s="40"/>
      <c r="AE1332" s="41" t="s">
        <v>3456</v>
      </c>
      <c r="AF1332" s="41" t="s">
        <v>3456</v>
      </c>
      <c r="AG1332" s="41" t="s">
        <v>70</v>
      </c>
      <c r="AH1332" s="41"/>
      <c r="AI1332" s="41"/>
      <c r="AJ1332" s="40"/>
      <c r="AK1332" s="41" t="s">
        <v>70</v>
      </c>
      <c r="AL1332" s="40"/>
      <c r="AM1332" s="41"/>
      <c r="AN1332" s="40"/>
      <c r="AO1332" s="41" t="s">
        <v>70</v>
      </c>
      <c r="AP1332" s="41" t="s">
        <v>70</v>
      </c>
      <c r="AQ1332" s="41" t="s">
        <v>70</v>
      </c>
      <c r="AR1332" s="41" t="s">
        <v>70</v>
      </c>
      <c r="AS1332" s="41" t="s">
        <v>70</v>
      </c>
      <c r="AT1332" s="40"/>
      <c r="AU1332" s="40"/>
      <c r="AV1332" s="34" t="s">
        <v>70</v>
      </c>
      <c r="AW1332" s="34" t="s">
        <v>70</v>
      </c>
      <c r="AX1332" s="34" t="s">
        <v>133</v>
      </c>
      <c r="AY1332" s="34" t="s">
        <v>4295</v>
      </c>
      <c r="AZ1332" s="34" t="s">
        <v>64</v>
      </c>
      <c r="BA1332" s="34" t="s">
        <v>65</v>
      </c>
      <c r="BB1332" s="35">
        <v>2038</v>
      </c>
      <c r="BC1332" s="34" t="s">
        <v>119</v>
      </c>
    </row>
    <row r="1333" spans="1:55" x14ac:dyDescent="0.25">
      <c r="A1333" s="34" t="s">
        <v>3200</v>
      </c>
      <c r="B1333" s="35">
        <v>67110</v>
      </c>
      <c r="C1333" s="34">
        <v>100</v>
      </c>
      <c r="D1333" s="34" t="s">
        <v>3203</v>
      </c>
      <c r="E1333" s="34" t="s">
        <v>3204</v>
      </c>
      <c r="F1333" s="34" t="s">
        <v>1096</v>
      </c>
      <c r="G1333" s="34" t="s">
        <v>58</v>
      </c>
      <c r="H1333" s="34" t="s">
        <v>59</v>
      </c>
      <c r="I1333" s="34" t="s">
        <v>818</v>
      </c>
      <c r="J1333" s="36">
        <v>42339</v>
      </c>
      <c r="K1333" s="36"/>
      <c r="L1333" s="34" t="s">
        <v>61</v>
      </c>
      <c r="M1333" s="40"/>
      <c r="N1333" s="41"/>
      <c r="O1333" s="40"/>
      <c r="P1333" s="41" t="s">
        <v>3456</v>
      </c>
      <c r="Q1333" s="40"/>
      <c r="R1333" s="41"/>
      <c r="S1333" s="41"/>
      <c r="T1333" s="41" t="s">
        <v>70</v>
      </c>
      <c r="U1333" s="41"/>
      <c r="V1333" s="41"/>
      <c r="W1333" s="40"/>
      <c r="X1333" s="41" t="s">
        <v>70</v>
      </c>
      <c r="Y1333" s="41"/>
      <c r="Z1333" s="40"/>
      <c r="AA1333" s="41"/>
      <c r="AB1333" s="41"/>
      <c r="AC1333" s="41"/>
      <c r="AD1333" s="40"/>
      <c r="AE1333" s="41" t="s">
        <v>3456</v>
      </c>
      <c r="AF1333" s="41"/>
      <c r="AG1333" s="41" t="s">
        <v>70</v>
      </c>
      <c r="AH1333" s="41"/>
      <c r="AI1333" s="41"/>
      <c r="AJ1333" s="40"/>
      <c r="AK1333" s="41" t="s">
        <v>70</v>
      </c>
      <c r="AL1333" s="40"/>
      <c r="AM1333" s="41"/>
      <c r="AN1333" s="40"/>
      <c r="AO1333" s="41" t="s">
        <v>70</v>
      </c>
      <c r="AP1333" s="41" t="s">
        <v>70</v>
      </c>
      <c r="AQ1333" s="41" t="s">
        <v>70</v>
      </c>
      <c r="AR1333" s="41" t="s">
        <v>70</v>
      </c>
      <c r="AS1333" s="41" t="s">
        <v>70</v>
      </c>
      <c r="AT1333" s="40"/>
      <c r="AU1333" s="40"/>
      <c r="AV1333" s="34" t="s">
        <v>70</v>
      </c>
      <c r="AW1333" s="34" t="s">
        <v>70</v>
      </c>
      <c r="AX1333" s="34" t="s">
        <v>63</v>
      </c>
      <c r="AY1333" s="34" t="s">
        <v>4288</v>
      </c>
      <c r="AZ1333" s="34" t="s">
        <v>64</v>
      </c>
      <c r="BA1333" s="34" t="s">
        <v>65</v>
      </c>
      <c r="BB1333" s="35">
        <v>2031</v>
      </c>
      <c r="BC1333" s="34" t="s">
        <v>66</v>
      </c>
    </row>
    <row r="1334" spans="1:55" x14ac:dyDescent="0.25">
      <c r="A1334" s="34" t="s">
        <v>770</v>
      </c>
      <c r="B1334" s="35">
        <v>66931</v>
      </c>
      <c r="C1334" s="34">
        <v>13.6</v>
      </c>
      <c r="D1334" s="34" t="s">
        <v>775</v>
      </c>
      <c r="E1334" s="34" t="s">
        <v>776</v>
      </c>
      <c r="F1334" s="34" t="s">
        <v>756</v>
      </c>
      <c r="G1334" s="34" t="s">
        <v>3520</v>
      </c>
      <c r="H1334" s="34" t="s">
        <v>4287</v>
      </c>
      <c r="I1334" s="34" t="s">
        <v>757</v>
      </c>
      <c r="J1334" s="36">
        <v>42842</v>
      </c>
      <c r="K1334" s="36"/>
      <c r="L1334" s="34" t="s">
        <v>61</v>
      </c>
      <c r="M1334" s="40"/>
      <c r="N1334" s="41"/>
      <c r="O1334" s="40"/>
      <c r="P1334" s="41" t="s">
        <v>3456</v>
      </c>
      <c r="Q1334" s="40"/>
      <c r="R1334" s="41" t="s">
        <v>3456</v>
      </c>
      <c r="S1334" s="41"/>
      <c r="T1334" s="41" t="s">
        <v>70</v>
      </c>
      <c r="U1334" s="41"/>
      <c r="V1334" s="41"/>
      <c r="W1334" s="40"/>
      <c r="X1334" s="41" t="s">
        <v>70</v>
      </c>
      <c r="Y1334" s="41"/>
      <c r="Z1334" s="41"/>
      <c r="AA1334" s="41"/>
      <c r="AB1334" s="41"/>
      <c r="AC1334" s="41"/>
      <c r="AD1334" s="40"/>
      <c r="AE1334" s="41" t="s">
        <v>3456</v>
      </c>
      <c r="AF1334" s="41" t="s">
        <v>3456</v>
      </c>
      <c r="AG1334" s="41" t="s">
        <v>70</v>
      </c>
      <c r="AH1334" s="41"/>
      <c r="AI1334" s="41"/>
      <c r="AJ1334" s="40"/>
      <c r="AK1334" s="41" t="s">
        <v>70</v>
      </c>
      <c r="AL1334" s="40"/>
      <c r="AM1334" s="41"/>
      <c r="AN1334" s="41"/>
      <c r="AO1334" s="41" t="s">
        <v>70</v>
      </c>
      <c r="AP1334" s="41" t="s">
        <v>70</v>
      </c>
      <c r="AQ1334" s="41" t="s">
        <v>70</v>
      </c>
      <c r="AR1334" s="41" t="s">
        <v>70</v>
      </c>
      <c r="AS1334" s="41" t="s">
        <v>70</v>
      </c>
      <c r="AT1334" s="41"/>
      <c r="AU1334" s="41"/>
      <c r="AV1334" s="34" t="s">
        <v>70</v>
      </c>
      <c r="AW1334" s="34" t="s">
        <v>70</v>
      </c>
      <c r="AX1334" s="34" t="s">
        <v>133</v>
      </c>
      <c r="AY1334" s="34" t="s">
        <v>70</v>
      </c>
      <c r="AZ1334" s="34" t="s">
        <v>64</v>
      </c>
      <c r="BA1334" s="34" t="s">
        <v>65</v>
      </c>
      <c r="BB1334" s="35">
        <v>2036</v>
      </c>
      <c r="BC1334" s="34" t="s">
        <v>66</v>
      </c>
    </row>
    <row r="1335" spans="1:55" x14ac:dyDescent="0.25">
      <c r="A1335" s="34" t="s">
        <v>733</v>
      </c>
      <c r="B1335" s="35">
        <v>66561</v>
      </c>
      <c r="C1335" s="34">
        <v>7.95</v>
      </c>
      <c r="D1335" s="34" t="s">
        <v>754</v>
      </c>
      <c r="E1335" s="34" t="s">
        <v>755</v>
      </c>
      <c r="F1335" s="34" t="s">
        <v>756</v>
      </c>
      <c r="G1335" s="34" t="s">
        <v>3520</v>
      </c>
      <c r="H1335" s="34" t="s">
        <v>4287</v>
      </c>
      <c r="I1335" s="34" t="s">
        <v>757</v>
      </c>
      <c r="J1335" s="36">
        <v>42569</v>
      </c>
      <c r="K1335" s="36"/>
      <c r="L1335" s="34" t="s">
        <v>61</v>
      </c>
      <c r="M1335" s="40"/>
      <c r="N1335" s="41"/>
      <c r="O1335" s="40"/>
      <c r="P1335" s="41" t="s">
        <v>3456</v>
      </c>
      <c r="Q1335" s="40"/>
      <c r="R1335" s="41"/>
      <c r="S1335" s="41"/>
      <c r="T1335" s="41" t="s">
        <v>70</v>
      </c>
      <c r="U1335" s="41"/>
      <c r="V1335" s="41"/>
      <c r="W1335" s="40"/>
      <c r="X1335" s="41" t="s">
        <v>70</v>
      </c>
      <c r="Y1335" s="41"/>
      <c r="Z1335" s="41"/>
      <c r="AA1335" s="41"/>
      <c r="AB1335" s="41"/>
      <c r="AC1335" s="41"/>
      <c r="AD1335" s="40"/>
      <c r="AE1335" s="41" t="s">
        <v>3456</v>
      </c>
      <c r="AF1335" s="41" t="s">
        <v>3456</v>
      </c>
      <c r="AG1335" s="41" t="s">
        <v>70</v>
      </c>
      <c r="AH1335" s="41"/>
      <c r="AI1335" s="41"/>
      <c r="AJ1335" s="40"/>
      <c r="AK1335" s="41" t="s">
        <v>70</v>
      </c>
      <c r="AL1335" s="40"/>
      <c r="AM1335" s="41"/>
      <c r="AN1335" s="41"/>
      <c r="AO1335" s="41" t="s">
        <v>70</v>
      </c>
      <c r="AP1335" s="41" t="s">
        <v>70</v>
      </c>
      <c r="AQ1335" s="41" t="s">
        <v>70</v>
      </c>
      <c r="AR1335" s="41" t="s">
        <v>70</v>
      </c>
      <c r="AS1335" s="41" t="s">
        <v>70</v>
      </c>
      <c r="AT1335" s="41"/>
      <c r="AU1335" s="41"/>
      <c r="AV1335" s="34" t="s">
        <v>70</v>
      </c>
      <c r="AW1335" s="34" t="s">
        <v>70</v>
      </c>
      <c r="AX1335" s="34" t="s">
        <v>63</v>
      </c>
      <c r="AY1335" s="34" t="s">
        <v>4296</v>
      </c>
      <c r="AZ1335" s="34" t="s">
        <v>64</v>
      </c>
      <c r="BA1335" s="34" t="s">
        <v>65</v>
      </c>
      <c r="BB1335" s="35">
        <v>2033</v>
      </c>
      <c r="BC1335" s="34" t="s">
        <v>66</v>
      </c>
    </row>
    <row r="1336" spans="1:55" x14ac:dyDescent="0.25">
      <c r="A1336" s="34" t="s">
        <v>424</v>
      </c>
      <c r="B1336" s="35">
        <v>66058</v>
      </c>
      <c r="C1336" s="34">
        <v>100</v>
      </c>
      <c r="D1336" s="34" t="s">
        <v>441</v>
      </c>
      <c r="E1336" s="34" t="s">
        <v>442</v>
      </c>
      <c r="F1336" s="34" t="s">
        <v>430</v>
      </c>
      <c r="G1336" s="34" t="s">
        <v>173</v>
      </c>
      <c r="H1336" s="34" t="s">
        <v>144</v>
      </c>
      <c r="I1336" s="34" t="s">
        <v>428</v>
      </c>
      <c r="J1336" s="36">
        <v>41627</v>
      </c>
      <c r="K1336" s="36"/>
      <c r="L1336" s="34" t="s">
        <v>61</v>
      </c>
      <c r="M1336" s="40"/>
      <c r="N1336" s="41"/>
      <c r="O1336" s="40"/>
      <c r="P1336" s="41" t="s">
        <v>3456</v>
      </c>
      <c r="Q1336" s="40"/>
      <c r="R1336" s="41" t="s">
        <v>3456</v>
      </c>
      <c r="S1336" s="41"/>
      <c r="T1336" s="41" t="s">
        <v>70</v>
      </c>
      <c r="U1336" s="41"/>
      <c r="V1336" s="41"/>
      <c r="W1336" s="40"/>
      <c r="X1336" s="41" t="s">
        <v>70</v>
      </c>
      <c r="Y1336" s="41"/>
      <c r="Z1336" s="41"/>
      <c r="AA1336" s="41"/>
      <c r="AB1336" s="41"/>
      <c r="AC1336" s="41"/>
      <c r="AD1336" s="40"/>
      <c r="AE1336" s="41"/>
      <c r="AF1336" s="41"/>
      <c r="AG1336" s="41" t="s">
        <v>70</v>
      </c>
      <c r="AH1336" s="41"/>
      <c r="AI1336" s="41"/>
      <c r="AJ1336" s="40"/>
      <c r="AK1336" s="41" t="s">
        <v>70</v>
      </c>
      <c r="AL1336" s="41"/>
      <c r="AM1336" s="41"/>
      <c r="AN1336" s="41"/>
      <c r="AO1336" s="41" t="s">
        <v>70</v>
      </c>
      <c r="AP1336" s="41" t="s">
        <v>70</v>
      </c>
      <c r="AQ1336" s="41" t="s">
        <v>70</v>
      </c>
      <c r="AR1336" s="41" t="s">
        <v>70</v>
      </c>
      <c r="AS1336" s="41" t="s">
        <v>70</v>
      </c>
      <c r="AT1336" s="41"/>
      <c r="AU1336" s="41"/>
      <c r="AV1336" s="34" t="s">
        <v>70</v>
      </c>
      <c r="AW1336" s="34" t="s">
        <v>70</v>
      </c>
      <c r="AX1336" s="34" t="s">
        <v>63</v>
      </c>
      <c r="AY1336" s="34" t="s">
        <v>4289</v>
      </c>
      <c r="AZ1336" s="34" t="s">
        <v>64</v>
      </c>
      <c r="BA1336" s="34" t="s">
        <v>65</v>
      </c>
      <c r="BB1336" s="35">
        <v>2030</v>
      </c>
      <c r="BC1336" s="34" t="s">
        <v>66</v>
      </c>
    </row>
    <row r="1337" spans="1:55" x14ac:dyDescent="0.25">
      <c r="A1337" s="34" t="s">
        <v>3234</v>
      </c>
      <c r="B1337" s="35">
        <v>67077</v>
      </c>
      <c r="C1337" s="34">
        <v>100</v>
      </c>
      <c r="D1337" s="34" t="s">
        <v>3235</v>
      </c>
      <c r="E1337" s="34" t="s">
        <v>3236</v>
      </c>
      <c r="F1337" s="34" t="s">
        <v>1169</v>
      </c>
      <c r="G1337" s="34" t="s">
        <v>287</v>
      </c>
      <c r="H1337" s="34" t="s">
        <v>144</v>
      </c>
      <c r="I1337" s="34" t="s">
        <v>70</v>
      </c>
      <c r="J1337" s="36">
        <v>42257</v>
      </c>
      <c r="K1337" s="36"/>
      <c r="L1337" s="34" t="s">
        <v>61</v>
      </c>
      <c r="M1337" s="40"/>
      <c r="N1337" s="41"/>
      <c r="O1337" s="40"/>
      <c r="P1337" s="41" t="s">
        <v>3456</v>
      </c>
      <c r="Q1337" s="40"/>
      <c r="R1337" s="41"/>
      <c r="S1337" s="41"/>
      <c r="T1337" s="41" t="s">
        <v>70</v>
      </c>
      <c r="U1337" s="41"/>
      <c r="V1337" s="41"/>
      <c r="W1337" s="40"/>
      <c r="X1337" s="41" t="s">
        <v>70</v>
      </c>
      <c r="Y1337" s="41"/>
      <c r="Z1337" s="40"/>
      <c r="AA1337" s="41"/>
      <c r="AB1337" s="41"/>
      <c r="AC1337" s="41"/>
      <c r="AD1337" s="40"/>
      <c r="AE1337" s="41"/>
      <c r="AF1337" s="41"/>
      <c r="AG1337" s="41" t="s">
        <v>70</v>
      </c>
      <c r="AH1337" s="41"/>
      <c r="AI1337" s="41"/>
      <c r="AJ1337" s="40"/>
      <c r="AK1337" s="41" t="s">
        <v>70</v>
      </c>
      <c r="AL1337" s="40"/>
      <c r="AM1337" s="41"/>
      <c r="AN1337" s="40"/>
      <c r="AO1337" s="41" t="s">
        <v>70</v>
      </c>
      <c r="AP1337" s="41" t="s">
        <v>70</v>
      </c>
      <c r="AQ1337" s="41" t="s">
        <v>70</v>
      </c>
      <c r="AR1337" s="41" t="s">
        <v>70</v>
      </c>
      <c r="AS1337" s="41" t="s">
        <v>70</v>
      </c>
      <c r="AT1337" s="40"/>
      <c r="AU1337" s="40"/>
      <c r="AV1337" s="34" t="s">
        <v>1170</v>
      </c>
      <c r="AW1337" s="34" t="s">
        <v>102</v>
      </c>
      <c r="AX1337" s="34" t="s">
        <v>63</v>
      </c>
      <c r="AY1337" s="34" t="s">
        <v>4288</v>
      </c>
      <c r="AZ1337" s="34" t="s">
        <v>64</v>
      </c>
      <c r="BA1337" s="34" t="s">
        <v>955</v>
      </c>
      <c r="BB1337" s="35">
        <v>2028</v>
      </c>
      <c r="BC1337" s="34" t="s">
        <v>66</v>
      </c>
    </row>
    <row r="1338" spans="1:55" x14ac:dyDescent="0.25">
      <c r="A1338" s="34" t="s">
        <v>2906</v>
      </c>
      <c r="B1338" s="35">
        <v>61759</v>
      </c>
      <c r="C1338" s="34">
        <v>100</v>
      </c>
      <c r="D1338" s="34" t="s">
        <v>2907</v>
      </c>
      <c r="E1338" s="34" t="s">
        <v>2908</v>
      </c>
      <c r="F1338" s="34" t="s">
        <v>438</v>
      </c>
      <c r="G1338" s="34" t="s">
        <v>2811</v>
      </c>
      <c r="H1338" s="34" t="s">
        <v>1226</v>
      </c>
      <c r="I1338" s="34" t="s">
        <v>3984</v>
      </c>
      <c r="J1338" s="36">
        <v>38323</v>
      </c>
      <c r="K1338" s="36"/>
      <c r="L1338" s="34" t="s">
        <v>61</v>
      </c>
      <c r="M1338" s="40">
        <v>45271</v>
      </c>
      <c r="N1338" s="41"/>
      <c r="O1338" s="40"/>
      <c r="P1338" s="41"/>
      <c r="Q1338" s="40"/>
      <c r="R1338" s="41"/>
      <c r="S1338" s="41"/>
      <c r="T1338" s="41" t="s">
        <v>70</v>
      </c>
      <c r="U1338" s="41"/>
      <c r="V1338" s="41"/>
      <c r="W1338" s="40"/>
      <c r="X1338" s="41" t="s">
        <v>70</v>
      </c>
      <c r="Y1338" s="41"/>
      <c r="Z1338" s="40"/>
      <c r="AA1338" s="41"/>
      <c r="AB1338" s="41"/>
      <c r="AC1338" s="41"/>
      <c r="AD1338" s="40"/>
      <c r="AE1338" s="41" t="s">
        <v>3456</v>
      </c>
      <c r="AF1338" s="41"/>
      <c r="AG1338" s="41" t="s">
        <v>70</v>
      </c>
      <c r="AH1338" s="41"/>
      <c r="AI1338" s="41"/>
      <c r="AJ1338" s="40"/>
      <c r="AK1338" s="41" t="s">
        <v>70</v>
      </c>
      <c r="AL1338" s="40"/>
      <c r="AM1338" s="41"/>
      <c r="AN1338" s="40"/>
      <c r="AO1338" s="41" t="s">
        <v>70</v>
      </c>
      <c r="AP1338" s="41" t="s">
        <v>70</v>
      </c>
      <c r="AQ1338" s="41" t="s">
        <v>70</v>
      </c>
      <c r="AR1338" s="41" t="s">
        <v>70</v>
      </c>
      <c r="AS1338" s="41" t="s">
        <v>70</v>
      </c>
      <c r="AT1338" s="40"/>
      <c r="AU1338" s="40"/>
      <c r="AV1338" s="34" t="s">
        <v>70</v>
      </c>
      <c r="AW1338" s="34" t="s">
        <v>70</v>
      </c>
      <c r="AX1338" s="34" t="s">
        <v>133</v>
      </c>
      <c r="AY1338" s="34" t="s">
        <v>4285</v>
      </c>
      <c r="AZ1338" s="34" t="s">
        <v>64</v>
      </c>
      <c r="BA1338" s="34" t="s">
        <v>65</v>
      </c>
      <c r="BB1338" s="35">
        <v>2019</v>
      </c>
      <c r="BC1338" s="34" t="s">
        <v>185</v>
      </c>
    </row>
    <row r="1339" spans="1:55" x14ac:dyDescent="0.25">
      <c r="A1339" s="34" t="s">
        <v>3657</v>
      </c>
      <c r="B1339" s="35">
        <v>80333</v>
      </c>
      <c r="C1339" s="34">
        <v>100</v>
      </c>
      <c r="D1339" s="34" t="s">
        <v>4261</v>
      </c>
      <c r="E1339" s="34" t="s">
        <v>4260</v>
      </c>
      <c r="F1339" s="34" t="s">
        <v>501</v>
      </c>
      <c r="G1339" s="34" t="s">
        <v>421</v>
      </c>
      <c r="H1339" s="34" t="s">
        <v>59</v>
      </c>
      <c r="I1339" s="34" t="s">
        <v>422</v>
      </c>
      <c r="J1339" s="36">
        <v>44630</v>
      </c>
      <c r="K1339" s="36"/>
      <c r="L1339" s="34" t="s">
        <v>71</v>
      </c>
      <c r="M1339" s="40"/>
      <c r="N1339" s="41" t="s">
        <v>3456</v>
      </c>
      <c r="O1339" s="40">
        <v>32363</v>
      </c>
      <c r="P1339" s="41"/>
      <c r="Q1339" s="40">
        <v>32363</v>
      </c>
      <c r="R1339" s="41"/>
      <c r="S1339" s="41"/>
      <c r="T1339" s="41" t="s">
        <v>70</v>
      </c>
      <c r="U1339" s="41"/>
      <c r="V1339" s="41"/>
      <c r="W1339" s="40">
        <v>32363</v>
      </c>
      <c r="X1339" s="41" t="s">
        <v>70</v>
      </c>
      <c r="Y1339" s="41"/>
      <c r="Z1339" s="41"/>
      <c r="AA1339" s="41" t="s">
        <v>3456</v>
      </c>
      <c r="AB1339" s="41"/>
      <c r="AC1339" s="41"/>
      <c r="AD1339" s="40"/>
      <c r="AE1339" s="41" t="s">
        <v>3456</v>
      </c>
      <c r="AF1339" s="41" t="s">
        <v>3456</v>
      </c>
      <c r="AG1339" s="41" t="s">
        <v>70</v>
      </c>
      <c r="AH1339" s="41"/>
      <c r="AI1339" s="41"/>
      <c r="AJ1339" s="40"/>
      <c r="AK1339" s="41" t="s">
        <v>70</v>
      </c>
      <c r="AL1339" s="40"/>
      <c r="AM1339" s="41"/>
      <c r="AN1339" s="41"/>
      <c r="AO1339" s="41" t="s">
        <v>70</v>
      </c>
      <c r="AP1339" s="41" t="s">
        <v>70</v>
      </c>
      <c r="AQ1339" s="41" t="s">
        <v>70</v>
      </c>
      <c r="AR1339" s="41" t="s">
        <v>70</v>
      </c>
      <c r="AS1339" s="41" t="s">
        <v>70</v>
      </c>
      <c r="AT1339" s="41"/>
      <c r="AU1339" s="41"/>
      <c r="AV1339" s="34" t="s">
        <v>70</v>
      </c>
      <c r="AW1339" s="34" t="s">
        <v>70</v>
      </c>
      <c r="AX1339" s="34" t="s">
        <v>63</v>
      </c>
      <c r="AY1339" s="34" t="s">
        <v>4292</v>
      </c>
      <c r="AZ1339" s="34" t="s">
        <v>64</v>
      </c>
      <c r="BA1339" s="34" t="s">
        <v>65</v>
      </c>
      <c r="BB1339" s="35">
        <v>2038</v>
      </c>
      <c r="BC1339" s="34" t="s">
        <v>66</v>
      </c>
    </row>
    <row r="1340" spans="1:55" x14ac:dyDescent="0.25">
      <c r="A1340" s="34" t="s">
        <v>1839</v>
      </c>
      <c r="B1340" s="35">
        <v>79569</v>
      </c>
      <c r="C1340" s="34">
        <v>100</v>
      </c>
      <c r="D1340" s="34" t="s">
        <v>3605</v>
      </c>
      <c r="E1340" s="34" t="s">
        <v>4166</v>
      </c>
      <c r="F1340" s="34" t="s">
        <v>1852</v>
      </c>
      <c r="G1340" s="34" t="s">
        <v>287</v>
      </c>
      <c r="H1340" s="34" t="s">
        <v>144</v>
      </c>
      <c r="I1340" s="34" t="s">
        <v>102</v>
      </c>
      <c r="J1340" s="36">
        <v>44217</v>
      </c>
      <c r="K1340" s="36"/>
      <c r="L1340" s="34" t="s">
        <v>61</v>
      </c>
      <c r="M1340" s="40"/>
      <c r="N1340" s="41" t="s">
        <v>3456</v>
      </c>
      <c r="O1340" s="40"/>
      <c r="P1340" s="41" t="s">
        <v>3456</v>
      </c>
      <c r="Q1340" s="40"/>
      <c r="R1340" s="41" t="s">
        <v>3456</v>
      </c>
      <c r="S1340" s="41" t="s">
        <v>3456</v>
      </c>
      <c r="T1340" s="41" t="s">
        <v>70</v>
      </c>
      <c r="U1340" s="41"/>
      <c r="V1340" s="41"/>
      <c r="W1340" s="40"/>
      <c r="X1340" s="41" t="s">
        <v>70</v>
      </c>
      <c r="Y1340" s="41"/>
      <c r="Z1340" s="40"/>
      <c r="AA1340" s="41"/>
      <c r="AB1340" s="41"/>
      <c r="AC1340" s="41"/>
      <c r="AD1340" s="40"/>
      <c r="AE1340" s="41" t="s">
        <v>3456</v>
      </c>
      <c r="AF1340" s="41" t="s">
        <v>3456</v>
      </c>
      <c r="AG1340" s="41" t="s">
        <v>70</v>
      </c>
      <c r="AH1340" s="41"/>
      <c r="AI1340" s="41"/>
      <c r="AJ1340" s="40"/>
      <c r="AK1340" s="41" t="s">
        <v>70</v>
      </c>
      <c r="AL1340" s="40"/>
      <c r="AM1340" s="41"/>
      <c r="AN1340" s="40"/>
      <c r="AO1340" s="41" t="s">
        <v>70</v>
      </c>
      <c r="AP1340" s="41" t="s">
        <v>70</v>
      </c>
      <c r="AQ1340" s="41" t="s">
        <v>70</v>
      </c>
      <c r="AR1340" s="41" t="s">
        <v>70</v>
      </c>
      <c r="AS1340" s="41" t="s">
        <v>70</v>
      </c>
      <c r="AT1340" s="40"/>
      <c r="AU1340" s="40"/>
      <c r="AV1340" s="34" t="s">
        <v>70</v>
      </c>
      <c r="AW1340" s="34" t="s">
        <v>70</v>
      </c>
      <c r="AX1340" s="34" t="s">
        <v>63</v>
      </c>
      <c r="AY1340" s="34" t="s">
        <v>4311</v>
      </c>
      <c r="AZ1340" s="34" t="s">
        <v>64</v>
      </c>
      <c r="BA1340" s="34" t="s">
        <v>65</v>
      </c>
      <c r="BB1340" s="35">
        <v>2037</v>
      </c>
      <c r="BC1340" s="34" t="s">
        <v>119</v>
      </c>
    </row>
    <row r="1341" spans="1:55" x14ac:dyDescent="0.25">
      <c r="A1341" s="34" t="s">
        <v>1350</v>
      </c>
      <c r="B1341" s="35">
        <v>66319</v>
      </c>
      <c r="C1341" s="34">
        <v>100</v>
      </c>
      <c r="D1341" s="34" t="s">
        <v>1369</v>
      </c>
      <c r="E1341" s="34" t="s">
        <v>1370</v>
      </c>
      <c r="F1341" s="34" t="s">
        <v>1364</v>
      </c>
      <c r="G1341" s="34" t="s">
        <v>558</v>
      </c>
      <c r="H1341" s="34" t="s">
        <v>59</v>
      </c>
      <c r="I1341" s="34" t="s">
        <v>133</v>
      </c>
      <c r="J1341" s="36">
        <v>41788</v>
      </c>
      <c r="K1341" s="36"/>
      <c r="L1341" s="34" t="s">
        <v>61</v>
      </c>
      <c r="M1341" s="40"/>
      <c r="N1341" s="41"/>
      <c r="O1341" s="40"/>
      <c r="P1341" s="41" t="s">
        <v>3456</v>
      </c>
      <c r="Q1341" s="40"/>
      <c r="R1341" s="41"/>
      <c r="S1341" s="41"/>
      <c r="T1341" s="41" t="s">
        <v>70</v>
      </c>
      <c r="U1341" s="41"/>
      <c r="V1341" s="41"/>
      <c r="W1341" s="40"/>
      <c r="X1341" s="41" t="s">
        <v>70</v>
      </c>
      <c r="Y1341" s="41"/>
      <c r="Z1341" s="41"/>
      <c r="AA1341" s="41"/>
      <c r="AB1341" s="41"/>
      <c r="AC1341" s="41"/>
      <c r="AD1341" s="40"/>
      <c r="AE1341" s="41"/>
      <c r="AF1341" s="41"/>
      <c r="AG1341" s="41" t="s">
        <v>70</v>
      </c>
      <c r="AH1341" s="41"/>
      <c r="AI1341" s="41"/>
      <c r="AJ1341" s="40"/>
      <c r="AK1341" s="41" t="s">
        <v>70</v>
      </c>
      <c r="AL1341" s="40"/>
      <c r="AM1341" s="41"/>
      <c r="AN1341" s="40"/>
      <c r="AO1341" s="41" t="s">
        <v>70</v>
      </c>
      <c r="AP1341" s="41" t="s">
        <v>70</v>
      </c>
      <c r="AQ1341" s="41" t="s">
        <v>70</v>
      </c>
      <c r="AR1341" s="41" t="s">
        <v>70</v>
      </c>
      <c r="AS1341" s="41" t="s">
        <v>70</v>
      </c>
      <c r="AT1341" s="40"/>
      <c r="AU1341" s="40"/>
      <c r="AV1341" s="34" t="s">
        <v>70</v>
      </c>
      <c r="AW1341" s="34" t="s">
        <v>70</v>
      </c>
      <c r="AX1341" s="34" t="s">
        <v>133</v>
      </c>
      <c r="AY1341" s="34" t="s">
        <v>4290</v>
      </c>
      <c r="AZ1341" s="34" t="s">
        <v>64</v>
      </c>
      <c r="BA1341" s="34" t="s">
        <v>65</v>
      </c>
      <c r="BB1341" s="35">
        <v>2029</v>
      </c>
      <c r="BC1341" s="34" t="s">
        <v>66</v>
      </c>
    </row>
    <row r="1342" spans="1:55" x14ac:dyDescent="0.25">
      <c r="A1342" s="34" t="s">
        <v>879</v>
      </c>
      <c r="B1342" s="35">
        <v>67309</v>
      </c>
      <c r="C1342" s="34">
        <v>100</v>
      </c>
      <c r="D1342" s="34" t="s">
        <v>897</v>
      </c>
      <c r="E1342" s="34" t="s">
        <v>898</v>
      </c>
      <c r="F1342" s="34" t="s">
        <v>491</v>
      </c>
      <c r="G1342" s="34" t="s">
        <v>3974</v>
      </c>
      <c r="H1342" s="34" t="s">
        <v>59</v>
      </c>
      <c r="I1342" s="34" t="s">
        <v>3499</v>
      </c>
      <c r="J1342" s="36">
        <v>42871</v>
      </c>
      <c r="K1342" s="36"/>
      <c r="L1342" s="34" t="s">
        <v>61</v>
      </c>
      <c r="M1342" s="40">
        <v>45268</v>
      </c>
      <c r="N1342" s="41"/>
      <c r="O1342" s="40"/>
      <c r="P1342" s="41" t="s">
        <v>3456</v>
      </c>
      <c r="Q1342" s="40"/>
      <c r="R1342" s="41" t="s">
        <v>3456</v>
      </c>
      <c r="S1342" s="41"/>
      <c r="T1342" s="41" t="s">
        <v>70</v>
      </c>
      <c r="U1342" s="41"/>
      <c r="V1342" s="41"/>
      <c r="W1342" s="40"/>
      <c r="X1342" s="41" t="s">
        <v>70</v>
      </c>
      <c r="Y1342" s="41"/>
      <c r="Z1342" s="41"/>
      <c r="AA1342" s="41"/>
      <c r="AB1342" s="41"/>
      <c r="AC1342" s="41"/>
      <c r="AD1342" s="40"/>
      <c r="AE1342" s="41"/>
      <c r="AF1342" s="41"/>
      <c r="AG1342" s="41" t="s">
        <v>70</v>
      </c>
      <c r="AH1342" s="41"/>
      <c r="AI1342" s="41"/>
      <c r="AJ1342" s="40"/>
      <c r="AK1342" s="41" t="s">
        <v>70</v>
      </c>
      <c r="AL1342" s="40"/>
      <c r="AM1342" s="41"/>
      <c r="AN1342" s="41"/>
      <c r="AO1342" s="41" t="s">
        <v>70</v>
      </c>
      <c r="AP1342" s="41" t="s">
        <v>70</v>
      </c>
      <c r="AQ1342" s="41" t="s">
        <v>70</v>
      </c>
      <c r="AR1342" s="41" t="s">
        <v>70</v>
      </c>
      <c r="AS1342" s="41" t="s">
        <v>70</v>
      </c>
      <c r="AT1342" s="41"/>
      <c r="AU1342" s="41"/>
      <c r="AV1342" s="34" t="s">
        <v>70</v>
      </c>
      <c r="AW1342" s="34" t="s">
        <v>70</v>
      </c>
      <c r="AX1342" s="34" t="s">
        <v>133</v>
      </c>
      <c r="AY1342" s="34" t="s">
        <v>4289</v>
      </c>
      <c r="AZ1342" s="34" t="s">
        <v>64</v>
      </c>
      <c r="BA1342" s="34" t="s">
        <v>65</v>
      </c>
      <c r="BB1342" s="35">
        <v>2031</v>
      </c>
      <c r="BC1342" s="34" t="s">
        <v>119</v>
      </c>
    </row>
    <row r="1343" spans="1:55" x14ac:dyDescent="0.25">
      <c r="A1343" s="34" t="s">
        <v>1756</v>
      </c>
      <c r="B1343" s="35">
        <v>66960</v>
      </c>
      <c r="C1343" s="34">
        <v>100</v>
      </c>
      <c r="D1343" s="34" t="s">
        <v>1757</v>
      </c>
      <c r="E1343" s="34" t="s">
        <v>1758</v>
      </c>
      <c r="F1343" s="34" t="s">
        <v>512</v>
      </c>
      <c r="G1343" s="34" t="s">
        <v>234</v>
      </c>
      <c r="H1343" s="34" t="s">
        <v>144</v>
      </c>
      <c r="I1343" s="34" t="s">
        <v>3547</v>
      </c>
      <c r="J1343" s="36">
        <v>43054</v>
      </c>
      <c r="K1343" s="36"/>
      <c r="L1343" s="34" t="s">
        <v>61</v>
      </c>
      <c r="M1343" s="40"/>
      <c r="N1343" s="41"/>
      <c r="O1343" s="40"/>
      <c r="P1343" s="41" t="s">
        <v>3456</v>
      </c>
      <c r="Q1343" s="40"/>
      <c r="R1343" s="41"/>
      <c r="S1343" s="41"/>
      <c r="T1343" s="41" t="s">
        <v>70</v>
      </c>
      <c r="U1343" s="41"/>
      <c r="V1343" s="41"/>
      <c r="W1343" s="40"/>
      <c r="X1343" s="41" t="s">
        <v>70</v>
      </c>
      <c r="Y1343" s="41"/>
      <c r="Z1343" s="40"/>
      <c r="AA1343" s="41"/>
      <c r="AB1343" s="41"/>
      <c r="AC1343" s="41"/>
      <c r="AD1343" s="40"/>
      <c r="AE1343" s="41"/>
      <c r="AF1343" s="41"/>
      <c r="AG1343" s="41" t="s">
        <v>70</v>
      </c>
      <c r="AH1343" s="41"/>
      <c r="AI1343" s="41"/>
      <c r="AJ1343" s="40"/>
      <c r="AK1343" s="41" t="s">
        <v>70</v>
      </c>
      <c r="AL1343" s="40"/>
      <c r="AM1343" s="41"/>
      <c r="AN1343" s="40"/>
      <c r="AO1343" s="41" t="s">
        <v>70</v>
      </c>
      <c r="AP1343" s="41" t="s">
        <v>70</v>
      </c>
      <c r="AQ1343" s="41" t="s">
        <v>70</v>
      </c>
      <c r="AR1343" s="41" t="s">
        <v>70</v>
      </c>
      <c r="AS1343" s="41" t="s">
        <v>70</v>
      </c>
      <c r="AT1343" s="40"/>
      <c r="AU1343" s="40"/>
      <c r="AV1343" s="34" t="s">
        <v>70</v>
      </c>
      <c r="AW1343" s="34" t="s">
        <v>70</v>
      </c>
      <c r="AX1343" s="34" t="s">
        <v>63</v>
      </c>
      <c r="AY1343" s="34" t="s">
        <v>4285</v>
      </c>
      <c r="AZ1343" s="34" t="s">
        <v>64</v>
      </c>
      <c r="BA1343" s="34" t="s">
        <v>65</v>
      </c>
      <c r="BB1343" s="35">
        <v>2034</v>
      </c>
      <c r="BC1343" s="34" t="s">
        <v>66</v>
      </c>
    </row>
    <row r="1344" spans="1:55" x14ac:dyDescent="0.25">
      <c r="A1344" s="34" t="s">
        <v>2154</v>
      </c>
      <c r="B1344" s="35">
        <v>62464</v>
      </c>
      <c r="C1344" s="34">
        <v>100</v>
      </c>
      <c r="D1344" s="34" t="s">
        <v>2169</v>
      </c>
      <c r="E1344" s="34" t="s">
        <v>2170</v>
      </c>
      <c r="F1344" s="34" t="s">
        <v>191</v>
      </c>
      <c r="G1344" s="34" t="s">
        <v>99</v>
      </c>
      <c r="H1344" s="34" t="s">
        <v>4287</v>
      </c>
      <c r="I1344" s="34" t="s">
        <v>3501</v>
      </c>
      <c r="J1344" s="36">
        <v>39358</v>
      </c>
      <c r="K1344" s="36">
        <v>45016</v>
      </c>
      <c r="L1344" s="34" t="s">
        <v>71</v>
      </c>
      <c r="M1344" s="40"/>
      <c r="N1344" s="41" t="s">
        <v>3456</v>
      </c>
      <c r="O1344" s="40"/>
      <c r="P1344" s="41"/>
      <c r="Q1344" s="40"/>
      <c r="R1344" s="41"/>
      <c r="S1344" s="41"/>
      <c r="T1344" s="41" t="s">
        <v>70</v>
      </c>
      <c r="U1344" s="41"/>
      <c r="V1344" s="41"/>
      <c r="W1344" s="40">
        <v>32363</v>
      </c>
      <c r="X1344" s="41" t="s">
        <v>70</v>
      </c>
      <c r="Y1344" s="41"/>
      <c r="Z1344" s="40"/>
      <c r="AA1344" s="41"/>
      <c r="AB1344" s="41"/>
      <c r="AC1344" s="41"/>
      <c r="AD1344" s="40"/>
      <c r="AE1344" s="41" t="s">
        <v>3456</v>
      </c>
      <c r="AF1344" s="41" t="s">
        <v>3456</v>
      </c>
      <c r="AG1344" s="41" t="s">
        <v>70</v>
      </c>
      <c r="AH1344" s="41"/>
      <c r="AI1344" s="41"/>
      <c r="AJ1344" s="40"/>
      <c r="AK1344" s="41" t="s">
        <v>70</v>
      </c>
      <c r="AL1344" s="40"/>
      <c r="AM1344" s="41"/>
      <c r="AN1344" s="40"/>
      <c r="AO1344" s="41" t="s">
        <v>70</v>
      </c>
      <c r="AP1344" s="41" t="s">
        <v>70</v>
      </c>
      <c r="AQ1344" s="41" t="s">
        <v>70</v>
      </c>
      <c r="AR1344" s="41" t="s">
        <v>70</v>
      </c>
      <c r="AS1344" s="41" t="s">
        <v>70</v>
      </c>
      <c r="AT1344" s="40"/>
      <c r="AU1344" s="40"/>
      <c r="AV1344" s="34" t="s">
        <v>70</v>
      </c>
      <c r="AW1344" s="34" t="s">
        <v>70</v>
      </c>
      <c r="AX1344" s="34" t="s">
        <v>133</v>
      </c>
      <c r="AY1344" s="34" t="s">
        <v>4292</v>
      </c>
      <c r="AZ1344" s="34" t="s">
        <v>464</v>
      </c>
      <c r="BA1344" s="34" t="s">
        <v>465</v>
      </c>
      <c r="BB1344" s="35">
        <v>2022</v>
      </c>
      <c r="BC1344" s="34" t="s">
        <v>66</v>
      </c>
    </row>
    <row r="1345" spans="1:55" x14ac:dyDescent="0.25">
      <c r="A1345" s="34" t="s">
        <v>2301</v>
      </c>
      <c r="B1345" s="35">
        <v>63543</v>
      </c>
      <c r="C1345" s="34">
        <v>92</v>
      </c>
      <c r="D1345" s="34" t="s">
        <v>2337</v>
      </c>
      <c r="E1345" s="34" t="s">
        <v>2338</v>
      </c>
      <c r="F1345" s="34" t="s">
        <v>191</v>
      </c>
      <c r="G1345" s="34" t="s">
        <v>99</v>
      </c>
      <c r="H1345" s="34" t="s">
        <v>4287</v>
      </c>
      <c r="I1345" s="34" t="s">
        <v>3501</v>
      </c>
      <c r="J1345" s="36">
        <v>39625</v>
      </c>
      <c r="K1345" s="36">
        <v>45291</v>
      </c>
      <c r="L1345" s="34" t="s">
        <v>71</v>
      </c>
      <c r="M1345" s="40"/>
      <c r="N1345" s="41"/>
      <c r="O1345" s="40"/>
      <c r="P1345" s="41"/>
      <c r="Q1345" s="40"/>
      <c r="R1345" s="41"/>
      <c r="S1345" s="41"/>
      <c r="T1345" s="41" t="s">
        <v>70</v>
      </c>
      <c r="U1345" s="41"/>
      <c r="V1345" s="41"/>
      <c r="W1345" s="40">
        <v>32363</v>
      </c>
      <c r="X1345" s="41" t="s">
        <v>70</v>
      </c>
      <c r="Y1345" s="41"/>
      <c r="Z1345" s="40"/>
      <c r="AA1345" s="41"/>
      <c r="AB1345" s="41"/>
      <c r="AC1345" s="41"/>
      <c r="AD1345" s="40"/>
      <c r="AE1345" s="41" t="s">
        <v>3456</v>
      </c>
      <c r="AF1345" s="41" t="s">
        <v>3456</v>
      </c>
      <c r="AG1345" s="41" t="s">
        <v>70</v>
      </c>
      <c r="AH1345" s="41"/>
      <c r="AI1345" s="41"/>
      <c r="AJ1345" s="40"/>
      <c r="AK1345" s="41" t="s">
        <v>70</v>
      </c>
      <c r="AL1345" s="40"/>
      <c r="AM1345" s="41"/>
      <c r="AN1345" s="40"/>
      <c r="AO1345" s="41" t="s">
        <v>70</v>
      </c>
      <c r="AP1345" s="41" t="s">
        <v>70</v>
      </c>
      <c r="AQ1345" s="41" t="s">
        <v>70</v>
      </c>
      <c r="AR1345" s="41" t="s">
        <v>70</v>
      </c>
      <c r="AS1345" s="41" t="s">
        <v>70</v>
      </c>
      <c r="AT1345" s="40"/>
      <c r="AU1345" s="40"/>
      <c r="AV1345" s="34" t="s">
        <v>70</v>
      </c>
      <c r="AW1345" s="34" t="s">
        <v>70</v>
      </c>
      <c r="AX1345" s="34" t="s">
        <v>133</v>
      </c>
      <c r="AY1345" s="34" t="s">
        <v>4289</v>
      </c>
      <c r="AZ1345" s="34" t="s">
        <v>464</v>
      </c>
      <c r="BA1345" s="34" t="s">
        <v>465</v>
      </c>
      <c r="BB1345" s="35">
        <v>2023</v>
      </c>
      <c r="BC1345" s="34" t="s">
        <v>66</v>
      </c>
    </row>
    <row r="1346" spans="1:55" x14ac:dyDescent="0.25">
      <c r="A1346" s="34" t="s">
        <v>4606</v>
      </c>
      <c r="B1346" s="35">
        <v>81065</v>
      </c>
      <c r="C1346" s="34">
        <v>100</v>
      </c>
      <c r="D1346" s="34" t="s">
        <v>4629</v>
      </c>
      <c r="E1346" s="34" t="s">
        <v>4630</v>
      </c>
      <c r="F1346" s="34" t="s">
        <v>4065</v>
      </c>
      <c r="G1346" s="34" t="s">
        <v>234</v>
      </c>
      <c r="H1346" s="34" t="s">
        <v>144</v>
      </c>
      <c r="I1346" s="34" t="s">
        <v>70</v>
      </c>
      <c r="J1346" s="36">
        <v>45175</v>
      </c>
      <c r="K1346" s="36"/>
      <c r="L1346" s="34" t="s">
        <v>71</v>
      </c>
      <c r="M1346" s="40"/>
      <c r="N1346" s="41" t="s">
        <v>3456</v>
      </c>
      <c r="O1346" s="40">
        <v>32363</v>
      </c>
      <c r="P1346" s="41"/>
      <c r="Q1346" s="40">
        <v>32363</v>
      </c>
      <c r="R1346" s="41"/>
      <c r="S1346" s="41"/>
      <c r="T1346" s="41" t="s">
        <v>70</v>
      </c>
      <c r="U1346" s="41"/>
      <c r="V1346" s="41"/>
      <c r="W1346" s="40">
        <v>32363</v>
      </c>
      <c r="X1346" s="41" t="s">
        <v>70</v>
      </c>
      <c r="Y1346" s="41"/>
      <c r="Z1346" s="40"/>
      <c r="AA1346" s="41" t="s">
        <v>3456</v>
      </c>
      <c r="AB1346" s="41"/>
      <c r="AC1346" s="41"/>
      <c r="AD1346" s="40"/>
      <c r="AE1346" s="41" t="s">
        <v>3456</v>
      </c>
      <c r="AF1346" s="41" t="s">
        <v>3456</v>
      </c>
      <c r="AG1346" s="41" t="s">
        <v>70</v>
      </c>
      <c r="AH1346" s="41"/>
      <c r="AI1346" s="41"/>
      <c r="AJ1346" s="40"/>
      <c r="AK1346" s="41" t="s">
        <v>70</v>
      </c>
      <c r="AL1346" s="40"/>
      <c r="AM1346" s="41"/>
      <c r="AN1346" s="40"/>
      <c r="AO1346" s="41" t="s">
        <v>70</v>
      </c>
      <c r="AP1346" s="41" t="s">
        <v>70</v>
      </c>
      <c r="AQ1346" s="41" t="s">
        <v>70</v>
      </c>
      <c r="AR1346" s="41" t="s">
        <v>70</v>
      </c>
      <c r="AS1346" s="41" t="s">
        <v>70</v>
      </c>
      <c r="AT1346" s="40"/>
      <c r="AU1346" s="40"/>
      <c r="AV1346" s="34" t="s">
        <v>70</v>
      </c>
      <c r="AW1346" s="34" t="s">
        <v>160</v>
      </c>
      <c r="AX1346" s="34" t="s">
        <v>63</v>
      </c>
      <c r="AY1346" s="34" t="s">
        <v>4290</v>
      </c>
      <c r="AZ1346" s="34" t="s">
        <v>64</v>
      </c>
      <c r="BA1346" s="34" t="s">
        <v>65</v>
      </c>
      <c r="BB1346" s="35">
        <v>2040</v>
      </c>
      <c r="BC1346" s="34" t="s">
        <v>66</v>
      </c>
    </row>
    <row r="1347" spans="1:55" x14ac:dyDescent="0.25">
      <c r="A1347" s="34" t="s">
        <v>1625</v>
      </c>
      <c r="B1347" s="35">
        <v>65585</v>
      </c>
      <c r="C1347" s="34">
        <v>100</v>
      </c>
      <c r="D1347" s="34" t="s">
        <v>1631</v>
      </c>
      <c r="E1347" s="34" t="s">
        <v>1632</v>
      </c>
      <c r="F1347" s="34" t="s">
        <v>1560</v>
      </c>
      <c r="G1347" s="34" t="s">
        <v>144</v>
      </c>
      <c r="H1347" s="34" t="s">
        <v>144</v>
      </c>
      <c r="I1347" s="34" t="s">
        <v>1633</v>
      </c>
      <c r="J1347" s="36">
        <v>41131</v>
      </c>
      <c r="K1347" s="36"/>
      <c r="L1347" s="34" t="s">
        <v>61</v>
      </c>
      <c r="M1347" s="40"/>
      <c r="N1347" s="41"/>
      <c r="O1347" s="40"/>
      <c r="P1347" s="41" t="s">
        <v>3456</v>
      </c>
      <c r="Q1347" s="40"/>
      <c r="R1347" s="41" t="s">
        <v>3456</v>
      </c>
      <c r="S1347" s="41"/>
      <c r="T1347" s="41" t="s">
        <v>70</v>
      </c>
      <c r="U1347" s="41"/>
      <c r="V1347" s="41"/>
      <c r="W1347" s="40"/>
      <c r="X1347" s="41" t="s">
        <v>70</v>
      </c>
      <c r="Y1347" s="41"/>
      <c r="Z1347" s="40"/>
      <c r="AA1347" s="41"/>
      <c r="AB1347" s="41"/>
      <c r="AC1347" s="41"/>
      <c r="AD1347" s="40"/>
      <c r="AE1347" s="41"/>
      <c r="AF1347" s="41"/>
      <c r="AG1347" s="41" t="s">
        <v>70</v>
      </c>
      <c r="AH1347" s="41"/>
      <c r="AI1347" s="41"/>
      <c r="AJ1347" s="40"/>
      <c r="AK1347" s="41" t="s">
        <v>70</v>
      </c>
      <c r="AL1347" s="40"/>
      <c r="AM1347" s="41"/>
      <c r="AN1347" s="40"/>
      <c r="AO1347" s="41" t="s">
        <v>70</v>
      </c>
      <c r="AP1347" s="41" t="s">
        <v>70</v>
      </c>
      <c r="AQ1347" s="41" t="s">
        <v>70</v>
      </c>
      <c r="AR1347" s="41" t="s">
        <v>70</v>
      </c>
      <c r="AS1347" s="41" t="s">
        <v>70</v>
      </c>
      <c r="AT1347" s="40"/>
      <c r="AU1347" s="40"/>
      <c r="AV1347" s="34" t="s">
        <v>70</v>
      </c>
      <c r="AW1347" s="34" t="s">
        <v>70</v>
      </c>
      <c r="AX1347" s="34" t="s">
        <v>63</v>
      </c>
      <c r="AY1347" s="34" t="s">
        <v>4285</v>
      </c>
      <c r="AZ1347" s="34" t="s">
        <v>64</v>
      </c>
      <c r="BA1347" s="34" t="s">
        <v>65</v>
      </c>
      <c r="BB1347" s="35">
        <v>2027</v>
      </c>
      <c r="BC1347" s="34" t="s">
        <v>66</v>
      </c>
    </row>
    <row r="1348" spans="1:55" x14ac:dyDescent="0.25">
      <c r="A1348" s="34" t="s">
        <v>870</v>
      </c>
      <c r="B1348" s="35">
        <v>66376</v>
      </c>
      <c r="C1348" s="34">
        <v>100</v>
      </c>
      <c r="D1348" s="34" t="s">
        <v>871</v>
      </c>
      <c r="E1348" s="34" t="s">
        <v>4243</v>
      </c>
      <c r="F1348" s="34" t="s">
        <v>631</v>
      </c>
      <c r="G1348" s="34" t="s">
        <v>421</v>
      </c>
      <c r="H1348" s="34" t="s">
        <v>59</v>
      </c>
      <c r="I1348" s="34" t="s">
        <v>114</v>
      </c>
      <c r="J1348" s="36">
        <v>41975</v>
      </c>
      <c r="K1348" s="36"/>
      <c r="L1348" s="34" t="s">
        <v>61</v>
      </c>
      <c r="M1348" s="40"/>
      <c r="N1348" s="41"/>
      <c r="O1348" s="40"/>
      <c r="P1348" s="41" t="s">
        <v>3456</v>
      </c>
      <c r="Q1348" s="40"/>
      <c r="R1348" s="41"/>
      <c r="S1348" s="41"/>
      <c r="T1348" s="41" t="s">
        <v>70</v>
      </c>
      <c r="U1348" s="41"/>
      <c r="V1348" s="41"/>
      <c r="W1348" s="40"/>
      <c r="X1348" s="41" t="s">
        <v>70</v>
      </c>
      <c r="Y1348" s="41"/>
      <c r="Z1348" s="41"/>
      <c r="AA1348" s="41"/>
      <c r="AB1348" s="41"/>
      <c r="AC1348" s="41"/>
      <c r="AD1348" s="40"/>
      <c r="AE1348" s="41"/>
      <c r="AF1348" s="41"/>
      <c r="AG1348" s="41" t="s">
        <v>70</v>
      </c>
      <c r="AH1348" s="41"/>
      <c r="AI1348" s="41"/>
      <c r="AJ1348" s="40"/>
      <c r="AK1348" s="41" t="s">
        <v>70</v>
      </c>
      <c r="AL1348" s="40"/>
      <c r="AM1348" s="41"/>
      <c r="AN1348" s="41"/>
      <c r="AO1348" s="41" t="s">
        <v>70</v>
      </c>
      <c r="AP1348" s="41" t="s">
        <v>70</v>
      </c>
      <c r="AQ1348" s="41" t="s">
        <v>70</v>
      </c>
      <c r="AR1348" s="41" t="s">
        <v>70</v>
      </c>
      <c r="AS1348" s="41" t="s">
        <v>70</v>
      </c>
      <c r="AT1348" s="41"/>
      <c r="AU1348" s="41"/>
      <c r="AV1348" s="34" t="s">
        <v>70</v>
      </c>
      <c r="AW1348" s="34" t="s">
        <v>70</v>
      </c>
      <c r="AX1348" s="34" t="s">
        <v>63</v>
      </c>
      <c r="AY1348" s="34" t="s">
        <v>4288</v>
      </c>
      <c r="AZ1348" s="34" t="s">
        <v>64</v>
      </c>
      <c r="BA1348" s="34" t="s">
        <v>65</v>
      </c>
      <c r="BB1348" s="35">
        <v>2031</v>
      </c>
      <c r="BC1348" s="34" t="s">
        <v>66</v>
      </c>
    </row>
    <row r="1349" spans="1:55" x14ac:dyDescent="0.25">
      <c r="A1349" s="34" t="s">
        <v>1545</v>
      </c>
      <c r="B1349" s="35">
        <v>66288</v>
      </c>
      <c r="C1349" s="34">
        <v>100</v>
      </c>
      <c r="D1349" s="34" t="s">
        <v>1548</v>
      </c>
      <c r="E1349" s="34" t="s">
        <v>1549</v>
      </c>
      <c r="F1349" s="34" t="s">
        <v>1550</v>
      </c>
      <c r="G1349" s="34" t="s">
        <v>3548</v>
      </c>
      <c r="H1349" s="34" t="s">
        <v>59</v>
      </c>
      <c r="I1349" s="34" t="s">
        <v>151</v>
      </c>
      <c r="J1349" s="36">
        <v>41885</v>
      </c>
      <c r="K1349" s="36"/>
      <c r="L1349" s="34" t="s">
        <v>61</v>
      </c>
      <c r="M1349" s="40"/>
      <c r="N1349" s="41"/>
      <c r="O1349" s="40"/>
      <c r="P1349" s="41" t="s">
        <v>3456</v>
      </c>
      <c r="Q1349" s="40"/>
      <c r="R1349" s="41"/>
      <c r="S1349" s="41"/>
      <c r="T1349" s="41" t="s">
        <v>70</v>
      </c>
      <c r="U1349" s="41"/>
      <c r="V1349" s="41"/>
      <c r="W1349" s="40"/>
      <c r="X1349" s="41" t="s">
        <v>70</v>
      </c>
      <c r="Y1349" s="41"/>
      <c r="Z1349" s="40"/>
      <c r="AA1349" s="41"/>
      <c r="AB1349" s="41"/>
      <c r="AC1349" s="41"/>
      <c r="AD1349" s="40"/>
      <c r="AE1349" s="41" t="s">
        <v>3456</v>
      </c>
      <c r="AF1349" s="41" t="s">
        <v>3456</v>
      </c>
      <c r="AG1349" s="41" t="s">
        <v>70</v>
      </c>
      <c r="AH1349" s="41"/>
      <c r="AI1349" s="41" t="s">
        <v>3456</v>
      </c>
      <c r="AJ1349" s="40"/>
      <c r="AK1349" s="41" t="s">
        <v>70</v>
      </c>
      <c r="AL1349" s="40"/>
      <c r="AM1349" s="41"/>
      <c r="AN1349" s="40"/>
      <c r="AO1349" s="41" t="s">
        <v>70</v>
      </c>
      <c r="AP1349" s="41" t="s">
        <v>70</v>
      </c>
      <c r="AQ1349" s="41" t="s">
        <v>70</v>
      </c>
      <c r="AR1349" s="41" t="s">
        <v>70</v>
      </c>
      <c r="AS1349" s="41" t="s">
        <v>70</v>
      </c>
      <c r="AT1349" s="40"/>
      <c r="AU1349" s="40"/>
      <c r="AV1349" s="34" t="s">
        <v>70</v>
      </c>
      <c r="AW1349" s="34" t="s">
        <v>70</v>
      </c>
      <c r="AX1349" s="34" t="s">
        <v>63</v>
      </c>
      <c r="AY1349" s="34" t="s">
        <v>4290</v>
      </c>
      <c r="AZ1349" s="34" t="s">
        <v>64</v>
      </c>
      <c r="BA1349" s="34" t="s">
        <v>65</v>
      </c>
      <c r="BB1349" s="35">
        <v>2029</v>
      </c>
      <c r="BC1349" s="34" t="s">
        <v>66</v>
      </c>
    </row>
    <row r="1350" spans="1:55" x14ac:dyDescent="0.25">
      <c r="A1350" s="34" t="s">
        <v>3234</v>
      </c>
      <c r="B1350" s="35">
        <v>67078</v>
      </c>
      <c r="C1350" s="34">
        <v>100</v>
      </c>
      <c r="D1350" s="34" t="s">
        <v>3237</v>
      </c>
      <c r="E1350" s="34" t="s">
        <v>3238</v>
      </c>
      <c r="F1350" s="34" t="s">
        <v>2411</v>
      </c>
      <c r="G1350" s="34" t="s">
        <v>234</v>
      </c>
      <c r="H1350" s="34" t="s">
        <v>144</v>
      </c>
      <c r="I1350" s="34" t="s">
        <v>102</v>
      </c>
      <c r="J1350" s="36">
        <v>42257</v>
      </c>
      <c r="K1350" s="36"/>
      <c r="L1350" s="34" t="s">
        <v>61</v>
      </c>
      <c r="M1350" s="40"/>
      <c r="N1350" s="41"/>
      <c r="O1350" s="40"/>
      <c r="P1350" s="41" t="s">
        <v>3456</v>
      </c>
      <c r="Q1350" s="40"/>
      <c r="R1350" s="41" t="s">
        <v>3456</v>
      </c>
      <c r="S1350" s="41"/>
      <c r="T1350" s="41" t="s">
        <v>70</v>
      </c>
      <c r="U1350" s="41"/>
      <c r="V1350" s="41"/>
      <c r="W1350" s="40"/>
      <c r="X1350" s="41" t="s">
        <v>70</v>
      </c>
      <c r="Y1350" s="41"/>
      <c r="Z1350" s="40"/>
      <c r="AA1350" s="41"/>
      <c r="AB1350" s="41"/>
      <c r="AC1350" s="41"/>
      <c r="AD1350" s="40"/>
      <c r="AE1350" s="41" t="s">
        <v>3456</v>
      </c>
      <c r="AF1350" s="41"/>
      <c r="AG1350" s="41" t="s">
        <v>70</v>
      </c>
      <c r="AH1350" s="41"/>
      <c r="AI1350" s="41"/>
      <c r="AJ1350" s="40"/>
      <c r="AK1350" s="41" t="s">
        <v>70</v>
      </c>
      <c r="AL1350" s="40"/>
      <c r="AM1350" s="41"/>
      <c r="AN1350" s="40"/>
      <c r="AO1350" s="41" t="s">
        <v>70</v>
      </c>
      <c r="AP1350" s="41" t="s">
        <v>70</v>
      </c>
      <c r="AQ1350" s="41" t="s">
        <v>70</v>
      </c>
      <c r="AR1350" s="41" t="s">
        <v>70</v>
      </c>
      <c r="AS1350" s="41" t="s">
        <v>70</v>
      </c>
      <c r="AT1350" s="40"/>
      <c r="AU1350" s="40"/>
      <c r="AV1350" s="34" t="s">
        <v>70</v>
      </c>
      <c r="AW1350" s="34" t="s">
        <v>70</v>
      </c>
      <c r="AX1350" s="34" t="s">
        <v>63</v>
      </c>
      <c r="AY1350" s="34" t="s">
        <v>4288</v>
      </c>
      <c r="AZ1350" s="34" t="s">
        <v>64</v>
      </c>
      <c r="BA1350" s="34" t="s">
        <v>955</v>
      </c>
      <c r="BB1350" s="35">
        <v>2029</v>
      </c>
      <c r="BC1350" s="34" t="s">
        <v>66</v>
      </c>
    </row>
    <row r="1351" spans="1:55" x14ac:dyDescent="0.25">
      <c r="A1351" s="34" t="s">
        <v>1563</v>
      </c>
      <c r="B1351" s="35">
        <v>66672</v>
      </c>
      <c r="C1351" s="34">
        <v>100</v>
      </c>
      <c r="D1351" s="34" t="s">
        <v>1571</v>
      </c>
      <c r="E1351" s="34" t="s">
        <v>1572</v>
      </c>
      <c r="F1351" s="34" t="s">
        <v>482</v>
      </c>
      <c r="G1351" s="34" t="s">
        <v>3974</v>
      </c>
      <c r="H1351" s="34" t="s">
        <v>59</v>
      </c>
      <c r="I1351" s="34" t="s">
        <v>380</v>
      </c>
      <c r="J1351" s="36">
        <v>42095</v>
      </c>
      <c r="K1351" s="36"/>
      <c r="L1351" s="34" t="s">
        <v>61</v>
      </c>
      <c r="M1351" s="40"/>
      <c r="N1351" s="41"/>
      <c r="O1351" s="40"/>
      <c r="P1351" s="41" t="s">
        <v>3456</v>
      </c>
      <c r="Q1351" s="40"/>
      <c r="R1351" s="41"/>
      <c r="S1351" s="41"/>
      <c r="T1351" s="41" t="s">
        <v>70</v>
      </c>
      <c r="U1351" s="41"/>
      <c r="V1351" s="41"/>
      <c r="W1351" s="40"/>
      <c r="X1351" s="41" t="s">
        <v>70</v>
      </c>
      <c r="Y1351" s="41"/>
      <c r="Z1351" s="40"/>
      <c r="AA1351" s="41"/>
      <c r="AB1351" s="41"/>
      <c r="AC1351" s="41"/>
      <c r="AD1351" s="40"/>
      <c r="AE1351" s="41" t="s">
        <v>3456</v>
      </c>
      <c r="AF1351" s="41" t="s">
        <v>3456</v>
      </c>
      <c r="AG1351" s="41" t="s">
        <v>70</v>
      </c>
      <c r="AH1351" s="41"/>
      <c r="AI1351" s="41" t="s">
        <v>3456</v>
      </c>
      <c r="AJ1351" s="40"/>
      <c r="AK1351" s="41" t="s">
        <v>70</v>
      </c>
      <c r="AL1351" s="40"/>
      <c r="AM1351" s="41"/>
      <c r="AN1351" s="40"/>
      <c r="AO1351" s="41" t="s">
        <v>70</v>
      </c>
      <c r="AP1351" s="41" t="s">
        <v>70</v>
      </c>
      <c r="AQ1351" s="41" t="s">
        <v>70</v>
      </c>
      <c r="AR1351" s="41" t="s">
        <v>70</v>
      </c>
      <c r="AS1351" s="41" t="s">
        <v>70</v>
      </c>
      <c r="AT1351" s="40"/>
      <c r="AU1351" s="40"/>
      <c r="AV1351" s="34" t="s">
        <v>70</v>
      </c>
      <c r="AW1351" s="34" t="s">
        <v>70</v>
      </c>
      <c r="AX1351" s="34" t="s">
        <v>63</v>
      </c>
      <c r="AY1351" s="34" t="s">
        <v>4302</v>
      </c>
      <c r="AZ1351" s="34" t="s">
        <v>64</v>
      </c>
      <c r="BA1351" s="34" t="s">
        <v>65</v>
      </c>
      <c r="BB1351" s="35">
        <v>2031</v>
      </c>
      <c r="BC1351" s="34" t="s">
        <v>185</v>
      </c>
    </row>
    <row r="1352" spans="1:55" x14ac:dyDescent="0.25">
      <c r="A1352" s="34" t="s">
        <v>1502</v>
      </c>
      <c r="B1352" s="35">
        <v>64729</v>
      </c>
      <c r="C1352" s="34">
        <v>100</v>
      </c>
      <c r="D1352" s="34" t="s">
        <v>1511</v>
      </c>
      <c r="E1352" s="34" t="s">
        <v>1512</v>
      </c>
      <c r="F1352" s="34" t="s">
        <v>3971</v>
      </c>
      <c r="G1352" s="34" t="s">
        <v>215</v>
      </c>
      <c r="H1352" s="34" t="s">
        <v>4287</v>
      </c>
      <c r="I1352" s="34" t="s">
        <v>133</v>
      </c>
      <c r="J1352" s="36">
        <v>40452</v>
      </c>
      <c r="K1352" s="36"/>
      <c r="L1352" s="34" t="s">
        <v>61</v>
      </c>
      <c r="M1352" s="40"/>
      <c r="N1352" s="41"/>
      <c r="O1352" s="40"/>
      <c r="P1352" s="41" t="s">
        <v>3456</v>
      </c>
      <c r="Q1352" s="40"/>
      <c r="R1352" s="41"/>
      <c r="S1352" s="41"/>
      <c r="T1352" s="41" t="s">
        <v>70</v>
      </c>
      <c r="U1352" s="41"/>
      <c r="V1352" s="41"/>
      <c r="W1352" s="40"/>
      <c r="X1352" s="41" t="s">
        <v>70</v>
      </c>
      <c r="Y1352" s="41"/>
      <c r="Z1352" s="40"/>
      <c r="AA1352" s="41"/>
      <c r="AB1352" s="41"/>
      <c r="AC1352" s="41"/>
      <c r="AD1352" s="40"/>
      <c r="AE1352" s="41" t="s">
        <v>3456</v>
      </c>
      <c r="AF1352" s="41" t="s">
        <v>3456</v>
      </c>
      <c r="AG1352" s="41" t="s">
        <v>70</v>
      </c>
      <c r="AH1352" s="41"/>
      <c r="AI1352" s="41" t="s">
        <v>3456</v>
      </c>
      <c r="AJ1352" s="40"/>
      <c r="AK1352" s="41" t="s">
        <v>70</v>
      </c>
      <c r="AL1352" s="40"/>
      <c r="AM1352" s="41"/>
      <c r="AN1352" s="40"/>
      <c r="AO1352" s="41" t="s">
        <v>70</v>
      </c>
      <c r="AP1352" s="41" t="s">
        <v>70</v>
      </c>
      <c r="AQ1352" s="41" t="s">
        <v>70</v>
      </c>
      <c r="AR1352" s="41" t="s">
        <v>70</v>
      </c>
      <c r="AS1352" s="41" t="s">
        <v>70</v>
      </c>
      <c r="AT1352" s="40"/>
      <c r="AU1352" s="40"/>
      <c r="AV1352" s="34" t="s">
        <v>70</v>
      </c>
      <c r="AW1352" s="34" t="s">
        <v>70</v>
      </c>
      <c r="AX1352" s="34" t="s">
        <v>63</v>
      </c>
      <c r="AY1352" s="34" t="s">
        <v>4290</v>
      </c>
      <c r="AZ1352" s="34" t="s">
        <v>64</v>
      </c>
      <c r="BA1352" s="34" t="s">
        <v>65</v>
      </c>
      <c r="BB1352" s="35">
        <v>2026</v>
      </c>
      <c r="BC1352" s="34" t="s">
        <v>66</v>
      </c>
    </row>
    <row r="1353" spans="1:55" x14ac:dyDescent="0.25">
      <c r="A1353" s="34" t="s">
        <v>1104</v>
      </c>
      <c r="B1353" s="35">
        <v>64443</v>
      </c>
      <c r="C1353" s="34">
        <v>50</v>
      </c>
      <c r="D1353" s="34" t="s">
        <v>1111</v>
      </c>
      <c r="E1353" s="34" t="s">
        <v>1112</v>
      </c>
      <c r="F1353" s="34" t="s">
        <v>3971</v>
      </c>
      <c r="G1353" s="34" t="s">
        <v>215</v>
      </c>
      <c r="H1353" s="34" t="s">
        <v>4287</v>
      </c>
      <c r="I1353" s="34" t="s">
        <v>133</v>
      </c>
      <c r="J1353" s="36">
        <v>40452</v>
      </c>
      <c r="K1353" s="36">
        <v>45107</v>
      </c>
      <c r="L1353" s="34" t="s">
        <v>71</v>
      </c>
      <c r="M1353" s="40"/>
      <c r="N1353" s="41" t="s">
        <v>3456</v>
      </c>
      <c r="O1353" s="40"/>
      <c r="P1353" s="41"/>
      <c r="Q1353" s="40"/>
      <c r="R1353" s="41"/>
      <c r="S1353" s="41"/>
      <c r="T1353" s="41" t="s">
        <v>70</v>
      </c>
      <c r="U1353" s="41"/>
      <c r="V1353" s="41"/>
      <c r="W1353" s="40">
        <v>32363</v>
      </c>
      <c r="X1353" s="41" t="s">
        <v>70</v>
      </c>
      <c r="Y1353" s="41"/>
      <c r="Z1353" s="41"/>
      <c r="AA1353" s="41"/>
      <c r="AB1353" s="41"/>
      <c r="AC1353" s="41"/>
      <c r="AD1353" s="40">
        <v>45216</v>
      </c>
      <c r="AE1353" s="41" t="s">
        <v>3456</v>
      </c>
      <c r="AF1353" s="41" t="s">
        <v>3456</v>
      </c>
      <c r="AG1353" s="41" t="s">
        <v>3248</v>
      </c>
      <c r="AH1353" s="41"/>
      <c r="AI1353" s="41"/>
      <c r="AJ1353" s="40"/>
      <c r="AK1353" s="41" t="s">
        <v>70</v>
      </c>
      <c r="AL1353" s="40"/>
      <c r="AM1353" s="41"/>
      <c r="AN1353" s="40"/>
      <c r="AO1353" s="41" t="s">
        <v>70</v>
      </c>
      <c r="AP1353" s="41" t="s">
        <v>463</v>
      </c>
      <c r="AQ1353" s="41" t="s">
        <v>409</v>
      </c>
      <c r="AR1353" s="41" t="s">
        <v>407</v>
      </c>
      <c r="AS1353" s="41" t="s">
        <v>70</v>
      </c>
      <c r="AT1353" s="40"/>
      <c r="AU1353" s="40"/>
      <c r="AV1353" s="34" t="s">
        <v>70</v>
      </c>
      <c r="AW1353" s="34" t="s">
        <v>70</v>
      </c>
      <c r="AX1353" s="34" t="s">
        <v>63</v>
      </c>
      <c r="AY1353" s="34" t="s">
        <v>4292</v>
      </c>
      <c r="AZ1353" s="34" t="s">
        <v>464</v>
      </c>
      <c r="BA1353" s="34" t="s">
        <v>465</v>
      </c>
      <c r="BB1353" s="35">
        <v>2026</v>
      </c>
      <c r="BC1353" s="34" t="s">
        <v>66</v>
      </c>
    </row>
    <row r="1354" spans="1:55" x14ac:dyDescent="0.25">
      <c r="A1354" s="34" t="s">
        <v>369</v>
      </c>
      <c r="B1354" s="35">
        <v>64808</v>
      </c>
      <c r="C1354" s="34">
        <v>100</v>
      </c>
      <c r="D1354" s="34" t="s">
        <v>377</v>
      </c>
      <c r="E1354" s="34" t="s">
        <v>378</v>
      </c>
      <c r="F1354" s="34" t="s">
        <v>379</v>
      </c>
      <c r="G1354" s="34" t="s">
        <v>230</v>
      </c>
      <c r="H1354" s="34" t="s">
        <v>59</v>
      </c>
      <c r="I1354" s="34" t="s">
        <v>380</v>
      </c>
      <c r="J1354" s="36">
        <v>40634</v>
      </c>
      <c r="K1354" s="36"/>
      <c r="L1354" s="34" t="s">
        <v>61</v>
      </c>
      <c r="M1354" s="40"/>
      <c r="N1354" s="41"/>
      <c r="O1354" s="40"/>
      <c r="P1354" s="41"/>
      <c r="Q1354" s="40"/>
      <c r="R1354" s="41" t="s">
        <v>3456</v>
      </c>
      <c r="S1354" s="41"/>
      <c r="T1354" s="41" t="s">
        <v>70</v>
      </c>
      <c r="U1354" s="41"/>
      <c r="V1354" s="41"/>
      <c r="W1354" s="40"/>
      <c r="X1354" s="41" t="s">
        <v>70</v>
      </c>
      <c r="Y1354" s="41"/>
      <c r="Z1354" s="41"/>
      <c r="AA1354" s="41"/>
      <c r="AB1354" s="41"/>
      <c r="AC1354" s="41"/>
      <c r="AD1354" s="40"/>
      <c r="AE1354" s="41"/>
      <c r="AF1354" s="41"/>
      <c r="AG1354" s="41" t="s">
        <v>70</v>
      </c>
      <c r="AH1354" s="41"/>
      <c r="AI1354" s="41"/>
      <c r="AJ1354" s="41"/>
      <c r="AK1354" s="41" t="s">
        <v>70</v>
      </c>
      <c r="AL1354" s="41"/>
      <c r="AM1354" s="41"/>
      <c r="AN1354" s="41"/>
      <c r="AO1354" s="41" t="s">
        <v>70</v>
      </c>
      <c r="AP1354" s="41" t="s">
        <v>70</v>
      </c>
      <c r="AQ1354" s="41" t="s">
        <v>70</v>
      </c>
      <c r="AR1354" s="41" t="s">
        <v>70</v>
      </c>
      <c r="AS1354" s="41" t="s">
        <v>70</v>
      </c>
      <c r="AT1354" s="41"/>
      <c r="AU1354" s="41"/>
      <c r="AV1354" s="34" t="s">
        <v>70</v>
      </c>
      <c r="AW1354" s="34" t="s">
        <v>70</v>
      </c>
      <c r="AX1354" s="34" t="s">
        <v>133</v>
      </c>
      <c r="AY1354" s="34" t="s">
        <v>4289</v>
      </c>
      <c r="AZ1354" s="34" t="s">
        <v>64</v>
      </c>
      <c r="BA1354" s="34" t="s">
        <v>65</v>
      </c>
      <c r="BB1354" s="35">
        <v>2026</v>
      </c>
      <c r="BC1354" s="34" t="s">
        <v>66</v>
      </c>
    </row>
    <row r="1355" spans="1:55" x14ac:dyDescent="0.25">
      <c r="A1355" s="34" t="s">
        <v>3018</v>
      </c>
      <c r="B1355" s="35">
        <v>65778</v>
      </c>
      <c r="C1355" s="34">
        <v>100</v>
      </c>
      <c r="D1355" s="34" t="s">
        <v>3021</v>
      </c>
      <c r="E1355" s="34" t="s">
        <v>3022</v>
      </c>
      <c r="F1355" s="34" t="s">
        <v>3023</v>
      </c>
      <c r="G1355" s="34" t="s">
        <v>3520</v>
      </c>
      <c r="H1355" s="34" t="s">
        <v>4287</v>
      </c>
      <c r="I1355" s="34" t="s">
        <v>757</v>
      </c>
      <c r="J1355" s="36">
        <v>41635</v>
      </c>
      <c r="K1355" s="36"/>
      <c r="L1355" s="34" t="s">
        <v>61</v>
      </c>
      <c r="M1355" s="40"/>
      <c r="N1355" s="41"/>
      <c r="O1355" s="40"/>
      <c r="P1355" s="41" t="s">
        <v>3456</v>
      </c>
      <c r="Q1355" s="40"/>
      <c r="R1355" s="41" t="s">
        <v>3456</v>
      </c>
      <c r="S1355" s="41"/>
      <c r="T1355" s="41" t="s">
        <v>70</v>
      </c>
      <c r="U1355" s="41"/>
      <c r="V1355" s="41"/>
      <c r="W1355" s="40"/>
      <c r="X1355" s="41" t="s">
        <v>70</v>
      </c>
      <c r="Y1355" s="41"/>
      <c r="Z1355" s="40"/>
      <c r="AA1355" s="41"/>
      <c r="AB1355" s="41"/>
      <c r="AC1355" s="41"/>
      <c r="AD1355" s="40"/>
      <c r="AE1355" s="41" t="s">
        <v>3456</v>
      </c>
      <c r="AF1355" s="41" t="s">
        <v>3456</v>
      </c>
      <c r="AG1355" s="41" t="s">
        <v>70</v>
      </c>
      <c r="AH1355" s="41"/>
      <c r="AI1355" s="41"/>
      <c r="AJ1355" s="40"/>
      <c r="AK1355" s="41" t="s">
        <v>70</v>
      </c>
      <c r="AL1355" s="40"/>
      <c r="AM1355" s="41"/>
      <c r="AN1355" s="40"/>
      <c r="AO1355" s="41" t="s">
        <v>70</v>
      </c>
      <c r="AP1355" s="41" t="s">
        <v>70</v>
      </c>
      <c r="AQ1355" s="41" t="s">
        <v>70</v>
      </c>
      <c r="AR1355" s="41" t="s">
        <v>70</v>
      </c>
      <c r="AS1355" s="41" t="s">
        <v>70</v>
      </c>
      <c r="AT1355" s="40"/>
      <c r="AU1355" s="40"/>
      <c r="AV1355" s="34" t="s">
        <v>70</v>
      </c>
      <c r="AW1355" s="34" t="s">
        <v>70</v>
      </c>
      <c r="AX1355" s="34" t="s">
        <v>63</v>
      </c>
      <c r="AY1355" s="34" t="s">
        <v>4302</v>
      </c>
      <c r="AZ1355" s="34" t="s">
        <v>64</v>
      </c>
      <c r="BA1355" s="34" t="s">
        <v>65</v>
      </c>
      <c r="BB1355" s="35">
        <v>2029</v>
      </c>
      <c r="BC1355" s="34" t="s">
        <v>66</v>
      </c>
    </row>
    <row r="1356" spans="1:55" x14ac:dyDescent="0.25">
      <c r="A1356" s="34" t="s">
        <v>2778</v>
      </c>
      <c r="B1356" s="35">
        <v>60400</v>
      </c>
      <c r="C1356" s="34">
        <v>100</v>
      </c>
      <c r="D1356" s="34" t="s">
        <v>2796</v>
      </c>
      <c r="E1356" s="34" t="s">
        <v>2797</v>
      </c>
      <c r="F1356" s="34" t="s">
        <v>2196</v>
      </c>
      <c r="G1356" s="34" t="s">
        <v>3982</v>
      </c>
      <c r="H1356" s="34" t="s">
        <v>144</v>
      </c>
      <c r="I1356" s="34" t="s">
        <v>1233</v>
      </c>
      <c r="J1356" s="36">
        <v>37253</v>
      </c>
      <c r="K1356" s="36"/>
      <c r="L1356" s="34" t="s">
        <v>61</v>
      </c>
      <c r="M1356" s="40"/>
      <c r="N1356" s="41"/>
      <c r="O1356" s="40"/>
      <c r="P1356" s="41"/>
      <c r="Q1356" s="40"/>
      <c r="R1356" s="41" t="s">
        <v>3456</v>
      </c>
      <c r="S1356" s="41"/>
      <c r="T1356" s="41" t="s">
        <v>70</v>
      </c>
      <c r="U1356" s="41"/>
      <c r="V1356" s="41"/>
      <c r="W1356" s="40"/>
      <c r="X1356" s="41" t="s">
        <v>70</v>
      </c>
      <c r="Y1356" s="41"/>
      <c r="Z1356" s="40"/>
      <c r="AA1356" s="41"/>
      <c r="AB1356" s="41"/>
      <c r="AC1356" s="41"/>
      <c r="AD1356" s="40"/>
      <c r="AE1356" s="41" t="s">
        <v>3456</v>
      </c>
      <c r="AF1356" s="41" t="s">
        <v>3456</v>
      </c>
      <c r="AG1356" s="41" t="s">
        <v>70</v>
      </c>
      <c r="AH1356" s="41"/>
      <c r="AI1356" s="41"/>
      <c r="AJ1356" s="40"/>
      <c r="AK1356" s="41" t="s">
        <v>70</v>
      </c>
      <c r="AL1356" s="40"/>
      <c r="AM1356" s="41"/>
      <c r="AN1356" s="40"/>
      <c r="AO1356" s="41" t="s">
        <v>70</v>
      </c>
      <c r="AP1356" s="41" t="s">
        <v>70</v>
      </c>
      <c r="AQ1356" s="41" t="s">
        <v>70</v>
      </c>
      <c r="AR1356" s="41" t="s">
        <v>70</v>
      </c>
      <c r="AS1356" s="41" t="s">
        <v>70</v>
      </c>
      <c r="AT1356" s="40"/>
      <c r="AU1356" s="40"/>
      <c r="AV1356" s="34" t="s">
        <v>70</v>
      </c>
      <c r="AW1356" s="34" t="s">
        <v>70</v>
      </c>
      <c r="AX1356" s="34" t="s">
        <v>133</v>
      </c>
      <c r="AY1356" s="34" t="s">
        <v>4292</v>
      </c>
      <c r="AZ1356" s="34" t="s">
        <v>64</v>
      </c>
      <c r="BA1356" s="34" t="s">
        <v>423</v>
      </c>
      <c r="BB1356" s="35">
        <v>2016</v>
      </c>
      <c r="BC1356" s="34" t="s">
        <v>185</v>
      </c>
    </row>
    <row r="1357" spans="1:55" x14ac:dyDescent="0.25">
      <c r="A1357" s="34" t="s">
        <v>996</v>
      </c>
      <c r="B1357" s="35">
        <v>62289</v>
      </c>
      <c r="C1357" s="34">
        <v>100</v>
      </c>
      <c r="D1357" s="34" t="s">
        <v>999</v>
      </c>
      <c r="E1357" s="34" t="s">
        <v>1000</v>
      </c>
      <c r="F1357" s="34" t="s">
        <v>1001</v>
      </c>
      <c r="G1357" s="34" t="s">
        <v>3521</v>
      </c>
      <c r="H1357" s="34" t="s">
        <v>4287</v>
      </c>
      <c r="I1357" s="34" t="s">
        <v>3501</v>
      </c>
      <c r="J1357" s="36">
        <v>39021</v>
      </c>
      <c r="K1357" s="36"/>
      <c r="L1357" s="34" t="s">
        <v>61</v>
      </c>
      <c r="M1357" s="40">
        <v>45281</v>
      </c>
      <c r="N1357" s="41"/>
      <c r="O1357" s="40"/>
      <c r="P1357" s="41"/>
      <c r="Q1357" s="40"/>
      <c r="R1357" s="41"/>
      <c r="S1357" s="41"/>
      <c r="T1357" s="41" t="s">
        <v>70</v>
      </c>
      <c r="U1357" s="41"/>
      <c r="V1357" s="41"/>
      <c r="W1357" s="40"/>
      <c r="X1357" s="41" t="s">
        <v>70</v>
      </c>
      <c r="Y1357" s="41"/>
      <c r="Z1357" s="41"/>
      <c r="AA1357" s="41"/>
      <c r="AB1357" s="41"/>
      <c r="AC1357" s="41"/>
      <c r="AD1357" s="40"/>
      <c r="AE1357" s="41" t="s">
        <v>3456</v>
      </c>
      <c r="AF1357" s="41"/>
      <c r="AG1357" s="41" t="s">
        <v>70</v>
      </c>
      <c r="AH1357" s="41"/>
      <c r="AI1357" s="41"/>
      <c r="AJ1357" s="40"/>
      <c r="AK1357" s="41" t="s">
        <v>70</v>
      </c>
      <c r="AL1357" s="40"/>
      <c r="AM1357" s="41"/>
      <c r="AN1357" s="40"/>
      <c r="AO1357" s="41" t="s">
        <v>70</v>
      </c>
      <c r="AP1357" s="41" t="s">
        <v>70</v>
      </c>
      <c r="AQ1357" s="41" t="s">
        <v>70</v>
      </c>
      <c r="AR1357" s="41" t="s">
        <v>70</v>
      </c>
      <c r="AS1357" s="41" t="s">
        <v>70</v>
      </c>
      <c r="AT1357" s="40"/>
      <c r="AU1357" s="40"/>
      <c r="AV1357" s="34" t="s">
        <v>70</v>
      </c>
      <c r="AW1357" s="34" t="s">
        <v>70</v>
      </c>
      <c r="AX1357" s="34" t="s">
        <v>63</v>
      </c>
      <c r="AY1357" s="34" t="s">
        <v>4292</v>
      </c>
      <c r="AZ1357" s="34" t="s">
        <v>64</v>
      </c>
      <c r="BA1357" s="34" t="s">
        <v>65</v>
      </c>
      <c r="BB1357" s="35">
        <v>2022</v>
      </c>
      <c r="BC1357" s="34" t="s">
        <v>66</v>
      </c>
    </row>
    <row r="1358" spans="1:55" x14ac:dyDescent="0.25">
      <c r="A1358" s="34" t="s">
        <v>2656</v>
      </c>
      <c r="B1358" s="35">
        <v>79749</v>
      </c>
      <c r="C1358" s="34">
        <v>22.75</v>
      </c>
      <c r="D1358" s="34" t="s">
        <v>3543</v>
      </c>
      <c r="E1358" s="34" t="s">
        <v>3542</v>
      </c>
      <c r="F1358" s="34" t="s">
        <v>539</v>
      </c>
      <c r="G1358" s="34" t="s">
        <v>287</v>
      </c>
      <c r="H1358" s="34" t="s">
        <v>144</v>
      </c>
      <c r="I1358" s="34" t="s">
        <v>118</v>
      </c>
      <c r="J1358" s="36">
        <v>44490</v>
      </c>
      <c r="K1358" s="36"/>
      <c r="L1358" s="34" t="s">
        <v>61</v>
      </c>
      <c r="M1358" s="40"/>
      <c r="N1358" s="41" t="s">
        <v>3456</v>
      </c>
      <c r="O1358" s="40"/>
      <c r="P1358" s="41" t="s">
        <v>3456</v>
      </c>
      <c r="Q1358" s="40"/>
      <c r="R1358" s="41" t="s">
        <v>3456</v>
      </c>
      <c r="S1358" s="41" t="s">
        <v>3456</v>
      </c>
      <c r="T1358" s="41" t="s">
        <v>70</v>
      </c>
      <c r="U1358" s="41"/>
      <c r="V1358" s="41"/>
      <c r="W1358" s="40"/>
      <c r="X1358" s="41" t="s">
        <v>70</v>
      </c>
      <c r="Y1358" s="41"/>
      <c r="Z1358" s="40"/>
      <c r="AA1358" s="41"/>
      <c r="AB1358" s="41"/>
      <c r="AC1358" s="41"/>
      <c r="AD1358" s="40"/>
      <c r="AE1358" s="41" t="s">
        <v>3456</v>
      </c>
      <c r="AF1358" s="41" t="s">
        <v>3456</v>
      </c>
      <c r="AG1358" s="41" t="s">
        <v>70</v>
      </c>
      <c r="AH1358" s="41"/>
      <c r="AI1358" s="41"/>
      <c r="AJ1358" s="40"/>
      <c r="AK1358" s="41" t="s">
        <v>70</v>
      </c>
      <c r="AL1358" s="40"/>
      <c r="AM1358" s="41"/>
      <c r="AN1358" s="40"/>
      <c r="AO1358" s="41" t="s">
        <v>70</v>
      </c>
      <c r="AP1358" s="41" t="s">
        <v>70</v>
      </c>
      <c r="AQ1358" s="41" t="s">
        <v>70</v>
      </c>
      <c r="AR1358" s="41" t="s">
        <v>70</v>
      </c>
      <c r="AS1358" s="41" t="s">
        <v>70</v>
      </c>
      <c r="AT1358" s="40"/>
      <c r="AU1358" s="40"/>
      <c r="AV1358" s="34" t="s">
        <v>70</v>
      </c>
      <c r="AW1358" s="34" t="s">
        <v>70</v>
      </c>
      <c r="AX1358" s="34" t="s">
        <v>63</v>
      </c>
      <c r="AY1358" s="34" t="s">
        <v>4311</v>
      </c>
      <c r="AZ1358" s="34" t="s">
        <v>64</v>
      </c>
      <c r="BA1358" s="34" t="s">
        <v>65</v>
      </c>
      <c r="BB1358" s="35">
        <v>2038</v>
      </c>
      <c r="BC1358" s="34" t="s">
        <v>66</v>
      </c>
    </row>
    <row r="1359" spans="1:55" x14ac:dyDescent="0.25">
      <c r="A1359" s="34" t="s">
        <v>1855</v>
      </c>
      <c r="B1359" s="35">
        <v>78315</v>
      </c>
      <c r="C1359" s="34">
        <v>100</v>
      </c>
      <c r="D1359" s="34" t="s">
        <v>1856</v>
      </c>
      <c r="E1359" s="34" t="s">
        <v>1857</v>
      </c>
      <c r="F1359" s="34" t="s">
        <v>523</v>
      </c>
      <c r="G1359" s="34" t="s">
        <v>150</v>
      </c>
      <c r="H1359" s="34" t="s">
        <v>4287</v>
      </c>
      <c r="I1359" s="34" t="s">
        <v>118</v>
      </c>
      <c r="J1359" s="36">
        <v>44028</v>
      </c>
      <c r="K1359" s="36"/>
      <c r="L1359" s="34" t="s">
        <v>61</v>
      </c>
      <c r="M1359" s="40">
        <v>45267</v>
      </c>
      <c r="N1359" s="41"/>
      <c r="O1359" s="40"/>
      <c r="P1359" s="41" t="s">
        <v>3456</v>
      </c>
      <c r="Q1359" s="40"/>
      <c r="R1359" s="41"/>
      <c r="S1359" s="41"/>
      <c r="T1359" s="41" t="s">
        <v>70</v>
      </c>
      <c r="U1359" s="41"/>
      <c r="V1359" s="41"/>
      <c r="W1359" s="40"/>
      <c r="X1359" s="41" t="s">
        <v>70</v>
      </c>
      <c r="Y1359" s="41"/>
      <c r="Z1359" s="40"/>
      <c r="AA1359" s="41"/>
      <c r="AB1359" s="41"/>
      <c r="AC1359" s="41"/>
      <c r="AD1359" s="40"/>
      <c r="AE1359" s="41" t="s">
        <v>3456</v>
      </c>
      <c r="AF1359" s="41" t="s">
        <v>3456</v>
      </c>
      <c r="AG1359" s="41" t="s">
        <v>70</v>
      </c>
      <c r="AH1359" s="41"/>
      <c r="AI1359" s="41"/>
      <c r="AJ1359" s="40"/>
      <c r="AK1359" s="41" t="s">
        <v>70</v>
      </c>
      <c r="AL1359" s="40"/>
      <c r="AM1359" s="41"/>
      <c r="AN1359" s="40"/>
      <c r="AO1359" s="41" t="s">
        <v>70</v>
      </c>
      <c r="AP1359" s="41" t="s">
        <v>70</v>
      </c>
      <c r="AQ1359" s="41" t="s">
        <v>70</v>
      </c>
      <c r="AR1359" s="41" t="s">
        <v>70</v>
      </c>
      <c r="AS1359" s="41" t="s">
        <v>70</v>
      </c>
      <c r="AT1359" s="40"/>
      <c r="AU1359" s="40"/>
      <c r="AV1359" s="34" t="s">
        <v>70</v>
      </c>
      <c r="AW1359" s="34" t="s">
        <v>70</v>
      </c>
      <c r="AX1359" s="34" t="s">
        <v>63</v>
      </c>
      <c r="AY1359" s="34" t="s">
        <v>4286</v>
      </c>
      <c r="AZ1359" s="34" t="s">
        <v>64</v>
      </c>
      <c r="BA1359" s="34" t="s">
        <v>65</v>
      </c>
      <c r="BB1359" s="35">
        <v>2036</v>
      </c>
      <c r="BC1359" s="34" t="s">
        <v>103</v>
      </c>
    </row>
    <row r="1360" spans="1:55" x14ac:dyDescent="0.25">
      <c r="A1360" s="34" t="s">
        <v>1641</v>
      </c>
      <c r="B1360" s="35">
        <v>65587</v>
      </c>
      <c r="C1360" s="34">
        <v>100</v>
      </c>
      <c r="D1360" s="34" t="s">
        <v>1655</v>
      </c>
      <c r="E1360" s="34" t="s">
        <v>1656</v>
      </c>
      <c r="F1360" s="34" t="s">
        <v>2391</v>
      </c>
      <c r="G1360" s="34" t="s">
        <v>155</v>
      </c>
      <c r="H1360" s="34" t="s">
        <v>208</v>
      </c>
      <c r="I1360" s="34" t="s">
        <v>1657</v>
      </c>
      <c r="J1360" s="36">
        <v>41233</v>
      </c>
      <c r="K1360" s="36"/>
      <c r="L1360" s="34" t="s">
        <v>61</v>
      </c>
      <c r="M1360" s="40"/>
      <c r="N1360" s="41"/>
      <c r="O1360" s="40"/>
      <c r="P1360" s="41" t="s">
        <v>3456</v>
      </c>
      <c r="Q1360" s="40"/>
      <c r="R1360" s="41" t="s">
        <v>3456</v>
      </c>
      <c r="S1360" s="41"/>
      <c r="T1360" s="41" t="s">
        <v>70</v>
      </c>
      <c r="U1360" s="41"/>
      <c r="V1360" s="41"/>
      <c r="W1360" s="40"/>
      <c r="X1360" s="41" t="s">
        <v>70</v>
      </c>
      <c r="Y1360" s="41"/>
      <c r="Z1360" s="40"/>
      <c r="AA1360" s="41"/>
      <c r="AB1360" s="41"/>
      <c r="AC1360" s="41"/>
      <c r="AD1360" s="40"/>
      <c r="AE1360" s="41" t="s">
        <v>3456</v>
      </c>
      <c r="AF1360" s="41"/>
      <c r="AG1360" s="41" t="s">
        <v>70</v>
      </c>
      <c r="AH1360" s="41"/>
      <c r="AI1360" s="41"/>
      <c r="AJ1360" s="40"/>
      <c r="AK1360" s="41" t="s">
        <v>70</v>
      </c>
      <c r="AL1360" s="40"/>
      <c r="AM1360" s="41"/>
      <c r="AN1360" s="40"/>
      <c r="AO1360" s="41" t="s">
        <v>70</v>
      </c>
      <c r="AP1360" s="41" t="s">
        <v>70</v>
      </c>
      <c r="AQ1360" s="41" t="s">
        <v>70</v>
      </c>
      <c r="AR1360" s="41" t="s">
        <v>70</v>
      </c>
      <c r="AS1360" s="41" t="s">
        <v>70</v>
      </c>
      <c r="AT1360" s="40"/>
      <c r="AU1360" s="40"/>
      <c r="AV1360" s="34" t="s">
        <v>70</v>
      </c>
      <c r="AW1360" s="34" t="s">
        <v>70</v>
      </c>
      <c r="AX1360" s="34" t="s">
        <v>133</v>
      </c>
      <c r="AY1360" s="34" t="s">
        <v>4292</v>
      </c>
      <c r="AZ1360" s="34" t="s">
        <v>64</v>
      </c>
      <c r="BA1360" s="34" t="s">
        <v>65</v>
      </c>
      <c r="BB1360" s="35">
        <v>2027</v>
      </c>
      <c r="BC1360" s="34" t="s">
        <v>66</v>
      </c>
    </row>
    <row r="1361" spans="1:55" x14ac:dyDescent="0.25">
      <c r="A1361" s="34" t="s">
        <v>4348</v>
      </c>
      <c r="B1361" s="35">
        <v>81623</v>
      </c>
      <c r="C1361" s="34">
        <v>100</v>
      </c>
      <c r="D1361" s="34" t="s">
        <v>4369</v>
      </c>
      <c r="E1361" s="34" t="s">
        <v>4370</v>
      </c>
      <c r="F1361" s="34" t="s">
        <v>4371</v>
      </c>
      <c r="G1361" s="34" t="s">
        <v>234</v>
      </c>
      <c r="H1361" s="34" t="s">
        <v>144</v>
      </c>
      <c r="I1361" s="34" t="s">
        <v>160</v>
      </c>
      <c r="J1361" s="36">
        <v>45133</v>
      </c>
      <c r="K1361" s="36"/>
      <c r="L1361" s="34" t="s">
        <v>71</v>
      </c>
      <c r="M1361" s="40"/>
      <c r="N1361" s="41" t="s">
        <v>3456</v>
      </c>
      <c r="O1361" s="40">
        <v>32363</v>
      </c>
      <c r="P1361" s="41"/>
      <c r="Q1361" s="40">
        <v>32363</v>
      </c>
      <c r="R1361" s="41"/>
      <c r="S1361" s="41"/>
      <c r="T1361" s="41" t="s">
        <v>70</v>
      </c>
      <c r="U1361" s="41"/>
      <c r="V1361" s="41"/>
      <c r="W1361" s="40">
        <v>32363</v>
      </c>
      <c r="X1361" s="41" t="s">
        <v>70</v>
      </c>
      <c r="Y1361" s="41"/>
      <c r="Z1361" s="41"/>
      <c r="AA1361" s="41" t="s">
        <v>3456</v>
      </c>
      <c r="AB1361" s="41"/>
      <c r="AC1361" s="41"/>
      <c r="AD1361" s="40"/>
      <c r="AE1361" s="41" t="s">
        <v>3456</v>
      </c>
      <c r="AF1361" s="41" t="s">
        <v>3456</v>
      </c>
      <c r="AG1361" s="41" t="s">
        <v>70</v>
      </c>
      <c r="AH1361" s="41"/>
      <c r="AI1361" s="41"/>
      <c r="AJ1361" s="40"/>
      <c r="AK1361" s="41" t="s">
        <v>70</v>
      </c>
      <c r="AL1361" s="40"/>
      <c r="AM1361" s="41"/>
      <c r="AN1361" s="40"/>
      <c r="AO1361" s="41" t="s">
        <v>70</v>
      </c>
      <c r="AP1361" s="41" t="s">
        <v>70</v>
      </c>
      <c r="AQ1361" s="41" t="s">
        <v>70</v>
      </c>
      <c r="AR1361" s="41" t="s">
        <v>70</v>
      </c>
      <c r="AS1361" s="41" t="s">
        <v>70</v>
      </c>
      <c r="AT1361" s="40"/>
      <c r="AU1361" s="40"/>
      <c r="AV1361" s="34" t="s">
        <v>70</v>
      </c>
      <c r="AW1361" s="34" t="s">
        <v>70</v>
      </c>
      <c r="AX1361" s="34" t="s">
        <v>63</v>
      </c>
      <c r="AY1361" s="34" t="s">
        <v>70</v>
      </c>
      <c r="AZ1361" s="34" t="s">
        <v>64</v>
      </c>
      <c r="BA1361" s="34" t="s">
        <v>65</v>
      </c>
      <c r="BB1361" s="35">
        <v>2039</v>
      </c>
      <c r="BC1361" s="34" t="s">
        <v>66</v>
      </c>
    </row>
    <row r="1362" spans="1:55" x14ac:dyDescent="0.25">
      <c r="A1362" s="34" t="s">
        <v>265</v>
      </c>
      <c r="B1362" s="35">
        <v>64934</v>
      </c>
      <c r="C1362" s="34">
        <v>87.63</v>
      </c>
      <c r="D1362" s="34" t="s">
        <v>337</v>
      </c>
      <c r="E1362" s="34" t="s">
        <v>4177</v>
      </c>
      <c r="F1362" s="34" t="s">
        <v>4176</v>
      </c>
      <c r="G1362" s="34" t="s">
        <v>131</v>
      </c>
      <c r="H1362" s="34" t="s">
        <v>59</v>
      </c>
      <c r="I1362" s="34" t="s">
        <v>200</v>
      </c>
      <c r="J1362" s="36">
        <v>40521</v>
      </c>
      <c r="K1362" s="36"/>
      <c r="L1362" s="34" t="s">
        <v>61</v>
      </c>
      <c r="M1362" s="40"/>
      <c r="N1362" s="41"/>
      <c r="O1362" s="40"/>
      <c r="P1362" s="41" t="s">
        <v>3456</v>
      </c>
      <c r="Q1362" s="40"/>
      <c r="R1362" s="41" t="s">
        <v>3456</v>
      </c>
      <c r="S1362" s="41"/>
      <c r="T1362" s="41" t="s">
        <v>70</v>
      </c>
      <c r="U1362" s="41"/>
      <c r="V1362" s="41"/>
      <c r="W1362" s="40"/>
      <c r="X1362" s="41" t="s">
        <v>70</v>
      </c>
      <c r="Y1362" s="41"/>
      <c r="Z1362" s="41"/>
      <c r="AA1362" s="41"/>
      <c r="AB1362" s="41"/>
      <c r="AC1362" s="41"/>
      <c r="AD1362" s="41"/>
      <c r="AE1362" s="41"/>
      <c r="AF1362" s="41"/>
      <c r="AG1362" s="41" t="s">
        <v>70</v>
      </c>
      <c r="AH1362" s="41"/>
      <c r="AI1362" s="41"/>
      <c r="AJ1362" s="41"/>
      <c r="AK1362" s="41" t="s">
        <v>70</v>
      </c>
      <c r="AL1362" s="41"/>
      <c r="AM1362" s="41"/>
      <c r="AN1362" s="41"/>
      <c r="AO1362" s="41" t="s">
        <v>70</v>
      </c>
      <c r="AP1362" s="41"/>
      <c r="AQ1362" s="41"/>
      <c r="AR1362" s="41"/>
      <c r="AS1362" s="41"/>
      <c r="AT1362" s="41"/>
      <c r="AU1362" s="41"/>
      <c r="AV1362" s="34" t="s">
        <v>70</v>
      </c>
      <c r="AW1362" s="34" t="s">
        <v>70</v>
      </c>
      <c r="AX1362" s="34" t="s">
        <v>133</v>
      </c>
      <c r="AY1362" s="34" t="s">
        <v>4292</v>
      </c>
      <c r="AZ1362" s="34" t="s">
        <v>64</v>
      </c>
      <c r="BA1362" s="34" t="s">
        <v>65</v>
      </c>
      <c r="BB1362" s="35">
        <v>2026</v>
      </c>
      <c r="BC1362" s="34" t="s">
        <v>66</v>
      </c>
    </row>
    <row r="1363" spans="1:55" x14ac:dyDescent="0.25">
      <c r="A1363" s="34" t="s">
        <v>498</v>
      </c>
      <c r="B1363" s="35">
        <v>67469</v>
      </c>
      <c r="C1363" s="34">
        <v>100</v>
      </c>
      <c r="D1363" s="34" t="s">
        <v>515</v>
      </c>
      <c r="E1363" s="34" t="s">
        <v>516</v>
      </c>
      <c r="F1363" s="34" t="s">
        <v>501</v>
      </c>
      <c r="G1363" s="34" t="s">
        <v>421</v>
      </c>
      <c r="H1363" s="34" t="s">
        <v>59</v>
      </c>
      <c r="I1363" s="34" t="s">
        <v>422</v>
      </c>
      <c r="J1363" s="36">
        <v>42837</v>
      </c>
      <c r="K1363" s="36"/>
      <c r="L1363" s="34" t="s">
        <v>61</v>
      </c>
      <c r="M1363" s="40"/>
      <c r="N1363" s="41"/>
      <c r="O1363" s="40"/>
      <c r="P1363" s="41" t="s">
        <v>3456</v>
      </c>
      <c r="Q1363" s="40"/>
      <c r="R1363" s="41"/>
      <c r="S1363" s="41"/>
      <c r="T1363" s="41" t="s">
        <v>70</v>
      </c>
      <c r="U1363" s="41"/>
      <c r="V1363" s="41"/>
      <c r="W1363" s="40"/>
      <c r="X1363" s="41" t="s">
        <v>70</v>
      </c>
      <c r="Y1363" s="41"/>
      <c r="Z1363" s="41"/>
      <c r="AA1363" s="41"/>
      <c r="AB1363" s="41"/>
      <c r="AC1363" s="41"/>
      <c r="AD1363" s="40"/>
      <c r="AE1363" s="41" t="s">
        <v>3456</v>
      </c>
      <c r="AF1363" s="41" t="s">
        <v>3456</v>
      </c>
      <c r="AG1363" s="41" t="s">
        <v>70</v>
      </c>
      <c r="AH1363" s="41"/>
      <c r="AI1363" s="41"/>
      <c r="AJ1363" s="40"/>
      <c r="AK1363" s="41" t="s">
        <v>70</v>
      </c>
      <c r="AL1363" s="41"/>
      <c r="AM1363" s="41"/>
      <c r="AN1363" s="41"/>
      <c r="AO1363" s="41" t="s">
        <v>70</v>
      </c>
      <c r="AP1363" s="41" t="s">
        <v>70</v>
      </c>
      <c r="AQ1363" s="41" t="s">
        <v>70</v>
      </c>
      <c r="AR1363" s="41" t="s">
        <v>70</v>
      </c>
      <c r="AS1363" s="41" t="s">
        <v>70</v>
      </c>
      <c r="AT1363" s="41"/>
      <c r="AU1363" s="41"/>
      <c r="AV1363" s="34" t="s">
        <v>70</v>
      </c>
      <c r="AW1363" s="34" t="s">
        <v>70</v>
      </c>
      <c r="AX1363" s="34" t="s">
        <v>133</v>
      </c>
      <c r="AY1363" s="34" t="s">
        <v>4289</v>
      </c>
      <c r="AZ1363" s="34" t="s">
        <v>64</v>
      </c>
      <c r="BA1363" s="34" t="s">
        <v>65</v>
      </c>
      <c r="BB1363" s="35">
        <v>2033</v>
      </c>
      <c r="BC1363" s="34" t="s">
        <v>66</v>
      </c>
    </row>
    <row r="1364" spans="1:55" x14ac:dyDescent="0.25">
      <c r="A1364" s="34" t="s">
        <v>134</v>
      </c>
      <c r="B1364" s="35">
        <v>64033</v>
      </c>
      <c r="C1364" s="34">
        <v>100</v>
      </c>
      <c r="D1364" s="34" t="s">
        <v>164</v>
      </c>
      <c r="E1364" s="34" t="s">
        <v>165</v>
      </c>
      <c r="F1364" s="34" t="s">
        <v>149</v>
      </c>
      <c r="G1364" s="34" t="s">
        <v>3527</v>
      </c>
      <c r="H1364" s="34" t="s">
        <v>4287</v>
      </c>
      <c r="I1364" s="34" t="s">
        <v>70</v>
      </c>
      <c r="J1364" s="36">
        <v>40422</v>
      </c>
      <c r="K1364" s="36"/>
      <c r="L1364" s="34" t="s">
        <v>61</v>
      </c>
      <c r="M1364" s="40"/>
      <c r="N1364" s="41"/>
      <c r="O1364" s="40"/>
      <c r="P1364" s="41"/>
      <c r="Q1364" s="40"/>
      <c r="R1364" s="41"/>
      <c r="S1364" s="41"/>
      <c r="T1364" s="41" t="s">
        <v>70</v>
      </c>
      <c r="U1364" s="41"/>
      <c r="V1364" s="41"/>
      <c r="W1364" s="40"/>
      <c r="X1364" s="41" t="s">
        <v>70</v>
      </c>
      <c r="Y1364" s="41"/>
      <c r="Z1364" s="41"/>
      <c r="AA1364" s="41"/>
      <c r="AB1364" s="41"/>
      <c r="AC1364" s="41"/>
      <c r="AD1364" s="41"/>
      <c r="AE1364" s="41"/>
      <c r="AF1364" s="41"/>
      <c r="AG1364" s="41" t="s">
        <v>70</v>
      </c>
      <c r="AH1364" s="41"/>
      <c r="AI1364" s="41"/>
      <c r="AJ1364" s="41"/>
      <c r="AK1364" s="41" t="s">
        <v>70</v>
      </c>
      <c r="AL1364" s="41"/>
      <c r="AM1364" s="41"/>
      <c r="AN1364" s="41"/>
      <c r="AO1364" s="41" t="s">
        <v>70</v>
      </c>
      <c r="AP1364" s="41"/>
      <c r="AQ1364" s="41"/>
      <c r="AR1364" s="41"/>
      <c r="AS1364" s="41"/>
      <c r="AT1364" s="41"/>
      <c r="AU1364" s="41"/>
      <c r="AV1364" s="34" t="s">
        <v>151</v>
      </c>
      <c r="AW1364" s="34" t="s">
        <v>133</v>
      </c>
      <c r="AX1364" s="34" t="s">
        <v>133</v>
      </c>
      <c r="AY1364" s="34" t="s">
        <v>4290</v>
      </c>
      <c r="AZ1364" s="34" t="s">
        <v>64</v>
      </c>
      <c r="BA1364" s="34" t="s">
        <v>65</v>
      </c>
      <c r="BB1364" s="35">
        <v>2026</v>
      </c>
      <c r="BC1364" s="34" t="s">
        <v>66</v>
      </c>
    </row>
    <row r="1365" spans="1:55" x14ac:dyDescent="0.25">
      <c r="A1365" s="34" t="s">
        <v>3411</v>
      </c>
      <c r="B1365" s="35">
        <v>64464</v>
      </c>
      <c r="C1365" s="34">
        <v>100</v>
      </c>
      <c r="D1365" s="34" t="s">
        <v>3421</v>
      </c>
      <c r="E1365" s="34" t="s">
        <v>3422</v>
      </c>
      <c r="F1365" s="34" t="s">
        <v>526</v>
      </c>
      <c r="G1365" s="34" t="s">
        <v>421</v>
      </c>
      <c r="H1365" s="34" t="s">
        <v>59</v>
      </c>
      <c r="I1365" s="34" t="s">
        <v>422</v>
      </c>
      <c r="J1365" s="36">
        <v>40290</v>
      </c>
      <c r="K1365" s="36"/>
      <c r="L1365" s="34" t="s">
        <v>61</v>
      </c>
      <c r="M1365" s="40"/>
      <c r="N1365" s="41"/>
      <c r="O1365" s="40"/>
      <c r="P1365" s="41" t="s">
        <v>3456</v>
      </c>
      <c r="Q1365" s="40"/>
      <c r="R1365" s="41" t="s">
        <v>3456</v>
      </c>
      <c r="S1365" s="41"/>
      <c r="T1365" s="41" t="s">
        <v>70</v>
      </c>
      <c r="U1365" s="41"/>
      <c r="V1365" s="41"/>
      <c r="W1365" s="40"/>
      <c r="X1365" s="41" t="s">
        <v>70</v>
      </c>
      <c r="Y1365" s="41"/>
      <c r="Z1365" s="40"/>
      <c r="AA1365" s="41"/>
      <c r="AB1365" s="41"/>
      <c r="AC1365" s="41"/>
      <c r="AD1365" s="40"/>
      <c r="AE1365" s="41" t="s">
        <v>3456</v>
      </c>
      <c r="AF1365" s="41" t="s">
        <v>3456</v>
      </c>
      <c r="AG1365" s="41" t="s">
        <v>70</v>
      </c>
      <c r="AH1365" s="41"/>
      <c r="AI1365" s="41"/>
      <c r="AJ1365" s="40"/>
      <c r="AK1365" s="41" t="s">
        <v>70</v>
      </c>
      <c r="AL1365" s="40"/>
      <c r="AM1365" s="41"/>
      <c r="AN1365" s="40"/>
      <c r="AO1365" s="41" t="s">
        <v>70</v>
      </c>
      <c r="AP1365" s="41" t="s">
        <v>70</v>
      </c>
      <c r="AQ1365" s="41" t="s">
        <v>70</v>
      </c>
      <c r="AR1365" s="41" t="s">
        <v>70</v>
      </c>
      <c r="AS1365" s="41" t="s">
        <v>70</v>
      </c>
      <c r="AT1365" s="40"/>
      <c r="AU1365" s="40"/>
      <c r="AV1365" s="34" t="s">
        <v>70</v>
      </c>
      <c r="AW1365" s="34" t="s">
        <v>70</v>
      </c>
      <c r="AX1365" s="34" t="s">
        <v>63</v>
      </c>
      <c r="AY1365" s="34" t="s">
        <v>70</v>
      </c>
      <c r="AZ1365" s="34" t="s">
        <v>64</v>
      </c>
      <c r="BA1365" s="34" t="s">
        <v>65</v>
      </c>
      <c r="BB1365" s="35">
        <v>2026</v>
      </c>
      <c r="BC1365" s="34" t="s">
        <v>66</v>
      </c>
    </row>
    <row r="1366" spans="1:55" x14ac:dyDescent="0.25">
      <c r="A1366" s="34" t="s">
        <v>1307</v>
      </c>
      <c r="B1366" s="35">
        <v>64981</v>
      </c>
      <c r="C1366" s="34">
        <v>100</v>
      </c>
      <c r="D1366" s="34" t="s">
        <v>1310</v>
      </c>
      <c r="E1366" s="34" t="s">
        <v>1311</v>
      </c>
      <c r="F1366" s="34" t="s">
        <v>1312</v>
      </c>
      <c r="G1366" s="34" t="s">
        <v>230</v>
      </c>
      <c r="H1366" s="34" t="s">
        <v>59</v>
      </c>
      <c r="I1366" s="34" t="s">
        <v>380</v>
      </c>
      <c r="J1366" s="36">
        <v>39627</v>
      </c>
      <c r="K1366" s="36">
        <v>45291</v>
      </c>
      <c r="L1366" s="34" t="s">
        <v>71</v>
      </c>
      <c r="M1366" s="40"/>
      <c r="N1366" s="41"/>
      <c r="O1366" s="40"/>
      <c r="P1366" s="41"/>
      <c r="Q1366" s="40"/>
      <c r="R1366" s="41"/>
      <c r="S1366" s="41"/>
      <c r="T1366" s="41" t="s">
        <v>70</v>
      </c>
      <c r="U1366" s="41"/>
      <c r="V1366" s="41"/>
      <c r="W1366" s="40">
        <v>32363</v>
      </c>
      <c r="X1366" s="41" t="s">
        <v>70</v>
      </c>
      <c r="Y1366" s="41"/>
      <c r="Z1366" s="41"/>
      <c r="AA1366" s="41"/>
      <c r="AB1366" s="41"/>
      <c r="AC1366" s="41"/>
      <c r="AD1366" s="40"/>
      <c r="AE1366" s="41" t="s">
        <v>3456</v>
      </c>
      <c r="AF1366" s="41" t="s">
        <v>3456</v>
      </c>
      <c r="AG1366" s="41" t="s">
        <v>70</v>
      </c>
      <c r="AH1366" s="41"/>
      <c r="AI1366" s="41"/>
      <c r="AJ1366" s="40"/>
      <c r="AK1366" s="41" t="s">
        <v>70</v>
      </c>
      <c r="AL1366" s="40"/>
      <c r="AM1366" s="41"/>
      <c r="AN1366" s="40"/>
      <c r="AO1366" s="41" t="s">
        <v>70</v>
      </c>
      <c r="AP1366" s="41" t="s">
        <v>70</v>
      </c>
      <c r="AQ1366" s="41" t="s">
        <v>70</v>
      </c>
      <c r="AR1366" s="41" t="s">
        <v>70</v>
      </c>
      <c r="AS1366" s="41" t="s">
        <v>70</v>
      </c>
      <c r="AT1366" s="40"/>
      <c r="AU1366" s="40"/>
      <c r="AV1366" s="34" t="s">
        <v>70</v>
      </c>
      <c r="AW1366" s="34" t="s">
        <v>70</v>
      </c>
      <c r="AX1366" s="34" t="s">
        <v>63</v>
      </c>
      <c r="AY1366" s="34" t="s">
        <v>4296</v>
      </c>
      <c r="AZ1366" s="34" t="s">
        <v>464</v>
      </c>
      <c r="BA1366" s="34" t="s">
        <v>465</v>
      </c>
      <c r="BB1366" s="35">
        <v>2023</v>
      </c>
      <c r="BC1366" s="34" t="s">
        <v>66</v>
      </c>
    </row>
    <row r="1367" spans="1:55" x14ac:dyDescent="0.25">
      <c r="A1367" s="34" t="s">
        <v>1404</v>
      </c>
      <c r="B1367" s="35">
        <v>66186</v>
      </c>
      <c r="C1367" s="34">
        <v>100</v>
      </c>
      <c r="D1367" s="34" t="s">
        <v>1408</v>
      </c>
      <c r="E1367" s="34" t="s">
        <v>1409</v>
      </c>
      <c r="F1367" s="34" t="s">
        <v>836</v>
      </c>
      <c r="G1367" s="34" t="s">
        <v>223</v>
      </c>
      <c r="H1367" s="34" t="s">
        <v>59</v>
      </c>
      <c r="I1367" s="34" t="s">
        <v>837</v>
      </c>
      <c r="J1367" s="36">
        <v>42642</v>
      </c>
      <c r="K1367" s="36"/>
      <c r="L1367" s="34" t="s">
        <v>61</v>
      </c>
      <c r="M1367" s="40"/>
      <c r="N1367" s="41"/>
      <c r="O1367" s="40"/>
      <c r="P1367" s="41" t="s">
        <v>3456</v>
      </c>
      <c r="Q1367" s="40"/>
      <c r="R1367" s="41"/>
      <c r="S1367" s="41"/>
      <c r="T1367" s="41" t="s">
        <v>70</v>
      </c>
      <c r="U1367" s="41"/>
      <c r="V1367" s="41"/>
      <c r="W1367" s="40"/>
      <c r="X1367" s="41" t="s">
        <v>70</v>
      </c>
      <c r="Y1367" s="41"/>
      <c r="Z1367" s="41"/>
      <c r="AA1367" s="41"/>
      <c r="AB1367" s="41"/>
      <c r="AC1367" s="41"/>
      <c r="AD1367" s="40"/>
      <c r="AE1367" s="41"/>
      <c r="AF1367" s="41"/>
      <c r="AG1367" s="41" t="s">
        <v>70</v>
      </c>
      <c r="AH1367" s="41"/>
      <c r="AI1367" s="41"/>
      <c r="AJ1367" s="40"/>
      <c r="AK1367" s="41" t="s">
        <v>70</v>
      </c>
      <c r="AL1367" s="40"/>
      <c r="AM1367" s="41"/>
      <c r="AN1367" s="40"/>
      <c r="AO1367" s="41" t="s">
        <v>70</v>
      </c>
      <c r="AP1367" s="41" t="s">
        <v>70</v>
      </c>
      <c r="AQ1367" s="41" t="s">
        <v>70</v>
      </c>
      <c r="AR1367" s="41" t="s">
        <v>70</v>
      </c>
      <c r="AS1367" s="41" t="s">
        <v>70</v>
      </c>
      <c r="AT1367" s="40"/>
      <c r="AU1367" s="40"/>
      <c r="AV1367" s="34" t="s">
        <v>70</v>
      </c>
      <c r="AW1367" s="34" t="s">
        <v>70</v>
      </c>
      <c r="AX1367" s="34" t="s">
        <v>63</v>
      </c>
      <c r="AY1367" s="34" t="s">
        <v>4285</v>
      </c>
      <c r="AZ1367" s="34" t="s">
        <v>64</v>
      </c>
      <c r="BA1367" s="34" t="s">
        <v>65</v>
      </c>
      <c r="BB1367" s="35">
        <v>2031</v>
      </c>
      <c r="BC1367" s="34" t="s">
        <v>66</v>
      </c>
    </row>
    <row r="1368" spans="1:55" x14ac:dyDescent="0.25">
      <c r="A1368" s="34" t="s">
        <v>1341</v>
      </c>
      <c r="B1368" s="35">
        <v>65648</v>
      </c>
      <c r="C1368" s="34">
        <v>100</v>
      </c>
      <c r="D1368" s="34" t="s">
        <v>1344</v>
      </c>
      <c r="E1368" s="34" t="s">
        <v>1345</v>
      </c>
      <c r="F1368" s="34" t="s">
        <v>836</v>
      </c>
      <c r="G1368" s="34" t="s">
        <v>223</v>
      </c>
      <c r="H1368" s="34" t="s">
        <v>59</v>
      </c>
      <c r="I1368" s="34" t="s">
        <v>837</v>
      </c>
      <c r="J1368" s="36">
        <v>41206</v>
      </c>
      <c r="K1368" s="36"/>
      <c r="L1368" s="34" t="s">
        <v>61</v>
      </c>
      <c r="M1368" s="40"/>
      <c r="N1368" s="41"/>
      <c r="O1368" s="40"/>
      <c r="P1368" s="41" t="s">
        <v>3456</v>
      </c>
      <c r="Q1368" s="40"/>
      <c r="R1368" s="41"/>
      <c r="S1368" s="41"/>
      <c r="T1368" s="41" t="s">
        <v>70</v>
      </c>
      <c r="U1368" s="41"/>
      <c r="V1368" s="41"/>
      <c r="W1368" s="40"/>
      <c r="X1368" s="41" t="s">
        <v>70</v>
      </c>
      <c r="Y1368" s="41"/>
      <c r="Z1368" s="41"/>
      <c r="AA1368" s="41"/>
      <c r="AB1368" s="41"/>
      <c r="AC1368" s="41"/>
      <c r="AD1368" s="40"/>
      <c r="AE1368" s="41"/>
      <c r="AF1368" s="41"/>
      <c r="AG1368" s="41" t="s">
        <v>70</v>
      </c>
      <c r="AH1368" s="41"/>
      <c r="AI1368" s="41"/>
      <c r="AJ1368" s="40"/>
      <c r="AK1368" s="41" t="s">
        <v>70</v>
      </c>
      <c r="AL1368" s="40"/>
      <c r="AM1368" s="41"/>
      <c r="AN1368" s="40"/>
      <c r="AO1368" s="41" t="s">
        <v>70</v>
      </c>
      <c r="AP1368" s="41" t="s">
        <v>70</v>
      </c>
      <c r="AQ1368" s="41" t="s">
        <v>70</v>
      </c>
      <c r="AR1368" s="41" t="s">
        <v>70</v>
      </c>
      <c r="AS1368" s="41" t="s">
        <v>70</v>
      </c>
      <c r="AT1368" s="40"/>
      <c r="AU1368" s="40"/>
      <c r="AV1368" s="34" t="s">
        <v>70</v>
      </c>
      <c r="AW1368" s="34" t="s">
        <v>70</v>
      </c>
      <c r="AX1368" s="34" t="s">
        <v>133</v>
      </c>
      <c r="AY1368" s="34" t="s">
        <v>4292</v>
      </c>
      <c r="AZ1368" s="34" t="s">
        <v>64</v>
      </c>
      <c r="BA1368" s="34" t="s">
        <v>65</v>
      </c>
      <c r="BB1368" s="35">
        <v>2028</v>
      </c>
      <c r="BC1368" s="34" t="s">
        <v>66</v>
      </c>
    </row>
    <row r="1369" spans="1:55" x14ac:dyDescent="0.25">
      <c r="A1369" s="34" t="s">
        <v>1387</v>
      </c>
      <c r="B1369" s="35">
        <v>66390</v>
      </c>
      <c r="C1369" s="34">
        <v>100</v>
      </c>
      <c r="D1369" s="34" t="s">
        <v>1393</v>
      </c>
      <c r="E1369" s="34" t="s">
        <v>1394</v>
      </c>
      <c r="F1369" s="34" t="s">
        <v>836</v>
      </c>
      <c r="G1369" s="34" t="s">
        <v>223</v>
      </c>
      <c r="H1369" s="34" t="s">
        <v>59</v>
      </c>
      <c r="I1369" s="34" t="s">
        <v>837</v>
      </c>
      <c r="J1369" s="36">
        <v>42192</v>
      </c>
      <c r="K1369" s="36"/>
      <c r="L1369" s="34" t="s">
        <v>61</v>
      </c>
      <c r="M1369" s="40"/>
      <c r="N1369" s="41"/>
      <c r="O1369" s="40"/>
      <c r="P1369" s="41" t="s">
        <v>3456</v>
      </c>
      <c r="Q1369" s="40"/>
      <c r="R1369" s="41"/>
      <c r="S1369" s="41"/>
      <c r="T1369" s="41" t="s">
        <v>70</v>
      </c>
      <c r="U1369" s="41"/>
      <c r="V1369" s="41"/>
      <c r="W1369" s="40"/>
      <c r="X1369" s="41" t="s">
        <v>70</v>
      </c>
      <c r="Y1369" s="41"/>
      <c r="Z1369" s="41"/>
      <c r="AA1369" s="41"/>
      <c r="AB1369" s="41"/>
      <c r="AC1369" s="41"/>
      <c r="AD1369" s="40"/>
      <c r="AE1369" s="41"/>
      <c r="AF1369" s="41"/>
      <c r="AG1369" s="41" t="s">
        <v>70</v>
      </c>
      <c r="AH1369" s="41"/>
      <c r="AI1369" s="41"/>
      <c r="AJ1369" s="40"/>
      <c r="AK1369" s="41" t="s">
        <v>70</v>
      </c>
      <c r="AL1369" s="40"/>
      <c r="AM1369" s="41"/>
      <c r="AN1369" s="40"/>
      <c r="AO1369" s="41" t="s">
        <v>70</v>
      </c>
      <c r="AP1369" s="41" t="s">
        <v>70</v>
      </c>
      <c r="AQ1369" s="41" t="s">
        <v>70</v>
      </c>
      <c r="AR1369" s="41" t="s">
        <v>70</v>
      </c>
      <c r="AS1369" s="41" t="s">
        <v>70</v>
      </c>
      <c r="AT1369" s="40"/>
      <c r="AU1369" s="40"/>
      <c r="AV1369" s="34" t="s">
        <v>70</v>
      </c>
      <c r="AW1369" s="34" t="s">
        <v>70</v>
      </c>
      <c r="AX1369" s="34" t="s">
        <v>63</v>
      </c>
      <c r="AY1369" s="34" t="s">
        <v>4289</v>
      </c>
      <c r="AZ1369" s="34" t="s">
        <v>64</v>
      </c>
      <c r="BA1369" s="34" t="s">
        <v>65</v>
      </c>
      <c r="BB1369" s="35">
        <v>2030</v>
      </c>
      <c r="BC1369" s="34" t="s">
        <v>66</v>
      </c>
    </row>
    <row r="1370" spans="1:55" x14ac:dyDescent="0.25">
      <c r="A1370" s="34" t="s">
        <v>4197</v>
      </c>
      <c r="B1370" s="35">
        <v>80252</v>
      </c>
      <c r="C1370" s="34">
        <v>100</v>
      </c>
      <c r="D1370" s="34" t="s">
        <v>3539</v>
      </c>
      <c r="E1370" s="34" t="s">
        <v>3538</v>
      </c>
      <c r="F1370" s="34" t="s">
        <v>836</v>
      </c>
      <c r="G1370" s="34" t="s">
        <v>223</v>
      </c>
      <c r="H1370" s="34" t="s">
        <v>59</v>
      </c>
      <c r="I1370" s="34" t="s">
        <v>837</v>
      </c>
      <c r="J1370" s="36">
        <v>44342</v>
      </c>
      <c r="K1370" s="36"/>
      <c r="L1370" s="34" t="s">
        <v>61</v>
      </c>
      <c r="M1370" s="40"/>
      <c r="N1370" s="41" t="s">
        <v>3456</v>
      </c>
      <c r="O1370" s="40"/>
      <c r="P1370" s="41" t="s">
        <v>3456</v>
      </c>
      <c r="Q1370" s="40"/>
      <c r="R1370" s="41" t="s">
        <v>3456</v>
      </c>
      <c r="S1370" s="41" t="s">
        <v>3456</v>
      </c>
      <c r="T1370" s="41" t="s">
        <v>70</v>
      </c>
      <c r="U1370" s="41"/>
      <c r="V1370" s="41"/>
      <c r="W1370" s="40"/>
      <c r="X1370" s="41" t="s">
        <v>70</v>
      </c>
      <c r="Y1370" s="41"/>
      <c r="Z1370" s="40"/>
      <c r="AA1370" s="41"/>
      <c r="AB1370" s="41"/>
      <c r="AC1370" s="41"/>
      <c r="AD1370" s="40"/>
      <c r="AE1370" s="41" t="s">
        <v>3456</v>
      </c>
      <c r="AF1370" s="41" t="s">
        <v>3456</v>
      </c>
      <c r="AG1370" s="41" t="s">
        <v>70</v>
      </c>
      <c r="AH1370" s="41"/>
      <c r="AI1370" s="41"/>
      <c r="AJ1370" s="40"/>
      <c r="AK1370" s="41" t="s">
        <v>70</v>
      </c>
      <c r="AL1370" s="40"/>
      <c r="AM1370" s="41"/>
      <c r="AN1370" s="40"/>
      <c r="AO1370" s="41" t="s">
        <v>70</v>
      </c>
      <c r="AP1370" s="41" t="s">
        <v>70</v>
      </c>
      <c r="AQ1370" s="41" t="s">
        <v>70</v>
      </c>
      <c r="AR1370" s="41" t="s">
        <v>70</v>
      </c>
      <c r="AS1370" s="41" t="s">
        <v>70</v>
      </c>
      <c r="AT1370" s="40"/>
      <c r="AU1370" s="40"/>
      <c r="AV1370" s="34" t="s">
        <v>70</v>
      </c>
      <c r="AW1370" s="34" t="s">
        <v>70</v>
      </c>
      <c r="AX1370" s="34" t="s">
        <v>133</v>
      </c>
      <c r="AY1370" s="34" t="s">
        <v>4288</v>
      </c>
      <c r="AZ1370" s="34" t="s">
        <v>64</v>
      </c>
      <c r="BA1370" s="34" t="s">
        <v>65</v>
      </c>
      <c r="BB1370" s="35">
        <v>2037</v>
      </c>
      <c r="BC1370" s="34" t="s">
        <v>66</v>
      </c>
    </row>
    <row r="1371" spans="1:55" x14ac:dyDescent="0.25">
      <c r="A1371" s="34" t="s">
        <v>1545</v>
      </c>
      <c r="B1371" s="35">
        <v>66424</v>
      </c>
      <c r="C1371" s="34">
        <v>100</v>
      </c>
      <c r="D1371" s="34" t="s">
        <v>1556</v>
      </c>
      <c r="E1371" s="34" t="s">
        <v>1557</v>
      </c>
      <c r="F1371" s="34" t="s">
        <v>1073</v>
      </c>
      <c r="G1371" s="34" t="s">
        <v>131</v>
      </c>
      <c r="H1371" s="34" t="s">
        <v>59</v>
      </c>
      <c r="I1371" s="34" t="s">
        <v>3987</v>
      </c>
      <c r="J1371" s="36">
        <v>42025</v>
      </c>
      <c r="K1371" s="36"/>
      <c r="L1371" s="34" t="s">
        <v>61</v>
      </c>
      <c r="M1371" s="40"/>
      <c r="N1371" s="41"/>
      <c r="O1371" s="40"/>
      <c r="P1371" s="41" t="s">
        <v>3456</v>
      </c>
      <c r="Q1371" s="40"/>
      <c r="R1371" s="41"/>
      <c r="S1371" s="41"/>
      <c r="T1371" s="41" t="s">
        <v>70</v>
      </c>
      <c r="U1371" s="41"/>
      <c r="V1371" s="41"/>
      <c r="W1371" s="40"/>
      <c r="X1371" s="41" t="s">
        <v>70</v>
      </c>
      <c r="Y1371" s="41"/>
      <c r="Z1371" s="40"/>
      <c r="AA1371" s="41"/>
      <c r="AB1371" s="41"/>
      <c r="AC1371" s="41"/>
      <c r="AD1371" s="40"/>
      <c r="AE1371" s="41" t="s">
        <v>3456</v>
      </c>
      <c r="AF1371" s="41" t="s">
        <v>3456</v>
      </c>
      <c r="AG1371" s="41" t="s">
        <v>70</v>
      </c>
      <c r="AH1371" s="41"/>
      <c r="AI1371" s="41" t="s">
        <v>3456</v>
      </c>
      <c r="AJ1371" s="40"/>
      <c r="AK1371" s="41" t="s">
        <v>70</v>
      </c>
      <c r="AL1371" s="40"/>
      <c r="AM1371" s="41"/>
      <c r="AN1371" s="40"/>
      <c r="AO1371" s="41" t="s">
        <v>70</v>
      </c>
      <c r="AP1371" s="41" t="s">
        <v>70</v>
      </c>
      <c r="AQ1371" s="41" t="s">
        <v>70</v>
      </c>
      <c r="AR1371" s="41" t="s">
        <v>70</v>
      </c>
      <c r="AS1371" s="41" t="s">
        <v>70</v>
      </c>
      <c r="AT1371" s="40"/>
      <c r="AU1371" s="40"/>
      <c r="AV1371" s="34" t="s">
        <v>70</v>
      </c>
      <c r="AW1371" s="34" t="s">
        <v>70</v>
      </c>
      <c r="AX1371" s="34" t="s">
        <v>63</v>
      </c>
      <c r="AY1371" s="34" t="s">
        <v>4290</v>
      </c>
      <c r="AZ1371" s="34" t="s">
        <v>64</v>
      </c>
      <c r="BA1371" s="34" t="s">
        <v>65</v>
      </c>
      <c r="BB1371" s="35">
        <v>2030</v>
      </c>
      <c r="BC1371" s="34" t="s">
        <v>66</v>
      </c>
    </row>
    <row r="1372" spans="1:55" x14ac:dyDescent="0.25">
      <c r="A1372" s="34" t="s">
        <v>1518</v>
      </c>
      <c r="B1372" s="35">
        <v>65437</v>
      </c>
      <c r="C1372" s="34">
        <v>100</v>
      </c>
      <c r="D1372" s="34" t="s">
        <v>1529</v>
      </c>
      <c r="E1372" s="34" t="s">
        <v>1530</v>
      </c>
      <c r="F1372" s="34" t="s">
        <v>1156</v>
      </c>
      <c r="G1372" s="34" t="s">
        <v>131</v>
      </c>
      <c r="H1372" s="34" t="s">
        <v>59</v>
      </c>
      <c r="I1372" s="34" t="s">
        <v>1157</v>
      </c>
      <c r="J1372" s="36">
        <v>40940</v>
      </c>
      <c r="K1372" s="36"/>
      <c r="L1372" s="34" t="s">
        <v>61</v>
      </c>
      <c r="M1372" s="40"/>
      <c r="N1372" s="41"/>
      <c r="O1372" s="40"/>
      <c r="P1372" s="41" t="s">
        <v>3456</v>
      </c>
      <c r="Q1372" s="40"/>
      <c r="R1372" s="41"/>
      <c r="S1372" s="41"/>
      <c r="T1372" s="41" t="s">
        <v>70</v>
      </c>
      <c r="U1372" s="41"/>
      <c r="V1372" s="41"/>
      <c r="W1372" s="40"/>
      <c r="X1372" s="41" t="s">
        <v>70</v>
      </c>
      <c r="Y1372" s="41"/>
      <c r="Z1372" s="40"/>
      <c r="AA1372" s="41"/>
      <c r="AB1372" s="41"/>
      <c r="AC1372" s="41"/>
      <c r="AD1372" s="40"/>
      <c r="AE1372" s="41" t="s">
        <v>3456</v>
      </c>
      <c r="AF1372" s="41" t="s">
        <v>3456</v>
      </c>
      <c r="AG1372" s="41" t="s">
        <v>70</v>
      </c>
      <c r="AH1372" s="41"/>
      <c r="AI1372" s="41" t="s">
        <v>3456</v>
      </c>
      <c r="AJ1372" s="40"/>
      <c r="AK1372" s="41" t="s">
        <v>70</v>
      </c>
      <c r="AL1372" s="40"/>
      <c r="AM1372" s="41"/>
      <c r="AN1372" s="40"/>
      <c r="AO1372" s="41" t="s">
        <v>70</v>
      </c>
      <c r="AP1372" s="41" t="s">
        <v>70</v>
      </c>
      <c r="AQ1372" s="41" t="s">
        <v>70</v>
      </c>
      <c r="AR1372" s="41" t="s">
        <v>70</v>
      </c>
      <c r="AS1372" s="41" t="s">
        <v>70</v>
      </c>
      <c r="AT1372" s="40"/>
      <c r="AU1372" s="40"/>
      <c r="AV1372" s="34" t="s">
        <v>70</v>
      </c>
      <c r="AW1372" s="34" t="s">
        <v>70</v>
      </c>
      <c r="AX1372" s="34" t="s">
        <v>63</v>
      </c>
      <c r="AY1372" s="34" t="s">
        <v>4292</v>
      </c>
      <c r="AZ1372" s="34" t="s">
        <v>64</v>
      </c>
      <c r="BA1372" s="34" t="s">
        <v>65</v>
      </c>
      <c r="BB1372" s="35">
        <v>2027</v>
      </c>
      <c r="BC1372" s="34" t="s">
        <v>66</v>
      </c>
    </row>
    <row r="1373" spans="1:55" x14ac:dyDescent="0.25">
      <c r="A1373" s="34" t="s">
        <v>1518</v>
      </c>
      <c r="B1373" s="35">
        <v>64450</v>
      </c>
      <c r="C1373" s="34">
        <v>100</v>
      </c>
      <c r="D1373" s="34" t="s">
        <v>1519</v>
      </c>
      <c r="E1373" s="34" t="s">
        <v>4194</v>
      </c>
      <c r="F1373" s="34" t="s">
        <v>1096</v>
      </c>
      <c r="G1373" s="34" t="s">
        <v>58</v>
      </c>
      <c r="H1373" s="34" t="s">
        <v>59</v>
      </c>
      <c r="I1373" s="34" t="s">
        <v>818</v>
      </c>
      <c r="J1373" s="36">
        <v>40359</v>
      </c>
      <c r="K1373" s="36"/>
      <c r="L1373" s="34" t="s">
        <v>61</v>
      </c>
      <c r="M1373" s="40"/>
      <c r="N1373" s="41"/>
      <c r="O1373" s="40"/>
      <c r="P1373" s="41" t="s">
        <v>3456</v>
      </c>
      <c r="Q1373" s="40"/>
      <c r="R1373" s="41" t="s">
        <v>3456</v>
      </c>
      <c r="S1373" s="41"/>
      <c r="T1373" s="41" t="s">
        <v>70</v>
      </c>
      <c r="U1373" s="41"/>
      <c r="V1373" s="41"/>
      <c r="W1373" s="40"/>
      <c r="X1373" s="41" t="s">
        <v>70</v>
      </c>
      <c r="Y1373" s="41"/>
      <c r="Z1373" s="40"/>
      <c r="AA1373" s="41"/>
      <c r="AB1373" s="41"/>
      <c r="AC1373" s="41"/>
      <c r="AD1373" s="40"/>
      <c r="AE1373" s="41" t="s">
        <v>3456</v>
      </c>
      <c r="AF1373" s="41" t="s">
        <v>3456</v>
      </c>
      <c r="AG1373" s="41" t="s">
        <v>70</v>
      </c>
      <c r="AH1373" s="41"/>
      <c r="AI1373" s="41" t="s">
        <v>3456</v>
      </c>
      <c r="AJ1373" s="40"/>
      <c r="AK1373" s="41" t="s">
        <v>70</v>
      </c>
      <c r="AL1373" s="40"/>
      <c r="AM1373" s="41"/>
      <c r="AN1373" s="40"/>
      <c r="AO1373" s="41" t="s">
        <v>70</v>
      </c>
      <c r="AP1373" s="41" t="s">
        <v>70</v>
      </c>
      <c r="AQ1373" s="41" t="s">
        <v>70</v>
      </c>
      <c r="AR1373" s="41" t="s">
        <v>70</v>
      </c>
      <c r="AS1373" s="41" t="s">
        <v>70</v>
      </c>
      <c r="AT1373" s="40"/>
      <c r="AU1373" s="40"/>
      <c r="AV1373" s="34" t="s">
        <v>70</v>
      </c>
      <c r="AW1373" s="34" t="s">
        <v>70</v>
      </c>
      <c r="AX1373" s="34" t="s">
        <v>63</v>
      </c>
      <c r="AY1373" s="34" t="s">
        <v>4292</v>
      </c>
      <c r="AZ1373" s="34" t="s">
        <v>64</v>
      </c>
      <c r="BA1373" s="34" t="s">
        <v>423</v>
      </c>
      <c r="BB1373" s="35">
        <v>2025</v>
      </c>
      <c r="BC1373" s="34" t="s">
        <v>66</v>
      </c>
    </row>
    <row r="1374" spans="1:55" x14ac:dyDescent="0.25">
      <c r="A1374" s="34" t="s">
        <v>134</v>
      </c>
      <c r="B1374" s="35">
        <v>64168</v>
      </c>
      <c r="C1374" s="34">
        <v>92.17</v>
      </c>
      <c r="D1374" s="34" t="s">
        <v>186</v>
      </c>
      <c r="E1374" s="34" t="s">
        <v>187</v>
      </c>
      <c r="F1374" s="34" t="s">
        <v>188</v>
      </c>
      <c r="G1374" s="34" t="s">
        <v>58</v>
      </c>
      <c r="H1374" s="34" t="s">
        <v>59</v>
      </c>
      <c r="I1374" s="34" t="s">
        <v>60</v>
      </c>
      <c r="J1374" s="36">
        <v>40210</v>
      </c>
      <c r="K1374" s="36"/>
      <c r="L1374" s="34" t="s">
        <v>61</v>
      </c>
      <c r="M1374" s="40"/>
      <c r="N1374" s="41"/>
      <c r="O1374" s="40"/>
      <c r="P1374" s="41"/>
      <c r="Q1374" s="40"/>
      <c r="R1374" s="41"/>
      <c r="S1374" s="41"/>
      <c r="T1374" s="41" t="s">
        <v>70</v>
      </c>
      <c r="U1374" s="41"/>
      <c r="V1374" s="41"/>
      <c r="W1374" s="40"/>
      <c r="X1374" s="41" t="s">
        <v>70</v>
      </c>
      <c r="Y1374" s="41"/>
      <c r="Z1374" s="41"/>
      <c r="AA1374" s="41"/>
      <c r="AB1374" s="41"/>
      <c r="AC1374" s="41"/>
      <c r="AD1374" s="41"/>
      <c r="AE1374" s="41"/>
      <c r="AF1374" s="41"/>
      <c r="AG1374" s="41" t="s">
        <v>70</v>
      </c>
      <c r="AH1374" s="41"/>
      <c r="AI1374" s="41"/>
      <c r="AJ1374" s="41"/>
      <c r="AK1374" s="41" t="s">
        <v>70</v>
      </c>
      <c r="AL1374" s="41"/>
      <c r="AM1374" s="41"/>
      <c r="AN1374" s="41"/>
      <c r="AO1374" s="41" t="s">
        <v>70</v>
      </c>
      <c r="AP1374" s="41"/>
      <c r="AQ1374" s="41"/>
      <c r="AR1374" s="41"/>
      <c r="AS1374" s="41"/>
      <c r="AT1374" s="41"/>
      <c r="AU1374" s="41"/>
      <c r="AV1374" s="34"/>
      <c r="AW1374" s="34"/>
      <c r="AX1374" s="34" t="s">
        <v>133</v>
      </c>
      <c r="AY1374" s="34" t="s">
        <v>4290</v>
      </c>
      <c r="AZ1374" s="34" t="s">
        <v>64</v>
      </c>
      <c r="BA1374" s="34" t="s">
        <v>65</v>
      </c>
      <c r="BB1374" s="35">
        <v>2025</v>
      </c>
      <c r="BC1374" s="34" t="s">
        <v>66</v>
      </c>
    </row>
    <row r="1375" spans="1:55" x14ac:dyDescent="0.25">
      <c r="A1375" s="34" t="s">
        <v>2614</v>
      </c>
      <c r="B1375" s="35">
        <v>67938</v>
      </c>
      <c r="C1375" s="34">
        <v>100</v>
      </c>
      <c r="D1375" s="34" t="s">
        <v>2617</v>
      </c>
      <c r="E1375" s="34" t="s">
        <v>2618</v>
      </c>
      <c r="F1375" s="34" t="s">
        <v>2619</v>
      </c>
      <c r="G1375" s="34" t="s">
        <v>215</v>
      </c>
      <c r="H1375" s="34" t="s">
        <v>4287</v>
      </c>
      <c r="I1375" s="34" t="s">
        <v>4582</v>
      </c>
      <c r="J1375" s="36">
        <v>43452</v>
      </c>
      <c r="K1375" s="36"/>
      <c r="L1375" s="34" t="s">
        <v>61</v>
      </c>
      <c r="M1375" s="40"/>
      <c r="N1375" s="41"/>
      <c r="O1375" s="40"/>
      <c r="P1375" s="41" t="s">
        <v>3456</v>
      </c>
      <c r="Q1375" s="40"/>
      <c r="R1375" s="41"/>
      <c r="S1375" s="41"/>
      <c r="T1375" s="41" t="s">
        <v>70</v>
      </c>
      <c r="U1375" s="41"/>
      <c r="V1375" s="41"/>
      <c r="W1375" s="40"/>
      <c r="X1375" s="41" t="s">
        <v>70</v>
      </c>
      <c r="Y1375" s="41"/>
      <c r="Z1375" s="40"/>
      <c r="AA1375" s="41"/>
      <c r="AB1375" s="41"/>
      <c r="AC1375" s="41"/>
      <c r="AD1375" s="40"/>
      <c r="AE1375" s="41"/>
      <c r="AF1375" s="41"/>
      <c r="AG1375" s="41" t="s">
        <v>70</v>
      </c>
      <c r="AH1375" s="41"/>
      <c r="AI1375" s="41"/>
      <c r="AJ1375" s="40"/>
      <c r="AK1375" s="41" t="s">
        <v>70</v>
      </c>
      <c r="AL1375" s="40"/>
      <c r="AM1375" s="41"/>
      <c r="AN1375" s="40"/>
      <c r="AO1375" s="41" t="s">
        <v>70</v>
      </c>
      <c r="AP1375" s="41" t="s">
        <v>70</v>
      </c>
      <c r="AQ1375" s="41" t="s">
        <v>70</v>
      </c>
      <c r="AR1375" s="41" t="s">
        <v>70</v>
      </c>
      <c r="AS1375" s="41" t="s">
        <v>70</v>
      </c>
      <c r="AT1375" s="40"/>
      <c r="AU1375" s="40"/>
      <c r="AV1375" s="34" t="s">
        <v>70</v>
      </c>
      <c r="AW1375" s="34" t="s">
        <v>70</v>
      </c>
      <c r="AX1375" s="34" t="s">
        <v>133</v>
      </c>
      <c r="AY1375" s="34" t="s">
        <v>4290</v>
      </c>
      <c r="AZ1375" s="34" t="s">
        <v>64</v>
      </c>
      <c r="BA1375" s="34" t="s">
        <v>65</v>
      </c>
      <c r="BB1375" s="35">
        <v>2033</v>
      </c>
      <c r="BC1375" s="34" t="s">
        <v>103</v>
      </c>
    </row>
    <row r="1376" spans="1:55" x14ac:dyDescent="0.25">
      <c r="A1376" s="34" t="s">
        <v>1999</v>
      </c>
      <c r="B1376" s="35">
        <v>62408</v>
      </c>
      <c r="C1376" s="34">
        <v>38</v>
      </c>
      <c r="D1376" s="34" t="s">
        <v>2022</v>
      </c>
      <c r="E1376" s="34" t="s">
        <v>2023</v>
      </c>
      <c r="F1376" s="34" t="s">
        <v>2024</v>
      </c>
      <c r="G1376" s="34" t="s">
        <v>303</v>
      </c>
      <c r="H1376" s="34" t="s">
        <v>208</v>
      </c>
      <c r="I1376" s="34" t="s">
        <v>1181</v>
      </c>
      <c r="J1376" s="36">
        <v>38713</v>
      </c>
      <c r="K1376" s="36">
        <v>45229</v>
      </c>
      <c r="L1376" s="34" t="s">
        <v>71</v>
      </c>
      <c r="M1376" s="40"/>
      <c r="N1376" s="41" t="s">
        <v>3456</v>
      </c>
      <c r="O1376" s="40"/>
      <c r="P1376" s="41"/>
      <c r="Q1376" s="40"/>
      <c r="R1376" s="41"/>
      <c r="S1376" s="41"/>
      <c r="T1376" s="41" t="s">
        <v>70</v>
      </c>
      <c r="U1376" s="41"/>
      <c r="V1376" s="41"/>
      <c r="W1376" s="40">
        <v>32363</v>
      </c>
      <c r="X1376" s="41" t="s">
        <v>70</v>
      </c>
      <c r="Y1376" s="41"/>
      <c r="Z1376" s="40"/>
      <c r="AA1376" s="41"/>
      <c r="AB1376" s="41"/>
      <c r="AC1376" s="41"/>
      <c r="AD1376" s="40"/>
      <c r="AE1376" s="41" t="s">
        <v>3456</v>
      </c>
      <c r="AF1376" s="41" t="s">
        <v>3456</v>
      </c>
      <c r="AG1376" s="41" t="s">
        <v>70</v>
      </c>
      <c r="AH1376" s="41"/>
      <c r="AI1376" s="41"/>
      <c r="AJ1376" s="40"/>
      <c r="AK1376" s="41" t="s">
        <v>70</v>
      </c>
      <c r="AL1376" s="40"/>
      <c r="AM1376" s="41"/>
      <c r="AN1376" s="40"/>
      <c r="AO1376" s="41" t="s">
        <v>70</v>
      </c>
      <c r="AP1376" s="41" t="s">
        <v>70</v>
      </c>
      <c r="AQ1376" s="41" t="s">
        <v>70</v>
      </c>
      <c r="AR1376" s="41" t="s">
        <v>70</v>
      </c>
      <c r="AS1376" s="41" t="s">
        <v>70</v>
      </c>
      <c r="AT1376" s="40"/>
      <c r="AU1376" s="40"/>
      <c r="AV1376" s="34" t="s">
        <v>70</v>
      </c>
      <c r="AW1376" s="34" t="s">
        <v>70</v>
      </c>
      <c r="AX1376" s="34" t="s">
        <v>133</v>
      </c>
      <c r="AY1376" s="34" t="s">
        <v>4288</v>
      </c>
      <c r="AZ1376" s="34" t="s">
        <v>464</v>
      </c>
      <c r="BA1376" s="34" t="s">
        <v>465</v>
      </c>
      <c r="BB1376" s="35">
        <v>2020</v>
      </c>
      <c r="BC1376" s="34" t="s">
        <v>103</v>
      </c>
    </row>
    <row r="1377" spans="1:55" x14ac:dyDescent="0.25">
      <c r="A1377" s="34" t="s">
        <v>2086</v>
      </c>
      <c r="B1377" s="35">
        <v>62146</v>
      </c>
      <c r="C1377" s="34">
        <v>100</v>
      </c>
      <c r="D1377" s="34" t="s">
        <v>2095</v>
      </c>
      <c r="E1377" s="34" t="s">
        <v>2096</v>
      </c>
      <c r="F1377" s="34" t="s">
        <v>1100</v>
      </c>
      <c r="G1377" s="34" t="s">
        <v>234</v>
      </c>
      <c r="H1377" s="34" t="s">
        <v>144</v>
      </c>
      <c r="I1377" s="34" t="s">
        <v>2097</v>
      </c>
      <c r="J1377" s="36">
        <v>39318</v>
      </c>
      <c r="K1377" s="36"/>
      <c r="L1377" s="34" t="s">
        <v>61</v>
      </c>
      <c r="M1377" s="40"/>
      <c r="N1377" s="41"/>
      <c r="O1377" s="40"/>
      <c r="P1377" s="41"/>
      <c r="Q1377" s="40"/>
      <c r="R1377" s="41"/>
      <c r="S1377" s="41"/>
      <c r="T1377" s="41" t="s">
        <v>70</v>
      </c>
      <c r="U1377" s="41"/>
      <c r="V1377" s="41"/>
      <c r="W1377" s="40"/>
      <c r="X1377" s="41" t="s">
        <v>70</v>
      </c>
      <c r="Y1377" s="41"/>
      <c r="Z1377" s="40"/>
      <c r="AA1377" s="41"/>
      <c r="AB1377" s="41"/>
      <c r="AC1377" s="41"/>
      <c r="AD1377" s="40"/>
      <c r="AE1377" s="41"/>
      <c r="AF1377" s="41"/>
      <c r="AG1377" s="41" t="s">
        <v>70</v>
      </c>
      <c r="AH1377" s="41"/>
      <c r="AI1377" s="41"/>
      <c r="AJ1377" s="40"/>
      <c r="AK1377" s="41" t="s">
        <v>70</v>
      </c>
      <c r="AL1377" s="40"/>
      <c r="AM1377" s="41"/>
      <c r="AN1377" s="40"/>
      <c r="AO1377" s="41" t="s">
        <v>70</v>
      </c>
      <c r="AP1377" s="41" t="s">
        <v>70</v>
      </c>
      <c r="AQ1377" s="41" t="s">
        <v>70</v>
      </c>
      <c r="AR1377" s="41" t="s">
        <v>70</v>
      </c>
      <c r="AS1377" s="41" t="s">
        <v>70</v>
      </c>
      <c r="AT1377" s="40"/>
      <c r="AU1377" s="40"/>
      <c r="AV1377" s="34" t="s">
        <v>70</v>
      </c>
      <c r="AW1377" s="34" t="s">
        <v>70</v>
      </c>
      <c r="AX1377" s="34" t="s">
        <v>133</v>
      </c>
      <c r="AY1377" s="34" t="s">
        <v>4285</v>
      </c>
      <c r="AZ1377" s="34" t="s">
        <v>64</v>
      </c>
      <c r="BA1377" s="34" t="s">
        <v>65</v>
      </c>
      <c r="BB1377" s="35">
        <v>2023</v>
      </c>
      <c r="BC1377" s="34" t="s">
        <v>119</v>
      </c>
    </row>
    <row r="1378" spans="1:55" x14ac:dyDescent="0.25">
      <c r="A1378" s="34" t="s">
        <v>547</v>
      </c>
      <c r="B1378" s="35">
        <v>65411</v>
      </c>
      <c r="C1378" s="34">
        <v>100</v>
      </c>
      <c r="D1378" s="34" t="s">
        <v>550</v>
      </c>
      <c r="E1378" s="34" t="s">
        <v>551</v>
      </c>
      <c r="F1378" s="34" t="s">
        <v>552</v>
      </c>
      <c r="G1378" s="34" t="s">
        <v>3986</v>
      </c>
      <c r="H1378" s="34" t="s">
        <v>144</v>
      </c>
      <c r="I1378" s="34" t="s">
        <v>3984</v>
      </c>
      <c r="J1378" s="36">
        <v>41361</v>
      </c>
      <c r="K1378" s="36"/>
      <c r="L1378" s="34" t="s">
        <v>61</v>
      </c>
      <c r="M1378" s="40"/>
      <c r="N1378" s="41"/>
      <c r="O1378" s="40"/>
      <c r="P1378" s="41" t="s">
        <v>3456</v>
      </c>
      <c r="Q1378" s="40"/>
      <c r="R1378" s="41" t="s">
        <v>3456</v>
      </c>
      <c r="S1378" s="41"/>
      <c r="T1378" s="41" t="s">
        <v>70</v>
      </c>
      <c r="U1378" s="41"/>
      <c r="V1378" s="41"/>
      <c r="W1378" s="40"/>
      <c r="X1378" s="41" t="s">
        <v>70</v>
      </c>
      <c r="Y1378" s="41"/>
      <c r="Z1378" s="41"/>
      <c r="AA1378" s="41"/>
      <c r="AB1378" s="41"/>
      <c r="AC1378" s="41"/>
      <c r="AD1378" s="40"/>
      <c r="AE1378" s="41" t="s">
        <v>3456</v>
      </c>
      <c r="AF1378" s="41"/>
      <c r="AG1378" s="41" t="s">
        <v>70</v>
      </c>
      <c r="AH1378" s="41"/>
      <c r="AI1378" s="41"/>
      <c r="AJ1378" s="40"/>
      <c r="AK1378" s="41" t="s">
        <v>70</v>
      </c>
      <c r="AL1378" s="41"/>
      <c r="AM1378" s="41"/>
      <c r="AN1378" s="41"/>
      <c r="AO1378" s="41" t="s">
        <v>70</v>
      </c>
      <c r="AP1378" s="41" t="s">
        <v>70</v>
      </c>
      <c r="AQ1378" s="41" t="s">
        <v>70</v>
      </c>
      <c r="AR1378" s="41" t="s">
        <v>70</v>
      </c>
      <c r="AS1378" s="41" t="s">
        <v>70</v>
      </c>
      <c r="AT1378" s="41"/>
      <c r="AU1378" s="41"/>
      <c r="AV1378" s="34" t="s">
        <v>70</v>
      </c>
      <c r="AW1378" s="34" t="s">
        <v>70</v>
      </c>
      <c r="AX1378" s="34" t="s">
        <v>133</v>
      </c>
      <c r="AY1378" s="34" t="s">
        <v>70</v>
      </c>
      <c r="AZ1378" s="34" t="s">
        <v>64</v>
      </c>
      <c r="BA1378" s="34" t="s">
        <v>65</v>
      </c>
      <c r="BB1378" s="35">
        <v>2029</v>
      </c>
      <c r="BC1378" s="34" t="s">
        <v>66</v>
      </c>
    </row>
    <row r="1379" spans="1:55" x14ac:dyDescent="0.25">
      <c r="A1379" s="34" t="s">
        <v>2960</v>
      </c>
      <c r="B1379" s="35">
        <v>64830</v>
      </c>
      <c r="C1379" s="34">
        <v>85</v>
      </c>
      <c r="D1379" s="34" t="s">
        <v>2985</v>
      </c>
      <c r="E1379" s="34" t="s">
        <v>2986</v>
      </c>
      <c r="F1379" s="34" t="s">
        <v>765</v>
      </c>
      <c r="G1379" s="34" t="s">
        <v>3982</v>
      </c>
      <c r="H1379" s="34" t="s">
        <v>144</v>
      </c>
      <c r="I1379" s="34" t="s">
        <v>1233</v>
      </c>
      <c r="J1379" s="36">
        <v>40164</v>
      </c>
      <c r="K1379" s="36"/>
      <c r="L1379" s="34" t="s">
        <v>61</v>
      </c>
      <c r="M1379" s="40"/>
      <c r="N1379" s="41"/>
      <c r="O1379" s="40"/>
      <c r="P1379" s="41"/>
      <c r="Q1379" s="40"/>
      <c r="R1379" s="41"/>
      <c r="S1379" s="41"/>
      <c r="T1379" s="41" t="s">
        <v>70</v>
      </c>
      <c r="U1379" s="41"/>
      <c r="V1379" s="41"/>
      <c r="W1379" s="40"/>
      <c r="X1379" s="41" t="s">
        <v>70</v>
      </c>
      <c r="Y1379" s="41"/>
      <c r="Z1379" s="40"/>
      <c r="AA1379" s="41"/>
      <c r="AB1379" s="41"/>
      <c r="AC1379" s="41"/>
      <c r="AD1379" s="40"/>
      <c r="AE1379" s="41" t="s">
        <v>3456</v>
      </c>
      <c r="AF1379" s="41" t="s">
        <v>3456</v>
      </c>
      <c r="AG1379" s="41" t="s">
        <v>70</v>
      </c>
      <c r="AH1379" s="41"/>
      <c r="AI1379" s="41"/>
      <c r="AJ1379" s="40"/>
      <c r="AK1379" s="41" t="s">
        <v>70</v>
      </c>
      <c r="AL1379" s="40"/>
      <c r="AM1379" s="41"/>
      <c r="AN1379" s="40"/>
      <c r="AO1379" s="41" t="s">
        <v>70</v>
      </c>
      <c r="AP1379" s="41" t="s">
        <v>70</v>
      </c>
      <c r="AQ1379" s="41" t="s">
        <v>70</v>
      </c>
      <c r="AR1379" s="41" t="s">
        <v>70</v>
      </c>
      <c r="AS1379" s="41" t="s">
        <v>70</v>
      </c>
      <c r="AT1379" s="40"/>
      <c r="AU1379" s="40"/>
      <c r="AV1379" s="34" t="s">
        <v>70</v>
      </c>
      <c r="AW1379" s="34" t="s">
        <v>70</v>
      </c>
      <c r="AX1379" s="34" t="s">
        <v>133</v>
      </c>
      <c r="AY1379" s="34" t="s">
        <v>4288</v>
      </c>
      <c r="AZ1379" s="34" t="s">
        <v>64</v>
      </c>
      <c r="BA1379" s="34" t="s">
        <v>65</v>
      </c>
      <c r="BB1379" s="35">
        <v>2024</v>
      </c>
      <c r="BC1379" s="34" t="s">
        <v>185</v>
      </c>
    </row>
    <row r="1380" spans="1:55" x14ac:dyDescent="0.25">
      <c r="A1380" s="34" t="s">
        <v>1350</v>
      </c>
      <c r="B1380" s="35">
        <v>66080</v>
      </c>
      <c r="C1380" s="34">
        <v>100</v>
      </c>
      <c r="D1380" s="34" t="s">
        <v>1354</v>
      </c>
      <c r="E1380" s="34" t="s">
        <v>1355</v>
      </c>
      <c r="F1380" s="34" t="s">
        <v>3535</v>
      </c>
      <c r="G1380" s="34" t="s">
        <v>230</v>
      </c>
      <c r="H1380" s="34" t="s">
        <v>59</v>
      </c>
      <c r="I1380" s="34" t="s">
        <v>559</v>
      </c>
      <c r="J1380" s="36">
        <v>41521</v>
      </c>
      <c r="K1380" s="36"/>
      <c r="L1380" s="34" t="s">
        <v>61</v>
      </c>
      <c r="M1380" s="40"/>
      <c r="N1380" s="41"/>
      <c r="O1380" s="40"/>
      <c r="P1380" s="41" t="s">
        <v>3456</v>
      </c>
      <c r="Q1380" s="40"/>
      <c r="R1380" s="41" t="s">
        <v>3456</v>
      </c>
      <c r="S1380" s="41"/>
      <c r="T1380" s="41" t="s">
        <v>70</v>
      </c>
      <c r="U1380" s="41"/>
      <c r="V1380" s="41"/>
      <c r="W1380" s="40"/>
      <c r="X1380" s="41" t="s">
        <v>70</v>
      </c>
      <c r="Y1380" s="41"/>
      <c r="Z1380" s="41"/>
      <c r="AA1380" s="41"/>
      <c r="AB1380" s="41"/>
      <c r="AC1380" s="41"/>
      <c r="AD1380" s="40"/>
      <c r="AE1380" s="41"/>
      <c r="AF1380" s="41"/>
      <c r="AG1380" s="41" t="s">
        <v>70</v>
      </c>
      <c r="AH1380" s="41"/>
      <c r="AI1380" s="41"/>
      <c r="AJ1380" s="40"/>
      <c r="AK1380" s="41" t="s">
        <v>70</v>
      </c>
      <c r="AL1380" s="40"/>
      <c r="AM1380" s="41"/>
      <c r="AN1380" s="40"/>
      <c r="AO1380" s="41" t="s">
        <v>70</v>
      </c>
      <c r="AP1380" s="41" t="s">
        <v>70</v>
      </c>
      <c r="AQ1380" s="41" t="s">
        <v>70</v>
      </c>
      <c r="AR1380" s="41" t="s">
        <v>70</v>
      </c>
      <c r="AS1380" s="41" t="s">
        <v>70</v>
      </c>
      <c r="AT1380" s="40"/>
      <c r="AU1380" s="40"/>
      <c r="AV1380" s="34" t="s">
        <v>70</v>
      </c>
      <c r="AW1380" s="34" t="s">
        <v>70</v>
      </c>
      <c r="AX1380" s="34" t="s">
        <v>133</v>
      </c>
      <c r="AY1380" s="34" t="s">
        <v>4290</v>
      </c>
      <c r="AZ1380" s="34" t="s">
        <v>64</v>
      </c>
      <c r="BA1380" s="34" t="s">
        <v>65</v>
      </c>
      <c r="BB1380" s="35">
        <v>2029</v>
      </c>
      <c r="BC1380" s="34" t="s">
        <v>66</v>
      </c>
    </row>
    <row r="1381" spans="1:55" x14ac:dyDescent="0.25">
      <c r="A1381" s="34" t="s">
        <v>3065</v>
      </c>
      <c r="B1381" s="35">
        <v>66544</v>
      </c>
      <c r="C1381" s="34">
        <v>61</v>
      </c>
      <c r="D1381" s="34" t="s">
        <v>3080</v>
      </c>
      <c r="E1381" s="34" t="s">
        <v>3081</v>
      </c>
      <c r="F1381" s="34" t="s">
        <v>3077</v>
      </c>
      <c r="G1381" s="34" t="s">
        <v>215</v>
      </c>
      <c r="H1381" s="34" t="s">
        <v>4287</v>
      </c>
      <c r="I1381" s="34" t="s">
        <v>3531</v>
      </c>
      <c r="J1381" s="36">
        <v>42341</v>
      </c>
      <c r="K1381" s="36"/>
      <c r="L1381" s="34" t="s">
        <v>61</v>
      </c>
      <c r="M1381" s="40"/>
      <c r="N1381" s="41"/>
      <c r="O1381" s="40"/>
      <c r="P1381" s="41" t="s">
        <v>3456</v>
      </c>
      <c r="Q1381" s="40"/>
      <c r="R1381" s="41"/>
      <c r="S1381" s="41"/>
      <c r="T1381" s="41" t="s">
        <v>70</v>
      </c>
      <c r="U1381" s="41"/>
      <c r="V1381" s="41"/>
      <c r="W1381" s="40"/>
      <c r="X1381" s="41" t="s">
        <v>70</v>
      </c>
      <c r="Y1381" s="41"/>
      <c r="Z1381" s="40"/>
      <c r="AA1381" s="41"/>
      <c r="AB1381" s="41"/>
      <c r="AC1381" s="41"/>
      <c r="AD1381" s="40"/>
      <c r="AE1381" s="41"/>
      <c r="AF1381" s="41"/>
      <c r="AG1381" s="41" t="s">
        <v>70</v>
      </c>
      <c r="AH1381" s="41"/>
      <c r="AI1381" s="41"/>
      <c r="AJ1381" s="40"/>
      <c r="AK1381" s="41" t="s">
        <v>70</v>
      </c>
      <c r="AL1381" s="40"/>
      <c r="AM1381" s="41"/>
      <c r="AN1381" s="40"/>
      <c r="AO1381" s="41" t="s">
        <v>70</v>
      </c>
      <c r="AP1381" s="41" t="s">
        <v>70</v>
      </c>
      <c r="AQ1381" s="41" t="s">
        <v>70</v>
      </c>
      <c r="AR1381" s="41" t="s">
        <v>70</v>
      </c>
      <c r="AS1381" s="41" t="s">
        <v>70</v>
      </c>
      <c r="AT1381" s="40"/>
      <c r="AU1381" s="40"/>
      <c r="AV1381" s="34" t="s">
        <v>70</v>
      </c>
      <c r="AW1381" s="34" t="s">
        <v>70</v>
      </c>
      <c r="AX1381" s="34" t="s">
        <v>63</v>
      </c>
      <c r="AY1381" s="34" t="s">
        <v>4288</v>
      </c>
      <c r="AZ1381" s="34" t="s">
        <v>64</v>
      </c>
      <c r="BA1381" s="34" t="s">
        <v>65</v>
      </c>
      <c r="BB1381" s="35">
        <v>2031</v>
      </c>
      <c r="BC1381" s="34" t="s">
        <v>119</v>
      </c>
    </row>
    <row r="1382" spans="1:55" x14ac:dyDescent="0.25">
      <c r="A1382" s="34" t="s">
        <v>3038</v>
      </c>
      <c r="B1382" s="35">
        <v>66573</v>
      </c>
      <c r="C1382" s="34">
        <v>12</v>
      </c>
      <c r="D1382" s="34" t="s">
        <v>4009</v>
      </c>
      <c r="E1382" s="34" t="s">
        <v>3059</v>
      </c>
      <c r="F1382" s="34" t="s">
        <v>1792</v>
      </c>
      <c r="G1382" s="34" t="s">
        <v>208</v>
      </c>
      <c r="H1382" s="34" t="s">
        <v>144</v>
      </c>
      <c r="I1382" s="34" t="s">
        <v>254</v>
      </c>
      <c r="J1382" s="36">
        <v>41946</v>
      </c>
      <c r="K1382" s="36"/>
      <c r="L1382" s="34" t="s">
        <v>61</v>
      </c>
      <c r="M1382" s="40"/>
      <c r="N1382" s="41"/>
      <c r="O1382" s="40"/>
      <c r="P1382" s="41" t="s">
        <v>3456</v>
      </c>
      <c r="Q1382" s="40"/>
      <c r="R1382" s="41" t="s">
        <v>3456</v>
      </c>
      <c r="S1382" s="41"/>
      <c r="T1382" s="41" t="s">
        <v>70</v>
      </c>
      <c r="U1382" s="41"/>
      <c r="V1382" s="41"/>
      <c r="W1382" s="40"/>
      <c r="X1382" s="41" t="s">
        <v>70</v>
      </c>
      <c r="Y1382" s="41"/>
      <c r="Z1382" s="40"/>
      <c r="AA1382" s="41"/>
      <c r="AB1382" s="41"/>
      <c r="AC1382" s="41"/>
      <c r="AD1382" s="40"/>
      <c r="AE1382" s="41"/>
      <c r="AF1382" s="41"/>
      <c r="AG1382" s="41" t="s">
        <v>70</v>
      </c>
      <c r="AH1382" s="41"/>
      <c r="AI1382" s="41"/>
      <c r="AJ1382" s="40"/>
      <c r="AK1382" s="41" t="s">
        <v>70</v>
      </c>
      <c r="AL1382" s="40"/>
      <c r="AM1382" s="41"/>
      <c r="AN1382" s="40"/>
      <c r="AO1382" s="41" t="s">
        <v>70</v>
      </c>
      <c r="AP1382" s="41" t="s">
        <v>70</v>
      </c>
      <c r="AQ1382" s="41" t="s">
        <v>70</v>
      </c>
      <c r="AR1382" s="41" t="s">
        <v>70</v>
      </c>
      <c r="AS1382" s="41" t="s">
        <v>70</v>
      </c>
      <c r="AT1382" s="40"/>
      <c r="AU1382" s="40"/>
      <c r="AV1382" s="34" t="s">
        <v>70</v>
      </c>
      <c r="AW1382" s="34" t="s">
        <v>70</v>
      </c>
      <c r="AX1382" s="34" t="s">
        <v>133</v>
      </c>
      <c r="AY1382" s="34" t="s">
        <v>4290</v>
      </c>
      <c r="AZ1382" s="34" t="s">
        <v>64</v>
      </c>
      <c r="BA1382" s="34" t="s">
        <v>65</v>
      </c>
      <c r="BB1382" s="35">
        <v>2031</v>
      </c>
      <c r="BC1382" s="34" t="s">
        <v>66</v>
      </c>
    </row>
    <row r="1383" spans="1:55" x14ac:dyDescent="0.25">
      <c r="A1383" s="34" t="s">
        <v>2576</v>
      </c>
      <c r="B1383" s="35">
        <v>78184</v>
      </c>
      <c r="C1383" s="34">
        <v>100</v>
      </c>
      <c r="D1383" s="34" t="s">
        <v>2606</v>
      </c>
      <c r="E1383" s="34" t="s">
        <v>2607</v>
      </c>
      <c r="F1383" s="34" t="s">
        <v>2608</v>
      </c>
      <c r="G1383" s="34" t="s">
        <v>99</v>
      </c>
      <c r="H1383" s="34" t="s">
        <v>4287</v>
      </c>
      <c r="I1383" s="34" t="s">
        <v>4068</v>
      </c>
      <c r="J1383" s="36">
        <v>43257</v>
      </c>
      <c r="K1383" s="36"/>
      <c r="L1383" s="34" t="s">
        <v>61</v>
      </c>
      <c r="M1383" s="40"/>
      <c r="N1383" s="41"/>
      <c r="O1383" s="40"/>
      <c r="P1383" s="41" t="s">
        <v>3456</v>
      </c>
      <c r="Q1383" s="40"/>
      <c r="R1383" s="41" t="s">
        <v>3456</v>
      </c>
      <c r="S1383" s="41"/>
      <c r="T1383" s="41" t="s">
        <v>70</v>
      </c>
      <c r="U1383" s="41"/>
      <c r="V1383" s="41"/>
      <c r="W1383" s="40"/>
      <c r="X1383" s="41" t="s">
        <v>70</v>
      </c>
      <c r="Y1383" s="41"/>
      <c r="Z1383" s="40"/>
      <c r="AA1383" s="41"/>
      <c r="AB1383" s="41"/>
      <c r="AC1383" s="41"/>
      <c r="AD1383" s="40"/>
      <c r="AE1383" s="41"/>
      <c r="AF1383" s="41"/>
      <c r="AG1383" s="41" t="s">
        <v>70</v>
      </c>
      <c r="AH1383" s="41"/>
      <c r="AI1383" s="41"/>
      <c r="AJ1383" s="40"/>
      <c r="AK1383" s="41" t="s">
        <v>70</v>
      </c>
      <c r="AL1383" s="40"/>
      <c r="AM1383" s="41"/>
      <c r="AN1383" s="40"/>
      <c r="AO1383" s="41" t="s">
        <v>70</v>
      </c>
      <c r="AP1383" s="41" t="s">
        <v>70</v>
      </c>
      <c r="AQ1383" s="41" t="s">
        <v>70</v>
      </c>
      <c r="AR1383" s="41" t="s">
        <v>70</v>
      </c>
      <c r="AS1383" s="41" t="s">
        <v>70</v>
      </c>
      <c r="AT1383" s="40"/>
      <c r="AU1383" s="40"/>
      <c r="AV1383" s="34" t="s">
        <v>70</v>
      </c>
      <c r="AW1383" s="34" t="s">
        <v>70</v>
      </c>
      <c r="AX1383" s="34" t="s">
        <v>63</v>
      </c>
      <c r="AY1383" s="34" t="s">
        <v>70</v>
      </c>
      <c r="AZ1383" s="34" t="s">
        <v>64</v>
      </c>
      <c r="BA1383" s="34" t="s">
        <v>65</v>
      </c>
      <c r="BB1383" s="35">
        <v>2032</v>
      </c>
      <c r="BC1383" s="34" t="s">
        <v>119</v>
      </c>
    </row>
    <row r="1384" spans="1:55" x14ac:dyDescent="0.25">
      <c r="A1384" s="34" t="s">
        <v>2798</v>
      </c>
      <c r="B1384" s="35">
        <v>60288</v>
      </c>
      <c r="C1384" s="34">
        <v>100</v>
      </c>
      <c r="D1384" s="34" t="s">
        <v>2808</v>
      </c>
      <c r="E1384" s="34" t="s">
        <v>2809</v>
      </c>
      <c r="F1384" s="34" t="s">
        <v>2810</v>
      </c>
      <c r="G1384" s="34" t="s">
        <v>1248</v>
      </c>
      <c r="H1384" s="34" t="s">
        <v>1226</v>
      </c>
      <c r="I1384" s="34" t="s">
        <v>435</v>
      </c>
      <c r="J1384" s="36">
        <v>37358</v>
      </c>
      <c r="K1384" s="36"/>
      <c r="L1384" s="34" t="s">
        <v>61</v>
      </c>
      <c r="M1384" s="40"/>
      <c r="N1384" s="41"/>
      <c r="O1384" s="40"/>
      <c r="P1384" s="41"/>
      <c r="Q1384" s="40"/>
      <c r="R1384" s="41"/>
      <c r="S1384" s="41"/>
      <c r="T1384" s="41" t="s">
        <v>70</v>
      </c>
      <c r="U1384" s="41"/>
      <c r="V1384" s="41"/>
      <c r="W1384" s="40"/>
      <c r="X1384" s="41" t="s">
        <v>70</v>
      </c>
      <c r="Y1384" s="41"/>
      <c r="Z1384" s="40"/>
      <c r="AA1384" s="41"/>
      <c r="AB1384" s="41"/>
      <c r="AC1384" s="41"/>
      <c r="AD1384" s="40"/>
      <c r="AE1384" s="41"/>
      <c r="AF1384" s="41"/>
      <c r="AG1384" s="41" t="s">
        <v>70</v>
      </c>
      <c r="AH1384" s="41"/>
      <c r="AI1384" s="41"/>
      <c r="AJ1384" s="40"/>
      <c r="AK1384" s="41" t="s">
        <v>70</v>
      </c>
      <c r="AL1384" s="40"/>
      <c r="AM1384" s="41"/>
      <c r="AN1384" s="40"/>
      <c r="AO1384" s="41" t="s">
        <v>70</v>
      </c>
      <c r="AP1384" s="41" t="s">
        <v>70</v>
      </c>
      <c r="AQ1384" s="41" t="s">
        <v>70</v>
      </c>
      <c r="AR1384" s="41" t="s">
        <v>70</v>
      </c>
      <c r="AS1384" s="41" t="s">
        <v>70</v>
      </c>
      <c r="AT1384" s="40"/>
      <c r="AU1384" s="40"/>
      <c r="AV1384" s="34" t="s">
        <v>70</v>
      </c>
      <c r="AW1384" s="34" t="s">
        <v>70</v>
      </c>
      <c r="AX1384" s="34" t="s">
        <v>133</v>
      </c>
      <c r="AY1384" s="34" t="s">
        <v>4292</v>
      </c>
      <c r="AZ1384" s="34" t="s">
        <v>64</v>
      </c>
      <c r="BA1384" s="34" t="s">
        <v>65</v>
      </c>
      <c r="BB1384" s="35">
        <v>2016</v>
      </c>
      <c r="BC1384" s="34" t="s">
        <v>119</v>
      </c>
    </row>
    <row r="1385" spans="1:55" x14ac:dyDescent="0.25">
      <c r="A1385" s="34" t="s">
        <v>2086</v>
      </c>
      <c r="B1385" s="35">
        <v>62856</v>
      </c>
      <c r="C1385" s="34">
        <v>100</v>
      </c>
      <c r="D1385" s="34" t="s">
        <v>2131</v>
      </c>
      <c r="E1385" s="34" t="s">
        <v>2132</v>
      </c>
      <c r="F1385" s="34" t="s">
        <v>2133</v>
      </c>
      <c r="G1385" s="34" t="s">
        <v>3520</v>
      </c>
      <c r="H1385" s="34" t="s">
        <v>4287</v>
      </c>
      <c r="I1385" s="34" t="s">
        <v>118</v>
      </c>
      <c r="J1385" s="36">
        <v>39080</v>
      </c>
      <c r="K1385" s="36">
        <v>45291</v>
      </c>
      <c r="L1385" s="34" t="s">
        <v>71</v>
      </c>
      <c r="M1385" s="40">
        <v>45267</v>
      </c>
      <c r="N1385" s="41"/>
      <c r="O1385" s="40"/>
      <c r="P1385" s="41"/>
      <c r="Q1385" s="40"/>
      <c r="R1385" s="41"/>
      <c r="S1385" s="41"/>
      <c r="T1385" s="41" t="s">
        <v>70</v>
      </c>
      <c r="U1385" s="41"/>
      <c r="V1385" s="41"/>
      <c r="W1385" s="40">
        <v>32363</v>
      </c>
      <c r="X1385" s="41" t="s">
        <v>70</v>
      </c>
      <c r="Y1385" s="41"/>
      <c r="Z1385" s="40"/>
      <c r="AA1385" s="41"/>
      <c r="AB1385" s="41"/>
      <c r="AC1385" s="41"/>
      <c r="AD1385" s="40"/>
      <c r="AE1385" s="41" t="s">
        <v>3456</v>
      </c>
      <c r="AF1385" s="41" t="s">
        <v>3456</v>
      </c>
      <c r="AG1385" s="41" t="s">
        <v>70</v>
      </c>
      <c r="AH1385" s="41"/>
      <c r="AI1385" s="41"/>
      <c r="AJ1385" s="40"/>
      <c r="AK1385" s="41" t="s">
        <v>70</v>
      </c>
      <c r="AL1385" s="40"/>
      <c r="AM1385" s="41"/>
      <c r="AN1385" s="40"/>
      <c r="AO1385" s="41" t="s">
        <v>70</v>
      </c>
      <c r="AP1385" s="41" t="s">
        <v>70</v>
      </c>
      <c r="AQ1385" s="41" t="s">
        <v>70</v>
      </c>
      <c r="AR1385" s="41" t="s">
        <v>70</v>
      </c>
      <c r="AS1385" s="41" t="s">
        <v>70</v>
      </c>
      <c r="AT1385" s="40"/>
      <c r="AU1385" s="40"/>
      <c r="AV1385" s="34" t="s">
        <v>70</v>
      </c>
      <c r="AW1385" s="34" t="s">
        <v>70</v>
      </c>
      <c r="AX1385" s="34" t="s">
        <v>133</v>
      </c>
      <c r="AY1385" s="34" t="s">
        <v>4285</v>
      </c>
      <c r="AZ1385" s="34" t="s">
        <v>464</v>
      </c>
      <c r="BA1385" s="34" t="s">
        <v>465</v>
      </c>
      <c r="BB1385" s="35">
        <v>2023</v>
      </c>
      <c r="BC1385" s="34" t="s">
        <v>66</v>
      </c>
    </row>
    <row r="1386" spans="1:55" x14ac:dyDescent="0.25">
      <c r="A1386" s="34" t="s">
        <v>2656</v>
      </c>
      <c r="B1386" s="35">
        <v>67919</v>
      </c>
      <c r="C1386" s="34">
        <v>100</v>
      </c>
      <c r="D1386" s="34" t="s">
        <v>2659</v>
      </c>
      <c r="E1386" s="34" t="s">
        <v>2660</v>
      </c>
      <c r="F1386" s="34" t="s">
        <v>2661</v>
      </c>
      <c r="G1386" s="34" t="s">
        <v>3521</v>
      </c>
      <c r="H1386" s="34" t="s">
        <v>4287</v>
      </c>
      <c r="I1386" s="34" t="s">
        <v>109</v>
      </c>
      <c r="J1386" s="36">
        <v>43643</v>
      </c>
      <c r="K1386" s="36"/>
      <c r="L1386" s="34" t="s">
        <v>61</v>
      </c>
      <c r="M1386" s="40"/>
      <c r="N1386" s="41"/>
      <c r="O1386" s="40"/>
      <c r="P1386" s="41" t="s">
        <v>3456</v>
      </c>
      <c r="Q1386" s="40"/>
      <c r="R1386" s="41"/>
      <c r="S1386" s="41"/>
      <c r="T1386" s="41" t="s">
        <v>70</v>
      </c>
      <c r="U1386" s="41"/>
      <c r="V1386" s="41"/>
      <c r="W1386" s="40"/>
      <c r="X1386" s="41" t="s">
        <v>70</v>
      </c>
      <c r="Y1386" s="41"/>
      <c r="Z1386" s="40"/>
      <c r="AA1386" s="41"/>
      <c r="AB1386" s="41"/>
      <c r="AC1386" s="41"/>
      <c r="AD1386" s="40"/>
      <c r="AE1386" s="41"/>
      <c r="AF1386" s="41"/>
      <c r="AG1386" s="41" t="s">
        <v>70</v>
      </c>
      <c r="AH1386" s="41"/>
      <c r="AI1386" s="41"/>
      <c r="AJ1386" s="40"/>
      <c r="AK1386" s="41" t="s">
        <v>70</v>
      </c>
      <c r="AL1386" s="40"/>
      <c r="AM1386" s="41"/>
      <c r="AN1386" s="40"/>
      <c r="AO1386" s="41" t="s">
        <v>70</v>
      </c>
      <c r="AP1386" s="41" t="s">
        <v>70</v>
      </c>
      <c r="AQ1386" s="41" t="s">
        <v>70</v>
      </c>
      <c r="AR1386" s="41" t="s">
        <v>70</v>
      </c>
      <c r="AS1386" s="41" t="s">
        <v>70</v>
      </c>
      <c r="AT1386" s="40"/>
      <c r="AU1386" s="40"/>
      <c r="AV1386" s="34" t="s">
        <v>70</v>
      </c>
      <c r="AW1386" s="34" t="s">
        <v>70</v>
      </c>
      <c r="AX1386" s="34" t="s">
        <v>63</v>
      </c>
      <c r="AY1386" s="34" t="s">
        <v>4311</v>
      </c>
      <c r="AZ1386" s="34" t="s">
        <v>64</v>
      </c>
      <c r="BA1386" s="34" t="s">
        <v>65</v>
      </c>
      <c r="BB1386" s="35">
        <v>2034</v>
      </c>
      <c r="BC1386" s="34" t="s">
        <v>103</v>
      </c>
    </row>
    <row r="1387" spans="1:55" x14ac:dyDescent="0.25">
      <c r="A1387" s="34" t="s">
        <v>2086</v>
      </c>
      <c r="B1387" s="35">
        <v>62717</v>
      </c>
      <c r="C1387" s="34">
        <v>100</v>
      </c>
      <c r="D1387" s="34" t="s">
        <v>2115</v>
      </c>
      <c r="E1387" s="34" t="s">
        <v>2116</v>
      </c>
      <c r="F1387" s="34" t="s">
        <v>184</v>
      </c>
      <c r="G1387" s="34" t="s">
        <v>3500</v>
      </c>
      <c r="H1387" s="34" t="s">
        <v>4287</v>
      </c>
      <c r="I1387" s="34" t="s">
        <v>4139</v>
      </c>
      <c r="J1387" s="36">
        <v>39052</v>
      </c>
      <c r="K1387" s="36">
        <v>44927</v>
      </c>
      <c r="L1387" s="34" t="s">
        <v>71</v>
      </c>
      <c r="M1387" s="40"/>
      <c r="N1387" s="41" t="s">
        <v>3456</v>
      </c>
      <c r="O1387" s="40"/>
      <c r="P1387" s="41"/>
      <c r="Q1387" s="40"/>
      <c r="R1387" s="41"/>
      <c r="S1387" s="41"/>
      <c r="T1387" s="41" t="s">
        <v>70</v>
      </c>
      <c r="U1387" s="41"/>
      <c r="V1387" s="41"/>
      <c r="W1387" s="40">
        <v>32363</v>
      </c>
      <c r="X1387" s="41" t="s">
        <v>70</v>
      </c>
      <c r="Y1387" s="41"/>
      <c r="Z1387" s="40"/>
      <c r="AA1387" s="41"/>
      <c r="AB1387" s="41"/>
      <c r="AC1387" s="41"/>
      <c r="AD1387" s="40"/>
      <c r="AE1387" s="41" t="s">
        <v>3456</v>
      </c>
      <c r="AF1387" s="41" t="s">
        <v>3456</v>
      </c>
      <c r="AG1387" s="41" t="s">
        <v>70</v>
      </c>
      <c r="AH1387" s="41"/>
      <c r="AI1387" s="41"/>
      <c r="AJ1387" s="40"/>
      <c r="AK1387" s="41" t="s">
        <v>70</v>
      </c>
      <c r="AL1387" s="40"/>
      <c r="AM1387" s="41"/>
      <c r="AN1387" s="40"/>
      <c r="AO1387" s="41" t="s">
        <v>70</v>
      </c>
      <c r="AP1387" s="41" t="s">
        <v>70</v>
      </c>
      <c r="AQ1387" s="41" t="s">
        <v>70</v>
      </c>
      <c r="AR1387" s="41" t="s">
        <v>70</v>
      </c>
      <c r="AS1387" s="41" t="s">
        <v>70</v>
      </c>
      <c r="AT1387" s="40"/>
      <c r="AU1387" s="40"/>
      <c r="AV1387" s="34" t="s">
        <v>70</v>
      </c>
      <c r="AW1387" s="34" t="s">
        <v>70</v>
      </c>
      <c r="AX1387" s="34" t="s">
        <v>133</v>
      </c>
      <c r="AY1387" s="34" t="s">
        <v>4285</v>
      </c>
      <c r="AZ1387" s="34" t="s">
        <v>464</v>
      </c>
      <c r="BA1387" s="34" t="s">
        <v>465</v>
      </c>
      <c r="BB1387" s="35">
        <v>2021</v>
      </c>
      <c r="BC1387" s="34" t="s">
        <v>119</v>
      </c>
    </row>
    <row r="1388" spans="1:55" x14ac:dyDescent="0.25">
      <c r="A1388" s="34" t="s">
        <v>498</v>
      </c>
      <c r="B1388" s="35">
        <v>66955</v>
      </c>
      <c r="C1388" s="34">
        <v>100</v>
      </c>
      <c r="D1388" s="34" t="s">
        <v>502</v>
      </c>
      <c r="E1388" s="34" t="s">
        <v>503</v>
      </c>
      <c r="F1388" s="34" t="s">
        <v>504</v>
      </c>
      <c r="G1388" s="34" t="s">
        <v>3527</v>
      </c>
      <c r="H1388" s="34" t="s">
        <v>4287</v>
      </c>
      <c r="I1388" s="34" t="s">
        <v>118</v>
      </c>
      <c r="J1388" s="36">
        <v>42629</v>
      </c>
      <c r="K1388" s="36"/>
      <c r="L1388" s="34" t="s">
        <v>61</v>
      </c>
      <c r="M1388" s="40">
        <v>45267</v>
      </c>
      <c r="N1388" s="41"/>
      <c r="O1388" s="40"/>
      <c r="P1388" s="41" t="s">
        <v>3456</v>
      </c>
      <c r="Q1388" s="40"/>
      <c r="R1388" s="41"/>
      <c r="S1388" s="41"/>
      <c r="T1388" s="41" t="s">
        <v>70</v>
      </c>
      <c r="U1388" s="41"/>
      <c r="V1388" s="41"/>
      <c r="W1388" s="40"/>
      <c r="X1388" s="41" t="s">
        <v>70</v>
      </c>
      <c r="Y1388" s="41"/>
      <c r="Z1388" s="41"/>
      <c r="AA1388" s="41"/>
      <c r="AB1388" s="41"/>
      <c r="AC1388" s="41"/>
      <c r="AD1388" s="40"/>
      <c r="AE1388" s="41"/>
      <c r="AF1388" s="41"/>
      <c r="AG1388" s="41" t="s">
        <v>70</v>
      </c>
      <c r="AH1388" s="41"/>
      <c r="AI1388" s="41"/>
      <c r="AJ1388" s="40"/>
      <c r="AK1388" s="41" t="s">
        <v>70</v>
      </c>
      <c r="AL1388" s="41"/>
      <c r="AM1388" s="41"/>
      <c r="AN1388" s="41"/>
      <c r="AO1388" s="41" t="s">
        <v>70</v>
      </c>
      <c r="AP1388" s="41" t="s">
        <v>70</v>
      </c>
      <c r="AQ1388" s="41" t="s">
        <v>70</v>
      </c>
      <c r="AR1388" s="41" t="s">
        <v>70</v>
      </c>
      <c r="AS1388" s="41" t="s">
        <v>70</v>
      </c>
      <c r="AT1388" s="41"/>
      <c r="AU1388" s="41"/>
      <c r="AV1388" s="34" t="s">
        <v>70</v>
      </c>
      <c r="AW1388" s="34" t="s">
        <v>70</v>
      </c>
      <c r="AX1388" s="34" t="s">
        <v>133</v>
      </c>
      <c r="AY1388" s="34" t="s">
        <v>4289</v>
      </c>
      <c r="AZ1388" s="34" t="s">
        <v>64</v>
      </c>
      <c r="BA1388" s="34" t="s">
        <v>65</v>
      </c>
      <c r="BB1388" s="35">
        <v>2031</v>
      </c>
      <c r="BC1388" s="34" t="s">
        <v>66</v>
      </c>
    </row>
    <row r="1389" spans="1:55" x14ac:dyDescent="0.25">
      <c r="A1389" s="34" t="s">
        <v>1955</v>
      </c>
      <c r="B1389" s="35">
        <v>61327</v>
      </c>
      <c r="C1389" s="34">
        <v>100</v>
      </c>
      <c r="D1389" s="34" t="s">
        <v>1958</v>
      </c>
      <c r="E1389" s="34" t="s">
        <v>1959</v>
      </c>
      <c r="F1389" s="34" t="s">
        <v>4010</v>
      </c>
      <c r="G1389" s="34" t="s">
        <v>208</v>
      </c>
      <c r="H1389" s="34" t="s">
        <v>144</v>
      </c>
      <c r="I1389" s="34" t="s">
        <v>212</v>
      </c>
      <c r="J1389" s="36">
        <v>38657</v>
      </c>
      <c r="K1389" s="36"/>
      <c r="L1389" s="34" t="s">
        <v>61</v>
      </c>
      <c r="M1389" s="40"/>
      <c r="N1389" s="41"/>
      <c r="O1389" s="40"/>
      <c r="P1389" s="41"/>
      <c r="Q1389" s="40"/>
      <c r="R1389" s="41"/>
      <c r="S1389" s="41"/>
      <c r="T1389" s="41" t="s">
        <v>70</v>
      </c>
      <c r="U1389" s="41"/>
      <c r="V1389" s="41"/>
      <c r="W1389" s="40"/>
      <c r="X1389" s="41" t="s">
        <v>70</v>
      </c>
      <c r="Y1389" s="41"/>
      <c r="Z1389" s="40"/>
      <c r="AA1389" s="41"/>
      <c r="AB1389" s="41"/>
      <c r="AC1389" s="41"/>
      <c r="AD1389" s="40"/>
      <c r="AE1389" s="41" t="s">
        <v>3456</v>
      </c>
      <c r="AF1389" s="41"/>
      <c r="AG1389" s="41" t="s">
        <v>70</v>
      </c>
      <c r="AH1389" s="41"/>
      <c r="AI1389" s="41"/>
      <c r="AJ1389" s="40"/>
      <c r="AK1389" s="41" t="s">
        <v>70</v>
      </c>
      <c r="AL1389" s="40"/>
      <c r="AM1389" s="41"/>
      <c r="AN1389" s="40"/>
      <c r="AO1389" s="41" t="s">
        <v>70</v>
      </c>
      <c r="AP1389" s="41" t="s">
        <v>70</v>
      </c>
      <c r="AQ1389" s="41" t="s">
        <v>70</v>
      </c>
      <c r="AR1389" s="41" t="s">
        <v>70</v>
      </c>
      <c r="AS1389" s="41" t="s">
        <v>70</v>
      </c>
      <c r="AT1389" s="40"/>
      <c r="AU1389" s="40"/>
      <c r="AV1389" s="34" t="s">
        <v>70</v>
      </c>
      <c r="AW1389" s="34" t="s">
        <v>70</v>
      </c>
      <c r="AX1389" s="34" t="s">
        <v>133</v>
      </c>
      <c r="AY1389" s="34" t="s">
        <v>4302</v>
      </c>
      <c r="AZ1389" s="34" t="s">
        <v>64</v>
      </c>
      <c r="BA1389" s="34" t="s">
        <v>423</v>
      </c>
      <c r="BB1389" s="35">
        <v>2021</v>
      </c>
      <c r="BC1389" s="34" t="s">
        <v>103</v>
      </c>
    </row>
    <row r="1390" spans="1:55" x14ac:dyDescent="0.25">
      <c r="A1390" s="34" t="s">
        <v>3038</v>
      </c>
      <c r="B1390" s="35">
        <v>66312</v>
      </c>
      <c r="C1390" s="34">
        <v>100</v>
      </c>
      <c r="D1390" s="34" t="s">
        <v>3049</v>
      </c>
      <c r="E1390" s="34" t="s">
        <v>3050</v>
      </c>
      <c r="F1390" s="34" t="s">
        <v>3051</v>
      </c>
      <c r="G1390" s="34" t="s">
        <v>208</v>
      </c>
      <c r="H1390" s="34" t="s">
        <v>144</v>
      </c>
      <c r="I1390" s="34" t="s">
        <v>212</v>
      </c>
      <c r="J1390" s="36">
        <v>41772</v>
      </c>
      <c r="K1390" s="36"/>
      <c r="L1390" s="34" t="s">
        <v>61</v>
      </c>
      <c r="M1390" s="40"/>
      <c r="N1390" s="41"/>
      <c r="O1390" s="40"/>
      <c r="P1390" s="41" t="s">
        <v>3456</v>
      </c>
      <c r="Q1390" s="40"/>
      <c r="R1390" s="41"/>
      <c r="S1390" s="41"/>
      <c r="T1390" s="41" t="s">
        <v>70</v>
      </c>
      <c r="U1390" s="41"/>
      <c r="V1390" s="41"/>
      <c r="W1390" s="40"/>
      <c r="X1390" s="41" t="s">
        <v>70</v>
      </c>
      <c r="Y1390" s="41"/>
      <c r="Z1390" s="40"/>
      <c r="AA1390" s="41"/>
      <c r="AB1390" s="41"/>
      <c r="AC1390" s="41"/>
      <c r="AD1390" s="40"/>
      <c r="AE1390" s="41"/>
      <c r="AF1390" s="41"/>
      <c r="AG1390" s="41" t="s">
        <v>70</v>
      </c>
      <c r="AH1390" s="41"/>
      <c r="AI1390" s="41"/>
      <c r="AJ1390" s="40"/>
      <c r="AK1390" s="41" t="s">
        <v>70</v>
      </c>
      <c r="AL1390" s="40"/>
      <c r="AM1390" s="41"/>
      <c r="AN1390" s="40"/>
      <c r="AO1390" s="41" t="s">
        <v>70</v>
      </c>
      <c r="AP1390" s="41" t="s">
        <v>70</v>
      </c>
      <c r="AQ1390" s="41" t="s">
        <v>70</v>
      </c>
      <c r="AR1390" s="41" t="s">
        <v>70</v>
      </c>
      <c r="AS1390" s="41" t="s">
        <v>70</v>
      </c>
      <c r="AT1390" s="40"/>
      <c r="AU1390" s="40"/>
      <c r="AV1390" s="34" t="s">
        <v>70</v>
      </c>
      <c r="AW1390" s="34" t="s">
        <v>70</v>
      </c>
      <c r="AX1390" s="34" t="s">
        <v>133</v>
      </c>
      <c r="AY1390" s="34" t="s">
        <v>4290</v>
      </c>
      <c r="AZ1390" s="34" t="s">
        <v>64</v>
      </c>
      <c r="BA1390" s="34" t="s">
        <v>65</v>
      </c>
      <c r="BB1390" s="35">
        <v>2029</v>
      </c>
      <c r="BC1390" s="34" t="s">
        <v>66</v>
      </c>
    </row>
    <row r="1391" spans="1:55" x14ac:dyDescent="0.25">
      <c r="A1391" s="34" t="s">
        <v>2576</v>
      </c>
      <c r="B1391" s="35">
        <v>78114</v>
      </c>
      <c r="C1391" s="34">
        <v>100</v>
      </c>
      <c r="D1391" s="34" t="s">
        <v>2603</v>
      </c>
      <c r="E1391" s="34" t="s">
        <v>2604</v>
      </c>
      <c r="F1391" s="34" t="s">
        <v>2605</v>
      </c>
      <c r="G1391" s="34" t="s">
        <v>3500</v>
      </c>
      <c r="H1391" s="34" t="s">
        <v>4287</v>
      </c>
      <c r="I1391" s="34" t="s">
        <v>1883</v>
      </c>
      <c r="J1391" s="36">
        <v>43251</v>
      </c>
      <c r="K1391" s="36"/>
      <c r="L1391" s="34" t="s">
        <v>61</v>
      </c>
      <c r="M1391" s="40"/>
      <c r="N1391" s="41"/>
      <c r="O1391" s="40"/>
      <c r="P1391" s="41" t="s">
        <v>3456</v>
      </c>
      <c r="Q1391" s="40"/>
      <c r="R1391" s="41"/>
      <c r="S1391" s="41"/>
      <c r="T1391" s="41" t="s">
        <v>70</v>
      </c>
      <c r="U1391" s="41"/>
      <c r="V1391" s="41"/>
      <c r="W1391" s="40"/>
      <c r="X1391" s="41" t="s">
        <v>70</v>
      </c>
      <c r="Y1391" s="41"/>
      <c r="Z1391" s="40"/>
      <c r="AA1391" s="41"/>
      <c r="AB1391" s="41"/>
      <c r="AC1391" s="41"/>
      <c r="AD1391" s="40"/>
      <c r="AE1391" s="41"/>
      <c r="AF1391" s="41"/>
      <c r="AG1391" s="41" t="s">
        <v>70</v>
      </c>
      <c r="AH1391" s="41"/>
      <c r="AI1391" s="41"/>
      <c r="AJ1391" s="40"/>
      <c r="AK1391" s="41" t="s">
        <v>70</v>
      </c>
      <c r="AL1391" s="40"/>
      <c r="AM1391" s="41"/>
      <c r="AN1391" s="40"/>
      <c r="AO1391" s="41" t="s">
        <v>70</v>
      </c>
      <c r="AP1391" s="41" t="s">
        <v>70</v>
      </c>
      <c r="AQ1391" s="41" t="s">
        <v>70</v>
      </c>
      <c r="AR1391" s="41" t="s">
        <v>70</v>
      </c>
      <c r="AS1391" s="41" t="s">
        <v>70</v>
      </c>
      <c r="AT1391" s="40"/>
      <c r="AU1391" s="40"/>
      <c r="AV1391" s="34" t="s">
        <v>70</v>
      </c>
      <c r="AW1391" s="34" t="s">
        <v>70</v>
      </c>
      <c r="AX1391" s="34" t="s">
        <v>63</v>
      </c>
      <c r="AY1391" s="34" t="s">
        <v>70</v>
      </c>
      <c r="AZ1391" s="34" t="s">
        <v>64</v>
      </c>
      <c r="BA1391" s="34" t="s">
        <v>65</v>
      </c>
      <c r="BB1391" s="35">
        <v>2033</v>
      </c>
      <c r="BC1391" s="34" t="s">
        <v>103</v>
      </c>
    </row>
    <row r="1392" spans="1:55" x14ac:dyDescent="0.25">
      <c r="A1392" s="34" t="s">
        <v>2154</v>
      </c>
      <c r="B1392" s="35">
        <v>62827</v>
      </c>
      <c r="C1392" s="34">
        <v>100</v>
      </c>
      <c r="D1392" s="34" t="s">
        <v>2194</v>
      </c>
      <c r="E1392" s="34" t="s">
        <v>2195</v>
      </c>
      <c r="F1392" s="34" t="s">
        <v>2196</v>
      </c>
      <c r="G1392" s="34" t="s">
        <v>3982</v>
      </c>
      <c r="H1392" s="34" t="s">
        <v>144</v>
      </c>
      <c r="I1392" s="34" t="s">
        <v>1233</v>
      </c>
      <c r="J1392" s="36">
        <v>39415</v>
      </c>
      <c r="K1392" s="36"/>
      <c r="L1392" s="34" t="s">
        <v>61</v>
      </c>
      <c r="M1392" s="40"/>
      <c r="N1392" s="41"/>
      <c r="O1392" s="40"/>
      <c r="P1392" s="41"/>
      <c r="Q1392" s="40"/>
      <c r="R1392" s="41" t="s">
        <v>3456</v>
      </c>
      <c r="S1392" s="41"/>
      <c r="T1392" s="41" t="s">
        <v>70</v>
      </c>
      <c r="U1392" s="41"/>
      <c r="V1392" s="41"/>
      <c r="W1392" s="40"/>
      <c r="X1392" s="41" t="s">
        <v>70</v>
      </c>
      <c r="Y1392" s="41"/>
      <c r="Z1392" s="40"/>
      <c r="AA1392" s="41"/>
      <c r="AB1392" s="41"/>
      <c r="AC1392" s="41"/>
      <c r="AD1392" s="40"/>
      <c r="AE1392" s="41" t="s">
        <v>3456</v>
      </c>
      <c r="AF1392" s="41" t="s">
        <v>3456</v>
      </c>
      <c r="AG1392" s="41" t="s">
        <v>70</v>
      </c>
      <c r="AH1392" s="41"/>
      <c r="AI1392" s="41"/>
      <c r="AJ1392" s="40"/>
      <c r="AK1392" s="41" t="s">
        <v>70</v>
      </c>
      <c r="AL1392" s="40"/>
      <c r="AM1392" s="41"/>
      <c r="AN1392" s="40"/>
      <c r="AO1392" s="41" t="s">
        <v>70</v>
      </c>
      <c r="AP1392" s="41" t="s">
        <v>70</v>
      </c>
      <c r="AQ1392" s="41" t="s">
        <v>70</v>
      </c>
      <c r="AR1392" s="41" t="s">
        <v>70</v>
      </c>
      <c r="AS1392" s="41" t="s">
        <v>70</v>
      </c>
      <c r="AT1392" s="40"/>
      <c r="AU1392" s="40"/>
      <c r="AV1392" s="34" t="s">
        <v>70</v>
      </c>
      <c r="AW1392" s="34" t="s">
        <v>70</v>
      </c>
      <c r="AX1392" s="34" t="s">
        <v>133</v>
      </c>
      <c r="AY1392" s="34" t="s">
        <v>4292</v>
      </c>
      <c r="AZ1392" s="34" t="s">
        <v>64</v>
      </c>
      <c r="BA1392" s="34" t="s">
        <v>65</v>
      </c>
      <c r="BB1392" s="35">
        <v>2023</v>
      </c>
      <c r="BC1392" s="34" t="s">
        <v>66</v>
      </c>
    </row>
    <row r="1393" spans="1:55" x14ac:dyDescent="0.25">
      <c r="A1393" s="34" t="s">
        <v>1839</v>
      </c>
      <c r="B1393" s="35">
        <v>81015</v>
      </c>
      <c r="C1393" s="34">
        <v>100</v>
      </c>
      <c r="D1393" s="34" t="s">
        <v>4156</v>
      </c>
      <c r="E1393" s="34" t="s">
        <v>4155</v>
      </c>
      <c r="F1393" s="34" t="s">
        <v>4154</v>
      </c>
      <c r="G1393" s="34" t="s">
        <v>230</v>
      </c>
      <c r="H1393" s="34" t="s">
        <v>59</v>
      </c>
      <c r="I1393" s="34" t="s">
        <v>1295</v>
      </c>
      <c r="J1393" s="36">
        <v>44867</v>
      </c>
      <c r="K1393" s="36"/>
      <c r="L1393" s="34" t="s">
        <v>71</v>
      </c>
      <c r="M1393" s="40"/>
      <c r="N1393" s="41" t="s">
        <v>3456</v>
      </c>
      <c r="O1393" s="40">
        <v>32363</v>
      </c>
      <c r="P1393" s="41"/>
      <c r="Q1393" s="40">
        <v>32363</v>
      </c>
      <c r="R1393" s="41"/>
      <c r="S1393" s="41"/>
      <c r="T1393" s="41" t="s">
        <v>70</v>
      </c>
      <c r="U1393" s="41"/>
      <c r="V1393" s="41"/>
      <c r="W1393" s="40">
        <v>32363</v>
      </c>
      <c r="X1393" s="41" t="s">
        <v>70</v>
      </c>
      <c r="Y1393" s="41"/>
      <c r="Z1393" s="40"/>
      <c r="AA1393" s="41" t="s">
        <v>3456</v>
      </c>
      <c r="AB1393" s="41"/>
      <c r="AC1393" s="41"/>
      <c r="AD1393" s="40"/>
      <c r="AE1393" s="41" t="s">
        <v>3456</v>
      </c>
      <c r="AF1393" s="41" t="s">
        <v>3456</v>
      </c>
      <c r="AG1393" s="41" t="s">
        <v>70</v>
      </c>
      <c r="AH1393" s="41"/>
      <c r="AI1393" s="41"/>
      <c r="AJ1393" s="40"/>
      <c r="AK1393" s="41" t="s">
        <v>70</v>
      </c>
      <c r="AL1393" s="40"/>
      <c r="AM1393" s="41"/>
      <c r="AN1393" s="40"/>
      <c r="AO1393" s="41" t="s">
        <v>70</v>
      </c>
      <c r="AP1393" s="41" t="s">
        <v>70</v>
      </c>
      <c r="AQ1393" s="41" t="s">
        <v>70</v>
      </c>
      <c r="AR1393" s="41" t="s">
        <v>70</v>
      </c>
      <c r="AS1393" s="41" t="s">
        <v>70</v>
      </c>
      <c r="AT1393" s="40"/>
      <c r="AU1393" s="40"/>
      <c r="AV1393" s="34" t="s">
        <v>70</v>
      </c>
      <c r="AW1393" s="34" t="s">
        <v>70</v>
      </c>
      <c r="AX1393" s="34" t="s">
        <v>63</v>
      </c>
      <c r="AY1393" s="34" t="s">
        <v>4311</v>
      </c>
      <c r="AZ1393" s="34" t="s">
        <v>64</v>
      </c>
      <c r="BA1393" s="34" t="s">
        <v>65</v>
      </c>
      <c r="BB1393" s="35">
        <v>2039</v>
      </c>
      <c r="BC1393" s="34" t="s">
        <v>66</v>
      </c>
    </row>
    <row r="1394" spans="1:55" x14ac:dyDescent="0.25">
      <c r="A1394" s="34" t="s">
        <v>3355</v>
      </c>
      <c r="B1394" s="35">
        <v>80195</v>
      </c>
      <c r="C1394" s="34">
        <v>100</v>
      </c>
      <c r="D1394" s="34" t="s">
        <v>4717</v>
      </c>
      <c r="E1394" s="34" t="s">
        <v>4718</v>
      </c>
      <c r="F1394" s="34" t="s">
        <v>4010</v>
      </c>
      <c r="G1394" s="34" t="s">
        <v>208</v>
      </c>
      <c r="H1394" s="34" t="s">
        <v>144</v>
      </c>
      <c r="I1394" s="34" t="s">
        <v>212</v>
      </c>
      <c r="J1394" s="36">
        <v>45197</v>
      </c>
      <c r="K1394" s="36"/>
      <c r="L1394" s="34" t="s">
        <v>71</v>
      </c>
      <c r="M1394" s="40"/>
      <c r="N1394" s="41" t="s">
        <v>3456</v>
      </c>
      <c r="O1394" s="40">
        <v>32363</v>
      </c>
      <c r="P1394" s="41"/>
      <c r="Q1394" s="40">
        <v>32363</v>
      </c>
      <c r="R1394" s="41"/>
      <c r="S1394" s="41"/>
      <c r="T1394" s="41" t="s">
        <v>70</v>
      </c>
      <c r="U1394" s="41"/>
      <c r="V1394" s="41"/>
      <c r="W1394" s="40">
        <v>32363</v>
      </c>
      <c r="X1394" s="41" t="s">
        <v>70</v>
      </c>
      <c r="Y1394" s="41"/>
      <c r="Z1394" s="40"/>
      <c r="AA1394" s="41"/>
      <c r="AB1394" s="41"/>
      <c r="AC1394" s="41" t="s">
        <v>3456</v>
      </c>
      <c r="AD1394" s="40"/>
      <c r="AE1394" s="41" t="s">
        <v>3456</v>
      </c>
      <c r="AF1394" s="41" t="s">
        <v>3456</v>
      </c>
      <c r="AG1394" s="41" t="s">
        <v>70</v>
      </c>
      <c r="AH1394" s="41"/>
      <c r="AI1394" s="41"/>
      <c r="AJ1394" s="40"/>
      <c r="AK1394" s="41" t="s">
        <v>70</v>
      </c>
      <c r="AL1394" s="40"/>
      <c r="AM1394" s="41"/>
      <c r="AN1394" s="40"/>
      <c r="AO1394" s="41" t="s">
        <v>70</v>
      </c>
      <c r="AP1394" s="41" t="s">
        <v>70</v>
      </c>
      <c r="AQ1394" s="41" t="s">
        <v>70</v>
      </c>
      <c r="AR1394" s="41" t="s">
        <v>70</v>
      </c>
      <c r="AS1394" s="41" t="s">
        <v>70</v>
      </c>
      <c r="AT1394" s="40"/>
      <c r="AU1394" s="40"/>
      <c r="AV1394" s="34" t="s">
        <v>70</v>
      </c>
      <c r="AW1394" s="34" t="s">
        <v>70</v>
      </c>
      <c r="AX1394" s="34" t="s">
        <v>63</v>
      </c>
      <c r="AY1394" s="34" t="s">
        <v>4290</v>
      </c>
      <c r="AZ1394" s="34" t="s">
        <v>64</v>
      </c>
      <c r="BA1394" s="34" t="s">
        <v>65</v>
      </c>
      <c r="BB1394" s="35">
        <v>2040</v>
      </c>
      <c r="BC1394" s="34" t="s">
        <v>66</v>
      </c>
    </row>
    <row r="1395" spans="1:55" x14ac:dyDescent="0.25">
      <c r="A1395" s="34" t="s">
        <v>1772</v>
      </c>
      <c r="B1395" s="35">
        <v>66938</v>
      </c>
      <c r="C1395" s="34">
        <v>100</v>
      </c>
      <c r="D1395" s="34" t="s">
        <v>1778</v>
      </c>
      <c r="E1395" s="34" t="s">
        <v>1779</v>
      </c>
      <c r="F1395" s="34" t="s">
        <v>1780</v>
      </c>
      <c r="G1395" s="34" t="s">
        <v>3520</v>
      </c>
      <c r="H1395" s="34" t="s">
        <v>4287</v>
      </c>
      <c r="I1395" s="34" t="s">
        <v>160</v>
      </c>
      <c r="J1395" s="36">
        <v>42725</v>
      </c>
      <c r="K1395" s="36"/>
      <c r="L1395" s="34" t="s">
        <v>61</v>
      </c>
      <c r="M1395" s="40"/>
      <c r="N1395" s="41"/>
      <c r="O1395" s="40"/>
      <c r="P1395" s="41" t="s">
        <v>3456</v>
      </c>
      <c r="Q1395" s="40"/>
      <c r="R1395" s="41" t="s">
        <v>3456</v>
      </c>
      <c r="S1395" s="41"/>
      <c r="T1395" s="41" t="s">
        <v>70</v>
      </c>
      <c r="U1395" s="41"/>
      <c r="V1395" s="41"/>
      <c r="W1395" s="40"/>
      <c r="X1395" s="41" t="s">
        <v>70</v>
      </c>
      <c r="Y1395" s="41"/>
      <c r="Z1395" s="40"/>
      <c r="AA1395" s="41"/>
      <c r="AB1395" s="41"/>
      <c r="AC1395" s="41"/>
      <c r="AD1395" s="40"/>
      <c r="AE1395" s="41"/>
      <c r="AF1395" s="41"/>
      <c r="AG1395" s="41" t="s">
        <v>70</v>
      </c>
      <c r="AH1395" s="41"/>
      <c r="AI1395" s="41"/>
      <c r="AJ1395" s="40"/>
      <c r="AK1395" s="41" t="s">
        <v>70</v>
      </c>
      <c r="AL1395" s="40"/>
      <c r="AM1395" s="41"/>
      <c r="AN1395" s="40"/>
      <c r="AO1395" s="41" t="s">
        <v>70</v>
      </c>
      <c r="AP1395" s="41" t="s">
        <v>70</v>
      </c>
      <c r="AQ1395" s="41" t="s">
        <v>70</v>
      </c>
      <c r="AR1395" s="41" t="s">
        <v>70</v>
      </c>
      <c r="AS1395" s="41" t="s">
        <v>70</v>
      </c>
      <c r="AT1395" s="40"/>
      <c r="AU1395" s="40"/>
      <c r="AV1395" s="34" t="s">
        <v>70</v>
      </c>
      <c r="AW1395" s="34" t="s">
        <v>70</v>
      </c>
      <c r="AX1395" s="34" t="s">
        <v>63</v>
      </c>
      <c r="AY1395" s="34" t="s">
        <v>4311</v>
      </c>
      <c r="AZ1395" s="34" t="s">
        <v>64</v>
      </c>
      <c r="BA1395" s="34" t="s">
        <v>65</v>
      </c>
      <c r="BB1395" s="35">
        <v>2032</v>
      </c>
      <c r="BC1395" s="34" t="s">
        <v>119</v>
      </c>
    </row>
    <row r="1396" spans="1:55" x14ac:dyDescent="0.25">
      <c r="A1396" s="34" t="s">
        <v>1443</v>
      </c>
      <c r="B1396" s="35">
        <v>78770</v>
      </c>
      <c r="C1396" s="34">
        <v>100</v>
      </c>
      <c r="D1396" s="34" t="s">
        <v>1455</v>
      </c>
      <c r="E1396" s="34" t="s">
        <v>1456</v>
      </c>
      <c r="F1396" s="34" t="s">
        <v>1216</v>
      </c>
      <c r="G1396" s="34" t="s">
        <v>230</v>
      </c>
      <c r="H1396" s="34" t="s">
        <v>59</v>
      </c>
      <c r="I1396" s="34" t="s">
        <v>1260</v>
      </c>
      <c r="J1396" s="36">
        <v>43417</v>
      </c>
      <c r="K1396" s="36"/>
      <c r="L1396" s="34" t="s">
        <v>61</v>
      </c>
      <c r="M1396" s="40"/>
      <c r="N1396" s="41"/>
      <c r="O1396" s="40"/>
      <c r="P1396" s="41" t="s">
        <v>3456</v>
      </c>
      <c r="Q1396" s="40"/>
      <c r="R1396" s="41"/>
      <c r="S1396" s="41"/>
      <c r="T1396" s="41" t="s">
        <v>70</v>
      </c>
      <c r="U1396" s="41"/>
      <c r="V1396" s="41"/>
      <c r="W1396" s="40"/>
      <c r="X1396" s="41" t="s">
        <v>70</v>
      </c>
      <c r="Y1396" s="41"/>
      <c r="Z1396" s="41"/>
      <c r="AA1396" s="41"/>
      <c r="AB1396" s="41"/>
      <c r="AC1396" s="41"/>
      <c r="AD1396" s="40"/>
      <c r="AE1396" s="41"/>
      <c r="AF1396" s="41"/>
      <c r="AG1396" s="41" t="s">
        <v>70</v>
      </c>
      <c r="AH1396" s="41"/>
      <c r="AI1396" s="41"/>
      <c r="AJ1396" s="40"/>
      <c r="AK1396" s="41" t="s">
        <v>70</v>
      </c>
      <c r="AL1396" s="40"/>
      <c r="AM1396" s="41"/>
      <c r="AN1396" s="40"/>
      <c r="AO1396" s="41" t="s">
        <v>70</v>
      </c>
      <c r="AP1396" s="41" t="s">
        <v>70</v>
      </c>
      <c r="AQ1396" s="41" t="s">
        <v>70</v>
      </c>
      <c r="AR1396" s="41" t="s">
        <v>70</v>
      </c>
      <c r="AS1396" s="41" t="s">
        <v>70</v>
      </c>
      <c r="AT1396" s="40"/>
      <c r="AU1396" s="40"/>
      <c r="AV1396" s="34" t="s">
        <v>70</v>
      </c>
      <c r="AW1396" s="34" t="s">
        <v>70</v>
      </c>
      <c r="AX1396" s="34" t="s">
        <v>63</v>
      </c>
      <c r="AY1396" s="34" t="s">
        <v>4288</v>
      </c>
      <c r="AZ1396" s="34" t="s">
        <v>64</v>
      </c>
      <c r="BA1396" s="34" t="s">
        <v>65</v>
      </c>
      <c r="BB1396" s="35">
        <v>2034</v>
      </c>
      <c r="BC1396" s="34" t="s">
        <v>66</v>
      </c>
    </row>
    <row r="1397" spans="1:55" x14ac:dyDescent="0.25">
      <c r="A1397" s="34" t="s">
        <v>2762</v>
      </c>
      <c r="B1397" s="35">
        <v>67599</v>
      </c>
      <c r="C1397" s="34">
        <v>100</v>
      </c>
      <c r="D1397" s="34" t="s">
        <v>4030</v>
      </c>
      <c r="E1397" s="34" t="s">
        <v>2763</v>
      </c>
      <c r="F1397" s="34" t="s">
        <v>685</v>
      </c>
      <c r="G1397" s="34" t="s">
        <v>3986</v>
      </c>
      <c r="H1397" s="34" t="s">
        <v>144</v>
      </c>
      <c r="I1397" s="34" t="s">
        <v>273</v>
      </c>
      <c r="J1397" s="36">
        <v>43462</v>
      </c>
      <c r="K1397" s="36"/>
      <c r="L1397" s="34" t="s">
        <v>61</v>
      </c>
      <c r="M1397" s="40"/>
      <c r="N1397" s="41"/>
      <c r="O1397" s="40"/>
      <c r="P1397" s="41" t="s">
        <v>3456</v>
      </c>
      <c r="Q1397" s="40"/>
      <c r="R1397" s="41" t="s">
        <v>3456</v>
      </c>
      <c r="S1397" s="41"/>
      <c r="T1397" s="41" t="s">
        <v>70</v>
      </c>
      <c r="U1397" s="41"/>
      <c r="V1397" s="41"/>
      <c r="W1397" s="40"/>
      <c r="X1397" s="41" t="s">
        <v>70</v>
      </c>
      <c r="Y1397" s="41"/>
      <c r="Z1397" s="40"/>
      <c r="AA1397" s="41"/>
      <c r="AB1397" s="41"/>
      <c r="AC1397" s="41"/>
      <c r="AD1397" s="40"/>
      <c r="AE1397" s="41" t="s">
        <v>3456</v>
      </c>
      <c r="AF1397" s="41" t="s">
        <v>3456</v>
      </c>
      <c r="AG1397" s="41" t="s">
        <v>70</v>
      </c>
      <c r="AH1397" s="41"/>
      <c r="AI1397" s="41"/>
      <c r="AJ1397" s="40"/>
      <c r="AK1397" s="41" t="s">
        <v>70</v>
      </c>
      <c r="AL1397" s="40"/>
      <c r="AM1397" s="41"/>
      <c r="AN1397" s="40"/>
      <c r="AO1397" s="41" t="s">
        <v>70</v>
      </c>
      <c r="AP1397" s="41" t="s">
        <v>70</v>
      </c>
      <c r="AQ1397" s="41" t="s">
        <v>70</v>
      </c>
      <c r="AR1397" s="41" t="s">
        <v>70</v>
      </c>
      <c r="AS1397" s="41" t="s">
        <v>70</v>
      </c>
      <c r="AT1397" s="40"/>
      <c r="AU1397" s="40"/>
      <c r="AV1397" s="34" t="s">
        <v>70</v>
      </c>
      <c r="AW1397" s="34" t="s">
        <v>70</v>
      </c>
      <c r="AX1397" s="34" t="s">
        <v>133</v>
      </c>
      <c r="AY1397" s="34" t="s">
        <v>4289</v>
      </c>
      <c r="AZ1397" s="34" t="s">
        <v>64</v>
      </c>
      <c r="BA1397" s="34" t="s">
        <v>65</v>
      </c>
      <c r="BB1397" s="35">
        <v>2036</v>
      </c>
      <c r="BC1397" s="34" t="s">
        <v>66</v>
      </c>
    </row>
    <row r="1398" spans="1:55" x14ac:dyDescent="0.25">
      <c r="A1398" s="34" t="s">
        <v>2814</v>
      </c>
      <c r="B1398" s="35">
        <v>60638</v>
      </c>
      <c r="C1398" s="34">
        <v>10</v>
      </c>
      <c r="D1398" s="34" t="s">
        <v>2827</v>
      </c>
      <c r="E1398" s="34" t="s">
        <v>2828</v>
      </c>
      <c r="F1398" s="34" t="s">
        <v>1244</v>
      </c>
      <c r="G1398" s="34" t="s">
        <v>4398</v>
      </c>
      <c r="H1398" s="34" t="s">
        <v>1226</v>
      </c>
      <c r="I1398" s="34" t="s">
        <v>273</v>
      </c>
      <c r="J1398" s="36">
        <v>39020</v>
      </c>
      <c r="K1398" s="36"/>
      <c r="L1398" s="34" t="s">
        <v>61</v>
      </c>
      <c r="M1398" s="40"/>
      <c r="N1398" s="41"/>
      <c r="O1398" s="40"/>
      <c r="P1398" s="41"/>
      <c r="Q1398" s="40"/>
      <c r="R1398" s="41" t="s">
        <v>3456</v>
      </c>
      <c r="S1398" s="41"/>
      <c r="T1398" s="41" t="s">
        <v>70</v>
      </c>
      <c r="U1398" s="41"/>
      <c r="V1398" s="41"/>
      <c r="W1398" s="40"/>
      <c r="X1398" s="41" t="s">
        <v>70</v>
      </c>
      <c r="Y1398" s="41"/>
      <c r="Z1398" s="40"/>
      <c r="AA1398" s="41"/>
      <c r="AB1398" s="41"/>
      <c r="AC1398" s="41"/>
      <c r="AD1398" s="40"/>
      <c r="AE1398" s="41" t="s">
        <v>3456</v>
      </c>
      <c r="AF1398" s="41"/>
      <c r="AG1398" s="41" t="s">
        <v>70</v>
      </c>
      <c r="AH1398" s="41"/>
      <c r="AI1398" s="41"/>
      <c r="AJ1398" s="40"/>
      <c r="AK1398" s="41" t="s">
        <v>70</v>
      </c>
      <c r="AL1398" s="40"/>
      <c r="AM1398" s="41"/>
      <c r="AN1398" s="40"/>
      <c r="AO1398" s="41" t="s">
        <v>70</v>
      </c>
      <c r="AP1398" s="41" t="s">
        <v>70</v>
      </c>
      <c r="AQ1398" s="41" t="s">
        <v>70</v>
      </c>
      <c r="AR1398" s="41" t="s">
        <v>70</v>
      </c>
      <c r="AS1398" s="41" t="s">
        <v>70</v>
      </c>
      <c r="AT1398" s="40"/>
      <c r="AU1398" s="40"/>
      <c r="AV1398" s="34" t="s">
        <v>70</v>
      </c>
      <c r="AW1398" s="34" t="s">
        <v>70</v>
      </c>
      <c r="AX1398" s="34" t="s">
        <v>63</v>
      </c>
      <c r="AY1398" s="34" t="s">
        <v>4289</v>
      </c>
      <c r="AZ1398" s="34" t="s">
        <v>64</v>
      </c>
      <c r="BA1398" s="34" t="s">
        <v>65</v>
      </c>
      <c r="BB1398" s="35">
        <v>2018</v>
      </c>
      <c r="BC1398" s="34" t="s">
        <v>185</v>
      </c>
    </row>
    <row r="1399" spans="1:55" x14ac:dyDescent="0.25">
      <c r="A1399" s="34" t="s">
        <v>1217</v>
      </c>
      <c r="B1399" s="35">
        <v>65355</v>
      </c>
      <c r="C1399" s="34">
        <v>100</v>
      </c>
      <c r="D1399" s="34" t="s">
        <v>1242</v>
      </c>
      <c r="E1399" s="34" t="s">
        <v>1243</v>
      </c>
      <c r="F1399" s="34" t="s">
        <v>1244</v>
      </c>
      <c r="G1399" s="34" t="s">
        <v>4398</v>
      </c>
      <c r="H1399" s="34" t="s">
        <v>1226</v>
      </c>
      <c r="I1399" s="34" t="s">
        <v>273</v>
      </c>
      <c r="J1399" s="36">
        <v>41382</v>
      </c>
      <c r="K1399" s="36"/>
      <c r="L1399" s="34" t="s">
        <v>61</v>
      </c>
      <c r="M1399" s="40"/>
      <c r="N1399" s="41"/>
      <c r="O1399" s="40"/>
      <c r="P1399" s="41"/>
      <c r="Q1399" s="40"/>
      <c r="R1399" s="41"/>
      <c r="S1399" s="41"/>
      <c r="T1399" s="41" t="s">
        <v>70</v>
      </c>
      <c r="U1399" s="41"/>
      <c r="V1399" s="41"/>
      <c r="W1399" s="40"/>
      <c r="X1399" s="41" t="s">
        <v>70</v>
      </c>
      <c r="Y1399" s="41"/>
      <c r="Z1399" s="41"/>
      <c r="AA1399" s="41"/>
      <c r="AB1399" s="41"/>
      <c r="AC1399" s="41"/>
      <c r="AD1399" s="40"/>
      <c r="AE1399" s="41"/>
      <c r="AF1399" s="41"/>
      <c r="AG1399" s="41" t="s">
        <v>70</v>
      </c>
      <c r="AH1399" s="41"/>
      <c r="AI1399" s="41"/>
      <c r="AJ1399" s="40"/>
      <c r="AK1399" s="41" t="s">
        <v>70</v>
      </c>
      <c r="AL1399" s="40"/>
      <c r="AM1399" s="41"/>
      <c r="AN1399" s="40"/>
      <c r="AO1399" s="41" t="s">
        <v>70</v>
      </c>
      <c r="AP1399" s="41" t="s">
        <v>70</v>
      </c>
      <c r="AQ1399" s="41" t="s">
        <v>70</v>
      </c>
      <c r="AR1399" s="41" t="s">
        <v>70</v>
      </c>
      <c r="AS1399" s="41" t="s">
        <v>70</v>
      </c>
      <c r="AT1399" s="40"/>
      <c r="AU1399" s="40"/>
      <c r="AV1399" s="34" t="s">
        <v>70</v>
      </c>
      <c r="AW1399" s="34" t="s">
        <v>70</v>
      </c>
      <c r="AX1399" s="34" t="s">
        <v>133</v>
      </c>
      <c r="AY1399" s="34" t="s">
        <v>4289</v>
      </c>
      <c r="AZ1399" s="34" t="s">
        <v>64</v>
      </c>
      <c r="BA1399" s="34" t="s">
        <v>65</v>
      </c>
      <c r="BB1399" s="35">
        <v>2025</v>
      </c>
      <c r="BC1399" s="34" t="s">
        <v>103</v>
      </c>
    </row>
    <row r="1400" spans="1:55" x14ac:dyDescent="0.25">
      <c r="A1400" s="34" t="s">
        <v>2877</v>
      </c>
      <c r="B1400" s="35">
        <v>61923</v>
      </c>
      <c r="C1400" s="34">
        <v>100</v>
      </c>
      <c r="D1400" s="34" t="s">
        <v>2902</v>
      </c>
      <c r="E1400" s="34" t="s">
        <v>2903</v>
      </c>
      <c r="F1400" s="34" t="s">
        <v>1236</v>
      </c>
      <c r="G1400" s="34" t="s">
        <v>4398</v>
      </c>
      <c r="H1400" s="34" t="s">
        <v>1226</v>
      </c>
      <c r="I1400" s="34" t="s">
        <v>1233</v>
      </c>
      <c r="J1400" s="36">
        <v>38446</v>
      </c>
      <c r="K1400" s="36"/>
      <c r="L1400" s="34" t="s">
        <v>61</v>
      </c>
      <c r="M1400" s="40"/>
      <c r="N1400" s="41"/>
      <c r="O1400" s="40"/>
      <c r="P1400" s="41"/>
      <c r="Q1400" s="40"/>
      <c r="R1400" s="41" t="s">
        <v>3456</v>
      </c>
      <c r="S1400" s="41"/>
      <c r="T1400" s="41" t="s">
        <v>70</v>
      </c>
      <c r="U1400" s="41"/>
      <c r="V1400" s="41"/>
      <c r="W1400" s="40"/>
      <c r="X1400" s="41" t="s">
        <v>70</v>
      </c>
      <c r="Y1400" s="41"/>
      <c r="Z1400" s="40"/>
      <c r="AA1400" s="41"/>
      <c r="AB1400" s="41"/>
      <c r="AC1400" s="41"/>
      <c r="AD1400" s="40"/>
      <c r="AE1400" s="41" t="s">
        <v>3456</v>
      </c>
      <c r="AF1400" s="41" t="s">
        <v>3456</v>
      </c>
      <c r="AG1400" s="41" t="s">
        <v>70</v>
      </c>
      <c r="AH1400" s="41"/>
      <c r="AI1400" s="41"/>
      <c r="AJ1400" s="40"/>
      <c r="AK1400" s="41" t="s">
        <v>70</v>
      </c>
      <c r="AL1400" s="40"/>
      <c r="AM1400" s="41"/>
      <c r="AN1400" s="40"/>
      <c r="AO1400" s="41" t="s">
        <v>70</v>
      </c>
      <c r="AP1400" s="41" t="s">
        <v>70</v>
      </c>
      <c r="AQ1400" s="41" t="s">
        <v>70</v>
      </c>
      <c r="AR1400" s="41" t="s">
        <v>70</v>
      </c>
      <c r="AS1400" s="41" t="s">
        <v>70</v>
      </c>
      <c r="AT1400" s="40"/>
      <c r="AU1400" s="40"/>
      <c r="AV1400" s="34" t="s">
        <v>70</v>
      </c>
      <c r="AW1400" s="34" t="s">
        <v>70</v>
      </c>
      <c r="AX1400" s="34" t="s">
        <v>133</v>
      </c>
      <c r="AY1400" s="34" t="s">
        <v>4296</v>
      </c>
      <c r="AZ1400" s="34" t="s">
        <v>64</v>
      </c>
      <c r="BA1400" s="34" t="s">
        <v>423</v>
      </c>
      <c r="BB1400" s="35">
        <v>2020</v>
      </c>
      <c r="BC1400" s="34" t="s">
        <v>185</v>
      </c>
    </row>
    <row r="1401" spans="1:55" x14ac:dyDescent="0.25">
      <c r="A1401" s="34" t="s">
        <v>2877</v>
      </c>
      <c r="B1401" s="35">
        <v>60593</v>
      </c>
      <c r="C1401" s="34">
        <v>100</v>
      </c>
      <c r="D1401" s="34" t="s">
        <v>2878</v>
      </c>
      <c r="E1401" s="34" t="s">
        <v>2879</v>
      </c>
      <c r="F1401" s="34" t="s">
        <v>2880</v>
      </c>
      <c r="G1401" s="34" t="s">
        <v>4026</v>
      </c>
      <c r="H1401" s="34" t="s">
        <v>144</v>
      </c>
      <c r="I1401" s="34" t="s">
        <v>2881</v>
      </c>
      <c r="J1401" s="36">
        <v>38688</v>
      </c>
      <c r="K1401" s="36"/>
      <c r="L1401" s="34" t="s">
        <v>61</v>
      </c>
      <c r="M1401" s="40"/>
      <c r="N1401" s="41"/>
      <c r="O1401" s="40"/>
      <c r="P1401" s="41"/>
      <c r="Q1401" s="40"/>
      <c r="R1401" s="41" t="s">
        <v>3456</v>
      </c>
      <c r="S1401" s="41"/>
      <c r="T1401" s="41" t="s">
        <v>70</v>
      </c>
      <c r="U1401" s="41"/>
      <c r="V1401" s="41"/>
      <c r="W1401" s="40"/>
      <c r="X1401" s="41" t="s">
        <v>70</v>
      </c>
      <c r="Y1401" s="41"/>
      <c r="Z1401" s="40"/>
      <c r="AA1401" s="41"/>
      <c r="AB1401" s="41"/>
      <c r="AC1401" s="41"/>
      <c r="AD1401" s="40"/>
      <c r="AE1401" s="41" t="s">
        <v>3456</v>
      </c>
      <c r="AF1401" s="41"/>
      <c r="AG1401" s="41" t="s">
        <v>70</v>
      </c>
      <c r="AH1401" s="41"/>
      <c r="AI1401" s="41"/>
      <c r="AJ1401" s="40"/>
      <c r="AK1401" s="41" t="s">
        <v>70</v>
      </c>
      <c r="AL1401" s="40"/>
      <c r="AM1401" s="41"/>
      <c r="AN1401" s="40"/>
      <c r="AO1401" s="41" t="s">
        <v>70</v>
      </c>
      <c r="AP1401" s="41" t="s">
        <v>70</v>
      </c>
      <c r="AQ1401" s="41" t="s">
        <v>70</v>
      </c>
      <c r="AR1401" s="41" t="s">
        <v>70</v>
      </c>
      <c r="AS1401" s="41" t="s">
        <v>70</v>
      </c>
      <c r="AT1401" s="40"/>
      <c r="AU1401" s="40"/>
      <c r="AV1401" s="34" t="s">
        <v>70</v>
      </c>
      <c r="AW1401" s="34" t="s">
        <v>70</v>
      </c>
      <c r="AX1401" s="34" t="s">
        <v>133</v>
      </c>
      <c r="AY1401" s="34" t="s">
        <v>4296</v>
      </c>
      <c r="AZ1401" s="34" t="s">
        <v>64</v>
      </c>
      <c r="BA1401" s="34" t="s">
        <v>65</v>
      </c>
      <c r="BB1401" s="35">
        <v>2019</v>
      </c>
      <c r="BC1401" s="34" t="s">
        <v>103</v>
      </c>
    </row>
    <row r="1402" spans="1:55" x14ac:dyDescent="0.25">
      <c r="A1402" s="34" t="s">
        <v>1217</v>
      </c>
      <c r="B1402" s="35">
        <v>65632</v>
      </c>
      <c r="C1402" s="34">
        <v>100</v>
      </c>
      <c r="D1402" s="34" t="s">
        <v>1245</v>
      </c>
      <c r="E1402" s="34" t="s">
        <v>1246</v>
      </c>
      <c r="F1402" s="34" t="s">
        <v>1247</v>
      </c>
      <c r="G1402" s="34" t="s">
        <v>1248</v>
      </c>
      <c r="H1402" s="34" t="s">
        <v>1226</v>
      </c>
      <c r="I1402" s="34" t="s">
        <v>1249</v>
      </c>
      <c r="J1402" s="36">
        <v>40899</v>
      </c>
      <c r="K1402" s="36"/>
      <c r="L1402" s="34" t="s">
        <v>61</v>
      </c>
      <c r="M1402" s="40"/>
      <c r="N1402" s="41"/>
      <c r="O1402" s="40"/>
      <c r="P1402" s="41"/>
      <c r="Q1402" s="40"/>
      <c r="R1402" s="41"/>
      <c r="S1402" s="41"/>
      <c r="T1402" s="41" t="s">
        <v>70</v>
      </c>
      <c r="U1402" s="41"/>
      <c r="V1402" s="41"/>
      <c r="W1402" s="40"/>
      <c r="X1402" s="41" t="s">
        <v>70</v>
      </c>
      <c r="Y1402" s="41"/>
      <c r="Z1402" s="41"/>
      <c r="AA1402" s="41"/>
      <c r="AB1402" s="41"/>
      <c r="AC1402" s="41"/>
      <c r="AD1402" s="40"/>
      <c r="AE1402" s="41" t="s">
        <v>3456</v>
      </c>
      <c r="AF1402" s="41" t="s">
        <v>3456</v>
      </c>
      <c r="AG1402" s="41" t="s">
        <v>70</v>
      </c>
      <c r="AH1402" s="41"/>
      <c r="AI1402" s="41"/>
      <c r="AJ1402" s="40"/>
      <c r="AK1402" s="41" t="s">
        <v>70</v>
      </c>
      <c r="AL1402" s="40"/>
      <c r="AM1402" s="41"/>
      <c r="AN1402" s="40"/>
      <c r="AO1402" s="41" t="s">
        <v>70</v>
      </c>
      <c r="AP1402" s="41" t="s">
        <v>70</v>
      </c>
      <c r="AQ1402" s="41" t="s">
        <v>70</v>
      </c>
      <c r="AR1402" s="41" t="s">
        <v>70</v>
      </c>
      <c r="AS1402" s="41" t="s">
        <v>70</v>
      </c>
      <c r="AT1402" s="40"/>
      <c r="AU1402" s="40"/>
      <c r="AV1402" s="34" t="s">
        <v>70</v>
      </c>
      <c r="AW1402" s="34" t="s">
        <v>70</v>
      </c>
      <c r="AX1402" s="34" t="s">
        <v>133</v>
      </c>
      <c r="AY1402" s="34" t="s">
        <v>4289</v>
      </c>
      <c r="AZ1402" s="34" t="s">
        <v>64</v>
      </c>
      <c r="BA1402" s="34" t="s">
        <v>65</v>
      </c>
      <c r="BB1402" s="35">
        <v>2027</v>
      </c>
      <c r="BC1402" s="34" t="s">
        <v>185</v>
      </c>
    </row>
    <row r="1403" spans="1:55" x14ac:dyDescent="0.25">
      <c r="A1403" s="34" t="s">
        <v>2987</v>
      </c>
      <c r="B1403" s="35">
        <v>63987</v>
      </c>
      <c r="C1403" s="34">
        <v>100</v>
      </c>
      <c r="D1403" s="34" t="s">
        <v>2993</v>
      </c>
      <c r="E1403" s="34" t="s">
        <v>2994</v>
      </c>
      <c r="F1403" s="34" t="s">
        <v>1244</v>
      </c>
      <c r="G1403" s="34" t="s">
        <v>3982</v>
      </c>
      <c r="H1403" s="34" t="s">
        <v>144</v>
      </c>
      <c r="I1403" s="34" t="s">
        <v>273</v>
      </c>
      <c r="J1403" s="36">
        <v>40534</v>
      </c>
      <c r="K1403" s="36"/>
      <c r="L1403" s="34" t="s">
        <v>61</v>
      </c>
      <c r="M1403" s="40"/>
      <c r="N1403" s="41"/>
      <c r="O1403" s="40"/>
      <c r="P1403" s="41"/>
      <c r="Q1403" s="40"/>
      <c r="R1403" s="41"/>
      <c r="S1403" s="41"/>
      <c r="T1403" s="41" t="s">
        <v>70</v>
      </c>
      <c r="U1403" s="41"/>
      <c r="V1403" s="41"/>
      <c r="W1403" s="40"/>
      <c r="X1403" s="41" t="s">
        <v>70</v>
      </c>
      <c r="Y1403" s="41"/>
      <c r="Z1403" s="40"/>
      <c r="AA1403" s="41"/>
      <c r="AB1403" s="41"/>
      <c r="AC1403" s="41"/>
      <c r="AD1403" s="40"/>
      <c r="AE1403" s="41"/>
      <c r="AF1403" s="41"/>
      <c r="AG1403" s="41" t="s">
        <v>70</v>
      </c>
      <c r="AH1403" s="41"/>
      <c r="AI1403" s="41"/>
      <c r="AJ1403" s="40"/>
      <c r="AK1403" s="41" t="s">
        <v>70</v>
      </c>
      <c r="AL1403" s="40"/>
      <c r="AM1403" s="41"/>
      <c r="AN1403" s="40"/>
      <c r="AO1403" s="41" t="s">
        <v>70</v>
      </c>
      <c r="AP1403" s="41" t="s">
        <v>70</v>
      </c>
      <c r="AQ1403" s="41" t="s">
        <v>70</v>
      </c>
      <c r="AR1403" s="41" t="s">
        <v>70</v>
      </c>
      <c r="AS1403" s="41" t="s">
        <v>70</v>
      </c>
      <c r="AT1403" s="40"/>
      <c r="AU1403" s="40"/>
      <c r="AV1403" s="34" t="s">
        <v>70</v>
      </c>
      <c r="AW1403" s="34" t="s">
        <v>70</v>
      </c>
      <c r="AX1403" s="34" t="s">
        <v>133</v>
      </c>
      <c r="AY1403" s="34" t="s">
        <v>4311</v>
      </c>
      <c r="AZ1403" s="34" t="s">
        <v>64</v>
      </c>
      <c r="BA1403" s="34" t="s">
        <v>65</v>
      </c>
      <c r="BB1403" s="35">
        <v>2024</v>
      </c>
      <c r="BC1403" s="34" t="s">
        <v>185</v>
      </c>
    </row>
    <row r="1404" spans="1:55" x14ac:dyDescent="0.25">
      <c r="A1404" s="34" t="s">
        <v>2960</v>
      </c>
      <c r="B1404" s="35">
        <v>63082</v>
      </c>
      <c r="C1404" s="34">
        <v>100</v>
      </c>
      <c r="D1404" s="34" t="s">
        <v>2963</v>
      </c>
      <c r="E1404" s="34" t="s">
        <v>2964</v>
      </c>
      <c r="F1404" s="34" t="s">
        <v>1236</v>
      </c>
      <c r="G1404" s="34" t="s">
        <v>3982</v>
      </c>
      <c r="H1404" s="34" t="s">
        <v>144</v>
      </c>
      <c r="I1404" s="34" t="s">
        <v>1233</v>
      </c>
      <c r="J1404" s="36">
        <v>39070</v>
      </c>
      <c r="K1404" s="36"/>
      <c r="L1404" s="34" t="s">
        <v>61</v>
      </c>
      <c r="M1404" s="40"/>
      <c r="N1404" s="41"/>
      <c r="O1404" s="40"/>
      <c r="P1404" s="41"/>
      <c r="Q1404" s="40"/>
      <c r="R1404" s="41"/>
      <c r="S1404" s="41"/>
      <c r="T1404" s="41" t="s">
        <v>70</v>
      </c>
      <c r="U1404" s="41"/>
      <c r="V1404" s="41"/>
      <c r="W1404" s="40"/>
      <c r="X1404" s="41" t="s">
        <v>70</v>
      </c>
      <c r="Y1404" s="41"/>
      <c r="Z1404" s="40"/>
      <c r="AA1404" s="41"/>
      <c r="AB1404" s="41"/>
      <c r="AC1404" s="41"/>
      <c r="AD1404" s="40"/>
      <c r="AE1404" s="41" t="s">
        <v>3456</v>
      </c>
      <c r="AF1404" s="41" t="s">
        <v>3456</v>
      </c>
      <c r="AG1404" s="41" t="s">
        <v>70</v>
      </c>
      <c r="AH1404" s="41"/>
      <c r="AI1404" s="41"/>
      <c r="AJ1404" s="40"/>
      <c r="AK1404" s="41" t="s">
        <v>70</v>
      </c>
      <c r="AL1404" s="40"/>
      <c r="AM1404" s="41"/>
      <c r="AN1404" s="40"/>
      <c r="AO1404" s="41" t="s">
        <v>70</v>
      </c>
      <c r="AP1404" s="41" t="s">
        <v>70</v>
      </c>
      <c r="AQ1404" s="41" t="s">
        <v>70</v>
      </c>
      <c r="AR1404" s="41" t="s">
        <v>70</v>
      </c>
      <c r="AS1404" s="41" t="s">
        <v>70</v>
      </c>
      <c r="AT1404" s="40"/>
      <c r="AU1404" s="40"/>
      <c r="AV1404" s="34" t="s">
        <v>70</v>
      </c>
      <c r="AW1404" s="34" t="s">
        <v>70</v>
      </c>
      <c r="AX1404" s="34" t="s">
        <v>133</v>
      </c>
      <c r="AY1404" s="34" t="s">
        <v>4288</v>
      </c>
      <c r="AZ1404" s="34" t="s">
        <v>64</v>
      </c>
      <c r="BA1404" s="34" t="s">
        <v>65</v>
      </c>
      <c r="BB1404" s="35">
        <v>2022</v>
      </c>
      <c r="BC1404" s="34" t="s">
        <v>185</v>
      </c>
    </row>
    <row r="1405" spans="1:55" x14ac:dyDescent="0.25">
      <c r="A1405" s="34" t="s">
        <v>1217</v>
      </c>
      <c r="B1405" s="35">
        <v>65098</v>
      </c>
      <c r="C1405" s="34">
        <v>100</v>
      </c>
      <c r="D1405" s="34" t="s">
        <v>1234</v>
      </c>
      <c r="E1405" s="34" t="s">
        <v>1235</v>
      </c>
      <c r="F1405" s="34" t="s">
        <v>1236</v>
      </c>
      <c r="G1405" s="34" t="s">
        <v>3982</v>
      </c>
      <c r="H1405" s="34" t="s">
        <v>144</v>
      </c>
      <c r="I1405" s="34" t="s">
        <v>1233</v>
      </c>
      <c r="J1405" s="36">
        <v>40435</v>
      </c>
      <c r="K1405" s="36"/>
      <c r="L1405" s="34" t="s">
        <v>61</v>
      </c>
      <c r="M1405" s="40"/>
      <c r="N1405" s="41"/>
      <c r="O1405" s="40"/>
      <c r="P1405" s="41"/>
      <c r="Q1405" s="40"/>
      <c r="R1405" s="41"/>
      <c r="S1405" s="41"/>
      <c r="T1405" s="41" t="s">
        <v>70</v>
      </c>
      <c r="U1405" s="41"/>
      <c r="V1405" s="41"/>
      <c r="W1405" s="40"/>
      <c r="X1405" s="41" t="s">
        <v>70</v>
      </c>
      <c r="Y1405" s="41"/>
      <c r="Z1405" s="41"/>
      <c r="AA1405" s="41"/>
      <c r="AB1405" s="41"/>
      <c r="AC1405" s="41"/>
      <c r="AD1405" s="40"/>
      <c r="AE1405" s="41" t="s">
        <v>3456</v>
      </c>
      <c r="AF1405" s="41" t="s">
        <v>3456</v>
      </c>
      <c r="AG1405" s="41" t="s">
        <v>70</v>
      </c>
      <c r="AH1405" s="41"/>
      <c r="AI1405" s="41"/>
      <c r="AJ1405" s="40"/>
      <c r="AK1405" s="41" t="s">
        <v>70</v>
      </c>
      <c r="AL1405" s="40"/>
      <c r="AM1405" s="41"/>
      <c r="AN1405" s="40"/>
      <c r="AO1405" s="41" t="s">
        <v>70</v>
      </c>
      <c r="AP1405" s="41" t="s">
        <v>70</v>
      </c>
      <c r="AQ1405" s="41" t="s">
        <v>70</v>
      </c>
      <c r="AR1405" s="41" t="s">
        <v>70</v>
      </c>
      <c r="AS1405" s="41" t="s">
        <v>70</v>
      </c>
      <c r="AT1405" s="40"/>
      <c r="AU1405" s="40"/>
      <c r="AV1405" s="34" t="s">
        <v>70</v>
      </c>
      <c r="AW1405" s="34" t="s">
        <v>70</v>
      </c>
      <c r="AX1405" s="34" t="s">
        <v>133</v>
      </c>
      <c r="AY1405" s="34" t="s">
        <v>4289</v>
      </c>
      <c r="AZ1405" s="34" t="s">
        <v>64</v>
      </c>
      <c r="BA1405" s="34" t="s">
        <v>65</v>
      </c>
      <c r="BB1405" s="35">
        <v>2026</v>
      </c>
      <c r="BC1405" s="34" t="s">
        <v>185</v>
      </c>
    </row>
    <row r="1406" spans="1:55" x14ac:dyDescent="0.25">
      <c r="A1406" s="34" t="s">
        <v>3065</v>
      </c>
      <c r="B1406" s="35">
        <v>66883</v>
      </c>
      <c r="C1406" s="34">
        <v>100</v>
      </c>
      <c r="D1406" s="34" t="s">
        <v>3093</v>
      </c>
      <c r="E1406" s="34" t="s">
        <v>3094</v>
      </c>
      <c r="F1406" s="34" t="s">
        <v>2411</v>
      </c>
      <c r="G1406" s="34" t="s">
        <v>99</v>
      </c>
      <c r="H1406" s="34" t="s">
        <v>4287</v>
      </c>
      <c r="I1406" s="34" t="s">
        <v>3095</v>
      </c>
      <c r="J1406" s="36">
        <v>42243</v>
      </c>
      <c r="K1406" s="36"/>
      <c r="L1406" s="34" t="s">
        <v>61</v>
      </c>
      <c r="M1406" s="40"/>
      <c r="N1406" s="41"/>
      <c r="O1406" s="40"/>
      <c r="P1406" s="41" t="s">
        <v>3456</v>
      </c>
      <c r="Q1406" s="40"/>
      <c r="R1406" s="41"/>
      <c r="S1406" s="41"/>
      <c r="T1406" s="41" t="s">
        <v>70</v>
      </c>
      <c r="U1406" s="41"/>
      <c r="V1406" s="41"/>
      <c r="W1406" s="40"/>
      <c r="X1406" s="41" t="s">
        <v>70</v>
      </c>
      <c r="Y1406" s="41"/>
      <c r="Z1406" s="40"/>
      <c r="AA1406" s="41"/>
      <c r="AB1406" s="41"/>
      <c r="AC1406" s="41"/>
      <c r="AD1406" s="40"/>
      <c r="AE1406" s="41" t="s">
        <v>3456</v>
      </c>
      <c r="AF1406" s="41" t="s">
        <v>3456</v>
      </c>
      <c r="AG1406" s="41" t="s">
        <v>70</v>
      </c>
      <c r="AH1406" s="41"/>
      <c r="AI1406" s="41"/>
      <c r="AJ1406" s="40"/>
      <c r="AK1406" s="41" t="s">
        <v>70</v>
      </c>
      <c r="AL1406" s="40"/>
      <c r="AM1406" s="41"/>
      <c r="AN1406" s="40"/>
      <c r="AO1406" s="41" t="s">
        <v>70</v>
      </c>
      <c r="AP1406" s="41" t="s">
        <v>70</v>
      </c>
      <c r="AQ1406" s="41" t="s">
        <v>70</v>
      </c>
      <c r="AR1406" s="41" t="s">
        <v>70</v>
      </c>
      <c r="AS1406" s="41" t="s">
        <v>70</v>
      </c>
      <c r="AT1406" s="40"/>
      <c r="AU1406" s="40"/>
      <c r="AV1406" s="34" t="s">
        <v>70</v>
      </c>
      <c r="AW1406" s="34" t="s">
        <v>70</v>
      </c>
      <c r="AX1406" s="34" t="s">
        <v>63</v>
      </c>
      <c r="AY1406" s="34" t="s">
        <v>4288</v>
      </c>
      <c r="AZ1406" s="34" t="s">
        <v>64</v>
      </c>
      <c r="BA1406" s="34" t="s">
        <v>65</v>
      </c>
      <c r="BB1406" s="35">
        <v>2031</v>
      </c>
      <c r="BC1406" s="34" t="s">
        <v>66</v>
      </c>
    </row>
    <row r="1407" spans="1:55" x14ac:dyDescent="0.25">
      <c r="A1407" s="34" t="s">
        <v>2906</v>
      </c>
      <c r="B1407" s="35">
        <v>61760</v>
      </c>
      <c r="C1407" s="34">
        <v>100</v>
      </c>
      <c r="D1407" s="34" t="s">
        <v>2909</v>
      </c>
      <c r="E1407" s="34" t="s">
        <v>2910</v>
      </c>
      <c r="F1407" s="34" t="s">
        <v>2911</v>
      </c>
      <c r="G1407" s="34" t="s">
        <v>4398</v>
      </c>
      <c r="H1407" s="34" t="s">
        <v>1226</v>
      </c>
      <c r="I1407" s="34" t="s">
        <v>670</v>
      </c>
      <c r="J1407" s="36">
        <v>38407</v>
      </c>
      <c r="K1407" s="36"/>
      <c r="L1407" s="34" t="s">
        <v>61</v>
      </c>
      <c r="M1407" s="40"/>
      <c r="N1407" s="41"/>
      <c r="O1407" s="40"/>
      <c r="P1407" s="41"/>
      <c r="Q1407" s="40"/>
      <c r="R1407" s="41"/>
      <c r="S1407" s="41"/>
      <c r="T1407" s="41" t="s">
        <v>70</v>
      </c>
      <c r="U1407" s="41"/>
      <c r="V1407" s="41"/>
      <c r="W1407" s="40"/>
      <c r="X1407" s="41" t="s">
        <v>70</v>
      </c>
      <c r="Y1407" s="41"/>
      <c r="Z1407" s="40"/>
      <c r="AA1407" s="41"/>
      <c r="AB1407" s="41"/>
      <c r="AC1407" s="41"/>
      <c r="AD1407" s="40"/>
      <c r="AE1407" s="41" t="s">
        <v>3456</v>
      </c>
      <c r="AF1407" s="41"/>
      <c r="AG1407" s="41" t="s">
        <v>70</v>
      </c>
      <c r="AH1407" s="41"/>
      <c r="AI1407" s="41"/>
      <c r="AJ1407" s="40"/>
      <c r="AK1407" s="41" t="s">
        <v>70</v>
      </c>
      <c r="AL1407" s="40"/>
      <c r="AM1407" s="41"/>
      <c r="AN1407" s="40"/>
      <c r="AO1407" s="41" t="s">
        <v>70</v>
      </c>
      <c r="AP1407" s="41" t="s">
        <v>70</v>
      </c>
      <c r="AQ1407" s="41" t="s">
        <v>70</v>
      </c>
      <c r="AR1407" s="41" t="s">
        <v>70</v>
      </c>
      <c r="AS1407" s="41" t="s">
        <v>70</v>
      </c>
      <c r="AT1407" s="40"/>
      <c r="AU1407" s="40"/>
      <c r="AV1407" s="34" t="s">
        <v>70</v>
      </c>
      <c r="AW1407" s="34" t="s">
        <v>70</v>
      </c>
      <c r="AX1407" s="34" t="s">
        <v>133</v>
      </c>
      <c r="AY1407" s="34" t="s">
        <v>4285</v>
      </c>
      <c r="AZ1407" s="34" t="s">
        <v>64</v>
      </c>
      <c r="BA1407" s="34" t="s">
        <v>65</v>
      </c>
      <c r="BB1407" s="35">
        <v>2021</v>
      </c>
      <c r="BC1407" s="34" t="s">
        <v>185</v>
      </c>
    </row>
    <row r="1408" spans="1:55" x14ac:dyDescent="0.25">
      <c r="A1408" s="34" t="s">
        <v>996</v>
      </c>
      <c r="B1408" s="35">
        <v>62840</v>
      </c>
      <c r="C1408" s="34">
        <v>100</v>
      </c>
      <c r="D1408" s="34" t="s">
        <v>1006</v>
      </c>
      <c r="E1408" s="34" t="s">
        <v>1007</v>
      </c>
      <c r="F1408" s="34" t="s">
        <v>1008</v>
      </c>
      <c r="G1408" s="34" t="s">
        <v>150</v>
      </c>
      <c r="H1408" s="34" t="s">
        <v>4287</v>
      </c>
      <c r="I1408" s="34" t="s">
        <v>1009</v>
      </c>
      <c r="J1408" s="36">
        <v>39140</v>
      </c>
      <c r="K1408" s="36"/>
      <c r="L1408" s="34" t="s">
        <v>61</v>
      </c>
      <c r="M1408" s="40"/>
      <c r="N1408" s="41"/>
      <c r="O1408" s="40"/>
      <c r="P1408" s="41"/>
      <c r="Q1408" s="40"/>
      <c r="R1408" s="41"/>
      <c r="S1408" s="41"/>
      <c r="T1408" s="41" t="s">
        <v>70</v>
      </c>
      <c r="U1408" s="41"/>
      <c r="V1408" s="41"/>
      <c r="W1408" s="40"/>
      <c r="X1408" s="41" t="s">
        <v>70</v>
      </c>
      <c r="Y1408" s="41"/>
      <c r="Z1408" s="41"/>
      <c r="AA1408" s="41"/>
      <c r="AB1408" s="41"/>
      <c r="AC1408" s="41"/>
      <c r="AD1408" s="40"/>
      <c r="AE1408" s="41"/>
      <c r="AF1408" s="41"/>
      <c r="AG1408" s="41" t="s">
        <v>70</v>
      </c>
      <c r="AH1408" s="41"/>
      <c r="AI1408" s="41"/>
      <c r="AJ1408" s="40"/>
      <c r="AK1408" s="41" t="s">
        <v>70</v>
      </c>
      <c r="AL1408" s="40"/>
      <c r="AM1408" s="41"/>
      <c r="AN1408" s="40"/>
      <c r="AO1408" s="41" t="s">
        <v>70</v>
      </c>
      <c r="AP1408" s="41" t="s">
        <v>70</v>
      </c>
      <c r="AQ1408" s="41" t="s">
        <v>70</v>
      </c>
      <c r="AR1408" s="41" t="s">
        <v>70</v>
      </c>
      <c r="AS1408" s="41" t="s">
        <v>70</v>
      </c>
      <c r="AT1408" s="40"/>
      <c r="AU1408" s="40"/>
      <c r="AV1408" s="34" t="s">
        <v>70</v>
      </c>
      <c r="AW1408" s="34" t="s">
        <v>70</v>
      </c>
      <c r="AX1408" s="34" t="s">
        <v>63</v>
      </c>
      <c r="AY1408" s="34" t="s">
        <v>4292</v>
      </c>
      <c r="AZ1408" s="34" t="s">
        <v>64</v>
      </c>
      <c r="BA1408" s="34" t="s">
        <v>65</v>
      </c>
      <c r="BB1408" s="35">
        <v>2022</v>
      </c>
      <c r="BC1408" s="34" t="s">
        <v>66</v>
      </c>
    </row>
    <row r="1409" spans="1:55" x14ac:dyDescent="0.25">
      <c r="A1409" s="34" t="s">
        <v>2301</v>
      </c>
      <c r="B1409" s="35">
        <v>62240</v>
      </c>
      <c r="C1409" s="34">
        <v>100</v>
      </c>
      <c r="D1409" s="34" t="s">
        <v>2303</v>
      </c>
      <c r="E1409" s="34" t="s">
        <v>4145</v>
      </c>
      <c r="F1409" s="34" t="s">
        <v>685</v>
      </c>
      <c r="G1409" s="34" t="s">
        <v>3986</v>
      </c>
      <c r="H1409" s="34" t="s">
        <v>144</v>
      </c>
      <c r="I1409" s="34" t="s">
        <v>273</v>
      </c>
      <c r="J1409" s="36">
        <v>39659</v>
      </c>
      <c r="K1409" s="36"/>
      <c r="L1409" s="34" t="s">
        <v>61</v>
      </c>
      <c r="M1409" s="40"/>
      <c r="N1409" s="41"/>
      <c r="O1409" s="40"/>
      <c r="P1409" s="41"/>
      <c r="Q1409" s="40"/>
      <c r="R1409" s="41"/>
      <c r="S1409" s="41"/>
      <c r="T1409" s="41" t="s">
        <v>70</v>
      </c>
      <c r="U1409" s="41"/>
      <c r="V1409" s="41"/>
      <c r="W1409" s="40"/>
      <c r="X1409" s="41" t="s">
        <v>70</v>
      </c>
      <c r="Y1409" s="41"/>
      <c r="Z1409" s="40"/>
      <c r="AA1409" s="41"/>
      <c r="AB1409" s="41"/>
      <c r="AC1409" s="41"/>
      <c r="AD1409" s="40"/>
      <c r="AE1409" s="41" t="s">
        <v>3456</v>
      </c>
      <c r="AF1409" s="41"/>
      <c r="AG1409" s="41" t="s">
        <v>70</v>
      </c>
      <c r="AH1409" s="41"/>
      <c r="AI1409" s="41"/>
      <c r="AJ1409" s="40"/>
      <c r="AK1409" s="41" t="s">
        <v>70</v>
      </c>
      <c r="AL1409" s="40"/>
      <c r="AM1409" s="41"/>
      <c r="AN1409" s="40"/>
      <c r="AO1409" s="41" t="s">
        <v>70</v>
      </c>
      <c r="AP1409" s="41" t="s">
        <v>70</v>
      </c>
      <c r="AQ1409" s="41" t="s">
        <v>70</v>
      </c>
      <c r="AR1409" s="41" t="s">
        <v>70</v>
      </c>
      <c r="AS1409" s="41" t="s">
        <v>70</v>
      </c>
      <c r="AT1409" s="40"/>
      <c r="AU1409" s="40"/>
      <c r="AV1409" s="34" t="s">
        <v>70</v>
      </c>
      <c r="AW1409" s="34" t="s">
        <v>70</v>
      </c>
      <c r="AX1409" s="34" t="s">
        <v>133</v>
      </c>
      <c r="AY1409" s="34" t="s">
        <v>4289</v>
      </c>
      <c r="AZ1409" s="34" t="s">
        <v>64</v>
      </c>
      <c r="BA1409" s="34" t="s">
        <v>65</v>
      </c>
      <c r="BB1409" s="35">
        <v>2024</v>
      </c>
      <c r="BC1409" s="34" t="s">
        <v>103</v>
      </c>
    </row>
    <row r="1410" spans="1:55" x14ac:dyDescent="0.25">
      <c r="A1410" s="34" t="s">
        <v>1839</v>
      </c>
      <c r="B1410" s="35">
        <v>78318</v>
      </c>
      <c r="C1410" s="34">
        <v>100</v>
      </c>
      <c r="D1410" s="34" t="s">
        <v>1840</v>
      </c>
      <c r="E1410" s="34" t="s">
        <v>1841</v>
      </c>
      <c r="F1410" s="34" t="s">
        <v>143</v>
      </c>
      <c r="G1410" s="34" t="s">
        <v>3986</v>
      </c>
      <c r="H1410" s="34" t="s">
        <v>144</v>
      </c>
      <c r="I1410" s="34" t="s">
        <v>146</v>
      </c>
      <c r="J1410" s="36">
        <v>43936</v>
      </c>
      <c r="K1410" s="36"/>
      <c r="L1410" s="34" t="s">
        <v>61</v>
      </c>
      <c r="M1410" s="40"/>
      <c r="N1410" s="41"/>
      <c r="O1410" s="40"/>
      <c r="P1410" s="41" t="s">
        <v>3456</v>
      </c>
      <c r="Q1410" s="40"/>
      <c r="R1410" s="41"/>
      <c r="S1410" s="41"/>
      <c r="T1410" s="41" t="s">
        <v>70</v>
      </c>
      <c r="U1410" s="41"/>
      <c r="V1410" s="41"/>
      <c r="W1410" s="40"/>
      <c r="X1410" s="41" t="s">
        <v>70</v>
      </c>
      <c r="Y1410" s="41"/>
      <c r="Z1410" s="40"/>
      <c r="AA1410" s="41"/>
      <c r="AB1410" s="41"/>
      <c r="AC1410" s="41"/>
      <c r="AD1410" s="40"/>
      <c r="AE1410" s="41" t="s">
        <v>3456</v>
      </c>
      <c r="AF1410" s="41"/>
      <c r="AG1410" s="41" t="s">
        <v>70</v>
      </c>
      <c r="AH1410" s="41"/>
      <c r="AI1410" s="41"/>
      <c r="AJ1410" s="40"/>
      <c r="AK1410" s="41" t="s">
        <v>70</v>
      </c>
      <c r="AL1410" s="40"/>
      <c r="AM1410" s="41"/>
      <c r="AN1410" s="40"/>
      <c r="AO1410" s="41" t="s">
        <v>70</v>
      </c>
      <c r="AP1410" s="41" t="s">
        <v>70</v>
      </c>
      <c r="AQ1410" s="41" t="s">
        <v>70</v>
      </c>
      <c r="AR1410" s="41" t="s">
        <v>70</v>
      </c>
      <c r="AS1410" s="41" t="s">
        <v>70</v>
      </c>
      <c r="AT1410" s="40"/>
      <c r="AU1410" s="40"/>
      <c r="AV1410" s="34" t="s">
        <v>70</v>
      </c>
      <c r="AW1410" s="34" t="s">
        <v>70</v>
      </c>
      <c r="AX1410" s="34" t="s">
        <v>63</v>
      </c>
      <c r="AY1410" s="34" t="s">
        <v>4311</v>
      </c>
      <c r="AZ1410" s="34" t="s">
        <v>64</v>
      </c>
      <c r="BA1410" s="34" t="s">
        <v>65</v>
      </c>
      <c r="BB1410" s="35">
        <v>2036</v>
      </c>
      <c r="BC1410" s="34" t="s">
        <v>66</v>
      </c>
    </row>
    <row r="1411" spans="1:55" x14ac:dyDescent="0.25">
      <c r="A1411" s="34" t="s">
        <v>3355</v>
      </c>
      <c r="B1411" s="35">
        <v>80997</v>
      </c>
      <c r="C1411" s="34">
        <v>100</v>
      </c>
      <c r="D1411" s="34" t="s">
        <v>4719</v>
      </c>
      <c r="E1411" s="34" t="s">
        <v>4720</v>
      </c>
      <c r="F1411" s="34" t="s">
        <v>1951</v>
      </c>
      <c r="G1411" s="34" t="s">
        <v>303</v>
      </c>
      <c r="H1411" s="34" t="s">
        <v>208</v>
      </c>
      <c r="I1411" s="34" t="s">
        <v>1084</v>
      </c>
      <c r="J1411" s="36">
        <v>45162</v>
      </c>
      <c r="K1411" s="36"/>
      <c r="L1411" s="34" t="s">
        <v>71</v>
      </c>
      <c r="M1411" s="40"/>
      <c r="N1411" s="41" t="s">
        <v>3456</v>
      </c>
      <c r="O1411" s="40">
        <v>32363</v>
      </c>
      <c r="P1411" s="41"/>
      <c r="Q1411" s="40">
        <v>32363</v>
      </c>
      <c r="R1411" s="41"/>
      <c r="S1411" s="41"/>
      <c r="T1411" s="41" t="s">
        <v>70</v>
      </c>
      <c r="U1411" s="41"/>
      <c r="V1411" s="41"/>
      <c r="W1411" s="40">
        <v>32363</v>
      </c>
      <c r="X1411" s="41" t="s">
        <v>70</v>
      </c>
      <c r="Y1411" s="41"/>
      <c r="Z1411" s="40"/>
      <c r="AA1411" s="41" t="s">
        <v>3456</v>
      </c>
      <c r="AB1411" s="41"/>
      <c r="AC1411" s="41"/>
      <c r="AD1411" s="40"/>
      <c r="AE1411" s="41" t="s">
        <v>3456</v>
      </c>
      <c r="AF1411" s="41" t="s">
        <v>3456</v>
      </c>
      <c r="AG1411" s="41" t="s">
        <v>70</v>
      </c>
      <c r="AH1411" s="41"/>
      <c r="AI1411" s="41"/>
      <c r="AJ1411" s="40"/>
      <c r="AK1411" s="41" t="s">
        <v>70</v>
      </c>
      <c r="AL1411" s="40"/>
      <c r="AM1411" s="41"/>
      <c r="AN1411" s="40"/>
      <c r="AO1411" s="41" t="s">
        <v>70</v>
      </c>
      <c r="AP1411" s="41" t="s">
        <v>70</v>
      </c>
      <c r="AQ1411" s="41" t="s">
        <v>70</v>
      </c>
      <c r="AR1411" s="41" t="s">
        <v>70</v>
      </c>
      <c r="AS1411" s="41" t="s">
        <v>70</v>
      </c>
      <c r="AT1411" s="40"/>
      <c r="AU1411" s="40"/>
      <c r="AV1411" s="34" t="s">
        <v>70</v>
      </c>
      <c r="AW1411" s="34" t="s">
        <v>70</v>
      </c>
      <c r="AX1411" s="34" t="s">
        <v>63</v>
      </c>
      <c r="AY1411" s="34" t="s">
        <v>4290</v>
      </c>
      <c r="AZ1411" s="34" t="s">
        <v>64</v>
      </c>
      <c r="BA1411" s="34" t="s">
        <v>65</v>
      </c>
      <c r="BB1411" s="35">
        <v>2040</v>
      </c>
      <c r="BC1411" s="34" t="s">
        <v>66</v>
      </c>
    </row>
    <row r="1412" spans="1:55" x14ac:dyDescent="0.25">
      <c r="A1412" s="34" t="s">
        <v>4433</v>
      </c>
      <c r="B1412" s="35">
        <v>82158</v>
      </c>
      <c r="C1412" s="34">
        <v>100</v>
      </c>
      <c r="D1412" s="34" t="s">
        <v>4438</v>
      </c>
      <c r="E1412" s="34" t="s">
        <v>4439</v>
      </c>
      <c r="F1412" s="34" t="s">
        <v>4440</v>
      </c>
      <c r="G1412" s="34" t="s">
        <v>4437</v>
      </c>
      <c r="H1412" s="34" t="s">
        <v>59</v>
      </c>
      <c r="I1412" s="34" t="s">
        <v>3987</v>
      </c>
      <c r="J1412" s="36">
        <v>43435</v>
      </c>
      <c r="K1412" s="36"/>
      <c r="L1412" s="34" t="s">
        <v>61</v>
      </c>
      <c r="M1412" s="40"/>
      <c r="N1412" s="41"/>
      <c r="O1412" s="40"/>
      <c r="P1412" s="41" t="s">
        <v>3456</v>
      </c>
      <c r="Q1412" s="40"/>
      <c r="R1412" s="41" t="s">
        <v>3456</v>
      </c>
      <c r="S1412" s="41" t="s">
        <v>3456</v>
      </c>
      <c r="T1412" s="41" t="s">
        <v>70</v>
      </c>
      <c r="U1412" s="41"/>
      <c r="V1412" s="41"/>
      <c r="W1412" s="40"/>
      <c r="X1412" s="41" t="s">
        <v>70</v>
      </c>
      <c r="Y1412" s="41"/>
      <c r="Z1412" s="40"/>
      <c r="AA1412" s="41"/>
      <c r="AB1412" s="41"/>
      <c r="AC1412" s="41"/>
      <c r="AD1412" s="40"/>
      <c r="AE1412" s="41" t="s">
        <v>3456</v>
      </c>
      <c r="AF1412" s="41" t="s">
        <v>3456</v>
      </c>
      <c r="AG1412" s="41" t="s">
        <v>70</v>
      </c>
      <c r="AH1412" s="41"/>
      <c r="AI1412" s="41"/>
      <c r="AJ1412" s="40"/>
      <c r="AK1412" s="41" t="s">
        <v>70</v>
      </c>
      <c r="AL1412" s="40"/>
      <c r="AM1412" s="41"/>
      <c r="AN1412" s="40"/>
      <c r="AO1412" s="41" t="s">
        <v>70</v>
      </c>
      <c r="AP1412" s="41" t="s">
        <v>70</v>
      </c>
      <c r="AQ1412" s="41" t="s">
        <v>70</v>
      </c>
      <c r="AR1412" s="41" t="s">
        <v>70</v>
      </c>
      <c r="AS1412" s="41" t="s">
        <v>70</v>
      </c>
      <c r="AT1412" s="40"/>
      <c r="AU1412" s="40"/>
      <c r="AV1412" s="34" t="s">
        <v>70</v>
      </c>
      <c r="AW1412" s="34" t="s">
        <v>70</v>
      </c>
      <c r="AX1412" s="34" t="s">
        <v>63</v>
      </c>
      <c r="AY1412" s="34" t="s">
        <v>70</v>
      </c>
      <c r="AZ1412" s="34" t="s">
        <v>64</v>
      </c>
      <c r="BA1412" s="34" t="s">
        <v>65</v>
      </c>
      <c r="BB1412" s="35">
        <v>2032</v>
      </c>
      <c r="BC1412" s="34" t="s">
        <v>103</v>
      </c>
    </row>
    <row r="1413" spans="1:55" x14ac:dyDescent="0.25">
      <c r="A1413" s="34" t="s">
        <v>2906</v>
      </c>
      <c r="B1413" s="35">
        <v>62364</v>
      </c>
      <c r="C1413" s="34">
        <v>100</v>
      </c>
      <c r="D1413" s="34" t="s">
        <v>2917</v>
      </c>
      <c r="E1413" s="34" t="s">
        <v>2918</v>
      </c>
      <c r="F1413" s="34" t="s">
        <v>2919</v>
      </c>
      <c r="G1413" s="34" t="s">
        <v>2811</v>
      </c>
      <c r="H1413" s="34" t="s">
        <v>1226</v>
      </c>
      <c r="I1413" s="34" t="s">
        <v>70</v>
      </c>
      <c r="J1413" s="36">
        <v>40525</v>
      </c>
      <c r="K1413" s="36"/>
      <c r="L1413" s="34" t="s">
        <v>61</v>
      </c>
      <c r="M1413" s="40"/>
      <c r="N1413" s="41"/>
      <c r="O1413" s="40"/>
      <c r="P1413" s="41"/>
      <c r="Q1413" s="40"/>
      <c r="R1413" s="41" t="s">
        <v>3456</v>
      </c>
      <c r="S1413" s="41"/>
      <c r="T1413" s="41" t="s">
        <v>70</v>
      </c>
      <c r="U1413" s="41"/>
      <c r="V1413" s="41"/>
      <c r="W1413" s="40"/>
      <c r="X1413" s="41" t="s">
        <v>70</v>
      </c>
      <c r="Y1413" s="41"/>
      <c r="Z1413" s="40"/>
      <c r="AA1413" s="41"/>
      <c r="AB1413" s="41"/>
      <c r="AC1413" s="41"/>
      <c r="AD1413" s="40"/>
      <c r="AE1413" s="41" t="s">
        <v>3456</v>
      </c>
      <c r="AF1413" s="41"/>
      <c r="AG1413" s="41" t="s">
        <v>70</v>
      </c>
      <c r="AH1413" s="41"/>
      <c r="AI1413" s="41"/>
      <c r="AJ1413" s="40"/>
      <c r="AK1413" s="41" t="s">
        <v>70</v>
      </c>
      <c r="AL1413" s="40"/>
      <c r="AM1413" s="41"/>
      <c r="AN1413" s="40"/>
      <c r="AO1413" s="41" t="s">
        <v>70</v>
      </c>
      <c r="AP1413" s="41" t="s">
        <v>70</v>
      </c>
      <c r="AQ1413" s="41" t="s">
        <v>70</v>
      </c>
      <c r="AR1413" s="41" t="s">
        <v>70</v>
      </c>
      <c r="AS1413" s="41" t="s">
        <v>70</v>
      </c>
      <c r="AT1413" s="40"/>
      <c r="AU1413" s="40"/>
      <c r="AV1413" s="34" t="s">
        <v>2920</v>
      </c>
      <c r="AW1413" s="34" t="s">
        <v>1233</v>
      </c>
      <c r="AX1413" s="34" t="s">
        <v>133</v>
      </c>
      <c r="AY1413" s="34" t="s">
        <v>4285</v>
      </c>
      <c r="AZ1413" s="34" t="s">
        <v>64</v>
      </c>
      <c r="BA1413" s="34" t="s">
        <v>65</v>
      </c>
      <c r="BB1413" s="35">
        <v>2022</v>
      </c>
      <c r="BC1413" s="34" t="s">
        <v>185</v>
      </c>
    </row>
    <row r="1414" spans="1:55" x14ac:dyDescent="0.25">
      <c r="A1414" s="34" t="s">
        <v>4197</v>
      </c>
      <c r="B1414" s="35">
        <v>80752</v>
      </c>
      <c r="C1414" s="34">
        <v>60</v>
      </c>
      <c r="D1414" s="34" t="s">
        <v>4042</v>
      </c>
      <c r="E1414" s="34" t="s">
        <v>4041</v>
      </c>
      <c r="F1414" s="34" t="s">
        <v>1023</v>
      </c>
      <c r="G1414" s="34" t="s">
        <v>131</v>
      </c>
      <c r="H1414" s="34" t="s">
        <v>59</v>
      </c>
      <c r="I1414" s="34" t="s">
        <v>729</v>
      </c>
      <c r="J1414" s="36">
        <v>44916</v>
      </c>
      <c r="K1414" s="36"/>
      <c r="L1414" s="34" t="s">
        <v>71</v>
      </c>
      <c r="M1414" s="40"/>
      <c r="N1414" s="41" t="s">
        <v>3456</v>
      </c>
      <c r="O1414" s="40">
        <v>32363</v>
      </c>
      <c r="P1414" s="41"/>
      <c r="Q1414" s="40">
        <v>32363</v>
      </c>
      <c r="R1414" s="41"/>
      <c r="S1414" s="41"/>
      <c r="T1414" s="41" t="s">
        <v>70</v>
      </c>
      <c r="U1414" s="41"/>
      <c r="V1414" s="41"/>
      <c r="W1414" s="40">
        <v>32363</v>
      </c>
      <c r="X1414" s="41" t="s">
        <v>70</v>
      </c>
      <c r="Y1414" s="41"/>
      <c r="Z1414" s="40"/>
      <c r="AA1414" s="41" t="s">
        <v>3456</v>
      </c>
      <c r="AB1414" s="41"/>
      <c r="AC1414" s="41"/>
      <c r="AD1414" s="40"/>
      <c r="AE1414" s="41" t="s">
        <v>3456</v>
      </c>
      <c r="AF1414" s="41" t="s">
        <v>3456</v>
      </c>
      <c r="AG1414" s="41" t="s">
        <v>70</v>
      </c>
      <c r="AH1414" s="41"/>
      <c r="AI1414" s="41"/>
      <c r="AJ1414" s="40"/>
      <c r="AK1414" s="41" t="s">
        <v>70</v>
      </c>
      <c r="AL1414" s="40"/>
      <c r="AM1414" s="41"/>
      <c r="AN1414" s="40"/>
      <c r="AO1414" s="41" t="s">
        <v>70</v>
      </c>
      <c r="AP1414" s="41" t="s">
        <v>70</v>
      </c>
      <c r="AQ1414" s="41" t="s">
        <v>70</v>
      </c>
      <c r="AR1414" s="41" t="s">
        <v>70</v>
      </c>
      <c r="AS1414" s="41" t="s">
        <v>70</v>
      </c>
      <c r="AT1414" s="40"/>
      <c r="AU1414" s="40"/>
      <c r="AV1414" s="34" t="s">
        <v>70</v>
      </c>
      <c r="AW1414" s="34" t="s">
        <v>70</v>
      </c>
      <c r="AX1414" s="34" t="s">
        <v>133</v>
      </c>
      <c r="AY1414" s="34" t="s">
        <v>4288</v>
      </c>
      <c r="AZ1414" s="34" t="s">
        <v>64</v>
      </c>
      <c r="BA1414" s="34" t="s">
        <v>65</v>
      </c>
      <c r="BB1414" s="35">
        <v>2040</v>
      </c>
      <c r="BC1414" s="34" t="s">
        <v>66</v>
      </c>
    </row>
    <row r="1415" spans="1:55" x14ac:dyDescent="0.25">
      <c r="A1415" s="34" t="s">
        <v>4055</v>
      </c>
      <c r="B1415" s="35">
        <v>79777</v>
      </c>
      <c r="C1415" s="34">
        <v>100</v>
      </c>
      <c r="D1415" s="34" t="s">
        <v>4076</v>
      </c>
      <c r="E1415" s="34" t="s">
        <v>4075</v>
      </c>
      <c r="F1415" s="34" t="s">
        <v>4074</v>
      </c>
      <c r="G1415" s="34" t="s">
        <v>208</v>
      </c>
      <c r="H1415" s="34" t="s">
        <v>144</v>
      </c>
      <c r="I1415" s="34" t="s">
        <v>1041</v>
      </c>
      <c r="J1415" s="36">
        <v>44659</v>
      </c>
      <c r="K1415" s="36"/>
      <c r="L1415" s="34" t="s">
        <v>61</v>
      </c>
      <c r="M1415" s="40"/>
      <c r="N1415" s="41" t="s">
        <v>3456</v>
      </c>
      <c r="O1415" s="40"/>
      <c r="P1415" s="41" t="s">
        <v>3456</v>
      </c>
      <c r="Q1415" s="40"/>
      <c r="R1415" s="41" t="s">
        <v>3456</v>
      </c>
      <c r="S1415" s="41" t="s">
        <v>3456</v>
      </c>
      <c r="T1415" s="41" t="s">
        <v>70</v>
      </c>
      <c r="U1415" s="41"/>
      <c r="V1415" s="41"/>
      <c r="W1415" s="40"/>
      <c r="X1415" s="41" t="s">
        <v>70</v>
      </c>
      <c r="Y1415" s="41"/>
      <c r="Z1415" s="40"/>
      <c r="AA1415" s="41"/>
      <c r="AB1415" s="41"/>
      <c r="AC1415" s="41"/>
      <c r="AD1415" s="40"/>
      <c r="AE1415" s="41" t="s">
        <v>3456</v>
      </c>
      <c r="AF1415" s="41" t="s">
        <v>3456</v>
      </c>
      <c r="AG1415" s="41" t="s">
        <v>70</v>
      </c>
      <c r="AH1415" s="41"/>
      <c r="AI1415" s="41"/>
      <c r="AJ1415" s="40"/>
      <c r="AK1415" s="41" t="s">
        <v>70</v>
      </c>
      <c r="AL1415" s="40"/>
      <c r="AM1415" s="41"/>
      <c r="AN1415" s="40"/>
      <c r="AO1415" s="41" t="s">
        <v>70</v>
      </c>
      <c r="AP1415" s="41" t="s">
        <v>70</v>
      </c>
      <c r="AQ1415" s="41" t="s">
        <v>70</v>
      </c>
      <c r="AR1415" s="41" t="s">
        <v>70</v>
      </c>
      <c r="AS1415" s="41" t="s">
        <v>70</v>
      </c>
      <c r="AT1415" s="40"/>
      <c r="AU1415" s="40"/>
      <c r="AV1415" s="34" t="s">
        <v>70</v>
      </c>
      <c r="AW1415" s="34" t="s">
        <v>70</v>
      </c>
      <c r="AX1415" s="34" t="s">
        <v>63</v>
      </c>
      <c r="AY1415" s="34" t="s">
        <v>4292</v>
      </c>
      <c r="AZ1415" s="34" t="s">
        <v>64</v>
      </c>
      <c r="BA1415" s="34" t="s">
        <v>65</v>
      </c>
      <c r="BB1415" s="35">
        <v>2038</v>
      </c>
      <c r="BC1415" s="34" t="s">
        <v>66</v>
      </c>
    </row>
    <row r="1416" spans="1:55" x14ac:dyDescent="0.25">
      <c r="A1416" s="34" t="s">
        <v>2433</v>
      </c>
      <c r="B1416" s="35">
        <v>64236</v>
      </c>
      <c r="C1416" s="34">
        <v>100</v>
      </c>
      <c r="D1416" s="34" t="s">
        <v>2441</v>
      </c>
      <c r="E1416" s="34" t="s">
        <v>2442</v>
      </c>
      <c r="F1416" s="34" t="s">
        <v>1120</v>
      </c>
      <c r="G1416" s="34" t="s">
        <v>215</v>
      </c>
      <c r="H1416" s="34" t="s">
        <v>4287</v>
      </c>
      <c r="I1416" s="34" t="s">
        <v>163</v>
      </c>
      <c r="J1416" s="36">
        <v>40452</v>
      </c>
      <c r="K1416" s="36"/>
      <c r="L1416" s="34" t="s">
        <v>61</v>
      </c>
      <c r="M1416" s="40"/>
      <c r="N1416" s="41"/>
      <c r="O1416" s="40"/>
      <c r="P1416" s="41" t="s">
        <v>3456</v>
      </c>
      <c r="Q1416" s="40"/>
      <c r="R1416" s="41" t="s">
        <v>3456</v>
      </c>
      <c r="S1416" s="41"/>
      <c r="T1416" s="41" t="s">
        <v>70</v>
      </c>
      <c r="U1416" s="41"/>
      <c r="V1416" s="41"/>
      <c r="W1416" s="40"/>
      <c r="X1416" s="41" t="s">
        <v>70</v>
      </c>
      <c r="Y1416" s="41"/>
      <c r="Z1416" s="40"/>
      <c r="AA1416" s="41"/>
      <c r="AB1416" s="41"/>
      <c r="AC1416" s="41"/>
      <c r="AD1416" s="40"/>
      <c r="AE1416" s="41"/>
      <c r="AF1416" s="41"/>
      <c r="AG1416" s="41" t="s">
        <v>70</v>
      </c>
      <c r="AH1416" s="41"/>
      <c r="AI1416" s="41"/>
      <c r="AJ1416" s="40"/>
      <c r="AK1416" s="41" t="s">
        <v>70</v>
      </c>
      <c r="AL1416" s="40"/>
      <c r="AM1416" s="41"/>
      <c r="AN1416" s="40"/>
      <c r="AO1416" s="41" t="s">
        <v>70</v>
      </c>
      <c r="AP1416" s="41" t="s">
        <v>70</v>
      </c>
      <c r="AQ1416" s="41" t="s">
        <v>70</v>
      </c>
      <c r="AR1416" s="41" t="s">
        <v>70</v>
      </c>
      <c r="AS1416" s="41" t="s">
        <v>70</v>
      </c>
      <c r="AT1416" s="40"/>
      <c r="AU1416" s="40"/>
      <c r="AV1416" s="34" t="s">
        <v>70</v>
      </c>
      <c r="AW1416" s="34" t="s">
        <v>70</v>
      </c>
      <c r="AX1416" s="34" t="s">
        <v>63</v>
      </c>
      <c r="AY1416" s="34" t="s">
        <v>4285</v>
      </c>
      <c r="AZ1416" s="34" t="s">
        <v>64</v>
      </c>
      <c r="BA1416" s="34" t="s">
        <v>65</v>
      </c>
      <c r="BB1416" s="35">
        <v>2027</v>
      </c>
      <c r="BC1416" s="34" t="s">
        <v>66</v>
      </c>
    </row>
    <row r="1417" spans="1:55" x14ac:dyDescent="0.25">
      <c r="A1417" s="34" t="s">
        <v>968</v>
      </c>
      <c r="B1417" s="35">
        <v>67763</v>
      </c>
      <c r="C1417" s="34">
        <v>100</v>
      </c>
      <c r="D1417" s="34" t="s">
        <v>972</v>
      </c>
      <c r="E1417" s="34" t="s">
        <v>973</v>
      </c>
      <c r="F1417" s="34" t="s">
        <v>523</v>
      </c>
      <c r="G1417" s="34" t="s">
        <v>150</v>
      </c>
      <c r="H1417" s="34" t="s">
        <v>4287</v>
      </c>
      <c r="I1417" s="34" t="s">
        <v>118</v>
      </c>
      <c r="J1417" s="36">
        <v>42928</v>
      </c>
      <c r="K1417" s="36"/>
      <c r="L1417" s="34" t="s">
        <v>61</v>
      </c>
      <c r="M1417" s="40">
        <v>45267</v>
      </c>
      <c r="N1417" s="41"/>
      <c r="O1417" s="40"/>
      <c r="P1417" s="41" t="s">
        <v>3456</v>
      </c>
      <c r="Q1417" s="40"/>
      <c r="R1417" s="41" t="s">
        <v>3456</v>
      </c>
      <c r="S1417" s="41"/>
      <c r="T1417" s="41" t="s">
        <v>70</v>
      </c>
      <c r="U1417" s="41"/>
      <c r="V1417" s="41"/>
      <c r="W1417" s="40"/>
      <c r="X1417" s="41" t="s">
        <v>70</v>
      </c>
      <c r="Y1417" s="41"/>
      <c r="Z1417" s="41"/>
      <c r="AA1417" s="41"/>
      <c r="AB1417" s="41"/>
      <c r="AC1417" s="41"/>
      <c r="AD1417" s="40"/>
      <c r="AE1417" s="41"/>
      <c r="AF1417" s="41"/>
      <c r="AG1417" s="41" t="s">
        <v>70</v>
      </c>
      <c r="AH1417" s="41"/>
      <c r="AI1417" s="41"/>
      <c r="AJ1417" s="40"/>
      <c r="AK1417" s="41" t="s">
        <v>70</v>
      </c>
      <c r="AL1417" s="40"/>
      <c r="AM1417" s="41"/>
      <c r="AN1417" s="41"/>
      <c r="AO1417" s="41" t="s">
        <v>70</v>
      </c>
      <c r="AP1417" s="41" t="s">
        <v>70</v>
      </c>
      <c r="AQ1417" s="41" t="s">
        <v>70</v>
      </c>
      <c r="AR1417" s="41" t="s">
        <v>70</v>
      </c>
      <c r="AS1417" s="41" t="s">
        <v>70</v>
      </c>
      <c r="AT1417" s="41"/>
      <c r="AU1417" s="40"/>
      <c r="AV1417" s="34" t="s">
        <v>70</v>
      </c>
      <c r="AW1417" s="34" t="s">
        <v>70</v>
      </c>
      <c r="AX1417" s="34" t="s">
        <v>133</v>
      </c>
      <c r="AY1417" s="34" t="s">
        <v>4296</v>
      </c>
      <c r="AZ1417" s="34" t="s">
        <v>64</v>
      </c>
      <c r="BA1417" s="34" t="s">
        <v>65</v>
      </c>
      <c r="BB1417" s="35">
        <v>2034</v>
      </c>
      <c r="BC1417" s="34" t="s">
        <v>103</v>
      </c>
    </row>
    <row r="1418" spans="1:55" x14ac:dyDescent="0.25">
      <c r="A1418" s="34" t="s">
        <v>733</v>
      </c>
      <c r="B1418" s="35">
        <v>64812</v>
      </c>
      <c r="C1418" s="34">
        <v>8.5</v>
      </c>
      <c r="D1418" s="34" t="s">
        <v>734</v>
      </c>
      <c r="E1418" s="34" t="s">
        <v>735</v>
      </c>
      <c r="F1418" s="34" t="s">
        <v>482</v>
      </c>
      <c r="G1418" s="34" t="s">
        <v>3974</v>
      </c>
      <c r="H1418" s="34" t="s">
        <v>59</v>
      </c>
      <c r="I1418" s="34" t="s">
        <v>380</v>
      </c>
      <c r="J1418" s="36">
        <v>41719</v>
      </c>
      <c r="K1418" s="36"/>
      <c r="L1418" s="34" t="s">
        <v>61</v>
      </c>
      <c r="M1418" s="40"/>
      <c r="N1418" s="41"/>
      <c r="O1418" s="40"/>
      <c r="P1418" s="41" t="s">
        <v>3456</v>
      </c>
      <c r="Q1418" s="40"/>
      <c r="R1418" s="41" t="s">
        <v>3456</v>
      </c>
      <c r="S1418" s="41"/>
      <c r="T1418" s="41" t="s">
        <v>70</v>
      </c>
      <c r="U1418" s="41"/>
      <c r="V1418" s="41"/>
      <c r="W1418" s="40"/>
      <c r="X1418" s="41" t="s">
        <v>70</v>
      </c>
      <c r="Y1418" s="41"/>
      <c r="Z1418" s="41"/>
      <c r="AA1418" s="41"/>
      <c r="AB1418" s="41"/>
      <c r="AC1418" s="41"/>
      <c r="AD1418" s="40"/>
      <c r="AE1418" s="41"/>
      <c r="AF1418" s="41"/>
      <c r="AG1418" s="41" t="s">
        <v>70</v>
      </c>
      <c r="AH1418" s="41"/>
      <c r="AI1418" s="41"/>
      <c r="AJ1418" s="40"/>
      <c r="AK1418" s="41" t="s">
        <v>70</v>
      </c>
      <c r="AL1418" s="40"/>
      <c r="AM1418" s="41"/>
      <c r="AN1418" s="41"/>
      <c r="AO1418" s="41" t="s">
        <v>70</v>
      </c>
      <c r="AP1418" s="41" t="s">
        <v>70</v>
      </c>
      <c r="AQ1418" s="41" t="s">
        <v>70</v>
      </c>
      <c r="AR1418" s="41" t="s">
        <v>70</v>
      </c>
      <c r="AS1418" s="41" t="s">
        <v>70</v>
      </c>
      <c r="AT1418" s="41"/>
      <c r="AU1418" s="41"/>
      <c r="AV1418" s="34" t="s">
        <v>70</v>
      </c>
      <c r="AW1418" s="34" t="s">
        <v>70</v>
      </c>
      <c r="AX1418" s="34" t="s">
        <v>63</v>
      </c>
      <c r="AY1418" s="34" t="s">
        <v>4296</v>
      </c>
      <c r="AZ1418" s="34" t="s">
        <v>64</v>
      </c>
      <c r="BA1418" s="34" t="s">
        <v>65</v>
      </c>
      <c r="BB1418" s="35">
        <v>2029</v>
      </c>
      <c r="BC1418" s="34" t="s">
        <v>66</v>
      </c>
    </row>
    <row r="1419" spans="1:55" x14ac:dyDescent="0.25">
      <c r="A1419" s="34" t="s">
        <v>2348</v>
      </c>
      <c r="B1419" s="35">
        <v>63988</v>
      </c>
      <c r="C1419" s="34">
        <v>100</v>
      </c>
      <c r="D1419" s="34" t="s">
        <v>2362</v>
      </c>
      <c r="E1419" s="34" t="s">
        <v>2363</v>
      </c>
      <c r="F1419" s="34" t="s">
        <v>482</v>
      </c>
      <c r="G1419" s="34" t="s">
        <v>3974</v>
      </c>
      <c r="H1419" s="34" t="s">
        <v>59</v>
      </c>
      <c r="I1419" s="34" t="s">
        <v>380</v>
      </c>
      <c r="J1419" s="36">
        <v>40100</v>
      </c>
      <c r="K1419" s="36"/>
      <c r="L1419" s="34" t="s">
        <v>61</v>
      </c>
      <c r="M1419" s="40"/>
      <c r="N1419" s="41"/>
      <c r="O1419" s="40"/>
      <c r="P1419" s="41"/>
      <c r="Q1419" s="40"/>
      <c r="R1419" s="41"/>
      <c r="S1419" s="41"/>
      <c r="T1419" s="41" t="s">
        <v>70</v>
      </c>
      <c r="U1419" s="41"/>
      <c r="V1419" s="41"/>
      <c r="W1419" s="40"/>
      <c r="X1419" s="41" t="s">
        <v>70</v>
      </c>
      <c r="Y1419" s="41"/>
      <c r="Z1419" s="40"/>
      <c r="AA1419" s="41"/>
      <c r="AB1419" s="41"/>
      <c r="AC1419" s="41"/>
      <c r="AD1419" s="40"/>
      <c r="AE1419" s="41"/>
      <c r="AF1419" s="41"/>
      <c r="AG1419" s="41" t="s">
        <v>70</v>
      </c>
      <c r="AH1419" s="41"/>
      <c r="AI1419" s="41"/>
      <c r="AJ1419" s="40"/>
      <c r="AK1419" s="41" t="s">
        <v>70</v>
      </c>
      <c r="AL1419" s="40"/>
      <c r="AM1419" s="41"/>
      <c r="AN1419" s="40"/>
      <c r="AO1419" s="41" t="s">
        <v>70</v>
      </c>
      <c r="AP1419" s="41" t="s">
        <v>70</v>
      </c>
      <c r="AQ1419" s="41" t="s">
        <v>70</v>
      </c>
      <c r="AR1419" s="41" t="s">
        <v>70</v>
      </c>
      <c r="AS1419" s="41" t="s">
        <v>70</v>
      </c>
      <c r="AT1419" s="40"/>
      <c r="AU1419" s="40"/>
      <c r="AV1419" s="34" t="s">
        <v>70</v>
      </c>
      <c r="AW1419" s="34" t="s">
        <v>70</v>
      </c>
      <c r="AX1419" s="34" t="s">
        <v>133</v>
      </c>
      <c r="AY1419" s="34" t="s">
        <v>70</v>
      </c>
      <c r="AZ1419" s="34" t="s">
        <v>64</v>
      </c>
      <c r="BA1419" s="34" t="s">
        <v>65</v>
      </c>
      <c r="BB1419" s="35">
        <v>2024</v>
      </c>
      <c r="BC1419" s="34" t="s">
        <v>66</v>
      </c>
    </row>
    <row r="1420" spans="1:55" x14ac:dyDescent="0.25">
      <c r="A1420" s="34" t="s">
        <v>2433</v>
      </c>
      <c r="B1420" s="35">
        <v>64890</v>
      </c>
      <c r="C1420" s="34">
        <v>100</v>
      </c>
      <c r="D1420" s="34" t="s">
        <v>2458</v>
      </c>
      <c r="E1420" s="34" t="s">
        <v>2459</v>
      </c>
      <c r="F1420" s="34" t="s">
        <v>466</v>
      </c>
      <c r="G1420" s="34" t="s">
        <v>3520</v>
      </c>
      <c r="H1420" s="34" t="s">
        <v>4287</v>
      </c>
      <c r="I1420" s="34" t="s">
        <v>350</v>
      </c>
      <c r="J1420" s="36">
        <v>40494</v>
      </c>
      <c r="K1420" s="36"/>
      <c r="L1420" s="34" t="s">
        <v>61</v>
      </c>
      <c r="M1420" s="40"/>
      <c r="N1420" s="41"/>
      <c r="O1420" s="40"/>
      <c r="P1420" s="41" t="s">
        <v>3456</v>
      </c>
      <c r="Q1420" s="40"/>
      <c r="R1420" s="41" t="s">
        <v>3456</v>
      </c>
      <c r="S1420" s="41"/>
      <c r="T1420" s="41" t="s">
        <v>70</v>
      </c>
      <c r="U1420" s="41"/>
      <c r="V1420" s="41"/>
      <c r="W1420" s="40"/>
      <c r="X1420" s="41" t="s">
        <v>70</v>
      </c>
      <c r="Y1420" s="41"/>
      <c r="Z1420" s="40"/>
      <c r="AA1420" s="41"/>
      <c r="AB1420" s="41"/>
      <c r="AC1420" s="41"/>
      <c r="AD1420" s="40"/>
      <c r="AE1420" s="41"/>
      <c r="AF1420" s="41"/>
      <c r="AG1420" s="41" t="s">
        <v>70</v>
      </c>
      <c r="AH1420" s="41"/>
      <c r="AI1420" s="41"/>
      <c r="AJ1420" s="40"/>
      <c r="AK1420" s="41" t="s">
        <v>70</v>
      </c>
      <c r="AL1420" s="40"/>
      <c r="AM1420" s="41"/>
      <c r="AN1420" s="40"/>
      <c r="AO1420" s="41" t="s">
        <v>70</v>
      </c>
      <c r="AP1420" s="41" t="s">
        <v>70</v>
      </c>
      <c r="AQ1420" s="41" t="s">
        <v>70</v>
      </c>
      <c r="AR1420" s="41" t="s">
        <v>70</v>
      </c>
      <c r="AS1420" s="41" t="s">
        <v>70</v>
      </c>
      <c r="AT1420" s="40"/>
      <c r="AU1420" s="40"/>
      <c r="AV1420" s="34" t="s">
        <v>70</v>
      </c>
      <c r="AW1420" s="34" t="s">
        <v>70</v>
      </c>
      <c r="AX1420" s="34" t="s">
        <v>63</v>
      </c>
      <c r="AY1420" s="34" t="s">
        <v>4285</v>
      </c>
      <c r="AZ1420" s="34" t="s">
        <v>64</v>
      </c>
      <c r="BA1420" s="34" t="s">
        <v>65</v>
      </c>
      <c r="BB1420" s="35">
        <v>2027</v>
      </c>
      <c r="BC1420" s="34" t="s">
        <v>119</v>
      </c>
    </row>
    <row r="1421" spans="1:55" x14ac:dyDescent="0.25">
      <c r="A1421" s="34" t="s">
        <v>2719</v>
      </c>
      <c r="B1421" s="35">
        <v>79993</v>
      </c>
      <c r="C1421" s="34">
        <v>100</v>
      </c>
      <c r="D1421" s="34" t="s">
        <v>3574</v>
      </c>
      <c r="E1421" s="34" t="s">
        <v>3573</v>
      </c>
      <c r="F1421" s="34" t="s">
        <v>910</v>
      </c>
      <c r="G1421" s="34" t="s">
        <v>131</v>
      </c>
      <c r="H1421" s="34" t="s">
        <v>59</v>
      </c>
      <c r="I1421" s="34" t="s">
        <v>570</v>
      </c>
      <c r="J1421" s="36">
        <v>44273</v>
      </c>
      <c r="K1421" s="36"/>
      <c r="L1421" s="34" t="s">
        <v>61</v>
      </c>
      <c r="M1421" s="40"/>
      <c r="N1421" s="41" t="s">
        <v>3456</v>
      </c>
      <c r="O1421" s="40"/>
      <c r="P1421" s="41" t="s">
        <v>3456</v>
      </c>
      <c r="Q1421" s="40"/>
      <c r="R1421" s="41" t="s">
        <v>3456</v>
      </c>
      <c r="S1421" s="41" t="s">
        <v>3456</v>
      </c>
      <c r="T1421" s="41" t="s">
        <v>70</v>
      </c>
      <c r="U1421" s="41"/>
      <c r="V1421" s="41"/>
      <c r="W1421" s="40"/>
      <c r="X1421" s="41" t="s">
        <v>70</v>
      </c>
      <c r="Y1421" s="41"/>
      <c r="Z1421" s="40"/>
      <c r="AA1421" s="41"/>
      <c r="AB1421" s="41"/>
      <c r="AC1421" s="41"/>
      <c r="AD1421" s="40"/>
      <c r="AE1421" s="41" t="s">
        <v>3456</v>
      </c>
      <c r="AF1421" s="41" t="s">
        <v>3456</v>
      </c>
      <c r="AG1421" s="41" t="s">
        <v>70</v>
      </c>
      <c r="AH1421" s="41"/>
      <c r="AI1421" s="41"/>
      <c r="AJ1421" s="40"/>
      <c r="AK1421" s="41" t="s">
        <v>70</v>
      </c>
      <c r="AL1421" s="40"/>
      <c r="AM1421" s="41"/>
      <c r="AN1421" s="40"/>
      <c r="AO1421" s="41" t="s">
        <v>70</v>
      </c>
      <c r="AP1421" s="41" t="s">
        <v>70</v>
      </c>
      <c r="AQ1421" s="41" t="s">
        <v>70</v>
      </c>
      <c r="AR1421" s="41" t="s">
        <v>70</v>
      </c>
      <c r="AS1421" s="41" t="s">
        <v>70</v>
      </c>
      <c r="AT1421" s="40"/>
      <c r="AU1421" s="40"/>
      <c r="AV1421" s="34" t="s">
        <v>70</v>
      </c>
      <c r="AW1421" s="34" t="s">
        <v>70</v>
      </c>
      <c r="AX1421" s="34" t="s">
        <v>63</v>
      </c>
      <c r="AY1421" s="34" t="s">
        <v>4286</v>
      </c>
      <c r="AZ1421" s="34" t="s">
        <v>64</v>
      </c>
      <c r="BA1421" s="34" t="s">
        <v>65</v>
      </c>
      <c r="BB1421" s="35">
        <v>2035</v>
      </c>
      <c r="BC1421" s="34" t="s">
        <v>119</v>
      </c>
    </row>
    <row r="1422" spans="1:55" x14ac:dyDescent="0.25">
      <c r="A1422" s="34" t="s">
        <v>1307</v>
      </c>
      <c r="B1422" s="35">
        <v>65069</v>
      </c>
      <c r="C1422" s="34">
        <v>100</v>
      </c>
      <c r="D1422" s="34" t="s">
        <v>1320</v>
      </c>
      <c r="E1422" s="34" t="s">
        <v>1321</v>
      </c>
      <c r="F1422" s="34" t="s">
        <v>557</v>
      </c>
      <c r="G1422" s="34" t="s">
        <v>558</v>
      </c>
      <c r="H1422" s="34" t="s">
        <v>59</v>
      </c>
      <c r="I1422" s="34" t="s">
        <v>559</v>
      </c>
      <c r="J1422" s="36">
        <v>39538</v>
      </c>
      <c r="K1422" s="36">
        <v>45291</v>
      </c>
      <c r="L1422" s="34" t="s">
        <v>71</v>
      </c>
      <c r="M1422" s="40"/>
      <c r="N1422" s="41"/>
      <c r="O1422" s="40"/>
      <c r="P1422" s="41"/>
      <c r="Q1422" s="40"/>
      <c r="R1422" s="41"/>
      <c r="S1422" s="41"/>
      <c r="T1422" s="41" t="s">
        <v>70</v>
      </c>
      <c r="U1422" s="41"/>
      <c r="V1422" s="41"/>
      <c r="W1422" s="40">
        <v>32363</v>
      </c>
      <c r="X1422" s="41" t="s">
        <v>70</v>
      </c>
      <c r="Y1422" s="41"/>
      <c r="Z1422" s="41"/>
      <c r="AA1422" s="41"/>
      <c r="AB1422" s="41"/>
      <c r="AC1422" s="41"/>
      <c r="AD1422" s="40"/>
      <c r="AE1422" s="41" t="s">
        <v>3456</v>
      </c>
      <c r="AF1422" s="41" t="s">
        <v>3456</v>
      </c>
      <c r="AG1422" s="41" t="s">
        <v>70</v>
      </c>
      <c r="AH1422" s="41"/>
      <c r="AI1422" s="41"/>
      <c r="AJ1422" s="40"/>
      <c r="AK1422" s="41" t="s">
        <v>70</v>
      </c>
      <c r="AL1422" s="40"/>
      <c r="AM1422" s="41"/>
      <c r="AN1422" s="40"/>
      <c r="AO1422" s="41" t="s">
        <v>70</v>
      </c>
      <c r="AP1422" s="41" t="s">
        <v>70</v>
      </c>
      <c r="AQ1422" s="41" t="s">
        <v>70</v>
      </c>
      <c r="AR1422" s="41" t="s">
        <v>70</v>
      </c>
      <c r="AS1422" s="41" t="s">
        <v>70</v>
      </c>
      <c r="AT1422" s="40"/>
      <c r="AU1422" s="40"/>
      <c r="AV1422" s="34" t="s">
        <v>70</v>
      </c>
      <c r="AW1422" s="34" t="s">
        <v>70</v>
      </c>
      <c r="AX1422" s="34" t="s">
        <v>63</v>
      </c>
      <c r="AY1422" s="34" t="s">
        <v>4296</v>
      </c>
      <c r="AZ1422" s="34" t="s">
        <v>464</v>
      </c>
      <c r="BA1422" s="34" t="s">
        <v>465</v>
      </c>
      <c r="BB1422" s="35">
        <v>2023</v>
      </c>
      <c r="BC1422" s="34" t="s">
        <v>66</v>
      </c>
    </row>
    <row r="1423" spans="1:55" x14ac:dyDescent="0.25">
      <c r="A1423" s="34" t="s">
        <v>4404</v>
      </c>
      <c r="B1423" s="35">
        <v>81761</v>
      </c>
      <c r="C1423" s="34">
        <v>100</v>
      </c>
      <c r="D1423" s="34" t="s">
        <v>4418</v>
      </c>
      <c r="E1423" s="34" t="s">
        <v>4419</v>
      </c>
      <c r="F1423" s="34" t="s">
        <v>836</v>
      </c>
      <c r="G1423" s="34" t="s">
        <v>223</v>
      </c>
      <c r="H1423" s="34" t="s">
        <v>59</v>
      </c>
      <c r="I1423" s="34" t="s">
        <v>837</v>
      </c>
      <c r="J1423" s="36">
        <v>45138</v>
      </c>
      <c r="K1423" s="36"/>
      <c r="L1423" s="34" t="s">
        <v>71</v>
      </c>
      <c r="M1423" s="40"/>
      <c r="N1423" s="41" t="s">
        <v>3456</v>
      </c>
      <c r="O1423" s="40">
        <v>32363</v>
      </c>
      <c r="P1423" s="41"/>
      <c r="Q1423" s="40">
        <v>32363</v>
      </c>
      <c r="R1423" s="41"/>
      <c r="S1423" s="41"/>
      <c r="T1423" s="41" t="s">
        <v>70</v>
      </c>
      <c r="U1423" s="41"/>
      <c r="V1423" s="41"/>
      <c r="W1423" s="40">
        <v>32363</v>
      </c>
      <c r="X1423" s="41" t="s">
        <v>70</v>
      </c>
      <c r="Y1423" s="41"/>
      <c r="Z1423" s="40"/>
      <c r="AA1423" s="41" t="s">
        <v>3456</v>
      </c>
      <c r="AB1423" s="41"/>
      <c r="AC1423" s="41"/>
      <c r="AD1423" s="40"/>
      <c r="AE1423" s="41" t="s">
        <v>3456</v>
      </c>
      <c r="AF1423" s="41" t="s">
        <v>3456</v>
      </c>
      <c r="AG1423" s="41" t="s">
        <v>70</v>
      </c>
      <c r="AH1423" s="41"/>
      <c r="AI1423" s="41"/>
      <c r="AJ1423" s="40"/>
      <c r="AK1423" s="41" t="s">
        <v>70</v>
      </c>
      <c r="AL1423" s="40"/>
      <c r="AM1423" s="41"/>
      <c r="AN1423" s="40"/>
      <c r="AO1423" s="41" t="s">
        <v>70</v>
      </c>
      <c r="AP1423" s="41" t="s">
        <v>70</v>
      </c>
      <c r="AQ1423" s="41" t="s">
        <v>70</v>
      </c>
      <c r="AR1423" s="41" t="s">
        <v>70</v>
      </c>
      <c r="AS1423" s="41" t="s">
        <v>70</v>
      </c>
      <c r="AT1423" s="40"/>
      <c r="AU1423" s="40"/>
      <c r="AV1423" s="34" t="s">
        <v>70</v>
      </c>
      <c r="AW1423" s="34" t="s">
        <v>70</v>
      </c>
      <c r="AX1423" s="34" t="s">
        <v>133</v>
      </c>
      <c r="AY1423" s="34" t="s">
        <v>4295</v>
      </c>
      <c r="AZ1423" s="34" t="s">
        <v>64</v>
      </c>
      <c r="BA1423" s="34" t="s">
        <v>65</v>
      </c>
      <c r="BB1423" s="35">
        <v>2039</v>
      </c>
      <c r="BC1423" s="34" t="s">
        <v>66</v>
      </c>
    </row>
    <row r="1424" spans="1:55" x14ac:dyDescent="0.25">
      <c r="A1424" s="34" t="s">
        <v>1461</v>
      </c>
      <c r="B1424" s="35">
        <v>78808</v>
      </c>
      <c r="C1424" s="34">
        <v>100</v>
      </c>
      <c r="D1424" s="34" t="s">
        <v>1466</v>
      </c>
      <c r="E1424" s="34" t="s">
        <v>1467</v>
      </c>
      <c r="F1424" s="34" t="s">
        <v>836</v>
      </c>
      <c r="G1424" s="34" t="s">
        <v>223</v>
      </c>
      <c r="H1424" s="34" t="s">
        <v>59</v>
      </c>
      <c r="I1424" s="34" t="s">
        <v>837</v>
      </c>
      <c r="J1424" s="36">
        <v>43573</v>
      </c>
      <c r="K1424" s="36"/>
      <c r="L1424" s="34" t="s">
        <v>61</v>
      </c>
      <c r="M1424" s="40"/>
      <c r="N1424" s="41"/>
      <c r="O1424" s="40"/>
      <c r="P1424" s="41" t="s">
        <v>3456</v>
      </c>
      <c r="Q1424" s="40"/>
      <c r="R1424" s="41"/>
      <c r="S1424" s="41"/>
      <c r="T1424" s="41" t="s">
        <v>70</v>
      </c>
      <c r="U1424" s="41"/>
      <c r="V1424" s="41"/>
      <c r="W1424" s="40"/>
      <c r="X1424" s="41" t="s">
        <v>70</v>
      </c>
      <c r="Y1424" s="41"/>
      <c r="Z1424" s="41"/>
      <c r="AA1424" s="41"/>
      <c r="AB1424" s="41"/>
      <c r="AC1424" s="41"/>
      <c r="AD1424" s="40"/>
      <c r="AE1424" s="41"/>
      <c r="AF1424" s="41"/>
      <c r="AG1424" s="41" t="s">
        <v>70</v>
      </c>
      <c r="AH1424" s="41"/>
      <c r="AI1424" s="41"/>
      <c r="AJ1424" s="40"/>
      <c r="AK1424" s="41" t="s">
        <v>70</v>
      </c>
      <c r="AL1424" s="40"/>
      <c r="AM1424" s="41"/>
      <c r="AN1424" s="40"/>
      <c r="AO1424" s="41" t="s">
        <v>70</v>
      </c>
      <c r="AP1424" s="41" t="s">
        <v>70</v>
      </c>
      <c r="AQ1424" s="41" t="s">
        <v>70</v>
      </c>
      <c r="AR1424" s="41" t="s">
        <v>70</v>
      </c>
      <c r="AS1424" s="41" t="s">
        <v>70</v>
      </c>
      <c r="AT1424" s="40"/>
      <c r="AU1424" s="40"/>
      <c r="AV1424" s="34" t="s">
        <v>70</v>
      </c>
      <c r="AW1424" s="34" t="s">
        <v>70</v>
      </c>
      <c r="AX1424" s="34" t="s">
        <v>133</v>
      </c>
      <c r="AY1424" s="34" t="s">
        <v>4295</v>
      </c>
      <c r="AZ1424" s="34" t="s">
        <v>64</v>
      </c>
      <c r="BA1424" s="34" t="s">
        <v>65</v>
      </c>
      <c r="BB1424" s="35">
        <v>2034</v>
      </c>
      <c r="BC1424" s="34" t="s">
        <v>66</v>
      </c>
    </row>
    <row r="1425" spans="1:55" x14ac:dyDescent="0.25">
      <c r="A1425" s="34" t="s">
        <v>2762</v>
      </c>
      <c r="B1425" s="35">
        <v>80156</v>
      </c>
      <c r="C1425" s="34">
        <v>100</v>
      </c>
      <c r="D1425" s="34" t="s">
        <v>3534</v>
      </c>
      <c r="E1425" s="34" t="s">
        <v>3533</v>
      </c>
      <c r="F1425" s="34" t="s">
        <v>1555</v>
      </c>
      <c r="G1425" s="34" t="s">
        <v>3982</v>
      </c>
      <c r="H1425" s="34" t="s">
        <v>144</v>
      </c>
      <c r="I1425" s="34" t="s">
        <v>722</v>
      </c>
      <c r="J1425" s="36">
        <v>44286</v>
      </c>
      <c r="K1425" s="36"/>
      <c r="L1425" s="34" t="s">
        <v>61</v>
      </c>
      <c r="M1425" s="40"/>
      <c r="N1425" s="41" t="s">
        <v>3456</v>
      </c>
      <c r="O1425" s="40"/>
      <c r="P1425" s="41" t="s">
        <v>3456</v>
      </c>
      <c r="Q1425" s="40"/>
      <c r="R1425" s="41" t="s">
        <v>3456</v>
      </c>
      <c r="S1425" s="41" t="s">
        <v>3456</v>
      </c>
      <c r="T1425" s="41" t="s">
        <v>70</v>
      </c>
      <c r="U1425" s="41"/>
      <c r="V1425" s="41"/>
      <c r="W1425" s="40"/>
      <c r="X1425" s="41" t="s">
        <v>70</v>
      </c>
      <c r="Y1425" s="41"/>
      <c r="Z1425" s="40"/>
      <c r="AA1425" s="41"/>
      <c r="AB1425" s="41"/>
      <c r="AC1425" s="41"/>
      <c r="AD1425" s="40"/>
      <c r="AE1425" s="41" t="s">
        <v>3456</v>
      </c>
      <c r="AF1425" s="41" t="s">
        <v>3456</v>
      </c>
      <c r="AG1425" s="41" t="s">
        <v>70</v>
      </c>
      <c r="AH1425" s="41"/>
      <c r="AI1425" s="41"/>
      <c r="AJ1425" s="40"/>
      <c r="AK1425" s="41" t="s">
        <v>70</v>
      </c>
      <c r="AL1425" s="40"/>
      <c r="AM1425" s="41"/>
      <c r="AN1425" s="40"/>
      <c r="AO1425" s="41" t="s">
        <v>70</v>
      </c>
      <c r="AP1425" s="41" t="s">
        <v>70</v>
      </c>
      <c r="AQ1425" s="41" t="s">
        <v>70</v>
      </c>
      <c r="AR1425" s="41" t="s">
        <v>70</v>
      </c>
      <c r="AS1425" s="41" t="s">
        <v>70</v>
      </c>
      <c r="AT1425" s="40"/>
      <c r="AU1425" s="40"/>
      <c r="AV1425" s="34" t="s">
        <v>70</v>
      </c>
      <c r="AW1425" s="34" t="s">
        <v>70</v>
      </c>
      <c r="AX1425" s="34" t="s">
        <v>133</v>
      </c>
      <c r="AY1425" s="34" t="s">
        <v>4289</v>
      </c>
      <c r="AZ1425" s="34" t="s">
        <v>64</v>
      </c>
      <c r="BA1425" s="34" t="s">
        <v>65</v>
      </c>
      <c r="BB1425" s="35">
        <v>2038</v>
      </c>
      <c r="BC1425" s="34" t="s">
        <v>119</v>
      </c>
    </row>
    <row r="1426" spans="1:55" x14ac:dyDescent="0.25">
      <c r="A1426" s="34" t="s">
        <v>1545</v>
      </c>
      <c r="B1426" s="35">
        <v>66411</v>
      </c>
      <c r="C1426" s="34">
        <v>100</v>
      </c>
      <c r="D1426" s="34" t="s">
        <v>1553</v>
      </c>
      <c r="E1426" s="34" t="s">
        <v>1554</v>
      </c>
      <c r="F1426" s="34" t="s">
        <v>1555</v>
      </c>
      <c r="G1426" s="34" t="s">
        <v>3982</v>
      </c>
      <c r="H1426" s="34" t="s">
        <v>144</v>
      </c>
      <c r="I1426" s="34" t="s">
        <v>722</v>
      </c>
      <c r="J1426" s="36">
        <v>41820</v>
      </c>
      <c r="K1426" s="36"/>
      <c r="L1426" s="34" t="s">
        <v>61</v>
      </c>
      <c r="M1426" s="40"/>
      <c r="N1426" s="41"/>
      <c r="O1426" s="40"/>
      <c r="P1426" s="41" t="s">
        <v>3456</v>
      </c>
      <c r="Q1426" s="40"/>
      <c r="R1426" s="41" t="s">
        <v>3456</v>
      </c>
      <c r="S1426" s="41"/>
      <c r="T1426" s="41" t="s">
        <v>70</v>
      </c>
      <c r="U1426" s="41"/>
      <c r="V1426" s="41"/>
      <c r="W1426" s="40"/>
      <c r="X1426" s="41" t="s">
        <v>70</v>
      </c>
      <c r="Y1426" s="41"/>
      <c r="Z1426" s="40"/>
      <c r="AA1426" s="41"/>
      <c r="AB1426" s="41"/>
      <c r="AC1426" s="41"/>
      <c r="AD1426" s="40"/>
      <c r="AE1426" s="41" t="s">
        <v>3456</v>
      </c>
      <c r="AF1426" s="41" t="s">
        <v>3456</v>
      </c>
      <c r="AG1426" s="41" t="s">
        <v>70</v>
      </c>
      <c r="AH1426" s="41"/>
      <c r="AI1426" s="41" t="s">
        <v>3456</v>
      </c>
      <c r="AJ1426" s="40"/>
      <c r="AK1426" s="41" t="s">
        <v>70</v>
      </c>
      <c r="AL1426" s="40"/>
      <c r="AM1426" s="41"/>
      <c r="AN1426" s="40"/>
      <c r="AO1426" s="41" t="s">
        <v>70</v>
      </c>
      <c r="AP1426" s="41" t="s">
        <v>70</v>
      </c>
      <c r="AQ1426" s="41" t="s">
        <v>70</v>
      </c>
      <c r="AR1426" s="41" t="s">
        <v>70</v>
      </c>
      <c r="AS1426" s="41" t="s">
        <v>70</v>
      </c>
      <c r="AT1426" s="40"/>
      <c r="AU1426" s="40"/>
      <c r="AV1426" s="34" t="s">
        <v>70</v>
      </c>
      <c r="AW1426" s="34" t="s">
        <v>70</v>
      </c>
      <c r="AX1426" s="34" t="s">
        <v>63</v>
      </c>
      <c r="AY1426" s="34" t="s">
        <v>4290</v>
      </c>
      <c r="AZ1426" s="34" t="s">
        <v>64</v>
      </c>
      <c r="BA1426" s="34" t="s">
        <v>65</v>
      </c>
      <c r="BB1426" s="35">
        <v>2028</v>
      </c>
      <c r="BC1426" s="34" t="s">
        <v>119</v>
      </c>
    </row>
    <row r="1427" spans="1:55" x14ac:dyDescent="0.25">
      <c r="A1427" s="34" t="s">
        <v>1664</v>
      </c>
      <c r="B1427" s="35">
        <v>65849</v>
      </c>
      <c r="C1427" s="34">
        <v>100</v>
      </c>
      <c r="D1427" s="34" t="s">
        <v>1681</v>
      </c>
      <c r="E1427" s="34" t="s">
        <v>1682</v>
      </c>
      <c r="F1427" s="34" t="s">
        <v>1555</v>
      </c>
      <c r="G1427" s="34" t="s">
        <v>3982</v>
      </c>
      <c r="H1427" s="34" t="s">
        <v>144</v>
      </c>
      <c r="I1427" s="34" t="s">
        <v>722</v>
      </c>
      <c r="J1427" s="36">
        <v>41417</v>
      </c>
      <c r="K1427" s="36"/>
      <c r="L1427" s="34" t="s">
        <v>61</v>
      </c>
      <c r="M1427" s="40"/>
      <c r="N1427" s="41"/>
      <c r="O1427" s="40"/>
      <c r="P1427" s="41" t="s">
        <v>3456</v>
      </c>
      <c r="Q1427" s="40"/>
      <c r="R1427" s="41" t="s">
        <v>3456</v>
      </c>
      <c r="S1427" s="41"/>
      <c r="T1427" s="41" t="s">
        <v>70</v>
      </c>
      <c r="U1427" s="41"/>
      <c r="V1427" s="41"/>
      <c r="W1427" s="40"/>
      <c r="X1427" s="41" t="s">
        <v>70</v>
      </c>
      <c r="Y1427" s="41"/>
      <c r="Z1427" s="40"/>
      <c r="AA1427" s="41"/>
      <c r="AB1427" s="41"/>
      <c r="AC1427" s="41"/>
      <c r="AD1427" s="40"/>
      <c r="AE1427" s="41"/>
      <c r="AF1427" s="41"/>
      <c r="AG1427" s="41" t="s">
        <v>70</v>
      </c>
      <c r="AH1427" s="41"/>
      <c r="AI1427" s="41"/>
      <c r="AJ1427" s="40"/>
      <c r="AK1427" s="41" t="s">
        <v>70</v>
      </c>
      <c r="AL1427" s="40"/>
      <c r="AM1427" s="41"/>
      <c r="AN1427" s="40"/>
      <c r="AO1427" s="41" t="s">
        <v>70</v>
      </c>
      <c r="AP1427" s="41" t="s">
        <v>70</v>
      </c>
      <c r="AQ1427" s="41" t="s">
        <v>70</v>
      </c>
      <c r="AR1427" s="41" t="s">
        <v>70</v>
      </c>
      <c r="AS1427" s="41" t="s">
        <v>70</v>
      </c>
      <c r="AT1427" s="40"/>
      <c r="AU1427" s="40"/>
      <c r="AV1427" s="34" t="s">
        <v>70</v>
      </c>
      <c r="AW1427" s="34" t="s">
        <v>70</v>
      </c>
      <c r="AX1427" s="34" t="s">
        <v>133</v>
      </c>
      <c r="AY1427" s="34" t="s">
        <v>4285</v>
      </c>
      <c r="AZ1427" s="34" t="s">
        <v>64</v>
      </c>
      <c r="BA1427" s="34" t="s">
        <v>65</v>
      </c>
      <c r="BB1427" s="35">
        <v>2029</v>
      </c>
      <c r="BC1427" s="34" t="s">
        <v>119</v>
      </c>
    </row>
    <row r="1428" spans="1:55" x14ac:dyDescent="0.25">
      <c r="A1428" s="34" t="s">
        <v>1693</v>
      </c>
      <c r="B1428" s="35">
        <v>66052</v>
      </c>
      <c r="C1428" s="34">
        <v>100</v>
      </c>
      <c r="D1428" s="34" t="s">
        <v>1697</v>
      </c>
      <c r="E1428" s="34" t="s">
        <v>1698</v>
      </c>
      <c r="F1428" s="34" t="s">
        <v>1229</v>
      </c>
      <c r="G1428" s="34" t="s">
        <v>434</v>
      </c>
      <c r="H1428" s="34" t="s">
        <v>144</v>
      </c>
      <c r="I1428" s="34" t="s">
        <v>4025</v>
      </c>
      <c r="J1428" s="36">
        <v>42165</v>
      </c>
      <c r="K1428" s="36"/>
      <c r="L1428" s="34" t="s">
        <v>61</v>
      </c>
      <c r="M1428" s="40"/>
      <c r="N1428" s="41"/>
      <c r="O1428" s="40"/>
      <c r="P1428" s="41" t="s">
        <v>3456</v>
      </c>
      <c r="Q1428" s="40"/>
      <c r="R1428" s="41"/>
      <c r="S1428" s="41"/>
      <c r="T1428" s="41" t="s">
        <v>70</v>
      </c>
      <c r="U1428" s="41"/>
      <c r="V1428" s="41"/>
      <c r="W1428" s="40"/>
      <c r="X1428" s="41" t="s">
        <v>70</v>
      </c>
      <c r="Y1428" s="41"/>
      <c r="Z1428" s="40"/>
      <c r="AA1428" s="41"/>
      <c r="AB1428" s="41"/>
      <c r="AC1428" s="41"/>
      <c r="AD1428" s="40"/>
      <c r="AE1428" s="41"/>
      <c r="AF1428" s="41"/>
      <c r="AG1428" s="41" t="s">
        <v>70</v>
      </c>
      <c r="AH1428" s="41"/>
      <c r="AI1428" s="41"/>
      <c r="AJ1428" s="40"/>
      <c r="AK1428" s="41" t="s">
        <v>70</v>
      </c>
      <c r="AL1428" s="40"/>
      <c r="AM1428" s="41"/>
      <c r="AN1428" s="40"/>
      <c r="AO1428" s="41" t="s">
        <v>70</v>
      </c>
      <c r="AP1428" s="41" t="s">
        <v>70</v>
      </c>
      <c r="AQ1428" s="41" t="s">
        <v>70</v>
      </c>
      <c r="AR1428" s="41" t="s">
        <v>70</v>
      </c>
      <c r="AS1428" s="41" t="s">
        <v>70</v>
      </c>
      <c r="AT1428" s="40"/>
      <c r="AU1428" s="40"/>
      <c r="AV1428" s="34" t="s">
        <v>70</v>
      </c>
      <c r="AW1428" s="34" t="s">
        <v>70</v>
      </c>
      <c r="AX1428" s="34" t="s">
        <v>63</v>
      </c>
      <c r="AY1428" s="34" t="s">
        <v>4285</v>
      </c>
      <c r="AZ1428" s="34" t="s">
        <v>64</v>
      </c>
      <c r="BA1428" s="34" t="s">
        <v>65</v>
      </c>
      <c r="BB1428" s="35">
        <v>2032</v>
      </c>
      <c r="BC1428" s="34" t="s">
        <v>185</v>
      </c>
    </row>
    <row r="1429" spans="1:55" x14ac:dyDescent="0.25">
      <c r="A1429" s="34" t="s">
        <v>2877</v>
      </c>
      <c r="B1429" s="35">
        <v>61639</v>
      </c>
      <c r="C1429" s="34">
        <v>100</v>
      </c>
      <c r="D1429" s="34" t="s">
        <v>2891</v>
      </c>
      <c r="E1429" s="34" t="s">
        <v>2892</v>
      </c>
      <c r="F1429" s="34" t="s">
        <v>1229</v>
      </c>
      <c r="G1429" s="34" t="s">
        <v>434</v>
      </c>
      <c r="H1429" s="34" t="s">
        <v>144</v>
      </c>
      <c r="I1429" s="34" t="s">
        <v>4025</v>
      </c>
      <c r="J1429" s="36">
        <v>37974</v>
      </c>
      <c r="K1429" s="36"/>
      <c r="L1429" s="34" t="s">
        <v>61</v>
      </c>
      <c r="M1429" s="40"/>
      <c r="N1429" s="41"/>
      <c r="O1429" s="40"/>
      <c r="P1429" s="41"/>
      <c r="Q1429" s="40"/>
      <c r="R1429" s="41"/>
      <c r="S1429" s="41"/>
      <c r="T1429" s="41" t="s">
        <v>70</v>
      </c>
      <c r="U1429" s="41"/>
      <c r="V1429" s="41"/>
      <c r="W1429" s="40"/>
      <c r="X1429" s="41" t="s">
        <v>70</v>
      </c>
      <c r="Y1429" s="41"/>
      <c r="Z1429" s="40"/>
      <c r="AA1429" s="41"/>
      <c r="AB1429" s="41"/>
      <c r="AC1429" s="41"/>
      <c r="AD1429" s="40"/>
      <c r="AE1429" s="41"/>
      <c r="AF1429" s="41"/>
      <c r="AG1429" s="41" t="s">
        <v>70</v>
      </c>
      <c r="AH1429" s="41"/>
      <c r="AI1429" s="41"/>
      <c r="AJ1429" s="40"/>
      <c r="AK1429" s="41" t="s">
        <v>70</v>
      </c>
      <c r="AL1429" s="40"/>
      <c r="AM1429" s="41"/>
      <c r="AN1429" s="40"/>
      <c r="AO1429" s="41" t="s">
        <v>70</v>
      </c>
      <c r="AP1429" s="41" t="s">
        <v>70</v>
      </c>
      <c r="AQ1429" s="41" t="s">
        <v>70</v>
      </c>
      <c r="AR1429" s="41" t="s">
        <v>70</v>
      </c>
      <c r="AS1429" s="41" t="s">
        <v>70</v>
      </c>
      <c r="AT1429" s="40"/>
      <c r="AU1429" s="40"/>
      <c r="AV1429" s="34" t="s">
        <v>70</v>
      </c>
      <c r="AW1429" s="34" t="s">
        <v>70</v>
      </c>
      <c r="AX1429" s="34" t="s">
        <v>133</v>
      </c>
      <c r="AY1429" s="34" t="s">
        <v>4296</v>
      </c>
      <c r="AZ1429" s="34" t="s">
        <v>64</v>
      </c>
      <c r="BA1429" s="34" t="s">
        <v>65</v>
      </c>
      <c r="BB1429" s="35">
        <v>2020</v>
      </c>
      <c r="BC1429" s="34" t="s">
        <v>103</v>
      </c>
    </row>
    <row r="1430" spans="1:55" x14ac:dyDescent="0.25">
      <c r="A1430" s="34" t="s">
        <v>2939</v>
      </c>
      <c r="B1430" s="35">
        <v>62463</v>
      </c>
      <c r="C1430" s="34">
        <v>100</v>
      </c>
      <c r="D1430" s="34" t="s">
        <v>2940</v>
      </c>
      <c r="E1430" s="34" t="s">
        <v>2941</v>
      </c>
      <c r="F1430" s="34" t="s">
        <v>1229</v>
      </c>
      <c r="G1430" s="34" t="s">
        <v>434</v>
      </c>
      <c r="H1430" s="34" t="s">
        <v>144</v>
      </c>
      <c r="I1430" s="34" t="s">
        <v>4025</v>
      </c>
      <c r="J1430" s="36">
        <v>39071</v>
      </c>
      <c r="K1430" s="36"/>
      <c r="L1430" s="34" t="s">
        <v>61</v>
      </c>
      <c r="M1430" s="40"/>
      <c r="N1430" s="41"/>
      <c r="O1430" s="40"/>
      <c r="P1430" s="41"/>
      <c r="Q1430" s="40"/>
      <c r="R1430" s="41"/>
      <c r="S1430" s="41"/>
      <c r="T1430" s="41" t="s">
        <v>70</v>
      </c>
      <c r="U1430" s="41"/>
      <c r="V1430" s="41"/>
      <c r="W1430" s="40"/>
      <c r="X1430" s="41" t="s">
        <v>70</v>
      </c>
      <c r="Y1430" s="41"/>
      <c r="Z1430" s="40"/>
      <c r="AA1430" s="41"/>
      <c r="AB1430" s="41"/>
      <c r="AC1430" s="41"/>
      <c r="AD1430" s="40"/>
      <c r="AE1430" s="41"/>
      <c r="AF1430" s="41"/>
      <c r="AG1430" s="41" t="s">
        <v>70</v>
      </c>
      <c r="AH1430" s="41"/>
      <c r="AI1430" s="41"/>
      <c r="AJ1430" s="40"/>
      <c r="AK1430" s="41" t="s">
        <v>70</v>
      </c>
      <c r="AL1430" s="40"/>
      <c r="AM1430" s="41"/>
      <c r="AN1430" s="40"/>
      <c r="AO1430" s="41" t="s">
        <v>70</v>
      </c>
      <c r="AP1430" s="41" t="s">
        <v>70</v>
      </c>
      <c r="AQ1430" s="41" t="s">
        <v>70</v>
      </c>
      <c r="AR1430" s="41" t="s">
        <v>70</v>
      </c>
      <c r="AS1430" s="41" t="s">
        <v>70</v>
      </c>
      <c r="AT1430" s="40"/>
      <c r="AU1430" s="40"/>
      <c r="AV1430" s="34" t="s">
        <v>70</v>
      </c>
      <c r="AW1430" s="34" t="s">
        <v>70</v>
      </c>
      <c r="AX1430" s="34" t="s">
        <v>133</v>
      </c>
      <c r="AY1430" s="34" t="s">
        <v>4295</v>
      </c>
      <c r="AZ1430" s="34" t="s">
        <v>64</v>
      </c>
      <c r="BA1430" s="34" t="s">
        <v>65</v>
      </c>
      <c r="BB1430" s="35">
        <v>2024</v>
      </c>
      <c r="BC1430" s="34" t="s">
        <v>185</v>
      </c>
    </row>
    <row r="1431" spans="1:55" x14ac:dyDescent="0.25">
      <c r="A1431" s="34" t="s">
        <v>1533</v>
      </c>
      <c r="B1431" s="35">
        <v>65558</v>
      </c>
      <c r="C1431" s="34">
        <v>100</v>
      </c>
      <c r="D1431" s="34" t="s">
        <v>1541</v>
      </c>
      <c r="E1431" s="34" t="s">
        <v>1542</v>
      </c>
      <c r="F1431" s="34" t="s">
        <v>1229</v>
      </c>
      <c r="G1431" s="34" t="s">
        <v>434</v>
      </c>
      <c r="H1431" s="34" t="s">
        <v>144</v>
      </c>
      <c r="I1431" s="34" t="s">
        <v>4025</v>
      </c>
      <c r="J1431" s="36">
        <v>41493</v>
      </c>
      <c r="K1431" s="36"/>
      <c r="L1431" s="34" t="s">
        <v>61</v>
      </c>
      <c r="M1431" s="40"/>
      <c r="N1431" s="41"/>
      <c r="O1431" s="40"/>
      <c r="P1431" s="41" t="s">
        <v>3456</v>
      </c>
      <c r="Q1431" s="40"/>
      <c r="R1431" s="41" t="s">
        <v>3456</v>
      </c>
      <c r="S1431" s="41"/>
      <c r="T1431" s="41" t="s">
        <v>70</v>
      </c>
      <c r="U1431" s="41"/>
      <c r="V1431" s="41"/>
      <c r="W1431" s="40"/>
      <c r="X1431" s="41" t="s">
        <v>70</v>
      </c>
      <c r="Y1431" s="41"/>
      <c r="Z1431" s="40"/>
      <c r="AA1431" s="41"/>
      <c r="AB1431" s="41"/>
      <c r="AC1431" s="41"/>
      <c r="AD1431" s="40"/>
      <c r="AE1431" s="41" t="s">
        <v>3456</v>
      </c>
      <c r="AF1431" s="41" t="s">
        <v>3456</v>
      </c>
      <c r="AG1431" s="41" t="s">
        <v>70</v>
      </c>
      <c r="AH1431" s="41"/>
      <c r="AI1431" s="41" t="s">
        <v>3456</v>
      </c>
      <c r="AJ1431" s="40"/>
      <c r="AK1431" s="41" t="s">
        <v>70</v>
      </c>
      <c r="AL1431" s="40"/>
      <c r="AM1431" s="41"/>
      <c r="AN1431" s="40"/>
      <c r="AO1431" s="41" t="s">
        <v>70</v>
      </c>
      <c r="AP1431" s="41" t="s">
        <v>70</v>
      </c>
      <c r="AQ1431" s="41" t="s">
        <v>70</v>
      </c>
      <c r="AR1431" s="41" t="s">
        <v>70</v>
      </c>
      <c r="AS1431" s="41" t="s">
        <v>70</v>
      </c>
      <c r="AT1431" s="40"/>
      <c r="AU1431" s="40"/>
      <c r="AV1431" s="34" t="s">
        <v>70</v>
      </c>
      <c r="AW1431" s="34" t="s">
        <v>70</v>
      </c>
      <c r="AX1431" s="34" t="s">
        <v>63</v>
      </c>
      <c r="AY1431" s="34" t="s">
        <v>4302</v>
      </c>
      <c r="AZ1431" s="34" t="s">
        <v>64</v>
      </c>
      <c r="BA1431" s="34" t="s">
        <v>65</v>
      </c>
      <c r="BB1431" s="35">
        <v>2030</v>
      </c>
      <c r="BC1431" s="34" t="s">
        <v>185</v>
      </c>
    </row>
    <row r="1432" spans="1:55" x14ac:dyDescent="0.25">
      <c r="A1432" s="34" t="s">
        <v>1217</v>
      </c>
      <c r="B1432" s="35">
        <v>64870</v>
      </c>
      <c r="C1432" s="34">
        <v>100</v>
      </c>
      <c r="D1432" s="34" t="s">
        <v>1227</v>
      </c>
      <c r="E1432" s="34" t="s">
        <v>1228</v>
      </c>
      <c r="F1432" s="34" t="s">
        <v>1229</v>
      </c>
      <c r="G1432" s="34" t="s">
        <v>434</v>
      </c>
      <c r="H1432" s="34" t="s">
        <v>144</v>
      </c>
      <c r="I1432" s="34" t="s">
        <v>4025</v>
      </c>
      <c r="J1432" s="36">
        <v>40401</v>
      </c>
      <c r="K1432" s="36"/>
      <c r="L1432" s="34" t="s">
        <v>61</v>
      </c>
      <c r="M1432" s="40"/>
      <c r="N1432" s="41"/>
      <c r="O1432" s="40"/>
      <c r="P1432" s="41"/>
      <c r="Q1432" s="40"/>
      <c r="R1432" s="41"/>
      <c r="S1432" s="41"/>
      <c r="T1432" s="41" t="s">
        <v>70</v>
      </c>
      <c r="U1432" s="41"/>
      <c r="V1432" s="41"/>
      <c r="W1432" s="40"/>
      <c r="X1432" s="41" t="s">
        <v>70</v>
      </c>
      <c r="Y1432" s="41"/>
      <c r="Z1432" s="41"/>
      <c r="AA1432" s="41"/>
      <c r="AB1432" s="41"/>
      <c r="AC1432" s="41"/>
      <c r="AD1432" s="40"/>
      <c r="AE1432" s="41"/>
      <c r="AF1432" s="41"/>
      <c r="AG1432" s="41" t="s">
        <v>70</v>
      </c>
      <c r="AH1432" s="41"/>
      <c r="AI1432" s="41"/>
      <c r="AJ1432" s="40"/>
      <c r="AK1432" s="41" t="s">
        <v>70</v>
      </c>
      <c r="AL1432" s="40"/>
      <c r="AM1432" s="41"/>
      <c r="AN1432" s="40"/>
      <c r="AO1432" s="41" t="s">
        <v>70</v>
      </c>
      <c r="AP1432" s="41" t="s">
        <v>70</v>
      </c>
      <c r="AQ1432" s="41" t="s">
        <v>70</v>
      </c>
      <c r="AR1432" s="41" t="s">
        <v>70</v>
      </c>
      <c r="AS1432" s="41" t="s">
        <v>70</v>
      </c>
      <c r="AT1432" s="40"/>
      <c r="AU1432" s="40"/>
      <c r="AV1432" s="34" t="s">
        <v>70</v>
      </c>
      <c r="AW1432" s="34" t="s">
        <v>70</v>
      </c>
      <c r="AX1432" s="34" t="s">
        <v>133</v>
      </c>
      <c r="AY1432" s="34" t="s">
        <v>4289</v>
      </c>
      <c r="AZ1432" s="34" t="s">
        <v>64</v>
      </c>
      <c r="BA1432" s="34" t="s">
        <v>65</v>
      </c>
      <c r="BB1432" s="35">
        <v>2025</v>
      </c>
      <c r="BC1432" s="34" t="s">
        <v>185</v>
      </c>
    </row>
    <row r="1433" spans="1:55" x14ac:dyDescent="0.25">
      <c r="A1433" s="34" t="s">
        <v>4333</v>
      </c>
      <c r="B1433" s="35">
        <v>79930</v>
      </c>
      <c r="C1433" s="34">
        <v>28.43</v>
      </c>
      <c r="D1433" s="34" t="s">
        <v>4336</v>
      </c>
      <c r="E1433" s="34" t="s">
        <v>4337</v>
      </c>
      <c r="F1433" s="34" t="s">
        <v>4338</v>
      </c>
      <c r="G1433" s="34" t="s">
        <v>3986</v>
      </c>
      <c r="H1433" s="34" t="s">
        <v>144</v>
      </c>
      <c r="I1433" s="34" t="s">
        <v>273</v>
      </c>
      <c r="J1433" s="36">
        <v>45281</v>
      </c>
      <c r="K1433" s="36"/>
      <c r="L1433" s="34" t="s">
        <v>71</v>
      </c>
      <c r="M1433" s="40"/>
      <c r="N1433" s="41"/>
      <c r="O1433" s="40">
        <v>32363</v>
      </c>
      <c r="P1433" s="41"/>
      <c r="Q1433" s="40">
        <v>32363</v>
      </c>
      <c r="R1433" s="41"/>
      <c r="S1433" s="41"/>
      <c r="T1433" s="41" t="s">
        <v>70</v>
      </c>
      <c r="U1433" s="41"/>
      <c r="V1433" s="41"/>
      <c r="W1433" s="40">
        <v>32363</v>
      </c>
      <c r="X1433" s="41" t="s">
        <v>70</v>
      </c>
      <c r="Y1433" s="41"/>
      <c r="Z1433" s="41"/>
      <c r="AA1433" s="41" t="s">
        <v>3456</v>
      </c>
      <c r="AB1433" s="41"/>
      <c r="AC1433" s="41"/>
      <c r="AD1433" s="40"/>
      <c r="AE1433" s="41" t="s">
        <v>3456</v>
      </c>
      <c r="AF1433" s="41" t="s">
        <v>3456</v>
      </c>
      <c r="AG1433" s="41" t="s">
        <v>70</v>
      </c>
      <c r="AH1433" s="41"/>
      <c r="AI1433" s="41"/>
      <c r="AJ1433" s="40"/>
      <c r="AK1433" s="41" t="s">
        <v>70</v>
      </c>
      <c r="AL1433" s="40"/>
      <c r="AM1433" s="41"/>
      <c r="AN1433" s="41"/>
      <c r="AO1433" s="41" t="s">
        <v>70</v>
      </c>
      <c r="AP1433" s="41" t="s">
        <v>70</v>
      </c>
      <c r="AQ1433" s="41" t="s">
        <v>70</v>
      </c>
      <c r="AR1433" s="41" t="s">
        <v>70</v>
      </c>
      <c r="AS1433" s="41" t="s">
        <v>70</v>
      </c>
      <c r="AT1433" s="41"/>
      <c r="AU1433" s="41"/>
      <c r="AV1433" s="34" t="s">
        <v>70</v>
      </c>
      <c r="AW1433" s="34" t="s">
        <v>70</v>
      </c>
      <c r="AX1433" s="34" t="s">
        <v>133</v>
      </c>
      <c r="AY1433" s="34" t="s">
        <v>70</v>
      </c>
      <c r="AZ1433" s="34" t="s">
        <v>64</v>
      </c>
      <c r="BA1433" s="34" t="s">
        <v>65</v>
      </c>
      <c r="BB1433" s="35">
        <v>2040</v>
      </c>
      <c r="BC1433" s="34" t="s">
        <v>103</v>
      </c>
    </row>
    <row r="1434" spans="1:55" x14ac:dyDescent="0.25">
      <c r="A1434" s="34" t="s">
        <v>2154</v>
      </c>
      <c r="B1434" s="35">
        <v>63274</v>
      </c>
      <c r="C1434" s="34">
        <v>20</v>
      </c>
      <c r="D1434" s="34" t="s">
        <v>2236</v>
      </c>
      <c r="E1434" s="34" t="s">
        <v>2237</v>
      </c>
      <c r="F1434" s="34" t="s">
        <v>2238</v>
      </c>
      <c r="G1434" s="34" t="s">
        <v>3521</v>
      </c>
      <c r="H1434" s="34" t="s">
        <v>4287</v>
      </c>
      <c r="I1434" s="34" t="s">
        <v>109</v>
      </c>
      <c r="J1434" s="36">
        <v>39597</v>
      </c>
      <c r="K1434" s="36">
        <v>45291</v>
      </c>
      <c r="L1434" s="34" t="s">
        <v>71</v>
      </c>
      <c r="M1434" s="40">
        <v>45268</v>
      </c>
      <c r="N1434" s="41"/>
      <c r="O1434" s="40"/>
      <c r="P1434" s="41"/>
      <c r="Q1434" s="40"/>
      <c r="R1434" s="41"/>
      <c r="S1434" s="41"/>
      <c r="T1434" s="41" t="s">
        <v>70</v>
      </c>
      <c r="U1434" s="41"/>
      <c r="V1434" s="41"/>
      <c r="W1434" s="40">
        <v>32363</v>
      </c>
      <c r="X1434" s="41" t="s">
        <v>70</v>
      </c>
      <c r="Y1434" s="41"/>
      <c r="Z1434" s="40"/>
      <c r="AA1434" s="41"/>
      <c r="AB1434" s="41"/>
      <c r="AC1434" s="41"/>
      <c r="AD1434" s="40"/>
      <c r="AE1434" s="41" t="s">
        <v>3456</v>
      </c>
      <c r="AF1434" s="41" t="s">
        <v>3456</v>
      </c>
      <c r="AG1434" s="41" t="s">
        <v>70</v>
      </c>
      <c r="AH1434" s="41"/>
      <c r="AI1434" s="41"/>
      <c r="AJ1434" s="40"/>
      <c r="AK1434" s="41" t="s">
        <v>70</v>
      </c>
      <c r="AL1434" s="40"/>
      <c r="AM1434" s="41"/>
      <c r="AN1434" s="40"/>
      <c r="AO1434" s="41" t="s">
        <v>70</v>
      </c>
      <c r="AP1434" s="41" t="s">
        <v>70</v>
      </c>
      <c r="AQ1434" s="41" t="s">
        <v>70</v>
      </c>
      <c r="AR1434" s="41" t="s">
        <v>70</v>
      </c>
      <c r="AS1434" s="41" t="s">
        <v>70</v>
      </c>
      <c r="AT1434" s="40"/>
      <c r="AU1434" s="40"/>
      <c r="AV1434" s="34" t="s">
        <v>70</v>
      </c>
      <c r="AW1434" s="34" t="s">
        <v>70</v>
      </c>
      <c r="AX1434" s="34" t="s">
        <v>133</v>
      </c>
      <c r="AY1434" s="34" t="s">
        <v>4292</v>
      </c>
      <c r="AZ1434" s="34" t="s">
        <v>464</v>
      </c>
      <c r="BA1434" s="34" t="s">
        <v>465</v>
      </c>
      <c r="BB1434" s="35">
        <v>2023</v>
      </c>
      <c r="BC1434" s="34" t="s">
        <v>119</v>
      </c>
    </row>
    <row r="1435" spans="1:55" x14ac:dyDescent="0.25">
      <c r="A1435" s="34" t="s">
        <v>2154</v>
      </c>
      <c r="B1435" s="35">
        <v>62729</v>
      </c>
      <c r="C1435" s="34">
        <v>100</v>
      </c>
      <c r="D1435" s="34" t="s">
        <v>2179</v>
      </c>
      <c r="E1435" s="34" t="s">
        <v>2180</v>
      </c>
      <c r="F1435" s="34" t="s">
        <v>2181</v>
      </c>
      <c r="G1435" s="34" t="s">
        <v>353</v>
      </c>
      <c r="H1435" s="34" t="s">
        <v>4287</v>
      </c>
      <c r="I1435" s="34" t="s">
        <v>2182</v>
      </c>
      <c r="J1435" s="36">
        <v>39307</v>
      </c>
      <c r="K1435" s="36"/>
      <c r="L1435" s="34" t="s">
        <v>61</v>
      </c>
      <c r="M1435" s="40"/>
      <c r="N1435" s="41"/>
      <c r="O1435" s="40"/>
      <c r="P1435" s="41"/>
      <c r="Q1435" s="40"/>
      <c r="R1435" s="41" t="s">
        <v>3456</v>
      </c>
      <c r="S1435" s="41"/>
      <c r="T1435" s="41" t="s">
        <v>70</v>
      </c>
      <c r="U1435" s="41"/>
      <c r="V1435" s="41"/>
      <c r="W1435" s="40"/>
      <c r="X1435" s="41" t="s">
        <v>70</v>
      </c>
      <c r="Y1435" s="41"/>
      <c r="Z1435" s="40"/>
      <c r="AA1435" s="41"/>
      <c r="AB1435" s="41"/>
      <c r="AC1435" s="41"/>
      <c r="AD1435" s="40"/>
      <c r="AE1435" s="41" t="s">
        <v>3456</v>
      </c>
      <c r="AF1435" s="41" t="s">
        <v>3456</v>
      </c>
      <c r="AG1435" s="41" t="s">
        <v>70</v>
      </c>
      <c r="AH1435" s="41"/>
      <c r="AI1435" s="41"/>
      <c r="AJ1435" s="40"/>
      <c r="AK1435" s="41" t="s">
        <v>70</v>
      </c>
      <c r="AL1435" s="40"/>
      <c r="AM1435" s="41"/>
      <c r="AN1435" s="40"/>
      <c r="AO1435" s="41" t="s">
        <v>70</v>
      </c>
      <c r="AP1435" s="41" t="s">
        <v>70</v>
      </c>
      <c r="AQ1435" s="41" t="s">
        <v>70</v>
      </c>
      <c r="AR1435" s="41" t="s">
        <v>70</v>
      </c>
      <c r="AS1435" s="41" t="s">
        <v>70</v>
      </c>
      <c r="AT1435" s="40"/>
      <c r="AU1435" s="40"/>
      <c r="AV1435" s="34" t="s">
        <v>70</v>
      </c>
      <c r="AW1435" s="34" t="s">
        <v>70</v>
      </c>
      <c r="AX1435" s="34" t="s">
        <v>133</v>
      </c>
      <c r="AY1435" s="34" t="s">
        <v>4292</v>
      </c>
      <c r="AZ1435" s="34" t="s">
        <v>64</v>
      </c>
      <c r="BA1435" s="34" t="s">
        <v>65</v>
      </c>
      <c r="BB1435" s="35">
        <v>2023</v>
      </c>
      <c r="BC1435" s="34" t="s">
        <v>66</v>
      </c>
    </row>
    <row r="1436" spans="1:55" x14ac:dyDescent="0.25">
      <c r="A1436" s="34" t="s">
        <v>849</v>
      </c>
      <c r="B1436" s="35">
        <v>66530</v>
      </c>
      <c r="C1436" s="34">
        <v>100</v>
      </c>
      <c r="D1436" s="34" t="s">
        <v>868</v>
      </c>
      <c r="E1436" s="34" t="s">
        <v>869</v>
      </c>
      <c r="F1436" s="34" t="s">
        <v>703</v>
      </c>
      <c r="G1436" s="34" t="s">
        <v>421</v>
      </c>
      <c r="H1436" s="34" t="s">
        <v>59</v>
      </c>
      <c r="I1436" s="34" t="s">
        <v>570</v>
      </c>
      <c r="J1436" s="36">
        <v>41844</v>
      </c>
      <c r="K1436" s="36"/>
      <c r="L1436" s="34" t="s">
        <v>61</v>
      </c>
      <c r="M1436" s="40"/>
      <c r="N1436" s="41"/>
      <c r="O1436" s="40"/>
      <c r="P1436" s="41" t="s">
        <v>3456</v>
      </c>
      <c r="Q1436" s="40"/>
      <c r="R1436" s="41"/>
      <c r="S1436" s="41"/>
      <c r="T1436" s="41" t="s">
        <v>70</v>
      </c>
      <c r="U1436" s="41"/>
      <c r="V1436" s="41"/>
      <c r="W1436" s="40"/>
      <c r="X1436" s="41" t="s">
        <v>70</v>
      </c>
      <c r="Y1436" s="41"/>
      <c r="Z1436" s="41"/>
      <c r="AA1436" s="41"/>
      <c r="AB1436" s="41"/>
      <c r="AC1436" s="41"/>
      <c r="AD1436" s="40"/>
      <c r="AE1436" s="41"/>
      <c r="AF1436" s="41"/>
      <c r="AG1436" s="41" t="s">
        <v>70</v>
      </c>
      <c r="AH1436" s="41"/>
      <c r="AI1436" s="41"/>
      <c r="AJ1436" s="40"/>
      <c r="AK1436" s="41" t="s">
        <v>70</v>
      </c>
      <c r="AL1436" s="40"/>
      <c r="AM1436" s="41"/>
      <c r="AN1436" s="41"/>
      <c r="AO1436" s="41" t="s">
        <v>70</v>
      </c>
      <c r="AP1436" s="41" t="s">
        <v>70</v>
      </c>
      <c r="AQ1436" s="41" t="s">
        <v>70</v>
      </c>
      <c r="AR1436" s="41" t="s">
        <v>70</v>
      </c>
      <c r="AS1436" s="41" t="s">
        <v>70</v>
      </c>
      <c r="AT1436" s="41"/>
      <c r="AU1436" s="41"/>
      <c r="AV1436" s="34" t="s">
        <v>70</v>
      </c>
      <c r="AW1436" s="34" t="s">
        <v>70</v>
      </c>
      <c r="AX1436" s="34" t="s">
        <v>63</v>
      </c>
      <c r="AY1436" s="34" t="s">
        <v>4285</v>
      </c>
      <c r="AZ1436" s="34" t="s">
        <v>64</v>
      </c>
      <c r="BA1436" s="34" t="s">
        <v>65</v>
      </c>
      <c r="BB1436" s="35">
        <v>2029</v>
      </c>
      <c r="BC1436" s="34" t="s">
        <v>119</v>
      </c>
    </row>
    <row r="1437" spans="1:55" x14ac:dyDescent="0.25">
      <c r="A1437" s="34" t="s">
        <v>1117</v>
      </c>
      <c r="B1437" s="35">
        <v>79807</v>
      </c>
      <c r="C1437" s="34">
        <v>100</v>
      </c>
      <c r="D1437" s="34" t="s">
        <v>1127</v>
      </c>
      <c r="E1437" s="34" t="s">
        <v>1128</v>
      </c>
      <c r="F1437" s="34" t="s">
        <v>1116</v>
      </c>
      <c r="G1437" s="34" t="s">
        <v>145</v>
      </c>
      <c r="H1437" s="34" t="s">
        <v>145</v>
      </c>
      <c r="I1437" s="34" t="s">
        <v>160</v>
      </c>
      <c r="J1437" s="36">
        <v>44043</v>
      </c>
      <c r="K1437" s="36"/>
      <c r="L1437" s="34" t="s">
        <v>61</v>
      </c>
      <c r="M1437" s="40"/>
      <c r="N1437" s="41"/>
      <c r="O1437" s="40"/>
      <c r="P1437" s="41" t="s">
        <v>3456</v>
      </c>
      <c r="Q1437" s="40"/>
      <c r="R1437" s="41" t="s">
        <v>3456</v>
      </c>
      <c r="S1437" s="41"/>
      <c r="T1437" s="41" t="s">
        <v>70</v>
      </c>
      <c r="U1437" s="41"/>
      <c r="V1437" s="41"/>
      <c r="W1437" s="40"/>
      <c r="X1437" s="41" t="s">
        <v>70</v>
      </c>
      <c r="Y1437" s="41"/>
      <c r="Z1437" s="41"/>
      <c r="AA1437" s="41"/>
      <c r="AB1437" s="41"/>
      <c r="AC1437" s="41"/>
      <c r="AD1437" s="40"/>
      <c r="AE1437" s="41" t="s">
        <v>3456</v>
      </c>
      <c r="AF1437" s="41" t="s">
        <v>3456</v>
      </c>
      <c r="AG1437" s="41" t="s">
        <v>70</v>
      </c>
      <c r="AH1437" s="41"/>
      <c r="AI1437" s="41"/>
      <c r="AJ1437" s="40"/>
      <c r="AK1437" s="41" t="s">
        <v>70</v>
      </c>
      <c r="AL1437" s="40"/>
      <c r="AM1437" s="41"/>
      <c r="AN1437" s="40"/>
      <c r="AO1437" s="41" t="s">
        <v>70</v>
      </c>
      <c r="AP1437" s="41" t="s">
        <v>70</v>
      </c>
      <c r="AQ1437" s="41" t="s">
        <v>70</v>
      </c>
      <c r="AR1437" s="41" t="s">
        <v>70</v>
      </c>
      <c r="AS1437" s="41" t="s">
        <v>70</v>
      </c>
      <c r="AT1437" s="40"/>
      <c r="AU1437" s="40"/>
      <c r="AV1437" s="34" t="s">
        <v>70</v>
      </c>
      <c r="AW1437" s="34" t="s">
        <v>70</v>
      </c>
      <c r="AX1437" s="34" t="s">
        <v>63</v>
      </c>
      <c r="AY1437" s="34" t="s">
        <v>4311</v>
      </c>
      <c r="AZ1437" s="34" t="s">
        <v>64</v>
      </c>
      <c r="BA1437" s="34" t="s">
        <v>4051</v>
      </c>
      <c r="BB1437" s="35"/>
      <c r="BC1437" s="34" t="s">
        <v>110</v>
      </c>
    </row>
    <row r="1438" spans="1:55" x14ac:dyDescent="0.25">
      <c r="A1438" s="34" t="s">
        <v>1113</v>
      </c>
      <c r="B1438" s="35">
        <v>79405</v>
      </c>
      <c r="C1438" s="34">
        <v>100</v>
      </c>
      <c r="D1438" s="34" t="s">
        <v>1114</v>
      </c>
      <c r="E1438" s="34" t="s">
        <v>1115</v>
      </c>
      <c r="F1438" s="34" t="s">
        <v>1116</v>
      </c>
      <c r="G1438" s="34" t="s">
        <v>145</v>
      </c>
      <c r="H1438" s="34" t="s">
        <v>145</v>
      </c>
      <c r="I1438" s="34" t="s">
        <v>160</v>
      </c>
      <c r="J1438" s="36">
        <v>44043</v>
      </c>
      <c r="K1438" s="36"/>
      <c r="L1438" s="34" t="s">
        <v>61</v>
      </c>
      <c r="M1438" s="40"/>
      <c r="N1438" s="41"/>
      <c r="O1438" s="40"/>
      <c r="P1438" s="41" t="s">
        <v>3456</v>
      </c>
      <c r="Q1438" s="40"/>
      <c r="R1438" s="41"/>
      <c r="S1438" s="41"/>
      <c r="T1438" s="41" t="s">
        <v>70</v>
      </c>
      <c r="U1438" s="41"/>
      <c r="V1438" s="41"/>
      <c r="W1438" s="40"/>
      <c r="X1438" s="41" t="s">
        <v>70</v>
      </c>
      <c r="Y1438" s="41"/>
      <c r="Z1438" s="41"/>
      <c r="AA1438" s="41"/>
      <c r="AB1438" s="41"/>
      <c r="AC1438" s="41"/>
      <c r="AD1438" s="40"/>
      <c r="AE1438" s="41" t="s">
        <v>3456</v>
      </c>
      <c r="AF1438" s="41"/>
      <c r="AG1438" s="41" t="s">
        <v>70</v>
      </c>
      <c r="AH1438" s="41"/>
      <c r="AI1438" s="41"/>
      <c r="AJ1438" s="40"/>
      <c r="AK1438" s="41" t="s">
        <v>70</v>
      </c>
      <c r="AL1438" s="40"/>
      <c r="AM1438" s="41"/>
      <c r="AN1438" s="40"/>
      <c r="AO1438" s="41" t="s">
        <v>70</v>
      </c>
      <c r="AP1438" s="41" t="s">
        <v>70</v>
      </c>
      <c r="AQ1438" s="41" t="s">
        <v>70</v>
      </c>
      <c r="AR1438" s="41" t="s">
        <v>70</v>
      </c>
      <c r="AS1438" s="41" t="s">
        <v>70</v>
      </c>
      <c r="AT1438" s="40"/>
      <c r="AU1438" s="40"/>
      <c r="AV1438" s="34" t="s">
        <v>70</v>
      </c>
      <c r="AW1438" s="34" t="s">
        <v>70</v>
      </c>
      <c r="AX1438" s="34" t="s">
        <v>133</v>
      </c>
      <c r="AY1438" s="34" t="s">
        <v>4288</v>
      </c>
      <c r="AZ1438" s="34" t="s">
        <v>64</v>
      </c>
      <c r="BA1438" s="34" t="s">
        <v>65</v>
      </c>
      <c r="BB1438" s="35">
        <v>2037</v>
      </c>
      <c r="BC1438" s="34" t="s">
        <v>110</v>
      </c>
    </row>
    <row r="1439" spans="1:55" x14ac:dyDescent="0.25">
      <c r="A1439" s="34" t="s">
        <v>1117</v>
      </c>
      <c r="B1439" s="35">
        <v>79804</v>
      </c>
      <c r="C1439" s="34">
        <v>100</v>
      </c>
      <c r="D1439" s="34" t="s">
        <v>1124</v>
      </c>
      <c r="E1439" s="34" t="s">
        <v>1125</v>
      </c>
      <c r="F1439" s="34" t="s">
        <v>1126</v>
      </c>
      <c r="G1439" s="34" t="s">
        <v>145</v>
      </c>
      <c r="H1439" s="34" t="s">
        <v>145</v>
      </c>
      <c r="I1439" s="34" t="s">
        <v>160</v>
      </c>
      <c r="J1439" s="36">
        <v>44043</v>
      </c>
      <c r="K1439" s="36"/>
      <c r="L1439" s="34" t="s">
        <v>61</v>
      </c>
      <c r="M1439" s="40"/>
      <c r="N1439" s="41"/>
      <c r="O1439" s="40"/>
      <c r="P1439" s="41" t="s">
        <v>3456</v>
      </c>
      <c r="Q1439" s="40"/>
      <c r="R1439" s="41" t="s">
        <v>3456</v>
      </c>
      <c r="S1439" s="41"/>
      <c r="T1439" s="41" t="s">
        <v>70</v>
      </c>
      <c r="U1439" s="41"/>
      <c r="V1439" s="41"/>
      <c r="W1439" s="40"/>
      <c r="X1439" s="41" t="s">
        <v>70</v>
      </c>
      <c r="Y1439" s="41"/>
      <c r="Z1439" s="41"/>
      <c r="AA1439" s="41"/>
      <c r="AB1439" s="41"/>
      <c r="AC1439" s="41"/>
      <c r="AD1439" s="40"/>
      <c r="AE1439" s="41" t="s">
        <v>3456</v>
      </c>
      <c r="AF1439" s="41" t="s">
        <v>3456</v>
      </c>
      <c r="AG1439" s="41" t="s">
        <v>70</v>
      </c>
      <c r="AH1439" s="41"/>
      <c r="AI1439" s="41"/>
      <c r="AJ1439" s="40"/>
      <c r="AK1439" s="41" t="s">
        <v>70</v>
      </c>
      <c r="AL1439" s="40"/>
      <c r="AM1439" s="41"/>
      <c r="AN1439" s="40"/>
      <c r="AO1439" s="41" t="s">
        <v>70</v>
      </c>
      <c r="AP1439" s="41" t="s">
        <v>70</v>
      </c>
      <c r="AQ1439" s="41" t="s">
        <v>70</v>
      </c>
      <c r="AR1439" s="41" t="s">
        <v>70</v>
      </c>
      <c r="AS1439" s="41" t="s">
        <v>70</v>
      </c>
      <c r="AT1439" s="40"/>
      <c r="AU1439" s="40"/>
      <c r="AV1439" s="34" t="s">
        <v>70</v>
      </c>
      <c r="AW1439" s="34" t="s">
        <v>70</v>
      </c>
      <c r="AX1439" s="34" t="s">
        <v>63</v>
      </c>
      <c r="AY1439" s="34" t="s">
        <v>4311</v>
      </c>
      <c r="AZ1439" s="34" t="s">
        <v>64</v>
      </c>
      <c r="BA1439" s="34" t="s">
        <v>4051</v>
      </c>
      <c r="BB1439" s="35"/>
      <c r="BC1439" s="34" t="s">
        <v>110</v>
      </c>
    </row>
    <row r="1440" spans="1:55" x14ac:dyDescent="0.25">
      <c r="A1440" s="34" t="s">
        <v>3190</v>
      </c>
      <c r="B1440" s="35">
        <v>66223</v>
      </c>
      <c r="C1440" s="34">
        <v>100</v>
      </c>
      <c r="D1440" s="34" t="s">
        <v>3195</v>
      </c>
      <c r="E1440" s="34" t="s">
        <v>3196</v>
      </c>
      <c r="F1440" s="34" t="s">
        <v>3197</v>
      </c>
      <c r="G1440" s="34" t="s">
        <v>421</v>
      </c>
      <c r="H1440" s="34" t="s">
        <v>59</v>
      </c>
      <c r="I1440" s="34" t="s">
        <v>380</v>
      </c>
      <c r="J1440" s="36">
        <v>41969</v>
      </c>
      <c r="K1440" s="36"/>
      <c r="L1440" s="34" t="s">
        <v>61</v>
      </c>
      <c r="M1440" s="40"/>
      <c r="N1440" s="41"/>
      <c r="O1440" s="40"/>
      <c r="P1440" s="41" t="s">
        <v>3456</v>
      </c>
      <c r="Q1440" s="40"/>
      <c r="R1440" s="41" t="s">
        <v>3456</v>
      </c>
      <c r="S1440" s="41"/>
      <c r="T1440" s="41" t="s">
        <v>70</v>
      </c>
      <c r="U1440" s="41"/>
      <c r="V1440" s="41"/>
      <c r="W1440" s="40"/>
      <c r="X1440" s="41" t="s">
        <v>70</v>
      </c>
      <c r="Y1440" s="41"/>
      <c r="Z1440" s="40"/>
      <c r="AA1440" s="41"/>
      <c r="AB1440" s="41"/>
      <c r="AC1440" s="41"/>
      <c r="AD1440" s="40"/>
      <c r="AE1440" s="41"/>
      <c r="AF1440" s="41"/>
      <c r="AG1440" s="41" t="s">
        <v>70</v>
      </c>
      <c r="AH1440" s="41"/>
      <c r="AI1440" s="41"/>
      <c r="AJ1440" s="40"/>
      <c r="AK1440" s="41" t="s">
        <v>70</v>
      </c>
      <c r="AL1440" s="40"/>
      <c r="AM1440" s="41"/>
      <c r="AN1440" s="40"/>
      <c r="AO1440" s="41" t="s">
        <v>70</v>
      </c>
      <c r="AP1440" s="41" t="s">
        <v>70</v>
      </c>
      <c r="AQ1440" s="41" t="s">
        <v>70</v>
      </c>
      <c r="AR1440" s="41" t="s">
        <v>70</v>
      </c>
      <c r="AS1440" s="41" t="s">
        <v>70</v>
      </c>
      <c r="AT1440" s="40"/>
      <c r="AU1440" s="40"/>
      <c r="AV1440" s="34" t="s">
        <v>70</v>
      </c>
      <c r="AW1440" s="34" t="s">
        <v>70</v>
      </c>
      <c r="AX1440" s="34" t="s">
        <v>63</v>
      </c>
      <c r="AY1440" s="34" t="s">
        <v>4302</v>
      </c>
      <c r="AZ1440" s="34" t="s">
        <v>64</v>
      </c>
      <c r="BA1440" s="34" t="s">
        <v>65</v>
      </c>
      <c r="BB1440" s="35">
        <v>2031</v>
      </c>
      <c r="BC1440" s="34" t="s">
        <v>66</v>
      </c>
    </row>
    <row r="1441" spans="1:55" x14ac:dyDescent="0.25">
      <c r="A1441" s="34" t="s">
        <v>2154</v>
      </c>
      <c r="B1441" s="35">
        <v>63216</v>
      </c>
      <c r="C1441" s="34">
        <v>100</v>
      </c>
      <c r="D1441" s="34" t="s">
        <v>2231</v>
      </c>
      <c r="E1441" s="34" t="s">
        <v>2232</v>
      </c>
      <c r="F1441" s="34" t="s">
        <v>531</v>
      </c>
      <c r="G1441" s="34" t="s">
        <v>421</v>
      </c>
      <c r="H1441" s="34" t="s">
        <v>59</v>
      </c>
      <c r="I1441" s="34" t="s">
        <v>81</v>
      </c>
      <c r="J1441" s="36">
        <v>39233</v>
      </c>
      <c r="K1441" s="36">
        <v>45291</v>
      </c>
      <c r="L1441" s="34" t="s">
        <v>71</v>
      </c>
      <c r="M1441" s="40"/>
      <c r="N1441" s="41"/>
      <c r="O1441" s="40"/>
      <c r="P1441" s="41"/>
      <c r="Q1441" s="40"/>
      <c r="R1441" s="41"/>
      <c r="S1441" s="41"/>
      <c r="T1441" s="41" t="s">
        <v>70</v>
      </c>
      <c r="U1441" s="41"/>
      <c r="V1441" s="41"/>
      <c r="W1441" s="40">
        <v>32363</v>
      </c>
      <c r="X1441" s="41" t="s">
        <v>70</v>
      </c>
      <c r="Y1441" s="41"/>
      <c r="Z1441" s="40"/>
      <c r="AA1441" s="41"/>
      <c r="AB1441" s="41"/>
      <c r="AC1441" s="41"/>
      <c r="AD1441" s="40"/>
      <c r="AE1441" s="41" t="s">
        <v>3456</v>
      </c>
      <c r="AF1441" s="41" t="s">
        <v>3456</v>
      </c>
      <c r="AG1441" s="41" t="s">
        <v>70</v>
      </c>
      <c r="AH1441" s="41"/>
      <c r="AI1441" s="41"/>
      <c r="AJ1441" s="40"/>
      <c r="AK1441" s="41" t="s">
        <v>70</v>
      </c>
      <c r="AL1441" s="40"/>
      <c r="AM1441" s="41"/>
      <c r="AN1441" s="40"/>
      <c r="AO1441" s="41" t="s">
        <v>70</v>
      </c>
      <c r="AP1441" s="41" t="s">
        <v>70</v>
      </c>
      <c r="AQ1441" s="41" t="s">
        <v>70</v>
      </c>
      <c r="AR1441" s="41" t="s">
        <v>70</v>
      </c>
      <c r="AS1441" s="41" t="s">
        <v>70</v>
      </c>
      <c r="AT1441" s="40"/>
      <c r="AU1441" s="40"/>
      <c r="AV1441" s="34" t="s">
        <v>70</v>
      </c>
      <c r="AW1441" s="34" t="s">
        <v>70</v>
      </c>
      <c r="AX1441" s="34" t="s">
        <v>133</v>
      </c>
      <c r="AY1441" s="34" t="s">
        <v>4292</v>
      </c>
      <c r="AZ1441" s="34" t="s">
        <v>464</v>
      </c>
      <c r="BA1441" s="34" t="s">
        <v>465</v>
      </c>
      <c r="BB1441" s="35">
        <v>2023</v>
      </c>
      <c r="BC1441" s="34" t="s">
        <v>103</v>
      </c>
    </row>
    <row r="1442" spans="1:55" x14ac:dyDescent="0.25">
      <c r="A1442" s="34" t="s">
        <v>2388</v>
      </c>
      <c r="B1442" s="35">
        <v>65141</v>
      </c>
      <c r="C1442" s="34">
        <v>100</v>
      </c>
      <c r="D1442" s="34" t="s">
        <v>2394</v>
      </c>
      <c r="E1442" s="34" t="s">
        <v>2395</v>
      </c>
      <c r="F1442" s="34" t="s">
        <v>2396</v>
      </c>
      <c r="G1442" s="34" t="s">
        <v>155</v>
      </c>
      <c r="H1442" s="34" t="s">
        <v>208</v>
      </c>
      <c r="I1442" s="34" t="s">
        <v>1005</v>
      </c>
      <c r="J1442" s="36">
        <v>41010</v>
      </c>
      <c r="K1442" s="36"/>
      <c r="L1442" s="34" t="s">
        <v>61</v>
      </c>
      <c r="M1442" s="40"/>
      <c r="N1442" s="41"/>
      <c r="O1442" s="40"/>
      <c r="P1442" s="41"/>
      <c r="Q1442" s="40"/>
      <c r="R1442" s="41"/>
      <c r="S1442" s="41"/>
      <c r="T1442" s="41" t="s">
        <v>70</v>
      </c>
      <c r="U1442" s="41"/>
      <c r="V1442" s="41"/>
      <c r="W1442" s="40"/>
      <c r="X1442" s="41" t="s">
        <v>70</v>
      </c>
      <c r="Y1442" s="41"/>
      <c r="Z1442" s="40"/>
      <c r="AA1442" s="41"/>
      <c r="AB1442" s="41"/>
      <c r="AC1442" s="41"/>
      <c r="AD1442" s="40"/>
      <c r="AE1442" s="41" t="s">
        <v>3456</v>
      </c>
      <c r="AF1442" s="41"/>
      <c r="AG1442" s="41" t="s">
        <v>70</v>
      </c>
      <c r="AH1442" s="41"/>
      <c r="AI1442" s="41"/>
      <c r="AJ1442" s="40"/>
      <c r="AK1442" s="41" t="s">
        <v>70</v>
      </c>
      <c r="AL1442" s="40"/>
      <c r="AM1442" s="41"/>
      <c r="AN1442" s="40"/>
      <c r="AO1442" s="41" t="s">
        <v>70</v>
      </c>
      <c r="AP1442" s="41" t="s">
        <v>70</v>
      </c>
      <c r="AQ1442" s="41" t="s">
        <v>70</v>
      </c>
      <c r="AR1442" s="41" t="s">
        <v>70</v>
      </c>
      <c r="AS1442" s="41" t="s">
        <v>70</v>
      </c>
      <c r="AT1442" s="40"/>
      <c r="AU1442" s="40"/>
      <c r="AV1442" s="34" t="s">
        <v>70</v>
      </c>
      <c r="AW1442" s="34" t="s">
        <v>70</v>
      </c>
      <c r="AX1442" s="34" t="s">
        <v>133</v>
      </c>
      <c r="AY1442" s="34" t="s">
        <v>4302</v>
      </c>
      <c r="AZ1442" s="34" t="s">
        <v>64</v>
      </c>
      <c r="BA1442" s="34" t="s">
        <v>65</v>
      </c>
      <c r="BB1442" s="35">
        <v>2027</v>
      </c>
      <c r="BC1442" s="34" t="s">
        <v>66</v>
      </c>
    </row>
    <row r="1443" spans="1:55" x14ac:dyDescent="0.25">
      <c r="A1443" s="34" t="s">
        <v>615</v>
      </c>
      <c r="B1443" s="35">
        <v>79469</v>
      </c>
      <c r="C1443" s="34">
        <v>100</v>
      </c>
      <c r="D1443" s="34" t="s">
        <v>3680</v>
      </c>
      <c r="E1443" s="34" t="s">
        <v>3679</v>
      </c>
      <c r="F1443" s="34" t="s">
        <v>1870</v>
      </c>
      <c r="G1443" s="34" t="s">
        <v>287</v>
      </c>
      <c r="H1443" s="34" t="s">
        <v>144</v>
      </c>
      <c r="I1443" s="34" t="s">
        <v>102</v>
      </c>
      <c r="J1443" s="36">
        <v>44217</v>
      </c>
      <c r="K1443" s="36"/>
      <c r="L1443" s="34" t="s">
        <v>61</v>
      </c>
      <c r="M1443" s="40"/>
      <c r="N1443" s="41" t="s">
        <v>3456</v>
      </c>
      <c r="O1443" s="40"/>
      <c r="P1443" s="41" t="s">
        <v>3456</v>
      </c>
      <c r="Q1443" s="40"/>
      <c r="R1443" s="41" t="s">
        <v>3456</v>
      </c>
      <c r="S1443" s="41" t="s">
        <v>3456</v>
      </c>
      <c r="T1443" s="41" t="s">
        <v>70</v>
      </c>
      <c r="U1443" s="41"/>
      <c r="V1443" s="41"/>
      <c r="W1443" s="40"/>
      <c r="X1443" s="41" t="s">
        <v>70</v>
      </c>
      <c r="Y1443" s="41"/>
      <c r="Z1443" s="41"/>
      <c r="AA1443" s="41"/>
      <c r="AB1443" s="41"/>
      <c r="AC1443" s="41"/>
      <c r="AD1443" s="40"/>
      <c r="AE1443" s="41" t="s">
        <v>3456</v>
      </c>
      <c r="AF1443" s="41" t="s">
        <v>3456</v>
      </c>
      <c r="AG1443" s="41" t="s">
        <v>70</v>
      </c>
      <c r="AH1443" s="41"/>
      <c r="AI1443" s="41"/>
      <c r="AJ1443" s="40"/>
      <c r="AK1443" s="41" t="s">
        <v>70</v>
      </c>
      <c r="AL1443" s="40"/>
      <c r="AM1443" s="41"/>
      <c r="AN1443" s="41"/>
      <c r="AO1443" s="41" t="s">
        <v>70</v>
      </c>
      <c r="AP1443" s="41" t="s">
        <v>70</v>
      </c>
      <c r="AQ1443" s="41" t="s">
        <v>70</v>
      </c>
      <c r="AR1443" s="41" t="s">
        <v>70</v>
      </c>
      <c r="AS1443" s="41" t="s">
        <v>70</v>
      </c>
      <c r="AT1443" s="41"/>
      <c r="AU1443" s="41"/>
      <c r="AV1443" s="34" t="s">
        <v>70</v>
      </c>
      <c r="AW1443" s="34" t="s">
        <v>70</v>
      </c>
      <c r="AX1443" s="34" t="s">
        <v>63</v>
      </c>
      <c r="AY1443" s="34" t="s">
        <v>4302</v>
      </c>
      <c r="AZ1443" s="34" t="s">
        <v>64</v>
      </c>
      <c r="BA1443" s="34" t="s">
        <v>65</v>
      </c>
      <c r="BB1443" s="35">
        <v>2037</v>
      </c>
      <c r="BC1443" s="34" t="s">
        <v>66</v>
      </c>
    </row>
    <row r="1444" spans="1:55" x14ac:dyDescent="0.25">
      <c r="A1444" s="34" t="s">
        <v>2719</v>
      </c>
      <c r="B1444" s="35">
        <v>79218</v>
      </c>
      <c r="C1444" s="34">
        <v>100</v>
      </c>
      <c r="D1444" s="34" t="s">
        <v>2740</v>
      </c>
      <c r="E1444" s="34" t="s">
        <v>2741</v>
      </c>
      <c r="F1444" s="34" t="s">
        <v>2742</v>
      </c>
      <c r="G1444" s="34" t="s">
        <v>131</v>
      </c>
      <c r="H1444" s="34" t="s">
        <v>59</v>
      </c>
      <c r="I1444" s="34" t="s">
        <v>4107</v>
      </c>
      <c r="J1444" s="36">
        <v>43987</v>
      </c>
      <c r="K1444" s="36"/>
      <c r="L1444" s="34" t="s">
        <v>61</v>
      </c>
      <c r="M1444" s="40"/>
      <c r="N1444" s="41"/>
      <c r="O1444" s="40"/>
      <c r="P1444" s="41" t="s">
        <v>3456</v>
      </c>
      <c r="Q1444" s="40"/>
      <c r="R1444" s="41" t="s">
        <v>3456</v>
      </c>
      <c r="S1444" s="41"/>
      <c r="T1444" s="41" t="s">
        <v>70</v>
      </c>
      <c r="U1444" s="41"/>
      <c r="V1444" s="41"/>
      <c r="W1444" s="40"/>
      <c r="X1444" s="41" t="s">
        <v>70</v>
      </c>
      <c r="Y1444" s="41"/>
      <c r="Z1444" s="40"/>
      <c r="AA1444" s="41"/>
      <c r="AB1444" s="41"/>
      <c r="AC1444" s="41"/>
      <c r="AD1444" s="40"/>
      <c r="AE1444" s="41" t="s">
        <v>3456</v>
      </c>
      <c r="AF1444" s="41" t="s">
        <v>3456</v>
      </c>
      <c r="AG1444" s="41" t="s">
        <v>70</v>
      </c>
      <c r="AH1444" s="41"/>
      <c r="AI1444" s="41"/>
      <c r="AJ1444" s="40"/>
      <c r="AK1444" s="41" t="s">
        <v>70</v>
      </c>
      <c r="AL1444" s="40"/>
      <c r="AM1444" s="41"/>
      <c r="AN1444" s="40"/>
      <c r="AO1444" s="41" t="s">
        <v>70</v>
      </c>
      <c r="AP1444" s="41" t="s">
        <v>70</v>
      </c>
      <c r="AQ1444" s="41" t="s">
        <v>70</v>
      </c>
      <c r="AR1444" s="41" t="s">
        <v>70</v>
      </c>
      <c r="AS1444" s="41" t="s">
        <v>70</v>
      </c>
      <c r="AT1444" s="40"/>
      <c r="AU1444" s="40"/>
      <c r="AV1444" s="34" t="s">
        <v>70</v>
      </c>
      <c r="AW1444" s="34" t="s">
        <v>70</v>
      </c>
      <c r="AX1444" s="34" t="s">
        <v>63</v>
      </c>
      <c r="AY1444" s="34" t="s">
        <v>4286</v>
      </c>
      <c r="AZ1444" s="34" t="s">
        <v>64</v>
      </c>
      <c r="BA1444" s="34" t="s">
        <v>65</v>
      </c>
      <c r="BB1444" s="35">
        <v>2036</v>
      </c>
      <c r="BC1444" s="34" t="s">
        <v>66</v>
      </c>
    </row>
    <row r="1445" spans="1:55" x14ac:dyDescent="0.25">
      <c r="A1445" s="34" t="s">
        <v>134</v>
      </c>
      <c r="B1445" s="35">
        <v>64371</v>
      </c>
      <c r="C1445" s="34">
        <v>85</v>
      </c>
      <c r="D1445" s="34" t="s">
        <v>232</v>
      </c>
      <c r="E1445" s="34" t="s">
        <v>233</v>
      </c>
      <c r="F1445" s="34" t="s">
        <v>4149</v>
      </c>
      <c r="G1445" s="34" t="s">
        <v>234</v>
      </c>
      <c r="H1445" s="34" t="s">
        <v>144</v>
      </c>
      <c r="I1445" s="34" t="s">
        <v>235</v>
      </c>
      <c r="J1445" s="36">
        <v>40248</v>
      </c>
      <c r="K1445" s="36"/>
      <c r="L1445" s="34" t="s">
        <v>61</v>
      </c>
      <c r="M1445" s="40"/>
      <c r="N1445" s="41"/>
      <c r="O1445" s="40"/>
      <c r="P1445" s="41"/>
      <c r="Q1445" s="40"/>
      <c r="R1445" s="41"/>
      <c r="S1445" s="41"/>
      <c r="T1445" s="41" t="s">
        <v>70</v>
      </c>
      <c r="U1445" s="41"/>
      <c r="V1445" s="41"/>
      <c r="W1445" s="40"/>
      <c r="X1445" s="41" t="s">
        <v>70</v>
      </c>
      <c r="Y1445" s="41"/>
      <c r="Z1445" s="41"/>
      <c r="AA1445" s="41"/>
      <c r="AB1445" s="41"/>
      <c r="AC1445" s="41"/>
      <c r="AD1445" s="41"/>
      <c r="AE1445" s="41"/>
      <c r="AF1445" s="41"/>
      <c r="AG1445" s="41" t="s">
        <v>70</v>
      </c>
      <c r="AH1445" s="41"/>
      <c r="AI1445" s="41"/>
      <c r="AJ1445" s="41"/>
      <c r="AK1445" s="41" t="s">
        <v>70</v>
      </c>
      <c r="AL1445" s="41"/>
      <c r="AM1445" s="41"/>
      <c r="AN1445" s="41"/>
      <c r="AO1445" s="41" t="s">
        <v>70</v>
      </c>
      <c r="AP1445" s="41"/>
      <c r="AQ1445" s="41"/>
      <c r="AR1445" s="41"/>
      <c r="AS1445" s="41"/>
      <c r="AT1445" s="41"/>
      <c r="AU1445" s="41"/>
      <c r="AV1445" s="34"/>
      <c r="AW1445" s="34"/>
      <c r="AX1445" s="34" t="s">
        <v>133</v>
      </c>
      <c r="AY1445" s="34" t="s">
        <v>4290</v>
      </c>
      <c r="AZ1445" s="34" t="s">
        <v>64</v>
      </c>
      <c r="BA1445" s="34" t="s">
        <v>65</v>
      </c>
      <c r="BB1445" s="35">
        <v>2026</v>
      </c>
      <c r="BC1445" s="34" t="s">
        <v>66</v>
      </c>
    </row>
    <row r="1446" spans="1:55" x14ac:dyDescent="0.25">
      <c r="A1446" s="34" t="s">
        <v>991</v>
      </c>
      <c r="B1446" s="35">
        <v>60396</v>
      </c>
      <c r="C1446" s="34">
        <v>50</v>
      </c>
      <c r="D1446" s="34" t="s">
        <v>992</v>
      </c>
      <c r="E1446" s="34" t="s">
        <v>993</v>
      </c>
      <c r="F1446" s="34" t="s">
        <v>994</v>
      </c>
      <c r="G1446" s="34" t="s">
        <v>3986</v>
      </c>
      <c r="H1446" s="34" t="s">
        <v>144</v>
      </c>
      <c r="I1446" s="34" t="s">
        <v>995</v>
      </c>
      <c r="J1446" s="36">
        <v>36929</v>
      </c>
      <c r="K1446" s="36"/>
      <c r="L1446" s="34" t="s">
        <v>61</v>
      </c>
      <c r="M1446" s="40"/>
      <c r="N1446" s="41"/>
      <c r="O1446" s="40"/>
      <c r="P1446" s="41"/>
      <c r="Q1446" s="40"/>
      <c r="R1446" s="41"/>
      <c r="S1446" s="41"/>
      <c r="T1446" s="41" t="s">
        <v>70</v>
      </c>
      <c r="U1446" s="41"/>
      <c r="V1446" s="41"/>
      <c r="W1446" s="40"/>
      <c r="X1446" s="41" t="s">
        <v>70</v>
      </c>
      <c r="Y1446" s="41"/>
      <c r="Z1446" s="41"/>
      <c r="AA1446" s="41"/>
      <c r="AB1446" s="41"/>
      <c r="AC1446" s="41"/>
      <c r="AD1446" s="40"/>
      <c r="AE1446" s="41" t="s">
        <v>3456</v>
      </c>
      <c r="AF1446" s="41"/>
      <c r="AG1446" s="41" t="s">
        <v>70</v>
      </c>
      <c r="AH1446" s="41"/>
      <c r="AI1446" s="41"/>
      <c r="AJ1446" s="40"/>
      <c r="AK1446" s="41" t="s">
        <v>70</v>
      </c>
      <c r="AL1446" s="40"/>
      <c r="AM1446" s="41"/>
      <c r="AN1446" s="40"/>
      <c r="AO1446" s="41" t="s">
        <v>70</v>
      </c>
      <c r="AP1446" s="41" t="s">
        <v>70</v>
      </c>
      <c r="AQ1446" s="41" t="s">
        <v>70</v>
      </c>
      <c r="AR1446" s="41" t="s">
        <v>70</v>
      </c>
      <c r="AS1446" s="41" t="s">
        <v>70</v>
      </c>
      <c r="AT1446" s="40"/>
      <c r="AU1446" s="40"/>
      <c r="AV1446" s="34" t="s">
        <v>70</v>
      </c>
      <c r="AW1446" s="34" t="s">
        <v>70</v>
      </c>
      <c r="AX1446" s="34" t="s">
        <v>63</v>
      </c>
      <c r="AY1446" s="34" t="s">
        <v>4288</v>
      </c>
      <c r="AZ1446" s="34" t="s">
        <v>64</v>
      </c>
      <c r="BA1446" s="34" t="s">
        <v>423</v>
      </c>
      <c r="BB1446" s="35">
        <v>2018</v>
      </c>
      <c r="BC1446" s="34" t="s">
        <v>66</v>
      </c>
    </row>
    <row r="1447" spans="1:55" x14ac:dyDescent="0.25">
      <c r="A1447" s="34" t="s">
        <v>1772</v>
      </c>
      <c r="B1447" s="35">
        <v>66731</v>
      </c>
      <c r="C1447" s="34">
        <v>100</v>
      </c>
      <c r="D1447" s="34" t="s">
        <v>1773</v>
      </c>
      <c r="E1447" s="34" t="s">
        <v>1774</v>
      </c>
      <c r="F1447" s="34" t="s">
        <v>483</v>
      </c>
      <c r="G1447" s="34" t="s">
        <v>58</v>
      </c>
      <c r="H1447" s="34" t="s">
        <v>59</v>
      </c>
      <c r="I1447" s="34" t="s">
        <v>661</v>
      </c>
      <c r="J1447" s="36">
        <v>42647</v>
      </c>
      <c r="K1447" s="36"/>
      <c r="L1447" s="34" t="s">
        <v>61</v>
      </c>
      <c r="M1447" s="40"/>
      <c r="N1447" s="41"/>
      <c r="O1447" s="40"/>
      <c r="P1447" s="41" t="s">
        <v>3456</v>
      </c>
      <c r="Q1447" s="40"/>
      <c r="R1447" s="41"/>
      <c r="S1447" s="41"/>
      <c r="T1447" s="41" t="s">
        <v>70</v>
      </c>
      <c r="U1447" s="41"/>
      <c r="V1447" s="41"/>
      <c r="W1447" s="40"/>
      <c r="X1447" s="41" t="s">
        <v>70</v>
      </c>
      <c r="Y1447" s="41"/>
      <c r="Z1447" s="40"/>
      <c r="AA1447" s="41"/>
      <c r="AB1447" s="41"/>
      <c r="AC1447" s="41"/>
      <c r="AD1447" s="40"/>
      <c r="AE1447" s="41" t="s">
        <v>3456</v>
      </c>
      <c r="AF1447" s="41" t="s">
        <v>3456</v>
      </c>
      <c r="AG1447" s="41" t="s">
        <v>70</v>
      </c>
      <c r="AH1447" s="41"/>
      <c r="AI1447" s="41"/>
      <c r="AJ1447" s="40"/>
      <c r="AK1447" s="41" t="s">
        <v>70</v>
      </c>
      <c r="AL1447" s="40"/>
      <c r="AM1447" s="41"/>
      <c r="AN1447" s="40"/>
      <c r="AO1447" s="41" t="s">
        <v>70</v>
      </c>
      <c r="AP1447" s="41" t="s">
        <v>70</v>
      </c>
      <c r="AQ1447" s="41" t="s">
        <v>70</v>
      </c>
      <c r="AR1447" s="41" t="s">
        <v>70</v>
      </c>
      <c r="AS1447" s="41" t="s">
        <v>70</v>
      </c>
      <c r="AT1447" s="40"/>
      <c r="AU1447" s="40"/>
      <c r="AV1447" s="34" t="s">
        <v>70</v>
      </c>
      <c r="AW1447" s="34" t="s">
        <v>70</v>
      </c>
      <c r="AX1447" s="34" t="s">
        <v>63</v>
      </c>
      <c r="AY1447" s="34" t="s">
        <v>4311</v>
      </c>
      <c r="AZ1447" s="34" t="s">
        <v>64</v>
      </c>
      <c r="BA1447" s="34" t="s">
        <v>65</v>
      </c>
      <c r="BB1447" s="35">
        <v>2032</v>
      </c>
      <c r="BC1447" s="34" t="s">
        <v>103</v>
      </c>
    </row>
    <row r="1448" spans="1:55" x14ac:dyDescent="0.25">
      <c r="A1448" s="34" t="s">
        <v>265</v>
      </c>
      <c r="B1448" s="35">
        <v>65105</v>
      </c>
      <c r="C1448" s="34">
        <v>85</v>
      </c>
      <c r="D1448" s="34" t="s">
        <v>357</v>
      </c>
      <c r="E1448" s="34" t="s">
        <v>358</v>
      </c>
      <c r="F1448" s="34" t="s">
        <v>359</v>
      </c>
      <c r="G1448" s="34" t="s">
        <v>3500</v>
      </c>
      <c r="H1448" s="34" t="s">
        <v>4287</v>
      </c>
      <c r="I1448" s="34" t="s">
        <v>137</v>
      </c>
      <c r="J1448" s="36">
        <v>40578</v>
      </c>
      <c r="K1448" s="36"/>
      <c r="L1448" s="34" t="s">
        <v>61</v>
      </c>
      <c r="M1448" s="40"/>
      <c r="N1448" s="41"/>
      <c r="O1448" s="40"/>
      <c r="P1448" s="41" t="s">
        <v>3456</v>
      </c>
      <c r="Q1448" s="40"/>
      <c r="R1448" s="41"/>
      <c r="S1448" s="41"/>
      <c r="T1448" s="41" t="s">
        <v>70</v>
      </c>
      <c r="U1448" s="41"/>
      <c r="V1448" s="41"/>
      <c r="W1448" s="40"/>
      <c r="X1448" s="41" t="s">
        <v>70</v>
      </c>
      <c r="Y1448" s="41"/>
      <c r="Z1448" s="41"/>
      <c r="AA1448" s="41"/>
      <c r="AB1448" s="41"/>
      <c r="AC1448" s="41"/>
      <c r="AD1448" s="41"/>
      <c r="AE1448" s="41"/>
      <c r="AF1448" s="41"/>
      <c r="AG1448" s="41" t="s">
        <v>70</v>
      </c>
      <c r="AH1448" s="41"/>
      <c r="AI1448" s="41"/>
      <c r="AJ1448" s="41"/>
      <c r="AK1448" s="41" t="s">
        <v>70</v>
      </c>
      <c r="AL1448" s="41"/>
      <c r="AM1448" s="41"/>
      <c r="AN1448" s="41"/>
      <c r="AO1448" s="41" t="s">
        <v>70</v>
      </c>
      <c r="AP1448" s="41"/>
      <c r="AQ1448" s="41"/>
      <c r="AR1448" s="41"/>
      <c r="AS1448" s="41"/>
      <c r="AT1448" s="41"/>
      <c r="AU1448" s="41"/>
      <c r="AV1448" s="34" t="s">
        <v>70</v>
      </c>
      <c r="AW1448" s="34" t="s">
        <v>70</v>
      </c>
      <c r="AX1448" s="34" t="s">
        <v>133</v>
      </c>
      <c r="AY1448" s="34" t="s">
        <v>4292</v>
      </c>
      <c r="AZ1448" s="34" t="s">
        <v>64</v>
      </c>
      <c r="BA1448" s="34" t="s">
        <v>65</v>
      </c>
      <c r="BB1448" s="35">
        <v>2026</v>
      </c>
      <c r="BC1448" s="34" t="s">
        <v>119</v>
      </c>
    </row>
    <row r="1449" spans="1:55" x14ac:dyDescent="0.25">
      <c r="A1449" s="34" t="s">
        <v>265</v>
      </c>
      <c r="B1449" s="35">
        <v>64746</v>
      </c>
      <c r="C1449" s="34">
        <v>100</v>
      </c>
      <c r="D1449" s="34" t="s">
        <v>300</v>
      </c>
      <c r="E1449" s="34" t="s">
        <v>301</v>
      </c>
      <c r="F1449" s="34" t="s">
        <v>302</v>
      </c>
      <c r="G1449" s="34" t="s">
        <v>303</v>
      </c>
      <c r="H1449" s="34" t="s">
        <v>208</v>
      </c>
      <c r="I1449" s="34" t="s">
        <v>88</v>
      </c>
      <c r="J1449" s="36">
        <v>40417</v>
      </c>
      <c r="K1449" s="36"/>
      <c r="L1449" s="34" t="s">
        <v>61</v>
      </c>
      <c r="M1449" s="40"/>
      <c r="N1449" s="41"/>
      <c r="O1449" s="40"/>
      <c r="P1449" s="41" t="s">
        <v>3456</v>
      </c>
      <c r="Q1449" s="40"/>
      <c r="R1449" s="41"/>
      <c r="S1449" s="41"/>
      <c r="T1449" s="41" t="s">
        <v>70</v>
      </c>
      <c r="U1449" s="41"/>
      <c r="V1449" s="41"/>
      <c r="W1449" s="40"/>
      <c r="X1449" s="41" t="s">
        <v>70</v>
      </c>
      <c r="Y1449" s="41"/>
      <c r="Z1449" s="41"/>
      <c r="AA1449" s="41"/>
      <c r="AB1449" s="41"/>
      <c r="AC1449" s="41"/>
      <c r="AD1449" s="40"/>
      <c r="AE1449" s="41"/>
      <c r="AF1449" s="41"/>
      <c r="AG1449" s="41" t="s">
        <v>70</v>
      </c>
      <c r="AH1449" s="41"/>
      <c r="AI1449" s="41"/>
      <c r="AJ1449" s="41"/>
      <c r="AK1449" s="41" t="s">
        <v>70</v>
      </c>
      <c r="AL1449" s="41"/>
      <c r="AM1449" s="41"/>
      <c r="AN1449" s="41"/>
      <c r="AO1449" s="41" t="s">
        <v>70</v>
      </c>
      <c r="AP1449" s="41" t="s">
        <v>70</v>
      </c>
      <c r="AQ1449" s="41" t="s">
        <v>70</v>
      </c>
      <c r="AR1449" s="41" t="s">
        <v>70</v>
      </c>
      <c r="AS1449" s="41" t="s">
        <v>70</v>
      </c>
      <c r="AT1449" s="41"/>
      <c r="AU1449" s="41"/>
      <c r="AV1449" s="34" t="s">
        <v>70</v>
      </c>
      <c r="AW1449" s="34" t="s">
        <v>70</v>
      </c>
      <c r="AX1449" s="34" t="s">
        <v>133</v>
      </c>
      <c r="AY1449" s="34" t="s">
        <v>4292</v>
      </c>
      <c r="AZ1449" s="34" t="s">
        <v>64</v>
      </c>
      <c r="BA1449" s="34" t="s">
        <v>65</v>
      </c>
      <c r="BB1449" s="35">
        <v>2027</v>
      </c>
      <c r="BC1449" s="34" t="s">
        <v>66</v>
      </c>
    </row>
    <row r="1450" spans="1:55" x14ac:dyDescent="0.25">
      <c r="A1450" s="34" t="s">
        <v>733</v>
      </c>
      <c r="B1450" s="35">
        <v>65966</v>
      </c>
      <c r="C1450" s="34">
        <v>18.3</v>
      </c>
      <c r="D1450" s="34" t="s">
        <v>736</v>
      </c>
      <c r="E1450" s="34" t="s">
        <v>737</v>
      </c>
      <c r="F1450" s="34" t="s">
        <v>738</v>
      </c>
      <c r="G1450" s="34" t="s">
        <v>215</v>
      </c>
      <c r="H1450" s="34" t="s">
        <v>4287</v>
      </c>
      <c r="I1450" s="34" t="s">
        <v>118</v>
      </c>
      <c r="J1450" s="36">
        <v>42135</v>
      </c>
      <c r="K1450" s="36"/>
      <c r="L1450" s="34" t="s">
        <v>61</v>
      </c>
      <c r="M1450" s="40">
        <v>45267</v>
      </c>
      <c r="N1450" s="41"/>
      <c r="O1450" s="40"/>
      <c r="P1450" s="41" t="s">
        <v>3456</v>
      </c>
      <c r="Q1450" s="40"/>
      <c r="R1450" s="41"/>
      <c r="S1450" s="41"/>
      <c r="T1450" s="41" t="s">
        <v>70</v>
      </c>
      <c r="U1450" s="41"/>
      <c r="V1450" s="41"/>
      <c r="W1450" s="40"/>
      <c r="X1450" s="41" t="s">
        <v>70</v>
      </c>
      <c r="Y1450" s="41"/>
      <c r="Z1450" s="41"/>
      <c r="AA1450" s="41"/>
      <c r="AB1450" s="41"/>
      <c r="AC1450" s="41"/>
      <c r="AD1450" s="40"/>
      <c r="AE1450" s="41"/>
      <c r="AF1450" s="41"/>
      <c r="AG1450" s="41" t="s">
        <v>70</v>
      </c>
      <c r="AH1450" s="41"/>
      <c r="AI1450" s="41"/>
      <c r="AJ1450" s="40"/>
      <c r="AK1450" s="41" t="s">
        <v>70</v>
      </c>
      <c r="AL1450" s="40"/>
      <c r="AM1450" s="41"/>
      <c r="AN1450" s="41"/>
      <c r="AO1450" s="41" t="s">
        <v>70</v>
      </c>
      <c r="AP1450" s="41" t="s">
        <v>70</v>
      </c>
      <c r="AQ1450" s="41" t="s">
        <v>70</v>
      </c>
      <c r="AR1450" s="41" t="s">
        <v>70</v>
      </c>
      <c r="AS1450" s="41" t="s">
        <v>70</v>
      </c>
      <c r="AT1450" s="41"/>
      <c r="AU1450" s="41"/>
      <c r="AV1450" s="34" t="s">
        <v>70</v>
      </c>
      <c r="AW1450" s="34" t="s">
        <v>70</v>
      </c>
      <c r="AX1450" s="34" t="s">
        <v>63</v>
      </c>
      <c r="AY1450" s="34" t="s">
        <v>4296</v>
      </c>
      <c r="AZ1450" s="34" t="s">
        <v>64</v>
      </c>
      <c r="BA1450" s="34" t="s">
        <v>65</v>
      </c>
      <c r="BB1450" s="35">
        <v>2030</v>
      </c>
      <c r="BC1450" s="34" t="s">
        <v>66</v>
      </c>
    </row>
    <row r="1451" spans="1:55" x14ac:dyDescent="0.25">
      <c r="A1451" s="34" t="s">
        <v>3411</v>
      </c>
      <c r="B1451" s="35">
        <v>67145</v>
      </c>
      <c r="C1451" s="34">
        <v>100</v>
      </c>
      <c r="D1451" s="34" t="s">
        <v>3436</v>
      </c>
      <c r="E1451" s="34" t="s">
        <v>3437</v>
      </c>
      <c r="F1451" s="34" t="s">
        <v>3972</v>
      </c>
      <c r="G1451" s="34" t="s">
        <v>173</v>
      </c>
      <c r="H1451" s="34" t="s">
        <v>144</v>
      </c>
      <c r="I1451" s="34" t="s">
        <v>722</v>
      </c>
      <c r="J1451" s="36">
        <v>42290</v>
      </c>
      <c r="K1451" s="36"/>
      <c r="L1451" s="34" t="s">
        <v>61</v>
      </c>
      <c r="M1451" s="40"/>
      <c r="N1451" s="41"/>
      <c r="O1451" s="40"/>
      <c r="P1451" s="41" t="s">
        <v>3456</v>
      </c>
      <c r="Q1451" s="40"/>
      <c r="R1451" s="41"/>
      <c r="S1451" s="41"/>
      <c r="T1451" s="41" t="s">
        <v>70</v>
      </c>
      <c r="U1451" s="41"/>
      <c r="V1451" s="41"/>
      <c r="W1451" s="40"/>
      <c r="X1451" s="41" t="s">
        <v>70</v>
      </c>
      <c r="Y1451" s="41"/>
      <c r="Z1451" s="40"/>
      <c r="AA1451" s="41"/>
      <c r="AB1451" s="41"/>
      <c r="AC1451" s="41"/>
      <c r="AD1451" s="40"/>
      <c r="AE1451" s="41"/>
      <c r="AF1451" s="41"/>
      <c r="AG1451" s="41" t="s">
        <v>70</v>
      </c>
      <c r="AH1451" s="41"/>
      <c r="AI1451" s="41"/>
      <c r="AJ1451" s="40"/>
      <c r="AK1451" s="41" t="s">
        <v>70</v>
      </c>
      <c r="AL1451" s="40"/>
      <c r="AM1451" s="41"/>
      <c r="AN1451" s="40"/>
      <c r="AO1451" s="41" t="s">
        <v>70</v>
      </c>
      <c r="AP1451" s="41" t="s">
        <v>70</v>
      </c>
      <c r="AQ1451" s="41" t="s">
        <v>70</v>
      </c>
      <c r="AR1451" s="41" t="s">
        <v>70</v>
      </c>
      <c r="AS1451" s="41" t="s">
        <v>70</v>
      </c>
      <c r="AT1451" s="40"/>
      <c r="AU1451" s="40"/>
      <c r="AV1451" s="34" t="s">
        <v>70</v>
      </c>
      <c r="AW1451" s="34" t="s">
        <v>70</v>
      </c>
      <c r="AX1451" s="34" t="s">
        <v>63</v>
      </c>
      <c r="AY1451" s="34" t="s">
        <v>70</v>
      </c>
      <c r="AZ1451" s="34" t="s">
        <v>64</v>
      </c>
      <c r="BA1451" s="34" t="s">
        <v>955</v>
      </c>
      <c r="BB1451" s="35">
        <v>2029</v>
      </c>
      <c r="BC1451" s="34" t="s">
        <v>66</v>
      </c>
    </row>
    <row r="1452" spans="1:55" x14ac:dyDescent="0.25">
      <c r="A1452" s="34" t="s">
        <v>956</v>
      </c>
      <c r="B1452" s="35">
        <v>62651</v>
      </c>
      <c r="C1452" s="34">
        <v>100</v>
      </c>
      <c r="D1452" s="34" t="s">
        <v>957</v>
      </c>
      <c r="E1452" s="34" t="s">
        <v>958</v>
      </c>
      <c r="F1452" s="34" t="s">
        <v>959</v>
      </c>
      <c r="G1452" s="34" t="s">
        <v>4109</v>
      </c>
      <c r="H1452" s="34" t="s">
        <v>4287</v>
      </c>
      <c r="I1452" s="34" t="s">
        <v>133</v>
      </c>
      <c r="J1452" s="36">
        <v>38075</v>
      </c>
      <c r="K1452" s="36"/>
      <c r="L1452" s="34" t="s">
        <v>61</v>
      </c>
      <c r="M1452" s="40"/>
      <c r="N1452" s="41"/>
      <c r="O1452" s="40"/>
      <c r="P1452" s="41"/>
      <c r="Q1452" s="40"/>
      <c r="R1452" s="41"/>
      <c r="S1452" s="41"/>
      <c r="T1452" s="41" t="s">
        <v>70</v>
      </c>
      <c r="U1452" s="41"/>
      <c r="V1452" s="41"/>
      <c r="W1452" s="40"/>
      <c r="X1452" s="41" t="s">
        <v>70</v>
      </c>
      <c r="Y1452" s="41"/>
      <c r="Z1452" s="41"/>
      <c r="AA1452" s="41"/>
      <c r="AB1452" s="41"/>
      <c r="AC1452" s="41"/>
      <c r="AD1452" s="40"/>
      <c r="AE1452" s="41" t="s">
        <v>3456</v>
      </c>
      <c r="AF1452" s="41"/>
      <c r="AG1452" s="41" t="s">
        <v>70</v>
      </c>
      <c r="AH1452" s="41"/>
      <c r="AI1452" s="41"/>
      <c r="AJ1452" s="40"/>
      <c r="AK1452" s="41" t="s">
        <v>70</v>
      </c>
      <c r="AL1452" s="40"/>
      <c r="AM1452" s="41"/>
      <c r="AN1452" s="41"/>
      <c r="AO1452" s="41" t="s">
        <v>70</v>
      </c>
      <c r="AP1452" s="41" t="s">
        <v>70</v>
      </c>
      <c r="AQ1452" s="41" t="s">
        <v>70</v>
      </c>
      <c r="AR1452" s="41" t="s">
        <v>70</v>
      </c>
      <c r="AS1452" s="41" t="s">
        <v>70</v>
      </c>
      <c r="AT1452" s="41"/>
      <c r="AU1452" s="40"/>
      <c r="AV1452" s="34" t="s">
        <v>70</v>
      </c>
      <c r="AW1452" s="34" t="s">
        <v>70</v>
      </c>
      <c r="AX1452" s="34" t="s">
        <v>63</v>
      </c>
      <c r="AY1452" s="34" t="s">
        <v>4311</v>
      </c>
      <c r="AZ1452" s="34" t="s">
        <v>64</v>
      </c>
      <c r="BA1452" s="34" t="s">
        <v>955</v>
      </c>
      <c r="BB1452" s="35">
        <v>2019</v>
      </c>
      <c r="BC1452" s="34" t="s">
        <v>66</v>
      </c>
    </row>
    <row r="1453" spans="1:55" x14ac:dyDescent="0.25">
      <c r="A1453" s="34" t="s">
        <v>4665</v>
      </c>
      <c r="B1453" s="35">
        <v>61227</v>
      </c>
      <c r="C1453" s="34">
        <v>100</v>
      </c>
      <c r="D1453" s="34" t="s">
        <v>1914</v>
      </c>
      <c r="E1453" s="34" t="s">
        <v>1915</v>
      </c>
      <c r="F1453" s="34" t="s">
        <v>476</v>
      </c>
      <c r="G1453" s="34" t="s">
        <v>155</v>
      </c>
      <c r="H1453" s="34" t="s">
        <v>208</v>
      </c>
      <c r="I1453" s="34" t="s">
        <v>209</v>
      </c>
      <c r="J1453" s="36">
        <v>37924</v>
      </c>
      <c r="K1453" s="36"/>
      <c r="L1453" s="34" t="s">
        <v>61</v>
      </c>
      <c r="M1453" s="40"/>
      <c r="N1453" s="41"/>
      <c r="O1453" s="40"/>
      <c r="P1453" s="41"/>
      <c r="Q1453" s="40"/>
      <c r="R1453" s="41"/>
      <c r="S1453" s="41"/>
      <c r="T1453" s="41" t="s">
        <v>70</v>
      </c>
      <c r="U1453" s="41"/>
      <c r="V1453" s="41"/>
      <c r="W1453" s="40"/>
      <c r="X1453" s="41" t="s">
        <v>70</v>
      </c>
      <c r="Y1453" s="41"/>
      <c r="Z1453" s="40"/>
      <c r="AA1453" s="41"/>
      <c r="AB1453" s="41"/>
      <c r="AC1453" s="41"/>
      <c r="AD1453" s="40"/>
      <c r="AE1453" s="41"/>
      <c r="AF1453" s="41"/>
      <c r="AG1453" s="41" t="s">
        <v>70</v>
      </c>
      <c r="AH1453" s="41"/>
      <c r="AI1453" s="41"/>
      <c r="AJ1453" s="40"/>
      <c r="AK1453" s="41" t="s">
        <v>70</v>
      </c>
      <c r="AL1453" s="40"/>
      <c r="AM1453" s="41"/>
      <c r="AN1453" s="40"/>
      <c r="AO1453" s="41" t="s">
        <v>70</v>
      </c>
      <c r="AP1453" s="41" t="s">
        <v>70</v>
      </c>
      <c r="AQ1453" s="41" t="s">
        <v>70</v>
      </c>
      <c r="AR1453" s="41" t="s">
        <v>70</v>
      </c>
      <c r="AS1453" s="41" t="s">
        <v>70</v>
      </c>
      <c r="AT1453" s="40"/>
      <c r="AU1453" s="40"/>
      <c r="AV1453" s="34" t="s">
        <v>70</v>
      </c>
      <c r="AW1453" s="34" t="s">
        <v>70</v>
      </c>
      <c r="AX1453" s="34" t="s">
        <v>70</v>
      </c>
      <c r="AY1453" s="34" t="s">
        <v>70</v>
      </c>
      <c r="AZ1453" s="34" t="s">
        <v>64</v>
      </c>
      <c r="BA1453" s="34" t="s">
        <v>423</v>
      </c>
      <c r="BB1453" s="35">
        <v>2019</v>
      </c>
      <c r="BC1453" s="34" t="s">
        <v>103</v>
      </c>
    </row>
    <row r="1454" spans="1:55" x14ac:dyDescent="0.25">
      <c r="A1454" s="34" t="s">
        <v>1839</v>
      </c>
      <c r="B1454" s="35">
        <v>81636</v>
      </c>
      <c r="C1454" s="34">
        <v>100</v>
      </c>
      <c r="D1454" s="34" t="s">
        <v>4575</v>
      </c>
      <c r="E1454" s="34" t="s">
        <v>4576</v>
      </c>
      <c r="F1454" s="34" t="s">
        <v>1852</v>
      </c>
      <c r="G1454" s="34" t="s">
        <v>58</v>
      </c>
      <c r="H1454" s="34" t="s">
        <v>59</v>
      </c>
      <c r="I1454" s="34" t="s">
        <v>114</v>
      </c>
      <c r="J1454" s="36">
        <v>45120</v>
      </c>
      <c r="K1454" s="36"/>
      <c r="L1454" s="34" t="s">
        <v>61</v>
      </c>
      <c r="M1454" s="40"/>
      <c r="N1454" s="41" t="s">
        <v>3456</v>
      </c>
      <c r="O1454" s="40"/>
      <c r="P1454" s="41" t="s">
        <v>3456</v>
      </c>
      <c r="Q1454" s="40"/>
      <c r="R1454" s="41" t="s">
        <v>3456</v>
      </c>
      <c r="S1454" s="41" t="s">
        <v>3456</v>
      </c>
      <c r="T1454" s="41" t="s">
        <v>70</v>
      </c>
      <c r="U1454" s="41"/>
      <c r="V1454" s="41"/>
      <c r="W1454" s="40"/>
      <c r="X1454" s="41" t="s">
        <v>70</v>
      </c>
      <c r="Y1454" s="41"/>
      <c r="Z1454" s="40"/>
      <c r="AA1454" s="41"/>
      <c r="AB1454" s="41"/>
      <c r="AC1454" s="41"/>
      <c r="AD1454" s="40"/>
      <c r="AE1454" s="41" t="s">
        <v>3456</v>
      </c>
      <c r="AF1454" s="41" t="s">
        <v>3456</v>
      </c>
      <c r="AG1454" s="41" t="s">
        <v>70</v>
      </c>
      <c r="AH1454" s="41"/>
      <c r="AI1454" s="41"/>
      <c r="AJ1454" s="40"/>
      <c r="AK1454" s="41" t="s">
        <v>70</v>
      </c>
      <c r="AL1454" s="40"/>
      <c r="AM1454" s="41"/>
      <c r="AN1454" s="40"/>
      <c r="AO1454" s="41" t="s">
        <v>70</v>
      </c>
      <c r="AP1454" s="41" t="s">
        <v>70</v>
      </c>
      <c r="AQ1454" s="41" t="s">
        <v>70</v>
      </c>
      <c r="AR1454" s="41" t="s">
        <v>70</v>
      </c>
      <c r="AS1454" s="41" t="s">
        <v>70</v>
      </c>
      <c r="AT1454" s="40"/>
      <c r="AU1454" s="40"/>
      <c r="AV1454" s="34" t="s">
        <v>70</v>
      </c>
      <c r="AW1454" s="34" t="s">
        <v>70</v>
      </c>
      <c r="AX1454" s="34" t="s">
        <v>63</v>
      </c>
      <c r="AY1454" s="34" t="s">
        <v>4311</v>
      </c>
      <c r="AZ1454" s="34" t="s">
        <v>64</v>
      </c>
      <c r="BA1454" s="34" t="s">
        <v>65</v>
      </c>
      <c r="BB1454" s="35">
        <v>2039</v>
      </c>
      <c r="BC1454" s="34" t="s">
        <v>119</v>
      </c>
    </row>
    <row r="1455" spans="1:55" x14ac:dyDescent="0.25">
      <c r="A1455" s="34" t="s">
        <v>1150</v>
      </c>
      <c r="B1455" s="35">
        <v>63662</v>
      </c>
      <c r="C1455" s="34">
        <v>100</v>
      </c>
      <c r="D1455" s="34" t="s">
        <v>1171</v>
      </c>
      <c r="E1455" s="34" t="s">
        <v>1172</v>
      </c>
      <c r="F1455" s="34" t="s">
        <v>1156</v>
      </c>
      <c r="G1455" s="34" t="s">
        <v>131</v>
      </c>
      <c r="H1455" s="34" t="s">
        <v>59</v>
      </c>
      <c r="I1455" s="34" t="s">
        <v>1157</v>
      </c>
      <c r="J1455" s="36">
        <v>39850</v>
      </c>
      <c r="K1455" s="36"/>
      <c r="L1455" s="34" t="s">
        <v>61</v>
      </c>
      <c r="M1455" s="40"/>
      <c r="N1455" s="41"/>
      <c r="O1455" s="40"/>
      <c r="P1455" s="41"/>
      <c r="Q1455" s="40"/>
      <c r="R1455" s="41" t="s">
        <v>3456</v>
      </c>
      <c r="S1455" s="41"/>
      <c r="T1455" s="41" t="s">
        <v>70</v>
      </c>
      <c r="U1455" s="41"/>
      <c r="V1455" s="41"/>
      <c r="W1455" s="40"/>
      <c r="X1455" s="41" t="s">
        <v>70</v>
      </c>
      <c r="Y1455" s="41"/>
      <c r="Z1455" s="41"/>
      <c r="AA1455" s="41"/>
      <c r="AB1455" s="41"/>
      <c r="AC1455" s="41"/>
      <c r="AD1455" s="40"/>
      <c r="AE1455" s="41" t="s">
        <v>3456</v>
      </c>
      <c r="AF1455" s="41" t="s">
        <v>3456</v>
      </c>
      <c r="AG1455" s="41" t="s">
        <v>70</v>
      </c>
      <c r="AH1455" s="41"/>
      <c r="AI1455" s="41" t="s">
        <v>3456</v>
      </c>
      <c r="AJ1455" s="40"/>
      <c r="AK1455" s="41" t="s">
        <v>70</v>
      </c>
      <c r="AL1455" s="40"/>
      <c r="AM1455" s="41"/>
      <c r="AN1455" s="40"/>
      <c r="AO1455" s="41" t="s">
        <v>70</v>
      </c>
      <c r="AP1455" s="41" t="s">
        <v>70</v>
      </c>
      <c r="AQ1455" s="41" t="s">
        <v>70</v>
      </c>
      <c r="AR1455" s="41" t="s">
        <v>70</v>
      </c>
      <c r="AS1455" s="41" t="s">
        <v>70</v>
      </c>
      <c r="AT1455" s="40"/>
      <c r="AU1455" s="40"/>
      <c r="AV1455" s="34" t="s">
        <v>70</v>
      </c>
      <c r="AW1455" s="34" t="s">
        <v>70</v>
      </c>
      <c r="AX1455" s="34" t="s">
        <v>63</v>
      </c>
      <c r="AY1455" s="34" t="s">
        <v>4302</v>
      </c>
      <c r="AZ1455" s="34" t="s">
        <v>64</v>
      </c>
      <c r="BA1455" s="34" t="s">
        <v>65</v>
      </c>
      <c r="BB1455" s="35">
        <v>2024</v>
      </c>
      <c r="BC1455" s="34" t="s">
        <v>66</v>
      </c>
    </row>
    <row r="1456" spans="1:55" x14ac:dyDescent="0.25">
      <c r="A1456" s="34" t="s">
        <v>1029</v>
      </c>
      <c r="B1456" s="35">
        <v>66545</v>
      </c>
      <c r="C1456" s="34">
        <v>100</v>
      </c>
      <c r="D1456" s="34" t="s">
        <v>1036</v>
      </c>
      <c r="E1456" s="34" t="s">
        <v>1037</v>
      </c>
      <c r="F1456" s="34" t="s">
        <v>1038</v>
      </c>
      <c r="G1456" s="34" t="s">
        <v>155</v>
      </c>
      <c r="H1456" s="34" t="s">
        <v>208</v>
      </c>
      <c r="I1456" s="34" t="s">
        <v>296</v>
      </c>
      <c r="J1456" s="36">
        <v>42214</v>
      </c>
      <c r="K1456" s="36"/>
      <c r="L1456" s="34" t="s">
        <v>61</v>
      </c>
      <c r="M1456" s="40"/>
      <c r="N1456" s="41"/>
      <c r="O1456" s="40"/>
      <c r="P1456" s="41" t="s">
        <v>3456</v>
      </c>
      <c r="Q1456" s="40"/>
      <c r="R1456" s="41" t="s">
        <v>3456</v>
      </c>
      <c r="S1456" s="41"/>
      <c r="T1456" s="41" t="s">
        <v>70</v>
      </c>
      <c r="U1456" s="41"/>
      <c r="V1456" s="41"/>
      <c r="W1456" s="40"/>
      <c r="X1456" s="41" t="s">
        <v>70</v>
      </c>
      <c r="Y1456" s="41"/>
      <c r="Z1456" s="41"/>
      <c r="AA1456" s="41"/>
      <c r="AB1456" s="41"/>
      <c r="AC1456" s="41"/>
      <c r="AD1456" s="40"/>
      <c r="AE1456" s="41" t="s">
        <v>3456</v>
      </c>
      <c r="AF1456" s="41"/>
      <c r="AG1456" s="41" t="s">
        <v>70</v>
      </c>
      <c r="AH1456" s="41"/>
      <c r="AI1456" s="41"/>
      <c r="AJ1456" s="40"/>
      <c r="AK1456" s="41" t="s">
        <v>70</v>
      </c>
      <c r="AL1456" s="40"/>
      <c r="AM1456" s="41"/>
      <c r="AN1456" s="40"/>
      <c r="AO1456" s="41" t="s">
        <v>70</v>
      </c>
      <c r="AP1456" s="41" t="s">
        <v>70</v>
      </c>
      <c r="AQ1456" s="41" t="s">
        <v>70</v>
      </c>
      <c r="AR1456" s="41" t="s">
        <v>70</v>
      </c>
      <c r="AS1456" s="41" t="s">
        <v>70</v>
      </c>
      <c r="AT1456" s="40"/>
      <c r="AU1456" s="40"/>
      <c r="AV1456" s="34" t="s">
        <v>70</v>
      </c>
      <c r="AW1456" s="34" t="s">
        <v>70</v>
      </c>
      <c r="AX1456" s="34" t="s">
        <v>63</v>
      </c>
      <c r="AY1456" s="34" t="s">
        <v>4285</v>
      </c>
      <c r="AZ1456" s="34" t="s">
        <v>64</v>
      </c>
      <c r="BA1456" s="34" t="s">
        <v>65</v>
      </c>
      <c r="BB1456" s="35">
        <v>2032</v>
      </c>
      <c r="BC1456" s="34" t="s">
        <v>66</v>
      </c>
    </row>
    <row r="1457" spans="1:55" x14ac:dyDescent="0.25">
      <c r="A1457" s="34" t="s">
        <v>4197</v>
      </c>
      <c r="B1457" s="35">
        <v>80295</v>
      </c>
      <c r="C1457" s="34">
        <v>100</v>
      </c>
      <c r="D1457" s="34" t="s">
        <v>3537</v>
      </c>
      <c r="E1457" s="34" t="s">
        <v>3536</v>
      </c>
      <c r="F1457" s="34" t="s">
        <v>3535</v>
      </c>
      <c r="G1457" s="34" t="s">
        <v>230</v>
      </c>
      <c r="H1457" s="34" t="s">
        <v>59</v>
      </c>
      <c r="I1457" s="34" t="s">
        <v>559</v>
      </c>
      <c r="J1457" s="36">
        <v>44477</v>
      </c>
      <c r="K1457" s="36"/>
      <c r="L1457" s="34" t="s">
        <v>61</v>
      </c>
      <c r="M1457" s="40"/>
      <c r="N1457" s="41" t="s">
        <v>3456</v>
      </c>
      <c r="O1457" s="40"/>
      <c r="P1457" s="41" t="s">
        <v>3456</v>
      </c>
      <c r="Q1457" s="40"/>
      <c r="R1457" s="41" t="s">
        <v>3456</v>
      </c>
      <c r="S1457" s="41" t="s">
        <v>3456</v>
      </c>
      <c r="T1457" s="41" t="s">
        <v>70</v>
      </c>
      <c r="U1457" s="41"/>
      <c r="V1457" s="41"/>
      <c r="W1457" s="40"/>
      <c r="X1457" s="41" t="s">
        <v>70</v>
      </c>
      <c r="Y1457" s="41"/>
      <c r="Z1457" s="40"/>
      <c r="AA1457" s="41"/>
      <c r="AB1457" s="41"/>
      <c r="AC1457" s="41"/>
      <c r="AD1457" s="40"/>
      <c r="AE1457" s="41" t="s">
        <v>3456</v>
      </c>
      <c r="AF1457" s="41" t="s">
        <v>3456</v>
      </c>
      <c r="AG1457" s="41" t="s">
        <v>70</v>
      </c>
      <c r="AH1457" s="41"/>
      <c r="AI1457" s="41"/>
      <c r="AJ1457" s="40"/>
      <c r="AK1457" s="41" t="s">
        <v>70</v>
      </c>
      <c r="AL1457" s="40"/>
      <c r="AM1457" s="41"/>
      <c r="AN1457" s="40"/>
      <c r="AO1457" s="41" t="s">
        <v>70</v>
      </c>
      <c r="AP1457" s="41" t="s">
        <v>70</v>
      </c>
      <c r="AQ1457" s="41" t="s">
        <v>70</v>
      </c>
      <c r="AR1457" s="41" t="s">
        <v>70</v>
      </c>
      <c r="AS1457" s="41" t="s">
        <v>70</v>
      </c>
      <c r="AT1457" s="40"/>
      <c r="AU1457" s="40"/>
      <c r="AV1457" s="34" t="s">
        <v>70</v>
      </c>
      <c r="AW1457" s="34" t="s">
        <v>70</v>
      </c>
      <c r="AX1457" s="34" t="s">
        <v>133</v>
      </c>
      <c r="AY1457" s="34" t="s">
        <v>4288</v>
      </c>
      <c r="AZ1457" s="34" t="s">
        <v>64</v>
      </c>
      <c r="BA1457" s="34" t="s">
        <v>65</v>
      </c>
      <c r="BB1457" s="35">
        <v>2037</v>
      </c>
      <c r="BC1457" s="34" t="s">
        <v>66</v>
      </c>
    </row>
    <row r="1458" spans="1:55" x14ac:dyDescent="0.25">
      <c r="A1458" s="34" t="s">
        <v>1404</v>
      </c>
      <c r="B1458" s="35">
        <v>67664</v>
      </c>
      <c r="C1458" s="34">
        <v>100</v>
      </c>
      <c r="D1458" s="34" t="s">
        <v>1432</v>
      </c>
      <c r="E1458" s="34" t="s">
        <v>1433</v>
      </c>
      <c r="F1458" s="34" t="s">
        <v>3535</v>
      </c>
      <c r="G1458" s="34" t="s">
        <v>230</v>
      </c>
      <c r="H1458" s="34" t="s">
        <v>59</v>
      </c>
      <c r="I1458" s="34" t="s">
        <v>559</v>
      </c>
      <c r="J1458" s="36">
        <v>42682</v>
      </c>
      <c r="K1458" s="36"/>
      <c r="L1458" s="34" t="s">
        <v>61</v>
      </c>
      <c r="M1458" s="40"/>
      <c r="N1458" s="41"/>
      <c r="O1458" s="40"/>
      <c r="P1458" s="41" t="s">
        <v>3456</v>
      </c>
      <c r="Q1458" s="40"/>
      <c r="R1458" s="41" t="s">
        <v>3456</v>
      </c>
      <c r="S1458" s="41"/>
      <c r="T1458" s="41" t="s">
        <v>70</v>
      </c>
      <c r="U1458" s="41"/>
      <c r="V1458" s="41"/>
      <c r="W1458" s="40"/>
      <c r="X1458" s="41" t="s">
        <v>70</v>
      </c>
      <c r="Y1458" s="41"/>
      <c r="Z1458" s="41"/>
      <c r="AA1458" s="41"/>
      <c r="AB1458" s="41"/>
      <c r="AC1458" s="41"/>
      <c r="AD1458" s="40"/>
      <c r="AE1458" s="41"/>
      <c r="AF1458" s="41"/>
      <c r="AG1458" s="41" t="s">
        <v>70</v>
      </c>
      <c r="AH1458" s="41"/>
      <c r="AI1458" s="41"/>
      <c r="AJ1458" s="40"/>
      <c r="AK1458" s="41" t="s">
        <v>70</v>
      </c>
      <c r="AL1458" s="40"/>
      <c r="AM1458" s="41"/>
      <c r="AN1458" s="40"/>
      <c r="AO1458" s="41" t="s">
        <v>70</v>
      </c>
      <c r="AP1458" s="41" t="s">
        <v>70</v>
      </c>
      <c r="AQ1458" s="41" t="s">
        <v>70</v>
      </c>
      <c r="AR1458" s="41" t="s">
        <v>70</v>
      </c>
      <c r="AS1458" s="41" t="s">
        <v>70</v>
      </c>
      <c r="AT1458" s="40"/>
      <c r="AU1458" s="40"/>
      <c r="AV1458" s="34" t="s">
        <v>70</v>
      </c>
      <c r="AW1458" s="34" t="s">
        <v>70</v>
      </c>
      <c r="AX1458" s="34" t="s">
        <v>63</v>
      </c>
      <c r="AY1458" s="34" t="s">
        <v>4285</v>
      </c>
      <c r="AZ1458" s="34" t="s">
        <v>64</v>
      </c>
      <c r="BA1458" s="34" t="s">
        <v>65</v>
      </c>
      <c r="BB1458" s="35">
        <v>2032</v>
      </c>
      <c r="BC1458" s="34" t="s">
        <v>119</v>
      </c>
    </row>
    <row r="1459" spans="1:55" x14ac:dyDescent="0.25">
      <c r="A1459" s="34" t="s">
        <v>4197</v>
      </c>
      <c r="B1459" s="35">
        <v>80296</v>
      </c>
      <c r="C1459" s="34">
        <v>100</v>
      </c>
      <c r="D1459" s="34" t="s">
        <v>3620</v>
      </c>
      <c r="E1459" s="34" t="s">
        <v>3619</v>
      </c>
      <c r="F1459" s="34" t="s">
        <v>3535</v>
      </c>
      <c r="G1459" s="34" t="s">
        <v>230</v>
      </c>
      <c r="H1459" s="34" t="s">
        <v>59</v>
      </c>
      <c r="I1459" s="34" t="s">
        <v>559</v>
      </c>
      <c r="J1459" s="36">
        <v>44434</v>
      </c>
      <c r="K1459" s="36"/>
      <c r="L1459" s="34" t="s">
        <v>61</v>
      </c>
      <c r="M1459" s="40"/>
      <c r="N1459" s="41" t="s">
        <v>3456</v>
      </c>
      <c r="O1459" s="40"/>
      <c r="P1459" s="41" t="s">
        <v>3456</v>
      </c>
      <c r="Q1459" s="40"/>
      <c r="R1459" s="41" t="s">
        <v>3456</v>
      </c>
      <c r="S1459" s="41" t="s">
        <v>3456</v>
      </c>
      <c r="T1459" s="41" t="s">
        <v>70</v>
      </c>
      <c r="U1459" s="41"/>
      <c r="V1459" s="41"/>
      <c r="W1459" s="40"/>
      <c r="X1459" s="41" t="s">
        <v>70</v>
      </c>
      <c r="Y1459" s="41"/>
      <c r="Z1459" s="40"/>
      <c r="AA1459" s="41"/>
      <c r="AB1459" s="41"/>
      <c r="AC1459" s="41"/>
      <c r="AD1459" s="40"/>
      <c r="AE1459" s="41" t="s">
        <v>3456</v>
      </c>
      <c r="AF1459" s="41" t="s">
        <v>3456</v>
      </c>
      <c r="AG1459" s="41" t="s">
        <v>70</v>
      </c>
      <c r="AH1459" s="41"/>
      <c r="AI1459" s="41"/>
      <c r="AJ1459" s="40"/>
      <c r="AK1459" s="41" t="s">
        <v>70</v>
      </c>
      <c r="AL1459" s="40"/>
      <c r="AM1459" s="41"/>
      <c r="AN1459" s="40"/>
      <c r="AO1459" s="41" t="s">
        <v>70</v>
      </c>
      <c r="AP1459" s="41" t="s">
        <v>70</v>
      </c>
      <c r="AQ1459" s="41" t="s">
        <v>70</v>
      </c>
      <c r="AR1459" s="41" t="s">
        <v>70</v>
      </c>
      <c r="AS1459" s="41" t="s">
        <v>70</v>
      </c>
      <c r="AT1459" s="40"/>
      <c r="AU1459" s="40"/>
      <c r="AV1459" s="34" t="s">
        <v>70</v>
      </c>
      <c r="AW1459" s="34" t="s">
        <v>70</v>
      </c>
      <c r="AX1459" s="34" t="s">
        <v>133</v>
      </c>
      <c r="AY1459" s="34" t="s">
        <v>4288</v>
      </c>
      <c r="AZ1459" s="34" t="s">
        <v>64</v>
      </c>
      <c r="BA1459" s="34" t="s">
        <v>65</v>
      </c>
      <c r="BB1459" s="35">
        <v>2037</v>
      </c>
      <c r="BC1459" s="34" t="s">
        <v>119</v>
      </c>
    </row>
    <row r="1460" spans="1:55" x14ac:dyDescent="0.25">
      <c r="A1460" s="34" t="s">
        <v>615</v>
      </c>
      <c r="B1460" s="35">
        <v>79043</v>
      </c>
      <c r="C1460" s="34">
        <v>100</v>
      </c>
      <c r="D1460" s="34" t="s">
        <v>623</v>
      </c>
      <c r="E1460" s="34" t="s">
        <v>624</v>
      </c>
      <c r="F1460" s="34" t="s">
        <v>501</v>
      </c>
      <c r="G1460" s="34" t="s">
        <v>421</v>
      </c>
      <c r="H1460" s="34" t="s">
        <v>59</v>
      </c>
      <c r="I1460" s="34" t="s">
        <v>422</v>
      </c>
      <c r="J1460" s="36">
        <v>43924</v>
      </c>
      <c r="K1460" s="36"/>
      <c r="L1460" s="34" t="s">
        <v>61</v>
      </c>
      <c r="M1460" s="40"/>
      <c r="N1460" s="41"/>
      <c r="O1460" s="40"/>
      <c r="P1460" s="41" t="s">
        <v>3456</v>
      </c>
      <c r="Q1460" s="40"/>
      <c r="R1460" s="41" t="s">
        <v>3456</v>
      </c>
      <c r="S1460" s="41"/>
      <c r="T1460" s="41" t="s">
        <v>70</v>
      </c>
      <c r="U1460" s="41"/>
      <c r="V1460" s="41"/>
      <c r="W1460" s="40"/>
      <c r="X1460" s="41" t="s">
        <v>70</v>
      </c>
      <c r="Y1460" s="41"/>
      <c r="Z1460" s="41"/>
      <c r="AA1460" s="41"/>
      <c r="AB1460" s="41"/>
      <c r="AC1460" s="41"/>
      <c r="AD1460" s="40"/>
      <c r="AE1460" s="41" t="s">
        <v>3456</v>
      </c>
      <c r="AF1460" s="41" t="s">
        <v>3456</v>
      </c>
      <c r="AG1460" s="41" t="s">
        <v>70</v>
      </c>
      <c r="AH1460" s="41"/>
      <c r="AI1460" s="41"/>
      <c r="AJ1460" s="40"/>
      <c r="AK1460" s="41" t="s">
        <v>70</v>
      </c>
      <c r="AL1460" s="40"/>
      <c r="AM1460" s="41"/>
      <c r="AN1460" s="41"/>
      <c r="AO1460" s="41" t="s">
        <v>70</v>
      </c>
      <c r="AP1460" s="41" t="s">
        <v>70</v>
      </c>
      <c r="AQ1460" s="41" t="s">
        <v>70</v>
      </c>
      <c r="AR1460" s="41" t="s">
        <v>70</v>
      </c>
      <c r="AS1460" s="41" t="s">
        <v>70</v>
      </c>
      <c r="AT1460" s="41"/>
      <c r="AU1460" s="41"/>
      <c r="AV1460" s="34" t="s">
        <v>70</v>
      </c>
      <c r="AW1460" s="34" t="s">
        <v>70</v>
      </c>
      <c r="AX1460" s="34" t="s">
        <v>63</v>
      </c>
      <c r="AY1460" s="34" t="s">
        <v>4302</v>
      </c>
      <c r="AZ1460" s="34" t="s">
        <v>64</v>
      </c>
      <c r="BA1460" s="34" t="s">
        <v>65</v>
      </c>
      <c r="BB1460" s="35">
        <v>2037</v>
      </c>
      <c r="BC1460" s="34" t="s">
        <v>66</v>
      </c>
    </row>
    <row r="1461" spans="1:55" x14ac:dyDescent="0.25">
      <c r="A1461" s="34" t="s">
        <v>424</v>
      </c>
      <c r="B1461" s="35">
        <v>64092</v>
      </c>
      <c r="C1461" s="34">
        <v>100</v>
      </c>
      <c r="D1461" s="34" t="s">
        <v>425</v>
      </c>
      <c r="E1461" s="34" t="s">
        <v>426</v>
      </c>
      <c r="F1461" s="34" t="s">
        <v>427</v>
      </c>
      <c r="G1461" s="34" t="s">
        <v>173</v>
      </c>
      <c r="H1461" s="34" t="s">
        <v>144</v>
      </c>
      <c r="I1461" s="34" t="s">
        <v>428</v>
      </c>
      <c r="J1461" s="36">
        <v>40056</v>
      </c>
      <c r="K1461" s="36"/>
      <c r="L1461" s="34" t="s">
        <v>61</v>
      </c>
      <c r="M1461" s="40"/>
      <c r="N1461" s="41"/>
      <c r="O1461" s="40"/>
      <c r="P1461" s="41" t="s">
        <v>3456</v>
      </c>
      <c r="Q1461" s="40"/>
      <c r="R1461" s="41" t="s">
        <v>3456</v>
      </c>
      <c r="S1461" s="41"/>
      <c r="T1461" s="41" t="s">
        <v>70</v>
      </c>
      <c r="U1461" s="41"/>
      <c r="V1461" s="41"/>
      <c r="W1461" s="40"/>
      <c r="X1461" s="41" t="s">
        <v>70</v>
      </c>
      <c r="Y1461" s="41"/>
      <c r="Z1461" s="41"/>
      <c r="AA1461" s="41"/>
      <c r="AB1461" s="41"/>
      <c r="AC1461" s="41"/>
      <c r="AD1461" s="40"/>
      <c r="AE1461" s="41"/>
      <c r="AF1461" s="41"/>
      <c r="AG1461" s="41" t="s">
        <v>70</v>
      </c>
      <c r="AH1461" s="41"/>
      <c r="AI1461" s="41"/>
      <c r="AJ1461" s="40"/>
      <c r="AK1461" s="41" t="s">
        <v>70</v>
      </c>
      <c r="AL1461" s="41"/>
      <c r="AM1461" s="41"/>
      <c r="AN1461" s="41"/>
      <c r="AO1461" s="41" t="s">
        <v>70</v>
      </c>
      <c r="AP1461" s="41" t="s">
        <v>70</v>
      </c>
      <c r="AQ1461" s="41" t="s">
        <v>70</v>
      </c>
      <c r="AR1461" s="41" t="s">
        <v>70</v>
      </c>
      <c r="AS1461" s="41" t="s">
        <v>70</v>
      </c>
      <c r="AT1461" s="41"/>
      <c r="AU1461" s="41"/>
      <c r="AV1461" s="34" t="s">
        <v>70</v>
      </c>
      <c r="AW1461" s="34" t="s">
        <v>70</v>
      </c>
      <c r="AX1461" s="34" t="s">
        <v>63</v>
      </c>
      <c r="AY1461" s="34" t="s">
        <v>4289</v>
      </c>
      <c r="AZ1461" s="34" t="s">
        <v>64</v>
      </c>
      <c r="BA1461" s="34" t="s">
        <v>65</v>
      </c>
      <c r="BB1461" s="35">
        <v>2025</v>
      </c>
      <c r="BC1461" s="34" t="s">
        <v>103</v>
      </c>
    </row>
    <row r="1462" spans="1:55" x14ac:dyDescent="0.25">
      <c r="A1462" s="34" t="s">
        <v>2838</v>
      </c>
      <c r="B1462" s="35">
        <v>61180</v>
      </c>
      <c r="C1462" s="34">
        <v>100</v>
      </c>
      <c r="D1462" s="34" t="s">
        <v>2855</v>
      </c>
      <c r="E1462" s="34" t="s">
        <v>2856</v>
      </c>
      <c r="F1462" s="34" t="s">
        <v>2857</v>
      </c>
      <c r="G1462" s="34" t="s">
        <v>1248</v>
      </c>
      <c r="H1462" s="34" t="s">
        <v>1226</v>
      </c>
      <c r="I1462" s="34" t="s">
        <v>2858</v>
      </c>
      <c r="J1462" s="36">
        <v>37610</v>
      </c>
      <c r="K1462" s="36"/>
      <c r="L1462" s="34" t="s">
        <v>61</v>
      </c>
      <c r="M1462" s="40"/>
      <c r="N1462" s="41"/>
      <c r="O1462" s="40"/>
      <c r="P1462" s="41"/>
      <c r="Q1462" s="40"/>
      <c r="R1462" s="41"/>
      <c r="S1462" s="41"/>
      <c r="T1462" s="41" t="s">
        <v>70</v>
      </c>
      <c r="U1462" s="41"/>
      <c r="V1462" s="41"/>
      <c r="W1462" s="40"/>
      <c r="X1462" s="41" t="s">
        <v>70</v>
      </c>
      <c r="Y1462" s="41"/>
      <c r="Z1462" s="40"/>
      <c r="AA1462" s="41"/>
      <c r="AB1462" s="41"/>
      <c r="AC1462" s="41"/>
      <c r="AD1462" s="40"/>
      <c r="AE1462" s="41"/>
      <c r="AF1462" s="41"/>
      <c r="AG1462" s="41" t="s">
        <v>70</v>
      </c>
      <c r="AH1462" s="41"/>
      <c r="AI1462" s="41"/>
      <c r="AJ1462" s="40"/>
      <c r="AK1462" s="41" t="s">
        <v>70</v>
      </c>
      <c r="AL1462" s="40"/>
      <c r="AM1462" s="41"/>
      <c r="AN1462" s="40"/>
      <c r="AO1462" s="41" t="s">
        <v>70</v>
      </c>
      <c r="AP1462" s="41" t="s">
        <v>70</v>
      </c>
      <c r="AQ1462" s="41" t="s">
        <v>70</v>
      </c>
      <c r="AR1462" s="41" t="s">
        <v>70</v>
      </c>
      <c r="AS1462" s="41" t="s">
        <v>70</v>
      </c>
      <c r="AT1462" s="40"/>
      <c r="AU1462" s="40"/>
      <c r="AV1462" s="34" t="s">
        <v>70</v>
      </c>
      <c r="AW1462" s="34" t="s">
        <v>70</v>
      </c>
      <c r="AX1462" s="34" t="s">
        <v>133</v>
      </c>
      <c r="AY1462" s="34" t="s">
        <v>4286</v>
      </c>
      <c r="AZ1462" s="34" t="s">
        <v>64</v>
      </c>
      <c r="BA1462" s="34" t="s">
        <v>65</v>
      </c>
      <c r="BB1462" s="35">
        <v>2018</v>
      </c>
      <c r="BC1462" s="34" t="s">
        <v>185</v>
      </c>
    </row>
    <row r="1463" spans="1:55" x14ac:dyDescent="0.25">
      <c r="A1463" s="34" t="s">
        <v>2504</v>
      </c>
      <c r="B1463" s="35">
        <v>65424</v>
      </c>
      <c r="C1463" s="34">
        <v>100</v>
      </c>
      <c r="D1463" s="34" t="s">
        <v>2509</v>
      </c>
      <c r="E1463" s="34" t="s">
        <v>2510</v>
      </c>
      <c r="F1463" s="34" t="s">
        <v>159</v>
      </c>
      <c r="G1463" s="34" t="s">
        <v>131</v>
      </c>
      <c r="H1463" s="34" t="s">
        <v>59</v>
      </c>
      <c r="I1463" s="34" t="s">
        <v>160</v>
      </c>
      <c r="J1463" s="36">
        <v>41207</v>
      </c>
      <c r="K1463" s="36"/>
      <c r="L1463" s="34" t="s">
        <v>61</v>
      </c>
      <c r="M1463" s="40">
        <v>45271</v>
      </c>
      <c r="N1463" s="41"/>
      <c r="O1463" s="40"/>
      <c r="P1463" s="41" t="s">
        <v>3456</v>
      </c>
      <c r="Q1463" s="40"/>
      <c r="R1463" s="41"/>
      <c r="S1463" s="41"/>
      <c r="T1463" s="41" t="s">
        <v>70</v>
      </c>
      <c r="U1463" s="41"/>
      <c r="V1463" s="41"/>
      <c r="W1463" s="40"/>
      <c r="X1463" s="41" t="s">
        <v>70</v>
      </c>
      <c r="Y1463" s="41"/>
      <c r="Z1463" s="40"/>
      <c r="AA1463" s="41"/>
      <c r="AB1463" s="41"/>
      <c r="AC1463" s="41"/>
      <c r="AD1463" s="40"/>
      <c r="AE1463" s="41" t="s">
        <v>3456</v>
      </c>
      <c r="AF1463" s="41"/>
      <c r="AG1463" s="41" t="s">
        <v>70</v>
      </c>
      <c r="AH1463" s="41"/>
      <c r="AI1463" s="41"/>
      <c r="AJ1463" s="40"/>
      <c r="AK1463" s="41" t="s">
        <v>70</v>
      </c>
      <c r="AL1463" s="40"/>
      <c r="AM1463" s="41"/>
      <c r="AN1463" s="40"/>
      <c r="AO1463" s="41" t="s">
        <v>70</v>
      </c>
      <c r="AP1463" s="41" t="s">
        <v>70</v>
      </c>
      <c r="AQ1463" s="41" t="s">
        <v>70</v>
      </c>
      <c r="AR1463" s="41" t="s">
        <v>70</v>
      </c>
      <c r="AS1463" s="41" t="s">
        <v>70</v>
      </c>
      <c r="AT1463" s="40"/>
      <c r="AU1463" s="40"/>
      <c r="AV1463" s="34" t="s">
        <v>70</v>
      </c>
      <c r="AW1463" s="34" t="s">
        <v>70</v>
      </c>
      <c r="AX1463" s="34" t="s">
        <v>133</v>
      </c>
      <c r="AY1463" s="34" t="s">
        <v>70</v>
      </c>
      <c r="AZ1463" s="34" t="s">
        <v>64</v>
      </c>
      <c r="BA1463" s="34" t="s">
        <v>65</v>
      </c>
      <c r="BB1463" s="35">
        <v>2027</v>
      </c>
      <c r="BC1463" s="34" t="s">
        <v>66</v>
      </c>
    </row>
    <row r="1464" spans="1:55" x14ac:dyDescent="0.25">
      <c r="A1464" s="34" t="s">
        <v>3614</v>
      </c>
      <c r="B1464" s="35">
        <v>81202</v>
      </c>
      <c r="C1464" s="34">
        <v>100</v>
      </c>
      <c r="D1464" s="34" t="s">
        <v>4181</v>
      </c>
      <c r="E1464" s="34" t="s">
        <v>4180</v>
      </c>
      <c r="F1464" s="34" t="s">
        <v>159</v>
      </c>
      <c r="G1464" s="34" t="s">
        <v>131</v>
      </c>
      <c r="H1464" s="34" t="s">
        <v>59</v>
      </c>
      <c r="I1464" s="34" t="s">
        <v>160</v>
      </c>
      <c r="J1464" s="36">
        <v>44763</v>
      </c>
      <c r="K1464" s="36"/>
      <c r="L1464" s="34" t="s">
        <v>71</v>
      </c>
      <c r="M1464" s="40"/>
      <c r="N1464" s="41" t="s">
        <v>3456</v>
      </c>
      <c r="O1464" s="40">
        <v>32363</v>
      </c>
      <c r="P1464" s="41"/>
      <c r="Q1464" s="40">
        <v>32363</v>
      </c>
      <c r="R1464" s="41"/>
      <c r="S1464" s="41"/>
      <c r="T1464" s="41" t="s">
        <v>70</v>
      </c>
      <c r="U1464" s="41"/>
      <c r="V1464" s="41"/>
      <c r="W1464" s="40">
        <v>32363</v>
      </c>
      <c r="X1464" s="41" t="s">
        <v>70</v>
      </c>
      <c r="Y1464" s="41"/>
      <c r="Z1464" s="40"/>
      <c r="AA1464" s="41" t="s">
        <v>3456</v>
      </c>
      <c r="AB1464" s="41"/>
      <c r="AC1464" s="41"/>
      <c r="AD1464" s="40"/>
      <c r="AE1464" s="41" t="s">
        <v>3456</v>
      </c>
      <c r="AF1464" s="41" t="s">
        <v>3456</v>
      </c>
      <c r="AG1464" s="41" t="s">
        <v>70</v>
      </c>
      <c r="AH1464" s="41"/>
      <c r="AI1464" s="41" t="s">
        <v>3456</v>
      </c>
      <c r="AJ1464" s="40"/>
      <c r="AK1464" s="41" t="s">
        <v>70</v>
      </c>
      <c r="AL1464" s="40"/>
      <c r="AM1464" s="41"/>
      <c r="AN1464" s="40"/>
      <c r="AO1464" s="41" t="s">
        <v>70</v>
      </c>
      <c r="AP1464" s="41" t="s">
        <v>70</v>
      </c>
      <c r="AQ1464" s="41" t="s">
        <v>70</v>
      </c>
      <c r="AR1464" s="41" t="s">
        <v>70</v>
      </c>
      <c r="AS1464" s="41" t="s">
        <v>70</v>
      </c>
      <c r="AT1464" s="40"/>
      <c r="AU1464" s="40"/>
      <c r="AV1464" s="34" t="s">
        <v>70</v>
      </c>
      <c r="AW1464" s="34" t="s">
        <v>70</v>
      </c>
      <c r="AX1464" s="34" t="s">
        <v>133</v>
      </c>
      <c r="AY1464" s="34" t="s">
        <v>4286</v>
      </c>
      <c r="AZ1464" s="34" t="s">
        <v>64</v>
      </c>
      <c r="BA1464" s="34" t="s">
        <v>65</v>
      </c>
      <c r="BB1464" s="35">
        <v>2039</v>
      </c>
      <c r="BC1464" s="34" t="s">
        <v>66</v>
      </c>
    </row>
    <row r="1465" spans="1:55" x14ac:dyDescent="0.25">
      <c r="A1465" s="34" t="s">
        <v>517</v>
      </c>
      <c r="B1465" s="35">
        <v>64096</v>
      </c>
      <c r="C1465" s="34">
        <v>100</v>
      </c>
      <c r="D1465" s="34" t="s">
        <v>521</v>
      </c>
      <c r="E1465" s="34" t="s">
        <v>522</v>
      </c>
      <c r="F1465" s="34" t="s">
        <v>523</v>
      </c>
      <c r="G1465" s="34" t="s">
        <v>150</v>
      </c>
      <c r="H1465" s="34" t="s">
        <v>4287</v>
      </c>
      <c r="I1465" s="34" t="s">
        <v>118</v>
      </c>
      <c r="J1465" s="36">
        <v>40813</v>
      </c>
      <c r="K1465" s="36"/>
      <c r="L1465" s="34" t="s">
        <v>61</v>
      </c>
      <c r="M1465" s="40">
        <v>45267</v>
      </c>
      <c r="N1465" s="41"/>
      <c r="O1465" s="40"/>
      <c r="P1465" s="41" t="s">
        <v>3456</v>
      </c>
      <c r="Q1465" s="40"/>
      <c r="R1465" s="41" t="s">
        <v>3456</v>
      </c>
      <c r="S1465" s="41"/>
      <c r="T1465" s="41" t="s">
        <v>70</v>
      </c>
      <c r="U1465" s="41"/>
      <c r="V1465" s="41"/>
      <c r="W1465" s="40"/>
      <c r="X1465" s="41" t="s">
        <v>70</v>
      </c>
      <c r="Y1465" s="41"/>
      <c r="Z1465" s="41"/>
      <c r="AA1465" s="41"/>
      <c r="AB1465" s="41"/>
      <c r="AC1465" s="41"/>
      <c r="AD1465" s="40"/>
      <c r="AE1465" s="41"/>
      <c r="AF1465" s="41"/>
      <c r="AG1465" s="41" t="s">
        <v>70</v>
      </c>
      <c r="AH1465" s="41"/>
      <c r="AI1465" s="41"/>
      <c r="AJ1465" s="40"/>
      <c r="AK1465" s="41" t="s">
        <v>70</v>
      </c>
      <c r="AL1465" s="41"/>
      <c r="AM1465" s="41"/>
      <c r="AN1465" s="41"/>
      <c r="AO1465" s="41" t="s">
        <v>70</v>
      </c>
      <c r="AP1465" s="41" t="s">
        <v>70</v>
      </c>
      <c r="AQ1465" s="41" t="s">
        <v>70</v>
      </c>
      <c r="AR1465" s="41" t="s">
        <v>70</v>
      </c>
      <c r="AS1465" s="41" t="s">
        <v>70</v>
      </c>
      <c r="AT1465" s="41"/>
      <c r="AU1465" s="41"/>
      <c r="AV1465" s="34" t="s">
        <v>70</v>
      </c>
      <c r="AW1465" s="34" t="s">
        <v>70</v>
      </c>
      <c r="AX1465" s="34" t="s">
        <v>133</v>
      </c>
      <c r="AY1465" s="34" t="s">
        <v>4285</v>
      </c>
      <c r="AZ1465" s="34" t="s">
        <v>64</v>
      </c>
      <c r="BA1465" s="34" t="s">
        <v>65</v>
      </c>
      <c r="BB1465" s="35">
        <v>2028</v>
      </c>
      <c r="BC1465" s="34" t="s">
        <v>66</v>
      </c>
    </row>
    <row r="1466" spans="1:55" x14ac:dyDescent="0.25">
      <c r="A1466" s="34" t="s">
        <v>3098</v>
      </c>
      <c r="B1466" s="35">
        <v>66963</v>
      </c>
      <c r="C1466" s="34">
        <v>100</v>
      </c>
      <c r="D1466" s="34" t="s">
        <v>3129</v>
      </c>
      <c r="E1466" s="34" t="s">
        <v>3130</v>
      </c>
      <c r="F1466" s="34" t="s">
        <v>3131</v>
      </c>
      <c r="G1466" s="34" t="s">
        <v>155</v>
      </c>
      <c r="H1466" s="34" t="s">
        <v>208</v>
      </c>
      <c r="I1466" s="34" t="s">
        <v>1657</v>
      </c>
      <c r="J1466" s="36">
        <v>42405</v>
      </c>
      <c r="K1466" s="36"/>
      <c r="L1466" s="34" t="s">
        <v>61</v>
      </c>
      <c r="M1466" s="40"/>
      <c r="N1466" s="41"/>
      <c r="O1466" s="40"/>
      <c r="P1466" s="41" t="s">
        <v>3456</v>
      </c>
      <c r="Q1466" s="40"/>
      <c r="R1466" s="41"/>
      <c r="S1466" s="41"/>
      <c r="T1466" s="41" t="s">
        <v>70</v>
      </c>
      <c r="U1466" s="41"/>
      <c r="V1466" s="41"/>
      <c r="W1466" s="40"/>
      <c r="X1466" s="41" t="s">
        <v>70</v>
      </c>
      <c r="Y1466" s="41"/>
      <c r="Z1466" s="40"/>
      <c r="AA1466" s="41"/>
      <c r="AB1466" s="41"/>
      <c r="AC1466" s="41"/>
      <c r="AD1466" s="40"/>
      <c r="AE1466" s="41"/>
      <c r="AF1466" s="41"/>
      <c r="AG1466" s="41" t="s">
        <v>70</v>
      </c>
      <c r="AH1466" s="41"/>
      <c r="AI1466" s="41"/>
      <c r="AJ1466" s="40"/>
      <c r="AK1466" s="41" t="s">
        <v>70</v>
      </c>
      <c r="AL1466" s="40"/>
      <c r="AM1466" s="41"/>
      <c r="AN1466" s="40"/>
      <c r="AO1466" s="41" t="s">
        <v>70</v>
      </c>
      <c r="AP1466" s="41" t="s">
        <v>70</v>
      </c>
      <c r="AQ1466" s="41" t="s">
        <v>70</v>
      </c>
      <c r="AR1466" s="41" t="s">
        <v>70</v>
      </c>
      <c r="AS1466" s="41" t="s">
        <v>70</v>
      </c>
      <c r="AT1466" s="40"/>
      <c r="AU1466" s="40"/>
      <c r="AV1466" s="34" t="s">
        <v>70</v>
      </c>
      <c r="AW1466" s="34" t="s">
        <v>70</v>
      </c>
      <c r="AX1466" s="34" t="s">
        <v>133</v>
      </c>
      <c r="AY1466" s="34" t="s">
        <v>4290</v>
      </c>
      <c r="AZ1466" s="34" t="s">
        <v>64</v>
      </c>
      <c r="BA1466" s="34" t="s">
        <v>65</v>
      </c>
      <c r="BB1466" s="35">
        <v>2032</v>
      </c>
      <c r="BC1466" s="34" t="s">
        <v>119</v>
      </c>
    </row>
    <row r="1467" spans="1:55" x14ac:dyDescent="0.25">
      <c r="A1467" s="34" t="s">
        <v>2388</v>
      </c>
      <c r="B1467" s="35">
        <v>65247</v>
      </c>
      <c r="C1467" s="34">
        <v>100</v>
      </c>
      <c r="D1467" s="34" t="s">
        <v>2402</v>
      </c>
      <c r="E1467" s="34" t="s">
        <v>2403</v>
      </c>
      <c r="F1467" s="34" t="s">
        <v>2404</v>
      </c>
      <c r="G1467" s="34" t="s">
        <v>58</v>
      </c>
      <c r="H1467" s="34" t="s">
        <v>59</v>
      </c>
      <c r="I1467" s="34" t="s">
        <v>380</v>
      </c>
      <c r="J1467" s="36">
        <v>40891</v>
      </c>
      <c r="K1467" s="36"/>
      <c r="L1467" s="34" t="s">
        <v>61</v>
      </c>
      <c r="M1467" s="40"/>
      <c r="N1467" s="41"/>
      <c r="O1467" s="40"/>
      <c r="P1467" s="41"/>
      <c r="Q1467" s="40"/>
      <c r="R1467" s="41"/>
      <c r="S1467" s="41"/>
      <c r="T1467" s="41" t="s">
        <v>70</v>
      </c>
      <c r="U1467" s="41"/>
      <c r="V1467" s="41"/>
      <c r="W1467" s="40"/>
      <c r="X1467" s="41" t="s">
        <v>70</v>
      </c>
      <c r="Y1467" s="41"/>
      <c r="Z1467" s="40"/>
      <c r="AA1467" s="41"/>
      <c r="AB1467" s="41"/>
      <c r="AC1467" s="41"/>
      <c r="AD1467" s="40"/>
      <c r="AE1467" s="41"/>
      <c r="AF1467" s="41"/>
      <c r="AG1467" s="41" t="s">
        <v>70</v>
      </c>
      <c r="AH1467" s="41"/>
      <c r="AI1467" s="41"/>
      <c r="AJ1467" s="40"/>
      <c r="AK1467" s="41" t="s">
        <v>70</v>
      </c>
      <c r="AL1467" s="40"/>
      <c r="AM1467" s="41"/>
      <c r="AN1467" s="40"/>
      <c r="AO1467" s="41" t="s">
        <v>70</v>
      </c>
      <c r="AP1467" s="41" t="s">
        <v>70</v>
      </c>
      <c r="AQ1467" s="41" t="s">
        <v>70</v>
      </c>
      <c r="AR1467" s="41" t="s">
        <v>70</v>
      </c>
      <c r="AS1467" s="41" t="s">
        <v>70</v>
      </c>
      <c r="AT1467" s="40"/>
      <c r="AU1467" s="40"/>
      <c r="AV1467" s="34" t="s">
        <v>70</v>
      </c>
      <c r="AW1467" s="34" t="s">
        <v>70</v>
      </c>
      <c r="AX1467" s="34" t="s">
        <v>133</v>
      </c>
      <c r="AY1467" s="34" t="s">
        <v>4302</v>
      </c>
      <c r="AZ1467" s="34" t="s">
        <v>64</v>
      </c>
      <c r="BA1467" s="34" t="s">
        <v>65</v>
      </c>
      <c r="BB1467" s="35">
        <v>2027</v>
      </c>
      <c r="BC1467" s="34" t="s">
        <v>66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2C6FC-4028-4FC1-A466-AE7D64E342DB}">
  <dimension ref="A1:BC1730"/>
  <sheetViews>
    <sheetView topLeftCell="D1" workbookViewId="0">
      <selection activeCell="F20" sqref="F20"/>
    </sheetView>
  </sheetViews>
  <sheetFormatPr defaultRowHeight="15" x14ac:dyDescent="0.25"/>
  <cols>
    <col min="2" max="3" width="9.28515625" bestFit="1" customWidth="1"/>
    <col min="4" max="4" width="14.85546875" customWidth="1"/>
    <col min="6" max="6" width="30.5703125" customWidth="1"/>
    <col min="10" max="11" width="10.42578125" bestFit="1" customWidth="1"/>
    <col min="13" max="13" width="10.42578125" bestFit="1" customWidth="1"/>
    <col min="14" max="14" width="9.28515625" bestFit="1" customWidth="1"/>
    <col min="15" max="15" width="10.42578125" bestFit="1" customWidth="1"/>
    <col min="16" max="16" width="9.28515625" bestFit="1" customWidth="1"/>
    <col min="17" max="17" width="10.42578125" bestFit="1" customWidth="1"/>
    <col min="18" max="19" width="9.28515625" bestFit="1" customWidth="1"/>
    <col min="22" max="22" width="9.28515625" bestFit="1" customWidth="1"/>
    <col min="23" max="23" width="10.42578125" bestFit="1" customWidth="1"/>
    <col min="26" max="26" width="10.42578125" bestFit="1" customWidth="1"/>
    <col min="27" max="27" width="9.28515625" bestFit="1" customWidth="1"/>
    <col min="29" max="29" width="9.28515625" bestFit="1" customWidth="1"/>
    <col min="30" max="30" width="10.42578125" bestFit="1" customWidth="1"/>
    <col min="31" max="32" width="9.28515625" bestFit="1" customWidth="1"/>
    <col min="35" max="35" width="9.28515625" bestFit="1" customWidth="1"/>
    <col min="36" max="36" width="10.42578125" bestFit="1" customWidth="1"/>
    <col min="38" max="38" width="10.42578125" bestFit="1" customWidth="1"/>
    <col min="39" max="39" width="9.28515625" bestFit="1" customWidth="1"/>
    <col min="40" max="40" width="10.42578125" bestFit="1" customWidth="1"/>
    <col min="46" max="47" width="10.42578125" bestFit="1" customWidth="1"/>
    <col min="54" max="54" width="9.28515625" bestFit="1" customWidth="1"/>
  </cols>
  <sheetData>
    <row r="1" spans="1:55" x14ac:dyDescent="0.25">
      <c r="A1" t="s">
        <v>4279</v>
      </c>
    </row>
    <row r="2" spans="1:55" s="1" customFormat="1" x14ac:dyDescent="0.25">
      <c r="B2" s="1">
        <v>1</v>
      </c>
      <c r="C2" s="1">
        <f>B2+1</f>
        <v>2</v>
      </c>
      <c r="D2" s="1">
        <f t="shared" ref="D2:BC2" si="0">C2+1</f>
        <v>3</v>
      </c>
      <c r="E2" s="1">
        <f t="shared" si="0"/>
        <v>4</v>
      </c>
      <c r="F2" s="1">
        <f t="shared" si="0"/>
        <v>5</v>
      </c>
      <c r="G2" s="1">
        <f t="shared" si="0"/>
        <v>6</v>
      </c>
      <c r="H2" s="1">
        <f t="shared" si="0"/>
        <v>7</v>
      </c>
      <c r="I2" s="1">
        <f t="shared" si="0"/>
        <v>8</v>
      </c>
      <c r="J2" s="1">
        <f t="shared" si="0"/>
        <v>9</v>
      </c>
      <c r="K2" s="1">
        <f t="shared" si="0"/>
        <v>10</v>
      </c>
      <c r="L2" s="1">
        <f t="shared" si="0"/>
        <v>11</v>
      </c>
      <c r="M2" s="1">
        <f t="shared" si="0"/>
        <v>12</v>
      </c>
      <c r="N2" s="1">
        <f t="shared" si="0"/>
        <v>13</v>
      </c>
      <c r="O2" s="1">
        <f t="shared" si="0"/>
        <v>14</v>
      </c>
      <c r="P2" s="1">
        <f t="shared" si="0"/>
        <v>15</v>
      </c>
      <c r="Q2" s="1">
        <f t="shared" si="0"/>
        <v>16</v>
      </c>
      <c r="R2" s="1">
        <f t="shared" si="0"/>
        <v>17</v>
      </c>
      <c r="S2" s="1">
        <f t="shared" si="0"/>
        <v>18</v>
      </c>
      <c r="T2" s="1">
        <f t="shared" si="0"/>
        <v>19</v>
      </c>
      <c r="U2" s="1">
        <f t="shared" si="0"/>
        <v>20</v>
      </c>
      <c r="V2" s="1">
        <f t="shared" si="0"/>
        <v>21</v>
      </c>
      <c r="W2" s="1">
        <f t="shared" si="0"/>
        <v>22</v>
      </c>
      <c r="X2" s="1">
        <f t="shared" si="0"/>
        <v>23</v>
      </c>
      <c r="Y2" s="1">
        <f t="shared" si="0"/>
        <v>24</v>
      </c>
      <c r="Z2" s="1">
        <f t="shared" si="0"/>
        <v>25</v>
      </c>
      <c r="AA2" s="1">
        <f t="shared" si="0"/>
        <v>26</v>
      </c>
      <c r="AB2" s="1">
        <f t="shared" si="0"/>
        <v>27</v>
      </c>
      <c r="AC2" s="1">
        <f t="shared" si="0"/>
        <v>28</v>
      </c>
      <c r="AD2" s="1">
        <f t="shared" si="0"/>
        <v>29</v>
      </c>
      <c r="AE2" s="1">
        <f t="shared" si="0"/>
        <v>30</v>
      </c>
      <c r="AF2" s="1">
        <f t="shared" si="0"/>
        <v>31</v>
      </c>
      <c r="AG2" s="1">
        <f t="shared" si="0"/>
        <v>32</v>
      </c>
      <c r="AH2" s="1">
        <f t="shared" si="0"/>
        <v>33</v>
      </c>
      <c r="AI2" s="1">
        <f t="shared" si="0"/>
        <v>34</v>
      </c>
      <c r="AJ2" s="1">
        <f t="shared" si="0"/>
        <v>35</v>
      </c>
      <c r="AK2" s="1">
        <f t="shared" si="0"/>
        <v>36</v>
      </c>
      <c r="AL2" s="1">
        <f t="shared" si="0"/>
        <v>37</v>
      </c>
      <c r="AM2" s="1">
        <f t="shared" si="0"/>
        <v>38</v>
      </c>
      <c r="AN2" s="1">
        <f t="shared" si="0"/>
        <v>39</v>
      </c>
      <c r="AO2" s="1">
        <f t="shared" si="0"/>
        <v>40</v>
      </c>
      <c r="AP2" s="1">
        <f t="shared" si="0"/>
        <v>41</v>
      </c>
      <c r="AQ2" s="1">
        <f t="shared" si="0"/>
        <v>42</v>
      </c>
      <c r="AR2" s="1">
        <f t="shared" si="0"/>
        <v>43</v>
      </c>
      <c r="AS2" s="1">
        <f t="shared" si="0"/>
        <v>44</v>
      </c>
      <c r="AT2" s="1">
        <f t="shared" si="0"/>
        <v>45</v>
      </c>
      <c r="AU2" s="1">
        <f t="shared" si="0"/>
        <v>46</v>
      </c>
      <c r="AV2" s="1">
        <f t="shared" si="0"/>
        <v>47</v>
      </c>
      <c r="AW2" s="1">
        <f t="shared" si="0"/>
        <v>48</v>
      </c>
      <c r="AX2" s="1">
        <f t="shared" si="0"/>
        <v>49</v>
      </c>
      <c r="AY2" s="1">
        <f t="shared" si="0"/>
        <v>50</v>
      </c>
      <c r="AZ2" s="1">
        <f t="shared" si="0"/>
        <v>51</v>
      </c>
      <c r="BA2" s="1">
        <f t="shared" si="0"/>
        <v>52</v>
      </c>
      <c r="BB2" s="1">
        <f t="shared" si="0"/>
        <v>53</v>
      </c>
      <c r="BC2" s="1">
        <f t="shared" si="0"/>
        <v>54</v>
      </c>
    </row>
    <row r="3" spans="1:55" s="31" customFormat="1" ht="75" x14ac:dyDescent="0.25">
      <c r="A3" s="37" t="s">
        <v>1</v>
      </c>
      <c r="B3" s="37" t="s">
        <v>2</v>
      </c>
      <c r="C3" s="37" t="s">
        <v>3</v>
      </c>
      <c r="D3" s="37" t="s">
        <v>4</v>
      </c>
      <c r="E3" s="37" t="s">
        <v>5</v>
      </c>
      <c r="F3" s="37" t="s">
        <v>6</v>
      </c>
      <c r="G3" s="37" t="s">
        <v>7</v>
      </c>
      <c r="H3" s="37" t="s">
        <v>8</v>
      </c>
      <c r="I3" s="37" t="s">
        <v>9</v>
      </c>
      <c r="J3" s="37" t="s">
        <v>10</v>
      </c>
      <c r="K3" s="37" t="s">
        <v>11</v>
      </c>
      <c r="L3" s="37" t="s">
        <v>12</v>
      </c>
      <c r="M3" s="37" t="s">
        <v>13</v>
      </c>
      <c r="N3" s="37" t="s">
        <v>14</v>
      </c>
      <c r="O3" s="37" t="s">
        <v>15</v>
      </c>
      <c r="P3" s="37" t="s">
        <v>16</v>
      </c>
      <c r="Q3" s="37" t="s">
        <v>17</v>
      </c>
      <c r="R3" s="37" t="s">
        <v>18</v>
      </c>
      <c r="S3" s="37" t="s">
        <v>19</v>
      </c>
      <c r="T3" s="37" t="s">
        <v>20</v>
      </c>
      <c r="U3" s="37" t="s">
        <v>3693</v>
      </c>
      <c r="V3" s="37" t="s">
        <v>3692</v>
      </c>
      <c r="W3" s="37" t="s">
        <v>21</v>
      </c>
      <c r="X3" s="37" t="s">
        <v>22</v>
      </c>
      <c r="Y3" s="37" t="s">
        <v>23</v>
      </c>
      <c r="Z3" s="37" t="s">
        <v>24</v>
      </c>
      <c r="AA3" s="37" t="s">
        <v>25</v>
      </c>
      <c r="AB3" s="37" t="s">
        <v>26</v>
      </c>
      <c r="AC3" s="37" t="s">
        <v>27</v>
      </c>
      <c r="AD3" s="37" t="s">
        <v>28</v>
      </c>
      <c r="AE3" s="37" t="s">
        <v>29</v>
      </c>
      <c r="AF3" s="37" t="s">
        <v>30</v>
      </c>
      <c r="AG3" s="37" t="s">
        <v>31</v>
      </c>
      <c r="AH3" s="37" t="s">
        <v>32</v>
      </c>
      <c r="AI3" s="37" t="s">
        <v>33</v>
      </c>
      <c r="AJ3" s="37" t="s">
        <v>34</v>
      </c>
      <c r="AK3" s="37" t="s">
        <v>35</v>
      </c>
      <c r="AL3" s="37" t="s">
        <v>36</v>
      </c>
      <c r="AM3" s="37" t="s">
        <v>37</v>
      </c>
      <c r="AN3" s="37" t="s">
        <v>38</v>
      </c>
      <c r="AO3" s="37" t="s">
        <v>39</v>
      </c>
      <c r="AP3" s="37" t="s">
        <v>40</v>
      </c>
      <c r="AQ3" s="37" t="s">
        <v>41</v>
      </c>
      <c r="AR3" s="37" t="s">
        <v>42</v>
      </c>
      <c r="AS3" s="37" t="s">
        <v>43</v>
      </c>
      <c r="AT3" s="37" t="s">
        <v>44</v>
      </c>
      <c r="AU3" s="37" t="s">
        <v>45</v>
      </c>
      <c r="AV3" s="37" t="s">
        <v>46</v>
      </c>
      <c r="AW3" s="37" t="s">
        <v>47</v>
      </c>
      <c r="AX3" s="37" t="s">
        <v>48</v>
      </c>
      <c r="AY3" s="37" t="s">
        <v>49</v>
      </c>
      <c r="AZ3" s="37" t="s">
        <v>50</v>
      </c>
      <c r="BA3" s="37" t="s">
        <v>51</v>
      </c>
      <c r="BB3" s="37" t="s">
        <v>52</v>
      </c>
      <c r="BC3" s="37" t="s">
        <v>53</v>
      </c>
    </row>
    <row r="4" spans="1:55" x14ac:dyDescent="0.25">
      <c r="A4" s="34" t="s">
        <v>54</v>
      </c>
      <c r="B4" s="35">
        <v>78616</v>
      </c>
      <c r="C4" s="34">
        <v>42.4</v>
      </c>
      <c r="D4" s="34" t="s">
        <v>74</v>
      </c>
      <c r="E4" s="34" t="s">
        <v>75</v>
      </c>
      <c r="F4" s="34" t="s">
        <v>76</v>
      </c>
      <c r="G4" s="34" t="s">
        <v>58</v>
      </c>
      <c r="H4" s="34" t="s">
        <v>59</v>
      </c>
      <c r="I4" s="34" t="s">
        <v>77</v>
      </c>
      <c r="J4" s="36">
        <v>43636</v>
      </c>
      <c r="K4" s="34"/>
      <c r="L4" s="34" t="s">
        <v>61</v>
      </c>
      <c r="M4" s="34"/>
      <c r="N4" s="34" t="b">
        <v>0</v>
      </c>
      <c r="O4" s="34"/>
      <c r="P4" s="34" t="b">
        <v>1</v>
      </c>
      <c r="Q4" s="34"/>
      <c r="R4" s="34" t="b">
        <v>1</v>
      </c>
      <c r="S4" s="34" t="b">
        <v>0</v>
      </c>
      <c r="T4" s="34"/>
      <c r="U4" s="34"/>
      <c r="V4" s="34" t="b">
        <v>0</v>
      </c>
      <c r="W4" s="34"/>
      <c r="X4" s="34"/>
      <c r="Y4" s="34"/>
      <c r="Z4" s="34"/>
      <c r="AA4" s="34" t="b">
        <v>0</v>
      </c>
      <c r="AB4" s="34"/>
      <c r="AC4" s="34" t="b">
        <v>0</v>
      </c>
      <c r="AD4" s="34"/>
      <c r="AE4" s="34" t="b">
        <v>1</v>
      </c>
      <c r="AF4" s="34" t="b">
        <v>1</v>
      </c>
      <c r="AG4" s="34"/>
      <c r="AH4" s="34"/>
      <c r="AI4" s="34" t="b">
        <v>0</v>
      </c>
      <c r="AJ4" s="34"/>
      <c r="AK4" s="34"/>
      <c r="AL4" s="34"/>
      <c r="AM4" s="34" t="b">
        <v>0</v>
      </c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 t="s">
        <v>63</v>
      </c>
      <c r="AY4" s="34" t="s">
        <v>4285</v>
      </c>
      <c r="AZ4" s="34" t="s">
        <v>64</v>
      </c>
      <c r="BA4" s="34" t="s">
        <v>65</v>
      </c>
      <c r="BB4" s="35">
        <v>2035</v>
      </c>
      <c r="BC4" s="34" t="s">
        <v>66</v>
      </c>
    </row>
    <row r="5" spans="1:55" x14ac:dyDescent="0.25">
      <c r="A5" s="34" t="s">
        <v>54</v>
      </c>
      <c r="B5" s="35">
        <v>79137</v>
      </c>
      <c r="C5" s="34">
        <v>53.25</v>
      </c>
      <c r="D5" s="34" t="s">
        <v>82</v>
      </c>
      <c r="E5" s="34" t="s">
        <v>83</v>
      </c>
      <c r="F5" s="34" t="s">
        <v>84</v>
      </c>
      <c r="G5" s="34" t="s">
        <v>58</v>
      </c>
      <c r="H5" s="34" t="s">
        <v>59</v>
      </c>
      <c r="I5" s="34" t="s">
        <v>88</v>
      </c>
      <c r="J5" s="36">
        <v>43893</v>
      </c>
      <c r="K5" s="34"/>
      <c r="L5" s="34" t="s">
        <v>61</v>
      </c>
      <c r="M5" s="34"/>
      <c r="N5" s="34" t="b">
        <v>0</v>
      </c>
      <c r="O5" s="34"/>
      <c r="P5" s="34" t="b">
        <v>1</v>
      </c>
      <c r="Q5" s="34"/>
      <c r="R5" s="34" t="b">
        <v>1</v>
      </c>
      <c r="S5" s="34" t="b">
        <v>0</v>
      </c>
      <c r="T5" s="34"/>
      <c r="U5" s="34"/>
      <c r="V5" s="34" t="b">
        <v>0</v>
      </c>
      <c r="W5" s="34"/>
      <c r="X5" s="34"/>
      <c r="Y5" s="34"/>
      <c r="Z5" s="34"/>
      <c r="AA5" s="34" t="b">
        <v>0</v>
      </c>
      <c r="AB5" s="34"/>
      <c r="AC5" s="34" t="b">
        <v>0</v>
      </c>
      <c r="AD5" s="34"/>
      <c r="AE5" s="34" t="b">
        <v>1</v>
      </c>
      <c r="AF5" s="34" t="b">
        <v>1</v>
      </c>
      <c r="AG5" s="34"/>
      <c r="AH5" s="34"/>
      <c r="AI5" s="34" t="b">
        <v>0</v>
      </c>
      <c r="AJ5" s="34"/>
      <c r="AK5" s="34"/>
      <c r="AL5" s="34"/>
      <c r="AM5" s="34" t="b">
        <v>0</v>
      </c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 t="s">
        <v>63</v>
      </c>
      <c r="AY5" s="34" t="s">
        <v>4285</v>
      </c>
      <c r="AZ5" s="34" t="s">
        <v>64</v>
      </c>
      <c r="BA5" s="34" t="s">
        <v>65</v>
      </c>
      <c r="BB5" s="35">
        <v>2036</v>
      </c>
      <c r="BC5" s="34" t="s">
        <v>66</v>
      </c>
    </row>
    <row r="6" spans="1:55" x14ac:dyDescent="0.25">
      <c r="A6" s="34" t="s">
        <v>54</v>
      </c>
      <c r="B6" s="35">
        <v>79232</v>
      </c>
      <c r="C6" s="34">
        <v>69.349999999999994</v>
      </c>
      <c r="D6" s="34" t="s">
        <v>85</v>
      </c>
      <c r="E6" s="34" t="s">
        <v>86</v>
      </c>
      <c r="F6" s="34" t="s">
        <v>87</v>
      </c>
      <c r="G6" s="34" t="s">
        <v>58</v>
      </c>
      <c r="H6" s="34" t="s">
        <v>59</v>
      </c>
      <c r="I6" s="34" t="s">
        <v>88</v>
      </c>
      <c r="J6" s="36">
        <v>43819</v>
      </c>
      <c r="K6" s="34"/>
      <c r="L6" s="34" t="s">
        <v>61</v>
      </c>
      <c r="M6" s="34"/>
      <c r="N6" s="34" t="b">
        <v>0</v>
      </c>
      <c r="O6" s="34"/>
      <c r="P6" s="34" t="b">
        <v>1</v>
      </c>
      <c r="Q6" s="34"/>
      <c r="R6" s="34" t="b">
        <v>0</v>
      </c>
      <c r="S6" s="34" t="b">
        <v>0</v>
      </c>
      <c r="T6" s="34"/>
      <c r="U6" s="34"/>
      <c r="V6" s="34" t="b">
        <v>0</v>
      </c>
      <c r="W6" s="34"/>
      <c r="X6" s="34"/>
      <c r="Y6" s="34"/>
      <c r="Z6" s="34"/>
      <c r="AA6" s="34" t="b">
        <v>0</v>
      </c>
      <c r="AB6" s="34"/>
      <c r="AC6" s="34" t="b">
        <v>0</v>
      </c>
      <c r="AD6" s="34"/>
      <c r="AE6" s="34" t="b">
        <v>1</v>
      </c>
      <c r="AF6" s="34" t="b">
        <v>0</v>
      </c>
      <c r="AG6" s="34"/>
      <c r="AH6" s="34"/>
      <c r="AI6" s="34" t="b">
        <v>0</v>
      </c>
      <c r="AJ6" s="34"/>
      <c r="AK6" s="34"/>
      <c r="AL6" s="34"/>
      <c r="AM6" s="34" t="b">
        <v>0</v>
      </c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 t="s">
        <v>63</v>
      </c>
      <c r="AY6" s="34" t="s">
        <v>4285</v>
      </c>
      <c r="AZ6" s="34" t="s">
        <v>64</v>
      </c>
      <c r="BA6" s="34" t="s">
        <v>65</v>
      </c>
      <c r="BB6" s="35">
        <v>2035</v>
      </c>
      <c r="BC6" s="34" t="s">
        <v>66</v>
      </c>
    </row>
    <row r="7" spans="1:55" x14ac:dyDescent="0.25">
      <c r="A7" s="34" t="s">
        <v>54</v>
      </c>
      <c r="B7" s="35">
        <v>78735</v>
      </c>
      <c r="C7" s="34">
        <v>100</v>
      </c>
      <c r="D7" s="34" t="s">
        <v>78</v>
      </c>
      <c r="E7" s="34" t="s">
        <v>79</v>
      </c>
      <c r="F7" s="34" t="s">
        <v>80</v>
      </c>
      <c r="G7" s="34" t="s">
        <v>58</v>
      </c>
      <c r="H7" s="34" t="s">
        <v>59</v>
      </c>
      <c r="I7" s="34" t="s">
        <v>81</v>
      </c>
      <c r="J7" s="36">
        <v>43403</v>
      </c>
      <c r="K7" s="34"/>
      <c r="L7" s="34" t="s">
        <v>61</v>
      </c>
      <c r="M7" s="34"/>
      <c r="N7" s="34" t="b">
        <v>0</v>
      </c>
      <c r="O7" s="34"/>
      <c r="P7" s="34" t="b">
        <v>1</v>
      </c>
      <c r="Q7" s="34"/>
      <c r="R7" s="34" t="b">
        <v>0</v>
      </c>
      <c r="S7" s="34" t="b">
        <v>0</v>
      </c>
      <c r="T7" s="34"/>
      <c r="U7" s="34"/>
      <c r="V7" s="34" t="b">
        <v>0</v>
      </c>
      <c r="W7" s="34"/>
      <c r="X7" s="34"/>
      <c r="Y7" s="34"/>
      <c r="Z7" s="34"/>
      <c r="AA7" s="34" t="b">
        <v>0</v>
      </c>
      <c r="AB7" s="34"/>
      <c r="AC7" s="34" t="b">
        <v>0</v>
      </c>
      <c r="AD7" s="34"/>
      <c r="AE7" s="34" t="b">
        <v>0</v>
      </c>
      <c r="AF7" s="34" t="b">
        <v>0</v>
      </c>
      <c r="AG7" s="34"/>
      <c r="AH7" s="34"/>
      <c r="AI7" s="34" t="b">
        <v>0</v>
      </c>
      <c r="AJ7" s="34"/>
      <c r="AK7" s="34"/>
      <c r="AL7" s="34"/>
      <c r="AM7" s="34" t="b">
        <v>0</v>
      </c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 t="s">
        <v>63</v>
      </c>
      <c r="AY7" s="34" t="s">
        <v>4285</v>
      </c>
      <c r="AZ7" s="34" t="s">
        <v>64</v>
      </c>
      <c r="BA7" s="34" t="s">
        <v>65</v>
      </c>
      <c r="BB7" s="35">
        <v>2035</v>
      </c>
      <c r="BC7" s="34" t="s">
        <v>66</v>
      </c>
    </row>
    <row r="8" spans="1:55" x14ac:dyDescent="0.25">
      <c r="A8" s="34" t="s">
        <v>54</v>
      </c>
      <c r="B8" s="35">
        <v>78536</v>
      </c>
      <c r="C8" s="34">
        <v>100</v>
      </c>
      <c r="D8" s="34" t="s">
        <v>67</v>
      </c>
      <c r="E8" s="34" t="s">
        <v>68</v>
      </c>
      <c r="F8" s="34" t="s">
        <v>69</v>
      </c>
      <c r="G8" s="34" t="s">
        <v>3548</v>
      </c>
      <c r="H8" s="34" t="s">
        <v>59</v>
      </c>
      <c r="I8" s="34" t="s">
        <v>77</v>
      </c>
      <c r="J8" s="36">
        <v>43693</v>
      </c>
      <c r="K8" s="34"/>
      <c r="L8" s="34" t="s">
        <v>61</v>
      </c>
      <c r="M8" s="34"/>
      <c r="N8" s="34" t="b">
        <v>0</v>
      </c>
      <c r="O8" s="34"/>
      <c r="P8" s="34" t="b">
        <v>1</v>
      </c>
      <c r="Q8" s="34"/>
      <c r="R8" s="34" t="b">
        <v>1</v>
      </c>
      <c r="S8" s="34" t="b">
        <v>0</v>
      </c>
      <c r="T8" s="34"/>
      <c r="U8" s="34"/>
      <c r="V8" s="34" t="b">
        <v>0</v>
      </c>
      <c r="W8" s="34"/>
      <c r="X8" s="34"/>
      <c r="Y8" s="34"/>
      <c r="Z8" s="34"/>
      <c r="AA8" s="34" t="b">
        <v>0</v>
      </c>
      <c r="AB8" s="34"/>
      <c r="AC8" s="34" t="b">
        <v>0</v>
      </c>
      <c r="AD8" s="34"/>
      <c r="AE8" s="34" t="b">
        <v>0</v>
      </c>
      <c r="AF8" s="34" t="b">
        <v>0</v>
      </c>
      <c r="AG8" s="34"/>
      <c r="AH8" s="34"/>
      <c r="AI8" s="34" t="b">
        <v>0</v>
      </c>
      <c r="AJ8" s="34"/>
      <c r="AK8" s="34"/>
      <c r="AL8" s="34"/>
      <c r="AM8" s="34" t="b">
        <v>0</v>
      </c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 t="s">
        <v>63</v>
      </c>
      <c r="AY8" s="34" t="s">
        <v>4285</v>
      </c>
      <c r="AZ8" s="34" t="s">
        <v>64</v>
      </c>
      <c r="BA8" s="34" t="s">
        <v>65</v>
      </c>
      <c r="BB8" s="35">
        <v>2035</v>
      </c>
      <c r="BC8" s="34" t="s">
        <v>66</v>
      </c>
    </row>
    <row r="9" spans="1:55" x14ac:dyDescent="0.25">
      <c r="A9" s="34" t="s">
        <v>54</v>
      </c>
      <c r="B9" s="35">
        <v>78148</v>
      </c>
      <c r="C9" s="34">
        <v>100</v>
      </c>
      <c r="D9" s="34" t="s">
        <v>55</v>
      </c>
      <c r="E9" s="34" t="s">
        <v>56</v>
      </c>
      <c r="F9" s="34" t="s">
        <v>57</v>
      </c>
      <c r="G9" s="34" t="s">
        <v>58</v>
      </c>
      <c r="H9" s="34" t="s">
        <v>59</v>
      </c>
      <c r="I9" s="34" t="s">
        <v>60</v>
      </c>
      <c r="J9" s="36">
        <v>43228</v>
      </c>
      <c r="K9" s="34"/>
      <c r="L9" s="34" t="s">
        <v>61</v>
      </c>
      <c r="M9" s="34"/>
      <c r="N9" s="34" t="b">
        <v>0</v>
      </c>
      <c r="O9" s="34"/>
      <c r="P9" s="34" t="b">
        <v>1</v>
      </c>
      <c r="Q9" s="34"/>
      <c r="R9" s="34" t="b">
        <v>0</v>
      </c>
      <c r="S9" s="34" t="b">
        <v>0</v>
      </c>
      <c r="T9" s="34"/>
      <c r="U9" s="34"/>
      <c r="V9" s="34" t="b">
        <v>0</v>
      </c>
      <c r="W9" s="34"/>
      <c r="X9" s="34"/>
      <c r="Y9" s="34"/>
      <c r="Z9" s="34"/>
      <c r="AA9" s="34" t="b">
        <v>0</v>
      </c>
      <c r="AB9" s="34"/>
      <c r="AC9" s="34" t="b">
        <v>0</v>
      </c>
      <c r="AD9" s="34"/>
      <c r="AE9" s="34" t="b">
        <v>0</v>
      </c>
      <c r="AF9" s="34" t="b">
        <v>0</v>
      </c>
      <c r="AG9" s="34"/>
      <c r="AH9" s="34"/>
      <c r="AI9" s="34" t="b">
        <v>0</v>
      </c>
      <c r="AJ9" s="34"/>
      <c r="AK9" s="34"/>
      <c r="AL9" s="34"/>
      <c r="AM9" s="34" t="b">
        <v>0</v>
      </c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 t="s">
        <v>63</v>
      </c>
      <c r="AY9" s="34" t="s">
        <v>4285</v>
      </c>
      <c r="AZ9" s="34" t="s">
        <v>64</v>
      </c>
      <c r="BA9" s="34" t="s">
        <v>65</v>
      </c>
      <c r="BB9" s="35">
        <v>2033</v>
      </c>
      <c r="BC9" s="34" t="s">
        <v>66</v>
      </c>
    </row>
    <row r="10" spans="1:55" x14ac:dyDescent="0.25">
      <c r="A10" s="34" t="s">
        <v>54</v>
      </c>
      <c r="B10" s="35">
        <v>78554</v>
      </c>
      <c r="C10" s="34">
        <v>100</v>
      </c>
      <c r="D10" s="34" t="s">
        <v>4278</v>
      </c>
      <c r="E10" s="34" t="s">
        <v>72</v>
      </c>
      <c r="F10" s="34" t="s">
        <v>73</v>
      </c>
      <c r="G10" s="34" t="s">
        <v>3548</v>
      </c>
      <c r="H10" s="34" t="s">
        <v>59</v>
      </c>
      <c r="I10" s="34" t="s">
        <v>60</v>
      </c>
      <c r="J10" s="36">
        <v>43313</v>
      </c>
      <c r="K10" s="34"/>
      <c r="L10" s="34" t="s">
        <v>61</v>
      </c>
      <c r="M10" s="34"/>
      <c r="N10" s="34" t="b">
        <v>0</v>
      </c>
      <c r="O10" s="34"/>
      <c r="P10" s="34" t="b">
        <v>1</v>
      </c>
      <c r="Q10" s="34"/>
      <c r="R10" s="34" t="b">
        <v>1</v>
      </c>
      <c r="S10" s="34" t="b">
        <v>0</v>
      </c>
      <c r="T10" s="34"/>
      <c r="U10" s="34"/>
      <c r="V10" s="34" t="b">
        <v>0</v>
      </c>
      <c r="W10" s="34"/>
      <c r="X10" s="34"/>
      <c r="Y10" s="34"/>
      <c r="Z10" s="34"/>
      <c r="AA10" s="34" t="b">
        <v>0</v>
      </c>
      <c r="AB10" s="34"/>
      <c r="AC10" s="34" t="b">
        <v>0</v>
      </c>
      <c r="AD10" s="34"/>
      <c r="AE10" s="34" t="b">
        <v>0</v>
      </c>
      <c r="AF10" s="34" t="b">
        <v>0</v>
      </c>
      <c r="AG10" s="34"/>
      <c r="AH10" s="34"/>
      <c r="AI10" s="34" t="b">
        <v>0</v>
      </c>
      <c r="AJ10" s="34"/>
      <c r="AK10" s="34"/>
      <c r="AL10" s="34"/>
      <c r="AM10" s="34" t="b">
        <v>0</v>
      </c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 t="s">
        <v>63</v>
      </c>
      <c r="AY10" s="34" t="s">
        <v>4285</v>
      </c>
      <c r="AZ10" s="34" t="s">
        <v>64</v>
      </c>
      <c r="BA10" s="34" t="s">
        <v>65</v>
      </c>
      <c r="BB10" s="35">
        <v>2033</v>
      </c>
      <c r="BC10" s="34" t="s">
        <v>66</v>
      </c>
    </row>
    <row r="11" spans="1:55" x14ac:dyDescent="0.25">
      <c r="A11" s="34" t="s">
        <v>89</v>
      </c>
      <c r="B11" s="35">
        <v>79954</v>
      </c>
      <c r="C11" s="34">
        <v>8.75</v>
      </c>
      <c r="D11" s="34" t="s">
        <v>4048</v>
      </c>
      <c r="E11" s="34" t="s">
        <v>4047</v>
      </c>
      <c r="F11" s="34" t="s">
        <v>94</v>
      </c>
      <c r="G11" s="34" t="s">
        <v>3974</v>
      </c>
      <c r="H11" s="34" t="s">
        <v>59</v>
      </c>
      <c r="I11" s="34" t="s">
        <v>60</v>
      </c>
      <c r="J11" s="36">
        <v>44916</v>
      </c>
      <c r="K11" s="34"/>
      <c r="L11" s="34" t="s">
        <v>71</v>
      </c>
      <c r="M11" s="34"/>
      <c r="N11" s="34" t="b">
        <v>1</v>
      </c>
      <c r="O11" s="36">
        <v>32363</v>
      </c>
      <c r="P11" s="34" t="b">
        <v>0</v>
      </c>
      <c r="Q11" s="36">
        <v>32363</v>
      </c>
      <c r="R11" s="34" t="b">
        <v>0</v>
      </c>
      <c r="S11" s="34" t="b">
        <v>0</v>
      </c>
      <c r="T11" s="34" t="s">
        <v>70</v>
      </c>
      <c r="U11" s="34"/>
      <c r="V11" s="34" t="b">
        <v>0</v>
      </c>
      <c r="W11" s="36">
        <v>32363</v>
      </c>
      <c r="X11" s="34" t="s">
        <v>70</v>
      </c>
      <c r="Y11" s="34"/>
      <c r="Z11" s="34"/>
      <c r="AA11" s="34" t="b">
        <v>1</v>
      </c>
      <c r="AB11" s="34"/>
      <c r="AC11" s="34" t="b">
        <v>0</v>
      </c>
      <c r="AD11" s="34"/>
      <c r="AE11" s="34" t="b">
        <v>1</v>
      </c>
      <c r="AF11" s="34" t="b">
        <v>1</v>
      </c>
      <c r="AG11" s="34" t="s">
        <v>70</v>
      </c>
      <c r="AH11" s="34"/>
      <c r="AI11" s="34" t="b">
        <v>0</v>
      </c>
      <c r="AJ11" s="34"/>
      <c r="AK11" s="34" t="s">
        <v>70</v>
      </c>
      <c r="AL11" s="34"/>
      <c r="AM11" s="34" t="b">
        <v>0</v>
      </c>
      <c r="AN11" s="34"/>
      <c r="AO11" s="34" t="s">
        <v>70</v>
      </c>
      <c r="AP11" s="34"/>
      <c r="AQ11" s="34"/>
      <c r="AR11" s="34"/>
      <c r="AS11" s="34"/>
      <c r="AT11" s="34"/>
      <c r="AU11" s="34"/>
      <c r="AV11" s="34"/>
      <c r="AW11" s="34"/>
      <c r="AX11" s="34" t="s">
        <v>63</v>
      </c>
      <c r="AY11" s="34" t="s">
        <v>4286</v>
      </c>
      <c r="AZ11" s="34" t="s">
        <v>64</v>
      </c>
      <c r="BA11" s="34" t="s">
        <v>65</v>
      </c>
      <c r="BB11" s="35">
        <v>2040</v>
      </c>
      <c r="BC11" s="34" t="s">
        <v>66</v>
      </c>
    </row>
    <row r="12" spans="1:55" x14ac:dyDescent="0.25">
      <c r="A12" s="34" t="s">
        <v>89</v>
      </c>
      <c r="B12" s="35">
        <v>79232</v>
      </c>
      <c r="C12" s="34">
        <v>30.65</v>
      </c>
      <c r="D12" s="34" t="s">
        <v>85</v>
      </c>
      <c r="E12" s="34" t="s">
        <v>86</v>
      </c>
      <c r="F12" s="34" t="s">
        <v>87</v>
      </c>
      <c r="G12" s="34" t="s">
        <v>58</v>
      </c>
      <c r="H12" s="34" t="s">
        <v>59</v>
      </c>
      <c r="I12" s="34" t="s">
        <v>88</v>
      </c>
      <c r="J12" s="36">
        <v>43819</v>
      </c>
      <c r="K12" s="34"/>
      <c r="L12" s="34" t="s">
        <v>61</v>
      </c>
      <c r="M12" s="34"/>
      <c r="N12" s="34" t="b">
        <v>0</v>
      </c>
      <c r="O12" s="36"/>
      <c r="P12" s="34" t="b">
        <v>1</v>
      </c>
      <c r="Q12" s="36"/>
      <c r="R12" s="34" t="b">
        <v>0</v>
      </c>
      <c r="S12" s="34" t="b">
        <v>0</v>
      </c>
      <c r="T12" s="34" t="s">
        <v>70</v>
      </c>
      <c r="U12" s="34"/>
      <c r="V12" s="34" t="b">
        <v>0</v>
      </c>
      <c r="W12" s="36"/>
      <c r="X12" s="34" t="s">
        <v>70</v>
      </c>
      <c r="Y12" s="34"/>
      <c r="Z12" s="34"/>
      <c r="AA12" s="34" t="b">
        <v>0</v>
      </c>
      <c r="AB12" s="34"/>
      <c r="AC12" s="34" t="b">
        <v>0</v>
      </c>
      <c r="AD12" s="34"/>
      <c r="AE12" s="34" t="b">
        <v>1</v>
      </c>
      <c r="AF12" s="34" t="b">
        <v>0</v>
      </c>
      <c r="AG12" s="34" t="s">
        <v>70</v>
      </c>
      <c r="AH12" s="34"/>
      <c r="AI12" s="34" t="b">
        <v>0</v>
      </c>
      <c r="AJ12" s="34"/>
      <c r="AK12" s="34" t="s">
        <v>70</v>
      </c>
      <c r="AL12" s="34"/>
      <c r="AM12" s="34" t="b">
        <v>0</v>
      </c>
      <c r="AN12" s="34"/>
      <c r="AO12" s="34" t="s">
        <v>70</v>
      </c>
      <c r="AP12" s="34"/>
      <c r="AQ12" s="34"/>
      <c r="AR12" s="34"/>
      <c r="AS12" s="34"/>
      <c r="AT12" s="34"/>
      <c r="AU12" s="34"/>
      <c r="AV12" s="34"/>
      <c r="AW12" s="34"/>
      <c r="AX12" s="34" t="s">
        <v>63</v>
      </c>
      <c r="AY12" s="34" t="s">
        <v>4286</v>
      </c>
      <c r="AZ12" s="34" t="s">
        <v>64</v>
      </c>
      <c r="BA12" s="34" t="s">
        <v>65</v>
      </c>
      <c r="BB12" s="35">
        <v>2035</v>
      </c>
      <c r="BC12" s="34" t="s">
        <v>66</v>
      </c>
    </row>
    <row r="13" spans="1:55" x14ac:dyDescent="0.25">
      <c r="A13" s="34" t="s">
        <v>89</v>
      </c>
      <c r="B13" s="35">
        <v>79137</v>
      </c>
      <c r="C13" s="34">
        <v>46.75</v>
      </c>
      <c r="D13" s="34" t="s">
        <v>82</v>
      </c>
      <c r="E13" s="34" t="s">
        <v>83</v>
      </c>
      <c r="F13" s="34" t="s">
        <v>84</v>
      </c>
      <c r="G13" s="34" t="s">
        <v>58</v>
      </c>
      <c r="H13" s="34" t="s">
        <v>59</v>
      </c>
      <c r="I13" s="34" t="s">
        <v>88</v>
      </c>
      <c r="J13" s="36">
        <v>43893</v>
      </c>
      <c r="K13" s="34"/>
      <c r="L13" s="34" t="s">
        <v>61</v>
      </c>
      <c r="M13" s="34"/>
      <c r="N13" s="34" t="b">
        <v>0</v>
      </c>
      <c r="O13" s="36"/>
      <c r="P13" s="34" t="b">
        <v>1</v>
      </c>
      <c r="Q13" s="36"/>
      <c r="R13" s="34" t="b">
        <v>1</v>
      </c>
      <c r="S13" s="34" t="b">
        <v>0</v>
      </c>
      <c r="T13" s="34" t="s">
        <v>70</v>
      </c>
      <c r="U13" s="34"/>
      <c r="V13" s="34" t="b">
        <v>0</v>
      </c>
      <c r="W13" s="36"/>
      <c r="X13" s="34" t="s">
        <v>70</v>
      </c>
      <c r="Y13" s="34"/>
      <c r="Z13" s="34"/>
      <c r="AA13" s="34" t="b">
        <v>0</v>
      </c>
      <c r="AB13" s="34"/>
      <c r="AC13" s="34" t="b">
        <v>0</v>
      </c>
      <c r="AD13" s="34"/>
      <c r="AE13" s="34" t="b">
        <v>1</v>
      </c>
      <c r="AF13" s="34" t="b">
        <v>1</v>
      </c>
      <c r="AG13" s="34" t="s">
        <v>70</v>
      </c>
      <c r="AH13" s="34"/>
      <c r="AI13" s="34" t="b">
        <v>0</v>
      </c>
      <c r="AJ13" s="34"/>
      <c r="AK13" s="34" t="s">
        <v>70</v>
      </c>
      <c r="AL13" s="34"/>
      <c r="AM13" s="34" t="b">
        <v>0</v>
      </c>
      <c r="AN13" s="34"/>
      <c r="AO13" s="34" t="s">
        <v>70</v>
      </c>
      <c r="AP13" s="34"/>
      <c r="AQ13" s="34"/>
      <c r="AR13" s="34"/>
      <c r="AS13" s="34"/>
      <c r="AT13" s="34"/>
      <c r="AU13" s="34"/>
      <c r="AV13" s="34"/>
      <c r="AW13" s="34"/>
      <c r="AX13" s="34" t="s">
        <v>63</v>
      </c>
      <c r="AY13" s="34" t="s">
        <v>4286</v>
      </c>
      <c r="AZ13" s="34" t="s">
        <v>64</v>
      </c>
      <c r="BA13" s="34" t="s">
        <v>65</v>
      </c>
      <c r="BB13" s="35">
        <v>2036</v>
      </c>
      <c r="BC13" s="34" t="s">
        <v>66</v>
      </c>
    </row>
    <row r="14" spans="1:55" x14ac:dyDescent="0.25">
      <c r="A14" s="34" t="s">
        <v>89</v>
      </c>
      <c r="B14" s="35">
        <v>79141</v>
      </c>
      <c r="C14" s="34">
        <v>93.4</v>
      </c>
      <c r="D14" s="34" t="s">
        <v>92</v>
      </c>
      <c r="E14" s="34" t="s">
        <v>93</v>
      </c>
      <c r="F14" s="34" t="s">
        <v>94</v>
      </c>
      <c r="G14" s="34" t="s">
        <v>3974</v>
      </c>
      <c r="H14" s="34" t="s">
        <v>59</v>
      </c>
      <c r="I14" s="34" t="s">
        <v>60</v>
      </c>
      <c r="J14" s="36">
        <v>43795</v>
      </c>
      <c r="K14" s="34"/>
      <c r="L14" s="34" t="s">
        <v>61</v>
      </c>
      <c r="M14" s="34"/>
      <c r="N14" s="34" t="b">
        <v>0</v>
      </c>
      <c r="O14" s="36"/>
      <c r="P14" s="34" t="b">
        <v>1</v>
      </c>
      <c r="Q14" s="36"/>
      <c r="R14" s="34" t="b">
        <v>0</v>
      </c>
      <c r="S14" s="34" t="b">
        <v>0</v>
      </c>
      <c r="T14" s="34" t="s">
        <v>70</v>
      </c>
      <c r="U14" s="34"/>
      <c r="V14" s="34" t="b">
        <v>0</v>
      </c>
      <c r="W14" s="36"/>
      <c r="X14" s="34" t="s">
        <v>70</v>
      </c>
      <c r="Y14" s="34"/>
      <c r="Z14" s="34"/>
      <c r="AA14" s="34" t="b">
        <v>0</v>
      </c>
      <c r="AB14" s="34"/>
      <c r="AC14" s="34" t="b">
        <v>0</v>
      </c>
      <c r="AD14" s="34"/>
      <c r="AE14" s="34" t="b">
        <v>0</v>
      </c>
      <c r="AF14" s="34" t="b">
        <v>0</v>
      </c>
      <c r="AG14" s="34" t="s">
        <v>70</v>
      </c>
      <c r="AH14" s="34"/>
      <c r="AI14" s="34" t="b">
        <v>0</v>
      </c>
      <c r="AJ14" s="34"/>
      <c r="AK14" s="34" t="s">
        <v>70</v>
      </c>
      <c r="AL14" s="34"/>
      <c r="AM14" s="34" t="b">
        <v>0</v>
      </c>
      <c r="AN14" s="34"/>
      <c r="AO14" s="34" t="s">
        <v>70</v>
      </c>
      <c r="AP14" s="34"/>
      <c r="AQ14" s="34"/>
      <c r="AR14" s="34"/>
      <c r="AS14" s="34"/>
      <c r="AT14" s="34"/>
      <c r="AU14" s="34"/>
      <c r="AV14" s="34"/>
      <c r="AW14" s="34"/>
      <c r="AX14" s="34" t="s">
        <v>63</v>
      </c>
      <c r="AY14" s="34" t="s">
        <v>4286</v>
      </c>
      <c r="AZ14" s="34" t="s">
        <v>64</v>
      </c>
      <c r="BA14" s="34" t="s">
        <v>65</v>
      </c>
      <c r="BB14" s="35">
        <v>2036</v>
      </c>
      <c r="BC14" s="34" t="s">
        <v>66</v>
      </c>
    </row>
    <row r="15" spans="1:55" x14ac:dyDescent="0.25">
      <c r="A15" s="34" t="s">
        <v>89</v>
      </c>
      <c r="B15" s="35">
        <v>78812</v>
      </c>
      <c r="C15" s="34">
        <v>100</v>
      </c>
      <c r="D15" s="34" t="s">
        <v>90</v>
      </c>
      <c r="E15" s="34" t="s">
        <v>91</v>
      </c>
      <c r="F15" s="34" t="s">
        <v>73</v>
      </c>
      <c r="G15" s="34" t="s">
        <v>3548</v>
      </c>
      <c r="H15" s="34" t="s">
        <v>59</v>
      </c>
      <c r="I15" s="34" t="s">
        <v>60</v>
      </c>
      <c r="J15" s="36">
        <v>43675</v>
      </c>
      <c r="K15" s="34"/>
      <c r="L15" s="34" t="s">
        <v>61</v>
      </c>
      <c r="M15" s="34"/>
      <c r="N15" s="34" t="b">
        <v>0</v>
      </c>
      <c r="O15" s="36"/>
      <c r="P15" s="34" t="b">
        <v>1</v>
      </c>
      <c r="Q15" s="36"/>
      <c r="R15" s="34" t="b">
        <v>1</v>
      </c>
      <c r="S15" s="34" t="b">
        <v>0</v>
      </c>
      <c r="T15" s="34" t="s">
        <v>70</v>
      </c>
      <c r="U15" s="34"/>
      <c r="V15" s="34" t="b">
        <v>0</v>
      </c>
      <c r="W15" s="36"/>
      <c r="X15" s="34" t="s">
        <v>70</v>
      </c>
      <c r="Y15" s="34"/>
      <c r="Z15" s="34"/>
      <c r="AA15" s="34" t="b">
        <v>0</v>
      </c>
      <c r="AB15" s="34"/>
      <c r="AC15" s="34" t="b">
        <v>0</v>
      </c>
      <c r="AD15" s="34"/>
      <c r="AE15" s="34" t="b">
        <v>1</v>
      </c>
      <c r="AF15" s="34" t="b">
        <v>1</v>
      </c>
      <c r="AG15" s="34" t="s">
        <v>70</v>
      </c>
      <c r="AH15" s="34"/>
      <c r="AI15" s="34" t="b">
        <v>0</v>
      </c>
      <c r="AJ15" s="34"/>
      <c r="AK15" s="34" t="s">
        <v>70</v>
      </c>
      <c r="AL15" s="34"/>
      <c r="AM15" s="34" t="b">
        <v>0</v>
      </c>
      <c r="AN15" s="34"/>
      <c r="AO15" s="34" t="s">
        <v>70</v>
      </c>
      <c r="AP15" s="34"/>
      <c r="AQ15" s="34"/>
      <c r="AR15" s="34"/>
      <c r="AS15" s="34"/>
      <c r="AT15" s="34"/>
      <c r="AU15" s="34"/>
      <c r="AV15" s="34"/>
      <c r="AW15" s="34"/>
      <c r="AX15" s="34" t="s">
        <v>63</v>
      </c>
      <c r="AY15" s="34" t="s">
        <v>4286</v>
      </c>
      <c r="AZ15" s="34" t="s">
        <v>64</v>
      </c>
      <c r="BA15" s="34" t="s">
        <v>65</v>
      </c>
      <c r="BB15" s="35">
        <v>2035</v>
      </c>
      <c r="BC15" s="34" t="s">
        <v>66</v>
      </c>
    </row>
    <row r="16" spans="1:55" x14ac:dyDescent="0.25">
      <c r="A16" s="34" t="s">
        <v>95</v>
      </c>
      <c r="B16" s="35">
        <v>67988</v>
      </c>
      <c r="C16" s="34">
        <v>100</v>
      </c>
      <c r="D16" s="34" t="s">
        <v>115</v>
      </c>
      <c r="E16" s="34" t="s">
        <v>116</v>
      </c>
      <c r="F16" s="34" t="s">
        <v>117</v>
      </c>
      <c r="G16" s="34" t="s">
        <v>4109</v>
      </c>
      <c r="H16" s="34" t="s">
        <v>4287</v>
      </c>
      <c r="I16" s="34" t="s">
        <v>118</v>
      </c>
      <c r="J16" s="36">
        <v>43040</v>
      </c>
      <c r="K16" s="34"/>
      <c r="L16" s="34" t="s">
        <v>61</v>
      </c>
      <c r="M16" s="36">
        <v>45267</v>
      </c>
      <c r="N16" s="34" t="b">
        <v>0</v>
      </c>
      <c r="O16" s="36"/>
      <c r="P16" s="34" t="b">
        <v>1</v>
      </c>
      <c r="Q16" s="36"/>
      <c r="R16" s="34" t="b">
        <v>0</v>
      </c>
      <c r="S16" s="34" t="b">
        <v>0</v>
      </c>
      <c r="T16" s="34" t="s">
        <v>70</v>
      </c>
      <c r="U16" s="34"/>
      <c r="V16" s="34" t="b">
        <v>0</v>
      </c>
      <c r="W16" s="36"/>
      <c r="X16" s="34" t="s">
        <v>70</v>
      </c>
      <c r="Y16" s="34"/>
      <c r="Z16" s="34"/>
      <c r="AA16" s="34" t="b">
        <v>0</v>
      </c>
      <c r="AB16" s="34"/>
      <c r="AC16" s="34" t="b">
        <v>0</v>
      </c>
      <c r="AD16" s="34"/>
      <c r="AE16" s="34" t="b">
        <v>0</v>
      </c>
      <c r="AF16" s="34" t="b">
        <v>0</v>
      </c>
      <c r="AG16" s="34" t="s">
        <v>70</v>
      </c>
      <c r="AH16" s="34"/>
      <c r="AI16" s="34" t="b">
        <v>0</v>
      </c>
      <c r="AJ16" s="34"/>
      <c r="AK16" s="34" t="s">
        <v>70</v>
      </c>
      <c r="AL16" s="34"/>
      <c r="AM16" s="34" t="b">
        <v>0</v>
      </c>
      <c r="AN16" s="34"/>
      <c r="AO16" s="34" t="s">
        <v>70</v>
      </c>
      <c r="AP16" s="34"/>
      <c r="AQ16" s="34"/>
      <c r="AR16" s="34"/>
      <c r="AS16" s="34"/>
      <c r="AT16" s="34"/>
      <c r="AU16" s="34"/>
      <c r="AV16" s="34"/>
      <c r="AW16" s="34"/>
      <c r="AX16" s="34" t="s">
        <v>63</v>
      </c>
      <c r="AY16" s="34" t="s">
        <v>4288</v>
      </c>
      <c r="AZ16" s="34" t="s">
        <v>64</v>
      </c>
      <c r="BA16" s="34" t="s">
        <v>65</v>
      </c>
      <c r="BB16" s="35">
        <v>2033</v>
      </c>
      <c r="BC16" s="34" t="s">
        <v>119</v>
      </c>
    </row>
    <row r="17" spans="1:55" x14ac:dyDescent="0.25">
      <c r="A17" s="34" t="s">
        <v>95</v>
      </c>
      <c r="B17" s="35">
        <v>67604</v>
      </c>
      <c r="C17" s="34">
        <v>100</v>
      </c>
      <c r="D17" s="34" t="s">
        <v>104</v>
      </c>
      <c r="E17" s="34" t="s">
        <v>105</v>
      </c>
      <c r="F17" s="34" t="s">
        <v>4013</v>
      </c>
      <c r="G17" s="34" t="s">
        <v>3521</v>
      </c>
      <c r="H17" s="34" t="s">
        <v>4287</v>
      </c>
      <c r="I17" s="34" t="s">
        <v>102</v>
      </c>
      <c r="J17" s="36">
        <v>42712</v>
      </c>
      <c r="K17" s="34"/>
      <c r="L17" s="34" t="s">
        <v>61</v>
      </c>
      <c r="M17" s="36"/>
      <c r="N17" s="34" t="b">
        <v>0</v>
      </c>
      <c r="O17" s="36"/>
      <c r="P17" s="34" t="b">
        <v>1</v>
      </c>
      <c r="Q17" s="36"/>
      <c r="R17" s="34" t="b">
        <v>0</v>
      </c>
      <c r="S17" s="34" t="b">
        <v>0</v>
      </c>
      <c r="T17" s="34" t="s">
        <v>70</v>
      </c>
      <c r="U17" s="34"/>
      <c r="V17" s="34" t="b">
        <v>0</v>
      </c>
      <c r="W17" s="36"/>
      <c r="X17" s="34" t="s">
        <v>70</v>
      </c>
      <c r="Y17" s="34"/>
      <c r="Z17" s="34"/>
      <c r="AA17" s="34" t="b">
        <v>0</v>
      </c>
      <c r="AB17" s="34"/>
      <c r="AC17" s="34" t="b">
        <v>0</v>
      </c>
      <c r="AD17" s="34"/>
      <c r="AE17" s="34" t="b">
        <v>0</v>
      </c>
      <c r="AF17" s="34" t="b">
        <v>0</v>
      </c>
      <c r="AG17" s="34" t="s">
        <v>70</v>
      </c>
      <c r="AH17" s="34"/>
      <c r="AI17" s="34" t="b">
        <v>0</v>
      </c>
      <c r="AJ17" s="34"/>
      <c r="AK17" s="34" t="s">
        <v>70</v>
      </c>
      <c r="AL17" s="34"/>
      <c r="AM17" s="34" t="b">
        <v>0</v>
      </c>
      <c r="AN17" s="34"/>
      <c r="AO17" s="34" t="s">
        <v>70</v>
      </c>
      <c r="AP17" s="34"/>
      <c r="AQ17" s="34"/>
      <c r="AR17" s="34"/>
      <c r="AS17" s="34"/>
      <c r="AT17" s="34"/>
      <c r="AU17" s="34"/>
      <c r="AV17" s="34"/>
      <c r="AW17" s="34"/>
      <c r="AX17" s="34" t="s">
        <v>63</v>
      </c>
      <c r="AY17" s="34" t="s">
        <v>4288</v>
      </c>
      <c r="AZ17" s="34" t="s">
        <v>64</v>
      </c>
      <c r="BA17" s="34" t="s">
        <v>65</v>
      </c>
      <c r="BB17" s="35">
        <v>2032</v>
      </c>
      <c r="BC17" s="34" t="s">
        <v>66</v>
      </c>
    </row>
    <row r="18" spans="1:55" x14ac:dyDescent="0.25">
      <c r="A18" s="34" t="s">
        <v>95</v>
      </c>
      <c r="B18" s="35">
        <v>67909</v>
      </c>
      <c r="C18" s="34">
        <v>100</v>
      </c>
      <c r="D18" s="34" t="s">
        <v>106</v>
      </c>
      <c r="E18" s="34" t="s">
        <v>107</v>
      </c>
      <c r="F18" s="34" t="s">
        <v>108</v>
      </c>
      <c r="G18" s="34" t="s">
        <v>3521</v>
      </c>
      <c r="H18" s="34" t="s">
        <v>4287</v>
      </c>
      <c r="I18" s="34" t="s">
        <v>109</v>
      </c>
      <c r="J18" s="36">
        <v>43483</v>
      </c>
      <c r="K18" s="34"/>
      <c r="L18" s="34" t="s">
        <v>61</v>
      </c>
      <c r="M18" s="36">
        <v>45268</v>
      </c>
      <c r="N18" s="34" t="b">
        <v>0</v>
      </c>
      <c r="O18" s="36"/>
      <c r="P18" s="34" t="b">
        <v>1</v>
      </c>
      <c r="Q18" s="36"/>
      <c r="R18" s="34" t="b">
        <v>0</v>
      </c>
      <c r="S18" s="34" t="b">
        <v>0</v>
      </c>
      <c r="T18" s="34" t="s">
        <v>70</v>
      </c>
      <c r="U18" s="34"/>
      <c r="V18" s="34" t="b">
        <v>0</v>
      </c>
      <c r="W18" s="36"/>
      <c r="X18" s="34" t="s">
        <v>70</v>
      </c>
      <c r="Y18" s="34"/>
      <c r="Z18" s="34"/>
      <c r="AA18" s="34" t="b">
        <v>0</v>
      </c>
      <c r="AB18" s="34"/>
      <c r="AC18" s="34" t="b">
        <v>0</v>
      </c>
      <c r="AD18" s="34"/>
      <c r="AE18" s="34" t="b">
        <v>0</v>
      </c>
      <c r="AF18" s="34" t="b">
        <v>0</v>
      </c>
      <c r="AG18" s="34" t="s">
        <v>70</v>
      </c>
      <c r="AH18" s="34"/>
      <c r="AI18" s="34" t="b">
        <v>0</v>
      </c>
      <c r="AJ18" s="34"/>
      <c r="AK18" s="34" t="s">
        <v>70</v>
      </c>
      <c r="AL18" s="34"/>
      <c r="AM18" s="34" t="b">
        <v>0</v>
      </c>
      <c r="AN18" s="34"/>
      <c r="AO18" s="34" t="s">
        <v>70</v>
      </c>
      <c r="AP18" s="34"/>
      <c r="AQ18" s="34"/>
      <c r="AR18" s="34"/>
      <c r="AS18" s="34"/>
      <c r="AT18" s="34"/>
      <c r="AU18" s="34"/>
      <c r="AV18" s="34"/>
      <c r="AW18" s="34"/>
      <c r="AX18" s="34" t="s">
        <v>63</v>
      </c>
      <c r="AY18" s="34" t="s">
        <v>4288</v>
      </c>
      <c r="AZ18" s="34" t="s">
        <v>64</v>
      </c>
      <c r="BA18" s="34" t="s">
        <v>65</v>
      </c>
      <c r="BB18" s="35">
        <v>2034</v>
      </c>
      <c r="BC18" s="34" t="s">
        <v>110</v>
      </c>
    </row>
    <row r="19" spans="1:55" x14ac:dyDescent="0.25">
      <c r="A19" s="34" t="s">
        <v>95</v>
      </c>
      <c r="B19" s="35">
        <v>67602</v>
      </c>
      <c r="C19" s="34">
        <v>100</v>
      </c>
      <c r="D19" s="34" t="s">
        <v>100</v>
      </c>
      <c r="E19" s="34" t="s">
        <v>101</v>
      </c>
      <c r="F19" s="34" t="s">
        <v>4013</v>
      </c>
      <c r="G19" s="34" t="s">
        <v>3521</v>
      </c>
      <c r="H19" s="34" t="s">
        <v>4287</v>
      </c>
      <c r="I19" s="34" t="s">
        <v>102</v>
      </c>
      <c r="J19" s="36">
        <v>42787</v>
      </c>
      <c r="K19" s="34"/>
      <c r="L19" s="34" t="s">
        <v>61</v>
      </c>
      <c r="M19" s="36"/>
      <c r="N19" s="34" t="b">
        <v>0</v>
      </c>
      <c r="O19" s="36"/>
      <c r="P19" s="34" t="b">
        <v>1</v>
      </c>
      <c r="Q19" s="36"/>
      <c r="R19" s="34" t="b">
        <v>0</v>
      </c>
      <c r="S19" s="34" t="b">
        <v>0</v>
      </c>
      <c r="T19" s="34" t="s">
        <v>70</v>
      </c>
      <c r="U19" s="34"/>
      <c r="V19" s="34" t="b">
        <v>0</v>
      </c>
      <c r="W19" s="36"/>
      <c r="X19" s="34" t="s">
        <v>70</v>
      </c>
      <c r="Y19" s="34"/>
      <c r="Z19" s="34"/>
      <c r="AA19" s="34" t="b">
        <v>0</v>
      </c>
      <c r="AB19" s="34"/>
      <c r="AC19" s="34" t="b">
        <v>0</v>
      </c>
      <c r="AD19" s="34"/>
      <c r="AE19" s="34" t="b">
        <v>0</v>
      </c>
      <c r="AF19" s="34" t="b">
        <v>0</v>
      </c>
      <c r="AG19" s="34" t="s">
        <v>70</v>
      </c>
      <c r="AH19" s="34"/>
      <c r="AI19" s="34" t="b">
        <v>0</v>
      </c>
      <c r="AJ19" s="34"/>
      <c r="AK19" s="34" t="s">
        <v>70</v>
      </c>
      <c r="AL19" s="34"/>
      <c r="AM19" s="34" t="b">
        <v>0</v>
      </c>
      <c r="AN19" s="34"/>
      <c r="AO19" s="34" t="s">
        <v>70</v>
      </c>
      <c r="AP19" s="34"/>
      <c r="AQ19" s="34"/>
      <c r="AR19" s="34"/>
      <c r="AS19" s="34"/>
      <c r="AT19" s="34"/>
      <c r="AU19" s="34"/>
      <c r="AV19" s="34"/>
      <c r="AW19" s="34"/>
      <c r="AX19" s="34" t="s">
        <v>63</v>
      </c>
      <c r="AY19" s="34" t="s">
        <v>4288</v>
      </c>
      <c r="AZ19" s="34" t="s">
        <v>64</v>
      </c>
      <c r="BA19" s="34" t="s">
        <v>65</v>
      </c>
      <c r="BB19" s="35">
        <v>2032</v>
      </c>
      <c r="BC19" s="34" t="s">
        <v>103</v>
      </c>
    </row>
    <row r="20" spans="1:55" x14ac:dyDescent="0.25">
      <c r="A20" s="34" t="s">
        <v>95</v>
      </c>
      <c r="B20" s="35">
        <v>67302</v>
      </c>
      <c r="C20" s="34">
        <v>100</v>
      </c>
      <c r="D20" s="34" t="s">
        <v>96</v>
      </c>
      <c r="E20" s="34" t="s">
        <v>97</v>
      </c>
      <c r="F20" s="34" t="s">
        <v>98</v>
      </c>
      <c r="G20" s="34" t="s">
        <v>99</v>
      </c>
      <c r="H20" s="34" t="s">
        <v>4287</v>
      </c>
      <c r="I20" s="34" t="s">
        <v>3501</v>
      </c>
      <c r="J20" s="36">
        <v>42845</v>
      </c>
      <c r="K20" s="34"/>
      <c r="L20" s="34" t="s">
        <v>61</v>
      </c>
      <c r="M20" s="36"/>
      <c r="N20" s="34" t="b">
        <v>0</v>
      </c>
      <c r="O20" s="36"/>
      <c r="P20" s="34" t="b">
        <v>1</v>
      </c>
      <c r="Q20" s="36"/>
      <c r="R20" s="34" t="b">
        <v>0</v>
      </c>
      <c r="S20" s="34" t="b">
        <v>0</v>
      </c>
      <c r="T20" s="34" t="s">
        <v>70</v>
      </c>
      <c r="U20" s="34"/>
      <c r="V20" s="34" t="b">
        <v>0</v>
      </c>
      <c r="W20" s="36"/>
      <c r="X20" s="34" t="s">
        <v>70</v>
      </c>
      <c r="Y20" s="34"/>
      <c r="Z20" s="34"/>
      <c r="AA20" s="34" t="b">
        <v>0</v>
      </c>
      <c r="AB20" s="34"/>
      <c r="AC20" s="34" t="b">
        <v>0</v>
      </c>
      <c r="AD20" s="34"/>
      <c r="AE20" s="34" t="b">
        <v>0</v>
      </c>
      <c r="AF20" s="34" t="b">
        <v>0</v>
      </c>
      <c r="AG20" s="34" t="s">
        <v>70</v>
      </c>
      <c r="AH20" s="34"/>
      <c r="AI20" s="34" t="b">
        <v>0</v>
      </c>
      <c r="AJ20" s="34"/>
      <c r="AK20" s="34" t="s">
        <v>70</v>
      </c>
      <c r="AL20" s="34"/>
      <c r="AM20" s="34" t="b">
        <v>0</v>
      </c>
      <c r="AN20" s="34"/>
      <c r="AO20" s="34" t="s">
        <v>70</v>
      </c>
      <c r="AP20" s="34"/>
      <c r="AQ20" s="34"/>
      <c r="AR20" s="34"/>
      <c r="AS20" s="34"/>
      <c r="AT20" s="34"/>
      <c r="AU20" s="34"/>
      <c r="AV20" s="34"/>
      <c r="AW20" s="34"/>
      <c r="AX20" s="34" t="s">
        <v>63</v>
      </c>
      <c r="AY20" s="34" t="s">
        <v>4288</v>
      </c>
      <c r="AZ20" s="34" t="s">
        <v>64</v>
      </c>
      <c r="BA20" s="34" t="s">
        <v>65</v>
      </c>
      <c r="BB20" s="35">
        <v>2032</v>
      </c>
      <c r="BC20" s="34" t="s">
        <v>66</v>
      </c>
    </row>
    <row r="21" spans="1:55" x14ac:dyDescent="0.25">
      <c r="A21" s="34" t="s">
        <v>95</v>
      </c>
      <c r="B21" s="35">
        <v>67980</v>
      </c>
      <c r="C21" s="34">
        <v>100</v>
      </c>
      <c r="D21" s="34" t="s">
        <v>111</v>
      </c>
      <c r="E21" s="34" t="s">
        <v>112</v>
      </c>
      <c r="F21" s="34" t="s">
        <v>113</v>
      </c>
      <c r="G21" s="34" t="s">
        <v>3500</v>
      </c>
      <c r="H21" s="34" t="s">
        <v>4287</v>
      </c>
      <c r="I21" s="34" t="s">
        <v>114</v>
      </c>
      <c r="J21" s="36">
        <v>42877</v>
      </c>
      <c r="K21" s="34"/>
      <c r="L21" s="34" t="s">
        <v>61</v>
      </c>
      <c r="M21" s="36"/>
      <c r="N21" s="34" t="b">
        <v>0</v>
      </c>
      <c r="O21" s="36"/>
      <c r="P21" s="34" t="b">
        <v>1</v>
      </c>
      <c r="Q21" s="36"/>
      <c r="R21" s="34" t="b">
        <v>0</v>
      </c>
      <c r="S21" s="34" t="b">
        <v>0</v>
      </c>
      <c r="T21" s="34" t="s">
        <v>70</v>
      </c>
      <c r="U21" s="34"/>
      <c r="V21" s="34" t="b">
        <v>0</v>
      </c>
      <c r="W21" s="36"/>
      <c r="X21" s="34" t="s">
        <v>70</v>
      </c>
      <c r="Y21" s="34"/>
      <c r="Z21" s="34"/>
      <c r="AA21" s="34" t="b">
        <v>0</v>
      </c>
      <c r="AB21" s="34"/>
      <c r="AC21" s="34" t="b">
        <v>0</v>
      </c>
      <c r="AD21" s="34"/>
      <c r="AE21" s="34" t="b">
        <v>1</v>
      </c>
      <c r="AF21" s="34" t="b">
        <v>0</v>
      </c>
      <c r="AG21" s="34" t="s">
        <v>70</v>
      </c>
      <c r="AH21" s="34"/>
      <c r="AI21" s="34" t="b">
        <v>0</v>
      </c>
      <c r="AJ21" s="34"/>
      <c r="AK21" s="34" t="s">
        <v>70</v>
      </c>
      <c r="AL21" s="34"/>
      <c r="AM21" s="34" t="b">
        <v>0</v>
      </c>
      <c r="AN21" s="34"/>
      <c r="AO21" s="34" t="s">
        <v>70</v>
      </c>
      <c r="AP21" s="34"/>
      <c r="AQ21" s="34"/>
      <c r="AR21" s="34"/>
      <c r="AS21" s="34"/>
      <c r="AT21" s="34"/>
      <c r="AU21" s="34"/>
      <c r="AV21" s="34"/>
      <c r="AW21" s="34"/>
      <c r="AX21" s="34" t="s">
        <v>63</v>
      </c>
      <c r="AY21" s="34" t="s">
        <v>4288</v>
      </c>
      <c r="AZ21" s="34" t="s">
        <v>64</v>
      </c>
      <c r="BA21" s="34" t="s">
        <v>65</v>
      </c>
      <c r="BB21" s="35">
        <v>2034</v>
      </c>
      <c r="BC21" s="34" t="s">
        <v>66</v>
      </c>
    </row>
    <row r="22" spans="1:55" x14ac:dyDescent="0.25">
      <c r="A22" s="34" t="s">
        <v>120</v>
      </c>
      <c r="B22" s="35">
        <v>79184</v>
      </c>
      <c r="C22" s="34">
        <v>100</v>
      </c>
      <c r="D22" s="34" t="s">
        <v>4277</v>
      </c>
      <c r="E22" s="34" t="s">
        <v>125</v>
      </c>
      <c r="F22" s="34" t="s">
        <v>4013</v>
      </c>
      <c r="G22" s="34" t="s">
        <v>150</v>
      </c>
      <c r="H22" s="34" t="s">
        <v>4287</v>
      </c>
      <c r="I22" s="34" t="s">
        <v>102</v>
      </c>
      <c r="J22" s="36">
        <v>43829</v>
      </c>
      <c r="K22" s="34"/>
      <c r="L22" s="34" t="s">
        <v>61</v>
      </c>
      <c r="M22" s="36">
        <v>45268</v>
      </c>
      <c r="N22" s="34" t="b">
        <v>0</v>
      </c>
      <c r="O22" s="36"/>
      <c r="P22" s="34" t="b">
        <v>1</v>
      </c>
      <c r="Q22" s="36"/>
      <c r="R22" s="34" t="b">
        <v>0</v>
      </c>
      <c r="S22" s="34" t="b">
        <v>0</v>
      </c>
      <c r="T22" s="34" t="s">
        <v>70</v>
      </c>
      <c r="U22" s="34"/>
      <c r="V22" s="34" t="b">
        <v>0</v>
      </c>
      <c r="W22" s="36"/>
      <c r="X22" s="34" t="s">
        <v>70</v>
      </c>
      <c r="Y22" s="34"/>
      <c r="Z22" s="34"/>
      <c r="AA22" s="34" t="b">
        <v>0</v>
      </c>
      <c r="AB22" s="34"/>
      <c r="AC22" s="34" t="b">
        <v>0</v>
      </c>
      <c r="AD22" s="34"/>
      <c r="AE22" s="34" t="b">
        <v>0</v>
      </c>
      <c r="AF22" s="34" t="b">
        <v>0</v>
      </c>
      <c r="AG22" s="34" t="s">
        <v>70</v>
      </c>
      <c r="AH22" s="34"/>
      <c r="AI22" s="34" t="b">
        <v>0</v>
      </c>
      <c r="AJ22" s="34"/>
      <c r="AK22" s="34" t="s">
        <v>70</v>
      </c>
      <c r="AL22" s="34"/>
      <c r="AM22" s="34" t="b">
        <v>0</v>
      </c>
      <c r="AN22" s="34"/>
      <c r="AO22" s="34" t="s">
        <v>70</v>
      </c>
      <c r="AP22" s="34"/>
      <c r="AQ22" s="34"/>
      <c r="AR22" s="34"/>
      <c r="AS22" s="34"/>
      <c r="AT22" s="34"/>
      <c r="AU22" s="34"/>
      <c r="AV22" s="34"/>
      <c r="AW22" s="34"/>
      <c r="AX22" s="34" t="s">
        <v>63</v>
      </c>
      <c r="AY22" s="34" t="s">
        <v>4289</v>
      </c>
      <c r="AZ22" s="34" t="s">
        <v>64</v>
      </c>
      <c r="BA22" s="34" t="s">
        <v>65</v>
      </c>
      <c r="BB22" s="35">
        <v>2035</v>
      </c>
      <c r="BC22" s="34" t="s">
        <v>126</v>
      </c>
    </row>
    <row r="23" spans="1:55" x14ac:dyDescent="0.25">
      <c r="A23" s="34" t="s">
        <v>120</v>
      </c>
      <c r="B23" s="35">
        <v>79667</v>
      </c>
      <c r="C23" s="34">
        <v>100</v>
      </c>
      <c r="D23" s="34" t="s">
        <v>3691</v>
      </c>
      <c r="E23" s="34" t="s">
        <v>3690</v>
      </c>
      <c r="F23" s="34" t="s">
        <v>108</v>
      </c>
      <c r="G23" s="34" t="s">
        <v>3521</v>
      </c>
      <c r="H23" s="34" t="s">
        <v>4287</v>
      </c>
      <c r="I23" s="34" t="s">
        <v>109</v>
      </c>
      <c r="J23" s="36">
        <v>44243</v>
      </c>
      <c r="K23" s="34"/>
      <c r="L23" s="34" t="s">
        <v>61</v>
      </c>
      <c r="M23" s="36"/>
      <c r="N23" s="34" t="b">
        <v>1</v>
      </c>
      <c r="O23" s="36"/>
      <c r="P23" s="34" t="b">
        <v>1</v>
      </c>
      <c r="Q23" s="36"/>
      <c r="R23" s="34" t="b">
        <v>1</v>
      </c>
      <c r="S23" s="34" t="b">
        <v>1</v>
      </c>
      <c r="T23" s="34" t="s">
        <v>70</v>
      </c>
      <c r="U23" s="34"/>
      <c r="V23" s="34" t="b">
        <v>0</v>
      </c>
      <c r="W23" s="36"/>
      <c r="X23" s="34" t="s">
        <v>70</v>
      </c>
      <c r="Y23" s="34"/>
      <c r="Z23" s="34"/>
      <c r="AA23" s="34" t="b">
        <v>0</v>
      </c>
      <c r="AB23" s="34"/>
      <c r="AC23" s="34" t="b">
        <v>0</v>
      </c>
      <c r="AD23" s="34"/>
      <c r="AE23" s="34" t="b">
        <v>1</v>
      </c>
      <c r="AF23" s="34" t="b">
        <v>1</v>
      </c>
      <c r="AG23" s="34" t="s">
        <v>70</v>
      </c>
      <c r="AH23" s="34"/>
      <c r="AI23" s="34" t="b">
        <v>0</v>
      </c>
      <c r="AJ23" s="34"/>
      <c r="AK23" s="34" t="s">
        <v>70</v>
      </c>
      <c r="AL23" s="34"/>
      <c r="AM23" s="34" t="b">
        <v>0</v>
      </c>
      <c r="AN23" s="34"/>
      <c r="AO23" s="34" t="s">
        <v>70</v>
      </c>
      <c r="AP23" s="34"/>
      <c r="AQ23" s="34"/>
      <c r="AR23" s="34"/>
      <c r="AS23" s="34"/>
      <c r="AT23" s="34"/>
      <c r="AU23" s="34"/>
      <c r="AV23" s="34"/>
      <c r="AW23" s="34"/>
      <c r="AX23" s="34" t="s">
        <v>63</v>
      </c>
      <c r="AY23" s="34" t="s">
        <v>4289</v>
      </c>
      <c r="AZ23" s="34" t="s">
        <v>64</v>
      </c>
      <c r="BA23" s="34" t="s">
        <v>65</v>
      </c>
      <c r="BB23" s="35">
        <v>2036</v>
      </c>
      <c r="BC23" s="34" t="s">
        <v>119</v>
      </c>
    </row>
    <row r="24" spans="1:55" x14ac:dyDescent="0.25">
      <c r="A24" s="34" t="s">
        <v>120</v>
      </c>
      <c r="B24" s="35">
        <v>79183</v>
      </c>
      <c r="C24" s="34">
        <v>100</v>
      </c>
      <c r="D24" s="34" t="s">
        <v>123</v>
      </c>
      <c r="E24" s="34" t="s">
        <v>124</v>
      </c>
      <c r="F24" s="34" t="s">
        <v>4013</v>
      </c>
      <c r="G24" s="34" t="s">
        <v>3521</v>
      </c>
      <c r="H24" s="34" t="s">
        <v>4287</v>
      </c>
      <c r="I24" s="34" t="s">
        <v>102</v>
      </c>
      <c r="J24" s="36">
        <v>43889</v>
      </c>
      <c r="K24" s="34"/>
      <c r="L24" s="34" t="s">
        <v>61</v>
      </c>
      <c r="M24" s="36"/>
      <c r="N24" s="34" t="b">
        <v>0</v>
      </c>
      <c r="O24" s="36"/>
      <c r="P24" s="34" t="b">
        <v>1</v>
      </c>
      <c r="Q24" s="36"/>
      <c r="R24" s="34" t="b">
        <v>0</v>
      </c>
      <c r="S24" s="34" t="b">
        <v>0</v>
      </c>
      <c r="T24" s="34" t="s">
        <v>70</v>
      </c>
      <c r="U24" s="34"/>
      <c r="V24" s="34" t="b">
        <v>0</v>
      </c>
      <c r="W24" s="36"/>
      <c r="X24" s="34" t="s">
        <v>70</v>
      </c>
      <c r="Y24" s="34"/>
      <c r="Z24" s="34"/>
      <c r="AA24" s="34" t="b">
        <v>0</v>
      </c>
      <c r="AB24" s="34"/>
      <c r="AC24" s="34" t="b">
        <v>0</v>
      </c>
      <c r="AD24" s="34"/>
      <c r="AE24" s="34" t="b">
        <v>0</v>
      </c>
      <c r="AF24" s="34" t="b">
        <v>0</v>
      </c>
      <c r="AG24" s="34" t="s">
        <v>70</v>
      </c>
      <c r="AH24" s="34"/>
      <c r="AI24" s="34" t="b">
        <v>0</v>
      </c>
      <c r="AJ24" s="34"/>
      <c r="AK24" s="34" t="s">
        <v>70</v>
      </c>
      <c r="AL24" s="34"/>
      <c r="AM24" s="34" t="b">
        <v>0</v>
      </c>
      <c r="AN24" s="34"/>
      <c r="AO24" s="34" t="s">
        <v>70</v>
      </c>
      <c r="AP24" s="34"/>
      <c r="AQ24" s="34"/>
      <c r="AR24" s="34"/>
      <c r="AS24" s="34"/>
      <c r="AT24" s="34"/>
      <c r="AU24" s="34"/>
      <c r="AV24" s="34"/>
      <c r="AW24" s="34"/>
      <c r="AX24" s="34" t="s">
        <v>63</v>
      </c>
      <c r="AY24" s="34" t="s">
        <v>4289</v>
      </c>
      <c r="AZ24" s="34" t="s">
        <v>64</v>
      </c>
      <c r="BA24" s="34" t="s">
        <v>65</v>
      </c>
      <c r="BB24" s="35">
        <v>2036</v>
      </c>
      <c r="BC24" s="34" t="s">
        <v>66</v>
      </c>
    </row>
    <row r="25" spans="1:55" x14ac:dyDescent="0.25">
      <c r="A25" s="34" t="s">
        <v>120</v>
      </c>
      <c r="B25" s="35">
        <v>79007</v>
      </c>
      <c r="C25" s="34">
        <v>100</v>
      </c>
      <c r="D25" s="34" t="s">
        <v>121</v>
      </c>
      <c r="E25" s="34" t="s">
        <v>122</v>
      </c>
      <c r="F25" s="34" t="s">
        <v>108</v>
      </c>
      <c r="G25" s="34" t="s">
        <v>150</v>
      </c>
      <c r="H25" s="34" t="s">
        <v>4287</v>
      </c>
      <c r="I25" s="34" t="s">
        <v>109</v>
      </c>
      <c r="J25" s="36">
        <v>43852</v>
      </c>
      <c r="K25" s="34"/>
      <c r="L25" s="34" t="s">
        <v>61</v>
      </c>
      <c r="M25" s="36">
        <v>45268</v>
      </c>
      <c r="N25" s="34" t="b">
        <v>0</v>
      </c>
      <c r="O25" s="36"/>
      <c r="P25" s="34" t="b">
        <v>1</v>
      </c>
      <c r="Q25" s="36"/>
      <c r="R25" s="34" t="b">
        <v>0</v>
      </c>
      <c r="S25" s="34" t="b">
        <v>0</v>
      </c>
      <c r="T25" s="34" t="s">
        <v>70</v>
      </c>
      <c r="U25" s="34"/>
      <c r="V25" s="34" t="b">
        <v>0</v>
      </c>
      <c r="W25" s="36"/>
      <c r="X25" s="34" t="s">
        <v>70</v>
      </c>
      <c r="Y25" s="34"/>
      <c r="Z25" s="34"/>
      <c r="AA25" s="34" t="b">
        <v>0</v>
      </c>
      <c r="AB25" s="34"/>
      <c r="AC25" s="34" t="b">
        <v>0</v>
      </c>
      <c r="AD25" s="34"/>
      <c r="AE25" s="34" t="b">
        <v>0</v>
      </c>
      <c r="AF25" s="34" t="b">
        <v>0</v>
      </c>
      <c r="AG25" s="34" t="s">
        <v>70</v>
      </c>
      <c r="AH25" s="34"/>
      <c r="AI25" s="34" t="b">
        <v>0</v>
      </c>
      <c r="AJ25" s="34"/>
      <c r="AK25" s="34" t="s">
        <v>70</v>
      </c>
      <c r="AL25" s="34"/>
      <c r="AM25" s="34" t="b">
        <v>0</v>
      </c>
      <c r="AN25" s="34"/>
      <c r="AO25" s="34" t="s">
        <v>70</v>
      </c>
      <c r="AP25" s="34"/>
      <c r="AQ25" s="34"/>
      <c r="AR25" s="34"/>
      <c r="AS25" s="34"/>
      <c r="AT25" s="34"/>
      <c r="AU25" s="34"/>
      <c r="AV25" s="34"/>
      <c r="AW25" s="34"/>
      <c r="AX25" s="34" t="s">
        <v>63</v>
      </c>
      <c r="AY25" s="34" t="s">
        <v>4289</v>
      </c>
      <c r="AZ25" s="34" t="s">
        <v>64</v>
      </c>
      <c r="BA25" s="34" t="s">
        <v>65</v>
      </c>
      <c r="BB25" s="35">
        <v>2036</v>
      </c>
      <c r="BC25" s="34" t="s">
        <v>110</v>
      </c>
    </row>
    <row r="26" spans="1:55" x14ac:dyDescent="0.25">
      <c r="A26" s="34" t="s">
        <v>127</v>
      </c>
      <c r="B26" s="35">
        <v>63080</v>
      </c>
      <c r="C26" s="34">
        <v>100</v>
      </c>
      <c r="D26" s="34" t="s">
        <v>128</v>
      </c>
      <c r="E26" s="34" t="s">
        <v>129</v>
      </c>
      <c r="F26" s="34" t="s">
        <v>130</v>
      </c>
      <c r="G26" s="34" t="s">
        <v>131</v>
      </c>
      <c r="H26" s="34" t="s">
        <v>59</v>
      </c>
      <c r="I26" s="34" t="s">
        <v>132</v>
      </c>
      <c r="J26" s="36">
        <v>39266</v>
      </c>
      <c r="K26" s="36">
        <v>45200</v>
      </c>
      <c r="L26" s="34" t="s">
        <v>71</v>
      </c>
      <c r="M26" s="36"/>
      <c r="N26" s="34" t="b">
        <v>1</v>
      </c>
      <c r="O26" s="36"/>
      <c r="P26" s="34" t="b">
        <v>0</v>
      </c>
      <c r="Q26" s="36"/>
      <c r="R26" s="34" t="b">
        <v>0</v>
      </c>
      <c r="S26" s="34" t="b">
        <v>0</v>
      </c>
      <c r="T26" s="34" t="s">
        <v>70</v>
      </c>
      <c r="U26" s="34"/>
      <c r="V26" s="34" t="b">
        <v>0</v>
      </c>
      <c r="W26" s="36">
        <v>32363</v>
      </c>
      <c r="X26" s="34" t="s">
        <v>70</v>
      </c>
      <c r="Y26" s="34"/>
      <c r="Z26" s="34"/>
      <c r="AA26" s="34" t="b">
        <v>0</v>
      </c>
      <c r="AB26" s="34"/>
      <c r="AC26" s="34" t="b">
        <v>0</v>
      </c>
      <c r="AD26" s="34"/>
      <c r="AE26" s="34" t="b">
        <v>1</v>
      </c>
      <c r="AF26" s="34" t="b">
        <v>1</v>
      </c>
      <c r="AG26" s="34" t="s">
        <v>70</v>
      </c>
      <c r="AH26" s="34"/>
      <c r="AI26" s="34" t="b">
        <v>0</v>
      </c>
      <c r="AJ26" s="34"/>
      <c r="AK26" s="34" t="s">
        <v>70</v>
      </c>
      <c r="AL26" s="34"/>
      <c r="AM26" s="34" t="b">
        <v>0</v>
      </c>
      <c r="AN26" s="34"/>
      <c r="AO26" s="34" t="s">
        <v>70</v>
      </c>
      <c r="AP26" s="34"/>
      <c r="AQ26" s="34"/>
      <c r="AR26" s="34"/>
      <c r="AS26" s="34"/>
      <c r="AT26" s="34"/>
      <c r="AU26" s="34"/>
      <c r="AV26" s="34"/>
      <c r="AW26" s="34"/>
      <c r="AX26" s="34" t="s">
        <v>133</v>
      </c>
      <c r="AY26" s="34" t="s">
        <v>4285</v>
      </c>
      <c r="AZ26" s="34" t="s">
        <v>464</v>
      </c>
      <c r="BA26" s="34" t="s">
        <v>465</v>
      </c>
      <c r="BB26" s="35">
        <v>2023</v>
      </c>
      <c r="BC26" s="34" t="s">
        <v>119</v>
      </c>
    </row>
    <row r="27" spans="1:55" x14ac:dyDescent="0.25">
      <c r="A27" s="34" t="s">
        <v>134</v>
      </c>
      <c r="B27" s="35">
        <v>64397</v>
      </c>
      <c r="C27" s="34">
        <v>51</v>
      </c>
      <c r="D27" s="34" t="s">
        <v>239</v>
      </c>
      <c r="E27" s="34" t="s">
        <v>240</v>
      </c>
      <c r="F27" s="34" t="s">
        <v>241</v>
      </c>
      <c r="G27" s="34" t="s">
        <v>131</v>
      </c>
      <c r="H27" s="34" t="s">
        <v>59</v>
      </c>
      <c r="I27" s="34" t="s">
        <v>242</v>
      </c>
      <c r="J27" s="36">
        <v>40178</v>
      </c>
      <c r="K27" s="36"/>
      <c r="L27" s="34" t="s">
        <v>61</v>
      </c>
      <c r="M27" s="36"/>
      <c r="N27" s="34" t="b">
        <v>0</v>
      </c>
      <c r="O27" s="36"/>
      <c r="P27" s="34" t="b">
        <v>0</v>
      </c>
      <c r="Q27" s="36"/>
      <c r="R27" s="34" t="b">
        <v>0</v>
      </c>
      <c r="S27" s="34" t="b">
        <v>0</v>
      </c>
      <c r="T27" s="34" t="s">
        <v>70</v>
      </c>
      <c r="U27" s="34"/>
      <c r="V27" s="34" t="b">
        <v>0</v>
      </c>
      <c r="W27" s="36"/>
      <c r="X27" s="34" t="s">
        <v>70</v>
      </c>
      <c r="Y27" s="34"/>
      <c r="Z27" s="34"/>
      <c r="AA27" s="34" t="b">
        <v>0</v>
      </c>
      <c r="AB27" s="34"/>
      <c r="AC27" s="34" t="b">
        <v>0</v>
      </c>
      <c r="AD27" s="34"/>
      <c r="AE27" s="34" t="b">
        <v>1</v>
      </c>
      <c r="AF27" s="34" t="b">
        <v>1</v>
      </c>
      <c r="AG27" s="34" t="s">
        <v>70</v>
      </c>
      <c r="AH27" s="34"/>
      <c r="AI27" s="34" t="b">
        <v>0</v>
      </c>
      <c r="AJ27" s="34"/>
      <c r="AK27" s="34" t="s">
        <v>70</v>
      </c>
      <c r="AL27" s="34"/>
      <c r="AM27" s="34" t="b">
        <v>0</v>
      </c>
      <c r="AN27" s="34"/>
      <c r="AO27" s="34" t="s">
        <v>70</v>
      </c>
      <c r="AP27" s="34"/>
      <c r="AQ27" s="34"/>
      <c r="AR27" s="34"/>
      <c r="AS27" s="34"/>
      <c r="AT27" s="34"/>
      <c r="AU27" s="34"/>
      <c r="AV27" s="34"/>
      <c r="AW27" s="34"/>
      <c r="AX27" s="34" t="s">
        <v>133</v>
      </c>
      <c r="AY27" s="34" t="s">
        <v>4290</v>
      </c>
      <c r="AZ27" s="34" t="s">
        <v>64</v>
      </c>
      <c r="BA27" s="34" t="s">
        <v>65</v>
      </c>
      <c r="BB27" s="35">
        <v>2025</v>
      </c>
      <c r="BC27" s="34" t="s">
        <v>103</v>
      </c>
    </row>
    <row r="28" spans="1:55" x14ac:dyDescent="0.25">
      <c r="A28" s="34" t="s">
        <v>134</v>
      </c>
      <c r="B28" s="35">
        <v>64361</v>
      </c>
      <c r="C28" s="34">
        <v>85</v>
      </c>
      <c r="D28" s="34" t="s">
        <v>228</v>
      </c>
      <c r="E28" s="34" t="s">
        <v>229</v>
      </c>
      <c r="F28" s="34" t="s">
        <v>228</v>
      </c>
      <c r="G28" s="34" t="s">
        <v>230</v>
      </c>
      <c r="H28" s="34" t="s">
        <v>59</v>
      </c>
      <c r="I28" s="34" t="s">
        <v>231</v>
      </c>
      <c r="J28" s="36">
        <v>40317</v>
      </c>
      <c r="K28" s="36"/>
      <c r="L28" s="34" t="s">
        <v>61</v>
      </c>
      <c r="M28" s="36"/>
      <c r="N28" s="34" t="b">
        <v>0</v>
      </c>
      <c r="O28" s="36"/>
      <c r="P28" s="34" t="b">
        <v>0</v>
      </c>
      <c r="Q28" s="36"/>
      <c r="R28" s="34" t="b">
        <v>0</v>
      </c>
      <c r="S28" s="34" t="b">
        <v>0</v>
      </c>
      <c r="T28" s="34" t="s">
        <v>70</v>
      </c>
      <c r="U28" s="34"/>
      <c r="V28" s="34" t="b">
        <v>0</v>
      </c>
      <c r="W28" s="36"/>
      <c r="X28" s="34" t="s">
        <v>70</v>
      </c>
      <c r="Y28" s="34"/>
      <c r="Z28" s="34"/>
      <c r="AA28" s="34" t="b">
        <v>0</v>
      </c>
      <c r="AB28" s="34"/>
      <c r="AC28" s="34" t="b">
        <v>0</v>
      </c>
      <c r="AD28" s="34"/>
      <c r="AE28" s="34" t="b">
        <v>1</v>
      </c>
      <c r="AF28" s="34" t="b">
        <v>0</v>
      </c>
      <c r="AG28" s="34" t="s">
        <v>70</v>
      </c>
      <c r="AH28" s="34"/>
      <c r="AI28" s="34" t="b">
        <v>0</v>
      </c>
      <c r="AJ28" s="34"/>
      <c r="AK28" s="34" t="s">
        <v>70</v>
      </c>
      <c r="AL28" s="34"/>
      <c r="AM28" s="34" t="b">
        <v>0</v>
      </c>
      <c r="AN28" s="34"/>
      <c r="AO28" s="34" t="s">
        <v>70</v>
      </c>
      <c r="AP28" s="34"/>
      <c r="AQ28" s="34"/>
      <c r="AR28" s="34"/>
      <c r="AS28" s="34"/>
      <c r="AT28" s="34"/>
      <c r="AU28" s="34"/>
      <c r="AV28" s="34"/>
      <c r="AW28" s="34"/>
      <c r="AX28" s="34" t="s">
        <v>133</v>
      </c>
      <c r="AY28" s="34" t="s">
        <v>4290</v>
      </c>
      <c r="AZ28" s="34" t="s">
        <v>64</v>
      </c>
      <c r="BA28" s="34" t="s">
        <v>65</v>
      </c>
      <c r="BB28" s="35">
        <v>2025</v>
      </c>
      <c r="BC28" s="34" t="s">
        <v>66</v>
      </c>
    </row>
    <row r="29" spans="1:55" x14ac:dyDescent="0.25">
      <c r="A29" s="34" t="s">
        <v>134</v>
      </c>
      <c r="B29" s="35">
        <v>63723</v>
      </c>
      <c r="C29" s="34">
        <v>85</v>
      </c>
      <c r="D29" s="34" t="s">
        <v>152</v>
      </c>
      <c r="E29" s="34" t="s">
        <v>4179</v>
      </c>
      <c r="F29" s="34" t="s">
        <v>154</v>
      </c>
      <c r="G29" s="34" t="s">
        <v>155</v>
      </c>
      <c r="H29" s="34" t="s">
        <v>208</v>
      </c>
      <c r="I29" s="34" t="s">
        <v>156</v>
      </c>
      <c r="J29" s="36">
        <v>40417</v>
      </c>
      <c r="K29" s="36"/>
      <c r="L29" s="34" t="s">
        <v>61</v>
      </c>
      <c r="M29" s="36"/>
      <c r="N29" s="34" t="b">
        <v>0</v>
      </c>
      <c r="O29" s="36"/>
      <c r="P29" s="34" t="b">
        <v>0</v>
      </c>
      <c r="Q29" s="36"/>
      <c r="R29" s="34" t="b">
        <v>0</v>
      </c>
      <c r="S29" s="34" t="b">
        <v>0</v>
      </c>
      <c r="T29" s="34" t="s">
        <v>70</v>
      </c>
      <c r="U29" s="34"/>
      <c r="V29" s="34" t="b">
        <v>0</v>
      </c>
      <c r="W29" s="36"/>
      <c r="X29" s="34" t="s">
        <v>70</v>
      </c>
      <c r="Y29" s="34"/>
      <c r="Z29" s="34"/>
      <c r="AA29" s="34" t="b">
        <v>0</v>
      </c>
      <c r="AB29" s="34"/>
      <c r="AC29" s="34" t="b">
        <v>0</v>
      </c>
      <c r="AD29" s="34"/>
      <c r="AE29" s="34" t="b">
        <v>0</v>
      </c>
      <c r="AF29" s="34" t="b">
        <v>0</v>
      </c>
      <c r="AG29" s="34" t="s">
        <v>70</v>
      </c>
      <c r="AH29" s="34"/>
      <c r="AI29" s="34" t="b">
        <v>0</v>
      </c>
      <c r="AJ29" s="34"/>
      <c r="AK29" s="34" t="s">
        <v>70</v>
      </c>
      <c r="AL29" s="34"/>
      <c r="AM29" s="34" t="b">
        <v>0</v>
      </c>
      <c r="AN29" s="34"/>
      <c r="AO29" s="34" t="s">
        <v>70</v>
      </c>
      <c r="AP29" s="34"/>
      <c r="AQ29" s="34"/>
      <c r="AR29" s="34"/>
      <c r="AS29" s="34"/>
      <c r="AT29" s="34"/>
      <c r="AU29" s="34"/>
      <c r="AV29" s="34"/>
      <c r="AW29" s="34"/>
      <c r="AX29" s="34" t="s">
        <v>133</v>
      </c>
      <c r="AY29" s="34" t="s">
        <v>4290</v>
      </c>
      <c r="AZ29" s="34" t="s">
        <v>64</v>
      </c>
      <c r="BA29" s="34" t="s">
        <v>65</v>
      </c>
      <c r="BB29" s="35">
        <v>2026</v>
      </c>
      <c r="BC29" s="34" t="s">
        <v>66</v>
      </c>
    </row>
    <row r="30" spans="1:55" x14ac:dyDescent="0.25">
      <c r="A30" s="34" t="s">
        <v>134</v>
      </c>
      <c r="B30" s="35">
        <v>64381</v>
      </c>
      <c r="C30" s="34">
        <v>85</v>
      </c>
      <c r="D30" s="34" t="s">
        <v>236</v>
      </c>
      <c r="E30" s="34" t="s">
        <v>237</v>
      </c>
      <c r="F30" s="34" t="s">
        <v>4149</v>
      </c>
      <c r="G30" s="34" t="s">
        <v>234</v>
      </c>
      <c r="H30" s="34" t="s">
        <v>144</v>
      </c>
      <c r="I30" s="34" t="s">
        <v>238</v>
      </c>
      <c r="J30" s="36">
        <v>40283</v>
      </c>
      <c r="K30" s="36"/>
      <c r="L30" s="34" t="s">
        <v>61</v>
      </c>
      <c r="M30" s="36"/>
      <c r="N30" s="34" t="b">
        <v>0</v>
      </c>
      <c r="O30" s="36"/>
      <c r="P30" s="34" t="b">
        <v>0</v>
      </c>
      <c r="Q30" s="36"/>
      <c r="R30" s="34" t="b">
        <v>0</v>
      </c>
      <c r="S30" s="34" t="b">
        <v>0</v>
      </c>
      <c r="T30" s="34" t="s">
        <v>70</v>
      </c>
      <c r="U30" s="34"/>
      <c r="V30" s="34" t="b">
        <v>0</v>
      </c>
      <c r="W30" s="36"/>
      <c r="X30" s="34" t="s">
        <v>70</v>
      </c>
      <c r="Y30" s="34"/>
      <c r="Z30" s="34"/>
      <c r="AA30" s="34" t="b">
        <v>0</v>
      </c>
      <c r="AB30" s="34"/>
      <c r="AC30" s="34" t="b">
        <v>0</v>
      </c>
      <c r="AD30" s="34"/>
      <c r="AE30" s="34" t="b">
        <v>1</v>
      </c>
      <c r="AF30" s="34" t="b">
        <v>0</v>
      </c>
      <c r="AG30" s="34" t="s">
        <v>70</v>
      </c>
      <c r="AH30" s="34"/>
      <c r="AI30" s="34" t="b">
        <v>0</v>
      </c>
      <c r="AJ30" s="34"/>
      <c r="AK30" s="34" t="s">
        <v>70</v>
      </c>
      <c r="AL30" s="34"/>
      <c r="AM30" s="34" t="b">
        <v>0</v>
      </c>
      <c r="AN30" s="34"/>
      <c r="AO30" s="34" t="s">
        <v>70</v>
      </c>
      <c r="AP30" s="34"/>
      <c r="AQ30" s="34"/>
      <c r="AR30" s="34"/>
      <c r="AS30" s="34"/>
      <c r="AT30" s="34"/>
      <c r="AU30" s="34"/>
      <c r="AV30" s="34"/>
      <c r="AW30" s="34"/>
      <c r="AX30" s="34" t="s">
        <v>133</v>
      </c>
      <c r="AY30" s="34" t="s">
        <v>4290</v>
      </c>
      <c r="AZ30" s="34" t="s">
        <v>64</v>
      </c>
      <c r="BA30" s="34" t="s">
        <v>65</v>
      </c>
      <c r="BB30" s="35">
        <v>2026</v>
      </c>
      <c r="BC30" s="34" t="s">
        <v>66</v>
      </c>
    </row>
    <row r="31" spans="1:55" x14ac:dyDescent="0.25">
      <c r="A31" s="34" t="s">
        <v>134</v>
      </c>
      <c r="B31" s="35">
        <v>64056</v>
      </c>
      <c r="C31" s="34">
        <v>85</v>
      </c>
      <c r="D31" s="34" t="s">
        <v>170</v>
      </c>
      <c r="E31" s="34" t="s">
        <v>171</v>
      </c>
      <c r="F31" s="34" t="s">
        <v>172</v>
      </c>
      <c r="G31" s="34" t="s">
        <v>173</v>
      </c>
      <c r="H31" s="34" t="s">
        <v>144</v>
      </c>
      <c r="I31" s="34" t="s">
        <v>174</v>
      </c>
      <c r="J31" s="36">
        <v>40204</v>
      </c>
      <c r="K31" s="36"/>
      <c r="L31" s="34" t="s">
        <v>61</v>
      </c>
      <c r="M31" s="36">
        <v>45271</v>
      </c>
      <c r="N31" s="34" t="b">
        <v>0</v>
      </c>
      <c r="O31" s="36"/>
      <c r="P31" s="34" t="b">
        <v>0</v>
      </c>
      <c r="Q31" s="36"/>
      <c r="R31" s="34" t="b">
        <v>1</v>
      </c>
      <c r="S31" s="34" t="b">
        <v>0</v>
      </c>
      <c r="T31" s="34" t="s">
        <v>70</v>
      </c>
      <c r="U31" s="34"/>
      <c r="V31" s="34" t="b">
        <v>0</v>
      </c>
      <c r="W31" s="36"/>
      <c r="X31" s="34" t="s">
        <v>70</v>
      </c>
      <c r="Y31" s="34"/>
      <c r="Z31" s="34"/>
      <c r="AA31" s="34" t="b">
        <v>0</v>
      </c>
      <c r="AB31" s="34"/>
      <c r="AC31" s="34" t="b">
        <v>0</v>
      </c>
      <c r="AD31" s="34"/>
      <c r="AE31" s="34" t="b">
        <v>1</v>
      </c>
      <c r="AF31" s="34" t="b">
        <v>1</v>
      </c>
      <c r="AG31" s="34" t="s">
        <v>70</v>
      </c>
      <c r="AH31" s="34"/>
      <c r="AI31" s="34" t="b">
        <v>0</v>
      </c>
      <c r="AJ31" s="34"/>
      <c r="AK31" s="34" t="s">
        <v>70</v>
      </c>
      <c r="AL31" s="34"/>
      <c r="AM31" s="34" t="b">
        <v>0</v>
      </c>
      <c r="AN31" s="34"/>
      <c r="AO31" s="34" t="s">
        <v>70</v>
      </c>
      <c r="AP31" s="34"/>
      <c r="AQ31" s="34"/>
      <c r="AR31" s="34"/>
      <c r="AS31" s="34"/>
      <c r="AT31" s="34"/>
      <c r="AU31" s="34"/>
      <c r="AV31" s="34"/>
      <c r="AW31" s="34"/>
      <c r="AX31" s="34" t="s">
        <v>133</v>
      </c>
      <c r="AY31" s="34" t="s">
        <v>4290</v>
      </c>
      <c r="AZ31" s="34" t="s">
        <v>64</v>
      </c>
      <c r="BA31" s="34" t="s">
        <v>65</v>
      </c>
      <c r="BB31" s="35">
        <v>2026</v>
      </c>
      <c r="BC31" s="34" t="s">
        <v>66</v>
      </c>
    </row>
    <row r="32" spans="1:55" x14ac:dyDescent="0.25">
      <c r="A32" s="34" t="s">
        <v>134</v>
      </c>
      <c r="B32" s="35">
        <v>64421</v>
      </c>
      <c r="C32" s="34">
        <v>85</v>
      </c>
      <c r="D32" s="34" t="s">
        <v>245</v>
      </c>
      <c r="E32" s="34" t="s">
        <v>246</v>
      </c>
      <c r="F32" s="34" t="s">
        <v>247</v>
      </c>
      <c r="G32" s="34" t="s">
        <v>208</v>
      </c>
      <c r="H32" s="34" t="s">
        <v>144</v>
      </c>
      <c r="I32" s="34" t="s">
        <v>212</v>
      </c>
      <c r="J32" s="36">
        <v>40283</v>
      </c>
      <c r="K32" s="36"/>
      <c r="L32" s="34" t="s">
        <v>61</v>
      </c>
      <c r="M32" s="36"/>
      <c r="N32" s="34" t="b">
        <v>0</v>
      </c>
      <c r="O32" s="36"/>
      <c r="P32" s="34" t="b">
        <v>0</v>
      </c>
      <c r="Q32" s="36"/>
      <c r="R32" s="34" t="b">
        <v>0</v>
      </c>
      <c r="S32" s="34" t="b">
        <v>0</v>
      </c>
      <c r="T32" s="34" t="s">
        <v>70</v>
      </c>
      <c r="U32" s="34"/>
      <c r="V32" s="34" t="b">
        <v>0</v>
      </c>
      <c r="W32" s="36"/>
      <c r="X32" s="34" t="s">
        <v>70</v>
      </c>
      <c r="Y32" s="34"/>
      <c r="Z32" s="34"/>
      <c r="AA32" s="34" t="b">
        <v>0</v>
      </c>
      <c r="AB32" s="34"/>
      <c r="AC32" s="34" t="b">
        <v>0</v>
      </c>
      <c r="AD32" s="34"/>
      <c r="AE32" s="34" t="b">
        <v>0</v>
      </c>
      <c r="AF32" s="34" t="b">
        <v>0</v>
      </c>
      <c r="AG32" s="34" t="s">
        <v>70</v>
      </c>
      <c r="AH32" s="34"/>
      <c r="AI32" s="34" t="b">
        <v>0</v>
      </c>
      <c r="AJ32" s="34"/>
      <c r="AK32" s="34" t="s">
        <v>70</v>
      </c>
      <c r="AL32" s="34"/>
      <c r="AM32" s="34" t="b">
        <v>0</v>
      </c>
      <c r="AN32" s="34"/>
      <c r="AO32" s="34" t="s">
        <v>70</v>
      </c>
      <c r="AP32" s="34"/>
      <c r="AQ32" s="34"/>
      <c r="AR32" s="34"/>
      <c r="AS32" s="34"/>
      <c r="AT32" s="34"/>
      <c r="AU32" s="34"/>
      <c r="AV32" s="34"/>
      <c r="AW32" s="34"/>
      <c r="AX32" s="34" t="s">
        <v>133</v>
      </c>
      <c r="AY32" s="34" t="s">
        <v>4290</v>
      </c>
      <c r="AZ32" s="34" t="s">
        <v>64</v>
      </c>
      <c r="BA32" s="34" t="s">
        <v>65</v>
      </c>
      <c r="BB32" s="35">
        <v>2025</v>
      </c>
      <c r="BC32" s="34" t="s">
        <v>103</v>
      </c>
    </row>
    <row r="33" spans="1:55" x14ac:dyDescent="0.25">
      <c r="A33" s="34" t="s">
        <v>134</v>
      </c>
      <c r="B33" s="35">
        <v>64356</v>
      </c>
      <c r="C33" s="34">
        <v>85</v>
      </c>
      <c r="D33" s="34" t="s">
        <v>226</v>
      </c>
      <c r="E33" s="34" t="s">
        <v>227</v>
      </c>
      <c r="F33" s="34" t="s">
        <v>159</v>
      </c>
      <c r="G33" s="34" t="s">
        <v>131</v>
      </c>
      <c r="H33" s="34" t="s">
        <v>59</v>
      </c>
      <c r="I33" s="34" t="s">
        <v>160</v>
      </c>
      <c r="J33" s="36">
        <v>40309</v>
      </c>
      <c r="K33" s="36"/>
      <c r="L33" s="34" t="s">
        <v>61</v>
      </c>
      <c r="M33" s="36">
        <v>45271</v>
      </c>
      <c r="N33" s="34" t="b">
        <v>0</v>
      </c>
      <c r="O33" s="36"/>
      <c r="P33" s="34" t="b">
        <v>0</v>
      </c>
      <c r="Q33" s="36"/>
      <c r="R33" s="34" t="b">
        <v>0</v>
      </c>
      <c r="S33" s="34" t="b">
        <v>0</v>
      </c>
      <c r="T33" s="34" t="s">
        <v>70</v>
      </c>
      <c r="U33" s="34"/>
      <c r="V33" s="34" t="b">
        <v>0</v>
      </c>
      <c r="W33" s="36"/>
      <c r="X33" s="34" t="s">
        <v>70</v>
      </c>
      <c r="Y33" s="34"/>
      <c r="Z33" s="34"/>
      <c r="AA33" s="34" t="b">
        <v>0</v>
      </c>
      <c r="AB33" s="34"/>
      <c r="AC33" s="34" t="b">
        <v>0</v>
      </c>
      <c r="AD33" s="34"/>
      <c r="AE33" s="34" t="b">
        <v>0</v>
      </c>
      <c r="AF33" s="34" t="b">
        <v>0</v>
      </c>
      <c r="AG33" s="34" t="s">
        <v>70</v>
      </c>
      <c r="AH33" s="34"/>
      <c r="AI33" s="34" t="b">
        <v>0</v>
      </c>
      <c r="AJ33" s="34"/>
      <c r="AK33" s="34" t="s">
        <v>70</v>
      </c>
      <c r="AL33" s="34"/>
      <c r="AM33" s="34" t="b">
        <v>0</v>
      </c>
      <c r="AN33" s="34"/>
      <c r="AO33" s="34" t="s">
        <v>70</v>
      </c>
      <c r="AP33" s="34"/>
      <c r="AQ33" s="34"/>
      <c r="AR33" s="34"/>
      <c r="AS33" s="34"/>
      <c r="AT33" s="34"/>
      <c r="AU33" s="34"/>
      <c r="AV33" s="34"/>
      <c r="AW33" s="34"/>
      <c r="AX33" s="34" t="s">
        <v>133</v>
      </c>
      <c r="AY33" s="34" t="s">
        <v>4290</v>
      </c>
      <c r="AZ33" s="34" t="s">
        <v>64</v>
      </c>
      <c r="BA33" s="34" t="s">
        <v>65</v>
      </c>
      <c r="BB33" s="35">
        <v>2026</v>
      </c>
      <c r="BC33" s="34" t="s">
        <v>66</v>
      </c>
    </row>
    <row r="34" spans="1:55" x14ac:dyDescent="0.25">
      <c r="A34" s="34" t="s">
        <v>134</v>
      </c>
      <c r="B34" s="35">
        <v>64217</v>
      </c>
      <c r="C34" s="34">
        <v>85</v>
      </c>
      <c r="D34" s="34" t="s">
        <v>189</v>
      </c>
      <c r="E34" s="34" t="s">
        <v>190</v>
      </c>
      <c r="F34" s="34" t="s">
        <v>191</v>
      </c>
      <c r="G34" s="34" t="s">
        <v>99</v>
      </c>
      <c r="H34" s="34" t="s">
        <v>4287</v>
      </c>
      <c r="I34" s="34" t="s">
        <v>3501</v>
      </c>
      <c r="J34" s="36">
        <v>40240</v>
      </c>
      <c r="K34" s="36"/>
      <c r="L34" s="34" t="s">
        <v>61</v>
      </c>
      <c r="M34" s="36"/>
      <c r="N34" s="34" t="b">
        <v>0</v>
      </c>
      <c r="O34" s="36"/>
      <c r="P34" s="34" t="b">
        <v>0</v>
      </c>
      <c r="Q34" s="36"/>
      <c r="R34" s="34" t="b">
        <v>0</v>
      </c>
      <c r="S34" s="34" t="b">
        <v>0</v>
      </c>
      <c r="T34" s="34" t="s">
        <v>70</v>
      </c>
      <c r="U34" s="34"/>
      <c r="V34" s="34" t="b">
        <v>0</v>
      </c>
      <c r="W34" s="36"/>
      <c r="X34" s="34" t="s">
        <v>70</v>
      </c>
      <c r="Y34" s="34"/>
      <c r="Z34" s="34"/>
      <c r="AA34" s="34" t="b">
        <v>0</v>
      </c>
      <c r="AB34" s="34"/>
      <c r="AC34" s="34" t="b">
        <v>0</v>
      </c>
      <c r="AD34" s="34"/>
      <c r="AE34" s="34" t="b">
        <v>0</v>
      </c>
      <c r="AF34" s="34" t="b">
        <v>0</v>
      </c>
      <c r="AG34" s="34" t="s">
        <v>70</v>
      </c>
      <c r="AH34" s="34"/>
      <c r="AI34" s="34" t="b">
        <v>0</v>
      </c>
      <c r="AJ34" s="34"/>
      <c r="AK34" s="34" t="s">
        <v>70</v>
      </c>
      <c r="AL34" s="34"/>
      <c r="AM34" s="34" t="b">
        <v>0</v>
      </c>
      <c r="AN34" s="34"/>
      <c r="AO34" s="34" t="s">
        <v>70</v>
      </c>
      <c r="AP34" s="34"/>
      <c r="AQ34" s="34"/>
      <c r="AR34" s="34"/>
      <c r="AS34" s="34"/>
      <c r="AT34" s="34"/>
      <c r="AU34" s="34"/>
      <c r="AV34" s="34"/>
      <c r="AW34" s="34"/>
      <c r="AX34" s="34" t="s">
        <v>133</v>
      </c>
      <c r="AY34" s="34" t="s">
        <v>4290</v>
      </c>
      <c r="AZ34" s="34" t="s">
        <v>64</v>
      </c>
      <c r="BA34" s="34" t="s">
        <v>65</v>
      </c>
      <c r="BB34" s="35">
        <v>2024</v>
      </c>
      <c r="BC34" s="34" t="s">
        <v>103</v>
      </c>
    </row>
    <row r="35" spans="1:55" x14ac:dyDescent="0.25">
      <c r="A35" s="34" t="s">
        <v>134</v>
      </c>
      <c r="B35" s="35">
        <v>64299</v>
      </c>
      <c r="C35" s="34">
        <v>85</v>
      </c>
      <c r="D35" s="34" t="s">
        <v>201</v>
      </c>
      <c r="E35" s="34" t="s">
        <v>202</v>
      </c>
      <c r="F35" s="34" t="s">
        <v>203</v>
      </c>
      <c r="G35" s="34" t="s">
        <v>131</v>
      </c>
      <c r="H35" s="34" t="s">
        <v>59</v>
      </c>
      <c r="I35" s="34" t="s">
        <v>204</v>
      </c>
      <c r="J35" s="36">
        <v>40352</v>
      </c>
      <c r="K35" s="36"/>
      <c r="L35" s="34" t="s">
        <v>61</v>
      </c>
      <c r="M35" s="36"/>
      <c r="N35" s="34" t="b">
        <v>0</v>
      </c>
      <c r="O35" s="36"/>
      <c r="P35" s="34" t="b">
        <v>0</v>
      </c>
      <c r="Q35" s="36"/>
      <c r="R35" s="34" t="b">
        <v>0</v>
      </c>
      <c r="S35" s="34" t="b">
        <v>0</v>
      </c>
      <c r="T35" s="34" t="s">
        <v>70</v>
      </c>
      <c r="U35" s="34"/>
      <c r="V35" s="34" t="b">
        <v>0</v>
      </c>
      <c r="W35" s="36"/>
      <c r="X35" s="34" t="s">
        <v>70</v>
      </c>
      <c r="Y35" s="34"/>
      <c r="Z35" s="34"/>
      <c r="AA35" s="34" t="b">
        <v>0</v>
      </c>
      <c r="AB35" s="34"/>
      <c r="AC35" s="34" t="b">
        <v>0</v>
      </c>
      <c r="AD35" s="34"/>
      <c r="AE35" s="34" t="b">
        <v>0</v>
      </c>
      <c r="AF35" s="34" t="b">
        <v>0</v>
      </c>
      <c r="AG35" s="34" t="s">
        <v>70</v>
      </c>
      <c r="AH35" s="34"/>
      <c r="AI35" s="34" t="b">
        <v>0</v>
      </c>
      <c r="AJ35" s="34"/>
      <c r="AK35" s="34" t="s">
        <v>70</v>
      </c>
      <c r="AL35" s="34"/>
      <c r="AM35" s="34" t="b">
        <v>0</v>
      </c>
      <c r="AN35" s="34"/>
      <c r="AO35" s="34" t="s">
        <v>70</v>
      </c>
      <c r="AP35" s="34"/>
      <c r="AQ35" s="34"/>
      <c r="AR35" s="34"/>
      <c r="AS35" s="34"/>
      <c r="AT35" s="34"/>
      <c r="AU35" s="34"/>
      <c r="AV35" s="34"/>
      <c r="AW35" s="34"/>
      <c r="AX35" s="34" t="s">
        <v>133</v>
      </c>
      <c r="AY35" s="34" t="s">
        <v>4290</v>
      </c>
      <c r="AZ35" s="34" t="s">
        <v>64</v>
      </c>
      <c r="BA35" s="34" t="s">
        <v>65</v>
      </c>
      <c r="BB35" s="35">
        <v>2026</v>
      </c>
      <c r="BC35" s="34" t="s">
        <v>66</v>
      </c>
    </row>
    <row r="36" spans="1:55" x14ac:dyDescent="0.25">
      <c r="A36" s="34" t="s">
        <v>134</v>
      </c>
      <c r="B36" s="35">
        <v>64371</v>
      </c>
      <c r="C36" s="34">
        <v>85</v>
      </c>
      <c r="D36" s="34" t="s">
        <v>232</v>
      </c>
      <c r="E36" s="34" t="s">
        <v>233</v>
      </c>
      <c r="F36" s="34" t="s">
        <v>4149</v>
      </c>
      <c r="G36" s="34" t="s">
        <v>234</v>
      </c>
      <c r="H36" s="34" t="s">
        <v>144</v>
      </c>
      <c r="I36" s="34" t="s">
        <v>235</v>
      </c>
      <c r="J36" s="36">
        <v>40248</v>
      </c>
      <c r="K36" s="36"/>
      <c r="L36" s="34" t="s">
        <v>61</v>
      </c>
      <c r="M36" s="36"/>
      <c r="N36" s="34" t="b">
        <v>0</v>
      </c>
      <c r="O36" s="36"/>
      <c r="P36" s="34" t="b">
        <v>0</v>
      </c>
      <c r="Q36" s="36"/>
      <c r="R36" s="34" t="b">
        <v>0</v>
      </c>
      <c r="S36" s="34" t="b">
        <v>0</v>
      </c>
      <c r="T36" s="34" t="s">
        <v>70</v>
      </c>
      <c r="U36" s="34"/>
      <c r="V36" s="34" t="b">
        <v>0</v>
      </c>
      <c r="W36" s="36"/>
      <c r="X36" s="34" t="s">
        <v>70</v>
      </c>
      <c r="Y36" s="34"/>
      <c r="Z36" s="34"/>
      <c r="AA36" s="34" t="b">
        <v>0</v>
      </c>
      <c r="AB36" s="34"/>
      <c r="AC36" s="34" t="b">
        <v>0</v>
      </c>
      <c r="AD36" s="34"/>
      <c r="AE36" s="34" t="b">
        <v>0</v>
      </c>
      <c r="AF36" s="34" t="b">
        <v>0</v>
      </c>
      <c r="AG36" s="34" t="s">
        <v>70</v>
      </c>
      <c r="AH36" s="34"/>
      <c r="AI36" s="34" t="b">
        <v>0</v>
      </c>
      <c r="AJ36" s="34"/>
      <c r="AK36" s="34" t="s">
        <v>70</v>
      </c>
      <c r="AL36" s="34"/>
      <c r="AM36" s="34" t="b">
        <v>0</v>
      </c>
      <c r="AN36" s="34"/>
      <c r="AO36" s="34" t="s">
        <v>70</v>
      </c>
      <c r="AP36" s="34"/>
      <c r="AQ36" s="34"/>
      <c r="AR36" s="34"/>
      <c r="AS36" s="34"/>
      <c r="AT36" s="34"/>
      <c r="AU36" s="34"/>
      <c r="AV36" s="34"/>
      <c r="AW36" s="34"/>
      <c r="AX36" s="34" t="s">
        <v>133</v>
      </c>
      <c r="AY36" s="34" t="s">
        <v>4290</v>
      </c>
      <c r="AZ36" s="34" t="s">
        <v>64</v>
      </c>
      <c r="BA36" s="34" t="s">
        <v>65</v>
      </c>
      <c r="BB36" s="35">
        <v>2026</v>
      </c>
      <c r="BC36" s="34" t="s">
        <v>66</v>
      </c>
    </row>
    <row r="37" spans="1:55" x14ac:dyDescent="0.25">
      <c r="A37" s="34" t="s">
        <v>134</v>
      </c>
      <c r="B37" s="35">
        <v>64781</v>
      </c>
      <c r="C37" s="34">
        <v>86.1</v>
      </c>
      <c r="D37" s="34" t="s">
        <v>259</v>
      </c>
      <c r="E37" s="34" t="s">
        <v>260</v>
      </c>
      <c r="F37" s="34" t="s">
        <v>4176</v>
      </c>
      <c r="G37" s="34" t="s">
        <v>131</v>
      </c>
      <c r="H37" s="34" t="s">
        <v>59</v>
      </c>
      <c r="I37" s="34" t="s">
        <v>200</v>
      </c>
      <c r="J37" s="36">
        <v>40280</v>
      </c>
      <c r="K37" s="36"/>
      <c r="L37" s="34" t="s">
        <v>61</v>
      </c>
      <c r="M37" s="36"/>
      <c r="N37" s="34" t="b">
        <v>0</v>
      </c>
      <c r="O37" s="36"/>
      <c r="P37" s="34" t="b">
        <v>0</v>
      </c>
      <c r="Q37" s="36"/>
      <c r="R37" s="34" t="b">
        <v>0</v>
      </c>
      <c r="S37" s="34" t="b">
        <v>0</v>
      </c>
      <c r="T37" s="34" t="s">
        <v>70</v>
      </c>
      <c r="U37" s="34"/>
      <c r="V37" s="34" t="b">
        <v>0</v>
      </c>
      <c r="W37" s="36"/>
      <c r="X37" s="34" t="s">
        <v>70</v>
      </c>
      <c r="Y37" s="34"/>
      <c r="Z37" s="34"/>
      <c r="AA37" s="34" t="b">
        <v>0</v>
      </c>
      <c r="AB37" s="34"/>
      <c r="AC37" s="34" t="b">
        <v>0</v>
      </c>
      <c r="AD37" s="34"/>
      <c r="AE37" s="34" t="b">
        <v>1</v>
      </c>
      <c r="AF37" s="34" t="b">
        <v>0</v>
      </c>
      <c r="AG37" s="34" t="s">
        <v>70</v>
      </c>
      <c r="AH37" s="34"/>
      <c r="AI37" s="34" t="b">
        <v>0</v>
      </c>
      <c r="AJ37" s="34"/>
      <c r="AK37" s="34" t="s">
        <v>70</v>
      </c>
      <c r="AL37" s="34"/>
      <c r="AM37" s="34" t="b">
        <v>0</v>
      </c>
      <c r="AN37" s="34"/>
      <c r="AO37" s="34" t="s">
        <v>70</v>
      </c>
      <c r="AP37" s="34"/>
      <c r="AQ37" s="34"/>
      <c r="AR37" s="34"/>
      <c r="AS37" s="34"/>
      <c r="AT37" s="34"/>
      <c r="AU37" s="34"/>
      <c r="AV37" s="34"/>
      <c r="AW37" s="34"/>
      <c r="AX37" s="34" t="s">
        <v>133</v>
      </c>
      <c r="AY37" s="34" t="s">
        <v>4290</v>
      </c>
      <c r="AZ37" s="34" t="s">
        <v>64</v>
      </c>
      <c r="BA37" s="34" t="s">
        <v>65</v>
      </c>
      <c r="BB37" s="35">
        <v>2025</v>
      </c>
      <c r="BC37" s="34" t="s">
        <v>66</v>
      </c>
    </row>
    <row r="38" spans="1:55" x14ac:dyDescent="0.25">
      <c r="A38" s="34" t="s">
        <v>134</v>
      </c>
      <c r="B38" s="35">
        <v>64168</v>
      </c>
      <c r="C38" s="34">
        <v>92.17</v>
      </c>
      <c r="D38" s="34" t="s">
        <v>186</v>
      </c>
      <c r="E38" s="34" t="s">
        <v>187</v>
      </c>
      <c r="F38" s="34" t="s">
        <v>188</v>
      </c>
      <c r="G38" s="34" t="s">
        <v>58</v>
      </c>
      <c r="H38" s="34" t="s">
        <v>59</v>
      </c>
      <c r="I38" s="34" t="s">
        <v>60</v>
      </c>
      <c r="J38" s="36">
        <v>40210</v>
      </c>
      <c r="K38" s="36"/>
      <c r="L38" s="34" t="s">
        <v>61</v>
      </c>
      <c r="M38" s="36"/>
      <c r="N38" s="34" t="b">
        <v>0</v>
      </c>
      <c r="O38" s="36"/>
      <c r="P38" s="34" t="b">
        <v>0</v>
      </c>
      <c r="Q38" s="36"/>
      <c r="R38" s="34" t="b">
        <v>0</v>
      </c>
      <c r="S38" s="34" t="b">
        <v>0</v>
      </c>
      <c r="T38" s="34" t="s">
        <v>70</v>
      </c>
      <c r="U38" s="34"/>
      <c r="V38" s="34" t="b">
        <v>0</v>
      </c>
      <c r="W38" s="36"/>
      <c r="X38" s="34" t="s">
        <v>70</v>
      </c>
      <c r="Y38" s="34"/>
      <c r="Z38" s="34"/>
      <c r="AA38" s="34" t="b">
        <v>0</v>
      </c>
      <c r="AB38" s="34"/>
      <c r="AC38" s="34" t="b">
        <v>0</v>
      </c>
      <c r="AD38" s="34"/>
      <c r="AE38" s="34" t="b">
        <v>0</v>
      </c>
      <c r="AF38" s="34" t="b">
        <v>0</v>
      </c>
      <c r="AG38" s="34" t="s">
        <v>70</v>
      </c>
      <c r="AH38" s="34"/>
      <c r="AI38" s="34" t="b">
        <v>0</v>
      </c>
      <c r="AJ38" s="34"/>
      <c r="AK38" s="34" t="s">
        <v>70</v>
      </c>
      <c r="AL38" s="34"/>
      <c r="AM38" s="34" t="b">
        <v>0</v>
      </c>
      <c r="AN38" s="34"/>
      <c r="AO38" s="34" t="s">
        <v>70</v>
      </c>
      <c r="AP38" s="34"/>
      <c r="AQ38" s="34"/>
      <c r="AR38" s="34"/>
      <c r="AS38" s="34"/>
      <c r="AT38" s="34"/>
      <c r="AU38" s="34"/>
      <c r="AV38" s="34"/>
      <c r="AW38" s="34"/>
      <c r="AX38" s="34" t="s">
        <v>133</v>
      </c>
      <c r="AY38" s="34" t="s">
        <v>4290</v>
      </c>
      <c r="AZ38" s="34" t="s">
        <v>64</v>
      </c>
      <c r="BA38" s="34" t="s">
        <v>65</v>
      </c>
      <c r="BB38" s="35">
        <v>2025</v>
      </c>
      <c r="BC38" s="34" t="s">
        <v>66</v>
      </c>
    </row>
    <row r="39" spans="1:55" x14ac:dyDescent="0.25">
      <c r="A39" s="34" t="s">
        <v>134</v>
      </c>
      <c r="B39" s="35">
        <v>64950</v>
      </c>
      <c r="C39" s="34">
        <v>100</v>
      </c>
      <c r="D39" s="34" t="s">
        <v>261</v>
      </c>
      <c r="E39" s="34" t="s">
        <v>262</v>
      </c>
      <c r="F39" s="34" t="s">
        <v>263</v>
      </c>
      <c r="G39" s="34" t="s">
        <v>3521</v>
      </c>
      <c r="H39" s="34" t="s">
        <v>4287</v>
      </c>
      <c r="I39" s="34" t="s">
        <v>264</v>
      </c>
      <c r="J39" s="36">
        <v>40367</v>
      </c>
      <c r="K39" s="36"/>
      <c r="L39" s="34" t="s">
        <v>61</v>
      </c>
      <c r="M39" s="36"/>
      <c r="N39" s="34" t="b">
        <v>0</v>
      </c>
      <c r="O39" s="36"/>
      <c r="P39" s="34" t="b">
        <v>0</v>
      </c>
      <c r="Q39" s="36"/>
      <c r="R39" s="34" t="b">
        <v>0</v>
      </c>
      <c r="S39" s="34" t="b">
        <v>0</v>
      </c>
      <c r="T39" s="34" t="s">
        <v>70</v>
      </c>
      <c r="U39" s="34"/>
      <c r="V39" s="34" t="b">
        <v>0</v>
      </c>
      <c r="W39" s="36"/>
      <c r="X39" s="34" t="s">
        <v>70</v>
      </c>
      <c r="Y39" s="34"/>
      <c r="Z39" s="34"/>
      <c r="AA39" s="34" t="b">
        <v>0</v>
      </c>
      <c r="AB39" s="34"/>
      <c r="AC39" s="34" t="b">
        <v>0</v>
      </c>
      <c r="AD39" s="34"/>
      <c r="AE39" s="34" t="b">
        <v>0</v>
      </c>
      <c r="AF39" s="34" t="b">
        <v>0</v>
      </c>
      <c r="AG39" s="34" t="s">
        <v>70</v>
      </c>
      <c r="AH39" s="34"/>
      <c r="AI39" s="34" t="b">
        <v>0</v>
      </c>
      <c r="AJ39" s="34"/>
      <c r="AK39" s="34" t="s">
        <v>70</v>
      </c>
      <c r="AL39" s="34"/>
      <c r="AM39" s="34" t="b">
        <v>0</v>
      </c>
      <c r="AN39" s="34"/>
      <c r="AO39" s="34" t="s">
        <v>70</v>
      </c>
      <c r="AP39" s="34"/>
      <c r="AQ39" s="34"/>
      <c r="AR39" s="34"/>
      <c r="AS39" s="34"/>
      <c r="AT39" s="34"/>
      <c r="AU39" s="34"/>
      <c r="AV39" s="34"/>
      <c r="AW39" s="34"/>
      <c r="AX39" s="34" t="s">
        <v>133</v>
      </c>
      <c r="AY39" s="34" t="s">
        <v>4290</v>
      </c>
      <c r="AZ39" s="34" t="s">
        <v>64</v>
      </c>
      <c r="BA39" s="34" t="s">
        <v>65</v>
      </c>
      <c r="BB39" s="35">
        <v>2025</v>
      </c>
      <c r="BC39" s="34" t="s">
        <v>119</v>
      </c>
    </row>
    <row r="40" spans="1:55" x14ac:dyDescent="0.25">
      <c r="A40" s="34" t="s">
        <v>134</v>
      </c>
      <c r="B40" s="35">
        <v>64398</v>
      </c>
      <c r="C40" s="34">
        <v>100</v>
      </c>
      <c r="D40" s="34" t="s">
        <v>243</v>
      </c>
      <c r="E40" s="34" t="s">
        <v>244</v>
      </c>
      <c r="F40" s="34" t="s">
        <v>241</v>
      </c>
      <c r="G40" s="34" t="s">
        <v>131</v>
      </c>
      <c r="H40" s="34" t="s">
        <v>59</v>
      </c>
      <c r="I40" s="34" t="s">
        <v>242</v>
      </c>
      <c r="J40" s="36">
        <v>40178</v>
      </c>
      <c r="K40" s="36"/>
      <c r="L40" s="34" t="s">
        <v>61</v>
      </c>
      <c r="M40" s="36"/>
      <c r="N40" s="34" t="b">
        <v>0</v>
      </c>
      <c r="O40" s="36"/>
      <c r="P40" s="34" t="b">
        <v>0</v>
      </c>
      <c r="Q40" s="36"/>
      <c r="R40" s="34" t="b">
        <v>0</v>
      </c>
      <c r="S40" s="34" t="b">
        <v>0</v>
      </c>
      <c r="T40" s="34" t="s">
        <v>70</v>
      </c>
      <c r="U40" s="34"/>
      <c r="V40" s="34" t="b">
        <v>0</v>
      </c>
      <c r="W40" s="36"/>
      <c r="X40" s="34" t="s">
        <v>70</v>
      </c>
      <c r="Y40" s="34"/>
      <c r="Z40" s="34"/>
      <c r="AA40" s="34" t="b">
        <v>0</v>
      </c>
      <c r="AB40" s="34"/>
      <c r="AC40" s="34" t="b">
        <v>0</v>
      </c>
      <c r="AD40" s="34"/>
      <c r="AE40" s="34" t="b">
        <v>1</v>
      </c>
      <c r="AF40" s="34" t="b">
        <v>1</v>
      </c>
      <c r="AG40" s="34" t="s">
        <v>70</v>
      </c>
      <c r="AH40" s="34"/>
      <c r="AI40" s="34" t="b">
        <v>0</v>
      </c>
      <c r="AJ40" s="34"/>
      <c r="AK40" s="34" t="s">
        <v>70</v>
      </c>
      <c r="AL40" s="34"/>
      <c r="AM40" s="34" t="b">
        <v>0</v>
      </c>
      <c r="AN40" s="34"/>
      <c r="AO40" s="34" t="s">
        <v>70</v>
      </c>
      <c r="AP40" s="34"/>
      <c r="AQ40" s="34"/>
      <c r="AR40" s="34"/>
      <c r="AS40" s="34"/>
      <c r="AT40" s="34"/>
      <c r="AU40" s="34"/>
      <c r="AV40" s="34"/>
      <c r="AW40" s="34"/>
      <c r="AX40" s="34" t="s">
        <v>133</v>
      </c>
      <c r="AY40" s="34" t="s">
        <v>4290</v>
      </c>
      <c r="AZ40" s="34" t="s">
        <v>64</v>
      </c>
      <c r="BA40" s="34" t="s">
        <v>65</v>
      </c>
      <c r="BB40" s="35">
        <v>2025</v>
      </c>
      <c r="BC40" s="34" t="s">
        <v>103</v>
      </c>
    </row>
    <row r="41" spans="1:55" x14ac:dyDescent="0.25">
      <c r="A41" s="34" t="s">
        <v>134</v>
      </c>
      <c r="B41" s="35">
        <v>64305</v>
      </c>
      <c r="C41" s="34">
        <v>100</v>
      </c>
      <c r="D41" s="34" t="s">
        <v>205</v>
      </c>
      <c r="E41" s="34" t="s">
        <v>206</v>
      </c>
      <c r="F41" s="34" t="s">
        <v>207</v>
      </c>
      <c r="G41" s="34" t="s">
        <v>3986</v>
      </c>
      <c r="H41" s="34" t="s">
        <v>144</v>
      </c>
      <c r="I41" s="34" t="s">
        <v>209</v>
      </c>
      <c r="J41" s="36">
        <v>40156</v>
      </c>
      <c r="K41" s="36"/>
      <c r="L41" s="34" t="s">
        <v>61</v>
      </c>
      <c r="M41" s="36"/>
      <c r="N41" s="34" t="b">
        <v>0</v>
      </c>
      <c r="O41" s="36"/>
      <c r="P41" s="34" t="b">
        <v>0</v>
      </c>
      <c r="Q41" s="36"/>
      <c r="R41" s="34" t="b">
        <v>0</v>
      </c>
      <c r="S41" s="34" t="b">
        <v>0</v>
      </c>
      <c r="T41" s="34" t="s">
        <v>70</v>
      </c>
      <c r="U41" s="34"/>
      <c r="V41" s="34" t="b">
        <v>0</v>
      </c>
      <c r="W41" s="36"/>
      <c r="X41" s="34" t="s">
        <v>70</v>
      </c>
      <c r="Y41" s="34"/>
      <c r="Z41" s="34"/>
      <c r="AA41" s="34" t="b">
        <v>0</v>
      </c>
      <c r="AB41" s="34"/>
      <c r="AC41" s="34" t="b">
        <v>0</v>
      </c>
      <c r="AD41" s="34"/>
      <c r="AE41" s="34" t="b">
        <v>0</v>
      </c>
      <c r="AF41" s="34" t="b">
        <v>0</v>
      </c>
      <c r="AG41" s="34" t="s">
        <v>70</v>
      </c>
      <c r="AH41" s="34"/>
      <c r="AI41" s="34" t="b">
        <v>0</v>
      </c>
      <c r="AJ41" s="34"/>
      <c r="AK41" s="34" t="s">
        <v>70</v>
      </c>
      <c r="AL41" s="34"/>
      <c r="AM41" s="34" t="b">
        <v>0</v>
      </c>
      <c r="AN41" s="34"/>
      <c r="AO41" s="34" t="s">
        <v>70</v>
      </c>
      <c r="AP41" s="34"/>
      <c r="AQ41" s="34"/>
      <c r="AR41" s="34"/>
      <c r="AS41" s="34"/>
      <c r="AT41" s="34"/>
      <c r="AU41" s="34"/>
      <c r="AV41" s="34"/>
      <c r="AW41" s="34"/>
      <c r="AX41" s="34" t="s">
        <v>133</v>
      </c>
      <c r="AY41" s="34" t="s">
        <v>4290</v>
      </c>
      <c r="AZ41" s="34" t="s">
        <v>64</v>
      </c>
      <c r="BA41" s="34" t="s">
        <v>65</v>
      </c>
      <c r="BB41" s="35">
        <v>2024</v>
      </c>
      <c r="BC41" s="34" t="s">
        <v>185</v>
      </c>
    </row>
    <row r="42" spans="1:55" x14ac:dyDescent="0.25">
      <c r="A42" s="34" t="s">
        <v>134</v>
      </c>
      <c r="B42" s="35">
        <v>64093</v>
      </c>
      <c r="C42" s="34">
        <v>100</v>
      </c>
      <c r="D42" s="34" t="s">
        <v>175</v>
      </c>
      <c r="E42" s="34" t="s">
        <v>176</v>
      </c>
      <c r="F42" s="34" t="s">
        <v>177</v>
      </c>
      <c r="G42" s="34" t="s">
        <v>99</v>
      </c>
      <c r="H42" s="34" t="s">
        <v>4287</v>
      </c>
      <c r="I42" s="34" t="s">
        <v>3501</v>
      </c>
      <c r="J42" s="36">
        <v>40304</v>
      </c>
      <c r="K42" s="36"/>
      <c r="L42" s="34" t="s">
        <v>61</v>
      </c>
      <c r="M42" s="36">
        <v>45296</v>
      </c>
      <c r="N42" s="34" t="b">
        <v>0</v>
      </c>
      <c r="O42" s="36"/>
      <c r="P42" s="34" t="b">
        <v>0</v>
      </c>
      <c r="Q42" s="36"/>
      <c r="R42" s="34" t="b">
        <v>0</v>
      </c>
      <c r="S42" s="34" t="b">
        <v>0</v>
      </c>
      <c r="T42" s="34" t="s">
        <v>70</v>
      </c>
      <c r="U42" s="34"/>
      <c r="V42" s="34" t="b">
        <v>0</v>
      </c>
      <c r="W42" s="36"/>
      <c r="X42" s="34" t="s">
        <v>70</v>
      </c>
      <c r="Y42" s="34"/>
      <c r="Z42" s="34"/>
      <c r="AA42" s="34" t="b">
        <v>0</v>
      </c>
      <c r="AB42" s="34"/>
      <c r="AC42" s="34" t="b">
        <v>0</v>
      </c>
      <c r="AD42" s="34"/>
      <c r="AE42" s="34" t="b">
        <v>0</v>
      </c>
      <c r="AF42" s="34" t="b">
        <v>0</v>
      </c>
      <c r="AG42" s="34" t="s">
        <v>70</v>
      </c>
      <c r="AH42" s="34"/>
      <c r="AI42" s="34" t="b">
        <v>0</v>
      </c>
      <c r="AJ42" s="34"/>
      <c r="AK42" s="34" t="s">
        <v>70</v>
      </c>
      <c r="AL42" s="34"/>
      <c r="AM42" s="34" t="b">
        <v>0</v>
      </c>
      <c r="AN42" s="34"/>
      <c r="AO42" s="34" t="s">
        <v>70</v>
      </c>
      <c r="AP42" s="34"/>
      <c r="AQ42" s="34"/>
      <c r="AR42" s="34"/>
      <c r="AS42" s="34"/>
      <c r="AT42" s="34"/>
      <c r="AU42" s="34"/>
      <c r="AV42" s="34"/>
      <c r="AW42" s="34"/>
      <c r="AX42" s="34" t="s">
        <v>133</v>
      </c>
      <c r="AY42" s="34" t="s">
        <v>4290</v>
      </c>
      <c r="AZ42" s="34" t="s">
        <v>64</v>
      </c>
      <c r="BA42" s="34" t="s">
        <v>65</v>
      </c>
      <c r="BB42" s="35">
        <v>2025</v>
      </c>
      <c r="BC42" s="34" t="s">
        <v>66</v>
      </c>
    </row>
    <row r="43" spans="1:55" x14ac:dyDescent="0.25">
      <c r="A43" s="34" t="s">
        <v>134</v>
      </c>
      <c r="B43" s="35">
        <v>64242</v>
      </c>
      <c r="C43" s="34">
        <v>100</v>
      </c>
      <c r="D43" s="34" t="s">
        <v>195</v>
      </c>
      <c r="E43" s="34" t="s">
        <v>196</v>
      </c>
      <c r="F43" s="34" t="s">
        <v>197</v>
      </c>
      <c r="G43" s="34" t="s">
        <v>3527</v>
      </c>
      <c r="H43" s="34" t="s">
        <v>4287</v>
      </c>
      <c r="I43" s="34" t="s">
        <v>114</v>
      </c>
      <c r="J43" s="36">
        <v>40161</v>
      </c>
      <c r="K43" s="36"/>
      <c r="L43" s="34" t="s">
        <v>61</v>
      </c>
      <c r="M43" s="36"/>
      <c r="N43" s="34" t="b">
        <v>0</v>
      </c>
      <c r="O43" s="36"/>
      <c r="P43" s="34" t="b">
        <v>0</v>
      </c>
      <c r="Q43" s="36"/>
      <c r="R43" s="34" t="b">
        <v>0</v>
      </c>
      <c r="S43" s="34" t="b">
        <v>0</v>
      </c>
      <c r="T43" s="34" t="s">
        <v>70</v>
      </c>
      <c r="U43" s="34"/>
      <c r="V43" s="34" t="b">
        <v>0</v>
      </c>
      <c r="W43" s="36"/>
      <c r="X43" s="34" t="s">
        <v>70</v>
      </c>
      <c r="Y43" s="34"/>
      <c r="Z43" s="34"/>
      <c r="AA43" s="34" t="b">
        <v>0</v>
      </c>
      <c r="AB43" s="34"/>
      <c r="AC43" s="34" t="b">
        <v>0</v>
      </c>
      <c r="AD43" s="34"/>
      <c r="AE43" s="34" t="b">
        <v>0</v>
      </c>
      <c r="AF43" s="34" t="b">
        <v>0</v>
      </c>
      <c r="AG43" s="34" t="s">
        <v>70</v>
      </c>
      <c r="AH43" s="34"/>
      <c r="AI43" s="34" t="b">
        <v>0</v>
      </c>
      <c r="AJ43" s="34"/>
      <c r="AK43" s="34" t="s">
        <v>70</v>
      </c>
      <c r="AL43" s="34"/>
      <c r="AM43" s="34" t="b">
        <v>0</v>
      </c>
      <c r="AN43" s="34"/>
      <c r="AO43" s="34" t="s">
        <v>70</v>
      </c>
      <c r="AP43" s="34"/>
      <c r="AQ43" s="34"/>
      <c r="AR43" s="34"/>
      <c r="AS43" s="34"/>
      <c r="AT43" s="34"/>
      <c r="AU43" s="34"/>
      <c r="AV43" s="34"/>
      <c r="AW43" s="34"/>
      <c r="AX43" s="34" t="s">
        <v>133</v>
      </c>
      <c r="AY43" s="34" t="s">
        <v>4290</v>
      </c>
      <c r="AZ43" s="34" t="s">
        <v>64</v>
      </c>
      <c r="BA43" s="34" t="s">
        <v>65</v>
      </c>
      <c r="BB43" s="35">
        <v>2024</v>
      </c>
      <c r="BC43" s="34" t="s">
        <v>119</v>
      </c>
    </row>
    <row r="44" spans="1:55" x14ac:dyDescent="0.25">
      <c r="A44" s="34" t="s">
        <v>134</v>
      </c>
      <c r="B44" s="35">
        <v>64735</v>
      </c>
      <c r="C44" s="34">
        <v>100</v>
      </c>
      <c r="D44" s="34" t="s">
        <v>255</v>
      </c>
      <c r="E44" s="34" t="s">
        <v>256</v>
      </c>
      <c r="F44" s="34" t="s">
        <v>257</v>
      </c>
      <c r="G44" s="34" t="s">
        <v>3548</v>
      </c>
      <c r="H44" s="34" t="s">
        <v>59</v>
      </c>
      <c r="I44" s="34" t="s">
        <v>258</v>
      </c>
      <c r="J44" s="36">
        <v>40359</v>
      </c>
      <c r="K44" s="36"/>
      <c r="L44" s="34" t="s">
        <v>61</v>
      </c>
      <c r="M44" s="36"/>
      <c r="N44" s="34" t="b">
        <v>0</v>
      </c>
      <c r="O44" s="36"/>
      <c r="P44" s="34" t="b">
        <v>0</v>
      </c>
      <c r="Q44" s="36"/>
      <c r="R44" s="34" t="b">
        <v>1</v>
      </c>
      <c r="S44" s="34" t="b">
        <v>0</v>
      </c>
      <c r="T44" s="34" t="s">
        <v>70</v>
      </c>
      <c r="U44" s="34"/>
      <c r="V44" s="34" t="b">
        <v>0</v>
      </c>
      <c r="W44" s="36"/>
      <c r="X44" s="34" t="s">
        <v>70</v>
      </c>
      <c r="Y44" s="34"/>
      <c r="Z44" s="34"/>
      <c r="AA44" s="34" t="b">
        <v>0</v>
      </c>
      <c r="AB44" s="34"/>
      <c r="AC44" s="34" t="b">
        <v>0</v>
      </c>
      <c r="AD44" s="34"/>
      <c r="AE44" s="34" t="b">
        <v>1</v>
      </c>
      <c r="AF44" s="34" t="b">
        <v>0</v>
      </c>
      <c r="AG44" s="34" t="s">
        <v>70</v>
      </c>
      <c r="AH44" s="34"/>
      <c r="AI44" s="34" t="b">
        <v>0</v>
      </c>
      <c r="AJ44" s="34"/>
      <c r="AK44" s="34" t="s">
        <v>70</v>
      </c>
      <c r="AL44" s="34"/>
      <c r="AM44" s="34" t="b">
        <v>0</v>
      </c>
      <c r="AN44" s="34"/>
      <c r="AO44" s="34" t="s">
        <v>70</v>
      </c>
      <c r="AP44" s="34"/>
      <c r="AQ44" s="34"/>
      <c r="AR44" s="34"/>
      <c r="AS44" s="34"/>
      <c r="AT44" s="34"/>
      <c r="AU44" s="34"/>
      <c r="AV44" s="34"/>
      <c r="AW44" s="34"/>
      <c r="AX44" s="34" t="s">
        <v>133</v>
      </c>
      <c r="AY44" s="34" t="s">
        <v>4290</v>
      </c>
      <c r="AZ44" s="34" t="s">
        <v>64</v>
      </c>
      <c r="BA44" s="34" t="s">
        <v>65</v>
      </c>
      <c r="BB44" s="35">
        <v>2025</v>
      </c>
      <c r="BC44" s="34" t="s">
        <v>66</v>
      </c>
    </row>
    <row r="45" spans="1:55" x14ac:dyDescent="0.25">
      <c r="A45" s="34" t="s">
        <v>134</v>
      </c>
      <c r="B45" s="35">
        <v>64102</v>
      </c>
      <c r="C45" s="34">
        <v>100</v>
      </c>
      <c r="D45" s="34" t="s">
        <v>178</v>
      </c>
      <c r="E45" s="34" t="s">
        <v>179</v>
      </c>
      <c r="F45" s="34" t="s">
        <v>4013</v>
      </c>
      <c r="G45" s="34" t="s">
        <v>3521</v>
      </c>
      <c r="H45" s="34" t="s">
        <v>4287</v>
      </c>
      <c r="I45" s="34" t="s">
        <v>102</v>
      </c>
      <c r="J45" s="36">
        <v>40156</v>
      </c>
      <c r="K45" s="36"/>
      <c r="L45" s="34" t="s">
        <v>61</v>
      </c>
      <c r="M45" s="36"/>
      <c r="N45" s="34" t="b">
        <v>0</v>
      </c>
      <c r="O45" s="36"/>
      <c r="P45" s="34" t="b">
        <v>0</v>
      </c>
      <c r="Q45" s="36"/>
      <c r="R45" s="34" t="b">
        <v>0</v>
      </c>
      <c r="S45" s="34" t="b">
        <v>0</v>
      </c>
      <c r="T45" s="34" t="s">
        <v>70</v>
      </c>
      <c r="U45" s="34"/>
      <c r="V45" s="34" t="b">
        <v>0</v>
      </c>
      <c r="W45" s="36"/>
      <c r="X45" s="34" t="s">
        <v>70</v>
      </c>
      <c r="Y45" s="34"/>
      <c r="Z45" s="34"/>
      <c r="AA45" s="34" t="b">
        <v>0</v>
      </c>
      <c r="AB45" s="34"/>
      <c r="AC45" s="34" t="b">
        <v>0</v>
      </c>
      <c r="AD45" s="34"/>
      <c r="AE45" s="34" t="b">
        <v>0</v>
      </c>
      <c r="AF45" s="34" t="b">
        <v>0</v>
      </c>
      <c r="AG45" s="34" t="s">
        <v>70</v>
      </c>
      <c r="AH45" s="34"/>
      <c r="AI45" s="34" t="b">
        <v>0</v>
      </c>
      <c r="AJ45" s="34"/>
      <c r="AK45" s="34" t="s">
        <v>70</v>
      </c>
      <c r="AL45" s="34"/>
      <c r="AM45" s="34" t="b">
        <v>0</v>
      </c>
      <c r="AN45" s="34"/>
      <c r="AO45" s="34" t="s">
        <v>70</v>
      </c>
      <c r="AP45" s="34"/>
      <c r="AQ45" s="34"/>
      <c r="AR45" s="34"/>
      <c r="AS45" s="34"/>
      <c r="AT45" s="34"/>
      <c r="AU45" s="34"/>
      <c r="AV45" s="34"/>
      <c r="AW45" s="34"/>
      <c r="AX45" s="34" t="s">
        <v>133</v>
      </c>
      <c r="AY45" s="34" t="s">
        <v>4290</v>
      </c>
      <c r="AZ45" s="34" t="s">
        <v>64</v>
      </c>
      <c r="BA45" s="34" t="s">
        <v>65</v>
      </c>
      <c r="BB45" s="35">
        <v>2025</v>
      </c>
      <c r="BC45" s="34" t="s">
        <v>66</v>
      </c>
    </row>
    <row r="46" spans="1:55" x14ac:dyDescent="0.25">
      <c r="A46" s="34" t="s">
        <v>134</v>
      </c>
      <c r="B46" s="35">
        <v>64005</v>
      </c>
      <c r="C46" s="34">
        <v>100</v>
      </c>
      <c r="D46" s="34" t="s">
        <v>161</v>
      </c>
      <c r="E46" s="34" t="s">
        <v>162</v>
      </c>
      <c r="F46" s="34" t="s">
        <v>4014</v>
      </c>
      <c r="G46" s="34" t="s">
        <v>4291</v>
      </c>
      <c r="H46" s="34" t="s">
        <v>59</v>
      </c>
      <c r="I46" s="34" t="s">
        <v>163</v>
      </c>
      <c r="J46" s="36">
        <v>40234</v>
      </c>
      <c r="K46" s="36"/>
      <c r="L46" s="34" t="s">
        <v>61</v>
      </c>
      <c r="M46" s="36"/>
      <c r="N46" s="34" t="b">
        <v>0</v>
      </c>
      <c r="O46" s="36"/>
      <c r="P46" s="34" t="b">
        <v>0</v>
      </c>
      <c r="Q46" s="36"/>
      <c r="R46" s="34" t="b">
        <v>0</v>
      </c>
      <c r="S46" s="34" t="b">
        <v>0</v>
      </c>
      <c r="T46" s="34" t="s">
        <v>70</v>
      </c>
      <c r="U46" s="34"/>
      <c r="V46" s="34" t="b">
        <v>0</v>
      </c>
      <c r="W46" s="36"/>
      <c r="X46" s="34" t="s">
        <v>70</v>
      </c>
      <c r="Y46" s="34"/>
      <c r="Z46" s="34"/>
      <c r="AA46" s="34" t="b">
        <v>0</v>
      </c>
      <c r="AB46" s="34"/>
      <c r="AC46" s="34" t="b">
        <v>0</v>
      </c>
      <c r="AD46" s="34"/>
      <c r="AE46" s="34" t="b">
        <v>0</v>
      </c>
      <c r="AF46" s="34" t="b">
        <v>0</v>
      </c>
      <c r="AG46" s="34" t="s">
        <v>70</v>
      </c>
      <c r="AH46" s="34"/>
      <c r="AI46" s="34" t="b">
        <v>0</v>
      </c>
      <c r="AJ46" s="34"/>
      <c r="AK46" s="34" t="s">
        <v>70</v>
      </c>
      <c r="AL46" s="34"/>
      <c r="AM46" s="34" t="b">
        <v>0</v>
      </c>
      <c r="AN46" s="34"/>
      <c r="AO46" s="34" t="s">
        <v>70</v>
      </c>
      <c r="AP46" s="34"/>
      <c r="AQ46" s="34"/>
      <c r="AR46" s="34"/>
      <c r="AS46" s="34"/>
      <c r="AT46" s="34"/>
      <c r="AU46" s="34"/>
      <c r="AV46" s="34"/>
      <c r="AW46" s="34"/>
      <c r="AX46" s="34" t="s">
        <v>133</v>
      </c>
      <c r="AY46" s="34" t="s">
        <v>4290</v>
      </c>
      <c r="AZ46" s="34" t="s">
        <v>64</v>
      </c>
      <c r="BA46" s="34" t="s">
        <v>65</v>
      </c>
      <c r="BB46" s="35">
        <v>2024</v>
      </c>
      <c r="BC46" s="34" t="s">
        <v>66</v>
      </c>
    </row>
    <row r="47" spans="1:55" x14ac:dyDescent="0.25">
      <c r="A47" s="34" t="s">
        <v>134</v>
      </c>
      <c r="B47" s="35">
        <v>63698</v>
      </c>
      <c r="C47" s="34">
        <v>100</v>
      </c>
      <c r="D47" s="34" t="s">
        <v>147</v>
      </c>
      <c r="E47" s="34" t="s">
        <v>4276</v>
      </c>
      <c r="F47" s="34" t="s">
        <v>149</v>
      </c>
      <c r="G47" s="34" t="s">
        <v>3527</v>
      </c>
      <c r="H47" s="34" t="s">
        <v>4287</v>
      </c>
      <c r="I47" s="34" t="s">
        <v>70</v>
      </c>
      <c r="J47" s="36">
        <v>40116</v>
      </c>
      <c r="K47" s="36"/>
      <c r="L47" s="34" t="s">
        <v>61</v>
      </c>
      <c r="M47" s="36"/>
      <c r="N47" s="34" t="b">
        <v>0</v>
      </c>
      <c r="O47" s="36"/>
      <c r="P47" s="34" t="b">
        <v>0</v>
      </c>
      <c r="Q47" s="36"/>
      <c r="R47" s="34" t="b">
        <v>0</v>
      </c>
      <c r="S47" s="34" t="b">
        <v>0</v>
      </c>
      <c r="T47" s="34" t="s">
        <v>70</v>
      </c>
      <c r="U47" s="34"/>
      <c r="V47" s="34" t="b">
        <v>0</v>
      </c>
      <c r="W47" s="36"/>
      <c r="X47" s="34" t="s">
        <v>70</v>
      </c>
      <c r="Y47" s="34"/>
      <c r="Z47" s="34"/>
      <c r="AA47" s="34" t="b">
        <v>0</v>
      </c>
      <c r="AB47" s="34"/>
      <c r="AC47" s="34" t="b">
        <v>0</v>
      </c>
      <c r="AD47" s="34"/>
      <c r="AE47" s="34" t="b">
        <v>0</v>
      </c>
      <c r="AF47" s="34" t="b">
        <v>0</v>
      </c>
      <c r="AG47" s="34" t="s">
        <v>70</v>
      </c>
      <c r="AH47" s="34"/>
      <c r="AI47" s="34" t="b">
        <v>0</v>
      </c>
      <c r="AJ47" s="34"/>
      <c r="AK47" s="34" t="s">
        <v>70</v>
      </c>
      <c r="AL47" s="34"/>
      <c r="AM47" s="34" t="b">
        <v>0</v>
      </c>
      <c r="AN47" s="34"/>
      <c r="AO47" s="34" t="s">
        <v>70</v>
      </c>
      <c r="AP47" s="34"/>
      <c r="AQ47" s="34"/>
      <c r="AR47" s="34"/>
      <c r="AS47" s="34"/>
      <c r="AT47" s="34"/>
      <c r="AU47" s="34"/>
      <c r="AV47" s="34" t="s">
        <v>151</v>
      </c>
      <c r="AW47" s="34" t="s">
        <v>133</v>
      </c>
      <c r="AX47" s="34" t="s">
        <v>133</v>
      </c>
      <c r="AY47" s="34" t="s">
        <v>4290</v>
      </c>
      <c r="AZ47" s="34" t="s">
        <v>64</v>
      </c>
      <c r="BA47" s="34" t="s">
        <v>65</v>
      </c>
      <c r="BB47" s="35">
        <v>2025</v>
      </c>
      <c r="BC47" s="34" t="s">
        <v>66</v>
      </c>
    </row>
    <row r="48" spans="1:55" x14ac:dyDescent="0.25">
      <c r="A48" s="34" t="s">
        <v>134</v>
      </c>
      <c r="B48" s="35">
        <v>63467</v>
      </c>
      <c r="C48" s="34">
        <v>100</v>
      </c>
      <c r="D48" s="34" t="s">
        <v>135</v>
      </c>
      <c r="E48" s="34" t="s">
        <v>136</v>
      </c>
      <c r="F48" s="34" t="s">
        <v>4137</v>
      </c>
      <c r="G48" s="34" t="s">
        <v>3500</v>
      </c>
      <c r="H48" s="34" t="s">
        <v>4287</v>
      </c>
      <c r="I48" s="34" t="s">
        <v>137</v>
      </c>
      <c r="J48" s="36">
        <v>40135</v>
      </c>
      <c r="K48" s="36"/>
      <c r="L48" s="34" t="s">
        <v>61</v>
      </c>
      <c r="M48" s="36"/>
      <c r="N48" s="34" t="b">
        <v>0</v>
      </c>
      <c r="O48" s="36"/>
      <c r="P48" s="34" t="b">
        <v>0</v>
      </c>
      <c r="Q48" s="36"/>
      <c r="R48" s="34" t="b">
        <v>0</v>
      </c>
      <c r="S48" s="34" t="b">
        <v>0</v>
      </c>
      <c r="T48" s="34" t="s">
        <v>70</v>
      </c>
      <c r="U48" s="34"/>
      <c r="V48" s="34" t="b">
        <v>0</v>
      </c>
      <c r="W48" s="36"/>
      <c r="X48" s="34" t="s">
        <v>70</v>
      </c>
      <c r="Y48" s="34"/>
      <c r="Z48" s="34"/>
      <c r="AA48" s="34" t="b">
        <v>0</v>
      </c>
      <c r="AB48" s="34"/>
      <c r="AC48" s="34" t="b">
        <v>0</v>
      </c>
      <c r="AD48" s="34"/>
      <c r="AE48" s="34" t="b">
        <v>0</v>
      </c>
      <c r="AF48" s="34" t="b">
        <v>0</v>
      </c>
      <c r="AG48" s="34" t="s">
        <v>70</v>
      </c>
      <c r="AH48" s="34"/>
      <c r="AI48" s="34" t="b">
        <v>0</v>
      </c>
      <c r="AJ48" s="34"/>
      <c r="AK48" s="34" t="s">
        <v>70</v>
      </c>
      <c r="AL48" s="34"/>
      <c r="AM48" s="34" t="b">
        <v>0</v>
      </c>
      <c r="AN48" s="34"/>
      <c r="AO48" s="34" t="s">
        <v>70</v>
      </c>
      <c r="AP48" s="34"/>
      <c r="AQ48" s="34"/>
      <c r="AR48" s="34"/>
      <c r="AS48" s="34"/>
      <c r="AT48" s="34"/>
      <c r="AU48" s="34"/>
      <c r="AV48" s="34" t="s">
        <v>70</v>
      </c>
      <c r="AW48" s="34" t="s">
        <v>70</v>
      </c>
      <c r="AX48" s="34" t="s">
        <v>133</v>
      </c>
      <c r="AY48" s="34" t="s">
        <v>4290</v>
      </c>
      <c r="AZ48" s="34" t="s">
        <v>64</v>
      </c>
      <c r="BA48" s="34" t="s">
        <v>65</v>
      </c>
      <c r="BB48" s="35">
        <v>2024</v>
      </c>
      <c r="BC48" s="34" t="s">
        <v>103</v>
      </c>
    </row>
    <row r="49" spans="1:55" x14ac:dyDescent="0.25">
      <c r="A49" s="34" t="s">
        <v>134</v>
      </c>
      <c r="B49" s="35">
        <v>64111</v>
      </c>
      <c r="C49" s="34">
        <v>100</v>
      </c>
      <c r="D49" s="34" t="s">
        <v>180</v>
      </c>
      <c r="E49" s="34" t="s">
        <v>181</v>
      </c>
      <c r="F49" s="34" t="s">
        <v>4137</v>
      </c>
      <c r="G49" s="34" t="s">
        <v>3500</v>
      </c>
      <c r="H49" s="34" t="s">
        <v>4287</v>
      </c>
      <c r="I49" s="34" t="s">
        <v>137</v>
      </c>
      <c r="J49" s="36">
        <v>40135</v>
      </c>
      <c r="K49" s="36"/>
      <c r="L49" s="34" t="s">
        <v>61</v>
      </c>
      <c r="M49" s="36"/>
      <c r="N49" s="34" t="b">
        <v>0</v>
      </c>
      <c r="O49" s="36"/>
      <c r="P49" s="34" t="b">
        <v>0</v>
      </c>
      <c r="Q49" s="36"/>
      <c r="R49" s="34" t="b">
        <v>0</v>
      </c>
      <c r="S49" s="34" t="b">
        <v>0</v>
      </c>
      <c r="T49" s="34" t="s">
        <v>70</v>
      </c>
      <c r="U49" s="34"/>
      <c r="V49" s="34" t="b">
        <v>0</v>
      </c>
      <c r="W49" s="36"/>
      <c r="X49" s="34" t="s">
        <v>70</v>
      </c>
      <c r="Y49" s="34"/>
      <c r="Z49" s="34"/>
      <c r="AA49" s="34" t="b">
        <v>0</v>
      </c>
      <c r="AB49" s="34"/>
      <c r="AC49" s="34" t="b">
        <v>0</v>
      </c>
      <c r="AD49" s="34"/>
      <c r="AE49" s="34" t="b">
        <v>0</v>
      </c>
      <c r="AF49" s="34" t="b">
        <v>0</v>
      </c>
      <c r="AG49" s="34" t="s">
        <v>70</v>
      </c>
      <c r="AH49" s="34"/>
      <c r="AI49" s="34" t="b">
        <v>0</v>
      </c>
      <c r="AJ49" s="34"/>
      <c r="AK49" s="34" t="s">
        <v>70</v>
      </c>
      <c r="AL49" s="34"/>
      <c r="AM49" s="34" t="b">
        <v>0</v>
      </c>
      <c r="AN49" s="34"/>
      <c r="AO49" s="34" t="s">
        <v>70</v>
      </c>
      <c r="AP49" s="34"/>
      <c r="AQ49" s="34"/>
      <c r="AR49" s="34"/>
      <c r="AS49" s="34"/>
      <c r="AT49" s="34"/>
      <c r="AU49" s="34"/>
      <c r="AV49" s="34" t="s">
        <v>70</v>
      </c>
      <c r="AW49" s="34" t="s">
        <v>70</v>
      </c>
      <c r="AX49" s="34" t="s">
        <v>133</v>
      </c>
      <c r="AY49" s="34" t="s">
        <v>4290</v>
      </c>
      <c r="AZ49" s="34" t="s">
        <v>64</v>
      </c>
      <c r="BA49" s="34" t="s">
        <v>65</v>
      </c>
      <c r="BB49" s="35">
        <v>2024</v>
      </c>
      <c r="BC49" s="34" t="s">
        <v>103</v>
      </c>
    </row>
    <row r="50" spans="1:55" x14ac:dyDescent="0.25">
      <c r="A50" s="34" t="s">
        <v>134</v>
      </c>
      <c r="B50" s="35">
        <v>64727</v>
      </c>
      <c r="C50" s="34">
        <v>100</v>
      </c>
      <c r="D50" s="34" t="s">
        <v>251</v>
      </c>
      <c r="E50" s="34" t="s">
        <v>252</v>
      </c>
      <c r="F50" s="34" t="s">
        <v>253</v>
      </c>
      <c r="G50" s="34" t="s">
        <v>208</v>
      </c>
      <c r="H50" s="34" t="s">
        <v>144</v>
      </c>
      <c r="I50" s="34" t="s">
        <v>254</v>
      </c>
      <c r="J50" s="36">
        <v>40176</v>
      </c>
      <c r="K50" s="36"/>
      <c r="L50" s="34" t="s">
        <v>61</v>
      </c>
      <c r="M50" s="36"/>
      <c r="N50" s="34" t="b">
        <v>0</v>
      </c>
      <c r="O50" s="36"/>
      <c r="P50" s="34" t="b">
        <v>0</v>
      </c>
      <c r="Q50" s="36"/>
      <c r="R50" s="34" t="b">
        <v>0</v>
      </c>
      <c r="S50" s="34" t="b">
        <v>0</v>
      </c>
      <c r="T50" s="34" t="s">
        <v>70</v>
      </c>
      <c r="U50" s="34"/>
      <c r="V50" s="34" t="b">
        <v>0</v>
      </c>
      <c r="W50" s="36"/>
      <c r="X50" s="34" t="s">
        <v>70</v>
      </c>
      <c r="Y50" s="34"/>
      <c r="Z50" s="34"/>
      <c r="AA50" s="34" t="b">
        <v>0</v>
      </c>
      <c r="AB50" s="34"/>
      <c r="AC50" s="34" t="b">
        <v>0</v>
      </c>
      <c r="AD50" s="34"/>
      <c r="AE50" s="34" t="b">
        <v>0</v>
      </c>
      <c r="AF50" s="34" t="b">
        <v>0</v>
      </c>
      <c r="AG50" s="34" t="s">
        <v>70</v>
      </c>
      <c r="AH50" s="34"/>
      <c r="AI50" s="34" t="b">
        <v>0</v>
      </c>
      <c r="AJ50" s="34"/>
      <c r="AK50" s="34" t="s">
        <v>70</v>
      </c>
      <c r="AL50" s="34"/>
      <c r="AM50" s="34" t="b">
        <v>0</v>
      </c>
      <c r="AN50" s="34"/>
      <c r="AO50" s="34" t="s">
        <v>70</v>
      </c>
      <c r="AP50" s="34"/>
      <c r="AQ50" s="34"/>
      <c r="AR50" s="34"/>
      <c r="AS50" s="34"/>
      <c r="AT50" s="34"/>
      <c r="AU50" s="34"/>
      <c r="AV50" s="34" t="s">
        <v>70</v>
      </c>
      <c r="AW50" s="34" t="s">
        <v>70</v>
      </c>
      <c r="AX50" s="34" t="s">
        <v>133</v>
      </c>
      <c r="AY50" s="34" t="s">
        <v>4290</v>
      </c>
      <c r="AZ50" s="34" t="s">
        <v>64</v>
      </c>
      <c r="BA50" s="34" t="s">
        <v>65</v>
      </c>
      <c r="BB50" s="35">
        <v>2025</v>
      </c>
      <c r="BC50" s="34" t="s">
        <v>103</v>
      </c>
    </row>
    <row r="51" spans="1:55" x14ac:dyDescent="0.25">
      <c r="A51" s="34" t="s">
        <v>134</v>
      </c>
      <c r="B51" s="35">
        <v>63962</v>
      </c>
      <c r="C51" s="34">
        <v>100</v>
      </c>
      <c r="D51" s="34" t="s">
        <v>157</v>
      </c>
      <c r="E51" s="34" t="s">
        <v>158</v>
      </c>
      <c r="F51" s="34" t="s">
        <v>159</v>
      </c>
      <c r="G51" s="34" t="s">
        <v>131</v>
      </c>
      <c r="H51" s="34" t="s">
        <v>59</v>
      </c>
      <c r="I51" s="34" t="s">
        <v>160</v>
      </c>
      <c r="J51" s="36">
        <v>40176</v>
      </c>
      <c r="K51" s="36"/>
      <c r="L51" s="34" t="s">
        <v>61</v>
      </c>
      <c r="M51" s="36">
        <v>45271</v>
      </c>
      <c r="N51" s="34" t="b">
        <v>0</v>
      </c>
      <c r="O51" s="36"/>
      <c r="P51" s="34" t="b">
        <v>0</v>
      </c>
      <c r="Q51" s="36"/>
      <c r="R51" s="34" t="b">
        <v>0</v>
      </c>
      <c r="S51" s="34" t="b">
        <v>0</v>
      </c>
      <c r="T51" s="34" t="s">
        <v>70</v>
      </c>
      <c r="U51" s="34"/>
      <c r="V51" s="34" t="b">
        <v>0</v>
      </c>
      <c r="W51" s="36"/>
      <c r="X51" s="34" t="s">
        <v>70</v>
      </c>
      <c r="Y51" s="34"/>
      <c r="Z51" s="34"/>
      <c r="AA51" s="34" t="b">
        <v>0</v>
      </c>
      <c r="AB51" s="34"/>
      <c r="AC51" s="34" t="b">
        <v>0</v>
      </c>
      <c r="AD51" s="34"/>
      <c r="AE51" s="34" t="b">
        <v>0</v>
      </c>
      <c r="AF51" s="34" t="b">
        <v>0</v>
      </c>
      <c r="AG51" s="34" t="s">
        <v>70</v>
      </c>
      <c r="AH51" s="34"/>
      <c r="AI51" s="34" t="b">
        <v>0</v>
      </c>
      <c r="AJ51" s="34"/>
      <c r="AK51" s="34" t="s">
        <v>70</v>
      </c>
      <c r="AL51" s="34"/>
      <c r="AM51" s="34" t="b">
        <v>0</v>
      </c>
      <c r="AN51" s="34"/>
      <c r="AO51" s="34" t="s">
        <v>70</v>
      </c>
      <c r="AP51" s="34"/>
      <c r="AQ51" s="34"/>
      <c r="AR51" s="34"/>
      <c r="AS51" s="34"/>
      <c r="AT51" s="34"/>
      <c r="AU51" s="34"/>
      <c r="AV51" s="34" t="s">
        <v>70</v>
      </c>
      <c r="AW51" s="34" t="s">
        <v>70</v>
      </c>
      <c r="AX51" s="34" t="s">
        <v>133</v>
      </c>
      <c r="AY51" s="34" t="s">
        <v>4290</v>
      </c>
      <c r="AZ51" s="34" t="s">
        <v>64</v>
      </c>
      <c r="BA51" s="34" t="s">
        <v>65</v>
      </c>
      <c r="BB51" s="35">
        <v>2025</v>
      </c>
      <c r="BC51" s="34" t="s">
        <v>66</v>
      </c>
    </row>
    <row r="52" spans="1:55" x14ac:dyDescent="0.25">
      <c r="A52" s="34" t="s">
        <v>134</v>
      </c>
      <c r="B52" s="35">
        <v>63674</v>
      </c>
      <c r="C52" s="34">
        <v>100</v>
      </c>
      <c r="D52" s="34" t="s">
        <v>141</v>
      </c>
      <c r="E52" s="34" t="s">
        <v>142</v>
      </c>
      <c r="F52" s="34" t="s">
        <v>143</v>
      </c>
      <c r="G52" s="34" t="s">
        <v>3986</v>
      </c>
      <c r="H52" s="34" t="s">
        <v>144</v>
      </c>
      <c r="I52" s="34" t="s">
        <v>146</v>
      </c>
      <c r="J52" s="36">
        <v>40158</v>
      </c>
      <c r="K52" s="36"/>
      <c r="L52" s="34" t="s">
        <v>61</v>
      </c>
      <c r="M52" s="36"/>
      <c r="N52" s="34" t="b">
        <v>0</v>
      </c>
      <c r="O52" s="36"/>
      <c r="P52" s="34" t="b">
        <v>0</v>
      </c>
      <c r="Q52" s="36"/>
      <c r="R52" s="34" t="b">
        <v>0</v>
      </c>
      <c r="S52" s="34" t="b">
        <v>0</v>
      </c>
      <c r="T52" s="34" t="s">
        <v>70</v>
      </c>
      <c r="U52" s="34"/>
      <c r="V52" s="34" t="b">
        <v>0</v>
      </c>
      <c r="W52" s="36"/>
      <c r="X52" s="34" t="s">
        <v>70</v>
      </c>
      <c r="Y52" s="34"/>
      <c r="Z52" s="34"/>
      <c r="AA52" s="34" t="b">
        <v>0</v>
      </c>
      <c r="AB52" s="34"/>
      <c r="AC52" s="34" t="b">
        <v>0</v>
      </c>
      <c r="AD52" s="34"/>
      <c r="AE52" s="34" t="b">
        <v>0</v>
      </c>
      <c r="AF52" s="34" t="b">
        <v>0</v>
      </c>
      <c r="AG52" s="34" t="s">
        <v>70</v>
      </c>
      <c r="AH52" s="34"/>
      <c r="AI52" s="34" t="b">
        <v>0</v>
      </c>
      <c r="AJ52" s="34"/>
      <c r="AK52" s="34" t="s">
        <v>70</v>
      </c>
      <c r="AL52" s="34"/>
      <c r="AM52" s="34" t="b">
        <v>0</v>
      </c>
      <c r="AN52" s="34"/>
      <c r="AO52" s="34" t="s">
        <v>70</v>
      </c>
      <c r="AP52" s="34"/>
      <c r="AQ52" s="34"/>
      <c r="AR52" s="34"/>
      <c r="AS52" s="34"/>
      <c r="AT52" s="34"/>
      <c r="AU52" s="34"/>
      <c r="AV52" s="34" t="s">
        <v>70</v>
      </c>
      <c r="AW52" s="34" t="s">
        <v>70</v>
      </c>
      <c r="AX52" s="34" t="s">
        <v>133</v>
      </c>
      <c r="AY52" s="34" t="s">
        <v>4290</v>
      </c>
      <c r="AZ52" s="34" t="s">
        <v>64</v>
      </c>
      <c r="BA52" s="34" t="s">
        <v>65</v>
      </c>
      <c r="BB52" s="35">
        <v>2025</v>
      </c>
      <c r="BC52" s="34" t="s">
        <v>66</v>
      </c>
    </row>
    <row r="53" spans="1:55" x14ac:dyDescent="0.25">
      <c r="A53" s="34" t="s">
        <v>134</v>
      </c>
      <c r="B53" s="35">
        <v>64307</v>
      </c>
      <c r="C53" s="34">
        <v>100</v>
      </c>
      <c r="D53" s="34" t="s">
        <v>210</v>
      </c>
      <c r="E53" s="34" t="s">
        <v>211</v>
      </c>
      <c r="F53" s="34" t="s">
        <v>4010</v>
      </c>
      <c r="G53" s="34" t="s">
        <v>208</v>
      </c>
      <c r="H53" s="34" t="s">
        <v>144</v>
      </c>
      <c r="I53" s="34" t="s">
        <v>212</v>
      </c>
      <c r="J53" s="36">
        <v>40336</v>
      </c>
      <c r="K53" s="36"/>
      <c r="L53" s="34" t="s">
        <v>61</v>
      </c>
      <c r="M53" s="36"/>
      <c r="N53" s="34" t="b">
        <v>0</v>
      </c>
      <c r="O53" s="36"/>
      <c r="P53" s="34" t="b">
        <v>0</v>
      </c>
      <c r="Q53" s="36"/>
      <c r="R53" s="34" t="b">
        <v>0</v>
      </c>
      <c r="S53" s="34" t="b">
        <v>0</v>
      </c>
      <c r="T53" s="34" t="s">
        <v>70</v>
      </c>
      <c r="U53" s="34"/>
      <c r="V53" s="34" t="b">
        <v>0</v>
      </c>
      <c r="W53" s="36"/>
      <c r="X53" s="34" t="s">
        <v>70</v>
      </c>
      <c r="Y53" s="34"/>
      <c r="Z53" s="34"/>
      <c r="AA53" s="34" t="b">
        <v>0</v>
      </c>
      <c r="AB53" s="34"/>
      <c r="AC53" s="34" t="b">
        <v>0</v>
      </c>
      <c r="AD53" s="34"/>
      <c r="AE53" s="34" t="b">
        <v>0</v>
      </c>
      <c r="AF53" s="34" t="b">
        <v>0</v>
      </c>
      <c r="AG53" s="34" t="s">
        <v>70</v>
      </c>
      <c r="AH53" s="34"/>
      <c r="AI53" s="34" t="b">
        <v>0</v>
      </c>
      <c r="AJ53" s="34"/>
      <c r="AK53" s="34" t="s">
        <v>70</v>
      </c>
      <c r="AL53" s="34"/>
      <c r="AM53" s="34" t="b">
        <v>0</v>
      </c>
      <c r="AN53" s="34"/>
      <c r="AO53" s="34" t="s">
        <v>70</v>
      </c>
      <c r="AP53" s="34"/>
      <c r="AQ53" s="34"/>
      <c r="AR53" s="34"/>
      <c r="AS53" s="34"/>
      <c r="AT53" s="34"/>
      <c r="AU53" s="34"/>
      <c r="AV53" s="34" t="s">
        <v>70</v>
      </c>
      <c r="AW53" s="34" t="s">
        <v>70</v>
      </c>
      <c r="AX53" s="34" t="s">
        <v>133</v>
      </c>
      <c r="AY53" s="34" t="s">
        <v>4290</v>
      </c>
      <c r="AZ53" s="34" t="s">
        <v>64</v>
      </c>
      <c r="BA53" s="34" t="s">
        <v>65</v>
      </c>
      <c r="BB53" s="35">
        <v>2026</v>
      </c>
      <c r="BC53" s="34" t="s">
        <v>66</v>
      </c>
    </row>
    <row r="54" spans="1:55" x14ac:dyDescent="0.25">
      <c r="A54" s="34" t="s">
        <v>134</v>
      </c>
      <c r="B54" s="35">
        <v>64220</v>
      </c>
      <c r="C54" s="34">
        <v>100</v>
      </c>
      <c r="D54" s="34" t="s">
        <v>192</v>
      </c>
      <c r="E54" s="34" t="s">
        <v>193</v>
      </c>
      <c r="F54" s="34" t="s">
        <v>194</v>
      </c>
      <c r="G54" s="34" t="s">
        <v>4109</v>
      </c>
      <c r="H54" s="34" t="s">
        <v>4287</v>
      </c>
      <c r="I54" s="34" t="s">
        <v>70</v>
      </c>
      <c r="J54" s="36">
        <v>40400</v>
      </c>
      <c r="K54" s="36"/>
      <c r="L54" s="34" t="s">
        <v>61</v>
      </c>
      <c r="M54" s="36"/>
      <c r="N54" s="34" t="b">
        <v>0</v>
      </c>
      <c r="O54" s="36"/>
      <c r="P54" s="34" t="b">
        <v>0</v>
      </c>
      <c r="Q54" s="36"/>
      <c r="R54" s="34" t="b">
        <v>0</v>
      </c>
      <c r="S54" s="34" t="b">
        <v>0</v>
      </c>
      <c r="T54" s="34" t="s">
        <v>70</v>
      </c>
      <c r="U54" s="34"/>
      <c r="V54" s="34" t="b">
        <v>0</v>
      </c>
      <c r="W54" s="36"/>
      <c r="X54" s="34" t="s">
        <v>70</v>
      </c>
      <c r="Y54" s="34"/>
      <c r="Z54" s="34"/>
      <c r="AA54" s="34" t="b">
        <v>0</v>
      </c>
      <c r="AB54" s="34"/>
      <c r="AC54" s="34" t="b">
        <v>0</v>
      </c>
      <c r="AD54" s="34"/>
      <c r="AE54" s="34" t="b">
        <v>0</v>
      </c>
      <c r="AF54" s="34" t="b">
        <v>0</v>
      </c>
      <c r="AG54" s="34" t="s">
        <v>70</v>
      </c>
      <c r="AH54" s="34"/>
      <c r="AI54" s="34" t="b">
        <v>0</v>
      </c>
      <c r="AJ54" s="34"/>
      <c r="AK54" s="34" t="s">
        <v>70</v>
      </c>
      <c r="AL54" s="34"/>
      <c r="AM54" s="34" t="b">
        <v>0</v>
      </c>
      <c r="AN54" s="34"/>
      <c r="AO54" s="34" t="s">
        <v>70</v>
      </c>
      <c r="AP54" s="34"/>
      <c r="AQ54" s="34"/>
      <c r="AR54" s="34"/>
      <c r="AS54" s="34"/>
      <c r="AT54" s="34"/>
      <c r="AU54" s="34"/>
      <c r="AV54" s="34" t="s">
        <v>151</v>
      </c>
      <c r="AW54" s="34" t="s">
        <v>729</v>
      </c>
      <c r="AX54" s="34" t="s">
        <v>133</v>
      </c>
      <c r="AY54" s="34" t="s">
        <v>4290</v>
      </c>
      <c r="AZ54" s="34" t="s">
        <v>64</v>
      </c>
      <c r="BA54" s="34" t="s">
        <v>65</v>
      </c>
      <c r="BB54" s="35">
        <v>2026</v>
      </c>
      <c r="BC54" s="34" t="s">
        <v>66</v>
      </c>
    </row>
    <row r="55" spans="1:55" x14ac:dyDescent="0.25">
      <c r="A55" s="34" t="s">
        <v>134</v>
      </c>
      <c r="B55" s="35">
        <v>64035</v>
      </c>
      <c r="C55" s="34">
        <v>100</v>
      </c>
      <c r="D55" s="34" t="s">
        <v>166</v>
      </c>
      <c r="E55" s="34" t="s">
        <v>167</v>
      </c>
      <c r="F55" s="34" t="s">
        <v>168</v>
      </c>
      <c r="G55" s="34" t="s">
        <v>3527</v>
      </c>
      <c r="H55" s="34" t="s">
        <v>4287</v>
      </c>
      <c r="I55" s="34" t="s">
        <v>169</v>
      </c>
      <c r="J55" s="36">
        <v>40329</v>
      </c>
      <c r="K55" s="36"/>
      <c r="L55" s="34" t="s">
        <v>61</v>
      </c>
      <c r="M55" s="36"/>
      <c r="N55" s="34" t="b">
        <v>0</v>
      </c>
      <c r="O55" s="36"/>
      <c r="P55" s="34" t="b">
        <v>0</v>
      </c>
      <c r="Q55" s="36"/>
      <c r="R55" s="34" t="b">
        <v>0</v>
      </c>
      <c r="S55" s="34" t="b">
        <v>0</v>
      </c>
      <c r="T55" s="34" t="s">
        <v>70</v>
      </c>
      <c r="U55" s="34"/>
      <c r="V55" s="34" t="b">
        <v>0</v>
      </c>
      <c r="W55" s="36"/>
      <c r="X55" s="34" t="s">
        <v>70</v>
      </c>
      <c r="Y55" s="34"/>
      <c r="Z55" s="34"/>
      <c r="AA55" s="34" t="b">
        <v>0</v>
      </c>
      <c r="AB55" s="34"/>
      <c r="AC55" s="34" t="b">
        <v>0</v>
      </c>
      <c r="AD55" s="34"/>
      <c r="AE55" s="34" t="b">
        <v>0</v>
      </c>
      <c r="AF55" s="34" t="b">
        <v>0</v>
      </c>
      <c r="AG55" s="34" t="s">
        <v>70</v>
      </c>
      <c r="AH55" s="34"/>
      <c r="AI55" s="34" t="b">
        <v>0</v>
      </c>
      <c r="AJ55" s="34"/>
      <c r="AK55" s="34" t="s">
        <v>70</v>
      </c>
      <c r="AL55" s="34"/>
      <c r="AM55" s="34" t="b">
        <v>0</v>
      </c>
      <c r="AN55" s="34"/>
      <c r="AO55" s="34" t="s">
        <v>70</v>
      </c>
      <c r="AP55" s="34"/>
      <c r="AQ55" s="34"/>
      <c r="AR55" s="34"/>
      <c r="AS55" s="34"/>
      <c r="AT55" s="34"/>
      <c r="AU55" s="34"/>
      <c r="AV55" s="34" t="s">
        <v>70</v>
      </c>
      <c r="AW55" s="34" t="s">
        <v>70</v>
      </c>
      <c r="AX55" s="34" t="s">
        <v>133</v>
      </c>
      <c r="AY55" s="34" t="s">
        <v>4290</v>
      </c>
      <c r="AZ55" s="34" t="s">
        <v>64</v>
      </c>
      <c r="BA55" s="34" t="s">
        <v>65</v>
      </c>
      <c r="BB55" s="35">
        <v>2025</v>
      </c>
      <c r="BC55" s="34" t="s">
        <v>66</v>
      </c>
    </row>
    <row r="56" spans="1:55" x14ac:dyDescent="0.25">
      <c r="A56" s="34" t="s">
        <v>134</v>
      </c>
      <c r="B56" s="35">
        <v>64124</v>
      </c>
      <c r="C56" s="34">
        <v>100</v>
      </c>
      <c r="D56" s="34" t="s">
        <v>182</v>
      </c>
      <c r="E56" s="34" t="s">
        <v>183</v>
      </c>
      <c r="F56" s="34" t="s">
        <v>184</v>
      </c>
      <c r="G56" s="34" t="s">
        <v>3500</v>
      </c>
      <c r="H56" s="34" t="s">
        <v>4287</v>
      </c>
      <c r="I56" s="34" t="s">
        <v>4139</v>
      </c>
      <c r="J56" s="36">
        <v>40479</v>
      </c>
      <c r="K56" s="36"/>
      <c r="L56" s="34" t="s">
        <v>61</v>
      </c>
      <c r="M56" s="36"/>
      <c r="N56" s="34" t="b">
        <v>0</v>
      </c>
      <c r="O56" s="36"/>
      <c r="P56" s="34" t="b">
        <v>0</v>
      </c>
      <c r="Q56" s="36"/>
      <c r="R56" s="34" t="b">
        <v>1</v>
      </c>
      <c r="S56" s="34" t="b">
        <v>0</v>
      </c>
      <c r="T56" s="34" t="s">
        <v>70</v>
      </c>
      <c r="U56" s="34"/>
      <c r="V56" s="34" t="b">
        <v>0</v>
      </c>
      <c r="W56" s="36"/>
      <c r="X56" s="34" t="s">
        <v>70</v>
      </c>
      <c r="Y56" s="34"/>
      <c r="Z56" s="34"/>
      <c r="AA56" s="34" t="b">
        <v>0</v>
      </c>
      <c r="AB56" s="34"/>
      <c r="AC56" s="34" t="b">
        <v>0</v>
      </c>
      <c r="AD56" s="34"/>
      <c r="AE56" s="34" t="b">
        <v>1</v>
      </c>
      <c r="AF56" s="34" t="b">
        <v>1</v>
      </c>
      <c r="AG56" s="34" t="s">
        <v>70</v>
      </c>
      <c r="AH56" s="34"/>
      <c r="AI56" s="34" t="b">
        <v>0</v>
      </c>
      <c r="AJ56" s="34"/>
      <c r="AK56" s="34" t="s">
        <v>70</v>
      </c>
      <c r="AL56" s="34"/>
      <c r="AM56" s="34" t="b">
        <v>0</v>
      </c>
      <c r="AN56" s="34"/>
      <c r="AO56" s="34" t="s">
        <v>70</v>
      </c>
      <c r="AP56" s="34"/>
      <c r="AQ56" s="34"/>
      <c r="AR56" s="34"/>
      <c r="AS56" s="34"/>
      <c r="AT56" s="34"/>
      <c r="AU56" s="34"/>
      <c r="AV56" s="34" t="s">
        <v>70</v>
      </c>
      <c r="AW56" s="34" t="s">
        <v>70</v>
      </c>
      <c r="AX56" s="34" t="s">
        <v>133</v>
      </c>
      <c r="AY56" s="34" t="s">
        <v>4290</v>
      </c>
      <c r="AZ56" s="34" t="s">
        <v>64</v>
      </c>
      <c r="BA56" s="34" t="s">
        <v>65</v>
      </c>
      <c r="BB56" s="35">
        <v>2026</v>
      </c>
      <c r="BC56" s="34" t="s">
        <v>185</v>
      </c>
    </row>
    <row r="57" spans="1:55" x14ac:dyDescent="0.25">
      <c r="A57" s="34" t="s">
        <v>134</v>
      </c>
      <c r="B57" s="35">
        <v>64323</v>
      </c>
      <c r="C57" s="34">
        <v>100</v>
      </c>
      <c r="D57" s="34" t="s">
        <v>216</v>
      </c>
      <c r="E57" s="34" t="s">
        <v>217</v>
      </c>
      <c r="F57" s="34" t="s">
        <v>218</v>
      </c>
      <c r="G57" s="34" t="s">
        <v>3500</v>
      </c>
      <c r="H57" s="34" t="s">
        <v>4287</v>
      </c>
      <c r="I57" s="34" t="s">
        <v>219</v>
      </c>
      <c r="J57" s="36">
        <v>40148</v>
      </c>
      <c r="K57" s="36"/>
      <c r="L57" s="34" t="s">
        <v>61</v>
      </c>
      <c r="M57" s="36"/>
      <c r="N57" s="34" t="b">
        <v>0</v>
      </c>
      <c r="O57" s="36"/>
      <c r="P57" s="34" t="b">
        <v>0</v>
      </c>
      <c r="Q57" s="36"/>
      <c r="R57" s="34" t="b">
        <v>0</v>
      </c>
      <c r="S57" s="34" t="b">
        <v>0</v>
      </c>
      <c r="T57" s="34" t="s">
        <v>70</v>
      </c>
      <c r="U57" s="34"/>
      <c r="V57" s="34" t="b">
        <v>0</v>
      </c>
      <c r="W57" s="36"/>
      <c r="X57" s="34" t="s">
        <v>70</v>
      </c>
      <c r="Y57" s="34"/>
      <c r="Z57" s="34"/>
      <c r="AA57" s="34" t="b">
        <v>0</v>
      </c>
      <c r="AB57" s="34"/>
      <c r="AC57" s="34" t="b">
        <v>0</v>
      </c>
      <c r="AD57" s="34"/>
      <c r="AE57" s="34" t="b">
        <v>0</v>
      </c>
      <c r="AF57" s="34" t="b">
        <v>0</v>
      </c>
      <c r="AG57" s="34" t="s">
        <v>70</v>
      </c>
      <c r="AH57" s="34"/>
      <c r="AI57" s="34" t="b">
        <v>0</v>
      </c>
      <c r="AJ57" s="34"/>
      <c r="AK57" s="34" t="s">
        <v>70</v>
      </c>
      <c r="AL57" s="34"/>
      <c r="AM57" s="34" t="b">
        <v>0</v>
      </c>
      <c r="AN57" s="34"/>
      <c r="AO57" s="34" t="s">
        <v>70</v>
      </c>
      <c r="AP57" s="34"/>
      <c r="AQ57" s="34"/>
      <c r="AR57" s="34"/>
      <c r="AS57" s="34"/>
      <c r="AT57" s="34"/>
      <c r="AU57" s="34"/>
      <c r="AV57" s="34" t="s">
        <v>70</v>
      </c>
      <c r="AW57" s="34" t="s">
        <v>70</v>
      </c>
      <c r="AX57" s="34" t="s">
        <v>133</v>
      </c>
      <c r="AY57" s="34" t="s">
        <v>4290</v>
      </c>
      <c r="AZ57" s="34" t="s">
        <v>64</v>
      </c>
      <c r="BA57" s="34" t="s">
        <v>65</v>
      </c>
      <c r="BB57" s="35">
        <v>2026</v>
      </c>
      <c r="BC57" s="34" t="s">
        <v>66</v>
      </c>
    </row>
    <row r="58" spans="1:55" x14ac:dyDescent="0.25">
      <c r="A58" s="34" t="s">
        <v>134</v>
      </c>
      <c r="B58" s="35">
        <v>63595</v>
      </c>
      <c r="C58" s="34">
        <v>100</v>
      </c>
      <c r="D58" s="34" t="s">
        <v>138</v>
      </c>
      <c r="E58" s="34" t="s">
        <v>139</v>
      </c>
      <c r="F58" s="34" t="s">
        <v>140</v>
      </c>
      <c r="G58" s="34" t="s">
        <v>131</v>
      </c>
      <c r="H58" s="34" t="s">
        <v>59</v>
      </c>
      <c r="I58" s="34" t="s">
        <v>4274</v>
      </c>
      <c r="J58" s="36">
        <v>40193</v>
      </c>
      <c r="K58" s="36"/>
      <c r="L58" s="34" t="s">
        <v>61</v>
      </c>
      <c r="M58" s="36"/>
      <c r="N58" s="34" t="b">
        <v>0</v>
      </c>
      <c r="O58" s="36"/>
      <c r="P58" s="34" t="b">
        <v>0</v>
      </c>
      <c r="Q58" s="36"/>
      <c r="R58" s="34" t="b">
        <v>0</v>
      </c>
      <c r="S58" s="34" t="b">
        <v>0</v>
      </c>
      <c r="T58" s="34" t="s">
        <v>70</v>
      </c>
      <c r="U58" s="34"/>
      <c r="V58" s="34" t="b">
        <v>0</v>
      </c>
      <c r="W58" s="36"/>
      <c r="X58" s="34" t="s">
        <v>70</v>
      </c>
      <c r="Y58" s="34"/>
      <c r="Z58" s="34"/>
      <c r="AA58" s="34" t="b">
        <v>0</v>
      </c>
      <c r="AB58" s="34"/>
      <c r="AC58" s="34" t="b">
        <v>0</v>
      </c>
      <c r="AD58" s="34"/>
      <c r="AE58" s="34" t="b">
        <v>1</v>
      </c>
      <c r="AF58" s="34" t="b">
        <v>0</v>
      </c>
      <c r="AG58" s="34" t="s">
        <v>70</v>
      </c>
      <c r="AH58" s="34"/>
      <c r="AI58" s="34" t="b">
        <v>0</v>
      </c>
      <c r="AJ58" s="34"/>
      <c r="AK58" s="34" t="s">
        <v>70</v>
      </c>
      <c r="AL58" s="34"/>
      <c r="AM58" s="34" t="b">
        <v>0</v>
      </c>
      <c r="AN58" s="34"/>
      <c r="AO58" s="34" t="s">
        <v>70</v>
      </c>
      <c r="AP58" s="34"/>
      <c r="AQ58" s="34"/>
      <c r="AR58" s="34"/>
      <c r="AS58" s="34"/>
      <c r="AT58" s="34"/>
      <c r="AU58" s="34"/>
      <c r="AV58" s="34" t="s">
        <v>70</v>
      </c>
      <c r="AW58" s="34" t="s">
        <v>70</v>
      </c>
      <c r="AX58" s="34" t="s">
        <v>133</v>
      </c>
      <c r="AY58" s="34" t="s">
        <v>4290</v>
      </c>
      <c r="AZ58" s="34" t="s">
        <v>64</v>
      </c>
      <c r="BA58" s="34" t="s">
        <v>65</v>
      </c>
      <c r="BB58" s="35">
        <v>2025</v>
      </c>
      <c r="BC58" s="34" t="s">
        <v>66</v>
      </c>
    </row>
    <row r="59" spans="1:55" x14ac:dyDescent="0.25">
      <c r="A59" s="34" t="s">
        <v>134</v>
      </c>
      <c r="B59" s="35">
        <v>64353</v>
      </c>
      <c r="C59" s="34">
        <v>100</v>
      </c>
      <c r="D59" s="34" t="s">
        <v>224</v>
      </c>
      <c r="E59" s="34" t="s">
        <v>225</v>
      </c>
      <c r="F59" s="34" t="s">
        <v>203</v>
      </c>
      <c r="G59" s="34" t="s">
        <v>131</v>
      </c>
      <c r="H59" s="34" t="s">
        <v>59</v>
      </c>
      <c r="I59" s="34" t="s">
        <v>204</v>
      </c>
      <c r="J59" s="36">
        <v>40415</v>
      </c>
      <c r="K59" s="36"/>
      <c r="L59" s="34" t="s">
        <v>61</v>
      </c>
      <c r="M59" s="36"/>
      <c r="N59" s="34" t="b">
        <v>0</v>
      </c>
      <c r="O59" s="36"/>
      <c r="P59" s="34" t="b">
        <v>0</v>
      </c>
      <c r="Q59" s="36"/>
      <c r="R59" s="34" t="b">
        <v>0</v>
      </c>
      <c r="S59" s="34" t="b">
        <v>0</v>
      </c>
      <c r="T59" s="34" t="s">
        <v>70</v>
      </c>
      <c r="U59" s="34"/>
      <c r="V59" s="34" t="b">
        <v>0</v>
      </c>
      <c r="W59" s="36"/>
      <c r="X59" s="34" t="s">
        <v>70</v>
      </c>
      <c r="Y59" s="34"/>
      <c r="Z59" s="34"/>
      <c r="AA59" s="34" t="b">
        <v>0</v>
      </c>
      <c r="AB59" s="34"/>
      <c r="AC59" s="34" t="b">
        <v>0</v>
      </c>
      <c r="AD59" s="34"/>
      <c r="AE59" s="34" t="b">
        <v>0</v>
      </c>
      <c r="AF59" s="34" t="b">
        <v>0</v>
      </c>
      <c r="AG59" s="34" t="s">
        <v>70</v>
      </c>
      <c r="AH59" s="34"/>
      <c r="AI59" s="34" t="b">
        <v>0</v>
      </c>
      <c r="AJ59" s="34"/>
      <c r="AK59" s="34" t="s">
        <v>70</v>
      </c>
      <c r="AL59" s="34"/>
      <c r="AM59" s="34" t="b">
        <v>0</v>
      </c>
      <c r="AN59" s="34"/>
      <c r="AO59" s="34" t="s">
        <v>70</v>
      </c>
      <c r="AP59" s="34"/>
      <c r="AQ59" s="34"/>
      <c r="AR59" s="34"/>
      <c r="AS59" s="34"/>
      <c r="AT59" s="34"/>
      <c r="AU59" s="34"/>
      <c r="AV59" s="34" t="s">
        <v>70</v>
      </c>
      <c r="AW59" s="34" t="s">
        <v>70</v>
      </c>
      <c r="AX59" s="34" t="s">
        <v>133</v>
      </c>
      <c r="AY59" s="34" t="s">
        <v>4290</v>
      </c>
      <c r="AZ59" s="34" t="s">
        <v>64</v>
      </c>
      <c r="BA59" s="34" t="s">
        <v>65</v>
      </c>
      <c r="BB59" s="35">
        <v>2025</v>
      </c>
      <c r="BC59" s="34" t="s">
        <v>66</v>
      </c>
    </row>
    <row r="60" spans="1:55" x14ac:dyDescent="0.25">
      <c r="A60" s="34" t="s">
        <v>134</v>
      </c>
      <c r="B60" s="35">
        <v>64340</v>
      </c>
      <c r="C60" s="34">
        <v>100</v>
      </c>
      <c r="D60" s="34" t="s">
        <v>220</v>
      </c>
      <c r="E60" s="34" t="s">
        <v>221</v>
      </c>
      <c r="F60" s="34" t="s">
        <v>222</v>
      </c>
      <c r="G60" s="34" t="s">
        <v>558</v>
      </c>
      <c r="H60" s="34" t="s">
        <v>59</v>
      </c>
      <c r="I60" s="34" t="s">
        <v>4275</v>
      </c>
      <c r="J60" s="36">
        <v>40157</v>
      </c>
      <c r="K60" s="36"/>
      <c r="L60" s="34" t="s">
        <v>61</v>
      </c>
      <c r="M60" s="36"/>
      <c r="N60" s="34" t="b">
        <v>0</v>
      </c>
      <c r="O60" s="36"/>
      <c r="P60" s="34" t="b">
        <v>0</v>
      </c>
      <c r="Q60" s="36"/>
      <c r="R60" s="34" t="b">
        <v>0</v>
      </c>
      <c r="S60" s="34" t="b">
        <v>0</v>
      </c>
      <c r="T60" s="34" t="s">
        <v>70</v>
      </c>
      <c r="U60" s="34"/>
      <c r="V60" s="34" t="b">
        <v>0</v>
      </c>
      <c r="W60" s="36"/>
      <c r="X60" s="34" t="s">
        <v>70</v>
      </c>
      <c r="Y60" s="34"/>
      <c r="Z60" s="34"/>
      <c r="AA60" s="34" t="b">
        <v>0</v>
      </c>
      <c r="AB60" s="34"/>
      <c r="AC60" s="34" t="b">
        <v>0</v>
      </c>
      <c r="AD60" s="34"/>
      <c r="AE60" s="34" t="b">
        <v>0</v>
      </c>
      <c r="AF60" s="34" t="b">
        <v>0</v>
      </c>
      <c r="AG60" s="34" t="s">
        <v>70</v>
      </c>
      <c r="AH60" s="34"/>
      <c r="AI60" s="34" t="b">
        <v>0</v>
      </c>
      <c r="AJ60" s="34"/>
      <c r="AK60" s="34" t="s">
        <v>70</v>
      </c>
      <c r="AL60" s="34"/>
      <c r="AM60" s="34" t="b">
        <v>0</v>
      </c>
      <c r="AN60" s="34"/>
      <c r="AO60" s="34" t="s">
        <v>70</v>
      </c>
      <c r="AP60" s="34"/>
      <c r="AQ60" s="34"/>
      <c r="AR60" s="34"/>
      <c r="AS60" s="34"/>
      <c r="AT60" s="34"/>
      <c r="AU60" s="34"/>
      <c r="AV60" s="34" t="s">
        <v>70</v>
      </c>
      <c r="AW60" s="34" t="s">
        <v>70</v>
      </c>
      <c r="AX60" s="34" t="s">
        <v>133</v>
      </c>
      <c r="AY60" s="34" t="s">
        <v>4290</v>
      </c>
      <c r="AZ60" s="34" t="s">
        <v>64</v>
      </c>
      <c r="BA60" s="34" t="s">
        <v>65</v>
      </c>
      <c r="BB60" s="35">
        <v>2025</v>
      </c>
      <c r="BC60" s="34" t="s">
        <v>66</v>
      </c>
    </row>
    <row r="61" spans="1:55" x14ac:dyDescent="0.25">
      <c r="A61" s="34" t="s">
        <v>134</v>
      </c>
      <c r="B61" s="35">
        <v>64291</v>
      </c>
      <c r="C61" s="34">
        <v>100</v>
      </c>
      <c r="D61" s="34" t="s">
        <v>198</v>
      </c>
      <c r="E61" s="34" t="s">
        <v>199</v>
      </c>
      <c r="F61" s="34" t="s">
        <v>4176</v>
      </c>
      <c r="G61" s="34" t="s">
        <v>131</v>
      </c>
      <c r="H61" s="34" t="s">
        <v>59</v>
      </c>
      <c r="I61" s="34" t="s">
        <v>200</v>
      </c>
      <c r="J61" s="36">
        <v>40165</v>
      </c>
      <c r="K61" s="36"/>
      <c r="L61" s="34" t="s">
        <v>61</v>
      </c>
      <c r="M61" s="36"/>
      <c r="N61" s="34" t="b">
        <v>0</v>
      </c>
      <c r="O61" s="36"/>
      <c r="P61" s="34" t="b">
        <v>0</v>
      </c>
      <c r="Q61" s="36"/>
      <c r="R61" s="34" t="b">
        <v>0</v>
      </c>
      <c r="S61" s="34" t="b">
        <v>0</v>
      </c>
      <c r="T61" s="34" t="s">
        <v>70</v>
      </c>
      <c r="U61" s="34"/>
      <c r="V61" s="34" t="b">
        <v>0</v>
      </c>
      <c r="W61" s="36"/>
      <c r="X61" s="34" t="s">
        <v>70</v>
      </c>
      <c r="Y61" s="34"/>
      <c r="Z61" s="34"/>
      <c r="AA61" s="34" t="b">
        <v>0</v>
      </c>
      <c r="AB61" s="34"/>
      <c r="AC61" s="34" t="b">
        <v>0</v>
      </c>
      <c r="AD61" s="34"/>
      <c r="AE61" s="34" t="b">
        <v>1</v>
      </c>
      <c r="AF61" s="34" t="b">
        <v>0</v>
      </c>
      <c r="AG61" s="34" t="s">
        <v>70</v>
      </c>
      <c r="AH61" s="34"/>
      <c r="AI61" s="34" t="b">
        <v>0</v>
      </c>
      <c r="AJ61" s="34"/>
      <c r="AK61" s="34" t="s">
        <v>70</v>
      </c>
      <c r="AL61" s="34"/>
      <c r="AM61" s="34" t="b">
        <v>0</v>
      </c>
      <c r="AN61" s="34"/>
      <c r="AO61" s="34" t="s">
        <v>70</v>
      </c>
      <c r="AP61" s="34"/>
      <c r="AQ61" s="34"/>
      <c r="AR61" s="34"/>
      <c r="AS61" s="34"/>
      <c r="AT61" s="34"/>
      <c r="AU61" s="34"/>
      <c r="AV61" s="34" t="s">
        <v>70</v>
      </c>
      <c r="AW61" s="34" t="s">
        <v>70</v>
      </c>
      <c r="AX61" s="34" t="s">
        <v>133</v>
      </c>
      <c r="AY61" s="34" t="s">
        <v>4290</v>
      </c>
      <c r="AZ61" s="34" t="s">
        <v>64</v>
      </c>
      <c r="BA61" s="34" t="s">
        <v>65</v>
      </c>
      <c r="BB61" s="35">
        <v>2024</v>
      </c>
      <c r="BC61" s="34" t="s">
        <v>66</v>
      </c>
    </row>
    <row r="62" spans="1:55" x14ac:dyDescent="0.25">
      <c r="A62" s="34" t="s">
        <v>134</v>
      </c>
      <c r="B62" s="35">
        <v>64320</v>
      </c>
      <c r="C62" s="34">
        <v>100</v>
      </c>
      <c r="D62" s="34" t="s">
        <v>213</v>
      </c>
      <c r="E62" s="34" t="s">
        <v>214</v>
      </c>
      <c r="F62" s="34" t="s">
        <v>3589</v>
      </c>
      <c r="G62" s="34" t="s">
        <v>3500</v>
      </c>
      <c r="H62" s="34" t="s">
        <v>4287</v>
      </c>
      <c r="I62" s="34" t="s">
        <v>4141</v>
      </c>
      <c r="J62" s="36">
        <v>40269</v>
      </c>
      <c r="K62" s="36"/>
      <c r="L62" s="34" t="s">
        <v>61</v>
      </c>
      <c r="M62" s="36"/>
      <c r="N62" s="34" t="b">
        <v>0</v>
      </c>
      <c r="O62" s="36"/>
      <c r="P62" s="34" t="b">
        <v>0</v>
      </c>
      <c r="Q62" s="36"/>
      <c r="R62" s="34" t="b">
        <v>0</v>
      </c>
      <c r="S62" s="34" t="b">
        <v>0</v>
      </c>
      <c r="T62" s="34" t="s">
        <v>70</v>
      </c>
      <c r="U62" s="34"/>
      <c r="V62" s="34" t="b">
        <v>0</v>
      </c>
      <c r="W62" s="36"/>
      <c r="X62" s="34" t="s">
        <v>70</v>
      </c>
      <c r="Y62" s="34"/>
      <c r="Z62" s="34"/>
      <c r="AA62" s="34" t="b">
        <v>0</v>
      </c>
      <c r="AB62" s="34"/>
      <c r="AC62" s="34" t="b">
        <v>0</v>
      </c>
      <c r="AD62" s="34"/>
      <c r="AE62" s="34" t="b">
        <v>1</v>
      </c>
      <c r="AF62" s="34" t="b">
        <v>0</v>
      </c>
      <c r="AG62" s="34" t="s">
        <v>70</v>
      </c>
      <c r="AH62" s="34"/>
      <c r="AI62" s="34" t="b">
        <v>0</v>
      </c>
      <c r="AJ62" s="34"/>
      <c r="AK62" s="34" t="s">
        <v>70</v>
      </c>
      <c r="AL62" s="34"/>
      <c r="AM62" s="34" t="b">
        <v>0</v>
      </c>
      <c r="AN62" s="34"/>
      <c r="AO62" s="34" t="s">
        <v>70</v>
      </c>
      <c r="AP62" s="34"/>
      <c r="AQ62" s="34"/>
      <c r="AR62" s="34"/>
      <c r="AS62" s="34"/>
      <c r="AT62" s="34"/>
      <c r="AU62" s="34"/>
      <c r="AV62" s="34" t="s">
        <v>70</v>
      </c>
      <c r="AW62" s="34" t="s">
        <v>70</v>
      </c>
      <c r="AX62" s="34" t="s">
        <v>133</v>
      </c>
      <c r="AY62" s="34" t="s">
        <v>4290</v>
      </c>
      <c r="AZ62" s="34" t="s">
        <v>64</v>
      </c>
      <c r="BA62" s="34" t="s">
        <v>65</v>
      </c>
      <c r="BB62" s="35">
        <v>2026</v>
      </c>
      <c r="BC62" s="34" t="s">
        <v>185</v>
      </c>
    </row>
    <row r="63" spans="1:55" x14ac:dyDescent="0.25">
      <c r="A63" s="34" t="s">
        <v>134</v>
      </c>
      <c r="B63" s="35">
        <v>64441</v>
      </c>
      <c r="C63" s="34">
        <v>100</v>
      </c>
      <c r="D63" s="34" t="s">
        <v>248</v>
      </c>
      <c r="E63" s="34" t="s">
        <v>249</v>
      </c>
      <c r="F63" s="34" t="s">
        <v>250</v>
      </c>
      <c r="G63" s="34" t="s">
        <v>230</v>
      </c>
      <c r="H63" s="34" t="s">
        <v>59</v>
      </c>
      <c r="I63" s="34" t="s">
        <v>4153</v>
      </c>
      <c r="J63" s="36">
        <v>40471</v>
      </c>
      <c r="K63" s="36"/>
      <c r="L63" s="34" t="s">
        <v>61</v>
      </c>
      <c r="M63" s="36"/>
      <c r="N63" s="34" t="b">
        <v>0</v>
      </c>
      <c r="O63" s="36"/>
      <c r="P63" s="34" t="b">
        <v>0</v>
      </c>
      <c r="Q63" s="36"/>
      <c r="R63" s="34" t="b">
        <v>0</v>
      </c>
      <c r="S63" s="34" t="b">
        <v>0</v>
      </c>
      <c r="T63" s="34" t="s">
        <v>70</v>
      </c>
      <c r="U63" s="34"/>
      <c r="V63" s="34" t="b">
        <v>0</v>
      </c>
      <c r="W63" s="36"/>
      <c r="X63" s="34" t="s">
        <v>70</v>
      </c>
      <c r="Y63" s="34"/>
      <c r="Z63" s="34"/>
      <c r="AA63" s="34" t="b">
        <v>0</v>
      </c>
      <c r="AB63" s="34"/>
      <c r="AC63" s="34" t="b">
        <v>0</v>
      </c>
      <c r="AD63" s="34"/>
      <c r="AE63" s="34" t="b">
        <v>0</v>
      </c>
      <c r="AF63" s="34" t="b">
        <v>0</v>
      </c>
      <c r="AG63" s="34" t="s">
        <v>70</v>
      </c>
      <c r="AH63" s="34"/>
      <c r="AI63" s="34" t="b">
        <v>0</v>
      </c>
      <c r="AJ63" s="34"/>
      <c r="AK63" s="34" t="s">
        <v>70</v>
      </c>
      <c r="AL63" s="34"/>
      <c r="AM63" s="34" t="b">
        <v>0</v>
      </c>
      <c r="AN63" s="34"/>
      <c r="AO63" s="34" t="s">
        <v>70</v>
      </c>
      <c r="AP63" s="34"/>
      <c r="AQ63" s="34"/>
      <c r="AR63" s="34"/>
      <c r="AS63" s="34"/>
      <c r="AT63" s="34"/>
      <c r="AU63" s="34"/>
      <c r="AV63" s="34" t="s">
        <v>70</v>
      </c>
      <c r="AW63" s="34" t="s">
        <v>70</v>
      </c>
      <c r="AX63" s="34" t="s">
        <v>133</v>
      </c>
      <c r="AY63" s="34" t="s">
        <v>4290</v>
      </c>
      <c r="AZ63" s="34" t="s">
        <v>64</v>
      </c>
      <c r="BA63" s="34" t="s">
        <v>65</v>
      </c>
      <c r="BB63" s="35">
        <v>2026</v>
      </c>
      <c r="BC63" s="34" t="s">
        <v>66</v>
      </c>
    </row>
    <row r="64" spans="1:55" x14ac:dyDescent="0.25">
      <c r="A64" s="34" t="s">
        <v>134</v>
      </c>
      <c r="B64" s="35">
        <v>64033</v>
      </c>
      <c r="C64" s="34">
        <v>100</v>
      </c>
      <c r="D64" s="34" t="s">
        <v>164</v>
      </c>
      <c r="E64" s="34" t="s">
        <v>165</v>
      </c>
      <c r="F64" s="34" t="s">
        <v>149</v>
      </c>
      <c r="G64" s="34" t="s">
        <v>3527</v>
      </c>
      <c r="H64" s="34" t="s">
        <v>4287</v>
      </c>
      <c r="I64" s="34" t="s">
        <v>70</v>
      </c>
      <c r="J64" s="36">
        <v>40422</v>
      </c>
      <c r="K64" s="36"/>
      <c r="L64" s="34" t="s">
        <v>61</v>
      </c>
      <c r="M64" s="36"/>
      <c r="N64" s="34" t="b">
        <v>0</v>
      </c>
      <c r="O64" s="36"/>
      <c r="P64" s="34" t="b">
        <v>0</v>
      </c>
      <c r="Q64" s="36"/>
      <c r="R64" s="34" t="b">
        <v>0</v>
      </c>
      <c r="S64" s="34" t="b">
        <v>0</v>
      </c>
      <c r="T64" s="34" t="s">
        <v>70</v>
      </c>
      <c r="U64" s="34"/>
      <c r="V64" s="34" t="b">
        <v>0</v>
      </c>
      <c r="W64" s="36"/>
      <c r="X64" s="34" t="s">
        <v>70</v>
      </c>
      <c r="Y64" s="34"/>
      <c r="Z64" s="34"/>
      <c r="AA64" s="34" t="b">
        <v>0</v>
      </c>
      <c r="AB64" s="34"/>
      <c r="AC64" s="34" t="b">
        <v>0</v>
      </c>
      <c r="AD64" s="34"/>
      <c r="AE64" s="34" t="b">
        <v>0</v>
      </c>
      <c r="AF64" s="34" t="b">
        <v>0</v>
      </c>
      <c r="AG64" s="34" t="s">
        <v>70</v>
      </c>
      <c r="AH64" s="34"/>
      <c r="AI64" s="34" t="b">
        <v>0</v>
      </c>
      <c r="AJ64" s="34"/>
      <c r="AK64" s="34" t="s">
        <v>70</v>
      </c>
      <c r="AL64" s="34"/>
      <c r="AM64" s="34" t="b">
        <v>0</v>
      </c>
      <c r="AN64" s="34"/>
      <c r="AO64" s="34" t="s">
        <v>70</v>
      </c>
      <c r="AP64" s="34"/>
      <c r="AQ64" s="34"/>
      <c r="AR64" s="34"/>
      <c r="AS64" s="34"/>
      <c r="AT64" s="34"/>
      <c r="AU64" s="34"/>
      <c r="AV64" s="34" t="s">
        <v>151</v>
      </c>
      <c r="AW64" s="34" t="s">
        <v>133</v>
      </c>
      <c r="AX64" s="34" t="s">
        <v>133</v>
      </c>
      <c r="AY64" s="34" t="s">
        <v>4290</v>
      </c>
      <c r="AZ64" s="34" t="s">
        <v>64</v>
      </c>
      <c r="BA64" s="34" t="s">
        <v>65</v>
      </c>
      <c r="BB64" s="35">
        <v>2026</v>
      </c>
      <c r="BC64" s="34" t="s">
        <v>66</v>
      </c>
    </row>
    <row r="65" spans="1:55" x14ac:dyDescent="0.25">
      <c r="A65" s="34" t="s">
        <v>265</v>
      </c>
      <c r="B65" s="35">
        <v>64856</v>
      </c>
      <c r="C65" s="34">
        <v>85</v>
      </c>
      <c r="D65" s="34" t="s">
        <v>318</v>
      </c>
      <c r="E65" s="34" t="s">
        <v>319</v>
      </c>
      <c r="F65" s="34" t="s">
        <v>320</v>
      </c>
      <c r="G65" s="34" t="s">
        <v>99</v>
      </c>
      <c r="H65" s="34" t="s">
        <v>4287</v>
      </c>
      <c r="I65" s="34" t="s">
        <v>3987</v>
      </c>
      <c r="J65" s="36">
        <v>40513</v>
      </c>
      <c r="K65" s="36"/>
      <c r="L65" s="34" t="s">
        <v>61</v>
      </c>
      <c r="M65" s="36"/>
      <c r="N65" s="34" t="b">
        <v>0</v>
      </c>
      <c r="O65" s="36"/>
      <c r="P65" s="34" t="b">
        <v>1</v>
      </c>
      <c r="Q65" s="36"/>
      <c r="R65" s="34" t="b">
        <v>1</v>
      </c>
      <c r="S65" s="34" t="b">
        <v>0</v>
      </c>
      <c r="T65" s="34" t="s">
        <v>70</v>
      </c>
      <c r="U65" s="34"/>
      <c r="V65" s="34" t="b">
        <v>0</v>
      </c>
      <c r="W65" s="36"/>
      <c r="X65" s="34" t="s">
        <v>70</v>
      </c>
      <c r="Y65" s="34"/>
      <c r="Z65" s="34"/>
      <c r="AA65" s="34" t="b">
        <v>0</v>
      </c>
      <c r="AB65" s="34"/>
      <c r="AC65" s="34" t="b">
        <v>0</v>
      </c>
      <c r="AD65" s="34"/>
      <c r="AE65" s="34" t="b">
        <v>1</v>
      </c>
      <c r="AF65" s="34" t="b">
        <v>0</v>
      </c>
      <c r="AG65" s="34" t="s">
        <v>70</v>
      </c>
      <c r="AH65" s="34"/>
      <c r="AI65" s="34" t="b">
        <v>0</v>
      </c>
      <c r="AJ65" s="34"/>
      <c r="AK65" s="34" t="s">
        <v>70</v>
      </c>
      <c r="AL65" s="34"/>
      <c r="AM65" s="34" t="b">
        <v>0</v>
      </c>
      <c r="AN65" s="34"/>
      <c r="AO65" s="34" t="s">
        <v>70</v>
      </c>
      <c r="AP65" s="34"/>
      <c r="AQ65" s="34"/>
      <c r="AR65" s="34"/>
      <c r="AS65" s="34"/>
      <c r="AT65" s="34"/>
      <c r="AU65" s="34"/>
      <c r="AV65" s="34" t="s">
        <v>70</v>
      </c>
      <c r="AW65" s="34" t="s">
        <v>70</v>
      </c>
      <c r="AX65" s="34" t="s">
        <v>133</v>
      </c>
      <c r="AY65" s="34" t="s">
        <v>4292</v>
      </c>
      <c r="AZ65" s="34" t="s">
        <v>64</v>
      </c>
      <c r="BA65" s="34" t="s">
        <v>65</v>
      </c>
      <c r="BB65" s="35">
        <v>2026</v>
      </c>
      <c r="BC65" s="34" t="s">
        <v>66</v>
      </c>
    </row>
    <row r="66" spans="1:55" x14ac:dyDescent="0.25">
      <c r="A66" s="34" t="s">
        <v>265</v>
      </c>
      <c r="B66" s="35">
        <v>64078</v>
      </c>
      <c r="C66" s="34">
        <v>85</v>
      </c>
      <c r="D66" s="34" t="s">
        <v>270</v>
      </c>
      <c r="E66" s="34" t="s">
        <v>271</v>
      </c>
      <c r="F66" s="34" t="s">
        <v>272</v>
      </c>
      <c r="G66" s="34" t="s">
        <v>155</v>
      </c>
      <c r="H66" s="34" t="s">
        <v>208</v>
      </c>
      <c r="I66" s="34" t="s">
        <v>273</v>
      </c>
      <c r="J66" s="36">
        <v>40463</v>
      </c>
      <c r="K66" s="36"/>
      <c r="L66" s="34" t="s">
        <v>61</v>
      </c>
      <c r="M66" s="36"/>
      <c r="N66" s="34" t="b">
        <v>0</v>
      </c>
      <c r="O66" s="36"/>
      <c r="P66" s="34" t="b">
        <v>0</v>
      </c>
      <c r="Q66" s="36"/>
      <c r="R66" s="34" t="b">
        <v>1</v>
      </c>
      <c r="S66" s="34" t="b">
        <v>0</v>
      </c>
      <c r="T66" s="34" t="s">
        <v>70</v>
      </c>
      <c r="U66" s="34"/>
      <c r="V66" s="34" t="b">
        <v>0</v>
      </c>
      <c r="W66" s="36"/>
      <c r="X66" s="34" t="s">
        <v>70</v>
      </c>
      <c r="Y66" s="34"/>
      <c r="Z66" s="34"/>
      <c r="AA66" s="34" t="b">
        <v>0</v>
      </c>
      <c r="AB66" s="34"/>
      <c r="AC66" s="34" t="b">
        <v>0</v>
      </c>
      <c r="AD66" s="34"/>
      <c r="AE66" s="34" t="b">
        <v>0</v>
      </c>
      <c r="AF66" s="34" t="b">
        <v>0</v>
      </c>
      <c r="AG66" s="34" t="s">
        <v>70</v>
      </c>
      <c r="AH66" s="34"/>
      <c r="AI66" s="34" t="b">
        <v>0</v>
      </c>
      <c r="AJ66" s="34"/>
      <c r="AK66" s="34" t="s">
        <v>70</v>
      </c>
      <c r="AL66" s="34"/>
      <c r="AM66" s="34" t="b">
        <v>0</v>
      </c>
      <c r="AN66" s="34"/>
      <c r="AO66" s="34" t="s">
        <v>70</v>
      </c>
      <c r="AP66" s="34"/>
      <c r="AQ66" s="34"/>
      <c r="AR66" s="34"/>
      <c r="AS66" s="34"/>
      <c r="AT66" s="34"/>
      <c r="AU66" s="34"/>
      <c r="AV66" s="34" t="s">
        <v>70</v>
      </c>
      <c r="AW66" s="34" t="s">
        <v>70</v>
      </c>
      <c r="AX66" s="34" t="s">
        <v>133</v>
      </c>
      <c r="AY66" s="34" t="s">
        <v>4292</v>
      </c>
      <c r="AZ66" s="34" t="s">
        <v>64</v>
      </c>
      <c r="BA66" s="34" t="s">
        <v>65</v>
      </c>
      <c r="BB66" s="35">
        <v>2026</v>
      </c>
      <c r="BC66" s="34" t="s">
        <v>66</v>
      </c>
    </row>
    <row r="67" spans="1:55" x14ac:dyDescent="0.25">
      <c r="A67" s="34" t="s">
        <v>265</v>
      </c>
      <c r="B67" s="35">
        <v>64887</v>
      </c>
      <c r="C67" s="34">
        <v>85</v>
      </c>
      <c r="D67" s="34" t="s">
        <v>325</v>
      </c>
      <c r="E67" s="34" t="s">
        <v>326</v>
      </c>
      <c r="F67" s="34" t="s">
        <v>327</v>
      </c>
      <c r="G67" s="34" t="s">
        <v>287</v>
      </c>
      <c r="H67" s="34" t="s">
        <v>144</v>
      </c>
      <c r="I67" s="34" t="s">
        <v>328</v>
      </c>
      <c r="J67" s="36">
        <v>40695</v>
      </c>
      <c r="K67" s="36"/>
      <c r="L67" s="34" t="s">
        <v>61</v>
      </c>
      <c r="M67" s="36">
        <v>45268</v>
      </c>
      <c r="N67" s="34" t="b">
        <v>0</v>
      </c>
      <c r="O67" s="36"/>
      <c r="P67" s="34" t="b">
        <v>0</v>
      </c>
      <c r="Q67" s="36"/>
      <c r="R67" s="34" t="b">
        <v>0</v>
      </c>
      <c r="S67" s="34" t="b">
        <v>0</v>
      </c>
      <c r="T67" s="34" t="s">
        <v>70</v>
      </c>
      <c r="U67" s="34"/>
      <c r="V67" s="34" t="b">
        <v>0</v>
      </c>
      <c r="W67" s="36"/>
      <c r="X67" s="34" t="s">
        <v>70</v>
      </c>
      <c r="Y67" s="34"/>
      <c r="Z67" s="34"/>
      <c r="AA67" s="34" t="b">
        <v>0</v>
      </c>
      <c r="AB67" s="34"/>
      <c r="AC67" s="34" t="b">
        <v>0</v>
      </c>
      <c r="AD67" s="34"/>
      <c r="AE67" s="34" t="b">
        <v>0</v>
      </c>
      <c r="AF67" s="34" t="b">
        <v>0</v>
      </c>
      <c r="AG67" s="34" t="s">
        <v>70</v>
      </c>
      <c r="AH67" s="34"/>
      <c r="AI67" s="34" t="b">
        <v>0</v>
      </c>
      <c r="AJ67" s="34"/>
      <c r="AK67" s="34" t="s">
        <v>70</v>
      </c>
      <c r="AL67" s="34"/>
      <c r="AM67" s="34" t="b">
        <v>0</v>
      </c>
      <c r="AN67" s="34"/>
      <c r="AO67" s="34" t="s">
        <v>70</v>
      </c>
      <c r="AP67" s="34"/>
      <c r="AQ67" s="34"/>
      <c r="AR67" s="34"/>
      <c r="AS67" s="34"/>
      <c r="AT67" s="34"/>
      <c r="AU67" s="34"/>
      <c r="AV67" s="34" t="s">
        <v>70</v>
      </c>
      <c r="AW67" s="34" t="s">
        <v>70</v>
      </c>
      <c r="AX67" s="34" t="s">
        <v>133</v>
      </c>
      <c r="AY67" s="34" t="s">
        <v>4292</v>
      </c>
      <c r="AZ67" s="34" t="s">
        <v>64</v>
      </c>
      <c r="BA67" s="34" t="s">
        <v>65</v>
      </c>
      <c r="BB67" s="35">
        <v>2027</v>
      </c>
      <c r="BC67" s="34" t="s">
        <v>66</v>
      </c>
    </row>
    <row r="68" spans="1:55" x14ac:dyDescent="0.25">
      <c r="A68" s="34" t="s">
        <v>265</v>
      </c>
      <c r="B68" s="35">
        <v>65191</v>
      </c>
      <c r="C68" s="34">
        <v>85</v>
      </c>
      <c r="D68" s="34" t="s">
        <v>360</v>
      </c>
      <c r="E68" s="34" t="s">
        <v>361</v>
      </c>
      <c r="F68" s="34" t="s">
        <v>362</v>
      </c>
      <c r="G68" s="34" t="s">
        <v>3521</v>
      </c>
      <c r="H68" s="34" t="s">
        <v>4287</v>
      </c>
      <c r="I68" s="34" t="s">
        <v>109</v>
      </c>
      <c r="J68" s="36">
        <v>40540</v>
      </c>
      <c r="K68" s="36"/>
      <c r="L68" s="34" t="s">
        <v>61</v>
      </c>
      <c r="M68" s="36"/>
      <c r="N68" s="34" t="b">
        <v>0</v>
      </c>
      <c r="O68" s="36"/>
      <c r="P68" s="34" t="b">
        <v>1</v>
      </c>
      <c r="Q68" s="36"/>
      <c r="R68" s="34" t="b">
        <v>0</v>
      </c>
      <c r="S68" s="34" t="b">
        <v>0</v>
      </c>
      <c r="T68" s="34" t="s">
        <v>70</v>
      </c>
      <c r="U68" s="34"/>
      <c r="V68" s="34" t="b">
        <v>0</v>
      </c>
      <c r="W68" s="36"/>
      <c r="X68" s="34" t="s">
        <v>70</v>
      </c>
      <c r="Y68" s="34"/>
      <c r="Z68" s="34"/>
      <c r="AA68" s="34" t="b">
        <v>0</v>
      </c>
      <c r="AB68" s="34"/>
      <c r="AC68" s="34" t="b">
        <v>0</v>
      </c>
      <c r="AD68" s="34"/>
      <c r="AE68" s="34" t="b">
        <v>0</v>
      </c>
      <c r="AF68" s="34" t="b">
        <v>0</v>
      </c>
      <c r="AG68" s="34" t="s">
        <v>70</v>
      </c>
      <c r="AH68" s="34"/>
      <c r="AI68" s="34" t="b">
        <v>0</v>
      </c>
      <c r="AJ68" s="34"/>
      <c r="AK68" s="34" t="s">
        <v>70</v>
      </c>
      <c r="AL68" s="34"/>
      <c r="AM68" s="34" t="b">
        <v>0</v>
      </c>
      <c r="AN68" s="34"/>
      <c r="AO68" s="34" t="s">
        <v>70</v>
      </c>
      <c r="AP68" s="34"/>
      <c r="AQ68" s="34"/>
      <c r="AR68" s="34"/>
      <c r="AS68" s="34"/>
      <c r="AT68" s="34"/>
      <c r="AU68" s="34"/>
      <c r="AV68" s="34" t="s">
        <v>70</v>
      </c>
      <c r="AW68" s="34" t="s">
        <v>70</v>
      </c>
      <c r="AX68" s="34" t="s">
        <v>133</v>
      </c>
      <c r="AY68" s="34" t="s">
        <v>4292</v>
      </c>
      <c r="AZ68" s="34" t="s">
        <v>64</v>
      </c>
      <c r="BA68" s="34" t="s">
        <v>65</v>
      </c>
      <c r="BB68" s="35">
        <v>2025</v>
      </c>
      <c r="BC68" s="34" t="s">
        <v>66</v>
      </c>
    </row>
    <row r="69" spans="1:55" x14ac:dyDescent="0.25">
      <c r="A69" s="34" t="s">
        <v>265</v>
      </c>
      <c r="B69" s="35">
        <v>64819</v>
      </c>
      <c r="C69" s="34">
        <v>85</v>
      </c>
      <c r="D69" s="34" t="s">
        <v>315</v>
      </c>
      <c r="E69" s="34" t="s">
        <v>316</v>
      </c>
      <c r="F69" s="34" t="s">
        <v>317</v>
      </c>
      <c r="G69" s="34" t="s">
        <v>3500</v>
      </c>
      <c r="H69" s="34" t="s">
        <v>4287</v>
      </c>
      <c r="I69" s="34" t="s">
        <v>3501</v>
      </c>
      <c r="J69" s="36">
        <v>40532</v>
      </c>
      <c r="K69" s="36"/>
      <c r="L69" s="34" t="s">
        <v>61</v>
      </c>
      <c r="M69" s="36">
        <v>45259</v>
      </c>
      <c r="N69" s="34" t="b">
        <v>0</v>
      </c>
      <c r="O69" s="36"/>
      <c r="P69" s="34" t="b">
        <v>1</v>
      </c>
      <c r="Q69" s="36"/>
      <c r="R69" s="34" t="b">
        <v>1</v>
      </c>
      <c r="S69" s="34" t="b">
        <v>0</v>
      </c>
      <c r="T69" s="34" t="s">
        <v>70</v>
      </c>
      <c r="U69" s="34"/>
      <c r="V69" s="34" t="b">
        <v>0</v>
      </c>
      <c r="W69" s="36"/>
      <c r="X69" s="34" t="s">
        <v>70</v>
      </c>
      <c r="Y69" s="34"/>
      <c r="Z69" s="34"/>
      <c r="AA69" s="34" t="b">
        <v>0</v>
      </c>
      <c r="AB69" s="34"/>
      <c r="AC69" s="34" t="b">
        <v>0</v>
      </c>
      <c r="AD69" s="34"/>
      <c r="AE69" s="34" t="b">
        <v>0</v>
      </c>
      <c r="AF69" s="34" t="b">
        <v>0</v>
      </c>
      <c r="AG69" s="34" t="s">
        <v>70</v>
      </c>
      <c r="AH69" s="34"/>
      <c r="AI69" s="34" t="b">
        <v>0</v>
      </c>
      <c r="AJ69" s="34"/>
      <c r="AK69" s="34" t="s">
        <v>70</v>
      </c>
      <c r="AL69" s="34"/>
      <c r="AM69" s="34" t="b">
        <v>0</v>
      </c>
      <c r="AN69" s="34"/>
      <c r="AO69" s="34" t="s">
        <v>70</v>
      </c>
      <c r="AP69" s="34"/>
      <c r="AQ69" s="34"/>
      <c r="AR69" s="34"/>
      <c r="AS69" s="34"/>
      <c r="AT69" s="34"/>
      <c r="AU69" s="34"/>
      <c r="AV69" s="34" t="s">
        <v>70</v>
      </c>
      <c r="AW69" s="34" t="s">
        <v>70</v>
      </c>
      <c r="AX69" s="34" t="s">
        <v>133</v>
      </c>
      <c r="AY69" s="34" t="s">
        <v>4292</v>
      </c>
      <c r="AZ69" s="34" t="s">
        <v>64</v>
      </c>
      <c r="BA69" s="34" t="s">
        <v>65</v>
      </c>
      <c r="BB69" s="35">
        <v>2026</v>
      </c>
      <c r="BC69" s="34" t="s">
        <v>66</v>
      </c>
    </row>
    <row r="70" spans="1:55" x14ac:dyDescent="0.25">
      <c r="A70" s="34" t="s">
        <v>265</v>
      </c>
      <c r="B70" s="35">
        <v>64908</v>
      </c>
      <c r="C70" s="34">
        <v>85</v>
      </c>
      <c r="D70" s="34" t="s">
        <v>335</v>
      </c>
      <c r="E70" s="34" t="s">
        <v>336</v>
      </c>
      <c r="F70" s="34" t="s">
        <v>320</v>
      </c>
      <c r="G70" s="34" t="s">
        <v>99</v>
      </c>
      <c r="H70" s="34" t="s">
        <v>4287</v>
      </c>
      <c r="I70" s="34" t="s">
        <v>3987</v>
      </c>
      <c r="J70" s="36">
        <v>40497</v>
      </c>
      <c r="K70" s="36"/>
      <c r="L70" s="34" t="s">
        <v>61</v>
      </c>
      <c r="M70" s="36"/>
      <c r="N70" s="34" t="b">
        <v>0</v>
      </c>
      <c r="O70" s="36"/>
      <c r="P70" s="34" t="b">
        <v>1</v>
      </c>
      <c r="Q70" s="36"/>
      <c r="R70" s="34" t="b">
        <v>0</v>
      </c>
      <c r="S70" s="34" t="b">
        <v>0</v>
      </c>
      <c r="T70" s="34" t="s">
        <v>70</v>
      </c>
      <c r="U70" s="34"/>
      <c r="V70" s="34" t="b">
        <v>0</v>
      </c>
      <c r="W70" s="36"/>
      <c r="X70" s="34" t="s">
        <v>70</v>
      </c>
      <c r="Y70" s="34"/>
      <c r="Z70" s="34"/>
      <c r="AA70" s="34" t="b">
        <v>0</v>
      </c>
      <c r="AB70" s="34"/>
      <c r="AC70" s="34" t="b">
        <v>0</v>
      </c>
      <c r="AD70" s="34"/>
      <c r="AE70" s="34" t="b">
        <v>1</v>
      </c>
      <c r="AF70" s="34" t="b">
        <v>0</v>
      </c>
      <c r="AG70" s="34" t="s">
        <v>70</v>
      </c>
      <c r="AH70" s="34"/>
      <c r="AI70" s="34" t="b">
        <v>0</v>
      </c>
      <c r="AJ70" s="34"/>
      <c r="AK70" s="34" t="s">
        <v>70</v>
      </c>
      <c r="AL70" s="34"/>
      <c r="AM70" s="34" t="b">
        <v>0</v>
      </c>
      <c r="AN70" s="34"/>
      <c r="AO70" s="34" t="s">
        <v>70</v>
      </c>
      <c r="AP70" s="34"/>
      <c r="AQ70" s="34"/>
      <c r="AR70" s="34"/>
      <c r="AS70" s="34"/>
      <c r="AT70" s="34"/>
      <c r="AU70" s="34"/>
      <c r="AV70" s="34" t="s">
        <v>70</v>
      </c>
      <c r="AW70" s="34" t="s">
        <v>70</v>
      </c>
      <c r="AX70" s="34" t="s">
        <v>133</v>
      </c>
      <c r="AY70" s="34" t="s">
        <v>4292</v>
      </c>
      <c r="AZ70" s="34" t="s">
        <v>64</v>
      </c>
      <c r="BA70" s="34" t="s">
        <v>65</v>
      </c>
      <c r="BB70" s="35">
        <v>2025</v>
      </c>
      <c r="BC70" s="34" t="s">
        <v>66</v>
      </c>
    </row>
    <row r="71" spans="1:55" x14ac:dyDescent="0.25">
      <c r="A71" s="34" t="s">
        <v>265</v>
      </c>
      <c r="B71" s="35">
        <v>65206</v>
      </c>
      <c r="C71" s="34">
        <v>85</v>
      </c>
      <c r="D71" s="34" t="s">
        <v>363</v>
      </c>
      <c r="E71" s="34" t="s">
        <v>364</v>
      </c>
      <c r="F71" s="34" t="s">
        <v>365</v>
      </c>
      <c r="G71" s="34" t="s">
        <v>99</v>
      </c>
      <c r="H71" s="34" t="s">
        <v>4287</v>
      </c>
      <c r="I71" s="34" t="s">
        <v>366</v>
      </c>
      <c r="J71" s="36">
        <v>40505</v>
      </c>
      <c r="K71" s="36"/>
      <c r="L71" s="34" t="s">
        <v>61</v>
      </c>
      <c r="M71" s="36"/>
      <c r="N71" s="34" t="b">
        <v>0</v>
      </c>
      <c r="O71" s="36"/>
      <c r="P71" s="34" t="b">
        <v>1</v>
      </c>
      <c r="Q71" s="36"/>
      <c r="R71" s="34" t="b">
        <v>1</v>
      </c>
      <c r="S71" s="34" t="b">
        <v>0</v>
      </c>
      <c r="T71" s="34" t="s">
        <v>70</v>
      </c>
      <c r="U71" s="34"/>
      <c r="V71" s="34" t="b">
        <v>0</v>
      </c>
      <c r="W71" s="36"/>
      <c r="X71" s="34" t="s">
        <v>70</v>
      </c>
      <c r="Y71" s="34"/>
      <c r="Z71" s="34"/>
      <c r="AA71" s="34" t="b">
        <v>0</v>
      </c>
      <c r="AB71" s="34"/>
      <c r="AC71" s="34" t="b">
        <v>0</v>
      </c>
      <c r="AD71" s="34"/>
      <c r="AE71" s="34" t="b">
        <v>1</v>
      </c>
      <c r="AF71" s="34" t="b">
        <v>0</v>
      </c>
      <c r="AG71" s="34" t="s">
        <v>70</v>
      </c>
      <c r="AH71" s="34"/>
      <c r="AI71" s="34" t="b">
        <v>0</v>
      </c>
      <c r="AJ71" s="34"/>
      <c r="AK71" s="34" t="s">
        <v>70</v>
      </c>
      <c r="AL71" s="34"/>
      <c r="AM71" s="34" t="b">
        <v>0</v>
      </c>
      <c r="AN71" s="34"/>
      <c r="AO71" s="34" t="s">
        <v>70</v>
      </c>
      <c r="AP71" s="34"/>
      <c r="AQ71" s="34"/>
      <c r="AR71" s="34"/>
      <c r="AS71" s="34"/>
      <c r="AT71" s="34"/>
      <c r="AU71" s="34"/>
      <c r="AV71" s="34" t="s">
        <v>70</v>
      </c>
      <c r="AW71" s="34" t="s">
        <v>70</v>
      </c>
      <c r="AX71" s="34" t="s">
        <v>133</v>
      </c>
      <c r="AY71" s="34" t="s">
        <v>4292</v>
      </c>
      <c r="AZ71" s="34" t="s">
        <v>64</v>
      </c>
      <c r="BA71" s="34" t="s">
        <v>65</v>
      </c>
      <c r="BB71" s="35">
        <v>2026</v>
      </c>
      <c r="BC71" s="34" t="s">
        <v>66</v>
      </c>
    </row>
    <row r="72" spans="1:55" x14ac:dyDescent="0.25">
      <c r="A72" s="34" t="s">
        <v>265</v>
      </c>
      <c r="B72" s="35">
        <v>64864</v>
      </c>
      <c r="C72" s="34">
        <v>85</v>
      </c>
      <c r="D72" s="34" t="s">
        <v>321</v>
      </c>
      <c r="E72" s="34" t="s">
        <v>322</v>
      </c>
      <c r="F72" s="34" t="s">
        <v>203</v>
      </c>
      <c r="G72" s="34" t="s">
        <v>558</v>
      </c>
      <c r="H72" s="34" t="s">
        <v>59</v>
      </c>
      <c r="I72" s="34" t="s">
        <v>204</v>
      </c>
      <c r="J72" s="36">
        <v>40577</v>
      </c>
      <c r="K72" s="36"/>
      <c r="L72" s="34" t="s">
        <v>61</v>
      </c>
      <c r="M72" s="36"/>
      <c r="N72" s="34" t="b">
        <v>0</v>
      </c>
      <c r="O72" s="36"/>
      <c r="P72" s="34" t="b">
        <v>1</v>
      </c>
      <c r="Q72" s="36"/>
      <c r="R72" s="34" t="b">
        <v>0</v>
      </c>
      <c r="S72" s="34" t="b">
        <v>0</v>
      </c>
      <c r="T72" s="34" t="s">
        <v>70</v>
      </c>
      <c r="U72" s="34"/>
      <c r="V72" s="34" t="b">
        <v>0</v>
      </c>
      <c r="W72" s="36"/>
      <c r="X72" s="34" t="s">
        <v>70</v>
      </c>
      <c r="Y72" s="34"/>
      <c r="Z72" s="34"/>
      <c r="AA72" s="34" t="b">
        <v>0</v>
      </c>
      <c r="AB72" s="34"/>
      <c r="AC72" s="34" t="b">
        <v>0</v>
      </c>
      <c r="AD72" s="34"/>
      <c r="AE72" s="34" t="b">
        <v>0</v>
      </c>
      <c r="AF72" s="34" t="b">
        <v>0</v>
      </c>
      <c r="AG72" s="34" t="s">
        <v>70</v>
      </c>
      <c r="AH72" s="34"/>
      <c r="AI72" s="34" t="b">
        <v>0</v>
      </c>
      <c r="AJ72" s="34"/>
      <c r="AK72" s="34" t="s">
        <v>70</v>
      </c>
      <c r="AL72" s="34"/>
      <c r="AM72" s="34" t="b">
        <v>0</v>
      </c>
      <c r="AN72" s="34"/>
      <c r="AO72" s="34" t="s">
        <v>70</v>
      </c>
      <c r="AP72" s="34"/>
      <c r="AQ72" s="34"/>
      <c r="AR72" s="34"/>
      <c r="AS72" s="34"/>
      <c r="AT72" s="34"/>
      <c r="AU72" s="34"/>
      <c r="AV72" s="34" t="s">
        <v>70</v>
      </c>
      <c r="AW72" s="34" t="s">
        <v>70</v>
      </c>
      <c r="AX72" s="34" t="s">
        <v>133</v>
      </c>
      <c r="AY72" s="34" t="s">
        <v>4292</v>
      </c>
      <c r="AZ72" s="34" t="s">
        <v>64</v>
      </c>
      <c r="BA72" s="34" t="s">
        <v>65</v>
      </c>
      <c r="BB72" s="35">
        <v>2026</v>
      </c>
      <c r="BC72" s="34" t="s">
        <v>66</v>
      </c>
    </row>
    <row r="73" spans="1:55" x14ac:dyDescent="0.25">
      <c r="A73" s="34" t="s">
        <v>265</v>
      </c>
      <c r="B73" s="35">
        <v>65091</v>
      </c>
      <c r="C73" s="34">
        <v>85</v>
      </c>
      <c r="D73" s="34" t="s">
        <v>354</v>
      </c>
      <c r="E73" s="34" t="s">
        <v>355</v>
      </c>
      <c r="F73" s="34" t="s">
        <v>356</v>
      </c>
      <c r="G73" s="34" t="s">
        <v>3500</v>
      </c>
      <c r="H73" s="34" t="s">
        <v>4287</v>
      </c>
      <c r="I73" s="34" t="s">
        <v>219</v>
      </c>
      <c r="J73" s="36">
        <v>40455</v>
      </c>
      <c r="K73" s="36"/>
      <c r="L73" s="34" t="s">
        <v>61</v>
      </c>
      <c r="M73" s="36"/>
      <c r="N73" s="34" t="b">
        <v>0</v>
      </c>
      <c r="O73" s="36"/>
      <c r="P73" s="34" t="b">
        <v>1</v>
      </c>
      <c r="Q73" s="36"/>
      <c r="R73" s="34" t="b">
        <v>1</v>
      </c>
      <c r="S73" s="34" t="b">
        <v>0</v>
      </c>
      <c r="T73" s="34" t="s">
        <v>70</v>
      </c>
      <c r="U73" s="34"/>
      <c r="V73" s="34" t="b">
        <v>0</v>
      </c>
      <c r="W73" s="36"/>
      <c r="X73" s="34" t="s">
        <v>70</v>
      </c>
      <c r="Y73" s="34"/>
      <c r="Z73" s="34"/>
      <c r="AA73" s="34" t="b">
        <v>0</v>
      </c>
      <c r="AB73" s="34"/>
      <c r="AC73" s="34" t="b">
        <v>0</v>
      </c>
      <c r="AD73" s="34"/>
      <c r="AE73" s="34" t="b">
        <v>0</v>
      </c>
      <c r="AF73" s="34" t="b">
        <v>0</v>
      </c>
      <c r="AG73" s="34" t="s">
        <v>70</v>
      </c>
      <c r="AH73" s="34"/>
      <c r="AI73" s="34" t="b">
        <v>0</v>
      </c>
      <c r="AJ73" s="34"/>
      <c r="AK73" s="34" t="s">
        <v>70</v>
      </c>
      <c r="AL73" s="34"/>
      <c r="AM73" s="34" t="b">
        <v>0</v>
      </c>
      <c r="AN73" s="34"/>
      <c r="AO73" s="34" t="s">
        <v>70</v>
      </c>
      <c r="AP73" s="34"/>
      <c r="AQ73" s="34"/>
      <c r="AR73" s="34"/>
      <c r="AS73" s="34"/>
      <c r="AT73" s="34"/>
      <c r="AU73" s="34"/>
      <c r="AV73" s="34" t="s">
        <v>70</v>
      </c>
      <c r="AW73" s="34" t="s">
        <v>70</v>
      </c>
      <c r="AX73" s="34" t="s">
        <v>133</v>
      </c>
      <c r="AY73" s="34" t="s">
        <v>4292</v>
      </c>
      <c r="AZ73" s="34" t="s">
        <v>64</v>
      </c>
      <c r="BA73" s="34" t="s">
        <v>65</v>
      </c>
      <c r="BB73" s="35">
        <v>2026</v>
      </c>
      <c r="BC73" s="34" t="s">
        <v>66</v>
      </c>
    </row>
    <row r="74" spans="1:55" x14ac:dyDescent="0.25">
      <c r="A74" s="34" t="s">
        <v>265</v>
      </c>
      <c r="B74" s="35">
        <v>64415</v>
      </c>
      <c r="C74" s="34">
        <v>85</v>
      </c>
      <c r="D74" s="34" t="s">
        <v>284</v>
      </c>
      <c r="E74" s="34" t="s">
        <v>285</v>
      </c>
      <c r="F74" s="34" t="s">
        <v>286</v>
      </c>
      <c r="G74" s="34" t="s">
        <v>287</v>
      </c>
      <c r="H74" s="34" t="s">
        <v>144</v>
      </c>
      <c r="I74" s="34" t="s">
        <v>288</v>
      </c>
      <c r="J74" s="36">
        <v>40584</v>
      </c>
      <c r="K74" s="36"/>
      <c r="L74" s="34" t="s">
        <v>61</v>
      </c>
      <c r="M74" s="36"/>
      <c r="N74" s="34" t="b">
        <v>0</v>
      </c>
      <c r="O74" s="36"/>
      <c r="P74" s="34" t="b">
        <v>0</v>
      </c>
      <c r="Q74" s="36"/>
      <c r="R74" s="34" t="b">
        <v>0</v>
      </c>
      <c r="S74" s="34" t="b">
        <v>0</v>
      </c>
      <c r="T74" s="34" t="s">
        <v>70</v>
      </c>
      <c r="U74" s="34"/>
      <c r="V74" s="34" t="b">
        <v>0</v>
      </c>
      <c r="W74" s="36"/>
      <c r="X74" s="34" t="s">
        <v>70</v>
      </c>
      <c r="Y74" s="34"/>
      <c r="Z74" s="34"/>
      <c r="AA74" s="34" t="b">
        <v>0</v>
      </c>
      <c r="AB74" s="34"/>
      <c r="AC74" s="34" t="b">
        <v>0</v>
      </c>
      <c r="AD74" s="34"/>
      <c r="AE74" s="34" t="b">
        <v>0</v>
      </c>
      <c r="AF74" s="34" t="b">
        <v>0</v>
      </c>
      <c r="AG74" s="34" t="s">
        <v>70</v>
      </c>
      <c r="AH74" s="34"/>
      <c r="AI74" s="34" t="b">
        <v>0</v>
      </c>
      <c r="AJ74" s="34"/>
      <c r="AK74" s="34" t="s">
        <v>70</v>
      </c>
      <c r="AL74" s="34"/>
      <c r="AM74" s="34" t="b">
        <v>0</v>
      </c>
      <c r="AN74" s="34"/>
      <c r="AO74" s="34" t="s">
        <v>70</v>
      </c>
      <c r="AP74" s="34"/>
      <c r="AQ74" s="34"/>
      <c r="AR74" s="34"/>
      <c r="AS74" s="34"/>
      <c r="AT74" s="34"/>
      <c r="AU74" s="34"/>
      <c r="AV74" s="34" t="s">
        <v>70</v>
      </c>
      <c r="AW74" s="34" t="s">
        <v>70</v>
      </c>
      <c r="AX74" s="34" t="s">
        <v>133</v>
      </c>
      <c r="AY74" s="34" t="s">
        <v>4292</v>
      </c>
      <c r="AZ74" s="34" t="s">
        <v>64</v>
      </c>
      <c r="BA74" s="34" t="s">
        <v>65</v>
      </c>
      <c r="BB74" s="35">
        <v>2027</v>
      </c>
      <c r="BC74" s="34" t="s">
        <v>66</v>
      </c>
    </row>
    <row r="75" spans="1:55" x14ac:dyDescent="0.25">
      <c r="A75" s="34" t="s">
        <v>265</v>
      </c>
      <c r="B75" s="35">
        <v>65105</v>
      </c>
      <c r="C75" s="34">
        <v>85</v>
      </c>
      <c r="D75" s="34" t="s">
        <v>357</v>
      </c>
      <c r="E75" s="34" t="s">
        <v>358</v>
      </c>
      <c r="F75" s="34" t="s">
        <v>359</v>
      </c>
      <c r="G75" s="34" t="s">
        <v>3500</v>
      </c>
      <c r="H75" s="34" t="s">
        <v>4287</v>
      </c>
      <c r="I75" s="34" t="s">
        <v>137</v>
      </c>
      <c r="J75" s="36">
        <v>40578</v>
      </c>
      <c r="K75" s="36"/>
      <c r="L75" s="34" t="s">
        <v>61</v>
      </c>
      <c r="M75" s="36"/>
      <c r="N75" s="34" t="b">
        <v>0</v>
      </c>
      <c r="O75" s="36"/>
      <c r="P75" s="34" t="b">
        <v>1</v>
      </c>
      <c r="Q75" s="36"/>
      <c r="R75" s="34" t="b">
        <v>0</v>
      </c>
      <c r="S75" s="34" t="b">
        <v>0</v>
      </c>
      <c r="T75" s="34" t="s">
        <v>70</v>
      </c>
      <c r="U75" s="34"/>
      <c r="V75" s="34" t="b">
        <v>0</v>
      </c>
      <c r="W75" s="36"/>
      <c r="X75" s="34" t="s">
        <v>70</v>
      </c>
      <c r="Y75" s="34"/>
      <c r="Z75" s="34"/>
      <c r="AA75" s="34" t="b">
        <v>0</v>
      </c>
      <c r="AB75" s="34"/>
      <c r="AC75" s="34" t="b">
        <v>0</v>
      </c>
      <c r="AD75" s="34"/>
      <c r="AE75" s="34" t="b">
        <v>0</v>
      </c>
      <c r="AF75" s="34" t="b">
        <v>0</v>
      </c>
      <c r="AG75" s="34" t="s">
        <v>70</v>
      </c>
      <c r="AH75" s="34"/>
      <c r="AI75" s="34" t="b">
        <v>0</v>
      </c>
      <c r="AJ75" s="34"/>
      <c r="AK75" s="34" t="s">
        <v>70</v>
      </c>
      <c r="AL75" s="34"/>
      <c r="AM75" s="34" t="b">
        <v>0</v>
      </c>
      <c r="AN75" s="34"/>
      <c r="AO75" s="34" t="s">
        <v>70</v>
      </c>
      <c r="AP75" s="34"/>
      <c r="AQ75" s="34"/>
      <c r="AR75" s="34"/>
      <c r="AS75" s="34"/>
      <c r="AT75" s="34"/>
      <c r="AU75" s="34"/>
      <c r="AV75" s="34" t="s">
        <v>70</v>
      </c>
      <c r="AW75" s="34" t="s">
        <v>70</v>
      </c>
      <c r="AX75" s="34" t="s">
        <v>133</v>
      </c>
      <c r="AY75" s="34" t="s">
        <v>4292</v>
      </c>
      <c r="AZ75" s="34" t="s">
        <v>64</v>
      </c>
      <c r="BA75" s="34" t="s">
        <v>65</v>
      </c>
      <c r="BB75" s="35">
        <v>2026</v>
      </c>
      <c r="BC75" s="34" t="s">
        <v>119</v>
      </c>
    </row>
    <row r="76" spans="1:55" x14ac:dyDescent="0.25">
      <c r="A76" s="34" t="s">
        <v>265</v>
      </c>
      <c r="B76" s="35">
        <v>63915</v>
      </c>
      <c r="C76" s="34">
        <v>85.57</v>
      </c>
      <c r="D76" s="34" t="s">
        <v>268</v>
      </c>
      <c r="E76" s="34" t="s">
        <v>269</v>
      </c>
      <c r="F76" s="34" t="s">
        <v>4293</v>
      </c>
      <c r="G76" s="34" t="s">
        <v>99</v>
      </c>
      <c r="H76" s="34" t="s">
        <v>4287</v>
      </c>
      <c r="I76" s="34" t="s">
        <v>114</v>
      </c>
      <c r="J76" s="36">
        <v>40443</v>
      </c>
      <c r="K76" s="36"/>
      <c r="L76" s="34" t="s">
        <v>61</v>
      </c>
      <c r="M76" s="36"/>
      <c r="N76" s="34" t="b">
        <v>0</v>
      </c>
      <c r="O76" s="36"/>
      <c r="P76" s="34" t="b">
        <v>1</v>
      </c>
      <c r="Q76" s="36"/>
      <c r="R76" s="34" t="b">
        <v>0</v>
      </c>
      <c r="S76" s="34" t="b">
        <v>0</v>
      </c>
      <c r="T76" s="34" t="s">
        <v>70</v>
      </c>
      <c r="U76" s="34"/>
      <c r="V76" s="34" t="b">
        <v>0</v>
      </c>
      <c r="W76" s="36"/>
      <c r="X76" s="34" t="s">
        <v>70</v>
      </c>
      <c r="Y76" s="34"/>
      <c r="Z76" s="34"/>
      <c r="AA76" s="34" t="b">
        <v>0</v>
      </c>
      <c r="AB76" s="34"/>
      <c r="AC76" s="34" t="b">
        <v>0</v>
      </c>
      <c r="AD76" s="34"/>
      <c r="AE76" s="34" t="b">
        <v>0</v>
      </c>
      <c r="AF76" s="34" t="b">
        <v>0</v>
      </c>
      <c r="AG76" s="34" t="s">
        <v>70</v>
      </c>
      <c r="AH76" s="34"/>
      <c r="AI76" s="34" t="b">
        <v>0</v>
      </c>
      <c r="AJ76" s="34"/>
      <c r="AK76" s="34" t="s">
        <v>70</v>
      </c>
      <c r="AL76" s="34"/>
      <c r="AM76" s="34" t="b">
        <v>0</v>
      </c>
      <c r="AN76" s="34"/>
      <c r="AO76" s="34" t="s">
        <v>70</v>
      </c>
      <c r="AP76" s="34"/>
      <c r="AQ76" s="34"/>
      <c r="AR76" s="34"/>
      <c r="AS76" s="34"/>
      <c r="AT76" s="34"/>
      <c r="AU76" s="34"/>
      <c r="AV76" s="34" t="s">
        <v>70</v>
      </c>
      <c r="AW76" s="34" t="s">
        <v>70</v>
      </c>
      <c r="AX76" s="34" t="s">
        <v>133</v>
      </c>
      <c r="AY76" s="34" t="s">
        <v>4292</v>
      </c>
      <c r="AZ76" s="34" t="s">
        <v>64</v>
      </c>
      <c r="BA76" s="34" t="s">
        <v>65</v>
      </c>
      <c r="BB76" s="35">
        <v>2026</v>
      </c>
      <c r="BC76" s="34" t="s">
        <v>66</v>
      </c>
    </row>
    <row r="77" spans="1:55" x14ac:dyDescent="0.25">
      <c r="A77" s="34" t="s">
        <v>265</v>
      </c>
      <c r="B77" s="35">
        <v>64869</v>
      </c>
      <c r="C77" s="34">
        <v>85.8</v>
      </c>
      <c r="D77" s="34" t="s">
        <v>323</v>
      </c>
      <c r="E77" s="34" t="s">
        <v>324</v>
      </c>
      <c r="F77" s="34" t="s">
        <v>4178</v>
      </c>
      <c r="G77" s="34" t="s">
        <v>234</v>
      </c>
      <c r="H77" s="34" t="s">
        <v>144</v>
      </c>
      <c r="I77" s="34" t="s">
        <v>4151</v>
      </c>
      <c r="J77" s="36">
        <v>40542</v>
      </c>
      <c r="K77" s="36"/>
      <c r="L77" s="34" t="s">
        <v>61</v>
      </c>
      <c r="M77" s="36"/>
      <c r="N77" s="34" t="b">
        <v>0</v>
      </c>
      <c r="O77" s="36"/>
      <c r="P77" s="34" t="b">
        <v>0</v>
      </c>
      <c r="Q77" s="36"/>
      <c r="R77" s="34" t="b">
        <v>1</v>
      </c>
      <c r="S77" s="34" t="b">
        <v>0</v>
      </c>
      <c r="T77" s="34" t="s">
        <v>70</v>
      </c>
      <c r="U77" s="34"/>
      <c r="V77" s="34" t="b">
        <v>0</v>
      </c>
      <c r="W77" s="36"/>
      <c r="X77" s="34" t="s">
        <v>70</v>
      </c>
      <c r="Y77" s="34"/>
      <c r="Z77" s="34"/>
      <c r="AA77" s="34" t="b">
        <v>0</v>
      </c>
      <c r="AB77" s="34"/>
      <c r="AC77" s="34" t="b">
        <v>0</v>
      </c>
      <c r="AD77" s="34"/>
      <c r="AE77" s="34" t="b">
        <v>0</v>
      </c>
      <c r="AF77" s="34" t="b">
        <v>0</v>
      </c>
      <c r="AG77" s="34" t="s">
        <v>70</v>
      </c>
      <c r="AH77" s="34"/>
      <c r="AI77" s="34" t="b">
        <v>0</v>
      </c>
      <c r="AJ77" s="34"/>
      <c r="AK77" s="34" t="s">
        <v>70</v>
      </c>
      <c r="AL77" s="34"/>
      <c r="AM77" s="34" t="b">
        <v>0</v>
      </c>
      <c r="AN77" s="34"/>
      <c r="AO77" s="34" t="s">
        <v>70</v>
      </c>
      <c r="AP77" s="34"/>
      <c r="AQ77" s="34"/>
      <c r="AR77" s="34"/>
      <c r="AS77" s="34"/>
      <c r="AT77" s="34"/>
      <c r="AU77" s="34"/>
      <c r="AV77" s="34" t="s">
        <v>70</v>
      </c>
      <c r="AW77" s="34" t="s">
        <v>70</v>
      </c>
      <c r="AX77" s="34" t="s">
        <v>133</v>
      </c>
      <c r="AY77" s="34" t="s">
        <v>4292</v>
      </c>
      <c r="AZ77" s="34" t="s">
        <v>64</v>
      </c>
      <c r="BA77" s="34" t="s">
        <v>65</v>
      </c>
      <c r="BB77" s="35">
        <v>2025</v>
      </c>
      <c r="BC77" s="34" t="s">
        <v>66</v>
      </c>
    </row>
    <row r="78" spans="1:55" x14ac:dyDescent="0.25">
      <c r="A78" s="34" t="s">
        <v>265</v>
      </c>
      <c r="B78" s="35">
        <v>64730</v>
      </c>
      <c r="C78" s="34">
        <v>85.98</v>
      </c>
      <c r="D78" s="34" t="s">
        <v>293</v>
      </c>
      <c r="E78" s="34" t="s">
        <v>294</v>
      </c>
      <c r="F78" s="34" t="s">
        <v>295</v>
      </c>
      <c r="G78" s="34" t="s">
        <v>4291</v>
      </c>
      <c r="H78" s="34" t="s">
        <v>59</v>
      </c>
      <c r="I78" s="34" t="s">
        <v>296</v>
      </c>
      <c r="J78" s="36">
        <v>40527</v>
      </c>
      <c r="K78" s="36"/>
      <c r="L78" s="34" t="s">
        <v>61</v>
      </c>
      <c r="M78" s="36"/>
      <c r="N78" s="34" t="b">
        <v>0</v>
      </c>
      <c r="O78" s="36"/>
      <c r="P78" s="34" t="b">
        <v>1</v>
      </c>
      <c r="Q78" s="36"/>
      <c r="R78" s="34" t="b">
        <v>1</v>
      </c>
      <c r="S78" s="34" t="b">
        <v>0</v>
      </c>
      <c r="T78" s="34" t="s">
        <v>70</v>
      </c>
      <c r="U78" s="34"/>
      <c r="V78" s="34" t="b">
        <v>0</v>
      </c>
      <c r="W78" s="36"/>
      <c r="X78" s="34" t="s">
        <v>70</v>
      </c>
      <c r="Y78" s="34"/>
      <c r="Z78" s="34"/>
      <c r="AA78" s="34" t="b">
        <v>0</v>
      </c>
      <c r="AB78" s="34"/>
      <c r="AC78" s="34" t="b">
        <v>0</v>
      </c>
      <c r="AD78" s="34"/>
      <c r="AE78" s="34" t="b">
        <v>1</v>
      </c>
      <c r="AF78" s="34" t="b">
        <v>0</v>
      </c>
      <c r="AG78" s="34" t="s">
        <v>70</v>
      </c>
      <c r="AH78" s="34"/>
      <c r="AI78" s="34" t="b">
        <v>0</v>
      </c>
      <c r="AJ78" s="34"/>
      <c r="AK78" s="34" t="s">
        <v>70</v>
      </c>
      <c r="AL78" s="34"/>
      <c r="AM78" s="34" t="b">
        <v>0</v>
      </c>
      <c r="AN78" s="34"/>
      <c r="AO78" s="34" t="s">
        <v>70</v>
      </c>
      <c r="AP78" s="34"/>
      <c r="AQ78" s="34"/>
      <c r="AR78" s="34"/>
      <c r="AS78" s="34"/>
      <c r="AT78" s="34"/>
      <c r="AU78" s="34"/>
      <c r="AV78" s="34" t="s">
        <v>70</v>
      </c>
      <c r="AW78" s="34" t="s">
        <v>70</v>
      </c>
      <c r="AX78" s="34" t="s">
        <v>133</v>
      </c>
      <c r="AY78" s="34" t="s">
        <v>4292</v>
      </c>
      <c r="AZ78" s="34" t="s">
        <v>64</v>
      </c>
      <c r="BA78" s="34" t="s">
        <v>65</v>
      </c>
      <c r="BB78" s="35">
        <v>2026</v>
      </c>
      <c r="BC78" s="34" t="s">
        <v>66</v>
      </c>
    </row>
    <row r="79" spans="1:55" x14ac:dyDescent="0.25">
      <c r="A79" s="34" t="s">
        <v>265</v>
      </c>
      <c r="B79" s="35">
        <v>64900</v>
      </c>
      <c r="C79" s="34">
        <v>86.07</v>
      </c>
      <c r="D79" s="34" t="s">
        <v>329</v>
      </c>
      <c r="E79" s="34" t="s">
        <v>330</v>
      </c>
      <c r="F79" s="34" t="s">
        <v>331</v>
      </c>
      <c r="G79" s="34" t="s">
        <v>287</v>
      </c>
      <c r="H79" s="34" t="s">
        <v>144</v>
      </c>
      <c r="I79" s="34" t="s">
        <v>102</v>
      </c>
      <c r="J79" s="36">
        <v>40458</v>
      </c>
      <c r="K79" s="36"/>
      <c r="L79" s="34" t="s">
        <v>61</v>
      </c>
      <c r="M79" s="36">
        <v>45271</v>
      </c>
      <c r="N79" s="34" t="b">
        <v>0</v>
      </c>
      <c r="O79" s="36"/>
      <c r="P79" s="34" t="b">
        <v>1</v>
      </c>
      <c r="Q79" s="36"/>
      <c r="R79" s="34" t="b">
        <v>0</v>
      </c>
      <c r="S79" s="34" t="b">
        <v>0</v>
      </c>
      <c r="T79" s="34" t="s">
        <v>70</v>
      </c>
      <c r="U79" s="34"/>
      <c r="V79" s="34" t="b">
        <v>0</v>
      </c>
      <c r="W79" s="36"/>
      <c r="X79" s="34" t="s">
        <v>70</v>
      </c>
      <c r="Y79" s="34"/>
      <c r="Z79" s="34"/>
      <c r="AA79" s="34" t="b">
        <v>0</v>
      </c>
      <c r="AB79" s="34"/>
      <c r="AC79" s="34" t="b">
        <v>0</v>
      </c>
      <c r="AD79" s="34"/>
      <c r="AE79" s="34" t="b">
        <v>0</v>
      </c>
      <c r="AF79" s="34" t="b">
        <v>0</v>
      </c>
      <c r="AG79" s="34" t="s">
        <v>70</v>
      </c>
      <c r="AH79" s="34"/>
      <c r="AI79" s="34" t="b">
        <v>0</v>
      </c>
      <c r="AJ79" s="34"/>
      <c r="AK79" s="34" t="s">
        <v>70</v>
      </c>
      <c r="AL79" s="34"/>
      <c r="AM79" s="34" t="b">
        <v>0</v>
      </c>
      <c r="AN79" s="34"/>
      <c r="AO79" s="34" t="s">
        <v>70</v>
      </c>
      <c r="AP79" s="34"/>
      <c r="AQ79" s="34"/>
      <c r="AR79" s="34"/>
      <c r="AS79" s="34"/>
      <c r="AT79" s="34"/>
      <c r="AU79" s="34"/>
      <c r="AV79" s="34" t="s">
        <v>70</v>
      </c>
      <c r="AW79" s="34" t="s">
        <v>70</v>
      </c>
      <c r="AX79" s="34" t="s">
        <v>133</v>
      </c>
      <c r="AY79" s="34" t="s">
        <v>4292</v>
      </c>
      <c r="AZ79" s="34" t="s">
        <v>64</v>
      </c>
      <c r="BA79" s="34" t="s">
        <v>65</v>
      </c>
      <c r="BB79" s="35">
        <v>2025</v>
      </c>
      <c r="BC79" s="34" t="s">
        <v>103</v>
      </c>
    </row>
    <row r="80" spans="1:55" x14ac:dyDescent="0.25">
      <c r="A80" s="34" t="s">
        <v>265</v>
      </c>
      <c r="B80" s="35">
        <v>64951</v>
      </c>
      <c r="C80" s="34">
        <v>86.32</v>
      </c>
      <c r="D80" s="34" t="s">
        <v>347</v>
      </c>
      <c r="E80" s="34" t="s">
        <v>348</v>
      </c>
      <c r="F80" s="34" t="s">
        <v>349</v>
      </c>
      <c r="G80" s="34" t="s">
        <v>234</v>
      </c>
      <c r="H80" s="34" t="s">
        <v>144</v>
      </c>
      <c r="I80" s="34" t="s">
        <v>70</v>
      </c>
      <c r="J80" s="36">
        <v>40522</v>
      </c>
      <c r="K80" s="36"/>
      <c r="L80" s="34" t="s">
        <v>61</v>
      </c>
      <c r="M80" s="36"/>
      <c r="N80" s="34" t="b">
        <v>0</v>
      </c>
      <c r="O80" s="36"/>
      <c r="P80" s="34" t="b">
        <v>1</v>
      </c>
      <c r="Q80" s="36"/>
      <c r="R80" s="34" t="b">
        <v>0</v>
      </c>
      <c r="S80" s="34" t="b">
        <v>0</v>
      </c>
      <c r="T80" s="34" t="s">
        <v>70</v>
      </c>
      <c r="U80" s="34"/>
      <c r="V80" s="34" t="b">
        <v>0</v>
      </c>
      <c r="W80" s="36"/>
      <c r="X80" s="34" t="s">
        <v>70</v>
      </c>
      <c r="Y80" s="34"/>
      <c r="Z80" s="34"/>
      <c r="AA80" s="34" t="b">
        <v>0</v>
      </c>
      <c r="AB80" s="34"/>
      <c r="AC80" s="34" t="b">
        <v>0</v>
      </c>
      <c r="AD80" s="34"/>
      <c r="AE80" s="34" t="b">
        <v>0</v>
      </c>
      <c r="AF80" s="34" t="b">
        <v>0</v>
      </c>
      <c r="AG80" s="34" t="s">
        <v>70</v>
      </c>
      <c r="AH80" s="34"/>
      <c r="AI80" s="34" t="b">
        <v>0</v>
      </c>
      <c r="AJ80" s="34"/>
      <c r="AK80" s="34" t="s">
        <v>70</v>
      </c>
      <c r="AL80" s="34"/>
      <c r="AM80" s="34" t="b">
        <v>0</v>
      </c>
      <c r="AN80" s="34"/>
      <c r="AO80" s="34" t="s">
        <v>70</v>
      </c>
      <c r="AP80" s="34"/>
      <c r="AQ80" s="34"/>
      <c r="AR80" s="34"/>
      <c r="AS80" s="34"/>
      <c r="AT80" s="34"/>
      <c r="AU80" s="34"/>
      <c r="AV80" s="34" t="s">
        <v>350</v>
      </c>
      <c r="AW80" s="34" t="s">
        <v>81</v>
      </c>
      <c r="AX80" s="34" t="s">
        <v>133</v>
      </c>
      <c r="AY80" s="34" t="s">
        <v>4292</v>
      </c>
      <c r="AZ80" s="34" t="s">
        <v>64</v>
      </c>
      <c r="BA80" s="34" t="s">
        <v>65</v>
      </c>
      <c r="BB80" s="35">
        <v>2027</v>
      </c>
      <c r="BC80" s="34" t="s">
        <v>66</v>
      </c>
    </row>
    <row r="81" spans="1:55" x14ac:dyDescent="0.25">
      <c r="A81" s="34" t="s">
        <v>265</v>
      </c>
      <c r="B81" s="35">
        <v>64773</v>
      </c>
      <c r="C81" s="34">
        <v>86.47</v>
      </c>
      <c r="D81" s="34" t="s">
        <v>304</v>
      </c>
      <c r="E81" s="34" t="s">
        <v>305</v>
      </c>
      <c r="F81" s="34" t="s">
        <v>306</v>
      </c>
      <c r="G81" s="34" t="s">
        <v>155</v>
      </c>
      <c r="H81" s="34" t="s">
        <v>208</v>
      </c>
      <c r="I81" s="34" t="s">
        <v>670</v>
      </c>
      <c r="J81" s="36">
        <v>40602</v>
      </c>
      <c r="K81" s="36"/>
      <c r="L81" s="34" t="s">
        <v>61</v>
      </c>
      <c r="M81" s="36"/>
      <c r="N81" s="34" t="b">
        <v>0</v>
      </c>
      <c r="O81" s="36"/>
      <c r="P81" s="34" t="b">
        <v>1</v>
      </c>
      <c r="Q81" s="36"/>
      <c r="R81" s="34" t="b">
        <v>1</v>
      </c>
      <c r="S81" s="34" t="b">
        <v>0</v>
      </c>
      <c r="T81" s="34" t="s">
        <v>70</v>
      </c>
      <c r="U81" s="34"/>
      <c r="V81" s="34" t="b">
        <v>0</v>
      </c>
      <c r="W81" s="36"/>
      <c r="X81" s="34" t="s">
        <v>70</v>
      </c>
      <c r="Y81" s="34"/>
      <c r="Z81" s="34"/>
      <c r="AA81" s="34" t="b">
        <v>0</v>
      </c>
      <c r="AB81" s="34"/>
      <c r="AC81" s="34" t="b">
        <v>0</v>
      </c>
      <c r="AD81" s="34"/>
      <c r="AE81" s="34" t="b">
        <v>1</v>
      </c>
      <c r="AF81" s="34" t="b">
        <v>0</v>
      </c>
      <c r="AG81" s="34" t="s">
        <v>70</v>
      </c>
      <c r="AH81" s="34"/>
      <c r="AI81" s="34" t="b">
        <v>0</v>
      </c>
      <c r="AJ81" s="34"/>
      <c r="AK81" s="34" t="s">
        <v>70</v>
      </c>
      <c r="AL81" s="34"/>
      <c r="AM81" s="34" t="b">
        <v>0</v>
      </c>
      <c r="AN81" s="34"/>
      <c r="AO81" s="34" t="s">
        <v>70</v>
      </c>
      <c r="AP81" s="34"/>
      <c r="AQ81" s="34"/>
      <c r="AR81" s="34"/>
      <c r="AS81" s="34"/>
      <c r="AT81" s="34"/>
      <c r="AU81" s="34"/>
      <c r="AV81" s="34" t="s">
        <v>70</v>
      </c>
      <c r="AW81" s="34" t="s">
        <v>70</v>
      </c>
      <c r="AX81" s="34" t="s">
        <v>133</v>
      </c>
      <c r="AY81" s="34" t="s">
        <v>4292</v>
      </c>
      <c r="AZ81" s="34" t="s">
        <v>64</v>
      </c>
      <c r="BA81" s="34" t="s">
        <v>65</v>
      </c>
      <c r="BB81" s="35">
        <v>2026</v>
      </c>
      <c r="BC81" s="34" t="s">
        <v>185</v>
      </c>
    </row>
    <row r="82" spans="1:55" x14ac:dyDescent="0.25">
      <c r="A82" s="34" t="s">
        <v>265</v>
      </c>
      <c r="B82" s="35">
        <v>64934</v>
      </c>
      <c r="C82" s="34">
        <v>87.63</v>
      </c>
      <c r="D82" s="34" t="s">
        <v>337</v>
      </c>
      <c r="E82" s="34" t="s">
        <v>4177</v>
      </c>
      <c r="F82" s="34" t="s">
        <v>4176</v>
      </c>
      <c r="G82" s="34" t="s">
        <v>131</v>
      </c>
      <c r="H82" s="34" t="s">
        <v>59</v>
      </c>
      <c r="I82" s="34" t="s">
        <v>200</v>
      </c>
      <c r="J82" s="36">
        <v>40521</v>
      </c>
      <c r="K82" s="36"/>
      <c r="L82" s="34" t="s">
        <v>61</v>
      </c>
      <c r="M82" s="36"/>
      <c r="N82" s="34" t="b">
        <v>0</v>
      </c>
      <c r="O82" s="36"/>
      <c r="P82" s="34" t="b">
        <v>1</v>
      </c>
      <c r="Q82" s="36"/>
      <c r="R82" s="34" t="b">
        <v>1</v>
      </c>
      <c r="S82" s="34" t="b">
        <v>0</v>
      </c>
      <c r="T82" s="34" t="s">
        <v>70</v>
      </c>
      <c r="U82" s="34"/>
      <c r="V82" s="34" t="b">
        <v>0</v>
      </c>
      <c r="W82" s="36"/>
      <c r="X82" s="34" t="s">
        <v>70</v>
      </c>
      <c r="Y82" s="34"/>
      <c r="Z82" s="34"/>
      <c r="AA82" s="34" t="b">
        <v>0</v>
      </c>
      <c r="AB82" s="34"/>
      <c r="AC82" s="34" t="b">
        <v>0</v>
      </c>
      <c r="AD82" s="34"/>
      <c r="AE82" s="34" t="b">
        <v>0</v>
      </c>
      <c r="AF82" s="34" t="b">
        <v>0</v>
      </c>
      <c r="AG82" s="34" t="s">
        <v>70</v>
      </c>
      <c r="AH82" s="34"/>
      <c r="AI82" s="34" t="b">
        <v>0</v>
      </c>
      <c r="AJ82" s="34"/>
      <c r="AK82" s="34" t="s">
        <v>70</v>
      </c>
      <c r="AL82" s="34"/>
      <c r="AM82" s="34" t="b">
        <v>0</v>
      </c>
      <c r="AN82" s="34"/>
      <c r="AO82" s="34" t="s">
        <v>70</v>
      </c>
      <c r="AP82" s="34"/>
      <c r="AQ82" s="34"/>
      <c r="AR82" s="34"/>
      <c r="AS82" s="34"/>
      <c r="AT82" s="34"/>
      <c r="AU82" s="34"/>
      <c r="AV82" s="34" t="s">
        <v>70</v>
      </c>
      <c r="AW82" s="34" t="s">
        <v>70</v>
      </c>
      <c r="AX82" s="34" t="s">
        <v>133</v>
      </c>
      <c r="AY82" s="34" t="s">
        <v>4292</v>
      </c>
      <c r="AZ82" s="34" t="s">
        <v>64</v>
      </c>
      <c r="BA82" s="34" t="s">
        <v>65</v>
      </c>
      <c r="BB82" s="35">
        <v>2026</v>
      </c>
      <c r="BC82" s="34" t="s">
        <v>66</v>
      </c>
    </row>
    <row r="83" spans="1:55" x14ac:dyDescent="0.25">
      <c r="A83" s="34" t="s">
        <v>265</v>
      </c>
      <c r="B83" s="35">
        <v>64325</v>
      </c>
      <c r="C83" s="34">
        <v>90.966800000000006</v>
      </c>
      <c r="D83" s="34" t="s">
        <v>278</v>
      </c>
      <c r="E83" s="34" t="s">
        <v>279</v>
      </c>
      <c r="F83" s="34" t="s">
        <v>280</v>
      </c>
      <c r="G83" s="34" t="s">
        <v>3521</v>
      </c>
      <c r="H83" s="34" t="s">
        <v>4287</v>
      </c>
      <c r="I83" s="34" t="s">
        <v>109</v>
      </c>
      <c r="J83" s="36">
        <v>40479</v>
      </c>
      <c r="K83" s="36"/>
      <c r="L83" s="34" t="s">
        <v>61</v>
      </c>
      <c r="M83" s="36">
        <v>45271</v>
      </c>
      <c r="N83" s="34" t="b">
        <v>0</v>
      </c>
      <c r="O83" s="36"/>
      <c r="P83" s="34" t="b">
        <v>0</v>
      </c>
      <c r="Q83" s="36"/>
      <c r="R83" s="34" t="b">
        <v>0</v>
      </c>
      <c r="S83" s="34" t="b">
        <v>0</v>
      </c>
      <c r="T83" s="34" t="s">
        <v>70</v>
      </c>
      <c r="U83" s="34"/>
      <c r="V83" s="34" t="b">
        <v>0</v>
      </c>
      <c r="W83" s="36"/>
      <c r="X83" s="34" t="s">
        <v>70</v>
      </c>
      <c r="Y83" s="34"/>
      <c r="Z83" s="34"/>
      <c r="AA83" s="34" t="b">
        <v>0</v>
      </c>
      <c r="AB83" s="34"/>
      <c r="AC83" s="34" t="b">
        <v>0</v>
      </c>
      <c r="AD83" s="34"/>
      <c r="AE83" s="34" t="b">
        <v>0</v>
      </c>
      <c r="AF83" s="34" t="b">
        <v>0</v>
      </c>
      <c r="AG83" s="34" t="s">
        <v>70</v>
      </c>
      <c r="AH83" s="34"/>
      <c r="AI83" s="34" t="b">
        <v>0</v>
      </c>
      <c r="AJ83" s="34"/>
      <c r="AK83" s="34" t="s">
        <v>70</v>
      </c>
      <c r="AL83" s="34"/>
      <c r="AM83" s="34" t="b">
        <v>0</v>
      </c>
      <c r="AN83" s="34"/>
      <c r="AO83" s="34" t="s">
        <v>70</v>
      </c>
      <c r="AP83" s="34"/>
      <c r="AQ83" s="34"/>
      <c r="AR83" s="34"/>
      <c r="AS83" s="34"/>
      <c r="AT83" s="34"/>
      <c r="AU83" s="34"/>
      <c r="AV83" s="34" t="s">
        <v>70</v>
      </c>
      <c r="AW83" s="34" t="s">
        <v>70</v>
      </c>
      <c r="AX83" s="34" t="s">
        <v>133</v>
      </c>
      <c r="AY83" s="34" t="s">
        <v>4292</v>
      </c>
      <c r="AZ83" s="34" t="s">
        <v>64</v>
      </c>
      <c r="BA83" s="34" t="s">
        <v>65</v>
      </c>
      <c r="BB83" s="35">
        <v>2025</v>
      </c>
      <c r="BC83" s="34" t="s">
        <v>103</v>
      </c>
    </row>
    <row r="84" spans="1:55" x14ac:dyDescent="0.25">
      <c r="A84" s="34" t="s">
        <v>265</v>
      </c>
      <c r="B84" s="35">
        <v>64945</v>
      </c>
      <c r="C84" s="34">
        <v>92.5</v>
      </c>
      <c r="D84" s="34" t="s">
        <v>342</v>
      </c>
      <c r="E84" s="34" t="s">
        <v>343</v>
      </c>
      <c r="F84" s="34" t="s">
        <v>1927</v>
      </c>
      <c r="G84" s="34" t="s">
        <v>287</v>
      </c>
      <c r="H84" s="34" t="s">
        <v>144</v>
      </c>
      <c r="I84" s="34" t="s">
        <v>88</v>
      </c>
      <c r="J84" s="36">
        <v>40480</v>
      </c>
      <c r="K84" s="36"/>
      <c r="L84" s="34" t="s">
        <v>61</v>
      </c>
      <c r="M84" s="36"/>
      <c r="N84" s="34" t="b">
        <v>0</v>
      </c>
      <c r="O84" s="36"/>
      <c r="P84" s="34" t="b">
        <v>1</v>
      </c>
      <c r="Q84" s="36"/>
      <c r="R84" s="34" t="b">
        <v>1</v>
      </c>
      <c r="S84" s="34" t="b">
        <v>0</v>
      </c>
      <c r="T84" s="34" t="s">
        <v>70</v>
      </c>
      <c r="U84" s="34"/>
      <c r="V84" s="34" t="b">
        <v>0</v>
      </c>
      <c r="W84" s="36"/>
      <c r="X84" s="34" t="s">
        <v>70</v>
      </c>
      <c r="Y84" s="34"/>
      <c r="Z84" s="34"/>
      <c r="AA84" s="34" t="b">
        <v>0</v>
      </c>
      <c r="AB84" s="34"/>
      <c r="AC84" s="34" t="b">
        <v>0</v>
      </c>
      <c r="AD84" s="34"/>
      <c r="AE84" s="34" t="b">
        <v>1</v>
      </c>
      <c r="AF84" s="34" t="b">
        <v>0</v>
      </c>
      <c r="AG84" s="34" t="s">
        <v>70</v>
      </c>
      <c r="AH84" s="34"/>
      <c r="AI84" s="34" t="b">
        <v>0</v>
      </c>
      <c r="AJ84" s="34"/>
      <c r="AK84" s="34" t="s">
        <v>70</v>
      </c>
      <c r="AL84" s="34"/>
      <c r="AM84" s="34" t="b">
        <v>0</v>
      </c>
      <c r="AN84" s="34"/>
      <c r="AO84" s="34" t="s">
        <v>70</v>
      </c>
      <c r="AP84" s="34"/>
      <c r="AQ84" s="34"/>
      <c r="AR84" s="34"/>
      <c r="AS84" s="34"/>
      <c r="AT84" s="34"/>
      <c r="AU84" s="34"/>
      <c r="AV84" s="34" t="s">
        <v>70</v>
      </c>
      <c r="AW84" s="34" t="s">
        <v>70</v>
      </c>
      <c r="AX84" s="34" t="s">
        <v>133</v>
      </c>
      <c r="AY84" s="34" t="s">
        <v>4292</v>
      </c>
      <c r="AZ84" s="34" t="s">
        <v>64</v>
      </c>
      <c r="BA84" s="34" t="s">
        <v>65</v>
      </c>
      <c r="BB84" s="35">
        <v>2027</v>
      </c>
      <c r="BC84" s="34" t="s">
        <v>66</v>
      </c>
    </row>
    <row r="85" spans="1:55" x14ac:dyDescent="0.25">
      <c r="A85" s="34" t="s">
        <v>265</v>
      </c>
      <c r="B85" s="35">
        <v>64745</v>
      </c>
      <c r="C85" s="34">
        <v>100</v>
      </c>
      <c r="D85" s="34" t="s">
        <v>297</v>
      </c>
      <c r="E85" s="34" t="s">
        <v>298</v>
      </c>
      <c r="F85" s="34" t="s">
        <v>299</v>
      </c>
      <c r="G85" s="34" t="s">
        <v>3548</v>
      </c>
      <c r="H85" s="34" t="s">
        <v>59</v>
      </c>
      <c r="I85" s="34" t="s">
        <v>151</v>
      </c>
      <c r="J85" s="36">
        <v>40403</v>
      </c>
      <c r="K85" s="36"/>
      <c r="L85" s="34" t="s">
        <v>61</v>
      </c>
      <c r="M85" s="36"/>
      <c r="N85" s="34" t="b">
        <v>0</v>
      </c>
      <c r="O85" s="36"/>
      <c r="P85" s="34" t="b">
        <v>1</v>
      </c>
      <c r="Q85" s="36"/>
      <c r="R85" s="34" t="b">
        <v>0</v>
      </c>
      <c r="S85" s="34" t="b">
        <v>0</v>
      </c>
      <c r="T85" s="34" t="s">
        <v>70</v>
      </c>
      <c r="U85" s="34"/>
      <c r="V85" s="34" t="b">
        <v>0</v>
      </c>
      <c r="W85" s="36"/>
      <c r="X85" s="34" t="s">
        <v>70</v>
      </c>
      <c r="Y85" s="34"/>
      <c r="Z85" s="34"/>
      <c r="AA85" s="34" t="b">
        <v>0</v>
      </c>
      <c r="AB85" s="34"/>
      <c r="AC85" s="34" t="b">
        <v>0</v>
      </c>
      <c r="AD85" s="34"/>
      <c r="AE85" s="34" t="b">
        <v>0</v>
      </c>
      <c r="AF85" s="34" t="b">
        <v>0</v>
      </c>
      <c r="AG85" s="34" t="s">
        <v>70</v>
      </c>
      <c r="AH85" s="34"/>
      <c r="AI85" s="34" t="b">
        <v>0</v>
      </c>
      <c r="AJ85" s="34"/>
      <c r="AK85" s="34" t="s">
        <v>70</v>
      </c>
      <c r="AL85" s="34"/>
      <c r="AM85" s="34" t="b">
        <v>0</v>
      </c>
      <c r="AN85" s="34"/>
      <c r="AO85" s="34" t="s">
        <v>70</v>
      </c>
      <c r="AP85" s="34"/>
      <c r="AQ85" s="34"/>
      <c r="AR85" s="34"/>
      <c r="AS85" s="34"/>
      <c r="AT85" s="34"/>
      <c r="AU85" s="34"/>
      <c r="AV85" s="34" t="s">
        <v>70</v>
      </c>
      <c r="AW85" s="34" t="s">
        <v>70</v>
      </c>
      <c r="AX85" s="34" t="s">
        <v>133</v>
      </c>
      <c r="AY85" s="34" t="s">
        <v>4292</v>
      </c>
      <c r="AZ85" s="34" t="s">
        <v>64</v>
      </c>
      <c r="BA85" s="34" t="s">
        <v>65</v>
      </c>
      <c r="BB85" s="35">
        <v>2025</v>
      </c>
      <c r="BC85" s="34" t="s">
        <v>66</v>
      </c>
    </row>
    <row r="86" spans="1:55" x14ac:dyDescent="0.25">
      <c r="A86" s="34" t="s">
        <v>265</v>
      </c>
      <c r="B86" s="35">
        <v>64777</v>
      </c>
      <c r="C86" s="34">
        <v>100</v>
      </c>
      <c r="D86" s="34" t="s">
        <v>307</v>
      </c>
      <c r="E86" s="34" t="s">
        <v>308</v>
      </c>
      <c r="F86" s="34" t="s">
        <v>309</v>
      </c>
      <c r="G86" s="34" t="s">
        <v>3527</v>
      </c>
      <c r="H86" s="34" t="s">
        <v>4287</v>
      </c>
      <c r="I86" s="34" t="s">
        <v>310</v>
      </c>
      <c r="J86" s="36">
        <v>40430</v>
      </c>
      <c r="K86" s="36"/>
      <c r="L86" s="34" t="s">
        <v>61</v>
      </c>
      <c r="M86" s="36"/>
      <c r="N86" s="34" t="b">
        <v>0</v>
      </c>
      <c r="O86" s="36"/>
      <c r="P86" s="34" t="b">
        <v>1</v>
      </c>
      <c r="Q86" s="36"/>
      <c r="R86" s="34" t="b">
        <v>1</v>
      </c>
      <c r="S86" s="34" t="b">
        <v>0</v>
      </c>
      <c r="T86" s="34" t="s">
        <v>70</v>
      </c>
      <c r="U86" s="34"/>
      <c r="V86" s="34" t="b">
        <v>0</v>
      </c>
      <c r="W86" s="36"/>
      <c r="X86" s="34" t="s">
        <v>70</v>
      </c>
      <c r="Y86" s="34"/>
      <c r="Z86" s="34"/>
      <c r="AA86" s="34" t="b">
        <v>0</v>
      </c>
      <c r="AB86" s="34"/>
      <c r="AC86" s="34" t="b">
        <v>0</v>
      </c>
      <c r="AD86" s="34"/>
      <c r="AE86" s="34" t="b">
        <v>0</v>
      </c>
      <c r="AF86" s="34" t="b">
        <v>0</v>
      </c>
      <c r="AG86" s="34" t="s">
        <v>70</v>
      </c>
      <c r="AH86" s="34"/>
      <c r="AI86" s="34" t="b">
        <v>0</v>
      </c>
      <c r="AJ86" s="34"/>
      <c r="AK86" s="34" t="s">
        <v>70</v>
      </c>
      <c r="AL86" s="34"/>
      <c r="AM86" s="34" t="b">
        <v>0</v>
      </c>
      <c r="AN86" s="34"/>
      <c r="AO86" s="34" t="s">
        <v>70</v>
      </c>
      <c r="AP86" s="34"/>
      <c r="AQ86" s="34"/>
      <c r="AR86" s="34"/>
      <c r="AS86" s="34"/>
      <c r="AT86" s="34"/>
      <c r="AU86" s="34"/>
      <c r="AV86" s="34" t="s">
        <v>70</v>
      </c>
      <c r="AW86" s="34" t="s">
        <v>70</v>
      </c>
      <c r="AX86" s="34" t="s">
        <v>133</v>
      </c>
      <c r="AY86" s="34" t="s">
        <v>4292</v>
      </c>
      <c r="AZ86" s="34" t="s">
        <v>64</v>
      </c>
      <c r="BA86" s="34" t="s">
        <v>65</v>
      </c>
      <c r="BB86" s="35">
        <v>2026</v>
      </c>
      <c r="BC86" s="34" t="s">
        <v>66</v>
      </c>
    </row>
    <row r="87" spans="1:55" x14ac:dyDescent="0.25">
      <c r="A87" s="34" t="s">
        <v>265</v>
      </c>
      <c r="B87" s="35">
        <v>64780</v>
      </c>
      <c r="C87" s="34">
        <v>100</v>
      </c>
      <c r="D87" s="34" t="s">
        <v>311</v>
      </c>
      <c r="E87" s="34" t="s">
        <v>312</v>
      </c>
      <c r="F87" s="34" t="s">
        <v>309</v>
      </c>
      <c r="G87" s="34" t="s">
        <v>3527</v>
      </c>
      <c r="H87" s="34" t="s">
        <v>4287</v>
      </c>
      <c r="I87" s="34" t="s">
        <v>310</v>
      </c>
      <c r="J87" s="36">
        <v>40430</v>
      </c>
      <c r="K87" s="36"/>
      <c r="L87" s="34" t="s">
        <v>61</v>
      </c>
      <c r="M87" s="36"/>
      <c r="N87" s="34" t="b">
        <v>0</v>
      </c>
      <c r="O87" s="36"/>
      <c r="P87" s="34" t="b">
        <v>1</v>
      </c>
      <c r="Q87" s="36"/>
      <c r="R87" s="34" t="b">
        <v>1</v>
      </c>
      <c r="S87" s="34" t="b">
        <v>0</v>
      </c>
      <c r="T87" s="34" t="s">
        <v>70</v>
      </c>
      <c r="U87" s="34"/>
      <c r="V87" s="34" t="b">
        <v>0</v>
      </c>
      <c r="W87" s="36"/>
      <c r="X87" s="34" t="s">
        <v>70</v>
      </c>
      <c r="Y87" s="34"/>
      <c r="Z87" s="34"/>
      <c r="AA87" s="34" t="b">
        <v>0</v>
      </c>
      <c r="AB87" s="34"/>
      <c r="AC87" s="34" t="b">
        <v>0</v>
      </c>
      <c r="AD87" s="34"/>
      <c r="AE87" s="34" t="b">
        <v>0</v>
      </c>
      <c r="AF87" s="34" t="b">
        <v>0</v>
      </c>
      <c r="AG87" s="34" t="s">
        <v>70</v>
      </c>
      <c r="AH87" s="34"/>
      <c r="AI87" s="34" t="b">
        <v>0</v>
      </c>
      <c r="AJ87" s="34"/>
      <c r="AK87" s="34" t="s">
        <v>70</v>
      </c>
      <c r="AL87" s="34"/>
      <c r="AM87" s="34" t="b">
        <v>0</v>
      </c>
      <c r="AN87" s="34"/>
      <c r="AO87" s="34" t="s">
        <v>70</v>
      </c>
      <c r="AP87" s="34"/>
      <c r="AQ87" s="34"/>
      <c r="AR87" s="34"/>
      <c r="AS87" s="34"/>
      <c r="AT87" s="34"/>
      <c r="AU87" s="34"/>
      <c r="AV87" s="34" t="s">
        <v>70</v>
      </c>
      <c r="AW87" s="34" t="s">
        <v>70</v>
      </c>
      <c r="AX87" s="34" t="s">
        <v>133</v>
      </c>
      <c r="AY87" s="34" t="s">
        <v>4292</v>
      </c>
      <c r="AZ87" s="34" t="s">
        <v>64</v>
      </c>
      <c r="BA87" s="34" t="s">
        <v>65</v>
      </c>
      <c r="BB87" s="35">
        <v>2026</v>
      </c>
      <c r="BC87" s="34" t="s">
        <v>66</v>
      </c>
    </row>
    <row r="88" spans="1:55" x14ac:dyDescent="0.25">
      <c r="A88" s="34" t="s">
        <v>265</v>
      </c>
      <c r="B88" s="35">
        <v>64948</v>
      </c>
      <c r="C88" s="34">
        <v>100</v>
      </c>
      <c r="D88" s="34" t="s">
        <v>344</v>
      </c>
      <c r="E88" s="34" t="s">
        <v>345</v>
      </c>
      <c r="F88" s="34" t="s">
        <v>346</v>
      </c>
      <c r="G88" s="34" t="s">
        <v>287</v>
      </c>
      <c r="H88" s="34" t="s">
        <v>144</v>
      </c>
      <c r="I88" s="34" t="s">
        <v>328</v>
      </c>
      <c r="J88" s="36">
        <v>40532</v>
      </c>
      <c r="K88" s="36"/>
      <c r="L88" s="34" t="s">
        <v>61</v>
      </c>
      <c r="M88" s="36">
        <v>45268</v>
      </c>
      <c r="N88" s="34" t="b">
        <v>0</v>
      </c>
      <c r="O88" s="36"/>
      <c r="P88" s="34" t="b">
        <v>1</v>
      </c>
      <c r="Q88" s="36"/>
      <c r="R88" s="34" t="b">
        <v>0</v>
      </c>
      <c r="S88" s="34" t="b">
        <v>0</v>
      </c>
      <c r="T88" s="34" t="s">
        <v>70</v>
      </c>
      <c r="U88" s="34"/>
      <c r="V88" s="34" t="b">
        <v>0</v>
      </c>
      <c r="W88" s="36"/>
      <c r="X88" s="34" t="s">
        <v>70</v>
      </c>
      <c r="Y88" s="34"/>
      <c r="Z88" s="34"/>
      <c r="AA88" s="34" t="b">
        <v>0</v>
      </c>
      <c r="AB88" s="34"/>
      <c r="AC88" s="34" t="b">
        <v>0</v>
      </c>
      <c r="AD88" s="34"/>
      <c r="AE88" s="34" t="b">
        <v>0</v>
      </c>
      <c r="AF88" s="34" t="b">
        <v>0</v>
      </c>
      <c r="AG88" s="34" t="s">
        <v>70</v>
      </c>
      <c r="AH88" s="34"/>
      <c r="AI88" s="34" t="b">
        <v>0</v>
      </c>
      <c r="AJ88" s="34"/>
      <c r="AK88" s="34" t="s">
        <v>70</v>
      </c>
      <c r="AL88" s="34"/>
      <c r="AM88" s="34" t="b">
        <v>0</v>
      </c>
      <c r="AN88" s="34"/>
      <c r="AO88" s="34" t="s">
        <v>70</v>
      </c>
      <c r="AP88" s="34"/>
      <c r="AQ88" s="34"/>
      <c r="AR88" s="34"/>
      <c r="AS88" s="34"/>
      <c r="AT88" s="34"/>
      <c r="AU88" s="34"/>
      <c r="AV88" s="34" t="s">
        <v>70</v>
      </c>
      <c r="AW88" s="34" t="s">
        <v>70</v>
      </c>
      <c r="AX88" s="34" t="s">
        <v>133</v>
      </c>
      <c r="AY88" s="34" t="s">
        <v>4292</v>
      </c>
      <c r="AZ88" s="34" t="s">
        <v>64</v>
      </c>
      <c r="BA88" s="34" t="s">
        <v>65</v>
      </c>
      <c r="BB88" s="35">
        <v>2025</v>
      </c>
      <c r="BC88" s="34" t="s">
        <v>66</v>
      </c>
    </row>
    <row r="89" spans="1:55" x14ac:dyDescent="0.25">
      <c r="A89" s="34" t="s">
        <v>265</v>
      </c>
      <c r="B89" s="35">
        <v>63850</v>
      </c>
      <c r="C89" s="34">
        <v>100</v>
      </c>
      <c r="D89" s="34" t="s">
        <v>266</v>
      </c>
      <c r="E89" s="34" t="s">
        <v>267</v>
      </c>
      <c r="F89" s="34" t="s">
        <v>257</v>
      </c>
      <c r="G89" s="34" t="s">
        <v>3548</v>
      </c>
      <c r="H89" s="34" t="s">
        <v>59</v>
      </c>
      <c r="I89" s="34" t="s">
        <v>258</v>
      </c>
      <c r="J89" s="36">
        <v>40494</v>
      </c>
      <c r="K89" s="36"/>
      <c r="L89" s="34" t="s">
        <v>61</v>
      </c>
      <c r="M89" s="36"/>
      <c r="N89" s="34" t="b">
        <v>0</v>
      </c>
      <c r="O89" s="36"/>
      <c r="P89" s="34" t="b">
        <v>0</v>
      </c>
      <c r="Q89" s="36"/>
      <c r="R89" s="34" t="b">
        <v>1</v>
      </c>
      <c r="S89" s="34" t="b">
        <v>0</v>
      </c>
      <c r="T89" s="34" t="s">
        <v>70</v>
      </c>
      <c r="U89" s="34"/>
      <c r="V89" s="34" t="b">
        <v>0</v>
      </c>
      <c r="W89" s="36"/>
      <c r="X89" s="34" t="s">
        <v>70</v>
      </c>
      <c r="Y89" s="34"/>
      <c r="Z89" s="34"/>
      <c r="AA89" s="34" t="b">
        <v>0</v>
      </c>
      <c r="AB89" s="34"/>
      <c r="AC89" s="34" t="b">
        <v>0</v>
      </c>
      <c r="AD89" s="34"/>
      <c r="AE89" s="34" t="b">
        <v>1</v>
      </c>
      <c r="AF89" s="34" t="b">
        <v>0</v>
      </c>
      <c r="AG89" s="34" t="s">
        <v>70</v>
      </c>
      <c r="AH89" s="34"/>
      <c r="AI89" s="34" t="b">
        <v>0</v>
      </c>
      <c r="AJ89" s="34"/>
      <c r="AK89" s="34" t="s">
        <v>70</v>
      </c>
      <c r="AL89" s="34"/>
      <c r="AM89" s="34" t="b">
        <v>0</v>
      </c>
      <c r="AN89" s="34"/>
      <c r="AO89" s="34" t="s">
        <v>70</v>
      </c>
      <c r="AP89" s="34"/>
      <c r="AQ89" s="34"/>
      <c r="AR89" s="34"/>
      <c r="AS89" s="34"/>
      <c r="AT89" s="34"/>
      <c r="AU89" s="34"/>
      <c r="AV89" s="34" t="s">
        <v>70</v>
      </c>
      <c r="AW89" s="34" t="s">
        <v>70</v>
      </c>
      <c r="AX89" s="34" t="s">
        <v>133</v>
      </c>
      <c r="AY89" s="34" t="s">
        <v>4292</v>
      </c>
      <c r="AZ89" s="34" t="s">
        <v>64</v>
      </c>
      <c r="BA89" s="34" t="s">
        <v>65</v>
      </c>
      <c r="BB89" s="35">
        <v>2025</v>
      </c>
      <c r="BC89" s="34" t="s">
        <v>119</v>
      </c>
    </row>
    <row r="90" spans="1:55" x14ac:dyDescent="0.25">
      <c r="A90" s="34" t="s">
        <v>265</v>
      </c>
      <c r="B90" s="35">
        <v>64784</v>
      </c>
      <c r="C90" s="34">
        <v>100</v>
      </c>
      <c r="D90" s="34" t="s">
        <v>313</v>
      </c>
      <c r="E90" s="34" t="s">
        <v>314</v>
      </c>
      <c r="F90" s="34" t="s">
        <v>149</v>
      </c>
      <c r="G90" s="34" t="s">
        <v>3527</v>
      </c>
      <c r="H90" s="34" t="s">
        <v>4287</v>
      </c>
      <c r="I90" s="34" t="s">
        <v>70</v>
      </c>
      <c r="J90" s="36">
        <v>40527</v>
      </c>
      <c r="K90" s="36"/>
      <c r="L90" s="34" t="s">
        <v>61</v>
      </c>
      <c r="M90" s="36"/>
      <c r="N90" s="34" t="b">
        <v>0</v>
      </c>
      <c r="O90" s="36"/>
      <c r="P90" s="34" t="b">
        <v>1</v>
      </c>
      <c r="Q90" s="36"/>
      <c r="R90" s="34" t="b">
        <v>0</v>
      </c>
      <c r="S90" s="34" t="b">
        <v>0</v>
      </c>
      <c r="T90" s="34" t="s">
        <v>70</v>
      </c>
      <c r="U90" s="34"/>
      <c r="V90" s="34" t="b">
        <v>0</v>
      </c>
      <c r="W90" s="36"/>
      <c r="X90" s="34" t="s">
        <v>70</v>
      </c>
      <c r="Y90" s="34"/>
      <c r="Z90" s="34"/>
      <c r="AA90" s="34" t="b">
        <v>0</v>
      </c>
      <c r="AB90" s="34"/>
      <c r="AC90" s="34" t="b">
        <v>0</v>
      </c>
      <c r="AD90" s="34"/>
      <c r="AE90" s="34" t="b">
        <v>1</v>
      </c>
      <c r="AF90" s="34" t="b">
        <v>0</v>
      </c>
      <c r="AG90" s="34" t="s">
        <v>70</v>
      </c>
      <c r="AH90" s="34"/>
      <c r="AI90" s="34" t="b">
        <v>0</v>
      </c>
      <c r="AJ90" s="34"/>
      <c r="AK90" s="34" t="s">
        <v>70</v>
      </c>
      <c r="AL90" s="34"/>
      <c r="AM90" s="34" t="b">
        <v>0</v>
      </c>
      <c r="AN90" s="34"/>
      <c r="AO90" s="34" t="s">
        <v>70</v>
      </c>
      <c r="AP90" s="34"/>
      <c r="AQ90" s="34"/>
      <c r="AR90" s="34"/>
      <c r="AS90" s="34"/>
      <c r="AT90" s="34"/>
      <c r="AU90" s="34"/>
      <c r="AV90" s="34" t="s">
        <v>151</v>
      </c>
      <c r="AW90" s="34" t="s">
        <v>133</v>
      </c>
      <c r="AX90" s="34" t="s">
        <v>133</v>
      </c>
      <c r="AY90" s="34" t="s">
        <v>4292</v>
      </c>
      <c r="AZ90" s="34" t="s">
        <v>64</v>
      </c>
      <c r="BA90" s="34" t="s">
        <v>65</v>
      </c>
      <c r="BB90" s="35">
        <v>2026</v>
      </c>
      <c r="BC90" s="34" t="s">
        <v>66</v>
      </c>
    </row>
    <row r="91" spans="1:55" x14ac:dyDescent="0.25">
      <c r="A91" s="34" t="s">
        <v>265</v>
      </c>
      <c r="B91" s="35">
        <v>65075</v>
      </c>
      <c r="C91" s="34">
        <v>100</v>
      </c>
      <c r="D91" s="34" t="s">
        <v>351</v>
      </c>
      <c r="E91" s="34" t="s">
        <v>352</v>
      </c>
      <c r="F91" s="34" t="s">
        <v>3980</v>
      </c>
      <c r="G91" s="34" t="s">
        <v>353</v>
      </c>
      <c r="H91" s="34" t="s">
        <v>4287</v>
      </c>
      <c r="I91" s="34" t="s">
        <v>114</v>
      </c>
      <c r="J91" s="36">
        <v>40430</v>
      </c>
      <c r="K91" s="36"/>
      <c r="L91" s="34" t="s">
        <v>61</v>
      </c>
      <c r="M91" s="36"/>
      <c r="N91" s="34" t="b">
        <v>0</v>
      </c>
      <c r="O91" s="36"/>
      <c r="P91" s="34" t="b">
        <v>0</v>
      </c>
      <c r="Q91" s="36"/>
      <c r="R91" s="34" t="b">
        <v>0</v>
      </c>
      <c r="S91" s="34" t="b">
        <v>0</v>
      </c>
      <c r="T91" s="34" t="s">
        <v>70</v>
      </c>
      <c r="U91" s="34"/>
      <c r="V91" s="34" t="b">
        <v>0</v>
      </c>
      <c r="W91" s="36"/>
      <c r="X91" s="34" t="s">
        <v>70</v>
      </c>
      <c r="Y91" s="34"/>
      <c r="Z91" s="34"/>
      <c r="AA91" s="34" t="b">
        <v>0</v>
      </c>
      <c r="AB91" s="34"/>
      <c r="AC91" s="34" t="b">
        <v>0</v>
      </c>
      <c r="AD91" s="34"/>
      <c r="AE91" s="34" t="b">
        <v>0</v>
      </c>
      <c r="AF91" s="34" t="b">
        <v>0</v>
      </c>
      <c r="AG91" s="34" t="s">
        <v>70</v>
      </c>
      <c r="AH91" s="34"/>
      <c r="AI91" s="34" t="b">
        <v>0</v>
      </c>
      <c r="AJ91" s="34"/>
      <c r="AK91" s="34" t="s">
        <v>70</v>
      </c>
      <c r="AL91" s="34"/>
      <c r="AM91" s="34" t="b">
        <v>0</v>
      </c>
      <c r="AN91" s="34"/>
      <c r="AO91" s="34" t="s">
        <v>70</v>
      </c>
      <c r="AP91" s="34"/>
      <c r="AQ91" s="34"/>
      <c r="AR91" s="34"/>
      <c r="AS91" s="34"/>
      <c r="AT91" s="34"/>
      <c r="AU91" s="34"/>
      <c r="AV91" s="34" t="s">
        <v>70</v>
      </c>
      <c r="AW91" s="34" t="s">
        <v>70</v>
      </c>
      <c r="AX91" s="34" t="s">
        <v>133</v>
      </c>
      <c r="AY91" s="34" t="s">
        <v>4292</v>
      </c>
      <c r="AZ91" s="34" t="s">
        <v>64</v>
      </c>
      <c r="BA91" s="34" t="s">
        <v>65</v>
      </c>
      <c r="BB91" s="35">
        <v>2026</v>
      </c>
      <c r="BC91" s="34" t="s">
        <v>103</v>
      </c>
    </row>
    <row r="92" spans="1:55" x14ac:dyDescent="0.25">
      <c r="A92" s="34" t="s">
        <v>265</v>
      </c>
      <c r="B92" s="35">
        <v>65252</v>
      </c>
      <c r="C92" s="34">
        <v>100</v>
      </c>
      <c r="D92" s="34" t="s">
        <v>367</v>
      </c>
      <c r="E92" s="34" t="s">
        <v>368</v>
      </c>
      <c r="F92" s="34" t="s">
        <v>359</v>
      </c>
      <c r="G92" s="34" t="s">
        <v>3500</v>
      </c>
      <c r="H92" s="34" t="s">
        <v>4287</v>
      </c>
      <c r="I92" s="34" t="s">
        <v>137</v>
      </c>
      <c r="J92" s="36">
        <v>40773</v>
      </c>
      <c r="K92" s="36"/>
      <c r="L92" s="34" t="s">
        <v>61</v>
      </c>
      <c r="M92" s="36"/>
      <c r="N92" s="34" t="b">
        <v>0</v>
      </c>
      <c r="O92" s="36"/>
      <c r="P92" s="34" t="b">
        <v>1</v>
      </c>
      <c r="Q92" s="36"/>
      <c r="R92" s="34" t="b">
        <v>0</v>
      </c>
      <c r="S92" s="34" t="b">
        <v>0</v>
      </c>
      <c r="T92" s="34" t="s">
        <v>70</v>
      </c>
      <c r="U92" s="34"/>
      <c r="V92" s="34" t="b">
        <v>0</v>
      </c>
      <c r="W92" s="36"/>
      <c r="X92" s="34" t="s">
        <v>70</v>
      </c>
      <c r="Y92" s="34"/>
      <c r="Z92" s="34"/>
      <c r="AA92" s="34" t="b">
        <v>0</v>
      </c>
      <c r="AB92" s="34"/>
      <c r="AC92" s="34" t="b">
        <v>0</v>
      </c>
      <c r="AD92" s="34"/>
      <c r="AE92" s="34" t="b">
        <v>0</v>
      </c>
      <c r="AF92" s="34" t="b">
        <v>0</v>
      </c>
      <c r="AG92" s="34" t="s">
        <v>70</v>
      </c>
      <c r="AH92" s="34"/>
      <c r="AI92" s="34" t="b">
        <v>0</v>
      </c>
      <c r="AJ92" s="34"/>
      <c r="AK92" s="34" t="s">
        <v>70</v>
      </c>
      <c r="AL92" s="34"/>
      <c r="AM92" s="34" t="b">
        <v>0</v>
      </c>
      <c r="AN92" s="34"/>
      <c r="AO92" s="34" t="s">
        <v>70</v>
      </c>
      <c r="AP92" s="34"/>
      <c r="AQ92" s="34"/>
      <c r="AR92" s="34"/>
      <c r="AS92" s="34"/>
      <c r="AT92" s="34"/>
      <c r="AU92" s="34"/>
      <c r="AV92" s="34" t="s">
        <v>70</v>
      </c>
      <c r="AW92" s="34" t="s">
        <v>70</v>
      </c>
      <c r="AX92" s="34" t="s">
        <v>133</v>
      </c>
      <c r="AY92" s="34" t="s">
        <v>4292</v>
      </c>
      <c r="AZ92" s="34" t="s">
        <v>64</v>
      </c>
      <c r="BA92" s="34" t="s">
        <v>65</v>
      </c>
      <c r="BB92" s="35">
        <v>2026</v>
      </c>
      <c r="BC92" s="34" t="s">
        <v>103</v>
      </c>
    </row>
    <row r="93" spans="1:55" x14ac:dyDescent="0.25">
      <c r="A93" s="34" t="s">
        <v>265</v>
      </c>
      <c r="B93" s="35">
        <v>64906</v>
      </c>
      <c r="C93" s="34">
        <v>100</v>
      </c>
      <c r="D93" s="34" t="s">
        <v>332</v>
      </c>
      <c r="E93" s="34" t="s">
        <v>333</v>
      </c>
      <c r="F93" s="34" t="s">
        <v>334</v>
      </c>
      <c r="G93" s="34" t="s">
        <v>287</v>
      </c>
      <c r="H93" s="34" t="s">
        <v>144</v>
      </c>
      <c r="I93" s="34" t="s">
        <v>70</v>
      </c>
      <c r="J93" s="36">
        <v>40529</v>
      </c>
      <c r="K93" s="36"/>
      <c r="L93" s="34" t="s">
        <v>61</v>
      </c>
      <c r="M93" s="36"/>
      <c r="N93" s="34" t="b">
        <v>0</v>
      </c>
      <c r="O93" s="36"/>
      <c r="P93" s="34" t="b">
        <v>1</v>
      </c>
      <c r="Q93" s="36"/>
      <c r="R93" s="34" t="b">
        <v>0</v>
      </c>
      <c r="S93" s="34" t="b">
        <v>0</v>
      </c>
      <c r="T93" s="34" t="s">
        <v>70</v>
      </c>
      <c r="U93" s="34"/>
      <c r="V93" s="34" t="b">
        <v>0</v>
      </c>
      <c r="W93" s="36"/>
      <c r="X93" s="34" t="s">
        <v>70</v>
      </c>
      <c r="Y93" s="34"/>
      <c r="Z93" s="34"/>
      <c r="AA93" s="34" t="b">
        <v>0</v>
      </c>
      <c r="AB93" s="34"/>
      <c r="AC93" s="34" t="b">
        <v>0</v>
      </c>
      <c r="AD93" s="34"/>
      <c r="AE93" s="34" t="b">
        <v>0</v>
      </c>
      <c r="AF93" s="34" t="b">
        <v>0</v>
      </c>
      <c r="AG93" s="34" t="s">
        <v>70</v>
      </c>
      <c r="AH93" s="34"/>
      <c r="AI93" s="34" t="b">
        <v>0</v>
      </c>
      <c r="AJ93" s="34"/>
      <c r="AK93" s="34" t="s">
        <v>70</v>
      </c>
      <c r="AL93" s="34"/>
      <c r="AM93" s="34" t="b">
        <v>0</v>
      </c>
      <c r="AN93" s="34"/>
      <c r="AO93" s="34" t="s">
        <v>70</v>
      </c>
      <c r="AP93" s="34"/>
      <c r="AQ93" s="34"/>
      <c r="AR93" s="34"/>
      <c r="AS93" s="34"/>
      <c r="AT93" s="34"/>
      <c r="AU93" s="34"/>
      <c r="AV93" s="34" t="s">
        <v>151</v>
      </c>
      <c r="AW93" s="34" t="s">
        <v>81</v>
      </c>
      <c r="AX93" s="34" t="s">
        <v>133</v>
      </c>
      <c r="AY93" s="34" t="s">
        <v>4292</v>
      </c>
      <c r="AZ93" s="34" t="s">
        <v>64</v>
      </c>
      <c r="BA93" s="34" t="s">
        <v>65</v>
      </c>
      <c r="BB93" s="35">
        <v>2026</v>
      </c>
      <c r="BC93" s="34" t="s">
        <v>66</v>
      </c>
    </row>
    <row r="94" spans="1:55" x14ac:dyDescent="0.25">
      <c r="A94" s="34" t="s">
        <v>265</v>
      </c>
      <c r="B94" s="35">
        <v>64319</v>
      </c>
      <c r="C94" s="34">
        <v>100</v>
      </c>
      <c r="D94" s="34" t="s">
        <v>274</v>
      </c>
      <c r="E94" s="34" t="s">
        <v>275</v>
      </c>
      <c r="F94" s="34" t="s">
        <v>276</v>
      </c>
      <c r="G94" s="34" t="s">
        <v>3527</v>
      </c>
      <c r="H94" s="34" t="s">
        <v>4287</v>
      </c>
      <c r="I94" s="34" t="s">
        <v>277</v>
      </c>
      <c r="J94" s="36">
        <v>40529</v>
      </c>
      <c r="K94" s="36"/>
      <c r="L94" s="34" t="s">
        <v>61</v>
      </c>
      <c r="M94" s="36"/>
      <c r="N94" s="34" t="b">
        <v>0</v>
      </c>
      <c r="O94" s="36"/>
      <c r="P94" s="34" t="b">
        <v>1</v>
      </c>
      <c r="Q94" s="36"/>
      <c r="R94" s="34" t="b">
        <v>1</v>
      </c>
      <c r="S94" s="34" t="b">
        <v>0</v>
      </c>
      <c r="T94" s="34" t="s">
        <v>70</v>
      </c>
      <c r="U94" s="34"/>
      <c r="V94" s="34" t="b">
        <v>0</v>
      </c>
      <c r="W94" s="36"/>
      <c r="X94" s="34" t="s">
        <v>70</v>
      </c>
      <c r="Y94" s="34"/>
      <c r="Z94" s="34"/>
      <c r="AA94" s="34" t="b">
        <v>0</v>
      </c>
      <c r="AB94" s="34"/>
      <c r="AC94" s="34" t="b">
        <v>0</v>
      </c>
      <c r="AD94" s="34"/>
      <c r="AE94" s="34" t="b">
        <v>0</v>
      </c>
      <c r="AF94" s="34" t="b">
        <v>0</v>
      </c>
      <c r="AG94" s="34" t="s">
        <v>70</v>
      </c>
      <c r="AH94" s="34"/>
      <c r="AI94" s="34" t="b">
        <v>0</v>
      </c>
      <c r="AJ94" s="34"/>
      <c r="AK94" s="34" t="s">
        <v>70</v>
      </c>
      <c r="AL94" s="34"/>
      <c r="AM94" s="34" t="b">
        <v>0</v>
      </c>
      <c r="AN94" s="34"/>
      <c r="AO94" s="34" t="s">
        <v>70</v>
      </c>
      <c r="AP94" s="34"/>
      <c r="AQ94" s="34"/>
      <c r="AR94" s="34"/>
      <c r="AS94" s="34"/>
      <c r="AT94" s="34"/>
      <c r="AU94" s="34"/>
      <c r="AV94" s="34" t="s">
        <v>70</v>
      </c>
      <c r="AW94" s="34" t="s">
        <v>70</v>
      </c>
      <c r="AX94" s="34" t="s">
        <v>133</v>
      </c>
      <c r="AY94" s="34" t="s">
        <v>4292</v>
      </c>
      <c r="AZ94" s="34" t="s">
        <v>64</v>
      </c>
      <c r="BA94" s="34" t="s">
        <v>65</v>
      </c>
      <c r="BB94" s="35">
        <v>2026</v>
      </c>
      <c r="BC94" s="34" t="s">
        <v>103</v>
      </c>
    </row>
    <row r="95" spans="1:55" x14ac:dyDescent="0.25">
      <c r="A95" s="34" t="s">
        <v>265</v>
      </c>
      <c r="B95" s="35">
        <v>64935</v>
      </c>
      <c r="C95" s="34">
        <v>100</v>
      </c>
      <c r="D95" s="34" t="s">
        <v>339</v>
      </c>
      <c r="E95" s="34" t="s">
        <v>340</v>
      </c>
      <c r="F95" s="34" t="s">
        <v>341</v>
      </c>
      <c r="G95" s="34" t="s">
        <v>3527</v>
      </c>
      <c r="H95" s="34" t="s">
        <v>4287</v>
      </c>
      <c r="I95" s="34" t="s">
        <v>114</v>
      </c>
      <c r="J95" s="36">
        <v>40459</v>
      </c>
      <c r="K95" s="36">
        <v>45008</v>
      </c>
      <c r="L95" s="34" t="s">
        <v>71</v>
      </c>
      <c r="M95" s="36"/>
      <c r="N95" s="34" t="b">
        <v>1</v>
      </c>
      <c r="O95" s="36"/>
      <c r="P95" s="34" t="b">
        <v>0</v>
      </c>
      <c r="Q95" s="36"/>
      <c r="R95" s="34" t="b">
        <v>0</v>
      </c>
      <c r="S95" s="34" t="b">
        <v>0</v>
      </c>
      <c r="T95" s="34" t="s">
        <v>70</v>
      </c>
      <c r="U95" s="34"/>
      <c r="V95" s="34" t="b">
        <v>0</v>
      </c>
      <c r="W95" s="36">
        <v>32363</v>
      </c>
      <c r="X95" s="34" t="s">
        <v>70</v>
      </c>
      <c r="Y95" s="34"/>
      <c r="Z95" s="34"/>
      <c r="AA95" s="34" t="b">
        <v>0</v>
      </c>
      <c r="AB95" s="34"/>
      <c r="AC95" s="34" t="b">
        <v>0</v>
      </c>
      <c r="AD95" s="36">
        <v>45300</v>
      </c>
      <c r="AE95" s="34" t="b">
        <v>1</v>
      </c>
      <c r="AF95" s="34" t="b">
        <v>1</v>
      </c>
      <c r="AG95" s="34" t="s">
        <v>70</v>
      </c>
      <c r="AH95" s="34"/>
      <c r="AI95" s="34" t="b">
        <v>0</v>
      </c>
      <c r="AJ95" s="34"/>
      <c r="AK95" s="34" t="s">
        <v>70</v>
      </c>
      <c r="AL95" s="34"/>
      <c r="AM95" s="34" t="b">
        <v>0</v>
      </c>
      <c r="AN95" s="34"/>
      <c r="AO95" s="34" t="s">
        <v>70</v>
      </c>
      <c r="AP95" s="34" t="s">
        <v>408</v>
      </c>
      <c r="AQ95" s="34" t="s">
        <v>409</v>
      </c>
      <c r="AR95" s="34" t="s">
        <v>413</v>
      </c>
      <c r="AS95" s="34" t="s">
        <v>410</v>
      </c>
      <c r="AT95" s="34"/>
      <c r="AU95" s="34"/>
      <c r="AV95" s="34" t="s">
        <v>70</v>
      </c>
      <c r="AW95" s="34" t="s">
        <v>70</v>
      </c>
      <c r="AX95" s="34" t="s">
        <v>133</v>
      </c>
      <c r="AY95" s="34" t="s">
        <v>4292</v>
      </c>
      <c r="AZ95" s="34" t="s">
        <v>464</v>
      </c>
      <c r="BA95" s="34" t="s">
        <v>465</v>
      </c>
      <c r="BB95" s="35">
        <v>2026</v>
      </c>
      <c r="BC95" s="34" t="s">
        <v>103</v>
      </c>
    </row>
    <row r="96" spans="1:55" x14ac:dyDescent="0.25">
      <c r="A96" s="34" t="s">
        <v>265</v>
      </c>
      <c r="B96" s="35">
        <v>64419</v>
      </c>
      <c r="C96" s="34">
        <v>100</v>
      </c>
      <c r="D96" s="34" t="s">
        <v>289</v>
      </c>
      <c r="E96" s="34" t="s">
        <v>290</v>
      </c>
      <c r="F96" s="34" t="s">
        <v>291</v>
      </c>
      <c r="G96" s="34" t="s">
        <v>3986</v>
      </c>
      <c r="H96" s="34" t="s">
        <v>144</v>
      </c>
      <c r="I96" s="34" t="s">
        <v>292</v>
      </c>
      <c r="J96" s="36">
        <v>40374</v>
      </c>
      <c r="K96" s="36"/>
      <c r="L96" s="34" t="s">
        <v>61</v>
      </c>
      <c r="M96" s="36">
        <v>45245</v>
      </c>
      <c r="N96" s="34" t="b">
        <v>0</v>
      </c>
      <c r="O96" s="36"/>
      <c r="P96" s="34" t="b">
        <v>1</v>
      </c>
      <c r="Q96" s="36"/>
      <c r="R96" s="34" t="b">
        <v>0</v>
      </c>
      <c r="S96" s="34" t="b">
        <v>0</v>
      </c>
      <c r="T96" s="34" t="s">
        <v>70</v>
      </c>
      <c r="U96" s="34"/>
      <c r="V96" s="34" t="b">
        <v>0</v>
      </c>
      <c r="W96" s="36"/>
      <c r="X96" s="34" t="s">
        <v>70</v>
      </c>
      <c r="Y96" s="34"/>
      <c r="Z96" s="34"/>
      <c r="AA96" s="34" t="b">
        <v>0</v>
      </c>
      <c r="AB96" s="34"/>
      <c r="AC96" s="34" t="b">
        <v>0</v>
      </c>
      <c r="AD96" s="36"/>
      <c r="AE96" s="34" t="b">
        <v>0</v>
      </c>
      <c r="AF96" s="34" t="b">
        <v>0</v>
      </c>
      <c r="AG96" s="34" t="s">
        <v>70</v>
      </c>
      <c r="AH96" s="34"/>
      <c r="AI96" s="34" t="b">
        <v>0</v>
      </c>
      <c r="AJ96" s="34"/>
      <c r="AK96" s="34" t="s">
        <v>70</v>
      </c>
      <c r="AL96" s="34"/>
      <c r="AM96" s="34" t="b">
        <v>0</v>
      </c>
      <c r="AN96" s="34"/>
      <c r="AO96" s="34" t="s">
        <v>70</v>
      </c>
      <c r="AP96" s="34" t="s">
        <v>70</v>
      </c>
      <c r="AQ96" s="34" t="s">
        <v>70</v>
      </c>
      <c r="AR96" s="34" t="s">
        <v>70</v>
      </c>
      <c r="AS96" s="34" t="s">
        <v>70</v>
      </c>
      <c r="AT96" s="34"/>
      <c r="AU96" s="34"/>
      <c r="AV96" s="34" t="s">
        <v>70</v>
      </c>
      <c r="AW96" s="34" t="s">
        <v>70</v>
      </c>
      <c r="AX96" s="34" t="s">
        <v>133</v>
      </c>
      <c r="AY96" s="34" t="s">
        <v>4292</v>
      </c>
      <c r="AZ96" s="34" t="s">
        <v>64</v>
      </c>
      <c r="BA96" s="34" t="s">
        <v>65</v>
      </c>
      <c r="BB96" s="35">
        <v>2026</v>
      </c>
      <c r="BC96" s="34" t="s">
        <v>185</v>
      </c>
    </row>
    <row r="97" spans="1:55" x14ac:dyDescent="0.25">
      <c r="A97" s="34" t="s">
        <v>265</v>
      </c>
      <c r="B97" s="35">
        <v>64391</v>
      </c>
      <c r="C97" s="34">
        <v>100</v>
      </c>
      <c r="D97" s="34" t="s">
        <v>281</v>
      </c>
      <c r="E97" s="34" t="s">
        <v>282</v>
      </c>
      <c r="F97" s="34" t="s">
        <v>283</v>
      </c>
      <c r="G97" s="34" t="s">
        <v>58</v>
      </c>
      <c r="H97" s="34" t="s">
        <v>59</v>
      </c>
      <c r="I97" s="34" t="s">
        <v>70</v>
      </c>
      <c r="J97" s="36">
        <v>40450</v>
      </c>
      <c r="K97" s="36"/>
      <c r="L97" s="34" t="s">
        <v>61</v>
      </c>
      <c r="M97" s="36"/>
      <c r="N97" s="34" t="b">
        <v>0</v>
      </c>
      <c r="O97" s="36"/>
      <c r="P97" s="34" t="b">
        <v>1</v>
      </c>
      <c r="Q97" s="36"/>
      <c r="R97" s="34" t="b">
        <v>1</v>
      </c>
      <c r="S97" s="34" t="b">
        <v>0</v>
      </c>
      <c r="T97" s="34" t="s">
        <v>70</v>
      </c>
      <c r="U97" s="34"/>
      <c r="V97" s="34" t="b">
        <v>0</v>
      </c>
      <c r="W97" s="36"/>
      <c r="X97" s="34" t="s">
        <v>70</v>
      </c>
      <c r="Y97" s="34"/>
      <c r="Z97" s="34"/>
      <c r="AA97" s="34" t="b">
        <v>0</v>
      </c>
      <c r="AB97" s="34"/>
      <c r="AC97" s="34" t="b">
        <v>0</v>
      </c>
      <c r="AD97" s="36"/>
      <c r="AE97" s="34" t="b">
        <v>1</v>
      </c>
      <c r="AF97" s="34" t="b">
        <v>0</v>
      </c>
      <c r="AG97" s="34" t="s">
        <v>70</v>
      </c>
      <c r="AH97" s="34"/>
      <c r="AI97" s="34" t="b">
        <v>0</v>
      </c>
      <c r="AJ97" s="34"/>
      <c r="AK97" s="34" t="s">
        <v>70</v>
      </c>
      <c r="AL97" s="34"/>
      <c r="AM97" s="34" t="b">
        <v>0</v>
      </c>
      <c r="AN97" s="34"/>
      <c r="AO97" s="34" t="s">
        <v>70</v>
      </c>
      <c r="AP97" s="34" t="s">
        <v>70</v>
      </c>
      <c r="AQ97" s="34" t="s">
        <v>70</v>
      </c>
      <c r="AR97" s="34" t="s">
        <v>70</v>
      </c>
      <c r="AS97" s="34" t="s">
        <v>70</v>
      </c>
      <c r="AT97" s="34"/>
      <c r="AU97" s="34"/>
      <c r="AV97" s="34" t="s">
        <v>88</v>
      </c>
      <c r="AW97" s="34" t="s">
        <v>102</v>
      </c>
      <c r="AX97" s="34" t="s">
        <v>133</v>
      </c>
      <c r="AY97" s="34" t="s">
        <v>4292</v>
      </c>
      <c r="AZ97" s="34" t="s">
        <v>64</v>
      </c>
      <c r="BA97" s="34" t="s">
        <v>65</v>
      </c>
      <c r="BB97" s="35">
        <v>2025</v>
      </c>
      <c r="BC97" s="34" t="s">
        <v>66</v>
      </c>
    </row>
    <row r="98" spans="1:55" x14ac:dyDescent="0.25">
      <c r="A98" s="34" t="s">
        <v>265</v>
      </c>
      <c r="B98" s="35">
        <v>64746</v>
      </c>
      <c r="C98" s="34">
        <v>100</v>
      </c>
      <c r="D98" s="34" t="s">
        <v>300</v>
      </c>
      <c r="E98" s="34" t="s">
        <v>301</v>
      </c>
      <c r="F98" s="34" t="s">
        <v>302</v>
      </c>
      <c r="G98" s="34" t="s">
        <v>303</v>
      </c>
      <c r="H98" s="34" t="s">
        <v>208</v>
      </c>
      <c r="I98" s="34" t="s">
        <v>88</v>
      </c>
      <c r="J98" s="36">
        <v>40417</v>
      </c>
      <c r="K98" s="36"/>
      <c r="L98" s="34" t="s">
        <v>61</v>
      </c>
      <c r="M98" s="36"/>
      <c r="N98" s="34" t="b">
        <v>0</v>
      </c>
      <c r="O98" s="36"/>
      <c r="P98" s="34" t="b">
        <v>1</v>
      </c>
      <c r="Q98" s="36"/>
      <c r="R98" s="34" t="b">
        <v>0</v>
      </c>
      <c r="S98" s="34" t="b">
        <v>0</v>
      </c>
      <c r="T98" s="34" t="s">
        <v>70</v>
      </c>
      <c r="U98" s="34"/>
      <c r="V98" s="34" t="b">
        <v>0</v>
      </c>
      <c r="W98" s="36"/>
      <c r="X98" s="34" t="s">
        <v>70</v>
      </c>
      <c r="Y98" s="34"/>
      <c r="Z98" s="34"/>
      <c r="AA98" s="34" t="b">
        <v>0</v>
      </c>
      <c r="AB98" s="34"/>
      <c r="AC98" s="34" t="b">
        <v>0</v>
      </c>
      <c r="AD98" s="36"/>
      <c r="AE98" s="34" t="b">
        <v>0</v>
      </c>
      <c r="AF98" s="34" t="b">
        <v>0</v>
      </c>
      <c r="AG98" s="34" t="s">
        <v>70</v>
      </c>
      <c r="AH98" s="34"/>
      <c r="AI98" s="34" t="b">
        <v>0</v>
      </c>
      <c r="AJ98" s="34"/>
      <c r="AK98" s="34" t="s">
        <v>70</v>
      </c>
      <c r="AL98" s="34"/>
      <c r="AM98" s="34" t="b">
        <v>0</v>
      </c>
      <c r="AN98" s="34"/>
      <c r="AO98" s="34" t="s">
        <v>70</v>
      </c>
      <c r="AP98" s="34" t="s">
        <v>70</v>
      </c>
      <c r="AQ98" s="34" t="s">
        <v>70</v>
      </c>
      <c r="AR98" s="34" t="s">
        <v>70</v>
      </c>
      <c r="AS98" s="34" t="s">
        <v>70</v>
      </c>
      <c r="AT98" s="34"/>
      <c r="AU98" s="34"/>
      <c r="AV98" s="34" t="s">
        <v>70</v>
      </c>
      <c r="AW98" s="34" t="s">
        <v>70</v>
      </c>
      <c r="AX98" s="34" t="s">
        <v>133</v>
      </c>
      <c r="AY98" s="34" t="s">
        <v>4292</v>
      </c>
      <c r="AZ98" s="34" t="s">
        <v>64</v>
      </c>
      <c r="BA98" s="34" t="s">
        <v>65</v>
      </c>
      <c r="BB98" s="35">
        <v>2027</v>
      </c>
      <c r="BC98" s="34" t="s">
        <v>66</v>
      </c>
    </row>
    <row r="99" spans="1:55" x14ac:dyDescent="0.25">
      <c r="A99" s="34" t="s">
        <v>369</v>
      </c>
      <c r="B99" s="35">
        <v>65409</v>
      </c>
      <c r="C99" s="34">
        <v>100</v>
      </c>
      <c r="D99" s="34" t="s">
        <v>396</v>
      </c>
      <c r="E99" s="34" t="s">
        <v>397</v>
      </c>
      <c r="F99" s="34" t="s">
        <v>194</v>
      </c>
      <c r="G99" s="34" t="s">
        <v>4109</v>
      </c>
      <c r="H99" s="34" t="s">
        <v>4287</v>
      </c>
      <c r="I99" s="34" t="s">
        <v>70</v>
      </c>
      <c r="J99" s="36">
        <v>40800</v>
      </c>
      <c r="K99" s="36"/>
      <c r="L99" s="34" t="s">
        <v>61</v>
      </c>
      <c r="M99" s="36"/>
      <c r="N99" s="34" t="b">
        <v>0</v>
      </c>
      <c r="O99" s="36"/>
      <c r="P99" s="34" t="b">
        <v>1</v>
      </c>
      <c r="Q99" s="36"/>
      <c r="R99" s="34" t="b">
        <v>1</v>
      </c>
      <c r="S99" s="34" t="b">
        <v>0</v>
      </c>
      <c r="T99" s="34" t="s">
        <v>70</v>
      </c>
      <c r="U99" s="34"/>
      <c r="V99" s="34" t="b">
        <v>0</v>
      </c>
      <c r="W99" s="36"/>
      <c r="X99" s="34" t="s">
        <v>70</v>
      </c>
      <c r="Y99" s="34"/>
      <c r="Z99" s="34"/>
      <c r="AA99" s="34" t="b">
        <v>0</v>
      </c>
      <c r="AB99" s="34"/>
      <c r="AC99" s="34" t="b">
        <v>0</v>
      </c>
      <c r="AD99" s="36"/>
      <c r="AE99" s="34" t="b">
        <v>0</v>
      </c>
      <c r="AF99" s="34" t="b">
        <v>0</v>
      </c>
      <c r="AG99" s="34" t="s">
        <v>70</v>
      </c>
      <c r="AH99" s="34"/>
      <c r="AI99" s="34" t="b">
        <v>0</v>
      </c>
      <c r="AJ99" s="34"/>
      <c r="AK99" s="34" t="s">
        <v>70</v>
      </c>
      <c r="AL99" s="34"/>
      <c r="AM99" s="34" t="b">
        <v>0</v>
      </c>
      <c r="AN99" s="34"/>
      <c r="AO99" s="34" t="s">
        <v>70</v>
      </c>
      <c r="AP99" s="34" t="s">
        <v>70</v>
      </c>
      <c r="AQ99" s="34" t="s">
        <v>70</v>
      </c>
      <c r="AR99" s="34" t="s">
        <v>70</v>
      </c>
      <c r="AS99" s="34" t="s">
        <v>70</v>
      </c>
      <c r="AT99" s="34"/>
      <c r="AU99" s="34"/>
      <c r="AV99" s="34" t="s">
        <v>151</v>
      </c>
      <c r="AW99" s="34" t="s">
        <v>729</v>
      </c>
      <c r="AX99" s="34" t="s">
        <v>133</v>
      </c>
      <c r="AY99" s="34" t="s">
        <v>4289</v>
      </c>
      <c r="AZ99" s="34" t="s">
        <v>64</v>
      </c>
      <c r="BA99" s="34" t="s">
        <v>65</v>
      </c>
      <c r="BB99" s="35">
        <v>2027</v>
      </c>
      <c r="BC99" s="34" t="s">
        <v>66</v>
      </c>
    </row>
    <row r="100" spans="1:55" x14ac:dyDescent="0.25">
      <c r="A100" s="34" t="s">
        <v>369</v>
      </c>
      <c r="B100" s="35">
        <v>65275</v>
      </c>
      <c r="C100" s="34">
        <v>100</v>
      </c>
      <c r="D100" s="34" t="s">
        <v>384</v>
      </c>
      <c r="E100" s="34" t="s">
        <v>385</v>
      </c>
      <c r="F100" s="34" t="s">
        <v>386</v>
      </c>
      <c r="G100" s="34" t="s">
        <v>3521</v>
      </c>
      <c r="H100" s="34" t="s">
        <v>4287</v>
      </c>
      <c r="I100" s="34" t="s">
        <v>109</v>
      </c>
      <c r="J100" s="36">
        <v>40830</v>
      </c>
      <c r="K100" s="36"/>
      <c r="L100" s="34" t="s">
        <v>61</v>
      </c>
      <c r="M100" s="36"/>
      <c r="N100" s="34" t="b">
        <v>0</v>
      </c>
      <c r="O100" s="36"/>
      <c r="P100" s="34" t="b">
        <v>1</v>
      </c>
      <c r="Q100" s="36"/>
      <c r="R100" s="34" t="b">
        <v>0</v>
      </c>
      <c r="S100" s="34" t="b">
        <v>0</v>
      </c>
      <c r="T100" s="34" t="s">
        <v>70</v>
      </c>
      <c r="U100" s="34"/>
      <c r="V100" s="34" t="b">
        <v>0</v>
      </c>
      <c r="W100" s="36"/>
      <c r="X100" s="34" t="s">
        <v>70</v>
      </c>
      <c r="Y100" s="34"/>
      <c r="Z100" s="34"/>
      <c r="AA100" s="34" t="b">
        <v>0</v>
      </c>
      <c r="AB100" s="34"/>
      <c r="AC100" s="34" t="b">
        <v>0</v>
      </c>
      <c r="AD100" s="36"/>
      <c r="AE100" s="34" t="b">
        <v>0</v>
      </c>
      <c r="AF100" s="34" t="b">
        <v>0</v>
      </c>
      <c r="AG100" s="34" t="s">
        <v>70</v>
      </c>
      <c r="AH100" s="34"/>
      <c r="AI100" s="34" t="b">
        <v>0</v>
      </c>
      <c r="AJ100" s="34"/>
      <c r="AK100" s="34" t="s">
        <v>70</v>
      </c>
      <c r="AL100" s="34"/>
      <c r="AM100" s="34" t="b">
        <v>0</v>
      </c>
      <c r="AN100" s="34"/>
      <c r="AO100" s="34" t="s">
        <v>70</v>
      </c>
      <c r="AP100" s="34" t="s">
        <v>70</v>
      </c>
      <c r="AQ100" s="34" t="s">
        <v>70</v>
      </c>
      <c r="AR100" s="34" t="s">
        <v>70</v>
      </c>
      <c r="AS100" s="34" t="s">
        <v>70</v>
      </c>
      <c r="AT100" s="34"/>
      <c r="AU100" s="34"/>
      <c r="AV100" s="34" t="s">
        <v>70</v>
      </c>
      <c r="AW100" s="34" t="s">
        <v>70</v>
      </c>
      <c r="AX100" s="34" t="s">
        <v>133</v>
      </c>
      <c r="AY100" s="34" t="s">
        <v>4289</v>
      </c>
      <c r="AZ100" s="34" t="s">
        <v>64</v>
      </c>
      <c r="BA100" s="34" t="s">
        <v>65</v>
      </c>
      <c r="BB100" s="35">
        <v>2026</v>
      </c>
      <c r="BC100" s="34" t="s">
        <v>66</v>
      </c>
    </row>
    <row r="101" spans="1:55" x14ac:dyDescent="0.25">
      <c r="A101" s="34" t="s">
        <v>369</v>
      </c>
      <c r="B101" s="35">
        <v>65386</v>
      </c>
      <c r="C101" s="34">
        <v>100</v>
      </c>
      <c r="D101" s="34" t="s">
        <v>390</v>
      </c>
      <c r="E101" s="34" t="s">
        <v>391</v>
      </c>
      <c r="F101" s="34" t="s">
        <v>140</v>
      </c>
      <c r="G101" s="34" t="s">
        <v>131</v>
      </c>
      <c r="H101" s="34" t="s">
        <v>59</v>
      </c>
      <c r="I101" s="34" t="s">
        <v>4274</v>
      </c>
      <c r="J101" s="36">
        <v>40907</v>
      </c>
      <c r="K101" s="36"/>
      <c r="L101" s="34" t="s">
        <v>61</v>
      </c>
      <c r="M101" s="36"/>
      <c r="N101" s="34" t="b">
        <v>0</v>
      </c>
      <c r="O101" s="36"/>
      <c r="P101" s="34" t="b">
        <v>1</v>
      </c>
      <c r="Q101" s="36"/>
      <c r="R101" s="34" t="b">
        <v>1</v>
      </c>
      <c r="S101" s="34" t="b">
        <v>0</v>
      </c>
      <c r="T101" s="34" t="s">
        <v>70</v>
      </c>
      <c r="U101" s="34"/>
      <c r="V101" s="34" t="b">
        <v>0</v>
      </c>
      <c r="W101" s="36"/>
      <c r="X101" s="34" t="s">
        <v>70</v>
      </c>
      <c r="Y101" s="34"/>
      <c r="Z101" s="34"/>
      <c r="AA101" s="34" t="b">
        <v>0</v>
      </c>
      <c r="AB101" s="34"/>
      <c r="AC101" s="34" t="b">
        <v>0</v>
      </c>
      <c r="AD101" s="36"/>
      <c r="AE101" s="34" t="b">
        <v>1</v>
      </c>
      <c r="AF101" s="34" t="b">
        <v>0</v>
      </c>
      <c r="AG101" s="34" t="s">
        <v>70</v>
      </c>
      <c r="AH101" s="34"/>
      <c r="AI101" s="34" t="b">
        <v>0</v>
      </c>
      <c r="AJ101" s="34"/>
      <c r="AK101" s="34" t="s">
        <v>70</v>
      </c>
      <c r="AL101" s="34"/>
      <c r="AM101" s="34" t="b">
        <v>0</v>
      </c>
      <c r="AN101" s="34"/>
      <c r="AO101" s="34" t="s">
        <v>70</v>
      </c>
      <c r="AP101" s="34" t="s">
        <v>70</v>
      </c>
      <c r="AQ101" s="34" t="s">
        <v>70</v>
      </c>
      <c r="AR101" s="34" t="s">
        <v>70</v>
      </c>
      <c r="AS101" s="34" t="s">
        <v>70</v>
      </c>
      <c r="AT101" s="34"/>
      <c r="AU101" s="34"/>
      <c r="AV101" s="34" t="s">
        <v>70</v>
      </c>
      <c r="AW101" s="34" t="s">
        <v>70</v>
      </c>
      <c r="AX101" s="34" t="s">
        <v>133</v>
      </c>
      <c r="AY101" s="34" t="s">
        <v>4289</v>
      </c>
      <c r="AZ101" s="34" t="s">
        <v>64</v>
      </c>
      <c r="BA101" s="34" t="s">
        <v>65</v>
      </c>
      <c r="BB101" s="35">
        <v>2027</v>
      </c>
      <c r="BC101" s="34" t="s">
        <v>66</v>
      </c>
    </row>
    <row r="102" spans="1:55" x14ac:dyDescent="0.25">
      <c r="A102" s="34" t="s">
        <v>369</v>
      </c>
      <c r="B102" s="35">
        <v>64080</v>
      </c>
      <c r="C102" s="34">
        <v>100</v>
      </c>
      <c r="D102" s="34" t="s">
        <v>373</v>
      </c>
      <c r="E102" s="34" t="s">
        <v>374</v>
      </c>
      <c r="F102" s="34" t="s">
        <v>375</v>
      </c>
      <c r="G102" s="34" t="s">
        <v>155</v>
      </c>
      <c r="H102" s="34" t="s">
        <v>208</v>
      </c>
      <c r="I102" s="34" t="s">
        <v>376</v>
      </c>
      <c r="J102" s="36">
        <v>40892</v>
      </c>
      <c r="K102" s="36"/>
      <c r="L102" s="34" t="s">
        <v>61</v>
      </c>
      <c r="M102" s="36"/>
      <c r="N102" s="34" t="b">
        <v>0</v>
      </c>
      <c r="O102" s="36"/>
      <c r="P102" s="34" t="b">
        <v>1</v>
      </c>
      <c r="Q102" s="36"/>
      <c r="R102" s="34" t="b">
        <v>1</v>
      </c>
      <c r="S102" s="34" t="b">
        <v>0</v>
      </c>
      <c r="T102" s="34" t="s">
        <v>70</v>
      </c>
      <c r="U102" s="34"/>
      <c r="V102" s="34" t="b">
        <v>0</v>
      </c>
      <c r="W102" s="36"/>
      <c r="X102" s="34" t="s">
        <v>70</v>
      </c>
      <c r="Y102" s="34"/>
      <c r="Z102" s="34"/>
      <c r="AA102" s="34" t="b">
        <v>0</v>
      </c>
      <c r="AB102" s="34"/>
      <c r="AC102" s="34" t="b">
        <v>0</v>
      </c>
      <c r="AD102" s="36"/>
      <c r="AE102" s="34" t="b">
        <v>1</v>
      </c>
      <c r="AF102" s="34" t="b">
        <v>0</v>
      </c>
      <c r="AG102" s="34" t="s">
        <v>70</v>
      </c>
      <c r="AH102" s="34"/>
      <c r="AI102" s="34" t="b">
        <v>0</v>
      </c>
      <c r="AJ102" s="34"/>
      <c r="AK102" s="34" t="s">
        <v>70</v>
      </c>
      <c r="AL102" s="34"/>
      <c r="AM102" s="34" t="b">
        <v>0</v>
      </c>
      <c r="AN102" s="34"/>
      <c r="AO102" s="34" t="s">
        <v>70</v>
      </c>
      <c r="AP102" s="34" t="s">
        <v>70</v>
      </c>
      <c r="AQ102" s="34" t="s">
        <v>70</v>
      </c>
      <c r="AR102" s="34" t="s">
        <v>70</v>
      </c>
      <c r="AS102" s="34" t="s">
        <v>70</v>
      </c>
      <c r="AT102" s="34"/>
      <c r="AU102" s="34"/>
      <c r="AV102" s="34" t="s">
        <v>70</v>
      </c>
      <c r="AW102" s="34" t="s">
        <v>70</v>
      </c>
      <c r="AX102" s="34" t="s">
        <v>133</v>
      </c>
      <c r="AY102" s="34" t="s">
        <v>4289</v>
      </c>
      <c r="AZ102" s="34" t="s">
        <v>64</v>
      </c>
      <c r="BA102" s="34" t="s">
        <v>65</v>
      </c>
      <c r="BB102" s="35">
        <v>2027</v>
      </c>
      <c r="BC102" s="34" t="s">
        <v>185</v>
      </c>
    </row>
    <row r="103" spans="1:55" x14ac:dyDescent="0.25">
      <c r="A103" s="34" t="s">
        <v>369</v>
      </c>
      <c r="B103" s="35">
        <v>65351</v>
      </c>
      <c r="C103" s="34">
        <v>100</v>
      </c>
      <c r="D103" s="34" t="s">
        <v>387</v>
      </c>
      <c r="E103" s="34" t="s">
        <v>388</v>
      </c>
      <c r="F103" s="34" t="s">
        <v>389</v>
      </c>
      <c r="G103" s="34" t="s">
        <v>144</v>
      </c>
      <c r="H103" s="34" t="s">
        <v>144</v>
      </c>
      <c r="I103" s="34" t="s">
        <v>296</v>
      </c>
      <c r="J103" s="36">
        <v>40896</v>
      </c>
      <c r="K103" s="36"/>
      <c r="L103" s="34" t="s">
        <v>61</v>
      </c>
      <c r="M103" s="36"/>
      <c r="N103" s="34" t="b">
        <v>0</v>
      </c>
      <c r="O103" s="36"/>
      <c r="P103" s="34" t="b">
        <v>1</v>
      </c>
      <c r="Q103" s="36"/>
      <c r="R103" s="34" t="b">
        <v>1</v>
      </c>
      <c r="S103" s="34" t="b">
        <v>0</v>
      </c>
      <c r="T103" s="34" t="s">
        <v>70</v>
      </c>
      <c r="U103" s="34"/>
      <c r="V103" s="34" t="b">
        <v>0</v>
      </c>
      <c r="W103" s="36"/>
      <c r="X103" s="34" t="s">
        <v>70</v>
      </c>
      <c r="Y103" s="34"/>
      <c r="Z103" s="34"/>
      <c r="AA103" s="34" t="b">
        <v>0</v>
      </c>
      <c r="AB103" s="34"/>
      <c r="AC103" s="34" t="b">
        <v>0</v>
      </c>
      <c r="AD103" s="36"/>
      <c r="AE103" s="34" t="b">
        <v>1</v>
      </c>
      <c r="AF103" s="34" t="b">
        <v>0</v>
      </c>
      <c r="AG103" s="34" t="s">
        <v>70</v>
      </c>
      <c r="AH103" s="34"/>
      <c r="AI103" s="34" t="b">
        <v>0</v>
      </c>
      <c r="AJ103" s="34"/>
      <c r="AK103" s="34" t="s">
        <v>70</v>
      </c>
      <c r="AL103" s="34"/>
      <c r="AM103" s="34" t="b">
        <v>0</v>
      </c>
      <c r="AN103" s="34"/>
      <c r="AO103" s="34" t="s">
        <v>70</v>
      </c>
      <c r="AP103" s="34" t="s">
        <v>70</v>
      </c>
      <c r="AQ103" s="34" t="s">
        <v>70</v>
      </c>
      <c r="AR103" s="34" t="s">
        <v>70</v>
      </c>
      <c r="AS103" s="34" t="s">
        <v>70</v>
      </c>
      <c r="AT103" s="34"/>
      <c r="AU103" s="34"/>
      <c r="AV103" s="34" t="s">
        <v>70</v>
      </c>
      <c r="AW103" s="34" t="s">
        <v>70</v>
      </c>
      <c r="AX103" s="34" t="s">
        <v>133</v>
      </c>
      <c r="AY103" s="34" t="s">
        <v>4289</v>
      </c>
      <c r="AZ103" s="34" t="s">
        <v>64</v>
      </c>
      <c r="BA103" s="34" t="s">
        <v>65</v>
      </c>
      <c r="BB103" s="35">
        <v>2026</v>
      </c>
      <c r="BC103" s="34" t="s">
        <v>66</v>
      </c>
    </row>
    <row r="104" spans="1:55" x14ac:dyDescent="0.25">
      <c r="A104" s="34" t="s">
        <v>369</v>
      </c>
      <c r="B104" s="35">
        <v>62689</v>
      </c>
      <c r="C104" s="34">
        <v>100</v>
      </c>
      <c r="D104" s="34" t="s">
        <v>370</v>
      </c>
      <c r="E104" s="34" t="s">
        <v>371</v>
      </c>
      <c r="F104" s="34" t="s">
        <v>372</v>
      </c>
      <c r="G104" s="34" t="s">
        <v>234</v>
      </c>
      <c r="H104" s="34" t="s">
        <v>144</v>
      </c>
      <c r="I104" s="34" t="s">
        <v>146</v>
      </c>
      <c r="J104" s="36">
        <v>40534</v>
      </c>
      <c r="K104" s="36"/>
      <c r="L104" s="34" t="s">
        <v>61</v>
      </c>
      <c r="M104" s="36"/>
      <c r="N104" s="34" t="b">
        <v>0</v>
      </c>
      <c r="O104" s="36"/>
      <c r="P104" s="34" t="b">
        <v>0</v>
      </c>
      <c r="Q104" s="36"/>
      <c r="R104" s="34" t="b">
        <v>0</v>
      </c>
      <c r="S104" s="34" t="b">
        <v>0</v>
      </c>
      <c r="T104" s="34" t="s">
        <v>70</v>
      </c>
      <c r="U104" s="34"/>
      <c r="V104" s="34" t="b">
        <v>0</v>
      </c>
      <c r="W104" s="36"/>
      <c r="X104" s="34" t="s">
        <v>70</v>
      </c>
      <c r="Y104" s="34"/>
      <c r="Z104" s="34"/>
      <c r="AA104" s="34" t="b">
        <v>0</v>
      </c>
      <c r="AB104" s="34"/>
      <c r="AC104" s="34" t="b">
        <v>0</v>
      </c>
      <c r="AD104" s="36"/>
      <c r="AE104" s="34" t="b">
        <v>0</v>
      </c>
      <c r="AF104" s="34" t="b">
        <v>0</v>
      </c>
      <c r="AG104" s="34" t="s">
        <v>70</v>
      </c>
      <c r="AH104" s="34"/>
      <c r="AI104" s="34" t="b">
        <v>0</v>
      </c>
      <c r="AJ104" s="34"/>
      <c r="AK104" s="34" t="s">
        <v>70</v>
      </c>
      <c r="AL104" s="34"/>
      <c r="AM104" s="34" t="b">
        <v>0</v>
      </c>
      <c r="AN104" s="34"/>
      <c r="AO104" s="34" t="s">
        <v>70</v>
      </c>
      <c r="AP104" s="34" t="s">
        <v>70</v>
      </c>
      <c r="AQ104" s="34" t="s">
        <v>70</v>
      </c>
      <c r="AR104" s="34" t="s">
        <v>70</v>
      </c>
      <c r="AS104" s="34" t="s">
        <v>70</v>
      </c>
      <c r="AT104" s="34"/>
      <c r="AU104" s="34"/>
      <c r="AV104" s="34" t="s">
        <v>70</v>
      </c>
      <c r="AW104" s="34" t="s">
        <v>70</v>
      </c>
      <c r="AX104" s="34" t="s">
        <v>133</v>
      </c>
      <c r="AY104" s="34" t="s">
        <v>4289</v>
      </c>
      <c r="AZ104" s="34" t="s">
        <v>64</v>
      </c>
      <c r="BA104" s="34" t="s">
        <v>65</v>
      </c>
      <c r="BB104" s="35">
        <v>2026</v>
      </c>
      <c r="BC104" s="34" t="s">
        <v>66</v>
      </c>
    </row>
    <row r="105" spans="1:55" x14ac:dyDescent="0.25">
      <c r="A105" s="34" t="s">
        <v>369</v>
      </c>
      <c r="B105" s="35">
        <v>65403</v>
      </c>
      <c r="C105" s="34">
        <v>100</v>
      </c>
      <c r="D105" s="34" t="s">
        <v>392</v>
      </c>
      <c r="E105" s="34" t="s">
        <v>393</v>
      </c>
      <c r="F105" s="34" t="s">
        <v>394</v>
      </c>
      <c r="G105" s="34" t="s">
        <v>215</v>
      </c>
      <c r="H105" s="34" t="s">
        <v>4287</v>
      </c>
      <c r="I105" s="34" t="s">
        <v>395</v>
      </c>
      <c r="J105" s="36">
        <v>41066</v>
      </c>
      <c r="K105" s="36"/>
      <c r="L105" s="34" t="s">
        <v>61</v>
      </c>
      <c r="M105" s="36"/>
      <c r="N105" s="34" t="b">
        <v>0</v>
      </c>
      <c r="O105" s="36"/>
      <c r="P105" s="34" t="b">
        <v>1</v>
      </c>
      <c r="Q105" s="36"/>
      <c r="R105" s="34" t="b">
        <v>0</v>
      </c>
      <c r="S105" s="34" t="b">
        <v>0</v>
      </c>
      <c r="T105" s="34" t="s">
        <v>70</v>
      </c>
      <c r="U105" s="34"/>
      <c r="V105" s="34" t="b">
        <v>0</v>
      </c>
      <c r="W105" s="36"/>
      <c r="X105" s="34" t="s">
        <v>70</v>
      </c>
      <c r="Y105" s="34"/>
      <c r="Z105" s="34"/>
      <c r="AA105" s="34" t="b">
        <v>0</v>
      </c>
      <c r="AB105" s="34"/>
      <c r="AC105" s="34" t="b">
        <v>0</v>
      </c>
      <c r="AD105" s="36"/>
      <c r="AE105" s="34" t="b">
        <v>0</v>
      </c>
      <c r="AF105" s="34" t="b">
        <v>0</v>
      </c>
      <c r="AG105" s="34" t="s">
        <v>70</v>
      </c>
      <c r="AH105" s="34"/>
      <c r="AI105" s="34" t="b">
        <v>0</v>
      </c>
      <c r="AJ105" s="34"/>
      <c r="AK105" s="34" t="s">
        <v>70</v>
      </c>
      <c r="AL105" s="34"/>
      <c r="AM105" s="34" t="b">
        <v>0</v>
      </c>
      <c r="AN105" s="34"/>
      <c r="AO105" s="34" t="s">
        <v>70</v>
      </c>
      <c r="AP105" s="34" t="s">
        <v>70</v>
      </c>
      <c r="AQ105" s="34" t="s">
        <v>70</v>
      </c>
      <c r="AR105" s="34" t="s">
        <v>70</v>
      </c>
      <c r="AS105" s="34" t="s">
        <v>70</v>
      </c>
      <c r="AT105" s="34"/>
      <c r="AU105" s="34"/>
      <c r="AV105" s="34" t="s">
        <v>70</v>
      </c>
      <c r="AW105" s="34" t="s">
        <v>70</v>
      </c>
      <c r="AX105" s="34" t="s">
        <v>133</v>
      </c>
      <c r="AY105" s="34" t="s">
        <v>4289</v>
      </c>
      <c r="AZ105" s="34" t="s">
        <v>64</v>
      </c>
      <c r="BA105" s="34" t="s">
        <v>65</v>
      </c>
      <c r="BB105" s="35">
        <v>2029</v>
      </c>
      <c r="BC105" s="34" t="s">
        <v>66</v>
      </c>
    </row>
    <row r="106" spans="1:55" x14ac:dyDescent="0.25">
      <c r="A106" s="34" t="s">
        <v>369</v>
      </c>
      <c r="B106" s="35">
        <v>65143</v>
      </c>
      <c r="C106" s="34">
        <v>100</v>
      </c>
      <c r="D106" s="34" t="s">
        <v>381</v>
      </c>
      <c r="E106" s="34" t="s">
        <v>382</v>
      </c>
      <c r="F106" s="34" t="s">
        <v>383</v>
      </c>
      <c r="G106" s="34" t="s">
        <v>3521</v>
      </c>
      <c r="H106" s="34" t="s">
        <v>4287</v>
      </c>
      <c r="I106" s="34" t="s">
        <v>109</v>
      </c>
      <c r="J106" s="36">
        <v>40746</v>
      </c>
      <c r="K106" s="36"/>
      <c r="L106" s="34" t="s">
        <v>61</v>
      </c>
      <c r="M106" s="36">
        <v>45268</v>
      </c>
      <c r="N106" s="34" t="b">
        <v>0</v>
      </c>
      <c r="O106" s="36"/>
      <c r="P106" s="34" t="b">
        <v>1</v>
      </c>
      <c r="Q106" s="36"/>
      <c r="R106" s="34" t="b">
        <v>0</v>
      </c>
      <c r="S106" s="34" t="b">
        <v>0</v>
      </c>
      <c r="T106" s="34" t="s">
        <v>70</v>
      </c>
      <c r="U106" s="34"/>
      <c r="V106" s="34" t="b">
        <v>0</v>
      </c>
      <c r="W106" s="36"/>
      <c r="X106" s="34" t="s">
        <v>70</v>
      </c>
      <c r="Y106" s="34"/>
      <c r="Z106" s="34"/>
      <c r="AA106" s="34" t="b">
        <v>0</v>
      </c>
      <c r="AB106" s="34"/>
      <c r="AC106" s="34" t="b">
        <v>0</v>
      </c>
      <c r="AD106" s="36"/>
      <c r="AE106" s="34" t="b">
        <v>0</v>
      </c>
      <c r="AF106" s="34" t="b">
        <v>0</v>
      </c>
      <c r="AG106" s="34" t="s">
        <v>70</v>
      </c>
      <c r="AH106" s="34"/>
      <c r="AI106" s="34" t="b">
        <v>0</v>
      </c>
      <c r="AJ106" s="34"/>
      <c r="AK106" s="34" t="s">
        <v>70</v>
      </c>
      <c r="AL106" s="34"/>
      <c r="AM106" s="34" t="b">
        <v>0</v>
      </c>
      <c r="AN106" s="34"/>
      <c r="AO106" s="34" t="s">
        <v>70</v>
      </c>
      <c r="AP106" s="34" t="s">
        <v>70</v>
      </c>
      <c r="AQ106" s="34" t="s">
        <v>70</v>
      </c>
      <c r="AR106" s="34" t="s">
        <v>70</v>
      </c>
      <c r="AS106" s="34" t="s">
        <v>70</v>
      </c>
      <c r="AT106" s="34"/>
      <c r="AU106" s="34"/>
      <c r="AV106" s="34" t="s">
        <v>70</v>
      </c>
      <c r="AW106" s="34" t="s">
        <v>70</v>
      </c>
      <c r="AX106" s="34" t="s">
        <v>133</v>
      </c>
      <c r="AY106" s="34" t="s">
        <v>4289</v>
      </c>
      <c r="AZ106" s="34" t="s">
        <v>64</v>
      </c>
      <c r="BA106" s="34" t="s">
        <v>65</v>
      </c>
      <c r="BB106" s="35">
        <v>2027</v>
      </c>
      <c r="BC106" s="34" t="s">
        <v>185</v>
      </c>
    </row>
    <row r="107" spans="1:55" x14ac:dyDescent="0.25">
      <c r="A107" s="34" t="s">
        <v>369</v>
      </c>
      <c r="B107" s="35">
        <v>65427</v>
      </c>
      <c r="C107" s="34">
        <v>100</v>
      </c>
      <c r="D107" s="34" t="s">
        <v>400</v>
      </c>
      <c r="E107" s="34" t="s">
        <v>401</v>
      </c>
      <c r="F107" s="34" t="s">
        <v>402</v>
      </c>
      <c r="G107" s="34" t="s">
        <v>99</v>
      </c>
      <c r="H107" s="34" t="s">
        <v>4287</v>
      </c>
      <c r="I107" s="34" t="s">
        <v>4294</v>
      </c>
      <c r="J107" s="36">
        <v>40773</v>
      </c>
      <c r="K107" s="36"/>
      <c r="L107" s="34" t="s">
        <v>61</v>
      </c>
      <c r="M107" s="36"/>
      <c r="N107" s="34" t="b">
        <v>0</v>
      </c>
      <c r="O107" s="36"/>
      <c r="P107" s="34" t="b">
        <v>1</v>
      </c>
      <c r="Q107" s="36"/>
      <c r="R107" s="34" t="b">
        <v>0</v>
      </c>
      <c r="S107" s="34" t="b">
        <v>0</v>
      </c>
      <c r="T107" s="34" t="s">
        <v>70</v>
      </c>
      <c r="U107" s="34"/>
      <c r="V107" s="34" t="b">
        <v>0</v>
      </c>
      <c r="W107" s="36"/>
      <c r="X107" s="34" t="s">
        <v>70</v>
      </c>
      <c r="Y107" s="34"/>
      <c r="Z107" s="34"/>
      <c r="AA107" s="34" t="b">
        <v>0</v>
      </c>
      <c r="AB107" s="34"/>
      <c r="AC107" s="34" t="b">
        <v>0</v>
      </c>
      <c r="AD107" s="36"/>
      <c r="AE107" s="34" t="b">
        <v>1</v>
      </c>
      <c r="AF107" s="34" t="b">
        <v>1</v>
      </c>
      <c r="AG107" s="34" t="s">
        <v>70</v>
      </c>
      <c r="AH107" s="34"/>
      <c r="AI107" s="34" t="b">
        <v>0</v>
      </c>
      <c r="AJ107" s="34"/>
      <c r="AK107" s="34" t="s">
        <v>70</v>
      </c>
      <c r="AL107" s="34"/>
      <c r="AM107" s="34" t="b">
        <v>0</v>
      </c>
      <c r="AN107" s="34"/>
      <c r="AO107" s="34" t="s">
        <v>70</v>
      </c>
      <c r="AP107" s="34" t="s">
        <v>70</v>
      </c>
      <c r="AQ107" s="34" t="s">
        <v>70</v>
      </c>
      <c r="AR107" s="34" t="s">
        <v>70</v>
      </c>
      <c r="AS107" s="34" t="s">
        <v>70</v>
      </c>
      <c r="AT107" s="34"/>
      <c r="AU107" s="34"/>
      <c r="AV107" s="34" t="s">
        <v>70</v>
      </c>
      <c r="AW107" s="34" t="s">
        <v>70</v>
      </c>
      <c r="AX107" s="34" t="s">
        <v>133</v>
      </c>
      <c r="AY107" s="34" t="s">
        <v>4289</v>
      </c>
      <c r="AZ107" s="34" t="s">
        <v>64</v>
      </c>
      <c r="BA107" s="34" t="s">
        <v>65</v>
      </c>
      <c r="BB107" s="35">
        <v>2027</v>
      </c>
      <c r="BC107" s="34" t="s">
        <v>66</v>
      </c>
    </row>
    <row r="108" spans="1:55" x14ac:dyDescent="0.25">
      <c r="A108" s="34" t="s">
        <v>369</v>
      </c>
      <c r="B108" s="35">
        <v>65410</v>
      </c>
      <c r="C108" s="34">
        <v>100</v>
      </c>
      <c r="D108" s="34" t="s">
        <v>398</v>
      </c>
      <c r="E108" s="34" t="s">
        <v>399</v>
      </c>
      <c r="F108" s="34" t="s">
        <v>359</v>
      </c>
      <c r="G108" s="34" t="s">
        <v>3500</v>
      </c>
      <c r="H108" s="34" t="s">
        <v>4287</v>
      </c>
      <c r="I108" s="34" t="s">
        <v>137</v>
      </c>
      <c r="J108" s="36">
        <v>40711</v>
      </c>
      <c r="K108" s="36"/>
      <c r="L108" s="34" t="s">
        <v>61</v>
      </c>
      <c r="M108" s="36"/>
      <c r="N108" s="34" t="b">
        <v>0</v>
      </c>
      <c r="O108" s="36"/>
      <c r="P108" s="34" t="b">
        <v>1</v>
      </c>
      <c r="Q108" s="36"/>
      <c r="R108" s="34" t="b">
        <v>0</v>
      </c>
      <c r="S108" s="34" t="b">
        <v>0</v>
      </c>
      <c r="T108" s="34" t="s">
        <v>70</v>
      </c>
      <c r="U108" s="34"/>
      <c r="V108" s="34" t="b">
        <v>0</v>
      </c>
      <c r="W108" s="36"/>
      <c r="X108" s="34" t="s">
        <v>70</v>
      </c>
      <c r="Y108" s="34"/>
      <c r="Z108" s="34"/>
      <c r="AA108" s="34" t="b">
        <v>0</v>
      </c>
      <c r="AB108" s="34"/>
      <c r="AC108" s="34" t="b">
        <v>0</v>
      </c>
      <c r="AD108" s="36"/>
      <c r="AE108" s="34" t="b">
        <v>0</v>
      </c>
      <c r="AF108" s="34" t="b">
        <v>0</v>
      </c>
      <c r="AG108" s="34" t="s">
        <v>70</v>
      </c>
      <c r="AH108" s="34"/>
      <c r="AI108" s="34" t="b">
        <v>0</v>
      </c>
      <c r="AJ108" s="34"/>
      <c r="AK108" s="34" t="s">
        <v>70</v>
      </c>
      <c r="AL108" s="34"/>
      <c r="AM108" s="34" t="b">
        <v>0</v>
      </c>
      <c r="AN108" s="34"/>
      <c r="AO108" s="34" t="s">
        <v>70</v>
      </c>
      <c r="AP108" s="34" t="s">
        <v>70</v>
      </c>
      <c r="AQ108" s="34" t="s">
        <v>70</v>
      </c>
      <c r="AR108" s="34" t="s">
        <v>70</v>
      </c>
      <c r="AS108" s="34" t="s">
        <v>70</v>
      </c>
      <c r="AT108" s="34"/>
      <c r="AU108" s="34"/>
      <c r="AV108" s="34" t="s">
        <v>70</v>
      </c>
      <c r="AW108" s="34" t="s">
        <v>70</v>
      </c>
      <c r="AX108" s="34" t="s">
        <v>133</v>
      </c>
      <c r="AY108" s="34" t="s">
        <v>4289</v>
      </c>
      <c r="AZ108" s="34" t="s">
        <v>64</v>
      </c>
      <c r="BA108" s="34" t="s">
        <v>65</v>
      </c>
      <c r="BB108" s="35">
        <v>2026</v>
      </c>
      <c r="BC108" s="34" t="s">
        <v>119</v>
      </c>
    </row>
    <row r="109" spans="1:55" x14ac:dyDescent="0.25">
      <c r="A109" s="34" t="s">
        <v>369</v>
      </c>
      <c r="B109" s="35">
        <v>65473</v>
      </c>
      <c r="C109" s="34">
        <v>100</v>
      </c>
      <c r="D109" s="34" t="s">
        <v>403</v>
      </c>
      <c r="E109" s="34" t="s">
        <v>404</v>
      </c>
      <c r="F109" s="34" t="s">
        <v>405</v>
      </c>
      <c r="G109" s="34" t="s">
        <v>215</v>
      </c>
      <c r="H109" s="34" t="s">
        <v>4287</v>
      </c>
      <c r="I109" s="34" t="s">
        <v>133</v>
      </c>
      <c r="J109" s="36">
        <v>40756</v>
      </c>
      <c r="K109" s="36"/>
      <c r="L109" s="34" t="s">
        <v>61</v>
      </c>
      <c r="M109" s="36"/>
      <c r="N109" s="34" t="b">
        <v>0</v>
      </c>
      <c r="O109" s="36"/>
      <c r="P109" s="34" t="b">
        <v>1</v>
      </c>
      <c r="Q109" s="36"/>
      <c r="R109" s="34" t="b">
        <v>0</v>
      </c>
      <c r="S109" s="34" t="b">
        <v>0</v>
      </c>
      <c r="T109" s="34" t="s">
        <v>70</v>
      </c>
      <c r="U109" s="34"/>
      <c r="V109" s="34" t="b">
        <v>0</v>
      </c>
      <c r="W109" s="36"/>
      <c r="X109" s="34" t="s">
        <v>70</v>
      </c>
      <c r="Y109" s="34"/>
      <c r="Z109" s="34"/>
      <c r="AA109" s="34" t="b">
        <v>0</v>
      </c>
      <c r="AB109" s="34"/>
      <c r="AC109" s="34" t="b">
        <v>0</v>
      </c>
      <c r="AD109" s="36"/>
      <c r="AE109" s="34" t="b">
        <v>0</v>
      </c>
      <c r="AF109" s="34" t="b">
        <v>0</v>
      </c>
      <c r="AG109" s="34" t="s">
        <v>70</v>
      </c>
      <c r="AH109" s="34"/>
      <c r="AI109" s="34" t="b">
        <v>0</v>
      </c>
      <c r="AJ109" s="34"/>
      <c r="AK109" s="34" t="s">
        <v>70</v>
      </c>
      <c r="AL109" s="34"/>
      <c r="AM109" s="34" t="b">
        <v>0</v>
      </c>
      <c r="AN109" s="34"/>
      <c r="AO109" s="34" t="s">
        <v>70</v>
      </c>
      <c r="AP109" s="34" t="s">
        <v>70</v>
      </c>
      <c r="AQ109" s="34" t="s">
        <v>70</v>
      </c>
      <c r="AR109" s="34" t="s">
        <v>70</v>
      </c>
      <c r="AS109" s="34" t="s">
        <v>70</v>
      </c>
      <c r="AT109" s="34"/>
      <c r="AU109" s="34"/>
      <c r="AV109" s="34" t="s">
        <v>70</v>
      </c>
      <c r="AW109" s="34" t="s">
        <v>70</v>
      </c>
      <c r="AX109" s="34" t="s">
        <v>133</v>
      </c>
      <c r="AY109" s="34" t="s">
        <v>4289</v>
      </c>
      <c r="AZ109" s="34" t="s">
        <v>64</v>
      </c>
      <c r="BA109" s="34" t="s">
        <v>65</v>
      </c>
      <c r="BB109" s="35">
        <v>2027</v>
      </c>
      <c r="BC109" s="34" t="s">
        <v>66</v>
      </c>
    </row>
    <row r="110" spans="1:55" x14ac:dyDescent="0.25">
      <c r="A110" s="34" t="s">
        <v>369</v>
      </c>
      <c r="B110" s="35">
        <v>64808</v>
      </c>
      <c r="C110" s="34">
        <v>100</v>
      </c>
      <c r="D110" s="34" t="s">
        <v>377</v>
      </c>
      <c r="E110" s="34" t="s">
        <v>378</v>
      </c>
      <c r="F110" s="34" t="s">
        <v>379</v>
      </c>
      <c r="G110" s="34" t="s">
        <v>230</v>
      </c>
      <c r="H110" s="34" t="s">
        <v>59</v>
      </c>
      <c r="I110" s="34" t="s">
        <v>380</v>
      </c>
      <c r="J110" s="36">
        <v>40634</v>
      </c>
      <c r="K110" s="36"/>
      <c r="L110" s="34" t="s">
        <v>61</v>
      </c>
      <c r="M110" s="36"/>
      <c r="N110" s="34" t="b">
        <v>0</v>
      </c>
      <c r="O110" s="36"/>
      <c r="P110" s="34" t="b">
        <v>0</v>
      </c>
      <c r="Q110" s="36"/>
      <c r="R110" s="34" t="b">
        <v>1</v>
      </c>
      <c r="S110" s="34" t="b">
        <v>0</v>
      </c>
      <c r="T110" s="34" t="s">
        <v>70</v>
      </c>
      <c r="U110" s="34"/>
      <c r="V110" s="34" t="b">
        <v>0</v>
      </c>
      <c r="W110" s="36"/>
      <c r="X110" s="34" t="s">
        <v>70</v>
      </c>
      <c r="Y110" s="34"/>
      <c r="Z110" s="34"/>
      <c r="AA110" s="34" t="b">
        <v>0</v>
      </c>
      <c r="AB110" s="34"/>
      <c r="AC110" s="34" t="b">
        <v>0</v>
      </c>
      <c r="AD110" s="36"/>
      <c r="AE110" s="34" t="b">
        <v>0</v>
      </c>
      <c r="AF110" s="34" t="b">
        <v>0</v>
      </c>
      <c r="AG110" s="34" t="s">
        <v>70</v>
      </c>
      <c r="AH110" s="34"/>
      <c r="AI110" s="34" t="b">
        <v>0</v>
      </c>
      <c r="AJ110" s="34"/>
      <c r="AK110" s="34" t="s">
        <v>70</v>
      </c>
      <c r="AL110" s="34"/>
      <c r="AM110" s="34" t="b">
        <v>0</v>
      </c>
      <c r="AN110" s="34"/>
      <c r="AO110" s="34" t="s">
        <v>70</v>
      </c>
      <c r="AP110" s="34" t="s">
        <v>70</v>
      </c>
      <c r="AQ110" s="34" t="s">
        <v>70</v>
      </c>
      <c r="AR110" s="34" t="s">
        <v>70</v>
      </c>
      <c r="AS110" s="34" t="s">
        <v>70</v>
      </c>
      <c r="AT110" s="34"/>
      <c r="AU110" s="34"/>
      <c r="AV110" s="34" t="s">
        <v>70</v>
      </c>
      <c r="AW110" s="34" t="s">
        <v>70</v>
      </c>
      <c r="AX110" s="34" t="s">
        <v>133</v>
      </c>
      <c r="AY110" s="34" t="s">
        <v>4289</v>
      </c>
      <c r="AZ110" s="34" t="s">
        <v>64</v>
      </c>
      <c r="BA110" s="34" t="s">
        <v>65</v>
      </c>
      <c r="BB110" s="35">
        <v>2026</v>
      </c>
      <c r="BC110" s="34" t="s">
        <v>66</v>
      </c>
    </row>
    <row r="111" spans="1:55" x14ac:dyDescent="0.25">
      <c r="A111" s="34" t="s">
        <v>406</v>
      </c>
      <c r="B111" s="35">
        <v>63502</v>
      </c>
      <c r="C111" s="34">
        <v>100</v>
      </c>
      <c r="D111" s="34" t="s">
        <v>414</v>
      </c>
      <c r="E111" s="34" t="s">
        <v>415</v>
      </c>
      <c r="F111" s="34" t="s">
        <v>172</v>
      </c>
      <c r="G111" s="34" t="s">
        <v>173</v>
      </c>
      <c r="H111" s="34" t="s">
        <v>144</v>
      </c>
      <c r="I111" s="34" t="s">
        <v>174</v>
      </c>
      <c r="J111" s="36">
        <v>39596</v>
      </c>
      <c r="K111" s="36"/>
      <c r="L111" s="34" t="s">
        <v>61</v>
      </c>
      <c r="M111" s="36">
        <v>45226</v>
      </c>
      <c r="N111" s="34" t="b">
        <v>0</v>
      </c>
      <c r="O111" s="36">
        <v>45234</v>
      </c>
      <c r="P111" s="34" t="b">
        <v>0</v>
      </c>
      <c r="Q111" s="36">
        <v>45280</v>
      </c>
      <c r="R111" s="34" t="b">
        <v>1</v>
      </c>
      <c r="S111" s="34" t="b">
        <v>0</v>
      </c>
      <c r="T111" s="34" t="s">
        <v>407</v>
      </c>
      <c r="U111" s="34"/>
      <c r="V111" s="34" t="b">
        <v>0</v>
      </c>
      <c r="W111" s="36">
        <v>45288</v>
      </c>
      <c r="X111" s="34" t="s">
        <v>407</v>
      </c>
      <c r="Y111" s="34"/>
      <c r="Z111" s="34"/>
      <c r="AA111" s="34" t="b">
        <v>0</v>
      </c>
      <c r="AB111" s="34"/>
      <c r="AC111" s="34" t="b">
        <v>0</v>
      </c>
      <c r="AD111" s="36">
        <v>45278</v>
      </c>
      <c r="AE111" s="34" t="b">
        <v>1</v>
      </c>
      <c r="AF111" s="34" t="b">
        <v>1</v>
      </c>
      <c r="AG111" s="34" t="s">
        <v>407</v>
      </c>
      <c r="AH111" s="34"/>
      <c r="AI111" s="34" t="b">
        <v>0</v>
      </c>
      <c r="AJ111" s="36">
        <v>45288</v>
      </c>
      <c r="AK111" s="34" t="s">
        <v>407</v>
      </c>
      <c r="AL111" s="34"/>
      <c r="AM111" s="34" t="b">
        <v>0</v>
      </c>
      <c r="AN111" s="34"/>
      <c r="AO111" s="34" t="s">
        <v>70</v>
      </c>
      <c r="AP111" s="34" t="s">
        <v>985</v>
      </c>
      <c r="AQ111" s="34" t="s">
        <v>409</v>
      </c>
      <c r="AR111" s="34" t="s">
        <v>407</v>
      </c>
      <c r="AS111" s="34" t="s">
        <v>410</v>
      </c>
      <c r="AT111" s="34"/>
      <c r="AU111" s="34"/>
      <c r="AV111" s="34" t="s">
        <v>70</v>
      </c>
      <c r="AW111" s="34" t="s">
        <v>70</v>
      </c>
      <c r="AX111" s="34" t="s">
        <v>63</v>
      </c>
      <c r="AY111" s="34" t="s">
        <v>4295</v>
      </c>
      <c r="AZ111" s="34" t="s">
        <v>64</v>
      </c>
      <c r="BA111" s="34" t="s">
        <v>65</v>
      </c>
      <c r="BB111" s="35">
        <v>2023</v>
      </c>
      <c r="BC111" s="34" t="s">
        <v>66</v>
      </c>
    </row>
    <row r="112" spans="1:55" x14ac:dyDescent="0.25">
      <c r="A112" s="34" t="s">
        <v>406</v>
      </c>
      <c r="B112" s="35">
        <v>63152</v>
      </c>
      <c r="C112" s="34">
        <v>100</v>
      </c>
      <c r="D112" s="34" t="s">
        <v>411</v>
      </c>
      <c r="E112" s="34" t="s">
        <v>412</v>
      </c>
      <c r="F112" s="34" t="s">
        <v>272</v>
      </c>
      <c r="G112" s="34" t="s">
        <v>155</v>
      </c>
      <c r="H112" s="34" t="s">
        <v>208</v>
      </c>
      <c r="I112" s="34" t="s">
        <v>273</v>
      </c>
      <c r="J112" s="36">
        <v>39570</v>
      </c>
      <c r="K112" s="36"/>
      <c r="L112" s="34" t="s">
        <v>61</v>
      </c>
      <c r="M112" s="36"/>
      <c r="N112" s="34" t="b">
        <v>0</v>
      </c>
      <c r="O112" s="36"/>
      <c r="P112" s="34" t="b">
        <v>0</v>
      </c>
      <c r="Q112" s="36"/>
      <c r="R112" s="34" t="b">
        <v>1</v>
      </c>
      <c r="S112" s="34" t="b">
        <v>0</v>
      </c>
      <c r="T112" s="34" t="s">
        <v>70</v>
      </c>
      <c r="U112" s="34"/>
      <c r="V112" s="34" t="b">
        <v>0</v>
      </c>
      <c r="W112" s="36"/>
      <c r="X112" s="34" t="s">
        <v>70</v>
      </c>
      <c r="Y112" s="34"/>
      <c r="Z112" s="34"/>
      <c r="AA112" s="34" t="b">
        <v>0</v>
      </c>
      <c r="AB112" s="34"/>
      <c r="AC112" s="34" t="b">
        <v>0</v>
      </c>
      <c r="AD112" s="36"/>
      <c r="AE112" s="34" t="b">
        <v>1</v>
      </c>
      <c r="AF112" s="34" t="b">
        <v>0</v>
      </c>
      <c r="AG112" s="34" t="s">
        <v>70</v>
      </c>
      <c r="AH112" s="34"/>
      <c r="AI112" s="34" t="b">
        <v>0</v>
      </c>
      <c r="AJ112" s="36"/>
      <c r="AK112" s="34" t="s">
        <v>70</v>
      </c>
      <c r="AL112" s="34"/>
      <c r="AM112" s="34" t="b">
        <v>0</v>
      </c>
      <c r="AN112" s="34"/>
      <c r="AO112" s="34" t="s">
        <v>70</v>
      </c>
      <c r="AP112" s="34" t="s">
        <v>463</v>
      </c>
      <c r="AQ112" s="34" t="s">
        <v>409</v>
      </c>
      <c r="AR112" s="34" t="s">
        <v>413</v>
      </c>
      <c r="AS112" s="34" t="s">
        <v>70</v>
      </c>
      <c r="AT112" s="34"/>
      <c r="AU112" s="34"/>
      <c r="AV112" s="34" t="s">
        <v>70</v>
      </c>
      <c r="AW112" s="34" t="s">
        <v>70</v>
      </c>
      <c r="AX112" s="34" t="s">
        <v>63</v>
      </c>
      <c r="AY112" s="34" t="s">
        <v>4295</v>
      </c>
      <c r="AZ112" s="34" t="s">
        <v>64</v>
      </c>
      <c r="BA112" s="34" t="s">
        <v>65</v>
      </c>
      <c r="BB112" s="35">
        <v>2024</v>
      </c>
      <c r="BC112" s="34" t="s">
        <v>185</v>
      </c>
    </row>
    <row r="113" spans="1:55" x14ac:dyDescent="0.25">
      <c r="A113" s="34" t="s">
        <v>417</v>
      </c>
      <c r="B113" s="35">
        <v>60720</v>
      </c>
      <c r="C113" s="34">
        <v>100</v>
      </c>
      <c r="D113" s="34" t="s">
        <v>418</v>
      </c>
      <c r="E113" s="34" t="s">
        <v>419</v>
      </c>
      <c r="F113" s="34" t="s">
        <v>420</v>
      </c>
      <c r="G113" s="34" t="s">
        <v>421</v>
      </c>
      <c r="H113" s="34" t="s">
        <v>59</v>
      </c>
      <c r="I113" s="34" t="s">
        <v>422</v>
      </c>
      <c r="J113" s="36">
        <v>37561</v>
      </c>
      <c r="K113" s="36"/>
      <c r="L113" s="34" t="s">
        <v>61</v>
      </c>
      <c r="M113" s="36"/>
      <c r="N113" s="34" t="b">
        <v>0</v>
      </c>
      <c r="O113" s="36"/>
      <c r="P113" s="34" t="b">
        <v>0</v>
      </c>
      <c r="Q113" s="36"/>
      <c r="R113" s="34" t="b">
        <v>0</v>
      </c>
      <c r="S113" s="34" t="b">
        <v>0</v>
      </c>
      <c r="T113" s="34" t="s">
        <v>70</v>
      </c>
      <c r="U113" s="34"/>
      <c r="V113" s="34" t="b">
        <v>0</v>
      </c>
      <c r="W113" s="36"/>
      <c r="X113" s="34" t="s">
        <v>70</v>
      </c>
      <c r="Y113" s="34"/>
      <c r="Z113" s="34"/>
      <c r="AA113" s="34" t="b">
        <v>0</v>
      </c>
      <c r="AB113" s="34"/>
      <c r="AC113" s="34" t="b">
        <v>0</v>
      </c>
      <c r="AD113" s="36"/>
      <c r="AE113" s="34" t="b">
        <v>1</v>
      </c>
      <c r="AF113" s="34" t="b">
        <v>1</v>
      </c>
      <c r="AG113" s="34" t="s">
        <v>70</v>
      </c>
      <c r="AH113" s="34"/>
      <c r="AI113" s="34" t="b">
        <v>0</v>
      </c>
      <c r="AJ113" s="36"/>
      <c r="AK113" s="34" t="s">
        <v>70</v>
      </c>
      <c r="AL113" s="34"/>
      <c r="AM113" s="34" t="b">
        <v>0</v>
      </c>
      <c r="AN113" s="34"/>
      <c r="AO113" s="34" t="s">
        <v>70</v>
      </c>
      <c r="AP113" s="34" t="s">
        <v>70</v>
      </c>
      <c r="AQ113" s="34" t="s">
        <v>70</v>
      </c>
      <c r="AR113" s="34" t="s">
        <v>70</v>
      </c>
      <c r="AS113" s="34" t="s">
        <v>70</v>
      </c>
      <c r="AT113" s="34"/>
      <c r="AU113" s="34"/>
      <c r="AV113" s="34" t="s">
        <v>70</v>
      </c>
      <c r="AW113" s="34" t="s">
        <v>70</v>
      </c>
      <c r="AX113" s="34" t="s">
        <v>63</v>
      </c>
      <c r="AY113" s="34" t="s">
        <v>4296</v>
      </c>
      <c r="AZ113" s="34" t="s">
        <v>64</v>
      </c>
      <c r="BA113" s="34" t="s">
        <v>423</v>
      </c>
      <c r="BB113" s="35">
        <v>2018</v>
      </c>
      <c r="BC113" s="34" t="s">
        <v>66</v>
      </c>
    </row>
    <row r="114" spans="1:55" x14ac:dyDescent="0.25">
      <c r="A114" s="34" t="s">
        <v>3689</v>
      </c>
      <c r="B114" s="35">
        <v>79550</v>
      </c>
      <c r="C114" s="34">
        <v>28.83</v>
      </c>
      <c r="D114" s="34" t="s">
        <v>4297</v>
      </c>
      <c r="E114" s="34" t="s">
        <v>4298</v>
      </c>
      <c r="F114" s="34" t="s">
        <v>1253</v>
      </c>
      <c r="G114" s="34" t="s">
        <v>421</v>
      </c>
      <c r="H114" s="34" t="s">
        <v>59</v>
      </c>
      <c r="I114" s="34" t="s">
        <v>70</v>
      </c>
      <c r="J114" s="36">
        <v>45015</v>
      </c>
      <c r="K114" s="36"/>
      <c r="L114" s="34" t="s">
        <v>71</v>
      </c>
      <c r="M114" s="36"/>
      <c r="N114" s="34" t="b">
        <v>1</v>
      </c>
      <c r="O114" s="36">
        <v>32363</v>
      </c>
      <c r="P114" s="34" t="b">
        <v>0</v>
      </c>
      <c r="Q114" s="36">
        <v>32363</v>
      </c>
      <c r="R114" s="34" t="b">
        <v>0</v>
      </c>
      <c r="S114" s="34" t="b">
        <v>0</v>
      </c>
      <c r="T114" s="34" t="s">
        <v>70</v>
      </c>
      <c r="U114" s="34"/>
      <c r="V114" s="34" t="b">
        <v>0</v>
      </c>
      <c r="W114" s="36">
        <v>32363</v>
      </c>
      <c r="X114" s="34" t="s">
        <v>70</v>
      </c>
      <c r="Y114" s="34"/>
      <c r="Z114" s="34"/>
      <c r="AA114" s="34" t="b">
        <v>1</v>
      </c>
      <c r="AB114" s="34"/>
      <c r="AC114" s="34" t="b">
        <v>0</v>
      </c>
      <c r="AD114" s="36"/>
      <c r="AE114" s="34" t="b">
        <v>1</v>
      </c>
      <c r="AF114" s="34" t="b">
        <v>1</v>
      </c>
      <c r="AG114" s="34" t="s">
        <v>70</v>
      </c>
      <c r="AH114" s="34"/>
      <c r="AI114" s="34" t="b">
        <v>0</v>
      </c>
      <c r="AJ114" s="36"/>
      <c r="AK114" s="34" t="s">
        <v>70</v>
      </c>
      <c r="AL114" s="34"/>
      <c r="AM114" s="34" t="b">
        <v>0</v>
      </c>
      <c r="AN114" s="34"/>
      <c r="AO114" s="34" t="s">
        <v>70</v>
      </c>
      <c r="AP114" s="34" t="s">
        <v>70</v>
      </c>
      <c r="AQ114" s="34" t="s">
        <v>70</v>
      </c>
      <c r="AR114" s="34" t="s">
        <v>70</v>
      </c>
      <c r="AS114" s="34" t="s">
        <v>70</v>
      </c>
      <c r="AT114" s="34"/>
      <c r="AU114" s="34"/>
      <c r="AV114" s="34" t="s">
        <v>1254</v>
      </c>
      <c r="AW114" s="34" t="s">
        <v>1255</v>
      </c>
      <c r="AX114" s="34" t="s">
        <v>63</v>
      </c>
      <c r="AY114" s="34" t="s">
        <v>4295</v>
      </c>
      <c r="AZ114" s="34" t="s">
        <v>64</v>
      </c>
      <c r="BA114" s="34" t="s">
        <v>65</v>
      </c>
      <c r="BB114" s="35">
        <v>2040</v>
      </c>
      <c r="BC114" s="34" t="s">
        <v>66</v>
      </c>
    </row>
    <row r="115" spans="1:55" x14ac:dyDescent="0.25">
      <c r="A115" s="34" t="s">
        <v>3689</v>
      </c>
      <c r="B115" s="35">
        <v>79761</v>
      </c>
      <c r="C115" s="34">
        <v>100</v>
      </c>
      <c r="D115" s="34" t="s">
        <v>3688</v>
      </c>
      <c r="E115" s="34" t="s">
        <v>3687</v>
      </c>
      <c r="F115" s="34" t="s">
        <v>3686</v>
      </c>
      <c r="G115" s="34" t="s">
        <v>421</v>
      </c>
      <c r="H115" s="34" t="s">
        <v>59</v>
      </c>
      <c r="I115" s="34" t="s">
        <v>422</v>
      </c>
      <c r="J115" s="36">
        <v>44376</v>
      </c>
      <c r="K115" s="36"/>
      <c r="L115" s="34" t="s">
        <v>61</v>
      </c>
      <c r="M115" s="36"/>
      <c r="N115" s="34" t="b">
        <v>1</v>
      </c>
      <c r="O115" s="36"/>
      <c r="P115" s="34" t="b">
        <v>1</v>
      </c>
      <c r="Q115" s="36"/>
      <c r="R115" s="34" t="b">
        <v>1</v>
      </c>
      <c r="S115" s="34" t="b">
        <v>1</v>
      </c>
      <c r="T115" s="34" t="s">
        <v>70</v>
      </c>
      <c r="U115" s="34"/>
      <c r="V115" s="34" t="b">
        <v>0</v>
      </c>
      <c r="W115" s="36"/>
      <c r="X115" s="34" t="s">
        <v>70</v>
      </c>
      <c r="Y115" s="34"/>
      <c r="Z115" s="34"/>
      <c r="AA115" s="34" t="b">
        <v>0</v>
      </c>
      <c r="AB115" s="34"/>
      <c r="AC115" s="34" t="b">
        <v>0</v>
      </c>
      <c r="AD115" s="36"/>
      <c r="AE115" s="34" t="b">
        <v>1</v>
      </c>
      <c r="AF115" s="34" t="b">
        <v>1</v>
      </c>
      <c r="AG115" s="34" t="s">
        <v>70</v>
      </c>
      <c r="AH115" s="34"/>
      <c r="AI115" s="34" t="b">
        <v>0</v>
      </c>
      <c r="AJ115" s="36"/>
      <c r="AK115" s="34" t="s">
        <v>70</v>
      </c>
      <c r="AL115" s="34"/>
      <c r="AM115" s="34" t="b">
        <v>0</v>
      </c>
      <c r="AN115" s="34"/>
      <c r="AO115" s="34" t="s">
        <v>70</v>
      </c>
      <c r="AP115" s="34" t="s">
        <v>70</v>
      </c>
      <c r="AQ115" s="34" t="s">
        <v>70</v>
      </c>
      <c r="AR115" s="34" t="s">
        <v>70</v>
      </c>
      <c r="AS115" s="34" t="s">
        <v>70</v>
      </c>
      <c r="AT115" s="34"/>
      <c r="AU115" s="34"/>
      <c r="AV115" s="34" t="s">
        <v>70</v>
      </c>
      <c r="AW115" s="34" t="s">
        <v>70</v>
      </c>
      <c r="AX115" s="34" t="s">
        <v>63</v>
      </c>
      <c r="AY115" s="34" t="s">
        <v>4295</v>
      </c>
      <c r="AZ115" s="34" t="s">
        <v>64</v>
      </c>
      <c r="BA115" s="34" t="s">
        <v>65</v>
      </c>
      <c r="BB115" s="35">
        <v>2037</v>
      </c>
      <c r="BC115" s="34" t="s">
        <v>66</v>
      </c>
    </row>
    <row r="116" spans="1:55" x14ac:dyDescent="0.25">
      <c r="A116" s="34" t="s">
        <v>4299</v>
      </c>
      <c r="B116" s="35">
        <v>81003</v>
      </c>
      <c r="C116" s="34">
        <v>100</v>
      </c>
      <c r="D116" s="34" t="s">
        <v>4300</v>
      </c>
      <c r="E116" s="34" t="s">
        <v>4301</v>
      </c>
      <c r="F116" s="34" t="s">
        <v>512</v>
      </c>
      <c r="G116" s="34" t="s">
        <v>234</v>
      </c>
      <c r="H116" s="34" t="s">
        <v>144</v>
      </c>
      <c r="I116" s="34" t="s">
        <v>114</v>
      </c>
      <c r="J116" s="36">
        <v>44985</v>
      </c>
      <c r="K116" s="36"/>
      <c r="L116" s="34" t="s">
        <v>61</v>
      </c>
      <c r="M116" s="36"/>
      <c r="N116" s="34" t="b">
        <v>1</v>
      </c>
      <c r="O116" s="36"/>
      <c r="P116" s="34" t="b">
        <v>1</v>
      </c>
      <c r="Q116" s="36"/>
      <c r="R116" s="34" t="b">
        <v>1</v>
      </c>
      <c r="S116" s="34" t="b">
        <v>1</v>
      </c>
      <c r="T116" s="34" t="s">
        <v>70</v>
      </c>
      <c r="U116" s="34"/>
      <c r="V116" s="34" t="b">
        <v>0</v>
      </c>
      <c r="W116" s="36"/>
      <c r="X116" s="34" t="s">
        <v>70</v>
      </c>
      <c r="Y116" s="34"/>
      <c r="Z116" s="34"/>
      <c r="AA116" s="34" t="b">
        <v>0</v>
      </c>
      <c r="AB116" s="34"/>
      <c r="AC116" s="34" t="b">
        <v>0</v>
      </c>
      <c r="AD116" s="36"/>
      <c r="AE116" s="34" t="b">
        <v>1</v>
      </c>
      <c r="AF116" s="34" t="b">
        <v>1</v>
      </c>
      <c r="AG116" s="34" t="s">
        <v>70</v>
      </c>
      <c r="AH116" s="34"/>
      <c r="AI116" s="34" t="b">
        <v>0</v>
      </c>
      <c r="AJ116" s="36"/>
      <c r="AK116" s="34" t="s">
        <v>70</v>
      </c>
      <c r="AL116" s="34"/>
      <c r="AM116" s="34" t="b">
        <v>0</v>
      </c>
      <c r="AN116" s="34"/>
      <c r="AO116" s="34" t="s">
        <v>70</v>
      </c>
      <c r="AP116" s="34" t="s">
        <v>70</v>
      </c>
      <c r="AQ116" s="34" t="s">
        <v>70</v>
      </c>
      <c r="AR116" s="34" t="s">
        <v>70</v>
      </c>
      <c r="AS116" s="34" t="s">
        <v>70</v>
      </c>
      <c r="AT116" s="34"/>
      <c r="AU116" s="34"/>
      <c r="AV116" s="34" t="s">
        <v>70</v>
      </c>
      <c r="AW116" s="34" t="s">
        <v>70</v>
      </c>
      <c r="AX116" s="34" t="s">
        <v>63</v>
      </c>
      <c r="AY116" s="34" t="s">
        <v>4285</v>
      </c>
      <c r="AZ116" s="34" t="s">
        <v>64</v>
      </c>
      <c r="BA116" s="34" t="s">
        <v>65</v>
      </c>
      <c r="BB116" s="35">
        <v>2039</v>
      </c>
      <c r="BC116" s="34" t="s">
        <v>119</v>
      </c>
    </row>
    <row r="117" spans="1:55" x14ac:dyDescent="0.25">
      <c r="A117" s="34" t="s">
        <v>424</v>
      </c>
      <c r="B117" s="35">
        <v>65852</v>
      </c>
      <c r="C117" s="34">
        <v>100</v>
      </c>
      <c r="D117" s="34" t="s">
        <v>436</v>
      </c>
      <c r="E117" s="34" t="s">
        <v>437</v>
      </c>
      <c r="F117" s="34" t="s">
        <v>438</v>
      </c>
      <c r="G117" s="34" t="s">
        <v>3986</v>
      </c>
      <c r="H117" s="34" t="s">
        <v>144</v>
      </c>
      <c r="I117" s="34" t="s">
        <v>3984</v>
      </c>
      <c r="J117" s="36">
        <v>41590</v>
      </c>
      <c r="K117" s="36"/>
      <c r="L117" s="34" t="s">
        <v>61</v>
      </c>
      <c r="M117" s="36">
        <v>45271</v>
      </c>
      <c r="N117" s="34" t="b">
        <v>0</v>
      </c>
      <c r="O117" s="36"/>
      <c r="P117" s="34" t="b">
        <v>1</v>
      </c>
      <c r="Q117" s="36"/>
      <c r="R117" s="34" t="b">
        <v>0</v>
      </c>
      <c r="S117" s="34" t="b">
        <v>0</v>
      </c>
      <c r="T117" s="34" t="s">
        <v>70</v>
      </c>
      <c r="U117" s="34"/>
      <c r="V117" s="34" t="b">
        <v>0</v>
      </c>
      <c r="W117" s="36"/>
      <c r="X117" s="34" t="s">
        <v>70</v>
      </c>
      <c r="Y117" s="34"/>
      <c r="Z117" s="34"/>
      <c r="AA117" s="34" t="b">
        <v>0</v>
      </c>
      <c r="AB117" s="34"/>
      <c r="AC117" s="34" t="b">
        <v>0</v>
      </c>
      <c r="AD117" s="36"/>
      <c r="AE117" s="34" t="b">
        <v>0</v>
      </c>
      <c r="AF117" s="34" t="b">
        <v>0</v>
      </c>
      <c r="AG117" s="34" t="s">
        <v>70</v>
      </c>
      <c r="AH117" s="34"/>
      <c r="AI117" s="34" t="b">
        <v>0</v>
      </c>
      <c r="AJ117" s="36"/>
      <c r="AK117" s="34" t="s">
        <v>70</v>
      </c>
      <c r="AL117" s="34"/>
      <c r="AM117" s="34" t="b">
        <v>0</v>
      </c>
      <c r="AN117" s="34"/>
      <c r="AO117" s="34" t="s">
        <v>70</v>
      </c>
      <c r="AP117" s="34" t="s">
        <v>70</v>
      </c>
      <c r="AQ117" s="34" t="s">
        <v>70</v>
      </c>
      <c r="AR117" s="34" t="s">
        <v>70</v>
      </c>
      <c r="AS117" s="34" t="s">
        <v>70</v>
      </c>
      <c r="AT117" s="34"/>
      <c r="AU117" s="34"/>
      <c r="AV117" s="34" t="s">
        <v>70</v>
      </c>
      <c r="AW117" s="34" t="s">
        <v>70</v>
      </c>
      <c r="AX117" s="34" t="s">
        <v>63</v>
      </c>
      <c r="AY117" s="34" t="s">
        <v>4289</v>
      </c>
      <c r="AZ117" s="34" t="s">
        <v>64</v>
      </c>
      <c r="BA117" s="34" t="s">
        <v>65</v>
      </c>
      <c r="BB117" s="35">
        <v>2031</v>
      </c>
      <c r="BC117" s="34" t="s">
        <v>103</v>
      </c>
    </row>
    <row r="118" spans="1:55" x14ac:dyDescent="0.25">
      <c r="A118" s="34" t="s">
        <v>424</v>
      </c>
      <c r="B118" s="35">
        <v>65740</v>
      </c>
      <c r="C118" s="34">
        <v>100</v>
      </c>
      <c r="D118" s="34" t="s">
        <v>431</v>
      </c>
      <c r="E118" s="34" t="s">
        <v>432</v>
      </c>
      <c r="F118" s="34" t="s">
        <v>433</v>
      </c>
      <c r="G118" s="34" t="s">
        <v>434</v>
      </c>
      <c r="H118" s="34" t="s">
        <v>144</v>
      </c>
      <c r="I118" s="34" t="s">
        <v>435</v>
      </c>
      <c r="J118" s="36">
        <v>42165</v>
      </c>
      <c r="K118" s="36"/>
      <c r="L118" s="34" t="s">
        <v>61</v>
      </c>
      <c r="M118" s="36"/>
      <c r="N118" s="34" t="b">
        <v>0</v>
      </c>
      <c r="O118" s="36"/>
      <c r="P118" s="34" t="b">
        <v>1</v>
      </c>
      <c r="Q118" s="36"/>
      <c r="R118" s="34" t="b">
        <v>1</v>
      </c>
      <c r="S118" s="34" t="b">
        <v>0</v>
      </c>
      <c r="T118" s="34" t="s">
        <v>70</v>
      </c>
      <c r="U118" s="34"/>
      <c r="V118" s="34" t="b">
        <v>0</v>
      </c>
      <c r="W118" s="36"/>
      <c r="X118" s="34" t="s">
        <v>70</v>
      </c>
      <c r="Y118" s="34"/>
      <c r="Z118" s="34"/>
      <c r="AA118" s="34" t="b">
        <v>0</v>
      </c>
      <c r="AB118" s="34"/>
      <c r="AC118" s="34" t="b">
        <v>0</v>
      </c>
      <c r="AD118" s="36"/>
      <c r="AE118" s="34" t="b">
        <v>0</v>
      </c>
      <c r="AF118" s="34" t="b">
        <v>0</v>
      </c>
      <c r="AG118" s="34" t="s">
        <v>70</v>
      </c>
      <c r="AH118" s="34"/>
      <c r="AI118" s="34" t="b">
        <v>0</v>
      </c>
      <c r="AJ118" s="36"/>
      <c r="AK118" s="34" t="s">
        <v>70</v>
      </c>
      <c r="AL118" s="34"/>
      <c r="AM118" s="34" t="b">
        <v>0</v>
      </c>
      <c r="AN118" s="34"/>
      <c r="AO118" s="34" t="s">
        <v>70</v>
      </c>
      <c r="AP118" s="34" t="s">
        <v>70</v>
      </c>
      <c r="AQ118" s="34" t="s">
        <v>70</v>
      </c>
      <c r="AR118" s="34" t="s">
        <v>70</v>
      </c>
      <c r="AS118" s="34" t="s">
        <v>70</v>
      </c>
      <c r="AT118" s="34"/>
      <c r="AU118" s="34"/>
      <c r="AV118" s="34" t="s">
        <v>70</v>
      </c>
      <c r="AW118" s="34" t="s">
        <v>70</v>
      </c>
      <c r="AX118" s="34" t="s">
        <v>63</v>
      </c>
      <c r="AY118" s="34" t="s">
        <v>4289</v>
      </c>
      <c r="AZ118" s="34" t="s">
        <v>64</v>
      </c>
      <c r="BA118" s="34" t="s">
        <v>65</v>
      </c>
      <c r="BB118" s="35">
        <v>2030</v>
      </c>
      <c r="BC118" s="34" t="s">
        <v>103</v>
      </c>
    </row>
    <row r="119" spans="1:55" x14ac:dyDescent="0.25">
      <c r="A119" s="34" t="s">
        <v>424</v>
      </c>
      <c r="B119" s="35">
        <v>66305</v>
      </c>
      <c r="C119" s="34">
        <v>100</v>
      </c>
      <c r="D119" s="34" t="s">
        <v>443</v>
      </c>
      <c r="E119" s="34" t="s">
        <v>444</v>
      </c>
      <c r="F119" s="34" t="s">
        <v>430</v>
      </c>
      <c r="G119" s="34" t="s">
        <v>173</v>
      </c>
      <c r="H119" s="34" t="s">
        <v>144</v>
      </c>
      <c r="I119" s="34" t="s">
        <v>428</v>
      </c>
      <c r="J119" s="36">
        <v>41992</v>
      </c>
      <c r="K119" s="36"/>
      <c r="L119" s="34" t="s">
        <v>61</v>
      </c>
      <c r="M119" s="36"/>
      <c r="N119" s="34" t="b">
        <v>0</v>
      </c>
      <c r="O119" s="36"/>
      <c r="P119" s="34" t="b">
        <v>1</v>
      </c>
      <c r="Q119" s="36"/>
      <c r="R119" s="34" t="b">
        <v>1</v>
      </c>
      <c r="S119" s="34" t="b">
        <v>0</v>
      </c>
      <c r="T119" s="34" t="s">
        <v>70</v>
      </c>
      <c r="U119" s="34"/>
      <c r="V119" s="34" t="b">
        <v>0</v>
      </c>
      <c r="W119" s="36"/>
      <c r="X119" s="34" t="s">
        <v>70</v>
      </c>
      <c r="Y119" s="34"/>
      <c r="Z119" s="34"/>
      <c r="AA119" s="34" t="b">
        <v>0</v>
      </c>
      <c r="AB119" s="34"/>
      <c r="AC119" s="34" t="b">
        <v>0</v>
      </c>
      <c r="AD119" s="36"/>
      <c r="AE119" s="34" t="b">
        <v>0</v>
      </c>
      <c r="AF119" s="34" t="b">
        <v>0</v>
      </c>
      <c r="AG119" s="34" t="s">
        <v>70</v>
      </c>
      <c r="AH119" s="34"/>
      <c r="AI119" s="34" t="b">
        <v>0</v>
      </c>
      <c r="AJ119" s="36"/>
      <c r="AK119" s="34" t="s">
        <v>70</v>
      </c>
      <c r="AL119" s="34"/>
      <c r="AM119" s="34" t="b">
        <v>0</v>
      </c>
      <c r="AN119" s="34"/>
      <c r="AO119" s="34" t="s">
        <v>70</v>
      </c>
      <c r="AP119" s="34" t="s">
        <v>70</v>
      </c>
      <c r="AQ119" s="34" t="s">
        <v>70</v>
      </c>
      <c r="AR119" s="34" t="s">
        <v>70</v>
      </c>
      <c r="AS119" s="34" t="s">
        <v>70</v>
      </c>
      <c r="AT119" s="34"/>
      <c r="AU119" s="34"/>
      <c r="AV119" s="34" t="s">
        <v>70</v>
      </c>
      <c r="AW119" s="34" t="s">
        <v>70</v>
      </c>
      <c r="AX119" s="34" t="s">
        <v>63</v>
      </c>
      <c r="AY119" s="34" t="s">
        <v>4289</v>
      </c>
      <c r="AZ119" s="34" t="s">
        <v>64</v>
      </c>
      <c r="BA119" s="34" t="s">
        <v>65</v>
      </c>
      <c r="BB119" s="35">
        <v>2031</v>
      </c>
      <c r="BC119" s="34" t="s">
        <v>66</v>
      </c>
    </row>
    <row r="120" spans="1:55" x14ac:dyDescent="0.25">
      <c r="A120" s="34" t="s">
        <v>424</v>
      </c>
      <c r="B120" s="35">
        <v>65982</v>
      </c>
      <c r="C120" s="34">
        <v>100</v>
      </c>
      <c r="D120" s="34" t="s">
        <v>4272</v>
      </c>
      <c r="E120" s="34" t="s">
        <v>439</v>
      </c>
      <c r="F120" s="34" t="s">
        <v>440</v>
      </c>
      <c r="G120" s="34" t="s">
        <v>3982</v>
      </c>
      <c r="H120" s="34" t="s">
        <v>144</v>
      </c>
      <c r="I120" s="34" t="s">
        <v>63</v>
      </c>
      <c r="J120" s="36">
        <v>41816</v>
      </c>
      <c r="K120" s="36"/>
      <c r="L120" s="34" t="s">
        <v>61</v>
      </c>
      <c r="M120" s="36"/>
      <c r="N120" s="34" t="b">
        <v>0</v>
      </c>
      <c r="O120" s="36"/>
      <c r="P120" s="34" t="b">
        <v>1</v>
      </c>
      <c r="Q120" s="36"/>
      <c r="R120" s="34" t="b">
        <v>1</v>
      </c>
      <c r="S120" s="34" t="b">
        <v>0</v>
      </c>
      <c r="T120" s="34" t="s">
        <v>70</v>
      </c>
      <c r="U120" s="34"/>
      <c r="V120" s="34" t="b">
        <v>0</v>
      </c>
      <c r="W120" s="36"/>
      <c r="X120" s="34" t="s">
        <v>70</v>
      </c>
      <c r="Y120" s="34"/>
      <c r="Z120" s="34"/>
      <c r="AA120" s="34" t="b">
        <v>0</v>
      </c>
      <c r="AB120" s="34"/>
      <c r="AC120" s="34" t="b">
        <v>0</v>
      </c>
      <c r="AD120" s="36"/>
      <c r="AE120" s="34" t="b">
        <v>1</v>
      </c>
      <c r="AF120" s="34" t="b">
        <v>0</v>
      </c>
      <c r="AG120" s="34" t="s">
        <v>70</v>
      </c>
      <c r="AH120" s="34"/>
      <c r="AI120" s="34" t="b">
        <v>0</v>
      </c>
      <c r="AJ120" s="36"/>
      <c r="AK120" s="34" t="s">
        <v>70</v>
      </c>
      <c r="AL120" s="34"/>
      <c r="AM120" s="34" t="b">
        <v>0</v>
      </c>
      <c r="AN120" s="34"/>
      <c r="AO120" s="34" t="s">
        <v>70</v>
      </c>
      <c r="AP120" s="34" t="s">
        <v>70</v>
      </c>
      <c r="AQ120" s="34" t="s">
        <v>70</v>
      </c>
      <c r="AR120" s="34" t="s">
        <v>70</v>
      </c>
      <c r="AS120" s="34" t="s">
        <v>70</v>
      </c>
      <c r="AT120" s="34"/>
      <c r="AU120" s="34"/>
      <c r="AV120" s="34" t="s">
        <v>70</v>
      </c>
      <c r="AW120" s="34" t="s">
        <v>70</v>
      </c>
      <c r="AX120" s="34" t="s">
        <v>63</v>
      </c>
      <c r="AY120" s="34" t="s">
        <v>4289</v>
      </c>
      <c r="AZ120" s="34" t="s">
        <v>64</v>
      </c>
      <c r="BA120" s="34" t="s">
        <v>65</v>
      </c>
      <c r="BB120" s="35">
        <v>2030</v>
      </c>
      <c r="BC120" s="34" t="s">
        <v>103</v>
      </c>
    </row>
    <row r="121" spans="1:55" x14ac:dyDescent="0.25">
      <c r="A121" s="34" t="s">
        <v>424</v>
      </c>
      <c r="B121" s="35">
        <v>65560</v>
      </c>
      <c r="C121" s="34">
        <v>100</v>
      </c>
      <c r="D121" s="34" t="s">
        <v>4273</v>
      </c>
      <c r="E121" s="34" t="s">
        <v>429</v>
      </c>
      <c r="F121" s="34" t="s">
        <v>430</v>
      </c>
      <c r="G121" s="34" t="s">
        <v>173</v>
      </c>
      <c r="H121" s="34" t="s">
        <v>144</v>
      </c>
      <c r="I121" s="34" t="s">
        <v>428</v>
      </c>
      <c r="J121" s="36">
        <v>41040</v>
      </c>
      <c r="K121" s="36"/>
      <c r="L121" s="34" t="s">
        <v>61</v>
      </c>
      <c r="M121" s="36"/>
      <c r="N121" s="34" t="b">
        <v>0</v>
      </c>
      <c r="O121" s="36"/>
      <c r="P121" s="34" t="b">
        <v>1</v>
      </c>
      <c r="Q121" s="36"/>
      <c r="R121" s="34" t="b">
        <v>1</v>
      </c>
      <c r="S121" s="34" t="b">
        <v>0</v>
      </c>
      <c r="T121" s="34" t="s">
        <v>70</v>
      </c>
      <c r="U121" s="34"/>
      <c r="V121" s="34" t="b">
        <v>0</v>
      </c>
      <c r="W121" s="36"/>
      <c r="X121" s="34" t="s">
        <v>70</v>
      </c>
      <c r="Y121" s="34"/>
      <c r="Z121" s="34"/>
      <c r="AA121" s="34" t="b">
        <v>0</v>
      </c>
      <c r="AB121" s="34"/>
      <c r="AC121" s="34" t="b">
        <v>0</v>
      </c>
      <c r="AD121" s="36"/>
      <c r="AE121" s="34" t="b">
        <v>0</v>
      </c>
      <c r="AF121" s="34" t="b">
        <v>0</v>
      </c>
      <c r="AG121" s="34" t="s">
        <v>70</v>
      </c>
      <c r="AH121" s="34"/>
      <c r="AI121" s="34" t="b">
        <v>0</v>
      </c>
      <c r="AJ121" s="36"/>
      <c r="AK121" s="34" t="s">
        <v>70</v>
      </c>
      <c r="AL121" s="34"/>
      <c r="AM121" s="34" t="b">
        <v>0</v>
      </c>
      <c r="AN121" s="34"/>
      <c r="AO121" s="34" t="s">
        <v>70</v>
      </c>
      <c r="AP121" s="34" t="s">
        <v>70</v>
      </c>
      <c r="AQ121" s="34" t="s">
        <v>70</v>
      </c>
      <c r="AR121" s="34" t="s">
        <v>70</v>
      </c>
      <c r="AS121" s="34" t="s">
        <v>70</v>
      </c>
      <c r="AT121" s="34"/>
      <c r="AU121" s="34"/>
      <c r="AV121" s="34" t="s">
        <v>70</v>
      </c>
      <c r="AW121" s="34" t="s">
        <v>70</v>
      </c>
      <c r="AX121" s="34" t="s">
        <v>63</v>
      </c>
      <c r="AY121" s="34" t="s">
        <v>4289</v>
      </c>
      <c r="AZ121" s="34" t="s">
        <v>64</v>
      </c>
      <c r="BA121" s="34" t="s">
        <v>65</v>
      </c>
      <c r="BB121" s="35">
        <v>2028</v>
      </c>
      <c r="BC121" s="34" t="s">
        <v>185</v>
      </c>
    </row>
    <row r="122" spans="1:55" x14ac:dyDescent="0.25">
      <c r="A122" s="34" t="s">
        <v>424</v>
      </c>
      <c r="B122" s="35">
        <v>66058</v>
      </c>
      <c r="C122" s="34">
        <v>100</v>
      </c>
      <c r="D122" s="34" t="s">
        <v>441</v>
      </c>
      <c r="E122" s="34" t="s">
        <v>442</v>
      </c>
      <c r="F122" s="34" t="s">
        <v>430</v>
      </c>
      <c r="G122" s="34" t="s">
        <v>173</v>
      </c>
      <c r="H122" s="34" t="s">
        <v>144</v>
      </c>
      <c r="I122" s="34" t="s">
        <v>428</v>
      </c>
      <c r="J122" s="36">
        <v>41627</v>
      </c>
      <c r="K122" s="36"/>
      <c r="L122" s="34" t="s">
        <v>61</v>
      </c>
      <c r="M122" s="36"/>
      <c r="N122" s="34" t="b">
        <v>0</v>
      </c>
      <c r="O122" s="36"/>
      <c r="P122" s="34" t="b">
        <v>1</v>
      </c>
      <c r="Q122" s="36"/>
      <c r="R122" s="34" t="b">
        <v>1</v>
      </c>
      <c r="S122" s="34" t="b">
        <v>0</v>
      </c>
      <c r="T122" s="34" t="s">
        <v>70</v>
      </c>
      <c r="U122" s="34"/>
      <c r="V122" s="34" t="b">
        <v>0</v>
      </c>
      <c r="W122" s="36"/>
      <c r="X122" s="34" t="s">
        <v>70</v>
      </c>
      <c r="Y122" s="34"/>
      <c r="Z122" s="34"/>
      <c r="AA122" s="34" t="b">
        <v>0</v>
      </c>
      <c r="AB122" s="34"/>
      <c r="AC122" s="34" t="b">
        <v>0</v>
      </c>
      <c r="AD122" s="36"/>
      <c r="AE122" s="34" t="b">
        <v>0</v>
      </c>
      <c r="AF122" s="34" t="b">
        <v>0</v>
      </c>
      <c r="AG122" s="34" t="s">
        <v>70</v>
      </c>
      <c r="AH122" s="34"/>
      <c r="AI122" s="34" t="b">
        <v>0</v>
      </c>
      <c r="AJ122" s="36"/>
      <c r="AK122" s="34" t="s">
        <v>70</v>
      </c>
      <c r="AL122" s="34"/>
      <c r="AM122" s="34" t="b">
        <v>0</v>
      </c>
      <c r="AN122" s="34"/>
      <c r="AO122" s="34" t="s">
        <v>70</v>
      </c>
      <c r="AP122" s="34" t="s">
        <v>70</v>
      </c>
      <c r="AQ122" s="34" t="s">
        <v>70</v>
      </c>
      <c r="AR122" s="34" t="s">
        <v>70</v>
      </c>
      <c r="AS122" s="34" t="s">
        <v>70</v>
      </c>
      <c r="AT122" s="34"/>
      <c r="AU122" s="34"/>
      <c r="AV122" s="34" t="s">
        <v>70</v>
      </c>
      <c r="AW122" s="34" t="s">
        <v>70</v>
      </c>
      <c r="AX122" s="34" t="s">
        <v>63</v>
      </c>
      <c r="AY122" s="34" t="s">
        <v>4289</v>
      </c>
      <c r="AZ122" s="34" t="s">
        <v>64</v>
      </c>
      <c r="BA122" s="34" t="s">
        <v>65</v>
      </c>
      <c r="BB122" s="35">
        <v>2030</v>
      </c>
      <c r="BC122" s="34" t="s">
        <v>66</v>
      </c>
    </row>
    <row r="123" spans="1:55" x14ac:dyDescent="0.25">
      <c r="A123" s="34" t="s">
        <v>424</v>
      </c>
      <c r="B123" s="35">
        <v>64092</v>
      </c>
      <c r="C123" s="34">
        <v>100</v>
      </c>
      <c r="D123" s="34" t="s">
        <v>425</v>
      </c>
      <c r="E123" s="34" t="s">
        <v>426</v>
      </c>
      <c r="F123" s="34" t="s">
        <v>427</v>
      </c>
      <c r="G123" s="34" t="s">
        <v>173</v>
      </c>
      <c r="H123" s="34" t="s">
        <v>144</v>
      </c>
      <c r="I123" s="34" t="s">
        <v>428</v>
      </c>
      <c r="J123" s="36">
        <v>40056</v>
      </c>
      <c r="K123" s="36"/>
      <c r="L123" s="34" t="s">
        <v>61</v>
      </c>
      <c r="M123" s="36"/>
      <c r="N123" s="34" t="b">
        <v>0</v>
      </c>
      <c r="O123" s="36"/>
      <c r="P123" s="34" t="b">
        <v>1</v>
      </c>
      <c r="Q123" s="36"/>
      <c r="R123" s="34" t="b">
        <v>1</v>
      </c>
      <c r="S123" s="34" t="b">
        <v>0</v>
      </c>
      <c r="T123" s="34" t="s">
        <v>70</v>
      </c>
      <c r="U123" s="34"/>
      <c r="V123" s="34" t="b">
        <v>0</v>
      </c>
      <c r="W123" s="36"/>
      <c r="X123" s="34" t="s">
        <v>70</v>
      </c>
      <c r="Y123" s="34"/>
      <c r="Z123" s="34"/>
      <c r="AA123" s="34" t="b">
        <v>0</v>
      </c>
      <c r="AB123" s="34"/>
      <c r="AC123" s="34" t="b">
        <v>0</v>
      </c>
      <c r="AD123" s="36"/>
      <c r="AE123" s="34" t="b">
        <v>0</v>
      </c>
      <c r="AF123" s="34" t="b">
        <v>0</v>
      </c>
      <c r="AG123" s="34" t="s">
        <v>70</v>
      </c>
      <c r="AH123" s="34"/>
      <c r="AI123" s="34" t="b">
        <v>0</v>
      </c>
      <c r="AJ123" s="36"/>
      <c r="AK123" s="34" t="s">
        <v>70</v>
      </c>
      <c r="AL123" s="34"/>
      <c r="AM123" s="34" t="b">
        <v>0</v>
      </c>
      <c r="AN123" s="34"/>
      <c r="AO123" s="34" t="s">
        <v>70</v>
      </c>
      <c r="AP123" s="34" t="s">
        <v>70</v>
      </c>
      <c r="AQ123" s="34" t="s">
        <v>70</v>
      </c>
      <c r="AR123" s="34" t="s">
        <v>70</v>
      </c>
      <c r="AS123" s="34" t="s">
        <v>70</v>
      </c>
      <c r="AT123" s="34"/>
      <c r="AU123" s="34"/>
      <c r="AV123" s="34" t="s">
        <v>70</v>
      </c>
      <c r="AW123" s="34" t="s">
        <v>70</v>
      </c>
      <c r="AX123" s="34" t="s">
        <v>63</v>
      </c>
      <c r="AY123" s="34" t="s">
        <v>4289</v>
      </c>
      <c r="AZ123" s="34" t="s">
        <v>64</v>
      </c>
      <c r="BA123" s="34" t="s">
        <v>65</v>
      </c>
      <c r="BB123" s="35">
        <v>2025</v>
      </c>
      <c r="BC123" s="34" t="s">
        <v>103</v>
      </c>
    </row>
    <row r="124" spans="1:55" x14ac:dyDescent="0.25">
      <c r="A124" s="34" t="s">
        <v>445</v>
      </c>
      <c r="B124" s="35">
        <v>79024</v>
      </c>
      <c r="C124" s="34">
        <v>100</v>
      </c>
      <c r="D124" s="34" t="s">
        <v>3684</v>
      </c>
      <c r="E124" s="34" t="s">
        <v>3683</v>
      </c>
      <c r="F124" s="34" t="s">
        <v>440</v>
      </c>
      <c r="G124" s="34" t="s">
        <v>3982</v>
      </c>
      <c r="H124" s="34" t="s">
        <v>144</v>
      </c>
      <c r="I124" s="34" t="s">
        <v>63</v>
      </c>
      <c r="J124" s="36">
        <v>44463</v>
      </c>
      <c r="K124" s="36"/>
      <c r="L124" s="34" t="s">
        <v>71</v>
      </c>
      <c r="M124" s="36"/>
      <c r="N124" s="34" t="b">
        <v>1</v>
      </c>
      <c r="O124" s="36">
        <v>32363</v>
      </c>
      <c r="P124" s="34" t="b">
        <v>0</v>
      </c>
      <c r="Q124" s="36">
        <v>32363</v>
      </c>
      <c r="R124" s="34" t="b">
        <v>0</v>
      </c>
      <c r="S124" s="34" t="b">
        <v>0</v>
      </c>
      <c r="T124" s="34" t="s">
        <v>70</v>
      </c>
      <c r="U124" s="34"/>
      <c r="V124" s="34" t="b">
        <v>0</v>
      </c>
      <c r="W124" s="36">
        <v>32363</v>
      </c>
      <c r="X124" s="34" t="s">
        <v>70</v>
      </c>
      <c r="Y124" s="34"/>
      <c r="Z124" s="34"/>
      <c r="AA124" s="34" t="b">
        <v>1</v>
      </c>
      <c r="AB124" s="34"/>
      <c r="AC124" s="34" t="b">
        <v>0</v>
      </c>
      <c r="AD124" s="36"/>
      <c r="AE124" s="34" t="b">
        <v>1</v>
      </c>
      <c r="AF124" s="34" t="b">
        <v>1</v>
      </c>
      <c r="AG124" s="34" t="s">
        <v>70</v>
      </c>
      <c r="AH124" s="34"/>
      <c r="AI124" s="34" t="b">
        <v>0</v>
      </c>
      <c r="AJ124" s="36"/>
      <c r="AK124" s="34" t="s">
        <v>70</v>
      </c>
      <c r="AL124" s="34"/>
      <c r="AM124" s="34" t="b">
        <v>0</v>
      </c>
      <c r="AN124" s="34"/>
      <c r="AO124" s="34" t="s">
        <v>70</v>
      </c>
      <c r="AP124" s="34" t="s">
        <v>70</v>
      </c>
      <c r="AQ124" s="34" t="s">
        <v>70</v>
      </c>
      <c r="AR124" s="34" t="s">
        <v>70</v>
      </c>
      <c r="AS124" s="34" t="s">
        <v>70</v>
      </c>
      <c r="AT124" s="34"/>
      <c r="AU124" s="34"/>
      <c r="AV124" s="34" t="s">
        <v>70</v>
      </c>
      <c r="AW124" s="34" t="s">
        <v>70</v>
      </c>
      <c r="AX124" s="34" t="s">
        <v>133</v>
      </c>
      <c r="AY124" s="34" t="s">
        <v>4292</v>
      </c>
      <c r="AZ124" s="34" t="s">
        <v>64</v>
      </c>
      <c r="BA124" s="34" t="s">
        <v>65</v>
      </c>
      <c r="BB124" s="35">
        <v>2039</v>
      </c>
      <c r="BC124" s="34" t="s">
        <v>66</v>
      </c>
    </row>
    <row r="125" spans="1:55" x14ac:dyDescent="0.25">
      <c r="A125" s="34" t="s">
        <v>445</v>
      </c>
      <c r="B125" s="35">
        <v>79528</v>
      </c>
      <c r="C125" s="34">
        <v>100</v>
      </c>
      <c r="D125" s="34" t="s">
        <v>3682</v>
      </c>
      <c r="E125" s="34" t="s">
        <v>3681</v>
      </c>
      <c r="F125" s="34" t="s">
        <v>430</v>
      </c>
      <c r="G125" s="34" t="s">
        <v>173</v>
      </c>
      <c r="H125" s="34" t="s">
        <v>144</v>
      </c>
      <c r="I125" s="34" t="s">
        <v>428</v>
      </c>
      <c r="J125" s="36">
        <v>44481</v>
      </c>
      <c r="K125" s="36"/>
      <c r="L125" s="34" t="s">
        <v>71</v>
      </c>
      <c r="M125" s="36"/>
      <c r="N125" s="34" t="b">
        <v>1</v>
      </c>
      <c r="O125" s="36">
        <v>32363</v>
      </c>
      <c r="P125" s="34" t="b">
        <v>0</v>
      </c>
      <c r="Q125" s="36">
        <v>32363</v>
      </c>
      <c r="R125" s="34" t="b">
        <v>0</v>
      </c>
      <c r="S125" s="34" t="b">
        <v>0</v>
      </c>
      <c r="T125" s="34" t="s">
        <v>70</v>
      </c>
      <c r="U125" s="34"/>
      <c r="V125" s="34" t="b">
        <v>0</v>
      </c>
      <c r="W125" s="36">
        <v>32363</v>
      </c>
      <c r="X125" s="34" t="s">
        <v>70</v>
      </c>
      <c r="Y125" s="34"/>
      <c r="Z125" s="34"/>
      <c r="AA125" s="34" t="b">
        <v>0</v>
      </c>
      <c r="AB125" s="34"/>
      <c r="AC125" s="34" t="b">
        <v>1</v>
      </c>
      <c r="AD125" s="36"/>
      <c r="AE125" s="34" t="b">
        <v>1</v>
      </c>
      <c r="AF125" s="34" t="b">
        <v>1</v>
      </c>
      <c r="AG125" s="34" t="s">
        <v>70</v>
      </c>
      <c r="AH125" s="34"/>
      <c r="AI125" s="34" t="b">
        <v>0</v>
      </c>
      <c r="AJ125" s="36"/>
      <c r="AK125" s="34" t="s">
        <v>70</v>
      </c>
      <c r="AL125" s="34"/>
      <c r="AM125" s="34" t="b">
        <v>0</v>
      </c>
      <c r="AN125" s="34"/>
      <c r="AO125" s="34" t="s">
        <v>70</v>
      </c>
      <c r="AP125" s="34" t="s">
        <v>70</v>
      </c>
      <c r="AQ125" s="34" t="s">
        <v>70</v>
      </c>
      <c r="AR125" s="34" t="s">
        <v>70</v>
      </c>
      <c r="AS125" s="34" t="s">
        <v>70</v>
      </c>
      <c r="AT125" s="34"/>
      <c r="AU125" s="34"/>
      <c r="AV125" s="34" t="s">
        <v>70</v>
      </c>
      <c r="AW125" s="34" t="s">
        <v>70</v>
      </c>
      <c r="AX125" s="34" t="s">
        <v>133</v>
      </c>
      <c r="AY125" s="34" t="s">
        <v>4292</v>
      </c>
      <c r="AZ125" s="34" t="s">
        <v>64</v>
      </c>
      <c r="BA125" s="34" t="s">
        <v>65</v>
      </c>
      <c r="BB125" s="35">
        <v>2038</v>
      </c>
      <c r="BC125" s="34" t="s">
        <v>66</v>
      </c>
    </row>
    <row r="126" spans="1:55" x14ac:dyDescent="0.25">
      <c r="A126" s="34" t="s">
        <v>445</v>
      </c>
      <c r="B126" s="35">
        <v>67823</v>
      </c>
      <c r="C126" s="34">
        <v>100</v>
      </c>
      <c r="D126" s="34" t="s">
        <v>459</v>
      </c>
      <c r="E126" s="34" t="s">
        <v>460</v>
      </c>
      <c r="F126" s="34" t="s">
        <v>430</v>
      </c>
      <c r="G126" s="34" t="s">
        <v>173</v>
      </c>
      <c r="H126" s="34" t="s">
        <v>144</v>
      </c>
      <c r="I126" s="34" t="s">
        <v>428</v>
      </c>
      <c r="J126" s="36">
        <v>42929</v>
      </c>
      <c r="K126" s="36"/>
      <c r="L126" s="34" t="s">
        <v>61</v>
      </c>
      <c r="M126" s="36"/>
      <c r="N126" s="34" t="b">
        <v>0</v>
      </c>
      <c r="O126" s="36"/>
      <c r="P126" s="34" t="b">
        <v>1</v>
      </c>
      <c r="Q126" s="36"/>
      <c r="R126" s="34" t="b">
        <v>0</v>
      </c>
      <c r="S126" s="34" t="b">
        <v>0</v>
      </c>
      <c r="T126" s="34" t="s">
        <v>70</v>
      </c>
      <c r="U126" s="34"/>
      <c r="V126" s="34" t="b">
        <v>0</v>
      </c>
      <c r="W126" s="36"/>
      <c r="X126" s="34" t="s">
        <v>70</v>
      </c>
      <c r="Y126" s="34"/>
      <c r="Z126" s="34"/>
      <c r="AA126" s="34" t="b">
        <v>0</v>
      </c>
      <c r="AB126" s="34"/>
      <c r="AC126" s="34" t="b">
        <v>0</v>
      </c>
      <c r="AD126" s="36"/>
      <c r="AE126" s="34" t="b">
        <v>0</v>
      </c>
      <c r="AF126" s="34" t="b">
        <v>0</v>
      </c>
      <c r="AG126" s="34" t="s">
        <v>70</v>
      </c>
      <c r="AH126" s="34"/>
      <c r="AI126" s="34" t="b">
        <v>0</v>
      </c>
      <c r="AJ126" s="36"/>
      <c r="AK126" s="34" t="s">
        <v>70</v>
      </c>
      <c r="AL126" s="34"/>
      <c r="AM126" s="34" t="b">
        <v>0</v>
      </c>
      <c r="AN126" s="34"/>
      <c r="AO126" s="34" t="s">
        <v>70</v>
      </c>
      <c r="AP126" s="34" t="s">
        <v>70</v>
      </c>
      <c r="AQ126" s="34" t="s">
        <v>70</v>
      </c>
      <c r="AR126" s="34" t="s">
        <v>70</v>
      </c>
      <c r="AS126" s="34" t="s">
        <v>70</v>
      </c>
      <c r="AT126" s="34"/>
      <c r="AU126" s="34"/>
      <c r="AV126" s="34" t="s">
        <v>70</v>
      </c>
      <c r="AW126" s="34" t="s">
        <v>70</v>
      </c>
      <c r="AX126" s="34" t="s">
        <v>133</v>
      </c>
      <c r="AY126" s="34" t="s">
        <v>4292</v>
      </c>
      <c r="AZ126" s="34" t="s">
        <v>64</v>
      </c>
      <c r="BA126" s="34" t="s">
        <v>65</v>
      </c>
      <c r="BB126" s="35">
        <v>2032</v>
      </c>
      <c r="BC126" s="34" t="s">
        <v>103</v>
      </c>
    </row>
    <row r="127" spans="1:55" x14ac:dyDescent="0.25">
      <c r="A127" s="34" t="s">
        <v>445</v>
      </c>
      <c r="B127" s="35">
        <v>78665</v>
      </c>
      <c r="C127" s="34">
        <v>100</v>
      </c>
      <c r="D127" s="34" t="s">
        <v>461</v>
      </c>
      <c r="E127" s="34" t="s">
        <v>462</v>
      </c>
      <c r="F127" s="34" t="s">
        <v>430</v>
      </c>
      <c r="G127" s="34" t="s">
        <v>173</v>
      </c>
      <c r="H127" s="34" t="s">
        <v>144</v>
      </c>
      <c r="I127" s="34" t="s">
        <v>428</v>
      </c>
      <c r="J127" s="36">
        <v>43676</v>
      </c>
      <c r="K127" s="36"/>
      <c r="L127" s="34" t="s">
        <v>61</v>
      </c>
      <c r="M127" s="36"/>
      <c r="N127" s="34" t="b">
        <v>0</v>
      </c>
      <c r="O127" s="36"/>
      <c r="P127" s="34" t="b">
        <v>1</v>
      </c>
      <c r="Q127" s="36"/>
      <c r="R127" s="34" t="b">
        <v>0</v>
      </c>
      <c r="S127" s="34" t="b">
        <v>0</v>
      </c>
      <c r="T127" s="34" t="s">
        <v>70</v>
      </c>
      <c r="U127" s="34"/>
      <c r="V127" s="34" t="b">
        <v>0</v>
      </c>
      <c r="W127" s="36"/>
      <c r="X127" s="34" t="s">
        <v>70</v>
      </c>
      <c r="Y127" s="34"/>
      <c r="Z127" s="34"/>
      <c r="AA127" s="34" t="b">
        <v>0</v>
      </c>
      <c r="AB127" s="34"/>
      <c r="AC127" s="34" t="b">
        <v>0</v>
      </c>
      <c r="AD127" s="36"/>
      <c r="AE127" s="34" t="b">
        <v>1</v>
      </c>
      <c r="AF127" s="34" t="b">
        <v>1</v>
      </c>
      <c r="AG127" s="34" t="s">
        <v>70</v>
      </c>
      <c r="AH127" s="34"/>
      <c r="AI127" s="34" t="b">
        <v>0</v>
      </c>
      <c r="AJ127" s="36"/>
      <c r="AK127" s="34" t="s">
        <v>70</v>
      </c>
      <c r="AL127" s="34"/>
      <c r="AM127" s="34" t="b">
        <v>0</v>
      </c>
      <c r="AN127" s="34"/>
      <c r="AO127" s="34" t="s">
        <v>70</v>
      </c>
      <c r="AP127" s="34" t="s">
        <v>70</v>
      </c>
      <c r="AQ127" s="34" t="s">
        <v>70</v>
      </c>
      <c r="AR127" s="34" t="s">
        <v>70</v>
      </c>
      <c r="AS127" s="34" t="s">
        <v>70</v>
      </c>
      <c r="AT127" s="34"/>
      <c r="AU127" s="34"/>
      <c r="AV127" s="34" t="s">
        <v>70</v>
      </c>
      <c r="AW127" s="34" t="s">
        <v>70</v>
      </c>
      <c r="AX127" s="34" t="s">
        <v>133</v>
      </c>
      <c r="AY127" s="34" t="s">
        <v>4292</v>
      </c>
      <c r="AZ127" s="34" t="s">
        <v>64</v>
      </c>
      <c r="BA127" s="34" t="s">
        <v>65</v>
      </c>
      <c r="BB127" s="35">
        <v>2035</v>
      </c>
      <c r="BC127" s="34" t="s">
        <v>66</v>
      </c>
    </row>
    <row r="128" spans="1:55" x14ac:dyDescent="0.25">
      <c r="A128" s="34" t="s">
        <v>445</v>
      </c>
      <c r="B128" s="35">
        <v>67540</v>
      </c>
      <c r="C128" s="34">
        <v>100</v>
      </c>
      <c r="D128" s="34" t="s">
        <v>457</v>
      </c>
      <c r="E128" s="34" t="s">
        <v>458</v>
      </c>
      <c r="F128" s="34" t="s">
        <v>456</v>
      </c>
      <c r="G128" s="34" t="s">
        <v>434</v>
      </c>
      <c r="H128" s="34" t="s">
        <v>144</v>
      </c>
      <c r="I128" s="34" t="s">
        <v>63</v>
      </c>
      <c r="J128" s="36">
        <v>43097</v>
      </c>
      <c r="K128" s="36"/>
      <c r="L128" s="34" t="s">
        <v>61</v>
      </c>
      <c r="M128" s="36"/>
      <c r="N128" s="34" t="b">
        <v>0</v>
      </c>
      <c r="O128" s="36"/>
      <c r="P128" s="34" t="b">
        <v>1</v>
      </c>
      <c r="Q128" s="36"/>
      <c r="R128" s="34" t="b">
        <v>1</v>
      </c>
      <c r="S128" s="34" t="b">
        <v>0</v>
      </c>
      <c r="T128" s="34" t="s">
        <v>70</v>
      </c>
      <c r="U128" s="34"/>
      <c r="V128" s="34" t="b">
        <v>0</v>
      </c>
      <c r="W128" s="36"/>
      <c r="X128" s="34" t="s">
        <v>70</v>
      </c>
      <c r="Y128" s="34"/>
      <c r="Z128" s="34"/>
      <c r="AA128" s="34" t="b">
        <v>0</v>
      </c>
      <c r="AB128" s="34"/>
      <c r="AC128" s="34" t="b">
        <v>0</v>
      </c>
      <c r="AD128" s="36"/>
      <c r="AE128" s="34" t="b">
        <v>1</v>
      </c>
      <c r="AF128" s="34" t="b">
        <v>0</v>
      </c>
      <c r="AG128" s="34" t="s">
        <v>70</v>
      </c>
      <c r="AH128" s="34"/>
      <c r="AI128" s="34" t="b">
        <v>0</v>
      </c>
      <c r="AJ128" s="36"/>
      <c r="AK128" s="34" t="s">
        <v>70</v>
      </c>
      <c r="AL128" s="34"/>
      <c r="AM128" s="34" t="b">
        <v>0</v>
      </c>
      <c r="AN128" s="34"/>
      <c r="AO128" s="34" t="s">
        <v>70</v>
      </c>
      <c r="AP128" s="34" t="s">
        <v>70</v>
      </c>
      <c r="AQ128" s="34" t="s">
        <v>70</v>
      </c>
      <c r="AR128" s="34" t="s">
        <v>70</v>
      </c>
      <c r="AS128" s="34" t="s">
        <v>70</v>
      </c>
      <c r="AT128" s="34"/>
      <c r="AU128" s="34"/>
      <c r="AV128" s="34" t="s">
        <v>70</v>
      </c>
      <c r="AW128" s="34" t="s">
        <v>70</v>
      </c>
      <c r="AX128" s="34" t="s">
        <v>133</v>
      </c>
      <c r="AY128" s="34" t="s">
        <v>4292</v>
      </c>
      <c r="AZ128" s="34" t="s">
        <v>64</v>
      </c>
      <c r="BA128" s="34" t="s">
        <v>65</v>
      </c>
      <c r="BB128" s="35">
        <v>2034</v>
      </c>
      <c r="BC128" s="34" t="s">
        <v>66</v>
      </c>
    </row>
    <row r="129" spans="1:55" x14ac:dyDescent="0.25">
      <c r="A129" s="34" t="s">
        <v>445</v>
      </c>
      <c r="B129" s="35">
        <v>67431</v>
      </c>
      <c r="C129" s="34">
        <v>100</v>
      </c>
      <c r="D129" s="34" t="s">
        <v>454</v>
      </c>
      <c r="E129" s="34" t="s">
        <v>455</v>
      </c>
      <c r="F129" s="34" t="s">
        <v>456</v>
      </c>
      <c r="G129" s="34" t="s">
        <v>434</v>
      </c>
      <c r="H129" s="34" t="s">
        <v>144</v>
      </c>
      <c r="I129" s="34" t="s">
        <v>3685</v>
      </c>
      <c r="J129" s="36">
        <v>43566</v>
      </c>
      <c r="K129" s="36"/>
      <c r="L129" s="34" t="s">
        <v>61</v>
      </c>
      <c r="M129" s="36"/>
      <c r="N129" s="34" t="b">
        <v>0</v>
      </c>
      <c r="O129" s="36"/>
      <c r="P129" s="34" t="b">
        <v>1</v>
      </c>
      <c r="Q129" s="36"/>
      <c r="R129" s="34" t="b">
        <v>1</v>
      </c>
      <c r="S129" s="34" t="b">
        <v>0</v>
      </c>
      <c r="T129" s="34" t="s">
        <v>70</v>
      </c>
      <c r="U129" s="34"/>
      <c r="V129" s="34" t="b">
        <v>0</v>
      </c>
      <c r="W129" s="36"/>
      <c r="X129" s="34" t="s">
        <v>70</v>
      </c>
      <c r="Y129" s="34"/>
      <c r="Z129" s="34"/>
      <c r="AA129" s="34" t="b">
        <v>0</v>
      </c>
      <c r="AB129" s="34"/>
      <c r="AC129" s="34" t="b">
        <v>0</v>
      </c>
      <c r="AD129" s="36"/>
      <c r="AE129" s="34" t="b">
        <v>1</v>
      </c>
      <c r="AF129" s="34" t="b">
        <v>1</v>
      </c>
      <c r="AG129" s="34" t="s">
        <v>70</v>
      </c>
      <c r="AH129" s="34"/>
      <c r="AI129" s="34" t="b">
        <v>0</v>
      </c>
      <c r="AJ129" s="36"/>
      <c r="AK129" s="34" t="s">
        <v>70</v>
      </c>
      <c r="AL129" s="34"/>
      <c r="AM129" s="34" t="b">
        <v>0</v>
      </c>
      <c r="AN129" s="34"/>
      <c r="AO129" s="34" t="s">
        <v>70</v>
      </c>
      <c r="AP129" s="34" t="s">
        <v>70</v>
      </c>
      <c r="AQ129" s="34" t="s">
        <v>70</v>
      </c>
      <c r="AR129" s="34" t="s">
        <v>70</v>
      </c>
      <c r="AS129" s="34" t="s">
        <v>70</v>
      </c>
      <c r="AT129" s="34"/>
      <c r="AU129" s="34"/>
      <c r="AV129" s="34" t="s">
        <v>70</v>
      </c>
      <c r="AW129" s="34" t="s">
        <v>70</v>
      </c>
      <c r="AX129" s="34" t="s">
        <v>133</v>
      </c>
      <c r="AY129" s="34" t="s">
        <v>4292</v>
      </c>
      <c r="AZ129" s="34" t="s">
        <v>64</v>
      </c>
      <c r="BA129" s="34" t="s">
        <v>65</v>
      </c>
      <c r="BB129" s="35">
        <v>2036</v>
      </c>
      <c r="BC129" s="34" t="s">
        <v>66</v>
      </c>
    </row>
    <row r="130" spans="1:55" x14ac:dyDescent="0.25">
      <c r="A130" s="34" t="s">
        <v>445</v>
      </c>
      <c r="B130" s="35">
        <v>66891</v>
      </c>
      <c r="C130" s="34">
        <v>100</v>
      </c>
      <c r="D130" s="34" t="s">
        <v>449</v>
      </c>
      <c r="E130" s="34" t="s">
        <v>450</v>
      </c>
      <c r="F130" s="34" t="s">
        <v>430</v>
      </c>
      <c r="G130" s="34" t="s">
        <v>173</v>
      </c>
      <c r="H130" s="34" t="s">
        <v>144</v>
      </c>
      <c r="I130" s="34" t="s">
        <v>428</v>
      </c>
      <c r="J130" s="36">
        <v>42928</v>
      </c>
      <c r="K130" s="36"/>
      <c r="L130" s="34" t="s">
        <v>61</v>
      </c>
      <c r="M130" s="36"/>
      <c r="N130" s="34" t="b">
        <v>0</v>
      </c>
      <c r="O130" s="36"/>
      <c r="P130" s="34" t="b">
        <v>1</v>
      </c>
      <c r="Q130" s="36"/>
      <c r="R130" s="34" t="b">
        <v>0</v>
      </c>
      <c r="S130" s="34" t="b">
        <v>0</v>
      </c>
      <c r="T130" s="34" t="s">
        <v>70</v>
      </c>
      <c r="U130" s="34"/>
      <c r="V130" s="34" t="b">
        <v>0</v>
      </c>
      <c r="W130" s="36"/>
      <c r="X130" s="34" t="s">
        <v>70</v>
      </c>
      <c r="Y130" s="34"/>
      <c r="Z130" s="34"/>
      <c r="AA130" s="34" t="b">
        <v>0</v>
      </c>
      <c r="AB130" s="34"/>
      <c r="AC130" s="34" t="b">
        <v>0</v>
      </c>
      <c r="AD130" s="36"/>
      <c r="AE130" s="34" t="b">
        <v>0</v>
      </c>
      <c r="AF130" s="34" t="b">
        <v>0</v>
      </c>
      <c r="AG130" s="34" t="s">
        <v>70</v>
      </c>
      <c r="AH130" s="34"/>
      <c r="AI130" s="34" t="b">
        <v>0</v>
      </c>
      <c r="AJ130" s="36"/>
      <c r="AK130" s="34" t="s">
        <v>70</v>
      </c>
      <c r="AL130" s="34"/>
      <c r="AM130" s="34" t="b">
        <v>0</v>
      </c>
      <c r="AN130" s="34"/>
      <c r="AO130" s="34" t="s">
        <v>70</v>
      </c>
      <c r="AP130" s="34" t="s">
        <v>70</v>
      </c>
      <c r="AQ130" s="34" t="s">
        <v>70</v>
      </c>
      <c r="AR130" s="34" t="s">
        <v>70</v>
      </c>
      <c r="AS130" s="34" t="s">
        <v>70</v>
      </c>
      <c r="AT130" s="34"/>
      <c r="AU130" s="34"/>
      <c r="AV130" s="34" t="s">
        <v>70</v>
      </c>
      <c r="AW130" s="34" t="s">
        <v>70</v>
      </c>
      <c r="AX130" s="34" t="s">
        <v>133</v>
      </c>
      <c r="AY130" s="34" t="s">
        <v>4292</v>
      </c>
      <c r="AZ130" s="34" t="s">
        <v>64</v>
      </c>
      <c r="BA130" s="34" t="s">
        <v>65</v>
      </c>
      <c r="BB130" s="35">
        <v>2032</v>
      </c>
      <c r="BC130" s="34" t="s">
        <v>66</v>
      </c>
    </row>
    <row r="131" spans="1:55" x14ac:dyDescent="0.25">
      <c r="A131" s="34" t="s">
        <v>445</v>
      </c>
      <c r="B131" s="35">
        <v>66744</v>
      </c>
      <c r="C131" s="34">
        <v>100</v>
      </c>
      <c r="D131" s="34" t="s">
        <v>446</v>
      </c>
      <c r="E131" s="34" t="s">
        <v>447</v>
      </c>
      <c r="F131" s="34" t="s">
        <v>448</v>
      </c>
      <c r="G131" s="34" t="s">
        <v>434</v>
      </c>
      <c r="H131" s="34" t="s">
        <v>144</v>
      </c>
      <c r="I131" s="34" t="s">
        <v>273</v>
      </c>
      <c r="J131" s="36">
        <v>43280</v>
      </c>
      <c r="K131" s="36"/>
      <c r="L131" s="34" t="s">
        <v>61</v>
      </c>
      <c r="M131" s="36"/>
      <c r="N131" s="34" t="b">
        <v>0</v>
      </c>
      <c r="O131" s="36"/>
      <c r="P131" s="34" t="b">
        <v>1</v>
      </c>
      <c r="Q131" s="36"/>
      <c r="R131" s="34" t="b">
        <v>1</v>
      </c>
      <c r="S131" s="34" t="b">
        <v>0</v>
      </c>
      <c r="T131" s="34" t="s">
        <v>70</v>
      </c>
      <c r="U131" s="34"/>
      <c r="V131" s="34" t="b">
        <v>0</v>
      </c>
      <c r="W131" s="36"/>
      <c r="X131" s="34" t="s">
        <v>70</v>
      </c>
      <c r="Y131" s="34"/>
      <c r="Z131" s="34"/>
      <c r="AA131" s="34" t="b">
        <v>0</v>
      </c>
      <c r="AB131" s="34"/>
      <c r="AC131" s="34" t="b">
        <v>0</v>
      </c>
      <c r="AD131" s="36"/>
      <c r="AE131" s="34" t="b">
        <v>1</v>
      </c>
      <c r="AF131" s="34" t="b">
        <v>1</v>
      </c>
      <c r="AG131" s="34" t="s">
        <v>70</v>
      </c>
      <c r="AH131" s="34"/>
      <c r="AI131" s="34" t="b">
        <v>0</v>
      </c>
      <c r="AJ131" s="36"/>
      <c r="AK131" s="34" t="s">
        <v>70</v>
      </c>
      <c r="AL131" s="34"/>
      <c r="AM131" s="34" t="b">
        <v>0</v>
      </c>
      <c r="AN131" s="34"/>
      <c r="AO131" s="34" t="s">
        <v>70</v>
      </c>
      <c r="AP131" s="34" t="s">
        <v>70</v>
      </c>
      <c r="AQ131" s="34" t="s">
        <v>70</v>
      </c>
      <c r="AR131" s="34" t="s">
        <v>70</v>
      </c>
      <c r="AS131" s="34" t="s">
        <v>70</v>
      </c>
      <c r="AT131" s="34"/>
      <c r="AU131" s="34"/>
      <c r="AV131" s="34" t="s">
        <v>70</v>
      </c>
      <c r="AW131" s="34" t="s">
        <v>70</v>
      </c>
      <c r="AX131" s="34" t="s">
        <v>133</v>
      </c>
      <c r="AY131" s="34" t="s">
        <v>4292</v>
      </c>
      <c r="AZ131" s="34" t="s">
        <v>64</v>
      </c>
      <c r="BA131" s="34" t="s">
        <v>65</v>
      </c>
      <c r="BB131" s="35">
        <v>2036</v>
      </c>
      <c r="BC131" s="34" t="s">
        <v>66</v>
      </c>
    </row>
    <row r="132" spans="1:55" x14ac:dyDescent="0.25">
      <c r="A132" s="34" t="s">
        <v>445</v>
      </c>
      <c r="B132" s="35">
        <v>67221</v>
      </c>
      <c r="C132" s="34">
        <v>100</v>
      </c>
      <c r="D132" s="34" t="s">
        <v>451</v>
      </c>
      <c r="E132" s="34" t="s">
        <v>452</v>
      </c>
      <c r="F132" s="34" t="s">
        <v>453</v>
      </c>
      <c r="G132" s="34" t="s">
        <v>3986</v>
      </c>
      <c r="H132" s="34" t="s">
        <v>144</v>
      </c>
      <c r="I132" s="34" t="s">
        <v>133</v>
      </c>
      <c r="J132" s="36">
        <v>42635</v>
      </c>
      <c r="K132" s="36"/>
      <c r="L132" s="34" t="s">
        <v>61</v>
      </c>
      <c r="M132" s="36"/>
      <c r="N132" s="34" t="b">
        <v>0</v>
      </c>
      <c r="O132" s="36"/>
      <c r="P132" s="34" t="b">
        <v>1</v>
      </c>
      <c r="Q132" s="36"/>
      <c r="R132" s="34" t="b">
        <v>0</v>
      </c>
      <c r="S132" s="34" t="b">
        <v>0</v>
      </c>
      <c r="T132" s="34" t="s">
        <v>70</v>
      </c>
      <c r="U132" s="34"/>
      <c r="V132" s="34" t="b">
        <v>0</v>
      </c>
      <c r="W132" s="36"/>
      <c r="X132" s="34" t="s">
        <v>70</v>
      </c>
      <c r="Y132" s="34"/>
      <c r="Z132" s="34"/>
      <c r="AA132" s="34" t="b">
        <v>0</v>
      </c>
      <c r="AB132" s="34"/>
      <c r="AC132" s="34" t="b">
        <v>0</v>
      </c>
      <c r="AD132" s="36"/>
      <c r="AE132" s="34" t="b">
        <v>0</v>
      </c>
      <c r="AF132" s="34" t="b">
        <v>0</v>
      </c>
      <c r="AG132" s="34" t="s">
        <v>70</v>
      </c>
      <c r="AH132" s="34"/>
      <c r="AI132" s="34" t="b">
        <v>0</v>
      </c>
      <c r="AJ132" s="36"/>
      <c r="AK132" s="34" t="s">
        <v>70</v>
      </c>
      <c r="AL132" s="34"/>
      <c r="AM132" s="34" t="b">
        <v>0</v>
      </c>
      <c r="AN132" s="34"/>
      <c r="AO132" s="34" t="s">
        <v>70</v>
      </c>
      <c r="AP132" s="34" t="s">
        <v>70</v>
      </c>
      <c r="AQ132" s="34" t="s">
        <v>70</v>
      </c>
      <c r="AR132" s="34" t="s">
        <v>70</v>
      </c>
      <c r="AS132" s="34" t="s">
        <v>70</v>
      </c>
      <c r="AT132" s="34"/>
      <c r="AU132" s="34"/>
      <c r="AV132" s="34" t="s">
        <v>70</v>
      </c>
      <c r="AW132" s="34" t="s">
        <v>70</v>
      </c>
      <c r="AX132" s="34" t="s">
        <v>133</v>
      </c>
      <c r="AY132" s="34" t="s">
        <v>4292</v>
      </c>
      <c r="AZ132" s="34" t="s">
        <v>64</v>
      </c>
      <c r="BA132" s="34" t="s">
        <v>65</v>
      </c>
      <c r="BB132" s="35">
        <v>2033</v>
      </c>
      <c r="BC132" s="34" t="s">
        <v>66</v>
      </c>
    </row>
    <row r="133" spans="1:55" x14ac:dyDescent="0.25">
      <c r="A133" s="34" t="s">
        <v>479</v>
      </c>
      <c r="B133" s="35">
        <v>62457</v>
      </c>
      <c r="C133" s="34">
        <v>100</v>
      </c>
      <c r="D133" s="34" t="s">
        <v>4270</v>
      </c>
      <c r="E133" s="34" t="s">
        <v>488</v>
      </c>
      <c r="F133" s="34" t="s">
        <v>473</v>
      </c>
      <c r="G133" s="34" t="s">
        <v>467</v>
      </c>
      <c r="H133" s="34" t="s">
        <v>59</v>
      </c>
      <c r="I133" s="34" t="s">
        <v>3499</v>
      </c>
      <c r="J133" s="36">
        <v>38818</v>
      </c>
      <c r="K133" s="36">
        <v>45291</v>
      </c>
      <c r="L133" s="34" t="s">
        <v>71</v>
      </c>
      <c r="M133" s="36"/>
      <c r="N133" s="34" t="b">
        <v>0</v>
      </c>
      <c r="O133" s="36"/>
      <c r="P133" s="34" t="b">
        <v>0</v>
      </c>
      <c r="Q133" s="36"/>
      <c r="R133" s="34" t="b">
        <v>0</v>
      </c>
      <c r="S133" s="34" t="b">
        <v>0</v>
      </c>
      <c r="T133" s="34" t="s">
        <v>70</v>
      </c>
      <c r="U133" s="34"/>
      <c r="V133" s="34" t="b">
        <v>0</v>
      </c>
      <c r="W133" s="36">
        <v>32363</v>
      </c>
      <c r="X133" s="34" t="s">
        <v>70</v>
      </c>
      <c r="Y133" s="34"/>
      <c r="Z133" s="34"/>
      <c r="AA133" s="34" t="b">
        <v>0</v>
      </c>
      <c r="AB133" s="34"/>
      <c r="AC133" s="34" t="b">
        <v>0</v>
      </c>
      <c r="AD133" s="36"/>
      <c r="AE133" s="34" t="b">
        <v>1</v>
      </c>
      <c r="AF133" s="34" t="b">
        <v>1</v>
      </c>
      <c r="AG133" s="34" t="s">
        <v>70</v>
      </c>
      <c r="AH133" s="34"/>
      <c r="AI133" s="34" t="b">
        <v>0</v>
      </c>
      <c r="AJ133" s="36"/>
      <c r="AK133" s="34" t="s">
        <v>70</v>
      </c>
      <c r="AL133" s="34"/>
      <c r="AM133" s="34" t="b">
        <v>0</v>
      </c>
      <c r="AN133" s="34"/>
      <c r="AO133" s="34" t="s">
        <v>70</v>
      </c>
      <c r="AP133" s="34" t="s">
        <v>70</v>
      </c>
      <c r="AQ133" s="34" t="s">
        <v>70</v>
      </c>
      <c r="AR133" s="34" t="s">
        <v>70</v>
      </c>
      <c r="AS133" s="34" t="s">
        <v>70</v>
      </c>
      <c r="AT133" s="34"/>
      <c r="AU133" s="34"/>
      <c r="AV133" s="34" t="s">
        <v>70</v>
      </c>
      <c r="AW133" s="34" t="s">
        <v>70</v>
      </c>
      <c r="AX133" s="34" t="s">
        <v>63</v>
      </c>
      <c r="AY133" s="34" t="s">
        <v>4285</v>
      </c>
      <c r="AZ133" s="34" t="s">
        <v>464</v>
      </c>
      <c r="BA133" s="34" t="s">
        <v>465</v>
      </c>
      <c r="BB133" s="35">
        <v>2021</v>
      </c>
      <c r="BC133" s="34" t="s">
        <v>66</v>
      </c>
    </row>
    <row r="134" spans="1:55" x14ac:dyDescent="0.25">
      <c r="A134" s="34" t="s">
        <v>479</v>
      </c>
      <c r="B134" s="35">
        <v>62459</v>
      </c>
      <c r="C134" s="34">
        <v>100</v>
      </c>
      <c r="D134" s="34" t="s">
        <v>489</v>
      </c>
      <c r="E134" s="34" t="s">
        <v>490</v>
      </c>
      <c r="F134" s="34" t="s">
        <v>491</v>
      </c>
      <c r="G134" s="34" t="s">
        <v>3974</v>
      </c>
      <c r="H134" s="34" t="s">
        <v>59</v>
      </c>
      <c r="I134" s="34" t="s">
        <v>422</v>
      </c>
      <c r="J134" s="36">
        <v>39038</v>
      </c>
      <c r="K134" s="36">
        <v>45046</v>
      </c>
      <c r="L134" s="34" t="s">
        <v>71</v>
      </c>
      <c r="M134" s="36"/>
      <c r="N134" s="34" t="b">
        <v>1</v>
      </c>
      <c r="O134" s="36"/>
      <c r="P134" s="34" t="b">
        <v>0</v>
      </c>
      <c r="Q134" s="36"/>
      <c r="R134" s="34" t="b">
        <v>0</v>
      </c>
      <c r="S134" s="34" t="b">
        <v>0</v>
      </c>
      <c r="T134" s="34" t="s">
        <v>70</v>
      </c>
      <c r="U134" s="34"/>
      <c r="V134" s="34" t="b">
        <v>0</v>
      </c>
      <c r="W134" s="36">
        <v>32363</v>
      </c>
      <c r="X134" s="34" t="s">
        <v>70</v>
      </c>
      <c r="Y134" s="34"/>
      <c r="Z134" s="34"/>
      <c r="AA134" s="34" t="b">
        <v>0</v>
      </c>
      <c r="AB134" s="34"/>
      <c r="AC134" s="34" t="b">
        <v>0</v>
      </c>
      <c r="AD134" s="36"/>
      <c r="AE134" s="34" t="b">
        <v>1</v>
      </c>
      <c r="AF134" s="34" t="b">
        <v>1</v>
      </c>
      <c r="AG134" s="34" t="s">
        <v>70</v>
      </c>
      <c r="AH134" s="34"/>
      <c r="AI134" s="34" t="b">
        <v>0</v>
      </c>
      <c r="AJ134" s="36"/>
      <c r="AK134" s="34" t="s">
        <v>70</v>
      </c>
      <c r="AL134" s="34"/>
      <c r="AM134" s="34" t="b">
        <v>0</v>
      </c>
      <c r="AN134" s="34"/>
      <c r="AO134" s="34" t="s">
        <v>70</v>
      </c>
      <c r="AP134" s="34" t="s">
        <v>70</v>
      </c>
      <c r="AQ134" s="34" t="s">
        <v>70</v>
      </c>
      <c r="AR134" s="34" t="s">
        <v>70</v>
      </c>
      <c r="AS134" s="34" t="s">
        <v>70</v>
      </c>
      <c r="AT134" s="34"/>
      <c r="AU134" s="34"/>
      <c r="AV134" s="34" t="s">
        <v>70</v>
      </c>
      <c r="AW134" s="34" t="s">
        <v>70</v>
      </c>
      <c r="AX134" s="34" t="s">
        <v>63</v>
      </c>
      <c r="AY134" s="34" t="s">
        <v>4285</v>
      </c>
      <c r="AZ134" s="34" t="s">
        <v>464</v>
      </c>
      <c r="BA134" s="34" t="s">
        <v>465</v>
      </c>
      <c r="BB134" s="35">
        <v>2022</v>
      </c>
      <c r="BC134" s="34" t="s">
        <v>66</v>
      </c>
    </row>
    <row r="135" spans="1:55" x14ac:dyDescent="0.25">
      <c r="A135" s="34" t="s">
        <v>479</v>
      </c>
      <c r="B135" s="35">
        <v>62410</v>
      </c>
      <c r="C135" s="34">
        <v>100</v>
      </c>
      <c r="D135" s="34" t="s">
        <v>484</v>
      </c>
      <c r="E135" s="34" t="s">
        <v>485</v>
      </c>
      <c r="F135" s="34" t="s">
        <v>130</v>
      </c>
      <c r="G135" s="34" t="s">
        <v>421</v>
      </c>
      <c r="H135" s="34" t="s">
        <v>59</v>
      </c>
      <c r="I135" s="34" t="s">
        <v>132</v>
      </c>
      <c r="J135" s="36">
        <v>38709</v>
      </c>
      <c r="K135" s="36">
        <v>44927</v>
      </c>
      <c r="L135" s="34" t="s">
        <v>71</v>
      </c>
      <c r="M135" s="36"/>
      <c r="N135" s="34" t="b">
        <v>1</v>
      </c>
      <c r="O135" s="36"/>
      <c r="P135" s="34" t="b">
        <v>0</v>
      </c>
      <c r="Q135" s="36"/>
      <c r="R135" s="34" t="b">
        <v>0</v>
      </c>
      <c r="S135" s="34" t="b">
        <v>0</v>
      </c>
      <c r="T135" s="34" t="s">
        <v>70</v>
      </c>
      <c r="U135" s="34"/>
      <c r="V135" s="34" t="b">
        <v>0</v>
      </c>
      <c r="W135" s="36">
        <v>32363</v>
      </c>
      <c r="X135" s="34" t="s">
        <v>70</v>
      </c>
      <c r="Y135" s="34"/>
      <c r="Z135" s="34"/>
      <c r="AA135" s="34" t="b">
        <v>0</v>
      </c>
      <c r="AB135" s="34"/>
      <c r="AC135" s="34" t="b">
        <v>0</v>
      </c>
      <c r="AD135" s="36"/>
      <c r="AE135" s="34" t="b">
        <v>1</v>
      </c>
      <c r="AF135" s="34" t="b">
        <v>1</v>
      </c>
      <c r="AG135" s="34" t="s">
        <v>70</v>
      </c>
      <c r="AH135" s="34"/>
      <c r="AI135" s="34" t="b">
        <v>0</v>
      </c>
      <c r="AJ135" s="36"/>
      <c r="AK135" s="34" t="s">
        <v>70</v>
      </c>
      <c r="AL135" s="34"/>
      <c r="AM135" s="34" t="b">
        <v>0</v>
      </c>
      <c r="AN135" s="34"/>
      <c r="AO135" s="34" t="s">
        <v>70</v>
      </c>
      <c r="AP135" s="34" t="s">
        <v>70</v>
      </c>
      <c r="AQ135" s="34" t="s">
        <v>70</v>
      </c>
      <c r="AR135" s="34" t="s">
        <v>70</v>
      </c>
      <c r="AS135" s="34" t="s">
        <v>70</v>
      </c>
      <c r="AT135" s="34"/>
      <c r="AU135" s="34"/>
      <c r="AV135" s="34" t="s">
        <v>70</v>
      </c>
      <c r="AW135" s="34" t="s">
        <v>70</v>
      </c>
      <c r="AX135" s="34" t="s">
        <v>63</v>
      </c>
      <c r="AY135" s="34" t="s">
        <v>4285</v>
      </c>
      <c r="AZ135" s="34" t="s">
        <v>464</v>
      </c>
      <c r="BA135" s="34" t="s">
        <v>465</v>
      </c>
      <c r="BB135" s="35">
        <v>2022</v>
      </c>
      <c r="BC135" s="34" t="s">
        <v>66</v>
      </c>
    </row>
    <row r="136" spans="1:55" x14ac:dyDescent="0.25">
      <c r="A136" s="34" t="s">
        <v>479</v>
      </c>
      <c r="B136" s="35">
        <v>62422</v>
      </c>
      <c r="C136" s="34">
        <v>100</v>
      </c>
      <c r="D136" s="34" t="s">
        <v>486</v>
      </c>
      <c r="E136" s="34" t="s">
        <v>487</v>
      </c>
      <c r="F136" s="34" t="s">
        <v>306</v>
      </c>
      <c r="G136" s="34" t="s">
        <v>155</v>
      </c>
      <c r="H136" s="34" t="s">
        <v>208</v>
      </c>
      <c r="I136" s="34" t="s">
        <v>670</v>
      </c>
      <c r="J136" s="36">
        <v>39080</v>
      </c>
      <c r="K136" s="36"/>
      <c r="L136" s="34" t="s">
        <v>61</v>
      </c>
      <c r="M136" s="36"/>
      <c r="N136" s="34" t="b">
        <v>0</v>
      </c>
      <c r="O136" s="36"/>
      <c r="P136" s="34" t="b">
        <v>0</v>
      </c>
      <c r="Q136" s="36"/>
      <c r="R136" s="34" t="b">
        <v>1</v>
      </c>
      <c r="S136" s="34" t="b">
        <v>0</v>
      </c>
      <c r="T136" s="34" t="s">
        <v>70</v>
      </c>
      <c r="U136" s="34"/>
      <c r="V136" s="34" t="b">
        <v>0</v>
      </c>
      <c r="W136" s="36"/>
      <c r="X136" s="34" t="s">
        <v>70</v>
      </c>
      <c r="Y136" s="34"/>
      <c r="Z136" s="34"/>
      <c r="AA136" s="34" t="b">
        <v>0</v>
      </c>
      <c r="AB136" s="34"/>
      <c r="AC136" s="34" t="b">
        <v>0</v>
      </c>
      <c r="AD136" s="36"/>
      <c r="AE136" s="34" t="b">
        <v>1</v>
      </c>
      <c r="AF136" s="34" t="b">
        <v>0</v>
      </c>
      <c r="AG136" s="34" t="s">
        <v>70</v>
      </c>
      <c r="AH136" s="34"/>
      <c r="AI136" s="34" t="b">
        <v>0</v>
      </c>
      <c r="AJ136" s="36"/>
      <c r="AK136" s="34" t="s">
        <v>70</v>
      </c>
      <c r="AL136" s="34"/>
      <c r="AM136" s="34" t="b">
        <v>0</v>
      </c>
      <c r="AN136" s="34"/>
      <c r="AO136" s="34" t="s">
        <v>70</v>
      </c>
      <c r="AP136" s="34" t="s">
        <v>70</v>
      </c>
      <c r="AQ136" s="34" t="s">
        <v>70</v>
      </c>
      <c r="AR136" s="34" t="s">
        <v>70</v>
      </c>
      <c r="AS136" s="34" t="s">
        <v>70</v>
      </c>
      <c r="AT136" s="34"/>
      <c r="AU136" s="34"/>
      <c r="AV136" s="34" t="s">
        <v>70</v>
      </c>
      <c r="AW136" s="34" t="s">
        <v>70</v>
      </c>
      <c r="AX136" s="34" t="s">
        <v>63</v>
      </c>
      <c r="AY136" s="34" t="s">
        <v>4285</v>
      </c>
      <c r="AZ136" s="34" t="s">
        <v>64</v>
      </c>
      <c r="BA136" s="34" t="s">
        <v>65</v>
      </c>
      <c r="BB136" s="35">
        <v>2022</v>
      </c>
      <c r="BC136" s="34" t="s">
        <v>66</v>
      </c>
    </row>
    <row r="137" spans="1:55" x14ac:dyDescent="0.25">
      <c r="A137" s="34" t="s">
        <v>492</v>
      </c>
      <c r="B137" s="35">
        <v>63360</v>
      </c>
      <c r="C137" s="34">
        <v>100</v>
      </c>
      <c r="D137" s="34" t="s">
        <v>494</v>
      </c>
      <c r="E137" s="34" t="s">
        <v>495</v>
      </c>
      <c r="F137" s="34" t="s">
        <v>496</v>
      </c>
      <c r="G137" s="34" t="s">
        <v>303</v>
      </c>
      <c r="H137" s="34" t="s">
        <v>208</v>
      </c>
      <c r="I137" s="34" t="s">
        <v>497</v>
      </c>
      <c r="J137" s="36">
        <v>39370</v>
      </c>
      <c r="K137" s="36">
        <v>45291</v>
      </c>
      <c r="L137" s="34" t="s">
        <v>71</v>
      </c>
      <c r="M137" s="36"/>
      <c r="N137" s="34" t="b">
        <v>0</v>
      </c>
      <c r="O137" s="36"/>
      <c r="P137" s="34" t="b">
        <v>0</v>
      </c>
      <c r="Q137" s="36"/>
      <c r="R137" s="34" t="b">
        <v>0</v>
      </c>
      <c r="S137" s="34" t="b">
        <v>0</v>
      </c>
      <c r="T137" s="34" t="s">
        <v>70</v>
      </c>
      <c r="U137" s="34"/>
      <c r="V137" s="34" t="b">
        <v>0</v>
      </c>
      <c r="W137" s="36">
        <v>32363</v>
      </c>
      <c r="X137" s="34" t="s">
        <v>70</v>
      </c>
      <c r="Y137" s="34"/>
      <c r="Z137" s="34"/>
      <c r="AA137" s="34" t="b">
        <v>0</v>
      </c>
      <c r="AB137" s="34"/>
      <c r="AC137" s="34" t="b">
        <v>0</v>
      </c>
      <c r="AD137" s="36"/>
      <c r="AE137" s="34" t="b">
        <v>1</v>
      </c>
      <c r="AF137" s="34" t="b">
        <v>1</v>
      </c>
      <c r="AG137" s="34" t="s">
        <v>70</v>
      </c>
      <c r="AH137" s="34"/>
      <c r="AI137" s="34" t="b">
        <v>0</v>
      </c>
      <c r="AJ137" s="36"/>
      <c r="AK137" s="34" t="s">
        <v>70</v>
      </c>
      <c r="AL137" s="34"/>
      <c r="AM137" s="34" t="b">
        <v>0</v>
      </c>
      <c r="AN137" s="34"/>
      <c r="AO137" s="34" t="s">
        <v>70</v>
      </c>
      <c r="AP137" s="34" t="s">
        <v>70</v>
      </c>
      <c r="AQ137" s="34" t="s">
        <v>70</v>
      </c>
      <c r="AR137" s="34" t="s">
        <v>70</v>
      </c>
      <c r="AS137" s="34" t="s">
        <v>70</v>
      </c>
      <c r="AT137" s="34"/>
      <c r="AU137" s="34"/>
      <c r="AV137" s="34" t="s">
        <v>70</v>
      </c>
      <c r="AW137" s="34" t="s">
        <v>70</v>
      </c>
      <c r="AX137" s="34" t="s">
        <v>63</v>
      </c>
      <c r="AY137" s="34" t="s">
        <v>4296</v>
      </c>
      <c r="AZ137" s="34" t="s">
        <v>464</v>
      </c>
      <c r="BA137" s="34" t="s">
        <v>465</v>
      </c>
      <c r="BB137" s="35">
        <v>2023</v>
      </c>
      <c r="BC137" s="34" t="s">
        <v>185</v>
      </c>
    </row>
    <row r="138" spans="1:55" x14ac:dyDescent="0.25">
      <c r="A138" s="34" t="s">
        <v>498</v>
      </c>
      <c r="B138" s="35">
        <v>67256</v>
      </c>
      <c r="C138" s="34">
        <v>100</v>
      </c>
      <c r="D138" s="34" t="s">
        <v>508</v>
      </c>
      <c r="E138" s="34" t="s">
        <v>509</v>
      </c>
      <c r="F138" s="34" t="s">
        <v>501</v>
      </c>
      <c r="G138" s="34" t="s">
        <v>421</v>
      </c>
      <c r="H138" s="34" t="s">
        <v>59</v>
      </c>
      <c r="I138" s="34" t="s">
        <v>422</v>
      </c>
      <c r="J138" s="36">
        <v>42439</v>
      </c>
      <c r="K138" s="36"/>
      <c r="L138" s="34" t="s">
        <v>61</v>
      </c>
      <c r="M138" s="36"/>
      <c r="N138" s="34" t="b">
        <v>0</v>
      </c>
      <c r="O138" s="36"/>
      <c r="P138" s="34" t="b">
        <v>1</v>
      </c>
      <c r="Q138" s="36"/>
      <c r="R138" s="34" t="b">
        <v>0</v>
      </c>
      <c r="S138" s="34" t="b">
        <v>0</v>
      </c>
      <c r="T138" s="34" t="s">
        <v>70</v>
      </c>
      <c r="U138" s="34"/>
      <c r="V138" s="34" t="b">
        <v>0</v>
      </c>
      <c r="W138" s="36"/>
      <c r="X138" s="34" t="s">
        <v>70</v>
      </c>
      <c r="Y138" s="34"/>
      <c r="Z138" s="34"/>
      <c r="AA138" s="34" t="b">
        <v>0</v>
      </c>
      <c r="AB138" s="34"/>
      <c r="AC138" s="34" t="b">
        <v>0</v>
      </c>
      <c r="AD138" s="36"/>
      <c r="AE138" s="34" t="b">
        <v>1</v>
      </c>
      <c r="AF138" s="34" t="b">
        <v>1</v>
      </c>
      <c r="AG138" s="34" t="s">
        <v>70</v>
      </c>
      <c r="AH138" s="34"/>
      <c r="AI138" s="34" t="b">
        <v>0</v>
      </c>
      <c r="AJ138" s="36"/>
      <c r="AK138" s="34" t="s">
        <v>70</v>
      </c>
      <c r="AL138" s="34"/>
      <c r="AM138" s="34" t="b">
        <v>0</v>
      </c>
      <c r="AN138" s="34"/>
      <c r="AO138" s="34" t="s">
        <v>70</v>
      </c>
      <c r="AP138" s="34" t="s">
        <v>70</v>
      </c>
      <c r="AQ138" s="34" t="s">
        <v>70</v>
      </c>
      <c r="AR138" s="34" t="s">
        <v>70</v>
      </c>
      <c r="AS138" s="34" t="s">
        <v>70</v>
      </c>
      <c r="AT138" s="34"/>
      <c r="AU138" s="34"/>
      <c r="AV138" s="34" t="s">
        <v>70</v>
      </c>
      <c r="AW138" s="34" t="s">
        <v>70</v>
      </c>
      <c r="AX138" s="34" t="s">
        <v>133</v>
      </c>
      <c r="AY138" s="34" t="s">
        <v>4289</v>
      </c>
      <c r="AZ138" s="34" t="s">
        <v>64</v>
      </c>
      <c r="BA138" s="34" t="s">
        <v>65</v>
      </c>
      <c r="BB138" s="35">
        <v>2032</v>
      </c>
      <c r="BC138" s="34" t="s">
        <v>66</v>
      </c>
    </row>
    <row r="139" spans="1:55" x14ac:dyDescent="0.25">
      <c r="A139" s="34" t="s">
        <v>498</v>
      </c>
      <c r="B139" s="35">
        <v>67250</v>
      </c>
      <c r="C139" s="34">
        <v>100</v>
      </c>
      <c r="D139" s="34" t="s">
        <v>505</v>
      </c>
      <c r="E139" s="34" t="s">
        <v>506</v>
      </c>
      <c r="F139" s="34" t="s">
        <v>507</v>
      </c>
      <c r="G139" s="34" t="s">
        <v>155</v>
      </c>
      <c r="H139" s="34" t="s">
        <v>208</v>
      </c>
      <c r="I139" s="34" t="s">
        <v>3510</v>
      </c>
      <c r="J139" s="36">
        <v>42818</v>
      </c>
      <c r="K139" s="36"/>
      <c r="L139" s="34" t="s">
        <v>61</v>
      </c>
      <c r="M139" s="36"/>
      <c r="N139" s="34" t="b">
        <v>0</v>
      </c>
      <c r="O139" s="36"/>
      <c r="P139" s="34" t="b">
        <v>1</v>
      </c>
      <c r="Q139" s="36"/>
      <c r="R139" s="34" t="b">
        <v>1</v>
      </c>
      <c r="S139" s="34" t="b">
        <v>0</v>
      </c>
      <c r="T139" s="34" t="s">
        <v>70</v>
      </c>
      <c r="U139" s="34"/>
      <c r="V139" s="34" t="b">
        <v>0</v>
      </c>
      <c r="W139" s="36"/>
      <c r="X139" s="34" t="s">
        <v>70</v>
      </c>
      <c r="Y139" s="34"/>
      <c r="Z139" s="34"/>
      <c r="AA139" s="34" t="b">
        <v>0</v>
      </c>
      <c r="AB139" s="34"/>
      <c r="AC139" s="34" t="b">
        <v>0</v>
      </c>
      <c r="AD139" s="36"/>
      <c r="AE139" s="34" t="b">
        <v>0</v>
      </c>
      <c r="AF139" s="34" t="b">
        <v>0</v>
      </c>
      <c r="AG139" s="34" t="s">
        <v>70</v>
      </c>
      <c r="AH139" s="34"/>
      <c r="AI139" s="34" t="b">
        <v>0</v>
      </c>
      <c r="AJ139" s="36"/>
      <c r="AK139" s="34" t="s">
        <v>70</v>
      </c>
      <c r="AL139" s="34"/>
      <c r="AM139" s="34" t="b">
        <v>0</v>
      </c>
      <c r="AN139" s="34"/>
      <c r="AO139" s="34" t="s">
        <v>70</v>
      </c>
      <c r="AP139" s="34" t="s">
        <v>70</v>
      </c>
      <c r="AQ139" s="34" t="s">
        <v>70</v>
      </c>
      <c r="AR139" s="34" t="s">
        <v>70</v>
      </c>
      <c r="AS139" s="34" t="s">
        <v>70</v>
      </c>
      <c r="AT139" s="34"/>
      <c r="AU139" s="34"/>
      <c r="AV139" s="34" t="s">
        <v>70</v>
      </c>
      <c r="AW139" s="34" t="s">
        <v>70</v>
      </c>
      <c r="AX139" s="34" t="s">
        <v>133</v>
      </c>
      <c r="AY139" s="34" t="s">
        <v>4289</v>
      </c>
      <c r="AZ139" s="34" t="s">
        <v>64</v>
      </c>
      <c r="BA139" s="34" t="s">
        <v>65</v>
      </c>
      <c r="BB139" s="35">
        <v>2033</v>
      </c>
      <c r="BC139" s="34" t="s">
        <v>66</v>
      </c>
    </row>
    <row r="140" spans="1:55" x14ac:dyDescent="0.25">
      <c r="A140" s="34" t="s">
        <v>498</v>
      </c>
      <c r="B140" s="35">
        <v>67357</v>
      </c>
      <c r="C140" s="34">
        <v>100</v>
      </c>
      <c r="D140" s="34" t="s">
        <v>513</v>
      </c>
      <c r="E140" s="34" t="s">
        <v>514</v>
      </c>
      <c r="F140" s="34" t="s">
        <v>501</v>
      </c>
      <c r="G140" s="34" t="s">
        <v>421</v>
      </c>
      <c r="H140" s="34" t="s">
        <v>59</v>
      </c>
      <c r="I140" s="34" t="s">
        <v>81</v>
      </c>
      <c r="J140" s="36">
        <v>42782</v>
      </c>
      <c r="K140" s="36"/>
      <c r="L140" s="34" t="s">
        <v>61</v>
      </c>
      <c r="M140" s="36"/>
      <c r="N140" s="34" t="b">
        <v>0</v>
      </c>
      <c r="O140" s="36"/>
      <c r="P140" s="34" t="b">
        <v>1</v>
      </c>
      <c r="Q140" s="36"/>
      <c r="R140" s="34" t="b">
        <v>0</v>
      </c>
      <c r="S140" s="34" t="b">
        <v>0</v>
      </c>
      <c r="T140" s="34" t="s">
        <v>70</v>
      </c>
      <c r="U140" s="34"/>
      <c r="V140" s="34" t="b">
        <v>0</v>
      </c>
      <c r="W140" s="36"/>
      <c r="X140" s="34" t="s">
        <v>70</v>
      </c>
      <c r="Y140" s="34"/>
      <c r="Z140" s="34"/>
      <c r="AA140" s="34" t="b">
        <v>0</v>
      </c>
      <c r="AB140" s="34"/>
      <c r="AC140" s="34" t="b">
        <v>0</v>
      </c>
      <c r="AD140" s="36"/>
      <c r="AE140" s="34" t="b">
        <v>0</v>
      </c>
      <c r="AF140" s="34" t="b">
        <v>0</v>
      </c>
      <c r="AG140" s="34" t="s">
        <v>70</v>
      </c>
      <c r="AH140" s="34"/>
      <c r="AI140" s="34" t="b">
        <v>0</v>
      </c>
      <c r="AJ140" s="36"/>
      <c r="AK140" s="34" t="s">
        <v>70</v>
      </c>
      <c r="AL140" s="34"/>
      <c r="AM140" s="34" t="b">
        <v>0</v>
      </c>
      <c r="AN140" s="34"/>
      <c r="AO140" s="34" t="s">
        <v>70</v>
      </c>
      <c r="AP140" s="34" t="s">
        <v>70</v>
      </c>
      <c r="AQ140" s="34" t="s">
        <v>70</v>
      </c>
      <c r="AR140" s="34" t="s">
        <v>70</v>
      </c>
      <c r="AS140" s="34" t="s">
        <v>70</v>
      </c>
      <c r="AT140" s="34"/>
      <c r="AU140" s="34"/>
      <c r="AV140" s="34" t="s">
        <v>70</v>
      </c>
      <c r="AW140" s="34" t="s">
        <v>70</v>
      </c>
      <c r="AX140" s="34" t="s">
        <v>133</v>
      </c>
      <c r="AY140" s="34" t="s">
        <v>4289</v>
      </c>
      <c r="AZ140" s="34" t="s">
        <v>64</v>
      </c>
      <c r="BA140" s="34" t="s">
        <v>65</v>
      </c>
      <c r="BB140" s="35">
        <v>2033</v>
      </c>
      <c r="BC140" s="34" t="s">
        <v>119</v>
      </c>
    </row>
    <row r="141" spans="1:55" x14ac:dyDescent="0.25">
      <c r="A141" s="34" t="s">
        <v>498</v>
      </c>
      <c r="B141" s="35">
        <v>66375</v>
      </c>
      <c r="C141" s="34">
        <v>100</v>
      </c>
      <c r="D141" s="34" t="s">
        <v>499</v>
      </c>
      <c r="E141" s="34" t="s">
        <v>500</v>
      </c>
      <c r="F141" s="34" t="s">
        <v>501</v>
      </c>
      <c r="G141" s="34" t="s">
        <v>421</v>
      </c>
      <c r="H141" s="34" t="s">
        <v>59</v>
      </c>
      <c r="I141" s="34" t="s">
        <v>422</v>
      </c>
      <c r="J141" s="36">
        <v>42439</v>
      </c>
      <c r="K141" s="36"/>
      <c r="L141" s="34" t="s">
        <v>61</v>
      </c>
      <c r="M141" s="36"/>
      <c r="N141" s="34" t="b">
        <v>0</v>
      </c>
      <c r="O141" s="36"/>
      <c r="P141" s="34" t="b">
        <v>1</v>
      </c>
      <c r="Q141" s="36"/>
      <c r="R141" s="34" t="b">
        <v>0</v>
      </c>
      <c r="S141" s="34" t="b">
        <v>0</v>
      </c>
      <c r="T141" s="34" t="s">
        <v>70</v>
      </c>
      <c r="U141" s="34"/>
      <c r="V141" s="34" t="b">
        <v>0</v>
      </c>
      <c r="W141" s="36"/>
      <c r="X141" s="34" t="s">
        <v>70</v>
      </c>
      <c r="Y141" s="34"/>
      <c r="Z141" s="34"/>
      <c r="AA141" s="34" t="b">
        <v>0</v>
      </c>
      <c r="AB141" s="34"/>
      <c r="AC141" s="34" t="b">
        <v>0</v>
      </c>
      <c r="AD141" s="36"/>
      <c r="AE141" s="34" t="b">
        <v>1</v>
      </c>
      <c r="AF141" s="34" t="b">
        <v>1</v>
      </c>
      <c r="AG141" s="34" t="s">
        <v>70</v>
      </c>
      <c r="AH141" s="34"/>
      <c r="AI141" s="34" t="b">
        <v>0</v>
      </c>
      <c r="AJ141" s="36"/>
      <c r="AK141" s="34" t="s">
        <v>70</v>
      </c>
      <c r="AL141" s="34"/>
      <c r="AM141" s="34" t="b">
        <v>0</v>
      </c>
      <c r="AN141" s="34"/>
      <c r="AO141" s="34" t="s">
        <v>70</v>
      </c>
      <c r="AP141" s="34" t="s">
        <v>70</v>
      </c>
      <c r="AQ141" s="34" t="s">
        <v>70</v>
      </c>
      <c r="AR141" s="34" t="s">
        <v>70</v>
      </c>
      <c r="AS141" s="34" t="s">
        <v>70</v>
      </c>
      <c r="AT141" s="34"/>
      <c r="AU141" s="34"/>
      <c r="AV141" s="34" t="s">
        <v>70</v>
      </c>
      <c r="AW141" s="34" t="s">
        <v>70</v>
      </c>
      <c r="AX141" s="34" t="s">
        <v>133</v>
      </c>
      <c r="AY141" s="34" t="s">
        <v>4289</v>
      </c>
      <c r="AZ141" s="34" t="s">
        <v>64</v>
      </c>
      <c r="BA141" s="34" t="s">
        <v>65</v>
      </c>
      <c r="BB141" s="35">
        <v>2032</v>
      </c>
      <c r="BC141" s="34" t="s">
        <v>66</v>
      </c>
    </row>
    <row r="142" spans="1:55" x14ac:dyDescent="0.25">
      <c r="A142" s="34" t="s">
        <v>498</v>
      </c>
      <c r="B142" s="35">
        <v>67268</v>
      </c>
      <c r="C142" s="34">
        <v>100</v>
      </c>
      <c r="D142" s="34" t="s">
        <v>510</v>
      </c>
      <c r="E142" s="34" t="s">
        <v>511</v>
      </c>
      <c r="F142" s="34" t="s">
        <v>512</v>
      </c>
      <c r="G142" s="34" t="s">
        <v>234</v>
      </c>
      <c r="H142" s="34" t="s">
        <v>144</v>
      </c>
      <c r="I142" s="34" t="s">
        <v>3547</v>
      </c>
      <c r="J142" s="36">
        <v>42793</v>
      </c>
      <c r="K142" s="36"/>
      <c r="L142" s="34" t="s">
        <v>61</v>
      </c>
      <c r="M142" s="36"/>
      <c r="N142" s="34" t="b">
        <v>0</v>
      </c>
      <c r="O142" s="36"/>
      <c r="P142" s="34" t="b">
        <v>1</v>
      </c>
      <c r="Q142" s="36"/>
      <c r="R142" s="34" t="b">
        <v>0</v>
      </c>
      <c r="S142" s="34" t="b">
        <v>0</v>
      </c>
      <c r="T142" s="34" t="s">
        <v>70</v>
      </c>
      <c r="U142" s="34"/>
      <c r="V142" s="34" t="b">
        <v>0</v>
      </c>
      <c r="W142" s="36"/>
      <c r="X142" s="34" t="s">
        <v>70</v>
      </c>
      <c r="Y142" s="34"/>
      <c r="Z142" s="34"/>
      <c r="AA142" s="34" t="b">
        <v>0</v>
      </c>
      <c r="AB142" s="34"/>
      <c r="AC142" s="34" t="b">
        <v>0</v>
      </c>
      <c r="AD142" s="36"/>
      <c r="AE142" s="34" t="b">
        <v>0</v>
      </c>
      <c r="AF142" s="34" t="b">
        <v>0</v>
      </c>
      <c r="AG142" s="34" t="s">
        <v>70</v>
      </c>
      <c r="AH142" s="34"/>
      <c r="AI142" s="34" t="b">
        <v>0</v>
      </c>
      <c r="AJ142" s="36"/>
      <c r="AK142" s="34" t="s">
        <v>70</v>
      </c>
      <c r="AL142" s="34"/>
      <c r="AM142" s="34" t="b">
        <v>0</v>
      </c>
      <c r="AN142" s="34"/>
      <c r="AO142" s="34" t="s">
        <v>70</v>
      </c>
      <c r="AP142" s="34" t="s">
        <v>70</v>
      </c>
      <c r="AQ142" s="34" t="s">
        <v>70</v>
      </c>
      <c r="AR142" s="34" t="s">
        <v>70</v>
      </c>
      <c r="AS142" s="34" t="s">
        <v>70</v>
      </c>
      <c r="AT142" s="34"/>
      <c r="AU142" s="34"/>
      <c r="AV142" s="34" t="s">
        <v>70</v>
      </c>
      <c r="AW142" s="34" t="s">
        <v>70</v>
      </c>
      <c r="AX142" s="34" t="s">
        <v>133</v>
      </c>
      <c r="AY142" s="34" t="s">
        <v>4289</v>
      </c>
      <c r="AZ142" s="34" t="s">
        <v>64</v>
      </c>
      <c r="BA142" s="34" t="s">
        <v>65</v>
      </c>
      <c r="BB142" s="35">
        <v>2032</v>
      </c>
      <c r="BC142" s="34" t="s">
        <v>103</v>
      </c>
    </row>
    <row r="143" spans="1:55" x14ac:dyDescent="0.25">
      <c r="A143" s="34" t="s">
        <v>498</v>
      </c>
      <c r="B143" s="35">
        <v>67469</v>
      </c>
      <c r="C143" s="34">
        <v>100</v>
      </c>
      <c r="D143" s="34" t="s">
        <v>515</v>
      </c>
      <c r="E143" s="34" t="s">
        <v>516</v>
      </c>
      <c r="F143" s="34" t="s">
        <v>501</v>
      </c>
      <c r="G143" s="34" t="s">
        <v>421</v>
      </c>
      <c r="H143" s="34" t="s">
        <v>59</v>
      </c>
      <c r="I143" s="34" t="s">
        <v>422</v>
      </c>
      <c r="J143" s="36">
        <v>42837</v>
      </c>
      <c r="K143" s="36"/>
      <c r="L143" s="34" t="s">
        <v>61</v>
      </c>
      <c r="M143" s="36"/>
      <c r="N143" s="34" t="b">
        <v>0</v>
      </c>
      <c r="O143" s="36"/>
      <c r="P143" s="34" t="b">
        <v>1</v>
      </c>
      <c r="Q143" s="36"/>
      <c r="R143" s="34" t="b">
        <v>0</v>
      </c>
      <c r="S143" s="34" t="b">
        <v>0</v>
      </c>
      <c r="T143" s="34" t="s">
        <v>70</v>
      </c>
      <c r="U143" s="34"/>
      <c r="V143" s="34" t="b">
        <v>0</v>
      </c>
      <c r="W143" s="36"/>
      <c r="X143" s="34" t="s">
        <v>70</v>
      </c>
      <c r="Y143" s="34"/>
      <c r="Z143" s="34"/>
      <c r="AA143" s="34" t="b">
        <v>0</v>
      </c>
      <c r="AB143" s="34"/>
      <c r="AC143" s="34" t="b">
        <v>0</v>
      </c>
      <c r="AD143" s="36"/>
      <c r="AE143" s="34" t="b">
        <v>1</v>
      </c>
      <c r="AF143" s="34" t="b">
        <v>1</v>
      </c>
      <c r="AG143" s="34" t="s">
        <v>70</v>
      </c>
      <c r="AH143" s="34"/>
      <c r="AI143" s="34" t="b">
        <v>0</v>
      </c>
      <c r="AJ143" s="36"/>
      <c r="AK143" s="34" t="s">
        <v>70</v>
      </c>
      <c r="AL143" s="34"/>
      <c r="AM143" s="34" t="b">
        <v>0</v>
      </c>
      <c r="AN143" s="34"/>
      <c r="AO143" s="34" t="s">
        <v>70</v>
      </c>
      <c r="AP143" s="34" t="s">
        <v>70</v>
      </c>
      <c r="AQ143" s="34" t="s">
        <v>70</v>
      </c>
      <c r="AR143" s="34" t="s">
        <v>70</v>
      </c>
      <c r="AS143" s="34" t="s">
        <v>70</v>
      </c>
      <c r="AT143" s="34"/>
      <c r="AU143" s="34"/>
      <c r="AV143" s="34" t="s">
        <v>70</v>
      </c>
      <c r="AW143" s="34" t="s">
        <v>70</v>
      </c>
      <c r="AX143" s="34" t="s">
        <v>133</v>
      </c>
      <c r="AY143" s="34" t="s">
        <v>4289</v>
      </c>
      <c r="AZ143" s="34" t="s">
        <v>64</v>
      </c>
      <c r="BA143" s="34" t="s">
        <v>65</v>
      </c>
      <c r="BB143" s="35">
        <v>2033</v>
      </c>
      <c r="BC143" s="34" t="s">
        <v>66</v>
      </c>
    </row>
    <row r="144" spans="1:55" x14ac:dyDescent="0.25">
      <c r="A144" s="34" t="s">
        <v>498</v>
      </c>
      <c r="B144" s="35">
        <v>66955</v>
      </c>
      <c r="C144" s="34">
        <v>100</v>
      </c>
      <c r="D144" s="34" t="s">
        <v>502</v>
      </c>
      <c r="E144" s="34" t="s">
        <v>503</v>
      </c>
      <c r="F144" s="34" t="s">
        <v>504</v>
      </c>
      <c r="G144" s="34" t="s">
        <v>3527</v>
      </c>
      <c r="H144" s="34" t="s">
        <v>4287</v>
      </c>
      <c r="I144" s="34" t="s">
        <v>118</v>
      </c>
      <c r="J144" s="36">
        <v>42629</v>
      </c>
      <c r="K144" s="36"/>
      <c r="L144" s="34" t="s">
        <v>61</v>
      </c>
      <c r="M144" s="36">
        <v>45267</v>
      </c>
      <c r="N144" s="34" t="b">
        <v>0</v>
      </c>
      <c r="O144" s="36"/>
      <c r="P144" s="34" t="b">
        <v>1</v>
      </c>
      <c r="Q144" s="36"/>
      <c r="R144" s="34" t="b">
        <v>0</v>
      </c>
      <c r="S144" s="34" t="b">
        <v>0</v>
      </c>
      <c r="T144" s="34" t="s">
        <v>70</v>
      </c>
      <c r="U144" s="34"/>
      <c r="V144" s="34" t="b">
        <v>0</v>
      </c>
      <c r="W144" s="36"/>
      <c r="X144" s="34" t="s">
        <v>70</v>
      </c>
      <c r="Y144" s="34"/>
      <c r="Z144" s="34"/>
      <c r="AA144" s="34" t="b">
        <v>0</v>
      </c>
      <c r="AB144" s="34"/>
      <c r="AC144" s="34" t="b">
        <v>0</v>
      </c>
      <c r="AD144" s="36"/>
      <c r="AE144" s="34" t="b">
        <v>0</v>
      </c>
      <c r="AF144" s="34" t="b">
        <v>0</v>
      </c>
      <c r="AG144" s="34" t="s">
        <v>70</v>
      </c>
      <c r="AH144" s="34"/>
      <c r="AI144" s="34" t="b">
        <v>0</v>
      </c>
      <c r="AJ144" s="36"/>
      <c r="AK144" s="34" t="s">
        <v>70</v>
      </c>
      <c r="AL144" s="34"/>
      <c r="AM144" s="34" t="b">
        <v>0</v>
      </c>
      <c r="AN144" s="34"/>
      <c r="AO144" s="34" t="s">
        <v>70</v>
      </c>
      <c r="AP144" s="34" t="s">
        <v>70</v>
      </c>
      <c r="AQ144" s="34" t="s">
        <v>70</v>
      </c>
      <c r="AR144" s="34" t="s">
        <v>70</v>
      </c>
      <c r="AS144" s="34" t="s">
        <v>70</v>
      </c>
      <c r="AT144" s="34"/>
      <c r="AU144" s="34"/>
      <c r="AV144" s="34" t="s">
        <v>70</v>
      </c>
      <c r="AW144" s="34" t="s">
        <v>70</v>
      </c>
      <c r="AX144" s="34" t="s">
        <v>133</v>
      </c>
      <c r="AY144" s="34" t="s">
        <v>4289</v>
      </c>
      <c r="AZ144" s="34" t="s">
        <v>64</v>
      </c>
      <c r="BA144" s="34" t="s">
        <v>65</v>
      </c>
      <c r="BB144" s="35">
        <v>2031</v>
      </c>
      <c r="BC144" s="34" t="s">
        <v>66</v>
      </c>
    </row>
    <row r="145" spans="1:55" x14ac:dyDescent="0.25">
      <c r="A145" s="34" t="s">
        <v>517</v>
      </c>
      <c r="B145" s="35">
        <v>63906</v>
      </c>
      <c r="C145" s="34">
        <v>100</v>
      </c>
      <c r="D145" s="34" t="s">
        <v>518</v>
      </c>
      <c r="E145" s="34" t="s">
        <v>519</v>
      </c>
      <c r="F145" s="34" t="s">
        <v>520</v>
      </c>
      <c r="G145" s="34" t="s">
        <v>155</v>
      </c>
      <c r="H145" s="34" t="s">
        <v>208</v>
      </c>
      <c r="I145" s="34" t="s">
        <v>156</v>
      </c>
      <c r="J145" s="36">
        <v>40613</v>
      </c>
      <c r="K145" s="36"/>
      <c r="L145" s="34" t="s">
        <v>61</v>
      </c>
      <c r="M145" s="36"/>
      <c r="N145" s="34" t="b">
        <v>0</v>
      </c>
      <c r="O145" s="36"/>
      <c r="P145" s="34" t="b">
        <v>1</v>
      </c>
      <c r="Q145" s="36"/>
      <c r="R145" s="34" t="b">
        <v>0</v>
      </c>
      <c r="S145" s="34" t="b">
        <v>0</v>
      </c>
      <c r="T145" s="34" t="s">
        <v>70</v>
      </c>
      <c r="U145" s="34"/>
      <c r="V145" s="34" t="b">
        <v>0</v>
      </c>
      <c r="W145" s="36"/>
      <c r="X145" s="34" t="s">
        <v>70</v>
      </c>
      <c r="Y145" s="34"/>
      <c r="Z145" s="34"/>
      <c r="AA145" s="34" t="b">
        <v>0</v>
      </c>
      <c r="AB145" s="34"/>
      <c r="AC145" s="34" t="b">
        <v>0</v>
      </c>
      <c r="AD145" s="36"/>
      <c r="AE145" s="34" t="b">
        <v>0</v>
      </c>
      <c r="AF145" s="34" t="b">
        <v>0</v>
      </c>
      <c r="AG145" s="34" t="s">
        <v>70</v>
      </c>
      <c r="AH145" s="34"/>
      <c r="AI145" s="34" t="b">
        <v>0</v>
      </c>
      <c r="AJ145" s="36"/>
      <c r="AK145" s="34" t="s">
        <v>70</v>
      </c>
      <c r="AL145" s="34"/>
      <c r="AM145" s="34" t="b">
        <v>0</v>
      </c>
      <c r="AN145" s="34"/>
      <c r="AO145" s="34" t="s">
        <v>70</v>
      </c>
      <c r="AP145" s="34" t="s">
        <v>70</v>
      </c>
      <c r="AQ145" s="34" t="s">
        <v>70</v>
      </c>
      <c r="AR145" s="34" t="s">
        <v>70</v>
      </c>
      <c r="AS145" s="34" t="s">
        <v>70</v>
      </c>
      <c r="AT145" s="34"/>
      <c r="AU145" s="34"/>
      <c r="AV145" s="34" t="s">
        <v>70</v>
      </c>
      <c r="AW145" s="34" t="s">
        <v>70</v>
      </c>
      <c r="AX145" s="34" t="s">
        <v>133</v>
      </c>
      <c r="AY145" s="34" t="s">
        <v>4285</v>
      </c>
      <c r="AZ145" s="34" t="s">
        <v>64</v>
      </c>
      <c r="BA145" s="34" t="s">
        <v>65</v>
      </c>
      <c r="BB145" s="35">
        <v>2026</v>
      </c>
      <c r="BC145" s="34" t="s">
        <v>66</v>
      </c>
    </row>
    <row r="146" spans="1:55" x14ac:dyDescent="0.25">
      <c r="A146" s="34" t="s">
        <v>517</v>
      </c>
      <c r="B146" s="35">
        <v>65124</v>
      </c>
      <c r="C146" s="34">
        <v>100</v>
      </c>
      <c r="D146" s="34" t="s">
        <v>529</v>
      </c>
      <c r="E146" s="34" t="s">
        <v>530</v>
      </c>
      <c r="F146" s="34" t="s">
        <v>531</v>
      </c>
      <c r="G146" s="34" t="s">
        <v>421</v>
      </c>
      <c r="H146" s="34" t="s">
        <v>59</v>
      </c>
      <c r="I146" s="34" t="s">
        <v>422</v>
      </c>
      <c r="J146" s="36">
        <v>40618</v>
      </c>
      <c r="K146" s="36"/>
      <c r="L146" s="34" t="s">
        <v>61</v>
      </c>
      <c r="M146" s="36"/>
      <c r="N146" s="34" t="b">
        <v>0</v>
      </c>
      <c r="O146" s="36"/>
      <c r="P146" s="34" t="b">
        <v>0</v>
      </c>
      <c r="Q146" s="36"/>
      <c r="R146" s="34" t="b">
        <v>0</v>
      </c>
      <c r="S146" s="34" t="b">
        <v>0</v>
      </c>
      <c r="T146" s="34" t="s">
        <v>70</v>
      </c>
      <c r="U146" s="34"/>
      <c r="V146" s="34" t="b">
        <v>0</v>
      </c>
      <c r="W146" s="36"/>
      <c r="X146" s="34" t="s">
        <v>70</v>
      </c>
      <c r="Y146" s="34"/>
      <c r="Z146" s="34"/>
      <c r="AA146" s="34" t="b">
        <v>0</v>
      </c>
      <c r="AB146" s="34"/>
      <c r="AC146" s="34" t="b">
        <v>0</v>
      </c>
      <c r="AD146" s="36"/>
      <c r="AE146" s="34" t="b">
        <v>1</v>
      </c>
      <c r="AF146" s="34" t="b">
        <v>1</v>
      </c>
      <c r="AG146" s="34" t="s">
        <v>70</v>
      </c>
      <c r="AH146" s="34"/>
      <c r="AI146" s="34" t="b">
        <v>0</v>
      </c>
      <c r="AJ146" s="36"/>
      <c r="AK146" s="34" t="s">
        <v>70</v>
      </c>
      <c r="AL146" s="34"/>
      <c r="AM146" s="34" t="b">
        <v>0</v>
      </c>
      <c r="AN146" s="34"/>
      <c r="AO146" s="34" t="s">
        <v>70</v>
      </c>
      <c r="AP146" s="34" t="s">
        <v>70</v>
      </c>
      <c r="AQ146" s="34" t="s">
        <v>70</v>
      </c>
      <c r="AR146" s="34" t="s">
        <v>70</v>
      </c>
      <c r="AS146" s="34" t="s">
        <v>70</v>
      </c>
      <c r="AT146" s="34"/>
      <c r="AU146" s="34"/>
      <c r="AV146" s="34" t="s">
        <v>70</v>
      </c>
      <c r="AW146" s="34" t="s">
        <v>70</v>
      </c>
      <c r="AX146" s="34" t="s">
        <v>133</v>
      </c>
      <c r="AY146" s="34" t="s">
        <v>4285</v>
      </c>
      <c r="AZ146" s="34" t="s">
        <v>64</v>
      </c>
      <c r="BA146" s="34" t="s">
        <v>65</v>
      </c>
      <c r="BB146" s="35">
        <v>2027</v>
      </c>
      <c r="BC146" s="34" t="s">
        <v>66</v>
      </c>
    </row>
    <row r="147" spans="1:55" x14ac:dyDescent="0.25">
      <c r="A147" s="34" t="s">
        <v>517</v>
      </c>
      <c r="B147" s="35">
        <v>65291</v>
      </c>
      <c r="C147" s="34">
        <v>100</v>
      </c>
      <c r="D147" s="34" t="s">
        <v>537</v>
      </c>
      <c r="E147" s="34" t="s">
        <v>538</v>
      </c>
      <c r="F147" s="34" t="s">
        <v>539</v>
      </c>
      <c r="G147" s="34" t="s">
        <v>4109</v>
      </c>
      <c r="H147" s="34" t="s">
        <v>4287</v>
      </c>
      <c r="I147" s="34" t="s">
        <v>757</v>
      </c>
      <c r="J147" s="36">
        <v>40756</v>
      </c>
      <c r="K147" s="36"/>
      <c r="L147" s="34" t="s">
        <v>61</v>
      </c>
      <c r="M147" s="36"/>
      <c r="N147" s="34" t="b">
        <v>0</v>
      </c>
      <c r="O147" s="36"/>
      <c r="P147" s="34" t="b">
        <v>1</v>
      </c>
      <c r="Q147" s="36"/>
      <c r="R147" s="34" t="b">
        <v>1</v>
      </c>
      <c r="S147" s="34" t="b">
        <v>0</v>
      </c>
      <c r="T147" s="34" t="s">
        <v>70</v>
      </c>
      <c r="U147" s="34"/>
      <c r="V147" s="34" t="b">
        <v>0</v>
      </c>
      <c r="W147" s="36"/>
      <c r="X147" s="34" t="s">
        <v>70</v>
      </c>
      <c r="Y147" s="34"/>
      <c r="Z147" s="34"/>
      <c r="AA147" s="34" t="b">
        <v>0</v>
      </c>
      <c r="AB147" s="34"/>
      <c r="AC147" s="34" t="b">
        <v>0</v>
      </c>
      <c r="AD147" s="36"/>
      <c r="AE147" s="34" t="b">
        <v>1</v>
      </c>
      <c r="AF147" s="34" t="b">
        <v>1</v>
      </c>
      <c r="AG147" s="34" t="s">
        <v>70</v>
      </c>
      <c r="AH147" s="34"/>
      <c r="AI147" s="34" t="b">
        <v>0</v>
      </c>
      <c r="AJ147" s="36"/>
      <c r="AK147" s="34" t="s">
        <v>70</v>
      </c>
      <c r="AL147" s="34"/>
      <c r="AM147" s="34" t="b">
        <v>0</v>
      </c>
      <c r="AN147" s="34"/>
      <c r="AO147" s="34" t="s">
        <v>70</v>
      </c>
      <c r="AP147" s="34" t="s">
        <v>70</v>
      </c>
      <c r="AQ147" s="34" t="s">
        <v>70</v>
      </c>
      <c r="AR147" s="34" t="s">
        <v>70</v>
      </c>
      <c r="AS147" s="34" t="s">
        <v>70</v>
      </c>
      <c r="AT147" s="34"/>
      <c r="AU147" s="34"/>
      <c r="AV147" s="34" t="s">
        <v>70</v>
      </c>
      <c r="AW147" s="34" t="s">
        <v>70</v>
      </c>
      <c r="AX147" s="34" t="s">
        <v>133</v>
      </c>
      <c r="AY147" s="34" t="s">
        <v>4285</v>
      </c>
      <c r="AZ147" s="34" t="s">
        <v>64</v>
      </c>
      <c r="BA147" s="34" t="s">
        <v>65</v>
      </c>
      <c r="BB147" s="35">
        <v>2028</v>
      </c>
      <c r="BC147" s="34" t="s">
        <v>66</v>
      </c>
    </row>
    <row r="148" spans="1:55" x14ac:dyDescent="0.25">
      <c r="A148" s="34" t="s">
        <v>517</v>
      </c>
      <c r="B148" s="35">
        <v>65511</v>
      </c>
      <c r="C148" s="34">
        <v>100</v>
      </c>
      <c r="D148" s="34" t="s">
        <v>545</v>
      </c>
      <c r="E148" s="34" t="s">
        <v>546</v>
      </c>
      <c r="F148" s="34" t="s">
        <v>149</v>
      </c>
      <c r="G148" s="34" t="s">
        <v>3527</v>
      </c>
      <c r="H148" s="34" t="s">
        <v>4287</v>
      </c>
      <c r="I148" s="34" t="s">
        <v>70</v>
      </c>
      <c r="J148" s="36">
        <v>40878</v>
      </c>
      <c r="K148" s="36"/>
      <c r="L148" s="34" t="s">
        <v>61</v>
      </c>
      <c r="M148" s="36"/>
      <c r="N148" s="34" t="b">
        <v>0</v>
      </c>
      <c r="O148" s="36"/>
      <c r="P148" s="34" t="b">
        <v>1</v>
      </c>
      <c r="Q148" s="36"/>
      <c r="R148" s="34" t="b">
        <v>0</v>
      </c>
      <c r="S148" s="34" t="b">
        <v>0</v>
      </c>
      <c r="T148" s="34" t="s">
        <v>70</v>
      </c>
      <c r="U148" s="34"/>
      <c r="V148" s="34" t="b">
        <v>0</v>
      </c>
      <c r="W148" s="36"/>
      <c r="X148" s="34" t="s">
        <v>70</v>
      </c>
      <c r="Y148" s="34"/>
      <c r="Z148" s="34"/>
      <c r="AA148" s="34" t="b">
        <v>0</v>
      </c>
      <c r="AB148" s="34"/>
      <c r="AC148" s="34" t="b">
        <v>0</v>
      </c>
      <c r="AD148" s="36"/>
      <c r="AE148" s="34" t="b">
        <v>0</v>
      </c>
      <c r="AF148" s="34" t="b">
        <v>0</v>
      </c>
      <c r="AG148" s="34" t="s">
        <v>70</v>
      </c>
      <c r="AH148" s="34"/>
      <c r="AI148" s="34" t="b">
        <v>0</v>
      </c>
      <c r="AJ148" s="36"/>
      <c r="AK148" s="34" t="s">
        <v>70</v>
      </c>
      <c r="AL148" s="34"/>
      <c r="AM148" s="34" t="b">
        <v>0</v>
      </c>
      <c r="AN148" s="34"/>
      <c r="AO148" s="34" t="s">
        <v>70</v>
      </c>
      <c r="AP148" s="34" t="s">
        <v>70</v>
      </c>
      <c r="AQ148" s="34" t="s">
        <v>70</v>
      </c>
      <c r="AR148" s="34" t="s">
        <v>70</v>
      </c>
      <c r="AS148" s="34" t="s">
        <v>70</v>
      </c>
      <c r="AT148" s="34"/>
      <c r="AU148" s="34"/>
      <c r="AV148" s="34" t="s">
        <v>151</v>
      </c>
      <c r="AW148" s="34" t="s">
        <v>133</v>
      </c>
      <c r="AX148" s="34" t="s">
        <v>133</v>
      </c>
      <c r="AY148" s="34" t="s">
        <v>4285</v>
      </c>
      <c r="AZ148" s="34" t="s">
        <v>64</v>
      </c>
      <c r="BA148" s="34" t="s">
        <v>65</v>
      </c>
      <c r="BB148" s="35">
        <v>2027</v>
      </c>
      <c r="BC148" s="34" t="s">
        <v>66</v>
      </c>
    </row>
    <row r="149" spans="1:55" x14ac:dyDescent="0.25">
      <c r="A149" s="34" t="s">
        <v>517</v>
      </c>
      <c r="B149" s="35">
        <v>64218</v>
      </c>
      <c r="C149" s="34">
        <v>100</v>
      </c>
      <c r="D149" s="34" t="s">
        <v>524</v>
      </c>
      <c r="E149" s="34" t="s">
        <v>525</v>
      </c>
      <c r="F149" s="34" t="s">
        <v>526</v>
      </c>
      <c r="G149" s="34" t="s">
        <v>421</v>
      </c>
      <c r="H149" s="34" t="s">
        <v>59</v>
      </c>
      <c r="I149" s="34" t="s">
        <v>422</v>
      </c>
      <c r="J149" s="36">
        <v>40886</v>
      </c>
      <c r="K149" s="36"/>
      <c r="L149" s="34" t="s">
        <v>61</v>
      </c>
      <c r="M149" s="36"/>
      <c r="N149" s="34" t="b">
        <v>0</v>
      </c>
      <c r="O149" s="36"/>
      <c r="P149" s="34" t="b">
        <v>1</v>
      </c>
      <c r="Q149" s="36"/>
      <c r="R149" s="34" t="b">
        <v>1</v>
      </c>
      <c r="S149" s="34" t="b">
        <v>0</v>
      </c>
      <c r="T149" s="34" t="s">
        <v>70</v>
      </c>
      <c r="U149" s="34"/>
      <c r="V149" s="34" t="b">
        <v>0</v>
      </c>
      <c r="W149" s="36"/>
      <c r="X149" s="34" t="s">
        <v>70</v>
      </c>
      <c r="Y149" s="34"/>
      <c r="Z149" s="34"/>
      <c r="AA149" s="34" t="b">
        <v>0</v>
      </c>
      <c r="AB149" s="34"/>
      <c r="AC149" s="34" t="b">
        <v>0</v>
      </c>
      <c r="AD149" s="36"/>
      <c r="AE149" s="34" t="b">
        <v>1</v>
      </c>
      <c r="AF149" s="34" t="b">
        <v>1</v>
      </c>
      <c r="AG149" s="34" t="s">
        <v>70</v>
      </c>
      <c r="AH149" s="34"/>
      <c r="AI149" s="34" t="b">
        <v>0</v>
      </c>
      <c r="AJ149" s="36"/>
      <c r="AK149" s="34" t="s">
        <v>70</v>
      </c>
      <c r="AL149" s="34"/>
      <c r="AM149" s="34" t="b">
        <v>0</v>
      </c>
      <c r="AN149" s="34"/>
      <c r="AO149" s="34" t="s">
        <v>70</v>
      </c>
      <c r="AP149" s="34" t="s">
        <v>70</v>
      </c>
      <c r="AQ149" s="34" t="s">
        <v>70</v>
      </c>
      <c r="AR149" s="34" t="s">
        <v>70</v>
      </c>
      <c r="AS149" s="34" t="s">
        <v>70</v>
      </c>
      <c r="AT149" s="34"/>
      <c r="AU149" s="34"/>
      <c r="AV149" s="34" t="s">
        <v>70</v>
      </c>
      <c r="AW149" s="34" t="s">
        <v>70</v>
      </c>
      <c r="AX149" s="34" t="s">
        <v>133</v>
      </c>
      <c r="AY149" s="34" t="s">
        <v>4285</v>
      </c>
      <c r="AZ149" s="34" t="s">
        <v>64</v>
      </c>
      <c r="BA149" s="34" t="s">
        <v>65</v>
      </c>
      <c r="BB149" s="35">
        <v>2028</v>
      </c>
      <c r="BC149" s="34" t="s">
        <v>185</v>
      </c>
    </row>
    <row r="150" spans="1:55" x14ac:dyDescent="0.25">
      <c r="A150" s="34" t="s">
        <v>517</v>
      </c>
      <c r="B150" s="35">
        <v>64219</v>
      </c>
      <c r="C150" s="34">
        <v>100</v>
      </c>
      <c r="D150" s="34" t="s">
        <v>527</v>
      </c>
      <c r="E150" s="34" t="s">
        <v>528</v>
      </c>
      <c r="F150" s="34" t="s">
        <v>526</v>
      </c>
      <c r="G150" s="34" t="s">
        <v>421</v>
      </c>
      <c r="H150" s="34" t="s">
        <v>59</v>
      </c>
      <c r="I150" s="34" t="s">
        <v>422</v>
      </c>
      <c r="J150" s="36">
        <v>40886</v>
      </c>
      <c r="K150" s="36"/>
      <c r="L150" s="34" t="s">
        <v>61</v>
      </c>
      <c r="M150" s="36"/>
      <c r="N150" s="34" t="b">
        <v>0</v>
      </c>
      <c r="O150" s="36"/>
      <c r="P150" s="34" t="b">
        <v>1</v>
      </c>
      <c r="Q150" s="36"/>
      <c r="R150" s="34" t="b">
        <v>1</v>
      </c>
      <c r="S150" s="34" t="b">
        <v>0</v>
      </c>
      <c r="T150" s="34" t="s">
        <v>70</v>
      </c>
      <c r="U150" s="34"/>
      <c r="V150" s="34" t="b">
        <v>0</v>
      </c>
      <c r="W150" s="36"/>
      <c r="X150" s="34" t="s">
        <v>70</v>
      </c>
      <c r="Y150" s="34"/>
      <c r="Z150" s="34"/>
      <c r="AA150" s="34" t="b">
        <v>0</v>
      </c>
      <c r="AB150" s="34"/>
      <c r="AC150" s="34" t="b">
        <v>0</v>
      </c>
      <c r="AD150" s="36"/>
      <c r="AE150" s="34" t="b">
        <v>1</v>
      </c>
      <c r="AF150" s="34" t="b">
        <v>1</v>
      </c>
      <c r="AG150" s="34" t="s">
        <v>70</v>
      </c>
      <c r="AH150" s="34"/>
      <c r="AI150" s="34" t="b">
        <v>0</v>
      </c>
      <c r="AJ150" s="36"/>
      <c r="AK150" s="34" t="s">
        <v>70</v>
      </c>
      <c r="AL150" s="34"/>
      <c r="AM150" s="34" t="b">
        <v>0</v>
      </c>
      <c r="AN150" s="34"/>
      <c r="AO150" s="34" t="s">
        <v>70</v>
      </c>
      <c r="AP150" s="34" t="s">
        <v>70</v>
      </c>
      <c r="AQ150" s="34" t="s">
        <v>70</v>
      </c>
      <c r="AR150" s="34" t="s">
        <v>70</v>
      </c>
      <c r="AS150" s="34" t="s">
        <v>70</v>
      </c>
      <c r="AT150" s="34"/>
      <c r="AU150" s="34"/>
      <c r="AV150" s="34" t="s">
        <v>70</v>
      </c>
      <c r="AW150" s="34" t="s">
        <v>70</v>
      </c>
      <c r="AX150" s="34" t="s">
        <v>133</v>
      </c>
      <c r="AY150" s="34" t="s">
        <v>4285</v>
      </c>
      <c r="AZ150" s="34" t="s">
        <v>64</v>
      </c>
      <c r="BA150" s="34" t="s">
        <v>65</v>
      </c>
      <c r="BB150" s="35">
        <v>2028</v>
      </c>
      <c r="BC150" s="34" t="s">
        <v>185</v>
      </c>
    </row>
    <row r="151" spans="1:55" x14ac:dyDescent="0.25">
      <c r="A151" s="34" t="s">
        <v>517</v>
      </c>
      <c r="B151" s="35">
        <v>65379</v>
      </c>
      <c r="C151" s="34">
        <v>100</v>
      </c>
      <c r="D151" s="34" t="s">
        <v>541</v>
      </c>
      <c r="E151" s="34" t="s">
        <v>4269</v>
      </c>
      <c r="F151" s="34" t="s">
        <v>531</v>
      </c>
      <c r="G151" s="34" t="s">
        <v>421</v>
      </c>
      <c r="H151" s="34" t="s">
        <v>59</v>
      </c>
      <c r="I151" s="34" t="s">
        <v>422</v>
      </c>
      <c r="J151" s="36">
        <v>40885</v>
      </c>
      <c r="K151" s="36"/>
      <c r="L151" s="34" t="s">
        <v>61</v>
      </c>
      <c r="M151" s="36"/>
      <c r="N151" s="34" t="b">
        <v>0</v>
      </c>
      <c r="O151" s="36"/>
      <c r="P151" s="34" t="b">
        <v>1</v>
      </c>
      <c r="Q151" s="36"/>
      <c r="R151" s="34" t="b">
        <v>0</v>
      </c>
      <c r="S151" s="34" t="b">
        <v>0</v>
      </c>
      <c r="T151" s="34" t="s">
        <v>70</v>
      </c>
      <c r="U151" s="34"/>
      <c r="V151" s="34" t="b">
        <v>0</v>
      </c>
      <c r="W151" s="36"/>
      <c r="X151" s="34" t="s">
        <v>70</v>
      </c>
      <c r="Y151" s="34"/>
      <c r="Z151" s="34"/>
      <c r="AA151" s="34" t="b">
        <v>0</v>
      </c>
      <c r="AB151" s="34"/>
      <c r="AC151" s="34" t="b">
        <v>0</v>
      </c>
      <c r="AD151" s="36"/>
      <c r="AE151" s="34" t="b">
        <v>1</v>
      </c>
      <c r="AF151" s="34" t="b">
        <v>1</v>
      </c>
      <c r="AG151" s="34" t="s">
        <v>70</v>
      </c>
      <c r="AH151" s="34"/>
      <c r="AI151" s="34" t="b">
        <v>0</v>
      </c>
      <c r="AJ151" s="36"/>
      <c r="AK151" s="34" t="s">
        <v>70</v>
      </c>
      <c r="AL151" s="34"/>
      <c r="AM151" s="34" t="b">
        <v>0</v>
      </c>
      <c r="AN151" s="34"/>
      <c r="AO151" s="34" t="s">
        <v>70</v>
      </c>
      <c r="AP151" s="34" t="s">
        <v>70</v>
      </c>
      <c r="AQ151" s="34" t="s">
        <v>70</v>
      </c>
      <c r="AR151" s="34" t="s">
        <v>70</v>
      </c>
      <c r="AS151" s="34" t="s">
        <v>70</v>
      </c>
      <c r="AT151" s="34"/>
      <c r="AU151" s="34"/>
      <c r="AV151" s="34" t="s">
        <v>70</v>
      </c>
      <c r="AW151" s="34" t="s">
        <v>70</v>
      </c>
      <c r="AX151" s="34" t="s">
        <v>133</v>
      </c>
      <c r="AY151" s="34" t="s">
        <v>4285</v>
      </c>
      <c r="AZ151" s="34" t="s">
        <v>64</v>
      </c>
      <c r="BA151" s="34" t="s">
        <v>65</v>
      </c>
      <c r="BB151" s="35">
        <v>2028</v>
      </c>
      <c r="BC151" s="34" t="s">
        <v>66</v>
      </c>
    </row>
    <row r="152" spans="1:55" x14ac:dyDescent="0.25">
      <c r="A152" s="34" t="s">
        <v>517</v>
      </c>
      <c r="B152" s="35">
        <v>65137</v>
      </c>
      <c r="C152" s="34">
        <v>100</v>
      </c>
      <c r="D152" s="34" t="s">
        <v>532</v>
      </c>
      <c r="E152" s="34" t="s">
        <v>533</v>
      </c>
      <c r="F152" s="34" t="s">
        <v>622</v>
      </c>
      <c r="G152" s="34" t="s">
        <v>467</v>
      </c>
      <c r="H152" s="34" t="s">
        <v>59</v>
      </c>
      <c r="I152" s="34" t="s">
        <v>70</v>
      </c>
      <c r="J152" s="36">
        <v>40892</v>
      </c>
      <c r="K152" s="36"/>
      <c r="L152" s="34" t="s">
        <v>61</v>
      </c>
      <c r="M152" s="36"/>
      <c r="N152" s="34" t="b">
        <v>0</v>
      </c>
      <c r="O152" s="36"/>
      <c r="P152" s="34" t="b">
        <v>1</v>
      </c>
      <c r="Q152" s="36"/>
      <c r="R152" s="34" t="b">
        <v>1</v>
      </c>
      <c r="S152" s="34" t="b">
        <v>0</v>
      </c>
      <c r="T152" s="34" t="s">
        <v>70</v>
      </c>
      <c r="U152" s="34"/>
      <c r="V152" s="34" t="b">
        <v>0</v>
      </c>
      <c r="W152" s="36"/>
      <c r="X152" s="34" t="s">
        <v>70</v>
      </c>
      <c r="Y152" s="34"/>
      <c r="Z152" s="34"/>
      <c r="AA152" s="34" t="b">
        <v>0</v>
      </c>
      <c r="AB152" s="34"/>
      <c r="AC152" s="34" t="b">
        <v>0</v>
      </c>
      <c r="AD152" s="36"/>
      <c r="AE152" s="34" t="b">
        <v>1</v>
      </c>
      <c r="AF152" s="34" t="b">
        <v>0</v>
      </c>
      <c r="AG152" s="34" t="s">
        <v>70</v>
      </c>
      <c r="AH152" s="34"/>
      <c r="AI152" s="34" t="b">
        <v>0</v>
      </c>
      <c r="AJ152" s="36"/>
      <c r="AK152" s="34" t="s">
        <v>70</v>
      </c>
      <c r="AL152" s="34"/>
      <c r="AM152" s="34" t="b">
        <v>0</v>
      </c>
      <c r="AN152" s="34"/>
      <c r="AO152" s="34" t="s">
        <v>70</v>
      </c>
      <c r="AP152" s="34" t="s">
        <v>70</v>
      </c>
      <c r="AQ152" s="34" t="s">
        <v>70</v>
      </c>
      <c r="AR152" s="34" t="s">
        <v>70</v>
      </c>
      <c r="AS152" s="34" t="s">
        <v>70</v>
      </c>
      <c r="AT152" s="34"/>
      <c r="AU152" s="34"/>
      <c r="AV152" s="34" t="s">
        <v>535</v>
      </c>
      <c r="AW152" s="34" t="s">
        <v>536</v>
      </c>
      <c r="AX152" s="34" t="s">
        <v>133</v>
      </c>
      <c r="AY152" s="34" t="s">
        <v>4285</v>
      </c>
      <c r="AZ152" s="34" t="s">
        <v>64</v>
      </c>
      <c r="BA152" s="34" t="s">
        <v>65</v>
      </c>
      <c r="BB152" s="35">
        <v>2027</v>
      </c>
      <c r="BC152" s="34" t="s">
        <v>66</v>
      </c>
    </row>
    <row r="153" spans="1:55" x14ac:dyDescent="0.25">
      <c r="A153" s="34" t="s">
        <v>517</v>
      </c>
      <c r="B153" s="35">
        <v>65399</v>
      </c>
      <c r="C153" s="34">
        <v>100</v>
      </c>
      <c r="D153" s="34" t="s">
        <v>543</v>
      </c>
      <c r="E153" s="34" t="s">
        <v>544</v>
      </c>
      <c r="F153" s="34" t="s">
        <v>531</v>
      </c>
      <c r="G153" s="34" t="s">
        <v>421</v>
      </c>
      <c r="H153" s="34" t="s">
        <v>59</v>
      </c>
      <c r="I153" s="34" t="s">
        <v>422</v>
      </c>
      <c r="J153" s="36">
        <v>40847</v>
      </c>
      <c r="K153" s="36"/>
      <c r="L153" s="34" t="s">
        <v>61</v>
      </c>
      <c r="M153" s="36"/>
      <c r="N153" s="34" t="b">
        <v>0</v>
      </c>
      <c r="O153" s="36"/>
      <c r="P153" s="34" t="b">
        <v>1</v>
      </c>
      <c r="Q153" s="36"/>
      <c r="R153" s="34" t="b">
        <v>0</v>
      </c>
      <c r="S153" s="34" t="b">
        <v>0</v>
      </c>
      <c r="T153" s="34" t="s">
        <v>70</v>
      </c>
      <c r="U153" s="34"/>
      <c r="V153" s="34" t="b">
        <v>0</v>
      </c>
      <c r="W153" s="36"/>
      <c r="X153" s="34" t="s">
        <v>70</v>
      </c>
      <c r="Y153" s="34"/>
      <c r="Z153" s="34"/>
      <c r="AA153" s="34" t="b">
        <v>0</v>
      </c>
      <c r="AB153" s="34"/>
      <c r="AC153" s="34" t="b">
        <v>0</v>
      </c>
      <c r="AD153" s="36"/>
      <c r="AE153" s="34" t="b">
        <v>1</v>
      </c>
      <c r="AF153" s="34" t="b">
        <v>1</v>
      </c>
      <c r="AG153" s="34" t="s">
        <v>70</v>
      </c>
      <c r="AH153" s="34"/>
      <c r="AI153" s="34" t="b">
        <v>0</v>
      </c>
      <c r="AJ153" s="36"/>
      <c r="AK153" s="34" t="s">
        <v>70</v>
      </c>
      <c r="AL153" s="34"/>
      <c r="AM153" s="34" t="b">
        <v>0</v>
      </c>
      <c r="AN153" s="34"/>
      <c r="AO153" s="34" t="s">
        <v>70</v>
      </c>
      <c r="AP153" s="34" t="s">
        <v>70</v>
      </c>
      <c r="AQ153" s="34" t="s">
        <v>70</v>
      </c>
      <c r="AR153" s="34" t="s">
        <v>70</v>
      </c>
      <c r="AS153" s="34" t="s">
        <v>70</v>
      </c>
      <c r="AT153" s="34"/>
      <c r="AU153" s="34"/>
      <c r="AV153" s="34" t="s">
        <v>70</v>
      </c>
      <c r="AW153" s="34" t="s">
        <v>70</v>
      </c>
      <c r="AX153" s="34" t="s">
        <v>133</v>
      </c>
      <c r="AY153" s="34" t="s">
        <v>4285</v>
      </c>
      <c r="AZ153" s="34" t="s">
        <v>64</v>
      </c>
      <c r="BA153" s="34" t="s">
        <v>65</v>
      </c>
      <c r="BB153" s="35">
        <v>2028</v>
      </c>
      <c r="BC153" s="34" t="s">
        <v>66</v>
      </c>
    </row>
    <row r="154" spans="1:55" x14ac:dyDescent="0.25">
      <c r="A154" s="34" t="s">
        <v>517</v>
      </c>
      <c r="B154" s="35">
        <v>64096</v>
      </c>
      <c r="C154" s="34">
        <v>100</v>
      </c>
      <c r="D154" s="34" t="s">
        <v>521</v>
      </c>
      <c r="E154" s="34" t="s">
        <v>522</v>
      </c>
      <c r="F154" s="34" t="s">
        <v>523</v>
      </c>
      <c r="G154" s="34" t="s">
        <v>150</v>
      </c>
      <c r="H154" s="34" t="s">
        <v>4287</v>
      </c>
      <c r="I154" s="34" t="s">
        <v>118</v>
      </c>
      <c r="J154" s="36">
        <v>40813</v>
      </c>
      <c r="K154" s="36"/>
      <c r="L154" s="34" t="s">
        <v>61</v>
      </c>
      <c r="M154" s="36">
        <v>45267</v>
      </c>
      <c r="N154" s="34" t="b">
        <v>0</v>
      </c>
      <c r="O154" s="36"/>
      <c r="P154" s="34" t="b">
        <v>1</v>
      </c>
      <c r="Q154" s="36"/>
      <c r="R154" s="34" t="b">
        <v>1</v>
      </c>
      <c r="S154" s="34" t="b">
        <v>0</v>
      </c>
      <c r="T154" s="34" t="s">
        <v>70</v>
      </c>
      <c r="U154" s="34"/>
      <c r="V154" s="34" t="b">
        <v>0</v>
      </c>
      <c r="W154" s="36"/>
      <c r="X154" s="34" t="s">
        <v>70</v>
      </c>
      <c r="Y154" s="34"/>
      <c r="Z154" s="34"/>
      <c r="AA154" s="34" t="b">
        <v>0</v>
      </c>
      <c r="AB154" s="34"/>
      <c r="AC154" s="34" t="b">
        <v>0</v>
      </c>
      <c r="AD154" s="36"/>
      <c r="AE154" s="34" t="b">
        <v>0</v>
      </c>
      <c r="AF154" s="34" t="b">
        <v>0</v>
      </c>
      <c r="AG154" s="34" t="s">
        <v>70</v>
      </c>
      <c r="AH154" s="34"/>
      <c r="AI154" s="34" t="b">
        <v>0</v>
      </c>
      <c r="AJ154" s="36"/>
      <c r="AK154" s="34" t="s">
        <v>70</v>
      </c>
      <c r="AL154" s="34"/>
      <c r="AM154" s="34" t="b">
        <v>0</v>
      </c>
      <c r="AN154" s="34"/>
      <c r="AO154" s="34" t="s">
        <v>70</v>
      </c>
      <c r="AP154" s="34" t="s">
        <v>70</v>
      </c>
      <c r="AQ154" s="34" t="s">
        <v>70</v>
      </c>
      <c r="AR154" s="34" t="s">
        <v>70</v>
      </c>
      <c r="AS154" s="34" t="s">
        <v>70</v>
      </c>
      <c r="AT154" s="34"/>
      <c r="AU154" s="34"/>
      <c r="AV154" s="34" t="s">
        <v>70</v>
      </c>
      <c r="AW154" s="34" t="s">
        <v>70</v>
      </c>
      <c r="AX154" s="34" t="s">
        <v>133</v>
      </c>
      <c r="AY154" s="34" t="s">
        <v>4285</v>
      </c>
      <c r="AZ154" s="34" t="s">
        <v>64</v>
      </c>
      <c r="BA154" s="34" t="s">
        <v>65</v>
      </c>
      <c r="BB154" s="35">
        <v>2028</v>
      </c>
      <c r="BC154" s="34" t="s">
        <v>66</v>
      </c>
    </row>
    <row r="155" spans="1:55" x14ac:dyDescent="0.25">
      <c r="A155" s="34" t="s">
        <v>547</v>
      </c>
      <c r="B155" s="35">
        <v>64013</v>
      </c>
      <c r="C155" s="34">
        <v>100</v>
      </c>
      <c r="D155" s="34" t="s">
        <v>548</v>
      </c>
      <c r="E155" s="34" t="s">
        <v>549</v>
      </c>
      <c r="F155" s="34" t="s">
        <v>523</v>
      </c>
      <c r="G155" s="34" t="s">
        <v>150</v>
      </c>
      <c r="H155" s="34" t="s">
        <v>4287</v>
      </c>
      <c r="I155" s="34" t="s">
        <v>118</v>
      </c>
      <c r="J155" s="36">
        <v>41244</v>
      </c>
      <c r="K155" s="36"/>
      <c r="L155" s="34" t="s">
        <v>61</v>
      </c>
      <c r="M155" s="36">
        <v>45267</v>
      </c>
      <c r="N155" s="34" t="b">
        <v>0</v>
      </c>
      <c r="O155" s="36"/>
      <c r="P155" s="34" t="b">
        <v>1</v>
      </c>
      <c r="Q155" s="36"/>
      <c r="R155" s="34" t="b">
        <v>0</v>
      </c>
      <c r="S155" s="34" t="b">
        <v>0</v>
      </c>
      <c r="T155" s="34" t="s">
        <v>70</v>
      </c>
      <c r="U155" s="34"/>
      <c r="V155" s="34" t="b">
        <v>0</v>
      </c>
      <c r="W155" s="36"/>
      <c r="X155" s="34" t="s">
        <v>70</v>
      </c>
      <c r="Y155" s="34"/>
      <c r="Z155" s="34"/>
      <c r="AA155" s="34" t="b">
        <v>0</v>
      </c>
      <c r="AB155" s="34"/>
      <c r="AC155" s="34" t="b">
        <v>0</v>
      </c>
      <c r="AD155" s="36"/>
      <c r="AE155" s="34" t="b">
        <v>0</v>
      </c>
      <c r="AF155" s="34" t="b">
        <v>0</v>
      </c>
      <c r="AG155" s="34" t="s">
        <v>70</v>
      </c>
      <c r="AH155" s="34"/>
      <c r="AI155" s="34" t="b">
        <v>0</v>
      </c>
      <c r="AJ155" s="36"/>
      <c r="AK155" s="34" t="s">
        <v>70</v>
      </c>
      <c r="AL155" s="34"/>
      <c r="AM155" s="34" t="b">
        <v>0</v>
      </c>
      <c r="AN155" s="34"/>
      <c r="AO155" s="34" t="s">
        <v>70</v>
      </c>
      <c r="AP155" s="34" t="s">
        <v>70</v>
      </c>
      <c r="AQ155" s="34" t="s">
        <v>70</v>
      </c>
      <c r="AR155" s="34" t="s">
        <v>70</v>
      </c>
      <c r="AS155" s="34" t="s">
        <v>70</v>
      </c>
      <c r="AT155" s="34"/>
      <c r="AU155" s="34"/>
      <c r="AV155" s="34" t="s">
        <v>70</v>
      </c>
      <c r="AW155" s="34" t="s">
        <v>70</v>
      </c>
      <c r="AX155" s="34" t="s">
        <v>133</v>
      </c>
      <c r="AY155" s="34" t="s">
        <v>70</v>
      </c>
      <c r="AZ155" s="34" t="s">
        <v>64</v>
      </c>
      <c r="BA155" s="34" t="s">
        <v>65</v>
      </c>
      <c r="BB155" s="35">
        <v>2028</v>
      </c>
      <c r="BC155" s="34" t="s">
        <v>103</v>
      </c>
    </row>
    <row r="156" spans="1:55" x14ac:dyDescent="0.25">
      <c r="A156" s="34" t="s">
        <v>547</v>
      </c>
      <c r="B156" s="35">
        <v>65716</v>
      </c>
      <c r="C156" s="34">
        <v>100</v>
      </c>
      <c r="D156" s="34" t="s">
        <v>555</v>
      </c>
      <c r="E156" s="34" t="s">
        <v>556</v>
      </c>
      <c r="F156" s="34" t="s">
        <v>557</v>
      </c>
      <c r="G156" s="34" t="s">
        <v>558</v>
      </c>
      <c r="H156" s="34" t="s">
        <v>59</v>
      </c>
      <c r="I156" s="34" t="s">
        <v>559</v>
      </c>
      <c r="J156" s="36">
        <v>41186</v>
      </c>
      <c r="K156" s="36"/>
      <c r="L156" s="34" t="s">
        <v>61</v>
      </c>
      <c r="M156" s="36"/>
      <c r="N156" s="34" t="b">
        <v>0</v>
      </c>
      <c r="O156" s="36"/>
      <c r="P156" s="34" t="b">
        <v>1</v>
      </c>
      <c r="Q156" s="36"/>
      <c r="R156" s="34" t="b">
        <v>1</v>
      </c>
      <c r="S156" s="34" t="b">
        <v>0</v>
      </c>
      <c r="T156" s="34" t="s">
        <v>70</v>
      </c>
      <c r="U156" s="34"/>
      <c r="V156" s="34" t="b">
        <v>0</v>
      </c>
      <c r="W156" s="36"/>
      <c r="X156" s="34" t="s">
        <v>70</v>
      </c>
      <c r="Y156" s="34"/>
      <c r="Z156" s="34"/>
      <c r="AA156" s="34" t="b">
        <v>0</v>
      </c>
      <c r="AB156" s="34"/>
      <c r="AC156" s="34" t="b">
        <v>0</v>
      </c>
      <c r="AD156" s="36"/>
      <c r="AE156" s="34" t="b">
        <v>0</v>
      </c>
      <c r="AF156" s="34" t="b">
        <v>0</v>
      </c>
      <c r="AG156" s="34" t="s">
        <v>70</v>
      </c>
      <c r="AH156" s="34"/>
      <c r="AI156" s="34" t="b">
        <v>0</v>
      </c>
      <c r="AJ156" s="36"/>
      <c r="AK156" s="34" t="s">
        <v>70</v>
      </c>
      <c r="AL156" s="34"/>
      <c r="AM156" s="34" t="b">
        <v>0</v>
      </c>
      <c r="AN156" s="34"/>
      <c r="AO156" s="34" t="s">
        <v>70</v>
      </c>
      <c r="AP156" s="34" t="s">
        <v>70</v>
      </c>
      <c r="AQ156" s="34" t="s">
        <v>70</v>
      </c>
      <c r="AR156" s="34" t="s">
        <v>70</v>
      </c>
      <c r="AS156" s="34" t="s">
        <v>70</v>
      </c>
      <c r="AT156" s="34"/>
      <c r="AU156" s="34"/>
      <c r="AV156" s="34" t="s">
        <v>70</v>
      </c>
      <c r="AW156" s="34" t="s">
        <v>70</v>
      </c>
      <c r="AX156" s="34" t="s">
        <v>133</v>
      </c>
      <c r="AY156" s="34" t="s">
        <v>70</v>
      </c>
      <c r="AZ156" s="34" t="s">
        <v>64</v>
      </c>
      <c r="BA156" s="34" t="s">
        <v>65</v>
      </c>
      <c r="BB156" s="35">
        <v>2028</v>
      </c>
      <c r="BC156" s="34" t="s">
        <v>66</v>
      </c>
    </row>
    <row r="157" spans="1:55" x14ac:dyDescent="0.25">
      <c r="A157" s="34" t="s">
        <v>547</v>
      </c>
      <c r="B157" s="35">
        <v>65639</v>
      </c>
      <c r="C157" s="34">
        <v>100</v>
      </c>
      <c r="D157" s="34" t="s">
        <v>553</v>
      </c>
      <c r="E157" s="34" t="s">
        <v>554</v>
      </c>
      <c r="F157" s="34" t="s">
        <v>453</v>
      </c>
      <c r="G157" s="34" t="s">
        <v>3986</v>
      </c>
      <c r="H157" s="34" t="s">
        <v>144</v>
      </c>
      <c r="I157" s="34" t="s">
        <v>133</v>
      </c>
      <c r="J157" s="36">
        <v>41193</v>
      </c>
      <c r="K157" s="36"/>
      <c r="L157" s="34" t="s">
        <v>61</v>
      </c>
      <c r="M157" s="36"/>
      <c r="N157" s="34" t="b">
        <v>0</v>
      </c>
      <c r="O157" s="36"/>
      <c r="P157" s="34" t="b">
        <v>1</v>
      </c>
      <c r="Q157" s="36"/>
      <c r="R157" s="34" t="b">
        <v>1</v>
      </c>
      <c r="S157" s="34" t="b">
        <v>0</v>
      </c>
      <c r="T157" s="34" t="s">
        <v>70</v>
      </c>
      <c r="U157" s="34"/>
      <c r="V157" s="34" t="b">
        <v>0</v>
      </c>
      <c r="W157" s="36"/>
      <c r="X157" s="34" t="s">
        <v>70</v>
      </c>
      <c r="Y157" s="34"/>
      <c r="Z157" s="34"/>
      <c r="AA157" s="34" t="b">
        <v>0</v>
      </c>
      <c r="AB157" s="34"/>
      <c r="AC157" s="34" t="b">
        <v>0</v>
      </c>
      <c r="AD157" s="36"/>
      <c r="AE157" s="34" t="b">
        <v>0</v>
      </c>
      <c r="AF157" s="34" t="b">
        <v>0</v>
      </c>
      <c r="AG157" s="34" t="s">
        <v>70</v>
      </c>
      <c r="AH157" s="34"/>
      <c r="AI157" s="34" t="b">
        <v>0</v>
      </c>
      <c r="AJ157" s="36"/>
      <c r="AK157" s="34" t="s">
        <v>70</v>
      </c>
      <c r="AL157" s="34"/>
      <c r="AM157" s="34" t="b">
        <v>0</v>
      </c>
      <c r="AN157" s="34"/>
      <c r="AO157" s="34" t="s">
        <v>70</v>
      </c>
      <c r="AP157" s="34" t="s">
        <v>70</v>
      </c>
      <c r="AQ157" s="34" t="s">
        <v>70</v>
      </c>
      <c r="AR157" s="34" t="s">
        <v>70</v>
      </c>
      <c r="AS157" s="34" t="s">
        <v>70</v>
      </c>
      <c r="AT157" s="34"/>
      <c r="AU157" s="34"/>
      <c r="AV157" s="34" t="s">
        <v>70</v>
      </c>
      <c r="AW157" s="34" t="s">
        <v>70</v>
      </c>
      <c r="AX157" s="34" t="s">
        <v>133</v>
      </c>
      <c r="AY157" s="34" t="s">
        <v>70</v>
      </c>
      <c r="AZ157" s="34" t="s">
        <v>64</v>
      </c>
      <c r="BA157" s="34" t="s">
        <v>65</v>
      </c>
      <c r="BB157" s="35">
        <v>2028</v>
      </c>
      <c r="BC157" s="34" t="s">
        <v>66</v>
      </c>
    </row>
    <row r="158" spans="1:55" x14ac:dyDescent="0.25">
      <c r="A158" s="34" t="s">
        <v>547</v>
      </c>
      <c r="B158" s="35">
        <v>65411</v>
      </c>
      <c r="C158" s="34">
        <v>100</v>
      </c>
      <c r="D158" s="34" t="s">
        <v>550</v>
      </c>
      <c r="E158" s="34" t="s">
        <v>551</v>
      </c>
      <c r="F158" s="34" t="s">
        <v>552</v>
      </c>
      <c r="G158" s="34" t="s">
        <v>3986</v>
      </c>
      <c r="H158" s="34" t="s">
        <v>144</v>
      </c>
      <c r="I158" s="34" t="s">
        <v>3984</v>
      </c>
      <c r="J158" s="36">
        <v>41361</v>
      </c>
      <c r="K158" s="36"/>
      <c r="L158" s="34" t="s">
        <v>61</v>
      </c>
      <c r="M158" s="36"/>
      <c r="N158" s="34" t="b">
        <v>0</v>
      </c>
      <c r="O158" s="36"/>
      <c r="P158" s="34" t="b">
        <v>1</v>
      </c>
      <c r="Q158" s="36"/>
      <c r="R158" s="34" t="b">
        <v>1</v>
      </c>
      <c r="S158" s="34" t="b">
        <v>0</v>
      </c>
      <c r="T158" s="34" t="s">
        <v>70</v>
      </c>
      <c r="U158" s="34"/>
      <c r="V158" s="34" t="b">
        <v>0</v>
      </c>
      <c r="W158" s="36"/>
      <c r="X158" s="34" t="s">
        <v>70</v>
      </c>
      <c r="Y158" s="34"/>
      <c r="Z158" s="34"/>
      <c r="AA158" s="34" t="b">
        <v>0</v>
      </c>
      <c r="AB158" s="34"/>
      <c r="AC158" s="34" t="b">
        <v>0</v>
      </c>
      <c r="AD158" s="36"/>
      <c r="AE158" s="34" t="b">
        <v>1</v>
      </c>
      <c r="AF158" s="34" t="b">
        <v>0</v>
      </c>
      <c r="AG158" s="34" t="s">
        <v>70</v>
      </c>
      <c r="AH158" s="34"/>
      <c r="AI158" s="34" t="b">
        <v>0</v>
      </c>
      <c r="AJ158" s="36"/>
      <c r="AK158" s="34" t="s">
        <v>70</v>
      </c>
      <c r="AL158" s="34"/>
      <c r="AM158" s="34" t="b">
        <v>0</v>
      </c>
      <c r="AN158" s="34"/>
      <c r="AO158" s="34" t="s">
        <v>70</v>
      </c>
      <c r="AP158" s="34" t="s">
        <v>70</v>
      </c>
      <c r="AQ158" s="34" t="s">
        <v>70</v>
      </c>
      <c r="AR158" s="34" t="s">
        <v>70</v>
      </c>
      <c r="AS158" s="34" t="s">
        <v>70</v>
      </c>
      <c r="AT158" s="34"/>
      <c r="AU158" s="34"/>
      <c r="AV158" s="34" t="s">
        <v>70</v>
      </c>
      <c r="AW158" s="34" t="s">
        <v>70</v>
      </c>
      <c r="AX158" s="34" t="s">
        <v>133</v>
      </c>
      <c r="AY158" s="34" t="s">
        <v>70</v>
      </c>
      <c r="AZ158" s="34" t="s">
        <v>64</v>
      </c>
      <c r="BA158" s="34" t="s">
        <v>65</v>
      </c>
      <c r="BB158" s="35">
        <v>2029</v>
      </c>
      <c r="BC158" s="34" t="s">
        <v>66</v>
      </c>
    </row>
    <row r="159" spans="1:55" x14ac:dyDescent="0.25">
      <c r="A159" s="34" t="s">
        <v>560</v>
      </c>
      <c r="B159" s="35">
        <v>66914</v>
      </c>
      <c r="C159" s="34">
        <v>100</v>
      </c>
      <c r="D159" s="34" t="s">
        <v>590</v>
      </c>
      <c r="E159" s="34" t="s">
        <v>591</v>
      </c>
      <c r="F159" s="34" t="s">
        <v>531</v>
      </c>
      <c r="G159" s="34" t="s">
        <v>421</v>
      </c>
      <c r="H159" s="34" t="s">
        <v>59</v>
      </c>
      <c r="I159" s="34" t="s">
        <v>422</v>
      </c>
      <c r="J159" s="36">
        <v>42228</v>
      </c>
      <c r="K159" s="36"/>
      <c r="L159" s="34" t="s">
        <v>61</v>
      </c>
      <c r="M159" s="36"/>
      <c r="N159" s="34" t="b">
        <v>0</v>
      </c>
      <c r="O159" s="36"/>
      <c r="P159" s="34" t="b">
        <v>1</v>
      </c>
      <c r="Q159" s="36"/>
      <c r="R159" s="34" t="b">
        <v>0</v>
      </c>
      <c r="S159" s="34" t="b">
        <v>0</v>
      </c>
      <c r="T159" s="34" t="s">
        <v>70</v>
      </c>
      <c r="U159" s="34"/>
      <c r="V159" s="34" t="b">
        <v>0</v>
      </c>
      <c r="W159" s="36"/>
      <c r="X159" s="34" t="s">
        <v>70</v>
      </c>
      <c r="Y159" s="34"/>
      <c r="Z159" s="34"/>
      <c r="AA159" s="34" t="b">
        <v>0</v>
      </c>
      <c r="AB159" s="34"/>
      <c r="AC159" s="34" t="b">
        <v>0</v>
      </c>
      <c r="AD159" s="36"/>
      <c r="AE159" s="34" t="b">
        <v>1</v>
      </c>
      <c r="AF159" s="34" t="b">
        <v>1</v>
      </c>
      <c r="AG159" s="34" t="s">
        <v>70</v>
      </c>
      <c r="AH159" s="34"/>
      <c r="AI159" s="34" t="b">
        <v>0</v>
      </c>
      <c r="AJ159" s="36"/>
      <c r="AK159" s="34" t="s">
        <v>70</v>
      </c>
      <c r="AL159" s="34"/>
      <c r="AM159" s="34" t="b">
        <v>0</v>
      </c>
      <c r="AN159" s="34"/>
      <c r="AO159" s="34" t="s">
        <v>70</v>
      </c>
      <c r="AP159" s="34" t="s">
        <v>70</v>
      </c>
      <c r="AQ159" s="34" t="s">
        <v>70</v>
      </c>
      <c r="AR159" s="34" t="s">
        <v>70</v>
      </c>
      <c r="AS159" s="34" t="s">
        <v>70</v>
      </c>
      <c r="AT159" s="34"/>
      <c r="AU159" s="34"/>
      <c r="AV159" s="34" t="s">
        <v>70</v>
      </c>
      <c r="AW159" s="34" t="s">
        <v>70</v>
      </c>
      <c r="AX159" s="34" t="s">
        <v>63</v>
      </c>
      <c r="AY159" s="34" t="s">
        <v>4285</v>
      </c>
      <c r="AZ159" s="34" t="s">
        <v>64</v>
      </c>
      <c r="BA159" s="34" t="s">
        <v>65</v>
      </c>
      <c r="BB159" s="35">
        <v>2032</v>
      </c>
      <c r="BC159" s="34" t="s">
        <v>66</v>
      </c>
    </row>
    <row r="160" spans="1:55" x14ac:dyDescent="0.25">
      <c r="A160" s="34" t="s">
        <v>560</v>
      </c>
      <c r="B160" s="35">
        <v>66699</v>
      </c>
      <c r="C160" s="34">
        <v>100</v>
      </c>
      <c r="D160" s="34" t="s">
        <v>576</v>
      </c>
      <c r="E160" s="34" t="s">
        <v>577</v>
      </c>
      <c r="F160" s="34" t="s">
        <v>188</v>
      </c>
      <c r="G160" s="34" t="s">
        <v>58</v>
      </c>
      <c r="H160" s="34" t="s">
        <v>59</v>
      </c>
      <c r="I160" s="34" t="s">
        <v>60</v>
      </c>
      <c r="J160" s="36">
        <v>42102</v>
      </c>
      <c r="K160" s="36"/>
      <c r="L160" s="34" t="s">
        <v>61</v>
      </c>
      <c r="M160" s="36"/>
      <c r="N160" s="34" t="b">
        <v>0</v>
      </c>
      <c r="O160" s="36"/>
      <c r="P160" s="34" t="b">
        <v>1</v>
      </c>
      <c r="Q160" s="36"/>
      <c r="R160" s="34" t="b">
        <v>1</v>
      </c>
      <c r="S160" s="34" t="b">
        <v>0</v>
      </c>
      <c r="T160" s="34" t="s">
        <v>70</v>
      </c>
      <c r="U160" s="34"/>
      <c r="V160" s="34" t="b">
        <v>0</v>
      </c>
      <c r="W160" s="36"/>
      <c r="X160" s="34" t="s">
        <v>70</v>
      </c>
      <c r="Y160" s="34"/>
      <c r="Z160" s="34"/>
      <c r="AA160" s="34" t="b">
        <v>0</v>
      </c>
      <c r="AB160" s="34"/>
      <c r="AC160" s="34" t="b">
        <v>0</v>
      </c>
      <c r="AD160" s="36"/>
      <c r="AE160" s="34" t="b">
        <v>0</v>
      </c>
      <c r="AF160" s="34" t="b">
        <v>0</v>
      </c>
      <c r="AG160" s="34" t="s">
        <v>70</v>
      </c>
      <c r="AH160" s="34"/>
      <c r="AI160" s="34" t="b">
        <v>0</v>
      </c>
      <c r="AJ160" s="36"/>
      <c r="AK160" s="34" t="s">
        <v>70</v>
      </c>
      <c r="AL160" s="34"/>
      <c r="AM160" s="34" t="b">
        <v>0</v>
      </c>
      <c r="AN160" s="34"/>
      <c r="AO160" s="34" t="s">
        <v>70</v>
      </c>
      <c r="AP160" s="34" t="s">
        <v>70</v>
      </c>
      <c r="AQ160" s="34" t="s">
        <v>70</v>
      </c>
      <c r="AR160" s="34" t="s">
        <v>70</v>
      </c>
      <c r="AS160" s="34" t="s">
        <v>70</v>
      </c>
      <c r="AT160" s="34"/>
      <c r="AU160" s="34"/>
      <c r="AV160" s="34" t="s">
        <v>70</v>
      </c>
      <c r="AW160" s="34" t="s">
        <v>70</v>
      </c>
      <c r="AX160" s="34" t="s">
        <v>63</v>
      </c>
      <c r="AY160" s="34" t="s">
        <v>4285</v>
      </c>
      <c r="AZ160" s="34" t="s">
        <v>64</v>
      </c>
      <c r="BA160" s="34" t="s">
        <v>65</v>
      </c>
      <c r="BB160" s="35">
        <v>2030</v>
      </c>
      <c r="BC160" s="34" t="s">
        <v>66</v>
      </c>
    </row>
    <row r="161" spans="1:55" x14ac:dyDescent="0.25">
      <c r="A161" s="34" t="s">
        <v>560</v>
      </c>
      <c r="B161" s="35">
        <v>66892</v>
      </c>
      <c r="C161" s="34">
        <v>100</v>
      </c>
      <c r="D161" s="34" t="s">
        <v>585</v>
      </c>
      <c r="E161" s="34" t="s">
        <v>586</v>
      </c>
      <c r="F161" s="34" t="s">
        <v>587</v>
      </c>
      <c r="G161" s="34" t="s">
        <v>558</v>
      </c>
      <c r="H161" s="34" t="s">
        <v>59</v>
      </c>
      <c r="I161" s="34" t="s">
        <v>469</v>
      </c>
      <c r="J161" s="36">
        <v>42292</v>
      </c>
      <c r="K161" s="36"/>
      <c r="L161" s="34" t="s">
        <v>61</v>
      </c>
      <c r="M161" s="36"/>
      <c r="N161" s="34" t="b">
        <v>0</v>
      </c>
      <c r="O161" s="36"/>
      <c r="P161" s="34" t="b">
        <v>1</v>
      </c>
      <c r="Q161" s="36"/>
      <c r="R161" s="34" t="b">
        <v>0</v>
      </c>
      <c r="S161" s="34" t="b">
        <v>0</v>
      </c>
      <c r="T161" s="34" t="s">
        <v>70</v>
      </c>
      <c r="U161" s="34"/>
      <c r="V161" s="34" t="b">
        <v>0</v>
      </c>
      <c r="W161" s="36"/>
      <c r="X161" s="34" t="s">
        <v>70</v>
      </c>
      <c r="Y161" s="34"/>
      <c r="Z161" s="34"/>
      <c r="AA161" s="34" t="b">
        <v>0</v>
      </c>
      <c r="AB161" s="34"/>
      <c r="AC161" s="34" t="b">
        <v>0</v>
      </c>
      <c r="AD161" s="36"/>
      <c r="AE161" s="34" t="b">
        <v>0</v>
      </c>
      <c r="AF161" s="34" t="b">
        <v>0</v>
      </c>
      <c r="AG161" s="34" t="s">
        <v>70</v>
      </c>
      <c r="AH161" s="34"/>
      <c r="AI161" s="34" t="b">
        <v>0</v>
      </c>
      <c r="AJ161" s="36"/>
      <c r="AK161" s="34" t="s">
        <v>70</v>
      </c>
      <c r="AL161" s="36">
        <v>45282</v>
      </c>
      <c r="AM161" s="34" t="b">
        <v>0</v>
      </c>
      <c r="AN161" s="34"/>
      <c r="AO161" s="34" t="s">
        <v>70</v>
      </c>
      <c r="AP161" s="34" t="s">
        <v>70</v>
      </c>
      <c r="AQ161" s="34" t="s">
        <v>70</v>
      </c>
      <c r="AR161" s="34" t="s">
        <v>70</v>
      </c>
      <c r="AS161" s="34" t="s">
        <v>70</v>
      </c>
      <c r="AT161" s="34"/>
      <c r="AU161" s="34"/>
      <c r="AV161" s="34" t="s">
        <v>70</v>
      </c>
      <c r="AW161" s="34" t="s">
        <v>70</v>
      </c>
      <c r="AX161" s="34" t="s">
        <v>63</v>
      </c>
      <c r="AY161" s="34" t="s">
        <v>4285</v>
      </c>
      <c r="AZ161" s="34" t="s">
        <v>64</v>
      </c>
      <c r="BA161" s="34" t="s">
        <v>65</v>
      </c>
      <c r="BB161" s="35">
        <v>2031</v>
      </c>
      <c r="BC161" s="34" t="s">
        <v>66</v>
      </c>
    </row>
    <row r="162" spans="1:55" x14ac:dyDescent="0.25">
      <c r="A162" s="34" t="s">
        <v>560</v>
      </c>
      <c r="B162" s="35">
        <v>66274</v>
      </c>
      <c r="C162" s="34">
        <v>100</v>
      </c>
      <c r="D162" s="34" t="s">
        <v>571</v>
      </c>
      <c r="E162" s="34" t="s">
        <v>572</v>
      </c>
      <c r="F162" s="34" t="s">
        <v>453</v>
      </c>
      <c r="G162" s="34" t="s">
        <v>3986</v>
      </c>
      <c r="H162" s="34" t="s">
        <v>144</v>
      </c>
      <c r="I162" s="34" t="s">
        <v>133</v>
      </c>
      <c r="J162" s="36">
        <v>41877</v>
      </c>
      <c r="K162" s="36"/>
      <c r="L162" s="34" t="s">
        <v>61</v>
      </c>
      <c r="M162" s="36"/>
      <c r="N162" s="34" t="b">
        <v>0</v>
      </c>
      <c r="O162" s="36"/>
      <c r="P162" s="34" t="b">
        <v>1</v>
      </c>
      <c r="Q162" s="36"/>
      <c r="R162" s="34" t="b">
        <v>1</v>
      </c>
      <c r="S162" s="34" t="b">
        <v>0</v>
      </c>
      <c r="T162" s="34" t="s">
        <v>70</v>
      </c>
      <c r="U162" s="34"/>
      <c r="V162" s="34" t="b">
        <v>0</v>
      </c>
      <c r="W162" s="36"/>
      <c r="X162" s="34" t="s">
        <v>70</v>
      </c>
      <c r="Y162" s="34"/>
      <c r="Z162" s="34"/>
      <c r="AA162" s="34" t="b">
        <v>0</v>
      </c>
      <c r="AB162" s="34"/>
      <c r="AC162" s="34" t="b">
        <v>0</v>
      </c>
      <c r="AD162" s="36"/>
      <c r="AE162" s="34" t="b">
        <v>0</v>
      </c>
      <c r="AF162" s="34" t="b">
        <v>0</v>
      </c>
      <c r="AG162" s="34" t="s">
        <v>70</v>
      </c>
      <c r="AH162" s="34"/>
      <c r="AI162" s="34" t="b">
        <v>0</v>
      </c>
      <c r="AJ162" s="36"/>
      <c r="AK162" s="34" t="s">
        <v>70</v>
      </c>
      <c r="AL162" s="36"/>
      <c r="AM162" s="34" t="b">
        <v>0</v>
      </c>
      <c r="AN162" s="34"/>
      <c r="AO162" s="34" t="s">
        <v>70</v>
      </c>
      <c r="AP162" s="34" t="s">
        <v>70</v>
      </c>
      <c r="AQ162" s="34" t="s">
        <v>70</v>
      </c>
      <c r="AR162" s="34" t="s">
        <v>70</v>
      </c>
      <c r="AS162" s="34" t="s">
        <v>70</v>
      </c>
      <c r="AT162" s="34"/>
      <c r="AU162" s="34"/>
      <c r="AV162" s="34" t="s">
        <v>70</v>
      </c>
      <c r="AW162" s="34" t="s">
        <v>70</v>
      </c>
      <c r="AX162" s="34" t="s">
        <v>63</v>
      </c>
      <c r="AY162" s="34" t="s">
        <v>4285</v>
      </c>
      <c r="AZ162" s="34" t="s">
        <v>64</v>
      </c>
      <c r="BA162" s="34" t="s">
        <v>65</v>
      </c>
      <c r="BB162" s="35">
        <v>2030</v>
      </c>
      <c r="BC162" s="34" t="s">
        <v>66</v>
      </c>
    </row>
    <row r="163" spans="1:55" x14ac:dyDescent="0.25">
      <c r="A163" s="34" t="s">
        <v>560</v>
      </c>
      <c r="B163" s="35">
        <v>66709</v>
      </c>
      <c r="C163" s="34">
        <v>100</v>
      </c>
      <c r="D163" s="34" t="s">
        <v>578</v>
      </c>
      <c r="E163" s="34" t="s">
        <v>579</v>
      </c>
      <c r="F163" s="34" t="s">
        <v>580</v>
      </c>
      <c r="G163" s="34" t="s">
        <v>303</v>
      </c>
      <c r="H163" s="34" t="s">
        <v>208</v>
      </c>
      <c r="I163" s="34" t="s">
        <v>70</v>
      </c>
      <c r="J163" s="36">
        <v>42059</v>
      </c>
      <c r="K163" s="36"/>
      <c r="L163" s="34" t="s">
        <v>61</v>
      </c>
      <c r="M163" s="36"/>
      <c r="N163" s="34" t="b">
        <v>0</v>
      </c>
      <c r="O163" s="36"/>
      <c r="P163" s="34" t="b">
        <v>1</v>
      </c>
      <c r="Q163" s="36"/>
      <c r="R163" s="34" t="b">
        <v>0</v>
      </c>
      <c r="S163" s="34" t="b">
        <v>0</v>
      </c>
      <c r="T163" s="34" t="s">
        <v>70</v>
      </c>
      <c r="U163" s="34"/>
      <c r="V163" s="34" t="b">
        <v>0</v>
      </c>
      <c r="W163" s="36"/>
      <c r="X163" s="34" t="s">
        <v>70</v>
      </c>
      <c r="Y163" s="34"/>
      <c r="Z163" s="34"/>
      <c r="AA163" s="34" t="b">
        <v>0</v>
      </c>
      <c r="AB163" s="34"/>
      <c r="AC163" s="34" t="b">
        <v>0</v>
      </c>
      <c r="AD163" s="36"/>
      <c r="AE163" s="34" t="b">
        <v>0</v>
      </c>
      <c r="AF163" s="34" t="b">
        <v>0</v>
      </c>
      <c r="AG163" s="34" t="s">
        <v>70</v>
      </c>
      <c r="AH163" s="34"/>
      <c r="AI163" s="34" t="b">
        <v>0</v>
      </c>
      <c r="AJ163" s="36"/>
      <c r="AK163" s="34" t="s">
        <v>70</v>
      </c>
      <c r="AL163" s="36"/>
      <c r="AM163" s="34" t="b">
        <v>0</v>
      </c>
      <c r="AN163" s="34"/>
      <c r="AO163" s="34" t="s">
        <v>70</v>
      </c>
      <c r="AP163" s="34" t="s">
        <v>70</v>
      </c>
      <c r="AQ163" s="34" t="s">
        <v>70</v>
      </c>
      <c r="AR163" s="34" t="s">
        <v>70</v>
      </c>
      <c r="AS163" s="34" t="s">
        <v>70</v>
      </c>
      <c r="AT163" s="34"/>
      <c r="AU163" s="34"/>
      <c r="AV163" s="34" t="s">
        <v>581</v>
      </c>
      <c r="AW163" s="34" t="s">
        <v>582</v>
      </c>
      <c r="AX163" s="34" t="s">
        <v>63</v>
      </c>
      <c r="AY163" s="34" t="s">
        <v>4285</v>
      </c>
      <c r="AZ163" s="34" t="s">
        <v>64</v>
      </c>
      <c r="BA163" s="34" t="s">
        <v>65</v>
      </c>
      <c r="BB163" s="35">
        <v>2030</v>
      </c>
      <c r="BC163" s="34" t="s">
        <v>119</v>
      </c>
    </row>
    <row r="164" spans="1:55" x14ac:dyDescent="0.25">
      <c r="A164" s="34" t="s">
        <v>560</v>
      </c>
      <c r="B164" s="35">
        <v>66050</v>
      </c>
      <c r="C164" s="34">
        <v>100</v>
      </c>
      <c r="D164" s="34" t="s">
        <v>564</v>
      </c>
      <c r="E164" s="34" t="s">
        <v>565</v>
      </c>
      <c r="F164" s="34" t="s">
        <v>3983</v>
      </c>
      <c r="G164" s="34" t="s">
        <v>434</v>
      </c>
      <c r="H164" s="34" t="s">
        <v>144</v>
      </c>
      <c r="I164" s="34" t="s">
        <v>566</v>
      </c>
      <c r="J164" s="36">
        <v>41809</v>
      </c>
      <c r="K164" s="36"/>
      <c r="L164" s="34" t="s">
        <v>61</v>
      </c>
      <c r="M164" s="36"/>
      <c r="N164" s="34" t="b">
        <v>0</v>
      </c>
      <c r="O164" s="36"/>
      <c r="P164" s="34" t="b">
        <v>1</v>
      </c>
      <c r="Q164" s="36"/>
      <c r="R164" s="34" t="b">
        <v>0</v>
      </c>
      <c r="S164" s="34" t="b">
        <v>0</v>
      </c>
      <c r="T164" s="34" t="s">
        <v>70</v>
      </c>
      <c r="U164" s="34"/>
      <c r="V164" s="34" t="b">
        <v>0</v>
      </c>
      <c r="W164" s="36"/>
      <c r="X164" s="34" t="s">
        <v>70</v>
      </c>
      <c r="Y164" s="34"/>
      <c r="Z164" s="34"/>
      <c r="AA164" s="34" t="b">
        <v>0</v>
      </c>
      <c r="AB164" s="34"/>
      <c r="AC164" s="34" t="b">
        <v>0</v>
      </c>
      <c r="AD164" s="36"/>
      <c r="AE164" s="34" t="b">
        <v>0</v>
      </c>
      <c r="AF164" s="34" t="b">
        <v>0</v>
      </c>
      <c r="AG164" s="34" t="s">
        <v>70</v>
      </c>
      <c r="AH164" s="34"/>
      <c r="AI164" s="34" t="b">
        <v>0</v>
      </c>
      <c r="AJ164" s="36"/>
      <c r="AK164" s="34" t="s">
        <v>70</v>
      </c>
      <c r="AL164" s="36"/>
      <c r="AM164" s="34" t="b">
        <v>0</v>
      </c>
      <c r="AN164" s="34"/>
      <c r="AO164" s="34" t="s">
        <v>70</v>
      </c>
      <c r="AP164" s="34" t="s">
        <v>70</v>
      </c>
      <c r="AQ164" s="34" t="s">
        <v>70</v>
      </c>
      <c r="AR164" s="34" t="s">
        <v>70</v>
      </c>
      <c r="AS164" s="34" t="s">
        <v>70</v>
      </c>
      <c r="AT164" s="34"/>
      <c r="AU164" s="34"/>
      <c r="AV164" s="34" t="s">
        <v>70</v>
      </c>
      <c r="AW164" s="34" t="s">
        <v>70</v>
      </c>
      <c r="AX164" s="34" t="s">
        <v>63</v>
      </c>
      <c r="AY164" s="34" t="s">
        <v>4285</v>
      </c>
      <c r="AZ164" s="34" t="s">
        <v>64</v>
      </c>
      <c r="BA164" s="34" t="s">
        <v>65</v>
      </c>
      <c r="BB164" s="35">
        <v>2030</v>
      </c>
      <c r="BC164" s="34" t="s">
        <v>66</v>
      </c>
    </row>
    <row r="165" spans="1:55" x14ac:dyDescent="0.25">
      <c r="A165" s="34" t="s">
        <v>560</v>
      </c>
      <c r="B165" s="35">
        <v>66661</v>
      </c>
      <c r="C165" s="34">
        <v>100</v>
      </c>
      <c r="D165" s="34" t="s">
        <v>573</v>
      </c>
      <c r="E165" s="34" t="s">
        <v>574</v>
      </c>
      <c r="F165" s="34" t="s">
        <v>575</v>
      </c>
      <c r="G165" s="34" t="s">
        <v>3527</v>
      </c>
      <c r="H165" s="34" t="s">
        <v>4287</v>
      </c>
      <c r="I165" s="34" t="s">
        <v>118</v>
      </c>
      <c r="J165" s="36">
        <v>42202</v>
      </c>
      <c r="K165" s="36"/>
      <c r="L165" s="34" t="s">
        <v>61</v>
      </c>
      <c r="M165" s="36"/>
      <c r="N165" s="34" t="b">
        <v>0</v>
      </c>
      <c r="O165" s="36"/>
      <c r="P165" s="34" t="b">
        <v>1</v>
      </c>
      <c r="Q165" s="36"/>
      <c r="R165" s="34" t="b">
        <v>0</v>
      </c>
      <c r="S165" s="34" t="b">
        <v>0</v>
      </c>
      <c r="T165" s="34" t="s">
        <v>70</v>
      </c>
      <c r="U165" s="34"/>
      <c r="V165" s="34" t="b">
        <v>0</v>
      </c>
      <c r="W165" s="36"/>
      <c r="X165" s="34" t="s">
        <v>70</v>
      </c>
      <c r="Y165" s="34"/>
      <c r="Z165" s="34"/>
      <c r="AA165" s="34" t="b">
        <v>0</v>
      </c>
      <c r="AB165" s="34"/>
      <c r="AC165" s="34" t="b">
        <v>0</v>
      </c>
      <c r="AD165" s="36"/>
      <c r="AE165" s="34" t="b">
        <v>0</v>
      </c>
      <c r="AF165" s="34" t="b">
        <v>0</v>
      </c>
      <c r="AG165" s="34" t="s">
        <v>70</v>
      </c>
      <c r="AH165" s="34"/>
      <c r="AI165" s="34" t="b">
        <v>0</v>
      </c>
      <c r="AJ165" s="36"/>
      <c r="AK165" s="34" t="s">
        <v>70</v>
      </c>
      <c r="AL165" s="36"/>
      <c r="AM165" s="34" t="b">
        <v>0</v>
      </c>
      <c r="AN165" s="34"/>
      <c r="AO165" s="34" t="s">
        <v>70</v>
      </c>
      <c r="AP165" s="34" t="s">
        <v>70</v>
      </c>
      <c r="AQ165" s="34" t="s">
        <v>70</v>
      </c>
      <c r="AR165" s="34" t="s">
        <v>70</v>
      </c>
      <c r="AS165" s="34" t="s">
        <v>70</v>
      </c>
      <c r="AT165" s="34"/>
      <c r="AU165" s="34"/>
      <c r="AV165" s="34" t="s">
        <v>70</v>
      </c>
      <c r="AW165" s="34" t="s">
        <v>70</v>
      </c>
      <c r="AX165" s="34" t="s">
        <v>63</v>
      </c>
      <c r="AY165" s="34" t="s">
        <v>4285</v>
      </c>
      <c r="AZ165" s="34" t="s">
        <v>64</v>
      </c>
      <c r="BA165" s="34" t="s">
        <v>65</v>
      </c>
      <c r="BB165" s="35">
        <v>2030</v>
      </c>
      <c r="BC165" s="34" t="s">
        <v>66</v>
      </c>
    </row>
    <row r="166" spans="1:55" x14ac:dyDescent="0.25">
      <c r="A166" s="34" t="s">
        <v>560</v>
      </c>
      <c r="B166" s="35">
        <v>66913</v>
      </c>
      <c r="C166" s="34">
        <v>100</v>
      </c>
      <c r="D166" s="34" t="s">
        <v>588</v>
      </c>
      <c r="E166" s="34" t="s">
        <v>589</v>
      </c>
      <c r="F166" s="34" t="s">
        <v>501</v>
      </c>
      <c r="G166" s="34" t="s">
        <v>421</v>
      </c>
      <c r="H166" s="34" t="s">
        <v>59</v>
      </c>
      <c r="I166" s="34" t="s">
        <v>422</v>
      </c>
      <c r="J166" s="36">
        <v>42214</v>
      </c>
      <c r="K166" s="36"/>
      <c r="L166" s="34" t="s">
        <v>61</v>
      </c>
      <c r="M166" s="36"/>
      <c r="N166" s="34" t="b">
        <v>0</v>
      </c>
      <c r="O166" s="36"/>
      <c r="P166" s="34" t="b">
        <v>1</v>
      </c>
      <c r="Q166" s="36"/>
      <c r="R166" s="34" t="b">
        <v>1</v>
      </c>
      <c r="S166" s="34" t="b">
        <v>0</v>
      </c>
      <c r="T166" s="34" t="s">
        <v>70</v>
      </c>
      <c r="U166" s="34"/>
      <c r="V166" s="34" t="b">
        <v>0</v>
      </c>
      <c r="W166" s="36"/>
      <c r="X166" s="34" t="s">
        <v>70</v>
      </c>
      <c r="Y166" s="34"/>
      <c r="Z166" s="34"/>
      <c r="AA166" s="34" t="b">
        <v>0</v>
      </c>
      <c r="AB166" s="34"/>
      <c r="AC166" s="34" t="b">
        <v>0</v>
      </c>
      <c r="AD166" s="36"/>
      <c r="AE166" s="34" t="b">
        <v>1</v>
      </c>
      <c r="AF166" s="34" t="b">
        <v>1</v>
      </c>
      <c r="AG166" s="34" t="s">
        <v>70</v>
      </c>
      <c r="AH166" s="34"/>
      <c r="AI166" s="34" t="b">
        <v>0</v>
      </c>
      <c r="AJ166" s="36"/>
      <c r="AK166" s="34" t="s">
        <v>70</v>
      </c>
      <c r="AL166" s="36"/>
      <c r="AM166" s="34" t="b">
        <v>0</v>
      </c>
      <c r="AN166" s="34"/>
      <c r="AO166" s="34" t="s">
        <v>70</v>
      </c>
      <c r="AP166" s="34" t="s">
        <v>70</v>
      </c>
      <c r="AQ166" s="34" t="s">
        <v>70</v>
      </c>
      <c r="AR166" s="34" t="s">
        <v>70</v>
      </c>
      <c r="AS166" s="34" t="s">
        <v>70</v>
      </c>
      <c r="AT166" s="34"/>
      <c r="AU166" s="34"/>
      <c r="AV166" s="34" t="s">
        <v>70</v>
      </c>
      <c r="AW166" s="34" t="s">
        <v>70</v>
      </c>
      <c r="AX166" s="34" t="s">
        <v>63</v>
      </c>
      <c r="AY166" s="34" t="s">
        <v>4285</v>
      </c>
      <c r="AZ166" s="34" t="s">
        <v>64</v>
      </c>
      <c r="BA166" s="34" t="s">
        <v>65</v>
      </c>
      <c r="BB166" s="35">
        <v>2032</v>
      </c>
      <c r="BC166" s="34" t="s">
        <v>66</v>
      </c>
    </row>
    <row r="167" spans="1:55" x14ac:dyDescent="0.25">
      <c r="A167" s="34" t="s">
        <v>560</v>
      </c>
      <c r="B167" s="35">
        <v>67122</v>
      </c>
      <c r="C167" s="34">
        <v>100</v>
      </c>
      <c r="D167" s="34" t="s">
        <v>594</v>
      </c>
      <c r="E167" s="34" t="s">
        <v>595</v>
      </c>
      <c r="F167" s="34" t="s">
        <v>473</v>
      </c>
      <c r="G167" s="34" t="s">
        <v>467</v>
      </c>
      <c r="H167" s="34" t="s">
        <v>59</v>
      </c>
      <c r="I167" s="34" t="s">
        <v>3499</v>
      </c>
      <c r="J167" s="36">
        <v>42368</v>
      </c>
      <c r="K167" s="36"/>
      <c r="L167" s="34" t="s">
        <v>61</v>
      </c>
      <c r="M167" s="36"/>
      <c r="N167" s="34" t="b">
        <v>0</v>
      </c>
      <c r="O167" s="36"/>
      <c r="P167" s="34" t="b">
        <v>1</v>
      </c>
      <c r="Q167" s="36"/>
      <c r="R167" s="34" t="b">
        <v>0</v>
      </c>
      <c r="S167" s="34" t="b">
        <v>0</v>
      </c>
      <c r="T167" s="34" t="s">
        <v>70</v>
      </c>
      <c r="U167" s="34"/>
      <c r="V167" s="34" t="b">
        <v>0</v>
      </c>
      <c r="W167" s="36"/>
      <c r="X167" s="34" t="s">
        <v>70</v>
      </c>
      <c r="Y167" s="34"/>
      <c r="Z167" s="34"/>
      <c r="AA167" s="34" t="b">
        <v>0</v>
      </c>
      <c r="AB167" s="34"/>
      <c r="AC167" s="34" t="b">
        <v>0</v>
      </c>
      <c r="AD167" s="36"/>
      <c r="AE167" s="34" t="b">
        <v>0</v>
      </c>
      <c r="AF167" s="34" t="b">
        <v>0</v>
      </c>
      <c r="AG167" s="34" t="s">
        <v>70</v>
      </c>
      <c r="AH167" s="34"/>
      <c r="AI167" s="34" t="b">
        <v>0</v>
      </c>
      <c r="AJ167" s="36"/>
      <c r="AK167" s="34" t="s">
        <v>70</v>
      </c>
      <c r="AL167" s="36"/>
      <c r="AM167" s="34" t="b">
        <v>0</v>
      </c>
      <c r="AN167" s="34"/>
      <c r="AO167" s="34" t="s">
        <v>70</v>
      </c>
      <c r="AP167" s="34" t="s">
        <v>70</v>
      </c>
      <c r="AQ167" s="34" t="s">
        <v>70</v>
      </c>
      <c r="AR167" s="34" t="s">
        <v>70</v>
      </c>
      <c r="AS167" s="34" t="s">
        <v>70</v>
      </c>
      <c r="AT167" s="34"/>
      <c r="AU167" s="34"/>
      <c r="AV167" s="34" t="s">
        <v>70</v>
      </c>
      <c r="AW167" s="34" t="s">
        <v>70</v>
      </c>
      <c r="AX167" s="34" t="s">
        <v>63</v>
      </c>
      <c r="AY167" s="34" t="s">
        <v>4285</v>
      </c>
      <c r="AZ167" s="34" t="s">
        <v>64</v>
      </c>
      <c r="BA167" s="34" t="s">
        <v>65</v>
      </c>
      <c r="BB167" s="35">
        <v>2032</v>
      </c>
      <c r="BC167" s="34" t="s">
        <v>66</v>
      </c>
    </row>
    <row r="168" spans="1:55" x14ac:dyDescent="0.25">
      <c r="A168" s="34" t="s">
        <v>560</v>
      </c>
      <c r="B168" s="35">
        <v>66016</v>
      </c>
      <c r="C168" s="34">
        <v>100</v>
      </c>
      <c r="D168" s="34" t="s">
        <v>561</v>
      </c>
      <c r="E168" s="34" t="s">
        <v>562</v>
      </c>
      <c r="F168" s="34" t="s">
        <v>563</v>
      </c>
      <c r="G168" s="34" t="s">
        <v>215</v>
      </c>
      <c r="H168" s="34" t="s">
        <v>4287</v>
      </c>
      <c r="I168" s="34" t="s">
        <v>114</v>
      </c>
      <c r="J168" s="36">
        <v>41940</v>
      </c>
      <c r="K168" s="36"/>
      <c r="L168" s="34" t="s">
        <v>61</v>
      </c>
      <c r="M168" s="36"/>
      <c r="N168" s="34" t="b">
        <v>0</v>
      </c>
      <c r="O168" s="36"/>
      <c r="P168" s="34" t="b">
        <v>1</v>
      </c>
      <c r="Q168" s="36"/>
      <c r="R168" s="34" t="b">
        <v>0</v>
      </c>
      <c r="S168" s="34" t="b">
        <v>0</v>
      </c>
      <c r="T168" s="34" t="s">
        <v>70</v>
      </c>
      <c r="U168" s="34"/>
      <c r="V168" s="34" t="b">
        <v>0</v>
      </c>
      <c r="W168" s="36"/>
      <c r="X168" s="34" t="s">
        <v>70</v>
      </c>
      <c r="Y168" s="34"/>
      <c r="Z168" s="34"/>
      <c r="AA168" s="34" t="b">
        <v>0</v>
      </c>
      <c r="AB168" s="34"/>
      <c r="AC168" s="34" t="b">
        <v>0</v>
      </c>
      <c r="AD168" s="36"/>
      <c r="AE168" s="34" t="b">
        <v>0</v>
      </c>
      <c r="AF168" s="34" t="b">
        <v>0</v>
      </c>
      <c r="AG168" s="34" t="s">
        <v>70</v>
      </c>
      <c r="AH168" s="34"/>
      <c r="AI168" s="34" t="b">
        <v>0</v>
      </c>
      <c r="AJ168" s="36"/>
      <c r="AK168" s="34" t="s">
        <v>70</v>
      </c>
      <c r="AL168" s="36"/>
      <c r="AM168" s="34" t="b">
        <v>0</v>
      </c>
      <c r="AN168" s="34"/>
      <c r="AO168" s="34" t="s">
        <v>70</v>
      </c>
      <c r="AP168" s="34" t="s">
        <v>70</v>
      </c>
      <c r="AQ168" s="34" t="s">
        <v>70</v>
      </c>
      <c r="AR168" s="34" t="s">
        <v>70</v>
      </c>
      <c r="AS168" s="34" t="s">
        <v>70</v>
      </c>
      <c r="AT168" s="34"/>
      <c r="AU168" s="34"/>
      <c r="AV168" s="34" t="s">
        <v>70</v>
      </c>
      <c r="AW168" s="34" t="s">
        <v>70</v>
      </c>
      <c r="AX168" s="34" t="s">
        <v>63</v>
      </c>
      <c r="AY168" s="34" t="s">
        <v>4285</v>
      </c>
      <c r="AZ168" s="34" t="s">
        <v>64</v>
      </c>
      <c r="BA168" s="34" t="s">
        <v>65</v>
      </c>
      <c r="BB168" s="35">
        <v>2031</v>
      </c>
      <c r="BC168" s="34" t="s">
        <v>66</v>
      </c>
    </row>
    <row r="169" spans="1:55" x14ac:dyDescent="0.25">
      <c r="A169" s="34" t="s">
        <v>560</v>
      </c>
      <c r="B169" s="35">
        <v>66065</v>
      </c>
      <c r="C169" s="34">
        <v>100</v>
      </c>
      <c r="D169" s="34" t="s">
        <v>567</v>
      </c>
      <c r="E169" s="34" t="s">
        <v>568</v>
      </c>
      <c r="F169" s="34" t="s">
        <v>569</v>
      </c>
      <c r="G169" s="34" t="s">
        <v>4291</v>
      </c>
      <c r="H169" s="34" t="s">
        <v>59</v>
      </c>
      <c r="I169" s="34" t="s">
        <v>570</v>
      </c>
      <c r="J169" s="36">
        <v>42031</v>
      </c>
      <c r="K169" s="36"/>
      <c r="L169" s="34" t="s">
        <v>61</v>
      </c>
      <c r="M169" s="36"/>
      <c r="N169" s="34" t="b">
        <v>0</v>
      </c>
      <c r="O169" s="36"/>
      <c r="P169" s="34" t="b">
        <v>1</v>
      </c>
      <c r="Q169" s="36"/>
      <c r="R169" s="34" t="b">
        <v>1</v>
      </c>
      <c r="S169" s="34" t="b">
        <v>0</v>
      </c>
      <c r="T169" s="34" t="s">
        <v>70</v>
      </c>
      <c r="U169" s="34"/>
      <c r="V169" s="34" t="b">
        <v>0</v>
      </c>
      <c r="W169" s="36"/>
      <c r="X169" s="34" t="s">
        <v>70</v>
      </c>
      <c r="Y169" s="34"/>
      <c r="Z169" s="34"/>
      <c r="AA169" s="34" t="b">
        <v>0</v>
      </c>
      <c r="AB169" s="34"/>
      <c r="AC169" s="34" t="b">
        <v>0</v>
      </c>
      <c r="AD169" s="36"/>
      <c r="AE169" s="34" t="b">
        <v>0</v>
      </c>
      <c r="AF169" s="34" t="b">
        <v>0</v>
      </c>
      <c r="AG169" s="34" t="s">
        <v>70</v>
      </c>
      <c r="AH169" s="34"/>
      <c r="AI169" s="34" t="b">
        <v>0</v>
      </c>
      <c r="AJ169" s="36"/>
      <c r="AK169" s="34" t="s">
        <v>70</v>
      </c>
      <c r="AL169" s="36"/>
      <c r="AM169" s="34" t="b">
        <v>0</v>
      </c>
      <c r="AN169" s="34"/>
      <c r="AO169" s="34" t="s">
        <v>70</v>
      </c>
      <c r="AP169" s="34" t="s">
        <v>70</v>
      </c>
      <c r="AQ169" s="34" t="s">
        <v>70</v>
      </c>
      <c r="AR169" s="34" t="s">
        <v>70</v>
      </c>
      <c r="AS169" s="34" t="s">
        <v>70</v>
      </c>
      <c r="AT169" s="34"/>
      <c r="AU169" s="34"/>
      <c r="AV169" s="34" t="s">
        <v>70</v>
      </c>
      <c r="AW169" s="34" t="s">
        <v>70</v>
      </c>
      <c r="AX169" s="34" t="s">
        <v>63</v>
      </c>
      <c r="AY169" s="34" t="s">
        <v>4285</v>
      </c>
      <c r="AZ169" s="34" t="s">
        <v>64</v>
      </c>
      <c r="BA169" s="34" t="s">
        <v>65</v>
      </c>
      <c r="BB169" s="35">
        <v>2030</v>
      </c>
      <c r="BC169" s="34" t="s">
        <v>66</v>
      </c>
    </row>
    <row r="170" spans="1:55" x14ac:dyDescent="0.25">
      <c r="A170" s="34" t="s">
        <v>560</v>
      </c>
      <c r="B170" s="35">
        <v>66917</v>
      </c>
      <c r="C170" s="34">
        <v>100</v>
      </c>
      <c r="D170" s="34" t="s">
        <v>592</v>
      </c>
      <c r="E170" s="34" t="s">
        <v>593</v>
      </c>
      <c r="F170" s="34" t="s">
        <v>501</v>
      </c>
      <c r="G170" s="34" t="s">
        <v>421</v>
      </c>
      <c r="H170" s="34" t="s">
        <v>59</v>
      </c>
      <c r="I170" s="34" t="s">
        <v>422</v>
      </c>
      <c r="J170" s="36">
        <v>42277</v>
      </c>
      <c r="K170" s="36"/>
      <c r="L170" s="34" t="s">
        <v>61</v>
      </c>
      <c r="M170" s="36"/>
      <c r="N170" s="34" t="b">
        <v>0</v>
      </c>
      <c r="O170" s="36"/>
      <c r="P170" s="34" t="b">
        <v>1</v>
      </c>
      <c r="Q170" s="36"/>
      <c r="R170" s="34" t="b">
        <v>0</v>
      </c>
      <c r="S170" s="34" t="b">
        <v>0</v>
      </c>
      <c r="T170" s="34" t="s">
        <v>70</v>
      </c>
      <c r="U170" s="34"/>
      <c r="V170" s="34" t="b">
        <v>0</v>
      </c>
      <c r="W170" s="36"/>
      <c r="X170" s="34" t="s">
        <v>70</v>
      </c>
      <c r="Y170" s="34"/>
      <c r="Z170" s="34"/>
      <c r="AA170" s="34" t="b">
        <v>0</v>
      </c>
      <c r="AB170" s="34"/>
      <c r="AC170" s="34" t="b">
        <v>0</v>
      </c>
      <c r="AD170" s="36"/>
      <c r="AE170" s="34" t="b">
        <v>1</v>
      </c>
      <c r="AF170" s="34" t="b">
        <v>1</v>
      </c>
      <c r="AG170" s="34" t="s">
        <v>70</v>
      </c>
      <c r="AH170" s="34"/>
      <c r="AI170" s="34" t="b">
        <v>0</v>
      </c>
      <c r="AJ170" s="36"/>
      <c r="AK170" s="34" t="s">
        <v>70</v>
      </c>
      <c r="AL170" s="36"/>
      <c r="AM170" s="34" t="b">
        <v>0</v>
      </c>
      <c r="AN170" s="34"/>
      <c r="AO170" s="34" t="s">
        <v>70</v>
      </c>
      <c r="AP170" s="34" t="s">
        <v>70</v>
      </c>
      <c r="AQ170" s="34" t="s">
        <v>70</v>
      </c>
      <c r="AR170" s="34" t="s">
        <v>70</v>
      </c>
      <c r="AS170" s="34" t="s">
        <v>70</v>
      </c>
      <c r="AT170" s="34"/>
      <c r="AU170" s="34"/>
      <c r="AV170" s="34" t="s">
        <v>70</v>
      </c>
      <c r="AW170" s="34" t="s">
        <v>70</v>
      </c>
      <c r="AX170" s="34" t="s">
        <v>63</v>
      </c>
      <c r="AY170" s="34" t="s">
        <v>4285</v>
      </c>
      <c r="AZ170" s="34" t="s">
        <v>64</v>
      </c>
      <c r="BA170" s="34" t="s">
        <v>65</v>
      </c>
      <c r="BB170" s="35">
        <v>2032</v>
      </c>
      <c r="BC170" s="34" t="s">
        <v>66</v>
      </c>
    </row>
    <row r="171" spans="1:55" x14ac:dyDescent="0.25">
      <c r="A171" s="34" t="s">
        <v>560</v>
      </c>
      <c r="B171" s="35">
        <v>66813</v>
      </c>
      <c r="C171" s="34">
        <v>100</v>
      </c>
      <c r="D171" s="34" t="s">
        <v>583</v>
      </c>
      <c r="E171" s="34" t="s">
        <v>584</v>
      </c>
      <c r="F171" s="34" t="s">
        <v>539</v>
      </c>
      <c r="G171" s="34" t="s">
        <v>4109</v>
      </c>
      <c r="H171" s="34" t="s">
        <v>4287</v>
      </c>
      <c r="I171" s="34" t="s">
        <v>757</v>
      </c>
      <c r="J171" s="36">
        <v>42184</v>
      </c>
      <c r="K171" s="36"/>
      <c r="L171" s="34" t="s">
        <v>61</v>
      </c>
      <c r="M171" s="36"/>
      <c r="N171" s="34" t="b">
        <v>0</v>
      </c>
      <c r="O171" s="36"/>
      <c r="P171" s="34" t="b">
        <v>1</v>
      </c>
      <c r="Q171" s="36"/>
      <c r="R171" s="34" t="b">
        <v>1</v>
      </c>
      <c r="S171" s="34" t="b">
        <v>0</v>
      </c>
      <c r="T171" s="34" t="s">
        <v>70</v>
      </c>
      <c r="U171" s="34"/>
      <c r="V171" s="34" t="b">
        <v>0</v>
      </c>
      <c r="W171" s="36"/>
      <c r="X171" s="34" t="s">
        <v>70</v>
      </c>
      <c r="Y171" s="34"/>
      <c r="Z171" s="34"/>
      <c r="AA171" s="34" t="b">
        <v>0</v>
      </c>
      <c r="AB171" s="34"/>
      <c r="AC171" s="34" t="b">
        <v>0</v>
      </c>
      <c r="AD171" s="36"/>
      <c r="AE171" s="34" t="b">
        <v>1</v>
      </c>
      <c r="AF171" s="34" t="b">
        <v>1</v>
      </c>
      <c r="AG171" s="34" t="s">
        <v>70</v>
      </c>
      <c r="AH171" s="34"/>
      <c r="AI171" s="34" t="b">
        <v>0</v>
      </c>
      <c r="AJ171" s="36"/>
      <c r="AK171" s="34" t="s">
        <v>70</v>
      </c>
      <c r="AL171" s="36"/>
      <c r="AM171" s="34" t="b">
        <v>0</v>
      </c>
      <c r="AN171" s="34"/>
      <c r="AO171" s="34" t="s">
        <v>70</v>
      </c>
      <c r="AP171" s="34" t="s">
        <v>70</v>
      </c>
      <c r="AQ171" s="34" t="s">
        <v>70</v>
      </c>
      <c r="AR171" s="34" t="s">
        <v>70</v>
      </c>
      <c r="AS171" s="34" t="s">
        <v>70</v>
      </c>
      <c r="AT171" s="34"/>
      <c r="AU171" s="34"/>
      <c r="AV171" s="34" t="s">
        <v>70</v>
      </c>
      <c r="AW171" s="34" t="s">
        <v>70</v>
      </c>
      <c r="AX171" s="34" t="s">
        <v>63</v>
      </c>
      <c r="AY171" s="34" t="s">
        <v>4285</v>
      </c>
      <c r="AZ171" s="34" t="s">
        <v>64</v>
      </c>
      <c r="BA171" s="34" t="s">
        <v>65</v>
      </c>
      <c r="BB171" s="35">
        <v>2032</v>
      </c>
      <c r="BC171" s="34" t="s">
        <v>66</v>
      </c>
    </row>
    <row r="172" spans="1:55" x14ac:dyDescent="0.25">
      <c r="A172" s="34" t="s">
        <v>596</v>
      </c>
      <c r="B172" s="35">
        <v>67637</v>
      </c>
      <c r="C172" s="34">
        <v>100</v>
      </c>
      <c r="D172" s="34" t="s">
        <v>597</v>
      </c>
      <c r="E172" s="34" t="s">
        <v>598</v>
      </c>
      <c r="F172" s="34" t="s">
        <v>501</v>
      </c>
      <c r="G172" s="34" t="s">
        <v>421</v>
      </c>
      <c r="H172" s="34" t="s">
        <v>59</v>
      </c>
      <c r="I172" s="34" t="s">
        <v>422</v>
      </c>
      <c r="J172" s="36">
        <v>43227</v>
      </c>
      <c r="K172" s="36"/>
      <c r="L172" s="34" t="s">
        <v>61</v>
      </c>
      <c r="M172" s="36"/>
      <c r="N172" s="34" t="b">
        <v>0</v>
      </c>
      <c r="O172" s="36"/>
      <c r="P172" s="34" t="b">
        <v>1</v>
      </c>
      <c r="Q172" s="36"/>
      <c r="R172" s="34" t="b">
        <v>0</v>
      </c>
      <c r="S172" s="34" t="b">
        <v>0</v>
      </c>
      <c r="T172" s="34" t="s">
        <v>70</v>
      </c>
      <c r="U172" s="34"/>
      <c r="V172" s="34" t="b">
        <v>0</v>
      </c>
      <c r="W172" s="36"/>
      <c r="X172" s="34" t="s">
        <v>70</v>
      </c>
      <c r="Y172" s="34"/>
      <c r="Z172" s="34"/>
      <c r="AA172" s="34" t="b">
        <v>0</v>
      </c>
      <c r="AB172" s="34"/>
      <c r="AC172" s="34" t="b">
        <v>0</v>
      </c>
      <c r="AD172" s="36"/>
      <c r="AE172" s="34" t="b">
        <v>1</v>
      </c>
      <c r="AF172" s="34" t="b">
        <v>1</v>
      </c>
      <c r="AG172" s="34" t="s">
        <v>70</v>
      </c>
      <c r="AH172" s="34"/>
      <c r="AI172" s="34" t="b">
        <v>0</v>
      </c>
      <c r="AJ172" s="36"/>
      <c r="AK172" s="34" t="s">
        <v>70</v>
      </c>
      <c r="AL172" s="36"/>
      <c r="AM172" s="34" t="b">
        <v>0</v>
      </c>
      <c r="AN172" s="34"/>
      <c r="AO172" s="34" t="s">
        <v>70</v>
      </c>
      <c r="AP172" s="34" t="s">
        <v>70</v>
      </c>
      <c r="AQ172" s="34" t="s">
        <v>70</v>
      </c>
      <c r="AR172" s="34" t="s">
        <v>70</v>
      </c>
      <c r="AS172" s="34" t="s">
        <v>70</v>
      </c>
      <c r="AT172" s="34"/>
      <c r="AU172" s="34"/>
      <c r="AV172" s="34" t="s">
        <v>70</v>
      </c>
      <c r="AW172" s="34" t="s">
        <v>70</v>
      </c>
      <c r="AX172" s="34" t="s">
        <v>63</v>
      </c>
      <c r="AY172" s="34" t="s">
        <v>4290</v>
      </c>
      <c r="AZ172" s="34" t="s">
        <v>64</v>
      </c>
      <c r="BA172" s="34" t="s">
        <v>65</v>
      </c>
      <c r="BB172" s="35">
        <v>2034</v>
      </c>
      <c r="BC172" s="34" t="s">
        <v>66</v>
      </c>
    </row>
    <row r="173" spans="1:55" x14ac:dyDescent="0.25">
      <c r="A173" s="34" t="s">
        <v>596</v>
      </c>
      <c r="B173" s="35">
        <v>67997</v>
      </c>
      <c r="C173" s="34">
        <v>100</v>
      </c>
      <c r="D173" s="34" t="s">
        <v>608</v>
      </c>
      <c r="E173" s="34" t="s">
        <v>609</v>
      </c>
      <c r="F173" s="34" t="s">
        <v>4253</v>
      </c>
      <c r="G173" s="34" t="s">
        <v>3982</v>
      </c>
      <c r="H173" s="34" t="s">
        <v>144</v>
      </c>
      <c r="I173" s="34" t="s">
        <v>435</v>
      </c>
      <c r="J173" s="36">
        <v>43273</v>
      </c>
      <c r="K173" s="36"/>
      <c r="L173" s="34" t="s">
        <v>61</v>
      </c>
      <c r="M173" s="36"/>
      <c r="N173" s="34" t="b">
        <v>0</v>
      </c>
      <c r="O173" s="36"/>
      <c r="P173" s="34" t="b">
        <v>1</v>
      </c>
      <c r="Q173" s="36"/>
      <c r="R173" s="34" t="b">
        <v>1</v>
      </c>
      <c r="S173" s="34" t="b">
        <v>0</v>
      </c>
      <c r="T173" s="34" t="s">
        <v>70</v>
      </c>
      <c r="U173" s="34"/>
      <c r="V173" s="34" t="b">
        <v>0</v>
      </c>
      <c r="W173" s="36"/>
      <c r="X173" s="34" t="s">
        <v>70</v>
      </c>
      <c r="Y173" s="34"/>
      <c r="Z173" s="34"/>
      <c r="AA173" s="34" t="b">
        <v>0</v>
      </c>
      <c r="AB173" s="34"/>
      <c r="AC173" s="34" t="b">
        <v>0</v>
      </c>
      <c r="AD173" s="36"/>
      <c r="AE173" s="34" t="b">
        <v>1</v>
      </c>
      <c r="AF173" s="34" t="b">
        <v>0</v>
      </c>
      <c r="AG173" s="34" t="s">
        <v>70</v>
      </c>
      <c r="AH173" s="34"/>
      <c r="AI173" s="34" t="b">
        <v>0</v>
      </c>
      <c r="AJ173" s="36"/>
      <c r="AK173" s="34" t="s">
        <v>70</v>
      </c>
      <c r="AL173" s="36"/>
      <c r="AM173" s="34" t="b">
        <v>0</v>
      </c>
      <c r="AN173" s="34"/>
      <c r="AO173" s="34" t="s">
        <v>70</v>
      </c>
      <c r="AP173" s="34" t="s">
        <v>70</v>
      </c>
      <c r="AQ173" s="34" t="s">
        <v>70</v>
      </c>
      <c r="AR173" s="34" t="s">
        <v>70</v>
      </c>
      <c r="AS173" s="34" t="s">
        <v>70</v>
      </c>
      <c r="AT173" s="34"/>
      <c r="AU173" s="34"/>
      <c r="AV173" s="34" t="s">
        <v>70</v>
      </c>
      <c r="AW173" s="34" t="s">
        <v>70</v>
      </c>
      <c r="AX173" s="34" t="s">
        <v>63</v>
      </c>
      <c r="AY173" s="34" t="s">
        <v>4290</v>
      </c>
      <c r="AZ173" s="34" t="s">
        <v>64</v>
      </c>
      <c r="BA173" s="34" t="s">
        <v>65</v>
      </c>
      <c r="BB173" s="35">
        <v>2036</v>
      </c>
      <c r="BC173" s="34" t="s">
        <v>66</v>
      </c>
    </row>
    <row r="174" spans="1:55" x14ac:dyDescent="0.25">
      <c r="A174" s="34" t="s">
        <v>596</v>
      </c>
      <c r="B174" s="35">
        <v>78809</v>
      </c>
      <c r="C174" s="34">
        <v>100</v>
      </c>
      <c r="D174" s="34" t="s">
        <v>613</v>
      </c>
      <c r="E174" s="34" t="s">
        <v>614</v>
      </c>
      <c r="F174" s="34" t="s">
        <v>4253</v>
      </c>
      <c r="G174" s="34" t="s">
        <v>3982</v>
      </c>
      <c r="H174" s="34" t="s">
        <v>144</v>
      </c>
      <c r="I174" s="34" t="s">
        <v>435</v>
      </c>
      <c r="J174" s="36">
        <v>43643</v>
      </c>
      <c r="K174" s="36"/>
      <c r="L174" s="34" t="s">
        <v>61</v>
      </c>
      <c r="M174" s="36"/>
      <c r="N174" s="34" t="b">
        <v>0</v>
      </c>
      <c r="O174" s="36"/>
      <c r="P174" s="34" t="b">
        <v>1</v>
      </c>
      <c r="Q174" s="36"/>
      <c r="R174" s="34" t="b">
        <v>0</v>
      </c>
      <c r="S174" s="34" t="b">
        <v>0</v>
      </c>
      <c r="T174" s="34" t="s">
        <v>70</v>
      </c>
      <c r="U174" s="34"/>
      <c r="V174" s="34" t="b">
        <v>0</v>
      </c>
      <c r="W174" s="36"/>
      <c r="X174" s="34" t="s">
        <v>70</v>
      </c>
      <c r="Y174" s="34"/>
      <c r="Z174" s="34"/>
      <c r="AA174" s="34" t="b">
        <v>0</v>
      </c>
      <c r="AB174" s="34"/>
      <c r="AC174" s="34" t="b">
        <v>0</v>
      </c>
      <c r="AD174" s="36"/>
      <c r="AE174" s="34" t="b">
        <v>1</v>
      </c>
      <c r="AF174" s="34" t="b">
        <v>0</v>
      </c>
      <c r="AG174" s="34" t="s">
        <v>70</v>
      </c>
      <c r="AH174" s="34"/>
      <c r="AI174" s="34" t="b">
        <v>0</v>
      </c>
      <c r="AJ174" s="36"/>
      <c r="AK174" s="34" t="s">
        <v>70</v>
      </c>
      <c r="AL174" s="36"/>
      <c r="AM174" s="34" t="b">
        <v>0</v>
      </c>
      <c r="AN174" s="34"/>
      <c r="AO174" s="34" t="s">
        <v>70</v>
      </c>
      <c r="AP174" s="34" t="s">
        <v>70</v>
      </c>
      <c r="AQ174" s="34" t="s">
        <v>70</v>
      </c>
      <c r="AR174" s="34" t="s">
        <v>70</v>
      </c>
      <c r="AS174" s="34" t="s">
        <v>70</v>
      </c>
      <c r="AT174" s="34"/>
      <c r="AU174" s="34"/>
      <c r="AV174" s="34" t="s">
        <v>70</v>
      </c>
      <c r="AW174" s="34" t="s">
        <v>70</v>
      </c>
      <c r="AX174" s="34" t="s">
        <v>63</v>
      </c>
      <c r="AY174" s="34" t="s">
        <v>4290</v>
      </c>
      <c r="AZ174" s="34" t="s">
        <v>64</v>
      </c>
      <c r="BA174" s="34" t="s">
        <v>65</v>
      </c>
      <c r="BB174" s="35">
        <v>2036</v>
      </c>
      <c r="BC174" s="34" t="s">
        <v>66</v>
      </c>
    </row>
    <row r="175" spans="1:55" x14ac:dyDescent="0.25">
      <c r="A175" s="34" t="s">
        <v>596</v>
      </c>
      <c r="B175" s="35">
        <v>78512</v>
      </c>
      <c r="C175" s="34">
        <v>100</v>
      </c>
      <c r="D175" s="34" t="s">
        <v>610</v>
      </c>
      <c r="E175" s="34" t="s">
        <v>611</v>
      </c>
      <c r="F175" s="34" t="s">
        <v>612</v>
      </c>
      <c r="G175" s="34" t="s">
        <v>150</v>
      </c>
      <c r="H175" s="34" t="s">
        <v>4287</v>
      </c>
      <c r="I175" s="34" t="s">
        <v>114</v>
      </c>
      <c r="J175" s="36">
        <v>43643</v>
      </c>
      <c r="K175" s="36"/>
      <c r="L175" s="34" t="s">
        <v>61</v>
      </c>
      <c r="M175" s="36">
        <v>45268</v>
      </c>
      <c r="N175" s="34" t="b">
        <v>0</v>
      </c>
      <c r="O175" s="36"/>
      <c r="P175" s="34" t="b">
        <v>1</v>
      </c>
      <c r="Q175" s="36"/>
      <c r="R175" s="34" t="b">
        <v>0</v>
      </c>
      <c r="S175" s="34" t="b">
        <v>0</v>
      </c>
      <c r="T175" s="34" t="s">
        <v>70</v>
      </c>
      <c r="U175" s="34"/>
      <c r="V175" s="34" t="b">
        <v>0</v>
      </c>
      <c r="W175" s="36"/>
      <c r="X175" s="34" t="s">
        <v>70</v>
      </c>
      <c r="Y175" s="34"/>
      <c r="Z175" s="34"/>
      <c r="AA175" s="34" t="b">
        <v>0</v>
      </c>
      <c r="AB175" s="34"/>
      <c r="AC175" s="34" t="b">
        <v>0</v>
      </c>
      <c r="AD175" s="36"/>
      <c r="AE175" s="34" t="b">
        <v>0</v>
      </c>
      <c r="AF175" s="34" t="b">
        <v>0</v>
      </c>
      <c r="AG175" s="34" t="s">
        <v>70</v>
      </c>
      <c r="AH175" s="34"/>
      <c r="AI175" s="34" t="b">
        <v>0</v>
      </c>
      <c r="AJ175" s="36"/>
      <c r="AK175" s="34" t="s">
        <v>70</v>
      </c>
      <c r="AL175" s="36"/>
      <c r="AM175" s="34" t="b">
        <v>0</v>
      </c>
      <c r="AN175" s="34"/>
      <c r="AO175" s="34" t="s">
        <v>70</v>
      </c>
      <c r="AP175" s="34" t="s">
        <v>70</v>
      </c>
      <c r="AQ175" s="34" t="s">
        <v>70</v>
      </c>
      <c r="AR175" s="34" t="s">
        <v>70</v>
      </c>
      <c r="AS175" s="34" t="s">
        <v>70</v>
      </c>
      <c r="AT175" s="34"/>
      <c r="AU175" s="34"/>
      <c r="AV175" s="34" t="s">
        <v>70</v>
      </c>
      <c r="AW175" s="34" t="s">
        <v>70</v>
      </c>
      <c r="AX175" s="34" t="s">
        <v>63</v>
      </c>
      <c r="AY175" s="34" t="s">
        <v>4290</v>
      </c>
      <c r="AZ175" s="34" t="s">
        <v>64</v>
      </c>
      <c r="BA175" s="34" t="s">
        <v>65</v>
      </c>
      <c r="BB175" s="35">
        <v>2034</v>
      </c>
      <c r="BC175" s="34" t="s">
        <v>66</v>
      </c>
    </row>
    <row r="176" spans="1:55" x14ac:dyDescent="0.25">
      <c r="A176" s="34" t="s">
        <v>596</v>
      </c>
      <c r="B176" s="35">
        <v>67785</v>
      </c>
      <c r="C176" s="34">
        <v>100</v>
      </c>
      <c r="D176" s="34" t="s">
        <v>599</v>
      </c>
      <c r="E176" s="34" t="s">
        <v>600</v>
      </c>
      <c r="F176" s="34" t="s">
        <v>3983</v>
      </c>
      <c r="G176" s="34" t="s">
        <v>434</v>
      </c>
      <c r="H176" s="34" t="s">
        <v>144</v>
      </c>
      <c r="I176" s="34" t="s">
        <v>566</v>
      </c>
      <c r="J176" s="36">
        <v>43446</v>
      </c>
      <c r="K176" s="36"/>
      <c r="L176" s="34" t="s">
        <v>61</v>
      </c>
      <c r="M176" s="36"/>
      <c r="N176" s="34" t="b">
        <v>0</v>
      </c>
      <c r="O176" s="36"/>
      <c r="P176" s="34" t="b">
        <v>1</v>
      </c>
      <c r="Q176" s="36"/>
      <c r="R176" s="34" t="b">
        <v>0</v>
      </c>
      <c r="S176" s="34" t="b">
        <v>0</v>
      </c>
      <c r="T176" s="34" t="s">
        <v>70</v>
      </c>
      <c r="U176" s="34"/>
      <c r="V176" s="34" t="b">
        <v>0</v>
      </c>
      <c r="W176" s="36"/>
      <c r="X176" s="34" t="s">
        <v>70</v>
      </c>
      <c r="Y176" s="34"/>
      <c r="Z176" s="34"/>
      <c r="AA176" s="34" t="b">
        <v>0</v>
      </c>
      <c r="AB176" s="34"/>
      <c r="AC176" s="34" t="b">
        <v>0</v>
      </c>
      <c r="AD176" s="36"/>
      <c r="AE176" s="34" t="b">
        <v>0</v>
      </c>
      <c r="AF176" s="34" t="b">
        <v>0</v>
      </c>
      <c r="AG176" s="34" t="s">
        <v>70</v>
      </c>
      <c r="AH176" s="34"/>
      <c r="AI176" s="34" t="b">
        <v>0</v>
      </c>
      <c r="AJ176" s="36"/>
      <c r="AK176" s="34" t="s">
        <v>70</v>
      </c>
      <c r="AL176" s="36"/>
      <c r="AM176" s="34" t="b">
        <v>0</v>
      </c>
      <c r="AN176" s="34"/>
      <c r="AO176" s="34" t="s">
        <v>70</v>
      </c>
      <c r="AP176" s="34" t="s">
        <v>70</v>
      </c>
      <c r="AQ176" s="34" t="s">
        <v>70</v>
      </c>
      <c r="AR176" s="34" t="s">
        <v>70</v>
      </c>
      <c r="AS176" s="34" t="s">
        <v>70</v>
      </c>
      <c r="AT176" s="34"/>
      <c r="AU176" s="34"/>
      <c r="AV176" s="34" t="s">
        <v>70</v>
      </c>
      <c r="AW176" s="34" t="s">
        <v>70</v>
      </c>
      <c r="AX176" s="34" t="s">
        <v>63</v>
      </c>
      <c r="AY176" s="34" t="s">
        <v>4290</v>
      </c>
      <c r="AZ176" s="34" t="s">
        <v>64</v>
      </c>
      <c r="BA176" s="34" t="s">
        <v>65</v>
      </c>
      <c r="BB176" s="35">
        <v>2034</v>
      </c>
      <c r="BC176" s="34" t="s">
        <v>66</v>
      </c>
    </row>
    <row r="177" spans="1:55" x14ac:dyDescent="0.25">
      <c r="A177" s="34" t="s">
        <v>596</v>
      </c>
      <c r="B177" s="35">
        <v>67970</v>
      </c>
      <c r="C177" s="34">
        <v>100</v>
      </c>
      <c r="D177" s="34" t="s">
        <v>603</v>
      </c>
      <c r="E177" s="34" t="s">
        <v>604</v>
      </c>
      <c r="F177" s="34" t="s">
        <v>605</v>
      </c>
      <c r="G177" s="34" t="s">
        <v>467</v>
      </c>
      <c r="H177" s="34" t="s">
        <v>59</v>
      </c>
      <c r="I177" s="34" t="s">
        <v>70</v>
      </c>
      <c r="J177" s="36">
        <v>43083</v>
      </c>
      <c r="K177" s="36"/>
      <c r="L177" s="34" t="s">
        <v>61</v>
      </c>
      <c r="M177" s="36"/>
      <c r="N177" s="34" t="b">
        <v>0</v>
      </c>
      <c r="O177" s="36"/>
      <c r="P177" s="34" t="b">
        <v>1</v>
      </c>
      <c r="Q177" s="36"/>
      <c r="R177" s="34" t="b">
        <v>1</v>
      </c>
      <c r="S177" s="34" t="b">
        <v>0</v>
      </c>
      <c r="T177" s="34" t="s">
        <v>70</v>
      </c>
      <c r="U177" s="34"/>
      <c r="V177" s="34" t="b">
        <v>0</v>
      </c>
      <c r="W177" s="36"/>
      <c r="X177" s="34" t="s">
        <v>70</v>
      </c>
      <c r="Y177" s="34"/>
      <c r="Z177" s="34"/>
      <c r="AA177" s="34" t="b">
        <v>0</v>
      </c>
      <c r="AB177" s="34"/>
      <c r="AC177" s="34" t="b">
        <v>0</v>
      </c>
      <c r="AD177" s="36"/>
      <c r="AE177" s="34" t="b">
        <v>1</v>
      </c>
      <c r="AF177" s="34" t="b">
        <v>1</v>
      </c>
      <c r="AG177" s="34" t="s">
        <v>70</v>
      </c>
      <c r="AH177" s="34"/>
      <c r="AI177" s="34" t="b">
        <v>0</v>
      </c>
      <c r="AJ177" s="36"/>
      <c r="AK177" s="34" t="s">
        <v>70</v>
      </c>
      <c r="AL177" s="36"/>
      <c r="AM177" s="34" t="b">
        <v>0</v>
      </c>
      <c r="AN177" s="34"/>
      <c r="AO177" s="34" t="s">
        <v>70</v>
      </c>
      <c r="AP177" s="34" t="s">
        <v>70</v>
      </c>
      <c r="AQ177" s="34" t="s">
        <v>70</v>
      </c>
      <c r="AR177" s="34" t="s">
        <v>70</v>
      </c>
      <c r="AS177" s="34" t="s">
        <v>70</v>
      </c>
      <c r="AT177" s="34"/>
      <c r="AU177" s="34"/>
      <c r="AV177" s="34" t="s">
        <v>535</v>
      </c>
      <c r="AW177" s="34" t="s">
        <v>607</v>
      </c>
      <c r="AX177" s="34" t="s">
        <v>63</v>
      </c>
      <c r="AY177" s="34" t="s">
        <v>4290</v>
      </c>
      <c r="AZ177" s="34" t="s">
        <v>64</v>
      </c>
      <c r="BA177" s="34" t="s">
        <v>65</v>
      </c>
      <c r="BB177" s="35">
        <v>2034</v>
      </c>
      <c r="BC177" s="34" t="s">
        <v>66</v>
      </c>
    </row>
    <row r="178" spans="1:55" x14ac:dyDescent="0.25">
      <c r="A178" s="34" t="s">
        <v>596</v>
      </c>
      <c r="B178" s="35">
        <v>67908</v>
      </c>
      <c r="C178" s="34">
        <v>100</v>
      </c>
      <c r="D178" s="34" t="s">
        <v>601</v>
      </c>
      <c r="E178" s="34" t="s">
        <v>602</v>
      </c>
      <c r="F178" s="34" t="s">
        <v>512</v>
      </c>
      <c r="G178" s="34" t="s">
        <v>3548</v>
      </c>
      <c r="H178" s="34" t="s">
        <v>59</v>
      </c>
      <c r="I178" s="34" t="s">
        <v>114</v>
      </c>
      <c r="J178" s="36">
        <v>43251</v>
      </c>
      <c r="K178" s="36"/>
      <c r="L178" s="34" t="s">
        <v>61</v>
      </c>
      <c r="M178" s="36"/>
      <c r="N178" s="34" t="b">
        <v>0</v>
      </c>
      <c r="O178" s="36"/>
      <c r="P178" s="34" t="b">
        <v>1</v>
      </c>
      <c r="Q178" s="36"/>
      <c r="R178" s="34" t="b">
        <v>0</v>
      </c>
      <c r="S178" s="34" t="b">
        <v>0</v>
      </c>
      <c r="T178" s="34" t="s">
        <v>70</v>
      </c>
      <c r="U178" s="34"/>
      <c r="V178" s="34" t="b">
        <v>0</v>
      </c>
      <c r="W178" s="36"/>
      <c r="X178" s="34" t="s">
        <v>70</v>
      </c>
      <c r="Y178" s="34"/>
      <c r="Z178" s="34"/>
      <c r="AA178" s="34" t="b">
        <v>0</v>
      </c>
      <c r="AB178" s="34"/>
      <c r="AC178" s="34" t="b">
        <v>0</v>
      </c>
      <c r="AD178" s="36"/>
      <c r="AE178" s="34" t="b">
        <v>0</v>
      </c>
      <c r="AF178" s="34" t="b">
        <v>0</v>
      </c>
      <c r="AG178" s="34" t="s">
        <v>70</v>
      </c>
      <c r="AH178" s="34"/>
      <c r="AI178" s="34" t="b">
        <v>0</v>
      </c>
      <c r="AJ178" s="36"/>
      <c r="AK178" s="34" t="s">
        <v>70</v>
      </c>
      <c r="AL178" s="36"/>
      <c r="AM178" s="34" t="b">
        <v>0</v>
      </c>
      <c r="AN178" s="34"/>
      <c r="AO178" s="34" t="s">
        <v>70</v>
      </c>
      <c r="AP178" s="34" t="s">
        <v>70</v>
      </c>
      <c r="AQ178" s="34" t="s">
        <v>70</v>
      </c>
      <c r="AR178" s="34" t="s">
        <v>70</v>
      </c>
      <c r="AS178" s="34" t="s">
        <v>70</v>
      </c>
      <c r="AT178" s="34"/>
      <c r="AU178" s="34"/>
      <c r="AV178" s="34" t="s">
        <v>70</v>
      </c>
      <c r="AW178" s="34" t="s">
        <v>70</v>
      </c>
      <c r="AX178" s="34" t="s">
        <v>63</v>
      </c>
      <c r="AY178" s="34" t="s">
        <v>4290</v>
      </c>
      <c r="AZ178" s="34" t="s">
        <v>64</v>
      </c>
      <c r="BA178" s="34" t="s">
        <v>65</v>
      </c>
      <c r="BB178" s="35">
        <v>2033</v>
      </c>
      <c r="BC178" s="34" t="s">
        <v>103</v>
      </c>
    </row>
    <row r="179" spans="1:55" x14ac:dyDescent="0.25">
      <c r="A179" s="34" t="s">
        <v>615</v>
      </c>
      <c r="B179" s="35">
        <v>79043</v>
      </c>
      <c r="C179" s="34">
        <v>100</v>
      </c>
      <c r="D179" s="34" t="s">
        <v>623</v>
      </c>
      <c r="E179" s="34" t="s">
        <v>624</v>
      </c>
      <c r="F179" s="34" t="s">
        <v>501</v>
      </c>
      <c r="G179" s="34" t="s">
        <v>421</v>
      </c>
      <c r="H179" s="34" t="s">
        <v>59</v>
      </c>
      <c r="I179" s="34" t="s">
        <v>422</v>
      </c>
      <c r="J179" s="36">
        <v>43924</v>
      </c>
      <c r="K179" s="36"/>
      <c r="L179" s="34" t="s">
        <v>61</v>
      </c>
      <c r="M179" s="36"/>
      <c r="N179" s="34" t="b">
        <v>0</v>
      </c>
      <c r="O179" s="36"/>
      <c r="P179" s="34" t="b">
        <v>1</v>
      </c>
      <c r="Q179" s="36"/>
      <c r="R179" s="34" t="b">
        <v>1</v>
      </c>
      <c r="S179" s="34" t="b">
        <v>0</v>
      </c>
      <c r="T179" s="34" t="s">
        <v>70</v>
      </c>
      <c r="U179" s="34"/>
      <c r="V179" s="34" t="b">
        <v>0</v>
      </c>
      <c r="W179" s="36"/>
      <c r="X179" s="34" t="s">
        <v>70</v>
      </c>
      <c r="Y179" s="34"/>
      <c r="Z179" s="34"/>
      <c r="AA179" s="34" t="b">
        <v>0</v>
      </c>
      <c r="AB179" s="34"/>
      <c r="AC179" s="34" t="b">
        <v>0</v>
      </c>
      <c r="AD179" s="36"/>
      <c r="AE179" s="34" t="b">
        <v>1</v>
      </c>
      <c r="AF179" s="34" t="b">
        <v>1</v>
      </c>
      <c r="AG179" s="34" t="s">
        <v>70</v>
      </c>
      <c r="AH179" s="34"/>
      <c r="AI179" s="34" t="b">
        <v>0</v>
      </c>
      <c r="AJ179" s="36"/>
      <c r="AK179" s="34" t="s">
        <v>70</v>
      </c>
      <c r="AL179" s="36"/>
      <c r="AM179" s="34" t="b">
        <v>0</v>
      </c>
      <c r="AN179" s="34"/>
      <c r="AO179" s="34" t="s">
        <v>70</v>
      </c>
      <c r="AP179" s="34" t="s">
        <v>70</v>
      </c>
      <c r="AQ179" s="34" t="s">
        <v>70</v>
      </c>
      <c r="AR179" s="34" t="s">
        <v>70</v>
      </c>
      <c r="AS179" s="34" t="s">
        <v>70</v>
      </c>
      <c r="AT179" s="34"/>
      <c r="AU179" s="34"/>
      <c r="AV179" s="34" t="s">
        <v>70</v>
      </c>
      <c r="AW179" s="34" t="s">
        <v>70</v>
      </c>
      <c r="AX179" s="34" t="s">
        <v>63</v>
      </c>
      <c r="AY179" s="34" t="s">
        <v>4302</v>
      </c>
      <c r="AZ179" s="34" t="s">
        <v>64</v>
      </c>
      <c r="BA179" s="34" t="s">
        <v>65</v>
      </c>
      <c r="BB179" s="35">
        <v>2037</v>
      </c>
      <c r="BC179" s="34" t="s">
        <v>66</v>
      </c>
    </row>
    <row r="180" spans="1:55" x14ac:dyDescent="0.25">
      <c r="A180" s="34" t="s">
        <v>615</v>
      </c>
      <c r="B180" s="35">
        <v>79095</v>
      </c>
      <c r="C180" s="34">
        <v>100</v>
      </c>
      <c r="D180" s="34" t="s">
        <v>625</v>
      </c>
      <c r="E180" s="34" t="s">
        <v>626</v>
      </c>
      <c r="F180" s="34" t="s">
        <v>501</v>
      </c>
      <c r="G180" s="34" t="s">
        <v>421</v>
      </c>
      <c r="H180" s="34" t="s">
        <v>59</v>
      </c>
      <c r="I180" s="34" t="s">
        <v>422</v>
      </c>
      <c r="J180" s="36">
        <v>43909</v>
      </c>
      <c r="K180" s="36"/>
      <c r="L180" s="34" t="s">
        <v>61</v>
      </c>
      <c r="M180" s="36"/>
      <c r="N180" s="34" t="b">
        <v>0</v>
      </c>
      <c r="O180" s="36"/>
      <c r="P180" s="34" t="b">
        <v>1</v>
      </c>
      <c r="Q180" s="36"/>
      <c r="R180" s="34" t="b">
        <v>1</v>
      </c>
      <c r="S180" s="34" t="b">
        <v>0</v>
      </c>
      <c r="T180" s="34" t="s">
        <v>70</v>
      </c>
      <c r="U180" s="34"/>
      <c r="V180" s="34" t="b">
        <v>0</v>
      </c>
      <c r="W180" s="36"/>
      <c r="X180" s="34" t="s">
        <v>70</v>
      </c>
      <c r="Y180" s="34"/>
      <c r="Z180" s="34"/>
      <c r="AA180" s="34" t="b">
        <v>0</v>
      </c>
      <c r="AB180" s="34"/>
      <c r="AC180" s="34" t="b">
        <v>0</v>
      </c>
      <c r="AD180" s="36"/>
      <c r="AE180" s="34" t="b">
        <v>1</v>
      </c>
      <c r="AF180" s="34" t="b">
        <v>1</v>
      </c>
      <c r="AG180" s="34" t="s">
        <v>70</v>
      </c>
      <c r="AH180" s="34"/>
      <c r="AI180" s="34" t="b">
        <v>0</v>
      </c>
      <c r="AJ180" s="36"/>
      <c r="AK180" s="34" t="s">
        <v>70</v>
      </c>
      <c r="AL180" s="36"/>
      <c r="AM180" s="34" t="b">
        <v>0</v>
      </c>
      <c r="AN180" s="34"/>
      <c r="AO180" s="34" t="s">
        <v>70</v>
      </c>
      <c r="AP180" s="34" t="s">
        <v>70</v>
      </c>
      <c r="AQ180" s="34" t="s">
        <v>70</v>
      </c>
      <c r="AR180" s="34" t="s">
        <v>70</v>
      </c>
      <c r="AS180" s="34" t="s">
        <v>70</v>
      </c>
      <c r="AT180" s="34"/>
      <c r="AU180" s="34"/>
      <c r="AV180" s="34" t="s">
        <v>70</v>
      </c>
      <c r="AW180" s="34" t="s">
        <v>70</v>
      </c>
      <c r="AX180" s="34" t="s">
        <v>63</v>
      </c>
      <c r="AY180" s="34" t="s">
        <v>4302</v>
      </c>
      <c r="AZ180" s="34" t="s">
        <v>64</v>
      </c>
      <c r="BA180" s="34" t="s">
        <v>65</v>
      </c>
      <c r="BB180" s="35">
        <v>2036</v>
      </c>
      <c r="BC180" s="34" t="s">
        <v>66</v>
      </c>
    </row>
    <row r="181" spans="1:55" x14ac:dyDescent="0.25">
      <c r="A181" s="34" t="s">
        <v>615</v>
      </c>
      <c r="B181" s="35">
        <v>78511</v>
      </c>
      <c r="C181" s="34">
        <v>100</v>
      </c>
      <c r="D181" s="34" t="s">
        <v>618</v>
      </c>
      <c r="E181" s="34" t="s">
        <v>619</v>
      </c>
      <c r="F181" s="34" t="s">
        <v>504</v>
      </c>
      <c r="G181" s="34" t="s">
        <v>3527</v>
      </c>
      <c r="H181" s="34" t="s">
        <v>4287</v>
      </c>
      <c r="I181" s="34" t="s">
        <v>118</v>
      </c>
      <c r="J181" s="36">
        <v>43776</v>
      </c>
      <c r="K181" s="36"/>
      <c r="L181" s="34" t="s">
        <v>61</v>
      </c>
      <c r="M181" s="36">
        <v>45267</v>
      </c>
      <c r="N181" s="34" t="b">
        <v>0</v>
      </c>
      <c r="O181" s="36"/>
      <c r="P181" s="34" t="b">
        <v>1</v>
      </c>
      <c r="Q181" s="36"/>
      <c r="R181" s="34" t="b">
        <v>0</v>
      </c>
      <c r="S181" s="34" t="b">
        <v>0</v>
      </c>
      <c r="T181" s="34" t="s">
        <v>70</v>
      </c>
      <c r="U181" s="34"/>
      <c r="V181" s="34" t="b">
        <v>0</v>
      </c>
      <c r="W181" s="36"/>
      <c r="X181" s="34" t="s">
        <v>70</v>
      </c>
      <c r="Y181" s="34"/>
      <c r="Z181" s="34"/>
      <c r="AA181" s="34" t="b">
        <v>0</v>
      </c>
      <c r="AB181" s="34"/>
      <c r="AC181" s="34" t="b">
        <v>0</v>
      </c>
      <c r="AD181" s="36"/>
      <c r="AE181" s="34" t="b">
        <v>0</v>
      </c>
      <c r="AF181" s="34" t="b">
        <v>0</v>
      </c>
      <c r="AG181" s="34" t="s">
        <v>70</v>
      </c>
      <c r="AH181" s="34"/>
      <c r="AI181" s="34" t="b">
        <v>0</v>
      </c>
      <c r="AJ181" s="36"/>
      <c r="AK181" s="34" t="s">
        <v>70</v>
      </c>
      <c r="AL181" s="36"/>
      <c r="AM181" s="34" t="b">
        <v>0</v>
      </c>
      <c r="AN181" s="34"/>
      <c r="AO181" s="34" t="s">
        <v>70</v>
      </c>
      <c r="AP181" s="34" t="s">
        <v>70</v>
      </c>
      <c r="AQ181" s="34" t="s">
        <v>70</v>
      </c>
      <c r="AR181" s="34" t="s">
        <v>70</v>
      </c>
      <c r="AS181" s="34" t="s">
        <v>70</v>
      </c>
      <c r="AT181" s="34"/>
      <c r="AU181" s="34"/>
      <c r="AV181" s="34" t="s">
        <v>70</v>
      </c>
      <c r="AW181" s="34" t="s">
        <v>70</v>
      </c>
      <c r="AX181" s="34" t="s">
        <v>63</v>
      </c>
      <c r="AY181" s="34" t="s">
        <v>4302</v>
      </c>
      <c r="AZ181" s="34" t="s">
        <v>64</v>
      </c>
      <c r="BA181" s="34" t="s">
        <v>65</v>
      </c>
      <c r="BB181" s="35">
        <v>2036</v>
      </c>
      <c r="BC181" s="34" t="s">
        <v>66</v>
      </c>
    </row>
    <row r="182" spans="1:55" x14ac:dyDescent="0.25">
      <c r="A182" s="34" t="s">
        <v>615</v>
      </c>
      <c r="B182" s="35">
        <v>79469</v>
      </c>
      <c r="C182" s="34">
        <v>100</v>
      </c>
      <c r="D182" s="34" t="s">
        <v>3680</v>
      </c>
      <c r="E182" s="34" t="s">
        <v>3679</v>
      </c>
      <c r="F182" s="34" t="s">
        <v>1870</v>
      </c>
      <c r="G182" s="34" t="s">
        <v>287</v>
      </c>
      <c r="H182" s="34" t="s">
        <v>144</v>
      </c>
      <c r="I182" s="34" t="s">
        <v>102</v>
      </c>
      <c r="J182" s="36">
        <v>44217</v>
      </c>
      <c r="K182" s="36"/>
      <c r="L182" s="34" t="s">
        <v>61</v>
      </c>
      <c r="M182" s="36"/>
      <c r="N182" s="34" t="b">
        <v>1</v>
      </c>
      <c r="O182" s="36"/>
      <c r="P182" s="34" t="b">
        <v>1</v>
      </c>
      <c r="Q182" s="36"/>
      <c r="R182" s="34" t="b">
        <v>1</v>
      </c>
      <c r="S182" s="34" t="b">
        <v>1</v>
      </c>
      <c r="T182" s="34" t="s">
        <v>70</v>
      </c>
      <c r="U182" s="34"/>
      <c r="V182" s="34" t="b">
        <v>0</v>
      </c>
      <c r="W182" s="36"/>
      <c r="X182" s="34" t="s">
        <v>70</v>
      </c>
      <c r="Y182" s="34"/>
      <c r="Z182" s="34"/>
      <c r="AA182" s="34" t="b">
        <v>0</v>
      </c>
      <c r="AB182" s="34"/>
      <c r="AC182" s="34" t="b">
        <v>0</v>
      </c>
      <c r="AD182" s="36"/>
      <c r="AE182" s="34" t="b">
        <v>1</v>
      </c>
      <c r="AF182" s="34" t="b">
        <v>1</v>
      </c>
      <c r="AG182" s="34" t="s">
        <v>70</v>
      </c>
      <c r="AH182" s="34"/>
      <c r="AI182" s="34" t="b">
        <v>0</v>
      </c>
      <c r="AJ182" s="36"/>
      <c r="AK182" s="34" t="s">
        <v>70</v>
      </c>
      <c r="AL182" s="36"/>
      <c r="AM182" s="34" t="b">
        <v>0</v>
      </c>
      <c r="AN182" s="34"/>
      <c r="AO182" s="34" t="s">
        <v>70</v>
      </c>
      <c r="AP182" s="34" t="s">
        <v>70</v>
      </c>
      <c r="AQ182" s="34" t="s">
        <v>70</v>
      </c>
      <c r="AR182" s="34" t="s">
        <v>70</v>
      </c>
      <c r="AS182" s="34" t="s">
        <v>70</v>
      </c>
      <c r="AT182" s="34"/>
      <c r="AU182" s="34"/>
      <c r="AV182" s="34" t="s">
        <v>70</v>
      </c>
      <c r="AW182" s="34" t="s">
        <v>70</v>
      </c>
      <c r="AX182" s="34" t="s">
        <v>63</v>
      </c>
      <c r="AY182" s="34" t="s">
        <v>4302</v>
      </c>
      <c r="AZ182" s="34" t="s">
        <v>64</v>
      </c>
      <c r="BA182" s="34" t="s">
        <v>65</v>
      </c>
      <c r="BB182" s="35">
        <v>2037</v>
      </c>
      <c r="BC182" s="34" t="s">
        <v>66</v>
      </c>
    </row>
    <row r="183" spans="1:55" x14ac:dyDescent="0.25">
      <c r="A183" s="34" t="s">
        <v>615</v>
      </c>
      <c r="B183" s="35">
        <v>78539</v>
      </c>
      <c r="C183" s="34">
        <v>100</v>
      </c>
      <c r="D183" s="34" t="s">
        <v>620</v>
      </c>
      <c r="E183" s="34" t="s">
        <v>621</v>
      </c>
      <c r="F183" s="34" t="s">
        <v>622</v>
      </c>
      <c r="G183" s="34" t="s">
        <v>467</v>
      </c>
      <c r="H183" s="34" t="s">
        <v>59</v>
      </c>
      <c r="I183" s="34" t="s">
        <v>70</v>
      </c>
      <c r="J183" s="36">
        <v>43929</v>
      </c>
      <c r="K183" s="36"/>
      <c r="L183" s="34" t="s">
        <v>61</v>
      </c>
      <c r="M183" s="36"/>
      <c r="N183" s="34" t="b">
        <v>0</v>
      </c>
      <c r="O183" s="36"/>
      <c r="P183" s="34" t="b">
        <v>1</v>
      </c>
      <c r="Q183" s="36"/>
      <c r="R183" s="34" t="b">
        <v>1</v>
      </c>
      <c r="S183" s="34" t="b">
        <v>0</v>
      </c>
      <c r="T183" s="34" t="s">
        <v>70</v>
      </c>
      <c r="U183" s="34"/>
      <c r="V183" s="34" t="b">
        <v>0</v>
      </c>
      <c r="W183" s="36"/>
      <c r="X183" s="34" t="s">
        <v>70</v>
      </c>
      <c r="Y183" s="34"/>
      <c r="Z183" s="34"/>
      <c r="AA183" s="34" t="b">
        <v>0</v>
      </c>
      <c r="AB183" s="34"/>
      <c r="AC183" s="34" t="b">
        <v>0</v>
      </c>
      <c r="AD183" s="36"/>
      <c r="AE183" s="34" t="b">
        <v>1</v>
      </c>
      <c r="AF183" s="34" t="b">
        <v>1</v>
      </c>
      <c r="AG183" s="34" t="s">
        <v>70</v>
      </c>
      <c r="AH183" s="34"/>
      <c r="AI183" s="34" t="b">
        <v>0</v>
      </c>
      <c r="AJ183" s="36"/>
      <c r="AK183" s="34" t="s">
        <v>70</v>
      </c>
      <c r="AL183" s="36"/>
      <c r="AM183" s="34" t="b">
        <v>0</v>
      </c>
      <c r="AN183" s="34"/>
      <c r="AO183" s="34" t="s">
        <v>70</v>
      </c>
      <c r="AP183" s="34" t="s">
        <v>70</v>
      </c>
      <c r="AQ183" s="34" t="s">
        <v>70</v>
      </c>
      <c r="AR183" s="34" t="s">
        <v>70</v>
      </c>
      <c r="AS183" s="34" t="s">
        <v>70</v>
      </c>
      <c r="AT183" s="34"/>
      <c r="AU183" s="34"/>
      <c r="AV183" s="34" t="s">
        <v>535</v>
      </c>
      <c r="AW183" s="34" t="s">
        <v>607</v>
      </c>
      <c r="AX183" s="34" t="s">
        <v>63</v>
      </c>
      <c r="AY183" s="34" t="s">
        <v>4302</v>
      </c>
      <c r="AZ183" s="34" t="s">
        <v>64</v>
      </c>
      <c r="BA183" s="34" t="s">
        <v>65</v>
      </c>
      <c r="BB183" s="35">
        <v>2037</v>
      </c>
      <c r="BC183" s="34" t="s">
        <v>66</v>
      </c>
    </row>
    <row r="184" spans="1:55" x14ac:dyDescent="0.25">
      <c r="A184" s="34" t="s">
        <v>615</v>
      </c>
      <c r="B184" s="35">
        <v>78150</v>
      </c>
      <c r="C184" s="34">
        <v>100</v>
      </c>
      <c r="D184" s="34" t="s">
        <v>4268</v>
      </c>
      <c r="E184" s="34" t="s">
        <v>616</v>
      </c>
      <c r="F184" s="34" t="s">
        <v>617</v>
      </c>
      <c r="G184" s="34" t="s">
        <v>215</v>
      </c>
      <c r="H184" s="34" t="s">
        <v>4287</v>
      </c>
      <c r="I184" s="34" t="s">
        <v>133</v>
      </c>
      <c r="J184" s="36">
        <v>43909</v>
      </c>
      <c r="K184" s="36"/>
      <c r="L184" s="34" t="s">
        <v>61</v>
      </c>
      <c r="M184" s="36"/>
      <c r="N184" s="34" t="b">
        <v>0</v>
      </c>
      <c r="O184" s="36"/>
      <c r="P184" s="34" t="b">
        <v>1</v>
      </c>
      <c r="Q184" s="36"/>
      <c r="R184" s="34" t="b">
        <v>1</v>
      </c>
      <c r="S184" s="34" t="b">
        <v>0</v>
      </c>
      <c r="T184" s="34" t="s">
        <v>70</v>
      </c>
      <c r="U184" s="34"/>
      <c r="V184" s="34" t="b">
        <v>0</v>
      </c>
      <c r="W184" s="36"/>
      <c r="X184" s="34" t="s">
        <v>70</v>
      </c>
      <c r="Y184" s="34"/>
      <c r="Z184" s="34"/>
      <c r="AA184" s="34" t="b">
        <v>0</v>
      </c>
      <c r="AB184" s="34"/>
      <c r="AC184" s="34" t="b">
        <v>0</v>
      </c>
      <c r="AD184" s="36"/>
      <c r="AE184" s="34" t="b">
        <v>1</v>
      </c>
      <c r="AF184" s="34" t="b">
        <v>1</v>
      </c>
      <c r="AG184" s="34" t="s">
        <v>70</v>
      </c>
      <c r="AH184" s="34"/>
      <c r="AI184" s="34" t="b">
        <v>0</v>
      </c>
      <c r="AJ184" s="36"/>
      <c r="AK184" s="34" t="s">
        <v>70</v>
      </c>
      <c r="AL184" s="36"/>
      <c r="AM184" s="34" t="b">
        <v>0</v>
      </c>
      <c r="AN184" s="34"/>
      <c r="AO184" s="34" t="s">
        <v>70</v>
      </c>
      <c r="AP184" s="34" t="s">
        <v>70</v>
      </c>
      <c r="AQ184" s="34" t="s">
        <v>70</v>
      </c>
      <c r="AR184" s="34" t="s">
        <v>70</v>
      </c>
      <c r="AS184" s="34" t="s">
        <v>70</v>
      </c>
      <c r="AT184" s="34"/>
      <c r="AU184" s="34"/>
      <c r="AV184" s="34" t="s">
        <v>70</v>
      </c>
      <c r="AW184" s="34" t="s">
        <v>70</v>
      </c>
      <c r="AX184" s="34" t="s">
        <v>63</v>
      </c>
      <c r="AY184" s="34" t="s">
        <v>4302</v>
      </c>
      <c r="AZ184" s="34" t="s">
        <v>64</v>
      </c>
      <c r="BA184" s="34" t="s">
        <v>65</v>
      </c>
      <c r="BB184" s="35">
        <v>2036</v>
      </c>
      <c r="BC184" s="34" t="s">
        <v>66</v>
      </c>
    </row>
    <row r="185" spans="1:55" x14ac:dyDescent="0.25">
      <c r="A185" s="34" t="s">
        <v>615</v>
      </c>
      <c r="B185" s="35">
        <v>79278</v>
      </c>
      <c r="C185" s="34">
        <v>100</v>
      </c>
      <c r="D185" s="34" t="s">
        <v>629</v>
      </c>
      <c r="E185" s="34" t="s">
        <v>630</v>
      </c>
      <c r="F185" s="34" t="s">
        <v>631</v>
      </c>
      <c r="G185" s="34" t="s">
        <v>421</v>
      </c>
      <c r="H185" s="34" t="s">
        <v>59</v>
      </c>
      <c r="I185" s="34" t="s">
        <v>114</v>
      </c>
      <c r="J185" s="36">
        <v>43950</v>
      </c>
      <c r="K185" s="36"/>
      <c r="L185" s="34" t="s">
        <v>61</v>
      </c>
      <c r="M185" s="36"/>
      <c r="N185" s="34" t="b">
        <v>0</v>
      </c>
      <c r="O185" s="36"/>
      <c r="P185" s="34" t="b">
        <v>1</v>
      </c>
      <c r="Q185" s="36"/>
      <c r="R185" s="34" t="b">
        <v>0</v>
      </c>
      <c r="S185" s="34" t="b">
        <v>0</v>
      </c>
      <c r="T185" s="34" t="s">
        <v>70</v>
      </c>
      <c r="U185" s="34"/>
      <c r="V185" s="34" t="b">
        <v>0</v>
      </c>
      <c r="W185" s="36"/>
      <c r="X185" s="34" t="s">
        <v>70</v>
      </c>
      <c r="Y185" s="34"/>
      <c r="Z185" s="34"/>
      <c r="AA185" s="34" t="b">
        <v>0</v>
      </c>
      <c r="AB185" s="34"/>
      <c r="AC185" s="34" t="b">
        <v>0</v>
      </c>
      <c r="AD185" s="36"/>
      <c r="AE185" s="34" t="b">
        <v>1</v>
      </c>
      <c r="AF185" s="34" t="b">
        <v>1</v>
      </c>
      <c r="AG185" s="34" t="s">
        <v>70</v>
      </c>
      <c r="AH185" s="34"/>
      <c r="AI185" s="34" t="b">
        <v>0</v>
      </c>
      <c r="AJ185" s="36"/>
      <c r="AK185" s="34" t="s">
        <v>70</v>
      </c>
      <c r="AL185" s="36"/>
      <c r="AM185" s="34" t="b">
        <v>0</v>
      </c>
      <c r="AN185" s="34"/>
      <c r="AO185" s="34" t="s">
        <v>70</v>
      </c>
      <c r="AP185" s="34" t="s">
        <v>70</v>
      </c>
      <c r="AQ185" s="34" t="s">
        <v>70</v>
      </c>
      <c r="AR185" s="34" t="s">
        <v>70</v>
      </c>
      <c r="AS185" s="34" t="s">
        <v>70</v>
      </c>
      <c r="AT185" s="34"/>
      <c r="AU185" s="34"/>
      <c r="AV185" s="34" t="s">
        <v>70</v>
      </c>
      <c r="AW185" s="34" t="s">
        <v>70</v>
      </c>
      <c r="AX185" s="34" t="s">
        <v>63</v>
      </c>
      <c r="AY185" s="34" t="s">
        <v>4302</v>
      </c>
      <c r="AZ185" s="34" t="s">
        <v>64</v>
      </c>
      <c r="BA185" s="34" t="s">
        <v>65</v>
      </c>
      <c r="BB185" s="35">
        <v>2038</v>
      </c>
      <c r="BC185" s="34" t="s">
        <v>66</v>
      </c>
    </row>
    <row r="186" spans="1:55" x14ac:dyDescent="0.25">
      <c r="A186" s="34" t="s">
        <v>615</v>
      </c>
      <c r="B186" s="35">
        <v>79479</v>
      </c>
      <c r="C186" s="34">
        <v>100</v>
      </c>
      <c r="D186" s="34" t="s">
        <v>633</v>
      </c>
      <c r="E186" s="34" t="s">
        <v>634</v>
      </c>
      <c r="F186" s="34" t="s">
        <v>501</v>
      </c>
      <c r="G186" s="34" t="s">
        <v>421</v>
      </c>
      <c r="H186" s="34" t="s">
        <v>59</v>
      </c>
      <c r="I186" s="34" t="s">
        <v>422</v>
      </c>
      <c r="J186" s="36">
        <v>44077</v>
      </c>
      <c r="K186" s="36"/>
      <c r="L186" s="34" t="s">
        <v>61</v>
      </c>
      <c r="M186" s="36"/>
      <c r="N186" s="34" t="b">
        <v>0</v>
      </c>
      <c r="O186" s="36"/>
      <c r="P186" s="34" t="b">
        <v>1</v>
      </c>
      <c r="Q186" s="36"/>
      <c r="R186" s="34" t="b">
        <v>1</v>
      </c>
      <c r="S186" s="34" t="b">
        <v>0</v>
      </c>
      <c r="T186" s="34" t="s">
        <v>70</v>
      </c>
      <c r="U186" s="34"/>
      <c r="V186" s="34" t="b">
        <v>0</v>
      </c>
      <c r="W186" s="36"/>
      <c r="X186" s="34" t="s">
        <v>70</v>
      </c>
      <c r="Y186" s="34"/>
      <c r="Z186" s="34"/>
      <c r="AA186" s="34" t="b">
        <v>0</v>
      </c>
      <c r="AB186" s="34"/>
      <c r="AC186" s="34" t="b">
        <v>0</v>
      </c>
      <c r="AD186" s="36"/>
      <c r="AE186" s="34" t="b">
        <v>1</v>
      </c>
      <c r="AF186" s="34" t="b">
        <v>1</v>
      </c>
      <c r="AG186" s="34" t="s">
        <v>70</v>
      </c>
      <c r="AH186" s="34"/>
      <c r="AI186" s="34" t="b">
        <v>0</v>
      </c>
      <c r="AJ186" s="36"/>
      <c r="AK186" s="34" t="s">
        <v>70</v>
      </c>
      <c r="AL186" s="36"/>
      <c r="AM186" s="34" t="b">
        <v>0</v>
      </c>
      <c r="AN186" s="34"/>
      <c r="AO186" s="34" t="s">
        <v>70</v>
      </c>
      <c r="AP186" s="34" t="s">
        <v>70</v>
      </c>
      <c r="AQ186" s="34" t="s">
        <v>70</v>
      </c>
      <c r="AR186" s="34" t="s">
        <v>70</v>
      </c>
      <c r="AS186" s="34" t="s">
        <v>70</v>
      </c>
      <c r="AT186" s="34"/>
      <c r="AU186" s="34"/>
      <c r="AV186" s="34" t="s">
        <v>70</v>
      </c>
      <c r="AW186" s="34" t="s">
        <v>70</v>
      </c>
      <c r="AX186" s="34" t="s">
        <v>63</v>
      </c>
      <c r="AY186" s="34" t="s">
        <v>4302</v>
      </c>
      <c r="AZ186" s="34" t="s">
        <v>64</v>
      </c>
      <c r="BA186" s="34" t="s">
        <v>65</v>
      </c>
      <c r="BB186" s="35">
        <v>2037</v>
      </c>
      <c r="BC186" s="34" t="s">
        <v>66</v>
      </c>
    </row>
    <row r="187" spans="1:55" x14ac:dyDescent="0.25">
      <c r="A187" s="34" t="s">
        <v>615</v>
      </c>
      <c r="B187" s="35">
        <v>79206</v>
      </c>
      <c r="C187" s="34">
        <v>100</v>
      </c>
      <c r="D187" s="34" t="s">
        <v>627</v>
      </c>
      <c r="E187" s="34" t="s">
        <v>628</v>
      </c>
      <c r="F187" s="34" t="s">
        <v>512</v>
      </c>
      <c r="G187" s="34" t="s">
        <v>303</v>
      </c>
      <c r="H187" s="34" t="s">
        <v>208</v>
      </c>
      <c r="I187" s="34" t="s">
        <v>3547</v>
      </c>
      <c r="J187" s="36">
        <v>43888</v>
      </c>
      <c r="K187" s="36"/>
      <c r="L187" s="34" t="s">
        <v>61</v>
      </c>
      <c r="M187" s="36"/>
      <c r="N187" s="34" t="b">
        <v>0</v>
      </c>
      <c r="O187" s="36"/>
      <c r="P187" s="34" t="b">
        <v>1</v>
      </c>
      <c r="Q187" s="36"/>
      <c r="R187" s="34" t="b">
        <v>0</v>
      </c>
      <c r="S187" s="34" t="b">
        <v>0</v>
      </c>
      <c r="T187" s="34" t="s">
        <v>70</v>
      </c>
      <c r="U187" s="34"/>
      <c r="V187" s="34" t="b">
        <v>0</v>
      </c>
      <c r="W187" s="36"/>
      <c r="X187" s="34" t="s">
        <v>70</v>
      </c>
      <c r="Y187" s="34"/>
      <c r="Z187" s="34"/>
      <c r="AA187" s="34" t="b">
        <v>0</v>
      </c>
      <c r="AB187" s="34"/>
      <c r="AC187" s="34" t="b">
        <v>0</v>
      </c>
      <c r="AD187" s="36"/>
      <c r="AE187" s="34" t="b">
        <v>0</v>
      </c>
      <c r="AF187" s="34" t="b">
        <v>0</v>
      </c>
      <c r="AG187" s="34" t="s">
        <v>70</v>
      </c>
      <c r="AH187" s="34"/>
      <c r="AI187" s="34" t="b">
        <v>0</v>
      </c>
      <c r="AJ187" s="36"/>
      <c r="AK187" s="34" t="s">
        <v>70</v>
      </c>
      <c r="AL187" s="36"/>
      <c r="AM187" s="34" t="b">
        <v>0</v>
      </c>
      <c r="AN187" s="34"/>
      <c r="AO187" s="34" t="s">
        <v>70</v>
      </c>
      <c r="AP187" s="34" t="s">
        <v>70</v>
      </c>
      <c r="AQ187" s="34" t="s">
        <v>70</v>
      </c>
      <c r="AR187" s="34" t="s">
        <v>70</v>
      </c>
      <c r="AS187" s="34" t="s">
        <v>70</v>
      </c>
      <c r="AT187" s="34"/>
      <c r="AU187" s="34"/>
      <c r="AV187" s="34" t="s">
        <v>70</v>
      </c>
      <c r="AW187" s="34" t="s">
        <v>70</v>
      </c>
      <c r="AX187" s="34" t="s">
        <v>63</v>
      </c>
      <c r="AY187" s="34" t="s">
        <v>4302</v>
      </c>
      <c r="AZ187" s="34" t="s">
        <v>64</v>
      </c>
      <c r="BA187" s="34" t="s">
        <v>65</v>
      </c>
      <c r="BB187" s="35">
        <v>2036</v>
      </c>
      <c r="BC187" s="34" t="s">
        <v>66</v>
      </c>
    </row>
    <row r="188" spans="1:55" x14ac:dyDescent="0.25">
      <c r="A188" s="34" t="s">
        <v>635</v>
      </c>
      <c r="B188" s="35">
        <v>78354</v>
      </c>
      <c r="C188" s="34">
        <v>100</v>
      </c>
      <c r="D188" s="34" t="s">
        <v>2733</v>
      </c>
      <c r="E188" s="34" t="s">
        <v>2734</v>
      </c>
      <c r="F188" s="34" t="s">
        <v>2735</v>
      </c>
      <c r="G188" s="34" t="s">
        <v>287</v>
      </c>
      <c r="H188" s="34" t="s">
        <v>144</v>
      </c>
      <c r="I188" s="34" t="s">
        <v>310</v>
      </c>
      <c r="J188" s="36">
        <v>43615</v>
      </c>
      <c r="K188" s="36"/>
      <c r="L188" s="34" t="s">
        <v>61</v>
      </c>
      <c r="M188" s="36"/>
      <c r="N188" s="34" t="b">
        <v>0</v>
      </c>
      <c r="O188" s="36"/>
      <c r="P188" s="34" t="b">
        <v>1</v>
      </c>
      <c r="Q188" s="36"/>
      <c r="R188" s="34" t="b">
        <v>1</v>
      </c>
      <c r="S188" s="34" t="b">
        <v>0</v>
      </c>
      <c r="T188" s="34" t="s">
        <v>70</v>
      </c>
      <c r="U188" s="34"/>
      <c r="V188" s="34" t="b">
        <v>0</v>
      </c>
      <c r="W188" s="36"/>
      <c r="X188" s="34" t="s">
        <v>70</v>
      </c>
      <c r="Y188" s="34"/>
      <c r="Z188" s="34"/>
      <c r="AA188" s="34" t="b">
        <v>0</v>
      </c>
      <c r="AB188" s="34"/>
      <c r="AC188" s="34" t="b">
        <v>0</v>
      </c>
      <c r="AD188" s="36"/>
      <c r="AE188" s="34" t="b">
        <v>0</v>
      </c>
      <c r="AF188" s="34" t="b">
        <v>0</v>
      </c>
      <c r="AG188" s="34" t="s">
        <v>70</v>
      </c>
      <c r="AH188" s="34"/>
      <c r="AI188" s="34" t="b">
        <v>0</v>
      </c>
      <c r="AJ188" s="36"/>
      <c r="AK188" s="34" t="s">
        <v>70</v>
      </c>
      <c r="AL188" s="36"/>
      <c r="AM188" s="34" t="b">
        <v>0</v>
      </c>
      <c r="AN188" s="34"/>
      <c r="AO188" s="34" t="s">
        <v>70</v>
      </c>
      <c r="AP188" s="34" t="s">
        <v>70</v>
      </c>
      <c r="AQ188" s="34" t="s">
        <v>70</v>
      </c>
      <c r="AR188" s="34" t="s">
        <v>70</v>
      </c>
      <c r="AS188" s="34" t="s">
        <v>70</v>
      </c>
      <c r="AT188" s="34"/>
      <c r="AU188" s="34"/>
      <c r="AV188" s="34" t="s">
        <v>70</v>
      </c>
      <c r="AW188" s="34" t="s">
        <v>70</v>
      </c>
      <c r="AX188" s="34" t="s">
        <v>133</v>
      </c>
      <c r="AY188" s="34" t="s">
        <v>4289</v>
      </c>
      <c r="AZ188" s="34" t="s">
        <v>64</v>
      </c>
      <c r="BA188" s="34" t="s">
        <v>65</v>
      </c>
      <c r="BB188" s="35">
        <v>2034</v>
      </c>
      <c r="BC188" s="34" t="s">
        <v>66</v>
      </c>
    </row>
    <row r="189" spans="1:55" x14ac:dyDescent="0.25">
      <c r="A189" s="34" t="s">
        <v>635</v>
      </c>
      <c r="B189" s="35">
        <v>78995</v>
      </c>
      <c r="C189" s="34">
        <v>100</v>
      </c>
      <c r="D189" s="34" t="s">
        <v>636</v>
      </c>
      <c r="E189" s="34" t="s">
        <v>637</v>
      </c>
      <c r="F189" s="34" t="s">
        <v>638</v>
      </c>
      <c r="G189" s="34" t="s">
        <v>303</v>
      </c>
      <c r="H189" s="34" t="s">
        <v>208</v>
      </c>
      <c r="I189" s="34" t="s">
        <v>114</v>
      </c>
      <c r="J189" s="36">
        <v>43621</v>
      </c>
      <c r="K189" s="36"/>
      <c r="L189" s="34" t="s">
        <v>61</v>
      </c>
      <c r="M189" s="36"/>
      <c r="N189" s="34" t="b">
        <v>0</v>
      </c>
      <c r="O189" s="36"/>
      <c r="P189" s="34" t="b">
        <v>1</v>
      </c>
      <c r="Q189" s="36"/>
      <c r="R189" s="34" t="b">
        <v>1</v>
      </c>
      <c r="S189" s="34" t="b">
        <v>0</v>
      </c>
      <c r="T189" s="34" t="s">
        <v>70</v>
      </c>
      <c r="U189" s="34"/>
      <c r="V189" s="34" t="b">
        <v>0</v>
      </c>
      <c r="W189" s="36"/>
      <c r="X189" s="34" t="s">
        <v>70</v>
      </c>
      <c r="Y189" s="34"/>
      <c r="Z189" s="34"/>
      <c r="AA189" s="34" t="b">
        <v>0</v>
      </c>
      <c r="AB189" s="34"/>
      <c r="AC189" s="34" t="b">
        <v>0</v>
      </c>
      <c r="AD189" s="36"/>
      <c r="AE189" s="34" t="b">
        <v>1</v>
      </c>
      <c r="AF189" s="34" t="b">
        <v>0</v>
      </c>
      <c r="AG189" s="34" t="s">
        <v>70</v>
      </c>
      <c r="AH189" s="34"/>
      <c r="AI189" s="34" t="b">
        <v>0</v>
      </c>
      <c r="AJ189" s="36"/>
      <c r="AK189" s="34" t="s">
        <v>70</v>
      </c>
      <c r="AL189" s="36"/>
      <c r="AM189" s="34" t="b">
        <v>0</v>
      </c>
      <c r="AN189" s="34"/>
      <c r="AO189" s="34" t="s">
        <v>70</v>
      </c>
      <c r="AP189" s="34" t="s">
        <v>70</v>
      </c>
      <c r="AQ189" s="34" t="s">
        <v>70</v>
      </c>
      <c r="AR189" s="34" t="s">
        <v>70</v>
      </c>
      <c r="AS189" s="34" t="s">
        <v>70</v>
      </c>
      <c r="AT189" s="34"/>
      <c r="AU189" s="34"/>
      <c r="AV189" s="34" t="s">
        <v>70</v>
      </c>
      <c r="AW189" s="34" t="s">
        <v>70</v>
      </c>
      <c r="AX189" s="34" t="s">
        <v>133</v>
      </c>
      <c r="AY189" s="34" t="s">
        <v>4289</v>
      </c>
      <c r="AZ189" s="34" t="s">
        <v>64</v>
      </c>
      <c r="BA189" s="34" t="s">
        <v>65</v>
      </c>
      <c r="BB189" s="35">
        <v>2035</v>
      </c>
      <c r="BC189" s="34" t="s">
        <v>119</v>
      </c>
    </row>
    <row r="190" spans="1:55" x14ac:dyDescent="0.25">
      <c r="A190" s="34" t="s">
        <v>635</v>
      </c>
      <c r="B190" s="35">
        <v>79275</v>
      </c>
      <c r="C190" s="34">
        <v>100</v>
      </c>
      <c r="D190" s="34" t="s">
        <v>639</v>
      </c>
      <c r="E190" s="34" t="s">
        <v>640</v>
      </c>
      <c r="F190" s="34" t="s">
        <v>641</v>
      </c>
      <c r="G190" s="34" t="s">
        <v>58</v>
      </c>
      <c r="H190" s="34" t="s">
        <v>59</v>
      </c>
      <c r="I190" s="34" t="s">
        <v>114</v>
      </c>
      <c r="J190" s="36">
        <v>43795</v>
      </c>
      <c r="K190" s="36"/>
      <c r="L190" s="34" t="s">
        <v>61</v>
      </c>
      <c r="M190" s="36"/>
      <c r="N190" s="34" t="b">
        <v>0</v>
      </c>
      <c r="O190" s="36"/>
      <c r="P190" s="34" t="b">
        <v>1</v>
      </c>
      <c r="Q190" s="36"/>
      <c r="R190" s="34" t="b">
        <v>0</v>
      </c>
      <c r="S190" s="34" t="b">
        <v>0</v>
      </c>
      <c r="T190" s="34" t="s">
        <v>70</v>
      </c>
      <c r="U190" s="34"/>
      <c r="V190" s="34" t="b">
        <v>0</v>
      </c>
      <c r="W190" s="36"/>
      <c r="X190" s="34" t="s">
        <v>70</v>
      </c>
      <c r="Y190" s="34"/>
      <c r="Z190" s="34"/>
      <c r="AA190" s="34" t="b">
        <v>0</v>
      </c>
      <c r="AB190" s="34"/>
      <c r="AC190" s="34" t="b">
        <v>0</v>
      </c>
      <c r="AD190" s="36"/>
      <c r="AE190" s="34" t="b">
        <v>1</v>
      </c>
      <c r="AF190" s="34" t="b">
        <v>0</v>
      </c>
      <c r="AG190" s="34" t="s">
        <v>70</v>
      </c>
      <c r="AH190" s="34"/>
      <c r="AI190" s="34" t="b">
        <v>0</v>
      </c>
      <c r="AJ190" s="36"/>
      <c r="AK190" s="34" t="s">
        <v>70</v>
      </c>
      <c r="AL190" s="36"/>
      <c r="AM190" s="34" t="b">
        <v>0</v>
      </c>
      <c r="AN190" s="34"/>
      <c r="AO190" s="34" t="s">
        <v>70</v>
      </c>
      <c r="AP190" s="34" t="s">
        <v>70</v>
      </c>
      <c r="AQ190" s="34" t="s">
        <v>70</v>
      </c>
      <c r="AR190" s="34" t="s">
        <v>70</v>
      </c>
      <c r="AS190" s="34" t="s">
        <v>70</v>
      </c>
      <c r="AT190" s="34"/>
      <c r="AU190" s="34"/>
      <c r="AV190" s="34" t="s">
        <v>70</v>
      </c>
      <c r="AW190" s="34" t="s">
        <v>70</v>
      </c>
      <c r="AX190" s="34" t="s">
        <v>133</v>
      </c>
      <c r="AY190" s="34" t="s">
        <v>4289</v>
      </c>
      <c r="AZ190" s="34" t="s">
        <v>64</v>
      </c>
      <c r="BA190" s="34" t="s">
        <v>65</v>
      </c>
      <c r="BB190" s="35">
        <v>2034</v>
      </c>
      <c r="BC190" s="34" t="s">
        <v>103</v>
      </c>
    </row>
    <row r="191" spans="1:55" x14ac:dyDescent="0.25">
      <c r="A191" s="34" t="s">
        <v>642</v>
      </c>
      <c r="B191" s="35">
        <v>79878</v>
      </c>
      <c r="C191" s="34">
        <v>100</v>
      </c>
      <c r="D191" s="34" t="s">
        <v>3672</v>
      </c>
      <c r="E191" s="34" t="s">
        <v>3671</v>
      </c>
      <c r="F191" s="34" t="s">
        <v>622</v>
      </c>
      <c r="G191" s="34" t="s">
        <v>467</v>
      </c>
      <c r="H191" s="34" t="s">
        <v>59</v>
      </c>
      <c r="I191" s="34" t="s">
        <v>70</v>
      </c>
      <c r="J191" s="36">
        <v>44301</v>
      </c>
      <c r="K191" s="36"/>
      <c r="L191" s="34" t="s">
        <v>61</v>
      </c>
      <c r="M191" s="36"/>
      <c r="N191" s="34" t="b">
        <v>1</v>
      </c>
      <c r="O191" s="36"/>
      <c r="P191" s="34" t="b">
        <v>1</v>
      </c>
      <c r="Q191" s="36"/>
      <c r="R191" s="34" t="b">
        <v>1</v>
      </c>
      <c r="S191" s="34" t="b">
        <v>1</v>
      </c>
      <c r="T191" s="34" t="s">
        <v>70</v>
      </c>
      <c r="U191" s="34"/>
      <c r="V191" s="34" t="b">
        <v>0</v>
      </c>
      <c r="W191" s="36"/>
      <c r="X191" s="34" t="s">
        <v>70</v>
      </c>
      <c r="Y191" s="34"/>
      <c r="Z191" s="34"/>
      <c r="AA191" s="34" t="b">
        <v>0</v>
      </c>
      <c r="AB191" s="34"/>
      <c r="AC191" s="34" t="b">
        <v>0</v>
      </c>
      <c r="AD191" s="36"/>
      <c r="AE191" s="34" t="b">
        <v>1</v>
      </c>
      <c r="AF191" s="34" t="b">
        <v>1</v>
      </c>
      <c r="AG191" s="34" t="s">
        <v>70</v>
      </c>
      <c r="AH191" s="34"/>
      <c r="AI191" s="34" t="b">
        <v>0</v>
      </c>
      <c r="AJ191" s="36"/>
      <c r="AK191" s="34" t="s">
        <v>70</v>
      </c>
      <c r="AL191" s="36"/>
      <c r="AM191" s="34" t="b">
        <v>0</v>
      </c>
      <c r="AN191" s="34"/>
      <c r="AO191" s="34" t="s">
        <v>70</v>
      </c>
      <c r="AP191" s="34" t="s">
        <v>70</v>
      </c>
      <c r="AQ191" s="34" t="s">
        <v>70</v>
      </c>
      <c r="AR191" s="34" t="s">
        <v>70</v>
      </c>
      <c r="AS191" s="34" t="s">
        <v>70</v>
      </c>
      <c r="AT191" s="34"/>
      <c r="AU191" s="34"/>
      <c r="AV191" s="34" t="s">
        <v>535</v>
      </c>
      <c r="AW191" s="34" t="s">
        <v>114</v>
      </c>
      <c r="AX191" s="34" t="s">
        <v>63</v>
      </c>
      <c r="AY191" s="34" t="s">
        <v>70</v>
      </c>
      <c r="AZ191" s="34" t="s">
        <v>64</v>
      </c>
      <c r="BA191" s="34" t="s">
        <v>65</v>
      </c>
      <c r="BB191" s="35">
        <v>2038</v>
      </c>
      <c r="BC191" s="34" t="s">
        <v>66</v>
      </c>
    </row>
    <row r="192" spans="1:55" x14ac:dyDescent="0.25">
      <c r="A192" s="34" t="s">
        <v>642</v>
      </c>
      <c r="B192" s="35">
        <v>79829</v>
      </c>
      <c r="C192" s="34">
        <v>100</v>
      </c>
      <c r="D192" s="34" t="s">
        <v>3674</v>
      </c>
      <c r="E192" s="34" t="s">
        <v>3673</v>
      </c>
      <c r="F192" s="34" t="s">
        <v>1870</v>
      </c>
      <c r="G192" s="34" t="s">
        <v>234</v>
      </c>
      <c r="H192" s="34" t="s">
        <v>144</v>
      </c>
      <c r="I192" s="34" t="s">
        <v>102</v>
      </c>
      <c r="J192" s="36">
        <v>44292</v>
      </c>
      <c r="K192" s="36"/>
      <c r="L192" s="34" t="s">
        <v>61</v>
      </c>
      <c r="M192" s="36"/>
      <c r="N192" s="34" t="b">
        <v>1</v>
      </c>
      <c r="O192" s="36"/>
      <c r="P192" s="34" t="b">
        <v>1</v>
      </c>
      <c r="Q192" s="36"/>
      <c r="R192" s="34" t="b">
        <v>1</v>
      </c>
      <c r="S192" s="34" t="b">
        <v>1</v>
      </c>
      <c r="T192" s="34" t="s">
        <v>70</v>
      </c>
      <c r="U192" s="34"/>
      <c r="V192" s="34" t="b">
        <v>0</v>
      </c>
      <c r="W192" s="36"/>
      <c r="X192" s="34" t="s">
        <v>70</v>
      </c>
      <c r="Y192" s="34"/>
      <c r="Z192" s="34"/>
      <c r="AA192" s="34" t="b">
        <v>0</v>
      </c>
      <c r="AB192" s="34"/>
      <c r="AC192" s="34" t="b">
        <v>0</v>
      </c>
      <c r="AD192" s="36"/>
      <c r="AE192" s="34" t="b">
        <v>1</v>
      </c>
      <c r="AF192" s="34" t="b">
        <v>1</v>
      </c>
      <c r="AG192" s="34" t="s">
        <v>70</v>
      </c>
      <c r="AH192" s="34"/>
      <c r="AI192" s="34" t="b">
        <v>0</v>
      </c>
      <c r="AJ192" s="36"/>
      <c r="AK192" s="34" t="s">
        <v>70</v>
      </c>
      <c r="AL192" s="36"/>
      <c r="AM192" s="34" t="b">
        <v>0</v>
      </c>
      <c r="AN192" s="34"/>
      <c r="AO192" s="34" t="s">
        <v>70</v>
      </c>
      <c r="AP192" s="34" t="s">
        <v>70</v>
      </c>
      <c r="AQ192" s="34" t="s">
        <v>70</v>
      </c>
      <c r="AR192" s="34" t="s">
        <v>70</v>
      </c>
      <c r="AS192" s="34" t="s">
        <v>70</v>
      </c>
      <c r="AT192" s="34"/>
      <c r="AU192" s="34"/>
      <c r="AV192" s="34" t="s">
        <v>70</v>
      </c>
      <c r="AW192" s="34" t="s">
        <v>70</v>
      </c>
      <c r="AX192" s="34" t="s">
        <v>63</v>
      </c>
      <c r="AY192" s="34" t="s">
        <v>70</v>
      </c>
      <c r="AZ192" s="34" t="s">
        <v>64</v>
      </c>
      <c r="BA192" s="34" t="s">
        <v>65</v>
      </c>
      <c r="BB192" s="35">
        <v>2037</v>
      </c>
      <c r="BC192" s="34" t="s">
        <v>66</v>
      </c>
    </row>
    <row r="193" spans="1:55" x14ac:dyDescent="0.25">
      <c r="A193" s="34" t="s">
        <v>642</v>
      </c>
      <c r="B193" s="35">
        <v>79732</v>
      </c>
      <c r="C193" s="34">
        <v>100</v>
      </c>
      <c r="D193" s="34" t="s">
        <v>3676</v>
      </c>
      <c r="E193" s="34" t="s">
        <v>3675</v>
      </c>
      <c r="F193" s="34" t="s">
        <v>539</v>
      </c>
      <c r="G193" s="34" t="s">
        <v>234</v>
      </c>
      <c r="H193" s="34" t="s">
        <v>144</v>
      </c>
      <c r="I193" s="34" t="s">
        <v>118</v>
      </c>
      <c r="J193" s="36">
        <v>44428</v>
      </c>
      <c r="K193" s="36"/>
      <c r="L193" s="34" t="s">
        <v>61</v>
      </c>
      <c r="M193" s="36"/>
      <c r="N193" s="34" t="b">
        <v>1</v>
      </c>
      <c r="O193" s="36"/>
      <c r="P193" s="34" t="b">
        <v>1</v>
      </c>
      <c r="Q193" s="36"/>
      <c r="R193" s="34" t="b">
        <v>1</v>
      </c>
      <c r="S193" s="34" t="b">
        <v>1</v>
      </c>
      <c r="T193" s="34" t="s">
        <v>70</v>
      </c>
      <c r="U193" s="34"/>
      <c r="V193" s="34" t="b">
        <v>0</v>
      </c>
      <c r="W193" s="36"/>
      <c r="X193" s="34" t="s">
        <v>70</v>
      </c>
      <c r="Y193" s="34"/>
      <c r="Z193" s="34"/>
      <c r="AA193" s="34" t="b">
        <v>0</v>
      </c>
      <c r="AB193" s="34"/>
      <c r="AC193" s="34" t="b">
        <v>0</v>
      </c>
      <c r="AD193" s="36"/>
      <c r="AE193" s="34" t="b">
        <v>1</v>
      </c>
      <c r="AF193" s="34" t="b">
        <v>1</v>
      </c>
      <c r="AG193" s="34" t="s">
        <v>70</v>
      </c>
      <c r="AH193" s="34"/>
      <c r="AI193" s="34" t="b">
        <v>0</v>
      </c>
      <c r="AJ193" s="36"/>
      <c r="AK193" s="34" t="s">
        <v>70</v>
      </c>
      <c r="AL193" s="36"/>
      <c r="AM193" s="34" t="b">
        <v>0</v>
      </c>
      <c r="AN193" s="34"/>
      <c r="AO193" s="34" t="s">
        <v>70</v>
      </c>
      <c r="AP193" s="34" t="s">
        <v>70</v>
      </c>
      <c r="AQ193" s="34" t="s">
        <v>70</v>
      </c>
      <c r="AR193" s="34" t="s">
        <v>70</v>
      </c>
      <c r="AS193" s="34" t="s">
        <v>70</v>
      </c>
      <c r="AT193" s="34"/>
      <c r="AU193" s="34"/>
      <c r="AV193" s="34" t="s">
        <v>70</v>
      </c>
      <c r="AW193" s="34" t="s">
        <v>70</v>
      </c>
      <c r="AX193" s="34" t="s">
        <v>63</v>
      </c>
      <c r="AY193" s="34" t="s">
        <v>70</v>
      </c>
      <c r="AZ193" s="34" t="s">
        <v>64</v>
      </c>
      <c r="BA193" s="34" t="s">
        <v>65</v>
      </c>
      <c r="BB193" s="35">
        <v>2038</v>
      </c>
      <c r="BC193" s="34" t="s">
        <v>66</v>
      </c>
    </row>
    <row r="194" spans="1:55" x14ac:dyDescent="0.25">
      <c r="A194" s="34" t="s">
        <v>642</v>
      </c>
      <c r="B194" s="35">
        <v>79027</v>
      </c>
      <c r="C194" s="34">
        <v>100</v>
      </c>
      <c r="D194" s="34" t="s">
        <v>643</v>
      </c>
      <c r="E194" s="34" t="s">
        <v>644</v>
      </c>
      <c r="F194" s="34" t="s">
        <v>563</v>
      </c>
      <c r="G194" s="34" t="s">
        <v>215</v>
      </c>
      <c r="H194" s="34" t="s">
        <v>4287</v>
      </c>
      <c r="I194" s="34" t="s">
        <v>114</v>
      </c>
      <c r="J194" s="36">
        <v>44187</v>
      </c>
      <c r="K194" s="36"/>
      <c r="L194" s="34" t="s">
        <v>61</v>
      </c>
      <c r="M194" s="36"/>
      <c r="N194" s="34" t="b">
        <v>0</v>
      </c>
      <c r="O194" s="36"/>
      <c r="P194" s="34" t="b">
        <v>1</v>
      </c>
      <c r="Q194" s="36"/>
      <c r="R194" s="34" t="b">
        <v>1</v>
      </c>
      <c r="S194" s="34" t="b">
        <v>0</v>
      </c>
      <c r="T194" s="34" t="s">
        <v>70</v>
      </c>
      <c r="U194" s="34"/>
      <c r="V194" s="34" t="b">
        <v>0</v>
      </c>
      <c r="W194" s="36"/>
      <c r="X194" s="34" t="s">
        <v>70</v>
      </c>
      <c r="Y194" s="34"/>
      <c r="Z194" s="34"/>
      <c r="AA194" s="34" t="b">
        <v>0</v>
      </c>
      <c r="AB194" s="34"/>
      <c r="AC194" s="34" t="b">
        <v>0</v>
      </c>
      <c r="AD194" s="36"/>
      <c r="AE194" s="34" t="b">
        <v>1</v>
      </c>
      <c r="AF194" s="34" t="b">
        <v>1</v>
      </c>
      <c r="AG194" s="34" t="s">
        <v>70</v>
      </c>
      <c r="AH194" s="34"/>
      <c r="AI194" s="34" t="b">
        <v>0</v>
      </c>
      <c r="AJ194" s="36"/>
      <c r="AK194" s="34" t="s">
        <v>70</v>
      </c>
      <c r="AL194" s="36"/>
      <c r="AM194" s="34" t="b">
        <v>0</v>
      </c>
      <c r="AN194" s="34"/>
      <c r="AO194" s="34" t="s">
        <v>70</v>
      </c>
      <c r="AP194" s="34" t="s">
        <v>70</v>
      </c>
      <c r="AQ194" s="34" t="s">
        <v>70</v>
      </c>
      <c r="AR194" s="34" t="s">
        <v>70</v>
      </c>
      <c r="AS194" s="34" t="s">
        <v>70</v>
      </c>
      <c r="AT194" s="34"/>
      <c r="AU194" s="34"/>
      <c r="AV194" s="34" t="s">
        <v>70</v>
      </c>
      <c r="AW194" s="34" t="s">
        <v>70</v>
      </c>
      <c r="AX194" s="34" t="s">
        <v>63</v>
      </c>
      <c r="AY194" s="34" t="s">
        <v>70</v>
      </c>
      <c r="AZ194" s="34" t="s">
        <v>64</v>
      </c>
      <c r="BA194" s="34" t="s">
        <v>65</v>
      </c>
      <c r="BB194" s="35">
        <v>2037</v>
      </c>
      <c r="BC194" s="34" t="s">
        <v>66</v>
      </c>
    </row>
    <row r="195" spans="1:55" x14ac:dyDescent="0.25">
      <c r="A195" s="34" t="s">
        <v>642</v>
      </c>
      <c r="B195" s="35">
        <v>79540</v>
      </c>
      <c r="C195" s="34">
        <v>100</v>
      </c>
      <c r="D195" s="34" t="s">
        <v>3678</v>
      </c>
      <c r="E195" s="34" t="s">
        <v>3677</v>
      </c>
      <c r="F195" s="34" t="s">
        <v>563</v>
      </c>
      <c r="G195" s="34" t="s">
        <v>215</v>
      </c>
      <c r="H195" s="34" t="s">
        <v>4287</v>
      </c>
      <c r="I195" s="34" t="s">
        <v>114</v>
      </c>
      <c r="J195" s="36">
        <v>44469</v>
      </c>
      <c r="K195" s="36"/>
      <c r="L195" s="34" t="s">
        <v>61</v>
      </c>
      <c r="M195" s="36"/>
      <c r="N195" s="34" t="b">
        <v>1</v>
      </c>
      <c r="O195" s="36"/>
      <c r="P195" s="34" t="b">
        <v>1</v>
      </c>
      <c r="Q195" s="36"/>
      <c r="R195" s="34" t="b">
        <v>1</v>
      </c>
      <c r="S195" s="34" t="b">
        <v>1</v>
      </c>
      <c r="T195" s="34" t="s">
        <v>70</v>
      </c>
      <c r="U195" s="34"/>
      <c r="V195" s="34" t="b">
        <v>0</v>
      </c>
      <c r="W195" s="36"/>
      <c r="X195" s="34" t="s">
        <v>70</v>
      </c>
      <c r="Y195" s="34"/>
      <c r="Z195" s="34"/>
      <c r="AA195" s="34" t="b">
        <v>0</v>
      </c>
      <c r="AB195" s="34"/>
      <c r="AC195" s="34" t="b">
        <v>0</v>
      </c>
      <c r="AD195" s="36"/>
      <c r="AE195" s="34" t="b">
        <v>1</v>
      </c>
      <c r="AF195" s="34" t="b">
        <v>1</v>
      </c>
      <c r="AG195" s="34" t="s">
        <v>70</v>
      </c>
      <c r="AH195" s="34"/>
      <c r="AI195" s="34" t="b">
        <v>0</v>
      </c>
      <c r="AJ195" s="36"/>
      <c r="AK195" s="34" t="s">
        <v>70</v>
      </c>
      <c r="AL195" s="36"/>
      <c r="AM195" s="34" t="b">
        <v>0</v>
      </c>
      <c r="AN195" s="34"/>
      <c r="AO195" s="34" t="s">
        <v>70</v>
      </c>
      <c r="AP195" s="34" t="s">
        <v>70</v>
      </c>
      <c r="AQ195" s="34" t="s">
        <v>70</v>
      </c>
      <c r="AR195" s="34" t="s">
        <v>70</v>
      </c>
      <c r="AS195" s="34" t="s">
        <v>70</v>
      </c>
      <c r="AT195" s="34"/>
      <c r="AU195" s="34"/>
      <c r="AV195" s="34" t="s">
        <v>70</v>
      </c>
      <c r="AW195" s="34" t="s">
        <v>70</v>
      </c>
      <c r="AX195" s="34" t="s">
        <v>63</v>
      </c>
      <c r="AY195" s="34" t="s">
        <v>70</v>
      </c>
      <c r="AZ195" s="34" t="s">
        <v>64</v>
      </c>
      <c r="BA195" s="34" t="s">
        <v>65</v>
      </c>
      <c r="BB195" s="35">
        <v>2038</v>
      </c>
      <c r="BC195" s="34" t="s">
        <v>66</v>
      </c>
    </row>
    <row r="196" spans="1:55" x14ac:dyDescent="0.25">
      <c r="A196" s="34" t="s">
        <v>3660</v>
      </c>
      <c r="B196" s="35">
        <v>80099</v>
      </c>
      <c r="C196" s="34">
        <v>100</v>
      </c>
      <c r="D196" s="34" t="s">
        <v>3668</v>
      </c>
      <c r="E196" s="34" t="s">
        <v>3667</v>
      </c>
      <c r="F196" s="34" t="s">
        <v>512</v>
      </c>
      <c r="G196" s="34" t="s">
        <v>303</v>
      </c>
      <c r="H196" s="34" t="s">
        <v>208</v>
      </c>
      <c r="I196" s="34" t="s">
        <v>114</v>
      </c>
      <c r="J196" s="36">
        <v>44377</v>
      </c>
      <c r="K196" s="36"/>
      <c r="L196" s="34" t="s">
        <v>61</v>
      </c>
      <c r="M196" s="36"/>
      <c r="N196" s="34" t="b">
        <v>1</v>
      </c>
      <c r="O196" s="36"/>
      <c r="P196" s="34" t="b">
        <v>1</v>
      </c>
      <c r="Q196" s="36"/>
      <c r="R196" s="34" t="b">
        <v>1</v>
      </c>
      <c r="S196" s="34" t="b">
        <v>1</v>
      </c>
      <c r="T196" s="34" t="s">
        <v>70</v>
      </c>
      <c r="U196" s="34"/>
      <c r="V196" s="34" t="b">
        <v>0</v>
      </c>
      <c r="W196" s="36"/>
      <c r="X196" s="34" t="s">
        <v>70</v>
      </c>
      <c r="Y196" s="34"/>
      <c r="Z196" s="34"/>
      <c r="AA196" s="34" t="b">
        <v>0</v>
      </c>
      <c r="AB196" s="34"/>
      <c r="AC196" s="34" t="b">
        <v>0</v>
      </c>
      <c r="AD196" s="36"/>
      <c r="AE196" s="34" t="b">
        <v>1</v>
      </c>
      <c r="AF196" s="34" t="b">
        <v>1</v>
      </c>
      <c r="AG196" s="34" t="s">
        <v>70</v>
      </c>
      <c r="AH196" s="34"/>
      <c r="AI196" s="34" t="b">
        <v>0</v>
      </c>
      <c r="AJ196" s="36"/>
      <c r="AK196" s="34" t="s">
        <v>70</v>
      </c>
      <c r="AL196" s="36"/>
      <c r="AM196" s="34" t="b">
        <v>0</v>
      </c>
      <c r="AN196" s="34"/>
      <c r="AO196" s="34" t="s">
        <v>70</v>
      </c>
      <c r="AP196" s="34" t="s">
        <v>70</v>
      </c>
      <c r="AQ196" s="34" t="s">
        <v>70</v>
      </c>
      <c r="AR196" s="34" t="s">
        <v>70</v>
      </c>
      <c r="AS196" s="34" t="s">
        <v>70</v>
      </c>
      <c r="AT196" s="34"/>
      <c r="AU196" s="34"/>
      <c r="AV196" s="34" t="s">
        <v>70</v>
      </c>
      <c r="AW196" s="34" t="s">
        <v>70</v>
      </c>
      <c r="AX196" s="34" t="s">
        <v>133</v>
      </c>
      <c r="AY196" s="34" t="s">
        <v>4288</v>
      </c>
      <c r="AZ196" s="34" t="s">
        <v>64</v>
      </c>
      <c r="BA196" s="34" t="s">
        <v>65</v>
      </c>
      <c r="BB196" s="35">
        <v>2036</v>
      </c>
      <c r="BC196" s="34" t="s">
        <v>103</v>
      </c>
    </row>
    <row r="197" spans="1:55" x14ac:dyDescent="0.25">
      <c r="A197" s="34" t="s">
        <v>3660</v>
      </c>
      <c r="B197" s="35">
        <v>80924</v>
      </c>
      <c r="C197" s="34">
        <v>100</v>
      </c>
      <c r="D197" s="34" t="s">
        <v>4303</v>
      </c>
      <c r="E197" s="34" t="s">
        <v>4304</v>
      </c>
      <c r="F197" s="34" t="s">
        <v>1870</v>
      </c>
      <c r="G197" s="34" t="s">
        <v>234</v>
      </c>
      <c r="H197" s="34" t="s">
        <v>144</v>
      </c>
      <c r="I197" s="34" t="s">
        <v>102</v>
      </c>
      <c r="J197" s="36">
        <v>44953</v>
      </c>
      <c r="K197" s="36"/>
      <c r="L197" s="34" t="s">
        <v>71</v>
      </c>
      <c r="M197" s="36"/>
      <c r="N197" s="34" t="b">
        <v>1</v>
      </c>
      <c r="O197" s="36">
        <v>32363</v>
      </c>
      <c r="P197" s="34" t="b">
        <v>0</v>
      </c>
      <c r="Q197" s="36">
        <v>32363</v>
      </c>
      <c r="R197" s="34" t="b">
        <v>0</v>
      </c>
      <c r="S197" s="34" t="b">
        <v>0</v>
      </c>
      <c r="T197" s="34" t="s">
        <v>70</v>
      </c>
      <c r="U197" s="34"/>
      <c r="V197" s="34" t="b">
        <v>0</v>
      </c>
      <c r="W197" s="36">
        <v>32363</v>
      </c>
      <c r="X197" s="34" t="s">
        <v>70</v>
      </c>
      <c r="Y197" s="34"/>
      <c r="Z197" s="34"/>
      <c r="AA197" s="34" t="b">
        <v>1</v>
      </c>
      <c r="AB197" s="34"/>
      <c r="AC197" s="34" t="b">
        <v>0</v>
      </c>
      <c r="AD197" s="36"/>
      <c r="AE197" s="34" t="b">
        <v>1</v>
      </c>
      <c r="AF197" s="34" t="b">
        <v>1</v>
      </c>
      <c r="AG197" s="34" t="s">
        <v>70</v>
      </c>
      <c r="AH197" s="34"/>
      <c r="AI197" s="34" t="b">
        <v>0</v>
      </c>
      <c r="AJ197" s="36"/>
      <c r="AK197" s="34" t="s">
        <v>70</v>
      </c>
      <c r="AL197" s="36"/>
      <c r="AM197" s="34" t="b">
        <v>0</v>
      </c>
      <c r="AN197" s="34"/>
      <c r="AO197" s="34" t="s">
        <v>70</v>
      </c>
      <c r="AP197" s="34" t="s">
        <v>70</v>
      </c>
      <c r="AQ197" s="34" t="s">
        <v>70</v>
      </c>
      <c r="AR197" s="34" t="s">
        <v>70</v>
      </c>
      <c r="AS197" s="34" t="s">
        <v>70</v>
      </c>
      <c r="AT197" s="34"/>
      <c r="AU197" s="34"/>
      <c r="AV197" s="34" t="s">
        <v>70</v>
      </c>
      <c r="AW197" s="34" t="s">
        <v>70</v>
      </c>
      <c r="AX197" s="34" t="s">
        <v>133</v>
      </c>
      <c r="AY197" s="34" t="s">
        <v>4288</v>
      </c>
      <c r="AZ197" s="34" t="s">
        <v>64</v>
      </c>
      <c r="BA197" s="34" t="s">
        <v>65</v>
      </c>
      <c r="BB197" s="35">
        <v>2039</v>
      </c>
      <c r="BC197" s="34" t="s">
        <v>66</v>
      </c>
    </row>
    <row r="198" spans="1:55" x14ac:dyDescent="0.25">
      <c r="A198" s="34" t="s">
        <v>3660</v>
      </c>
      <c r="B198" s="35">
        <v>80193</v>
      </c>
      <c r="C198" s="34">
        <v>100</v>
      </c>
      <c r="D198" s="34" t="s">
        <v>3664</v>
      </c>
      <c r="E198" s="34" t="s">
        <v>3663</v>
      </c>
      <c r="F198" s="34" t="s">
        <v>512</v>
      </c>
      <c r="G198" s="34" t="s">
        <v>303</v>
      </c>
      <c r="H198" s="34" t="s">
        <v>208</v>
      </c>
      <c r="I198" s="34" t="s">
        <v>160</v>
      </c>
      <c r="J198" s="36">
        <v>44518</v>
      </c>
      <c r="K198" s="36"/>
      <c r="L198" s="34" t="s">
        <v>61</v>
      </c>
      <c r="M198" s="36"/>
      <c r="N198" s="34" t="b">
        <v>1</v>
      </c>
      <c r="O198" s="36"/>
      <c r="P198" s="34" t="b">
        <v>1</v>
      </c>
      <c r="Q198" s="36"/>
      <c r="R198" s="34" t="b">
        <v>1</v>
      </c>
      <c r="S198" s="34" t="b">
        <v>1</v>
      </c>
      <c r="T198" s="34" t="s">
        <v>70</v>
      </c>
      <c r="U198" s="34"/>
      <c r="V198" s="34" t="b">
        <v>0</v>
      </c>
      <c r="W198" s="36"/>
      <c r="X198" s="34" t="s">
        <v>70</v>
      </c>
      <c r="Y198" s="34"/>
      <c r="Z198" s="34"/>
      <c r="AA198" s="34" t="b">
        <v>0</v>
      </c>
      <c r="AB198" s="34"/>
      <c r="AC198" s="34" t="b">
        <v>0</v>
      </c>
      <c r="AD198" s="36"/>
      <c r="AE198" s="34" t="b">
        <v>1</v>
      </c>
      <c r="AF198" s="34" t="b">
        <v>1</v>
      </c>
      <c r="AG198" s="34" t="s">
        <v>70</v>
      </c>
      <c r="AH198" s="34"/>
      <c r="AI198" s="34" t="b">
        <v>0</v>
      </c>
      <c r="AJ198" s="36"/>
      <c r="AK198" s="34" t="s">
        <v>70</v>
      </c>
      <c r="AL198" s="36"/>
      <c r="AM198" s="34" t="b">
        <v>0</v>
      </c>
      <c r="AN198" s="34"/>
      <c r="AO198" s="34" t="s">
        <v>70</v>
      </c>
      <c r="AP198" s="34" t="s">
        <v>70</v>
      </c>
      <c r="AQ198" s="34" t="s">
        <v>70</v>
      </c>
      <c r="AR198" s="34" t="s">
        <v>70</v>
      </c>
      <c r="AS198" s="34" t="s">
        <v>70</v>
      </c>
      <c r="AT198" s="34"/>
      <c r="AU198" s="34"/>
      <c r="AV198" s="34" t="s">
        <v>70</v>
      </c>
      <c r="AW198" s="34" t="s">
        <v>70</v>
      </c>
      <c r="AX198" s="34" t="s">
        <v>133</v>
      </c>
      <c r="AY198" s="34" t="s">
        <v>4288</v>
      </c>
      <c r="AZ198" s="34" t="s">
        <v>64</v>
      </c>
      <c r="BA198" s="34" t="s">
        <v>65</v>
      </c>
      <c r="BB198" s="35">
        <v>2036</v>
      </c>
      <c r="BC198" s="34" t="s">
        <v>103</v>
      </c>
    </row>
    <row r="199" spans="1:55" x14ac:dyDescent="0.25">
      <c r="A199" s="34" t="s">
        <v>3660</v>
      </c>
      <c r="B199" s="35">
        <v>80198</v>
      </c>
      <c r="C199" s="34">
        <v>100</v>
      </c>
      <c r="D199" s="34" t="s">
        <v>3662</v>
      </c>
      <c r="E199" s="34" t="s">
        <v>3661</v>
      </c>
      <c r="F199" s="34" t="s">
        <v>512</v>
      </c>
      <c r="G199" s="34" t="s">
        <v>303</v>
      </c>
      <c r="H199" s="34" t="s">
        <v>208</v>
      </c>
      <c r="I199" s="34" t="s">
        <v>160</v>
      </c>
      <c r="J199" s="36">
        <v>44498</v>
      </c>
      <c r="K199" s="36"/>
      <c r="L199" s="34" t="s">
        <v>61</v>
      </c>
      <c r="M199" s="36"/>
      <c r="N199" s="34" t="b">
        <v>1</v>
      </c>
      <c r="O199" s="36"/>
      <c r="P199" s="34" t="b">
        <v>1</v>
      </c>
      <c r="Q199" s="36"/>
      <c r="R199" s="34" t="b">
        <v>1</v>
      </c>
      <c r="S199" s="34" t="b">
        <v>1</v>
      </c>
      <c r="T199" s="34" t="s">
        <v>70</v>
      </c>
      <c r="U199" s="34"/>
      <c r="V199" s="34" t="b">
        <v>0</v>
      </c>
      <c r="W199" s="36"/>
      <c r="X199" s="34" t="s">
        <v>70</v>
      </c>
      <c r="Y199" s="34"/>
      <c r="Z199" s="34"/>
      <c r="AA199" s="34" t="b">
        <v>0</v>
      </c>
      <c r="AB199" s="34"/>
      <c r="AC199" s="34" t="b">
        <v>0</v>
      </c>
      <c r="AD199" s="36"/>
      <c r="AE199" s="34" t="b">
        <v>1</v>
      </c>
      <c r="AF199" s="34" t="b">
        <v>1</v>
      </c>
      <c r="AG199" s="34" t="s">
        <v>70</v>
      </c>
      <c r="AH199" s="34"/>
      <c r="AI199" s="34" t="b">
        <v>0</v>
      </c>
      <c r="AJ199" s="36"/>
      <c r="AK199" s="34" t="s">
        <v>70</v>
      </c>
      <c r="AL199" s="36"/>
      <c r="AM199" s="34" t="b">
        <v>0</v>
      </c>
      <c r="AN199" s="34"/>
      <c r="AO199" s="34" t="s">
        <v>70</v>
      </c>
      <c r="AP199" s="34" t="s">
        <v>70</v>
      </c>
      <c r="AQ199" s="34" t="s">
        <v>70</v>
      </c>
      <c r="AR199" s="34" t="s">
        <v>70</v>
      </c>
      <c r="AS199" s="34" t="s">
        <v>70</v>
      </c>
      <c r="AT199" s="34"/>
      <c r="AU199" s="34"/>
      <c r="AV199" s="34" t="s">
        <v>70</v>
      </c>
      <c r="AW199" s="34" t="s">
        <v>70</v>
      </c>
      <c r="AX199" s="34" t="s">
        <v>133</v>
      </c>
      <c r="AY199" s="34" t="s">
        <v>4288</v>
      </c>
      <c r="AZ199" s="34" t="s">
        <v>64</v>
      </c>
      <c r="BA199" s="34" t="s">
        <v>65</v>
      </c>
      <c r="BB199" s="35">
        <v>2036</v>
      </c>
      <c r="BC199" s="34" t="s">
        <v>119</v>
      </c>
    </row>
    <row r="200" spans="1:55" x14ac:dyDescent="0.25">
      <c r="A200" s="34" t="s">
        <v>3660</v>
      </c>
      <c r="B200" s="35">
        <v>80146</v>
      </c>
      <c r="C200" s="34">
        <v>100</v>
      </c>
      <c r="D200" s="34" t="s">
        <v>3666</v>
      </c>
      <c r="E200" s="34" t="s">
        <v>3665</v>
      </c>
      <c r="F200" s="34" t="s">
        <v>512</v>
      </c>
      <c r="G200" s="34" t="s">
        <v>303</v>
      </c>
      <c r="H200" s="34" t="s">
        <v>208</v>
      </c>
      <c r="I200" s="34" t="s">
        <v>160</v>
      </c>
      <c r="J200" s="36">
        <v>44550</v>
      </c>
      <c r="K200" s="36"/>
      <c r="L200" s="34" t="s">
        <v>61</v>
      </c>
      <c r="M200" s="36"/>
      <c r="N200" s="34" t="b">
        <v>1</v>
      </c>
      <c r="O200" s="36"/>
      <c r="P200" s="34" t="b">
        <v>1</v>
      </c>
      <c r="Q200" s="36"/>
      <c r="R200" s="34" t="b">
        <v>1</v>
      </c>
      <c r="S200" s="34" t="b">
        <v>1</v>
      </c>
      <c r="T200" s="34" t="s">
        <v>70</v>
      </c>
      <c r="U200" s="34"/>
      <c r="V200" s="34" t="b">
        <v>0</v>
      </c>
      <c r="W200" s="36"/>
      <c r="X200" s="34" t="s">
        <v>70</v>
      </c>
      <c r="Y200" s="34"/>
      <c r="Z200" s="34"/>
      <c r="AA200" s="34" t="b">
        <v>0</v>
      </c>
      <c r="AB200" s="34"/>
      <c r="AC200" s="34" t="b">
        <v>0</v>
      </c>
      <c r="AD200" s="36"/>
      <c r="AE200" s="34" t="b">
        <v>1</v>
      </c>
      <c r="AF200" s="34" t="b">
        <v>1</v>
      </c>
      <c r="AG200" s="34" t="s">
        <v>70</v>
      </c>
      <c r="AH200" s="34"/>
      <c r="AI200" s="34" t="b">
        <v>0</v>
      </c>
      <c r="AJ200" s="36"/>
      <c r="AK200" s="34" t="s">
        <v>70</v>
      </c>
      <c r="AL200" s="36"/>
      <c r="AM200" s="34" t="b">
        <v>0</v>
      </c>
      <c r="AN200" s="34"/>
      <c r="AO200" s="34" t="s">
        <v>70</v>
      </c>
      <c r="AP200" s="34" t="s">
        <v>70</v>
      </c>
      <c r="AQ200" s="34" t="s">
        <v>70</v>
      </c>
      <c r="AR200" s="34" t="s">
        <v>70</v>
      </c>
      <c r="AS200" s="34" t="s">
        <v>70</v>
      </c>
      <c r="AT200" s="34"/>
      <c r="AU200" s="34"/>
      <c r="AV200" s="34" t="s">
        <v>70</v>
      </c>
      <c r="AW200" s="34" t="s">
        <v>70</v>
      </c>
      <c r="AX200" s="34" t="s">
        <v>133</v>
      </c>
      <c r="AY200" s="34" t="s">
        <v>4288</v>
      </c>
      <c r="AZ200" s="34" t="s">
        <v>64</v>
      </c>
      <c r="BA200" s="34" t="s">
        <v>65</v>
      </c>
      <c r="BB200" s="35">
        <v>2037</v>
      </c>
      <c r="BC200" s="34" t="s">
        <v>119</v>
      </c>
    </row>
    <row r="201" spans="1:55" x14ac:dyDescent="0.25">
      <c r="A201" s="34" t="s">
        <v>3660</v>
      </c>
      <c r="B201" s="35">
        <v>80199</v>
      </c>
      <c r="C201" s="34">
        <v>100</v>
      </c>
      <c r="D201" s="34" t="s">
        <v>3659</v>
      </c>
      <c r="E201" s="34" t="s">
        <v>3658</v>
      </c>
      <c r="F201" s="34" t="s">
        <v>512</v>
      </c>
      <c r="G201" s="34" t="s">
        <v>303</v>
      </c>
      <c r="H201" s="34" t="s">
        <v>208</v>
      </c>
      <c r="I201" s="34" t="s">
        <v>160</v>
      </c>
      <c r="J201" s="36">
        <v>44463</v>
      </c>
      <c r="K201" s="36"/>
      <c r="L201" s="34" t="s">
        <v>61</v>
      </c>
      <c r="M201" s="36"/>
      <c r="N201" s="34" t="b">
        <v>1</v>
      </c>
      <c r="O201" s="36"/>
      <c r="P201" s="34" t="b">
        <v>1</v>
      </c>
      <c r="Q201" s="36"/>
      <c r="R201" s="34" t="b">
        <v>1</v>
      </c>
      <c r="S201" s="34" t="b">
        <v>1</v>
      </c>
      <c r="T201" s="34" t="s">
        <v>70</v>
      </c>
      <c r="U201" s="34"/>
      <c r="V201" s="34" t="b">
        <v>0</v>
      </c>
      <c r="W201" s="36"/>
      <c r="X201" s="34" t="s">
        <v>70</v>
      </c>
      <c r="Y201" s="34"/>
      <c r="Z201" s="34"/>
      <c r="AA201" s="34" t="b">
        <v>0</v>
      </c>
      <c r="AB201" s="34"/>
      <c r="AC201" s="34" t="b">
        <v>0</v>
      </c>
      <c r="AD201" s="36"/>
      <c r="AE201" s="34" t="b">
        <v>1</v>
      </c>
      <c r="AF201" s="34" t="b">
        <v>1</v>
      </c>
      <c r="AG201" s="34" t="s">
        <v>70</v>
      </c>
      <c r="AH201" s="34"/>
      <c r="AI201" s="34" t="b">
        <v>0</v>
      </c>
      <c r="AJ201" s="36"/>
      <c r="AK201" s="34" t="s">
        <v>70</v>
      </c>
      <c r="AL201" s="36"/>
      <c r="AM201" s="34" t="b">
        <v>0</v>
      </c>
      <c r="AN201" s="34"/>
      <c r="AO201" s="34" t="s">
        <v>70</v>
      </c>
      <c r="AP201" s="34" t="s">
        <v>70</v>
      </c>
      <c r="AQ201" s="34" t="s">
        <v>70</v>
      </c>
      <c r="AR201" s="34" t="s">
        <v>70</v>
      </c>
      <c r="AS201" s="34" t="s">
        <v>70</v>
      </c>
      <c r="AT201" s="34"/>
      <c r="AU201" s="34"/>
      <c r="AV201" s="34" t="s">
        <v>70</v>
      </c>
      <c r="AW201" s="34" t="s">
        <v>70</v>
      </c>
      <c r="AX201" s="34" t="s">
        <v>133</v>
      </c>
      <c r="AY201" s="34" t="s">
        <v>4288</v>
      </c>
      <c r="AZ201" s="34" t="s">
        <v>64</v>
      </c>
      <c r="BA201" s="34" t="s">
        <v>65</v>
      </c>
      <c r="BB201" s="35">
        <v>2036</v>
      </c>
      <c r="BC201" s="34" t="s">
        <v>119</v>
      </c>
    </row>
    <row r="202" spans="1:55" x14ac:dyDescent="0.25">
      <c r="A202" s="34" t="s">
        <v>3660</v>
      </c>
      <c r="B202" s="35">
        <v>79401</v>
      </c>
      <c r="C202" s="34">
        <v>100</v>
      </c>
      <c r="D202" s="34" t="s">
        <v>3670</v>
      </c>
      <c r="E202" s="34" t="s">
        <v>3669</v>
      </c>
      <c r="F202" s="34" t="s">
        <v>482</v>
      </c>
      <c r="G202" s="34" t="s">
        <v>3974</v>
      </c>
      <c r="H202" s="34" t="s">
        <v>59</v>
      </c>
      <c r="I202" s="34" t="s">
        <v>380</v>
      </c>
      <c r="J202" s="36">
        <v>44501</v>
      </c>
      <c r="K202" s="36"/>
      <c r="L202" s="34" t="s">
        <v>71</v>
      </c>
      <c r="M202" s="36"/>
      <c r="N202" s="34" t="b">
        <v>1</v>
      </c>
      <c r="O202" s="36">
        <v>32363</v>
      </c>
      <c r="P202" s="34" t="b">
        <v>0</v>
      </c>
      <c r="Q202" s="36">
        <v>32363</v>
      </c>
      <c r="R202" s="34" t="b">
        <v>0</v>
      </c>
      <c r="S202" s="34" t="b">
        <v>0</v>
      </c>
      <c r="T202" s="34" t="s">
        <v>70</v>
      </c>
      <c r="U202" s="34"/>
      <c r="V202" s="34" t="b">
        <v>0</v>
      </c>
      <c r="W202" s="36">
        <v>32363</v>
      </c>
      <c r="X202" s="34" t="s">
        <v>70</v>
      </c>
      <c r="Y202" s="34"/>
      <c r="Z202" s="34"/>
      <c r="AA202" s="34" t="b">
        <v>1</v>
      </c>
      <c r="AB202" s="34"/>
      <c r="AC202" s="34" t="b">
        <v>0</v>
      </c>
      <c r="AD202" s="36"/>
      <c r="AE202" s="34" t="b">
        <v>1</v>
      </c>
      <c r="AF202" s="34" t="b">
        <v>1</v>
      </c>
      <c r="AG202" s="34" t="s">
        <v>70</v>
      </c>
      <c r="AH202" s="34"/>
      <c r="AI202" s="34" t="b">
        <v>0</v>
      </c>
      <c r="AJ202" s="36"/>
      <c r="AK202" s="34" t="s">
        <v>70</v>
      </c>
      <c r="AL202" s="36"/>
      <c r="AM202" s="34" t="b">
        <v>0</v>
      </c>
      <c r="AN202" s="34"/>
      <c r="AO202" s="34" t="s">
        <v>70</v>
      </c>
      <c r="AP202" s="34" t="s">
        <v>70</v>
      </c>
      <c r="AQ202" s="34" t="s">
        <v>70</v>
      </c>
      <c r="AR202" s="34" t="s">
        <v>70</v>
      </c>
      <c r="AS202" s="34" t="s">
        <v>70</v>
      </c>
      <c r="AT202" s="34"/>
      <c r="AU202" s="34"/>
      <c r="AV202" s="34" t="s">
        <v>70</v>
      </c>
      <c r="AW202" s="34" t="s">
        <v>70</v>
      </c>
      <c r="AX202" s="34" t="s">
        <v>133</v>
      </c>
      <c r="AY202" s="34" t="s">
        <v>4288</v>
      </c>
      <c r="AZ202" s="34" t="s">
        <v>64</v>
      </c>
      <c r="BA202" s="34" t="s">
        <v>65</v>
      </c>
      <c r="BB202" s="35">
        <v>2038</v>
      </c>
      <c r="BC202" s="34" t="s">
        <v>66</v>
      </c>
    </row>
    <row r="203" spans="1:55" x14ac:dyDescent="0.25">
      <c r="A203" s="34" t="s">
        <v>3660</v>
      </c>
      <c r="B203" s="35">
        <v>79991</v>
      </c>
      <c r="C203" s="34">
        <v>100</v>
      </c>
      <c r="D203" s="34" t="s">
        <v>4267</v>
      </c>
      <c r="E203" s="34" t="s">
        <v>4266</v>
      </c>
      <c r="F203" s="34" t="s">
        <v>504</v>
      </c>
      <c r="G203" s="34" t="s">
        <v>3527</v>
      </c>
      <c r="H203" s="34" t="s">
        <v>4287</v>
      </c>
      <c r="I203" s="34" t="s">
        <v>118</v>
      </c>
      <c r="J203" s="36">
        <v>44867</v>
      </c>
      <c r="K203" s="36"/>
      <c r="L203" s="34" t="s">
        <v>71</v>
      </c>
      <c r="M203" s="36"/>
      <c r="N203" s="34" t="b">
        <v>1</v>
      </c>
      <c r="O203" s="36">
        <v>32363</v>
      </c>
      <c r="P203" s="34" t="b">
        <v>0</v>
      </c>
      <c r="Q203" s="36">
        <v>32363</v>
      </c>
      <c r="R203" s="34" t="b">
        <v>0</v>
      </c>
      <c r="S203" s="34" t="b">
        <v>0</v>
      </c>
      <c r="T203" s="34" t="s">
        <v>70</v>
      </c>
      <c r="U203" s="34"/>
      <c r="V203" s="34" t="b">
        <v>0</v>
      </c>
      <c r="W203" s="36">
        <v>32363</v>
      </c>
      <c r="X203" s="34" t="s">
        <v>70</v>
      </c>
      <c r="Y203" s="34"/>
      <c r="Z203" s="34"/>
      <c r="AA203" s="34" t="b">
        <v>1</v>
      </c>
      <c r="AB203" s="34"/>
      <c r="AC203" s="34" t="b">
        <v>0</v>
      </c>
      <c r="AD203" s="36"/>
      <c r="AE203" s="34" t="b">
        <v>1</v>
      </c>
      <c r="AF203" s="34" t="b">
        <v>1</v>
      </c>
      <c r="AG203" s="34" t="s">
        <v>70</v>
      </c>
      <c r="AH203" s="34"/>
      <c r="AI203" s="34" t="b">
        <v>0</v>
      </c>
      <c r="AJ203" s="36"/>
      <c r="AK203" s="34" t="s">
        <v>70</v>
      </c>
      <c r="AL203" s="36"/>
      <c r="AM203" s="34" t="b">
        <v>0</v>
      </c>
      <c r="AN203" s="34"/>
      <c r="AO203" s="34" t="s">
        <v>70</v>
      </c>
      <c r="AP203" s="34" t="s">
        <v>70</v>
      </c>
      <c r="AQ203" s="34" t="s">
        <v>70</v>
      </c>
      <c r="AR203" s="34" t="s">
        <v>70</v>
      </c>
      <c r="AS203" s="34" t="s">
        <v>70</v>
      </c>
      <c r="AT203" s="34"/>
      <c r="AU203" s="34"/>
      <c r="AV203" s="34" t="s">
        <v>70</v>
      </c>
      <c r="AW203" s="34" t="s">
        <v>70</v>
      </c>
      <c r="AX203" s="34" t="s">
        <v>133</v>
      </c>
      <c r="AY203" s="34" t="s">
        <v>4288</v>
      </c>
      <c r="AZ203" s="34" t="s">
        <v>64</v>
      </c>
      <c r="BA203" s="34" t="s">
        <v>65</v>
      </c>
      <c r="BB203" s="35">
        <v>2039</v>
      </c>
      <c r="BC203" s="34" t="s">
        <v>103</v>
      </c>
    </row>
    <row r="204" spans="1:55" x14ac:dyDescent="0.25">
      <c r="A204" s="34" t="s">
        <v>3657</v>
      </c>
      <c r="B204" s="35">
        <v>79113</v>
      </c>
      <c r="C204" s="34">
        <v>100</v>
      </c>
      <c r="D204" s="34" t="s">
        <v>4265</v>
      </c>
      <c r="E204" s="34" t="s">
        <v>4264</v>
      </c>
      <c r="F204" s="34" t="s">
        <v>501</v>
      </c>
      <c r="G204" s="34" t="s">
        <v>421</v>
      </c>
      <c r="H204" s="34" t="s">
        <v>59</v>
      </c>
      <c r="I204" s="34" t="s">
        <v>422</v>
      </c>
      <c r="J204" s="36">
        <v>44582</v>
      </c>
      <c r="K204" s="36"/>
      <c r="L204" s="34" t="s">
        <v>71</v>
      </c>
      <c r="M204" s="36"/>
      <c r="N204" s="34" t="b">
        <v>1</v>
      </c>
      <c r="O204" s="36">
        <v>32363</v>
      </c>
      <c r="P204" s="34" t="b">
        <v>0</v>
      </c>
      <c r="Q204" s="36">
        <v>32363</v>
      </c>
      <c r="R204" s="34" t="b">
        <v>0</v>
      </c>
      <c r="S204" s="34" t="b">
        <v>0</v>
      </c>
      <c r="T204" s="34" t="s">
        <v>70</v>
      </c>
      <c r="U204" s="34"/>
      <c r="V204" s="34" t="b">
        <v>0</v>
      </c>
      <c r="W204" s="36">
        <v>32363</v>
      </c>
      <c r="X204" s="34" t="s">
        <v>70</v>
      </c>
      <c r="Y204" s="34"/>
      <c r="Z204" s="34"/>
      <c r="AA204" s="34" t="b">
        <v>1</v>
      </c>
      <c r="AB204" s="34"/>
      <c r="AC204" s="34" t="b">
        <v>0</v>
      </c>
      <c r="AD204" s="36"/>
      <c r="AE204" s="34" t="b">
        <v>1</v>
      </c>
      <c r="AF204" s="34" t="b">
        <v>1</v>
      </c>
      <c r="AG204" s="34" t="s">
        <v>70</v>
      </c>
      <c r="AH204" s="34"/>
      <c r="AI204" s="34" t="b">
        <v>0</v>
      </c>
      <c r="AJ204" s="36"/>
      <c r="AK204" s="34" t="s">
        <v>70</v>
      </c>
      <c r="AL204" s="36"/>
      <c r="AM204" s="34" t="b">
        <v>0</v>
      </c>
      <c r="AN204" s="34"/>
      <c r="AO204" s="34" t="s">
        <v>70</v>
      </c>
      <c r="AP204" s="34" t="s">
        <v>70</v>
      </c>
      <c r="AQ204" s="34" t="s">
        <v>70</v>
      </c>
      <c r="AR204" s="34" t="s">
        <v>70</v>
      </c>
      <c r="AS204" s="34" t="s">
        <v>70</v>
      </c>
      <c r="AT204" s="34"/>
      <c r="AU204" s="34"/>
      <c r="AV204" s="34" t="s">
        <v>70</v>
      </c>
      <c r="AW204" s="34" t="s">
        <v>70</v>
      </c>
      <c r="AX204" s="34" t="s">
        <v>63</v>
      </c>
      <c r="AY204" s="34" t="s">
        <v>4292</v>
      </c>
      <c r="AZ204" s="34" t="s">
        <v>64</v>
      </c>
      <c r="BA204" s="34" t="s">
        <v>65</v>
      </c>
      <c r="BB204" s="35">
        <v>2038</v>
      </c>
      <c r="BC204" s="34" t="s">
        <v>66</v>
      </c>
    </row>
    <row r="205" spans="1:55" x14ac:dyDescent="0.25">
      <c r="A205" s="34" t="s">
        <v>3657</v>
      </c>
      <c r="B205" s="35">
        <v>79870</v>
      </c>
      <c r="C205" s="34">
        <v>100</v>
      </c>
      <c r="D205" s="34" t="s">
        <v>4263</v>
      </c>
      <c r="E205" s="34" t="s">
        <v>4262</v>
      </c>
      <c r="F205" s="34" t="s">
        <v>482</v>
      </c>
      <c r="G205" s="34" t="s">
        <v>3974</v>
      </c>
      <c r="H205" s="34" t="s">
        <v>59</v>
      </c>
      <c r="I205" s="34" t="s">
        <v>380</v>
      </c>
      <c r="J205" s="36">
        <v>44887</v>
      </c>
      <c r="K205" s="36"/>
      <c r="L205" s="34" t="s">
        <v>71</v>
      </c>
      <c r="M205" s="36"/>
      <c r="N205" s="34" t="b">
        <v>1</v>
      </c>
      <c r="O205" s="36">
        <v>32363</v>
      </c>
      <c r="P205" s="34" t="b">
        <v>0</v>
      </c>
      <c r="Q205" s="36">
        <v>32363</v>
      </c>
      <c r="R205" s="34" t="b">
        <v>0</v>
      </c>
      <c r="S205" s="34" t="b">
        <v>0</v>
      </c>
      <c r="T205" s="34" t="s">
        <v>70</v>
      </c>
      <c r="U205" s="34"/>
      <c r="V205" s="34" t="b">
        <v>0</v>
      </c>
      <c r="W205" s="36">
        <v>32363</v>
      </c>
      <c r="X205" s="34" t="s">
        <v>70</v>
      </c>
      <c r="Y205" s="34"/>
      <c r="Z205" s="34"/>
      <c r="AA205" s="34" t="b">
        <v>1</v>
      </c>
      <c r="AB205" s="34"/>
      <c r="AC205" s="34" t="b">
        <v>0</v>
      </c>
      <c r="AD205" s="36"/>
      <c r="AE205" s="34" t="b">
        <v>1</v>
      </c>
      <c r="AF205" s="34" t="b">
        <v>1</v>
      </c>
      <c r="AG205" s="34" t="s">
        <v>70</v>
      </c>
      <c r="AH205" s="34"/>
      <c r="AI205" s="34" t="b">
        <v>0</v>
      </c>
      <c r="AJ205" s="36"/>
      <c r="AK205" s="34" t="s">
        <v>70</v>
      </c>
      <c r="AL205" s="36"/>
      <c r="AM205" s="34" t="b">
        <v>0</v>
      </c>
      <c r="AN205" s="34"/>
      <c r="AO205" s="34" t="s">
        <v>70</v>
      </c>
      <c r="AP205" s="34" t="s">
        <v>70</v>
      </c>
      <c r="AQ205" s="34" t="s">
        <v>70</v>
      </c>
      <c r="AR205" s="34" t="s">
        <v>70</v>
      </c>
      <c r="AS205" s="34" t="s">
        <v>70</v>
      </c>
      <c r="AT205" s="34"/>
      <c r="AU205" s="34"/>
      <c r="AV205" s="34" t="s">
        <v>70</v>
      </c>
      <c r="AW205" s="34" t="s">
        <v>70</v>
      </c>
      <c r="AX205" s="34" t="s">
        <v>63</v>
      </c>
      <c r="AY205" s="34" t="s">
        <v>4292</v>
      </c>
      <c r="AZ205" s="34" t="s">
        <v>64</v>
      </c>
      <c r="BA205" s="34" t="s">
        <v>65</v>
      </c>
      <c r="BB205" s="35">
        <v>2039</v>
      </c>
      <c r="BC205" s="34" t="s">
        <v>66</v>
      </c>
    </row>
    <row r="206" spans="1:55" x14ac:dyDescent="0.25">
      <c r="A206" s="34" t="s">
        <v>3657</v>
      </c>
      <c r="B206" s="35">
        <v>79935</v>
      </c>
      <c r="C206" s="34">
        <v>100</v>
      </c>
      <c r="D206" s="34" t="s">
        <v>3656</v>
      </c>
      <c r="E206" s="34" t="s">
        <v>3655</v>
      </c>
      <c r="F206" s="34" t="s">
        <v>825</v>
      </c>
      <c r="G206" s="34" t="s">
        <v>3548</v>
      </c>
      <c r="H206" s="34" t="s">
        <v>59</v>
      </c>
      <c r="I206" s="34" t="s">
        <v>70</v>
      </c>
      <c r="J206" s="36">
        <v>44553</v>
      </c>
      <c r="K206" s="36"/>
      <c r="L206" s="34" t="s">
        <v>71</v>
      </c>
      <c r="M206" s="36"/>
      <c r="N206" s="34" t="b">
        <v>1</v>
      </c>
      <c r="O206" s="36">
        <v>32363</v>
      </c>
      <c r="P206" s="34" t="b">
        <v>0</v>
      </c>
      <c r="Q206" s="36">
        <v>32363</v>
      </c>
      <c r="R206" s="34" t="b">
        <v>0</v>
      </c>
      <c r="S206" s="34" t="b">
        <v>0</v>
      </c>
      <c r="T206" s="34" t="s">
        <v>70</v>
      </c>
      <c r="U206" s="34"/>
      <c r="V206" s="34" t="b">
        <v>0</v>
      </c>
      <c r="W206" s="36">
        <v>32363</v>
      </c>
      <c r="X206" s="34" t="s">
        <v>70</v>
      </c>
      <c r="Y206" s="34"/>
      <c r="Z206" s="34"/>
      <c r="AA206" s="34" t="b">
        <v>1</v>
      </c>
      <c r="AB206" s="34"/>
      <c r="AC206" s="34" t="b">
        <v>0</v>
      </c>
      <c r="AD206" s="36"/>
      <c r="AE206" s="34" t="b">
        <v>1</v>
      </c>
      <c r="AF206" s="34" t="b">
        <v>1</v>
      </c>
      <c r="AG206" s="34" t="s">
        <v>70</v>
      </c>
      <c r="AH206" s="34"/>
      <c r="AI206" s="34" t="b">
        <v>0</v>
      </c>
      <c r="AJ206" s="36"/>
      <c r="AK206" s="34" t="s">
        <v>70</v>
      </c>
      <c r="AL206" s="36"/>
      <c r="AM206" s="34" t="b">
        <v>0</v>
      </c>
      <c r="AN206" s="34"/>
      <c r="AO206" s="34" t="s">
        <v>70</v>
      </c>
      <c r="AP206" s="34" t="s">
        <v>70</v>
      </c>
      <c r="AQ206" s="34" t="s">
        <v>70</v>
      </c>
      <c r="AR206" s="34" t="s">
        <v>70</v>
      </c>
      <c r="AS206" s="34" t="s">
        <v>70</v>
      </c>
      <c r="AT206" s="34"/>
      <c r="AU206" s="34"/>
      <c r="AV206" s="34" t="s">
        <v>535</v>
      </c>
      <c r="AW206" s="34" t="s">
        <v>536</v>
      </c>
      <c r="AX206" s="34" t="s">
        <v>63</v>
      </c>
      <c r="AY206" s="34" t="s">
        <v>4292</v>
      </c>
      <c r="AZ206" s="34" t="s">
        <v>64</v>
      </c>
      <c r="BA206" s="34" t="s">
        <v>65</v>
      </c>
      <c r="BB206" s="35">
        <v>2039</v>
      </c>
      <c r="BC206" s="34" t="s">
        <v>66</v>
      </c>
    </row>
    <row r="207" spans="1:55" x14ac:dyDescent="0.25">
      <c r="A207" s="34" t="s">
        <v>3657</v>
      </c>
      <c r="B207" s="35">
        <v>80537</v>
      </c>
      <c r="C207" s="34">
        <v>100</v>
      </c>
      <c r="D207" s="34" t="s">
        <v>4259</v>
      </c>
      <c r="E207" s="34" t="s">
        <v>4258</v>
      </c>
      <c r="F207" s="34" t="s">
        <v>631</v>
      </c>
      <c r="G207" s="34" t="s">
        <v>421</v>
      </c>
      <c r="H207" s="34" t="s">
        <v>59</v>
      </c>
      <c r="I207" s="34" t="s">
        <v>114</v>
      </c>
      <c r="J207" s="36">
        <v>44617</v>
      </c>
      <c r="K207" s="36"/>
      <c r="L207" s="34" t="s">
        <v>71</v>
      </c>
      <c r="M207" s="36"/>
      <c r="N207" s="34" t="b">
        <v>1</v>
      </c>
      <c r="O207" s="36">
        <v>32363</v>
      </c>
      <c r="P207" s="34" t="b">
        <v>0</v>
      </c>
      <c r="Q207" s="36">
        <v>32363</v>
      </c>
      <c r="R207" s="34" t="b">
        <v>0</v>
      </c>
      <c r="S207" s="34" t="b">
        <v>0</v>
      </c>
      <c r="T207" s="34" t="s">
        <v>70</v>
      </c>
      <c r="U207" s="34"/>
      <c r="V207" s="34" t="b">
        <v>0</v>
      </c>
      <c r="W207" s="36">
        <v>32363</v>
      </c>
      <c r="X207" s="34" t="s">
        <v>70</v>
      </c>
      <c r="Y207" s="34"/>
      <c r="Z207" s="34"/>
      <c r="AA207" s="34" t="b">
        <v>1</v>
      </c>
      <c r="AB207" s="34"/>
      <c r="AC207" s="34" t="b">
        <v>0</v>
      </c>
      <c r="AD207" s="36"/>
      <c r="AE207" s="34" t="b">
        <v>1</v>
      </c>
      <c r="AF207" s="34" t="b">
        <v>1</v>
      </c>
      <c r="AG207" s="34" t="s">
        <v>70</v>
      </c>
      <c r="AH207" s="34"/>
      <c r="AI207" s="34" t="b">
        <v>0</v>
      </c>
      <c r="AJ207" s="36"/>
      <c r="AK207" s="34" t="s">
        <v>70</v>
      </c>
      <c r="AL207" s="36"/>
      <c r="AM207" s="34" t="b">
        <v>0</v>
      </c>
      <c r="AN207" s="34"/>
      <c r="AO207" s="34" t="s">
        <v>70</v>
      </c>
      <c r="AP207" s="34" t="s">
        <v>70</v>
      </c>
      <c r="AQ207" s="34" t="s">
        <v>70</v>
      </c>
      <c r="AR207" s="34" t="s">
        <v>70</v>
      </c>
      <c r="AS207" s="34" t="s">
        <v>70</v>
      </c>
      <c r="AT207" s="34"/>
      <c r="AU207" s="34"/>
      <c r="AV207" s="34" t="s">
        <v>70</v>
      </c>
      <c r="AW207" s="34" t="s">
        <v>70</v>
      </c>
      <c r="AX207" s="34" t="s">
        <v>63</v>
      </c>
      <c r="AY207" s="34" t="s">
        <v>4292</v>
      </c>
      <c r="AZ207" s="34" t="s">
        <v>64</v>
      </c>
      <c r="BA207" s="34" t="s">
        <v>65</v>
      </c>
      <c r="BB207" s="35">
        <v>2039</v>
      </c>
      <c r="BC207" s="34" t="s">
        <v>66</v>
      </c>
    </row>
    <row r="208" spans="1:55" x14ac:dyDescent="0.25">
      <c r="A208" s="34" t="s">
        <v>3657</v>
      </c>
      <c r="B208" s="35">
        <v>80925</v>
      </c>
      <c r="C208" s="34">
        <v>100</v>
      </c>
      <c r="D208" s="34" t="s">
        <v>4257</v>
      </c>
      <c r="E208" s="34" t="s">
        <v>4256</v>
      </c>
      <c r="F208" s="34" t="s">
        <v>501</v>
      </c>
      <c r="G208" s="34" t="s">
        <v>421</v>
      </c>
      <c r="H208" s="34" t="s">
        <v>59</v>
      </c>
      <c r="I208" s="34" t="s">
        <v>422</v>
      </c>
      <c r="J208" s="36">
        <v>44900</v>
      </c>
      <c r="K208" s="36"/>
      <c r="L208" s="34" t="s">
        <v>71</v>
      </c>
      <c r="M208" s="36"/>
      <c r="N208" s="34" t="b">
        <v>1</v>
      </c>
      <c r="O208" s="36">
        <v>32363</v>
      </c>
      <c r="P208" s="34" t="b">
        <v>0</v>
      </c>
      <c r="Q208" s="36">
        <v>32363</v>
      </c>
      <c r="R208" s="34" t="b">
        <v>0</v>
      </c>
      <c r="S208" s="34" t="b">
        <v>0</v>
      </c>
      <c r="T208" s="34" t="s">
        <v>70</v>
      </c>
      <c r="U208" s="34"/>
      <c r="V208" s="34" t="b">
        <v>0</v>
      </c>
      <c r="W208" s="36">
        <v>32363</v>
      </c>
      <c r="X208" s="34" t="s">
        <v>70</v>
      </c>
      <c r="Y208" s="34"/>
      <c r="Z208" s="34"/>
      <c r="AA208" s="34" t="b">
        <v>1</v>
      </c>
      <c r="AB208" s="34"/>
      <c r="AC208" s="34" t="b">
        <v>0</v>
      </c>
      <c r="AD208" s="36"/>
      <c r="AE208" s="34" t="b">
        <v>1</v>
      </c>
      <c r="AF208" s="34" t="b">
        <v>1</v>
      </c>
      <c r="AG208" s="34" t="s">
        <v>70</v>
      </c>
      <c r="AH208" s="34"/>
      <c r="AI208" s="34" t="b">
        <v>0</v>
      </c>
      <c r="AJ208" s="36"/>
      <c r="AK208" s="34" t="s">
        <v>70</v>
      </c>
      <c r="AL208" s="36"/>
      <c r="AM208" s="34" t="b">
        <v>0</v>
      </c>
      <c r="AN208" s="34"/>
      <c r="AO208" s="34" t="s">
        <v>70</v>
      </c>
      <c r="AP208" s="34" t="s">
        <v>70</v>
      </c>
      <c r="AQ208" s="34" t="s">
        <v>70</v>
      </c>
      <c r="AR208" s="34" t="s">
        <v>70</v>
      </c>
      <c r="AS208" s="34" t="s">
        <v>70</v>
      </c>
      <c r="AT208" s="34"/>
      <c r="AU208" s="34"/>
      <c r="AV208" s="34" t="s">
        <v>70</v>
      </c>
      <c r="AW208" s="34" t="s">
        <v>70</v>
      </c>
      <c r="AX208" s="34" t="s">
        <v>63</v>
      </c>
      <c r="AY208" s="34" t="s">
        <v>4292</v>
      </c>
      <c r="AZ208" s="34" t="s">
        <v>64</v>
      </c>
      <c r="BA208" s="34" t="s">
        <v>65</v>
      </c>
      <c r="BB208" s="35">
        <v>2039</v>
      </c>
      <c r="BC208" s="34" t="s">
        <v>66</v>
      </c>
    </row>
    <row r="209" spans="1:55" x14ac:dyDescent="0.25">
      <c r="A209" s="34" t="s">
        <v>3657</v>
      </c>
      <c r="B209" s="35">
        <v>80333</v>
      </c>
      <c r="C209" s="34">
        <v>100</v>
      </c>
      <c r="D209" s="34" t="s">
        <v>4261</v>
      </c>
      <c r="E209" s="34" t="s">
        <v>4260</v>
      </c>
      <c r="F209" s="34" t="s">
        <v>501</v>
      </c>
      <c r="G209" s="34" t="s">
        <v>421</v>
      </c>
      <c r="H209" s="34" t="s">
        <v>59</v>
      </c>
      <c r="I209" s="34" t="s">
        <v>422</v>
      </c>
      <c r="J209" s="36">
        <v>44630</v>
      </c>
      <c r="K209" s="36"/>
      <c r="L209" s="34" t="s">
        <v>71</v>
      </c>
      <c r="M209" s="36"/>
      <c r="N209" s="34" t="b">
        <v>1</v>
      </c>
      <c r="O209" s="36">
        <v>32363</v>
      </c>
      <c r="P209" s="34" t="b">
        <v>0</v>
      </c>
      <c r="Q209" s="36">
        <v>32363</v>
      </c>
      <c r="R209" s="34" t="b">
        <v>0</v>
      </c>
      <c r="S209" s="34" t="b">
        <v>0</v>
      </c>
      <c r="T209" s="34" t="s">
        <v>70</v>
      </c>
      <c r="U209" s="34"/>
      <c r="V209" s="34" t="b">
        <v>0</v>
      </c>
      <c r="W209" s="36">
        <v>32363</v>
      </c>
      <c r="X209" s="34" t="s">
        <v>70</v>
      </c>
      <c r="Y209" s="34"/>
      <c r="Z209" s="34"/>
      <c r="AA209" s="34" t="b">
        <v>1</v>
      </c>
      <c r="AB209" s="34"/>
      <c r="AC209" s="34" t="b">
        <v>0</v>
      </c>
      <c r="AD209" s="36"/>
      <c r="AE209" s="34" t="b">
        <v>1</v>
      </c>
      <c r="AF209" s="34" t="b">
        <v>1</v>
      </c>
      <c r="AG209" s="34" t="s">
        <v>70</v>
      </c>
      <c r="AH209" s="34"/>
      <c r="AI209" s="34" t="b">
        <v>0</v>
      </c>
      <c r="AJ209" s="36"/>
      <c r="AK209" s="34" t="s">
        <v>70</v>
      </c>
      <c r="AL209" s="36"/>
      <c r="AM209" s="34" t="b">
        <v>0</v>
      </c>
      <c r="AN209" s="34"/>
      <c r="AO209" s="34" t="s">
        <v>70</v>
      </c>
      <c r="AP209" s="34" t="s">
        <v>70</v>
      </c>
      <c r="AQ209" s="34" t="s">
        <v>70</v>
      </c>
      <c r="AR209" s="34" t="s">
        <v>70</v>
      </c>
      <c r="AS209" s="34" t="s">
        <v>70</v>
      </c>
      <c r="AT209" s="34"/>
      <c r="AU209" s="34"/>
      <c r="AV209" s="34" t="s">
        <v>70</v>
      </c>
      <c r="AW209" s="34" t="s">
        <v>70</v>
      </c>
      <c r="AX209" s="34" t="s">
        <v>63</v>
      </c>
      <c r="AY209" s="34" t="s">
        <v>4292</v>
      </c>
      <c r="AZ209" s="34" t="s">
        <v>64</v>
      </c>
      <c r="BA209" s="34" t="s">
        <v>65</v>
      </c>
      <c r="BB209" s="35">
        <v>2038</v>
      </c>
      <c r="BC209" s="34" t="s">
        <v>66</v>
      </c>
    </row>
    <row r="210" spans="1:55" x14ac:dyDescent="0.25">
      <c r="A210" s="34" t="s">
        <v>4250</v>
      </c>
      <c r="B210" s="35">
        <v>80341</v>
      </c>
      <c r="C210" s="34">
        <v>100</v>
      </c>
      <c r="D210" s="34" t="s">
        <v>4305</v>
      </c>
      <c r="E210" s="34" t="s">
        <v>4306</v>
      </c>
      <c r="F210" s="34" t="s">
        <v>4307</v>
      </c>
      <c r="G210" s="34" t="s">
        <v>3527</v>
      </c>
      <c r="H210" s="34" t="s">
        <v>4287</v>
      </c>
      <c r="I210" s="34" t="s">
        <v>118</v>
      </c>
      <c r="J210" s="36">
        <v>45076</v>
      </c>
      <c r="K210" s="36"/>
      <c r="L210" s="34" t="s">
        <v>71</v>
      </c>
      <c r="M210" s="36"/>
      <c r="N210" s="34" t="b">
        <v>1</v>
      </c>
      <c r="O210" s="36">
        <v>32363</v>
      </c>
      <c r="P210" s="34" t="b">
        <v>0</v>
      </c>
      <c r="Q210" s="36">
        <v>32363</v>
      </c>
      <c r="R210" s="34" t="b">
        <v>0</v>
      </c>
      <c r="S210" s="34" t="b">
        <v>0</v>
      </c>
      <c r="T210" s="34" t="s">
        <v>70</v>
      </c>
      <c r="U210" s="34"/>
      <c r="V210" s="34" t="b">
        <v>0</v>
      </c>
      <c r="W210" s="36">
        <v>32363</v>
      </c>
      <c r="X210" s="34" t="s">
        <v>70</v>
      </c>
      <c r="Y210" s="34"/>
      <c r="Z210" s="34"/>
      <c r="AA210" s="34" t="b">
        <v>1</v>
      </c>
      <c r="AB210" s="34"/>
      <c r="AC210" s="34" t="b">
        <v>0</v>
      </c>
      <c r="AD210" s="36"/>
      <c r="AE210" s="34" t="b">
        <v>1</v>
      </c>
      <c r="AF210" s="34" t="b">
        <v>1</v>
      </c>
      <c r="AG210" s="34" t="s">
        <v>70</v>
      </c>
      <c r="AH210" s="34"/>
      <c r="AI210" s="34" t="b">
        <v>0</v>
      </c>
      <c r="AJ210" s="36"/>
      <c r="AK210" s="34" t="s">
        <v>70</v>
      </c>
      <c r="AL210" s="36"/>
      <c r="AM210" s="34" t="b">
        <v>0</v>
      </c>
      <c r="AN210" s="34"/>
      <c r="AO210" s="34" t="s">
        <v>70</v>
      </c>
      <c r="AP210" s="34" t="s">
        <v>70</v>
      </c>
      <c r="AQ210" s="34" t="s">
        <v>70</v>
      </c>
      <c r="AR210" s="34" t="s">
        <v>70</v>
      </c>
      <c r="AS210" s="34" t="s">
        <v>70</v>
      </c>
      <c r="AT210" s="34"/>
      <c r="AU210" s="34"/>
      <c r="AV210" s="34" t="s">
        <v>70</v>
      </c>
      <c r="AW210" s="34" t="s">
        <v>70</v>
      </c>
      <c r="AX210" s="34" t="s">
        <v>133</v>
      </c>
      <c r="AY210" s="34" t="s">
        <v>4296</v>
      </c>
      <c r="AZ210" s="34" t="s">
        <v>64</v>
      </c>
      <c r="BA210" s="34" t="s">
        <v>65</v>
      </c>
      <c r="BB210" s="35">
        <v>2039</v>
      </c>
      <c r="BC210" s="34" t="s">
        <v>66</v>
      </c>
    </row>
    <row r="211" spans="1:55" x14ac:dyDescent="0.25">
      <c r="A211" s="34" t="s">
        <v>4250</v>
      </c>
      <c r="B211" s="35">
        <v>80027</v>
      </c>
      <c r="C211" s="34">
        <v>100</v>
      </c>
      <c r="D211" s="34" t="s">
        <v>4252</v>
      </c>
      <c r="E211" s="34" t="s">
        <v>4251</v>
      </c>
      <c r="F211" s="34" t="s">
        <v>4162</v>
      </c>
      <c r="G211" s="34" t="s">
        <v>3520</v>
      </c>
      <c r="H211" s="34" t="s">
        <v>4287</v>
      </c>
      <c r="I211" s="34" t="s">
        <v>133</v>
      </c>
      <c r="J211" s="36">
        <v>44880</v>
      </c>
      <c r="K211" s="36"/>
      <c r="L211" s="34" t="s">
        <v>61</v>
      </c>
      <c r="M211" s="36"/>
      <c r="N211" s="34" t="b">
        <v>1</v>
      </c>
      <c r="O211" s="36"/>
      <c r="P211" s="34" t="b">
        <v>1</v>
      </c>
      <c r="Q211" s="36"/>
      <c r="R211" s="34" t="b">
        <v>1</v>
      </c>
      <c r="S211" s="34" t="b">
        <v>1</v>
      </c>
      <c r="T211" s="34" t="s">
        <v>70</v>
      </c>
      <c r="U211" s="34"/>
      <c r="V211" s="34" t="b">
        <v>0</v>
      </c>
      <c r="W211" s="36"/>
      <c r="X211" s="34" t="s">
        <v>70</v>
      </c>
      <c r="Y211" s="34"/>
      <c r="Z211" s="34"/>
      <c r="AA211" s="34" t="b">
        <v>0</v>
      </c>
      <c r="AB211" s="34"/>
      <c r="AC211" s="34" t="b">
        <v>0</v>
      </c>
      <c r="AD211" s="36"/>
      <c r="AE211" s="34" t="b">
        <v>1</v>
      </c>
      <c r="AF211" s="34" t="b">
        <v>1</v>
      </c>
      <c r="AG211" s="34" t="s">
        <v>70</v>
      </c>
      <c r="AH211" s="34"/>
      <c r="AI211" s="34" t="b">
        <v>0</v>
      </c>
      <c r="AJ211" s="36"/>
      <c r="AK211" s="34" t="s">
        <v>70</v>
      </c>
      <c r="AL211" s="36"/>
      <c r="AM211" s="34" t="b">
        <v>0</v>
      </c>
      <c r="AN211" s="34"/>
      <c r="AO211" s="34" t="s">
        <v>70</v>
      </c>
      <c r="AP211" s="34" t="s">
        <v>70</v>
      </c>
      <c r="AQ211" s="34" t="s">
        <v>70</v>
      </c>
      <c r="AR211" s="34" t="s">
        <v>70</v>
      </c>
      <c r="AS211" s="34" t="s">
        <v>70</v>
      </c>
      <c r="AT211" s="34"/>
      <c r="AU211" s="34"/>
      <c r="AV211" s="34" t="s">
        <v>70</v>
      </c>
      <c r="AW211" s="34" t="s">
        <v>70</v>
      </c>
      <c r="AX211" s="34" t="s">
        <v>133</v>
      </c>
      <c r="AY211" s="34" t="s">
        <v>4296</v>
      </c>
      <c r="AZ211" s="34" t="s">
        <v>64</v>
      </c>
      <c r="BA211" s="34" t="s">
        <v>65</v>
      </c>
      <c r="BB211" s="35">
        <v>2038</v>
      </c>
      <c r="BC211" s="34" t="s">
        <v>119</v>
      </c>
    </row>
    <row r="212" spans="1:55" x14ac:dyDescent="0.25">
      <c r="A212" s="34" t="s">
        <v>4250</v>
      </c>
      <c r="B212" s="35">
        <v>80281</v>
      </c>
      <c r="C212" s="34">
        <v>100</v>
      </c>
      <c r="D212" s="34" t="s">
        <v>4249</v>
      </c>
      <c r="E212" s="34" t="s">
        <v>4248</v>
      </c>
      <c r="F212" s="34" t="s">
        <v>1870</v>
      </c>
      <c r="G212" s="34" t="s">
        <v>234</v>
      </c>
      <c r="H212" s="34" t="s">
        <v>144</v>
      </c>
      <c r="I212" s="34" t="s">
        <v>102</v>
      </c>
      <c r="J212" s="36">
        <v>44795</v>
      </c>
      <c r="K212" s="36"/>
      <c r="L212" s="34" t="s">
        <v>71</v>
      </c>
      <c r="M212" s="36"/>
      <c r="N212" s="34" t="b">
        <v>1</v>
      </c>
      <c r="O212" s="36">
        <v>32363</v>
      </c>
      <c r="P212" s="34" t="b">
        <v>0</v>
      </c>
      <c r="Q212" s="36">
        <v>32363</v>
      </c>
      <c r="R212" s="34" t="b">
        <v>0</v>
      </c>
      <c r="S212" s="34" t="b">
        <v>0</v>
      </c>
      <c r="T212" s="34" t="s">
        <v>70</v>
      </c>
      <c r="U212" s="34"/>
      <c r="V212" s="34" t="b">
        <v>0</v>
      </c>
      <c r="W212" s="36">
        <v>32363</v>
      </c>
      <c r="X212" s="34" t="s">
        <v>70</v>
      </c>
      <c r="Y212" s="34"/>
      <c r="Z212" s="34"/>
      <c r="AA212" s="34" t="b">
        <v>1</v>
      </c>
      <c r="AB212" s="34"/>
      <c r="AC212" s="34" t="b">
        <v>0</v>
      </c>
      <c r="AD212" s="36"/>
      <c r="AE212" s="34" t="b">
        <v>1</v>
      </c>
      <c r="AF212" s="34" t="b">
        <v>1</v>
      </c>
      <c r="AG212" s="34" t="s">
        <v>70</v>
      </c>
      <c r="AH212" s="34"/>
      <c r="AI212" s="34" t="b">
        <v>0</v>
      </c>
      <c r="AJ212" s="36"/>
      <c r="AK212" s="34" t="s">
        <v>70</v>
      </c>
      <c r="AL212" s="36"/>
      <c r="AM212" s="34" t="b">
        <v>0</v>
      </c>
      <c r="AN212" s="34"/>
      <c r="AO212" s="34" t="s">
        <v>70</v>
      </c>
      <c r="AP212" s="34" t="s">
        <v>70</v>
      </c>
      <c r="AQ212" s="34" t="s">
        <v>70</v>
      </c>
      <c r="AR212" s="34" t="s">
        <v>70</v>
      </c>
      <c r="AS212" s="34" t="s">
        <v>70</v>
      </c>
      <c r="AT212" s="34"/>
      <c r="AU212" s="34"/>
      <c r="AV212" s="34" t="s">
        <v>70</v>
      </c>
      <c r="AW212" s="34" t="s">
        <v>70</v>
      </c>
      <c r="AX212" s="34" t="s">
        <v>133</v>
      </c>
      <c r="AY212" s="34" t="s">
        <v>4296</v>
      </c>
      <c r="AZ212" s="34" t="s">
        <v>64</v>
      </c>
      <c r="BA212" s="34" t="s">
        <v>65</v>
      </c>
      <c r="BB212" s="35">
        <v>2039</v>
      </c>
      <c r="BC212" s="34" t="s">
        <v>66</v>
      </c>
    </row>
    <row r="213" spans="1:55" x14ac:dyDescent="0.25">
      <c r="A213" s="34" t="s">
        <v>4250</v>
      </c>
      <c r="B213" s="35">
        <v>78664</v>
      </c>
      <c r="C213" s="34">
        <v>100</v>
      </c>
      <c r="D213" s="34" t="s">
        <v>4255</v>
      </c>
      <c r="E213" s="34" t="s">
        <v>4254</v>
      </c>
      <c r="F213" s="34" t="s">
        <v>4253</v>
      </c>
      <c r="G213" s="34" t="s">
        <v>3982</v>
      </c>
      <c r="H213" s="34" t="s">
        <v>144</v>
      </c>
      <c r="I213" s="34" t="s">
        <v>435</v>
      </c>
      <c r="J213" s="36">
        <v>44741</v>
      </c>
      <c r="K213" s="36"/>
      <c r="L213" s="34" t="s">
        <v>71</v>
      </c>
      <c r="M213" s="36"/>
      <c r="N213" s="34" t="b">
        <v>1</v>
      </c>
      <c r="O213" s="36">
        <v>32363</v>
      </c>
      <c r="P213" s="34" t="b">
        <v>0</v>
      </c>
      <c r="Q213" s="36">
        <v>32363</v>
      </c>
      <c r="R213" s="34" t="b">
        <v>0</v>
      </c>
      <c r="S213" s="34" t="b">
        <v>0</v>
      </c>
      <c r="T213" s="34" t="s">
        <v>70</v>
      </c>
      <c r="U213" s="34"/>
      <c r="V213" s="34" t="b">
        <v>0</v>
      </c>
      <c r="W213" s="36">
        <v>32363</v>
      </c>
      <c r="X213" s="34" t="s">
        <v>70</v>
      </c>
      <c r="Y213" s="34"/>
      <c r="Z213" s="34"/>
      <c r="AA213" s="34" t="b">
        <v>1</v>
      </c>
      <c r="AB213" s="34"/>
      <c r="AC213" s="34" t="b">
        <v>0</v>
      </c>
      <c r="AD213" s="36"/>
      <c r="AE213" s="34" t="b">
        <v>1</v>
      </c>
      <c r="AF213" s="34" t="b">
        <v>1</v>
      </c>
      <c r="AG213" s="34" t="s">
        <v>70</v>
      </c>
      <c r="AH213" s="34"/>
      <c r="AI213" s="34" t="b">
        <v>0</v>
      </c>
      <c r="AJ213" s="36"/>
      <c r="AK213" s="34" t="s">
        <v>70</v>
      </c>
      <c r="AL213" s="36"/>
      <c r="AM213" s="34" t="b">
        <v>0</v>
      </c>
      <c r="AN213" s="34"/>
      <c r="AO213" s="34" t="s">
        <v>70</v>
      </c>
      <c r="AP213" s="34" t="s">
        <v>70</v>
      </c>
      <c r="AQ213" s="34" t="s">
        <v>70</v>
      </c>
      <c r="AR213" s="34" t="s">
        <v>70</v>
      </c>
      <c r="AS213" s="34" t="s">
        <v>70</v>
      </c>
      <c r="AT213" s="34"/>
      <c r="AU213" s="34"/>
      <c r="AV213" s="34" t="s">
        <v>70</v>
      </c>
      <c r="AW213" s="34" t="s">
        <v>70</v>
      </c>
      <c r="AX213" s="34" t="s">
        <v>133</v>
      </c>
      <c r="AY213" s="34" t="s">
        <v>4296</v>
      </c>
      <c r="AZ213" s="34" t="s">
        <v>64</v>
      </c>
      <c r="BA213" s="34" t="s">
        <v>65</v>
      </c>
      <c r="BB213" s="35">
        <v>2039</v>
      </c>
      <c r="BC213" s="34" t="s">
        <v>66</v>
      </c>
    </row>
    <row r="214" spans="1:55" x14ac:dyDescent="0.25">
      <c r="A214" s="34" t="s">
        <v>4308</v>
      </c>
      <c r="B214" s="35">
        <v>79696</v>
      </c>
      <c r="C214" s="34">
        <v>100</v>
      </c>
      <c r="D214" s="34" t="s">
        <v>4309</v>
      </c>
      <c r="E214" s="34" t="s">
        <v>4310</v>
      </c>
      <c r="F214" s="34" t="s">
        <v>501</v>
      </c>
      <c r="G214" s="34" t="s">
        <v>421</v>
      </c>
      <c r="H214" s="34" t="s">
        <v>59</v>
      </c>
      <c r="I214" s="34" t="s">
        <v>422</v>
      </c>
      <c r="J214" s="36">
        <v>45064</v>
      </c>
      <c r="K214" s="36"/>
      <c r="L214" s="34" t="s">
        <v>71</v>
      </c>
      <c r="M214" s="36"/>
      <c r="N214" s="34" t="b">
        <v>1</v>
      </c>
      <c r="O214" s="36">
        <v>32363</v>
      </c>
      <c r="P214" s="34" t="b">
        <v>0</v>
      </c>
      <c r="Q214" s="36">
        <v>32363</v>
      </c>
      <c r="R214" s="34" t="b">
        <v>0</v>
      </c>
      <c r="S214" s="34" t="b">
        <v>0</v>
      </c>
      <c r="T214" s="34" t="s">
        <v>70</v>
      </c>
      <c r="U214" s="34"/>
      <c r="V214" s="34" t="b">
        <v>0</v>
      </c>
      <c r="W214" s="36">
        <v>32363</v>
      </c>
      <c r="X214" s="34" t="s">
        <v>70</v>
      </c>
      <c r="Y214" s="34"/>
      <c r="Z214" s="34"/>
      <c r="AA214" s="34" t="b">
        <v>1</v>
      </c>
      <c r="AB214" s="34"/>
      <c r="AC214" s="34" t="b">
        <v>0</v>
      </c>
      <c r="AD214" s="36"/>
      <c r="AE214" s="34" t="b">
        <v>1</v>
      </c>
      <c r="AF214" s="34" t="b">
        <v>1</v>
      </c>
      <c r="AG214" s="34" t="s">
        <v>70</v>
      </c>
      <c r="AH214" s="34"/>
      <c r="AI214" s="34" t="b">
        <v>0</v>
      </c>
      <c r="AJ214" s="36"/>
      <c r="AK214" s="34" t="s">
        <v>70</v>
      </c>
      <c r="AL214" s="36"/>
      <c r="AM214" s="34" t="b">
        <v>0</v>
      </c>
      <c r="AN214" s="34"/>
      <c r="AO214" s="34" t="s">
        <v>70</v>
      </c>
      <c r="AP214" s="34" t="s">
        <v>70</v>
      </c>
      <c r="AQ214" s="34" t="s">
        <v>70</v>
      </c>
      <c r="AR214" s="34" t="s">
        <v>70</v>
      </c>
      <c r="AS214" s="34" t="s">
        <v>70</v>
      </c>
      <c r="AT214" s="34"/>
      <c r="AU214" s="34"/>
      <c r="AV214" s="34" t="s">
        <v>70</v>
      </c>
      <c r="AW214" s="34" t="s">
        <v>70</v>
      </c>
      <c r="AX214" s="34" t="s">
        <v>63</v>
      </c>
      <c r="AY214" s="34" t="s">
        <v>4311</v>
      </c>
      <c r="AZ214" s="34" t="s">
        <v>64</v>
      </c>
      <c r="BA214" s="34" t="s">
        <v>65</v>
      </c>
      <c r="BB214" s="35">
        <v>2040</v>
      </c>
      <c r="BC214" s="34" t="s">
        <v>66</v>
      </c>
    </row>
    <row r="215" spans="1:55" x14ac:dyDescent="0.25">
      <c r="A215" s="34" t="s">
        <v>4308</v>
      </c>
      <c r="B215" s="35">
        <v>80298</v>
      </c>
      <c r="C215" s="34">
        <v>100</v>
      </c>
      <c r="D215" s="34" t="s">
        <v>4312</v>
      </c>
      <c r="E215" s="34" t="s">
        <v>4313</v>
      </c>
      <c r="F215" s="34" t="s">
        <v>563</v>
      </c>
      <c r="G215" s="34" t="s">
        <v>215</v>
      </c>
      <c r="H215" s="34" t="s">
        <v>4287</v>
      </c>
      <c r="I215" s="34" t="s">
        <v>114</v>
      </c>
      <c r="J215" s="36">
        <v>45098</v>
      </c>
      <c r="K215" s="36"/>
      <c r="L215" s="34" t="s">
        <v>71</v>
      </c>
      <c r="M215" s="36"/>
      <c r="N215" s="34" t="b">
        <v>1</v>
      </c>
      <c r="O215" s="36">
        <v>32363</v>
      </c>
      <c r="P215" s="34" t="b">
        <v>0</v>
      </c>
      <c r="Q215" s="36">
        <v>32363</v>
      </c>
      <c r="R215" s="34" t="b">
        <v>0</v>
      </c>
      <c r="S215" s="34" t="b">
        <v>0</v>
      </c>
      <c r="T215" s="34" t="s">
        <v>70</v>
      </c>
      <c r="U215" s="34"/>
      <c r="V215" s="34" t="b">
        <v>0</v>
      </c>
      <c r="W215" s="36">
        <v>32363</v>
      </c>
      <c r="X215" s="34" t="s">
        <v>70</v>
      </c>
      <c r="Y215" s="34"/>
      <c r="Z215" s="34"/>
      <c r="AA215" s="34" t="b">
        <v>1</v>
      </c>
      <c r="AB215" s="34"/>
      <c r="AC215" s="34" t="b">
        <v>0</v>
      </c>
      <c r="AD215" s="36"/>
      <c r="AE215" s="34" t="b">
        <v>1</v>
      </c>
      <c r="AF215" s="34" t="b">
        <v>1</v>
      </c>
      <c r="AG215" s="34" t="s">
        <v>70</v>
      </c>
      <c r="AH215" s="34"/>
      <c r="AI215" s="34" t="b">
        <v>0</v>
      </c>
      <c r="AJ215" s="36"/>
      <c r="AK215" s="34" t="s">
        <v>70</v>
      </c>
      <c r="AL215" s="36"/>
      <c r="AM215" s="34" t="b">
        <v>0</v>
      </c>
      <c r="AN215" s="34"/>
      <c r="AO215" s="34" t="s">
        <v>70</v>
      </c>
      <c r="AP215" s="34" t="s">
        <v>70</v>
      </c>
      <c r="AQ215" s="34" t="s">
        <v>70</v>
      </c>
      <c r="AR215" s="34" t="s">
        <v>70</v>
      </c>
      <c r="AS215" s="34" t="s">
        <v>70</v>
      </c>
      <c r="AT215" s="34"/>
      <c r="AU215" s="34"/>
      <c r="AV215" s="34" t="s">
        <v>70</v>
      </c>
      <c r="AW215" s="34" t="s">
        <v>70</v>
      </c>
      <c r="AX215" s="34" t="s">
        <v>63</v>
      </c>
      <c r="AY215" s="34" t="s">
        <v>4311</v>
      </c>
      <c r="AZ215" s="34" t="s">
        <v>64</v>
      </c>
      <c r="BA215" s="34" t="s">
        <v>65</v>
      </c>
      <c r="BB215" s="35">
        <v>2040</v>
      </c>
      <c r="BC215" s="34" t="s">
        <v>66</v>
      </c>
    </row>
    <row r="216" spans="1:55" x14ac:dyDescent="0.25">
      <c r="A216" s="34" t="s">
        <v>4308</v>
      </c>
      <c r="B216" s="35">
        <v>81064</v>
      </c>
      <c r="C216" s="34">
        <v>100</v>
      </c>
      <c r="D216" s="34" t="s">
        <v>4314</v>
      </c>
      <c r="E216" s="34" t="s">
        <v>4315</v>
      </c>
      <c r="F216" s="34" t="s">
        <v>331</v>
      </c>
      <c r="G216" s="34" t="s">
        <v>287</v>
      </c>
      <c r="H216" s="34" t="s">
        <v>144</v>
      </c>
      <c r="I216" s="34" t="s">
        <v>102</v>
      </c>
      <c r="J216" s="36">
        <v>45275</v>
      </c>
      <c r="K216" s="36"/>
      <c r="L216" s="34" t="s">
        <v>71</v>
      </c>
      <c r="M216" s="36"/>
      <c r="N216" s="34" t="b">
        <v>0</v>
      </c>
      <c r="O216" s="36">
        <v>32363</v>
      </c>
      <c r="P216" s="34" t="b">
        <v>0</v>
      </c>
      <c r="Q216" s="36">
        <v>32363</v>
      </c>
      <c r="R216" s="34" t="b">
        <v>0</v>
      </c>
      <c r="S216" s="34" t="b">
        <v>0</v>
      </c>
      <c r="T216" s="34" t="s">
        <v>70</v>
      </c>
      <c r="U216" s="34"/>
      <c r="V216" s="34" t="b">
        <v>0</v>
      </c>
      <c r="W216" s="36">
        <v>32363</v>
      </c>
      <c r="X216" s="34" t="s">
        <v>70</v>
      </c>
      <c r="Y216" s="34"/>
      <c r="Z216" s="34"/>
      <c r="AA216" s="34" t="b">
        <v>1</v>
      </c>
      <c r="AB216" s="34"/>
      <c r="AC216" s="34" t="b">
        <v>0</v>
      </c>
      <c r="AD216" s="36"/>
      <c r="AE216" s="34" t="b">
        <v>1</v>
      </c>
      <c r="AF216" s="34" t="b">
        <v>1</v>
      </c>
      <c r="AG216" s="34" t="s">
        <v>70</v>
      </c>
      <c r="AH216" s="34"/>
      <c r="AI216" s="34" t="b">
        <v>0</v>
      </c>
      <c r="AJ216" s="36"/>
      <c r="AK216" s="34" t="s">
        <v>70</v>
      </c>
      <c r="AL216" s="36"/>
      <c r="AM216" s="34" t="b">
        <v>0</v>
      </c>
      <c r="AN216" s="34"/>
      <c r="AO216" s="34" t="s">
        <v>70</v>
      </c>
      <c r="AP216" s="34" t="s">
        <v>70</v>
      </c>
      <c r="AQ216" s="34" t="s">
        <v>70</v>
      </c>
      <c r="AR216" s="34" t="s">
        <v>70</v>
      </c>
      <c r="AS216" s="34" t="s">
        <v>70</v>
      </c>
      <c r="AT216" s="34"/>
      <c r="AU216" s="34"/>
      <c r="AV216" s="34" t="s">
        <v>70</v>
      </c>
      <c r="AW216" s="34" t="s">
        <v>70</v>
      </c>
      <c r="AX216" s="34" t="s">
        <v>63</v>
      </c>
      <c r="AY216" s="34" t="s">
        <v>4311</v>
      </c>
      <c r="AZ216" s="34" t="s">
        <v>64</v>
      </c>
      <c r="BA216" s="34" t="s">
        <v>65</v>
      </c>
      <c r="BB216" s="35">
        <v>2040</v>
      </c>
      <c r="BC216" s="34" t="s">
        <v>66</v>
      </c>
    </row>
    <row r="217" spans="1:55" x14ac:dyDescent="0.25">
      <c r="A217" s="34" t="s">
        <v>645</v>
      </c>
      <c r="B217" s="35">
        <v>66895</v>
      </c>
      <c r="C217" s="34">
        <v>100</v>
      </c>
      <c r="D217" s="34" t="s">
        <v>674</v>
      </c>
      <c r="E217" s="34" t="s">
        <v>675</v>
      </c>
      <c r="F217" s="34" t="s">
        <v>664</v>
      </c>
      <c r="G217" s="34" t="s">
        <v>173</v>
      </c>
      <c r="H217" s="34" t="s">
        <v>144</v>
      </c>
      <c r="I217" s="34" t="s">
        <v>665</v>
      </c>
      <c r="J217" s="36">
        <v>42493</v>
      </c>
      <c r="K217" s="36"/>
      <c r="L217" s="34" t="s">
        <v>61</v>
      </c>
      <c r="M217" s="36">
        <v>45271</v>
      </c>
      <c r="N217" s="34" t="b">
        <v>0</v>
      </c>
      <c r="O217" s="36"/>
      <c r="P217" s="34" t="b">
        <v>1</v>
      </c>
      <c r="Q217" s="36"/>
      <c r="R217" s="34" t="b">
        <v>0</v>
      </c>
      <c r="S217" s="34" t="b">
        <v>0</v>
      </c>
      <c r="T217" s="34" t="s">
        <v>70</v>
      </c>
      <c r="U217" s="34"/>
      <c r="V217" s="34" t="b">
        <v>0</v>
      </c>
      <c r="W217" s="36"/>
      <c r="X217" s="34" t="s">
        <v>70</v>
      </c>
      <c r="Y217" s="34"/>
      <c r="Z217" s="34"/>
      <c r="AA217" s="34" t="b">
        <v>0</v>
      </c>
      <c r="AB217" s="34"/>
      <c r="AC217" s="34" t="b">
        <v>0</v>
      </c>
      <c r="AD217" s="36"/>
      <c r="AE217" s="34" t="b">
        <v>0</v>
      </c>
      <c r="AF217" s="34" t="b">
        <v>0</v>
      </c>
      <c r="AG217" s="34" t="s">
        <v>70</v>
      </c>
      <c r="AH217" s="34"/>
      <c r="AI217" s="34" t="b">
        <v>0</v>
      </c>
      <c r="AJ217" s="36"/>
      <c r="AK217" s="34" t="s">
        <v>70</v>
      </c>
      <c r="AL217" s="36"/>
      <c r="AM217" s="34" t="b">
        <v>0</v>
      </c>
      <c r="AN217" s="34"/>
      <c r="AO217" s="34" t="s">
        <v>70</v>
      </c>
      <c r="AP217" s="34" t="s">
        <v>70</v>
      </c>
      <c r="AQ217" s="34" t="s">
        <v>70</v>
      </c>
      <c r="AR217" s="34" t="s">
        <v>70</v>
      </c>
      <c r="AS217" s="34" t="s">
        <v>70</v>
      </c>
      <c r="AT217" s="34"/>
      <c r="AU217" s="34"/>
      <c r="AV217" s="34" t="s">
        <v>70</v>
      </c>
      <c r="AW217" s="34" t="s">
        <v>70</v>
      </c>
      <c r="AX217" s="34" t="s">
        <v>133</v>
      </c>
      <c r="AY217" s="34" t="s">
        <v>4290</v>
      </c>
      <c r="AZ217" s="34" t="s">
        <v>64</v>
      </c>
      <c r="BA217" s="34" t="s">
        <v>65</v>
      </c>
      <c r="BB217" s="35">
        <v>2031</v>
      </c>
      <c r="BC217" s="34" t="s">
        <v>66</v>
      </c>
    </row>
    <row r="218" spans="1:55" x14ac:dyDescent="0.25">
      <c r="A218" s="34" t="s">
        <v>645</v>
      </c>
      <c r="B218" s="35">
        <v>65940</v>
      </c>
      <c r="C218" s="34">
        <v>100</v>
      </c>
      <c r="D218" s="34" t="s">
        <v>662</v>
      </c>
      <c r="E218" s="34" t="s">
        <v>663</v>
      </c>
      <c r="F218" s="34" t="s">
        <v>664</v>
      </c>
      <c r="G218" s="34" t="s">
        <v>173</v>
      </c>
      <c r="H218" s="34" t="s">
        <v>144</v>
      </c>
      <c r="I218" s="34" t="s">
        <v>665</v>
      </c>
      <c r="J218" s="36">
        <v>41814</v>
      </c>
      <c r="K218" s="36"/>
      <c r="L218" s="34" t="s">
        <v>61</v>
      </c>
      <c r="M218" s="36">
        <v>45271</v>
      </c>
      <c r="N218" s="34" t="b">
        <v>0</v>
      </c>
      <c r="O218" s="36"/>
      <c r="P218" s="34" t="b">
        <v>1</v>
      </c>
      <c r="Q218" s="36"/>
      <c r="R218" s="34" t="b">
        <v>0</v>
      </c>
      <c r="S218" s="34" t="b">
        <v>0</v>
      </c>
      <c r="T218" s="34" t="s">
        <v>70</v>
      </c>
      <c r="U218" s="34"/>
      <c r="V218" s="34" t="b">
        <v>0</v>
      </c>
      <c r="W218" s="36"/>
      <c r="X218" s="34" t="s">
        <v>70</v>
      </c>
      <c r="Y218" s="34"/>
      <c r="Z218" s="34"/>
      <c r="AA218" s="34" t="b">
        <v>0</v>
      </c>
      <c r="AB218" s="34"/>
      <c r="AC218" s="34" t="b">
        <v>0</v>
      </c>
      <c r="AD218" s="36"/>
      <c r="AE218" s="34" t="b">
        <v>0</v>
      </c>
      <c r="AF218" s="34" t="b">
        <v>0</v>
      </c>
      <c r="AG218" s="34" t="s">
        <v>70</v>
      </c>
      <c r="AH218" s="34"/>
      <c r="AI218" s="34" t="b">
        <v>0</v>
      </c>
      <c r="AJ218" s="36"/>
      <c r="AK218" s="34" t="s">
        <v>70</v>
      </c>
      <c r="AL218" s="36"/>
      <c r="AM218" s="34" t="b">
        <v>0</v>
      </c>
      <c r="AN218" s="34"/>
      <c r="AO218" s="34" t="s">
        <v>70</v>
      </c>
      <c r="AP218" s="34" t="s">
        <v>70</v>
      </c>
      <c r="AQ218" s="34" t="s">
        <v>70</v>
      </c>
      <c r="AR218" s="34" t="s">
        <v>70</v>
      </c>
      <c r="AS218" s="34" t="s">
        <v>70</v>
      </c>
      <c r="AT218" s="34"/>
      <c r="AU218" s="34"/>
      <c r="AV218" s="34" t="s">
        <v>70</v>
      </c>
      <c r="AW218" s="34" t="s">
        <v>70</v>
      </c>
      <c r="AX218" s="34" t="s">
        <v>133</v>
      </c>
      <c r="AY218" s="34" t="s">
        <v>4290</v>
      </c>
      <c r="AZ218" s="34" t="s">
        <v>64</v>
      </c>
      <c r="BA218" s="34" t="s">
        <v>65</v>
      </c>
      <c r="BB218" s="35">
        <v>2030</v>
      </c>
      <c r="BC218" s="34" t="s">
        <v>66</v>
      </c>
    </row>
    <row r="219" spans="1:55" x14ac:dyDescent="0.25">
      <c r="A219" s="34" t="s">
        <v>645</v>
      </c>
      <c r="B219" s="35">
        <v>67631</v>
      </c>
      <c r="C219" s="34">
        <v>100</v>
      </c>
      <c r="D219" s="34" t="s">
        <v>693</v>
      </c>
      <c r="E219" s="34" t="s">
        <v>694</v>
      </c>
      <c r="F219" s="34" t="s">
        <v>695</v>
      </c>
      <c r="G219" s="34" t="s">
        <v>230</v>
      </c>
      <c r="H219" s="34" t="s">
        <v>59</v>
      </c>
      <c r="I219" s="34" t="s">
        <v>114</v>
      </c>
      <c r="J219" s="36">
        <v>43096</v>
      </c>
      <c r="K219" s="36"/>
      <c r="L219" s="34" t="s">
        <v>61</v>
      </c>
      <c r="M219" s="36"/>
      <c r="N219" s="34" t="b">
        <v>0</v>
      </c>
      <c r="O219" s="36"/>
      <c r="P219" s="34" t="b">
        <v>1</v>
      </c>
      <c r="Q219" s="36"/>
      <c r="R219" s="34" t="b">
        <v>1</v>
      </c>
      <c r="S219" s="34" t="b">
        <v>0</v>
      </c>
      <c r="T219" s="34" t="s">
        <v>70</v>
      </c>
      <c r="U219" s="34"/>
      <c r="V219" s="34" t="b">
        <v>0</v>
      </c>
      <c r="W219" s="36"/>
      <c r="X219" s="34" t="s">
        <v>70</v>
      </c>
      <c r="Y219" s="34"/>
      <c r="Z219" s="34"/>
      <c r="AA219" s="34" t="b">
        <v>0</v>
      </c>
      <c r="AB219" s="34"/>
      <c r="AC219" s="34" t="b">
        <v>0</v>
      </c>
      <c r="AD219" s="36"/>
      <c r="AE219" s="34" t="b">
        <v>1</v>
      </c>
      <c r="AF219" s="34" t="b">
        <v>0</v>
      </c>
      <c r="AG219" s="34" t="s">
        <v>70</v>
      </c>
      <c r="AH219" s="34"/>
      <c r="AI219" s="34" t="b">
        <v>0</v>
      </c>
      <c r="AJ219" s="36"/>
      <c r="AK219" s="34" t="s">
        <v>70</v>
      </c>
      <c r="AL219" s="36"/>
      <c r="AM219" s="34" t="b">
        <v>0</v>
      </c>
      <c r="AN219" s="34"/>
      <c r="AO219" s="34" t="s">
        <v>70</v>
      </c>
      <c r="AP219" s="34" t="s">
        <v>70</v>
      </c>
      <c r="AQ219" s="34" t="s">
        <v>70</v>
      </c>
      <c r="AR219" s="34" t="s">
        <v>70</v>
      </c>
      <c r="AS219" s="34" t="s">
        <v>70</v>
      </c>
      <c r="AT219" s="34"/>
      <c r="AU219" s="34"/>
      <c r="AV219" s="34" t="s">
        <v>70</v>
      </c>
      <c r="AW219" s="34" t="s">
        <v>70</v>
      </c>
      <c r="AX219" s="34" t="s">
        <v>133</v>
      </c>
      <c r="AY219" s="34" t="s">
        <v>4290</v>
      </c>
      <c r="AZ219" s="34" t="s">
        <v>64</v>
      </c>
      <c r="BA219" s="34" t="s">
        <v>65</v>
      </c>
      <c r="BB219" s="35">
        <v>2033</v>
      </c>
      <c r="BC219" s="34" t="s">
        <v>66</v>
      </c>
    </row>
    <row r="220" spans="1:55" x14ac:dyDescent="0.25">
      <c r="A220" s="34" t="s">
        <v>645</v>
      </c>
      <c r="B220" s="35">
        <v>66765</v>
      </c>
      <c r="C220" s="34">
        <v>100</v>
      </c>
      <c r="D220" s="34" t="s">
        <v>671</v>
      </c>
      <c r="E220" s="34" t="s">
        <v>672</v>
      </c>
      <c r="F220" s="34" t="s">
        <v>673</v>
      </c>
      <c r="G220" s="34" t="s">
        <v>58</v>
      </c>
      <c r="H220" s="34" t="s">
        <v>59</v>
      </c>
      <c r="I220" s="34" t="s">
        <v>60</v>
      </c>
      <c r="J220" s="36">
        <v>42233</v>
      </c>
      <c r="K220" s="36"/>
      <c r="L220" s="34" t="s">
        <v>61</v>
      </c>
      <c r="M220" s="36"/>
      <c r="N220" s="34" t="b">
        <v>0</v>
      </c>
      <c r="O220" s="36"/>
      <c r="P220" s="34" t="b">
        <v>1</v>
      </c>
      <c r="Q220" s="36"/>
      <c r="R220" s="34" t="b">
        <v>1</v>
      </c>
      <c r="S220" s="34" t="b">
        <v>0</v>
      </c>
      <c r="T220" s="34" t="s">
        <v>70</v>
      </c>
      <c r="U220" s="34"/>
      <c r="V220" s="34" t="b">
        <v>0</v>
      </c>
      <c r="W220" s="36"/>
      <c r="X220" s="34" t="s">
        <v>70</v>
      </c>
      <c r="Y220" s="34"/>
      <c r="Z220" s="34"/>
      <c r="AA220" s="34" t="b">
        <v>0</v>
      </c>
      <c r="AB220" s="34"/>
      <c r="AC220" s="34" t="b">
        <v>0</v>
      </c>
      <c r="AD220" s="36"/>
      <c r="AE220" s="34" t="b">
        <v>0</v>
      </c>
      <c r="AF220" s="34" t="b">
        <v>0</v>
      </c>
      <c r="AG220" s="34" t="s">
        <v>70</v>
      </c>
      <c r="AH220" s="34"/>
      <c r="AI220" s="34" t="b">
        <v>0</v>
      </c>
      <c r="AJ220" s="36"/>
      <c r="AK220" s="34" t="s">
        <v>70</v>
      </c>
      <c r="AL220" s="36"/>
      <c r="AM220" s="34" t="b">
        <v>0</v>
      </c>
      <c r="AN220" s="34"/>
      <c r="AO220" s="34" t="s">
        <v>70</v>
      </c>
      <c r="AP220" s="34" t="s">
        <v>70</v>
      </c>
      <c r="AQ220" s="34" t="s">
        <v>70</v>
      </c>
      <c r="AR220" s="34" t="s">
        <v>70</v>
      </c>
      <c r="AS220" s="34" t="s">
        <v>70</v>
      </c>
      <c r="AT220" s="34"/>
      <c r="AU220" s="34"/>
      <c r="AV220" s="34" t="s">
        <v>70</v>
      </c>
      <c r="AW220" s="34" t="s">
        <v>70</v>
      </c>
      <c r="AX220" s="34" t="s">
        <v>133</v>
      </c>
      <c r="AY220" s="34" t="s">
        <v>4290</v>
      </c>
      <c r="AZ220" s="34" t="s">
        <v>64</v>
      </c>
      <c r="BA220" s="34" t="s">
        <v>65</v>
      </c>
      <c r="BB220" s="35">
        <v>2032</v>
      </c>
      <c r="BC220" s="34" t="s">
        <v>66</v>
      </c>
    </row>
    <row r="221" spans="1:55" x14ac:dyDescent="0.25">
      <c r="A221" s="34" t="s">
        <v>645</v>
      </c>
      <c r="B221" s="35">
        <v>67569</v>
      </c>
      <c r="C221" s="34">
        <v>100</v>
      </c>
      <c r="D221" s="34" t="s">
        <v>688</v>
      </c>
      <c r="E221" s="34" t="s">
        <v>689</v>
      </c>
      <c r="F221" s="34" t="s">
        <v>563</v>
      </c>
      <c r="G221" s="34" t="s">
        <v>215</v>
      </c>
      <c r="H221" s="34" t="s">
        <v>4287</v>
      </c>
      <c r="I221" s="34" t="s">
        <v>114</v>
      </c>
      <c r="J221" s="36">
        <v>42915</v>
      </c>
      <c r="K221" s="36"/>
      <c r="L221" s="34" t="s">
        <v>61</v>
      </c>
      <c r="M221" s="36"/>
      <c r="N221" s="34" t="b">
        <v>0</v>
      </c>
      <c r="O221" s="36"/>
      <c r="P221" s="34" t="b">
        <v>1</v>
      </c>
      <c r="Q221" s="36"/>
      <c r="R221" s="34" t="b">
        <v>0</v>
      </c>
      <c r="S221" s="34" t="b">
        <v>0</v>
      </c>
      <c r="T221" s="34" t="s">
        <v>70</v>
      </c>
      <c r="U221" s="34"/>
      <c r="V221" s="34" t="b">
        <v>0</v>
      </c>
      <c r="W221" s="36"/>
      <c r="X221" s="34" t="s">
        <v>70</v>
      </c>
      <c r="Y221" s="34"/>
      <c r="Z221" s="34"/>
      <c r="AA221" s="34" t="b">
        <v>0</v>
      </c>
      <c r="AB221" s="34"/>
      <c r="AC221" s="34" t="b">
        <v>0</v>
      </c>
      <c r="AD221" s="36"/>
      <c r="AE221" s="34" t="b">
        <v>0</v>
      </c>
      <c r="AF221" s="34" t="b">
        <v>0</v>
      </c>
      <c r="AG221" s="34" t="s">
        <v>70</v>
      </c>
      <c r="AH221" s="34"/>
      <c r="AI221" s="34" t="b">
        <v>0</v>
      </c>
      <c r="AJ221" s="36"/>
      <c r="AK221" s="34" t="s">
        <v>70</v>
      </c>
      <c r="AL221" s="36"/>
      <c r="AM221" s="34" t="b">
        <v>0</v>
      </c>
      <c r="AN221" s="34"/>
      <c r="AO221" s="34" t="s">
        <v>70</v>
      </c>
      <c r="AP221" s="34" t="s">
        <v>70</v>
      </c>
      <c r="AQ221" s="34" t="s">
        <v>70</v>
      </c>
      <c r="AR221" s="34" t="s">
        <v>70</v>
      </c>
      <c r="AS221" s="34" t="s">
        <v>70</v>
      </c>
      <c r="AT221" s="34"/>
      <c r="AU221" s="34"/>
      <c r="AV221" s="34" t="s">
        <v>70</v>
      </c>
      <c r="AW221" s="34" t="s">
        <v>70</v>
      </c>
      <c r="AX221" s="34" t="s">
        <v>133</v>
      </c>
      <c r="AY221" s="34" t="s">
        <v>4290</v>
      </c>
      <c r="AZ221" s="34" t="s">
        <v>64</v>
      </c>
      <c r="BA221" s="34" t="s">
        <v>65</v>
      </c>
      <c r="BB221" s="35">
        <v>2033</v>
      </c>
      <c r="BC221" s="34" t="s">
        <v>66</v>
      </c>
    </row>
    <row r="222" spans="1:55" x14ac:dyDescent="0.25">
      <c r="A222" s="34" t="s">
        <v>645</v>
      </c>
      <c r="B222" s="35">
        <v>79140</v>
      </c>
      <c r="C222" s="34">
        <v>100</v>
      </c>
      <c r="D222" s="34" t="s">
        <v>725</v>
      </c>
      <c r="E222" s="34" t="s">
        <v>726</v>
      </c>
      <c r="F222" s="34" t="s">
        <v>188</v>
      </c>
      <c r="G222" s="34" t="s">
        <v>58</v>
      </c>
      <c r="H222" s="34" t="s">
        <v>59</v>
      </c>
      <c r="I222" s="34" t="s">
        <v>60</v>
      </c>
      <c r="J222" s="36">
        <v>43978</v>
      </c>
      <c r="K222" s="36"/>
      <c r="L222" s="34" t="s">
        <v>61</v>
      </c>
      <c r="M222" s="36"/>
      <c r="N222" s="34" t="b">
        <v>0</v>
      </c>
      <c r="O222" s="36"/>
      <c r="P222" s="34" t="b">
        <v>1</v>
      </c>
      <c r="Q222" s="36"/>
      <c r="R222" s="34" t="b">
        <v>1</v>
      </c>
      <c r="S222" s="34" t="b">
        <v>0</v>
      </c>
      <c r="T222" s="34" t="s">
        <v>70</v>
      </c>
      <c r="U222" s="34"/>
      <c r="V222" s="34" t="b">
        <v>0</v>
      </c>
      <c r="W222" s="36"/>
      <c r="X222" s="34" t="s">
        <v>70</v>
      </c>
      <c r="Y222" s="34"/>
      <c r="Z222" s="34"/>
      <c r="AA222" s="34" t="b">
        <v>0</v>
      </c>
      <c r="AB222" s="34"/>
      <c r="AC222" s="34" t="b">
        <v>0</v>
      </c>
      <c r="AD222" s="36"/>
      <c r="AE222" s="34" t="b">
        <v>1</v>
      </c>
      <c r="AF222" s="34" t="b">
        <v>0</v>
      </c>
      <c r="AG222" s="34" t="s">
        <v>70</v>
      </c>
      <c r="AH222" s="34"/>
      <c r="AI222" s="34" t="b">
        <v>0</v>
      </c>
      <c r="AJ222" s="36"/>
      <c r="AK222" s="34" t="s">
        <v>70</v>
      </c>
      <c r="AL222" s="36"/>
      <c r="AM222" s="34" t="b">
        <v>0</v>
      </c>
      <c r="AN222" s="34"/>
      <c r="AO222" s="34" t="s">
        <v>70</v>
      </c>
      <c r="AP222" s="34" t="s">
        <v>70</v>
      </c>
      <c r="AQ222" s="34" t="s">
        <v>70</v>
      </c>
      <c r="AR222" s="34" t="s">
        <v>70</v>
      </c>
      <c r="AS222" s="34" t="s">
        <v>70</v>
      </c>
      <c r="AT222" s="34"/>
      <c r="AU222" s="34"/>
      <c r="AV222" s="34" t="s">
        <v>70</v>
      </c>
      <c r="AW222" s="34" t="s">
        <v>70</v>
      </c>
      <c r="AX222" s="34" t="s">
        <v>133</v>
      </c>
      <c r="AY222" s="34" t="s">
        <v>4290</v>
      </c>
      <c r="AZ222" s="34" t="s">
        <v>64</v>
      </c>
      <c r="BA222" s="34" t="s">
        <v>65</v>
      </c>
      <c r="BB222" s="35">
        <v>2036</v>
      </c>
      <c r="BC222" s="34" t="s">
        <v>66</v>
      </c>
    </row>
    <row r="223" spans="1:55" x14ac:dyDescent="0.25">
      <c r="A223" s="34" t="s">
        <v>645</v>
      </c>
      <c r="B223" s="35">
        <v>67959</v>
      </c>
      <c r="C223" s="34">
        <v>100</v>
      </c>
      <c r="D223" s="34" t="s">
        <v>699</v>
      </c>
      <c r="E223" s="34" t="s">
        <v>700</v>
      </c>
      <c r="F223" s="34" t="s">
        <v>587</v>
      </c>
      <c r="G223" s="34" t="s">
        <v>558</v>
      </c>
      <c r="H223" s="34" t="s">
        <v>59</v>
      </c>
      <c r="I223" s="34" t="s">
        <v>469</v>
      </c>
      <c r="J223" s="36">
        <v>43083</v>
      </c>
      <c r="K223" s="36"/>
      <c r="L223" s="34" t="s">
        <v>61</v>
      </c>
      <c r="M223" s="36"/>
      <c r="N223" s="34" t="b">
        <v>0</v>
      </c>
      <c r="O223" s="36"/>
      <c r="P223" s="34" t="b">
        <v>1</v>
      </c>
      <c r="Q223" s="36"/>
      <c r="R223" s="34" t="b">
        <v>0</v>
      </c>
      <c r="S223" s="34" t="b">
        <v>0</v>
      </c>
      <c r="T223" s="34" t="s">
        <v>70</v>
      </c>
      <c r="U223" s="34"/>
      <c r="V223" s="34" t="b">
        <v>0</v>
      </c>
      <c r="W223" s="36"/>
      <c r="X223" s="34" t="s">
        <v>70</v>
      </c>
      <c r="Y223" s="34"/>
      <c r="Z223" s="34"/>
      <c r="AA223" s="34" t="b">
        <v>0</v>
      </c>
      <c r="AB223" s="34"/>
      <c r="AC223" s="34" t="b">
        <v>0</v>
      </c>
      <c r="AD223" s="36"/>
      <c r="AE223" s="34" t="b">
        <v>0</v>
      </c>
      <c r="AF223" s="34" t="b">
        <v>0</v>
      </c>
      <c r="AG223" s="34" t="s">
        <v>70</v>
      </c>
      <c r="AH223" s="34"/>
      <c r="AI223" s="34" t="b">
        <v>0</v>
      </c>
      <c r="AJ223" s="36"/>
      <c r="AK223" s="34" t="s">
        <v>70</v>
      </c>
      <c r="AL223" s="36"/>
      <c r="AM223" s="34" t="b">
        <v>0</v>
      </c>
      <c r="AN223" s="34"/>
      <c r="AO223" s="34" t="s">
        <v>70</v>
      </c>
      <c r="AP223" s="34" t="s">
        <v>70</v>
      </c>
      <c r="AQ223" s="34" t="s">
        <v>70</v>
      </c>
      <c r="AR223" s="34" t="s">
        <v>70</v>
      </c>
      <c r="AS223" s="34" t="s">
        <v>70</v>
      </c>
      <c r="AT223" s="34"/>
      <c r="AU223" s="34"/>
      <c r="AV223" s="34" t="s">
        <v>70</v>
      </c>
      <c r="AW223" s="34" t="s">
        <v>70</v>
      </c>
      <c r="AX223" s="34" t="s">
        <v>133</v>
      </c>
      <c r="AY223" s="34" t="s">
        <v>4290</v>
      </c>
      <c r="AZ223" s="34" t="s">
        <v>64</v>
      </c>
      <c r="BA223" s="34" t="s">
        <v>65</v>
      </c>
      <c r="BB223" s="35">
        <v>2033</v>
      </c>
      <c r="BC223" s="34" t="s">
        <v>66</v>
      </c>
    </row>
    <row r="224" spans="1:55" x14ac:dyDescent="0.25">
      <c r="A224" s="34" t="s">
        <v>645</v>
      </c>
      <c r="B224" s="35">
        <v>78377</v>
      </c>
      <c r="C224" s="34">
        <v>100</v>
      </c>
      <c r="D224" s="34" t="s">
        <v>712</v>
      </c>
      <c r="E224" s="34" t="s">
        <v>713</v>
      </c>
      <c r="F224" s="34" t="s">
        <v>453</v>
      </c>
      <c r="G224" s="34" t="s">
        <v>3986</v>
      </c>
      <c r="H224" s="34" t="s">
        <v>144</v>
      </c>
      <c r="I224" s="34" t="s">
        <v>133</v>
      </c>
      <c r="J224" s="36">
        <v>43529</v>
      </c>
      <c r="K224" s="36"/>
      <c r="L224" s="34" t="s">
        <v>61</v>
      </c>
      <c r="M224" s="36"/>
      <c r="N224" s="34" t="b">
        <v>0</v>
      </c>
      <c r="O224" s="36"/>
      <c r="P224" s="34" t="b">
        <v>1</v>
      </c>
      <c r="Q224" s="36"/>
      <c r="R224" s="34" t="b">
        <v>0</v>
      </c>
      <c r="S224" s="34" t="b">
        <v>0</v>
      </c>
      <c r="T224" s="34" t="s">
        <v>70</v>
      </c>
      <c r="U224" s="34"/>
      <c r="V224" s="34" t="b">
        <v>0</v>
      </c>
      <c r="W224" s="36"/>
      <c r="X224" s="34" t="s">
        <v>70</v>
      </c>
      <c r="Y224" s="34"/>
      <c r="Z224" s="34"/>
      <c r="AA224" s="34" t="b">
        <v>0</v>
      </c>
      <c r="AB224" s="34"/>
      <c r="AC224" s="34" t="b">
        <v>0</v>
      </c>
      <c r="AD224" s="36"/>
      <c r="AE224" s="34" t="b">
        <v>1</v>
      </c>
      <c r="AF224" s="34" t="b">
        <v>1</v>
      </c>
      <c r="AG224" s="34" t="s">
        <v>70</v>
      </c>
      <c r="AH224" s="34"/>
      <c r="AI224" s="34" t="b">
        <v>0</v>
      </c>
      <c r="AJ224" s="36"/>
      <c r="AK224" s="34" t="s">
        <v>70</v>
      </c>
      <c r="AL224" s="36"/>
      <c r="AM224" s="34" t="b">
        <v>0</v>
      </c>
      <c r="AN224" s="34"/>
      <c r="AO224" s="34" t="s">
        <v>70</v>
      </c>
      <c r="AP224" s="34" t="s">
        <v>70</v>
      </c>
      <c r="AQ224" s="34" t="s">
        <v>70</v>
      </c>
      <c r="AR224" s="34" t="s">
        <v>70</v>
      </c>
      <c r="AS224" s="34" t="s">
        <v>70</v>
      </c>
      <c r="AT224" s="34"/>
      <c r="AU224" s="34"/>
      <c r="AV224" s="34" t="s">
        <v>70</v>
      </c>
      <c r="AW224" s="34" t="s">
        <v>70</v>
      </c>
      <c r="AX224" s="34" t="s">
        <v>133</v>
      </c>
      <c r="AY224" s="34" t="s">
        <v>4290</v>
      </c>
      <c r="AZ224" s="34" t="s">
        <v>64</v>
      </c>
      <c r="BA224" s="34" t="s">
        <v>65</v>
      </c>
      <c r="BB224" s="35">
        <v>2034</v>
      </c>
      <c r="BC224" s="34" t="s">
        <v>66</v>
      </c>
    </row>
    <row r="225" spans="1:55" x14ac:dyDescent="0.25">
      <c r="A225" s="34" t="s">
        <v>645</v>
      </c>
      <c r="B225" s="35">
        <v>67178</v>
      </c>
      <c r="C225" s="34">
        <v>100</v>
      </c>
      <c r="D225" s="34" t="s">
        <v>676</v>
      </c>
      <c r="E225" s="34" t="s">
        <v>677</v>
      </c>
      <c r="F225" s="34" t="s">
        <v>188</v>
      </c>
      <c r="G225" s="34" t="s">
        <v>58</v>
      </c>
      <c r="H225" s="34" t="s">
        <v>59</v>
      </c>
      <c r="I225" s="34" t="s">
        <v>60</v>
      </c>
      <c r="J225" s="36">
        <v>42479</v>
      </c>
      <c r="K225" s="36"/>
      <c r="L225" s="34" t="s">
        <v>61</v>
      </c>
      <c r="M225" s="36"/>
      <c r="N225" s="34" t="b">
        <v>0</v>
      </c>
      <c r="O225" s="36"/>
      <c r="P225" s="34" t="b">
        <v>1</v>
      </c>
      <c r="Q225" s="36"/>
      <c r="R225" s="34" t="b">
        <v>1</v>
      </c>
      <c r="S225" s="34" t="b">
        <v>0</v>
      </c>
      <c r="T225" s="34" t="s">
        <v>70</v>
      </c>
      <c r="U225" s="34"/>
      <c r="V225" s="34" t="b">
        <v>0</v>
      </c>
      <c r="W225" s="36"/>
      <c r="X225" s="34" t="s">
        <v>70</v>
      </c>
      <c r="Y225" s="34"/>
      <c r="Z225" s="34"/>
      <c r="AA225" s="34" t="b">
        <v>0</v>
      </c>
      <c r="AB225" s="34"/>
      <c r="AC225" s="34" t="b">
        <v>0</v>
      </c>
      <c r="AD225" s="36"/>
      <c r="AE225" s="34" t="b">
        <v>1</v>
      </c>
      <c r="AF225" s="34" t="b">
        <v>0</v>
      </c>
      <c r="AG225" s="34" t="s">
        <v>70</v>
      </c>
      <c r="AH225" s="34"/>
      <c r="AI225" s="34" t="b">
        <v>0</v>
      </c>
      <c r="AJ225" s="36"/>
      <c r="AK225" s="34" t="s">
        <v>70</v>
      </c>
      <c r="AL225" s="36"/>
      <c r="AM225" s="34" t="b">
        <v>0</v>
      </c>
      <c r="AN225" s="34"/>
      <c r="AO225" s="34" t="s">
        <v>70</v>
      </c>
      <c r="AP225" s="34" t="s">
        <v>70</v>
      </c>
      <c r="AQ225" s="34" t="s">
        <v>70</v>
      </c>
      <c r="AR225" s="34" t="s">
        <v>70</v>
      </c>
      <c r="AS225" s="34" t="s">
        <v>70</v>
      </c>
      <c r="AT225" s="34"/>
      <c r="AU225" s="34"/>
      <c r="AV225" s="34" t="s">
        <v>70</v>
      </c>
      <c r="AW225" s="34" t="s">
        <v>70</v>
      </c>
      <c r="AX225" s="34" t="s">
        <v>133</v>
      </c>
      <c r="AY225" s="34" t="s">
        <v>4290</v>
      </c>
      <c r="AZ225" s="34" t="s">
        <v>64</v>
      </c>
      <c r="BA225" s="34" t="s">
        <v>65</v>
      </c>
      <c r="BB225" s="35">
        <v>2031</v>
      </c>
      <c r="BC225" s="34" t="s">
        <v>66</v>
      </c>
    </row>
    <row r="226" spans="1:55" x14ac:dyDescent="0.25">
      <c r="A226" s="34" t="s">
        <v>645</v>
      </c>
      <c r="B226" s="35">
        <v>78563</v>
      </c>
      <c r="C226" s="34">
        <v>100</v>
      </c>
      <c r="D226" s="34" t="s">
        <v>716</v>
      </c>
      <c r="E226" s="34" t="s">
        <v>717</v>
      </c>
      <c r="F226" s="34" t="s">
        <v>718</v>
      </c>
      <c r="G226" s="34" t="s">
        <v>421</v>
      </c>
      <c r="H226" s="34" t="s">
        <v>59</v>
      </c>
      <c r="I226" s="34" t="s">
        <v>632</v>
      </c>
      <c r="J226" s="36">
        <v>43538</v>
      </c>
      <c r="K226" s="36"/>
      <c r="L226" s="34" t="s">
        <v>61</v>
      </c>
      <c r="M226" s="36"/>
      <c r="N226" s="34" t="b">
        <v>0</v>
      </c>
      <c r="O226" s="36"/>
      <c r="P226" s="34" t="b">
        <v>1</v>
      </c>
      <c r="Q226" s="36"/>
      <c r="R226" s="34" t="b">
        <v>0</v>
      </c>
      <c r="S226" s="34" t="b">
        <v>0</v>
      </c>
      <c r="T226" s="34" t="s">
        <v>70</v>
      </c>
      <c r="U226" s="34"/>
      <c r="V226" s="34" t="b">
        <v>0</v>
      </c>
      <c r="W226" s="36"/>
      <c r="X226" s="34" t="s">
        <v>70</v>
      </c>
      <c r="Y226" s="34"/>
      <c r="Z226" s="34"/>
      <c r="AA226" s="34" t="b">
        <v>0</v>
      </c>
      <c r="AB226" s="34"/>
      <c r="AC226" s="34" t="b">
        <v>0</v>
      </c>
      <c r="AD226" s="36"/>
      <c r="AE226" s="34" t="b">
        <v>0</v>
      </c>
      <c r="AF226" s="34" t="b">
        <v>0</v>
      </c>
      <c r="AG226" s="34" t="s">
        <v>70</v>
      </c>
      <c r="AH226" s="34"/>
      <c r="AI226" s="34" t="b">
        <v>0</v>
      </c>
      <c r="AJ226" s="36"/>
      <c r="AK226" s="34" t="s">
        <v>70</v>
      </c>
      <c r="AL226" s="36"/>
      <c r="AM226" s="34" t="b">
        <v>0</v>
      </c>
      <c r="AN226" s="34"/>
      <c r="AO226" s="34" t="s">
        <v>70</v>
      </c>
      <c r="AP226" s="34" t="s">
        <v>70</v>
      </c>
      <c r="AQ226" s="34" t="s">
        <v>70</v>
      </c>
      <c r="AR226" s="34" t="s">
        <v>70</v>
      </c>
      <c r="AS226" s="34" t="s">
        <v>70</v>
      </c>
      <c r="AT226" s="34"/>
      <c r="AU226" s="34"/>
      <c r="AV226" s="34" t="s">
        <v>70</v>
      </c>
      <c r="AW226" s="34" t="s">
        <v>70</v>
      </c>
      <c r="AX226" s="34" t="s">
        <v>133</v>
      </c>
      <c r="AY226" s="34" t="s">
        <v>4290</v>
      </c>
      <c r="AZ226" s="34" t="s">
        <v>64</v>
      </c>
      <c r="BA226" s="34" t="s">
        <v>65</v>
      </c>
      <c r="BB226" s="35">
        <v>2036</v>
      </c>
      <c r="BC226" s="34" t="s">
        <v>66</v>
      </c>
    </row>
    <row r="227" spans="1:55" x14ac:dyDescent="0.25">
      <c r="A227" s="34" t="s">
        <v>645</v>
      </c>
      <c r="B227" s="35">
        <v>67758</v>
      </c>
      <c r="C227" s="34">
        <v>100</v>
      </c>
      <c r="D227" s="34" t="s">
        <v>696</v>
      </c>
      <c r="E227" s="34" t="s">
        <v>697</v>
      </c>
      <c r="F227" s="34" t="s">
        <v>698</v>
      </c>
      <c r="G227" s="34" t="s">
        <v>3548</v>
      </c>
      <c r="H227" s="34" t="s">
        <v>59</v>
      </c>
      <c r="I227" s="34" t="s">
        <v>151</v>
      </c>
      <c r="J227" s="36">
        <v>43088</v>
      </c>
      <c r="K227" s="36"/>
      <c r="L227" s="34" t="s">
        <v>61</v>
      </c>
      <c r="M227" s="36"/>
      <c r="N227" s="34" t="b">
        <v>0</v>
      </c>
      <c r="O227" s="36"/>
      <c r="P227" s="34" t="b">
        <v>1</v>
      </c>
      <c r="Q227" s="36"/>
      <c r="R227" s="34" t="b">
        <v>1</v>
      </c>
      <c r="S227" s="34" t="b">
        <v>0</v>
      </c>
      <c r="T227" s="34" t="s">
        <v>70</v>
      </c>
      <c r="U227" s="34"/>
      <c r="V227" s="34" t="b">
        <v>0</v>
      </c>
      <c r="W227" s="36"/>
      <c r="X227" s="34" t="s">
        <v>70</v>
      </c>
      <c r="Y227" s="34"/>
      <c r="Z227" s="34"/>
      <c r="AA227" s="34" t="b">
        <v>0</v>
      </c>
      <c r="AB227" s="34"/>
      <c r="AC227" s="34" t="b">
        <v>0</v>
      </c>
      <c r="AD227" s="36"/>
      <c r="AE227" s="34" t="b">
        <v>1</v>
      </c>
      <c r="AF227" s="34" t="b">
        <v>0</v>
      </c>
      <c r="AG227" s="34" t="s">
        <v>70</v>
      </c>
      <c r="AH227" s="34"/>
      <c r="AI227" s="34" t="b">
        <v>0</v>
      </c>
      <c r="AJ227" s="36"/>
      <c r="AK227" s="34" t="s">
        <v>70</v>
      </c>
      <c r="AL227" s="36"/>
      <c r="AM227" s="34" t="b">
        <v>0</v>
      </c>
      <c r="AN227" s="34"/>
      <c r="AO227" s="34" t="s">
        <v>70</v>
      </c>
      <c r="AP227" s="34" t="s">
        <v>70</v>
      </c>
      <c r="AQ227" s="34" t="s">
        <v>70</v>
      </c>
      <c r="AR227" s="34" t="s">
        <v>70</v>
      </c>
      <c r="AS227" s="34" t="s">
        <v>70</v>
      </c>
      <c r="AT227" s="34"/>
      <c r="AU227" s="34"/>
      <c r="AV227" s="34" t="s">
        <v>70</v>
      </c>
      <c r="AW227" s="34" t="s">
        <v>70</v>
      </c>
      <c r="AX227" s="34" t="s">
        <v>133</v>
      </c>
      <c r="AY227" s="34" t="s">
        <v>4290</v>
      </c>
      <c r="AZ227" s="34" t="s">
        <v>64</v>
      </c>
      <c r="BA227" s="34" t="s">
        <v>65</v>
      </c>
      <c r="BB227" s="35">
        <v>2033</v>
      </c>
      <c r="BC227" s="34" t="s">
        <v>66</v>
      </c>
    </row>
    <row r="228" spans="1:55" x14ac:dyDescent="0.25">
      <c r="A228" s="34" t="s">
        <v>645</v>
      </c>
      <c r="B228" s="35">
        <v>78215</v>
      </c>
      <c r="C228" s="34">
        <v>100</v>
      </c>
      <c r="D228" s="34" t="s">
        <v>4316</v>
      </c>
      <c r="E228" s="34" t="s">
        <v>711</v>
      </c>
      <c r="F228" s="34" t="s">
        <v>563</v>
      </c>
      <c r="G228" s="34" t="s">
        <v>215</v>
      </c>
      <c r="H228" s="34" t="s">
        <v>4287</v>
      </c>
      <c r="I228" s="34" t="s">
        <v>114</v>
      </c>
      <c r="J228" s="36">
        <v>43857</v>
      </c>
      <c r="K228" s="36"/>
      <c r="L228" s="34" t="s">
        <v>61</v>
      </c>
      <c r="M228" s="36"/>
      <c r="N228" s="34" t="b">
        <v>0</v>
      </c>
      <c r="O228" s="36"/>
      <c r="P228" s="34" t="b">
        <v>1</v>
      </c>
      <c r="Q228" s="36"/>
      <c r="R228" s="34" t="b">
        <v>0</v>
      </c>
      <c r="S228" s="34" t="b">
        <v>0</v>
      </c>
      <c r="T228" s="34" t="s">
        <v>70</v>
      </c>
      <c r="U228" s="34"/>
      <c r="V228" s="34" t="b">
        <v>0</v>
      </c>
      <c r="W228" s="36"/>
      <c r="X228" s="34" t="s">
        <v>70</v>
      </c>
      <c r="Y228" s="34"/>
      <c r="Z228" s="34"/>
      <c r="AA228" s="34" t="b">
        <v>0</v>
      </c>
      <c r="AB228" s="34"/>
      <c r="AC228" s="34" t="b">
        <v>0</v>
      </c>
      <c r="AD228" s="36"/>
      <c r="AE228" s="34" t="b">
        <v>1</v>
      </c>
      <c r="AF228" s="34" t="b">
        <v>0</v>
      </c>
      <c r="AG228" s="34" t="s">
        <v>70</v>
      </c>
      <c r="AH228" s="34"/>
      <c r="AI228" s="34" t="b">
        <v>0</v>
      </c>
      <c r="AJ228" s="36"/>
      <c r="AK228" s="34" t="s">
        <v>70</v>
      </c>
      <c r="AL228" s="36"/>
      <c r="AM228" s="34" t="b">
        <v>0</v>
      </c>
      <c r="AN228" s="34"/>
      <c r="AO228" s="34" t="s">
        <v>70</v>
      </c>
      <c r="AP228" s="34" t="s">
        <v>70</v>
      </c>
      <c r="AQ228" s="34" t="s">
        <v>70</v>
      </c>
      <c r="AR228" s="34" t="s">
        <v>70</v>
      </c>
      <c r="AS228" s="34" t="s">
        <v>70</v>
      </c>
      <c r="AT228" s="34"/>
      <c r="AU228" s="34"/>
      <c r="AV228" s="34" t="s">
        <v>70</v>
      </c>
      <c r="AW228" s="34" t="s">
        <v>70</v>
      </c>
      <c r="AX228" s="34" t="s">
        <v>133</v>
      </c>
      <c r="AY228" s="34" t="s">
        <v>4290</v>
      </c>
      <c r="AZ228" s="34" t="s">
        <v>64</v>
      </c>
      <c r="BA228" s="34" t="s">
        <v>65</v>
      </c>
      <c r="BB228" s="35">
        <v>2036</v>
      </c>
      <c r="BC228" s="34" t="s">
        <v>66</v>
      </c>
    </row>
    <row r="229" spans="1:55" x14ac:dyDescent="0.25">
      <c r="A229" s="34" t="s">
        <v>645</v>
      </c>
      <c r="B229" s="35">
        <v>66202</v>
      </c>
      <c r="C229" s="34">
        <v>100</v>
      </c>
      <c r="D229" s="34" t="s">
        <v>666</v>
      </c>
      <c r="E229" s="34" t="s">
        <v>666</v>
      </c>
      <c r="F229" s="34" t="s">
        <v>657</v>
      </c>
      <c r="G229" s="34" t="s">
        <v>3982</v>
      </c>
      <c r="H229" s="34" t="s">
        <v>144</v>
      </c>
      <c r="I229" s="34" t="s">
        <v>273</v>
      </c>
      <c r="J229" s="36">
        <v>42061</v>
      </c>
      <c r="K229" s="36"/>
      <c r="L229" s="34" t="s">
        <v>61</v>
      </c>
      <c r="M229" s="36"/>
      <c r="N229" s="34" t="b">
        <v>0</v>
      </c>
      <c r="O229" s="36"/>
      <c r="P229" s="34" t="b">
        <v>1</v>
      </c>
      <c r="Q229" s="36"/>
      <c r="R229" s="34" t="b">
        <v>0</v>
      </c>
      <c r="S229" s="34" t="b">
        <v>0</v>
      </c>
      <c r="T229" s="34" t="s">
        <v>70</v>
      </c>
      <c r="U229" s="34"/>
      <c r="V229" s="34" t="b">
        <v>0</v>
      </c>
      <c r="W229" s="36"/>
      <c r="X229" s="34" t="s">
        <v>70</v>
      </c>
      <c r="Y229" s="34"/>
      <c r="Z229" s="34"/>
      <c r="AA229" s="34" t="b">
        <v>0</v>
      </c>
      <c r="AB229" s="34"/>
      <c r="AC229" s="34" t="b">
        <v>0</v>
      </c>
      <c r="AD229" s="36"/>
      <c r="AE229" s="34" t="b">
        <v>0</v>
      </c>
      <c r="AF229" s="34" t="b">
        <v>0</v>
      </c>
      <c r="AG229" s="34" t="s">
        <v>70</v>
      </c>
      <c r="AH229" s="34"/>
      <c r="AI229" s="34" t="b">
        <v>0</v>
      </c>
      <c r="AJ229" s="36"/>
      <c r="AK229" s="34" t="s">
        <v>70</v>
      </c>
      <c r="AL229" s="36"/>
      <c r="AM229" s="34" t="b">
        <v>0</v>
      </c>
      <c r="AN229" s="34"/>
      <c r="AO229" s="34" t="s">
        <v>70</v>
      </c>
      <c r="AP229" s="34" t="s">
        <v>70</v>
      </c>
      <c r="AQ229" s="34" t="s">
        <v>70</v>
      </c>
      <c r="AR229" s="34" t="s">
        <v>70</v>
      </c>
      <c r="AS229" s="34" t="s">
        <v>70</v>
      </c>
      <c r="AT229" s="34"/>
      <c r="AU229" s="34"/>
      <c r="AV229" s="34" t="s">
        <v>70</v>
      </c>
      <c r="AW229" s="34" t="s">
        <v>70</v>
      </c>
      <c r="AX229" s="34" t="s">
        <v>133</v>
      </c>
      <c r="AY229" s="34" t="s">
        <v>4290</v>
      </c>
      <c r="AZ229" s="34" t="s">
        <v>64</v>
      </c>
      <c r="BA229" s="34" t="s">
        <v>65</v>
      </c>
      <c r="BB229" s="35">
        <v>2031</v>
      </c>
      <c r="BC229" s="34" t="s">
        <v>103</v>
      </c>
    </row>
    <row r="230" spans="1:55" x14ac:dyDescent="0.25">
      <c r="A230" s="34" t="s">
        <v>645</v>
      </c>
      <c r="B230" s="35">
        <v>65630</v>
      </c>
      <c r="C230" s="34">
        <v>100</v>
      </c>
      <c r="D230" s="34" t="s">
        <v>649</v>
      </c>
      <c r="E230" s="34" t="s">
        <v>650</v>
      </c>
      <c r="F230" s="34" t="s">
        <v>651</v>
      </c>
      <c r="G230" s="34" t="s">
        <v>150</v>
      </c>
      <c r="H230" s="34" t="s">
        <v>4287</v>
      </c>
      <c r="I230" s="34" t="s">
        <v>114</v>
      </c>
      <c r="J230" s="36">
        <v>41073</v>
      </c>
      <c r="K230" s="36"/>
      <c r="L230" s="34" t="s">
        <v>61</v>
      </c>
      <c r="M230" s="36">
        <v>45268</v>
      </c>
      <c r="N230" s="34" t="b">
        <v>0</v>
      </c>
      <c r="O230" s="36"/>
      <c r="P230" s="34" t="b">
        <v>0</v>
      </c>
      <c r="Q230" s="36"/>
      <c r="R230" s="34" t="b">
        <v>0</v>
      </c>
      <c r="S230" s="34" t="b">
        <v>0</v>
      </c>
      <c r="T230" s="34" t="s">
        <v>70</v>
      </c>
      <c r="U230" s="34"/>
      <c r="V230" s="34" t="b">
        <v>0</v>
      </c>
      <c r="W230" s="36"/>
      <c r="X230" s="34" t="s">
        <v>70</v>
      </c>
      <c r="Y230" s="34"/>
      <c r="Z230" s="34"/>
      <c r="AA230" s="34" t="b">
        <v>0</v>
      </c>
      <c r="AB230" s="34"/>
      <c r="AC230" s="34" t="b">
        <v>0</v>
      </c>
      <c r="AD230" s="36"/>
      <c r="AE230" s="34" t="b">
        <v>0</v>
      </c>
      <c r="AF230" s="34" t="b">
        <v>0</v>
      </c>
      <c r="AG230" s="34" t="s">
        <v>70</v>
      </c>
      <c r="AH230" s="34"/>
      <c r="AI230" s="34" t="b">
        <v>0</v>
      </c>
      <c r="AJ230" s="36"/>
      <c r="AK230" s="34" t="s">
        <v>70</v>
      </c>
      <c r="AL230" s="36"/>
      <c r="AM230" s="34" t="b">
        <v>0</v>
      </c>
      <c r="AN230" s="34"/>
      <c r="AO230" s="34" t="s">
        <v>70</v>
      </c>
      <c r="AP230" s="34" t="s">
        <v>70</v>
      </c>
      <c r="AQ230" s="34" t="s">
        <v>70</v>
      </c>
      <c r="AR230" s="34" t="s">
        <v>70</v>
      </c>
      <c r="AS230" s="34" t="s">
        <v>70</v>
      </c>
      <c r="AT230" s="34"/>
      <c r="AU230" s="34"/>
      <c r="AV230" s="34" t="s">
        <v>70</v>
      </c>
      <c r="AW230" s="34" t="s">
        <v>70</v>
      </c>
      <c r="AX230" s="34" t="s">
        <v>133</v>
      </c>
      <c r="AY230" s="34" t="s">
        <v>4290</v>
      </c>
      <c r="AZ230" s="34" t="s">
        <v>64</v>
      </c>
      <c r="BA230" s="34" t="s">
        <v>65</v>
      </c>
      <c r="BB230" s="35">
        <v>2027</v>
      </c>
      <c r="BC230" s="34" t="s">
        <v>185</v>
      </c>
    </row>
    <row r="231" spans="1:55" x14ac:dyDescent="0.25">
      <c r="A231" s="34" t="s">
        <v>645</v>
      </c>
      <c r="B231" s="35">
        <v>65907</v>
      </c>
      <c r="C231" s="34">
        <v>100</v>
      </c>
      <c r="D231" s="34" t="s">
        <v>658</v>
      </c>
      <c r="E231" s="34" t="s">
        <v>659</v>
      </c>
      <c r="F231" s="34" t="s">
        <v>660</v>
      </c>
      <c r="G231" s="34" t="s">
        <v>3548</v>
      </c>
      <c r="H231" s="34" t="s">
        <v>59</v>
      </c>
      <c r="I231" s="34" t="s">
        <v>661</v>
      </c>
      <c r="J231" s="36">
        <v>41358</v>
      </c>
      <c r="K231" s="36"/>
      <c r="L231" s="34" t="s">
        <v>61</v>
      </c>
      <c r="M231" s="36"/>
      <c r="N231" s="34" t="b">
        <v>0</v>
      </c>
      <c r="O231" s="36"/>
      <c r="P231" s="34" t="b">
        <v>1</v>
      </c>
      <c r="Q231" s="36"/>
      <c r="R231" s="34" t="b">
        <v>0</v>
      </c>
      <c r="S231" s="34" t="b">
        <v>0</v>
      </c>
      <c r="T231" s="34" t="s">
        <v>70</v>
      </c>
      <c r="U231" s="34"/>
      <c r="V231" s="34" t="b">
        <v>0</v>
      </c>
      <c r="W231" s="36"/>
      <c r="X231" s="34" t="s">
        <v>70</v>
      </c>
      <c r="Y231" s="34"/>
      <c r="Z231" s="34"/>
      <c r="AA231" s="34" t="b">
        <v>0</v>
      </c>
      <c r="AB231" s="34"/>
      <c r="AC231" s="34" t="b">
        <v>0</v>
      </c>
      <c r="AD231" s="36"/>
      <c r="AE231" s="34" t="b">
        <v>0</v>
      </c>
      <c r="AF231" s="34" t="b">
        <v>0</v>
      </c>
      <c r="AG231" s="34" t="s">
        <v>70</v>
      </c>
      <c r="AH231" s="34"/>
      <c r="AI231" s="34" t="b">
        <v>0</v>
      </c>
      <c r="AJ231" s="36"/>
      <c r="AK231" s="34" t="s">
        <v>70</v>
      </c>
      <c r="AL231" s="36"/>
      <c r="AM231" s="34" t="b">
        <v>0</v>
      </c>
      <c r="AN231" s="34"/>
      <c r="AO231" s="34" t="s">
        <v>70</v>
      </c>
      <c r="AP231" s="34" t="s">
        <v>70</v>
      </c>
      <c r="AQ231" s="34" t="s">
        <v>70</v>
      </c>
      <c r="AR231" s="34" t="s">
        <v>70</v>
      </c>
      <c r="AS231" s="34" t="s">
        <v>70</v>
      </c>
      <c r="AT231" s="34"/>
      <c r="AU231" s="34"/>
      <c r="AV231" s="34" t="s">
        <v>70</v>
      </c>
      <c r="AW231" s="34" t="s">
        <v>70</v>
      </c>
      <c r="AX231" s="34" t="s">
        <v>133</v>
      </c>
      <c r="AY231" s="34" t="s">
        <v>4290</v>
      </c>
      <c r="AZ231" s="34" t="s">
        <v>64</v>
      </c>
      <c r="BA231" s="34" t="s">
        <v>65</v>
      </c>
      <c r="BB231" s="35">
        <v>2028</v>
      </c>
      <c r="BC231" s="34" t="s">
        <v>66</v>
      </c>
    </row>
    <row r="232" spans="1:55" x14ac:dyDescent="0.25">
      <c r="A232" s="34" t="s">
        <v>645</v>
      </c>
      <c r="B232" s="35">
        <v>66338</v>
      </c>
      <c r="C232" s="34">
        <v>100</v>
      </c>
      <c r="D232" s="34" t="s">
        <v>667</v>
      </c>
      <c r="E232" s="34" t="s">
        <v>668</v>
      </c>
      <c r="F232" s="34" t="s">
        <v>669</v>
      </c>
      <c r="G232" s="34" t="s">
        <v>3982</v>
      </c>
      <c r="H232" s="34" t="s">
        <v>144</v>
      </c>
      <c r="I232" s="34" t="s">
        <v>670</v>
      </c>
      <c r="J232" s="36">
        <v>42550</v>
      </c>
      <c r="K232" s="36"/>
      <c r="L232" s="34" t="s">
        <v>61</v>
      </c>
      <c r="M232" s="36"/>
      <c r="N232" s="34" t="b">
        <v>0</v>
      </c>
      <c r="O232" s="36"/>
      <c r="P232" s="34" t="b">
        <v>1</v>
      </c>
      <c r="Q232" s="36"/>
      <c r="R232" s="34" t="b">
        <v>1</v>
      </c>
      <c r="S232" s="34" t="b">
        <v>0</v>
      </c>
      <c r="T232" s="34" t="s">
        <v>70</v>
      </c>
      <c r="U232" s="34"/>
      <c r="V232" s="34" t="b">
        <v>0</v>
      </c>
      <c r="W232" s="36"/>
      <c r="X232" s="34" t="s">
        <v>70</v>
      </c>
      <c r="Y232" s="34"/>
      <c r="Z232" s="34"/>
      <c r="AA232" s="34" t="b">
        <v>0</v>
      </c>
      <c r="AB232" s="34"/>
      <c r="AC232" s="34" t="b">
        <v>0</v>
      </c>
      <c r="AD232" s="36"/>
      <c r="AE232" s="34" t="b">
        <v>1</v>
      </c>
      <c r="AF232" s="34" t="b">
        <v>0</v>
      </c>
      <c r="AG232" s="34" t="s">
        <v>70</v>
      </c>
      <c r="AH232" s="34"/>
      <c r="AI232" s="34" t="b">
        <v>0</v>
      </c>
      <c r="AJ232" s="36"/>
      <c r="AK232" s="34" t="s">
        <v>70</v>
      </c>
      <c r="AL232" s="36"/>
      <c r="AM232" s="34" t="b">
        <v>0</v>
      </c>
      <c r="AN232" s="34"/>
      <c r="AO232" s="34" t="s">
        <v>70</v>
      </c>
      <c r="AP232" s="34" t="s">
        <v>70</v>
      </c>
      <c r="AQ232" s="34" t="s">
        <v>70</v>
      </c>
      <c r="AR232" s="34" t="s">
        <v>70</v>
      </c>
      <c r="AS232" s="34" t="s">
        <v>70</v>
      </c>
      <c r="AT232" s="34"/>
      <c r="AU232" s="34"/>
      <c r="AV232" s="34" t="s">
        <v>70</v>
      </c>
      <c r="AW232" s="34" t="s">
        <v>70</v>
      </c>
      <c r="AX232" s="34" t="s">
        <v>133</v>
      </c>
      <c r="AY232" s="34" t="s">
        <v>4290</v>
      </c>
      <c r="AZ232" s="34" t="s">
        <v>64</v>
      </c>
      <c r="BA232" s="34" t="s">
        <v>65</v>
      </c>
      <c r="BB232" s="35">
        <v>2032</v>
      </c>
      <c r="BC232" s="34" t="s">
        <v>66</v>
      </c>
    </row>
    <row r="233" spans="1:55" x14ac:dyDescent="0.25">
      <c r="A233" s="34" t="s">
        <v>645</v>
      </c>
      <c r="B233" s="35">
        <v>79648</v>
      </c>
      <c r="C233" s="34">
        <v>100</v>
      </c>
      <c r="D233" s="34" t="s">
        <v>4246</v>
      </c>
      <c r="E233" s="34" t="s">
        <v>727</v>
      </c>
      <c r="F233" s="34" t="s">
        <v>728</v>
      </c>
      <c r="G233" s="34" t="s">
        <v>558</v>
      </c>
      <c r="H233" s="34" t="s">
        <v>59</v>
      </c>
      <c r="I233" s="34" t="s">
        <v>350</v>
      </c>
      <c r="J233" s="36">
        <v>44084</v>
      </c>
      <c r="K233" s="36"/>
      <c r="L233" s="34" t="s">
        <v>61</v>
      </c>
      <c r="M233" s="36"/>
      <c r="N233" s="34" t="b">
        <v>0</v>
      </c>
      <c r="O233" s="36"/>
      <c r="P233" s="34" t="b">
        <v>1</v>
      </c>
      <c r="Q233" s="36"/>
      <c r="R233" s="34" t="b">
        <v>1</v>
      </c>
      <c r="S233" s="34" t="b">
        <v>0</v>
      </c>
      <c r="T233" s="34" t="s">
        <v>70</v>
      </c>
      <c r="U233" s="34"/>
      <c r="V233" s="34" t="b">
        <v>0</v>
      </c>
      <c r="W233" s="36"/>
      <c r="X233" s="34" t="s">
        <v>70</v>
      </c>
      <c r="Y233" s="34"/>
      <c r="Z233" s="34"/>
      <c r="AA233" s="34" t="b">
        <v>0</v>
      </c>
      <c r="AB233" s="34"/>
      <c r="AC233" s="34" t="b">
        <v>0</v>
      </c>
      <c r="AD233" s="36"/>
      <c r="AE233" s="34" t="b">
        <v>0</v>
      </c>
      <c r="AF233" s="34" t="b">
        <v>0</v>
      </c>
      <c r="AG233" s="34" t="s">
        <v>70</v>
      </c>
      <c r="AH233" s="34"/>
      <c r="AI233" s="34" t="b">
        <v>0</v>
      </c>
      <c r="AJ233" s="36"/>
      <c r="AK233" s="34" t="s">
        <v>70</v>
      </c>
      <c r="AL233" s="36"/>
      <c r="AM233" s="34" t="b">
        <v>0</v>
      </c>
      <c r="AN233" s="34"/>
      <c r="AO233" s="34" t="s">
        <v>70</v>
      </c>
      <c r="AP233" s="34" t="s">
        <v>70</v>
      </c>
      <c r="AQ233" s="34" t="s">
        <v>70</v>
      </c>
      <c r="AR233" s="34" t="s">
        <v>70</v>
      </c>
      <c r="AS233" s="34" t="s">
        <v>70</v>
      </c>
      <c r="AT233" s="34"/>
      <c r="AU233" s="34"/>
      <c r="AV233" s="34" t="s">
        <v>70</v>
      </c>
      <c r="AW233" s="34" t="s">
        <v>70</v>
      </c>
      <c r="AX233" s="34" t="s">
        <v>133</v>
      </c>
      <c r="AY233" s="34" t="s">
        <v>4290</v>
      </c>
      <c r="AZ233" s="34" t="s">
        <v>64</v>
      </c>
      <c r="BA233" s="34" t="s">
        <v>65</v>
      </c>
      <c r="BB233" s="35">
        <v>2035</v>
      </c>
      <c r="BC233" s="34" t="s">
        <v>66</v>
      </c>
    </row>
    <row r="234" spans="1:55" x14ac:dyDescent="0.25">
      <c r="A234" s="34" t="s">
        <v>645</v>
      </c>
      <c r="B234" s="35">
        <v>67385</v>
      </c>
      <c r="C234" s="34">
        <v>100</v>
      </c>
      <c r="D234" s="34" t="s">
        <v>683</v>
      </c>
      <c r="E234" s="34" t="s">
        <v>684</v>
      </c>
      <c r="F234" s="34" t="s">
        <v>685</v>
      </c>
      <c r="G234" s="34" t="s">
        <v>3986</v>
      </c>
      <c r="H234" s="34" t="s">
        <v>144</v>
      </c>
      <c r="I234" s="34" t="s">
        <v>273</v>
      </c>
      <c r="J234" s="36">
        <v>42915</v>
      </c>
      <c r="K234" s="36"/>
      <c r="L234" s="34" t="s">
        <v>61</v>
      </c>
      <c r="M234" s="36"/>
      <c r="N234" s="34" t="b">
        <v>0</v>
      </c>
      <c r="O234" s="36"/>
      <c r="P234" s="34" t="b">
        <v>1</v>
      </c>
      <c r="Q234" s="36"/>
      <c r="R234" s="34" t="b">
        <v>0</v>
      </c>
      <c r="S234" s="34" t="b">
        <v>0</v>
      </c>
      <c r="T234" s="34" t="s">
        <v>70</v>
      </c>
      <c r="U234" s="34"/>
      <c r="V234" s="34" t="b">
        <v>0</v>
      </c>
      <c r="W234" s="36"/>
      <c r="X234" s="34" t="s">
        <v>70</v>
      </c>
      <c r="Y234" s="34"/>
      <c r="Z234" s="34"/>
      <c r="AA234" s="34" t="b">
        <v>0</v>
      </c>
      <c r="AB234" s="34"/>
      <c r="AC234" s="34" t="b">
        <v>0</v>
      </c>
      <c r="AD234" s="36"/>
      <c r="AE234" s="34" t="b">
        <v>1</v>
      </c>
      <c r="AF234" s="34" t="b">
        <v>0</v>
      </c>
      <c r="AG234" s="34" t="s">
        <v>70</v>
      </c>
      <c r="AH234" s="34"/>
      <c r="AI234" s="34" t="b">
        <v>0</v>
      </c>
      <c r="AJ234" s="36"/>
      <c r="AK234" s="34" t="s">
        <v>70</v>
      </c>
      <c r="AL234" s="36"/>
      <c r="AM234" s="34" t="b">
        <v>0</v>
      </c>
      <c r="AN234" s="34"/>
      <c r="AO234" s="34" t="s">
        <v>70</v>
      </c>
      <c r="AP234" s="34" t="s">
        <v>70</v>
      </c>
      <c r="AQ234" s="34" t="s">
        <v>70</v>
      </c>
      <c r="AR234" s="34" t="s">
        <v>70</v>
      </c>
      <c r="AS234" s="34" t="s">
        <v>70</v>
      </c>
      <c r="AT234" s="34"/>
      <c r="AU234" s="34"/>
      <c r="AV234" s="34" t="s">
        <v>70</v>
      </c>
      <c r="AW234" s="34" t="s">
        <v>70</v>
      </c>
      <c r="AX234" s="34" t="s">
        <v>133</v>
      </c>
      <c r="AY234" s="34" t="s">
        <v>4290</v>
      </c>
      <c r="AZ234" s="34" t="s">
        <v>64</v>
      </c>
      <c r="BA234" s="34" t="s">
        <v>65</v>
      </c>
      <c r="BB234" s="35">
        <v>2034</v>
      </c>
      <c r="BC234" s="34" t="s">
        <v>66</v>
      </c>
    </row>
    <row r="235" spans="1:55" x14ac:dyDescent="0.25">
      <c r="A235" s="34" t="s">
        <v>645</v>
      </c>
      <c r="B235" s="35">
        <v>65691</v>
      </c>
      <c r="C235" s="34">
        <v>100</v>
      </c>
      <c r="D235" s="34" t="s">
        <v>652</v>
      </c>
      <c r="E235" s="34" t="s">
        <v>653</v>
      </c>
      <c r="F235" s="34" t="s">
        <v>654</v>
      </c>
      <c r="G235" s="34" t="s">
        <v>3974</v>
      </c>
      <c r="H235" s="34" t="s">
        <v>59</v>
      </c>
      <c r="I235" s="34" t="s">
        <v>60</v>
      </c>
      <c r="J235" s="36">
        <v>41221</v>
      </c>
      <c r="K235" s="36"/>
      <c r="L235" s="34" t="s">
        <v>61</v>
      </c>
      <c r="M235" s="36"/>
      <c r="N235" s="34" t="b">
        <v>0</v>
      </c>
      <c r="O235" s="36"/>
      <c r="P235" s="34" t="b">
        <v>1</v>
      </c>
      <c r="Q235" s="36"/>
      <c r="R235" s="34" t="b">
        <v>0</v>
      </c>
      <c r="S235" s="34" t="b">
        <v>0</v>
      </c>
      <c r="T235" s="34" t="s">
        <v>70</v>
      </c>
      <c r="U235" s="34"/>
      <c r="V235" s="34" t="b">
        <v>0</v>
      </c>
      <c r="W235" s="36"/>
      <c r="X235" s="34" t="s">
        <v>70</v>
      </c>
      <c r="Y235" s="34"/>
      <c r="Z235" s="34"/>
      <c r="AA235" s="34" t="b">
        <v>0</v>
      </c>
      <c r="AB235" s="34"/>
      <c r="AC235" s="34" t="b">
        <v>0</v>
      </c>
      <c r="AD235" s="36"/>
      <c r="AE235" s="34" t="b">
        <v>0</v>
      </c>
      <c r="AF235" s="34" t="b">
        <v>0</v>
      </c>
      <c r="AG235" s="34" t="s">
        <v>70</v>
      </c>
      <c r="AH235" s="34"/>
      <c r="AI235" s="34" t="b">
        <v>0</v>
      </c>
      <c r="AJ235" s="36"/>
      <c r="AK235" s="34" t="s">
        <v>70</v>
      </c>
      <c r="AL235" s="36"/>
      <c r="AM235" s="34" t="b">
        <v>0</v>
      </c>
      <c r="AN235" s="34"/>
      <c r="AO235" s="34" t="s">
        <v>70</v>
      </c>
      <c r="AP235" s="34" t="s">
        <v>70</v>
      </c>
      <c r="AQ235" s="34" t="s">
        <v>70</v>
      </c>
      <c r="AR235" s="34" t="s">
        <v>70</v>
      </c>
      <c r="AS235" s="34" t="s">
        <v>70</v>
      </c>
      <c r="AT235" s="34"/>
      <c r="AU235" s="34"/>
      <c r="AV235" s="34" t="s">
        <v>70</v>
      </c>
      <c r="AW235" s="34" t="s">
        <v>70</v>
      </c>
      <c r="AX235" s="34" t="s">
        <v>133</v>
      </c>
      <c r="AY235" s="34" t="s">
        <v>4290</v>
      </c>
      <c r="AZ235" s="34" t="s">
        <v>64</v>
      </c>
      <c r="BA235" s="34" t="s">
        <v>65</v>
      </c>
      <c r="BB235" s="35">
        <v>2028</v>
      </c>
      <c r="BC235" s="34" t="s">
        <v>66</v>
      </c>
    </row>
    <row r="236" spans="1:55" x14ac:dyDescent="0.25">
      <c r="A236" s="34" t="s">
        <v>645</v>
      </c>
      <c r="B236" s="35">
        <v>65851</v>
      </c>
      <c r="C236" s="34">
        <v>100</v>
      </c>
      <c r="D236" s="34" t="s">
        <v>655</v>
      </c>
      <c r="E236" s="34" t="s">
        <v>656</v>
      </c>
      <c r="F236" s="34" t="s">
        <v>657</v>
      </c>
      <c r="G236" s="34" t="s">
        <v>3982</v>
      </c>
      <c r="H236" s="34" t="s">
        <v>144</v>
      </c>
      <c r="I236" s="34" t="s">
        <v>273</v>
      </c>
      <c r="J236" s="36">
        <v>42061</v>
      </c>
      <c r="K236" s="36"/>
      <c r="L236" s="34" t="s">
        <v>61</v>
      </c>
      <c r="M236" s="36"/>
      <c r="N236" s="34" t="b">
        <v>0</v>
      </c>
      <c r="O236" s="36"/>
      <c r="P236" s="34" t="b">
        <v>1</v>
      </c>
      <c r="Q236" s="36"/>
      <c r="R236" s="34" t="b">
        <v>0</v>
      </c>
      <c r="S236" s="34" t="b">
        <v>0</v>
      </c>
      <c r="T236" s="34" t="s">
        <v>70</v>
      </c>
      <c r="U236" s="34"/>
      <c r="V236" s="34" t="b">
        <v>0</v>
      </c>
      <c r="W236" s="36"/>
      <c r="X236" s="34" t="s">
        <v>70</v>
      </c>
      <c r="Y236" s="34"/>
      <c r="Z236" s="34"/>
      <c r="AA236" s="34" t="b">
        <v>0</v>
      </c>
      <c r="AB236" s="34"/>
      <c r="AC236" s="34" t="b">
        <v>0</v>
      </c>
      <c r="AD236" s="36"/>
      <c r="AE236" s="34" t="b">
        <v>0</v>
      </c>
      <c r="AF236" s="34" t="b">
        <v>0</v>
      </c>
      <c r="AG236" s="34" t="s">
        <v>70</v>
      </c>
      <c r="AH236" s="34"/>
      <c r="AI236" s="34" t="b">
        <v>0</v>
      </c>
      <c r="AJ236" s="36"/>
      <c r="AK236" s="34" t="s">
        <v>70</v>
      </c>
      <c r="AL236" s="36"/>
      <c r="AM236" s="34" t="b">
        <v>0</v>
      </c>
      <c r="AN236" s="34"/>
      <c r="AO236" s="34" t="s">
        <v>70</v>
      </c>
      <c r="AP236" s="34" t="s">
        <v>70</v>
      </c>
      <c r="AQ236" s="34" t="s">
        <v>70</v>
      </c>
      <c r="AR236" s="34" t="s">
        <v>70</v>
      </c>
      <c r="AS236" s="34" t="s">
        <v>70</v>
      </c>
      <c r="AT236" s="34"/>
      <c r="AU236" s="34"/>
      <c r="AV236" s="34" t="s">
        <v>70</v>
      </c>
      <c r="AW236" s="34" t="s">
        <v>70</v>
      </c>
      <c r="AX236" s="34" t="s">
        <v>133</v>
      </c>
      <c r="AY236" s="34" t="s">
        <v>4290</v>
      </c>
      <c r="AZ236" s="34" t="s">
        <v>64</v>
      </c>
      <c r="BA236" s="34" t="s">
        <v>65</v>
      </c>
      <c r="BB236" s="35">
        <v>2030</v>
      </c>
      <c r="BC236" s="34" t="s">
        <v>66</v>
      </c>
    </row>
    <row r="237" spans="1:55" x14ac:dyDescent="0.25">
      <c r="A237" s="34" t="s">
        <v>645</v>
      </c>
      <c r="B237" s="35">
        <v>65619</v>
      </c>
      <c r="C237" s="34">
        <v>100</v>
      </c>
      <c r="D237" s="34" t="s">
        <v>646</v>
      </c>
      <c r="E237" s="34" t="s">
        <v>647</v>
      </c>
      <c r="F237" s="34" t="s">
        <v>648</v>
      </c>
      <c r="G237" s="34" t="s">
        <v>144</v>
      </c>
      <c r="H237" s="34" t="s">
        <v>144</v>
      </c>
      <c r="I237" s="34" t="s">
        <v>288</v>
      </c>
      <c r="J237" s="36">
        <v>41387</v>
      </c>
      <c r="K237" s="36"/>
      <c r="L237" s="34" t="s">
        <v>61</v>
      </c>
      <c r="M237" s="36"/>
      <c r="N237" s="34" t="b">
        <v>0</v>
      </c>
      <c r="O237" s="36"/>
      <c r="P237" s="34" t="b">
        <v>1</v>
      </c>
      <c r="Q237" s="36"/>
      <c r="R237" s="34" t="b">
        <v>0</v>
      </c>
      <c r="S237" s="34" t="b">
        <v>0</v>
      </c>
      <c r="T237" s="34" t="s">
        <v>70</v>
      </c>
      <c r="U237" s="34"/>
      <c r="V237" s="34" t="b">
        <v>0</v>
      </c>
      <c r="W237" s="36"/>
      <c r="X237" s="34" t="s">
        <v>70</v>
      </c>
      <c r="Y237" s="34"/>
      <c r="Z237" s="34"/>
      <c r="AA237" s="34" t="b">
        <v>0</v>
      </c>
      <c r="AB237" s="34"/>
      <c r="AC237" s="34" t="b">
        <v>0</v>
      </c>
      <c r="AD237" s="36"/>
      <c r="AE237" s="34" t="b">
        <v>1</v>
      </c>
      <c r="AF237" s="34" t="b">
        <v>0</v>
      </c>
      <c r="AG237" s="34" t="s">
        <v>70</v>
      </c>
      <c r="AH237" s="34"/>
      <c r="AI237" s="34" t="b">
        <v>0</v>
      </c>
      <c r="AJ237" s="36"/>
      <c r="AK237" s="34" t="s">
        <v>70</v>
      </c>
      <c r="AL237" s="36"/>
      <c r="AM237" s="34" t="b">
        <v>0</v>
      </c>
      <c r="AN237" s="34"/>
      <c r="AO237" s="34" t="s">
        <v>70</v>
      </c>
      <c r="AP237" s="34" t="s">
        <v>70</v>
      </c>
      <c r="AQ237" s="34" t="s">
        <v>70</v>
      </c>
      <c r="AR237" s="34" t="s">
        <v>70</v>
      </c>
      <c r="AS237" s="34" t="s">
        <v>70</v>
      </c>
      <c r="AT237" s="34"/>
      <c r="AU237" s="34"/>
      <c r="AV237" s="34" t="s">
        <v>70</v>
      </c>
      <c r="AW237" s="34" t="s">
        <v>70</v>
      </c>
      <c r="AX237" s="34" t="s">
        <v>133</v>
      </c>
      <c r="AY237" s="34" t="s">
        <v>4290</v>
      </c>
      <c r="AZ237" s="34" t="s">
        <v>64</v>
      </c>
      <c r="BA237" s="34" t="s">
        <v>65</v>
      </c>
      <c r="BB237" s="35">
        <v>2027</v>
      </c>
      <c r="BC237" s="34" t="s">
        <v>185</v>
      </c>
    </row>
    <row r="238" spans="1:55" x14ac:dyDescent="0.25">
      <c r="A238" s="34" t="s">
        <v>645</v>
      </c>
      <c r="B238" s="35">
        <v>67614</v>
      </c>
      <c r="C238" s="34">
        <v>100</v>
      </c>
      <c r="D238" s="34" t="s">
        <v>690</v>
      </c>
      <c r="E238" s="34" t="s">
        <v>691</v>
      </c>
      <c r="F238" s="34" t="s">
        <v>692</v>
      </c>
      <c r="G238" s="34" t="s">
        <v>421</v>
      </c>
      <c r="H238" s="34" t="s">
        <v>59</v>
      </c>
      <c r="I238" s="34" t="s">
        <v>422</v>
      </c>
      <c r="J238" s="36">
        <v>42719</v>
      </c>
      <c r="K238" s="36"/>
      <c r="L238" s="34" t="s">
        <v>61</v>
      </c>
      <c r="M238" s="36"/>
      <c r="N238" s="34" t="b">
        <v>0</v>
      </c>
      <c r="O238" s="36"/>
      <c r="P238" s="34" t="b">
        <v>1</v>
      </c>
      <c r="Q238" s="36"/>
      <c r="R238" s="34" t="b">
        <v>0</v>
      </c>
      <c r="S238" s="34" t="b">
        <v>0</v>
      </c>
      <c r="T238" s="34" t="s">
        <v>70</v>
      </c>
      <c r="U238" s="34"/>
      <c r="V238" s="34" t="b">
        <v>0</v>
      </c>
      <c r="W238" s="36"/>
      <c r="X238" s="34" t="s">
        <v>70</v>
      </c>
      <c r="Y238" s="34"/>
      <c r="Z238" s="34"/>
      <c r="AA238" s="34" t="b">
        <v>0</v>
      </c>
      <c r="AB238" s="34"/>
      <c r="AC238" s="34" t="b">
        <v>0</v>
      </c>
      <c r="AD238" s="36"/>
      <c r="AE238" s="34" t="b">
        <v>1</v>
      </c>
      <c r="AF238" s="34" t="b">
        <v>1</v>
      </c>
      <c r="AG238" s="34" t="s">
        <v>70</v>
      </c>
      <c r="AH238" s="34"/>
      <c r="AI238" s="34" t="b">
        <v>0</v>
      </c>
      <c r="AJ238" s="36"/>
      <c r="AK238" s="34" t="s">
        <v>70</v>
      </c>
      <c r="AL238" s="36"/>
      <c r="AM238" s="34" t="b">
        <v>0</v>
      </c>
      <c r="AN238" s="34"/>
      <c r="AO238" s="34" t="s">
        <v>70</v>
      </c>
      <c r="AP238" s="34" t="s">
        <v>70</v>
      </c>
      <c r="AQ238" s="34" t="s">
        <v>70</v>
      </c>
      <c r="AR238" s="34" t="s">
        <v>70</v>
      </c>
      <c r="AS238" s="34" t="s">
        <v>70</v>
      </c>
      <c r="AT238" s="34"/>
      <c r="AU238" s="34"/>
      <c r="AV238" s="34" t="s">
        <v>70</v>
      </c>
      <c r="AW238" s="34" t="s">
        <v>70</v>
      </c>
      <c r="AX238" s="34" t="s">
        <v>133</v>
      </c>
      <c r="AY238" s="34" t="s">
        <v>4290</v>
      </c>
      <c r="AZ238" s="34" t="s">
        <v>64</v>
      </c>
      <c r="BA238" s="34" t="s">
        <v>65</v>
      </c>
      <c r="BB238" s="35">
        <v>2033</v>
      </c>
      <c r="BC238" s="34" t="s">
        <v>66</v>
      </c>
    </row>
    <row r="239" spans="1:55" x14ac:dyDescent="0.25">
      <c r="A239" s="34" t="s">
        <v>645</v>
      </c>
      <c r="B239" s="35">
        <v>78886</v>
      </c>
      <c r="C239" s="34">
        <v>100</v>
      </c>
      <c r="D239" s="34" t="s">
        <v>723</v>
      </c>
      <c r="E239" s="34" t="s">
        <v>724</v>
      </c>
      <c r="F239" s="34" t="s">
        <v>721</v>
      </c>
      <c r="G239" s="34" t="s">
        <v>303</v>
      </c>
      <c r="H239" s="34" t="s">
        <v>208</v>
      </c>
      <c r="I239" s="34" t="s">
        <v>1626</v>
      </c>
      <c r="J239" s="36">
        <v>43958</v>
      </c>
      <c r="K239" s="36"/>
      <c r="L239" s="34" t="s">
        <v>61</v>
      </c>
      <c r="M239" s="36"/>
      <c r="N239" s="34" t="b">
        <v>0</v>
      </c>
      <c r="O239" s="36"/>
      <c r="P239" s="34" t="b">
        <v>1</v>
      </c>
      <c r="Q239" s="36"/>
      <c r="R239" s="34" t="b">
        <v>0</v>
      </c>
      <c r="S239" s="34" t="b">
        <v>0</v>
      </c>
      <c r="T239" s="34" t="s">
        <v>70</v>
      </c>
      <c r="U239" s="34"/>
      <c r="V239" s="34" t="b">
        <v>0</v>
      </c>
      <c r="W239" s="36"/>
      <c r="X239" s="34" t="s">
        <v>70</v>
      </c>
      <c r="Y239" s="34"/>
      <c r="Z239" s="34"/>
      <c r="AA239" s="34" t="b">
        <v>0</v>
      </c>
      <c r="AB239" s="34"/>
      <c r="AC239" s="34" t="b">
        <v>0</v>
      </c>
      <c r="AD239" s="36"/>
      <c r="AE239" s="34" t="b">
        <v>1</v>
      </c>
      <c r="AF239" s="34" t="b">
        <v>1</v>
      </c>
      <c r="AG239" s="34" t="s">
        <v>70</v>
      </c>
      <c r="AH239" s="34"/>
      <c r="AI239" s="34" t="b">
        <v>0</v>
      </c>
      <c r="AJ239" s="36"/>
      <c r="AK239" s="34" t="s">
        <v>70</v>
      </c>
      <c r="AL239" s="36"/>
      <c r="AM239" s="34" t="b">
        <v>0</v>
      </c>
      <c r="AN239" s="34"/>
      <c r="AO239" s="34" t="s">
        <v>70</v>
      </c>
      <c r="AP239" s="34" t="s">
        <v>70</v>
      </c>
      <c r="AQ239" s="34" t="s">
        <v>70</v>
      </c>
      <c r="AR239" s="34" t="s">
        <v>70</v>
      </c>
      <c r="AS239" s="34" t="s">
        <v>70</v>
      </c>
      <c r="AT239" s="34"/>
      <c r="AU239" s="34"/>
      <c r="AV239" s="34" t="s">
        <v>70</v>
      </c>
      <c r="AW239" s="34" t="s">
        <v>70</v>
      </c>
      <c r="AX239" s="34" t="s">
        <v>133</v>
      </c>
      <c r="AY239" s="34" t="s">
        <v>4290</v>
      </c>
      <c r="AZ239" s="34" t="s">
        <v>64</v>
      </c>
      <c r="BA239" s="34" t="s">
        <v>65</v>
      </c>
      <c r="BB239" s="35">
        <v>2037</v>
      </c>
      <c r="BC239" s="34" t="s">
        <v>66</v>
      </c>
    </row>
    <row r="240" spans="1:55" x14ac:dyDescent="0.25">
      <c r="A240" s="34" t="s">
        <v>645</v>
      </c>
      <c r="B240" s="35">
        <v>78734</v>
      </c>
      <c r="C240" s="34">
        <v>100</v>
      </c>
      <c r="D240" s="34" t="s">
        <v>719</v>
      </c>
      <c r="E240" s="34" t="s">
        <v>720</v>
      </c>
      <c r="F240" s="34" t="s">
        <v>721</v>
      </c>
      <c r="G240" s="34" t="s">
        <v>303</v>
      </c>
      <c r="H240" s="34" t="s">
        <v>208</v>
      </c>
      <c r="I240" s="34" t="s">
        <v>1626</v>
      </c>
      <c r="J240" s="36">
        <v>43958</v>
      </c>
      <c r="K240" s="36"/>
      <c r="L240" s="34" t="s">
        <v>61</v>
      </c>
      <c r="M240" s="36"/>
      <c r="N240" s="34" t="b">
        <v>0</v>
      </c>
      <c r="O240" s="36"/>
      <c r="P240" s="34" t="b">
        <v>1</v>
      </c>
      <c r="Q240" s="36"/>
      <c r="R240" s="34" t="b">
        <v>0</v>
      </c>
      <c r="S240" s="34" t="b">
        <v>0</v>
      </c>
      <c r="T240" s="34" t="s">
        <v>70</v>
      </c>
      <c r="U240" s="34"/>
      <c r="V240" s="34" t="b">
        <v>0</v>
      </c>
      <c r="W240" s="36"/>
      <c r="X240" s="34" t="s">
        <v>70</v>
      </c>
      <c r="Y240" s="34"/>
      <c r="Z240" s="34"/>
      <c r="AA240" s="34" t="b">
        <v>0</v>
      </c>
      <c r="AB240" s="34"/>
      <c r="AC240" s="34" t="b">
        <v>0</v>
      </c>
      <c r="AD240" s="36"/>
      <c r="AE240" s="34" t="b">
        <v>1</v>
      </c>
      <c r="AF240" s="34" t="b">
        <v>1</v>
      </c>
      <c r="AG240" s="34" t="s">
        <v>70</v>
      </c>
      <c r="AH240" s="34"/>
      <c r="AI240" s="34" t="b">
        <v>0</v>
      </c>
      <c r="AJ240" s="36"/>
      <c r="AK240" s="34" t="s">
        <v>70</v>
      </c>
      <c r="AL240" s="36"/>
      <c r="AM240" s="34" t="b">
        <v>0</v>
      </c>
      <c r="AN240" s="34"/>
      <c r="AO240" s="34" t="s">
        <v>70</v>
      </c>
      <c r="AP240" s="34" t="s">
        <v>70</v>
      </c>
      <c r="AQ240" s="34" t="s">
        <v>70</v>
      </c>
      <c r="AR240" s="34" t="s">
        <v>70</v>
      </c>
      <c r="AS240" s="34" t="s">
        <v>70</v>
      </c>
      <c r="AT240" s="34"/>
      <c r="AU240" s="34"/>
      <c r="AV240" s="34" t="s">
        <v>70</v>
      </c>
      <c r="AW240" s="34" t="s">
        <v>70</v>
      </c>
      <c r="AX240" s="34" t="s">
        <v>133</v>
      </c>
      <c r="AY240" s="34" t="s">
        <v>4290</v>
      </c>
      <c r="AZ240" s="34" t="s">
        <v>64</v>
      </c>
      <c r="BA240" s="34" t="s">
        <v>65</v>
      </c>
      <c r="BB240" s="35">
        <v>2036</v>
      </c>
      <c r="BC240" s="34" t="s">
        <v>66</v>
      </c>
    </row>
    <row r="241" spans="1:55" x14ac:dyDescent="0.25">
      <c r="A241" s="34" t="s">
        <v>645</v>
      </c>
      <c r="B241" s="35">
        <v>78535</v>
      </c>
      <c r="C241" s="34">
        <v>100</v>
      </c>
      <c r="D241" s="34" t="s">
        <v>714</v>
      </c>
      <c r="E241" s="34" t="s">
        <v>715</v>
      </c>
      <c r="F241" s="34" t="s">
        <v>94</v>
      </c>
      <c r="G241" s="34" t="s">
        <v>3974</v>
      </c>
      <c r="H241" s="34" t="s">
        <v>59</v>
      </c>
      <c r="I241" s="34" t="s">
        <v>60</v>
      </c>
      <c r="J241" s="36">
        <v>43396</v>
      </c>
      <c r="K241" s="36"/>
      <c r="L241" s="34" t="s">
        <v>61</v>
      </c>
      <c r="M241" s="36"/>
      <c r="N241" s="34" t="b">
        <v>0</v>
      </c>
      <c r="O241" s="36"/>
      <c r="P241" s="34" t="b">
        <v>1</v>
      </c>
      <c r="Q241" s="36"/>
      <c r="R241" s="34" t="b">
        <v>0</v>
      </c>
      <c r="S241" s="34" t="b">
        <v>0</v>
      </c>
      <c r="T241" s="34" t="s">
        <v>70</v>
      </c>
      <c r="U241" s="34"/>
      <c r="V241" s="34" t="b">
        <v>0</v>
      </c>
      <c r="W241" s="36"/>
      <c r="X241" s="34" t="s">
        <v>70</v>
      </c>
      <c r="Y241" s="34"/>
      <c r="Z241" s="34"/>
      <c r="AA241" s="34" t="b">
        <v>0</v>
      </c>
      <c r="AB241" s="34"/>
      <c r="AC241" s="34" t="b">
        <v>0</v>
      </c>
      <c r="AD241" s="36"/>
      <c r="AE241" s="34" t="b">
        <v>0</v>
      </c>
      <c r="AF241" s="34" t="b">
        <v>0</v>
      </c>
      <c r="AG241" s="34" t="s">
        <v>70</v>
      </c>
      <c r="AH241" s="34"/>
      <c r="AI241" s="34" t="b">
        <v>0</v>
      </c>
      <c r="AJ241" s="36"/>
      <c r="AK241" s="34" t="s">
        <v>70</v>
      </c>
      <c r="AL241" s="36"/>
      <c r="AM241" s="34" t="b">
        <v>0</v>
      </c>
      <c r="AN241" s="34"/>
      <c r="AO241" s="34" t="s">
        <v>70</v>
      </c>
      <c r="AP241" s="34" t="s">
        <v>70</v>
      </c>
      <c r="AQ241" s="34" t="s">
        <v>70</v>
      </c>
      <c r="AR241" s="34" t="s">
        <v>70</v>
      </c>
      <c r="AS241" s="34" t="s">
        <v>70</v>
      </c>
      <c r="AT241" s="34"/>
      <c r="AU241" s="34"/>
      <c r="AV241" s="34" t="s">
        <v>70</v>
      </c>
      <c r="AW241" s="34" t="s">
        <v>70</v>
      </c>
      <c r="AX241" s="34" t="s">
        <v>133</v>
      </c>
      <c r="AY241" s="34" t="s">
        <v>4290</v>
      </c>
      <c r="AZ241" s="34" t="s">
        <v>64</v>
      </c>
      <c r="BA241" s="34" t="s">
        <v>65</v>
      </c>
      <c r="BB241" s="35">
        <v>2034</v>
      </c>
      <c r="BC241" s="34" t="s">
        <v>66</v>
      </c>
    </row>
    <row r="242" spans="1:55" x14ac:dyDescent="0.25">
      <c r="A242" s="34" t="s">
        <v>645</v>
      </c>
      <c r="B242" s="35">
        <v>68009</v>
      </c>
      <c r="C242" s="34">
        <v>100</v>
      </c>
      <c r="D242" s="34" t="s">
        <v>704</v>
      </c>
      <c r="E242" s="34" t="s">
        <v>705</v>
      </c>
      <c r="F242" s="34" t="s">
        <v>4247</v>
      </c>
      <c r="G242" s="34" t="s">
        <v>467</v>
      </c>
      <c r="H242" s="34" t="s">
        <v>59</v>
      </c>
      <c r="I242" s="34" t="s">
        <v>478</v>
      </c>
      <c r="J242" s="36">
        <v>42978</v>
      </c>
      <c r="K242" s="36"/>
      <c r="L242" s="34" t="s">
        <v>61</v>
      </c>
      <c r="M242" s="36"/>
      <c r="N242" s="34" t="b">
        <v>0</v>
      </c>
      <c r="O242" s="36"/>
      <c r="P242" s="34" t="b">
        <v>1</v>
      </c>
      <c r="Q242" s="36"/>
      <c r="R242" s="34" t="b">
        <v>0</v>
      </c>
      <c r="S242" s="34" t="b">
        <v>0</v>
      </c>
      <c r="T242" s="34" t="s">
        <v>70</v>
      </c>
      <c r="U242" s="34"/>
      <c r="V242" s="34" t="b">
        <v>0</v>
      </c>
      <c r="W242" s="36"/>
      <c r="X242" s="34" t="s">
        <v>70</v>
      </c>
      <c r="Y242" s="34"/>
      <c r="Z242" s="34"/>
      <c r="AA242" s="34" t="b">
        <v>0</v>
      </c>
      <c r="AB242" s="34"/>
      <c r="AC242" s="34" t="b">
        <v>0</v>
      </c>
      <c r="AD242" s="36"/>
      <c r="AE242" s="34" t="b">
        <v>0</v>
      </c>
      <c r="AF242" s="34" t="b">
        <v>0</v>
      </c>
      <c r="AG242" s="34" t="s">
        <v>70</v>
      </c>
      <c r="AH242" s="34"/>
      <c r="AI242" s="34" t="b">
        <v>0</v>
      </c>
      <c r="AJ242" s="36"/>
      <c r="AK242" s="34" t="s">
        <v>70</v>
      </c>
      <c r="AL242" s="36"/>
      <c r="AM242" s="34" t="b">
        <v>0</v>
      </c>
      <c r="AN242" s="34"/>
      <c r="AO242" s="34" t="s">
        <v>70</v>
      </c>
      <c r="AP242" s="34" t="s">
        <v>70</v>
      </c>
      <c r="AQ242" s="34" t="s">
        <v>70</v>
      </c>
      <c r="AR242" s="34" t="s">
        <v>70</v>
      </c>
      <c r="AS242" s="34" t="s">
        <v>70</v>
      </c>
      <c r="AT242" s="34"/>
      <c r="AU242" s="34"/>
      <c r="AV242" s="34" t="s">
        <v>70</v>
      </c>
      <c r="AW242" s="34" t="s">
        <v>70</v>
      </c>
      <c r="AX242" s="34" t="s">
        <v>133</v>
      </c>
      <c r="AY242" s="34" t="s">
        <v>4290</v>
      </c>
      <c r="AZ242" s="34" t="s">
        <v>64</v>
      </c>
      <c r="BA242" s="34" t="s">
        <v>65</v>
      </c>
      <c r="BB242" s="35">
        <v>2032</v>
      </c>
      <c r="BC242" s="34" t="s">
        <v>103</v>
      </c>
    </row>
    <row r="243" spans="1:55" x14ac:dyDescent="0.25">
      <c r="A243" s="34" t="s">
        <v>645</v>
      </c>
      <c r="B243" s="35">
        <v>67249</v>
      </c>
      <c r="C243" s="34">
        <v>100</v>
      </c>
      <c r="D243" s="34" t="s">
        <v>679</v>
      </c>
      <c r="E243" s="34" t="s">
        <v>680</v>
      </c>
      <c r="F243" s="34" t="s">
        <v>681</v>
      </c>
      <c r="G243" s="34" t="s">
        <v>303</v>
      </c>
      <c r="H243" s="34" t="s">
        <v>208</v>
      </c>
      <c r="I243" s="34" t="s">
        <v>682</v>
      </c>
      <c r="J243" s="36">
        <v>42900</v>
      </c>
      <c r="K243" s="36"/>
      <c r="L243" s="34" t="s">
        <v>61</v>
      </c>
      <c r="M243" s="36"/>
      <c r="N243" s="34" t="b">
        <v>0</v>
      </c>
      <c r="O243" s="36"/>
      <c r="P243" s="34" t="b">
        <v>1</v>
      </c>
      <c r="Q243" s="36"/>
      <c r="R243" s="34" t="b">
        <v>0</v>
      </c>
      <c r="S243" s="34" t="b">
        <v>0</v>
      </c>
      <c r="T243" s="34" t="s">
        <v>70</v>
      </c>
      <c r="U243" s="34"/>
      <c r="V243" s="34" t="b">
        <v>0</v>
      </c>
      <c r="W243" s="36"/>
      <c r="X243" s="34" t="s">
        <v>70</v>
      </c>
      <c r="Y243" s="34"/>
      <c r="Z243" s="34"/>
      <c r="AA243" s="34" t="b">
        <v>0</v>
      </c>
      <c r="AB243" s="34"/>
      <c r="AC243" s="34" t="b">
        <v>0</v>
      </c>
      <c r="AD243" s="36"/>
      <c r="AE243" s="34" t="b">
        <v>0</v>
      </c>
      <c r="AF243" s="34" t="b">
        <v>0</v>
      </c>
      <c r="AG243" s="34" t="s">
        <v>70</v>
      </c>
      <c r="AH243" s="34"/>
      <c r="AI243" s="34" t="b">
        <v>0</v>
      </c>
      <c r="AJ243" s="36"/>
      <c r="AK243" s="34" t="s">
        <v>70</v>
      </c>
      <c r="AL243" s="36"/>
      <c r="AM243" s="34" t="b">
        <v>0</v>
      </c>
      <c r="AN243" s="34"/>
      <c r="AO243" s="34" t="s">
        <v>70</v>
      </c>
      <c r="AP243" s="34" t="s">
        <v>70</v>
      </c>
      <c r="AQ243" s="34" t="s">
        <v>70</v>
      </c>
      <c r="AR243" s="34" t="s">
        <v>70</v>
      </c>
      <c r="AS243" s="34" t="s">
        <v>70</v>
      </c>
      <c r="AT243" s="34"/>
      <c r="AU243" s="34"/>
      <c r="AV243" s="34" t="s">
        <v>70</v>
      </c>
      <c r="AW243" s="34" t="s">
        <v>70</v>
      </c>
      <c r="AX243" s="34" t="s">
        <v>133</v>
      </c>
      <c r="AY243" s="34" t="s">
        <v>4290</v>
      </c>
      <c r="AZ243" s="34" t="s">
        <v>64</v>
      </c>
      <c r="BA243" s="34" t="s">
        <v>65</v>
      </c>
      <c r="BB243" s="35">
        <v>2033</v>
      </c>
      <c r="BC243" s="34" t="s">
        <v>66</v>
      </c>
    </row>
    <row r="244" spans="1:55" x14ac:dyDescent="0.25">
      <c r="A244" s="34" t="s">
        <v>645</v>
      </c>
      <c r="B244" s="35">
        <v>78096</v>
      </c>
      <c r="C244" s="34">
        <v>100</v>
      </c>
      <c r="D244" s="34" t="s">
        <v>3654</v>
      </c>
      <c r="E244" s="34" t="s">
        <v>709</v>
      </c>
      <c r="F244" s="34" t="s">
        <v>710</v>
      </c>
      <c r="G244" s="34" t="s">
        <v>3548</v>
      </c>
      <c r="H244" s="34" t="s">
        <v>59</v>
      </c>
      <c r="I244" s="34" t="s">
        <v>60</v>
      </c>
      <c r="J244" s="36">
        <v>43194</v>
      </c>
      <c r="K244" s="36"/>
      <c r="L244" s="34" t="s">
        <v>61</v>
      </c>
      <c r="M244" s="36"/>
      <c r="N244" s="34" t="b">
        <v>0</v>
      </c>
      <c r="O244" s="36"/>
      <c r="P244" s="34" t="b">
        <v>1</v>
      </c>
      <c r="Q244" s="36"/>
      <c r="R244" s="34" t="b">
        <v>0</v>
      </c>
      <c r="S244" s="34" t="b">
        <v>0</v>
      </c>
      <c r="T244" s="34" t="s">
        <v>70</v>
      </c>
      <c r="U244" s="34"/>
      <c r="V244" s="34" t="b">
        <v>0</v>
      </c>
      <c r="W244" s="36"/>
      <c r="X244" s="34" t="s">
        <v>70</v>
      </c>
      <c r="Y244" s="34"/>
      <c r="Z244" s="34"/>
      <c r="AA244" s="34" t="b">
        <v>0</v>
      </c>
      <c r="AB244" s="34"/>
      <c r="AC244" s="34" t="b">
        <v>0</v>
      </c>
      <c r="AD244" s="36"/>
      <c r="AE244" s="34" t="b">
        <v>0</v>
      </c>
      <c r="AF244" s="34" t="b">
        <v>0</v>
      </c>
      <c r="AG244" s="34" t="s">
        <v>70</v>
      </c>
      <c r="AH244" s="34"/>
      <c r="AI244" s="34" t="b">
        <v>0</v>
      </c>
      <c r="AJ244" s="36"/>
      <c r="AK244" s="34" t="s">
        <v>70</v>
      </c>
      <c r="AL244" s="36"/>
      <c r="AM244" s="34" t="b">
        <v>0</v>
      </c>
      <c r="AN244" s="34"/>
      <c r="AO244" s="34" t="s">
        <v>70</v>
      </c>
      <c r="AP244" s="34" t="s">
        <v>70</v>
      </c>
      <c r="AQ244" s="34" t="s">
        <v>70</v>
      </c>
      <c r="AR244" s="34" t="s">
        <v>70</v>
      </c>
      <c r="AS244" s="34" t="s">
        <v>70</v>
      </c>
      <c r="AT244" s="34"/>
      <c r="AU244" s="34"/>
      <c r="AV244" s="34" t="s">
        <v>70</v>
      </c>
      <c r="AW244" s="34" t="s">
        <v>70</v>
      </c>
      <c r="AX244" s="34" t="s">
        <v>133</v>
      </c>
      <c r="AY244" s="34" t="s">
        <v>4290</v>
      </c>
      <c r="AZ244" s="34" t="s">
        <v>64</v>
      </c>
      <c r="BA244" s="34" t="s">
        <v>65</v>
      </c>
      <c r="BB244" s="35">
        <v>2034</v>
      </c>
      <c r="BC244" s="34" t="s">
        <v>66</v>
      </c>
    </row>
    <row r="245" spans="1:55" x14ac:dyDescent="0.25">
      <c r="A245" s="34" t="s">
        <v>645</v>
      </c>
      <c r="B245" s="35">
        <v>67495</v>
      </c>
      <c r="C245" s="34">
        <v>100</v>
      </c>
      <c r="D245" s="34" t="s">
        <v>686</v>
      </c>
      <c r="E245" s="34" t="s">
        <v>687</v>
      </c>
      <c r="F245" s="34" t="s">
        <v>664</v>
      </c>
      <c r="G245" s="34" t="s">
        <v>173</v>
      </c>
      <c r="H245" s="34" t="s">
        <v>144</v>
      </c>
      <c r="I245" s="34" t="s">
        <v>665</v>
      </c>
      <c r="J245" s="36">
        <v>43511</v>
      </c>
      <c r="K245" s="36"/>
      <c r="L245" s="34" t="s">
        <v>61</v>
      </c>
      <c r="M245" s="36">
        <v>45271</v>
      </c>
      <c r="N245" s="34" t="b">
        <v>0</v>
      </c>
      <c r="O245" s="36"/>
      <c r="P245" s="34" t="b">
        <v>1</v>
      </c>
      <c r="Q245" s="36"/>
      <c r="R245" s="34" t="b">
        <v>0</v>
      </c>
      <c r="S245" s="34" t="b">
        <v>0</v>
      </c>
      <c r="T245" s="34" t="s">
        <v>70</v>
      </c>
      <c r="U245" s="34"/>
      <c r="V245" s="34" t="b">
        <v>0</v>
      </c>
      <c r="W245" s="36"/>
      <c r="X245" s="34" t="s">
        <v>70</v>
      </c>
      <c r="Y245" s="34"/>
      <c r="Z245" s="34"/>
      <c r="AA245" s="34" t="b">
        <v>0</v>
      </c>
      <c r="AB245" s="34"/>
      <c r="AC245" s="34" t="b">
        <v>0</v>
      </c>
      <c r="AD245" s="36"/>
      <c r="AE245" s="34" t="b">
        <v>0</v>
      </c>
      <c r="AF245" s="34" t="b">
        <v>0</v>
      </c>
      <c r="AG245" s="34" t="s">
        <v>70</v>
      </c>
      <c r="AH245" s="34"/>
      <c r="AI245" s="34" t="b">
        <v>0</v>
      </c>
      <c r="AJ245" s="36"/>
      <c r="AK245" s="34" t="s">
        <v>70</v>
      </c>
      <c r="AL245" s="36"/>
      <c r="AM245" s="34" t="b">
        <v>0</v>
      </c>
      <c r="AN245" s="34"/>
      <c r="AO245" s="34" t="s">
        <v>70</v>
      </c>
      <c r="AP245" s="34" t="s">
        <v>70</v>
      </c>
      <c r="AQ245" s="34" t="s">
        <v>70</v>
      </c>
      <c r="AR245" s="34" t="s">
        <v>70</v>
      </c>
      <c r="AS245" s="34" t="s">
        <v>70</v>
      </c>
      <c r="AT245" s="34"/>
      <c r="AU245" s="34"/>
      <c r="AV245" s="34" t="s">
        <v>70</v>
      </c>
      <c r="AW245" s="34" t="s">
        <v>70</v>
      </c>
      <c r="AX245" s="34" t="s">
        <v>133</v>
      </c>
      <c r="AY245" s="34" t="s">
        <v>4290</v>
      </c>
      <c r="AZ245" s="34" t="s">
        <v>64</v>
      </c>
      <c r="BA245" s="34" t="s">
        <v>65</v>
      </c>
      <c r="BB245" s="35">
        <v>2034</v>
      </c>
      <c r="BC245" s="34" t="s">
        <v>185</v>
      </c>
    </row>
    <row r="246" spans="1:55" x14ac:dyDescent="0.25">
      <c r="A246" s="34" t="s">
        <v>645</v>
      </c>
      <c r="B246" s="35">
        <v>78050</v>
      </c>
      <c r="C246" s="34">
        <v>100</v>
      </c>
      <c r="D246" s="34" t="s">
        <v>706</v>
      </c>
      <c r="E246" s="34" t="s">
        <v>707</v>
      </c>
      <c r="F246" s="34" t="s">
        <v>708</v>
      </c>
      <c r="G246" s="34" t="s">
        <v>173</v>
      </c>
      <c r="H246" s="34" t="s">
        <v>144</v>
      </c>
      <c r="I246" s="34" t="s">
        <v>238</v>
      </c>
      <c r="J246" s="36">
        <v>43811</v>
      </c>
      <c r="K246" s="36"/>
      <c r="L246" s="34" t="s">
        <v>61</v>
      </c>
      <c r="M246" s="36"/>
      <c r="N246" s="34" t="b">
        <v>0</v>
      </c>
      <c r="O246" s="36"/>
      <c r="P246" s="34" t="b">
        <v>1</v>
      </c>
      <c r="Q246" s="36"/>
      <c r="R246" s="34" t="b">
        <v>1</v>
      </c>
      <c r="S246" s="34" t="b">
        <v>0</v>
      </c>
      <c r="T246" s="34" t="s">
        <v>70</v>
      </c>
      <c r="U246" s="34"/>
      <c r="V246" s="34" t="b">
        <v>0</v>
      </c>
      <c r="W246" s="36"/>
      <c r="X246" s="34" t="s">
        <v>70</v>
      </c>
      <c r="Y246" s="34"/>
      <c r="Z246" s="34"/>
      <c r="AA246" s="34" t="b">
        <v>0</v>
      </c>
      <c r="AB246" s="34"/>
      <c r="AC246" s="34" t="b">
        <v>0</v>
      </c>
      <c r="AD246" s="36"/>
      <c r="AE246" s="34" t="b">
        <v>0</v>
      </c>
      <c r="AF246" s="34" t="b">
        <v>0</v>
      </c>
      <c r="AG246" s="34" t="s">
        <v>70</v>
      </c>
      <c r="AH246" s="34"/>
      <c r="AI246" s="34" t="b">
        <v>0</v>
      </c>
      <c r="AJ246" s="36"/>
      <c r="AK246" s="34" t="s">
        <v>70</v>
      </c>
      <c r="AL246" s="36"/>
      <c r="AM246" s="34" t="b">
        <v>0</v>
      </c>
      <c r="AN246" s="34"/>
      <c r="AO246" s="34" t="s">
        <v>70</v>
      </c>
      <c r="AP246" s="34" t="s">
        <v>70</v>
      </c>
      <c r="AQ246" s="34" t="s">
        <v>70</v>
      </c>
      <c r="AR246" s="34" t="s">
        <v>70</v>
      </c>
      <c r="AS246" s="34" t="s">
        <v>70</v>
      </c>
      <c r="AT246" s="34"/>
      <c r="AU246" s="34"/>
      <c r="AV246" s="34" t="s">
        <v>70</v>
      </c>
      <c r="AW246" s="34" t="s">
        <v>70</v>
      </c>
      <c r="AX246" s="34" t="s">
        <v>133</v>
      </c>
      <c r="AY246" s="34" t="s">
        <v>4290</v>
      </c>
      <c r="AZ246" s="34" t="s">
        <v>64</v>
      </c>
      <c r="BA246" s="34" t="s">
        <v>65</v>
      </c>
      <c r="BB246" s="35">
        <v>2036</v>
      </c>
      <c r="BC246" s="34" t="s">
        <v>66</v>
      </c>
    </row>
    <row r="247" spans="1:55" x14ac:dyDescent="0.25">
      <c r="A247" s="34" t="s">
        <v>645</v>
      </c>
      <c r="B247" s="35">
        <v>68001</v>
      </c>
      <c r="C247" s="34">
        <v>100</v>
      </c>
      <c r="D247" s="34" t="s">
        <v>701</v>
      </c>
      <c r="E247" s="34" t="s">
        <v>702</v>
      </c>
      <c r="F247" s="34" t="s">
        <v>703</v>
      </c>
      <c r="G247" s="34" t="s">
        <v>421</v>
      </c>
      <c r="H247" s="34" t="s">
        <v>59</v>
      </c>
      <c r="I247" s="34" t="s">
        <v>570</v>
      </c>
      <c r="J247" s="36">
        <v>43081</v>
      </c>
      <c r="K247" s="36"/>
      <c r="L247" s="34" t="s">
        <v>61</v>
      </c>
      <c r="M247" s="36"/>
      <c r="N247" s="34" t="b">
        <v>0</v>
      </c>
      <c r="O247" s="36"/>
      <c r="P247" s="34" t="b">
        <v>1</v>
      </c>
      <c r="Q247" s="36"/>
      <c r="R247" s="34" t="b">
        <v>0</v>
      </c>
      <c r="S247" s="34" t="b">
        <v>0</v>
      </c>
      <c r="T247" s="34" t="s">
        <v>70</v>
      </c>
      <c r="U247" s="34"/>
      <c r="V247" s="34" t="b">
        <v>0</v>
      </c>
      <c r="W247" s="36"/>
      <c r="X247" s="34" t="s">
        <v>70</v>
      </c>
      <c r="Y247" s="34"/>
      <c r="Z247" s="34"/>
      <c r="AA247" s="34" t="b">
        <v>0</v>
      </c>
      <c r="AB247" s="34"/>
      <c r="AC247" s="34" t="b">
        <v>0</v>
      </c>
      <c r="AD247" s="36"/>
      <c r="AE247" s="34" t="b">
        <v>0</v>
      </c>
      <c r="AF247" s="34" t="b">
        <v>0</v>
      </c>
      <c r="AG247" s="34" t="s">
        <v>70</v>
      </c>
      <c r="AH247" s="34"/>
      <c r="AI247" s="34" t="b">
        <v>0</v>
      </c>
      <c r="AJ247" s="36"/>
      <c r="AK247" s="34" t="s">
        <v>70</v>
      </c>
      <c r="AL247" s="36"/>
      <c r="AM247" s="34" t="b">
        <v>0</v>
      </c>
      <c r="AN247" s="34"/>
      <c r="AO247" s="34" t="s">
        <v>70</v>
      </c>
      <c r="AP247" s="34" t="s">
        <v>70</v>
      </c>
      <c r="AQ247" s="34" t="s">
        <v>70</v>
      </c>
      <c r="AR247" s="34" t="s">
        <v>70</v>
      </c>
      <c r="AS247" s="34" t="s">
        <v>70</v>
      </c>
      <c r="AT247" s="34"/>
      <c r="AU247" s="34"/>
      <c r="AV247" s="34" t="s">
        <v>70</v>
      </c>
      <c r="AW247" s="34" t="s">
        <v>70</v>
      </c>
      <c r="AX247" s="34" t="s">
        <v>133</v>
      </c>
      <c r="AY247" s="34" t="s">
        <v>4290</v>
      </c>
      <c r="AZ247" s="34" t="s">
        <v>64</v>
      </c>
      <c r="BA247" s="34" t="s">
        <v>65</v>
      </c>
      <c r="BB247" s="35">
        <v>2034</v>
      </c>
      <c r="BC247" s="34" t="s">
        <v>66</v>
      </c>
    </row>
    <row r="248" spans="1:55" x14ac:dyDescent="0.25">
      <c r="A248" s="34" t="s">
        <v>730</v>
      </c>
      <c r="B248" s="35">
        <v>80135</v>
      </c>
      <c r="C248" s="34">
        <v>100</v>
      </c>
      <c r="D248" s="34" t="s">
        <v>4245</v>
      </c>
      <c r="E248" s="34" t="s">
        <v>4244</v>
      </c>
      <c r="F248" s="34" t="s">
        <v>563</v>
      </c>
      <c r="G248" s="34" t="s">
        <v>215</v>
      </c>
      <c r="H248" s="34" t="s">
        <v>4287</v>
      </c>
      <c r="I248" s="34" t="s">
        <v>114</v>
      </c>
      <c r="J248" s="36">
        <v>44923</v>
      </c>
      <c r="K248" s="36"/>
      <c r="L248" s="34" t="s">
        <v>71</v>
      </c>
      <c r="M248" s="36"/>
      <c r="N248" s="34" t="b">
        <v>1</v>
      </c>
      <c r="O248" s="36">
        <v>32363</v>
      </c>
      <c r="P248" s="34" t="b">
        <v>0</v>
      </c>
      <c r="Q248" s="36">
        <v>32363</v>
      </c>
      <c r="R248" s="34" t="b">
        <v>0</v>
      </c>
      <c r="S248" s="34" t="b">
        <v>0</v>
      </c>
      <c r="T248" s="34" t="s">
        <v>70</v>
      </c>
      <c r="U248" s="34"/>
      <c r="V248" s="34" t="b">
        <v>0</v>
      </c>
      <c r="W248" s="36">
        <v>32363</v>
      </c>
      <c r="X248" s="34" t="s">
        <v>70</v>
      </c>
      <c r="Y248" s="34"/>
      <c r="Z248" s="34"/>
      <c r="AA248" s="34" t="b">
        <v>1</v>
      </c>
      <c r="AB248" s="34"/>
      <c r="AC248" s="34" t="b">
        <v>0</v>
      </c>
      <c r="AD248" s="36"/>
      <c r="AE248" s="34" t="b">
        <v>1</v>
      </c>
      <c r="AF248" s="34" t="b">
        <v>1</v>
      </c>
      <c r="AG248" s="34" t="s">
        <v>70</v>
      </c>
      <c r="AH248" s="34"/>
      <c r="AI248" s="34" t="b">
        <v>0</v>
      </c>
      <c r="AJ248" s="36"/>
      <c r="AK248" s="34" t="s">
        <v>70</v>
      </c>
      <c r="AL248" s="36"/>
      <c r="AM248" s="34" t="b">
        <v>0</v>
      </c>
      <c r="AN248" s="34"/>
      <c r="AO248" s="34" t="s">
        <v>70</v>
      </c>
      <c r="AP248" s="34" t="s">
        <v>70</v>
      </c>
      <c r="AQ248" s="34" t="s">
        <v>70</v>
      </c>
      <c r="AR248" s="34" t="s">
        <v>70</v>
      </c>
      <c r="AS248" s="34" t="s">
        <v>70</v>
      </c>
      <c r="AT248" s="34"/>
      <c r="AU248" s="34"/>
      <c r="AV248" s="34" t="s">
        <v>70</v>
      </c>
      <c r="AW248" s="34" t="s">
        <v>70</v>
      </c>
      <c r="AX248" s="34" t="s">
        <v>63</v>
      </c>
      <c r="AY248" s="34" t="s">
        <v>4296</v>
      </c>
      <c r="AZ248" s="34" t="s">
        <v>64</v>
      </c>
      <c r="BA248" s="34" t="s">
        <v>65</v>
      </c>
      <c r="BB248" s="35">
        <v>2038</v>
      </c>
      <c r="BC248" s="34" t="s">
        <v>66</v>
      </c>
    </row>
    <row r="249" spans="1:55" x14ac:dyDescent="0.25">
      <c r="A249" s="34" t="s">
        <v>730</v>
      </c>
      <c r="B249" s="35">
        <v>81487</v>
      </c>
      <c r="C249" s="34">
        <v>100</v>
      </c>
      <c r="D249" s="34" t="s">
        <v>4317</v>
      </c>
      <c r="E249" s="34" t="s">
        <v>4318</v>
      </c>
      <c r="F249" s="34" t="s">
        <v>703</v>
      </c>
      <c r="G249" s="34" t="s">
        <v>421</v>
      </c>
      <c r="H249" s="34" t="s">
        <v>59</v>
      </c>
      <c r="I249" s="34" t="s">
        <v>570</v>
      </c>
      <c r="J249" s="36">
        <v>45014</v>
      </c>
      <c r="K249" s="36"/>
      <c r="L249" s="34" t="s">
        <v>61</v>
      </c>
      <c r="M249" s="36"/>
      <c r="N249" s="34" t="b">
        <v>1</v>
      </c>
      <c r="O249" s="36"/>
      <c r="P249" s="34" t="b">
        <v>1</v>
      </c>
      <c r="Q249" s="36"/>
      <c r="R249" s="34" t="b">
        <v>1</v>
      </c>
      <c r="S249" s="34" t="b">
        <v>1</v>
      </c>
      <c r="T249" s="34" t="s">
        <v>70</v>
      </c>
      <c r="U249" s="34"/>
      <c r="V249" s="34" t="b">
        <v>0</v>
      </c>
      <c r="W249" s="36"/>
      <c r="X249" s="34" t="s">
        <v>70</v>
      </c>
      <c r="Y249" s="34"/>
      <c r="Z249" s="34"/>
      <c r="AA249" s="34" t="b">
        <v>0</v>
      </c>
      <c r="AB249" s="34"/>
      <c r="AC249" s="34" t="b">
        <v>0</v>
      </c>
      <c r="AD249" s="36"/>
      <c r="AE249" s="34" t="b">
        <v>1</v>
      </c>
      <c r="AF249" s="34" t="b">
        <v>1</v>
      </c>
      <c r="AG249" s="34" t="s">
        <v>70</v>
      </c>
      <c r="AH249" s="34"/>
      <c r="AI249" s="34" t="b">
        <v>0</v>
      </c>
      <c r="AJ249" s="36"/>
      <c r="AK249" s="34" t="s">
        <v>70</v>
      </c>
      <c r="AL249" s="36"/>
      <c r="AM249" s="34" t="b">
        <v>0</v>
      </c>
      <c r="AN249" s="34"/>
      <c r="AO249" s="34" t="s">
        <v>70</v>
      </c>
      <c r="AP249" s="34" t="s">
        <v>70</v>
      </c>
      <c r="AQ249" s="34" t="s">
        <v>70</v>
      </c>
      <c r="AR249" s="34" t="s">
        <v>70</v>
      </c>
      <c r="AS249" s="34" t="s">
        <v>70</v>
      </c>
      <c r="AT249" s="34"/>
      <c r="AU249" s="34"/>
      <c r="AV249" s="34" t="s">
        <v>70</v>
      </c>
      <c r="AW249" s="34" t="s">
        <v>70</v>
      </c>
      <c r="AX249" s="34" t="s">
        <v>63</v>
      </c>
      <c r="AY249" s="34" t="s">
        <v>4296</v>
      </c>
      <c r="AZ249" s="34" t="s">
        <v>64</v>
      </c>
      <c r="BA249" s="34" t="s">
        <v>65</v>
      </c>
      <c r="BB249" s="35">
        <v>2038</v>
      </c>
      <c r="BC249" s="34" t="s">
        <v>119</v>
      </c>
    </row>
    <row r="250" spans="1:55" x14ac:dyDescent="0.25">
      <c r="A250" s="34" t="s">
        <v>730</v>
      </c>
      <c r="B250" s="35">
        <v>79427</v>
      </c>
      <c r="C250" s="34">
        <v>100</v>
      </c>
      <c r="D250" s="34" t="s">
        <v>4319</v>
      </c>
      <c r="E250" s="34" t="s">
        <v>4320</v>
      </c>
      <c r="F250" s="34" t="s">
        <v>685</v>
      </c>
      <c r="G250" s="34" t="s">
        <v>3986</v>
      </c>
      <c r="H250" s="34" t="s">
        <v>144</v>
      </c>
      <c r="I250" s="34" t="s">
        <v>273</v>
      </c>
      <c r="J250" s="36">
        <v>45105</v>
      </c>
      <c r="K250" s="36"/>
      <c r="L250" s="34" t="s">
        <v>71</v>
      </c>
      <c r="M250" s="36"/>
      <c r="N250" s="34" t="b">
        <v>1</v>
      </c>
      <c r="O250" s="36">
        <v>32363</v>
      </c>
      <c r="P250" s="34" t="b">
        <v>0</v>
      </c>
      <c r="Q250" s="36">
        <v>32363</v>
      </c>
      <c r="R250" s="34" t="b">
        <v>0</v>
      </c>
      <c r="S250" s="34" t="b">
        <v>0</v>
      </c>
      <c r="T250" s="34" t="s">
        <v>70</v>
      </c>
      <c r="U250" s="34"/>
      <c r="V250" s="34" t="b">
        <v>0</v>
      </c>
      <c r="W250" s="36">
        <v>32363</v>
      </c>
      <c r="X250" s="34" t="s">
        <v>70</v>
      </c>
      <c r="Y250" s="34"/>
      <c r="Z250" s="34"/>
      <c r="AA250" s="34" t="b">
        <v>1</v>
      </c>
      <c r="AB250" s="34"/>
      <c r="AC250" s="34" t="b">
        <v>0</v>
      </c>
      <c r="AD250" s="36"/>
      <c r="AE250" s="34" t="b">
        <v>1</v>
      </c>
      <c r="AF250" s="34" t="b">
        <v>1</v>
      </c>
      <c r="AG250" s="34" t="s">
        <v>70</v>
      </c>
      <c r="AH250" s="34"/>
      <c r="AI250" s="34" t="b">
        <v>0</v>
      </c>
      <c r="AJ250" s="36"/>
      <c r="AK250" s="34" t="s">
        <v>70</v>
      </c>
      <c r="AL250" s="36"/>
      <c r="AM250" s="34" t="b">
        <v>0</v>
      </c>
      <c r="AN250" s="34"/>
      <c r="AO250" s="34" t="s">
        <v>70</v>
      </c>
      <c r="AP250" s="34" t="s">
        <v>70</v>
      </c>
      <c r="AQ250" s="34" t="s">
        <v>70</v>
      </c>
      <c r="AR250" s="34" t="s">
        <v>70</v>
      </c>
      <c r="AS250" s="34" t="s">
        <v>70</v>
      </c>
      <c r="AT250" s="34"/>
      <c r="AU250" s="34"/>
      <c r="AV250" s="34" t="s">
        <v>70</v>
      </c>
      <c r="AW250" s="34" t="s">
        <v>70</v>
      </c>
      <c r="AX250" s="34" t="s">
        <v>63</v>
      </c>
      <c r="AY250" s="34" t="s">
        <v>4296</v>
      </c>
      <c r="AZ250" s="34" t="s">
        <v>64</v>
      </c>
      <c r="BA250" s="34" t="s">
        <v>65</v>
      </c>
      <c r="BB250" s="35">
        <v>2041</v>
      </c>
      <c r="BC250" s="34" t="s">
        <v>66</v>
      </c>
    </row>
    <row r="251" spans="1:55" x14ac:dyDescent="0.25">
      <c r="A251" s="34" t="s">
        <v>730</v>
      </c>
      <c r="B251" s="35">
        <v>79416</v>
      </c>
      <c r="C251" s="34">
        <v>100</v>
      </c>
      <c r="D251" s="34" t="s">
        <v>4321</v>
      </c>
      <c r="E251" s="34" t="s">
        <v>4322</v>
      </c>
      <c r="F251" s="34" t="s">
        <v>4323</v>
      </c>
      <c r="G251" s="34" t="s">
        <v>155</v>
      </c>
      <c r="H251" s="34" t="s">
        <v>208</v>
      </c>
      <c r="I251" s="34" t="s">
        <v>1626</v>
      </c>
      <c r="J251" s="36">
        <v>44469</v>
      </c>
      <c r="K251" s="36"/>
      <c r="L251" s="34" t="s">
        <v>61</v>
      </c>
      <c r="M251" s="36"/>
      <c r="N251" s="34" t="b">
        <v>1</v>
      </c>
      <c r="O251" s="36"/>
      <c r="P251" s="34" t="b">
        <v>1</v>
      </c>
      <c r="Q251" s="36"/>
      <c r="R251" s="34" t="b">
        <v>1</v>
      </c>
      <c r="S251" s="34" t="b">
        <v>1</v>
      </c>
      <c r="T251" s="34" t="s">
        <v>70</v>
      </c>
      <c r="U251" s="34"/>
      <c r="V251" s="34" t="b">
        <v>0</v>
      </c>
      <c r="W251" s="36"/>
      <c r="X251" s="34" t="s">
        <v>70</v>
      </c>
      <c r="Y251" s="34"/>
      <c r="Z251" s="34"/>
      <c r="AA251" s="34" t="b">
        <v>0</v>
      </c>
      <c r="AB251" s="34"/>
      <c r="AC251" s="34" t="b">
        <v>0</v>
      </c>
      <c r="AD251" s="36"/>
      <c r="AE251" s="34" t="b">
        <v>1</v>
      </c>
      <c r="AF251" s="34" t="b">
        <v>1</v>
      </c>
      <c r="AG251" s="34" t="s">
        <v>70</v>
      </c>
      <c r="AH251" s="34"/>
      <c r="AI251" s="34" t="b">
        <v>0</v>
      </c>
      <c r="AJ251" s="36"/>
      <c r="AK251" s="34" t="s">
        <v>70</v>
      </c>
      <c r="AL251" s="36"/>
      <c r="AM251" s="34" t="b">
        <v>0</v>
      </c>
      <c r="AN251" s="34"/>
      <c r="AO251" s="34" t="s">
        <v>70</v>
      </c>
      <c r="AP251" s="34" t="s">
        <v>70</v>
      </c>
      <c r="AQ251" s="34" t="s">
        <v>70</v>
      </c>
      <c r="AR251" s="34" t="s">
        <v>70</v>
      </c>
      <c r="AS251" s="34" t="s">
        <v>70</v>
      </c>
      <c r="AT251" s="34"/>
      <c r="AU251" s="34"/>
      <c r="AV251" s="34" t="s">
        <v>70</v>
      </c>
      <c r="AW251" s="34" t="s">
        <v>70</v>
      </c>
      <c r="AX251" s="34" t="s">
        <v>63</v>
      </c>
      <c r="AY251" s="34" t="s">
        <v>4296</v>
      </c>
      <c r="AZ251" s="34" t="s">
        <v>64</v>
      </c>
      <c r="BA251" s="34" t="s">
        <v>65</v>
      </c>
      <c r="BB251" s="35">
        <v>2037</v>
      </c>
      <c r="BC251" s="34" t="s">
        <v>66</v>
      </c>
    </row>
    <row r="252" spans="1:55" x14ac:dyDescent="0.25">
      <c r="A252" s="34" t="s">
        <v>730</v>
      </c>
      <c r="B252" s="35">
        <v>79515</v>
      </c>
      <c r="C252" s="34">
        <v>100</v>
      </c>
      <c r="D252" s="34" t="s">
        <v>4324</v>
      </c>
      <c r="E252" s="34" t="s">
        <v>731</v>
      </c>
      <c r="F252" s="34" t="s">
        <v>732</v>
      </c>
      <c r="G252" s="34" t="s">
        <v>558</v>
      </c>
      <c r="H252" s="34" t="s">
        <v>59</v>
      </c>
      <c r="I252" s="34" t="s">
        <v>114</v>
      </c>
      <c r="J252" s="36">
        <v>44152</v>
      </c>
      <c r="K252" s="36"/>
      <c r="L252" s="34" t="s">
        <v>61</v>
      </c>
      <c r="M252" s="36"/>
      <c r="N252" s="34" t="b">
        <v>0</v>
      </c>
      <c r="O252" s="36"/>
      <c r="P252" s="34" t="b">
        <v>1</v>
      </c>
      <c r="Q252" s="36"/>
      <c r="R252" s="34" t="b">
        <v>0</v>
      </c>
      <c r="S252" s="34" t="b">
        <v>0</v>
      </c>
      <c r="T252" s="34" t="s">
        <v>70</v>
      </c>
      <c r="U252" s="34"/>
      <c r="V252" s="34" t="b">
        <v>0</v>
      </c>
      <c r="W252" s="36"/>
      <c r="X252" s="34" t="s">
        <v>70</v>
      </c>
      <c r="Y252" s="34"/>
      <c r="Z252" s="34"/>
      <c r="AA252" s="34" t="b">
        <v>0</v>
      </c>
      <c r="AB252" s="34"/>
      <c r="AC252" s="34" t="b">
        <v>0</v>
      </c>
      <c r="AD252" s="36"/>
      <c r="AE252" s="34" t="b">
        <v>1</v>
      </c>
      <c r="AF252" s="34" t="b">
        <v>1</v>
      </c>
      <c r="AG252" s="34" t="s">
        <v>70</v>
      </c>
      <c r="AH252" s="34"/>
      <c r="AI252" s="34" t="b">
        <v>0</v>
      </c>
      <c r="AJ252" s="36"/>
      <c r="AK252" s="34" t="s">
        <v>70</v>
      </c>
      <c r="AL252" s="36"/>
      <c r="AM252" s="34" t="b">
        <v>0</v>
      </c>
      <c r="AN252" s="34"/>
      <c r="AO252" s="34" t="s">
        <v>70</v>
      </c>
      <c r="AP252" s="34" t="s">
        <v>70</v>
      </c>
      <c r="AQ252" s="34" t="s">
        <v>70</v>
      </c>
      <c r="AR252" s="34" t="s">
        <v>70</v>
      </c>
      <c r="AS252" s="34" t="s">
        <v>70</v>
      </c>
      <c r="AT252" s="34"/>
      <c r="AU252" s="34"/>
      <c r="AV252" s="34" t="s">
        <v>70</v>
      </c>
      <c r="AW252" s="34" t="s">
        <v>70</v>
      </c>
      <c r="AX252" s="34" t="s">
        <v>63</v>
      </c>
      <c r="AY252" s="34" t="s">
        <v>4296</v>
      </c>
      <c r="AZ252" s="34" t="s">
        <v>64</v>
      </c>
      <c r="BA252" s="34" t="s">
        <v>65</v>
      </c>
      <c r="BB252" s="35">
        <v>2036</v>
      </c>
      <c r="BC252" s="34" t="s">
        <v>66</v>
      </c>
    </row>
    <row r="253" spans="1:55" x14ac:dyDescent="0.25">
      <c r="A253" s="34" t="s">
        <v>733</v>
      </c>
      <c r="B253" s="35">
        <v>66081</v>
      </c>
      <c r="C253" s="34">
        <v>4.74</v>
      </c>
      <c r="D253" s="34" t="s">
        <v>739</v>
      </c>
      <c r="E253" s="34" t="s">
        <v>740</v>
      </c>
      <c r="F253" s="34" t="s">
        <v>741</v>
      </c>
      <c r="G253" s="34" t="s">
        <v>223</v>
      </c>
      <c r="H253" s="34" t="s">
        <v>59</v>
      </c>
      <c r="I253" s="34" t="s">
        <v>114</v>
      </c>
      <c r="J253" s="36">
        <v>41627</v>
      </c>
      <c r="K253" s="36"/>
      <c r="L253" s="34" t="s">
        <v>61</v>
      </c>
      <c r="M253" s="36"/>
      <c r="N253" s="34" t="b">
        <v>0</v>
      </c>
      <c r="O253" s="36"/>
      <c r="P253" s="34" t="b">
        <v>1</v>
      </c>
      <c r="Q253" s="36"/>
      <c r="R253" s="34" t="b">
        <v>1</v>
      </c>
      <c r="S253" s="34" t="b">
        <v>0</v>
      </c>
      <c r="T253" s="34" t="s">
        <v>70</v>
      </c>
      <c r="U253" s="34"/>
      <c r="V253" s="34" t="b">
        <v>0</v>
      </c>
      <c r="W253" s="36"/>
      <c r="X253" s="34" t="s">
        <v>70</v>
      </c>
      <c r="Y253" s="34"/>
      <c r="Z253" s="34"/>
      <c r="AA253" s="34" t="b">
        <v>0</v>
      </c>
      <c r="AB253" s="34"/>
      <c r="AC253" s="34" t="b">
        <v>0</v>
      </c>
      <c r="AD253" s="36"/>
      <c r="AE253" s="34" t="b">
        <v>1</v>
      </c>
      <c r="AF253" s="34" t="b">
        <v>0</v>
      </c>
      <c r="AG253" s="34" t="s">
        <v>70</v>
      </c>
      <c r="AH253" s="34"/>
      <c r="AI253" s="34" t="b">
        <v>0</v>
      </c>
      <c r="AJ253" s="36"/>
      <c r="AK253" s="34" t="s">
        <v>70</v>
      </c>
      <c r="AL253" s="36"/>
      <c r="AM253" s="34" t="b">
        <v>0</v>
      </c>
      <c r="AN253" s="34"/>
      <c r="AO253" s="34" t="s">
        <v>70</v>
      </c>
      <c r="AP253" s="34" t="s">
        <v>70</v>
      </c>
      <c r="AQ253" s="34" t="s">
        <v>70</v>
      </c>
      <c r="AR253" s="34" t="s">
        <v>70</v>
      </c>
      <c r="AS253" s="34" t="s">
        <v>70</v>
      </c>
      <c r="AT253" s="34"/>
      <c r="AU253" s="34"/>
      <c r="AV253" s="34" t="s">
        <v>70</v>
      </c>
      <c r="AW253" s="34" t="s">
        <v>70</v>
      </c>
      <c r="AX253" s="34" t="s">
        <v>63</v>
      </c>
      <c r="AY253" s="34" t="s">
        <v>4296</v>
      </c>
      <c r="AZ253" s="34" t="s">
        <v>64</v>
      </c>
      <c r="BA253" s="34" t="s">
        <v>65</v>
      </c>
      <c r="BB253" s="35">
        <v>2029</v>
      </c>
      <c r="BC253" s="34" t="s">
        <v>66</v>
      </c>
    </row>
    <row r="254" spans="1:55" x14ac:dyDescent="0.25">
      <c r="A254" s="34" t="s">
        <v>733</v>
      </c>
      <c r="B254" s="35">
        <v>78616</v>
      </c>
      <c r="C254" s="34">
        <v>5.55</v>
      </c>
      <c r="D254" s="34" t="s">
        <v>74</v>
      </c>
      <c r="E254" s="34" t="s">
        <v>75</v>
      </c>
      <c r="F254" s="34" t="s">
        <v>76</v>
      </c>
      <c r="G254" s="34" t="s">
        <v>58</v>
      </c>
      <c r="H254" s="34" t="s">
        <v>59</v>
      </c>
      <c r="I254" s="34" t="s">
        <v>77</v>
      </c>
      <c r="J254" s="36">
        <v>43636</v>
      </c>
      <c r="K254" s="36"/>
      <c r="L254" s="34" t="s">
        <v>61</v>
      </c>
      <c r="M254" s="36"/>
      <c r="N254" s="34" t="b">
        <v>0</v>
      </c>
      <c r="O254" s="36"/>
      <c r="P254" s="34" t="b">
        <v>1</v>
      </c>
      <c r="Q254" s="36"/>
      <c r="R254" s="34" t="b">
        <v>1</v>
      </c>
      <c r="S254" s="34" t="b">
        <v>0</v>
      </c>
      <c r="T254" s="34" t="s">
        <v>70</v>
      </c>
      <c r="U254" s="34"/>
      <c r="V254" s="34" t="b">
        <v>0</v>
      </c>
      <c r="W254" s="36"/>
      <c r="X254" s="34" t="s">
        <v>70</v>
      </c>
      <c r="Y254" s="34"/>
      <c r="Z254" s="34"/>
      <c r="AA254" s="34" t="b">
        <v>0</v>
      </c>
      <c r="AB254" s="34"/>
      <c r="AC254" s="34" t="b">
        <v>0</v>
      </c>
      <c r="AD254" s="36"/>
      <c r="AE254" s="34" t="b">
        <v>1</v>
      </c>
      <c r="AF254" s="34" t="b">
        <v>1</v>
      </c>
      <c r="AG254" s="34" t="s">
        <v>70</v>
      </c>
      <c r="AH254" s="34"/>
      <c r="AI254" s="34" t="b">
        <v>0</v>
      </c>
      <c r="AJ254" s="36"/>
      <c r="AK254" s="34" t="s">
        <v>70</v>
      </c>
      <c r="AL254" s="36"/>
      <c r="AM254" s="34" t="b">
        <v>0</v>
      </c>
      <c r="AN254" s="34"/>
      <c r="AO254" s="34" t="s">
        <v>70</v>
      </c>
      <c r="AP254" s="34" t="s">
        <v>70</v>
      </c>
      <c r="AQ254" s="34" t="s">
        <v>70</v>
      </c>
      <c r="AR254" s="34" t="s">
        <v>70</v>
      </c>
      <c r="AS254" s="34" t="s">
        <v>70</v>
      </c>
      <c r="AT254" s="34"/>
      <c r="AU254" s="34"/>
      <c r="AV254" s="34" t="s">
        <v>70</v>
      </c>
      <c r="AW254" s="34" t="s">
        <v>70</v>
      </c>
      <c r="AX254" s="34" t="s">
        <v>63</v>
      </c>
      <c r="AY254" s="34" t="s">
        <v>4296</v>
      </c>
      <c r="AZ254" s="34" t="s">
        <v>64</v>
      </c>
      <c r="BA254" s="34" t="s">
        <v>65</v>
      </c>
      <c r="BB254" s="35">
        <v>2035</v>
      </c>
      <c r="BC254" s="34" t="s">
        <v>66</v>
      </c>
    </row>
    <row r="255" spans="1:55" x14ac:dyDescent="0.25">
      <c r="A255" s="34" t="s">
        <v>733</v>
      </c>
      <c r="B255" s="35">
        <v>66676</v>
      </c>
      <c r="C255" s="34">
        <v>7.7</v>
      </c>
      <c r="D255" s="34" t="s">
        <v>760</v>
      </c>
      <c r="E255" s="34" t="s">
        <v>761</v>
      </c>
      <c r="F255" s="34" t="s">
        <v>762</v>
      </c>
      <c r="G255" s="34" t="s">
        <v>421</v>
      </c>
      <c r="H255" s="34" t="s">
        <v>59</v>
      </c>
      <c r="I255" s="34" t="s">
        <v>132</v>
      </c>
      <c r="J255" s="36">
        <v>42102</v>
      </c>
      <c r="K255" s="36"/>
      <c r="L255" s="34" t="s">
        <v>61</v>
      </c>
      <c r="M255" s="36"/>
      <c r="N255" s="34" t="b">
        <v>0</v>
      </c>
      <c r="O255" s="36"/>
      <c r="P255" s="34" t="b">
        <v>1</v>
      </c>
      <c r="Q255" s="36"/>
      <c r="R255" s="34" t="b">
        <v>1</v>
      </c>
      <c r="S255" s="34" t="b">
        <v>0</v>
      </c>
      <c r="T255" s="34" t="s">
        <v>70</v>
      </c>
      <c r="U255" s="34"/>
      <c r="V255" s="34" t="b">
        <v>0</v>
      </c>
      <c r="W255" s="36"/>
      <c r="X255" s="34" t="s">
        <v>70</v>
      </c>
      <c r="Y255" s="34"/>
      <c r="Z255" s="34"/>
      <c r="AA255" s="34" t="b">
        <v>0</v>
      </c>
      <c r="AB255" s="34"/>
      <c r="AC255" s="34" t="b">
        <v>0</v>
      </c>
      <c r="AD255" s="36"/>
      <c r="AE255" s="34" t="b">
        <v>0</v>
      </c>
      <c r="AF255" s="34" t="b">
        <v>0</v>
      </c>
      <c r="AG255" s="34" t="s">
        <v>70</v>
      </c>
      <c r="AH255" s="34"/>
      <c r="AI255" s="34" t="b">
        <v>0</v>
      </c>
      <c r="AJ255" s="36"/>
      <c r="AK255" s="34" t="s">
        <v>70</v>
      </c>
      <c r="AL255" s="36"/>
      <c r="AM255" s="34" t="b">
        <v>0</v>
      </c>
      <c r="AN255" s="34"/>
      <c r="AO255" s="34" t="s">
        <v>70</v>
      </c>
      <c r="AP255" s="34" t="s">
        <v>70</v>
      </c>
      <c r="AQ255" s="34" t="s">
        <v>70</v>
      </c>
      <c r="AR255" s="34" t="s">
        <v>70</v>
      </c>
      <c r="AS255" s="34" t="s">
        <v>70</v>
      </c>
      <c r="AT255" s="34"/>
      <c r="AU255" s="34"/>
      <c r="AV255" s="34" t="s">
        <v>70</v>
      </c>
      <c r="AW255" s="34" t="s">
        <v>70</v>
      </c>
      <c r="AX255" s="34" t="s">
        <v>63</v>
      </c>
      <c r="AY255" s="34" t="s">
        <v>4296</v>
      </c>
      <c r="AZ255" s="34" t="s">
        <v>64</v>
      </c>
      <c r="BA255" s="34" t="s">
        <v>65</v>
      </c>
      <c r="BB255" s="35">
        <v>2030</v>
      </c>
      <c r="BC255" s="34" t="s">
        <v>119</v>
      </c>
    </row>
    <row r="256" spans="1:55" x14ac:dyDescent="0.25">
      <c r="A256" s="34" t="s">
        <v>733</v>
      </c>
      <c r="B256" s="35">
        <v>66561</v>
      </c>
      <c r="C256" s="34">
        <v>7.95</v>
      </c>
      <c r="D256" s="34" t="s">
        <v>754</v>
      </c>
      <c r="E256" s="34" t="s">
        <v>755</v>
      </c>
      <c r="F256" s="34" t="s">
        <v>756</v>
      </c>
      <c r="G256" s="34" t="s">
        <v>3520</v>
      </c>
      <c r="H256" s="34" t="s">
        <v>4287</v>
      </c>
      <c r="I256" s="34" t="s">
        <v>757</v>
      </c>
      <c r="J256" s="36">
        <v>42569</v>
      </c>
      <c r="K256" s="36"/>
      <c r="L256" s="34" t="s">
        <v>61</v>
      </c>
      <c r="M256" s="36"/>
      <c r="N256" s="34" t="b">
        <v>0</v>
      </c>
      <c r="O256" s="36"/>
      <c r="P256" s="34" t="b">
        <v>1</v>
      </c>
      <c r="Q256" s="36"/>
      <c r="R256" s="34" t="b">
        <v>0</v>
      </c>
      <c r="S256" s="34" t="b">
        <v>0</v>
      </c>
      <c r="T256" s="34" t="s">
        <v>70</v>
      </c>
      <c r="U256" s="34"/>
      <c r="V256" s="34" t="b">
        <v>0</v>
      </c>
      <c r="W256" s="36"/>
      <c r="X256" s="34" t="s">
        <v>70</v>
      </c>
      <c r="Y256" s="34"/>
      <c r="Z256" s="34"/>
      <c r="AA256" s="34" t="b">
        <v>0</v>
      </c>
      <c r="AB256" s="34"/>
      <c r="AC256" s="34" t="b">
        <v>0</v>
      </c>
      <c r="AD256" s="36"/>
      <c r="AE256" s="34" t="b">
        <v>1</v>
      </c>
      <c r="AF256" s="34" t="b">
        <v>1</v>
      </c>
      <c r="AG256" s="34" t="s">
        <v>70</v>
      </c>
      <c r="AH256" s="34"/>
      <c r="AI256" s="34" t="b">
        <v>0</v>
      </c>
      <c r="AJ256" s="36"/>
      <c r="AK256" s="34" t="s">
        <v>70</v>
      </c>
      <c r="AL256" s="36"/>
      <c r="AM256" s="34" t="b">
        <v>0</v>
      </c>
      <c r="AN256" s="34"/>
      <c r="AO256" s="34" t="s">
        <v>70</v>
      </c>
      <c r="AP256" s="34" t="s">
        <v>70</v>
      </c>
      <c r="AQ256" s="34" t="s">
        <v>70</v>
      </c>
      <c r="AR256" s="34" t="s">
        <v>70</v>
      </c>
      <c r="AS256" s="34" t="s">
        <v>70</v>
      </c>
      <c r="AT256" s="34"/>
      <c r="AU256" s="34"/>
      <c r="AV256" s="34" t="s">
        <v>70</v>
      </c>
      <c r="AW256" s="34" t="s">
        <v>70</v>
      </c>
      <c r="AX256" s="34" t="s">
        <v>63</v>
      </c>
      <c r="AY256" s="34" t="s">
        <v>4296</v>
      </c>
      <c r="AZ256" s="34" t="s">
        <v>64</v>
      </c>
      <c r="BA256" s="34" t="s">
        <v>65</v>
      </c>
      <c r="BB256" s="35">
        <v>2033</v>
      </c>
      <c r="BC256" s="34" t="s">
        <v>66</v>
      </c>
    </row>
    <row r="257" spans="1:55" x14ac:dyDescent="0.25">
      <c r="A257" s="34" t="s">
        <v>733</v>
      </c>
      <c r="B257" s="35">
        <v>64812</v>
      </c>
      <c r="C257" s="34">
        <v>8.5</v>
      </c>
      <c r="D257" s="34" t="s">
        <v>734</v>
      </c>
      <c r="E257" s="34" t="s">
        <v>735</v>
      </c>
      <c r="F257" s="34" t="s">
        <v>482</v>
      </c>
      <c r="G257" s="34" t="s">
        <v>3974</v>
      </c>
      <c r="H257" s="34" t="s">
        <v>59</v>
      </c>
      <c r="I257" s="34" t="s">
        <v>380</v>
      </c>
      <c r="J257" s="36">
        <v>41719</v>
      </c>
      <c r="K257" s="36"/>
      <c r="L257" s="34" t="s">
        <v>61</v>
      </c>
      <c r="M257" s="36"/>
      <c r="N257" s="34" t="b">
        <v>0</v>
      </c>
      <c r="O257" s="36"/>
      <c r="P257" s="34" t="b">
        <v>1</v>
      </c>
      <c r="Q257" s="36"/>
      <c r="R257" s="34" t="b">
        <v>1</v>
      </c>
      <c r="S257" s="34" t="b">
        <v>0</v>
      </c>
      <c r="T257" s="34" t="s">
        <v>70</v>
      </c>
      <c r="U257" s="34"/>
      <c r="V257" s="34" t="b">
        <v>0</v>
      </c>
      <c r="W257" s="36"/>
      <c r="X257" s="34" t="s">
        <v>70</v>
      </c>
      <c r="Y257" s="34"/>
      <c r="Z257" s="34"/>
      <c r="AA257" s="34" t="b">
        <v>0</v>
      </c>
      <c r="AB257" s="34"/>
      <c r="AC257" s="34" t="b">
        <v>0</v>
      </c>
      <c r="AD257" s="36"/>
      <c r="AE257" s="34" t="b">
        <v>0</v>
      </c>
      <c r="AF257" s="34" t="b">
        <v>0</v>
      </c>
      <c r="AG257" s="34" t="s">
        <v>70</v>
      </c>
      <c r="AH257" s="34"/>
      <c r="AI257" s="34" t="b">
        <v>0</v>
      </c>
      <c r="AJ257" s="36"/>
      <c r="AK257" s="34" t="s">
        <v>70</v>
      </c>
      <c r="AL257" s="36"/>
      <c r="AM257" s="34" t="b">
        <v>0</v>
      </c>
      <c r="AN257" s="34"/>
      <c r="AO257" s="34" t="s">
        <v>70</v>
      </c>
      <c r="AP257" s="34" t="s">
        <v>70</v>
      </c>
      <c r="AQ257" s="34" t="s">
        <v>70</v>
      </c>
      <c r="AR257" s="34" t="s">
        <v>70</v>
      </c>
      <c r="AS257" s="34" t="s">
        <v>70</v>
      </c>
      <c r="AT257" s="34"/>
      <c r="AU257" s="34"/>
      <c r="AV257" s="34" t="s">
        <v>70</v>
      </c>
      <c r="AW257" s="34" t="s">
        <v>70</v>
      </c>
      <c r="AX257" s="34" t="s">
        <v>63</v>
      </c>
      <c r="AY257" s="34" t="s">
        <v>4296</v>
      </c>
      <c r="AZ257" s="34" t="s">
        <v>64</v>
      </c>
      <c r="BA257" s="34" t="s">
        <v>65</v>
      </c>
      <c r="BB257" s="35">
        <v>2029</v>
      </c>
      <c r="BC257" s="34" t="s">
        <v>66</v>
      </c>
    </row>
    <row r="258" spans="1:55" x14ac:dyDescent="0.25">
      <c r="A258" s="34" t="s">
        <v>733</v>
      </c>
      <c r="B258" s="35">
        <v>66343</v>
      </c>
      <c r="C258" s="34">
        <v>9.65</v>
      </c>
      <c r="D258" s="34" t="s">
        <v>752</v>
      </c>
      <c r="E258" s="34" t="s">
        <v>753</v>
      </c>
      <c r="F258" s="34" t="s">
        <v>673</v>
      </c>
      <c r="G258" s="34" t="s">
        <v>58</v>
      </c>
      <c r="H258" s="34" t="s">
        <v>59</v>
      </c>
      <c r="I258" s="34" t="s">
        <v>60</v>
      </c>
      <c r="J258" s="36">
        <v>41995</v>
      </c>
      <c r="K258" s="36"/>
      <c r="L258" s="34" t="s">
        <v>61</v>
      </c>
      <c r="M258" s="36"/>
      <c r="N258" s="34" t="b">
        <v>0</v>
      </c>
      <c r="O258" s="36"/>
      <c r="P258" s="34" t="b">
        <v>1</v>
      </c>
      <c r="Q258" s="36"/>
      <c r="R258" s="34" t="b">
        <v>1</v>
      </c>
      <c r="S258" s="34" t="b">
        <v>0</v>
      </c>
      <c r="T258" s="34" t="s">
        <v>70</v>
      </c>
      <c r="U258" s="34"/>
      <c r="V258" s="34" t="b">
        <v>0</v>
      </c>
      <c r="W258" s="36"/>
      <c r="X258" s="34" t="s">
        <v>70</v>
      </c>
      <c r="Y258" s="34"/>
      <c r="Z258" s="34"/>
      <c r="AA258" s="34" t="b">
        <v>0</v>
      </c>
      <c r="AB258" s="34"/>
      <c r="AC258" s="34" t="b">
        <v>0</v>
      </c>
      <c r="AD258" s="36"/>
      <c r="AE258" s="34" t="b">
        <v>1</v>
      </c>
      <c r="AF258" s="34" t="b">
        <v>0</v>
      </c>
      <c r="AG258" s="34" t="s">
        <v>70</v>
      </c>
      <c r="AH258" s="34"/>
      <c r="AI258" s="34" t="b">
        <v>0</v>
      </c>
      <c r="AJ258" s="36"/>
      <c r="AK258" s="34" t="s">
        <v>70</v>
      </c>
      <c r="AL258" s="36"/>
      <c r="AM258" s="34" t="b">
        <v>0</v>
      </c>
      <c r="AN258" s="34"/>
      <c r="AO258" s="34" t="s">
        <v>70</v>
      </c>
      <c r="AP258" s="34" t="s">
        <v>70</v>
      </c>
      <c r="AQ258" s="34" t="s">
        <v>70</v>
      </c>
      <c r="AR258" s="34" t="s">
        <v>70</v>
      </c>
      <c r="AS258" s="34" t="s">
        <v>70</v>
      </c>
      <c r="AT258" s="34"/>
      <c r="AU258" s="34"/>
      <c r="AV258" s="34" t="s">
        <v>70</v>
      </c>
      <c r="AW258" s="34" t="s">
        <v>70</v>
      </c>
      <c r="AX258" s="34" t="s">
        <v>63</v>
      </c>
      <c r="AY258" s="34" t="s">
        <v>4296</v>
      </c>
      <c r="AZ258" s="34" t="s">
        <v>64</v>
      </c>
      <c r="BA258" s="34" t="s">
        <v>65</v>
      </c>
      <c r="BB258" s="35">
        <v>2031</v>
      </c>
      <c r="BC258" s="34" t="s">
        <v>66</v>
      </c>
    </row>
    <row r="259" spans="1:55" x14ac:dyDescent="0.25">
      <c r="A259" s="34" t="s">
        <v>733</v>
      </c>
      <c r="B259" s="35">
        <v>66276</v>
      </c>
      <c r="C259" s="34">
        <v>9.65</v>
      </c>
      <c r="D259" s="34" t="s">
        <v>747</v>
      </c>
      <c r="E259" s="34" t="s">
        <v>748</v>
      </c>
      <c r="F259" s="34" t="s">
        <v>651</v>
      </c>
      <c r="G259" s="34" t="s">
        <v>58</v>
      </c>
      <c r="H259" s="34" t="s">
        <v>59</v>
      </c>
      <c r="I259" s="34" t="s">
        <v>114</v>
      </c>
      <c r="J259" s="36">
        <v>41731</v>
      </c>
      <c r="K259" s="36"/>
      <c r="L259" s="34" t="s">
        <v>61</v>
      </c>
      <c r="M259" s="36"/>
      <c r="N259" s="34" t="b">
        <v>0</v>
      </c>
      <c r="O259" s="36"/>
      <c r="P259" s="34" t="b">
        <v>1</v>
      </c>
      <c r="Q259" s="36"/>
      <c r="R259" s="34" t="b">
        <v>0</v>
      </c>
      <c r="S259" s="34" t="b">
        <v>0</v>
      </c>
      <c r="T259" s="34" t="s">
        <v>70</v>
      </c>
      <c r="U259" s="34"/>
      <c r="V259" s="34" t="b">
        <v>0</v>
      </c>
      <c r="W259" s="36"/>
      <c r="X259" s="34" t="s">
        <v>70</v>
      </c>
      <c r="Y259" s="34"/>
      <c r="Z259" s="34"/>
      <c r="AA259" s="34" t="b">
        <v>0</v>
      </c>
      <c r="AB259" s="34"/>
      <c r="AC259" s="34" t="b">
        <v>0</v>
      </c>
      <c r="AD259" s="36"/>
      <c r="AE259" s="34" t="b">
        <v>0</v>
      </c>
      <c r="AF259" s="34" t="b">
        <v>0</v>
      </c>
      <c r="AG259" s="34" t="s">
        <v>70</v>
      </c>
      <c r="AH259" s="34"/>
      <c r="AI259" s="34" t="b">
        <v>0</v>
      </c>
      <c r="AJ259" s="36"/>
      <c r="AK259" s="34" t="s">
        <v>70</v>
      </c>
      <c r="AL259" s="36"/>
      <c r="AM259" s="34" t="b">
        <v>0</v>
      </c>
      <c r="AN259" s="34"/>
      <c r="AO259" s="34" t="s">
        <v>70</v>
      </c>
      <c r="AP259" s="34" t="s">
        <v>70</v>
      </c>
      <c r="AQ259" s="34" t="s">
        <v>70</v>
      </c>
      <c r="AR259" s="34" t="s">
        <v>70</v>
      </c>
      <c r="AS259" s="34" t="s">
        <v>70</v>
      </c>
      <c r="AT259" s="34"/>
      <c r="AU259" s="34"/>
      <c r="AV259" s="34" t="s">
        <v>70</v>
      </c>
      <c r="AW259" s="34" t="s">
        <v>70</v>
      </c>
      <c r="AX259" s="34" t="s">
        <v>63</v>
      </c>
      <c r="AY259" s="34" t="s">
        <v>4296</v>
      </c>
      <c r="AZ259" s="34" t="s">
        <v>64</v>
      </c>
      <c r="BA259" s="34" t="s">
        <v>65</v>
      </c>
      <c r="BB259" s="35">
        <v>2030</v>
      </c>
      <c r="BC259" s="34" t="s">
        <v>66</v>
      </c>
    </row>
    <row r="260" spans="1:55" x14ac:dyDescent="0.25">
      <c r="A260" s="34" t="s">
        <v>733</v>
      </c>
      <c r="B260" s="35">
        <v>66293</v>
      </c>
      <c r="C260" s="34">
        <v>9.65</v>
      </c>
      <c r="D260" s="34" t="s">
        <v>749</v>
      </c>
      <c r="E260" s="34" t="s">
        <v>750</v>
      </c>
      <c r="F260" s="34" t="s">
        <v>751</v>
      </c>
      <c r="G260" s="34" t="s">
        <v>3548</v>
      </c>
      <c r="H260" s="34" t="s">
        <v>59</v>
      </c>
      <c r="I260" s="34" t="s">
        <v>151</v>
      </c>
      <c r="J260" s="36">
        <v>42045</v>
      </c>
      <c r="K260" s="36"/>
      <c r="L260" s="34" t="s">
        <v>61</v>
      </c>
      <c r="M260" s="36"/>
      <c r="N260" s="34" t="b">
        <v>0</v>
      </c>
      <c r="O260" s="36"/>
      <c r="P260" s="34" t="b">
        <v>1</v>
      </c>
      <c r="Q260" s="36"/>
      <c r="R260" s="34" t="b">
        <v>1</v>
      </c>
      <c r="S260" s="34" t="b">
        <v>0</v>
      </c>
      <c r="T260" s="34" t="s">
        <v>70</v>
      </c>
      <c r="U260" s="34"/>
      <c r="V260" s="34" t="b">
        <v>0</v>
      </c>
      <c r="W260" s="36"/>
      <c r="X260" s="34" t="s">
        <v>70</v>
      </c>
      <c r="Y260" s="34"/>
      <c r="Z260" s="34"/>
      <c r="AA260" s="34" t="b">
        <v>0</v>
      </c>
      <c r="AB260" s="34"/>
      <c r="AC260" s="34" t="b">
        <v>0</v>
      </c>
      <c r="AD260" s="36"/>
      <c r="AE260" s="34" t="b">
        <v>0</v>
      </c>
      <c r="AF260" s="34" t="b">
        <v>0</v>
      </c>
      <c r="AG260" s="34" t="s">
        <v>70</v>
      </c>
      <c r="AH260" s="34"/>
      <c r="AI260" s="34" t="b">
        <v>0</v>
      </c>
      <c r="AJ260" s="36"/>
      <c r="AK260" s="34" t="s">
        <v>70</v>
      </c>
      <c r="AL260" s="36"/>
      <c r="AM260" s="34" t="b">
        <v>0</v>
      </c>
      <c r="AN260" s="34"/>
      <c r="AO260" s="34" t="s">
        <v>70</v>
      </c>
      <c r="AP260" s="34" t="s">
        <v>70</v>
      </c>
      <c r="AQ260" s="34" t="s">
        <v>70</v>
      </c>
      <c r="AR260" s="34" t="s">
        <v>70</v>
      </c>
      <c r="AS260" s="34" t="s">
        <v>70</v>
      </c>
      <c r="AT260" s="34"/>
      <c r="AU260" s="34"/>
      <c r="AV260" s="34" t="s">
        <v>70</v>
      </c>
      <c r="AW260" s="34" t="s">
        <v>70</v>
      </c>
      <c r="AX260" s="34" t="s">
        <v>63</v>
      </c>
      <c r="AY260" s="34" t="s">
        <v>4296</v>
      </c>
      <c r="AZ260" s="34" t="s">
        <v>64</v>
      </c>
      <c r="BA260" s="34" t="s">
        <v>65</v>
      </c>
      <c r="BB260" s="35">
        <v>2029</v>
      </c>
      <c r="BC260" s="34" t="s">
        <v>119</v>
      </c>
    </row>
    <row r="261" spans="1:55" x14ac:dyDescent="0.25">
      <c r="A261" s="34" t="s">
        <v>733</v>
      </c>
      <c r="B261" s="35">
        <v>66989</v>
      </c>
      <c r="C261" s="34">
        <v>11.54</v>
      </c>
      <c r="D261" s="34" t="s">
        <v>767</v>
      </c>
      <c r="E261" s="34" t="s">
        <v>768</v>
      </c>
      <c r="F261" s="34" t="s">
        <v>769</v>
      </c>
      <c r="G261" s="34" t="s">
        <v>421</v>
      </c>
      <c r="H261" s="34" t="s">
        <v>59</v>
      </c>
      <c r="I261" s="34" t="s">
        <v>422</v>
      </c>
      <c r="J261" s="36">
        <v>42341</v>
      </c>
      <c r="K261" s="36"/>
      <c r="L261" s="34" t="s">
        <v>61</v>
      </c>
      <c r="M261" s="36"/>
      <c r="N261" s="34" t="b">
        <v>0</v>
      </c>
      <c r="O261" s="36"/>
      <c r="P261" s="34" t="b">
        <v>1</v>
      </c>
      <c r="Q261" s="36"/>
      <c r="R261" s="34" t="b">
        <v>0</v>
      </c>
      <c r="S261" s="34" t="b">
        <v>0</v>
      </c>
      <c r="T261" s="34" t="s">
        <v>70</v>
      </c>
      <c r="U261" s="34"/>
      <c r="V261" s="34" t="b">
        <v>0</v>
      </c>
      <c r="W261" s="36"/>
      <c r="X261" s="34" t="s">
        <v>70</v>
      </c>
      <c r="Y261" s="34"/>
      <c r="Z261" s="34"/>
      <c r="AA261" s="34" t="b">
        <v>0</v>
      </c>
      <c r="AB261" s="34"/>
      <c r="AC261" s="34" t="b">
        <v>0</v>
      </c>
      <c r="AD261" s="36"/>
      <c r="AE261" s="34" t="b">
        <v>1</v>
      </c>
      <c r="AF261" s="34" t="b">
        <v>1</v>
      </c>
      <c r="AG261" s="34" t="s">
        <v>70</v>
      </c>
      <c r="AH261" s="34"/>
      <c r="AI261" s="34" t="b">
        <v>0</v>
      </c>
      <c r="AJ261" s="36"/>
      <c r="AK261" s="34" t="s">
        <v>70</v>
      </c>
      <c r="AL261" s="36"/>
      <c r="AM261" s="34" t="b">
        <v>0</v>
      </c>
      <c r="AN261" s="34"/>
      <c r="AO261" s="34" t="s">
        <v>70</v>
      </c>
      <c r="AP261" s="34" t="s">
        <v>70</v>
      </c>
      <c r="AQ261" s="34" t="s">
        <v>70</v>
      </c>
      <c r="AR261" s="34" t="s">
        <v>70</v>
      </c>
      <c r="AS261" s="34" t="s">
        <v>70</v>
      </c>
      <c r="AT261" s="34"/>
      <c r="AU261" s="34"/>
      <c r="AV261" s="34" t="s">
        <v>70</v>
      </c>
      <c r="AW261" s="34" t="s">
        <v>70</v>
      </c>
      <c r="AX261" s="34" t="s">
        <v>63</v>
      </c>
      <c r="AY261" s="34" t="s">
        <v>4296</v>
      </c>
      <c r="AZ261" s="34" t="s">
        <v>64</v>
      </c>
      <c r="BA261" s="34" t="s">
        <v>65</v>
      </c>
      <c r="BB261" s="35">
        <v>2032</v>
      </c>
      <c r="BC261" s="34" t="s">
        <v>66</v>
      </c>
    </row>
    <row r="262" spans="1:55" x14ac:dyDescent="0.25">
      <c r="A262" s="34" t="s">
        <v>733</v>
      </c>
      <c r="B262" s="35">
        <v>66168</v>
      </c>
      <c r="C262" s="34">
        <v>16.3</v>
      </c>
      <c r="D262" s="34" t="s">
        <v>742</v>
      </c>
      <c r="E262" s="34" t="s">
        <v>743</v>
      </c>
      <c r="F262" s="34" t="s">
        <v>622</v>
      </c>
      <c r="G262" s="34" t="s">
        <v>467</v>
      </c>
      <c r="H262" s="34" t="s">
        <v>59</v>
      </c>
      <c r="I262" s="34" t="s">
        <v>70</v>
      </c>
      <c r="J262" s="36">
        <v>41717</v>
      </c>
      <c r="K262" s="36"/>
      <c r="L262" s="34" t="s">
        <v>61</v>
      </c>
      <c r="M262" s="36"/>
      <c r="N262" s="34" t="b">
        <v>0</v>
      </c>
      <c r="O262" s="36"/>
      <c r="P262" s="34" t="b">
        <v>1</v>
      </c>
      <c r="Q262" s="36"/>
      <c r="R262" s="34" t="b">
        <v>1</v>
      </c>
      <c r="S262" s="34" t="b">
        <v>0</v>
      </c>
      <c r="T262" s="34" t="s">
        <v>70</v>
      </c>
      <c r="U262" s="34"/>
      <c r="V262" s="34" t="b">
        <v>0</v>
      </c>
      <c r="W262" s="36"/>
      <c r="X262" s="34" t="s">
        <v>70</v>
      </c>
      <c r="Y262" s="34"/>
      <c r="Z262" s="34"/>
      <c r="AA262" s="34" t="b">
        <v>0</v>
      </c>
      <c r="AB262" s="34"/>
      <c r="AC262" s="34" t="b">
        <v>0</v>
      </c>
      <c r="AD262" s="36"/>
      <c r="AE262" s="34" t="b">
        <v>1</v>
      </c>
      <c r="AF262" s="34" t="b">
        <v>0</v>
      </c>
      <c r="AG262" s="34" t="s">
        <v>70</v>
      </c>
      <c r="AH262" s="34"/>
      <c r="AI262" s="34" t="b">
        <v>0</v>
      </c>
      <c r="AJ262" s="36"/>
      <c r="AK262" s="34" t="s">
        <v>70</v>
      </c>
      <c r="AL262" s="36"/>
      <c r="AM262" s="34" t="b">
        <v>0</v>
      </c>
      <c r="AN262" s="34"/>
      <c r="AO262" s="34" t="s">
        <v>70</v>
      </c>
      <c r="AP262" s="34" t="s">
        <v>70</v>
      </c>
      <c r="AQ262" s="34" t="s">
        <v>70</v>
      </c>
      <c r="AR262" s="34" t="s">
        <v>70</v>
      </c>
      <c r="AS262" s="34" t="s">
        <v>70</v>
      </c>
      <c r="AT262" s="34"/>
      <c r="AU262" s="34"/>
      <c r="AV262" s="34" t="s">
        <v>535</v>
      </c>
      <c r="AW262" s="34" t="s">
        <v>536</v>
      </c>
      <c r="AX262" s="34" t="s">
        <v>63</v>
      </c>
      <c r="AY262" s="34" t="s">
        <v>4296</v>
      </c>
      <c r="AZ262" s="34" t="s">
        <v>64</v>
      </c>
      <c r="BA262" s="34" t="s">
        <v>65</v>
      </c>
      <c r="BB262" s="35">
        <v>2030</v>
      </c>
      <c r="BC262" s="34" t="s">
        <v>66</v>
      </c>
    </row>
    <row r="263" spans="1:55" x14ac:dyDescent="0.25">
      <c r="A263" s="34" t="s">
        <v>733</v>
      </c>
      <c r="B263" s="35">
        <v>65966</v>
      </c>
      <c r="C263" s="34">
        <v>18.3</v>
      </c>
      <c r="D263" s="34" t="s">
        <v>736</v>
      </c>
      <c r="E263" s="34" t="s">
        <v>737</v>
      </c>
      <c r="F263" s="34" t="s">
        <v>738</v>
      </c>
      <c r="G263" s="34" t="s">
        <v>215</v>
      </c>
      <c r="H263" s="34" t="s">
        <v>4287</v>
      </c>
      <c r="I263" s="34" t="s">
        <v>118</v>
      </c>
      <c r="J263" s="36">
        <v>42135</v>
      </c>
      <c r="K263" s="36"/>
      <c r="L263" s="34" t="s">
        <v>61</v>
      </c>
      <c r="M263" s="36">
        <v>45267</v>
      </c>
      <c r="N263" s="34" t="b">
        <v>0</v>
      </c>
      <c r="O263" s="36"/>
      <c r="P263" s="34" t="b">
        <v>1</v>
      </c>
      <c r="Q263" s="36"/>
      <c r="R263" s="34" t="b">
        <v>0</v>
      </c>
      <c r="S263" s="34" t="b">
        <v>0</v>
      </c>
      <c r="T263" s="34" t="s">
        <v>70</v>
      </c>
      <c r="U263" s="34"/>
      <c r="V263" s="34" t="b">
        <v>0</v>
      </c>
      <c r="W263" s="36"/>
      <c r="X263" s="34" t="s">
        <v>70</v>
      </c>
      <c r="Y263" s="34"/>
      <c r="Z263" s="34"/>
      <c r="AA263" s="34" t="b">
        <v>0</v>
      </c>
      <c r="AB263" s="34"/>
      <c r="AC263" s="34" t="b">
        <v>0</v>
      </c>
      <c r="AD263" s="36"/>
      <c r="AE263" s="34" t="b">
        <v>0</v>
      </c>
      <c r="AF263" s="34" t="b">
        <v>0</v>
      </c>
      <c r="AG263" s="34" t="s">
        <v>70</v>
      </c>
      <c r="AH263" s="34"/>
      <c r="AI263" s="34" t="b">
        <v>0</v>
      </c>
      <c r="AJ263" s="36"/>
      <c r="AK263" s="34" t="s">
        <v>70</v>
      </c>
      <c r="AL263" s="36"/>
      <c r="AM263" s="34" t="b">
        <v>0</v>
      </c>
      <c r="AN263" s="34"/>
      <c r="AO263" s="34" t="s">
        <v>70</v>
      </c>
      <c r="AP263" s="34" t="s">
        <v>70</v>
      </c>
      <c r="AQ263" s="34" t="s">
        <v>70</v>
      </c>
      <c r="AR263" s="34" t="s">
        <v>70</v>
      </c>
      <c r="AS263" s="34" t="s">
        <v>70</v>
      </c>
      <c r="AT263" s="34"/>
      <c r="AU263" s="34"/>
      <c r="AV263" s="34" t="s">
        <v>70</v>
      </c>
      <c r="AW263" s="34" t="s">
        <v>70</v>
      </c>
      <c r="AX263" s="34" t="s">
        <v>63</v>
      </c>
      <c r="AY263" s="34" t="s">
        <v>4296</v>
      </c>
      <c r="AZ263" s="34" t="s">
        <v>64</v>
      </c>
      <c r="BA263" s="34" t="s">
        <v>65</v>
      </c>
      <c r="BB263" s="35">
        <v>2030</v>
      </c>
      <c r="BC263" s="34" t="s">
        <v>66</v>
      </c>
    </row>
    <row r="264" spans="1:55" x14ac:dyDescent="0.25">
      <c r="A264" s="34" t="s">
        <v>733</v>
      </c>
      <c r="B264" s="35">
        <v>66253</v>
      </c>
      <c r="C264" s="34">
        <v>21.85</v>
      </c>
      <c r="D264" s="34" t="s">
        <v>744</v>
      </c>
      <c r="E264" s="34" t="s">
        <v>745</v>
      </c>
      <c r="F264" s="34" t="s">
        <v>746</v>
      </c>
      <c r="G264" s="34" t="s">
        <v>215</v>
      </c>
      <c r="H264" s="34" t="s">
        <v>4287</v>
      </c>
      <c r="I264" s="34" t="s">
        <v>118</v>
      </c>
      <c r="J264" s="36">
        <v>41989</v>
      </c>
      <c r="K264" s="36"/>
      <c r="L264" s="34" t="s">
        <v>61</v>
      </c>
      <c r="M264" s="36">
        <v>45267</v>
      </c>
      <c r="N264" s="34" t="b">
        <v>0</v>
      </c>
      <c r="O264" s="36"/>
      <c r="P264" s="34" t="b">
        <v>1</v>
      </c>
      <c r="Q264" s="36"/>
      <c r="R264" s="34" t="b">
        <v>1</v>
      </c>
      <c r="S264" s="34" t="b">
        <v>0</v>
      </c>
      <c r="T264" s="34" t="s">
        <v>70</v>
      </c>
      <c r="U264" s="34"/>
      <c r="V264" s="34" t="b">
        <v>0</v>
      </c>
      <c r="W264" s="36"/>
      <c r="X264" s="34" t="s">
        <v>70</v>
      </c>
      <c r="Y264" s="34"/>
      <c r="Z264" s="34"/>
      <c r="AA264" s="34" t="b">
        <v>0</v>
      </c>
      <c r="AB264" s="34"/>
      <c r="AC264" s="34" t="b">
        <v>0</v>
      </c>
      <c r="AD264" s="36"/>
      <c r="AE264" s="34" t="b">
        <v>0</v>
      </c>
      <c r="AF264" s="34" t="b">
        <v>0</v>
      </c>
      <c r="AG264" s="34" t="s">
        <v>70</v>
      </c>
      <c r="AH264" s="34"/>
      <c r="AI264" s="34" t="b">
        <v>0</v>
      </c>
      <c r="AJ264" s="36"/>
      <c r="AK264" s="34" t="s">
        <v>70</v>
      </c>
      <c r="AL264" s="36"/>
      <c r="AM264" s="34" t="b">
        <v>0</v>
      </c>
      <c r="AN264" s="34"/>
      <c r="AO264" s="34" t="s">
        <v>70</v>
      </c>
      <c r="AP264" s="34" t="s">
        <v>70</v>
      </c>
      <c r="AQ264" s="34" t="s">
        <v>70</v>
      </c>
      <c r="AR264" s="34" t="s">
        <v>70</v>
      </c>
      <c r="AS264" s="34" t="s">
        <v>70</v>
      </c>
      <c r="AT264" s="34"/>
      <c r="AU264" s="34"/>
      <c r="AV264" s="34" t="s">
        <v>70</v>
      </c>
      <c r="AW264" s="34" t="s">
        <v>70</v>
      </c>
      <c r="AX264" s="34" t="s">
        <v>63</v>
      </c>
      <c r="AY264" s="34" t="s">
        <v>4296</v>
      </c>
      <c r="AZ264" s="34" t="s">
        <v>64</v>
      </c>
      <c r="BA264" s="34" t="s">
        <v>65</v>
      </c>
      <c r="BB264" s="35">
        <v>2031</v>
      </c>
      <c r="BC264" s="34" t="s">
        <v>66</v>
      </c>
    </row>
    <row r="265" spans="1:55" x14ac:dyDescent="0.25">
      <c r="A265" s="34" t="s">
        <v>733</v>
      </c>
      <c r="B265" s="35">
        <v>66770</v>
      </c>
      <c r="C265" s="34">
        <v>26.75</v>
      </c>
      <c r="D265" s="34" t="s">
        <v>763</v>
      </c>
      <c r="E265" s="34" t="s">
        <v>764</v>
      </c>
      <c r="F265" s="34" t="s">
        <v>765</v>
      </c>
      <c r="G265" s="34" t="s">
        <v>3982</v>
      </c>
      <c r="H265" s="34" t="s">
        <v>144</v>
      </c>
      <c r="I265" s="34" t="s">
        <v>1233</v>
      </c>
      <c r="J265" s="36">
        <v>42184</v>
      </c>
      <c r="K265" s="36"/>
      <c r="L265" s="34" t="s">
        <v>61</v>
      </c>
      <c r="M265" s="36"/>
      <c r="N265" s="34" t="b">
        <v>0</v>
      </c>
      <c r="O265" s="36"/>
      <c r="P265" s="34" t="b">
        <v>1</v>
      </c>
      <c r="Q265" s="36"/>
      <c r="R265" s="34" t="b">
        <v>1</v>
      </c>
      <c r="S265" s="34" t="b">
        <v>0</v>
      </c>
      <c r="T265" s="34" t="s">
        <v>70</v>
      </c>
      <c r="U265" s="34"/>
      <c r="V265" s="34" t="b">
        <v>0</v>
      </c>
      <c r="W265" s="36"/>
      <c r="X265" s="34" t="s">
        <v>70</v>
      </c>
      <c r="Y265" s="34"/>
      <c r="Z265" s="34"/>
      <c r="AA265" s="34" t="b">
        <v>0</v>
      </c>
      <c r="AB265" s="34"/>
      <c r="AC265" s="34" t="b">
        <v>0</v>
      </c>
      <c r="AD265" s="36"/>
      <c r="AE265" s="34" t="b">
        <v>1</v>
      </c>
      <c r="AF265" s="34" t="b">
        <v>1</v>
      </c>
      <c r="AG265" s="34" t="s">
        <v>70</v>
      </c>
      <c r="AH265" s="34"/>
      <c r="AI265" s="34" t="b">
        <v>0</v>
      </c>
      <c r="AJ265" s="36"/>
      <c r="AK265" s="34" t="s">
        <v>70</v>
      </c>
      <c r="AL265" s="36"/>
      <c r="AM265" s="34" t="b">
        <v>0</v>
      </c>
      <c r="AN265" s="34"/>
      <c r="AO265" s="34" t="s">
        <v>70</v>
      </c>
      <c r="AP265" s="34" t="s">
        <v>70</v>
      </c>
      <c r="AQ265" s="34" t="s">
        <v>70</v>
      </c>
      <c r="AR265" s="34" t="s">
        <v>70</v>
      </c>
      <c r="AS265" s="34" t="s">
        <v>70</v>
      </c>
      <c r="AT265" s="34"/>
      <c r="AU265" s="34"/>
      <c r="AV265" s="34" t="s">
        <v>70</v>
      </c>
      <c r="AW265" s="34" t="s">
        <v>70</v>
      </c>
      <c r="AX265" s="34" t="s">
        <v>63</v>
      </c>
      <c r="AY265" s="34" t="s">
        <v>4296</v>
      </c>
      <c r="AZ265" s="34" t="s">
        <v>64</v>
      </c>
      <c r="BA265" s="34" t="s">
        <v>65</v>
      </c>
      <c r="BB265" s="35">
        <v>2031</v>
      </c>
      <c r="BC265" s="34" t="s">
        <v>103</v>
      </c>
    </row>
    <row r="266" spans="1:55" x14ac:dyDescent="0.25">
      <c r="A266" s="34" t="s">
        <v>733</v>
      </c>
      <c r="B266" s="35">
        <v>66623</v>
      </c>
      <c r="C266" s="34">
        <v>31.27</v>
      </c>
      <c r="D266" s="34" t="s">
        <v>758</v>
      </c>
      <c r="E266" s="34" t="s">
        <v>759</v>
      </c>
      <c r="F266" s="34" t="s">
        <v>741</v>
      </c>
      <c r="G266" s="34" t="s">
        <v>223</v>
      </c>
      <c r="H266" s="34" t="s">
        <v>59</v>
      </c>
      <c r="I266" s="34" t="s">
        <v>114</v>
      </c>
      <c r="J266" s="36">
        <v>42122</v>
      </c>
      <c r="K266" s="36"/>
      <c r="L266" s="34" t="s">
        <v>61</v>
      </c>
      <c r="M266" s="36"/>
      <c r="N266" s="34" t="b">
        <v>0</v>
      </c>
      <c r="O266" s="36"/>
      <c r="P266" s="34" t="b">
        <v>1</v>
      </c>
      <c r="Q266" s="36"/>
      <c r="R266" s="34" t="b">
        <v>1</v>
      </c>
      <c r="S266" s="34" t="b">
        <v>0</v>
      </c>
      <c r="T266" s="34" t="s">
        <v>70</v>
      </c>
      <c r="U266" s="34"/>
      <c r="V266" s="34" t="b">
        <v>0</v>
      </c>
      <c r="W266" s="36"/>
      <c r="X266" s="34" t="s">
        <v>70</v>
      </c>
      <c r="Y266" s="34"/>
      <c r="Z266" s="34"/>
      <c r="AA266" s="34" t="b">
        <v>0</v>
      </c>
      <c r="AB266" s="34"/>
      <c r="AC266" s="34" t="b">
        <v>0</v>
      </c>
      <c r="AD266" s="36"/>
      <c r="AE266" s="34" t="b">
        <v>0</v>
      </c>
      <c r="AF266" s="34" t="b">
        <v>0</v>
      </c>
      <c r="AG266" s="34" t="s">
        <v>70</v>
      </c>
      <c r="AH266" s="34"/>
      <c r="AI266" s="34" t="b">
        <v>0</v>
      </c>
      <c r="AJ266" s="36"/>
      <c r="AK266" s="34" t="s">
        <v>70</v>
      </c>
      <c r="AL266" s="36"/>
      <c r="AM266" s="34" t="b">
        <v>0</v>
      </c>
      <c r="AN266" s="34"/>
      <c r="AO266" s="34" t="s">
        <v>70</v>
      </c>
      <c r="AP266" s="34" t="s">
        <v>70</v>
      </c>
      <c r="AQ266" s="34" t="s">
        <v>70</v>
      </c>
      <c r="AR266" s="34" t="s">
        <v>70</v>
      </c>
      <c r="AS266" s="34" t="s">
        <v>70</v>
      </c>
      <c r="AT266" s="34"/>
      <c r="AU266" s="34"/>
      <c r="AV266" s="34" t="s">
        <v>70</v>
      </c>
      <c r="AW266" s="34" t="s">
        <v>70</v>
      </c>
      <c r="AX266" s="34" t="s">
        <v>63</v>
      </c>
      <c r="AY266" s="34" t="s">
        <v>4296</v>
      </c>
      <c r="AZ266" s="34" t="s">
        <v>64</v>
      </c>
      <c r="BA266" s="34" t="s">
        <v>65</v>
      </c>
      <c r="BB266" s="35">
        <v>2030</v>
      </c>
      <c r="BC266" s="34" t="s">
        <v>66</v>
      </c>
    </row>
    <row r="267" spans="1:55" x14ac:dyDescent="0.25">
      <c r="A267" s="34" t="s">
        <v>733</v>
      </c>
      <c r="B267" s="35">
        <v>66776</v>
      </c>
      <c r="C267" s="34">
        <v>32.46</v>
      </c>
      <c r="D267" s="34" t="s">
        <v>4223</v>
      </c>
      <c r="E267" s="34" t="s">
        <v>766</v>
      </c>
      <c r="F267" s="34" t="s">
        <v>4222</v>
      </c>
      <c r="G267" s="34" t="s">
        <v>3548</v>
      </c>
      <c r="H267" s="34" t="s">
        <v>59</v>
      </c>
      <c r="I267" s="34" t="s">
        <v>60</v>
      </c>
      <c r="J267" s="36">
        <v>42348</v>
      </c>
      <c r="K267" s="36"/>
      <c r="L267" s="34" t="s">
        <v>61</v>
      </c>
      <c r="M267" s="36"/>
      <c r="N267" s="34" t="b">
        <v>0</v>
      </c>
      <c r="O267" s="36"/>
      <c r="P267" s="34" t="b">
        <v>1</v>
      </c>
      <c r="Q267" s="36"/>
      <c r="R267" s="34" t="b">
        <v>0</v>
      </c>
      <c r="S267" s="34" t="b">
        <v>0</v>
      </c>
      <c r="T267" s="34" t="s">
        <v>70</v>
      </c>
      <c r="U267" s="34"/>
      <c r="V267" s="34" t="b">
        <v>0</v>
      </c>
      <c r="W267" s="36"/>
      <c r="X267" s="34" t="s">
        <v>70</v>
      </c>
      <c r="Y267" s="34"/>
      <c r="Z267" s="34"/>
      <c r="AA267" s="34" t="b">
        <v>0</v>
      </c>
      <c r="AB267" s="34"/>
      <c r="AC267" s="34" t="b">
        <v>0</v>
      </c>
      <c r="AD267" s="36"/>
      <c r="AE267" s="34" t="b">
        <v>0</v>
      </c>
      <c r="AF267" s="34" t="b">
        <v>0</v>
      </c>
      <c r="AG267" s="34" t="s">
        <v>70</v>
      </c>
      <c r="AH267" s="34"/>
      <c r="AI267" s="34" t="b">
        <v>0</v>
      </c>
      <c r="AJ267" s="36"/>
      <c r="AK267" s="34" t="s">
        <v>70</v>
      </c>
      <c r="AL267" s="36"/>
      <c r="AM267" s="34" t="b">
        <v>0</v>
      </c>
      <c r="AN267" s="34"/>
      <c r="AO267" s="34" t="s">
        <v>70</v>
      </c>
      <c r="AP267" s="34" t="s">
        <v>70</v>
      </c>
      <c r="AQ267" s="34" t="s">
        <v>70</v>
      </c>
      <c r="AR267" s="34" t="s">
        <v>70</v>
      </c>
      <c r="AS267" s="34" t="s">
        <v>70</v>
      </c>
      <c r="AT267" s="34"/>
      <c r="AU267" s="34"/>
      <c r="AV267" s="34" t="s">
        <v>70</v>
      </c>
      <c r="AW267" s="34" t="s">
        <v>70</v>
      </c>
      <c r="AX267" s="34" t="s">
        <v>63</v>
      </c>
      <c r="AY267" s="34" t="s">
        <v>4296</v>
      </c>
      <c r="AZ267" s="34" t="s">
        <v>64</v>
      </c>
      <c r="BA267" s="34" t="s">
        <v>65</v>
      </c>
      <c r="BB267" s="35">
        <v>2031</v>
      </c>
      <c r="BC267" s="34" t="s">
        <v>66</v>
      </c>
    </row>
    <row r="268" spans="1:55" x14ac:dyDescent="0.25">
      <c r="A268" s="34" t="s">
        <v>770</v>
      </c>
      <c r="B268" s="35">
        <v>66623</v>
      </c>
      <c r="C268" s="34">
        <v>8.2899999999999991</v>
      </c>
      <c r="D268" s="34" t="s">
        <v>758</v>
      </c>
      <c r="E268" s="34" t="s">
        <v>759</v>
      </c>
      <c r="F268" s="34" t="s">
        <v>741</v>
      </c>
      <c r="G268" s="34" t="s">
        <v>223</v>
      </c>
      <c r="H268" s="34" t="s">
        <v>59</v>
      </c>
      <c r="I268" s="34" t="s">
        <v>114</v>
      </c>
      <c r="J268" s="36">
        <v>42122</v>
      </c>
      <c r="K268" s="36"/>
      <c r="L268" s="34" t="s">
        <v>61</v>
      </c>
      <c r="M268" s="36"/>
      <c r="N268" s="34" t="b">
        <v>0</v>
      </c>
      <c r="O268" s="36"/>
      <c r="P268" s="34" t="b">
        <v>1</v>
      </c>
      <c r="Q268" s="36"/>
      <c r="R268" s="34" t="b">
        <v>1</v>
      </c>
      <c r="S268" s="34" t="b">
        <v>0</v>
      </c>
      <c r="T268" s="34" t="s">
        <v>70</v>
      </c>
      <c r="U268" s="34"/>
      <c r="V268" s="34" t="b">
        <v>0</v>
      </c>
      <c r="W268" s="36"/>
      <c r="X268" s="34" t="s">
        <v>70</v>
      </c>
      <c r="Y268" s="34"/>
      <c r="Z268" s="34"/>
      <c r="AA268" s="34" t="b">
        <v>0</v>
      </c>
      <c r="AB268" s="34"/>
      <c r="AC268" s="34" t="b">
        <v>0</v>
      </c>
      <c r="AD268" s="36"/>
      <c r="AE268" s="34" t="b">
        <v>0</v>
      </c>
      <c r="AF268" s="34" t="b">
        <v>0</v>
      </c>
      <c r="AG268" s="34" t="s">
        <v>70</v>
      </c>
      <c r="AH268" s="34"/>
      <c r="AI268" s="34" t="b">
        <v>0</v>
      </c>
      <c r="AJ268" s="36"/>
      <c r="AK268" s="34" t="s">
        <v>70</v>
      </c>
      <c r="AL268" s="36"/>
      <c r="AM268" s="34" t="b">
        <v>0</v>
      </c>
      <c r="AN268" s="34"/>
      <c r="AO268" s="34" t="s">
        <v>70</v>
      </c>
      <c r="AP268" s="34" t="s">
        <v>70</v>
      </c>
      <c r="AQ268" s="34" t="s">
        <v>70</v>
      </c>
      <c r="AR268" s="34" t="s">
        <v>70</v>
      </c>
      <c r="AS268" s="34" t="s">
        <v>70</v>
      </c>
      <c r="AT268" s="34"/>
      <c r="AU268" s="34"/>
      <c r="AV268" s="34" t="s">
        <v>70</v>
      </c>
      <c r="AW268" s="34" t="s">
        <v>70</v>
      </c>
      <c r="AX268" s="34" t="s">
        <v>133</v>
      </c>
      <c r="AY268" s="34" t="s">
        <v>70</v>
      </c>
      <c r="AZ268" s="34" t="s">
        <v>64</v>
      </c>
      <c r="BA268" s="34" t="s">
        <v>65</v>
      </c>
      <c r="BB268" s="35">
        <v>2030</v>
      </c>
      <c r="BC268" s="34" t="s">
        <v>66</v>
      </c>
    </row>
    <row r="269" spans="1:55" x14ac:dyDescent="0.25">
      <c r="A269" s="34" t="s">
        <v>770</v>
      </c>
      <c r="B269" s="35">
        <v>66230</v>
      </c>
      <c r="C269" s="34">
        <v>8.3699999999999992</v>
      </c>
      <c r="D269" s="34" t="s">
        <v>4015</v>
      </c>
      <c r="E269" s="34" t="s">
        <v>774</v>
      </c>
      <c r="F269" s="34" t="s">
        <v>678</v>
      </c>
      <c r="G269" s="34" t="s">
        <v>58</v>
      </c>
      <c r="H269" s="34" t="s">
        <v>59</v>
      </c>
      <c r="I269" s="34" t="s">
        <v>60</v>
      </c>
      <c r="J269" s="36">
        <v>41694</v>
      </c>
      <c r="K269" s="36"/>
      <c r="L269" s="34" t="s">
        <v>61</v>
      </c>
      <c r="M269" s="36"/>
      <c r="N269" s="34" t="b">
        <v>0</v>
      </c>
      <c r="O269" s="36"/>
      <c r="P269" s="34" t="b">
        <v>1</v>
      </c>
      <c r="Q269" s="36"/>
      <c r="R269" s="34" t="b">
        <v>1</v>
      </c>
      <c r="S269" s="34" t="b">
        <v>0</v>
      </c>
      <c r="T269" s="34" t="s">
        <v>70</v>
      </c>
      <c r="U269" s="34"/>
      <c r="V269" s="34" t="b">
        <v>0</v>
      </c>
      <c r="W269" s="36"/>
      <c r="X269" s="34" t="s">
        <v>70</v>
      </c>
      <c r="Y269" s="34"/>
      <c r="Z269" s="34"/>
      <c r="AA269" s="34" t="b">
        <v>0</v>
      </c>
      <c r="AB269" s="34"/>
      <c r="AC269" s="34" t="b">
        <v>0</v>
      </c>
      <c r="AD269" s="36"/>
      <c r="AE269" s="34" t="b">
        <v>0</v>
      </c>
      <c r="AF269" s="34" t="b">
        <v>0</v>
      </c>
      <c r="AG269" s="34" t="s">
        <v>70</v>
      </c>
      <c r="AH269" s="34"/>
      <c r="AI269" s="34" t="b">
        <v>0</v>
      </c>
      <c r="AJ269" s="36"/>
      <c r="AK269" s="34" t="s">
        <v>70</v>
      </c>
      <c r="AL269" s="36"/>
      <c r="AM269" s="34" t="b">
        <v>0</v>
      </c>
      <c r="AN269" s="34"/>
      <c r="AO269" s="34" t="s">
        <v>70</v>
      </c>
      <c r="AP269" s="34" t="s">
        <v>70</v>
      </c>
      <c r="AQ269" s="34" t="s">
        <v>70</v>
      </c>
      <c r="AR269" s="34" t="s">
        <v>70</v>
      </c>
      <c r="AS269" s="34" t="s">
        <v>70</v>
      </c>
      <c r="AT269" s="34"/>
      <c r="AU269" s="34"/>
      <c r="AV269" s="34" t="s">
        <v>70</v>
      </c>
      <c r="AW269" s="34" t="s">
        <v>70</v>
      </c>
      <c r="AX269" s="34" t="s">
        <v>133</v>
      </c>
      <c r="AY269" s="34" t="s">
        <v>70</v>
      </c>
      <c r="AZ269" s="34" t="s">
        <v>64</v>
      </c>
      <c r="BA269" s="34" t="s">
        <v>65</v>
      </c>
      <c r="BB269" s="35">
        <v>2029</v>
      </c>
      <c r="BC269" s="34" t="s">
        <v>66</v>
      </c>
    </row>
    <row r="270" spans="1:55" x14ac:dyDescent="0.25">
      <c r="A270" s="34" t="s">
        <v>770</v>
      </c>
      <c r="B270" s="35">
        <v>65860</v>
      </c>
      <c r="C270" s="34">
        <v>10.75</v>
      </c>
      <c r="D270" s="34" t="s">
        <v>771</v>
      </c>
      <c r="E270" s="34" t="s">
        <v>772</v>
      </c>
      <c r="F270" s="34" t="s">
        <v>773</v>
      </c>
      <c r="G270" s="34" t="s">
        <v>58</v>
      </c>
      <c r="H270" s="34" t="s">
        <v>59</v>
      </c>
      <c r="I270" s="34" t="s">
        <v>60</v>
      </c>
      <c r="J270" s="36">
        <v>41233</v>
      </c>
      <c r="K270" s="36"/>
      <c r="L270" s="34" t="s">
        <v>61</v>
      </c>
      <c r="M270" s="36"/>
      <c r="N270" s="34" t="b">
        <v>0</v>
      </c>
      <c r="O270" s="36"/>
      <c r="P270" s="34" t="b">
        <v>1</v>
      </c>
      <c r="Q270" s="36"/>
      <c r="R270" s="34" t="b">
        <v>1</v>
      </c>
      <c r="S270" s="34" t="b">
        <v>0</v>
      </c>
      <c r="T270" s="34" t="s">
        <v>70</v>
      </c>
      <c r="U270" s="34"/>
      <c r="V270" s="34" t="b">
        <v>0</v>
      </c>
      <c r="W270" s="36"/>
      <c r="X270" s="34" t="s">
        <v>70</v>
      </c>
      <c r="Y270" s="34"/>
      <c r="Z270" s="34"/>
      <c r="AA270" s="34" t="b">
        <v>0</v>
      </c>
      <c r="AB270" s="34"/>
      <c r="AC270" s="34" t="b">
        <v>0</v>
      </c>
      <c r="AD270" s="36"/>
      <c r="AE270" s="34" t="b">
        <v>0</v>
      </c>
      <c r="AF270" s="34" t="b">
        <v>0</v>
      </c>
      <c r="AG270" s="34" t="s">
        <v>70</v>
      </c>
      <c r="AH270" s="34"/>
      <c r="AI270" s="34" t="b">
        <v>0</v>
      </c>
      <c r="AJ270" s="36"/>
      <c r="AK270" s="34" t="s">
        <v>70</v>
      </c>
      <c r="AL270" s="36"/>
      <c r="AM270" s="34" t="b">
        <v>0</v>
      </c>
      <c r="AN270" s="34"/>
      <c r="AO270" s="34" t="s">
        <v>70</v>
      </c>
      <c r="AP270" s="34" t="s">
        <v>70</v>
      </c>
      <c r="AQ270" s="34" t="s">
        <v>70</v>
      </c>
      <c r="AR270" s="34" t="s">
        <v>70</v>
      </c>
      <c r="AS270" s="34" t="s">
        <v>70</v>
      </c>
      <c r="AT270" s="34"/>
      <c r="AU270" s="34"/>
      <c r="AV270" s="34" t="s">
        <v>70</v>
      </c>
      <c r="AW270" s="34" t="s">
        <v>70</v>
      </c>
      <c r="AX270" s="34" t="s">
        <v>133</v>
      </c>
      <c r="AY270" s="34" t="s">
        <v>70</v>
      </c>
      <c r="AZ270" s="34" t="s">
        <v>64</v>
      </c>
      <c r="BA270" s="34" t="s">
        <v>65</v>
      </c>
      <c r="BB270" s="35">
        <v>2028</v>
      </c>
      <c r="BC270" s="34" t="s">
        <v>66</v>
      </c>
    </row>
    <row r="271" spans="1:55" x14ac:dyDescent="0.25">
      <c r="A271" s="34" t="s">
        <v>770</v>
      </c>
      <c r="B271" s="35">
        <v>66994</v>
      </c>
      <c r="C271" s="34">
        <v>11.95</v>
      </c>
      <c r="D271" s="34" t="s">
        <v>777</v>
      </c>
      <c r="E271" s="34" t="s">
        <v>778</v>
      </c>
      <c r="F271" s="34" t="s">
        <v>779</v>
      </c>
      <c r="G271" s="34" t="s">
        <v>173</v>
      </c>
      <c r="H271" s="34" t="s">
        <v>144</v>
      </c>
      <c r="I271" s="34" t="s">
        <v>88</v>
      </c>
      <c r="J271" s="36">
        <v>42551</v>
      </c>
      <c r="K271" s="36"/>
      <c r="L271" s="34" t="s">
        <v>61</v>
      </c>
      <c r="M271" s="36"/>
      <c r="N271" s="34" t="b">
        <v>0</v>
      </c>
      <c r="O271" s="36"/>
      <c r="P271" s="34" t="b">
        <v>1</v>
      </c>
      <c r="Q271" s="36"/>
      <c r="R271" s="34" t="b">
        <v>0</v>
      </c>
      <c r="S271" s="34" t="b">
        <v>0</v>
      </c>
      <c r="T271" s="34" t="s">
        <v>70</v>
      </c>
      <c r="U271" s="34"/>
      <c r="V271" s="34" t="b">
        <v>0</v>
      </c>
      <c r="W271" s="36"/>
      <c r="X271" s="34" t="s">
        <v>70</v>
      </c>
      <c r="Y271" s="34"/>
      <c r="Z271" s="34"/>
      <c r="AA271" s="34" t="b">
        <v>0</v>
      </c>
      <c r="AB271" s="34"/>
      <c r="AC271" s="34" t="b">
        <v>0</v>
      </c>
      <c r="AD271" s="36"/>
      <c r="AE271" s="34" t="b">
        <v>0</v>
      </c>
      <c r="AF271" s="34" t="b">
        <v>0</v>
      </c>
      <c r="AG271" s="34" t="s">
        <v>70</v>
      </c>
      <c r="AH271" s="34"/>
      <c r="AI271" s="34" t="b">
        <v>0</v>
      </c>
      <c r="AJ271" s="36"/>
      <c r="AK271" s="34" t="s">
        <v>70</v>
      </c>
      <c r="AL271" s="36"/>
      <c r="AM271" s="34" t="b">
        <v>0</v>
      </c>
      <c r="AN271" s="34"/>
      <c r="AO271" s="34" t="s">
        <v>70</v>
      </c>
      <c r="AP271" s="34" t="s">
        <v>70</v>
      </c>
      <c r="AQ271" s="34" t="s">
        <v>70</v>
      </c>
      <c r="AR271" s="34" t="s">
        <v>70</v>
      </c>
      <c r="AS271" s="34" t="s">
        <v>70</v>
      </c>
      <c r="AT271" s="34"/>
      <c r="AU271" s="34"/>
      <c r="AV271" s="34" t="s">
        <v>70</v>
      </c>
      <c r="AW271" s="34" t="s">
        <v>70</v>
      </c>
      <c r="AX271" s="34" t="s">
        <v>133</v>
      </c>
      <c r="AY271" s="34" t="s">
        <v>70</v>
      </c>
      <c r="AZ271" s="34" t="s">
        <v>64</v>
      </c>
      <c r="BA271" s="34" t="s">
        <v>65</v>
      </c>
      <c r="BB271" s="35">
        <v>2032</v>
      </c>
      <c r="BC271" s="34" t="s">
        <v>66</v>
      </c>
    </row>
    <row r="272" spans="1:55" x14ac:dyDescent="0.25">
      <c r="A272" s="34" t="s">
        <v>770</v>
      </c>
      <c r="B272" s="35">
        <v>66931</v>
      </c>
      <c r="C272" s="34">
        <v>13.6</v>
      </c>
      <c r="D272" s="34" t="s">
        <v>775</v>
      </c>
      <c r="E272" s="34" t="s">
        <v>776</v>
      </c>
      <c r="F272" s="34" t="s">
        <v>756</v>
      </c>
      <c r="G272" s="34" t="s">
        <v>3520</v>
      </c>
      <c r="H272" s="34" t="s">
        <v>4287</v>
      </c>
      <c r="I272" s="34" t="s">
        <v>757</v>
      </c>
      <c r="J272" s="36">
        <v>42842</v>
      </c>
      <c r="K272" s="36"/>
      <c r="L272" s="34" t="s">
        <v>61</v>
      </c>
      <c r="M272" s="36"/>
      <c r="N272" s="34" t="b">
        <v>0</v>
      </c>
      <c r="O272" s="36"/>
      <c r="P272" s="34" t="b">
        <v>1</v>
      </c>
      <c r="Q272" s="36"/>
      <c r="R272" s="34" t="b">
        <v>1</v>
      </c>
      <c r="S272" s="34" t="b">
        <v>0</v>
      </c>
      <c r="T272" s="34" t="s">
        <v>70</v>
      </c>
      <c r="U272" s="34"/>
      <c r="V272" s="34" t="b">
        <v>0</v>
      </c>
      <c r="W272" s="36"/>
      <c r="X272" s="34" t="s">
        <v>70</v>
      </c>
      <c r="Y272" s="34"/>
      <c r="Z272" s="34"/>
      <c r="AA272" s="34" t="b">
        <v>0</v>
      </c>
      <c r="AB272" s="34"/>
      <c r="AC272" s="34" t="b">
        <v>0</v>
      </c>
      <c r="AD272" s="36"/>
      <c r="AE272" s="34" t="b">
        <v>1</v>
      </c>
      <c r="AF272" s="34" t="b">
        <v>1</v>
      </c>
      <c r="AG272" s="34" t="s">
        <v>70</v>
      </c>
      <c r="AH272" s="34"/>
      <c r="AI272" s="34" t="b">
        <v>0</v>
      </c>
      <c r="AJ272" s="36"/>
      <c r="AK272" s="34" t="s">
        <v>70</v>
      </c>
      <c r="AL272" s="36"/>
      <c r="AM272" s="34" t="b">
        <v>0</v>
      </c>
      <c r="AN272" s="34"/>
      <c r="AO272" s="34" t="s">
        <v>70</v>
      </c>
      <c r="AP272" s="34" t="s">
        <v>70</v>
      </c>
      <c r="AQ272" s="34" t="s">
        <v>70</v>
      </c>
      <c r="AR272" s="34" t="s">
        <v>70</v>
      </c>
      <c r="AS272" s="34" t="s">
        <v>70</v>
      </c>
      <c r="AT272" s="34"/>
      <c r="AU272" s="34"/>
      <c r="AV272" s="34" t="s">
        <v>70</v>
      </c>
      <c r="AW272" s="34" t="s">
        <v>70</v>
      </c>
      <c r="AX272" s="34" t="s">
        <v>133</v>
      </c>
      <c r="AY272" s="34" t="s">
        <v>70</v>
      </c>
      <c r="AZ272" s="34" t="s">
        <v>64</v>
      </c>
      <c r="BA272" s="34" t="s">
        <v>65</v>
      </c>
      <c r="BB272" s="35">
        <v>2036</v>
      </c>
      <c r="BC272" s="34" t="s">
        <v>66</v>
      </c>
    </row>
    <row r="273" spans="1:55" x14ac:dyDescent="0.25">
      <c r="A273" s="34" t="s">
        <v>770</v>
      </c>
      <c r="B273" s="35">
        <v>67582</v>
      </c>
      <c r="C273" s="34">
        <v>16.5</v>
      </c>
      <c r="D273" s="34" t="s">
        <v>787</v>
      </c>
      <c r="E273" s="34" t="s">
        <v>788</v>
      </c>
      <c r="F273" s="34" t="s">
        <v>789</v>
      </c>
      <c r="G273" s="34" t="s">
        <v>3974</v>
      </c>
      <c r="H273" s="34" t="s">
        <v>59</v>
      </c>
      <c r="I273" s="34" t="s">
        <v>114</v>
      </c>
      <c r="J273" s="36">
        <v>42691</v>
      </c>
      <c r="K273" s="36"/>
      <c r="L273" s="34" t="s">
        <v>61</v>
      </c>
      <c r="M273" s="36"/>
      <c r="N273" s="34" t="b">
        <v>0</v>
      </c>
      <c r="O273" s="36"/>
      <c r="P273" s="34" t="b">
        <v>1</v>
      </c>
      <c r="Q273" s="36"/>
      <c r="R273" s="34" t="b">
        <v>1</v>
      </c>
      <c r="S273" s="34" t="b">
        <v>0</v>
      </c>
      <c r="T273" s="34" t="s">
        <v>70</v>
      </c>
      <c r="U273" s="34"/>
      <c r="V273" s="34" t="b">
        <v>0</v>
      </c>
      <c r="W273" s="36"/>
      <c r="X273" s="34" t="s">
        <v>70</v>
      </c>
      <c r="Y273" s="34"/>
      <c r="Z273" s="34"/>
      <c r="AA273" s="34" t="b">
        <v>0</v>
      </c>
      <c r="AB273" s="34"/>
      <c r="AC273" s="34" t="b">
        <v>0</v>
      </c>
      <c r="AD273" s="36"/>
      <c r="AE273" s="34" t="b">
        <v>0</v>
      </c>
      <c r="AF273" s="34" t="b">
        <v>0</v>
      </c>
      <c r="AG273" s="34" t="s">
        <v>70</v>
      </c>
      <c r="AH273" s="34"/>
      <c r="AI273" s="34" t="b">
        <v>0</v>
      </c>
      <c r="AJ273" s="36"/>
      <c r="AK273" s="34" t="s">
        <v>70</v>
      </c>
      <c r="AL273" s="36"/>
      <c r="AM273" s="34" t="b">
        <v>0</v>
      </c>
      <c r="AN273" s="34"/>
      <c r="AO273" s="34" t="s">
        <v>70</v>
      </c>
      <c r="AP273" s="34" t="s">
        <v>70</v>
      </c>
      <c r="AQ273" s="34" t="s">
        <v>70</v>
      </c>
      <c r="AR273" s="34" t="s">
        <v>70</v>
      </c>
      <c r="AS273" s="34" t="s">
        <v>70</v>
      </c>
      <c r="AT273" s="34"/>
      <c r="AU273" s="34"/>
      <c r="AV273" s="34" t="s">
        <v>70</v>
      </c>
      <c r="AW273" s="34" t="s">
        <v>70</v>
      </c>
      <c r="AX273" s="34" t="s">
        <v>133</v>
      </c>
      <c r="AY273" s="34" t="s">
        <v>70</v>
      </c>
      <c r="AZ273" s="34" t="s">
        <v>64</v>
      </c>
      <c r="BA273" s="34" t="s">
        <v>65</v>
      </c>
      <c r="BB273" s="35">
        <v>2031</v>
      </c>
      <c r="BC273" s="34" t="s">
        <v>119</v>
      </c>
    </row>
    <row r="274" spans="1:55" x14ac:dyDescent="0.25">
      <c r="A274" s="34" t="s">
        <v>770</v>
      </c>
      <c r="B274" s="35">
        <v>67107</v>
      </c>
      <c r="C274" s="34">
        <v>21.09</v>
      </c>
      <c r="D274" s="34" t="s">
        <v>780</v>
      </c>
      <c r="E274" s="34" t="s">
        <v>781</v>
      </c>
      <c r="F274" s="34" t="s">
        <v>782</v>
      </c>
      <c r="G274" s="34" t="s">
        <v>3548</v>
      </c>
      <c r="H274" s="34" t="s">
        <v>59</v>
      </c>
      <c r="I274" s="34" t="s">
        <v>380</v>
      </c>
      <c r="J274" s="36">
        <v>42718</v>
      </c>
      <c r="K274" s="36"/>
      <c r="L274" s="34" t="s">
        <v>61</v>
      </c>
      <c r="M274" s="36"/>
      <c r="N274" s="34" t="b">
        <v>0</v>
      </c>
      <c r="O274" s="36"/>
      <c r="P274" s="34" t="b">
        <v>1</v>
      </c>
      <c r="Q274" s="36"/>
      <c r="R274" s="34" t="b">
        <v>0</v>
      </c>
      <c r="S274" s="34" t="b">
        <v>0</v>
      </c>
      <c r="T274" s="34" t="s">
        <v>70</v>
      </c>
      <c r="U274" s="34"/>
      <c r="V274" s="34" t="b">
        <v>0</v>
      </c>
      <c r="W274" s="36"/>
      <c r="X274" s="34" t="s">
        <v>70</v>
      </c>
      <c r="Y274" s="34"/>
      <c r="Z274" s="34"/>
      <c r="AA274" s="34" t="b">
        <v>0</v>
      </c>
      <c r="AB274" s="34"/>
      <c r="AC274" s="34" t="b">
        <v>0</v>
      </c>
      <c r="AD274" s="36"/>
      <c r="AE274" s="34" t="b">
        <v>0</v>
      </c>
      <c r="AF274" s="34" t="b">
        <v>0</v>
      </c>
      <c r="AG274" s="34" t="s">
        <v>70</v>
      </c>
      <c r="AH274" s="34"/>
      <c r="AI274" s="34" t="b">
        <v>0</v>
      </c>
      <c r="AJ274" s="36"/>
      <c r="AK274" s="34" t="s">
        <v>70</v>
      </c>
      <c r="AL274" s="36"/>
      <c r="AM274" s="34" t="b">
        <v>0</v>
      </c>
      <c r="AN274" s="34"/>
      <c r="AO274" s="34" t="s">
        <v>70</v>
      </c>
      <c r="AP274" s="34" t="s">
        <v>70</v>
      </c>
      <c r="AQ274" s="34" t="s">
        <v>70</v>
      </c>
      <c r="AR274" s="34" t="s">
        <v>70</v>
      </c>
      <c r="AS274" s="34" t="s">
        <v>70</v>
      </c>
      <c r="AT274" s="34"/>
      <c r="AU274" s="34"/>
      <c r="AV274" s="34" t="s">
        <v>70</v>
      </c>
      <c r="AW274" s="34" t="s">
        <v>70</v>
      </c>
      <c r="AX274" s="34" t="s">
        <v>133</v>
      </c>
      <c r="AY274" s="34" t="s">
        <v>70</v>
      </c>
      <c r="AZ274" s="34" t="s">
        <v>64</v>
      </c>
      <c r="BA274" s="34" t="s">
        <v>65</v>
      </c>
      <c r="BB274" s="35">
        <v>2032</v>
      </c>
      <c r="BC274" s="34" t="s">
        <v>119</v>
      </c>
    </row>
    <row r="275" spans="1:55" x14ac:dyDescent="0.25">
      <c r="A275" s="34" t="s">
        <v>770</v>
      </c>
      <c r="B275" s="35">
        <v>67611</v>
      </c>
      <c r="C275" s="34">
        <v>24.21</v>
      </c>
      <c r="D275" s="34" t="s">
        <v>790</v>
      </c>
      <c r="E275" s="34" t="s">
        <v>791</v>
      </c>
      <c r="F275" s="34" t="s">
        <v>622</v>
      </c>
      <c r="G275" s="34" t="s">
        <v>467</v>
      </c>
      <c r="H275" s="34" t="s">
        <v>59</v>
      </c>
      <c r="I275" s="34" t="s">
        <v>70</v>
      </c>
      <c r="J275" s="36">
        <v>42719</v>
      </c>
      <c r="K275" s="36"/>
      <c r="L275" s="34" t="s">
        <v>61</v>
      </c>
      <c r="M275" s="36"/>
      <c r="N275" s="34" t="b">
        <v>0</v>
      </c>
      <c r="O275" s="36"/>
      <c r="P275" s="34" t="b">
        <v>1</v>
      </c>
      <c r="Q275" s="36"/>
      <c r="R275" s="34" t="b">
        <v>1</v>
      </c>
      <c r="S275" s="34" t="b">
        <v>0</v>
      </c>
      <c r="T275" s="34" t="s">
        <v>70</v>
      </c>
      <c r="U275" s="34"/>
      <c r="V275" s="34" t="b">
        <v>0</v>
      </c>
      <c r="W275" s="36"/>
      <c r="X275" s="34" t="s">
        <v>70</v>
      </c>
      <c r="Y275" s="34"/>
      <c r="Z275" s="34"/>
      <c r="AA275" s="34" t="b">
        <v>0</v>
      </c>
      <c r="AB275" s="34"/>
      <c r="AC275" s="34" t="b">
        <v>0</v>
      </c>
      <c r="AD275" s="36"/>
      <c r="AE275" s="34" t="b">
        <v>1</v>
      </c>
      <c r="AF275" s="34" t="b">
        <v>0</v>
      </c>
      <c r="AG275" s="34" t="s">
        <v>70</v>
      </c>
      <c r="AH275" s="34"/>
      <c r="AI275" s="34" t="b">
        <v>0</v>
      </c>
      <c r="AJ275" s="36"/>
      <c r="AK275" s="34" t="s">
        <v>70</v>
      </c>
      <c r="AL275" s="36"/>
      <c r="AM275" s="34" t="b">
        <v>0</v>
      </c>
      <c r="AN275" s="34"/>
      <c r="AO275" s="34" t="s">
        <v>70</v>
      </c>
      <c r="AP275" s="34" t="s">
        <v>70</v>
      </c>
      <c r="AQ275" s="34" t="s">
        <v>70</v>
      </c>
      <c r="AR275" s="34" t="s">
        <v>70</v>
      </c>
      <c r="AS275" s="34" t="s">
        <v>70</v>
      </c>
      <c r="AT275" s="34"/>
      <c r="AU275" s="34"/>
      <c r="AV275" s="34" t="s">
        <v>535</v>
      </c>
      <c r="AW275" s="34" t="s">
        <v>536</v>
      </c>
      <c r="AX275" s="34" t="s">
        <v>133</v>
      </c>
      <c r="AY275" s="34" t="s">
        <v>70</v>
      </c>
      <c r="AZ275" s="34" t="s">
        <v>64</v>
      </c>
      <c r="BA275" s="34" t="s">
        <v>65</v>
      </c>
      <c r="BB275" s="35">
        <v>2032</v>
      </c>
      <c r="BC275" s="34" t="s">
        <v>103</v>
      </c>
    </row>
    <row r="276" spans="1:55" x14ac:dyDescent="0.25">
      <c r="A276" s="34" t="s">
        <v>770</v>
      </c>
      <c r="B276" s="35">
        <v>67306</v>
      </c>
      <c r="C276" s="34">
        <v>24.99</v>
      </c>
      <c r="D276" s="34" t="s">
        <v>784</v>
      </c>
      <c r="E276" s="34" t="s">
        <v>785</v>
      </c>
      <c r="F276" s="34" t="s">
        <v>910</v>
      </c>
      <c r="G276" s="34" t="s">
        <v>58</v>
      </c>
      <c r="H276" s="34" t="s">
        <v>59</v>
      </c>
      <c r="I276" s="34" t="s">
        <v>786</v>
      </c>
      <c r="J276" s="36">
        <v>42692</v>
      </c>
      <c r="K276" s="36"/>
      <c r="L276" s="34" t="s">
        <v>61</v>
      </c>
      <c r="M276" s="36"/>
      <c r="N276" s="34" t="b">
        <v>0</v>
      </c>
      <c r="O276" s="36"/>
      <c r="P276" s="34" t="b">
        <v>1</v>
      </c>
      <c r="Q276" s="36"/>
      <c r="R276" s="34" t="b">
        <v>0</v>
      </c>
      <c r="S276" s="34" t="b">
        <v>0</v>
      </c>
      <c r="T276" s="34" t="s">
        <v>70</v>
      </c>
      <c r="U276" s="34"/>
      <c r="V276" s="34" t="b">
        <v>0</v>
      </c>
      <c r="W276" s="36"/>
      <c r="X276" s="34" t="s">
        <v>70</v>
      </c>
      <c r="Y276" s="34"/>
      <c r="Z276" s="34"/>
      <c r="AA276" s="34" t="b">
        <v>0</v>
      </c>
      <c r="AB276" s="34"/>
      <c r="AC276" s="34" t="b">
        <v>0</v>
      </c>
      <c r="AD276" s="36"/>
      <c r="AE276" s="34" t="b">
        <v>0</v>
      </c>
      <c r="AF276" s="34" t="b">
        <v>0</v>
      </c>
      <c r="AG276" s="34" t="s">
        <v>70</v>
      </c>
      <c r="AH276" s="34"/>
      <c r="AI276" s="34" t="b">
        <v>0</v>
      </c>
      <c r="AJ276" s="36"/>
      <c r="AK276" s="34" t="s">
        <v>70</v>
      </c>
      <c r="AL276" s="36"/>
      <c r="AM276" s="34" t="b">
        <v>0</v>
      </c>
      <c r="AN276" s="34"/>
      <c r="AO276" s="34" t="s">
        <v>70</v>
      </c>
      <c r="AP276" s="34" t="s">
        <v>70</v>
      </c>
      <c r="AQ276" s="34" t="s">
        <v>70</v>
      </c>
      <c r="AR276" s="34" t="s">
        <v>70</v>
      </c>
      <c r="AS276" s="34" t="s">
        <v>70</v>
      </c>
      <c r="AT276" s="34"/>
      <c r="AU276" s="34"/>
      <c r="AV276" s="34" t="s">
        <v>70</v>
      </c>
      <c r="AW276" s="34" t="s">
        <v>70</v>
      </c>
      <c r="AX276" s="34" t="s">
        <v>133</v>
      </c>
      <c r="AY276" s="34" t="s">
        <v>70</v>
      </c>
      <c r="AZ276" s="34" t="s">
        <v>64</v>
      </c>
      <c r="BA276" s="34" t="s">
        <v>65</v>
      </c>
      <c r="BB276" s="35">
        <v>2032</v>
      </c>
      <c r="BC276" s="34" t="s">
        <v>119</v>
      </c>
    </row>
    <row r="277" spans="1:55" x14ac:dyDescent="0.25">
      <c r="A277" s="34" t="s">
        <v>792</v>
      </c>
      <c r="B277" s="35">
        <v>78363</v>
      </c>
      <c r="C277" s="34">
        <v>4.3</v>
      </c>
      <c r="D277" s="34" t="s">
        <v>798</v>
      </c>
      <c r="E277" s="34" t="s">
        <v>799</v>
      </c>
      <c r="F277" s="34" t="s">
        <v>800</v>
      </c>
      <c r="G277" s="34" t="s">
        <v>150</v>
      </c>
      <c r="H277" s="34" t="s">
        <v>4287</v>
      </c>
      <c r="I277" s="34" t="s">
        <v>133</v>
      </c>
      <c r="J277" s="36">
        <v>43411</v>
      </c>
      <c r="K277" s="36"/>
      <c r="L277" s="34" t="s">
        <v>61</v>
      </c>
      <c r="M277" s="36">
        <v>45268</v>
      </c>
      <c r="N277" s="34" t="b">
        <v>0</v>
      </c>
      <c r="O277" s="36"/>
      <c r="P277" s="34" t="b">
        <v>1</v>
      </c>
      <c r="Q277" s="36"/>
      <c r="R277" s="34" t="b">
        <v>0</v>
      </c>
      <c r="S277" s="34" t="b">
        <v>0</v>
      </c>
      <c r="T277" s="34" t="s">
        <v>70</v>
      </c>
      <c r="U277" s="34"/>
      <c r="V277" s="34" t="b">
        <v>0</v>
      </c>
      <c r="W277" s="36"/>
      <c r="X277" s="34" t="s">
        <v>70</v>
      </c>
      <c r="Y277" s="34"/>
      <c r="Z277" s="34"/>
      <c r="AA277" s="34" t="b">
        <v>0</v>
      </c>
      <c r="AB277" s="34"/>
      <c r="AC277" s="34" t="b">
        <v>0</v>
      </c>
      <c r="AD277" s="36"/>
      <c r="AE277" s="34" t="b">
        <v>0</v>
      </c>
      <c r="AF277" s="34" t="b">
        <v>0</v>
      </c>
      <c r="AG277" s="34" t="s">
        <v>70</v>
      </c>
      <c r="AH277" s="34"/>
      <c r="AI277" s="34" t="b">
        <v>0</v>
      </c>
      <c r="AJ277" s="36"/>
      <c r="AK277" s="34" t="s">
        <v>70</v>
      </c>
      <c r="AL277" s="36"/>
      <c r="AM277" s="34" t="b">
        <v>0</v>
      </c>
      <c r="AN277" s="34"/>
      <c r="AO277" s="34" t="s">
        <v>70</v>
      </c>
      <c r="AP277" s="34" t="s">
        <v>70</v>
      </c>
      <c r="AQ277" s="34" t="s">
        <v>70</v>
      </c>
      <c r="AR277" s="34" t="s">
        <v>70</v>
      </c>
      <c r="AS277" s="34" t="s">
        <v>70</v>
      </c>
      <c r="AT277" s="34"/>
      <c r="AU277" s="34"/>
      <c r="AV277" s="34" t="s">
        <v>70</v>
      </c>
      <c r="AW277" s="34" t="s">
        <v>70</v>
      </c>
      <c r="AX277" s="34" t="s">
        <v>133</v>
      </c>
      <c r="AY277" s="34" t="s">
        <v>4290</v>
      </c>
      <c r="AZ277" s="34" t="s">
        <v>64</v>
      </c>
      <c r="BA277" s="34" t="s">
        <v>65</v>
      </c>
      <c r="BB277" s="35">
        <v>2033</v>
      </c>
      <c r="BC277" s="34" t="s">
        <v>66</v>
      </c>
    </row>
    <row r="278" spans="1:55" x14ac:dyDescent="0.25">
      <c r="A278" s="34" t="s">
        <v>792</v>
      </c>
      <c r="B278" s="35">
        <v>66253</v>
      </c>
      <c r="C278" s="34">
        <v>7.26</v>
      </c>
      <c r="D278" s="34" t="s">
        <v>744</v>
      </c>
      <c r="E278" s="34" t="s">
        <v>745</v>
      </c>
      <c r="F278" s="34" t="s">
        <v>746</v>
      </c>
      <c r="G278" s="34" t="s">
        <v>215</v>
      </c>
      <c r="H278" s="34" t="s">
        <v>4287</v>
      </c>
      <c r="I278" s="34" t="s">
        <v>118</v>
      </c>
      <c r="J278" s="36">
        <v>41989</v>
      </c>
      <c r="K278" s="36"/>
      <c r="L278" s="34" t="s">
        <v>61</v>
      </c>
      <c r="M278" s="36">
        <v>45267</v>
      </c>
      <c r="N278" s="34" t="b">
        <v>0</v>
      </c>
      <c r="O278" s="36"/>
      <c r="P278" s="34" t="b">
        <v>1</v>
      </c>
      <c r="Q278" s="36"/>
      <c r="R278" s="34" t="b">
        <v>1</v>
      </c>
      <c r="S278" s="34" t="b">
        <v>0</v>
      </c>
      <c r="T278" s="34" t="s">
        <v>70</v>
      </c>
      <c r="U278" s="34"/>
      <c r="V278" s="34" t="b">
        <v>0</v>
      </c>
      <c r="W278" s="36"/>
      <c r="X278" s="34" t="s">
        <v>70</v>
      </c>
      <c r="Y278" s="34"/>
      <c r="Z278" s="34"/>
      <c r="AA278" s="34" t="b">
        <v>0</v>
      </c>
      <c r="AB278" s="34"/>
      <c r="AC278" s="34" t="b">
        <v>0</v>
      </c>
      <c r="AD278" s="36"/>
      <c r="AE278" s="34" t="b">
        <v>0</v>
      </c>
      <c r="AF278" s="34" t="b">
        <v>0</v>
      </c>
      <c r="AG278" s="34" t="s">
        <v>70</v>
      </c>
      <c r="AH278" s="34"/>
      <c r="AI278" s="34" t="b">
        <v>0</v>
      </c>
      <c r="AJ278" s="36"/>
      <c r="AK278" s="34" t="s">
        <v>70</v>
      </c>
      <c r="AL278" s="36"/>
      <c r="AM278" s="34" t="b">
        <v>0</v>
      </c>
      <c r="AN278" s="34"/>
      <c r="AO278" s="34" t="s">
        <v>70</v>
      </c>
      <c r="AP278" s="34" t="s">
        <v>70</v>
      </c>
      <c r="AQ278" s="34" t="s">
        <v>70</v>
      </c>
      <c r="AR278" s="34" t="s">
        <v>70</v>
      </c>
      <c r="AS278" s="34" t="s">
        <v>70</v>
      </c>
      <c r="AT278" s="34"/>
      <c r="AU278" s="34"/>
      <c r="AV278" s="34" t="s">
        <v>70</v>
      </c>
      <c r="AW278" s="34" t="s">
        <v>70</v>
      </c>
      <c r="AX278" s="34" t="s">
        <v>133</v>
      </c>
      <c r="AY278" s="34" t="s">
        <v>4290</v>
      </c>
      <c r="AZ278" s="34" t="s">
        <v>64</v>
      </c>
      <c r="BA278" s="34" t="s">
        <v>65</v>
      </c>
      <c r="BB278" s="35">
        <v>2031</v>
      </c>
      <c r="BC278" s="34" t="s">
        <v>66</v>
      </c>
    </row>
    <row r="279" spans="1:55" x14ac:dyDescent="0.25">
      <c r="A279" s="34" t="s">
        <v>792</v>
      </c>
      <c r="B279" s="35">
        <v>78412</v>
      </c>
      <c r="C279" s="34">
        <v>8.9</v>
      </c>
      <c r="D279" s="34" t="s">
        <v>801</v>
      </c>
      <c r="E279" s="34" t="s">
        <v>802</v>
      </c>
      <c r="F279" s="34" t="s">
        <v>741</v>
      </c>
      <c r="G279" s="34" t="s">
        <v>223</v>
      </c>
      <c r="H279" s="34" t="s">
        <v>59</v>
      </c>
      <c r="I279" s="34" t="s">
        <v>114</v>
      </c>
      <c r="J279" s="36">
        <v>43567</v>
      </c>
      <c r="K279" s="36"/>
      <c r="L279" s="34" t="s">
        <v>61</v>
      </c>
      <c r="M279" s="36"/>
      <c r="N279" s="34" t="b">
        <v>0</v>
      </c>
      <c r="O279" s="36"/>
      <c r="P279" s="34" t="b">
        <v>1</v>
      </c>
      <c r="Q279" s="36"/>
      <c r="R279" s="34" t="b">
        <v>1</v>
      </c>
      <c r="S279" s="34" t="b">
        <v>0</v>
      </c>
      <c r="T279" s="34" t="s">
        <v>70</v>
      </c>
      <c r="U279" s="34"/>
      <c r="V279" s="34" t="b">
        <v>0</v>
      </c>
      <c r="W279" s="36"/>
      <c r="X279" s="34" t="s">
        <v>70</v>
      </c>
      <c r="Y279" s="34"/>
      <c r="Z279" s="34"/>
      <c r="AA279" s="34" t="b">
        <v>0</v>
      </c>
      <c r="AB279" s="34"/>
      <c r="AC279" s="34" t="b">
        <v>0</v>
      </c>
      <c r="AD279" s="36"/>
      <c r="AE279" s="34" t="b">
        <v>0</v>
      </c>
      <c r="AF279" s="34" t="b">
        <v>0</v>
      </c>
      <c r="AG279" s="34" t="s">
        <v>70</v>
      </c>
      <c r="AH279" s="34"/>
      <c r="AI279" s="34" t="b">
        <v>0</v>
      </c>
      <c r="AJ279" s="36"/>
      <c r="AK279" s="34" t="s">
        <v>70</v>
      </c>
      <c r="AL279" s="36"/>
      <c r="AM279" s="34" t="b">
        <v>0</v>
      </c>
      <c r="AN279" s="34"/>
      <c r="AO279" s="34" t="s">
        <v>70</v>
      </c>
      <c r="AP279" s="34" t="s">
        <v>70</v>
      </c>
      <c r="AQ279" s="34" t="s">
        <v>70</v>
      </c>
      <c r="AR279" s="34" t="s">
        <v>70</v>
      </c>
      <c r="AS279" s="34" t="s">
        <v>70</v>
      </c>
      <c r="AT279" s="34"/>
      <c r="AU279" s="34"/>
      <c r="AV279" s="34" t="s">
        <v>70</v>
      </c>
      <c r="AW279" s="34" t="s">
        <v>70</v>
      </c>
      <c r="AX279" s="34" t="s">
        <v>133</v>
      </c>
      <c r="AY279" s="34" t="s">
        <v>4290</v>
      </c>
      <c r="AZ279" s="34" t="s">
        <v>64</v>
      </c>
      <c r="BA279" s="34" t="s">
        <v>65</v>
      </c>
      <c r="BB279" s="35">
        <v>2034</v>
      </c>
      <c r="BC279" s="34" t="s">
        <v>119</v>
      </c>
    </row>
    <row r="280" spans="1:55" x14ac:dyDescent="0.25">
      <c r="A280" s="34" t="s">
        <v>792</v>
      </c>
      <c r="B280" s="35">
        <v>78082</v>
      </c>
      <c r="C280" s="34">
        <v>15.98</v>
      </c>
      <c r="D280" s="34" t="s">
        <v>796</v>
      </c>
      <c r="E280" s="34" t="s">
        <v>797</v>
      </c>
      <c r="F280" s="34" t="s">
        <v>482</v>
      </c>
      <c r="G280" s="34" t="s">
        <v>3974</v>
      </c>
      <c r="H280" s="34" t="s">
        <v>59</v>
      </c>
      <c r="I280" s="34" t="s">
        <v>380</v>
      </c>
      <c r="J280" s="36">
        <v>43348</v>
      </c>
      <c r="K280" s="36"/>
      <c r="L280" s="34" t="s">
        <v>61</v>
      </c>
      <c r="M280" s="36"/>
      <c r="N280" s="34" t="b">
        <v>0</v>
      </c>
      <c r="O280" s="36"/>
      <c r="P280" s="34" t="b">
        <v>1</v>
      </c>
      <c r="Q280" s="36"/>
      <c r="R280" s="34" t="b">
        <v>0</v>
      </c>
      <c r="S280" s="34" t="b">
        <v>0</v>
      </c>
      <c r="T280" s="34" t="s">
        <v>70</v>
      </c>
      <c r="U280" s="34"/>
      <c r="V280" s="34" t="b">
        <v>0</v>
      </c>
      <c r="W280" s="36"/>
      <c r="X280" s="34" t="s">
        <v>70</v>
      </c>
      <c r="Y280" s="34"/>
      <c r="Z280" s="34"/>
      <c r="AA280" s="34" t="b">
        <v>0</v>
      </c>
      <c r="AB280" s="34"/>
      <c r="AC280" s="34" t="b">
        <v>0</v>
      </c>
      <c r="AD280" s="36"/>
      <c r="AE280" s="34" t="b">
        <v>0</v>
      </c>
      <c r="AF280" s="34" t="b">
        <v>0</v>
      </c>
      <c r="AG280" s="34" t="s">
        <v>70</v>
      </c>
      <c r="AH280" s="34"/>
      <c r="AI280" s="34" t="b">
        <v>0</v>
      </c>
      <c r="AJ280" s="36"/>
      <c r="AK280" s="34" t="s">
        <v>70</v>
      </c>
      <c r="AL280" s="36"/>
      <c r="AM280" s="34" t="b">
        <v>0</v>
      </c>
      <c r="AN280" s="34"/>
      <c r="AO280" s="34" t="s">
        <v>70</v>
      </c>
      <c r="AP280" s="34" t="s">
        <v>70</v>
      </c>
      <c r="AQ280" s="34" t="s">
        <v>70</v>
      </c>
      <c r="AR280" s="34" t="s">
        <v>70</v>
      </c>
      <c r="AS280" s="34" t="s">
        <v>70</v>
      </c>
      <c r="AT280" s="34"/>
      <c r="AU280" s="34"/>
      <c r="AV280" s="34" t="s">
        <v>70</v>
      </c>
      <c r="AW280" s="34" t="s">
        <v>70</v>
      </c>
      <c r="AX280" s="34" t="s">
        <v>133</v>
      </c>
      <c r="AY280" s="34" t="s">
        <v>4290</v>
      </c>
      <c r="AZ280" s="34" t="s">
        <v>64</v>
      </c>
      <c r="BA280" s="34" t="s">
        <v>65</v>
      </c>
      <c r="BB280" s="35">
        <v>2034</v>
      </c>
      <c r="BC280" s="34" t="s">
        <v>66</v>
      </c>
    </row>
    <row r="281" spans="1:55" x14ac:dyDescent="0.25">
      <c r="A281" s="34" t="s">
        <v>792</v>
      </c>
      <c r="B281" s="35">
        <v>67594</v>
      </c>
      <c r="C281" s="34">
        <v>17.89</v>
      </c>
      <c r="D281" s="34" t="s">
        <v>793</v>
      </c>
      <c r="E281" s="34" t="s">
        <v>794</v>
      </c>
      <c r="F281" s="34" t="s">
        <v>795</v>
      </c>
      <c r="G281" s="34" t="s">
        <v>173</v>
      </c>
      <c r="H281" s="34" t="s">
        <v>144</v>
      </c>
      <c r="I281" s="34" t="s">
        <v>722</v>
      </c>
      <c r="J281" s="36">
        <v>43215</v>
      </c>
      <c r="K281" s="36"/>
      <c r="L281" s="34" t="s">
        <v>61</v>
      </c>
      <c r="M281" s="36"/>
      <c r="N281" s="34" t="b">
        <v>0</v>
      </c>
      <c r="O281" s="36"/>
      <c r="P281" s="34" t="b">
        <v>1</v>
      </c>
      <c r="Q281" s="36"/>
      <c r="R281" s="34" t="b">
        <v>1</v>
      </c>
      <c r="S281" s="34" t="b">
        <v>0</v>
      </c>
      <c r="T281" s="34" t="s">
        <v>70</v>
      </c>
      <c r="U281" s="34"/>
      <c r="V281" s="34" t="b">
        <v>0</v>
      </c>
      <c r="W281" s="36"/>
      <c r="X281" s="34" t="s">
        <v>70</v>
      </c>
      <c r="Y281" s="34"/>
      <c r="Z281" s="34"/>
      <c r="AA281" s="34" t="b">
        <v>0</v>
      </c>
      <c r="AB281" s="34"/>
      <c r="AC281" s="34" t="b">
        <v>0</v>
      </c>
      <c r="AD281" s="36"/>
      <c r="AE281" s="34" t="b">
        <v>1</v>
      </c>
      <c r="AF281" s="34" t="b">
        <v>0</v>
      </c>
      <c r="AG281" s="34" t="s">
        <v>70</v>
      </c>
      <c r="AH281" s="34"/>
      <c r="AI281" s="34" t="b">
        <v>0</v>
      </c>
      <c r="AJ281" s="36"/>
      <c r="AK281" s="34" t="s">
        <v>70</v>
      </c>
      <c r="AL281" s="36"/>
      <c r="AM281" s="34" t="b">
        <v>0</v>
      </c>
      <c r="AN281" s="34"/>
      <c r="AO281" s="34" t="s">
        <v>70</v>
      </c>
      <c r="AP281" s="34" t="s">
        <v>70</v>
      </c>
      <c r="AQ281" s="34" t="s">
        <v>70</v>
      </c>
      <c r="AR281" s="34" t="s">
        <v>70</v>
      </c>
      <c r="AS281" s="34" t="s">
        <v>70</v>
      </c>
      <c r="AT281" s="34"/>
      <c r="AU281" s="34"/>
      <c r="AV281" s="34" t="s">
        <v>70</v>
      </c>
      <c r="AW281" s="34" t="s">
        <v>70</v>
      </c>
      <c r="AX281" s="34" t="s">
        <v>133</v>
      </c>
      <c r="AY281" s="34" t="s">
        <v>4290</v>
      </c>
      <c r="AZ281" s="34" t="s">
        <v>64</v>
      </c>
      <c r="BA281" s="34" t="s">
        <v>65</v>
      </c>
      <c r="BB281" s="35">
        <v>2034</v>
      </c>
      <c r="BC281" s="34" t="s">
        <v>103</v>
      </c>
    </row>
    <row r="282" spans="1:55" x14ac:dyDescent="0.25">
      <c r="A282" s="34" t="s">
        <v>803</v>
      </c>
      <c r="B282" s="35">
        <v>80345</v>
      </c>
      <c r="C282" s="34">
        <v>5.09</v>
      </c>
      <c r="D282" s="34" t="s">
        <v>4325</v>
      </c>
      <c r="E282" s="34" t="s">
        <v>4326</v>
      </c>
      <c r="F282" s="34" t="s">
        <v>563</v>
      </c>
      <c r="G282" s="34" t="s">
        <v>215</v>
      </c>
      <c r="H282" s="34" t="s">
        <v>4287</v>
      </c>
      <c r="I282" s="34" t="s">
        <v>114</v>
      </c>
      <c r="J282" s="36">
        <v>45245</v>
      </c>
      <c r="K282" s="36"/>
      <c r="L282" s="34" t="s">
        <v>71</v>
      </c>
      <c r="M282" s="36"/>
      <c r="N282" s="34" t="b">
        <v>1</v>
      </c>
      <c r="O282" s="36">
        <v>32363</v>
      </c>
      <c r="P282" s="34" t="b">
        <v>0</v>
      </c>
      <c r="Q282" s="36">
        <v>32363</v>
      </c>
      <c r="R282" s="34" t="b">
        <v>0</v>
      </c>
      <c r="S282" s="34" t="b">
        <v>0</v>
      </c>
      <c r="T282" s="34" t="s">
        <v>70</v>
      </c>
      <c r="U282" s="34"/>
      <c r="V282" s="34" t="b">
        <v>0</v>
      </c>
      <c r="W282" s="36">
        <v>32363</v>
      </c>
      <c r="X282" s="34" t="s">
        <v>70</v>
      </c>
      <c r="Y282" s="34"/>
      <c r="Z282" s="34"/>
      <c r="AA282" s="34" t="b">
        <v>1</v>
      </c>
      <c r="AB282" s="34"/>
      <c r="AC282" s="34" t="b">
        <v>0</v>
      </c>
      <c r="AD282" s="36"/>
      <c r="AE282" s="34" t="b">
        <v>1</v>
      </c>
      <c r="AF282" s="34" t="b">
        <v>1</v>
      </c>
      <c r="AG282" s="34" t="s">
        <v>70</v>
      </c>
      <c r="AH282" s="34"/>
      <c r="AI282" s="34" t="b">
        <v>0</v>
      </c>
      <c r="AJ282" s="36"/>
      <c r="AK282" s="34" t="s">
        <v>70</v>
      </c>
      <c r="AL282" s="36"/>
      <c r="AM282" s="34" t="b">
        <v>0</v>
      </c>
      <c r="AN282" s="34"/>
      <c r="AO282" s="34" t="s">
        <v>70</v>
      </c>
      <c r="AP282" s="34" t="s">
        <v>70</v>
      </c>
      <c r="AQ282" s="34" t="s">
        <v>70</v>
      </c>
      <c r="AR282" s="34" t="s">
        <v>70</v>
      </c>
      <c r="AS282" s="34" t="s">
        <v>70</v>
      </c>
      <c r="AT282" s="34"/>
      <c r="AU282" s="34"/>
      <c r="AV282" s="34" t="s">
        <v>70</v>
      </c>
      <c r="AW282" s="34" t="s">
        <v>70</v>
      </c>
      <c r="AX282" s="34" t="s">
        <v>63</v>
      </c>
      <c r="AY282" s="34" t="s">
        <v>4286</v>
      </c>
      <c r="AZ282" s="34" t="s">
        <v>64</v>
      </c>
      <c r="BA282" s="34" t="s">
        <v>65</v>
      </c>
      <c r="BB282" s="35">
        <v>2039</v>
      </c>
      <c r="BC282" s="34" t="s">
        <v>119</v>
      </c>
    </row>
    <row r="283" spans="1:55" x14ac:dyDescent="0.25">
      <c r="A283" s="34" t="s">
        <v>803</v>
      </c>
      <c r="B283" s="35">
        <v>79974</v>
      </c>
      <c r="C283" s="34">
        <v>5.22</v>
      </c>
      <c r="D283" s="34" t="s">
        <v>3564</v>
      </c>
      <c r="E283" s="34" t="s">
        <v>3563</v>
      </c>
      <c r="F283" s="34" t="s">
        <v>746</v>
      </c>
      <c r="G283" s="34" t="s">
        <v>215</v>
      </c>
      <c r="H283" s="34" t="s">
        <v>4287</v>
      </c>
      <c r="I283" s="34" t="s">
        <v>118</v>
      </c>
      <c r="J283" s="36">
        <v>44447</v>
      </c>
      <c r="K283" s="36"/>
      <c r="L283" s="34" t="s">
        <v>61</v>
      </c>
      <c r="M283" s="36">
        <v>45267</v>
      </c>
      <c r="N283" s="34" t="b">
        <v>1</v>
      </c>
      <c r="O283" s="36"/>
      <c r="P283" s="34" t="b">
        <v>1</v>
      </c>
      <c r="Q283" s="36"/>
      <c r="R283" s="34" t="b">
        <v>1</v>
      </c>
      <c r="S283" s="34" t="b">
        <v>1</v>
      </c>
      <c r="T283" s="34" t="s">
        <v>70</v>
      </c>
      <c r="U283" s="34"/>
      <c r="V283" s="34" t="b">
        <v>0</v>
      </c>
      <c r="W283" s="36"/>
      <c r="X283" s="34" t="s">
        <v>70</v>
      </c>
      <c r="Y283" s="34"/>
      <c r="Z283" s="34"/>
      <c r="AA283" s="34" t="b">
        <v>0</v>
      </c>
      <c r="AB283" s="34"/>
      <c r="AC283" s="34" t="b">
        <v>0</v>
      </c>
      <c r="AD283" s="36"/>
      <c r="AE283" s="34" t="b">
        <v>1</v>
      </c>
      <c r="AF283" s="34" t="b">
        <v>1</v>
      </c>
      <c r="AG283" s="34" t="s">
        <v>70</v>
      </c>
      <c r="AH283" s="34"/>
      <c r="AI283" s="34" t="b">
        <v>0</v>
      </c>
      <c r="AJ283" s="36"/>
      <c r="AK283" s="34" t="s">
        <v>70</v>
      </c>
      <c r="AL283" s="36"/>
      <c r="AM283" s="34" t="b">
        <v>0</v>
      </c>
      <c r="AN283" s="34"/>
      <c r="AO283" s="34" t="s">
        <v>70</v>
      </c>
      <c r="AP283" s="34" t="s">
        <v>70</v>
      </c>
      <c r="AQ283" s="34" t="s">
        <v>70</v>
      </c>
      <c r="AR283" s="34" t="s">
        <v>70</v>
      </c>
      <c r="AS283" s="34" t="s">
        <v>70</v>
      </c>
      <c r="AT283" s="34"/>
      <c r="AU283" s="34"/>
      <c r="AV283" s="34" t="s">
        <v>70</v>
      </c>
      <c r="AW283" s="34" t="s">
        <v>70</v>
      </c>
      <c r="AX283" s="34" t="s">
        <v>63</v>
      </c>
      <c r="AY283" s="34" t="s">
        <v>4286</v>
      </c>
      <c r="AZ283" s="34" t="s">
        <v>64</v>
      </c>
      <c r="BA283" s="34" t="s">
        <v>65</v>
      </c>
      <c r="BB283" s="35">
        <v>2038</v>
      </c>
      <c r="BC283" s="34" t="s">
        <v>66</v>
      </c>
    </row>
    <row r="284" spans="1:55" x14ac:dyDescent="0.25">
      <c r="A284" s="34" t="s">
        <v>803</v>
      </c>
      <c r="B284" s="35">
        <v>78867</v>
      </c>
      <c r="C284" s="34">
        <v>5.64</v>
      </c>
      <c r="D284" s="34" t="s">
        <v>3628</v>
      </c>
      <c r="E284" s="34" t="s">
        <v>812</v>
      </c>
      <c r="F284" s="34" t="s">
        <v>482</v>
      </c>
      <c r="G284" s="34" t="s">
        <v>3974</v>
      </c>
      <c r="H284" s="34" t="s">
        <v>59</v>
      </c>
      <c r="I284" s="34" t="s">
        <v>380</v>
      </c>
      <c r="J284" s="36">
        <v>43745</v>
      </c>
      <c r="K284" s="36"/>
      <c r="L284" s="34" t="s">
        <v>61</v>
      </c>
      <c r="M284" s="36"/>
      <c r="N284" s="34" t="b">
        <v>0</v>
      </c>
      <c r="O284" s="36"/>
      <c r="P284" s="34" t="b">
        <v>1</v>
      </c>
      <c r="Q284" s="36"/>
      <c r="R284" s="34" t="b">
        <v>0</v>
      </c>
      <c r="S284" s="34" t="b">
        <v>0</v>
      </c>
      <c r="T284" s="34" t="s">
        <v>70</v>
      </c>
      <c r="U284" s="34"/>
      <c r="V284" s="34" t="b">
        <v>0</v>
      </c>
      <c r="W284" s="36"/>
      <c r="X284" s="34" t="s">
        <v>70</v>
      </c>
      <c r="Y284" s="34"/>
      <c r="Z284" s="34"/>
      <c r="AA284" s="34" t="b">
        <v>0</v>
      </c>
      <c r="AB284" s="34"/>
      <c r="AC284" s="34" t="b">
        <v>0</v>
      </c>
      <c r="AD284" s="36"/>
      <c r="AE284" s="34" t="b">
        <v>0</v>
      </c>
      <c r="AF284" s="34" t="b">
        <v>0</v>
      </c>
      <c r="AG284" s="34" t="s">
        <v>70</v>
      </c>
      <c r="AH284" s="34"/>
      <c r="AI284" s="34" t="b">
        <v>0</v>
      </c>
      <c r="AJ284" s="36"/>
      <c r="AK284" s="34" t="s">
        <v>70</v>
      </c>
      <c r="AL284" s="36"/>
      <c r="AM284" s="34" t="b">
        <v>0</v>
      </c>
      <c r="AN284" s="34"/>
      <c r="AO284" s="34" t="s">
        <v>70</v>
      </c>
      <c r="AP284" s="34" t="s">
        <v>70</v>
      </c>
      <c r="AQ284" s="34" t="s">
        <v>70</v>
      </c>
      <c r="AR284" s="34" t="s">
        <v>70</v>
      </c>
      <c r="AS284" s="34" t="s">
        <v>70</v>
      </c>
      <c r="AT284" s="34"/>
      <c r="AU284" s="34"/>
      <c r="AV284" s="34" t="s">
        <v>70</v>
      </c>
      <c r="AW284" s="34" t="s">
        <v>70</v>
      </c>
      <c r="AX284" s="34" t="s">
        <v>63</v>
      </c>
      <c r="AY284" s="34" t="s">
        <v>4286</v>
      </c>
      <c r="AZ284" s="34" t="s">
        <v>64</v>
      </c>
      <c r="BA284" s="34" t="s">
        <v>65</v>
      </c>
      <c r="BB284" s="35">
        <v>2034</v>
      </c>
      <c r="BC284" s="34" t="s">
        <v>66</v>
      </c>
    </row>
    <row r="285" spans="1:55" x14ac:dyDescent="0.25">
      <c r="A285" s="34" t="s">
        <v>803</v>
      </c>
      <c r="B285" s="35">
        <v>80231</v>
      </c>
      <c r="C285" s="34">
        <v>5.69</v>
      </c>
      <c r="D285" s="34" t="s">
        <v>3623</v>
      </c>
      <c r="E285" s="34" t="s">
        <v>3622</v>
      </c>
      <c r="F285" s="34" t="s">
        <v>3621</v>
      </c>
      <c r="G285" s="34" t="s">
        <v>58</v>
      </c>
      <c r="H285" s="34" t="s">
        <v>59</v>
      </c>
      <c r="I285" s="34" t="s">
        <v>102</v>
      </c>
      <c r="J285" s="36">
        <v>44398</v>
      </c>
      <c r="K285" s="36"/>
      <c r="L285" s="34" t="s">
        <v>71</v>
      </c>
      <c r="M285" s="36"/>
      <c r="N285" s="34" t="b">
        <v>1</v>
      </c>
      <c r="O285" s="36">
        <v>32363</v>
      </c>
      <c r="P285" s="34" t="b">
        <v>0</v>
      </c>
      <c r="Q285" s="36">
        <v>32363</v>
      </c>
      <c r="R285" s="34" t="b">
        <v>0</v>
      </c>
      <c r="S285" s="34" t="b">
        <v>0</v>
      </c>
      <c r="T285" s="34" t="s">
        <v>70</v>
      </c>
      <c r="U285" s="34"/>
      <c r="V285" s="34" t="b">
        <v>0</v>
      </c>
      <c r="W285" s="36">
        <v>32363</v>
      </c>
      <c r="X285" s="34" t="s">
        <v>70</v>
      </c>
      <c r="Y285" s="34"/>
      <c r="Z285" s="34"/>
      <c r="AA285" s="34" t="b">
        <v>1</v>
      </c>
      <c r="AB285" s="34"/>
      <c r="AC285" s="34" t="b">
        <v>0</v>
      </c>
      <c r="AD285" s="36"/>
      <c r="AE285" s="34" t="b">
        <v>1</v>
      </c>
      <c r="AF285" s="34" t="b">
        <v>1</v>
      </c>
      <c r="AG285" s="34" t="s">
        <v>70</v>
      </c>
      <c r="AH285" s="34"/>
      <c r="AI285" s="34" t="b">
        <v>0</v>
      </c>
      <c r="AJ285" s="36"/>
      <c r="AK285" s="34" t="s">
        <v>70</v>
      </c>
      <c r="AL285" s="36"/>
      <c r="AM285" s="34" t="b">
        <v>0</v>
      </c>
      <c r="AN285" s="34"/>
      <c r="AO285" s="34" t="s">
        <v>70</v>
      </c>
      <c r="AP285" s="34" t="s">
        <v>70</v>
      </c>
      <c r="AQ285" s="34" t="s">
        <v>70</v>
      </c>
      <c r="AR285" s="34" t="s">
        <v>70</v>
      </c>
      <c r="AS285" s="34" t="s">
        <v>70</v>
      </c>
      <c r="AT285" s="34"/>
      <c r="AU285" s="34"/>
      <c r="AV285" s="34" t="s">
        <v>70</v>
      </c>
      <c r="AW285" s="34" t="s">
        <v>70</v>
      </c>
      <c r="AX285" s="34" t="s">
        <v>63</v>
      </c>
      <c r="AY285" s="34" t="s">
        <v>4286</v>
      </c>
      <c r="AZ285" s="34" t="s">
        <v>64</v>
      </c>
      <c r="BA285" s="34" t="s">
        <v>65</v>
      </c>
      <c r="BB285" s="35">
        <v>2038</v>
      </c>
      <c r="BC285" s="34" t="s">
        <v>66</v>
      </c>
    </row>
    <row r="286" spans="1:55" x14ac:dyDescent="0.25">
      <c r="A286" s="34" t="s">
        <v>803</v>
      </c>
      <c r="B286" s="35">
        <v>78180</v>
      </c>
      <c r="C286" s="34">
        <v>6.02</v>
      </c>
      <c r="D286" s="34" t="s">
        <v>807</v>
      </c>
      <c r="E286" s="34" t="s">
        <v>808</v>
      </c>
      <c r="F286" s="34" t="s">
        <v>746</v>
      </c>
      <c r="G286" s="34" t="s">
        <v>215</v>
      </c>
      <c r="H286" s="34" t="s">
        <v>4287</v>
      </c>
      <c r="I286" s="34" t="s">
        <v>118</v>
      </c>
      <c r="J286" s="36">
        <v>44029</v>
      </c>
      <c r="K286" s="36"/>
      <c r="L286" s="34" t="s">
        <v>61</v>
      </c>
      <c r="M286" s="36">
        <v>45267</v>
      </c>
      <c r="N286" s="34" t="b">
        <v>0</v>
      </c>
      <c r="O286" s="36"/>
      <c r="P286" s="34" t="b">
        <v>1</v>
      </c>
      <c r="Q286" s="36"/>
      <c r="R286" s="34" t="b">
        <v>0</v>
      </c>
      <c r="S286" s="34" t="b">
        <v>0</v>
      </c>
      <c r="T286" s="34" t="s">
        <v>70</v>
      </c>
      <c r="U286" s="34"/>
      <c r="V286" s="34" t="b">
        <v>0</v>
      </c>
      <c r="W286" s="36"/>
      <c r="X286" s="34" t="s">
        <v>70</v>
      </c>
      <c r="Y286" s="34"/>
      <c r="Z286" s="34"/>
      <c r="AA286" s="34" t="b">
        <v>0</v>
      </c>
      <c r="AB286" s="34"/>
      <c r="AC286" s="34" t="b">
        <v>0</v>
      </c>
      <c r="AD286" s="36"/>
      <c r="AE286" s="34" t="b">
        <v>1</v>
      </c>
      <c r="AF286" s="34" t="b">
        <v>0</v>
      </c>
      <c r="AG286" s="34" t="s">
        <v>70</v>
      </c>
      <c r="AH286" s="34"/>
      <c r="AI286" s="34" t="b">
        <v>0</v>
      </c>
      <c r="AJ286" s="36"/>
      <c r="AK286" s="34" t="s">
        <v>70</v>
      </c>
      <c r="AL286" s="36"/>
      <c r="AM286" s="34" t="b">
        <v>0</v>
      </c>
      <c r="AN286" s="34"/>
      <c r="AO286" s="34" t="s">
        <v>70</v>
      </c>
      <c r="AP286" s="34" t="s">
        <v>70</v>
      </c>
      <c r="AQ286" s="34" t="s">
        <v>70</v>
      </c>
      <c r="AR286" s="34" t="s">
        <v>70</v>
      </c>
      <c r="AS286" s="34" t="s">
        <v>70</v>
      </c>
      <c r="AT286" s="34"/>
      <c r="AU286" s="34"/>
      <c r="AV286" s="34" t="s">
        <v>70</v>
      </c>
      <c r="AW286" s="34" t="s">
        <v>70</v>
      </c>
      <c r="AX286" s="34" t="s">
        <v>63</v>
      </c>
      <c r="AY286" s="34" t="s">
        <v>4286</v>
      </c>
      <c r="AZ286" s="34" t="s">
        <v>64</v>
      </c>
      <c r="BA286" s="34" t="s">
        <v>65</v>
      </c>
      <c r="BB286" s="35">
        <v>2035</v>
      </c>
      <c r="BC286" s="34" t="s">
        <v>103</v>
      </c>
    </row>
    <row r="287" spans="1:55" x14ac:dyDescent="0.25">
      <c r="A287" s="34" t="s">
        <v>803</v>
      </c>
      <c r="B287" s="35">
        <v>79903</v>
      </c>
      <c r="C287" s="34">
        <v>6.56</v>
      </c>
      <c r="D287" s="34" t="s">
        <v>819</v>
      </c>
      <c r="E287" s="34" t="s">
        <v>820</v>
      </c>
      <c r="F287" s="34" t="s">
        <v>94</v>
      </c>
      <c r="G287" s="34" t="s">
        <v>3974</v>
      </c>
      <c r="H287" s="34" t="s">
        <v>59</v>
      </c>
      <c r="I287" s="34" t="s">
        <v>60</v>
      </c>
      <c r="J287" s="36">
        <v>44175</v>
      </c>
      <c r="K287" s="36"/>
      <c r="L287" s="34" t="s">
        <v>61</v>
      </c>
      <c r="M287" s="36"/>
      <c r="N287" s="34" t="b">
        <v>0</v>
      </c>
      <c r="O287" s="36"/>
      <c r="P287" s="34" t="b">
        <v>1</v>
      </c>
      <c r="Q287" s="36"/>
      <c r="R287" s="34" t="b">
        <v>0</v>
      </c>
      <c r="S287" s="34" t="b">
        <v>0</v>
      </c>
      <c r="T287" s="34" t="s">
        <v>70</v>
      </c>
      <c r="U287" s="34"/>
      <c r="V287" s="34" t="b">
        <v>0</v>
      </c>
      <c r="W287" s="36"/>
      <c r="X287" s="34" t="s">
        <v>70</v>
      </c>
      <c r="Y287" s="34"/>
      <c r="Z287" s="34"/>
      <c r="AA287" s="34" t="b">
        <v>0</v>
      </c>
      <c r="AB287" s="34"/>
      <c r="AC287" s="34" t="b">
        <v>0</v>
      </c>
      <c r="AD287" s="36"/>
      <c r="AE287" s="34" t="b">
        <v>1</v>
      </c>
      <c r="AF287" s="34" t="b">
        <v>1</v>
      </c>
      <c r="AG287" s="34" t="s">
        <v>70</v>
      </c>
      <c r="AH287" s="34"/>
      <c r="AI287" s="34" t="b">
        <v>0</v>
      </c>
      <c r="AJ287" s="36"/>
      <c r="AK287" s="34" t="s">
        <v>70</v>
      </c>
      <c r="AL287" s="36"/>
      <c r="AM287" s="34" t="b">
        <v>0</v>
      </c>
      <c r="AN287" s="34"/>
      <c r="AO287" s="34" t="s">
        <v>70</v>
      </c>
      <c r="AP287" s="34" t="s">
        <v>70</v>
      </c>
      <c r="AQ287" s="34" t="s">
        <v>70</v>
      </c>
      <c r="AR287" s="34" t="s">
        <v>70</v>
      </c>
      <c r="AS287" s="34" t="s">
        <v>70</v>
      </c>
      <c r="AT287" s="34"/>
      <c r="AU287" s="34"/>
      <c r="AV287" s="34" t="s">
        <v>70</v>
      </c>
      <c r="AW287" s="34" t="s">
        <v>70</v>
      </c>
      <c r="AX287" s="34" t="s">
        <v>63</v>
      </c>
      <c r="AY287" s="34" t="s">
        <v>4286</v>
      </c>
      <c r="AZ287" s="34" t="s">
        <v>64</v>
      </c>
      <c r="BA287" s="34" t="s">
        <v>65</v>
      </c>
      <c r="BB287" s="35">
        <v>2038</v>
      </c>
      <c r="BC287" s="34" t="s">
        <v>66</v>
      </c>
    </row>
    <row r="288" spans="1:55" x14ac:dyDescent="0.25">
      <c r="A288" s="34" t="s">
        <v>803</v>
      </c>
      <c r="B288" s="35">
        <v>79141</v>
      </c>
      <c r="C288" s="34">
        <v>6.6</v>
      </c>
      <c r="D288" s="34" t="s">
        <v>92</v>
      </c>
      <c r="E288" s="34" t="s">
        <v>93</v>
      </c>
      <c r="F288" s="34" t="s">
        <v>94</v>
      </c>
      <c r="G288" s="34" t="s">
        <v>3974</v>
      </c>
      <c r="H288" s="34" t="s">
        <v>59</v>
      </c>
      <c r="I288" s="34" t="s">
        <v>60</v>
      </c>
      <c r="J288" s="36">
        <v>43795</v>
      </c>
      <c r="K288" s="36"/>
      <c r="L288" s="34" t="s">
        <v>61</v>
      </c>
      <c r="M288" s="36"/>
      <c r="N288" s="34" t="b">
        <v>0</v>
      </c>
      <c r="O288" s="36"/>
      <c r="P288" s="34" t="b">
        <v>1</v>
      </c>
      <c r="Q288" s="36"/>
      <c r="R288" s="34" t="b">
        <v>0</v>
      </c>
      <c r="S288" s="34" t="b">
        <v>0</v>
      </c>
      <c r="T288" s="34" t="s">
        <v>70</v>
      </c>
      <c r="U288" s="34"/>
      <c r="V288" s="34" t="b">
        <v>0</v>
      </c>
      <c r="W288" s="36"/>
      <c r="X288" s="34" t="s">
        <v>70</v>
      </c>
      <c r="Y288" s="34"/>
      <c r="Z288" s="34"/>
      <c r="AA288" s="34" t="b">
        <v>0</v>
      </c>
      <c r="AB288" s="34"/>
      <c r="AC288" s="34" t="b">
        <v>0</v>
      </c>
      <c r="AD288" s="36"/>
      <c r="AE288" s="34" t="b">
        <v>0</v>
      </c>
      <c r="AF288" s="34" t="b">
        <v>0</v>
      </c>
      <c r="AG288" s="34" t="s">
        <v>70</v>
      </c>
      <c r="AH288" s="34"/>
      <c r="AI288" s="34" t="b">
        <v>0</v>
      </c>
      <c r="AJ288" s="36"/>
      <c r="AK288" s="34" t="s">
        <v>70</v>
      </c>
      <c r="AL288" s="36"/>
      <c r="AM288" s="34" t="b">
        <v>0</v>
      </c>
      <c r="AN288" s="34"/>
      <c r="AO288" s="34" t="s">
        <v>70</v>
      </c>
      <c r="AP288" s="34" t="s">
        <v>70</v>
      </c>
      <c r="AQ288" s="34" t="s">
        <v>70</v>
      </c>
      <c r="AR288" s="34" t="s">
        <v>70</v>
      </c>
      <c r="AS288" s="34" t="s">
        <v>70</v>
      </c>
      <c r="AT288" s="34"/>
      <c r="AU288" s="34"/>
      <c r="AV288" s="34" t="s">
        <v>70</v>
      </c>
      <c r="AW288" s="34" t="s">
        <v>70</v>
      </c>
      <c r="AX288" s="34" t="s">
        <v>63</v>
      </c>
      <c r="AY288" s="34" t="s">
        <v>4286</v>
      </c>
      <c r="AZ288" s="34" t="s">
        <v>64</v>
      </c>
      <c r="BA288" s="34" t="s">
        <v>65</v>
      </c>
      <c r="BB288" s="35">
        <v>2036</v>
      </c>
      <c r="BC288" s="34" t="s">
        <v>66</v>
      </c>
    </row>
    <row r="289" spans="1:55" x14ac:dyDescent="0.25">
      <c r="A289" s="34" t="s">
        <v>803</v>
      </c>
      <c r="B289" s="35">
        <v>79954</v>
      </c>
      <c r="C289" s="34">
        <v>6.63</v>
      </c>
      <c r="D289" s="34" t="s">
        <v>4048</v>
      </c>
      <c r="E289" s="34" t="s">
        <v>4047</v>
      </c>
      <c r="F289" s="34" t="s">
        <v>94</v>
      </c>
      <c r="G289" s="34" t="s">
        <v>3974</v>
      </c>
      <c r="H289" s="34" t="s">
        <v>59</v>
      </c>
      <c r="I289" s="34" t="s">
        <v>60</v>
      </c>
      <c r="J289" s="36">
        <v>44916</v>
      </c>
      <c r="K289" s="36"/>
      <c r="L289" s="34" t="s">
        <v>71</v>
      </c>
      <c r="M289" s="36"/>
      <c r="N289" s="34" t="b">
        <v>1</v>
      </c>
      <c r="O289" s="36">
        <v>32363</v>
      </c>
      <c r="P289" s="34" t="b">
        <v>0</v>
      </c>
      <c r="Q289" s="36">
        <v>32363</v>
      </c>
      <c r="R289" s="34" t="b">
        <v>0</v>
      </c>
      <c r="S289" s="34" t="b">
        <v>0</v>
      </c>
      <c r="T289" s="34" t="s">
        <v>70</v>
      </c>
      <c r="U289" s="34"/>
      <c r="V289" s="34" t="b">
        <v>0</v>
      </c>
      <c r="W289" s="36">
        <v>32363</v>
      </c>
      <c r="X289" s="34" t="s">
        <v>70</v>
      </c>
      <c r="Y289" s="34"/>
      <c r="Z289" s="34"/>
      <c r="AA289" s="34" t="b">
        <v>1</v>
      </c>
      <c r="AB289" s="34"/>
      <c r="AC289" s="34" t="b">
        <v>0</v>
      </c>
      <c r="AD289" s="36"/>
      <c r="AE289" s="34" t="b">
        <v>1</v>
      </c>
      <c r="AF289" s="34" t="b">
        <v>1</v>
      </c>
      <c r="AG289" s="34" t="s">
        <v>70</v>
      </c>
      <c r="AH289" s="34"/>
      <c r="AI289" s="34" t="b">
        <v>0</v>
      </c>
      <c r="AJ289" s="36"/>
      <c r="AK289" s="34" t="s">
        <v>70</v>
      </c>
      <c r="AL289" s="36"/>
      <c r="AM289" s="34" t="b">
        <v>0</v>
      </c>
      <c r="AN289" s="34"/>
      <c r="AO289" s="34" t="s">
        <v>70</v>
      </c>
      <c r="AP289" s="34" t="s">
        <v>70</v>
      </c>
      <c r="AQ289" s="34" t="s">
        <v>70</v>
      </c>
      <c r="AR289" s="34" t="s">
        <v>70</v>
      </c>
      <c r="AS289" s="34" t="s">
        <v>70</v>
      </c>
      <c r="AT289" s="34"/>
      <c r="AU289" s="34"/>
      <c r="AV289" s="34" t="s">
        <v>70</v>
      </c>
      <c r="AW289" s="34" t="s">
        <v>70</v>
      </c>
      <c r="AX289" s="34" t="s">
        <v>63</v>
      </c>
      <c r="AY289" s="34" t="s">
        <v>4286</v>
      </c>
      <c r="AZ289" s="34" t="s">
        <v>64</v>
      </c>
      <c r="BA289" s="34" t="s">
        <v>65</v>
      </c>
      <c r="BB289" s="35">
        <v>2040</v>
      </c>
      <c r="BC289" s="34" t="s">
        <v>66</v>
      </c>
    </row>
    <row r="290" spans="1:55" x14ac:dyDescent="0.25">
      <c r="A290" s="34" t="s">
        <v>803</v>
      </c>
      <c r="B290" s="35">
        <v>78412</v>
      </c>
      <c r="C290" s="34">
        <v>6.67</v>
      </c>
      <c r="D290" s="34" t="s">
        <v>801</v>
      </c>
      <c r="E290" s="34" t="s">
        <v>802</v>
      </c>
      <c r="F290" s="34" t="s">
        <v>741</v>
      </c>
      <c r="G290" s="34" t="s">
        <v>223</v>
      </c>
      <c r="H290" s="34" t="s">
        <v>59</v>
      </c>
      <c r="I290" s="34" t="s">
        <v>114</v>
      </c>
      <c r="J290" s="36">
        <v>43567</v>
      </c>
      <c r="K290" s="36"/>
      <c r="L290" s="34" t="s">
        <v>61</v>
      </c>
      <c r="M290" s="36"/>
      <c r="N290" s="34" t="b">
        <v>0</v>
      </c>
      <c r="O290" s="36"/>
      <c r="P290" s="34" t="b">
        <v>1</v>
      </c>
      <c r="Q290" s="36"/>
      <c r="R290" s="34" t="b">
        <v>1</v>
      </c>
      <c r="S290" s="34" t="b">
        <v>0</v>
      </c>
      <c r="T290" s="34" t="s">
        <v>70</v>
      </c>
      <c r="U290" s="34"/>
      <c r="V290" s="34" t="b">
        <v>0</v>
      </c>
      <c r="W290" s="36"/>
      <c r="X290" s="34" t="s">
        <v>70</v>
      </c>
      <c r="Y290" s="34"/>
      <c r="Z290" s="34"/>
      <c r="AA290" s="34" t="b">
        <v>0</v>
      </c>
      <c r="AB290" s="34"/>
      <c r="AC290" s="34" t="b">
        <v>0</v>
      </c>
      <c r="AD290" s="36"/>
      <c r="AE290" s="34" t="b">
        <v>0</v>
      </c>
      <c r="AF290" s="34" t="b">
        <v>0</v>
      </c>
      <c r="AG290" s="34" t="s">
        <v>70</v>
      </c>
      <c r="AH290" s="34"/>
      <c r="AI290" s="34" t="b">
        <v>0</v>
      </c>
      <c r="AJ290" s="36"/>
      <c r="AK290" s="34" t="s">
        <v>70</v>
      </c>
      <c r="AL290" s="36"/>
      <c r="AM290" s="34" t="b">
        <v>0</v>
      </c>
      <c r="AN290" s="34"/>
      <c r="AO290" s="34" t="s">
        <v>70</v>
      </c>
      <c r="AP290" s="34" t="s">
        <v>70</v>
      </c>
      <c r="AQ290" s="34" t="s">
        <v>70</v>
      </c>
      <c r="AR290" s="34" t="s">
        <v>70</v>
      </c>
      <c r="AS290" s="34" t="s">
        <v>70</v>
      </c>
      <c r="AT290" s="34"/>
      <c r="AU290" s="34"/>
      <c r="AV290" s="34" t="s">
        <v>70</v>
      </c>
      <c r="AW290" s="34" t="s">
        <v>70</v>
      </c>
      <c r="AX290" s="34" t="s">
        <v>63</v>
      </c>
      <c r="AY290" s="34" t="s">
        <v>4286</v>
      </c>
      <c r="AZ290" s="34" t="s">
        <v>64</v>
      </c>
      <c r="BA290" s="34" t="s">
        <v>65</v>
      </c>
      <c r="BB290" s="35">
        <v>2034</v>
      </c>
      <c r="BC290" s="34" t="s">
        <v>119</v>
      </c>
    </row>
    <row r="291" spans="1:55" x14ac:dyDescent="0.25">
      <c r="A291" s="34" t="s">
        <v>803</v>
      </c>
      <c r="B291" s="35">
        <v>79272</v>
      </c>
      <c r="C291" s="34">
        <v>6.7</v>
      </c>
      <c r="D291" s="34" t="s">
        <v>815</v>
      </c>
      <c r="E291" s="34" t="s">
        <v>816</v>
      </c>
      <c r="F291" s="34" t="s">
        <v>817</v>
      </c>
      <c r="G291" s="34" t="s">
        <v>558</v>
      </c>
      <c r="H291" s="34" t="s">
        <v>59</v>
      </c>
      <c r="I291" s="34" t="s">
        <v>818</v>
      </c>
      <c r="J291" s="36">
        <v>43902</v>
      </c>
      <c r="K291" s="36"/>
      <c r="L291" s="34" t="s">
        <v>61</v>
      </c>
      <c r="M291" s="36"/>
      <c r="N291" s="34" t="b">
        <v>0</v>
      </c>
      <c r="O291" s="36"/>
      <c r="P291" s="34" t="b">
        <v>1</v>
      </c>
      <c r="Q291" s="36"/>
      <c r="R291" s="34" t="b">
        <v>1</v>
      </c>
      <c r="S291" s="34" t="b">
        <v>0</v>
      </c>
      <c r="T291" s="34" t="s">
        <v>70</v>
      </c>
      <c r="U291" s="34"/>
      <c r="V291" s="34" t="b">
        <v>0</v>
      </c>
      <c r="W291" s="36"/>
      <c r="X291" s="34" t="s">
        <v>70</v>
      </c>
      <c r="Y291" s="34"/>
      <c r="Z291" s="34"/>
      <c r="AA291" s="34" t="b">
        <v>0</v>
      </c>
      <c r="AB291" s="34"/>
      <c r="AC291" s="34" t="b">
        <v>0</v>
      </c>
      <c r="AD291" s="36"/>
      <c r="AE291" s="34" t="b">
        <v>1</v>
      </c>
      <c r="AF291" s="34" t="b">
        <v>0</v>
      </c>
      <c r="AG291" s="34" t="s">
        <v>70</v>
      </c>
      <c r="AH291" s="34"/>
      <c r="AI291" s="34" t="b">
        <v>0</v>
      </c>
      <c r="AJ291" s="36"/>
      <c r="AK291" s="34" t="s">
        <v>70</v>
      </c>
      <c r="AL291" s="36"/>
      <c r="AM291" s="34" t="b">
        <v>0</v>
      </c>
      <c r="AN291" s="34"/>
      <c r="AO291" s="34" t="s">
        <v>70</v>
      </c>
      <c r="AP291" s="34" t="s">
        <v>70</v>
      </c>
      <c r="AQ291" s="34" t="s">
        <v>70</v>
      </c>
      <c r="AR291" s="34" t="s">
        <v>70</v>
      </c>
      <c r="AS291" s="34" t="s">
        <v>70</v>
      </c>
      <c r="AT291" s="34"/>
      <c r="AU291" s="34"/>
      <c r="AV291" s="34" t="s">
        <v>70</v>
      </c>
      <c r="AW291" s="34" t="s">
        <v>70</v>
      </c>
      <c r="AX291" s="34" t="s">
        <v>63</v>
      </c>
      <c r="AY291" s="34" t="s">
        <v>4286</v>
      </c>
      <c r="AZ291" s="34" t="s">
        <v>64</v>
      </c>
      <c r="BA291" s="34" t="s">
        <v>65</v>
      </c>
      <c r="BB291" s="35">
        <v>2035</v>
      </c>
      <c r="BC291" s="34" t="s">
        <v>66</v>
      </c>
    </row>
    <row r="292" spans="1:55" x14ac:dyDescent="0.25">
      <c r="A292" s="34" t="s">
        <v>803</v>
      </c>
      <c r="B292" s="35">
        <v>78308</v>
      </c>
      <c r="C292" s="34">
        <v>6.9</v>
      </c>
      <c r="D292" s="34" t="s">
        <v>809</v>
      </c>
      <c r="E292" s="34" t="s">
        <v>810</v>
      </c>
      <c r="F292" s="34" t="s">
        <v>811</v>
      </c>
      <c r="G292" s="34" t="s">
        <v>150</v>
      </c>
      <c r="H292" s="34" t="s">
        <v>4287</v>
      </c>
      <c r="I292" s="34" t="s">
        <v>118</v>
      </c>
      <c r="J292" s="36">
        <v>43357</v>
      </c>
      <c r="K292" s="36"/>
      <c r="L292" s="34" t="s">
        <v>61</v>
      </c>
      <c r="M292" s="36">
        <v>45267</v>
      </c>
      <c r="N292" s="34" t="b">
        <v>0</v>
      </c>
      <c r="O292" s="36"/>
      <c r="P292" s="34" t="b">
        <v>1</v>
      </c>
      <c r="Q292" s="36"/>
      <c r="R292" s="34" t="b">
        <v>0</v>
      </c>
      <c r="S292" s="34" t="b">
        <v>0</v>
      </c>
      <c r="T292" s="34" t="s">
        <v>70</v>
      </c>
      <c r="U292" s="34"/>
      <c r="V292" s="34" t="b">
        <v>0</v>
      </c>
      <c r="W292" s="36"/>
      <c r="X292" s="34" t="s">
        <v>70</v>
      </c>
      <c r="Y292" s="34"/>
      <c r="Z292" s="34"/>
      <c r="AA292" s="34" t="b">
        <v>0</v>
      </c>
      <c r="AB292" s="34"/>
      <c r="AC292" s="34" t="b">
        <v>0</v>
      </c>
      <c r="AD292" s="36"/>
      <c r="AE292" s="34" t="b">
        <v>0</v>
      </c>
      <c r="AF292" s="34" t="b">
        <v>0</v>
      </c>
      <c r="AG292" s="34" t="s">
        <v>70</v>
      </c>
      <c r="AH292" s="34"/>
      <c r="AI292" s="34" t="b">
        <v>0</v>
      </c>
      <c r="AJ292" s="36"/>
      <c r="AK292" s="34" t="s">
        <v>70</v>
      </c>
      <c r="AL292" s="36"/>
      <c r="AM292" s="34" t="b">
        <v>0</v>
      </c>
      <c r="AN292" s="34"/>
      <c r="AO292" s="34" t="s">
        <v>70</v>
      </c>
      <c r="AP292" s="34" t="s">
        <v>70</v>
      </c>
      <c r="AQ292" s="34" t="s">
        <v>70</v>
      </c>
      <c r="AR292" s="34" t="s">
        <v>70</v>
      </c>
      <c r="AS292" s="34" t="s">
        <v>70</v>
      </c>
      <c r="AT292" s="34"/>
      <c r="AU292" s="34"/>
      <c r="AV292" s="34" t="s">
        <v>70</v>
      </c>
      <c r="AW292" s="34" t="s">
        <v>70</v>
      </c>
      <c r="AX292" s="34" t="s">
        <v>63</v>
      </c>
      <c r="AY292" s="34" t="s">
        <v>4286</v>
      </c>
      <c r="AZ292" s="34" t="s">
        <v>64</v>
      </c>
      <c r="BA292" s="34" t="s">
        <v>65</v>
      </c>
      <c r="BB292" s="35">
        <v>2033</v>
      </c>
      <c r="BC292" s="34" t="s">
        <v>66</v>
      </c>
    </row>
    <row r="293" spans="1:55" x14ac:dyDescent="0.25">
      <c r="A293" s="34" t="s">
        <v>803</v>
      </c>
      <c r="B293" s="35">
        <v>80635</v>
      </c>
      <c r="C293" s="34">
        <v>6.93</v>
      </c>
      <c r="D293" s="34" t="s">
        <v>4327</v>
      </c>
      <c r="E293" s="34" t="s">
        <v>4328</v>
      </c>
      <c r="F293" s="34" t="s">
        <v>4329</v>
      </c>
      <c r="G293" s="34" t="s">
        <v>3548</v>
      </c>
      <c r="H293" s="34" t="s">
        <v>59</v>
      </c>
      <c r="I293" s="34" t="s">
        <v>60</v>
      </c>
      <c r="J293" s="36">
        <v>44953</v>
      </c>
      <c r="K293" s="36"/>
      <c r="L293" s="34" t="s">
        <v>71</v>
      </c>
      <c r="M293" s="36"/>
      <c r="N293" s="34" t="b">
        <v>1</v>
      </c>
      <c r="O293" s="36">
        <v>32363</v>
      </c>
      <c r="P293" s="34" t="b">
        <v>0</v>
      </c>
      <c r="Q293" s="36">
        <v>32363</v>
      </c>
      <c r="R293" s="34" t="b">
        <v>0</v>
      </c>
      <c r="S293" s="34" t="b">
        <v>0</v>
      </c>
      <c r="T293" s="34" t="s">
        <v>70</v>
      </c>
      <c r="U293" s="34"/>
      <c r="V293" s="34" t="b">
        <v>0</v>
      </c>
      <c r="W293" s="36">
        <v>32363</v>
      </c>
      <c r="X293" s="34" t="s">
        <v>70</v>
      </c>
      <c r="Y293" s="34"/>
      <c r="Z293" s="34"/>
      <c r="AA293" s="34" t="b">
        <v>1</v>
      </c>
      <c r="AB293" s="34"/>
      <c r="AC293" s="34" t="b">
        <v>0</v>
      </c>
      <c r="AD293" s="36"/>
      <c r="AE293" s="34" t="b">
        <v>1</v>
      </c>
      <c r="AF293" s="34" t="b">
        <v>1</v>
      </c>
      <c r="AG293" s="34" t="s">
        <v>70</v>
      </c>
      <c r="AH293" s="34"/>
      <c r="AI293" s="34" t="b">
        <v>0</v>
      </c>
      <c r="AJ293" s="36"/>
      <c r="AK293" s="34" t="s">
        <v>70</v>
      </c>
      <c r="AL293" s="36"/>
      <c r="AM293" s="34" t="b">
        <v>0</v>
      </c>
      <c r="AN293" s="34"/>
      <c r="AO293" s="34" t="s">
        <v>70</v>
      </c>
      <c r="AP293" s="34" t="s">
        <v>70</v>
      </c>
      <c r="AQ293" s="34" t="s">
        <v>70</v>
      </c>
      <c r="AR293" s="34" t="s">
        <v>70</v>
      </c>
      <c r="AS293" s="34" t="s">
        <v>70</v>
      </c>
      <c r="AT293" s="34"/>
      <c r="AU293" s="34"/>
      <c r="AV293" s="34" t="s">
        <v>70</v>
      </c>
      <c r="AW293" s="34" t="s">
        <v>70</v>
      </c>
      <c r="AX293" s="34" t="s">
        <v>63</v>
      </c>
      <c r="AY293" s="34" t="s">
        <v>4286</v>
      </c>
      <c r="AZ293" s="34" t="s">
        <v>64</v>
      </c>
      <c r="BA293" s="34" t="s">
        <v>65</v>
      </c>
      <c r="BB293" s="35">
        <v>2039</v>
      </c>
      <c r="BC293" s="34" t="s">
        <v>66</v>
      </c>
    </row>
    <row r="294" spans="1:55" x14ac:dyDescent="0.25">
      <c r="A294" s="34" t="s">
        <v>803</v>
      </c>
      <c r="B294" s="35">
        <v>80507</v>
      </c>
      <c r="C294" s="34">
        <v>8</v>
      </c>
      <c r="D294" s="34" t="s">
        <v>4242</v>
      </c>
      <c r="E294" s="34" t="s">
        <v>4241</v>
      </c>
      <c r="F294" s="34" t="s">
        <v>4330</v>
      </c>
      <c r="G294" s="34" t="s">
        <v>467</v>
      </c>
      <c r="H294" s="34" t="s">
        <v>59</v>
      </c>
      <c r="I294" s="34" t="s">
        <v>570</v>
      </c>
      <c r="J294" s="36">
        <v>44593</v>
      </c>
      <c r="K294" s="36"/>
      <c r="L294" s="34" t="s">
        <v>71</v>
      </c>
      <c r="M294" s="36"/>
      <c r="N294" s="34" t="b">
        <v>1</v>
      </c>
      <c r="O294" s="36">
        <v>32363</v>
      </c>
      <c r="P294" s="34" t="b">
        <v>0</v>
      </c>
      <c r="Q294" s="36">
        <v>32363</v>
      </c>
      <c r="R294" s="34" t="b">
        <v>0</v>
      </c>
      <c r="S294" s="34" t="b">
        <v>0</v>
      </c>
      <c r="T294" s="34" t="s">
        <v>70</v>
      </c>
      <c r="U294" s="34"/>
      <c r="V294" s="34" t="b">
        <v>0</v>
      </c>
      <c r="W294" s="36">
        <v>32363</v>
      </c>
      <c r="X294" s="34" t="s">
        <v>70</v>
      </c>
      <c r="Y294" s="34"/>
      <c r="Z294" s="34"/>
      <c r="AA294" s="34" t="b">
        <v>0</v>
      </c>
      <c r="AB294" s="34"/>
      <c r="AC294" s="34" t="b">
        <v>1</v>
      </c>
      <c r="AD294" s="36"/>
      <c r="AE294" s="34" t="b">
        <v>1</v>
      </c>
      <c r="AF294" s="34" t="b">
        <v>1</v>
      </c>
      <c r="AG294" s="34" t="s">
        <v>70</v>
      </c>
      <c r="AH294" s="34"/>
      <c r="AI294" s="34" t="b">
        <v>0</v>
      </c>
      <c r="AJ294" s="36"/>
      <c r="AK294" s="34" t="s">
        <v>70</v>
      </c>
      <c r="AL294" s="36"/>
      <c r="AM294" s="34" t="b">
        <v>0</v>
      </c>
      <c r="AN294" s="34"/>
      <c r="AO294" s="34" t="s">
        <v>70</v>
      </c>
      <c r="AP294" s="34" t="s">
        <v>70</v>
      </c>
      <c r="AQ294" s="34" t="s">
        <v>70</v>
      </c>
      <c r="AR294" s="34" t="s">
        <v>70</v>
      </c>
      <c r="AS294" s="34" t="s">
        <v>70</v>
      </c>
      <c r="AT294" s="34"/>
      <c r="AU294" s="34"/>
      <c r="AV294" s="34" t="s">
        <v>70</v>
      </c>
      <c r="AW294" s="34" t="s">
        <v>70</v>
      </c>
      <c r="AX294" s="34" t="s">
        <v>63</v>
      </c>
      <c r="AY294" s="34" t="s">
        <v>4286</v>
      </c>
      <c r="AZ294" s="34" t="s">
        <v>64</v>
      </c>
      <c r="BA294" s="34" t="s">
        <v>65</v>
      </c>
      <c r="BB294" s="35">
        <v>2039</v>
      </c>
      <c r="BC294" s="34" t="s">
        <v>66</v>
      </c>
    </row>
    <row r="295" spans="1:55" x14ac:dyDescent="0.25">
      <c r="A295" s="34" t="s">
        <v>803</v>
      </c>
      <c r="B295" s="35">
        <v>79102</v>
      </c>
      <c r="C295" s="34">
        <v>8.9600000000000009</v>
      </c>
      <c r="D295" s="34" t="s">
        <v>813</v>
      </c>
      <c r="E295" s="34" t="s">
        <v>814</v>
      </c>
      <c r="F295" s="34" t="s">
        <v>523</v>
      </c>
      <c r="G295" s="34" t="s">
        <v>150</v>
      </c>
      <c r="H295" s="34" t="s">
        <v>4287</v>
      </c>
      <c r="I295" s="34" t="s">
        <v>118</v>
      </c>
      <c r="J295" s="36">
        <v>44074</v>
      </c>
      <c r="K295" s="36"/>
      <c r="L295" s="34" t="s">
        <v>61</v>
      </c>
      <c r="M295" s="36">
        <v>45267</v>
      </c>
      <c r="N295" s="34" t="b">
        <v>0</v>
      </c>
      <c r="O295" s="36"/>
      <c r="P295" s="34" t="b">
        <v>1</v>
      </c>
      <c r="Q295" s="36"/>
      <c r="R295" s="34" t="b">
        <v>1</v>
      </c>
      <c r="S295" s="34" t="b">
        <v>0</v>
      </c>
      <c r="T295" s="34" t="s">
        <v>70</v>
      </c>
      <c r="U295" s="34"/>
      <c r="V295" s="34" t="b">
        <v>0</v>
      </c>
      <c r="W295" s="36"/>
      <c r="X295" s="34" t="s">
        <v>70</v>
      </c>
      <c r="Y295" s="34"/>
      <c r="Z295" s="34"/>
      <c r="AA295" s="34" t="b">
        <v>0</v>
      </c>
      <c r="AB295" s="34"/>
      <c r="AC295" s="34" t="b">
        <v>0</v>
      </c>
      <c r="AD295" s="36"/>
      <c r="AE295" s="34" t="b">
        <v>1</v>
      </c>
      <c r="AF295" s="34" t="b">
        <v>1</v>
      </c>
      <c r="AG295" s="34" t="s">
        <v>70</v>
      </c>
      <c r="AH295" s="34"/>
      <c r="AI295" s="34" t="b">
        <v>0</v>
      </c>
      <c r="AJ295" s="36"/>
      <c r="AK295" s="34" t="s">
        <v>70</v>
      </c>
      <c r="AL295" s="36"/>
      <c r="AM295" s="34" t="b">
        <v>0</v>
      </c>
      <c r="AN295" s="34"/>
      <c r="AO295" s="34" t="s">
        <v>70</v>
      </c>
      <c r="AP295" s="34" t="s">
        <v>70</v>
      </c>
      <c r="AQ295" s="34" t="s">
        <v>70</v>
      </c>
      <c r="AR295" s="34" t="s">
        <v>70</v>
      </c>
      <c r="AS295" s="34" t="s">
        <v>70</v>
      </c>
      <c r="AT295" s="34"/>
      <c r="AU295" s="34"/>
      <c r="AV295" s="34" t="s">
        <v>70</v>
      </c>
      <c r="AW295" s="34" t="s">
        <v>70</v>
      </c>
      <c r="AX295" s="34" t="s">
        <v>63</v>
      </c>
      <c r="AY295" s="34" t="s">
        <v>4286</v>
      </c>
      <c r="AZ295" s="34" t="s">
        <v>64</v>
      </c>
      <c r="BA295" s="34" t="s">
        <v>65</v>
      </c>
      <c r="BB295" s="35">
        <v>2037</v>
      </c>
      <c r="BC295" s="34" t="s">
        <v>66</v>
      </c>
    </row>
    <row r="296" spans="1:55" x14ac:dyDescent="0.25">
      <c r="A296" s="34" t="s">
        <v>803</v>
      </c>
      <c r="B296" s="35">
        <v>80326</v>
      </c>
      <c r="C296" s="34">
        <v>10.5</v>
      </c>
      <c r="D296" s="34" t="s">
        <v>3559</v>
      </c>
      <c r="E296" s="34" t="s">
        <v>3558</v>
      </c>
      <c r="F296" s="34" t="s">
        <v>3557</v>
      </c>
      <c r="G296" s="34" t="s">
        <v>3974</v>
      </c>
      <c r="H296" s="34" t="s">
        <v>59</v>
      </c>
      <c r="I296" s="34" t="s">
        <v>151</v>
      </c>
      <c r="J296" s="36">
        <v>44404</v>
      </c>
      <c r="K296" s="36"/>
      <c r="L296" s="34" t="s">
        <v>71</v>
      </c>
      <c r="M296" s="36"/>
      <c r="N296" s="34" t="b">
        <v>1</v>
      </c>
      <c r="O296" s="36">
        <v>32363</v>
      </c>
      <c r="P296" s="34" t="b">
        <v>0</v>
      </c>
      <c r="Q296" s="36">
        <v>32363</v>
      </c>
      <c r="R296" s="34" t="b">
        <v>0</v>
      </c>
      <c r="S296" s="34" t="b">
        <v>0</v>
      </c>
      <c r="T296" s="34" t="s">
        <v>70</v>
      </c>
      <c r="U296" s="34"/>
      <c r="V296" s="34" t="b">
        <v>0</v>
      </c>
      <c r="W296" s="36">
        <v>32363</v>
      </c>
      <c r="X296" s="34" t="s">
        <v>70</v>
      </c>
      <c r="Y296" s="34"/>
      <c r="Z296" s="34"/>
      <c r="AA296" s="34" t="b">
        <v>1</v>
      </c>
      <c r="AB296" s="34"/>
      <c r="AC296" s="34" t="b">
        <v>0</v>
      </c>
      <c r="AD296" s="36"/>
      <c r="AE296" s="34" t="b">
        <v>1</v>
      </c>
      <c r="AF296" s="34" t="b">
        <v>1</v>
      </c>
      <c r="AG296" s="34" t="s">
        <v>70</v>
      </c>
      <c r="AH296" s="34"/>
      <c r="AI296" s="34" t="b">
        <v>0</v>
      </c>
      <c r="AJ296" s="36"/>
      <c r="AK296" s="34" t="s">
        <v>70</v>
      </c>
      <c r="AL296" s="36"/>
      <c r="AM296" s="34" t="b">
        <v>0</v>
      </c>
      <c r="AN296" s="34"/>
      <c r="AO296" s="34" t="s">
        <v>70</v>
      </c>
      <c r="AP296" s="34" t="s">
        <v>70</v>
      </c>
      <c r="AQ296" s="34" t="s">
        <v>70</v>
      </c>
      <c r="AR296" s="34" t="s">
        <v>70</v>
      </c>
      <c r="AS296" s="34" t="s">
        <v>70</v>
      </c>
      <c r="AT296" s="34"/>
      <c r="AU296" s="34"/>
      <c r="AV296" s="34" t="s">
        <v>70</v>
      </c>
      <c r="AW296" s="34" t="s">
        <v>70</v>
      </c>
      <c r="AX296" s="34" t="s">
        <v>63</v>
      </c>
      <c r="AY296" s="34" t="s">
        <v>4286</v>
      </c>
      <c r="AZ296" s="34" t="s">
        <v>64</v>
      </c>
      <c r="BA296" s="34" t="s">
        <v>65</v>
      </c>
      <c r="BB296" s="35">
        <v>2039</v>
      </c>
      <c r="BC296" s="34" t="s">
        <v>66</v>
      </c>
    </row>
    <row r="297" spans="1:55" x14ac:dyDescent="0.25">
      <c r="A297" s="34" t="s">
        <v>803</v>
      </c>
      <c r="B297" s="35">
        <v>80995</v>
      </c>
      <c r="C297" s="34">
        <v>11.18</v>
      </c>
      <c r="D297" s="34" t="s">
        <v>4331</v>
      </c>
      <c r="E297" s="34" t="s">
        <v>4332</v>
      </c>
      <c r="F297" s="34" t="s">
        <v>732</v>
      </c>
      <c r="G297" s="34" t="s">
        <v>558</v>
      </c>
      <c r="H297" s="34" t="s">
        <v>59</v>
      </c>
      <c r="I297" s="34" t="s">
        <v>70</v>
      </c>
      <c r="J297" s="36">
        <v>45281</v>
      </c>
      <c r="K297" s="36"/>
      <c r="L297" s="34" t="s">
        <v>71</v>
      </c>
      <c r="M297" s="36"/>
      <c r="N297" s="34" t="b">
        <v>0</v>
      </c>
      <c r="O297" s="36">
        <v>32363</v>
      </c>
      <c r="P297" s="34" t="b">
        <v>0</v>
      </c>
      <c r="Q297" s="36">
        <v>32363</v>
      </c>
      <c r="R297" s="34" t="b">
        <v>0</v>
      </c>
      <c r="S297" s="34" t="b">
        <v>0</v>
      </c>
      <c r="T297" s="34" t="s">
        <v>70</v>
      </c>
      <c r="U297" s="34"/>
      <c r="V297" s="34" t="b">
        <v>0</v>
      </c>
      <c r="W297" s="36">
        <v>32363</v>
      </c>
      <c r="X297" s="34" t="s">
        <v>70</v>
      </c>
      <c r="Y297" s="34"/>
      <c r="Z297" s="34"/>
      <c r="AA297" s="34" t="b">
        <v>1</v>
      </c>
      <c r="AB297" s="34"/>
      <c r="AC297" s="34" t="b">
        <v>0</v>
      </c>
      <c r="AD297" s="36"/>
      <c r="AE297" s="34" t="b">
        <v>1</v>
      </c>
      <c r="AF297" s="34" t="b">
        <v>1</v>
      </c>
      <c r="AG297" s="34" t="s">
        <v>70</v>
      </c>
      <c r="AH297" s="34"/>
      <c r="AI297" s="34" t="b">
        <v>0</v>
      </c>
      <c r="AJ297" s="36"/>
      <c r="AK297" s="34" t="s">
        <v>70</v>
      </c>
      <c r="AL297" s="36"/>
      <c r="AM297" s="34" t="b">
        <v>0</v>
      </c>
      <c r="AN297" s="34"/>
      <c r="AO297" s="34" t="s">
        <v>70</v>
      </c>
      <c r="AP297" s="34" t="s">
        <v>70</v>
      </c>
      <c r="AQ297" s="34" t="s">
        <v>70</v>
      </c>
      <c r="AR297" s="34" t="s">
        <v>70</v>
      </c>
      <c r="AS297" s="34" t="s">
        <v>70</v>
      </c>
      <c r="AT297" s="34"/>
      <c r="AU297" s="34"/>
      <c r="AV297" s="34" t="s">
        <v>70</v>
      </c>
      <c r="AW297" s="34" t="s">
        <v>70</v>
      </c>
      <c r="AX297" s="34" t="s">
        <v>63</v>
      </c>
      <c r="AY297" s="34" t="s">
        <v>4286</v>
      </c>
      <c r="AZ297" s="34" t="s">
        <v>64</v>
      </c>
      <c r="BA297" s="34" t="s">
        <v>65</v>
      </c>
      <c r="BB297" s="35">
        <v>2040</v>
      </c>
      <c r="BC297" s="34" t="s">
        <v>103</v>
      </c>
    </row>
    <row r="298" spans="1:55" x14ac:dyDescent="0.25">
      <c r="A298" s="34" t="s">
        <v>803</v>
      </c>
      <c r="B298" s="35">
        <v>78138</v>
      </c>
      <c r="C298" s="34">
        <v>22.24</v>
      </c>
      <c r="D298" s="34" t="s">
        <v>804</v>
      </c>
      <c r="E298" s="34" t="s">
        <v>805</v>
      </c>
      <c r="F298" s="34" t="s">
        <v>806</v>
      </c>
      <c r="G298" s="34" t="s">
        <v>287</v>
      </c>
      <c r="H298" s="34" t="s">
        <v>144</v>
      </c>
      <c r="I298" s="34" t="s">
        <v>288</v>
      </c>
      <c r="J298" s="36">
        <v>44187</v>
      </c>
      <c r="K298" s="36"/>
      <c r="L298" s="34" t="s">
        <v>61</v>
      </c>
      <c r="M298" s="36"/>
      <c r="N298" s="34" t="b">
        <v>0</v>
      </c>
      <c r="O298" s="36"/>
      <c r="P298" s="34" t="b">
        <v>1</v>
      </c>
      <c r="Q298" s="36"/>
      <c r="R298" s="34" t="b">
        <v>0</v>
      </c>
      <c r="S298" s="34" t="b">
        <v>0</v>
      </c>
      <c r="T298" s="34" t="s">
        <v>70</v>
      </c>
      <c r="U298" s="34"/>
      <c r="V298" s="34" t="b">
        <v>0</v>
      </c>
      <c r="W298" s="36"/>
      <c r="X298" s="34" t="s">
        <v>70</v>
      </c>
      <c r="Y298" s="34"/>
      <c r="Z298" s="34"/>
      <c r="AA298" s="34" t="b">
        <v>0</v>
      </c>
      <c r="AB298" s="34"/>
      <c r="AC298" s="34" t="b">
        <v>0</v>
      </c>
      <c r="AD298" s="36"/>
      <c r="AE298" s="34" t="b">
        <v>1</v>
      </c>
      <c r="AF298" s="34" t="b">
        <v>1</v>
      </c>
      <c r="AG298" s="34" t="s">
        <v>70</v>
      </c>
      <c r="AH298" s="34"/>
      <c r="AI298" s="34" t="b">
        <v>0</v>
      </c>
      <c r="AJ298" s="36"/>
      <c r="AK298" s="34" t="s">
        <v>70</v>
      </c>
      <c r="AL298" s="36"/>
      <c r="AM298" s="34" t="b">
        <v>0</v>
      </c>
      <c r="AN298" s="34"/>
      <c r="AO298" s="34" t="s">
        <v>70</v>
      </c>
      <c r="AP298" s="34" t="s">
        <v>70</v>
      </c>
      <c r="AQ298" s="34" t="s">
        <v>70</v>
      </c>
      <c r="AR298" s="34" t="s">
        <v>70</v>
      </c>
      <c r="AS298" s="34" t="s">
        <v>70</v>
      </c>
      <c r="AT298" s="34"/>
      <c r="AU298" s="34"/>
      <c r="AV298" s="34" t="s">
        <v>70</v>
      </c>
      <c r="AW298" s="34" t="s">
        <v>70</v>
      </c>
      <c r="AX298" s="34" t="s">
        <v>63</v>
      </c>
      <c r="AY298" s="34" t="s">
        <v>4286</v>
      </c>
      <c r="AZ298" s="34" t="s">
        <v>64</v>
      </c>
      <c r="BA298" s="34" t="s">
        <v>65</v>
      </c>
      <c r="BB298" s="35">
        <v>2037</v>
      </c>
      <c r="BC298" s="34" t="s">
        <v>119</v>
      </c>
    </row>
    <row r="299" spans="1:55" x14ac:dyDescent="0.25">
      <c r="A299" s="34" t="s">
        <v>803</v>
      </c>
      <c r="B299" s="35">
        <v>81030</v>
      </c>
      <c r="C299" s="34">
        <v>24.53</v>
      </c>
      <c r="D299" s="34" t="s">
        <v>4036</v>
      </c>
      <c r="E299" s="34" t="s">
        <v>4035</v>
      </c>
      <c r="F299" s="34" t="s">
        <v>130</v>
      </c>
      <c r="G299" s="34" t="s">
        <v>421</v>
      </c>
      <c r="H299" s="34" t="s">
        <v>59</v>
      </c>
      <c r="I299" s="34" t="s">
        <v>132</v>
      </c>
      <c r="J299" s="36">
        <v>44714</v>
      </c>
      <c r="K299" s="36"/>
      <c r="L299" s="34" t="s">
        <v>71</v>
      </c>
      <c r="M299" s="36"/>
      <c r="N299" s="34" t="b">
        <v>1</v>
      </c>
      <c r="O299" s="36">
        <v>32363</v>
      </c>
      <c r="P299" s="34" t="b">
        <v>0</v>
      </c>
      <c r="Q299" s="36">
        <v>32363</v>
      </c>
      <c r="R299" s="34" t="b">
        <v>0</v>
      </c>
      <c r="S299" s="34" t="b">
        <v>0</v>
      </c>
      <c r="T299" s="34" t="s">
        <v>70</v>
      </c>
      <c r="U299" s="34"/>
      <c r="V299" s="34" t="b">
        <v>0</v>
      </c>
      <c r="W299" s="36">
        <v>32363</v>
      </c>
      <c r="X299" s="34" t="s">
        <v>70</v>
      </c>
      <c r="Y299" s="34"/>
      <c r="Z299" s="34"/>
      <c r="AA299" s="34" t="b">
        <v>1</v>
      </c>
      <c r="AB299" s="34"/>
      <c r="AC299" s="34" t="b">
        <v>0</v>
      </c>
      <c r="AD299" s="36"/>
      <c r="AE299" s="34" t="b">
        <v>1</v>
      </c>
      <c r="AF299" s="34" t="b">
        <v>1</v>
      </c>
      <c r="AG299" s="34" t="s">
        <v>70</v>
      </c>
      <c r="AH299" s="34"/>
      <c r="AI299" s="34" t="b">
        <v>0</v>
      </c>
      <c r="AJ299" s="36"/>
      <c r="AK299" s="34" t="s">
        <v>70</v>
      </c>
      <c r="AL299" s="36"/>
      <c r="AM299" s="34" t="b">
        <v>0</v>
      </c>
      <c r="AN299" s="34"/>
      <c r="AO299" s="34" t="s">
        <v>70</v>
      </c>
      <c r="AP299" s="34" t="s">
        <v>70</v>
      </c>
      <c r="AQ299" s="34" t="s">
        <v>70</v>
      </c>
      <c r="AR299" s="34" t="s">
        <v>70</v>
      </c>
      <c r="AS299" s="34" t="s">
        <v>70</v>
      </c>
      <c r="AT299" s="34"/>
      <c r="AU299" s="34"/>
      <c r="AV299" s="34" t="s">
        <v>70</v>
      </c>
      <c r="AW299" s="34" t="s">
        <v>70</v>
      </c>
      <c r="AX299" s="34" t="s">
        <v>63</v>
      </c>
      <c r="AY299" s="34" t="s">
        <v>4286</v>
      </c>
      <c r="AZ299" s="34" t="s">
        <v>64</v>
      </c>
      <c r="BA299" s="34" t="s">
        <v>65</v>
      </c>
      <c r="BB299" s="35">
        <v>2039</v>
      </c>
      <c r="BC299" s="34" t="s">
        <v>66</v>
      </c>
    </row>
    <row r="300" spans="1:55" x14ac:dyDescent="0.25">
      <c r="A300" s="34" t="s">
        <v>803</v>
      </c>
      <c r="B300" s="35">
        <v>67714</v>
      </c>
      <c r="C300" s="34">
        <v>24.75</v>
      </c>
      <c r="D300" s="34" t="s">
        <v>3998</v>
      </c>
      <c r="E300" s="34" t="s">
        <v>3997</v>
      </c>
      <c r="F300" s="34" t="s">
        <v>2911</v>
      </c>
      <c r="G300" s="34" t="s">
        <v>434</v>
      </c>
      <c r="H300" s="34" t="s">
        <v>144</v>
      </c>
      <c r="I300" s="34" t="s">
        <v>670</v>
      </c>
      <c r="J300" s="36">
        <v>44823</v>
      </c>
      <c r="K300" s="36"/>
      <c r="L300" s="34" t="s">
        <v>71</v>
      </c>
      <c r="M300" s="36"/>
      <c r="N300" s="34" t="b">
        <v>1</v>
      </c>
      <c r="O300" s="36">
        <v>32363</v>
      </c>
      <c r="P300" s="34" t="b">
        <v>0</v>
      </c>
      <c r="Q300" s="36">
        <v>32363</v>
      </c>
      <c r="R300" s="34" t="b">
        <v>0</v>
      </c>
      <c r="S300" s="34" t="b">
        <v>0</v>
      </c>
      <c r="T300" s="34" t="s">
        <v>70</v>
      </c>
      <c r="U300" s="34"/>
      <c r="V300" s="34" t="b">
        <v>0</v>
      </c>
      <c r="W300" s="36">
        <v>32363</v>
      </c>
      <c r="X300" s="34" t="s">
        <v>70</v>
      </c>
      <c r="Y300" s="34"/>
      <c r="Z300" s="34"/>
      <c r="AA300" s="34" t="b">
        <v>1</v>
      </c>
      <c r="AB300" s="34"/>
      <c r="AC300" s="34" t="b">
        <v>0</v>
      </c>
      <c r="AD300" s="36"/>
      <c r="AE300" s="34" t="b">
        <v>1</v>
      </c>
      <c r="AF300" s="34" t="b">
        <v>1</v>
      </c>
      <c r="AG300" s="34" t="s">
        <v>70</v>
      </c>
      <c r="AH300" s="34"/>
      <c r="AI300" s="34" t="b">
        <v>0</v>
      </c>
      <c r="AJ300" s="36"/>
      <c r="AK300" s="34" t="s">
        <v>70</v>
      </c>
      <c r="AL300" s="36"/>
      <c r="AM300" s="34" t="b">
        <v>0</v>
      </c>
      <c r="AN300" s="34"/>
      <c r="AO300" s="34" t="s">
        <v>70</v>
      </c>
      <c r="AP300" s="34" t="s">
        <v>70</v>
      </c>
      <c r="AQ300" s="34" t="s">
        <v>70</v>
      </c>
      <c r="AR300" s="34" t="s">
        <v>70</v>
      </c>
      <c r="AS300" s="34" t="s">
        <v>70</v>
      </c>
      <c r="AT300" s="34"/>
      <c r="AU300" s="34"/>
      <c r="AV300" s="34" t="s">
        <v>70</v>
      </c>
      <c r="AW300" s="34" t="s">
        <v>70</v>
      </c>
      <c r="AX300" s="34" t="s">
        <v>63</v>
      </c>
      <c r="AY300" s="34" t="s">
        <v>4286</v>
      </c>
      <c r="AZ300" s="34" t="s">
        <v>64</v>
      </c>
      <c r="BA300" s="34" t="s">
        <v>65</v>
      </c>
      <c r="BB300" s="35">
        <v>2039</v>
      </c>
      <c r="BC300" s="34" t="s">
        <v>66</v>
      </c>
    </row>
    <row r="301" spans="1:55" x14ac:dyDescent="0.25">
      <c r="A301" s="34" t="s">
        <v>4333</v>
      </c>
      <c r="B301" s="35">
        <v>81721</v>
      </c>
      <c r="C301" s="34">
        <v>5.35</v>
      </c>
      <c r="D301" s="34" t="s">
        <v>4334</v>
      </c>
      <c r="E301" s="34" t="s">
        <v>4335</v>
      </c>
      <c r="F301" s="34" t="s">
        <v>654</v>
      </c>
      <c r="G301" s="34" t="s">
        <v>3974</v>
      </c>
      <c r="H301" s="34" t="s">
        <v>59</v>
      </c>
      <c r="I301" s="34" t="s">
        <v>60</v>
      </c>
      <c r="J301" s="36">
        <v>45124</v>
      </c>
      <c r="K301" s="36"/>
      <c r="L301" s="34" t="s">
        <v>71</v>
      </c>
      <c r="M301" s="36"/>
      <c r="N301" s="34" t="b">
        <v>1</v>
      </c>
      <c r="O301" s="36">
        <v>32363</v>
      </c>
      <c r="P301" s="34" t="b">
        <v>0</v>
      </c>
      <c r="Q301" s="36">
        <v>32363</v>
      </c>
      <c r="R301" s="34" t="b">
        <v>0</v>
      </c>
      <c r="S301" s="34" t="b">
        <v>0</v>
      </c>
      <c r="T301" s="34" t="s">
        <v>70</v>
      </c>
      <c r="U301" s="34"/>
      <c r="V301" s="34" t="b">
        <v>0</v>
      </c>
      <c r="W301" s="36">
        <v>32363</v>
      </c>
      <c r="X301" s="34" t="s">
        <v>70</v>
      </c>
      <c r="Y301" s="34"/>
      <c r="Z301" s="34"/>
      <c r="AA301" s="34" t="b">
        <v>1</v>
      </c>
      <c r="AB301" s="34"/>
      <c r="AC301" s="34" t="b">
        <v>0</v>
      </c>
      <c r="AD301" s="36"/>
      <c r="AE301" s="34" t="b">
        <v>1</v>
      </c>
      <c r="AF301" s="34" t="b">
        <v>1</v>
      </c>
      <c r="AG301" s="34" t="s">
        <v>70</v>
      </c>
      <c r="AH301" s="34"/>
      <c r="AI301" s="34" t="b">
        <v>0</v>
      </c>
      <c r="AJ301" s="36"/>
      <c r="AK301" s="34" t="s">
        <v>70</v>
      </c>
      <c r="AL301" s="36"/>
      <c r="AM301" s="34" t="b">
        <v>0</v>
      </c>
      <c r="AN301" s="34"/>
      <c r="AO301" s="34" t="s">
        <v>70</v>
      </c>
      <c r="AP301" s="34" t="s">
        <v>70</v>
      </c>
      <c r="AQ301" s="34" t="s">
        <v>70</v>
      </c>
      <c r="AR301" s="34" t="s">
        <v>70</v>
      </c>
      <c r="AS301" s="34" t="s">
        <v>70</v>
      </c>
      <c r="AT301" s="34"/>
      <c r="AU301" s="34"/>
      <c r="AV301" s="34" t="s">
        <v>70</v>
      </c>
      <c r="AW301" s="34" t="s">
        <v>70</v>
      </c>
      <c r="AX301" s="34" t="s">
        <v>133</v>
      </c>
      <c r="AY301" s="34" t="s">
        <v>70</v>
      </c>
      <c r="AZ301" s="34" t="s">
        <v>64</v>
      </c>
      <c r="BA301" s="34" t="s">
        <v>65</v>
      </c>
      <c r="BB301" s="35">
        <v>2040</v>
      </c>
      <c r="BC301" s="34" t="s">
        <v>66</v>
      </c>
    </row>
    <row r="302" spans="1:55" x14ac:dyDescent="0.25">
      <c r="A302" s="34" t="s">
        <v>4333</v>
      </c>
      <c r="B302" s="35">
        <v>80345</v>
      </c>
      <c r="C302" s="34">
        <v>10.18</v>
      </c>
      <c r="D302" s="34" t="s">
        <v>4325</v>
      </c>
      <c r="E302" s="34" t="s">
        <v>4326</v>
      </c>
      <c r="F302" s="34" t="s">
        <v>563</v>
      </c>
      <c r="G302" s="34" t="s">
        <v>215</v>
      </c>
      <c r="H302" s="34" t="s">
        <v>4287</v>
      </c>
      <c r="I302" s="34" t="s">
        <v>114</v>
      </c>
      <c r="J302" s="36">
        <v>45245</v>
      </c>
      <c r="K302" s="36"/>
      <c r="L302" s="34" t="s">
        <v>71</v>
      </c>
      <c r="M302" s="36"/>
      <c r="N302" s="34" t="b">
        <v>1</v>
      </c>
      <c r="O302" s="36">
        <v>32363</v>
      </c>
      <c r="P302" s="34" t="b">
        <v>0</v>
      </c>
      <c r="Q302" s="36">
        <v>32363</v>
      </c>
      <c r="R302" s="34" t="b">
        <v>0</v>
      </c>
      <c r="S302" s="34" t="b">
        <v>0</v>
      </c>
      <c r="T302" s="34" t="s">
        <v>70</v>
      </c>
      <c r="U302" s="34"/>
      <c r="V302" s="34" t="b">
        <v>0</v>
      </c>
      <c r="W302" s="36">
        <v>32363</v>
      </c>
      <c r="X302" s="34" t="s">
        <v>70</v>
      </c>
      <c r="Y302" s="34"/>
      <c r="Z302" s="34"/>
      <c r="AA302" s="34" t="b">
        <v>1</v>
      </c>
      <c r="AB302" s="34"/>
      <c r="AC302" s="34" t="b">
        <v>0</v>
      </c>
      <c r="AD302" s="36"/>
      <c r="AE302" s="34" t="b">
        <v>1</v>
      </c>
      <c r="AF302" s="34" t="b">
        <v>1</v>
      </c>
      <c r="AG302" s="34" t="s">
        <v>70</v>
      </c>
      <c r="AH302" s="34"/>
      <c r="AI302" s="34" t="b">
        <v>0</v>
      </c>
      <c r="AJ302" s="36"/>
      <c r="AK302" s="34" t="s">
        <v>70</v>
      </c>
      <c r="AL302" s="36"/>
      <c r="AM302" s="34" t="b">
        <v>0</v>
      </c>
      <c r="AN302" s="34"/>
      <c r="AO302" s="34" t="s">
        <v>70</v>
      </c>
      <c r="AP302" s="34" t="s">
        <v>70</v>
      </c>
      <c r="AQ302" s="34" t="s">
        <v>70</v>
      </c>
      <c r="AR302" s="34" t="s">
        <v>70</v>
      </c>
      <c r="AS302" s="34" t="s">
        <v>70</v>
      </c>
      <c r="AT302" s="34"/>
      <c r="AU302" s="34"/>
      <c r="AV302" s="34" t="s">
        <v>70</v>
      </c>
      <c r="AW302" s="34" t="s">
        <v>70</v>
      </c>
      <c r="AX302" s="34" t="s">
        <v>133</v>
      </c>
      <c r="AY302" s="34" t="s">
        <v>70</v>
      </c>
      <c r="AZ302" s="34" t="s">
        <v>64</v>
      </c>
      <c r="BA302" s="34" t="s">
        <v>65</v>
      </c>
      <c r="BB302" s="35">
        <v>2039</v>
      </c>
      <c r="BC302" s="34" t="s">
        <v>119</v>
      </c>
    </row>
    <row r="303" spans="1:55" x14ac:dyDescent="0.25">
      <c r="A303" s="34" t="s">
        <v>4333</v>
      </c>
      <c r="B303" s="35">
        <v>80995</v>
      </c>
      <c r="C303" s="34">
        <v>11.18</v>
      </c>
      <c r="D303" s="34" t="s">
        <v>4331</v>
      </c>
      <c r="E303" s="34" t="s">
        <v>4332</v>
      </c>
      <c r="F303" s="34" t="s">
        <v>732</v>
      </c>
      <c r="G303" s="34" t="s">
        <v>558</v>
      </c>
      <c r="H303" s="34" t="s">
        <v>59</v>
      </c>
      <c r="I303" s="34" t="s">
        <v>70</v>
      </c>
      <c r="J303" s="36">
        <v>45281</v>
      </c>
      <c r="K303" s="36"/>
      <c r="L303" s="34" t="s">
        <v>71</v>
      </c>
      <c r="M303" s="36"/>
      <c r="N303" s="34" t="b">
        <v>0</v>
      </c>
      <c r="O303" s="36">
        <v>32363</v>
      </c>
      <c r="P303" s="34" t="b">
        <v>0</v>
      </c>
      <c r="Q303" s="36">
        <v>32363</v>
      </c>
      <c r="R303" s="34" t="b">
        <v>0</v>
      </c>
      <c r="S303" s="34" t="b">
        <v>0</v>
      </c>
      <c r="T303" s="34" t="s">
        <v>70</v>
      </c>
      <c r="U303" s="34"/>
      <c r="V303" s="34" t="b">
        <v>0</v>
      </c>
      <c r="W303" s="36">
        <v>32363</v>
      </c>
      <c r="X303" s="34" t="s">
        <v>70</v>
      </c>
      <c r="Y303" s="34"/>
      <c r="Z303" s="34"/>
      <c r="AA303" s="34" t="b">
        <v>1</v>
      </c>
      <c r="AB303" s="34"/>
      <c r="AC303" s="34" t="b">
        <v>0</v>
      </c>
      <c r="AD303" s="36"/>
      <c r="AE303" s="34" t="b">
        <v>1</v>
      </c>
      <c r="AF303" s="34" t="b">
        <v>1</v>
      </c>
      <c r="AG303" s="34" t="s">
        <v>70</v>
      </c>
      <c r="AH303" s="34"/>
      <c r="AI303" s="34" t="b">
        <v>0</v>
      </c>
      <c r="AJ303" s="36"/>
      <c r="AK303" s="34" t="s">
        <v>70</v>
      </c>
      <c r="AL303" s="36"/>
      <c r="AM303" s="34" t="b">
        <v>0</v>
      </c>
      <c r="AN303" s="34"/>
      <c r="AO303" s="34" t="s">
        <v>70</v>
      </c>
      <c r="AP303" s="34" t="s">
        <v>70</v>
      </c>
      <c r="AQ303" s="34" t="s">
        <v>70</v>
      </c>
      <c r="AR303" s="34" t="s">
        <v>70</v>
      </c>
      <c r="AS303" s="34" t="s">
        <v>70</v>
      </c>
      <c r="AT303" s="34"/>
      <c r="AU303" s="34"/>
      <c r="AV303" s="34" t="s">
        <v>70</v>
      </c>
      <c r="AW303" s="34" t="s">
        <v>70</v>
      </c>
      <c r="AX303" s="34" t="s">
        <v>133</v>
      </c>
      <c r="AY303" s="34" t="s">
        <v>70</v>
      </c>
      <c r="AZ303" s="34" t="s">
        <v>64</v>
      </c>
      <c r="BA303" s="34" t="s">
        <v>65</v>
      </c>
      <c r="BB303" s="35">
        <v>2040</v>
      </c>
      <c r="BC303" s="34" t="s">
        <v>103</v>
      </c>
    </row>
    <row r="304" spans="1:55" x14ac:dyDescent="0.25">
      <c r="A304" s="34" t="s">
        <v>4333</v>
      </c>
      <c r="B304" s="35">
        <v>79930</v>
      </c>
      <c r="C304" s="34">
        <v>28.43</v>
      </c>
      <c r="D304" s="34" t="s">
        <v>4336</v>
      </c>
      <c r="E304" s="34" t="s">
        <v>4337</v>
      </c>
      <c r="F304" s="34" t="s">
        <v>4338</v>
      </c>
      <c r="G304" s="34" t="s">
        <v>3986</v>
      </c>
      <c r="H304" s="34" t="s">
        <v>144</v>
      </c>
      <c r="I304" s="34" t="s">
        <v>273</v>
      </c>
      <c r="J304" s="36">
        <v>45281</v>
      </c>
      <c r="K304" s="36"/>
      <c r="L304" s="34" t="s">
        <v>71</v>
      </c>
      <c r="M304" s="36"/>
      <c r="N304" s="34" t="b">
        <v>0</v>
      </c>
      <c r="O304" s="36">
        <v>32363</v>
      </c>
      <c r="P304" s="34" t="b">
        <v>0</v>
      </c>
      <c r="Q304" s="36">
        <v>32363</v>
      </c>
      <c r="R304" s="34" t="b">
        <v>0</v>
      </c>
      <c r="S304" s="34" t="b">
        <v>0</v>
      </c>
      <c r="T304" s="34" t="s">
        <v>70</v>
      </c>
      <c r="U304" s="34"/>
      <c r="V304" s="34" t="b">
        <v>0</v>
      </c>
      <c r="W304" s="36">
        <v>32363</v>
      </c>
      <c r="X304" s="34" t="s">
        <v>70</v>
      </c>
      <c r="Y304" s="34"/>
      <c r="Z304" s="34"/>
      <c r="AA304" s="34" t="b">
        <v>1</v>
      </c>
      <c r="AB304" s="34"/>
      <c r="AC304" s="34" t="b">
        <v>0</v>
      </c>
      <c r="AD304" s="36"/>
      <c r="AE304" s="34" t="b">
        <v>1</v>
      </c>
      <c r="AF304" s="34" t="b">
        <v>1</v>
      </c>
      <c r="AG304" s="34" t="s">
        <v>70</v>
      </c>
      <c r="AH304" s="34"/>
      <c r="AI304" s="34" t="b">
        <v>0</v>
      </c>
      <c r="AJ304" s="36"/>
      <c r="AK304" s="34" t="s">
        <v>70</v>
      </c>
      <c r="AL304" s="36"/>
      <c r="AM304" s="34" t="b">
        <v>0</v>
      </c>
      <c r="AN304" s="34"/>
      <c r="AO304" s="34" t="s">
        <v>70</v>
      </c>
      <c r="AP304" s="34" t="s">
        <v>70</v>
      </c>
      <c r="AQ304" s="34" t="s">
        <v>70</v>
      </c>
      <c r="AR304" s="34" t="s">
        <v>70</v>
      </c>
      <c r="AS304" s="34" t="s">
        <v>70</v>
      </c>
      <c r="AT304" s="34"/>
      <c r="AU304" s="34"/>
      <c r="AV304" s="34" t="s">
        <v>70</v>
      </c>
      <c r="AW304" s="34" t="s">
        <v>70</v>
      </c>
      <c r="AX304" s="34" t="s">
        <v>133</v>
      </c>
      <c r="AY304" s="34" t="s">
        <v>70</v>
      </c>
      <c r="AZ304" s="34" t="s">
        <v>64</v>
      </c>
      <c r="BA304" s="34" t="s">
        <v>65</v>
      </c>
      <c r="BB304" s="35">
        <v>2040</v>
      </c>
      <c r="BC304" s="34" t="s">
        <v>103</v>
      </c>
    </row>
    <row r="305" spans="1:55" x14ac:dyDescent="0.25">
      <c r="A305" s="34" t="s">
        <v>824</v>
      </c>
      <c r="B305" s="35">
        <v>61660</v>
      </c>
      <c r="C305" s="34">
        <v>100</v>
      </c>
      <c r="D305" s="34" t="s">
        <v>826</v>
      </c>
      <c r="E305" s="34" t="s">
        <v>827</v>
      </c>
      <c r="F305" s="34" t="s">
        <v>828</v>
      </c>
      <c r="G305" s="34" t="s">
        <v>467</v>
      </c>
      <c r="H305" s="34" t="s">
        <v>59</v>
      </c>
      <c r="I305" s="34" t="s">
        <v>422</v>
      </c>
      <c r="J305" s="36">
        <v>38198</v>
      </c>
      <c r="K305" s="36"/>
      <c r="L305" s="34" t="s">
        <v>61</v>
      </c>
      <c r="M305" s="36"/>
      <c r="N305" s="34" t="b">
        <v>0</v>
      </c>
      <c r="O305" s="36"/>
      <c r="P305" s="34" t="b">
        <v>0</v>
      </c>
      <c r="Q305" s="36"/>
      <c r="R305" s="34" t="b">
        <v>0</v>
      </c>
      <c r="S305" s="34" t="b">
        <v>0</v>
      </c>
      <c r="T305" s="34" t="s">
        <v>70</v>
      </c>
      <c r="U305" s="34"/>
      <c r="V305" s="34" t="b">
        <v>0</v>
      </c>
      <c r="W305" s="36"/>
      <c r="X305" s="34" t="s">
        <v>70</v>
      </c>
      <c r="Y305" s="34"/>
      <c r="Z305" s="34"/>
      <c r="AA305" s="34" t="b">
        <v>0</v>
      </c>
      <c r="AB305" s="34"/>
      <c r="AC305" s="34" t="b">
        <v>0</v>
      </c>
      <c r="AD305" s="36"/>
      <c r="AE305" s="34" t="b">
        <v>1</v>
      </c>
      <c r="AF305" s="34" t="b">
        <v>1</v>
      </c>
      <c r="AG305" s="34" t="s">
        <v>70</v>
      </c>
      <c r="AH305" s="34"/>
      <c r="AI305" s="34" t="b">
        <v>0</v>
      </c>
      <c r="AJ305" s="36"/>
      <c r="AK305" s="34" t="s">
        <v>70</v>
      </c>
      <c r="AL305" s="36"/>
      <c r="AM305" s="34" t="b">
        <v>0</v>
      </c>
      <c r="AN305" s="34"/>
      <c r="AO305" s="34" t="s">
        <v>70</v>
      </c>
      <c r="AP305" s="34" t="s">
        <v>70</v>
      </c>
      <c r="AQ305" s="34" t="s">
        <v>70</v>
      </c>
      <c r="AR305" s="34" t="s">
        <v>70</v>
      </c>
      <c r="AS305" s="34" t="s">
        <v>70</v>
      </c>
      <c r="AT305" s="34"/>
      <c r="AU305" s="34"/>
      <c r="AV305" s="34" t="s">
        <v>70</v>
      </c>
      <c r="AW305" s="34" t="s">
        <v>70</v>
      </c>
      <c r="AX305" s="34" t="s">
        <v>63</v>
      </c>
      <c r="AY305" s="34" t="s">
        <v>4290</v>
      </c>
      <c r="AZ305" s="34" t="s">
        <v>64</v>
      </c>
      <c r="BA305" s="34" t="s">
        <v>423</v>
      </c>
      <c r="BB305" s="35">
        <v>2020</v>
      </c>
      <c r="BC305" s="34" t="s">
        <v>66</v>
      </c>
    </row>
    <row r="306" spans="1:55" x14ac:dyDescent="0.25">
      <c r="A306" s="34" t="s">
        <v>824</v>
      </c>
      <c r="B306" s="35">
        <v>61917</v>
      </c>
      <c r="C306" s="34">
        <v>100</v>
      </c>
      <c r="D306" s="34" t="s">
        <v>830</v>
      </c>
      <c r="E306" s="34" t="s">
        <v>831</v>
      </c>
      <c r="F306" s="34" t="s">
        <v>473</v>
      </c>
      <c r="G306" s="34" t="s">
        <v>467</v>
      </c>
      <c r="H306" s="34" t="s">
        <v>59</v>
      </c>
      <c r="I306" s="34" t="s">
        <v>3499</v>
      </c>
      <c r="J306" s="36">
        <v>38457</v>
      </c>
      <c r="K306" s="36"/>
      <c r="L306" s="34" t="s">
        <v>61</v>
      </c>
      <c r="M306" s="36"/>
      <c r="N306" s="34" t="b">
        <v>0</v>
      </c>
      <c r="O306" s="36"/>
      <c r="P306" s="34" t="b">
        <v>0</v>
      </c>
      <c r="Q306" s="36"/>
      <c r="R306" s="34" t="b">
        <v>0</v>
      </c>
      <c r="S306" s="34" t="b">
        <v>0</v>
      </c>
      <c r="T306" s="34" t="s">
        <v>70</v>
      </c>
      <c r="U306" s="34"/>
      <c r="V306" s="34" t="b">
        <v>0</v>
      </c>
      <c r="W306" s="36"/>
      <c r="X306" s="34" t="s">
        <v>70</v>
      </c>
      <c r="Y306" s="34"/>
      <c r="Z306" s="34"/>
      <c r="AA306" s="34" t="b">
        <v>0</v>
      </c>
      <c r="AB306" s="34"/>
      <c r="AC306" s="34" t="b">
        <v>0</v>
      </c>
      <c r="AD306" s="36"/>
      <c r="AE306" s="34" t="b">
        <v>1</v>
      </c>
      <c r="AF306" s="34" t="b">
        <v>0</v>
      </c>
      <c r="AG306" s="34" t="s">
        <v>70</v>
      </c>
      <c r="AH306" s="34"/>
      <c r="AI306" s="34" t="b">
        <v>0</v>
      </c>
      <c r="AJ306" s="36"/>
      <c r="AK306" s="34" t="s">
        <v>70</v>
      </c>
      <c r="AL306" s="36"/>
      <c r="AM306" s="34" t="b">
        <v>0</v>
      </c>
      <c r="AN306" s="34"/>
      <c r="AO306" s="34" t="s">
        <v>70</v>
      </c>
      <c r="AP306" s="34" t="s">
        <v>70</v>
      </c>
      <c r="AQ306" s="34" t="s">
        <v>70</v>
      </c>
      <c r="AR306" s="34" t="s">
        <v>70</v>
      </c>
      <c r="AS306" s="34" t="s">
        <v>70</v>
      </c>
      <c r="AT306" s="34"/>
      <c r="AU306" s="34"/>
      <c r="AV306" s="34" t="s">
        <v>70</v>
      </c>
      <c r="AW306" s="34" t="s">
        <v>70</v>
      </c>
      <c r="AX306" s="34" t="s">
        <v>63</v>
      </c>
      <c r="AY306" s="34" t="s">
        <v>4290</v>
      </c>
      <c r="AZ306" s="34" t="s">
        <v>64</v>
      </c>
      <c r="BA306" s="34" t="s">
        <v>423</v>
      </c>
      <c r="BB306" s="35">
        <v>2021</v>
      </c>
      <c r="BC306" s="34" t="s">
        <v>66</v>
      </c>
    </row>
    <row r="307" spans="1:55" x14ac:dyDescent="0.25">
      <c r="A307" s="34" t="s">
        <v>832</v>
      </c>
      <c r="B307" s="35">
        <v>65566</v>
      </c>
      <c r="C307" s="34">
        <v>50</v>
      </c>
      <c r="D307" s="34" t="s">
        <v>4226</v>
      </c>
      <c r="E307" s="34" t="s">
        <v>833</v>
      </c>
      <c r="F307" s="34" t="s">
        <v>466</v>
      </c>
      <c r="G307" s="34" t="s">
        <v>467</v>
      </c>
      <c r="H307" s="34" t="s">
        <v>59</v>
      </c>
      <c r="I307" s="34" t="s">
        <v>350</v>
      </c>
      <c r="J307" s="36">
        <v>41142</v>
      </c>
      <c r="K307" s="36"/>
      <c r="L307" s="34" t="s">
        <v>61</v>
      </c>
      <c r="M307" s="36"/>
      <c r="N307" s="34" t="b">
        <v>0</v>
      </c>
      <c r="O307" s="36"/>
      <c r="P307" s="34" t="b">
        <v>1</v>
      </c>
      <c r="Q307" s="36"/>
      <c r="R307" s="34" t="b">
        <v>1</v>
      </c>
      <c r="S307" s="34" t="b">
        <v>0</v>
      </c>
      <c r="T307" s="34" t="s">
        <v>70</v>
      </c>
      <c r="U307" s="34"/>
      <c r="V307" s="34" t="b">
        <v>0</v>
      </c>
      <c r="W307" s="36"/>
      <c r="X307" s="34" t="s">
        <v>70</v>
      </c>
      <c r="Y307" s="34"/>
      <c r="Z307" s="34"/>
      <c r="AA307" s="34" t="b">
        <v>0</v>
      </c>
      <c r="AB307" s="34"/>
      <c r="AC307" s="34" t="b">
        <v>0</v>
      </c>
      <c r="AD307" s="36"/>
      <c r="AE307" s="34" t="b">
        <v>0</v>
      </c>
      <c r="AF307" s="34" t="b">
        <v>0</v>
      </c>
      <c r="AG307" s="34" t="s">
        <v>70</v>
      </c>
      <c r="AH307" s="34"/>
      <c r="AI307" s="34" t="b">
        <v>0</v>
      </c>
      <c r="AJ307" s="36"/>
      <c r="AK307" s="34" t="s">
        <v>70</v>
      </c>
      <c r="AL307" s="36"/>
      <c r="AM307" s="34" t="b">
        <v>0</v>
      </c>
      <c r="AN307" s="34"/>
      <c r="AO307" s="34" t="s">
        <v>70</v>
      </c>
      <c r="AP307" s="34" t="s">
        <v>70</v>
      </c>
      <c r="AQ307" s="34" t="s">
        <v>70</v>
      </c>
      <c r="AR307" s="34" t="s">
        <v>70</v>
      </c>
      <c r="AS307" s="34" t="s">
        <v>70</v>
      </c>
      <c r="AT307" s="34"/>
      <c r="AU307" s="34"/>
      <c r="AV307" s="34" t="s">
        <v>70</v>
      </c>
      <c r="AW307" s="34" t="s">
        <v>70</v>
      </c>
      <c r="AX307" s="34" t="s">
        <v>63</v>
      </c>
      <c r="AY307" s="34" t="s">
        <v>4302</v>
      </c>
      <c r="AZ307" s="34" t="s">
        <v>64</v>
      </c>
      <c r="BA307" s="34" t="s">
        <v>65</v>
      </c>
      <c r="BB307" s="35">
        <v>2028</v>
      </c>
      <c r="BC307" s="34" t="s">
        <v>66</v>
      </c>
    </row>
    <row r="308" spans="1:55" x14ac:dyDescent="0.25">
      <c r="A308" s="34" t="s">
        <v>832</v>
      </c>
      <c r="B308" s="35">
        <v>65869</v>
      </c>
      <c r="C308" s="34">
        <v>100</v>
      </c>
      <c r="D308" s="34" t="s">
        <v>841</v>
      </c>
      <c r="E308" s="34" t="s">
        <v>842</v>
      </c>
      <c r="F308" s="34" t="s">
        <v>821</v>
      </c>
      <c r="G308" s="34" t="s">
        <v>467</v>
      </c>
      <c r="H308" s="34" t="s">
        <v>59</v>
      </c>
      <c r="I308" s="34" t="s">
        <v>843</v>
      </c>
      <c r="J308" s="36">
        <v>41362</v>
      </c>
      <c r="K308" s="36"/>
      <c r="L308" s="34" t="s">
        <v>61</v>
      </c>
      <c r="M308" s="36"/>
      <c r="N308" s="34" t="b">
        <v>0</v>
      </c>
      <c r="O308" s="36"/>
      <c r="P308" s="34" t="b">
        <v>1</v>
      </c>
      <c r="Q308" s="36"/>
      <c r="R308" s="34" t="b">
        <v>0</v>
      </c>
      <c r="S308" s="34" t="b">
        <v>0</v>
      </c>
      <c r="T308" s="34" t="s">
        <v>70</v>
      </c>
      <c r="U308" s="34"/>
      <c r="V308" s="34" t="b">
        <v>0</v>
      </c>
      <c r="W308" s="36"/>
      <c r="X308" s="34" t="s">
        <v>70</v>
      </c>
      <c r="Y308" s="34"/>
      <c r="Z308" s="34"/>
      <c r="AA308" s="34" t="b">
        <v>0</v>
      </c>
      <c r="AB308" s="34"/>
      <c r="AC308" s="34" t="b">
        <v>0</v>
      </c>
      <c r="AD308" s="36"/>
      <c r="AE308" s="34" t="b">
        <v>0</v>
      </c>
      <c r="AF308" s="34" t="b">
        <v>0</v>
      </c>
      <c r="AG308" s="34" t="s">
        <v>70</v>
      </c>
      <c r="AH308" s="34"/>
      <c r="AI308" s="34" t="b">
        <v>0</v>
      </c>
      <c r="AJ308" s="36"/>
      <c r="AK308" s="34" t="s">
        <v>70</v>
      </c>
      <c r="AL308" s="36"/>
      <c r="AM308" s="34" t="b">
        <v>0</v>
      </c>
      <c r="AN308" s="34"/>
      <c r="AO308" s="34" t="s">
        <v>70</v>
      </c>
      <c r="AP308" s="34" t="s">
        <v>70</v>
      </c>
      <c r="AQ308" s="34" t="s">
        <v>70</v>
      </c>
      <c r="AR308" s="34" t="s">
        <v>70</v>
      </c>
      <c r="AS308" s="34" t="s">
        <v>70</v>
      </c>
      <c r="AT308" s="34"/>
      <c r="AU308" s="34"/>
      <c r="AV308" s="34" t="s">
        <v>70</v>
      </c>
      <c r="AW308" s="34" t="s">
        <v>70</v>
      </c>
      <c r="AX308" s="34" t="s">
        <v>63</v>
      </c>
      <c r="AY308" s="34" t="s">
        <v>4302</v>
      </c>
      <c r="AZ308" s="34" t="s">
        <v>64</v>
      </c>
      <c r="BA308" s="34" t="s">
        <v>65</v>
      </c>
      <c r="BB308" s="35">
        <v>2028</v>
      </c>
      <c r="BC308" s="34" t="s">
        <v>66</v>
      </c>
    </row>
    <row r="309" spans="1:55" x14ac:dyDescent="0.25">
      <c r="A309" s="34" t="s">
        <v>832</v>
      </c>
      <c r="B309" s="35">
        <v>66014</v>
      </c>
      <c r="C309" s="34">
        <v>100</v>
      </c>
      <c r="D309" s="34" t="s">
        <v>846</v>
      </c>
      <c r="E309" s="34" t="s">
        <v>847</v>
      </c>
      <c r="F309" s="34" t="s">
        <v>848</v>
      </c>
      <c r="G309" s="34" t="s">
        <v>467</v>
      </c>
      <c r="H309" s="34" t="s">
        <v>59</v>
      </c>
      <c r="I309" s="34" t="s">
        <v>729</v>
      </c>
      <c r="J309" s="36">
        <v>41375</v>
      </c>
      <c r="K309" s="36"/>
      <c r="L309" s="34" t="s">
        <v>61</v>
      </c>
      <c r="M309" s="36"/>
      <c r="N309" s="34" t="b">
        <v>0</v>
      </c>
      <c r="O309" s="36"/>
      <c r="P309" s="34" t="b">
        <v>1</v>
      </c>
      <c r="Q309" s="36"/>
      <c r="R309" s="34" t="b">
        <v>0</v>
      </c>
      <c r="S309" s="34" t="b">
        <v>0</v>
      </c>
      <c r="T309" s="34" t="s">
        <v>70</v>
      </c>
      <c r="U309" s="34"/>
      <c r="V309" s="34" t="b">
        <v>0</v>
      </c>
      <c r="W309" s="36"/>
      <c r="X309" s="34" t="s">
        <v>70</v>
      </c>
      <c r="Y309" s="34"/>
      <c r="Z309" s="34"/>
      <c r="AA309" s="34" t="b">
        <v>0</v>
      </c>
      <c r="AB309" s="34"/>
      <c r="AC309" s="34" t="b">
        <v>0</v>
      </c>
      <c r="AD309" s="36"/>
      <c r="AE309" s="34" t="b">
        <v>0</v>
      </c>
      <c r="AF309" s="34" t="b">
        <v>0</v>
      </c>
      <c r="AG309" s="34" t="s">
        <v>70</v>
      </c>
      <c r="AH309" s="34"/>
      <c r="AI309" s="34" t="b">
        <v>0</v>
      </c>
      <c r="AJ309" s="36"/>
      <c r="AK309" s="34" t="s">
        <v>70</v>
      </c>
      <c r="AL309" s="36"/>
      <c r="AM309" s="34" t="b">
        <v>0</v>
      </c>
      <c r="AN309" s="34"/>
      <c r="AO309" s="34" t="s">
        <v>70</v>
      </c>
      <c r="AP309" s="34" t="s">
        <v>70</v>
      </c>
      <c r="AQ309" s="34" t="s">
        <v>70</v>
      </c>
      <c r="AR309" s="34" t="s">
        <v>70</v>
      </c>
      <c r="AS309" s="34" t="s">
        <v>70</v>
      </c>
      <c r="AT309" s="34"/>
      <c r="AU309" s="34"/>
      <c r="AV309" s="34" t="s">
        <v>70</v>
      </c>
      <c r="AW309" s="34" t="s">
        <v>70</v>
      </c>
      <c r="AX309" s="34" t="s">
        <v>63</v>
      </c>
      <c r="AY309" s="34" t="s">
        <v>4302</v>
      </c>
      <c r="AZ309" s="34" t="s">
        <v>64</v>
      </c>
      <c r="BA309" s="34" t="s">
        <v>65</v>
      </c>
      <c r="BB309" s="35">
        <v>2027</v>
      </c>
      <c r="BC309" s="34" t="s">
        <v>66</v>
      </c>
    </row>
    <row r="310" spans="1:55" x14ac:dyDescent="0.25">
      <c r="A310" s="34" t="s">
        <v>832</v>
      </c>
      <c r="B310" s="35">
        <v>65991</v>
      </c>
      <c r="C310" s="34">
        <v>100</v>
      </c>
      <c r="D310" s="34" t="s">
        <v>844</v>
      </c>
      <c r="E310" s="34" t="s">
        <v>845</v>
      </c>
      <c r="F310" s="34" t="s">
        <v>4339</v>
      </c>
      <c r="G310" s="34" t="s">
        <v>58</v>
      </c>
      <c r="H310" s="34" t="s">
        <v>59</v>
      </c>
      <c r="I310" s="34" t="s">
        <v>132</v>
      </c>
      <c r="J310" s="36">
        <v>41505</v>
      </c>
      <c r="K310" s="36"/>
      <c r="L310" s="34" t="s">
        <v>61</v>
      </c>
      <c r="M310" s="36"/>
      <c r="N310" s="34" t="b">
        <v>0</v>
      </c>
      <c r="O310" s="36"/>
      <c r="P310" s="34" t="b">
        <v>1</v>
      </c>
      <c r="Q310" s="36"/>
      <c r="R310" s="34" t="b">
        <v>0</v>
      </c>
      <c r="S310" s="34" t="b">
        <v>0</v>
      </c>
      <c r="T310" s="34" t="s">
        <v>70</v>
      </c>
      <c r="U310" s="34"/>
      <c r="V310" s="34" t="b">
        <v>0</v>
      </c>
      <c r="W310" s="36"/>
      <c r="X310" s="34" t="s">
        <v>70</v>
      </c>
      <c r="Y310" s="34"/>
      <c r="Z310" s="34"/>
      <c r="AA310" s="34" t="b">
        <v>0</v>
      </c>
      <c r="AB310" s="34"/>
      <c r="AC310" s="34" t="b">
        <v>0</v>
      </c>
      <c r="AD310" s="36"/>
      <c r="AE310" s="34" t="b">
        <v>0</v>
      </c>
      <c r="AF310" s="34" t="b">
        <v>0</v>
      </c>
      <c r="AG310" s="34" t="s">
        <v>70</v>
      </c>
      <c r="AH310" s="34"/>
      <c r="AI310" s="34" t="b">
        <v>0</v>
      </c>
      <c r="AJ310" s="36"/>
      <c r="AK310" s="34" t="s">
        <v>70</v>
      </c>
      <c r="AL310" s="36"/>
      <c r="AM310" s="34" t="b">
        <v>0</v>
      </c>
      <c r="AN310" s="34"/>
      <c r="AO310" s="34" t="s">
        <v>70</v>
      </c>
      <c r="AP310" s="34" t="s">
        <v>70</v>
      </c>
      <c r="AQ310" s="34" t="s">
        <v>70</v>
      </c>
      <c r="AR310" s="34" t="s">
        <v>70</v>
      </c>
      <c r="AS310" s="34" t="s">
        <v>70</v>
      </c>
      <c r="AT310" s="34"/>
      <c r="AU310" s="34"/>
      <c r="AV310" s="34" t="s">
        <v>70</v>
      </c>
      <c r="AW310" s="34" t="s">
        <v>70</v>
      </c>
      <c r="AX310" s="34" t="s">
        <v>63</v>
      </c>
      <c r="AY310" s="34" t="s">
        <v>4302</v>
      </c>
      <c r="AZ310" s="34" t="s">
        <v>64</v>
      </c>
      <c r="BA310" s="34" t="s">
        <v>65</v>
      </c>
      <c r="BB310" s="35">
        <v>2028</v>
      </c>
      <c r="BC310" s="34" t="s">
        <v>66</v>
      </c>
    </row>
    <row r="311" spans="1:55" x14ac:dyDescent="0.25">
      <c r="A311" s="34" t="s">
        <v>832</v>
      </c>
      <c r="B311" s="35">
        <v>65737</v>
      </c>
      <c r="C311" s="34">
        <v>100</v>
      </c>
      <c r="D311" s="34" t="s">
        <v>834</v>
      </c>
      <c r="E311" s="34" t="s">
        <v>835</v>
      </c>
      <c r="F311" s="34" t="s">
        <v>836</v>
      </c>
      <c r="G311" s="34" t="s">
        <v>223</v>
      </c>
      <c r="H311" s="34" t="s">
        <v>59</v>
      </c>
      <c r="I311" s="34" t="s">
        <v>837</v>
      </c>
      <c r="J311" s="36">
        <v>41389</v>
      </c>
      <c r="K311" s="36"/>
      <c r="L311" s="34" t="s">
        <v>61</v>
      </c>
      <c r="M311" s="36"/>
      <c r="N311" s="34" t="b">
        <v>0</v>
      </c>
      <c r="O311" s="36"/>
      <c r="P311" s="34" t="b">
        <v>1</v>
      </c>
      <c r="Q311" s="36"/>
      <c r="R311" s="34" t="b">
        <v>0</v>
      </c>
      <c r="S311" s="34" t="b">
        <v>0</v>
      </c>
      <c r="T311" s="34" t="s">
        <v>70</v>
      </c>
      <c r="U311" s="34"/>
      <c r="V311" s="34" t="b">
        <v>0</v>
      </c>
      <c r="W311" s="36"/>
      <c r="X311" s="34" t="s">
        <v>70</v>
      </c>
      <c r="Y311" s="34"/>
      <c r="Z311" s="34"/>
      <c r="AA311" s="34" t="b">
        <v>0</v>
      </c>
      <c r="AB311" s="34"/>
      <c r="AC311" s="34" t="b">
        <v>0</v>
      </c>
      <c r="AD311" s="36"/>
      <c r="AE311" s="34" t="b">
        <v>0</v>
      </c>
      <c r="AF311" s="34" t="b">
        <v>0</v>
      </c>
      <c r="AG311" s="34" t="s">
        <v>70</v>
      </c>
      <c r="AH311" s="34"/>
      <c r="AI311" s="34" t="b">
        <v>0</v>
      </c>
      <c r="AJ311" s="36"/>
      <c r="AK311" s="34" t="s">
        <v>70</v>
      </c>
      <c r="AL311" s="36"/>
      <c r="AM311" s="34" t="b">
        <v>0</v>
      </c>
      <c r="AN311" s="34"/>
      <c r="AO311" s="34" t="s">
        <v>70</v>
      </c>
      <c r="AP311" s="34" t="s">
        <v>70</v>
      </c>
      <c r="AQ311" s="34" t="s">
        <v>70</v>
      </c>
      <c r="AR311" s="34" t="s">
        <v>70</v>
      </c>
      <c r="AS311" s="34" t="s">
        <v>70</v>
      </c>
      <c r="AT311" s="34"/>
      <c r="AU311" s="34"/>
      <c r="AV311" s="34" t="s">
        <v>70</v>
      </c>
      <c r="AW311" s="34" t="s">
        <v>70</v>
      </c>
      <c r="AX311" s="34" t="s">
        <v>63</v>
      </c>
      <c r="AY311" s="34" t="s">
        <v>4302</v>
      </c>
      <c r="AZ311" s="34" t="s">
        <v>64</v>
      </c>
      <c r="BA311" s="34" t="s">
        <v>65</v>
      </c>
      <c r="BB311" s="35">
        <v>2028</v>
      </c>
      <c r="BC311" s="34" t="s">
        <v>66</v>
      </c>
    </row>
    <row r="312" spans="1:55" x14ac:dyDescent="0.25">
      <c r="A312" s="34" t="s">
        <v>832</v>
      </c>
      <c r="B312" s="35">
        <v>65812</v>
      </c>
      <c r="C312" s="34">
        <v>100</v>
      </c>
      <c r="D312" s="34" t="s">
        <v>838</v>
      </c>
      <c r="E312" s="34" t="s">
        <v>839</v>
      </c>
      <c r="F312" s="34" t="s">
        <v>840</v>
      </c>
      <c r="G312" s="34" t="s">
        <v>467</v>
      </c>
      <c r="H312" s="34" t="s">
        <v>59</v>
      </c>
      <c r="I312" s="34" t="s">
        <v>783</v>
      </c>
      <c r="J312" s="36">
        <v>41367</v>
      </c>
      <c r="K312" s="36"/>
      <c r="L312" s="34" t="s">
        <v>61</v>
      </c>
      <c r="M312" s="36"/>
      <c r="N312" s="34" t="b">
        <v>0</v>
      </c>
      <c r="O312" s="36"/>
      <c r="P312" s="34" t="b">
        <v>1</v>
      </c>
      <c r="Q312" s="36"/>
      <c r="R312" s="34" t="b">
        <v>0</v>
      </c>
      <c r="S312" s="34" t="b">
        <v>0</v>
      </c>
      <c r="T312" s="34" t="s">
        <v>70</v>
      </c>
      <c r="U312" s="34"/>
      <c r="V312" s="34" t="b">
        <v>0</v>
      </c>
      <c r="W312" s="36"/>
      <c r="X312" s="34" t="s">
        <v>70</v>
      </c>
      <c r="Y312" s="34"/>
      <c r="Z312" s="34"/>
      <c r="AA312" s="34" t="b">
        <v>0</v>
      </c>
      <c r="AB312" s="34"/>
      <c r="AC312" s="34" t="b">
        <v>0</v>
      </c>
      <c r="AD312" s="36"/>
      <c r="AE312" s="34" t="b">
        <v>0</v>
      </c>
      <c r="AF312" s="34" t="b">
        <v>0</v>
      </c>
      <c r="AG312" s="34" t="s">
        <v>70</v>
      </c>
      <c r="AH312" s="34"/>
      <c r="AI312" s="34" t="b">
        <v>0</v>
      </c>
      <c r="AJ312" s="36"/>
      <c r="AK312" s="34" t="s">
        <v>70</v>
      </c>
      <c r="AL312" s="36"/>
      <c r="AM312" s="34" t="b">
        <v>0</v>
      </c>
      <c r="AN312" s="34"/>
      <c r="AO312" s="34" t="s">
        <v>70</v>
      </c>
      <c r="AP312" s="34" t="s">
        <v>70</v>
      </c>
      <c r="AQ312" s="34" t="s">
        <v>70</v>
      </c>
      <c r="AR312" s="34" t="s">
        <v>70</v>
      </c>
      <c r="AS312" s="34" t="s">
        <v>70</v>
      </c>
      <c r="AT312" s="34"/>
      <c r="AU312" s="34"/>
      <c r="AV312" s="34" t="s">
        <v>70</v>
      </c>
      <c r="AW312" s="34" t="s">
        <v>70</v>
      </c>
      <c r="AX312" s="34" t="s">
        <v>63</v>
      </c>
      <c r="AY312" s="34" t="s">
        <v>4302</v>
      </c>
      <c r="AZ312" s="34" t="s">
        <v>64</v>
      </c>
      <c r="BA312" s="34" t="s">
        <v>65</v>
      </c>
      <c r="BB312" s="35">
        <v>2027</v>
      </c>
      <c r="BC312" s="34" t="s">
        <v>119</v>
      </c>
    </row>
    <row r="313" spans="1:55" x14ac:dyDescent="0.25">
      <c r="A313" s="34" t="s">
        <v>849</v>
      </c>
      <c r="B313" s="35">
        <v>66168</v>
      </c>
      <c r="C313" s="34">
        <v>53.75</v>
      </c>
      <c r="D313" s="34" t="s">
        <v>742</v>
      </c>
      <c r="E313" s="34" t="s">
        <v>743</v>
      </c>
      <c r="F313" s="34" t="s">
        <v>622</v>
      </c>
      <c r="G313" s="34" t="s">
        <v>467</v>
      </c>
      <c r="H313" s="34" t="s">
        <v>59</v>
      </c>
      <c r="I313" s="34" t="s">
        <v>70</v>
      </c>
      <c r="J313" s="36">
        <v>41717</v>
      </c>
      <c r="K313" s="36"/>
      <c r="L313" s="34" t="s">
        <v>61</v>
      </c>
      <c r="M313" s="36"/>
      <c r="N313" s="34" t="b">
        <v>0</v>
      </c>
      <c r="O313" s="36"/>
      <c r="P313" s="34" t="b">
        <v>1</v>
      </c>
      <c r="Q313" s="36"/>
      <c r="R313" s="34" t="b">
        <v>1</v>
      </c>
      <c r="S313" s="34" t="b">
        <v>0</v>
      </c>
      <c r="T313" s="34" t="s">
        <v>70</v>
      </c>
      <c r="U313" s="34"/>
      <c r="V313" s="34" t="b">
        <v>0</v>
      </c>
      <c r="W313" s="36"/>
      <c r="X313" s="34" t="s">
        <v>70</v>
      </c>
      <c r="Y313" s="34"/>
      <c r="Z313" s="34"/>
      <c r="AA313" s="34" t="b">
        <v>0</v>
      </c>
      <c r="AB313" s="34"/>
      <c r="AC313" s="34" t="b">
        <v>0</v>
      </c>
      <c r="AD313" s="36"/>
      <c r="AE313" s="34" t="b">
        <v>1</v>
      </c>
      <c r="AF313" s="34" t="b">
        <v>0</v>
      </c>
      <c r="AG313" s="34" t="s">
        <v>70</v>
      </c>
      <c r="AH313" s="34"/>
      <c r="AI313" s="34" t="b">
        <v>0</v>
      </c>
      <c r="AJ313" s="36"/>
      <c r="AK313" s="34" t="s">
        <v>70</v>
      </c>
      <c r="AL313" s="36"/>
      <c r="AM313" s="34" t="b">
        <v>0</v>
      </c>
      <c r="AN313" s="34"/>
      <c r="AO313" s="34" t="s">
        <v>70</v>
      </c>
      <c r="AP313" s="34" t="s">
        <v>70</v>
      </c>
      <c r="AQ313" s="34" t="s">
        <v>70</v>
      </c>
      <c r="AR313" s="34" t="s">
        <v>70</v>
      </c>
      <c r="AS313" s="34" t="s">
        <v>70</v>
      </c>
      <c r="AT313" s="34"/>
      <c r="AU313" s="34"/>
      <c r="AV313" s="34" t="s">
        <v>535</v>
      </c>
      <c r="AW313" s="34" t="s">
        <v>536</v>
      </c>
      <c r="AX313" s="34" t="s">
        <v>63</v>
      </c>
      <c r="AY313" s="34" t="s">
        <v>4285</v>
      </c>
      <c r="AZ313" s="34" t="s">
        <v>64</v>
      </c>
      <c r="BA313" s="34" t="s">
        <v>65</v>
      </c>
      <c r="BB313" s="35">
        <v>2030</v>
      </c>
      <c r="BC313" s="34" t="s">
        <v>66</v>
      </c>
    </row>
    <row r="314" spans="1:55" x14ac:dyDescent="0.25">
      <c r="A314" s="34" t="s">
        <v>849</v>
      </c>
      <c r="B314" s="35">
        <v>66290</v>
      </c>
      <c r="C314" s="34">
        <v>100</v>
      </c>
      <c r="D314" s="34" t="s">
        <v>865</v>
      </c>
      <c r="E314" s="34" t="s">
        <v>866</v>
      </c>
      <c r="F314" s="34" t="s">
        <v>867</v>
      </c>
      <c r="G314" s="34" t="s">
        <v>58</v>
      </c>
      <c r="H314" s="34" t="s">
        <v>59</v>
      </c>
      <c r="I314" s="34" t="s">
        <v>160</v>
      </c>
      <c r="J314" s="36">
        <v>41719</v>
      </c>
      <c r="K314" s="36"/>
      <c r="L314" s="34" t="s">
        <v>61</v>
      </c>
      <c r="M314" s="36"/>
      <c r="N314" s="34" t="b">
        <v>0</v>
      </c>
      <c r="O314" s="36"/>
      <c r="P314" s="34" t="b">
        <v>1</v>
      </c>
      <c r="Q314" s="36"/>
      <c r="R314" s="34" t="b">
        <v>0</v>
      </c>
      <c r="S314" s="34" t="b">
        <v>0</v>
      </c>
      <c r="T314" s="34" t="s">
        <v>70</v>
      </c>
      <c r="U314" s="34"/>
      <c r="V314" s="34" t="b">
        <v>0</v>
      </c>
      <c r="W314" s="36"/>
      <c r="X314" s="34" t="s">
        <v>70</v>
      </c>
      <c r="Y314" s="34"/>
      <c r="Z314" s="34"/>
      <c r="AA314" s="34" t="b">
        <v>0</v>
      </c>
      <c r="AB314" s="34"/>
      <c r="AC314" s="34" t="b">
        <v>0</v>
      </c>
      <c r="AD314" s="36"/>
      <c r="AE314" s="34" t="b">
        <v>0</v>
      </c>
      <c r="AF314" s="34" t="b">
        <v>0</v>
      </c>
      <c r="AG314" s="34" t="s">
        <v>70</v>
      </c>
      <c r="AH314" s="34"/>
      <c r="AI314" s="34" t="b">
        <v>0</v>
      </c>
      <c r="AJ314" s="36"/>
      <c r="AK314" s="34" t="s">
        <v>70</v>
      </c>
      <c r="AL314" s="36"/>
      <c r="AM314" s="34" t="b">
        <v>0</v>
      </c>
      <c r="AN314" s="34"/>
      <c r="AO314" s="34" t="s">
        <v>70</v>
      </c>
      <c r="AP314" s="34" t="s">
        <v>70</v>
      </c>
      <c r="AQ314" s="34" t="s">
        <v>70</v>
      </c>
      <c r="AR314" s="34" t="s">
        <v>70</v>
      </c>
      <c r="AS314" s="34" t="s">
        <v>70</v>
      </c>
      <c r="AT314" s="34"/>
      <c r="AU314" s="34"/>
      <c r="AV314" s="34" t="s">
        <v>70</v>
      </c>
      <c r="AW314" s="34" t="s">
        <v>70</v>
      </c>
      <c r="AX314" s="34" t="s">
        <v>63</v>
      </c>
      <c r="AY314" s="34" t="s">
        <v>4285</v>
      </c>
      <c r="AZ314" s="34" t="s">
        <v>64</v>
      </c>
      <c r="BA314" s="34" t="s">
        <v>65</v>
      </c>
      <c r="BB314" s="35">
        <v>2028</v>
      </c>
      <c r="BC314" s="34" t="s">
        <v>119</v>
      </c>
    </row>
    <row r="315" spans="1:55" x14ac:dyDescent="0.25">
      <c r="A315" s="34" t="s">
        <v>849</v>
      </c>
      <c r="B315" s="35">
        <v>66287</v>
      </c>
      <c r="C315" s="34">
        <v>100</v>
      </c>
      <c r="D315" s="34" t="s">
        <v>863</v>
      </c>
      <c r="E315" s="34" t="s">
        <v>864</v>
      </c>
      <c r="F315" s="34" t="s">
        <v>483</v>
      </c>
      <c r="G315" s="34" t="s">
        <v>58</v>
      </c>
      <c r="H315" s="34" t="s">
        <v>59</v>
      </c>
      <c r="I315" s="34" t="s">
        <v>783</v>
      </c>
      <c r="J315" s="36">
        <v>41773</v>
      </c>
      <c r="K315" s="36"/>
      <c r="L315" s="34" t="s">
        <v>61</v>
      </c>
      <c r="M315" s="36">
        <v>45272</v>
      </c>
      <c r="N315" s="34" t="b">
        <v>0</v>
      </c>
      <c r="O315" s="36"/>
      <c r="P315" s="34" t="b">
        <v>1</v>
      </c>
      <c r="Q315" s="36"/>
      <c r="R315" s="34" t="b">
        <v>1</v>
      </c>
      <c r="S315" s="34" t="b">
        <v>0</v>
      </c>
      <c r="T315" s="34" t="s">
        <v>70</v>
      </c>
      <c r="U315" s="34"/>
      <c r="V315" s="34" t="b">
        <v>0</v>
      </c>
      <c r="W315" s="36"/>
      <c r="X315" s="34" t="s">
        <v>70</v>
      </c>
      <c r="Y315" s="34"/>
      <c r="Z315" s="34"/>
      <c r="AA315" s="34" t="b">
        <v>0</v>
      </c>
      <c r="AB315" s="34"/>
      <c r="AC315" s="34" t="b">
        <v>0</v>
      </c>
      <c r="AD315" s="36"/>
      <c r="AE315" s="34" t="b">
        <v>1</v>
      </c>
      <c r="AF315" s="34" t="b">
        <v>0</v>
      </c>
      <c r="AG315" s="34" t="s">
        <v>70</v>
      </c>
      <c r="AH315" s="34"/>
      <c r="AI315" s="34" t="b">
        <v>0</v>
      </c>
      <c r="AJ315" s="36"/>
      <c r="AK315" s="34" t="s">
        <v>70</v>
      </c>
      <c r="AL315" s="36"/>
      <c r="AM315" s="34" t="b">
        <v>0</v>
      </c>
      <c r="AN315" s="34"/>
      <c r="AO315" s="34" t="s">
        <v>70</v>
      </c>
      <c r="AP315" s="34" t="s">
        <v>70</v>
      </c>
      <c r="AQ315" s="34" t="s">
        <v>70</v>
      </c>
      <c r="AR315" s="34" t="s">
        <v>70</v>
      </c>
      <c r="AS315" s="34" t="s">
        <v>70</v>
      </c>
      <c r="AT315" s="34"/>
      <c r="AU315" s="34"/>
      <c r="AV315" s="34" t="s">
        <v>70</v>
      </c>
      <c r="AW315" s="34" t="s">
        <v>70</v>
      </c>
      <c r="AX315" s="34" t="s">
        <v>63</v>
      </c>
      <c r="AY315" s="34" t="s">
        <v>4285</v>
      </c>
      <c r="AZ315" s="34" t="s">
        <v>64</v>
      </c>
      <c r="BA315" s="34" t="s">
        <v>65</v>
      </c>
      <c r="BB315" s="35">
        <v>2029</v>
      </c>
      <c r="BC315" s="34" t="s">
        <v>103</v>
      </c>
    </row>
    <row r="316" spans="1:55" x14ac:dyDescent="0.25">
      <c r="A316" s="34" t="s">
        <v>849</v>
      </c>
      <c r="B316" s="35">
        <v>66012</v>
      </c>
      <c r="C316" s="34">
        <v>100</v>
      </c>
      <c r="D316" s="34" t="s">
        <v>853</v>
      </c>
      <c r="E316" s="34" t="s">
        <v>854</v>
      </c>
      <c r="F316" s="34" t="s">
        <v>855</v>
      </c>
      <c r="G316" s="34" t="s">
        <v>421</v>
      </c>
      <c r="H316" s="34" t="s">
        <v>59</v>
      </c>
      <c r="I316" s="34" t="s">
        <v>422</v>
      </c>
      <c r="J316" s="36">
        <v>41609</v>
      </c>
      <c r="K316" s="36"/>
      <c r="L316" s="34" t="s">
        <v>61</v>
      </c>
      <c r="M316" s="36"/>
      <c r="N316" s="34" t="b">
        <v>0</v>
      </c>
      <c r="O316" s="36"/>
      <c r="P316" s="34" t="b">
        <v>1</v>
      </c>
      <c r="Q316" s="36"/>
      <c r="R316" s="34" t="b">
        <v>0</v>
      </c>
      <c r="S316" s="34" t="b">
        <v>0</v>
      </c>
      <c r="T316" s="34" t="s">
        <v>70</v>
      </c>
      <c r="U316" s="34"/>
      <c r="V316" s="34" t="b">
        <v>0</v>
      </c>
      <c r="W316" s="36"/>
      <c r="X316" s="34" t="s">
        <v>70</v>
      </c>
      <c r="Y316" s="34"/>
      <c r="Z316" s="34"/>
      <c r="AA316" s="34" t="b">
        <v>0</v>
      </c>
      <c r="AB316" s="34"/>
      <c r="AC316" s="34" t="b">
        <v>0</v>
      </c>
      <c r="AD316" s="36"/>
      <c r="AE316" s="34" t="b">
        <v>1</v>
      </c>
      <c r="AF316" s="34" t="b">
        <v>1</v>
      </c>
      <c r="AG316" s="34" t="s">
        <v>70</v>
      </c>
      <c r="AH316" s="34"/>
      <c r="AI316" s="34" t="b">
        <v>0</v>
      </c>
      <c r="AJ316" s="36"/>
      <c r="AK316" s="34" t="s">
        <v>70</v>
      </c>
      <c r="AL316" s="36"/>
      <c r="AM316" s="34" t="b">
        <v>0</v>
      </c>
      <c r="AN316" s="34"/>
      <c r="AO316" s="34" t="s">
        <v>70</v>
      </c>
      <c r="AP316" s="34" t="s">
        <v>70</v>
      </c>
      <c r="AQ316" s="34" t="s">
        <v>70</v>
      </c>
      <c r="AR316" s="34" t="s">
        <v>70</v>
      </c>
      <c r="AS316" s="34" t="s">
        <v>70</v>
      </c>
      <c r="AT316" s="34"/>
      <c r="AU316" s="34"/>
      <c r="AV316" s="34" t="s">
        <v>70</v>
      </c>
      <c r="AW316" s="34" t="s">
        <v>70</v>
      </c>
      <c r="AX316" s="34" t="s">
        <v>63</v>
      </c>
      <c r="AY316" s="34" t="s">
        <v>4285</v>
      </c>
      <c r="AZ316" s="34" t="s">
        <v>64</v>
      </c>
      <c r="BA316" s="34" t="s">
        <v>65</v>
      </c>
      <c r="BB316" s="35">
        <v>2030</v>
      </c>
      <c r="BC316" s="34" t="s">
        <v>66</v>
      </c>
    </row>
    <row r="317" spans="1:55" x14ac:dyDescent="0.25">
      <c r="A317" s="34" t="s">
        <v>849</v>
      </c>
      <c r="B317" s="35">
        <v>66066</v>
      </c>
      <c r="C317" s="34">
        <v>100</v>
      </c>
      <c r="D317" s="34" t="s">
        <v>856</v>
      </c>
      <c r="E317" s="34" t="s">
        <v>857</v>
      </c>
      <c r="F317" s="34" t="s">
        <v>3653</v>
      </c>
      <c r="G317" s="34" t="s">
        <v>421</v>
      </c>
      <c r="H317" s="34" t="s">
        <v>59</v>
      </c>
      <c r="I317" s="34" t="s">
        <v>858</v>
      </c>
      <c r="J317" s="36">
        <v>41671</v>
      </c>
      <c r="K317" s="36"/>
      <c r="L317" s="34" t="s">
        <v>61</v>
      </c>
      <c r="M317" s="36"/>
      <c r="N317" s="34" t="b">
        <v>0</v>
      </c>
      <c r="O317" s="36"/>
      <c r="P317" s="34" t="b">
        <v>1</v>
      </c>
      <c r="Q317" s="36"/>
      <c r="R317" s="34" t="b">
        <v>0</v>
      </c>
      <c r="S317" s="34" t="b">
        <v>0</v>
      </c>
      <c r="T317" s="34" t="s">
        <v>70</v>
      </c>
      <c r="U317" s="34"/>
      <c r="V317" s="34" t="b">
        <v>0</v>
      </c>
      <c r="W317" s="36"/>
      <c r="X317" s="34" t="s">
        <v>70</v>
      </c>
      <c r="Y317" s="34"/>
      <c r="Z317" s="34"/>
      <c r="AA317" s="34" t="b">
        <v>0</v>
      </c>
      <c r="AB317" s="34"/>
      <c r="AC317" s="34" t="b">
        <v>0</v>
      </c>
      <c r="AD317" s="36"/>
      <c r="AE317" s="34" t="b">
        <v>1</v>
      </c>
      <c r="AF317" s="34" t="b">
        <v>1</v>
      </c>
      <c r="AG317" s="34" t="s">
        <v>70</v>
      </c>
      <c r="AH317" s="34"/>
      <c r="AI317" s="34" t="b">
        <v>0</v>
      </c>
      <c r="AJ317" s="36"/>
      <c r="AK317" s="34" t="s">
        <v>70</v>
      </c>
      <c r="AL317" s="36"/>
      <c r="AM317" s="34" t="b">
        <v>0</v>
      </c>
      <c r="AN317" s="34"/>
      <c r="AO317" s="34" t="s">
        <v>70</v>
      </c>
      <c r="AP317" s="34" t="s">
        <v>70</v>
      </c>
      <c r="AQ317" s="34" t="s">
        <v>70</v>
      </c>
      <c r="AR317" s="34" t="s">
        <v>70</v>
      </c>
      <c r="AS317" s="34" t="s">
        <v>70</v>
      </c>
      <c r="AT317" s="34"/>
      <c r="AU317" s="34"/>
      <c r="AV317" s="34" t="s">
        <v>70</v>
      </c>
      <c r="AW317" s="34" t="s">
        <v>70</v>
      </c>
      <c r="AX317" s="34" t="s">
        <v>63</v>
      </c>
      <c r="AY317" s="34" t="s">
        <v>4285</v>
      </c>
      <c r="AZ317" s="34" t="s">
        <v>64</v>
      </c>
      <c r="BA317" s="34" t="s">
        <v>65</v>
      </c>
      <c r="BB317" s="35">
        <v>2028</v>
      </c>
      <c r="BC317" s="34" t="s">
        <v>103</v>
      </c>
    </row>
    <row r="318" spans="1:55" x14ac:dyDescent="0.25">
      <c r="A318" s="34" t="s">
        <v>849</v>
      </c>
      <c r="B318" s="35">
        <v>66285</v>
      </c>
      <c r="C318" s="34">
        <v>100</v>
      </c>
      <c r="D318" s="34" t="s">
        <v>859</v>
      </c>
      <c r="E318" s="34" t="s">
        <v>860</v>
      </c>
      <c r="F318" s="34" t="s">
        <v>861</v>
      </c>
      <c r="G318" s="34" t="s">
        <v>58</v>
      </c>
      <c r="H318" s="34" t="s">
        <v>59</v>
      </c>
      <c r="I318" s="34" t="s">
        <v>862</v>
      </c>
      <c r="J318" s="36">
        <v>41699</v>
      </c>
      <c r="K318" s="36"/>
      <c r="L318" s="34" t="s">
        <v>61</v>
      </c>
      <c r="M318" s="36"/>
      <c r="N318" s="34" t="b">
        <v>0</v>
      </c>
      <c r="O318" s="36"/>
      <c r="P318" s="34" t="b">
        <v>1</v>
      </c>
      <c r="Q318" s="36"/>
      <c r="R318" s="34" t="b">
        <v>0</v>
      </c>
      <c r="S318" s="34" t="b">
        <v>0</v>
      </c>
      <c r="T318" s="34" t="s">
        <v>70</v>
      </c>
      <c r="U318" s="34"/>
      <c r="V318" s="34" t="b">
        <v>0</v>
      </c>
      <c r="W318" s="36"/>
      <c r="X318" s="34" t="s">
        <v>70</v>
      </c>
      <c r="Y318" s="34"/>
      <c r="Z318" s="34"/>
      <c r="AA318" s="34" t="b">
        <v>0</v>
      </c>
      <c r="AB318" s="34"/>
      <c r="AC318" s="34" t="b">
        <v>0</v>
      </c>
      <c r="AD318" s="36"/>
      <c r="AE318" s="34" t="b">
        <v>0</v>
      </c>
      <c r="AF318" s="34" t="b">
        <v>0</v>
      </c>
      <c r="AG318" s="34" t="s">
        <v>70</v>
      </c>
      <c r="AH318" s="34"/>
      <c r="AI318" s="34" t="b">
        <v>0</v>
      </c>
      <c r="AJ318" s="36"/>
      <c r="AK318" s="34" t="s">
        <v>70</v>
      </c>
      <c r="AL318" s="36"/>
      <c r="AM318" s="34" t="b">
        <v>0</v>
      </c>
      <c r="AN318" s="34"/>
      <c r="AO318" s="34" t="s">
        <v>70</v>
      </c>
      <c r="AP318" s="34" t="s">
        <v>70</v>
      </c>
      <c r="AQ318" s="34" t="s">
        <v>70</v>
      </c>
      <c r="AR318" s="34" t="s">
        <v>70</v>
      </c>
      <c r="AS318" s="34" t="s">
        <v>70</v>
      </c>
      <c r="AT318" s="34"/>
      <c r="AU318" s="34"/>
      <c r="AV318" s="34" t="s">
        <v>70</v>
      </c>
      <c r="AW318" s="34" t="s">
        <v>70</v>
      </c>
      <c r="AX318" s="34" t="s">
        <v>63</v>
      </c>
      <c r="AY318" s="34" t="s">
        <v>4285</v>
      </c>
      <c r="AZ318" s="34" t="s">
        <v>64</v>
      </c>
      <c r="BA318" s="34" t="s">
        <v>65</v>
      </c>
      <c r="BB318" s="35">
        <v>2030</v>
      </c>
      <c r="BC318" s="34" t="s">
        <v>66</v>
      </c>
    </row>
    <row r="319" spans="1:55" x14ac:dyDescent="0.25">
      <c r="A319" s="34" t="s">
        <v>849</v>
      </c>
      <c r="B319" s="35">
        <v>65980</v>
      </c>
      <c r="C319" s="34">
        <v>100</v>
      </c>
      <c r="D319" s="34" t="s">
        <v>850</v>
      </c>
      <c r="E319" s="34" t="s">
        <v>851</v>
      </c>
      <c r="F319" s="34" t="s">
        <v>622</v>
      </c>
      <c r="G319" s="34" t="s">
        <v>467</v>
      </c>
      <c r="H319" s="34" t="s">
        <v>59</v>
      </c>
      <c r="I319" s="34" t="s">
        <v>852</v>
      </c>
      <c r="J319" s="36">
        <v>41690</v>
      </c>
      <c r="K319" s="36"/>
      <c r="L319" s="34" t="s">
        <v>61</v>
      </c>
      <c r="M319" s="36"/>
      <c r="N319" s="34" t="b">
        <v>0</v>
      </c>
      <c r="O319" s="36"/>
      <c r="P319" s="34" t="b">
        <v>1</v>
      </c>
      <c r="Q319" s="36"/>
      <c r="R319" s="34" t="b">
        <v>1</v>
      </c>
      <c r="S319" s="34" t="b">
        <v>0</v>
      </c>
      <c r="T319" s="34" t="s">
        <v>70</v>
      </c>
      <c r="U319" s="34"/>
      <c r="V319" s="34" t="b">
        <v>0</v>
      </c>
      <c r="W319" s="36"/>
      <c r="X319" s="34" t="s">
        <v>70</v>
      </c>
      <c r="Y319" s="34"/>
      <c r="Z319" s="34"/>
      <c r="AA319" s="34" t="b">
        <v>0</v>
      </c>
      <c r="AB319" s="34"/>
      <c r="AC319" s="34" t="b">
        <v>0</v>
      </c>
      <c r="AD319" s="36"/>
      <c r="AE319" s="34" t="b">
        <v>0</v>
      </c>
      <c r="AF319" s="34" t="b">
        <v>0</v>
      </c>
      <c r="AG319" s="34" t="s">
        <v>70</v>
      </c>
      <c r="AH319" s="34"/>
      <c r="AI319" s="34" t="b">
        <v>0</v>
      </c>
      <c r="AJ319" s="36"/>
      <c r="AK319" s="34" t="s">
        <v>70</v>
      </c>
      <c r="AL319" s="36"/>
      <c r="AM319" s="34" t="b">
        <v>0</v>
      </c>
      <c r="AN319" s="34"/>
      <c r="AO319" s="34" t="s">
        <v>70</v>
      </c>
      <c r="AP319" s="34" t="s">
        <v>70</v>
      </c>
      <c r="AQ319" s="34" t="s">
        <v>70</v>
      </c>
      <c r="AR319" s="34" t="s">
        <v>70</v>
      </c>
      <c r="AS319" s="34" t="s">
        <v>70</v>
      </c>
      <c r="AT319" s="34"/>
      <c r="AU319" s="34"/>
      <c r="AV319" s="34" t="s">
        <v>70</v>
      </c>
      <c r="AW319" s="34" t="s">
        <v>70</v>
      </c>
      <c r="AX319" s="34" t="s">
        <v>63</v>
      </c>
      <c r="AY319" s="34" t="s">
        <v>4285</v>
      </c>
      <c r="AZ319" s="34" t="s">
        <v>64</v>
      </c>
      <c r="BA319" s="34" t="s">
        <v>65</v>
      </c>
      <c r="BB319" s="35">
        <v>2029</v>
      </c>
      <c r="BC319" s="34" t="s">
        <v>66</v>
      </c>
    </row>
    <row r="320" spans="1:55" x14ac:dyDescent="0.25">
      <c r="A320" s="34" t="s">
        <v>849</v>
      </c>
      <c r="B320" s="35">
        <v>66530</v>
      </c>
      <c r="C320" s="34">
        <v>100</v>
      </c>
      <c r="D320" s="34" t="s">
        <v>868</v>
      </c>
      <c r="E320" s="34" t="s">
        <v>869</v>
      </c>
      <c r="F320" s="34" t="s">
        <v>703</v>
      </c>
      <c r="G320" s="34" t="s">
        <v>421</v>
      </c>
      <c r="H320" s="34" t="s">
        <v>59</v>
      </c>
      <c r="I320" s="34" t="s">
        <v>570</v>
      </c>
      <c r="J320" s="36">
        <v>41844</v>
      </c>
      <c r="K320" s="36"/>
      <c r="L320" s="34" t="s">
        <v>61</v>
      </c>
      <c r="M320" s="36"/>
      <c r="N320" s="34" t="b">
        <v>0</v>
      </c>
      <c r="O320" s="36"/>
      <c r="P320" s="34" t="b">
        <v>1</v>
      </c>
      <c r="Q320" s="36"/>
      <c r="R320" s="34" t="b">
        <v>0</v>
      </c>
      <c r="S320" s="34" t="b">
        <v>0</v>
      </c>
      <c r="T320" s="34" t="s">
        <v>70</v>
      </c>
      <c r="U320" s="34"/>
      <c r="V320" s="34" t="b">
        <v>0</v>
      </c>
      <c r="W320" s="36"/>
      <c r="X320" s="34" t="s">
        <v>70</v>
      </c>
      <c r="Y320" s="34"/>
      <c r="Z320" s="34"/>
      <c r="AA320" s="34" t="b">
        <v>0</v>
      </c>
      <c r="AB320" s="34"/>
      <c r="AC320" s="34" t="b">
        <v>0</v>
      </c>
      <c r="AD320" s="36"/>
      <c r="AE320" s="34" t="b">
        <v>0</v>
      </c>
      <c r="AF320" s="34" t="b">
        <v>0</v>
      </c>
      <c r="AG320" s="34" t="s">
        <v>70</v>
      </c>
      <c r="AH320" s="34"/>
      <c r="AI320" s="34" t="b">
        <v>0</v>
      </c>
      <c r="AJ320" s="36"/>
      <c r="AK320" s="34" t="s">
        <v>70</v>
      </c>
      <c r="AL320" s="36"/>
      <c r="AM320" s="34" t="b">
        <v>0</v>
      </c>
      <c r="AN320" s="34"/>
      <c r="AO320" s="34" t="s">
        <v>70</v>
      </c>
      <c r="AP320" s="34" t="s">
        <v>70</v>
      </c>
      <c r="AQ320" s="34" t="s">
        <v>70</v>
      </c>
      <c r="AR320" s="34" t="s">
        <v>70</v>
      </c>
      <c r="AS320" s="34" t="s">
        <v>70</v>
      </c>
      <c r="AT320" s="34"/>
      <c r="AU320" s="34"/>
      <c r="AV320" s="34" t="s">
        <v>70</v>
      </c>
      <c r="AW320" s="34" t="s">
        <v>70</v>
      </c>
      <c r="AX320" s="34" t="s">
        <v>63</v>
      </c>
      <c r="AY320" s="34" t="s">
        <v>4285</v>
      </c>
      <c r="AZ320" s="34" t="s">
        <v>64</v>
      </c>
      <c r="BA320" s="34" t="s">
        <v>65</v>
      </c>
      <c r="BB320" s="35">
        <v>2029</v>
      </c>
      <c r="BC320" s="34" t="s">
        <v>119</v>
      </c>
    </row>
    <row r="321" spans="1:55" x14ac:dyDescent="0.25">
      <c r="A321" s="34" t="s">
        <v>870</v>
      </c>
      <c r="B321" s="35">
        <v>66168</v>
      </c>
      <c r="C321" s="34">
        <v>29.95</v>
      </c>
      <c r="D321" s="34" t="s">
        <v>742</v>
      </c>
      <c r="E321" s="34" t="s">
        <v>743</v>
      </c>
      <c r="F321" s="34" t="s">
        <v>622</v>
      </c>
      <c r="G321" s="34" t="s">
        <v>467</v>
      </c>
      <c r="H321" s="34" t="s">
        <v>59</v>
      </c>
      <c r="I321" s="34" t="s">
        <v>70</v>
      </c>
      <c r="J321" s="36">
        <v>41717</v>
      </c>
      <c r="K321" s="36"/>
      <c r="L321" s="34" t="s">
        <v>61</v>
      </c>
      <c r="M321" s="36"/>
      <c r="N321" s="34" t="b">
        <v>0</v>
      </c>
      <c r="O321" s="36"/>
      <c r="P321" s="34" t="b">
        <v>1</v>
      </c>
      <c r="Q321" s="36"/>
      <c r="R321" s="34" t="b">
        <v>1</v>
      </c>
      <c r="S321" s="34" t="b">
        <v>0</v>
      </c>
      <c r="T321" s="34" t="s">
        <v>70</v>
      </c>
      <c r="U321" s="34"/>
      <c r="V321" s="34" t="b">
        <v>0</v>
      </c>
      <c r="W321" s="36"/>
      <c r="X321" s="34" t="s">
        <v>70</v>
      </c>
      <c r="Y321" s="34"/>
      <c r="Z321" s="34"/>
      <c r="AA321" s="34" t="b">
        <v>0</v>
      </c>
      <c r="AB321" s="34"/>
      <c r="AC321" s="34" t="b">
        <v>0</v>
      </c>
      <c r="AD321" s="36"/>
      <c r="AE321" s="34" t="b">
        <v>1</v>
      </c>
      <c r="AF321" s="34" t="b">
        <v>0</v>
      </c>
      <c r="AG321" s="34" t="s">
        <v>70</v>
      </c>
      <c r="AH321" s="34"/>
      <c r="AI321" s="34" t="b">
        <v>0</v>
      </c>
      <c r="AJ321" s="36"/>
      <c r="AK321" s="34" t="s">
        <v>70</v>
      </c>
      <c r="AL321" s="36"/>
      <c r="AM321" s="34" t="b">
        <v>0</v>
      </c>
      <c r="AN321" s="34"/>
      <c r="AO321" s="34" t="s">
        <v>70</v>
      </c>
      <c r="AP321" s="34" t="s">
        <v>70</v>
      </c>
      <c r="AQ321" s="34" t="s">
        <v>70</v>
      </c>
      <c r="AR321" s="34" t="s">
        <v>70</v>
      </c>
      <c r="AS321" s="34" t="s">
        <v>70</v>
      </c>
      <c r="AT321" s="34"/>
      <c r="AU321" s="34"/>
      <c r="AV321" s="34" t="s">
        <v>535</v>
      </c>
      <c r="AW321" s="34" t="s">
        <v>536</v>
      </c>
      <c r="AX321" s="34" t="s">
        <v>63</v>
      </c>
      <c r="AY321" s="34" t="s">
        <v>4288</v>
      </c>
      <c r="AZ321" s="34" t="s">
        <v>64</v>
      </c>
      <c r="BA321" s="34" t="s">
        <v>65</v>
      </c>
      <c r="BB321" s="35">
        <v>2030</v>
      </c>
      <c r="BC321" s="34" t="s">
        <v>66</v>
      </c>
    </row>
    <row r="322" spans="1:55" x14ac:dyDescent="0.25">
      <c r="A322" s="34" t="s">
        <v>870</v>
      </c>
      <c r="B322" s="35">
        <v>66876</v>
      </c>
      <c r="C322" s="34">
        <v>50</v>
      </c>
      <c r="D322" s="34" t="s">
        <v>876</v>
      </c>
      <c r="E322" s="34" t="s">
        <v>877</v>
      </c>
      <c r="F322" s="34" t="s">
        <v>878</v>
      </c>
      <c r="G322" s="34" t="s">
        <v>59</v>
      </c>
      <c r="H322" s="34" t="s">
        <v>59</v>
      </c>
      <c r="I322" s="34" t="s">
        <v>132</v>
      </c>
      <c r="J322" s="36">
        <v>43404</v>
      </c>
      <c r="K322" s="36"/>
      <c r="L322" s="34" t="s">
        <v>61</v>
      </c>
      <c r="M322" s="36"/>
      <c r="N322" s="34" t="b">
        <v>0</v>
      </c>
      <c r="O322" s="36"/>
      <c r="P322" s="34" t="b">
        <v>1</v>
      </c>
      <c r="Q322" s="36"/>
      <c r="R322" s="34" t="b">
        <v>0</v>
      </c>
      <c r="S322" s="34" t="b">
        <v>0</v>
      </c>
      <c r="T322" s="34" t="s">
        <v>70</v>
      </c>
      <c r="U322" s="34"/>
      <c r="V322" s="34" t="b">
        <v>0</v>
      </c>
      <c r="W322" s="36"/>
      <c r="X322" s="34" t="s">
        <v>70</v>
      </c>
      <c r="Y322" s="34"/>
      <c r="Z322" s="34"/>
      <c r="AA322" s="34" t="b">
        <v>0</v>
      </c>
      <c r="AB322" s="34"/>
      <c r="AC322" s="34" t="b">
        <v>0</v>
      </c>
      <c r="AD322" s="36"/>
      <c r="AE322" s="34" t="b">
        <v>0</v>
      </c>
      <c r="AF322" s="34" t="b">
        <v>0</v>
      </c>
      <c r="AG322" s="34" t="s">
        <v>70</v>
      </c>
      <c r="AH322" s="34"/>
      <c r="AI322" s="34" t="b">
        <v>0</v>
      </c>
      <c r="AJ322" s="36"/>
      <c r="AK322" s="34" t="s">
        <v>70</v>
      </c>
      <c r="AL322" s="36"/>
      <c r="AM322" s="34" t="b">
        <v>0</v>
      </c>
      <c r="AN322" s="34"/>
      <c r="AO322" s="34" t="s">
        <v>70</v>
      </c>
      <c r="AP322" s="34" t="s">
        <v>70</v>
      </c>
      <c r="AQ322" s="34" t="s">
        <v>70</v>
      </c>
      <c r="AR322" s="34" t="s">
        <v>70</v>
      </c>
      <c r="AS322" s="34" t="s">
        <v>70</v>
      </c>
      <c r="AT322" s="34"/>
      <c r="AU322" s="34"/>
      <c r="AV322" s="34" t="s">
        <v>70</v>
      </c>
      <c r="AW322" s="34" t="s">
        <v>70</v>
      </c>
      <c r="AX322" s="34" t="s">
        <v>63</v>
      </c>
      <c r="AY322" s="34" t="s">
        <v>4288</v>
      </c>
      <c r="AZ322" s="34" t="s">
        <v>64</v>
      </c>
      <c r="BA322" s="34" t="s">
        <v>65</v>
      </c>
      <c r="BB322" s="35">
        <v>2034</v>
      </c>
      <c r="BC322" s="34" t="s">
        <v>119</v>
      </c>
    </row>
    <row r="323" spans="1:55" x14ac:dyDescent="0.25">
      <c r="A323" s="34" t="s">
        <v>870</v>
      </c>
      <c r="B323" s="35">
        <v>66676</v>
      </c>
      <c r="C323" s="34">
        <v>76.3</v>
      </c>
      <c r="D323" s="34" t="s">
        <v>760</v>
      </c>
      <c r="E323" s="34" t="s">
        <v>761</v>
      </c>
      <c r="F323" s="34" t="s">
        <v>762</v>
      </c>
      <c r="G323" s="34" t="s">
        <v>421</v>
      </c>
      <c r="H323" s="34" t="s">
        <v>59</v>
      </c>
      <c r="I323" s="34" t="s">
        <v>132</v>
      </c>
      <c r="J323" s="36">
        <v>42102</v>
      </c>
      <c r="K323" s="36"/>
      <c r="L323" s="34" t="s">
        <v>61</v>
      </c>
      <c r="M323" s="36"/>
      <c r="N323" s="34" t="b">
        <v>0</v>
      </c>
      <c r="O323" s="36"/>
      <c r="P323" s="34" t="b">
        <v>1</v>
      </c>
      <c r="Q323" s="36"/>
      <c r="R323" s="34" t="b">
        <v>1</v>
      </c>
      <c r="S323" s="34" t="b">
        <v>0</v>
      </c>
      <c r="T323" s="34" t="s">
        <v>70</v>
      </c>
      <c r="U323" s="34"/>
      <c r="V323" s="34" t="b">
        <v>0</v>
      </c>
      <c r="W323" s="36"/>
      <c r="X323" s="34" t="s">
        <v>70</v>
      </c>
      <c r="Y323" s="34"/>
      <c r="Z323" s="34"/>
      <c r="AA323" s="34" t="b">
        <v>0</v>
      </c>
      <c r="AB323" s="34"/>
      <c r="AC323" s="34" t="b">
        <v>0</v>
      </c>
      <c r="AD323" s="36"/>
      <c r="AE323" s="34" t="b">
        <v>0</v>
      </c>
      <c r="AF323" s="34" t="b">
        <v>0</v>
      </c>
      <c r="AG323" s="34" t="s">
        <v>70</v>
      </c>
      <c r="AH323" s="34"/>
      <c r="AI323" s="34" t="b">
        <v>0</v>
      </c>
      <c r="AJ323" s="36"/>
      <c r="AK323" s="34" t="s">
        <v>70</v>
      </c>
      <c r="AL323" s="36"/>
      <c r="AM323" s="34" t="b">
        <v>0</v>
      </c>
      <c r="AN323" s="34"/>
      <c r="AO323" s="34" t="s">
        <v>70</v>
      </c>
      <c r="AP323" s="34" t="s">
        <v>70</v>
      </c>
      <c r="AQ323" s="34" t="s">
        <v>70</v>
      </c>
      <c r="AR323" s="34" t="s">
        <v>70</v>
      </c>
      <c r="AS323" s="34" t="s">
        <v>70</v>
      </c>
      <c r="AT323" s="34"/>
      <c r="AU323" s="34"/>
      <c r="AV323" s="34" t="s">
        <v>70</v>
      </c>
      <c r="AW323" s="34" t="s">
        <v>70</v>
      </c>
      <c r="AX323" s="34" t="s">
        <v>63</v>
      </c>
      <c r="AY323" s="34" t="s">
        <v>4288</v>
      </c>
      <c r="AZ323" s="34" t="s">
        <v>64</v>
      </c>
      <c r="BA323" s="34" t="s">
        <v>65</v>
      </c>
      <c r="BB323" s="35">
        <v>2030</v>
      </c>
      <c r="BC323" s="34" t="s">
        <v>119</v>
      </c>
    </row>
    <row r="324" spans="1:55" x14ac:dyDescent="0.25">
      <c r="A324" s="34" t="s">
        <v>870</v>
      </c>
      <c r="B324" s="35">
        <v>66989</v>
      </c>
      <c r="C324" s="34">
        <v>88.46</v>
      </c>
      <c r="D324" s="34" t="s">
        <v>767</v>
      </c>
      <c r="E324" s="34" t="s">
        <v>768</v>
      </c>
      <c r="F324" s="34" t="s">
        <v>769</v>
      </c>
      <c r="G324" s="34" t="s">
        <v>421</v>
      </c>
      <c r="H324" s="34" t="s">
        <v>59</v>
      </c>
      <c r="I324" s="34" t="s">
        <v>422</v>
      </c>
      <c r="J324" s="36">
        <v>42341</v>
      </c>
      <c r="K324" s="36"/>
      <c r="L324" s="34" t="s">
        <v>61</v>
      </c>
      <c r="M324" s="36"/>
      <c r="N324" s="34" t="b">
        <v>0</v>
      </c>
      <c r="O324" s="36"/>
      <c r="P324" s="34" t="b">
        <v>1</v>
      </c>
      <c r="Q324" s="36"/>
      <c r="R324" s="34" t="b">
        <v>0</v>
      </c>
      <c r="S324" s="34" t="b">
        <v>0</v>
      </c>
      <c r="T324" s="34" t="s">
        <v>70</v>
      </c>
      <c r="U324" s="34"/>
      <c r="V324" s="34" t="b">
        <v>0</v>
      </c>
      <c r="W324" s="36"/>
      <c r="X324" s="34" t="s">
        <v>70</v>
      </c>
      <c r="Y324" s="34"/>
      <c r="Z324" s="34"/>
      <c r="AA324" s="34" t="b">
        <v>0</v>
      </c>
      <c r="AB324" s="34"/>
      <c r="AC324" s="34" t="b">
        <v>0</v>
      </c>
      <c r="AD324" s="36"/>
      <c r="AE324" s="34" t="b">
        <v>1</v>
      </c>
      <c r="AF324" s="34" t="b">
        <v>1</v>
      </c>
      <c r="AG324" s="34" t="s">
        <v>70</v>
      </c>
      <c r="AH324" s="34"/>
      <c r="AI324" s="34" t="b">
        <v>0</v>
      </c>
      <c r="AJ324" s="36"/>
      <c r="AK324" s="34" t="s">
        <v>70</v>
      </c>
      <c r="AL324" s="36"/>
      <c r="AM324" s="34" t="b">
        <v>0</v>
      </c>
      <c r="AN324" s="34"/>
      <c r="AO324" s="34" t="s">
        <v>70</v>
      </c>
      <c r="AP324" s="34" t="s">
        <v>70</v>
      </c>
      <c r="AQ324" s="34" t="s">
        <v>70</v>
      </c>
      <c r="AR324" s="34" t="s">
        <v>70</v>
      </c>
      <c r="AS324" s="34" t="s">
        <v>70</v>
      </c>
      <c r="AT324" s="34"/>
      <c r="AU324" s="34"/>
      <c r="AV324" s="34" t="s">
        <v>70</v>
      </c>
      <c r="AW324" s="34" t="s">
        <v>70</v>
      </c>
      <c r="AX324" s="34" t="s">
        <v>63</v>
      </c>
      <c r="AY324" s="34" t="s">
        <v>4288</v>
      </c>
      <c r="AZ324" s="34" t="s">
        <v>64</v>
      </c>
      <c r="BA324" s="34" t="s">
        <v>65</v>
      </c>
      <c r="BB324" s="35">
        <v>2032</v>
      </c>
      <c r="BC324" s="34" t="s">
        <v>66</v>
      </c>
    </row>
    <row r="325" spans="1:55" x14ac:dyDescent="0.25">
      <c r="A325" s="34" t="s">
        <v>870</v>
      </c>
      <c r="B325" s="35">
        <v>66670</v>
      </c>
      <c r="C325" s="34">
        <v>100</v>
      </c>
      <c r="D325" s="34" t="s">
        <v>873</v>
      </c>
      <c r="E325" s="34" t="s">
        <v>874</v>
      </c>
      <c r="F325" s="34" t="s">
        <v>875</v>
      </c>
      <c r="G325" s="34" t="s">
        <v>421</v>
      </c>
      <c r="H325" s="34" t="s">
        <v>59</v>
      </c>
      <c r="I325" s="34" t="s">
        <v>570</v>
      </c>
      <c r="J325" s="36">
        <v>41974</v>
      </c>
      <c r="K325" s="36"/>
      <c r="L325" s="34" t="s">
        <v>61</v>
      </c>
      <c r="M325" s="36"/>
      <c r="N325" s="34" t="b">
        <v>0</v>
      </c>
      <c r="O325" s="36"/>
      <c r="P325" s="34" t="b">
        <v>1</v>
      </c>
      <c r="Q325" s="36"/>
      <c r="R325" s="34" t="b">
        <v>0</v>
      </c>
      <c r="S325" s="34" t="b">
        <v>0</v>
      </c>
      <c r="T325" s="34" t="s">
        <v>70</v>
      </c>
      <c r="U325" s="34"/>
      <c r="V325" s="34" t="b">
        <v>0</v>
      </c>
      <c r="W325" s="36"/>
      <c r="X325" s="34" t="s">
        <v>70</v>
      </c>
      <c r="Y325" s="34"/>
      <c r="Z325" s="34"/>
      <c r="AA325" s="34" t="b">
        <v>0</v>
      </c>
      <c r="AB325" s="34"/>
      <c r="AC325" s="34" t="b">
        <v>0</v>
      </c>
      <c r="AD325" s="36"/>
      <c r="AE325" s="34" t="b">
        <v>0</v>
      </c>
      <c r="AF325" s="34" t="b">
        <v>0</v>
      </c>
      <c r="AG325" s="34" t="s">
        <v>70</v>
      </c>
      <c r="AH325" s="34"/>
      <c r="AI325" s="34" t="b">
        <v>0</v>
      </c>
      <c r="AJ325" s="36"/>
      <c r="AK325" s="34" t="s">
        <v>70</v>
      </c>
      <c r="AL325" s="36"/>
      <c r="AM325" s="34" t="b">
        <v>0</v>
      </c>
      <c r="AN325" s="34"/>
      <c r="AO325" s="34" t="s">
        <v>70</v>
      </c>
      <c r="AP325" s="34" t="s">
        <v>70</v>
      </c>
      <c r="AQ325" s="34" t="s">
        <v>70</v>
      </c>
      <c r="AR325" s="34" t="s">
        <v>70</v>
      </c>
      <c r="AS325" s="34" t="s">
        <v>70</v>
      </c>
      <c r="AT325" s="34"/>
      <c r="AU325" s="34"/>
      <c r="AV325" s="34" t="s">
        <v>70</v>
      </c>
      <c r="AW325" s="34" t="s">
        <v>70</v>
      </c>
      <c r="AX325" s="34" t="s">
        <v>63</v>
      </c>
      <c r="AY325" s="34" t="s">
        <v>4288</v>
      </c>
      <c r="AZ325" s="34" t="s">
        <v>64</v>
      </c>
      <c r="BA325" s="34" t="s">
        <v>65</v>
      </c>
      <c r="BB325" s="35">
        <v>2031</v>
      </c>
      <c r="BC325" s="34" t="s">
        <v>66</v>
      </c>
    </row>
    <row r="326" spans="1:55" x14ac:dyDescent="0.25">
      <c r="A326" s="34" t="s">
        <v>870</v>
      </c>
      <c r="B326" s="35">
        <v>66376</v>
      </c>
      <c r="C326" s="34">
        <v>100</v>
      </c>
      <c r="D326" s="34" t="s">
        <v>871</v>
      </c>
      <c r="E326" s="34" t="s">
        <v>4243</v>
      </c>
      <c r="F326" s="34" t="s">
        <v>631</v>
      </c>
      <c r="G326" s="34" t="s">
        <v>421</v>
      </c>
      <c r="H326" s="34" t="s">
        <v>59</v>
      </c>
      <c r="I326" s="34" t="s">
        <v>114</v>
      </c>
      <c r="J326" s="36">
        <v>41975</v>
      </c>
      <c r="K326" s="36"/>
      <c r="L326" s="34" t="s">
        <v>61</v>
      </c>
      <c r="M326" s="36"/>
      <c r="N326" s="34" t="b">
        <v>0</v>
      </c>
      <c r="O326" s="36"/>
      <c r="P326" s="34" t="b">
        <v>1</v>
      </c>
      <c r="Q326" s="36"/>
      <c r="R326" s="34" t="b">
        <v>0</v>
      </c>
      <c r="S326" s="34" t="b">
        <v>0</v>
      </c>
      <c r="T326" s="34" t="s">
        <v>70</v>
      </c>
      <c r="U326" s="34"/>
      <c r="V326" s="34" t="b">
        <v>0</v>
      </c>
      <c r="W326" s="36"/>
      <c r="X326" s="34" t="s">
        <v>70</v>
      </c>
      <c r="Y326" s="34"/>
      <c r="Z326" s="34"/>
      <c r="AA326" s="34" t="b">
        <v>0</v>
      </c>
      <c r="AB326" s="34"/>
      <c r="AC326" s="34" t="b">
        <v>0</v>
      </c>
      <c r="AD326" s="36"/>
      <c r="AE326" s="34" t="b">
        <v>0</v>
      </c>
      <c r="AF326" s="34" t="b">
        <v>0</v>
      </c>
      <c r="AG326" s="34" t="s">
        <v>70</v>
      </c>
      <c r="AH326" s="34"/>
      <c r="AI326" s="34" t="b">
        <v>0</v>
      </c>
      <c r="AJ326" s="36"/>
      <c r="AK326" s="34" t="s">
        <v>70</v>
      </c>
      <c r="AL326" s="36"/>
      <c r="AM326" s="34" t="b">
        <v>0</v>
      </c>
      <c r="AN326" s="34"/>
      <c r="AO326" s="34" t="s">
        <v>70</v>
      </c>
      <c r="AP326" s="34" t="s">
        <v>70</v>
      </c>
      <c r="AQ326" s="34" t="s">
        <v>70</v>
      </c>
      <c r="AR326" s="34" t="s">
        <v>70</v>
      </c>
      <c r="AS326" s="34" t="s">
        <v>70</v>
      </c>
      <c r="AT326" s="34"/>
      <c r="AU326" s="34"/>
      <c r="AV326" s="34" t="s">
        <v>70</v>
      </c>
      <c r="AW326" s="34" t="s">
        <v>70</v>
      </c>
      <c r="AX326" s="34" t="s">
        <v>63</v>
      </c>
      <c r="AY326" s="34" t="s">
        <v>4288</v>
      </c>
      <c r="AZ326" s="34" t="s">
        <v>64</v>
      </c>
      <c r="BA326" s="34" t="s">
        <v>65</v>
      </c>
      <c r="BB326" s="35">
        <v>2031</v>
      </c>
      <c r="BC326" s="34" t="s">
        <v>66</v>
      </c>
    </row>
    <row r="327" spans="1:55" x14ac:dyDescent="0.25">
      <c r="A327" s="34" t="s">
        <v>879</v>
      </c>
      <c r="B327" s="35">
        <v>78647</v>
      </c>
      <c r="C327" s="34">
        <v>25</v>
      </c>
      <c r="D327" s="34" t="s">
        <v>929</v>
      </c>
      <c r="E327" s="34" t="s">
        <v>930</v>
      </c>
      <c r="F327" s="34" t="s">
        <v>931</v>
      </c>
      <c r="G327" s="34" t="s">
        <v>3548</v>
      </c>
      <c r="H327" s="34" t="s">
        <v>59</v>
      </c>
      <c r="I327" s="34" t="s">
        <v>3499</v>
      </c>
      <c r="J327" s="36">
        <v>44158</v>
      </c>
      <c r="K327" s="36"/>
      <c r="L327" s="34" t="s">
        <v>71</v>
      </c>
      <c r="M327" s="36"/>
      <c r="N327" s="34" t="b">
        <v>0</v>
      </c>
      <c r="O327" s="36">
        <v>32363</v>
      </c>
      <c r="P327" s="34" t="b">
        <v>0</v>
      </c>
      <c r="Q327" s="36">
        <v>32363</v>
      </c>
      <c r="R327" s="34" t="b">
        <v>0</v>
      </c>
      <c r="S327" s="34" t="b">
        <v>0</v>
      </c>
      <c r="T327" s="34" t="s">
        <v>70</v>
      </c>
      <c r="U327" s="34"/>
      <c r="V327" s="34" t="b">
        <v>0</v>
      </c>
      <c r="W327" s="36">
        <v>32363</v>
      </c>
      <c r="X327" s="34" t="s">
        <v>70</v>
      </c>
      <c r="Y327" s="34"/>
      <c r="Z327" s="34"/>
      <c r="AA327" s="34" t="b">
        <v>0</v>
      </c>
      <c r="AB327" s="34"/>
      <c r="AC327" s="34" t="b">
        <v>1</v>
      </c>
      <c r="AD327" s="36"/>
      <c r="AE327" s="34" t="b">
        <v>1</v>
      </c>
      <c r="AF327" s="34" t="b">
        <v>1</v>
      </c>
      <c r="AG327" s="34" t="s">
        <v>70</v>
      </c>
      <c r="AH327" s="34"/>
      <c r="AI327" s="34" t="b">
        <v>0</v>
      </c>
      <c r="AJ327" s="36"/>
      <c r="AK327" s="34" t="s">
        <v>70</v>
      </c>
      <c r="AL327" s="36"/>
      <c r="AM327" s="34" t="b">
        <v>0</v>
      </c>
      <c r="AN327" s="34"/>
      <c r="AO327" s="34" t="s">
        <v>70</v>
      </c>
      <c r="AP327" s="34" t="s">
        <v>70</v>
      </c>
      <c r="AQ327" s="34" t="s">
        <v>70</v>
      </c>
      <c r="AR327" s="34" t="s">
        <v>70</v>
      </c>
      <c r="AS327" s="34" t="s">
        <v>70</v>
      </c>
      <c r="AT327" s="34"/>
      <c r="AU327" s="34"/>
      <c r="AV327" s="34" t="s">
        <v>70</v>
      </c>
      <c r="AW327" s="34" t="s">
        <v>70</v>
      </c>
      <c r="AX327" s="34" t="s">
        <v>133</v>
      </c>
      <c r="AY327" s="34" t="s">
        <v>4289</v>
      </c>
      <c r="AZ327" s="34" t="s">
        <v>64</v>
      </c>
      <c r="BA327" s="34" t="s">
        <v>65</v>
      </c>
      <c r="BB327" s="35">
        <v>2038</v>
      </c>
      <c r="BC327" s="34" t="s">
        <v>66</v>
      </c>
    </row>
    <row r="328" spans="1:55" x14ac:dyDescent="0.25">
      <c r="A328" s="34" t="s">
        <v>879</v>
      </c>
      <c r="B328" s="35">
        <v>78065</v>
      </c>
      <c r="C328" s="34">
        <v>65</v>
      </c>
      <c r="D328" s="34" t="s">
        <v>902</v>
      </c>
      <c r="E328" s="34" t="s">
        <v>903</v>
      </c>
      <c r="F328" s="34" t="s">
        <v>904</v>
      </c>
      <c r="G328" s="34" t="s">
        <v>3548</v>
      </c>
      <c r="H328" s="34" t="s">
        <v>59</v>
      </c>
      <c r="I328" s="34" t="s">
        <v>132</v>
      </c>
      <c r="J328" s="36">
        <v>43070</v>
      </c>
      <c r="K328" s="36"/>
      <c r="L328" s="34" t="s">
        <v>61</v>
      </c>
      <c r="M328" s="36"/>
      <c r="N328" s="34" t="b">
        <v>0</v>
      </c>
      <c r="O328" s="36"/>
      <c r="P328" s="34" t="b">
        <v>1</v>
      </c>
      <c r="Q328" s="36"/>
      <c r="R328" s="34" t="b">
        <v>0</v>
      </c>
      <c r="S328" s="34" t="b">
        <v>0</v>
      </c>
      <c r="T328" s="34" t="s">
        <v>70</v>
      </c>
      <c r="U328" s="34"/>
      <c r="V328" s="34" t="b">
        <v>0</v>
      </c>
      <c r="W328" s="36"/>
      <c r="X328" s="34" t="s">
        <v>70</v>
      </c>
      <c r="Y328" s="34"/>
      <c r="Z328" s="34"/>
      <c r="AA328" s="34" t="b">
        <v>0</v>
      </c>
      <c r="AB328" s="34"/>
      <c r="AC328" s="34" t="b">
        <v>0</v>
      </c>
      <c r="AD328" s="36"/>
      <c r="AE328" s="34" t="b">
        <v>0</v>
      </c>
      <c r="AF328" s="34" t="b">
        <v>0</v>
      </c>
      <c r="AG328" s="34" t="s">
        <v>70</v>
      </c>
      <c r="AH328" s="34"/>
      <c r="AI328" s="34" t="b">
        <v>0</v>
      </c>
      <c r="AJ328" s="36"/>
      <c r="AK328" s="34" t="s">
        <v>70</v>
      </c>
      <c r="AL328" s="36"/>
      <c r="AM328" s="34" t="b">
        <v>0</v>
      </c>
      <c r="AN328" s="34"/>
      <c r="AO328" s="34" t="s">
        <v>70</v>
      </c>
      <c r="AP328" s="34" t="s">
        <v>70</v>
      </c>
      <c r="AQ328" s="34" t="s">
        <v>70</v>
      </c>
      <c r="AR328" s="34" t="s">
        <v>70</v>
      </c>
      <c r="AS328" s="34" t="s">
        <v>70</v>
      </c>
      <c r="AT328" s="34"/>
      <c r="AU328" s="34"/>
      <c r="AV328" s="34" t="s">
        <v>70</v>
      </c>
      <c r="AW328" s="34" t="s">
        <v>70</v>
      </c>
      <c r="AX328" s="34" t="s">
        <v>133</v>
      </c>
      <c r="AY328" s="34" t="s">
        <v>4289</v>
      </c>
      <c r="AZ328" s="34" t="s">
        <v>64</v>
      </c>
      <c r="BA328" s="34" t="s">
        <v>65</v>
      </c>
      <c r="BB328" s="35">
        <v>2033</v>
      </c>
      <c r="BC328" s="34" t="s">
        <v>66</v>
      </c>
    </row>
    <row r="329" spans="1:55" x14ac:dyDescent="0.25">
      <c r="A329" s="34" t="s">
        <v>879</v>
      </c>
      <c r="B329" s="35">
        <v>67315</v>
      </c>
      <c r="C329" s="34">
        <v>100</v>
      </c>
      <c r="D329" s="34" t="s">
        <v>899</v>
      </c>
      <c r="E329" s="34" t="s">
        <v>900</v>
      </c>
      <c r="F329" s="34" t="s">
        <v>3611</v>
      </c>
      <c r="G329" s="34" t="s">
        <v>3974</v>
      </c>
      <c r="H329" s="34" t="s">
        <v>59</v>
      </c>
      <c r="I329" s="34" t="s">
        <v>901</v>
      </c>
      <c r="J329" s="36">
        <v>42443</v>
      </c>
      <c r="K329" s="36"/>
      <c r="L329" s="34" t="s">
        <v>61</v>
      </c>
      <c r="M329" s="36"/>
      <c r="N329" s="34" t="b">
        <v>0</v>
      </c>
      <c r="O329" s="36"/>
      <c r="P329" s="34" t="b">
        <v>1</v>
      </c>
      <c r="Q329" s="36"/>
      <c r="R329" s="34" t="b">
        <v>1</v>
      </c>
      <c r="S329" s="34" t="b">
        <v>0</v>
      </c>
      <c r="T329" s="34" t="s">
        <v>70</v>
      </c>
      <c r="U329" s="34"/>
      <c r="V329" s="34" t="b">
        <v>0</v>
      </c>
      <c r="W329" s="36"/>
      <c r="X329" s="34" t="s">
        <v>70</v>
      </c>
      <c r="Y329" s="34"/>
      <c r="Z329" s="34"/>
      <c r="AA329" s="34" t="b">
        <v>0</v>
      </c>
      <c r="AB329" s="34"/>
      <c r="AC329" s="34" t="b">
        <v>0</v>
      </c>
      <c r="AD329" s="36"/>
      <c r="AE329" s="34" t="b">
        <v>0</v>
      </c>
      <c r="AF329" s="34" t="b">
        <v>0</v>
      </c>
      <c r="AG329" s="34" t="s">
        <v>70</v>
      </c>
      <c r="AH329" s="34"/>
      <c r="AI329" s="34" t="b">
        <v>0</v>
      </c>
      <c r="AJ329" s="36"/>
      <c r="AK329" s="34" t="s">
        <v>70</v>
      </c>
      <c r="AL329" s="36"/>
      <c r="AM329" s="34" t="b">
        <v>0</v>
      </c>
      <c r="AN329" s="34"/>
      <c r="AO329" s="34" t="s">
        <v>70</v>
      </c>
      <c r="AP329" s="34" t="s">
        <v>70</v>
      </c>
      <c r="AQ329" s="34" t="s">
        <v>70</v>
      </c>
      <c r="AR329" s="34" t="s">
        <v>70</v>
      </c>
      <c r="AS329" s="34" t="s">
        <v>70</v>
      </c>
      <c r="AT329" s="34"/>
      <c r="AU329" s="34"/>
      <c r="AV329" s="34" t="s">
        <v>70</v>
      </c>
      <c r="AW329" s="34" t="s">
        <v>70</v>
      </c>
      <c r="AX329" s="34" t="s">
        <v>133</v>
      </c>
      <c r="AY329" s="34" t="s">
        <v>4289</v>
      </c>
      <c r="AZ329" s="34" t="s">
        <v>64</v>
      </c>
      <c r="BA329" s="34" t="s">
        <v>65</v>
      </c>
      <c r="BB329" s="35">
        <v>2031</v>
      </c>
      <c r="BC329" s="34" t="s">
        <v>66</v>
      </c>
    </row>
    <row r="330" spans="1:55" x14ac:dyDescent="0.25">
      <c r="A330" s="34" t="s">
        <v>879</v>
      </c>
      <c r="B330" s="35">
        <v>67261</v>
      </c>
      <c r="C330" s="34">
        <v>100</v>
      </c>
      <c r="D330" s="34" t="s">
        <v>887</v>
      </c>
      <c r="E330" s="34" t="s">
        <v>888</v>
      </c>
      <c r="F330" s="34" t="s">
        <v>884</v>
      </c>
      <c r="G330" s="34" t="s">
        <v>3548</v>
      </c>
      <c r="H330" s="34" t="s">
        <v>59</v>
      </c>
      <c r="I330" s="34" t="s">
        <v>258</v>
      </c>
      <c r="J330" s="36">
        <v>42521</v>
      </c>
      <c r="K330" s="36"/>
      <c r="L330" s="34" t="s">
        <v>61</v>
      </c>
      <c r="M330" s="36"/>
      <c r="N330" s="34" t="b">
        <v>0</v>
      </c>
      <c r="O330" s="36"/>
      <c r="P330" s="34" t="b">
        <v>1</v>
      </c>
      <c r="Q330" s="36"/>
      <c r="R330" s="34" t="b">
        <v>1</v>
      </c>
      <c r="S330" s="34" t="b">
        <v>0</v>
      </c>
      <c r="T330" s="34" t="s">
        <v>70</v>
      </c>
      <c r="U330" s="34"/>
      <c r="V330" s="34" t="b">
        <v>0</v>
      </c>
      <c r="W330" s="36"/>
      <c r="X330" s="34" t="s">
        <v>70</v>
      </c>
      <c r="Y330" s="34"/>
      <c r="Z330" s="34"/>
      <c r="AA330" s="34" t="b">
        <v>0</v>
      </c>
      <c r="AB330" s="34"/>
      <c r="AC330" s="34" t="b">
        <v>0</v>
      </c>
      <c r="AD330" s="36"/>
      <c r="AE330" s="34" t="b">
        <v>1</v>
      </c>
      <c r="AF330" s="34" t="b">
        <v>0</v>
      </c>
      <c r="AG330" s="34" t="s">
        <v>70</v>
      </c>
      <c r="AH330" s="34"/>
      <c r="AI330" s="34" t="b">
        <v>0</v>
      </c>
      <c r="AJ330" s="36"/>
      <c r="AK330" s="34" t="s">
        <v>70</v>
      </c>
      <c r="AL330" s="36"/>
      <c r="AM330" s="34" t="b">
        <v>0</v>
      </c>
      <c r="AN330" s="34"/>
      <c r="AO330" s="34" t="s">
        <v>70</v>
      </c>
      <c r="AP330" s="34" t="s">
        <v>70</v>
      </c>
      <c r="AQ330" s="34" t="s">
        <v>70</v>
      </c>
      <c r="AR330" s="34" t="s">
        <v>70</v>
      </c>
      <c r="AS330" s="34" t="s">
        <v>70</v>
      </c>
      <c r="AT330" s="34"/>
      <c r="AU330" s="34"/>
      <c r="AV330" s="34" t="s">
        <v>70</v>
      </c>
      <c r="AW330" s="34" t="s">
        <v>70</v>
      </c>
      <c r="AX330" s="34" t="s">
        <v>133</v>
      </c>
      <c r="AY330" s="34" t="s">
        <v>4289</v>
      </c>
      <c r="AZ330" s="34" t="s">
        <v>64</v>
      </c>
      <c r="BA330" s="34" t="s">
        <v>65</v>
      </c>
      <c r="BB330" s="35">
        <v>2031</v>
      </c>
      <c r="BC330" s="34" t="s">
        <v>119</v>
      </c>
    </row>
    <row r="331" spans="1:55" x14ac:dyDescent="0.25">
      <c r="A331" s="34" t="s">
        <v>879</v>
      </c>
      <c r="B331" s="35">
        <v>67260</v>
      </c>
      <c r="C331" s="34">
        <v>100</v>
      </c>
      <c r="D331" s="34" t="s">
        <v>885</v>
      </c>
      <c r="E331" s="34" t="s">
        <v>886</v>
      </c>
      <c r="F331" s="34" t="s">
        <v>884</v>
      </c>
      <c r="G331" s="34" t="s">
        <v>3548</v>
      </c>
      <c r="H331" s="34" t="s">
        <v>59</v>
      </c>
      <c r="I331" s="34" t="s">
        <v>258</v>
      </c>
      <c r="J331" s="36">
        <v>42521</v>
      </c>
      <c r="K331" s="36"/>
      <c r="L331" s="34" t="s">
        <v>61</v>
      </c>
      <c r="M331" s="36"/>
      <c r="N331" s="34" t="b">
        <v>0</v>
      </c>
      <c r="O331" s="36"/>
      <c r="P331" s="34" t="b">
        <v>1</v>
      </c>
      <c r="Q331" s="36"/>
      <c r="R331" s="34" t="b">
        <v>1</v>
      </c>
      <c r="S331" s="34" t="b">
        <v>0</v>
      </c>
      <c r="T331" s="34" t="s">
        <v>70</v>
      </c>
      <c r="U331" s="34"/>
      <c r="V331" s="34" t="b">
        <v>0</v>
      </c>
      <c r="W331" s="36"/>
      <c r="X331" s="34" t="s">
        <v>70</v>
      </c>
      <c r="Y331" s="34"/>
      <c r="Z331" s="34"/>
      <c r="AA331" s="34" t="b">
        <v>0</v>
      </c>
      <c r="AB331" s="34"/>
      <c r="AC331" s="34" t="b">
        <v>0</v>
      </c>
      <c r="AD331" s="36"/>
      <c r="AE331" s="34" t="b">
        <v>1</v>
      </c>
      <c r="AF331" s="34" t="b">
        <v>0</v>
      </c>
      <c r="AG331" s="34" t="s">
        <v>70</v>
      </c>
      <c r="AH331" s="34"/>
      <c r="AI331" s="34" t="b">
        <v>0</v>
      </c>
      <c r="AJ331" s="36"/>
      <c r="AK331" s="34" t="s">
        <v>70</v>
      </c>
      <c r="AL331" s="36"/>
      <c r="AM331" s="34" t="b">
        <v>0</v>
      </c>
      <c r="AN331" s="34"/>
      <c r="AO331" s="34" t="s">
        <v>70</v>
      </c>
      <c r="AP331" s="34" t="s">
        <v>70</v>
      </c>
      <c r="AQ331" s="34" t="s">
        <v>70</v>
      </c>
      <c r="AR331" s="34" t="s">
        <v>70</v>
      </c>
      <c r="AS331" s="34" t="s">
        <v>70</v>
      </c>
      <c r="AT331" s="34"/>
      <c r="AU331" s="34"/>
      <c r="AV331" s="34" t="s">
        <v>70</v>
      </c>
      <c r="AW331" s="34" t="s">
        <v>70</v>
      </c>
      <c r="AX331" s="34" t="s">
        <v>133</v>
      </c>
      <c r="AY331" s="34" t="s">
        <v>4289</v>
      </c>
      <c r="AZ331" s="34" t="s">
        <v>64</v>
      </c>
      <c r="BA331" s="34" t="s">
        <v>65</v>
      </c>
      <c r="BB331" s="35">
        <v>2031</v>
      </c>
      <c r="BC331" s="34" t="s">
        <v>119</v>
      </c>
    </row>
    <row r="332" spans="1:55" x14ac:dyDescent="0.25">
      <c r="A332" s="34" t="s">
        <v>879</v>
      </c>
      <c r="B332" s="35">
        <v>67262</v>
      </c>
      <c r="C332" s="34">
        <v>100</v>
      </c>
      <c r="D332" s="34" t="s">
        <v>889</v>
      </c>
      <c r="E332" s="34" t="s">
        <v>890</v>
      </c>
      <c r="F332" s="34" t="s">
        <v>884</v>
      </c>
      <c r="G332" s="34" t="s">
        <v>3548</v>
      </c>
      <c r="H332" s="34" t="s">
        <v>59</v>
      </c>
      <c r="I332" s="34" t="s">
        <v>258</v>
      </c>
      <c r="J332" s="36">
        <v>42521</v>
      </c>
      <c r="K332" s="36"/>
      <c r="L332" s="34" t="s">
        <v>61</v>
      </c>
      <c r="M332" s="36"/>
      <c r="N332" s="34" t="b">
        <v>0</v>
      </c>
      <c r="O332" s="36"/>
      <c r="P332" s="34" t="b">
        <v>1</v>
      </c>
      <c r="Q332" s="36"/>
      <c r="R332" s="34" t="b">
        <v>1</v>
      </c>
      <c r="S332" s="34" t="b">
        <v>0</v>
      </c>
      <c r="T332" s="34" t="s">
        <v>70</v>
      </c>
      <c r="U332" s="34"/>
      <c r="V332" s="34" t="b">
        <v>0</v>
      </c>
      <c r="W332" s="36"/>
      <c r="X332" s="34" t="s">
        <v>70</v>
      </c>
      <c r="Y332" s="34"/>
      <c r="Z332" s="34"/>
      <c r="AA332" s="34" t="b">
        <v>0</v>
      </c>
      <c r="AB332" s="34"/>
      <c r="AC332" s="34" t="b">
        <v>0</v>
      </c>
      <c r="AD332" s="36"/>
      <c r="AE332" s="34" t="b">
        <v>1</v>
      </c>
      <c r="AF332" s="34" t="b">
        <v>0</v>
      </c>
      <c r="AG332" s="34" t="s">
        <v>70</v>
      </c>
      <c r="AH332" s="34"/>
      <c r="AI332" s="34" t="b">
        <v>0</v>
      </c>
      <c r="AJ332" s="36"/>
      <c r="AK332" s="34" t="s">
        <v>70</v>
      </c>
      <c r="AL332" s="36"/>
      <c r="AM332" s="34" t="b">
        <v>0</v>
      </c>
      <c r="AN332" s="34"/>
      <c r="AO332" s="34" t="s">
        <v>70</v>
      </c>
      <c r="AP332" s="34" t="s">
        <v>70</v>
      </c>
      <c r="AQ332" s="34" t="s">
        <v>70</v>
      </c>
      <c r="AR332" s="34" t="s">
        <v>70</v>
      </c>
      <c r="AS332" s="34" t="s">
        <v>70</v>
      </c>
      <c r="AT332" s="34"/>
      <c r="AU332" s="34"/>
      <c r="AV332" s="34" t="s">
        <v>70</v>
      </c>
      <c r="AW332" s="34" t="s">
        <v>70</v>
      </c>
      <c r="AX332" s="34" t="s">
        <v>133</v>
      </c>
      <c r="AY332" s="34" t="s">
        <v>4289</v>
      </c>
      <c r="AZ332" s="34" t="s">
        <v>64</v>
      </c>
      <c r="BA332" s="34" t="s">
        <v>65</v>
      </c>
      <c r="BB332" s="35">
        <v>2031</v>
      </c>
      <c r="BC332" s="34" t="s">
        <v>119</v>
      </c>
    </row>
    <row r="333" spans="1:55" x14ac:dyDescent="0.25">
      <c r="A333" s="34" t="s">
        <v>879</v>
      </c>
      <c r="B333" s="35">
        <v>67259</v>
      </c>
      <c r="C333" s="34">
        <v>100</v>
      </c>
      <c r="D333" s="34" t="s">
        <v>882</v>
      </c>
      <c r="E333" s="34" t="s">
        <v>883</v>
      </c>
      <c r="F333" s="34" t="s">
        <v>884</v>
      </c>
      <c r="G333" s="34" t="s">
        <v>3548</v>
      </c>
      <c r="H333" s="34" t="s">
        <v>59</v>
      </c>
      <c r="I333" s="34" t="s">
        <v>258</v>
      </c>
      <c r="J333" s="36">
        <v>42521</v>
      </c>
      <c r="K333" s="36"/>
      <c r="L333" s="34" t="s">
        <v>61</v>
      </c>
      <c r="M333" s="36"/>
      <c r="N333" s="34" t="b">
        <v>0</v>
      </c>
      <c r="O333" s="36"/>
      <c r="P333" s="34" t="b">
        <v>1</v>
      </c>
      <c r="Q333" s="36"/>
      <c r="R333" s="34" t="b">
        <v>1</v>
      </c>
      <c r="S333" s="34" t="b">
        <v>0</v>
      </c>
      <c r="T333" s="34" t="s">
        <v>70</v>
      </c>
      <c r="U333" s="34"/>
      <c r="V333" s="34" t="b">
        <v>0</v>
      </c>
      <c r="W333" s="36"/>
      <c r="X333" s="34" t="s">
        <v>70</v>
      </c>
      <c r="Y333" s="34"/>
      <c r="Z333" s="34"/>
      <c r="AA333" s="34" t="b">
        <v>0</v>
      </c>
      <c r="AB333" s="34"/>
      <c r="AC333" s="34" t="b">
        <v>0</v>
      </c>
      <c r="AD333" s="36"/>
      <c r="AE333" s="34" t="b">
        <v>1</v>
      </c>
      <c r="AF333" s="34" t="b">
        <v>0</v>
      </c>
      <c r="AG333" s="34" t="s">
        <v>70</v>
      </c>
      <c r="AH333" s="34"/>
      <c r="AI333" s="34" t="b">
        <v>0</v>
      </c>
      <c r="AJ333" s="36"/>
      <c r="AK333" s="34" t="s">
        <v>70</v>
      </c>
      <c r="AL333" s="36"/>
      <c r="AM333" s="34" t="b">
        <v>0</v>
      </c>
      <c r="AN333" s="34"/>
      <c r="AO333" s="34" t="s">
        <v>70</v>
      </c>
      <c r="AP333" s="34" t="s">
        <v>70</v>
      </c>
      <c r="AQ333" s="34" t="s">
        <v>70</v>
      </c>
      <c r="AR333" s="34" t="s">
        <v>70</v>
      </c>
      <c r="AS333" s="34" t="s">
        <v>70</v>
      </c>
      <c r="AT333" s="34"/>
      <c r="AU333" s="34"/>
      <c r="AV333" s="34" t="s">
        <v>70</v>
      </c>
      <c r="AW333" s="34" t="s">
        <v>70</v>
      </c>
      <c r="AX333" s="34" t="s">
        <v>133</v>
      </c>
      <c r="AY333" s="34" t="s">
        <v>4289</v>
      </c>
      <c r="AZ333" s="34" t="s">
        <v>64</v>
      </c>
      <c r="BA333" s="34" t="s">
        <v>65</v>
      </c>
      <c r="BB333" s="35">
        <v>2031</v>
      </c>
      <c r="BC333" s="34" t="s">
        <v>119</v>
      </c>
    </row>
    <row r="334" spans="1:55" x14ac:dyDescent="0.25">
      <c r="A334" s="34" t="s">
        <v>879</v>
      </c>
      <c r="B334" s="35">
        <v>67308</v>
      </c>
      <c r="C334" s="34">
        <v>100</v>
      </c>
      <c r="D334" s="34" t="s">
        <v>895</v>
      </c>
      <c r="E334" s="34" t="s">
        <v>896</v>
      </c>
      <c r="F334" s="34" t="s">
        <v>491</v>
      </c>
      <c r="G334" s="34" t="s">
        <v>3974</v>
      </c>
      <c r="H334" s="34" t="s">
        <v>59</v>
      </c>
      <c r="I334" s="34" t="s">
        <v>3499</v>
      </c>
      <c r="J334" s="36">
        <v>42965</v>
      </c>
      <c r="K334" s="36"/>
      <c r="L334" s="34" t="s">
        <v>61</v>
      </c>
      <c r="M334" s="36">
        <v>45268</v>
      </c>
      <c r="N334" s="34" t="b">
        <v>0</v>
      </c>
      <c r="O334" s="36"/>
      <c r="P334" s="34" t="b">
        <v>1</v>
      </c>
      <c r="Q334" s="36"/>
      <c r="R334" s="34" t="b">
        <v>0</v>
      </c>
      <c r="S334" s="34" t="b">
        <v>0</v>
      </c>
      <c r="T334" s="34" t="s">
        <v>70</v>
      </c>
      <c r="U334" s="34"/>
      <c r="V334" s="34" t="b">
        <v>0</v>
      </c>
      <c r="W334" s="36"/>
      <c r="X334" s="34" t="s">
        <v>70</v>
      </c>
      <c r="Y334" s="34"/>
      <c r="Z334" s="34"/>
      <c r="AA334" s="34" t="b">
        <v>0</v>
      </c>
      <c r="AB334" s="34"/>
      <c r="AC334" s="34" t="b">
        <v>0</v>
      </c>
      <c r="AD334" s="36"/>
      <c r="AE334" s="34" t="b">
        <v>0</v>
      </c>
      <c r="AF334" s="34" t="b">
        <v>0</v>
      </c>
      <c r="AG334" s="34" t="s">
        <v>70</v>
      </c>
      <c r="AH334" s="34"/>
      <c r="AI334" s="34" t="b">
        <v>0</v>
      </c>
      <c r="AJ334" s="36"/>
      <c r="AK334" s="34" t="s">
        <v>70</v>
      </c>
      <c r="AL334" s="36"/>
      <c r="AM334" s="34" t="b">
        <v>0</v>
      </c>
      <c r="AN334" s="34"/>
      <c r="AO334" s="34" t="s">
        <v>70</v>
      </c>
      <c r="AP334" s="34" t="s">
        <v>70</v>
      </c>
      <c r="AQ334" s="34" t="s">
        <v>70</v>
      </c>
      <c r="AR334" s="34" t="s">
        <v>70</v>
      </c>
      <c r="AS334" s="34" t="s">
        <v>70</v>
      </c>
      <c r="AT334" s="34"/>
      <c r="AU334" s="34"/>
      <c r="AV334" s="34" t="s">
        <v>70</v>
      </c>
      <c r="AW334" s="34" t="s">
        <v>70</v>
      </c>
      <c r="AX334" s="34" t="s">
        <v>133</v>
      </c>
      <c r="AY334" s="34" t="s">
        <v>4289</v>
      </c>
      <c r="AZ334" s="34" t="s">
        <v>64</v>
      </c>
      <c r="BA334" s="34" t="s">
        <v>65</v>
      </c>
      <c r="BB334" s="35">
        <v>2032</v>
      </c>
      <c r="BC334" s="34" t="s">
        <v>119</v>
      </c>
    </row>
    <row r="335" spans="1:55" x14ac:dyDescent="0.25">
      <c r="A335" s="34" t="s">
        <v>879</v>
      </c>
      <c r="B335" s="35">
        <v>67172</v>
      </c>
      <c r="C335" s="34">
        <v>100</v>
      </c>
      <c r="D335" s="34" t="s">
        <v>880</v>
      </c>
      <c r="E335" s="34" t="s">
        <v>881</v>
      </c>
      <c r="F335" s="34" t="s">
        <v>848</v>
      </c>
      <c r="G335" s="34" t="s">
        <v>467</v>
      </c>
      <c r="H335" s="34" t="s">
        <v>59</v>
      </c>
      <c r="I335" s="34" t="s">
        <v>729</v>
      </c>
      <c r="J335" s="36">
        <v>42433</v>
      </c>
      <c r="K335" s="36"/>
      <c r="L335" s="34" t="s">
        <v>61</v>
      </c>
      <c r="M335" s="36"/>
      <c r="N335" s="34" t="b">
        <v>0</v>
      </c>
      <c r="O335" s="36"/>
      <c r="P335" s="34" t="b">
        <v>1</v>
      </c>
      <c r="Q335" s="36"/>
      <c r="R335" s="34" t="b">
        <v>0</v>
      </c>
      <c r="S335" s="34" t="b">
        <v>0</v>
      </c>
      <c r="T335" s="34" t="s">
        <v>70</v>
      </c>
      <c r="U335" s="34"/>
      <c r="V335" s="34" t="b">
        <v>0</v>
      </c>
      <c r="W335" s="36"/>
      <c r="X335" s="34" t="s">
        <v>70</v>
      </c>
      <c r="Y335" s="34"/>
      <c r="Z335" s="34"/>
      <c r="AA335" s="34" t="b">
        <v>0</v>
      </c>
      <c r="AB335" s="34"/>
      <c r="AC335" s="34" t="b">
        <v>0</v>
      </c>
      <c r="AD335" s="36"/>
      <c r="AE335" s="34" t="b">
        <v>0</v>
      </c>
      <c r="AF335" s="34" t="b">
        <v>0</v>
      </c>
      <c r="AG335" s="34" t="s">
        <v>70</v>
      </c>
      <c r="AH335" s="34"/>
      <c r="AI335" s="34" t="b">
        <v>0</v>
      </c>
      <c r="AJ335" s="36"/>
      <c r="AK335" s="34" t="s">
        <v>70</v>
      </c>
      <c r="AL335" s="36"/>
      <c r="AM335" s="34" t="b">
        <v>0</v>
      </c>
      <c r="AN335" s="34"/>
      <c r="AO335" s="34" t="s">
        <v>70</v>
      </c>
      <c r="AP335" s="34" t="s">
        <v>70</v>
      </c>
      <c r="AQ335" s="34" t="s">
        <v>70</v>
      </c>
      <c r="AR335" s="34" t="s">
        <v>70</v>
      </c>
      <c r="AS335" s="34" t="s">
        <v>70</v>
      </c>
      <c r="AT335" s="34"/>
      <c r="AU335" s="34"/>
      <c r="AV335" s="34" t="s">
        <v>70</v>
      </c>
      <c r="AW335" s="34" t="s">
        <v>70</v>
      </c>
      <c r="AX335" s="34" t="s">
        <v>133</v>
      </c>
      <c r="AY335" s="34" t="s">
        <v>4289</v>
      </c>
      <c r="AZ335" s="34" t="s">
        <v>64</v>
      </c>
      <c r="BA335" s="34" t="s">
        <v>65</v>
      </c>
      <c r="BB335" s="35">
        <v>2031</v>
      </c>
      <c r="BC335" s="34" t="s">
        <v>66</v>
      </c>
    </row>
    <row r="336" spans="1:55" x14ac:dyDescent="0.25">
      <c r="A336" s="34" t="s">
        <v>879</v>
      </c>
      <c r="B336" s="35">
        <v>67307</v>
      </c>
      <c r="C336" s="34">
        <v>100</v>
      </c>
      <c r="D336" s="34" t="s">
        <v>893</v>
      </c>
      <c r="E336" s="34" t="s">
        <v>894</v>
      </c>
      <c r="F336" s="34" t="s">
        <v>491</v>
      </c>
      <c r="G336" s="34" t="s">
        <v>3974</v>
      </c>
      <c r="H336" s="34" t="s">
        <v>59</v>
      </c>
      <c r="I336" s="34" t="s">
        <v>3499</v>
      </c>
      <c r="J336" s="36">
        <v>42447</v>
      </c>
      <c r="K336" s="36"/>
      <c r="L336" s="34" t="s">
        <v>61</v>
      </c>
      <c r="M336" s="36">
        <v>45268</v>
      </c>
      <c r="N336" s="34" t="b">
        <v>0</v>
      </c>
      <c r="O336" s="36"/>
      <c r="P336" s="34" t="b">
        <v>1</v>
      </c>
      <c r="Q336" s="36"/>
      <c r="R336" s="34" t="b">
        <v>0</v>
      </c>
      <c r="S336" s="34" t="b">
        <v>0</v>
      </c>
      <c r="T336" s="34" t="s">
        <v>70</v>
      </c>
      <c r="U336" s="34"/>
      <c r="V336" s="34" t="b">
        <v>0</v>
      </c>
      <c r="W336" s="36"/>
      <c r="X336" s="34" t="s">
        <v>70</v>
      </c>
      <c r="Y336" s="34"/>
      <c r="Z336" s="34"/>
      <c r="AA336" s="34" t="b">
        <v>0</v>
      </c>
      <c r="AB336" s="34"/>
      <c r="AC336" s="34" t="b">
        <v>0</v>
      </c>
      <c r="AD336" s="36"/>
      <c r="AE336" s="34" t="b">
        <v>0</v>
      </c>
      <c r="AF336" s="34" t="b">
        <v>0</v>
      </c>
      <c r="AG336" s="34" t="s">
        <v>70</v>
      </c>
      <c r="AH336" s="34"/>
      <c r="AI336" s="34" t="b">
        <v>0</v>
      </c>
      <c r="AJ336" s="36"/>
      <c r="AK336" s="34" t="s">
        <v>70</v>
      </c>
      <c r="AL336" s="36"/>
      <c r="AM336" s="34" t="b">
        <v>0</v>
      </c>
      <c r="AN336" s="34"/>
      <c r="AO336" s="34" t="s">
        <v>70</v>
      </c>
      <c r="AP336" s="34" t="s">
        <v>70</v>
      </c>
      <c r="AQ336" s="34" t="s">
        <v>70</v>
      </c>
      <c r="AR336" s="34" t="s">
        <v>70</v>
      </c>
      <c r="AS336" s="34" t="s">
        <v>70</v>
      </c>
      <c r="AT336" s="34"/>
      <c r="AU336" s="34"/>
      <c r="AV336" s="34" t="s">
        <v>70</v>
      </c>
      <c r="AW336" s="34" t="s">
        <v>70</v>
      </c>
      <c r="AX336" s="34" t="s">
        <v>133</v>
      </c>
      <c r="AY336" s="34" t="s">
        <v>4289</v>
      </c>
      <c r="AZ336" s="34" t="s">
        <v>64</v>
      </c>
      <c r="BA336" s="34" t="s">
        <v>65</v>
      </c>
      <c r="BB336" s="35">
        <v>2030</v>
      </c>
      <c r="BC336" s="34" t="s">
        <v>119</v>
      </c>
    </row>
    <row r="337" spans="1:55" x14ac:dyDescent="0.25">
      <c r="A337" s="34" t="s">
        <v>879</v>
      </c>
      <c r="B337" s="35">
        <v>67263</v>
      </c>
      <c r="C337" s="34">
        <v>100</v>
      </c>
      <c r="D337" s="34" t="s">
        <v>891</v>
      </c>
      <c r="E337" s="34" t="s">
        <v>892</v>
      </c>
      <c r="F337" s="34" t="s">
        <v>825</v>
      </c>
      <c r="G337" s="34" t="s">
        <v>3548</v>
      </c>
      <c r="H337" s="34" t="s">
        <v>59</v>
      </c>
      <c r="I337" s="34" t="s">
        <v>70</v>
      </c>
      <c r="J337" s="36">
        <v>42475</v>
      </c>
      <c r="K337" s="36"/>
      <c r="L337" s="34" t="s">
        <v>61</v>
      </c>
      <c r="M337" s="36">
        <v>45289</v>
      </c>
      <c r="N337" s="34" t="b">
        <v>0</v>
      </c>
      <c r="O337" s="36"/>
      <c r="P337" s="34" t="b">
        <v>1</v>
      </c>
      <c r="Q337" s="36"/>
      <c r="R337" s="34" t="b">
        <v>1</v>
      </c>
      <c r="S337" s="34" t="b">
        <v>0</v>
      </c>
      <c r="T337" s="34" t="s">
        <v>70</v>
      </c>
      <c r="U337" s="34"/>
      <c r="V337" s="34" t="b">
        <v>0</v>
      </c>
      <c r="W337" s="36"/>
      <c r="X337" s="34" t="s">
        <v>70</v>
      </c>
      <c r="Y337" s="34"/>
      <c r="Z337" s="34"/>
      <c r="AA337" s="34" t="b">
        <v>0</v>
      </c>
      <c r="AB337" s="34"/>
      <c r="AC337" s="34" t="b">
        <v>0</v>
      </c>
      <c r="AD337" s="36"/>
      <c r="AE337" s="34" t="b">
        <v>0</v>
      </c>
      <c r="AF337" s="34" t="b">
        <v>0</v>
      </c>
      <c r="AG337" s="34" t="s">
        <v>70</v>
      </c>
      <c r="AH337" s="34"/>
      <c r="AI337" s="34" t="b">
        <v>0</v>
      </c>
      <c r="AJ337" s="36"/>
      <c r="AK337" s="34" t="s">
        <v>70</v>
      </c>
      <c r="AL337" s="36"/>
      <c r="AM337" s="34" t="b">
        <v>0</v>
      </c>
      <c r="AN337" s="34"/>
      <c r="AO337" s="34" t="s">
        <v>70</v>
      </c>
      <c r="AP337" s="34" t="s">
        <v>70</v>
      </c>
      <c r="AQ337" s="34" t="s">
        <v>70</v>
      </c>
      <c r="AR337" s="34" t="s">
        <v>70</v>
      </c>
      <c r="AS337" s="34" t="s">
        <v>70</v>
      </c>
      <c r="AT337" s="34"/>
      <c r="AU337" s="34"/>
      <c r="AV337" s="34" t="s">
        <v>535</v>
      </c>
      <c r="AW337" s="34" t="s">
        <v>536</v>
      </c>
      <c r="AX337" s="34" t="s">
        <v>133</v>
      </c>
      <c r="AY337" s="34" t="s">
        <v>4289</v>
      </c>
      <c r="AZ337" s="34" t="s">
        <v>64</v>
      </c>
      <c r="BA337" s="34" t="s">
        <v>65</v>
      </c>
      <c r="BB337" s="35">
        <v>2032</v>
      </c>
      <c r="BC337" s="34" t="s">
        <v>66</v>
      </c>
    </row>
    <row r="338" spans="1:55" x14ac:dyDescent="0.25">
      <c r="A338" s="34" t="s">
        <v>879</v>
      </c>
      <c r="B338" s="35">
        <v>67309</v>
      </c>
      <c r="C338" s="34">
        <v>100</v>
      </c>
      <c r="D338" s="34" t="s">
        <v>897</v>
      </c>
      <c r="E338" s="34" t="s">
        <v>898</v>
      </c>
      <c r="F338" s="34" t="s">
        <v>491</v>
      </c>
      <c r="G338" s="34" t="s">
        <v>3974</v>
      </c>
      <c r="H338" s="34" t="s">
        <v>59</v>
      </c>
      <c r="I338" s="34" t="s">
        <v>3499</v>
      </c>
      <c r="J338" s="36">
        <v>42871</v>
      </c>
      <c r="K338" s="36"/>
      <c r="L338" s="34" t="s">
        <v>61</v>
      </c>
      <c r="M338" s="36">
        <v>45268</v>
      </c>
      <c r="N338" s="34" t="b">
        <v>0</v>
      </c>
      <c r="O338" s="36"/>
      <c r="P338" s="34" t="b">
        <v>1</v>
      </c>
      <c r="Q338" s="36"/>
      <c r="R338" s="34" t="b">
        <v>1</v>
      </c>
      <c r="S338" s="34" t="b">
        <v>0</v>
      </c>
      <c r="T338" s="34" t="s">
        <v>70</v>
      </c>
      <c r="U338" s="34"/>
      <c r="V338" s="34" t="b">
        <v>0</v>
      </c>
      <c r="W338" s="36"/>
      <c r="X338" s="34" t="s">
        <v>70</v>
      </c>
      <c r="Y338" s="34"/>
      <c r="Z338" s="34"/>
      <c r="AA338" s="34" t="b">
        <v>0</v>
      </c>
      <c r="AB338" s="34"/>
      <c r="AC338" s="34" t="b">
        <v>0</v>
      </c>
      <c r="AD338" s="36"/>
      <c r="AE338" s="34" t="b">
        <v>0</v>
      </c>
      <c r="AF338" s="34" t="b">
        <v>0</v>
      </c>
      <c r="AG338" s="34" t="s">
        <v>70</v>
      </c>
      <c r="AH338" s="34"/>
      <c r="AI338" s="34" t="b">
        <v>0</v>
      </c>
      <c r="AJ338" s="36"/>
      <c r="AK338" s="34" t="s">
        <v>70</v>
      </c>
      <c r="AL338" s="36"/>
      <c r="AM338" s="34" t="b">
        <v>0</v>
      </c>
      <c r="AN338" s="34"/>
      <c r="AO338" s="34" t="s">
        <v>70</v>
      </c>
      <c r="AP338" s="34" t="s">
        <v>70</v>
      </c>
      <c r="AQ338" s="34" t="s">
        <v>70</v>
      </c>
      <c r="AR338" s="34" t="s">
        <v>70</v>
      </c>
      <c r="AS338" s="34" t="s">
        <v>70</v>
      </c>
      <c r="AT338" s="34"/>
      <c r="AU338" s="34"/>
      <c r="AV338" s="34" t="s">
        <v>70</v>
      </c>
      <c r="AW338" s="34" t="s">
        <v>70</v>
      </c>
      <c r="AX338" s="34" t="s">
        <v>133</v>
      </c>
      <c r="AY338" s="34" t="s">
        <v>4289</v>
      </c>
      <c r="AZ338" s="34" t="s">
        <v>64</v>
      </c>
      <c r="BA338" s="34" t="s">
        <v>65</v>
      </c>
      <c r="BB338" s="35">
        <v>2031</v>
      </c>
      <c r="BC338" s="34" t="s">
        <v>119</v>
      </c>
    </row>
    <row r="339" spans="1:55" x14ac:dyDescent="0.25">
      <c r="A339" s="34" t="s">
        <v>905</v>
      </c>
      <c r="B339" s="35">
        <v>66876</v>
      </c>
      <c r="C339" s="34">
        <v>50</v>
      </c>
      <c r="D339" s="34" t="s">
        <v>876</v>
      </c>
      <c r="E339" s="34" t="s">
        <v>877</v>
      </c>
      <c r="F339" s="34" t="s">
        <v>878</v>
      </c>
      <c r="G339" s="34" t="s">
        <v>59</v>
      </c>
      <c r="H339" s="34" t="s">
        <v>59</v>
      </c>
      <c r="I339" s="34" t="s">
        <v>132</v>
      </c>
      <c r="J339" s="36">
        <v>43404</v>
      </c>
      <c r="K339" s="36"/>
      <c r="L339" s="34" t="s">
        <v>61</v>
      </c>
      <c r="M339" s="36"/>
      <c r="N339" s="34" t="b">
        <v>0</v>
      </c>
      <c r="O339" s="36"/>
      <c r="P339" s="34" t="b">
        <v>1</v>
      </c>
      <c r="Q339" s="36"/>
      <c r="R339" s="34" t="b">
        <v>0</v>
      </c>
      <c r="S339" s="34" t="b">
        <v>0</v>
      </c>
      <c r="T339" s="34" t="s">
        <v>70</v>
      </c>
      <c r="U339" s="34"/>
      <c r="V339" s="34" t="b">
        <v>0</v>
      </c>
      <c r="W339" s="36"/>
      <c r="X339" s="34" t="s">
        <v>70</v>
      </c>
      <c r="Y339" s="34"/>
      <c r="Z339" s="34"/>
      <c r="AA339" s="34" t="b">
        <v>0</v>
      </c>
      <c r="AB339" s="34"/>
      <c r="AC339" s="34" t="b">
        <v>0</v>
      </c>
      <c r="AD339" s="36"/>
      <c r="AE339" s="34" t="b">
        <v>0</v>
      </c>
      <c r="AF339" s="34" t="b">
        <v>0</v>
      </c>
      <c r="AG339" s="34" t="s">
        <v>70</v>
      </c>
      <c r="AH339" s="34"/>
      <c r="AI339" s="34" t="b">
        <v>0</v>
      </c>
      <c r="AJ339" s="36"/>
      <c r="AK339" s="34" t="s">
        <v>70</v>
      </c>
      <c r="AL339" s="36"/>
      <c r="AM339" s="34" t="b">
        <v>0</v>
      </c>
      <c r="AN339" s="34"/>
      <c r="AO339" s="34" t="s">
        <v>70</v>
      </c>
      <c r="AP339" s="34" t="s">
        <v>70</v>
      </c>
      <c r="AQ339" s="34" t="s">
        <v>70</v>
      </c>
      <c r="AR339" s="34" t="s">
        <v>70</v>
      </c>
      <c r="AS339" s="34" t="s">
        <v>70</v>
      </c>
      <c r="AT339" s="34"/>
      <c r="AU339" s="34"/>
      <c r="AV339" s="34" t="s">
        <v>70</v>
      </c>
      <c r="AW339" s="34" t="s">
        <v>70</v>
      </c>
      <c r="AX339" s="34" t="s">
        <v>133</v>
      </c>
      <c r="AY339" s="34" t="s">
        <v>4292</v>
      </c>
      <c r="AZ339" s="34" t="s">
        <v>64</v>
      </c>
      <c r="BA339" s="34" t="s">
        <v>65</v>
      </c>
      <c r="BB339" s="35">
        <v>2034</v>
      </c>
      <c r="BC339" s="34" t="s">
        <v>119</v>
      </c>
    </row>
    <row r="340" spans="1:55" x14ac:dyDescent="0.25">
      <c r="A340" s="34" t="s">
        <v>905</v>
      </c>
      <c r="B340" s="35">
        <v>67553</v>
      </c>
      <c r="C340" s="34">
        <v>52.55</v>
      </c>
      <c r="D340" s="34" t="s">
        <v>908</v>
      </c>
      <c r="E340" s="34" t="s">
        <v>909</v>
      </c>
      <c r="F340" s="34" t="s">
        <v>910</v>
      </c>
      <c r="G340" s="34" t="s">
        <v>58</v>
      </c>
      <c r="H340" s="34" t="s">
        <v>59</v>
      </c>
      <c r="I340" s="34" t="s">
        <v>786</v>
      </c>
      <c r="J340" s="36">
        <v>42709</v>
      </c>
      <c r="K340" s="36"/>
      <c r="L340" s="34" t="s">
        <v>61</v>
      </c>
      <c r="M340" s="36"/>
      <c r="N340" s="34" t="b">
        <v>0</v>
      </c>
      <c r="O340" s="36"/>
      <c r="P340" s="34" t="b">
        <v>1</v>
      </c>
      <c r="Q340" s="36"/>
      <c r="R340" s="34" t="b">
        <v>0</v>
      </c>
      <c r="S340" s="34" t="b">
        <v>0</v>
      </c>
      <c r="T340" s="34" t="s">
        <v>70</v>
      </c>
      <c r="U340" s="34"/>
      <c r="V340" s="34" t="b">
        <v>0</v>
      </c>
      <c r="W340" s="36"/>
      <c r="X340" s="34" t="s">
        <v>70</v>
      </c>
      <c r="Y340" s="34"/>
      <c r="Z340" s="34"/>
      <c r="AA340" s="34" t="b">
        <v>0</v>
      </c>
      <c r="AB340" s="34"/>
      <c r="AC340" s="34" t="b">
        <v>0</v>
      </c>
      <c r="AD340" s="36"/>
      <c r="AE340" s="34" t="b">
        <v>0</v>
      </c>
      <c r="AF340" s="34" t="b">
        <v>0</v>
      </c>
      <c r="AG340" s="34" t="s">
        <v>70</v>
      </c>
      <c r="AH340" s="34"/>
      <c r="AI340" s="34" t="b">
        <v>0</v>
      </c>
      <c r="AJ340" s="36"/>
      <c r="AK340" s="34" t="s">
        <v>70</v>
      </c>
      <c r="AL340" s="36"/>
      <c r="AM340" s="34" t="b">
        <v>0</v>
      </c>
      <c r="AN340" s="34"/>
      <c r="AO340" s="34" t="s">
        <v>70</v>
      </c>
      <c r="AP340" s="34" t="s">
        <v>70</v>
      </c>
      <c r="AQ340" s="34" t="s">
        <v>70</v>
      </c>
      <c r="AR340" s="34" t="s">
        <v>70</v>
      </c>
      <c r="AS340" s="34" t="s">
        <v>70</v>
      </c>
      <c r="AT340" s="34"/>
      <c r="AU340" s="34"/>
      <c r="AV340" s="34" t="s">
        <v>70</v>
      </c>
      <c r="AW340" s="34" t="s">
        <v>70</v>
      </c>
      <c r="AX340" s="34" t="s">
        <v>133</v>
      </c>
      <c r="AY340" s="34" t="s">
        <v>4292</v>
      </c>
      <c r="AZ340" s="34" t="s">
        <v>64</v>
      </c>
      <c r="BA340" s="34" t="s">
        <v>65</v>
      </c>
      <c r="BB340" s="35">
        <v>2033</v>
      </c>
      <c r="BC340" s="34" t="s">
        <v>66</v>
      </c>
    </row>
    <row r="341" spans="1:55" x14ac:dyDescent="0.25">
      <c r="A341" s="34" t="s">
        <v>905</v>
      </c>
      <c r="B341" s="35">
        <v>67306</v>
      </c>
      <c r="C341" s="34">
        <v>75.010000000000005</v>
      </c>
      <c r="D341" s="34" t="s">
        <v>784</v>
      </c>
      <c r="E341" s="34" t="s">
        <v>785</v>
      </c>
      <c r="F341" s="34" t="s">
        <v>910</v>
      </c>
      <c r="G341" s="34" t="s">
        <v>58</v>
      </c>
      <c r="H341" s="34" t="s">
        <v>59</v>
      </c>
      <c r="I341" s="34" t="s">
        <v>786</v>
      </c>
      <c r="J341" s="36">
        <v>42692</v>
      </c>
      <c r="K341" s="36"/>
      <c r="L341" s="34" t="s">
        <v>61</v>
      </c>
      <c r="M341" s="36"/>
      <c r="N341" s="34" t="b">
        <v>0</v>
      </c>
      <c r="O341" s="36"/>
      <c r="P341" s="34" t="b">
        <v>1</v>
      </c>
      <c r="Q341" s="36"/>
      <c r="R341" s="34" t="b">
        <v>0</v>
      </c>
      <c r="S341" s="34" t="b">
        <v>0</v>
      </c>
      <c r="T341" s="34" t="s">
        <v>70</v>
      </c>
      <c r="U341" s="34"/>
      <c r="V341" s="34" t="b">
        <v>0</v>
      </c>
      <c r="W341" s="36"/>
      <c r="X341" s="34" t="s">
        <v>70</v>
      </c>
      <c r="Y341" s="34"/>
      <c r="Z341" s="34"/>
      <c r="AA341" s="34" t="b">
        <v>0</v>
      </c>
      <c r="AB341" s="34"/>
      <c r="AC341" s="34" t="b">
        <v>0</v>
      </c>
      <c r="AD341" s="36"/>
      <c r="AE341" s="34" t="b">
        <v>0</v>
      </c>
      <c r="AF341" s="34" t="b">
        <v>0</v>
      </c>
      <c r="AG341" s="34" t="s">
        <v>70</v>
      </c>
      <c r="AH341" s="34"/>
      <c r="AI341" s="34" t="b">
        <v>0</v>
      </c>
      <c r="AJ341" s="36"/>
      <c r="AK341" s="34" t="s">
        <v>70</v>
      </c>
      <c r="AL341" s="36"/>
      <c r="AM341" s="34" t="b">
        <v>0</v>
      </c>
      <c r="AN341" s="34"/>
      <c r="AO341" s="34" t="s">
        <v>70</v>
      </c>
      <c r="AP341" s="34" t="s">
        <v>70</v>
      </c>
      <c r="AQ341" s="34" t="s">
        <v>70</v>
      </c>
      <c r="AR341" s="34" t="s">
        <v>70</v>
      </c>
      <c r="AS341" s="34" t="s">
        <v>70</v>
      </c>
      <c r="AT341" s="34"/>
      <c r="AU341" s="34"/>
      <c r="AV341" s="34" t="s">
        <v>70</v>
      </c>
      <c r="AW341" s="34" t="s">
        <v>70</v>
      </c>
      <c r="AX341" s="34" t="s">
        <v>133</v>
      </c>
      <c r="AY341" s="34" t="s">
        <v>4292</v>
      </c>
      <c r="AZ341" s="34" t="s">
        <v>64</v>
      </c>
      <c r="BA341" s="34" t="s">
        <v>65</v>
      </c>
      <c r="BB341" s="35">
        <v>2032</v>
      </c>
      <c r="BC341" s="34" t="s">
        <v>119</v>
      </c>
    </row>
    <row r="342" spans="1:55" x14ac:dyDescent="0.25">
      <c r="A342" s="34" t="s">
        <v>905</v>
      </c>
      <c r="B342" s="35">
        <v>67611</v>
      </c>
      <c r="C342" s="34">
        <v>75.790000000000006</v>
      </c>
      <c r="D342" s="34" t="s">
        <v>790</v>
      </c>
      <c r="E342" s="34" t="s">
        <v>791</v>
      </c>
      <c r="F342" s="34" t="s">
        <v>622</v>
      </c>
      <c r="G342" s="34" t="s">
        <v>467</v>
      </c>
      <c r="H342" s="34" t="s">
        <v>59</v>
      </c>
      <c r="I342" s="34" t="s">
        <v>70</v>
      </c>
      <c r="J342" s="36">
        <v>42719</v>
      </c>
      <c r="K342" s="36"/>
      <c r="L342" s="34" t="s">
        <v>61</v>
      </c>
      <c r="M342" s="36"/>
      <c r="N342" s="34" t="b">
        <v>0</v>
      </c>
      <c r="O342" s="36"/>
      <c r="P342" s="34" t="b">
        <v>1</v>
      </c>
      <c r="Q342" s="36"/>
      <c r="R342" s="34" t="b">
        <v>1</v>
      </c>
      <c r="S342" s="34" t="b">
        <v>0</v>
      </c>
      <c r="T342" s="34" t="s">
        <v>70</v>
      </c>
      <c r="U342" s="34"/>
      <c r="V342" s="34" t="b">
        <v>0</v>
      </c>
      <c r="W342" s="36"/>
      <c r="X342" s="34" t="s">
        <v>70</v>
      </c>
      <c r="Y342" s="34"/>
      <c r="Z342" s="34"/>
      <c r="AA342" s="34" t="b">
        <v>0</v>
      </c>
      <c r="AB342" s="34"/>
      <c r="AC342" s="34" t="b">
        <v>0</v>
      </c>
      <c r="AD342" s="36"/>
      <c r="AE342" s="34" t="b">
        <v>1</v>
      </c>
      <c r="AF342" s="34" t="b">
        <v>0</v>
      </c>
      <c r="AG342" s="34" t="s">
        <v>70</v>
      </c>
      <c r="AH342" s="34"/>
      <c r="AI342" s="34" t="b">
        <v>0</v>
      </c>
      <c r="AJ342" s="36"/>
      <c r="AK342" s="34" t="s">
        <v>70</v>
      </c>
      <c r="AL342" s="36"/>
      <c r="AM342" s="34" t="b">
        <v>0</v>
      </c>
      <c r="AN342" s="34"/>
      <c r="AO342" s="34" t="s">
        <v>70</v>
      </c>
      <c r="AP342" s="34" t="s">
        <v>70</v>
      </c>
      <c r="AQ342" s="34" t="s">
        <v>70</v>
      </c>
      <c r="AR342" s="34" t="s">
        <v>70</v>
      </c>
      <c r="AS342" s="34" t="s">
        <v>70</v>
      </c>
      <c r="AT342" s="34"/>
      <c r="AU342" s="34"/>
      <c r="AV342" s="34" t="s">
        <v>535</v>
      </c>
      <c r="AW342" s="34" t="s">
        <v>536</v>
      </c>
      <c r="AX342" s="34" t="s">
        <v>133</v>
      </c>
      <c r="AY342" s="34" t="s">
        <v>4292</v>
      </c>
      <c r="AZ342" s="34" t="s">
        <v>64</v>
      </c>
      <c r="BA342" s="34" t="s">
        <v>65</v>
      </c>
      <c r="BB342" s="35">
        <v>2032</v>
      </c>
      <c r="BC342" s="34" t="s">
        <v>103</v>
      </c>
    </row>
    <row r="343" spans="1:55" x14ac:dyDescent="0.25">
      <c r="A343" s="34" t="s">
        <v>905</v>
      </c>
      <c r="B343" s="35">
        <v>67107</v>
      </c>
      <c r="C343" s="34">
        <v>78.91</v>
      </c>
      <c r="D343" s="34" t="s">
        <v>780</v>
      </c>
      <c r="E343" s="34" t="s">
        <v>781</v>
      </c>
      <c r="F343" s="34" t="s">
        <v>782</v>
      </c>
      <c r="G343" s="34" t="s">
        <v>3548</v>
      </c>
      <c r="H343" s="34" t="s">
        <v>59</v>
      </c>
      <c r="I343" s="34" t="s">
        <v>380</v>
      </c>
      <c r="J343" s="36">
        <v>42718</v>
      </c>
      <c r="K343" s="36"/>
      <c r="L343" s="34" t="s">
        <v>61</v>
      </c>
      <c r="M343" s="36"/>
      <c r="N343" s="34" t="b">
        <v>0</v>
      </c>
      <c r="O343" s="36"/>
      <c r="P343" s="34" t="b">
        <v>1</v>
      </c>
      <c r="Q343" s="36"/>
      <c r="R343" s="34" t="b">
        <v>0</v>
      </c>
      <c r="S343" s="34" t="b">
        <v>0</v>
      </c>
      <c r="T343" s="34" t="s">
        <v>70</v>
      </c>
      <c r="U343" s="34"/>
      <c r="V343" s="34" t="b">
        <v>0</v>
      </c>
      <c r="W343" s="36"/>
      <c r="X343" s="34" t="s">
        <v>70</v>
      </c>
      <c r="Y343" s="34"/>
      <c r="Z343" s="34"/>
      <c r="AA343" s="34" t="b">
        <v>0</v>
      </c>
      <c r="AB343" s="34"/>
      <c r="AC343" s="34" t="b">
        <v>0</v>
      </c>
      <c r="AD343" s="36"/>
      <c r="AE343" s="34" t="b">
        <v>0</v>
      </c>
      <c r="AF343" s="34" t="b">
        <v>0</v>
      </c>
      <c r="AG343" s="34" t="s">
        <v>70</v>
      </c>
      <c r="AH343" s="34"/>
      <c r="AI343" s="34" t="b">
        <v>0</v>
      </c>
      <c r="AJ343" s="36"/>
      <c r="AK343" s="34" t="s">
        <v>70</v>
      </c>
      <c r="AL343" s="36"/>
      <c r="AM343" s="34" t="b">
        <v>0</v>
      </c>
      <c r="AN343" s="34"/>
      <c r="AO343" s="34" t="s">
        <v>70</v>
      </c>
      <c r="AP343" s="34" t="s">
        <v>70</v>
      </c>
      <c r="AQ343" s="34" t="s">
        <v>70</v>
      </c>
      <c r="AR343" s="34" t="s">
        <v>70</v>
      </c>
      <c r="AS343" s="34" t="s">
        <v>70</v>
      </c>
      <c r="AT343" s="34"/>
      <c r="AU343" s="34"/>
      <c r="AV343" s="34" t="s">
        <v>70</v>
      </c>
      <c r="AW343" s="34" t="s">
        <v>70</v>
      </c>
      <c r="AX343" s="34" t="s">
        <v>133</v>
      </c>
      <c r="AY343" s="34" t="s">
        <v>4292</v>
      </c>
      <c r="AZ343" s="34" t="s">
        <v>64</v>
      </c>
      <c r="BA343" s="34" t="s">
        <v>65</v>
      </c>
      <c r="BB343" s="35">
        <v>2032</v>
      </c>
      <c r="BC343" s="34" t="s">
        <v>119</v>
      </c>
    </row>
    <row r="344" spans="1:55" x14ac:dyDescent="0.25">
      <c r="A344" s="34" t="s">
        <v>905</v>
      </c>
      <c r="B344" s="35">
        <v>66842</v>
      </c>
      <c r="C344" s="34">
        <v>100</v>
      </c>
      <c r="D344" s="34" t="s">
        <v>906</v>
      </c>
      <c r="E344" s="34" t="s">
        <v>907</v>
      </c>
      <c r="F344" s="34" t="s">
        <v>3976</v>
      </c>
      <c r="G344" s="34" t="s">
        <v>467</v>
      </c>
      <c r="H344" s="34" t="s">
        <v>59</v>
      </c>
      <c r="I344" s="34" t="s">
        <v>632</v>
      </c>
      <c r="J344" s="36">
        <v>42705</v>
      </c>
      <c r="K344" s="36"/>
      <c r="L344" s="34" t="s">
        <v>61</v>
      </c>
      <c r="M344" s="36"/>
      <c r="N344" s="34" t="b">
        <v>0</v>
      </c>
      <c r="O344" s="36"/>
      <c r="P344" s="34" t="b">
        <v>1</v>
      </c>
      <c r="Q344" s="36"/>
      <c r="R344" s="34" t="b">
        <v>0</v>
      </c>
      <c r="S344" s="34" t="b">
        <v>0</v>
      </c>
      <c r="T344" s="34" t="s">
        <v>70</v>
      </c>
      <c r="U344" s="34"/>
      <c r="V344" s="34" t="b">
        <v>0</v>
      </c>
      <c r="W344" s="36"/>
      <c r="X344" s="34" t="s">
        <v>70</v>
      </c>
      <c r="Y344" s="34"/>
      <c r="Z344" s="34"/>
      <c r="AA344" s="34" t="b">
        <v>0</v>
      </c>
      <c r="AB344" s="34"/>
      <c r="AC344" s="34" t="b">
        <v>0</v>
      </c>
      <c r="AD344" s="36"/>
      <c r="AE344" s="34" t="b">
        <v>0</v>
      </c>
      <c r="AF344" s="34" t="b">
        <v>0</v>
      </c>
      <c r="AG344" s="34" t="s">
        <v>70</v>
      </c>
      <c r="AH344" s="34"/>
      <c r="AI344" s="34" t="b">
        <v>0</v>
      </c>
      <c r="AJ344" s="36"/>
      <c r="AK344" s="34" t="s">
        <v>70</v>
      </c>
      <c r="AL344" s="36"/>
      <c r="AM344" s="34" t="b">
        <v>0</v>
      </c>
      <c r="AN344" s="34"/>
      <c r="AO344" s="34" t="s">
        <v>70</v>
      </c>
      <c r="AP344" s="34" t="s">
        <v>70</v>
      </c>
      <c r="AQ344" s="34" t="s">
        <v>70</v>
      </c>
      <c r="AR344" s="34" t="s">
        <v>70</v>
      </c>
      <c r="AS344" s="34" t="s">
        <v>70</v>
      </c>
      <c r="AT344" s="34"/>
      <c r="AU344" s="34"/>
      <c r="AV344" s="34" t="s">
        <v>70</v>
      </c>
      <c r="AW344" s="34" t="s">
        <v>70</v>
      </c>
      <c r="AX344" s="34" t="s">
        <v>133</v>
      </c>
      <c r="AY344" s="34" t="s">
        <v>4292</v>
      </c>
      <c r="AZ344" s="34" t="s">
        <v>64</v>
      </c>
      <c r="BA344" s="34" t="s">
        <v>65</v>
      </c>
      <c r="BB344" s="35">
        <v>2033</v>
      </c>
      <c r="BC344" s="34" t="s">
        <v>66</v>
      </c>
    </row>
    <row r="345" spans="1:55" x14ac:dyDescent="0.25">
      <c r="A345" s="34" t="s">
        <v>905</v>
      </c>
      <c r="B345" s="35">
        <v>67986</v>
      </c>
      <c r="C345" s="34">
        <v>100</v>
      </c>
      <c r="D345" s="34" t="s">
        <v>914</v>
      </c>
      <c r="E345" s="34" t="s">
        <v>915</v>
      </c>
      <c r="F345" s="34" t="s">
        <v>501</v>
      </c>
      <c r="G345" s="34" t="s">
        <v>421</v>
      </c>
      <c r="H345" s="34" t="s">
        <v>59</v>
      </c>
      <c r="I345" s="34" t="s">
        <v>422</v>
      </c>
      <c r="J345" s="36">
        <v>43244</v>
      </c>
      <c r="K345" s="36"/>
      <c r="L345" s="34" t="s">
        <v>61</v>
      </c>
      <c r="M345" s="36"/>
      <c r="N345" s="34" t="b">
        <v>0</v>
      </c>
      <c r="O345" s="36"/>
      <c r="P345" s="34" t="b">
        <v>1</v>
      </c>
      <c r="Q345" s="36"/>
      <c r="R345" s="34" t="b">
        <v>0</v>
      </c>
      <c r="S345" s="34" t="b">
        <v>0</v>
      </c>
      <c r="T345" s="34" t="s">
        <v>70</v>
      </c>
      <c r="U345" s="34"/>
      <c r="V345" s="34" t="b">
        <v>0</v>
      </c>
      <c r="W345" s="36"/>
      <c r="X345" s="34" t="s">
        <v>70</v>
      </c>
      <c r="Y345" s="34"/>
      <c r="Z345" s="34"/>
      <c r="AA345" s="34" t="b">
        <v>0</v>
      </c>
      <c r="AB345" s="34"/>
      <c r="AC345" s="34" t="b">
        <v>0</v>
      </c>
      <c r="AD345" s="36"/>
      <c r="AE345" s="34" t="b">
        <v>1</v>
      </c>
      <c r="AF345" s="34" t="b">
        <v>1</v>
      </c>
      <c r="AG345" s="34" t="s">
        <v>70</v>
      </c>
      <c r="AH345" s="34"/>
      <c r="AI345" s="34" t="b">
        <v>0</v>
      </c>
      <c r="AJ345" s="36"/>
      <c r="AK345" s="34" t="s">
        <v>70</v>
      </c>
      <c r="AL345" s="36"/>
      <c r="AM345" s="34" t="b">
        <v>0</v>
      </c>
      <c r="AN345" s="34"/>
      <c r="AO345" s="34" t="s">
        <v>70</v>
      </c>
      <c r="AP345" s="34" t="s">
        <v>70</v>
      </c>
      <c r="AQ345" s="34" t="s">
        <v>70</v>
      </c>
      <c r="AR345" s="34" t="s">
        <v>70</v>
      </c>
      <c r="AS345" s="34" t="s">
        <v>70</v>
      </c>
      <c r="AT345" s="34"/>
      <c r="AU345" s="34"/>
      <c r="AV345" s="34" t="s">
        <v>70</v>
      </c>
      <c r="AW345" s="34" t="s">
        <v>70</v>
      </c>
      <c r="AX345" s="34" t="s">
        <v>133</v>
      </c>
      <c r="AY345" s="34" t="s">
        <v>4292</v>
      </c>
      <c r="AZ345" s="34" t="s">
        <v>64</v>
      </c>
      <c r="BA345" s="34" t="s">
        <v>65</v>
      </c>
      <c r="BB345" s="35">
        <v>2035</v>
      </c>
      <c r="BC345" s="34" t="s">
        <v>66</v>
      </c>
    </row>
    <row r="346" spans="1:55" x14ac:dyDescent="0.25">
      <c r="A346" s="34" t="s">
        <v>905</v>
      </c>
      <c r="B346" s="35">
        <v>67641</v>
      </c>
      <c r="C346" s="34">
        <v>100</v>
      </c>
      <c r="D346" s="34" t="s">
        <v>911</v>
      </c>
      <c r="E346" s="34" t="s">
        <v>912</v>
      </c>
      <c r="F346" s="34" t="s">
        <v>913</v>
      </c>
      <c r="G346" s="34" t="s">
        <v>58</v>
      </c>
      <c r="H346" s="34" t="s">
        <v>59</v>
      </c>
      <c r="I346" s="34" t="s">
        <v>783</v>
      </c>
      <c r="J346" s="36">
        <v>42979</v>
      </c>
      <c r="K346" s="36"/>
      <c r="L346" s="34" t="s">
        <v>61</v>
      </c>
      <c r="M346" s="36"/>
      <c r="N346" s="34" t="b">
        <v>0</v>
      </c>
      <c r="O346" s="36"/>
      <c r="P346" s="34" t="b">
        <v>1</v>
      </c>
      <c r="Q346" s="36"/>
      <c r="R346" s="34" t="b">
        <v>0</v>
      </c>
      <c r="S346" s="34" t="b">
        <v>0</v>
      </c>
      <c r="T346" s="34" t="s">
        <v>70</v>
      </c>
      <c r="U346" s="34"/>
      <c r="V346" s="34" t="b">
        <v>0</v>
      </c>
      <c r="W346" s="36"/>
      <c r="X346" s="34" t="s">
        <v>70</v>
      </c>
      <c r="Y346" s="34"/>
      <c r="Z346" s="34"/>
      <c r="AA346" s="34" t="b">
        <v>0</v>
      </c>
      <c r="AB346" s="34"/>
      <c r="AC346" s="34" t="b">
        <v>0</v>
      </c>
      <c r="AD346" s="36"/>
      <c r="AE346" s="34" t="b">
        <v>1</v>
      </c>
      <c r="AF346" s="34" t="b">
        <v>0</v>
      </c>
      <c r="AG346" s="34" t="s">
        <v>70</v>
      </c>
      <c r="AH346" s="34"/>
      <c r="AI346" s="34" t="b">
        <v>0</v>
      </c>
      <c r="AJ346" s="36"/>
      <c r="AK346" s="34" t="s">
        <v>70</v>
      </c>
      <c r="AL346" s="36"/>
      <c r="AM346" s="34" t="b">
        <v>0</v>
      </c>
      <c r="AN346" s="34"/>
      <c r="AO346" s="34" t="s">
        <v>70</v>
      </c>
      <c r="AP346" s="34" t="s">
        <v>70</v>
      </c>
      <c r="AQ346" s="34" t="s">
        <v>70</v>
      </c>
      <c r="AR346" s="34" t="s">
        <v>70</v>
      </c>
      <c r="AS346" s="34" t="s">
        <v>70</v>
      </c>
      <c r="AT346" s="34"/>
      <c r="AU346" s="34"/>
      <c r="AV346" s="34" t="s">
        <v>70</v>
      </c>
      <c r="AW346" s="34" t="s">
        <v>70</v>
      </c>
      <c r="AX346" s="34" t="s">
        <v>133</v>
      </c>
      <c r="AY346" s="34" t="s">
        <v>4292</v>
      </c>
      <c r="AZ346" s="34" t="s">
        <v>64</v>
      </c>
      <c r="BA346" s="34" t="s">
        <v>65</v>
      </c>
      <c r="BB346" s="35">
        <v>2032</v>
      </c>
      <c r="BC346" s="34" t="s">
        <v>119</v>
      </c>
    </row>
    <row r="347" spans="1:55" x14ac:dyDescent="0.25">
      <c r="A347" s="34" t="s">
        <v>916</v>
      </c>
      <c r="B347" s="35">
        <v>68021</v>
      </c>
      <c r="C347" s="34">
        <v>14.8</v>
      </c>
      <c r="D347" s="34" t="s">
        <v>924</v>
      </c>
      <c r="E347" s="34" t="s">
        <v>925</v>
      </c>
      <c r="F347" s="34" t="s">
        <v>3976</v>
      </c>
      <c r="G347" s="34" t="s">
        <v>467</v>
      </c>
      <c r="H347" s="34" t="s">
        <v>59</v>
      </c>
      <c r="I347" s="34" t="s">
        <v>632</v>
      </c>
      <c r="J347" s="36">
        <v>43524</v>
      </c>
      <c r="K347" s="36"/>
      <c r="L347" s="34" t="s">
        <v>61</v>
      </c>
      <c r="M347" s="36"/>
      <c r="N347" s="34" t="b">
        <v>0</v>
      </c>
      <c r="O347" s="36"/>
      <c r="P347" s="34" t="b">
        <v>1</v>
      </c>
      <c r="Q347" s="36"/>
      <c r="R347" s="34" t="b">
        <v>0</v>
      </c>
      <c r="S347" s="34" t="b">
        <v>0</v>
      </c>
      <c r="T347" s="34" t="s">
        <v>70</v>
      </c>
      <c r="U347" s="34"/>
      <c r="V347" s="34" t="b">
        <v>0</v>
      </c>
      <c r="W347" s="36"/>
      <c r="X347" s="34" t="s">
        <v>70</v>
      </c>
      <c r="Y347" s="34"/>
      <c r="Z347" s="34"/>
      <c r="AA347" s="34" t="b">
        <v>0</v>
      </c>
      <c r="AB347" s="34"/>
      <c r="AC347" s="34" t="b">
        <v>0</v>
      </c>
      <c r="AD347" s="36"/>
      <c r="AE347" s="34" t="b">
        <v>1</v>
      </c>
      <c r="AF347" s="34" t="b">
        <v>0</v>
      </c>
      <c r="AG347" s="34" t="s">
        <v>70</v>
      </c>
      <c r="AH347" s="34"/>
      <c r="AI347" s="34" t="b">
        <v>0</v>
      </c>
      <c r="AJ347" s="36"/>
      <c r="AK347" s="34" t="s">
        <v>70</v>
      </c>
      <c r="AL347" s="36"/>
      <c r="AM347" s="34" t="b">
        <v>0</v>
      </c>
      <c r="AN347" s="34"/>
      <c r="AO347" s="34" t="s">
        <v>70</v>
      </c>
      <c r="AP347" s="34" t="s">
        <v>70</v>
      </c>
      <c r="AQ347" s="34" t="s">
        <v>70</v>
      </c>
      <c r="AR347" s="34" t="s">
        <v>70</v>
      </c>
      <c r="AS347" s="34" t="s">
        <v>70</v>
      </c>
      <c r="AT347" s="34"/>
      <c r="AU347" s="34"/>
      <c r="AV347" s="34" t="s">
        <v>70</v>
      </c>
      <c r="AW347" s="34" t="s">
        <v>70</v>
      </c>
      <c r="AX347" s="34" t="s">
        <v>133</v>
      </c>
      <c r="AY347" s="34" t="s">
        <v>4290</v>
      </c>
      <c r="AZ347" s="34" t="s">
        <v>64</v>
      </c>
      <c r="BA347" s="34" t="s">
        <v>65</v>
      </c>
      <c r="BB347" s="35">
        <v>2035</v>
      </c>
      <c r="BC347" s="34" t="s">
        <v>66</v>
      </c>
    </row>
    <row r="348" spans="1:55" x14ac:dyDescent="0.25">
      <c r="A348" s="34" t="s">
        <v>916</v>
      </c>
      <c r="B348" s="35">
        <v>78065</v>
      </c>
      <c r="C348" s="34">
        <v>35</v>
      </c>
      <c r="D348" s="34" t="s">
        <v>902</v>
      </c>
      <c r="E348" s="34" t="s">
        <v>903</v>
      </c>
      <c r="F348" s="34" t="s">
        <v>904</v>
      </c>
      <c r="G348" s="34" t="s">
        <v>3548</v>
      </c>
      <c r="H348" s="34" t="s">
        <v>59</v>
      </c>
      <c r="I348" s="34" t="s">
        <v>132</v>
      </c>
      <c r="J348" s="36">
        <v>43070</v>
      </c>
      <c r="K348" s="36"/>
      <c r="L348" s="34" t="s">
        <v>61</v>
      </c>
      <c r="M348" s="36"/>
      <c r="N348" s="34" t="b">
        <v>0</v>
      </c>
      <c r="O348" s="36"/>
      <c r="P348" s="34" t="b">
        <v>1</v>
      </c>
      <c r="Q348" s="36"/>
      <c r="R348" s="34" t="b">
        <v>0</v>
      </c>
      <c r="S348" s="34" t="b">
        <v>0</v>
      </c>
      <c r="T348" s="34" t="s">
        <v>70</v>
      </c>
      <c r="U348" s="34"/>
      <c r="V348" s="34" t="b">
        <v>0</v>
      </c>
      <c r="W348" s="36"/>
      <c r="X348" s="34" t="s">
        <v>70</v>
      </c>
      <c r="Y348" s="34"/>
      <c r="Z348" s="34"/>
      <c r="AA348" s="34" t="b">
        <v>0</v>
      </c>
      <c r="AB348" s="34"/>
      <c r="AC348" s="34" t="b">
        <v>0</v>
      </c>
      <c r="AD348" s="36"/>
      <c r="AE348" s="34" t="b">
        <v>0</v>
      </c>
      <c r="AF348" s="34" t="b">
        <v>0</v>
      </c>
      <c r="AG348" s="34" t="s">
        <v>70</v>
      </c>
      <c r="AH348" s="34"/>
      <c r="AI348" s="34" t="b">
        <v>0</v>
      </c>
      <c r="AJ348" s="36"/>
      <c r="AK348" s="34" t="s">
        <v>70</v>
      </c>
      <c r="AL348" s="36"/>
      <c r="AM348" s="34" t="b">
        <v>0</v>
      </c>
      <c r="AN348" s="34"/>
      <c r="AO348" s="34" t="s">
        <v>70</v>
      </c>
      <c r="AP348" s="34" t="s">
        <v>70</v>
      </c>
      <c r="AQ348" s="34" t="s">
        <v>70</v>
      </c>
      <c r="AR348" s="34" t="s">
        <v>70</v>
      </c>
      <c r="AS348" s="34" t="s">
        <v>70</v>
      </c>
      <c r="AT348" s="34"/>
      <c r="AU348" s="34"/>
      <c r="AV348" s="34" t="s">
        <v>70</v>
      </c>
      <c r="AW348" s="34" t="s">
        <v>70</v>
      </c>
      <c r="AX348" s="34" t="s">
        <v>133</v>
      </c>
      <c r="AY348" s="34" t="s">
        <v>4290</v>
      </c>
      <c r="AZ348" s="34" t="s">
        <v>64</v>
      </c>
      <c r="BA348" s="34" t="s">
        <v>65</v>
      </c>
      <c r="BB348" s="35">
        <v>2033</v>
      </c>
      <c r="BC348" s="34" t="s">
        <v>66</v>
      </c>
    </row>
    <row r="349" spans="1:55" x14ac:dyDescent="0.25">
      <c r="A349" s="34" t="s">
        <v>916</v>
      </c>
      <c r="B349" s="35">
        <v>67553</v>
      </c>
      <c r="C349" s="34">
        <v>47.45</v>
      </c>
      <c r="D349" s="34" t="s">
        <v>908</v>
      </c>
      <c r="E349" s="34" t="s">
        <v>909</v>
      </c>
      <c r="F349" s="34" t="s">
        <v>910</v>
      </c>
      <c r="G349" s="34" t="s">
        <v>58</v>
      </c>
      <c r="H349" s="34" t="s">
        <v>59</v>
      </c>
      <c r="I349" s="34" t="s">
        <v>786</v>
      </c>
      <c r="J349" s="36">
        <v>42709</v>
      </c>
      <c r="K349" s="36"/>
      <c r="L349" s="34" t="s">
        <v>61</v>
      </c>
      <c r="M349" s="36"/>
      <c r="N349" s="34" t="b">
        <v>0</v>
      </c>
      <c r="O349" s="36"/>
      <c r="P349" s="34" t="b">
        <v>1</v>
      </c>
      <c r="Q349" s="36"/>
      <c r="R349" s="34" t="b">
        <v>0</v>
      </c>
      <c r="S349" s="34" t="b">
        <v>0</v>
      </c>
      <c r="T349" s="34" t="s">
        <v>70</v>
      </c>
      <c r="U349" s="34"/>
      <c r="V349" s="34" t="b">
        <v>0</v>
      </c>
      <c r="W349" s="36"/>
      <c r="X349" s="34" t="s">
        <v>70</v>
      </c>
      <c r="Y349" s="34"/>
      <c r="Z349" s="34"/>
      <c r="AA349" s="34" t="b">
        <v>0</v>
      </c>
      <c r="AB349" s="34"/>
      <c r="AC349" s="34" t="b">
        <v>0</v>
      </c>
      <c r="AD349" s="36"/>
      <c r="AE349" s="34" t="b">
        <v>0</v>
      </c>
      <c r="AF349" s="34" t="b">
        <v>0</v>
      </c>
      <c r="AG349" s="34" t="s">
        <v>70</v>
      </c>
      <c r="AH349" s="34"/>
      <c r="AI349" s="34" t="b">
        <v>0</v>
      </c>
      <c r="AJ349" s="36"/>
      <c r="AK349" s="34" t="s">
        <v>70</v>
      </c>
      <c r="AL349" s="36"/>
      <c r="AM349" s="34" t="b">
        <v>0</v>
      </c>
      <c r="AN349" s="34"/>
      <c r="AO349" s="34" t="s">
        <v>70</v>
      </c>
      <c r="AP349" s="34" t="s">
        <v>70</v>
      </c>
      <c r="AQ349" s="34" t="s">
        <v>70</v>
      </c>
      <c r="AR349" s="34" t="s">
        <v>70</v>
      </c>
      <c r="AS349" s="34" t="s">
        <v>70</v>
      </c>
      <c r="AT349" s="34"/>
      <c r="AU349" s="34"/>
      <c r="AV349" s="34" t="s">
        <v>70</v>
      </c>
      <c r="AW349" s="34" t="s">
        <v>70</v>
      </c>
      <c r="AX349" s="34" t="s">
        <v>133</v>
      </c>
      <c r="AY349" s="34" t="s">
        <v>4290</v>
      </c>
      <c r="AZ349" s="34" t="s">
        <v>64</v>
      </c>
      <c r="BA349" s="34" t="s">
        <v>65</v>
      </c>
      <c r="BB349" s="35">
        <v>2033</v>
      </c>
      <c r="BC349" s="34" t="s">
        <v>66</v>
      </c>
    </row>
    <row r="350" spans="1:55" x14ac:dyDescent="0.25">
      <c r="A350" s="34" t="s">
        <v>916</v>
      </c>
      <c r="B350" s="35">
        <v>67853</v>
      </c>
      <c r="C350" s="34">
        <v>100</v>
      </c>
      <c r="D350" s="34" t="s">
        <v>917</v>
      </c>
      <c r="E350" s="34" t="s">
        <v>918</v>
      </c>
      <c r="F350" s="34" t="s">
        <v>769</v>
      </c>
      <c r="G350" s="34" t="s">
        <v>421</v>
      </c>
      <c r="H350" s="34" t="s">
        <v>59</v>
      </c>
      <c r="I350" s="34" t="s">
        <v>422</v>
      </c>
      <c r="J350" s="36">
        <v>43188</v>
      </c>
      <c r="K350" s="36"/>
      <c r="L350" s="34" t="s">
        <v>61</v>
      </c>
      <c r="M350" s="36"/>
      <c r="N350" s="34" t="b">
        <v>0</v>
      </c>
      <c r="O350" s="36"/>
      <c r="P350" s="34" t="b">
        <v>1</v>
      </c>
      <c r="Q350" s="36"/>
      <c r="R350" s="34" t="b">
        <v>0</v>
      </c>
      <c r="S350" s="34" t="b">
        <v>0</v>
      </c>
      <c r="T350" s="34" t="s">
        <v>70</v>
      </c>
      <c r="U350" s="34"/>
      <c r="V350" s="34" t="b">
        <v>0</v>
      </c>
      <c r="W350" s="36"/>
      <c r="X350" s="34" t="s">
        <v>70</v>
      </c>
      <c r="Y350" s="34"/>
      <c r="Z350" s="34"/>
      <c r="AA350" s="34" t="b">
        <v>0</v>
      </c>
      <c r="AB350" s="34"/>
      <c r="AC350" s="34" t="b">
        <v>0</v>
      </c>
      <c r="AD350" s="36"/>
      <c r="AE350" s="34" t="b">
        <v>1</v>
      </c>
      <c r="AF350" s="34" t="b">
        <v>1</v>
      </c>
      <c r="AG350" s="34" t="s">
        <v>70</v>
      </c>
      <c r="AH350" s="34"/>
      <c r="AI350" s="34" t="b">
        <v>0</v>
      </c>
      <c r="AJ350" s="36"/>
      <c r="AK350" s="34" t="s">
        <v>70</v>
      </c>
      <c r="AL350" s="36"/>
      <c r="AM350" s="34" t="b">
        <v>0</v>
      </c>
      <c r="AN350" s="34"/>
      <c r="AO350" s="34" t="s">
        <v>70</v>
      </c>
      <c r="AP350" s="34" t="s">
        <v>70</v>
      </c>
      <c r="AQ350" s="34" t="s">
        <v>70</v>
      </c>
      <c r="AR350" s="34" t="s">
        <v>70</v>
      </c>
      <c r="AS350" s="34" t="s">
        <v>70</v>
      </c>
      <c r="AT350" s="34"/>
      <c r="AU350" s="34"/>
      <c r="AV350" s="34" t="s">
        <v>70</v>
      </c>
      <c r="AW350" s="34" t="s">
        <v>70</v>
      </c>
      <c r="AX350" s="34" t="s">
        <v>133</v>
      </c>
      <c r="AY350" s="34" t="s">
        <v>4290</v>
      </c>
      <c r="AZ350" s="34" t="s">
        <v>64</v>
      </c>
      <c r="BA350" s="34" t="s">
        <v>65</v>
      </c>
      <c r="BB350" s="35">
        <v>2034</v>
      </c>
      <c r="BC350" s="34" t="s">
        <v>66</v>
      </c>
    </row>
    <row r="351" spans="1:55" x14ac:dyDescent="0.25">
      <c r="A351" s="34" t="s">
        <v>916</v>
      </c>
      <c r="B351" s="35">
        <v>67994</v>
      </c>
      <c r="C351" s="34">
        <v>100</v>
      </c>
      <c r="D351" s="34" t="s">
        <v>919</v>
      </c>
      <c r="E351" s="34" t="s">
        <v>920</v>
      </c>
      <c r="F351" s="34" t="s">
        <v>938</v>
      </c>
      <c r="G351" s="34" t="s">
        <v>467</v>
      </c>
      <c r="H351" s="34" t="s">
        <v>59</v>
      </c>
      <c r="I351" s="34" t="s">
        <v>350</v>
      </c>
      <c r="J351" s="36">
        <v>43069</v>
      </c>
      <c r="K351" s="36"/>
      <c r="L351" s="34" t="s">
        <v>61</v>
      </c>
      <c r="M351" s="36"/>
      <c r="N351" s="34" t="b">
        <v>0</v>
      </c>
      <c r="O351" s="36"/>
      <c r="P351" s="34" t="b">
        <v>1</v>
      </c>
      <c r="Q351" s="36"/>
      <c r="R351" s="34" t="b">
        <v>0</v>
      </c>
      <c r="S351" s="34" t="b">
        <v>0</v>
      </c>
      <c r="T351" s="34" t="s">
        <v>70</v>
      </c>
      <c r="U351" s="34"/>
      <c r="V351" s="34" t="b">
        <v>0</v>
      </c>
      <c r="W351" s="36"/>
      <c r="X351" s="34" t="s">
        <v>70</v>
      </c>
      <c r="Y351" s="34"/>
      <c r="Z351" s="34"/>
      <c r="AA351" s="34" t="b">
        <v>0</v>
      </c>
      <c r="AB351" s="34"/>
      <c r="AC351" s="34" t="b">
        <v>0</v>
      </c>
      <c r="AD351" s="36"/>
      <c r="AE351" s="34" t="b">
        <v>0</v>
      </c>
      <c r="AF351" s="34" t="b">
        <v>0</v>
      </c>
      <c r="AG351" s="34" t="s">
        <v>70</v>
      </c>
      <c r="AH351" s="34"/>
      <c r="AI351" s="34" t="b">
        <v>0</v>
      </c>
      <c r="AJ351" s="36"/>
      <c r="AK351" s="34" t="s">
        <v>70</v>
      </c>
      <c r="AL351" s="36"/>
      <c r="AM351" s="34" t="b">
        <v>0</v>
      </c>
      <c r="AN351" s="34"/>
      <c r="AO351" s="34" t="s">
        <v>70</v>
      </c>
      <c r="AP351" s="34" t="s">
        <v>70</v>
      </c>
      <c r="AQ351" s="34" t="s">
        <v>70</v>
      </c>
      <c r="AR351" s="34" t="s">
        <v>70</v>
      </c>
      <c r="AS351" s="34" t="s">
        <v>70</v>
      </c>
      <c r="AT351" s="34"/>
      <c r="AU351" s="34"/>
      <c r="AV351" s="34" t="s">
        <v>70</v>
      </c>
      <c r="AW351" s="34" t="s">
        <v>70</v>
      </c>
      <c r="AX351" s="34" t="s">
        <v>133</v>
      </c>
      <c r="AY351" s="34" t="s">
        <v>4290</v>
      </c>
      <c r="AZ351" s="34" t="s">
        <v>64</v>
      </c>
      <c r="BA351" s="34" t="s">
        <v>65</v>
      </c>
      <c r="BB351" s="35">
        <v>2033</v>
      </c>
      <c r="BC351" s="34" t="s">
        <v>119</v>
      </c>
    </row>
    <row r="352" spans="1:55" x14ac:dyDescent="0.25">
      <c r="A352" s="34" t="s">
        <v>916</v>
      </c>
      <c r="B352" s="35">
        <v>78516</v>
      </c>
      <c r="C352" s="34">
        <v>100</v>
      </c>
      <c r="D352" s="34" t="s">
        <v>926</v>
      </c>
      <c r="E352" s="34" t="s">
        <v>927</v>
      </c>
      <c r="F352" s="34" t="s">
        <v>534</v>
      </c>
      <c r="G352" s="34" t="s">
        <v>467</v>
      </c>
      <c r="H352" s="34" t="s">
        <v>59</v>
      </c>
      <c r="I352" s="34" t="s">
        <v>70</v>
      </c>
      <c r="J352" s="36">
        <v>43369</v>
      </c>
      <c r="K352" s="36"/>
      <c r="L352" s="34" t="s">
        <v>61</v>
      </c>
      <c r="M352" s="36"/>
      <c r="N352" s="34" t="b">
        <v>0</v>
      </c>
      <c r="O352" s="36"/>
      <c r="P352" s="34" t="b">
        <v>1</v>
      </c>
      <c r="Q352" s="36"/>
      <c r="R352" s="34" t="b">
        <v>1</v>
      </c>
      <c r="S352" s="34" t="b">
        <v>0</v>
      </c>
      <c r="T352" s="34" t="s">
        <v>70</v>
      </c>
      <c r="U352" s="34"/>
      <c r="V352" s="34" t="b">
        <v>0</v>
      </c>
      <c r="W352" s="36"/>
      <c r="X352" s="34" t="s">
        <v>70</v>
      </c>
      <c r="Y352" s="34"/>
      <c r="Z352" s="34"/>
      <c r="AA352" s="34" t="b">
        <v>0</v>
      </c>
      <c r="AB352" s="34"/>
      <c r="AC352" s="34" t="b">
        <v>0</v>
      </c>
      <c r="AD352" s="36"/>
      <c r="AE352" s="34" t="b">
        <v>1</v>
      </c>
      <c r="AF352" s="34" t="b">
        <v>1</v>
      </c>
      <c r="AG352" s="34" t="s">
        <v>70</v>
      </c>
      <c r="AH352" s="34"/>
      <c r="AI352" s="34" t="b">
        <v>0</v>
      </c>
      <c r="AJ352" s="36"/>
      <c r="AK352" s="34" t="s">
        <v>70</v>
      </c>
      <c r="AL352" s="36"/>
      <c r="AM352" s="34" t="b">
        <v>0</v>
      </c>
      <c r="AN352" s="34"/>
      <c r="AO352" s="34" t="s">
        <v>70</v>
      </c>
      <c r="AP352" s="34" t="s">
        <v>70</v>
      </c>
      <c r="AQ352" s="34" t="s">
        <v>70</v>
      </c>
      <c r="AR352" s="34" t="s">
        <v>70</v>
      </c>
      <c r="AS352" s="34" t="s">
        <v>70</v>
      </c>
      <c r="AT352" s="34"/>
      <c r="AU352" s="34"/>
      <c r="AV352" s="34" t="s">
        <v>535</v>
      </c>
      <c r="AW352" s="34" t="s">
        <v>536</v>
      </c>
      <c r="AX352" s="34" t="s">
        <v>133</v>
      </c>
      <c r="AY352" s="34" t="s">
        <v>4290</v>
      </c>
      <c r="AZ352" s="34" t="s">
        <v>64</v>
      </c>
      <c r="BA352" s="34" t="s">
        <v>65</v>
      </c>
      <c r="BB352" s="35">
        <v>2035</v>
      </c>
      <c r="BC352" s="34" t="s">
        <v>66</v>
      </c>
    </row>
    <row r="353" spans="1:55" x14ac:dyDescent="0.25">
      <c r="A353" s="34" t="s">
        <v>916</v>
      </c>
      <c r="B353" s="35">
        <v>68016</v>
      </c>
      <c r="C353" s="34">
        <v>100</v>
      </c>
      <c r="D353" s="34" t="s">
        <v>921</v>
      </c>
      <c r="E353" s="34" t="s">
        <v>922</v>
      </c>
      <c r="F353" s="34" t="s">
        <v>923</v>
      </c>
      <c r="G353" s="34" t="s">
        <v>467</v>
      </c>
      <c r="H353" s="34" t="s">
        <v>59</v>
      </c>
      <c r="I353" s="34" t="s">
        <v>729</v>
      </c>
      <c r="J353" s="36">
        <v>43123</v>
      </c>
      <c r="K353" s="36"/>
      <c r="L353" s="34" t="s">
        <v>61</v>
      </c>
      <c r="M353" s="36"/>
      <c r="N353" s="34" t="b">
        <v>0</v>
      </c>
      <c r="O353" s="36"/>
      <c r="P353" s="34" t="b">
        <v>1</v>
      </c>
      <c r="Q353" s="36"/>
      <c r="R353" s="34" t="b">
        <v>0</v>
      </c>
      <c r="S353" s="34" t="b">
        <v>0</v>
      </c>
      <c r="T353" s="34" t="s">
        <v>70</v>
      </c>
      <c r="U353" s="34"/>
      <c r="V353" s="34" t="b">
        <v>0</v>
      </c>
      <c r="W353" s="36"/>
      <c r="X353" s="34" t="s">
        <v>70</v>
      </c>
      <c r="Y353" s="34"/>
      <c r="Z353" s="34"/>
      <c r="AA353" s="34" t="b">
        <v>0</v>
      </c>
      <c r="AB353" s="34"/>
      <c r="AC353" s="34" t="b">
        <v>0</v>
      </c>
      <c r="AD353" s="36"/>
      <c r="AE353" s="34" t="b">
        <v>1</v>
      </c>
      <c r="AF353" s="34" t="b">
        <v>1</v>
      </c>
      <c r="AG353" s="34" t="s">
        <v>70</v>
      </c>
      <c r="AH353" s="34"/>
      <c r="AI353" s="34" t="b">
        <v>0</v>
      </c>
      <c r="AJ353" s="36"/>
      <c r="AK353" s="34" t="s">
        <v>70</v>
      </c>
      <c r="AL353" s="36">
        <v>45273</v>
      </c>
      <c r="AM353" s="34" t="b">
        <v>0</v>
      </c>
      <c r="AN353" s="34"/>
      <c r="AO353" s="34" t="s">
        <v>70</v>
      </c>
      <c r="AP353" s="34" t="s">
        <v>70</v>
      </c>
      <c r="AQ353" s="34" t="s">
        <v>70</v>
      </c>
      <c r="AR353" s="34" t="s">
        <v>70</v>
      </c>
      <c r="AS353" s="34" t="s">
        <v>70</v>
      </c>
      <c r="AT353" s="34"/>
      <c r="AU353" s="34"/>
      <c r="AV353" s="34" t="s">
        <v>70</v>
      </c>
      <c r="AW353" s="34" t="s">
        <v>70</v>
      </c>
      <c r="AX353" s="34" t="s">
        <v>133</v>
      </c>
      <c r="AY353" s="34" t="s">
        <v>4290</v>
      </c>
      <c r="AZ353" s="34" t="s">
        <v>64</v>
      </c>
      <c r="BA353" s="34" t="s">
        <v>65</v>
      </c>
      <c r="BB353" s="35">
        <v>2034</v>
      </c>
      <c r="BC353" s="34" t="s">
        <v>66</v>
      </c>
    </row>
    <row r="354" spans="1:55" x14ac:dyDescent="0.25">
      <c r="A354" s="34" t="s">
        <v>928</v>
      </c>
      <c r="B354" s="35">
        <v>79144</v>
      </c>
      <c r="C354" s="34">
        <v>40</v>
      </c>
      <c r="D354" s="34" t="s">
        <v>936</v>
      </c>
      <c r="E354" s="34" t="s">
        <v>937</v>
      </c>
      <c r="F354" s="34" t="s">
        <v>938</v>
      </c>
      <c r="G354" s="34" t="s">
        <v>467</v>
      </c>
      <c r="H354" s="34" t="s">
        <v>59</v>
      </c>
      <c r="I354" s="34" t="s">
        <v>350</v>
      </c>
      <c r="J354" s="36">
        <v>43817</v>
      </c>
      <c r="K354" s="36"/>
      <c r="L354" s="34" t="s">
        <v>61</v>
      </c>
      <c r="M354" s="36"/>
      <c r="N354" s="34" t="b">
        <v>0</v>
      </c>
      <c r="O354" s="36"/>
      <c r="P354" s="34" t="b">
        <v>1</v>
      </c>
      <c r="Q354" s="36"/>
      <c r="R354" s="34" t="b">
        <v>1</v>
      </c>
      <c r="S354" s="34" t="b">
        <v>0</v>
      </c>
      <c r="T354" s="34" t="s">
        <v>70</v>
      </c>
      <c r="U354" s="34"/>
      <c r="V354" s="34" t="b">
        <v>0</v>
      </c>
      <c r="W354" s="36"/>
      <c r="X354" s="34" t="s">
        <v>70</v>
      </c>
      <c r="Y354" s="34"/>
      <c r="Z354" s="34"/>
      <c r="AA354" s="34" t="b">
        <v>0</v>
      </c>
      <c r="AB354" s="34"/>
      <c r="AC354" s="34" t="b">
        <v>0</v>
      </c>
      <c r="AD354" s="36"/>
      <c r="AE354" s="34" t="b">
        <v>1</v>
      </c>
      <c r="AF354" s="34" t="b">
        <v>0</v>
      </c>
      <c r="AG354" s="34" t="s">
        <v>70</v>
      </c>
      <c r="AH354" s="34"/>
      <c r="AI354" s="34" t="b">
        <v>0</v>
      </c>
      <c r="AJ354" s="36"/>
      <c r="AK354" s="34" t="s">
        <v>70</v>
      </c>
      <c r="AL354" s="36"/>
      <c r="AM354" s="34" t="b">
        <v>0</v>
      </c>
      <c r="AN354" s="34"/>
      <c r="AO354" s="34" t="s">
        <v>70</v>
      </c>
      <c r="AP354" s="34" t="s">
        <v>70</v>
      </c>
      <c r="AQ354" s="34" t="s">
        <v>70</v>
      </c>
      <c r="AR354" s="34" t="s">
        <v>70</v>
      </c>
      <c r="AS354" s="34" t="s">
        <v>70</v>
      </c>
      <c r="AT354" s="34"/>
      <c r="AU354" s="34"/>
      <c r="AV354" s="34" t="s">
        <v>70</v>
      </c>
      <c r="AW354" s="34" t="s">
        <v>70</v>
      </c>
      <c r="AX354" s="34" t="s">
        <v>133</v>
      </c>
      <c r="AY354" s="34" t="s">
        <v>4296</v>
      </c>
      <c r="AZ354" s="34" t="s">
        <v>64</v>
      </c>
      <c r="BA354" s="34" t="s">
        <v>65</v>
      </c>
      <c r="BB354" s="35">
        <v>2036</v>
      </c>
      <c r="BC354" s="34" t="s">
        <v>66</v>
      </c>
    </row>
    <row r="355" spans="1:55" x14ac:dyDescent="0.25">
      <c r="A355" s="34" t="s">
        <v>928</v>
      </c>
      <c r="B355" s="35">
        <v>78851</v>
      </c>
      <c r="C355" s="34">
        <v>46.15</v>
      </c>
      <c r="D355" s="34" t="s">
        <v>934</v>
      </c>
      <c r="E355" s="34" t="s">
        <v>935</v>
      </c>
      <c r="F355" s="34" t="s">
        <v>3611</v>
      </c>
      <c r="G355" s="34" t="s">
        <v>3974</v>
      </c>
      <c r="H355" s="34" t="s">
        <v>59</v>
      </c>
      <c r="I355" s="34" t="s">
        <v>901</v>
      </c>
      <c r="J355" s="36">
        <v>43678</v>
      </c>
      <c r="K355" s="36"/>
      <c r="L355" s="34" t="s">
        <v>61</v>
      </c>
      <c r="M355" s="36"/>
      <c r="N355" s="34" t="b">
        <v>0</v>
      </c>
      <c r="O355" s="36"/>
      <c r="P355" s="34" t="b">
        <v>1</v>
      </c>
      <c r="Q355" s="36"/>
      <c r="R355" s="34" t="b">
        <v>1</v>
      </c>
      <c r="S355" s="34" t="b">
        <v>0</v>
      </c>
      <c r="T355" s="34" t="s">
        <v>70</v>
      </c>
      <c r="U355" s="34"/>
      <c r="V355" s="34" t="b">
        <v>0</v>
      </c>
      <c r="W355" s="36"/>
      <c r="X355" s="34" t="s">
        <v>70</v>
      </c>
      <c r="Y355" s="34"/>
      <c r="Z355" s="34"/>
      <c r="AA355" s="34" t="b">
        <v>0</v>
      </c>
      <c r="AB355" s="34"/>
      <c r="AC355" s="34" t="b">
        <v>0</v>
      </c>
      <c r="AD355" s="36"/>
      <c r="AE355" s="34" t="b">
        <v>1</v>
      </c>
      <c r="AF355" s="34" t="b">
        <v>1</v>
      </c>
      <c r="AG355" s="34" t="s">
        <v>70</v>
      </c>
      <c r="AH355" s="34"/>
      <c r="AI355" s="34" t="b">
        <v>0</v>
      </c>
      <c r="AJ355" s="36"/>
      <c r="AK355" s="34" t="s">
        <v>70</v>
      </c>
      <c r="AL355" s="36"/>
      <c r="AM355" s="34" t="b">
        <v>0</v>
      </c>
      <c r="AN355" s="34"/>
      <c r="AO355" s="34" t="s">
        <v>70</v>
      </c>
      <c r="AP355" s="34" t="s">
        <v>70</v>
      </c>
      <c r="AQ355" s="34" t="s">
        <v>70</v>
      </c>
      <c r="AR355" s="34" t="s">
        <v>70</v>
      </c>
      <c r="AS355" s="34" t="s">
        <v>70</v>
      </c>
      <c r="AT355" s="34"/>
      <c r="AU355" s="34"/>
      <c r="AV355" s="34" t="s">
        <v>70</v>
      </c>
      <c r="AW355" s="34" t="s">
        <v>70</v>
      </c>
      <c r="AX355" s="34" t="s">
        <v>133</v>
      </c>
      <c r="AY355" s="34" t="s">
        <v>4296</v>
      </c>
      <c r="AZ355" s="34" t="s">
        <v>64</v>
      </c>
      <c r="BA355" s="34" t="s">
        <v>65</v>
      </c>
      <c r="BB355" s="35">
        <v>2034</v>
      </c>
      <c r="BC355" s="34" t="s">
        <v>103</v>
      </c>
    </row>
    <row r="356" spans="1:55" x14ac:dyDescent="0.25">
      <c r="A356" s="34" t="s">
        <v>928</v>
      </c>
      <c r="B356" s="35">
        <v>78647</v>
      </c>
      <c r="C356" s="34">
        <v>63.25</v>
      </c>
      <c r="D356" s="34" t="s">
        <v>929</v>
      </c>
      <c r="E356" s="34" t="s">
        <v>930</v>
      </c>
      <c r="F356" s="34" t="s">
        <v>931</v>
      </c>
      <c r="G356" s="34" t="s">
        <v>3548</v>
      </c>
      <c r="H356" s="34" t="s">
        <v>59</v>
      </c>
      <c r="I356" s="34" t="s">
        <v>3499</v>
      </c>
      <c r="J356" s="36">
        <v>44158</v>
      </c>
      <c r="K356" s="36"/>
      <c r="L356" s="34" t="s">
        <v>71</v>
      </c>
      <c r="M356" s="36"/>
      <c r="N356" s="34" t="b">
        <v>0</v>
      </c>
      <c r="O356" s="36">
        <v>32363</v>
      </c>
      <c r="P356" s="34" t="b">
        <v>0</v>
      </c>
      <c r="Q356" s="36">
        <v>32363</v>
      </c>
      <c r="R356" s="34" t="b">
        <v>0</v>
      </c>
      <c r="S356" s="34" t="b">
        <v>0</v>
      </c>
      <c r="T356" s="34" t="s">
        <v>70</v>
      </c>
      <c r="U356" s="34"/>
      <c r="V356" s="34" t="b">
        <v>0</v>
      </c>
      <c r="W356" s="36">
        <v>32363</v>
      </c>
      <c r="X356" s="34" t="s">
        <v>70</v>
      </c>
      <c r="Y356" s="34"/>
      <c r="Z356" s="34"/>
      <c r="AA356" s="34" t="b">
        <v>0</v>
      </c>
      <c r="AB356" s="34"/>
      <c r="AC356" s="34" t="b">
        <v>1</v>
      </c>
      <c r="AD356" s="36"/>
      <c r="AE356" s="34" t="b">
        <v>1</v>
      </c>
      <c r="AF356" s="34" t="b">
        <v>1</v>
      </c>
      <c r="AG356" s="34" t="s">
        <v>70</v>
      </c>
      <c r="AH356" s="34"/>
      <c r="AI356" s="34" t="b">
        <v>0</v>
      </c>
      <c r="AJ356" s="36"/>
      <c r="AK356" s="34" t="s">
        <v>70</v>
      </c>
      <c r="AL356" s="36"/>
      <c r="AM356" s="34" t="b">
        <v>0</v>
      </c>
      <c r="AN356" s="34"/>
      <c r="AO356" s="34" t="s">
        <v>70</v>
      </c>
      <c r="AP356" s="34" t="s">
        <v>70</v>
      </c>
      <c r="AQ356" s="34" t="s">
        <v>70</v>
      </c>
      <c r="AR356" s="34" t="s">
        <v>70</v>
      </c>
      <c r="AS356" s="34" t="s">
        <v>70</v>
      </c>
      <c r="AT356" s="34"/>
      <c r="AU356" s="34"/>
      <c r="AV356" s="34" t="s">
        <v>70</v>
      </c>
      <c r="AW356" s="34" t="s">
        <v>70</v>
      </c>
      <c r="AX356" s="34" t="s">
        <v>133</v>
      </c>
      <c r="AY356" s="34" t="s">
        <v>4296</v>
      </c>
      <c r="AZ356" s="34" t="s">
        <v>64</v>
      </c>
      <c r="BA356" s="34" t="s">
        <v>65</v>
      </c>
      <c r="BB356" s="35">
        <v>2038</v>
      </c>
      <c r="BC356" s="34" t="s">
        <v>66</v>
      </c>
    </row>
    <row r="357" spans="1:55" x14ac:dyDescent="0.25">
      <c r="A357" s="34" t="s">
        <v>928</v>
      </c>
      <c r="B357" s="35">
        <v>68021</v>
      </c>
      <c r="C357" s="34">
        <v>85.2</v>
      </c>
      <c r="D357" s="34" t="s">
        <v>924</v>
      </c>
      <c r="E357" s="34" t="s">
        <v>925</v>
      </c>
      <c r="F357" s="34" t="s">
        <v>3976</v>
      </c>
      <c r="G357" s="34" t="s">
        <v>467</v>
      </c>
      <c r="H357" s="34" t="s">
        <v>59</v>
      </c>
      <c r="I357" s="34" t="s">
        <v>632</v>
      </c>
      <c r="J357" s="36">
        <v>43524</v>
      </c>
      <c r="K357" s="36"/>
      <c r="L357" s="34" t="s">
        <v>61</v>
      </c>
      <c r="M357" s="36"/>
      <c r="N357" s="34" t="b">
        <v>0</v>
      </c>
      <c r="O357" s="36"/>
      <c r="P357" s="34" t="b">
        <v>1</v>
      </c>
      <c r="Q357" s="36"/>
      <c r="R357" s="34" t="b">
        <v>0</v>
      </c>
      <c r="S357" s="34" t="b">
        <v>0</v>
      </c>
      <c r="T357" s="34" t="s">
        <v>70</v>
      </c>
      <c r="U357" s="34"/>
      <c r="V357" s="34" t="b">
        <v>0</v>
      </c>
      <c r="W357" s="36"/>
      <c r="X357" s="34" t="s">
        <v>70</v>
      </c>
      <c r="Y357" s="34"/>
      <c r="Z357" s="34"/>
      <c r="AA357" s="34" t="b">
        <v>0</v>
      </c>
      <c r="AB357" s="34"/>
      <c r="AC357" s="34" t="b">
        <v>0</v>
      </c>
      <c r="AD357" s="36"/>
      <c r="AE357" s="34" t="b">
        <v>1</v>
      </c>
      <c r="AF357" s="34" t="b">
        <v>0</v>
      </c>
      <c r="AG357" s="34" t="s">
        <v>70</v>
      </c>
      <c r="AH357" s="34"/>
      <c r="AI357" s="34" t="b">
        <v>0</v>
      </c>
      <c r="AJ357" s="36"/>
      <c r="AK357" s="34" t="s">
        <v>70</v>
      </c>
      <c r="AL357" s="36"/>
      <c r="AM357" s="34" t="b">
        <v>0</v>
      </c>
      <c r="AN357" s="34"/>
      <c r="AO357" s="34" t="s">
        <v>70</v>
      </c>
      <c r="AP357" s="34" t="s">
        <v>70</v>
      </c>
      <c r="AQ357" s="34" t="s">
        <v>70</v>
      </c>
      <c r="AR357" s="34" t="s">
        <v>70</v>
      </c>
      <c r="AS357" s="34" t="s">
        <v>70</v>
      </c>
      <c r="AT357" s="34"/>
      <c r="AU357" s="34"/>
      <c r="AV357" s="34" t="s">
        <v>70</v>
      </c>
      <c r="AW357" s="34" t="s">
        <v>70</v>
      </c>
      <c r="AX357" s="34" t="s">
        <v>133</v>
      </c>
      <c r="AY357" s="34" t="s">
        <v>4296</v>
      </c>
      <c r="AZ357" s="34" t="s">
        <v>64</v>
      </c>
      <c r="BA357" s="34" t="s">
        <v>65</v>
      </c>
      <c r="BB357" s="35">
        <v>2035</v>
      </c>
      <c r="BC357" s="34" t="s">
        <v>66</v>
      </c>
    </row>
    <row r="358" spans="1:55" x14ac:dyDescent="0.25">
      <c r="A358" s="34" t="s">
        <v>928</v>
      </c>
      <c r="B358" s="35">
        <v>79490</v>
      </c>
      <c r="C358" s="34">
        <v>100</v>
      </c>
      <c r="D358" s="34" t="s">
        <v>942</v>
      </c>
      <c r="E358" s="34" t="s">
        <v>943</v>
      </c>
      <c r="F358" s="34" t="s">
        <v>944</v>
      </c>
      <c r="G358" s="34" t="s">
        <v>467</v>
      </c>
      <c r="H358" s="34" t="s">
        <v>59</v>
      </c>
      <c r="I358" s="34" t="s">
        <v>729</v>
      </c>
      <c r="J358" s="36">
        <v>44013</v>
      </c>
      <c r="K358" s="36"/>
      <c r="L358" s="34" t="s">
        <v>61</v>
      </c>
      <c r="M358" s="36">
        <v>45299</v>
      </c>
      <c r="N358" s="34" t="b">
        <v>0</v>
      </c>
      <c r="O358" s="36"/>
      <c r="P358" s="34" t="b">
        <v>1</v>
      </c>
      <c r="Q358" s="36"/>
      <c r="R358" s="34" t="b">
        <v>1</v>
      </c>
      <c r="S358" s="34" t="b">
        <v>0</v>
      </c>
      <c r="T358" s="34" t="s">
        <v>70</v>
      </c>
      <c r="U358" s="34"/>
      <c r="V358" s="34" t="b">
        <v>0</v>
      </c>
      <c r="W358" s="36"/>
      <c r="X358" s="34" t="s">
        <v>70</v>
      </c>
      <c r="Y358" s="34"/>
      <c r="Z358" s="34"/>
      <c r="AA358" s="34" t="b">
        <v>0</v>
      </c>
      <c r="AB358" s="34"/>
      <c r="AC358" s="34" t="b">
        <v>0</v>
      </c>
      <c r="AD358" s="36"/>
      <c r="AE358" s="34" t="b">
        <v>1</v>
      </c>
      <c r="AF358" s="34" t="b">
        <v>1</v>
      </c>
      <c r="AG358" s="34" t="s">
        <v>70</v>
      </c>
      <c r="AH358" s="34"/>
      <c r="AI358" s="34" t="b">
        <v>0</v>
      </c>
      <c r="AJ358" s="36"/>
      <c r="AK358" s="34" t="s">
        <v>70</v>
      </c>
      <c r="AL358" s="36"/>
      <c r="AM358" s="34" t="b">
        <v>0</v>
      </c>
      <c r="AN358" s="34"/>
      <c r="AO358" s="34" t="s">
        <v>70</v>
      </c>
      <c r="AP358" s="34" t="s">
        <v>70</v>
      </c>
      <c r="AQ358" s="34" t="s">
        <v>70</v>
      </c>
      <c r="AR358" s="34" t="s">
        <v>70</v>
      </c>
      <c r="AS358" s="34" t="s">
        <v>70</v>
      </c>
      <c r="AT358" s="34"/>
      <c r="AU358" s="34"/>
      <c r="AV358" s="34" t="s">
        <v>70</v>
      </c>
      <c r="AW358" s="34" t="s">
        <v>70</v>
      </c>
      <c r="AX358" s="34" t="s">
        <v>133</v>
      </c>
      <c r="AY358" s="34" t="s">
        <v>4296</v>
      </c>
      <c r="AZ358" s="34" t="s">
        <v>64</v>
      </c>
      <c r="BA358" s="34" t="s">
        <v>65</v>
      </c>
      <c r="BB358" s="35">
        <v>2037</v>
      </c>
      <c r="BC358" s="34" t="s">
        <v>66</v>
      </c>
    </row>
    <row r="359" spans="1:55" x14ac:dyDescent="0.25">
      <c r="A359" s="34" t="s">
        <v>928</v>
      </c>
      <c r="B359" s="35">
        <v>79202</v>
      </c>
      <c r="C359" s="34">
        <v>100</v>
      </c>
      <c r="D359" s="34" t="s">
        <v>939</v>
      </c>
      <c r="E359" s="34" t="s">
        <v>940</v>
      </c>
      <c r="F359" s="34" t="s">
        <v>941</v>
      </c>
      <c r="G359" s="34" t="s">
        <v>58</v>
      </c>
      <c r="H359" s="34" t="s">
        <v>59</v>
      </c>
      <c r="I359" s="34" t="s">
        <v>559</v>
      </c>
      <c r="J359" s="36">
        <v>44027</v>
      </c>
      <c r="K359" s="36"/>
      <c r="L359" s="34" t="s">
        <v>61</v>
      </c>
      <c r="M359" s="36"/>
      <c r="N359" s="34" t="b">
        <v>0</v>
      </c>
      <c r="O359" s="36"/>
      <c r="P359" s="34" t="b">
        <v>1</v>
      </c>
      <c r="Q359" s="36"/>
      <c r="R359" s="34" t="b">
        <v>1</v>
      </c>
      <c r="S359" s="34" t="b">
        <v>0</v>
      </c>
      <c r="T359" s="34" t="s">
        <v>70</v>
      </c>
      <c r="U359" s="34"/>
      <c r="V359" s="34" t="b">
        <v>0</v>
      </c>
      <c r="W359" s="36"/>
      <c r="X359" s="34" t="s">
        <v>70</v>
      </c>
      <c r="Y359" s="34"/>
      <c r="Z359" s="34"/>
      <c r="AA359" s="34" t="b">
        <v>0</v>
      </c>
      <c r="AB359" s="34"/>
      <c r="AC359" s="34" t="b">
        <v>0</v>
      </c>
      <c r="AD359" s="36"/>
      <c r="AE359" s="34" t="b">
        <v>1</v>
      </c>
      <c r="AF359" s="34" t="b">
        <v>1</v>
      </c>
      <c r="AG359" s="34" t="s">
        <v>70</v>
      </c>
      <c r="AH359" s="34"/>
      <c r="AI359" s="34" t="b">
        <v>0</v>
      </c>
      <c r="AJ359" s="36"/>
      <c r="AK359" s="34" t="s">
        <v>70</v>
      </c>
      <c r="AL359" s="36"/>
      <c r="AM359" s="34" t="b">
        <v>0</v>
      </c>
      <c r="AN359" s="34"/>
      <c r="AO359" s="34" t="s">
        <v>70</v>
      </c>
      <c r="AP359" s="34" t="s">
        <v>70</v>
      </c>
      <c r="AQ359" s="34" t="s">
        <v>70</v>
      </c>
      <c r="AR359" s="34" t="s">
        <v>70</v>
      </c>
      <c r="AS359" s="34" t="s">
        <v>70</v>
      </c>
      <c r="AT359" s="34"/>
      <c r="AU359" s="34"/>
      <c r="AV359" s="34" t="s">
        <v>70</v>
      </c>
      <c r="AW359" s="34" t="s">
        <v>70</v>
      </c>
      <c r="AX359" s="34" t="s">
        <v>133</v>
      </c>
      <c r="AY359" s="34" t="s">
        <v>4296</v>
      </c>
      <c r="AZ359" s="34" t="s">
        <v>64</v>
      </c>
      <c r="BA359" s="34" t="s">
        <v>65</v>
      </c>
      <c r="BB359" s="35">
        <v>2034</v>
      </c>
      <c r="BC359" s="34" t="s">
        <v>119</v>
      </c>
    </row>
    <row r="360" spans="1:55" x14ac:dyDescent="0.25">
      <c r="A360" s="34" t="s">
        <v>928</v>
      </c>
      <c r="B360" s="35">
        <v>78669</v>
      </c>
      <c r="C360" s="34">
        <v>100</v>
      </c>
      <c r="D360" s="34" t="s">
        <v>932</v>
      </c>
      <c r="E360" s="34" t="s">
        <v>933</v>
      </c>
      <c r="F360" s="34" t="s">
        <v>534</v>
      </c>
      <c r="G360" s="34" t="s">
        <v>467</v>
      </c>
      <c r="H360" s="34" t="s">
        <v>59</v>
      </c>
      <c r="I360" s="34" t="s">
        <v>70</v>
      </c>
      <c r="J360" s="36">
        <v>43454</v>
      </c>
      <c r="K360" s="36"/>
      <c r="L360" s="34" t="s">
        <v>61</v>
      </c>
      <c r="M360" s="36"/>
      <c r="N360" s="34" t="b">
        <v>0</v>
      </c>
      <c r="O360" s="36"/>
      <c r="P360" s="34" t="b">
        <v>1</v>
      </c>
      <c r="Q360" s="36"/>
      <c r="R360" s="34" t="b">
        <v>1</v>
      </c>
      <c r="S360" s="34" t="b">
        <v>0</v>
      </c>
      <c r="T360" s="34" t="s">
        <v>70</v>
      </c>
      <c r="U360" s="34"/>
      <c r="V360" s="34" t="b">
        <v>0</v>
      </c>
      <c r="W360" s="36"/>
      <c r="X360" s="34" t="s">
        <v>70</v>
      </c>
      <c r="Y360" s="34"/>
      <c r="Z360" s="34"/>
      <c r="AA360" s="34" t="b">
        <v>0</v>
      </c>
      <c r="AB360" s="34"/>
      <c r="AC360" s="34" t="b">
        <v>0</v>
      </c>
      <c r="AD360" s="36"/>
      <c r="AE360" s="34" t="b">
        <v>1</v>
      </c>
      <c r="AF360" s="34" t="b">
        <v>1</v>
      </c>
      <c r="AG360" s="34" t="s">
        <v>70</v>
      </c>
      <c r="AH360" s="34"/>
      <c r="AI360" s="34" t="b">
        <v>0</v>
      </c>
      <c r="AJ360" s="36"/>
      <c r="AK360" s="34" t="s">
        <v>70</v>
      </c>
      <c r="AL360" s="36"/>
      <c r="AM360" s="34" t="b">
        <v>0</v>
      </c>
      <c r="AN360" s="34"/>
      <c r="AO360" s="34" t="s">
        <v>70</v>
      </c>
      <c r="AP360" s="34" t="s">
        <v>70</v>
      </c>
      <c r="AQ360" s="34" t="s">
        <v>70</v>
      </c>
      <c r="AR360" s="34" t="s">
        <v>70</v>
      </c>
      <c r="AS360" s="34" t="s">
        <v>70</v>
      </c>
      <c r="AT360" s="34"/>
      <c r="AU360" s="34"/>
      <c r="AV360" s="34" t="s">
        <v>535</v>
      </c>
      <c r="AW360" s="34" t="s">
        <v>536</v>
      </c>
      <c r="AX360" s="34" t="s">
        <v>133</v>
      </c>
      <c r="AY360" s="34" t="s">
        <v>4296</v>
      </c>
      <c r="AZ360" s="34" t="s">
        <v>64</v>
      </c>
      <c r="BA360" s="34" t="s">
        <v>65</v>
      </c>
      <c r="BB360" s="35">
        <v>2035</v>
      </c>
      <c r="BC360" s="34" t="s">
        <v>119</v>
      </c>
    </row>
    <row r="361" spans="1:55" x14ac:dyDescent="0.25">
      <c r="A361" s="34" t="s">
        <v>3650</v>
      </c>
      <c r="B361" s="35">
        <v>79489</v>
      </c>
      <c r="C361" s="34">
        <v>34.630000000000003</v>
      </c>
      <c r="D361" s="34" t="s">
        <v>951</v>
      </c>
      <c r="E361" s="34" t="s">
        <v>3580</v>
      </c>
      <c r="F361" s="34" t="s">
        <v>944</v>
      </c>
      <c r="G361" s="34" t="s">
        <v>467</v>
      </c>
      <c r="H361" s="34" t="s">
        <v>59</v>
      </c>
      <c r="I361" s="34" t="s">
        <v>729</v>
      </c>
      <c r="J361" s="36">
        <v>44054</v>
      </c>
      <c r="K361" s="36"/>
      <c r="L361" s="34" t="s">
        <v>61</v>
      </c>
      <c r="M361" s="36">
        <v>45299</v>
      </c>
      <c r="N361" s="34" t="b">
        <v>0</v>
      </c>
      <c r="O361" s="36"/>
      <c r="P361" s="34" t="b">
        <v>1</v>
      </c>
      <c r="Q361" s="36"/>
      <c r="R361" s="34" t="b">
        <v>0</v>
      </c>
      <c r="S361" s="34" t="b">
        <v>0</v>
      </c>
      <c r="T361" s="34" t="s">
        <v>70</v>
      </c>
      <c r="U361" s="34"/>
      <c r="V361" s="34" t="b">
        <v>0</v>
      </c>
      <c r="W361" s="36"/>
      <c r="X361" s="34" t="s">
        <v>70</v>
      </c>
      <c r="Y361" s="34"/>
      <c r="Z361" s="34"/>
      <c r="AA361" s="34" t="b">
        <v>0</v>
      </c>
      <c r="AB361" s="34"/>
      <c r="AC361" s="34" t="b">
        <v>0</v>
      </c>
      <c r="AD361" s="36"/>
      <c r="AE361" s="34" t="b">
        <v>1</v>
      </c>
      <c r="AF361" s="34" t="b">
        <v>1</v>
      </c>
      <c r="AG361" s="34" t="s">
        <v>70</v>
      </c>
      <c r="AH361" s="34"/>
      <c r="AI361" s="34" t="b">
        <v>0</v>
      </c>
      <c r="AJ361" s="36"/>
      <c r="AK361" s="34" t="s">
        <v>70</v>
      </c>
      <c r="AL361" s="36"/>
      <c r="AM361" s="34" t="b">
        <v>0</v>
      </c>
      <c r="AN361" s="34"/>
      <c r="AO361" s="34" t="s">
        <v>70</v>
      </c>
      <c r="AP361" s="34" t="s">
        <v>70</v>
      </c>
      <c r="AQ361" s="34" t="s">
        <v>70</v>
      </c>
      <c r="AR361" s="34" t="s">
        <v>70</v>
      </c>
      <c r="AS361" s="34" t="s">
        <v>70</v>
      </c>
      <c r="AT361" s="34"/>
      <c r="AU361" s="34"/>
      <c r="AV361" s="34" t="s">
        <v>70</v>
      </c>
      <c r="AW361" s="34" t="s">
        <v>70</v>
      </c>
      <c r="AX361" s="34" t="s">
        <v>63</v>
      </c>
      <c r="AY361" s="34" t="s">
        <v>4286</v>
      </c>
      <c r="AZ361" s="34" t="s">
        <v>64</v>
      </c>
      <c r="BA361" s="34" t="s">
        <v>65</v>
      </c>
      <c r="BB361" s="35">
        <v>2037</v>
      </c>
      <c r="BC361" s="34" t="s">
        <v>66</v>
      </c>
    </row>
    <row r="362" spans="1:55" x14ac:dyDescent="0.25">
      <c r="A362" s="34" t="s">
        <v>3650</v>
      </c>
      <c r="B362" s="35">
        <v>78667</v>
      </c>
      <c r="C362" s="34">
        <v>54.65</v>
      </c>
      <c r="D362" s="34" t="s">
        <v>945</v>
      </c>
      <c r="E362" s="34" t="s">
        <v>946</v>
      </c>
      <c r="F362" s="34" t="s">
        <v>931</v>
      </c>
      <c r="G362" s="34" t="s">
        <v>3548</v>
      </c>
      <c r="H362" s="34" t="s">
        <v>59</v>
      </c>
      <c r="I362" s="34" t="s">
        <v>3499</v>
      </c>
      <c r="J362" s="36">
        <v>44175</v>
      </c>
      <c r="K362" s="36"/>
      <c r="L362" s="34" t="s">
        <v>71</v>
      </c>
      <c r="M362" s="36"/>
      <c r="N362" s="34" t="b">
        <v>0</v>
      </c>
      <c r="O362" s="36">
        <v>32363</v>
      </c>
      <c r="P362" s="34" t="b">
        <v>0</v>
      </c>
      <c r="Q362" s="36">
        <v>32363</v>
      </c>
      <c r="R362" s="34" t="b">
        <v>0</v>
      </c>
      <c r="S362" s="34" t="b">
        <v>0</v>
      </c>
      <c r="T362" s="34" t="s">
        <v>70</v>
      </c>
      <c r="U362" s="34"/>
      <c r="V362" s="34" t="b">
        <v>0</v>
      </c>
      <c r="W362" s="36">
        <v>32363</v>
      </c>
      <c r="X362" s="34" t="s">
        <v>70</v>
      </c>
      <c r="Y362" s="34"/>
      <c r="Z362" s="34"/>
      <c r="AA362" s="34" t="b">
        <v>0</v>
      </c>
      <c r="AB362" s="34"/>
      <c r="AC362" s="34" t="b">
        <v>1</v>
      </c>
      <c r="AD362" s="36"/>
      <c r="AE362" s="34" t="b">
        <v>1</v>
      </c>
      <c r="AF362" s="34" t="b">
        <v>1</v>
      </c>
      <c r="AG362" s="34" t="s">
        <v>70</v>
      </c>
      <c r="AH362" s="34"/>
      <c r="AI362" s="34" t="b">
        <v>0</v>
      </c>
      <c r="AJ362" s="36"/>
      <c r="AK362" s="34" t="s">
        <v>70</v>
      </c>
      <c r="AL362" s="36"/>
      <c r="AM362" s="34" t="b">
        <v>0</v>
      </c>
      <c r="AN362" s="34"/>
      <c r="AO362" s="34" t="s">
        <v>70</v>
      </c>
      <c r="AP362" s="34" t="s">
        <v>70</v>
      </c>
      <c r="AQ362" s="34" t="s">
        <v>70</v>
      </c>
      <c r="AR362" s="34" t="s">
        <v>70</v>
      </c>
      <c r="AS362" s="34" t="s">
        <v>70</v>
      </c>
      <c r="AT362" s="34"/>
      <c r="AU362" s="34"/>
      <c r="AV362" s="34" t="s">
        <v>70</v>
      </c>
      <c r="AW362" s="34" t="s">
        <v>70</v>
      </c>
      <c r="AX362" s="34" t="s">
        <v>63</v>
      </c>
      <c r="AY362" s="34" t="s">
        <v>4286</v>
      </c>
      <c r="AZ362" s="34" t="s">
        <v>64</v>
      </c>
      <c r="BA362" s="34" t="s">
        <v>65</v>
      </c>
      <c r="BB362" s="35">
        <v>2038</v>
      </c>
      <c r="BC362" s="34" t="s">
        <v>66</v>
      </c>
    </row>
    <row r="363" spans="1:55" x14ac:dyDescent="0.25">
      <c r="A363" s="34" t="s">
        <v>3650</v>
      </c>
      <c r="B363" s="35">
        <v>79460</v>
      </c>
      <c r="C363" s="34">
        <v>70</v>
      </c>
      <c r="D363" s="34" t="s">
        <v>949</v>
      </c>
      <c r="E363" s="34" t="s">
        <v>950</v>
      </c>
      <c r="F363" s="34" t="s">
        <v>904</v>
      </c>
      <c r="G363" s="34" t="s">
        <v>3548</v>
      </c>
      <c r="H363" s="34" t="s">
        <v>59</v>
      </c>
      <c r="I363" s="34" t="s">
        <v>132</v>
      </c>
      <c r="J363" s="36">
        <v>43922</v>
      </c>
      <c r="K363" s="36"/>
      <c r="L363" s="34" t="s">
        <v>61</v>
      </c>
      <c r="M363" s="36"/>
      <c r="N363" s="34" t="b">
        <v>0</v>
      </c>
      <c r="O363" s="36"/>
      <c r="P363" s="34" t="b">
        <v>1</v>
      </c>
      <c r="Q363" s="36"/>
      <c r="R363" s="34" t="b">
        <v>0</v>
      </c>
      <c r="S363" s="34" t="b">
        <v>0</v>
      </c>
      <c r="T363" s="34" t="s">
        <v>70</v>
      </c>
      <c r="U363" s="34"/>
      <c r="V363" s="34" t="b">
        <v>0</v>
      </c>
      <c r="W363" s="36"/>
      <c r="X363" s="34" t="s">
        <v>70</v>
      </c>
      <c r="Y363" s="34"/>
      <c r="Z363" s="34"/>
      <c r="AA363" s="34" t="b">
        <v>0</v>
      </c>
      <c r="AB363" s="34"/>
      <c r="AC363" s="34" t="b">
        <v>0</v>
      </c>
      <c r="AD363" s="36"/>
      <c r="AE363" s="34" t="b">
        <v>1</v>
      </c>
      <c r="AF363" s="34" t="b">
        <v>0</v>
      </c>
      <c r="AG363" s="34" t="s">
        <v>70</v>
      </c>
      <c r="AH363" s="34"/>
      <c r="AI363" s="34" t="b">
        <v>0</v>
      </c>
      <c r="AJ363" s="36"/>
      <c r="AK363" s="34" t="s">
        <v>70</v>
      </c>
      <c r="AL363" s="36"/>
      <c r="AM363" s="34" t="b">
        <v>0</v>
      </c>
      <c r="AN363" s="34"/>
      <c r="AO363" s="34" t="s">
        <v>70</v>
      </c>
      <c r="AP363" s="34" t="s">
        <v>70</v>
      </c>
      <c r="AQ363" s="34" t="s">
        <v>70</v>
      </c>
      <c r="AR363" s="34" t="s">
        <v>70</v>
      </c>
      <c r="AS363" s="34" t="s">
        <v>70</v>
      </c>
      <c r="AT363" s="34"/>
      <c r="AU363" s="34"/>
      <c r="AV363" s="34" t="s">
        <v>70</v>
      </c>
      <c r="AW363" s="34" t="s">
        <v>70</v>
      </c>
      <c r="AX363" s="34" t="s">
        <v>63</v>
      </c>
      <c r="AY363" s="34" t="s">
        <v>4286</v>
      </c>
      <c r="AZ363" s="34" t="s">
        <v>64</v>
      </c>
      <c r="BA363" s="34" t="s">
        <v>65</v>
      </c>
      <c r="BB363" s="35">
        <v>2036</v>
      </c>
      <c r="BC363" s="34" t="s">
        <v>66</v>
      </c>
    </row>
    <row r="364" spans="1:55" x14ac:dyDescent="0.25">
      <c r="A364" s="34" t="s">
        <v>3650</v>
      </c>
      <c r="B364" s="35">
        <v>79796</v>
      </c>
      <c r="C364" s="34">
        <v>100</v>
      </c>
      <c r="D364" s="34" t="s">
        <v>952</v>
      </c>
      <c r="E364" s="34" t="s">
        <v>953</v>
      </c>
      <c r="F364" s="34" t="s">
        <v>954</v>
      </c>
      <c r="G364" s="34" t="s">
        <v>3548</v>
      </c>
      <c r="H364" s="34" t="s">
        <v>59</v>
      </c>
      <c r="I364" s="34" t="s">
        <v>200</v>
      </c>
      <c r="J364" s="36">
        <v>44180</v>
      </c>
      <c r="K364" s="36"/>
      <c r="L364" s="34" t="s">
        <v>61</v>
      </c>
      <c r="M364" s="36"/>
      <c r="N364" s="34" t="b">
        <v>0</v>
      </c>
      <c r="O364" s="36"/>
      <c r="P364" s="34" t="b">
        <v>1</v>
      </c>
      <c r="Q364" s="36"/>
      <c r="R364" s="34" t="b">
        <v>0</v>
      </c>
      <c r="S364" s="34" t="b">
        <v>0</v>
      </c>
      <c r="T364" s="34" t="s">
        <v>70</v>
      </c>
      <c r="U364" s="34"/>
      <c r="V364" s="34" t="b">
        <v>0</v>
      </c>
      <c r="W364" s="36"/>
      <c r="X364" s="34" t="s">
        <v>70</v>
      </c>
      <c r="Y364" s="34"/>
      <c r="Z364" s="34"/>
      <c r="AA364" s="34" t="b">
        <v>0</v>
      </c>
      <c r="AB364" s="34"/>
      <c r="AC364" s="34" t="b">
        <v>0</v>
      </c>
      <c r="AD364" s="36"/>
      <c r="AE364" s="34" t="b">
        <v>1</v>
      </c>
      <c r="AF364" s="34" t="b">
        <v>1</v>
      </c>
      <c r="AG364" s="34" t="s">
        <v>70</v>
      </c>
      <c r="AH364" s="34"/>
      <c r="AI364" s="34" t="b">
        <v>0</v>
      </c>
      <c r="AJ364" s="36"/>
      <c r="AK364" s="34" t="s">
        <v>70</v>
      </c>
      <c r="AL364" s="36"/>
      <c r="AM364" s="34" t="b">
        <v>0</v>
      </c>
      <c r="AN364" s="34"/>
      <c r="AO364" s="34" t="s">
        <v>70</v>
      </c>
      <c r="AP364" s="34" t="s">
        <v>70</v>
      </c>
      <c r="AQ364" s="34" t="s">
        <v>70</v>
      </c>
      <c r="AR364" s="34" t="s">
        <v>70</v>
      </c>
      <c r="AS364" s="34" t="s">
        <v>70</v>
      </c>
      <c r="AT364" s="34"/>
      <c r="AU364" s="34"/>
      <c r="AV364" s="34" t="s">
        <v>70</v>
      </c>
      <c r="AW364" s="34" t="s">
        <v>70</v>
      </c>
      <c r="AX364" s="34" t="s">
        <v>63</v>
      </c>
      <c r="AY364" s="34" t="s">
        <v>4286</v>
      </c>
      <c r="AZ364" s="34" t="s">
        <v>64</v>
      </c>
      <c r="BA364" s="34" t="s">
        <v>65</v>
      </c>
      <c r="BB364" s="35">
        <v>2036</v>
      </c>
      <c r="BC364" s="34" t="s">
        <v>103</v>
      </c>
    </row>
    <row r="365" spans="1:55" x14ac:dyDescent="0.25">
      <c r="A365" s="34" t="s">
        <v>3650</v>
      </c>
      <c r="B365" s="35">
        <v>79425</v>
      </c>
      <c r="C365" s="34">
        <v>100</v>
      </c>
      <c r="D365" s="34" t="s">
        <v>947</v>
      </c>
      <c r="E365" s="34" t="s">
        <v>948</v>
      </c>
      <c r="F365" s="34" t="s">
        <v>944</v>
      </c>
      <c r="G365" s="34" t="s">
        <v>467</v>
      </c>
      <c r="H365" s="34" t="s">
        <v>59</v>
      </c>
      <c r="I365" s="34" t="s">
        <v>729</v>
      </c>
      <c r="J365" s="36">
        <v>44013</v>
      </c>
      <c r="K365" s="36"/>
      <c r="L365" s="34" t="s">
        <v>61</v>
      </c>
      <c r="M365" s="36">
        <v>45299</v>
      </c>
      <c r="N365" s="34" t="b">
        <v>0</v>
      </c>
      <c r="O365" s="36"/>
      <c r="P365" s="34" t="b">
        <v>1</v>
      </c>
      <c r="Q365" s="36"/>
      <c r="R365" s="34" t="b">
        <v>1</v>
      </c>
      <c r="S365" s="34" t="b">
        <v>0</v>
      </c>
      <c r="T365" s="34" t="s">
        <v>70</v>
      </c>
      <c r="U365" s="34"/>
      <c r="V365" s="34" t="b">
        <v>0</v>
      </c>
      <c r="W365" s="36"/>
      <c r="X365" s="34" t="s">
        <v>70</v>
      </c>
      <c r="Y365" s="34"/>
      <c r="Z365" s="34"/>
      <c r="AA365" s="34" t="b">
        <v>0</v>
      </c>
      <c r="AB365" s="34"/>
      <c r="AC365" s="34" t="b">
        <v>0</v>
      </c>
      <c r="AD365" s="36"/>
      <c r="AE365" s="34" t="b">
        <v>1</v>
      </c>
      <c r="AF365" s="34" t="b">
        <v>1</v>
      </c>
      <c r="AG365" s="34" t="s">
        <v>70</v>
      </c>
      <c r="AH365" s="34"/>
      <c r="AI365" s="34" t="b">
        <v>0</v>
      </c>
      <c r="AJ365" s="36"/>
      <c r="AK365" s="34" t="s">
        <v>70</v>
      </c>
      <c r="AL365" s="36"/>
      <c r="AM365" s="34" t="b">
        <v>0</v>
      </c>
      <c r="AN365" s="34"/>
      <c r="AO365" s="34" t="s">
        <v>70</v>
      </c>
      <c r="AP365" s="34" t="s">
        <v>70</v>
      </c>
      <c r="AQ365" s="34" t="s">
        <v>70</v>
      </c>
      <c r="AR365" s="34" t="s">
        <v>70</v>
      </c>
      <c r="AS365" s="34" t="s">
        <v>70</v>
      </c>
      <c r="AT365" s="34"/>
      <c r="AU365" s="34"/>
      <c r="AV365" s="34" t="s">
        <v>70</v>
      </c>
      <c r="AW365" s="34" t="s">
        <v>70</v>
      </c>
      <c r="AX365" s="34" t="s">
        <v>63</v>
      </c>
      <c r="AY365" s="34" t="s">
        <v>4286</v>
      </c>
      <c r="AZ365" s="34" t="s">
        <v>64</v>
      </c>
      <c r="BA365" s="34" t="s">
        <v>65</v>
      </c>
      <c r="BB365" s="35">
        <v>2037</v>
      </c>
      <c r="BC365" s="34" t="s">
        <v>66</v>
      </c>
    </row>
    <row r="366" spans="1:55" x14ac:dyDescent="0.25">
      <c r="A366" s="34" t="s">
        <v>3650</v>
      </c>
      <c r="B366" s="35">
        <v>79149</v>
      </c>
      <c r="C366" s="34">
        <v>100</v>
      </c>
      <c r="D366" s="34" t="s">
        <v>3652</v>
      </c>
      <c r="E366" s="34" t="s">
        <v>3651</v>
      </c>
      <c r="F366" s="34" t="s">
        <v>769</v>
      </c>
      <c r="G366" s="34" t="s">
        <v>421</v>
      </c>
      <c r="H366" s="34" t="s">
        <v>59</v>
      </c>
      <c r="I366" s="34" t="s">
        <v>70</v>
      </c>
      <c r="J366" s="36">
        <v>44307</v>
      </c>
      <c r="K366" s="36"/>
      <c r="L366" s="34" t="s">
        <v>61</v>
      </c>
      <c r="M366" s="36"/>
      <c r="N366" s="34" t="b">
        <v>1</v>
      </c>
      <c r="O366" s="36"/>
      <c r="P366" s="34" t="b">
        <v>1</v>
      </c>
      <c r="Q366" s="36"/>
      <c r="R366" s="34" t="b">
        <v>1</v>
      </c>
      <c r="S366" s="34" t="b">
        <v>1</v>
      </c>
      <c r="T366" s="34" t="s">
        <v>70</v>
      </c>
      <c r="U366" s="34"/>
      <c r="V366" s="34" t="b">
        <v>0</v>
      </c>
      <c r="W366" s="36"/>
      <c r="X366" s="34" t="s">
        <v>70</v>
      </c>
      <c r="Y366" s="34"/>
      <c r="Z366" s="34"/>
      <c r="AA366" s="34" t="b">
        <v>0</v>
      </c>
      <c r="AB366" s="34"/>
      <c r="AC366" s="34" t="b">
        <v>0</v>
      </c>
      <c r="AD366" s="36"/>
      <c r="AE366" s="34" t="b">
        <v>1</v>
      </c>
      <c r="AF366" s="34" t="b">
        <v>1</v>
      </c>
      <c r="AG366" s="34" t="s">
        <v>70</v>
      </c>
      <c r="AH366" s="34"/>
      <c r="AI366" s="34" t="b">
        <v>0</v>
      </c>
      <c r="AJ366" s="36"/>
      <c r="AK366" s="34" t="s">
        <v>70</v>
      </c>
      <c r="AL366" s="36"/>
      <c r="AM366" s="34" t="b">
        <v>0</v>
      </c>
      <c r="AN366" s="34"/>
      <c r="AO366" s="34" t="s">
        <v>70</v>
      </c>
      <c r="AP366" s="34" t="s">
        <v>70</v>
      </c>
      <c r="AQ366" s="34" t="s">
        <v>70</v>
      </c>
      <c r="AR366" s="34" t="s">
        <v>70</v>
      </c>
      <c r="AS366" s="34" t="s">
        <v>70</v>
      </c>
      <c r="AT366" s="34"/>
      <c r="AU366" s="34"/>
      <c r="AV366" s="34" t="s">
        <v>606</v>
      </c>
      <c r="AW366" s="34" t="s">
        <v>607</v>
      </c>
      <c r="AX366" s="34" t="s">
        <v>63</v>
      </c>
      <c r="AY366" s="34" t="s">
        <v>4286</v>
      </c>
      <c r="AZ366" s="34" t="s">
        <v>64</v>
      </c>
      <c r="BA366" s="34" t="s">
        <v>65</v>
      </c>
      <c r="BB366" s="35">
        <v>2038</v>
      </c>
      <c r="BC366" s="34" t="s">
        <v>66</v>
      </c>
    </row>
    <row r="367" spans="1:55" x14ac:dyDescent="0.25">
      <c r="A367" s="34" t="s">
        <v>3649</v>
      </c>
      <c r="B367" s="35">
        <v>78647</v>
      </c>
      <c r="C367" s="34">
        <v>11.75</v>
      </c>
      <c r="D367" s="34" t="s">
        <v>929</v>
      </c>
      <c r="E367" s="34" t="s">
        <v>930</v>
      </c>
      <c r="F367" s="34" t="s">
        <v>931</v>
      </c>
      <c r="G367" s="34" t="s">
        <v>3548</v>
      </c>
      <c r="H367" s="34" t="s">
        <v>59</v>
      </c>
      <c r="I367" s="34" t="s">
        <v>3499</v>
      </c>
      <c r="J367" s="36">
        <v>44158</v>
      </c>
      <c r="K367" s="36"/>
      <c r="L367" s="34" t="s">
        <v>71</v>
      </c>
      <c r="M367" s="36"/>
      <c r="N367" s="34" t="b">
        <v>0</v>
      </c>
      <c r="O367" s="36">
        <v>32363</v>
      </c>
      <c r="P367" s="34" t="b">
        <v>0</v>
      </c>
      <c r="Q367" s="36">
        <v>32363</v>
      </c>
      <c r="R367" s="34" t="b">
        <v>0</v>
      </c>
      <c r="S367" s="34" t="b">
        <v>0</v>
      </c>
      <c r="T367" s="34" t="s">
        <v>70</v>
      </c>
      <c r="U367" s="34"/>
      <c r="V367" s="34" t="b">
        <v>0</v>
      </c>
      <c r="W367" s="36">
        <v>32363</v>
      </c>
      <c r="X367" s="34" t="s">
        <v>70</v>
      </c>
      <c r="Y367" s="34"/>
      <c r="Z367" s="34"/>
      <c r="AA367" s="34" t="b">
        <v>0</v>
      </c>
      <c r="AB367" s="34"/>
      <c r="AC367" s="34" t="b">
        <v>1</v>
      </c>
      <c r="AD367" s="36"/>
      <c r="AE367" s="34" t="b">
        <v>1</v>
      </c>
      <c r="AF367" s="34" t="b">
        <v>1</v>
      </c>
      <c r="AG367" s="34" t="s">
        <v>70</v>
      </c>
      <c r="AH367" s="34"/>
      <c r="AI367" s="34" t="b">
        <v>0</v>
      </c>
      <c r="AJ367" s="36"/>
      <c r="AK367" s="34" t="s">
        <v>70</v>
      </c>
      <c r="AL367" s="36"/>
      <c r="AM367" s="34" t="b">
        <v>0</v>
      </c>
      <c r="AN367" s="34"/>
      <c r="AO367" s="34" t="s">
        <v>70</v>
      </c>
      <c r="AP367" s="34" t="s">
        <v>70</v>
      </c>
      <c r="AQ367" s="34" t="s">
        <v>70</v>
      </c>
      <c r="AR367" s="34" t="s">
        <v>70</v>
      </c>
      <c r="AS367" s="34" t="s">
        <v>70</v>
      </c>
      <c r="AT367" s="34"/>
      <c r="AU367" s="34"/>
      <c r="AV367" s="34" t="s">
        <v>70</v>
      </c>
      <c r="AW367" s="34" t="s">
        <v>70</v>
      </c>
      <c r="AX367" s="34" t="s">
        <v>63</v>
      </c>
      <c r="AY367" s="34" t="s">
        <v>4296</v>
      </c>
      <c r="AZ367" s="34" t="s">
        <v>64</v>
      </c>
      <c r="BA367" s="34" t="s">
        <v>65</v>
      </c>
      <c r="BB367" s="35">
        <v>2038</v>
      </c>
      <c r="BC367" s="34" t="s">
        <v>66</v>
      </c>
    </row>
    <row r="368" spans="1:55" x14ac:dyDescent="0.25">
      <c r="A368" s="34" t="s">
        <v>3649</v>
      </c>
      <c r="B368" s="35">
        <v>80097</v>
      </c>
      <c r="C368" s="34">
        <v>28.1</v>
      </c>
      <c r="D368" s="34" t="s">
        <v>3525</v>
      </c>
      <c r="E368" s="34" t="s">
        <v>3524</v>
      </c>
      <c r="F368" s="34" t="s">
        <v>1096</v>
      </c>
      <c r="G368" s="34" t="s">
        <v>58</v>
      </c>
      <c r="H368" s="34" t="s">
        <v>59</v>
      </c>
      <c r="I368" s="34" t="s">
        <v>818</v>
      </c>
      <c r="J368" s="36">
        <v>44376</v>
      </c>
      <c r="K368" s="36"/>
      <c r="L368" s="34" t="s">
        <v>61</v>
      </c>
      <c r="M368" s="36"/>
      <c r="N368" s="34" t="b">
        <v>1</v>
      </c>
      <c r="O368" s="36"/>
      <c r="P368" s="34" t="b">
        <v>1</v>
      </c>
      <c r="Q368" s="36"/>
      <c r="R368" s="34" t="b">
        <v>1</v>
      </c>
      <c r="S368" s="34" t="b">
        <v>1</v>
      </c>
      <c r="T368" s="34" t="s">
        <v>70</v>
      </c>
      <c r="U368" s="34"/>
      <c r="V368" s="34" t="b">
        <v>0</v>
      </c>
      <c r="W368" s="36"/>
      <c r="X368" s="34" t="s">
        <v>70</v>
      </c>
      <c r="Y368" s="34"/>
      <c r="Z368" s="34"/>
      <c r="AA368" s="34" t="b">
        <v>0</v>
      </c>
      <c r="AB368" s="34"/>
      <c r="AC368" s="34" t="b">
        <v>0</v>
      </c>
      <c r="AD368" s="36"/>
      <c r="AE368" s="34" t="b">
        <v>1</v>
      </c>
      <c r="AF368" s="34" t="b">
        <v>1</v>
      </c>
      <c r="AG368" s="34" t="s">
        <v>70</v>
      </c>
      <c r="AH368" s="34"/>
      <c r="AI368" s="34" t="b">
        <v>0</v>
      </c>
      <c r="AJ368" s="36"/>
      <c r="AK368" s="34" t="s">
        <v>70</v>
      </c>
      <c r="AL368" s="36"/>
      <c r="AM368" s="34" t="b">
        <v>0</v>
      </c>
      <c r="AN368" s="34"/>
      <c r="AO368" s="34" t="s">
        <v>70</v>
      </c>
      <c r="AP368" s="34" t="s">
        <v>70</v>
      </c>
      <c r="AQ368" s="34" t="s">
        <v>70</v>
      </c>
      <c r="AR368" s="34" t="s">
        <v>70</v>
      </c>
      <c r="AS368" s="34" t="s">
        <v>70</v>
      </c>
      <c r="AT368" s="34"/>
      <c r="AU368" s="34"/>
      <c r="AV368" s="34" t="s">
        <v>70</v>
      </c>
      <c r="AW368" s="34" t="s">
        <v>70</v>
      </c>
      <c r="AX368" s="34" t="s">
        <v>63</v>
      </c>
      <c r="AY368" s="34" t="s">
        <v>4296</v>
      </c>
      <c r="AZ368" s="34" t="s">
        <v>64</v>
      </c>
      <c r="BA368" s="34" t="s">
        <v>65</v>
      </c>
      <c r="BB368" s="35">
        <v>2038</v>
      </c>
      <c r="BC368" s="34" t="s">
        <v>66</v>
      </c>
    </row>
    <row r="369" spans="1:55" x14ac:dyDescent="0.25">
      <c r="A369" s="34" t="s">
        <v>3649</v>
      </c>
      <c r="B369" s="35">
        <v>79489</v>
      </c>
      <c r="C369" s="34">
        <v>42.87</v>
      </c>
      <c r="D369" s="34" t="s">
        <v>951</v>
      </c>
      <c r="E369" s="34" t="s">
        <v>3580</v>
      </c>
      <c r="F369" s="34" t="s">
        <v>944</v>
      </c>
      <c r="G369" s="34" t="s">
        <v>467</v>
      </c>
      <c r="H369" s="34" t="s">
        <v>59</v>
      </c>
      <c r="I369" s="34" t="s">
        <v>729</v>
      </c>
      <c r="J369" s="36">
        <v>44054</v>
      </c>
      <c r="K369" s="36"/>
      <c r="L369" s="34" t="s">
        <v>61</v>
      </c>
      <c r="M369" s="36">
        <v>45299</v>
      </c>
      <c r="N369" s="34" t="b">
        <v>0</v>
      </c>
      <c r="O369" s="36"/>
      <c r="P369" s="34" t="b">
        <v>1</v>
      </c>
      <c r="Q369" s="36"/>
      <c r="R369" s="34" t="b">
        <v>0</v>
      </c>
      <c r="S369" s="34" t="b">
        <v>0</v>
      </c>
      <c r="T369" s="34" t="s">
        <v>70</v>
      </c>
      <c r="U369" s="34"/>
      <c r="V369" s="34" t="b">
        <v>0</v>
      </c>
      <c r="W369" s="36"/>
      <c r="X369" s="34" t="s">
        <v>70</v>
      </c>
      <c r="Y369" s="34"/>
      <c r="Z369" s="34"/>
      <c r="AA369" s="34" t="b">
        <v>0</v>
      </c>
      <c r="AB369" s="34"/>
      <c r="AC369" s="34" t="b">
        <v>0</v>
      </c>
      <c r="AD369" s="36"/>
      <c r="AE369" s="34" t="b">
        <v>1</v>
      </c>
      <c r="AF369" s="34" t="b">
        <v>1</v>
      </c>
      <c r="AG369" s="34" t="s">
        <v>70</v>
      </c>
      <c r="AH369" s="34"/>
      <c r="AI369" s="34" t="b">
        <v>0</v>
      </c>
      <c r="AJ369" s="36"/>
      <c r="AK369" s="34" t="s">
        <v>70</v>
      </c>
      <c r="AL369" s="36"/>
      <c r="AM369" s="34" t="b">
        <v>0</v>
      </c>
      <c r="AN369" s="34"/>
      <c r="AO369" s="34" t="s">
        <v>70</v>
      </c>
      <c r="AP369" s="34" t="s">
        <v>70</v>
      </c>
      <c r="AQ369" s="34" t="s">
        <v>70</v>
      </c>
      <c r="AR369" s="34" t="s">
        <v>70</v>
      </c>
      <c r="AS369" s="34" t="s">
        <v>70</v>
      </c>
      <c r="AT369" s="34"/>
      <c r="AU369" s="34"/>
      <c r="AV369" s="34" t="s">
        <v>70</v>
      </c>
      <c r="AW369" s="34" t="s">
        <v>70</v>
      </c>
      <c r="AX369" s="34" t="s">
        <v>63</v>
      </c>
      <c r="AY369" s="34" t="s">
        <v>4296</v>
      </c>
      <c r="AZ369" s="34" t="s">
        <v>64</v>
      </c>
      <c r="BA369" s="34" t="s">
        <v>65</v>
      </c>
      <c r="BB369" s="35">
        <v>2037</v>
      </c>
      <c r="BC369" s="34" t="s">
        <v>66</v>
      </c>
    </row>
    <row r="370" spans="1:55" x14ac:dyDescent="0.25">
      <c r="A370" s="34" t="s">
        <v>3649</v>
      </c>
      <c r="B370" s="35">
        <v>78667</v>
      </c>
      <c r="C370" s="34">
        <v>45.35</v>
      </c>
      <c r="D370" s="34" t="s">
        <v>945</v>
      </c>
      <c r="E370" s="34" t="s">
        <v>946</v>
      </c>
      <c r="F370" s="34" t="s">
        <v>931</v>
      </c>
      <c r="G370" s="34" t="s">
        <v>3548</v>
      </c>
      <c r="H370" s="34" t="s">
        <v>59</v>
      </c>
      <c r="I370" s="34" t="s">
        <v>3499</v>
      </c>
      <c r="J370" s="36">
        <v>44175</v>
      </c>
      <c r="K370" s="36"/>
      <c r="L370" s="34" t="s">
        <v>71</v>
      </c>
      <c r="M370" s="36"/>
      <c r="N370" s="34" t="b">
        <v>0</v>
      </c>
      <c r="O370" s="36">
        <v>32363</v>
      </c>
      <c r="P370" s="34" t="b">
        <v>0</v>
      </c>
      <c r="Q370" s="36">
        <v>32363</v>
      </c>
      <c r="R370" s="34" t="b">
        <v>0</v>
      </c>
      <c r="S370" s="34" t="b">
        <v>0</v>
      </c>
      <c r="T370" s="34" t="s">
        <v>70</v>
      </c>
      <c r="U370" s="34"/>
      <c r="V370" s="34" t="b">
        <v>0</v>
      </c>
      <c r="W370" s="36">
        <v>32363</v>
      </c>
      <c r="X370" s="34" t="s">
        <v>70</v>
      </c>
      <c r="Y370" s="34"/>
      <c r="Z370" s="34"/>
      <c r="AA370" s="34" t="b">
        <v>0</v>
      </c>
      <c r="AB370" s="34"/>
      <c r="AC370" s="34" t="b">
        <v>1</v>
      </c>
      <c r="AD370" s="36"/>
      <c r="AE370" s="34" t="b">
        <v>1</v>
      </c>
      <c r="AF370" s="34" t="b">
        <v>1</v>
      </c>
      <c r="AG370" s="34" t="s">
        <v>70</v>
      </c>
      <c r="AH370" s="34"/>
      <c r="AI370" s="34" t="b">
        <v>0</v>
      </c>
      <c r="AJ370" s="36"/>
      <c r="AK370" s="34" t="s">
        <v>70</v>
      </c>
      <c r="AL370" s="36"/>
      <c r="AM370" s="34" t="b">
        <v>0</v>
      </c>
      <c r="AN370" s="34"/>
      <c r="AO370" s="34" t="s">
        <v>70</v>
      </c>
      <c r="AP370" s="34" t="s">
        <v>70</v>
      </c>
      <c r="AQ370" s="34" t="s">
        <v>70</v>
      </c>
      <c r="AR370" s="34" t="s">
        <v>70</v>
      </c>
      <c r="AS370" s="34" t="s">
        <v>70</v>
      </c>
      <c r="AT370" s="34"/>
      <c r="AU370" s="34"/>
      <c r="AV370" s="34" t="s">
        <v>70</v>
      </c>
      <c r="AW370" s="34" t="s">
        <v>70</v>
      </c>
      <c r="AX370" s="34" t="s">
        <v>63</v>
      </c>
      <c r="AY370" s="34" t="s">
        <v>4296</v>
      </c>
      <c r="AZ370" s="34" t="s">
        <v>64</v>
      </c>
      <c r="BA370" s="34" t="s">
        <v>65</v>
      </c>
      <c r="BB370" s="35">
        <v>2038</v>
      </c>
      <c r="BC370" s="34" t="s">
        <v>66</v>
      </c>
    </row>
    <row r="371" spans="1:55" x14ac:dyDescent="0.25">
      <c r="A371" s="34" t="s">
        <v>3649</v>
      </c>
      <c r="B371" s="35">
        <v>79785</v>
      </c>
      <c r="C371" s="34">
        <v>87.5</v>
      </c>
      <c r="D371" s="34" t="s">
        <v>2758</v>
      </c>
      <c r="E371" s="34" t="s">
        <v>2759</v>
      </c>
      <c r="F371" s="34" t="s">
        <v>855</v>
      </c>
      <c r="G371" s="34" t="s">
        <v>421</v>
      </c>
      <c r="H371" s="34" t="s">
        <v>59</v>
      </c>
      <c r="I371" s="34" t="s">
        <v>422</v>
      </c>
      <c r="J371" s="36">
        <v>44187</v>
      </c>
      <c r="K371" s="36"/>
      <c r="L371" s="34" t="s">
        <v>61</v>
      </c>
      <c r="M371" s="36"/>
      <c r="N371" s="34" t="b">
        <v>0</v>
      </c>
      <c r="O371" s="36"/>
      <c r="P371" s="34" t="b">
        <v>1</v>
      </c>
      <c r="Q371" s="36"/>
      <c r="R371" s="34" t="b">
        <v>1</v>
      </c>
      <c r="S371" s="34" t="b">
        <v>1</v>
      </c>
      <c r="T371" s="34" t="s">
        <v>70</v>
      </c>
      <c r="U371" s="34"/>
      <c r="V371" s="34" t="b">
        <v>0</v>
      </c>
      <c r="W371" s="36"/>
      <c r="X371" s="34" t="s">
        <v>70</v>
      </c>
      <c r="Y371" s="34"/>
      <c r="Z371" s="34"/>
      <c r="AA371" s="34" t="b">
        <v>0</v>
      </c>
      <c r="AB371" s="34"/>
      <c r="AC371" s="34" t="b">
        <v>0</v>
      </c>
      <c r="AD371" s="36"/>
      <c r="AE371" s="34" t="b">
        <v>1</v>
      </c>
      <c r="AF371" s="34" t="b">
        <v>1</v>
      </c>
      <c r="AG371" s="34" t="s">
        <v>70</v>
      </c>
      <c r="AH371" s="34"/>
      <c r="AI371" s="34" t="b">
        <v>0</v>
      </c>
      <c r="AJ371" s="36"/>
      <c r="AK371" s="34" t="s">
        <v>70</v>
      </c>
      <c r="AL371" s="36"/>
      <c r="AM371" s="34" t="b">
        <v>0</v>
      </c>
      <c r="AN371" s="34"/>
      <c r="AO371" s="34" t="s">
        <v>70</v>
      </c>
      <c r="AP371" s="34" t="s">
        <v>70</v>
      </c>
      <c r="AQ371" s="34" t="s">
        <v>70</v>
      </c>
      <c r="AR371" s="34" t="s">
        <v>70</v>
      </c>
      <c r="AS371" s="34" t="s">
        <v>70</v>
      </c>
      <c r="AT371" s="34"/>
      <c r="AU371" s="34"/>
      <c r="AV371" s="34" t="s">
        <v>70</v>
      </c>
      <c r="AW371" s="34" t="s">
        <v>70</v>
      </c>
      <c r="AX371" s="34" t="s">
        <v>63</v>
      </c>
      <c r="AY371" s="34" t="s">
        <v>4296</v>
      </c>
      <c r="AZ371" s="34" t="s">
        <v>64</v>
      </c>
      <c r="BA371" s="34" t="s">
        <v>65</v>
      </c>
      <c r="BB371" s="35">
        <v>2038</v>
      </c>
      <c r="BC371" s="34" t="s">
        <v>66</v>
      </c>
    </row>
    <row r="372" spans="1:55" x14ac:dyDescent="0.25">
      <c r="A372" s="34" t="s">
        <v>3649</v>
      </c>
      <c r="B372" s="35">
        <v>80507</v>
      </c>
      <c r="C372" s="34">
        <v>92</v>
      </c>
      <c r="D372" s="34" t="s">
        <v>4242</v>
      </c>
      <c r="E372" s="34" t="s">
        <v>4241</v>
      </c>
      <c r="F372" s="34" t="s">
        <v>4330</v>
      </c>
      <c r="G372" s="34" t="s">
        <v>467</v>
      </c>
      <c r="H372" s="34" t="s">
        <v>59</v>
      </c>
      <c r="I372" s="34" t="s">
        <v>570</v>
      </c>
      <c r="J372" s="36">
        <v>44593</v>
      </c>
      <c r="K372" s="36"/>
      <c r="L372" s="34" t="s">
        <v>71</v>
      </c>
      <c r="M372" s="36"/>
      <c r="N372" s="34" t="b">
        <v>1</v>
      </c>
      <c r="O372" s="36">
        <v>32363</v>
      </c>
      <c r="P372" s="34" t="b">
        <v>0</v>
      </c>
      <c r="Q372" s="36">
        <v>32363</v>
      </c>
      <c r="R372" s="34" t="b">
        <v>0</v>
      </c>
      <c r="S372" s="34" t="b">
        <v>0</v>
      </c>
      <c r="T372" s="34" t="s">
        <v>70</v>
      </c>
      <c r="U372" s="34"/>
      <c r="V372" s="34" t="b">
        <v>0</v>
      </c>
      <c r="W372" s="36">
        <v>32363</v>
      </c>
      <c r="X372" s="34" t="s">
        <v>70</v>
      </c>
      <c r="Y372" s="34"/>
      <c r="Z372" s="34"/>
      <c r="AA372" s="34" t="b">
        <v>0</v>
      </c>
      <c r="AB372" s="34"/>
      <c r="AC372" s="34" t="b">
        <v>1</v>
      </c>
      <c r="AD372" s="36"/>
      <c r="AE372" s="34" t="b">
        <v>1</v>
      </c>
      <c r="AF372" s="34" t="b">
        <v>1</v>
      </c>
      <c r="AG372" s="34" t="s">
        <v>70</v>
      </c>
      <c r="AH372" s="34"/>
      <c r="AI372" s="34" t="b">
        <v>0</v>
      </c>
      <c r="AJ372" s="36"/>
      <c r="AK372" s="34" t="s">
        <v>70</v>
      </c>
      <c r="AL372" s="36"/>
      <c r="AM372" s="34" t="b">
        <v>0</v>
      </c>
      <c r="AN372" s="34"/>
      <c r="AO372" s="34" t="s">
        <v>70</v>
      </c>
      <c r="AP372" s="34" t="s">
        <v>70</v>
      </c>
      <c r="AQ372" s="34" t="s">
        <v>70</v>
      </c>
      <c r="AR372" s="34" t="s">
        <v>70</v>
      </c>
      <c r="AS372" s="34" t="s">
        <v>70</v>
      </c>
      <c r="AT372" s="34"/>
      <c r="AU372" s="34"/>
      <c r="AV372" s="34" t="s">
        <v>70</v>
      </c>
      <c r="AW372" s="34" t="s">
        <v>70</v>
      </c>
      <c r="AX372" s="34" t="s">
        <v>63</v>
      </c>
      <c r="AY372" s="34" t="s">
        <v>4296</v>
      </c>
      <c r="AZ372" s="34" t="s">
        <v>64</v>
      </c>
      <c r="BA372" s="34" t="s">
        <v>65</v>
      </c>
      <c r="BB372" s="35">
        <v>2039</v>
      </c>
      <c r="BC372" s="34" t="s">
        <v>66</v>
      </c>
    </row>
    <row r="373" spans="1:55" x14ac:dyDescent="0.25">
      <c r="A373" s="34" t="s">
        <v>3649</v>
      </c>
      <c r="B373" s="35">
        <v>79721</v>
      </c>
      <c r="C373" s="34">
        <v>100</v>
      </c>
      <c r="D373" s="34" t="s">
        <v>2755</v>
      </c>
      <c r="E373" s="34" t="s">
        <v>2756</v>
      </c>
      <c r="F373" s="34" t="s">
        <v>904</v>
      </c>
      <c r="G373" s="34" t="s">
        <v>3548</v>
      </c>
      <c r="H373" s="34" t="s">
        <v>59</v>
      </c>
      <c r="I373" s="34" t="s">
        <v>132</v>
      </c>
      <c r="J373" s="36">
        <v>44056</v>
      </c>
      <c r="K373" s="36"/>
      <c r="L373" s="34" t="s">
        <v>61</v>
      </c>
      <c r="M373" s="36"/>
      <c r="N373" s="34" t="b">
        <v>0</v>
      </c>
      <c r="O373" s="36"/>
      <c r="P373" s="34" t="b">
        <v>1</v>
      </c>
      <c r="Q373" s="36"/>
      <c r="R373" s="34" t="b">
        <v>0</v>
      </c>
      <c r="S373" s="34" t="b">
        <v>0</v>
      </c>
      <c r="T373" s="34" t="s">
        <v>70</v>
      </c>
      <c r="U373" s="34"/>
      <c r="V373" s="34" t="b">
        <v>0</v>
      </c>
      <c r="W373" s="36"/>
      <c r="X373" s="34" t="s">
        <v>70</v>
      </c>
      <c r="Y373" s="34"/>
      <c r="Z373" s="34"/>
      <c r="AA373" s="34" t="b">
        <v>0</v>
      </c>
      <c r="AB373" s="34"/>
      <c r="AC373" s="34" t="b">
        <v>0</v>
      </c>
      <c r="AD373" s="36"/>
      <c r="AE373" s="34" t="b">
        <v>1</v>
      </c>
      <c r="AF373" s="34" t="b">
        <v>1</v>
      </c>
      <c r="AG373" s="34" t="s">
        <v>70</v>
      </c>
      <c r="AH373" s="34"/>
      <c r="AI373" s="34" t="b">
        <v>0</v>
      </c>
      <c r="AJ373" s="36"/>
      <c r="AK373" s="34" t="s">
        <v>70</v>
      </c>
      <c r="AL373" s="36"/>
      <c r="AM373" s="34" t="b">
        <v>0</v>
      </c>
      <c r="AN373" s="34"/>
      <c r="AO373" s="34" t="s">
        <v>70</v>
      </c>
      <c r="AP373" s="34" t="s">
        <v>70</v>
      </c>
      <c r="AQ373" s="34" t="s">
        <v>70</v>
      </c>
      <c r="AR373" s="34" t="s">
        <v>70</v>
      </c>
      <c r="AS373" s="34" t="s">
        <v>70</v>
      </c>
      <c r="AT373" s="34"/>
      <c r="AU373" s="34"/>
      <c r="AV373" s="34" t="s">
        <v>70</v>
      </c>
      <c r="AW373" s="34" t="s">
        <v>70</v>
      </c>
      <c r="AX373" s="34" t="s">
        <v>63</v>
      </c>
      <c r="AY373" s="34" t="s">
        <v>4296</v>
      </c>
      <c r="AZ373" s="34" t="s">
        <v>64</v>
      </c>
      <c r="BA373" s="34" t="s">
        <v>65</v>
      </c>
      <c r="BB373" s="35">
        <v>2036</v>
      </c>
      <c r="BC373" s="34" t="s">
        <v>66</v>
      </c>
    </row>
    <row r="374" spans="1:55" x14ac:dyDescent="0.25">
      <c r="A374" s="34" t="s">
        <v>3649</v>
      </c>
      <c r="B374" s="35">
        <v>80540</v>
      </c>
      <c r="C374" s="34">
        <v>100</v>
      </c>
      <c r="D374" s="34" t="s">
        <v>3648</v>
      </c>
      <c r="E374" s="34" t="s">
        <v>3647</v>
      </c>
      <c r="F374" s="34" t="s">
        <v>3646</v>
      </c>
      <c r="G374" s="34" t="s">
        <v>467</v>
      </c>
      <c r="H374" s="34" t="s">
        <v>59</v>
      </c>
      <c r="I374" s="34" t="s">
        <v>70</v>
      </c>
      <c r="J374" s="36">
        <v>44497</v>
      </c>
      <c r="K374" s="36"/>
      <c r="L374" s="34" t="s">
        <v>71</v>
      </c>
      <c r="M374" s="36"/>
      <c r="N374" s="34" t="b">
        <v>1</v>
      </c>
      <c r="O374" s="36">
        <v>32363</v>
      </c>
      <c r="P374" s="34" t="b">
        <v>0</v>
      </c>
      <c r="Q374" s="36">
        <v>32363</v>
      </c>
      <c r="R374" s="34" t="b">
        <v>0</v>
      </c>
      <c r="S374" s="34" t="b">
        <v>0</v>
      </c>
      <c r="T374" s="34" t="s">
        <v>70</v>
      </c>
      <c r="U374" s="34"/>
      <c r="V374" s="34" t="b">
        <v>0</v>
      </c>
      <c r="W374" s="36">
        <v>32363</v>
      </c>
      <c r="X374" s="34" t="s">
        <v>70</v>
      </c>
      <c r="Y374" s="34"/>
      <c r="Z374" s="34"/>
      <c r="AA374" s="34" t="b">
        <v>0</v>
      </c>
      <c r="AB374" s="34"/>
      <c r="AC374" s="34" t="b">
        <v>1</v>
      </c>
      <c r="AD374" s="36"/>
      <c r="AE374" s="34" t="b">
        <v>1</v>
      </c>
      <c r="AF374" s="34" t="b">
        <v>1</v>
      </c>
      <c r="AG374" s="34" t="s">
        <v>70</v>
      </c>
      <c r="AH374" s="34"/>
      <c r="AI374" s="34" t="b">
        <v>0</v>
      </c>
      <c r="AJ374" s="36"/>
      <c r="AK374" s="34" t="s">
        <v>70</v>
      </c>
      <c r="AL374" s="36"/>
      <c r="AM374" s="34" t="b">
        <v>0</v>
      </c>
      <c r="AN374" s="34"/>
      <c r="AO374" s="34" t="s">
        <v>70</v>
      </c>
      <c r="AP374" s="34" t="s">
        <v>70</v>
      </c>
      <c r="AQ374" s="34" t="s">
        <v>70</v>
      </c>
      <c r="AR374" s="34" t="s">
        <v>70</v>
      </c>
      <c r="AS374" s="34" t="s">
        <v>70</v>
      </c>
      <c r="AT374" s="34"/>
      <c r="AU374" s="34"/>
      <c r="AV374" s="34" t="s">
        <v>4240</v>
      </c>
      <c r="AW374" s="34" t="s">
        <v>3645</v>
      </c>
      <c r="AX374" s="34" t="s">
        <v>63</v>
      </c>
      <c r="AY374" s="34" t="s">
        <v>4296</v>
      </c>
      <c r="AZ374" s="34" t="s">
        <v>64</v>
      </c>
      <c r="BA374" s="34" t="s">
        <v>65</v>
      </c>
      <c r="BB374" s="35">
        <v>2038</v>
      </c>
      <c r="BC374" s="34" t="s">
        <v>66</v>
      </c>
    </row>
    <row r="375" spans="1:55" x14ac:dyDescent="0.25">
      <c r="A375" s="34" t="s">
        <v>4230</v>
      </c>
      <c r="B375" s="35">
        <v>80882</v>
      </c>
      <c r="C375" s="34">
        <v>65.5</v>
      </c>
      <c r="D375" s="34" t="s">
        <v>4038</v>
      </c>
      <c r="E375" s="34" t="s">
        <v>4037</v>
      </c>
      <c r="F375" s="34" t="s">
        <v>692</v>
      </c>
      <c r="G375" s="34" t="s">
        <v>421</v>
      </c>
      <c r="H375" s="34" t="s">
        <v>59</v>
      </c>
      <c r="I375" s="34" t="s">
        <v>422</v>
      </c>
      <c r="J375" s="36">
        <v>44883</v>
      </c>
      <c r="K375" s="36"/>
      <c r="L375" s="34" t="s">
        <v>71</v>
      </c>
      <c r="M375" s="36"/>
      <c r="N375" s="34" t="b">
        <v>1</v>
      </c>
      <c r="O375" s="36">
        <v>32363</v>
      </c>
      <c r="P375" s="34" t="b">
        <v>0</v>
      </c>
      <c r="Q375" s="36">
        <v>32363</v>
      </c>
      <c r="R375" s="34" t="b">
        <v>0</v>
      </c>
      <c r="S375" s="34" t="b">
        <v>0</v>
      </c>
      <c r="T375" s="34" t="s">
        <v>70</v>
      </c>
      <c r="U375" s="34"/>
      <c r="V375" s="34" t="b">
        <v>0</v>
      </c>
      <c r="W375" s="36">
        <v>32363</v>
      </c>
      <c r="X375" s="34" t="s">
        <v>70</v>
      </c>
      <c r="Y375" s="34"/>
      <c r="Z375" s="34"/>
      <c r="AA375" s="34" t="b">
        <v>1</v>
      </c>
      <c r="AB375" s="34"/>
      <c r="AC375" s="34" t="b">
        <v>0</v>
      </c>
      <c r="AD375" s="36"/>
      <c r="AE375" s="34" t="b">
        <v>1</v>
      </c>
      <c r="AF375" s="34" t="b">
        <v>1</v>
      </c>
      <c r="AG375" s="34" t="s">
        <v>70</v>
      </c>
      <c r="AH375" s="34"/>
      <c r="AI375" s="34" t="b">
        <v>0</v>
      </c>
      <c r="AJ375" s="36"/>
      <c r="AK375" s="34" t="s">
        <v>70</v>
      </c>
      <c r="AL375" s="36"/>
      <c r="AM375" s="34" t="b">
        <v>0</v>
      </c>
      <c r="AN375" s="34"/>
      <c r="AO375" s="34" t="s">
        <v>70</v>
      </c>
      <c r="AP375" s="34" t="s">
        <v>70</v>
      </c>
      <c r="AQ375" s="34" t="s">
        <v>70</v>
      </c>
      <c r="AR375" s="34" t="s">
        <v>70</v>
      </c>
      <c r="AS375" s="34" t="s">
        <v>70</v>
      </c>
      <c r="AT375" s="34"/>
      <c r="AU375" s="34"/>
      <c r="AV375" s="34" t="s">
        <v>70</v>
      </c>
      <c r="AW375" s="34" t="s">
        <v>70</v>
      </c>
      <c r="AX375" s="34" t="s">
        <v>133</v>
      </c>
      <c r="AY375" s="34" t="s">
        <v>4295</v>
      </c>
      <c r="AZ375" s="34" t="s">
        <v>64</v>
      </c>
      <c r="BA375" s="34" t="s">
        <v>65</v>
      </c>
      <c r="BB375" s="35">
        <v>2040</v>
      </c>
      <c r="BC375" s="34" t="s">
        <v>66</v>
      </c>
    </row>
    <row r="376" spans="1:55" x14ac:dyDescent="0.25">
      <c r="A376" s="34" t="s">
        <v>4230</v>
      </c>
      <c r="B376" s="35">
        <v>80977</v>
      </c>
      <c r="C376" s="34">
        <v>100</v>
      </c>
      <c r="D376" s="34" t="s">
        <v>4237</v>
      </c>
      <c r="E376" s="34" t="s">
        <v>4236</v>
      </c>
      <c r="F376" s="34" t="s">
        <v>130</v>
      </c>
      <c r="G376" s="34" t="s">
        <v>421</v>
      </c>
      <c r="H376" s="34" t="s">
        <v>59</v>
      </c>
      <c r="I376" s="34" t="s">
        <v>132</v>
      </c>
      <c r="J376" s="36">
        <v>44679</v>
      </c>
      <c r="K376" s="36"/>
      <c r="L376" s="34" t="s">
        <v>71</v>
      </c>
      <c r="M376" s="36"/>
      <c r="N376" s="34" t="b">
        <v>1</v>
      </c>
      <c r="O376" s="36">
        <v>32363</v>
      </c>
      <c r="P376" s="34" t="b">
        <v>0</v>
      </c>
      <c r="Q376" s="36">
        <v>32363</v>
      </c>
      <c r="R376" s="34" t="b">
        <v>0</v>
      </c>
      <c r="S376" s="34" t="b">
        <v>0</v>
      </c>
      <c r="T376" s="34" t="s">
        <v>70</v>
      </c>
      <c r="U376" s="34"/>
      <c r="V376" s="34" t="b">
        <v>0</v>
      </c>
      <c r="W376" s="36">
        <v>32363</v>
      </c>
      <c r="X376" s="34" t="s">
        <v>70</v>
      </c>
      <c r="Y376" s="34"/>
      <c r="Z376" s="34"/>
      <c r="AA376" s="34" t="b">
        <v>1</v>
      </c>
      <c r="AB376" s="34"/>
      <c r="AC376" s="34" t="b">
        <v>0</v>
      </c>
      <c r="AD376" s="36"/>
      <c r="AE376" s="34" t="b">
        <v>1</v>
      </c>
      <c r="AF376" s="34" t="b">
        <v>1</v>
      </c>
      <c r="AG376" s="34" t="s">
        <v>70</v>
      </c>
      <c r="AH376" s="34"/>
      <c r="AI376" s="34" t="b">
        <v>0</v>
      </c>
      <c r="AJ376" s="36"/>
      <c r="AK376" s="34" t="s">
        <v>70</v>
      </c>
      <c r="AL376" s="36"/>
      <c r="AM376" s="34" t="b">
        <v>0</v>
      </c>
      <c r="AN376" s="34"/>
      <c r="AO376" s="34" t="s">
        <v>70</v>
      </c>
      <c r="AP376" s="34" t="s">
        <v>70</v>
      </c>
      <c r="AQ376" s="34" t="s">
        <v>70</v>
      </c>
      <c r="AR376" s="34" t="s">
        <v>70</v>
      </c>
      <c r="AS376" s="34" t="s">
        <v>70</v>
      </c>
      <c r="AT376" s="34"/>
      <c r="AU376" s="34"/>
      <c r="AV376" s="34" t="s">
        <v>70</v>
      </c>
      <c r="AW376" s="34" t="s">
        <v>70</v>
      </c>
      <c r="AX376" s="34" t="s">
        <v>133</v>
      </c>
      <c r="AY376" s="34" t="s">
        <v>4295</v>
      </c>
      <c r="AZ376" s="34" t="s">
        <v>64</v>
      </c>
      <c r="BA376" s="34" t="s">
        <v>65</v>
      </c>
      <c r="BB376" s="35">
        <v>2039</v>
      </c>
      <c r="BC376" s="34" t="s">
        <v>66</v>
      </c>
    </row>
    <row r="377" spans="1:55" x14ac:dyDescent="0.25">
      <c r="A377" s="34" t="s">
        <v>4230</v>
      </c>
      <c r="B377" s="35">
        <v>81307</v>
      </c>
      <c r="C377" s="34">
        <v>100</v>
      </c>
      <c r="D377" s="34" t="s">
        <v>4229</v>
      </c>
      <c r="E377" s="34" t="s">
        <v>4228</v>
      </c>
      <c r="F377" s="34" t="s">
        <v>4227</v>
      </c>
      <c r="G377" s="34" t="s">
        <v>3548</v>
      </c>
      <c r="H377" s="34" t="s">
        <v>59</v>
      </c>
      <c r="I377" s="34" t="s">
        <v>132</v>
      </c>
      <c r="J377" s="36">
        <v>44917</v>
      </c>
      <c r="K377" s="36"/>
      <c r="L377" s="34" t="s">
        <v>61</v>
      </c>
      <c r="M377" s="36"/>
      <c r="N377" s="34" t="b">
        <v>1</v>
      </c>
      <c r="O377" s="36"/>
      <c r="P377" s="34" t="b">
        <v>1</v>
      </c>
      <c r="Q377" s="36"/>
      <c r="R377" s="34" t="b">
        <v>1</v>
      </c>
      <c r="S377" s="34" t="b">
        <v>1</v>
      </c>
      <c r="T377" s="34" t="s">
        <v>70</v>
      </c>
      <c r="U377" s="34"/>
      <c r="V377" s="34" t="b">
        <v>0</v>
      </c>
      <c r="W377" s="36"/>
      <c r="X377" s="34" t="s">
        <v>70</v>
      </c>
      <c r="Y377" s="34"/>
      <c r="Z377" s="34"/>
      <c r="AA377" s="34" t="b">
        <v>0</v>
      </c>
      <c r="AB377" s="34"/>
      <c r="AC377" s="34" t="b">
        <v>0</v>
      </c>
      <c r="AD377" s="36"/>
      <c r="AE377" s="34" t="b">
        <v>1</v>
      </c>
      <c r="AF377" s="34" t="b">
        <v>1</v>
      </c>
      <c r="AG377" s="34" t="s">
        <v>70</v>
      </c>
      <c r="AH377" s="34"/>
      <c r="AI377" s="34" t="b">
        <v>0</v>
      </c>
      <c r="AJ377" s="36"/>
      <c r="AK377" s="34" t="s">
        <v>70</v>
      </c>
      <c r="AL377" s="36"/>
      <c r="AM377" s="34" t="b">
        <v>0</v>
      </c>
      <c r="AN377" s="34"/>
      <c r="AO377" s="34" t="s">
        <v>70</v>
      </c>
      <c r="AP377" s="34" t="s">
        <v>70</v>
      </c>
      <c r="AQ377" s="34" t="s">
        <v>70</v>
      </c>
      <c r="AR377" s="34" t="s">
        <v>70</v>
      </c>
      <c r="AS377" s="34" t="s">
        <v>70</v>
      </c>
      <c r="AT377" s="34"/>
      <c r="AU377" s="34"/>
      <c r="AV377" s="34" t="s">
        <v>70</v>
      </c>
      <c r="AW377" s="34" t="s">
        <v>70</v>
      </c>
      <c r="AX377" s="34" t="s">
        <v>133</v>
      </c>
      <c r="AY377" s="34" t="s">
        <v>4295</v>
      </c>
      <c r="AZ377" s="34" t="s">
        <v>64</v>
      </c>
      <c r="BA377" s="34" t="s">
        <v>65</v>
      </c>
      <c r="BB377" s="35">
        <v>2039</v>
      </c>
      <c r="BC377" s="34" t="s">
        <v>119</v>
      </c>
    </row>
    <row r="378" spans="1:55" x14ac:dyDescent="0.25">
      <c r="A378" s="34" t="s">
        <v>4230</v>
      </c>
      <c r="B378" s="35">
        <v>80856</v>
      </c>
      <c r="C378" s="34">
        <v>100</v>
      </c>
      <c r="D378" s="34" t="s">
        <v>4239</v>
      </c>
      <c r="E378" s="34" t="s">
        <v>4238</v>
      </c>
      <c r="F378" s="34" t="s">
        <v>3611</v>
      </c>
      <c r="G378" s="34" t="s">
        <v>3974</v>
      </c>
      <c r="H378" s="34" t="s">
        <v>59</v>
      </c>
      <c r="I378" s="34" t="s">
        <v>901</v>
      </c>
      <c r="J378" s="36">
        <v>44593</v>
      </c>
      <c r="K378" s="36"/>
      <c r="L378" s="34" t="s">
        <v>71</v>
      </c>
      <c r="M378" s="36"/>
      <c r="N378" s="34" t="b">
        <v>1</v>
      </c>
      <c r="O378" s="36">
        <v>32363</v>
      </c>
      <c r="P378" s="34" t="b">
        <v>0</v>
      </c>
      <c r="Q378" s="36">
        <v>32363</v>
      </c>
      <c r="R378" s="34" t="b">
        <v>0</v>
      </c>
      <c r="S378" s="34" t="b">
        <v>0</v>
      </c>
      <c r="T378" s="34" t="s">
        <v>70</v>
      </c>
      <c r="U378" s="34"/>
      <c r="V378" s="34" t="b">
        <v>0</v>
      </c>
      <c r="W378" s="36">
        <v>32363</v>
      </c>
      <c r="X378" s="34" t="s">
        <v>70</v>
      </c>
      <c r="Y378" s="34"/>
      <c r="Z378" s="34"/>
      <c r="AA378" s="34" t="b">
        <v>1</v>
      </c>
      <c r="AB378" s="34"/>
      <c r="AC378" s="34" t="b">
        <v>0</v>
      </c>
      <c r="AD378" s="36"/>
      <c r="AE378" s="34" t="b">
        <v>1</v>
      </c>
      <c r="AF378" s="34" t="b">
        <v>1</v>
      </c>
      <c r="AG378" s="34" t="s">
        <v>70</v>
      </c>
      <c r="AH378" s="34"/>
      <c r="AI378" s="34" t="b">
        <v>0</v>
      </c>
      <c r="AJ378" s="36"/>
      <c r="AK378" s="34" t="s">
        <v>70</v>
      </c>
      <c r="AL378" s="36"/>
      <c r="AM378" s="34" t="b">
        <v>0</v>
      </c>
      <c r="AN378" s="34"/>
      <c r="AO378" s="34" t="s">
        <v>70</v>
      </c>
      <c r="AP378" s="34" t="s">
        <v>70</v>
      </c>
      <c r="AQ378" s="34" t="s">
        <v>70</v>
      </c>
      <c r="AR378" s="34" t="s">
        <v>70</v>
      </c>
      <c r="AS378" s="34" t="s">
        <v>70</v>
      </c>
      <c r="AT378" s="34"/>
      <c r="AU378" s="34"/>
      <c r="AV378" s="34" t="s">
        <v>70</v>
      </c>
      <c r="AW378" s="34" t="s">
        <v>70</v>
      </c>
      <c r="AX378" s="34" t="s">
        <v>133</v>
      </c>
      <c r="AY378" s="34" t="s">
        <v>4295</v>
      </c>
      <c r="AZ378" s="34" t="s">
        <v>64</v>
      </c>
      <c r="BA378" s="34" t="s">
        <v>65</v>
      </c>
      <c r="BB378" s="35">
        <v>2038</v>
      </c>
      <c r="BC378" s="34" t="s">
        <v>66</v>
      </c>
    </row>
    <row r="379" spans="1:55" x14ac:dyDescent="0.25">
      <c r="A379" s="34" t="s">
        <v>4230</v>
      </c>
      <c r="B379" s="35">
        <v>81220</v>
      </c>
      <c r="C379" s="34">
        <v>100</v>
      </c>
      <c r="D379" s="34" t="s">
        <v>4233</v>
      </c>
      <c r="E379" s="34" t="s">
        <v>4232</v>
      </c>
      <c r="F379" s="34" t="s">
        <v>4231</v>
      </c>
      <c r="G379" s="34" t="s">
        <v>467</v>
      </c>
      <c r="H379" s="34" t="s">
        <v>59</v>
      </c>
      <c r="I379" s="34" t="s">
        <v>570</v>
      </c>
      <c r="J379" s="36">
        <v>44901</v>
      </c>
      <c r="K379" s="36"/>
      <c r="L379" s="34" t="s">
        <v>71</v>
      </c>
      <c r="M379" s="36"/>
      <c r="N379" s="34" t="b">
        <v>1</v>
      </c>
      <c r="O379" s="36">
        <v>32363</v>
      </c>
      <c r="P379" s="34" t="b">
        <v>0</v>
      </c>
      <c r="Q379" s="36">
        <v>32363</v>
      </c>
      <c r="R379" s="34" t="b">
        <v>0</v>
      </c>
      <c r="S379" s="34" t="b">
        <v>0</v>
      </c>
      <c r="T379" s="34" t="s">
        <v>70</v>
      </c>
      <c r="U379" s="34"/>
      <c r="V379" s="34" t="b">
        <v>0</v>
      </c>
      <c r="W379" s="36">
        <v>32363</v>
      </c>
      <c r="X379" s="34" t="s">
        <v>70</v>
      </c>
      <c r="Y379" s="34"/>
      <c r="Z379" s="34"/>
      <c r="AA379" s="34" t="b">
        <v>1</v>
      </c>
      <c r="AB379" s="34"/>
      <c r="AC379" s="34" t="b">
        <v>0</v>
      </c>
      <c r="AD379" s="36"/>
      <c r="AE379" s="34" t="b">
        <v>1</v>
      </c>
      <c r="AF379" s="34" t="b">
        <v>1</v>
      </c>
      <c r="AG379" s="34" t="s">
        <v>70</v>
      </c>
      <c r="AH379" s="34"/>
      <c r="AI379" s="34" t="b">
        <v>0</v>
      </c>
      <c r="AJ379" s="36"/>
      <c r="AK379" s="34" t="s">
        <v>70</v>
      </c>
      <c r="AL379" s="36"/>
      <c r="AM379" s="34" t="b">
        <v>0</v>
      </c>
      <c r="AN379" s="34"/>
      <c r="AO379" s="34" t="s">
        <v>70</v>
      </c>
      <c r="AP379" s="34" t="s">
        <v>70</v>
      </c>
      <c r="AQ379" s="34" t="s">
        <v>70</v>
      </c>
      <c r="AR379" s="34" t="s">
        <v>70</v>
      </c>
      <c r="AS379" s="34" t="s">
        <v>70</v>
      </c>
      <c r="AT379" s="34"/>
      <c r="AU379" s="34"/>
      <c r="AV379" s="34" t="s">
        <v>70</v>
      </c>
      <c r="AW379" s="34" t="s">
        <v>70</v>
      </c>
      <c r="AX379" s="34" t="s">
        <v>133</v>
      </c>
      <c r="AY379" s="34" t="s">
        <v>4295</v>
      </c>
      <c r="AZ379" s="34" t="s">
        <v>64</v>
      </c>
      <c r="BA379" s="34" t="s">
        <v>65</v>
      </c>
      <c r="BB379" s="35">
        <v>2039</v>
      </c>
      <c r="BC379" s="34" t="s">
        <v>66</v>
      </c>
    </row>
    <row r="380" spans="1:55" x14ac:dyDescent="0.25">
      <c r="A380" s="34" t="s">
        <v>4230</v>
      </c>
      <c r="B380" s="35">
        <v>81172</v>
      </c>
      <c r="C380" s="34">
        <v>100</v>
      </c>
      <c r="D380" s="34" t="s">
        <v>4235</v>
      </c>
      <c r="E380" s="34" t="s">
        <v>4234</v>
      </c>
      <c r="F380" s="34" t="s">
        <v>482</v>
      </c>
      <c r="G380" s="34" t="s">
        <v>3974</v>
      </c>
      <c r="H380" s="34" t="s">
        <v>59</v>
      </c>
      <c r="I380" s="34" t="s">
        <v>380</v>
      </c>
      <c r="J380" s="36">
        <v>44917</v>
      </c>
      <c r="K380" s="36"/>
      <c r="L380" s="34" t="s">
        <v>61</v>
      </c>
      <c r="M380" s="36"/>
      <c r="N380" s="34" t="b">
        <v>1</v>
      </c>
      <c r="O380" s="36"/>
      <c r="P380" s="34" t="b">
        <v>1</v>
      </c>
      <c r="Q380" s="36"/>
      <c r="R380" s="34" t="b">
        <v>1</v>
      </c>
      <c r="S380" s="34" t="b">
        <v>1</v>
      </c>
      <c r="T380" s="34" t="s">
        <v>70</v>
      </c>
      <c r="U380" s="34"/>
      <c r="V380" s="34" t="b">
        <v>0</v>
      </c>
      <c r="W380" s="36"/>
      <c r="X380" s="34" t="s">
        <v>70</v>
      </c>
      <c r="Y380" s="34"/>
      <c r="Z380" s="34"/>
      <c r="AA380" s="34" t="b">
        <v>0</v>
      </c>
      <c r="AB380" s="34"/>
      <c r="AC380" s="34" t="b">
        <v>0</v>
      </c>
      <c r="AD380" s="36"/>
      <c r="AE380" s="34" t="b">
        <v>1</v>
      </c>
      <c r="AF380" s="34" t="b">
        <v>1</v>
      </c>
      <c r="AG380" s="34" t="s">
        <v>70</v>
      </c>
      <c r="AH380" s="34"/>
      <c r="AI380" s="34" t="b">
        <v>0</v>
      </c>
      <c r="AJ380" s="36"/>
      <c r="AK380" s="34" t="s">
        <v>70</v>
      </c>
      <c r="AL380" s="36"/>
      <c r="AM380" s="34" t="b">
        <v>0</v>
      </c>
      <c r="AN380" s="34"/>
      <c r="AO380" s="34" t="s">
        <v>70</v>
      </c>
      <c r="AP380" s="34" t="s">
        <v>70</v>
      </c>
      <c r="AQ380" s="34" t="s">
        <v>70</v>
      </c>
      <c r="AR380" s="34" t="s">
        <v>70</v>
      </c>
      <c r="AS380" s="34" t="s">
        <v>70</v>
      </c>
      <c r="AT380" s="34"/>
      <c r="AU380" s="34"/>
      <c r="AV380" s="34" t="s">
        <v>70</v>
      </c>
      <c r="AW380" s="34" t="s">
        <v>70</v>
      </c>
      <c r="AX380" s="34" t="s">
        <v>133</v>
      </c>
      <c r="AY380" s="34" t="s">
        <v>4295</v>
      </c>
      <c r="AZ380" s="34" t="s">
        <v>64</v>
      </c>
      <c r="BA380" s="34" t="s">
        <v>65</v>
      </c>
      <c r="BB380" s="35">
        <v>2040</v>
      </c>
      <c r="BC380" s="34" t="s">
        <v>119</v>
      </c>
    </row>
    <row r="381" spans="1:55" x14ac:dyDescent="0.25">
      <c r="A381" s="34" t="s">
        <v>4340</v>
      </c>
      <c r="B381" s="35">
        <v>80882</v>
      </c>
      <c r="C381" s="34">
        <v>34.5</v>
      </c>
      <c r="D381" s="34" t="s">
        <v>4038</v>
      </c>
      <c r="E381" s="34" t="s">
        <v>4037</v>
      </c>
      <c r="F381" s="34" t="s">
        <v>692</v>
      </c>
      <c r="G381" s="34" t="s">
        <v>421</v>
      </c>
      <c r="H381" s="34" t="s">
        <v>59</v>
      </c>
      <c r="I381" s="34" t="s">
        <v>422</v>
      </c>
      <c r="J381" s="36">
        <v>44883</v>
      </c>
      <c r="K381" s="36"/>
      <c r="L381" s="34" t="s">
        <v>71</v>
      </c>
      <c r="M381" s="36"/>
      <c r="N381" s="34" t="b">
        <v>1</v>
      </c>
      <c r="O381" s="36">
        <v>32363</v>
      </c>
      <c r="P381" s="34" t="b">
        <v>0</v>
      </c>
      <c r="Q381" s="36">
        <v>32363</v>
      </c>
      <c r="R381" s="34" t="b">
        <v>0</v>
      </c>
      <c r="S381" s="34" t="b">
        <v>0</v>
      </c>
      <c r="T381" s="34" t="s">
        <v>70</v>
      </c>
      <c r="U381" s="34"/>
      <c r="V381" s="34" t="b">
        <v>0</v>
      </c>
      <c r="W381" s="36">
        <v>32363</v>
      </c>
      <c r="X381" s="34" t="s">
        <v>70</v>
      </c>
      <c r="Y381" s="34"/>
      <c r="Z381" s="34"/>
      <c r="AA381" s="34" t="b">
        <v>1</v>
      </c>
      <c r="AB381" s="34"/>
      <c r="AC381" s="34" t="b">
        <v>0</v>
      </c>
      <c r="AD381" s="36"/>
      <c r="AE381" s="34" t="b">
        <v>1</v>
      </c>
      <c r="AF381" s="34" t="b">
        <v>1</v>
      </c>
      <c r="AG381" s="34" t="s">
        <v>70</v>
      </c>
      <c r="AH381" s="34"/>
      <c r="AI381" s="34" t="b">
        <v>0</v>
      </c>
      <c r="AJ381" s="36"/>
      <c r="AK381" s="34" t="s">
        <v>70</v>
      </c>
      <c r="AL381" s="36"/>
      <c r="AM381" s="34" t="b">
        <v>0</v>
      </c>
      <c r="AN381" s="34"/>
      <c r="AO381" s="34" t="s">
        <v>70</v>
      </c>
      <c r="AP381" s="34" t="s">
        <v>70</v>
      </c>
      <c r="AQ381" s="34" t="s">
        <v>70</v>
      </c>
      <c r="AR381" s="34" t="s">
        <v>70</v>
      </c>
      <c r="AS381" s="34" t="s">
        <v>70</v>
      </c>
      <c r="AT381" s="34"/>
      <c r="AU381" s="34"/>
      <c r="AV381" s="34" t="s">
        <v>70</v>
      </c>
      <c r="AW381" s="34" t="s">
        <v>70</v>
      </c>
      <c r="AX381" s="34" t="s">
        <v>133</v>
      </c>
      <c r="AY381" s="34" t="s">
        <v>70</v>
      </c>
      <c r="AZ381" s="34" t="s">
        <v>64</v>
      </c>
      <c r="BA381" s="34" t="s">
        <v>65</v>
      </c>
      <c r="BB381" s="35">
        <v>2040</v>
      </c>
      <c r="BC381" s="34" t="s">
        <v>66</v>
      </c>
    </row>
    <row r="382" spans="1:55" x14ac:dyDescent="0.25">
      <c r="A382" s="34" t="s">
        <v>4340</v>
      </c>
      <c r="B382" s="35">
        <v>81030</v>
      </c>
      <c r="C382" s="34">
        <v>75.47</v>
      </c>
      <c r="D382" s="34" t="s">
        <v>4036</v>
      </c>
      <c r="E382" s="34" t="s">
        <v>4035</v>
      </c>
      <c r="F382" s="34" t="s">
        <v>130</v>
      </c>
      <c r="G382" s="34" t="s">
        <v>421</v>
      </c>
      <c r="H382" s="34" t="s">
        <v>59</v>
      </c>
      <c r="I382" s="34" t="s">
        <v>132</v>
      </c>
      <c r="J382" s="36">
        <v>44714</v>
      </c>
      <c r="K382" s="36"/>
      <c r="L382" s="34" t="s">
        <v>71</v>
      </c>
      <c r="M382" s="36"/>
      <c r="N382" s="34" t="b">
        <v>1</v>
      </c>
      <c r="O382" s="36">
        <v>32363</v>
      </c>
      <c r="P382" s="34" t="b">
        <v>0</v>
      </c>
      <c r="Q382" s="36">
        <v>32363</v>
      </c>
      <c r="R382" s="34" t="b">
        <v>0</v>
      </c>
      <c r="S382" s="34" t="b">
        <v>0</v>
      </c>
      <c r="T382" s="34" t="s">
        <v>70</v>
      </c>
      <c r="U382" s="34"/>
      <c r="V382" s="34" t="b">
        <v>0</v>
      </c>
      <c r="W382" s="36">
        <v>32363</v>
      </c>
      <c r="X382" s="34" t="s">
        <v>70</v>
      </c>
      <c r="Y382" s="34"/>
      <c r="Z382" s="34"/>
      <c r="AA382" s="34" t="b">
        <v>1</v>
      </c>
      <c r="AB382" s="34"/>
      <c r="AC382" s="34" t="b">
        <v>0</v>
      </c>
      <c r="AD382" s="36"/>
      <c r="AE382" s="34" t="b">
        <v>1</v>
      </c>
      <c r="AF382" s="34" t="b">
        <v>1</v>
      </c>
      <c r="AG382" s="34" t="s">
        <v>70</v>
      </c>
      <c r="AH382" s="34"/>
      <c r="AI382" s="34" t="b">
        <v>0</v>
      </c>
      <c r="AJ382" s="36"/>
      <c r="AK382" s="34" t="s">
        <v>70</v>
      </c>
      <c r="AL382" s="36"/>
      <c r="AM382" s="34" t="b">
        <v>0</v>
      </c>
      <c r="AN382" s="34"/>
      <c r="AO382" s="34" t="s">
        <v>70</v>
      </c>
      <c r="AP382" s="34" t="s">
        <v>70</v>
      </c>
      <c r="AQ382" s="34" t="s">
        <v>70</v>
      </c>
      <c r="AR382" s="34" t="s">
        <v>70</v>
      </c>
      <c r="AS382" s="34" t="s">
        <v>70</v>
      </c>
      <c r="AT382" s="34"/>
      <c r="AU382" s="34"/>
      <c r="AV382" s="34" t="s">
        <v>70</v>
      </c>
      <c r="AW382" s="34" t="s">
        <v>70</v>
      </c>
      <c r="AX382" s="34" t="s">
        <v>133</v>
      </c>
      <c r="AY382" s="34" t="s">
        <v>70</v>
      </c>
      <c r="AZ382" s="34" t="s">
        <v>64</v>
      </c>
      <c r="BA382" s="34" t="s">
        <v>65</v>
      </c>
      <c r="BB382" s="35">
        <v>2039</v>
      </c>
      <c r="BC382" s="34" t="s">
        <v>66</v>
      </c>
    </row>
    <row r="383" spans="1:55" x14ac:dyDescent="0.25">
      <c r="A383" s="34" t="s">
        <v>4340</v>
      </c>
      <c r="B383" s="35">
        <v>81695</v>
      </c>
      <c r="C383" s="34">
        <v>79.819999999999993</v>
      </c>
      <c r="D383" s="34" t="s">
        <v>4341</v>
      </c>
      <c r="E383" s="34" t="s">
        <v>4342</v>
      </c>
      <c r="F383" s="34" t="s">
        <v>829</v>
      </c>
      <c r="G383" s="34" t="s">
        <v>467</v>
      </c>
      <c r="H383" s="34" t="s">
        <v>59</v>
      </c>
      <c r="I383" s="34" t="s">
        <v>729</v>
      </c>
      <c r="J383" s="36">
        <v>45100</v>
      </c>
      <c r="K383" s="36"/>
      <c r="L383" s="34" t="s">
        <v>71</v>
      </c>
      <c r="M383" s="36"/>
      <c r="N383" s="34" t="b">
        <v>1</v>
      </c>
      <c r="O383" s="36">
        <v>32363</v>
      </c>
      <c r="P383" s="34" t="b">
        <v>0</v>
      </c>
      <c r="Q383" s="36">
        <v>32363</v>
      </c>
      <c r="R383" s="34" t="b">
        <v>0</v>
      </c>
      <c r="S383" s="34" t="b">
        <v>0</v>
      </c>
      <c r="T383" s="34" t="s">
        <v>70</v>
      </c>
      <c r="U383" s="34"/>
      <c r="V383" s="34" t="b">
        <v>0</v>
      </c>
      <c r="W383" s="36">
        <v>32363</v>
      </c>
      <c r="X383" s="34" t="s">
        <v>70</v>
      </c>
      <c r="Y383" s="34"/>
      <c r="Z383" s="34"/>
      <c r="AA383" s="34" t="b">
        <v>1</v>
      </c>
      <c r="AB383" s="34"/>
      <c r="AC383" s="34" t="b">
        <v>0</v>
      </c>
      <c r="AD383" s="36"/>
      <c r="AE383" s="34" t="b">
        <v>1</v>
      </c>
      <c r="AF383" s="34" t="b">
        <v>1</v>
      </c>
      <c r="AG383" s="34" t="s">
        <v>70</v>
      </c>
      <c r="AH383" s="34"/>
      <c r="AI383" s="34" t="b">
        <v>0</v>
      </c>
      <c r="AJ383" s="36"/>
      <c r="AK383" s="34" t="s">
        <v>70</v>
      </c>
      <c r="AL383" s="36"/>
      <c r="AM383" s="34" t="b">
        <v>0</v>
      </c>
      <c r="AN383" s="34"/>
      <c r="AO383" s="34" t="s">
        <v>70</v>
      </c>
      <c r="AP383" s="34" t="s">
        <v>70</v>
      </c>
      <c r="AQ383" s="34" t="s">
        <v>70</v>
      </c>
      <c r="AR383" s="34" t="s">
        <v>70</v>
      </c>
      <c r="AS383" s="34" t="s">
        <v>70</v>
      </c>
      <c r="AT383" s="34"/>
      <c r="AU383" s="34"/>
      <c r="AV383" s="34" t="s">
        <v>70</v>
      </c>
      <c r="AW383" s="34" t="s">
        <v>70</v>
      </c>
      <c r="AX383" s="34" t="s">
        <v>133</v>
      </c>
      <c r="AY383" s="34" t="s">
        <v>70</v>
      </c>
      <c r="AZ383" s="34" t="s">
        <v>64</v>
      </c>
      <c r="BA383" s="34" t="s">
        <v>65</v>
      </c>
      <c r="BB383" s="35">
        <v>2040</v>
      </c>
      <c r="BC383" s="34" t="s">
        <v>66</v>
      </c>
    </row>
    <row r="384" spans="1:55" x14ac:dyDescent="0.25">
      <c r="A384" s="34" t="s">
        <v>4340</v>
      </c>
      <c r="B384" s="35">
        <v>81957</v>
      </c>
      <c r="C384" s="34">
        <v>100</v>
      </c>
      <c r="D384" s="34" t="s">
        <v>4343</v>
      </c>
      <c r="E384" s="34" t="s">
        <v>4344</v>
      </c>
      <c r="F384" s="34" t="s">
        <v>4345</v>
      </c>
      <c r="G384" s="34" t="s">
        <v>421</v>
      </c>
      <c r="H384" s="34" t="s">
        <v>59</v>
      </c>
      <c r="I384" s="34" t="s">
        <v>607</v>
      </c>
      <c r="J384" s="36">
        <v>45247</v>
      </c>
      <c r="K384" s="36"/>
      <c r="L384" s="34" t="s">
        <v>71</v>
      </c>
      <c r="M384" s="36"/>
      <c r="N384" s="34" t="b">
        <v>1</v>
      </c>
      <c r="O384" s="36">
        <v>32363</v>
      </c>
      <c r="P384" s="34" t="b">
        <v>0</v>
      </c>
      <c r="Q384" s="36">
        <v>32363</v>
      </c>
      <c r="R384" s="34" t="b">
        <v>0</v>
      </c>
      <c r="S384" s="34" t="b">
        <v>0</v>
      </c>
      <c r="T384" s="34" t="s">
        <v>70</v>
      </c>
      <c r="U384" s="34"/>
      <c r="V384" s="34" t="b">
        <v>0</v>
      </c>
      <c r="W384" s="36">
        <v>32363</v>
      </c>
      <c r="X384" s="34" t="s">
        <v>70</v>
      </c>
      <c r="Y384" s="34"/>
      <c r="Z384" s="34"/>
      <c r="AA384" s="34" t="b">
        <v>0</v>
      </c>
      <c r="AB384" s="34"/>
      <c r="AC384" s="34" t="b">
        <v>1</v>
      </c>
      <c r="AD384" s="36"/>
      <c r="AE384" s="34" t="b">
        <v>1</v>
      </c>
      <c r="AF384" s="34" t="b">
        <v>1</v>
      </c>
      <c r="AG384" s="34" t="s">
        <v>70</v>
      </c>
      <c r="AH384" s="34"/>
      <c r="AI384" s="34" t="b">
        <v>0</v>
      </c>
      <c r="AJ384" s="36"/>
      <c r="AK384" s="34" t="s">
        <v>70</v>
      </c>
      <c r="AL384" s="36"/>
      <c r="AM384" s="34" t="b">
        <v>0</v>
      </c>
      <c r="AN384" s="34"/>
      <c r="AO384" s="34" t="s">
        <v>70</v>
      </c>
      <c r="AP384" s="34" t="s">
        <v>70</v>
      </c>
      <c r="AQ384" s="34" t="s">
        <v>70</v>
      </c>
      <c r="AR384" s="34" t="s">
        <v>70</v>
      </c>
      <c r="AS384" s="34" t="s">
        <v>70</v>
      </c>
      <c r="AT384" s="34"/>
      <c r="AU384" s="34"/>
      <c r="AV384" s="34" t="s">
        <v>70</v>
      </c>
      <c r="AW384" s="34" t="s">
        <v>70</v>
      </c>
      <c r="AX384" s="34" t="s">
        <v>133</v>
      </c>
      <c r="AY384" s="34" t="s">
        <v>70</v>
      </c>
      <c r="AZ384" s="34" t="s">
        <v>64</v>
      </c>
      <c r="BA384" s="34" t="s">
        <v>65</v>
      </c>
      <c r="BB384" s="35">
        <v>2040</v>
      </c>
      <c r="BC384" s="34" t="s">
        <v>119</v>
      </c>
    </row>
    <row r="385" spans="1:55" x14ac:dyDescent="0.25">
      <c r="A385" s="34" t="s">
        <v>956</v>
      </c>
      <c r="B385" s="35">
        <v>62671</v>
      </c>
      <c r="C385" s="34">
        <v>65.260099999999994</v>
      </c>
      <c r="D385" s="34" t="s">
        <v>961</v>
      </c>
      <c r="E385" s="34" t="s">
        <v>962</v>
      </c>
      <c r="F385" s="34" t="s">
        <v>963</v>
      </c>
      <c r="G385" s="34" t="s">
        <v>215</v>
      </c>
      <c r="H385" s="34" t="s">
        <v>4287</v>
      </c>
      <c r="I385" s="34" t="s">
        <v>118</v>
      </c>
      <c r="J385" s="36">
        <v>38200</v>
      </c>
      <c r="K385" s="36">
        <v>45199</v>
      </c>
      <c r="L385" s="34" t="s">
        <v>71</v>
      </c>
      <c r="M385" s="36"/>
      <c r="N385" s="34" t="b">
        <v>1</v>
      </c>
      <c r="O385" s="36"/>
      <c r="P385" s="34" t="b">
        <v>0</v>
      </c>
      <c r="Q385" s="36"/>
      <c r="R385" s="34" t="b">
        <v>0</v>
      </c>
      <c r="S385" s="34" t="b">
        <v>0</v>
      </c>
      <c r="T385" s="34" t="s">
        <v>70</v>
      </c>
      <c r="U385" s="34"/>
      <c r="V385" s="34" t="b">
        <v>0</v>
      </c>
      <c r="W385" s="36">
        <v>32363</v>
      </c>
      <c r="X385" s="34" t="s">
        <v>70</v>
      </c>
      <c r="Y385" s="34"/>
      <c r="Z385" s="34"/>
      <c r="AA385" s="34" t="b">
        <v>0</v>
      </c>
      <c r="AB385" s="34"/>
      <c r="AC385" s="34" t="b">
        <v>0</v>
      </c>
      <c r="AD385" s="36">
        <v>45267</v>
      </c>
      <c r="AE385" s="34" t="b">
        <v>1</v>
      </c>
      <c r="AF385" s="34" t="b">
        <v>1</v>
      </c>
      <c r="AG385" s="34" t="s">
        <v>407</v>
      </c>
      <c r="AH385" s="34"/>
      <c r="AI385" s="34" t="b">
        <v>0</v>
      </c>
      <c r="AJ385" s="36"/>
      <c r="AK385" s="34" t="s">
        <v>70</v>
      </c>
      <c r="AL385" s="36"/>
      <c r="AM385" s="34" t="b">
        <v>0</v>
      </c>
      <c r="AN385" s="34"/>
      <c r="AO385" s="34" t="s">
        <v>70</v>
      </c>
      <c r="AP385" s="34" t="s">
        <v>408</v>
      </c>
      <c r="AQ385" s="34" t="s">
        <v>409</v>
      </c>
      <c r="AR385" s="34" t="s">
        <v>407</v>
      </c>
      <c r="AS385" s="34" t="s">
        <v>410</v>
      </c>
      <c r="AT385" s="34"/>
      <c r="AU385" s="36">
        <v>45267</v>
      </c>
      <c r="AV385" s="34" t="s">
        <v>70</v>
      </c>
      <c r="AW385" s="34" t="s">
        <v>70</v>
      </c>
      <c r="AX385" s="34" t="s">
        <v>63</v>
      </c>
      <c r="AY385" s="34" t="s">
        <v>4311</v>
      </c>
      <c r="AZ385" s="34" t="s">
        <v>464</v>
      </c>
      <c r="BA385" s="34" t="s">
        <v>465</v>
      </c>
      <c r="BB385" s="35">
        <v>2021</v>
      </c>
      <c r="BC385" s="34" t="s">
        <v>66</v>
      </c>
    </row>
    <row r="386" spans="1:55" x14ac:dyDescent="0.25">
      <c r="A386" s="34" t="s">
        <v>956</v>
      </c>
      <c r="B386" s="35">
        <v>62651</v>
      </c>
      <c r="C386" s="34">
        <v>100</v>
      </c>
      <c r="D386" s="34" t="s">
        <v>957</v>
      </c>
      <c r="E386" s="34" t="s">
        <v>958</v>
      </c>
      <c r="F386" s="34" t="s">
        <v>959</v>
      </c>
      <c r="G386" s="34" t="s">
        <v>4109</v>
      </c>
      <c r="H386" s="34" t="s">
        <v>4287</v>
      </c>
      <c r="I386" s="34" t="s">
        <v>133</v>
      </c>
      <c r="J386" s="36">
        <v>38075</v>
      </c>
      <c r="K386" s="36"/>
      <c r="L386" s="34" t="s">
        <v>61</v>
      </c>
      <c r="M386" s="36"/>
      <c r="N386" s="34" t="b">
        <v>0</v>
      </c>
      <c r="O386" s="36"/>
      <c r="P386" s="34" t="b">
        <v>0</v>
      </c>
      <c r="Q386" s="36"/>
      <c r="R386" s="34" t="b">
        <v>0</v>
      </c>
      <c r="S386" s="34" t="b">
        <v>0</v>
      </c>
      <c r="T386" s="34" t="s">
        <v>70</v>
      </c>
      <c r="U386" s="34"/>
      <c r="V386" s="34" t="b">
        <v>0</v>
      </c>
      <c r="W386" s="36"/>
      <c r="X386" s="34" t="s">
        <v>70</v>
      </c>
      <c r="Y386" s="34"/>
      <c r="Z386" s="34"/>
      <c r="AA386" s="34" t="b">
        <v>0</v>
      </c>
      <c r="AB386" s="34"/>
      <c r="AC386" s="34" t="b">
        <v>0</v>
      </c>
      <c r="AD386" s="36"/>
      <c r="AE386" s="34" t="b">
        <v>1</v>
      </c>
      <c r="AF386" s="34" t="b">
        <v>0</v>
      </c>
      <c r="AG386" s="34" t="s">
        <v>70</v>
      </c>
      <c r="AH386" s="34"/>
      <c r="AI386" s="34" t="b">
        <v>0</v>
      </c>
      <c r="AJ386" s="36"/>
      <c r="AK386" s="34" t="s">
        <v>70</v>
      </c>
      <c r="AL386" s="36"/>
      <c r="AM386" s="34" t="b">
        <v>0</v>
      </c>
      <c r="AN386" s="34"/>
      <c r="AO386" s="34" t="s">
        <v>70</v>
      </c>
      <c r="AP386" s="34" t="s">
        <v>70</v>
      </c>
      <c r="AQ386" s="34" t="s">
        <v>70</v>
      </c>
      <c r="AR386" s="34" t="s">
        <v>70</v>
      </c>
      <c r="AS386" s="34" t="s">
        <v>70</v>
      </c>
      <c r="AT386" s="34"/>
      <c r="AU386" s="36"/>
      <c r="AV386" s="34" t="s">
        <v>70</v>
      </c>
      <c r="AW386" s="34" t="s">
        <v>70</v>
      </c>
      <c r="AX386" s="34" t="s">
        <v>63</v>
      </c>
      <c r="AY386" s="34" t="s">
        <v>4311</v>
      </c>
      <c r="AZ386" s="34" t="s">
        <v>64</v>
      </c>
      <c r="BA386" s="34" t="s">
        <v>955</v>
      </c>
      <c r="BB386" s="35">
        <v>2019</v>
      </c>
      <c r="BC386" s="34" t="s">
        <v>66</v>
      </c>
    </row>
    <row r="387" spans="1:55" x14ac:dyDescent="0.25">
      <c r="A387" s="34" t="s">
        <v>964</v>
      </c>
      <c r="B387" s="35">
        <v>62671</v>
      </c>
      <c r="C387" s="34">
        <v>34.74</v>
      </c>
      <c r="D387" s="34" t="s">
        <v>961</v>
      </c>
      <c r="E387" s="34" t="s">
        <v>962</v>
      </c>
      <c r="F387" s="34" t="s">
        <v>963</v>
      </c>
      <c r="G387" s="34" t="s">
        <v>215</v>
      </c>
      <c r="H387" s="34" t="s">
        <v>4287</v>
      </c>
      <c r="I387" s="34" t="s">
        <v>118</v>
      </c>
      <c r="J387" s="36">
        <v>38200</v>
      </c>
      <c r="K387" s="36">
        <v>45199</v>
      </c>
      <c r="L387" s="34" t="s">
        <v>71</v>
      </c>
      <c r="M387" s="36"/>
      <c r="N387" s="34" t="b">
        <v>1</v>
      </c>
      <c r="O387" s="36"/>
      <c r="P387" s="34" t="b">
        <v>0</v>
      </c>
      <c r="Q387" s="36"/>
      <c r="R387" s="34" t="b">
        <v>0</v>
      </c>
      <c r="S387" s="34" t="b">
        <v>0</v>
      </c>
      <c r="T387" s="34" t="s">
        <v>70</v>
      </c>
      <c r="U387" s="34"/>
      <c r="V387" s="34" t="b">
        <v>0</v>
      </c>
      <c r="W387" s="36">
        <v>32363</v>
      </c>
      <c r="X387" s="34" t="s">
        <v>70</v>
      </c>
      <c r="Y387" s="34"/>
      <c r="Z387" s="34"/>
      <c r="AA387" s="34" t="b">
        <v>0</v>
      </c>
      <c r="AB387" s="34"/>
      <c r="AC387" s="34" t="b">
        <v>0</v>
      </c>
      <c r="AD387" s="36">
        <v>45267</v>
      </c>
      <c r="AE387" s="34" t="b">
        <v>1</v>
      </c>
      <c r="AF387" s="34" t="b">
        <v>1</v>
      </c>
      <c r="AG387" s="34" t="s">
        <v>407</v>
      </c>
      <c r="AH387" s="34"/>
      <c r="AI387" s="34" t="b">
        <v>0</v>
      </c>
      <c r="AJ387" s="36"/>
      <c r="AK387" s="34" t="s">
        <v>70</v>
      </c>
      <c r="AL387" s="36"/>
      <c r="AM387" s="34" t="b">
        <v>0</v>
      </c>
      <c r="AN387" s="34"/>
      <c r="AO387" s="34" t="s">
        <v>70</v>
      </c>
      <c r="AP387" s="34" t="s">
        <v>408</v>
      </c>
      <c r="AQ387" s="34" t="s">
        <v>409</v>
      </c>
      <c r="AR387" s="34" t="s">
        <v>407</v>
      </c>
      <c r="AS387" s="34" t="s">
        <v>410</v>
      </c>
      <c r="AT387" s="34"/>
      <c r="AU387" s="36">
        <v>45267</v>
      </c>
      <c r="AV387" s="34" t="s">
        <v>70</v>
      </c>
      <c r="AW387" s="34" t="s">
        <v>70</v>
      </c>
      <c r="AX387" s="34" t="s">
        <v>63</v>
      </c>
      <c r="AY387" s="34" t="s">
        <v>4286</v>
      </c>
      <c r="AZ387" s="34" t="s">
        <v>464</v>
      </c>
      <c r="BA387" s="34" t="s">
        <v>465</v>
      </c>
      <c r="BB387" s="35">
        <v>2021</v>
      </c>
      <c r="BC387" s="34" t="s">
        <v>66</v>
      </c>
    </row>
    <row r="388" spans="1:55" x14ac:dyDescent="0.25">
      <c r="A388" s="34" t="s">
        <v>964</v>
      </c>
      <c r="B388" s="35">
        <v>62715</v>
      </c>
      <c r="C388" s="34">
        <v>100</v>
      </c>
      <c r="D388" s="34" t="s">
        <v>965</v>
      </c>
      <c r="E388" s="34" t="s">
        <v>966</v>
      </c>
      <c r="F388" s="34" t="s">
        <v>3971</v>
      </c>
      <c r="G388" s="34" t="s">
        <v>215</v>
      </c>
      <c r="H388" s="34" t="s">
        <v>4287</v>
      </c>
      <c r="I388" s="34" t="s">
        <v>133</v>
      </c>
      <c r="J388" s="36">
        <v>38560</v>
      </c>
      <c r="K388" s="36">
        <v>45107</v>
      </c>
      <c r="L388" s="34" t="s">
        <v>71</v>
      </c>
      <c r="M388" s="36"/>
      <c r="N388" s="34" t="b">
        <v>1</v>
      </c>
      <c r="O388" s="36"/>
      <c r="P388" s="34" t="b">
        <v>0</v>
      </c>
      <c r="Q388" s="36"/>
      <c r="R388" s="34" t="b">
        <v>0</v>
      </c>
      <c r="S388" s="34" t="b">
        <v>0</v>
      </c>
      <c r="T388" s="34" t="s">
        <v>70</v>
      </c>
      <c r="U388" s="34"/>
      <c r="V388" s="34" t="b">
        <v>0</v>
      </c>
      <c r="W388" s="36">
        <v>32363</v>
      </c>
      <c r="X388" s="34" t="s">
        <v>70</v>
      </c>
      <c r="Y388" s="34"/>
      <c r="Z388" s="34"/>
      <c r="AA388" s="34" t="b">
        <v>0</v>
      </c>
      <c r="AB388" s="34"/>
      <c r="AC388" s="34" t="b">
        <v>0</v>
      </c>
      <c r="AD388" s="36"/>
      <c r="AE388" s="34" t="b">
        <v>1</v>
      </c>
      <c r="AF388" s="34" t="b">
        <v>1</v>
      </c>
      <c r="AG388" s="34" t="s">
        <v>70</v>
      </c>
      <c r="AH388" s="34"/>
      <c r="AI388" s="34" t="b">
        <v>0</v>
      </c>
      <c r="AJ388" s="36"/>
      <c r="AK388" s="34" t="s">
        <v>70</v>
      </c>
      <c r="AL388" s="36"/>
      <c r="AM388" s="34" t="b">
        <v>0</v>
      </c>
      <c r="AN388" s="34"/>
      <c r="AO388" s="34" t="s">
        <v>70</v>
      </c>
      <c r="AP388" s="34" t="s">
        <v>70</v>
      </c>
      <c r="AQ388" s="34" t="s">
        <v>70</v>
      </c>
      <c r="AR388" s="34" t="s">
        <v>70</v>
      </c>
      <c r="AS388" s="34" t="s">
        <v>70</v>
      </c>
      <c r="AT388" s="34"/>
      <c r="AU388" s="36"/>
      <c r="AV388" s="34" t="s">
        <v>70</v>
      </c>
      <c r="AW388" s="34" t="s">
        <v>70</v>
      </c>
      <c r="AX388" s="34" t="s">
        <v>63</v>
      </c>
      <c r="AY388" s="34" t="s">
        <v>4286</v>
      </c>
      <c r="AZ388" s="34" t="s">
        <v>464</v>
      </c>
      <c r="BA388" s="34" t="s">
        <v>465</v>
      </c>
      <c r="BB388" s="35">
        <v>2021</v>
      </c>
      <c r="BC388" s="34" t="s">
        <v>66</v>
      </c>
    </row>
    <row r="389" spans="1:55" x14ac:dyDescent="0.25">
      <c r="A389" s="34" t="s">
        <v>968</v>
      </c>
      <c r="B389" s="35">
        <v>66705</v>
      </c>
      <c r="C389" s="34">
        <v>100</v>
      </c>
      <c r="D389" s="34" t="s">
        <v>969</v>
      </c>
      <c r="E389" s="34" t="s">
        <v>970</v>
      </c>
      <c r="F389" s="34" t="s">
        <v>971</v>
      </c>
      <c r="G389" s="34" t="s">
        <v>150</v>
      </c>
      <c r="H389" s="34" t="s">
        <v>4287</v>
      </c>
      <c r="I389" s="34" t="s">
        <v>118</v>
      </c>
      <c r="J389" s="36">
        <v>43069</v>
      </c>
      <c r="K389" s="36"/>
      <c r="L389" s="34" t="s">
        <v>61</v>
      </c>
      <c r="M389" s="36">
        <v>45267</v>
      </c>
      <c r="N389" s="34" t="b">
        <v>0</v>
      </c>
      <c r="O389" s="36"/>
      <c r="P389" s="34" t="b">
        <v>1</v>
      </c>
      <c r="Q389" s="36"/>
      <c r="R389" s="34" t="b">
        <v>1</v>
      </c>
      <c r="S389" s="34" t="b">
        <v>0</v>
      </c>
      <c r="T389" s="34" t="s">
        <v>70</v>
      </c>
      <c r="U389" s="34"/>
      <c r="V389" s="34" t="b">
        <v>0</v>
      </c>
      <c r="W389" s="36"/>
      <c r="X389" s="34" t="s">
        <v>70</v>
      </c>
      <c r="Y389" s="34"/>
      <c r="Z389" s="34"/>
      <c r="AA389" s="34" t="b">
        <v>0</v>
      </c>
      <c r="AB389" s="34"/>
      <c r="AC389" s="34" t="b">
        <v>0</v>
      </c>
      <c r="AD389" s="36"/>
      <c r="AE389" s="34" t="b">
        <v>0</v>
      </c>
      <c r="AF389" s="34" t="b">
        <v>0</v>
      </c>
      <c r="AG389" s="34" t="s">
        <v>70</v>
      </c>
      <c r="AH389" s="34"/>
      <c r="AI389" s="34" t="b">
        <v>0</v>
      </c>
      <c r="AJ389" s="36"/>
      <c r="AK389" s="34" t="s">
        <v>70</v>
      </c>
      <c r="AL389" s="36"/>
      <c r="AM389" s="34" t="b">
        <v>0</v>
      </c>
      <c r="AN389" s="34"/>
      <c r="AO389" s="34" t="s">
        <v>70</v>
      </c>
      <c r="AP389" s="34" t="s">
        <v>70</v>
      </c>
      <c r="AQ389" s="34" t="s">
        <v>70</v>
      </c>
      <c r="AR389" s="34" t="s">
        <v>70</v>
      </c>
      <c r="AS389" s="34" t="s">
        <v>70</v>
      </c>
      <c r="AT389" s="34"/>
      <c r="AU389" s="36"/>
      <c r="AV389" s="34" t="s">
        <v>70</v>
      </c>
      <c r="AW389" s="34" t="s">
        <v>70</v>
      </c>
      <c r="AX389" s="34" t="s">
        <v>133</v>
      </c>
      <c r="AY389" s="34" t="s">
        <v>4296</v>
      </c>
      <c r="AZ389" s="34" t="s">
        <v>64</v>
      </c>
      <c r="BA389" s="34" t="s">
        <v>65</v>
      </c>
      <c r="BB389" s="35">
        <v>2032</v>
      </c>
      <c r="BC389" s="34" t="s">
        <v>119</v>
      </c>
    </row>
    <row r="390" spans="1:55" x14ac:dyDescent="0.25">
      <c r="A390" s="34" t="s">
        <v>968</v>
      </c>
      <c r="B390" s="35">
        <v>67763</v>
      </c>
      <c r="C390" s="34">
        <v>100</v>
      </c>
      <c r="D390" s="34" t="s">
        <v>972</v>
      </c>
      <c r="E390" s="34" t="s">
        <v>973</v>
      </c>
      <c r="F390" s="34" t="s">
        <v>523</v>
      </c>
      <c r="G390" s="34" t="s">
        <v>150</v>
      </c>
      <c r="H390" s="34" t="s">
        <v>4287</v>
      </c>
      <c r="I390" s="34" t="s">
        <v>118</v>
      </c>
      <c r="J390" s="36">
        <v>42928</v>
      </c>
      <c r="K390" s="36"/>
      <c r="L390" s="34" t="s">
        <v>61</v>
      </c>
      <c r="M390" s="36">
        <v>45267</v>
      </c>
      <c r="N390" s="34" t="b">
        <v>0</v>
      </c>
      <c r="O390" s="36"/>
      <c r="P390" s="34" t="b">
        <v>1</v>
      </c>
      <c r="Q390" s="36"/>
      <c r="R390" s="34" t="b">
        <v>1</v>
      </c>
      <c r="S390" s="34" t="b">
        <v>0</v>
      </c>
      <c r="T390" s="34" t="s">
        <v>70</v>
      </c>
      <c r="U390" s="34"/>
      <c r="V390" s="34" t="b">
        <v>0</v>
      </c>
      <c r="W390" s="36"/>
      <c r="X390" s="34" t="s">
        <v>70</v>
      </c>
      <c r="Y390" s="34"/>
      <c r="Z390" s="34"/>
      <c r="AA390" s="34" t="b">
        <v>0</v>
      </c>
      <c r="AB390" s="34"/>
      <c r="AC390" s="34" t="b">
        <v>0</v>
      </c>
      <c r="AD390" s="36"/>
      <c r="AE390" s="34" t="b">
        <v>0</v>
      </c>
      <c r="AF390" s="34" t="b">
        <v>0</v>
      </c>
      <c r="AG390" s="34" t="s">
        <v>70</v>
      </c>
      <c r="AH390" s="34"/>
      <c r="AI390" s="34" t="b">
        <v>0</v>
      </c>
      <c r="AJ390" s="36"/>
      <c r="AK390" s="34" t="s">
        <v>70</v>
      </c>
      <c r="AL390" s="36"/>
      <c r="AM390" s="34" t="b">
        <v>0</v>
      </c>
      <c r="AN390" s="34"/>
      <c r="AO390" s="34" t="s">
        <v>70</v>
      </c>
      <c r="AP390" s="34" t="s">
        <v>70</v>
      </c>
      <c r="AQ390" s="34" t="s">
        <v>70</v>
      </c>
      <c r="AR390" s="34" t="s">
        <v>70</v>
      </c>
      <c r="AS390" s="34" t="s">
        <v>70</v>
      </c>
      <c r="AT390" s="34"/>
      <c r="AU390" s="36"/>
      <c r="AV390" s="34" t="s">
        <v>70</v>
      </c>
      <c r="AW390" s="34" t="s">
        <v>70</v>
      </c>
      <c r="AX390" s="34" t="s">
        <v>133</v>
      </c>
      <c r="AY390" s="34" t="s">
        <v>4296</v>
      </c>
      <c r="AZ390" s="34" t="s">
        <v>64</v>
      </c>
      <c r="BA390" s="34" t="s">
        <v>65</v>
      </c>
      <c r="BB390" s="35">
        <v>2034</v>
      </c>
      <c r="BC390" s="34" t="s">
        <v>103</v>
      </c>
    </row>
    <row r="391" spans="1:55" x14ac:dyDescent="0.25">
      <c r="A391" s="34" t="s">
        <v>974</v>
      </c>
      <c r="B391" s="35">
        <v>67991</v>
      </c>
      <c r="C391" s="34">
        <v>85.12</v>
      </c>
      <c r="D391" s="34" t="s">
        <v>986</v>
      </c>
      <c r="E391" s="34" t="s">
        <v>987</v>
      </c>
      <c r="F391" s="34" t="s">
        <v>563</v>
      </c>
      <c r="G391" s="34" t="s">
        <v>215</v>
      </c>
      <c r="H391" s="34" t="s">
        <v>4287</v>
      </c>
      <c r="I391" s="34" t="s">
        <v>114</v>
      </c>
      <c r="J391" s="36">
        <v>43767</v>
      </c>
      <c r="K391" s="36"/>
      <c r="L391" s="34" t="s">
        <v>61</v>
      </c>
      <c r="M391" s="36"/>
      <c r="N391" s="34" t="b">
        <v>0</v>
      </c>
      <c r="O391" s="36">
        <v>45236</v>
      </c>
      <c r="P391" s="34" t="b">
        <v>1</v>
      </c>
      <c r="Q391" s="36">
        <v>45281</v>
      </c>
      <c r="R391" s="34" t="b">
        <v>1</v>
      </c>
      <c r="S391" s="34" t="b">
        <v>0</v>
      </c>
      <c r="T391" s="34" t="s">
        <v>407</v>
      </c>
      <c r="U391" s="34"/>
      <c r="V391" s="34" t="b">
        <v>0</v>
      </c>
      <c r="W391" s="36"/>
      <c r="X391" s="34" t="s">
        <v>70</v>
      </c>
      <c r="Y391" s="34"/>
      <c r="Z391" s="34"/>
      <c r="AA391" s="34" t="b">
        <v>0</v>
      </c>
      <c r="AB391" s="34"/>
      <c r="AC391" s="34" t="b">
        <v>0</v>
      </c>
      <c r="AD391" s="36">
        <v>45278</v>
      </c>
      <c r="AE391" s="34" t="b">
        <v>1</v>
      </c>
      <c r="AF391" s="34" t="b">
        <v>0</v>
      </c>
      <c r="AG391" s="34" t="s">
        <v>407</v>
      </c>
      <c r="AH391" s="34"/>
      <c r="AI391" s="34" t="b">
        <v>0</v>
      </c>
      <c r="AJ391" s="36"/>
      <c r="AK391" s="34" t="s">
        <v>70</v>
      </c>
      <c r="AL391" s="36"/>
      <c r="AM391" s="34" t="b">
        <v>0</v>
      </c>
      <c r="AN391" s="34"/>
      <c r="AO391" s="34" t="s">
        <v>70</v>
      </c>
      <c r="AP391" s="34" t="s">
        <v>408</v>
      </c>
      <c r="AQ391" s="34" t="s">
        <v>409</v>
      </c>
      <c r="AR391" s="34" t="s">
        <v>407</v>
      </c>
      <c r="AS391" s="34" t="s">
        <v>410</v>
      </c>
      <c r="AT391" s="36">
        <v>45278</v>
      </c>
      <c r="AU391" s="36"/>
      <c r="AV391" s="34" t="s">
        <v>70</v>
      </c>
      <c r="AW391" s="34" t="s">
        <v>70</v>
      </c>
      <c r="AX391" s="34" t="s">
        <v>133</v>
      </c>
      <c r="AY391" s="34" t="s">
        <v>4286</v>
      </c>
      <c r="AZ391" s="34" t="s">
        <v>64</v>
      </c>
      <c r="BA391" s="34" t="s">
        <v>65</v>
      </c>
      <c r="BB391" s="35">
        <v>2036</v>
      </c>
      <c r="BC391" s="34" t="s">
        <v>110</v>
      </c>
    </row>
    <row r="392" spans="1:55" x14ac:dyDescent="0.25">
      <c r="A392" s="34" t="s">
        <v>974</v>
      </c>
      <c r="B392" s="35">
        <v>79724</v>
      </c>
      <c r="C392" s="34">
        <v>100</v>
      </c>
      <c r="D392" s="34" t="s">
        <v>3642</v>
      </c>
      <c r="E392" s="34" t="s">
        <v>3641</v>
      </c>
      <c r="F392" s="34" t="s">
        <v>563</v>
      </c>
      <c r="G392" s="34" t="s">
        <v>215</v>
      </c>
      <c r="H392" s="34" t="s">
        <v>4287</v>
      </c>
      <c r="I392" s="34" t="s">
        <v>114</v>
      </c>
      <c r="J392" s="36">
        <v>44482</v>
      </c>
      <c r="K392" s="36"/>
      <c r="L392" s="34" t="s">
        <v>61</v>
      </c>
      <c r="M392" s="36"/>
      <c r="N392" s="34" t="b">
        <v>1</v>
      </c>
      <c r="O392" s="36">
        <v>45236</v>
      </c>
      <c r="P392" s="34" t="b">
        <v>1</v>
      </c>
      <c r="Q392" s="36">
        <v>45272</v>
      </c>
      <c r="R392" s="34" t="b">
        <v>1</v>
      </c>
      <c r="S392" s="34" t="b">
        <v>1</v>
      </c>
      <c r="T392" s="34" t="s">
        <v>407</v>
      </c>
      <c r="U392" s="34"/>
      <c r="V392" s="34" t="b">
        <v>0</v>
      </c>
      <c r="W392" s="36">
        <v>45295</v>
      </c>
      <c r="X392" s="34" t="s">
        <v>407</v>
      </c>
      <c r="Y392" s="34"/>
      <c r="Z392" s="34"/>
      <c r="AA392" s="34" t="b">
        <v>0</v>
      </c>
      <c r="AB392" s="34"/>
      <c r="AC392" s="34" t="b">
        <v>0</v>
      </c>
      <c r="AD392" s="36">
        <v>45295</v>
      </c>
      <c r="AE392" s="34" t="b">
        <v>1</v>
      </c>
      <c r="AF392" s="34" t="b">
        <v>1</v>
      </c>
      <c r="AG392" s="34" t="s">
        <v>3248</v>
      </c>
      <c r="AH392" s="34"/>
      <c r="AI392" s="34" t="b">
        <v>0</v>
      </c>
      <c r="AJ392" s="36"/>
      <c r="AK392" s="34" t="s">
        <v>70</v>
      </c>
      <c r="AL392" s="36"/>
      <c r="AM392" s="34" t="b">
        <v>0</v>
      </c>
      <c r="AN392" s="36">
        <v>45296</v>
      </c>
      <c r="AO392" s="34" t="s">
        <v>70</v>
      </c>
      <c r="AP392" s="34" t="s">
        <v>408</v>
      </c>
      <c r="AQ392" s="34" t="s">
        <v>409</v>
      </c>
      <c r="AR392" s="34" t="s">
        <v>413</v>
      </c>
      <c r="AS392" s="34" t="s">
        <v>410</v>
      </c>
      <c r="AT392" s="36">
        <v>45295</v>
      </c>
      <c r="AU392" s="36">
        <v>45295</v>
      </c>
      <c r="AV392" s="34" t="s">
        <v>70</v>
      </c>
      <c r="AW392" s="34" t="s">
        <v>70</v>
      </c>
      <c r="AX392" s="34" t="s">
        <v>133</v>
      </c>
      <c r="AY392" s="34" t="s">
        <v>4286</v>
      </c>
      <c r="AZ392" s="34" t="s">
        <v>64</v>
      </c>
      <c r="BA392" s="34" t="s">
        <v>65</v>
      </c>
      <c r="BB392" s="35">
        <v>2038</v>
      </c>
      <c r="BC392" s="34" t="s">
        <v>66</v>
      </c>
    </row>
    <row r="393" spans="1:55" x14ac:dyDescent="0.25">
      <c r="A393" s="34" t="s">
        <v>974</v>
      </c>
      <c r="B393" s="35">
        <v>67200</v>
      </c>
      <c r="C393" s="34">
        <v>100</v>
      </c>
      <c r="D393" s="34" t="s">
        <v>980</v>
      </c>
      <c r="E393" s="34" t="s">
        <v>981</v>
      </c>
      <c r="F393" s="34" t="s">
        <v>977</v>
      </c>
      <c r="G393" s="34" t="s">
        <v>3520</v>
      </c>
      <c r="H393" s="34" t="s">
        <v>4287</v>
      </c>
      <c r="I393" s="34" t="s">
        <v>757</v>
      </c>
      <c r="J393" s="36">
        <v>43171</v>
      </c>
      <c r="K393" s="36"/>
      <c r="L393" s="34" t="s">
        <v>61</v>
      </c>
      <c r="M393" s="36">
        <v>45267</v>
      </c>
      <c r="N393" s="34" t="b">
        <v>0</v>
      </c>
      <c r="O393" s="36"/>
      <c r="P393" s="34" t="b">
        <v>1</v>
      </c>
      <c r="Q393" s="36"/>
      <c r="R393" s="34" t="b">
        <v>1</v>
      </c>
      <c r="S393" s="34" t="b">
        <v>0</v>
      </c>
      <c r="T393" s="34" t="s">
        <v>70</v>
      </c>
      <c r="U393" s="34"/>
      <c r="V393" s="34" t="b">
        <v>0</v>
      </c>
      <c r="W393" s="36"/>
      <c r="X393" s="34" t="s">
        <v>70</v>
      </c>
      <c r="Y393" s="34"/>
      <c r="Z393" s="34"/>
      <c r="AA393" s="34" t="b">
        <v>0</v>
      </c>
      <c r="AB393" s="34"/>
      <c r="AC393" s="34" t="b">
        <v>0</v>
      </c>
      <c r="AD393" s="36"/>
      <c r="AE393" s="34" t="b">
        <v>1</v>
      </c>
      <c r="AF393" s="34" t="b">
        <v>0</v>
      </c>
      <c r="AG393" s="34" t="s">
        <v>70</v>
      </c>
      <c r="AH393" s="34"/>
      <c r="AI393" s="34" t="b">
        <v>0</v>
      </c>
      <c r="AJ393" s="36"/>
      <c r="AK393" s="34" t="s">
        <v>70</v>
      </c>
      <c r="AL393" s="36"/>
      <c r="AM393" s="34" t="b">
        <v>0</v>
      </c>
      <c r="AN393" s="36"/>
      <c r="AO393" s="34" t="s">
        <v>70</v>
      </c>
      <c r="AP393" s="34" t="s">
        <v>70</v>
      </c>
      <c r="AQ393" s="34" t="s">
        <v>70</v>
      </c>
      <c r="AR393" s="34" t="s">
        <v>70</v>
      </c>
      <c r="AS393" s="34" t="s">
        <v>70</v>
      </c>
      <c r="AT393" s="36"/>
      <c r="AU393" s="36"/>
      <c r="AV393" s="34" t="s">
        <v>70</v>
      </c>
      <c r="AW393" s="34" t="s">
        <v>70</v>
      </c>
      <c r="AX393" s="34" t="s">
        <v>133</v>
      </c>
      <c r="AY393" s="34" t="s">
        <v>4286</v>
      </c>
      <c r="AZ393" s="34" t="s">
        <v>64</v>
      </c>
      <c r="BA393" s="34" t="s">
        <v>65</v>
      </c>
      <c r="BB393" s="35">
        <v>2033</v>
      </c>
      <c r="BC393" s="34" t="s">
        <v>103</v>
      </c>
    </row>
    <row r="394" spans="1:55" x14ac:dyDescent="0.25">
      <c r="A394" s="34" t="s">
        <v>974</v>
      </c>
      <c r="B394" s="35">
        <v>79698</v>
      </c>
      <c r="C394" s="34">
        <v>100</v>
      </c>
      <c r="D394" s="34" t="s">
        <v>3644</v>
      </c>
      <c r="E394" s="34" t="s">
        <v>3643</v>
      </c>
      <c r="F394" s="34" t="s">
        <v>990</v>
      </c>
      <c r="G394" s="34" t="s">
        <v>3520</v>
      </c>
      <c r="H394" s="34" t="s">
        <v>4287</v>
      </c>
      <c r="I394" s="34" t="s">
        <v>350</v>
      </c>
      <c r="J394" s="36">
        <v>44490</v>
      </c>
      <c r="K394" s="36"/>
      <c r="L394" s="34" t="s">
        <v>61</v>
      </c>
      <c r="M394" s="36"/>
      <c r="N394" s="34" t="b">
        <v>1</v>
      </c>
      <c r="O394" s="36">
        <v>32363</v>
      </c>
      <c r="P394" s="34" t="b">
        <v>1</v>
      </c>
      <c r="Q394" s="36"/>
      <c r="R394" s="34" t="b">
        <v>1</v>
      </c>
      <c r="S394" s="34" t="b">
        <v>1</v>
      </c>
      <c r="T394" s="34" t="s">
        <v>70</v>
      </c>
      <c r="U394" s="34"/>
      <c r="V394" s="34" t="b">
        <v>0</v>
      </c>
      <c r="W394" s="36"/>
      <c r="X394" s="34" t="s">
        <v>70</v>
      </c>
      <c r="Y394" s="34"/>
      <c r="Z394" s="34"/>
      <c r="AA394" s="34" t="b">
        <v>0</v>
      </c>
      <c r="AB394" s="34"/>
      <c r="AC394" s="34" t="b">
        <v>0</v>
      </c>
      <c r="AD394" s="36"/>
      <c r="AE394" s="34" t="b">
        <v>1</v>
      </c>
      <c r="AF394" s="34" t="b">
        <v>1</v>
      </c>
      <c r="AG394" s="34" t="s">
        <v>70</v>
      </c>
      <c r="AH394" s="34"/>
      <c r="AI394" s="34" t="b">
        <v>0</v>
      </c>
      <c r="AJ394" s="36"/>
      <c r="AK394" s="34" t="s">
        <v>70</v>
      </c>
      <c r="AL394" s="36"/>
      <c r="AM394" s="34" t="b">
        <v>0</v>
      </c>
      <c r="AN394" s="36"/>
      <c r="AO394" s="34" t="s">
        <v>70</v>
      </c>
      <c r="AP394" s="34" t="s">
        <v>70</v>
      </c>
      <c r="AQ394" s="34" t="s">
        <v>70</v>
      </c>
      <c r="AR394" s="34" t="s">
        <v>70</v>
      </c>
      <c r="AS394" s="34" t="s">
        <v>70</v>
      </c>
      <c r="AT394" s="36"/>
      <c r="AU394" s="36"/>
      <c r="AV394" s="34" t="s">
        <v>70</v>
      </c>
      <c r="AW394" s="34" t="s">
        <v>70</v>
      </c>
      <c r="AX394" s="34" t="s">
        <v>133</v>
      </c>
      <c r="AY394" s="34" t="s">
        <v>4286</v>
      </c>
      <c r="AZ394" s="34" t="s">
        <v>64</v>
      </c>
      <c r="BA394" s="34" t="s">
        <v>65</v>
      </c>
      <c r="BB394" s="35">
        <v>2037</v>
      </c>
      <c r="BC394" s="34" t="s">
        <v>110</v>
      </c>
    </row>
    <row r="395" spans="1:55" x14ac:dyDescent="0.25">
      <c r="A395" s="34" t="s">
        <v>974</v>
      </c>
      <c r="B395" s="35">
        <v>67914</v>
      </c>
      <c r="C395" s="34">
        <v>100</v>
      </c>
      <c r="D395" s="34" t="s">
        <v>982</v>
      </c>
      <c r="E395" s="34" t="s">
        <v>983</v>
      </c>
      <c r="F395" s="34" t="s">
        <v>984</v>
      </c>
      <c r="G395" s="34" t="s">
        <v>150</v>
      </c>
      <c r="H395" s="34" t="s">
        <v>4287</v>
      </c>
      <c r="I395" s="34" t="s">
        <v>118</v>
      </c>
      <c r="J395" s="36">
        <v>43014</v>
      </c>
      <c r="K395" s="36"/>
      <c r="L395" s="34" t="s">
        <v>61</v>
      </c>
      <c r="M395" s="36">
        <v>45271</v>
      </c>
      <c r="N395" s="34" t="b">
        <v>0</v>
      </c>
      <c r="O395" s="36">
        <v>45268</v>
      </c>
      <c r="P395" s="34" t="b">
        <v>1</v>
      </c>
      <c r="Q395" s="36">
        <v>45275</v>
      </c>
      <c r="R395" s="34" t="b">
        <v>1</v>
      </c>
      <c r="S395" s="34" t="b">
        <v>0</v>
      </c>
      <c r="T395" s="34" t="s">
        <v>407</v>
      </c>
      <c r="U395" s="34"/>
      <c r="V395" s="34" t="b">
        <v>0</v>
      </c>
      <c r="W395" s="36">
        <v>45296</v>
      </c>
      <c r="X395" s="34" t="s">
        <v>407</v>
      </c>
      <c r="Y395" s="34"/>
      <c r="Z395" s="34"/>
      <c r="AA395" s="34" t="b">
        <v>0</v>
      </c>
      <c r="AB395" s="34"/>
      <c r="AC395" s="34" t="b">
        <v>0</v>
      </c>
      <c r="AD395" s="36">
        <v>45261</v>
      </c>
      <c r="AE395" s="34" t="b">
        <v>1</v>
      </c>
      <c r="AF395" s="34" t="b">
        <v>0</v>
      </c>
      <c r="AG395" s="34" t="s">
        <v>407</v>
      </c>
      <c r="AH395" s="34"/>
      <c r="AI395" s="34" t="b">
        <v>0</v>
      </c>
      <c r="AJ395" s="36"/>
      <c r="AK395" s="34" t="s">
        <v>70</v>
      </c>
      <c r="AL395" s="36"/>
      <c r="AM395" s="34" t="b">
        <v>0</v>
      </c>
      <c r="AN395" s="36"/>
      <c r="AO395" s="34" t="s">
        <v>70</v>
      </c>
      <c r="AP395" s="34" t="s">
        <v>408</v>
      </c>
      <c r="AQ395" s="34" t="s">
        <v>409</v>
      </c>
      <c r="AR395" s="34" t="s">
        <v>407</v>
      </c>
      <c r="AS395" s="34" t="s">
        <v>410</v>
      </c>
      <c r="AT395" s="36">
        <v>45261</v>
      </c>
      <c r="AU395" s="36"/>
      <c r="AV395" s="34" t="s">
        <v>70</v>
      </c>
      <c r="AW395" s="34" t="s">
        <v>70</v>
      </c>
      <c r="AX395" s="34" t="s">
        <v>133</v>
      </c>
      <c r="AY395" s="34" t="s">
        <v>4286</v>
      </c>
      <c r="AZ395" s="34" t="s">
        <v>64</v>
      </c>
      <c r="BA395" s="34" t="s">
        <v>65</v>
      </c>
      <c r="BB395" s="35">
        <v>2034</v>
      </c>
      <c r="BC395" s="34" t="s">
        <v>66</v>
      </c>
    </row>
    <row r="396" spans="1:55" x14ac:dyDescent="0.25">
      <c r="A396" s="34" t="s">
        <v>974</v>
      </c>
      <c r="B396" s="35">
        <v>67198</v>
      </c>
      <c r="C396" s="34">
        <v>100</v>
      </c>
      <c r="D396" s="34" t="s">
        <v>975</v>
      </c>
      <c r="E396" s="34" t="s">
        <v>976</v>
      </c>
      <c r="F396" s="34" t="s">
        <v>977</v>
      </c>
      <c r="G396" s="34" t="s">
        <v>3520</v>
      </c>
      <c r="H396" s="34" t="s">
        <v>4287</v>
      </c>
      <c r="I396" s="34" t="s">
        <v>757</v>
      </c>
      <c r="J396" s="36">
        <v>43171</v>
      </c>
      <c r="K396" s="36"/>
      <c r="L396" s="34" t="s">
        <v>61</v>
      </c>
      <c r="M396" s="36">
        <v>45267</v>
      </c>
      <c r="N396" s="34" t="b">
        <v>0</v>
      </c>
      <c r="O396" s="36"/>
      <c r="P396" s="34" t="b">
        <v>1</v>
      </c>
      <c r="Q396" s="36"/>
      <c r="R396" s="34" t="b">
        <v>1</v>
      </c>
      <c r="S396" s="34" t="b">
        <v>0</v>
      </c>
      <c r="T396" s="34" t="s">
        <v>70</v>
      </c>
      <c r="U396" s="34"/>
      <c r="V396" s="34" t="b">
        <v>0</v>
      </c>
      <c r="W396" s="36"/>
      <c r="X396" s="34" t="s">
        <v>70</v>
      </c>
      <c r="Y396" s="34"/>
      <c r="Z396" s="34"/>
      <c r="AA396" s="34" t="b">
        <v>0</v>
      </c>
      <c r="AB396" s="34"/>
      <c r="AC396" s="34" t="b">
        <v>0</v>
      </c>
      <c r="AD396" s="36"/>
      <c r="AE396" s="34" t="b">
        <v>1</v>
      </c>
      <c r="AF396" s="34" t="b">
        <v>0</v>
      </c>
      <c r="AG396" s="34" t="s">
        <v>70</v>
      </c>
      <c r="AH396" s="34"/>
      <c r="AI396" s="34" t="b">
        <v>0</v>
      </c>
      <c r="AJ396" s="36"/>
      <c r="AK396" s="34" t="s">
        <v>70</v>
      </c>
      <c r="AL396" s="36"/>
      <c r="AM396" s="34" t="b">
        <v>0</v>
      </c>
      <c r="AN396" s="36"/>
      <c r="AO396" s="34" t="s">
        <v>70</v>
      </c>
      <c r="AP396" s="34" t="s">
        <v>70</v>
      </c>
      <c r="AQ396" s="34" t="s">
        <v>70</v>
      </c>
      <c r="AR396" s="34" t="s">
        <v>70</v>
      </c>
      <c r="AS396" s="34" t="s">
        <v>70</v>
      </c>
      <c r="AT396" s="36"/>
      <c r="AU396" s="36"/>
      <c r="AV396" s="34" t="s">
        <v>70</v>
      </c>
      <c r="AW396" s="34" t="s">
        <v>70</v>
      </c>
      <c r="AX396" s="34" t="s">
        <v>133</v>
      </c>
      <c r="AY396" s="34" t="s">
        <v>4286</v>
      </c>
      <c r="AZ396" s="34" t="s">
        <v>64</v>
      </c>
      <c r="BA396" s="34" t="s">
        <v>65</v>
      </c>
      <c r="BB396" s="35">
        <v>2033</v>
      </c>
      <c r="BC396" s="34" t="s">
        <v>103</v>
      </c>
    </row>
    <row r="397" spans="1:55" x14ac:dyDescent="0.25">
      <c r="A397" s="34" t="s">
        <v>974</v>
      </c>
      <c r="B397" s="35">
        <v>78489</v>
      </c>
      <c r="C397" s="34">
        <v>100</v>
      </c>
      <c r="D397" s="34" t="s">
        <v>988</v>
      </c>
      <c r="E397" s="34" t="s">
        <v>989</v>
      </c>
      <c r="F397" s="34" t="s">
        <v>990</v>
      </c>
      <c r="G397" s="34" t="s">
        <v>3520</v>
      </c>
      <c r="H397" s="34" t="s">
        <v>4287</v>
      </c>
      <c r="I397" s="34" t="s">
        <v>350</v>
      </c>
      <c r="J397" s="36">
        <v>43553</v>
      </c>
      <c r="K397" s="36"/>
      <c r="L397" s="34" t="s">
        <v>61</v>
      </c>
      <c r="M397" s="36"/>
      <c r="N397" s="34" t="b">
        <v>0</v>
      </c>
      <c r="O397" s="36">
        <v>32363</v>
      </c>
      <c r="P397" s="34" t="b">
        <v>1</v>
      </c>
      <c r="Q397" s="36">
        <v>45295</v>
      </c>
      <c r="R397" s="34" t="b">
        <v>1</v>
      </c>
      <c r="S397" s="34" t="b">
        <v>0</v>
      </c>
      <c r="T397" s="34" t="s">
        <v>407</v>
      </c>
      <c r="U397" s="34"/>
      <c r="V397" s="34" t="b">
        <v>0</v>
      </c>
      <c r="W397" s="36"/>
      <c r="X397" s="34" t="s">
        <v>70</v>
      </c>
      <c r="Y397" s="34"/>
      <c r="Z397" s="34"/>
      <c r="AA397" s="34" t="b">
        <v>0</v>
      </c>
      <c r="AB397" s="34"/>
      <c r="AC397" s="34" t="b">
        <v>0</v>
      </c>
      <c r="AD397" s="36">
        <v>45288</v>
      </c>
      <c r="AE397" s="34" t="b">
        <v>1</v>
      </c>
      <c r="AF397" s="34" t="b">
        <v>0</v>
      </c>
      <c r="AG397" s="34" t="s">
        <v>407</v>
      </c>
      <c r="AH397" s="34"/>
      <c r="AI397" s="34" t="b">
        <v>0</v>
      </c>
      <c r="AJ397" s="36"/>
      <c r="AK397" s="34" t="s">
        <v>70</v>
      </c>
      <c r="AL397" s="36"/>
      <c r="AM397" s="34" t="b">
        <v>0</v>
      </c>
      <c r="AN397" s="36"/>
      <c r="AO397" s="34" t="s">
        <v>70</v>
      </c>
      <c r="AP397" s="34" t="s">
        <v>408</v>
      </c>
      <c r="AQ397" s="34" t="s">
        <v>409</v>
      </c>
      <c r="AR397" s="34" t="s">
        <v>407</v>
      </c>
      <c r="AS397" s="34" t="s">
        <v>410</v>
      </c>
      <c r="AT397" s="36"/>
      <c r="AU397" s="36"/>
      <c r="AV397" s="34" t="s">
        <v>70</v>
      </c>
      <c r="AW397" s="34" t="s">
        <v>70</v>
      </c>
      <c r="AX397" s="34" t="s">
        <v>133</v>
      </c>
      <c r="AY397" s="34" t="s">
        <v>4286</v>
      </c>
      <c r="AZ397" s="34" t="s">
        <v>64</v>
      </c>
      <c r="BA397" s="34" t="s">
        <v>65</v>
      </c>
      <c r="BB397" s="35">
        <v>2035</v>
      </c>
      <c r="BC397" s="34" t="s">
        <v>103</v>
      </c>
    </row>
    <row r="398" spans="1:55" x14ac:dyDescent="0.25">
      <c r="A398" s="34" t="s">
        <v>974</v>
      </c>
      <c r="B398" s="35">
        <v>67199</v>
      </c>
      <c r="C398" s="34">
        <v>100</v>
      </c>
      <c r="D398" s="34" t="s">
        <v>978</v>
      </c>
      <c r="E398" s="34" t="s">
        <v>979</v>
      </c>
      <c r="F398" s="34" t="s">
        <v>977</v>
      </c>
      <c r="G398" s="34" t="s">
        <v>3520</v>
      </c>
      <c r="H398" s="34" t="s">
        <v>4287</v>
      </c>
      <c r="I398" s="34" t="s">
        <v>757</v>
      </c>
      <c r="J398" s="36">
        <v>43171</v>
      </c>
      <c r="K398" s="36"/>
      <c r="L398" s="34" t="s">
        <v>61</v>
      </c>
      <c r="M398" s="36">
        <v>45267</v>
      </c>
      <c r="N398" s="34" t="b">
        <v>0</v>
      </c>
      <c r="O398" s="36"/>
      <c r="P398" s="34" t="b">
        <v>1</v>
      </c>
      <c r="Q398" s="36"/>
      <c r="R398" s="34" t="b">
        <v>1</v>
      </c>
      <c r="S398" s="34" t="b">
        <v>0</v>
      </c>
      <c r="T398" s="34" t="s">
        <v>70</v>
      </c>
      <c r="U398" s="34"/>
      <c r="V398" s="34" t="b">
        <v>0</v>
      </c>
      <c r="W398" s="36"/>
      <c r="X398" s="34" t="s">
        <v>70</v>
      </c>
      <c r="Y398" s="34"/>
      <c r="Z398" s="34"/>
      <c r="AA398" s="34" t="b">
        <v>0</v>
      </c>
      <c r="AB398" s="34"/>
      <c r="AC398" s="34" t="b">
        <v>0</v>
      </c>
      <c r="AD398" s="36"/>
      <c r="AE398" s="34" t="b">
        <v>1</v>
      </c>
      <c r="AF398" s="34" t="b">
        <v>0</v>
      </c>
      <c r="AG398" s="34" t="s">
        <v>70</v>
      </c>
      <c r="AH398" s="34"/>
      <c r="AI398" s="34" t="b">
        <v>0</v>
      </c>
      <c r="AJ398" s="36"/>
      <c r="AK398" s="34" t="s">
        <v>70</v>
      </c>
      <c r="AL398" s="36"/>
      <c r="AM398" s="34" t="b">
        <v>0</v>
      </c>
      <c r="AN398" s="36"/>
      <c r="AO398" s="34" t="s">
        <v>70</v>
      </c>
      <c r="AP398" s="34" t="s">
        <v>70</v>
      </c>
      <c r="AQ398" s="34" t="s">
        <v>70</v>
      </c>
      <c r="AR398" s="34" t="s">
        <v>70</v>
      </c>
      <c r="AS398" s="34" t="s">
        <v>70</v>
      </c>
      <c r="AT398" s="36"/>
      <c r="AU398" s="36"/>
      <c r="AV398" s="34" t="s">
        <v>70</v>
      </c>
      <c r="AW398" s="34" t="s">
        <v>70</v>
      </c>
      <c r="AX398" s="34" t="s">
        <v>133</v>
      </c>
      <c r="AY398" s="34" t="s">
        <v>4286</v>
      </c>
      <c r="AZ398" s="34" t="s">
        <v>64</v>
      </c>
      <c r="BA398" s="34" t="s">
        <v>65</v>
      </c>
      <c r="BB398" s="35">
        <v>2033</v>
      </c>
      <c r="BC398" s="34" t="s">
        <v>103</v>
      </c>
    </row>
    <row r="399" spans="1:55" x14ac:dyDescent="0.25">
      <c r="A399" s="34" t="s">
        <v>974</v>
      </c>
      <c r="B399" s="35">
        <v>79751</v>
      </c>
      <c r="C399" s="34">
        <v>100</v>
      </c>
      <c r="D399" s="34" t="s">
        <v>4346</v>
      </c>
      <c r="E399" s="34" t="s">
        <v>4347</v>
      </c>
      <c r="F399" s="34" t="s">
        <v>960</v>
      </c>
      <c r="G399" s="34" t="s">
        <v>150</v>
      </c>
      <c r="H399" s="34" t="s">
        <v>4287</v>
      </c>
      <c r="I399" s="34" t="s">
        <v>118</v>
      </c>
      <c r="J399" s="36">
        <v>44743</v>
      </c>
      <c r="K399" s="36"/>
      <c r="L399" s="34" t="s">
        <v>71</v>
      </c>
      <c r="M399" s="36"/>
      <c r="N399" s="34" t="b">
        <v>1</v>
      </c>
      <c r="O399" s="36">
        <v>32363</v>
      </c>
      <c r="P399" s="34" t="b">
        <v>0</v>
      </c>
      <c r="Q399" s="36">
        <v>32363</v>
      </c>
      <c r="R399" s="34" t="b">
        <v>0</v>
      </c>
      <c r="S399" s="34" t="b">
        <v>0</v>
      </c>
      <c r="T399" s="34" t="s">
        <v>70</v>
      </c>
      <c r="U399" s="34"/>
      <c r="V399" s="34" t="b">
        <v>0</v>
      </c>
      <c r="W399" s="36">
        <v>32363</v>
      </c>
      <c r="X399" s="34" t="s">
        <v>70</v>
      </c>
      <c r="Y399" s="34"/>
      <c r="Z399" s="34"/>
      <c r="AA399" s="34" t="b">
        <v>1</v>
      </c>
      <c r="AB399" s="34"/>
      <c r="AC399" s="34" t="b">
        <v>0</v>
      </c>
      <c r="AD399" s="36">
        <v>45236</v>
      </c>
      <c r="AE399" s="34" t="b">
        <v>1</v>
      </c>
      <c r="AF399" s="34" t="b">
        <v>1</v>
      </c>
      <c r="AG399" s="34" t="s">
        <v>407</v>
      </c>
      <c r="AH399" s="34"/>
      <c r="AI399" s="34" t="b">
        <v>0</v>
      </c>
      <c r="AJ399" s="36"/>
      <c r="AK399" s="34" t="s">
        <v>70</v>
      </c>
      <c r="AL399" s="36"/>
      <c r="AM399" s="34" t="b">
        <v>0</v>
      </c>
      <c r="AN399" s="36"/>
      <c r="AO399" s="34" t="s">
        <v>70</v>
      </c>
      <c r="AP399" s="34" t="s">
        <v>408</v>
      </c>
      <c r="AQ399" s="34" t="s">
        <v>409</v>
      </c>
      <c r="AR399" s="34" t="s">
        <v>407</v>
      </c>
      <c r="AS399" s="34" t="s">
        <v>410</v>
      </c>
      <c r="AT399" s="36">
        <v>45236</v>
      </c>
      <c r="AU399" s="36"/>
      <c r="AV399" s="34" t="s">
        <v>70</v>
      </c>
      <c r="AW399" s="34" t="s">
        <v>70</v>
      </c>
      <c r="AX399" s="34" t="s">
        <v>133</v>
      </c>
      <c r="AY399" s="34" t="s">
        <v>4286</v>
      </c>
      <c r="AZ399" s="34" t="s">
        <v>64</v>
      </c>
      <c r="BA399" s="34" t="s">
        <v>65</v>
      </c>
      <c r="BB399" s="35">
        <v>2039</v>
      </c>
      <c r="BC399" s="34" t="s">
        <v>66</v>
      </c>
    </row>
    <row r="400" spans="1:55" x14ac:dyDescent="0.25">
      <c r="A400" s="34" t="s">
        <v>991</v>
      </c>
      <c r="B400" s="35">
        <v>60396</v>
      </c>
      <c r="C400" s="34">
        <v>50</v>
      </c>
      <c r="D400" s="34" t="s">
        <v>992</v>
      </c>
      <c r="E400" s="34" t="s">
        <v>993</v>
      </c>
      <c r="F400" s="34" t="s">
        <v>994</v>
      </c>
      <c r="G400" s="34" t="s">
        <v>3986</v>
      </c>
      <c r="H400" s="34" t="s">
        <v>144</v>
      </c>
      <c r="I400" s="34" t="s">
        <v>995</v>
      </c>
      <c r="J400" s="36">
        <v>36929</v>
      </c>
      <c r="K400" s="36"/>
      <c r="L400" s="34" t="s">
        <v>61</v>
      </c>
      <c r="M400" s="36"/>
      <c r="N400" s="34" t="b">
        <v>0</v>
      </c>
      <c r="O400" s="36"/>
      <c r="P400" s="34" t="b">
        <v>0</v>
      </c>
      <c r="Q400" s="36"/>
      <c r="R400" s="34" t="b">
        <v>0</v>
      </c>
      <c r="S400" s="34" t="b">
        <v>0</v>
      </c>
      <c r="T400" s="34" t="s">
        <v>70</v>
      </c>
      <c r="U400" s="34"/>
      <c r="V400" s="34" t="b">
        <v>0</v>
      </c>
      <c r="W400" s="36"/>
      <c r="X400" s="34" t="s">
        <v>70</v>
      </c>
      <c r="Y400" s="34"/>
      <c r="Z400" s="34"/>
      <c r="AA400" s="34" t="b">
        <v>0</v>
      </c>
      <c r="AB400" s="34"/>
      <c r="AC400" s="34" t="b">
        <v>0</v>
      </c>
      <c r="AD400" s="36"/>
      <c r="AE400" s="34" t="b">
        <v>1</v>
      </c>
      <c r="AF400" s="34" t="b">
        <v>0</v>
      </c>
      <c r="AG400" s="34" t="s">
        <v>70</v>
      </c>
      <c r="AH400" s="34"/>
      <c r="AI400" s="34" t="b">
        <v>0</v>
      </c>
      <c r="AJ400" s="36"/>
      <c r="AK400" s="34" t="s">
        <v>70</v>
      </c>
      <c r="AL400" s="36"/>
      <c r="AM400" s="34" t="b">
        <v>0</v>
      </c>
      <c r="AN400" s="36"/>
      <c r="AO400" s="34" t="s">
        <v>70</v>
      </c>
      <c r="AP400" s="34" t="s">
        <v>70</v>
      </c>
      <c r="AQ400" s="34" t="s">
        <v>70</v>
      </c>
      <c r="AR400" s="34" t="s">
        <v>70</v>
      </c>
      <c r="AS400" s="34" t="s">
        <v>70</v>
      </c>
      <c r="AT400" s="36"/>
      <c r="AU400" s="36"/>
      <c r="AV400" s="34" t="s">
        <v>70</v>
      </c>
      <c r="AW400" s="34" t="s">
        <v>70</v>
      </c>
      <c r="AX400" s="34" t="s">
        <v>63</v>
      </c>
      <c r="AY400" s="34" t="s">
        <v>4288</v>
      </c>
      <c r="AZ400" s="34" t="s">
        <v>64</v>
      </c>
      <c r="BA400" s="34" t="s">
        <v>423</v>
      </c>
      <c r="BB400" s="35">
        <v>2018</v>
      </c>
      <c r="BC400" s="34" t="s">
        <v>66</v>
      </c>
    </row>
    <row r="401" spans="1:55" x14ac:dyDescent="0.25">
      <c r="A401" s="34" t="s">
        <v>996</v>
      </c>
      <c r="B401" s="35">
        <v>62610</v>
      </c>
      <c r="C401" s="34">
        <v>100</v>
      </c>
      <c r="D401" s="34" t="s">
        <v>1002</v>
      </c>
      <c r="E401" s="34" t="s">
        <v>1003</v>
      </c>
      <c r="F401" s="34" t="s">
        <v>1004</v>
      </c>
      <c r="G401" s="34" t="s">
        <v>303</v>
      </c>
      <c r="H401" s="34" t="s">
        <v>208</v>
      </c>
      <c r="I401" s="34" t="s">
        <v>1005</v>
      </c>
      <c r="J401" s="36">
        <v>38899</v>
      </c>
      <c r="K401" s="36"/>
      <c r="L401" s="34" t="s">
        <v>61</v>
      </c>
      <c r="M401" s="36"/>
      <c r="N401" s="34" t="b">
        <v>0</v>
      </c>
      <c r="O401" s="36"/>
      <c r="P401" s="34" t="b">
        <v>0</v>
      </c>
      <c r="Q401" s="36"/>
      <c r="R401" s="34" t="b">
        <v>0</v>
      </c>
      <c r="S401" s="34" t="b">
        <v>0</v>
      </c>
      <c r="T401" s="34" t="s">
        <v>70</v>
      </c>
      <c r="U401" s="34"/>
      <c r="V401" s="34" t="b">
        <v>0</v>
      </c>
      <c r="W401" s="36"/>
      <c r="X401" s="34" t="s">
        <v>70</v>
      </c>
      <c r="Y401" s="34"/>
      <c r="Z401" s="34"/>
      <c r="AA401" s="34" t="b">
        <v>0</v>
      </c>
      <c r="AB401" s="34"/>
      <c r="AC401" s="34" t="b">
        <v>0</v>
      </c>
      <c r="AD401" s="36"/>
      <c r="AE401" s="34" t="b">
        <v>0</v>
      </c>
      <c r="AF401" s="34" t="b">
        <v>0</v>
      </c>
      <c r="AG401" s="34" t="s">
        <v>70</v>
      </c>
      <c r="AH401" s="34"/>
      <c r="AI401" s="34" t="b">
        <v>0</v>
      </c>
      <c r="AJ401" s="36"/>
      <c r="AK401" s="34" t="s">
        <v>70</v>
      </c>
      <c r="AL401" s="36"/>
      <c r="AM401" s="34" t="b">
        <v>0</v>
      </c>
      <c r="AN401" s="36"/>
      <c r="AO401" s="34" t="s">
        <v>70</v>
      </c>
      <c r="AP401" s="34" t="s">
        <v>70</v>
      </c>
      <c r="AQ401" s="34" t="s">
        <v>70</v>
      </c>
      <c r="AR401" s="34" t="s">
        <v>70</v>
      </c>
      <c r="AS401" s="34" t="s">
        <v>70</v>
      </c>
      <c r="AT401" s="36"/>
      <c r="AU401" s="36"/>
      <c r="AV401" s="34" t="s">
        <v>70</v>
      </c>
      <c r="AW401" s="34" t="s">
        <v>70</v>
      </c>
      <c r="AX401" s="34" t="s">
        <v>63</v>
      </c>
      <c r="AY401" s="34" t="s">
        <v>4292</v>
      </c>
      <c r="AZ401" s="34" t="s">
        <v>64</v>
      </c>
      <c r="BA401" s="34" t="s">
        <v>65</v>
      </c>
      <c r="BB401" s="35">
        <v>2022</v>
      </c>
      <c r="BC401" s="34" t="s">
        <v>66</v>
      </c>
    </row>
    <row r="402" spans="1:55" x14ac:dyDescent="0.25">
      <c r="A402" s="34" t="s">
        <v>996</v>
      </c>
      <c r="B402" s="35">
        <v>63630</v>
      </c>
      <c r="C402" s="34">
        <v>100</v>
      </c>
      <c r="D402" s="34" t="s">
        <v>1013</v>
      </c>
      <c r="E402" s="34" t="s">
        <v>1014</v>
      </c>
      <c r="F402" s="34" t="s">
        <v>1015</v>
      </c>
      <c r="G402" s="34" t="s">
        <v>303</v>
      </c>
      <c r="H402" s="34" t="s">
        <v>208</v>
      </c>
      <c r="I402" s="34" t="s">
        <v>4151</v>
      </c>
      <c r="J402" s="36">
        <v>39811</v>
      </c>
      <c r="K402" s="36"/>
      <c r="L402" s="34" t="s">
        <v>61</v>
      </c>
      <c r="M402" s="36"/>
      <c r="N402" s="34" t="b">
        <v>0</v>
      </c>
      <c r="O402" s="36"/>
      <c r="P402" s="34" t="b">
        <v>0</v>
      </c>
      <c r="Q402" s="36"/>
      <c r="R402" s="34" t="b">
        <v>0</v>
      </c>
      <c r="S402" s="34" t="b">
        <v>0</v>
      </c>
      <c r="T402" s="34" t="s">
        <v>70</v>
      </c>
      <c r="U402" s="34"/>
      <c r="V402" s="34" t="b">
        <v>0</v>
      </c>
      <c r="W402" s="36"/>
      <c r="X402" s="34" t="s">
        <v>70</v>
      </c>
      <c r="Y402" s="34"/>
      <c r="Z402" s="34"/>
      <c r="AA402" s="34" t="b">
        <v>0</v>
      </c>
      <c r="AB402" s="34"/>
      <c r="AC402" s="34" t="b">
        <v>0</v>
      </c>
      <c r="AD402" s="36"/>
      <c r="AE402" s="34" t="b">
        <v>1</v>
      </c>
      <c r="AF402" s="34" t="b">
        <v>0</v>
      </c>
      <c r="AG402" s="34" t="s">
        <v>70</v>
      </c>
      <c r="AH402" s="34"/>
      <c r="AI402" s="34" t="b">
        <v>0</v>
      </c>
      <c r="AJ402" s="36"/>
      <c r="AK402" s="34" t="s">
        <v>70</v>
      </c>
      <c r="AL402" s="36"/>
      <c r="AM402" s="34" t="b">
        <v>0</v>
      </c>
      <c r="AN402" s="36"/>
      <c r="AO402" s="34" t="s">
        <v>70</v>
      </c>
      <c r="AP402" s="34" t="s">
        <v>70</v>
      </c>
      <c r="AQ402" s="34" t="s">
        <v>70</v>
      </c>
      <c r="AR402" s="34" t="s">
        <v>70</v>
      </c>
      <c r="AS402" s="34" t="s">
        <v>70</v>
      </c>
      <c r="AT402" s="36"/>
      <c r="AU402" s="36"/>
      <c r="AV402" s="34" t="s">
        <v>70</v>
      </c>
      <c r="AW402" s="34" t="s">
        <v>70</v>
      </c>
      <c r="AX402" s="34" t="s">
        <v>63</v>
      </c>
      <c r="AY402" s="34" t="s">
        <v>4292</v>
      </c>
      <c r="AZ402" s="34" t="s">
        <v>64</v>
      </c>
      <c r="BA402" s="34" t="s">
        <v>65</v>
      </c>
      <c r="BB402" s="35">
        <v>2025</v>
      </c>
      <c r="BC402" s="34" t="s">
        <v>66</v>
      </c>
    </row>
    <row r="403" spans="1:55" x14ac:dyDescent="0.25">
      <c r="A403" s="34" t="s">
        <v>996</v>
      </c>
      <c r="B403" s="35">
        <v>63077</v>
      </c>
      <c r="C403" s="34">
        <v>100</v>
      </c>
      <c r="D403" s="34" t="s">
        <v>1010</v>
      </c>
      <c r="E403" s="34" t="s">
        <v>1011</v>
      </c>
      <c r="F403" s="34" t="s">
        <v>1012</v>
      </c>
      <c r="G403" s="34" t="s">
        <v>303</v>
      </c>
      <c r="H403" s="34" t="s">
        <v>208</v>
      </c>
      <c r="I403" s="34" t="s">
        <v>88</v>
      </c>
      <c r="J403" s="36">
        <v>39168</v>
      </c>
      <c r="K403" s="36"/>
      <c r="L403" s="34" t="s">
        <v>61</v>
      </c>
      <c r="M403" s="36"/>
      <c r="N403" s="34" t="b">
        <v>0</v>
      </c>
      <c r="O403" s="36"/>
      <c r="P403" s="34" t="b">
        <v>0</v>
      </c>
      <c r="Q403" s="36"/>
      <c r="R403" s="34" t="b">
        <v>0</v>
      </c>
      <c r="S403" s="34" t="b">
        <v>0</v>
      </c>
      <c r="T403" s="34" t="s">
        <v>70</v>
      </c>
      <c r="U403" s="34"/>
      <c r="V403" s="34" t="b">
        <v>0</v>
      </c>
      <c r="W403" s="36"/>
      <c r="X403" s="34" t="s">
        <v>70</v>
      </c>
      <c r="Y403" s="34"/>
      <c r="Z403" s="34"/>
      <c r="AA403" s="34" t="b">
        <v>0</v>
      </c>
      <c r="AB403" s="34"/>
      <c r="AC403" s="34" t="b">
        <v>0</v>
      </c>
      <c r="AD403" s="36"/>
      <c r="AE403" s="34" t="b">
        <v>0</v>
      </c>
      <c r="AF403" s="34" t="b">
        <v>0</v>
      </c>
      <c r="AG403" s="34" t="s">
        <v>70</v>
      </c>
      <c r="AH403" s="34"/>
      <c r="AI403" s="34" t="b">
        <v>0</v>
      </c>
      <c r="AJ403" s="36"/>
      <c r="AK403" s="34" t="s">
        <v>70</v>
      </c>
      <c r="AL403" s="36"/>
      <c r="AM403" s="34" t="b">
        <v>0</v>
      </c>
      <c r="AN403" s="36"/>
      <c r="AO403" s="34" t="s">
        <v>70</v>
      </c>
      <c r="AP403" s="34" t="s">
        <v>70</v>
      </c>
      <c r="AQ403" s="34" t="s">
        <v>70</v>
      </c>
      <c r="AR403" s="34" t="s">
        <v>70</v>
      </c>
      <c r="AS403" s="34" t="s">
        <v>70</v>
      </c>
      <c r="AT403" s="36"/>
      <c r="AU403" s="36"/>
      <c r="AV403" s="34" t="s">
        <v>70</v>
      </c>
      <c r="AW403" s="34" t="s">
        <v>70</v>
      </c>
      <c r="AX403" s="34" t="s">
        <v>63</v>
      </c>
      <c r="AY403" s="34" t="s">
        <v>4292</v>
      </c>
      <c r="AZ403" s="34" t="s">
        <v>64</v>
      </c>
      <c r="BA403" s="34" t="s">
        <v>65</v>
      </c>
      <c r="BB403" s="35">
        <v>2022</v>
      </c>
      <c r="BC403" s="34" t="s">
        <v>66</v>
      </c>
    </row>
    <row r="404" spans="1:55" x14ac:dyDescent="0.25">
      <c r="A404" s="34" t="s">
        <v>996</v>
      </c>
      <c r="B404" s="35">
        <v>62203</v>
      </c>
      <c r="C404" s="34">
        <v>100</v>
      </c>
      <c r="D404" s="34" t="s">
        <v>997</v>
      </c>
      <c r="E404" s="34" t="s">
        <v>998</v>
      </c>
      <c r="F404" s="34" t="s">
        <v>944</v>
      </c>
      <c r="G404" s="34" t="s">
        <v>467</v>
      </c>
      <c r="H404" s="34" t="s">
        <v>59</v>
      </c>
      <c r="I404" s="34" t="s">
        <v>729</v>
      </c>
      <c r="J404" s="36">
        <v>38643</v>
      </c>
      <c r="K404" s="36">
        <v>45230</v>
      </c>
      <c r="L404" s="34" t="s">
        <v>71</v>
      </c>
      <c r="M404" s="36"/>
      <c r="N404" s="34" t="b">
        <v>1</v>
      </c>
      <c r="O404" s="36"/>
      <c r="P404" s="34" t="b">
        <v>0</v>
      </c>
      <c r="Q404" s="36"/>
      <c r="R404" s="34" t="b">
        <v>0</v>
      </c>
      <c r="S404" s="34" t="b">
        <v>0</v>
      </c>
      <c r="T404" s="34" t="s">
        <v>70</v>
      </c>
      <c r="U404" s="34"/>
      <c r="V404" s="34" t="b">
        <v>0</v>
      </c>
      <c r="W404" s="36">
        <v>32363</v>
      </c>
      <c r="X404" s="34" t="s">
        <v>70</v>
      </c>
      <c r="Y404" s="34"/>
      <c r="Z404" s="34"/>
      <c r="AA404" s="34" t="b">
        <v>0</v>
      </c>
      <c r="AB404" s="34"/>
      <c r="AC404" s="34" t="b">
        <v>0</v>
      </c>
      <c r="AD404" s="36"/>
      <c r="AE404" s="34" t="b">
        <v>1</v>
      </c>
      <c r="AF404" s="34" t="b">
        <v>1</v>
      </c>
      <c r="AG404" s="34" t="s">
        <v>70</v>
      </c>
      <c r="AH404" s="34"/>
      <c r="AI404" s="34" t="b">
        <v>0</v>
      </c>
      <c r="AJ404" s="36"/>
      <c r="AK404" s="34" t="s">
        <v>70</v>
      </c>
      <c r="AL404" s="36"/>
      <c r="AM404" s="34" t="b">
        <v>0</v>
      </c>
      <c r="AN404" s="36"/>
      <c r="AO404" s="34" t="s">
        <v>70</v>
      </c>
      <c r="AP404" s="34" t="s">
        <v>70</v>
      </c>
      <c r="AQ404" s="34" t="s">
        <v>70</v>
      </c>
      <c r="AR404" s="34" t="s">
        <v>70</v>
      </c>
      <c r="AS404" s="34" t="s">
        <v>70</v>
      </c>
      <c r="AT404" s="36"/>
      <c r="AU404" s="36"/>
      <c r="AV404" s="34" t="s">
        <v>70</v>
      </c>
      <c r="AW404" s="34" t="s">
        <v>70</v>
      </c>
      <c r="AX404" s="34" t="s">
        <v>63</v>
      </c>
      <c r="AY404" s="34" t="s">
        <v>4292</v>
      </c>
      <c r="AZ404" s="34" t="s">
        <v>464</v>
      </c>
      <c r="BA404" s="34" t="s">
        <v>465</v>
      </c>
      <c r="BB404" s="35">
        <v>2021</v>
      </c>
      <c r="BC404" s="34" t="s">
        <v>66</v>
      </c>
    </row>
    <row r="405" spans="1:55" x14ac:dyDescent="0.25">
      <c r="A405" s="34" t="s">
        <v>996</v>
      </c>
      <c r="B405" s="35">
        <v>62289</v>
      </c>
      <c r="C405" s="34">
        <v>100</v>
      </c>
      <c r="D405" s="34" t="s">
        <v>999</v>
      </c>
      <c r="E405" s="34" t="s">
        <v>1000</v>
      </c>
      <c r="F405" s="34" t="s">
        <v>1001</v>
      </c>
      <c r="G405" s="34" t="s">
        <v>3521</v>
      </c>
      <c r="H405" s="34" t="s">
        <v>4287</v>
      </c>
      <c r="I405" s="34" t="s">
        <v>3501</v>
      </c>
      <c r="J405" s="36">
        <v>39021</v>
      </c>
      <c r="K405" s="36"/>
      <c r="L405" s="34" t="s">
        <v>61</v>
      </c>
      <c r="M405" s="36">
        <v>45281</v>
      </c>
      <c r="N405" s="34" t="b">
        <v>0</v>
      </c>
      <c r="O405" s="36"/>
      <c r="P405" s="34" t="b">
        <v>0</v>
      </c>
      <c r="Q405" s="36"/>
      <c r="R405" s="34" t="b">
        <v>0</v>
      </c>
      <c r="S405" s="34" t="b">
        <v>0</v>
      </c>
      <c r="T405" s="34" t="s">
        <v>70</v>
      </c>
      <c r="U405" s="34"/>
      <c r="V405" s="34" t="b">
        <v>0</v>
      </c>
      <c r="W405" s="36"/>
      <c r="X405" s="34" t="s">
        <v>70</v>
      </c>
      <c r="Y405" s="34"/>
      <c r="Z405" s="34"/>
      <c r="AA405" s="34" t="b">
        <v>0</v>
      </c>
      <c r="AB405" s="34"/>
      <c r="AC405" s="34" t="b">
        <v>0</v>
      </c>
      <c r="AD405" s="36"/>
      <c r="AE405" s="34" t="b">
        <v>1</v>
      </c>
      <c r="AF405" s="34" t="b">
        <v>0</v>
      </c>
      <c r="AG405" s="34" t="s">
        <v>70</v>
      </c>
      <c r="AH405" s="34"/>
      <c r="AI405" s="34" t="b">
        <v>0</v>
      </c>
      <c r="AJ405" s="36"/>
      <c r="AK405" s="34" t="s">
        <v>70</v>
      </c>
      <c r="AL405" s="36"/>
      <c r="AM405" s="34" t="b">
        <v>0</v>
      </c>
      <c r="AN405" s="36"/>
      <c r="AO405" s="34" t="s">
        <v>70</v>
      </c>
      <c r="AP405" s="34" t="s">
        <v>70</v>
      </c>
      <c r="AQ405" s="34" t="s">
        <v>70</v>
      </c>
      <c r="AR405" s="34" t="s">
        <v>70</v>
      </c>
      <c r="AS405" s="34" t="s">
        <v>70</v>
      </c>
      <c r="AT405" s="36"/>
      <c r="AU405" s="36"/>
      <c r="AV405" s="34" t="s">
        <v>70</v>
      </c>
      <c r="AW405" s="34" t="s">
        <v>70</v>
      </c>
      <c r="AX405" s="34" t="s">
        <v>63</v>
      </c>
      <c r="AY405" s="34" t="s">
        <v>4292</v>
      </c>
      <c r="AZ405" s="34" t="s">
        <v>64</v>
      </c>
      <c r="BA405" s="34" t="s">
        <v>65</v>
      </c>
      <c r="BB405" s="35">
        <v>2022</v>
      </c>
      <c r="BC405" s="34" t="s">
        <v>66</v>
      </c>
    </row>
    <row r="406" spans="1:55" x14ac:dyDescent="0.25">
      <c r="A406" s="34" t="s">
        <v>996</v>
      </c>
      <c r="B406" s="35">
        <v>63911</v>
      </c>
      <c r="C406" s="34">
        <v>100</v>
      </c>
      <c r="D406" s="34" t="s">
        <v>1016</v>
      </c>
      <c r="E406" s="34" t="s">
        <v>1017</v>
      </c>
      <c r="F406" s="34" t="s">
        <v>197</v>
      </c>
      <c r="G406" s="34" t="s">
        <v>3527</v>
      </c>
      <c r="H406" s="34" t="s">
        <v>4287</v>
      </c>
      <c r="I406" s="34" t="s">
        <v>114</v>
      </c>
      <c r="J406" s="36">
        <v>39841</v>
      </c>
      <c r="K406" s="36"/>
      <c r="L406" s="34" t="s">
        <v>61</v>
      </c>
      <c r="M406" s="36"/>
      <c r="N406" s="34" t="b">
        <v>0</v>
      </c>
      <c r="O406" s="36"/>
      <c r="P406" s="34" t="b">
        <v>0</v>
      </c>
      <c r="Q406" s="36"/>
      <c r="R406" s="34" t="b">
        <v>0</v>
      </c>
      <c r="S406" s="34" t="b">
        <v>0</v>
      </c>
      <c r="T406" s="34" t="s">
        <v>70</v>
      </c>
      <c r="U406" s="34"/>
      <c r="V406" s="34" t="b">
        <v>0</v>
      </c>
      <c r="W406" s="36"/>
      <c r="X406" s="34" t="s">
        <v>70</v>
      </c>
      <c r="Y406" s="34"/>
      <c r="Z406" s="34"/>
      <c r="AA406" s="34" t="b">
        <v>0</v>
      </c>
      <c r="AB406" s="34"/>
      <c r="AC406" s="34" t="b">
        <v>0</v>
      </c>
      <c r="AD406" s="36"/>
      <c r="AE406" s="34" t="b">
        <v>0</v>
      </c>
      <c r="AF406" s="34" t="b">
        <v>0</v>
      </c>
      <c r="AG406" s="34" t="s">
        <v>70</v>
      </c>
      <c r="AH406" s="34"/>
      <c r="AI406" s="34" t="b">
        <v>0</v>
      </c>
      <c r="AJ406" s="36"/>
      <c r="AK406" s="34" t="s">
        <v>70</v>
      </c>
      <c r="AL406" s="36"/>
      <c r="AM406" s="34" t="b">
        <v>0</v>
      </c>
      <c r="AN406" s="36"/>
      <c r="AO406" s="34" t="s">
        <v>70</v>
      </c>
      <c r="AP406" s="34" t="s">
        <v>70</v>
      </c>
      <c r="AQ406" s="34" t="s">
        <v>70</v>
      </c>
      <c r="AR406" s="34" t="s">
        <v>70</v>
      </c>
      <c r="AS406" s="34" t="s">
        <v>70</v>
      </c>
      <c r="AT406" s="36"/>
      <c r="AU406" s="36"/>
      <c r="AV406" s="34" t="s">
        <v>70</v>
      </c>
      <c r="AW406" s="34" t="s">
        <v>70</v>
      </c>
      <c r="AX406" s="34" t="s">
        <v>63</v>
      </c>
      <c r="AY406" s="34" t="s">
        <v>4292</v>
      </c>
      <c r="AZ406" s="34" t="s">
        <v>64</v>
      </c>
      <c r="BA406" s="34" t="s">
        <v>65</v>
      </c>
      <c r="BB406" s="35">
        <v>2023</v>
      </c>
      <c r="BC406" s="34" t="s">
        <v>119</v>
      </c>
    </row>
    <row r="407" spans="1:55" x14ac:dyDescent="0.25">
      <c r="A407" s="34" t="s">
        <v>996</v>
      </c>
      <c r="B407" s="35">
        <v>62840</v>
      </c>
      <c r="C407" s="34">
        <v>100</v>
      </c>
      <c r="D407" s="34" t="s">
        <v>1006</v>
      </c>
      <c r="E407" s="34" t="s">
        <v>1007</v>
      </c>
      <c r="F407" s="34" t="s">
        <v>1008</v>
      </c>
      <c r="G407" s="34" t="s">
        <v>150</v>
      </c>
      <c r="H407" s="34" t="s">
        <v>4287</v>
      </c>
      <c r="I407" s="34" t="s">
        <v>1009</v>
      </c>
      <c r="J407" s="36">
        <v>39140</v>
      </c>
      <c r="K407" s="36"/>
      <c r="L407" s="34" t="s">
        <v>61</v>
      </c>
      <c r="M407" s="36"/>
      <c r="N407" s="34" t="b">
        <v>0</v>
      </c>
      <c r="O407" s="36"/>
      <c r="P407" s="34" t="b">
        <v>0</v>
      </c>
      <c r="Q407" s="36"/>
      <c r="R407" s="34" t="b">
        <v>0</v>
      </c>
      <c r="S407" s="34" t="b">
        <v>0</v>
      </c>
      <c r="T407" s="34" t="s">
        <v>70</v>
      </c>
      <c r="U407" s="34"/>
      <c r="V407" s="34" t="b">
        <v>0</v>
      </c>
      <c r="W407" s="36"/>
      <c r="X407" s="34" t="s">
        <v>70</v>
      </c>
      <c r="Y407" s="34"/>
      <c r="Z407" s="34"/>
      <c r="AA407" s="34" t="b">
        <v>0</v>
      </c>
      <c r="AB407" s="34"/>
      <c r="AC407" s="34" t="b">
        <v>0</v>
      </c>
      <c r="AD407" s="36"/>
      <c r="AE407" s="34" t="b">
        <v>0</v>
      </c>
      <c r="AF407" s="34" t="b">
        <v>0</v>
      </c>
      <c r="AG407" s="34" t="s">
        <v>70</v>
      </c>
      <c r="AH407" s="34"/>
      <c r="AI407" s="34" t="b">
        <v>0</v>
      </c>
      <c r="AJ407" s="36"/>
      <c r="AK407" s="34" t="s">
        <v>70</v>
      </c>
      <c r="AL407" s="36"/>
      <c r="AM407" s="34" t="b">
        <v>0</v>
      </c>
      <c r="AN407" s="36"/>
      <c r="AO407" s="34" t="s">
        <v>70</v>
      </c>
      <c r="AP407" s="34" t="s">
        <v>70</v>
      </c>
      <c r="AQ407" s="34" t="s">
        <v>70</v>
      </c>
      <c r="AR407" s="34" t="s">
        <v>70</v>
      </c>
      <c r="AS407" s="34" t="s">
        <v>70</v>
      </c>
      <c r="AT407" s="36"/>
      <c r="AU407" s="36"/>
      <c r="AV407" s="34" t="s">
        <v>70</v>
      </c>
      <c r="AW407" s="34" t="s">
        <v>70</v>
      </c>
      <c r="AX407" s="34" t="s">
        <v>63</v>
      </c>
      <c r="AY407" s="34" t="s">
        <v>4292</v>
      </c>
      <c r="AZ407" s="34" t="s">
        <v>64</v>
      </c>
      <c r="BA407" s="34" t="s">
        <v>65</v>
      </c>
      <c r="BB407" s="35">
        <v>2022</v>
      </c>
      <c r="BC407" s="34" t="s">
        <v>66</v>
      </c>
    </row>
    <row r="408" spans="1:55" x14ac:dyDescent="0.25">
      <c r="A408" s="34" t="s">
        <v>1018</v>
      </c>
      <c r="B408" s="35">
        <v>65566</v>
      </c>
      <c r="C408" s="34">
        <v>50</v>
      </c>
      <c r="D408" s="34" t="s">
        <v>4226</v>
      </c>
      <c r="E408" s="34" t="s">
        <v>833</v>
      </c>
      <c r="F408" s="34" t="s">
        <v>466</v>
      </c>
      <c r="G408" s="34" t="s">
        <v>467</v>
      </c>
      <c r="H408" s="34" t="s">
        <v>59</v>
      </c>
      <c r="I408" s="34" t="s">
        <v>350</v>
      </c>
      <c r="J408" s="36">
        <v>41142</v>
      </c>
      <c r="K408" s="36"/>
      <c r="L408" s="34" t="s">
        <v>61</v>
      </c>
      <c r="M408" s="36"/>
      <c r="N408" s="34" t="b">
        <v>0</v>
      </c>
      <c r="O408" s="36"/>
      <c r="P408" s="34" t="b">
        <v>1</v>
      </c>
      <c r="Q408" s="36"/>
      <c r="R408" s="34" t="b">
        <v>1</v>
      </c>
      <c r="S408" s="34" t="b">
        <v>0</v>
      </c>
      <c r="T408" s="34" t="s">
        <v>70</v>
      </c>
      <c r="U408" s="34"/>
      <c r="V408" s="34" t="b">
        <v>0</v>
      </c>
      <c r="W408" s="36"/>
      <c r="X408" s="34" t="s">
        <v>70</v>
      </c>
      <c r="Y408" s="34"/>
      <c r="Z408" s="34"/>
      <c r="AA408" s="34" t="b">
        <v>0</v>
      </c>
      <c r="AB408" s="34"/>
      <c r="AC408" s="34" t="b">
        <v>0</v>
      </c>
      <c r="AD408" s="36"/>
      <c r="AE408" s="34" t="b">
        <v>0</v>
      </c>
      <c r="AF408" s="34" t="b">
        <v>0</v>
      </c>
      <c r="AG408" s="34" t="s">
        <v>70</v>
      </c>
      <c r="AH408" s="34"/>
      <c r="AI408" s="34" t="b">
        <v>0</v>
      </c>
      <c r="AJ408" s="36"/>
      <c r="AK408" s="34" t="s">
        <v>70</v>
      </c>
      <c r="AL408" s="36"/>
      <c r="AM408" s="34" t="b">
        <v>0</v>
      </c>
      <c r="AN408" s="36"/>
      <c r="AO408" s="34" t="s">
        <v>70</v>
      </c>
      <c r="AP408" s="34" t="s">
        <v>70</v>
      </c>
      <c r="AQ408" s="34" t="s">
        <v>70</v>
      </c>
      <c r="AR408" s="34" t="s">
        <v>70</v>
      </c>
      <c r="AS408" s="34" t="s">
        <v>70</v>
      </c>
      <c r="AT408" s="36"/>
      <c r="AU408" s="36"/>
      <c r="AV408" s="34" t="s">
        <v>70</v>
      </c>
      <c r="AW408" s="34" t="s">
        <v>70</v>
      </c>
      <c r="AX408" s="34" t="s">
        <v>63</v>
      </c>
      <c r="AY408" s="34" t="s">
        <v>4289</v>
      </c>
      <c r="AZ408" s="34" t="s">
        <v>64</v>
      </c>
      <c r="BA408" s="34" t="s">
        <v>65</v>
      </c>
      <c r="BB408" s="35">
        <v>2028</v>
      </c>
      <c r="BC408" s="34" t="s">
        <v>66</v>
      </c>
    </row>
    <row r="409" spans="1:55" x14ac:dyDescent="0.25">
      <c r="A409" s="34" t="s">
        <v>1018</v>
      </c>
      <c r="B409" s="35">
        <v>65675</v>
      </c>
      <c r="C409" s="34">
        <v>100</v>
      </c>
      <c r="D409" s="34" t="s">
        <v>4225</v>
      </c>
      <c r="E409" s="34" t="s">
        <v>1026</v>
      </c>
      <c r="F409" s="34" t="s">
        <v>1027</v>
      </c>
      <c r="G409" s="34" t="s">
        <v>150</v>
      </c>
      <c r="H409" s="34" t="s">
        <v>4287</v>
      </c>
      <c r="I409" s="34" t="s">
        <v>1028</v>
      </c>
      <c r="J409" s="36">
        <v>41389</v>
      </c>
      <c r="K409" s="36"/>
      <c r="L409" s="34" t="s">
        <v>61</v>
      </c>
      <c r="M409" s="36"/>
      <c r="N409" s="34" t="b">
        <v>0</v>
      </c>
      <c r="O409" s="36"/>
      <c r="P409" s="34" t="b">
        <v>1</v>
      </c>
      <c r="Q409" s="36"/>
      <c r="R409" s="34" t="b">
        <v>0</v>
      </c>
      <c r="S409" s="34" t="b">
        <v>0</v>
      </c>
      <c r="T409" s="34" t="s">
        <v>70</v>
      </c>
      <c r="U409" s="34"/>
      <c r="V409" s="34" t="b">
        <v>0</v>
      </c>
      <c r="W409" s="36"/>
      <c r="X409" s="34" t="s">
        <v>70</v>
      </c>
      <c r="Y409" s="34"/>
      <c r="Z409" s="34"/>
      <c r="AA409" s="34" t="b">
        <v>0</v>
      </c>
      <c r="AB409" s="34"/>
      <c r="AC409" s="34" t="b">
        <v>0</v>
      </c>
      <c r="AD409" s="36"/>
      <c r="AE409" s="34" t="b">
        <v>1</v>
      </c>
      <c r="AF409" s="34" t="b">
        <v>0</v>
      </c>
      <c r="AG409" s="34" t="s">
        <v>70</v>
      </c>
      <c r="AH409" s="34"/>
      <c r="AI409" s="34" t="b">
        <v>0</v>
      </c>
      <c r="AJ409" s="36"/>
      <c r="AK409" s="34" t="s">
        <v>70</v>
      </c>
      <c r="AL409" s="36"/>
      <c r="AM409" s="34" t="b">
        <v>0</v>
      </c>
      <c r="AN409" s="36"/>
      <c r="AO409" s="34" t="s">
        <v>70</v>
      </c>
      <c r="AP409" s="34" t="s">
        <v>70</v>
      </c>
      <c r="AQ409" s="34" t="s">
        <v>70</v>
      </c>
      <c r="AR409" s="34" t="s">
        <v>70</v>
      </c>
      <c r="AS409" s="34" t="s">
        <v>70</v>
      </c>
      <c r="AT409" s="36"/>
      <c r="AU409" s="36"/>
      <c r="AV409" s="34" t="s">
        <v>70</v>
      </c>
      <c r="AW409" s="34" t="s">
        <v>70</v>
      </c>
      <c r="AX409" s="34" t="s">
        <v>63</v>
      </c>
      <c r="AY409" s="34" t="s">
        <v>4289</v>
      </c>
      <c r="AZ409" s="34" t="s">
        <v>64</v>
      </c>
      <c r="BA409" s="34" t="s">
        <v>65</v>
      </c>
      <c r="BB409" s="35">
        <v>2029</v>
      </c>
      <c r="BC409" s="34" t="s">
        <v>103</v>
      </c>
    </row>
    <row r="410" spans="1:55" x14ac:dyDescent="0.25">
      <c r="A410" s="34" t="s">
        <v>1018</v>
      </c>
      <c r="B410" s="35">
        <v>65461</v>
      </c>
      <c r="C410" s="34">
        <v>100</v>
      </c>
      <c r="D410" s="34" t="s">
        <v>1024</v>
      </c>
      <c r="E410" s="34" t="s">
        <v>1025</v>
      </c>
      <c r="F410" s="34" t="s">
        <v>482</v>
      </c>
      <c r="G410" s="34" t="s">
        <v>3974</v>
      </c>
      <c r="H410" s="34" t="s">
        <v>59</v>
      </c>
      <c r="I410" s="34" t="s">
        <v>380</v>
      </c>
      <c r="J410" s="36">
        <v>40857</v>
      </c>
      <c r="K410" s="36"/>
      <c r="L410" s="34" t="s">
        <v>61</v>
      </c>
      <c r="M410" s="36"/>
      <c r="N410" s="34" t="b">
        <v>0</v>
      </c>
      <c r="O410" s="36"/>
      <c r="P410" s="34" t="b">
        <v>1</v>
      </c>
      <c r="Q410" s="36"/>
      <c r="R410" s="34" t="b">
        <v>0</v>
      </c>
      <c r="S410" s="34" t="b">
        <v>0</v>
      </c>
      <c r="T410" s="34" t="s">
        <v>70</v>
      </c>
      <c r="U410" s="34"/>
      <c r="V410" s="34" t="b">
        <v>0</v>
      </c>
      <c r="W410" s="36"/>
      <c r="X410" s="34" t="s">
        <v>70</v>
      </c>
      <c r="Y410" s="34"/>
      <c r="Z410" s="34"/>
      <c r="AA410" s="34" t="b">
        <v>0</v>
      </c>
      <c r="AB410" s="34"/>
      <c r="AC410" s="34" t="b">
        <v>0</v>
      </c>
      <c r="AD410" s="36"/>
      <c r="AE410" s="34" t="b">
        <v>0</v>
      </c>
      <c r="AF410" s="34" t="b">
        <v>0</v>
      </c>
      <c r="AG410" s="34" t="s">
        <v>70</v>
      </c>
      <c r="AH410" s="34"/>
      <c r="AI410" s="34" t="b">
        <v>0</v>
      </c>
      <c r="AJ410" s="36"/>
      <c r="AK410" s="34" t="s">
        <v>70</v>
      </c>
      <c r="AL410" s="36"/>
      <c r="AM410" s="34" t="b">
        <v>0</v>
      </c>
      <c r="AN410" s="36"/>
      <c r="AO410" s="34" t="s">
        <v>70</v>
      </c>
      <c r="AP410" s="34" t="s">
        <v>70</v>
      </c>
      <c r="AQ410" s="34" t="s">
        <v>70</v>
      </c>
      <c r="AR410" s="34" t="s">
        <v>70</v>
      </c>
      <c r="AS410" s="34" t="s">
        <v>70</v>
      </c>
      <c r="AT410" s="36"/>
      <c r="AU410" s="36"/>
      <c r="AV410" s="34" t="s">
        <v>70</v>
      </c>
      <c r="AW410" s="34" t="s">
        <v>70</v>
      </c>
      <c r="AX410" s="34" t="s">
        <v>63</v>
      </c>
      <c r="AY410" s="34" t="s">
        <v>4289</v>
      </c>
      <c r="AZ410" s="34" t="s">
        <v>64</v>
      </c>
      <c r="BA410" s="34" t="s">
        <v>65</v>
      </c>
      <c r="BB410" s="35">
        <v>2026</v>
      </c>
      <c r="BC410" s="34" t="s">
        <v>66</v>
      </c>
    </row>
    <row r="411" spans="1:55" x14ac:dyDescent="0.25">
      <c r="A411" s="34" t="s">
        <v>1018</v>
      </c>
      <c r="B411" s="35">
        <v>64468</v>
      </c>
      <c r="C411" s="34">
        <v>100</v>
      </c>
      <c r="D411" s="34" t="s">
        <v>1019</v>
      </c>
      <c r="E411" s="34" t="s">
        <v>1020</v>
      </c>
      <c r="F411" s="34" t="s">
        <v>648</v>
      </c>
      <c r="G411" s="34" t="s">
        <v>144</v>
      </c>
      <c r="H411" s="34" t="s">
        <v>144</v>
      </c>
      <c r="I411" s="34" t="s">
        <v>288</v>
      </c>
      <c r="J411" s="36">
        <v>40664</v>
      </c>
      <c r="K411" s="36"/>
      <c r="L411" s="34" t="s">
        <v>61</v>
      </c>
      <c r="M411" s="36"/>
      <c r="N411" s="34" t="b">
        <v>0</v>
      </c>
      <c r="O411" s="36"/>
      <c r="P411" s="34" t="b">
        <v>1</v>
      </c>
      <c r="Q411" s="36"/>
      <c r="R411" s="34" t="b">
        <v>1</v>
      </c>
      <c r="S411" s="34" t="b">
        <v>0</v>
      </c>
      <c r="T411" s="34" t="s">
        <v>70</v>
      </c>
      <c r="U411" s="34"/>
      <c r="V411" s="34" t="b">
        <v>0</v>
      </c>
      <c r="W411" s="36"/>
      <c r="X411" s="34" t="s">
        <v>70</v>
      </c>
      <c r="Y411" s="34"/>
      <c r="Z411" s="34"/>
      <c r="AA411" s="34" t="b">
        <v>0</v>
      </c>
      <c r="AB411" s="34"/>
      <c r="AC411" s="34" t="b">
        <v>0</v>
      </c>
      <c r="AD411" s="36"/>
      <c r="AE411" s="34" t="b">
        <v>0</v>
      </c>
      <c r="AF411" s="34" t="b">
        <v>0</v>
      </c>
      <c r="AG411" s="34" t="s">
        <v>70</v>
      </c>
      <c r="AH411" s="34"/>
      <c r="AI411" s="34" t="b">
        <v>0</v>
      </c>
      <c r="AJ411" s="36"/>
      <c r="AK411" s="34" t="s">
        <v>70</v>
      </c>
      <c r="AL411" s="36"/>
      <c r="AM411" s="34" t="b">
        <v>0</v>
      </c>
      <c r="AN411" s="36"/>
      <c r="AO411" s="34" t="s">
        <v>70</v>
      </c>
      <c r="AP411" s="34" t="s">
        <v>70</v>
      </c>
      <c r="AQ411" s="34" t="s">
        <v>70</v>
      </c>
      <c r="AR411" s="34" t="s">
        <v>70</v>
      </c>
      <c r="AS411" s="34" t="s">
        <v>70</v>
      </c>
      <c r="AT411" s="36"/>
      <c r="AU411" s="36"/>
      <c r="AV411" s="34" t="s">
        <v>70</v>
      </c>
      <c r="AW411" s="34" t="s">
        <v>70</v>
      </c>
      <c r="AX411" s="34" t="s">
        <v>63</v>
      </c>
      <c r="AY411" s="34" t="s">
        <v>4289</v>
      </c>
      <c r="AZ411" s="34" t="s">
        <v>64</v>
      </c>
      <c r="BA411" s="34" t="s">
        <v>65</v>
      </c>
      <c r="BB411" s="35">
        <v>2027</v>
      </c>
      <c r="BC411" s="34" t="s">
        <v>185</v>
      </c>
    </row>
    <row r="412" spans="1:55" x14ac:dyDescent="0.25">
      <c r="A412" s="34" t="s">
        <v>1018</v>
      </c>
      <c r="B412" s="35">
        <v>65435</v>
      </c>
      <c r="C412" s="34">
        <v>100</v>
      </c>
      <c r="D412" s="34" t="s">
        <v>1021</v>
      </c>
      <c r="E412" s="34" t="s">
        <v>1022</v>
      </c>
      <c r="F412" s="34" t="s">
        <v>1023</v>
      </c>
      <c r="G412" s="34" t="s">
        <v>3974</v>
      </c>
      <c r="H412" s="34" t="s">
        <v>59</v>
      </c>
      <c r="I412" s="34" t="s">
        <v>729</v>
      </c>
      <c r="J412" s="36">
        <v>40857</v>
      </c>
      <c r="K412" s="36"/>
      <c r="L412" s="34" t="s">
        <v>61</v>
      </c>
      <c r="M412" s="36"/>
      <c r="N412" s="34" t="b">
        <v>0</v>
      </c>
      <c r="O412" s="36"/>
      <c r="P412" s="34" t="b">
        <v>1</v>
      </c>
      <c r="Q412" s="36"/>
      <c r="R412" s="34" t="b">
        <v>0</v>
      </c>
      <c r="S412" s="34" t="b">
        <v>0</v>
      </c>
      <c r="T412" s="34" t="s">
        <v>70</v>
      </c>
      <c r="U412" s="34"/>
      <c r="V412" s="34" t="b">
        <v>0</v>
      </c>
      <c r="W412" s="36"/>
      <c r="X412" s="34" t="s">
        <v>70</v>
      </c>
      <c r="Y412" s="34"/>
      <c r="Z412" s="34"/>
      <c r="AA412" s="34" t="b">
        <v>0</v>
      </c>
      <c r="AB412" s="34"/>
      <c r="AC412" s="34" t="b">
        <v>0</v>
      </c>
      <c r="AD412" s="36"/>
      <c r="AE412" s="34" t="b">
        <v>0</v>
      </c>
      <c r="AF412" s="34" t="b">
        <v>0</v>
      </c>
      <c r="AG412" s="34" t="s">
        <v>70</v>
      </c>
      <c r="AH412" s="34"/>
      <c r="AI412" s="34" t="b">
        <v>0</v>
      </c>
      <c r="AJ412" s="36"/>
      <c r="AK412" s="34" t="s">
        <v>70</v>
      </c>
      <c r="AL412" s="36"/>
      <c r="AM412" s="34" t="b">
        <v>0</v>
      </c>
      <c r="AN412" s="36"/>
      <c r="AO412" s="34" t="s">
        <v>70</v>
      </c>
      <c r="AP412" s="34" t="s">
        <v>70</v>
      </c>
      <c r="AQ412" s="34" t="s">
        <v>70</v>
      </c>
      <c r="AR412" s="34" t="s">
        <v>70</v>
      </c>
      <c r="AS412" s="34" t="s">
        <v>70</v>
      </c>
      <c r="AT412" s="36"/>
      <c r="AU412" s="36"/>
      <c r="AV412" s="34" t="s">
        <v>70</v>
      </c>
      <c r="AW412" s="34" t="s">
        <v>70</v>
      </c>
      <c r="AX412" s="34" t="s">
        <v>63</v>
      </c>
      <c r="AY412" s="34" t="s">
        <v>4289</v>
      </c>
      <c r="AZ412" s="34" t="s">
        <v>64</v>
      </c>
      <c r="BA412" s="34" t="s">
        <v>65</v>
      </c>
      <c r="BB412" s="35">
        <v>2028</v>
      </c>
      <c r="BC412" s="34" t="s">
        <v>66</v>
      </c>
    </row>
    <row r="413" spans="1:55" x14ac:dyDescent="0.25">
      <c r="A413" s="34" t="s">
        <v>1029</v>
      </c>
      <c r="B413" s="35">
        <v>66828</v>
      </c>
      <c r="C413" s="34">
        <v>100</v>
      </c>
      <c r="D413" s="34" t="s">
        <v>1042</v>
      </c>
      <c r="E413" s="34" t="s">
        <v>1043</v>
      </c>
      <c r="F413" s="34" t="s">
        <v>977</v>
      </c>
      <c r="G413" s="34" t="s">
        <v>3520</v>
      </c>
      <c r="H413" s="34" t="s">
        <v>4287</v>
      </c>
      <c r="I413" s="34" t="s">
        <v>118</v>
      </c>
      <c r="J413" s="36">
        <v>42332</v>
      </c>
      <c r="K413" s="36"/>
      <c r="L413" s="34" t="s">
        <v>61</v>
      </c>
      <c r="M413" s="36"/>
      <c r="N413" s="34" t="b">
        <v>0</v>
      </c>
      <c r="O413" s="36"/>
      <c r="P413" s="34" t="b">
        <v>1</v>
      </c>
      <c r="Q413" s="36"/>
      <c r="R413" s="34" t="b">
        <v>0</v>
      </c>
      <c r="S413" s="34" t="b">
        <v>0</v>
      </c>
      <c r="T413" s="34" t="s">
        <v>70</v>
      </c>
      <c r="U413" s="34"/>
      <c r="V413" s="34" t="b">
        <v>0</v>
      </c>
      <c r="W413" s="36"/>
      <c r="X413" s="34" t="s">
        <v>70</v>
      </c>
      <c r="Y413" s="34"/>
      <c r="Z413" s="34"/>
      <c r="AA413" s="34" t="b">
        <v>0</v>
      </c>
      <c r="AB413" s="34"/>
      <c r="AC413" s="34" t="b">
        <v>0</v>
      </c>
      <c r="AD413" s="36"/>
      <c r="AE413" s="34" t="b">
        <v>0</v>
      </c>
      <c r="AF413" s="34" t="b">
        <v>0</v>
      </c>
      <c r="AG413" s="34" t="s">
        <v>70</v>
      </c>
      <c r="AH413" s="34"/>
      <c r="AI413" s="34" t="b">
        <v>0</v>
      </c>
      <c r="AJ413" s="36"/>
      <c r="AK413" s="34" t="s">
        <v>70</v>
      </c>
      <c r="AL413" s="36"/>
      <c r="AM413" s="34" t="b">
        <v>0</v>
      </c>
      <c r="AN413" s="36"/>
      <c r="AO413" s="34" t="s">
        <v>70</v>
      </c>
      <c r="AP413" s="34" t="s">
        <v>70</v>
      </c>
      <c r="AQ413" s="34" t="s">
        <v>70</v>
      </c>
      <c r="AR413" s="34" t="s">
        <v>70</v>
      </c>
      <c r="AS413" s="34" t="s">
        <v>70</v>
      </c>
      <c r="AT413" s="36"/>
      <c r="AU413" s="36"/>
      <c r="AV413" s="34" t="s">
        <v>70</v>
      </c>
      <c r="AW413" s="34" t="s">
        <v>70</v>
      </c>
      <c r="AX413" s="34" t="s">
        <v>63</v>
      </c>
      <c r="AY413" s="34" t="s">
        <v>4285</v>
      </c>
      <c r="AZ413" s="34" t="s">
        <v>64</v>
      </c>
      <c r="BA413" s="34" t="s">
        <v>65</v>
      </c>
      <c r="BB413" s="35">
        <v>2031</v>
      </c>
      <c r="BC413" s="34" t="s">
        <v>119</v>
      </c>
    </row>
    <row r="414" spans="1:55" x14ac:dyDescent="0.25">
      <c r="A414" s="34" t="s">
        <v>1029</v>
      </c>
      <c r="B414" s="35">
        <v>66890</v>
      </c>
      <c r="C414" s="34">
        <v>100</v>
      </c>
      <c r="D414" s="34" t="s">
        <v>1044</v>
      </c>
      <c r="E414" s="34" t="s">
        <v>1045</v>
      </c>
      <c r="F414" s="34" t="s">
        <v>1046</v>
      </c>
      <c r="G414" s="34" t="s">
        <v>287</v>
      </c>
      <c r="H414" s="34" t="s">
        <v>144</v>
      </c>
      <c r="I414" s="34" t="s">
        <v>288</v>
      </c>
      <c r="J414" s="36">
        <v>42642</v>
      </c>
      <c r="K414" s="36"/>
      <c r="L414" s="34" t="s">
        <v>61</v>
      </c>
      <c r="M414" s="36"/>
      <c r="N414" s="34" t="b">
        <v>0</v>
      </c>
      <c r="O414" s="36"/>
      <c r="P414" s="34" t="b">
        <v>1</v>
      </c>
      <c r="Q414" s="36"/>
      <c r="R414" s="34" t="b">
        <v>0</v>
      </c>
      <c r="S414" s="34" t="b">
        <v>0</v>
      </c>
      <c r="T414" s="34" t="s">
        <v>70</v>
      </c>
      <c r="U414" s="34"/>
      <c r="V414" s="34" t="b">
        <v>0</v>
      </c>
      <c r="W414" s="36"/>
      <c r="X414" s="34" t="s">
        <v>70</v>
      </c>
      <c r="Y414" s="34"/>
      <c r="Z414" s="34"/>
      <c r="AA414" s="34" t="b">
        <v>0</v>
      </c>
      <c r="AB414" s="34"/>
      <c r="AC414" s="34" t="b">
        <v>0</v>
      </c>
      <c r="AD414" s="36"/>
      <c r="AE414" s="34" t="b">
        <v>0</v>
      </c>
      <c r="AF414" s="34" t="b">
        <v>0</v>
      </c>
      <c r="AG414" s="34" t="s">
        <v>70</v>
      </c>
      <c r="AH414" s="34"/>
      <c r="AI414" s="34" t="b">
        <v>0</v>
      </c>
      <c r="AJ414" s="36"/>
      <c r="AK414" s="34" t="s">
        <v>70</v>
      </c>
      <c r="AL414" s="36"/>
      <c r="AM414" s="34" t="b">
        <v>0</v>
      </c>
      <c r="AN414" s="36"/>
      <c r="AO414" s="34" t="s">
        <v>70</v>
      </c>
      <c r="AP414" s="34" t="s">
        <v>70</v>
      </c>
      <c r="AQ414" s="34" t="s">
        <v>70</v>
      </c>
      <c r="AR414" s="34" t="s">
        <v>70</v>
      </c>
      <c r="AS414" s="34" t="s">
        <v>70</v>
      </c>
      <c r="AT414" s="36"/>
      <c r="AU414" s="36"/>
      <c r="AV414" s="34" t="s">
        <v>70</v>
      </c>
      <c r="AW414" s="34" t="s">
        <v>70</v>
      </c>
      <c r="AX414" s="34" t="s">
        <v>63</v>
      </c>
      <c r="AY414" s="34" t="s">
        <v>4285</v>
      </c>
      <c r="AZ414" s="34" t="s">
        <v>64</v>
      </c>
      <c r="BA414" s="34" t="s">
        <v>65</v>
      </c>
      <c r="BB414" s="35">
        <v>2031</v>
      </c>
      <c r="BC414" s="34" t="s">
        <v>119</v>
      </c>
    </row>
    <row r="415" spans="1:55" x14ac:dyDescent="0.25">
      <c r="A415" s="34" t="s">
        <v>1029</v>
      </c>
      <c r="B415" s="35">
        <v>65745</v>
      </c>
      <c r="C415" s="34">
        <v>100</v>
      </c>
      <c r="D415" s="34" t="s">
        <v>1030</v>
      </c>
      <c r="E415" s="34" t="s">
        <v>1031</v>
      </c>
      <c r="F415" s="34" t="s">
        <v>1032</v>
      </c>
      <c r="G415" s="34" t="s">
        <v>434</v>
      </c>
      <c r="H415" s="34" t="s">
        <v>144</v>
      </c>
      <c r="I415" s="34" t="s">
        <v>1033</v>
      </c>
      <c r="J415" s="36">
        <v>41942</v>
      </c>
      <c r="K415" s="36"/>
      <c r="L415" s="34" t="s">
        <v>61</v>
      </c>
      <c r="M415" s="36"/>
      <c r="N415" s="34" t="b">
        <v>0</v>
      </c>
      <c r="O415" s="36"/>
      <c r="P415" s="34" t="b">
        <v>1</v>
      </c>
      <c r="Q415" s="36"/>
      <c r="R415" s="34" t="b">
        <v>0</v>
      </c>
      <c r="S415" s="34" t="b">
        <v>0</v>
      </c>
      <c r="T415" s="34" t="s">
        <v>70</v>
      </c>
      <c r="U415" s="34"/>
      <c r="V415" s="34" t="b">
        <v>0</v>
      </c>
      <c r="W415" s="36"/>
      <c r="X415" s="34" t="s">
        <v>70</v>
      </c>
      <c r="Y415" s="34"/>
      <c r="Z415" s="34"/>
      <c r="AA415" s="34" t="b">
        <v>0</v>
      </c>
      <c r="AB415" s="34"/>
      <c r="AC415" s="34" t="b">
        <v>0</v>
      </c>
      <c r="AD415" s="36"/>
      <c r="AE415" s="34" t="b">
        <v>1</v>
      </c>
      <c r="AF415" s="34" t="b">
        <v>1</v>
      </c>
      <c r="AG415" s="34" t="s">
        <v>70</v>
      </c>
      <c r="AH415" s="34"/>
      <c r="AI415" s="34" t="b">
        <v>0</v>
      </c>
      <c r="AJ415" s="36"/>
      <c r="AK415" s="34" t="s">
        <v>70</v>
      </c>
      <c r="AL415" s="36"/>
      <c r="AM415" s="34" t="b">
        <v>0</v>
      </c>
      <c r="AN415" s="36"/>
      <c r="AO415" s="34" t="s">
        <v>70</v>
      </c>
      <c r="AP415" s="34" t="s">
        <v>70</v>
      </c>
      <c r="AQ415" s="34" t="s">
        <v>70</v>
      </c>
      <c r="AR415" s="34" t="s">
        <v>70</v>
      </c>
      <c r="AS415" s="34" t="s">
        <v>70</v>
      </c>
      <c r="AT415" s="36"/>
      <c r="AU415" s="36"/>
      <c r="AV415" s="34" t="s">
        <v>70</v>
      </c>
      <c r="AW415" s="34" t="s">
        <v>70</v>
      </c>
      <c r="AX415" s="34" t="s">
        <v>63</v>
      </c>
      <c r="AY415" s="34" t="s">
        <v>4285</v>
      </c>
      <c r="AZ415" s="34" t="s">
        <v>64</v>
      </c>
      <c r="BA415" s="34" t="s">
        <v>65</v>
      </c>
      <c r="BB415" s="35">
        <v>2030</v>
      </c>
      <c r="BC415" s="34" t="s">
        <v>103</v>
      </c>
    </row>
    <row r="416" spans="1:55" x14ac:dyDescent="0.25">
      <c r="A416" s="34" t="s">
        <v>1029</v>
      </c>
      <c r="B416" s="35">
        <v>67228</v>
      </c>
      <c r="C416" s="34">
        <v>100</v>
      </c>
      <c r="D416" s="34" t="s">
        <v>4224</v>
      </c>
      <c r="E416" s="34" t="s">
        <v>1051</v>
      </c>
      <c r="F416" s="34" t="s">
        <v>1052</v>
      </c>
      <c r="G416" s="34" t="s">
        <v>150</v>
      </c>
      <c r="H416" s="34" t="s">
        <v>4287</v>
      </c>
      <c r="I416" s="34" t="s">
        <v>3640</v>
      </c>
      <c r="J416" s="36">
        <v>42489</v>
      </c>
      <c r="K416" s="36"/>
      <c r="L416" s="34" t="s">
        <v>61</v>
      </c>
      <c r="M416" s="36">
        <v>45299</v>
      </c>
      <c r="N416" s="34" t="b">
        <v>0</v>
      </c>
      <c r="O416" s="36"/>
      <c r="P416" s="34" t="b">
        <v>1</v>
      </c>
      <c r="Q416" s="36"/>
      <c r="R416" s="34" t="b">
        <v>0</v>
      </c>
      <c r="S416" s="34" t="b">
        <v>0</v>
      </c>
      <c r="T416" s="34" t="s">
        <v>70</v>
      </c>
      <c r="U416" s="34"/>
      <c r="V416" s="34" t="b">
        <v>0</v>
      </c>
      <c r="W416" s="36"/>
      <c r="X416" s="34" t="s">
        <v>70</v>
      </c>
      <c r="Y416" s="34"/>
      <c r="Z416" s="34"/>
      <c r="AA416" s="34" t="b">
        <v>0</v>
      </c>
      <c r="AB416" s="34"/>
      <c r="AC416" s="34" t="b">
        <v>0</v>
      </c>
      <c r="AD416" s="36"/>
      <c r="AE416" s="34" t="b">
        <v>0</v>
      </c>
      <c r="AF416" s="34" t="b">
        <v>0</v>
      </c>
      <c r="AG416" s="34" t="s">
        <v>70</v>
      </c>
      <c r="AH416" s="34"/>
      <c r="AI416" s="34" t="b">
        <v>0</v>
      </c>
      <c r="AJ416" s="36"/>
      <c r="AK416" s="34" t="s">
        <v>70</v>
      </c>
      <c r="AL416" s="36"/>
      <c r="AM416" s="34" t="b">
        <v>0</v>
      </c>
      <c r="AN416" s="36"/>
      <c r="AO416" s="34" t="s">
        <v>70</v>
      </c>
      <c r="AP416" s="34" t="s">
        <v>70</v>
      </c>
      <c r="AQ416" s="34" t="s">
        <v>70</v>
      </c>
      <c r="AR416" s="34" t="s">
        <v>70</v>
      </c>
      <c r="AS416" s="34" t="s">
        <v>70</v>
      </c>
      <c r="AT416" s="36"/>
      <c r="AU416" s="36"/>
      <c r="AV416" s="34" t="s">
        <v>70</v>
      </c>
      <c r="AW416" s="34" t="s">
        <v>70</v>
      </c>
      <c r="AX416" s="34" t="s">
        <v>63</v>
      </c>
      <c r="AY416" s="34" t="s">
        <v>4285</v>
      </c>
      <c r="AZ416" s="34" t="s">
        <v>64</v>
      </c>
      <c r="BA416" s="34" t="s">
        <v>65</v>
      </c>
      <c r="BB416" s="35">
        <v>2032</v>
      </c>
      <c r="BC416" s="34" t="s">
        <v>103</v>
      </c>
    </row>
    <row r="417" spans="1:55" x14ac:dyDescent="0.25">
      <c r="A417" s="34" t="s">
        <v>1029</v>
      </c>
      <c r="B417" s="35">
        <v>66586</v>
      </c>
      <c r="C417" s="34">
        <v>100</v>
      </c>
      <c r="D417" s="34" t="s">
        <v>1039</v>
      </c>
      <c r="E417" s="34" t="s">
        <v>1040</v>
      </c>
      <c r="F417" s="34" t="s">
        <v>4169</v>
      </c>
      <c r="G417" s="34" t="s">
        <v>434</v>
      </c>
      <c r="H417" s="34" t="s">
        <v>144</v>
      </c>
      <c r="I417" s="34" t="s">
        <v>1041</v>
      </c>
      <c r="J417" s="36">
        <v>42180</v>
      </c>
      <c r="K417" s="36"/>
      <c r="L417" s="34" t="s">
        <v>61</v>
      </c>
      <c r="M417" s="36"/>
      <c r="N417" s="34" t="b">
        <v>0</v>
      </c>
      <c r="O417" s="36"/>
      <c r="P417" s="34" t="b">
        <v>1</v>
      </c>
      <c r="Q417" s="36"/>
      <c r="R417" s="34" t="b">
        <v>0</v>
      </c>
      <c r="S417" s="34" t="b">
        <v>0</v>
      </c>
      <c r="T417" s="34" t="s">
        <v>70</v>
      </c>
      <c r="U417" s="34"/>
      <c r="V417" s="34" t="b">
        <v>0</v>
      </c>
      <c r="W417" s="36"/>
      <c r="X417" s="34" t="s">
        <v>70</v>
      </c>
      <c r="Y417" s="34"/>
      <c r="Z417" s="34"/>
      <c r="AA417" s="34" t="b">
        <v>0</v>
      </c>
      <c r="AB417" s="34"/>
      <c r="AC417" s="34" t="b">
        <v>0</v>
      </c>
      <c r="AD417" s="36"/>
      <c r="AE417" s="34" t="b">
        <v>0</v>
      </c>
      <c r="AF417" s="34" t="b">
        <v>0</v>
      </c>
      <c r="AG417" s="34" t="s">
        <v>70</v>
      </c>
      <c r="AH417" s="34"/>
      <c r="AI417" s="34" t="b">
        <v>0</v>
      </c>
      <c r="AJ417" s="36"/>
      <c r="AK417" s="34" t="s">
        <v>70</v>
      </c>
      <c r="AL417" s="36"/>
      <c r="AM417" s="34" t="b">
        <v>0</v>
      </c>
      <c r="AN417" s="36"/>
      <c r="AO417" s="34" t="s">
        <v>70</v>
      </c>
      <c r="AP417" s="34" t="s">
        <v>70</v>
      </c>
      <c r="AQ417" s="34" t="s">
        <v>70</v>
      </c>
      <c r="AR417" s="34" t="s">
        <v>70</v>
      </c>
      <c r="AS417" s="34" t="s">
        <v>70</v>
      </c>
      <c r="AT417" s="36"/>
      <c r="AU417" s="36"/>
      <c r="AV417" s="34" t="s">
        <v>70</v>
      </c>
      <c r="AW417" s="34" t="s">
        <v>70</v>
      </c>
      <c r="AX417" s="34" t="s">
        <v>63</v>
      </c>
      <c r="AY417" s="34" t="s">
        <v>4285</v>
      </c>
      <c r="AZ417" s="34" t="s">
        <v>64</v>
      </c>
      <c r="BA417" s="34" t="s">
        <v>65</v>
      </c>
      <c r="BB417" s="35">
        <v>2031</v>
      </c>
      <c r="BC417" s="34" t="s">
        <v>119</v>
      </c>
    </row>
    <row r="418" spans="1:55" x14ac:dyDescent="0.25">
      <c r="A418" s="34" t="s">
        <v>1029</v>
      </c>
      <c r="B418" s="35">
        <v>67016</v>
      </c>
      <c r="C418" s="34">
        <v>100</v>
      </c>
      <c r="D418" s="34" t="s">
        <v>1047</v>
      </c>
      <c r="E418" s="34" t="s">
        <v>1048</v>
      </c>
      <c r="F418" s="34" t="s">
        <v>1049</v>
      </c>
      <c r="G418" s="34" t="s">
        <v>434</v>
      </c>
      <c r="H418" s="34" t="s">
        <v>144</v>
      </c>
      <c r="I418" s="34" t="s">
        <v>1050</v>
      </c>
      <c r="J418" s="36">
        <v>42185</v>
      </c>
      <c r="K418" s="36"/>
      <c r="L418" s="34" t="s">
        <v>61</v>
      </c>
      <c r="M418" s="36"/>
      <c r="N418" s="34" t="b">
        <v>0</v>
      </c>
      <c r="O418" s="36"/>
      <c r="P418" s="34" t="b">
        <v>1</v>
      </c>
      <c r="Q418" s="36"/>
      <c r="R418" s="34" t="b">
        <v>0</v>
      </c>
      <c r="S418" s="34" t="b">
        <v>0</v>
      </c>
      <c r="T418" s="34" t="s">
        <v>70</v>
      </c>
      <c r="U418" s="34"/>
      <c r="V418" s="34" t="b">
        <v>0</v>
      </c>
      <c r="W418" s="36"/>
      <c r="X418" s="34" t="s">
        <v>70</v>
      </c>
      <c r="Y418" s="34"/>
      <c r="Z418" s="34"/>
      <c r="AA418" s="34" t="b">
        <v>0</v>
      </c>
      <c r="AB418" s="34"/>
      <c r="AC418" s="34" t="b">
        <v>0</v>
      </c>
      <c r="AD418" s="36"/>
      <c r="AE418" s="34" t="b">
        <v>1</v>
      </c>
      <c r="AF418" s="34" t="b">
        <v>0</v>
      </c>
      <c r="AG418" s="34" t="s">
        <v>70</v>
      </c>
      <c r="AH418" s="34"/>
      <c r="AI418" s="34" t="b">
        <v>0</v>
      </c>
      <c r="AJ418" s="36"/>
      <c r="AK418" s="34" t="s">
        <v>70</v>
      </c>
      <c r="AL418" s="36"/>
      <c r="AM418" s="34" t="b">
        <v>0</v>
      </c>
      <c r="AN418" s="36"/>
      <c r="AO418" s="34" t="s">
        <v>70</v>
      </c>
      <c r="AP418" s="34" t="s">
        <v>70</v>
      </c>
      <c r="AQ418" s="34" t="s">
        <v>70</v>
      </c>
      <c r="AR418" s="34" t="s">
        <v>70</v>
      </c>
      <c r="AS418" s="34" t="s">
        <v>70</v>
      </c>
      <c r="AT418" s="36"/>
      <c r="AU418" s="36"/>
      <c r="AV418" s="34" t="s">
        <v>70</v>
      </c>
      <c r="AW418" s="34" t="s">
        <v>70</v>
      </c>
      <c r="AX418" s="34" t="s">
        <v>63</v>
      </c>
      <c r="AY418" s="34" t="s">
        <v>4285</v>
      </c>
      <c r="AZ418" s="34" t="s">
        <v>64</v>
      </c>
      <c r="BA418" s="34" t="s">
        <v>65</v>
      </c>
      <c r="BB418" s="35">
        <v>2030</v>
      </c>
      <c r="BC418" s="34" t="s">
        <v>119</v>
      </c>
    </row>
    <row r="419" spans="1:55" x14ac:dyDescent="0.25">
      <c r="A419" s="34" t="s">
        <v>1029</v>
      </c>
      <c r="B419" s="35">
        <v>66316</v>
      </c>
      <c r="C419" s="34">
        <v>100</v>
      </c>
      <c r="D419" s="34" t="s">
        <v>1034</v>
      </c>
      <c r="E419" s="34" t="s">
        <v>1035</v>
      </c>
      <c r="F419" s="34" t="s">
        <v>708</v>
      </c>
      <c r="G419" s="34" t="s">
        <v>4109</v>
      </c>
      <c r="H419" s="34" t="s">
        <v>4287</v>
      </c>
      <c r="I419" s="34" t="s">
        <v>118</v>
      </c>
      <c r="J419" s="36">
        <v>41975</v>
      </c>
      <c r="K419" s="36"/>
      <c r="L419" s="34" t="s">
        <v>61</v>
      </c>
      <c r="M419" s="36"/>
      <c r="N419" s="34" t="b">
        <v>0</v>
      </c>
      <c r="O419" s="36"/>
      <c r="P419" s="34" t="b">
        <v>1</v>
      </c>
      <c r="Q419" s="36"/>
      <c r="R419" s="34" t="b">
        <v>1</v>
      </c>
      <c r="S419" s="34" t="b">
        <v>0</v>
      </c>
      <c r="T419" s="34" t="s">
        <v>70</v>
      </c>
      <c r="U419" s="34"/>
      <c r="V419" s="34" t="b">
        <v>0</v>
      </c>
      <c r="W419" s="36"/>
      <c r="X419" s="34" t="s">
        <v>70</v>
      </c>
      <c r="Y419" s="34"/>
      <c r="Z419" s="34"/>
      <c r="AA419" s="34" t="b">
        <v>0</v>
      </c>
      <c r="AB419" s="34"/>
      <c r="AC419" s="34" t="b">
        <v>0</v>
      </c>
      <c r="AD419" s="36"/>
      <c r="AE419" s="34" t="b">
        <v>0</v>
      </c>
      <c r="AF419" s="34" t="b">
        <v>0</v>
      </c>
      <c r="AG419" s="34" t="s">
        <v>70</v>
      </c>
      <c r="AH419" s="34"/>
      <c r="AI419" s="34" t="b">
        <v>0</v>
      </c>
      <c r="AJ419" s="36"/>
      <c r="AK419" s="34" t="s">
        <v>70</v>
      </c>
      <c r="AL419" s="36"/>
      <c r="AM419" s="34" t="b">
        <v>0</v>
      </c>
      <c r="AN419" s="36"/>
      <c r="AO419" s="34" t="s">
        <v>70</v>
      </c>
      <c r="AP419" s="34" t="s">
        <v>70</v>
      </c>
      <c r="AQ419" s="34" t="s">
        <v>70</v>
      </c>
      <c r="AR419" s="34" t="s">
        <v>70</v>
      </c>
      <c r="AS419" s="34" t="s">
        <v>70</v>
      </c>
      <c r="AT419" s="36"/>
      <c r="AU419" s="36"/>
      <c r="AV419" s="34" t="s">
        <v>70</v>
      </c>
      <c r="AW419" s="34" t="s">
        <v>70</v>
      </c>
      <c r="AX419" s="34" t="s">
        <v>63</v>
      </c>
      <c r="AY419" s="34" t="s">
        <v>4285</v>
      </c>
      <c r="AZ419" s="34" t="s">
        <v>64</v>
      </c>
      <c r="BA419" s="34" t="s">
        <v>65</v>
      </c>
      <c r="BB419" s="35">
        <v>2031</v>
      </c>
      <c r="BC419" s="34" t="s">
        <v>66</v>
      </c>
    </row>
    <row r="420" spans="1:55" x14ac:dyDescent="0.25">
      <c r="A420" s="34" t="s">
        <v>1029</v>
      </c>
      <c r="B420" s="35">
        <v>66545</v>
      </c>
      <c r="C420" s="34">
        <v>100</v>
      </c>
      <c r="D420" s="34" t="s">
        <v>1036</v>
      </c>
      <c r="E420" s="34" t="s">
        <v>1037</v>
      </c>
      <c r="F420" s="34" t="s">
        <v>1038</v>
      </c>
      <c r="G420" s="34" t="s">
        <v>155</v>
      </c>
      <c r="H420" s="34" t="s">
        <v>208</v>
      </c>
      <c r="I420" s="34" t="s">
        <v>296</v>
      </c>
      <c r="J420" s="36">
        <v>42214</v>
      </c>
      <c r="K420" s="36"/>
      <c r="L420" s="34" t="s">
        <v>61</v>
      </c>
      <c r="M420" s="36"/>
      <c r="N420" s="34" t="b">
        <v>0</v>
      </c>
      <c r="O420" s="36"/>
      <c r="P420" s="34" t="b">
        <v>1</v>
      </c>
      <c r="Q420" s="36"/>
      <c r="R420" s="34" t="b">
        <v>1</v>
      </c>
      <c r="S420" s="34" t="b">
        <v>0</v>
      </c>
      <c r="T420" s="34" t="s">
        <v>70</v>
      </c>
      <c r="U420" s="34"/>
      <c r="V420" s="34" t="b">
        <v>0</v>
      </c>
      <c r="W420" s="36"/>
      <c r="X420" s="34" t="s">
        <v>70</v>
      </c>
      <c r="Y420" s="34"/>
      <c r="Z420" s="34"/>
      <c r="AA420" s="34" t="b">
        <v>0</v>
      </c>
      <c r="AB420" s="34"/>
      <c r="AC420" s="34" t="b">
        <v>0</v>
      </c>
      <c r="AD420" s="36"/>
      <c r="AE420" s="34" t="b">
        <v>1</v>
      </c>
      <c r="AF420" s="34" t="b">
        <v>0</v>
      </c>
      <c r="AG420" s="34" t="s">
        <v>70</v>
      </c>
      <c r="AH420" s="34"/>
      <c r="AI420" s="34" t="b">
        <v>0</v>
      </c>
      <c r="AJ420" s="36"/>
      <c r="AK420" s="34" t="s">
        <v>70</v>
      </c>
      <c r="AL420" s="36"/>
      <c r="AM420" s="34" t="b">
        <v>0</v>
      </c>
      <c r="AN420" s="36"/>
      <c r="AO420" s="34" t="s">
        <v>70</v>
      </c>
      <c r="AP420" s="34" t="s">
        <v>70</v>
      </c>
      <c r="AQ420" s="34" t="s">
        <v>70</v>
      </c>
      <c r="AR420" s="34" t="s">
        <v>70</v>
      </c>
      <c r="AS420" s="34" t="s">
        <v>70</v>
      </c>
      <c r="AT420" s="36"/>
      <c r="AU420" s="36"/>
      <c r="AV420" s="34" t="s">
        <v>70</v>
      </c>
      <c r="AW420" s="34" t="s">
        <v>70</v>
      </c>
      <c r="AX420" s="34" t="s">
        <v>63</v>
      </c>
      <c r="AY420" s="34" t="s">
        <v>4285</v>
      </c>
      <c r="AZ420" s="34" t="s">
        <v>64</v>
      </c>
      <c r="BA420" s="34" t="s">
        <v>65</v>
      </c>
      <c r="BB420" s="35">
        <v>2032</v>
      </c>
      <c r="BC420" s="34" t="s">
        <v>66</v>
      </c>
    </row>
    <row r="421" spans="1:55" x14ac:dyDescent="0.25">
      <c r="A421" s="34" t="s">
        <v>1053</v>
      </c>
      <c r="B421" s="35">
        <v>66676</v>
      </c>
      <c r="C421" s="34">
        <v>16</v>
      </c>
      <c r="D421" s="34" t="s">
        <v>760</v>
      </c>
      <c r="E421" s="34" t="s">
        <v>761</v>
      </c>
      <c r="F421" s="34" t="s">
        <v>762</v>
      </c>
      <c r="G421" s="34" t="s">
        <v>421</v>
      </c>
      <c r="H421" s="34" t="s">
        <v>59</v>
      </c>
      <c r="I421" s="34" t="s">
        <v>132</v>
      </c>
      <c r="J421" s="36">
        <v>42102</v>
      </c>
      <c r="K421" s="36"/>
      <c r="L421" s="34" t="s">
        <v>61</v>
      </c>
      <c r="M421" s="36"/>
      <c r="N421" s="34" t="b">
        <v>0</v>
      </c>
      <c r="O421" s="36"/>
      <c r="P421" s="34" t="b">
        <v>1</v>
      </c>
      <c r="Q421" s="36"/>
      <c r="R421" s="34" t="b">
        <v>1</v>
      </c>
      <c r="S421" s="34" t="b">
        <v>0</v>
      </c>
      <c r="T421" s="34" t="s">
        <v>70</v>
      </c>
      <c r="U421" s="34"/>
      <c r="V421" s="34" t="b">
        <v>0</v>
      </c>
      <c r="W421" s="36"/>
      <c r="X421" s="34" t="s">
        <v>70</v>
      </c>
      <c r="Y421" s="34"/>
      <c r="Z421" s="34"/>
      <c r="AA421" s="34" t="b">
        <v>0</v>
      </c>
      <c r="AB421" s="34"/>
      <c r="AC421" s="34" t="b">
        <v>0</v>
      </c>
      <c r="AD421" s="36"/>
      <c r="AE421" s="34" t="b">
        <v>0</v>
      </c>
      <c r="AF421" s="34" t="b">
        <v>0</v>
      </c>
      <c r="AG421" s="34" t="s">
        <v>70</v>
      </c>
      <c r="AH421" s="34"/>
      <c r="AI421" s="34" t="b">
        <v>0</v>
      </c>
      <c r="AJ421" s="36"/>
      <c r="AK421" s="34" t="s">
        <v>70</v>
      </c>
      <c r="AL421" s="36"/>
      <c r="AM421" s="34" t="b">
        <v>0</v>
      </c>
      <c r="AN421" s="36"/>
      <c r="AO421" s="34" t="s">
        <v>70</v>
      </c>
      <c r="AP421" s="34" t="s">
        <v>70</v>
      </c>
      <c r="AQ421" s="34" t="s">
        <v>70</v>
      </c>
      <c r="AR421" s="34" t="s">
        <v>70</v>
      </c>
      <c r="AS421" s="34" t="s">
        <v>70</v>
      </c>
      <c r="AT421" s="36"/>
      <c r="AU421" s="36"/>
      <c r="AV421" s="34" t="s">
        <v>70</v>
      </c>
      <c r="AW421" s="34" t="s">
        <v>70</v>
      </c>
      <c r="AX421" s="34" t="s">
        <v>63</v>
      </c>
      <c r="AY421" s="34" t="s">
        <v>4295</v>
      </c>
      <c r="AZ421" s="34" t="s">
        <v>64</v>
      </c>
      <c r="BA421" s="34" t="s">
        <v>65</v>
      </c>
      <c r="BB421" s="35">
        <v>2030</v>
      </c>
      <c r="BC421" s="34" t="s">
        <v>119</v>
      </c>
    </row>
    <row r="422" spans="1:55" x14ac:dyDescent="0.25">
      <c r="A422" s="34" t="s">
        <v>1053</v>
      </c>
      <c r="B422" s="35">
        <v>67878</v>
      </c>
      <c r="C422" s="34">
        <v>24.77</v>
      </c>
      <c r="D422" s="34" t="s">
        <v>1071</v>
      </c>
      <c r="E422" s="34" t="s">
        <v>1072</v>
      </c>
      <c r="F422" s="34" t="s">
        <v>1073</v>
      </c>
      <c r="G422" s="34" t="s">
        <v>131</v>
      </c>
      <c r="H422" s="34" t="s">
        <v>59</v>
      </c>
      <c r="I422" s="34" t="s">
        <v>3987</v>
      </c>
      <c r="J422" s="36">
        <v>43167</v>
      </c>
      <c r="K422" s="36"/>
      <c r="L422" s="34" t="s">
        <v>61</v>
      </c>
      <c r="M422" s="36"/>
      <c r="N422" s="34" t="b">
        <v>0</v>
      </c>
      <c r="O422" s="36"/>
      <c r="P422" s="34" t="b">
        <v>1</v>
      </c>
      <c r="Q422" s="36"/>
      <c r="R422" s="34" t="b">
        <v>0</v>
      </c>
      <c r="S422" s="34" t="b">
        <v>0</v>
      </c>
      <c r="T422" s="34" t="s">
        <v>70</v>
      </c>
      <c r="U422" s="34"/>
      <c r="V422" s="34" t="b">
        <v>0</v>
      </c>
      <c r="W422" s="36"/>
      <c r="X422" s="34" t="s">
        <v>70</v>
      </c>
      <c r="Y422" s="34"/>
      <c r="Z422" s="34"/>
      <c r="AA422" s="34" t="b">
        <v>0</v>
      </c>
      <c r="AB422" s="34"/>
      <c r="AC422" s="34" t="b">
        <v>0</v>
      </c>
      <c r="AD422" s="36"/>
      <c r="AE422" s="34" t="b">
        <v>0</v>
      </c>
      <c r="AF422" s="34" t="b">
        <v>0</v>
      </c>
      <c r="AG422" s="34" t="s">
        <v>70</v>
      </c>
      <c r="AH422" s="34"/>
      <c r="AI422" s="34" t="b">
        <v>0</v>
      </c>
      <c r="AJ422" s="36"/>
      <c r="AK422" s="34" t="s">
        <v>70</v>
      </c>
      <c r="AL422" s="36"/>
      <c r="AM422" s="34" t="b">
        <v>0</v>
      </c>
      <c r="AN422" s="36"/>
      <c r="AO422" s="34" t="s">
        <v>70</v>
      </c>
      <c r="AP422" s="34" t="s">
        <v>70</v>
      </c>
      <c r="AQ422" s="34" t="s">
        <v>70</v>
      </c>
      <c r="AR422" s="34" t="s">
        <v>70</v>
      </c>
      <c r="AS422" s="34" t="s">
        <v>70</v>
      </c>
      <c r="AT422" s="36"/>
      <c r="AU422" s="36"/>
      <c r="AV422" s="34" t="s">
        <v>70</v>
      </c>
      <c r="AW422" s="34" t="s">
        <v>70</v>
      </c>
      <c r="AX422" s="34" t="s">
        <v>63</v>
      </c>
      <c r="AY422" s="34" t="s">
        <v>4295</v>
      </c>
      <c r="AZ422" s="34" t="s">
        <v>64</v>
      </c>
      <c r="BA422" s="34" t="s">
        <v>65</v>
      </c>
      <c r="BB422" s="35">
        <v>2033</v>
      </c>
      <c r="BC422" s="34" t="s">
        <v>66</v>
      </c>
    </row>
    <row r="423" spans="1:55" x14ac:dyDescent="0.25">
      <c r="A423" s="34" t="s">
        <v>1053</v>
      </c>
      <c r="B423" s="35">
        <v>66776</v>
      </c>
      <c r="C423" s="34">
        <v>67.540000000000006</v>
      </c>
      <c r="D423" s="34" t="s">
        <v>4223</v>
      </c>
      <c r="E423" s="34" t="s">
        <v>766</v>
      </c>
      <c r="F423" s="34" t="s">
        <v>4222</v>
      </c>
      <c r="G423" s="34" t="s">
        <v>3548</v>
      </c>
      <c r="H423" s="34" t="s">
        <v>59</v>
      </c>
      <c r="I423" s="34" t="s">
        <v>60</v>
      </c>
      <c r="J423" s="36">
        <v>42348</v>
      </c>
      <c r="K423" s="36"/>
      <c r="L423" s="34" t="s">
        <v>61</v>
      </c>
      <c r="M423" s="36"/>
      <c r="N423" s="34" t="b">
        <v>0</v>
      </c>
      <c r="O423" s="36"/>
      <c r="P423" s="34" t="b">
        <v>1</v>
      </c>
      <c r="Q423" s="36"/>
      <c r="R423" s="34" t="b">
        <v>0</v>
      </c>
      <c r="S423" s="34" t="b">
        <v>0</v>
      </c>
      <c r="T423" s="34" t="s">
        <v>70</v>
      </c>
      <c r="U423" s="34"/>
      <c r="V423" s="34" t="b">
        <v>0</v>
      </c>
      <c r="W423" s="36"/>
      <c r="X423" s="34" t="s">
        <v>70</v>
      </c>
      <c r="Y423" s="34"/>
      <c r="Z423" s="34"/>
      <c r="AA423" s="34" t="b">
        <v>0</v>
      </c>
      <c r="AB423" s="34"/>
      <c r="AC423" s="34" t="b">
        <v>0</v>
      </c>
      <c r="AD423" s="36"/>
      <c r="AE423" s="34" t="b">
        <v>0</v>
      </c>
      <c r="AF423" s="34" t="b">
        <v>0</v>
      </c>
      <c r="AG423" s="34" t="s">
        <v>70</v>
      </c>
      <c r="AH423" s="34"/>
      <c r="AI423" s="34" t="b">
        <v>0</v>
      </c>
      <c r="AJ423" s="36"/>
      <c r="AK423" s="34" t="s">
        <v>70</v>
      </c>
      <c r="AL423" s="36"/>
      <c r="AM423" s="34" t="b">
        <v>0</v>
      </c>
      <c r="AN423" s="36"/>
      <c r="AO423" s="34" t="s">
        <v>70</v>
      </c>
      <c r="AP423" s="34" t="s">
        <v>70</v>
      </c>
      <c r="AQ423" s="34" t="s">
        <v>70</v>
      </c>
      <c r="AR423" s="34" t="s">
        <v>70</v>
      </c>
      <c r="AS423" s="34" t="s">
        <v>70</v>
      </c>
      <c r="AT423" s="36"/>
      <c r="AU423" s="36"/>
      <c r="AV423" s="34" t="s">
        <v>70</v>
      </c>
      <c r="AW423" s="34" t="s">
        <v>70</v>
      </c>
      <c r="AX423" s="34" t="s">
        <v>63</v>
      </c>
      <c r="AY423" s="34" t="s">
        <v>4295</v>
      </c>
      <c r="AZ423" s="34" t="s">
        <v>64</v>
      </c>
      <c r="BA423" s="34" t="s">
        <v>65</v>
      </c>
      <c r="BB423" s="35">
        <v>2031</v>
      </c>
      <c r="BC423" s="34" t="s">
        <v>66</v>
      </c>
    </row>
    <row r="424" spans="1:55" x14ac:dyDescent="0.25">
      <c r="A424" s="34" t="s">
        <v>1053</v>
      </c>
      <c r="B424" s="35">
        <v>66293</v>
      </c>
      <c r="C424" s="34">
        <v>90.35</v>
      </c>
      <c r="D424" s="34" t="s">
        <v>749</v>
      </c>
      <c r="E424" s="34" t="s">
        <v>750</v>
      </c>
      <c r="F424" s="34" t="s">
        <v>751</v>
      </c>
      <c r="G424" s="34" t="s">
        <v>3548</v>
      </c>
      <c r="H424" s="34" t="s">
        <v>59</v>
      </c>
      <c r="I424" s="34" t="s">
        <v>151</v>
      </c>
      <c r="J424" s="36">
        <v>42045</v>
      </c>
      <c r="K424" s="36"/>
      <c r="L424" s="34" t="s">
        <v>61</v>
      </c>
      <c r="M424" s="36"/>
      <c r="N424" s="34" t="b">
        <v>0</v>
      </c>
      <c r="O424" s="36"/>
      <c r="P424" s="34" t="b">
        <v>1</v>
      </c>
      <c r="Q424" s="36"/>
      <c r="R424" s="34" t="b">
        <v>1</v>
      </c>
      <c r="S424" s="34" t="b">
        <v>0</v>
      </c>
      <c r="T424" s="34" t="s">
        <v>70</v>
      </c>
      <c r="U424" s="34"/>
      <c r="V424" s="34" t="b">
        <v>0</v>
      </c>
      <c r="W424" s="36"/>
      <c r="X424" s="34" t="s">
        <v>70</v>
      </c>
      <c r="Y424" s="34"/>
      <c r="Z424" s="34"/>
      <c r="AA424" s="34" t="b">
        <v>0</v>
      </c>
      <c r="AB424" s="34"/>
      <c r="AC424" s="34" t="b">
        <v>0</v>
      </c>
      <c r="AD424" s="36"/>
      <c r="AE424" s="34" t="b">
        <v>0</v>
      </c>
      <c r="AF424" s="34" t="b">
        <v>0</v>
      </c>
      <c r="AG424" s="34" t="s">
        <v>70</v>
      </c>
      <c r="AH424" s="34"/>
      <c r="AI424" s="34" t="b">
        <v>0</v>
      </c>
      <c r="AJ424" s="36"/>
      <c r="AK424" s="34" t="s">
        <v>70</v>
      </c>
      <c r="AL424" s="36"/>
      <c r="AM424" s="34" t="b">
        <v>0</v>
      </c>
      <c r="AN424" s="36"/>
      <c r="AO424" s="34" t="s">
        <v>70</v>
      </c>
      <c r="AP424" s="34" t="s">
        <v>70</v>
      </c>
      <c r="AQ424" s="34" t="s">
        <v>70</v>
      </c>
      <c r="AR424" s="34" t="s">
        <v>70</v>
      </c>
      <c r="AS424" s="34" t="s">
        <v>70</v>
      </c>
      <c r="AT424" s="36"/>
      <c r="AU424" s="36"/>
      <c r="AV424" s="34" t="s">
        <v>70</v>
      </c>
      <c r="AW424" s="34" t="s">
        <v>70</v>
      </c>
      <c r="AX424" s="34" t="s">
        <v>63</v>
      </c>
      <c r="AY424" s="34" t="s">
        <v>4295</v>
      </c>
      <c r="AZ424" s="34" t="s">
        <v>64</v>
      </c>
      <c r="BA424" s="34" t="s">
        <v>65</v>
      </c>
      <c r="BB424" s="35">
        <v>2029</v>
      </c>
      <c r="BC424" s="34" t="s">
        <v>119</v>
      </c>
    </row>
    <row r="425" spans="1:55" x14ac:dyDescent="0.25">
      <c r="A425" s="34" t="s">
        <v>1053</v>
      </c>
      <c r="B425" s="35">
        <v>67236</v>
      </c>
      <c r="C425" s="34">
        <v>100</v>
      </c>
      <c r="D425" s="34" t="s">
        <v>1061</v>
      </c>
      <c r="E425" s="34" t="s">
        <v>1062</v>
      </c>
      <c r="F425" s="34" t="s">
        <v>1063</v>
      </c>
      <c r="G425" s="34" t="s">
        <v>230</v>
      </c>
      <c r="H425" s="34" t="s">
        <v>59</v>
      </c>
      <c r="I425" s="34" t="s">
        <v>63</v>
      </c>
      <c r="J425" s="36">
        <v>42487</v>
      </c>
      <c r="K425" s="36"/>
      <c r="L425" s="34" t="s">
        <v>61</v>
      </c>
      <c r="M425" s="36"/>
      <c r="N425" s="34" t="b">
        <v>0</v>
      </c>
      <c r="O425" s="36"/>
      <c r="P425" s="34" t="b">
        <v>1</v>
      </c>
      <c r="Q425" s="36"/>
      <c r="R425" s="34" t="b">
        <v>1</v>
      </c>
      <c r="S425" s="34" t="b">
        <v>0</v>
      </c>
      <c r="T425" s="34" t="s">
        <v>70</v>
      </c>
      <c r="U425" s="34"/>
      <c r="V425" s="34" t="b">
        <v>0</v>
      </c>
      <c r="W425" s="36"/>
      <c r="X425" s="34" t="s">
        <v>70</v>
      </c>
      <c r="Y425" s="34"/>
      <c r="Z425" s="34"/>
      <c r="AA425" s="34" t="b">
        <v>0</v>
      </c>
      <c r="AB425" s="34"/>
      <c r="AC425" s="34" t="b">
        <v>0</v>
      </c>
      <c r="AD425" s="36"/>
      <c r="AE425" s="34" t="b">
        <v>0</v>
      </c>
      <c r="AF425" s="34" t="b">
        <v>0</v>
      </c>
      <c r="AG425" s="34" t="s">
        <v>70</v>
      </c>
      <c r="AH425" s="34"/>
      <c r="AI425" s="34" t="b">
        <v>0</v>
      </c>
      <c r="AJ425" s="36"/>
      <c r="AK425" s="34" t="s">
        <v>70</v>
      </c>
      <c r="AL425" s="36"/>
      <c r="AM425" s="34" t="b">
        <v>0</v>
      </c>
      <c r="AN425" s="36"/>
      <c r="AO425" s="34" t="s">
        <v>70</v>
      </c>
      <c r="AP425" s="34" t="s">
        <v>70</v>
      </c>
      <c r="AQ425" s="34" t="s">
        <v>70</v>
      </c>
      <c r="AR425" s="34" t="s">
        <v>70</v>
      </c>
      <c r="AS425" s="34" t="s">
        <v>70</v>
      </c>
      <c r="AT425" s="36"/>
      <c r="AU425" s="36"/>
      <c r="AV425" s="34" t="s">
        <v>70</v>
      </c>
      <c r="AW425" s="34" t="s">
        <v>70</v>
      </c>
      <c r="AX425" s="34" t="s">
        <v>63</v>
      </c>
      <c r="AY425" s="34" t="s">
        <v>4295</v>
      </c>
      <c r="AZ425" s="34" t="s">
        <v>64</v>
      </c>
      <c r="BA425" s="34" t="s">
        <v>65</v>
      </c>
      <c r="BB425" s="35">
        <v>2031</v>
      </c>
      <c r="BC425" s="34" t="s">
        <v>66</v>
      </c>
    </row>
    <row r="426" spans="1:55" x14ac:dyDescent="0.25">
      <c r="A426" s="34" t="s">
        <v>1053</v>
      </c>
      <c r="B426" s="35">
        <v>80025</v>
      </c>
      <c r="C426" s="34">
        <v>100</v>
      </c>
      <c r="D426" s="34" t="s">
        <v>3637</v>
      </c>
      <c r="E426" s="34" t="s">
        <v>3636</v>
      </c>
      <c r="F426" s="34" t="s">
        <v>1200</v>
      </c>
      <c r="G426" s="34" t="s">
        <v>3548</v>
      </c>
      <c r="H426" s="34" t="s">
        <v>59</v>
      </c>
      <c r="I426" s="34" t="s">
        <v>60</v>
      </c>
      <c r="J426" s="36">
        <v>44519</v>
      </c>
      <c r="K426" s="36"/>
      <c r="L426" s="34" t="s">
        <v>71</v>
      </c>
      <c r="M426" s="36"/>
      <c r="N426" s="34" t="b">
        <v>1</v>
      </c>
      <c r="O426" s="36">
        <v>32363</v>
      </c>
      <c r="P426" s="34" t="b">
        <v>0</v>
      </c>
      <c r="Q426" s="36">
        <v>32363</v>
      </c>
      <c r="R426" s="34" t="b">
        <v>0</v>
      </c>
      <c r="S426" s="34" t="b">
        <v>0</v>
      </c>
      <c r="T426" s="34" t="s">
        <v>70</v>
      </c>
      <c r="U426" s="34"/>
      <c r="V426" s="34" t="b">
        <v>0</v>
      </c>
      <c r="W426" s="36">
        <v>32363</v>
      </c>
      <c r="X426" s="34" t="s">
        <v>70</v>
      </c>
      <c r="Y426" s="34"/>
      <c r="Z426" s="34"/>
      <c r="AA426" s="34" t="b">
        <v>1</v>
      </c>
      <c r="AB426" s="34"/>
      <c r="AC426" s="34" t="b">
        <v>0</v>
      </c>
      <c r="AD426" s="36"/>
      <c r="AE426" s="34" t="b">
        <v>1</v>
      </c>
      <c r="AF426" s="34" t="b">
        <v>1</v>
      </c>
      <c r="AG426" s="34" t="s">
        <v>70</v>
      </c>
      <c r="AH426" s="34"/>
      <c r="AI426" s="34" t="b">
        <v>0</v>
      </c>
      <c r="AJ426" s="36"/>
      <c r="AK426" s="34" t="s">
        <v>70</v>
      </c>
      <c r="AL426" s="36"/>
      <c r="AM426" s="34" t="b">
        <v>0</v>
      </c>
      <c r="AN426" s="36"/>
      <c r="AO426" s="34" t="s">
        <v>70</v>
      </c>
      <c r="AP426" s="34" t="s">
        <v>70</v>
      </c>
      <c r="AQ426" s="34" t="s">
        <v>70</v>
      </c>
      <c r="AR426" s="34" t="s">
        <v>70</v>
      </c>
      <c r="AS426" s="34" t="s">
        <v>70</v>
      </c>
      <c r="AT426" s="36"/>
      <c r="AU426" s="36"/>
      <c r="AV426" s="34" t="s">
        <v>70</v>
      </c>
      <c r="AW426" s="34" t="s">
        <v>70</v>
      </c>
      <c r="AX426" s="34" t="s">
        <v>63</v>
      </c>
      <c r="AY426" s="34" t="s">
        <v>4295</v>
      </c>
      <c r="AZ426" s="34" t="s">
        <v>64</v>
      </c>
      <c r="BA426" s="34" t="s">
        <v>65</v>
      </c>
      <c r="BB426" s="35">
        <v>2039</v>
      </c>
      <c r="BC426" s="34" t="s">
        <v>66</v>
      </c>
    </row>
    <row r="427" spans="1:55" x14ac:dyDescent="0.25">
      <c r="A427" s="34" t="s">
        <v>1053</v>
      </c>
      <c r="B427" s="35">
        <v>67665</v>
      </c>
      <c r="C427" s="34">
        <v>100</v>
      </c>
      <c r="D427" s="34" t="s">
        <v>1068</v>
      </c>
      <c r="E427" s="34" t="s">
        <v>1069</v>
      </c>
      <c r="F427" s="34" t="s">
        <v>1070</v>
      </c>
      <c r="G427" s="34" t="s">
        <v>3548</v>
      </c>
      <c r="H427" s="34" t="s">
        <v>59</v>
      </c>
      <c r="I427" s="34" t="s">
        <v>70</v>
      </c>
      <c r="J427" s="36">
        <v>42705</v>
      </c>
      <c r="K427" s="36"/>
      <c r="L427" s="34" t="s">
        <v>61</v>
      </c>
      <c r="M427" s="36"/>
      <c r="N427" s="34" t="b">
        <v>0</v>
      </c>
      <c r="O427" s="36"/>
      <c r="P427" s="34" t="b">
        <v>1</v>
      </c>
      <c r="Q427" s="36"/>
      <c r="R427" s="34" t="b">
        <v>0</v>
      </c>
      <c r="S427" s="34" t="b">
        <v>0</v>
      </c>
      <c r="T427" s="34" t="s">
        <v>70</v>
      </c>
      <c r="U427" s="34"/>
      <c r="V427" s="34" t="b">
        <v>0</v>
      </c>
      <c r="W427" s="36"/>
      <c r="X427" s="34" t="s">
        <v>70</v>
      </c>
      <c r="Y427" s="34"/>
      <c r="Z427" s="34"/>
      <c r="AA427" s="34" t="b">
        <v>0</v>
      </c>
      <c r="AB427" s="34"/>
      <c r="AC427" s="34" t="b">
        <v>0</v>
      </c>
      <c r="AD427" s="36"/>
      <c r="AE427" s="34" t="b">
        <v>0</v>
      </c>
      <c r="AF427" s="34" t="b">
        <v>0</v>
      </c>
      <c r="AG427" s="34" t="s">
        <v>70</v>
      </c>
      <c r="AH427" s="34"/>
      <c r="AI427" s="34" t="b">
        <v>0</v>
      </c>
      <c r="AJ427" s="36"/>
      <c r="AK427" s="34" t="s">
        <v>70</v>
      </c>
      <c r="AL427" s="36"/>
      <c r="AM427" s="34" t="b">
        <v>0</v>
      </c>
      <c r="AN427" s="36"/>
      <c r="AO427" s="34" t="s">
        <v>70</v>
      </c>
      <c r="AP427" s="34" t="s">
        <v>70</v>
      </c>
      <c r="AQ427" s="34" t="s">
        <v>70</v>
      </c>
      <c r="AR427" s="34" t="s">
        <v>70</v>
      </c>
      <c r="AS427" s="34" t="s">
        <v>70</v>
      </c>
      <c r="AT427" s="36"/>
      <c r="AU427" s="36"/>
      <c r="AV427" s="34" t="s">
        <v>606</v>
      </c>
      <c r="AW427" s="34" t="s">
        <v>536</v>
      </c>
      <c r="AX427" s="34" t="s">
        <v>63</v>
      </c>
      <c r="AY427" s="34" t="s">
        <v>4295</v>
      </c>
      <c r="AZ427" s="34" t="s">
        <v>64</v>
      </c>
      <c r="BA427" s="34" t="s">
        <v>65</v>
      </c>
      <c r="BB427" s="35">
        <v>2032</v>
      </c>
      <c r="BC427" s="34" t="s">
        <v>66</v>
      </c>
    </row>
    <row r="428" spans="1:55" x14ac:dyDescent="0.25">
      <c r="A428" s="34" t="s">
        <v>1053</v>
      </c>
      <c r="B428" s="35">
        <v>67037</v>
      </c>
      <c r="C428" s="34">
        <v>100</v>
      </c>
      <c r="D428" s="34" t="s">
        <v>1057</v>
      </c>
      <c r="E428" s="34" t="s">
        <v>1058</v>
      </c>
      <c r="F428" s="34" t="s">
        <v>80</v>
      </c>
      <c r="G428" s="34" t="s">
        <v>58</v>
      </c>
      <c r="H428" s="34" t="s">
        <v>59</v>
      </c>
      <c r="I428" s="34" t="s">
        <v>60</v>
      </c>
      <c r="J428" s="36">
        <v>42353</v>
      </c>
      <c r="K428" s="36"/>
      <c r="L428" s="34" t="s">
        <v>61</v>
      </c>
      <c r="M428" s="36"/>
      <c r="N428" s="34" t="b">
        <v>0</v>
      </c>
      <c r="O428" s="36"/>
      <c r="P428" s="34" t="b">
        <v>1</v>
      </c>
      <c r="Q428" s="36"/>
      <c r="R428" s="34" t="b">
        <v>0</v>
      </c>
      <c r="S428" s="34" t="b">
        <v>0</v>
      </c>
      <c r="T428" s="34" t="s">
        <v>70</v>
      </c>
      <c r="U428" s="34"/>
      <c r="V428" s="34" t="b">
        <v>0</v>
      </c>
      <c r="W428" s="36"/>
      <c r="X428" s="34" t="s">
        <v>70</v>
      </c>
      <c r="Y428" s="34"/>
      <c r="Z428" s="34"/>
      <c r="AA428" s="34" t="b">
        <v>0</v>
      </c>
      <c r="AB428" s="34"/>
      <c r="AC428" s="34" t="b">
        <v>0</v>
      </c>
      <c r="AD428" s="36"/>
      <c r="AE428" s="34" t="b">
        <v>0</v>
      </c>
      <c r="AF428" s="34" t="b">
        <v>0</v>
      </c>
      <c r="AG428" s="34" t="s">
        <v>70</v>
      </c>
      <c r="AH428" s="34"/>
      <c r="AI428" s="34" t="b">
        <v>0</v>
      </c>
      <c r="AJ428" s="36"/>
      <c r="AK428" s="34" t="s">
        <v>70</v>
      </c>
      <c r="AL428" s="36"/>
      <c r="AM428" s="34" t="b">
        <v>0</v>
      </c>
      <c r="AN428" s="36"/>
      <c r="AO428" s="34" t="s">
        <v>70</v>
      </c>
      <c r="AP428" s="34" t="s">
        <v>70</v>
      </c>
      <c r="AQ428" s="34" t="s">
        <v>70</v>
      </c>
      <c r="AR428" s="34" t="s">
        <v>70</v>
      </c>
      <c r="AS428" s="34" t="s">
        <v>70</v>
      </c>
      <c r="AT428" s="36"/>
      <c r="AU428" s="36"/>
      <c r="AV428" s="34" t="s">
        <v>70</v>
      </c>
      <c r="AW428" s="34" t="s">
        <v>70</v>
      </c>
      <c r="AX428" s="34" t="s">
        <v>63</v>
      </c>
      <c r="AY428" s="34" t="s">
        <v>4295</v>
      </c>
      <c r="AZ428" s="34" t="s">
        <v>64</v>
      </c>
      <c r="BA428" s="34" t="s">
        <v>65</v>
      </c>
      <c r="BB428" s="35">
        <v>2031</v>
      </c>
      <c r="BC428" s="34" t="s">
        <v>66</v>
      </c>
    </row>
    <row r="429" spans="1:55" x14ac:dyDescent="0.25">
      <c r="A429" s="34" t="s">
        <v>1053</v>
      </c>
      <c r="B429" s="35">
        <v>67629</v>
      </c>
      <c r="C429" s="34">
        <v>100</v>
      </c>
      <c r="D429" s="34" t="s">
        <v>1066</v>
      </c>
      <c r="E429" s="34" t="s">
        <v>1067</v>
      </c>
      <c r="F429" s="34" t="s">
        <v>944</v>
      </c>
      <c r="G429" s="34" t="s">
        <v>467</v>
      </c>
      <c r="H429" s="34" t="s">
        <v>59</v>
      </c>
      <c r="I429" s="34" t="s">
        <v>729</v>
      </c>
      <c r="J429" s="36">
        <v>42723</v>
      </c>
      <c r="K429" s="36"/>
      <c r="L429" s="34" t="s">
        <v>61</v>
      </c>
      <c r="M429" s="36">
        <v>45299</v>
      </c>
      <c r="N429" s="34" t="b">
        <v>0</v>
      </c>
      <c r="O429" s="36"/>
      <c r="P429" s="34" t="b">
        <v>1</v>
      </c>
      <c r="Q429" s="36"/>
      <c r="R429" s="34" t="b">
        <v>0</v>
      </c>
      <c r="S429" s="34" t="b">
        <v>0</v>
      </c>
      <c r="T429" s="34" t="s">
        <v>70</v>
      </c>
      <c r="U429" s="34"/>
      <c r="V429" s="34" t="b">
        <v>0</v>
      </c>
      <c r="W429" s="36"/>
      <c r="X429" s="34" t="s">
        <v>70</v>
      </c>
      <c r="Y429" s="34"/>
      <c r="Z429" s="34"/>
      <c r="AA429" s="34" t="b">
        <v>0</v>
      </c>
      <c r="AB429" s="34"/>
      <c r="AC429" s="34" t="b">
        <v>0</v>
      </c>
      <c r="AD429" s="36"/>
      <c r="AE429" s="34" t="b">
        <v>0</v>
      </c>
      <c r="AF429" s="34" t="b">
        <v>0</v>
      </c>
      <c r="AG429" s="34" t="s">
        <v>70</v>
      </c>
      <c r="AH429" s="34"/>
      <c r="AI429" s="34" t="b">
        <v>0</v>
      </c>
      <c r="AJ429" s="36"/>
      <c r="AK429" s="34" t="s">
        <v>70</v>
      </c>
      <c r="AL429" s="36"/>
      <c r="AM429" s="34" t="b">
        <v>0</v>
      </c>
      <c r="AN429" s="36"/>
      <c r="AO429" s="34" t="s">
        <v>70</v>
      </c>
      <c r="AP429" s="34" t="s">
        <v>70</v>
      </c>
      <c r="AQ429" s="34" t="s">
        <v>70</v>
      </c>
      <c r="AR429" s="34" t="s">
        <v>70</v>
      </c>
      <c r="AS429" s="34" t="s">
        <v>70</v>
      </c>
      <c r="AT429" s="36"/>
      <c r="AU429" s="36"/>
      <c r="AV429" s="34" t="s">
        <v>70</v>
      </c>
      <c r="AW429" s="34" t="s">
        <v>70</v>
      </c>
      <c r="AX429" s="34" t="s">
        <v>63</v>
      </c>
      <c r="AY429" s="34" t="s">
        <v>4295</v>
      </c>
      <c r="AZ429" s="34" t="s">
        <v>64</v>
      </c>
      <c r="BA429" s="34" t="s">
        <v>65</v>
      </c>
      <c r="BB429" s="35">
        <v>2031</v>
      </c>
      <c r="BC429" s="34" t="s">
        <v>66</v>
      </c>
    </row>
    <row r="430" spans="1:55" x14ac:dyDescent="0.25">
      <c r="A430" s="34" t="s">
        <v>1053</v>
      </c>
      <c r="B430" s="35">
        <v>67190</v>
      </c>
      <c r="C430" s="34">
        <v>100</v>
      </c>
      <c r="D430" s="34" t="s">
        <v>1059</v>
      </c>
      <c r="E430" s="34" t="s">
        <v>1060</v>
      </c>
      <c r="F430" s="34" t="s">
        <v>654</v>
      </c>
      <c r="G430" s="34" t="s">
        <v>3974</v>
      </c>
      <c r="H430" s="34" t="s">
        <v>59</v>
      </c>
      <c r="I430" s="34" t="s">
        <v>60</v>
      </c>
      <c r="J430" s="36">
        <v>42467</v>
      </c>
      <c r="K430" s="36"/>
      <c r="L430" s="34" t="s">
        <v>61</v>
      </c>
      <c r="M430" s="36"/>
      <c r="N430" s="34" t="b">
        <v>0</v>
      </c>
      <c r="O430" s="36"/>
      <c r="P430" s="34" t="b">
        <v>1</v>
      </c>
      <c r="Q430" s="36"/>
      <c r="R430" s="34" t="b">
        <v>0</v>
      </c>
      <c r="S430" s="34" t="b">
        <v>0</v>
      </c>
      <c r="T430" s="34" t="s">
        <v>70</v>
      </c>
      <c r="U430" s="34"/>
      <c r="V430" s="34" t="b">
        <v>0</v>
      </c>
      <c r="W430" s="36"/>
      <c r="X430" s="34" t="s">
        <v>70</v>
      </c>
      <c r="Y430" s="34"/>
      <c r="Z430" s="34"/>
      <c r="AA430" s="34" t="b">
        <v>0</v>
      </c>
      <c r="AB430" s="34"/>
      <c r="AC430" s="34" t="b">
        <v>0</v>
      </c>
      <c r="AD430" s="36"/>
      <c r="AE430" s="34" t="b">
        <v>0</v>
      </c>
      <c r="AF430" s="34" t="b">
        <v>0</v>
      </c>
      <c r="AG430" s="34" t="s">
        <v>70</v>
      </c>
      <c r="AH430" s="34"/>
      <c r="AI430" s="34" t="b">
        <v>0</v>
      </c>
      <c r="AJ430" s="36"/>
      <c r="AK430" s="34" t="s">
        <v>70</v>
      </c>
      <c r="AL430" s="36"/>
      <c r="AM430" s="34" t="b">
        <v>0</v>
      </c>
      <c r="AN430" s="36"/>
      <c r="AO430" s="34" t="s">
        <v>70</v>
      </c>
      <c r="AP430" s="34" t="s">
        <v>70</v>
      </c>
      <c r="AQ430" s="34" t="s">
        <v>70</v>
      </c>
      <c r="AR430" s="34" t="s">
        <v>70</v>
      </c>
      <c r="AS430" s="34" t="s">
        <v>70</v>
      </c>
      <c r="AT430" s="36"/>
      <c r="AU430" s="36"/>
      <c r="AV430" s="34" t="s">
        <v>70</v>
      </c>
      <c r="AW430" s="34" t="s">
        <v>70</v>
      </c>
      <c r="AX430" s="34" t="s">
        <v>63</v>
      </c>
      <c r="AY430" s="34" t="s">
        <v>4295</v>
      </c>
      <c r="AZ430" s="34" t="s">
        <v>64</v>
      </c>
      <c r="BA430" s="34" t="s">
        <v>65</v>
      </c>
      <c r="BB430" s="35">
        <v>2032</v>
      </c>
      <c r="BC430" s="34" t="s">
        <v>66</v>
      </c>
    </row>
    <row r="431" spans="1:55" x14ac:dyDescent="0.25">
      <c r="A431" s="34" t="s">
        <v>1053</v>
      </c>
      <c r="B431" s="35">
        <v>67404</v>
      </c>
      <c r="C431" s="34">
        <v>100</v>
      </c>
      <c r="D431" s="34" t="s">
        <v>1064</v>
      </c>
      <c r="E431" s="34" t="s">
        <v>1065</v>
      </c>
      <c r="F431" s="34" t="s">
        <v>654</v>
      </c>
      <c r="G431" s="34" t="s">
        <v>3974</v>
      </c>
      <c r="H431" s="34" t="s">
        <v>59</v>
      </c>
      <c r="I431" s="34" t="s">
        <v>60</v>
      </c>
      <c r="J431" s="36">
        <v>42634</v>
      </c>
      <c r="K431" s="36"/>
      <c r="L431" s="34" t="s">
        <v>61</v>
      </c>
      <c r="M431" s="36"/>
      <c r="N431" s="34" t="b">
        <v>0</v>
      </c>
      <c r="O431" s="36"/>
      <c r="P431" s="34" t="b">
        <v>1</v>
      </c>
      <c r="Q431" s="36"/>
      <c r="R431" s="34" t="b">
        <v>0</v>
      </c>
      <c r="S431" s="34" t="b">
        <v>0</v>
      </c>
      <c r="T431" s="34" t="s">
        <v>70</v>
      </c>
      <c r="U431" s="34"/>
      <c r="V431" s="34" t="b">
        <v>0</v>
      </c>
      <c r="W431" s="36"/>
      <c r="X431" s="34" t="s">
        <v>70</v>
      </c>
      <c r="Y431" s="34"/>
      <c r="Z431" s="34"/>
      <c r="AA431" s="34" t="b">
        <v>0</v>
      </c>
      <c r="AB431" s="34"/>
      <c r="AC431" s="34" t="b">
        <v>0</v>
      </c>
      <c r="AD431" s="36"/>
      <c r="AE431" s="34" t="b">
        <v>0</v>
      </c>
      <c r="AF431" s="34" t="b">
        <v>0</v>
      </c>
      <c r="AG431" s="34" t="s">
        <v>70</v>
      </c>
      <c r="AH431" s="34"/>
      <c r="AI431" s="34" t="b">
        <v>0</v>
      </c>
      <c r="AJ431" s="36"/>
      <c r="AK431" s="34" t="s">
        <v>70</v>
      </c>
      <c r="AL431" s="36"/>
      <c r="AM431" s="34" t="b">
        <v>0</v>
      </c>
      <c r="AN431" s="36"/>
      <c r="AO431" s="34" t="s">
        <v>70</v>
      </c>
      <c r="AP431" s="34" t="s">
        <v>70</v>
      </c>
      <c r="AQ431" s="34" t="s">
        <v>70</v>
      </c>
      <c r="AR431" s="34" t="s">
        <v>70</v>
      </c>
      <c r="AS431" s="34" t="s">
        <v>70</v>
      </c>
      <c r="AT431" s="36"/>
      <c r="AU431" s="36"/>
      <c r="AV431" s="34" t="s">
        <v>70</v>
      </c>
      <c r="AW431" s="34" t="s">
        <v>70</v>
      </c>
      <c r="AX431" s="34" t="s">
        <v>63</v>
      </c>
      <c r="AY431" s="34" t="s">
        <v>4295</v>
      </c>
      <c r="AZ431" s="34" t="s">
        <v>64</v>
      </c>
      <c r="BA431" s="34" t="s">
        <v>65</v>
      </c>
      <c r="BB431" s="35">
        <v>2033</v>
      </c>
      <c r="BC431" s="34" t="s">
        <v>66</v>
      </c>
    </row>
    <row r="432" spans="1:55" x14ac:dyDescent="0.25">
      <c r="A432" s="34" t="s">
        <v>1053</v>
      </c>
      <c r="B432" s="35">
        <v>79923</v>
      </c>
      <c r="C432" s="34">
        <v>100</v>
      </c>
      <c r="D432" s="34" t="s">
        <v>3639</v>
      </c>
      <c r="E432" s="34" t="s">
        <v>3638</v>
      </c>
      <c r="F432" s="34" t="s">
        <v>654</v>
      </c>
      <c r="G432" s="34" t="s">
        <v>3974</v>
      </c>
      <c r="H432" s="34" t="s">
        <v>59</v>
      </c>
      <c r="I432" s="34" t="s">
        <v>60</v>
      </c>
      <c r="J432" s="36">
        <v>44468</v>
      </c>
      <c r="K432" s="36"/>
      <c r="L432" s="34" t="s">
        <v>61</v>
      </c>
      <c r="M432" s="36"/>
      <c r="N432" s="34" t="b">
        <v>1</v>
      </c>
      <c r="O432" s="36"/>
      <c r="P432" s="34" t="b">
        <v>1</v>
      </c>
      <c r="Q432" s="36"/>
      <c r="R432" s="34" t="b">
        <v>1</v>
      </c>
      <c r="S432" s="34" t="b">
        <v>1</v>
      </c>
      <c r="T432" s="34" t="s">
        <v>70</v>
      </c>
      <c r="U432" s="34"/>
      <c r="V432" s="34" t="b">
        <v>0</v>
      </c>
      <c r="W432" s="36"/>
      <c r="X432" s="34" t="s">
        <v>70</v>
      </c>
      <c r="Y432" s="34"/>
      <c r="Z432" s="34"/>
      <c r="AA432" s="34" t="b">
        <v>0</v>
      </c>
      <c r="AB432" s="34"/>
      <c r="AC432" s="34" t="b">
        <v>0</v>
      </c>
      <c r="AD432" s="36"/>
      <c r="AE432" s="34" t="b">
        <v>1</v>
      </c>
      <c r="AF432" s="34" t="b">
        <v>1</v>
      </c>
      <c r="AG432" s="34" t="s">
        <v>70</v>
      </c>
      <c r="AH432" s="34"/>
      <c r="AI432" s="34" t="b">
        <v>0</v>
      </c>
      <c r="AJ432" s="36"/>
      <c r="AK432" s="34" t="s">
        <v>70</v>
      </c>
      <c r="AL432" s="36"/>
      <c r="AM432" s="34" t="b">
        <v>0</v>
      </c>
      <c r="AN432" s="36"/>
      <c r="AO432" s="34" t="s">
        <v>70</v>
      </c>
      <c r="AP432" s="34" t="s">
        <v>70</v>
      </c>
      <c r="AQ432" s="34" t="s">
        <v>70</v>
      </c>
      <c r="AR432" s="34" t="s">
        <v>70</v>
      </c>
      <c r="AS432" s="34" t="s">
        <v>70</v>
      </c>
      <c r="AT432" s="36"/>
      <c r="AU432" s="36"/>
      <c r="AV432" s="34" t="s">
        <v>70</v>
      </c>
      <c r="AW432" s="34" t="s">
        <v>70</v>
      </c>
      <c r="AX432" s="34" t="s">
        <v>63</v>
      </c>
      <c r="AY432" s="34" t="s">
        <v>4295</v>
      </c>
      <c r="AZ432" s="34" t="s">
        <v>64</v>
      </c>
      <c r="BA432" s="34" t="s">
        <v>65</v>
      </c>
      <c r="BB432" s="35">
        <v>2038</v>
      </c>
      <c r="BC432" s="34" t="s">
        <v>66</v>
      </c>
    </row>
    <row r="433" spans="1:55" x14ac:dyDescent="0.25">
      <c r="A433" s="34" t="s">
        <v>1053</v>
      </c>
      <c r="B433" s="35">
        <v>66769</v>
      </c>
      <c r="C433" s="34">
        <v>100</v>
      </c>
      <c r="D433" s="34" t="s">
        <v>1054</v>
      </c>
      <c r="E433" s="34" t="s">
        <v>1055</v>
      </c>
      <c r="F433" s="34" t="s">
        <v>1056</v>
      </c>
      <c r="G433" s="34" t="s">
        <v>3548</v>
      </c>
      <c r="H433" s="34" t="s">
        <v>59</v>
      </c>
      <c r="I433" s="34" t="s">
        <v>60</v>
      </c>
      <c r="J433" s="36">
        <v>42242</v>
      </c>
      <c r="K433" s="36"/>
      <c r="L433" s="34" t="s">
        <v>61</v>
      </c>
      <c r="M433" s="36"/>
      <c r="N433" s="34" t="b">
        <v>0</v>
      </c>
      <c r="O433" s="36"/>
      <c r="P433" s="34" t="b">
        <v>1</v>
      </c>
      <c r="Q433" s="36"/>
      <c r="R433" s="34" t="b">
        <v>0</v>
      </c>
      <c r="S433" s="34" t="b">
        <v>0</v>
      </c>
      <c r="T433" s="34" t="s">
        <v>70</v>
      </c>
      <c r="U433" s="34"/>
      <c r="V433" s="34" t="b">
        <v>0</v>
      </c>
      <c r="W433" s="36"/>
      <c r="X433" s="34" t="s">
        <v>70</v>
      </c>
      <c r="Y433" s="34"/>
      <c r="Z433" s="34"/>
      <c r="AA433" s="34" t="b">
        <v>0</v>
      </c>
      <c r="AB433" s="34"/>
      <c r="AC433" s="34" t="b">
        <v>0</v>
      </c>
      <c r="AD433" s="36"/>
      <c r="AE433" s="34" t="b">
        <v>0</v>
      </c>
      <c r="AF433" s="34" t="b">
        <v>0</v>
      </c>
      <c r="AG433" s="34" t="s">
        <v>70</v>
      </c>
      <c r="AH433" s="34"/>
      <c r="AI433" s="34" t="b">
        <v>0</v>
      </c>
      <c r="AJ433" s="36"/>
      <c r="AK433" s="34" t="s">
        <v>70</v>
      </c>
      <c r="AL433" s="36"/>
      <c r="AM433" s="34" t="b">
        <v>0</v>
      </c>
      <c r="AN433" s="36"/>
      <c r="AO433" s="34" t="s">
        <v>70</v>
      </c>
      <c r="AP433" s="34" t="s">
        <v>70</v>
      </c>
      <c r="AQ433" s="34" t="s">
        <v>70</v>
      </c>
      <c r="AR433" s="34" t="s">
        <v>70</v>
      </c>
      <c r="AS433" s="34" t="s">
        <v>70</v>
      </c>
      <c r="AT433" s="36"/>
      <c r="AU433" s="36"/>
      <c r="AV433" s="34" t="s">
        <v>70</v>
      </c>
      <c r="AW433" s="34" t="s">
        <v>70</v>
      </c>
      <c r="AX433" s="34" t="s">
        <v>63</v>
      </c>
      <c r="AY433" s="34" t="s">
        <v>4295</v>
      </c>
      <c r="AZ433" s="34" t="s">
        <v>64</v>
      </c>
      <c r="BA433" s="34" t="s">
        <v>65</v>
      </c>
      <c r="BB433" s="35">
        <v>2030</v>
      </c>
      <c r="BC433" s="34" t="s">
        <v>66</v>
      </c>
    </row>
    <row r="434" spans="1:55" x14ac:dyDescent="0.25">
      <c r="A434" s="34" t="s">
        <v>1074</v>
      </c>
      <c r="B434" s="35">
        <v>63748</v>
      </c>
      <c r="C434" s="34">
        <v>100</v>
      </c>
      <c r="D434" s="34" t="s">
        <v>1075</v>
      </c>
      <c r="E434" s="34" t="s">
        <v>1076</v>
      </c>
      <c r="F434" s="34" t="s">
        <v>1077</v>
      </c>
      <c r="G434" s="34" t="s">
        <v>58</v>
      </c>
      <c r="H434" s="34" t="s">
        <v>59</v>
      </c>
      <c r="I434" s="34" t="s">
        <v>1078</v>
      </c>
      <c r="J434" s="36">
        <v>39898</v>
      </c>
      <c r="K434" s="36"/>
      <c r="L434" s="34" t="s">
        <v>61</v>
      </c>
      <c r="M434" s="36">
        <v>45294</v>
      </c>
      <c r="N434" s="34" t="b">
        <v>0</v>
      </c>
      <c r="O434" s="36"/>
      <c r="P434" s="34" t="b">
        <v>0</v>
      </c>
      <c r="Q434" s="36"/>
      <c r="R434" s="34" t="b">
        <v>0</v>
      </c>
      <c r="S434" s="34" t="b">
        <v>0</v>
      </c>
      <c r="T434" s="34" t="s">
        <v>70</v>
      </c>
      <c r="U434" s="34"/>
      <c r="V434" s="34" t="b">
        <v>0</v>
      </c>
      <c r="W434" s="36"/>
      <c r="X434" s="34" t="s">
        <v>70</v>
      </c>
      <c r="Y434" s="34"/>
      <c r="Z434" s="34"/>
      <c r="AA434" s="34" t="b">
        <v>0</v>
      </c>
      <c r="AB434" s="34"/>
      <c r="AC434" s="34" t="b">
        <v>0</v>
      </c>
      <c r="AD434" s="36"/>
      <c r="AE434" s="34" t="b">
        <v>0</v>
      </c>
      <c r="AF434" s="34" t="b">
        <v>0</v>
      </c>
      <c r="AG434" s="34" t="s">
        <v>70</v>
      </c>
      <c r="AH434" s="34"/>
      <c r="AI434" s="34" t="b">
        <v>0</v>
      </c>
      <c r="AJ434" s="36"/>
      <c r="AK434" s="34" t="s">
        <v>70</v>
      </c>
      <c r="AL434" s="36"/>
      <c r="AM434" s="34" t="b">
        <v>0</v>
      </c>
      <c r="AN434" s="36"/>
      <c r="AO434" s="34" t="s">
        <v>70</v>
      </c>
      <c r="AP434" s="34" t="s">
        <v>70</v>
      </c>
      <c r="AQ434" s="34" t="s">
        <v>70</v>
      </c>
      <c r="AR434" s="34" t="s">
        <v>70</v>
      </c>
      <c r="AS434" s="34" t="s">
        <v>70</v>
      </c>
      <c r="AT434" s="36"/>
      <c r="AU434" s="36"/>
      <c r="AV434" s="34" t="s">
        <v>70</v>
      </c>
      <c r="AW434" s="34" t="s">
        <v>70</v>
      </c>
      <c r="AX434" s="34" t="s">
        <v>63</v>
      </c>
      <c r="AY434" s="34" t="s">
        <v>4292</v>
      </c>
      <c r="AZ434" s="34" t="s">
        <v>64</v>
      </c>
      <c r="BA434" s="34" t="s">
        <v>65</v>
      </c>
      <c r="BB434" s="35">
        <v>2024</v>
      </c>
      <c r="BC434" s="34" t="s">
        <v>66</v>
      </c>
    </row>
    <row r="435" spans="1:55" x14ac:dyDescent="0.25">
      <c r="A435" s="34" t="s">
        <v>4348</v>
      </c>
      <c r="B435" s="35">
        <v>80254</v>
      </c>
      <c r="C435" s="34">
        <v>100</v>
      </c>
      <c r="D435" s="34" t="s">
        <v>4349</v>
      </c>
      <c r="E435" s="34" t="s">
        <v>4350</v>
      </c>
      <c r="F435" s="34" t="s">
        <v>4351</v>
      </c>
      <c r="G435" s="34" t="s">
        <v>3521</v>
      </c>
      <c r="H435" s="34" t="s">
        <v>4287</v>
      </c>
      <c r="I435" s="34" t="s">
        <v>3595</v>
      </c>
      <c r="J435" s="36">
        <v>45091</v>
      </c>
      <c r="K435" s="36"/>
      <c r="L435" s="34" t="s">
        <v>71</v>
      </c>
      <c r="M435" s="36"/>
      <c r="N435" s="34" t="b">
        <v>1</v>
      </c>
      <c r="O435" s="36">
        <v>32363</v>
      </c>
      <c r="P435" s="34" t="b">
        <v>0</v>
      </c>
      <c r="Q435" s="36">
        <v>32363</v>
      </c>
      <c r="R435" s="34" t="b">
        <v>0</v>
      </c>
      <c r="S435" s="34" t="b">
        <v>0</v>
      </c>
      <c r="T435" s="34" t="s">
        <v>70</v>
      </c>
      <c r="U435" s="34"/>
      <c r="V435" s="34" t="b">
        <v>0</v>
      </c>
      <c r="W435" s="36">
        <v>32363</v>
      </c>
      <c r="X435" s="34" t="s">
        <v>70</v>
      </c>
      <c r="Y435" s="34"/>
      <c r="Z435" s="34"/>
      <c r="AA435" s="34" t="b">
        <v>1</v>
      </c>
      <c r="AB435" s="34"/>
      <c r="AC435" s="34" t="b">
        <v>0</v>
      </c>
      <c r="AD435" s="36"/>
      <c r="AE435" s="34" t="b">
        <v>1</v>
      </c>
      <c r="AF435" s="34" t="b">
        <v>1</v>
      </c>
      <c r="AG435" s="34" t="s">
        <v>70</v>
      </c>
      <c r="AH435" s="34"/>
      <c r="AI435" s="34" t="b">
        <v>0</v>
      </c>
      <c r="AJ435" s="36"/>
      <c r="AK435" s="34" t="s">
        <v>70</v>
      </c>
      <c r="AL435" s="36"/>
      <c r="AM435" s="34" t="b">
        <v>0</v>
      </c>
      <c r="AN435" s="36"/>
      <c r="AO435" s="34" t="s">
        <v>70</v>
      </c>
      <c r="AP435" s="34" t="s">
        <v>70</v>
      </c>
      <c r="AQ435" s="34" t="s">
        <v>70</v>
      </c>
      <c r="AR435" s="34" t="s">
        <v>70</v>
      </c>
      <c r="AS435" s="34" t="s">
        <v>70</v>
      </c>
      <c r="AT435" s="36"/>
      <c r="AU435" s="36"/>
      <c r="AV435" s="34" t="s">
        <v>70</v>
      </c>
      <c r="AW435" s="34" t="s">
        <v>70</v>
      </c>
      <c r="AX435" s="34" t="s">
        <v>63</v>
      </c>
      <c r="AY435" s="34" t="s">
        <v>70</v>
      </c>
      <c r="AZ435" s="34" t="s">
        <v>64</v>
      </c>
      <c r="BA435" s="34" t="s">
        <v>65</v>
      </c>
      <c r="BB435" s="35">
        <v>2040</v>
      </c>
      <c r="BC435" s="34" t="s">
        <v>103</v>
      </c>
    </row>
    <row r="436" spans="1:55" x14ac:dyDescent="0.25">
      <c r="A436" s="34" t="s">
        <v>4348</v>
      </c>
      <c r="B436" s="35">
        <v>78283</v>
      </c>
      <c r="C436" s="34">
        <v>100</v>
      </c>
      <c r="D436" s="34" t="s">
        <v>4352</v>
      </c>
      <c r="E436" s="34" t="s">
        <v>4353</v>
      </c>
      <c r="F436" s="34" t="s">
        <v>4338</v>
      </c>
      <c r="G436" s="34" t="s">
        <v>3986</v>
      </c>
      <c r="H436" s="34" t="s">
        <v>144</v>
      </c>
      <c r="I436" s="34" t="s">
        <v>70</v>
      </c>
      <c r="J436" s="36">
        <v>45233</v>
      </c>
      <c r="K436" s="36"/>
      <c r="L436" s="34" t="s">
        <v>71</v>
      </c>
      <c r="M436" s="36"/>
      <c r="N436" s="34" t="b">
        <v>1</v>
      </c>
      <c r="O436" s="36">
        <v>32363</v>
      </c>
      <c r="P436" s="34" t="b">
        <v>0</v>
      </c>
      <c r="Q436" s="36">
        <v>32363</v>
      </c>
      <c r="R436" s="34" t="b">
        <v>0</v>
      </c>
      <c r="S436" s="34" t="b">
        <v>0</v>
      </c>
      <c r="T436" s="34" t="s">
        <v>70</v>
      </c>
      <c r="U436" s="34"/>
      <c r="V436" s="34" t="b">
        <v>0</v>
      </c>
      <c r="W436" s="36">
        <v>32363</v>
      </c>
      <c r="X436" s="34" t="s">
        <v>70</v>
      </c>
      <c r="Y436" s="34"/>
      <c r="Z436" s="34"/>
      <c r="AA436" s="34" t="b">
        <v>1</v>
      </c>
      <c r="AB436" s="34"/>
      <c r="AC436" s="34" t="b">
        <v>0</v>
      </c>
      <c r="AD436" s="36"/>
      <c r="AE436" s="34" t="b">
        <v>1</v>
      </c>
      <c r="AF436" s="34" t="b">
        <v>1</v>
      </c>
      <c r="AG436" s="34" t="s">
        <v>70</v>
      </c>
      <c r="AH436" s="34"/>
      <c r="AI436" s="34" t="b">
        <v>0</v>
      </c>
      <c r="AJ436" s="36"/>
      <c r="AK436" s="34" t="s">
        <v>70</v>
      </c>
      <c r="AL436" s="36"/>
      <c r="AM436" s="34" t="b">
        <v>0</v>
      </c>
      <c r="AN436" s="36"/>
      <c r="AO436" s="34" t="s">
        <v>70</v>
      </c>
      <c r="AP436" s="34" t="s">
        <v>70</v>
      </c>
      <c r="AQ436" s="34" t="s">
        <v>70</v>
      </c>
      <c r="AR436" s="34" t="s">
        <v>70</v>
      </c>
      <c r="AS436" s="34" t="s">
        <v>70</v>
      </c>
      <c r="AT436" s="36"/>
      <c r="AU436" s="36"/>
      <c r="AV436" s="34" t="s">
        <v>70</v>
      </c>
      <c r="AW436" s="34" t="s">
        <v>70</v>
      </c>
      <c r="AX436" s="34" t="s">
        <v>63</v>
      </c>
      <c r="AY436" s="34" t="s">
        <v>70</v>
      </c>
      <c r="AZ436" s="34" t="s">
        <v>64</v>
      </c>
      <c r="BA436" s="34" t="s">
        <v>65</v>
      </c>
      <c r="BB436" s="35">
        <v>2041</v>
      </c>
      <c r="BC436" s="34" t="s">
        <v>66</v>
      </c>
    </row>
    <row r="437" spans="1:55" x14ac:dyDescent="0.25">
      <c r="A437" s="34" t="s">
        <v>4348</v>
      </c>
      <c r="B437" s="35">
        <v>79689</v>
      </c>
      <c r="C437" s="34">
        <v>100</v>
      </c>
      <c r="D437" s="34" t="s">
        <v>4354</v>
      </c>
      <c r="E437" s="34" t="s">
        <v>4355</v>
      </c>
      <c r="F437" s="34" t="s">
        <v>4356</v>
      </c>
      <c r="G437" s="34" t="s">
        <v>287</v>
      </c>
      <c r="H437" s="34" t="s">
        <v>144</v>
      </c>
      <c r="I437" s="34" t="s">
        <v>288</v>
      </c>
      <c r="J437" s="36">
        <v>45236</v>
      </c>
      <c r="K437" s="36"/>
      <c r="L437" s="34" t="s">
        <v>71</v>
      </c>
      <c r="M437" s="36"/>
      <c r="N437" s="34" t="b">
        <v>1</v>
      </c>
      <c r="O437" s="36">
        <v>32363</v>
      </c>
      <c r="P437" s="34" t="b">
        <v>0</v>
      </c>
      <c r="Q437" s="36">
        <v>32363</v>
      </c>
      <c r="R437" s="34" t="b">
        <v>0</v>
      </c>
      <c r="S437" s="34" t="b">
        <v>0</v>
      </c>
      <c r="T437" s="34" t="s">
        <v>70</v>
      </c>
      <c r="U437" s="34"/>
      <c r="V437" s="34" t="b">
        <v>0</v>
      </c>
      <c r="W437" s="36">
        <v>32363</v>
      </c>
      <c r="X437" s="34" t="s">
        <v>70</v>
      </c>
      <c r="Y437" s="34"/>
      <c r="Z437" s="34"/>
      <c r="AA437" s="34" t="b">
        <v>1</v>
      </c>
      <c r="AB437" s="34"/>
      <c r="AC437" s="34" t="b">
        <v>0</v>
      </c>
      <c r="AD437" s="36"/>
      <c r="AE437" s="34" t="b">
        <v>1</v>
      </c>
      <c r="AF437" s="34" t="b">
        <v>1</v>
      </c>
      <c r="AG437" s="34" t="s">
        <v>70</v>
      </c>
      <c r="AH437" s="34"/>
      <c r="AI437" s="34" t="b">
        <v>0</v>
      </c>
      <c r="AJ437" s="36"/>
      <c r="AK437" s="34" t="s">
        <v>70</v>
      </c>
      <c r="AL437" s="36"/>
      <c r="AM437" s="34" t="b">
        <v>0</v>
      </c>
      <c r="AN437" s="36"/>
      <c r="AO437" s="34" t="s">
        <v>70</v>
      </c>
      <c r="AP437" s="34" t="s">
        <v>70</v>
      </c>
      <c r="AQ437" s="34" t="s">
        <v>70</v>
      </c>
      <c r="AR437" s="34" t="s">
        <v>70</v>
      </c>
      <c r="AS437" s="34" t="s">
        <v>70</v>
      </c>
      <c r="AT437" s="36"/>
      <c r="AU437" s="36"/>
      <c r="AV437" s="34" t="s">
        <v>70</v>
      </c>
      <c r="AW437" s="34" t="s">
        <v>70</v>
      </c>
      <c r="AX437" s="34" t="s">
        <v>63</v>
      </c>
      <c r="AY437" s="34" t="s">
        <v>70</v>
      </c>
      <c r="AZ437" s="34" t="s">
        <v>64</v>
      </c>
      <c r="BA437" s="34" t="s">
        <v>65</v>
      </c>
      <c r="BB437" s="35">
        <v>2040</v>
      </c>
      <c r="BC437" s="34" t="s">
        <v>66</v>
      </c>
    </row>
    <row r="438" spans="1:55" x14ac:dyDescent="0.25">
      <c r="A438" s="34" t="s">
        <v>4348</v>
      </c>
      <c r="B438" s="35">
        <v>81238</v>
      </c>
      <c r="C438" s="34">
        <v>100</v>
      </c>
      <c r="D438" s="34" t="s">
        <v>4357</v>
      </c>
      <c r="E438" s="34" t="s">
        <v>4358</v>
      </c>
      <c r="F438" s="34" t="s">
        <v>4359</v>
      </c>
      <c r="G438" s="34" t="s">
        <v>3548</v>
      </c>
      <c r="H438" s="34" t="s">
        <v>59</v>
      </c>
      <c r="I438" s="34" t="s">
        <v>60</v>
      </c>
      <c r="J438" s="36">
        <v>45114</v>
      </c>
      <c r="K438" s="36"/>
      <c r="L438" s="34" t="s">
        <v>71</v>
      </c>
      <c r="M438" s="36"/>
      <c r="N438" s="34" t="b">
        <v>1</v>
      </c>
      <c r="O438" s="36">
        <v>32363</v>
      </c>
      <c r="P438" s="34" t="b">
        <v>0</v>
      </c>
      <c r="Q438" s="36">
        <v>32363</v>
      </c>
      <c r="R438" s="34" t="b">
        <v>0</v>
      </c>
      <c r="S438" s="34" t="b">
        <v>0</v>
      </c>
      <c r="T438" s="34" t="s">
        <v>70</v>
      </c>
      <c r="U438" s="34"/>
      <c r="V438" s="34" t="b">
        <v>0</v>
      </c>
      <c r="W438" s="36">
        <v>32363</v>
      </c>
      <c r="X438" s="34" t="s">
        <v>70</v>
      </c>
      <c r="Y438" s="34"/>
      <c r="Z438" s="34"/>
      <c r="AA438" s="34" t="b">
        <v>1</v>
      </c>
      <c r="AB438" s="34"/>
      <c r="AC438" s="34" t="b">
        <v>0</v>
      </c>
      <c r="AD438" s="36"/>
      <c r="AE438" s="34" t="b">
        <v>1</v>
      </c>
      <c r="AF438" s="34" t="b">
        <v>1</v>
      </c>
      <c r="AG438" s="34" t="s">
        <v>70</v>
      </c>
      <c r="AH438" s="34"/>
      <c r="AI438" s="34" t="b">
        <v>0</v>
      </c>
      <c r="AJ438" s="36"/>
      <c r="AK438" s="34" t="s">
        <v>70</v>
      </c>
      <c r="AL438" s="36"/>
      <c r="AM438" s="34" t="b">
        <v>0</v>
      </c>
      <c r="AN438" s="36"/>
      <c r="AO438" s="34" t="s">
        <v>70</v>
      </c>
      <c r="AP438" s="34" t="s">
        <v>70</v>
      </c>
      <c r="AQ438" s="34" t="s">
        <v>70</v>
      </c>
      <c r="AR438" s="34" t="s">
        <v>70</v>
      </c>
      <c r="AS438" s="34" t="s">
        <v>70</v>
      </c>
      <c r="AT438" s="36"/>
      <c r="AU438" s="36"/>
      <c r="AV438" s="34" t="s">
        <v>70</v>
      </c>
      <c r="AW438" s="34" t="s">
        <v>70</v>
      </c>
      <c r="AX438" s="34" t="s">
        <v>63</v>
      </c>
      <c r="AY438" s="34" t="s">
        <v>70</v>
      </c>
      <c r="AZ438" s="34" t="s">
        <v>64</v>
      </c>
      <c r="BA438" s="34" t="s">
        <v>65</v>
      </c>
      <c r="BB438" s="35">
        <v>2040</v>
      </c>
      <c r="BC438" s="34" t="s">
        <v>66</v>
      </c>
    </row>
    <row r="439" spans="1:55" x14ac:dyDescent="0.25">
      <c r="A439" s="34" t="s">
        <v>4348</v>
      </c>
      <c r="B439" s="35">
        <v>81638</v>
      </c>
      <c r="C439" s="34">
        <v>100</v>
      </c>
      <c r="D439" s="34" t="s">
        <v>4360</v>
      </c>
      <c r="E439" s="34" t="s">
        <v>4361</v>
      </c>
      <c r="F439" s="34" t="s">
        <v>4362</v>
      </c>
      <c r="G439" s="34" t="s">
        <v>558</v>
      </c>
      <c r="H439" s="34" t="s">
        <v>59</v>
      </c>
      <c r="I439" s="34" t="s">
        <v>1261</v>
      </c>
      <c r="J439" s="36">
        <v>45155</v>
      </c>
      <c r="K439" s="36"/>
      <c r="L439" s="34" t="s">
        <v>71</v>
      </c>
      <c r="M439" s="36"/>
      <c r="N439" s="34" t="b">
        <v>1</v>
      </c>
      <c r="O439" s="36">
        <v>32363</v>
      </c>
      <c r="P439" s="34" t="b">
        <v>0</v>
      </c>
      <c r="Q439" s="36">
        <v>32363</v>
      </c>
      <c r="R439" s="34" t="b">
        <v>0</v>
      </c>
      <c r="S439" s="34" t="b">
        <v>0</v>
      </c>
      <c r="T439" s="34" t="s">
        <v>70</v>
      </c>
      <c r="U439" s="34"/>
      <c r="V439" s="34" t="b">
        <v>0</v>
      </c>
      <c r="W439" s="36">
        <v>32363</v>
      </c>
      <c r="X439" s="34" t="s">
        <v>70</v>
      </c>
      <c r="Y439" s="34"/>
      <c r="Z439" s="34"/>
      <c r="AA439" s="34" t="b">
        <v>1</v>
      </c>
      <c r="AB439" s="34"/>
      <c r="AC439" s="34" t="b">
        <v>0</v>
      </c>
      <c r="AD439" s="36"/>
      <c r="AE439" s="34" t="b">
        <v>1</v>
      </c>
      <c r="AF439" s="34" t="b">
        <v>1</v>
      </c>
      <c r="AG439" s="34" t="s">
        <v>70</v>
      </c>
      <c r="AH439" s="34"/>
      <c r="AI439" s="34" t="b">
        <v>0</v>
      </c>
      <c r="AJ439" s="36"/>
      <c r="AK439" s="34" t="s">
        <v>70</v>
      </c>
      <c r="AL439" s="36"/>
      <c r="AM439" s="34" t="b">
        <v>0</v>
      </c>
      <c r="AN439" s="36"/>
      <c r="AO439" s="34" t="s">
        <v>70</v>
      </c>
      <c r="AP439" s="34" t="s">
        <v>70</v>
      </c>
      <c r="AQ439" s="34" t="s">
        <v>70</v>
      </c>
      <c r="AR439" s="34" t="s">
        <v>70</v>
      </c>
      <c r="AS439" s="34" t="s">
        <v>70</v>
      </c>
      <c r="AT439" s="36"/>
      <c r="AU439" s="36"/>
      <c r="AV439" s="34" t="s">
        <v>70</v>
      </c>
      <c r="AW439" s="34" t="s">
        <v>70</v>
      </c>
      <c r="AX439" s="34" t="s">
        <v>63</v>
      </c>
      <c r="AY439" s="34" t="s">
        <v>70</v>
      </c>
      <c r="AZ439" s="34" t="s">
        <v>64</v>
      </c>
      <c r="BA439" s="34" t="s">
        <v>65</v>
      </c>
      <c r="BB439" s="35">
        <v>2040</v>
      </c>
      <c r="BC439" s="34" t="s">
        <v>66</v>
      </c>
    </row>
    <row r="440" spans="1:55" x14ac:dyDescent="0.25">
      <c r="A440" s="34" t="s">
        <v>4348</v>
      </c>
      <c r="B440" s="35">
        <v>80968</v>
      </c>
      <c r="C440" s="34">
        <v>100</v>
      </c>
      <c r="D440" s="34" t="s">
        <v>4363</v>
      </c>
      <c r="E440" s="34" t="s">
        <v>4364</v>
      </c>
      <c r="F440" s="34" t="s">
        <v>4365</v>
      </c>
      <c r="G440" s="34" t="s">
        <v>3500</v>
      </c>
      <c r="H440" s="34" t="s">
        <v>4287</v>
      </c>
      <c r="I440" s="34" t="s">
        <v>3501</v>
      </c>
      <c r="J440" s="36">
        <v>45090</v>
      </c>
      <c r="K440" s="36"/>
      <c r="L440" s="34" t="s">
        <v>71</v>
      </c>
      <c r="M440" s="36"/>
      <c r="N440" s="34" t="b">
        <v>1</v>
      </c>
      <c r="O440" s="36">
        <v>32363</v>
      </c>
      <c r="P440" s="34" t="b">
        <v>0</v>
      </c>
      <c r="Q440" s="36">
        <v>32363</v>
      </c>
      <c r="R440" s="34" t="b">
        <v>0</v>
      </c>
      <c r="S440" s="34" t="b">
        <v>0</v>
      </c>
      <c r="T440" s="34" t="s">
        <v>70</v>
      </c>
      <c r="U440" s="34"/>
      <c r="V440" s="34" t="b">
        <v>0</v>
      </c>
      <c r="W440" s="36">
        <v>32363</v>
      </c>
      <c r="X440" s="34" t="s">
        <v>70</v>
      </c>
      <c r="Y440" s="34"/>
      <c r="Z440" s="34"/>
      <c r="AA440" s="34" t="b">
        <v>1</v>
      </c>
      <c r="AB440" s="34"/>
      <c r="AC440" s="34" t="b">
        <v>0</v>
      </c>
      <c r="AD440" s="36"/>
      <c r="AE440" s="34" t="b">
        <v>1</v>
      </c>
      <c r="AF440" s="34" t="b">
        <v>1</v>
      </c>
      <c r="AG440" s="34" t="s">
        <v>70</v>
      </c>
      <c r="AH440" s="34"/>
      <c r="AI440" s="34" t="b">
        <v>0</v>
      </c>
      <c r="AJ440" s="36"/>
      <c r="AK440" s="34" t="s">
        <v>70</v>
      </c>
      <c r="AL440" s="36"/>
      <c r="AM440" s="34" t="b">
        <v>0</v>
      </c>
      <c r="AN440" s="36"/>
      <c r="AO440" s="34" t="s">
        <v>70</v>
      </c>
      <c r="AP440" s="34" t="s">
        <v>70</v>
      </c>
      <c r="AQ440" s="34" t="s">
        <v>70</v>
      </c>
      <c r="AR440" s="34" t="s">
        <v>70</v>
      </c>
      <c r="AS440" s="34" t="s">
        <v>70</v>
      </c>
      <c r="AT440" s="36"/>
      <c r="AU440" s="36"/>
      <c r="AV440" s="34" t="s">
        <v>70</v>
      </c>
      <c r="AW440" s="34" t="s">
        <v>70</v>
      </c>
      <c r="AX440" s="34" t="s">
        <v>63</v>
      </c>
      <c r="AY440" s="34" t="s">
        <v>70</v>
      </c>
      <c r="AZ440" s="34" t="s">
        <v>64</v>
      </c>
      <c r="BA440" s="34" t="s">
        <v>65</v>
      </c>
      <c r="BB440" s="35">
        <v>2039</v>
      </c>
      <c r="BC440" s="34" t="s">
        <v>66</v>
      </c>
    </row>
    <row r="441" spans="1:55" x14ac:dyDescent="0.25">
      <c r="A441" s="34" t="s">
        <v>4348</v>
      </c>
      <c r="B441" s="35">
        <v>81951</v>
      </c>
      <c r="C441" s="34">
        <v>100</v>
      </c>
      <c r="D441" s="34" t="s">
        <v>4366</v>
      </c>
      <c r="E441" s="34" t="s">
        <v>4367</v>
      </c>
      <c r="F441" s="34" t="s">
        <v>4368</v>
      </c>
      <c r="G441" s="34" t="s">
        <v>230</v>
      </c>
      <c r="H441" s="34" t="s">
        <v>59</v>
      </c>
      <c r="I441" s="34" t="s">
        <v>70</v>
      </c>
      <c r="J441" s="36">
        <v>45279</v>
      </c>
      <c r="K441" s="36"/>
      <c r="L441" s="34" t="s">
        <v>71</v>
      </c>
      <c r="M441" s="36"/>
      <c r="N441" s="34" t="b">
        <v>0</v>
      </c>
      <c r="O441" s="36">
        <v>32363</v>
      </c>
      <c r="P441" s="34" t="b">
        <v>0</v>
      </c>
      <c r="Q441" s="36">
        <v>32363</v>
      </c>
      <c r="R441" s="34" t="b">
        <v>0</v>
      </c>
      <c r="S441" s="34" t="b">
        <v>0</v>
      </c>
      <c r="T441" s="34" t="s">
        <v>70</v>
      </c>
      <c r="U441" s="34"/>
      <c r="V441" s="34" t="b">
        <v>0</v>
      </c>
      <c r="W441" s="36">
        <v>32363</v>
      </c>
      <c r="X441" s="34" t="s">
        <v>70</v>
      </c>
      <c r="Y441" s="34"/>
      <c r="Z441" s="34"/>
      <c r="AA441" s="34" t="b">
        <v>1</v>
      </c>
      <c r="AB441" s="34"/>
      <c r="AC441" s="34" t="b">
        <v>0</v>
      </c>
      <c r="AD441" s="36"/>
      <c r="AE441" s="34" t="b">
        <v>1</v>
      </c>
      <c r="AF441" s="34" t="b">
        <v>1</v>
      </c>
      <c r="AG441" s="34" t="s">
        <v>70</v>
      </c>
      <c r="AH441" s="34"/>
      <c r="AI441" s="34" t="b">
        <v>0</v>
      </c>
      <c r="AJ441" s="36"/>
      <c r="AK441" s="34" t="s">
        <v>70</v>
      </c>
      <c r="AL441" s="36"/>
      <c r="AM441" s="34" t="b">
        <v>0</v>
      </c>
      <c r="AN441" s="36"/>
      <c r="AO441" s="34" t="s">
        <v>70</v>
      </c>
      <c r="AP441" s="34" t="s">
        <v>70</v>
      </c>
      <c r="AQ441" s="34" t="s">
        <v>70</v>
      </c>
      <c r="AR441" s="34" t="s">
        <v>70</v>
      </c>
      <c r="AS441" s="34" t="s">
        <v>70</v>
      </c>
      <c r="AT441" s="36"/>
      <c r="AU441" s="36"/>
      <c r="AV441" s="34" t="s">
        <v>70</v>
      </c>
      <c r="AW441" s="34" t="s">
        <v>70</v>
      </c>
      <c r="AX441" s="34" t="s">
        <v>63</v>
      </c>
      <c r="AY441" s="34" t="s">
        <v>70</v>
      </c>
      <c r="AZ441" s="34" t="s">
        <v>64</v>
      </c>
      <c r="BA441" s="34" t="s">
        <v>65</v>
      </c>
      <c r="BB441" s="35">
        <v>2039</v>
      </c>
      <c r="BC441" s="34" t="s">
        <v>119</v>
      </c>
    </row>
    <row r="442" spans="1:55" x14ac:dyDescent="0.25">
      <c r="A442" s="34" t="s">
        <v>4348</v>
      </c>
      <c r="B442" s="35">
        <v>81623</v>
      </c>
      <c r="C442" s="34">
        <v>100</v>
      </c>
      <c r="D442" s="34" t="s">
        <v>4369</v>
      </c>
      <c r="E442" s="34" t="s">
        <v>4370</v>
      </c>
      <c r="F442" s="34" t="s">
        <v>4371</v>
      </c>
      <c r="G442" s="34" t="s">
        <v>234</v>
      </c>
      <c r="H442" s="34" t="s">
        <v>144</v>
      </c>
      <c r="I442" s="34" t="s">
        <v>160</v>
      </c>
      <c r="J442" s="36">
        <v>45133</v>
      </c>
      <c r="K442" s="36"/>
      <c r="L442" s="34" t="s">
        <v>71</v>
      </c>
      <c r="M442" s="36"/>
      <c r="N442" s="34" t="b">
        <v>1</v>
      </c>
      <c r="O442" s="36">
        <v>32363</v>
      </c>
      <c r="P442" s="34" t="b">
        <v>0</v>
      </c>
      <c r="Q442" s="36">
        <v>32363</v>
      </c>
      <c r="R442" s="34" t="b">
        <v>0</v>
      </c>
      <c r="S442" s="34" t="b">
        <v>0</v>
      </c>
      <c r="T442" s="34" t="s">
        <v>70</v>
      </c>
      <c r="U442" s="34"/>
      <c r="V442" s="34" t="b">
        <v>0</v>
      </c>
      <c r="W442" s="36">
        <v>32363</v>
      </c>
      <c r="X442" s="34" t="s">
        <v>70</v>
      </c>
      <c r="Y442" s="34"/>
      <c r="Z442" s="34"/>
      <c r="AA442" s="34" t="b">
        <v>1</v>
      </c>
      <c r="AB442" s="34"/>
      <c r="AC442" s="34" t="b">
        <v>0</v>
      </c>
      <c r="AD442" s="36"/>
      <c r="AE442" s="34" t="b">
        <v>1</v>
      </c>
      <c r="AF442" s="34" t="b">
        <v>1</v>
      </c>
      <c r="AG442" s="34" t="s">
        <v>70</v>
      </c>
      <c r="AH442" s="34"/>
      <c r="AI442" s="34" t="b">
        <v>0</v>
      </c>
      <c r="AJ442" s="36"/>
      <c r="AK442" s="34" t="s">
        <v>70</v>
      </c>
      <c r="AL442" s="36"/>
      <c r="AM442" s="34" t="b">
        <v>0</v>
      </c>
      <c r="AN442" s="36"/>
      <c r="AO442" s="34" t="s">
        <v>70</v>
      </c>
      <c r="AP442" s="34" t="s">
        <v>70</v>
      </c>
      <c r="AQ442" s="34" t="s">
        <v>70</v>
      </c>
      <c r="AR442" s="34" t="s">
        <v>70</v>
      </c>
      <c r="AS442" s="34" t="s">
        <v>70</v>
      </c>
      <c r="AT442" s="36"/>
      <c r="AU442" s="36"/>
      <c r="AV442" s="34" t="s">
        <v>70</v>
      </c>
      <c r="AW442" s="34" t="s">
        <v>70</v>
      </c>
      <c r="AX442" s="34" t="s">
        <v>63</v>
      </c>
      <c r="AY442" s="34" t="s">
        <v>70</v>
      </c>
      <c r="AZ442" s="34" t="s">
        <v>64</v>
      </c>
      <c r="BA442" s="34" t="s">
        <v>65</v>
      </c>
      <c r="BB442" s="35">
        <v>2039</v>
      </c>
      <c r="BC442" s="34" t="s">
        <v>66</v>
      </c>
    </row>
    <row r="443" spans="1:55" x14ac:dyDescent="0.25">
      <c r="A443" s="34" t="s">
        <v>1080</v>
      </c>
      <c r="B443" s="35">
        <v>60626</v>
      </c>
      <c r="C443" s="34">
        <v>100</v>
      </c>
      <c r="D443" s="34" t="s">
        <v>1081</v>
      </c>
      <c r="E443" s="34" t="s">
        <v>1082</v>
      </c>
      <c r="F443" s="34" t="s">
        <v>1083</v>
      </c>
      <c r="G443" s="34" t="s">
        <v>155</v>
      </c>
      <c r="H443" s="34" t="s">
        <v>208</v>
      </c>
      <c r="I443" s="34" t="s">
        <v>3510</v>
      </c>
      <c r="J443" s="36">
        <v>37573</v>
      </c>
      <c r="K443" s="36"/>
      <c r="L443" s="34" t="s">
        <v>61</v>
      </c>
      <c r="M443" s="36"/>
      <c r="N443" s="34" t="b">
        <v>0</v>
      </c>
      <c r="O443" s="36"/>
      <c r="P443" s="34" t="b">
        <v>0</v>
      </c>
      <c r="Q443" s="36"/>
      <c r="R443" s="34" t="b">
        <v>1</v>
      </c>
      <c r="S443" s="34" t="b">
        <v>0</v>
      </c>
      <c r="T443" s="34" t="s">
        <v>70</v>
      </c>
      <c r="U443" s="34"/>
      <c r="V443" s="34" t="b">
        <v>0</v>
      </c>
      <c r="W443" s="36"/>
      <c r="X443" s="34" t="s">
        <v>70</v>
      </c>
      <c r="Y443" s="34"/>
      <c r="Z443" s="34"/>
      <c r="AA443" s="34" t="b">
        <v>0</v>
      </c>
      <c r="AB443" s="34"/>
      <c r="AC443" s="34" t="b">
        <v>0</v>
      </c>
      <c r="AD443" s="36"/>
      <c r="AE443" s="34" t="b">
        <v>0</v>
      </c>
      <c r="AF443" s="34" t="b">
        <v>0</v>
      </c>
      <c r="AG443" s="34" t="s">
        <v>70</v>
      </c>
      <c r="AH443" s="34"/>
      <c r="AI443" s="34" t="b">
        <v>0</v>
      </c>
      <c r="AJ443" s="36"/>
      <c r="AK443" s="34" t="s">
        <v>70</v>
      </c>
      <c r="AL443" s="36"/>
      <c r="AM443" s="34" t="b">
        <v>0</v>
      </c>
      <c r="AN443" s="36"/>
      <c r="AO443" s="34" t="s">
        <v>70</v>
      </c>
      <c r="AP443" s="34" t="s">
        <v>70</v>
      </c>
      <c r="AQ443" s="34" t="s">
        <v>70</v>
      </c>
      <c r="AR443" s="34" t="s">
        <v>70</v>
      </c>
      <c r="AS443" s="34" t="s">
        <v>70</v>
      </c>
      <c r="AT443" s="36"/>
      <c r="AU443" s="36"/>
      <c r="AV443" s="34" t="s">
        <v>70</v>
      </c>
      <c r="AW443" s="34" t="s">
        <v>70</v>
      </c>
      <c r="AX443" s="34" t="s">
        <v>63</v>
      </c>
      <c r="AY443" s="34" t="s">
        <v>4289</v>
      </c>
      <c r="AZ443" s="34" t="s">
        <v>64</v>
      </c>
      <c r="BA443" s="34" t="s">
        <v>423</v>
      </c>
      <c r="BB443" s="35">
        <v>2017</v>
      </c>
      <c r="BC443" s="34" t="s">
        <v>103</v>
      </c>
    </row>
    <row r="444" spans="1:55" x14ac:dyDescent="0.25">
      <c r="A444" s="34" t="s">
        <v>1080</v>
      </c>
      <c r="B444" s="35">
        <v>62731</v>
      </c>
      <c r="C444" s="34">
        <v>100</v>
      </c>
      <c r="D444" s="34" t="s">
        <v>1092</v>
      </c>
      <c r="E444" s="34" t="s">
        <v>1093</v>
      </c>
      <c r="F444" s="34" t="s">
        <v>1094</v>
      </c>
      <c r="G444" s="34" t="s">
        <v>3500</v>
      </c>
      <c r="H444" s="34" t="s">
        <v>4287</v>
      </c>
      <c r="I444" s="34" t="s">
        <v>3501</v>
      </c>
      <c r="J444" s="36">
        <v>39030</v>
      </c>
      <c r="K444" s="36">
        <v>45064</v>
      </c>
      <c r="L444" s="34" t="s">
        <v>71</v>
      </c>
      <c r="M444" s="36">
        <v>45259</v>
      </c>
      <c r="N444" s="34" t="b">
        <v>1</v>
      </c>
      <c r="O444" s="36"/>
      <c r="P444" s="34" t="b">
        <v>0</v>
      </c>
      <c r="Q444" s="36"/>
      <c r="R444" s="34" t="b">
        <v>0</v>
      </c>
      <c r="S444" s="34" t="b">
        <v>0</v>
      </c>
      <c r="T444" s="34" t="s">
        <v>70</v>
      </c>
      <c r="U444" s="34"/>
      <c r="V444" s="34" t="b">
        <v>0</v>
      </c>
      <c r="W444" s="36">
        <v>32363</v>
      </c>
      <c r="X444" s="34" t="s">
        <v>70</v>
      </c>
      <c r="Y444" s="34"/>
      <c r="Z444" s="34"/>
      <c r="AA444" s="34" t="b">
        <v>0</v>
      </c>
      <c r="AB444" s="34"/>
      <c r="AC444" s="34" t="b">
        <v>0</v>
      </c>
      <c r="AD444" s="36"/>
      <c r="AE444" s="34" t="b">
        <v>1</v>
      </c>
      <c r="AF444" s="34" t="b">
        <v>1</v>
      </c>
      <c r="AG444" s="34" t="s">
        <v>70</v>
      </c>
      <c r="AH444" s="34"/>
      <c r="AI444" s="34" t="b">
        <v>0</v>
      </c>
      <c r="AJ444" s="36"/>
      <c r="AK444" s="34" t="s">
        <v>70</v>
      </c>
      <c r="AL444" s="36"/>
      <c r="AM444" s="34" t="b">
        <v>0</v>
      </c>
      <c r="AN444" s="36"/>
      <c r="AO444" s="34" t="s">
        <v>70</v>
      </c>
      <c r="AP444" s="34" t="s">
        <v>70</v>
      </c>
      <c r="AQ444" s="34" t="s">
        <v>70</v>
      </c>
      <c r="AR444" s="34" t="s">
        <v>70</v>
      </c>
      <c r="AS444" s="34" t="s">
        <v>70</v>
      </c>
      <c r="AT444" s="36"/>
      <c r="AU444" s="36"/>
      <c r="AV444" s="34" t="s">
        <v>70</v>
      </c>
      <c r="AW444" s="34" t="s">
        <v>70</v>
      </c>
      <c r="AX444" s="34" t="s">
        <v>63</v>
      </c>
      <c r="AY444" s="34" t="s">
        <v>4289</v>
      </c>
      <c r="AZ444" s="34" t="s">
        <v>464</v>
      </c>
      <c r="BA444" s="34" t="s">
        <v>465</v>
      </c>
      <c r="BB444" s="35">
        <v>2022</v>
      </c>
      <c r="BC444" s="34" t="s">
        <v>66</v>
      </c>
    </row>
    <row r="445" spans="1:55" x14ac:dyDescent="0.25">
      <c r="A445" s="34" t="s">
        <v>1080</v>
      </c>
      <c r="B445" s="35">
        <v>62500</v>
      </c>
      <c r="C445" s="34">
        <v>100</v>
      </c>
      <c r="D445" s="34" t="s">
        <v>1089</v>
      </c>
      <c r="E445" s="34" t="s">
        <v>1090</v>
      </c>
      <c r="F445" s="34" t="s">
        <v>1091</v>
      </c>
      <c r="G445" s="34" t="s">
        <v>467</v>
      </c>
      <c r="H445" s="34" t="s">
        <v>59</v>
      </c>
      <c r="I445" s="34" t="s">
        <v>783</v>
      </c>
      <c r="J445" s="36">
        <v>38828</v>
      </c>
      <c r="K445" s="36">
        <v>45107</v>
      </c>
      <c r="L445" s="34" t="s">
        <v>71</v>
      </c>
      <c r="M445" s="36"/>
      <c r="N445" s="34" t="b">
        <v>1</v>
      </c>
      <c r="O445" s="36"/>
      <c r="P445" s="34" t="b">
        <v>0</v>
      </c>
      <c r="Q445" s="36"/>
      <c r="R445" s="34" t="b">
        <v>0</v>
      </c>
      <c r="S445" s="34" t="b">
        <v>0</v>
      </c>
      <c r="T445" s="34" t="s">
        <v>70</v>
      </c>
      <c r="U445" s="34"/>
      <c r="V445" s="34" t="b">
        <v>0</v>
      </c>
      <c r="W445" s="36">
        <v>32363</v>
      </c>
      <c r="X445" s="34" t="s">
        <v>70</v>
      </c>
      <c r="Y445" s="34"/>
      <c r="Z445" s="34"/>
      <c r="AA445" s="34" t="b">
        <v>0</v>
      </c>
      <c r="AB445" s="34"/>
      <c r="AC445" s="34" t="b">
        <v>0</v>
      </c>
      <c r="AD445" s="36"/>
      <c r="AE445" s="34" t="b">
        <v>1</v>
      </c>
      <c r="AF445" s="34" t="b">
        <v>1</v>
      </c>
      <c r="AG445" s="34" t="s">
        <v>70</v>
      </c>
      <c r="AH445" s="34"/>
      <c r="AI445" s="34" t="b">
        <v>0</v>
      </c>
      <c r="AJ445" s="36"/>
      <c r="AK445" s="34" t="s">
        <v>70</v>
      </c>
      <c r="AL445" s="36"/>
      <c r="AM445" s="34" t="b">
        <v>0</v>
      </c>
      <c r="AN445" s="36"/>
      <c r="AO445" s="34" t="s">
        <v>70</v>
      </c>
      <c r="AP445" s="34" t="s">
        <v>70</v>
      </c>
      <c r="AQ445" s="34" t="s">
        <v>70</v>
      </c>
      <c r="AR445" s="34" t="s">
        <v>70</v>
      </c>
      <c r="AS445" s="34" t="s">
        <v>70</v>
      </c>
      <c r="AT445" s="36"/>
      <c r="AU445" s="36"/>
      <c r="AV445" s="34" t="s">
        <v>70</v>
      </c>
      <c r="AW445" s="34" t="s">
        <v>70</v>
      </c>
      <c r="AX445" s="34" t="s">
        <v>63</v>
      </c>
      <c r="AY445" s="34" t="s">
        <v>4289</v>
      </c>
      <c r="AZ445" s="34" t="s">
        <v>464</v>
      </c>
      <c r="BA445" s="34" t="s">
        <v>465</v>
      </c>
      <c r="BB445" s="35">
        <v>2022</v>
      </c>
      <c r="BC445" s="34" t="s">
        <v>66</v>
      </c>
    </row>
    <row r="446" spans="1:55" x14ac:dyDescent="0.25">
      <c r="A446" s="34" t="s">
        <v>1104</v>
      </c>
      <c r="B446" s="35">
        <v>63772</v>
      </c>
      <c r="C446" s="34">
        <v>40</v>
      </c>
      <c r="D446" s="34" t="s">
        <v>1105</v>
      </c>
      <c r="E446" s="34" t="s">
        <v>1106</v>
      </c>
      <c r="F446" s="34" t="s">
        <v>1107</v>
      </c>
      <c r="G446" s="34" t="s">
        <v>3520</v>
      </c>
      <c r="H446" s="34" t="s">
        <v>4287</v>
      </c>
      <c r="I446" s="34" t="s">
        <v>4372</v>
      </c>
      <c r="J446" s="36">
        <v>39689</v>
      </c>
      <c r="K446" s="36"/>
      <c r="L446" s="34" t="s">
        <v>61</v>
      </c>
      <c r="M446" s="36">
        <v>45299</v>
      </c>
      <c r="N446" s="34" t="b">
        <v>0</v>
      </c>
      <c r="O446" s="36"/>
      <c r="P446" s="34" t="b">
        <v>0</v>
      </c>
      <c r="Q446" s="36"/>
      <c r="R446" s="34" t="b">
        <v>0</v>
      </c>
      <c r="S446" s="34" t="b">
        <v>0</v>
      </c>
      <c r="T446" s="34" t="s">
        <v>70</v>
      </c>
      <c r="U446" s="34"/>
      <c r="V446" s="34" t="b">
        <v>0</v>
      </c>
      <c r="W446" s="36"/>
      <c r="X446" s="34" t="s">
        <v>70</v>
      </c>
      <c r="Y446" s="34"/>
      <c r="Z446" s="34"/>
      <c r="AA446" s="34" t="b">
        <v>0</v>
      </c>
      <c r="AB446" s="34"/>
      <c r="AC446" s="34" t="b">
        <v>0</v>
      </c>
      <c r="AD446" s="36"/>
      <c r="AE446" s="34" t="b">
        <v>0</v>
      </c>
      <c r="AF446" s="34" t="b">
        <v>0</v>
      </c>
      <c r="AG446" s="34" t="s">
        <v>70</v>
      </c>
      <c r="AH446" s="34"/>
      <c r="AI446" s="34" t="b">
        <v>0</v>
      </c>
      <c r="AJ446" s="36"/>
      <c r="AK446" s="34" t="s">
        <v>70</v>
      </c>
      <c r="AL446" s="36"/>
      <c r="AM446" s="34" t="b">
        <v>0</v>
      </c>
      <c r="AN446" s="36"/>
      <c r="AO446" s="34" t="s">
        <v>70</v>
      </c>
      <c r="AP446" s="34" t="s">
        <v>70</v>
      </c>
      <c r="AQ446" s="34" t="s">
        <v>70</v>
      </c>
      <c r="AR446" s="34" t="s">
        <v>70</v>
      </c>
      <c r="AS446" s="34" t="s">
        <v>70</v>
      </c>
      <c r="AT446" s="36"/>
      <c r="AU446" s="36"/>
      <c r="AV446" s="34" t="s">
        <v>70</v>
      </c>
      <c r="AW446" s="34" t="s">
        <v>70</v>
      </c>
      <c r="AX446" s="34" t="s">
        <v>63</v>
      </c>
      <c r="AY446" s="34" t="s">
        <v>4292</v>
      </c>
      <c r="AZ446" s="34" t="s">
        <v>64</v>
      </c>
      <c r="BA446" s="34" t="s">
        <v>65</v>
      </c>
      <c r="BB446" s="35">
        <v>2024</v>
      </c>
      <c r="BC446" s="34" t="s">
        <v>185</v>
      </c>
    </row>
    <row r="447" spans="1:55" x14ac:dyDescent="0.25">
      <c r="A447" s="34" t="s">
        <v>1104</v>
      </c>
      <c r="B447" s="35">
        <v>64443</v>
      </c>
      <c r="C447" s="34">
        <v>50</v>
      </c>
      <c r="D447" s="34" t="s">
        <v>1111</v>
      </c>
      <c r="E447" s="34" t="s">
        <v>1112</v>
      </c>
      <c r="F447" s="34" t="s">
        <v>3971</v>
      </c>
      <c r="G447" s="34" t="s">
        <v>215</v>
      </c>
      <c r="H447" s="34" t="s">
        <v>4287</v>
      </c>
      <c r="I447" s="34" t="s">
        <v>133</v>
      </c>
      <c r="J447" s="36">
        <v>40452</v>
      </c>
      <c r="K447" s="36">
        <v>45107</v>
      </c>
      <c r="L447" s="34" t="s">
        <v>71</v>
      </c>
      <c r="M447" s="36"/>
      <c r="N447" s="34" t="b">
        <v>1</v>
      </c>
      <c r="O447" s="36"/>
      <c r="P447" s="34" t="b">
        <v>0</v>
      </c>
      <c r="Q447" s="36"/>
      <c r="R447" s="34" t="b">
        <v>0</v>
      </c>
      <c r="S447" s="34" t="b">
        <v>0</v>
      </c>
      <c r="T447" s="34" t="s">
        <v>70</v>
      </c>
      <c r="U447" s="34"/>
      <c r="V447" s="34" t="b">
        <v>0</v>
      </c>
      <c r="W447" s="36">
        <v>32363</v>
      </c>
      <c r="X447" s="34" t="s">
        <v>70</v>
      </c>
      <c r="Y447" s="34"/>
      <c r="Z447" s="34"/>
      <c r="AA447" s="34" t="b">
        <v>0</v>
      </c>
      <c r="AB447" s="34"/>
      <c r="AC447" s="34" t="b">
        <v>0</v>
      </c>
      <c r="AD447" s="36">
        <v>45216</v>
      </c>
      <c r="AE447" s="34" t="b">
        <v>1</v>
      </c>
      <c r="AF447" s="34" t="b">
        <v>1</v>
      </c>
      <c r="AG447" s="34" t="s">
        <v>3248</v>
      </c>
      <c r="AH447" s="34"/>
      <c r="AI447" s="34" t="b">
        <v>0</v>
      </c>
      <c r="AJ447" s="36"/>
      <c r="AK447" s="34" t="s">
        <v>70</v>
      </c>
      <c r="AL447" s="36"/>
      <c r="AM447" s="34" t="b">
        <v>0</v>
      </c>
      <c r="AN447" s="36"/>
      <c r="AO447" s="34" t="s">
        <v>70</v>
      </c>
      <c r="AP447" s="34" t="s">
        <v>463</v>
      </c>
      <c r="AQ447" s="34" t="s">
        <v>409</v>
      </c>
      <c r="AR447" s="34" t="s">
        <v>407</v>
      </c>
      <c r="AS447" s="34" t="s">
        <v>70</v>
      </c>
      <c r="AT447" s="36"/>
      <c r="AU447" s="36"/>
      <c r="AV447" s="34" t="s">
        <v>70</v>
      </c>
      <c r="AW447" s="34" t="s">
        <v>70</v>
      </c>
      <c r="AX447" s="34" t="s">
        <v>63</v>
      </c>
      <c r="AY447" s="34" t="s">
        <v>4292</v>
      </c>
      <c r="AZ447" s="34" t="s">
        <v>464</v>
      </c>
      <c r="BA447" s="34" t="s">
        <v>465</v>
      </c>
      <c r="BB447" s="35">
        <v>2026</v>
      </c>
      <c r="BC447" s="34" t="s">
        <v>66</v>
      </c>
    </row>
    <row r="448" spans="1:55" x14ac:dyDescent="0.25">
      <c r="A448" s="34" t="s">
        <v>1104</v>
      </c>
      <c r="B448" s="35">
        <v>63933</v>
      </c>
      <c r="C448" s="34">
        <v>100</v>
      </c>
      <c r="D448" s="34" t="s">
        <v>1108</v>
      </c>
      <c r="E448" s="34" t="s">
        <v>1109</v>
      </c>
      <c r="F448" s="34" t="s">
        <v>1110</v>
      </c>
      <c r="G448" s="34" t="s">
        <v>99</v>
      </c>
      <c r="H448" s="34" t="s">
        <v>4287</v>
      </c>
      <c r="I448" s="34" t="s">
        <v>160</v>
      </c>
      <c r="J448" s="36">
        <v>39811</v>
      </c>
      <c r="K448" s="36"/>
      <c r="L448" s="34" t="s">
        <v>61</v>
      </c>
      <c r="M448" s="36"/>
      <c r="N448" s="34" t="b">
        <v>0</v>
      </c>
      <c r="O448" s="36"/>
      <c r="P448" s="34" t="b">
        <v>0</v>
      </c>
      <c r="Q448" s="36"/>
      <c r="R448" s="34" t="b">
        <v>0</v>
      </c>
      <c r="S448" s="34" t="b">
        <v>0</v>
      </c>
      <c r="T448" s="34" t="s">
        <v>70</v>
      </c>
      <c r="U448" s="34"/>
      <c r="V448" s="34" t="b">
        <v>0</v>
      </c>
      <c r="W448" s="36"/>
      <c r="X448" s="34" t="s">
        <v>70</v>
      </c>
      <c r="Y448" s="34"/>
      <c r="Z448" s="34"/>
      <c r="AA448" s="34" t="b">
        <v>0</v>
      </c>
      <c r="AB448" s="34"/>
      <c r="AC448" s="34" t="b">
        <v>0</v>
      </c>
      <c r="AD448" s="36"/>
      <c r="AE448" s="34" t="b">
        <v>0</v>
      </c>
      <c r="AF448" s="34" t="b">
        <v>0</v>
      </c>
      <c r="AG448" s="34" t="s">
        <v>70</v>
      </c>
      <c r="AH448" s="34"/>
      <c r="AI448" s="34" t="b">
        <v>0</v>
      </c>
      <c r="AJ448" s="36"/>
      <c r="AK448" s="34" t="s">
        <v>70</v>
      </c>
      <c r="AL448" s="36"/>
      <c r="AM448" s="34" t="b">
        <v>0</v>
      </c>
      <c r="AN448" s="36"/>
      <c r="AO448" s="34" t="s">
        <v>70</v>
      </c>
      <c r="AP448" s="34" t="s">
        <v>70</v>
      </c>
      <c r="AQ448" s="34" t="s">
        <v>70</v>
      </c>
      <c r="AR448" s="34" t="s">
        <v>70</v>
      </c>
      <c r="AS448" s="34" t="s">
        <v>70</v>
      </c>
      <c r="AT448" s="36"/>
      <c r="AU448" s="36"/>
      <c r="AV448" s="34" t="s">
        <v>70</v>
      </c>
      <c r="AW448" s="34" t="s">
        <v>70</v>
      </c>
      <c r="AX448" s="34" t="s">
        <v>63</v>
      </c>
      <c r="AY448" s="34" t="s">
        <v>4292</v>
      </c>
      <c r="AZ448" s="34" t="s">
        <v>64</v>
      </c>
      <c r="BA448" s="34" t="s">
        <v>65</v>
      </c>
      <c r="BB448" s="35">
        <v>2024</v>
      </c>
      <c r="BC448" s="34" t="s">
        <v>103</v>
      </c>
    </row>
    <row r="449" spans="1:55" x14ac:dyDescent="0.25">
      <c r="A449" s="34" t="s">
        <v>1113</v>
      </c>
      <c r="B449" s="35">
        <v>79405</v>
      </c>
      <c r="C449" s="34">
        <v>100</v>
      </c>
      <c r="D449" s="34" t="s">
        <v>1114</v>
      </c>
      <c r="E449" s="34" t="s">
        <v>1115</v>
      </c>
      <c r="F449" s="34" t="s">
        <v>1116</v>
      </c>
      <c r="G449" s="34" t="s">
        <v>145</v>
      </c>
      <c r="H449" s="34" t="s">
        <v>145</v>
      </c>
      <c r="I449" s="34" t="s">
        <v>160</v>
      </c>
      <c r="J449" s="36">
        <v>44043</v>
      </c>
      <c r="K449" s="36"/>
      <c r="L449" s="34" t="s">
        <v>61</v>
      </c>
      <c r="M449" s="36"/>
      <c r="N449" s="34" t="b">
        <v>0</v>
      </c>
      <c r="O449" s="36"/>
      <c r="P449" s="34" t="b">
        <v>1</v>
      </c>
      <c r="Q449" s="36"/>
      <c r="R449" s="34" t="b">
        <v>0</v>
      </c>
      <c r="S449" s="34" t="b">
        <v>0</v>
      </c>
      <c r="T449" s="34" t="s">
        <v>70</v>
      </c>
      <c r="U449" s="34"/>
      <c r="V449" s="34" t="b">
        <v>0</v>
      </c>
      <c r="W449" s="36"/>
      <c r="X449" s="34" t="s">
        <v>70</v>
      </c>
      <c r="Y449" s="34"/>
      <c r="Z449" s="34"/>
      <c r="AA449" s="34" t="b">
        <v>0</v>
      </c>
      <c r="AB449" s="34"/>
      <c r="AC449" s="34" t="b">
        <v>0</v>
      </c>
      <c r="AD449" s="36"/>
      <c r="AE449" s="34" t="b">
        <v>1</v>
      </c>
      <c r="AF449" s="34" t="b">
        <v>0</v>
      </c>
      <c r="AG449" s="34" t="s">
        <v>70</v>
      </c>
      <c r="AH449" s="34"/>
      <c r="AI449" s="34" t="b">
        <v>0</v>
      </c>
      <c r="AJ449" s="36"/>
      <c r="AK449" s="34" t="s">
        <v>70</v>
      </c>
      <c r="AL449" s="36"/>
      <c r="AM449" s="34" t="b">
        <v>0</v>
      </c>
      <c r="AN449" s="36"/>
      <c r="AO449" s="34" t="s">
        <v>70</v>
      </c>
      <c r="AP449" s="34" t="s">
        <v>70</v>
      </c>
      <c r="AQ449" s="34" t="s">
        <v>70</v>
      </c>
      <c r="AR449" s="34" t="s">
        <v>70</v>
      </c>
      <c r="AS449" s="34" t="s">
        <v>70</v>
      </c>
      <c r="AT449" s="36"/>
      <c r="AU449" s="36"/>
      <c r="AV449" s="34" t="s">
        <v>70</v>
      </c>
      <c r="AW449" s="34" t="s">
        <v>70</v>
      </c>
      <c r="AX449" s="34" t="s">
        <v>133</v>
      </c>
      <c r="AY449" s="34" t="s">
        <v>4288</v>
      </c>
      <c r="AZ449" s="34" t="s">
        <v>64</v>
      </c>
      <c r="BA449" s="34" t="s">
        <v>65</v>
      </c>
      <c r="BB449" s="35">
        <v>2037</v>
      </c>
      <c r="BC449" s="34" t="s">
        <v>110</v>
      </c>
    </row>
    <row r="450" spans="1:55" x14ac:dyDescent="0.25">
      <c r="A450" s="34" t="s">
        <v>1117</v>
      </c>
      <c r="B450" s="35">
        <v>78670</v>
      </c>
      <c r="C450" s="34">
        <v>59</v>
      </c>
      <c r="D450" s="34" t="s">
        <v>1118</v>
      </c>
      <c r="E450" s="34" t="s">
        <v>1119</v>
      </c>
      <c r="F450" s="34" t="s">
        <v>1120</v>
      </c>
      <c r="G450" s="34" t="s">
        <v>215</v>
      </c>
      <c r="H450" s="34" t="s">
        <v>4287</v>
      </c>
      <c r="I450" s="34" t="s">
        <v>163</v>
      </c>
      <c r="J450" s="36">
        <v>43858</v>
      </c>
      <c r="K450" s="36"/>
      <c r="L450" s="34" t="s">
        <v>61</v>
      </c>
      <c r="M450" s="36"/>
      <c r="N450" s="34" t="b">
        <v>0</v>
      </c>
      <c r="O450" s="36"/>
      <c r="P450" s="34" t="b">
        <v>1</v>
      </c>
      <c r="Q450" s="36"/>
      <c r="R450" s="34" t="b">
        <v>0</v>
      </c>
      <c r="S450" s="34" t="b">
        <v>0</v>
      </c>
      <c r="T450" s="34" t="s">
        <v>70</v>
      </c>
      <c r="U450" s="34"/>
      <c r="V450" s="34" t="b">
        <v>0</v>
      </c>
      <c r="W450" s="36"/>
      <c r="X450" s="34" t="s">
        <v>70</v>
      </c>
      <c r="Y450" s="34"/>
      <c r="Z450" s="34"/>
      <c r="AA450" s="34" t="b">
        <v>0</v>
      </c>
      <c r="AB450" s="34"/>
      <c r="AC450" s="34" t="b">
        <v>0</v>
      </c>
      <c r="AD450" s="36"/>
      <c r="AE450" s="34" t="b">
        <v>0</v>
      </c>
      <c r="AF450" s="34" t="b">
        <v>0</v>
      </c>
      <c r="AG450" s="34" t="s">
        <v>70</v>
      </c>
      <c r="AH450" s="34"/>
      <c r="AI450" s="34" t="b">
        <v>0</v>
      </c>
      <c r="AJ450" s="36"/>
      <c r="AK450" s="34" t="s">
        <v>70</v>
      </c>
      <c r="AL450" s="36"/>
      <c r="AM450" s="34" t="b">
        <v>0</v>
      </c>
      <c r="AN450" s="36"/>
      <c r="AO450" s="34" t="s">
        <v>70</v>
      </c>
      <c r="AP450" s="34" t="s">
        <v>70</v>
      </c>
      <c r="AQ450" s="34" t="s">
        <v>70</v>
      </c>
      <c r="AR450" s="34" t="s">
        <v>70</v>
      </c>
      <c r="AS450" s="34" t="s">
        <v>70</v>
      </c>
      <c r="AT450" s="36"/>
      <c r="AU450" s="36"/>
      <c r="AV450" s="34" t="s">
        <v>70</v>
      </c>
      <c r="AW450" s="34" t="s">
        <v>70</v>
      </c>
      <c r="AX450" s="34" t="s">
        <v>63</v>
      </c>
      <c r="AY450" s="34" t="s">
        <v>4311</v>
      </c>
      <c r="AZ450" s="34" t="s">
        <v>64</v>
      </c>
      <c r="BA450" s="34" t="s">
        <v>65</v>
      </c>
      <c r="BB450" s="35">
        <v>2036</v>
      </c>
      <c r="BC450" s="34" t="s">
        <v>66</v>
      </c>
    </row>
    <row r="451" spans="1:55" x14ac:dyDescent="0.25">
      <c r="A451" s="34" t="s">
        <v>1117</v>
      </c>
      <c r="B451" s="35">
        <v>79493</v>
      </c>
      <c r="C451" s="34">
        <v>100</v>
      </c>
      <c r="D451" s="34" t="s">
        <v>1121</v>
      </c>
      <c r="E451" s="34" t="s">
        <v>1122</v>
      </c>
      <c r="F451" s="34" t="s">
        <v>1123</v>
      </c>
      <c r="G451" s="34" t="s">
        <v>215</v>
      </c>
      <c r="H451" s="34" t="s">
        <v>4287</v>
      </c>
      <c r="I451" s="34" t="s">
        <v>277</v>
      </c>
      <c r="J451" s="36">
        <v>44006</v>
      </c>
      <c r="K451" s="36"/>
      <c r="L451" s="34" t="s">
        <v>61</v>
      </c>
      <c r="M451" s="36"/>
      <c r="N451" s="34" t="b">
        <v>0</v>
      </c>
      <c r="O451" s="36"/>
      <c r="P451" s="34" t="b">
        <v>1</v>
      </c>
      <c r="Q451" s="36"/>
      <c r="R451" s="34" t="b">
        <v>1</v>
      </c>
      <c r="S451" s="34" t="b">
        <v>0</v>
      </c>
      <c r="T451" s="34" t="s">
        <v>70</v>
      </c>
      <c r="U451" s="34"/>
      <c r="V451" s="34" t="b">
        <v>0</v>
      </c>
      <c r="W451" s="36"/>
      <c r="X451" s="34" t="s">
        <v>70</v>
      </c>
      <c r="Y451" s="34"/>
      <c r="Z451" s="34"/>
      <c r="AA451" s="34" t="b">
        <v>0</v>
      </c>
      <c r="AB451" s="34"/>
      <c r="AC451" s="34" t="b">
        <v>0</v>
      </c>
      <c r="AD451" s="36"/>
      <c r="AE451" s="34" t="b">
        <v>0</v>
      </c>
      <c r="AF451" s="34" t="b">
        <v>0</v>
      </c>
      <c r="AG451" s="34" t="s">
        <v>70</v>
      </c>
      <c r="AH451" s="34"/>
      <c r="AI451" s="34" t="b">
        <v>0</v>
      </c>
      <c r="AJ451" s="36"/>
      <c r="AK451" s="34" t="s">
        <v>70</v>
      </c>
      <c r="AL451" s="36"/>
      <c r="AM451" s="34" t="b">
        <v>0</v>
      </c>
      <c r="AN451" s="36"/>
      <c r="AO451" s="34" t="s">
        <v>70</v>
      </c>
      <c r="AP451" s="34" t="s">
        <v>70</v>
      </c>
      <c r="AQ451" s="34" t="s">
        <v>70</v>
      </c>
      <c r="AR451" s="34" t="s">
        <v>70</v>
      </c>
      <c r="AS451" s="34" t="s">
        <v>70</v>
      </c>
      <c r="AT451" s="36"/>
      <c r="AU451" s="36"/>
      <c r="AV451" s="34" t="s">
        <v>70</v>
      </c>
      <c r="AW451" s="34" t="s">
        <v>70</v>
      </c>
      <c r="AX451" s="34" t="s">
        <v>63</v>
      </c>
      <c r="AY451" s="34" t="s">
        <v>4311</v>
      </c>
      <c r="AZ451" s="34" t="s">
        <v>64</v>
      </c>
      <c r="BA451" s="34" t="s">
        <v>65</v>
      </c>
      <c r="BB451" s="35">
        <v>2037</v>
      </c>
      <c r="BC451" s="34" t="s">
        <v>66</v>
      </c>
    </row>
    <row r="452" spans="1:55" x14ac:dyDescent="0.25">
      <c r="A452" s="34" t="s">
        <v>1117</v>
      </c>
      <c r="B452" s="35">
        <v>79807</v>
      </c>
      <c r="C452" s="34">
        <v>100</v>
      </c>
      <c r="D452" s="34" t="s">
        <v>1127</v>
      </c>
      <c r="E452" s="34" t="s">
        <v>1128</v>
      </c>
      <c r="F452" s="34" t="s">
        <v>1116</v>
      </c>
      <c r="G452" s="34" t="s">
        <v>145</v>
      </c>
      <c r="H452" s="34" t="s">
        <v>145</v>
      </c>
      <c r="I452" s="34" t="s">
        <v>160</v>
      </c>
      <c r="J452" s="36">
        <v>44043</v>
      </c>
      <c r="K452" s="36"/>
      <c r="L452" s="34" t="s">
        <v>61</v>
      </c>
      <c r="M452" s="36"/>
      <c r="N452" s="34" t="b">
        <v>0</v>
      </c>
      <c r="O452" s="36"/>
      <c r="P452" s="34" t="b">
        <v>1</v>
      </c>
      <c r="Q452" s="36"/>
      <c r="R452" s="34" t="b">
        <v>1</v>
      </c>
      <c r="S452" s="34" t="b">
        <v>0</v>
      </c>
      <c r="T452" s="34" t="s">
        <v>70</v>
      </c>
      <c r="U452" s="34"/>
      <c r="V452" s="34" t="b">
        <v>0</v>
      </c>
      <c r="W452" s="36"/>
      <c r="X452" s="34" t="s">
        <v>70</v>
      </c>
      <c r="Y452" s="34"/>
      <c r="Z452" s="34"/>
      <c r="AA452" s="34" t="b">
        <v>0</v>
      </c>
      <c r="AB452" s="34"/>
      <c r="AC452" s="34" t="b">
        <v>0</v>
      </c>
      <c r="AD452" s="36"/>
      <c r="AE452" s="34" t="b">
        <v>1</v>
      </c>
      <c r="AF452" s="34" t="b">
        <v>1</v>
      </c>
      <c r="AG452" s="34" t="s">
        <v>70</v>
      </c>
      <c r="AH452" s="34"/>
      <c r="AI452" s="34" t="b">
        <v>0</v>
      </c>
      <c r="AJ452" s="36"/>
      <c r="AK452" s="34" t="s">
        <v>70</v>
      </c>
      <c r="AL452" s="36"/>
      <c r="AM452" s="34" t="b">
        <v>0</v>
      </c>
      <c r="AN452" s="36"/>
      <c r="AO452" s="34" t="s">
        <v>70</v>
      </c>
      <c r="AP452" s="34" t="s">
        <v>70</v>
      </c>
      <c r="AQ452" s="34" t="s">
        <v>70</v>
      </c>
      <c r="AR452" s="34" t="s">
        <v>70</v>
      </c>
      <c r="AS452" s="34" t="s">
        <v>70</v>
      </c>
      <c r="AT452" s="36"/>
      <c r="AU452" s="36"/>
      <c r="AV452" s="34" t="s">
        <v>70</v>
      </c>
      <c r="AW452" s="34" t="s">
        <v>70</v>
      </c>
      <c r="AX452" s="34" t="s">
        <v>63</v>
      </c>
      <c r="AY452" s="34" t="s">
        <v>4311</v>
      </c>
      <c r="AZ452" s="34" t="s">
        <v>64</v>
      </c>
      <c r="BA452" s="34" t="s">
        <v>4051</v>
      </c>
      <c r="BB452" s="35"/>
      <c r="BC452" s="34" t="s">
        <v>110</v>
      </c>
    </row>
    <row r="453" spans="1:55" x14ac:dyDescent="0.25">
      <c r="A453" s="34" t="s">
        <v>1117</v>
      </c>
      <c r="B453" s="35">
        <v>79804</v>
      </c>
      <c r="C453" s="34">
        <v>100</v>
      </c>
      <c r="D453" s="34" t="s">
        <v>1124</v>
      </c>
      <c r="E453" s="34" t="s">
        <v>1125</v>
      </c>
      <c r="F453" s="34" t="s">
        <v>1126</v>
      </c>
      <c r="G453" s="34" t="s">
        <v>145</v>
      </c>
      <c r="H453" s="34" t="s">
        <v>145</v>
      </c>
      <c r="I453" s="34" t="s">
        <v>160</v>
      </c>
      <c r="J453" s="36">
        <v>44043</v>
      </c>
      <c r="K453" s="36"/>
      <c r="L453" s="34" t="s">
        <v>61</v>
      </c>
      <c r="M453" s="36"/>
      <c r="N453" s="34" t="b">
        <v>0</v>
      </c>
      <c r="O453" s="36"/>
      <c r="P453" s="34" t="b">
        <v>1</v>
      </c>
      <c r="Q453" s="36"/>
      <c r="R453" s="34" t="b">
        <v>1</v>
      </c>
      <c r="S453" s="34" t="b">
        <v>0</v>
      </c>
      <c r="T453" s="34" t="s">
        <v>70</v>
      </c>
      <c r="U453" s="34"/>
      <c r="V453" s="34" t="b">
        <v>0</v>
      </c>
      <c r="W453" s="36"/>
      <c r="X453" s="34" t="s">
        <v>70</v>
      </c>
      <c r="Y453" s="34"/>
      <c r="Z453" s="34"/>
      <c r="AA453" s="34" t="b">
        <v>0</v>
      </c>
      <c r="AB453" s="34"/>
      <c r="AC453" s="34" t="b">
        <v>0</v>
      </c>
      <c r="AD453" s="36"/>
      <c r="AE453" s="34" t="b">
        <v>1</v>
      </c>
      <c r="AF453" s="34" t="b">
        <v>1</v>
      </c>
      <c r="AG453" s="34" t="s">
        <v>70</v>
      </c>
      <c r="AH453" s="34"/>
      <c r="AI453" s="34" t="b">
        <v>0</v>
      </c>
      <c r="AJ453" s="36"/>
      <c r="AK453" s="34" t="s">
        <v>70</v>
      </c>
      <c r="AL453" s="36"/>
      <c r="AM453" s="34" t="b">
        <v>0</v>
      </c>
      <c r="AN453" s="36"/>
      <c r="AO453" s="34" t="s">
        <v>70</v>
      </c>
      <c r="AP453" s="34" t="s">
        <v>70</v>
      </c>
      <c r="AQ453" s="34" t="s">
        <v>70</v>
      </c>
      <c r="AR453" s="34" t="s">
        <v>70</v>
      </c>
      <c r="AS453" s="34" t="s">
        <v>70</v>
      </c>
      <c r="AT453" s="36"/>
      <c r="AU453" s="36"/>
      <c r="AV453" s="34" t="s">
        <v>70</v>
      </c>
      <c r="AW453" s="34" t="s">
        <v>70</v>
      </c>
      <c r="AX453" s="34" t="s">
        <v>63</v>
      </c>
      <c r="AY453" s="34" t="s">
        <v>4311</v>
      </c>
      <c r="AZ453" s="34" t="s">
        <v>64</v>
      </c>
      <c r="BA453" s="34" t="s">
        <v>4051</v>
      </c>
      <c r="BB453" s="35"/>
      <c r="BC453" s="34" t="s">
        <v>110</v>
      </c>
    </row>
    <row r="454" spans="1:55" x14ac:dyDescent="0.25">
      <c r="A454" s="34" t="s">
        <v>1129</v>
      </c>
      <c r="B454" s="35">
        <v>66577</v>
      </c>
      <c r="C454" s="34">
        <v>100</v>
      </c>
      <c r="D454" s="34" t="s">
        <v>1137</v>
      </c>
      <c r="E454" s="34" t="s">
        <v>1138</v>
      </c>
      <c r="F454" s="34" t="s">
        <v>4373</v>
      </c>
      <c r="G454" s="34" t="s">
        <v>173</v>
      </c>
      <c r="H454" s="34" t="s">
        <v>144</v>
      </c>
      <c r="I454" s="34" t="s">
        <v>1139</v>
      </c>
      <c r="J454" s="36">
        <v>42397</v>
      </c>
      <c r="K454" s="36"/>
      <c r="L454" s="34" t="s">
        <v>61</v>
      </c>
      <c r="M454" s="36"/>
      <c r="N454" s="34" t="b">
        <v>0</v>
      </c>
      <c r="O454" s="36"/>
      <c r="P454" s="34" t="b">
        <v>1</v>
      </c>
      <c r="Q454" s="36"/>
      <c r="R454" s="34" t="b">
        <v>1</v>
      </c>
      <c r="S454" s="34" t="b">
        <v>0</v>
      </c>
      <c r="T454" s="34" t="s">
        <v>70</v>
      </c>
      <c r="U454" s="34"/>
      <c r="V454" s="34" t="b">
        <v>0</v>
      </c>
      <c r="W454" s="36"/>
      <c r="X454" s="34" t="s">
        <v>70</v>
      </c>
      <c r="Y454" s="34"/>
      <c r="Z454" s="34"/>
      <c r="AA454" s="34" t="b">
        <v>0</v>
      </c>
      <c r="AB454" s="34"/>
      <c r="AC454" s="34" t="b">
        <v>0</v>
      </c>
      <c r="AD454" s="36"/>
      <c r="AE454" s="34" t="b">
        <v>1</v>
      </c>
      <c r="AF454" s="34" t="b">
        <v>0</v>
      </c>
      <c r="AG454" s="34" t="s">
        <v>70</v>
      </c>
      <c r="AH454" s="34"/>
      <c r="AI454" s="34" t="b">
        <v>0</v>
      </c>
      <c r="AJ454" s="36"/>
      <c r="AK454" s="34" t="s">
        <v>70</v>
      </c>
      <c r="AL454" s="36"/>
      <c r="AM454" s="34" t="b">
        <v>0</v>
      </c>
      <c r="AN454" s="36"/>
      <c r="AO454" s="34" t="s">
        <v>70</v>
      </c>
      <c r="AP454" s="34" t="s">
        <v>70</v>
      </c>
      <c r="AQ454" s="34" t="s">
        <v>70</v>
      </c>
      <c r="AR454" s="34" t="s">
        <v>70</v>
      </c>
      <c r="AS454" s="34" t="s">
        <v>70</v>
      </c>
      <c r="AT454" s="36"/>
      <c r="AU454" s="36"/>
      <c r="AV454" s="34" t="s">
        <v>70</v>
      </c>
      <c r="AW454" s="34" t="s">
        <v>70</v>
      </c>
      <c r="AX454" s="34" t="s">
        <v>63</v>
      </c>
      <c r="AY454" s="34" t="s">
        <v>4302</v>
      </c>
      <c r="AZ454" s="34" t="s">
        <v>64</v>
      </c>
      <c r="BA454" s="34" t="s">
        <v>65</v>
      </c>
      <c r="BB454" s="35">
        <v>2031</v>
      </c>
      <c r="BC454" s="34" t="s">
        <v>66</v>
      </c>
    </row>
    <row r="455" spans="1:55" x14ac:dyDescent="0.25">
      <c r="A455" s="34" t="s">
        <v>1129</v>
      </c>
      <c r="B455" s="35">
        <v>66332</v>
      </c>
      <c r="C455" s="34">
        <v>100</v>
      </c>
      <c r="D455" s="34" t="s">
        <v>1134</v>
      </c>
      <c r="E455" s="34" t="s">
        <v>1135</v>
      </c>
      <c r="F455" s="34" t="s">
        <v>1136</v>
      </c>
      <c r="G455" s="34" t="s">
        <v>3986</v>
      </c>
      <c r="H455" s="34" t="s">
        <v>144</v>
      </c>
      <c r="I455" s="34" t="s">
        <v>481</v>
      </c>
      <c r="J455" s="36">
        <v>42292</v>
      </c>
      <c r="K455" s="36"/>
      <c r="L455" s="34" t="s">
        <v>61</v>
      </c>
      <c r="M455" s="36"/>
      <c r="N455" s="34" t="b">
        <v>0</v>
      </c>
      <c r="O455" s="36"/>
      <c r="P455" s="34" t="b">
        <v>1</v>
      </c>
      <c r="Q455" s="36"/>
      <c r="R455" s="34" t="b">
        <v>1</v>
      </c>
      <c r="S455" s="34" t="b">
        <v>0</v>
      </c>
      <c r="T455" s="34" t="s">
        <v>70</v>
      </c>
      <c r="U455" s="34"/>
      <c r="V455" s="34" t="b">
        <v>0</v>
      </c>
      <c r="W455" s="36"/>
      <c r="X455" s="34" t="s">
        <v>70</v>
      </c>
      <c r="Y455" s="34"/>
      <c r="Z455" s="34"/>
      <c r="AA455" s="34" t="b">
        <v>0</v>
      </c>
      <c r="AB455" s="34"/>
      <c r="AC455" s="34" t="b">
        <v>0</v>
      </c>
      <c r="AD455" s="36"/>
      <c r="AE455" s="34" t="b">
        <v>0</v>
      </c>
      <c r="AF455" s="34" t="b">
        <v>0</v>
      </c>
      <c r="AG455" s="34" t="s">
        <v>70</v>
      </c>
      <c r="AH455" s="34"/>
      <c r="AI455" s="34" t="b">
        <v>0</v>
      </c>
      <c r="AJ455" s="36"/>
      <c r="AK455" s="34" t="s">
        <v>70</v>
      </c>
      <c r="AL455" s="36"/>
      <c r="AM455" s="34" t="b">
        <v>0</v>
      </c>
      <c r="AN455" s="36"/>
      <c r="AO455" s="34" t="s">
        <v>70</v>
      </c>
      <c r="AP455" s="34" t="s">
        <v>70</v>
      </c>
      <c r="AQ455" s="34" t="s">
        <v>70</v>
      </c>
      <c r="AR455" s="34" t="s">
        <v>70</v>
      </c>
      <c r="AS455" s="34" t="s">
        <v>70</v>
      </c>
      <c r="AT455" s="36"/>
      <c r="AU455" s="36"/>
      <c r="AV455" s="34" t="s">
        <v>70</v>
      </c>
      <c r="AW455" s="34" t="s">
        <v>70</v>
      </c>
      <c r="AX455" s="34" t="s">
        <v>63</v>
      </c>
      <c r="AY455" s="34" t="s">
        <v>4302</v>
      </c>
      <c r="AZ455" s="34" t="s">
        <v>64</v>
      </c>
      <c r="BA455" s="34" t="s">
        <v>65</v>
      </c>
      <c r="BB455" s="35">
        <v>2030</v>
      </c>
      <c r="BC455" s="34" t="s">
        <v>66</v>
      </c>
    </row>
    <row r="456" spans="1:55" x14ac:dyDescent="0.25">
      <c r="A456" s="34" t="s">
        <v>1129</v>
      </c>
      <c r="B456" s="35">
        <v>66329</v>
      </c>
      <c r="C456" s="34">
        <v>100</v>
      </c>
      <c r="D456" s="34" t="s">
        <v>1132</v>
      </c>
      <c r="E456" s="34" t="s">
        <v>1133</v>
      </c>
      <c r="F456" s="34" t="s">
        <v>795</v>
      </c>
      <c r="G456" s="34" t="s">
        <v>173</v>
      </c>
      <c r="H456" s="34" t="s">
        <v>144</v>
      </c>
      <c r="I456" s="34" t="s">
        <v>722</v>
      </c>
      <c r="J456" s="36">
        <v>42487</v>
      </c>
      <c r="K456" s="36"/>
      <c r="L456" s="34" t="s">
        <v>61</v>
      </c>
      <c r="M456" s="36"/>
      <c r="N456" s="34" t="b">
        <v>0</v>
      </c>
      <c r="O456" s="36"/>
      <c r="P456" s="34" t="b">
        <v>1</v>
      </c>
      <c r="Q456" s="36"/>
      <c r="R456" s="34" t="b">
        <v>1</v>
      </c>
      <c r="S456" s="34" t="b">
        <v>0</v>
      </c>
      <c r="T456" s="34" t="s">
        <v>70</v>
      </c>
      <c r="U456" s="34"/>
      <c r="V456" s="34" t="b">
        <v>0</v>
      </c>
      <c r="W456" s="36"/>
      <c r="X456" s="34" t="s">
        <v>70</v>
      </c>
      <c r="Y456" s="34"/>
      <c r="Z456" s="34"/>
      <c r="AA456" s="34" t="b">
        <v>0</v>
      </c>
      <c r="AB456" s="34"/>
      <c r="AC456" s="34" t="b">
        <v>0</v>
      </c>
      <c r="AD456" s="36"/>
      <c r="AE456" s="34" t="b">
        <v>1</v>
      </c>
      <c r="AF456" s="34" t="b">
        <v>0</v>
      </c>
      <c r="AG456" s="34" t="s">
        <v>70</v>
      </c>
      <c r="AH456" s="34"/>
      <c r="AI456" s="34" t="b">
        <v>0</v>
      </c>
      <c r="AJ456" s="36"/>
      <c r="AK456" s="34" t="s">
        <v>70</v>
      </c>
      <c r="AL456" s="36"/>
      <c r="AM456" s="34" t="b">
        <v>0</v>
      </c>
      <c r="AN456" s="36"/>
      <c r="AO456" s="34" t="s">
        <v>70</v>
      </c>
      <c r="AP456" s="34" t="s">
        <v>70</v>
      </c>
      <c r="AQ456" s="34" t="s">
        <v>70</v>
      </c>
      <c r="AR456" s="34" t="s">
        <v>70</v>
      </c>
      <c r="AS456" s="34" t="s">
        <v>70</v>
      </c>
      <c r="AT456" s="36"/>
      <c r="AU456" s="36"/>
      <c r="AV456" s="34" t="s">
        <v>70</v>
      </c>
      <c r="AW456" s="34" t="s">
        <v>70</v>
      </c>
      <c r="AX456" s="34" t="s">
        <v>63</v>
      </c>
      <c r="AY456" s="34" t="s">
        <v>4302</v>
      </c>
      <c r="AZ456" s="34" t="s">
        <v>64</v>
      </c>
      <c r="BA456" s="34" t="s">
        <v>65</v>
      </c>
      <c r="BB456" s="35">
        <v>2032</v>
      </c>
      <c r="BC456" s="34" t="s">
        <v>185</v>
      </c>
    </row>
    <row r="457" spans="1:55" x14ac:dyDescent="0.25">
      <c r="A457" s="34" t="s">
        <v>1129</v>
      </c>
      <c r="B457" s="35">
        <v>65258</v>
      </c>
      <c r="C457" s="34">
        <v>100</v>
      </c>
      <c r="D457" s="34" t="s">
        <v>1130</v>
      </c>
      <c r="E457" s="34" t="s">
        <v>1131</v>
      </c>
      <c r="F457" s="34" t="s">
        <v>3590</v>
      </c>
      <c r="G457" s="34" t="s">
        <v>3986</v>
      </c>
      <c r="H457" s="34" t="s">
        <v>144</v>
      </c>
      <c r="I457" s="34" t="s">
        <v>146</v>
      </c>
      <c r="J457" s="36">
        <v>40752</v>
      </c>
      <c r="K457" s="36"/>
      <c r="L457" s="34" t="s">
        <v>61</v>
      </c>
      <c r="M457" s="36"/>
      <c r="N457" s="34" t="b">
        <v>0</v>
      </c>
      <c r="O457" s="36"/>
      <c r="P457" s="34" t="b">
        <v>0</v>
      </c>
      <c r="Q457" s="36"/>
      <c r="R457" s="34" t="b">
        <v>1</v>
      </c>
      <c r="S457" s="34" t="b">
        <v>0</v>
      </c>
      <c r="T457" s="34" t="s">
        <v>70</v>
      </c>
      <c r="U457" s="34"/>
      <c r="V457" s="34" t="b">
        <v>0</v>
      </c>
      <c r="W457" s="36"/>
      <c r="X457" s="34" t="s">
        <v>70</v>
      </c>
      <c r="Y457" s="34"/>
      <c r="Z457" s="34"/>
      <c r="AA457" s="34" t="b">
        <v>0</v>
      </c>
      <c r="AB457" s="34"/>
      <c r="AC457" s="34" t="b">
        <v>0</v>
      </c>
      <c r="AD457" s="36"/>
      <c r="AE457" s="34" t="b">
        <v>0</v>
      </c>
      <c r="AF457" s="34" t="b">
        <v>0</v>
      </c>
      <c r="AG457" s="34" t="s">
        <v>70</v>
      </c>
      <c r="AH457" s="34"/>
      <c r="AI457" s="34" t="b">
        <v>0</v>
      </c>
      <c r="AJ457" s="36"/>
      <c r="AK457" s="34" t="s">
        <v>70</v>
      </c>
      <c r="AL457" s="36"/>
      <c r="AM457" s="34" t="b">
        <v>0</v>
      </c>
      <c r="AN457" s="36"/>
      <c r="AO457" s="34" t="s">
        <v>70</v>
      </c>
      <c r="AP457" s="34" t="s">
        <v>70</v>
      </c>
      <c r="AQ457" s="34" t="s">
        <v>70</v>
      </c>
      <c r="AR457" s="34" t="s">
        <v>70</v>
      </c>
      <c r="AS457" s="34" t="s">
        <v>70</v>
      </c>
      <c r="AT457" s="36"/>
      <c r="AU457" s="36"/>
      <c r="AV457" s="34" t="s">
        <v>70</v>
      </c>
      <c r="AW457" s="34" t="s">
        <v>70</v>
      </c>
      <c r="AX457" s="34" t="s">
        <v>63</v>
      </c>
      <c r="AY457" s="34" t="s">
        <v>4302</v>
      </c>
      <c r="AZ457" s="34" t="s">
        <v>64</v>
      </c>
      <c r="BA457" s="34" t="s">
        <v>65</v>
      </c>
      <c r="BB457" s="35">
        <v>2026</v>
      </c>
      <c r="BC457" s="34" t="s">
        <v>66</v>
      </c>
    </row>
    <row r="458" spans="1:55" x14ac:dyDescent="0.25">
      <c r="A458" s="34" t="s">
        <v>1140</v>
      </c>
      <c r="B458" s="35">
        <v>78360</v>
      </c>
      <c r="C458" s="34">
        <v>100</v>
      </c>
      <c r="D458" s="34" t="s">
        <v>1141</v>
      </c>
      <c r="E458" s="34" t="s">
        <v>1142</v>
      </c>
      <c r="F458" s="34" t="s">
        <v>1143</v>
      </c>
      <c r="G458" s="34" t="s">
        <v>234</v>
      </c>
      <c r="H458" s="34" t="s">
        <v>144</v>
      </c>
      <c r="I458" s="34" t="s">
        <v>81</v>
      </c>
      <c r="J458" s="36">
        <v>43364</v>
      </c>
      <c r="K458" s="36"/>
      <c r="L458" s="34" t="s">
        <v>61</v>
      </c>
      <c r="M458" s="36"/>
      <c r="N458" s="34" t="b">
        <v>0</v>
      </c>
      <c r="O458" s="36"/>
      <c r="P458" s="34" t="b">
        <v>1</v>
      </c>
      <c r="Q458" s="36"/>
      <c r="R458" s="34" t="b">
        <v>0</v>
      </c>
      <c r="S458" s="34" t="b">
        <v>0</v>
      </c>
      <c r="T458" s="34" t="s">
        <v>70</v>
      </c>
      <c r="U458" s="34"/>
      <c r="V458" s="34" t="b">
        <v>0</v>
      </c>
      <c r="W458" s="36"/>
      <c r="X458" s="34" t="s">
        <v>70</v>
      </c>
      <c r="Y458" s="34"/>
      <c r="Z458" s="34"/>
      <c r="AA458" s="34" t="b">
        <v>0</v>
      </c>
      <c r="AB458" s="34"/>
      <c r="AC458" s="34" t="b">
        <v>0</v>
      </c>
      <c r="AD458" s="36"/>
      <c r="AE458" s="34" t="b">
        <v>0</v>
      </c>
      <c r="AF458" s="34" t="b">
        <v>0</v>
      </c>
      <c r="AG458" s="34" t="s">
        <v>70</v>
      </c>
      <c r="AH458" s="34"/>
      <c r="AI458" s="34" t="b">
        <v>0</v>
      </c>
      <c r="AJ458" s="36"/>
      <c r="AK458" s="34" t="s">
        <v>70</v>
      </c>
      <c r="AL458" s="36"/>
      <c r="AM458" s="34" t="b">
        <v>0</v>
      </c>
      <c r="AN458" s="36"/>
      <c r="AO458" s="34" t="s">
        <v>70</v>
      </c>
      <c r="AP458" s="34" t="s">
        <v>70</v>
      </c>
      <c r="AQ458" s="34" t="s">
        <v>70</v>
      </c>
      <c r="AR458" s="34" t="s">
        <v>70</v>
      </c>
      <c r="AS458" s="34" t="s">
        <v>70</v>
      </c>
      <c r="AT458" s="36"/>
      <c r="AU458" s="36"/>
      <c r="AV458" s="34" t="s">
        <v>70</v>
      </c>
      <c r="AW458" s="34" t="s">
        <v>70</v>
      </c>
      <c r="AX458" s="34" t="s">
        <v>63</v>
      </c>
      <c r="AY458" s="34" t="s">
        <v>4311</v>
      </c>
      <c r="AZ458" s="34" t="s">
        <v>64</v>
      </c>
      <c r="BA458" s="34" t="s">
        <v>65</v>
      </c>
      <c r="BB458" s="35">
        <v>2036</v>
      </c>
      <c r="BC458" s="34" t="s">
        <v>66</v>
      </c>
    </row>
    <row r="459" spans="1:55" x14ac:dyDescent="0.25">
      <c r="A459" s="34" t="s">
        <v>1140</v>
      </c>
      <c r="B459" s="35">
        <v>79588</v>
      </c>
      <c r="C459" s="34">
        <v>100</v>
      </c>
      <c r="D459" s="34" t="s">
        <v>2753</v>
      </c>
      <c r="E459" s="34" t="s">
        <v>4221</v>
      </c>
      <c r="F459" s="34" t="s">
        <v>1149</v>
      </c>
      <c r="G459" s="34" t="s">
        <v>287</v>
      </c>
      <c r="H459" s="34" t="s">
        <v>144</v>
      </c>
      <c r="I459" s="34" t="s">
        <v>288</v>
      </c>
      <c r="J459" s="36">
        <v>44133</v>
      </c>
      <c r="K459" s="36"/>
      <c r="L459" s="34" t="s">
        <v>61</v>
      </c>
      <c r="M459" s="36"/>
      <c r="N459" s="34" t="b">
        <v>0</v>
      </c>
      <c r="O459" s="36"/>
      <c r="P459" s="34" t="b">
        <v>1</v>
      </c>
      <c r="Q459" s="36"/>
      <c r="R459" s="34" t="b">
        <v>1</v>
      </c>
      <c r="S459" s="34" t="b">
        <v>0</v>
      </c>
      <c r="T459" s="34" t="s">
        <v>70</v>
      </c>
      <c r="U459" s="34"/>
      <c r="V459" s="34" t="b">
        <v>0</v>
      </c>
      <c r="W459" s="36"/>
      <c r="X459" s="34" t="s">
        <v>70</v>
      </c>
      <c r="Y459" s="34"/>
      <c r="Z459" s="34"/>
      <c r="AA459" s="34" t="b">
        <v>0</v>
      </c>
      <c r="AB459" s="34"/>
      <c r="AC459" s="34" t="b">
        <v>0</v>
      </c>
      <c r="AD459" s="36"/>
      <c r="AE459" s="34" t="b">
        <v>1</v>
      </c>
      <c r="AF459" s="34" t="b">
        <v>1</v>
      </c>
      <c r="AG459" s="34" t="s">
        <v>70</v>
      </c>
      <c r="AH459" s="34"/>
      <c r="AI459" s="34" t="b">
        <v>0</v>
      </c>
      <c r="AJ459" s="36"/>
      <c r="AK459" s="34" t="s">
        <v>70</v>
      </c>
      <c r="AL459" s="36"/>
      <c r="AM459" s="34" t="b">
        <v>0</v>
      </c>
      <c r="AN459" s="36"/>
      <c r="AO459" s="34" t="s">
        <v>70</v>
      </c>
      <c r="AP459" s="34" t="s">
        <v>70</v>
      </c>
      <c r="AQ459" s="34" t="s">
        <v>70</v>
      </c>
      <c r="AR459" s="34" t="s">
        <v>70</v>
      </c>
      <c r="AS459" s="34" t="s">
        <v>70</v>
      </c>
      <c r="AT459" s="36"/>
      <c r="AU459" s="36"/>
      <c r="AV459" s="34" t="s">
        <v>70</v>
      </c>
      <c r="AW459" s="34" t="s">
        <v>70</v>
      </c>
      <c r="AX459" s="34" t="s">
        <v>63</v>
      </c>
      <c r="AY459" s="34" t="s">
        <v>4311</v>
      </c>
      <c r="AZ459" s="34" t="s">
        <v>64</v>
      </c>
      <c r="BA459" s="34" t="s">
        <v>65</v>
      </c>
      <c r="BB459" s="35">
        <v>2035</v>
      </c>
      <c r="BC459" s="34" t="s">
        <v>66</v>
      </c>
    </row>
    <row r="460" spans="1:55" x14ac:dyDescent="0.25">
      <c r="A460" s="34" t="s">
        <v>1144</v>
      </c>
      <c r="B460" s="35">
        <v>79310</v>
      </c>
      <c r="C460" s="34">
        <v>100</v>
      </c>
      <c r="D460" s="34" t="s">
        <v>1147</v>
      </c>
      <c r="E460" s="34" t="s">
        <v>1148</v>
      </c>
      <c r="F460" s="34" t="s">
        <v>1149</v>
      </c>
      <c r="G460" s="34" t="s">
        <v>234</v>
      </c>
      <c r="H460" s="34" t="s">
        <v>144</v>
      </c>
      <c r="I460" s="34" t="s">
        <v>288</v>
      </c>
      <c r="J460" s="36">
        <v>43951</v>
      </c>
      <c r="K460" s="36"/>
      <c r="L460" s="34" t="s">
        <v>61</v>
      </c>
      <c r="M460" s="36"/>
      <c r="N460" s="34" t="b">
        <v>0</v>
      </c>
      <c r="O460" s="36"/>
      <c r="P460" s="34" t="b">
        <v>1</v>
      </c>
      <c r="Q460" s="36"/>
      <c r="R460" s="34" t="b">
        <v>1</v>
      </c>
      <c r="S460" s="34" t="b">
        <v>0</v>
      </c>
      <c r="T460" s="34" t="s">
        <v>70</v>
      </c>
      <c r="U460" s="34"/>
      <c r="V460" s="34" t="b">
        <v>0</v>
      </c>
      <c r="W460" s="36"/>
      <c r="X460" s="34" t="s">
        <v>70</v>
      </c>
      <c r="Y460" s="34"/>
      <c r="Z460" s="34"/>
      <c r="AA460" s="34" t="b">
        <v>0</v>
      </c>
      <c r="AB460" s="34"/>
      <c r="AC460" s="34" t="b">
        <v>0</v>
      </c>
      <c r="AD460" s="36"/>
      <c r="AE460" s="34" t="b">
        <v>1</v>
      </c>
      <c r="AF460" s="34" t="b">
        <v>1</v>
      </c>
      <c r="AG460" s="34" t="s">
        <v>70</v>
      </c>
      <c r="AH460" s="34"/>
      <c r="AI460" s="34" t="b">
        <v>0</v>
      </c>
      <c r="AJ460" s="36"/>
      <c r="AK460" s="34" t="s">
        <v>70</v>
      </c>
      <c r="AL460" s="36"/>
      <c r="AM460" s="34" t="b">
        <v>0</v>
      </c>
      <c r="AN460" s="36"/>
      <c r="AO460" s="34" t="s">
        <v>70</v>
      </c>
      <c r="AP460" s="34" t="s">
        <v>70</v>
      </c>
      <c r="AQ460" s="34" t="s">
        <v>70</v>
      </c>
      <c r="AR460" s="34" t="s">
        <v>70</v>
      </c>
      <c r="AS460" s="34" t="s">
        <v>70</v>
      </c>
      <c r="AT460" s="36"/>
      <c r="AU460" s="36"/>
      <c r="AV460" s="34" t="s">
        <v>70</v>
      </c>
      <c r="AW460" s="34" t="s">
        <v>70</v>
      </c>
      <c r="AX460" s="34" t="s">
        <v>133</v>
      </c>
      <c r="AY460" s="34" t="s">
        <v>4292</v>
      </c>
      <c r="AZ460" s="34" t="s">
        <v>64</v>
      </c>
      <c r="BA460" s="34" t="s">
        <v>65</v>
      </c>
      <c r="BB460" s="35">
        <v>2036</v>
      </c>
      <c r="BC460" s="34" t="s">
        <v>66</v>
      </c>
    </row>
    <row r="461" spans="1:55" x14ac:dyDescent="0.25">
      <c r="A461" s="34" t="s">
        <v>1144</v>
      </c>
      <c r="B461" s="35">
        <v>79132</v>
      </c>
      <c r="C461" s="34">
        <v>100</v>
      </c>
      <c r="D461" s="34" t="s">
        <v>1145</v>
      </c>
      <c r="E461" s="34" t="s">
        <v>1146</v>
      </c>
      <c r="F461" s="34" t="s">
        <v>3996</v>
      </c>
      <c r="G461" s="34" t="s">
        <v>234</v>
      </c>
      <c r="H461" s="34" t="s">
        <v>144</v>
      </c>
      <c r="I461" s="34" t="s">
        <v>151</v>
      </c>
      <c r="J461" s="36">
        <v>43748</v>
      </c>
      <c r="K461" s="36"/>
      <c r="L461" s="34" t="s">
        <v>61</v>
      </c>
      <c r="M461" s="36"/>
      <c r="N461" s="34" t="b">
        <v>0</v>
      </c>
      <c r="O461" s="36"/>
      <c r="P461" s="34" t="b">
        <v>1</v>
      </c>
      <c r="Q461" s="36"/>
      <c r="R461" s="34" t="b">
        <v>1</v>
      </c>
      <c r="S461" s="34" t="b">
        <v>0</v>
      </c>
      <c r="T461" s="34" t="s">
        <v>70</v>
      </c>
      <c r="U461" s="34"/>
      <c r="V461" s="34" t="b">
        <v>0</v>
      </c>
      <c r="W461" s="36"/>
      <c r="X461" s="34" t="s">
        <v>70</v>
      </c>
      <c r="Y461" s="34"/>
      <c r="Z461" s="34"/>
      <c r="AA461" s="34" t="b">
        <v>0</v>
      </c>
      <c r="AB461" s="34"/>
      <c r="AC461" s="34" t="b">
        <v>0</v>
      </c>
      <c r="AD461" s="36"/>
      <c r="AE461" s="34" t="b">
        <v>0</v>
      </c>
      <c r="AF461" s="34" t="b">
        <v>0</v>
      </c>
      <c r="AG461" s="34" t="s">
        <v>70</v>
      </c>
      <c r="AH461" s="34"/>
      <c r="AI461" s="34" t="b">
        <v>0</v>
      </c>
      <c r="AJ461" s="36"/>
      <c r="AK461" s="34" t="s">
        <v>70</v>
      </c>
      <c r="AL461" s="36"/>
      <c r="AM461" s="34" t="b">
        <v>0</v>
      </c>
      <c r="AN461" s="36"/>
      <c r="AO461" s="34" t="s">
        <v>70</v>
      </c>
      <c r="AP461" s="34" t="s">
        <v>70</v>
      </c>
      <c r="AQ461" s="34" t="s">
        <v>70</v>
      </c>
      <c r="AR461" s="34" t="s">
        <v>70</v>
      </c>
      <c r="AS461" s="34" t="s">
        <v>70</v>
      </c>
      <c r="AT461" s="36"/>
      <c r="AU461" s="36"/>
      <c r="AV461" s="34" t="s">
        <v>70</v>
      </c>
      <c r="AW461" s="34" t="s">
        <v>70</v>
      </c>
      <c r="AX461" s="34" t="s">
        <v>133</v>
      </c>
      <c r="AY461" s="34" t="s">
        <v>4292</v>
      </c>
      <c r="AZ461" s="34" t="s">
        <v>64</v>
      </c>
      <c r="BA461" s="34" t="s">
        <v>65</v>
      </c>
      <c r="BB461" s="35">
        <v>2036</v>
      </c>
      <c r="BC461" s="34" t="s">
        <v>66</v>
      </c>
    </row>
    <row r="462" spans="1:55" x14ac:dyDescent="0.25">
      <c r="A462" s="34" t="s">
        <v>1150</v>
      </c>
      <c r="B462" s="35">
        <v>63377</v>
      </c>
      <c r="C462" s="34">
        <v>100</v>
      </c>
      <c r="D462" s="34" t="s">
        <v>1161</v>
      </c>
      <c r="E462" s="34" t="s">
        <v>1162</v>
      </c>
      <c r="F462" s="34" t="s">
        <v>3980</v>
      </c>
      <c r="G462" s="34" t="s">
        <v>173</v>
      </c>
      <c r="H462" s="34" t="s">
        <v>144</v>
      </c>
      <c r="I462" s="34" t="s">
        <v>70</v>
      </c>
      <c r="J462" s="36">
        <v>39437</v>
      </c>
      <c r="K462" s="36"/>
      <c r="L462" s="34" t="s">
        <v>61</v>
      </c>
      <c r="M462" s="36"/>
      <c r="N462" s="34" t="b">
        <v>0</v>
      </c>
      <c r="O462" s="36"/>
      <c r="P462" s="34" t="b">
        <v>0</v>
      </c>
      <c r="Q462" s="36"/>
      <c r="R462" s="34" t="b">
        <v>1</v>
      </c>
      <c r="S462" s="34" t="b">
        <v>0</v>
      </c>
      <c r="T462" s="34" t="s">
        <v>70</v>
      </c>
      <c r="U462" s="34"/>
      <c r="V462" s="34" t="b">
        <v>0</v>
      </c>
      <c r="W462" s="36"/>
      <c r="X462" s="34" t="s">
        <v>70</v>
      </c>
      <c r="Y462" s="34"/>
      <c r="Z462" s="34"/>
      <c r="AA462" s="34" t="b">
        <v>0</v>
      </c>
      <c r="AB462" s="34"/>
      <c r="AC462" s="34" t="b">
        <v>0</v>
      </c>
      <c r="AD462" s="36"/>
      <c r="AE462" s="34" t="b">
        <v>1</v>
      </c>
      <c r="AF462" s="34" t="b">
        <v>1</v>
      </c>
      <c r="AG462" s="34" t="s">
        <v>70</v>
      </c>
      <c r="AH462" s="34"/>
      <c r="AI462" s="34" t="b">
        <v>1</v>
      </c>
      <c r="AJ462" s="36"/>
      <c r="AK462" s="34" t="s">
        <v>70</v>
      </c>
      <c r="AL462" s="36"/>
      <c r="AM462" s="34" t="b">
        <v>0</v>
      </c>
      <c r="AN462" s="36"/>
      <c r="AO462" s="34" t="s">
        <v>70</v>
      </c>
      <c r="AP462" s="34" t="s">
        <v>70</v>
      </c>
      <c r="AQ462" s="34" t="s">
        <v>70</v>
      </c>
      <c r="AR462" s="34" t="s">
        <v>70</v>
      </c>
      <c r="AS462" s="34" t="s">
        <v>70</v>
      </c>
      <c r="AT462" s="36"/>
      <c r="AU462" s="36"/>
      <c r="AV462" s="34" t="s">
        <v>1163</v>
      </c>
      <c r="AW462" s="34" t="s">
        <v>1164</v>
      </c>
      <c r="AX462" s="34" t="s">
        <v>63</v>
      </c>
      <c r="AY462" s="34" t="s">
        <v>4302</v>
      </c>
      <c r="AZ462" s="34" t="s">
        <v>64</v>
      </c>
      <c r="BA462" s="34" t="s">
        <v>65</v>
      </c>
      <c r="BB462" s="35">
        <v>2023</v>
      </c>
      <c r="BC462" s="34" t="s">
        <v>66</v>
      </c>
    </row>
    <row r="463" spans="1:55" x14ac:dyDescent="0.25">
      <c r="A463" s="34" t="s">
        <v>1150</v>
      </c>
      <c r="B463" s="35">
        <v>62842</v>
      </c>
      <c r="C463" s="34">
        <v>100</v>
      </c>
      <c r="D463" s="34" t="s">
        <v>1153</v>
      </c>
      <c r="E463" s="34" t="s">
        <v>1154</v>
      </c>
      <c r="F463" s="34" t="s">
        <v>1008</v>
      </c>
      <c r="G463" s="34" t="s">
        <v>150</v>
      </c>
      <c r="H463" s="34" t="s">
        <v>4287</v>
      </c>
      <c r="I463" s="34" t="s">
        <v>1009</v>
      </c>
      <c r="J463" s="36">
        <v>39234</v>
      </c>
      <c r="K463" s="36"/>
      <c r="L463" s="34" t="s">
        <v>61</v>
      </c>
      <c r="M463" s="36"/>
      <c r="N463" s="34" t="b">
        <v>0</v>
      </c>
      <c r="O463" s="36"/>
      <c r="P463" s="34" t="b">
        <v>0</v>
      </c>
      <c r="Q463" s="36"/>
      <c r="R463" s="34" t="b">
        <v>1</v>
      </c>
      <c r="S463" s="34" t="b">
        <v>0</v>
      </c>
      <c r="T463" s="34" t="s">
        <v>70</v>
      </c>
      <c r="U463" s="34"/>
      <c r="V463" s="34" t="b">
        <v>0</v>
      </c>
      <c r="W463" s="36"/>
      <c r="X463" s="34" t="s">
        <v>70</v>
      </c>
      <c r="Y463" s="34"/>
      <c r="Z463" s="34"/>
      <c r="AA463" s="34" t="b">
        <v>0</v>
      </c>
      <c r="AB463" s="34"/>
      <c r="AC463" s="34" t="b">
        <v>0</v>
      </c>
      <c r="AD463" s="36"/>
      <c r="AE463" s="34" t="b">
        <v>1</v>
      </c>
      <c r="AF463" s="34" t="b">
        <v>1</v>
      </c>
      <c r="AG463" s="34" t="s">
        <v>70</v>
      </c>
      <c r="AH463" s="34"/>
      <c r="AI463" s="34" t="b">
        <v>1</v>
      </c>
      <c r="AJ463" s="36"/>
      <c r="AK463" s="34" t="s">
        <v>70</v>
      </c>
      <c r="AL463" s="36"/>
      <c r="AM463" s="34" t="b">
        <v>0</v>
      </c>
      <c r="AN463" s="36"/>
      <c r="AO463" s="34" t="s">
        <v>70</v>
      </c>
      <c r="AP463" s="34" t="s">
        <v>70</v>
      </c>
      <c r="AQ463" s="34" t="s">
        <v>70</v>
      </c>
      <c r="AR463" s="34" t="s">
        <v>70</v>
      </c>
      <c r="AS463" s="34" t="s">
        <v>70</v>
      </c>
      <c r="AT463" s="36"/>
      <c r="AU463" s="36"/>
      <c r="AV463" s="34" t="s">
        <v>70</v>
      </c>
      <c r="AW463" s="34" t="s">
        <v>70</v>
      </c>
      <c r="AX463" s="34" t="s">
        <v>63</v>
      </c>
      <c r="AY463" s="34" t="s">
        <v>4302</v>
      </c>
      <c r="AZ463" s="34" t="s">
        <v>64</v>
      </c>
      <c r="BA463" s="34" t="s">
        <v>65</v>
      </c>
      <c r="BB463" s="35">
        <v>2022</v>
      </c>
      <c r="BC463" s="34" t="s">
        <v>66</v>
      </c>
    </row>
    <row r="464" spans="1:55" x14ac:dyDescent="0.25">
      <c r="A464" s="34" t="s">
        <v>1150</v>
      </c>
      <c r="B464" s="35">
        <v>63546</v>
      </c>
      <c r="C464" s="34">
        <v>100</v>
      </c>
      <c r="D464" s="34" t="s">
        <v>1167</v>
      </c>
      <c r="E464" s="34" t="s">
        <v>1168</v>
      </c>
      <c r="F464" s="34" t="s">
        <v>1169</v>
      </c>
      <c r="G464" s="34" t="s">
        <v>287</v>
      </c>
      <c r="H464" s="34" t="s">
        <v>144</v>
      </c>
      <c r="I464" s="34" t="s">
        <v>70</v>
      </c>
      <c r="J464" s="36">
        <v>39736</v>
      </c>
      <c r="K464" s="36"/>
      <c r="L464" s="34" t="s">
        <v>61</v>
      </c>
      <c r="M464" s="36"/>
      <c r="N464" s="34" t="b">
        <v>0</v>
      </c>
      <c r="O464" s="36"/>
      <c r="P464" s="34" t="b">
        <v>0</v>
      </c>
      <c r="Q464" s="36"/>
      <c r="R464" s="34" t="b">
        <v>1</v>
      </c>
      <c r="S464" s="34" t="b">
        <v>0</v>
      </c>
      <c r="T464" s="34" t="s">
        <v>70</v>
      </c>
      <c r="U464" s="34"/>
      <c r="V464" s="34" t="b">
        <v>0</v>
      </c>
      <c r="W464" s="36"/>
      <c r="X464" s="34" t="s">
        <v>70</v>
      </c>
      <c r="Y464" s="34"/>
      <c r="Z464" s="34"/>
      <c r="AA464" s="34" t="b">
        <v>0</v>
      </c>
      <c r="AB464" s="34"/>
      <c r="AC464" s="34" t="b">
        <v>0</v>
      </c>
      <c r="AD464" s="36"/>
      <c r="AE464" s="34" t="b">
        <v>1</v>
      </c>
      <c r="AF464" s="34" t="b">
        <v>1</v>
      </c>
      <c r="AG464" s="34" t="s">
        <v>70</v>
      </c>
      <c r="AH464" s="34"/>
      <c r="AI464" s="34" t="b">
        <v>1</v>
      </c>
      <c r="AJ464" s="36"/>
      <c r="AK464" s="34" t="s">
        <v>70</v>
      </c>
      <c r="AL464" s="36"/>
      <c r="AM464" s="34" t="b">
        <v>0</v>
      </c>
      <c r="AN464" s="36"/>
      <c r="AO464" s="34" t="s">
        <v>70</v>
      </c>
      <c r="AP464" s="34" t="s">
        <v>70</v>
      </c>
      <c r="AQ464" s="34" t="s">
        <v>70</v>
      </c>
      <c r="AR464" s="34" t="s">
        <v>70</v>
      </c>
      <c r="AS464" s="34" t="s">
        <v>70</v>
      </c>
      <c r="AT464" s="36"/>
      <c r="AU464" s="36"/>
      <c r="AV464" s="34" t="s">
        <v>1170</v>
      </c>
      <c r="AW464" s="34" t="s">
        <v>102</v>
      </c>
      <c r="AX464" s="34" t="s">
        <v>63</v>
      </c>
      <c r="AY464" s="34" t="s">
        <v>4302</v>
      </c>
      <c r="AZ464" s="34" t="s">
        <v>64</v>
      </c>
      <c r="BA464" s="34" t="s">
        <v>955</v>
      </c>
      <c r="BB464" s="35">
        <v>2022</v>
      </c>
      <c r="BC464" s="34" t="s">
        <v>66</v>
      </c>
    </row>
    <row r="465" spans="1:55" x14ac:dyDescent="0.25">
      <c r="A465" s="34" t="s">
        <v>1150</v>
      </c>
      <c r="B465" s="35">
        <v>63068</v>
      </c>
      <c r="C465" s="34">
        <v>100</v>
      </c>
      <c r="D465" s="34" t="s">
        <v>1158</v>
      </c>
      <c r="E465" s="34" t="s">
        <v>1159</v>
      </c>
      <c r="F465" s="34" t="s">
        <v>1160</v>
      </c>
      <c r="G465" s="34" t="s">
        <v>3520</v>
      </c>
      <c r="H465" s="34" t="s">
        <v>4287</v>
      </c>
      <c r="I465" s="34" t="s">
        <v>1009</v>
      </c>
      <c r="J465" s="36">
        <v>39289</v>
      </c>
      <c r="K465" s="36">
        <v>45169</v>
      </c>
      <c r="L465" s="34" t="s">
        <v>71</v>
      </c>
      <c r="M465" s="36"/>
      <c r="N465" s="34" t="b">
        <v>1</v>
      </c>
      <c r="O465" s="36"/>
      <c r="P465" s="34" t="b">
        <v>0</v>
      </c>
      <c r="Q465" s="36"/>
      <c r="R465" s="34" t="b">
        <v>0</v>
      </c>
      <c r="S465" s="34" t="b">
        <v>0</v>
      </c>
      <c r="T465" s="34" t="s">
        <v>70</v>
      </c>
      <c r="U465" s="34"/>
      <c r="V465" s="34" t="b">
        <v>0</v>
      </c>
      <c r="W465" s="36">
        <v>32363</v>
      </c>
      <c r="X465" s="34" t="s">
        <v>70</v>
      </c>
      <c r="Y465" s="34"/>
      <c r="Z465" s="34"/>
      <c r="AA465" s="34" t="b">
        <v>0</v>
      </c>
      <c r="AB465" s="34"/>
      <c r="AC465" s="34" t="b">
        <v>0</v>
      </c>
      <c r="AD465" s="36"/>
      <c r="AE465" s="34" t="b">
        <v>1</v>
      </c>
      <c r="AF465" s="34" t="b">
        <v>1</v>
      </c>
      <c r="AG465" s="34" t="s">
        <v>70</v>
      </c>
      <c r="AH465" s="34"/>
      <c r="AI465" s="34" t="b">
        <v>1</v>
      </c>
      <c r="AJ465" s="36"/>
      <c r="AK465" s="34" t="s">
        <v>70</v>
      </c>
      <c r="AL465" s="36"/>
      <c r="AM465" s="34" t="b">
        <v>0</v>
      </c>
      <c r="AN465" s="36"/>
      <c r="AO465" s="34" t="s">
        <v>70</v>
      </c>
      <c r="AP465" s="34" t="s">
        <v>70</v>
      </c>
      <c r="AQ465" s="34" t="s">
        <v>70</v>
      </c>
      <c r="AR465" s="34" t="s">
        <v>70</v>
      </c>
      <c r="AS465" s="34" t="s">
        <v>70</v>
      </c>
      <c r="AT465" s="36"/>
      <c r="AU465" s="36"/>
      <c r="AV465" s="34" t="s">
        <v>70</v>
      </c>
      <c r="AW465" s="34" t="s">
        <v>70</v>
      </c>
      <c r="AX465" s="34" t="s">
        <v>63</v>
      </c>
      <c r="AY465" s="34" t="s">
        <v>4302</v>
      </c>
      <c r="AZ465" s="34" t="s">
        <v>464</v>
      </c>
      <c r="BA465" s="34" t="s">
        <v>465</v>
      </c>
      <c r="BB465" s="35">
        <v>2022</v>
      </c>
      <c r="BC465" s="34" t="s">
        <v>66</v>
      </c>
    </row>
    <row r="466" spans="1:55" x14ac:dyDescent="0.25">
      <c r="A466" s="34" t="s">
        <v>1150</v>
      </c>
      <c r="B466" s="35">
        <v>62746</v>
      </c>
      <c r="C466" s="34">
        <v>100</v>
      </c>
      <c r="D466" s="34" t="s">
        <v>1151</v>
      </c>
      <c r="E466" s="34" t="s">
        <v>1152</v>
      </c>
      <c r="F466" s="34" t="s">
        <v>1008</v>
      </c>
      <c r="G466" s="34" t="s">
        <v>150</v>
      </c>
      <c r="H466" s="34" t="s">
        <v>4287</v>
      </c>
      <c r="I466" s="34" t="s">
        <v>1009</v>
      </c>
      <c r="J466" s="36">
        <v>39168</v>
      </c>
      <c r="K466" s="36"/>
      <c r="L466" s="34" t="s">
        <v>61</v>
      </c>
      <c r="M466" s="36"/>
      <c r="N466" s="34" t="b">
        <v>0</v>
      </c>
      <c r="O466" s="36"/>
      <c r="P466" s="34" t="b">
        <v>0</v>
      </c>
      <c r="Q466" s="36"/>
      <c r="R466" s="34" t="b">
        <v>1</v>
      </c>
      <c r="S466" s="34" t="b">
        <v>0</v>
      </c>
      <c r="T466" s="34" t="s">
        <v>70</v>
      </c>
      <c r="U466" s="34"/>
      <c r="V466" s="34" t="b">
        <v>0</v>
      </c>
      <c r="W466" s="36"/>
      <c r="X466" s="34" t="s">
        <v>70</v>
      </c>
      <c r="Y466" s="34"/>
      <c r="Z466" s="34"/>
      <c r="AA466" s="34" t="b">
        <v>0</v>
      </c>
      <c r="AB466" s="34"/>
      <c r="AC466" s="34" t="b">
        <v>0</v>
      </c>
      <c r="AD466" s="36"/>
      <c r="AE466" s="34" t="b">
        <v>1</v>
      </c>
      <c r="AF466" s="34" t="b">
        <v>1</v>
      </c>
      <c r="AG466" s="34" t="s">
        <v>70</v>
      </c>
      <c r="AH466" s="34"/>
      <c r="AI466" s="34" t="b">
        <v>1</v>
      </c>
      <c r="AJ466" s="36"/>
      <c r="AK466" s="34" t="s">
        <v>70</v>
      </c>
      <c r="AL466" s="36"/>
      <c r="AM466" s="34" t="b">
        <v>0</v>
      </c>
      <c r="AN466" s="36"/>
      <c r="AO466" s="34" t="s">
        <v>70</v>
      </c>
      <c r="AP466" s="34" t="s">
        <v>70</v>
      </c>
      <c r="AQ466" s="34" t="s">
        <v>70</v>
      </c>
      <c r="AR466" s="34" t="s">
        <v>70</v>
      </c>
      <c r="AS466" s="34" t="s">
        <v>70</v>
      </c>
      <c r="AT466" s="36"/>
      <c r="AU466" s="36"/>
      <c r="AV466" s="34" t="s">
        <v>70</v>
      </c>
      <c r="AW466" s="34" t="s">
        <v>70</v>
      </c>
      <c r="AX466" s="34" t="s">
        <v>63</v>
      </c>
      <c r="AY466" s="34" t="s">
        <v>4302</v>
      </c>
      <c r="AZ466" s="34" t="s">
        <v>64</v>
      </c>
      <c r="BA466" s="34" t="s">
        <v>423</v>
      </c>
      <c r="BB466" s="35">
        <v>2022</v>
      </c>
      <c r="BC466" s="34" t="s">
        <v>66</v>
      </c>
    </row>
    <row r="467" spans="1:55" x14ac:dyDescent="0.25">
      <c r="A467" s="34" t="s">
        <v>1150</v>
      </c>
      <c r="B467" s="35">
        <v>63499</v>
      </c>
      <c r="C467" s="34">
        <v>100</v>
      </c>
      <c r="D467" s="34" t="s">
        <v>1165</v>
      </c>
      <c r="E467" s="34" t="s">
        <v>1166</v>
      </c>
      <c r="F467" s="34" t="s">
        <v>466</v>
      </c>
      <c r="G467" s="34" t="s">
        <v>467</v>
      </c>
      <c r="H467" s="34" t="s">
        <v>59</v>
      </c>
      <c r="I467" s="34" t="s">
        <v>350</v>
      </c>
      <c r="J467" s="36">
        <v>39652</v>
      </c>
      <c r="K467" s="36"/>
      <c r="L467" s="34" t="s">
        <v>61</v>
      </c>
      <c r="M467" s="36"/>
      <c r="N467" s="34" t="b">
        <v>0</v>
      </c>
      <c r="O467" s="36"/>
      <c r="P467" s="34" t="b">
        <v>0</v>
      </c>
      <c r="Q467" s="36"/>
      <c r="R467" s="34" t="b">
        <v>1</v>
      </c>
      <c r="S467" s="34" t="b">
        <v>0</v>
      </c>
      <c r="T467" s="34" t="s">
        <v>70</v>
      </c>
      <c r="U467" s="34"/>
      <c r="V467" s="34" t="b">
        <v>0</v>
      </c>
      <c r="W467" s="36"/>
      <c r="X467" s="34" t="s">
        <v>70</v>
      </c>
      <c r="Y467" s="34"/>
      <c r="Z467" s="34"/>
      <c r="AA467" s="34" t="b">
        <v>0</v>
      </c>
      <c r="AB467" s="34"/>
      <c r="AC467" s="34" t="b">
        <v>0</v>
      </c>
      <c r="AD467" s="36"/>
      <c r="AE467" s="34" t="b">
        <v>1</v>
      </c>
      <c r="AF467" s="34" t="b">
        <v>1</v>
      </c>
      <c r="AG467" s="34" t="s">
        <v>70</v>
      </c>
      <c r="AH467" s="34"/>
      <c r="AI467" s="34" t="b">
        <v>1</v>
      </c>
      <c r="AJ467" s="36"/>
      <c r="AK467" s="34" t="s">
        <v>70</v>
      </c>
      <c r="AL467" s="36"/>
      <c r="AM467" s="34" t="b">
        <v>0</v>
      </c>
      <c r="AN467" s="36"/>
      <c r="AO467" s="34" t="s">
        <v>70</v>
      </c>
      <c r="AP467" s="34" t="s">
        <v>70</v>
      </c>
      <c r="AQ467" s="34" t="s">
        <v>70</v>
      </c>
      <c r="AR467" s="34" t="s">
        <v>70</v>
      </c>
      <c r="AS467" s="34" t="s">
        <v>70</v>
      </c>
      <c r="AT467" s="36"/>
      <c r="AU467" s="36"/>
      <c r="AV467" s="34" t="s">
        <v>70</v>
      </c>
      <c r="AW467" s="34" t="s">
        <v>70</v>
      </c>
      <c r="AX467" s="34" t="s">
        <v>63</v>
      </c>
      <c r="AY467" s="34" t="s">
        <v>4302</v>
      </c>
      <c r="AZ467" s="34" t="s">
        <v>64</v>
      </c>
      <c r="BA467" s="34" t="s">
        <v>423</v>
      </c>
      <c r="BB467" s="35">
        <v>2023</v>
      </c>
      <c r="BC467" s="34" t="s">
        <v>185</v>
      </c>
    </row>
    <row r="468" spans="1:55" x14ac:dyDescent="0.25">
      <c r="A468" s="34" t="s">
        <v>1150</v>
      </c>
      <c r="B468" s="35">
        <v>63662</v>
      </c>
      <c r="C468" s="34">
        <v>100</v>
      </c>
      <c r="D468" s="34" t="s">
        <v>1171</v>
      </c>
      <c r="E468" s="34" t="s">
        <v>1172</v>
      </c>
      <c r="F468" s="34" t="s">
        <v>1156</v>
      </c>
      <c r="G468" s="34" t="s">
        <v>131</v>
      </c>
      <c r="H468" s="34" t="s">
        <v>59</v>
      </c>
      <c r="I468" s="34" t="s">
        <v>1157</v>
      </c>
      <c r="J468" s="36">
        <v>39850</v>
      </c>
      <c r="K468" s="36"/>
      <c r="L468" s="34" t="s">
        <v>61</v>
      </c>
      <c r="M468" s="36"/>
      <c r="N468" s="34" t="b">
        <v>0</v>
      </c>
      <c r="O468" s="36"/>
      <c r="P468" s="34" t="b">
        <v>0</v>
      </c>
      <c r="Q468" s="36"/>
      <c r="R468" s="34" t="b">
        <v>1</v>
      </c>
      <c r="S468" s="34" t="b">
        <v>0</v>
      </c>
      <c r="T468" s="34" t="s">
        <v>70</v>
      </c>
      <c r="U468" s="34"/>
      <c r="V468" s="34" t="b">
        <v>0</v>
      </c>
      <c r="W468" s="36"/>
      <c r="X468" s="34" t="s">
        <v>70</v>
      </c>
      <c r="Y468" s="34"/>
      <c r="Z468" s="34"/>
      <c r="AA468" s="34" t="b">
        <v>0</v>
      </c>
      <c r="AB468" s="34"/>
      <c r="AC468" s="34" t="b">
        <v>0</v>
      </c>
      <c r="AD468" s="36"/>
      <c r="AE468" s="34" t="b">
        <v>1</v>
      </c>
      <c r="AF468" s="34" t="b">
        <v>1</v>
      </c>
      <c r="AG468" s="34" t="s">
        <v>70</v>
      </c>
      <c r="AH468" s="34"/>
      <c r="AI468" s="34" t="b">
        <v>1</v>
      </c>
      <c r="AJ468" s="36"/>
      <c r="AK468" s="34" t="s">
        <v>70</v>
      </c>
      <c r="AL468" s="36"/>
      <c r="AM468" s="34" t="b">
        <v>0</v>
      </c>
      <c r="AN468" s="36"/>
      <c r="AO468" s="34" t="s">
        <v>70</v>
      </c>
      <c r="AP468" s="34" t="s">
        <v>70</v>
      </c>
      <c r="AQ468" s="34" t="s">
        <v>70</v>
      </c>
      <c r="AR468" s="34" t="s">
        <v>70</v>
      </c>
      <c r="AS468" s="34" t="s">
        <v>70</v>
      </c>
      <c r="AT468" s="36"/>
      <c r="AU468" s="36"/>
      <c r="AV468" s="34" t="s">
        <v>70</v>
      </c>
      <c r="AW468" s="34" t="s">
        <v>70</v>
      </c>
      <c r="AX468" s="34" t="s">
        <v>63</v>
      </c>
      <c r="AY468" s="34" t="s">
        <v>4302</v>
      </c>
      <c r="AZ468" s="34" t="s">
        <v>64</v>
      </c>
      <c r="BA468" s="34" t="s">
        <v>65</v>
      </c>
      <c r="BB468" s="35">
        <v>2024</v>
      </c>
      <c r="BC468" s="34" t="s">
        <v>66</v>
      </c>
    </row>
    <row r="469" spans="1:55" x14ac:dyDescent="0.25">
      <c r="A469" s="34" t="s">
        <v>1173</v>
      </c>
      <c r="B469" s="35">
        <v>79916</v>
      </c>
      <c r="C469" s="34">
        <v>100</v>
      </c>
      <c r="D469" s="34" t="s">
        <v>3635</v>
      </c>
      <c r="E469" s="34" t="s">
        <v>3634</v>
      </c>
      <c r="F469" s="34" t="s">
        <v>4014</v>
      </c>
      <c r="G469" s="34" t="s">
        <v>230</v>
      </c>
      <c r="H469" s="34" t="s">
        <v>59</v>
      </c>
      <c r="I469" s="34" t="s">
        <v>163</v>
      </c>
      <c r="J469" s="36">
        <v>44281</v>
      </c>
      <c r="K469" s="36"/>
      <c r="L469" s="34" t="s">
        <v>61</v>
      </c>
      <c r="M469" s="36"/>
      <c r="N469" s="34" t="b">
        <v>1</v>
      </c>
      <c r="O469" s="36"/>
      <c r="P469" s="34" t="b">
        <v>1</v>
      </c>
      <c r="Q469" s="36"/>
      <c r="R469" s="34" t="b">
        <v>1</v>
      </c>
      <c r="S469" s="34" t="b">
        <v>1</v>
      </c>
      <c r="T469" s="34" t="s">
        <v>70</v>
      </c>
      <c r="U469" s="34"/>
      <c r="V469" s="34" t="b">
        <v>0</v>
      </c>
      <c r="W469" s="36"/>
      <c r="X469" s="34" t="s">
        <v>70</v>
      </c>
      <c r="Y469" s="34"/>
      <c r="Z469" s="34"/>
      <c r="AA469" s="34" t="b">
        <v>0</v>
      </c>
      <c r="AB469" s="34"/>
      <c r="AC469" s="34" t="b">
        <v>0</v>
      </c>
      <c r="AD469" s="36"/>
      <c r="AE469" s="34" t="b">
        <v>1</v>
      </c>
      <c r="AF469" s="34" t="b">
        <v>1</v>
      </c>
      <c r="AG469" s="34" t="s">
        <v>70</v>
      </c>
      <c r="AH469" s="34"/>
      <c r="AI469" s="34" t="b">
        <v>0</v>
      </c>
      <c r="AJ469" s="36"/>
      <c r="AK469" s="34" t="s">
        <v>70</v>
      </c>
      <c r="AL469" s="36"/>
      <c r="AM469" s="34" t="b">
        <v>0</v>
      </c>
      <c r="AN469" s="36"/>
      <c r="AO469" s="34" t="s">
        <v>70</v>
      </c>
      <c r="AP469" s="34" t="s">
        <v>70</v>
      </c>
      <c r="AQ469" s="34" t="s">
        <v>70</v>
      </c>
      <c r="AR469" s="34" t="s">
        <v>70</v>
      </c>
      <c r="AS469" s="34" t="s">
        <v>70</v>
      </c>
      <c r="AT469" s="36"/>
      <c r="AU469" s="36"/>
      <c r="AV469" s="34" t="s">
        <v>70</v>
      </c>
      <c r="AW469" s="34" t="s">
        <v>70</v>
      </c>
      <c r="AX469" s="34" t="s">
        <v>133</v>
      </c>
      <c r="AY469" s="34" t="s">
        <v>4295</v>
      </c>
      <c r="AZ469" s="34" t="s">
        <v>64</v>
      </c>
      <c r="BA469" s="34" t="s">
        <v>65</v>
      </c>
      <c r="BB469" s="35">
        <v>2037</v>
      </c>
      <c r="BC469" s="34" t="s">
        <v>66</v>
      </c>
    </row>
    <row r="470" spans="1:55" x14ac:dyDescent="0.25">
      <c r="A470" s="34" t="s">
        <v>1173</v>
      </c>
      <c r="B470" s="35">
        <v>80482</v>
      </c>
      <c r="C470" s="34">
        <v>100</v>
      </c>
      <c r="D470" s="34" t="s">
        <v>4374</v>
      </c>
      <c r="E470" s="34" t="s">
        <v>4375</v>
      </c>
      <c r="F470" s="34" t="s">
        <v>563</v>
      </c>
      <c r="G470" s="34" t="s">
        <v>215</v>
      </c>
      <c r="H470" s="34" t="s">
        <v>4287</v>
      </c>
      <c r="I470" s="34" t="s">
        <v>114</v>
      </c>
      <c r="J470" s="36">
        <v>44966</v>
      </c>
      <c r="K470" s="36"/>
      <c r="L470" s="34" t="s">
        <v>61</v>
      </c>
      <c r="M470" s="36"/>
      <c r="N470" s="34" t="b">
        <v>1</v>
      </c>
      <c r="O470" s="36"/>
      <c r="P470" s="34" t="b">
        <v>1</v>
      </c>
      <c r="Q470" s="36"/>
      <c r="R470" s="34" t="b">
        <v>1</v>
      </c>
      <c r="S470" s="34" t="b">
        <v>1</v>
      </c>
      <c r="T470" s="34" t="s">
        <v>70</v>
      </c>
      <c r="U470" s="34"/>
      <c r="V470" s="34" t="b">
        <v>0</v>
      </c>
      <c r="W470" s="36"/>
      <c r="X470" s="34" t="s">
        <v>70</v>
      </c>
      <c r="Y470" s="34"/>
      <c r="Z470" s="34"/>
      <c r="AA470" s="34" t="b">
        <v>0</v>
      </c>
      <c r="AB470" s="34"/>
      <c r="AC470" s="34" t="b">
        <v>0</v>
      </c>
      <c r="AD470" s="36"/>
      <c r="AE470" s="34" t="b">
        <v>1</v>
      </c>
      <c r="AF470" s="34" t="b">
        <v>1</v>
      </c>
      <c r="AG470" s="34" t="s">
        <v>70</v>
      </c>
      <c r="AH470" s="34"/>
      <c r="AI470" s="34" t="b">
        <v>0</v>
      </c>
      <c r="AJ470" s="36"/>
      <c r="AK470" s="34" t="s">
        <v>70</v>
      </c>
      <c r="AL470" s="36"/>
      <c r="AM470" s="34" t="b">
        <v>0</v>
      </c>
      <c r="AN470" s="36"/>
      <c r="AO470" s="34" t="s">
        <v>70</v>
      </c>
      <c r="AP470" s="34" t="s">
        <v>70</v>
      </c>
      <c r="AQ470" s="34" t="s">
        <v>70</v>
      </c>
      <c r="AR470" s="34" t="s">
        <v>70</v>
      </c>
      <c r="AS470" s="34" t="s">
        <v>70</v>
      </c>
      <c r="AT470" s="36"/>
      <c r="AU470" s="36"/>
      <c r="AV470" s="34" t="s">
        <v>70</v>
      </c>
      <c r="AW470" s="34" t="s">
        <v>70</v>
      </c>
      <c r="AX470" s="34" t="s">
        <v>133</v>
      </c>
      <c r="AY470" s="34" t="s">
        <v>4295</v>
      </c>
      <c r="AZ470" s="34" t="s">
        <v>64</v>
      </c>
      <c r="BA470" s="34" t="s">
        <v>65</v>
      </c>
      <c r="BB470" s="35">
        <v>2039</v>
      </c>
      <c r="BC470" s="34" t="s">
        <v>119</v>
      </c>
    </row>
    <row r="471" spans="1:55" x14ac:dyDescent="0.25">
      <c r="A471" s="34" t="s">
        <v>1173</v>
      </c>
      <c r="B471" s="35">
        <v>78666</v>
      </c>
      <c r="C471" s="34">
        <v>100</v>
      </c>
      <c r="D471" s="34" t="s">
        <v>1191</v>
      </c>
      <c r="E471" s="34" t="s">
        <v>1192</v>
      </c>
      <c r="F471" s="34" t="s">
        <v>1193</v>
      </c>
      <c r="G471" s="34" t="s">
        <v>3521</v>
      </c>
      <c r="H471" s="34" t="s">
        <v>4287</v>
      </c>
      <c r="I471" s="34" t="s">
        <v>114</v>
      </c>
      <c r="J471" s="36">
        <v>43921</v>
      </c>
      <c r="K471" s="36"/>
      <c r="L471" s="34" t="s">
        <v>61</v>
      </c>
      <c r="M471" s="36">
        <v>45271</v>
      </c>
      <c r="N471" s="34" t="b">
        <v>0</v>
      </c>
      <c r="O471" s="36"/>
      <c r="P471" s="34" t="b">
        <v>1</v>
      </c>
      <c r="Q471" s="36"/>
      <c r="R471" s="34" t="b">
        <v>1</v>
      </c>
      <c r="S471" s="34" t="b">
        <v>1</v>
      </c>
      <c r="T471" s="34" t="s">
        <v>70</v>
      </c>
      <c r="U471" s="34"/>
      <c r="V471" s="34" t="b">
        <v>1</v>
      </c>
      <c r="W471" s="36"/>
      <c r="X471" s="34" t="s">
        <v>70</v>
      </c>
      <c r="Y471" s="34"/>
      <c r="Z471" s="34"/>
      <c r="AA471" s="34" t="b">
        <v>0</v>
      </c>
      <c r="AB471" s="34"/>
      <c r="AC471" s="34" t="b">
        <v>0</v>
      </c>
      <c r="AD471" s="36"/>
      <c r="AE471" s="34" t="b">
        <v>1</v>
      </c>
      <c r="AF471" s="34" t="b">
        <v>0</v>
      </c>
      <c r="AG471" s="34" t="s">
        <v>70</v>
      </c>
      <c r="AH471" s="34"/>
      <c r="AI471" s="34" t="b">
        <v>0</v>
      </c>
      <c r="AJ471" s="36"/>
      <c r="AK471" s="34" t="s">
        <v>70</v>
      </c>
      <c r="AL471" s="36"/>
      <c r="AM471" s="34" t="b">
        <v>0</v>
      </c>
      <c r="AN471" s="36"/>
      <c r="AO471" s="34" t="s">
        <v>70</v>
      </c>
      <c r="AP471" s="34" t="s">
        <v>70</v>
      </c>
      <c r="AQ471" s="34" t="s">
        <v>70</v>
      </c>
      <c r="AR471" s="34" t="s">
        <v>70</v>
      </c>
      <c r="AS471" s="34" t="s">
        <v>70</v>
      </c>
      <c r="AT471" s="36"/>
      <c r="AU471" s="36"/>
      <c r="AV471" s="34" t="s">
        <v>70</v>
      </c>
      <c r="AW471" s="34" t="s">
        <v>70</v>
      </c>
      <c r="AX471" s="34" t="s">
        <v>133</v>
      </c>
      <c r="AY471" s="34" t="s">
        <v>4295</v>
      </c>
      <c r="AZ471" s="34" t="s">
        <v>64</v>
      </c>
      <c r="BA471" s="34" t="s">
        <v>65</v>
      </c>
      <c r="BB471" s="35">
        <v>2037</v>
      </c>
      <c r="BC471" s="34" t="s">
        <v>119</v>
      </c>
    </row>
    <row r="472" spans="1:55" x14ac:dyDescent="0.25">
      <c r="A472" s="34" t="s">
        <v>1173</v>
      </c>
      <c r="B472" s="35">
        <v>81355</v>
      </c>
      <c r="C472" s="34">
        <v>100</v>
      </c>
      <c r="D472" s="34" t="s">
        <v>4210</v>
      </c>
      <c r="E472" s="34" t="s">
        <v>4209</v>
      </c>
      <c r="F472" s="34" t="s">
        <v>4208</v>
      </c>
      <c r="G472" s="34" t="s">
        <v>3974</v>
      </c>
      <c r="H472" s="34" t="s">
        <v>59</v>
      </c>
      <c r="I472" s="34" t="s">
        <v>258</v>
      </c>
      <c r="J472" s="36">
        <v>44917</v>
      </c>
      <c r="K472" s="36"/>
      <c r="L472" s="34" t="s">
        <v>61</v>
      </c>
      <c r="M472" s="36"/>
      <c r="N472" s="34" t="b">
        <v>1</v>
      </c>
      <c r="O472" s="36"/>
      <c r="P472" s="34" t="b">
        <v>1</v>
      </c>
      <c r="Q472" s="36"/>
      <c r="R472" s="34" t="b">
        <v>1</v>
      </c>
      <c r="S472" s="34" t="b">
        <v>1</v>
      </c>
      <c r="T472" s="34" t="s">
        <v>70</v>
      </c>
      <c r="U472" s="34"/>
      <c r="V472" s="34" t="b">
        <v>0</v>
      </c>
      <c r="W472" s="36"/>
      <c r="X472" s="34" t="s">
        <v>70</v>
      </c>
      <c r="Y472" s="34"/>
      <c r="Z472" s="34"/>
      <c r="AA472" s="34" t="b">
        <v>0</v>
      </c>
      <c r="AB472" s="34"/>
      <c r="AC472" s="34" t="b">
        <v>0</v>
      </c>
      <c r="AD472" s="36"/>
      <c r="AE472" s="34" t="b">
        <v>1</v>
      </c>
      <c r="AF472" s="34" t="b">
        <v>1</v>
      </c>
      <c r="AG472" s="34" t="s">
        <v>70</v>
      </c>
      <c r="AH472" s="34"/>
      <c r="AI472" s="34" t="b">
        <v>0</v>
      </c>
      <c r="AJ472" s="36"/>
      <c r="AK472" s="34" t="s">
        <v>70</v>
      </c>
      <c r="AL472" s="36"/>
      <c r="AM472" s="34" t="b">
        <v>0</v>
      </c>
      <c r="AN472" s="36"/>
      <c r="AO472" s="34" t="s">
        <v>70</v>
      </c>
      <c r="AP472" s="34" t="s">
        <v>70</v>
      </c>
      <c r="AQ472" s="34" t="s">
        <v>70</v>
      </c>
      <c r="AR472" s="34" t="s">
        <v>70</v>
      </c>
      <c r="AS472" s="34" t="s">
        <v>70</v>
      </c>
      <c r="AT472" s="36"/>
      <c r="AU472" s="36"/>
      <c r="AV472" s="34" t="s">
        <v>70</v>
      </c>
      <c r="AW472" s="34" t="s">
        <v>70</v>
      </c>
      <c r="AX472" s="34" t="s">
        <v>133</v>
      </c>
      <c r="AY472" s="34" t="s">
        <v>4295</v>
      </c>
      <c r="AZ472" s="34" t="s">
        <v>64</v>
      </c>
      <c r="BA472" s="34" t="s">
        <v>65</v>
      </c>
      <c r="BB472" s="35">
        <v>2039</v>
      </c>
      <c r="BC472" s="34" t="s">
        <v>103</v>
      </c>
    </row>
    <row r="473" spans="1:55" x14ac:dyDescent="0.25">
      <c r="A473" s="34" t="s">
        <v>1173</v>
      </c>
      <c r="B473" s="35">
        <v>81332</v>
      </c>
      <c r="C473" s="34">
        <v>100</v>
      </c>
      <c r="D473" s="34" t="s">
        <v>4376</v>
      </c>
      <c r="E473" s="34" t="s">
        <v>4377</v>
      </c>
      <c r="F473" s="34" t="s">
        <v>84</v>
      </c>
      <c r="G473" s="34" t="s">
        <v>353</v>
      </c>
      <c r="H473" s="34" t="s">
        <v>4287</v>
      </c>
      <c r="I473" s="34" t="s">
        <v>1009</v>
      </c>
      <c r="J473" s="36">
        <v>45279</v>
      </c>
      <c r="K473" s="36"/>
      <c r="L473" s="34" t="s">
        <v>71</v>
      </c>
      <c r="M473" s="36"/>
      <c r="N473" s="34" t="b">
        <v>0</v>
      </c>
      <c r="O473" s="36">
        <v>32363</v>
      </c>
      <c r="P473" s="34" t="b">
        <v>0</v>
      </c>
      <c r="Q473" s="36">
        <v>32363</v>
      </c>
      <c r="R473" s="34" t="b">
        <v>0</v>
      </c>
      <c r="S473" s="34" t="b">
        <v>0</v>
      </c>
      <c r="T473" s="34" t="s">
        <v>70</v>
      </c>
      <c r="U473" s="34"/>
      <c r="V473" s="34" t="b">
        <v>0</v>
      </c>
      <c r="W473" s="36">
        <v>32363</v>
      </c>
      <c r="X473" s="34" t="s">
        <v>70</v>
      </c>
      <c r="Y473" s="34"/>
      <c r="Z473" s="34"/>
      <c r="AA473" s="34" t="b">
        <v>1</v>
      </c>
      <c r="AB473" s="34"/>
      <c r="AC473" s="34" t="b">
        <v>0</v>
      </c>
      <c r="AD473" s="36"/>
      <c r="AE473" s="34" t="b">
        <v>1</v>
      </c>
      <c r="AF473" s="34" t="b">
        <v>1</v>
      </c>
      <c r="AG473" s="34" t="s">
        <v>70</v>
      </c>
      <c r="AH473" s="34"/>
      <c r="AI473" s="34" t="b">
        <v>0</v>
      </c>
      <c r="AJ473" s="36"/>
      <c r="AK473" s="34" t="s">
        <v>70</v>
      </c>
      <c r="AL473" s="36"/>
      <c r="AM473" s="34" t="b">
        <v>0</v>
      </c>
      <c r="AN473" s="36"/>
      <c r="AO473" s="34" t="s">
        <v>70</v>
      </c>
      <c r="AP473" s="34" t="s">
        <v>70</v>
      </c>
      <c r="AQ473" s="34" t="s">
        <v>70</v>
      </c>
      <c r="AR473" s="34" t="s">
        <v>70</v>
      </c>
      <c r="AS473" s="34" t="s">
        <v>70</v>
      </c>
      <c r="AT473" s="36"/>
      <c r="AU473" s="36"/>
      <c r="AV473" s="34" t="s">
        <v>70</v>
      </c>
      <c r="AW473" s="34" t="s">
        <v>70</v>
      </c>
      <c r="AX473" s="34" t="s">
        <v>133</v>
      </c>
      <c r="AY473" s="34" t="s">
        <v>4295</v>
      </c>
      <c r="AZ473" s="34" t="s">
        <v>64</v>
      </c>
      <c r="BA473" s="34" t="s">
        <v>65</v>
      </c>
      <c r="BB473" s="35">
        <v>2040</v>
      </c>
      <c r="BC473" s="34" t="s">
        <v>103</v>
      </c>
    </row>
    <row r="474" spans="1:55" x14ac:dyDescent="0.25">
      <c r="A474" s="34" t="s">
        <v>1173</v>
      </c>
      <c r="B474" s="35">
        <v>80443</v>
      </c>
      <c r="C474" s="34">
        <v>100</v>
      </c>
      <c r="D474" s="34" t="s">
        <v>4214</v>
      </c>
      <c r="E474" s="34" t="s">
        <v>4213</v>
      </c>
      <c r="F474" s="34" t="s">
        <v>4014</v>
      </c>
      <c r="G474" s="34" t="s">
        <v>230</v>
      </c>
      <c r="H474" s="34" t="s">
        <v>59</v>
      </c>
      <c r="I474" s="34" t="s">
        <v>163</v>
      </c>
      <c r="J474" s="36">
        <v>44615</v>
      </c>
      <c r="K474" s="36"/>
      <c r="L474" s="34" t="s">
        <v>61</v>
      </c>
      <c r="M474" s="36"/>
      <c r="N474" s="34" t="b">
        <v>1</v>
      </c>
      <c r="O474" s="36"/>
      <c r="P474" s="34" t="b">
        <v>1</v>
      </c>
      <c r="Q474" s="36"/>
      <c r="R474" s="34" t="b">
        <v>1</v>
      </c>
      <c r="S474" s="34" t="b">
        <v>1</v>
      </c>
      <c r="T474" s="34" t="s">
        <v>70</v>
      </c>
      <c r="U474" s="34"/>
      <c r="V474" s="34" t="b">
        <v>0</v>
      </c>
      <c r="W474" s="36"/>
      <c r="X474" s="34" t="s">
        <v>70</v>
      </c>
      <c r="Y474" s="34"/>
      <c r="Z474" s="34"/>
      <c r="AA474" s="34" t="b">
        <v>0</v>
      </c>
      <c r="AB474" s="34"/>
      <c r="AC474" s="34" t="b">
        <v>0</v>
      </c>
      <c r="AD474" s="36"/>
      <c r="AE474" s="34" t="b">
        <v>1</v>
      </c>
      <c r="AF474" s="34" t="b">
        <v>1</v>
      </c>
      <c r="AG474" s="34" t="s">
        <v>70</v>
      </c>
      <c r="AH474" s="34"/>
      <c r="AI474" s="34" t="b">
        <v>0</v>
      </c>
      <c r="AJ474" s="36"/>
      <c r="AK474" s="34" t="s">
        <v>70</v>
      </c>
      <c r="AL474" s="36"/>
      <c r="AM474" s="34" t="b">
        <v>0</v>
      </c>
      <c r="AN474" s="36"/>
      <c r="AO474" s="34" t="s">
        <v>70</v>
      </c>
      <c r="AP474" s="34" t="s">
        <v>70</v>
      </c>
      <c r="AQ474" s="34" t="s">
        <v>70</v>
      </c>
      <c r="AR474" s="34" t="s">
        <v>70</v>
      </c>
      <c r="AS474" s="34" t="s">
        <v>70</v>
      </c>
      <c r="AT474" s="36"/>
      <c r="AU474" s="36"/>
      <c r="AV474" s="34" t="s">
        <v>70</v>
      </c>
      <c r="AW474" s="34" t="s">
        <v>70</v>
      </c>
      <c r="AX474" s="34" t="s">
        <v>133</v>
      </c>
      <c r="AY474" s="34" t="s">
        <v>4295</v>
      </c>
      <c r="AZ474" s="34" t="s">
        <v>64</v>
      </c>
      <c r="BA474" s="34" t="s">
        <v>65</v>
      </c>
      <c r="BB474" s="35">
        <v>2039</v>
      </c>
      <c r="BC474" s="34" t="s">
        <v>66</v>
      </c>
    </row>
    <row r="475" spans="1:55" x14ac:dyDescent="0.25">
      <c r="A475" s="34" t="s">
        <v>1173</v>
      </c>
      <c r="B475" s="35">
        <v>78571</v>
      </c>
      <c r="C475" s="34">
        <v>100</v>
      </c>
      <c r="D475" s="34" t="s">
        <v>1185</v>
      </c>
      <c r="E475" s="34" t="s">
        <v>1186</v>
      </c>
      <c r="F475" s="34" t="s">
        <v>654</v>
      </c>
      <c r="G475" s="34" t="s">
        <v>3974</v>
      </c>
      <c r="H475" s="34" t="s">
        <v>59</v>
      </c>
      <c r="I475" s="34" t="s">
        <v>60</v>
      </c>
      <c r="J475" s="36">
        <v>43397</v>
      </c>
      <c r="K475" s="36"/>
      <c r="L475" s="34" t="s">
        <v>61</v>
      </c>
      <c r="M475" s="36"/>
      <c r="N475" s="34" t="b">
        <v>0</v>
      </c>
      <c r="O475" s="36"/>
      <c r="P475" s="34" t="b">
        <v>1</v>
      </c>
      <c r="Q475" s="36"/>
      <c r="R475" s="34" t="b">
        <v>1</v>
      </c>
      <c r="S475" s="34" t="b">
        <v>1</v>
      </c>
      <c r="T475" s="34" t="s">
        <v>70</v>
      </c>
      <c r="U475" s="34"/>
      <c r="V475" s="34" t="b">
        <v>1</v>
      </c>
      <c r="W475" s="36"/>
      <c r="X475" s="34" t="s">
        <v>70</v>
      </c>
      <c r="Y475" s="34"/>
      <c r="Z475" s="34"/>
      <c r="AA475" s="34" t="b">
        <v>0</v>
      </c>
      <c r="AB475" s="34"/>
      <c r="AC475" s="34" t="b">
        <v>0</v>
      </c>
      <c r="AD475" s="36"/>
      <c r="AE475" s="34" t="b">
        <v>1</v>
      </c>
      <c r="AF475" s="34" t="b">
        <v>1</v>
      </c>
      <c r="AG475" s="34" t="s">
        <v>70</v>
      </c>
      <c r="AH475" s="34"/>
      <c r="AI475" s="34" t="b">
        <v>0</v>
      </c>
      <c r="AJ475" s="36"/>
      <c r="AK475" s="34" t="s">
        <v>70</v>
      </c>
      <c r="AL475" s="36"/>
      <c r="AM475" s="34" t="b">
        <v>0</v>
      </c>
      <c r="AN475" s="36"/>
      <c r="AO475" s="34" t="s">
        <v>70</v>
      </c>
      <c r="AP475" s="34" t="s">
        <v>70</v>
      </c>
      <c r="AQ475" s="34" t="s">
        <v>70</v>
      </c>
      <c r="AR475" s="34" t="s">
        <v>70</v>
      </c>
      <c r="AS475" s="34" t="s">
        <v>70</v>
      </c>
      <c r="AT475" s="36"/>
      <c r="AU475" s="36"/>
      <c r="AV475" s="34" t="s">
        <v>70</v>
      </c>
      <c r="AW475" s="34" t="s">
        <v>70</v>
      </c>
      <c r="AX475" s="34" t="s">
        <v>133</v>
      </c>
      <c r="AY475" s="34" t="s">
        <v>4295</v>
      </c>
      <c r="AZ475" s="34" t="s">
        <v>64</v>
      </c>
      <c r="BA475" s="34" t="s">
        <v>65</v>
      </c>
      <c r="BB475" s="35">
        <v>2036</v>
      </c>
      <c r="BC475" s="34" t="s">
        <v>66</v>
      </c>
    </row>
    <row r="476" spans="1:55" x14ac:dyDescent="0.25">
      <c r="A476" s="34" t="s">
        <v>1173</v>
      </c>
      <c r="B476" s="35">
        <v>80574</v>
      </c>
      <c r="C476" s="34">
        <v>100</v>
      </c>
      <c r="D476" s="34" t="s">
        <v>4378</v>
      </c>
      <c r="E476" s="34" t="s">
        <v>4379</v>
      </c>
      <c r="F476" s="34" t="s">
        <v>512</v>
      </c>
      <c r="G476" s="34" t="s">
        <v>3548</v>
      </c>
      <c r="H476" s="34" t="s">
        <v>59</v>
      </c>
      <c r="I476" s="34" t="s">
        <v>114</v>
      </c>
      <c r="J476" s="36">
        <v>45188</v>
      </c>
      <c r="K476" s="36"/>
      <c r="L476" s="34" t="s">
        <v>61</v>
      </c>
      <c r="M476" s="36"/>
      <c r="N476" s="34" t="b">
        <v>1</v>
      </c>
      <c r="O476" s="36"/>
      <c r="P476" s="34" t="b">
        <v>1</v>
      </c>
      <c r="Q476" s="36"/>
      <c r="R476" s="34" t="b">
        <v>1</v>
      </c>
      <c r="S476" s="34" t="b">
        <v>1</v>
      </c>
      <c r="T476" s="34" t="s">
        <v>70</v>
      </c>
      <c r="U476" s="34"/>
      <c r="V476" s="34" t="b">
        <v>0</v>
      </c>
      <c r="W476" s="36"/>
      <c r="X476" s="34" t="s">
        <v>70</v>
      </c>
      <c r="Y476" s="34"/>
      <c r="Z476" s="34"/>
      <c r="AA476" s="34" t="b">
        <v>0</v>
      </c>
      <c r="AB476" s="34"/>
      <c r="AC476" s="34" t="b">
        <v>0</v>
      </c>
      <c r="AD476" s="36"/>
      <c r="AE476" s="34" t="b">
        <v>1</v>
      </c>
      <c r="AF476" s="34" t="b">
        <v>1</v>
      </c>
      <c r="AG476" s="34" t="s">
        <v>70</v>
      </c>
      <c r="AH476" s="34"/>
      <c r="AI476" s="34" t="b">
        <v>0</v>
      </c>
      <c r="AJ476" s="36"/>
      <c r="AK476" s="34" t="s">
        <v>70</v>
      </c>
      <c r="AL476" s="36"/>
      <c r="AM476" s="34" t="b">
        <v>0</v>
      </c>
      <c r="AN476" s="36"/>
      <c r="AO476" s="34" t="s">
        <v>70</v>
      </c>
      <c r="AP476" s="34" t="s">
        <v>70</v>
      </c>
      <c r="AQ476" s="34" t="s">
        <v>70</v>
      </c>
      <c r="AR476" s="34" t="s">
        <v>70</v>
      </c>
      <c r="AS476" s="34" t="s">
        <v>70</v>
      </c>
      <c r="AT476" s="36"/>
      <c r="AU476" s="36"/>
      <c r="AV476" s="34" t="s">
        <v>70</v>
      </c>
      <c r="AW476" s="34" t="s">
        <v>70</v>
      </c>
      <c r="AX476" s="34" t="s">
        <v>133</v>
      </c>
      <c r="AY476" s="34" t="s">
        <v>4295</v>
      </c>
      <c r="AZ476" s="34" t="s">
        <v>64</v>
      </c>
      <c r="BA476" s="34" t="s">
        <v>65</v>
      </c>
      <c r="BB476" s="35">
        <v>2039</v>
      </c>
      <c r="BC476" s="34" t="s">
        <v>119</v>
      </c>
    </row>
    <row r="477" spans="1:55" x14ac:dyDescent="0.25">
      <c r="A477" s="34" t="s">
        <v>1173</v>
      </c>
      <c r="B477" s="35">
        <v>78634</v>
      </c>
      <c r="C477" s="34">
        <v>100</v>
      </c>
      <c r="D477" s="34" t="s">
        <v>4218</v>
      </c>
      <c r="E477" s="34" t="s">
        <v>4217</v>
      </c>
      <c r="F477" s="34" t="s">
        <v>692</v>
      </c>
      <c r="G477" s="34" t="s">
        <v>421</v>
      </c>
      <c r="H477" s="34" t="s">
        <v>59</v>
      </c>
      <c r="I477" s="34" t="s">
        <v>422</v>
      </c>
      <c r="J477" s="36">
        <v>43452</v>
      </c>
      <c r="K477" s="36"/>
      <c r="L477" s="34" t="s">
        <v>61</v>
      </c>
      <c r="M477" s="36"/>
      <c r="N477" s="34" t="b">
        <v>0</v>
      </c>
      <c r="O477" s="36"/>
      <c r="P477" s="34" t="b">
        <v>1</v>
      </c>
      <c r="Q477" s="36"/>
      <c r="R477" s="34" t="b">
        <v>1</v>
      </c>
      <c r="S477" s="34" t="b">
        <v>1</v>
      </c>
      <c r="T477" s="34" t="s">
        <v>70</v>
      </c>
      <c r="U477" s="34"/>
      <c r="V477" s="34" t="b">
        <v>1</v>
      </c>
      <c r="W477" s="36"/>
      <c r="X477" s="34" t="s">
        <v>70</v>
      </c>
      <c r="Y477" s="34"/>
      <c r="Z477" s="34"/>
      <c r="AA477" s="34" t="b">
        <v>0</v>
      </c>
      <c r="AB477" s="34"/>
      <c r="AC477" s="34" t="b">
        <v>0</v>
      </c>
      <c r="AD477" s="36"/>
      <c r="AE477" s="34" t="b">
        <v>1</v>
      </c>
      <c r="AF477" s="34" t="b">
        <v>1</v>
      </c>
      <c r="AG477" s="34" t="s">
        <v>70</v>
      </c>
      <c r="AH477" s="34"/>
      <c r="AI477" s="34" t="b">
        <v>0</v>
      </c>
      <c r="AJ477" s="36"/>
      <c r="AK477" s="34" t="s">
        <v>70</v>
      </c>
      <c r="AL477" s="36"/>
      <c r="AM477" s="34" t="b">
        <v>0</v>
      </c>
      <c r="AN477" s="36"/>
      <c r="AO477" s="34" t="s">
        <v>70</v>
      </c>
      <c r="AP477" s="34" t="s">
        <v>70</v>
      </c>
      <c r="AQ477" s="34" t="s">
        <v>70</v>
      </c>
      <c r="AR477" s="34" t="s">
        <v>70</v>
      </c>
      <c r="AS477" s="34" t="s">
        <v>70</v>
      </c>
      <c r="AT477" s="36"/>
      <c r="AU477" s="36"/>
      <c r="AV477" s="34" t="s">
        <v>70</v>
      </c>
      <c r="AW477" s="34" t="s">
        <v>70</v>
      </c>
      <c r="AX477" s="34" t="s">
        <v>133</v>
      </c>
      <c r="AY477" s="34" t="s">
        <v>4295</v>
      </c>
      <c r="AZ477" s="34" t="s">
        <v>64</v>
      </c>
      <c r="BA477" s="34" t="s">
        <v>65</v>
      </c>
      <c r="BB477" s="35">
        <v>2035</v>
      </c>
      <c r="BC477" s="34" t="s">
        <v>66</v>
      </c>
    </row>
    <row r="478" spans="1:55" x14ac:dyDescent="0.25">
      <c r="A478" s="34" t="s">
        <v>1173</v>
      </c>
      <c r="B478" s="35">
        <v>79723</v>
      </c>
      <c r="C478" s="34">
        <v>100</v>
      </c>
      <c r="D478" s="34" t="s">
        <v>1210</v>
      </c>
      <c r="E478" s="34" t="s">
        <v>1211</v>
      </c>
      <c r="F478" s="34" t="s">
        <v>1193</v>
      </c>
      <c r="G478" s="34" t="s">
        <v>150</v>
      </c>
      <c r="H478" s="34" t="s">
        <v>4287</v>
      </c>
      <c r="I478" s="34" t="s">
        <v>114</v>
      </c>
      <c r="J478" s="36">
        <v>44188</v>
      </c>
      <c r="K478" s="36"/>
      <c r="L478" s="34" t="s">
        <v>61</v>
      </c>
      <c r="M478" s="36">
        <v>45271</v>
      </c>
      <c r="N478" s="34" t="b">
        <v>0</v>
      </c>
      <c r="O478" s="36"/>
      <c r="P478" s="34" t="b">
        <v>1</v>
      </c>
      <c r="Q478" s="36"/>
      <c r="R478" s="34" t="b">
        <v>1</v>
      </c>
      <c r="S478" s="34" t="b">
        <v>1</v>
      </c>
      <c r="T478" s="34" t="s">
        <v>70</v>
      </c>
      <c r="U478" s="34"/>
      <c r="V478" s="34" t="b">
        <v>1</v>
      </c>
      <c r="W478" s="36"/>
      <c r="X478" s="34" t="s">
        <v>70</v>
      </c>
      <c r="Y478" s="34"/>
      <c r="Z478" s="34"/>
      <c r="AA478" s="34" t="b">
        <v>0</v>
      </c>
      <c r="AB478" s="34"/>
      <c r="AC478" s="34" t="b">
        <v>0</v>
      </c>
      <c r="AD478" s="36"/>
      <c r="AE478" s="34" t="b">
        <v>0</v>
      </c>
      <c r="AF478" s="34" t="b">
        <v>0</v>
      </c>
      <c r="AG478" s="34" t="s">
        <v>70</v>
      </c>
      <c r="AH478" s="34"/>
      <c r="AI478" s="34" t="b">
        <v>0</v>
      </c>
      <c r="AJ478" s="36"/>
      <c r="AK478" s="34" t="s">
        <v>70</v>
      </c>
      <c r="AL478" s="36"/>
      <c r="AM478" s="34" t="b">
        <v>0</v>
      </c>
      <c r="AN478" s="36"/>
      <c r="AO478" s="34" t="s">
        <v>70</v>
      </c>
      <c r="AP478" s="34" t="s">
        <v>70</v>
      </c>
      <c r="AQ478" s="34" t="s">
        <v>70</v>
      </c>
      <c r="AR478" s="34" t="s">
        <v>70</v>
      </c>
      <c r="AS478" s="34" t="s">
        <v>70</v>
      </c>
      <c r="AT478" s="36"/>
      <c r="AU478" s="36"/>
      <c r="AV478" s="34" t="s">
        <v>70</v>
      </c>
      <c r="AW478" s="34" t="s">
        <v>70</v>
      </c>
      <c r="AX478" s="34" t="s">
        <v>133</v>
      </c>
      <c r="AY478" s="34" t="s">
        <v>4295</v>
      </c>
      <c r="AZ478" s="34" t="s">
        <v>64</v>
      </c>
      <c r="BA478" s="34" t="s">
        <v>65</v>
      </c>
      <c r="BB478" s="35">
        <v>2036</v>
      </c>
      <c r="BC478" s="34" t="s">
        <v>66</v>
      </c>
    </row>
    <row r="479" spans="1:55" x14ac:dyDescent="0.25">
      <c r="A479" s="34" t="s">
        <v>1173</v>
      </c>
      <c r="B479" s="35">
        <v>78818</v>
      </c>
      <c r="C479" s="34">
        <v>100</v>
      </c>
      <c r="D479" s="34" t="s">
        <v>1204</v>
      </c>
      <c r="E479" s="34" t="s">
        <v>1205</v>
      </c>
      <c r="F479" s="34" t="s">
        <v>1206</v>
      </c>
      <c r="G479" s="34" t="s">
        <v>3974</v>
      </c>
      <c r="H479" s="34" t="s">
        <v>59</v>
      </c>
      <c r="I479" s="34" t="s">
        <v>1078</v>
      </c>
      <c r="J479" s="36">
        <v>43636</v>
      </c>
      <c r="K479" s="36"/>
      <c r="L479" s="34" t="s">
        <v>61</v>
      </c>
      <c r="M479" s="36"/>
      <c r="N479" s="34" t="b">
        <v>0</v>
      </c>
      <c r="O479" s="36"/>
      <c r="P479" s="34" t="b">
        <v>1</v>
      </c>
      <c r="Q479" s="36"/>
      <c r="R479" s="34" t="b">
        <v>1</v>
      </c>
      <c r="S479" s="34" t="b">
        <v>1</v>
      </c>
      <c r="T479" s="34" t="s">
        <v>70</v>
      </c>
      <c r="U479" s="34"/>
      <c r="V479" s="34" t="b">
        <v>1</v>
      </c>
      <c r="W479" s="36"/>
      <c r="X479" s="34" t="s">
        <v>70</v>
      </c>
      <c r="Y479" s="34"/>
      <c r="Z479" s="34"/>
      <c r="AA479" s="34" t="b">
        <v>0</v>
      </c>
      <c r="AB479" s="34"/>
      <c r="AC479" s="34" t="b">
        <v>0</v>
      </c>
      <c r="AD479" s="36"/>
      <c r="AE479" s="34" t="b">
        <v>0</v>
      </c>
      <c r="AF479" s="34" t="b">
        <v>0</v>
      </c>
      <c r="AG479" s="34" t="s">
        <v>70</v>
      </c>
      <c r="AH479" s="34"/>
      <c r="AI479" s="34" t="b">
        <v>0</v>
      </c>
      <c r="AJ479" s="36"/>
      <c r="AK479" s="34" t="s">
        <v>70</v>
      </c>
      <c r="AL479" s="36"/>
      <c r="AM479" s="34" t="b">
        <v>0</v>
      </c>
      <c r="AN479" s="36"/>
      <c r="AO479" s="34" t="s">
        <v>70</v>
      </c>
      <c r="AP479" s="34" t="s">
        <v>70</v>
      </c>
      <c r="AQ479" s="34" t="s">
        <v>70</v>
      </c>
      <c r="AR479" s="34" t="s">
        <v>70</v>
      </c>
      <c r="AS479" s="34" t="s">
        <v>70</v>
      </c>
      <c r="AT479" s="36"/>
      <c r="AU479" s="36"/>
      <c r="AV479" s="34" t="s">
        <v>70</v>
      </c>
      <c r="AW479" s="34" t="s">
        <v>70</v>
      </c>
      <c r="AX479" s="34" t="s">
        <v>133</v>
      </c>
      <c r="AY479" s="34" t="s">
        <v>4295</v>
      </c>
      <c r="AZ479" s="34" t="s">
        <v>64</v>
      </c>
      <c r="BA479" s="34" t="s">
        <v>65</v>
      </c>
      <c r="BB479" s="35">
        <v>2035</v>
      </c>
      <c r="BC479" s="34" t="s">
        <v>66</v>
      </c>
    </row>
    <row r="480" spans="1:55" x14ac:dyDescent="0.25">
      <c r="A480" s="34" t="s">
        <v>1173</v>
      </c>
      <c r="B480" s="35">
        <v>80694</v>
      </c>
      <c r="C480" s="34">
        <v>100</v>
      </c>
      <c r="D480" s="34" t="s">
        <v>3631</v>
      </c>
      <c r="E480" s="34" t="s">
        <v>3630</v>
      </c>
      <c r="F480" s="34" t="s">
        <v>855</v>
      </c>
      <c r="G480" s="34" t="s">
        <v>421</v>
      </c>
      <c r="H480" s="34" t="s">
        <v>59</v>
      </c>
      <c r="I480" s="34" t="s">
        <v>422</v>
      </c>
      <c r="J480" s="36">
        <v>44551</v>
      </c>
      <c r="K480" s="36"/>
      <c r="L480" s="34" t="s">
        <v>61</v>
      </c>
      <c r="M480" s="36"/>
      <c r="N480" s="34" t="b">
        <v>1</v>
      </c>
      <c r="O480" s="36"/>
      <c r="P480" s="34" t="b">
        <v>1</v>
      </c>
      <c r="Q480" s="36"/>
      <c r="R480" s="34" t="b">
        <v>1</v>
      </c>
      <c r="S480" s="34" t="b">
        <v>1</v>
      </c>
      <c r="T480" s="34" t="s">
        <v>70</v>
      </c>
      <c r="U480" s="34"/>
      <c r="V480" s="34" t="b">
        <v>0</v>
      </c>
      <c r="W480" s="36"/>
      <c r="X480" s="34" t="s">
        <v>70</v>
      </c>
      <c r="Y480" s="34"/>
      <c r="Z480" s="34"/>
      <c r="AA480" s="34" t="b">
        <v>0</v>
      </c>
      <c r="AB480" s="34"/>
      <c r="AC480" s="34" t="b">
        <v>0</v>
      </c>
      <c r="AD480" s="36"/>
      <c r="AE480" s="34" t="b">
        <v>1</v>
      </c>
      <c r="AF480" s="34" t="b">
        <v>1</v>
      </c>
      <c r="AG480" s="34" t="s">
        <v>70</v>
      </c>
      <c r="AH480" s="34"/>
      <c r="AI480" s="34" t="b">
        <v>0</v>
      </c>
      <c r="AJ480" s="36"/>
      <c r="AK480" s="34" t="s">
        <v>70</v>
      </c>
      <c r="AL480" s="36"/>
      <c r="AM480" s="34" t="b">
        <v>0</v>
      </c>
      <c r="AN480" s="36"/>
      <c r="AO480" s="34" t="s">
        <v>70</v>
      </c>
      <c r="AP480" s="34" t="s">
        <v>70</v>
      </c>
      <c r="AQ480" s="34" t="s">
        <v>70</v>
      </c>
      <c r="AR480" s="34" t="s">
        <v>70</v>
      </c>
      <c r="AS480" s="34" t="s">
        <v>70</v>
      </c>
      <c r="AT480" s="36"/>
      <c r="AU480" s="36"/>
      <c r="AV480" s="34" t="s">
        <v>70</v>
      </c>
      <c r="AW480" s="34" t="s">
        <v>70</v>
      </c>
      <c r="AX480" s="34" t="s">
        <v>133</v>
      </c>
      <c r="AY480" s="34" t="s">
        <v>4295</v>
      </c>
      <c r="AZ480" s="34" t="s">
        <v>64</v>
      </c>
      <c r="BA480" s="34" t="s">
        <v>65</v>
      </c>
      <c r="BB480" s="35">
        <v>2039</v>
      </c>
      <c r="BC480" s="34" t="s">
        <v>66</v>
      </c>
    </row>
    <row r="481" spans="1:55" x14ac:dyDescent="0.25">
      <c r="A481" s="34" t="s">
        <v>1173</v>
      </c>
      <c r="B481" s="35">
        <v>79765</v>
      </c>
      <c r="C481" s="34">
        <v>100</v>
      </c>
      <c r="D481" s="34" t="s">
        <v>1212</v>
      </c>
      <c r="E481" s="34" t="s">
        <v>1213</v>
      </c>
      <c r="F481" s="34" t="s">
        <v>362</v>
      </c>
      <c r="G481" s="34" t="s">
        <v>3521</v>
      </c>
      <c r="H481" s="34" t="s">
        <v>4287</v>
      </c>
      <c r="I481" s="34" t="s">
        <v>109</v>
      </c>
      <c r="J481" s="36">
        <v>44119</v>
      </c>
      <c r="K481" s="36"/>
      <c r="L481" s="34" t="s">
        <v>61</v>
      </c>
      <c r="M481" s="36"/>
      <c r="N481" s="34" t="b">
        <v>0</v>
      </c>
      <c r="O481" s="36"/>
      <c r="P481" s="34" t="b">
        <v>1</v>
      </c>
      <c r="Q481" s="36"/>
      <c r="R481" s="34" t="b">
        <v>1</v>
      </c>
      <c r="S481" s="34" t="b">
        <v>1</v>
      </c>
      <c r="T481" s="34" t="s">
        <v>70</v>
      </c>
      <c r="U481" s="34"/>
      <c r="V481" s="34" t="b">
        <v>1</v>
      </c>
      <c r="W481" s="36"/>
      <c r="X481" s="34" t="s">
        <v>70</v>
      </c>
      <c r="Y481" s="34"/>
      <c r="Z481" s="34"/>
      <c r="AA481" s="34" t="b">
        <v>0</v>
      </c>
      <c r="AB481" s="34"/>
      <c r="AC481" s="34" t="b">
        <v>0</v>
      </c>
      <c r="AD481" s="36"/>
      <c r="AE481" s="34" t="b">
        <v>1</v>
      </c>
      <c r="AF481" s="34" t="b">
        <v>1</v>
      </c>
      <c r="AG481" s="34" t="s">
        <v>70</v>
      </c>
      <c r="AH481" s="34"/>
      <c r="AI481" s="34" t="b">
        <v>0</v>
      </c>
      <c r="AJ481" s="36"/>
      <c r="AK481" s="34" t="s">
        <v>70</v>
      </c>
      <c r="AL481" s="36"/>
      <c r="AM481" s="34" t="b">
        <v>0</v>
      </c>
      <c r="AN481" s="36"/>
      <c r="AO481" s="34" t="s">
        <v>70</v>
      </c>
      <c r="AP481" s="34" t="s">
        <v>70</v>
      </c>
      <c r="AQ481" s="34" t="s">
        <v>70</v>
      </c>
      <c r="AR481" s="34" t="s">
        <v>70</v>
      </c>
      <c r="AS481" s="34" t="s">
        <v>70</v>
      </c>
      <c r="AT481" s="36"/>
      <c r="AU481" s="36"/>
      <c r="AV481" s="34" t="s">
        <v>70</v>
      </c>
      <c r="AW481" s="34" t="s">
        <v>70</v>
      </c>
      <c r="AX481" s="34" t="s">
        <v>133</v>
      </c>
      <c r="AY481" s="34" t="s">
        <v>4295</v>
      </c>
      <c r="AZ481" s="34" t="s">
        <v>64</v>
      </c>
      <c r="BA481" s="34" t="s">
        <v>65</v>
      </c>
      <c r="BB481" s="35">
        <v>2037</v>
      </c>
      <c r="BC481" s="34" t="s">
        <v>66</v>
      </c>
    </row>
    <row r="482" spans="1:55" x14ac:dyDescent="0.25">
      <c r="A482" s="34" t="s">
        <v>1173</v>
      </c>
      <c r="B482" s="35">
        <v>67523</v>
      </c>
      <c r="C482" s="34">
        <v>100</v>
      </c>
      <c r="D482" s="34" t="s">
        <v>1178</v>
      </c>
      <c r="E482" s="34" t="s">
        <v>1179</v>
      </c>
      <c r="F482" s="34" t="s">
        <v>1180</v>
      </c>
      <c r="G482" s="34" t="s">
        <v>303</v>
      </c>
      <c r="H482" s="34" t="s">
        <v>208</v>
      </c>
      <c r="I482" s="34" t="s">
        <v>1181</v>
      </c>
      <c r="J482" s="36">
        <v>43672</v>
      </c>
      <c r="K482" s="36"/>
      <c r="L482" s="34" t="s">
        <v>61</v>
      </c>
      <c r="M482" s="36"/>
      <c r="N482" s="34" t="b">
        <v>0</v>
      </c>
      <c r="O482" s="36"/>
      <c r="P482" s="34" t="b">
        <v>1</v>
      </c>
      <c r="Q482" s="36"/>
      <c r="R482" s="34" t="b">
        <v>1</v>
      </c>
      <c r="S482" s="34" t="b">
        <v>1</v>
      </c>
      <c r="T482" s="34" t="s">
        <v>70</v>
      </c>
      <c r="U482" s="34"/>
      <c r="V482" s="34" t="b">
        <v>1</v>
      </c>
      <c r="W482" s="36"/>
      <c r="X482" s="34" t="s">
        <v>70</v>
      </c>
      <c r="Y482" s="34"/>
      <c r="Z482" s="34"/>
      <c r="AA482" s="34" t="b">
        <v>0</v>
      </c>
      <c r="AB482" s="34"/>
      <c r="AC482" s="34" t="b">
        <v>0</v>
      </c>
      <c r="AD482" s="36"/>
      <c r="AE482" s="34" t="b">
        <v>1</v>
      </c>
      <c r="AF482" s="34" t="b">
        <v>0</v>
      </c>
      <c r="AG482" s="34" t="s">
        <v>70</v>
      </c>
      <c r="AH482" s="34"/>
      <c r="AI482" s="34" t="b">
        <v>0</v>
      </c>
      <c r="AJ482" s="36"/>
      <c r="AK482" s="34" t="s">
        <v>70</v>
      </c>
      <c r="AL482" s="36"/>
      <c r="AM482" s="34" t="b">
        <v>0</v>
      </c>
      <c r="AN482" s="36"/>
      <c r="AO482" s="34" t="s">
        <v>70</v>
      </c>
      <c r="AP482" s="34" t="s">
        <v>70</v>
      </c>
      <c r="AQ482" s="34" t="s">
        <v>70</v>
      </c>
      <c r="AR482" s="34" t="s">
        <v>70</v>
      </c>
      <c r="AS482" s="34" t="s">
        <v>70</v>
      </c>
      <c r="AT482" s="36"/>
      <c r="AU482" s="36"/>
      <c r="AV482" s="34" t="s">
        <v>70</v>
      </c>
      <c r="AW482" s="34" t="s">
        <v>70</v>
      </c>
      <c r="AX482" s="34" t="s">
        <v>133</v>
      </c>
      <c r="AY482" s="34" t="s">
        <v>4295</v>
      </c>
      <c r="AZ482" s="34" t="s">
        <v>64</v>
      </c>
      <c r="BA482" s="34" t="s">
        <v>65</v>
      </c>
      <c r="BB482" s="35">
        <v>2036</v>
      </c>
      <c r="BC482" s="34" t="s">
        <v>66</v>
      </c>
    </row>
    <row r="483" spans="1:55" x14ac:dyDescent="0.25">
      <c r="A483" s="34" t="s">
        <v>1173</v>
      </c>
      <c r="B483" s="35">
        <v>80679</v>
      </c>
      <c r="C483" s="34">
        <v>100</v>
      </c>
      <c r="D483" s="34" t="s">
        <v>4380</v>
      </c>
      <c r="E483" s="34" t="s">
        <v>4381</v>
      </c>
      <c r="F483" s="34" t="s">
        <v>2608</v>
      </c>
      <c r="G483" s="34" t="s">
        <v>99</v>
      </c>
      <c r="H483" s="34" t="s">
        <v>4287</v>
      </c>
      <c r="I483" s="34" t="s">
        <v>277</v>
      </c>
      <c r="J483" s="36">
        <v>45141</v>
      </c>
      <c r="K483" s="36"/>
      <c r="L483" s="34" t="s">
        <v>61</v>
      </c>
      <c r="M483" s="36"/>
      <c r="N483" s="34" t="b">
        <v>1</v>
      </c>
      <c r="O483" s="36"/>
      <c r="P483" s="34" t="b">
        <v>1</v>
      </c>
      <c r="Q483" s="36"/>
      <c r="R483" s="34" t="b">
        <v>1</v>
      </c>
      <c r="S483" s="34" t="b">
        <v>1</v>
      </c>
      <c r="T483" s="34" t="s">
        <v>70</v>
      </c>
      <c r="U483" s="34"/>
      <c r="V483" s="34" t="b">
        <v>0</v>
      </c>
      <c r="W483" s="36"/>
      <c r="X483" s="34" t="s">
        <v>70</v>
      </c>
      <c r="Y483" s="34"/>
      <c r="Z483" s="34"/>
      <c r="AA483" s="34" t="b">
        <v>0</v>
      </c>
      <c r="AB483" s="34"/>
      <c r="AC483" s="34" t="b">
        <v>0</v>
      </c>
      <c r="AD483" s="36"/>
      <c r="AE483" s="34" t="b">
        <v>1</v>
      </c>
      <c r="AF483" s="34" t="b">
        <v>1</v>
      </c>
      <c r="AG483" s="34" t="s">
        <v>70</v>
      </c>
      <c r="AH483" s="34"/>
      <c r="AI483" s="34" t="b">
        <v>0</v>
      </c>
      <c r="AJ483" s="36"/>
      <c r="AK483" s="34" t="s">
        <v>70</v>
      </c>
      <c r="AL483" s="36"/>
      <c r="AM483" s="34" t="b">
        <v>0</v>
      </c>
      <c r="AN483" s="36"/>
      <c r="AO483" s="34" t="s">
        <v>70</v>
      </c>
      <c r="AP483" s="34" t="s">
        <v>70</v>
      </c>
      <c r="AQ483" s="34" t="s">
        <v>70</v>
      </c>
      <c r="AR483" s="34" t="s">
        <v>70</v>
      </c>
      <c r="AS483" s="34" t="s">
        <v>70</v>
      </c>
      <c r="AT483" s="36"/>
      <c r="AU483" s="36"/>
      <c r="AV483" s="34" t="s">
        <v>70</v>
      </c>
      <c r="AW483" s="34" t="s">
        <v>70</v>
      </c>
      <c r="AX483" s="34" t="s">
        <v>133</v>
      </c>
      <c r="AY483" s="34" t="s">
        <v>4295</v>
      </c>
      <c r="AZ483" s="34" t="s">
        <v>64</v>
      </c>
      <c r="BA483" s="34" t="s">
        <v>65</v>
      </c>
      <c r="BB483" s="35">
        <v>2040</v>
      </c>
      <c r="BC483" s="34" t="s">
        <v>103</v>
      </c>
    </row>
    <row r="484" spans="1:55" x14ac:dyDescent="0.25">
      <c r="A484" s="34" t="s">
        <v>1173</v>
      </c>
      <c r="B484" s="35">
        <v>67465</v>
      </c>
      <c r="C484" s="34">
        <v>100</v>
      </c>
      <c r="D484" s="34" t="s">
        <v>1176</v>
      </c>
      <c r="E484" s="34" t="s">
        <v>1177</v>
      </c>
      <c r="F484" s="34" t="s">
        <v>172</v>
      </c>
      <c r="G484" s="34" t="s">
        <v>173</v>
      </c>
      <c r="H484" s="34" t="s">
        <v>144</v>
      </c>
      <c r="I484" s="34" t="s">
        <v>174</v>
      </c>
      <c r="J484" s="36">
        <v>44175</v>
      </c>
      <c r="K484" s="36"/>
      <c r="L484" s="34" t="s">
        <v>61</v>
      </c>
      <c r="M484" s="36">
        <v>45271</v>
      </c>
      <c r="N484" s="34" t="b">
        <v>0</v>
      </c>
      <c r="O484" s="36"/>
      <c r="P484" s="34" t="b">
        <v>1</v>
      </c>
      <c r="Q484" s="36"/>
      <c r="R484" s="34" t="b">
        <v>1</v>
      </c>
      <c r="S484" s="34" t="b">
        <v>1</v>
      </c>
      <c r="T484" s="34" t="s">
        <v>70</v>
      </c>
      <c r="U484" s="34"/>
      <c r="V484" s="34" t="b">
        <v>1</v>
      </c>
      <c r="W484" s="36"/>
      <c r="X484" s="34" t="s">
        <v>70</v>
      </c>
      <c r="Y484" s="34"/>
      <c r="Z484" s="34"/>
      <c r="AA484" s="34" t="b">
        <v>0</v>
      </c>
      <c r="AB484" s="34"/>
      <c r="AC484" s="34" t="b">
        <v>0</v>
      </c>
      <c r="AD484" s="36"/>
      <c r="AE484" s="34" t="b">
        <v>1</v>
      </c>
      <c r="AF484" s="34" t="b">
        <v>1</v>
      </c>
      <c r="AG484" s="34" t="s">
        <v>70</v>
      </c>
      <c r="AH484" s="34"/>
      <c r="AI484" s="34" t="b">
        <v>0</v>
      </c>
      <c r="AJ484" s="36"/>
      <c r="AK484" s="34" t="s">
        <v>70</v>
      </c>
      <c r="AL484" s="36"/>
      <c r="AM484" s="34" t="b">
        <v>0</v>
      </c>
      <c r="AN484" s="36"/>
      <c r="AO484" s="34" t="s">
        <v>70</v>
      </c>
      <c r="AP484" s="34" t="s">
        <v>70</v>
      </c>
      <c r="AQ484" s="34" t="s">
        <v>70</v>
      </c>
      <c r="AR484" s="34" t="s">
        <v>70</v>
      </c>
      <c r="AS484" s="34" t="s">
        <v>70</v>
      </c>
      <c r="AT484" s="36"/>
      <c r="AU484" s="36"/>
      <c r="AV484" s="34" t="s">
        <v>70</v>
      </c>
      <c r="AW484" s="34" t="s">
        <v>70</v>
      </c>
      <c r="AX484" s="34" t="s">
        <v>133</v>
      </c>
      <c r="AY484" s="34" t="s">
        <v>4295</v>
      </c>
      <c r="AZ484" s="34" t="s">
        <v>64</v>
      </c>
      <c r="BA484" s="34" t="s">
        <v>65</v>
      </c>
      <c r="BB484" s="35">
        <v>2036</v>
      </c>
      <c r="BC484" s="34" t="s">
        <v>66</v>
      </c>
    </row>
    <row r="485" spans="1:55" x14ac:dyDescent="0.25">
      <c r="A485" s="34" t="s">
        <v>1173</v>
      </c>
      <c r="B485" s="35">
        <v>80337</v>
      </c>
      <c r="C485" s="34">
        <v>100</v>
      </c>
      <c r="D485" s="34" t="s">
        <v>3633</v>
      </c>
      <c r="E485" s="34" t="s">
        <v>3632</v>
      </c>
      <c r="F485" s="34" t="s">
        <v>1216</v>
      </c>
      <c r="G485" s="34" t="s">
        <v>230</v>
      </c>
      <c r="H485" s="34" t="s">
        <v>59</v>
      </c>
      <c r="I485" s="34" t="s">
        <v>1260</v>
      </c>
      <c r="J485" s="36">
        <v>44504</v>
      </c>
      <c r="K485" s="36"/>
      <c r="L485" s="34" t="s">
        <v>61</v>
      </c>
      <c r="M485" s="36"/>
      <c r="N485" s="34" t="b">
        <v>1</v>
      </c>
      <c r="O485" s="36"/>
      <c r="P485" s="34" t="b">
        <v>1</v>
      </c>
      <c r="Q485" s="36"/>
      <c r="R485" s="34" t="b">
        <v>1</v>
      </c>
      <c r="S485" s="34" t="b">
        <v>1</v>
      </c>
      <c r="T485" s="34" t="s">
        <v>70</v>
      </c>
      <c r="U485" s="34"/>
      <c r="V485" s="34" t="b">
        <v>0</v>
      </c>
      <c r="W485" s="36"/>
      <c r="X485" s="34" t="s">
        <v>70</v>
      </c>
      <c r="Y485" s="34"/>
      <c r="Z485" s="34"/>
      <c r="AA485" s="34" t="b">
        <v>0</v>
      </c>
      <c r="AB485" s="34"/>
      <c r="AC485" s="34" t="b">
        <v>0</v>
      </c>
      <c r="AD485" s="36"/>
      <c r="AE485" s="34" t="b">
        <v>1</v>
      </c>
      <c r="AF485" s="34" t="b">
        <v>1</v>
      </c>
      <c r="AG485" s="34" t="s">
        <v>70</v>
      </c>
      <c r="AH485" s="34"/>
      <c r="AI485" s="34" t="b">
        <v>0</v>
      </c>
      <c r="AJ485" s="36"/>
      <c r="AK485" s="34" t="s">
        <v>70</v>
      </c>
      <c r="AL485" s="36"/>
      <c r="AM485" s="34" t="b">
        <v>0</v>
      </c>
      <c r="AN485" s="36"/>
      <c r="AO485" s="34" t="s">
        <v>70</v>
      </c>
      <c r="AP485" s="34" t="s">
        <v>70</v>
      </c>
      <c r="AQ485" s="34" t="s">
        <v>70</v>
      </c>
      <c r="AR485" s="34" t="s">
        <v>70</v>
      </c>
      <c r="AS485" s="34" t="s">
        <v>70</v>
      </c>
      <c r="AT485" s="36"/>
      <c r="AU485" s="36"/>
      <c r="AV485" s="34" t="s">
        <v>70</v>
      </c>
      <c r="AW485" s="34" t="s">
        <v>70</v>
      </c>
      <c r="AX485" s="34" t="s">
        <v>133</v>
      </c>
      <c r="AY485" s="34" t="s">
        <v>4295</v>
      </c>
      <c r="AZ485" s="34" t="s">
        <v>64</v>
      </c>
      <c r="BA485" s="34" t="s">
        <v>65</v>
      </c>
      <c r="BB485" s="35">
        <v>2038</v>
      </c>
      <c r="BC485" s="34" t="s">
        <v>66</v>
      </c>
    </row>
    <row r="486" spans="1:55" x14ac:dyDescent="0.25">
      <c r="A486" s="34" t="s">
        <v>1173</v>
      </c>
      <c r="B486" s="35">
        <v>79524</v>
      </c>
      <c r="C486" s="34">
        <v>100</v>
      </c>
      <c r="D486" s="34" t="s">
        <v>1207</v>
      </c>
      <c r="E486" s="34" t="s">
        <v>1208</v>
      </c>
      <c r="F486" s="34" t="s">
        <v>1209</v>
      </c>
      <c r="G486" s="34" t="s">
        <v>234</v>
      </c>
      <c r="H486" s="34" t="s">
        <v>144</v>
      </c>
      <c r="I486" s="34" t="s">
        <v>3532</v>
      </c>
      <c r="J486" s="36">
        <v>44182</v>
      </c>
      <c r="K486" s="36"/>
      <c r="L486" s="34" t="s">
        <v>61</v>
      </c>
      <c r="M486" s="36"/>
      <c r="N486" s="34" t="b">
        <v>0</v>
      </c>
      <c r="O486" s="36"/>
      <c r="P486" s="34" t="b">
        <v>1</v>
      </c>
      <c r="Q486" s="36"/>
      <c r="R486" s="34" t="b">
        <v>1</v>
      </c>
      <c r="S486" s="34" t="b">
        <v>1</v>
      </c>
      <c r="T486" s="34" t="s">
        <v>70</v>
      </c>
      <c r="U486" s="34"/>
      <c r="V486" s="34" t="b">
        <v>1</v>
      </c>
      <c r="W486" s="36"/>
      <c r="X486" s="34" t="s">
        <v>70</v>
      </c>
      <c r="Y486" s="34"/>
      <c r="Z486" s="34"/>
      <c r="AA486" s="34" t="b">
        <v>0</v>
      </c>
      <c r="AB486" s="34"/>
      <c r="AC486" s="34" t="b">
        <v>0</v>
      </c>
      <c r="AD486" s="36"/>
      <c r="AE486" s="34" t="b">
        <v>1</v>
      </c>
      <c r="AF486" s="34" t="b">
        <v>1</v>
      </c>
      <c r="AG486" s="34" t="s">
        <v>70</v>
      </c>
      <c r="AH486" s="34"/>
      <c r="AI486" s="34" t="b">
        <v>0</v>
      </c>
      <c r="AJ486" s="36"/>
      <c r="AK486" s="34" t="s">
        <v>70</v>
      </c>
      <c r="AL486" s="36"/>
      <c r="AM486" s="34" t="b">
        <v>0</v>
      </c>
      <c r="AN486" s="36"/>
      <c r="AO486" s="34" t="s">
        <v>70</v>
      </c>
      <c r="AP486" s="34" t="s">
        <v>70</v>
      </c>
      <c r="AQ486" s="34" t="s">
        <v>70</v>
      </c>
      <c r="AR486" s="34" t="s">
        <v>70</v>
      </c>
      <c r="AS486" s="34" t="s">
        <v>70</v>
      </c>
      <c r="AT486" s="36"/>
      <c r="AU486" s="36"/>
      <c r="AV486" s="34" t="s">
        <v>70</v>
      </c>
      <c r="AW486" s="34" t="s">
        <v>70</v>
      </c>
      <c r="AX486" s="34" t="s">
        <v>133</v>
      </c>
      <c r="AY486" s="34" t="s">
        <v>4295</v>
      </c>
      <c r="AZ486" s="34" t="s">
        <v>64</v>
      </c>
      <c r="BA486" s="34" t="s">
        <v>65</v>
      </c>
      <c r="BB486" s="35">
        <v>2038</v>
      </c>
      <c r="BC486" s="34" t="s">
        <v>103</v>
      </c>
    </row>
    <row r="487" spans="1:55" x14ac:dyDescent="0.25">
      <c r="A487" s="34" t="s">
        <v>1173</v>
      </c>
      <c r="B487" s="35">
        <v>78788</v>
      </c>
      <c r="C487" s="34">
        <v>100</v>
      </c>
      <c r="D487" s="34" t="s">
        <v>1201</v>
      </c>
      <c r="E487" s="34" t="s">
        <v>1202</v>
      </c>
      <c r="F487" s="34" t="s">
        <v>1203</v>
      </c>
      <c r="G487" s="34" t="s">
        <v>434</v>
      </c>
      <c r="H487" s="34" t="s">
        <v>144</v>
      </c>
      <c r="I487" s="34" t="s">
        <v>1597</v>
      </c>
      <c r="J487" s="36">
        <v>43818</v>
      </c>
      <c r="K487" s="36"/>
      <c r="L487" s="34" t="s">
        <v>61</v>
      </c>
      <c r="M487" s="36"/>
      <c r="N487" s="34" t="b">
        <v>0</v>
      </c>
      <c r="O487" s="36"/>
      <c r="P487" s="34" t="b">
        <v>1</v>
      </c>
      <c r="Q487" s="36"/>
      <c r="R487" s="34" t="b">
        <v>1</v>
      </c>
      <c r="S487" s="34" t="b">
        <v>1</v>
      </c>
      <c r="T487" s="34" t="s">
        <v>70</v>
      </c>
      <c r="U487" s="34"/>
      <c r="V487" s="34" t="b">
        <v>1</v>
      </c>
      <c r="W487" s="36"/>
      <c r="X487" s="34" t="s">
        <v>70</v>
      </c>
      <c r="Y487" s="34"/>
      <c r="Z487" s="34"/>
      <c r="AA487" s="34" t="b">
        <v>0</v>
      </c>
      <c r="AB487" s="34"/>
      <c r="AC487" s="34" t="b">
        <v>0</v>
      </c>
      <c r="AD487" s="36"/>
      <c r="AE487" s="34" t="b">
        <v>1</v>
      </c>
      <c r="AF487" s="34" t="b">
        <v>1</v>
      </c>
      <c r="AG487" s="34" t="s">
        <v>70</v>
      </c>
      <c r="AH487" s="34"/>
      <c r="AI487" s="34" t="b">
        <v>0</v>
      </c>
      <c r="AJ487" s="36"/>
      <c r="AK487" s="34" t="s">
        <v>70</v>
      </c>
      <c r="AL487" s="36"/>
      <c r="AM487" s="34" t="b">
        <v>0</v>
      </c>
      <c r="AN487" s="36"/>
      <c r="AO487" s="34" t="s">
        <v>70</v>
      </c>
      <c r="AP487" s="34" t="s">
        <v>70</v>
      </c>
      <c r="AQ487" s="34" t="s">
        <v>70</v>
      </c>
      <c r="AR487" s="34" t="s">
        <v>70</v>
      </c>
      <c r="AS487" s="34" t="s">
        <v>70</v>
      </c>
      <c r="AT487" s="36"/>
      <c r="AU487" s="36"/>
      <c r="AV487" s="34" t="s">
        <v>70</v>
      </c>
      <c r="AW487" s="34" t="s">
        <v>70</v>
      </c>
      <c r="AX487" s="34" t="s">
        <v>133</v>
      </c>
      <c r="AY487" s="34" t="s">
        <v>4295</v>
      </c>
      <c r="AZ487" s="34" t="s">
        <v>64</v>
      </c>
      <c r="BA487" s="34" t="s">
        <v>65</v>
      </c>
      <c r="BB487" s="35">
        <v>2037</v>
      </c>
      <c r="BC487" s="34" t="s">
        <v>66</v>
      </c>
    </row>
    <row r="488" spans="1:55" x14ac:dyDescent="0.25">
      <c r="A488" s="34" t="s">
        <v>1173</v>
      </c>
      <c r="B488" s="35">
        <v>66847</v>
      </c>
      <c r="C488" s="34">
        <v>100</v>
      </c>
      <c r="D488" s="34" t="s">
        <v>1174</v>
      </c>
      <c r="E488" s="34" t="s">
        <v>1175</v>
      </c>
      <c r="F488" s="34" t="s">
        <v>172</v>
      </c>
      <c r="G488" s="34" t="s">
        <v>173</v>
      </c>
      <c r="H488" s="34" t="s">
        <v>144</v>
      </c>
      <c r="I488" s="34" t="s">
        <v>174</v>
      </c>
      <c r="J488" s="36">
        <v>43692</v>
      </c>
      <c r="K488" s="36"/>
      <c r="L488" s="34" t="s">
        <v>61</v>
      </c>
      <c r="M488" s="36">
        <v>45271</v>
      </c>
      <c r="N488" s="34" t="b">
        <v>0</v>
      </c>
      <c r="O488" s="36"/>
      <c r="P488" s="34" t="b">
        <v>1</v>
      </c>
      <c r="Q488" s="36"/>
      <c r="R488" s="34" t="b">
        <v>1</v>
      </c>
      <c r="S488" s="34" t="b">
        <v>1</v>
      </c>
      <c r="T488" s="34" t="s">
        <v>70</v>
      </c>
      <c r="U488" s="34"/>
      <c r="V488" s="34" t="b">
        <v>1</v>
      </c>
      <c r="W488" s="36"/>
      <c r="X488" s="34" t="s">
        <v>70</v>
      </c>
      <c r="Y488" s="34"/>
      <c r="Z488" s="34"/>
      <c r="AA488" s="34" t="b">
        <v>0</v>
      </c>
      <c r="AB488" s="34"/>
      <c r="AC488" s="34" t="b">
        <v>0</v>
      </c>
      <c r="AD488" s="36"/>
      <c r="AE488" s="34" t="b">
        <v>1</v>
      </c>
      <c r="AF488" s="34" t="b">
        <v>1</v>
      </c>
      <c r="AG488" s="34" t="s">
        <v>70</v>
      </c>
      <c r="AH488" s="34"/>
      <c r="AI488" s="34" t="b">
        <v>0</v>
      </c>
      <c r="AJ488" s="36"/>
      <c r="AK488" s="34" t="s">
        <v>70</v>
      </c>
      <c r="AL488" s="36"/>
      <c r="AM488" s="34" t="b">
        <v>0</v>
      </c>
      <c r="AN488" s="36"/>
      <c r="AO488" s="34" t="s">
        <v>70</v>
      </c>
      <c r="AP488" s="34" t="s">
        <v>70</v>
      </c>
      <c r="AQ488" s="34" t="s">
        <v>70</v>
      </c>
      <c r="AR488" s="34" t="s">
        <v>70</v>
      </c>
      <c r="AS488" s="34" t="s">
        <v>70</v>
      </c>
      <c r="AT488" s="36"/>
      <c r="AU488" s="36"/>
      <c r="AV488" s="34" t="s">
        <v>70</v>
      </c>
      <c r="AW488" s="34" t="s">
        <v>70</v>
      </c>
      <c r="AX488" s="34" t="s">
        <v>133</v>
      </c>
      <c r="AY488" s="34" t="s">
        <v>4295</v>
      </c>
      <c r="AZ488" s="34" t="s">
        <v>64</v>
      </c>
      <c r="BA488" s="34" t="s">
        <v>65</v>
      </c>
      <c r="BB488" s="35">
        <v>2035</v>
      </c>
      <c r="BC488" s="34" t="s">
        <v>66</v>
      </c>
    </row>
    <row r="489" spans="1:55" x14ac:dyDescent="0.25">
      <c r="A489" s="34" t="s">
        <v>1173</v>
      </c>
      <c r="B489" s="35">
        <v>78423</v>
      </c>
      <c r="C489" s="34">
        <v>100</v>
      </c>
      <c r="D489" s="34" t="s">
        <v>4382</v>
      </c>
      <c r="E489" s="34" t="s">
        <v>4383</v>
      </c>
      <c r="F489" s="34" t="s">
        <v>512</v>
      </c>
      <c r="G489" s="34" t="s">
        <v>3548</v>
      </c>
      <c r="H489" s="34" t="s">
        <v>59</v>
      </c>
      <c r="I489" s="34" t="s">
        <v>3640</v>
      </c>
      <c r="J489" s="36">
        <v>45106</v>
      </c>
      <c r="K489" s="36"/>
      <c r="L489" s="34" t="s">
        <v>61</v>
      </c>
      <c r="M489" s="36"/>
      <c r="N489" s="34" t="b">
        <v>1</v>
      </c>
      <c r="O489" s="36"/>
      <c r="P489" s="34" t="b">
        <v>1</v>
      </c>
      <c r="Q489" s="36"/>
      <c r="R489" s="34" t="b">
        <v>1</v>
      </c>
      <c r="S489" s="34" t="b">
        <v>1</v>
      </c>
      <c r="T489" s="34" t="s">
        <v>70</v>
      </c>
      <c r="U489" s="34"/>
      <c r="V489" s="34" t="b">
        <v>0</v>
      </c>
      <c r="W489" s="36"/>
      <c r="X489" s="34" t="s">
        <v>70</v>
      </c>
      <c r="Y489" s="34"/>
      <c r="Z489" s="34"/>
      <c r="AA489" s="34" t="b">
        <v>0</v>
      </c>
      <c r="AB489" s="34"/>
      <c r="AC489" s="34" t="b">
        <v>0</v>
      </c>
      <c r="AD489" s="36"/>
      <c r="AE489" s="34" t="b">
        <v>1</v>
      </c>
      <c r="AF489" s="34" t="b">
        <v>1</v>
      </c>
      <c r="AG489" s="34" t="s">
        <v>70</v>
      </c>
      <c r="AH489" s="34"/>
      <c r="AI489" s="34" t="b">
        <v>0</v>
      </c>
      <c r="AJ489" s="36"/>
      <c r="AK489" s="34" t="s">
        <v>70</v>
      </c>
      <c r="AL489" s="36"/>
      <c r="AM489" s="34" t="b">
        <v>0</v>
      </c>
      <c r="AN489" s="36"/>
      <c r="AO489" s="34" t="s">
        <v>70</v>
      </c>
      <c r="AP489" s="34" t="s">
        <v>70</v>
      </c>
      <c r="AQ489" s="34" t="s">
        <v>70</v>
      </c>
      <c r="AR489" s="34" t="s">
        <v>70</v>
      </c>
      <c r="AS489" s="34" t="s">
        <v>70</v>
      </c>
      <c r="AT489" s="36"/>
      <c r="AU489" s="36"/>
      <c r="AV489" s="34" t="s">
        <v>70</v>
      </c>
      <c r="AW489" s="34" t="s">
        <v>70</v>
      </c>
      <c r="AX489" s="34" t="s">
        <v>133</v>
      </c>
      <c r="AY489" s="34" t="s">
        <v>4295</v>
      </c>
      <c r="AZ489" s="34" t="s">
        <v>64</v>
      </c>
      <c r="BA489" s="34" t="s">
        <v>65</v>
      </c>
      <c r="BB489" s="35">
        <v>2039</v>
      </c>
      <c r="BC489" s="34" t="s">
        <v>103</v>
      </c>
    </row>
    <row r="490" spans="1:55" x14ac:dyDescent="0.25">
      <c r="A490" s="34" t="s">
        <v>1173</v>
      </c>
      <c r="B490" s="35">
        <v>80075</v>
      </c>
      <c r="C490" s="34">
        <v>100</v>
      </c>
      <c r="D490" s="34" t="s">
        <v>4384</v>
      </c>
      <c r="E490" s="34" t="s">
        <v>4385</v>
      </c>
      <c r="F490" s="34" t="s">
        <v>977</v>
      </c>
      <c r="G490" s="34" t="s">
        <v>3520</v>
      </c>
      <c r="H490" s="34" t="s">
        <v>4287</v>
      </c>
      <c r="I490" s="34" t="s">
        <v>118</v>
      </c>
      <c r="J490" s="36">
        <v>44985</v>
      </c>
      <c r="K490" s="36"/>
      <c r="L490" s="34" t="s">
        <v>71</v>
      </c>
      <c r="M490" s="36"/>
      <c r="N490" s="34" t="b">
        <v>1</v>
      </c>
      <c r="O490" s="36">
        <v>32363</v>
      </c>
      <c r="P490" s="34" t="b">
        <v>0</v>
      </c>
      <c r="Q490" s="36">
        <v>32363</v>
      </c>
      <c r="R490" s="34" t="b">
        <v>0</v>
      </c>
      <c r="S490" s="34" t="b">
        <v>0</v>
      </c>
      <c r="T490" s="34" t="s">
        <v>70</v>
      </c>
      <c r="U490" s="34"/>
      <c r="V490" s="34" t="b">
        <v>0</v>
      </c>
      <c r="W490" s="36">
        <v>32363</v>
      </c>
      <c r="X490" s="34" t="s">
        <v>70</v>
      </c>
      <c r="Y490" s="34"/>
      <c r="Z490" s="34"/>
      <c r="AA490" s="34" t="b">
        <v>1</v>
      </c>
      <c r="AB490" s="34"/>
      <c r="AC490" s="34" t="b">
        <v>0</v>
      </c>
      <c r="AD490" s="36"/>
      <c r="AE490" s="34" t="b">
        <v>1</v>
      </c>
      <c r="AF490" s="34" t="b">
        <v>1</v>
      </c>
      <c r="AG490" s="34" t="s">
        <v>70</v>
      </c>
      <c r="AH490" s="34"/>
      <c r="AI490" s="34" t="b">
        <v>0</v>
      </c>
      <c r="AJ490" s="36"/>
      <c r="AK490" s="34" t="s">
        <v>70</v>
      </c>
      <c r="AL490" s="36"/>
      <c r="AM490" s="34" t="b">
        <v>0</v>
      </c>
      <c r="AN490" s="36"/>
      <c r="AO490" s="34" t="s">
        <v>70</v>
      </c>
      <c r="AP490" s="34" t="s">
        <v>70</v>
      </c>
      <c r="AQ490" s="34" t="s">
        <v>70</v>
      </c>
      <c r="AR490" s="34" t="s">
        <v>70</v>
      </c>
      <c r="AS490" s="34" t="s">
        <v>70</v>
      </c>
      <c r="AT490" s="36"/>
      <c r="AU490" s="36"/>
      <c r="AV490" s="34" t="s">
        <v>70</v>
      </c>
      <c r="AW490" s="34" t="s">
        <v>70</v>
      </c>
      <c r="AX490" s="34" t="s">
        <v>133</v>
      </c>
      <c r="AY490" s="34" t="s">
        <v>4295</v>
      </c>
      <c r="AZ490" s="34" t="s">
        <v>64</v>
      </c>
      <c r="BA490" s="34" t="s">
        <v>65</v>
      </c>
      <c r="BB490" s="35">
        <v>2039</v>
      </c>
      <c r="BC490" s="34" t="s">
        <v>66</v>
      </c>
    </row>
    <row r="491" spans="1:55" x14ac:dyDescent="0.25">
      <c r="A491" s="34" t="s">
        <v>1173</v>
      </c>
      <c r="B491" s="35">
        <v>78605</v>
      </c>
      <c r="C491" s="34">
        <v>100</v>
      </c>
      <c r="D491" s="34" t="s">
        <v>1187</v>
      </c>
      <c r="E491" s="34" t="s">
        <v>1188</v>
      </c>
      <c r="F491" s="34" t="s">
        <v>1189</v>
      </c>
      <c r="G491" s="34" t="s">
        <v>3520</v>
      </c>
      <c r="H491" s="34" t="s">
        <v>4287</v>
      </c>
      <c r="I491" s="34" t="s">
        <v>160</v>
      </c>
      <c r="J491" s="36">
        <v>43819</v>
      </c>
      <c r="K491" s="36"/>
      <c r="L491" s="34" t="s">
        <v>61</v>
      </c>
      <c r="M491" s="36"/>
      <c r="N491" s="34" t="b">
        <v>0</v>
      </c>
      <c r="O491" s="36"/>
      <c r="P491" s="34" t="b">
        <v>1</v>
      </c>
      <c r="Q491" s="36"/>
      <c r="R491" s="34" t="b">
        <v>1</v>
      </c>
      <c r="S491" s="34" t="b">
        <v>1</v>
      </c>
      <c r="T491" s="34" t="s">
        <v>70</v>
      </c>
      <c r="U491" s="34"/>
      <c r="V491" s="34" t="b">
        <v>1</v>
      </c>
      <c r="W491" s="36"/>
      <c r="X491" s="34" t="s">
        <v>70</v>
      </c>
      <c r="Y491" s="34"/>
      <c r="Z491" s="34"/>
      <c r="AA491" s="34" t="b">
        <v>0</v>
      </c>
      <c r="AB491" s="34"/>
      <c r="AC491" s="34" t="b">
        <v>0</v>
      </c>
      <c r="AD491" s="36"/>
      <c r="AE491" s="34" t="b">
        <v>1</v>
      </c>
      <c r="AF491" s="34" t="b">
        <v>1</v>
      </c>
      <c r="AG491" s="34" t="s">
        <v>70</v>
      </c>
      <c r="AH491" s="34"/>
      <c r="AI491" s="34" t="b">
        <v>0</v>
      </c>
      <c r="AJ491" s="36"/>
      <c r="AK491" s="34" t="s">
        <v>70</v>
      </c>
      <c r="AL491" s="36"/>
      <c r="AM491" s="34" t="b">
        <v>0</v>
      </c>
      <c r="AN491" s="36"/>
      <c r="AO491" s="34" t="s">
        <v>70</v>
      </c>
      <c r="AP491" s="34" t="s">
        <v>70</v>
      </c>
      <c r="AQ491" s="34" t="s">
        <v>70</v>
      </c>
      <c r="AR491" s="34" t="s">
        <v>70</v>
      </c>
      <c r="AS491" s="34" t="s">
        <v>70</v>
      </c>
      <c r="AT491" s="36"/>
      <c r="AU491" s="36"/>
      <c r="AV491" s="34" t="s">
        <v>70</v>
      </c>
      <c r="AW491" s="34" t="s">
        <v>70</v>
      </c>
      <c r="AX491" s="34" t="s">
        <v>133</v>
      </c>
      <c r="AY491" s="34" t="s">
        <v>4295</v>
      </c>
      <c r="AZ491" s="34" t="s">
        <v>64</v>
      </c>
      <c r="BA491" s="34" t="s">
        <v>65</v>
      </c>
      <c r="BB491" s="35">
        <v>2036</v>
      </c>
      <c r="BC491" s="34" t="s">
        <v>103</v>
      </c>
    </row>
    <row r="492" spans="1:55" x14ac:dyDescent="0.25">
      <c r="A492" s="34" t="s">
        <v>1173</v>
      </c>
      <c r="B492" s="35">
        <v>78737</v>
      </c>
      <c r="C492" s="34">
        <v>100</v>
      </c>
      <c r="D492" s="34" t="s">
        <v>1198</v>
      </c>
      <c r="E492" s="34" t="s">
        <v>1199</v>
      </c>
      <c r="F492" s="34" t="s">
        <v>1200</v>
      </c>
      <c r="G492" s="34" t="s">
        <v>3548</v>
      </c>
      <c r="H492" s="34" t="s">
        <v>59</v>
      </c>
      <c r="I492" s="34" t="s">
        <v>60</v>
      </c>
      <c r="J492" s="36">
        <v>43763</v>
      </c>
      <c r="K492" s="36"/>
      <c r="L492" s="34" t="s">
        <v>61</v>
      </c>
      <c r="M492" s="36"/>
      <c r="N492" s="34" t="b">
        <v>0</v>
      </c>
      <c r="O492" s="36"/>
      <c r="P492" s="34" t="b">
        <v>1</v>
      </c>
      <c r="Q492" s="36"/>
      <c r="R492" s="34" t="b">
        <v>1</v>
      </c>
      <c r="S492" s="34" t="b">
        <v>1</v>
      </c>
      <c r="T492" s="34" t="s">
        <v>70</v>
      </c>
      <c r="U492" s="34"/>
      <c r="V492" s="34" t="b">
        <v>1</v>
      </c>
      <c r="W492" s="36"/>
      <c r="X492" s="34" t="s">
        <v>70</v>
      </c>
      <c r="Y492" s="34"/>
      <c r="Z492" s="34"/>
      <c r="AA492" s="34" t="b">
        <v>0</v>
      </c>
      <c r="AB492" s="34"/>
      <c r="AC492" s="34" t="b">
        <v>0</v>
      </c>
      <c r="AD492" s="36"/>
      <c r="AE492" s="34" t="b">
        <v>1</v>
      </c>
      <c r="AF492" s="34" t="b">
        <v>1</v>
      </c>
      <c r="AG492" s="34" t="s">
        <v>70</v>
      </c>
      <c r="AH492" s="34"/>
      <c r="AI492" s="34" t="b">
        <v>0</v>
      </c>
      <c r="AJ492" s="36"/>
      <c r="AK492" s="34" t="s">
        <v>70</v>
      </c>
      <c r="AL492" s="36"/>
      <c r="AM492" s="34" t="b">
        <v>0</v>
      </c>
      <c r="AN492" s="36"/>
      <c r="AO492" s="34" t="s">
        <v>70</v>
      </c>
      <c r="AP492" s="34" t="s">
        <v>70</v>
      </c>
      <c r="AQ492" s="34" t="s">
        <v>70</v>
      </c>
      <c r="AR492" s="34" t="s">
        <v>70</v>
      </c>
      <c r="AS492" s="34" t="s">
        <v>70</v>
      </c>
      <c r="AT492" s="36"/>
      <c r="AU492" s="36"/>
      <c r="AV492" s="34" t="s">
        <v>70</v>
      </c>
      <c r="AW492" s="34" t="s">
        <v>70</v>
      </c>
      <c r="AX492" s="34" t="s">
        <v>133</v>
      </c>
      <c r="AY492" s="34" t="s">
        <v>4295</v>
      </c>
      <c r="AZ492" s="34" t="s">
        <v>64</v>
      </c>
      <c r="BA492" s="34" t="s">
        <v>65</v>
      </c>
      <c r="BB492" s="35">
        <v>2036</v>
      </c>
      <c r="BC492" s="34" t="s">
        <v>66</v>
      </c>
    </row>
    <row r="493" spans="1:55" x14ac:dyDescent="0.25">
      <c r="A493" s="34" t="s">
        <v>1173</v>
      </c>
      <c r="B493" s="35">
        <v>81243</v>
      </c>
      <c r="C493" s="34">
        <v>100</v>
      </c>
      <c r="D493" s="34" t="s">
        <v>4212</v>
      </c>
      <c r="E493" s="34" t="s">
        <v>4211</v>
      </c>
      <c r="F493" s="34" t="s">
        <v>718</v>
      </c>
      <c r="G493" s="34" t="s">
        <v>421</v>
      </c>
      <c r="H493" s="34" t="s">
        <v>59</v>
      </c>
      <c r="I493" s="34" t="s">
        <v>632</v>
      </c>
      <c r="J493" s="36">
        <v>44916</v>
      </c>
      <c r="K493" s="36"/>
      <c r="L493" s="34" t="s">
        <v>71</v>
      </c>
      <c r="M493" s="36"/>
      <c r="N493" s="34" t="b">
        <v>1</v>
      </c>
      <c r="O493" s="36">
        <v>32363</v>
      </c>
      <c r="P493" s="34" t="b">
        <v>0</v>
      </c>
      <c r="Q493" s="36">
        <v>32363</v>
      </c>
      <c r="R493" s="34" t="b">
        <v>0</v>
      </c>
      <c r="S493" s="34" t="b">
        <v>0</v>
      </c>
      <c r="T493" s="34" t="s">
        <v>70</v>
      </c>
      <c r="U493" s="34"/>
      <c r="V493" s="34" t="b">
        <v>0</v>
      </c>
      <c r="W493" s="36">
        <v>32363</v>
      </c>
      <c r="X493" s="34" t="s">
        <v>70</v>
      </c>
      <c r="Y493" s="34"/>
      <c r="Z493" s="34"/>
      <c r="AA493" s="34" t="b">
        <v>1</v>
      </c>
      <c r="AB493" s="34"/>
      <c r="AC493" s="34" t="b">
        <v>0</v>
      </c>
      <c r="AD493" s="36"/>
      <c r="AE493" s="34" t="b">
        <v>1</v>
      </c>
      <c r="AF493" s="34" t="b">
        <v>1</v>
      </c>
      <c r="AG493" s="34" t="s">
        <v>70</v>
      </c>
      <c r="AH493" s="34"/>
      <c r="AI493" s="34" t="b">
        <v>0</v>
      </c>
      <c r="AJ493" s="36"/>
      <c r="AK493" s="34" t="s">
        <v>70</v>
      </c>
      <c r="AL493" s="36"/>
      <c r="AM493" s="34" t="b">
        <v>0</v>
      </c>
      <c r="AN493" s="36"/>
      <c r="AO493" s="34" t="s">
        <v>70</v>
      </c>
      <c r="AP493" s="34" t="s">
        <v>70</v>
      </c>
      <c r="AQ493" s="34" t="s">
        <v>70</v>
      </c>
      <c r="AR493" s="34" t="s">
        <v>70</v>
      </c>
      <c r="AS493" s="34" t="s">
        <v>70</v>
      </c>
      <c r="AT493" s="36"/>
      <c r="AU493" s="36"/>
      <c r="AV493" s="34" t="s">
        <v>70</v>
      </c>
      <c r="AW493" s="34" t="s">
        <v>70</v>
      </c>
      <c r="AX493" s="34" t="s">
        <v>133</v>
      </c>
      <c r="AY493" s="34" t="s">
        <v>4295</v>
      </c>
      <c r="AZ493" s="34" t="s">
        <v>64</v>
      </c>
      <c r="BA493" s="34" t="s">
        <v>65</v>
      </c>
      <c r="BB493" s="35">
        <v>2039</v>
      </c>
      <c r="BC493" s="34" t="s">
        <v>66</v>
      </c>
    </row>
    <row r="494" spans="1:55" x14ac:dyDescent="0.25">
      <c r="A494" s="34" t="s">
        <v>1173</v>
      </c>
      <c r="B494" s="35">
        <v>81241</v>
      </c>
      <c r="C494" s="34">
        <v>100</v>
      </c>
      <c r="D494" s="34" t="s">
        <v>4386</v>
      </c>
      <c r="E494" s="34" t="s">
        <v>4387</v>
      </c>
      <c r="F494" s="34" t="s">
        <v>4014</v>
      </c>
      <c r="G494" s="34" t="s">
        <v>230</v>
      </c>
      <c r="H494" s="34" t="s">
        <v>59</v>
      </c>
      <c r="I494" s="34" t="s">
        <v>70</v>
      </c>
      <c r="J494" s="36">
        <v>45247</v>
      </c>
      <c r="K494" s="36"/>
      <c r="L494" s="34" t="s">
        <v>71</v>
      </c>
      <c r="M494" s="36"/>
      <c r="N494" s="34" t="b">
        <v>1</v>
      </c>
      <c r="O494" s="36">
        <v>32363</v>
      </c>
      <c r="P494" s="34" t="b">
        <v>0</v>
      </c>
      <c r="Q494" s="36">
        <v>32363</v>
      </c>
      <c r="R494" s="34" t="b">
        <v>0</v>
      </c>
      <c r="S494" s="34" t="b">
        <v>0</v>
      </c>
      <c r="T494" s="34" t="s">
        <v>70</v>
      </c>
      <c r="U494" s="34"/>
      <c r="V494" s="34" t="b">
        <v>0</v>
      </c>
      <c r="W494" s="36">
        <v>32363</v>
      </c>
      <c r="X494" s="34" t="s">
        <v>70</v>
      </c>
      <c r="Y494" s="34"/>
      <c r="Z494" s="34"/>
      <c r="AA494" s="34" t="b">
        <v>1</v>
      </c>
      <c r="AB494" s="34"/>
      <c r="AC494" s="34" t="b">
        <v>0</v>
      </c>
      <c r="AD494" s="36"/>
      <c r="AE494" s="34" t="b">
        <v>1</v>
      </c>
      <c r="AF494" s="34" t="b">
        <v>1</v>
      </c>
      <c r="AG494" s="34" t="s">
        <v>70</v>
      </c>
      <c r="AH494" s="34"/>
      <c r="AI494" s="34" t="b">
        <v>0</v>
      </c>
      <c r="AJ494" s="36"/>
      <c r="AK494" s="34" t="s">
        <v>70</v>
      </c>
      <c r="AL494" s="36"/>
      <c r="AM494" s="34" t="b">
        <v>0</v>
      </c>
      <c r="AN494" s="36"/>
      <c r="AO494" s="34" t="s">
        <v>70</v>
      </c>
      <c r="AP494" s="34" t="s">
        <v>70</v>
      </c>
      <c r="AQ494" s="34" t="s">
        <v>70</v>
      </c>
      <c r="AR494" s="34" t="s">
        <v>70</v>
      </c>
      <c r="AS494" s="34" t="s">
        <v>70</v>
      </c>
      <c r="AT494" s="36"/>
      <c r="AU494" s="36"/>
      <c r="AV494" s="34" t="s">
        <v>70</v>
      </c>
      <c r="AW494" s="34" t="s">
        <v>70</v>
      </c>
      <c r="AX494" s="34" t="s">
        <v>133</v>
      </c>
      <c r="AY494" s="34" t="s">
        <v>4295</v>
      </c>
      <c r="AZ494" s="34" t="s">
        <v>64</v>
      </c>
      <c r="BA494" s="34" t="s">
        <v>65</v>
      </c>
      <c r="BB494" s="35">
        <v>2040</v>
      </c>
      <c r="BC494" s="34" t="s">
        <v>66</v>
      </c>
    </row>
    <row r="495" spans="1:55" x14ac:dyDescent="0.25">
      <c r="A495" s="34" t="s">
        <v>1173</v>
      </c>
      <c r="B495" s="35">
        <v>78674</v>
      </c>
      <c r="C495" s="34">
        <v>100</v>
      </c>
      <c r="D495" s="34" t="s">
        <v>1196</v>
      </c>
      <c r="E495" s="34" t="s">
        <v>1197</v>
      </c>
      <c r="F495" s="34" t="s">
        <v>70</v>
      </c>
      <c r="G495" s="34" t="s">
        <v>467</v>
      </c>
      <c r="H495" s="34" t="s">
        <v>59</v>
      </c>
      <c r="I495" s="34" t="s">
        <v>70</v>
      </c>
      <c r="J495" s="36">
        <v>43439</v>
      </c>
      <c r="K495" s="36"/>
      <c r="L495" s="34" t="s">
        <v>61</v>
      </c>
      <c r="M495" s="36"/>
      <c r="N495" s="34" t="b">
        <v>0</v>
      </c>
      <c r="O495" s="36"/>
      <c r="P495" s="34" t="b">
        <v>1</v>
      </c>
      <c r="Q495" s="36"/>
      <c r="R495" s="34" t="b">
        <v>1</v>
      </c>
      <c r="S495" s="34" t="b">
        <v>1</v>
      </c>
      <c r="T495" s="34" t="s">
        <v>70</v>
      </c>
      <c r="U495" s="34"/>
      <c r="V495" s="34" t="b">
        <v>1</v>
      </c>
      <c r="W495" s="36"/>
      <c r="X495" s="34" t="s">
        <v>70</v>
      </c>
      <c r="Y495" s="34"/>
      <c r="Z495" s="34"/>
      <c r="AA495" s="34" t="b">
        <v>0</v>
      </c>
      <c r="AB495" s="34"/>
      <c r="AC495" s="34" t="b">
        <v>0</v>
      </c>
      <c r="AD495" s="36"/>
      <c r="AE495" s="34" t="b">
        <v>1</v>
      </c>
      <c r="AF495" s="34" t="b">
        <v>1</v>
      </c>
      <c r="AG495" s="34" t="s">
        <v>70</v>
      </c>
      <c r="AH495" s="34"/>
      <c r="AI495" s="34" t="b">
        <v>0</v>
      </c>
      <c r="AJ495" s="36"/>
      <c r="AK495" s="34" t="s">
        <v>70</v>
      </c>
      <c r="AL495" s="36"/>
      <c r="AM495" s="34" t="b">
        <v>0</v>
      </c>
      <c r="AN495" s="36"/>
      <c r="AO495" s="34" t="s">
        <v>70</v>
      </c>
      <c r="AP495" s="34" t="s">
        <v>70</v>
      </c>
      <c r="AQ495" s="34" t="s">
        <v>70</v>
      </c>
      <c r="AR495" s="34" t="s">
        <v>70</v>
      </c>
      <c r="AS495" s="34" t="s">
        <v>70</v>
      </c>
      <c r="AT495" s="36"/>
      <c r="AU495" s="36"/>
      <c r="AV495" s="34" t="s">
        <v>535</v>
      </c>
      <c r="AW495" s="34" t="s">
        <v>536</v>
      </c>
      <c r="AX495" s="34" t="s">
        <v>133</v>
      </c>
      <c r="AY495" s="34" t="s">
        <v>4295</v>
      </c>
      <c r="AZ495" s="34" t="s">
        <v>64</v>
      </c>
      <c r="BA495" s="34" t="s">
        <v>65</v>
      </c>
      <c r="BB495" s="35">
        <v>2036</v>
      </c>
      <c r="BC495" s="34" t="s">
        <v>66</v>
      </c>
    </row>
    <row r="496" spans="1:55" x14ac:dyDescent="0.25">
      <c r="A496" s="34" t="s">
        <v>1173</v>
      </c>
      <c r="B496" s="35">
        <v>81456</v>
      </c>
      <c r="C496" s="34">
        <v>100</v>
      </c>
      <c r="D496" s="34" t="s">
        <v>4388</v>
      </c>
      <c r="E496" s="34" t="s">
        <v>4389</v>
      </c>
      <c r="F496" s="34" t="s">
        <v>4014</v>
      </c>
      <c r="G496" s="34" t="s">
        <v>230</v>
      </c>
      <c r="H496" s="34" t="s">
        <v>59</v>
      </c>
      <c r="I496" s="34" t="s">
        <v>70</v>
      </c>
      <c r="J496" s="36">
        <v>45020</v>
      </c>
      <c r="K496" s="36"/>
      <c r="L496" s="34" t="s">
        <v>71</v>
      </c>
      <c r="M496" s="36"/>
      <c r="N496" s="34" t="b">
        <v>1</v>
      </c>
      <c r="O496" s="36">
        <v>32363</v>
      </c>
      <c r="P496" s="34" t="b">
        <v>0</v>
      </c>
      <c r="Q496" s="36">
        <v>32363</v>
      </c>
      <c r="R496" s="34" t="b">
        <v>0</v>
      </c>
      <c r="S496" s="34" t="b">
        <v>0</v>
      </c>
      <c r="T496" s="34" t="s">
        <v>70</v>
      </c>
      <c r="U496" s="34"/>
      <c r="V496" s="34" t="b">
        <v>0</v>
      </c>
      <c r="W496" s="36">
        <v>32363</v>
      </c>
      <c r="X496" s="34" t="s">
        <v>70</v>
      </c>
      <c r="Y496" s="34"/>
      <c r="Z496" s="34"/>
      <c r="AA496" s="34" t="b">
        <v>1</v>
      </c>
      <c r="AB496" s="34"/>
      <c r="AC496" s="34" t="b">
        <v>0</v>
      </c>
      <c r="AD496" s="36"/>
      <c r="AE496" s="34" t="b">
        <v>1</v>
      </c>
      <c r="AF496" s="34" t="b">
        <v>1</v>
      </c>
      <c r="AG496" s="34" t="s">
        <v>70</v>
      </c>
      <c r="AH496" s="34"/>
      <c r="AI496" s="34" t="b">
        <v>0</v>
      </c>
      <c r="AJ496" s="36"/>
      <c r="AK496" s="34" t="s">
        <v>70</v>
      </c>
      <c r="AL496" s="36"/>
      <c r="AM496" s="34" t="b">
        <v>0</v>
      </c>
      <c r="AN496" s="36"/>
      <c r="AO496" s="34" t="s">
        <v>70</v>
      </c>
      <c r="AP496" s="34" t="s">
        <v>70</v>
      </c>
      <c r="AQ496" s="34" t="s">
        <v>70</v>
      </c>
      <c r="AR496" s="34" t="s">
        <v>70</v>
      </c>
      <c r="AS496" s="34" t="s">
        <v>70</v>
      </c>
      <c r="AT496" s="36"/>
      <c r="AU496" s="36"/>
      <c r="AV496" s="34" t="s">
        <v>70</v>
      </c>
      <c r="AW496" s="34" t="s">
        <v>70</v>
      </c>
      <c r="AX496" s="34" t="s">
        <v>133</v>
      </c>
      <c r="AY496" s="34" t="s">
        <v>4295</v>
      </c>
      <c r="AZ496" s="34" t="s">
        <v>64</v>
      </c>
      <c r="BA496" s="34" t="s">
        <v>65</v>
      </c>
      <c r="BB496" s="35">
        <v>2040</v>
      </c>
      <c r="BC496" s="34" t="s">
        <v>66</v>
      </c>
    </row>
    <row r="497" spans="1:55" x14ac:dyDescent="0.25">
      <c r="A497" s="34" t="s">
        <v>1173</v>
      </c>
      <c r="B497" s="35">
        <v>79753</v>
      </c>
      <c r="C497" s="34">
        <v>100</v>
      </c>
      <c r="D497" s="34" t="s">
        <v>4216</v>
      </c>
      <c r="E497" s="34" t="s">
        <v>4215</v>
      </c>
      <c r="F497" s="34" t="s">
        <v>3225</v>
      </c>
      <c r="G497" s="34" t="s">
        <v>287</v>
      </c>
      <c r="H497" s="34" t="s">
        <v>144</v>
      </c>
      <c r="I497" s="34" t="s">
        <v>133</v>
      </c>
      <c r="J497" s="36">
        <v>44860</v>
      </c>
      <c r="K497" s="36"/>
      <c r="L497" s="34" t="s">
        <v>61</v>
      </c>
      <c r="M497" s="36"/>
      <c r="N497" s="34" t="b">
        <v>1</v>
      </c>
      <c r="O497" s="36"/>
      <c r="P497" s="34" t="b">
        <v>1</v>
      </c>
      <c r="Q497" s="36"/>
      <c r="R497" s="34" t="b">
        <v>1</v>
      </c>
      <c r="S497" s="34" t="b">
        <v>1</v>
      </c>
      <c r="T497" s="34" t="s">
        <v>70</v>
      </c>
      <c r="U497" s="34"/>
      <c r="V497" s="34" t="b">
        <v>0</v>
      </c>
      <c r="W497" s="36"/>
      <c r="X497" s="34" t="s">
        <v>70</v>
      </c>
      <c r="Y497" s="34"/>
      <c r="Z497" s="34"/>
      <c r="AA497" s="34" t="b">
        <v>0</v>
      </c>
      <c r="AB497" s="34"/>
      <c r="AC497" s="34" t="b">
        <v>0</v>
      </c>
      <c r="AD497" s="36"/>
      <c r="AE497" s="34" t="b">
        <v>1</v>
      </c>
      <c r="AF497" s="34" t="b">
        <v>1</v>
      </c>
      <c r="AG497" s="34" t="s">
        <v>70</v>
      </c>
      <c r="AH497" s="34"/>
      <c r="AI497" s="34" t="b">
        <v>0</v>
      </c>
      <c r="AJ497" s="36"/>
      <c r="AK497" s="34" t="s">
        <v>70</v>
      </c>
      <c r="AL497" s="36"/>
      <c r="AM497" s="34" t="b">
        <v>0</v>
      </c>
      <c r="AN497" s="36"/>
      <c r="AO497" s="34" t="s">
        <v>70</v>
      </c>
      <c r="AP497" s="34" t="s">
        <v>70</v>
      </c>
      <c r="AQ497" s="34" t="s">
        <v>70</v>
      </c>
      <c r="AR497" s="34" t="s">
        <v>70</v>
      </c>
      <c r="AS497" s="34" t="s">
        <v>70</v>
      </c>
      <c r="AT497" s="36"/>
      <c r="AU497" s="36"/>
      <c r="AV497" s="34" t="s">
        <v>70</v>
      </c>
      <c r="AW497" s="34" t="s">
        <v>70</v>
      </c>
      <c r="AX497" s="34" t="s">
        <v>133</v>
      </c>
      <c r="AY497" s="34" t="s">
        <v>4295</v>
      </c>
      <c r="AZ497" s="34" t="s">
        <v>64</v>
      </c>
      <c r="BA497" s="34" t="s">
        <v>65</v>
      </c>
      <c r="BB497" s="35">
        <v>2038</v>
      </c>
      <c r="BC497" s="34" t="s">
        <v>119</v>
      </c>
    </row>
    <row r="498" spans="1:55" x14ac:dyDescent="0.25">
      <c r="A498" s="34" t="s">
        <v>1173</v>
      </c>
      <c r="B498" s="35">
        <v>67369</v>
      </c>
      <c r="C498" s="34">
        <v>100</v>
      </c>
      <c r="D498" s="34" t="s">
        <v>4220</v>
      </c>
      <c r="E498" s="34" t="s">
        <v>4219</v>
      </c>
      <c r="F498" s="34" t="s">
        <v>456</v>
      </c>
      <c r="G498" s="34" t="s">
        <v>434</v>
      </c>
      <c r="H498" s="34" t="s">
        <v>144</v>
      </c>
      <c r="I498" s="34" t="s">
        <v>1597</v>
      </c>
      <c r="J498" s="36">
        <v>44917</v>
      </c>
      <c r="K498" s="36"/>
      <c r="L498" s="34" t="s">
        <v>71</v>
      </c>
      <c r="M498" s="36"/>
      <c r="N498" s="34" t="b">
        <v>1</v>
      </c>
      <c r="O498" s="36">
        <v>32363</v>
      </c>
      <c r="P498" s="34" t="b">
        <v>0</v>
      </c>
      <c r="Q498" s="36">
        <v>32363</v>
      </c>
      <c r="R498" s="34" t="b">
        <v>0</v>
      </c>
      <c r="S498" s="34" t="b">
        <v>0</v>
      </c>
      <c r="T498" s="34" t="s">
        <v>70</v>
      </c>
      <c r="U498" s="34"/>
      <c r="V498" s="34" t="b">
        <v>0</v>
      </c>
      <c r="W498" s="36">
        <v>32363</v>
      </c>
      <c r="X498" s="34" t="s">
        <v>70</v>
      </c>
      <c r="Y498" s="34"/>
      <c r="Z498" s="34"/>
      <c r="AA498" s="34" t="b">
        <v>1</v>
      </c>
      <c r="AB498" s="34"/>
      <c r="AC498" s="34" t="b">
        <v>0</v>
      </c>
      <c r="AD498" s="36"/>
      <c r="AE498" s="34" t="b">
        <v>1</v>
      </c>
      <c r="AF498" s="34" t="b">
        <v>1</v>
      </c>
      <c r="AG498" s="34" t="s">
        <v>70</v>
      </c>
      <c r="AH498" s="34"/>
      <c r="AI498" s="34" t="b">
        <v>0</v>
      </c>
      <c r="AJ498" s="36"/>
      <c r="AK498" s="34" t="s">
        <v>70</v>
      </c>
      <c r="AL498" s="36"/>
      <c r="AM498" s="34" t="b">
        <v>0</v>
      </c>
      <c r="AN498" s="36"/>
      <c r="AO498" s="34" t="s">
        <v>70</v>
      </c>
      <c r="AP498" s="34" t="s">
        <v>70</v>
      </c>
      <c r="AQ498" s="34" t="s">
        <v>70</v>
      </c>
      <c r="AR498" s="34" t="s">
        <v>70</v>
      </c>
      <c r="AS498" s="34" t="s">
        <v>70</v>
      </c>
      <c r="AT498" s="36"/>
      <c r="AU498" s="36"/>
      <c r="AV498" s="34" t="s">
        <v>70</v>
      </c>
      <c r="AW498" s="34" t="s">
        <v>70</v>
      </c>
      <c r="AX498" s="34" t="s">
        <v>133</v>
      </c>
      <c r="AY498" s="34" t="s">
        <v>4295</v>
      </c>
      <c r="AZ498" s="34" t="s">
        <v>64</v>
      </c>
      <c r="BA498" s="34" t="s">
        <v>65</v>
      </c>
      <c r="BB498" s="35">
        <v>2040</v>
      </c>
      <c r="BC498" s="34" t="s">
        <v>66</v>
      </c>
    </row>
    <row r="499" spans="1:55" x14ac:dyDescent="0.25">
      <c r="A499" s="34" t="s">
        <v>1173</v>
      </c>
      <c r="B499" s="35">
        <v>81159</v>
      </c>
      <c r="C499" s="34">
        <v>100</v>
      </c>
      <c r="D499" s="34" t="s">
        <v>4390</v>
      </c>
      <c r="E499" s="34" t="s">
        <v>4391</v>
      </c>
      <c r="F499" s="34" t="s">
        <v>512</v>
      </c>
      <c r="G499" s="34" t="s">
        <v>3548</v>
      </c>
      <c r="H499" s="34" t="s">
        <v>59</v>
      </c>
      <c r="I499" s="34" t="s">
        <v>3547</v>
      </c>
      <c r="J499" s="36">
        <v>45092</v>
      </c>
      <c r="K499" s="36"/>
      <c r="L499" s="34" t="s">
        <v>61</v>
      </c>
      <c r="M499" s="36"/>
      <c r="N499" s="34" t="b">
        <v>1</v>
      </c>
      <c r="O499" s="36"/>
      <c r="P499" s="34" t="b">
        <v>1</v>
      </c>
      <c r="Q499" s="36"/>
      <c r="R499" s="34" t="b">
        <v>1</v>
      </c>
      <c r="S499" s="34" t="b">
        <v>1</v>
      </c>
      <c r="T499" s="34" t="s">
        <v>70</v>
      </c>
      <c r="U499" s="34"/>
      <c r="V499" s="34" t="b">
        <v>0</v>
      </c>
      <c r="W499" s="36"/>
      <c r="X499" s="34" t="s">
        <v>70</v>
      </c>
      <c r="Y499" s="34"/>
      <c r="Z499" s="34"/>
      <c r="AA499" s="34" t="b">
        <v>0</v>
      </c>
      <c r="AB499" s="34"/>
      <c r="AC499" s="34" t="b">
        <v>0</v>
      </c>
      <c r="AD499" s="36"/>
      <c r="AE499" s="34" t="b">
        <v>1</v>
      </c>
      <c r="AF499" s="34" t="b">
        <v>1</v>
      </c>
      <c r="AG499" s="34" t="s">
        <v>70</v>
      </c>
      <c r="AH499" s="34"/>
      <c r="AI499" s="34" t="b">
        <v>0</v>
      </c>
      <c r="AJ499" s="36"/>
      <c r="AK499" s="34" t="s">
        <v>70</v>
      </c>
      <c r="AL499" s="36"/>
      <c r="AM499" s="34" t="b">
        <v>0</v>
      </c>
      <c r="AN499" s="36"/>
      <c r="AO499" s="34" t="s">
        <v>70</v>
      </c>
      <c r="AP499" s="34" t="s">
        <v>70</v>
      </c>
      <c r="AQ499" s="34" t="s">
        <v>70</v>
      </c>
      <c r="AR499" s="34" t="s">
        <v>70</v>
      </c>
      <c r="AS499" s="34" t="s">
        <v>70</v>
      </c>
      <c r="AT499" s="36"/>
      <c r="AU499" s="36"/>
      <c r="AV499" s="34" t="s">
        <v>70</v>
      </c>
      <c r="AW499" s="34" t="s">
        <v>70</v>
      </c>
      <c r="AX499" s="34" t="s">
        <v>133</v>
      </c>
      <c r="AY499" s="34" t="s">
        <v>4295</v>
      </c>
      <c r="AZ499" s="34" t="s">
        <v>64</v>
      </c>
      <c r="BA499" s="34" t="s">
        <v>65</v>
      </c>
      <c r="BB499" s="35">
        <v>2039</v>
      </c>
      <c r="BC499" s="34" t="s">
        <v>103</v>
      </c>
    </row>
    <row r="500" spans="1:55" x14ac:dyDescent="0.25">
      <c r="A500" s="34" t="s">
        <v>1173</v>
      </c>
      <c r="B500" s="35">
        <v>78518</v>
      </c>
      <c r="C500" s="34">
        <v>100</v>
      </c>
      <c r="D500" s="34" t="s">
        <v>1182</v>
      </c>
      <c r="E500" s="34" t="s">
        <v>1183</v>
      </c>
      <c r="F500" s="34" t="s">
        <v>1184</v>
      </c>
      <c r="G500" s="34" t="s">
        <v>4109</v>
      </c>
      <c r="H500" s="34" t="s">
        <v>4287</v>
      </c>
      <c r="I500" s="34" t="s">
        <v>4392</v>
      </c>
      <c r="J500" s="36">
        <v>43738</v>
      </c>
      <c r="K500" s="36"/>
      <c r="L500" s="34" t="s">
        <v>61</v>
      </c>
      <c r="M500" s="36"/>
      <c r="N500" s="34" t="b">
        <v>0</v>
      </c>
      <c r="O500" s="36"/>
      <c r="P500" s="34" t="b">
        <v>1</v>
      </c>
      <c r="Q500" s="36"/>
      <c r="R500" s="34" t="b">
        <v>1</v>
      </c>
      <c r="S500" s="34" t="b">
        <v>1</v>
      </c>
      <c r="T500" s="34" t="s">
        <v>70</v>
      </c>
      <c r="U500" s="34"/>
      <c r="V500" s="34" t="b">
        <v>1</v>
      </c>
      <c r="W500" s="36"/>
      <c r="X500" s="34" t="s">
        <v>70</v>
      </c>
      <c r="Y500" s="34"/>
      <c r="Z500" s="34"/>
      <c r="AA500" s="34" t="b">
        <v>0</v>
      </c>
      <c r="AB500" s="34"/>
      <c r="AC500" s="34" t="b">
        <v>0</v>
      </c>
      <c r="AD500" s="36"/>
      <c r="AE500" s="34" t="b">
        <v>0</v>
      </c>
      <c r="AF500" s="34" t="b">
        <v>0</v>
      </c>
      <c r="AG500" s="34" t="s">
        <v>70</v>
      </c>
      <c r="AH500" s="34"/>
      <c r="AI500" s="34" t="b">
        <v>0</v>
      </c>
      <c r="AJ500" s="36"/>
      <c r="AK500" s="34" t="s">
        <v>70</v>
      </c>
      <c r="AL500" s="36"/>
      <c r="AM500" s="34" t="b">
        <v>0</v>
      </c>
      <c r="AN500" s="36"/>
      <c r="AO500" s="34" t="s">
        <v>70</v>
      </c>
      <c r="AP500" s="34" t="s">
        <v>70</v>
      </c>
      <c r="AQ500" s="34" t="s">
        <v>70</v>
      </c>
      <c r="AR500" s="34" t="s">
        <v>70</v>
      </c>
      <c r="AS500" s="34" t="s">
        <v>70</v>
      </c>
      <c r="AT500" s="36"/>
      <c r="AU500" s="36"/>
      <c r="AV500" s="34" t="s">
        <v>70</v>
      </c>
      <c r="AW500" s="34" t="s">
        <v>70</v>
      </c>
      <c r="AX500" s="34" t="s">
        <v>133</v>
      </c>
      <c r="AY500" s="34" t="s">
        <v>4295</v>
      </c>
      <c r="AZ500" s="34" t="s">
        <v>64</v>
      </c>
      <c r="BA500" s="34" t="s">
        <v>65</v>
      </c>
      <c r="BB500" s="35">
        <v>2036</v>
      </c>
      <c r="BC500" s="34" t="s">
        <v>66</v>
      </c>
    </row>
    <row r="501" spans="1:55" x14ac:dyDescent="0.25">
      <c r="A501" s="34" t="s">
        <v>1173</v>
      </c>
      <c r="B501" s="35">
        <v>81671</v>
      </c>
      <c r="C501" s="34">
        <v>100</v>
      </c>
      <c r="D501" s="34" t="s">
        <v>4393</v>
      </c>
      <c r="E501" s="34" t="s">
        <v>4394</v>
      </c>
      <c r="F501" s="34" t="s">
        <v>1200</v>
      </c>
      <c r="G501" s="34" t="s">
        <v>3548</v>
      </c>
      <c r="H501" s="34" t="s">
        <v>59</v>
      </c>
      <c r="I501" s="34" t="s">
        <v>60</v>
      </c>
      <c r="J501" s="36">
        <v>45121</v>
      </c>
      <c r="K501" s="36"/>
      <c r="L501" s="34" t="s">
        <v>71</v>
      </c>
      <c r="M501" s="36"/>
      <c r="N501" s="34" t="b">
        <v>1</v>
      </c>
      <c r="O501" s="36">
        <v>32363</v>
      </c>
      <c r="P501" s="34" t="b">
        <v>0</v>
      </c>
      <c r="Q501" s="36">
        <v>32363</v>
      </c>
      <c r="R501" s="34" t="b">
        <v>0</v>
      </c>
      <c r="S501" s="34" t="b">
        <v>0</v>
      </c>
      <c r="T501" s="34" t="s">
        <v>70</v>
      </c>
      <c r="U501" s="34"/>
      <c r="V501" s="34" t="b">
        <v>0</v>
      </c>
      <c r="W501" s="36">
        <v>32363</v>
      </c>
      <c r="X501" s="34" t="s">
        <v>70</v>
      </c>
      <c r="Y501" s="34"/>
      <c r="Z501" s="34"/>
      <c r="AA501" s="34" t="b">
        <v>1</v>
      </c>
      <c r="AB501" s="34"/>
      <c r="AC501" s="34" t="b">
        <v>0</v>
      </c>
      <c r="AD501" s="36"/>
      <c r="AE501" s="34" t="b">
        <v>1</v>
      </c>
      <c r="AF501" s="34" t="b">
        <v>1</v>
      </c>
      <c r="AG501" s="34" t="s">
        <v>70</v>
      </c>
      <c r="AH501" s="34"/>
      <c r="AI501" s="34" t="b">
        <v>0</v>
      </c>
      <c r="AJ501" s="36"/>
      <c r="AK501" s="34" t="s">
        <v>70</v>
      </c>
      <c r="AL501" s="36"/>
      <c r="AM501" s="34" t="b">
        <v>0</v>
      </c>
      <c r="AN501" s="36"/>
      <c r="AO501" s="34" t="s">
        <v>70</v>
      </c>
      <c r="AP501" s="34" t="s">
        <v>70</v>
      </c>
      <c r="AQ501" s="34" t="s">
        <v>70</v>
      </c>
      <c r="AR501" s="34" t="s">
        <v>70</v>
      </c>
      <c r="AS501" s="34" t="s">
        <v>70</v>
      </c>
      <c r="AT501" s="36"/>
      <c r="AU501" s="36"/>
      <c r="AV501" s="34" t="s">
        <v>70</v>
      </c>
      <c r="AW501" s="34" t="s">
        <v>70</v>
      </c>
      <c r="AX501" s="34" t="s">
        <v>133</v>
      </c>
      <c r="AY501" s="34" t="s">
        <v>4295</v>
      </c>
      <c r="AZ501" s="34" t="s">
        <v>64</v>
      </c>
      <c r="BA501" s="34" t="s">
        <v>65</v>
      </c>
      <c r="BB501" s="35">
        <v>2039</v>
      </c>
      <c r="BC501" s="34" t="s">
        <v>185</v>
      </c>
    </row>
    <row r="502" spans="1:55" x14ac:dyDescent="0.25">
      <c r="A502" s="34" t="s">
        <v>1173</v>
      </c>
      <c r="B502" s="35">
        <v>78673</v>
      </c>
      <c r="C502" s="34">
        <v>100</v>
      </c>
      <c r="D502" s="34" t="s">
        <v>1194</v>
      </c>
      <c r="E502" s="34" t="s">
        <v>1195</v>
      </c>
      <c r="F502" s="34" t="s">
        <v>825</v>
      </c>
      <c r="G502" s="34" t="s">
        <v>3548</v>
      </c>
      <c r="H502" s="34" t="s">
        <v>59</v>
      </c>
      <c r="I502" s="34" t="s">
        <v>70</v>
      </c>
      <c r="J502" s="36">
        <v>43559</v>
      </c>
      <c r="K502" s="36"/>
      <c r="L502" s="34" t="s">
        <v>61</v>
      </c>
      <c r="M502" s="36">
        <v>45289</v>
      </c>
      <c r="N502" s="34" t="b">
        <v>0</v>
      </c>
      <c r="O502" s="36"/>
      <c r="P502" s="34" t="b">
        <v>1</v>
      </c>
      <c r="Q502" s="36"/>
      <c r="R502" s="34" t="b">
        <v>1</v>
      </c>
      <c r="S502" s="34" t="b">
        <v>1</v>
      </c>
      <c r="T502" s="34" t="s">
        <v>70</v>
      </c>
      <c r="U502" s="34"/>
      <c r="V502" s="34" t="b">
        <v>1</v>
      </c>
      <c r="W502" s="36"/>
      <c r="X502" s="34" t="s">
        <v>70</v>
      </c>
      <c r="Y502" s="34"/>
      <c r="Z502" s="34"/>
      <c r="AA502" s="34" t="b">
        <v>0</v>
      </c>
      <c r="AB502" s="34"/>
      <c r="AC502" s="34" t="b">
        <v>0</v>
      </c>
      <c r="AD502" s="36"/>
      <c r="AE502" s="34" t="b">
        <v>1</v>
      </c>
      <c r="AF502" s="34" t="b">
        <v>0</v>
      </c>
      <c r="AG502" s="34" t="s">
        <v>70</v>
      </c>
      <c r="AH502" s="34"/>
      <c r="AI502" s="34" t="b">
        <v>0</v>
      </c>
      <c r="AJ502" s="36"/>
      <c r="AK502" s="34" t="s">
        <v>70</v>
      </c>
      <c r="AL502" s="36"/>
      <c r="AM502" s="34" t="b">
        <v>0</v>
      </c>
      <c r="AN502" s="36"/>
      <c r="AO502" s="34" t="s">
        <v>70</v>
      </c>
      <c r="AP502" s="34" t="s">
        <v>70</v>
      </c>
      <c r="AQ502" s="34" t="s">
        <v>70</v>
      </c>
      <c r="AR502" s="34" t="s">
        <v>70</v>
      </c>
      <c r="AS502" s="34" t="s">
        <v>70</v>
      </c>
      <c r="AT502" s="36"/>
      <c r="AU502" s="36"/>
      <c r="AV502" s="34" t="s">
        <v>535</v>
      </c>
      <c r="AW502" s="34" t="s">
        <v>536</v>
      </c>
      <c r="AX502" s="34" t="s">
        <v>133</v>
      </c>
      <c r="AY502" s="34" t="s">
        <v>4295</v>
      </c>
      <c r="AZ502" s="34" t="s">
        <v>64</v>
      </c>
      <c r="BA502" s="34" t="s">
        <v>65</v>
      </c>
      <c r="BB502" s="35">
        <v>2035</v>
      </c>
      <c r="BC502" s="34" t="s">
        <v>66</v>
      </c>
    </row>
    <row r="503" spans="1:55" x14ac:dyDescent="0.25">
      <c r="A503" s="34" t="s">
        <v>1173</v>
      </c>
      <c r="B503" s="35">
        <v>79793</v>
      </c>
      <c r="C503" s="34">
        <v>100</v>
      </c>
      <c r="D503" s="34" t="s">
        <v>1214</v>
      </c>
      <c r="E503" s="34" t="s">
        <v>1215</v>
      </c>
      <c r="F503" s="34" t="s">
        <v>1216</v>
      </c>
      <c r="G503" s="34" t="s">
        <v>230</v>
      </c>
      <c r="H503" s="34" t="s">
        <v>59</v>
      </c>
      <c r="I503" s="34" t="s">
        <v>1260</v>
      </c>
      <c r="J503" s="36">
        <v>44188</v>
      </c>
      <c r="K503" s="36"/>
      <c r="L503" s="34" t="s">
        <v>61</v>
      </c>
      <c r="M503" s="36"/>
      <c r="N503" s="34" t="b">
        <v>0</v>
      </c>
      <c r="O503" s="36"/>
      <c r="P503" s="34" t="b">
        <v>1</v>
      </c>
      <c r="Q503" s="36"/>
      <c r="R503" s="34" t="b">
        <v>1</v>
      </c>
      <c r="S503" s="34" t="b">
        <v>1</v>
      </c>
      <c r="T503" s="34" t="s">
        <v>70</v>
      </c>
      <c r="U503" s="34"/>
      <c r="V503" s="34" t="b">
        <v>1</v>
      </c>
      <c r="W503" s="36"/>
      <c r="X503" s="34" t="s">
        <v>70</v>
      </c>
      <c r="Y503" s="34"/>
      <c r="Z503" s="34"/>
      <c r="AA503" s="34" t="b">
        <v>0</v>
      </c>
      <c r="AB503" s="34"/>
      <c r="AC503" s="34" t="b">
        <v>0</v>
      </c>
      <c r="AD503" s="36"/>
      <c r="AE503" s="34" t="b">
        <v>0</v>
      </c>
      <c r="AF503" s="34" t="b">
        <v>0</v>
      </c>
      <c r="AG503" s="34" t="s">
        <v>70</v>
      </c>
      <c r="AH503" s="34"/>
      <c r="AI503" s="34" t="b">
        <v>0</v>
      </c>
      <c r="AJ503" s="36"/>
      <c r="AK503" s="34" t="s">
        <v>70</v>
      </c>
      <c r="AL503" s="36"/>
      <c r="AM503" s="34" t="b">
        <v>0</v>
      </c>
      <c r="AN503" s="36"/>
      <c r="AO503" s="34" t="s">
        <v>70</v>
      </c>
      <c r="AP503" s="34" t="s">
        <v>70</v>
      </c>
      <c r="AQ503" s="34" t="s">
        <v>70</v>
      </c>
      <c r="AR503" s="34" t="s">
        <v>70</v>
      </c>
      <c r="AS503" s="34" t="s">
        <v>70</v>
      </c>
      <c r="AT503" s="36"/>
      <c r="AU503" s="36"/>
      <c r="AV503" s="34" t="s">
        <v>70</v>
      </c>
      <c r="AW503" s="34" t="s">
        <v>70</v>
      </c>
      <c r="AX503" s="34" t="s">
        <v>133</v>
      </c>
      <c r="AY503" s="34" t="s">
        <v>4295</v>
      </c>
      <c r="AZ503" s="34" t="s">
        <v>64</v>
      </c>
      <c r="BA503" s="34" t="s">
        <v>65</v>
      </c>
      <c r="BB503" s="35">
        <v>2036</v>
      </c>
      <c r="BC503" s="34" t="s">
        <v>66</v>
      </c>
    </row>
    <row r="504" spans="1:55" x14ac:dyDescent="0.25">
      <c r="A504" s="34" t="s">
        <v>1173</v>
      </c>
      <c r="B504" s="35">
        <v>81412</v>
      </c>
      <c r="C504" s="34">
        <v>100</v>
      </c>
      <c r="D504" s="34" t="s">
        <v>4395</v>
      </c>
      <c r="E504" s="34" t="s">
        <v>4396</v>
      </c>
      <c r="F504" s="34" t="s">
        <v>4397</v>
      </c>
      <c r="G504" s="34" t="s">
        <v>3521</v>
      </c>
      <c r="H504" s="34" t="s">
        <v>4287</v>
      </c>
      <c r="I504" s="34" t="s">
        <v>109</v>
      </c>
      <c r="J504" s="36">
        <v>45139</v>
      </c>
      <c r="K504" s="36"/>
      <c r="L504" s="34" t="s">
        <v>61</v>
      </c>
      <c r="M504" s="36"/>
      <c r="N504" s="34" t="b">
        <v>1</v>
      </c>
      <c r="O504" s="36"/>
      <c r="P504" s="34" t="b">
        <v>1</v>
      </c>
      <c r="Q504" s="36"/>
      <c r="R504" s="34" t="b">
        <v>1</v>
      </c>
      <c r="S504" s="34" t="b">
        <v>1</v>
      </c>
      <c r="T504" s="34" t="s">
        <v>70</v>
      </c>
      <c r="U504" s="34"/>
      <c r="V504" s="34" t="b">
        <v>0</v>
      </c>
      <c r="W504" s="36"/>
      <c r="X504" s="34" t="s">
        <v>70</v>
      </c>
      <c r="Y504" s="34"/>
      <c r="Z504" s="34"/>
      <c r="AA504" s="34" t="b">
        <v>0</v>
      </c>
      <c r="AB504" s="34"/>
      <c r="AC504" s="34" t="b">
        <v>0</v>
      </c>
      <c r="AD504" s="36"/>
      <c r="AE504" s="34" t="b">
        <v>1</v>
      </c>
      <c r="AF504" s="34" t="b">
        <v>1</v>
      </c>
      <c r="AG504" s="34" t="s">
        <v>70</v>
      </c>
      <c r="AH504" s="34"/>
      <c r="AI504" s="34" t="b">
        <v>0</v>
      </c>
      <c r="AJ504" s="36"/>
      <c r="AK504" s="34" t="s">
        <v>70</v>
      </c>
      <c r="AL504" s="36"/>
      <c r="AM504" s="34" t="b">
        <v>0</v>
      </c>
      <c r="AN504" s="36"/>
      <c r="AO504" s="34" t="s">
        <v>70</v>
      </c>
      <c r="AP504" s="34" t="s">
        <v>70</v>
      </c>
      <c r="AQ504" s="34" t="s">
        <v>70</v>
      </c>
      <c r="AR504" s="34" t="s">
        <v>70</v>
      </c>
      <c r="AS504" s="34" t="s">
        <v>70</v>
      </c>
      <c r="AT504" s="36"/>
      <c r="AU504" s="36"/>
      <c r="AV504" s="34" t="s">
        <v>70</v>
      </c>
      <c r="AW504" s="34" t="s">
        <v>70</v>
      </c>
      <c r="AX504" s="34" t="s">
        <v>133</v>
      </c>
      <c r="AY504" s="34" t="s">
        <v>4295</v>
      </c>
      <c r="AZ504" s="34" t="s">
        <v>64</v>
      </c>
      <c r="BA504" s="34" t="s">
        <v>65</v>
      </c>
      <c r="BB504" s="35">
        <v>2038</v>
      </c>
      <c r="BC504" s="34" t="s">
        <v>119</v>
      </c>
    </row>
    <row r="505" spans="1:55" x14ac:dyDescent="0.25">
      <c r="A505" s="34" t="s">
        <v>1217</v>
      </c>
      <c r="B505" s="35">
        <v>65632</v>
      </c>
      <c r="C505" s="34">
        <v>100</v>
      </c>
      <c r="D505" s="34" t="s">
        <v>1245</v>
      </c>
      <c r="E505" s="34" t="s">
        <v>1246</v>
      </c>
      <c r="F505" s="34" t="s">
        <v>1247</v>
      </c>
      <c r="G505" s="34" t="s">
        <v>1248</v>
      </c>
      <c r="H505" s="34" t="s">
        <v>1226</v>
      </c>
      <c r="I505" s="34" t="s">
        <v>1249</v>
      </c>
      <c r="J505" s="36">
        <v>40899</v>
      </c>
      <c r="K505" s="36"/>
      <c r="L505" s="34" t="s">
        <v>61</v>
      </c>
      <c r="M505" s="36"/>
      <c r="N505" s="34" t="b">
        <v>0</v>
      </c>
      <c r="O505" s="36"/>
      <c r="P505" s="34" t="b">
        <v>0</v>
      </c>
      <c r="Q505" s="36"/>
      <c r="R505" s="34" t="b">
        <v>0</v>
      </c>
      <c r="S505" s="34" t="b">
        <v>0</v>
      </c>
      <c r="T505" s="34" t="s">
        <v>70</v>
      </c>
      <c r="U505" s="34"/>
      <c r="V505" s="34" t="b">
        <v>0</v>
      </c>
      <c r="W505" s="36"/>
      <c r="X505" s="34" t="s">
        <v>70</v>
      </c>
      <c r="Y505" s="34"/>
      <c r="Z505" s="34"/>
      <c r="AA505" s="34" t="b">
        <v>0</v>
      </c>
      <c r="AB505" s="34"/>
      <c r="AC505" s="34" t="b">
        <v>0</v>
      </c>
      <c r="AD505" s="36"/>
      <c r="AE505" s="34" t="b">
        <v>1</v>
      </c>
      <c r="AF505" s="34" t="b">
        <v>1</v>
      </c>
      <c r="AG505" s="34" t="s">
        <v>70</v>
      </c>
      <c r="AH505" s="34"/>
      <c r="AI505" s="34" t="b">
        <v>0</v>
      </c>
      <c r="AJ505" s="36"/>
      <c r="AK505" s="34" t="s">
        <v>70</v>
      </c>
      <c r="AL505" s="36"/>
      <c r="AM505" s="34" t="b">
        <v>0</v>
      </c>
      <c r="AN505" s="36"/>
      <c r="AO505" s="34" t="s">
        <v>70</v>
      </c>
      <c r="AP505" s="34" t="s">
        <v>70</v>
      </c>
      <c r="AQ505" s="34" t="s">
        <v>70</v>
      </c>
      <c r="AR505" s="34" t="s">
        <v>70</v>
      </c>
      <c r="AS505" s="34" t="s">
        <v>70</v>
      </c>
      <c r="AT505" s="36"/>
      <c r="AU505" s="36"/>
      <c r="AV505" s="34" t="s">
        <v>70</v>
      </c>
      <c r="AW505" s="34" t="s">
        <v>70</v>
      </c>
      <c r="AX505" s="34" t="s">
        <v>133</v>
      </c>
      <c r="AY505" s="34" t="s">
        <v>4289</v>
      </c>
      <c r="AZ505" s="34" t="s">
        <v>64</v>
      </c>
      <c r="BA505" s="34" t="s">
        <v>65</v>
      </c>
      <c r="BB505" s="35">
        <v>2027</v>
      </c>
      <c r="BC505" s="34" t="s">
        <v>185</v>
      </c>
    </row>
    <row r="506" spans="1:55" x14ac:dyDescent="0.25">
      <c r="A506" s="34" t="s">
        <v>1217</v>
      </c>
      <c r="B506" s="35">
        <v>65182</v>
      </c>
      <c r="C506" s="34">
        <v>100</v>
      </c>
      <c r="D506" s="34" t="s">
        <v>1238</v>
      </c>
      <c r="E506" s="34" t="s">
        <v>1239</v>
      </c>
      <c r="F506" s="34" t="s">
        <v>1240</v>
      </c>
      <c r="G506" s="34" t="s">
        <v>3982</v>
      </c>
      <c r="H506" s="34" t="s">
        <v>144</v>
      </c>
      <c r="I506" s="34" t="s">
        <v>1241</v>
      </c>
      <c r="J506" s="36">
        <v>41228</v>
      </c>
      <c r="K506" s="36"/>
      <c r="L506" s="34" t="s">
        <v>61</v>
      </c>
      <c r="M506" s="36"/>
      <c r="N506" s="34" t="b">
        <v>0</v>
      </c>
      <c r="O506" s="36"/>
      <c r="P506" s="34" t="b">
        <v>0</v>
      </c>
      <c r="Q506" s="36"/>
      <c r="R506" s="34" t="b">
        <v>0</v>
      </c>
      <c r="S506" s="34" t="b">
        <v>0</v>
      </c>
      <c r="T506" s="34" t="s">
        <v>70</v>
      </c>
      <c r="U506" s="34"/>
      <c r="V506" s="34" t="b">
        <v>0</v>
      </c>
      <c r="W506" s="36"/>
      <c r="X506" s="34" t="s">
        <v>70</v>
      </c>
      <c r="Y506" s="34"/>
      <c r="Z506" s="34"/>
      <c r="AA506" s="34" t="b">
        <v>0</v>
      </c>
      <c r="AB506" s="34"/>
      <c r="AC506" s="34" t="b">
        <v>0</v>
      </c>
      <c r="AD506" s="36"/>
      <c r="AE506" s="34" t="b">
        <v>1</v>
      </c>
      <c r="AF506" s="34" t="b">
        <v>1</v>
      </c>
      <c r="AG506" s="34" t="s">
        <v>70</v>
      </c>
      <c r="AH506" s="34"/>
      <c r="AI506" s="34" t="b">
        <v>0</v>
      </c>
      <c r="AJ506" s="36"/>
      <c r="AK506" s="34" t="s">
        <v>70</v>
      </c>
      <c r="AL506" s="36"/>
      <c r="AM506" s="34" t="b">
        <v>0</v>
      </c>
      <c r="AN506" s="36"/>
      <c r="AO506" s="34" t="s">
        <v>70</v>
      </c>
      <c r="AP506" s="34" t="s">
        <v>70</v>
      </c>
      <c r="AQ506" s="34" t="s">
        <v>70</v>
      </c>
      <c r="AR506" s="34" t="s">
        <v>70</v>
      </c>
      <c r="AS506" s="34" t="s">
        <v>70</v>
      </c>
      <c r="AT506" s="36"/>
      <c r="AU506" s="36"/>
      <c r="AV506" s="34" t="s">
        <v>70</v>
      </c>
      <c r="AW506" s="34" t="s">
        <v>70</v>
      </c>
      <c r="AX506" s="34" t="s">
        <v>133</v>
      </c>
      <c r="AY506" s="34" t="s">
        <v>4289</v>
      </c>
      <c r="AZ506" s="34" t="s">
        <v>64</v>
      </c>
      <c r="BA506" s="34" t="s">
        <v>65</v>
      </c>
      <c r="BB506" s="35">
        <v>2025</v>
      </c>
      <c r="BC506" s="34" t="s">
        <v>185</v>
      </c>
    </row>
    <row r="507" spans="1:55" x14ac:dyDescent="0.25">
      <c r="A507" s="34" t="s">
        <v>1217</v>
      </c>
      <c r="B507" s="35">
        <v>64736</v>
      </c>
      <c r="C507" s="34">
        <v>100</v>
      </c>
      <c r="D507" s="34" t="s">
        <v>1218</v>
      </c>
      <c r="E507" s="34" t="s">
        <v>1219</v>
      </c>
      <c r="F507" s="34" t="s">
        <v>438</v>
      </c>
      <c r="G507" s="34" t="s">
        <v>3986</v>
      </c>
      <c r="H507" s="34" t="s">
        <v>144</v>
      </c>
      <c r="I507" s="34" t="s">
        <v>3984</v>
      </c>
      <c r="J507" s="36">
        <v>40394</v>
      </c>
      <c r="K507" s="36"/>
      <c r="L507" s="34" t="s">
        <v>61</v>
      </c>
      <c r="M507" s="36">
        <v>45271</v>
      </c>
      <c r="N507" s="34" t="b">
        <v>0</v>
      </c>
      <c r="O507" s="36"/>
      <c r="P507" s="34" t="b">
        <v>0</v>
      </c>
      <c r="Q507" s="36"/>
      <c r="R507" s="34" t="b">
        <v>0</v>
      </c>
      <c r="S507" s="34" t="b">
        <v>0</v>
      </c>
      <c r="T507" s="34" t="s">
        <v>70</v>
      </c>
      <c r="U507" s="34"/>
      <c r="V507" s="34" t="b">
        <v>0</v>
      </c>
      <c r="W507" s="36"/>
      <c r="X507" s="34" t="s">
        <v>70</v>
      </c>
      <c r="Y507" s="34"/>
      <c r="Z507" s="34"/>
      <c r="AA507" s="34" t="b">
        <v>0</v>
      </c>
      <c r="AB507" s="34"/>
      <c r="AC507" s="34" t="b">
        <v>0</v>
      </c>
      <c r="AD507" s="36"/>
      <c r="AE507" s="34" t="b">
        <v>1</v>
      </c>
      <c r="AF507" s="34" t="b">
        <v>0</v>
      </c>
      <c r="AG507" s="34" t="s">
        <v>70</v>
      </c>
      <c r="AH507" s="34"/>
      <c r="AI507" s="34" t="b">
        <v>0</v>
      </c>
      <c r="AJ507" s="36"/>
      <c r="AK507" s="34" t="s">
        <v>70</v>
      </c>
      <c r="AL507" s="36"/>
      <c r="AM507" s="34" t="b">
        <v>0</v>
      </c>
      <c r="AN507" s="36"/>
      <c r="AO507" s="34" t="s">
        <v>70</v>
      </c>
      <c r="AP507" s="34" t="s">
        <v>70</v>
      </c>
      <c r="AQ507" s="34" t="s">
        <v>70</v>
      </c>
      <c r="AR507" s="34" t="s">
        <v>70</v>
      </c>
      <c r="AS507" s="34" t="s">
        <v>70</v>
      </c>
      <c r="AT507" s="36"/>
      <c r="AU507" s="36"/>
      <c r="AV507" s="34" t="s">
        <v>70</v>
      </c>
      <c r="AW507" s="34" t="s">
        <v>70</v>
      </c>
      <c r="AX507" s="34" t="s">
        <v>133</v>
      </c>
      <c r="AY507" s="34" t="s">
        <v>4289</v>
      </c>
      <c r="AZ507" s="34" t="s">
        <v>64</v>
      </c>
      <c r="BA507" s="34" t="s">
        <v>65</v>
      </c>
      <c r="BB507" s="35">
        <v>2025</v>
      </c>
      <c r="BC507" s="34" t="s">
        <v>185</v>
      </c>
    </row>
    <row r="508" spans="1:55" x14ac:dyDescent="0.25">
      <c r="A508" s="34" t="s">
        <v>1217</v>
      </c>
      <c r="B508" s="35">
        <v>64927</v>
      </c>
      <c r="C508" s="34">
        <v>100</v>
      </c>
      <c r="D508" s="34" t="s">
        <v>1230</v>
      </c>
      <c r="E508" s="34" t="s">
        <v>1231</v>
      </c>
      <c r="F508" s="34" t="s">
        <v>1232</v>
      </c>
      <c r="G508" s="34" t="s">
        <v>4398</v>
      </c>
      <c r="H508" s="34" t="s">
        <v>1226</v>
      </c>
      <c r="I508" s="34" t="s">
        <v>1233</v>
      </c>
      <c r="J508" s="36">
        <v>40394</v>
      </c>
      <c r="K508" s="36"/>
      <c r="L508" s="34" t="s">
        <v>61</v>
      </c>
      <c r="M508" s="36"/>
      <c r="N508" s="34" t="b">
        <v>0</v>
      </c>
      <c r="O508" s="36"/>
      <c r="P508" s="34" t="b">
        <v>0</v>
      </c>
      <c r="Q508" s="36"/>
      <c r="R508" s="34" t="b">
        <v>0</v>
      </c>
      <c r="S508" s="34" t="b">
        <v>0</v>
      </c>
      <c r="T508" s="34" t="s">
        <v>70</v>
      </c>
      <c r="U508" s="34"/>
      <c r="V508" s="34" t="b">
        <v>0</v>
      </c>
      <c r="W508" s="36"/>
      <c r="X508" s="34" t="s">
        <v>70</v>
      </c>
      <c r="Y508" s="34"/>
      <c r="Z508" s="34"/>
      <c r="AA508" s="34" t="b">
        <v>0</v>
      </c>
      <c r="AB508" s="34"/>
      <c r="AC508" s="34" t="b">
        <v>0</v>
      </c>
      <c r="AD508" s="36"/>
      <c r="AE508" s="34" t="b">
        <v>1</v>
      </c>
      <c r="AF508" s="34" t="b">
        <v>1</v>
      </c>
      <c r="AG508" s="34" t="s">
        <v>70</v>
      </c>
      <c r="AH508" s="34"/>
      <c r="AI508" s="34" t="b">
        <v>0</v>
      </c>
      <c r="AJ508" s="36"/>
      <c r="AK508" s="34" t="s">
        <v>70</v>
      </c>
      <c r="AL508" s="36"/>
      <c r="AM508" s="34" t="b">
        <v>0</v>
      </c>
      <c r="AN508" s="36"/>
      <c r="AO508" s="34" t="s">
        <v>70</v>
      </c>
      <c r="AP508" s="34" t="s">
        <v>70</v>
      </c>
      <c r="AQ508" s="34" t="s">
        <v>70</v>
      </c>
      <c r="AR508" s="34" t="s">
        <v>70</v>
      </c>
      <c r="AS508" s="34" t="s">
        <v>70</v>
      </c>
      <c r="AT508" s="36"/>
      <c r="AU508" s="36"/>
      <c r="AV508" s="34" t="s">
        <v>70</v>
      </c>
      <c r="AW508" s="34" t="s">
        <v>70</v>
      </c>
      <c r="AX508" s="34" t="s">
        <v>133</v>
      </c>
      <c r="AY508" s="34" t="s">
        <v>4289</v>
      </c>
      <c r="AZ508" s="34" t="s">
        <v>64</v>
      </c>
      <c r="BA508" s="34" t="s">
        <v>65</v>
      </c>
      <c r="BB508" s="35">
        <v>2024</v>
      </c>
      <c r="BC508" s="34" t="s">
        <v>103</v>
      </c>
    </row>
    <row r="509" spans="1:55" x14ac:dyDescent="0.25">
      <c r="A509" s="34" t="s">
        <v>1217</v>
      </c>
      <c r="B509" s="35">
        <v>64823</v>
      </c>
      <c r="C509" s="34">
        <v>100</v>
      </c>
      <c r="D509" s="34" t="s">
        <v>1220</v>
      </c>
      <c r="E509" s="34" t="s">
        <v>1221</v>
      </c>
      <c r="F509" s="34" t="s">
        <v>1032</v>
      </c>
      <c r="G509" s="34" t="s">
        <v>434</v>
      </c>
      <c r="H509" s="34" t="s">
        <v>144</v>
      </c>
      <c r="I509" s="34" t="s">
        <v>1033</v>
      </c>
      <c r="J509" s="36">
        <v>40380</v>
      </c>
      <c r="K509" s="36"/>
      <c r="L509" s="34" t="s">
        <v>61</v>
      </c>
      <c r="M509" s="36"/>
      <c r="N509" s="34" t="b">
        <v>0</v>
      </c>
      <c r="O509" s="36"/>
      <c r="P509" s="34" t="b">
        <v>0</v>
      </c>
      <c r="Q509" s="36"/>
      <c r="R509" s="34" t="b">
        <v>0</v>
      </c>
      <c r="S509" s="34" t="b">
        <v>0</v>
      </c>
      <c r="T509" s="34" t="s">
        <v>70</v>
      </c>
      <c r="U509" s="34"/>
      <c r="V509" s="34" t="b">
        <v>0</v>
      </c>
      <c r="W509" s="36"/>
      <c r="X509" s="34" t="s">
        <v>70</v>
      </c>
      <c r="Y509" s="34"/>
      <c r="Z509" s="34"/>
      <c r="AA509" s="34" t="b">
        <v>0</v>
      </c>
      <c r="AB509" s="34"/>
      <c r="AC509" s="34" t="b">
        <v>0</v>
      </c>
      <c r="AD509" s="36"/>
      <c r="AE509" s="34" t="b">
        <v>1</v>
      </c>
      <c r="AF509" s="34" t="b">
        <v>1</v>
      </c>
      <c r="AG509" s="34" t="s">
        <v>70</v>
      </c>
      <c r="AH509" s="34"/>
      <c r="AI509" s="34" t="b">
        <v>0</v>
      </c>
      <c r="AJ509" s="36"/>
      <c r="AK509" s="34" t="s">
        <v>70</v>
      </c>
      <c r="AL509" s="36"/>
      <c r="AM509" s="34" t="b">
        <v>0</v>
      </c>
      <c r="AN509" s="36"/>
      <c r="AO509" s="34" t="s">
        <v>70</v>
      </c>
      <c r="AP509" s="34" t="s">
        <v>70</v>
      </c>
      <c r="AQ509" s="34" t="s">
        <v>70</v>
      </c>
      <c r="AR509" s="34" t="s">
        <v>70</v>
      </c>
      <c r="AS509" s="34" t="s">
        <v>70</v>
      </c>
      <c r="AT509" s="36"/>
      <c r="AU509" s="36"/>
      <c r="AV509" s="34" t="s">
        <v>70</v>
      </c>
      <c r="AW509" s="34" t="s">
        <v>70</v>
      </c>
      <c r="AX509" s="34" t="s">
        <v>133</v>
      </c>
      <c r="AY509" s="34" t="s">
        <v>4289</v>
      </c>
      <c r="AZ509" s="34" t="s">
        <v>64</v>
      </c>
      <c r="BA509" s="34" t="s">
        <v>65</v>
      </c>
      <c r="BB509" s="35">
        <v>2025</v>
      </c>
      <c r="BC509" s="34" t="s">
        <v>185</v>
      </c>
    </row>
    <row r="510" spans="1:55" x14ac:dyDescent="0.25">
      <c r="A510" s="34" t="s">
        <v>1217</v>
      </c>
      <c r="B510" s="35">
        <v>64870</v>
      </c>
      <c r="C510" s="34">
        <v>100</v>
      </c>
      <c r="D510" s="34" t="s">
        <v>1227</v>
      </c>
      <c r="E510" s="34" t="s">
        <v>1228</v>
      </c>
      <c r="F510" s="34" t="s">
        <v>1229</v>
      </c>
      <c r="G510" s="34" t="s">
        <v>434</v>
      </c>
      <c r="H510" s="34" t="s">
        <v>144</v>
      </c>
      <c r="I510" s="34" t="s">
        <v>4025</v>
      </c>
      <c r="J510" s="36">
        <v>40401</v>
      </c>
      <c r="K510" s="36"/>
      <c r="L510" s="34" t="s">
        <v>61</v>
      </c>
      <c r="M510" s="36"/>
      <c r="N510" s="34" t="b">
        <v>0</v>
      </c>
      <c r="O510" s="36"/>
      <c r="P510" s="34" t="b">
        <v>0</v>
      </c>
      <c r="Q510" s="36"/>
      <c r="R510" s="34" t="b">
        <v>0</v>
      </c>
      <c r="S510" s="34" t="b">
        <v>0</v>
      </c>
      <c r="T510" s="34" t="s">
        <v>70</v>
      </c>
      <c r="U510" s="34"/>
      <c r="V510" s="34" t="b">
        <v>0</v>
      </c>
      <c r="W510" s="36"/>
      <c r="X510" s="34" t="s">
        <v>70</v>
      </c>
      <c r="Y510" s="34"/>
      <c r="Z510" s="34"/>
      <c r="AA510" s="34" t="b">
        <v>0</v>
      </c>
      <c r="AB510" s="34"/>
      <c r="AC510" s="34" t="b">
        <v>0</v>
      </c>
      <c r="AD510" s="36"/>
      <c r="AE510" s="34" t="b">
        <v>0</v>
      </c>
      <c r="AF510" s="34" t="b">
        <v>0</v>
      </c>
      <c r="AG510" s="34" t="s">
        <v>70</v>
      </c>
      <c r="AH510" s="34"/>
      <c r="AI510" s="34" t="b">
        <v>0</v>
      </c>
      <c r="AJ510" s="36"/>
      <c r="AK510" s="34" t="s">
        <v>70</v>
      </c>
      <c r="AL510" s="36"/>
      <c r="AM510" s="34" t="b">
        <v>0</v>
      </c>
      <c r="AN510" s="36"/>
      <c r="AO510" s="34" t="s">
        <v>70</v>
      </c>
      <c r="AP510" s="34" t="s">
        <v>70</v>
      </c>
      <c r="AQ510" s="34" t="s">
        <v>70</v>
      </c>
      <c r="AR510" s="34" t="s">
        <v>70</v>
      </c>
      <c r="AS510" s="34" t="s">
        <v>70</v>
      </c>
      <c r="AT510" s="36"/>
      <c r="AU510" s="36"/>
      <c r="AV510" s="34" t="s">
        <v>70</v>
      </c>
      <c r="AW510" s="34" t="s">
        <v>70</v>
      </c>
      <c r="AX510" s="34" t="s">
        <v>133</v>
      </c>
      <c r="AY510" s="34" t="s">
        <v>4289</v>
      </c>
      <c r="AZ510" s="34" t="s">
        <v>64</v>
      </c>
      <c r="BA510" s="34" t="s">
        <v>65</v>
      </c>
      <c r="BB510" s="35">
        <v>2025</v>
      </c>
      <c r="BC510" s="34" t="s">
        <v>185</v>
      </c>
    </row>
    <row r="511" spans="1:55" x14ac:dyDescent="0.25">
      <c r="A511" s="34" t="s">
        <v>1217</v>
      </c>
      <c r="B511" s="35">
        <v>65355</v>
      </c>
      <c r="C511" s="34">
        <v>100</v>
      </c>
      <c r="D511" s="34" t="s">
        <v>1242</v>
      </c>
      <c r="E511" s="34" t="s">
        <v>1243</v>
      </c>
      <c r="F511" s="34" t="s">
        <v>1244</v>
      </c>
      <c r="G511" s="34" t="s">
        <v>4398</v>
      </c>
      <c r="H511" s="34" t="s">
        <v>1226</v>
      </c>
      <c r="I511" s="34" t="s">
        <v>273</v>
      </c>
      <c r="J511" s="36">
        <v>41382</v>
      </c>
      <c r="K511" s="36"/>
      <c r="L511" s="34" t="s">
        <v>61</v>
      </c>
      <c r="M511" s="36"/>
      <c r="N511" s="34" t="b">
        <v>0</v>
      </c>
      <c r="O511" s="36"/>
      <c r="P511" s="34" t="b">
        <v>0</v>
      </c>
      <c r="Q511" s="36"/>
      <c r="R511" s="34" t="b">
        <v>0</v>
      </c>
      <c r="S511" s="34" t="b">
        <v>0</v>
      </c>
      <c r="T511" s="34" t="s">
        <v>70</v>
      </c>
      <c r="U511" s="34"/>
      <c r="V511" s="34" t="b">
        <v>0</v>
      </c>
      <c r="W511" s="36"/>
      <c r="X511" s="34" t="s">
        <v>70</v>
      </c>
      <c r="Y511" s="34"/>
      <c r="Z511" s="34"/>
      <c r="AA511" s="34" t="b">
        <v>0</v>
      </c>
      <c r="AB511" s="34"/>
      <c r="AC511" s="34" t="b">
        <v>0</v>
      </c>
      <c r="AD511" s="36"/>
      <c r="AE511" s="34" t="b">
        <v>0</v>
      </c>
      <c r="AF511" s="34" t="b">
        <v>0</v>
      </c>
      <c r="AG511" s="34" t="s">
        <v>70</v>
      </c>
      <c r="AH511" s="34"/>
      <c r="AI511" s="34" t="b">
        <v>0</v>
      </c>
      <c r="AJ511" s="36"/>
      <c r="AK511" s="34" t="s">
        <v>70</v>
      </c>
      <c r="AL511" s="36"/>
      <c r="AM511" s="34" t="b">
        <v>0</v>
      </c>
      <c r="AN511" s="36"/>
      <c r="AO511" s="34" t="s">
        <v>70</v>
      </c>
      <c r="AP511" s="34" t="s">
        <v>70</v>
      </c>
      <c r="AQ511" s="34" t="s">
        <v>70</v>
      </c>
      <c r="AR511" s="34" t="s">
        <v>70</v>
      </c>
      <c r="AS511" s="34" t="s">
        <v>70</v>
      </c>
      <c r="AT511" s="36"/>
      <c r="AU511" s="36"/>
      <c r="AV511" s="34" t="s">
        <v>70</v>
      </c>
      <c r="AW511" s="34" t="s">
        <v>70</v>
      </c>
      <c r="AX511" s="34" t="s">
        <v>133</v>
      </c>
      <c r="AY511" s="34" t="s">
        <v>4289</v>
      </c>
      <c r="AZ511" s="34" t="s">
        <v>64</v>
      </c>
      <c r="BA511" s="34" t="s">
        <v>65</v>
      </c>
      <c r="BB511" s="35">
        <v>2025</v>
      </c>
      <c r="BC511" s="34" t="s">
        <v>103</v>
      </c>
    </row>
    <row r="512" spans="1:55" x14ac:dyDescent="0.25">
      <c r="A512" s="34" t="s">
        <v>1217</v>
      </c>
      <c r="B512" s="35">
        <v>65098</v>
      </c>
      <c r="C512" s="34">
        <v>100</v>
      </c>
      <c r="D512" s="34" t="s">
        <v>1234</v>
      </c>
      <c r="E512" s="34" t="s">
        <v>1235</v>
      </c>
      <c r="F512" s="34" t="s">
        <v>1236</v>
      </c>
      <c r="G512" s="34" t="s">
        <v>3982</v>
      </c>
      <c r="H512" s="34" t="s">
        <v>144</v>
      </c>
      <c r="I512" s="34" t="s">
        <v>1233</v>
      </c>
      <c r="J512" s="36">
        <v>40435</v>
      </c>
      <c r="K512" s="36"/>
      <c r="L512" s="34" t="s">
        <v>61</v>
      </c>
      <c r="M512" s="36"/>
      <c r="N512" s="34" t="b">
        <v>0</v>
      </c>
      <c r="O512" s="36"/>
      <c r="P512" s="34" t="b">
        <v>0</v>
      </c>
      <c r="Q512" s="36"/>
      <c r="R512" s="34" t="b">
        <v>0</v>
      </c>
      <c r="S512" s="34" t="b">
        <v>0</v>
      </c>
      <c r="T512" s="34" t="s">
        <v>70</v>
      </c>
      <c r="U512" s="34"/>
      <c r="V512" s="34" t="b">
        <v>0</v>
      </c>
      <c r="W512" s="36"/>
      <c r="X512" s="34" t="s">
        <v>70</v>
      </c>
      <c r="Y512" s="34"/>
      <c r="Z512" s="34"/>
      <c r="AA512" s="34" t="b">
        <v>0</v>
      </c>
      <c r="AB512" s="34"/>
      <c r="AC512" s="34" t="b">
        <v>0</v>
      </c>
      <c r="AD512" s="36"/>
      <c r="AE512" s="34" t="b">
        <v>1</v>
      </c>
      <c r="AF512" s="34" t="b">
        <v>1</v>
      </c>
      <c r="AG512" s="34" t="s">
        <v>70</v>
      </c>
      <c r="AH512" s="34"/>
      <c r="AI512" s="34" t="b">
        <v>0</v>
      </c>
      <c r="AJ512" s="36"/>
      <c r="AK512" s="34" t="s">
        <v>70</v>
      </c>
      <c r="AL512" s="36"/>
      <c r="AM512" s="34" t="b">
        <v>0</v>
      </c>
      <c r="AN512" s="36"/>
      <c r="AO512" s="34" t="s">
        <v>70</v>
      </c>
      <c r="AP512" s="34" t="s">
        <v>70</v>
      </c>
      <c r="AQ512" s="34" t="s">
        <v>70</v>
      </c>
      <c r="AR512" s="34" t="s">
        <v>70</v>
      </c>
      <c r="AS512" s="34" t="s">
        <v>70</v>
      </c>
      <c r="AT512" s="36"/>
      <c r="AU512" s="36"/>
      <c r="AV512" s="34" t="s">
        <v>70</v>
      </c>
      <c r="AW512" s="34" t="s">
        <v>70</v>
      </c>
      <c r="AX512" s="34" t="s">
        <v>133</v>
      </c>
      <c r="AY512" s="34" t="s">
        <v>4289</v>
      </c>
      <c r="AZ512" s="34" t="s">
        <v>64</v>
      </c>
      <c r="BA512" s="34" t="s">
        <v>65</v>
      </c>
      <c r="BB512" s="35">
        <v>2026</v>
      </c>
      <c r="BC512" s="34" t="s">
        <v>185</v>
      </c>
    </row>
    <row r="513" spans="1:55" x14ac:dyDescent="0.25">
      <c r="A513" s="34" t="s">
        <v>1217</v>
      </c>
      <c r="B513" s="35">
        <v>64835</v>
      </c>
      <c r="C513" s="34">
        <v>100</v>
      </c>
      <c r="D513" s="34" t="s">
        <v>1222</v>
      </c>
      <c r="E513" s="34" t="s">
        <v>4207</v>
      </c>
      <c r="F513" s="34" t="s">
        <v>1224</v>
      </c>
      <c r="G513" s="34" t="s">
        <v>1225</v>
      </c>
      <c r="H513" s="34" t="s">
        <v>1226</v>
      </c>
      <c r="I513" s="34" t="s">
        <v>3519</v>
      </c>
      <c r="J513" s="36">
        <v>40344</v>
      </c>
      <c r="K513" s="36"/>
      <c r="L513" s="34" t="s">
        <v>61</v>
      </c>
      <c r="M513" s="36"/>
      <c r="N513" s="34" t="b">
        <v>0</v>
      </c>
      <c r="O513" s="36"/>
      <c r="P513" s="34" t="b">
        <v>0</v>
      </c>
      <c r="Q513" s="36"/>
      <c r="R513" s="34" t="b">
        <v>0</v>
      </c>
      <c r="S513" s="34" t="b">
        <v>0</v>
      </c>
      <c r="T513" s="34" t="s">
        <v>70</v>
      </c>
      <c r="U513" s="34"/>
      <c r="V513" s="34" t="b">
        <v>0</v>
      </c>
      <c r="W513" s="36"/>
      <c r="X513" s="34" t="s">
        <v>70</v>
      </c>
      <c r="Y513" s="34"/>
      <c r="Z513" s="34"/>
      <c r="AA513" s="34" t="b">
        <v>0</v>
      </c>
      <c r="AB513" s="34"/>
      <c r="AC513" s="34" t="b">
        <v>0</v>
      </c>
      <c r="AD513" s="36"/>
      <c r="AE513" s="34" t="b">
        <v>1</v>
      </c>
      <c r="AF513" s="34" t="b">
        <v>1</v>
      </c>
      <c r="AG513" s="34" t="s">
        <v>70</v>
      </c>
      <c r="AH513" s="34"/>
      <c r="AI513" s="34" t="b">
        <v>0</v>
      </c>
      <c r="AJ513" s="36"/>
      <c r="AK513" s="34" t="s">
        <v>70</v>
      </c>
      <c r="AL513" s="36"/>
      <c r="AM513" s="34" t="b">
        <v>0</v>
      </c>
      <c r="AN513" s="36"/>
      <c r="AO513" s="34" t="s">
        <v>70</v>
      </c>
      <c r="AP513" s="34" t="s">
        <v>70</v>
      </c>
      <c r="AQ513" s="34" t="s">
        <v>70</v>
      </c>
      <c r="AR513" s="34" t="s">
        <v>70</v>
      </c>
      <c r="AS513" s="34" t="s">
        <v>70</v>
      </c>
      <c r="AT513" s="36"/>
      <c r="AU513" s="36"/>
      <c r="AV513" s="34" t="s">
        <v>70</v>
      </c>
      <c r="AW513" s="34" t="s">
        <v>70</v>
      </c>
      <c r="AX513" s="34" t="s">
        <v>133</v>
      </c>
      <c r="AY513" s="34" t="s">
        <v>4289</v>
      </c>
      <c r="AZ513" s="34" t="s">
        <v>64</v>
      </c>
      <c r="BA513" s="34" t="s">
        <v>65</v>
      </c>
      <c r="BB513" s="35">
        <v>2024</v>
      </c>
      <c r="BC513" s="34" t="s">
        <v>103</v>
      </c>
    </row>
    <row r="514" spans="1:55" x14ac:dyDescent="0.25">
      <c r="A514" s="34" t="s">
        <v>1250</v>
      </c>
      <c r="B514" s="35">
        <v>67536</v>
      </c>
      <c r="C514" s="34">
        <v>100</v>
      </c>
      <c r="D514" s="34" t="s">
        <v>1251</v>
      </c>
      <c r="E514" s="34" t="s">
        <v>1252</v>
      </c>
      <c r="F514" s="34" t="s">
        <v>1253</v>
      </c>
      <c r="G514" s="34" t="s">
        <v>421</v>
      </c>
      <c r="H514" s="34" t="s">
        <v>59</v>
      </c>
      <c r="I514" s="34" t="s">
        <v>70</v>
      </c>
      <c r="J514" s="36">
        <v>42718</v>
      </c>
      <c r="K514" s="36"/>
      <c r="L514" s="34" t="s">
        <v>61</v>
      </c>
      <c r="M514" s="36"/>
      <c r="N514" s="34" t="b">
        <v>0</v>
      </c>
      <c r="O514" s="36"/>
      <c r="P514" s="34" t="b">
        <v>1</v>
      </c>
      <c r="Q514" s="36"/>
      <c r="R514" s="34" t="b">
        <v>1</v>
      </c>
      <c r="S514" s="34" t="b">
        <v>0</v>
      </c>
      <c r="T514" s="34" t="s">
        <v>70</v>
      </c>
      <c r="U514" s="34"/>
      <c r="V514" s="34" t="b">
        <v>0</v>
      </c>
      <c r="W514" s="36"/>
      <c r="X514" s="34" t="s">
        <v>70</v>
      </c>
      <c r="Y514" s="34"/>
      <c r="Z514" s="34"/>
      <c r="AA514" s="34" t="b">
        <v>0</v>
      </c>
      <c r="AB514" s="34"/>
      <c r="AC514" s="34" t="b">
        <v>0</v>
      </c>
      <c r="AD514" s="36"/>
      <c r="AE514" s="34" t="b">
        <v>1</v>
      </c>
      <c r="AF514" s="34" t="b">
        <v>0</v>
      </c>
      <c r="AG514" s="34" t="s">
        <v>70</v>
      </c>
      <c r="AH514" s="34"/>
      <c r="AI514" s="34" t="b">
        <v>0</v>
      </c>
      <c r="AJ514" s="36"/>
      <c r="AK514" s="34" t="s">
        <v>70</v>
      </c>
      <c r="AL514" s="36"/>
      <c r="AM514" s="34" t="b">
        <v>0</v>
      </c>
      <c r="AN514" s="36"/>
      <c r="AO514" s="34" t="s">
        <v>70</v>
      </c>
      <c r="AP514" s="34" t="s">
        <v>70</v>
      </c>
      <c r="AQ514" s="34" t="s">
        <v>70</v>
      </c>
      <c r="AR514" s="34" t="s">
        <v>70</v>
      </c>
      <c r="AS514" s="34" t="s">
        <v>70</v>
      </c>
      <c r="AT514" s="36"/>
      <c r="AU514" s="36"/>
      <c r="AV514" s="34" t="s">
        <v>1254</v>
      </c>
      <c r="AW514" s="34" t="s">
        <v>4399</v>
      </c>
      <c r="AX514" s="34" t="s">
        <v>133</v>
      </c>
      <c r="AY514" s="34" t="s">
        <v>4295</v>
      </c>
      <c r="AZ514" s="34" t="s">
        <v>64</v>
      </c>
      <c r="BA514" s="34" t="s">
        <v>65</v>
      </c>
      <c r="BB514" s="35">
        <v>2031</v>
      </c>
      <c r="BC514" s="34" t="s">
        <v>66</v>
      </c>
    </row>
    <row r="515" spans="1:55" x14ac:dyDescent="0.25">
      <c r="A515" s="34" t="s">
        <v>1256</v>
      </c>
      <c r="B515" s="35">
        <v>65064</v>
      </c>
      <c r="C515" s="34">
        <v>51</v>
      </c>
      <c r="D515" s="34" t="s">
        <v>1262</v>
      </c>
      <c r="E515" s="34" t="s">
        <v>1263</v>
      </c>
      <c r="F515" s="34" t="s">
        <v>1264</v>
      </c>
      <c r="G515" s="34" t="s">
        <v>230</v>
      </c>
      <c r="H515" s="34" t="s">
        <v>59</v>
      </c>
      <c r="I515" s="34" t="s">
        <v>1265</v>
      </c>
      <c r="J515" s="36">
        <v>39016</v>
      </c>
      <c r="K515" s="36">
        <v>45291</v>
      </c>
      <c r="L515" s="34" t="s">
        <v>71</v>
      </c>
      <c r="M515" s="36"/>
      <c r="N515" s="34" t="b">
        <v>0</v>
      </c>
      <c r="O515" s="36"/>
      <c r="P515" s="34" t="b">
        <v>0</v>
      </c>
      <c r="Q515" s="36"/>
      <c r="R515" s="34" t="b">
        <v>0</v>
      </c>
      <c r="S515" s="34" t="b">
        <v>0</v>
      </c>
      <c r="T515" s="34" t="s">
        <v>70</v>
      </c>
      <c r="U515" s="34"/>
      <c r="V515" s="34" t="b">
        <v>0</v>
      </c>
      <c r="W515" s="36">
        <v>32363</v>
      </c>
      <c r="X515" s="34" t="s">
        <v>70</v>
      </c>
      <c r="Y515" s="34"/>
      <c r="Z515" s="34"/>
      <c r="AA515" s="34" t="b">
        <v>0</v>
      </c>
      <c r="AB515" s="34"/>
      <c r="AC515" s="34" t="b">
        <v>0</v>
      </c>
      <c r="AD515" s="36"/>
      <c r="AE515" s="34" t="b">
        <v>1</v>
      </c>
      <c r="AF515" s="34" t="b">
        <v>1</v>
      </c>
      <c r="AG515" s="34" t="s">
        <v>70</v>
      </c>
      <c r="AH515" s="34"/>
      <c r="AI515" s="34" t="b">
        <v>0</v>
      </c>
      <c r="AJ515" s="36"/>
      <c r="AK515" s="34" t="s">
        <v>70</v>
      </c>
      <c r="AL515" s="36"/>
      <c r="AM515" s="34" t="b">
        <v>0</v>
      </c>
      <c r="AN515" s="36"/>
      <c r="AO515" s="34" t="s">
        <v>70</v>
      </c>
      <c r="AP515" s="34" t="s">
        <v>70</v>
      </c>
      <c r="AQ515" s="34" t="s">
        <v>70</v>
      </c>
      <c r="AR515" s="34" t="s">
        <v>70</v>
      </c>
      <c r="AS515" s="34" t="s">
        <v>70</v>
      </c>
      <c r="AT515" s="36"/>
      <c r="AU515" s="36"/>
      <c r="AV515" s="34" t="s">
        <v>70</v>
      </c>
      <c r="AW515" s="34" t="s">
        <v>70</v>
      </c>
      <c r="AX515" s="34" t="s">
        <v>63</v>
      </c>
      <c r="AY515" s="34" t="s">
        <v>4285</v>
      </c>
      <c r="AZ515" s="34" t="s">
        <v>464</v>
      </c>
      <c r="BA515" s="34" t="s">
        <v>465</v>
      </c>
      <c r="BB515" s="35">
        <v>2021</v>
      </c>
      <c r="BC515" s="34" t="s">
        <v>66</v>
      </c>
    </row>
    <row r="516" spans="1:55" x14ac:dyDescent="0.25">
      <c r="A516" s="34" t="s">
        <v>1256</v>
      </c>
      <c r="B516" s="35">
        <v>65019</v>
      </c>
      <c r="C516" s="34">
        <v>71.794399999999996</v>
      </c>
      <c r="D516" s="34" t="s">
        <v>1257</v>
      </c>
      <c r="E516" s="34" t="s">
        <v>1258</v>
      </c>
      <c r="F516" s="34" t="s">
        <v>1259</v>
      </c>
      <c r="G516" s="34" t="s">
        <v>230</v>
      </c>
      <c r="H516" s="34" t="s">
        <v>59</v>
      </c>
      <c r="I516" s="34" t="s">
        <v>1260</v>
      </c>
      <c r="J516" s="36">
        <v>38412</v>
      </c>
      <c r="K516" s="36">
        <v>45077</v>
      </c>
      <c r="L516" s="34" t="s">
        <v>71</v>
      </c>
      <c r="M516" s="36"/>
      <c r="N516" s="34" t="b">
        <v>1</v>
      </c>
      <c r="O516" s="36"/>
      <c r="P516" s="34" t="b">
        <v>0</v>
      </c>
      <c r="Q516" s="36"/>
      <c r="R516" s="34" t="b">
        <v>0</v>
      </c>
      <c r="S516" s="34" t="b">
        <v>0</v>
      </c>
      <c r="T516" s="34" t="s">
        <v>70</v>
      </c>
      <c r="U516" s="34"/>
      <c r="V516" s="34" t="b">
        <v>0</v>
      </c>
      <c r="W516" s="36">
        <v>32363</v>
      </c>
      <c r="X516" s="34" t="s">
        <v>70</v>
      </c>
      <c r="Y516" s="34"/>
      <c r="Z516" s="34"/>
      <c r="AA516" s="34" t="b">
        <v>0</v>
      </c>
      <c r="AB516" s="34"/>
      <c r="AC516" s="34" t="b">
        <v>0</v>
      </c>
      <c r="AD516" s="36"/>
      <c r="AE516" s="34" t="b">
        <v>1</v>
      </c>
      <c r="AF516" s="34" t="b">
        <v>1</v>
      </c>
      <c r="AG516" s="34" t="s">
        <v>70</v>
      </c>
      <c r="AH516" s="34"/>
      <c r="AI516" s="34" t="b">
        <v>0</v>
      </c>
      <c r="AJ516" s="36"/>
      <c r="AK516" s="34" t="s">
        <v>70</v>
      </c>
      <c r="AL516" s="36"/>
      <c r="AM516" s="34" t="b">
        <v>0</v>
      </c>
      <c r="AN516" s="36"/>
      <c r="AO516" s="34" t="s">
        <v>70</v>
      </c>
      <c r="AP516" s="34" t="s">
        <v>463</v>
      </c>
      <c r="AQ516" s="34" t="s">
        <v>409</v>
      </c>
      <c r="AR516" s="34" t="s">
        <v>413</v>
      </c>
      <c r="AS516" s="34" t="s">
        <v>410</v>
      </c>
      <c r="AT516" s="36"/>
      <c r="AU516" s="36"/>
      <c r="AV516" s="34" t="s">
        <v>70</v>
      </c>
      <c r="AW516" s="34" t="s">
        <v>70</v>
      </c>
      <c r="AX516" s="34" t="s">
        <v>63</v>
      </c>
      <c r="AY516" s="34" t="s">
        <v>4285</v>
      </c>
      <c r="AZ516" s="34" t="s">
        <v>464</v>
      </c>
      <c r="BA516" s="34" t="s">
        <v>465</v>
      </c>
      <c r="BB516" s="35">
        <v>2020</v>
      </c>
      <c r="BC516" s="34" t="s">
        <v>66</v>
      </c>
    </row>
    <row r="517" spans="1:55" x14ac:dyDescent="0.25">
      <c r="A517" s="34" t="s">
        <v>1266</v>
      </c>
      <c r="B517" s="35">
        <v>65064</v>
      </c>
      <c r="C517" s="34">
        <v>49</v>
      </c>
      <c r="D517" s="34" t="s">
        <v>1262</v>
      </c>
      <c r="E517" s="34" t="s">
        <v>1263</v>
      </c>
      <c r="F517" s="34" t="s">
        <v>1264</v>
      </c>
      <c r="G517" s="34" t="s">
        <v>230</v>
      </c>
      <c r="H517" s="34" t="s">
        <v>59</v>
      </c>
      <c r="I517" s="34" t="s">
        <v>1265</v>
      </c>
      <c r="J517" s="36">
        <v>39016</v>
      </c>
      <c r="K517" s="36">
        <v>45291</v>
      </c>
      <c r="L517" s="34" t="s">
        <v>71</v>
      </c>
      <c r="M517" s="36"/>
      <c r="N517" s="34" t="b">
        <v>0</v>
      </c>
      <c r="O517" s="36"/>
      <c r="P517" s="34" t="b">
        <v>0</v>
      </c>
      <c r="Q517" s="36"/>
      <c r="R517" s="34" t="b">
        <v>0</v>
      </c>
      <c r="S517" s="34" t="b">
        <v>0</v>
      </c>
      <c r="T517" s="34" t="s">
        <v>70</v>
      </c>
      <c r="U517" s="34"/>
      <c r="V517" s="34" t="b">
        <v>0</v>
      </c>
      <c r="W517" s="36">
        <v>32363</v>
      </c>
      <c r="X517" s="34" t="s">
        <v>70</v>
      </c>
      <c r="Y517" s="34"/>
      <c r="Z517" s="34"/>
      <c r="AA517" s="34" t="b">
        <v>0</v>
      </c>
      <c r="AB517" s="34"/>
      <c r="AC517" s="34" t="b">
        <v>0</v>
      </c>
      <c r="AD517" s="36"/>
      <c r="AE517" s="34" t="b">
        <v>1</v>
      </c>
      <c r="AF517" s="34" t="b">
        <v>1</v>
      </c>
      <c r="AG517" s="34" t="s">
        <v>70</v>
      </c>
      <c r="AH517" s="34"/>
      <c r="AI517" s="34" t="b">
        <v>0</v>
      </c>
      <c r="AJ517" s="36"/>
      <c r="AK517" s="34" t="s">
        <v>70</v>
      </c>
      <c r="AL517" s="36"/>
      <c r="AM517" s="34" t="b">
        <v>0</v>
      </c>
      <c r="AN517" s="36"/>
      <c r="AO517" s="34" t="s">
        <v>70</v>
      </c>
      <c r="AP517" s="34" t="s">
        <v>70</v>
      </c>
      <c r="AQ517" s="34" t="s">
        <v>70</v>
      </c>
      <c r="AR517" s="34" t="s">
        <v>70</v>
      </c>
      <c r="AS517" s="34" t="s">
        <v>70</v>
      </c>
      <c r="AT517" s="36"/>
      <c r="AU517" s="36"/>
      <c r="AV517" s="34" t="s">
        <v>70</v>
      </c>
      <c r="AW517" s="34" t="s">
        <v>70</v>
      </c>
      <c r="AX517" s="34" t="s">
        <v>63</v>
      </c>
      <c r="AY517" s="34" t="s">
        <v>4290</v>
      </c>
      <c r="AZ517" s="34" t="s">
        <v>464</v>
      </c>
      <c r="BA517" s="34" t="s">
        <v>465</v>
      </c>
      <c r="BB517" s="35">
        <v>2021</v>
      </c>
      <c r="BC517" s="34" t="s">
        <v>66</v>
      </c>
    </row>
    <row r="518" spans="1:55" x14ac:dyDescent="0.25">
      <c r="A518" s="34" t="s">
        <v>1266</v>
      </c>
      <c r="B518" s="35">
        <v>64967</v>
      </c>
      <c r="C518" s="34">
        <v>100</v>
      </c>
      <c r="D518" s="34" t="s">
        <v>1267</v>
      </c>
      <c r="E518" s="34" t="s">
        <v>1268</v>
      </c>
      <c r="F518" s="34" t="s">
        <v>1269</v>
      </c>
      <c r="G518" s="34" t="s">
        <v>131</v>
      </c>
      <c r="H518" s="34" t="s">
        <v>59</v>
      </c>
      <c r="I518" s="34" t="s">
        <v>1270</v>
      </c>
      <c r="J518" s="36">
        <v>39034</v>
      </c>
      <c r="K518" s="36">
        <v>45016</v>
      </c>
      <c r="L518" s="34" t="s">
        <v>61</v>
      </c>
      <c r="M518" s="36"/>
      <c r="N518" s="34" t="b">
        <v>1</v>
      </c>
      <c r="O518" s="36"/>
      <c r="P518" s="34" t="b">
        <v>1</v>
      </c>
      <c r="Q518" s="36"/>
      <c r="R518" s="34" t="b">
        <v>0</v>
      </c>
      <c r="S518" s="34" t="b">
        <v>0</v>
      </c>
      <c r="T518" s="34" t="s">
        <v>70</v>
      </c>
      <c r="U518" s="34"/>
      <c r="V518" s="34" t="b">
        <v>0</v>
      </c>
      <c r="W518" s="36"/>
      <c r="X518" s="34" t="s">
        <v>70</v>
      </c>
      <c r="Y518" s="34"/>
      <c r="Z518" s="34"/>
      <c r="AA518" s="34" t="b">
        <v>0</v>
      </c>
      <c r="AB518" s="34"/>
      <c r="AC518" s="34" t="b">
        <v>0</v>
      </c>
      <c r="AD518" s="36"/>
      <c r="AE518" s="34" t="b">
        <v>1</v>
      </c>
      <c r="AF518" s="34" t="b">
        <v>1</v>
      </c>
      <c r="AG518" s="34" t="s">
        <v>70</v>
      </c>
      <c r="AH518" s="34"/>
      <c r="AI518" s="34" t="b">
        <v>0</v>
      </c>
      <c r="AJ518" s="36"/>
      <c r="AK518" s="34" t="s">
        <v>70</v>
      </c>
      <c r="AL518" s="36"/>
      <c r="AM518" s="34" t="b">
        <v>0</v>
      </c>
      <c r="AN518" s="36"/>
      <c r="AO518" s="34" t="s">
        <v>70</v>
      </c>
      <c r="AP518" s="34" t="s">
        <v>70</v>
      </c>
      <c r="AQ518" s="34" t="s">
        <v>70</v>
      </c>
      <c r="AR518" s="34" t="s">
        <v>70</v>
      </c>
      <c r="AS518" s="34" t="s">
        <v>70</v>
      </c>
      <c r="AT518" s="36"/>
      <c r="AU518" s="36"/>
      <c r="AV518" s="34" t="s">
        <v>70</v>
      </c>
      <c r="AW518" s="34" t="s">
        <v>70</v>
      </c>
      <c r="AX518" s="34" t="s">
        <v>63</v>
      </c>
      <c r="AY518" s="34" t="s">
        <v>4290</v>
      </c>
      <c r="AZ518" s="34" t="s">
        <v>464</v>
      </c>
      <c r="BA518" s="34" t="s">
        <v>465</v>
      </c>
      <c r="BB518" s="35">
        <v>2021</v>
      </c>
      <c r="BC518" s="34" t="s">
        <v>119</v>
      </c>
    </row>
    <row r="519" spans="1:55" x14ac:dyDescent="0.25">
      <c r="A519" s="34" t="s">
        <v>1276</v>
      </c>
      <c r="B519" s="35">
        <v>64972</v>
      </c>
      <c r="C519" s="34">
        <v>63.5</v>
      </c>
      <c r="D519" s="34" t="s">
        <v>1285</v>
      </c>
      <c r="E519" s="34" t="s">
        <v>4204</v>
      </c>
      <c r="F519" s="34" t="s">
        <v>1279</v>
      </c>
      <c r="G519" s="34" t="s">
        <v>131</v>
      </c>
      <c r="H519" s="34" t="s">
        <v>59</v>
      </c>
      <c r="I519" s="34" t="s">
        <v>114</v>
      </c>
      <c r="J519" s="36">
        <v>39437</v>
      </c>
      <c r="K519" s="36"/>
      <c r="L519" s="34" t="s">
        <v>61</v>
      </c>
      <c r="M519" s="36"/>
      <c r="N519" s="34" t="b">
        <v>0</v>
      </c>
      <c r="O519" s="36"/>
      <c r="P519" s="34" t="b">
        <v>0</v>
      </c>
      <c r="Q519" s="36"/>
      <c r="R519" s="34" t="b">
        <v>0</v>
      </c>
      <c r="S519" s="34" t="b">
        <v>0</v>
      </c>
      <c r="T519" s="34" t="s">
        <v>70</v>
      </c>
      <c r="U519" s="34"/>
      <c r="V519" s="34" t="b">
        <v>0</v>
      </c>
      <c r="W519" s="36"/>
      <c r="X519" s="34" t="s">
        <v>70</v>
      </c>
      <c r="Y519" s="34"/>
      <c r="Z519" s="34"/>
      <c r="AA519" s="34" t="b">
        <v>0</v>
      </c>
      <c r="AB519" s="34"/>
      <c r="AC519" s="34" t="b">
        <v>0</v>
      </c>
      <c r="AD519" s="36"/>
      <c r="AE519" s="34" t="b">
        <v>0</v>
      </c>
      <c r="AF519" s="34" t="b">
        <v>0</v>
      </c>
      <c r="AG519" s="34" t="s">
        <v>70</v>
      </c>
      <c r="AH519" s="34"/>
      <c r="AI519" s="34" t="b">
        <v>0</v>
      </c>
      <c r="AJ519" s="36"/>
      <c r="AK519" s="34" t="s">
        <v>70</v>
      </c>
      <c r="AL519" s="36"/>
      <c r="AM519" s="34" t="b">
        <v>0</v>
      </c>
      <c r="AN519" s="36"/>
      <c r="AO519" s="34" t="s">
        <v>70</v>
      </c>
      <c r="AP519" s="34" t="s">
        <v>70</v>
      </c>
      <c r="AQ519" s="34" t="s">
        <v>70</v>
      </c>
      <c r="AR519" s="34" t="s">
        <v>70</v>
      </c>
      <c r="AS519" s="34" t="s">
        <v>70</v>
      </c>
      <c r="AT519" s="36"/>
      <c r="AU519" s="36"/>
      <c r="AV519" s="34" t="s">
        <v>70</v>
      </c>
      <c r="AW519" s="34" t="s">
        <v>70</v>
      </c>
      <c r="AX519" s="34" t="s">
        <v>63</v>
      </c>
      <c r="AY519" s="34" t="s">
        <v>4302</v>
      </c>
      <c r="AZ519" s="34" t="s">
        <v>64</v>
      </c>
      <c r="BA519" s="34" t="s">
        <v>423</v>
      </c>
      <c r="BB519" s="35">
        <v>2022</v>
      </c>
      <c r="BC519" s="34" t="s">
        <v>66</v>
      </c>
    </row>
    <row r="520" spans="1:55" x14ac:dyDescent="0.25">
      <c r="A520" s="34" t="s">
        <v>1276</v>
      </c>
      <c r="B520" s="35">
        <v>64971</v>
      </c>
      <c r="C520" s="34">
        <v>100</v>
      </c>
      <c r="D520" s="34" t="s">
        <v>1283</v>
      </c>
      <c r="E520" s="34" t="s">
        <v>1284</v>
      </c>
      <c r="F520" s="34" t="s">
        <v>1279</v>
      </c>
      <c r="G520" s="34" t="s">
        <v>131</v>
      </c>
      <c r="H520" s="34" t="s">
        <v>59</v>
      </c>
      <c r="I520" s="34" t="s">
        <v>114</v>
      </c>
      <c r="J520" s="36">
        <v>39262</v>
      </c>
      <c r="K520" s="36"/>
      <c r="L520" s="34" t="s">
        <v>61</v>
      </c>
      <c r="M520" s="36"/>
      <c r="N520" s="34" t="b">
        <v>0</v>
      </c>
      <c r="O520" s="36"/>
      <c r="P520" s="34" t="b">
        <v>1</v>
      </c>
      <c r="Q520" s="36"/>
      <c r="R520" s="34" t="b">
        <v>0</v>
      </c>
      <c r="S520" s="34" t="b">
        <v>0</v>
      </c>
      <c r="T520" s="34" t="s">
        <v>70</v>
      </c>
      <c r="U520" s="34"/>
      <c r="V520" s="34" t="b">
        <v>0</v>
      </c>
      <c r="W520" s="36"/>
      <c r="X520" s="34" t="s">
        <v>70</v>
      </c>
      <c r="Y520" s="34"/>
      <c r="Z520" s="34"/>
      <c r="AA520" s="34" t="b">
        <v>0</v>
      </c>
      <c r="AB520" s="34"/>
      <c r="AC520" s="34" t="b">
        <v>0</v>
      </c>
      <c r="AD520" s="36"/>
      <c r="AE520" s="34" t="b">
        <v>0</v>
      </c>
      <c r="AF520" s="34" t="b">
        <v>0</v>
      </c>
      <c r="AG520" s="34" t="s">
        <v>70</v>
      </c>
      <c r="AH520" s="34"/>
      <c r="AI520" s="34" t="b">
        <v>0</v>
      </c>
      <c r="AJ520" s="36"/>
      <c r="AK520" s="34" t="s">
        <v>70</v>
      </c>
      <c r="AL520" s="36"/>
      <c r="AM520" s="34" t="b">
        <v>0</v>
      </c>
      <c r="AN520" s="36"/>
      <c r="AO520" s="34" t="s">
        <v>70</v>
      </c>
      <c r="AP520" s="34" t="s">
        <v>70</v>
      </c>
      <c r="AQ520" s="34" t="s">
        <v>70</v>
      </c>
      <c r="AR520" s="34" t="s">
        <v>70</v>
      </c>
      <c r="AS520" s="34" t="s">
        <v>70</v>
      </c>
      <c r="AT520" s="36"/>
      <c r="AU520" s="36"/>
      <c r="AV520" s="34" t="s">
        <v>70</v>
      </c>
      <c r="AW520" s="34" t="s">
        <v>70</v>
      </c>
      <c r="AX520" s="34" t="s">
        <v>63</v>
      </c>
      <c r="AY520" s="34" t="s">
        <v>4302</v>
      </c>
      <c r="AZ520" s="34" t="s">
        <v>64</v>
      </c>
      <c r="BA520" s="34" t="s">
        <v>423</v>
      </c>
      <c r="BB520" s="35">
        <v>2021</v>
      </c>
      <c r="BC520" s="34" t="s">
        <v>119</v>
      </c>
    </row>
    <row r="521" spans="1:55" x14ac:dyDescent="0.25">
      <c r="A521" s="34" t="s">
        <v>1276</v>
      </c>
      <c r="B521" s="35">
        <v>64968</v>
      </c>
      <c r="C521" s="34">
        <v>100</v>
      </c>
      <c r="D521" s="34" t="s">
        <v>1277</v>
      </c>
      <c r="E521" s="34" t="s">
        <v>1278</v>
      </c>
      <c r="F521" s="34" t="s">
        <v>1279</v>
      </c>
      <c r="G521" s="34" t="s">
        <v>131</v>
      </c>
      <c r="H521" s="34" t="s">
        <v>59</v>
      </c>
      <c r="I521" s="34" t="s">
        <v>114</v>
      </c>
      <c r="J521" s="36">
        <v>39262</v>
      </c>
      <c r="K521" s="36"/>
      <c r="L521" s="34" t="s">
        <v>61</v>
      </c>
      <c r="M521" s="36"/>
      <c r="N521" s="34" t="b">
        <v>0</v>
      </c>
      <c r="O521" s="36"/>
      <c r="P521" s="34" t="b">
        <v>0</v>
      </c>
      <c r="Q521" s="36"/>
      <c r="R521" s="34" t="b">
        <v>0</v>
      </c>
      <c r="S521" s="34" t="b">
        <v>0</v>
      </c>
      <c r="T521" s="34" t="s">
        <v>70</v>
      </c>
      <c r="U521" s="34"/>
      <c r="V521" s="34" t="b">
        <v>0</v>
      </c>
      <c r="W521" s="36"/>
      <c r="X521" s="34" t="s">
        <v>70</v>
      </c>
      <c r="Y521" s="34"/>
      <c r="Z521" s="34"/>
      <c r="AA521" s="34" t="b">
        <v>0</v>
      </c>
      <c r="AB521" s="34"/>
      <c r="AC521" s="34" t="b">
        <v>0</v>
      </c>
      <c r="AD521" s="36"/>
      <c r="AE521" s="34" t="b">
        <v>0</v>
      </c>
      <c r="AF521" s="34" t="b">
        <v>0</v>
      </c>
      <c r="AG521" s="34" t="s">
        <v>70</v>
      </c>
      <c r="AH521" s="34"/>
      <c r="AI521" s="34" t="b">
        <v>0</v>
      </c>
      <c r="AJ521" s="36"/>
      <c r="AK521" s="34" t="s">
        <v>70</v>
      </c>
      <c r="AL521" s="36"/>
      <c r="AM521" s="34" t="b">
        <v>0</v>
      </c>
      <c r="AN521" s="36"/>
      <c r="AO521" s="34" t="s">
        <v>70</v>
      </c>
      <c r="AP521" s="34" t="s">
        <v>70</v>
      </c>
      <c r="AQ521" s="34" t="s">
        <v>70</v>
      </c>
      <c r="AR521" s="34" t="s">
        <v>70</v>
      </c>
      <c r="AS521" s="34" t="s">
        <v>70</v>
      </c>
      <c r="AT521" s="36"/>
      <c r="AU521" s="36"/>
      <c r="AV521" s="34" t="s">
        <v>70</v>
      </c>
      <c r="AW521" s="34" t="s">
        <v>70</v>
      </c>
      <c r="AX521" s="34" t="s">
        <v>63</v>
      </c>
      <c r="AY521" s="34" t="s">
        <v>4302</v>
      </c>
      <c r="AZ521" s="34" t="s">
        <v>64</v>
      </c>
      <c r="BA521" s="34" t="s">
        <v>423</v>
      </c>
      <c r="BB521" s="35">
        <v>2021</v>
      </c>
      <c r="BC521" s="34" t="s">
        <v>119</v>
      </c>
    </row>
    <row r="522" spans="1:55" x14ac:dyDescent="0.25">
      <c r="A522" s="34" t="s">
        <v>1276</v>
      </c>
      <c r="B522" s="35">
        <v>64984</v>
      </c>
      <c r="C522" s="34">
        <v>100</v>
      </c>
      <c r="D522" s="34" t="s">
        <v>1290</v>
      </c>
      <c r="E522" s="34" t="s">
        <v>1291</v>
      </c>
      <c r="F522" s="34" t="s">
        <v>1271</v>
      </c>
      <c r="G522" s="34" t="s">
        <v>4109</v>
      </c>
      <c r="H522" s="34" t="s">
        <v>4287</v>
      </c>
      <c r="I522" s="34" t="s">
        <v>4400</v>
      </c>
      <c r="J522" s="36">
        <v>39325</v>
      </c>
      <c r="K522" s="36">
        <v>45077</v>
      </c>
      <c r="L522" s="34" t="s">
        <v>71</v>
      </c>
      <c r="M522" s="36"/>
      <c r="N522" s="34" t="b">
        <v>1</v>
      </c>
      <c r="O522" s="36"/>
      <c r="P522" s="34" t="b">
        <v>0</v>
      </c>
      <c r="Q522" s="36"/>
      <c r="R522" s="34" t="b">
        <v>0</v>
      </c>
      <c r="S522" s="34" t="b">
        <v>0</v>
      </c>
      <c r="T522" s="34" t="s">
        <v>70</v>
      </c>
      <c r="U522" s="34"/>
      <c r="V522" s="34" t="b">
        <v>0</v>
      </c>
      <c r="W522" s="36">
        <v>32363</v>
      </c>
      <c r="X522" s="34" t="s">
        <v>70</v>
      </c>
      <c r="Y522" s="34"/>
      <c r="Z522" s="34"/>
      <c r="AA522" s="34" t="b">
        <v>0</v>
      </c>
      <c r="AB522" s="34"/>
      <c r="AC522" s="34" t="b">
        <v>0</v>
      </c>
      <c r="AD522" s="36"/>
      <c r="AE522" s="34" t="b">
        <v>1</v>
      </c>
      <c r="AF522" s="34" t="b">
        <v>1</v>
      </c>
      <c r="AG522" s="34" t="s">
        <v>70</v>
      </c>
      <c r="AH522" s="34"/>
      <c r="AI522" s="34" t="b">
        <v>0</v>
      </c>
      <c r="AJ522" s="36"/>
      <c r="AK522" s="34" t="s">
        <v>70</v>
      </c>
      <c r="AL522" s="36"/>
      <c r="AM522" s="34" t="b">
        <v>0</v>
      </c>
      <c r="AN522" s="36"/>
      <c r="AO522" s="34" t="s">
        <v>70</v>
      </c>
      <c r="AP522" s="34" t="s">
        <v>70</v>
      </c>
      <c r="AQ522" s="34" t="s">
        <v>70</v>
      </c>
      <c r="AR522" s="34" t="s">
        <v>70</v>
      </c>
      <c r="AS522" s="34" t="s">
        <v>70</v>
      </c>
      <c r="AT522" s="36"/>
      <c r="AU522" s="36"/>
      <c r="AV522" s="34" t="s">
        <v>70</v>
      </c>
      <c r="AW522" s="34" t="s">
        <v>70</v>
      </c>
      <c r="AX522" s="34" t="s">
        <v>63</v>
      </c>
      <c r="AY522" s="34" t="s">
        <v>4302</v>
      </c>
      <c r="AZ522" s="34" t="s">
        <v>464</v>
      </c>
      <c r="BA522" s="34" t="s">
        <v>465</v>
      </c>
      <c r="BB522" s="35">
        <v>2022</v>
      </c>
      <c r="BC522" s="34" t="s">
        <v>66</v>
      </c>
    </row>
    <row r="523" spans="1:55" x14ac:dyDescent="0.25">
      <c r="A523" s="34" t="s">
        <v>1276</v>
      </c>
      <c r="B523" s="35">
        <v>64969</v>
      </c>
      <c r="C523" s="34">
        <v>100</v>
      </c>
      <c r="D523" s="34" t="s">
        <v>1280</v>
      </c>
      <c r="E523" s="34" t="s">
        <v>1281</v>
      </c>
      <c r="F523" s="34" t="s">
        <v>1279</v>
      </c>
      <c r="G523" s="34" t="s">
        <v>131</v>
      </c>
      <c r="H523" s="34" t="s">
        <v>59</v>
      </c>
      <c r="I523" s="34" t="s">
        <v>114</v>
      </c>
      <c r="J523" s="36">
        <v>39262</v>
      </c>
      <c r="K523" s="36"/>
      <c r="L523" s="34" t="s">
        <v>61</v>
      </c>
      <c r="M523" s="36"/>
      <c r="N523" s="34" t="b">
        <v>0</v>
      </c>
      <c r="O523" s="36"/>
      <c r="P523" s="34" t="b">
        <v>0</v>
      </c>
      <c r="Q523" s="36"/>
      <c r="R523" s="34" t="b">
        <v>0</v>
      </c>
      <c r="S523" s="34" t="b">
        <v>0</v>
      </c>
      <c r="T523" s="34" t="s">
        <v>70</v>
      </c>
      <c r="U523" s="34"/>
      <c r="V523" s="34" t="b">
        <v>0</v>
      </c>
      <c r="W523" s="36"/>
      <c r="X523" s="34" t="s">
        <v>70</v>
      </c>
      <c r="Y523" s="34"/>
      <c r="Z523" s="34"/>
      <c r="AA523" s="34" t="b">
        <v>0</v>
      </c>
      <c r="AB523" s="34"/>
      <c r="AC523" s="34" t="b">
        <v>0</v>
      </c>
      <c r="AD523" s="36"/>
      <c r="AE523" s="34" t="b">
        <v>1</v>
      </c>
      <c r="AF523" s="34" t="b">
        <v>0</v>
      </c>
      <c r="AG523" s="34" t="s">
        <v>70</v>
      </c>
      <c r="AH523" s="34"/>
      <c r="AI523" s="34" t="b">
        <v>0</v>
      </c>
      <c r="AJ523" s="36"/>
      <c r="AK523" s="34" t="s">
        <v>70</v>
      </c>
      <c r="AL523" s="36"/>
      <c r="AM523" s="34" t="b">
        <v>0</v>
      </c>
      <c r="AN523" s="36"/>
      <c r="AO523" s="34" t="s">
        <v>70</v>
      </c>
      <c r="AP523" s="34" t="s">
        <v>70</v>
      </c>
      <c r="AQ523" s="34" t="s">
        <v>70</v>
      </c>
      <c r="AR523" s="34" t="s">
        <v>70</v>
      </c>
      <c r="AS523" s="34" t="s">
        <v>70</v>
      </c>
      <c r="AT523" s="36"/>
      <c r="AU523" s="36"/>
      <c r="AV523" s="34" t="s">
        <v>70</v>
      </c>
      <c r="AW523" s="34" t="s">
        <v>70</v>
      </c>
      <c r="AX523" s="34" t="s">
        <v>63</v>
      </c>
      <c r="AY523" s="34" t="s">
        <v>4302</v>
      </c>
      <c r="AZ523" s="34" t="s">
        <v>64</v>
      </c>
      <c r="BA523" s="34" t="s">
        <v>423</v>
      </c>
      <c r="BB523" s="35">
        <v>2021</v>
      </c>
      <c r="BC523" s="34" t="s">
        <v>119</v>
      </c>
    </row>
    <row r="524" spans="1:55" x14ac:dyDescent="0.25">
      <c r="A524" s="34" t="s">
        <v>1276</v>
      </c>
      <c r="B524" s="35">
        <v>65066</v>
      </c>
      <c r="C524" s="34">
        <v>100</v>
      </c>
      <c r="D524" s="34" t="s">
        <v>1300</v>
      </c>
      <c r="E524" s="34" t="s">
        <v>1301</v>
      </c>
      <c r="F524" s="34" t="s">
        <v>1302</v>
      </c>
      <c r="G524" s="34" t="s">
        <v>558</v>
      </c>
      <c r="H524" s="34" t="s">
        <v>59</v>
      </c>
      <c r="I524" s="34" t="s">
        <v>1260</v>
      </c>
      <c r="J524" s="36">
        <v>39379</v>
      </c>
      <c r="K524" s="36">
        <v>45239</v>
      </c>
      <c r="L524" s="34" t="s">
        <v>61</v>
      </c>
      <c r="M524" s="36"/>
      <c r="N524" s="34" t="b">
        <v>1</v>
      </c>
      <c r="O524" s="36"/>
      <c r="P524" s="34" t="b">
        <v>1</v>
      </c>
      <c r="Q524" s="36"/>
      <c r="R524" s="34" t="b">
        <v>1</v>
      </c>
      <c r="S524" s="34" t="b">
        <v>0</v>
      </c>
      <c r="T524" s="34" t="s">
        <v>70</v>
      </c>
      <c r="U524" s="34"/>
      <c r="V524" s="34" t="b">
        <v>0</v>
      </c>
      <c r="W524" s="36"/>
      <c r="X524" s="34" t="s">
        <v>70</v>
      </c>
      <c r="Y524" s="34"/>
      <c r="Z524" s="34"/>
      <c r="AA524" s="34" t="b">
        <v>0</v>
      </c>
      <c r="AB524" s="34"/>
      <c r="AC524" s="34" t="b">
        <v>0</v>
      </c>
      <c r="AD524" s="36"/>
      <c r="AE524" s="34" t="b">
        <v>1</v>
      </c>
      <c r="AF524" s="34" t="b">
        <v>1</v>
      </c>
      <c r="AG524" s="34" t="s">
        <v>70</v>
      </c>
      <c r="AH524" s="34"/>
      <c r="AI524" s="34" t="b">
        <v>0</v>
      </c>
      <c r="AJ524" s="36"/>
      <c r="AK524" s="34" t="s">
        <v>70</v>
      </c>
      <c r="AL524" s="36"/>
      <c r="AM524" s="34" t="b">
        <v>0</v>
      </c>
      <c r="AN524" s="36"/>
      <c r="AO524" s="34" t="s">
        <v>70</v>
      </c>
      <c r="AP524" s="34" t="s">
        <v>70</v>
      </c>
      <c r="AQ524" s="34" t="s">
        <v>70</v>
      </c>
      <c r="AR524" s="34" t="s">
        <v>70</v>
      </c>
      <c r="AS524" s="34" t="s">
        <v>70</v>
      </c>
      <c r="AT524" s="36"/>
      <c r="AU524" s="36"/>
      <c r="AV524" s="34" t="s">
        <v>70</v>
      </c>
      <c r="AW524" s="34" t="s">
        <v>70</v>
      </c>
      <c r="AX524" s="34" t="s">
        <v>63</v>
      </c>
      <c r="AY524" s="34" t="s">
        <v>4302</v>
      </c>
      <c r="AZ524" s="34" t="s">
        <v>464</v>
      </c>
      <c r="BA524" s="34" t="s">
        <v>465</v>
      </c>
      <c r="BB524" s="35">
        <v>2022</v>
      </c>
      <c r="BC524" s="34" t="s">
        <v>119</v>
      </c>
    </row>
    <row r="525" spans="1:55" x14ac:dyDescent="0.25">
      <c r="A525" s="34" t="s">
        <v>1276</v>
      </c>
      <c r="B525" s="35">
        <v>64975</v>
      </c>
      <c r="C525" s="34">
        <v>100</v>
      </c>
      <c r="D525" s="34" t="s">
        <v>1286</v>
      </c>
      <c r="E525" s="34" t="s">
        <v>4205</v>
      </c>
      <c r="F525" s="34" t="s">
        <v>466</v>
      </c>
      <c r="G525" s="34" t="s">
        <v>467</v>
      </c>
      <c r="H525" s="34" t="s">
        <v>59</v>
      </c>
      <c r="I525" s="34" t="s">
        <v>350</v>
      </c>
      <c r="J525" s="36">
        <v>39323</v>
      </c>
      <c r="K525" s="36"/>
      <c r="L525" s="34" t="s">
        <v>61</v>
      </c>
      <c r="M525" s="36"/>
      <c r="N525" s="34" t="b">
        <v>0</v>
      </c>
      <c r="O525" s="36"/>
      <c r="P525" s="34" t="b">
        <v>0</v>
      </c>
      <c r="Q525" s="36"/>
      <c r="R525" s="34" t="b">
        <v>1</v>
      </c>
      <c r="S525" s="34" t="b">
        <v>0</v>
      </c>
      <c r="T525" s="34" t="s">
        <v>70</v>
      </c>
      <c r="U525" s="34"/>
      <c r="V525" s="34" t="b">
        <v>0</v>
      </c>
      <c r="W525" s="36"/>
      <c r="X525" s="34" t="s">
        <v>70</v>
      </c>
      <c r="Y525" s="34"/>
      <c r="Z525" s="34"/>
      <c r="AA525" s="34" t="b">
        <v>0</v>
      </c>
      <c r="AB525" s="34"/>
      <c r="AC525" s="34" t="b">
        <v>0</v>
      </c>
      <c r="AD525" s="36"/>
      <c r="AE525" s="34" t="b">
        <v>0</v>
      </c>
      <c r="AF525" s="34" t="b">
        <v>0</v>
      </c>
      <c r="AG525" s="34" t="s">
        <v>70</v>
      </c>
      <c r="AH525" s="34"/>
      <c r="AI525" s="34" t="b">
        <v>0</v>
      </c>
      <c r="AJ525" s="36"/>
      <c r="AK525" s="34" t="s">
        <v>70</v>
      </c>
      <c r="AL525" s="36"/>
      <c r="AM525" s="34" t="b">
        <v>0</v>
      </c>
      <c r="AN525" s="36"/>
      <c r="AO525" s="34" t="s">
        <v>70</v>
      </c>
      <c r="AP525" s="34" t="s">
        <v>70</v>
      </c>
      <c r="AQ525" s="34" t="s">
        <v>70</v>
      </c>
      <c r="AR525" s="34" t="s">
        <v>70</v>
      </c>
      <c r="AS525" s="34" t="s">
        <v>70</v>
      </c>
      <c r="AT525" s="36"/>
      <c r="AU525" s="36"/>
      <c r="AV525" s="34" t="s">
        <v>70</v>
      </c>
      <c r="AW525" s="34" t="s">
        <v>70</v>
      </c>
      <c r="AX525" s="34" t="s">
        <v>63</v>
      </c>
      <c r="AY525" s="34" t="s">
        <v>4302</v>
      </c>
      <c r="AZ525" s="34" t="s">
        <v>64</v>
      </c>
      <c r="BA525" s="34" t="s">
        <v>423</v>
      </c>
      <c r="BB525" s="35">
        <v>2023</v>
      </c>
      <c r="BC525" s="34" t="s">
        <v>66</v>
      </c>
    </row>
    <row r="526" spans="1:55" x14ac:dyDescent="0.25">
      <c r="A526" s="34" t="s">
        <v>1276</v>
      </c>
      <c r="B526" s="35">
        <v>65029</v>
      </c>
      <c r="C526" s="34">
        <v>100</v>
      </c>
      <c r="D526" s="34" t="s">
        <v>1296</v>
      </c>
      <c r="E526" s="34" t="s">
        <v>1297</v>
      </c>
      <c r="F526" s="34" t="s">
        <v>1298</v>
      </c>
      <c r="G526" s="34" t="s">
        <v>131</v>
      </c>
      <c r="H526" s="34" t="s">
        <v>59</v>
      </c>
      <c r="I526" s="34" t="s">
        <v>1270</v>
      </c>
      <c r="J526" s="36">
        <v>39332</v>
      </c>
      <c r="K526" s="36">
        <v>45016</v>
      </c>
      <c r="L526" s="34" t="s">
        <v>71</v>
      </c>
      <c r="M526" s="36"/>
      <c r="N526" s="34" t="b">
        <v>1</v>
      </c>
      <c r="O526" s="36"/>
      <c r="P526" s="34" t="b">
        <v>0</v>
      </c>
      <c r="Q526" s="36"/>
      <c r="R526" s="34" t="b">
        <v>0</v>
      </c>
      <c r="S526" s="34" t="b">
        <v>0</v>
      </c>
      <c r="T526" s="34" t="s">
        <v>70</v>
      </c>
      <c r="U526" s="34"/>
      <c r="V526" s="34" t="b">
        <v>0</v>
      </c>
      <c r="W526" s="36">
        <v>32363</v>
      </c>
      <c r="X526" s="34" t="s">
        <v>70</v>
      </c>
      <c r="Y526" s="34"/>
      <c r="Z526" s="34"/>
      <c r="AA526" s="34" t="b">
        <v>0</v>
      </c>
      <c r="AB526" s="34"/>
      <c r="AC526" s="34" t="b">
        <v>0</v>
      </c>
      <c r="AD526" s="36"/>
      <c r="AE526" s="34" t="b">
        <v>1</v>
      </c>
      <c r="AF526" s="34" t="b">
        <v>1</v>
      </c>
      <c r="AG526" s="34" t="s">
        <v>70</v>
      </c>
      <c r="AH526" s="34"/>
      <c r="AI526" s="34" t="b">
        <v>0</v>
      </c>
      <c r="AJ526" s="36"/>
      <c r="AK526" s="34" t="s">
        <v>70</v>
      </c>
      <c r="AL526" s="36"/>
      <c r="AM526" s="34" t="b">
        <v>0</v>
      </c>
      <c r="AN526" s="36"/>
      <c r="AO526" s="34" t="s">
        <v>70</v>
      </c>
      <c r="AP526" s="34" t="s">
        <v>70</v>
      </c>
      <c r="AQ526" s="34" t="s">
        <v>70</v>
      </c>
      <c r="AR526" s="34" t="s">
        <v>70</v>
      </c>
      <c r="AS526" s="34" t="s">
        <v>70</v>
      </c>
      <c r="AT526" s="36"/>
      <c r="AU526" s="36"/>
      <c r="AV526" s="34" t="s">
        <v>70</v>
      </c>
      <c r="AW526" s="34" t="s">
        <v>70</v>
      </c>
      <c r="AX526" s="34" t="s">
        <v>63</v>
      </c>
      <c r="AY526" s="34" t="s">
        <v>4302</v>
      </c>
      <c r="AZ526" s="34" t="s">
        <v>464</v>
      </c>
      <c r="BA526" s="34" t="s">
        <v>465</v>
      </c>
      <c r="BB526" s="35">
        <v>2022</v>
      </c>
      <c r="BC526" s="34" t="s">
        <v>119</v>
      </c>
    </row>
    <row r="527" spans="1:55" x14ac:dyDescent="0.25">
      <c r="A527" s="34" t="s">
        <v>1276</v>
      </c>
      <c r="B527" s="35">
        <v>64970</v>
      </c>
      <c r="C527" s="34">
        <v>100</v>
      </c>
      <c r="D527" s="34" t="s">
        <v>4206</v>
      </c>
      <c r="E527" s="34" t="s">
        <v>1282</v>
      </c>
      <c r="F527" s="34" t="s">
        <v>1279</v>
      </c>
      <c r="G527" s="34" t="s">
        <v>131</v>
      </c>
      <c r="H527" s="34" t="s">
        <v>59</v>
      </c>
      <c r="I527" s="34" t="s">
        <v>114</v>
      </c>
      <c r="J527" s="36">
        <v>39262</v>
      </c>
      <c r="K527" s="36"/>
      <c r="L527" s="34" t="s">
        <v>61</v>
      </c>
      <c r="M527" s="36"/>
      <c r="N527" s="34" t="b">
        <v>0</v>
      </c>
      <c r="O527" s="36"/>
      <c r="P527" s="34" t="b">
        <v>0</v>
      </c>
      <c r="Q527" s="36"/>
      <c r="R527" s="34" t="b">
        <v>0</v>
      </c>
      <c r="S527" s="34" t="b">
        <v>0</v>
      </c>
      <c r="T527" s="34" t="s">
        <v>70</v>
      </c>
      <c r="U527" s="34"/>
      <c r="V527" s="34" t="b">
        <v>0</v>
      </c>
      <c r="W527" s="36"/>
      <c r="X527" s="34" t="s">
        <v>70</v>
      </c>
      <c r="Y527" s="34"/>
      <c r="Z527" s="34"/>
      <c r="AA527" s="34" t="b">
        <v>0</v>
      </c>
      <c r="AB527" s="34"/>
      <c r="AC527" s="34" t="b">
        <v>0</v>
      </c>
      <c r="AD527" s="36"/>
      <c r="AE527" s="34" t="b">
        <v>1</v>
      </c>
      <c r="AF527" s="34" t="b">
        <v>0</v>
      </c>
      <c r="AG527" s="34" t="s">
        <v>70</v>
      </c>
      <c r="AH527" s="34"/>
      <c r="AI527" s="34" t="b">
        <v>0</v>
      </c>
      <c r="AJ527" s="36"/>
      <c r="AK527" s="34" t="s">
        <v>70</v>
      </c>
      <c r="AL527" s="36"/>
      <c r="AM527" s="34" t="b">
        <v>0</v>
      </c>
      <c r="AN527" s="36"/>
      <c r="AO527" s="34" t="s">
        <v>70</v>
      </c>
      <c r="AP527" s="34" t="s">
        <v>70</v>
      </c>
      <c r="AQ527" s="34" t="s">
        <v>70</v>
      </c>
      <c r="AR527" s="34" t="s">
        <v>70</v>
      </c>
      <c r="AS527" s="34" t="s">
        <v>70</v>
      </c>
      <c r="AT527" s="36"/>
      <c r="AU527" s="36"/>
      <c r="AV527" s="34" t="s">
        <v>70</v>
      </c>
      <c r="AW527" s="34" t="s">
        <v>70</v>
      </c>
      <c r="AX527" s="34" t="s">
        <v>63</v>
      </c>
      <c r="AY527" s="34" t="s">
        <v>4302</v>
      </c>
      <c r="AZ527" s="34" t="s">
        <v>64</v>
      </c>
      <c r="BA527" s="34" t="s">
        <v>423</v>
      </c>
      <c r="BB527" s="35">
        <v>2021</v>
      </c>
      <c r="BC527" s="34" t="s">
        <v>119</v>
      </c>
    </row>
    <row r="528" spans="1:55" x14ac:dyDescent="0.25">
      <c r="A528" s="34" t="s">
        <v>1276</v>
      </c>
      <c r="B528" s="35">
        <v>65068</v>
      </c>
      <c r="C528" s="34">
        <v>100</v>
      </c>
      <c r="D528" s="34" t="s">
        <v>1305</v>
      </c>
      <c r="E528" s="34" t="s">
        <v>1306</v>
      </c>
      <c r="F528" s="34" t="s">
        <v>557</v>
      </c>
      <c r="G528" s="34" t="s">
        <v>558</v>
      </c>
      <c r="H528" s="34" t="s">
        <v>59</v>
      </c>
      <c r="I528" s="34" t="s">
        <v>559</v>
      </c>
      <c r="J528" s="36">
        <v>39583</v>
      </c>
      <c r="K528" s="36">
        <v>45291</v>
      </c>
      <c r="L528" s="34" t="s">
        <v>71</v>
      </c>
      <c r="M528" s="36"/>
      <c r="N528" s="34" t="b">
        <v>0</v>
      </c>
      <c r="O528" s="36"/>
      <c r="P528" s="34" t="b">
        <v>0</v>
      </c>
      <c r="Q528" s="36"/>
      <c r="R528" s="34" t="b">
        <v>0</v>
      </c>
      <c r="S528" s="34" t="b">
        <v>0</v>
      </c>
      <c r="T528" s="34" t="s">
        <v>70</v>
      </c>
      <c r="U528" s="34"/>
      <c r="V528" s="34" t="b">
        <v>0</v>
      </c>
      <c r="W528" s="36">
        <v>32363</v>
      </c>
      <c r="X528" s="34" t="s">
        <v>70</v>
      </c>
      <c r="Y528" s="34"/>
      <c r="Z528" s="34"/>
      <c r="AA528" s="34" t="b">
        <v>0</v>
      </c>
      <c r="AB528" s="34"/>
      <c r="AC528" s="34" t="b">
        <v>0</v>
      </c>
      <c r="AD528" s="36"/>
      <c r="AE528" s="34" t="b">
        <v>1</v>
      </c>
      <c r="AF528" s="34" t="b">
        <v>1</v>
      </c>
      <c r="AG528" s="34" t="s">
        <v>70</v>
      </c>
      <c r="AH528" s="34"/>
      <c r="AI528" s="34" t="b">
        <v>0</v>
      </c>
      <c r="AJ528" s="36"/>
      <c r="AK528" s="34" t="s">
        <v>70</v>
      </c>
      <c r="AL528" s="36"/>
      <c r="AM528" s="34" t="b">
        <v>0</v>
      </c>
      <c r="AN528" s="36"/>
      <c r="AO528" s="34" t="s">
        <v>70</v>
      </c>
      <c r="AP528" s="34" t="s">
        <v>70</v>
      </c>
      <c r="AQ528" s="34" t="s">
        <v>70</v>
      </c>
      <c r="AR528" s="34" t="s">
        <v>70</v>
      </c>
      <c r="AS528" s="34" t="s">
        <v>70</v>
      </c>
      <c r="AT528" s="36"/>
      <c r="AU528" s="36"/>
      <c r="AV528" s="34" t="s">
        <v>70</v>
      </c>
      <c r="AW528" s="34" t="s">
        <v>70</v>
      </c>
      <c r="AX528" s="34" t="s">
        <v>63</v>
      </c>
      <c r="AY528" s="34" t="s">
        <v>4302</v>
      </c>
      <c r="AZ528" s="34" t="s">
        <v>464</v>
      </c>
      <c r="BA528" s="34" t="s">
        <v>465</v>
      </c>
      <c r="BB528" s="35">
        <v>2023</v>
      </c>
      <c r="BC528" s="34" t="s">
        <v>66</v>
      </c>
    </row>
    <row r="529" spans="1:55" x14ac:dyDescent="0.25">
      <c r="A529" s="34" t="s">
        <v>1276</v>
      </c>
      <c r="B529" s="35">
        <v>65024</v>
      </c>
      <c r="C529" s="34">
        <v>100</v>
      </c>
      <c r="D529" s="34" t="s">
        <v>1292</v>
      </c>
      <c r="E529" s="34" t="s">
        <v>1293</v>
      </c>
      <c r="F529" s="34" t="s">
        <v>1294</v>
      </c>
      <c r="G529" s="34" t="s">
        <v>230</v>
      </c>
      <c r="H529" s="34" t="s">
        <v>59</v>
      </c>
      <c r="I529" s="34" t="s">
        <v>1295</v>
      </c>
      <c r="J529" s="36">
        <v>39202</v>
      </c>
      <c r="K529" s="36">
        <v>44965</v>
      </c>
      <c r="L529" s="34" t="s">
        <v>71</v>
      </c>
      <c r="M529" s="36"/>
      <c r="N529" s="34" t="b">
        <v>1</v>
      </c>
      <c r="O529" s="36"/>
      <c r="P529" s="34" t="b">
        <v>0</v>
      </c>
      <c r="Q529" s="36"/>
      <c r="R529" s="34" t="b">
        <v>0</v>
      </c>
      <c r="S529" s="34" t="b">
        <v>0</v>
      </c>
      <c r="T529" s="34" t="s">
        <v>70</v>
      </c>
      <c r="U529" s="34"/>
      <c r="V529" s="34" t="b">
        <v>0</v>
      </c>
      <c r="W529" s="36">
        <v>32363</v>
      </c>
      <c r="X529" s="34" t="s">
        <v>70</v>
      </c>
      <c r="Y529" s="34"/>
      <c r="Z529" s="34"/>
      <c r="AA529" s="34" t="b">
        <v>0</v>
      </c>
      <c r="AB529" s="34"/>
      <c r="AC529" s="34" t="b">
        <v>0</v>
      </c>
      <c r="AD529" s="36"/>
      <c r="AE529" s="34" t="b">
        <v>1</v>
      </c>
      <c r="AF529" s="34" t="b">
        <v>1</v>
      </c>
      <c r="AG529" s="34" t="s">
        <v>70</v>
      </c>
      <c r="AH529" s="34"/>
      <c r="AI529" s="34" t="b">
        <v>0</v>
      </c>
      <c r="AJ529" s="36"/>
      <c r="AK529" s="34" t="s">
        <v>70</v>
      </c>
      <c r="AL529" s="36"/>
      <c r="AM529" s="34" t="b">
        <v>0</v>
      </c>
      <c r="AN529" s="36"/>
      <c r="AO529" s="34" t="s">
        <v>70</v>
      </c>
      <c r="AP529" s="34" t="s">
        <v>70</v>
      </c>
      <c r="AQ529" s="34" t="s">
        <v>70</v>
      </c>
      <c r="AR529" s="34" t="s">
        <v>70</v>
      </c>
      <c r="AS529" s="34" t="s">
        <v>70</v>
      </c>
      <c r="AT529" s="36"/>
      <c r="AU529" s="36"/>
      <c r="AV529" s="34" t="s">
        <v>70</v>
      </c>
      <c r="AW529" s="34" t="s">
        <v>70</v>
      </c>
      <c r="AX529" s="34" t="s">
        <v>63</v>
      </c>
      <c r="AY529" s="34" t="s">
        <v>4302</v>
      </c>
      <c r="AZ529" s="34" t="s">
        <v>464</v>
      </c>
      <c r="BA529" s="34" t="s">
        <v>465</v>
      </c>
      <c r="BB529" s="35">
        <v>2022</v>
      </c>
      <c r="BC529" s="34" t="s">
        <v>66</v>
      </c>
    </row>
    <row r="530" spans="1:55" x14ac:dyDescent="0.25">
      <c r="A530" s="34" t="s">
        <v>1307</v>
      </c>
      <c r="B530" s="35">
        <v>64972</v>
      </c>
      <c r="C530" s="34">
        <v>36.5</v>
      </c>
      <c r="D530" s="34" t="s">
        <v>1285</v>
      </c>
      <c r="E530" s="34" t="s">
        <v>4204</v>
      </c>
      <c r="F530" s="34" t="s">
        <v>1279</v>
      </c>
      <c r="G530" s="34" t="s">
        <v>131</v>
      </c>
      <c r="H530" s="34" t="s">
        <v>59</v>
      </c>
      <c r="I530" s="34" t="s">
        <v>114</v>
      </c>
      <c r="J530" s="36">
        <v>39437</v>
      </c>
      <c r="K530" s="36"/>
      <c r="L530" s="34" t="s">
        <v>61</v>
      </c>
      <c r="M530" s="36"/>
      <c r="N530" s="34" t="b">
        <v>0</v>
      </c>
      <c r="O530" s="36"/>
      <c r="P530" s="34" t="b">
        <v>0</v>
      </c>
      <c r="Q530" s="36"/>
      <c r="R530" s="34" t="b">
        <v>0</v>
      </c>
      <c r="S530" s="34" t="b">
        <v>0</v>
      </c>
      <c r="T530" s="34" t="s">
        <v>70</v>
      </c>
      <c r="U530" s="34"/>
      <c r="V530" s="34" t="b">
        <v>0</v>
      </c>
      <c r="W530" s="36"/>
      <c r="X530" s="34" t="s">
        <v>70</v>
      </c>
      <c r="Y530" s="34"/>
      <c r="Z530" s="34"/>
      <c r="AA530" s="34" t="b">
        <v>0</v>
      </c>
      <c r="AB530" s="34"/>
      <c r="AC530" s="34" t="b">
        <v>0</v>
      </c>
      <c r="AD530" s="36"/>
      <c r="AE530" s="34" t="b">
        <v>0</v>
      </c>
      <c r="AF530" s="34" t="b">
        <v>0</v>
      </c>
      <c r="AG530" s="34" t="s">
        <v>70</v>
      </c>
      <c r="AH530" s="34"/>
      <c r="AI530" s="34" t="b">
        <v>0</v>
      </c>
      <c r="AJ530" s="36"/>
      <c r="AK530" s="34" t="s">
        <v>70</v>
      </c>
      <c r="AL530" s="36"/>
      <c r="AM530" s="34" t="b">
        <v>0</v>
      </c>
      <c r="AN530" s="36"/>
      <c r="AO530" s="34" t="s">
        <v>70</v>
      </c>
      <c r="AP530" s="34" t="s">
        <v>70</v>
      </c>
      <c r="AQ530" s="34" t="s">
        <v>70</v>
      </c>
      <c r="AR530" s="34" t="s">
        <v>70</v>
      </c>
      <c r="AS530" s="34" t="s">
        <v>70</v>
      </c>
      <c r="AT530" s="36"/>
      <c r="AU530" s="36"/>
      <c r="AV530" s="34" t="s">
        <v>70</v>
      </c>
      <c r="AW530" s="34" t="s">
        <v>70</v>
      </c>
      <c r="AX530" s="34" t="s">
        <v>63</v>
      </c>
      <c r="AY530" s="34" t="s">
        <v>4296</v>
      </c>
      <c r="AZ530" s="34" t="s">
        <v>64</v>
      </c>
      <c r="BA530" s="34" t="s">
        <v>423</v>
      </c>
      <c r="BB530" s="35">
        <v>2022</v>
      </c>
      <c r="BC530" s="34" t="s">
        <v>66</v>
      </c>
    </row>
    <row r="531" spans="1:55" x14ac:dyDescent="0.25">
      <c r="A531" s="34" t="s">
        <v>1307</v>
      </c>
      <c r="B531" s="35">
        <v>65030</v>
      </c>
      <c r="C531" s="34">
        <v>100</v>
      </c>
      <c r="D531" s="34" t="s">
        <v>1315</v>
      </c>
      <c r="E531" s="34" t="s">
        <v>1316</v>
      </c>
      <c r="F531" s="34" t="s">
        <v>1317</v>
      </c>
      <c r="G531" s="34" t="s">
        <v>131</v>
      </c>
      <c r="H531" s="34" t="s">
        <v>59</v>
      </c>
      <c r="I531" s="34" t="s">
        <v>1270</v>
      </c>
      <c r="J531" s="36">
        <v>39629</v>
      </c>
      <c r="K531" s="36"/>
      <c r="L531" s="34" t="s">
        <v>61</v>
      </c>
      <c r="M531" s="36"/>
      <c r="N531" s="34" t="b">
        <v>0</v>
      </c>
      <c r="O531" s="36"/>
      <c r="P531" s="34" t="b">
        <v>1</v>
      </c>
      <c r="Q531" s="36"/>
      <c r="R531" s="34" t="b">
        <v>1</v>
      </c>
      <c r="S531" s="34" t="b">
        <v>0</v>
      </c>
      <c r="T531" s="34" t="s">
        <v>70</v>
      </c>
      <c r="U531" s="34"/>
      <c r="V531" s="34" t="b">
        <v>0</v>
      </c>
      <c r="W531" s="36"/>
      <c r="X531" s="34" t="s">
        <v>70</v>
      </c>
      <c r="Y531" s="34"/>
      <c r="Z531" s="34"/>
      <c r="AA531" s="34" t="b">
        <v>0</v>
      </c>
      <c r="AB531" s="34"/>
      <c r="AC531" s="34" t="b">
        <v>0</v>
      </c>
      <c r="AD531" s="36"/>
      <c r="AE531" s="34" t="b">
        <v>0</v>
      </c>
      <c r="AF531" s="34" t="b">
        <v>0</v>
      </c>
      <c r="AG531" s="34" t="s">
        <v>70</v>
      </c>
      <c r="AH531" s="34"/>
      <c r="AI531" s="34" t="b">
        <v>0</v>
      </c>
      <c r="AJ531" s="36"/>
      <c r="AK531" s="34" t="s">
        <v>70</v>
      </c>
      <c r="AL531" s="36"/>
      <c r="AM531" s="34" t="b">
        <v>0</v>
      </c>
      <c r="AN531" s="36"/>
      <c r="AO531" s="34" t="s">
        <v>70</v>
      </c>
      <c r="AP531" s="34" t="s">
        <v>70</v>
      </c>
      <c r="AQ531" s="34" t="s">
        <v>70</v>
      </c>
      <c r="AR531" s="34" t="s">
        <v>70</v>
      </c>
      <c r="AS531" s="34" t="s">
        <v>70</v>
      </c>
      <c r="AT531" s="36"/>
      <c r="AU531" s="36"/>
      <c r="AV531" s="34" t="s">
        <v>70</v>
      </c>
      <c r="AW531" s="34" t="s">
        <v>70</v>
      </c>
      <c r="AX531" s="34" t="s">
        <v>63</v>
      </c>
      <c r="AY531" s="34" t="s">
        <v>4296</v>
      </c>
      <c r="AZ531" s="34" t="s">
        <v>64</v>
      </c>
      <c r="BA531" s="34" t="s">
        <v>423</v>
      </c>
      <c r="BB531" s="35">
        <v>2022</v>
      </c>
      <c r="BC531" s="34" t="s">
        <v>119</v>
      </c>
    </row>
    <row r="532" spans="1:55" x14ac:dyDescent="0.25">
      <c r="A532" s="34" t="s">
        <v>1307</v>
      </c>
      <c r="B532" s="35">
        <v>65031</v>
      </c>
      <c r="C532" s="34">
        <v>100</v>
      </c>
      <c r="D532" s="34" t="s">
        <v>1318</v>
      </c>
      <c r="E532" s="34" t="s">
        <v>1319</v>
      </c>
      <c r="F532" s="34" t="s">
        <v>1317</v>
      </c>
      <c r="G532" s="34" t="s">
        <v>131</v>
      </c>
      <c r="H532" s="34" t="s">
        <v>59</v>
      </c>
      <c r="I532" s="34" t="s">
        <v>1270</v>
      </c>
      <c r="J532" s="36">
        <v>39629</v>
      </c>
      <c r="K532" s="36"/>
      <c r="L532" s="34" t="s">
        <v>61</v>
      </c>
      <c r="M532" s="36"/>
      <c r="N532" s="34" t="b">
        <v>0</v>
      </c>
      <c r="O532" s="36"/>
      <c r="P532" s="34" t="b">
        <v>0</v>
      </c>
      <c r="Q532" s="36"/>
      <c r="R532" s="34" t="b">
        <v>1</v>
      </c>
      <c r="S532" s="34" t="b">
        <v>0</v>
      </c>
      <c r="T532" s="34" t="s">
        <v>70</v>
      </c>
      <c r="U532" s="34"/>
      <c r="V532" s="34" t="b">
        <v>0</v>
      </c>
      <c r="W532" s="36"/>
      <c r="X532" s="34" t="s">
        <v>70</v>
      </c>
      <c r="Y532" s="34"/>
      <c r="Z532" s="34"/>
      <c r="AA532" s="34" t="b">
        <v>0</v>
      </c>
      <c r="AB532" s="34"/>
      <c r="AC532" s="34" t="b">
        <v>0</v>
      </c>
      <c r="AD532" s="36"/>
      <c r="AE532" s="34" t="b">
        <v>0</v>
      </c>
      <c r="AF532" s="34" t="b">
        <v>0</v>
      </c>
      <c r="AG532" s="34" t="s">
        <v>70</v>
      </c>
      <c r="AH532" s="34"/>
      <c r="AI532" s="34" t="b">
        <v>0</v>
      </c>
      <c r="AJ532" s="36"/>
      <c r="AK532" s="34" t="s">
        <v>70</v>
      </c>
      <c r="AL532" s="36"/>
      <c r="AM532" s="34" t="b">
        <v>0</v>
      </c>
      <c r="AN532" s="36"/>
      <c r="AO532" s="34" t="s">
        <v>70</v>
      </c>
      <c r="AP532" s="34" t="s">
        <v>70</v>
      </c>
      <c r="AQ532" s="34" t="s">
        <v>70</v>
      </c>
      <c r="AR532" s="34" t="s">
        <v>70</v>
      </c>
      <c r="AS532" s="34" t="s">
        <v>70</v>
      </c>
      <c r="AT532" s="36"/>
      <c r="AU532" s="36"/>
      <c r="AV532" s="34" t="s">
        <v>70</v>
      </c>
      <c r="AW532" s="34" t="s">
        <v>70</v>
      </c>
      <c r="AX532" s="34" t="s">
        <v>63</v>
      </c>
      <c r="AY532" s="34" t="s">
        <v>4296</v>
      </c>
      <c r="AZ532" s="34" t="s">
        <v>64</v>
      </c>
      <c r="BA532" s="34" t="s">
        <v>423</v>
      </c>
      <c r="BB532" s="35">
        <v>2022</v>
      </c>
      <c r="BC532" s="34" t="s">
        <v>119</v>
      </c>
    </row>
    <row r="533" spans="1:55" x14ac:dyDescent="0.25">
      <c r="A533" s="34" t="s">
        <v>1307</v>
      </c>
      <c r="B533" s="35">
        <v>64976</v>
      </c>
      <c r="C533" s="34">
        <v>100</v>
      </c>
      <c r="D533" s="34" t="s">
        <v>1308</v>
      </c>
      <c r="E533" s="34" t="s">
        <v>1309</v>
      </c>
      <c r="F533" s="34" t="s">
        <v>466</v>
      </c>
      <c r="G533" s="34" t="s">
        <v>467</v>
      </c>
      <c r="H533" s="34" t="s">
        <v>59</v>
      </c>
      <c r="I533" s="34" t="s">
        <v>350</v>
      </c>
      <c r="J533" s="36">
        <v>38895</v>
      </c>
      <c r="K533" s="36"/>
      <c r="L533" s="34" t="s">
        <v>61</v>
      </c>
      <c r="M533" s="36"/>
      <c r="N533" s="34" t="b">
        <v>0</v>
      </c>
      <c r="O533" s="36"/>
      <c r="P533" s="34" t="b">
        <v>0</v>
      </c>
      <c r="Q533" s="36"/>
      <c r="R533" s="34" t="b">
        <v>1</v>
      </c>
      <c r="S533" s="34" t="b">
        <v>0</v>
      </c>
      <c r="T533" s="34" t="s">
        <v>70</v>
      </c>
      <c r="U533" s="34"/>
      <c r="V533" s="34" t="b">
        <v>0</v>
      </c>
      <c r="W533" s="36"/>
      <c r="X533" s="34" t="s">
        <v>70</v>
      </c>
      <c r="Y533" s="34"/>
      <c r="Z533" s="34"/>
      <c r="AA533" s="34" t="b">
        <v>0</v>
      </c>
      <c r="AB533" s="34"/>
      <c r="AC533" s="34" t="b">
        <v>0</v>
      </c>
      <c r="AD533" s="36"/>
      <c r="AE533" s="34" t="b">
        <v>0</v>
      </c>
      <c r="AF533" s="34" t="b">
        <v>0</v>
      </c>
      <c r="AG533" s="34" t="s">
        <v>70</v>
      </c>
      <c r="AH533" s="34"/>
      <c r="AI533" s="34" t="b">
        <v>0</v>
      </c>
      <c r="AJ533" s="36"/>
      <c r="AK533" s="34" t="s">
        <v>70</v>
      </c>
      <c r="AL533" s="36"/>
      <c r="AM533" s="34" t="b">
        <v>0</v>
      </c>
      <c r="AN533" s="36"/>
      <c r="AO533" s="34" t="s">
        <v>70</v>
      </c>
      <c r="AP533" s="34" t="s">
        <v>70</v>
      </c>
      <c r="AQ533" s="34" t="s">
        <v>70</v>
      </c>
      <c r="AR533" s="34" t="s">
        <v>70</v>
      </c>
      <c r="AS533" s="34" t="s">
        <v>70</v>
      </c>
      <c r="AT533" s="36"/>
      <c r="AU533" s="36"/>
      <c r="AV533" s="34" t="s">
        <v>70</v>
      </c>
      <c r="AW533" s="34" t="s">
        <v>70</v>
      </c>
      <c r="AX533" s="34" t="s">
        <v>63</v>
      </c>
      <c r="AY533" s="34" t="s">
        <v>4296</v>
      </c>
      <c r="AZ533" s="34" t="s">
        <v>64</v>
      </c>
      <c r="BA533" s="34" t="s">
        <v>423</v>
      </c>
      <c r="BB533" s="35">
        <v>2022</v>
      </c>
      <c r="BC533" s="34" t="s">
        <v>66</v>
      </c>
    </row>
    <row r="534" spans="1:55" x14ac:dyDescent="0.25">
      <c r="A534" s="34" t="s">
        <v>1307</v>
      </c>
      <c r="B534" s="35">
        <v>65069</v>
      </c>
      <c r="C534" s="34">
        <v>100</v>
      </c>
      <c r="D534" s="34" t="s">
        <v>1320</v>
      </c>
      <c r="E534" s="34" t="s">
        <v>1321</v>
      </c>
      <c r="F534" s="34" t="s">
        <v>557</v>
      </c>
      <c r="G534" s="34" t="s">
        <v>558</v>
      </c>
      <c r="H534" s="34" t="s">
        <v>59</v>
      </c>
      <c r="I534" s="34" t="s">
        <v>559</v>
      </c>
      <c r="J534" s="36">
        <v>39538</v>
      </c>
      <c r="K534" s="36">
        <v>45291</v>
      </c>
      <c r="L534" s="34" t="s">
        <v>71</v>
      </c>
      <c r="M534" s="36"/>
      <c r="N534" s="34" t="b">
        <v>0</v>
      </c>
      <c r="O534" s="36"/>
      <c r="P534" s="34" t="b">
        <v>0</v>
      </c>
      <c r="Q534" s="36"/>
      <c r="R534" s="34" t="b">
        <v>0</v>
      </c>
      <c r="S534" s="34" t="b">
        <v>0</v>
      </c>
      <c r="T534" s="34" t="s">
        <v>70</v>
      </c>
      <c r="U534" s="34"/>
      <c r="V534" s="34" t="b">
        <v>0</v>
      </c>
      <c r="W534" s="36">
        <v>32363</v>
      </c>
      <c r="X534" s="34" t="s">
        <v>70</v>
      </c>
      <c r="Y534" s="34"/>
      <c r="Z534" s="34"/>
      <c r="AA534" s="34" t="b">
        <v>0</v>
      </c>
      <c r="AB534" s="34"/>
      <c r="AC534" s="34" t="b">
        <v>0</v>
      </c>
      <c r="AD534" s="36"/>
      <c r="AE534" s="34" t="b">
        <v>1</v>
      </c>
      <c r="AF534" s="34" t="b">
        <v>1</v>
      </c>
      <c r="AG534" s="34" t="s">
        <v>70</v>
      </c>
      <c r="AH534" s="34"/>
      <c r="AI534" s="34" t="b">
        <v>0</v>
      </c>
      <c r="AJ534" s="36"/>
      <c r="AK534" s="34" t="s">
        <v>70</v>
      </c>
      <c r="AL534" s="36"/>
      <c r="AM534" s="34" t="b">
        <v>0</v>
      </c>
      <c r="AN534" s="36"/>
      <c r="AO534" s="34" t="s">
        <v>70</v>
      </c>
      <c r="AP534" s="34" t="s">
        <v>70</v>
      </c>
      <c r="AQ534" s="34" t="s">
        <v>70</v>
      </c>
      <c r="AR534" s="34" t="s">
        <v>70</v>
      </c>
      <c r="AS534" s="34" t="s">
        <v>70</v>
      </c>
      <c r="AT534" s="36"/>
      <c r="AU534" s="36"/>
      <c r="AV534" s="34" t="s">
        <v>70</v>
      </c>
      <c r="AW534" s="34" t="s">
        <v>70</v>
      </c>
      <c r="AX534" s="34" t="s">
        <v>63</v>
      </c>
      <c r="AY534" s="34" t="s">
        <v>4296</v>
      </c>
      <c r="AZ534" s="34" t="s">
        <v>464</v>
      </c>
      <c r="BA534" s="34" t="s">
        <v>465</v>
      </c>
      <c r="BB534" s="35">
        <v>2023</v>
      </c>
      <c r="BC534" s="34" t="s">
        <v>66</v>
      </c>
    </row>
    <row r="535" spans="1:55" x14ac:dyDescent="0.25">
      <c r="A535" s="34" t="s">
        <v>1307</v>
      </c>
      <c r="B535" s="35">
        <v>65026</v>
      </c>
      <c r="C535" s="34">
        <v>100</v>
      </c>
      <c r="D535" s="34" t="s">
        <v>1313</v>
      </c>
      <c r="E535" s="34" t="s">
        <v>1314</v>
      </c>
      <c r="F535" s="34" t="s">
        <v>1272</v>
      </c>
      <c r="G535" s="34" t="s">
        <v>230</v>
      </c>
      <c r="H535" s="34" t="s">
        <v>59</v>
      </c>
      <c r="I535" s="34" t="s">
        <v>1260</v>
      </c>
      <c r="J535" s="36">
        <v>39930</v>
      </c>
      <c r="K535" s="36"/>
      <c r="L535" s="34" t="s">
        <v>61</v>
      </c>
      <c r="M535" s="36"/>
      <c r="N535" s="34" t="b">
        <v>0</v>
      </c>
      <c r="O535" s="36"/>
      <c r="P535" s="34" t="b">
        <v>0</v>
      </c>
      <c r="Q535" s="36"/>
      <c r="R535" s="34" t="b">
        <v>1</v>
      </c>
      <c r="S535" s="34" t="b">
        <v>0</v>
      </c>
      <c r="T535" s="34" t="s">
        <v>70</v>
      </c>
      <c r="U535" s="34"/>
      <c r="V535" s="34" t="b">
        <v>0</v>
      </c>
      <c r="W535" s="36"/>
      <c r="X535" s="34" t="s">
        <v>70</v>
      </c>
      <c r="Y535" s="34"/>
      <c r="Z535" s="34"/>
      <c r="AA535" s="34" t="b">
        <v>0</v>
      </c>
      <c r="AB535" s="34"/>
      <c r="AC535" s="34" t="b">
        <v>0</v>
      </c>
      <c r="AD535" s="36"/>
      <c r="AE535" s="34" t="b">
        <v>1</v>
      </c>
      <c r="AF535" s="34" t="b">
        <v>0</v>
      </c>
      <c r="AG535" s="34" t="s">
        <v>70</v>
      </c>
      <c r="AH535" s="34"/>
      <c r="AI535" s="34" t="b">
        <v>0</v>
      </c>
      <c r="AJ535" s="36"/>
      <c r="AK535" s="34" t="s">
        <v>70</v>
      </c>
      <c r="AL535" s="36"/>
      <c r="AM535" s="34" t="b">
        <v>0</v>
      </c>
      <c r="AN535" s="36"/>
      <c r="AO535" s="34" t="s">
        <v>70</v>
      </c>
      <c r="AP535" s="34" t="s">
        <v>70</v>
      </c>
      <c r="AQ535" s="34" t="s">
        <v>70</v>
      </c>
      <c r="AR535" s="34" t="s">
        <v>70</v>
      </c>
      <c r="AS535" s="34" t="s">
        <v>70</v>
      </c>
      <c r="AT535" s="36"/>
      <c r="AU535" s="36"/>
      <c r="AV535" s="34" t="s">
        <v>70</v>
      </c>
      <c r="AW535" s="34" t="s">
        <v>70</v>
      </c>
      <c r="AX535" s="34" t="s">
        <v>63</v>
      </c>
      <c r="AY535" s="34" t="s">
        <v>4296</v>
      </c>
      <c r="AZ535" s="34" t="s">
        <v>64</v>
      </c>
      <c r="BA535" s="34" t="s">
        <v>65</v>
      </c>
      <c r="BB535" s="35">
        <v>2024</v>
      </c>
      <c r="BC535" s="34" t="s">
        <v>66</v>
      </c>
    </row>
    <row r="536" spans="1:55" x14ac:dyDescent="0.25">
      <c r="A536" s="34" t="s">
        <v>1307</v>
      </c>
      <c r="B536" s="35">
        <v>65213</v>
      </c>
      <c r="C536" s="34">
        <v>100</v>
      </c>
      <c r="D536" s="34" t="s">
        <v>1322</v>
      </c>
      <c r="E536" s="34" t="s">
        <v>1323</v>
      </c>
      <c r="F536" s="34" t="s">
        <v>1324</v>
      </c>
      <c r="G536" s="34" t="s">
        <v>558</v>
      </c>
      <c r="H536" s="34" t="s">
        <v>59</v>
      </c>
      <c r="I536" s="34" t="s">
        <v>114</v>
      </c>
      <c r="J536" s="36">
        <v>40533</v>
      </c>
      <c r="K536" s="36"/>
      <c r="L536" s="34" t="s">
        <v>61</v>
      </c>
      <c r="M536" s="36"/>
      <c r="N536" s="34" t="b">
        <v>0</v>
      </c>
      <c r="O536" s="36"/>
      <c r="P536" s="34" t="b">
        <v>1</v>
      </c>
      <c r="Q536" s="36"/>
      <c r="R536" s="34" t="b">
        <v>0</v>
      </c>
      <c r="S536" s="34" t="b">
        <v>0</v>
      </c>
      <c r="T536" s="34" t="s">
        <v>70</v>
      </c>
      <c r="U536" s="34"/>
      <c r="V536" s="34" t="b">
        <v>0</v>
      </c>
      <c r="W536" s="36"/>
      <c r="X536" s="34" t="s">
        <v>70</v>
      </c>
      <c r="Y536" s="34"/>
      <c r="Z536" s="34"/>
      <c r="AA536" s="34" t="b">
        <v>0</v>
      </c>
      <c r="AB536" s="34"/>
      <c r="AC536" s="34" t="b">
        <v>0</v>
      </c>
      <c r="AD536" s="36"/>
      <c r="AE536" s="34" t="b">
        <v>0</v>
      </c>
      <c r="AF536" s="34" t="b">
        <v>0</v>
      </c>
      <c r="AG536" s="34" t="s">
        <v>70</v>
      </c>
      <c r="AH536" s="34"/>
      <c r="AI536" s="34" t="b">
        <v>0</v>
      </c>
      <c r="AJ536" s="36"/>
      <c r="AK536" s="34" t="s">
        <v>70</v>
      </c>
      <c r="AL536" s="36"/>
      <c r="AM536" s="34" t="b">
        <v>0</v>
      </c>
      <c r="AN536" s="36"/>
      <c r="AO536" s="34" t="s">
        <v>70</v>
      </c>
      <c r="AP536" s="34" t="s">
        <v>70</v>
      </c>
      <c r="AQ536" s="34" t="s">
        <v>70</v>
      </c>
      <c r="AR536" s="34" t="s">
        <v>70</v>
      </c>
      <c r="AS536" s="34" t="s">
        <v>70</v>
      </c>
      <c r="AT536" s="36"/>
      <c r="AU536" s="36"/>
      <c r="AV536" s="34" t="s">
        <v>70</v>
      </c>
      <c r="AW536" s="34" t="s">
        <v>70</v>
      </c>
      <c r="AX536" s="34" t="s">
        <v>63</v>
      </c>
      <c r="AY536" s="34" t="s">
        <v>4296</v>
      </c>
      <c r="AZ536" s="34" t="s">
        <v>64</v>
      </c>
      <c r="BA536" s="34" t="s">
        <v>65</v>
      </c>
      <c r="BB536" s="35">
        <v>2025</v>
      </c>
      <c r="BC536" s="34" t="s">
        <v>119</v>
      </c>
    </row>
    <row r="537" spans="1:55" x14ac:dyDescent="0.25">
      <c r="A537" s="34" t="s">
        <v>1307</v>
      </c>
      <c r="B537" s="35">
        <v>64981</v>
      </c>
      <c r="C537" s="34">
        <v>100</v>
      </c>
      <c r="D537" s="34" t="s">
        <v>1310</v>
      </c>
      <c r="E537" s="34" t="s">
        <v>1311</v>
      </c>
      <c r="F537" s="34" t="s">
        <v>1312</v>
      </c>
      <c r="G537" s="34" t="s">
        <v>230</v>
      </c>
      <c r="H537" s="34" t="s">
        <v>59</v>
      </c>
      <c r="I537" s="34" t="s">
        <v>380</v>
      </c>
      <c r="J537" s="36">
        <v>39627</v>
      </c>
      <c r="K537" s="36">
        <v>45291</v>
      </c>
      <c r="L537" s="34" t="s">
        <v>71</v>
      </c>
      <c r="M537" s="36"/>
      <c r="N537" s="34" t="b">
        <v>0</v>
      </c>
      <c r="O537" s="36"/>
      <c r="P537" s="34" t="b">
        <v>0</v>
      </c>
      <c r="Q537" s="36"/>
      <c r="R537" s="34" t="b">
        <v>0</v>
      </c>
      <c r="S537" s="34" t="b">
        <v>0</v>
      </c>
      <c r="T537" s="34" t="s">
        <v>70</v>
      </c>
      <c r="U537" s="34"/>
      <c r="V537" s="34" t="b">
        <v>0</v>
      </c>
      <c r="W537" s="36">
        <v>32363</v>
      </c>
      <c r="X537" s="34" t="s">
        <v>70</v>
      </c>
      <c r="Y537" s="34"/>
      <c r="Z537" s="34"/>
      <c r="AA537" s="34" t="b">
        <v>0</v>
      </c>
      <c r="AB537" s="34"/>
      <c r="AC537" s="34" t="b">
        <v>0</v>
      </c>
      <c r="AD537" s="36"/>
      <c r="AE537" s="34" t="b">
        <v>1</v>
      </c>
      <c r="AF537" s="34" t="b">
        <v>1</v>
      </c>
      <c r="AG537" s="34" t="s">
        <v>70</v>
      </c>
      <c r="AH537" s="34"/>
      <c r="AI537" s="34" t="b">
        <v>0</v>
      </c>
      <c r="AJ537" s="36"/>
      <c r="AK537" s="34" t="s">
        <v>70</v>
      </c>
      <c r="AL537" s="36"/>
      <c r="AM537" s="34" t="b">
        <v>0</v>
      </c>
      <c r="AN537" s="36"/>
      <c r="AO537" s="34" t="s">
        <v>70</v>
      </c>
      <c r="AP537" s="34" t="s">
        <v>70</v>
      </c>
      <c r="AQ537" s="34" t="s">
        <v>70</v>
      </c>
      <c r="AR537" s="34" t="s">
        <v>70</v>
      </c>
      <c r="AS537" s="34" t="s">
        <v>70</v>
      </c>
      <c r="AT537" s="36"/>
      <c r="AU537" s="36"/>
      <c r="AV537" s="34" t="s">
        <v>70</v>
      </c>
      <c r="AW537" s="34" t="s">
        <v>70</v>
      </c>
      <c r="AX537" s="34" t="s">
        <v>63</v>
      </c>
      <c r="AY537" s="34" t="s">
        <v>4296</v>
      </c>
      <c r="AZ537" s="34" t="s">
        <v>464</v>
      </c>
      <c r="BA537" s="34" t="s">
        <v>465</v>
      </c>
      <c r="BB537" s="35">
        <v>2023</v>
      </c>
      <c r="BC537" s="34" t="s">
        <v>66</v>
      </c>
    </row>
    <row r="538" spans="1:55" x14ac:dyDescent="0.25">
      <c r="A538" s="34" t="s">
        <v>1307</v>
      </c>
      <c r="B538" s="35">
        <v>65214</v>
      </c>
      <c r="C538" s="34">
        <v>100</v>
      </c>
      <c r="D538" s="34" t="s">
        <v>1325</v>
      </c>
      <c r="E538" s="34" t="s">
        <v>1326</v>
      </c>
      <c r="F538" s="34" t="s">
        <v>1324</v>
      </c>
      <c r="G538" s="34" t="s">
        <v>558</v>
      </c>
      <c r="H538" s="34" t="s">
        <v>59</v>
      </c>
      <c r="I538" s="34" t="s">
        <v>114</v>
      </c>
      <c r="J538" s="36">
        <v>40533</v>
      </c>
      <c r="K538" s="36"/>
      <c r="L538" s="34" t="s">
        <v>61</v>
      </c>
      <c r="M538" s="36"/>
      <c r="N538" s="34" t="b">
        <v>0</v>
      </c>
      <c r="O538" s="36"/>
      <c r="P538" s="34" t="b">
        <v>1</v>
      </c>
      <c r="Q538" s="36"/>
      <c r="R538" s="34" t="b">
        <v>0</v>
      </c>
      <c r="S538" s="34" t="b">
        <v>0</v>
      </c>
      <c r="T538" s="34" t="s">
        <v>70</v>
      </c>
      <c r="U538" s="34"/>
      <c r="V538" s="34" t="b">
        <v>0</v>
      </c>
      <c r="W538" s="36"/>
      <c r="X538" s="34" t="s">
        <v>70</v>
      </c>
      <c r="Y538" s="34"/>
      <c r="Z538" s="34"/>
      <c r="AA538" s="34" t="b">
        <v>0</v>
      </c>
      <c r="AB538" s="34"/>
      <c r="AC538" s="34" t="b">
        <v>0</v>
      </c>
      <c r="AD538" s="36"/>
      <c r="AE538" s="34" t="b">
        <v>0</v>
      </c>
      <c r="AF538" s="34" t="b">
        <v>0</v>
      </c>
      <c r="AG538" s="34" t="s">
        <v>70</v>
      </c>
      <c r="AH538" s="34"/>
      <c r="AI538" s="34" t="b">
        <v>0</v>
      </c>
      <c r="AJ538" s="36"/>
      <c r="AK538" s="34" t="s">
        <v>70</v>
      </c>
      <c r="AL538" s="36"/>
      <c r="AM538" s="34" t="b">
        <v>0</v>
      </c>
      <c r="AN538" s="36"/>
      <c r="AO538" s="34" t="s">
        <v>70</v>
      </c>
      <c r="AP538" s="34" t="s">
        <v>70</v>
      </c>
      <c r="AQ538" s="34" t="s">
        <v>70</v>
      </c>
      <c r="AR538" s="34" t="s">
        <v>70</v>
      </c>
      <c r="AS538" s="34" t="s">
        <v>70</v>
      </c>
      <c r="AT538" s="36"/>
      <c r="AU538" s="36"/>
      <c r="AV538" s="34" t="s">
        <v>70</v>
      </c>
      <c r="AW538" s="34" t="s">
        <v>70</v>
      </c>
      <c r="AX538" s="34" t="s">
        <v>63</v>
      </c>
      <c r="AY538" s="34" t="s">
        <v>4296</v>
      </c>
      <c r="AZ538" s="34" t="s">
        <v>64</v>
      </c>
      <c r="BA538" s="34" t="s">
        <v>65</v>
      </c>
      <c r="BB538" s="35">
        <v>2025</v>
      </c>
      <c r="BC538" s="34" t="s">
        <v>119</v>
      </c>
    </row>
    <row r="539" spans="1:55" x14ac:dyDescent="0.25">
      <c r="A539" s="34" t="s">
        <v>1327</v>
      </c>
      <c r="B539" s="35">
        <v>65181</v>
      </c>
      <c r="C539" s="34">
        <v>36</v>
      </c>
      <c r="D539" s="34" t="s">
        <v>1336</v>
      </c>
      <c r="E539" s="34" t="s">
        <v>1337</v>
      </c>
      <c r="F539" s="34" t="s">
        <v>836</v>
      </c>
      <c r="G539" s="34" t="s">
        <v>223</v>
      </c>
      <c r="H539" s="34" t="s">
        <v>59</v>
      </c>
      <c r="I539" s="34" t="s">
        <v>837</v>
      </c>
      <c r="J539" s="36">
        <v>40766</v>
      </c>
      <c r="K539" s="36"/>
      <c r="L539" s="34" t="s">
        <v>61</v>
      </c>
      <c r="M539" s="36"/>
      <c r="N539" s="34" t="b">
        <v>0</v>
      </c>
      <c r="O539" s="36"/>
      <c r="P539" s="34" t="b">
        <v>1</v>
      </c>
      <c r="Q539" s="36"/>
      <c r="R539" s="34" t="b">
        <v>0</v>
      </c>
      <c r="S539" s="34" t="b">
        <v>0</v>
      </c>
      <c r="T539" s="34" t="s">
        <v>70</v>
      </c>
      <c r="U539" s="34"/>
      <c r="V539" s="34" t="b">
        <v>0</v>
      </c>
      <c r="W539" s="36"/>
      <c r="X539" s="34" t="s">
        <v>70</v>
      </c>
      <c r="Y539" s="34"/>
      <c r="Z539" s="34"/>
      <c r="AA539" s="34" t="b">
        <v>0</v>
      </c>
      <c r="AB539" s="34"/>
      <c r="AC539" s="34" t="b">
        <v>0</v>
      </c>
      <c r="AD539" s="36"/>
      <c r="AE539" s="34" t="b">
        <v>1</v>
      </c>
      <c r="AF539" s="34" t="b">
        <v>0</v>
      </c>
      <c r="AG539" s="34" t="s">
        <v>70</v>
      </c>
      <c r="AH539" s="34"/>
      <c r="AI539" s="34" t="b">
        <v>0</v>
      </c>
      <c r="AJ539" s="36"/>
      <c r="AK539" s="34" t="s">
        <v>70</v>
      </c>
      <c r="AL539" s="36"/>
      <c r="AM539" s="34" t="b">
        <v>0</v>
      </c>
      <c r="AN539" s="36"/>
      <c r="AO539" s="34" t="s">
        <v>70</v>
      </c>
      <c r="AP539" s="34" t="s">
        <v>70</v>
      </c>
      <c r="AQ539" s="34" t="s">
        <v>70</v>
      </c>
      <c r="AR539" s="34" t="s">
        <v>70</v>
      </c>
      <c r="AS539" s="34" t="s">
        <v>70</v>
      </c>
      <c r="AT539" s="36"/>
      <c r="AU539" s="36"/>
      <c r="AV539" s="34" t="s">
        <v>70</v>
      </c>
      <c r="AW539" s="34" t="s">
        <v>70</v>
      </c>
      <c r="AX539" s="34" t="s">
        <v>63</v>
      </c>
      <c r="AY539" s="34" t="s">
        <v>4292</v>
      </c>
      <c r="AZ539" s="34" t="s">
        <v>64</v>
      </c>
      <c r="BA539" s="34" t="s">
        <v>65</v>
      </c>
      <c r="BB539" s="35">
        <v>2026</v>
      </c>
      <c r="BC539" s="34" t="s">
        <v>66</v>
      </c>
    </row>
    <row r="540" spans="1:55" x14ac:dyDescent="0.25">
      <c r="A540" s="34" t="s">
        <v>1327</v>
      </c>
      <c r="B540" s="35">
        <v>65350</v>
      </c>
      <c r="C540" s="34">
        <v>100</v>
      </c>
      <c r="D540" s="34" t="s">
        <v>1338</v>
      </c>
      <c r="E540" s="34" t="s">
        <v>4203</v>
      </c>
      <c r="F540" s="34" t="s">
        <v>1340</v>
      </c>
      <c r="G540" s="34" t="s">
        <v>230</v>
      </c>
      <c r="H540" s="34" t="s">
        <v>59</v>
      </c>
      <c r="I540" s="34" t="s">
        <v>729</v>
      </c>
      <c r="J540" s="36">
        <v>40686</v>
      </c>
      <c r="K540" s="36"/>
      <c r="L540" s="34" t="s">
        <v>61</v>
      </c>
      <c r="M540" s="36"/>
      <c r="N540" s="34" t="b">
        <v>0</v>
      </c>
      <c r="O540" s="36"/>
      <c r="P540" s="34" t="b">
        <v>1</v>
      </c>
      <c r="Q540" s="36"/>
      <c r="R540" s="34" t="b">
        <v>1</v>
      </c>
      <c r="S540" s="34" t="b">
        <v>0</v>
      </c>
      <c r="T540" s="34" t="s">
        <v>70</v>
      </c>
      <c r="U540" s="34"/>
      <c r="V540" s="34" t="b">
        <v>0</v>
      </c>
      <c r="W540" s="36"/>
      <c r="X540" s="34" t="s">
        <v>70</v>
      </c>
      <c r="Y540" s="34"/>
      <c r="Z540" s="34"/>
      <c r="AA540" s="34" t="b">
        <v>0</v>
      </c>
      <c r="AB540" s="34"/>
      <c r="AC540" s="34" t="b">
        <v>0</v>
      </c>
      <c r="AD540" s="36"/>
      <c r="AE540" s="34" t="b">
        <v>0</v>
      </c>
      <c r="AF540" s="34" t="b">
        <v>0</v>
      </c>
      <c r="AG540" s="34" t="s">
        <v>70</v>
      </c>
      <c r="AH540" s="34"/>
      <c r="AI540" s="34" t="b">
        <v>0</v>
      </c>
      <c r="AJ540" s="36"/>
      <c r="AK540" s="34" t="s">
        <v>70</v>
      </c>
      <c r="AL540" s="36"/>
      <c r="AM540" s="34" t="b">
        <v>0</v>
      </c>
      <c r="AN540" s="36"/>
      <c r="AO540" s="34" t="s">
        <v>70</v>
      </c>
      <c r="AP540" s="34" t="s">
        <v>70</v>
      </c>
      <c r="AQ540" s="34" t="s">
        <v>70</v>
      </c>
      <c r="AR540" s="34" t="s">
        <v>70</v>
      </c>
      <c r="AS540" s="34" t="s">
        <v>70</v>
      </c>
      <c r="AT540" s="36"/>
      <c r="AU540" s="36"/>
      <c r="AV540" s="34" t="s">
        <v>70</v>
      </c>
      <c r="AW540" s="34" t="s">
        <v>70</v>
      </c>
      <c r="AX540" s="34" t="s">
        <v>63</v>
      </c>
      <c r="AY540" s="34" t="s">
        <v>4292</v>
      </c>
      <c r="AZ540" s="34" t="s">
        <v>64</v>
      </c>
      <c r="BA540" s="34" t="s">
        <v>65</v>
      </c>
      <c r="BB540" s="35">
        <v>2026</v>
      </c>
      <c r="BC540" s="34" t="s">
        <v>103</v>
      </c>
    </row>
    <row r="541" spans="1:55" x14ac:dyDescent="0.25">
      <c r="A541" s="34" t="s">
        <v>1327</v>
      </c>
      <c r="B541" s="35">
        <v>65027</v>
      </c>
      <c r="C541" s="34">
        <v>100</v>
      </c>
      <c r="D541" s="34" t="s">
        <v>1328</v>
      </c>
      <c r="E541" s="34" t="s">
        <v>1329</v>
      </c>
      <c r="F541" s="34" t="s">
        <v>1330</v>
      </c>
      <c r="G541" s="34" t="s">
        <v>230</v>
      </c>
      <c r="H541" s="34" t="s">
        <v>59</v>
      </c>
      <c r="I541" s="34" t="s">
        <v>1368</v>
      </c>
      <c r="J541" s="36">
        <v>40133</v>
      </c>
      <c r="K541" s="36"/>
      <c r="L541" s="34" t="s">
        <v>61</v>
      </c>
      <c r="M541" s="36">
        <v>45267</v>
      </c>
      <c r="N541" s="34" t="b">
        <v>0</v>
      </c>
      <c r="O541" s="36"/>
      <c r="P541" s="34" t="b">
        <v>1</v>
      </c>
      <c r="Q541" s="36"/>
      <c r="R541" s="34" t="b">
        <v>1</v>
      </c>
      <c r="S541" s="34" t="b">
        <v>0</v>
      </c>
      <c r="T541" s="34" t="s">
        <v>70</v>
      </c>
      <c r="U541" s="34"/>
      <c r="V541" s="34" t="b">
        <v>0</v>
      </c>
      <c r="W541" s="36"/>
      <c r="X541" s="34" t="s">
        <v>70</v>
      </c>
      <c r="Y541" s="34"/>
      <c r="Z541" s="34"/>
      <c r="AA541" s="34" t="b">
        <v>0</v>
      </c>
      <c r="AB541" s="34"/>
      <c r="AC541" s="34" t="b">
        <v>0</v>
      </c>
      <c r="AD541" s="36"/>
      <c r="AE541" s="34" t="b">
        <v>0</v>
      </c>
      <c r="AF541" s="34" t="b">
        <v>0</v>
      </c>
      <c r="AG541" s="34" t="s">
        <v>70</v>
      </c>
      <c r="AH541" s="34"/>
      <c r="AI541" s="34" t="b">
        <v>0</v>
      </c>
      <c r="AJ541" s="36"/>
      <c r="AK541" s="34" t="s">
        <v>70</v>
      </c>
      <c r="AL541" s="36"/>
      <c r="AM541" s="34" t="b">
        <v>0</v>
      </c>
      <c r="AN541" s="36"/>
      <c r="AO541" s="34" t="s">
        <v>70</v>
      </c>
      <c r="AP541" s="34" t="s">
        <v>70</v>
      </c>
      <c r="AQ541" s="34" t="s">
        <v>70</v>
      </c>
      <c r="AR541" s="34" t="s">
        <v>70</v>
      </c>
      <c r="AS541" s="34" t="s">
        <v>70</v>
      </c>
      <c r="AT541" s="36"/>
      <c r="AU541" s="36"/>
      <c r="AV541" s="34" t="s">
        <v>70</v>
      </c>
      <c r="AW541" s="34" t="s">
        <v>70</v>
      </c>
      <c r="AX541" s="34" t="s">
        <v>63</v>
      </c>
      <c r="AY541" s="34" t="s">
        <v>4292</v>
      </c>
      <c r="AZ541" s="34" t="s">
        <v>64</v>
      </c>
      <c r="BA541" s="34" t="s">
        <v>65</v>
      </c>
      <c r="BB541" s="35">
        <v>2024</v>
      </c>
      <c r="BC541" s="34" t="s">
        <v>66</v>
      </c>
    </row>
    <row r="542" spans="1:55" x14ac:dyDescent="0.25">
      <c r="A542" s="34" t="s">
        <v>1327</v>
      </c>
      <c r="B542" s="35">
        <v>65071</v>
      </c>
      <c r="C542" s="34">
        <v>100</v>
      </c>
      <c r="D542" s="34" t="s">
        <v>1334</v>
      </c>
      <c r="E542" s="34" t="s">
        <v>1335</v>
      </c>
      <c r="F542" s="34" t="s">
        <v>557</v>
      </c>
      <c r="G542" s="34" t="s">
        <v>558</v>
      </c>
      <c r="H542" s="34" t="s">
        <v>59</v>
      </c>
      <c r="I542" s="34" t="s">
        <v>559</v>
      </c>
      <c r="J542" s="36">
        <v>40268</v>
      </c>
      <c r="K542" s="36"/>
      <c r="L542" s="34" t="s">
        <v>61</v>
      </c>
      <c r="M542" s="36"/>
      <c r="N542" s="34" t="b">
        <v>0</v>
      </c>
      <c r="O542" s="36"/>
      <c r="P542" s="34" t="b">
        <v>0</v>
      </c>
      <c r="Q542" s="36"/>
      <c r="R542" s="34" t="b">
        <v>1</v>
      </c>
      <c r="S542" s="34" t="b">
        <v>0</v>
      </c>
      <c r="T542" s="34" t="s">
        <v>70</v>
      </c>
      <c r="U542" s="34"/>
      <c r="V542" s="34" t="b">
        <v>0</v>
      </c>
      <c r="W542" s="36"/>
      <c r="X542" s="34" t="s">
        <v>70</v>
      </c>
      <c r="Y542" s="34"/>
      <c r="Z542" s="34"/>
      <c r="AA542" s="34" t="b">
        <v>0</v>
      </c>
      <c r="AB542" s="34"/>
      <c r="AC542" s="34" t="b">
        <v>0</v>
      </c>
      <c r="AD542" s="36"/>
      <c r="AE542" s="34" t="b">
        <v>0</v>
      </c>
      <c r="AF542" s="34" t="b">
        <v>0</v>
      </c>
      <c r="AG542" s="34" t="s">
        <v>70</v>
      </c>
      <c r="AH542" s="34"/>
      <c r="AI542" s="34" t="b">
        <v>0</v>
      </c>
      <c r="AJ542" s="36"/>
      <c r="AK542" s="34" t="s">
        <v>70</v>
      </c>
      <c r="AL542" s="36"/>
      <c r="AM542" s="34" t="b">
        <v>0</v>
      </c>
      <c r="AN542" s="36"/>
      <c r="AO542" s="34" t="s">
        <v>70</v>
      </c>
      <c r="AP542" s="34" t="s">
        <v>70</v>
      </c>
      <c r="AQ542" s="34" t="s">
        <v>70</v>
      </c>
      <c r="AR542" s="34" t="s">
        <v>70</v>
      </c>
      <c r="AS542" s="34" t="s">
        <v>70</v>
      </c>
      <c r="AT542" s="36"/>
      <c r="AU542" s="36"/>
      <c r="AV542" s="34" t="s">
        <v>70</v>
      </c>
      <c r="AW542" s="34" t="s">
        <v>70</v>
      </c>
      <c r="AX542" s="34" t="s">
        <v>63</v>
      </c>
      <c r="AY542" s="34" t="s">
        <v>4292</v>
      </c>
      <c r="AZ542" s="34" t="s">
        <v>64</v>
      </c>
      <c r="BA542" s="34" t="s">
        <v>65</v>
      </c>
      <c r="BB542" s="35">
        <v>2025</v>
      </c>
      <c r="BC542" s="34" t="s">
        <v>66</v>
      </c>
    </row>
    <row r="543" spans="1:55" x14ac:dyDescent="0.25">
      <c r="A543" s="34" t="s">
        <v>1327</v>
      </c>
      <c r="B543" s="35">
        <v>65032</v>
      </c>
      <c r="C543" s="34">
        <v>100</v>
      </c>
      <c r="D543" s="34" t="s">
        <v>1331</v>
      </c>
      <c r="E543" s="34" t="s">
        <v>1332</v>
      </c>
      <c r="F543" s="34" t="s">
        <v>1333</v>
      </c>
      <c r="G543" s="34" t="s">
        <v>131</v>
      </c>
      <c r="H543" s="34" t="s">
        <v>59</v>
      </c>
      <c r="I543" s="34" t="s">
        <v>1270</v>
      </c>
      <c r="J543" s="36">
        <v>40165</v>
      </c>
      <c r="K543" s="36"/>
      <c r="L543" s="34" t="s">
        <v>61</v>
      </c>
      <c r="M543" s="36"/>
      <c r="N543" s="34" t="b">
        <v>0</v>
      </c>
      <c r="O543" s="36"/>
      <c r="P543" s="34" t="b">
        <v>0</v>
      </c>
      <c r="Q543" s="36"/>
      <c r="R543" s="34" t="b">
        <v>1</v>
      </c>
      <c r="S543" s="34" t="b">
        <v>0</v>
      </c>
      <c r="T543" s="34" t="s">
        <v>70</v>
      </c>
      <c r="U543" s="34"/>
      <c r="V543" s="34" t="b">
        <v>0</v>
      </c>
      <c r="W543" s="36"/>
      <c r="X543" s="34" t="s">
        <v>70</v>
      </c>
      <c r="Y543" s="34"/>
      <c r="Z543" s="34"/>
      <c r="AA543" s="34" t="b">
        <v>0</v>
      </c>
      <c r="AB543" s="34"/>
      <c r="AC543" s="34" t="b">
        <v>0</v>
      </c>
      <c r="AD543" s="36"/>
      <c r="AE543" s="34" t="b">
        <v>0</v>
      </c>
      <c r="AF543" s="34" t="b">
        <v>0</v>
      </c>
      <c r="AG543" s="34" t="s">
        <v>70</v>
      </c>
      <c r="AH543" s="34"/>
      <c r="AI543" s="34" t="b">
        <v>0</v>
      </c>
      <c r="AJ543" s="36"/>
      <c r="AK543" s="34" t="s">
        <v>70</v>
      </c>
      <c r="AL543" s="36"/>
      <c r="AM543" s="34" t="b">
        <v>0</v>
      </c>
      <c r="AN543" s="36"/>
      <c r="AO543" s="34" t="s">
        <v>70</v>
      </c>
      <c r="AP543" s="34" t="s">
        <v>70</v>
      </c>
      <c r="AQ543" s="34" t="s">
        <v>70</v>
      </c>
      <c r="AR543" s="34" t="s">
        <v>70</v>
      </c>
      <c r="AS543" s="34" t="s">
        <v>70</v>
      </c>
      <c r="AT543" s="36"/>
      <c r="AU543" s="36"/>
      <c r="AV543" s="34" t="s">
        <v>70</v>
      </c>
      <c r="AW543" s="34" t="s">
        <v>70</v>
      </c>
      <c r="AX543" s="34" t="s">
        <v>63</v>
      </c>
      <c r="AY543" s="34" t="s">
        <v>4292</v>
      </c>
      <c r="AZ543" s="34" t="s">
        <v>64</v>
      </c>
      <c r="BA543" s="34" t="s">
        <v>65</v>
      </c>
      <c r="BB543" s="35">
        <v>2024</v>
      </c>
      <c r="BC543" s="34" t="s">
        <v>66</v>
      </c>
    </row>
    <row r="544" spans="1:55" x14ac:dyDescent="0.25">
      <c r="A544" s="34" t="s">
        <v>1341</v>
      </c>
      <c r="B544" s="35">
        <v>65722</v>
      </c>
      <c r="C544" s="34">
        <v>67</v>
      </c>
      <c r="D544" s="34" t="s">
        <v>1348</v>
      </c>
      <c r="E544" s="34" t="s">
        <v>1349</v>
      </c>
      <c r="F544" s="34" t="s">
        <v>1216</v>
      </c>
      <c r="G544" s="34" t="s">
        <v>230</v>
      </c>
      <c r="H544" s="34" t="s">
        <v>59</v>
      </c>
      <c r="I544" s="34" t="s">
        <v>1260</v>
      </c>
      <c r="J544" s="36">
        <v>41207</v>
      </c>
      <c r="K544" s="36"/>
      <c r="L544" s="34" t="s">
        <v>61</v>
      </c>
      <c r="M544" s="36"/>
      <c r="N544" s="34" t="b">
        <v>0</v>
      </c>
      <c r="O544" s="36"/>
      <c r="P544" s="34" t="b">
        <v>1</v>
      </c>
      <c r="Q544" s="36"/>
      <c r="R544" s="34" t="b">
        <v>1</v>
      </c>
      <c r="S544" s="34" t="b">
        <v>0</v>
      </c>
      <c r="T544" s="34" t="s">
        <v>70</v>
      </c>
      <c r="U544" s="34"/>
      <c r="V544" s="34" t="b">
        <v>0</v>
      </c>
      <c r="W544" s="36"/>
      <c r="X544" s="34" t="s">
        <v>70</v>
      </c>
      <c r="Y544" s="34"/>
      <c r="Z544" s="34"/>
      <c r="AA544" s="34" t="b">
        <v>0</v>
      </c>
      <c r="AB544" s="34"/>
      <c r="AC544" s="34" t="b">
        <v>0</v>
      </c>
      <c r="AD544" s="36"/>
      <c r="AE544" s="34" t="b">
        <v>0</v>
      </c>
      <c r="AF544" s="34" t="b">
        <v>0</v>
      </c>
      <c r="AG544" s="34" t="s">
        <v>70</v>
      </c>
      <c r="AH544" s="34"/>
      <c r="AI544" s="34" t="b">
        <v>0</v>
      </c>
      <c r="AJ544" s="36"/>
      <c r="AK544" s="34" t="s">
        <v>70</v>
      </c>
      <c r="AL544" s="36"/>
      <c r="AM544" s="34" t="b">
        <v>0</v>
      </c>
      <c r="AN544" s="36"/>
      <c r="AO544" s="34" t="s">
        <v>70</v>
      </c>
      <c r="AP544" s="34" t="s">
        <v>70</v>
      </c>
      <c r="AQ544" s="34" t="s">
        <v>70</v>
      </c>
      <c r="AR544" s="34" t="s">
        <v>70</v>
      </c>
      <c r="AS544" s="34" t="s">
        <v>70</v>
      </c>
      <c r="AT544" s="36"/>
      <c r="AU544" s="36"/>
      <c r="AV544" s="34" t="s">
        <v>70</v>
      </c>
      <c r="AW544" s="34" t="s">
        <v>70</v>
      </c>
      <c r="AX544" s="34" t="s">
        <v>133</v>
      </c>
      <c r="AY544" s="34" t="s">
        <v>4292</v>
      </c>
      <c r="AZ544" s="34" t="s">
        <v>64</v>
      </c>
      <c r="BA544" s="34" t="s">
        <v>65</v>
      </c>
      <c r="BB544" s="35">
        <v>2027</v>
      </c>
      <c r="BC544" s="34" t="s">
        <v>66</v>
      </c>
    </row>
    <row r="545" spans="1:55" x14ac:dyDescent="0.25">
      <c r="A545" s="34" t="s">
        <v>1341</v>
      </c>
      <c r="B545" s="35">
        <v>65686</v>
      </c>
      <c r="C545" s="34">
        <v>100</v>
      </c>
      <c r="D545" s="34" t="s">
        <v>1346</v>
      </c>
      <c r="E545" s="34" t="s">
        <v>1347</v>
      </c>
      <c r="F545" s="34" t="s">
        <v>1216</v>
      </c>
      <c r="G545" s="34" t="s">
        <v>230</v>
      </c>
      <c r="H545" s="34" t="s">
        <v>59</v>
      </c>
      <c r="I545" s="34" t="s">
        <v>1260</v>
      </c>
      <c r="J545" s="36">
        <v>41226</v>
      </c>
      <c r="K545" s="36"/>
      <c r="L545" s="34" t="s">
        <v>61</v>
      </c>
      <c r="M545" s="36"/>
      <c r="N545" s="34" t="b">
        <v>0</v>
      </c>
      <c r="O545" s="36"/>
      <c r="P545" s="34" t="b">
        <v>1</v>
      </c>
      <c r="Q545" s="36"/>
      <c r="R545" s="34" t="b">
        <v>1</v>
      </c>
      <c r="S545" s="34" t="b">
        <v>0</v>
      </c>
      <c r="T545" s="34" t="s">
        <v>70</v>
      </c>
      <c r="U545" s="34"/>
      <c r="V545" s="34" t="b">
        <v>0</v>
      </c>
      <c r="W545" s="36"/>
      <c r="X545" s="34" t="s">
        <v>70</v>
      </c>
      <c r="Y545" s="34"/>
      <c r="Z545" s="34"/>
      <c r="AA545" s="34" t="b">
        <v>0</v>
      </c>
      <c r="AB545" s="34"/>
      <c r="AC545" s="34" t="b">
        <v>0</v>
      </c>
      <c r="AD545" s="36"/>
      <c r="AE545" s="34" t="b">
        <v>0</v>
      </c>
      <c r="AF545" s="34" t="b">
        <v>0</v>
      </c>
      <c r="AG545" s="34" t="s">
        <v>70</v>
      </c>
      <c r="AH545" s="34"/>
      <c r="AI545" s="34" t="b">
        <v>0</v>
      </c>
      <c r="AJ545" s="36"/>
      <c r="AK545" s="34" t="s">
        <v>70</v>
      </c>
      <c r="AL545" s="36"/>
      <c r="AM545" s="34" t="b">
        <v>0</v>
      </c>
      <c r="AN545" s="36"/>
      <c r="AO545" s="34" t="s">
        <v>70</v>
      </c>
      <c r="AP545" s="34" t="s">
        <v>70</v>
      </c>
      <c r="AQ545" s="34" t="s">
        <v>70</v>
      </c>
      <c r="AR545" s="34" t="s">
        <v>70</v>
      </c>
      <c r="AS545" s="34" t="s">
        <v>70</v>
      </c>
      <c r="AT545" s="36"/>
      <c r="AU545" s="36"/>
      <c r="AV545" s="34" t="s">
        <v>70</v>
      </c>
      <c r="AW545" s="34" t="s">
        <v>70</v>
      </c>
      <c r="AX545" s="34" t="s">
        <v>133</v>
      </c>
      <c r="AY545" s="34" t="s">
        <v>4292</v>
      </c>
      <c r="AZ545" s="34" t="s">
        <v>64</v>
      </c>
      <c r="BA545" s="34" t="s">
        <v>65</v>
      </c>
      <c r="BB545" s="35">
        <v>2027</v>
      </c>
      <c r="BC545" s="34" t="s">
        <v>66</v>
      </c>
    </row>
    <row r="546" spans="1:55" x14ac:dyDescent="0.25">
      <c r="A546" s="34" t="s">
        <v>1341</v>
      </c>
      <c r="B546" s="35">
        <v>63460</v>
      </c>
      <c r="C546" s="34">
        <v>100</v>
      </c>
      <c r="D546" s="34" t="s">
        <v>1342</v>
      </c>
      <c r="E546" s="34" t="s">
        <v>1343</v>
      </c>
      <c r="F546" s="34" t="s">
        <v>4147</v>
      </c>
      <c r="G546" s="34" t="s">
        <v>558</v>
      </c>
      <c r="H546" s="34" t="s">
        <v>59</v>
      </c>
      <c r="I546" s="34" t="s">
        <v>469</v>
      </c>
      <c r="J546" s="36">
        <v>40464</v>
      </c>
      <c r="K546" s="36"/>
      <c r="L546" s="34" t="s">
        <v>61</v>
      </c>
      <c r="M546" s="36"/>
      <c r="N546" s="34" t="b">
        <v>0</v>
      </c>
      <c r="O546" s="36"/>
      <c r="P546" s="34" t="b">
        <v>0</v>
      </c>
      <c r="Q546" s="36"/>
      <c r="R546" s="34" t="b">
        <v>1</v>
      </c>
      <c r="S546" s="34" t="b">
        <v>0</v>
      </c>
      <c r="T546" s="34" t="s">
        <v>70</v>
      </c>
      <c r="U546" s="34"/>
      <c r="V546" s="34" t="b">
        <v>0</v>
      </c>
      <c r="W546" s="36"/>
      <c r="X546" s="34" t="s">
        <v>70</v>
      </c>
      <c r="Y546" s="34"/>
      <c r="Z546" s="34"/>
      <c r="AA546" s="34" t="b">
        <v>0</v>
      </c>
      <c r="AB546" s="34"/>
      <c r="AC546" s="34" t="b">
        <v>0</v>
      </c>
      <c r="AD546" s="36"/>
      <c r="AE546" s="34" t="b">
        <v>0</v>
      </c>
      <c r="AF546" s="34" t="b">
        <v>0</v>
      </c>
      <c r="AG546" s="34" t="s">
        <v>70</v>
      </c>
      <c r="AH546" s="34"/>
      <c r="AI546" s="34" t="b">
        <v>0</v>
      </c>
      <c r="AJ546" s="36"/>
      <c r="AK546" s="34" t="s">
        <v>70</v>
      </c>
      <c r="AL546" s="36"/>
      <c r="AM546" s="34" t="b">
        <v>0</v>
      </c>
      <c r="AN546" s="36"/>
      <c r="AO546" s="34" t="s">
        <v>70</v>
      </c>
      <c r="AP546" s="34" t="s">
        <v>70</v>
      </c>
      <c r="AQ546" s="34" t="s">
        <v>70</v>
      </c>
      <c r="AR546" s="34" t="s">
        <v>70</v>
      </c>
      <c r="AS546" s="34" t="s">
        <v>70</v>
      </c>
      <c r="AT546" s="36"/>
      <c r="AU546" s="36"/>
      <c r="AV546" s="34" t="s">
        <v>70</v>
      </c>
      <c r="AW546" s="34" t="s">
        <v>70</v>
      </c>
      <c r="AX546" s="34" t="s">
        <v>133</v>
      </c>
      <c r="AY546" s="34" t="s">
        <v>4292</v>
      </c>
      <c r="AZ546" s="34" t="s">
        <v>64</v>
      </c>
      <c r="BA546" s="34" t="s">
        <v>65</v>
      </c>
      <c r="BB546" s="35">
        <v>2025</v>
      </c>
      <c r="BC546" s="34" t="s">
        <v>66</v>
      </c>
    </row>
    <row r="547" spans="1:55" x14ac:dyDescent="0.25">
      <c r="A547" s="34" t="s">
        <v>1341</v>
      </c>
      <c r="B547" s="35">
        <v>65648</v>
      </c>
      <c r="C547" s="34">
        <v>100</v>
      </c>
      <c r="D547" s="34" t="s">
        <v>1344</v>
      </c>
      <c r="E547" s="34" t="s">
        <v>1345</v>
      </c>
      <c r="F547" s="34" t="s">
        <v>836</v>
      </c>
      <c r="G547" s="34" t="s">
        <v>223</v>
      </c>
      <c r="H547" s="34" t="s">
        <v>59</v>
      </c>
      <c r="I547" s="34" t="s">
        <v>837</v>
      </c>
      <c r="J547" s="36">
        <v>41206</v>
      </c>
      <c r="K547" s="36"/>
      <c r="L547" s="34" t="s">
        <v>61</v>
      </c>
      <c r="M547" s="36"/>
      <c r="N547" s="34" t="b">
        <v>0</v>
      </c>
      <c r="O547" s="36"/>
      <c r="P547" s="34" t="b">
        <v>1</v>
      </c>
      <c r="Q547" s="36"/>
      <c r="R547" s="34" t="b">
        <v>0</v>
      </c>
      <c r="S547" s="34" t="b">
        <v>0</v>
      </c>
      <c r="T547" s="34" t="s">
        <v>70</v>
      </c>
      <c r="U547" s="34"/>
      <c r="V547" s="34" t="b">
        <v>0</v>
      </c>
      <c r="W547" s="36"/>
      <c r="X547" s="34" t="s">
        <v>70</v>
      </c>
      <c r="Y547" s="34"/>
      <c r="Z547" s="34"/>
      <c r="AA547" s="34" t="b">
        <v>0</v>
      </c>
      <c r="AB547" s="34"/>
      <c r="AC547" s="34" t="b">
        <v>0</v>
      </c>
      <c r="AD547" s="36"/>
      <c r="AE547" s="34" t="b">
        <v>0</v>
      </c>
      <c r="AF547" s="34" t="b">
        <v>0</v>
      </c>
      <c r="AG547" s="34" t="s">
        <v>70</v>
      </c>
      <c r="AH547" s="34"/>
      <c r="AI547" s="34" t="b">
        <v>0</v>
      </c>
      <c r="AJ547" s="36"/>
      <c r="AK547" s="34" t="s">
        <v>70</v>
      </c>
      <c r="AL547" s="36"/>
      <c r="AM547" s="34" t="b">
        <v>0</v>
      </c>
      <c r="AN547" s="36"/>
      <c r="AO547" s="34" t="s">
        <v>70</v>
      </c>
      <c r="AP547" s="34" t="s">
        <v>70</v>
      </c>
      <c r="AQ547" s="34" t="s">
        <v>70</v>
      </c>
      <c r="AR547" s="34" t="s">
        <v>70</v>
      </c>
      <c r="AS547" s="34" t="s">
        <v>70</v>
      </c>
      <c r="AT547" s="36"/>
      <c r="AU547" s="36"/>
      <c r="AV547" s="34" t="s">
        <v>70</v>
      </c>
      <c r="AW547" s="34" t="s">
        <v>70</v>
      </c>
      <c r="AX547" s="34" t="s">
        <v>133</v>
      </c>
      <c r="AY547" s="34" t="s">
        <v>4292</v>
      </c>
      <c r="AZ547" s="34" t="s">
        <v>64</v>
      </c>
      <c r="BA547" s="34" t="s">
        <v>65</v>
      </c>
      <c r="BB547" s="35">
        <v>2028</v>
      </c>
      <c r="BC547" s="34" t="s">
        <v>66</v>
      </c>
    </row>
    <row r="548" spans="1:55" x14ac:dyDescent="0.25">
      <c r="A548" s="34" t="s">
        <v>1350</v>
      </c>
      <c r="B548" s="35">
        <v>66519</v>
      </c>
      <c r="C548" s="34">
        <v>48.5</v>
      </c>
      <c r="D548" s="34" t="s">
        <v>1383</v>
      </c>
      <c r="E548" s="34" t="s">
        <v>1384</v>
      </c>
      <c r="F548" s="34" t="s">
        <v>1216</v>
      </c>
      <c r="G548" s="34" t="s">
        <v>230</v>
      </c>
      <c r="H548" s="34" t="s">
        <v>59</v>
      </c>
      <c r="I548" s="34" t="s">
        <v>1260</v>
      </c>
      <c r="J548" s="36">
        <v>41950</v>
      </c>
      <c r="K548" s="36"/>
      <c r="L548" s="34" t="s">
        <v>61</v>
      </c>
      <c r="M548" s="36"/>
      <c r="N548" s="34" t="b">
        <v>0</v>
      </c>
      <c r="O548" s="36"/>
      <c r="P548" s="34" t="b">
        <v>1</v>
      </c>
      <c r="Q548" s="36"/>
      <c r="R548" s="34" t="b">
        <v>1</v>
      </c>
      <c r="S548" s="34" t="b">
        <v>0</v>
      </c>
      <c r="T548" s="34" t="s">
        <v>70</v>
      </c>
      <c r="U548" s="34"/>
      <c r="V548" s="34" t="b">
        <v>0</v>
      </c>
      <c r="W548" s="36"/>
      <c r="X548" s="34" t="s">
        <v>70</v>
      </c>
      <c r="Y548" s="34"/>
      <c r="Z548" s="34"/>
      <c r="AA548" s="34" t="b">
        <v>0</v>
      </c>
      <c r="AB548" s="34"/>
      <c r="AC548" s="34" t="b">
        <v>0</v>
      </c>
      <c r="AD548" s="36"/>
      <c r="AE548" s="34" t="b">
        <v>0</v>
      </c>
      <c r="AF548" s="34" t="b">
        <v>0</v>
      </c>
      <c r="AG548" s="34" t="s">
        <v>70</v>
      </c>
      <c r="AH548" s="34"/>
      <c r="AI548" s="34" t="b">
        <v>0</v>
      </c>
      <c r="AJ548" s="36"/>
      <c r="AK548" s="34" t="s">
        <v>70</v>
      </c>
      <c r="AL548" s="36"/>
      <c r="AM548" s="34" t="b">
        <v>0</v>
      </c>
      <c r="AN548" s="36"/>
      <c r="AO548" s="34" t="s">
        <v>70</v>
      </c>
      <c r="AP548" s="34" t="s">
        <v>70</v>
      </c>
      <c r="AQ548" s="34" t="s">
        <v>70</v>
      </c>
      <c r="AR548" s="34" t="s">
        <v>70</v>
      </c>
      <c r="AS548" s="34" t="s">
        <v>70</v>
      </c>
      <c r="AT548" s="36"/>
      <c r="AU548" s="36"/>
      <c r="AV548" s="34" t="s">
        <v>70</v>
      </c>
      <c r="AW548" s="34" t="s">
        <v>70</v>
      </c>
      <c r="AX548" s="34" t="s">
        <v>133</v>
      </c>
      <c r="AY548" s="34" t="s">
        <v>4290</v>
      </c>
      <c r="AZ548" s="34" t="s">
        <v>64</v>
      </c>
      <c r="BA548" s="34" t="s">
        <v>65</v>
      </c>
      <c r="BB548" s="35">
        <v>2029</v>
      </c>
      <c r="BC548" s="34" t="s">
        <v>66</v>
      </c>
    </row>
    <row r="549" spans="1:55" x14ac:dyDescent="0.25">
      <c r="A549" s="34" t="s">
        <v>1350</v>
      </c>
      <c r="B549" s="35">
        <v>66623</v>
      </c>
      <c r="C549" s="34">
        <v>60.44</v>
      </c>
      <c r="D549" s="34" t="s">
        <v>758</v>
      </c>
      <c r="E549" s="34" t="s">
        <v>759</v>
      </c>
      <c r="F549" s="34" t="s">
        <v>741</v>
      </c>
      <c r="G549" s="34" t="s">
        <v>223</v>
      </c>
      <c r="H549" s="34" t="s">
        <v>59</v>
      </c>
      <c r="I549" s="34" t="s">
        <v>114</v>
      </c>
      <c r="J549" s="36">
        <v>42122</v>
      </c>
      <c r="K549" s="36"/>
      <c r="L549" s="34" t="s">
        <v>61</v>
      </c>
      <c r="M549" s="36"/>
      <c r="N549" s="34" t="b">
        <v>0</v>
      </c>
      <c r="O549" s="36"/>
      <c r="P549" s="34" t="b">
        <v>1</v>
      </c>
      <c r="Q549" s="36"/>
      <c r="R549" s="34" t="b">
        <v>1</v>
      </c>
      <c r="S549" s="34" t="b">
        <v>0</v>
      </c>
      <c r="T549" s="34" t="s">
        <v>70</v>
      </c>
      <c r="U549" s="34"/>
      <c r="V549" s="34" t="b">
        <v>0</v>
      </c>
      <c r="W549" s="36"/>
      <c r="X549" s="34" t="s">
        <v>70</v>
      </c>
      <c r="Y549" s="34"/>
      <c r="Z549" s="34"/>
      <c r="AA549" s="34" t="b">
        <v>0</v>
      </c>
      <c r="AB549" s="34"/>
      <c r="AC549" s="34" t="b">
        <v>0</v>
      </c>
      <c r="AD549" s="36"/>
      <c r="AE549" s="34" t="b">
        <v>0</v>
      </c>
      <c r="AF549" s="34" t="b">
        <v>0</v>
      </c>
      <c r="AG549" s="34" t="s">
        <v>70</v>
      </c>
      <c r="AH549" s="34"/>
      <c r="AI549" s="34" t="b">
        <v>0</v>
      </c>
      <c r="AJ549" s="36"/>
      <c r="AK549" s="34" t="s">
        <v>70</v>
      </c>
      <c r="AL549" s="36"/>
      <c r="AM549" s="34" t="b">
        <v>0</v>
      </c>
      <c r="AN549" s="36"/>
      <c r="AO549" s="34" t="s">
        <v>70</v>
      </c>
      <c r="AP549" s="34" t="s">
        <v>70</v>
      </c>
      <c r="AQ549" s="34" t="s">
        <v>70</v>
      </c>
      <c r="AR549" s="34" t="s">
        <v>70</v>
      </c>
      <c r="AS549" s="34" t="s">
        <v>70</v>
      </c>
      <c r="AT549" s="36"/>
      <c r="AU549" s="36"/>
      <c r="AV549" s="34" t="s">
        <v>70</v>
      </c>
      <c r="AW549" s="34" t="s">
        <v>70</v>
      </c>
      <c r="AX549" s="34" t="s">
        <v>133</v>
      </c>
      <c r="AY549" s="34" t="s">
        <v>4290</v>
      </c>
      <c r="AZ549" s="34" t="s">
        <v>64</v>
      </c>
      <c r="BA549" s="34" t="s">
        <v>65</v>
      </c>
      <c r="BB549" s="35">
        <v>2030</v>
      </c>
      <c r="BC549" s="34" t="s">
        <v>66</v>
      </c>
    </row>
    <row r="550" spans="1:55" x14ac:dyDescent="0.25">
      <c r="A550" s="34" t="s">
        <v>1350</v>
      </c>
      <c r="B550" s="35">
        <v>64812</v>
      </c>
      <c r="C550" s="34">
        <v>91.5</v>
      </c>
      <c r="D550" s="34" t="s">
        <v>734</v>
      </c>
      <c r="E550" s="34" t="s">
        <v>735</v>
      </c>
      <c r="F550" s="34" t="s">
        <v>482</v>
      </c>
      <c r="G550" s="34" t="s">
        <v>3974</v>
      </c>
      <c r="H550" s="34" t="s">
        <v>59</v>
      </c>
      <c r="I550" s="34" t="s">
        <v>380</v>
      </c>
      <c r="J550" s="36">
        <v>41719</v>
      </c>
      <c r="K550" s="36"/>
      <c r="L550" s="34" t="s">
        <v>61</v>
      </c>
      <c r="M550" s="36"/>
      <c r="N550" s="34" t="b">
        <v>0</v>
      </c>
      <c r="O550" s="36"/>
      <c r="P550" s="34" t="b">
        <v>1</v>
      </c>
      <c r="Q550" s="36"/>
      <c r="R550" s="34" t="b">
        <v>1</v>
      </c>
      <c r="S550" s="34" t="b">
        <v>0</v>
      </c>
      <c r="T550" s="34" t="s">
        <v>70</v>
      </c>
      <c r="U550" s="34"/>
      <c r="V550" s="34" t="b">
        <v>0</v>
      </c>
      <c r="W550" s="36"/>
      <c r="X550" s="34" t="s">
        <v>70</v>
      </c>
      <c r="Y550" s="34"/>
      <c r="Z550" s="34"/>
      <c r="AA550" s="34" t="b">
        <v>0</v>
      </c>
      <c r="AB550" s="34"/>
      <c r="AC550" s="34" t="b">
        <v>0</v>
      </c>
      <c r="AD550" s="36"/>
      <c r="AE550" s="34" t="b">
        <v>0</v>
      </c>
      <c r="AF550" s="34" t="b">
        <v>0</v>
      </c>
      <c r="AG550" s="34" t="s">
        <v>70</v>
      </c>
      <c r="AH550" s="34"/>
      <c r="AI550" s="34" t="b">
        <v>0</v>
      </c>
      <c r="AJ550" s="36"/>
      <c r="AK550" s="34" t="s">
        <v>70</v>
      </c>
      <c r="AL550" s="36"/>
      <c r="AM550" s="34" t="b">
        <v>0</v>
      </c>
      <c r="AN550" s="36"/>
      <c r="AO550" s="34" t="s">
        <v>70</v>
      </c>
      <c r="AP550" s="34" t="s">
        <v>70</v>
      </c>
      <c r="AQ550" s="34" t="s">
        <v>70</v>
      </c>
      <c r="AR550" s="34" t="s">
        <v>70</v>
      </c>
      <c r="AS550" s="34" t="s">
        <v>70</v>
      </c>
      <c r="AT550" s="36"/>
      <c r="AU550" s="36"/>
      <c r="AV550" s="34" t="s">
        <v>70</v>
      </c>
      <c r="AW550" s="34" t="s">
        <v>70</v>
      </c>
      <c r="AX550" s="34" t="s">
        <v>133</v>
      </c>
      <c r="AY550" s="34" t="s">
        <v>4290</v>
      </c>
      <c r="AZ550" s="34" t="s">
        <v>64</v>
      </c>
      <c r="BA550" s="34" t="s">
        <v>65</v>
      </c>
      <c r="BB550" s="35">
        <v>2029</v>
      </c>
      <c r="BC550" s="34" t="s">
        <v>66</v>
      </c>
    </row>
    <row r="551" spans="1:55" x14ac:dyDescent="0.25">
      <c r="A551" s="34" t="s">
        <v>1350</v>
      </c>
      <c r="B551" s="35">
        <v>66768</v>
      </c>
      <c r="C551" s="34">
        <v>94.75</v>
      </c>
      <c r="D551" s="34" t="s">
        <v>1385</v>
      </c>
      <c r="E551" s="34" t="s">
        <v>1386</v>
      </c>
      <c r="F551" s="34" t="s">
        <v>1216</v>
      </c>
      <c r="G551" s="34" t="s">
        <v>230</v>
      </c>
      <c r="H551" s="34" t="s">
        <v>59</v>
      </c>
      <c r="I551" s="34" t="s">
        <v>1260</v>
      </c>
      <c r="J551" s="36">
        <v>42129</v>
      </c>
      <c r="K551" s="36"/>
      <c r="L551" s="34" t="s">
        <v>61</v>
      </c>
      <c r="M551" s="36"/>
      <c r="N551" s="34" t="b">
        <v>0</v>
      </c>
      <c r="O551" s="36"/>
      <c r="P551" s="34" t="b">
        <v>1</v>
      </c>
      <c r="Q551" s="36"/>
      <c r="R551" s="34" t="b">
        <v>1</v>
      </c>
      <c r="S551" s="34" t="b">
        <v>0</v>
      </c>
      <c r="T551" s="34" t="s">
        <v>70</v>
      </c>
      <c r="U551" s="34"/>
      <c r="V551" s="34" t="b">
        <v>0</v>
      </c>
      <c r="W551" s="36"/>
      <c r="X551" s="34" t="s">
        <v>70</v>
      </c>
      <c r="Y551" s="34"/>
      <c r="Z551" s="34"/>
      <c r="AA551" s="34" t="b">
        <v>0</v>
      </c>
      <c r="AB551" s="34"/>
      <c r="AC551" s="34" t="b">
        <v>0</v>
      </c>
      <c r="AD551" s="36"/>
      <c r="AE551" s="34" t="b">
        <v>0</v>
      </c>
      <c r="AF551" s="34" t="b">
        <v>0</v>
      </c>
      <c r="AG551" s="34" t="s">
        <v>70</v>
      </c>
      <c r="AH551" s="34"/>
      <c r="AI551" s="34" t="b">
        <v>0</v>
      </c>
      <c r="AJ551" s="36"/>
      <c r="AK551" s="34" t="s">
        <v>70</v>
      </c>
      <c r="AL551" s="36"/>
      <c r="AM551" s="34" t="b">
        <v>0</v>
      </c>
      <c r="AN551" s="36"/>
      <c r="AO551" s="34" t="s">
        <v>70</v>
      </c>
      <c r="AP551" s="34" t="s">
        <v>70</v>
      </c>
      <c r="AQ551" s="34" t="s">
        <v>70</v>
      </c>
      <c r="AR551" s="34" t="s">
        <v>70</v>
      </c>
      <c r="AS551" s="34" t="s">
        <v>70</v>
      </c>
      <c r="AT551" s="36"/>
      <c r="AU551" s="36"/>
      <c r="AV551" s="34" t="s">
        <v>70</v>
      </c>
      <c r="AW551" s="34" t="s">
        <v>70</v>
      </c>
      <c r="AX551" s="34" t="s">
        <v>133</v>
      </c>
      <c r="AY551" s="34" t="s">
        <v>4290</v>
      </c>
      <c r="AZ551" s="34" t="s">
        <v>64</v>
      </c>
      <c r="BA551" s="34" t="s">
        <v>65</v>
      </c>
      <c r="BB551" s="35">
        <v>2030</v>
      </c>
      <c r="BC551" s="34" t="s">
        <v>66</v>
      </c>
    </row>
    <row r="552" spans="1:55" x14ac:dyDescent="0.25">
      <c r="A552" s="34" t="s">
        <v>1350</v>
      </c>
      <c r="B552" s="35">
        <v>66081</v>
      </c>
      <c r="C552" s="34">
        <v>95.26</v>
      </c>
      <c r="D552" s="34" t="s">
        <v>739</v>
      </c>
      <c r="E552" s="34" t="s">
        <v>740</v>
      </c>
      <c r="F552" s="34" t="s">
        <v>741</v>
      </c>
      <c r="G552" s="34" t="s">
        <v>223</v>
      </c>
      <c r="H552" s="34" t="s">
        <v>59</v>
      </c>
      <c r="I552" s="34" t="s">
        <v>114</v>
      </c>
      <c r="J552" s="36">
        <v>41627</v>
      </c>
      <c r="K552" s="36"/>
      <c r="L552" s="34" t="s">
        <v>61</v>
      </c>
      <c r="M552" s="36"/>
      <c r="N552" s="34" t="b">
        <v>0</v>
      </c>
      <c r="O552" s="36"/>
      <c r="P552" s="34" t="b">
        <v>1</v>
      </c>
      <c r="Q552" s="36"/>
      <c r="R552" s="34" t="b">
        <v>1</v>
      </c>
      <c r="S552" s="34" t="b">
        <v>0</v>
      </c>
      <c r="T552" s="34" t="s">
        <v>70</v>
      </c>
      <c r="U552" s="34"/>
      <c r="V552" s="34" t="b">
        <v>0</v>
      </c>
      <c r="W552" s="36"/>
      <c r="X552" s="34" t="s">
        <v>70</v>
      </c>
      <c r="Y552" s="34"/>
      <c r="Z552" s="34"/>
      <c r="AA552" s="34" t="b">
        <v>0</v>
      </c>
      <c r="AB552" s="34"/>
      <c r="AC552" s="34" t="b">
        <v>0</v>
      </c>
      <c r="AD552" s="36"/>
      <c r="AE552" s="34" t="b">
        <v>1</v>
      </c>
      <c r="AF552" s="34" t="b">
        <v>0</v>
      </c>
      <c r="AG552" s="34" t="s">
        <v>70</v>
      </c>
      <c r="AH552" s="34"/>
      <c r="AI552" s="34" t="b">
        <v>0</v>
      </c>
      <c r="AJ552" s="36"/>
      <c r="AK552" s="34" t="s">
        <v>70</v>
      </c>
      <c r="AL552" s="36"/>
      <c r="AM552" s="34" t="b">
        <v>0</v>
      </c>
      <c r="AN552" s="36"/>
      <c r="AO552" s="34" t="s">
        <v>70</v>
      </c>
      <c r="AP552" s="34" t="s">
        <v>70</v>
      </c>
      <c r="AQ552" s="34" t="s">
        <v>70</v>
      </c>
      <c r="AR552" s="34" t="s">
        <v>70</v>
      </c>
      <c r="AS552" s="34" t="s">
        <v>70</v>
      </c>
      <c r="AT552" s="36"/>
      <c r="AU552" s="36"/>
      <c r="AV552" s="34" t="s">
        <v>70</v>
      </c>
      <c r="AW552" s="34" t="s">
        <v>70</v>
      </c>
      <c r="AX552" s="34" t="s">
        <v>133</v>
      </c>
      <c r="AY552" s="34" t="s">
        <v>4290</v>
      </c>
      <c r="AZ552" s="34" t="s">
        <v>64</v>
      </c>
      <c r="BA552" s="34" t="s">
        <v>65</v>
      </c>
      <c r="BB552" s="35">
        <v>2029</v>
      </c>
      <c r="BC552" s="34" t="s">
        <v>66</v>
      </c>
    </row>
    <row r="553" spans="1:55" x14ac:dyDescent="0.25">
      <c r="A553" s="34" t="s">
        <v>1350</v>
      </c>
      <c r="B553" s="35">
        <v>66317</v>
      </c>
      <c r="C553" s="34">
        <v>100</v>
      </c>
      <c r="D553" s="34" t="s">
        <v>1365</v>
      </c>
      <c r="E553" s="34" t="s">
        <v>1366</v>
      </c>
      <c r="F553" s="34" t="s">
        <v>1367</v>
      </c>
      <c r="G553" s="34" t="s">
        <v>230</v>
      </c>
      <c r="H553" s="34" t="s">
        <v>59</v>
      </c>
      <c r="I553" s="34" t="s">
        <v>1368</v>
      </c>
      <c r="J553" s="36">
        <v>41823</v>
      </c>
      <c r="K553" s="36"/>
      <c r="L553" s="34" t="s">
        <v>61</v>
      </c>
      <c r="M553" s="36"/>
      <c r="N553" s="34" t="b">
        <v>0</v>
      </c>
      <c r="O553" s="36"/>
      <c r="P553" s="34" t="b">
        <v>1</v>
      </c>
      <c r="Q553" s="36"/>
      <c r="R553" s="34" t="b">
        <v>1</v>
      </c>
      <c r="S553" s="34" t="b">
        <v>0</v>
      </c>
      <c r="T553" s="34" t="s">
        <v>70</v>
      </c>
      <c r="U553" s="34"/>
      <c r="V553" s="34" t="b">
        <v>0</v>
      </c>
      <c r="W553" s="36"/>
      <c r="X553" s="34" t="s">
        <v>70</v>
      </c>
      <c r="Y553" s="34"/>
      <c r="Z553" s="34"/>
      <c r="AA553" s="34" t="b">
        <v>0</v>
      </c>
      <c r="AB553" s="34"/>
      <c r="AC553" s="34" t="b">
        <v>0</v>
      </c>
      <c r="AD553" s="36"/>
      <c r="AE553" s="34" t="b">
        <v>0</v>
      </c>
      <c r="AF553" s="34" t="b">
        <v>0</v>
      </c>
      <c r="AG553" s="34" t="s">
        <v>70</v>
      </c>
      <c r="AH553" s="34"/>
      <c r="AI553" s="34" t="b">
        <v>0</v>
      </c>
      <c r="AJ553" s="36"/>
      <c r="AK553" s="34" t="s">
        <v>70</v>
      </c>
      <c r="AL553" s="36"/>
      <c r="AM553" s="34" t="b">
        <v>0</v>
      </c>
      <c r="AN553" s="36"/>
      <c r="AO553" s="34" t="s">
        <v>70</v>
      </c>
      <c r="AP553" s="34" t="s">
        <v>70</v>
      </c>
      <c r="AQ553" s="34" t="s">
        <v>70</v>
      </c>
      <c r="AR553" s="34" t="s">
        <v>70</v>
      </c>
      <c r="AS553" s="34" t="s">
        <v>70</v>
      </c>
      <c r="AT553" s="36"/>
      <c r="AU553" s="36"/>
      <c r="AV553" s="34" t="s">
        <v>70</v>
      </c>
      <c r="AW553" s="34" t="s">
        <v>70</v>
      </c>
      <c r="AX553" s="34" t="s">
        <v>133</v>
      </c>
      <c r="AY553" s="34" t="s">
        <v>4290</v>
      </c>
      <c r="AZ553" s="34" t="s">
        <v>64</v>
      </c>
      <c r="BA553" s="34" t="s">
        <v>65</v>
      </c>
      <c r="BB553" s="35">
        <v>2029</v>
      </c>
      <c r="BC553" s="34" t="s">
        <v>66</v>
      </c>
    </row>
    <row r="554" spans="1:55" x14ac:dyDescent="0.25">
      <c r="A554" s="34" t="s">
        <v>1350</v>
      </c>
      <c r="B554" s="35">
        <v>66234</v>
      </c>
      <c r="C554" s="34">
        <v>100</v>
      </c>
      <c r="D554" s="34" t="s">
        <v>1362</v>
      </c>
      <c r="E554" s="34" t="s">
        <v>1363</v>
      </c>
      <c r="F554" s="34" t="s">
        <v>1364</v>
      </c>
      <c r="G554" s="34" t="s">
        <v>558</v>
      </c>
      <c r="H554" s="34" t="s">
        <v>59</v>
      </c>
      <c r="I554" s="34" t="s">
        <v>133</v>
      </c>
      <c r="J554" s="36">
        <v>41778</v>
      </c>
      <c r="K554" s="36"/>
      <c r="L554" s="34" t="s">
        <v>61</v>
      </c>
      <c r="M554" s="36"/>
      <c r="N554" s="34" t="b">
        <v>0</v>
      </c>
      <c r="O554" s="36"/>
      <c r="P554" s="34" t="b">
        <v>1</v>
      </c>
      <c r="Q554" s="36"/>
      <c r="R554" s="34" t="b">
        <v>0</v>
      </c>
      <c r="S554" s="34" t="b">
        <v>0</v>
      </c>
      <c r="T554" s="34" t="s">
        <v>70</v>
      </c>
      <c r="U554" s="34"/>
      <c r="V554" s="34" t="b">
        <v>0</v>
      </c>
      <c r="W554" s="36"/>
      <c r="X554" s="34" t="s">
        <v>70</v>
      </c>
      <c r="Y554" s="34"/>
      <c r="Z554" s="34"/>
      <c r="AA554" s="34" t="b">
        <v>0</v>
      </c>
      <c r="AB554" s="34"/>
      <c r="AC554" s="34" t="b">
        <v>0</v>
      </c>
      <c r="AD554" s="36"/>
      <c r="AE554" s="34" t="b">
        <v>0</v>
      </c>
      <c r="AF554" s="34" t="b">
        <v>0</v>
      </c>
      <c r="AG554" s="34" t="s">
        <v>70</v>
      </c>
      <c r="AH554" s="34"/>
      <c r="AI554" s="34" t="b">
        <v>0</v>
      </c>
      <c r="AJ554" s="36"/>
      <c r="AK554" s="34" t="s">
        <v>70</v>
      </c>
      <c r="AL554" s="36"/>
      <c r="AM554" s="34" t="b">
        <v>0</v>
      </c>
      <c r="AN554" s="36"/>
      <c r="AO554" s="34" t="s">
        <v>70</v>
      </c>
      <c r="AP554" s="34" t="s">
        <v>70</v>
      </c>
      <c r="AQ554" s="34" t="s">
        <v>70</v>
      </c>
      <c r="AR554" s="34" t="s">
        <v>70</v>
      </c>
      <c r="AS554" s="34" t="s">
        <v>70</v>
      </c>
      <c r="AT554" s="36"/>
      <c r="AU554" s="36"/>
      <c r="AV554" s="34" t="s">
        <v>70</v>
      </c>
      <c r="AW554" s="34" t="s">
        <v>70</v>
      </c>
      <c r="AX554" s="34" t="s">
        <v>133</v>
      </c>
      <c r="AY554" s="34" t="s">
        <v>4290</v>
      </c>
      <c r="AZ554" s="34" t="s">
        <v>64</v>
      </c>
      <c r="BA554" s="34" t="s">
        <v>65</v>
      </c>
      <c r="BB554" s="35">
        <v>2028</v>
      </c>
      <c r="BC554" s="34" t="s">
        <v>119</v>
      </c>
    </row>
    <row r="555" spans="1:55" x14ac:dyDescent="0.25">
      <c r="A555" s="34" t="s">
        <v>1350</v>
      </c>
      <c r="B555" s="35">
        <v>66099</v>
      </c>
      <c r="C555" s="34">
        <v>100</v>
      </c>
      <c r="D555" s="34" t="s">
        <v>1359</v>
      </c>
      <c r="E555" s="34" t="s">
        <v>1360</v>
      </c>
      <c r="F555" s="34" t="s">
        <v>1361</v>
      </c>
      <c r="G555" s="34" t="s">
        <v>230</v>
      </c>
      <c r="H555" s="34" t="s">
        <v>59</v>
      </c>
      <c r="I555" s="34" t="s">
        <v>3987</v>
      </c>
      <c r="J555" s="36">
        <v>41537</v>
      </c>
      <c r="K555" s="36"/>
      <c r="L555" s="34" t="s">
        <v>61</v>
      </c>
      <c r="M555" s="36"/>
      <c r="N555" s="34" t="b">
        <v>0</v>
      </c>
      <c r="O555" s="36"/>
      <c r="P555" s="34" t="b">
        <v>1</v>
      </c>
      <c r="Q555" s="36"/>
      <c r="R555" s="34" t="b">
        <v>1</v>
      </c>
      <c r="S555" s="34" t="b">
        <v>0</v>
      </c>
      <c r="T555" s="34" t="s">
        <v>70</v>
      </c>
      <c r="U555" s="34"/>
      <c r="V555" s="34" t="b">
        <v>0</v>
      </c>
      <c r="W555" s="36"/>
      <c r="X555" s="34" t="s">
        <v>70</v>
      </c>
      <c r="Y555" s="34"/>
      <c r="Z555" s="34"/>
      <c r="AA555" s="34" t="b">
        <v>0</v>
      </c>
      <c r="AB555" s="34"/>
      <c r="AC555" s="34" t="b">
        <v>0</v>
      </c>
      <c r="AD555" s="36"/>
      <c r="AE555" s="34" t="b">
        <v>0</v>
      </c>
      <c r="AF555" s="34" t="b">
        <v>0</v>
      </c>
      <c r="AG555" s="34" t="s">
        <v>70</v>
      </c>
      <c r="AH555" s="34"/>
      <c r="AI555" s="34" t="b">
        <v>0</v>
      </c>
      <c r="AJ555" s="36"/>
      <c r="AK555" s="34" t="s">
        <v>70</v>
      </c>
      <c r="AL555" s="36"/>
      <c r="AM555" s="34" t="b">
        <v>0</v>
      </c>
      <c r="AN555" s="36"/>
      <c r="AO555" s="34" t="s">
        <v>70</v>
      </c>
      <c r="AP555" s="34" t="s">
        <v>70</v>
      </c>
      <c r="AQ555" s="34" t="s">
        <v>70</v>
      </c>
      <c r="AR555" s="34" t="s">
        <v>70</v>
      </c>
      <c r="AS555" s="34" t="s">
        <v>70</v>
      </c>
      <c r="AT555" s="36"/>
      <c r="AU555" s="36"/>
      <c r="AV555" s="34" t="s">
        <v>70</v>
      </c>
      <c r="AW555" s="34" t="s">
        <v>70</v>
      </c>
      <c r="AX555" s="34" t="s">
        <v>133</v>
      </c>
      <c r="AY555" s="34" t="s">
        <v>4290</v>
      </c>
      <c r="AZ555" s="34" t="s">
        <v>64</v>
      </c>
      <c r="BA555" s="34" t="s">
        <v>65</v>
      </c>
      <c r="BB555" s="35">
        <v>2028</v>
      </c>
      <c r="BC555" s="34" t="s">
        <v>66</v>
      </c>
    </row>
    <row r="556" spans="1:55" x14ac:dyDescent="0.25">
      <c r="A556" s="34" t="s">
        <v>1350</v>
      </c>
      <c r="B556" s="35">
        <v>66336</v>
      </c>
      <c r="C556" s="34">
        <v>100</v>
      </c>
      <c r="D556" s="34" t="s">
        <v>1371</v>
      </c>
      <c r="E556" s="34" t="s">
        <v>1372</v>
      </c>
      <c r="F556" s="34" t="s">
        <v>1373</v>
      </c>
      <c r="G556" s="34" t="s">
        <v>230</v>
      </c>
      <c r="H556" s="34" t="s">
        <v>59</v>
      </c>
      <c r="I556" s="34" t="s">
        <v>1295</v>
      </c>
      <c r="J556" s="36">
        <v>42181</v>
      </c>
      <c r="K556" s="36"/>
      <c r="L556" s="34" t="s">
        <v>61</v>
      </c>
      <c r="M556" s="36"/>
      <c r="N556" s="34" t="b">
        <v>0</v>
      </c>
      <c r="O556" s="36"/>
      <c r="P556" s="34" t="b">
        <v>1</v>
      </c>
      <c r="Q556" s="36"/>
      <c r="R556" s="34" t="b">
        <v>1</v>
      </c>
      <c r="S556" s="34" t="b">
        <v>0</v>
      </c>
      <c r="T556" s="34" t="s">
        <v>70</v>
      </c>
      <c r="U556" s="34"/>
      <c r="V556" s="34" t="b">
        <v>0</v>
      </c>
      <c r="W556" s="36"/>
      <c r="X556" s="34" t="s">
        <v>70</v>
      </c>
      <c r="Y556" s="34"/>
      <c r="Z556" s="34"/>
      <c r="AA556" s="34" t="b">
        <v>0</v>
      </c>
      <c r="AB556" s="34"/>
      <c r="AC556" s="34" t="b">
        <v>0</v>
      </c>
      <c r="AD556" s="36"/>
      <c r="AE556" s="34" t="b">
        <v>0</v>
      </c>
      <c r="AF556" s="34" t="b">
        <v>0</v>
      </c>
      <c r="AG556" s="34" t="s">
        <v>70</v>
      </c>
      <c r="AH556" s="34"/>
      <c r="AI556" s="34" t="b">
        <v>0</v>
      </c>
      <c r="AJ556" s="36"/>
      <c r="AK556" s="34" t="s">
        <v>70</v>
      </c>
      <c r="AL556" s="36"/>
      <c r="AM556" s="34" t="b">
        <v>0</v>
      </c>
      <c r="AN556" s="36"/>
      <c r="AO556" s="34" t="s">
        <v>70</v>
      </c>
      <c r="AP556" s="34" t="s">
        <v>70</v>
      </c>
      <c r="AQ556" s="34" t="s">
        <v>70</v>
      </c>
      <c r="AR556" s="34" t="s">
        <v>70</v>
      </c>
      <c r="AS556" s="34" t="s">
        <v>70</v>
      </c>
      <c r="AT556" s="36"/>
      <c r="AU556" s="36"/>
      <c r="AV556" s="34" t="s">
        <v>70</v>
      </c>
      <c r="AW556" s="34" t="s">
        <v>70</v>
      </c>
      <c r="AX556" s="34" t="s">
        <v>133</v>
      </c>
      <c r="AY556" s="34" t="s">
        <v>4290</v>
      </c>
      <c r="AZ556" s="34" t="s">
        <v>64</v>
      </c>
      <c r="BA556" s="34" t="s">
        <v>65</v>
      </c>
      <c r="BB556" s="35">
        <v>2030</v>
      </c>
      <c r="BC556" s="34" t="s">
        <v>66</v>
      </c>
    </row>
    <row r="557" spans="1:55" x14ac:dyDescent="0.25">
      <c r="A557" s="34" t="s">
        <v>1350</v>
      </c>
      <c r="B557" s="35">
        <v>66083</v>
      </c>
      <c r="C557" s="34">
        <v>100</v>
      </c>
      <c r="D557" s="34" t="s">
        <v>1356</v>
      </c>
      <c r="E557" s="34" t="s">
        <v>1357</v>
      </c>
      <c r="F557" s="34" t="s">
        <v>1358</v>
      </c>
      <c r="G557" s="34" t="s">
        <v>558</v>
      </c>
      <c r="H557" s="34" t="s">
        <v>59</v>
      </c>
      <c r="I557" s="34" t="s">
        <v>559</v>
      </c>
      <c r="J557" s="36">
        <v>41782</v>
      </c>
      <c r="K557" s="36"/>
      <c r="L557" s="34" t="s">
        <v>61</v>
      </c>
      <c r="M557" s="36"/>
      <c r="N557" s="34" t="b">
        <v>0</v>
      </c>
      <c r="O557" s="36"/>
      <c r="P557" s="34" t="b">
        <v>1</v>
      </c>
      <c r="Q557" s="36"/>
      <c r="R557" s="34" t="b">
        <v>1</v>
      </c>
      <c r="S557" s="34" t="b">
        <v>0</v>
      </c>
      <c r="T557" s="34" t="s">
        <v>70</v>
      </c>
      <c r="U557" s="34"/>
      <c r="V557" s="34" t="b">
        <v>0</v>
      </c>
      <c r="W557" s="36"/>
      <c r="X557" s="34" t="s">
        <v>70</v>
      </c>
      <c r="Y557" s="34"/>
      <c r="Z557" s="34"/>
      <c r="AA557" s="34" t="b">
        <v>0</v>
      </c>
      <c r="AB557" s="34"/>
      <c r="AC557" s="34" t="b">
        <v>0</v>
      </c>
      <c r="AD557" s="36"/>
      <c r="AE557" s="34" t="b">
        <v>1</v>
      </c>
      <c r="AF557" s="34" t="b">
        <v>0</v>
      </c>
      <c r="AG557" s="34" t="s">
        <v>70</v>
      </c>
      <c r="AH557" s="34"/>
      <c r="AI557" s="34" t="b">
        <v>0</v>
      </c>
      <c r="AJ557" s="36"/>
      <c r="AK557" s="34" t="s">
        <v>70</v>
      </c>
      <c r="AL557" s="36"/>
      <c r="AM557" s="34" t="b">
        <v>0</v>
      </c>
      <c r="AN557" s="36"/>
      <c r="AO557" s="34" t="s">
        <v>70</v>
      </c>
      <c r="AP557" s="34" t="s">
        <v>70</v>
      </c>
      <c r="AQ557" s="34" t="s">
        <v>70</v>
      </c>
      <c r="AR557" s="34" t="s">
        <v>70</v>
      </c>
      <c r="AS557" s="34" t="s">
        <v>70</v>
      </c>
      <c r="AT557" s="36"/>
      <c r="AU557" s="36"/>
      <c r="AV557" s="34" t="s">
        <v>70</v>
      </c>
      <c r="AW557" s="34" t="s">
        <v>70</v>
      </c>
      <c r="AX557" s="34" t="s">
        <v>133</v>
      </c>
      <c r="AY557" s="34" t="s">
        <v>4290</v>
      </c>
      <c r="AZ557" s="34" t="s">
        <v>64</v>
      </c>
      <c r="BA557" s="34" t="s">
        <v>65</v>
      </c>
      <c r="BB557" s="35">
        <v>2029</v>
      </c>
      <c r="BC557" s="34" t="s">
        <v>66</v>
      </c>
    </row>
    <row r="558" spans="1:55" x14ac:dyDescent="0.25">
      <c r="A558" s="34" t="s">
        <v>1350</v>
      </c>
      <c r="B558" s="35">
        <v>66421</v>
      </c>
      <c r="C558" s="34">
        <v>100</v>
      </c>
      <c r="D558" s="34" t="s">
        <v>1378</v>
      </c>
      <c r="E558" s="34" t="s">
        <v>1379</v>
      </c>
      <c r="F558" s="34" t="s">
        <v>1380</v>
      </c>
      <c r="G558" s="34" t="s">
        <v>131</v>
      </c>
      <c r="H558" s="34" t="s">
        <v>59</v>
      </c>
      <c r="I558" s="34" t="s">
        <v>570</v>
      </c>
      <c r="J558" s="36">
        <v>42086</v>
      </c>
      <c r="K558" s="36"/>
      <c r="L558" s="34" t="s">
        <v>61</v>
      </c>
      <c r="M558" s="36"/>
      <c r="N558" s="34" t="b">
        <v>0</v>
      </c>
      <c r="O558" s="36"/>
      <c r="P558" s="34" t="b">
        <v>1</v>
      </c>
      <c r="Q558" s="36"/>
      <c r="R558" s="34" t="b">
        <v>1</v>
      </c>
      <c r="S558" s="34" t="b">
        <v>0</v>
      </c>
      <c r="T558" s="34" t="s">
        <v>70</v>
      </c>
      <c r="U558" s="34"/>
      <c r="V558" s="34" t="b">
        <v>0</v>
      </c>
      <c r="W558" s="36"/>
      <c r="X558" s="34" t="s">
        <v>70</v>
      </c>
      <c r="Y558" s="34"/>
      <c r="Z558" s="34"/>
      <c r="AA558" s="34" t="b">
        <v>0</v>
      </c>
      <c r="AB558" s="34"/>
      <c r="AC558" s="34" t="b">
        <v>0</v>
      </c>
      <c r="AD558" s="36"/>
      <c r="AE558" s="34" t="b">
        <v>0</v>
      </c>
      <c r="AF558" s="34" t="b">
        <v>0</v>
      </c>
      <c r="AG558" s="34" t="s">
        <v>70</v>
      </c>
      <c r="AH558" s="34"/>
      <c r="AI558" s="34" t="b">
        <v>0</v>
      </c>
      <c r="AJ558" s="36"/>
      <c r="AK558" s="34" t="s">
        <v>70</v>
      </c>
      <c r="AL558" s="36"/>
      <c r="AM558" s="34" t="b">
        <v>0</v>
      </c>
      <c r="AN558" s="36"/>
      <c r="AO558" s="34" t="s">
        <v>70</v>
      </c>
      <c r="AP558" s="34" t="s">
        <v>70</v>
      </c>
      <c r="AQ558" s="34" t="s">
        <v>70</v>
      </c>
      <c r="AR558" s="34" t="s">
        <v>70</v>
      </c>
      <c r="AS558" s="34" t="s">
        <v>70</v>
      </c>
      <c r="AT558" s="36"/>
      <c r="AU558" s="36"/>
      <c r="AV558" s="34" t="s">
        <v>70</v>
      </c>
      <c r="AW558" s="34" t="s">
        <v>70</v>
      </c>
      <c r="AX558" s="34" t="s">
        <v>133</v>
      </c>
      <c r="AY558" s="34" t="s">
        <v>4290</v>
      </c>
      <c r="AZ558" s="34" t="s">
        <v>64</v>
      </c>
      <c r="BA558" s="34" t="s">
        <v>65</v>
      </c>
      <c r="BB558" s="35">
        <v>2030</v>
      </c>
      <c r="BC558" s="34" t="s">
        <v>185</v>
      </c>
    </row>
    <row r="559" spans="1:55" x14ac:dyDescent="0.25">
      <c r="A559" s="34" t="s">
        <v>1350</v>
      </c>
      <c r="B559" s="35">
        <v>66380</v>
      </c>
      <c r="C559" s="34">
        <v>100</v>
      </c>
      <c r="D559" s="34" t="s">
        <v>1374</v>
      </c>
      <c r="E559" s="34" t="s">
        <v>1375</v>
      </c>
      <c r="F559" s="34" t="s">
        <v>1376</v>
      </c>
      <c r="G559" s="34" t="s">
        <v>230</v>
      </c>
      <c r="H559" s="34" t="s">
        <v>59</v>
      </c>
      <c r="I559" s="34" t="s">
        <v>1377</v>
      </c>
      <c r="J559" s="36">
        <v>41941</v>
      </c>
      <c r="K559" s="36"/>
      <c r="L559" s="34" t="s">
        <v>61</v>
      </c>
      <c r="M559" s="36"/>
      <c r="N559" s="34" t="b">
        <v>0</v>
      </c>
      <c r="O559" s="36"/>
      <c r="P559" s="34" t="b">
        <v>1</v>
      </c>
      <c r="Q559" s="36"/>
      <c r="R559" s="34" t="b">
        <v>1</v>
      </c>
      <c r="S559" s="34" t="b">
        <v>0</v>
      </c>
      <c r="T559" s="34" t="s">
        <v>70</v>
      </c>
      <c r="U559" s="34"/>
      <c r="V559" s="34" t="b">
        <v>0</v>
      </c>
      <c r="W559" s="36"/>
      <c r="X559" s="34" t="s">
        <v>70</v>
      </c>
      <c r="Y559" s="34"/>
      <c r="Z559" s="34"/>
      <c r="AA559" s="34" t="b">
        <v>0</v>
      </c>
      <c r="AB559" s="34"/>
      <c r="AC559" s="34" t="b">
        <v>0</v>
      </c>
      <c r="AD559" s="36"/>
      <c r="AE559" s="34" t="b">
        <v>1</v>
      </c>
      <c r="AF559" s="34" t="b">
        <v>0</v>
      </c>
      <c r="AG559" s="34" t="s">
        <v>70</v>
      </c>
      <c r="AH559" s="34"/>
      <c r="AI559" s="34" t="b">
        <v>0</v>
      </c>
      <c r="AJ559" s="36"/>
      <c r="AK559" s="34" t="s">
        <v>70</v>
      </c>
      <c r="AL559" s="36"/>
      <c r="AM559" s="34" t="b">
        <v>0</v>
      </c>
      <c r="AN559" s="36"/>
      <c r="AO559" s="34" t="s">
        <v>70</v>
      </c>
      <c r="AP559" s="34" t="s">
        <v>70</v>
      </c>
      <c r="AQ559" s="34" t="s">
        <v>70</v>
      </c>
      <c r="AR559" s="34" t="s">
        <v>70</v>
      </c>
      <c r="AS559" s="34" t="s">
        <v>70</v>
      </c>
      <c r="AT559" s="36"/>
      <c r="AU559" s="36"/>
      <c r="AV559" s="34" t="s">
        <v>70</v>
      </c>
      <c r="AW559" s="34" t="s">
        <v>70</v>
      </c>
      <c r="AX559" s="34" t="s">
        <v>133</v>
      </c>
      <c r="AY559" s="34" t="s">
        <v>4290</v>
      </c>
      <c r="AZ559" s="34" t="s">
        <v>64</v>
      </c>
      <c r="BA559" s="34" t="s">
        <v>65</v>
      </c>
      <c r="BB559" s="35">
        <v>2030</v>
      </c>
      <c r="BC559" s="34" t="s">
        <v>66</v>
      </c>
    </row>
    <row r="560" spans="1:55" x14ac:dyDescent="0.25">
      <c r="A560" s="34" t="s">
        <v>1350</v>
      </c>
      <c r="B560" s="35">
        <v>66476</v>
      </c>
      <c r="C560" s="34">
        <v>100</v>
      </c>
      <c r="D560" s="34" t="s">
        <v>1381</v>
      </c>
      <c r="E560" s="34" t="s">
        <v>1382</v>
      </c>
      <c r="F560" s="34" t="s">
        <v>817</v>
      </c>
      <c r="G560" s="34" t="s">
        <v>558</v>
      </c>
      <c r="H560" s="34" t="s">
        <v>59</v>
      </c>
      <c r="I560" s="34" t="s">
        <v>818</v>
      </c>
      <c r="J560" s="36">
        <v>41856</v>
      </c>
      <c r="K560" s="36"/>
      <c r="L560" s="34" t="s">
        <v>61</v>
      </c>
      <c r="M560" s="36"/>
      <c r="N560" s="34" t="b">
        <v>0</v>
      </c>
      <c r="O560" s="36"/>
      <c r="P560" s="34" t="b">
        <v>1</v>
      </c>
      <c r="Q560" s="36"/>
      <c r="R560" s="34" t="b">
        <v>1</v>
      </c>
      <c r="S560" s="34" t="b">
        <v>0</v>
      </c>
      <c r="T560" s="34" t="s">
        <v>70</v>
      </c>
      <c r="U560" s="34"/>
      <c r="V560" s="34" t="b">
        <v>0</v>
      </c>
      <c r="W560" s="36"/>
      <c r="X560" s="34" t="s">
        <v>70</v>
      </c>
      <c r="Y560" s="34"/>
      <c r="Z560" s="34"/>
      <c r="AA560" s="34" t="b">
        <v>0</v>
      </c>
      <c r="AB560" s="34"/>
      <c r="AC560" s="34" t="b">
        <v>0</v>
      </c>
      <c r="AD560" s="36"/>
      <c r="AE560" s="34" t="b">
        <v>0</v>
      </c>
      <c r="AF560" s="34" t="b">
        <v>0</v>
      </c>
      <c r="AG560" s="34" t="s">
        <v>70</v>
      </c>
      <c r="AH560" s="34"/>
      <c r="AI560" s="34" t="b">
        <v>0</v>
      </c>
      <c r="AJ560" s="36"/>
      <c r="AK560" s="34" t="s">
        <v>70</v>
      </c>
      <c r="AL560" s="36"/>
      <c r="AM560" s="34" t="b">
        <v>0</v>
      </c>
      <c r="AN560" s="36"/>
      <c r="AO560" s="34" t="s">
        <v>70</v>
      </c>
      <c r="AP560" s="34" t="s">
        <v>70</v>
      </c>
      <c r="AQ560" s="34" t="s">
        <v>70</v>
      </c>
      <c r="AR560" s="34" t="s">
        <v>70</v>
      </c>
      <c r="AS560" s="34" t="s">
        <v>70</v>
      </c>
      <c r="AT560" s="36"/>
      <c r="AU560" s="36"/>
      <c r="AV560" s="34" t="s">
        <v>70</v>
      </c>
      <c r="AW560" s="34" t="s">
        <v>70</v>
      </c>
      <c r="AX560" s="34" t="s">
        <v>133</v>
      </c>
      <c r="AY560" s="34" t="s">
        <v>4290</v>
      </c>
      <c r="AZ560" s="34" t="s">
        <v>64</v>
      </c>
      <c r="BA560" s="34" t="s">
        <v>65</v>
      </c>
      <c r="BB560" s="35">
        <v>2029</v>
      </c>
      <c r="BC560" s="34" t="s">
        <v>119</v>
      </c>
    </row>
    <row r="561" spans="1:55" x14ac:dyDescent="0.25">
      <c r="A561" s="34" t="s">
        <v>1350</v>
      </c>
      <c r="B561" s="35">
        <v>66073</v>
      </c>
      <c r="C561" s="34">
        <v>100</v>
      </c>
      <c r="D561" s="34" t="s">
        <v>1351</v>
      </c>
      <c r="E561" s="34" t="s">
        <v>1352</v>
      </c>
      <c r="F561" s="34" t="s">
        <v>4202</v>
      </c>
      <c r="G561" s="34" t="s">
        <v>230</v>
      </c>
      <c r="H561" s="34" t="s">
        <v>59</v>
      </c>
      <c r="I561" s="34" t="s">
        <v>114</v>
      </c>
      <c r="J561" s="36">
        <v>41486</v>
      </c>
      <c r="K561" s="36"/>
      <c r="L561" s="34" t="s">
        <v>61</v>
      </c>
      <c r="M561" s="36"/>
      <c r="N561" s="34" t="b">
        <v>0</v>
      </c>
      <c r="O561" s="36"/>
      <c r="P561" s="34" t="b">
        <v>1</v>
      </c>
      <c r="Q561" s="36"/>
      <c r="R561" s="34" t="b">
        <v>1</v>
      </c>
      <c r="S561" s="34" t="b">
        <v>0</v>
      </c>
      <c r="T561" s="34" t="s">
        <v>70</v>
      </c>
      <c r="U561" s="34"/>
      <c r="V561" s="34" t="b">
        <v>0</v>
      </c>
      <c r="W561" s="36"/>
      <c r="X561" s="34" t="s">
        <v>70</v>
      </c>
      <c r="Y561" s="34"/>
      <c r="Z561" s="34"/>
      <c r="AA561" s="34" t="b">
        <v>0</v>
      </c>
      <c r="AB561" s="34"/>
      <c r="AC561" s="34" t="b">
        <v>0</v>
      </c>
      <c r="AD561" s="36"/>
      <c r="AE561" s="34" t="b">
        <v>0</v>
      </c>
      <c r="AF561" s="34" t="b">
        <v>0</v>
      </c>
      <c r="AG561" s="34" t="s">
        <v>70</v>
      </c>
      <c r="AH561" s="34"/>
      <c r="AI561" s="34" t="b">
        <v>0</v>
      </c>
      <c r="AJ561" s="36"/>
      <c r="AK561" s="34" t="s">
        <v>70</v>
      </c>
      <c r="AL561" s="36"/>
      <c r="AM561" s="34" t="b">
        <v>0</v>
      </c>
      <c r="AN561" s="36"/>
      <c r="AO561" s="34" t="s">
        <v>70</v>
      </c>
      <c r="AP561" s="34" t="s">
        <v>70</v>
      </c>
      <c r="AQ561" s="34" t="s">
        <v>70</v>
      </c>
      <c r="AR561" s="34" t="s">
        <v>70</v>
      </c>
      <c r="AS561" s="34" t="s">
        <v>70</v>
      </c>
      <c r="AT561" s="36"/>
      <c r="AU561" s="36"/>
      <c r="AV561" s="34" t="s">
        <v>70</v>
      </c>
      <c r="AW561" s="34" t="s">
        <v>70</v>
      </c>
      <c r="AX561" s="34" t="s">
        <v>133</v>
      </c>
      <c r="AY561" s="34" t="s">
        <v>4290</v>
      </c>
      <c r="AZ561" s="34" t="s">
        <v>64</v>
      </c>
      <c r="BA561" s="34" t="s">
        <v>65</v>
      </c>
      <c r="BB561" s="35">
        <v>2028</v>
      </c>
      <c r="BC561" s="34" t="s">
        <v>119</v>
      </c>
    </row>
    <row r="562" spans="1:55" x14ac:dyDescent="0.25">
      <c r="A562" s="34" t="s">
        <v>1350</v>
      </c>
      <c r="B562" s="35">
        <v>66319</v>
      </c>
      <c r="C562" s="34">
        <v>100</v>
      </c>
      <c r="D562" s="34" t="s">
        <v>1369</v>
      </c>
      <c r="E562" s="34" t="s">
        <v>1370</v>
      </c>
      <c r="F562" s="34" t="s">
        <v>1364</v>
      </c>
      <c r="G562" s="34" t="s">
        <v>558</v>
      </c>
      <c r="H562" s="34" t="s">
        <v>59</v>
      </c>
      <c r="I562" s="34" t="s">
        <v>133</v>
      </c>
      <c r="J562" s="36">
        <v>41788</v>
      </c>
      <c r="K562" s="36"/>
      <c r="L562" s="34" t="s">
        <v>61</v>
      </c>
      <c r="M562" s="36"/>
      <c r="N562" s="34" t="b">
        <v>0</v>
      </c>
      <c r="O562" s="36"/>
      <c r="P562" s="34" t="b">
        <v>1</v>
      </c>
      <c r="Q562" s="36"/>
      <c r="R562" s="34" t="b">
        <v>0</v>
      </c>
      <c r="S562" s="34" t="b">
        <v>0</v>
      </c>
      <c r="T562" s="34" t="s">
        <v>70</v>
      </c>
      <c r="U562" s="34"/>
      <c r="V562" s="34" t="b">
        <v>0</v>
      </c>
      <c r="W562" s="36"/>
      <c r="X562" s="34" t="s">
        <v>70</v>
      </c>
      <c r="Y562" s="34"/>
      <c r="Z562" s="34"/>
      <c r="AA562" s="34" t="b">
        <v>0</v>
      </c>
      <c r="AB562" s="34"/>
      <c r="AC562" s="34" t="b">
        <v>0</v>
      </c>
      <c r="AD562" s="36"/>
      <c r="AE562" s="34" t="b">
        <v>0</v>
      </c>
      <c r="AF562" s="34" t="b">
        <v>0</v>
      </c>
      <c r="AG562" s="34" t="s">
        <v>70</v>
      </c>
      <c r="AH562" s="34"/>
      <c r="AI562" s="34" t="b">
        <v>0</v>
      </c>
      <c r="AJ562" s="36"/>
      <c r="AK562" s="34" t="s">
        <v>70</v>
      </c>
      <c r="AL562" s="36"/>
      <c r="AM562" s="34" t="b">
        <v>0</v>
      </c>
      <c r="AN562" s="36"/>
      <c r="AO562" s="34" t="s">
        <v>70</v>
      </c>
      <c r="AP562" s="34" t="s">
        <v>70</v>
      </c>
      <c r="AQ562" s="34" t="s">
        <v>70</v>
      </c>
      <c r="AR562" s="34" t="s">
        <v>70</v>
      </c>
      <c r="AS562" s="34" t="s">
        <v>70</v>
      </c>
      <c r="AT562" s="36"/>
      <c r="AU562" s="36"/>
      <c r="AV562" s="34" t="s">
        <v>70</v>
      </c>
      <c r="AW562" s="34" t="s">
        <v>70</v>
      </c>
      <c r="AX562" s="34" t="s">
        <v>133</v>
      </c>
      <c r="AY562" s="34" t="s">
        <v>4290</v>
      </c>
      <c r="AZ562" s="34" t="s">
        <v>64</v>
      </c>
      <c r="BA562" s="34" t="s">
        <v>65</v>
      </c>
      <c r="BB562" s="35">
        <v>2029</v>
      </c>
      <c r="BC562" s="34" t="s">
        <v>66</v>
      </c>
    </row>
    <row r="563" spans="1:55" x14ac:dyDescent="0.25">
      <c r="A563" s="34" t="s">
        <v>1350</v>
      </c>
      <c r="B563" s="35">
        <v>66080</v>
      </c>
      <c r="C563" s="34">
        <v>100</v>
      </c>
      <c r="D563" s="34" t="s">
        <v>1354</v>
      </c>
      <c r="E563" s="34" t="s">
        <v>1355</v>
      </c>
      <c r="F563" s="34" t="s">
        <v>3535</v>
      </c>
      <c r="G563" s="34" t="s">
        <v>230</v>
      </c>
      <c r="H563" s="34" t="s">
        <v>59</v>
      </c>
      <c r="I563" s="34" t="s">
        <v>559</v>
      </c>
      <c r="J563" s="36">
        <v>41521</v>
      </c>
      <c r="K563" s="36"/>
      <c r="L563" s="34" t="s">
        <v>61</v>
      </c>
      <c r="M563" s="36"/>
      <c r="N563" s="34" t="b">
        <v>0</v>
      </c>
      <c r="O563" s="36"/>
      <c r="P563" s="34" t="b">
        <v>1</v>
      </c>
      <c r="Q563" s="36"/>
      <c r="R563" s="34" t="b">
        <v>1</v>
      </c>
      <c r="S563" s="34" t="b">
        <v>0</v>
      </c>
      <c r="T563" s="34" t="s">
        <v>70</v>
      </c>
      <c r="U563" s="34"/>
      <c r="V563" s="34" t="b">
        <v>0</v>
      </c>
      <c r="W563" s="36"/>
      <c r="X563" s="34" t="s">
        <v>70</v>
      </c>
      <c r="Y563" s="34"/>
      <c r="Z563" s="34"/>
      <c r="AA563" s="34" t="b">
        <v>0</v>
      </c>
      <c r="AB563" s="34"/>
      <c r="AC563" s="34" t="b">
        <v>0</v>
      </c>
      <c r="AD563" s="36"/>
      <c r="AE563" s="34" t="b">
        <v>0</v>
      </c>
      <c r="AF563" s="34" t="b">
        <v>0</v>
      </c>
      <c r="AG563" s="34" t="s">
        <v>70</v>
      </c>
      <c r="AH563" s="34"/>
      <c r="AI563" s="34" t="b">
        <v>0</v>
      </c>
      <c r="AJ563" s="36"/>
      <c r="AK563" s="34" t="s">
        <v>70</v>
      </c>
      <c r="AL563" s="36"/>
      <c r="AM563" s="34" t="b">
        <v>0</v>
      </c>
      <c r="AN563" s="36"/>
      <c r="AO563" s="34" t="s">
        <v>70</v>
      </c>
      <c r="AP563" s="34" t="s">
        <v>70</v>
      </c>
      <c r="AQ563" s="34" t="s">
        <v>70</v>
      </c>
      <c r="AR563" s="34" t="s">
        <v>70</v>
      </c>
      <c r="AS563" s="34" t="s">
        <v>70</v>
      </c>
      <c r="AT563" s="36"/>
      <c r="AU563" s="36"/>
      <c r="AV563" s="34" t="s">
        <v>70</v>
      </c>
      <c r="AW563" s="34" t="s">
        <v>70</v>
      </c>
      <c r="AX563" s="34" t="s">
        <v>133</v>
      </c>
      <c r="AY563" s="34" t="s">
        <v>4290</v>
      </c>
      <c r="AZ563" s="34" t="s">
        <v>64</v>
      </c>
      <c r="BA563" s="34" t="s">
        <v>65</v>
      </c>
      <c r="BB563" s="35">
        <v>2029</v>
      </c>
      <c r="BC563" s="34" t="s">
        <v>66</v>
      </c>
    </row>
    <row r="564" spans="1:55" x14ac:dyDescent="0.25">
      <c r="A564" s="34" t="s">
        <v>1387</v>
      </c>
      <c r="B564" s="35">
        <v>66768</v>
      </c>
      <c r="C564" s="34">
        <v>5.25</v>
      </c>
      <c r="D564" s="34" t="s">
        <v>1385</v>
      </c>
      <c r="E564" s="34" t="s">
        <v>1386</v>
      </c>
      <c r="F564" s="34" t="s">
        <v>1216</v>
      </c>
      <c r="G564" s="34" t="s">
        <v>230</v>
      </c>
      <c r="H564" s="34" t="s">
        <v>59</v>
      </c>
      <c r="I564" s="34" t="s">
        <v>1260</v>
      </c>
      <c r="J564" s="36">
        <v>42129</v>
      </c>
      <c r="K564" s="36"/>
      <c r="L564" s="34" t="s">
        <v>61</v>
      </c>
      <c r="M564" s="36"/>
      <c r="N564" s="34" t="b">
        <v>0</v>
      </c>
      <c r="O564" s="36"/>
      <c r="P564" s="34" t="b">
        <v>1</v>
      </c>
      <c r="Q564" s="36"/>
      <c r="R564" s="34" t="b">
        <v>1</v>
      </c>
      <c r="S564" s="34" t="b">
        <v>0</v>
      </c>
      <c r="T564" s="34" t="s">
        <v>70</v>
      </c>
      <c r="U564" s="34"/>
      <c r="V564" s="34" t="b">
        <v>0</v>
      </c>
      <c r="W564" s="36"/>
      <c r="X564" s="34" t="s">
        <v>70</v>
      </c>
      <c r="Y564" s="34"/>
      <c r="Z564" s="34"/>
      <c r="AA564" s="34" t="b">
        <v>0</v>
      </c>
      <c r="AB564" s="34"/>
      <c r="AC564" s="34" t="b">
        <v>0</v>
      </c>
      <c r="AD564" s="36"/>
      <c r="AE564" s="34" t="b">
        <v>0</v>
      </c>
      <c r="AF564" s="34" t="b">
        <v>0</v>
      </c>
      <c r="AG564" s="34" t="s">
        <v>70</v>
      </c>
      <c r="AH564" s="34"/>
      <c r="AI564" s="34" t="b">
        <v>0</v>
      </c>
      <c r="AJ564" s="36"/>
      <c r="AK564" s="34" t="s">
        <v>70</v>
      </c>
      <c r="AL564" s="36"/>
      <c r="AM564" s="34" t="b">
        <v>0</v>
      </c>
      <c r="AN564" s="36"/>
      <c r="AO564" s="34" t="s">
        <v>70</v>
      </c>
      <c r="AP564" s="34" t="s">
        <v>70</v>
      </c>
      <c r="AQ564" s="34" t="s">
        <v>70</v>
      </c>
      <c r="AR564" s="34" t="s">
        <v>70</v>
      </c>
      <c r="AS564" s="34" t="s">
        <v>70</v>
      </c>
      <c r="AT564" s="36"/>
      <c r="AU564" s="36"/>
      <c r="AV564" s="34" t="s">
        <v>70</v>
      </c>
      <c r="AW564" s="34" t="s">
        <v>70</v>
      </c>
      <c r="AX564" s="34" t="s">
        <v>63</v>
      </c>
      <c r="AY564" s="34" t="s">
        <v>4289</v>
      </c>
      <c r="AZ564" s="34" t="s">
        <v>64</v>
      </c>
      <c r="BA564" s="34" t="s">
        <v>65</v>
      </c>
      <c r="BB564" s="35">
        <v>2030</v>
      </c>
      <c r="BC564" s="34" t="s">
        <v>66</v>
      </c>
    </row>
    <row r="565" spans="1:55" x14ac:dyDescent="0.25">
      <c r="A565" s="34" t="s">
        <v>1387</v>
      </c>
      <c r="B565" s="35">
        <v>64937</v>
      </c>
      <c r="C565" s="34">
        <v>47.7</v>
      </c>
      <c r="D565" s="34" t="s">
        <v>1388</v>
      </c>
      <c r="E565" s="34" t="s">
        <v>1389</v>
      </c>
      <c r="F565" s="34" t="s">
        <v>1073</v>
      </c>
      <c r="G565" s="34" t="s">
        <v>131</v>
      </c>
      <c r="H565" s="34" t="s">
        <v>59</v>
      </c>
      <c r="I565" s="34" t="s">
        <v>3987</v>
      </c>
      <c r="J565" s="36">
        <v>42346</v>
      </c>
      <c r="K565" s="36"/>
      <c r="L565" s="34" t="s">
        <v>61</v>
      </c>
      <c r="M565" s="36"/>
      <c r="N565" s="34" t="b">
        <v>0</v>
      </c>
      <c r="O565" s="36"/>
      <c r="P565" s="34" t="b">
        <v>1</v>
      </c>
      <c r="Q565" s="36"/>
      <c r="R565" s="34" t="b">
        <v>0</v>
      </c>
      <c r="S565" s="34" t="b">
        <v>0</v>
      </c>
      <c r="T565" s="34" t="s">
        <v>70</v>
      </c>
      <c r="U565" s="34"/>
      <c r="V565" s="34" t="b">
        <v>0</v>
      </c>
      <c r="W565" s="36"/>
      <c r="X565" s="34" t="s">
        <v>70</v>
      </c>
      <c r="Y565" s="34"/>
      <c r="Z565" s="34"/>
      <c r="AA565" s="34" t="b">
        <v>0</v>
      </c>
      <c r="AB565" s="34"/>
      <c r="AC565" s="34" t="b">
        <v>0</v>
      </c>
      <c r="AD565" s="36"/>
      <c r="AE565" s="34" t="b">
        <v>0</v>
      </c>
      <c r="AF565" s="34" t="b">
        <v>0</v>
      </c>
      <c r="AG565" s="34" t="s">
        <v>70</v>
      </c>
      <c r="AH565" s="34"/>
      <c r="AI565" s="34" t="b">
        <v>0</v>
      </c>
      <c r="AJ565" s="36"/>
      <c r="AK565" s="34" t="s">
        <v>70</v>
      </c>
      <c r="AL565" s="36"/>
      <c r="AM565" s="34" t="b">
        <v>0</v>
      </c>
      <c r="AN565" s="36"/>
      <c r="AO565" s="34" t="s">
        <v>70</v>
      </c>
      <c r="AP565" s="34" t="s">
        <v>70</v>
      </c>
      <c r="AQ565" s="34" t="s">
        <v>70</v>
      </c>
      <c r="AR565" s="34" t="s">
        <v>70</v>
      </c>
      <c r="AS565" s="34" t="s">
        <v>70</v>
      </c>
      <c r="AT565" s="36"/>
      <c r="AU565" s="36"/>
      <c r="AV565" s="34" t="s">
        <v>70</v>
      </c>
      <c r="AW565" s="34" t="s">
        <v>70</v>
      </c>
      <c r="AX565" s="34" t="s">
        <v>63</v>
      </c>
      <c r="AY565" s="34" t="s">
        <v>4289</v>
      </c>
      <c r="AZ565" s="34" t="s">
        <v>64</v>
      </c>
      <c r="BA565" s="34" t="s">
        <v>65</v>
      </c>
      <c r="BB565" s="35">
        <v>2031</v>
      </c>
      <c r="BC565" s="34" t="s">
        <v>66</v>
      </c>
    </row>
    <row r="566" spans="1:55" x14ac:dyDescent="0.25">
      <c r="A566" s="34" t="s">
        <v>1387</v>
      </c>
      <c r="B566" s="35">
        <v>66519</v>
      </c>
      <c r="C566" s="34">
        <v>51.5</v>
      </c>
      <c r="D566" s="34" t="s">
        <v>1383</v>
      </c>
      <c r="E566" s="34" t="s">
        <v>1384</v>
      </c>
      <c r="F566" s="34" t="s">
        <v>1216</v>
      </c>
      <c r="G566" s="34" t="s">
        <v>230</v>
      </c>
      <c r="H566" s="34" t="s">
        <v>59</v>
      </c>
      <c r="I566" s="34" t="s">
        <v>1260</v>
      </c>
      <c r="J566" s="36">
        <v>41950</v>
      </c>
      <c r="K566" s="36"/>
      <c r="L566" s="34" t="s">
        <v>61</v>
      </c>
      <c r="M566" s="36"/>
      <c r="N566" s="34" t="b">
        <v>0</v>
      </c>
      <c r="O566" s="36"/>
      <c r="P566" s="34" t="b">
        <v>1</v>
      </c>
      <c r="Q566" s="36"/>
      <c r="R566" s="34" t="b">
        <v>1</v>
      </c>
      <c r="S566" s="34" t="b">
        <v>0</v>
      </c>
      <c r="T566" s="34" t="s">
        <v>70</v>
      </c>
      <c r="U566" s="34"/>
      <c r="V566" s="34" t="b">
        <v>0</v>
      </c>
      <c r="W566" s="36"/>
      <c r="X566" s="34" t="s">
        <v>70</v>
      </c>
      <c r="Y566" s="34"/>
      <c r="Z566" s="34"/>
      <c r="AA566" s="34" t="b">
        <v>0</v>
      </c>
      <c r="AB566" s="34"/>
      <c r="AC566" s="34" t="b">
        <v>0</v>
      </c>
      <c r="AD566" s="36"/>
      <c r="AE566" s="34" t="b">
        <v>0</v>
      </c>
      <c r="AF566" s="34" t="b">
        <v>0</v>
      </c>
      <c r="AG566" s="34" t="s">
        <v>70</v>
      </c>
      <c r="AH566" s="34"/>
      <c r="AI566" s="34" t="b">
        <v>0</v>
      </c>
      <c r="AJ566" s="36"/>
      <c r="AK566" s="34" t="s">
        <v>70</v>
      </c>
      <c r="AL566" s="36"/>
      <c r="AM566" s="34" t="b">
        <v>0</v>
      </c>
      <c r="AN566" s="36"/>
      <c r="AO566" s="34" t="s">
        <v>70</v>
      </c>
      <c r="AP566" s="34" t="s">
        <v>70</v>
      </c>
      <c r="AQ566" s="34" t="s">
        <v>70</v>
      </c>
      <c r="AR566" s="34" t="s">
        <v>70</v>
      </c>
      <c r="AS566" s="34" t="s">
        <v>70</v>
      </c>
      <c r="AT566" s="36"/>
      <c r="AU566" s="36"/>
      <c r="AV566" s="34" t="s">
        <v>70</v>
      </c>
      <c r="AW566" s="34" t="s">
        <v>70</v>
      </c>
      <c r="AX566" s="34" t="s">
        <v>63</v>
      </c>
      <c r="AY566" s="34" t="s">
        <v>4289</v>
      </c>
      <c r="AZ566" s="34" t="s">
        <v>64</v>
      </c>
      <c r="BA566" s="34" t="s">
        <v>65</v>
      </c>
      <c r="BB566" s="35">
        <v>2029</v>
      </c>
      <c r="BC566" s="34" t="s">
        <v>66</v>
      </c>
    </row>
    <row r="567" spans="1:55" x14ac:dyDescent="0.25">
      <c r="A567" s="34" t="s">
        <v>1387</v>
      </c>
      <c r="B567" s="35">
        <v>67195</v>
      </c>
      <c r="C567" s="34">
        <v>100</v>
      </c>
      <c r="D567" s="34" t="s">
        <v>1401</v>
      </c>
      <c r="E567" s="34" t="s">
        <v>1402</v>
      </c>
      <c r="F567" s="34" t="s">
        <v>1403</v>
      </c>
      <c r="G567" s="34" t="s">
        <v>558</v>
      </c>
      <c r="H567" s="34" t="s">
        <v>59</v>
      </c>
      <c r="I567" s="34" t="s">
        <v>818</v>
      </c>
      <c r="J567" s="36">
        <v>42291</v>
      </c>
      <c r="K567" s="36"/>
      <c r="L567" s="34" t="s">
        <v>61</v>
      </c>
      <c r="M567" s="36"/>
      <c r="N567" s="34" t="b">
        <v>0</v>
      </c>
      <c r="O567" s="36"/>
      <c r="P567" s="34" t="b">
        <v>0</v>
      </c>
      <c r="Q567" s="36"/>
      <c r="R567" s="34" t="b">
        <v>1</v>
      </c>
      <c r="S567" s="34" t="b">
        <v>0</v>
      </c>
      <c r="T567" s="34" t="s">
        <v>70</v>
      </c>
      <c r="U567" s="34"/>
      <c r="V567" s="34" t="b">
        <v>0</v>
      </c>
      <c r="W567" s="36"/>
      <c r="X567" s="34" t="s">
        <v>70</v>
      </c>
      <c r="Y567" s="34"/>
      <c r="Z567" s="34"/>
      <c r="AA567" s="34" t="b">
        <v>0</v>
      </c>
      <c r="AB567" s="34"/>
      <c r="AC567" s="34" t="b">
        <v>0</v>
      </c>
      <c r="AD567" s="36"/>
      <c r="AE567" s="34" t="b">
        <v>0</v>
      </c>
      <c r="AF567" s="34" t="b">
        <v>0</v>
      </c>
      <c r="AG567" s="34" t="s">
        <v>70</v>
      </c>
      <c r="AH567" s="34"/>
      <c r="AI567" s="34" t="b">
        <v>0</v>
      </c>
      <c r="AJ567" s="36"/>
      <c r="AK567" s="34" t="s">
        <v>70</v>
      </c>
      <c r="AL567" s="36"/>
      <c r="AM567" s="34" t="b">
        <v>0</v>
      </c>
      <c r="AN567" s="36"/>
      <c r="AO567" s="34" t="s">
        <v>70</v>
      </c>
      <c r="AP567" s="34" t="s">
        <v>70</v>
      </c>
      <c r="AQ567" s="34" t="s">
        <v>70</v>
      </c>
      <c r="AR567" s="34" t="s">
        <v>70</v>
      </c>
      <c r="AS567" s="34" t="s">
        <v>70</v>
      </c>
      <c r="AT567" s="36"/>
      <c r="AU567" s="36"/>
      <c r="AV567" s="34" t="s">
        <v>70</v>
      </c>
      <c r="AW567" s="34" t="s">
        <v>70</v>
      </c>
      <c r="AX567" s="34" t="s">
        <v>63</v>
      </c>
      <c r="AY567" s="34" t="s">
        <v>4289</v>
      </c>
      <c r="AZ567" s="34" t="s">
        <v>64</v>
      </c>
      <c r="BA567" s="34" t="s">
        <v>955</v>
      </c>
      <c r="BB567" s="35">
        <v>2024</v>
      </c>
      <c r="BC567" s="34" t="s">
        <v>66</v>
      </c>
    </row>
    <row r="568" spans="1:55" x14ac:dyDescent="0.25">
      <c r="A568" s="34" t="s">
        <v>1387</v>
      </c>
      <c r="B568" s="35">
        <v>66635</v>
      </c>
      <c r="C568" s="34">
        <v>100</v>
      </c>
      <c r="D568" s="34" t="s">
        <v>1395</v>
      </c>
      <c r="E568" s="34" t="s">
        <v>1396</v>
      </c>
      <c r="F568" s="34" t="s">
        <v>1272</v>
      </c>
      <c r="G568" s="34" t="s">
        <v>230</v>
      </c>
      <c r="H568" s="34" t="s">
        <v>59</v>
      </c>
      <c r="I568" s="34" t="s">
        <v>1260</v>
      </c>
      <c r="J568" s="36">
        <v>42181</v>
      </c>
      <c r="K568" s="36"/>
      <c r="L568" s="34" t="s">
        <v>61</v>
      </c>
      <c r="M568" s="36"/>
      <c r="N568" s="34" t="b">
        <v>0</v>
      </c>
      <c r="O568" s="36"/>
      <c r="P568" s="34" t="b">
        <v>1</v>
      </c>
      <c r="Q568" s="36"/>
      <c r="R568" s="34" t="b">
        <v>1</v>
      </c>
      <c r="S568" s="34" t="b">
        <v>0</v>
      </c>
      <c r="T568" s="34" t="s">
        <v>70</v>
      </c>
      <c r="U568" s="34"/>
      <c r="V568" s="34" t="b">
        <v>0</v>
      </c>
      <c r="W568" s="36"/>
      <c r="X568" s="34" t="s">
        <v>70</v>
      </c>
      <c r="Y568" s="34"/>
      <c r="Z568" s="34"/>
      <c r="AA568" s="34" t="b">
        <v>0</v>
      </c>
      <c r="AB568" s="34"/>
      <c r="AC568" s="34" t="b">
        <v>0</v>
      </c>
      <c r="AD568" s="36"/>
      <c r="AE568" s="34" t="b">
        <v>1</v>
      </c>
      <c r="AF568" s="34" t="b">
        <v>0</v>
      </c>
      <c r="AG568" s="34" t="s">
        <v>70</v>
      </c>
      <c r="AH568" s="34"/>
      <c r="AI568" s="34" t="b">
        <v>0</v>
      </c>
      <c r="AJ568" s="36"/>
      <c r="AK568" s="34" t="s">
        <v>70</v>
      </c>
      <c r="AL568" s="36"/>
      <c r="AM568" s="34" t="b">
        <v>0</v>
      </c>
      <c r="AN568" s="36"/>
      <c r="AO568" s="34" t="s">
        <v>70</v>
      </c>
      <c r="AP568" s="34" t="s">
        <v>70</v>
      </c>
      <c r="AQ568" s="34" t="s">
        <v>70</v>
      </c>
      <c r="AR568" s="34" t="s">
        <v>70</v>
      </c>
      <c r="AS568" s="34" t="s">
        <v>70</v>
      </c>
      <c r="AT568" s="36"/>
      <c r="AU568" s="36"/>
      <c r="AV568" s="34" t="s">
        <v>70</v>
      </c>
      <c r="AW568" s="34" t="s">
        <v>70</v>
      </c>
      <c r="AX568" s="34" t="s">
        <v>63</v>
      </c>
      <c r="AY568" s="34" t="s">
        <v>4289</v>
      </c>
      <c r="AZ568" s="34" t="s">
        <v>64</v>
      </c>
      <c r="BA568" s="34" t="s">
        <v>65</v>
      </c>
      <c r="BB568" s="35">
        <v>2030</v>
      </c>
      <c r="BC568" s="34" t="s">
        <v>66</v>
      </c>
    </row>
    <row r="569" spans="1:55" x14ac:dyDescent="0.25">
      <c r="A569" s="34" t="s">
        <v>1387</v>
      </c>
      <c r="B569" s="35">
        <v>67126</v>
      </c>
      <c r="C569" s="34">
        <v>100</v>
      </c>
      <c r="D569" s="34" t="s">
        <v>1397</v>
      </c>
      <c r="E569" s="34" t="s">
        <v>1398</v>
      </c>
      <c r="F569" s="34" t="s">
        <v>1399</v>
      </c>
      <c r="G569" s="34" t="s">
        <v>131</v>
      </c>
      <c r="H569" s="34" t="s">
        <v>59</v>
      </c>
      <c r="I569" s="34" t="s">
        <v>1449</v>
      </c>
      <c r="J569" s="36">
        <v>42429</v>
      </c>
      <c r="K569" s="36"/>
      <c r="L569" s="34" t="s">
        <v>61</v>
      </c>
      <c r="M569" s="36"/>
      <c r="N569" s="34" t="b">
        <v>0</v>
      </c>
      <c r="O569" s="36"/>
      <c r="P569" s="34" t="b">
        <v>1</v>
      </c>
      <c r="Q569" s="36"/>
      <c r="R569" s="34" t="b">
        <v>0</v>
      </c>
      <c r="S569" s="34" t="b">
        <v>0</v>
      </c>
      <c r="T569" s="34" t="s">
        <v>70</v>
      </c>
      <c r="U569" s="34"/>
      <c r="V569" s="34" t="b">
        <v>0</v>
      </c>
      <c r="W569" s="36"/>
      <c r="X569" s="34" t="s">
        <v>70</v>
      </c>
      <c r="Y569" s="34"/>
      <c r="Z569" s="34"/>
      <c r="AA569" s="34" t="b">
        <v>0</v>
      </c>
      <c r="AB569" s="34"/>
      <c r="AC569" s="34" t="b">
        <v>0</v>
      </c>
      <c r="AD569" s="36"/>
      <c r="AE569" s="34" t="b">
        <v>0</v>
      </c>
      <c r="AF569" s="34" t="b">
        <v>0</v>
      </c>
      <c r="AG569" s="34" t="s">
        <v>70</v>
      </c>
      <c r="AH569" s="34"/>
      <c r="AI569" s="34" t="b">
        <v>0</v>
      </c>
      <c r="AJ569" s="36"/>
      <c r="AK569" s="34" t="s">
        <v>70</v>
      </c>
      <c r="AL569" s="36"/>
      <c r="AM569" s="34" t="b">
        <v>0</v>
      </c>
      <c r="AN569" s="36"/>
      <c r="AO569" s="34" t="s">
        <v>70</v>
      </c>
      <c r="AP569" s="34" t="s">
        <v>70</v>
      </c>
      <c r="AQ569" s="34" t="s">
        <v>70</v>
      </c>
      <c r="AR569" s="34" t="s">
        <v>70</v>
      </c>
      <c r="AS569" s="34" t="s">
        <v>70</v>
      </c>
      <c r="AT569" s="36"/>
      <c r="AU569" s="36"/>
      <c r="AV569" s="34" t="s">
        <v>70</v>
      </c>
      <c r="AW569" s="34" t="s">
        <v>70</v>
      </c>
      <c r="AX569" s="34" t="s">
        <v>63</v>
      </c>
      <c r="AY569" s="34" t="s">
        <v>4289</v>
      </c>
      <c r="AZ569" s="34" t="s">
        <v>64</v>
      </c>
      <c r="BA569" s="34" t="s">
        <v>65</v>
      </c>
      <c r="BB569" s="35">
        <v>2030</v>
      </c>
      <c r="BC569" s="34" t="s">
        <v>103</v>
      </c>
    </row>
    <row r="570" spans="1:55" x14ac:dyDescent="0.25">
      <c r="A570" s="34" t="s">
        <v>1387</v>
      </c>
      <c r="B570" s="35">
        <v>66390</v>
      </c>
      <c r="C570" s="34">
        <v>100</v>
      </c>
      <c r="D570" s="34" t="s">
        <v>1393</v>
      </c>
      <c r="E570" s="34" t="s">
        <v>1394</v>
      </c>
      <c r="F570" s="34" t="s">
        <v>836</v>
      </c>
      <c r="G570" s="34" t="s">
        <v>223</v>
      </c>
      <c r="H570" s="34" t="s">
        <v>59</v>
      </c>
      <c r="I570" s="34" t="s">
        <v>837</v>
      </c>
      <c r="J570" s="36">
        <v>42192</v>
      </c>
      <c r="K570" s="36"/>
      <c r="L570" s="34" t="s">
        <v>61</v>
      </c>
      <c r="M570" s="36"/>
      <c r="N570" s="34" t="b">
        <v>0</v>
      </c>
      <c r="O570" s="36"/>
      <c r="P570" s="34" t="b">
        <v>1</v>
      </c>
      <c r="Q570" s="36"/>
      <c r="R570" s="34" t="b">
        <v>0</v>
      </c>
      <c r="S570" s="34" t="b">
        <v>0</v>
      </c>
      <c r="T570" s="34" t="s">
        <v>70</v>
      </c>
      <c r="U570" s="34"/>
      <c r="V570" s="34" t="b">
        <v>0</v>
      </c>
      <c r="W570" s="36"/>
      <c r="X570" s="34" t="s">
        <v>70</v>
      </c>
      <c r="Y570" s="34"/>
      <c r="Z570" s="34"/>
      <c r="AA570" s="34" t="b">
        <v>0</v>
      </c>
      <c r="AB570" s="34"/>
      <c r="AC570" s="34" t="b">
        <v>0</v>
      </c>
      <c r="AD570" s="36"/>
      <c r="AE570" s="34" t="b">
        <v>0</v>
      </c>
      <c r="AF570" s="34" t="b">
        <v>0</v>
      </c>
      <c r="AG570" s="34" t="s">
        <v>70</v>
      </c>
      <c r="AH570" s="34"/>
      <c r="AI570" s="34" t="b">
        <v>0</v>
      </c>
      <c r="AJ570" s="36"/>
      <c r="AK570" s="34" t="s">
        <v>70</v>
      </c>
      <c r="AL570" s="36"/>
      <c r="AM570" s="34" t="b">
        <v>0</v>
      </c>
      <c r="AN570" s="36"/>
      <c r="AO570" s="34" t="s">
        <v>70</v>
      </c>
      <c r="AP570" s="34" t="s">
        <v>70</v>
      </c>
      <c r="AQ570" s="34" t="s">
        <v>70</v>
      </c>
      <c r="AR570" s="34" t="s">
        <v>70</v>
      </c>
      <c r="AS570" s="34" t="s">
        <v>70</v>
      </c>
      <c r="AT570" s="36"/>
      <c r="AU570" s="36"/>
      <c r="AV570" s="34" t="s">
        <v>70</v>
      </c>
      <c r="AW570" s="34" t="s">
        <v>70</v>
      </c>
      <c r="AX570" s="34" t="s">
        <v>63</v>
      </c>
      <c r="AY570" s="34" t="s">
        <v>4289</v>
      </c>
      <c r="AZ570" s="34" t="s">
        <v>64</v>
      </c>
      <c r="BA570" s="34" t="s">
        <v>65</v>
      </c>
      <c r="BB570" s="35">
        <v>2030</v>
      </c>
      <c r="BC570" s="34" t="s">
        <v>66</v>
      </c>
    </row>
    <row r="571" spans="1:55" x14ac:dyDescent="0.25">
      <c r="A571" s="34" t="s">
        <v>1387</v>
      </c>
      <c r="B571" s="35">
        <v>66232</v>
      </c>
      <c r="C571" s="34">
        <v>100</v>
      </c>
      <c r="D571" s="34" t="s">
        <v>1390</v>
      </c>
      <c r="E571" s="34" t="s">
        <v>1391</v>
      </c>
      <c r="F571" s="34" t="s">
        <v>1392</v>
      </c>
      <c r="G571" s="34" t="s">
        <v>558</v>
      </c>
      <c r="H571" s="34" t="s">
        <v>59</v>
      </c>
      <c r="I571" s="34" t="s">
        <v>1260</v>
      </c>
      <c r="J571" s="36">
        <v>42132</v>
      </c>
      <c r="K571" s="36"/>
      <c r="L571" s="34" t="s">
        <v>61</v>
      </c>
      <c r="M571" s="36"/>
      <c r="N571" s="34" t="b">
        <v>0</v>
      </c>
      <c r="O571" s="36"/>
      <c r="P571" s="34" t="b">
        <v>1</v>
      </c>
      <c r="Q571" s="36"/>
      <c r="R571" s="34" t="b">
        <v>1</v>
      </c>
      <c r="S571" s="34" t="b">
        <v>0</v>
      </c>
      <c r="T571" s="34" t="s">
        <v>70</v>
      </c>
      <c r="U571" s="34"/>
      <c r="V571" s="34" t="b">
        <v>0</v>
      </c>
      <c r="W571" s="36"/>
      <c r="X571" s="34" t="s">
        <v>70</v>
      </c>
      <c r="Y571" s="34"/>
      <c r="Z571" s="34"/>
      <c r="AA571" s="34" t="b">
        <v>0</v>
      </c>
      <c r="AB571" s="34"/>
      <c r="AC571" s="34" t="b">
        <v>0</v>
      </c>
      <c r="AD571" s="36"/>
      <c r="AE571" s="34" t="b">
        <v>0</v>
      </c>
      <c r="AF571" s="34" t="b">
        <v>0</v>
      </c>
      <c r="AG571" s="34" t="s">
        <v>70</v>
      </c>
      <c r="AH571" s="34"/>
      <c r="AI571" s="34" t="b">
        <v>0</v>
      </c>
      <c r="AJ571" s="36"/>
      <c r="AK571" s="34" t="s">
        <v>70</v>
      </c>
      <c r="AL571" s="36"/>
      <c r="AM571" s="34" t="b">
        <v>0</v>
      </c>
      <c r="AN571" s="36"/>
      <c r="AO571" s="34" t="s">
        <v>70</v>
      </c>
      <c r="AP571" s="34" t="s">
        <v>70</v>
      </c>
      <c r="AQ571" s="34" t="s">
        <v>70</v>
      </c>
      <c r="AR571" s="34" t="s">
        <v>70</v>
      </c>
      <c r="AS571" s="34" t="s">
        <v>70</v>
      </c>
      <c r="AT571" s="36"/>
      <c r="AU571" s="36"/>
      <c r="AV571" s="34" t="s">
        <v>70</v>
      </c>
      <c r="AW571" s="34" t="s">
        <v>70</v>
      </c>
      <c r="AX571" s="34" t="s">
        <v>63</v>
      </c>
      <c r="AY571" s="34" t="s">
        <v>4289</v>
      </c>
      <c r="AZ571" s="34" t="s">
        <v>64</v>
      </c>
      <c r="BA571" s="34" t="s">
        <v>65</v>
      </c>
      <c r="BB571" s="35">
        <v>2030</v>
      </c>
      <c r="BC571" s="34" t="s">
        <v>66</v>
      </c>
    </row>
    <row r="572" spans="1:55" x14ac:dyDescent="0.25">
      <c r="A572" s="34" t="s">
        <v>1404</v>
      </c>
      <c r="B572" s="35">
        <v>64937</v>
      </c>
      <c r="C572" s="34">
        <v>52.3</v>
      </c>
      <c r="D572" s="34" t="s">
        <v>1388</v>
      </c>
      <c r="E572" s="34" t="s">
        <v>1389</v>
      </c>
      <c r="F572" s="34" t="s">
        <v>1073</v>
      </c>
      <c r="G572" s="34" t="s">
        <v>131</v>
      </c>
      <c r="H572" s="34" t="s">
        <v>59</v>
      </c>
      <c r="I572" s="34" t="s">
        <v>3987</v>
      </c>
      <c r="J572" s="36">
        <v>42346</v>
      </c>
      <c r="K572" s="36"/>
      <c r="L572" s="34" t="s">
        <v>61</v>
      </c>
      <c r="M572" s="36"/>
      <c r="N572" s="34" t="b">
        <v>0</v>
      </c>
      <c r="O572" s="36"/>
      <c r="P572" s="34" t="b">
        <v>1</v>
      </c>
      <c r="Q572" s="36"/>
      <c r="R572" s="34" t="b">
        <v>0</v>
      </c>
      <c r="S572" s="34" t="b">
        <v>0</v>
      </c>
      <c r="T572" s="34" t="s">
        <v>70</v>
      </c>
      <c r="U572" s="34"/>
      <c r="V572" s="34" t="b">
        <v>0</v>
      </c>
      <c r="W572" s="36"/>
      <c r="X572" s="34" t="s">
        <v>70</v>
      </c>
      <c r="Y572" s="34"/>
      <c r="Z572" s="34"/>
      <c r="AA572" s="34" t="b">
        <v>0</v>
      </c>
      <c r="AB572" s="34"/>
      <c r="AC572" s="34" t="b">
        <v>0</v>
      </c>
      <c r="AD572" s="36"/>
      <c r="AE572" s="34" t="b">
        <v>0</v>
      </c>
      <c r="AF572" s="34" t="b">
        <v>0</v>
      </c>
      <c r="AG572" s="34" t="s">
        <v>70</v>
      </c>
      <c r="AH572" s="34"/>
      <c r="AI572" s="34" t="b">
        <v>0</v>
      </c>
      <c r="AJ572" s="36"/>
      <c r="AK572" s="34" t="s">
        <v>70</v>
      </c>
      <c r="AL572" s="36"/>
      <c r="AM572" s="34" t="b">
        <v>0</v>
      </c>
      <c r="AN572" s="36"/>
      <c r="AO572" s="34" t="s">
        <v>70</v>
      </c>
      <c r="AP572" s="34" t="s">
        <v>70</v>
      </c>
      <c r="AQ572" s="34" t="s">
        <v>70</v>
      </c>
      <c r="AR572" s="34" t="s">
        <v>70</v>
      </c>
      <c r="AS572" s="34" t="s">
        <v>70</v>
      </c>
      <c r="AT572" s="36"/>
      <c r="AU572" s="36"/>
      <c r="AV572" s="34" t="s">
        <v>70</v>
      </c>
      <c r="AW572" s="34" t="s">
        <v>70</v>
      </c>
      <c r="AX572" s="34" t="s">
        <v>63</v>
      </c>
      <c r="AY572" s="34" t="s">
        <v>4285</v>
      </c>
      <c r="AZ572" s="34" t="s">
        <v>64</v>
      </c>
      <c r="BA572" s="34" t="s">
        <v>65</v>
      </c>
      <c r="BB572" s="35">
        <v>2031</v>
      </c>
      <c r="BC572" s="34" t="s">
        <v>66</v>
      </c>
    </row>
    <row r="573" spans="1:55" x14ac:dyDescent="0.25">
      <c r="A573" s="34" t="s">
        <v>1404</v>
      </c>
      <c r="B573" s="35">
        <v>67845</v>
      </c>
      <c r="C573" s="34">
        <v>60.5</v>
      </c>
      <c r="D573" s="34" t="s">
        <v>1434</v>
      </c>
      <c r="E573" s="34" t="s">
        <v>1435</v>
      </c>
      <c r="F573" s="34" t="s">
        <v>1436</v>
      </c>
      <c r="G573" s="34" t="s">
        <v>230</v>
      </c>
      <c r="H573" s="34" t="s">
        <v>59</v>
      </c>
      <c r="I573" s="34" t="s">
        <v>160</v>
      </c>
      <c r="J573" s="36">
        <v>43011</v>
      </c>
      <c r="K573" s="36"/>
      <c r="L573" s="34" t="s">
        <v>61</v>
      </c>
      <c r="M573" s="36"/>
      <c r="N573" s="34" t="b">
        <v>0</v>
      </c>
      <c r="O573" s="36"/>
      <c r="P573" s="34" t="b">
        <v>1</v>
      </c>
      <c r="Q573" s="36"/>
      <c r="R573" s="34" t="b">
        <v>1</v>
      </c>
      <c r="S573" s="34" t="b">
        <v>0</v>
      </c>
      <c r="T573" s="34" t="s">
        <v>70</v>
      </c>
      <c r="U573" s="34"/>
      <c r="V573" s="34" t="b">
        <v>0</v>
      </c>
      <c r="W573" s="36"/>
      <c r="X573" s="34" t="s">
        <v>70</v>
      </c>
      <c r="Y573" s="34"/>
      <c r="Z573" s="34"/>
      <c r="AA573" s="34" t="b">
        <v>0</v>
      </c>
      <c r="AB573" s="34"/>
      <c r="AC573" s="34" t="b">
        <v>0</v>
      </c>
      <c r="AD573" s="36"/>
      <c r="AE573" s="34" t="b">
        <v>0</v>
      </c>
      <c r="AF573" s="34" t="b">
        <v>0</v>
      </c>
      <c r="AG573" s="34" t="s">
        <v>70</v>
      </c>
      <c r="AH573" s="34"/>
      <c r="AI573" s="34" t="b">
        <v>0</v>
      </c>
      <c r="AJ573" s="36"/>
      <c r="AK573" s="34" t="s">
        <v>70</v>
      </c>
      <c r="AL573" s="36"/>
      <c r="AM573" s="34" t="b">
        <v>0</v>
      </c>
      <c r="AN573" s="36"/>
      <c r="AO573" s="34" t="s">
        <v>70</v>
      </c>
      <c r="AP573" s="34" t="s">
        <v>70</v>
      </c>
      <c r="AQ573" s="34" t="s">
        <v>70</v>
      </c>
      <c r="AR573" s="34" t="s">
        <v>70</v>
      </c>
      <c r="AS573" s="34" t="s">
        <v>70</v>
      </c>
      <c r="AT573" s="36"/>
      <c r="AU573" s="36"/>
      <c r="AV573" s="34" t="s">
        <v>70</v>
      </c>
      <c r="AW573" s="34" t="s">
        <v>70</v>
      </c>
      <c r="AX573" s="34" t="s">
        <v>63</v>
      </c>
      <c r="AY573" s="34" t="s">
        <v>4285</v>
      </c>
      <c r="AZ573" s="34" t="s">
        <v>64</v>
      </c>
      <c r="BA573" s="34" t="s">
        <v>65</v>
      </c>
      <c r="BB573" s="35">
        <v>2034</v>
      </c>
      <c r="BC573" s="34" t="s">
        <v>66</v>
      </c>
    </row>
    <row r="574" spans="1:55" x14ac:dyDescent="0.25">
      <c r="A574" s="34" t="s">
        <v>1404</v>
      </c>
      <c r="B574" s="35">
        <v>67582</v>
      </c>
      <c r="C574" s="34">
        <v>83.5</v>
      </c>
      <c r="D574" s="34" t="s">
        <v>787</v>
      </c>
      <c r="E574" s="34" t="s">
        <v>788</v>
      </c>
      <c r="F574" s="34" t="s">
        <v>789</v>
      </c>
      <c r="G574" s="34" t="s">
        <v>3974</v>
      </c>
      <c r="H574" s="34" t="s">
        <v>59</v>
      </c>
      <c r="I574" s="34" t="s">
        <v>114</v>
      </c>
      <c r="J574" s="36">
        <v>42691</v>
      </c>
      <c r="K574" s="36"/>
      <c r="L574" s="34" t="s">
        <v>61</v>
      </c>
      <c r="M574" s="36"/>
      <c r="N574" s="34" t="b">
        <v>0</v>
      </c>
      <c r="O574" s="36"/>
      <c r="P574" s="34" t="b">
        <v>1</v>
      </c>
      <c r="Q574" s="36"/>
      <c r="R574" s="34" t="b">
        <v>1</v>
      </c>
      <c r="S574" s="34" t="b">
        <v>0</v>
      </c>
      <c r="T574" s="34" t="s">
        <v>70</v>
      </c>
      <c r="U574" s="34"/>
      <c r="V574" s="34" t="b">
        <v>0</v>
      </c>
      <c r="W574" s="36"/>
      <c r="X574" s="34" t="s">
        <v>70</v>
      </c>
      <c r="Y574" s="34"/>
      <c r="Z574" s="34"/>
      <c r="AA574" s="34" t="b">
        <v>0</v>
      </c>
      <c r="AB574" s="34"/>
      <c r="AC574" s="34" t="b">
        <v>0</v>
      </c>
      <c r="AD574" s="36"/>
      <c r="AE574" s="34" t="b">
        <v>0</v>
      </c>
      <c r="AF574" s="34" t="b">
        <v>0</v>
      </c>
      <c r="AG574" s="34" t="s">
        <v>70</v>
      </c>
      <c r="AH574" s="34"/>
      <c r="AI574" s="34" t="b">
        <v>0</v>
      </c>
      <c r="AJ574" s="36"/>
      <c r="AK574" s="34" t="s">
        <v>70</v>
      </c>
      <c r="AL574" s="36"/>
      <c r="AM574" s="34" t="b">
        <v>0</v>
      </c>
      <c r="AN574" s="36"/>
      <c r="AO574" s="34" t="s">
        <v>70</v>
      </c>
      <c r="AP574" s="34" t="s">
        <v>70</v>
      </c>
      <c r="AQ574" s="34" t="s">
        <v>70</v>
      </c>
      <c r="AR574" s="34" t="s">
        <v>70</v>
      </c>
      <c r="AS574" s="34" t="s">
        <v>70</v>
      </c>
      <c r="AT574" s="36"/>
      <c r="AU574" s="36"/>
      <c r="AV574" s="34" t="s">
        <v>70</v>
      </c>
      <c r="AW574" s="34" t="s">
        <v>70</v>
      </c>
      <c r="AX574" s="34" t="s">
        <v>63</v>
      </c>
      <c r="AY574" s="34" t="s">
        <v>4285</v>
      </c>
      <c r="AZ574" s="34" t="s">
        <v>64</v>
      </c>
      <c r="BA574" s="34" t="s">
        <v>65</v>
      </c>
      <c r="BB574" s="35">
        <v>2031</v>
      </c>
      <c r="BC574" s="34" t="s">
        <v>119</v>
      </c>
    </row>
    <row r="575" spans="1:55" x14ac:dyDescent="0.25">
      <c r="A575" s="34" t="s">
        <v>1404</v>
      </c>
      <c r="B575" s="35">
        <v>67528</v>
      </c>
      <c r="C575" s="34">
        <v>100</v>
      </c>
      <c r="D575" s="34" t="s">
        <v>1425</v>
      </c>
      <c r="E575" s="34" t="s">
        <v>1426</v>
      </c>
      <c r="F575" s="34" t="s">
        <v>817</v>
      </c>
      <c r="G575" s="34" t="s">
        <v>558</v>
      </c>
      <c r="H575" s="34" t="s">
        <v>59</v>
      </c>
      <c r="I575" s="34" t="s">
        <v>818</v>
      </c>
      <c r="J575" s="36">
        <v>42664</v>
      </c>
      <c r="K575" s="36"/>
      <c r="L575" s="34" t="s">
        <v>61</v>
      </c>
      <c r="M575" s="36"/>
      <c r="N575" s="34" t="b">
        <v>0</v>
      </c>
      <c r="O575" s="36"/>
      <c r="P575" s="34" t="b">
        <v>1</v>
      </c>
      <c r="Q575" s="36"/>
      <c r="R575" s="34" t="b">
        <v>0</v>
      </c>
      <c r="S575" s="34" t="b">
        <v>0</v>
      </c>
      <c r="T575" s="34" t="s">
        <v>70</v>
      </c>
      <c r="U575" s="34"/>
      <c r="V575" s="34" t="b">
        <v>0</v>
      </c>
      <c r="W575" s="36"/>
      <c r="X575" s="34" t="s">
        <v>70</v>
      </c>
      <c r="Y575" s="34"/>
      <c r="Z575" s="34"/>
      <c r="AA575" s="34" t="b">
        <v>0</v>
      </c>
      <c r="AB575" s="34"/>
      <c r="AC575" s="34" t="b">
        <v>0</v>
      </c>
      <c r="AD575" s="36"/>
      <c r="AE575" s="34" t="b">
        <v>0</v>
      </c>
      <c r="AF575" s="34" t="b">
        <v>0</v>
      </c>
      <c r="AG575" s="34" t="s">
        <v>70</v>
      </c>
      <c r="AH575" s="34"/>
      <c r="AI575" s="34" t="b">
        <v>0</v>
      </c>
      <c r="AJ575" s="36"/>
      <c r="AK575" s="34" t="s">
        <v>70</v>
      </c>
      <c r="AL575" s="36"/>
      <c r="AM575" s="34" t="b">
        <v>0</v>
      </c>
      <c r="AN575" s="36"/>
      <c r="AO575" s="34" t="s">
        <v>70</v>
      </c>
      <c r="AP575" s="34" t="s">
        <v>70</v>
      </c>
      <c r="AQ575" s="34" t="s">
        <v>70</v>
      </c>
      <c r="AR575" s="34" t="s">
        <v>70</v>
      </c>
      <c r="AS575" s="34" t="s">
        <v>70</v>
      </c>
      <c r="AT575" s="36"/>
      <c r="AU575" s="36"/>
      <c r="AV575" s="34" t="s">
        <v>70</v>
      </c>
      <c r="AW575" s="34" t="s">
        <v>70</v>
      </c>
      <c r="AX575" s="34" t="s">
        <v>63</v>
      </c>
      <c r="AY575" s="34" t="s">
        <v>4285</v>
      </c>
      <c r="AZ575" s="34" t="s">
        <v>64</v>
      </c>
      <c r="BA575" s="34" t="s">
        <v>65</v>
      </c>
      <c r="BB575" s="35">
        <v>2032</v>
      </c>
      <c r="BC575" s="34" t="s">
        <v>66</v>
      </c>
    </row>
    <row r="576" spans="1:55" x14ac:dyDescent="0.25">
      <c r="A576" s="34" t="s">
        <v>1404</v>
      </c>
      <c r="B576" s="35">
        <v>66732</v>
      </c>
      <c r="C576" s="34">
        <v>100</v>
      </c>
      <c r="D576" s="34" t="s">
        <v>1413</v>
      </c>
      <c r="E576" s="34" t="s">
        <v>1414</v>
      </c>
      <c r="F576" s="34" t="s">
        <v>228</v>
      </c>
      <c r="G576" s="34" t="s">
        <v>230</v>
      </c>
      <c r="H576" s="34" t="s">
        <v>59</v>
      </c>
      <c r="I576" s="34" t="s">
        <v>231</v>
      </c>
      <c r="J576" s="36">
        <v>42632</v>
      </c>
      <c r="K576" s="36"/>
      <c r="L576" s="34" t="s">
        <v>61</v>
      </c>
      <c r="M576" s="36"/>
      <c r="N576" s="34" t="b">
        <v>0</v>
      </c>
      <c r="O576" s="36"/>
      <c r="P576" s="34" t="b">
        <v>1</v>
      </c>
      <c r="Q576" s="36"/>
      <c r="R576" s="34" t="b">
        <v>0</v>
      </c>
      <c r="S576" s="34" t="b">
        <v>0</v>
      </c>
      <c r="T576" s="34" t="s">
        <v>70</v>
      </c>
      <c r="U576" s="34"/>
      <c r="V576" s="34" t="b">
        <v>0</v>
      </c>
      <c r="W576" s="36"/>
      <c r="X576" s="34" t="s">
        <v>70</v>
      </c>
      <c r="Y576" s="34"/>
      <c r="Z576" s="34"/>
      <c r="AA576" s="34" t="b">
        <v>0</v>
      </c>
      <c r="AB576" s="34"/>
      <c r="AC576" s="34" t="b">
        <v>0</v>
      </c>
      <c r="AD576" s="36"/>
      <c r="AE576" s="34" t="b">
        <v>0</v>
      </c>
      <c r="AF576" s="34" t="b">
        <v>0</v>
      </c>
      <c r="AG576" s="34" t="s">
        <v>70</v>
      </c>
      <c r="AH576" s="34"/>
      <c r="AI576" s="34" t="b">
        <v>0</v>
      </c>
      <c r="AJ576" s="36"/>
      <c r="AK576" s="34" t="s">
        <v>70</v>
      </c>
      <c r="AL576" s="36"/>
      <c r="AM576" s="34" t="b">
        <v>0</v>
      </c>
      <c r="AN576" s="36"/>
      <c r="AO576" s="34" t="s">
        <v>70</v>
      </c>
      <c r="AP576" s="34" t="s">
        <v>70</v>
      </c>
      <c r="AQ576" s="34" t="s">
        <v>70</v>
      </c>
      <c r="AR576" s="34" t="s">
        <v>70</v>
      </c>
      <c r="AS576" s="34" t="s">
        <v>70</v>
      </c>
      <c r="AT576" s="36"/>
      <c r="AU576" s="36"/>
      <c r="AV576" s="34" t="s">
        <v>70</v>
      </c>
      <c r="AW576" s="34" t="s">
        <v>70</v>
      </c>
      <c r="AX576" s="34" t="s">
        <v>63</v>
      </c>
      <c r="AY576" s="34" t="s">
        <v>4285</v>
      </c>
      <c r="AZ576" s="34" t="s">
        <v>64</v>
      </c>
      <c r="BA576" s="34" t="s">
        <v>65</v>
      </c>
      <c r="BB576" s="35">
        <v>2031</v>
      </c>
      <c r="BC576" s="34" t="s">
        <v>66</v>
      </c>
    </row>
    <row r="577" spans="1:55" x14ac:dyDescent="0.25">
      <c r="A577" s="34" t="s">
        <v>1404</v>
      </c>
      <c r="B577" s="35">
        <v>65210</v>
      </c>
      <c r="C577" s="34">
        <v>100</v>
      </c>
      <c r="D577" s="34" t="s">
        <v>1405</v>
      </c>
      <c r="E577" s="34" t="s">
        <v>1406</v>
      </c>
      <c r="F577" s="34" t="s">
        <v>1407</v>
      </c>
      <c r="G577" s="34" t="s">
        <v>131</v>
      </c>
      <c r="H577" s="34" t="s">
        <v>59</v>
      </c>
      <c r="I577" s="34" t="s">
        <v>2028</v>
      </c>
      <c r="J577" s="36">
        <v>41452</v>
      </c>
      <c r="K577" s="36"/>
      <c r="L577" s="34" t="s">
        <v>61</v>
      </c>
      <c r="M577" s="36"/>
      <c r="N577" s="34" t="b">
        <v>0</v>
      </c>
      <c r="O577" s="36"/>
      <c r="P577" s="34" t="b">
        <v>1</v>
      </c>
      <c r="Q577" s="36"/>
      <c r="R577" s="34" t="b">
        <v>1</v>
      </c>
      <c r="S577" s="34" t="b">
        <v>0</v>
      </c>
      <c r="T577" s="34" t="s">
        <v>70</v>
      </c>
      <c r="U577" s="34"/>
      <c r="V577" s="34" t="b">
        <v>0</v>
      </c>
      <c r="W577" s="36"/>
      <c r="X577" s="34" t="s">
        <v>70</v>
      </c>
      <c r="Y577" s="34"/>
      <c r="Z577" s="34"/>
      <c r="AA577" s="34" t="b">
        <v>0</v>
      </c>
      <c r="AB577" s="34"/>
      <c r="AC577" s="34" t="b">
        <v>0</v>
      </c>
      <c r="AD577" s="36"/>
      <c r="AE577" s="34" t="b">
        <v>1</v>
      </c>
      <c r="AF577" s="34" t="b">
        <v>0</v>
      </c>
      <c r="AG577" s="34" t="s">
        <v>70</v>
      </c>
      <c r="AH577" s="34"/>
      <c r="AI577" s="34" t="b">
        <v>0</v>
      </c>
      <c r="AJ577" s="36"/>
      <c r="AK577" s="34" t="s">
        <v>70</v>
      </c>
      <c r="AL577" s="36"/>
      <c r="AM577" s="34" t="b">
        <v>0</v>
      </c>
      <c r="AN577" s="36"/>
      <c r="AO577" s="34" t="s">
        <v>70</v>
      </c>
      <c r="AP577" s="34" t="s">
        <v>70</v>
      </c>
      <c r="AQ577" s="34" t="s">
        <v>70</v>
      </c>
      <c r="AR577" s="34" t="s">
        <v>70</v>
      </c>
      <c r="AS577" s="34" t="s">
        <v>70</v>
      </c>
      <c r="AT577" s="36"/>
      <c r="AU577" s="36"/>
      <c r="AV577" s="34" t="s">
        <v>70</v>
      </c>
      <c r="AW577" s="34" t="s">
        <v>70</v>
      </c>
      <c r="AX577" s="34" t="s">
        <v>63</v>
      </c>
      <c r="AY577" s="34" t="s">
        <v>4285</v>
      </c>
      <c r="AZ577" s="34" t="s">
        <v>64</v>
      </c>
      <c r="BA577" s="34" t="s">
        <v>65</v>
      </c>
      <c r="BB577" s="35">
        <v>2028</v>
      </c>
      <c r="BC577" s="34" t="s">
        <v>66</v>
      </c>
    </row>
    <row r="578" spans="1:55" x14ac:dyDescent="0.25">
      <c r="A578" s="34" t="s">
        <v>1404</v>
      </c>
      <c r="B578" s="35">
        <v>67639</v>
      </c>
      <c r="C578" s="34">
        <v>100</v>
      </c>
      <c r="D578" s="34" t="s">
        <v>1428</v>
      </c>
      <c r="E578" s="34" t="s">
        <v>1429</v>
      </c>
      <c r="F578" s="34" t="s">
        <v>1424</v>
      </c>
      <c r="G578" s="34" t="s">
        <v>230</v>
      </c>
      <c r="H578" s="34" t="s">
        <v>59</v>
      </c>
      <c r="I578" s="34" t="s">
        <v>231</v>
      </c>
      <c r="J578" s="36">
        <v>42593</v>
      </c>
      <c r="K578" s="36"/>
      <c r="L578" s="34" t="s">
        <v>61</v>
      </c>
      <c r="M578" s="36"/>
      <c r="N578" s="34" t="b">
        <v>0</v>
      </c>
      <c r="O578" s="36"/>
      <c r="P578" s="34" t="b">
        <v>1</v>
      </c>
      <c r="Q578" s="36"/>
      <c r="R578" s="34" t="b">
        <v>0</v>
      </c>
      <c r="S578" s="34" t="b">
        <v>0</v>
      </c>
      <c r="T578" s="34" t="s">
        <v>70</v>
      </c>
      <c r="U578" s="34"/>
      <c r="V578" s="34" t="b">
        <v>0</v>
      </c>
      <c r="W578" s="36"/>
      <c r="X578" s="34" t="s">
        <v>70</v>
      </c>
      <c r="Y578" s="34"/>
      <c r="Z578" s="34"/>
      <c r="AA578" s="34" t="b">
        <v>0</v>
      </c>
      <c r="AB578" s="34"/>
      <c r="AC578" s="34" t="b">
        <v>0</v>
      </c>
      <c r="AD578" s="36"/>
      <c r="AE578" s="34" t="b">
        <v>0</v>
      </c>
      <c r="AF578" s="34" t="b">
        <v>0</v>
      </c>
      <c r="AG578" s="34" t="s">
        <v>70</v>
      </c>
      <c r="AH578" s="34"/>
      <c r="AI578" s="34" t="b">
        <v>0</v>
      </c>
      <c r="AJ578" s="36"/>
      <c r="AK578" s="34" t="s">
        <v>70</v>
      </c>
      <c r="AL578" s="36"/>
      <c r="AM578" s="34" t="b">
        <v>0</v>
      </c>
      <c r="AN578" s="36"/>
      <c r="AO578" s="34" t="s">
        <v>70</v>
      </c>
      <c r="AP578" s="34" t="s">
        <v>70</v>
      </c>
      <c r="AQ578" s="34" t="s">
        <v>70</v>
      </c>
      <c r="AR578" s="34" t="s">
        <v>70</v>
      </c>
      <c r="AS578" s="34" t="s">
        <v>70</v>
      </c>
      <c r="AT578" s="36"/>
      <c r="AU578" s="36"/>
      <c r="AV578" s="34" t="s">
        <v>70</v>
      </c>
      <c r="AW578" s="34" t="s">
        <v>70</v>
      </c>
      <c r="AX578" s="34" t="s">
        <v>63</v>
      </c>
      <c r="AY578" s="34" t="s">
        <v>4285</v>
      </c>
      <c r="AZ578" s="34" t="s">
        <v>64</v>
      </c>
      <c r="BA578" s="34" t="s">
        <v>65</v>
      </c>
      <c r="BB578" s="35">
        <v>2032</v>
      </c>
      <c r="BC578" s="34" t="s">
        <v>66</v>
      </c>
    </row>
    <row r="579" spans="1:55" x14ac:dyDescent="0.25">
      <c r="A579" s="34" t="s">
        <v>1404</v>
      </c>
      <c r="B579" s="35">
        <v>66423</v>
      </c>
      <c r="C579" s="34">
        <v>100</v>
      </c>
      <c r="D579" s="34" t="s">
        <v>1410</v>
      </c>
      <c r="E579" s="34" t="s">
        <v>1411</v>
      </c>
      <c r="F579" s="34" t="s">
        <v>1412</v>
      </c>
      <c r="G579" s="34" t="s">
        <v>131</v>
      </c>
      <c r="H579" s="34" t="s">
        <v>59</v>
      </c>
      <c r="I579" s="34" t="s">
        <v>1103</v>
      </c>
      <c r="J579" s="36">
        <v>42537</v>
      </c>
      <c r="K579" s="36"/>
      <c r="L579" s="34" t="s">
        <v>61</v>
      </c>
      <c r="M579" s="36"/>
      <c r="N579" s="34" t="b">
        <v>0</v>
      </c>
      <c r="O579" s="36"/>
      <c r="P579" s="34" t="b">
        <v>1</v>
      </c>
      <c r="Q579" s="36"/>
      <c r="R579" s="34" t="b">
        <v>0</v>
      </c>
      <c r="S579" s="34" t="b">
        <v>0</v>
      </c>
      <c r="T579" s="34" t="s">
        <v>70</v>
      </c>
      <c r="U579" s="34"/>
      <c r="V579" s="34" t="b">
        <v>0</v>
      </c>
      <c r="W579" s="36"/>
      <c r="X579" s="34" t="s">
        <v>70</v>
      </c>
      <c r="Y579" s="34"/>
      <c r="Z579" s="34"/>
      <c r="AA579" s="34" t="b">
        <v>0</v>
      </c>
      <c r="AB579" s="34"/>
      <c r="AC579" s="34" t="b">
        <v>0</v>
      </c>
      <c r="AD579" s="36"/>
      <c r="AE579" s="34" t="b">
        <v>0</v>
      </c>
      <c r="AF579" s="34" t="b">
        <v>0</v>
      </c>
      <c r="AG579" s="34" t="s">
        <v>70</v>
      </c>
      <c r="AH579" s="34"/>
      <c r="AI579" s="34" t="b">
        <v>0</v>
      </c>
      <c r="AJ579" s="36"/>
      <c r="AK579" s="34" t="s">
        <v>70</v>
      </c>
      <c r="AL579" s="36"/>
      <c r="AM579" s="34" t="b">
        <v>0</v>
      </c>
      <c r="AN579" s="36"/>
      <c r="AO579" s="34" t="s">
        <v>70</v>
      </c>
      <c r="AP579" s="34" t="s">
        <v>70</v>
      </c>
      <c r="AQ579" s="34" t="s">
        <v>70</v>
      </c>
      <c r="AR579" s="34" t="s">
        <v>70</v>
      </c>
      <c r="AS579" s="34" t="s">
        <v>70</v>
      </c>
      <c r="AT579" s="36"/>
      <c r="AU579" s="36"/>
      <c r="AV579" s="34" t="s">
        <v>70</v>
      </c>
      <c r="AW579" s="34" t="s">
        <v>70</v>
      </c>
      <c r="AX579" s="34" t="s">
        <v>63</v>
      </c>
      <c r="AY579" s="34" t="s">
        <v>4285</v>
      </c>
      <c r="AZ579" s="34" t="s">
        <v>64</v>
      </c>
      <c r="BA579" s="34" t="s">
        <v>65</v>
      </c>
      <c r="BB579" s="35">
        <v>2031</v>
      </c>
      <c r="BC579" s="34" t="s">
        <v>66</v>
      </c>
    </row>
    <row r="580" spans="1:55" x14ac:dyDescent="0.25">
      <c r="A580" s="34" t="s">
        <v>1404</v>
      </c>
      <c r="B580" s="35">
        <v>67640</v>
      </c>
      <c r="C580" s="34">
        <v>100</v>
      </c>
      <c r="D580" s="34" t="s">
        <v>1430</v>
      </c>
      <c r="E580" s="34" t="s">
        <v>1431</v>
      </c>
      <c r="F580" s="34" t="s">
        <v>1424</v>
      </c>
      <c r="G580" s="34" t="s">
        <v>230</v>
      </c>
      <c r="H580" s="34" t="s">
        <v>59</v>
      </c>
      <c r="I580" s="34" t="s">
        <v>231</v>
      </c>
      <c r="J580" s="36">
        <v>42593</v>
      </c>
      <c r="K580" s="36"/>
      <c r="L580" s="34" t="s">
        <v>61</v>
      </c>
      <c r="M580" s="36"/>
      <c r="N580" s="34" t="b">
        <v>0</v>
      </c>
      <c r="O580" s="36"/>
      <c r="P580" s="34" t="b">
        <v>1</v>
      </c>
      <c r="Q580" s="36"/>
      <c r="R580" s="34" t="b">
        <v>0</v>
      </c>
      <c r="S580" s="34" t="b">
        <v>0</v>
      </c>
      <c r="T580" s="34" t="s">
        <v>70</v>
      </c>
      <c r="U580" s="34"/>
      <c r="V580" s="34" t="b">
        <v>0</v>
      </c>
      <c r="W580" s="36"/>
      <c r="X580" s="34" t="s">
        <v>70</v>
      </c>
      <c r="Y580" s="34"/>
      <c r="Z580" s="34"/>
      <c r="AA580" s="34" t="b">
        <v>0</v>
      </c>
      <c r="AB580" s="34"/>
      <c r="AC580" s="34" t="b">
        <v>0</v>
      </c>
      <c r="AD580" s="36"/>
      <c r="AE580" s="34" t="b">
        <v>0</v>
      </c>
      <c r="AF580" s="34" t="b">
        <v>0</v>
      </c>
      <c r="AG580" s="34" t="s">
        <v>70</v>
      </c>
      <c r="AH580" s="34"/>
      <c r="AI580" s="34" t="b">
        <v>0</v>
      </c>
      <c r="AJ580" s="36"/>
      <c r="AK580" s="34" t="s">
        <v>70</v>
      </c>
      <c r="AL580" s="36"/>
      <c r="AM580" s="34" t="b">
        <v>0</v>
      </c>
      <c r="AN580" s="36"/>
      <c r="AO580" s="34" t="s">
        <v>70</v>
      </c>
      <c r="AP580" s="34" t="s">
        <v>70</v>
      </c>
      <c r="AQ580" s="34" t="s">
        <v>70</v>
      </c>
      <c r="AR580" s="34" t="s">
        <v>70</v>
      </c>
      <c r="AS580" s="34" t="s">
        <v>70</v>
      </c>
      <c r="AT580" s="36"/>
      <c r="AU580" s="36"/>
      <c r="AV580" s="34" t="s">
        <v>70</v>
      </c>
      <c r="AW580" s="34" t="s">
        <v>70</v>
      </c>
      <c r="AX580" s="34" t="s">
        <v>63</v>
      </c>
      <c r="AY580" s="34" t="s">
        <v>4285</v>
      </c>
      <c r="AZ580" s="34" t="s">
        <v>64</v>
      </c>
      <c r="BA580" s="34" t="s">
        <v>65</v>
      </c>
      <c r="BB580" s="35">
        <v>2031</v>
      </c>
      <c r="BC580" s="34" t="s">
        <v>66</v>
      </c>
    </row>
    <row r="581" spans="1:55" x14ac:dyDescent="0.25">
      <c r="A581" s="34" t="s">
        <v>1404</v>
      </c>
      <c r="B581" s="35">
        <v>67474</v>
      </c>
      <c r="C581" s="34">
        <v>100</v>
      </c>
      <c r="D581" s="34" t="s">
        <v>1422</v>
      </c>
      <c r="E581" s="34" t="s">
        <v>1423</v>
      </c>
      <c r="F581" s="34" t="s">
        <v>1424</v>
      </c>
      <c r="G581" s="34" t="s">
        <v>230</v>
      </c>
      <c r="H581" s="34" t="s">
        <v>59</v>
      </c>
      <c r="I581" s="34" t="s">
        <v>231</v>
      </c>
      <c r="J581" s="36">
        <v>42583</v>
      </c>
      <c r="K581" s="36"/>
      <c r="L581" s="34" t="s">
        <v>61</v>
      </c>
      <c r="M581" s="36"/>
      <c r="N581" s="34" t="b">
        <v>0</v>
      </c>
      <c r="O581" s="36"/>
      <c r="P581" s="34" t="b">
        <v>1</v>
      </c>
      <c r="Q581" s="36"/>
      <c r="R581" s="34" t="b">
        <v>0</v>
      </c>
      <c r="S581" s="34" t="b">
        <v>0</v>
      </c>
      <c r="T581" s="34" t="s">
        <v>70</v>
      </c>
      <c r="U581" s="34"/>
      <c r="V581" s="34" t="b">
        <v>0</v>
      </c>
      <c r="W581" s="36"/>
      <c r="X581" s="34" t="s">
        <v>70</v>
      </c>
      <c r="Y581" s="34"/>
      <c r="Z581" s="34"/>
      <c r="AA581" s="34" t="b">
        <v>0</v>
      </c>
      <c r="AB581" s="34"/>
      <c r="AC581" s="34" t="b">
        <v>0</v>
      </c>
      <c r="AD581" s="36"/>
      <c r="AE581" s="34" t="b">
        <v>0</v>
      </c>
      <c r="AF581" s="34" t="b">
        <v>0</v>
      </c>
      <c r="AG581" s="34" t="s">
        <v>70</v>
      </c>
      <c r="AH581" s="34"/>
      <c r="AI581" s="34" t="b">
        <v>0</v>
      </c>
      <c r="AJ581" s="36"/>
      <c r="AK581" s="34" t="s">
        <v>70</v>
      </c>
      <c r="AL581" s="36"/>
      <c r="AM581" s="34" t="b">
        <v>0</v>
      </c>
      <c r="AN581" s="36"/>
      <c r="AO581" s="34" t="s">
        <v>70</v>
      </c>
      <c r="AP581" s="34" t="s">
        <v>70</v>
      </c>
      <c r="AQ581" s="34" t="s">
        <v>70</v>
      </c>
      <c r="AR581" s="34" t="s">
        <v>70</v>
      </c>
      <c r="AS581" s="34" t="s">
        <v>70</v>
      </c>
      <c r="AT581" s="36"/>
      <c r="AU581" s="36"/>
      <c r="AV581" s="34" t="s">
        <v>70</v>
      </c>
      <c r="AW581" s="34" t="s">
        <v>70</v>
      </c>
      <c r="AX581" s="34" t="s">
        <v>63</v>
      </c>
      <c r="AY581" s="34" t="s">
        <v>4285</v>
      </c>
      <c r="AZ581" s="34" t="s">
        <v>64</v>
      </c>
      <c r="BA581" s="34" t="s">
        <v>65</v>
      </c>
      <c r="BB581" s="35">
        <v>2030</v>
      </c>
      <c r="BC581" s="34" t="s">
        <v>119</v>
      </c>
    </row>
    <row r="582" spans="1:55" x14ac:dyDescent="0.25">
      <c r="A582" s="34" t="s">
        <v>1404</v>
      </c>
      <c r="B582" s="35">
        <v>66874</v>
      </c>
      <c r="C582" s="34">
        <v>100</v>
      </c>
      <c r="D582" s="34" t="s">
        <v>1417</v>
      </c>
      <c r="E582" s="34" t="s">
        <v>1418</v>
      </c>
      <c r="F582" s="34" t="s">
        <v>1419</v>
      </c>
      <c r="G582" s="34" t="s">
        <v>230</v>
      </c>
      <c r="H582" s="34" t="s">
        <v>59</v>
      </c>
      <c r="I582" s="34" t="s">
        <v>1295</v>
      </c>
      <c r="J582" s="36">
        <v>42523</v>
      </c>
      <c r="K582" s="36"/>
      <c r="L582" s="34" t="s">
        <v>61</v>
      </c>
      <c r="M582" s="36"/>
      <c r="N582" s="34" t="b">
        <v>0</v>
      </c>
      <c r="O582" s="36"/>
      <c r="P582" s="34" t="b">
        <v>1</v>
      </c>
      <c r="Q582" s="36"/>
      <c r="R582" s="34" t="b">
        <v>1</v>
      </c>
      <c r="S582" s="34" t="b">
        <v>0</v>
      </c>
      <c r="T582" s="34" t="s">
        <v>70</v>
      </c>
      <c r="U582" s="34"/>
      <c r="V582" s="34" t="b">
        <v>0</v>
      </c>
      <c r="W582" s="36"/>
      <c r="X582" s="34" t="s">
        <v>70</v>
      </c>
      <c r="Y582" s="34"/>
      <c r="Z582" s="34"/>
      <c r="AA582" s="34" t="b">
        <v>0</v>
      </c>
      <c r="AB582" s="34"/>
      <c r="AC582" s="34" t="b">
        <v>0</v>
      </c>
      <c r="AD582" s="36"/>
      <c r="AE582" s="34" t="b">
        <v>0</v>
      </c>
      <c r="AF582" s="34" t="b">
        <v>0</v>
      </c>
      <c r="AG582" s="34" t="s">
        <v>70</v>
      </c>
      <c r="AH582" s="34"/>
      <c r="AI582" s="34" t="b">
        <v>0</v>
      </c>
      <c r="AJ582" s="36"/>
      <c r="AK582" s="34" t="s">
        <v>70</v>
      </c>
      <c r="AL582" s="36"/>
      <c r="AM582" s="34" t="b">
        <v>0</v>
      </c>
      <c r="AN582" s="36"/>
      <c r="AO582" s="34" t="s">
        <v>70</v>
      </c>
      <c r="AP582" s="34" t="s">
        <v>70</v>
      </c>
      <c r="AQ582" s="34" t="s">
        <v>70</v>
      </c>
      <c r="AR582" s="34" t="s">
        <v>70</v>
      </c>
      <c r="AS582" s="34" t="s">
        <v>70</v>
      </c>
      <c r="AT582" s="36"/>
      <c r="AU582" s="36"/>
      <c r="AV582" s="34" t="s">
        <v>70</v>
      </c>
      <c r="AW582" s="34" t="s">
        <v>70</v>
      </c>
      <c r="AX582" s="34" t="s">
        <v>63</v>
      </c>
      <c r="AY582" s="34" t="s">
        <v>4285</v>
      </c>
      <c r="AZ582" s="34" t="s">
        <v>64</v>
      </c>
      <c r="BA582" s="34" t="s">
        <v>65</v>
      </c>
      <c r="BB582" s="35">
        <v>2032</v>
      </c>
      <c r="BC582" s="34" t="s">
        <v>66</v>
      </c>
    </row>
    <row r="583" spans="1:55" x14ac:dyDescent="0.25">
      <c r="A583" s="34" t="s">
        <v>1404</v>
      </c>
      <c r="B583" s="35">
        <v>67253</v>
      </c>
      <c r="C583" s="34">
        <v>100</v>
      </c>
      <c r="D583" s="34" t="s">
        <v>1420</v>
      </c>
      <c r="E583" s="34" t="s">
        <v>1421</v>
      </c>
      <c r="F583" s="34" t="s">
        <v>159</v>
      </c>
      <c r="G583" s="34" t="s">
        <v>131</v>
      </c>
      <c r="H583" s="34" t="s">
        <v>59</v>
      </c>
      <c r="I583" s="34" t="s">
        <v>160</v>
      </c>
      <c r="J583" s="36">
        <v>42551</v>
      </c>
      <c r="K583" s="36"/>
      <c r="L583" s="34" t="s">
        <v>61</v>
      </c>
      <c r="M583" s="36">
        <v>45271</v>
      </c>
      <c r="N583" s="34" t="b">
        <v>0</v>
      </c>
      <c r="O583" s="36"/>
      <c r="P583" s="34" t="b">
        <v>1</v>
      </c>
      <c r="Q583" s="36"/>
      <c r="R583" s="34" t="b">
        <v>0</v>
      </c>
      <c r="S583" s="34" t="b">
        <v>0</v>
      </c>
      <c r="T583" s="34" t="s">
        <v>70</v>
      </c>
      <c r="U583" s="34"/>
      <c r="V583" s="34" t="b">
        <v>0</v>
      </c>
      <c r="W583" s="36"/>
      <c r="X583" s="34" t="s">
        <v>70</v>
      </c>
      <c r="Y583" s="34"/>
      <c r="Z583" s="34"/>
      <c r="AA583" s="34" t="b">
        <v>0</v>
      </c>
      <c r="AB583" s="34"/>
      <c r="AC583" s="34" t="b">
        <v>0</v>
      </c>
      <c r="AD583" s="36"/>
      <c r="AE583" s="34" t="b">
        <v>0</v>
      </c>
      <c r="AF583" s="34" t="b">
        <v>0</v>
      </c>
      <c r="AG583" s="34" t="s">
        <v>70</v>
      </c>
      <c r="AH583" s="34"/>
      <c r="AI583" s="34" t="b">
        <v>0</v>
      </c>
      <c r="AJ583" s="36"/>
      <c r="AK583" s="34" t="s">
        <v>70</v>
      </c>
      <c r="AL583" s="36"/>
      <c r="AM583" s="34" t="b">
        <v>0</v>
      </c>
      <c r="AN583" s="36"/>
      <c r="AO583" s="34" t="s">
        <v>70</v>
      </c>
      <c r="AP583" s="34" t="s">
        <v>70</v>
      </c>
      <c r="AQ583" s="34" t="s">
        <v>70</v>
      </c>
      <c r="AR583" s="34" t="s">
        <v>70</v>
      </c>
      <c r="AS583" s="34" t="s">
        <v>70</v>
      </c>
      <c r="AT583" s="36"/>
      <c r="AU583" s="36"/>
      <c r="AV583" s="34" t="s">
        <v>70</v>
      </c>
      <c r="AW583" s="34" t="s">
        <v>70</v>
      </c>
      <c r="AX583" s="34" t="s">
        <v>63</v>
      </c>
      <c r="AY583" s="34" t="s">
        <v>4285</v>
      </c>
      <c r="AZ583" s="34" t="s">
        <v>64</v>
      </c>
      <c r="BA583" s="34" t="s">
        <v>65</v>
      </c>
      <c r="BB583" s="35">
        <v>2031</v>
      </c>
      <c r="BC583" s="34" t="s">
        <v>103</v>
      </c>
    </row>
    <row r="584" spans="1:55" x14ac:dyDescent="0.25">
      <c r="A584" s="34" t="s">
        <v>1404</v>
      </c>
      <c r="B584" s="35">
        <v>67567</v>
      </c>
      <c r="C584" s="34">
        <v>100</v>
      </c>
      <c r="D584" s="34" t="s">
        <v>4401</v>
      </c>
      <c r="E584" s="34" t="s">
        <v>1427</v>
      </c>
      <c r="F584" s="34" t="s">
        <v>1216</v>
      </c>
      <c r="G584" s="34" t="s">
        <v>230</v>
      </c>
      <c r="H584" s="34" t="s">
        <v>59</v>
      </c>
      <c r="I584" s="34" t="s">
        <v>1260</v>
      </c>
      <c r="J584" s="36">
        <v>42640</v>
      </c>
      <c r="K584" s="36"/>
      <c r="L584" s="34" t="s">
        <v>61</v>
      </c>
      <c r="M584" s="36"/>
      <c r="N584" s="34" t="b">
        <v>0</v>
      </c>
      <c r="O584" s="36"/>
      <c r="P584" s="34" t="b">
        <v>1</v>
      </c>
      <c r="Q584" s="36"/>
      <c r="R584" s="34" t="b">
        <v>1</v>
      </c>
      <c r="S584" s="34" t="b">
        <v>0</v>
      </c>
      <c r="T584" s="34" t="s">
        <v>70</v>
      </c>
      <c r="U584" s="34"/>
      <c r="V584" s="34" t="b">
        <v>0</v>
      </c>
      <c r="W584" s="36"/>
      <c r="X584" s="34" t="s">
        <v>70</v>
      </c>
      <c r="Y584" s="34"/>
      <c r="Z584" s="34"/>
      <c r="AA584" s="34" t="b">
        <v>0</v>
      </c>
      <c r="AB584" s="34"/>
      <c r="AC584" s="34" t="b">
        <v>0</v>
      </c>
      <c r="AD584" s="36"/>
      <c r="AE584" s="34" t="b">
        <v>1</v>
      </c>
      <c r="AF584" s="34" t="b">
        <v>0</v>
      </c>
      <c r="AG584" s="34" t="s">
        <v>70</v>
      </c>
      <c r="AH584" s="34"/>
      <c r="AI584" s="34" t="b">
        <v>0</v>
      </c>
      <c r="AJ584" s="36"/>
      <c r="AK584" s="34" t="s">
        <v>70</v>
      </c>
      <c r="AL584" s="36"/>
      <c r="AM584" s="34" t="b">
        <v>0</v>
      </c>
      <c r="AN584" s="36"/>
      <c r="AO584" s="34" t="s">
        <v>70</v>
      </c>
      <c r="AP584" s="34" t="s">
        <v>70</v>
      </c>
      <c r="AQ584" s="34" t="s">
        <v>70</v>
      </c>
      <c r="AR584" s="34" t="s">
        <v>70</v>
      </c>
      <c r="AS584" s="34" t="s">
        <v>70</v>
      </c>
      <c r="AT584" s="36"/>
      <c r="AU584" s="36"/>
      <c r="AV584" s="34" t="s">
        <v>70</v>
      </c>
      <c r="AW584" s="34" t="s">
        <v>70</v>
      </c>
      <c r="AX584" s="34" t="s">
        <v>63</v>
      </c>
      <c r="AY584" s="34" t="s">
        <v>4285</v>
      </c>
      <c r="AZ584" s="34" t="s">
        <v>64</v>
      </c>
      <c r="BA584" s="34" t="s">
        <v>65</v>
      </c>
      <c r="BB584" s="35">
        <v>2032</v>
      </c>
      <c r="BC584" s="34" t="s">
        <v>66</v>
      </c>
    </row>
    <row r="585" spans="1:55" x14ac:dyDescent="0.25">
      <c r="A585" s="34" t="s">
        <v>1404</v>
      </c>
      <c r="B585" s="35">
        <v>66864</v>
      </c>
      <c r="C585" s="34">
        <v>100</v>
      </c>
      <c r="D585" s="34" t="s">
        <v>1415</v>
      </c>
      <c r="E585" s="34" t="s">
        <v>1416</v>
      </c>
      <c r="F585" s="34" t="s">
        <v>1358</v>
      </c>
      <c r="G585" s="34" t="s">
        <v>558</v>
      </c>
      <c r="H585" s="34" t="s">
        <v>59</v>
      </c>
      <c r="I585" s="34" t="s">
        <v>559</v>
      </c>
      <c r="J585" s="36">
        <v>42723</v>
      </c>
      <c r="K585" s="36"/>
      <c r="L585" s="34" t="s">
        <v>61</v>
      </c>
      <c r="M585" s="36"/>
      <c r="N585" s="34" t="b">
        <v>0</v>
      </c>
      <c r="O585" s="36"/>
      <c r="P585" s="34" t="b">
        <v>1</v>
      </c>
      <c r="Q585" s="36"/>
      <c r="R585" s="34" t="b">
        <v>1</v>
      </c>
      <c r="S585" s="34" t="b">
        <v>0</v>
      </c>
      <c r="T585" s="34" t="s">
        <v>70</v>
      </c>
      <c r="U585" s="34"/>
      <c r="V585" s="34" t="b">
        <v>0</v>
      </c>
      <c r="W585" s="36"/>
      <c r="X585" s="34" t="s">
        <v>70</v>
      </c>
      <c r="Y585" s="34"/>
      <c r="Z585" s="34"/>
      <c r="AA585" s="34" t="b">
        <v>0</v>
      </c>
      <c r="AB585" s="34"/>
      <c r="AC585" s="34" t="b">
        <v>0</v>
      </c>
      <c r="AD585" s="36"/>
      <c r="AE585" s="34" t="b">
        <v>1</v>
      </c>
      <c r="AF585" s="34" t="b">
        <v>0</v>
      </c>
      <c r="AG585" s="34" t="s">
        <v>70</v>
      </c>
      <c r="AH585" s="34"/>
      <c r="AI585" s="34" t="b">
        <v>0</v>
      </c>
      <c r="AJ585" s="36"/>
      <c r="AK585" s="34" t="s">
        <v>70</v>
      </c>
      <c r="AL585" s="36"/>
      <c r="AM585" s="34" t="b">
        <v>0</v>
      </c>
      <c r="AN585" s="36"/>
      <c r="AO585" s="34" t="s">
        <v>70</v>
      </c>
      <c r="AP585" s="34" t="s">
        <v>70</v>
      </c>
      <c r="AQ585" s="34" t="s">
        <v>70</v>
      </c>
      <c r="AR585" s="34" t="s">
        <v>70</v>
      </c>
      <c r="AS585" s="34" t="s">
        <v>70</v>
      </c>
      <c r="AT585" s="36"/>
      <c r="AU585" s="36"/>
      <c r="AV585" s="34" t="s">
        <v>70</v>
      </c>
      <c r="AW585" s="34" t="s">
        <v>70</v>
      </c>
      <c r="AX585" s="34" t="s">
        <v>63</v>
      </c>
      <c r="AY585" s="34" t="s">
        <v>4285</v>
      </c>
      <c r="AZ585" s="34" t="s">
        <v>64</v>
      </c>
      <c r="BA585" s="34" t="s">
        <v>65</v>
      </c>
      <c r="BB585" s="35">
        <v>2031</v>
      </c>
      <c r="BC585" s="34" t="s">
        <v>66</v>
      </c>
    </row>
    <row r="586" spans="1:55" x14ac:dyDescent="0.25">
      <c r="A586" s="34" t="s">
        <v>1404</v>
      </c>
      <c r="B586" s="35">
        <v>66186</v>
      </c>
      <c r="C586" s="34">
        <v>100</v>
      </c>
      <c r="D586" s="34" t="s">
        <v>1408</v>
      </c>
      <c r="E586" s="34" t="s">
        <v>1409</v>
      </c>
      <c r="F586" s="34" t="s">
        <v>836</v>
      </c>
      <c r="G586" s="34" t="s">
        <v>223</v>
      </c>
      <c r="H586" s="34" t="s">
        <v>59</v>
      </c>
      <c r="I586" s="34" t="s">
        <v>837</v>
      </c>
      <c r="J586" s="36">
        <v>42642</v>
      </c>
      <c r="K586" s="36"/>
      <c r="L586" s="34" t="s">
        <v>61</v>
      </c>
      <c r="M586" s="36"/>
      <c r="N586" s="34" t="b">
        <v>0</v>
      </c>
      <c r="O586" s="36"/>
      <c r="P586" s="34" t="b">
        <v>1</v>
      </c>
      <c r="Q586" s="36"/>
      <c r="R586" s="34" t="b">
        <v>0</v>
      </c>
      <c r="S586" s="34" t="b">
        <v>0</v>
      </c>
      <c r="T586" s="34" t="s">
        <v>70</v>
      </c>
      <c r="U586" s="34"/>
      <c r="V586" s="34" t="b">
        <v>0</v>
      </c>
      <c r="W586" s="36"/>
      <c r="X586" s="34" t="s">
        <v>70</v>
      </c>
      <c r="Y586" s="34"/>
      <c r="Z586" s="34"/>
      <c r="AA586" s="34" t="b">
        <v>0</v>
      </c>
      <c r="AB586" s="34"/>
      <c r="AC586" s="34" t="b">
        <v>0</v>
      </c>
      <c r="AD586" s="36"/>
      <c r="AE586" s="34" t="b">
        <v>0</v>
      </c>
      <c r="AF586" s="34" t="b">
        <v>0</v>
      </c>
      <c r="AG586" s="34" t="s">
        <v>70</v>
      </c>
      <c r="AH586" s="34"/>
      <c r="AI586" s="34" t="b">
        <v>0</v>
      </c>
      <c r="AJ586" s="36"/>
      <c r="AK586" s="34" t="s">
        <v>70</v>
      </c>
      <c r="AL586" s="36"/>
      <c r="AM586" s="34" t="b">
        <v>0</v>
      </c>
      <c r="AN586" s="36"/>
      <c r="AO586" s="34" t="s">
        <v>70</v>
      </c>
      <c r="AP586" s="34" t="s">
        <v>70</v>
      </c>
      <c r="AQ586" s="34" t="s">
        <v>70</v>
      </c>
      <c r="AR586" s="34" t="s">
        <v>70</v>
      </c>
      <c r="AS586" s="34" t="s">
        <v>70</v>
      </c>
      <c r="AT586" s="36"/>
      <c r="AU586" s="36"/>
      <c r="AV586" s="34" t="s">
        <v>70</v>
      </c>
      <c r="AW586" s="34" t="s">
        <v>70</v>
      </c>
      <c r="AX586" s="34" t="s">
        <v>63</v>
      </c>
      <c r="AY586" s="34" t="s">
        <v>4285</v>
      </c>
      <c r="AZ586" s="34" t="s">
        <v>64</v>
      </c>
      <c r="BA586" s="34" t="s">
        <v>65</v>
      </c>
      <c r="BB586" s="35">
        <v>2031</v>
      </c>
      <c r="BC586" s="34" t="s">
        <v>66</v>
      </c>
    </row>
    <row r="587" spans="1:55" x14ac:dyDescent="0.25">
      <c r="A587" s="34" t="s">
        <v>1404</v>
      </c>
      <c r="B587" s="35">
        <v>67664</v>
      </c>
      <c r="C587" s="34">
        <v>100</v>
      </c>
      <c r="D587" s="34" t="s">
        <v>1432</v>
      </c>
      <c r="E587" s="34" t="s">
        <v>1433</v>
      </c>
      <c r="F587" s="34" t="s">
        <v>3535</v>
      </c>
      <c r="G587" s="34" t="s">
        <v>230</v>
      </c>
      <c r="H587" s="34" t="s">
        <v>59</v>
      </c>
      <c r="I587" s="34" t="s">
        <v>559</v>
      </c>
      <c r="J587" s="36">
        <v>42682</v>
      </c>
      <c r="K587" s="36"/>
      <c r="L587" s="34" t="s">
        <v>61</v>
      </c>
      <c r="M587" s="36"/>
      <c r="N587" s="34" t="b">
        <v>0</v>
      </c>
      <c r="O587" s="36"/>
      <c r="P587" s="34" t="b">
        <v>1</v>
      </c>
      <c r="Q587" s="36"/>
      <c r="R587" s="34" t="b">
        <v>1</v>
      </c>
      <c r="S587" s="34" t="b">
        <v>0</v>
      </c>
      <c r="T587" s="34" t="s">
        <v>70</v>
      </c>
      <c r="U587" s="34"/>
      <c r="V587" s="34" t="b">
        <v>0</v>
      </c>
      <c r="W587" s="36"/>
      <c r="X587" s="34" t="s">
        <v>70</v>
      </c>
      <c r="Y587" s="34"/>
      <c r="Z587" s="34"/>
      <c r="AA587" s="34" t="b">
        <v>0</v>
      </c>
      <c r="AB587" s="34"/>
      <c r="AC587" s="34" t="b">
        <v>0</v>
      </c>
      <c r="AD587" s="36"/>
      <c r="AE587" s="34" t="b">
        <v>0</v>
      </c>
      <c r="AF587" s="34" t="b">
        <v>0</v>
      </c>
      <c r="AG587" s="34" t="s">
        <v>70</v>
      </c>
      <c r="AH587" s="34"/>
      <c r="AI587" s="34" t="b">
        <v>0</v>
      </c>
      <c r="AJ587" s="36"/>
      <c r="AK587" s="34" t="s">
        <v>70</v>
      </c>
      <c r="AL587" s="36"/>
      <c r="AM587" s="34" t="b">
        <v>0</v>
      </c>
      <c r="AN587" s="36"/>
      <c r="AO587" s="34" t="s">
        <v>70</v>
      </c>
      <c r="AP587" s="34" t="s">
        <v>70</v>
      </c>
      <c r="AQ587" s="34" t="s">
        <v>70</v>
      </c>
      <c r="AR587" s="34" t="s">
        <v>70</v>
      </c>
      <c r="AS587" s="34" t="s">
        <v>70</v>
      </c>
      <c r="AT587" s="36"/>
      <c r="AU587" s="36"/>
      <c r="AV587" s="34" t="s">
        <v>70</v>
      </c>
      <c r="AW587" s="34" t="s">
        <v>70</v>
      </c>
      <c r="AX587" s="34" t="s">
        <v>63</v>
      </c>
      <c r="AY587" s="34" t="s">
        <v>4285</v>
      </c>
      <c r="AZ587" s="34" t="s">
        <v>64</v>
      </c>
      <c r="BA587" s="34" t="s">
        <v>65</v>
      </c>
      <c r="BB587" s="35">
        <v>2032</v>
      </c>
      <c r="BC587" s="34" t="s">
        <v>119</v>
      </c>
    </row>
    <row r="588" spans="1:55" x14ac:dyDescent="0.25">
      <c r="A588" s="34" t="s">
        <v>1437</v>
      </c>
      <c r="B588" s="35">
        <v>79272</v>
      </c>
      <c r="C588" s="34">
        <v>13.3</v>
      </c>
      <c r="D588" s="34" t="s">
        <v>815</v>
      </c>
      <c r="E588" s="34" t="s">
        <v>816</v>
      </c>
      <c r="F588" s="34" t="s">
        <v>817</v>
      </c>
      <c r="G588" s="34" t="s">
        <v>558</v>
      </c>
      <c r="H588" s="34" t="s">
        <v>59</v>
      </c>
      <c r="I588" s="34" t="s">
        <v>818</v>
      </c>
      <c r="J588" s="36">
        <v>43902</v>
      </c>
      <c r="K588" s="36"/>
      <c r="L588" s="34" t="s">
        <v>61</v>
      </c>
      <c r="M588" s="36"/>
      <c r="N588" s="34" t="b">
        <v>0</v>
      </c>
      <c r="O588" s="36"/>
      <c r="P588" s="34" t="b">
        <v>1</v>
      </c>
      <c r="Q588" s="36"/>
      <c r="R588" s="34" t="b">
        <v>1</v>
      </c>
      <c r="S588" s="34" t="b">
        <v>0</v>
      </c>
      <c r="T588" s="34" t="s">
        <v>70</v>
      </c>
      <c r="U588" s="34"/>
      <c r="V588" s="34" t="b">
        <v>0</v>
      </c>
      <c r="W588" s="36"/>
      <c r="X588" s="34" t="s">
        <v>70</v>
      </c>
      <c r="Y588" s="34"/>
      <c r="Z588" s="34"/>
      <c r="AA588" s="34" t="b">
        <v>0</v>
      </c>
      <c r="AB588" s="34"/>
      <c r="AC588" s="34" t="b">
        <v>0</v>
      </c>
      <c r="AD588" s="36"/>
      <c r="AE588" s="34" t="b">
        <v>1</v>
      </c>
      <c r="AF588" s="34" t="b">
        <v>0</v>
      </c>
      <c r="AG588" s="34" t="s">
        <v>70</v>
      </c>
      <c r="AH588" s="34"/>
      <c r="AI588" s="34" t="b">
        <v>0</v>
      </c>
      <c r="AJ588" s="36"/>
      <c r="AK588" s="34" t="s">
        <v>70</v>
      </c>
      <c r="AL588" s="36"/>
      <c r="AM588" s="34" t="b">
        <v>0</v>
      </c>
      <c r="AN588" s="36"/>
      <c r="AO588" s="34" t="s">
        <v>70</v>
      </c>
      <c r="AP588" s="34" t="s">
        <v>70</v>
      </c>
      <c r="AQ588" s="34" t="s">
        <v>70</v>
      </c>
      <c r="AR588" s="34" t="s">
        <v>70</v>
      </c>
      <c r="AS588" s="34" t="s">
        <v>70</v>
      </c>
      <c r="AT588" s="36"/>
      <c r="AU588" s="36"/>
      <c r="AV588" s="34" t="s">
        <v>70</v>
      </c>
      <c r="AW588" s="34" t="s">
        <v>70</v>
      </c>
      <c r="AX588" s="34" t="s">
        <v>63</v>
      </c>
      <c r="AY588" s="34" t="s">
        <v>70</v>
      </c>
      <c r="AZ588" s="34" t="s">
        <v>64</v>
      </c>
      <c r="BA588" s="34" t="s">
        <v>65</v>
      </c>
      <c r="BB588" s="35">
        <v>2035</v>
      </c>
      <c r="BC588" s="34" t="s">
        <v>66</v>
      </c>
    </row>
    <row r="589" spans="1:55" x14ac:dyDescent="0.25">
      <c r="A589" s="34" t="s">
        <v>1437</v>
      </c>
      <c r="B589" s="35">
        <v>67845</v>
      </c>
      <c r="C589" s="34">
        <v>39.5</v>
      </c>
      <c r="D589" s="34" t="s">
        <v>1434</v>
      </c>
      <c r="E589" s="34" t="s">
        <v>1435</v>
      </c>
      <c r="F589" s="34" t="s">
        <v>1436</v>
      </c>
      <c r="G589" s="34" t="s">
        <v>230</v>
      </c>
      <c r="H589" s="34" t="s">
        <v>59</v>
      </c>
      <c r="I589" s="34" t="s">
        <v>160</v>
      </c>
      <c r="J589" s="36">
        <v>43011</v>
      </c>
      <c r="K589" s="36"/>
      <c r="L589" s="34" t="s">
        <v>61</v>
      </c>
      <c r="M589" s="36"/>
      <c r="N589" s="34" t="b">
        <v>0</v>
      </c>
      <c r="O589" s="36"/>
      <c r="P589" s="34" t="b">
        <v>1</v>
      </c>
      <c r="Q589" s="36"/>
      <c r="R589" s="34" t="b">
        <v>1</v>
      </c>
      <c r="S589" s="34" t="b">
        <v>0</v>
      </c>
      <c r="T589" s="34" t="s">
        <v>70</v>
      </c>
      <c r="U589" s="34"/>
      <c r="V589" s="34" t="b">
        <v>0</v>
      </c>
      <c r="W589" s="36"/>
      <c r="X589" s="34" t="s">
        <v>70</v>
      </c>
      <c r="Y589" s="34"/>
      <c r="Z589" s="34"/>
      <c r="AA589" s="34" t="b">
        <v>0</v>
      </c>
      <c r="AB589" s="34"/>
      <c r="AC589" s="34" t="b">
        <v>0</v>
      </c>
      <c r="AD589" s="36"/>
      <c r="AE589" s="34" t="b">
        <v>0</v>
      </c>
      <c r="AF589" s="34" t="b">
        <v>0</v>
      </c>
      <c r="AG589" s="34" t="s">
        <v>70</v>
      </c>
      <c r="AH589" s="34"/>
      <c r="AI589" s="34" t="b">
        <v>0</v>
      </c>
      <c r="AJ589" s="36"/>
      <c r="AK589" s="34" t="s">
        <v>70</v>
      </c>
      <c r="AL589" s="36"/>
      <c r="AM589" s="34" t="b">
        <v>0</v>
      </c>
      <c r="AN589" s="36"/>
      <c r="AO589" s="34" t="s">
        <v>70</v>
      </c>
      <c r="AP589" s="34" t="s">
        <v>70</v>
      </c>
      <c r="AQ589" s="34" t="s">
        <v>70</v>
      </c>
      <c r="AR589" s="34" t="s">
        <v>70</v>
      </c>
      <c r="AS589" s="34" t="s">
        <v>70</v>
      </c>
      <c r="AT589" s="36"/>
      <c r="AU589" s="36"/>
      <c r="AV589" s="34" t="s">
        <v>70</v>
      </c>
      <c r="AW589" s="34" t="s">
        <v>70</v>
      </c>
      <c r="AX589" s="34" t="s">
        <v>63</v>
      </c>
      <c r="AY589" s="34" t="s">
        <v>70</v>
      </c>
      <c r="AZ589" s="34" t="s">
        <v>64</v>
      </c>
      <c r="BA589" s="34" t="s">
        <v>65</v>
      </c>
      <c r="BB589" s="35">
        <v>2034</v>
      </c>
      <c r="BC589" s="34" t="s">
        <v>66</v>
      </c>
    </row>
    <row r="590" spans="1:55" x14ac:dyDescent="0.25">
      <c r="A590" s="34" t="s">
        <v>1437</v>
      </c>
      <c r="B590" s="35">
        <v>67878</v>
      </c>
      <c r="C590" s="34">
        <v>75.23</v>
      </c>
      <c r="D590" s="34" t="s">
        <v>1071</v>
      </c>
      <c r="E590" s="34" t="s">
        <v>1072</v>
      </c>
      <c r="F590" s="34" t="s">
        <v>1073</v>
      </c>
      <c r="G590" s="34" t="s">
        <v>131</v>
      </c>
      <c r="H590" s="34" t="s">
        <v>59</v>
      </c>
      <c r="I590" s="34" t="s">
        <v>3987</v>
      </c>
      <c r="J590" s="36">
        <v>43167</v>
      </c>
      <c r="K590" s="36"/>
      <c r="L590" s="34" t="s">
        <v>61</v>
      </c>
      <c r="M590" s="36"/>
      <c r="N590" s="34" t="b">
        <v>0</v>
      </c>
      <c r="O590" s="36"/>
      <c r="P590" s="34" t="b">
        <v>1</v>
      </c>
      <c r="Q590" s="36"/>
      <c r="R590" s="34" t="b">
        <v>0</v>
      </c>
      <c r="S590" s="34" t="b">
        <v>0</v>
      </c>
      <c r="T590" s="34" t="s">
        <v>70</v>
      </c>
      <c r="U590" s="34"/>
      <c r="V590" s="34" t="b">
        <v>0</v>
      </c>
      <c r="W590" s="36"/>
      <c r="X590" s="34" t="s">
        <v>70</v>
      </c>
      <c r="Y590" s="34"/>
      <c r="Z590" s="34"/>
      <c r="AA590" s="34" t="b">
        <v>0</v>
      </c>
      <c r="AB590" s="34"/>
      <c r="AC590" s="34" t="b">
        <v>0</v>
      </c>
      <c r="AD590" s="36"/>
      <c r="AE590" s="34" t="b">
        <v>0</v>
      </c>
      <c r="AF590" s="34" t="b">
        <v>0</v>
      </c>
      <c r="AG590" s="34" t="s">
        <v>70</v>
      </c>
      <c r="AH590" s="34"/>
      <c r="AI590" s="34" t="b">
        <v>0</v>
      </c>
      <c r="AJ590" s="36"/>
      <c r="AK590" s="34" t="s">
        <v>70</v>
      </c>
      <c r="AL590" s="36"/>
      <c r="AM590" s="34" t="b">
        <v>0</v>
      </c>
      <c r="AN590" s="36"/>
      <c r="AO590" s="34" t="s">
        <v>70</v>
      </c>
      <c r="AP590" s="34" t="s">
        <v>70</v>
      </c>
      <c r="AQ590" s="34" t="s">
        <v>70</v>
      </c>
      <c r="AR590" s="34" t="s">
        <v>70</v>
      </c>
      <c r="AS590" s="34" t="s">
        <v>70</v>
      </c>
      <c r="AT590" s="36"/>
      <c r="AU590" s="36"/>
      <c r="AV590" s="34" t="s">
        <v>70</v>
      </c>
      <c r="AW590" s="34" t="s">
        <v>70</v>
      </c>
      <c r="AX590" s="34" t="s">
        <v>63</v>
      </c>
      <c r="AY590" s="34" t="s">
        <v>70</v>
      </c>
      <c r="AZ590" s="34" t="s">
        <v>64</v>
      </c>
      <c r="BA590" s="34" t="s">
        <v>65</v>
      </c>
      <c r="BB590" s="35">
        <v>2033</v>
      </c>
      <c r="BC590" s="34" t="s">
        <v>66</v>
      </c>
    </row>
    <row r="591" spans="1:55" x14ac:dyDescent="0.25">
      <c r="A591" s="34" t="s">
        <v>1437</v>
      </c>
      <c r="B591" s="35">
        <v>78082</v>
      </c>
      <c r="C591" s="34">
        <v>78.25</v>
      </c>
      <c r="D591" s="34" t="s">
        <v>796</v>
      </c>
      <c r="E591" s="34" t="s">
        <v>797</v>
      </c>
      <c r="F591" s="34" t="s">
        <v>482</v>
      </c>
      <c r="G591" s="34" t="s">
        <v>3974</v>
      </c>
      <c r="H591" s="34" t="s">
        <v>59</v>
      </c>
      <c r="I591" s="34" t="s">
        <v>380</v>
      </c>
      <c r="J591" s="36">
        <v>43348</v>
      </c>
      <c r="K591" s="36"/>
      <c r="L591" s="34" t="s">
        <v>61</v>
      </c>
      <c r="M591" s="36"/>
      <c r="N591" s="34" t="b">
        <v>0</v>
      </c>
      <c r="O591" s="36"/>
      <c r="P591" s="34" t="b">
        <v>1</v>
      </c>
      <c r="Q591" s="36"/>
      <c r="R591" s="34" t="b">
        <v>0</v>
      </c>
      <c r="S591" s="34" t="b">
        <v>0</v>
      </c>
      <c r="T591" s="34" t="s">
        <v>70</v>
      </c>
      <c r="U591" s="34"/>
      <c r="V591" s="34" t="b">
        <v>0</v>
      </c>
      <c r="W591" s="36"/>
      <c r="X591" s="34" t="s">
        <v>70</v>
      </c>
      <c r="Y591" s="34"/>
      <c r="Z591" s="34"/>
      <c r="AA591" s="34" t="b">
        <v>0</v>
      </c>
      <c r="AB591" s="34"/>
      <c r="AC591" s="34" t="b">
        <v>0</v>
      </c>
      <c r="AD591" s="36"/>
      <c r="AE591" s="34" t="b">
        <v>0</v>
      </c>
      <c r="AF591" s="34" t="b">
        <v>0</v>
      </c>
      <c r="AG591" s="34" t="s">
        <v>70</v>
      </c>
      <c r="AH591" s="34"/>
      <c r="AI591" s="34" t="b">
        <v>0</v>
      </c>
      <c r="AJ591" s="36"/>
      <c r="AK591" s="34" t="s">
        <v>70</v>
      </c>
      <c r="AL591" s="36"/>
      <c r="AM591" s="34" t="b">
        <v>0</v>
      </c>
      <c r="AN591" s="36"/>
      <c r="AO591" s="34" t="s">
        <v>70</v>
      </c>
      <c r="AP591" s="34" t="s">
        <v>70</v>
      </c>
      <c r="AQ591" s="34" t="s">
        <v>70</v>
      </c>
      <c r="AR591" s="34" t="s">
        <v>70</v>
      </c>
      <c r="AS591" s="34" t="s">
        <v>70</v>
      </c>
      <c r="AT591" s="36"/>
      <c r="AU591" s="36"/>
      <c r="AV591" s="34" t="s">
        <v>70</v>
      </c>
      <c r="AW591" s="34" t="s">
        <v>70</v>
      </c>
      <c r="AX591" s="34" t="s">
        <v>63</v>
      </c>
      <c r="AY591" s="34" t="s">
        <v>70</v>
      </c>
      <c r="AZ591" s="34" t="s">
        <v>64</v>
      </c>
      <c r="BA591" s="34" t="s">
        <v>65</v>
      </c>
      <c r="BB591" s="35">
        <v>2034</v>
      </c>
      <c r="BC591" s="34" t="s">
        <v>66</v>
      </c>
    </row>
    <row r="592" spans="1:55" x14ac:dyDescent="0.25">
      <c r="A592" s="34" t="s">
        <v>1437</v>
      </c>
      <c r="B592" s="35">
        <v>78092</v>
      </c>
      <c r="C592" s="34">
        <v>100</v>
      </c>
      <c r="D592" s="34" t="s">
        <v>1439</v>
      </c>
      <c r="E592" s="34" t="s">
        <v>1440</v>
      </c>
      <c r="F592" s="34" t="s">
        <v>1272</v>
      </c>
      <c r="G592" s="34" t="s">
        <v>230</v>
      </c>
      <c r="H592" s="34" t="s">
        <v>59</v>
      </c>
      <c r="I592" s="34" t="s">
        <v>1260</v>
      </c>
      <c r="J592" s="36">
        <v>43040</v>
      </c>
      <c r="K592" s="36"/>
      <c r="L592" s="34" t="s">
        <v>61</v>
      </c>
      <c r="M592" s="36"/>
      <c r="N592" s="34" t="b">
        <v>0</v>
      </c>
      <c r="O592" s="36"/>
      <c r="P592" s="34" t="b">
        <v>1</v>
      </c>
      <c r="Q592" s="36"/>
      <c r="R592" s="34" t="b">
        <v>1</v>
      </c>
      <c r="S592" s="34" t="b">
        <v>0</v>
      </c>
      <c r="T592" s="34" t="s">
        <v>70</v>
      </c>
      <c r="U592" s="34"/>
      <c r="V592" s="34" t="b">
        <v>0</v>
      </c>
      <c r="W592" s="36"/>
      <c r="X592" s="34" t="s">
        <v>70</v>
      </c>
      <c r="Y592" s="34"/>
      <c r="Z592" s="34"/>
      <c r="AA592" s="34" t="b">
        <v>0</v>
      </c>
      <c r="AB592" s="34"/>
      <c r="AC592" s="34" t="b">
        <v>0</v>
      </c>
      <c r="AD592" s="36"/>
      <c r="AE592" s="34" t="b">
        <v>1</v>
      </c>
      <c r="AF592" s="34" t="b">
        <v>0</v>
      </c>
      <c r="AG592" s="34" t="s">
        <v>70</v>
      </c>
      <c r="AH592" s="34"/>
      <c r="AI592" s="34" t="b">
        <v>0</v>
      </c>
      <c r="AJ592" s="36"/>
      <c r="AK592" s="34" t="s">
        <v>70</v>
      </c>
      <c r="AL592" s="36"/>
      <c r="AM592" s="34" t="b">
        <v>0</v>
      </c>
      <c r="AN592" s="36"/>
      <c r="AO592" s="34" t="s">
        <v>70</v>
      </c>
      <c r="AP592" s="34" t="s">
        <v>70</v>
      </c>
      <c r="AQ592" s="34" t="s">
        <v>70</v>
      </c>
      <c r="AR592" s="34" t="s">
        <v>70</v>
      </c>
      <c r="AS592" s="34" t="s">
        <v>70</v>
      </c>
      <c r="AT592" s="36"/>
      <c r="AU592" s="36"/>
      <c r="AV592" s="34" t="s">
        <v>70</v>
      </c>
      <c r="AW592" s="34" t="s">
        <v>70</v>
      </c>
      <c r="AX592" s="34" t="s">
        <v>63</v>
      </c>
      <c r="AY592" s="34" t="s">
        <v>70</v>
      </c>
      <c r="AZ592" s="34" t="s">
        <v>64</v>
      </c>
      <c r="BA592" s="34" t="s">
        <v>65</v>
      </c>
      <c r="BB592" s="35">
        <v>2033</v>
      </c>
      <c r="BC592" s="34" t="s">
        <v>66</v>
      </c>
    </row>
    <row r="593" spans="1:55" x14ac:dyDescent="0.25">
      <c r="A593" s="34" t="s">
        <v>1437</v>
      </c>
      <c r="B593" s="35">
        <v>78366</v>
      </c>
      <c r="C593" s="34">
        <v>100</v>
      </c>
      <c r="D593" s="34" t="s">
        <v>1441</v>
      </c>
      <c r="E593" s="34" t="s">
        <v>1442</v>
      </c>
      <c r="F593" s="34" t="s">
        <v>159</v>
      </c>
      <c r="G593" s="34" t="s">
        <v>131</v>
      </c>
      <c r="H593" s="34" t="s">
        <v>59</v>
      </c>
      <c r="I593" s="34" t="s">
        <v>160</v>
      </c>
      <c r="J593" s="36">
        <v>43166</v>
      </c>
      <c r="K593" s="36"/>
      <c r="L593" s="34" t="s">
        <v>61</v>
      </c>
      <c r="M593" s="36">
        <v>45271</v>
      </c>
      <c r="N593" s="34" t="b">
        <v>0</v>
      </c>
      <c r="O593" s="36"/>
      <c r="P593" s="34" t="b">
        <v>1</v>
      </c>
      <c r="Q593" s="36"/>
      <c r="R593" s="34" t="b">
        <v>0</v>
      </c>
      <c r="S593" s="34" t="b">
        <v>0</v>
      </c>
      <c r="T593" s="34" t="s">
        <v>70</v>
      </c>
      <c r="U593" s="34"/>
      <c r="V593" s="34" t="b">
        <v>0</v>
      </c>
      <c r="W593" s="36"/>
      <c r="X593" s="34" t="s">
        <v>70</v>
      </c>
      <c r="Y593" s="34"/>
      <c r="Z593" s="34"/>
      <c r="AA593" s="34" t="b">
        <v>0</v>
      </c>
      <c r="AB593" s="34"/>
      <c r="AC593" s="34" t="b">
        <v>0</v>
      </c>
      <c r="AD593" s="36"/>
      <c r="AE593" s="34" t="b">
        <v>0</v>
      </c>
      <c r="AF593" s="34" t="b">
        <v>0</v>
      </c>
      <c r="AG593" s="34" t="s">
        <v>70</v>
      </c>
      <c r="AH593" s="34"/>
      <c r="AI593" s="34" t="b">
        <v>0</v>
      </c>
      <c r="AJ593" s="36"/>
      <c r="AK593" s="34" t="s">
        <v>70</v>
      </c>
      <c r="AL593" s="36"/>
      <c r="AM593" s="34" t="b">
        <v>0</v>
      </c>
      <c r="AN593" s="36"/>
      <c r="AO593" s="34" t="s">
        <v>70</v>
      </c>
      <c r="AP593" s="34" t="s">
        <v>70</v>
      </c>
      <c r="AQ593" s="34" t="s">
        <v>70</v>
      </c>
      <c r="AR593" s="34" t="s">
        <v>70</v>
      </c>
      <c r="AS593" s="34" t="s">
        <v>70</v>
      </c>
      <c r="AT593" s="36"/>
      <c r="AU593" s="36"/>
      <c r="AV593" s="34" t="s">
        <v>70</v>
      </c>
      <c r="AW593" s="34" t="s">
        <v>70</v>
      </c>
      <c r="AX593" s="34" t="s">
        <v>63</v>
      </c>
      <c r="AY593" s="34" t="s">
        <v>70</v>
      </c>
      <c r="AZ593" s="34" t="s">
        <v>64</v>
      </c>
      <c r="BA593" s="34" t="s">
        <v>65</v>
      </c>
      <c r="BB593" s="35">
        <v>2033</v>
      </c>
      <c r="BC593" s="34" t="s">
        <v>66</v>
      </c>
    </row>
    <row r="594" spans="1:55" x14ac:dyDescent="0.25">
      <c r="A594" s="34" t="s">
        <v>1437</v>
      </c>
      <c r="B594" s="35">
        <v>78068</v>
      </c>
      <c r="C594" s="34">
        <v>100</v>
      </c>
      <c r="D594" s="34" t="s">
        <v>3629</v>
      </c>
      <c r="E594" s="34" t="s">
        <v>1438</v>
      </c>
      <c r="F594" s="34" t="s">
        <v>944</v>
      </c>
      <c r="G594" s="34" t="s">
        <v>230</v>
      </c>
      <c r="H594" s="34" t="s">
        <v>59</v>
      </c>
      <c r="I594" s="34" t="s">
        <v>729</v>
      </c>
      <c r="J594" s="36">
        <v>43097</v>
      </c>
      <c r="K594" s="36"/>
      <c r="L594" s="34" t="s">
        <v>61</v>
      </c>
      <c r="M594" s="36"/>
      <c r="N594" s="34" t="b">
        <v>0</v>
      </c>
      <c r="O594" s="36"/>
      <c r="P594" s="34" t="b">
        <v>1</v>
      </c>
      <c r="Q594" s="36"/>
      <c r="R594" s="34" t="b">
        <v>1</v>
      </c>
      <c r="S594" s="34" t="b">
        <v>0</v>
      </c>
      <c r="T594" s="34" t="s">
        <v>70</v>
      </c>
      <c r="U594" s="34"/>
      <c r="V594" s="34" t="b">
        <v>0</v>
      </c>
      <c r="W594" s="36"/>
      <c r="X594" s="34" t="s">
        <v>70</v>
      </c>
      <c r="Y594" s="34"/>
      <c r="Z594" s="34"/>
      <c r="AA594" s="34" t="b">
        <v>0</v>
      </c>
      <c r="AB594" s="34"/>
      <c r="AC594" s="34" t="b">
        <v>0</v>
      </c>
      <c r="AD594" s="36"/>
      <c r="AE594" s="34" t="b">
        <v>0</v>
      </c>
      <c r="AF594" s="34" t="b">
        <v>0</v>
      </c>
      <c r="AG594" s="34" t="s">
        <v>70</v>
      </c>
      <c r="AH594" s="34"/>
      <c r="AI594" s="34" t="b">
        <v>0</v>
      </c>
      <c r="AJ594" s="36"/>
      <c r="AK594" s="34" t="s">
        <v>70</v>
      </c>
      <c r="AL594" s="36"/>
      <c r="AM594" s="34" t="b">
        <v>0</v>
      </c>
      <c r="AN594" s="36"/>
      <c r="AO594" s="34" t="s">
        <v>70</v>
      </c>
      <c r="AP594" s="34" t="s">
        <v>70</v>
      </c>
      <c r="AQ594" s="34" t="s">
        <v>70</v>
      </c>
      <c r="AR594" s="34" t="s">
        <v>70</v>
      </c>
      <c r="AS594" s="34" t="s">
        <v>70</v>
      </c>
      <c r="AT594" s="36"/>
      <c r="AU594" s="36"/>
      <c r="AV594" s="34" t="s">
        <v>70</v>
      </c>
      <c r="AW594" s="34" t="s">
        <v>70</v>
      </c>
      <c r="AX594" s="34" t="s">
        <v>63</v>
      </c>
      <c r="AY594" s="34" t="s">
        <v>70</v>
      </c>
      <c r="AZ594" s="34" t="s">
        <v>64</v>
      </c>
      <c r="BA594" s="34" t="s">
        <v>65</v>
      </c>
      <c r="BB594" s="35">
        <v>2034</v>
      </c>
      <c r="BC594" s="34" t="s">
        <v>66</v>
      </c>
    </row>
    <row r="595" spans="1:55" x14ac:dyDescent="0.25">
      <c r="A595" s="34" t="s">
        <v>1443</v>
      </c>
      <c r="B595" s="35">
        <v>78082</v>
      </c>
      <c r="C595" s="34">
        <v>5.77</v>
      </c>
      <c r="D595" s="34" t="s">
        <v>796</v>
      </c>
      <c r="E595" s="34" t="s">
        <v>797</v>
      </c>
      <c r="F595" s="34" t="s">
        <v>482</v>
      </c>
      <c r="G595" s="34" t="s">
        <v>3974</v>
      </c>
      <c r="H595" s="34" t="s">
        <v>59</v>
      </c>
      <c r="I595" s="34" t="s">
        <v>380</v>
      </c>
      <c r="J595" s="36">
        <v>43348</v>
      </c>
      <c r="K595" s="36"/>
      <c r="L595" s="34" t="s">
        <v>61</v>
      </c>
      <c r="M595" s="36"/>
      <c r="N595" s="34" t="b">
        <v>0</v>
      </c>
      <c r="O595" s="36"/>
      <c r="P595" s="34" t="b">
        <v>1</v>
      </c>
      <c r="Q595" s="36"/>
      <c r="R595" s="34" t="b">
        <v>0</v>
      </c>
      <c r="S595" s="34" t="b">
        <v>0</v>
      </c>
      <c r="T595" s="34" t="s">
        <v>70</v>
      </c>
      <c r="U595" s="34"/>
      <c r="V595" s="34" t="b">
        <v>0</v>
      </c>
      <c r="W595" s="36"/>
      <c r="X595" s="34" t="s">
        <v>70</v>
      </c>
      <c r="Y595" s="34"/>
      <c r="Z595" s="34"/>
      <c r="AA595" s="34" t="b">
        <v>0</v>
      </c>
      <c r="AB595" s="34"/>
      <c r="AC595" s="34" t="b">
        <v>0</v>
      </c>
      <c r="AD595" s="36"/>
      <c r="AE595" s="34" t="b">
        <v>0</v>
      </c>
      <c r="AF595" s="34" t="b">
        <v>0</v>
      </c>
      <c r="AG595" s="34" t="s">
        <v>70</v>
      </c>
      <c r="AH595" s="34"/>
      <c r="AI595" s="34" t="b">
        <v>0</v>
      </c>
      <c r="AJ595" s="36"/>
      <c r="AK595" s="34" t="s">
        <v>70</v>
      </c>
      <c r="AL595" s="36"/>
      <c r="AM595" s="34" t="b">
        <v>0</v>
      </c>
      <c r="AN595" s="36"/>
      <c r="AO595" s="34" t="s">
        <v>70</v>
      </c>
      <c r="AP595" s="34" t="s">
        <v>70</v>
      </c>
      <c r="AQ595" s="34" t="s">
        <v>70</v>
      </c>
      <c r="AR595" s="34" t="s">
        <v>70</v>
      </c>
      <c r="AS595" s="34" t="s">
        <v>70</v>
      </c>
      <c r="AT595" s="36"/>
      <c r="AU595" s="36"/>
      <c r="AV595" s="34" t="s">
        <v>70</v>
      </c>
      <c r="AW595" s="34" t="s">
        <v>70</v>
      </c>
      <c r="AX595" s="34" t="s">
        <v>63</v>
      </c>
      <c r="AY595" s="34" t="s">
        <v>4288</v>
      </c>
      <c r="AZ595" s="34" t="s">
        <v>64</v>
      </c>
      <c r="BA595" s="34" t="s">
        <v>65</v>
      </c>
      <c r="BB595" s="35">
        <v>2034</v>
      </c>
      <c r="BC595" s="34" t="s">
        <v>66</v>
      </c>
    </row>
    <row r="596" spans="1:55" x14ac:dyDescent="0.25">
      <c r="A596" s="34" t="s">
        <v>1443</v>
      </c>
      <c r="B596" s="35">
        <v>78412</v>
      </c>
      <c r="C596" s="34">
        <v>67.8</v>
      </c>
      <c r="D596" s="34" t="s">
        <v>801</v>
      </c>
      <c r="E596" s="34" t="s">
        <v>802</v>
      </c>
      <c r="F596" s="34" t="s">
        <v>741</v>
      </c>
      <c r="G596" s="34" t="s">
        <v>223</v>
      </c>
      <c r="H596" s="34" t="s">
        <v>59</v>
      </c>
      <c r="I596" s="34" t="s">
        <v>114</v>
      </c>
      <c r="J596" s="36">
        <v>43567</v>
      </c>
      <c r="K596" s="36"/>
      <c r="L596" s="34" t="s">
        <v>61</v>
      </c>
      <c r="M596" s="36"/>
      <c r="N596" s="34" t="b">
        <v>0</v>
      </c>
      <c r="O596" s="36"/>
      <c r="P596" s="34" t="b">
        <v>1</v>
      </c>
      <c r="Q596" s="36"/>
      <c r="R596" s="34" t="b">
        <v>1</v>
      </c>
      <c r="S596" s="34" t="b">
        <v>0</v>
      </c>
      <c r="T596" s="34" t="s">
        <v>70</v>
      </c>
      <c r="U596" s="34"/>
      <c r="V596" s="34" t="b">
        <v>0</v>
      </c>
      <c r="W596" s="36"/>
      <c r="X596" s="34" t="s">
        <v>70</v>
      </c>
      <c r="Y596" s="34"/>
      <c r="Z596" s="34"/>
      <c r="AA596" s="34" t="b">
        <v>0</v>
      </c>
      <c r="AB596" s="34"/>
      <c r="AC596" s="34" t="b">
        <v>0</v>
      </c>
      <c r="AD596" s="36"/>
      <c r="AE596" s="34" t="b">
        <v>0</v>
      </c>
      <c r="AF596" s="34" t="b">
        <v>0</v>
      </c>
      <c r="AG596" s="34" t="s">
        <v>70</v>
      </c>
      <c r="AH596" s="34"/>
      <c r="AI596" s="34" t="b">
        <v>0</v>
      </c>
      <c r="AJ596" s="36"/>
      <c r="AK596" s="34" t="s">
        <v>70</v>
      </c>
      <c r="AL596" s="36"/>
      <c r="AM596" s="34" t="b">
        <v>0</v>
      </c>
      <c r="AN596" s="36"/>
      <c r="AO596" s="34" t="s">
        <v>70</v>
      </c>
      <c r="AP596" s="34" t="s">
        <v>70</v>
      </c>
      <c r="AQ596" s="34" t="s">
        <v>70</v>
      </c>
      <c r="AR596" s="34" t="s">
        <v>70</v>
      </c>
      <c r="AS596" s="34" t="s">
        <v>70</v>
      </c>
      <c r="AT596" s="36"/>
      <c r="AU596" s="36"/>
      <c r="AV596" s="34" t="s">
        <v>70</v>
      </c>
      <c r="AW596" s="34" t="s">
        <v>70</v>
      </c>
      <c r="AX596" s="34" t="s">
        <v>63</v>
      </c>
      <c r="AY596" s="34" t="s">
        <v>4288</v>
      </c>
      <c r="AZ596" s="34" t="s">
        <v>64</v>
      </c>
      <c r="BA596" s="34" t="s">
        <v>65</v>
      </c>
      <c r="BB596" s="35">
        <v>2034</v>
      </c>
      <c r="BC596" s="34" t="s">
        <v>119</v>
      </c>
    </row>
    <row r="597" spans="1:55" x14ac:dyDescent="0.25">
      <c r="A597" s="34" t="s">
        <v>1443</v>
      </c>
      <c r="B597" s="35">
        <v>78152</v>
      </c>
      <c r="C597" s="34">
        <v>100</v>
      </c>
      <c r="D597" s="34" t="s">
        <v>1446</v>
      </c>
      <c r="E597" s="34" t="s">
        <v>1447</v>
      </c>
      <c r="F597" s="34" t="s">
        <v>1448</v>
      </c>
      <c r="G597" s="34" t="s">
        <v>558</v>
      </c>
      <c r="H597" s="34" t="s">
        <v>59</v>
      </c>
      <c r="I597" s="34" t="s">
        <v>1449</v>
      </c>
      <c r="J597" s="36">
        <v>43616</v>
      </c>
      <c r="K597" s="36"/>
      <c r="L597" s="34" t="s">
        <v>61</v>
      </c>
      <c r="M597" s="36"/>
      <c r="N597" s="34" t="b">
        <v>0</v>
      </c>
      <c r="O597" s="36"/>
      <c r="P597" s="34" t="b">
        <v>1</v>
      </c>
      <c r="Q597" s="36"/>
      <c r="R597" s="34" t="b">
        <v>1</v>
      </c>
      <c r="S597" s="34" t="b">
        <v>0</v>
      </c>
      <c r="T597" s="34" t="s">
        <v>70</v>
      </c>
      <c r="U597" s="34"/>
      <c r="V597" s="34" t="b">
        <v>0</v>
      </c>
      <c r="W597" s="36"/>
      <c r="X597" s="34" t="s">
        <v>70</v>
      </c>
      <c r="Y597" s="34"/>
      <c r="Z597" s="34"/>
      <c r="AA597" s="34" t="b">
        <v>0</v>
      </c>
      <c r="AB597" s="34"/>
      <c r="AC597" s="34" t="b">
        <v>0</v>
      </c>
      <c r="AD597" s="36"/>
      <c r="AE597" s="34" t="b">
        <v>1</v>
      </c>
      <c r="AF597" s="34" t="b">
        <v>0</v>
      </c>
      <c r="AG597" s="34" t="s">
        <v>70</v>
      </c>
      <c r="AH597" s="34"/>
      <c r="AI597" s="34" t="b">
        <v>0</v>
      </c>
      <c r="AJ597" s="36"/>
      <c r="AK597" s="34" t="s">
        <v>70</v>
      </c>
      <c r="AL597" s="36"/>
      <c r="AM597" s="34" t="b">
        <v>0</v>
      </c>
      <c r="AN597" s="36"/>
      <c r="AO597" s="34" t="s">
        <v>70</v>
      </c>
      <c r="AP597" s="34" t="s">
        <v>70</v>
      </c>
      <c r="AQ597" s="34" t="s">
        <v>70</v>
      </c>
      <c r="AR597" s="34" t="s">
        <v>70</v>
      </c>
      <c r="AS597" s="34" t="s">
        <v>70</v>
      </c>
      <c r="AT597" s="36"/>
      <c r="AU597" s="36"/>
      <c r="AV597" s="34" t="s">
        <v>70</v>
      </c>
      <c r="AW597" s="34" t="s">
        <v>70</v>
      </c>
      <c r="AX597" s="34" t="s">
        <v>63</v>
      </c>
      <c r="AY597" s="34" t="s">
        <v>4288</v>
      </c>
      <c r="AZ597" s="34" t="s">
        <v>64</v>
      </c>
      <c r="BA597" s="34" t="s">
        <v>65</v>
      </c>
      <c r="BB597" s="35">
        <v>2034</v>
      </c>
      <c r="BC597" s="34" t="s">
        <v>66</v>
      </c>
    </row>
    <row r="598" spans="1:55" x14ac:dyDescent="0.25">
      <c r="A598" s="34" t="s">
        <v>1443</v>
      </c>
      <c r="B598" s="35">
        <v>78772</v>
      </c>
      <c r="C598" s="34">
        <v>100</v>
      </c>
      <c r="D598" s="34" t="s">
        <v>1459</v>
      </c>
      <c r="E598" s="34" t="s">
        <v>1460</v>
      </c>
      <c r="F598" s="34" t="s">
        <v>1272</v>
      </c>
      <c r="G598" s="34" t="s">
        <v>230</v>
      </c>
      <c r="H598" s="34" t="s">
        <v>59</v>
      </c>
      <c r="I598" s="34" t="s">
        <v>1260</v>
      </c>
      <c r="J598" s="36">
        <v>43734</v>
      </c>
      <c r="K598" s="36"/>
      <c r="L598" s="34" t="s">
        <v>61</v>
      </c>
      <c r="M598" s="36"/>
      <c r="N598" s="34" t="b">
        <v>0</v>
      </c>
      <c r="O598" s="36"/>
      <c r="P598" s="34" t="b">
        <v>1</v>
      </c>
      <c r="Q598" s="36"/>
      <c r="R598" s="34" t="b">
        <v>1</v>
      </c>
      <c r="S598" s="34" t="b">
        <v>0</v>
      </c>
      <c r="T598" s="34" t="s">
        <v>70</v>
      </c>
      <c r="U598" s="34"/>
      <c r="V598" s="34" t="b">
        <v>0</v>
      </c>
      <c r="W598" s="36"/>
      <c r="X598" s="34" t="s">
        <v>70</v>
      </c>
      <c r="Y598" s="34"/>
      <c r="Z598" s="34"/>
      <c r="AA598" s="34" t="b">
        <v>0</v>
      </c>
      <c r="AB598" s="34"/>
      <c r="AC598" s="34" t="b">
        <v>0</v>
      </c>
      <c r="AD598" s="36"/>
      <c r="AE598" s="34" t="b">
        <v>1</v>
      </c>
      <c r="AF598" s="34" t="b">
        <v>0</v>
      </c>
      <c r="AG598" s="34" t="s">
        <v>70</v>
      </c>
      <c r="AH598" s="34"/>
      <c r="AI598" s="34" t="b">
        <v>0</v>
      </c>
      <c r="AJ598" s="36"/>
      <c r="AK598" s="34" t="s">
        <v>70</v>
      </c>
      <c r="AL598" s="36"/>
      <c r="AM598" s="34" t="b">
        <v>0</v>
      </c>
      <c r="AN598" s="36"/>
      <c r="AO598" s="34" t="s">
        <v>70</v>
      </c>
      <c r="AP598" s="34" t="s">
        <v>70</v>
      </c>
      <c r="AQ598" s="34" t="s">
        <v>70</v>
      </c>
      <c r="AR598" s="34" t="s">
        <v>70</v>
      </c>
      <c r="AS598" s="34" t="s">
        <v>70</v>
      </c>
      <c r="AT598" s="36"/>
      <c r="AU598" s="36"/>
      <c r="AV598" s="34" t="s">
        <v>70</v>
      </c>
      <c r="AW598" s="34" t="s">
        <v>70</v>
      </c>
      <c r="AX598" s="34" t="s">
        <v>63</v>
      </c>
      <c r="AY598" s="34" t="s">
        <v>4288</v>
      </c>
      <c r="AZ598" s="34" t="s">
        <v>64</v>
      </c>
      <c r="BA598" s="34" t="s">
        <v>65</v>
      </c>
      <c r="BB598" s="35">
        <v>2035</v>
      </c>
      <c r="BC598" s="34" t="s">
        <v>66</v>
      </c>
    </row>
    <row r="599" spans="1:55" x14ac:dyDescent="0.25">
      <c r="A599" s="34" t="s">
        <v>1443</v>
      </c>
      <c r="B599" s="35">
        <v>68010</v>
      </c>
      <c r="C599" s="34">
        <v>100</v>
      </c>
      <c r="D599" s="34" t="s">
        <v>1444</v>
      </c>
      <c r="E599" s="34" t="s">
        <v>1445</v>
      </c>
      <c r="F599" s="34" t="s">
        <v>1361</v>
      </c>
      <c r="G599" s="34" t="s">
        <v>230</v>
      </c>
      <c r="H599" s="34" t="s">
        <v>59</v>
      </c>
      <c r="I599" s="34" t="s">
        <v>3987</v>
      </c>
      <c r="J599" s="36">
        <v>43424</v>
      </c>
      <c r="K599" s="36"/>
      <c r="L599" s="34" t="s">
        <v>61</v>
      </c>
      <c r="M599" s="36"/>
      <c r="N599" s="34" t="b">
        <v>0</v>
      </c>
      <c r="O599" s="36"/>
      <c r="P599" s="34" t="b">
        <v>1</v>
      </c>
      <c r="Q599" s="36"/>
      <c r="R599" s="34" t="b">
        <v>0</v>
      </c>
      <c r="S599" s="34" t="b">
        <v>0</v>
      </c>
      <c r="T599" s="34" t="s">
        <v>70</v>
      </c>
      <c r="U599" s="34"/>
      <c r="V599" s="34" t="b">
        <v>0</v>
      </c>
      <c r="W599" s="36"/>
      <c r="X599" s="34" t="s">
        <v>70</v>
      </c>
      <c r="Y599" s="34"/>
      <c r="Z599" s="34"/>
      <c r="AA599" s="34" t="b">
        <v>0</v>
      </c>
      <c r="AB599" s="34"/>
      <c r="AC599" s="34" t="b">
        <v>0</v>
      </c>
      <c r="AD599" s="36"/>
      <c r="AE599" s="34" t="b">
        <v>0</v>
      </c>
      <c r="AF599" s="34" t="b">
        <v>0</v>
      </c>
      <c r="AG599" s="34" t="s">
        <v>70</v>
      </c>
      <c r="AH599" s="34"/>
      <c r="AI599" s="34" t="b">
        <v>0</v>
      </c>
      <c r="AJ599" s="36"/>
      <c r="AK599" s="34" t="s">
        <v>70</v>
      </c>
      <c r="AL599" s="36"/>
      <c r="AM599" s="34" t="b">
        <v>0</v>
      </c>
      <c r="AN599" s="36"/>
      <c r="AO599" s="34" t="s">
        <v>70</v>
      </c>
      <c r="AP599" s="34" t="s">
        <v>70</v>
      </c>
      <c r="AQ599" s="34" t="s">
        <v>70</v>
      </c>
      <c r="AR599" s="34" t="s">
        <v>70</v>
      </c>
      <c r="AS599" s="34" t="s">
        <v>70</v>
      </c>
      <c r="AT599" s="36"/>
      <c r="AU599" s="36"/>
      <c r="AV599" s="34" t="s">
        <v>70</v>
      </c>
      <c r="AW599" s="34" t="s">
        <v>70</v>
      </c>
      <c r="AX599" s="34" t="s">
        <v>63</v>
      </c>
      <c r="AY599" s="34" t="s">
        <v>4288</v>
      </c>
      <c r="AZ599" s="34" t="s">
        <v>64</v>
      </c>
      <c r="BA599" s="34" t="s">
        <v>65</v>
      </c>
      <c r="BB599" s="35">
        <v>2034</v>
      </c>
      <c r="BC599" s="34" t="s">
        <v>66</v>
      </c>
    </row>
    <row r="600" spans="1:55" x14ac:dyDescent="0.25">
      <c r="A600" s="34" t="s">
        <v>1443</v>
      </c>
      <c r="B600" s="35">
        <v>78473</v>
      </c>
      <c r="C600" s="34">
        <v>100</v>
      </c>
      <c r="D600" s="34" t="s">
        <v>1450</v>
      </c>
      <c r="E600" s="34" t="s">
        <v>1451</v>
      </c>
      <c r="F600" s="34" t="s">
        <v>1452</v>
      </c>
      <c r="G600" s="34" t="s">
        <v>230</v>
      </c>
      <c r="H600" s="34" t="s">
        <v>59</v>
      </c>
      <c r="I600" s="34" t="s">
        <v>3987</v>
      </c>
      <c r="J600" s="36">
        <v>43455</v>
      </c>
      <c r="K600" s="36"/>
      <c r="L600" s="34" t="s">
        <v>61</v>
      </c>
      <c r="M600" s="36"/>
      <c r="N600" s="34" t="b">
        <v>0</v>
      </c>
      <c r="O600" s="36"/>
      <c r="P600" s="34" t="b">
        <v>1</v>
      </c>
      <c r="Q600" s="36"/>
      <c r="R600" s="34" t="b">
        <v>0</v>
      </c>
      <c r="S600" s="34" t="b">
        <v>0</v>
      </c>
      <c r="T600" s="34" t="s">
        <v>70</v>
      </c>
      <c r="U600" s="34"/>
      <c r="V600" s="34" t="b">
        <v>0</v>
      </c>
      <c r="W600" s="36"/>
      <c r="X600" s="34" t="s">
        <v>70</v>
      </c>
      <c r="Y600" s="34"/>
      <c r="Z600" s="34"/>
      <c r="AA600" s="34" t="b">
        <v>0</v>
      </c>
      <c r="AB600" s="34"/>
      <c r="AC600" s="34" t="b">
        <v>0</v>
      </c>
      <c r="AD600" s="36"/>
      <c r="AE600" s="34" t="b">
        <v>0</v>
      </c>
      <c r="AF600" s="34" t="b">
        <v>0</v>
      </c>
      <c r="AG600" s="34" t="s">
        <v>70</v>
      </c>
      <c r="AH600" s="34"/>
      <c r="AI600" s="34" t="b">
        <v>0</v>
      </c>
      <c r="AJ600" s="36"/>
      <c r="AK600" s="34" t="s">
        <v>70</v>
      </c>
      <c r="AL600" s="36"/>
      <c r="AM600" s="34" t="b">
        <v>0</v>
      </c>
      <c r="AN600" s="36"/>
      <c r="AO600" s="34" t="s">
        <v>70</v>
      </c>
      <c r="AP600" s="34" t="s">
        <v>70</v>
      </c>
      <c r="AQ600" s="34" t="s">
        <v>70</v>
      </c>
      <c r="AR600" s="34" t="s">
        <v>70</v>
      </c>
      <c r="AS600" s="34" t="s">
        <v>70</v>
      </c>
      <c r="AT600" s="36"/>
      <c r="AU600" s="36"/>
      <c r="AV600" s="34" t="s">
        <v>70</v>
      </c>
      <c r="AW600" s="34" t="s">
        <v>70</v>
      </c>
      <c r="AX600" s="34" t="s">
        <v>63</v>
      </c>
      <c r="AY600" s="34" t="s">
        <v>4288</v>
      </c>
      <c r="AZ600" s="34" t="s">
        <v>64</v>
      </c>
      <c r="BA600" s="34" t="s">
        <v>65</v>
      </c>
      <c r="BB600" s="35">
        <v>2034</v>
      </c>
      <c r="BC600" s="34" t="s">
        <v>66</v>
      </c>
    </row>
    <row r="601" spans="1:55" x14ac:dyDescent="0.25">
      <c r="A601" s="34" t="s">
        <v>1443</v>
      </c>
      <c r="B601" s="35">
        <v>78771</v>
      </c>
      <c r="C601" s="34">
        <v>100</v>
      </c>
      <c r="D601" s="34" t="s">
        <v>1457</v>
      </c>
      <c r="E601" s="34" t="s">
        <v>1458</v>
      </c>
      <c r="F601" s="34" t="s">
        <v>1358</v>
      </c>
      <c r="G601" s="34" t="s">
        <v>558</v>
      </c>
      <c r="H601" s="34" t="s">
        <v>59</v>
      </c>
      <c r="I601" s="34" t="s">
        <v>559</v>
      </c>
      <c r="J601" s="36">
        <v>43574</v>
      </c>
      <c r="K601" s="36"/>
      <c r="L601" s="34" t="s">
        <v>61</v>
      </c>
      <c r="M601" s="36"/>
      <c r="N601" s="34" t="b">
        <v>0</v>
      </c>
      <c r="O601" s="36"/>
      <c r="P601" s="34" t="b">
        <v>1</v>
      </c>
      <c r="Q601" s="36"/>
      <c r="R601" s="34" t="b">
        <v>1</v>
      </c>
      <c r="S601" s="34" t="b">
        <v>0</v>
      </c>
      <c r="T601" s="34" t="s">
        <v>70</v>
      </c>
      <c r="U601" s="34"/>
      <c r="V601" s="34" t="b">
        <v>0</v>
      </c>
      <c r="W601" s="36"/>
      <c r="X601" s="34" t="s">
        <v>70</v>
      </c>
      <c r="Y601" s="34"/>
      <c r="Z601" s="34"/>
      <c r="AA601" s="34" t="b">
        <v>0</v>
      </c>
      <c r="AB601" s="34"/>
      <c r="AC601" s="34" t="b">
        <v>0</v>
      </c>
      <c r="AD601" s="36"/>
      <c r="AE601" s="34" t="b">
        <v>1</v>
      </c>
      <c r="AF601" s="34" t="b">
        <v>0</v>
      </c>
      <c r="AG601" s="34" t="s">
        <v>70</v>
      </c>
      <c r="AH601" s="34"/>
      <c r="AI601" s="34" t="b">
        <v>0</v>
      </c>
      <c r="AJ601" s="36"/>
      <c r="AK601" s="34" t="s">
        <v>70</v>
      </c>
      <c r="AL601" s="36"/>
      <c r="AM601" s="34" t="b">
        <v>0</v>
      </c>
      <c r="AN601" s="36"/>
      <c r="AO601" s="34" t="s">
        <v>70</v>
      </c>
      <c r="AP601" s="34" t="s">
        <v>70</v>
      </c>
      <c r="AQ601" s="34" t="s">
        <v>70</v>
      </c>
      <c r="AR601" s="34" t="s">
        <v>70</v>
      </c>
      <c r="AS601" s="34" t="s">
        <v>70</v>
      </c>
      <c r="AT601" s="36"/>
      <c r="AU601" s="36"/>
      <c r="AV601" s="34" t="s">
        <v>70</v>
      </c>
      <c r="AW601" s="34" t="s">
        <v>70</v>
      </c>
      <c r="AX601" s="34" t="s">
        <v>63</v>
      </c>
      <c r="AY601" s="34" t="s">
        <v>4288</v>
      </c>
      <c r="AZ601" s="34" t="s">
        <v>64</v>
      </c>
      <c r="BA601" s="34" t="s">
        <v>65</v>
      </c>
      <c r="BB601" s="35">
        <v>2033</v>
      </c>
      <c r="BC601" s="34" t="s">
        <v>119</v>
      </c>
    </row>
    <row r="602" spans="1:55" x14ac:dyDescent="0.25">
      <c r="A602" s="34" t="s">
        <v>1443</v>
      </c>
      <c r="B602" s="35">
        <v>78701</v>
      </c>
      <c r="C602" s="34">
        <v>100</v>
      </c>
      <c r="D602" s="34" t="s">
        <v>1453</v>
      </c>
      <c r="E602" s="34" t="s">
        <v>1454</v>
      </c>
      <c r="F602" s="34" t="s">
        <v>569</v>
      </c>
      <c r="G602" s="34" t="s">
        <v>4291</v>
      </c>
      <c r="H602" s="34" t="s">
        <v>59</v>
      </c>
      <c r="I602" s="34" t="s">
        <v>570</v>
      </c>
      <c r="J602" s="36">
        <v>43462</v>
      </c>
      <c r="K602" s="36"/>
      <c r="L602" s="34" t="s">
        <v>61</v>
      </c>
      <c r="M602" s="36"/>
      <c r="N602" s="34" t="b">
        <v>0</v>
      </c>
      <c r="O602" s="36"/>
      <c r="P602" s="34" t="b">
        <v>1</v>
      </c>
      <c r="Q602" s="36"/>
      <c r="R602" s="34" t="b">
        <v>1</v>
      </c>
      <c r="S602" s="34" t="b">
        <v>0</v>
      </c>
      <c r="T602" s="34" t="s">
        <v>70</v>
      </c>
      <c r="U602" s="34"/>
      <c r="V602" s="34" t="b">
        <v>0</v>
      </c>
      <c r="W602" s="36"/>
      <c r="X602" s="34" t="s">
        <v>70</v>
      </c>
      <c r="Y602" s="34"/>
      <c r="Z602" s="34"/>
      <c r="AA602" s="34" t="b">
        <v>0</v>
      </c>
      <c r="AB602" s="34"/>
      <c r="AC602" s="34" t="b">
        <v>0</v>
      </c>
      <c r="AD602" s="36"/>
      <c r="AE602" s="34" t="b">
        <v>0</v>
      </c>
      <c r="AF602" s="34" t="b">
        <v>0</v>
      </c>
      <c r="AG602" s="34" t="s">
        <v>70</v>
      </c>
      <c r="AH602" s="34"/>
      <c r="AI602" s="34" t="b">
        <v>0</v>
      </c>
      <c r="AJ602" s="36"/>
      <c r="AK602" s="34" t="s">
        <v>70</v>
      </c>
      <c r="AL602" s="36"/>
      <c r="AM602" s="34" t="b">
        <v>0</v>
      </c>
      <c r="AN602" s="36"/>
      <c r="AO602" s="34" t="s">
        <v>70</v>
      </c>
      <c r="AP602" s="34" t="s">
        <v>70</v>
      </c>
      <c r="AQ602" s="34" t="s">
        <v>70</v>
      </c>
      <c r="AR602" s="34" t="s">
        <v>70</v>
      </c>
      <c r="AS602" s="34" t="s">
        <v>70</v>
      </c>
      <c r="AT602" s="36"/>
      <c r="AU602" s="36"/>
      <c r="AV602" s="34" t="s">
        <v>70</v>
      </c>
      <c r="AW602" s="34" t="s">
        <v>70</v>
      </c>
      <c r="AX602" s="34" t="s">
        <v>63</v>
      </c>
      <c r="AY602" s="34" t="s">
        <v>4288</v>
      </c>
      <c r="AZ602" s="34" t="s">
        <v>64</v>
      </c>
      <c r="BA602" s="34" t="s">
        <v>65</v>
      </c>
      <c r="BB602" s="35">
        <v>2034</v>
      </c>
      <c r="BC602" s="34" t="s">
        <v>66</v>
      </c>
    </row>
    <row r="603" spans="1:55" x14ac:dyDescent="0.25">
      <c r="A603" s="34" t="s">
        <v>1443</v>
      </c>
      <c r="B603" s="35">
        <v>78770</v>
      </c>
      <c r="C603" s="34">
        <v>100</v>
      </c>
      <c r="D603" s="34" t="s">
        <v>1455</v>
      </c>
      <c r="E603" s="34" t="s">
        <v>1456</v>
      </c>
      <c r="F603" s="34" t="s">
        <v>1216</v>
      </c>
      <c r="G603" s="34" t="s">
        <v>230</v>
      </c>
      <c r="H603" s="34" t="s">
        <v>59</v>
      </c>
      <c r="I603" s="34" t="s">
        <v>1260</v>
      </c>
      <c r="J603" s="36">
        <v>43417</v>
      </c>
      <c r="K603" s="36"/>
      <c r="L603" s="34" t="s">
        <v>61</v>
      </c>
      <c r="M603" s="36"/>
      <c r="N603" s="34" t="b">
        <v>0</v>
      </c>
      <c r="O603" s="36"/>
      <c r="P603" s="34" t="b">
        <v>1</v>
      </c>
      <c r="Q603" s="36"/>
      <c r="R603" s="34" t="b">
        <v>0</v>
      </c>
      <c r="S603" s="34" t="b">
        <v>0</v>
      </c>
      <c r="T603" s="34" t="s">
        <v>70</v>
      </c>
      <c r="U603" s="34"/>
      <c r="V603" s="34" t="b">
        <v>0</v>
      </c>
      <c r="W603" s="36"/>
      <c r="X603" s="34" t="s">
        <v>70</v>
      </c>
      <c r="Y603" s="34"/>
      <c r="Z603" s="34"/>
      <c r="AA603" s="34" t="b">
        <v>0</v>
      </c>
      <c r="AB603" s="34"/>
      <c r="AC603" s="34" t="b">
        <v>0</v>
      </c>
      <c r="AD603" s="36"/>
      <c r="AE603" s="34" t="b">
        <v>0</v>
      </c>
      <c r="AF603" s="34" t="b">
        <v>0</v>
      </c>
      <c r="AG603" s="34" t="s">
        <v>70</v>
      </c>
      <c r="AH603" s="34"/>
      <c r="AI603" s="34" t="b">
        <v>0</v>
      </c>
      <c r="AJ603" s="36"/>
      <c r="AK603" s="34" t="s">
        <v>70</v>
      </c>
      <c r="AL603" s="36"/>
      <c r="AM603" s="34" t="b">
        <v>0</v>
      </c>
      <c r="AN603" s="36"/>
      <c r="AO603" s="34" t="s">
        <v>70</v>
      </c>
      <c r="AP603" s="34" t="s">
        <v>70</v>
      </c>
      <c r="AQ603" s="34" t="s">
        <v>70</v>
      </c>
      <c r="AR603" s="34" t="s">
        <v>70</v>
      </c>
      <c r="AS603" s="34" t="s">
        <v>70</v>
      </c>
      <c r="AT603" s="36"/>
      <c r="AU603" s="36"/>
      <c r="AV603" s="34" t="s">
        <v>70</v>
      </c>
      <c r="AW603" s="34" t="s">
        <v>70</v>
      </c>
      <c r="AX603" s="34" t="s">
        <v>63</v>
      </c>
      <c r="AY603" s="34" t="s">
        <v>4288</v>
      </c>
      <c r="AZ603" s="34" t="s">
        <v>64</v>
      </c>
      <c r="BA603" s="34" t="s">
        <v>65</v>
      </c>
      <c r="BB603" s="35">
        <v>2034</v>
      </c>
      <c r="BC603" s="34" t="s">
        <v>66</v>
      </c>
    </row>
    <row r="604" spans="1:55" x14ac:dyDescent="0.25">
      <c r="A604" s="34" t="s">
        <v>1461</v>
      </c>
      <c r="B604" s="35">
        <v>79026</v>
      </c>
      <c r="C604" s="34">
        <v>4.88</v>
      </c>
      <c r="D604" s="34" t="s">
        <v>1470</v>
      </c>
      <c r="E604" s="34" t="s">
        <v>1471</v>
      </c>
      <c r="F604" s="34" t="s">
        <v>1472</v>
      </c>
      <c r="G604" s="34" t="s">
        <v>131</v>
      </c>
      <c r="H604" s="34" t="s">
        <v>59</v>
      </c>
      <c r="I604" s="34" t="s">
        <v>1275</v>
      </c>
      <c r="J604" s="36">
        <v>43776</v>
      </c>
      <c r="K604" s="36"/>
      <c r="L604" s="34" t="s">
        <v>61</v>
      </c>
      <c r="M604" s="36"/>
      <c r="N604" s="34" t="b">
        <v>0</v>
      </c>
      <c r="O604" s="36"/>
      <c r="P604" s="34" t="b">
        <v>1</v>
      </c>
      <c r="Q604" s="36"/>
      <c r="R604" s="34" t="b">
        <v>0</v>
      </c>
      <c r="S604" s="34" t="b">
        <v>0</v>
      </c>
      <c r="T604" s="34" t="s">
        <v>70</v>
      </c>
      <c r="U604" s="34"/>
      <c r="V604" s="34" t="b">
        <v>0</v>
      </c>
      <c r="W604" s="36"/>
      <c r="X604" s="34" t="s">
        <v>70</v>
      </c>
      <c r="Y604" s="34"/>
      <c r="Z604" s="34"/>
      <c r="AA604" s="34" t="b">
        <v>0</v>
      </c>
      <c r="AB604" s="34"/>
      <c r="AC604" s="34" t="b">
        <v>0</v>
      </c>
      <c r="AD604" s="36"/>
      <c r="AE604" s="34" t="b">
        <v>1</v>
      </c>
      <c r="AF604" s="34" t="b">
        <v>0</v>
      </c>
      <c r="AG604" s="34" t="s">
        <v>70</v>
      </c>
      <c r="AH604" s="34"/>
      <c r="AI604" s="34" t="b">
        <v>0</v>
      </c>
      <c r="AJ604" s="36"/>
      <c r="AK604" s="34" t="s">
        <v>70</v>
      </c>
      <c r="AL604" s="36"/>
      <c r="AM604" s="34" t="b">
        <v>0</v>
      </c>
      <c r="AN604" s="36"/>
      <c r="AO604" s="34" t="s">
        <v>70</v>
      </c>
      <c r="AP604" s="34" t="s">
        <v>70</v>
      </c>
      <c r="AQ604" s="34" t="s">
        <v>70</v>
      </c>
      <c r="AR604" s="34" t="s">
        <v>70</v>
      </c>
      <c r="AS604" s="34" t="s">
        <v>70</v>
      </c>
      <c r="AT604" s="36"/>
      <c r="AU604" s="36"/>
      <c r="AV604" s="34" t="s">
        <v>70</v>
      </c>
      <c r="AW604" s="34" t="s">
        <v>70</v>
      </c>
      <c r="AX604" s="34" t="s">
        <v>133</v>
      </c>
      <c r="AY604" s="34" t="s">
        <v>4295</v>
      </c>
      <c r="AZ604" s="34" t="s">
        <v>64</v>
      </c>
      <c r="BA604" s="34" t="s">
        <v>65</v>
      </c>
      <c r="BB604" s="35">
        <v>2036</v>
      </c>
      <c r="BC604" s="34" t="s">
        <v>66</v>
      </c>
    </row>
    <row r="605" spans="1:55" x14ac:dyDescent="0.25">
      <c r="A605" s="34" t="s">
        <v>1461</v>
      </c>
      <c r="B605" s="35">
        <v>78412</v>
      </c>
      <c r="C605" s="34">
        <v>16.63</v>
      </c>
      <c r="D605" s="34" t="s">
        <v>801</v>
      </c>
      <c r="E605" s="34" t="s">
        <v>802</v>
      </c>
      <c r="F605" s="34" t="s">
        <v>741</v>
      </c>
      <c r="G605" s="34" t="s">
        <v>223</v>
      </c>
      <c r="H605" s="34" t="s">
        <v>59</v>
      </c>
      <c r="I605" s="34" t="s">
        <v>114</v>
      </c>
      <c r="J605" s="36">
        <v>43567</v>
      </c>
      <c r="K605" s="36"/>
      <c r="L605" s="34" t="s">
        <v>61</v>
      </c>
      <c r="M605" s="36"/>
      <c r="N605" s="34" t="b">
        <v>0</v>
      </c>
      <c r="O605" s="36"/>
      <c r="P605" s="34" t="b">
        <v>1</v>
      </c>
      <c r="Q605" s="36"/>
      <c r="R605" s="34" t="b">
        <v>1</v>
      </c>
      <c r="S605" s="34" t="b">
        <v>0</v>
      </c>
      <c r="T605" s="34" t="s">
        <v>70</v>
      </c>
      <c r="U605" s="34"/>
      <c r="V605" s="34" t="b">
        <v>0</v>
      </c>
      <c r="W605" s="36"/>
      <c r="X605" s="34" t="s">
        <v>70</v>
      </c>
      <c r="Y605" s="34"/>
      <c r="Z605" s="34"/>
      <c r="AA605" s="34" t="b">
        <v>0</v>
      </c>
      <c r="AB605" s="34"/>
      <c r="AC605" s="34" t="b">
        <v>0</v>
      </c>
      <c r="AD605" s="36"/>
      <c r="AE605" s="34" t="b">
        <v>0</v>
      </c>
      <c r="AF605" s="34" t="b">
        <v>0</v>
      </c>
      <c r="AG605" s="34" t="s">
        <v>70</v>
      </c>
      <c r="AH605" s="34"/>
      <c r="AI605" s="34" t="b">
        <v>0</v>
      </c>
      <c r="AJ605" s="36"/>
      <c r="AK605" s="34" t="s">
        <v>70</v>
      </c>
      <c r="AL605" s="36"/>
      <c r="AM605" s="34" t="b">
        <v>0</v>
      </c>
      <c r="AN605" s="36"/>
      <c r="AO605" s="34" t="s">
        <v>70</v>
      </c>
      <c r="AP605" s="34" t="s">
        <v>70</v>
      </c>
      <c r="AQ605" s="34" t="s">
        <v>70</v>
      </c>
      <c r="AR605" s="34" t="s">
        <v>70</v>
      </c>
      <c r="AS605" s="34" t="s">
        <v>70</v>
      </c>
      <c r="AT605" s="36"/>
      <c r="AU605" s="36"/>
      <c r="AV605" s="34" t="s">
        <v>70</v>
      </c>
      <c r="AW605" s="34" t="s">
        <v>70</v>
      </c>
      <c r="AX605" s="34" t="s">
        <v>133</v>
      </c>
      <c r="AY605" s="34" t="s">
        <v>4295</v>
      </c>
      <c r="AZ605" s="34" t="s">
        <v>64</v>
      </c>
      <c r="BA605" s="34" t="s">
        <v>65</v>
      </c>
      <c r="BB605" s="35">
        <v>2034</v>
      </c>
      <c r="BC605" s="34" t="s">
        <v>119</v>
      </c>
    </row>
    <row r="606" spans="1:55" x14ac:dyDescent="0.25">
      <c r="A606" s="34" t="s">
        <v>1461</v>
      </c>
      <c r="B606" s="35">
        <v>79130</v>
      </c>
      <c r="C606" s="34">
        <v>47</v>
      </c>
      <c r="D606" s="34" t="s">
        <v>1475</v>
      </c>
      <c r="E606" s="34" t="s">
        <v>1476</v>
      </c>
      <c r="F606" s="34" t="s">
        <v>1304</v>
      </c>
      <c r="G606" s="34" t="s">
        <v>558</v>
      </c>
      <c r="H606" s="34" t="s">
        <v>59</v>
      </c>
      <c r="I606" s="34" t="s">
        <v>469</v>
      </c>
      <c r="J606" s="36">
        <v>43893</v>
      </c>
      <c r="K606" s="36"/>
      <c r="L606" s="34" t="s">
        <v>61</v>
      </c>
      <c r="M606" s="36"/>
      <c r="N606" s="34" t="b">
        <v>0</v>
      </c>
      <c r="O606" s="36"/>
      <c r="P606" s="34" t="b">
        <v>1</v>
      </c>
      <c r="Q606" s="36"/>
      <c r="R606" s="34" t="b">
        <v>0</v>
      </c>
      <c r="S606" s="34" t="b">
        <v>0</v>
      </c>
      <c r="T606" s="34" t="s">
        <v>70</v>
      </c>
      <c r="U606" s="34"/>
      <c r="V606" s="34" t="b">
        <v>0</v>
      </c>
      <c r="W606" s="36"/>
      <c r="X606" s="34" t="s">
        <v>70</v>
      </c>
      <c r="Y606" s="34"/>
      <c r="Z606" s="34"/>
      <c r="AA606" s="34" t="b">
        <v>0</v>
      </c>
      <c r="AB606" s="34"/>
      <c r="AC606" s="34" t="b">
        <v>0</v>
      </c>
      <c r="AD606" s="36"/>
      <c r="AE606" s="34" t="b">
        <v>0</v>
      </c>
      <c r="AF606" s="34" t="b">
        <v>0</v>
      </c>
      <c r="AG606" s="34" t="s">
        <v>70</v>
      </c>
      <c r="AH606" s="34"/>
      <c r="AI606" s="34" t="b">
        <v>0</v>
      </c>
      <c r="AJ606" s="36"/>
      <c r="AK606" s="34" t="s">
        <v>70</v>
      </c>
      <c r="AL606" s="36"/>
      <c r="AM606" s="34" t="b">
        <v>0</v>
      </c>
      <c r="AN606" s="36"/>
      <c r="AO606" s="34" t="s">
        <v>70</v>
      </c>
      <c r="AP606" s="34" t="s">
        <v>70</v>
      </c>
      <c r="AQ606" s="34" t="s">
        <v>70</v>
      </c>
      <c r="AR606" s="34" t="s">
        <v>70</v>
      </c>
      <c r="AS606" s="34" t="s">
        <v>70</v>
      </c>
      <c r="AT606" s="36"/>
      <c r="AU606" s="36"/>
      <c r="AV606" s="34" t="s">
        <v>70</v>
      </c>
      <c r="AW606" s="34" t="s">
        <v>70</v>
      </c>
      <c r="AX606" s="34" t="s">
        <v>133</v>
      </c>
      <c r="AY606" s="34" t="s">
        <v>4295</v>
      </c>
      <c r="AZ606" s="34" t="s">
        <v>64</v>
      </c>
      <c r="BA606" s="34" t="s">
        <v>65</v>
      </c>
      <c r="BB606" s="35">
        <v>2035</v>
      </c>
      <c r="BC606" s="34" t="s">
        <v>66</v>
      </c>
    </row>
    <row r="607" spans="1:55" x14ac:dyDescent="0.25">
      <c r="A607" s="34" t="s">
        <v>1461</v>
      </c>
      <c r="B607" s="35">
        <v>78851</v>
      </c>
      <c r="C607" s="34">
        <v>53.85</v>
      </c>
      <c r="D607" s="34" t="s">
        <v>934</v>
      </c>
      <c r="E607" s="34" t="s">
        <v>935</v>
      </c>
      <c r="F607" s="34" t="s">
        <v>3611</v>
      </c>
      <c r="G607" s="34" t="s">
        <v>3974</v>
      </c>
      <c r="H607" s="34" t="s">
        <v>59</v>
      </c>
      <c r="I607" s="34" t="s">
        <v>901</v>
      </c>
      <c r="J607" s="36">
        <v>43678</v>
      </c>
      <c r="K607" s="36"/>
      <c r="L607" s="34" t="s">
        <v>61</v>
      </c>
      <c r="M607" s="36"/>
      <c r="N607" s="34" t="b">
        <v>0</v>
      </c>
      <c r="O607" s="36"/>
      <c r="P607" s="34" t="b">
        <v>1</v>
      </c>
      <c r="Q607" s="36"/>
      <c r="R607" s="34" t="b">
        <v>1</v>
      </c>
      <c r="S607" s="34" t="b">
        <v>0</v>
      </c>
      <c r="T607" s="34" t="s">
        <v>70</v>
      </c>
      <c r="U607" s="34"/>
      <c r="V607" s="34" t="b">
        <v>0</v>
      </c>
      <c r="W607" s="36"/>
      <c r="X607" s="34" t="s">
        <v>70</v>
      </c>
      <c r="Y607" s="34"/>
      <c r="Z607" s="34"/>
      <c r="AA607" s="34" t="b">
        <v>0</v>
      </c>
      <c r="AB607" s="34"/>
      <c r="AC607" s="34" t="b">
        <v>0</v>
      </c>
      <c r="AD607" s="36"/>
      <c r="AE607" s="34" t="b">
        <v>1</v>
      </c>
      <c r="AF607" s="34" t="b">
        <v>1</v>
      </c>
      <c r="AG607" s="34" t="s">
        <v>70</v>
      </c>
      <c r="AH607" s="34"/>
      <c r="AI607" s="34" t="b">
        <v>0</v>
      </c>
      <c r="AJ607" s="36"/>
      <c r="AK607" s="34" t="s">
        <v>70</v>
      </c>
      <c r="AL607" s="36"/>
      <c r="AM607" s="34" t="b">
        <v>0</v>
      </c>
      <c r="AN607" s="36"/>
      <c r="AO607" s="34" t="s">
        <v>70</v>
      </c>
      <c r="AP607" s="34" t="s">
        <v>70</v>
      </c>
      <c r="AQ607" s="34" t="s">
        <v>70</v>
      </c>
      <c r="AR607" s="34" t="s">
        <v>70</v>
      </c>
      <c r="AS607" s="34" t="s">
        <v>70</v>
      </c>
      <c r="AT607" s="36"/>
      <c r="AU607" s="36"/>
      <c r="AV607" s="34" t="s">
        <v>70</v>
      </c>
      <c r="AW607" s="34" t="s">
        <v>70</v>
      </c>
      <c r="AX607" s="34" t="s">
        <v>133</v>
      </c>
      <c r="AY607" s="34" t="s">
        <v>4295</v>
      </c>
      <c r="AZ607" s="34" t="s">
        <v>64</v>
      </c>
      <c r="BA607" s="34" t="s">
        <v>65</v>
      </c>
      <c r="BB607" s="35">
        <v>2034</v>
      </c>
      <c r="BC607" s="34" t="s">
        <v>103</v>
      </c>
    </row>
    <row r="608" spans="1:55" x14ac:dyDescent="0.25">
      <c r="A608" s="34" t="s">
        <v>1461</v>
      </c>
      <c r="B608" s="35">
        <v>79272</v>
      </c>
      <c r="C608" s="34">
        <v>80</v>
      </c>
      <c r="D608" s="34" t="s">
        <v>815</v>
      </c>
      <c r="E608" s="34" t="s">
        <v>816</v>
      </c>
      <c r="F608" s="34" t="s">
        <v>817</v>
      </c>
      <c r="G608" s="34" t="s">
        <v>558</v>
      </c>
      <c r="H608" s="34" t="s">
        <v>59</v>
      </c>
      <c r="I608" s="34" t="s">
        <v>818</v>
      </c>
      <c r="J608" s="36">
        <v>43902</v>
      </c>
      <c r="K608" s="36"/>
      <c r="L608" s="34" t="s">
        <v>61</v>
      </c>
      <c r="M608" s="36"/>
      <c r="N608" s="34" t="b">
        <v>0</v>
      </c>
      <c r="O608" s="36"/>
      <c r="P608" s="34" t="b">
        <v>1</v>
      </c>
      <c r="Q608" s="36"/>
      <c r="R608" s="34" t="b">
        <v>1</v>
      </c>
      <c r="S608" s="34" t="b">
        <v>0</v>
      </c>
      <c r="T608" s="34" t="s">
        <v>70</v>
      </c>
      <c r="U608" s="34"/>
      <c r="V608" s="34" t="b">
        <v>0</v>
      </c>
      <c r="W608" s="36"/>
      <c r="X608" s="34" t="s">
        <v>70</v>
      </c>
      <c r="Y608" s="34"/>
      <c r="Z608" s="34"/>
      <c r="AA608" s="34" t="b">
        <v>0</v>
      </c>
      <c r="AB608" s="34"/>
      <c r="AC608" s="34" t="b">
        <v>0</v>
      </c>
      <c r="AD608" s="36"/>
      <c r="AE608" s="34" t="b">
        <v>1</v>
      </c>
      <c r="AF608" s="34" t="b">
        <v>0</v>
      </c>
      <c r="AG608" s="34" t="s">
        <v>70</v>
      </c>
      <c r="AH608" s="34"/>
      <c r="AI608" s="34" t="b">
        <v>0</v>
      </c>
      <c r="AJ608" s="36"/>
      <c r="AK608" s="34" t="s">
        <v>70</v>
      </c>
      <c r="AL608" s="36"/>
      <c r="AM608" s="34" t="b">
        <v>0</v>
      </c>
      <c r="AN608" s="36"/>
      <c r="AO608" s="34" t="s">
        <v>70</v>
      </c>
      <c r="AP608" s="34" t="s">
        <v>70</v>
      </c>
      <c r="AQ608" s="34" t="s">
        <v>70</v>
      </c>
      <c r="AR608" s="34" t="s">
        <v>70</v>
      </c>
      <c r="AS608" s="34" t="s">
        <v>70</v>
      </c>
      <c r="AT608" s="36"/>
      <c r="AU608" s="36"/>
      <c r="AV608" s="34" t="s">
        <v>70</v>
      </c>
      <c r="AW608" s="34" t="s">
        <v>70</v>
      </c>
      <c r="AX608" s="34" t="s">
        <v>133</v>
      </c>
      <c r="AY608" s="34" t="s">
        <v>4295</v>
      </c>
      <c r="AZ608" s="34" t="s">
        <v>64</v>
      </c>
      <c r="BA608" s="34" t="s">
        <v>65</v>
      </c>
      <c r="BB608" s="35">
        <v>2035</v>
      </c>
      <c r="BC608" s="34" t="s">
        <v>66</v>
      </c>
    </row>
    <row r="609" spans="1:55" x14ac:dyDescent="0.25">
      <c r="A609" s="34" t="s">
        <v>1461</v>
      </c>
      <c r="B609" s="35">
        <v>78867</v>
      </c>
      <c r="C609" s="34">
        <v>94.36</v>
      </c>
      <c r="D609" s="34" t="s">
        <v>3628</v>
      </c>
      <c r="E609" s="34" t="s">
        <v>812</v>
      </c>
      <c r="F609" s="34" t="s">
        <v>482</v>
      </c>
      <c r="G609" s="34" t="s">
        <v>3974</v>
      </c>
      <c r="H609" s="34" t="s">
        <v>59</v>
      </c>
      <c r="I609" s="34" t="s">
        <v>380</v>
      </c>
      <c r="J609" s="36">
        <v>43745</v>
      </c>
      <c r="K609" s="36"/>
      <c r="L609" s="34" t="s">
        <v>61</v>
      </c>
      <c r="M609" s="36"/>
      <c r="N609" s="34" t="b">
        <v>0</v>
      </c>
      <c r="O609" s="36"/>
      <c r="P609" s="34" t="b">
        <v>1</v>
      </c>
      <c r="Q609" s="36"/>
      <c r="R609" s="34" t="b">
        <v>0</v>
      </c>
      <c r="S609" s="34" t="b">
        <v>0</v>
      </c>
      <c r="T609" s="34" t="s">
        <v>70</v>
      </c>
      <c r="U609" s="34"/>
      <c r="V609" s="34" t="b">
        <v>0</v>
      </c>
      <c r="W609" s="36"/>
      <c r="X609" s="34" t="s">
        <v>70</v>
      </c>
      <c r="Y609" s="34"/>
      <c r="Z609" s="34"/>
      <c r="AA609" s="34" t="b">
        <v>0</v>
      </c>
      <c r="AB609" s="34"/>
      <c r="AC609" s="34" t="b">
        <v>0</v>
      </c>
      <c r="AD609" s="36"/>
      <c r="AE609" s="34" t="b">
        <v>0</v>
      </c>
      <c r="AF609" s="34" t="b">
        <v>0</v>
      </c>
      <c r="AG609" s="34" t="s">
        <v>70</v>
      </c>
      <c r="AH609" s="34"/>
      <c r="AI609" s="34" t="b">
        <v>0</v>
      </c>
      <c r="AJ609" s="36"/>
      <c r="AK609" s="34" t="s">
        <v>70</v>
      </c>
      <c r="AL609" s="36"/>
      <c r="AM609" s="34" t="b">
        <v>0</v>
      </c>
      <c r="AN609" s="36"/>
      <c r="AO609" s="34" t="s">
        <v>70</v>
      </c>
      <c r="AP609" s="34" t="s">
        <v>70</v>
      </c>
      <c r="AQ609" s="34" t="s">
        <v>70</v>
      </c>
      <c r="AR609" s="34" t="s">
        <v>70</v>
      </c>
      <c r="AS609" s="34" t="s">
        <v>70</v>
      </c>
      <c r="AT609" s="36"/>
      <c r="AU609" s="36"/>
      <c r="AV609" s="34" t="s">
        <v>70</v>
      </c>
      <c r="AW609" s="34" t="s">
        <v>70</v>
      </c>
      <c r="AX609" s="34" t="s">
        <v>133</v>
      </c>
      <c r="AY609" s="34" t="s">
        <v>4295</v>
      </c>
      <c r="AZ609" s="34" t="s">
        <v>64</v>
      </c>
      <c r="BA609" s="34" t="s">
        <v>65</v>
      </c>
      <c r="BB609" s="35">
        <v>2034</v>
      </c>
      <c r="BC609" s="34" t="s">
        <v>66</v>
      </c>
    </row>
    <row r="610" spans="1:55" x14ac:dyDescent="0.25">
      <c r="A610" s="34" t="s">
        <v>1461</v>
      </c>
      <c r="B610" s="35">
        <v>78546</v>
      </c>
      <c r="C610" s="34">
        <v>100</v>
      </c>
      <c r="D610" s="34" t="s">
        <v>1462</v>
      </c>
      <c r="E610" s="34" t="s">
        <v>1463</v>
      </c>
      <c r="F610" s="34" t="s">
        <v>1073</v>
      </c>
      <c r="G610" s="34" t="s">
        <v>131</v>
      </c>
      <c r="H610" s="34" t="s">
        <v>59</v>
      </c>
      <c r="I610" s="34" t="s">
        <v>3987</v>
      </c>
      <c r="J610" s="36">
        <v>43818</v>
      </c>
      <c r="K610" s="36"/>
      <c r="L610" s="34" t="s">
        <v>61</v>
      </c>
      <c r="M610" s="36"/>
      <c r="N610" s="34" t="b">
        <v>0</v>
      </c>
      <c r="O610" s="36"/>
      <c r="P610" s="34" t="b">
        <v>1</v>
      </c>
      <c r="Q610" s="36"/>
      <c r="R610" s="34" t="b">
        <v>0</v>
      </c>
      <c r="S610" s="34" t="b">
        <v>0</v>
      </c>
      <c r="T610" s="34" t="s">
        <v>70</v>
      </c>
      <c r="U610" s="34"/>
      <c r="V610" s="34" t="b">
        <v>0</v>
      </c>
      <c r="W610" s="36"/>
      <c r="X610" s="34" t="s">
        <v>70</v>
      </c>
      <c r="Y610" s="34"/>
      <c r="Z610" s="34"/>
      <c r="AA610" s="34" t="b">
        <v>0</v>
      </c>
      <c r="AB610" s="34"/>
      <c r="AC610" s="34" t="b">
        <v>0</v>
      </c>
      <c r="AD610" s="36"/>
      <c r="AE610" s="34" t="b">
        <v>0</v>
      </c>
      <c r="AF610" s="34" t="b">
        <v>0</v>
      </c>
      <c r="AG610" s="34" t="s">
        <v>70</v>
      </c>
      <c r="AH610" s="34"/>
      <c r="AI610" s="34" t="b">
        <v>0</v>
      </c>
      <c r="AJ610" s="36"/>
      <c r="AK610" s="34" t="s">
        <v>70</v>
      </c>
      <c r="AL610" s="36"/>
      <c r="AM610" s="34" t="b">
        <v>0</v>
      </c>
      <c r="AN610" s="36"/>
      <c r="AO610" s="34" t="s">
        <v>70</v>
      </c>
      <c r="AP610" s="34" t="s">
        <v>70</v>
      </c>
      <c r="AQ610" s="34" t="s">
        <v>70</v>
      </c>
      <c r="AR610" s="34" t="s">
        <v>70</v>
      </c>
      <c r="AS610" s="34" t="s">
        <v>70</v>
      </c>
      <c r="AT610" s="36"/>
      <c r="AU610" s="36"/>
      <c r="AV610" s="34" t="s">
        <v>70</v>
      </c>
      <c r="AW610" s="34" t="s">
        <v>70</v>
      </c>
      <c r="AX610" s="34" t="s">
        <v>133</v>
      </c>
      <c r="AY610" s="34" t="s">
        <v>4295</v>
      </c>
      <c r="AZ610" s="34" t="s">
        <v>64</v>
      </c>
      <c r="BA610" s="34" t="s">
        <v>65</v>
      </c>
      <c r="BB610" s="35">
        <v>2035</v>
      </c>
      <c r="BC610" s="34" t="s">
        <v>66</v>
      </c>
    </row>
    <row r="611" spans="1:55" x14ac:dyDescent="0.25">
      <c r="A611" s="34" t="s">
        <v>1461</v>
      </c>
      <c r="B611" s="35">
        <v>79138</v>
      </c>
      <c r="C611" s="34">
        <v>100</v>
      </c>
      <c r="D611" s="34" t="s">
        <v>1477</v>
      </c>
      <c r="E611" s="34" t="s">
        <v>1478</v>
      </c>
      <c r="F611" s="34" t="s">
        <v>1479</v>
      </c>
      <c r="G611" s="34" t="s">
        <v>230</v>
      </c>
      <c r="H611" s="34" t="s">
        <v>59</v>
      </c>
      <c r="I611" s="34" t="s">
        <v>559</v>
      </c>
      <c r="J611" s="36">
        <v>43706</v>
      </c>
      <c r="K611" s="36"/>
      <c r="L611" s="34" t="s">
        <v>61</v>
      </c>
      <c r="M611" s="36"/>
      <c r="N611" s="34" t="b">
        <v>0</v>
      </c>
      <c r="O611" s="36"/>
      <c r="P611" s="34" t="b">
        <v>1</v>
      </c>
      <c r="Q611" s="36"/>
      <c r="R611" s="34" t="b">
        <v>1</v>
      </c>
      <c r="S611" s="34" t="b">
        <v>0</v>
      </c>
      <c r="T611" s="34" t="s">
        <v>70</v>
      </c>
      <c r="U611" s="34"/>
      <c r="V611" s="34" t="b">
        <v>0</v>
      </c>
      <c r="W611" s="36"/>
      <c r="X611" s="34" t="s">
        <v>70</v>
      </c>
      <c r="Y611" s="34"/>
      <c r="Z611" s="34"/>
      <c r="AA611" s="34" t="b">
        <v>0</v>
      </c>
      <c r="AB611" s="34"/>
      <c r="AC611" s="34" t="b">
        <v>0</v>
      </c>
      <c r="AD611" s="36"/>
      <c r="AE611" s="34" t="b">
        <v>0</v>
      </c>
      <c r="AF611" s="34" t="b">
        <v>0</v>
      </c>
      <c r="AG611" s="34" t="s">
        <v>70</v>
      </c>
      <c r="AH611" s="34"/>
      <c r="AI611" s="34" t="b">
        <v>0</v>
      </c>
      <c r="AJ611" s="36"/>
      <c r="AK611" s="34" t="s">
        <v>70</v>
      </c>
      <c r="AL611" s="36"/>
      <c r="AM611" s="34" t="b">
        <v>0</v>
      </c>
      <c r="AN611" s="36"/>
      <c r="AO611" s="34" t="s">
        <v>70</v>
      </c>
      <c r="AP611" s="34" t="s">
        <v>70</v>
      </c>
      <c r="AQ611" s="34" t="s">
        <v>70</v>
      </c>
      <c r="AR611" s="34" t="s">
        <v>70</v>
      </c>
      <c r="AS611" s="34" t="s">
        <v>70</v>
      </c>
      <c r="AT611" s="36"/>
      <c r="AU611" s="36"/>
      <c r="AV611" s="34" t="s">
        <v>70</v>
      </c>
      <c r="AW611" s="34" t="s">
        <v>70</v>
      </c>
      <c r="AX611" s="34" t="s">
        <v>133</v>
      </c>
      <c r="AY611" s="34" t="s">
        <v>4295</v>
      </c>
      <c r="AZ611" s="34" t="s">
        <v>64</v>
      </c>
      <c r="BA611" s="34" t="s">
        <v>65</v>
      </c>
      <c r="BB611" s="35">
        <v>2034</v>
      </c>
      <c r="BC611" s="34" t="s">
        <v>66</v>
      </c>
    </row>
    <row r="612" spans="1:55" x14ac:dyDescent="0.25">
      <c r="A612" s="34" t="s">
        <v>1461</v>
      </c>
      <c r="B612" s="35">
        <v>78960</v>
      </c>
      <c r="C612" s="34">
        <v>100</v>
      </c>
      <c r="D612" s="34" t="s">
        <v>1468</v>
      </c>
      <c r="E612" s="34" t="s">
        <v>1469</v>
      </c>
      <c r="F612" s="34" t="s">
        <v>651</v>
      </c>
      <c r="G612" s="34" t="s">
        <v>230</v>
      </c>
      <c r="H612" s="34" t="s">
        <v>59</v>
      </c>
      <c r="I612" s="34" t="s">
        <v>114</v>
      </c>
      <c r="J612" s="36">
        <v>43573</v>
      </c>
      <c r="K612" s="36"/>
      <c r="L612" s="34" t="s">
        <v>61</v>
      </c>
      <c r="M612" s="36"/>
      <c r="N612" s="34" t="b">
        <v>0</v>
      </c>
      <c r="O612" s="36"/>
      <c r="P612" s="34" t="b">
        <v>1</v>
      </c>
      <c r="Q612" s="36"/>
      <c r="R612" s="34" t="b">
        <v>0</v>
      </c>
      <c r="S612" s="34" t="b">
        <v>0</v>
      </c>
      <c r="T612" s="34" t="s">
        <v>70</v>
      </c>
      <c r="U612" s="34"/>
      <c r="V612" s="34" t="b">
        <v>0</v>
      </c>
      <c r="W612" s="36"/>
      <c r="X612" s="34" t="s">
        <v>70</v>
      </c>
      <c r="Y612" s="34"/>
      <c r="Z612" s="34"/>
      <c r="AA612" s="34" t="b">
        <v>0</v>
      </c>
      <c r="AB612" s="34"/>
      <c r="AC612" s="34" t="b">
        <v>0</v>
      </c>
      <c r="AD612" s="36"/>
      <c r="AE612" s="34" t="b">
        <v>0</v>
      </c>
      <c r="AF612" s="34" t="b">
        <v>0</v>
      </c>
      <c r="AG612" s="34" t="s">
        <v>70</v>
      </c>
      <c r="AH612" s="34"/>
      <c r="AI612" s="34" t="b">
        <v>0</v>
      </c>
      <c r="AJ612" s="36"/>
      <c r="AK612" s="34" t="s">
        <v>70</v>
      </c>
      <c r="AL612" s="36"/>
      <c r="AM612" s="34" t="b">
        <v>0</v>
      </c>
      <c r="AN612" s="36"/>
      <c r="AO612" s="34" t="s">
        <v>70</v>
      </c>
      <c r="AP612" s="34" t="s">
        <v>70</v>
      </c>
      <c r="AQ612" s="34" t="s">
        <v>70</v>
      </c>
      <c r="AR612" s="34" t="s">
        <v>70</v>
      </c>
      <c r="AS612" s="34" t="s">
        <v>70</v>
      </c>
      <c r="AT612" s="36"/>
      <c r="AU612" s="36"/>
      <c r="AV612" s="34" t="s">
        <v>70</v>
      </c>
      <c r="AW612" s="34" t="s">
        <v>70</v>
      </c>
      <c r="AX612" s="34" t="s">
        <v>133</v>
      </c>
      <c r="AY612" s="34" t="s">
        <v>4295</v>
      </c>
      <c r="AZ612" s="34" t="s">
        <v>64</v>
      </c>
      <c r="BA612" s="34" t="s">
        <v>65</v>
      </c>
      <c r="BB612" s="35">
        <v>2035</v>
      </c>
      <c r="BC612" s="34" t="s">
        <v>66</v>
      </c>
    </row>
    <row r="613" spans="1:55" x14ac:dyDescent="0.25">
      <c r="A613" s="34" t="s">
        <v>1461</v>
      </c>
      <c r="B613" s="35">
        <v>78627</v>
      </c>
      <c r="C613" s="34">
        <v>100</v>
      </c>
      <c r="D613" s="34" t="s">
        <v>1464</v>
      </c>
      <c r="E613" s="34" t="s">
        <v>1465</v>
      </c>
      <c r="F613" s="34" t="s">
        <v>1216</v>
      </c>
      <c r="G613" s="34" t="s">
        <v>230</v>
      </c>
      <c r="H613" s="34" t="s">
        <v>59</v>
      </c>
      <c r="I613" s="34" t="s">
        <v>1260</v>
      </c>
      <c r="J613" s="36">
        <v>43565</v>
      </c>
      <c r="K613" s="36"/>
      <c r="L613" s="34" t="s">
        <v>61</v>
      </c>
      <c r="M613" s="36"/>
      <c r="N613" s="34" t="b">
        <v>0</v>
      </c>
      <c r="O613" s="36"/>
      <c r="P613" s="34" t="b">
        <v>1</v>
      </c>
      <c r="Q613" s="36"/>
      <c r="R613" s="34" t="b">
        <v>0</v>
      </c>
      <c r="S613" s="34" t="b">
        <v>0</v>
      </c>
      <c r="T613" s="34" t="s">
        <v>70</v>
      </c>
      <c r="U613" s="34"/>
      <c r="V613" s="34" t="b">
        <v>0</v>
      </c>
      <c r="W613" s="36"/>
      <c r="X613" s="34" t="s">
        <v>70</v>
      </c>
      <c r="Y613" s="34"/>
      <c r="Z613" s="34"/>
      <c r="AA613" s="34" t="b">
        <v>0</v>
      </c>
      <c r="AB613" s="34"/>
      <c r="AC613" s="34" t="b">
        <v>0</v>
      </c>
      <c r="AD613" s="36"/>
      <c r="AE613" s="34" t="b">
        <v>0</v>
      </c>
      <c r="AF613" s="34" t="b">
        <v>0</v>
      </c>
      <c r="AG613" s="34" t="s">
        <v>70</v>
      </c>
      <c r="AH613" s="34"/>
      <c r="AI613" s="34" t="b">
        <v>0</v>
      </c>
      <c r="AJ613" s="36"/>
      <c r="AK613" s="34" t="s">
        <v>70</v>
      </c>
      <c r="AL613" s="36"/>
      <c r="AM613" s="34" t="b">
        <v>0</v>
      </c>
      <c r="AN613" s="36"/>
      <c r="AO613" s="34" t="s">
        <v>70</v>
      </c>
      <c r="AP613" s="34" t="s">
        <v>70</v>
      </c>
      <c r="AQ613" s="34" t="s">
        <v>70</v>
      </c>
      <c r="AR613" s="34" t="s">
        <v>70</v>
      </c>
      <c r="AS613" s="34" t="s">
        <v>70</v>
      </c>
      <c r="AT613" s="36"/>
      <c r="AU613" s="36"/>
      <c r="AV613" s="34" t="s">
        <v>70</v>
      </c>
      <c r="AW613" s="34" t="s">
        <v>70</v>
      </c>
      <c r="AX613" s="34" t="s">
        <v>133</v>
      </c>
      <c r="AY613" s="34" t="s">
        <v>4295</v>
      </c>
      <c r="AZ613" s="34" t="s">
        <v>64</v>
      </c>
      <c r="BA613" s="34" t="s">
        <v>65</v>
      </c>
      <c r="BB613" s="35">
        <v>2034</v>
      </c>
      <c r="BC613" s="34" t="s">
        <v>66</v>
      </c>
    </row>
    <row r="614" spans="1:55" x14ac:dyDescent="0.25">
      <c r="A614" s="34" t="s">
        <v>1461</v>
      </c>
      <c r="B614" s="35">
        <v>79116</v>
      </c>
      <c r="C614" s="34">
        <v>100</v>
      </c>
      <c r="D614" s="34" t="s">
        <v>1473</v>
      </c>
      <c r="E614" s="34" t="s">
        <v>1474</v>
      </c>
      <c r="F614" s="34" t="s">
        <v>638</v>
      </c>
      <c r="G614" s="34" t="s">
        <v>99</v>
      </c>
      <c r="H614" s="34" t="s">
        <v>4287</v>
      </c>
      <c r="I614" s="34" t="s">
        <v>114</v>
      </c>
      <c r="J614" s="36">
        <v>43698</v>
      </c>
      <c r="K614" s="36"/>
      <c r="L614" s="34" t="s">
        <v>61</v>
      </c>
      <c r="M614" s="36"/>
      <c r="N614" s="34" t="b">
        <v>0</v>
      </c>
      <c r="O614" s="36"/>
      <c r="P614" s="34" t="b">
        <v>1</v>
      </c>
      <c r="Q614" s="36"/>
      <c r="R614" s="34" t="b">
        <v>1</v>
      </c>
      <c r="S614" s="34" t="b">
        <v>0</v>
      </c>
      <c r="T614" s="34" t="s">
        <v>70</v>
      </c>
      <c r="U614" s="34"/>
      <c r="V614" s="34" t="b">
        <v>0</v>
      </c>
      <c r="W614" s="36"/>
      <c r="X614" s="34" t="s">
        <v>70</v>
      </c>
      <c r="Y614" s="34"/>
      <c r="Z614" s="34"/>
      <c r="AA614" s="34" t="b">
        <v>0</v>
      </c>
      <c r="AB614" s="34"/>
      <c r="AC614" s="34" t="b">
        <v>0</v>
      </c>
      <c r="AD614" s="36"/>
      <c r="AE614" s="34" t="b">
        <v>0</v>
      </c>
      <c r="AF614" s="34" t="b">
        <v>0</v>
      </c>
      <c r="AG614" s="34" t="s">
        <v>70</v>
      </c>
      <c r="AH614" s="34"/>
      <c r="AI614" s="34" t="b">
        <v>0</v>
      </c>
      <c r="AJ614" s="36"/>
      <c r="AK614" s="34" t="s">
        <v>70</v>
      </c>
      <c r="AL614" s="36"/>
      <c r="AM614" s="34" t="b">
        <v>0</v>
      </c>
      <c r="AN614" s="36"/>
      <c r="AO614" s="34" t="s">
        <v>70</v>
      </c>
      <c r="AP614" s="34" t="s">
        <v>70</v>
      </c>
      <c r="AQ614" s="34" t="s">
        <v>70</v>
      </c>
      <c r="AR614" s="34" t="s">
        <v>70</v>
      </c>
      <c r="AS614" s="34" t="s">
        <v>70</v>
      </c>
      <c r="AT614" s="36"/>
      <c r="AU614" s="36"/>
      <c r="AV614" s="34" t="s">
        <v>70</v>
      </c>
      <c r="AW614" s="34" t="s">
        <v>70</v>
      </c>
      <c r="AX614" s="34" t="s">
        <v>133</v>
      </c>
      <c r="AY614" s="34" t="s">
        <v>4295</v>
      </c>
      <c r="AZ614" s="34" t="s">
        <v>64</v>
      </c>
      <c r="BA614" s="34" t="s">
        <v>65</v>
      </c>
      <c r="BB614" s="35">
        <v>2034</v>
      </c>
      <c r="BC614" s="34" t="s">
        <v>119</v>
      </c>
    </row>
    <row r="615" spans="1:55" x14ac:dyDescent="0.25">
      <c r="A615" s="34" t="s">
        <v>1461</v>
      </c>
      <c r="B615" s="35">
        <v>79323</v>
      </c>
      <c r="C615" s="34">
        <v>100</v>
      </c>
      <c r="D615" s="34" t="s">
        <v>1480</v>
      </c>
      <c r="E615" s="34" t="s">
        <v>4402</v>
      </c>
      <c r="F615" s="34" t="s">
        <v>829</v>
      </c>
      <c r="G615" s="34" t="s">
        <v>467</v>
      </c>
      <c r="H615" s="34" t="s">
        <v>59</v>
      </c>
      <c r="I615" s="34" t="s">
        <v>729</v>
      </c>
      <c r="J615" s="36">
        <v>43845</v>
      </c>
      <c r="K615" s="36"/>
      <c r="L615" s="34" t="s">
        <v>61</v>
      </c>
      <c r="M615" s="36"/>
      <c r="N615" s="34" t="b">
        <v>0</v>
      </c>
      <c r="O615" s="36"/>
      <c r="P615" s="34" t="b">
        <v>1</v>
      </c>
      <c r="Q615" s="36"/>
      <c r="R615" s="34" t="b">
        <v>0</v>
      </c>
      <c r="S615" s="34" t="b">
        <v>0</v>
      </c>
      <c r="T615" s="34" t="s">
        <v>70</v>
      </c>
      <c r="U615" s="34"/>
      <c r="V615" s="34" t="b">
        <v>0</v>
      </c>
      <c r="W615" s="36"/>
      <c r="X615" s="34" t="s">
        <v>70</v>
      </c>
      <c r="Y615" s="34"/>
      <c r="Z615" s="34"/>
      <c r="AA615" s="34" t="b">
        <v>0</v>
      </c>
      <c r="AB615" s="34"/>
      <c r="AC615" s="34" t="b">
        <v>0</v>
      </c>
      <c r="AD615" s="36"/>
      <c r="AE615" s="34" t="b">
        <v>1</v>
      </c>
      <c r="AF615" s="34" t="b">
        <v>1</v>
      </c>
      <c r="AG615" s="34" t="s">
        <v>70</v>
      </c>
      <c r="AH615" s="34"/>
      <c r="AI615" s="34" t="b">
        <v>0</v>
      </c>
      <c r="AJ615" s="36"/>
      <c r="AK615" s="34" t="s">
        <v>70</v>
      </c>
      <c r="AL615" s="36"/>
      <c r="AM615" s="34" t="b">
        <v>0</v>
      </c>
      <c r="AN615" s="36"/>
      <c r="AO615" s="34" t="s">
        <v>70</v>
      </c>
      <c r="AP615" s="34" t="s">
        <v>70</v>
      </c>
      <c r="AQ615" s="34" t="s">
        <v>70</v>
      </c>
      <c r="AR615" s="34" t="s">
        <v>70</v>
      </c>
      <c r="AS615" s="34" t="s">
        <v>70</v>
      </c>
      <c r="AT615" s="36"/>
      <c r="AU615" s="36"/>
      <c r="AV615" s="34" t="s">
        <v>70</v>
      </c>
      <c r="AW615" s="34" t="s">
        <v>70</v>
      </c>
      <c r="AX615" s="34" t="s">
        <v>133</v>
      </c>
      <c r="AY615" s="34" t="s">
        <v>4295</v>
      </c>
      <c r="AZ615" s="34" t="s">
        <v>64</v>
      </c>
      <c r="BA615" s="34" t="s">
        <v>65</v>
      </c>
      <c r="BB615" s="35">
        <v>2034</v>
      </c>
      <c r="BC615" s="34" t="s">
        <v>119</v>
      </c>
    </row>
    <row r="616" spans="1:55" x14ac:dyDescent="0.25">
      <c r="A616" s="34" t="s">
        <v>1461</v>
      </c>
      <c r="B616" s="35">
        <v>78808</v>
      </c>
      <c r="C616" s="34">
        <v>100</v>
      </c>
      <c r="D616" s="34" t="s">
        <v>1466</v>
      </c>
      <c r="E616" s="34" t="s">
        <v>1467</v>
      </c>
      <c r="F616" s="34" t="s">
        <v>836</v>
      </c>
      <c r="G616" s="34" t="s">
        <v>223</v>
      </c>
      <c r="H616" s="34" t="s">
        <v>59</v>
      </c>
      <c r="I616" s="34" t="s">
        <v>837</v>
      </c>
      <c r="J616" s="36">
        <v>43573</v>
      </c>
      <c r="K616" s="36"/>
      <c r="L616" s="34" t="s">
        <v>61</v>
      </c>
      <c r="M616" s="36"/>
      <c r="N616" s="34" t="b">
        <v>0</v>
      </c>
      <c r="O616" s="36"/>
      <c r="P616" s="34" t="b">
        <v>1</v>
      </c>
      <c r="Q616" s="36"/>
      <c r="R616" s="34" t="b">
        <v>0</v>
      </c>
      <c r="S616" s="34" t="b">
        <v>0</v>
      </c>
      <c r="T616" s="34" t="s">
        <v>70</v>
      </c>
      <c r="U616" s="34"/>
      <c r="V616" s="34" t="b">
        <v>0</v>
      </c>
      <c r="W616" s="36"/>
      <c r="X616" s="34" t="s">
        <v>70</v>
      </c>
      <c r="Y616" s="34"/>
      <c r="Z616" s="34"/>
      <c r="AA616" s="34" t="b">
        <v>0</v>
      </c>
      <c r="AB616" s="34"/>
      <c r="AC616" s="34" t="b">
        <v>0</v>
      </c>
      <c r="AD616" s="36"/>
      <c r="AE616" s="34" t="b">
        <v>0</v>
      </c>
      <c r="AF616" s="34" t="b">
        <v>0</v>
      </c>
      <c r="AG616" s="34" t="s">
        <v>70</v>
      </c>
      <c r="AH616" s="34"/>
      <c r="AI616" s="34" t="b">
        <v>0</v>
      </c>
      <c r="AJ616" s="36"/>
      <c r="AK616" s="34" t="s">
        <v>70</v>
      </c>
      <c r="AL616" s="36"/>
      <c r="AM616" s="34" t="b">
        <v>0</v>
      </c>
      <c r="AN616" s="36"/>
      <c r="AO616" s="34" t="s">
        <v>70</v>
      </c>
      <c r="AP616" s="34" t="s">
        <v>70</v>
      </c>
      <c r="AQ616" s="34" t="s">
        <v>70</v>
      </c>
      <c r="AR616" s="34" t="s">
        <v>70</v>
      </c>
      <c r="AS616" s="34" t="s">
        <v>70</v>
      </c>
      <c r="AT616" s="36"/>
      <c r="AU616" s="36"/>
      <c r="AV616" s="34" t="s">
        <v>70</v>
      </c>
      <c r="AW616" s="34" t="s">
        <v>70</v>
      </c>
      <c r="AX616" s="34" t="s">
        <v>133</v>
      </c>
      <c r="AY616" s="34" t="s">
        <v>4295</v>
      </c>
      <c r="AZ616" s="34" t="s">
        <v>64</v>
      </c>
      <c r="BA616" s="34" t="s">
        <v>65</v>
      </c>
      <c r="BB616" s="35">
        <v>2034</v>
      </c>
      <c r="BC616" s="34" t="s">
        <v>66</v>
      </c>
    </row>
    <row r="617" spans="1:55" x14ac:dyDescent="0.25">
      <c r="A617" s="34" t="s">
        <v>4197</v>
      </c>
      <c r="B617" s="35">
        <v>80060</v>
      </c>
      <c r="C617" s="34">
        <v>20.9</v>
      </c>
      <c r="D617" s="34" t="s">
        <v>3562</v>
      </c>
      <c r="E617" s="34" t="s">
        <v>3561</v>
      </c>
      <c r="F617" s="34" t="s">
        <v>2025</v>
      </c>
      <c r="G617" s="34" t="s">
        <v>230</v>
      </c>
      <c r="H617" s="34" t="s">
        <v>59</v>
      </c>
      <c r="I617" s="34" t="s">
        <v>1260</v>
      </c>
      <c r="J617" s="36">
        <v>44358</v>
      </c>
      <c r="K617" s="36"/>
      <c r="L617" s="34" t="s">
        <v>61</v>
      </c>
      <c r="M617" s="36"/>
      <c r="N617" s="34" t="b">
        <v>1</v>
      </c>
      <c r="O617" s="36"/>
      <c r="P617" s="34" t="b">
        <v>1</v>
      </c>
      <c r="Q617" s="36"/>
      <c r="R617" s="34" t="b">
        <v>1</v>
      </c>
      <c r="S617" s="34" t="b">
        <v>1</v>
      </c>
      <c r="T617" s="34" t="s">
        <v>70</v>
      </c>
      <c r="U617" s="34"/>
      <c r="V617" s="34" t="b">
        <v>0</v>
      </c>
      <c r="W617" s="36"/>
      <c r="X617" s="34" t="s">
        <v>70</v>
      </c>
      <c r="Y617" s="34"/>
      <c r="Z617" s="34"/>
      <c r="AA617" s="34" t="b">
        <v>0</v>
      </c>
      <c r="AB617" s="34"/>
      <c r="AC617" s="34" t="b">
        <v>0</v>
      </c>
      <c r="AD617" s="36"/>
      <c r="AE617" s="34" t="b">
        <v>1</v>
      </c>
      <c r="AF617" s="34" t="b">
        <v>1</v>
      </c>
      <c r="AG617" s="34" t="s">
        <v>70</v>
      </c>
      <c r="AH617" s="34"/>
      <c r="AI617" s="34" t="b">
        <v>0</v>
      </c>
      <c r="AJ617" s="36"/>
      <c r="AK617" s="34" t="s">
        <v>70</v>
      </c>
      <c r="AL617" s="36"/>
      <c r="AM617" s="34" t="b">
        <v>0</v>
      </c>
      <c r="AN617" s="36"/>
      <c r="AO617" s="34" t="s">
        <v>70</v>
      </c>
      <c r="AP617" s="34" t="s">
        <v>70</v>
      </c>
      <c r="AQ617" s="34" t="s">
        <v>70</v>
      </c>
      <c r="AR617" s="34" t="s">
        <v>70</v>
      </c>
      <c r="AS617" s="34" t="s">
        <v>70</v>
      </c>
      <c r="AT617" s="36"/>
      <c r="AU617" s="36"/>
      <c r="AV617" s="34" t="s">
        <v>70</v>
      </c>
      <c r="AW617" s="34" t="s">
        <v>70</v>
      </c>
      <c r="AX617" s="34" t="s">
        <v>133</v>
      </c>
      <c r="AY617" s="34" t="s">
        <v>4288</v>
      </c>
      <c r="AZ617" s="34" t="s">
        <v>64</v>
      </c>
      <c r="BA617" s="34" t="s">
        <v>65</v>
      </c>
      <c r="BB617" s="35">
        <v>2036</v>
      </c>
      <c r="BC617" s="34" t="s">
        <v>103</v>
      </c>
    </row>
    <row r="618" spans="1:55" x14ac:dyDescent="0.25">
      <c r="A618" s="34" t="s">
        <v>4197</v>
      </c>
      <c r="B618" s="35">
        <v>79614</v>
      </c>
      <c r="C618" s="34">
        <v>22</v>
      </c>
      <c r="D618" s="34" t="s">
        <v>3546</v>
      </c>
      <c r="E618" s="34" t="s">
        <v>3545</v>
      </c>
      <c r="F618" s="34" t="s">
        <v>3544</v>
      </c>
      <c r="G618" s="34" t="s">
        <v>59</v>
      </c>
      <c r="H618" s="34" t="s">
        <v>59</v>
      </c>
      <c r="I618" s="34" t="s">
        <v>114</v>
      </c>
      <c r="J618" s="36">
        <v>44344</v>
      </c>
      <c r="K618" s="36"/>
      <c r="L618" s="34" t="s">
        <v>71</v>
      </c>
      <c r="M618" s="36"/>
      <c r="N618" s="34" t="b">
        <v>1</v>
      </c>
      <c r="O618" s="36">
        <v>32363</v>
      </c>
      <c r="P618" s="34" t="b">
        <v>0</v>
      </c>
      <c r="Q618" s="36">
        <v>32363</v>
      </c>
      <c r="R618" s="34" t="b">
        <v>0</v>
      </c>
      <c r="S618" s="34" t="b">
        <v>0</v>
      </c>
      <c r="T618" s="34" t="s">
        <v>70</v>
      </c>
      <c r="U618" s="34"/>
      <c r="V618" s="34" t="b">
        <v>0</v>
      </c>
      <c r="W618" s="36">
        <v>32363</v>
      </c>
      <c r="X618" s="34" t="s">
        <v>70</v>
      </c>
      <c r="Y618" s="34"/>
      <c r="Z618" s="36">
        <v>45296</v>
      </c>
      <c r="AA618" s="34" t="b">
        <v>1</v>
      </c>
      <c r="AB618" s="34"/>
      <c r="AC618" s="34" t="b">
        <v>0</v>
      </c>
      <c r="AD618" s="36"/>
      <c r="AE618" s="34" t="b">
        <v>1</v>
      </c>
      <c r="AF618" s="34" t="b">
        <v>1</v>
      </c>
      <c r="AG618" s="34" t="s">
        <v>70</v>
      </c>
      <c r="AH618" s="34"/>
      <c r="AI618" s="34" t="b">
        <v>0</v>
      </c>
      <c r="AJ618" s="36"/>
      <c r="AK618" s="34" t="s">
        <v>70</v>
      </c>
      <c r="AL618" s="36"/>
      <c r="AM618" s="34" t="b">
        <v>0</v>
      </c>
      <c r="AN618" s="36"/>
      <c r="AO618" s="34" t="s">
        <v>70</v>
      </c>
      <c r="AP618" s="34" t="s">
        <v>70</v>
      </c>
      <c r="AQ618" s="34" t="s">
        <v>70</v>
      </c>
      <c r="AR618" s="34" t="s">
        <v>70</v>
      </c>
      <c r="AS618" s="34" t="s">
        <v>70</v>
      </c>
      <c r="AT618" s="36"/>
      <c r="AU618" s="36"/>
      <c r="AV618" s="34" t="s">
        <v>70</v>
      </c>
      <c r="AW618" s="34" t="s">
        <v>70</v>
      </c>
      <c r="AX618" s="34" t="s">
        <v>133</v>
      </c>
      <c r="AY618" s="34" t="s">
        <v>4288</v>
      </c>
      <c r="AZ618" s="34" t="s">
        <v>64</v>
      </c>
      <c r="BA618" s="34" t="s">
        <v>65</v>
      </c>
      <c r="BB618" s="35">
        <v>2037</v>
      </c>
      <c r="BC618" s="34" t="s">
        <v>66</v>
      </c>
    </row>
    <row r="619" spans="1:55" x14ac:dyDescent="0.25">
      <c r="A619" s="34" t="s">
        <v>4197</v>
      </c>
      <c r="B619" s="35">
        <v>79764</v>
      </c>
      <c r="C619" s="34">
        <v>45.5</v>
      </c>
      <c r="D619" s="34" t="s">
        <v>4050</v>
      </c>
      <c r="E619" s="34" t="s">
        <v>4049</v>
      </c>
      <c r="F619" s="34" t="s">
        <v>1788</v>
      </c>
      <c r="G619" s="34" t="s">
        <v>131</v>
      </c>
      <c r="H619" s="34" t="s">
        <v>59</v>
      </c>
      <c r="I619" s="34" t="s">
        <v>1275</v>
      </c>
      <c r="J619" s="36">
        <v>44635</v>
      </c>
      <c r="K619" s="36"/>
      <c r="L619" s="34" t="s">
        <v>71</v>
      </c>
      <c r="M619" s="36"/>
      <c r="N619" s="34" t="b">
        <v>1</v>
      </c>
      <c r="O619" s="36">
        <v>32363</v>
      </c>
      <c r="P619" s="34" t="b">
        <v>0</v>
      </c>
      <c r="Q619" s="36">
        <v>32363</v>
      </c>
      <c r="R619" s="34" t="b">
        <v>0</v>
      </c>
      <c r="S619" s="34" t="b">
        <v>0</v>
      </c>
      <c r="T619" s="34" t="s">
        <v>70</v>
      </c>
      <c r="U619" s="34"/>
      <c r="V619" s="34" t="b">
        <v>0</v>
      </c>
      <c r="W619" s="36">
        <v>32363</v>
      </c>
      <c r="X619" s="34" t="s">
        <v>70</v>
      </c>
      <c r="Y619" s="34"/>
      <c r="Z619" s="36"/>
      <c r="AA619" s="34" t="b">
        <v>1</v>
      </c>
      <c r="AB619" s="34"/>
      <c r="AC619" s="34" t="b">
        <v>0</v>
      </c>
      <c r="AD619" s="36"/>
      <c r="AE619" s="34" t="b">
        <v>1</v>
      </c>
      <c r="AF619" s="34" t="b">
        <v>1</v>
      </c>
      <c r="AG619" s="34" t="s">
        <v>70</v>
      </c>
      <c r="AH619" s="34"/>
      <c r="AI619" s="34" t="b">
        <v>0</v>
      </c>
      <c r="AJ619" s="36"/>
      <c r="AK619" s="34" t="s">
        <v>70</v>
      </c>
      <c r="AL619" s="36"/>
      <c r="AM619" s="34" t="b">
        <v>0</v>
      </c>
      <c r="AN619" s="36"/>
      <c r="AO619" s="34" t="s">
        <v>70</v>
      </c>
      <c r="AP619" s="34" t="s">
        <v>70</v>
      </c>
      <c r="AQ619" s="34" t="s">
        <v>70</v>
      </c>
      <c r="AR619" s="34" t="s">
        <v>70</v>
      </c>
      <c r="AS619" s="34" t="s">
        <v>70</v>
      </c>
      <c r="AT619" s="36"/>
      <c r="AU619" s="36"/>
      <c r="AV619" s="34" t="s">
        <v>70</v>
      </c>
      <c r="AW619" s="34" t="s">
        <v>70</v>
      </c>
      <c r="AX619" s="34" t="s">
        <v>133</v>
      </c>
      <c r="AY619" s="34" t="s">
        <v>4288</v>
      </c>
      <c r="AZ619" s="34" t="s">
        <v>64</v>
      </c>
      <c r="BA619" s="34" t="s">
        <v>65</v>
      </c>
      <c r="BB619" s="35">
        <v>2039</v>
      </c>
      <c r="BC619" s="34" t="s">
        <v>66</v>
      </c>
    </row>
    <row r="620" spans="1:55" x14ac:dyDescent="0.25">
      <c r="A620" s="34" t="s">
        <v>4197</v>
      </c>
      <c r="B620" s="35">
        <v>79550</v>
      </c>
      <c r="C620" s="34">
        <v>46.95</v>
      </c>
      <c r="D620" s="34" t="s">
        <v>4297</v>
      </c>
      <c r="E620" s="34" t="s">
        <v>4298</v>
      </c>
      <c r="F620" s="34" t="s">
        <v>1253</v>
      </c>
      <c r="G620" s="34" t="s">
        <v>421</v>
      </c>
      <c r="H620" s="34" t="s">
        <v>59</v>
      </c>
      <c r="I620" s="34" t="s">
        <v>70</v>
      </c>
      <c r="J620" s="36">
        <v>45015</v>
      </c>
      <c r="K620" s="36"/>
      <c r="L620" s="34" t="s">
        <v>71</v>
      </c>
      <c r="M620" s="36"/>
      <c r="N620" s="34" t="b">
        <v>1</v>
      </c>
      <c r="O620" s="36">
        <v>32363</v>
      </c>
      <c r="P620" s="34" t="b">
        <v>0</v>
      </c>
      <c r="Q620" s="36">
        <v>32363</v>
      </c>
      <c r="R620" s="34" t="b">
        <v>0</v>
      </c>
      <c r="S620" s="34" t="b">
        <v>0</v>
      </c>
      <c r="T620" s="34" t="s">
        <v>70</v>
      </c>
      <c r="U620" s="34"/>
      <c r="V620" s="34" t="b">
        <v>0</v>
      </c>
      <c r="W620" s="36">
        <v>32363</v>
      </c>
      <c r="X620" s="34" t="s">
        <v>70</v>
      </c>
      <c r="Y620" s="34"/>
      <c r="Z620" s="36"/>
      <c r="AA620" s="34" t="b">
        <v>1</v>
      </c>
      <c r="AB620" s="34"/>
      <c r="AC620" s="34" t="b">
        <v>0</v>
      </c>
      <c r="AD620" s="36"/>
      <c r="AE620" s="34" t="b">
        <v>1</v>
      </c>
      <c r="AF620" s="34" t="b">
        <v>1</v>
      </c>
      <c r="AG620" s="34" t="s">
        <v>70</v>
      </c>
      <c r="AH620" s="34"/>
      <c r="AI620" s="34" t="b">
        <v>0</v>
      </c>
      <c r="AJ620" s="36"/>
      <c r="AK620" s="34" t="s">
        <v>70</v>
      </c>
      <c r="AL620" s="36"/>
      <c r="AM620" s="34" t="b">
        <v>0</v>
      </c>
      <c r="AN620" s="36"/>
      <c r="AO620" s="34" t="s">
        <v>70</v>
      </c>
      <c r="AP620" s="34" t="s">
        <v>70</v>
      </c>
      <c r="AQ620" s="34" t="s">
        <v>70</v>
      </c>
      <c r="AR620" s="34" t="s">
        <v>70</v>
      </c>
      <c r="AS620" s="34" t="s">
        <v>70</v>
      </c>
      <c r="AT620" s="36"/>
      <c r="AU620" s="36"/>
      <c r="AV620" s="34" t="s">
        <v>1254</v>
      </c>
      <c r="AW620" s="34" t="s">
        <v>1255</v>
      </c>
      <c r="AX620" s="34" t="s">
        <v>133</v>
      </c>
      <c r="AY620" s="34" t="s">
        <v>4288</v>
      </c>
      <c r="AZ620" s="34" t="s">
        <v>64</v>
      </c>
      <c r="BA620" s="34" t="s">
        <v>65</v>
      </c>
      <c r="BB620" s="35">
        <v>2040</v>
      </c>
      <c r="BC620" s="34" t="s">
        <v>66</v>
      </c>
    </row>
    <row r="621" spans="1:55" x14ac:dyDescent="0.25">
      <c r="A621" s="34" t="s">
        <v>4197</v>
      </c>
      <c r="B621" s="35">
        <v>80752</v>
      </c>
      <c r="C621" s="34">
        <v>60</v>
      </c>
      <c r="D621" s="34" t="s">
        <v>4042</v>
      </c>
      <c r="E621" s="34" t="s">
        <v>4041</v>
      </c>
      <c r="F621" s="34" t="s">
        <v>1023</v>
      </c>
      <c r="G621" s="34" t="s">
        <v>131</v>
      </c>
      <c r="H621" s="34" t="s">
        <v>59</v>
      </c>
      <c r="I621" s="34" t="s">
        <v>729</v>
      </c>
      <c r="J621" s="36">
        <v>44916</v>
      </c>
      <c r="K621" s="36"/>
      <c r="L621" s="34" t="s">
        <v>71</v>
      </c>
      <c r="M621" s="36"/>
      <c r="N621" s="34" t="b">
        <v>1</v>
      </c>
      <c r="O621" s="36">
        <v>32363</v>
      </c>
      <c r="P621" s="34" t="b">
        <v>0</v>
      </c>
      <c r="Q621" s="36">
        <v>32363</v>
      </c>
      <c r="R621" s="34" t="b">
        <v>0</v>
      </c>
      <c r="S621" s="34" t="b">
        <v>0</v>
      </c>
      <c r="T621" s="34" t="s">
        <v>70</v>
      </c>
      <c r="U621" s="34"/>
      <c r="V621" s="34" t="b">
        <v>0</v>
      </c>
      <c r="W621" s="36">
        <v>32363</v>
      </c>
      <c r="X621" s="34" t="s">
        <v>70</v>
      </c>
      <c r="Y621" s="34"/>
      <c r="Z621" s="36"/>
      <c r="AA621" s="34" t="b">
        <v>1</v>
      </c>
      <c r="AB621" s="34"/>
      <c r="AC621" s="34" t="b">
        <v>0</v>
      </c>
      <c r="AD621" s="36"/>
      <c r="AE621" s="34" t="b">
        <v>1</v>
      </c>
      <c r="AF621" s="34" t="b">
        <v>1</v>
      </c>
      <c r="AG621" s="34" t="s">
        <v>70</v>
      </c>
      <c r="AH621" s="34"/>
      <c r="AI621" s="34" t="b">
        <v>0</v>
      </c>
      <c r="AJ621" s="36"/>
      <c r="AK621" s="34" t="s">
        <v>70</v>
      </c>
      <c r="AL621" s="36"/>
      <c r="AM621" s="34" t="b">
        <v>0</v>
      </c>
      <c r="AN621" s="36"/>
      <c r="AO621" s="34" t="s">
        <v>70</v>
      </c>
      <c r="AP621" s="34" t="s">
        <v>70</v>
      </c>
      <c r="AQ621" s="34" t="s">
        <v>70</v>
      </c>
      <c r="AR621" s="34" t="s">
        <v>70</v>
      </c>
      <c r="AS621" s="34" t="s">
        <v>70</v>
      </c>
      <c r="AT621" s="36"/>
      <c r="AU621" s="36"/>
      <c r="AV621" s="34" t="s">
        <v>70</v>
      </c>
      <c r="AW621" s="34" t="s">
        <v>70</v>
      </c>
      <c r="AX621" s="34" t="s">
        <v>133</v>
      </c>
      <c r="AY621" s="34" t="s">
        <v>4288</v>
      </c>
      <c r="AZ621" s="34" t="s">
        <v>64</v>
      </c>
      <c r="BA621" s="34" t="s">
        <v>65</v>
      </c>
      <c r="BB621" s="35">
        <v>2040</v>
      </c>
      <c r="BC621" s="34" t="s">
        <v>66</v>
      </c>
    </row>
    <row r="622" spans="1:55" x14ac:dyDescent="0.25">
      <c r="A622" s="34" t="s">
        <v>4197</v>
      </c>
      <c r="B622" s="35">
        <v>80231</v>
      </c>
      <c r="C622" s="34">
        <v>94.31</v>
      </c>
      <c r="D622" s="34" t="s">
        <v>3623</v>
      </c>
      <c r="E622" s="34" t="s">
        <v>3622</v>
      </c>
      <c r="F622" s="34" t="s">
        <v>3621</v>
      </c>
      <c r="G622" s="34" t="s">
        <v>58</v>
      </c>
      <c r="H622" s="34" t="s">
        <v>59</v>
      </c>
      <c r="I622" s="34" t="s">
        <v>102</v>
      </c>
      <c r="J622" s="36">
        <v>44398</v>
      </c>
      <c r="K622" s="36"/>
      <c r="L622" s="34" t="s">
        <v>71</v>
      </c>
      <c r="M622" s="36"/>
      <c r="N622" s="34" t="b">
        <v>1</v>
      </c>
      <c r="O622" s="36">
        <v>32363</v>
      </c>
      <c r="P622" s="34" t="b">
        <v>0</v>
      </c>
      <c r="Q622" s="36">
        <v>32363</v>
      </c>
      <c r="R622" s="34" t="b">
        <v>0</v>
      </c>
      <c r="S622" s="34" t="b">
        <v>0</v>
      </c>
      <c r="T622" s="34" t="s">
        <v>70</v>
      </c>
      <c r="U622" s="34"/>
      <c r="V622" s="34" t="b">
        <v>0</v>
      </c>
      <c r="W622" s="36">
        <v>32363</v>
      </c>
      <c r="X622" s="34" t="s">
        <v>70</v>
      </c>
      <c r="Y622" s="34"/>
      <c r="Z622" s="36"/>
      <c r="AA622" s="34" t="b">
        <v>1</v>
      </c>
      <c r="AB622" s="34"/>
      <c r="AC622" s="34" t="b">
        <v>0</v>
      </c>
      <c r="AD622" s="36"/>
      <c r="AE622" s="34" t="b">
        <v>1</v>
      </c>
      <c r="AF622" s="34" t="b">
        <v>1</v>
      </c>
      <c r="AG622" s="34" t="s">
        <v>70</v>
      </c>
      <c r="AH622" s="34"/>
      <c r="AI622" s="34" t="b">
        <v>0</v>
      </c>
      <c r="AJ622" s="36"/>
      <c r="AK622" s="34" t="s">
        <v>70</v>
      </c>
      <c r="AL622" s="36"/>
      <c r="AM622" s="34" t="b">
        <v>0</v>
      </c>
      <c r="AN622" s="36"/>
      <c r="AO622" s="34" t="s">
        <v>70</v>
      </c>
      <c r="AP622" s="34" t="s">
        <v>70</v>
      </c>
      <c r="AQ622" s="34" t="s">
        <v>70</v>
      </c>
      <c r="AR622" s="34" t="s">
        <v>70</v>
      </c>
      <c r="AS622" s="34" t="s">
        <v>70</v>
      </c>
      <c r="AT622" s="36"/>
      <c r="AU622" s="36"/>
      <c r="AV622" s="34" t="s">
        <v>70</v>
      </c>
      <c r="AW622" s="34" t="s">
        <v>70</v>
      </c>
      <c r="AX622" s="34" t="s">
        <v>133</v>
      </c>
      <c r="AY622" s="34" t="s">
        <v>4288</v>
      </c>
      <c r="AZ622" s="34" t="s">
        <v>64</v>
      </c>
      <c r="BA622" s="34" t="s">
        <v>65</v>
      </c>
      <c r="BB622" s="35">
        <v>2038</v>
      </c>
      <c r="BC622" s="34" t="s">
        <v>66</v>
      </c>
    </row>
    <row r="623" spans="1:55" x14ac:dyDescent="0.25">
      <c r="A623" s="34" t="s">
        <v>4197</v>
      </c>
      <c r="B623" s="35">
        <v>80809</v>
      </c>
      <c r="C623" s="34">
        <v>100</v>
      </c>
      <c r="D623" s="34" t="s">
        <v>4196</v>
      </c>
      <c r="E623" s="34" t="s">
        <v>4195</v>
      </c>
      <c r="F623" s="34" t="s">
        <v>512</v>
      </c>
      <c r="G623" s="34" t="s">
        <v>3548</v>
      </c>
      <c r="H623" s="34" t="s">
        <v>59</v>
      </c>
      <c r="I623" s="34" t="s">
        <v>114</v>
      </c>
      <c r="J623" s="36">
        <v>44692</v>
      </c>
      <c r="K623" s="36"/>
      <c r="L623" s="34" t="s">
        <v>61</v>
      </c>
      <c r="M623" s="36"/>
      <c r="N623" s="34" t="b">
        <v>1</v>
      </c>
      <c r="O623" s="36"/>
      <c r="P623" s="34" t="b">
        <v>1</v>
      </c>
      <c r="Q623" s="36"/>
      <c r="R623" s="34" t="b">
        <v>1</v>
      </c>
      <c r="S623" s="34" t="b">
        <v>1</v>
      </c>
      <c r="T623" s="34" t="s">
        <v>70</v>
      </c>
      <c r="U623" s="34"/>
      <c r="V623" s="34" t="b">
        <v>0</v>
      </c>
      <c r="W623" s="36"/>
      <c r="X623" s="34" t="s">
        <v>70</v>
      </c>
      <c r="Y623" s="34"/>
      <c r="Z623" s="36"/>
      <c r="AA623" s="34" t="b">
        <v>0</v>
      </c>
      <c r="AB623" s="34"/>
      <c r="AC623" s="34" t="b">
        <v>0</v>
      </c>
      <c r="AD623" s="36"/>
      <c r="AE623" s="34" t="b">
        <v>1</v>
      </c>
      <c r="AF623" s="34" t="b">
        <v>1</v>
      </c>
      <c r="AG623" s="34" t="s">
        <v>70</v>
      </c>
      <c r="AH623" s="34"/>
      <c r="AI623" s="34" t="b">
        <v>0</v>
      </c>
      <c r="AJ623" s="36"/>
      <c r="AK623" s="34" t="s">
        <v>70</v>
      </c>
      <c r="AL623" s="36"/>
      <c r="AM623" s="34" t="b">
        <v>0</v>
      </c>
      <c r="AN623" s="36"/>
      <c r="AO623" s="34" t="s">
        <v>70</v>
      </c>
      <c r="AP623" s="34" t="s">
        <v>70</v>
      </c>
      <c r="AQ623" s="34" t="s">
        <v>70</v>
      </c>
      <c r="AR623" s="34" t="s">
        <v>70</v>
      </c>
      <c r="AS623" s="34" t="s">
        <v>70</v>
      </c>
      <c r="AT623" s="36"/>
      <c r="AU623" s="36"/>
      <c r="AV623" s="34" t="s">
        <v>70</v>
      </c>
      <c r="AW623" s="34" t="s">
        <v>70</v>
      </c>
      <c r="AX623" s="34" t="s">
        <v>133</v>
      </c>
      <c r="AY623" s="34" t="s">
        <v>4288</v>
      </c>
      <c r="AZ623" s="34" t="s">
        <v>64</v>
      </c>
      <c r="BA623" s="34" t="s">
        <v>65</v>
      </c>
      <c r="BB623" s="35">
        <v>2037</v>
      </c>
      <c r="BC623" s="34" t="s">
        <v>103</v>
      </c>
    </row>
    <row r="624" spans="1:55" x14ac:dyDescent="0.25">
      <c r="A624" s="34" t="s">
        <v>4197</v>
      </c>
      <c r="B624" s="35">
        <v>78904</v>
      </c>
      <c r="C624" s="34">
        <v>100</v>
      </c>
      <c r="D624" s="34" t="s">
        <v>4201</v>
      </c>
      <c r="E624" s="34" t="s">
        <v>3551</v>
      </c>
      <c r="F624" s="34" t="s">
        <v>512</v>
      </c>
      <c r="G624" s="34" t="s">
        <v>3548</v>
      </c>
      <c r="H624" s="34" t="s">
        <v>59</v>
      </c>
      <c r="I624" s="34" t="s">
        <v>160</v>
      </c>
      <c r="J624" s="36">
        <v>44316</v>
      </c>
      <c r="K624" s="36"/>
      <c r="L624" s="34" t="s">
        <v>61</v>
      </c>
      <c r="M624" s="36"/>
      <c r="N624" s="34" t="b">
        <v>1</v>
      </c>
      <c r="O624" s="36"/>
      <c r="P624" s="34" t="b">
        <v>1</v>
      </c>
      <c r="Q624" s="36"/>
      <c r="R624" s="34" t="b">
        <v>1</v>
      </c>
      <c r="S624" s="34" t="b">
        <v>1</v>
      </c>
      <c r="T624" s="34" t="s">
        <v>70</v>
      </c>
      <c r="U624" s="34"/>
      <c r="V624" s="34" t="b">
        <v>0</v>
      </c>
      <c r="W624" s="36"/>
      <c r="X624" s="34" t="s">
        <v>70</v>
      </c>
      <c r="Y624" s="34"/>
      <c r="Z624" s="36"/>
      <c r="AA624" s="34" t="b">
        <v>0</v>
      </c>
      <c r="AB624" s="34"/>
      <c r="AC624" s="34" t="b">
        <v>0</v>
      </c>
      <c r="AD624" s="36"/>
      <c r="AE624" s="34" t="b">
        <v>1</v>
      </c>
      <c r="AF624" s="34" t="b">
        <v>1</v>
      </c>
      <c r="AG624" s="34" t="s">
        <v>70</v>
      </c>
      <c r="AH624" s="34"/>
      <c r="AI624" s="34" t="b">
        <v>0</v>
      </c>
      <c r="AJ624" s="36"/>
      <c r="AK624" s="34" t="s">
        <v>70</v>
      </c>
      <c r="AL624" s="36"/>
      <c r="AM624" s="34" t="b">
        <v>0</v>
      </c>
      <c r="AN624" s="36"/>
      <c r="AO624" s="34" t="s">
        <v>70</v>
      </c>
      <c r="AP624" s="34" t="s">
        <v>70</v>
      </c>
      <c r="AQ624" s="34" t="s">
        <v>70</v>
      </c>
      <c r="AR624" s="34" t="s">
        <v>70</v>
      </c>
      <c r="AS624" s="34" t="s">
        <v>70</v>
      </c>
      <c r="AT624" s="36"/>
      <c r="AU624" s="36"/>
      <c r="AV624" s="34" t="s">
        <v>70</v>
      </c>
      <c r="AW624" s="34" t="s">
        <v>70</v>
      </c>
      <c r="AX624" s="34" t="s">
        <v>133</v>
      </c>
      <c r="AY624" s="34" t="s">
        <v>4288</v>
      </c>
      <c r="AZ624" s="34" t="s">
        <v>64</v>
      </c>
      <c r="BA624" s="34" t="s">
        <v>65</v>
      </c>
      <c r="BB624" s="35">
        <v>2036</v>
      </c>
      <c r="BC624" s="34" t="s">
        <v>119</v>
      </c>
    </row>
    <row r="625" spans="1:55" x14ac:dyDescent="0.25">
      <c r="A625" s="34" t="s">
        <v>4197</v>
      </c>
      <c r="B625" s="35">
        <v>80059</v>
      </c>
      <c r="C625" s="34">
        <v>100</v>
      </c>
      <c r="D625" s="34" t="s">
        <v>3625</v>
      </c>
      <c r="E625" s="34" t="s">
        <v>3624</v>
      </c>
      <c r="F625" s="34" t="s">
        <v>1272</v>
      </c>
      <c r="G625" s="34" t="s">
        <v>230</v>
      </c>
      <c r="H625" s="34" t="s">
        <v>59</v>
      </c>
      <c r="I625" s="34" t="s">
        <v>1260</v>
      </c>
      <c r="J625" s="36">
        <v>44403</v>
      </c>
      <c r="K625" s="36"/>
      <c r="L625" s="34" t="s">
        <v>61</v>
      </c>
      <c r="M625" s="36"/>
      <c r="N625" s="34" t="b">
        <v>1</v>
      </c>
      <c r="O625" s="36"/>
      <c r="P625" s="34" t="b">
        <v>1</v>
      </c>
      <c r="Q625" s="36"/>
      <c r="R625" s="34" t="b">
        <v>1</v>
      </c>
      <c r="S625" s="34" t="b">
        <v>1</v>
      </c>
      <c r="T625" s="34" t="s">
        <v>70</v>
      </c>
      <c r="U625" s="34"/>
      <c r="V625" s="34" t="b">
        <v>0</v>
      </c>
      <c r="W625" s="36"/>
      <c r="X625" s="34" t="s">
        <v>70</v>
      </c>
      <c r="Y625" s="34"/>
      <c r="Z625" s="36"/>
      <c r="AA625" s="34" t="b">
        <v>0</v>
      </c>
      <c r="AB625" s="34"/>
      <c r="AC625" s="34" t="b">
        <v>0</v>
      </c>
      <c r="AD625" s="36"/>
      <c r="AE625" s="34" t="b">
        <v>1</v>
      </c>
      <c r="AF625" s="34" t="b">
        <v>1</v>
      </c>
      <c r="AG625" s="34" t="s">
        <v>70</v>
      </c>
      <c r="AH625" s="34"/>
      <c r="AI625" s="34" t="b">
        <v>0</v>
      </c>
      <c r="AJ625" s="36"/>
      <c r="AK625" s="34" t="s">
        <v>70</v>
      </c>
      <c r="AL625" s="36"/>
      <c r="AM625" s="34" t="b">
        <v>0</v>
      </c>
      <c r="AN625" s="36"/>
      <c r="AO625" s="34" t="s">
        <v>70</v>
      </c>
      <c r="AP625" s="34" t="s">
        <v>70</v>
      </c>
      <c r="AQ625" s="34" t="s">
        <v>70</v>
      </c>
      <c r="AR625" s="34" t="s">
        <v>70</v>
      </c>
      <c r="AS625" s="34" t="s">
        <v>70</v>
      </c>
      <c r="AT625" s="36"/>
      <c r="AU625" s="36"/>
      <c r="AV625" s="34" t="s">
        <v>70</v>
      </c>
      <c r="AW625" s="34" t="s">
        <v>70</v>
      </c>
      <c r="AX625" s="34" t="s">
        <v>133</v>
      </c>
      <c r="AY625" s="34" t="s">
        <v>4288</v>
      </c>
      <c r="AZ625" s="34" t="s">
        <v>64</v>
      </c>
      <c r="BA625" s="34" t="s">
        <v>65</v>
      </c>
      <c r="BB625" s="35">
        <v>2037</v>
      </c>
      <c r="BC625" s="34" t="s">
        <v>66</v>
      </c>
    </row>
    <row r="626" spans="1:55" x14ac:dyDescent="0.25">
      <c r="A626" s="34" t="s">
        <v>4197</v>
      </c>
      <c r="B626" s="35">
        <v>80295</v>
      </c>
      <c r="C626" s="34">
        <v>100</v>
      </c>
      <c r="D626" s="34" t="s">
        <v>3537</v>
      </c>
      <c r="E626" s="34" t="s">
        <v>3536</v>
      </c>
      <c r="F626" s="34" t="s">
        <v>3535</v>
      </c>
      <c r="G626" s="34" t="s">
        <v>230</v>
      </c>
      <c r="H626" s="34" t="s">
        <v>59</v>
      </c>
      <c r="I626" s="34" t="s">
        <v>559</v>
      </c>
      <c r="J626" s="36">
        <v>44477</v>
      </c>
      <c r="K626" s="36"/>
      <c r="L626" s="34" t="s">
        <v>61</v>
      </c>
      <c r="M626" s="36"/>
      <c r="N626" s="34" t="b">
        <v>1</v>
      </c>
      <c r="O626" s="36"/>
      <c r="P626" s="34" t="b">
        <v>1</v>
      </c>
      <c r="Q626" s="36"/>
      <c r="R626" s="34" t="b">
        <v>1</v>
      </c>
      <c r="S626" s="34" t="b">
        <v>1</v>
      </c>
      <c r="T626" s="34" t="s">
        <v>70</v>
      </c>
      <c r="U626" s="34"/>
      <c r="V626" s="34" t="b">
        <v>0</v>
      </c>
      <c r="W626" s="36"/>
      <c r="X626" s="34" t="s">
        <v>70</v>
      </c>
      <c r="Y626" s="34"/>
      <c r="Z626" s="36"/>
      <c r="AA626" s="34" t="b">
        <v>0</v>
      </c>
      <c r="AB626" s="34"/>
      <c r="AC626" s="34" t="b">
        <v>0</v>
      </c>
      <c r="AD626" s="36"/>
      <c r="AE626" s="34" t="b">
        <v>1</v>
      </c>
      <c r="AF626" s="34" t="b">
        <v>1</v>
      </c>
      <c r="AG626" s="34" t="s">
        <v>70</v>
      </c>
      <c r="AH626" s="34"/>
      <c r="AI626" s="34" t="b">
        <v>0</v>
      </c>
      <c r="AJ626" s="36"/>
      <c r="AK626" s="34" t="s">
        <v>70</v>
      </c>
      <c r="AL626" s="36"/>
      <c r="AM626" s="34" t="b">
        <v>0</v>
      </c>
      <c r="AN626" s="36"/>
      <c r="AO626" s="34" t="s">
        <v>70</v>
      </c>
      <c r="AP626" s="34" t="s">
        <v>70</v>
      </c>
      <c r="AQ626" s="34" t="s">
        <v>70</v>
      </c>
      <c r="AR626" s="34" t="s">
        <v>70</v>
      </c>
      <c r="AS626" s="34" t="s">
        <v>70</v>
      </c>
      <c r="AT626" s="36"/>
      <c r="AU626" s="36"/>
      <c r="AV626" s="34" t="s">
        <v>70</v>
      </c>
      <c r="AW626" s="34" t="s">
        <v>70</v>
      </c>
      <c r="AX626" s="34" t="s">
        <v>133</v>
      </c>
      <c r="AY626" s="34" t="s">
        <v>4288</v>
      </c>
      <c r="AZ626" s="34" t="s">
        <v>64</v>
      </c>
      <c r="BA626" s="34" t="s">
        <v>65</v>
      </c>
      <c r="BB626" s="35">
        <v>2037</v>
      </c>
      <c r="BC626" s="34" t="s">
        <v>66</v>
      </c>
    </row>
    <row r="627" spans="1:55" x14ac:dyDescent="0.25">
      <c r="A627" s="34" t="s">
        <v>4197</v>
      </c>
      <c r="B627" s="35">
        <v>79647</v>
      </c>
      <c r="C627" s="34">
        <v>100</v>
      </c>
      <c r="D627" s="34" t="s">
        <v>3627</v>
      </c>
      <c r="E627" s="34" t="s">
        <v>3626</v>
      </c>
      <c r="F627" s="34" t="s">
        <v>910</v>
      </c>
      <c r="G627" s="34" t="s">
        <v>230</v>
      </c>
      <c r="H627" s="34" t="s">
        <v>59</v>
      </c>
      <c r="I627" s="34" t="s">
        <v>570</v>
      </c>
      <c r="J627" s="36">
        <v>44285</v>
      </c>
      <c r="K627" s="36"/>
      <c r="L627" s="34" t="s">
        <v>61</v>
      </c>
      <c r="M627" s="36"/>
      <c r="N627" s="34" t="b">
        <v>1</v>
      </c>
      <c r="O627" s="36"/>
      <c r="P627" s="34" t="b">
        <v>1</v>
      </c>
      <c r="Q627" s="36"/>
      <c r="R627" s="34" t="b">
        <v>1</v>
      </c>
      <c r="S627" s="34" t="b">
        <v>1</v>
      </c>
      <c r="T627" s="34" t="s">
        <v>70</v>
      </c>
      <c r="U627" s="34"/>
      <c r="V627" s="34" t="b">
        <v>0</v>
      </c>
      <c r="W627" s="36"/>
      <c r="X627" s="34" t="s">
        <v>70</v>
      </c>
      <c r="Y627" s="34"/>
      <c r="Z627" s="36"/>
      <c r="AA627" s="34" t="b">
        <v>0</v>
      </c>
      <c r="AB627" s="34"/>
      <c r="AC627" s="34" t="b">
        <v>0</v>
      </c>
      <c r="AD627" s="36"/>
      <c r="AE627" s="34" t="b">
        <v>1</v>
      </c>
      <c r="AF627" s="34" t="b">
        <v>1</v>
      </c>
      <c r="AG627" s="34" t="s">
        <v>70</v>
      </c>
      <c r="AH627" s="34"/>
      <c r="AI627" s="34" t="b">
        <v>0</v>
      </c>
      <c r="AJ627" s="36"/>
      <c r="AK627" s="34" t="s">
        <v>70</v>
      </c>
      <c r="AL627" s="36"/>
      <c r="AM627" s="34" t="b">
        <v>0</v>
      </c>
      <c r="AN627" s="36"/>
      <c r="AO627" s="34" t="s">
        <v>70</v>
      </c>
      <c r="AP627" s="34" t="s">
        <v>70</v>
      </c>
      <c r="AQ627" s="34" t="s">
        <v>70</v>
      </c>
      <c r="AR627" s="34" t="s">
        <v>70</v>
      </c>
      <c r="AS627" s="34" t="s">
        <v>70</v>
      </c>
      <c r="AT627" s="36"/>
      <c r="AU627" s="36"/>
      <c r="AV627" s="34" t="s">
        <v>70</v>
      </c>
      <c r="AW627" s="34" t="s">
        <v>70</v>
      </c>
      <c r="AX627" s="34" t="s">
        <v>133</v>
      </c>
      <c r="AY627" s="34" t="s">
        <v>4288</v>
      </c>
      <c r="AZ627" s="34" t="s">
        <v>64</v>
      </c>
      <c r="BA627" s="34" t="s">
        <v>65</v>
      </c>
      <c r="BB627" s="35">
        <v>2036</v>
      </c>
      <c r="BC627" s="34" t="s">
        <v>66</v>
      </c>
    </row>
    <row r="628" spans="1:55" x14ac:dyDescent="0.25">
      <c r="A628" s="34" t="s">
        <v>4197</v>
      </c>
      <c r="B628" s="35">
        <v>79611</v>
      </c>
      <c r="C628" s="34">
        <v>100</v>
      </c>
      <c r="D628" s="34" t="s">
        <v>3550</v>
      </c>
      <c r="E628" s="34" t="s">
        <v>3549</v>
      </c>
      <c r="F628" s="34" t="s">
        <v>512</v>
      </c>
      <c r="G628" s="34" t="s">
        <v>3548</v>
      </c>
      <c r="H628" s="34" t="s">
        <v>59</v>
      </c>
      <c r="I628" s="34" t="s">
        <v>3547</v>
      </c>
      <c r="J628" s="36">
        <v>44370</v>
      </c>
      <c r="K628" s="36"/>
      <c r="L628" s="34" t="s">
        <v>61</v>
      </c>
      <c r="M628" s="36"/>
      <c r="N628" s="34" t="b">
        <v>1</v>
      </c>
      <c r="O628" s="36"/>
      <c r="P628" s="34" t="b">
        <v>1</v>
      </c>
      <c r="Q628" s="36"/>
      <c r="R628" s="34" t="b">
        <v>1</v>
      </c>
      <c r="S628" s="34" t="b">
        <v>1</v>
      </c>
      <c r="T628" s="34" t="s">
        <v>70</v>
      </c>
      <c r="U628" s="34"/>
      <c r="V628" s="34" t="b">
        <v>0</v>
      </c>
      <c r="W628" s="36"/>
      <c r="X628" s="34" t="s">
        <v>70</v>
      </c>
      <c r="Y628" s="34"/>
      <c r="Z628" s="36"/>
      <c r="AA628" s="34" t="b">
        <v>0</v>
      </c>
      <c r="AB628" s="34"/>
      <c r="AC628" s="34" t="b">
        <v>0</v>
      </c>
      <c r="AD628" s="36"/>
      <c r="AE628" s="34" t="b">
        <v>1</v>
      </c>
      <c r="AF628" s="34" t="b">
        <v>1</v>
      </c>
      <c r="AG628" s="34" t="s">
        <v>70</v>
      </c>
      <c r="AH628" s="34"/>
      <c r="AI628" s="34" t="b">
        <v>0</v>
      </c>
      <c r="AJ628" s="36"/>
      <c r="AK628" s="34" t="s">
        <v>70</v>
      </c>
      <c r="AL628" s="36"/>
      <c r="AM628" s="34" t="b">
        <v>0</v>
      </c>
      <c r="AN628" s="36"/>
      <c r="AO628" s="34" t="s">
        <v>70</v>
      </c>
      <c r="AP628" s="34" t="s">
        <v>70</v>
      </c>
      <c r="AQ628" s="34" t="s">
        <v>70</v>
      </c>
      <c r="AR628" s="34" t="s">
        <v>70</v>
      </c>
      <c r="AS628" s="34" t="s">
        <v>70</v>
      </c>
      <c r="AT628" s="36"/>
      <c r="AU628" s="36"/>
      <c r="AV628" s="34" t="s">
        <v>70</v>
      </c>
      <c r="AW628" s="34" t="s">
        <v>70</v>
      </c>
      <c r="AX628" s="34" t="s">
        <v>133</v>
      </c>
      <c r="AY628" s="34" t="s">
        <v>4288</v>
      </c>
      <c r="AZ628" s="34" t="s">
        <v>64</v>
      </c>
      <c r="BA628" s="34" t="s">
        <v>65</v>
      </c>
      <c r="BB628" s="35">
        <v>2036</v>
      </c>
      <c r="BC628" s="34" t="s">
        <v>119</v>
      </c>
    </row>
    <row r="629" spans="1:55" x14ac:dyDescent="0.25">
      <c r="A629" s="34" t="s">
        <v>4197</v>
      </c>
      <c r="B629" s="35">
        <v>79996</v>
      </c>
      <c r="C629" s="34">
        <v>100</v>
      </c>
      <c r="D629" s="34" t="s">
        <v>3541</v>
      </c>
      <c r="E629" s="34" t="s">
        <v>3540</v>
      </c>
      <c r="F629" s="34" t="s">
        <v>84</v>
      </c>
      <c r="G629" s="34" t="s">
        <v>3500</v>
      </c>
      <c r="H629" s="34" t="s">
        <v>4287</v>
      </c>
      <c r="I629" s="34" t="s">
        <v>1009</v>
      </c>
      <c r="J629" s="36">
        <v>44285</v>
      </c>
      <c r="K629" s="36"/>
      <c r="L629" s="34" t="s">
        <v>61</v>
      </c>
      <c r="M629" s="36"/>
      <c r="N629" s="34" t="b">
        <v>1</v>
      </c>
      <c r="O629" s="36"/>
      <c r="P629" s="34" t="b">
        <v>1</v>
      </c>
      <c r="Q629" s="36"/>
      <c r="R629" s="34" t="b">
        <v>1</v>
      </c>
      <c r="S629" s="34" t="b">
        <v>1</v>
      </c>
      <c r="T629" s="34" t="s">
        <v>70</v>
      </c>
      <c r="U629" s="34"/>
      <c r="V629" s="34" t="b">
        <v>0</v>
      </c>
      <c r="W629" s="36"/>
      <c r="X629" s="34" t="s">
        <v>70</v>
      </c>
      <c r="Y629" s="34"/>
      <c r="Z629" s="36"/>
      <c r="AA629" s="34" t="b">
        <v>0</v>
      </c>
      <c r="AB629" s="34"/>
      <c r="AC629" s="34" t="b">
        <v>0</v>
      </c>
      <c r="AD629" s="36"/>
      <c r="AE629" s="34" t="b">
        <v>1</v>
      </c>
      <c r="AF629" s="34" t="b">
        <v>1</v>
      </c>
      <c r="AG629" s="34" t="s">
        <v>70</v>
      </c>
      <c r="AH629" s="34"/>
      <c r="AI629" s="34" t="b">
        <v>0</v>
      </c>
      <c r="AJ629" s="36"/>
      <c r="AK629" s="34" t="s">
        <v>70</v>
      </c>
      <c r="AL629" s="36"/>
      <c r="AM629" s="34" t="b">
        <v>0</v>
      </c>
      <c r="AN629" s="36"/>
      <c r="AO629" s="34" t="s">
        <v>70</v>
      </c>
      <c r="AP629" s="34" t="s">
        <v>70</v>
      </c>
      <c r="AQ629" s="34" t="s">
        <v>70</v>
      </c>
      <c r="AR629" s="34" t="s">
        <v>70</v>
      </c>
      <c r="AS629" s="34" t="s">
        <v>70</v>
      </c>
      <c r="AT629" s="36"/>
      <c r="AU629" s="36"/>
      <c r="AV629" s="34" t="s">
        <v>70</v>
      </c>
      <c r="AW629" s="34" t="s">
        <v>70</v>
      </c>
      <c r="AX629" s="34" t="s">
        <v>133</v>
      </c>
      <c r="AY629" s="34" t="s">
        <v>4288</v>
      </c>
      <c r="AZ629" s="34" t="s">
        <v>64</v>
      </c>
      <c r="BA629" s="34" t="s">
        <v>65</v>
      </c>
      <c r="BB629" s="35">
        <v>2037</v>
      </c>
      <c r="BC629" s="34" t="s">
        <v>66</v>
      </c>
    </row>
    <row r="630" spans="1:55" x14ac:dyDescent="0.25">
      <c r="A630" s="34" t="s">
        <v>4197</v>
      </c>
      <c r="B630" s="35">
        <v>80552</v>
      </c>
      <c r="C630" s="34">
        <v>100</v>
      </c>
      <c r="D630" s="34" t="s">
        <v>4200</v>
      </c>
      <c r="E630" s="34" t="s">
        <v>4199</v>
      </c>
      <c r="F630" s="34" t="s">
        <v>4198</v>
      </c>
      <c r="G630" s="34" t="s">
        <v>230</v>
      </c>
      <c r="H630" s="34" t="s">
        <v>59</v>
      </c>
      <c r="I630" s="34" t="s">
        <v>4403</v>
      </c>
      <c r="J630" s="36">
        <v>44649</v>
      </c>
      <c r="K630" s="36"/>
      <c r="L630" s="34" t="s">
        <v>61</v>
      </c>
      <c r="M630" s="36"/>
      <c r="N630" s="34" t="b">
        <v>1</v>
      </c>
      <c r="O630" s="36"/>
      <c r="P630" s="34" t="b">
        <v>1</v>
      </c>
      <c r="Q630" s="36"/>
      <c r="R630" s="34" t="b">
        <v>1</v>
      </c>
      <c r="S630" s="34" t="b">
        <v>1</v>
      </c>
      <c r="T630" s="34" t="s">
        <v>70</v>
      </c>
      <c r="U630" s="34"/>
      <c r="V630" s="34" t="b">
        <v>0</v>
      </c>
      <c r="W630" s="36"/>
      <c r="X630" s="34" t="s">
        <v>70</v>
      </c>
      <c r="Y630" s="34"/>
      <c r="Z630" s="36"/>
      <c r="AA630" s="34" t="b">
        <v>0</v>
      </c>
      <c r="AB630" s="34"/>
      <c r="AC630" s="34" t="b">
        <v>0</v>
      </c>
      <c r="AD630" s="36"/>
      <c r="AE630" s="34" t="b">
        <v>1</v>
      </c>
      <c r="AF630" s="34" t="b">
        <v>1</v>
      </c>
      <c r="AG630" s="34" t="s">
        <v>70</v>
      </c>
      <c r="AH630" s="34"/>
      <c r="AI630" s="34" t="b">
        <v>0</v>
      </c>
      <c r="AJ630" s="36"/>
      <c r="AK630" s="34" t="s">
        <v>70</v>
      </c>
      <c r="AL630" s="36"/>
      <c r="AM630" s="34" t="b">
        <v>0</v>
      </c>
      <c r="AN630" s="36"/>
      <c r="AO630" s="34" t="s">
        <v>70</v>
      </c>
      <c r="AP630" s="34" t="s">
        <v>70</v>
      </c>
      <c r="AQ630" s="34" t="s">
        <v>70</v>
      </c>
      <c r="AR630" s="34" t="s">
        <v>70</v>
      </c>
      <c r="AS630" s="34" t="s">
        <v>70</v>
      </c>
      <c r="AT630" s="36"/>
      <c r="AU630" s="36"/>
      <c r="AV630" s="34" t="s">
        <v>70</v>
      </c>
      <c r="AW630" s="34" t="s">
        <v>70</v>
      </c>
      <c r="AX630" s="34" t="s">
        <v>133</v>
      </c>
      <c r="AY630" s="34" t="s">
        <v>4288</v>
      </c>
      <c r="AZ630" s="34" t="s">
        <v>64</v>
      </c>
      <c r="BA630" s="34" t="s">
        <v>65</v>
      </c>
      <c r="BB630" s="35">
        <v>2037</v>
      </c>
      <c r="BC630" s="34" t="s">
        <v>119</v>
      </c>
    </row>
    <row r="631" spans="1:55" x14ac:dyDescent="0.25">
      <c r="A631" s="34" t="s">
        <v>4197</v>
      </c>
      <c r="B631" s="35">
        <v>80252</v>
      </c>
      <c r="C631" s="34">
        <v>100</v>
      </c>
      <c r="D631" s="34" t="s">
        <v>3539</v>
      </c>
      <c r="E631" s="34" t="s">
        <v>3538</v>
      </c>
      <c r="F631" s="34" t="s">
        <v>836</v>
      </c>
      <c r="G631" s="34" t="s">
        <v>223</v>
      </c>
      <c r="H631" s="34" t="s">
        <v>59</v>
      </c>
      <c r="I631" s="34" t="s">
        <v>837</v>
      </c>
      <c r="J631" s="36">
        <v>44342</v>
      </c>
      <c r="K631" s="36"/>
      <c r="L631" s="34" t="s">
        <v>61</v>
      </c>
      <c r="M631" s="36"/>
      <c r="N631" s="34" t="b">
        <v>1</v>
      </c>
      <c r="O631" s="36"/>
      <c r="P631" s="34" t="b">
        <v>1</v>
      </c>
      <c r="Q631" s="36"/>
      <c r="R631" s="34" t="b">
        <v>1</v>
      </c>
      <c r="S631" s="34" t="b">
        <v>1</v>
      </c>
      <c r="T631" s="34" t="s">
        <v>70</v>
      </c>
      <c r="U631" s="34"/>
      <c r="V631" s="34" t="b">
        <v>0</v>
      </c>
      <c r="W631" s="36"/>
      <c r="X631" s="34" t="s">
        <v>70</v>
      </c>
      <c r="Y631" s="34"/>
      <c r="Z631" s="36"/>
      <c r="AA631" s="34" t="b">
        <v>0</v>
      </c>
      <c r="AB631" s="34"/>
      <c r="AC631" s="34" t="b">
        <v>0</v>
      </c>
      <c r="AD631" s="36"/>
      <c r="AE631" s="34" t="b">
        <v>1</v>
      </c>
      <c r="AF631" s="34" t="b">
        <v>1</v>
      </c>
      <c r="AG631" s="34" t="s">
        <v>70</v>
      </c>
      <c r="AH631" s="34"/>
      <c r="AI631" s="34" t="b">
        <v>0</v>
      </c>
      <c r="AJ631" s="36"/>
      <c r="AK631" s="34" t="s">
        <v>70</v>
      </c>
      <c r="AL631" s="36"/>
      <c r="AM631" s="34" t="b">
        <v>0</v>
      </c>
      <c r="AN631" s="36"/>
      <c r="AO631" s="34" t="s">
        <v>70</v>
      </c>
      <c r="AP631" s="34" t="s">
        <v>70</v>
      </c>
      <c r="AQ631" s="34" t="s">
        <v>70</v>
      </c>
      <c r="AR631" s="34" t="s">
        <v>70</v>
      </c>
      <c r="AS631" s="34" t="s">
        <v>70</v>
      </c>
      <c r="AT631" s="36"/>
      <c r="AU631" s="36"/>
      <c r="AV631" s="34" t="s">
        <v>70</v>
      </c>
      <c r="AW631" s="34" t="s">
        <v>70</v>
      </c>
      <c r="AX631" s="34" t="s">
        <v>133</v>
      </c>
      <c r="AY631" s="34" t="s">
        <v>4288</v>
      </c>
      <c r="AZ631" s="34" t="s">
        <v>64</v>
      </c>
      <c r="BA631" s="34" t="s">
        <v>65</v>
      </c>
      <c r="BB631" s="35">
        <v>2037</v>
      </c>
      <c r="BC631" s="34" t="s">
        <v>66</v>
      </c>
    </row>
    <row r="632" spans="1:55" x14ac:dyDescent="0.25">
      <c r="A632" s="34" t="s">
        <v>4197</v>
      </c>
      <c r="B632" s="35">
        <v>80296</v>
      </c>
      <c r="C632" s="34">
        <v>100</v>
      </c>
      <c r="D632" s="34" t="s">
        <v>3620</v>
      </c>
      <c r="E632" s="34" t="s">
        <v>3619</v>
      </c>
      <c r="F632" s="34" t="s">
        <v>3535</v>
      </c>
      <c r="G632" s="34" t="s">
        <v>230</v>
      </c>
      <c r="H632" s="34" t="s">
        <v>59</v>
      </c>
      <c r="I632" s="34" t="s">
        <v>559</v>
      </c>
      <c r="J632" s="36">
        <v>44434</v>
      </c>
      <c r="K632" s="36"/>
      <c r="L632" s="34" t="s">
        <v>61</v>
      </c>
      <c r="M632" s="36"/>
      <c r="N632" s="34" t="b">
        <v>1</v>
      </c>
      <c r="O632" s="36"/>
      <c r="P632" s="34" t="b">
        <v>1</v>
      </c>
      <c r="Q632" s="36"/>
      <c r="R632" s="34" t="b">
        <v>1</v>
      </c>
      <c r="S632" s="34" t="b">
        <v>1</v>
      </c>
      <c r="T632" s="34" t="s">
        <v>70</v>
      </c>
      <c r="U632" s="34"/>
      <c r="V632" s="34" t="b">
        <v>0</v>
      </c>
      <c r="W632" s="36"/>
      <c r="X632" s="34" t="s">
        <v>70</v>
      </c>
      <c r="Y632" s="34"/>
      <c r="Z632" s="36"/>
      <c r="AA632" s="34" t="b">
        <v>0</v>
      </c>
      <c r="AB632" s="34"/>
      <c r="AC632" s="34" t="b">
        <v>0</v>
      </c>
      <c r="AD632" s="36"/>
      <c r="AE632" s="34" t="b">
        <v>1</v>
      </c>
      <c r="AF632" s="34" t="b">
        <v>1</v>
      </c>
      <c r="AG632" s="34" t="s">
        <v>70</v>
      </c>
      <c r="AH632" s="34"/>
      <c r="AI632" s="34" t="b">
        <v>0</v>
      </c>
      <c r="AJ632" s="36"/>
      <c r="AK632" s="34" t="s">
        <v>70</v>
      </c>
      <c r="AL632" s="36"/>
      <c r="AM632" s="34" t="b">
        <v>0</v>
      </c>
      <c r="AN632" s="36"/>
      <c r="AO632" s="34" t="s">
        <v>70</v>
      </c>
      <c r="AP632" s="34" t="s">
        <v>70</v>
      </c>
      <c r="AQ632" s="34" t="s">
        <v>70</v>
      </c>
      <c r="AR632" s="34" t="s">
        <v>70</v>
      </c>
      <c r="AS632" s="34" t="s">
        <v>70</v>
      </c>
      <c r="AT632" s="36"/>
      <c r="AU632" s="36"/>
      <c r="AV632" s="34" t="s">
        <v>70</v>
      </c>
      <c r="AW632" s="34" t="s">
        <v>70</v>
      </c>
      <c r="AX632" s="34" t="s">
        <v>133</v>
      </c>
      <c r="AY632" s="34" t="s">
        <v>4288</v>
      </c>
      <c r="AZ632" s="34" t="s">
        <v>64</v>
      </c>
      <c r="BA632" s="34" t="s">
        <v>65</v>
      </c>
      <c r="BB632" s="35">
        <v>2037</v>
      </c>
      <c r="BC632" s="34" t="s">
        <v>119</v>
      </c>
    </row>
    <row r="633" spans="1:55" x14ac:dyDescent="0.25">
      <c r="A633" s="34" t="s">
        <v>4404</v>
      </c>
      <c r="B633" s="35">
        <v>79954</v>
      </c>
      <c r="C633" s="34">
        <v>18.07</v>
      </c>
      <c r="D633" s="34" t="s">
        <v>4048</v>
      </c>
      <c r="E633" s="34" t="s">
        <v>4047</v>
      </c>
      <c r="F633" s="34" t="s">
        <v>94</v>
      </c>
      <c r="G633" s="34" t="s">
        <v>3974</v>
      </c>
      <c r="H633" s="34" t="s">
        <v>59</v>
      </c>
      <c r="I633" s="34" t="s">
        <v>60</v>
      </c>
      <c r="J633" s="36">
        <v>44916</v>
      </c>
      <c r="K633" s="36"/>
      <c r="L633" s="34" t="s">
        <v>71</v>
      </c>
      <c r="M633" s="36"/>
      <c r="N633" s="34" t="b">
        <v>1</v>
      </c>
      <c r="O633" s="36">
        <v>32363</v>
      </c>
      <c r="P633" s="34" t="b">
        <v>0</v>
      </c>
      <c r="Q633" s="36">
        <v>32363</v>
      </c>
      <c r="R633" s="34" t="b">
        <v>0</v>
      </c>
      <c r="S633" s="34" t="b">
        <v>0</v>
      </c>
      <c r="T633" s="34" t="s">
        <v>70</v>
      </c>
      <c r="U633" s="34"/>
      <c r="V633" s="34" t="b">
        <v>0</v>
      </c>
      <c r="W633" s="36">
        <v>32363</v>
      </c>
      <c r="X633" s="34" t="s">
        <v>70</v>
      </c>
      <c r="Y633" s="34"/>
      <c r="Z633" s="36"/>
      <c r="AA633" s="34" t="b">
        <v>1</v>
      </c>
      <c r="AB633" s="34"/>
      <c r="AC633" s="34" t="b">
        <v>0</v>
      </c>
      <c r="AD633" s="36"/>
      <c r="AE633" s="34" t="b">
        <v>1</v>
      </c>
      <c r="AF633" s="34" t="b">
        <v>1</v>
      </c>
      <c r="AG633" s="34" t="s">
        <v>70</v>
      </c>
      <c r="AH633" s="34"/>
      <c r="AI633" s="34" t="b">
        <v>0</v>
      </c>
      <c r="AJ633" s="36"/>
      <c r="AK633" s="34" t="s">
        <v>70</v>
      </c>
      <c r="AL633" s="36"/>
      <c r="AM633" s="34" t="b">
        <v>0</v>
      </c>
      <c r="AN633" s="36"/>
      <c r="AO633" s="34" t="s">
        <v>70</v>
      </c>
      <c r="AP633" s="34" t="s">
        <v>70</v>
      </c>
      <c r="AQ633" s="34" t="s">
        <v>70</v>
      </c>
      <c r="AR633" s="34" t="s">
        <v>70</v>
      </c>
      <c r="AS633" s="34" t="s">
        <v>70</v>
      </c>
      <c r="AT633" s="36"/>
      <c r="AU633" s="36"/>
      <c r="AV633" s="34" t="s">
        <v>70</v>
      </c>
      <c r="AW633" s="34" t="s">
        <v>70</v>
      </c>
      <c r="AX633" s="34" t="s">
        <v>133</v>
      </c>
      <c r="AY633" s="34" t="s">
        <v>4295</v>
      </c>
      <c r="AZ633" s="34" t="s">
        <v>64</v>
      </c>
      <c r="BA633" s="34" t="s">
        <v>65</v>
      </c>
      <c r="BB633" s="35">
        <v>2040</v>
      </c>
      <c r="BC633" s="34" t="s">
        <v>66</v>
      </c>
    </row>
    <row r="634" spans="1:55" x14ac:dyDescent="0.25">
      <c r="A634" s="34" t="s">
        <v>4404</v>
      </c>
      <c r="B634" s="35">
        <v>79550</v>
      </c>
      <c r="C634" s="34">
        <v>19.57</v>
      </c>
      <c r="D634" s="34" t="s">
        <v>4297</v>
      </c>
      <c r="E634" s="34" t="s">
        <v>4298</v>
      </c>
      <c r="F634" s="34" t="s">
        <v>1253</v>
      </c>
      <c r="G634" s="34" t="s">
        <v>421</v>
      </c>
      <c r="H634" s="34" t="s">
        <v>59</v>
      </c>
      <c r="I634" s="34" t="s">
        <v>70</v>
      </c>
      <c r="J634" s="36">
        <v>45015</v>
      </c>
      <c r="K634" s="36"/>
      <c r="L634" s="34" t="s">
        <v>71</v>
      </c>
      <c r="M634" s="36"/>
      <c r="N634" s="34" t="b">
        <v>1</v>
      </c>
      <c r="O634" s="36">
        <v>32363</v>
      </c>
      <c r="P634" s="34" t="b">
        <v>0</v>
      </c>
      <c r="Q634" s="36">
        <v>32363</v>
      </c>
      <c r="R634" s="34" t="b">
        <v>0</v>
      </c>
      <c r="S634" s="34" t="b">
        <v>0</v>
      </c>
      <c r="T634" s="34" t="s">
        <v>70</v>
      </c>
      <c r="U634" s="34"/>
      <c r="V634" s="34" t="b">
        <v>0</v>
      </c>
      <c r="W634" s="36">
        <v>32363</v>
      </c>
      <c r="X634" s="34" t="s">
        <v>70</v>
      </c>
      <c r="Y634" s="34"/>
      <c r="Z634" s="36"/>
      <c r="AA634" s="34" t="b">
        <v>1</v>
      </c>
      <c r="AB634" s="34"/>
      <c r="AC634" s="34" t="b">
        <v>0</v>
      </c>
      <c r="AD634" s="36"/>
      <c r="AE634" s="34" t="b">
        <v>1</v>
      </c>
      <c r="AF634" s="34" t="b">
        <v>1</v>
      </c>
      <c r="AG634" s="34" t="s">
        <v>70</v>
      </c>
      <c r="AH634" s="34"/>
      <c r="AI634" s="34" t="b">
        <v>0</v>
      </c>
      <c r="AJ634" s="36"/>
      <c r="AK634" s="34" t="s">
        <v>70</v>
      </c>
      <c r="AL634" s="36"/>
      <c r="AM634" s="34" t="b">
        <v>0</v>
      </c>
      <c r="AN634" s="36"/>
      <c r="AO634" s="34" t="s">
        <v>70</v>
      </c>
      <c r="AP634" s="34" t="s">
        <v>70</v>
      </c>
      <c r="AQ634" s="34" t="s">
        <v>70</v>
      </c>
      <c r="AR634" s="34" t="s">
        <v>70</v>
      </c>
      <c r="AS634" s="34" t="s">
        <v>70</v>
      </c>
      <c r="AT634" s="36"/>
      <c r="AU634" s="36"/>
      <c r="AV634" s="34" t="s">
        <v>1254</v>
      </c>
      <c r="AW634" s="34" t="s">
        <v>1255</v>
      </c>
      <c r="AX634" s="34" t="s">
        <v>133</v>
      </c>
      <c r="AY634" s="34" t="s">
        <v>4295</v>
      </c>
      <c r="AZ634" s="34" t="s">
        <v>64</v>
      </c>
      <c r="BA634" s="34" t="s">
        <v>65</v>
      </c>
      <c r="BB634" s="35">
        <v>2040</v>
      </c>
      <c r="BC634" s="34" t="s">
        <v>66</v>
      </c>
    </row>
    <row r="635" spans="1:55" x14ac:dyDescent="0.25">
      <c r="A635" s="34" t="s">
        <v>4404</v>
      </c>
      <c r="B635" s="35">
        <v>80995</v>
      </c>
      <c r="C635" s="34">
        <v>20</v>
      </c>
      <c r="D635" s="34" t="s">
        <v>4331</v>
      </c>
      <c r="E635" s="34" t="s">
        <v>4332</v>
      </c>
      <c r="F635" s="34" t="s">
        <v>732</v>
      </c>
      <c r="G635" s="34" t="s">
        <v>558</v>
      </c>
      <c r="H635" s="34" t="s">
        <v>59</v>
      </c>
      <c r="I635" s="34" t="s">
        <v>70</v>
      </c>
      <c r="J635" s="36">
        <v>45281</v>
      </c>
      <c r="K635" s="36"/>
      <c r="L635" s="34" t="s">
        <v>71</v>
      </c>
      <c r="M635" s="36"/>
      <c r="N635" s="34" t="b">
        <v>0</v>
      </c>
      <c r="O635" s="36">
        <v>32363</v>
      </c>
      <c r="P635" s="34" t="b">
        <v>0</v>
      </c>
      <c r="Q635" s="36">
        <v>32363</v>
      </c>
      <c r="R635" s="34" t="b">
        <v>0</v>
      </c>
      <c r="S635" s="34" t="b">
        <v>0</v>
      </c>
      <c r="T635" s="34" t="s">
        <v>70</v>
      </c>
      <c r="U635" s="34"/>
      <c r="V635" s="34" t="b">
        <v>0</v>
      </c>
      <c r="W635" s="36">
        <v>32363</v>
      </c>
      <c r="X635" s="34" t="s">
        <v>70</v>
      </c>
      <c r="Y635" s="34"/>
      <c r="Z635" s="36"/>
      <c r="AA635" s="34" t="b">
        <v>1</v>
      </c>
      <c r="AB635" s="34"/>
      <c r="AC635" s="34" t="b">
        <v>0</v>
      </c>
      <c r="AD635" s="36"/>
      <c r="AE635" s="34" t="b">
        <v>1</v>
      </c>
      <c r="AF635" s="34" t="b">
        <v>1</v>
      </c>
      <c r="AG635" s="34" t="s">
        <v>70</v>
      </c>
      <c r="AH635" s="34"/>
      <c r="AI635" s="34" t="b">
        <v>0</v>
      </c>
      <c r="AJ635" s="36"/>
      <c r="AK635" s="34" t="s">
        <v>70</v>
      </c>
      <c r="AL635" s="36"/>
      <c r="AM635" s="34" t="b">
        <v>0</v>
      </c>
      <c r="AN635" s="36"/>
      <c r="AO635" s="34" t="s">
        <v>70</v>
      </c>
      <c r="AP635" s="34" t="s">
        <v>70</v>
      </c>
      <c r="AQ635" s="34" t="s">
        <v>70</v>
      </c>
      <c r="AR635" s="34" t="s">
        <v>70</v>
      </c>
      <c r="AS635" s="34" t="s">
        <v>70</v>
      </c>
      <c r="AT635" s="36"/>
      <c r="AU635" s="36"/>
      <c r="AV635" s="34" t="s">
        <v>70</v>
      </c>
      <c r="AW635" s="34" t="s">
        <v>70</v>
      </c>
      <c r="AX635" s="34" t="s">
        <v>133</v>
      </c>
      <c r="AY635" s="34" t="s">
        <v>4295</v>
      </c>
      <c r="AZ635" s="34" t="s">
        <v>64</v>
      </c>
      <c r="BA635" s="34" t="s">
        <v>65</v>
      </c>
      <c r="BB635" s="35">
        <v>2040</v>
      </c>
      <c r="BC635" s="34" t="s">
        <v>103</v>
      </c>
    </row>
    <row r="636" spans="1:55" x14ac:dyDescent="0.25">
      <c r="A636" s="34" t="s">
        <v>4404</v>
      </c>
      <c r="B636" s="35">
        <v>80752</v>
      </c>
      <c r="C636" s="34">
        <v>40</v>
      </c>
      <c r="D636" s="34" t="s">
        <v>4042</v>
      </c>
      <c r="E636" s="34" t="s">
        <v>4041</v>
      </c>
      <c r="F636" s="34" t="s">
        <v>1023</v>
      </c>
      <c r="G636" s="34" t="s">
        <v>131</v>
      </c>
      <c r="H636" s="34" t="s">
        <v>59</v>
      </c>
      <c r="I636" s="34" t="s">
        <v>729</v>
      </c>
      <c r="J636" s="36">
        <v>44916</v>
      </c>
      <c r="K636" s="36"/>
      <c r="L636" s="34" t="s">
        <v>71</v>
      </c>
      <c r="M636" s="36"/>
      <c r="N636" s="34" t="b">
        <v>1</v>
      </c>
      <c r="O636" s="36">
        <v>32363</v>
      </c>
      <c r="P636" s="34" t="b">
        <v>0</v>
      </c>
      <c r="Q636" s="36">
        <v>32363</v>
      </c>
      <c r="R636" s="34" t="b">
        <v>0</v>
      </c>
      <c r="S636" s="34" t="b">
        <v>0</v>
      </c>
      <c r="T636" s="34" t="s">
        <v>70</v>
      </c>
      <c r="U636" s="34"/>
      <c r="V636" s="34" t="b">
        <v>0</v>
      </c>
      <c r="W636" s="36">
        <v>32363</v>
      </c>
      <c r="X636" s="34" t="s">
        <v>70</v>
      </c>
      <c r="Y636" s="34"/>
      <c r="Z636" s="36"/>
      <c r="AA636" s="34" t="b">
        <v>1</v>
      </c>
      <c r="AB636" s="34"/>
      <c r="AC636" s="34" t="b">
        <v>0</v>
      </c>
      <c r="AD636" s="36"/>
      <c r="AE636" s="34" t="b">
        <v>1</v>
      </c>
      <c r="AF636" s="34" t="b">
        <v>1</v>
      </c>
      <c r="AG636" s="34" t="s">
        <v>70</v>
      </c>
      <c r="AH636" s="34"/>
      <c r="AI636" s="34" t="b">
        <v>0</v>
      </c>
      <c r="AJ636" s="36"/>
      <c r="AK636" s="34" t="s">
        <v>70</v>
      </c>
      <c r="AL636" s="36"/>
      <c r="AM636" s="34" t="b">
        <v>0</v>
      </c>
      <c r="AN636" s="36"/>
      <c r="AO636" s="34" t="s">
        <v>70</v>
      </c>
      <c r="AP636" s="34" t="s">
        <v>70</v>
      </c>
      <c r="AQ636" s="34" t="s">
        <v>70</v>
      </c>
      <c r="AR636" s="34" t="s">
        <v>70</v>
      </c>
      <c r="AS636" s="34" t="s">
        <v>70</v>
      </c>
      <c r="AT636" s="36"/>
      <c r="AU636" s="36"/>
      <c r="AV636" s="34" t="s">
        <v>70</v>
      </c>
      <c r="AW636" s="34" t="s">
        <v>70</v>
      </c>
      <c r="AX636" s="34" t="s">
        <v>133</v>
      </c>
      <c r="AY636" s="34" t="s">
        <v>4295</v>
      </c>
      <c r="AZ636" s="34" t="s">
        <v>64</v>
      </c>
      <c r="BA636" s="34" t="s">
        <v>65</v>
      </c>
      <c r="BB636" s="35">
        <v>2040</v>
      </c>
      <c r="BC636" s="34" t="s">
        <v>66</v>
      </c>
    </row>
    <row r="637" spans="1:55" x14ac:dyDescent="0.25">
      <c r="A637" s="34" t="s">
        <v>4404</v>
      </c>
      <c r="B637" s="35">
        <v>79764</v>
      </c>
      <c r="C637" s="34">
        <v>54.5</v>
      </c>
      <c r="D637" s="34" t="s">
        <v>4050</v>
      </c>
      <c r="E637" s="34" t="s">
        <v>4049</v>
      </c>
      <c r="F637" s="34" t="s">
        <v>1788</v>
      </c>
      <c r="G637" s="34" t="s">
        <v>131</v>
      </c>
      <c r="H637" s="34" t="s">
        <v>59</v>
      </c>
      <c r="I637" s="34" t="s">
        <v>1275</v>
      </c>
      <c r="J637" s="36">
        <v>44635</v>
      </c>
      <c r="K637" s="36"/>
      <c r="L637" s="34" t="s">
        <v>71</v>
      </c>
      <c r="M637" s="36"/>
      <c r="N637" s="34" t="b">
        <v>1</v>
      </c>
      <c r="O637" s="36">
        <v>32363</v>
      </c>
      <c r="P637" s="34" t="b">
        <v>0</v>
      </c>
      <c r="Q637" s="36">
        <v>32363</v>
      </c>
      <c r="R637" s="34" t="b">
        <v>0</v>
      </c>
      <c r="S637" s="34" t="b">
        <v>0</v>
      </c>
      <c r="T637" s="34" t="s">
        <v>70</v>
      </c>
      <c r="U637" s="34"/>
      <c r="V637" s="34" t="b">
        <v>0</v>
      </c>
      <c r="W637" s="36">
        <v>32363</v>
      </c>
      <c r="X637" s="34" t="s">
        <v>70</v>
      </c>
      <c r="Y637" s="34"/>
      <c r="Z637" s="36"/>
      <c r="AA637" s="34" t="b">
        <v>1</v>
      </c>
      <c r="AB637" s="34"/>
      <c r="AC637" s="34" t="b">
        <v>0</v>
      </c>
      <c r="AD637" s="36"/>
      <c r="AE637" s="34" t="b">
        <v>1</v>
      </c>
      <c r="AF637" s="34" t="b">
        <v>1</v>
      </c>
      <c r="AG637" s="34" t="s">
        <v>70</v>
      </c>
      <c r="AH637" s="34"/>
      <c r="AI637" s="34" t="b">
        <v>0</v>
      </c>
      <c r="AJ637" s="36"/>
      <c r="AK637" s="34" t="s">
        <v>70</v>
      </c>
      <c r="AL637" s="36"/>
      <c r="AM637" s="34" t="b">
        <v>0</v>
      </c>
      <c r="AN637" s="36"/>
      <c r="AO637" s="34" t="s">
        <v>70</v>
      </c>
      <c r="AP637" s="34" t="s">
        <v>70</v>
      </c>
      <c r="AQ637" s="34" t="s">
        <v>70</v>
      </c>
      <c r="AR637" s="34" t="s">
        <v>70</v>
      </c>
      <c r="AS637" s="34" t="s">
        <v>70</v>
      </c>
      <c r="AT637" s="36"/>
      <c r="AU637" s="36"/>
      <c r="AV637" s="34" t="s">
        <v>70</v>
      </c>
      <c r="AW637" s="34" t="s">
        <v>70</v>
      </c>
      <c r="AX637" s="34" t="s">
        <v>133</v>
      </c>
      <c r="AY637" s="34" t="s">
        <v>4295</v>
      </c>
      <c r="AZ637" s="34" t="s">
        <v>64</v>
      </c>
      <c r="BA637" s="34" t="s">
        <v>65</v>
      </c>
      <c r="BB637" s="35">
        <v>2039</v>
      </c>
      <c r="BC637" s="34" t="s">
        <v>66</v>
      </c>
    </row>
    <row r="638" spans="1:55" x14ac:dyDescent="0.25">
      <c r="A638" s="34" t="s">
        <v>4404</v>
      </c>
      <c r="B638" s="35">
        <v>80635</v>
      </c>
      <c r="C638" s="34">
        <v>93.07</v>
      </c>
      <c r="D638" s="34" t="s">
        <v>4327</v>
      </c>
      <c r="E638" s="34" t="s">
        <v>4328</v>
      </c>
      <c r="F638" s="34" t="s">
        <v>4329</v>
      </c>
      <c r="G638" s="34" t="s">
        <v>3548</v>
      </c>
      <c r="H638" s="34" t="s">
        <v>59</v>
      </c>
      <c r="I638" s="34" t="s">
        <v>60</v>
      </c>
      <c r="J638" s="36">
        <v>44953</v>
      </c>
      <c r="K638" s="36"/>
      <c r="L638" s="34" t="s">
        <v>71</v>
      </c>
      <c r="M638" s="36"/>
      <c r="N638" s="34" t="b">
        <v>1</v>
      </c>
      <c r="O638" s="36">
        <v>32363</v>
      </c>
      <c r="P638" s="34" t="b">
        <v>0</v>
      </c>
      <c r="Q638" s="36">
        <v>32363</v>
      </c>
      <c r="R638" s="34" t="b">
        <v>0</v>
      </c>
      <c r="S638" s="34" t="b">
        <v>0</v>
      </c>
      <c r="T638" s="34" t="s">
        <v>70</v>
      </c>
      <c r="U638" s="34"/>
      <c r="V638" s="34" t="b">
        <v>0</v>
      </c>
      <c r="W638" s="36">
        <v>32363</v>
      </c>
      <c r="X638" s="34" t="s">
        <v>70</v>
      </c>
      <c r="Y638" s="34"/>
      <c r="Z638" s="36"/>
      <c r="AA638" s="34" t="b">
        <v>1</v>
      </c>
      <c r="AB638" s="34"/>
      <c r="AC638" s="34" t="b">
        <v>0</v>
      </c>
      <c r="AD638" s="36"/>
      <c r="AE638" s="34" t="b">
        <v>1</v>
      </c>
      <c r="AF638" s="34" t="b">
        <v>1</v>
      </c>
      <c r="AG638" s="34" t="s">
        <v>70</v>
      </c>
      <c r="AH638" s="34"/>
      <c r="AI638" s="34" t="b">
        <v>0</v>
      </c>
      <c r="AJ638" s="36"/>
      <c r="AK638" s="34" t="s">
        <v>70</v>
      </c>
      <c r="AL638" s="36"/>
      <c r="AM638" s="34" t="b">
        <v>0</v>
      </c>
      <c r="AN638" s="36"/>
      <c r="AO638" s="34" t="s">
        <v>70</v>
      </c>
      <c r="AP638" s="34" t="s">
        <v>70</v>
      </c>
      <c r="AQ638" s="34" t="s">
        <v>70</v>
      </c>
      <c r="AR638" s="34" t="s">
        <v>70</v>
      </c>
      <c r="AS638" s="34" t="s">
        <v>70</v>
      </c>
      <c r="AT638" s="36"/>
      <c r="AU638" s="36"/>
      <c r="AV638" s="34" t="s">
        <v>70</v>
      </c>
      <c r="AW638" s="34" t="s">
        <v>70</v>
      </c>
      <c r="AX638" s="34" t="s">
        <v>133</v>
      </c>
      <c r="AY638" s="34" t="s">
        <v>4295</v>
      </c>
      <c r="AZ638" s="34" t="s">
        <v>64</v>
      </c>
      <c r="BA638" s="34" t="s">
        <v>65</v>
      </c>
      <c r="BB638" s="35">
        <v>2039</v>
      </c>
      <c r="BC638" s="34" t="s">
        <v>66</v>
      </c>
    </row>
    <row r="639" spans="1:55" x14ac:dyDescent="0.25">
      <c r="A639" s="34" t="s">
        <v>4404</v>
      </c>
      <c r="B639" s="35">
        <v>80859</v>
      </c>
      <c r="C639" s="34">
        <v>100</v>
      </c>
      <c r="D639" s="34" t="s">
        <v>4405</v>
      </c>
      <c r="E639" s="34" t="s">
        <v>4406</v>
      </c>
      <c r="F639" s="34" t="s">
        <v>728</v>
      </c>
      <c r="G639" s="34" t="s">
        <v>558</v>
      </c>
      <c r="H639" s="34" t="s">
        <v>59</v>
      </c>
      <c r="I639" s="34" t="s">
        <v>350</v>
      </c>
      <c r="J639" s="36">
        <v>45245</v>
      </c>
      <c r="K639" s="36"/>
      <c r="L639" s="34" t="s">
        <v>71</v>
      </c>
      <c r="M639" s="36"/>
      <c r="N639" s="34" t="b">
        <v>1</v>
      </c>
      <c r="O639" s="36">
        <v>32363</v>
      </c>
      <c r="P639" s="34" t="b">
        <v>0</v>
      </c>
      <c r="Q639" s="36">
        <v>32363</v>
      </c>
      <c r="R639" s="34" t="b">
        <v>0</v>
      </c>
      <c r="S639" s="34" t="b">
        <v>0</v>
      </c>
      <c r="T639" s="34" t="s">
        <v>70</v>
      </c>
      <c r="U639" s="34"/>
      <c r="V639" s="34" t="b">
        <v>0</v>
      </c>
      <c r="W639" s="36">
        <v>32363</v>
      </c>
      <c r="X639" s="34" t="s">
        <v>70</v>
      </c>
      <c r="Y639" s="34"/>
      <c r="Z639" s="36"/>
      <c r="AA639" s="34" t="b">
        <v>1</v>
      </c>
      <c r="AB639" s="34"/>
      <c r="AC639" s="34" t="b">
        <v>0</v>
      </c>
      <c r="AD639" s="36"/>
      <c r="AE639" s="34" t="b">
        <v>1</v>
      </c>
      <c r="AF639" s="34" t="b">
        <v>1</v>
      </c>
      <c r="AG639" s="34" t="s">
        <v>70</v>
      </c>
      <c r="AH639" s="34"/>
      <c r="AI639" s="34" t="b">
        <v>0</v>
      </c>
      <c r="AJ639" s="36"/>
      <c r="AK639" s="34" t="s">
        <v>70</v>
      </c>
      <c r="AL639" s="36"/>
      <c r="AM639" s="34" t="b">
        <v>0</v>
      </c>
      <c r="AN639" s="36"/>
      <c r="AO639" s="34" t="s">
        <v>70</v>
      </c>
      <c r="AP639" s="34" t="s">
        <v>70</v>
      </c>
      <c r="AQ639" s="34" t="s">
        <v>70</v>
      </c>
      <c r="AR639" s="34" t="s">
        <v>70</v>
      </c>
      <c r="AS639" s="34" t="s">
        <v>70</v>
      </c>
      <c r="AT639" s="36"/>
      <c r="AU639" s="36"/>
      <c r="AV639" s="34" t="s">
        <v>70</v>
      </c>
      <c r="AW639" s="34" t="s">
        <v>70</v>
      </c>
      <c r="AX639" s="34" t="s">
        <v>133</v>
      </c>
      <c r="AY639" s="34" t="s">
        <v>4295</v>
      </c>
      <c r="AZ639" s="34" t="s">
        <v>64</v>
      </c>
      <c r="BA639" s="34" t="s">
        <v>65</v>
      </c>
      <c r="BB639" s="35">
        <v>2040</v>
      </c>
      <c r="BC639" s="34" t="s">
        <v>66</v>
      </c>
    </row>
    <row r="640" spans="1:55" x14ac:dyDescent="0.25">
      <c r="A640" s="34" t="s">
        <v>4404</v>
      </c>
      <c r="B640" s="35">
        <v>81727</v>
      </c>
      <c r="C640" s="34">
        <v>100</v>
      </c>
      <c r="D640" s="34" t="s">
        <v>4407</v>
      </c>
      <c r="E640" s="34" t="s">
        <v>4408</v>
      </c>
      <c r="F640" s="34" t="s">
        <v>4409</v>
      </c>
      <c r="G640" s="34" t="s">
        <v>467</v>
      </c>
      <c r="H640" s="34" t="s">
        <v>59</v>
      </c>
      <c r="I640" s="34" t="s">
        <v>570</v>
      </c>
      <c r="J640" s="36">
        <v>45187</v>
      </c>
      <c r="K640" s="36"/>
      <c r="L640" s="34" t="s">
        <v>71</v>
      </c>
      <c r="M640" s="36"/>
      <c r="N640" s="34" t="b">
        <v>1</v>
      </c>
      <c r="O640" s="36">
        <v>32363</v>
      </c>
      <c r="P640" s="34" t="b">
        <v>0</v>
      </c>
      <c r="Q640" s="36">
        <v>32363</v>
      </c>
      <c r="R640" s="34" t="b">
        <v>0</v>
      </c>
      <c r="S640" s="34" t="b">
        <v>0</v>
      </c>
      <c r="T640" s="34" t="s">
        <v>70</v>
      </c>
      <c r="U640" s="34"/>
      <c r="V640" s="34" t="b">
        <v>0</v>
      </c>
      <c r="W640" s="36">
        <v>32363</v>
      </c>
      <c r="X640" s="34" t="s">
        <v>70</v>
      </c>
      <c r="Y640" s="34"/>
      <c r="Z640" s="36"/>
      <c r="AA640" s="34" t="b">
        <v>1</v>
      </c>
      <c r="AB640" s="34"/>
      <c r="AC640" s="34" t="b">
        <v>0</v>
      </c>
      <c r="AD640" s="36"/>
      <c r="AE640" s="34" t="b">
        <v>1</v>
      </c>
      <c r="AF640" s="34" t="b">
        <v>1</v>
      </c>
      <c r="AG640" s="34" t="s">
        <v>70</v>
      </c>
      <c r="AH640" s="34"/>
      <c r="AI640" s="34" t="b">
        <v>0</v>
      </c>
      <c r="AJ640" s="36"/>
      <c r="AK640" s="34" t="s">
        <v>70</v>
      </c>
      <c r="AL640" s="36"/>
      <c r="AM640" s="34" t="b">
        <v>0</v>
      </c>
      <c r="AN640" s="36"/>
      <c r="AO640" s="34" t="s">
        <v>70</v>
      </c>
      <c r="AP640" s="34" t="s">
        <v>70</v>
      </c>
      <c r="AQ640" s="34" t="s">
        <v>70</v>
      </c>
      <c r="AR640" s="34" t="s">
        <v>70</v>
      </c>
      <c r="AS640" s="34" t="s">
        <v>70</v>
      </c>
      <c r="AT640" s="36"/>
      <c r="AU640" s="36"/>
      <c r="AV640" s="34" t="s">
        <v>70</v>
      </c>
      <c r="AW640" s="34" t="s">
        <v>70</v>
      </c>
      <c r="AX640" s="34" t="s">
        <v>133</v>
      </c>
      <c r="AY640" s="34" t="s">
        <v>4295</v>
      </c>
      <c r="AZ640" s="34" t="s">
        <v>64</v>
      </c>
      <c r="BA640" s="34" t="s">
        <v>65</v>
      </c>
      <c r="BB640" s="35">
        <v>2039</v>
      </c>
      <c r="BC640" s="34" t="s">
        <v>103</v>
      </c>
    </row>
    <row r="641" spans="1:55" x14ac:dyDescent="0.25">
      <c r="A641" s="34" t="s">
        <v>4404</v>
      </c>
      <c r="B641" s="35">
        <v>80858</v>
      </c>
      <c r="C641" s="34">
        <v>100</v>
      </c>
      <c r="D641" s="34" t="s">
        <v>4040</v>
      </c>
      <c r="E641" s="34" t="s">
        <v>4039</v>
      </c>
      <c r="F641" s="34" t="s">
        <v>728</v>
      </c>
      <c r="G641" s="34" t="s">
        <v>558</v>
      </c>
      <c r="H641" s="34" t="s">
        <v>59</v>
      </c>
      <c r="I641" s="34" t="s">
        <v>350</v>
      </c>
      <c r="J641" s="36">
        <v>44914</v>
      </c>
      <c r="K641" s="36"/>
      <c r="L641" s="34" t="s">
        <v>71</v>
      </c>
      <c r="M641" s="36"/>
      <c r="N641" s="34" t="b">
        <v>1</v>
      </c>
      <c r="O641" s="36">
        <v>32363</v>
      </c>
      <c r="P641" s="34" t="b">
        <v>0</v>
      </c>
      <c r="Q641" s="36">
        <v>32363</v>
      </c>
      <c r="R641" s="34" t="b">
        <v>0</v>
      </c>
      <c r="S641" s="34" t="b">
        <v>0</v>
      </c>
      <c r="T641" s="34" t="s">
        <v>70</v>
      </c>
      <c r="U641" s="34"/>
      <c r="V641" s="34" t="b">
        <v>0</v>
      </c>
      <c r="W641" s="36">
        <v>32363</v>
      </c>
      <c r="X641" s="34" t="s">
        <v>70</v>
      </c>
      <c r="Y641" s="34"/>
      <c r="Z641" s="36"/>
      <c r="AA641" s="34" t="b">
        <v>1</v>
      </c>
      <c r="AB641" s="34"/>
      <c r="AC641" s="34" t="b">
        <v>0</v>
      </c>
      <c r="AD641" s="36"/>
      <c r="AE641" s="34" t="b">
        <v>1</v>
      </c>
      <c r="AF641" s="34" t="b">
        <v>1</v>
      </c>
      <c r="AG641" s="34" t="s">
        <v>70</v>
      </c>
      <c r="AH641" s="34"/>
      <c r="AI641" s="34" t="b">
        <v>0</v>
      </c>
      <c r="AJ641" s="36"/>
      <c r="AK641" s="34" t="s">
        <v>70</v>
      </c>
      <c r="AL641" s="36"/>
      <c r="AM641" s="34" t="b">
        <v>0</v>
      </c>
      <c r="AN641" s="36"/>
      <c r="AO641" s="34" t="s">
        <v>70</v>
      </c>
      <c r="AP641" s="34" t="s">
        <v>70</v>
      </c>
      <c r="AQ641" s="34" t="s">
        <v>70</v>
      </c>
      <c r="AR641" s="34" t="s">
        <v>70</v>
      </c>
      <c r="AS641" s="34" t="s">
        <v>70</v>
      </c>
      <c r="AT641" s="36"/>
      <c r="AU641" s="36"/>
      <c r="AV641" s="34" t="s">
        <v>70</v>
      </c>
      <c r="AW641" s="34" t="s">
        <v>70</v>
      </c>
      <c r="AX641" s="34" t="s">
        <v>133</v>
      </c>
      <c r="AY641" s="34" t="s">
        <v>4295</v>
      </c>
      <c r="AZ641" s="34" t="s">
        <v>64</v>
      </c>
      <c r="BA641" s="34" t="s">
        <v>65</v>
      </c>
      <c r="BB641" s="35">
        <v>2039</v>
      </c>
      <c r="BC641" s="34" t="s">
        <v>66</v>
      </c>
    </row>
    <row r="642" spans="1:55" x14ac:dyDescent="0.25">
      <c r="A642" s="34" t="s">
        <v>4404</v>
      </c>
      <c r="B642" s="35">
        <v>81535</v>
      </c>
      <c r="C642" s="34">
        <v>100</v>
      </c>
      <c r="D642" s="34" t="s">
        <v>4410</v>
      </c>
      <c r="E642" s="34" t="s">
        <v>4411</v>
      </c>
      <c r="F642" s="34" t="s">
        <v>4412</v>
      </c>
      <c r="G642" s="34" t="s">
        <v>230</v>
      </c>
      <c r="H642" s="34" t="s">
        <v>59</v>
      </c>
      <c r="I642" s="34" t="s">
        <v>1260</v>
      </c>
      <c r="J642" s="36">
        <v>45020</v>
      </c>
      <c r="K642" s="36"/>
      <c r="L642" s="34" t="s">
        <v>71</v>
      </c>
      <c r="M642" s="36">
        <v>45299</v>
      </c>
      <c r="N642" s="34" t="b">
        <v>1</v>
      </c>
      <c r="O642" s="36">
        <v>32363</v>
      </c>
      <c r="P642" s="34" t="b">
        <v>0</v>
      </c>
      <c r="Q642" s="36">
        <v>32363</v>
      </c>
      <c r="R642" s="34" t="b">
        <v>0</v>
      </c>
      <c r="S642" s="34" t="b">
        <v>0</v>
      </c>
      <c r="T642" s="34" t="s">
        <v>70</v>
      </c>
      <c r="U642" s="34"/>
      <c r="V642" s="34" t="b">
        <v>0</v>
      </c>
      <c r="W642" s="36">
        <v>32363</v>
      </c>
      <c r="X642" s="34" t="s">
        <v>70</v>
      </c>
      <c r="Y642" s="34"/>
      <c r="Z642" s="36"/>
      <c r="AA642" s="34" t="b">
        <v>1</v>
      </c>
      <c r="AB642" s="34"/>
      <c r="AC642" s="34" t="b">
        <v>0</v>
      </c>
      <c r="AD642" s="36"/>
      <c r="AE642" s="34" t="b">
        <v>1</v>
      </c>
      <c r="AF642" s="34" t="b">
        <v>1</v>
      </c>
      <c r="AG642" s="34" t="s">
        <v>70</v>
      </c>
      <c r="AH642" s="34"/>
      <c r="AI642" s="34" t="b">
        <v>0</v>
      </c>
      <c r="AJ642" s="36"/>
      <c r="AK642" s="34" t="s">
        <v>70</v>
      </c>
      <c r="AL642" s="36"/>
      <c r="AM642" s="34" t="b">
        <v>0</v>
      </c>
      <c r="AN642" s="36"/>
      <c r="AO642" s="34" t="s">
        <v>70</v>
      </c>
      <c r="AP642" s="34" t="s">
        <v>70</v>
      </c>
      <c r="AQ642" s="34" t="s">
        <v>70</v>
      </c>
      <c r="AR642" s="34" t="s">
        <v>70</v>
      </c>
      <c r="AS642" s="34" t="s">
        <v>70</v>
      </c>
      <c r="AT642" s="36"/>
      <c r="AU642" s="36"/>
      <c r="AV642" s="34" t="s">
        <v>70</v>
      </c>
      <c r="AW642" s="34" t="s">
        <v>70</v>
      </c>
      <c r="AX642" s="34" t="s">
        <v>133</v>
      </c>
      <c r="AY642" s="34" t="s">
        <v>4295</v>
      </c>
      <c r="AZ642" s="34" t="s">
        <v>64</v>
      </c>
      <c r="BA642" s="34" t="s">
        <v>65</v>
      </c>
      <c r="BB642" s="35">
        <v>2039</v>
      </c>
      <c r="BC642" s="34" t="s">
        <v>66</v>
      </c>
    </row>
    <row r="643" spans="1:55" x14ac:dyDescent="0.25">
      <c r="A643" s="34" t="s">
        <v>4404</v>
      </c>
      <c r="B643" s="35">
        <v>81379</v>
      </c>
      <c r="C643" s="34">
        <v>100</v>
      </c>
      <c r="D643" s="34" t="s">
        <v>4413</v>
      </c>
      <c r="E643" s="34" t="s">
        <v>4414</v>
      </c>
      <c r="F643" s="34" t="s">
        <v>1073</v>
      </c>
      <c r="G643" s="34" t="s">
        <v>131</v>
      </c>
      <c r="H643" s="34" t="s">
        <v>59</v>
      </c>
      <c r="I643" s="34" t="s">
        <v>3987</v>
      </c>
      <c r="J643" s="36">
        <v>45104</v>
      </c>
      <c r="K643" s="36"/>
      <c r="L643" s="34" t="s">
        <v>71</v>
      </c>
      <c r="M643" s="36"/>
      <c r="N643" s="34" t="b">
        <v>1</v>
      </c>
      <c r="O643" s="36">
        <v>32363</v>
      </c>
      <c r="P643" s="34" t="b">
        <v>0</v>
      </c>
      <c r="Q643" s="36">
        <v>32363</v>
      </c>
      <c r="R643" s="34" t="b">
        <v>0</v>
      </c>
      <c r="S643" s="34" t="b">
        <v>0</v>
      </c>
      <c r="T643" s="34" t="s">
        <v>70</v>
      </c>
      <c r="U643" s="34"/>
      <c r="V643" s="34" t="b">
        <v>0</v>
      </c>
      <c r="W643" s="36">
        <v>32363</v>
      </c>
      <c r="X643" s="34" t="s">
        <v>70</v>
      </c>
      <c r="Y643" s="34"/>
      <c r="Z643" s="36"/>
      <c r="AA643" s="34" t="b">
        <v>1</v>
      </c>
      <c r="AB643" s="34"/>
      <c r="AC643" s="34" t="b">
        <v>0</v>
      </c>
      <c r="AD643" s="36"/>
      <c r="AE643" s="34" t="b">
        <v>1</v>
      </c>
      <c r="AF643" s="34" t="b">
        <v>1</v>
      </c>
      <c r="AG643" s="34" t="s">
        <v>70</v>
      </c>
      <c r="AH643" s="34"/>
      <c r="AI643" s="34" t="b">
        <v>0</v>
      </c>
      <c r="AJ643" s="36"/>
      <c r="AK643" s="34" t="s">
        <v>70</v>
      </c>
      <c r="AL643" s="36"/>
      <c r="AM643" s="34" t="b">
        <v>0</v>
      </c>
      <c r="AN643" s="36"/>
      <c r="AO643" s="34" t="s">
        <v>70</v>
      </c>
      <c r="AP643" s="34" t="s">
        <v>70</v>
      </c>
      <c r="AQ643" s="34" t="s">
        <v>70</v>
      </c>
      <c r="AR643" s="34" t="s">
        <v>70</v>
      </c>
      <c r="AS643" s="34" t="s">
        <v>70</v>
      </c>
      <c r="AT643" s="36"/>
      <c r="AU643" s="36"/>
      <c r="AV643" s="34" t="s">
        <v>70</v>
      </c>
      <c r="AW643" s="34" t="s">
        <v>70</v>
      </c>
      <c r="AX643" s="34" t="s">
        <v>133</v>
      </c>
      <c r="AY643" s="34" t="s">
        <v>4295</v>
      </c>
      <c r="AZ643" s="34" t="s">
        <v>64</v>
      </c>
      <c r="BA643" s="34" t="s">
        <v>65</v>
      </c>
      <c r="BB643" s="35">
        <v>2039</v>
      </c>
      <c r="BC643" s="34" t="s">
        <v>66</v>
      </c>
    </row>
    <row r="644" spans="1:55" x14ac:dyDescent="0.25">
      <c r="A644" s="34" t="s">
        <v>4404</v>
      </c>
      <c r="B644" s="35">
        <v>80988</v>
      </c>
      <c r="C644" s="34">
        <v>100</v>
      </c>
      <c r="D644" s="34" t="s">
        <v>4415</v>
      </c>
      <c r="E644" s="34" t="s">
        <v>4416</v>
      </c>
      <c r="F644" s="34" t="s">
        <v>4417</v>
      </c>
      <c r="G644" s="34" t="s">
        <v>131</v>
      </c>
      <c r="H644" s="34" t="s">
        <v>70</v>
      </c>
      <c r="I644" s="34" t="s">
        <v>70</v>
      </c>
      <c r="J644" s="36">
        <v>45288</v>
      </c>
      <c r="K644" s="36"/>
      <c r="L644" s="34" t="s">
        <v>71</v>
      </c>
      <c r="M644" s="36"/>
      <c r="N644" s="34" t="b">
        <v>0</v>
      </c>
      <c r="O644" s="36">
        <v>32363</v>
      </c>
      <c r="P644" s="34" t="b">
        <v>0</v>
      </c>
      <c r="Q644" s="36">
        <v>32363</v>
      </c>
      <c r="R644" s="34" t="b">
        <v>0</v>
      </c>
      <c r="S644" s="34" t="b">
        <v>0</v>
      </c>
      <c r="T644" s="34" t="s">
        <v>70</v>
      </c>
      <c r="U644" s="34"/>
      <c r="V644" s="34" t="b">
        <v>0</v>
      </c>
      <c r="W644" s="36">
        <v>32363</v>
      </c>
      <c r="X644" s="34" t="s">
        <v>70</v>
      </c>
      <c r="Y644" s="34"/>
      <c r="Z644" s="36"/>
      <c r="AA644" s="34" t="b">
        <v>1</v>
      </c>
      <c r="AB644" s="34"/>
      <c r="AC644" s="34" t="b">
        <v>0</v>
      </c>
      <c r="AD644" s="36"/>
      <c r="AE644" s="34" t="b">
        <v>1</v>
      </c>
      <c r="AF644" s="34" t="b">
        <v>1</v>
      </c>
      <c r="AG644" s="34" t="s">
        <v>70</v>
      </c>
      <c r="AH644" s="34"/>
      <c r="AI644" s="34" t="b">
        <v>0</v>
      </c>
      <c r="AJ644" s="36"/>
      <c r="AK644" s="34" t="s">
        <v>70</v>
      </c>
      <c r="AL644" s="36"/>
      <c r="AM644" s="34" t="b">
        <v>0</v>
      </c>
      <c r="AN644" s="36"/>
      <c r="AO644" s="34" t="s">
        <v>70</v>
      </c>
      <c r="AP644" s="34" t="s">
        <v>70</v>
      </c>
      <c r="AQ644" s="34" t="s">
        <v>70</v>
      </c>
      <c r="AR644" s="34" t="s">
        <v>70</v>
      </c>
      <c r="AS644" s="34" t="s">
        <v>70</v>
      </c>
      <c r="AT644" s="36"/>
      <c r="AU644" s="36"/>
      <c r="AV644" s="34" t="s">
        <v>70</v>
      </c>
      <c r="AW644" s="34" t="s">
        <v>70</v>
      </c>
      <c r="AX644" s="34" t="s">
        <v>133</v>
      </c>
      <c r="AY644" s="34" t="s">
        <v>4295</v>
      </c>
      <c r="AZ644" s="34" t="s">
        <v>64</v>
      </c>
      <c r="BA644" s="34" t="s">
        <v>65</v>
      </c>
      <c r="BB644" s="35">
        <v>2040</v>
      </c>
      <c r="BC644" s="34" t="s">
        <v>66</v>
      </c>
    </row>
    <row r="645" spans="1:55" x14ac:dyDescent="0.25">
      <c r="A645" s="34" t="s">
        <v>4404</v>
      </c>
      <c r="B645" s="35">
        <v>81761</v>
      </c>
      <c r="C645" s="34">
        <v>100</v>
      </c>
      <c r="D645" s="34" t="s">
        <v>4418</v>
      </c>
      <c r="E645" s="34" t="s">
        <v>4419</v>
      </c>
      <c r="F645" s="34" t="s">
        <v>836</v>
      </c>
      <c r="G645" s="34" t="s">
        <v>223</v>
      </c>
      <c r="H645" s="34" t="s">
        <v>59</v>
      </c>
      <c r="I645" s="34" t="s">
        <v>837</v>
      </c>
      <c r="J645" s="36">
        <v>45138</v>
      </c>
      <c r="K645" s="36"/>
      <c r="L645" s="34" t="s">
        <v>71</v>
      </c>
      <c r="M645" s="36"/>
      <c r="N645" s="34" t="b">
        <v>1</v>
      </c>
      <c r="O645" s="36">
        <v>32363</v>
      </c>
      <c r="P645" s="34" t="b">
        <v>0</v>
      </c>
      <c r="Q645" s="36">
        <v>32363</v>
      </c>
      <c r="R645" s="34" t="b">
        <v>0</v>
      </c>
      <c r="S645" s="34" t="b">
        <v>0</v>
      </c>
      <c r="T645" s="34" t="s">
        <v>70</v>
      </c>
      <c r="U645" s="34"/>
      <c r="V645" s="34" t="b">
        <v>0</v>
      </c>
      <c r="W645" s="36">
        <v>32363</v>
      </c>
      <c r="X645" s="34" t="s">
        <v>70</v>
      </c>
      <c r="Y645" s="34"/>
      <c r="Z645" s="36"/>
      <c r="AA645" s="34" t="b">
        <v>1</v>
      </c>
      <c r="AB645" s="34"/>
      <c r="AC645" s="34" t="b">
        <v>0</v>
      </c>
      <c r="AD645" s="36"/>
      <c r="AE645" s="34" t="b">
        <v>1</v>
      </c>
      <c r="AF645" s="34" t="b">
        <v>1</v>
      </c>
      <c r="AG645" s="34" t="s">
        <v>70</v>
      </c>
      <c r="AH645" s="34"/>
      <c r="AI645" s="34" t="b">
        <v>0</v>
      </c>
      <c r="AJ645" s="36"/>
      <c r="AK645" s="34" t="s">
        <v>70</v>
      </c>
      <c r="AL645" s="36"/>
      <c r="AM645" s="34" t="b">
        <v>0</v>
      </c>
      <c r="AN645" s="36"/>
      <c r="AO645" s="34" t="s">
        <v>70</v>
      </c>
      <c r="AP645" s="34" t="s">
        <v>70</v>
      </c>
      <c r="AQ645" s="34" t="s">
        <v>70</v>
      </c>
      <c r="AR645" s="34" t="s">
        <v>70</v>
      </c>
      <c r="AS645" s="34" t="s">
        <v>70</v>
      </c>
      <c r="AT645" s="36"/>
      <c r="AU645" s="36"/>
      <c r="AV645" s="34" t="s">
        <v>70</v>
      </c>
      <c r="AW645" s="34" t="s">
        <v>70</v>
      </c>
      <c r="AX645" s="34" t="s">
        <v>133</v>
      </c>
      <c r="AY645" s="34" t="s">
        <v>4295</v>
      </c>
      <c r="AZ645" s="34" t="s">
        <v>64</v>
      </c>
      <c r="BA645" s="34" t="s">
        <v>65</v>
      </c>
      <c r="BB645" s="35">
        <v>2039</v>
      </c>
      <c r="BC645" s="34" t="s">
        <v>66</v>
      </c>
    </row>
    <row r="646" spans="1:55" x14ac:dyDescent="0.25">
      <c r="A646" s="34" t="s">
        <v>4420</v>
      </c>
      <c r="B646" s="35">
        <v>65019</v>
      </c>
      <c r="C646" s="34">
        <v>28.2056</v>
      </c>
      <c r="D646" s="34" t="s">
        <v>1257</v>
      </c>
      <c r="E646" s="34" t="s">
        <v>1258</v>
      </c>
      <c r="F646" s="34" t="s">
        <v>1259</v>
      </c>
      <c r="G646" s="34" t="s">
        <v>230</v>
      </c>
      <c r="H646" s="34" t="s">
        <v>59</v>
      </c>
      <c r="I646" s="34" t="s">
        <v>1260</v>
      </c>
      <c r="J646" s="36">
        <v>38412</v>
      </c>
      <c r="K646" s="36">
        <v>45077</v>
      </c>
      <c r="L646" s="34" t="s">
        <v>71</v>
      </c>
      <c r="M646" s="36"/>
      <c r="N646" s="34" t="b">
        <v>1</v>
      </c>
      <c r="O646" s="36"/>
      <c r="P646" s="34" t="b">
        <v>0</v>
      </c>
      <c r="Q646" s="36"/>
      <c r="R646" s="34" t="b">
        <v>0</v>
      </c>
      <c r="S646" s="34" t="b">
        <v>0</v>
      </c>
      <c r="T646" s="34" t="s">
        <v>70</v>
      </c>
      <c r="U646" s="34"/>
      <c r="V646" s="34" t="b">
        <v>0</v>
      </c>
      <c r="W646" s="36">
        <v>32363</v>
      </c>
      <c r="X646" s="34" t="s">
        <v>70</v>
      </c>
      <c r="Y646" s="34"/>
      <c r="Z646" s="36"/>
      <c r="AA646" s="34" t="b">
        <v>0</v>
      </c>
      <c r="AB646" s="34"/>
      <c r="AC646" s="34" t="b">
        <v>0</v>
      </c>
      <c r="AD646" s="36"/>
      <c r="AE646" s="34" t="b">
        <v>1</v>
      </c>
      <c r="AF646" s="34" t="b">
        <v>1</v>
      </c>
      <c r="AG646" s="34" t="s">
        <v>70</v>
      </c>
      <c r="AH646" s="34"/>
      <c r="AI646" s="34" t="b">
        <v>0</v>
      </c>
      <c r="AJ646" s="36"/>
      <c r="AK646" s="34" t="s">
        <v>70</v>
      </c>
      <c r="AL646" s="36"/>
      <c r="AM646" s="34" t="b">
        <v>0</v>
      </c>
      <c r="AN646" s="36"/>
      <c r="AO646" s="34" t="s">
        <v>70</v>
      </c>
      <c r="AP646" s="34" t="s">
        <v>463</v>
      </c>
      <c r="AQ646" s="34" t="s">
        <v>409</v>
      </c>
      <c r="AR646" s="34" t="s">
        <v>413</v>
      </c>
      <c r="AS646" s="34" t="s">
        <v>410</v>
      </c>
      <c r="AT646" s="36"/>
      <c r="AU646" s="36"/>
      <c r="AV646" s="34" t="s">
        <v>70</v>
      </c>
      <c r="AW646" s="34" t="s">
        <v>70</v>
      </c>
      <c r="AX646" s="34" t="s">
        <v>63</v>
      </c>
      <c r="AY646" s="34" t="s">
        <v>4286</v>
      </c>
      <c r="AZ646" s="34" t="s">
        <v>464</v>
      </c>
      <c r="BA646" s="34" t="s">
        <v>465</v>
      </c>
      <c r="BB646" s="35">
        <v>2020</v>
      </c>
      <c r="BC646" s="34" t="s">
        <v>66</v>
      </c>
    </row>
    <row r="647" spans="1:55" x14ac:dyDescent="0.25">
      <c r="A647" s="34" t="s">
        <v>1482</v>
      </c>
      <c r="B647" s="35">
        <v>63649</v>
      </c>
      <c r="C647" s="34">
        <v>100</v>
      </c>
      <c r="D647" s="34" t="s">
        <v>1483</v>
      </c>
      <c r="E647" s="34" t="s">
        <v>1484</v>
      </c>
      <c r="F647" s="34" t="s">
        <v>1073</v>
      </c>
      <c r="G647" s="34" t="s">
        <v>131</v>
      </c>
      <c r="H647" s="34" t="s">
        <v>59</v>
      </c>
      <c r="I647" s="34" t="s">
        <v>3987</v>
      </c>
      <c r="J647" s="36">
        <v>40403</v>
      </c>
      <c r="K647" s="36"/>
      <c r="L647" s="34" t="s">
        <v>61</v>
      </c>
      <c r="M647" s="36"/>
      <c r="N647" s="34" t="b">
        <v>0</v>
      </c>
      <c r="O647" s="36"/>
      <c r="P647" s="34" t="b">
        <v>1</v>
      </c>
      <c r="Q647" s="36"/>
      <c r="R647" s="34" t="b">
        <v>1</v>
      </c>
      <c r="S647" s="34" t="b">
        <v>0</v>
      </c>
      <c r="T647" s="34" t="s">
        <v>70</v>
      </c>
      <c r="U647" s="34"/>
      <c r="V647" s="34" t="b">
        <v>0</v>
      </c>
      <c r="W647" s="36"/>
      <c r="X647" s="34" t="s">
        <v>70</v>
      </c>
      <c r="Y647" s="34"/>
      <c r="Z647" s="36"/>
      <c r="AA647" s="34" t="b">
        <v>0</v>
      </c>
      <c r="AB647" s="34"/>
      <c r="AC647" s="34" t="b">
        <v>0</v>
      </c>
      <c r="AD647" s="36"/>
      <c r="AE647" s="34" t="b">
        <v>1</v>
      </c>
      <c r="AF647" s="34" t="b">
        <v>1</v>
      </c>
      <c r="AG647" s="34" t="s">
        <v>70</v>
      </c>
      <c r="AH647" s="34"/>
      <c r="AI647" s="34" t="b">
        <v>1</v>
      </c>
      <c r="AJ647" s="36"/>
      <c r="AK647" s="34" t="s">
        <v>70</v>
      </c>
      <c r="AL647" s="36"/>
      <c r="AM647" s="34" t="b">
        <v>0</v>
      </c>
      <c r="AN647" s="36"/>
      <c r="AO647" s="34" t="s">
        <v>70</v>
      </c>
      <c r="AP647" s="34" t="s">
        <v>70</v>
      </c>
      <c r="AQ647" s="34" t="s">
        <v>70</v>
      </c>
      <c r="AR647" s="34" t="s">
        <v>70</v>
      </c>
      <c r="AS647" s="34" t="s">
        <v>70</v>
      </c>
      <c r="AT647" s="36"/>
      <c r="AU647" s="36"/>
      <c r="AV647" s="34" t="s">
        <v>70</v>
      </c>
      <c r="AW647" s="34" t="s">
        <v>70</v>
      </c>
      <c r="AX647" s="34" t="s">
        <v>1485</v>
      </c>
      <c r="AY647" s="34" t="s">
        <v>4290</v>
      </c>
      <c r="AZ647" s="34" t="s">
        <v>64</v>
      </c>
      <c r="BA647" s="34" t="s">
        <v>65</v>
      </c>
      <c r="BB647" s="35">
        <v>2026</v>
      </c>
      <c r="BC647" s="34" t="s">
        <v>66</v>
      </c>
    </row>
    <row r="648" spans="1:55" x14ac:dyDescent="0.25">
      <c r="A648" s="34" t="s">
        <v>1486</v>
      </c>
      <c r="B648" s="35">
        <v>63352</v>
      </c>
      <c r="C648" s="34">
        <v>100</v>
      </c>
      <c r="D648" s="34" t="s">
        <v>1487</v>
      </c>
      <c r="E648" s="34" t="s">
        <v>1488</v>
      </c>
      <c r="F648" s="34" t="s">
        <v>732</v>
      </c>
      <c r="G648" s="34" t="s">
        <v>558</v>
      </c>
      <c r="H648" s="34" t="s">
        <v>59</v>
      </c>
      <c r="I648" s="34" t="s">
        <v>114</v>
      </c>
      <c r="J648" s="36">
        <v>39975</v>
      </c>
      <c r="K648" s="36"/>
      <c r="L648" s="34" t="s">
        <v>61</v>
      </c>
      <c r="M648" s="36"/>
      <c r="N648" s="34" t="b">
        <v>0</v>
      </c>
      <c r="O648" s="36"/>
      <c r="P648" s="34" t="b">
        <v>1</v>
      </c>
      <c r="Q648" s="36"/>
      <c r="R648" s="34" t="b">
        <v>1</v>
      </c>
      <c r="S648" s="34" t="b">
        <v>0</v>
      </c>
      <c r="T648" s="34" t="s">
        <v>70</v>
      </c>
      <c r="U648" s="34"/>
      <c r="V648" s="34" t="b">
        <v>0</v>
      </c>
      <c r="W648" s="36"/>
      <c r="X648" s="34" t="s">
        <v>70</v>
      </c>
      <c r="Y648" s="34"/>
      <c r="Z648" s="36"/>
      <c r="AA648" s="34" t="b">
        <v>0</v>
      </c>
      <c r="AB648" s="34"/>
      <c r="AC648" s="34" t="b">
        <v>0</v>
      </c>
      <c r="AD648" s="36"/>
      <c r="AE648" s="34" t="b">
        <v>1</v>
      </c>
      <c r="AF648" s="34" t="b">
        <v>1</v>
      </c>
      <c r="AG648" s="34" t="s">
        <v>70</v>
      </c>
      <c r="AH648" s="34"/>
      <c r="AI648" s="34" t="b">
        <v>1</v>
      </c>
      <c r="AJ648" s="36"/>
      <c r="AK648" s="34" t="s">
        <v>70</v>
      </c>
      <c r="AL648" s="36"/>
      <c r="AM648" s="34" t="b">
        <v>0</v>
      </c>
      <c r="AN648" s="36"/>
      <c r="AO648" s="34" t="s">
        <v>70</v>
      </c>
      <c r="AP648" s="34" t="s">
        <v>70</v>
      </c>
      <c r="AQ648" s="34" t="s">
        <v>70</v>
      </c>
      <c r="AR648" s="34" t="s">
        <v>70</v>
      </c>
      <c r="AS648" s="34" t="s">
        <v>70</v>
      </c>
      <c r="AT648" s="36"/>
      <c r="AU648" s="36"/>
      <c r="AV648" s="34" t="s">
        <v>70</v>
      </c>
      <c r="AW648" s="34" t="s">
        <v>70</v>
      </c>
      <c r="AX648" s="34" t="s">
        <v>1485</v>
      </c>
      <c r="AY648" s="34" t="s">
        <v>4290</v>
      </c>
      <c r="AZ648" s="34" t="s">
        <v>64</v>
      </c>
      <c r="BA648" s="34" t="s">
        <v>65</v>
      </c>
      <c r="BB648" s="35">
        <v>2024</v>
      </c>
      <c r="BC648" s="34" t="s">
        <v>66</v>
      </c>
    </row>
    <row r="649" spans="1:55" x14ac:dyDescent="0.25">
      <c r="A649" s="34" t="s">
        <v>1495</v>
      </c>
      <c r="B649" s="35">
        <v>64938</v>
      </c>
      <c r="C649" s="34">
        <v>100</v>
      </c>
      <c r="D649" s="34" t="s">
        <v>1496</v>
      </c>
      <c r="E649" s="34" t="s">
        <v>1497</v>
      </c>
      <c r="F649" s="34" t="s">
        <v>1073</v>
      </c>
      <c r="G649" s="34" t="s">
        <v>131</v>
      </c>
      <c r="H649" s="34" t="s">
        <v>59</v>
      </c>
      <c r="I649" s="34" t="s">
        <v>3987</v>
      </c>
      <c r="J649" s="36">
        <v>40814</v>
      </c>
      <c r="K649" s="36"/>
      <c r="L649" s="34" t="s">
        <v>61</v>
      </c>
      <c r="M649" s="36"/>
      <c r="N649" s="34" t="b">
        <v>0</v>
      </c>
      <c r="O649" s="36"/>
      <c r="P649" s="34" t="b">
        <v>1</v>
      </c>
      <c r="Q649" s="36"/>
      <c r="R649" s="34" t="b">
        <v>1</v>
      </c>
      <c r="S649" s="34" t="b">
        <v>0</v>
      </c>
      <c r="T649" s="34" t="s">
        <v>70</v>
      </c>
      <c r="U649" s="34"/>
      <c r="V649" s="34" t="b">
        <v>0</v>
      </c>
      <c r="W649" s="36"/>
      <c r="X649" s="34" t="s">
        <v>70</v>
      </c>
      <c r="Y649" s="34"/>
      <c r="Z649" s="36"/>
      <c r="AA649" s="34" t="b">
        <v>0</v>
      </c>
      <c r="AB649" s="34"/>
      <c r="AC649" s="34" t="b">
        <v>0</v>
      </c>
      <c r="AD649" s="36"/>
      <c r="AE649" s="34" t="b">
        <v>1</v>
      </c>
      <c r="AF649" s="34" t="b">
        <v>1</v>
      </c>
      <c r="AG649" s="34" t="s">
        <v>70</v>
      </c>
      <c r="AH649" s="34"/>
      <c r="AI649" s="34" t="b">
        <v>1</v>
      </c>
      <c r="AJ649" s="36"/>
      <c r="AK649" s="34" t="s">
        <v>70</v>
      </c>
      <c r="AL649" s="36"/>
      <c r="AM649" s="34" t="b">
        <v>0</v>
      </c>
      <c r="AN649" s="36"/>
      <c r="AO649" s="34" t="s">
        <v>70</v>
      </c>
      <c r="AP649" s="34" t="s">
        <v>70</v>
      </c>
      <c r="AQ649" s="34" t="s">
        <v>70</v>
      </c>
      <c r="AR649" s="34" t="s">
        <v>70</v>
      </c>
      <c r="AS649" s="34" t="s">
        <v>70</v>
      </c>
      <c r="AT649" s="36"/>
      <c r="AU649" s="36"/>
      <c r="AV649" s="34" t="s">
        <v>70</v>
      </c>
      <c r="AW649" s="34" t="s">
        <v>70</v>
      </c>
      <c r="AX649" s="34" t="s">
        <v>1485</v>
      </c>
      <c r="AY649" s="34" t="s">
        <v>4292</v>
      </c>
      <c r="AZ649" s="34" t="s">
        <v>64</v>
      </c>
      <c r="BA649" s="34" t="s">
        <v>65</v>
      </c>
      <c r="BB649" s="35">
        <v>2027</v>
      </c>
      <c r="BC649" s="34" t="s">
        <v>66</v>
      </c>
    </row>
    <row r="650" spans="1:55" x14ac:dyDescent="0.25">
      <c r="A650" s="34" t="s">
        <v>1498</v>
      </c>
      <c r="B650" s="35">
        <v>65287</v>
      </c>
      <c r="C650" s="34">
        <v>100</v>
      </c>
      <c r="D650" s="34" t="s">
        <v>1499</v>
      </c>
      <c r="E650" s="34" t="s">
        <v>1500</v>
      </c>
      <c r="F650" s="34" t="s">
        <v>1501</v>
      </c>
      <c r="G650" s="34" t="s">
        <v>58</v>
      </c>
      <c r="H650" s="34" t="s">
        <v>59</v>
      </c>
      <c r="I650" s="34" t="s">
        <v>77</v>
      </c>
      <c r="J650" s="36">
        <v>40814</v>
      </c>
      <c r="K650" s="36"/>
      <c r="L650" s="34" t="s">
        <v>61</v>
      </c>
      <c r="M650" s="36"/>
      <c r="N650" s="34" t="b">
        <v>0</v>
      </c>
      <c r="O650" s="36"/>
      <c r="P650" s="34" t="b">
        <v>1</v>
      </c>
      <c r="Q650" s="36"/>
      <c r="R650" s="34" t="b">
        <v>1</v>
      </c>
      <c r="S650" s="34" t="b">
        <v>0</v>
      </c>
      <c r="T650" s="34" t="s">
        <v>70</v>
      </c>
      <c r="U650" s="34"/>
      <c r="V650" s="34" t="b">
        <v>0</v>
      </c>
      <c r="W650" s="36"/>
      <c r="X650" s="34" t="s">
        <v>70</v>
      </c>
      <c r="Y650" s="34"/>
      <c r="Z650" s="36"/>
      <c r="AA650" s="34" t="b">
        <v>0</v>
      </c>
      <c r="AB650" s="34"/>
      <c r="AC650" s="34" t="b">
        <v>0</v>
      </c>
      <c r="AD650" s="36"/>
      <c r="AE650" s="34" t="b">
        <v>1</v>
      </c>
      <c r="AF650" s="34" t="b">
        <v>1</v>
      </c>
      <c r="AG650" s="34" t="s">
        <v>70</v>
      </c>
      <c r="AH650" s="34"/>
      <c r="AI650" s="34" t="b">
        <v>1</v>
      </c>
      <c r="AJ650" s="36"/>
      <c r="AK650" s="34" t="s">
        <v>70</v>
      </c>
      <c r="AL650" s="36"/>
      <c r="AM650" s="34" t="b">
        <v>0</v>
      </c>
      <c r="AN650" s="36"/>
      <c r="AO650" s="34" t="s">
        <v>70</v>
      </c>
      <c r="AP650" s="34" t="s">
        <v>70</v>
      </c>
      <c r="AQ650" s="34" t="s">
        <v>70</v>
      </c>
      <c r="AR650" s="34" t="s">
        <v>70</v>
      </c>
      <c r="AS650" s="34" t="s">
        <v>70</v>
      </c>
      <c r="AT650" s="36"/>
      <c r="AU650" s="36"/>
      <c r="AV650" s="34" t="s">
        <v>70</v>
      </c>
      <c r="AW650" s="34" t="s">
        <v>70</v>
      </c>
      <c r="AX650" s="34" t="s">
        <v>1485</v>
      </c>
      <c r="AY650" s="34" t="s">
        <v>4290</v>
      </c>
      <c r="AZ650" s="34" t="s">
        <v>64</v>
      </c>
      <c r="BA650" s="34" t="s">
        <v>65</v>
      </c>
      <c r="BB650" s="35">
        <v>2027</v>
      </c>
      <c r="BC650" s="34" t="s">
        <v>66</v>
      </c>
    </row>
    <row r="651" spans="1:55" x14ac:dyDescent="0.25">
      <c r="A651" s="34" t="s">
        <v>1502</v>
      </c>
      <c r="B651" s="35">
        <v>63320</v>
      </c>
      <c r="C651" s="34">
        <v>100</v>
      </c>
      <c r="D651" s="34" t="s">
        <v>1507</v>
      </c>
      <c r="E651" s="34" t="s">
        <v>1508</v>
      </c>
      <c r="F651" s="34" t="s">
        <v>746</v>
      </c>
      <c r="G651" s="34" t="s">
        <v>215</v>
      </c>
      <c r="H651" s="34" t="s">
        <v>4287</v>
      </c>
      <c r="I651" s="34" t="s">
        <v>118</v>
      </c>
      <c r="J651" s="36">
        <v>39805</v>
      </c>
      <c r="K651" s="36"/>
      <c r="L651" s="34" t="s">
        <v>61</v>
      </c>
      <c r="M651" s="36">
        <v>45267</v>
      </c>
      <c r="N651" s="34" t="b">
        <v>0</v>
      </c>
      <c r="O651" s="36"/>
      <c r="P651" s="34" t="b">
        <v>1</v>
      </c>
      <c r="Q651" s="36"/>
      <c r="R651" s="34" t="b">
        <v>0</v>
      </c>
      <c r="S651" s="34" t="b">
        <v>0</v>
      </c>
      <c r="T651" s="34" t="s">
        <v>70</v>
      </c>
      <c r="U651" s="34"/>
      <c r="V651" s="34" t="b">
        <v>0</v>
      </c>
      <c r="W651" s="36"/>
      <c r="X651" s="34" t="s">
        <v>70</v>
      </c>
      <c r="Y651" s="34"/>
      <c r="Z651" s="36"/>
      <c r="AA651" s="34" t="b">
        <v>0</v>
      </c>
      <c r="AB651" s="34"/>
      <c r="AC651" s="34" t="b">
        <v>0</v>
      </c>
      <c r="AD651" s="36"/>
      <c r="AE651" s="34" t="b">
        <v>1</v>
      </c>
      <c r="AF651" s="34" t="b">
        <v>1</v>
      </c>
      <c r="AG651" s="34" t="s">
        <v>70</v>
      </c>
      <c r="AH651" s="34"/>
      <c r="AI651" s="34" t="b">
        <v>1</v>
      </c>
      <c r="AJ651" s="36"/>
      <c r="AK651" s="34" t="s">
        <v>70</v>
      </c>
      <c r="AL651" s="36"/>
      <c r="AM651" s="34" t="b">
        <v>0</v>
      </c>
      <c r="AN651" s="36"/>
      <c r="AO651" s="34" t="s">
        <v>70</v>
      </c>
      <c r="AP651" s="34" t="s">
        <v>70</v>
      </c>
      <c r="AQ651" s="34" t="s">
        <v>70</v>
      </c>
      <c r="AR651" s="34" t="s">
        <v>70</v>
      </c>
      <c r="AS651" s="34" t="s">
        <v>70</v>
      </c>
      <c r="AT651" s="36"/>
      <c r="AU651" s="36"/>
      <c r="AV651" s="34" t="s">
        <v>70</v>
      </c>
      <c r="AW651" s="34" t="s">
        <v>70</v>
      </c>
      <c r="AX651" s="34" t="s">
        <v>63</v>
      </c>
      <c r="AY651" s="34" t="s">
        <v>4290</v>
      </c>
      <c r="AZ651" s="34" t="s">
        <v>64</v>
      </c>
      <c r="BA651" s="34" t="s">
        <v>65</v>
      </c>
      <c r="BB651" s="35">
        <v>2024</v>
      </c>
      <c r="BC651" s="34" t="s">
        <v>66</v>
      </c>
    </row>
    <row r="652" spans="1:55" x14ac:dyDescent="0.25">
      <c r="A652" s="34" t="s">
        <v>1502</v>
      </c>
      <c r="B652" s="35">
        <v>62792</v>
      </c>
      <c r="C652" s="34">
        <v>100</v>
      </c>
      <c r="D652" s="34" t="s">
        <v>1503</v>
      </c>
      <c r="E652" s="34" t="s">
        <v>1504</v>
      </c>
      <c r="F652" s="34" t="s">
        <v>823</v>
      </c>
      <c r="G652" s="34" t="s">
        <v>3548</v>
      </c>
      <c r="H652" s="34" t="s">
        <v>59</v>
      </c>
      <c r="I652" s="34" t="s">
        <v>783</v>
      </c>
      <c r="J652" s="36">
        <v>39029</v>
      </c>
      <c r="K652" s="36"/>
      <c r="L652" s="34" t="s">
        <v>61</v>
      </c>
      <c r="M652" s="36"/>
      <c r="N652" s="34" t="b">
        <v>0</v>
      </c>
      <c r="O652" s="36"/>
      <c r="P652" s="34" t="b">
        <v>0</v>
      </c>
      <c r="Q652" s="36"/>
      <c r="R652" s="34" t="b">
        <v>0</v>
      </c>
      <c r="S652" s="34" t="b">
        <v>0</v>
      </c>
      <c r="T652" s="34" t="s">
        <v>70</v>
      </c>
      <c r="U652" s="34"/>
      <c r="V652" s="34" t="b">
        <v>0</v>
      </c>
      <c r="W652" s="36"/>
      <c r="X652" s="34" t="s">
        <v>70</v>
      </c>
      <c r="Y652" s="34"/>
      <c r="Z652" s="36"/>
      <c r="AA652" s="34" t="b">
        <v>0</v>
      </c>
      <c r="AB652" s="34"/>
      <c r="AC652" s="34" t="b">
        <v>0</v>
      </c>
      <c r="AD652" s="36"/>
      <c r="AE652" s="34" t="b">
        <v>1</v>
      </c>
      <c r="AF652" s="34" t="b">
        <v>1</v>
      </c>
      <c r="AG652" s="34" t="s">
        <v>70</v>
      </c>
      <c r="AH652" s="34"/>
      <c r="AI652" s="34" t="b">
        <v>1</v>
      </c>
      <c r="AJ652" s="36"/>
      <c r="AK652" s="34" t="s">
        <v>70</v>
      </c>
      <c r="AL652" s="36"/>
      <c r="AM652" s="34" t="b">
        <v>0</v>
      </c>
      <c r="AN652" s="36"/>
      <c r="AO652" s="34" t="s">
        <v>70</v>
      </c>
      <c r="AP652" s="34" t="s">
        <v>70</v>
      </c>
      <c r="AQ652" s="34" t="s">
        <v>70</v>
      </c>
      <c r="AR652" s="34" t="s">
        <v>70</v>
      </c>
      <c r="AS652" s="34" t="s">
        <v>70</v>
      </c>
      <c r="AT652" s="36"/>
      <c r="AU652" s="36"/>
      <c r="AV652" s="34" t="s">
        <v>70</v>
      </c>
      <c r="AW652" s="34" t="s">
        <v>70</v>
      </c>
      <c r="AX652" s="34" t="s">
        <v>63</v>
      </c>
      <c r="AY652" s="34" t="s">
        <v>4290</v>
      </c>
      <c r="AZ652" s="34" t="s">
        <v>64</v>
      </c>
      <c r="BA652" s="34" t="s">
        <v>65</v>
      </c>
      <c r="BB652" s="35">
        <v>2023</v>
      </c>
      <c r="BC652" s="34" t="s">
        <v>66</v>
      </c>
    </row>
    <row r="653" spans="1:55" x14ac:dyDescent="0.25">
      <c r="A653" s="34" t="s">
        <v>1502</v>
      </c>
      <c r="B653" s="35">
        <v>62793</v>
      </c>
      <c r="C653" s="34">
        <v>100</v>
      </c>
      <c r="D653" s="34" t="s">
        <v>1505</v>
      </c>
      <c r="E653" s="34" t="s">
        <v>1506</v>
      </c>
      <c r="F653" s="34" t="s">
        <v>823</v>
      </c>
      <c r="G653" s="34" t="s">
        <v>3548</v>
      </c>
      <c r="H653" s="34" t="s">
        <v>59</v>
      </c>
      <c r="I653" s="34" t="s">
        <v>783</v>
      </c>
      <c r="J653" s="36">
        <v>39029</v>
      </c>
      <c r="K653" s="36"/>
      <c r="L653" s="34" t="s">
        <v>61</v>
      </c>
      <c r="M653" s="36"/>
      <c r="N653" s="34" t="b">
        <v>0</v>
      </c>
      <c r="O653" s="36"/>
      <c r="P653" s="34" t="b">
        <v>0</v>
      </c>
      <c r="Q653" s="36"/>
      <c r="R653" s="34" t="b">
        <v>0</v>
      </c>
      <c r="S653" s="34" t="b">
        <v>0</v>
      </c>
      <c r="T653" s="34" t="s">
        <v>70</v>
      </c>
      <c r="U653" s="34"/>
      <c r="V653" s="34" t="b">
        <v>0</v>
      </c>
      <c r="W653" s="36"/>
      <c r="X653" s="34" t="s">
        <v>70</v>
      </c>
      <c r="Y653" s="34"/>
      <c r="Z653" s="36"/>
      <c r="AA653" s="34" t="b">
        <v>0</v>
      </c>
      <c r="AB653" s="34"/>
      <c r="AC653" s="34" t="b">
        <v>0</v>
      </c>
      <c r="AD653" s="36"/>
      <c r="AE653" s="34" t="b">
        <v>1</v>
      </c>
      <c r="AF653" s="34" t="b">
        <v>1</v>
      </c>
      <c r="AG653" s="34" t="s">
        <v>70</v>
      </c>
      <c r="AH653" s="34"/>
      <c r="AI653" s="34" t="b">
        <v>1</v>
      </c>
      <c r="AJ653" s="36"/>
      <c r="AK653" s="34" t="s">
        <v>70</v>
      </c>
      <c r="AL653" s="36"/>
      <c r="AM653" s="34" t="b">
        <v>0</v>
      </c>
      <c r="AN653" s="36"/>
      <c r="AO653" s="34" t="s">
        <v>70</v>
      </c>
      <c r="AP653" s="34" t="s">
        <v>70</v>
      </c>
      <c r="AQ653" s="34" t="s">
        <v>70</v>
      </c>
      <c r="AR653" s="34" t="s">
        <v>70</v>
      </c>
      <c r="AS653" s="34" t="s">
        <v>70</v>
      </c>
      <c r="AT653" s="36"/>
      <c r="AU653" s="36"/>
      <c r="AV653" s="34" t="s">
        <v>70</v>
      </c>
      <c r="AW653" s="34" t="s">
        <v>70</v>
      </c>
      <c r="AX653" s="34" t="s">
        <v>63</v>
      </c>
      <c r="AY653" s="34" t="s">
        <v>4290</v>
      </c>
      <c r="AZ653" s="34" t="s">
        <v>64</v>
      </c>
      <c r="BA653" s="34" t="s">
        <v>65</v>
      </c>
      <c r="BB653" s="35">
        <v>2023</v>
      </c>
      <c r="BC653" s="34" t="s">
        <v>66</v>
      </c>
    </row>
    <row r="654" spans="1:55" x14ac:dyDescent="0.25">
      <c r="A654" s="34" t="s">
        <v>1502</v>
      </c>
      <c r="B654" s="35">
        <v>64776</v>
      </c>
      <c r="C654" s="34">
        <v>100</v>
      </c>
      <c r="D654" s="34" t="s">
        <v>1513</v>
      </c>
      <c r="E654" s="34" t="s">
        <v>1514</v>
      </c>
      <c r="F654" s="34" t="s">
        <v>263</v>
      </c>
      <c r="G654" s="34" t="s">
        <v>3521</v>
      </c>
      <c r="H654" s="34" t="s">
        <v>4287</v>
      </c>
      <c r="I654" s="34" t="s">
        <v>264</v>
      </c>
      <c r="J654" s="36">
        <v>40473</v>
      </c>
      <c r="K654" s="36"/>
      <c r="L654" s="34" t="s">
        <v>61</v>
      </c>
      <c r="M654" s="36"/>
      <c r="N654" s="34" t="b">
        <v>0</v>
      </c>
      <c r="O654" s="36"/>
      <c r="P654" s="34" t="b">
        <v>1</v>
      </c>
      <c r="Q654" s="36"/>
      <c r="R654" s="34" t="b">
        <v>0</v>
      </c>
      <c r="S654" s="34" t="b">
        <v>0</v>
      </c>
      <c r="T654" s="34" t="s">
        <v>70</v>
      </c>
      <c r="U654" s="34"/>
      <c r="V654" s="34" t="b">
        <v>0</v>
      </c>
      <c r="W654" s="36"/>
      <c r="X654" s="34" t="s">
        <v>70</v>
      </c>
      <c r="Y654" s="34"/>
      <c r="Z654" s="36"/>
      <c r="AA654" s="34" t="b">
        <v>0</v>
      </c>
      <c r="AB654" s="34"/>
      <c r="AC654" s="34" t="b">
        <v>0</v>
      </c>
      <c r="AD654" s="36"/>
      <c r="AE654" s="34" t="b">
        <v>1</v>
      </c>
      <c r="AF654" s="34" t="b">
        <v>1</v>
      </c>
      <c r="AG654" s="34" t="s">
        <v>70</v>
      </c>
      <c r="AH654" s="34"/>
      <c r="AI654" s="34" t="b">
        <v>1</v>
      </c>
      <c r="AJ654" s="36"/>
      <c r="AK654" s="34" t="s">
        <v>70</v>
      </c>
      <c r="AL654" s="36"/>
      <c r="AM654" s="34" t="b">
        <v>0</v>
      </c>
      <c r="AN654" s="36"/>
      <c r="AO654" s="34" t="s">
        <v>70</v>
      </c>
      <c r="AP654" s="34" t="s">
        <v>70</v>
      </c>
      <c r="AQ654" s="34" t="s">
        <v>70</v>
      </c>
      <c r="AR654" s="34" t="s">
        <v>70</v>
      </c>
      <c r="AS654" s="34" t="s">
        <v>70</v>
      </c>
      <c r="AT654" s="36"/>
      <c r="AU654" s="36"/>
      <c r="AV654" s="34" t="s">
        <v>70</v>
      </c>
      <c r="AW654" s="34" t="s">
        <v>70</v>
      </c>
      <c r="AX654" s="34" t="s">
        <v>63</v>
      </c>
      <c r="AY654" s="34" t="s">
        <v>4290</v>
      </c>
      <c r="AZ654" s="34" t="s">
        <v>64</v>
      </c>
      <c r="BA654" s="34" t="s">
        <v>65</v>
      </c>
      <c r="BB654" s="35">
        <v>2026</v>
      </c>
      <c r="BC654" s="34" t="s">
        <v>66</v>
      </c>
    </row>
    <row r="655" spans="1:55" x14ac:dyDescent="0.25">
      <c r="A655" s="34" t="s">
        <v>1502</v>
      </c>
      <c r="B655" s="35">
        <v>65176</v>
      </c>
      <c r="C655" s="34">
        <v>100</v>
      </c>
      <c r="D655" s="34" t="s">
        <v>1516</v>
      </c>
      <c r="E655" s="34" t="s">
        <v>1517</v>
      </c>
      <c r="F655" s="34" t="s">
        <v>482</v>
      </c>
      <c r="G655" s="34" t="s">
        <v>3974</v>
      </c>
      <c r="H655" s="34" t="s">
        <v>59</v>
      </c>
      <c r="I655" s="34" t="s">
        <v>380</v>
      </c>
      <c r="J655" s="36">
        <v>40533</v>
      </c>
      <c r="K655" s="36"/>
      <c r="L655" s="34" t="s">
        <v>61</v>
      </c>
      <c r="M655" s="36"/>
      <c r="N655" s="34" t="b">
        <v>0</v>
      </c>
      <c r="O655" s="36"/>
      <c r="P655" s="34" t="b">
        <v>1</v>
      </c>
      <c r="Q655" s="36"/>
      <c r="R655" s="34" t="b">
        <v>0</v>
      </c>
      <c r="S655" s="34" t="b">
        <v>0</v>
      </c>
      <c r="T655" s="34" t="s">
        <v>70</v>
      </c>
      <c r="U655" s="34"/>
      <c r="V655" s="34" t="b">
        <v>0</v>
      </c>
      <c r="W655" s="36"/>
      <c r="X655" s="34" t="s">
        <v>70</v>
      </c>
      <c r="Y655" s="34"/>
      <c r="Z655" s="36"/>
      <c r="AA655" s="34" t="b">
        <v>0</v>
      </c>
      <c r="AB655" s="34"/>
      <c r="AC655" s="34" t="b">
        <v>0</v>
      </c>
      <c r="AD655" s="36"/>
      <c r="AE655" s="34" t="b">
        <v>1</v>
      </c>
      <c r="AF655" s="34" t="b">
        <v>1</v>
      </c>
      <c r="AG655" s="34" t="s">
        <v>70</v>
      </c>
      <c r="AH655" s="34"/>
      <c r="AI655" s="34" t="b">
        <v>1</v>
      </c>
      <c r="AJ655" s="36"/>
      <c r="AK655" s="34" t="s">
        <v>70</v>
      </c>
      <c r="AL655" s="36"/>
      <c r="AM655" s="34" t="b">
        <v>0</v>
      </c>
      <c r="AN655" s="36"/>
      <c r="AO655" s="34" t="s">
        <v>70</v>
      </c>
      <c r="AP655" s="34" t="s">
        <v>70</v>
      </c>
      <c r="AQ655" s="34" t="s">
        <v>70</v>
      </c>
      <c r="AR655" s="34" t="s">
        <v>70</v>
      </c>
      <c r="AS655" s="34" t="s">
        <v>70</v>
      </c>
      <c r="AT655" s="36"/>
      <c r="AU655" s="36"/>
      <c r="AV655" s="34" t="s">
        <v>70</v>
      </c>
      <c r="AW655" s="34" t="s">
        <v>70</v>
      </c>
      <c r="AX655" s="34" t="s">
        <v>63</v>
      </c>
      <c r="AY655" s="34" t="s">
        <v>4290</v>
      </c>
      <c r="AZ655" s="34" t="s">
        <v>64</v>
      </c>
      <c r="BA655" s="34" t="s">
        <v>65</v>
      </c>
      <c r="BB655" s="35">
        <v>2026</v>
      </c>
      <c r="BC655" s="34" t="s">
        <v>66</v>
      </c>
    </row>
    <row r="656" spans="1:55" x14ac:dyDescent="0.25">
      <c r="A656" s="34" t="s">
        <v>1502</v>
      </c>
      <c r="B656" s="35">
        <v>63759</v>
      </c>
      <c r="C656" s="34">
        <v>100</v>
      </c>
      <c r="D656" s="34" t="s">
        <v>1509</v>
      </c>
      <c r="E656" s="34" t="s">
        <v>1510</v>
      </c>
      <c r="F656" s="34" t="s">
        <v>482</v>
      </c>
      <c r="G656" s="34" t="s">
        <v>3974</v>
      </c>
      <c r="H656" s="34" t="s">
        <v>59</v>
      </c>
      <c r="I656" s="34" t="s">
        <v>380</v>
      </c>
      <c r="J656" s="36">
        <v>40260</v>
      </c>
      <c r="K656" s="36"/>
      <c r="L656" s="34" t="s">
        <v>61</v>
      </c>
      <c r="M656" s="36"/>
      <c r="N656" s="34" t="b">
        <v>0</v>
      </c>
      <c r="O656" s="36"/>
      <c r="P656" s="34" t="b">
        <v>1</v>
      </c>
      <c r="Q656" s="36"/>
      <c r="R656" s="34" t="b">
        <v>0</v>
      </c>
      <c r="S656" s="34" t="b">
        <v>0</v>
      </c>
      <c r="T656" s="34" t="s">
        <v>70</v>
      </c>
      <c r="U656" s="34"/>
      <c r="V656" s="34" t="b">
        <v>0</v>
      </c>
      <c r="W656" s="36"/>
      <c r="X656" s="34" t="s">
        <v>70</v>
      </c>
      <c r="Y656" s="34"/>
      <c r="Z656" s="36"/>
      <c r="AA656" s="34" t="b">
        <v>0</v>
      </c>
      <c r="AB656" s="34"/>
      <c r="AC656" s="34" t="b">
        <v>0</v>
      </c>
      <c r="AD656" s="36"/>
      <c r="AE656" s="34" t="b">
        <v>1</v>
      </c>
      <c r="AF656" s="34" t="b">
        <v>1</v>
      </c>
      <c r="AG656" s="34" t="s">
        <v>70</v>
      </c>
      <c r="AH656" s="34"/>
      <c r="AI656" s="34" t="b">
        <v>1</v>
      </c>
      <c r="AJ656" s="36"/>
      <c r="AK656" s="34" t="s">
        <v>70</v>
      </c>
      <c r="AL656" s="36"/>
      <c r="AM656" s="34" t="b">
        <v>0</v>
      </c>
      <c r="AN656" s="36"/>
      <c r="AO656" s="34" t="s">
        <v>70</v>
      </c>
      <c r="AP656" s="34" t="s">
        <v>70</v>
      </c>
      <c r="AQ656" s="34" t="s">
        <v>70</v>
      </c>
      <c r="AR656" s="34" t="s">
        <v>70</v>
      </c>
      <c r="AS656" s="34" t="s">
        <v>70</v>
      </c>
      <c r="AT656" s="36"/>
      <c r="AU656" s="36"/>
      <c r="AV656" s="34" t="s">
        <v>70</v>
      </c>
      <c r="AW656" s="34" t="s">
        <v>70</v>
      </c>
      <c r="AX656" s="34" t="s">
        <v>63</v>
      </c>
      <c r="AY656" s="34" t="s">
        <v>4290</v>
      </c>
      <c r="AZ656" s="34" t="s">
        <v>64</v>
      </c>
      <c r="BA656" s="34" t="s">
        <v>65</v>
      </c>
      <c r="BB656" s="35">
        <v>2025</v>
      </c>
      <c r="BC656" s="34" t="s">
        <v>66</v>
      </c>
    </row>
    <row r="657" spans="1:55" x14ac:dyDescent="0.25">
      <c r="A657" s="34" t="s">
        <v>1502</v>
      </c>
      <c r="B657" s="35">
        <v>64729</v>
      </c>
      <c r="C657" s="34">
        <v>100</v>
      </c>
      <c r="D657" s="34" t="s">
        <v>1511</v>
      </c>
      <c r="E657" s="34" t="s">
        <v>1512</v>
      </c>
      <c r="F657" s="34" t="s">
        <v>3971</v>
      </c>
      <c r="G657" s="34" t="s">
        <v>215</v>
      </c>
      <c r="H657" s="34" t="s">
        <v>4287</v>
      </c>
      <c r="I657" s="34" t="s">
        <v>133</v>
      </c>
      <c r="J657" s="36">
        <v>40452</v>
      </c>
      <c r="K657" s="36"/>
      <c r="L657" s="34" t="s">
        <v>61</v>
      </c>
      <c r="M657" s="36"/>
      <c r="N657" s="34" t="b">
        <v>0</v>
      </c>
      <c r="O657" s="36"/>
      <c r="P657" s="34" t="b">
        <v>1</v>
      </c>
      <c r="Q657" s="36"/>
      <c r="R657" s="34" t="b">
        <v>0</v>
      </c>
      <c r="S657" s="34" t="b">
        <v>0</v>
      </c>
      <c r="T657" s="34" t="s">
        <v>70</v>
      </c>
      <c r="U657" s="34"/>
      <c r="V657" s="34" t="b">
        <v>0</v>
      </c>
      <c r="W657" s="36"/>
      <c r="X657" s="34" t="s">
        <v>70</v>
      </c>
      <c r="Y657" s="34"/>
      <c r="Z657" s="36"/>
      <c r="AA657" s="34" t="b">
        <v>0</v>
      </c>
      <c r="AB657" s="34"/>
      <c r="AC657" s="34" t="b">
        <v>0</v>
      </c>
      <c r="AD657" s="36"/>
      <c r="AE657" s="34" t="b">
        <v>1</v>
      </c>
      <c r="AF657" s="34" t="b">
        <v>1</v>
      </c>
      <c r="AG657" s="34" t="s">
        <v>70</v>
      </c>
      <c r="AH657" s="34"/>
      <c r="AI657" s="34" t="b">
        <v>1</v>
      </c>
      <c r="AJ657" s="36"/>
      <c r="AK657" s="34" t="s">
        <v>70</v>
      </c>
      <c r="AL657" s="36"/>
      <c r="AM657" s="34" t="b">
        <v>0</v>
      </c>
      <c r="AN657" s="36"/>
      <c r="AO657" s="34" t="s">
        <v>70</v>
      </c>
      <c r="AP657" s="34" t="s">
        <v>70</v>
      </c>
      <c r="AQ657" s="34" t="s">
        <v>70</v>
      </c>
      <c r="AR657" s="34" t="s">
        <v>70</v>
      </c>
      <c r="AS657" s="34" t="s">
        <v>70</v>
      </c>
      <c r="AT657" s="36"/>
      <c r="AU657" s="36"/>
      <c r="AV657" s="34" t="s">
        <v>70</v>
      </c>
      <c r="AW657" s="34" t="s">
        <v>70</v>
      </c>
      <c r="AX657" s="34" t="s">
        <v>63</v>
      </c>
      <c r="AY657" s="34" t="s">
        <v>4290</v>
      </c>
      <c r="AZ657" s="34" t="s">
        <v>64</v>
      </c>
      <c r="BA657" s="34" t="s">
        <v>65</v>
      </c>
      <c r="BB657" s="35">
        <v>2026</v>
      </c>
      <c r="BC657" s="34" t="s">
        <v>66</v>
      </c>
    </row>
    <row r="658" spans="1:55" x14ac:dyDescent="0.25">
      <c r="A658" s="34" t="s">
        <v>1518</v>
      </c>
      <c r="B658" s="35">
        <v>64728</v>
      </c>
      <c r="C658" s="34">
        <v>100</v>
      </c>
      <c r="D658" s="34" t="s">
        <v>4193</v>
      </c>
      <c r="E658" s="34" t="s">
        <v>1521</v>
      </c>
      <c r="F658" s="34" t="s">
        <v>685</v>
      </c>
      <c r="G658" s="34" t="s">
        <v>3986</v>
      </c>
      <c r="H658" s="34" t="s">
        <v>144</v>
      </c>
      <c r="I658" s="34" t="s">
        <v>273</v>
      </c>
      <c r="J658" s="36">
        <v>41073</v>
      </c>
      <c r="K658" s="36"/>
      <c r="L658" s="34" t="s">
        <v>61</v>
      </c>
      <c r="M658" s="36"/>
      <c r="N658" s="34" t="b">
        <v>0</v>
      </c>
      <c r="O658" s="36"/>
      <c r="P658" s="34" t="b">
        <v>1</v>
      </c>
      <c r="Q658" s="36"/>
      <c r="R658" s="34" t="b">
        <v>1</v>
      </c>
      <c r="S658" s="34" t="b">
        <v>0</v>
      </c>
      <c r="T658" s="34" t="s">
        <v>70</v>
      </c>
      <c r="U658" s="34"/>
      <c r="V658" s="34" t="b">
        <v>0</v>
      </c>
      <c r="W658" s="36"/>
      <c r="X658" s="34" t="s">
        <v>70</v>
      </c>
      <c r="Y658" s="34"/>
      <c r="Z658" s="36"/>
      <c r="AA658" s="34" t="b">
        <v>0</v>
      </c>
      <c r="AB658" s="34"/>
      <c r="AC658" s="34" t="b">
        <v>0</v>
      </c>
      <c r="AD658" s="36"/>
      <c r="AE658" s="34" t="b">
        <v>1</v>
      </c>
      <c r="AF658" s="34" t="b">
        <v>1</v>
      </c>
      <c r="AG658" s="34" t="s">
        <v>70</v>
      </c>
      <c r="AH658" s="34"/>
      <c r="AI658" s="34" t="b">
        <v>1</v>
      </c>
      <c r="AJ658" s="36"/>
      <c r="AK658" s="34" t="s">
        <v>70</v>
      </c>
      <c r="AL658" s="36"/>
      <c r="AM658" s="34" t="b">
        <v>0</v>
      </c>
      <c r="AN658" s="36"/>
      <c r="AO658" s="34" t="s">
        <v>70</v>
      </c>
      <c r="AP658" s="34" t="s">
        <v>70</v>
      </c>
      <c r="AQ658" s="34" t="s">
        <v>70</v>
      </c>
      <c r="AR658" s="34" t="s">
        <v>70</v>
      </c>
      <c r="AS658" s="34" t="s">
        <v>70</v>
      </c>
      <c r="AT658" s="36"/>
      <c r="AU658" s="36"/>
      <c r="AV658" s="34" t="s">
        <v>70</v>
      </c>
      <c r="AW658" s="34" t="s">
        <v>70</v>
      </c>
      <c r="AX658" s="34" t="s">
        <v>63</v>
      </c>
      <c r="AY658" s="34" t="s">
        <v>4292</v>
      </c>
      <c r="AZ658" s="34" t="s">
        <v>64</v>
      </c>
      <c r="BA658" s="34" t="s">
        <v>65</v>
      </c>
      <c r="BB658" s="35">
        <v>2028</v>
      </c>
      <c r="BC658" s="34" t="s">
        <v>119</v>
      </c>
    </row>
    <row r="659" spans="1:55" x14ac:dyDescent="0.25">
      <c r="A659" s="34" t="s">
        <v>1518</v>
      </c>
      <c r="B659" s="35">
        <v>65109</v>
      </c>
      <c r="C659" s="34">
        <v>100</v>
      </c>
      <c r="D659" s="34" t="s">
        <v>1522</v>
      </c>
      <c r="E659" s="34" t="s">
        <v>1523</v>
      </c>
      <c r="F659" s="34" t="s">
        <v>1032</v>
      </c>
      <c r="G659" s="34" t="s">
        <v>434</v>
      </c>
      <c r="H659" s="34" t="s">
        <v>144</v>
      </c>
      <c r="I659" s="34" t="s">
        <v>1033</v>
      </c>
      <c r="J659" s="36">
        <v>40905</v>
      </c>
      <c r="K659" s="36"/>
      <c r="L659" s="34" t="s">
        <v>61</v>
      </c>
      <c r="M659" s="36"/>
      <c r="N659" s="34" t="b">
        <v>0</v>
      </c>
      <c r="O659" s="36"/>
      <c r="P659" s="34" t="b">
        <v>1</v>
      </c>
      <c r="Q659" s="36"/>
      <c r="R659" s="34" t="b">
        <v>0</v>
      </c>
      <c r="S659" s="34" t="b">
        <v>0</v>
      </c>
      <c r="T659" s="34" t="s">
        <v>70</v>
      </c>
      <c r="U659" s="34"/>
      <c r="V659" s="34" t="b">
        <v>0</v>
      </c>
      <c r="W659" s="36"/>
      <c r="X659" s="34" t="s">
        <v>70</v>
      </c>
      <c r="Y659" s="34"/>
      <c r="Z659" s="36"/>
      <c r="AA659" s="34" t="b">
        <v>0</v>
      </c>
      <c r="AB659" s="34"/>
      <c r="AC659" s="34" t="b">
        <v>0</v>
      </c>
      <c r="AD659" s="36"/>
      <c r="AE659" s="34" t="b">
        <v>1</v>
      </c>
      <c r="AF659" s="34" t="b">
        <v>1</v>
      </c>
      <c r="AG659" s="34" t="s">
        <v>70</v>
      </c>
      <c r="AH659" s="34"/>
      <c r="AI659" s="34" t="b">
        <v>1</v>
      </c>
      <c r="AJ659" s="36"/>
      <c r="AK659" s="34" t="s">
        <v>70</v>
      </c>
      <c r="AL659" s="36"/>
      <c r="AM659" s="34" t="b">
        <v>0</v>
      </c>
      <c r="AN659" s="36"/>
      <c r="AO659" s="34" t="s">
        <v>70</v>
      </c>
      <c r="AP659" s="34" t="s">
        <v>70</v>
      </c>
      <c r="AQ659" s="34" t="s">
        <v>70</v>
      </c>
      <c r="AR659" s="34" t="s">
        <v>70</v>
      </c>
      <c r="AS659" s="34" t="s">
        <v>70</v>
      </c>
      <c r="AT659" s="36"/>
      <c r="AU659" s="36"/>
      <c r="AV659" s="34" t="s">
        <v>70</v>
      </c>
      <c r="AW659" s="34" t="s">
        <v>70</v>
      </c>
      <c r="AX659" s="34" t="s">
        <v>63</v>
      </c>
      <c r="AY659" s="34" t="s">
        <v>4292</v>
      </c>
      <c r="AZ659" s="34" t="s">
        <v>64</v>
      </c>
      <c r="BA659" s="34" t="s">
        <v>65</v>
      </c>
      <c r="BB659" s="35">
        <v>2026</v>
      </c>
      <c r="BC659" s="34" t="s">
        <v>119</v>
      </c>
    </row>
    <row r="660" spans="1:55" x14ac:dyDescent="0.25">
      <c r="A660" s="34" t="s">
        <v>1518</v>
      </c>
      <c r="B660" s="35">
        <v>65221</v>
      </c>
      <c r="C660" s="34">
        <v>100</v>
      </c>
      <c r="D660" s="34" t="s">
        <v>1526</v>
      </c>
      <c r="E660" s="34" t="s">
        <v>1527</v>
      </c>
      <c r="F660" s="34" t="s">
        <v>263</v>
      </c>
      <c r="G660" s="34" t="s">
        <v>3521</v>
      </c>
      <c r="H660" s="34" t="s">
        <v>4287</v>
      </c>
      <c r="I660" s="34" t="s">
        <v>264</v>
      </c>
      <c r="J660" s="36">
        <v>40786</v>
      </c>
      <c r="K660" s="36"/>
      <c r="L660" s="34" t="s">
        <v>61</v>
      </c>
      <c r="M660" s="36"/>
      <c r="N660" s="34" t="b">
        <v>0</v>
      </c>
      <c r="O660" s="36"/>
      <c r="P660" s="34" t="b">
        <v>1</v>
      </c>
      <c r="Q660" s="36"/>
      <c r="R660" s="34" t="b">
        <v>0</v>
      </c>
      <c r="S660" s="34" t="b">
        <v>0</v>
      </c>
      <c r="T660" s="34" t="s">
        <v>70</v>
      </c>
      <c r="U660" s="34"/>
      <c r="V660" s="34" t="b">
        <v>0</v>
      </c>
      <c r="W660" s="36"/>
      <c r="X660" s="34" t="s">
        <v>70</v>
      </c>
      <c r="Y660" s="34"/>
      <c r="Z660" s="36"/>
      <c r="AA660" s="34" t="b">
        <v>0</v>
      </c>
      <c r="AB660" s="34"/>
      <c r="AC660" s="34" t="b">
        <v>0</v>
      </c>
      <c r="AD660" s="36"/>
      <c r="AE660" s="34" t="b">
        <v>1</v>
      </c>
      <c r="AF660" s="34" t="b">
        <v>1</v>
      </c>
      <c r="AG660" s="34" t="s">
        <v>70</v>
      </c>
      <c r="AH660" s="34"/>
      <c r="AI660" s="34" t="b">
        <v>1</v>
      </c>
      <c r="AJ660" s="36"/>
      <c r="AK660" s="34" t="s">
        <v>70</v>
      </c>
      <c r="AL660" s="36"/>
      <c r="AM660" s="34" t="b">
        <v>0</v>
      </c>
      <c r="AN660" s="36"/>
      <c r="AO660" s="34" t="s">
        <v>70</v>
      </c>
      <c r="AP660" s="34" t="s">
        <v>70</v>
      </c>
      <c r="AQ660" s="34" t="s">
        <v>70</v>
      </c>
      <c r="AR660" s="34" t="s">
        <v>70</v>
      </c>
      <c r="AS660" s="34" t="s">
        <v>70</v>
      </c>
      <c r="AT660" s="36"/>
      <c r="AU660" s="36"/>
      <c r="AV660" s="34" t="s">
        <v>70</v>
      </c>
      <c r="AW660" s="34" t="s">
        <v>70</v>
      </c>
      <c r="AX660" s="34" t="s">
        <v>63</v>
      </c>
      <c r="AY660" s="34" t="s">
        <v>4292</v>
      </c>
      <c r="AZ660" s="34" t="s">
        <v>64</v>
      </c>
      <c r="BA660" s="34" t="s">
        <v>65</v>
      </c>
      <c r="BB660" s="35">
        <v>2026</v>
      </c>
      <c r="BC660" s="34" t="s">
        <v>66</v>
      </c>
    </row>
    <row r="661" spans="1:55" x14ac:dyDescent="0.25">
      <c r="A661" s="34" t="s">
        <v>1518</v>
      </c>
      <c r="B661" s="35">
        <v>65203</v>
      </c>
      <c r="C661" s="34">
        <v>100</v>
      </c>
      <c r="D661" s="34" t="s">
        <v>4192</v>
      </c>
      <c r="E661" s="34" t="s">
        <v>1524</v>
      </c>
      <c r="F661" s="34" t="s">
        <v>1525</v>
      </c>
      <c r="G661" s="34" t="s">
        <v>58</v>
      </c>
      <c r="H661" s="34" t="s">
        <v>59</v>
      </c>
      <c r="I661" s="34" t="s">
        <v>566</v>
      </c>
      <c r="J661" s="36">
        <v>40816</v>
      </c>
      <c r="K661" s="36"/>
      <c r="L661" s="34" t="s">
        <v>61</v>
      </c>
      <c r="M661" s="36"/>
      <c r="N661" s="34" t="b">
        <v>0</v>
      </c>
      <c r="O661" s="36"/>
      <c r="P661" s="34" t="b">
        <v>1</v>
      </c>
      <c r="Q661" s="36"/>
      <c r="R661" s="34" t="b">
        <v>1</v>
      </c>
      <c r="S661" s="34" t="b">
        <v>0</v>
      </c>
      <c r="T661" s="34" t="s">
        <v>70</v>
      </c>
      <c r="U661" s="34"/>
      <c r="V661" s="34" t="b">
        <v>0</v>
      </c>
      <c r="W661" s="36"/>
      <c r="X661" s="34" t="s">
        <v>70</v>
      </c>
      <c r="Y661" s="34"/>
      <c r="Z661" s="36"/>
      <c r="AA661" s="34" t="b">
        <v>0</v>
      </c>
      <c r="AB661" s="34"/>
      <c r="AC661" s="34" t="b">
        <v>0</v>
      </c>
      <c r="AD661" s="36"/>
      <c r="AE661" s="34" t="b">
        <v>1</v>
      </c>
      <c r="AF661" s="34" t="b">
        <v>1</v>
      </c>
      <c r="AG661" s="34" t="s">
        <v>70</v>
      </c>
      <c r="AH661" s="34"/>
      <c r="AI661" s="34" t="b">
        <v>1</v>
      </c>
      <c r="AJ661" s="36"/>
      <c r="AK661" s="34" t="s">
        <v>70</v>
      </c>
      <c r="AL661" s="36"/>
      <c r="AM661" s="34" t="b">
        <v>0</v>
      </c>
      <c r="AN661" s="36"/>
      <c r="AO661" s="34" t="s">
        <v>70</v>
      </c>
      <c r="AP661" s="34" t="s">
        <v>70</v>
      </c>
      <c r="AQ661" s="34" t="s">
        <v>70</v>
      </c>
      <c r="AR661" s="34" t="s">
        <v>70</v>
      </c>
      <c r="AS661" s="34" t="s">
        <v>70</v>
      </c>
      <c r="AT661" s="36"/>
      <c r="AU661" s="36"/>
      <c r="AV661" s="34" t="s">
        <v>70</v>
      </c>
      <c r="AW661" s="34" t="s">
        <v>70</v>
      </c>
      <c r="AX661" s="34" t="s">
        <v>63</v>
      </c>
      <c r="AY661" s="34" t="s">
        <v>4292</v>
      </c>
      <c r="AZ661" s="34" t="s">
        <v>64</v>
      </c>
      <c r="BA661" s="34" t="s">
        <v>65</v>
      </c>
      <c r="BB661" s="35">
        <v>2026</v>
      </c>
      <c r="BC661" s="34" t="s">
        <v>66</v>
      </c>
    </row>
    <row r="662" spans="1:55" x14ac:dyDescent="0.25">
      <c r="A662" s="34" t="s">
        <v>1518</v>
      </c>
      <c r="B662" s="35">
        <v>66508</v>
      </c>
      <c r="C662" s="34">
        <v>100</v>
      </c>
      <c r="D662" s="34" t="s">
        <v>1531</v>
      </c>
      <c r="E662" s="34" t="s">
        <v>1532</v>
      </c>
      <c r="F662" s="34" t="s">
        <v>685</v>
      </c>
      <c r="G662" s="34" t="s">
        <v>3986</v>
      </c>
      <c r="H662" s="34" t="s">
        <v>144</v>
      </c>
      <c r="I662" s="34" t="s">
        <v>273</v>
      </c>
      <c r="J662" s="36">
        <v>42509</v>
      </c>
      <c r="K662" s="36"/>
      <c r="L662" s="34" t="s">
        <v>61</v>
      </c>
      <c r="M662" s="36"/>
      <c r="N662" s="34" t="b">
        <v>0</v>
      </c>
      <c r="O662" s="36"/>
      <c r="P662" s="34" t="b">
        <v>1</v>
      </c>
      <c r="Q662" s="36"/>
      <c r="R662" s="34" t="b">
        <v>1</v>
      </c>
      <c r="S662" s="34" t="b">
        <v>0</v>
      </c>
      <c r="T662" s="34" t="s">
        <v>70</v>
      </c>
      <c r="U662" s="34"/>
      <c r="V662" s="34" t="b">
        <v>0</v>
      </c>
      <c r="W662" s="36"/>
      <c r="X662" s="34" t="s">
        <v>70</v>
      </c>
      <c r="Y662" s="34"/>
      <c r="Z662" s="36"/>
      <c r="AA662" s="34" t="b">
        <v>0</v>
      </c>
      <c r="AB662" s="34"/>
      <c r="AC662" s="34" t="b">
        <v>0</v>
      </c>
      <c r="AD662" s="36"/>
      <c r="AE662" s="34" t="b">
        <v>1</v>
      </c>
      <c r="AF662" s="34" t="b">
        <v>1</v>
      </c>
      <c r="AG662" s="34" t="s">
        <v>70</v>
      </c>
      <c r="AH662" s="34"/>
      <c r="AI662" s="34" t="b">
        <v>1</v>
      </c>
      <c r="AJ662" s="36"/>
      <c r="AK662" s="34" t="s">
        <v>70</v>
      </c>
      <c r="AL662" s="36"/>
      <c r="AM662" s="34" t="b">
        <v>0</v>
      </c>
      <c r="AN662" s="36"/>
      <c r="AO662" s="34" t="s">
        <v>70</v>
      </c>
      <c r="AP662" s="34" t="s">
        <v>70</v>
      </c>
      <c r="AQ662" s="34" t="s">
        <v>70</v>
      </c>
      <c r="AR662" s="34" t="s">
        <v>70</v>
      </c>
      <c r="AS662" s="34" t="s">
        <v>70</v>
      </c>
      <c r="AT662" s="36"/>
      <c r="AU662" s="36"/>
      <c r="AV662" s="34" t="s">
        <v>70</v>
      </c>
      <c r="AW662" s="34" t="s">
        <v>70</v>
      </c>
      <c r="AX662" s="34" t="s">
        <v>63</v>
      </c>
      <c r="AY662" s="34" t="s">
        <v>4292</v>
      </c>
      <c r="AZ662" s="34" t="s">
        <v>64</v>
      </c>
      <c r="BA662" s="34" t="s">
        <v>65</v>
      </c>
      <c r="BB662" s="35">
        <v>2033</v>
      </c>
      <c r="BC662" s="34" t="s">
        <v>66</v>
      </c>
    </row>
    <row r="663" spans="1:55" x14ac:dyDescent="0.25">
      <c r="A663" s="34" t="s">
        <v>1518</v>
      </c>
      <c r="B663" s="35">
        <v>65437</v>
      </c>
      <c r="C663" s="34">
        <v>100</v>
      </c>
      <c r="D663" s="34" t="s">
        <v>1529</v>
      </c>
      <c r="E663" s="34" t="s">
        <v>1530</v>
      </c>
      <c r="F663" s="34" t="s">
        <v>1156</v>
      </c>
      <c r="G663" s="34" t="s">
        <v>131</v>
      </c>
      <c r="H663" s="34" t="s">
        <v>59</v>
      </c>
      <c r="I663" s="34" t="s">
        <v>1157</v>
      </c>
      <c r="J663" s="36">
        <v>40940</v>
      </c>
      <c r="K663" s="36"/>
      <c r="L663" s="34" t="s">
        <v>61</v>
      </c>
      <c r="M663" s="36"/>
      <c r="N663" s="34" t="b">
        <v>0</v>
      </c>
      <c r="O663" s="36"/>
      <c r="P663" s="34" t="b">
        <v>1</v>
      </c>
      <c r="Q663" s="36"/>
      <c r="R663" s="34" t="b">
        <v>0</v>
      </c>
      <c r="S663" s="34" t="b">
        <v>0</v>
      </c>
      <c r="T663" s="34" t="s">
        <v>70</v>
      </c>
      <c r="U663" s="34"/>
      <c r="V663" s="34" t="b">
        <v>0</v>
      </c>
      <c r="W663" s="36"/>
      <c r="X663" s="34" t="s">
        <v>70</v>
      </c>
      <c r="Y663" s="34"/>
      <c r="Z663" s="36"/>
      <c r="AA663" s="34" t="b">
        <v>0</v>
      </c>
      <c r="AB663" s="34"/>
      <c r="AC663" s="34" t="b">
        <v>0</v>
      </c>
      <c r="AD663" s="36"/>
      <c r="AE663" s="34" t="b">
        <v>1</v>
      </c>
      <c r="AF663" s="34" t="b">
        <v>1</v>
      </c>
      <c r="AG663" s="34" t="s">
        <v>70</v>
      </c>
      <c r="AH663" s="34"/>
      <c r="AI663" s="34" t="b">
        <v>1</v>
      </c>
      <c r="AJ663" s="36"/>
      <c r="AK663" s="34" t="s">
        <v>70</v>
      </c>
      <c r="AL663" s="36"/>
      <c r="AM663" s="34" t="b">
        <v>0</v>
      </c>
      <c r="AN663" s="36"/>
      <c r="AO663" s="34" t="s">
        <v>70</v>
      </c>
      <c r="AP663" s="34" t="s">
        <v>70</v>
      </c>
      <c r="AQ663" s="34" t="s">
        <v>70</v>
      </c>
      <c r="AR663" s="34" t="s">
        <v>70</v>
      </c>
      <c r="AS663" s="34" t="s">
        <v>70</v>
      </c>
      <c r="AT663" s="36"/>
      <c r="AU663" s="36"/>
      <c r="AV663" s="34" t="s">
        <v>70</v>
      </c>
      <c r="AW663" s="34" t="s">
        <v>70</v>
      </c>
      <c r="AX663" s="34" t="s">
        <v>63</v>
      </c>
      <c r="AY663" s="34" t="s">
        <v>4292</v>
      </c>
      <c r="AZ663" s="34" t="s">
        <v>64</v>
      </c>
      <c r="BA663" s="34" t="s">
        <v>65</v>
      </c>
      <c r="BB663" s="35">
        <v>2027</v>
      </c>
      <c r="BC663" s="34" t="s">
        <v>66</v>
      </c>
    </row>
    <row r="664" spans="1:55" x14ac:dyDescent="0.25">
      <c r="A664" s="34" t="s">
        <v>1518</v>
      </c>
      <c r="B664" s="35">
        <v>64450</v>
      </c>
      <c r="C664" s="34">
        <v>100</v>
      </c>
      <c r="D664" s="34" t="s">
        <v>1519</v>
      </c>
      <c r="E664" s="34" t="s">
        <v>4194</v>
      </c>
      <c r="F664" s="34" t="s">
        <v>1096</v>
      </c>
      <c r="G664" s="34" t="s">
        <v>58</v>
      </c>
      <c r="H664" s="34" t="s">
        <v>59</v>
      </c>
      <c r="I664" s="34" t="s">
        <v>818</v>
      </c>
      <c r="J664" s="36">
        <v>40359</v>
      </c>
      <c r="K664" s="36"/>
      <c r="L664" s="34" t="s">
        <v>61</v>
      </c>
      <c r="M664" s="36"/>
      <c r="N664" s="34" t="b">
        <v>0</v>
      </c>
      <c r="O664" s="36"/>
      <c r="P664" s="34" t="b">
        <v>1</v>
      </c>
      <c r="Q664" s="36"/>
      <c r="R664" s="34" t="b">
        <v>1</v>
      </c>
      <c r="S664" s="34" t="b">
        <v>0</v>
      </c>
      <c r="T664" s="34" t="s">
        <v>70</v>
      </c>
      <c r="U664" s="34"/>
      <c r="V664" s="34" t="b">
        <v>0</v>
      </c>
      <c r="W664" s="36"/>
      <c r="X664" s="34" t="s">
        <v>70</v>
      </c>
      <c r="Y664" s="34"/>
      <c r="Z664" s="36"/>
      <c r="AA664" s="34" t="b">
        <v>0</v>
      </c>
      <c r="AB664" s="34"/>
      <c r="AC664" s="34" t="b">
        <v>0</v>
      </c>
      <c r="AD664" s="36"/>
      <c r="AE664" s="34" t="b">
        <v>1</v>
      </c>
      <c r="AF664" s="34" t="b">
        <v>1</v>
      </c>
      <c r="AG664" s="34" t="s">
        <v>70</v>
      </c>
      <c r="AH664" s="34"/>
      <c r="AI664" s="34" t="b">
        <v>1</v>
      </c>
      <c r="AJ664" s="36"/>
      <c r="AK664" s="34" t="s">
        <v>70</v>
      </c>
      <c r="AL664" s="36"/>
      <c r="AM664" s="34" t="b">
        <v>0</v>
      </c>
      <c r="AN664" s="36"/>
      <c r="AO664" s="34" t="s">
        <v>70</v>
      </c>
      <c r="AP664" s="34" t="s">
        <v>70</v>
      </c>
      <c r="AQ664" s="34" t="s">
        <v>70</v>
      </c>
      <c r="AR664" s="34" t="s">
        <v>70</v>
      </c>
      <c r="AS664" s="34" t="s">
        <v>70</v>
      </c>
      <c r="AT664" s="36"/>
      <c r="AU664" s="36"/>
      <c r="AV664" s="34" t="s">
        <v>70</v>
      </c>
      <c r="AW664" s="34" t="s">
        <v>70</v>
      </c>
      <c r="AX664" s="34" t="s">
        <v>63</v>
      </c>
      <c r="AY664" s="34" t="s">
        <v>4292</v>
      </c>
      <c r="AZ664" s="34" t="s">
        <v>64</v>
      </c>
      <c r="BA664" s="34" t="s">
        <v>423</v>
      </c>
      <c r="BB664" s="35">
        <v>2025</v>
      </c>
      <c r="BC664" s="34" t="s">
        <v>66</v>
      </c>
    </row>
    <row r="665" spans="1:55" x14ac:dyDescent="0.25">
      <c r="A665" s="34" t="s">
        <v>1518</v>
      </c>
      <c r="B665" s="35">
        <v>65246</v>
      </c>
      <c r="C665" s="34">
        <v>100</v>
      </c>
      <c r="D665" s="34" t="s">
        <v>4191</v>
      </c>
      <c r="E665" s="34" t="s">
        <v>1528</v>
      </c>
      <c r="F665" s="34" t="s">
        <v>732</v>
      </c>
      <c r="G665" s="34" t="s">
        <v>558</v>
      </c>
      <c r="H665" s="34" t="s">
        <v>59</v>
      </c>
      <c r="I665" s="34" t="s">
        <v>114</v>
      </c>
      <c r="J665" s="36">
        <v>40934</v>
      </c>
      <c r="K665" s="36"/>
      <c r="L665" s="34" t="s">
        <v>61</v>
      </c>
      <c r="M665" s="36"/>
      <c r="N665" s="34" t="b">
        <v>0</v>
      </c>
      <c r="O665" s="36"/>
      <c r="P665" s="34" t="b">
        <v>1</v>
      </c>
      <c r="Q665" s="36"/>
      <c r="R665" s="34" t="b">
        <v>0</v>
      </c>
      <c r="S665" s="34" t="b">
        <v>0</v>
      </c>
      <c r="T665" s="34" t="s">
        <v>70</v>
      </c>
      <c r="U665" s="34"/>
      <c r="V665" s="34" t="b">
        <v>0</v>
      </c>
      <c r="W665" s="36"/>
      <c r="X665" s="34" t="s">
        <v>70</v>
      </c>
      <c r="Y665" s="34"/>
      <c r="Z665" s="36"/>
      <c r="AA665" s="34" t="b">
        <v>0</v>
      </c>
      <c r="AB665" s="34"/>
      <c r="AC665" s="34" t="b">
        <v>0</v>
      </c>
      <c r="AD665" s="36"/>
      <c r="AE665" s="34" t="b">
        <v>1</v>
      </c>
      <c r="AF665" s="34" t="b">
        <v>1</v>
      </c>
      <c r="AG665" s="34" t="s">
        <v>70</v>
      </c>
      <c r="AH665" s="34"/>
      <c r="AI665" s="34" t="b">
        <v>1</v>
      </c>
      <c r="AJ665" s="36"/>
      <c r="AK665" s="34" t="s">
        <v>70</v>
      </c>
      <c r="AL665" s="36"/>
      <c r="AM665" s="34" t="b">
        <v>0</v>
      </c>
      <c r="AN665" s="36"/>
      <c r="AO665" s="34" t="s">
        <v>70</v>
      </c>
      <c r="AP665" s="34" t="s">
        <v>70</v>
      </c>
      <c r="AQ665" s="34" t="s">
        <v>70</v>
      </c>
      <c r="AR665" s="34" t="s">
        <v>70</v>
      </c>
      <c r="AS665" s="34" t="s">
        <v>70</v>
      </c>
      <c r="AT665" s="36"/>
      <c r="AU665" s="36"/>
      <c r="AV665" s="34" t="s">
        <v>70</v>
      </c>
      <c r="AW665" s="34" t="s">
        <v>70</v>
      </c>
      <c r="AX665" s="34" t="s">
        <v>63</v>
      </c>
      <c r="AY665" s="34" t="s">
        <v>4292</v>
      </c>
      <c r="AZ665" s="34" t="s">
        <v>64</v>
      </c>
      <c r="BA665" s="34" t="s">
        <v>65</v>
      </c>
      <c r="BB665" s="35">
        <v>2027</v>
      </c>
      <c r="BC665" s="34" t="s">
        <v>66</v>
      </c>
    </row>
    <row r="666" spans="1:55" x14ac:dyDescent="0.25">
      <c r="A666" s="34" t="s">
        <v>1533</v>
      </c>
      <c r="B666" s="35">
        <v>65765</v>
      </c>
      <c r="C666" s="34">
        <v>100</v>
      </c>
      <c r="D666" s="34" t="s">
        <v>1543</v>
      </c>
      <c r="E666" s="34" t="s">
        <v>1544</v>
      </c>
      <c r="F666" s="34" t="s">
        <v>526</v>
      </c>
      <c r="G666" s="34" t="s">
        <v>421</v>
      </c>
      <c r="H666" s="34" t="s">
        <v>59</v>
      </c>
      <c r="I666" s="34" t="s">
        <v>422</v>
      </c>
      <c r="J666" s="36">
        <v>41365</v>
      </c>
      <c r="K666" s="36"/>
      <c r="L666" s="34" t="s">
        <v>61</v>
      </c>
      <c r="M666" s="36"/>
      <c r="N666" s="34" t="b">
        <v>0</v>
      </c>
      <c r="O666" s="36"/>
      <c r="P666" s="34" t="b">
        <v>1</v>
      </c>
      <c r="Q666" s="36"/>
      <c r="R666" s="34" t="b">
        <v>1</v>
      </c>
      <c r="S666" s="34" t="b">
        <v>0</v>
      </c>
      <c r="T666" s="34" t="s">
        <v>70</v>
      </c>
      <c r="U666" s="34"/>
      <c r="V666" s="34" t="b">
        <v>0</v>
      </c>
      <c r="W666" s="36"/>
      <c r="X666" s="34" t="s">
        <v>70</v>
      </c>
      <c r="Y666" s="34"/>
      <c r="Z666" s="36"/>
      <c r="AA666" s="34" t="b">
        <v>0</v>
      </c>
      <c r="AB666" s="34"/>
      <c r="AC666" s="34" t="b">
        <v>0</v>
      </c>
      <c r="AD666" s="36"/>
      <c r="AE666" s="34" t="b">
        <v>1</v>
      </c>
      <c r="AF666" s="34" t="b">
        <v>1</v>
      </c>
      <c r="AG666" s="34" t="s">
        <v>70</v>
      </c>
      <c r="AH666" s="34"/>
      <c r="AI666" s="34" t="b">
        <v>1</v>
      </c>
      <c r="AJ666" s="36"/>
      <c r="AK666" s="34" t="s">
        <v>70</v>
      </c>
      <c r="AL666" s="36"/>
      <c r="AM666" s="34" t="b">
        <v>0</v>
      </c>
      <c r="AN666" s="36"/>
      <c r="AO666" s="34" t="s">
        <v>70</v>
      </c>
      <c r="AP666" s="34" t="s">
        <v>70</v>
      </c>
      <c r="AQ666" s="34" t="s">
        <v>70</v>
      </c>
      <c r="AR666" s="34" t="s">
        <v>70</v>
      </c>
      <c r="AS666" s="34" t="s">
        <v>70</v>
      </c>
      <c r="AT666" s="36"/>
      <c r="AU666" s="36"/>
      <c r="AV666" s="34" t="s">
        <v>70</v>
      </c>
      <c r="AW666" s="34" t="s">
        <v>70</v>
      </c>
      <c r="AX666" s="34" t="s">
        <v>63</v>
      </c>
      <c r="AY666" s="34" t="s">
        <v>4302</v>
      </c>
      <c r="AZ666" s="34" t="s">
        <v>64</v>
      </c>
      <c r="BA666" s="34" t="s">
        <v>65</v>
      </c>
      <c r="BB666" s="35">
        <v>2029</v>
      </c>
      <c r="BC666" s="34" t="s">
        <v>66</v>
      </c>
    </row>
    <row r="667" spans="1:55" x14ac:dyDescent="0.25">
      <c r="A667" s="34" t="s">
        <v>1533</v>
      </c>
      <c r="B667" s="35">
        <v>65522</v>
      </c>
      <c r="C667" s="34">
        <v>100</v>
      </c>
      <c r="D667" s="34" t="s">
        <v>1538</v>
      </c>
      <c r="E667" s="34" t="s">
        <v>1539</v>
      </c>
      <c r="F667" s="34" t="s">
        <v>1540</v>
      </c>
      <c r="G667" s="34" t="s">
        <v>155</v>
      </c>
      <c r="H667" s="34" t="s">
        <v>208</v>
      </c>
      <c r="I667" s="34" t="s">
        <v>292</v>
      </c>
      <c r="J667" s="36">
        <v>41060</v>
      </c>
      <c r="K667" s="36"/>
      <c r="L667" s="34" t="s">
        <v>61</v>
      </c>
      <c r="M667" s="36">
        <v>45246</v>
      </c>
      <c r="N667" s="34" t="b">
        <v>0</v>
      </c>
      <c r="O667" s="36"/>
      <c r="P667" s="34" t="b">
        <v>1</v>
      </c>
      <c r="Q667" s="36"/>
      <c r="R667" s="34" t="b">
        <v>0</v>
      </c>
      <c r="S667" s="34" t="b">
        <v>0</v>
      </c>
      <c r="T667" s="34" t="s">
        <v>70</v>
      </c>
      <c r="U667" s="34"/>
      <c r="V667" s="34" t="b">
        <v>0</v>
      </c>
      <c r="W667" s="36"/>
      <c r="X667" s="34" t="s">
        <v>70</v>
      </c>
      <c r="Y667" s="34"/>
      <c r="Z667" s="36"/>
      <c r="AA667" s="34" t="b">
        <v>0</v>
      </c>
      <c r="AB667" s="34"/>
      <c r="AC667" s="34" t="b">
        <v>0</v>
      </c>
      <c r="AD667" s="36"/>
      <c r="AE667" s="34" t="b">
        <v>1</v>
      </c>
      <c r="AF667" s="34" t="b">
        <v>1</v>
      </c>
      <c r="AG667" s="34" t="s">
        <v>70</v>
      </c>
      <c r="AH667" s="34"/>
      <c r="AI667" s="34" t="b">
        <v>1</v>
      </c>
      <c r="AJ667" s="36"/>
      <c r="AK667" s="34" t="s">
        <v>70</v>
      </c>
      <c r="AL667" s="36"/>
      <c r="AM667" s="34" t="b">
        <v>0</v>
      </c>
      <c r="AN667" s="36"/>
      <c r="AO667" s="34" t="s">
        <v>70</v>
      </c>
      <c r="AP667" s="34" t="s">
        <v>70</v>
      </c>
      <c r="AQ667" s="34" t="s">
        <v>70</v>
      </c>
      <c r="AR667" s="34" t="s">
        <v>70</v>
      </c>
      <c r="AS667" s="34" t="s">
        <v>70</v>
      </c>
      <c r="AT667" s="36"/>
      <c r="AU667" s="36"/>
      <c r="AV667" s="34" t="s">
        <v>70</v>
      </c>
      <c r="AW667" s="34" t="s">
        <v>70</v>
      </c>
      <c r="AX667" s="34" t="s">
        <v>63</v>
      </c>
      <c r="AY667" s="34" t="s">
        <v>4302</v>
      </c>
      <c r="AZ667" s="34" t="s">
        <v>64</v>
      </c>
      <c r="BA667" s="34" t="s">
        <v>65</v>
      </c>
      <c r="BB667" s="35">
        <v>2028</v>
      </c>
      <c r="BC667" s="34" t="s">
        <v>66</v>
      </c>
    </row>
    <row r="668" spans="1:55" x14ac:dyDescent="0.25">
      <c r="A668" s="34" t="s">
        <v>1533</v>
      </c>
      <c r="B668" s="35">
        <v>65356</v>
      </c>
      <c r="C668" s="34">
        <v>100</v>
      </c>
      <c r="D668" s="34" t="s">
        <v>1534</v>
      </c>
      <c r="E668" s="34" t="s">
        <v>1535</v>
      </c>
      <c r="F668" s="34" t="s">
        <v>1568</v>
      </c>
      <c r="G668" s="34" t="s">
        <v>4291</v>
      </c>
      <c r="H668" s="34" t="s">
        <v>59</v>
      </c>
      <c r="I668" s="34" t="s">
        <v>570</v>
      </c>
      <c r="J668" s="36">
        <v>40994</v>
      </c>
      <c r="K668" s="36"/>
      <c r="L668" s="34" t="s">
        <v>61</v>
      </c>
      <c r="M668" s="36"/>
      <c r="N668" s="34" t="b">
        <v>0</v>
      </c>
      <c r="O668" s="36"/>
      <c r="P668" s="34" t="b">
        <v>1</v>
      </c>
      <c r="Q668" s="36"/>
      <c r="R668" s="34" t="b">
        <v>1</v>
      </c>
      <c r="S668" s="34" t="b">
        <v>0</v>
      </c>
      <c r="T668" s="34" t="s">
        <v>70</v>
      </c>
      <c r="U668" s="34"/>
      <c r="V668" s="34" t="b">
        <v>0</v>
      </c>
      <c r="W668" s="36"/>
      <c r="X668" s="34" t="s">
        <v>70</v>
      </c>
      <c r="Y668" s="34"/>
      <c r="Z668" s="36"/>
      <c r="AA668" s="34" t="b">
        <v>0</v>
      </c>
      <c r="AB668" s="34"/>
      <c r="AC668" s="34" t="b">
        <v>0</v>
      </c>
      <c r="AD668" s="36"/>
      <c r="AE668" s="34" t="b">
        <v>1</v>
      </c>
      <c r="AF668" s="34" t="b">
        <v>1</v>
      </c>
      <c r="AG668" s="34" t="s">
        <v>70</v>
      </c>
      <c r="AH668" s="34"/>
      <c r="AI668" s="34" t="b">
        <v>1</v>
      </c>
      <c r="AJ668" s="36"/>
      <c r="AK668" s="34" t="s">
        <v>70</v>
      </c>
      <c r="AL668" s="36"/>
      <c r="AM668" s="34" t="b">
        <v>0</v>
      </c>
      <c r="AN668" s="36"/>
      <c r="AO668" s="34" t="s">
        <v>70</v>
      </c>
      <c r="AP668" s="34" t="s">
        <v>70</v>
      </c>
      <c r="AQ668" s="34" t="s">
        <v>70</v>
      </c>
      <c r="AR668" s="34" t="s">
        <v>70</v>
      </c>
      <c r="AS668" s="34" t="s">
        <v>70</v>
      </c>
      <c r="AT668" s="36"/>
      <c r="AU668" s="36"/>
      <c r="AV668" s="34" t="s">
        <v>70</v>
      </c>
      <c r="AW668" s="34" t="s">
        <v>70</v>
      </c>
      <c r="AX668" s="34" t="s">
        <v>63</v>
      </c>
      <c r="AY668" s="34" t="s">
        <v>4302</v>
      </c>
      <c r="AZ668" s="34" t="s">
        <v>64</v>
      </c>
      <c r="BA668" s="34" t="s">
        <v>65</v>
      </c>
      <c r="BB668" s="35">
        <v>2027</v>
      </c>
      <c r="BC668" s="34" t="s">
        <v>66</v>
      </c>
    </row>
    <row r="669" spans="1:55" x14ac:dyDescent="0.25">
      <c r="A669" s="34" t="s">
        <v>1533</v>
      </c>
      <c r="B669" s="35">
        <v>65558</v>
      </c>
      <c r="C669" s="34">
        <v>100</v>
      </c>
      <c r="D669" s="34" t="s">
        <v>1541</v>
      </c>
      <c r="E669" s="34" t="s">
        <v>1542</v>
      </c>
      <c r="F669" s="34" t="s">
        <v>1229</v>
      </c>
      <c r="G669" s="34" t="s">
        <v>434</v>
      </c>
      <c r="H669" s="34" t="s">
        <v>144</v>
      </c>
      <c r="I669" s="34" t="s">
        <v>4025</v>
      </c>
      <c r="J669" s="36">
        <v>41493</v>
      </c>
      <c r="K669" s="36"/>
      <c r="L669" s="34" t="s">
        <v>61</v>
      </c>
      <c r="M669" s="36"/>
      <c r="N669" s="34" t="b">
        <v>0</v>
      </c>
      <c r="O669" s="36"/>
      <c r="P669" s="34" t="b">
        <v>1</v>
      </c>
      <c r="Q669" s="36"/>
      <c r="R669" s="34" t="b">
        <v>1</v>
      </c>
      <c r="S669" s="34" t="b">
        <v>0</v>
      </c>
      <c r="T669" s="34" t="s">
        <v>70</v>
      </c>
      <c r="U669" s="34"/>
      <c r="V669" s="34" t="b">
        <v>0</v>
      </c>
      <c r="W669" s="36"/>
      <c r="X669" s="34" t="s">
        <v>70</v>
      </c>
      <c r="Y669" s="34"/>
      <c r="Z669" s="36"/>
      <c r="AA669" s="34" t="b">
        <v>0</v>
      </c>
      <c r="AB669" s="34"/>
      <c r="AC669" s="34" t="b">
        <v>0</v>
      </c>
      <c r="AD669" s="36"/>
      <c r="AE669" s="34" t="b">
        <v>1</v>
      </c>
      <c r="AF669" s="34" t="b">
        <v>1</v>
      </c>
      <c r="AG669" s="34" t="s">
        <v>70</v>
      </c>
      <c r="AH669" s="34"/>
      <c r="AI669" s="34" t="b">
        <v>1</v>
      </c>
      <c r="AJ669" s="36"/>
      <c r="AK669" s="34" t="s">
        <v>70</v>
      </c>
      <c r="AL669" s="36"/>
      <c r="AM669" s="34" t="b">
        <v>0</v>
      </c>
      <c r="AN669" s="36"/>
      <c r="AO669" s="34" t="s">
        <v>70</v>
      </c>
      <c r="AP669" s="34" t="s">
        <v>70</v>
      </c>
      <c r="AQ669" s="34" t="s">
        <v>70</v>
      </c>
      <c r="AR669" s="34" t="s">
        <v>70</v>
      </c>
      <c r="AS669" s="34" t="s">
        <v>70</v>
      </c>
      <c r="AT669" s="36"/>
      <c r="AU669" s="36"/>
      <c r="AV669" s="34" t="s">
        <v>70</v>
      </c>
      <c r="AW669" s="34" t="s">
        <v>70</v>
      </c>
      <c r="AX669" s="34" t="s">
        <v>63</v>
      </c>
      <c r="AY669" s="34" t="s">
        <v>4302</v>
      </c>
      <c r="AZ669" s="34" t="s">
        <v>64</v>
      </c>
      <c r="BA669" s="34" t="s">
        <v>65</v>
      </c>
      <c r="BB669" s="35">
        <v>2030</v>
      </c>
      <c r="BC669" s="34" t="s">
        <v>185</v>
      </c>
    </row>
    <row r="670" spans="1:55" x14ac:dyDescent="0.25">
      <c r="A670" s="34" t="s">
        <v>1533</v>
      </c>
      <c r="B670" s="35">
        <v>65368</v>
      </c>
      <c r="C670" s="34">
        <v>100</v>
      </c>
      <c r="D670" s="34" t="s">
        <v>1536</v>
      </c>
      <c r="E670" s="34" t="s">
        <v>1537</v>
      </c>
      <c r="F670" s="34" t="s">
        <v>1073</v>
      </c>
      <c r="G670" s="34" t="s">
        <v>131</v>
      </c>
      <c r="H670" s="34" t="s">
        <v>59</v>
      </c>
      <c r="I670" s="34" t="s">
        <v>3987</v>
      </c>
      <c r="J670" s="36">
        <v>41142</v>
      </c>
      <c r="K670" s="36"/>
      <c r="L670" s="34" t="s">
        <v>61</v>
      </c>
      <c r="M670" s="36"/>
      <c r="N670" s="34" t="b">
        <v>0</v>
      </c>
      <c r="O670" s="36"/>
      <c r="P670" s="34" t="b">
        <v>1</v>
      </c>
      <c r="Q670" s="36"/>
      <c r="R670" s="34" t="b">
        <v>1</v>
      </c>
      <c r="S670" s="34" t="b">
        <v>0</v>
      </c>
      <c r="T670" s="34" t="s">
        <v>70</v>
      </c>
      <c r="U670" s="34"/>
      <c r="V670" s="34" t="b">
        <v>0</v>
      </c>
      <c r="W670" s="36"/>
      <c r="X670" s="34" t="s">
        <v>70</v>
      </c>
      <c r="Y670" s="34"/>
      <c r="Z670" s="36"/>
      <c r="AA670" s="34" t="b">
        <v>0</v>
      </c>
      <c r="AB670" s="34"/>
      <c r="AC670" s="34" t="b">
        <v>0</v>
      </c>
      <c r="AD670" s="36"/>
      <c r="AE670" s="34" t="b">
        <v>1</v>
      </c>
      <c r="AF670" s="34" t="b">
        <v>1</v>
      </c>
      <c r="AG670" s="34" t="s">
        <v>70</v>
      </c>
      <c r="AH670" s="34"/>
      <c r="AI670" s="34" t="b">
        <v>1</v>
      </c>
      <c r="AJ670" s="36"/>
      <c r="AK670" s="34" t="s">
        <v>70</v>
      </c>
      <c r="AL670" s="36"/>
      <c r="AM670" s="34" t="b">
        <v>0</v>
      </c>
      <c r="AN670" s="36"/>
      <c r="AO670" s="34" t="s">
        <v>70</v>
      </c>
      <c r="AP670" s="34" t="s">
        <v>70</v>
      </c>
      <c r="AQ670" s="34" t="s">
        <v>70</v>
      </c>
      <c r="AR670" s="34" t="s">
        <v>70</v>
      </c>
      <c r="AS670" s="34" t="s">
        <v>70</v>
      </c>
      <c r="AT670" s="36"/>
      <c r="AU670" s="36"/>
      <c r="AV670" s="34" t="s">
        <v>70</v>
      </c>
      <c r="AW670" s="34" t="s">
        <v>70</v>
      </c>
      <c r="AX670" s="34" t="s">
        <v>63</v>
      </c>
      <c r="AY670" s="34" t="s">
        <v>4302</v>
      </c>
      <c r="AZ670" s="34" t="s">
        <v>64</v>
      </c>
      <c r="BA670" s="34" t="s">
        <v>65</v>
      </c>
      <c r="BB670" s="35">
        <v>2028</v>
      </c>
      <c r="BC670" s="34" t="s">
        <v>66</v>
      </c>
    </row>
    <row r="671" spans="1:55" x14ac:dyDescent="0.25">
      <c r="A671" s="34" t="s">
        <v>1545</v>
      </c>
      <c r="B671" s="35">
        <v>66411</v>
      </c>
      <c r="C671" s="34">
        <v>100</v>
      </c>
      <c r="D671" s="34" t="s">
        <v>1553</v>
      </c>
      <c r="E671" s="34" t="s">
        <v>1554</v>
      </c>
      <c r="F671" s="34" t="s">
        <v>1555</v>
      </c>
      <c r="G671" s="34" t="s">
        <v>3982</v>
      </c>
      <c r="H671" s="34" t="s">
        <v>144</v>
      </c>
      <c r="I671" s="34" t="s">
        <v>722</v>
      </c>
      <c r="J671" s="36">
        <v>41820</v>
      </c>
      <c r="K671" s="36"/>
      <c r="L671" s="34" t="s">
        <v>61</v>
      </c>
      <c r="M671" s="36"/>
      <c r="N671" s="34" t="b">
        <v>0</v>
      </c>
      <c r="O671" s="36"/>
      <c r="P671" s="34" t="b">
        <v>1</v>
      </c>
      <c r="Q671" s="36"/>
      <c r="R671" s="34" t="b">
        <v>1</v>
      </c>
      <c r="S671" s="34" t="b">
        <v>0</v>
      </c>
      <c r="T671" s="34" t="s">
        <v>70</v>
      </c>
      <c r="U671" s="34"/>
      <c r="V671" s="34" t="b">
        <v>0</v>
      </c>
      <c r="W671" s="36"/>
      <c r="X671" s="34" t="s">
        <v>70</v>
      </c>
      <c r="Y671" s="34"/>
      <c r="Z671" s="36"/>
      <c r="AA671" s="34" t="b">
        <v>0</v>
      </c>
      <c r="AB671" s="34"/>
      <c r="AC671" s="34" t="b">
        <v>0</v>
      </c>
      <c r="AD671" s="36"/>
      <c r="AE671" s="34" t="b">
        <v>1</v>
      </c>
      <c r="AF671" s="34" t="b">
        <v>1</v>
      </c>
      <c r="AG671" s="34" t="s">
        <v>70</v>
      </c>
      <c r="AH671" s="34"/>
      <c r="AI671" s="34" t="b">
        <v>1</v>
      </c>
      <c r="AJ671" s="36"/>
      <c r="AK671" s="34" t="s">
        <v>70</v>
      </c>
      <c r="AL671" s="36"/>
      <c r="AM671" s="34" t="b">
        <v>0</v>
      </c>
      <c r="AN671" s="36"/>
      <c r="AO671" s="34" t="s">
        <v>70</v>
      </c>
      <c r="AP671" s="34" t="s">
        <v>70</v>
      </c>
      <c r="AQ671" s="34" t="s">
        <v>70</v>
      </c>
      <c r="AR671" s="34" t="s">
        <v>70</v>
      </c>
      <c r="AS671" s="34" t="s">
        <v>70</v>
      </c>
      <c r="AT671" s="36"/>
      <c r="AU671" s="36"/>
      <c r="AV671" s="34" t="s">
        <v>70</v>
      </c>
      <c r="AW671" s="34" t="s">
        <v>70</v>
      </c>
      <c r="AX671" s="34" t="s">
        <v>63</v>
      </c>
      <c r="AY671" s="34" t="s">
        <v>4290</v>
      </c>
      <c r="AZ671" s="34" t="s">
        <v>64</v>
      </c>
      <c r="BA671" s="34" t="s">
        <v>65</v>
      </c>
      <c r="BB671" s="35">
        <v>2028</v>
      </c>
      <c r="BC671" s="34" t="s">
        <v>119</v>
      </c>
    </row>
    <row r="672" spans="1:55" x14ac:dyDescent="0.25">
      <c r="A672" s="34" t="s">
        <v>1545</v>
      </c>
      <c r="B672" s="35">
        <v>66580</v>
      </c>
      <c r="C672" s="34">
        <v>100</v>
      </c>
      <c r="D672" s="34" t="s">
        <v>1558</v>
      </c>
      <c r="E672" s="34" t="s">
        <v>1559</v>
      </c>
      <c r="F672" s="34" t="s">
        <v>1560</v>
      </c>
      <c r="G672" s="34" t="s">
        <v>303</v>
      </c>
      <c r="H672" s="34" t="s">
        <v>208</v>
      </c>
      <c r="I672" s="34" t="s">
        <v>3510</v>
      </c>
      <c r="J672" s="36">
        <v>42088</v>
      </c>
      <c r="K672" s="36"/>
      <c r="L672" s="34" t="s">
        <v>61</v>
      </c>
      <c r="M672" s="36"/>
      <c r="N672" s="34" t="b">
        <v>0</v>
      </c>
      <c r="O672" s="36"/>
      <c r="P672" s="34" t="b">
        <v>1</v>
      </c>
      <c r="Q672" s="36"/>
      <c r="R672" s="34" t="b">
        <v>0</v>
      </c>
      <c r="S672" s="34" t="b">
        <v>0</v>
      </c>
      <c r="T672" s="34" t="s">
        <v>70</v>
      </c>
      <c r="U672" s="34"/>
      <c r="V672" s="34" t="b">
        <v>0</v>
      </c>
      <c r="W672" s="36"/>
      <c r="X672" s="34" t="s">
        <v>70</v>
      </c>
      <c r="Y672" s="34"/>
      <c r="Z672" s="36"/>
      <c r="AA672" s="34" t="b">
        <v>0</v>
      </c>
      <c r="AB672" s="34"/>
      <c r="AC672" s="34" t="b">
        <v>0</v>
      </c>
      <c r="AD672" s="36"/>
      <c r="AE672" s="34" t="b">
        <v>1</v>
      </c>
      <c r="AF672" s="34" t="b">
        <v>1</v>
      </c>
      <c r="AG672" s="34" t="s">
        <v>70</v>
      </c>
      <c r="AH672" s="34"/>
      <c r="AI672" s="34" t="b">
        <v>1</v>
      </c>
      <c r="AJ672" s="36"/>
      <c r="AK672" s="34" t="s">
        <v>70</v>
      </c>
      <c r="AL672" s="36"/>
      <c r="AM672" s="34" t="b">
        <v>0</v>
      </c>
      <c r="AN672" s="36"/>
      <c r="AO672" s="34" t="s">
        <v>70</v>
      </c>
      <c r="AP672" s="34" t="s">
        <v>70</v>
      </c>
      <c r="AQ672" s="34" t="s">
        <v>70</v>
      </c>
      <c r="AR672" s="34" t="s">
        <v>70</v>
      </c>
      <c r="AS672" s="34" t="s">
        <v>70</v>
      </c>
      <c r="AT672" s="36"/>
      <c r="AU672" s="36"/>
      <c r="AV672" s="34" t="s">
        <v>70</v>
      </c>
      <c r="AW672" s="34" t="s">
        <v>70</v>
      </c>
      <c r="AX672" s="34" t="s">
        <v>63</v>
      </c>
      <c r="AY672" s="34" t="s">
        <v>4290</v>
      </c>
      <c r="AZ672" s="34" t="s">
        <v>64</v>
      </c>
      <c r="BA672" s="34" t="s">
        <v>65</v>
      </c>
      <c r="BB672" s="35">
        <v>2030</v>
      </c>
      <c r="BC672" s="34" t="s">
        <v>66</v>
      </c>
    </row>
    <row r="673" spans="1:55" x14ac:dyDescent="0.25">
      <c r="A673" s="34" t="s">
        <v>1545</v>
      </c>
      <c r="B673" s="35">
        <v>66296</v>
      </c>
      <c r="C673" s="34">
        <v>100</v>
      </c>
      <c r="D673" s="34" t="s">
        <v>1551</v>
      </c>
      <c r="E673" s="34" t="s">
        <v>1552</v>
      </c>
      <c r="F673" s="34" t="s">
        <v>491</v>
      </c>
      <c r="G673" s="34" t="s">
        <v>3974</v>
      </c>
      <c r="H673" s="34" t="s">
        <v>59</v>
      </c>
      <c r="I673" s="34" t="s">
        <v>3499</v>
      </c>
      <c r="J673" s="36">
        <v>41717</v>
      </c>
      <c r="K673" s="36"/>
      <c r="L673" s="34" t="s">
        <v>61</v>
      </c>
      <c r="M673" s="36">
        <v>45268</v>
      </c>
      <c r="N673" s="34" t="b">
        <v>0</v>
      </c>
      <c r="O673" s="36"/>
      <c r="P673" s="34" t="b">
        <v>1</v>
      </c>
      <c r="Q673" s="36"/>
      <c r="R673" s="34" t="b">
        <v>0</v>
      </c>
      <c r="S673" s="34" t="b">
        <v>0</v>
      </c>
      <c r="T673" s="34" t="s">
        <v>70</v>
      </c>
      <c r="U673" s="34"/>
      <c r="V673" s="34" t="b">
        <v>0</v>
      </c>
      <c r="W673" s="36"/>
      <c r="X673" s="34" t="s">
        <v>70</v>
      </c>
      <c r="Y673" s="34"/>
      <c r="Z673" s="36"/>
      <c r="AA673" s="34" t="b">
        <v>0</v>
      </c>
      <c r="AB673" s="34"/>
      <c r="AC673" s="34" t="b">
        <v>0</v>
      </c>
      <c r="AD673" s="36"/>
      <c r="AE673" s="34" t="b">
        <v>1</v>
      </c>
      <c r="AF673" s="34" t="b">
        <v>1</v>
      </c>
      <c r="AG673" s="34" t="s">
        <v>70</v>
      </c>
      <c r="AH673" s="34"/>
      <c r="AI673" s="34" t="b">
        <v>1</v>
      </c>
      <c r="AJ673" s="36"/>
      <c r="AK673" s="34" t="s">
        <v>70</v>
      </c>
      <c r="AL673" s="36"/>
      <c r="AM673" s="34" t="b">
        <v>0</v>
      </c>
      <c r="AN673" s="36"/>
      <c r="AO673" s="34" t="s">
        <v>70</v>
      </c>
      <c r="AP673" s="34" t="s">
        <v>70</v>
      </c>
      <c r="AQ673" s="34" t="s">
        <v>70</v>
      </c>
      <c r="AR673" s="34" t="s">
        <v>70</v>
      </c>
      <c r="AS673" s="34" t="s">
        <v>70</v>
      </c>
      <c r="AT673" s="36"/>
      <c r="AU673" s="36"/>
      <c r="AV673" s="34" t="s">
        <v>70</v>
      </c>
      <c r="AW673" s="34" t="s">
        <v>70</v>
      </c>
      <c r="AX673" s="34" t="s">
        <v>63</v>
      </c>
      <c r="AY673" s="34" t="s">
        <v>4290</v>
      </c>
      <c r="AZ673" s="34" t="s">
        <v>64</v>
      </c>
      <c r="BA673" s="34" t="s">
        <v>65</v>
      </c>
      <c r="BB673" s="35">
        <v>2029</v>
      </c>
      <c r="BC673" s="34" t="s">
        <v>66</v>
      </c>
    </row>
    <row r="674" spans="1:55" x14ac:dyDescent="0.25">
      <c r="A674" s="34" t="s">
        <v>1545</v>
      </c>
      <c r="B674" s="35">
        <v>66424</v>
      </c>
      <c r="C674" s="34">
        <v>100</v>
      </c>
      <c r="D674" s="34" t="s">
        <v>1556</v>
      </c>
      <c r="E674" s="34" t="s">
        <v>1557</v>
      </c>
      <c r="F674" s="34" t="s">
        <v>1073</v>
      </c>
      <c r="G674" s="34" t="s">
        <v>131</v>
      </c>
      <c r="H674" s="34" t="s">
        <v>59</v>
      </c>
      <c r="I674" s="34" t="s">
        <v>3987</v>
      </c>
      <c r="J674" s="36">
        <v>42025</v>
      </c>
      <c r="K674" s="36"/>
      <c r="L674" s="34" t="s">
        <v>61</v>
      </c>
      <c r="M674" s="36"/>
      <c r="N674" s="34" t="b">
        <v>0</v>
      </c>
      <c r="O674" s="36"/>
      <c r="P674" s="34" t="b">
        <v>1</v>
      </c>
      <c r="Q674" s="36"/>
      <c r="R674" s="34" t="b">
        <v>0</v>
      </c>
      <c r="S674" s="34" t="b">
        <v>0</v>
      </c>
      <c r="T674" s="34" t="s">
        <v>70</v>
      </c>
      <c r="U674" s="34"/>
      <c r="V674" s="34" t="b">
        <v>0</v>
      </c>
      <c r="W674" s="36"/>
      <c r="X674" s="34" t="s">
        <v>70</v>
      </c>
      <c r="Y674" s="34"/>
      <c r="Z674" s="36"/>
      <c r="AA674" s="34" t="b">
        <v>0</v>
      </c>
      <c r="AB674" s="34"/>
      <c r="AC674" s="34" t="b">
        <v>0</v>
      </c>
      <c r="AD674" s="36"/>
      <c r="AE674" s="34" t="b">
        <v>1</v>
      </c>
      <c r="AF674" s="34" t="b">
        <v>1</v>
      </c>
      <c r="AG674" s="34" t="s">
        <v>70</v>
      </c>
      <c r="AH674" s="34"/>
      <c r="AI674" s="34" t="b">
        <v>1</v>
      </c>
      <c r="AJ674" s="36"/>
      <c r="AK674" s="34" t="s">
        <v>70</v>
      </c>
      <c r="AL674" s="36"/>
      <c r="AM674" s="34" t="b">
        <v>0</v>
      </c>
      <c r="AN674" s="36"/>
      <c r="AO674" s="34" t="s">
        <v>70</v>
      </c>
      <c r="AP674" s="34" t="s">
        <v>70</v>
      </c>
      <c r="AQ674" s="34" t="s">
        <v>70</v>
      </c>
      <c r="AR674" s="34" t="s">
        <v>70</v>
      </c>
      <c r="AS674" s="34" t="s">
        <v>70</v>
      </c>
      <c r="AT674" s="36"/>
      <c r="AU674" s="36"/>
      <c r="AV674" s="34" t="s">
        <v>70</v>
      </c>
      <c r="AW674" s="34" t="s">
        <v>70</v>
      </c>
      <c r="AX674" s="34" t="s">
        <v>63</v>
      </c>
      <c r="AY674" s="34" t="s">
        <v>4290</v>
      </c>
      <c r="AZ674" s="34" t="s">
        <v>64</v>
      </c>
      <c r="BA674" s="34" t="s">
        <v>65</v>
      </c>
      <c r="BB674" s="35">
        <v>2030</v>
      </c>
      <c r="BC674" s="34" t="s">
        <v>66</v>
      </c>
    </row>
    <row r="675" spans="1:55" x14ac:dyDescent="0.25">
      <c r="A675" s="34" t="s">
        <v>1545</v>
      </c>
      <c r="B675" s="35">
        <v>65987</v>
      </c>
      <c r="C675" s="34">
        <v>100</v>
      </c>
      <c r="D675" s="34" t="s">
        <v>1546</v>
      </c>
      <c r="E675" s="34" t="s">
        <v>1547</v>
      </c>
      <c r="F675" s="34" t="s">
        <v>453</v>
      </c>
      <c r="G675" s="34" t="s">
        <v>3986</v>
      </c>
      <c r="H675" s="34" t="s">
        <v>144</v>
      </c>
      <c r="I675" s="34" t="s">
        <v>133</v>
      </c>
      <c r="J675" s="36">
        <v>41681</v>
      </c>
      <c r="K675" s="36"/>
      <c r="L675" s="34" t="s">
        <v>61</v>
      </c>
      <c r="M675" s="36"/>
      <c r="N675" s="34" t="b">
        <v>0</v>
      </c>
      <c r="O675" s="36"/>
      <c r="P675" s="34" t="b">
        <v>1</v>
      </c>
      <c r="Q675" s="36"/>
      <c r="R675" s="34" t="b">
        <v>0</v>
      </c>
      <c r="S675" s="34" t="b">
        <v>0</v>
      </c>
      <c r="T675" s="34" t="s">
        <v>70</v>
      </c>
      <c r="U675" s="34"/>
      <c r="V675" s="34" t="b">
        <v>0</v>
      </c>
      <c r="W675" s="36"/>
      <c r="X675" s="34" t="s">
        <v>70</v>
      </c>
      <c r="Y675" s="34"/>
      <c r="Z675" s="36"/>
      <c r="AA675" s="34" t="b">
        <v>0</v>
      </c>
      <c r="AB675" s="34"/>
      <c r="AC675" s="34" t="b">
        <v>0</v>
      </c>
      <c r="AD675" s="36"/>
      <c r="AE675" s="34" t="b">
        <v>1</v>
      </c>
      <c r="AF675" s="34" t="b">
        <v>1</v>
      </c>
      <c r="AG675" s="34" t="s">
        <v>70</v>
      </c>
      <c r="AH675" s="34"/>
      <c r="AI675" s="34" t="b">
        <v>1</v>
      </c>
      <c r="AJ675" s="36"/>
      <c r="AK675" s="34" t="s">
        <v>70</v>
      </c>
      <c r="AL675" s="36"/>
      <c r="AM675" s="34" t="b">
        <v>0</v>
      </c>
      <c r="AN675" s="36"/>
      <c r="AO675" s="34" t="s">
        <v>70</v>
      </c>
      <c r="AP675" s="34" t="s">
        <v>70</v>
      </c>
      <c r="AQ675" s="34" t="s">
        <v>70</v>
      </c>
      <c r="AR675" s="34" t="s">
        <v>70</v>
      </c>
      <c r="AS675" s="34" t="s">
        <v>70</v>
      </c>
      <c r="AT675" s="36"/>
      <c r="AU675" s="36"/>
      <c r="AV675" s="34" t="s">
        <v>70</v>
      </c>
      <c r="AW675" s="34" t="s">
        <v>70</v>
      </c>
      <c r="AX675" s="34" t="s">
        <v>63</v>
      </c>
      <c r="AY675" s="34" t="s">
        <v>4290</v>
      </c>
      <c r="AZ675" s="34" t="s">
        <v>64</v>
      </c>
      <c r="BA675" s="34" t="s">
        <v>65</v>
      </c>
      <c r="BB675" s="35">
        <v>2031</v>
      </c>
      <c r="BC675" s="34" t="s">
        <v>66</v>
      </c>
    </row>
    <row r="676" spans="1:55" x14ac:dyDescent="0.25">
      <c r="A676" s="34" t="s">
        <v>1545</v>
      </c>
      <c r="B676" s="35">
        <v>66704</v>
      </c>
      <c r="C676" s="34">
        <v>100</v>
      </c>
      <c r="D676" s="34" t="s">
        <v>1561</v>
      </c>
      <c r="E676" s="34" t="s">
        <v>1562</v>
      </c>
      <c r="F676" s="34" t="s">
        <v>825</v>
      </c>
      <c r="G676" s="34" t="s">
        <v>467</v>
      </c>
      <c r="H676" s="34" t="s">
        <v>59</v>
      </c>
      <c r="I676" s="34" t="s">
        <v>70</v>
      </c>
      <c r="J676" s="36">
        <v>42081</v>
      </c>
      <c r="K676" s="36"/>
      <c r="L676" s="34" t="s">
        <v>61</v>
      </c>
      <c r="M676" s="36">
        <v>45287</v>
      </c>
      <c r="N676" s="34" t="b">
        <v>0</v>
      </c>
      <c r="O676" s="36"/>
      <c r="P676" s="34" t="b">
        <v>1</v>
      </c>
      <c r="Q676" s="36"/>
      <c r="R676" s="34" t="b">
        <v>1</v>
      </c>
      <c r="S676" s="34" t="b">
        <v>0</v>
      </c>
      <c r="T676" s="34" t="s">
        <v>70</v>
      </c>
      <c r="U676" s="34"/>
      <c r="V676" s="34" t="b">
        <v>0</v>
      </c>
      <c r="W676" s="36"/>
      <c r="X676" s="34" t="s">
        <v>70</v>
      </c>
      <c r="Y676" s="34"/>
      <c r="Z676" s="36"/>
      <c r="AA676" s="34" t="b">
        <v>0</v>
      </c>
      <c r="AB676" s="34"/>
      <c r="AC676" s="34" t="b">
        <v>0</v>
      </c>
      <c r="AD676" s="36"/>
      <c r="AE676" s="34" t="b">
        <v>1</v>
      </c>
      <c r="AF676" s="34" t="b">
        <v>1</v>
      </c>
      <c r="AG676" s="34" t="s">
        <v>70</v>
      </c>
      <c r="AH676" s="34"/>
      <c r="AI676" s="34" t="b">
        <v>1</v>
      </c>
      <c r="AJ676" s="36"/>
      <c r="AK676" s="34" t="s">
        <v>70</v>
      </c>
      <c r="AL676" s="36"/>
      <c r="AM676" s="34" t="b">
        <v>0</v>
      </c>
      <c r="AN676" s="36"/>
      <c r="AO676" s="34" t="s">
        <v>70</v>
      </c>
      <c r="AP676" s="34" t="s">
        <v>70</v>
      </c>
      <c r="AQ676" s="34" t="s">
        <v>70</v>
      </c>
      <c r="AR676" s="34" t="s">
        <v>70</v>
      </c>
      <c r="AS676" s="34" t="s">
        <v>70</v>
      </c>
      <c r="AT676" s="36"/>
      <c r="AU676" s="36"/>
      <c r="AV676" s="34" t="s">
        <v>535</v>
      </c>
      <c r="AW676" s="34" t="s">
        <v>536</v>
      </c>
      <c r="AX676" s="34" t="s">
        <v>63</v>
      </c>
      <c r="AY676" s="34" t="s">
        <v>4290</v>
      </c>
      <c r="AZ676" s="34" t="s">
        <v>64</v>
      </c>
      <c r="BA676" s="34" t="s">
        <v>65</v>
      </c>
      <c r="BB676" s="35">
        <v>2030</v>
      </c>
      <c r="BC676" s="34" t="s">
        <v>66</v>
      </c>
    </row>
    <row r="677" spans="1:55" x14ac:dyDescent="0.25">
      <c r="A677" s="34" t="s">
        <v>1545</v>
      </c>
      <c r="B677" s="35">
        <v>66288</v>
      </c>
      <c r="C677" s="34">
        <v>100</v>
      </c>
      <c r="D677" s="34" t="s">
        <v>1548</v>
      </c>
      <c r="E677" s="34" t="s">
        <v>1549</v>
      </c>
      <c r="F677" s="34" t="s">
        <v>1550</v>
      </c>
      <c r="G677" s="34" t="s">
        <v>3548</v>
      </c>
      <c r="H677" s="34" t="s">
        <v>59</v>
      </c>
      <c r="I677" s="34" t="s">
        <v>151</v>
      </c>
      <c r="J677" s="36">
        <v>41885</v>
      </c>
      <c r="K677" s="36"/>
      <c r="L677" s="34" t="s">
        <v>61</v>
      </c>
      <c r="M677" s="36"/>
      <c r="N677" s="34" t="b">
        <v>0</v>
      </c>
      <c r="O677" s="36"/>
      <c r="P677" s="34" t="b">
        <v>1</v>
      </c>
      <c r="Q677" s="36"/>
      <c r="R677" s="34" t="b">
        <v>0</v>
      </c>
      <c r="S677" s="34" t="b">
        <v>0</v>
      </c>
      <c r="T677" s="34" t="s">
        <v>70</v>
      </c>
      <c r="U677" s="34"/>
      <c r="V677" s="34" t="b">
        <v>0</v>
      </c>
      <c r="W677" s="36"/>
      <c r="X677" s="34" t="s">
        <v>70</v>
      </c>
      <c r="Y677" s="34"/>
      <c r="Z677" s="36"/>
      <c r="AA677" s="34" t="b">
        <v>0</v>
      </c>
      <c r="AB677" s="34"/>
      <c r="AC677" s="34" t="b">
        <v>0</v>
      </c>
      <c r="AD677" s="36"/>
      <c r="AE677" s="34" t="b">
        <v>1</v>
      </c>
      <c r="AF677" s="34" t="b">
        <v>1</v>
      </c>
      <c r="AG677" s="34" t="s">
        <v>70</v>
      </c>
      <c r="AH677" s="34"/>
      <c r="AI677" s="34" t="b">
        <v>1</v>
      </c>
      <c r="AJ677" s="36"/>
      <c r="AK677" s="34" t="s">
        <v>70</v>
      </c>
      <c r="AL677" s="36"/>
      <c r="AM677" s="34" t="b">
        <v>0</v>
      </c>
      <c r="AN677" s="36"/>
      <c r="AO677" s="34" t="s">
        <v>70</v>
      </c>
      <c r="AP677" s="34" t="s">
        <v>70</v>
      </c>
      <c r="AQ677" s="34" t="s">
        <v>70</v>
      </c>
      <c r="AR677" s="34" t="s">
        <v>70</v>
      </c>
      <c r="AS677" s="34" t="s">
        <v>70</v>
      </c>
      <c r="AT677" s="36"/>
      <c r="AU677" s="36"/>
      <c r="AV677" s="34" t="s">
        <v>70</v>
      </c>
      <c r="AW677" s="34" t="s">
        <v>70</v>
      </c>
      <c r="AX677" s="34" t="s">
        <v>63</v>
      </c>
      <c r="AY677" s="34" t="s">
        <v>4290</v>
      </c>
      <c r="AZ677" s="34" t="s">
        <v>64</v>
      </c>
      <c r="BA677" s="34" t="s">
        <v>65</v>
      </c>
      <c r="BB677" s="35">
        <v>2029</v>
      </c>
      <c r="BC677" s="34" t="s">
        <v>66</v>
      </c>
    </row>
    <row r="678" spans="1:55" x14ac:dyDescent="0.25">
      <c r="A678" s="34" t="s">
        <v>1563</v>
      </c>
      <c r="B678" s="35">
        <v>67117</v>
      </c>
      <c r="C678" s="34">
        <v>100</v>
      </c>
      <c r="D678" s="34" t="s">
        <v>1575</v>
      </c>
      <c r="E678" s="34" t="s">
        <v>1576</v>
      </c>
      <c r="F678" s="34" t="s">
        <v>1577</v>
      </c>
      <c r="G678" s="34" t="s">
        <v>3520</v>
      </c>
      <c r="H678" s="34" t="s">
        <v>4287</v>
      </c>
      <c r="I678" s="34" t="s">
        <v>118</v>
      </c>
      <c r="J678" s="36">
        <v>42354</v>
      </c>
      <c r="K678" s="36"/>
      <c r="L678" s="34" t="s">
        <v>61</v>
      </c>
      <c r="M678" s="36">
        <v>45267</v>
      </c>
      <c r="N678" s="34" t="b">
        <v>0</v>
      </c>
      <c r="O678" s="36"/>
      <c r="P678" s="34" t="b">
        <v>1</v>
      </c>
      <c r="Q678" s="36"/>
      <c r="R678" s="34" t="b">
        <v>0</v>
      </c>
      <c r="S678" s="34" t="b">
        <v>0</v>
      </c>
      <c r="T678" s="34" t="s">
        <v>70</v>
      </c>
      <c r="U678" s="34"/>
      <c r="V678" s="34" t="b">
        <v>0</v>
      </c>
      <c r="W678" s="36"/>
      <c r="X678" s="34" t="s">
        <v>70</v>
      </c>
      <c r="Y678" s="34"/>
      <c r="Z678" s="36"/>
      <c r="AA678" s="34" t="b">
        <v>0</v>
      </c>
      <c r="AB678" s="34"/>
      <c r="AC678" s="34" t="b">
        <v>0</v>
      </c>
      <c r="AD678" s="36"/>
      <c r="AE678" s="34" t="b">
        <v>1</v>
      </c>
      <c r="AF678" s="34" t="b">
        <v>1</v>
      </c>
      <c r="AG678" s="34" t="s">
        <v>70</v>
      </c>
      <c r="AH678" s="34"/>
      <c r="AI678" s="34" t="b">
        <v>1</v>
      </c>
      <c r="AJ678" s="36"/>
      <c r="AK678" s="34" t="s">
        <v>70</v>
      </c>
      <c r="AL678" s="36"/>
      <c r="AM678" s="34" t="b">
        <v>0</v>
      </c>
      <c r="AN678" s="36"/>
      <c r="AO678" s="34" t="s">
        <v>70</v>
      </c>
      <c r="AP678" s="34" t="s">
        <v>70</v>
      </c>
      <c r="AQ678" s="34" t="s">
        <v>70</v>
      </c>
      <c r="AR678" s="34" t="s">
        <v>70</v>
      </c>
      <c r="AS678" s="34" t="s">
        <v>70</v>
      </c>
      <c r="AT678" s="36"/>
      <c r="AU678" s="36"/>
      <c r="AV678" s="34" t="s">
        <v>70</v>
      </c>
      <c r="AW678" s="34" t="s">
        <v>70</v>
      </c>
      <c r="AX678" s="34" t="s">
        <v>63</v>
      </c>
      <c r="AY678" s="34" t="s">
        <v>4302</v>
      </c>
      <c r="AZ678" s="34" t="s">
        <v>64</v>
      </c>
      <c r="BA678" s="34" t="s">
        <v>65</v>
      </c>
      <c r="BB678" s="35">
        <v>2031</v>
      </c>
      <c r="BC678" s="34" t="s">
        <v>103</v>
      </c>
    </row>
    <row r="679" spans="1:55" x14ac:dyDescent="0.25">
      <c r="A679" s="34" t="s">
        <v>1563</v>
      </c>
      <c r="B679" s="35">
        <v>67258</v>
      </c>
      <c r="C679" s="34">
        <v>100</v>
      </c>
      <c r="D679" s="34" t="s">
        <v>1578</v>
      </c>
      <c r="E679" s="34" t="s">
        <v>1579</v>
      </c>
      <c r="F679" s="34" t="s">
        <v>1580</v>
      </c>
      <c r="G679" s="34" t="s">
        <v>3974</v>
      </c>
      <c r="H679" s="34" t="s">
        <v>59</v>
      </c>
      <c r="I679" s="34" t="s">
        <v>258</v>
      </c>
      <c r="J679" s="36">
        <v>42492</v>
      </c>
      <c r="K679" s="36"/>
      <c r="L679" s="34" t="s">
        <v>61</v>
      </c>
      <c r="M679" s="36"/>
      <c r="N679" s="34" t="b">
        <v>0</v>
      </c>
      <c r="O679" s="36"/>
      <c r="P679" s="34" t="b">
        <v>1</v>
      </c>
      <c r="Q679" s="36"/>
      <c r="R679" s="34" t="b">
        <v>1</v>
      </c>
      <c r="S679" s="34" t="b">
        <v>0</v>
      </c>
      <c r="T679" s="34" t="s">
        <v>70</v>
      </c>
      <c r="U679" s="34"/>
      <c r="V679" s="34" t="b">
        <v>0</v>
      </c>
      <c r="W679" s="36"/>
      <c r="X679" s="34" t="s">
        <v>70</v>
      </c>
      <c r="Y679" s="34"/>
      <c r="Z679" s="36"/>
      <c r="AA679" s="34" t="b">
        <v>0</v>
      </c>
      <c r="AB679" s="34"/>
      <c r="AC679" s="34" t="b">
        <v>0</v>
      </c>
      <c r="AD679" s="36"/>
      <c r="AE679" s="34" t="b">
        <v>1</v>
      </c>
      <c r="AF679" s="34" t="b">
        <v>1</v>
      </c>
      <c r="AG679" s="34" t="s">
        <v>70</v>
      </c>
      <c r="AH679" s="34"/>
      <c r="AI679" s="34" t="b">
        <v>1</v>
      </c>
      <c r="AJ679" s="36"/>
      <c r="AK679" s="34" t="s">
        <v>70</v>
      </c>
      <c r="AL679" s="36"/>
      <c r="AM679" s="34" t="b">
        <v>0</v>
      </c>
      <c r="AN679" s="36"/>
      <c r="AO679" s="34" t="s">
        <v>70</v>
      </c>
      <c r="AP679" s="34" t="s">
        <v>70</v>
      </c>
      <c r="AQ679" s="34" t="s">
        <v>70</v>
      </c>
      <c r="AR679" s="34" t="s">
        <v>70</v>
      </c>
      <c r="AS679" s="34" t="s">
        <v>70</v>
      </c>
      <c r="AT679" s="36"/>
      <c r="AU679" s="36"/>
      <c r="AV679" s="34" t="s">
        <v>70</v>
      </c>
      <c r="AW679" s="34" t="s">
        <v>70</v>
      </c>
      <c r="AX679" s="34" t="s">
        <v>63</v>
      </c>
      <c r="AY679" s="34" t="s">
        <v>4302</v>
      </c>
      <c r="AZ679" s="34" t="s">
        <v>64</v>
      </c>
      <c r="BA679" s="34" t="s">
        <v>65</v>
      </c>
      <c r="BB679" s="35">
        <v>2030</v>
      </c>
      <c r="BC679" s="34" t="s">
        <v>119</v>
      </c>
    </row>
    <row r="680" spans="1:55" x14ac:dyDescent="0.25">
      <c r="A680" s="34" t="s">
        <v>1563</v>
      </c>
      <c r="B680" s="35">
        <v>66645</v>
      </c>
      <c r="C680" s="34">
        <v>100</v>
      </c>
      <c r="D680" s="34" t="s">
        <v>1566</v>
      </c>
      <c r="E680" s="34" t="s">
        <v>1567</v>
      </c>
      <c r="F680" s="34" t="s">
        <v>1568</v>
      </c>
      <c r="G680" s="34" t="s">
        <v>4291</v>
      </c>
      <c r="H680" s="34" t="s">
        <v>59</v>
      </c>
      <c r="I680" s="34" t="s">
        <v>570</v>
      </c>
      <c r="J680" s="36">
        <v>42339</v>
      </c>
      <c r="K680" s="36"/>
      <c r="L680" s="34" t="s">
        <v>61</v>
      </c>
      <c r="M680" s="36"/>
      <c r="N680" s="34" t="b">
        <v>0</v>
      </c>
      <c r="O680" s="36"/>
      <c r="P680" s="34" t="b">
        <v>1</v>
      </c>
      <c r="Q680" s="36"/>
      <c r="R680" s="34" t="b">
        <v>1</v>
      </c>
      <c r="S680" s="34" t="b">
        <v>0</v>
      </c>
      <c r="T680" s="34" t="s">
        <v>70</v>
      </c>
      <c r="U680" s="34"/>
      <c r="V680" s="34" t="b">
        <v>0</v>
      </c>
      <c r="W680" s="36"/>
      <c r="X680" s="34" t="s">
        <v>70</v>
      </c>
      <c r="Y680" s="34"/>
      <c r="Z680" s="36"/>
      <c r="AA680" s="34" t="b">
        <v>0</v>
      </c>
      <c r="AB680" s="34"/>
      <c r="AC680" s="34" t="b">
        <v>0</v>
      </c>
      <c r="AD680" s="36"/>
      <c r="AE680" s="34" t="b">
        <v>1</v>
      </c>
      <c r="AF680" s="34" t="b">
        <v>1</v>
      </c>
      <c r="AG680" s="34" t="s">
        <v>70</v>
      </c>
      <c r="AH680" s="34"/>
      <c r="AI680" s="34" t="b">
        <v>1</v>
      </c>
      <c r="AJ680" s="36"/>
      <c r="AK680" s="34" t="s">
        <v>70</v>
      </c>
      <c r="AL680" s="36"/>
      <c r="AM680" s="34" t="b">
        <v>0</v>
      </c>
      <c r="AN680" s="36"/>
      <c r="AO680" s="34" t="s">
        <v>70</v>
      </c>
      <c r="AP680" s="34" t="s">
        <v>70</v>
      </c>
      <c r="AQ680" s="34" t="s">
        <v>70</v>
      </c>
      <c r="AR680" s="34" t="s">
        <v>70</v>
      </c>
      <c r="AS680" s="34" t="s">
        <v>70</v>
      </c>
      <c r="AT680" s="36"/>
      <c r="AU680" s="36"/>
      <c r="AV680" s="34" t="s">
        <v>70</v>
      </c>
      <c r="AW680" s="34" t="s">
        <v>70</v>
      </c>
      <c r="AX680" s="34" t="s">
        <v>63</v>
      </c>
      <c r="AY680" s="34" t="s">
        <v>4302</v>
      </c>
      <c r="AZ680" s="34" t="s">
        <v>64</v>
      </c>
      <c r="BA680" s="34" t="s">
        <v>65</v>
      </c>
      <c r="BB680" s="35">
        <v>2030</v>
      </c>
      <c r="BC680" s="34" t="s">
        <v>66</v>
      </c>
    </row>
    <row r="681" spans="1:55" x14ac:dyDescent="0.25">
      <c r="A681" s="34" t="s">
        <v>1563</v>
      </c>
      <c r="B681" s="35">
        <v>66646</v>
      </c>
      <c r="C681" s="34">
        <v>100</v>
      </c>
      <c r="D681" s="34" t="s">
        <v>1569</v>
      </c>
      <c r="E681" s="34" t="s">
        <v>1570</v>
      </c>
      <c r="F681" s="34" t="s">
        <v>1568</v>
      </c>
      <c r="G681" s="34" t="s">
        <v>4291</v>
      </c>
      <c r="H681" s="34" t="s">
        <v>59</v>
      </c>
      <c r="I681" s="34" t="s">
        <v>570</v>
      </c>
      <c r="J681" s="36">
        <v>42368</v>
      </c>
      <c r="K681" s="36"/>
      <c r="L681" s="34" t="s">
        <v>61</v>
      </c>
      <c r="M681" s="36"/>
      <c r="N681" s="34" t="b">
        <v>0</v>
      </c>
      <c r="O681" s="36"/>
      <c r="P681" s="34" t="b">
        <v>1</v>
      </c>
      <c r="Q681" s="36"/>
      <c r="R681" s="34" t="b">
        <v>1</v>
      </c>
      <c r="S681" s="34" t="b">
        <v>0</v>
      </c>
      <c r="T681" s="34" t="s">
        <v>70</v>
      </c>
      <c r="U681" s="34"/>
      <c r="V681" s="34" t="b">
        <v>0</v>
      </c>
      <c r="W681" s="36"/>
      <c r="X681" s="34" t="s">
        <v>70</v>
      </c>
      <c r="Y681" s="34"/>
      <c r="Z681" s="36"/>
      <c r="AA681" s="34" t="b">
        <v>0</v>
      </c>
      <c r="AB681" s="34"/>
      <c r="AC681" s="34" t="b">
        <v>0</v>
      </c>
      <c r="AD681" s="36"/>
      <c r="AE681" s="34" t="b">
        <v>1</v>
      </c>
      <c r="AF681" s="34" t="b">
        <v>1</v>
      </c>
      <c r="AG681" s="34" t="s">
        <v>70</v>
      </c>
      <c r="AH681" s="34"/>
      <c r="AI681" s="34" t="b">
        <v>1</v>
      </c>
      <c r="AJ681" s="36"/>
      <c r="AK681" s="34" t="s">
        <v>70</v>
      </c>
      <c r="AL681" s="36"/>
      <c r="AM681" s="34" t="b">
        <v>0</v>
      </c>
      <c r="AN681" s="36"/>
      <c r="AO681" s="34" t="s">
        <v>70</v>
      </c>
      <c r="AP681" s="34" t="s">
        <v>70</v>
      </c>
      <c r="AQ681" s="34" t="s">
        <v>70</v>
      </c>
      <c r="AR681" s="34" t="s">
        <v>70</v>
      </c>
      <c r="AS681" s="34" t="s">
        <v>70</v>
      </c>
      <c r="AT681" s="36"/>
      <c r="AU681" s="36"/>
      <c r="AV681" s="34" t="s">
        <v>70</v>
      </c>
      <c r="AW681" s="34" t="s">
        <v>70</v>
      </c>
      <c r="AX681" s="34" t="s">
        <v>63</v>
      </c>
      <c r="AY681" s="34" t="s">
        <v>4302</v>
      </c>
      <c r="AZ681" s="34" t="s">
        <v>64</v>
      </c>
      <c r="BA681" s="34" t="s">
        <v>65</v>
      </c>
      <c r="BB681" s="35">
        <v>2031</v>
      </c>
      <c r="BC681" s="34" t="s">
        <v>66</v>
      </c>
    </row>
    <row r="682" spans="1:55" x14ac:dyDescent="0.25">
      <c r="A682" s="34" t="s">
        <v>1563</v>
      </c>
      <c r="B682" s="35">
        <v>66722</v>
      </c>
      <c r="C682" s="34">
        <v>100</v>
      </c>
      <c r="D682" s="34" t="s">
        <v>1573</v>
      </c>
      <c r="E682" s="34" t="s">
        <v>1574</v>
      </c>
      <c r="F682" s="34" t="s">
        <v>483</v>
      </c>
      <c r="G682" s="34" t="s">
        <v>58</v>
      </c>
      <c r="H682" s="34" t="s">
        <v>59</v>
      </c>
      <c r="I682" s="34" t="s">
        <v>661</v>
      </c>
      <c r="J682" s="36">
        <v>42170</v>
      </c>
      <c r="K682" s="36"/>
      <c r="L682" s="34" t="s">
        <v>61</v>
      </c>
      <c r="M682" s="36"/>
      <c r="N682" s="34" t="b">
        <v>0</v>
      </c>
      <c r="O682" s="36"/>
      <c r="P682" s="34" t="b">
        <v>1</v>
      </c>
      <c r="Q682" s="36"/>
      <c r="R682" s="34" t="b">
        <v>0</v>
      </c>
      <c r="S682" s="34" t="b">
        <v>0</v>
      </c>
      <c r="T682" s="34" t="s">
        <v>70</v>
      </c>
      <c r="U682" s="34"/>
      <c r="V682" s="34" t="b">
        <v>0</v>
      </c>
      <c r="W682" s="36"/>
      <c r="X682" s="34" t="s">
        <v>70</v>
      </c>
      <c r="Y682" s="34"/>
      <c r="Z682" s="36"/>
      <c r="AA682" s="34" t="b">
        <v>0</v>
      </c>
      <c r="AB682" s="34"/>
      <c r="AC682" s="34" t="b">
        <v>0</v>
      </c>
      <c r="AD682" s="36"/>
      <c r="AE682" s="34" t="b">
        <v>1</v>
      </c>
      <c r="AF682" s="34" t="b">
        <v>1</v>
      </c>
      <c r="AG682" s="34" t="s">
        <v>70</v>
      </c>
      <c r="AH682" s="34"/>
      <c r="AI682" s="34" t="b">
        <v>1</v>
      </c>
      <c r="AJ682" s="36"/>
      <c r="AK682" s="34" t="s">
        <v>70</v>
      </c>
      <c r="AL682" s="36"/>
      <c r="AM682" s="34" t="b">
        <v>0</v>
      </c>
      <c r="AN682" s="36"/>
      <c r="AO682" s="34" t="s">
        <v>70</v>
      </c>
      <c r="AP682" s="34" t="s">
        <v>70</v>
      </c>
      <c r="AQ682" s="34" t="s">
        <v>70</v>
      </c>
      <c r="AR682" s="34" t="s">
        <v>70</v>
      </c>
      <c r="AS682" s="34" t="s">
        <v>70</v>
      </c>
      <c r="AT682" s="36"/>
      <c r="AU682" s="36"/>
      <c r="AV682" s="34" t="s">
        <v>70</v>
      </c>
      <c r="AW682" s="34" t="s">
        <v>70</v>
      </c>
      <c r="AX682" s="34" t="s">
        <v>63</v>
      </c>
      <c r="AY682" s="34" t="s">
        <v>4302</v>
      </c>
      <c r="AZ682" s="34" t="s">
        <v>64</v>
      </c>
      <c r="BA682" s="34" t="s">
        <v>65</v>
      </c>
      <c r="BB682" s="35">
        <v>2030</v>
      </c>
      <c r="BC682" s="34" t="s">
        <v>66</v>
      </c>
    </row>
    <row r="683" spans="1:55" x14ac:dyDescent="0.25">
      <c r="A683" s="34" t="s">
        <v>1563</v>
      </c>
      <c r="B683" s="35">
        <v>66584</v>
      </c>
      <c r="C683" s="34">
        <v>100</v>
      </c>
      <c r="D683" s="34" t="s">
        <v>1564</v>
      </c>
      <c r="E683" s="34" t="s">
        <v>1565</v>
      </c>
      <c r="F683" s="34" t="s">
        <v>1120</v>
      </c>
      <c r="G683" s="34" t="s">
        <v>215</v>
      </c>
      <c r="H683" s="34" t="s">
        <v>4287</v>
      </c>
      <c r="I683" s="34" t="s">
        <v>163</v>
      </c>
      <c r="J683" s="36">
        <v>42408</v>
      </c>
      <c r="K683" s="36"/>
      <c r="L683" s="34" t="s">
        <v>61</v>
      </c>
      <c r="M683" s="36"/>
      <c r="N683" s="34" t="b">
        <v>0</v>
      </c>
      <c r="O683" s="36"/>
      <c r="P683" s="34" t="b">
        <v>1</v>
      </c>
      <c r="Q683" s="36"/>
      <c r="R683" s="34" t="b">
        <v>0</v>
      </c>
      <c r="S683" s="34" t="b">
        <v>0</v>
      </c>
      <c r="T683" s="34" t="s">
        <v>70</v>
      </c>
      <c r="U683" s="34"/>
      <c r="V683" s="34" t="b">
        <v>0</v>
      </c>
      <c r="W683" s="36"/>
      <c r="X683" s="34" t="s">
        <v>70</v>
      </c>
      <c r="Y683" s="34"/>
      <c r="Z683" s="36"/>
      <c r="AA683" s="34" t="b">
        <v>0</v>
      </c>
      <c r="AB683" s="34"/>
      <c r="AC683" s="34" t="b">
        <v>0</v>
      </c>
      <c r="AD683" s="36"/>
      <c r="AE683" s="34" t="b">
        <v>1</v>
      </c>
      <c r="AF683" s="34" t="b">
        <v>1</v>
      </c>
      <c r="AG683" s="34" t="s">
        <v>70</v>
      </c>
      <c r="AH683" s="34"/>
      <c r="AI683" s="34" t="b">
        <v>1</v>
      </c>
      <c r="AJ683" s="36"/>
      <c r="AK683" s="34" t="s">
        <v>70</v>
      </c>
      <c r="AL683" s="36"/>
      <c r="AM683" s="34" t="b">
        <v>0</v>
      </c>
      <c r="AN683" s="36"/>
      <c r="AO683" s="34" t="s">
        <v>70</v>
      </c>
      <c r="AP683" s="34" t="s">
        <v>70</v>
      </c>
      <c r="AQ683" s="34" t="s">
        <v>70</v>
      </c>
      <c r="AR683" s="34" t="s">
        <v>70</v>
      </c>
      <c r="AS683" s="34" t="s">
        <v>70</v>
      </c>
      <c r="AT683" s="36"/>
      <c r="AU683" s="36"/>
      <c r="AV683" s="34" t="s">
        <v>70</v>
      </c>
      <c r="AW683" s="34" t="s">
        <v>70</v>
      </c>
      <c r="AX683" s="34" t="s">
        <v>63</v>
      </c>
      <c r="AY683" s="34" t="s">
        <v>4302</v>
      </c>
      <c r="AZ683" s="34" t="s">
        <v>64</v>
      </c>
      <c r="BA683" s="34" t="s">
        <v>65</v>
      </c>
      <c r="BB683" s="35">
        <v>2031</v>
      </c>
      <c r="BC683" s="34" t="s">
        <v>66</v>
      </c>
    </row>
    <row r="684" spans="1:55" x14ac:dyDescent="0.25">
      <c r="A684" s="34" t="s">
        <v>1563</v>
      </c>
      <c r="B684" s="35">
        <v>66672</v>
      </c>
      <c r="C684" s="34">
        <v>100</v>
      </c>
      <c r="D684" s="34" t="s">
        <v>1571</v>
      </c>
      <c r="E684" s="34" t="s">
        <v>1572</v>
      </c>
      <c r="F684" s="34" t="s">
        <v>482</v>
      </c>
      <c r="G684" s="34" t="s">
        <v>3974</v>
      </c>
      <c r="H684" s="34" t="s">
        <v>59</v>
      </c>
      <c r="I684" s="34" t="s">
        <v>380</v>
      </c>
      <c r="J684" s="36">
        <v>42095</v>
      </c>
      <c r="K684" s="36"/>
      <c r="L684" s="34" t="s">
        <v>61</v>
      </c>
      <c r="M684" s="36"/>
      <c r="N684" s="34" t="b">
        <v>0</v>
      </c>
      <c r="O684" s="36"/>
      <c r="P684" s="34" t="b">
        <v>1</v>
      </c>
      <c r="Q684" s="36"/>
      <c r="R684" s="34" t="b">
        <v>0</v>
      </c>
      <c r="S684" s="34" t="b">
        <v>0</v>
      </c>
      <c r="T684" s="34" t="s">
        <v>70</v>
      </c>
      <c r="U684" s="34"/>
      <c r="V684" s="34" t="b">
        <v>0</v>
      </c>
      <c r="W684" s="36"/>
      <c r="X684" s="34" t="s">
        <v>70</v>
      </c>
      <c r="Y684" s="34"/>
      <c r="Z684" s="36"/>
      <c r="AA684" s="34" t="b">
        <v>0</v>
      </c>
      <c r="AB684" s="34"/>
      <c r="AC684" s="34" t="b">
        <v>0</v>
      </c>
      <c r="AD684" s="36"/>
      <c r="AE684" s="34" t="b">
        <v>1</v>
      </c>
      <c r="AF684" s="34" t="b">
        <v>1</v>
      </c>
      <c r="AG684" s="34" t="s">
        <v>70</v>
      </c>
      <c r="AH684" s="34"/>
      <c r="AI684" s="34" t="b">
        <v>1</v>
      </c>
      <c r="AJ684" s="36"/>
      <c r="AK684" s="34" t="s">
        <v>70</v>
      </c>
      <c r="AL684" s="36"/>
      <c r="AM684" s="34" t="b">
        <v>0</v>
      </c>
      <c r="AN684" s="36"/>
      <c r="AO684" s="34" t="s">
        <v>70</v>
      </c>
      <c r="AP684" s="34" t="s">
        <v>70</v>
      </c>
      <c r="AQ684" s="34" t="s">
        <v>70</v>
      </c>
      <c r="AR684" s="34" t="s">
        <v>70</v>
      </c>
      <c r="AS684" s="34" t="s">
        <v>70</v>
      </c>
      <c r="AT684" s="36"/>
      <c r="AU684" s="36"/>
      <c r="AV684" s="34" t="s">
        <v>70</v>
      </c>
      <c r="AW684" s="34" t="s">
        <v>70</v>
      </c>
      <c r="AX684" s="34" t="s">
        <v>63</v>
      </c>
      <c r="AY684" s="34" t="s">
        <v>4302</v>
      </c>
      <c r="AZ684" s="34" t="s">
        <v>64</v>
      </c>
      <c r="BA684" s="34" t="s">
        <v>65</v>
      </c>
      <c r="BB684" s="35">
        <v>2031</v>
      </c>
      <c r="BC684" s="34" t="s">
        <v>185</v>
      </c>
    </row>
    <row r="685" spans="1:55" x14ac:dyDescent="0.25">
      <c r="A685" s="34" t="s">
        <v>1581</v>
      </c>
      <c r="B685" s="35">
        <v>78648</v>
      </c>
      <c r="C685" s="34">
        <v>100</v>
      </c>
      <c r="D685" s="34" t="s">
        <v>1591</v>
      </c>
      <c r="E685" s="34" t="s">
        <v>1592</v>
      </c>
      <c r="F685" s="34" t="s">
        <v>491</v>
      </c>
      <c r="G685" s="34" t="s">
        <v>3974</v>
      </c>
      <c r="H685" s="34" t="s">
        <v>59</v>
      </c>
      <c r="I685" s="34" t="s">
        <v>3499</v>
      </c>
      <c r="J685" s="36">
        <v>43439</v>
      </c>
      <c r="K685" s="36"/>
      <c r="L685" s="34" t="s">
        <v>61</v>
      </c>
      <c r="M685" s="36">
        <v>45268</v>
      </c>
      <c r="N685" s="34" t="b">
        <v>0</v>
      </c>
      <c r="O685" s="36"/>
      <c r="P685" s="34" t="b">
        <v>1</v>
      </c>
      <c r="Q685" s="36"/>
      <c r="R685" s="34" t="b">
        <v>1</v>
      </c>
      <c r="S685" s="34" t="b">
        <v>0</v>
      </c>
      <c r="T685" s="34" t="s">
        <v>70</v>
      </c>
      <c r="U685" s="34"/>
      <c r="V685" s="34" t="b">
        <v>0</v>
      </c>
      <c r="W685" s="36"/>
      <c r="X685" s="34" t="s">
        <v>70</v>
      </c>
      <c r="Y685" s="34"/>
      <c r="Z685" s="36"/>
      <c r="AA685" s="34" t="b">
        <v>0</v>
      </c>
      <c r="AB685" s="34"/>
      <c r="AC685" s="34" t="b">
        <v>0</v>
      </c>
      <c r="AD685" s="36"/>
      <c r="AE685" s="34" t="b">
        <v>1</v>
      </c>
      <c r="AF685" s="34" t="b">
        <v>1</v>
      </c>
      <c r="AG685" s="34" t="s">
        <v>70</v>
      </c>
      <c r="AH685" s="34"/>
      <c r="AI685" s="34" t="b">
        <v>1</v>
      </c>
      <c r="AJ685" s="36"/>
      <c r="AK685" s="34" t="s">
        <v>70</v>
      </c>
      <c r="AL685" s="36"/>
      <c r="AM685" s="34" t="b">
        <v>0</v>
      </c>
      <c r="AN685" s="36"/>
      <c r="AO685" s="34" t="s">
        <v>70</v>
      </c>
      <c r="AP685" s="34" t="s">
        <v>70</v>
      </c>
      <c r="AQ685" s="34" t="s">
        <v>70</v>
      </c>
      <c r="AR685" s="34" t="s">
        <v>70</v>
      </c>
      <c r="AS685" s="34" t="s">
        <v>70</v>
      </c>
      <c r="AT685" s="36"/>
      <c r="AU685" s="36"/>
      <c r="AV685" s="34" t="s">
        <v>70</v>
      </c>
      <c r="AW685" s="34" t="s">
        <v>70</v>
      </c>
      <c r="AX685" s="34" t="s">
        <v>133</v>
      </c>
      <c r="AY685" s="34" t="s">
        <v>70</v>
      </c>
      <c r="AZ685" s="34" t="s">
        <v>64</v>
      </c>
      <c r="BA685" s="34" t="s">
        <v>65</v>
      </c>
      <c r="BB685" s="35">
        <v>2034</v>
      </c>
      <c r="BC685" s="34" t="s">
        <v>66</v>
      </c>
    </row>
    <row r="686" spans="1:55" x14ac:dyDescent="0.25">
      <c r="A686" s="34" t="s">
        <v>1581</v>
      </c>
      <c r="B686" s="35">
        <v>67654</v>
      </c>
      <c r="C686" s="34">
        <v>100</v>
      </c>
      <c r="D686" s="34" t="s">
        <v>1586</v>
      </c>
      <c r="E686" s="34" t="s">
        <v>1587</v>
      </c>
      <c r="F686" s="34" t="s">
        <v>491</v>
      </c>
      <c r="G686" s="34" t="s">
        <v>3974</v>
      </c>
      <c r="H686" s="34" t="s">
        <v>59</v>
      </c>
      <c r="I686" s="34" t="s">
        <v>3499</v>
      </c>
      <c r="J686" s="36">
        <v>42704</v>
      </c>
      <c r="K686" s="36"/>
      <c r="L686" s="34" t="s">
        <v>61</v>
      </c>
      <c r="M686" s="36">
        <v>45268</v>
      </c>
      <c r="N686" s="34" t="b">
        <v>0</v>
      </c>
      <c r="O686" s="36"/>
      <c r="P686" s="34" t="b">
        <v>1</v>
      </c>
      <c r="Q686" s="36"/>
      <c r="R686" s="34" t="b">
        <v>1</v>
      </c>
      <c r="S686" s="34" t="b">
        <v>0</v>
      </c>
      <c r="T686" s="34" t="s">
        <v>70</v>
      </c>
      <c r="U686" s="34"/>
      <c r="V686" s="34" t="b">
        <v>0</v>
      </c>
      <c r="W686" s="36"/>
      <c r="X686" s="34" t="s">
        <v>70</v>
      </c>
      <c r="Y686" s="34"/>
      <c r="Z686" s="36"/>
      <c r="AA686" s="34" t="b">
        <v>0</v>
      </c>
      <c r="AB686" s="34"/>
      <c r="AC686" s="34" t="b">
        <v>0</v>
      </c>
      <c r="AD686" s="36"/>
      <c r="AE686" s="34" t="b">
        <v>1</v>
      </c>
      <c r="AF686" s="34" t="b">
        <v>1</v>
      </c>
      <c r="AG686" s="34" t="s">
        <v>70</v>
      </c>
      <c r="AH686" s="34"/>
      <c r="AI686" s="34" t="b">
        <v>1</v>
      </c>
      <c r="AJ686" s="36"/>
      <c r="AK686" s="34" t="s">
        <v>70</v>
      </c>
      <c r="AL686" s="36"/>
      <c r="AM686" s="34" t="b">
        <v>0</v>
      </c>
      <c r="AN686" s="36"/>
      <c r="AO686" s="34" t="s">
        <v>70</v>
      </c>
      <c r="AP686" s="34" t="s">
        <v>70</v>
      </c>
      <c r="AQ686" s="34" t="s">
        <v>70</v>
      </c>
      <c r="AR686" s="34" t="s">
        <v>70</v>
      </c>
      <c r="AS686" s="34" t="s">
        <v>70</v>
      </c>
      <c r="AT686" s="36"/>
      <c r="AU686" s="36"/>
      <c r="AV686" s="34" t="s">
        <v>70</v>
      </c>
      <c r="AW686" s="34" t="s">
        <v>70</v>
      </c>
      <c r="AX686" s="34" t="s">
        <v>133</v>
      </c>
      <c r="AY686" s="34" t="s">
        <v>70</v>
      </c>
      <c r="AZ686" s="34" t="s">
        <v>64</v>
      </c>
      <c r="BA686" s="34" t="s">
        <v>65</v>
      </c>
      <c r="BB686" s="35">
        <v>2032</v>
      </c>
      <c r="BC686" s="34" t="s">
        <v>66</v>
      </c>
    </row>
    <row r="687" spans="1:55" x14ac:dyDescent="0.25">
      <c r="A687" s="34" t="s">
        <v>1581</v>
      </c>
      <c r="B687" s="35">
        <v>78227</v>
      </c>
      <c r="C687" s="34">
        <v>100</v>
      </c>
      <c r="D687" s="34" t="s">
        <v>1588</v>
      </c>
      <c r="E687" s="34" t="s">
        <v>1589</v>
      </c>
      <c r="F687" s="34" t="s">
        <v>1590</v>
      </c>
      <c r="G687" s="34" t="s">
        <v>234</v>
      </c>
      <c r="H687" s="34" t="s">
        <v>144</v>
      </c>
      <c r="I687" s="34" t="s">
        <v>1041</v>
      </c>
      <c r="J687" s="36">
        <v>43409</v>
      </c>
      <c r="K687" s="36"/>
      <c r="L687" s="34" t="s">
        <v>61</v>
      </c>
      <c r="M687" s="36"/>
      <c r="N687" s="34" t="b">
        <v>0</v>
      </c>
      <c r="O687" s="36"/>
      <c r="P687" s="34" t="b">
        <v>1</v>
      </c>
      <c r="Q687" s="36"/>
      <c r="R687" s="34" t="b">
        <v>1</v>
      </c>
      <c r="S687" s="34" t="b">
        <v>0</v>
      </c>
      <c r="T687" s="34" t="s">
        <v>70</v>
      </c>
      <c r="U687" s="34"/>
      <c r="V687" s="34" t="b">
        <v>0</v>
      </c>
      <c r="W687" s="36"/>
      <c r="X687" s="34" t="s">
        <v>70</v>
      </c>
      <c r="Y687" s="34"/>
      <c r="Z687" s="36"/>
      <c r="AA687" s="34" t="b">
        <v>0</v>
      </c>
      <c r="AB687" s="34"/>
      <c r="AC687" s="34" t="b">
        <v>0</v>
      </c>
      <c r="AD687" s="36"/>
      <c r="AE687" s="34" t="b">
        <v>1</v>
      </c>
      <c r="AF687" s="34" t="b">
        <v>1</v>
      </c>
      <c r="AG687" s="34" t="s">
        <v>70</v>
      </c>
      <c r="AH687" s="34"/>
      <c r="AI687" s="34" t="b">
        <v>1</v>
      </c>
      <c r="AJ687" s="36"/>
      <c r="AK687" s="34" t="s">
        <v>70</v>
      </c>
      <c r="AL687" s="36"/>
      <c r="AM687" s="34" t="b">
        <v>0</v>
      </c>
      <c r="AN687" s="36"/>
      <c r="AO687" s="34" t="s">
        <v>70</v>
      </c>
      <c r="AP687" s="34" t="s">
        <v>70</v>
      </c>
      <c r="AQ687" s="34" t="s">
        <v>70</v>
      </c>
      <c r="AR687" s="34" t="s">
        <v>70</v>
      </c>
      <c r="AS687" s="34" t="s">
        <v>70</v>
      </c>
      <c r="AT687" s="36"/>
      <c r="AU687" s="36"/>
      <c r="AV687" s="34" t="s">
        <v>70</v>
      </c>
      <c r="AW687" s="34" t="s">
        <v>70</v>
      </c>
      <c r="AX687" s="34" t="s">
        <v>133</v>
      </c>
      <c r="AY687" s="34" t="s">
        <v>70</v>
      </c>
      <c r="AZ687" s="34" t="s">
        <v>64</v>
      </c>
      <c r="BA687" s="34" t="s">
        <v>65</v>
      </c>
      <c r="BB687" s="35">
        <v>2033</v>
      </c>
      <c r="BC687" s="34" t="s">
        <v>66</v>
      </c>
    </row>
    <row r="688" spans="1:55" x14ac:dyDescent="0.25">
      <c r="A688" s="34" t="s">
        <v>1581</v>
      </c>
      <c r="B688" s="35">
        <v>67532</v>
      </c>
      <c r="C688" s="34">
        <v>100</v>
      </c>
      <c r="D688" s="34" t="s">
        <v>1584</v>
      </c>
      <c r="E688" s="34" t="s">
        <v>1585</v>
      </c>
      <c r="F688" s="34" t="s">
        <v>563</v>
      </c>
      <c r="G688" s="34" t="s">
        <v>215</v>
      </c>
      <c r="H688" s="34" t="s">
        <v>4287</v>
      </c>
      <c r="I688" s="34" t="s">
        <v>114</v>
      </c>
      <c r="J688" s="36">
        <v>43412</v>
      </c>
      <c r="K688" s="36"/>
      <c r="L688" s="34" t="s">
        <v>61</v>
      </c>
      <c r="M688" s="36"/>
      <c r="N688" s="34" t="b">
        <v>0</v>
      </c>
      <c r="O688" s="36"/>
      <c r="P688" s="34" t="b">
        <v>1</v>
      </c>
      <c r="Q688" s="36"/>
      <c r="R688" s="34" t="b">
        <v>1</v>
      </c>
      <c r="S688" s="34" t="b">
        <v>0</v>
      </c>
      <c r="T688" s="34" t="s">
        <v>70</v>
      </c>
      <c r="U688" s="34"/>
      <c r="V688" s="34" t="b">
        <v>0</v>
      </c>
      <c r="W688" s="36"/>
      <c r="X688" s="34" t="s">
        <v>70</v>
      </c>
      <c r="Y688" s="34"/>
      <c r="Z688" s="36"/>
      <c r="AA688" s="34" t="b">
        <v>0</v>
      </c>
      <c r="AB688" s="34"/>
      <c r="AC688" s="34" t="b">
        <v>0</v>
      </c>
      <c r="AD688" s="36"/>
      <c r="AE688" s="34" t="b">
        <v>1</v>
      </c>
      <c r="AF688" s="34" t="b">
        <v>1</v>
      </c>
      <c r="AG688" s="34" t="s">
        <v>70</v>
      </c>
      <c r="AH688" s="34"/>
      <c r="AI688" s="34" t="b">
        <v>1</v>
      </c>
      <c r="AJ688" s="36"/>
      <c r="AK688" s="34" t="s">
        <v>70</v>
      </c>
      <c r="AL688" s="36"/>
      <c r="AM688" s="34" t="b">
        <v>0</v>
      </c>
      <c r="AN688" s="36"/>
      <c r="AO688" s="34" t="s">
        <v>70</v>
      </c>
      <c r="AP688" s="34" t="s">
        <v>70</v>
      </c>
      <c r="AQ688" s="34" t="s">
        <v>70</v>
      </c>
      <c r="AR688" s="34" t="s">
        <v>70</v>
      </c>
      <c r="AS688" s="34" t="s">
        <v>70</v>
      </c>
      <c r="AT688" s="36"/>
      <c r="AU688" s="36"/>
      <c r="AV688" s="34" t="s">
        <v>70</v>
      </c>
      <c r="AW688" s="34" t="s">
        <v>70</v>
      </c>
      <c r="AX688" s="34" t="s">
        <v>133</v>
      </c>
      <c r="AY688" s="34" t="s">
        <v>70</v>
      </c>
      <c r="AZ688" s="34" t="s">
        <v>64</v>
      </c>
      <c r="BA688" s="34" t="s">
        <v>65</v>
      </c>
      <c r="BB688" s="35">
        <v>2034</v>
      </c>
      <c r="BC688" s="34" t="s">
        <v>66</v>
      </c>
    </row>
    <row r="689" spans="1:55" x14ac:dyDescent="0.25">
      <c r="A689" s="34" t="s">
        <v>1581</v>
      </c>
      <c r="B689" s="35">
        <v>66970</v>
      </c>
      <c r="C689" s="34">
        <v>100</v>
      </c>
      <c r="D689" s="34" t="s">
        <v>1582</v>
      </c>
      <c r="E689" s="34" t="s">
        <v>1583</v>
      </c>
      <c r="F689" s="34" t="s">
        <v>732</v>
      </c>
      <c r="G689" s="34" t="s">
        <v>558</v>
      </c>
      <c r="H689" s="34" t="s">
        <v>59</v>
      </c>
      <c r="I689" s="34" t="s">
        <v>114</v>
      </c>
      <c r="J689" s="36">
        <v>42502</v>
      </c>
      <c r="K689" s="36"/>
      <c r="L689" s="34" t="s">
        <v>61</v>
      </c>
      <c r="M689" s="36"/>
      <c r="N689" s="34" t="b">
        <v>0</v>
      </c>
      <c r="O689" s="36"/>
      <c r="P689" s="34" t="b">
        <v>1</v>
      </c>
      <c r="Q689" s="36"/>
      <c r="R689" s="34" t="b">
        <v>1</v>
      </c>
      <c r="S689" s="34" t="b">
        <v>0</v>
      </c>
      <c r="T689" s="34" t="s">
        <v>70</v>
      </c>
      <c r="U689" s="34"/>
      <c r="V689" s="34" t="b">
        <v>0</v>
      </c>
      <c r="W689" s="36"/>
      <c r="X689" s="34" t="s">
        <v>70</v>
      </c>
      <c r="Y689" s="34"/>
      <c r="Z689" s="36"/>
      <c r="AA689" s="34" t="b">
        <v>0</v>
      </c>
      <c r="AB689" s="34"/>
      <c r="AC689" s="34" t="b">
        <v>0</v>
      </c>
      <c r="AD689" s="36"/>
      <c r="AE689" s="34" t="b">
        <v>1</v>
      </c>
      <c r="AF689" s="34" t="b">
        <v>1</v>
      </c>
      <c r="AG689" s="34" t="s">
        <v>70</v>
      </c>
      <c r="AH689" s="34"/>
      <c r="AI689" s="34" t="b">
        <v>1</v>
      </c>
      <c r="AJ689" s="36"/>
      <c r="AK689" s="34" t="s">
        <v>70</v>
      </c>
      <c r="AL689" s="36"/>
      <c r="AM689" s="34" t="b">
        <v>0</v>
      </c>
      <c r="AN689" s="36"/>
      <c r="AO689" s="34" t="s">
        <v>70</v>
      </c>
      <c r="AP689" s="34" t="s">
        <v>70</v>
      </c>
      <c r="AQ689" s="34" t="s">
        <v>70</v>
      </c>
      <c r="AR689" s="34" t="s">
        <v>70</v>
      </c>
      <c r="AS689" s="34" t="s">
        <v>70</v>
      </c>
      <c r="AT689" s="36"/>
      <c r="AU689" s="36"/>
      <c r="AV689" s="34" t="s">
        <v>70</v>
      </c>
      <c r="AW689" s="34" t="s">
        <v>70</v>
      </c>
      <c r="AX689" s="34" t="s">
        <v>133</v>
      </c>
      <c r="AY689" s="34" t="s">
        <v>70</v>
      </c>
      <c r="AZ689" s="34" t="s">
        <v>64</v>
      </c>
      <c r="BA689" s="34" t="s">
        <v>65</v>
      </c>
      <c r="BB689" s="35">
        <v>2031</v>
      </c>
      <c r="BC689" s="34" t="s">
        <v>66</v>
      </c>
    </row>
    <row r="690" spans="1:55" x14ac:dyDescent="0.25">
      <c r="A690" s="34" t="s">
        <v>1593</v>
      </c>
      <c r="B690" s="35">
        <v>78912</v>
      </c>
      <c r="C690" s="34">
        <v>100</v>
      </c>
      <c r="D690" s="34" t="s">
        <v>1603</v>
      </c>
      <c r="E690" s="34" t="s">
        <v>1604</v>
      </c>
      <c r="F690" s="34" t="s">
        <v>938</v>
      </c>
      <c r="G690" s="34" t="s">
        <v>467</v>
      </c>
      <c r="H690" s="34" t="s">
        <v>59</v>
      </c>
      <c r="I690" s="34" t="s">
        <v>350</v>
      </c>
      <c r="J690" s="36">
        <v>43903</v>
      </c>
      <c r="K690" s="36"/>
      <c r="L690" s="34" t="s">
        <v>61</v>
      </c>
      <c r="M690" s="36"/>
      <c r="N690" s="34" t="b">
        <v>0</v>
      </c>
      <c r="O690" s="36"/>
      <c r="P690" s="34" t="b">
        <v>1</v>
      </c>
      <c r="Q690" s="36"/>
      <c r="R690" s="34" t="b">
        <v>1</v>
      </c>
      <c r="S690" s="34" t="b">
        <v>0</v>
      </c>
      <c r="T690" s="34" t="s">
        <v>70</v>
      </c>
      <c r="U690" s="34"/>
      <c r="V690" s="34" t="b">
        <v>0</v>
      </c>
      <c r="W690" s="36"/>
      <c r="X690" s="34" t="s">
        <v>70</v>
      </c>
      <c r="Y690" s="34"/>
      <c r="Z690" s="36"/>
      <c r="AA690" s="34" t="b">
        <v>0</v>
      </c>
      <c r="AB690" s="34"/>
      <c r="AC690" s="34" t="b">
        <v>0</v>
      </c>
      <c r="AD690" s="36"/>
      <c r="AE690" s="34" t="b">
        <v>1</v>
      </c>
      <c r="AF690" s="34" t="b">
        <v>1</v>
      </c>
      <c r="AG690" s="34" t="s">
        <v>70</v>
      </c>
      <c r="AH690" s="34"/>
      <c r="AI690" s="34" t="b">
        <v>1</v>
      </c>
      <c r="AJ690" s="36"/>
      <c r="AK690" s="34" t="s">
        <v>70</v>
      </c>
      <c r="AL690" s="36"/>
      <c r="AM690" s="34" t="b">
        <v>0</v>
      </c>
      <c r="AN690" s="36"/>
      <c r="AO690" s="34" t="s">
        <v>70</v>
      </c>
      <c r="AP690" s="34" t="s">
        <v>70</v>
      </c>
      <c r="AQ690" s="34" t="s">
        <v>70</v>
      </c>
      <c r="AR690" s="34" t="s">
        <v>70</v>
      </c>
      <c r="AS690" s="34" t="s">
        <v>70</v>
      </c>
      <c r="AT690" s="36"/>
      <c r="AU690" s="36"/>
      <c r="AV690" s="34" t="s">
        <v>70</v>
      </c>
      <c r="AW690" s="34" t="s">
        <v>70</v>
      </c>
      <c r="AX690" s="34" t="s">
        <v>133</v>
      </c>
      <c r="AY690" s="34" t="s">
        <v>4290</v>
      </c>
      <c r="AZ690" s="34" t="s">
        <v>64</v>
      </c>
      <c r="BA690" s="34" t="s">
        <v>65</v>
      </c>
      <c r="BB690" s="35">
        <v>2036</v>
      </c>
      <c r="BC690" s="34" t="s">
        <v>66</v>
      </c>
    </row>
    <row r="691" spans="1:55" x14ac:dyDescent="0.25">
      <c r="A691" s="34" t="s">
        <v>1593</v>
      </c>
      <c r="B691" s="35">
        <v>78199</v>
      </c>
      <c r="C691" s="34">
        <v>100</v>
      </c>
      <c r="D691" s="34" t="s">
        <v>1598</v>
      </c>
      <c r="E691" s="34" t="s">
        <v>1599</v>
      </c>
      <c r="F691" s="34" t="s">
        <v>1600</v>
      </c>
      <c r="G691" s="34" t="s">
        <v>230</v>
      </c>
      <c r="H691" s="34" t="s">
        <v>59</v>
      </c>
      <c r="I691" s="34" t="s">
        <v>296</v>
      </c>
      <c r="J691" s="36">
        <v>43444</v>
      </c>
      <c r="K691" s="36"/>
      <c r="L691" s="34" t="s">
        <v>61</v>
      </c>
      <c r="M691" s="36"/>
      <c r="N691" s="34" t="b">
        <v>0</v>
      </c>
      <c r="O691" s="36"/>
      <c r="P691" s="34" t="b">
        <v>1</v>
      </c>
      <c r="Q691" s="36"/>
      <c r="R691" s="34" t="b">
        <v>0</v>
      </c>
      <c r="S691" s="34" t="b">
        <v>0</v>
      </c>
      <c r="T691" s="34" t="s">
        <v>70</v>
      </c>
      <c r="U691" s="34"/>
      <c r="V691" s="34" t="b">
        <v>0</v>
      </c>
      <c r="W691" s="36"/>
      <c r="X691" s="34" t="s">
        <v>70</v>
      </c>
      <c r="Y691" s="34"/>
      <c r="Z691" s="36"/>
      <c r="AA691" s="34" t="b">
        <v>0</v>
      </c>
      <c r="AB691" s="34"/>
      <c r="AC691" s="34" t="b">
        <v>0</v>
      </c>
      <c r="AD691" s="36"/>
      <c r="AE691" s="34" t="b">
        <v>1</v>
      </c>
      <c r="AF691" s="34" t="b">
        <v>1</v>
      </c>
      <c r="AG691" s="34" t="s">
        <v>70</v>
      </c>
      <c r="AH691" s="34"/>
      <c r="AI691" s="34" t="b">
        <v>1</v>
      </c>
      <c r="AJ691" s="36"/>
      <c r="AK691" s="34" t="s">
        <v>70</v>
      </c>
      <c r="AL691" s="36"/>
      <c r="AM691" s="34" t="b">
        <v>0</v>
      </c>
      <c r="AN691" s="36"/>
      <c r="AO691" s="34" t="s">
        <v>70</v>
      </c>
      <c r="AP691" s="34" t="s">
        <v>70</v>
      </c>
      <c r="AQ691" s="34" t="s">
        <v>70</v>
      </c>
      <c r="AR691" s="34" t="s">
        <v>70</v>
      </c>
      <c r="AS691" s="34" t="s">
        <v>70</v>
      </c>
      <c r="AT691" s="36"/>
      <c r="AU691" s="36"/>
      <c r="AV691" s="34" t="s">
        <v>70</v>
      </c>
      <c r="AW691" s="34" t="s">
        <v>70</v>
      </c>
      <c r="AX691" s="34" t="s">
        <v>133</v>
      </c>
      <c r="AY691" s="34" t="s">
        <v>4290</v>
      </c>
      <c r="AZ691" s="34" t="s">
        <v>64</v>
      </c>
      <c r="BA691" s="34" t="s">
        <v>65</v>
      </c>
      <c r="BB691" s="35">
        <v>2035</v>
      </c>
      <c r="BC691" s="34" t="s">
        <v>66</v>
      </c>
    </row>
    <row r="692" spans="1:55" x14ac:dyDescent="0.25">
      <c r="A692" s="34" t="s">
        <v>1593</v>
      </c>
      <c r="B692" s="35">
        <v>78920</v>
      </c>
      <c r="C692" s="34">
        <v>100</v>
      </c>
      <c r="D692" s="34" t="s">
        <v>1605</v>
      </c>
      <c r="E692" s="34" t="s">
        <v>1606</v>
      </c>
      <c r="F692" s="34" t="s">
        <v>4175</v>
      </c>
      <c r="G692" s="34" t="s">
        <v>208</v>
      </c>
      <c r="H692" s="34" t="s">
        <v>144</v>
      </c>
      <c r="I692" s="34" t="s">
        <v>1041</v>
      </c>
      <c r="J692" s="36">
        <v>43789</v>
      </c>
      <c r="K692" s="36"/>
      <c r="L692" s="34" t="s">
        <v>61</v>
      </c>
      <c r="M692" s="36"/>
      <c r="N692" s="34" t="b">
        <v>0</v>
      </c>
      <c r="O692" s="36"/>
      <c r="P692" s="34" t="b">
        <v>1</v>
      </c>
      <c r="Q692" s="36"/>
      <c r="R692" s="34" t="b">
        <v>0</v>
      </c>
      <c r="S692" s="34" t="b">
        <v>0</v>
      </c>
      <c r="T692" s="34" t="s">
        <v>70</v>
      </c>
      <c r="U692" s="34"/>
      <c r="V692" s="34" t="b">
        <v>0</v>
      </c>
      <c r="W692" s="36"/>
      <c r="X692" s="34" t="s">
        <v>70</v>
      </c>
      <c r="Y692" s="34"/>
      <c r="Z692" s="36"/>
      <c r="AA692" s="34" t="b">
        <v>0</v>
      </c>
      <c r="AB692" s="34"/>
      <c r="AC692" s="34" t="b">
        <v>0</v>
      </c>
      <c r="AD692" s="36"/>
      <c r="AE692" s="34" t="b">
        <v>1</v>
      </c>
      <c r="AF692" s="34" t="b">
        <v>1</v>
      </c>
      <c r="AG692" s="34" t="s">
        <v>70</v>
      </c>
      <c r="AH692" s="34"/>
      <c r="AI692" s="34" t="b">
        <v>1</v>
      </c>
      <c r="AJ692" s="36"/>
      <c r="AK692" s="34" t="s">
        <v>70</v>
      </c>
      <c r="AL692" s="36"/>
      <c r="AM692" s="34" t="b">
        <v>0</v>
      </c>
      <c r="AN692" s="36"/>
      <c r="AO692" s="34" t="s">
        <v>70</v>
      </c>
      <c r="AP692" s="34" t="s">
        <v>70</v>
      </c>
      <c r="AQ692" s="34" t="s">
        <v>70</v>
      </c>
      <c r="AR692" s="34" t="s">
        <v>70</v>
      </c>
      <c r="AS692" s="34" t="s">
        <v>70</v>
      </c>
      <c r="AT692" s="36"/>
      <c r="AU692" s="36"/>
      <c r="AV692" s="34" t="s">
        <v>70</v>
      </c>
      <c r="AW692" s="34" t="s">
        <v>70</v>
      </c>
      <c r="AX692" s="34" t="s">
        <v>133</v>
      </c>
      <c r="AY692" s="34" t="s">
        <v>4290</v>
      </c>
      <c r="AZ692" s="34" t="s">
        <v>64</v>
      </c>
      <c r="BA692" s="34" t="s">
        <v>65</v>
      </c>
      <c r="BB692" s="35">
        <v>2035</v>
      </c>
      <c r="BC692" s="34" t="s">
        <v>110</v>
      </c>
    </row>
    <row r="693" spans="1:55" x14ac:dyDescent="0.25">
      <c r="A693" s="34" t="s">
        <v>1593</v>
      </c>
      <c r="B693" s="35">
        <v>79145</v>
      </c>
      <c r="C693" s="34">
        <v>100</v>
      </c>
      <c r="D693" s="34" t="s">
        <v>1610</v>
      </c>
      <c r="E693" s="34" t="s">
        <v>1611</v>
      </c>
      <c r="F693" s="34" t="s">
        <v>1612</v>
      </c>
      <c r="G693" s="34" t="s">
        <v>558</v>
      </c>
      <c r="H693" s="34" t="s">
        <v>59</v>
      </c>
      <c r="I693" s="34" t="s">
        <v>114</v>
      </c>
      <c r="J693" s="36">
        <v>43669</v>
      </c>
      <c r="K693" s="36"/>
      <c r="L693" s="34" t="s">
        <v>61</v>
      </c>
      <c r="M693" s="36"/>
      <c r="N693" s="34" t="b">
        <v>0</v>
      </c>
      <c r="O693" s="36"/>
      <c r="P693" s="34" t="b">
        <v>1</v>
      </c>
      <c r="Q693" s="36"/>
      <c r="R693" s="34" t="b">
        <v>0</v>
      </c>
      <c r="S693" s="34" t="b">
        <v>0</v>
      </c>
      <c r="T693" s="34" t="s">
        <v>70</v>
      </c>
      <c r="U693" s="34"/>
      <c r="V693" s="34" t="b">
        <v>0</v>
      </c>
      <c r="W693" s="36"/>
      <c r="X693" s="34" t="s">
        <v>70</v>
      </c>
      <c r="Y693" s="34"/>
      <c r="Z693" s="36"/>
      <c r="AA693" s="34" t="b">
        <v>0</v>
      </c>
      <c r="AB693" s="34"/>
      <c r="AC693" s="34" t="b">
        <v>0</v>
      </c>
      <c r="AD693" s="36"/>
      <c r="AE693" s="34" t="b">
        <v>1</v>
      </c>
      <c r="AF693" s="34" t="b">
        <v>1</v>
      </c>
      <c r="AG693" s="34" t="s">
        <v>70</v>
      </c>
      <c r="AH693" s="34"/>
      <c r="AI693" s="34" t="b">
        <v>1</v>
      </c>
      <c r="AJ693" s="36"/>
      <c r="AK693" s="34" t="s">
        <v>70</v>
      </c>
      <c r="AL693" s="36"/>
      <c r="AM693" s="34" t="b">
        <v>0</v>
      </c>
      <c r="AN693" s="36"/>
      <c r="AO693" s="34" t="s">
        <v>70</v>
      </c>
      <c r="AP693" s="34" t="s">
        <v>70</v>
      </c>
      <c r="AQ693" s="34" t="s">
        <v>70</v>
      </c>
      <c r="AR693" s="34" t="s">
        <v>70</v>
      </c>
      <c r="AS693" s="34" t="s">
        <v>70</v>
      </c>
      <c r="AT693" s="36"/>
      <c r="AU693" s="36"/>
      <c r="AV693" s="34" t="s">
        <v>70</v>
      </c>
      <c r="AW693" s="34" t="s">
        <v>70</v>
      </c>
      <c r="AX693" s="34" t="s">
        <v>133</v>
      </c>
      <c r="AY693" s="34" t="s">
        <v>4290</v>
      </c>
      <c r="AZ693" s="34" t="s">
        <v>64</v>
      </c>
      <c r="BA693" s="34" t="s">
        <v>65</v>
      </c>
      <c r="BB693" s="35">
        <v>2034</v>
      </c>
      <c r="BC693" s="34" t="s">
        <v>66</v>
      </c>
    </row>
    <row r="694" spans="1:55" x14ac:dyDescent="0.25">
      <c r="A694" s="34" t="s">
        <v>1593</v>
      </c>
      <c r="B694" s="35">
        <v>79146</v>
      </c>
      <c r="C694" s="34">
        <v>100</v>
      </c>
      <c r="D694" s="34" t="s">
        <v>1613</v>
      </c>
      <c r="E694" s="34" t="s">
        <v>1614</v>
      </c>
      <c r="F694" s="34" t="s">
        <v>1612</v>
      </c>
      <c r="G694" s="34" t="s">
        <v>558</v>
      </c>
      <c r="H694" s="34" t="s">
        <v>59</v>
      </c>
      <c r="I694" s="34" t="s">
        <v>114</v>
      </c>
      <c r="J694" s="36">
        <v>43980</v>
      </c>
      <c r="K694" s="36"/>
      <c r="L694" s="34" t="s">
        <v>61</v>
      </c>
      <c r="M694" s="36"/>
      <c r="N694" s="34" t="b">
        <v>0</v>
      </c>
      <c r="O694" s="36"/>
      <c r="P694" s="34" t="b">
        <v>1</v>
      </c>
      <c r="Q694" s="36"/>
      <c r="R694" s="34" t="b">
        <v>0</v>
      </c>
      <c r="S694" s="34" t="b">
        <v>0</v>
      </c>
      <c r="T694" s="34" t="s">
        <v>70</v>
      </c>
      <c r="U694" s="34"/>
      <c r="V694" s="34" t="b">
        <v>0</v>
      </c>
      <c r="W694" s="36"/>
      <c r="X694" s="34" t="s">
        <v>70</v>
      </c>
      <c r="Y694" s="34"/>
      <c r="Z694" s="36"/>
      <c r="AA694" s="34" t="b">
        <v>0</v>
      </c>
      <c r="AB694" s="34"/>
      <c r="AC694" s="34" t="b">
        <v>0</v>
      </c>
      <c r="AD694" s="36"/>
      <c r="AE694" s="34" t="b">
        <v>1</v>
      </c>
      <c r="AF694" s="34" t="b">
        <v>1</v>
      </c>
      <c r="AG694" s="34" t="s">
        <v>70</v>
      </c>
      <c r="AH694" s="34"/>
      <c r="AI694" s="34" t="b">
        <v>1</v>
      </c>
      <c r="AJ694" s="36"/>
      <c r="AK694" s="34" t="s">
        <v>70</v>
      </c>
      <c r="AL694" s="36"/>
      <c r="AM694" s="34" t="b">
        <v>0</v>
      </c>
      <c r="AN694" s="36"/>
      <c r="AO694" s="34" t="s">
        <v>70</v>
      </c>
      <c r="AP694" s="34" t="s">
        <v>70</v>
      </c>
      <c r="AQ694" s="34" t="s">
        <v>70</v>
      </c>
      <c r="AR694" s="34" t="s">
        <v>70</v>
      </c>
      <c r="AS694" s="34" t="s">
        <v>70</v>
      </c>
      <c r="AT694" s="36"/>
      <c r="AU694" s="36"/>
      <c r="AV694" s="34" t="s">
        <v>70</v>
      </c>
      <c r="AW694" s="34" t="s">
        <v>70</v>
      </c>
      <c r="AX694" s="34" t="s">
        <v>133</v>
      </c>
      <c r="AY694" s="34" t="s">
        <v>4290</v>
      </c>
      <c r="AZ694" s="34" t="s">
        <v>64</v>
      </c>
      <c r="BA694" s="34" t="s">
        <v>65</v>
      </c>
      <c r="BB694" s="35">
        <v>2036</v>
      </c>
      <c r="BC694" s="34" t="s">
        <v>66</v>
      </c>
    </row>
    <row r="695" spans="1:55" x14ac:dyDescent="0.25">
      <c r="A695" s="34" t="s">
        <v>1593</v>
      </c>
      <c r="B695" s="35">
        <v>78983</v>
      </c>
      <c r="C695" s="34">
        <v>100</v>
      </c>
      <c r="D695" s="34" t="s">
        <v>1607</v>
      </c>
      <c r="E695" s="34" t="s">
        <v>1608</v>
      </c>
      <c r="F695" s="34" t="s">
        <v>1609</v>
      </c>
      <c r="G695" s="34" t="s">
        <v>230</v>
      </c>
      <c r="H695" s="34" t="s">
        <v>59</v>
      </c>
      <c r="I695" s="34" t="s">
        <v>3987</v>
      </c>
      <c r="J695" s="36">
        <v>43725</v>
      </c>
      <c r="K695" s="36"/>
      <c r="L695" s="34" t="s">
        <v>61</v>
      </c>
      <c r="M695" s="36"/>
      <c r="N695" s="34" t="b">
        <v>0</v>
      </c>
      <c r="O695" s="36"/>
      <c r="P695" s="34" t="b">
        <v>1</v>
      </c>
      <c r="Q695" s="36"/>
      <c r="R695" s="34" t="b">
        <v>0</v>
      </c>
      <c r="S695" s="34" t="b">
        <v>0</v>
      </c>
      <c r="T695" s="34" t="s">
        <v>70</v>
      </c>
      <c r="U695" s="34"/>
      <c r="V695" s="34" t="b">
        <v>0</v>
      </c>
      <c r="W695" s="36"/>
      <c r="X695" s="34" t="s">
        <v>70</v>
      </c>
      <c r="Y695" s="34"/>
      <c r="Z695" s="36"/>
      <c r="AA695" s="34" t="b">
        <v>0</v>
      </c>
      <c r="AB695" s="34"/>
      <c r="AC695" s="34" t="b">
        <v>0</v>
      </c>
      <c r="AD695" s="36"/>
      <c r="AE695" s="34" t="b">
        <v>1</v>
      </c>
      <c r="AF695" s="34" t="b">
        <v>1</v>
      </c>
      <c r="AG695" s="34" t="s">
        <v>70</v>
      </c>
      <c r="AH695" s="34"/>
      <c r="AI695" s="34" t="b">
        <v>1</v>
      </c>
      <c r="AJ695" s="36"/>
      <c r="AK695" s="34" t="s">
        <v>70</v>
      </c>
      <c r="AL695" s="36"/>
      <c r="AM695" s="34" t="b">
        <v>0</v>
      </c>
      <c r="AN695" s="36"/>
      <c r="AO695" s="34" t="s">
        <v>70</v>
      </c>
      <c r="AP695" s="34" t="s">
        <v>70</v>
      </c>
      <c r="AQ695" s="34" t="s">
        <v>70</v>
      </c>
      <c r="AR695" s="34" t="s">
        <v>70</v>
      </c>
      <c r="AS695" s="34" t="s">
        <v>70</v>
      </c>
      <c r="AT695" s="36"/>
      <c r="AU695" s="36"/>
      <c r="AV695" s="34" t="s">
        <v>70</v>
      </c>
      <c r="AW695" s="34" t="s">
        <v>70</v>
      </c>
      <c r="AX695" s="34" t="s">
        <v>133</v>
      </c>
      <c r="AY695" s="34" t="s">
        <v>4290</v>
      </c>
      <c r="AZ695" s="34" t="s">
        <v>64</v>
      </c>
      <c r="BA695" s="34" t="s">
        <v>65</v>
      </c>
      <c r="BB695" s="35">
        <v>2035</v>
      </c>
      <c r="BC695" s="34" t="s">
        <v>103</v>
      </c>
    </row>
    <row r="696" spans="1:55" x14ac:dyDescent="0.25">
      <c r="A696" s="34" t="s">
        <v>1593</v>
      </c>
      <c r="B696" s="35">
        <v>67779</v>
      </c>
      <c r="C696" s="34">
        <v>100</v>
      </c>
      <c r="D696" s="34" t="s">
        <v>1594</v>
      </c>
      <c r="E696" s="34" t="s">
        <v>1595</v>
      </c>
      <c r="F696" s="34" t="s">
        <v>1596</v>
      </c>
      <c r="G696" s="34" t="s">
        <v>144</v>
      </c>
      <c r="H696" s="34" t="s">
        <v>144</v>
      </c>
      <c r="I696" s="34" t="s">
        <v>70</v>
      </c>
      <c r="J696" s="36">
        <v>43617</v>
      </c>
      <c r="K696" s="36"/>
      <c r="L696" s="34" t="s">
        <v>61</v>
      </c>
      <c r="M696" s="36"/>
      <c r="N696" s="34" t="b">
        <v>0</v>
      </c>
      <c r="O696" s="36"/>
      <c r="P696" s="34" t="b">
        <v>1</v>
      </c>
      <c r="Q696" s="36"/>
      <c r="R696" s="34" t="b">
        <v>0</v>
      </c>
      <c r="S696" s="34" t="b">
        <v>0</v>
      </c>
      <c r="T696" s="34" t="s">
        <v>70</v>
      </c>
      <c r="U696" s="34"/>
      <c r="V696" s="34" t="b">
        <v>0</v>
      </c>
      <c r="W696" s="36"/>
      <c r="X696" s="34" t="s">
        <v>70</v>
      </c>
      <c r="Y696" s="34"/>
      <c r="Z696" s="36"/>
      <c r="AA696" s="34" t="b">
        <v>0</v>
      </c>
      <c r="AB696" s="34"/>
      <c r="AC696" s="34" t="b">
        <v>0</v>
      </c>
      <c r="AD696" s="36"/>
      <c r="AE696" s="34" t="b">
        <v>1</v>
      </c>
      <c r="AF696" s="34" t="b">
        <v>1</v>
      </c>
      <c r="AG696" s="34" t="s">
        <v>70</v>
      </c>
      <c r="AH696" s="34"/>
      <c r="AI696" s="34" t="b">
        <v>1</v>
      </c>
      <c r="AJ696" s="36"/>
      <c r="AK696" s="34" t="s">
        <v>70</v>
      </c>
      <c r="AL696" s="36"/>
      <c r="AM696" s="34" t="b">
        <v>0</v>
      </c>
      <c r="AN696" s="36"/>
      <c r="AO696" s="34" t="s">
        <v>70</v>
      </c>
      <c r="AP696" s="34" t="s">
        <v>70</v>
      </c>
      <c r="AQ696" s="34" t="s">
        <v>70</v>
      </c>
      <c r="AR696" s="34" t="s">
        <v>70</v>
      </c>
      <c r="AS696" s="34" t="s">
        <v>70</v>
      </c>
      <c r="AT696" s="36"/>
      <c r="AU696" s="36"/>
      <c r="AV696" s="34" t="s">
        <v>1163</v>
      </c>
      <c r="AW696" s="34" t="s">
        <v>1164</v>
      </c>
      <c r="AX696" s="34" t="s">
        <v>133</v>
      </c>
      <c r="AY696" s="34" t="s">
        <v>4290</v>
      </c>
      <c r="AZ696" s="34" t="s">
        <v>64</v>
      </c>
      <c r="BA696" s="34" t="s">
        <v>65</v>
      </c>
      <c r="BB696" s="35">
        <v>2034</v>
      </c>
      <c r="BC696" s="34" t="s">
        <v>66</v>
      </c>
    </row>
    <row r="697" spans="1:55" x14ac:dyDescent="0.25">
      <c r="A697" s="34" t="s">
        <v>1593</v>
      </c>
      <c r="B697" s="35">
        <v>78711</v>
      </c>
      <c r="C697" s="34">
        <v>100</v>
      </c>
      <c r="D697" s="34" t="s">
        <v>1601</v>
      </c>
      <c r="E697" s="34" t="s">
        <v>1602</v>
      </c>
      <c r="F697" s="34" t="s">
        <v>1193</v>
      </c>
      <c r="G697" s="34" t="s">
        <v>3521</v>
      </c>
      <c r="H697" s="34" t="s">
        <v>4287</v>
      </c>
      <c r="I697" s="34" t="s">
        <v>163</v>
      </c>
      <c r="J697" s="36">
        <v>43629</v>
      </c>
      <c r="K697" s="36"/>
      <c r="L697" s="34" t="s">
        <v>61</v>
      </c>
      <c r="M697" s="36">
        <v>45271</v>
      </c>
      <c r="N697" s="34" t="b">
        <v>0</v>
      </c>
      <c r="O697" s="36"/>
      <c r="P697" s="34" t="b">
        <v>1</v>
      </c>
      <c r="Q697" s="36"/>
      <c r="R697" s="34" t="b">
        <v>0</v>
      </c>
      <c r="S697" s="34" t="b">
        <v>0</v>
      </c>
      <c r="T697" s="34" t="s">
        <v>70</v>
      </c>
      <c r="U697" s="34"/>
      <c r="V697" s="34" t="b">
        <v>0</v>
      </c>
      <c r="W697" s="36"/>
      <c r="X697" s="34" t="s">
        <v>70</v>
      </c>
      <c r="Y697" s="34"/>
      <c r="Z697" s="36"/>
      <c r="AA697" s="34" t="b">
        <v>0</v>
      </c>
      <c r="AB697" s="34"/>
      <c r="AC697" s="34" t="b">
        <v>0</v>
      </c>
      <c r="AD697" s="36"/>
      <c r="AE697" s="34" t="b">
        <v>1</v>
      </c>
      <c r="AF697" s="34" t="b">
        <v>1</v>
      </c>
      <c r="AG697" s="34" t="s">
        <v>70</v>
      </c>
      <c r="AH697" s="34"/>
      <c r="AI697" s="34" t="b">
        <v>1</v>
      </c>
      <c r="AJ697" s="36"/>
      <c r="AK697" s="34" t="s">
        <v>70</v>
      </c>
      <c r="AL697" s="36"/>
      <c r="AM697" s="34" t="b">
        <v>0</v>
      </c>
      <c r="AN697" s="36"/>
      <c r="AO697" s="34" t="s">
        <v>70</v>
      </c>
      <c r="AP697" s="34" t="s">
        <v>70</v>
      </c>
      <c r="AQ697" s="34" t="s">
        <v>70</v>
      </c>
      <c r="AR697" s="34" t="s">
        <v>70</v>
      </c>
      <c r="AS697" s="34" t="s">
        <v>70</v>
      </c>
      <c r="AT697" s="36"/>
      <c r="AU697" s="36"/>
      <c r="AV697" s="34" t="s">
        <v>70</v>
      </c>
      <c r="AW697" s="34" t="s">
        <v>70</v>
      </c>
      <c r="AX697" s="34" t="s">
        <v>133</v>
      </c>
      <c r="AY697" s="34" t="s">
        <v>4290</v>
      </c>
      <c r="AZ697" s="34" t="s">
        <v>64</v>
      </c>
      <c r="BA697" s="34" t="s">
        <v>65</v>
      </c>
      <c r="BB697" s="35">
        <v>2034</v>
      </c>
      <c r="BC697" s="34" t="s">
        <v>66</v>
      </c>
    </row>
    <row r="698" spans="1:55" x14ac:dyDescent="0.25">
      <c r="A698" s="34" t="s">
        <v>1615</v>
      </c>
      <c r="B698" s="35">
        <v>78498</v>
      </c>
      <c r="C698" s="34">
        <v>100</v>
      </c>
      <c r="D698" s="34" t="s">
        <v>1616</v>
      </c>
      <c r="E698" s="34" t="s">
        <v>1617</v>
      </c>
      <c r="F698" s="34" t="s">
        <v>1618</v>
      </c>
      <c r="G698" s="34" t="s">
        <v>303</v>
      </c>
      <c r="H698" s="34" t="s">
        <v>208</v>
      </c>
      <c r="I698" s="34" t="s">
        <v>81</v>
      </c>
      <c r="J698" s="36">
        <v>43435</v>
      </c>
      <c r="K698" s="36"/>
      <c r="L698" s="34" t="s">
        <v>61</v>
      </c>
      <c r="M698" s="36"/>
      <c r="N698" s="34" t="b">
        <v>0</v>
      </c>
      <c r="O698" s="36"/>
      <c r="P698" s="34" t="b">
        <v>1</v>
      </c>
      <c r="Q698" s="36"/>
      <c r="R698" s="34" t="b">
        <v>1</v>
      </c>
      <c r="S698" s="34" t="b">
        <v>0</v>
      </c>
      <c r="T698" s="34" t="s">
        <v>70</v>
      </c>
      <c r="U698" s="34"/>
      <c r="V698" s="34" t="b">
        <v>0</v>
      </c>
      <c r="W698" s="36"/>
      <c r="X698" s="34" t="s">
        <v>70</v>
      </c>
      <c r="Y698" s="34"/>
      <c r="Z698" s="36"/>
      <c r="AA698" s="34" t="b">
        <v>0</v>
      </c>
      <c r="AB698" s="34"/>
      <c r="AC698" s="34" t="b">
        <v>0</v>
      </c>
      <c r="AD698" s="36"/>
      <c r="AE698" s="34" t="b">
        <v>1</v>
      </c>
      <c r="AF698" s="34" t="b">
        <v>1</v>
      </c>
      <c r="AG698" s="34" t="s">
        <v>70</v>
      </c>
      <c r="AH698" s="34"/>
      <c r="AI698" s="34" t="b">
        <v>1</v>
      </c>
      <c r="AJ698" s="36"/>
      <c r="AK698" s="34" t="s">
        <v>70</v>
      </c>
      <c r="AL698" s="36"/>
      <c r="AM698" s="34" t="b">
        <v>0</v>
      </c>
      <c r="AN698" s="36"/>
      <c r="AO698" s="34" t="s">
        <v>70</v>
      </c>
      <c r="AP698" s="34" t="s">
        <v>70</v>
      </c>
      <c r="AQ698" s="34" t="s">
        <v>70</v>
      </c>
      <c r="AR698" s="34" t="s">
        <v>70</v>
      </c>
      <c r="AS698" s="34" t="s">
        <v>70</v>
      </c>
      <c r="AT698" s="36"/>
      <c r="AU698" s="36"/>
      <c r="AV698" s="34" t="s">
        <v>70</v>
      </c>
      <c r="AW698" s="34" t="s">
        <v>70</v>
      </c>
      <c r="AX698" s="34" t="s">
        <v>133</v>
      </c>
      <c r="AY698" s="34" t="s">
        <v>4295</v>
      </c>
      <c r="AZ698" s="34" t="s">
        <v>64</v>
      </c>
      <c r="BA698" s="34" t="s">
        <v>65</v>
      </c>
      <c r="BB698" s="35">
        <v>2034</v>
      </c>
      <c r="BC698" s="34" t="s">
        <v>66</v>
      </c>
    </row>
    <row r="699" spans="1:55" x14ac:dyDescent="0.25">
      <c r="A699" s="34" t="s">
        <v>1615</v>
      </c>
      <c r="B699" s="35">
        <v>79596</v>
      </c>
      <c r="C699" s="34">
        <v>100</v>
      </c>
      <c r="D699" s="34" t="s">
        <v>3618</v>
      </c>
      <c r="E699" s="34" t="s">
        <v>3617</v>
      </c>
      <c r="F699" s="34" t="s">
        <v>1193</v>
      </c>
      <c r="G699" s="34" t="s">
        <v>150</v>
      </c>
      <c r="H699" s="34" t="s">
        <v>4287</v>
      </c>
      <c r="I699" s="34" t="s">
        <v>163</v>
      </c>
      <c r="J699" s="36">
        <v>44264</v>
      </c>
      <c r="K699" s="36"/>
      <c r="L699" s="34" t="s">
        <v>61</v>
      </c>
      <c r="M699" s="36">
        <v>45271</v>
      </c>
      <c r="N699" s="34" t="b">
        <v>1</v>
      </c>
      <c r="O699" s="36"/>
      <c r="P699" s="34" t="b">
        <v>1</v>
      </c>
      <c r="Q699" s="36"/>
      <c r="R699" s="34" t="b">
        <v>1</v>
      </c>
      <c r="S699" s="34" t="b">
        <v>1</v>
      </c>
      <c r="T699" s="34" t="s">
        <v>70</v>
      </c>
      <c r="U699" s="34"/>
      <c r="V699" s="34" t="b">
        <v>0</v>
      </c>
      <c r="W699" s="36"/>
      <c r="X699" s="34" t="s">
        <v>70</v>
      </c>
      <c r="Y699" s="34"/>
      <c r="Z699" s="36"/>
      <c r="AA699" s="34" t="b">
        <v>0</v>
      </c>
      <c r="AB699" s="34"/>
      <c r="AC699" s="34" t="b">
        <v>0</v>
      </c>
      <c r="AD699" s="36"/>
      <c r="AE699" s="34" t="b">
        <v>1</v>
      </c>
      <c r="AF699" s="34" t="b">
        <v>1</v>
      </c>
      <c r="AG699" s="34" t="s">
        <v>70</v>
      </c>
      <c r="AH699" s="34"/>
      <c r="AI699" s="34" t="b">
        <v>1</v>
      </c>
      <c r="AJ699" s="36"/>
      <c r="AK699" s="34" t="s">
        <v>70</v>
      </c>
      <c r="AL699" s="36"/>
      <c r="AM699" s="34" t="b">
        <v>0</v>
      </c>
      <c r="AN699" s="36"/>
      <c r="AO699" s="34" t="s">
        <v>70</v>
      </c>
      <c r="AP699" s="34" t="s">
        <v>70</v>
      </c>
      <c r="AQ699" s="34" t="s">
        <v>70</v>
      </c>
      <c r="AR699" s="34" t="s">
        <v>70</v>
      </c>
      <c r="AS699" s="34" t="s">
        <v>70</v>
      </c>
      <c r="AT699" s="36"/>
      <c r="AU699" s="36"/>
      <c r="AV699" s="34" t="s">
        <v>70</v>
      </c>
      <c r="AW699" s="34" t="s">
        <v>70</v>
      </c>
      <c r="AX699" s="34" t="s">
        <v>133</v>
      </c>
      <c r="AY699" s="34" t="s">
        <v>4295</v>
      </c>
      <c r="AZ699" s="34" t="s">
        <v>64</v>
      </c>
      <c r="BA699" s="34" t="s">
        <v>65</v>
      </c>
      <c r="BB699" s="35">
        <v>2037</v>
      </c>
      <c r="BC699" s="34" t="s">
        <v>66</v>
      </c>
    </row>
    <row r="700" spans="1:55" x14ac:dyDescent="0.25">
      <c r="A700" s="34" t="s">
        <v>3614</v>
      </c>
      <c r="B700" s="35">
        <v>80143</v>
      </c>
      <c r="C700" s="34">
        <v>100</v>
      </c>
      <c r="D700" s="34" t="s">
        <v>3616</v>
      </c>
      <c r="E700" s="34" t="s">
        <v>3615</v>
      </c>
      <c r="F700" s="34" t="s">
        <v>466</v>
      </c>
      <c r="G700" s="34" t="s">
        <v>467</v>
      </c>
      <c r="H700" s="34" t="s">
        <v>59</v>
      </c>
      <c r="I700" s="34" t="s">
        <v>350</v>
      </c>
      <c r="J700" s="36">
        <v>44407</v>
      </c>
      <c r="K700" s="36"/>
      <c r="L700" s="34" t="s">
        <v>61</v>
      </c>
      <c r="M700" s="36"/>
      <c r="N700" s="34" t="b">
        <v>1</v>
      </c>
      <c r="O700" s="36"/>
      <c r="P700" s="34" t="b">
        <v>1</v>
      </c>
      <c r="Q700" s="36"/>
      <c r="R700" s="34" t="b">
        <v>1</v>
      </c>
      <c r="S700" s="34" t="b">
        <v>1</v>
      </c>
      <c r="T700" s="34" t="s">
        <v>70</v>
      </c>
      <c r="U700" s="34"/>
      <c r="V700" s="34" t="b">
        <v>0</v>
      </c>
      <c r="W700" s="36"/>
      <c r="X700" s="34" t="s">
        <v>70</v>
      </c>
      <c r="Y700" s="34"/>
      <c r="Z700" s="36"/>
      <c r="AA700" s="34" t="b">
        <v>0</v>
      </c>
      <c r="AB700" s="34"/>
      <c r="AC700" s="34" t="b">
        <v>0</v>
      </c>
      <c r="AD700" s="36"/>
      <c r="AE700" s="34" t="b">
        <v>1</v>
      </c>
      <c r="AF700" s="34" t="b">
        <v>1</v>
      </c>
      <c r="AG700" s="34" t="s">
        <v>70</v>
      </c>
      <c r="AH700" s="34"/>
      <c r="AI700" s="34" t="b">
        <v>1</v>
      </c>
      <c r="AJ700" s="36"/>
      <c r="AK700" s="34" t="s">
        <v>70</v>
      </c>
      <c r="AL700" s="36"/>
      <c r="AM700" s="34" t="b">
        <v>0</v>
      </c>
      <c r="AN700" s="36"/>
      <c r="AO700" s="34" t="s">
        <v>70</v>
      </c>
      <c r="AP700" s="34" t="s">
        <v>70</v>
      </c>
      <c r="AQ700" s="34" t="s">
        <v>70</v>
      </c>
      <c r="AR700" s="34" t="s">
        <v>70</v>
      </c>
      <c r="AS700" s="34" t="s">
        <v>70</v>
      </c>
      <c r="AT700" s="36"/>
      <c r="AU700" s="36"/>
      <c r="AV700" s="34" t="s">
        <v>70</v>
      </c>
      <c r="AW700" s="34" t="s">
        <v>70</v>
      </c>
      <c r="AX700" s="34" t="s">
        <v>133</v>
      </c>
      <c r="AY700" s="34" t="s">
        <v>4286</v>
      </c>
      <c r="AZ700" s="34" t="s">
        <v>64</v>
      </c>
      <c r="BA700" s="34" t="s">
        <v>65</v>
      </c>
      <c r="BB700" s="35">
        <v>2038</v>
      </c>
      <c r="BC700" s="34" t="s">
        <v>66</v>
      </c>
    </row>
    <row r="701" spans="1:55" x14ac:dyDescent="0.25">
      <c r="A701" s="34" t="s">
        <v>3614</v>
      </c>
      <c r="B701" s="35">
        <v>81022</v>
      </c>
      <c r="C701" s="34">
        <v>100</v>
      </c>
      <c r="D701" s="34" t="s">
        <v>4421</v>
      </c>
      <c r="E701" s="34" t="s">
        <v>4422</v>
      </c>
      <c r="F701" s="34" t="s">
        <v>1358</v>
      </c>
      <c r="G701" s="34" t="s">
        <v>558</v>
      </c>
      <c r="H701" s="34" t="s">
        <v>59</v>
      </c>
      <c r="I701" s="34" t="s">
        <v>559</v>
      </c>
      <c r="J701" s="36">
        <v>45128</v>
      </c>
      <c r="K701" s="36"/>
      <c r="L701" s="34" t="s">
        <v>71</v>
      </c>
      <c r="M701" s="36"/>
      <c r="N701" s="34" t="b">
        <v>1</v>
      </c>
      <c r="O701" s="36">
        <v>32363</v>
      </c>
      <c r="P701" s="34" t="b">
        <v>0</v>
      </c>
      <c r="Q701" s="36">
        <v>32363</v>
      </c>
      <c r="R701" s="34" t="b">
        <v>0</v>
      </c>
      <c r="S701" s="34" t="b">
        <v>0</v>
      </c>
      <c r="T701" s="34" t="s">
        <v>70</v>
      </c>
      <c r="U701" s="34"/>
      <c r="V701" s="34" t="b">
        <v>0</v>
      </c>
      <c r="W701" s="36">
        <v>32363</v>
      </c>
      <c r="X701" s="34" t="s">
        <v>70</v>
      </c>
      <c r="Y701" s="34"/>
      <c r="Z701" s="36"/>
      <c r="AA701" s="34" t="b">
        <v>1</v>
      </c>
      <c r="AB701" s="34"/>
      <c r="AC701" s="34" t="b">
        <v>0</v>
      </c>
      <c r="AD701" s="36"/>
      <c r="AE701" s="34" t="b">
        <v>1</v>
      </c>
      <c r="AF701" s="34" t="b">
        <v>1</v>
      </c>
      <c r="AG701" s="34" t="s">
        <v>70</v>
      </c>
      <c r="AH701" s="34"/>
      <c r="AI701" s="34" t="b">
        <v>1</v>
      </c>
      <c r="AJ701" s="36"/>
      <c r="AK701" s="34" t="s">
        <v>70</v>
      </c>
      <c r="AL701" s="36"/>
      <c r="AM701" s="34" t="b">
        <v>0</v>
      </c>
      <c r="AN701" s="36"/>
      <c r="AO701" s="34" t="s">
        <v>70</v>
      </c>
      <c r="AP701" s="34" t="s">
        <v>70</v>
      </c>
      <c r="AQ701" s="34" t="s">
        <v>70</v>
      </c>
      <c r="AR701" s="34" t="s">
        <v>70</v>
      </c>
      <c r="AS701" s="34" t="s">
        <v>70</v>
      </c>
      <c r="AT701" s="36"/>
      <c r="AU701" s="36"/>
      <c r="AV701" s="34" t="s">
        <v>70</v>
      </c>
      <c r="AW701" s="34" t="s">
        <v>70</v>
      </c>
      <c r="AX701" s="34" t="s">
        <v>133</v>
      </c>
      <c r="AY701" s="34" t="s">
        <v>4286</v>
      </c>
      <c r="AZ701" s="34" t="s">
        <v>64</v>
      </c>
      <c r="BA701" s="34" t="s">
        <v>65</v>
      </c>
      <c r="BB701" s="35">
        <v>2039</v>
      </c>
      <c r="BC701" s="34" t="s">
        <v>66</v>
      </c>
    </row>
    <row r="702" spans="1:55" x14ac:dyDescent="0.25">
      <c r="A702" s="34" t="s">
        <v>3614</v>
      </c>
      <c r="B702" s="35">
        <v>81025</v>
      </c>
      <c r="C702" s="34">
        <v>100</v>
      </c>
      <c r="D702" s="34" t="s">
        <v>4184</v>
      </c>
      <c r="E702" s="34" t="s">
        <v>4183</v>
      </c>
      <c r="F702" s="34" t="s">
        <v>4182</v>
      </c>
      <c r="G702" s="34" t="s">
        <v>230</v>
      </c>
      <c r="H702" s="34" t="s">
        <v>59</v>
      </c>
      <c r="I702" s="34" t="s">
        <v>570</v>
      </c>
      <c r="J702" s="36">
        <v>44882</v>
      </c>
      <c r="K702" s="36"/>
      <c r="L702" s="34" t="s">
        <v>71</v>
      </c>
      <c r="M702" s="36"/>
      <c r="N702" s="34" t="b">
        <v>1</v>
      </c>
      <c r="O702" s="36">
        <v>32363</v>
      </c>
      <c r="P702" s="34" t="b">
        <v>0</v>
      </c>
      <c r="Q702" s="36">
        <v>32363</v>
      </c>
      <c r="R702" s="34" t="b">
        <v>0</v>
      </c>
      <c r="S702" s="34" t="b">
        <v>0</v>
      </c>
      <c r="T702" s="34" t="s">
        <v>70</v>
      </c>
      <c r="U702" s="34"/>
      <c r="V702" s="34" t="b">
        <v>0</v>
      </c>
      <c r="W702" s="36">
        <v>32363</v>
      </c>
      <c r="X702" s="34" t="s">
        <v>70</v>
      </c>
      <c r="Y702" s="34"/>
      <c r="Z702" s="36"/>
      <c r="AA702" s="34" t="b">
        <v>1</v>
      </c>
      <c r="AB702" s="34"/>
      <c r="AC702" s="34" t="b">
        <v>0</v>
      </c>
      <c r="AD702" s="36"/>
      <c r="AE702" s="34" t="b">
        <v>1</v>
      </c>
      <c r="AF702" s="34" t="b">
        <v>1</v>
      </c>
      <c r="AG702" s="34" t="s">
        <v>70</v>
      </c>
      <c r="AH702" s="34"/>
      <c r="AI702" s="34" t="b">
        <v>1</v>
      </c>
      <c r="AJ702" s="36"/>
      <c r="AK702" s="34" t="s">
        <v>70</v>
      </c>
      <c r="AL702" s="36"/>
      <c r="AM702" s="34" t="b">
        <v>0</v>
      </c>
      <c r="AN702" s="36"/>
      <c r="AO702" s="34" t="s">
        <v>70</v>
      </c>
      <c r="AP702" s="34" t="s">
        <v>70</v>
      </c>
      <c r="AQ702" s="34" t="s">
        <v>70</v>
      </c>
      <c r="AR702" s="34" t="s">
        <v>70</v>
      </c>
      <c r="AS702" s="34" t="s">
        <v>70</v>
      </c>
      <c r="AT702" s="36"/>
      <c r="AU702" s="36"/>
      <c r="AV702" s="34" t="s">
        <v>70</v>
      </c>
      <c r="AW702" s="34" t="s">
        <v>70</v>
      </c>
      <c r="AX702" s="34" t="s">
        <v>133</v>
      </c>
      <c r="AY702" s="34" t="s">
        <v>4286</v>
      </c>
      <c r="AZ702" s="34" t="s">
        <v>64</v>
      </c>
      <c r="BA702" s="34" t="s">
        <v>65</v>
      </c>
      <c r="BB702" s="35">
        <v>2039</v>
      </c>
      <c r="BC702" s="34" t="s">
        <v>66</v>
      </c>
    </row>
    <row r="703" spans="1:55" x14ac:dyDescent="0.25">
      <c r="A703" s="34" t="s">
        <v>3614</v>
      </c>
      <c r="B703" s="35">
        <v>79581</v>
      </c>
      <c r="C703" s="34">
        <v>100</v>
      </c>
      <c r="D703" s="34" t="s">
        <v>4190</v>
      </c>
      <c r="E703" s="34" t="s">
        <v>4189</v>
      </c>
      <c r="F703" s="34" t="s">
        <v>4162</v>
      </c>
      <c r="G703" s="34" t="s">
        <v>3520</v>
      </c>
      <c r="H703" s="34" t="s">
        <v>4287</v>
      </c>
      <c r="I703" s="34" t="s">
        <v>133</v>
      </c>
      <c r="J703" s="36">
        <v>44533</v>
      </c>
      <c r="K703" s="36"/>
      <c r="L703" s="34" t="s">
        <v>61</v>
      </c>
      <c r="M703" s="36"/>
      <c r="N703" s="34" t="b">
        <v>1</v>
      </c>
      <c r="O703" s="36"/>
      <c r="P703" s="34" t="b">
        <v>1</v>
      </c>
      <c r="Q703" s="36"/>
      <c r="R703" s="34" t="b">
        <v>1</v>
      </c>
      <c r="S703" s="34" t="b">
        <v>1</v>
      </c>
      <c r="T703" s="34" t="s">
        <v>70</v>
      </c>
      <c r="U703" s="34"/>
      <c r="V703" s="34" t="b">
        <v>0</v>
      </c>
      <c r="W703" s="36"/>
      <c r="X703" s="34" t="s">
        <v>70</v>
      </c>
      <c r="Y703" s="34"/>
      <c r="Z703" s="36"/>
      <c r="AA703" s="34" t="b">
        <v>0</v>
      </c>
      <c r="AB703" s="34"/>
      <c r="AC703" s="34" t="b">
        <v>0</v>
      </c>
      <c r="AD703" s="36"/>
      <c r="AE703" s="34" t="b">
        <v>1</v>
      </c>
      <c r="AF703" s="34" t="b">
        <v>1</v>
      </c>
      <c r="AG703" s="34" t="s">
        <v>70</v>
      </c>
      <c r="AH703" s="34"/>
      <c r="AI703" s="34" t="b">
        <v>1</v>
      </c>
      <c r="AJ703" s="36"/>
      <c r="AK703" s="34" t="s">
        <v>70</v>
      </c>
      <c r="AL703" s="36"/>
      <c r="AM703" s="34" t="b">
        <v>0</v>
      </c>
      <c r="AN703" s="36"/>
      <c r="AO703" s="34" t="s">
        <v>70</v>
      </c>
      <c r="AP703" s="34" t="s">
        <v>70</v>
      </c>
      <c r="AQ703" s="34" t="s">
        <v>70</v>
      </c>
      <c r="AR703" s="34" t="s">
        <v>70</v>
      </c>
      <c r="AS703" s="34" t="s">
        <v>70</v>
      </c>
      <c r="AT703" s="36"/>
      <c r="AU703" s="36"/>
      <c r="AV703" s="34" t="s">
        <v>70</v>
      </c>
      <c r="AW703" s="34" t="s">
        <v>70</v>
      </c>
      <c r="AX703" s="34" t="s">
        <v>133</v>
      </c>
      <c r="AY703" s="34" t="s">
        <v>4286</v>
      </c>
      <c r="AZ703" s="34" t="s">
        <v>64</v>
      </c>
      <c r="BA703" s="34" t="s">
        <v>65</v>
      </c>
      <c r="BB703" s="35">
        <v>2038</v>
      </c>
      <c r="BC703" s="34" t="s">
        <v>119</v>
      </c>
    </row>
    <row r="704" spans="1:55" x14ac:dyDescent="0.25">
      <c r="A704" s="34" t="s">
        <v>3614</v>
      </c>
      <c r="B704" s="35">
        <v>81290</v>
      </c>
      <c r="C704" s="34">
        <v>100</v>
      </c>
      <c r="D704" s="34" t="s">
        <v>4423</v>
      </c>
      <c r="E704" s="34" t="s">
        <v>4424</v>
      </c>
      <c r="F704" s="34" t="s">
        <v>2608</v>
      </c>
      <c r="G704" s="34" t="s">
        <v>99</v>
      </c>
      <c r="H704" s="34" t="s">
        <v>4287</v>
      </c>
      <c r="I704" s="34" t="s">
        <v>277</v>
      </c>
      <c r="J704" s="36">
        <v>45001</v>
      </c>
      <c r="K704" s="36"/>
      <c r="L704" s="34" t="s">
        <v>61</v>
      </c>
      <c r="M704" s="36"/>
      <c r="N704" s="34" t="b">
        <v>1</v>
      </c>
      <c r="O704" s="36"/>
      <c r="P704" s="34" t="b">
        <v>1</v>
      </c>
      <c r="Q704" s="36"/>
      <c r="R704" s="34" t="b">
        <v>1</v>
      </c>
      <c r="S704" s="34" t="b">
        <v>1</v>
      </c>
      <c r="T704" s="34" t="s">
        <v>70</v>
      </c>
      <c r="U704" s="34"/>
      <c r="V704" s="34" t="b">
        <v>0</v>
      </c>
      <c r="W704" s="36"/>
      <c r="X704" s="34" t="s">
        <v>70</v>
      </c>
      <c r="Y704" s="34"/>
      <c r="Z704" s="36"/>
      <c r="AA704" s="34" t="b">
        <v>0</v>
      </c>
      <c r="AB704" s="34"/>
      <c r="AC704" s="34" t="b">
        <v>0</v>
      </c>
      <c r="AD704" s="36"/>
      <c r="AE704" s="34" t="b">
        <v>1</v>
      </c>
      <c r="AF704" s="34" t="b">
        <v>1</v>
      </c>
      <c r="AG704" s="34" t="s">
        <v>70</v>
      </c>
      <c r="AH704" s="34"/>
      <c r="AI704" s="34" t="b">
        <v>1</v>
      </c>
      <c r="AJ704" s="36"/>
      <c r="AK704" s="34" t="s">
        <v>70</v>
      </c>
      <c r="AL704" s="36"/>
      <c r="AM704" s="34" t="b">
        <v>0</v>
      </c>
      <c r="AN704" s="36"/>
      <c r="AO704" s="34" t="s">
        <v>70</v>
      </c>
      <c r="AP704" s="34" t="s">
        <v>70</v>
      </c>
      <c r="AQ704" s="34" t="s">
        <v>70</v>
      </c>
      <c r="AR704" s="34" t="s">
        <v>70</v>
      </c>
      <c r="AS704" s="34" t="s">
        <v>70</v>
      </c>
      <c r="AT704" s="36"/>
      <c r="AU704" s="36"/>
      <c r="AV704" s="34" t="s">
        <v>70</v>
      </c>
      <c r="AW704" s="34" t="s">
        <v>70</v>
      </c>
      <c r="AX704" s="34" t="s">
        <v>133</v>
      </c>
      <c r="AY704" s="34" t="s">
        <v>4286</v>
      </c>
      <c r="AZ704" s="34" t="s">
        <v>64</v>
      </c>
      <c r="BA704" s="34" t="s">
        <v>65</v>
      </c>
      <c r="BB704" s="35">
        <v>2039</v>
      </c>
      <c r="BC704" s="34" t="s">
        <v>119</v>
      </c>
    </row>
    <row r="705" spans="1:55" x14ac:dyDescent="0.25">
      <c r="A705" s="34" t="s">
        <v>3614</v>
      </c>
      <c r="B705" s="35">
        <v>80011</v>
      </c>
      <c r="C705" s="34">
        <v>100</v>
      </c>
      <c r="D705" s="34" t="s">
        <v>4188</v>
      </c>
      <c r="E705" s="34" t="s">
        <v>4187</v>
      </c>
      <c r="F705" s="34" t="s">
        <v>1792</v>
      </c>
      <c r="G705" s="34" t="s">
        <v>208</v>
      </c>
      <c r="H705" s="34" t="s">
        <v>144</v>
      </c>
      <c r="I705" s="34" t="s">
        <v>254</v>
      </c>
      <c r="J705" s="36">
        <v>44651</v>
      </c>
      <c r="K705" s="36"/>
      <c r="L705" s="34" t="s">
        <v>71</v>
      </c>
      <c r="M705" s="36"/>
      <c r="N705" s="34" t="b">
        <v>1</v>
      </c>
      <c r="O705" s="36">
        <v>32363</v>
      </c>
      <c r="P705" s="34" t="b">
        <v>0</v>
      </c>
      <c r="Q705" s="36">
        <v>32363</v>
      </c>
      <c r="R705" s="34" t="b">
        <v>0</v>
      </c>
      <c r="S705" s="34" t="b">
        <v>0</v>
      </c>
      <c r="T705" s="34" t="s">
        <v>70</v>
      </c>
      <c r="U705" s="34"/>
      <c r="V705" s="34" t="b">
        <v>0</v>
      </c>
      <c r="W705" s="36">
        <v>32363</v>
      </c>
      <c r="X705" s="34" t="s">
        <v>70</v>
      </c>
      <c r="Y705" s="34"/>
      <c r="Z705" s="36"/>
      <c r="AA705" s="34" t="b">
        <v>0</v>
      </c>
      <c r="AB705" s="34"/>
      <c r="AC705" s="34" t="b">
        <v>1</v>
      </c>
      <c r="AD705" s="36"/>
      <c r="AE705" s="34" t="b">
        <v>1</v>
      </c>
      <c r="AF705" s="34" t="b">
        <v>1</v>
      </c>
      <c r="AG705" s="34" t="s">
        <v>70</v>
      </c>
      <c r="AH705" s="34"/>
      <c r="AI705" s="34" t="b">
        <v>1</v>
      </c>
      <c r="AJ705" s="36"/>
      <c r="AK705" s="34" t="s">
        <v>70</v>
      </c>
      <c r="AL705" s="36"/>
      <c r="AM705" s="34" t="b">
        <v>0</v>
      </c>
      <c r="AN705" s="36"/>
      <c r="AO705" s="34" t="s">
        <v>70</v>
      </c>
      <c r="AP705" s="34" t="s">
        <v>70</v>
      </c>
      <c r="AQ705" s="34" t="s">
        <v>70</v>
      </c>
      <c r="AR705" s="34" t="s">
        <v>70</v>
      </c>
      <c r="AS705" s="34" t="s">
        <v>70</v>
      </c>
      <c r="AT705" s="36"/>
      <c r="AU705" s="36"/>
      <c r="AV705" s="34" t="s">
        <v>70</v>
      </c>
      <c r="AW705" s="34" t="s">
        <v>70</v>
      </c>
      <c r="AX705" s="34" t="s">
        <v>133</v>
      </c>
      <c r="AY705" s="34" t="s">
        <v>4286</v>
      </c>
      <c r="AZ705" s="34" t="s">
        <v>64</v>
      </c>
      <c r="BA705" s="34" t="s">
        <v>65</v>
      </c>
      <c r="BB705" s="35">
        <v>2039</v>
      </c>
      <c r="BC705" s="34" t="s">
        <v>110</v>
      </c>
    </row>
    <row r="706" spans="1:55" x14ac:dyDescent="0.25">
      <c r="A706" s="34" t="s">
        <v>3614</v>
      </c>
      <c r="B706" s="35">
        <v>80981</v>
      </c>
      <c r="C706" s="34">
        <v>100</v>
      </c>
      <c r="D706" s="34" t="s">
        <v>4186</v>
      </c>
      <c r="E706" s="34" t="s">
        <v>4185</v>
      </c>
      <c r="F706" s="34" t="s">
        <v>491</v>
      </c>
      <c r="G706" s="34" t="s">
        <v>3974</v>
      </c>
      <c r="H706" s="34" t="s">
        <v>59</v>
      </c>
      <c r="I706" s="34" t="s">
        <v>3499</v>
      </c>
      <c r="J706" s="36">
        <v>44628</v>
      </c>
      <c r="K706" s="36"/>
      <c r="L706" s="34" t="s">
        <v>71</v>
      </c>
      <c r="M706" s="36"/>
      <c r="N706" s="34" t="b">
        <v>1</v>
      </c>
      <c r="O706" s="36">
        <v>32363</v>
      </c>
      <c r="P706" s="34" t="b">
        <v>0</v>
      </c>
      <c r="Q706" s="36">
        <v>32363</v>
      </c>
      <c r="R706" s="34" t="b">
        <v>0</v>
      </c>
      <c r="S706" s="34" t="b">
        <v>0</v>
      </c>
      <c r="T706" s="34" t="s">
        <v>70</v>
      </c>
      <c r="U706" s="34"/>
      <c r="V706" s="34" t="b">
        <v>0</v>
      </c>
      <c r="W706" s="36">
        <v>32363</v>
      </c>
      <c r="X706" s="34" t="s">
        <v>70</v>
      </c>
      <c r="Y706" s="34"/>
      <c r="Z706" s="36"/>
      <c r="AA706" s="34" t="b">
        <v>1</v>
      </c>
      <c r="AB706" s="34"/>
      <c r="AC706" s="34" t="b">
        <v>0</v>
      </c>
      <c r="AD706" s="36"/>
      <c r="AE706" s="34" t="b">
        <v>1</v>
      </c>
      <c r="AF706" s="34" t="b">
        <v>1</v>
      </c>
      <c r="AG706" s="34" t="s">
        <v>70</v>
      </c>
      <c r="AH706" s="34"/>
      <c r="AI706" s="34" t="b">
        <v>1</v>
      </c>
      <c r="AJ706" s="36"/>
      <c r="AK706" s="34" t="s">
        <v>70</v>
      </c>
      <c r="AL706" s="36"/>
      <c r="AM706" s="34" t="b">
        <v>0</v>
      </c>
      <c r="AN706" s="36"/>
      <c r="AO706" s="34" t="s">
        <v>70</v>
      </c>
      <c r="AP706" s="34" t="s">
        <v>70</v>
      </c>
      <c r="AQ706" s="34" t="s">
        <v>70</v>
      </c>
      <c r="AR706" s="34" t="s">
        <v>70</v>
      </c>
      <c r="AS706" s="34" t="s">
        <v>70</v>
      </c>
      <c r="AT706" s="36"/>
      <c r="AU706" s="36"/>
      <c r="AV706" s="34" t="s">
        <v>70</v>
      </c>
      <c r="AW706" s="34" t="s">
        <v>70</v>
      </c>
      <c r="AX706" s="34" t="s">
        <v>133</v>
      </c>
      <c r="AY706" s="34" t="s">
        <v>4286</v>
      </c>
      <c r="AZ706" s="34" t="s">
        <v>64</v>
      </c>
      <c r="BA706" s="34" t="s">
        <v>65</v>
      </c>
      <c r="BB706" s="35">
        <v>2039</v>
      </c>
      <c r="BC706" s="34" t="s">
        <v>66</v>
      </c>
    </row>
    <row r="707" spans="1:55" x14ac:dyDescent="0.25">
      <c r="A707" s="34" t="s">
        <v>3614</v>
      </c>
      <c r="B707" s="35">
        <v>81202</v>
      </c>
      <c r="C707" s="34">
        <v>100</v>
      </c>
      <c r="D707" s="34" t="s">
        <v>4181</v>
      </c>
      <c r="E707" s="34" t="s">
        <v>4180</v>
      </c>
      <c r="F707" s="34" t="s">
        <v>159</v>
      </c>
      <c r="G707" s="34" t="s">
        <v>131</v>
      </c>
      <c r="H707" s="34" t="s">
        <v>59</v>
      </c>
      <c r="I707" s="34" t="s">
        <v>160</v>
      </c>
      <c r="J707" s="36">
        <v>44763</v>
      </c>
      <c r="K707" s="36"/>
      <c r="L707" s="34" t="s">
        <v>71</v>
      </c>
      <c r="M707" s="36"/>
      <c r="N707" s="34" t="b">
        <v>1</v>
      </c>
      <c r="O707" s="36">
        <v>32363</v>
      </c>
      <c r="P707" s="34" t="b">
        <v>0</v>
      </c>
      <c r="Q707" s="36">
        <v>32363</v>
      </c>
      <c r="R707" s="34" t="b">
        <v>0</v>
      </c>
      <c r="S707" s="34" t="b">
        <v>0</v>
      </c>
      <c r="T707" s="34" t="s">
        <v>70</v>
      </c>
      <c r="U707" s="34"/>
      <c r="V707" s="34" t="b">
        <v>0</v>
      </c>
      <c r="W707" s="36">
        <v>32363</v>
      </c>
      <c r="X707" s="34" t="s">
        <v>70</v>
      </c>
      <c r="Y707" s="34"/>
      <c r="Z707" s="36"/>
      <c r="AA707" s="34" t="b">
        <v>1</v>
      </c>
      <c r="AB707" s="34"/>
      <c r="AC707" s="34" t="b">
        <v>0</v>
      </c>
      <c r="AD707" s="36"/>
      <c r="AE707" s="34" t="b">
        <v>1</v>
      </c>
      <c r="AF707" s="34" t="b">
        <v>1</v>
      </c>
      <c r="AG707" s="34" t="s">
        <v>70</v>
      </c>
      <c r="AH707" s="34"/>
      <c r="AI707" s="34" t="b">
        <v>1</v>
      </c>
      <c r="AJ707" s="36"/>
      <c r="AK707" s="34" t="s">
        <v>70</v>
      </c>
      <c r="AL707" s="36"/>
      <c r="AM707" s="34" t="b">
        <v>0</v>
      </c>
      <c r="AN707" s="36"/>
      <c r="AO707" s="34" t="s">
        <v>70</v>
      </c>
      <c r="AP707" s="34" t="s">
        <v>70</v>
      </c>
      <c r="AQ707" s="34" t="s">
        <v>70</v>
      </c>
      <c r="AR707" s="34" t="s">
        <v>70</v>
      </c>
      <c r="AS707" s="34" t="s">
        <v>70</v>
      </c>
      <c r="AT707" s="36"/>
      <c r="AU707" s="36"/>
      <c r="AV707" s="34" t="s">
        <v>70</v>
      </c>
      <c r="AW707" s="34" t="s">
        <v>70</v>
      </c>
      <c r="AX707" s="34" t="s">
        <v>133</v>
      </c>
      <c r="AY707" s="34" t="s">
        <v>4286</v>
      </c>
      <c r="AZ707" s="34" t="s">
        <v>64</v>
      </c>
      <c r="BA707" s="34" t="s">
        <v>65</v>
      </c>
      <c r="BB707" s="35">
        <v>2039</v>
      </c>
      <c r="BC707" s="34" t="s">
        <v>66</v>
      </c>
    </row>
    <row r="708" spans="1:55" x14ac:dyDescent="0.25">
      <c r="A708" s="34" t="s">
        <v>3614</v>
      </c>
      <c r="B708" s="35">
        <v>81139</v>
      </c>
      <c r="C708" s="34">
        <v>100</v>
      </c>
      <c r="D708" s="34" t="s">
        <v>4425</v>
      </c>
      <c r="E708" s="34" t="s">
        <v>4426</v>
      </c>
      <c r="F708" s="34" t="s">
        <v>4172</v>
      </c>
      <c r="G708" s="34" t="s">
        <v>3500</v>
      </c>
      <c r="H708" s="34" t="s">
        <v>4287</v>
      </c>
      <c r="I708" s="34" t="s">
        <v>3501</v>
      </c>
      <c r="J708" s="36">
        <v>45201</v>
      </c>
      <c r="K708" s="36"/>
      <c r="L708" s="34" t="s">
        <v>71</v>
      </c>
      <c r="M708" s="36"/>
      <c r="N708" s="34" t="b">
        <v>1</v>
      </c>
      <c r="O708" s="36">
        <v>32363</v>
      </c>
      <c r="P708" s="34" t="b">
        <v>0</v>
      </c>
      <c r="Q708" s="36">
        <v>32363</v>
      </c>
      <c r="R708" s="34" t="b">
        <v>0</v>
      </c>
      <c r="S708" s="34" t="b">
        <v>0</v>
      </c>
      <c r="T708" s="34" t="s">
        <v>70</v>
      </c>
      <c r="U708" s="34"/>
      <c r="V708" s="34" t="b">
        <v>0</v>
      </c>
      <c r="W708" s="36">
        <v>32363</v>
      </c>
      <c r="X708" s="34" t="s">
        <v>70</v>
      </c>
      <c r="Y708" s="34"/>
      <c r="Z708" s="36"/>
      <c r="AA708" s="34" t="b">
        <v>1</v>
      </c>
      <c r="AB708" s="34"/>
      <c r="AC708" s="34" t="b">
        <v>0</v>
      </c>
      <c r="AD708" s="36"/>
      <c r="AE708" s="34" t="b">
        <v>1</v>
      </c>
      <c r="AF708" s="34" t="b">
        <v>1</v>
      </c>
      <c r="AG708" s="34" t="s">
        <v>70</v>
      </c>
      <c r="AH708" s="34"/>
      <c r="AI708" s="34" t="b">
        <v>1</v>
      </c>
      <c r="AJ708" s="36"/>
      <c r="AK708" s="34" t="s">
        <v>70</v>
      </c>
      <c r="AL708" s="36"/>
      <c r="AM708" s="34" t="b">
        <v>0</v>
      </c>
      <c r="AN708" s="36"/>
      <c r="AO708" s="34" t="s">
        <v>70</v>
      </c>
      <c r="AP708" s="34" t="s">
        <v>70</v>
      </c>
      <c r="AQ708" s="34" t="s">
        <v>70</v>
      </c>
      <c r="AR708" s="34" t="s">
        <v>70</v>
      </c>
      <c r="AS708" s="34" t="s">
        <v>70</v>
      </c>
      <c r="AT708" s="36"/>
      <c r="AU708" s="36"/>
      <c r="AV708" s="34" t="s">
        <v>70</v>
      </c>
      <c r="AW708" s="34" t="s">
        <v>70</v>
      </c>
      <c r="AX708" s="34" t="s">
        <v>133</v>
      </c>
      <c r="AY708" s="34" t="s">
        <v>4286</v>
      </c>
      <c r="AZ708" s="34" t="s">
        <v>64</v>
      </c>
      <c r="BA708" s="34" t="s">
        <v>65</v>
      </c>
      <c r="BB708" s="35">
        <v>2039</v>
      </c>
      <c r="BC708" s="34" t="s">
        <v>66</v>
      </c>
    </row>
    <row r="709" spans="1:55" x14ac:dyDescent="0.25">
      <c r="A709" s="34" t="s">
        <v>3614</v>
      </c>
      <c r="B709" s="35">
        <v>80299</v>
      </c>
      <c r="C709" s="34">
        <v>100</v>
      </c>
      <c r="D709" s="34" t="s">
        <v>3613</v>
      </c>
      <c r="E709" s="34" t="s">
        <v>3612</v>
      </c>
      <c r="F709" s="34" t="s">
        <v>1358</v>
      </c>
      <c r="G709" s="34" t="s">
        <v>558</v>
      </c>
      <c r="H709" s="34" t="s">
        <v>59</v>
      </c>
      <c r="I709" s="34" t="s">
        <v>559</v>
      </c>
      <c r="J709" s="36">
        <v>44476</v>
      </c>
      <c r="K709" s="36"/>
      <c r="L709" s="34" t="s">
        <v>61</v>
      </c>
      <c r="M709" s="36"/>
      <c r="N709" s="34" t="b">
        <v>1</v>
      </c>
      <c r="O709" s="36"/>
      <c r="P709" s="34" t="b">
        <v>1</v>
      </c>
      <c r="Q709" s="36"/>
      <c r="R709" s="34" t="b">
        <v>1</v>
      </c>
      <c r="S709" s="34" t="b">
        <v>1</v>
      </c>
      <c r="T709" s="34" t="s">
        <v>70</v>
      </c>
      <c r="U709" s="34"/>
      <c r="V709" s="34" t="b">
        <v>0</v>
      </c>
      <c r="W709" s="36"/>
      <c r="X709" s="34" t="s">
        <v>70</v>
      </c>
      <c r="Y709" s="34"/>
      <c r="Z709" s="36"/>
      <c r="AA709" s="34" t="b">
        <v>0</v>
      </c>
      <c r="AB709" s="34"/>
      <c r="AC709" s="34" t="b">
        <v>0</v>
      </c>
      <c r="AD709" s="36"/>
      <c r="AE709" s="34" t="b">
        <v>1</v>
      </c>
      <c r="AF709" s="34" t="b">
        <v>1</v>
      </c>
      <c r="AG709" s="34" t="s">
        <v>70</v>
      </c>
      <c r="AH709" s="34"/>
      <c r="AI709" s="34" t="b">
        <v>1</v>
      </c>
      <c r="AJ709" s="36"/>
      <c r="AK709" s="34" t="s">
        <v>70</v>
      </c>
      <c r="AL709" s="36"/>
      <c r="AM709" s="34" t="b">
        <v>0</v>
      </c>
      <c r="AN709" s="36"/>
      <c r="AO709" s="34" t="s">
        <v>70</v>
      </c>
      <c r="AP709" s="34" t="s">
        <v>70</v>
      </c>
      <c r="AQ709" s="34" t="s">
        <v>70</v>
      </c>
      <c r="AR709" s="34" t="s">
        <v>70</v>
      </c>
      <c r="AS709" s="34" t="s">
        <v>70</v>
      </c>
      <c r="AT709" s="36"/>
      <c r="AU709" s="36"/>
      <c r="AV709" s="34" t="s">
        <v>70</v>
      </c>
      <c r="AW709" s="34" t="s">
        <v>70</v>
      </c>
      <c r="AX709" s="34" t="s">
        <v>133</v>
      </c>
      <c r="AY709" s="34" t="s">
        <v>4286</v>
      </c>
      <c r="AZ709" s="34" t="s">
        <v>64</v>
      </c>
      <c r="BA709" s="34" t="s">
        <v>65</v>
      </c>
      <c r="BB709" s="35">
        <v>2038</v>
      </c>
      <c r="BC709" s="34" t="s">
        <v>66</v>
      </c>
    </row>
    <row r="710" spans="1:55" x14ac:dyDescent="0.25">
      <c r="A710" s="34" t="s">
        <v>3614</v>
      </c>
      <c r="B710" s="35">
        <v>79435</v>
      </c>
      <c r="C710" s="34">
        <v>100</v>
      </c>
      <c r="D710" s="34" t="s">
        <v>2746</v>
      </c>
      <c r="E710" s="34" t="s">
        <v>2747</v>
      </c>
      <c r="F710" s="34" t="s">
        <v>2748</v>
      </c>
      <c r="G710" s="34" t="s">
        <v>558</v>
      </c>
      <c r="H710" s="34" t="s">
        <v>59</v>
      </c>
      <c r="I710" s="34" t="s">
        <v>559</v>
      </c>
      <c r="J710" s="36">
        <v>44011</v>
      </c>
      <c r="K710" s="36"/>
      <c r="L710" s="34" t="s">
        <v>61</v>
      </c>
      <c r="M710" s="36"/>
      <c r="N710" s="34" t="b">
        <v>0</v>
      </c>
      <c r="O710" s="36"/>
      <c r="P710" s="34" t="b">
        <v>1</v>
      </c>
      <c r="Q710" s="36"/>
      <c r="R710" s="34" t="b">
        <v>1</v>
      </c>
      <c r="S710" s="34" t="b">
        <v>0</v>
      </c>
      <c r="T710" s="34" t="s">
        <v>70</v>
      </c>
      <c r="U710" s="34"/>
      <c r="V710" s="34" t="b">
        <v>0</v>
      </c>
      <c r="W710" s="36"/>
      <c r="X710" s="34" t="s">
        <v>70</v>
      </c>
      <c r="Y710" s="34"/>
      <c r="Z710" s="36"/>
      <c r="AA710" s="34" t="b">
        <v>0</v>
      </c>
      <c r="AB710" s="34"/>
      <c r="AC710" s="34" t="b">
        <v>0</v>
      </c>
      <c r="AD710" s="36"/>
      <c r="AE710" s="34" t="b">
        <v>1</v>
      </c>
      <c r="AF710" s="34" t="b">
        <v>1</v>
      </c>
      <c r="AG710" s="34" t="s">
        <v>70</v>
      </c>
      <c r="AH710" s="34"/>
      <c r="AI710" s="34" t="b">
        <v>1</v>
      </c>
      <c r="AJ710" s="36"/>
      <c r="AK710" s="34" t="s">
        <v>70</v>
      </c>
      <c r="AL710" s="36"/>
      <c r="AM710" s="34" t="b">
        <v>0</v>
      </c>
      <c r="AN710" s="36"/>
      <c r="AO710" s="34" t="s">
        <v>70</v>
      </c>
      <c r="AP710" s="34" t="s">
        <v>70</v>
      </c>
      <c r="AQ710" s="34" t="s">
        <v>70</v>
      </c>
      <c r="AR710" s="34" t="s">
        <v>70</v>
      </c>
      <c r="AS710" s="34" t="s">
        <v>70</v>
      </c>
      <c r="AT710" s="36"/>
      <c r="AU710" s="36"/>
      <c r="AV710" s="34" t="s">
        <v>70</v>
      </c>
      <c r="AW710" s="34" t="s">
        <v>70</v>
      </c>
      <c r="AX710" s="34" t="s">
        <v>133</v>
      </c>
      <c r="AY710" s="34" t="s">
        <v>4286</v>
      </c>
      <c r="AZ710" s="34" t="s">
        <v>64</v>
      </c>
      <c r="BA710" s="34" t="s">
        <v>65</v>
      </c>
      <c r="BB710" s="35">
        <v>2036</v>
      </c>
      <c r="BC710" s="34" t="s">
        <v>66</v>
      </c>
    </row>
    <row r="711" spans="1:55" x14ac:dyDescent="0.25">
      <c r="A711" s="34" t="s">
        <v>4427</v>
      </c>
      <c r="B711" s="35">
        <v>82106</v>
      </c>
      <c r="C711" s="34">
        <v>100</v>
      </c>
      <c r="D711" s="34" t="s">
        <v>4428</v>
      </c>
      <c r="E711" s="34" t="s">
        <v>4429</v>
      </c>
      <c r="F711" s="34" t="s">
        <v>741</v>
      </c>
      <c r="G711" s="34" t="s">
        <v>223</v>
      </c>
      <c r="H711" s="34" t="s">
        <v>59</v>
      </c>
      <c r="I711" s="34" t="s">
        <v>70</v>
      </c>
      <c r="J711" s="36">
        <v>45273</v>
      </c>
      <c r="K711" s="36"/>
      <c r="L711" s="34" t="s">
        <v>71</v>
      </c>
      <c r="M711" s="36"/>
      <c r="N711" s="34" t="b">
        <v>0</v>
      </c>
      <c r="O711" s="36">
        <v>32363</v>
      </c>
      <c r="P711" s="34" t="b">
        <v>0</v>
      </c>
      <c r="Q711" s="36">
        <v>32363</v>
      </c>
      <c r="R711" s="34" t="b">
        <v>0</v>
      </c>
      <c r="S711" s="34" t="b">
        <v>0</v>
      </c>
      <c r="T711" s="34" t="s">
        <v>70</v>
      </c>
      <c r="U711" s="34"/>
      <c r="V711" s="34" t="b">
        <v>0</v>
      </c>
      <c r="W711" s="36">
        <v>32363</v>
      </c>
      <c r="X711" s="34" t="s">
        <v>70</v>
      </c>
      <c r="Y711" s="34"/>
      <c r="Z711" s="36"/>
      <c r="AA711" s="34" t="b">
        <v>1</v>
      </c>
      <c r="AB711" s="34"/>
      <c r="AC711" s="34" t="b">
        <v>0</v>
      </c>
      <c r="AD711" s="36"/>
      <c r="AE711" s="34" t="b">
        <v>1</v>
      </c>
      <c r="AF711" s="34" t="b">
        <v>1</v>
      </c>
      <c r="AG711" s="34" t="s">
        <v>70</v>
      </c>
      <c r="AH711" s="34"/>
      <c r="AI711" s="34" t="b">
        <v>1</v>
      </c>
      <c r="AJ711" s="36"/>
      <c r="AK711" s="34" t="s">
        <v>70</v>
      </c>
      <c r="AL711" s="36"/>
      <c r="AM711" s="34" t="b">
        <v>0</v>
      </c>
      <c r="AN711" s="36"/>
      <c r="AO711" s="34" t="s">
        <v>70</v>
      </c>
      <c r="AP711" s="34" t="s">
        <v>70</v>
      </c>
      <c r="AQ711" s="34" t="s">
        <v>70</v>
      </c>
      <c r="AR711" s="34" t="s">
        <v>70</v>
      </c>
      <c r="AS711" s="34" t="s">
        <v>70</v>
      </c>
      <c r="AT711" s="36"/>
      <c r="AU711" s="36"/>
      <c r="AV711" s="34" t="s">
        <v>70</v>
      </c>
      <c r="AW711" s="34" t="s">
        <v>70</v>
      </c>
      <c r="AX711" s="34" t="s">
        <v>133</v>
      </c>
      <c r="AY711" s="34" t="s">
        <v>70</v>
      </c>
      <c r="AZ711" s="34" t="s">
        <v>64</v>
      </c>
      <c r="BA711" s="34" t="s">
        <v>65</v>
      </c>
      <c r="BB711" s="35">
        <v>2040</v>
      </c>
      <c r="BC711" s="34" t="s">
        <v>66</v>
      </c>
    </row>
    <row r="712" spans="1:55" x14ac:dyDescent="0.25">
      <c r="A712" s="34" t="s">
        <v>4427</v>
      </c>
      <c r="B712" s="35">
        <v>81028</v>
      </c>
      <c r="C712" s="34">
        <v>100</v>
      </c>
      <c r="D712" s="34" t="s">
        <v>4430</v>
      </c>
      <c r="E712" s="34" t="s">
        <v>4431</v>
      </c>
      <c r="F712" s="34" t="s">
        <v>3590</v>
      </c>
      <c r="G712" s="34" t="s">
        <v>3986</v>
      </c>
      <c r="H712" s="34" t="s">
        <v>144</v>
      </c>
      <c r="I712" s="34" t="s">
        <v>1041</v>
      </c>
      <c r="J712" s="36">
        <v>45198</v>
      </c>
      <c r="K712" s="36"/>
      <c r="L712" s="34" t="s">
        <v>71</v>
      </c>
      <c r="M712" s="36"/>
      <c r="N712" s="34" t="b">
        <v>1</v>
      </c>
      <c r="O712" s="36">
        <v>32363</v>
      </c>
      <c r="P712" s="34" t="b">
        <v>0</v>
      </c>
      <c r="Q712" s="36">
        <v>32363</v>
      </c>
      <c r="R712" s="34" t="b">
        <v>0</v>
      </c>
      <c r="S712" s="34" t="b">
        <v>0</v>
      </c>
      <c r="T712" s="34" t="s">
        <v>70</v>
      </c>
      <c r="U712" s="34"/>
      <c r="V712" s="34" t="b">
        <v>0</v>
      </c>
      <c r="W712" s="36">
        <v>32363</v>
      </c>
      <c r="X712" s="34" t="s">
        <v>70</v>
      </c>
      <c r="Y712" s="34"/>
      <c r="Z712" s="36"/>
      <c r="AA712" s="34" t="b">
        <v>1</v>
      </c>
      <c r="AB712" s="34"/>
      <c r="AC712" s="34" t="b">
        <v>0</v>
      </c>
      <c r="AD712" s="36"/>
      <c r="AE712" s="34" t="b">
        <v>1</v>
      </c>
      <c r="AF712" s="34" t="b">
        <v>1</v>
      </c>
      <c r="AG712" s="34" t="s">
        <v>70</v>
      </c>
      <c r="AH712" s="34"/>
      <c r="AI712" s="34" t="b">
        <v>1</v>
      </c>
      <c r="AJ712" s="36"/>
      <c r="AK712" s="34" t="s">
        <v>70</v>
      </c>
      <c r="AL712" s="36"/>
      <c r="AM712" s="34" t="b">
        <v>0</v>
      </c>
      <c r="AN712" s="36"/>
      <c r="AO712" s="34" t="s">
        <v>70</v>
      </c>
      <c r="AP712" s="34" t="s">
        <v>70</v>
      </c>
      <c r="AQ712" s="34" t="s">
        <v>70</v>
      </c>
      <c r="AR712" s="34" t="s">
        <v>70</v>
      </c>
      <c r="AS712" s="34" t="s">
        <v>70</v>
      </c>
      <c r="AT712" s="36"/>
      <c r="AU712" s="36"/>
      <c r="AV712" s="34" t="s">
        <v>70</v>
      </c>
      <c r="AW712" s="34" t="s">
        <v>70</v>
      </c>
      <c r="AX712" s="34" t="s">
        <v>133</v>
      </c>
      <c r="AY712" s="34" t="s">
        <v>70</v>
      </c>
      <c r="AZ712" s="34" t="s">
        <v>64</v>
      </c>
      <c r="BA712" s="34" t="s">
        <v>65</v>
      </c>
      <c r="BB712" s="35">
        <v>2040</v>
      </c>
      <c r="BC712" s="34" t="s">
        <v>66</v>
      </c>
    </row>
    <row r="713" spans="1:55" x14ac:dyDescent="0.25">
      <c r="A713" s="34" t="s">
        <v>1619</v>
      </c>
      <c r="B713" s="35">
        <v>62775</v>
      </c>
      <c r="C713" s="34">
        <v>100</v>
      </c>
      <c r="D713" s="34" t="s">
        <v>1620</v>
      </c>
      <c r="E713" s="34" t="s">
        <v>1621</v>
      </c>
      <c r="F713" s="34" t="s">
        <v>473</v>
      </c>
      <c r="G713" s="34" t="s">
        <v>467</v>
      </c>
      <c r="H713" s="34" t="s">
        <v>59</v>
      </c>
      <c r="I713" s="34" t="s">
        <v>3499</v>
      </c>
      <c r="J713" s="36">
        <v>39478</v>
      </c>
      <c r="K713" s="36"/>
      <c r="L713" s="34" t="s">
        <v>61</v>
      </c>
      <c r="M713" s="36"/>
      <c r="N713" s="34" t="b">
        <v>0</v>
      </c>
      <c r="O713" s="36"/>
      <c r="P713" s="34" t="b">
        <v>0</v>
      </c>
      <c r="Q713" s="36"/>
      <c r="R713" s="34" t="b">
        <v>0</v>
      </c>
      <c r="S713" s="34" t="b">
        <v>0</v>
      </c>
      <c r="T713" s="34" t="s">
        <v>70</v>
      </c>
      <c r="U713" s="34"/>
      <c r="V713" s="34" t="b">
        <v>0</v>
      </c>
      <c r="W713" s="36"/>
      <c r="X713" s="34" t="s">
        <v>70</v>
      </c>
      <c r="Y713" s="34"/>
      <c r="Z713" s="36"/>
      <c r="AA713" s="34" t="b">
        <v>0</v>
      </c>
      <c r="AB713" s="34"/>
      <c r="AC713" s="34" t="b">
        <v>0</v>
      </c>
      <c r="AD713" s="36"/>
      <c r="AE713" s="34" t="b">
        <v>1</v>
      </c>
      <c r="AF713" s="34" t="b">
        <v>0</v>
      </c>
      <c r="AG713" s="34" t="s">
        <v>70</v>
      </c>
      <c r="AH713" s="34"/>
      <c r="AI713" s="34" t="b">
        <v>0</v>
      </c>
      <c r="AJ713" s="36"/>
      <c r="AK713" s="34" t="s">
        <v>70</v>
      </c>
      <c r="AL713" s="36"/>
      <c r="AM713" s="34" t="b">
        <v>0</v>
      </c>
      <c r="AN713" s="36"/>
      <c r="AO713" s="34" t="s">
        <v>70</v>
      </c>
      <c r="AP713" s="34" t="s">
        <v>70</v>
      </c>
      <c r="AQ713" s="34" t="s">
        <v>70</v>
      </c>
      <c r="AR713" s="34" t="s">
        <v>70</v>
      </c>
      <c r="AS713" s="34" t="s">
        <v>70</v>
      </c>
      <c r="AT713" s="36"/>
      <c r="AU713" s="36"/>
      <c r="AV713" s="34" t="s">
        <v>70</v>
      </c>
      <c r="AW713" s="34" t="s">
        <v>70</v>
      </c>
      <c r="AX713" s="34" t="s">
        <v>133</v>
      </c>
      <c r="AY713" s="34" t="s">
        <v>4290</v>
      </c>
      <c r="AZ713" s="34" t="s">
        <v>64</v>
      </c>
      <c r="BA713" s="34" t="s">
        <v>65</v>
      </c>
      <c r="BB713" s="35">
        <v>2024</v>
      </c>
      <c r="BC713" s="34" t="s">
        <v>66</v>
      </c>
    </row>
    <row r="714" spans="1:55" x14ac:dyDescent="0.25">
      <c r="A714" s="34" t="s">
        <v>1622</v>
      </c>
      <c r="B714" s="35">
        <v>67414</v>
      </c>
      <c r="C714" s="34">
        <v>100</v>
      </c>
      <c r="D714" s="34" t="s">
        <v>1623</v>
      </c>
      <c r="E714" s="34" t="s">
        <v>1624</v>
      </c>
      <c r="F714" s="34" t="s">
        <v>466</v>
      </c>
      <c r="G714" s="34" t="s">
        <v>303</v>
      </c>
      <c r="H714" s="34" t="s">
        <v>208</v>
      </c>
      <c r="I714" s="34" t="s">
        <v>350</v>
      </c>
      <c r="J714" s="36">
        <v>42733</v>
      </c>
      <c r="K714" s="36"/>
      <c r="L714" s="34" t="s">
        <v>61</v>
      </c>
      <c r="M714" s="36"/>
      <c r="N714" s="34" t="b">
        <v>0</v>
      </c>
      <c r="O714" s="36"/>
      <c r="P714" s="34" t="b">
        <v>1</v>
      </c>
      <c r="Q714" s="36"/>
      <c r="R714" s="34" t="b">
        <v>1</v>
      </c>
      <c r="S714" s="34" t="b">
        <v>0</v>
      </c>
      <c r="T714" s="34" t="s">
        <v>70</v>
      </c>
      <c r="U714" s="34"/>
      <c r="V714" s="34" t="b">
        <v>0</v>
      </c>
      <c r="W714" s="36"/>
      <c r="X714" s="34" t="s">
        <v>70</v>
      </c>
      <c r="Y714" s="34"/>
      <c r="Z714" s="36"/>
      <c r="AA714" s="34" t="b">
        <v>0</v>
      </c>
      <c r="AB714" s="34"/>
      <c r="AC714" s="34" t="b">
        <v>0</v>
      </c>
      <c r="AD714" s="36"/>
      <c r="AE714" s="34" t="b">
        <v>0</v>
      </c>
      <c r="AF714" s="34" t="b">
        <v>0</v>
      </c>
      <c r="AG714" s="34" t="s">
        <v>70</v>
      </c>
      <c r="AH714" s="34"/>
      <c r="AI714" s="34" t="b">
        <v>0</v>
      </c>
      <c r="AJ714" s="36"/>
      <c r="AK714" s="34" t="s">
        <v>70</v>
      </c>
      <c r="AL714" s="36"/>
      <c r="AM714" s="34" t="b">
        <v>0</v>
      </c>
      <c r="AN714" s="36"/>
      <c r="AO714" s="34" t="s">
        <v>70</v>
      </c>
      <c r="AP714" s="34" t="s">
        <v>70</v>
      </c>
      <c r="AQ714" s="34" t="s">
        <v>70</v>
      </c>
      <c r="AR714" s="34" t="s">
        <v>70</v>
      </c>
      <c r="AS714" s="34" t="s">
        <v>70</v>
      </c>
      <c r="AT714" s="36"/>
      <c r="AU714" s="36"/>
      <c r="AV714" s="34" t="s">
        <v>70</v>
      </c>
      <c r="AW714" s="34" t="s">
        <v>70</v>
      </c>
      <c r="AX714" s="34" t="s">
        <v>1485</v>
      </c>
      <c r="AY714" s="34" t="s">
        <v>4311</v>
      </c>
      <c r="AZ714" s="34" t="s">
        <v>64</v>
      </c>
      <c r="BA714" s="34" t="s">
        <v>65</v>
      </c>
      <c r="BB714" s="35">
        <v>2033</v>
      </c>
      <c r="BC714" s="34" t="s">
        <v>66</v>
      </c>
    </row>
    <row r="715" spans="1:55" x14ac:dyDescent="0.25">
      <c r="A715" s="34" t="s">
        <v>1625</v>
      </c>
      <c r="B715" s="35">
        <v>65921</v>
      </c>
      <c r="C715" s="34">
        <v>100</v>
      </c>
      <c r="D715" s="34" t="s">
        <v>1636</v>
      </c>
      <c r="E715" s="34" t="s">
        <v>1637</v>
      </c>
      <c r="F715" s="34" t="s">
        <v>1638</v>
      </c>
      <c r="G715" s="34" t="s">
        <v>230</v>
      </c>
      <c r="H715" s="34" t="s">
        <v>59</v>
      </c>
      <c r="I715" s="34" t="s">
        <v>4153</v>
      </c>
      <c r="J715" s="36">
        <v>41625</v>
      </c>
      <c r="K715" s="36"/>
      <c r="L715" s="34" t="s">
        <v>61</v>
      </c>
      <c r="M715" s="36"/>
      <c r="N715" s="34" t="b">
        <v>0</v>
      </c>
      <c r="O715" s="36"/>
      <c r="P715" s="34" t="b">
        <v>1</v>
      </c>
      <c r="Q715" s="36"/>
      <c r="R715" s="34" t="b">
        <v>1</v>
      </c>
      <c r="S715" s="34" t="b">
        <v>0</v>
      </c>
      <c r="T715" s="34" t="s">
        <v>70</v>
      </c>
      <c r="U715" s="34"/>
      <c r="V715" s="34" t="b">
        <v>0</v>
      </c>
      <c r="W715" s="36"/>
      <c r="X715" s="34" t="s">
        <v>70</v>
      </c>
      <c r="Y715" s="34"/>
      <c r="Z715" s="36"/>
      <c r="AA715" s="34" t="b">
        <v>0</v>
      </c>
      <c r="AB715" s="34"/>
      <c r="AC715" s="34" t="b">
        <v>0</v>
      </c>
      <c r="AD715" s="36"/>
      <c r="AE715" s="34" t="b">
        <v>1</v>
      </c>
      <c r="AF715" s="34" t="b">
        <v>0</v>
      </c>
      <c r="AG715" s="34" t="s">
        <v>70</v>
      </c>
      <c r="AH715" s="34"/>
      <c r="AI715" s="34" t="b">
        <v>0</v>
      </c>
      <c r="AJ715" s="36"/>
      <c r="AK715" s="34" t="s">
        <v>70</v>
      </c>
      <c r="AL715" s="36"/>
      <c r="AM715" s="34" t="b">
        <v>0</v>
      </c>
      <c r="AN715" s="36"/>
      <c r="AO715" s="34" t="s">
        <v>70</v>
      </c>
      <c r="AP715" s="34" t="s">
        <v>70</v>
      </c>
      <c r="AQ715" s="34" t="s">
        <v>70</v>
      </c>
      <c r="AR715" s="34" t="s">
        <v>70</v>
      </c>
      <c r="AS715" s="34" t="s">
        <v>70</v>
      </c>
      <c r="AT715" s="36"/>
      <c r="AU715" s="36"/>
      <c r="AV715" s="34" t="s">
        <v>70</v>
      </c>
      <c r="AW715" s="34" t="s">
        <v>70</v>
      </c>
      <c r="AX715" s="34" t="s">
        <v>63</v>
      </c>
      <c r="AY715" s="34" t="s">
        <v>4285</v>
      </c>
      <c r="AZ715" s="34" t="s">
        <v>64</v>
      </c>
      <c r="BA715" s="34" t="s">
        <v>65</v>
      </c>
      <c r="BB715" s="35">
        <v>2029</v>
      </c>
      <c r="BC715" s="34" t="s">
        <v>66</v>
      </c>
    </row>
    <row r="716" spans="1:55" x14ac:dyDescent="0.25">
      <c r="A716" s="34" t="s">
        <v>1625</v>
      </c>
      <c r="B716" s="35">
        <v>65663</v>
      </c>
      <c r="C716" s="34">
        <v>100</v>
      </c>
      <c r="D716" s="34" t="s">
        <v>1634</v>
      </c>
      <c r="E716" s="34" t="s">
        <v>1635</v>
      </c>
      <c r="F716" s="34" t="s">
        <v>1560</v>
      </c>
      <c r="G716" s="34" t="s">
        <v>303</v>
      </c>
      <c r="H716" s="34" t="s">
        <v>208</v>
      </c>
      <c r="I716" s="34" t="s">
        <v>1633</v>
      </c>
      <c r="J716" s="36">
        <v>41213</v>
      </c>
      <c r="K716" s="36"/>
      <c r="L716" s="34" t="s">
        <v>61</v>
      </c>
      <c r="M716" s="36"/>
      <c r="N716" s="34" t="b">
        <v>0</v>
      </c>
      <c r="O716" s="36"/>
      <c r="P716" s="34" t="b">
        <v>1</v>
      </c>
      <c r="Q716" s="36"/>
      <c r="R716" s="34" t="b">
        <v>1</v>
      </c>
      <c r="S716" s="34" t="b">
        <v>0</v>
      </c>
      <c r="T716" s="34" t="s">
        <v>70</v>
      </c>
      <c r="U716" s="34"/>
      <c r="V716" s="34" t="b">
        <v>0</v>
      </c>
      <c r="W716" s="36"/>
      <c r="X716" s="34" t="s">
        <v>70</v>
      </c>
      <c r="Y716" s="34"/>
      <c r="Z716" s="36"/>
      <c r="AA716" s="34" t="b">
        <v>0</v>
      </c>
      <c r="AB716" s="34"/>
      <c r="AC716" s="34" t="b">
        <v>0</v>
      </c>
      <c r="AD716" s="36"/>
      <c r="AE716" s="34" t="b">
        <v>0</v>
      </c>
      <c r="AF716" s="34" t="b">
        <v>0</v>
      </c>
      <c r="AG716" s="34" t="s">
        <v>70</v>
      </c>
      <c r="AH716" s="34"/>
      <c r="AI716" s="34" t="b">
        <v>0</v>
      </c>
      <c r="AJ716" s="36"/>
      <c r="AK716" s="34" t="s">
        <v>70</v>
      </c>
      <c r="AL716" s="36"/>
      <c r="AM716" s="34" t="b">
        <v>0</v>
      </c>
      <c r="AN716" s="36"/>
      <c r="AO716" s="34" t="s">
        <v>70</v>
      </c>
      <c r="AP716" s="34" t="s">
        <v>70</v>
      </c>
      <c r="AQ716" s="34" t="s">
        <v>70</v>
      </c>
      <c r="AR716" s="34" t="s">
        <v>70</v>
      </c>
      <c r="AS716" s="34" t="s">
        <v>70</v>
      </c>
      <c r="AT716" s="36"/>
      <c r="AU716" s="36"/>
      <c r="AV716" s="34" t="s">
        <v>70</v>
      </c>
      <c r="AW716" s="34" t="s">
        <v>70</v>
      </c>
      <c r="AX716" s="34" t="s">
        <v>63</v>
      </c>
      <c r="AY716" s="34" t="s">
        <v>4285</v>
      </c>
      <c r="AZ716" s="34" t="s">
        <v>64</v>
      </c>
      <c r="BA716" s="34" t="s">
        <v>65</v>
      </c>
      <c r="BB716" s="35">
        <v>2027</v>
      </c>
      <c r="BC716" s="34" t="s">
        <v>185</v>
      </c>
    </row>
    <row r="717" spans="1:55" x14ac:dyDescent="0.25">
      <c r="A717" s="34" t="s">
        <v>1625</v>
      </c>
      <c r="B717" s="35">
        <v>65334</v>
      </c>
      <c r="C717" s="34">
        <v>100</v>
      </c>
      <c r="D717" s="34" t="s">
        <v>1627</v>
      </c>
      <c r="E717" s="34" t="s">
        <v>1628</v>
      </c>
      <c r="F717" s="34" t="s">
        <v>1629</v>
      </c>
      <c r="G717" s="34" t="s">
        <v>303</v>
      </c>
      <c r="H717" s="34" t="s">
        <v>208</v>
      </c>
      <c r="I717" s="34" t="s">
        <v>1630</v>
      </c>
      <c r="J717" s="36">
        <v>41376</v>
      </c>
      <c r="K717" s="36"/>
      <c r="L717" s="34" t="s">
        <v>61</v>
      </c>
      <c r="M717" s="36"/>
      <c r="N717" s="34" t="b">
        <v>0</v>
      </c>
      <c r="O717" s="36"/>
      <c r="P717" s="34" t="b">
        <v>1</v>
      </c>
      <c r="Q717" s="36"/>
      <c r="R717" s="34" t="b">
        <v>1</v>
      </c>
      <c r="S717" s="34" t="b">
        <v>0</v>
      </c>
      <c r="T717" s="34" t="s">
        <v>70</v>
      </c>
      <c r="U717" s="34"/>
      <c r="V717" s="34" t="b">
        <v>0</v>
      </c>
      <c r="W717" s="36"/>
      <c r="X717" s="34" t="s">
        <v>70</v>
      </c>
      <c r="Y717" s="34"/>
      <c r="Z717" s="36"/>
      <c r="AA717" s="34" t="b">
        <v>0</v>
      </c>
      <c r="AB717" s="34"/>
      <c r="AC717" s="34" t="b">
        <v>0</v>
      </c>
      <c r="AD717" s="36"/>
      <c r="AE717" s="34" t="b">
        <v>0</v>
      </c>
      <c r="AF717" s="34" t="b">
        <v>0</v>
      </c>
      <c r="AG717" s="34" t="s">
        <v>70</v>
      </c>
      <c r="AH717" s="34"/>
      <c r="AI717" s="34" t="b">
        <v>0</v>
      </c>
      <c r="AJ717" s="36"/>
      <c r="AK717" s="34" t="s">
        <v>70</v>
      </c>
      <c r="AL717" s="36"/>
      <c r="AM717" s="34" t="b">
        <v>0</v>
      </c>
      <c r="AN717" s="36"/>
      <c r="AO717" s="34" t="s">
        <v>70</v>
      </c>
      <c r="AP717" s="34" t="s">
        <v>70</v>
      </c>
      <c r="AQ717" s="34" t="s">
        <v>70</v>
      </c>
      <c r="AR717" s="34" t="s">
        <v>70</v>
      </c>
      <c r="AS717" s="34" t="s">
        <v>70</v>
      </c>
      <c r="AT717" s="36"/>
      <c r="AU717" s="36"/>
      <c r="AV717" s="34" t="s">
        <v>70</v>
      </c>
      <c r="AW717" s="34" t="s">
        <v>70</v>
      </c>
      <c r="AX717" s="34" t="s">
        <v>63</v>
      </c>
      <c r="AY717" s="34" t="s">
        <v>4285</v>
      </c>
      <c r="AZ717" s="34" t="s">
        <v>64</v>
      </c>
      <c r="BA717" s="34" t="s">
        <v>65</v>
      </c>
      <c r="BB717" s="35">
        <v>2027</v>
      </c>
      <c r="BC717" s="34" t="s">
        <v>103</v>
      </c>
    </row>
    <row r="718" spans="1:55" x14ac:dyDescent="0.25">
      <c r="A718" s="34" t="s">
        <v>1625</v>
      </c>
      <c r="B718" s="35">
        <v>65585</v>
      </c>
      <c r="C718" s="34">
        <v>100</v>
      </c>
      <c r="D718" s="34" t="s">
        <v>1631</v>
      </c>
      <c r="E718" s="34" t="s">
        <v>1632</v>
      </c>
      <c r="F718" s="34" t="s">
        <v>1560</v>
      </c>
      <c r="G718" s="34" t="s">
        <v>144</v>
      </c>
      <c r="H718" s="34" t="s">
        <v>144</v>
      </c>
      <c r="I718" s="34" t="s">
        <v>1633</v>
      </c>
      <c r="J718" s="36">
        <v>41131</v>
      </c>
      <c r="K718" s="36"/>
      <c r="L718" s="34" t="s">
        <v>61</v>
      </c>
      <c r="M718" s="36"/>
      <c r="N718" s="34" t="b">
        <v>0</v>
      </c>
      <c r="O718" s="36"/>
      <c r="P718" s="34" t="b">
        <v>1</v>
      </c>
      <c r="Q718" s="36"/>
      <c r="R718" s="34" t="b">
        <v>1</v>
      </c>
      <c r="S718" s="34" t="b">
        <v>0</v>
      </c>
      <c r="T718" s="34" t="s">
        <v>70</v>
      </c>
      <c r="U718" s="34"/>
      <c r="V718" s="34" t="b">
        <v>0</v>
      </c>
      <c r="W718" s="36"/>
      <c r="X718" s="34" t="s">
        <v>70</v>
      </c>
      <c r="Y718" s="34"/>
      <c r="Z718" s="36"/>
      <c r="AA718" s="34" t="b">
        <v>0</v>
      </c>
      <c r="AB718" s="34"/>
      <c r="AC718" s="34" t="b">
        <v>0</v>
      </c>
      <c r="AD718" s="36"/>
      <c r="AE718" s="34" t="b">
        <v>0</v>
      </c>
      <c r="AF718" s="34" t="b">
        <v>0</v>
      </c>
      <c r="AG718" s="34" t="s">
        <v>70</v>
      </c>
      <c r="AH718" s="34"/>
      <c r="AI718" s="34" t="b">
        <v>0</v>
      </c>
      <c r="AJ718" s="36"/>
      <c r="AK718" s="34" t="s">
        <v>70</v>
      </c>
      <c r="AL718" s="36"/>
      <c r="AM718" s="34" t="b">
        <v>0</v>
      </c>
      <c r="AN718" s="36"/>
      <c r="AO718" s="34" t="s">
        <v>70</v>
      </c>
      <c r="AP718" s="34" t="s">
        <v>70</v>
      </c>
      <c r="AQ718" s="34" t="s">
        <v>70</v>
      </c>
      <c r="AR718" s="34" t="s">
        <v>70</v>
      </c>
      <c r="AS718" s="34" t="s">
        <v>70</v>
      </c>
      <c r="AT718" s="36"/>
      <c r="AU718" s="36"/>
      <c r="AV718" s="34" t="s">
        <v>70</v>
      </c>
      <c r="AW718" s="34" t="s">
        <v>70</v>
      </c>
      <c r="AX718" s="34" t="s">
        <v>63</v>
      </c>
      <c r="AY718" s="34" t="s">
        <v>4285</v>
      </c>
      <c r="AZ718" s="34" t="s">
        <v>64</v>
      </c>
      <c r="BA718" s="34" t="s">
        <v>65</v>
      </c>
      <c r="BB718" s="35">
        <v>2027</v>
      </c>
      <c r="BC718" s="34" t="s">
        <v>66</v>
      </c>
    </row>
    <row r="719" spans="1:55" x14ac:dyDescent="0.25">
      <c r="A719" s="34" t="s">
        <v>1625</v>
      </c>
      <c r="B719" s="35">
        <v>66093</v>
      </c>
      <c r="C719" s="34">
        <v>100</v>
      </c>
      <c r="D719" s="34" t="s">
        <v>1639</v>
      </c>
      <c r="E719" s="34" t="s">
        <v>1640</v>
      </c>
      <c r="F719" s="34" t="s">
        <v>295</v>
      </c>
      <c r="G719" s="34" t="s">
        <v>4291</v>
      </c>
      <c r="H719" s="34" t="s">
        <v>59</v>
      </c>
      <c r="I719" s="34" t="s">
        <v>296</v>
      </c>
      <c r="J719" s="36">
        <v>41934</v>
      </c>
      <c r="K719" s="36"/>
      <c r="L719" s="34" t="s">
        <v>61</v>
      </c>
      <c r="M719" s="36"/>
      <c r="N719" s="34" t="b">
        <v>0</v>
      </c>
      <c r="O719" s="36"/>
      <c r="P719" s="34" t="b">
        <v>1</v>
      </c>
      <c r="Q719" s="36"/>
      <c r="R719" s="34" t="b">
        <v>1</v>
      </c>
      <c r="S719" s="34" t="b">
        <v>0</v>
      </c>
      <c r="T719" s="34" t="s">
        <v>70</v>
      </c>
      <c r="U719" s="34"/>
      <c r="V719" s="34" t="b">
        <v>0</v>
      </c>
      <c r="W719" s="36"/>
      <c r="X719" s="34" t="s">
        <v>70</v>
      </c>
      <c r="Y719" s="34"/>
      <c r="Z719" s="36"/>
      <c r="AA719" s="34" t="b">
        <v>0</v>
      </c>
      <c r="AB719" s="34"/>
      <c r="AC719" s="34" t="b">
        <v>0</v>
      </c>
      <c r="AD719" s="36"/>
      <c r="AE719" s="34" t="b">
        <v>1</v>
      </c>
      <c r="AF719" s="34" t="b">
        <v>0</v>
      </c>
      <c r="AG719" s="34" t="s">
        <v>70</v>
      </c>
      <c r="AH719" s="34"/>
      <c r="AI719" s="34" t="b">
        <v>0</v>
      </c>
      <c r="AJ719" s="36"/>
      <c r="AK719" s="34" t="s">
        <v>70</v>
      </c>
      <c r="AL719" s="36"/>
      <c r="AM719" s="34" t="b">
        <v>0</v>
      </c>
      <c r="AN719" s="36"/>
      <c r="AO719" s="34" t="s">
        <v>70</v>
      </c>
      <c r="AP719" s="34" t="s">
        <v>70</v>
      </c>
      <c r="AQ719" s="34" t="s">
        <v>70</v>
      </c>
      <c r="AR719" s="34" t="s">
        <v>70</v>
      </c>
      <c r="AS719" s="34" t="s">
        <v>70</v>
      </c>
      <c r="AT719" s="36"/>
      <c r="AU719" s="36"/>
      <c r="AV719" s="34" t="s">
        <v>70</v>
      </c>
      <c r="AW719" s="34" t="s">
        <v>70</v>
      </c>
      <c r="AX719" s="34" t="s">
        <v>63</v>
      </c>
      <c r="AY719" s="34" t="s">
        <v>4285</v>
      </c>
      <c r="AZ719" s="34" t="s">
        <v>64</v>
      </c>
      <c r="BA719" s="34" t="s">
        <v>65</v>
      </c>
      <c r="BB719" s="35">
        <v>2030</v>
      </c>
      <c r="BC719" s="34" t="s">
        <v>66</v>
      </c>
    </row>
    <row r="720" spans="1:55" x14ac:dyDescent="0.25">
      <c r="A720" s="34" t="s">
        <v>4432</v>
      </c>
      <c r="B720" s="35">
        <v>64945</v>
      </c>
      <c r="C720" s="34">
        <v>7.5</v>
      </c>
      <c r="D720" s="34" t="s">
        <v>342</v>
      </c>
      <c r="E720" s="34" t="s">
        <v>343</v>
      </c>
      <c r="F720" s="34" t="s">
        <v>1927</v>
      </c>
      <c r="G720" s="34" t="s">
        <v>287</v>
      </c>
      <c r="H720" s="34" t="s">
        <v>144</v>
      </c>
      <c r="I720" s="34" t="s">
        <v>88</v>
      </c>
      <c r="J720" s="36">
        <v>40480</v>
      </c>
      <c r="K720" s="36"/>
      <c r="L720" s="34" t="s">
        <v>61</v>
      </c>
      <c r="M720" s="36"/>
      <c r="N720" s="34" t="b">
        <v>0</v>
      </c>
      <c r="O720" s="36"/>
      <c r="P720" s="34" t="b">
        <v>1</v>
      </c>
      <c r="Q720" s="36"/>
      <c r="R720" s="34" t="b">
        <v>1</v>
      </c>
      <c r="S720" s="34" t="b">
        <v>0</v>
      </c>
      <c r="T720" s="34" t="s">
        <v>70</v>
      </c>
      <c r="U720" s="34"/>
      <c r="V720" s="34" t="b">
        <v>0</v>
      </c>
      <c r="W720" s="36"/>
      <c r="X720" s="34" t="s">
        <v>70</v>
      </c>
      <c r="Y720" s="34"/>
      <c r="Z720" s="36"/>
      <c r="AA720" s="34" t="b">
        <v>0</v>
      </c>
      <c r="AB720" s="34"/>
      <c r="AC720" s="34" t="b">
        <v>0</v>
      </c>
      <c r="AD720" s="36"/>
      <c r="AE720" s="34" t="b">
        <v>1</v>
      </c>
      <c r="AF720" s="34" t="b">
        <v>0</v>
      </c>
      <c r="AG720" s="34" t="s">
        <v>70</v>
      </c>
      <c r="AH720" s="34"/>
      <c r="AI720" s="34" t="b">
        <v>0</v>
      </c>
      <c r="AJ720" s="36"/>
      <c r="AK720" s="34" t="s">
        <v>70</v>
      </c>
      <c r="AL720" s="36"/>
      <c r="AM720" s="34" t="b">
        <v>0</v>
      </c>
      <c r="AN720" s="36"/>
      <c r="AO720" s="34" t="s">
        <v>70</v>
      </c>
      <c r="AP720" s="34" t="s">
        <v>70</v>
      </c>
      <c r="AQ720" s="34" t="s">
        <v>70</v>
      </c>
      <c r="AR720" s="34" t="s">
        <v>70</v>
      </c>
      <c r="AS720" s="34" t="s">
        <v>70</v>
      </c>
      <c r="AT720" s="36"/>
      <c r="AU720" s="36"/>
      <c r="AV720" s="34" t="s">
        <v>70</v>
      </c>
      <c r="AW720" s="34" t="s">
        <v>70</v>
      </c>
      <c r="AX720" s="34" t="s">
        <v>133</v>
      </c>
      <c r="AY720" s="34" t="s">
        <v>4289</v>
      </c>
      <c r="AZ720" s="34" t="s">
        <v>64</v>
      </c>
      <c r="BA720" s="34" t="s">
        <v>65</v>
      </c>
      <c r="BB720" s="35">
        <v>2027</v>
      </c>
      <c r="BC720" s="34" t="s">
        <v>66</v>
      </c>
    </row>
    <row r="721" spans="1:55" x14ac:dyDescent="0.25">
      <c r="A721" s="34" t="s">
        <v>4432</v>
      </c>
      <c r="B721" s="35">
        <v>64168</v>
      </c>
      <c r="C721" s="34">
        <v>7.83</v>
      </c>
      <c r="D721" s="34" t="s">
        <v>186</v>
      </c>
      <c r="E721" s="34" t="s">
        <v>187</v>
      </c>
      <c r="F721" s="34" t="s">
        <v>188</v>
      </c>
      <c r="G721" s="34" t="s">
        <v>58</v>
      </c>
      <c r="H721" s="34" t="s">
        <v>59</v>
      </c>
      <c r="I721" s="34" t="s">
        <v>60</v>
      </c>
      <c r="J721" s="36">
        <v>40210</v>
      </c>
      <c r="K721" s="36"/>
      <c r="L721" s="34" t="s">
        <v>61</v>
      </c>
      <c r="M721" s="36"/>
      <c r="N721" s="34" t="b">
        <v>0</v>
      </c>
      <c r="O721" s="36"/>
      <c r="P721" s="34" t="b">
        <v>0</v>
      </c>
      <c r="Q721" s="36"/>
      <c r="R721" s="34" t="b">
        <v>0</v>
      </c>
      <c r="S721" s="34" t="b">
        <v>0</v>
      </c>
      <c r="T721" s="34" t="s">
        <v>70</v>
      </c>
      <c r="U721" s="34"/>
      <c r="V721" s="34" t="b">
        <v>0</v>
      </c>
      <c r="W721" s="36"/>
      <c r="X721" s="34" t="s">
        <v>70</v>
      </c>
      <c r="Y721" s="34"/>
      <c r="Z721" s="36"/>
      <c r="AA721" s="34" t="b">
        <v>0</v>
      </c>
      <c r="AB721" s="34"/>
      <c r="AC721" s="34" t="b">
        <v>0</v>
      </c>
      <c r="AD721" s="36"/>
      <c r="AE721" s="34" t="b">
        <v>0</v>
      </c>
      <c r="AF721" s="34" t="b">
        <v>0</v>
      </c>
      <c r="AG721" s="34" t="s">
        <v>70</v>
      </c>
      <c r="AH721" s="34"/>
      <c r="AI721" s="34" t="b">
        <v>0</v>
      </c>
      <c r="AJ721" s="36"/>
      <c r="AK721" s="34" t="s">
        <v>70</v>
      </c>
      <c r="AL721" s="36"/>
      <c r="AM721" s="34" t="b">
        <v>0</v>
      </c>
      <c r="AN721" s="36"/>
      <c r="AO721" s="34" t="s">
        <v>70</v>
      </c>
      <c r="AP721" s="34" t="s">
        <v>70</v>
      </c>
      <c r="AQ721" s="34" t="s">
        <v>70</v>
      </c>
      <c r="AR721" s="34" t="s">
        <v>70</v>
      </c>
      <c r="AS721" s="34" t="s">
        <v>70</v>
      </c>
      <c r="AT721" s="36"/>
      <c r="AU721" s="36"/>
      <c r="AV721" s="34" t="s">
        <v>70</v>
      </c>
      <c r="AW721" s="34" t="s">
        <v>70</v>
      </c>
      <c r="AX721" s="34" t="s">
        <v>133</v>
      </c>
      <c r="AY721" s="34" t="s">
        <v>4289</v>
      </c>
      <c r="AZ721" s="34" t="s">
        <v>64</v>
      </c>
      <c r="BA721" s="34" t="s">
        <v>65</v>
      </c>
      <c r="BB721" s="35">
        <v>2025</v>
      </c>
      <c r="BC721" s="34" t="s">
        <v>66</v>
      </c>
    </row>
    <row r="722" spans="1:55" x14ac:dyDescent="0.25">
      <c r="A722" s="34" t="s">
        <v>4432</v>
      </c>
      <c r="B722" s="35">
        <v>64325</v>
      </c>
      <c r="C722" s="34">
        <v>9.0332000000000008</v>
      </c>
      <c r="D722" s="34" t="s">
        <v>278</v>
      </c>
      <c r="E722" s="34" t="s">
        <v>279</v>
      </c>
      <c r="F722" s="34" t="s">
        <v>280</v>
      </c>
      <c r="G722" s="34" t="s">
        <v>3521</v>
      </c>
      <c r="H722" s="34" t="s">
        <v>4287</v>
      </c>
      <c r="I722" s="34" t="s">
        <v>109</v>
      </c>
      <c r="J722" s="36">
        <v>40479</v>
      </c>
      <c r="K722" s="36"/>
      <c r="L722" s="34" t="s">
        <v>61</v>
      </c>
      <c r="M722" s="36">
        <v>45271</v>
      </c>
      <c r="N722" s="34" t="b">
        <v>0</v>
      </c>
      <c r="O722" s="36"/>
      <c r="P722" s="34" t="b">
        <v>0</v>
      </c>
      <c r="Q722" s="36"/>
      <c r="R722" s="34" t="b">
        <v>0</v>
      </c>
      <c r="S722" s="34" t="b">
        <v>0</v>
      </c>
      <c r="T722" s="34" t="s">
        <v>70</v>
      </c>
      <c r="U722" s="34"/>
      <c r="V722" s="34" t="b">
        <v>0</v>
      </c>
      <c r="W722" s="36"/>
      <c r="X722" s="34" t="s">
        <v>70</v>
      </c>
      <c r="Y722" s="34"/>
      <c r="Z722" s="36"/>
      <c r="AA722" s="34" t="b">
        <v>0</v>
      </c>
      <c r="AB722" s="34"/>
      <c r="AC722" s="34" t="b">
        <v>0</v>
      </c>
      <c r="AD722" s="36"/>
      <c r="AE722" s="34" t="b">
        <v>0</v>
      </c>
      <c r="AF722" s="34" t="b">
        <v>0</v>
      </c>
      <c r="AG722" s="34" t="s">
        <v>70</v>
      </c>
      <c r="AH722" s="34"/>
      <c r="AI722" s="34" t="b">
        <v>0</v>
      </c>
      <c r="AJ722" s="36"/>
      <c r="AK722" s="34" t="s">
        <v>70</v>
      </c>
      <c r="AL722" s="36"/>
      <c r="AM722" s="34" t="b">
        <v>0</v>
      </c>
      <c r="AN722" s="36"/>
      <c r="AO722" s="34" t="s">
        <v>70</v>
      </c>
      <c r="AP722" s="34" t="s">
        <v>70</v>
      </c>
      <c r="AQ722" s="34" t="s">
        <v>70</v>
      </c>
      <c r="AR722" s="34" t="s">
        <v>70</v>
      </c>
      <c r="AS722" s="34" t="s">
        <v>70</v>
      </c>
      <c r="AT722" s="36"/>
      <c r="AU722" s="36"/>
      <c r="AV722" s="34" t="s">
        <v>70</v>
      </c>
      <c r="AW722" s="34" t="s">
        <v>70</v>
      </c>
      <c r="AX722" s="34" t="s">
        <v>133</v>
      </c>
      <c r="AY722" s="34" t="s">
        <v>4289</v>
      </c>
      <c r="AZ722" s="34" t="s">
        <v>64</v>
      </c>
      <c r="BA722" s="34" t="s">
        <v>65</v>
      </c>
      <c r="BB722" s="35">
        <v>2025</v>
      </c>
      <c r="BC722" s="34" t="s">
        <v>103</v>
      </c>
    </row>
    <row r="723" spans="1:55" x14ac:dyDescent="0.25">
      <c r="A723" s="34" t="s">
        <v>4432</v>
      </c>
      <c r="B723" s="35">
        <v>64934</v>
      </c>
      <c r="C723" s="34">
        <v>12.37</v>
      </c>
      <c r="D723" s="34" t="s">
        <v>337</v>
      </c>
      <c r="E723" s="34" t="s">
        <v>4177</v>
      </c>
      <c r="F723" s="34" t="s">
        <v>4176</v>
      </c>
      <c r="G723" s="34" t="s">
        <v>131</v>
      </c>
      <c r="H723" s="34" t="s">
        <v>59</v>
      </c>
      <c r="I723" s="34" t="s">
        <v>200</v>
      </c>
      <c r="J723" s="36">
        <v>40521</v>
      </c>
      <c r="K723" s="36"/>
      <c r="L723" s="34" t="s">
        <v>61</v>
      </c>
      <c r="M723" s="36"/>
      <c r="N723" s="34" t="b">
        <v>0</v>
      </c>
      <c r="O723" s="36"/>
      <c r="P723" s="34" t="b">
        <v>1</v>
      </c>
      <c r="Q723" s="36"/>
      <c r="R723" s="34" t="b">
        <v>1</v>
      </c>
      <c r="S723" s="34" t="b">
        <v>0</v>
      </c>
      <c r="T723" s="34" t="s">
        <v>70</v>
      </c>
      <c r="U723" s="34"/>
      <c r="V723" s="34" t="b">
        <v>0</v>
      </c>
      <c r="W723" s="36"/>
      <c r="X723" s="34" t="s">
        <v>70</v>
      </c>
      <c r="Y723" s="34"/>
      <c r="Z723" s="36"/>
      <c r="AA723" s="34" t="b">
        <v>0</v>
      </c>
      <c r="AB723" s="34"/>
      <c r="AC723" s="34" t="b">
        <v>0</v>
      </c>
      <c r="AD723" s="36"/>
      <c r="AE723" s="34" t="b">
        <v>0</v>
      </c>
      <c r="AF723" s="34" t="b">
        <v>0</v>
      </c>
      <c r="AG723" s="34" t="s">
        <v>70</v>
      </c>
      <c r="AH723" s="34"/>
      <c r="AI723" s="34" t="b">
        <v>0</v>
      </c>
      <c r="AJ723" s="36"/>
      <c r="AK723" s="34" t="s">
        <v>70</v>
      </c>
      <c r="AL723" s="36"/>
      <c r="AM723" s="34" t="b">
        <v>0</v>
      </c>
      <c r="AN723" s="36"/>
      <c r="AO723" s="34" t="s">
        <v>70</v>
      </c>
      <c r="AP723" s="34" t="s">
        <v>70</v>
      </c>
      <c r="AQ723" s="34" t="s">
        <v>70</v>
      </c>
      <c r="AR723" s="34" t="s">
        <v>70</v>
      </c>
      <c r="AS723" s="34" t="s">
        <v>70</v>
      </c>
      <c r="AT723" s="36"/>
      <c r="AU723" s="36"/>
      <c r="AV723" s="34" t="s">
        <v>70</v>
      </c>
      <c r="AW723" s="34" t="s">
        <v>70</v>
      </c>
      <c r="AX723" s="34" t="s">
        <v>133</v>
      </c>
      <c r="AY723" s="34" t="s">
        <v>4289</v>
      </c>
      <c r="AZ723" s="34" t="s">
        <v>64</v>
      </c>
      <c r="BA723" s="34" t="s">
        <v>65</v>
      </c>
      <c r="BB723" s="35">
        <v>2026</v>
      </c>
      <c r="BC723" s="34" t="s">
        <v>66</v>
      </c>
    </row>
    <row r="724" spans="1:55" x14ac:dyDescent="0.25">
      <c r="A724" s="34" t="s">
        <v>4432</v>
      </c>
      <c r="B724" s="35">
        <v>64773</v>
      </c>
      <c r="C724" s="34">
        <v>13.53</v>
      </c>
      <c r="D724" s="34" t="s">
        <v>304</v>
      </c>
      <c r="E724" s="34" t="s">
        <v>305</v>
      </c>
      <c r="F724" s="34" t="s">
        <v>306</v>
      </c>
      <c r="G724" s="34" t="s">
        <v>155</v>
      </c>
      <c r="H724" s="34" t="s">
        <v>208</v>
      </c>
      <c r="I724" s="34" t="s">
        <v>670</v>
      </c>
      <c r="J724" s="36">
        <v>40602</v>
      </c>
      <c r="K724" s="36"/>
      <c r="L724" s="34" t="s">
        <v>61</v>
      </c>
      <c r="M724" s="36"/>
      <c r="N724" s="34" t="b">
        <v>0</v>
      </c>
      <c r="O724" s="36"/>
      <c r="P724" s="34" t="b">
        <v>1</v>
      </c>
      <c r="Q724" s="36"/>
      <c r="R724" s="34" t="b">
        <v>1</v>
      </c>
      <c r="S724" s="34" t="b">
        <v>0</v>
      </c>
      <c r="T724" s="34" t="s">
        <v>70</v>
      </c>
      <c r="U724" s="34"/>
      <c r="V724" s="34" t="b">
        <v>0</v>
      </c>
      <c r="W724" s="36"/>
      <c r="X724" s="34" t="s">
        <v>70</v>
      </c>
      <c r="Y724" s="34"/>
      <c r="Z724" s="36"/>
      <c r="AA724" s="34" t="b">
        <v>0</v>
      </c>
      <c r="AB724" s="34"/>
      <c r="AC724" s="34" t="b">
        <v>0</v>
      </c>
      <c r="AD724" s="36"/>
      <c r="AE724" s="34" t="b">
        <v>1</v>
      </c>
      <c r="AF724" s="34" t="b">
        <v>0</v>
      </c>
      <c r="AG724" s="34" t="s">
        <v>70</v>
      </c>
      <c r="AH724" s="34"/>
      <c r="AI724" s="34" t="b">
        <v>0</v>
      </c>
      <c r="AJ724" s="36"/>
      <c r="AK724" s="34" t="s">
        <v>70</v>
      </c>
      <c r="AL724" s="36"/>
      <c r="AM724" s="34" t="b">
        <v>0</v>
      </c>
      <c r="AN724" s="36"/>
      <c r="AO724" s="34" t="s">
        <v>70</v>
      </c>
      <c r="AP724" s="34" t="s">
        <v>70</v>
      </c>
      <c r="AQ724" s="34" t="s">
        <v>70</v>
      </c>
      <c r="AR724" s="34" t="s">
        <v>70</v>
      </c>
      <c r="AS724" s="34" t="s">
        <v>70</v>
      </c>
      <c r="AT724" s="36"/>
      <c r="AU724" s="36"/>
      <c r="AV724" s="34" t="s">
        <v>70</v>
      </c>
      <c r="AW724" s="34" t="s">
        <v>70</v>
      </c>
      <c r="AX724" s="34" t="s">
        <v>133</v>
      </c>
      <c r="AY724" s="34" t="s">
        <v>4289</v>
      </c>
      <c r="AZ724" s="34" t="s">
        <v>64</v>
      </c>
      <c r="BA724" s="34" t="s">
        <v>65</v>
      </c>
      <c r="BB724" s="35">
        <v>2026</v>
      </c>
      <c r="BC724" s="34" t="s">
        <v>185</v>
      </c>
    </row>
    <row r="725" spans="1:55" x14ac:dyDescent="0.25">
      <c r="A725" s="34" t="s">
        <v>4432</v>
      </c>
      <c r="B725" s="35">
        <v>64951</v>
      </c>
      <c r="C725" s="34">
        <v>13.68</v>
      </c>
      <c r="D725" s="34" t="s">
        <v>347</v>
      </c>
      <c r="E725" s="34" t="s">
        <v>348</v>
      </c>
      <c r="F725" s="34" t="s">
        <v>349</v>
      </c>
      <c r="G725" s="34" t="s">
        <v>234</v>
      </c>
      <c r="H725" s="34" t="s">
        <v>144</v>
      </c>
      <c r="I725" s="34" t="s">
        <v>70</v>
      </c>
      <c r="J725" s="36">
        <v>40522</v>
      </c>
      <c r="K725" s="36"/>
      <c r="L725" s="34" t="s">
        <v>61</v>
      </c>
      <c r="M725" s="36"/>
      <c r="N725" s="34" t="b">
        <v>0</v>
      </c>
      <c r="O725" s="36"/>
      <c r="P725" s="34" t="b">
        <v>1</v>
      </c>
      <c r="Q725" s="36"/>
      <c r="R725" s="34" t="b">
        <v>0</v>
      </c>
      <c r="S725" s="34" t="b">
        <v>0</v>
      </c>
      <c r="T725" s="34" t="s">
        <v>70</v>
      </c>
      <c r="U725" s="34"/>
      <c r="V725" s="34" t="b">
        <v>0</v>
      </c>
      <c r="W725" s="36"/>
      <c r="X725" s="34" t="s">
        <v>70</v>
      </c>
      <c r="Y725" s="34"/>
      <c r="Z725" s="36"/>
      <c r="AA725" s="34" t="b">
        <v>0</v>
      </c>
      <c r="AB725" s="34"/>
      <c r="AC725" s="34" t="b">
        <v>0</v>
      </c>
      <c r="AD725" s="36"/>
      <c r="AE725" s="34" t="b">
        <v>0</v>
      </c>
      <c r="AF725" s="34" t="b">
        <v>0</v>
      </c>
      <c r="AG725" s="34" t="s">
        <v>70</v>
      </c>
      <c r="AH725" s="34"/>
      <c r="AI725" s="34" t="b">
        <v>0</v>
      </c>
      <c r="AJ725" s="36"/>
      <c r="AK725" s="34" t="s">
        <v>70</v>
      </c>
      <c r="AL725" s="36"/>
      <c r="AM725" s="34" t="b">
        <v>0</v>
      </c>
      <c r="AN725" s="36"/>
      <c r="AO725" s="34" t="s">
        <v>70</v>
      </c>
      <c r="AP725" s="34" t="s">
        <v>70</v>
      </c>
      <c r="AQ725" s="34" t="s">
        <v>70</v>
      </c>
      <c r="AR725" s="34" t="s">
        <v>70</v>
      </c>
      <c r="AS725" s="34" t="s">
        <v>70</v>
      </c>
      <c r="AT725" s="36"/>
      <c r="AU725" s="36"/>
      <c r="AV725" s="34" t="s">
        <v>350</v>
      </c>
      <c r="AW725" s="34" t="s">
        <v>81</v>
      </c>
      <c r="AX725" s="34" t="s">
        <v>133</v>
      </c>
      <c r="AY725" s="34" t="s">
        <v>4289</v>
      </c>
      <c r="AZ725" s="34" t="s">
        <v>64</v>
      </c>
      <c r="BA725" s="34" t="s">
        <v>65</v>
      </c>
      <c r="BB725" s="35">
        <v>2027</v>
      </c>
      <c r="BC725" s="34" t="s">
        <v>66</v>
      </c>
    </row>
    <row r="726" spans="1:55" x14ac:dyDescent="0.25">
      <c r="A726" s="34" t="s">
        <v>4432</v>
      </c>
      <c r="B726" s="35">
        <v>64781</v>
      </c>
      <c r="C726" s="34">
        <v>13.9</v>
      </c>
      <c r="D726" s="34" t="s">
        <v>259</v>
      </c>
      <c r="E726" s="34" t="s">
        <v>260</v>
      </c>
      <c r="F726" s="34" t="s">
        <v>4176</v>
      </c>
      <c r="G726" s="34" t="s">
        <v>131</v>
      </c>
      <c r="H726" s="34" t="s">
        <v>59</v>
      </c>
      <c r="I726" s="34" t="s">
        <v>200</v>
      </c>
      <c r="J726" s="36">
        <v>40280</v>
      </c>
      <c r="K726" s="36"/>
      <c r="L726" s="34" t="s">
        <v>61</v>
      </c>
      <c r="M726" s="36"/>
      <c r="N726" s="34" t="b">
        <v>0</v>
      </c>
      <c r="O726" s="36"/>
      <c r="P726" s="34" t="b">
        <v>0</v>
      </c>
      <c r="Q726" s="36"/>
      <c r="R726" s="34" t="b">
        <v>0</v>
      </c>
      <c r="S726" s="34" t="b">
        <v>0</v>
      </c>
      <c r="T726" s="34" t="s">
        <v>70</v>
      </c>
      <c r="U726" s="34"/>
      <c r="V726" s="34" t="b">
        <v>0</v>
      </c>
      <c r="W726" s="36"/>
      <c r="X726" s="34" t="s">
        <v>70</v>
      </c>
      <c r="Y726" s="34"/>
      <c r="Z726" s="36"/>
      <c r="AA726" s="34" t="b">
        <v>0</v>
      </c>
      <c r="AB726" s="34"/>
      <c r="AC726" s="34" t="b">
        <v>0</v>
      </c>
      <c r="AD726" s="36"/>
      <c r="AE726" s="34" t="b">
        <v>1</v>
      </c>
      <c r="AF726" s="34" t="b">
        <v>0</v>
      </c>
      <c r="AG726" s="34" t="s">
        <v>70</v>
      </c>
      <c r="AH726" s="34"/>
      <c r="AI726" s="34" t="b">
        <v>0</v>
      </c>
      <c r="AJ726" s="36"/>
      <c r="AK726" s="34" t="s">
        <v>70</v>
      </c>
      <c r="AL726" s="36"/>
      <c r="AM726" s="34" t="b">
        <v>0</v>
      </c>
      <c r="AN726" s="36"/>
      <c r="AO726" s="34" t="s">
        <v>70</v>
      </c>
      <c r="AP726" s="34" t="s">
        <v>70</v>
      </c>
      <c r="AQ726" s="34" t="s">
        <v>70</v>
      </c>
      <c r="AR726" s="34" t="s">
        <v>70</v>
      </c>
      <c r="AS726" s="34" t="s">
        <v>70</v>
      </c>
      <c r="AT726" s="36"/>
      <c r="AU726" s="36"/>
      <c r="AV726" s="34" t="s">
        <v>70</v>
      </c>
      <c r="AW726" s="34" t="s">
        <v>70</v>
      </c>
      <c r="AX726" s="34" t="s">
        <v>133</v>
      </c>
      <c r="AY726" s="34" t="s">
        <v>4289</v>
      </c>
      <c r="AZ726" s="34" t="s">
        <v>64</v>
      </c>
      <c r="BA726" s="34" t="s">
        <v>65</v>
      </c>
      <c r="BB726" s="35">
        <v>2025</v>
      </c>
      <c r="BC726" s="34" t="s">
        <v>66</v>
      </c>
    </row>
    <row r="727" spans="1:55" x14ac:dyDescent="0.25">
      <c r="A727" s="34" t="s">
        <v>4432</v>
      </c>
      <c r="B727" s="35">
        <v>64900</v>
      </c>
      <c r="C727" s="34">
        <v>13.93</v>
      </c>
      <c r="D727" s="34" t="s">
        <v>329</v>
      </c>
      <c r="E727" s="34" t="s">
        <v>330</v>
      </c>
      <c r="F727" s="34" t="s">
        <v>331</v>
      </c>
      <c r="G727" s="34" t="s">
        <v>287</v>
      </c>
      <c r="H727" s="34" t="s">
        <v>144</v>
      </c>
      <c r="I727" s="34" t="s">
        <v>102</v>
      </c>
      <c r="J727" s="36">
        <v>40458</v>
      </c>
      <c r="K727" s="36"/>
      <c r="L727" s="34" t="s">
        <v>61</v>
      </c>
      <c r="M727" s="36">
        <v>45271</v>
      </c>
      <c r="N727" s="34" t="b">
        <v>0</v>
      </c>
      <c r="O727" s="36"/>
      <c r="P727" s="34" t="b">
        <v>1</v>
      </c>
      <c r="Q727" s="36"/>
      <c r="R727" s="34" t="b">
        <v>0</v>
      </c>
      <c r="S727" s="34" t="b">
        <v>0</v>
      </c>
      <c r="T727" s="34" t="s">
        <v>70</v>
      </c>
      <c r="U727" s="34"/>
      <c r="V727" s="34" t="b">
        <v>0</v>
      </c>
      <c r="W727" s="36"/>
      <c r="X727" s="34" t="s">
        <v>70</v>
      </c>
      <c r="Y727" s="34"/>
      <c r="Z727" s="36"/>
      <c r="AA727" s="34" t="b">
        <v>0</v>
      </c>
      <c r="AB727" s="34"/>
      <c r="AC727" s="34" t="b">
        <v>0</v>
      </c>
      <c r="AD727" s="36"/>
      <c r="AE727" s="34" t="b">
        <v>0</v>
      </c>
      <c r="AF727" s="34" t="b">
        <v>0</v>
      </c>
      <c r="AG727" s="34" t="s">
        <v>70</v>
      </c>
      <c r="AH727" s="34"/>
      <c r="AI727" s="34" t="b">
        <v>0</v>
      </c>
      <c r="AJ727" s="36"/>
      <c r="AK727" s="34" t="s">
        <v>70</v>
      </c>
      <c r="AL727" s="36"/>
      <c r="AM727" s="34" t="b">
        <v>0</v>
      </c>
      <c r="AN727" s="36"/>
      <c r="AO727" s="34" t="s">
        <v>70</v>
      </c>
      <c r="AP727" s="34" t="s">
        <v>70</v>
      </c>
      <c r="AQ727" s="34" t="s">
        <v>70</v>
      </c>
      <c r="AR727" s="34" t="s">
        <v>70</v>
      </c>
      <c r="AS727" s="34" t="s">
        <v>70</v>
      </c>
      <c r="AT727" s="36"/>
      <c r="AU727" s="36"/>
      <c r="AV727" s="34" t="s">
        <v>70</v>
      </c>
      <c r="AW727" s="34" t="s">
        <v>70</v>
      </c>
      <c r="AX727" s="34" t="s">
        <v>133</v>
      </c>
      <c r="AY727" s="34" t="s">
        <v>4289</v>
      </c>
      <c r="AZ727" s="34" t="s">
        <v>64</v>
      </c>
      <c r="BA727" s="34" t="s">
        <v>65</v>
      </c>
      <c r="BB727" s="35">
        <v>2025</v>
      </c>
      <c r="BC727" s="34" t="s">
        <v>103</v>
      </c>
    </row>
    <row r="728" spans="1:55" x14ac:dyDescent="0.25">
      <c r="A728" s="34" t="s">
        <v>4432</v>
      </c>
      <c r="B728" s="35">
        <v>64730</v>
      </c>
      <c r="C728" s="34">
        <v>14.02</v>
      </c>
      <c r="D728" s="34" t="s">
        <v>293</v>
      </c>
      <c r="E728" s="34" t="s">
        <v>294</v>
      </c>
      <c r="F728" s="34" t="s">
        <v>295</v>
      </c>
      <c r="G728" s="34" t="s">
        <v>4291</v>
      </c>
      <c r="H728" s="34" t="s">
        <v>59</v>
      </c>
      <c r="I728" s="34" t="s">
        <v>296</v>
      </c>
      <c r="J728" s="36">
        <v>40527</v>
      </c>
      <c r="K728" s="36"/>
      <c r="L728" s="34" t="s">
        <v>61</v>
      </c>
      <c r="M728" s="36"/>
      <c r="N728" s="34" t="b">
        <v>0</v>
      </c>
      <c r="O728" s="36"/>
      <c r="P728" s="34" t="b">
        <v>1</v>
      </c>
      <c r="Q728" s="36"/>
      <c r="R728" s="34" t="b">
        <v>1</v>
      </c>
      <c r="S728" s="34" t="b">
        <v>0</v>
      </c>
      <c r="T728" s="34" t="s">
        <v>70</v>
      </c>
      <c r="U728" s="34"/>
      <c r="V728" s="34" t="b">
        <v>0</v>
      </c>
      <c r="W728" s="36"/>
      <c r="X728" s="34" t="s">
        <v>70</v>
      </c>
      <c r="Y728" s="34"/>
      <c r="Z728" s="36"/>
      <c r="AA728" s="34" t="b">
        <v>0</v>
      </c>
      <c r="AB728" s="34"/>
      <c r="AC728" s="34" t="b">
        <v>0</v>
      </c>
      <c r="AD728" s="36"/>
      <c r="AE728" s="34" t="b">
        <v>1</v>
      </c>
      <c r="AF728" s="34" t="b">
        <v>0</v>
      </c>
      <c r="AG728" s="34" t="s">
        <v>70</v>
      </c>
      <c r="AH728" s="34"/>
      <c r="AI728" s="34" t="b">
        <v>0</v>
      </c>
      <c r="AJ728" s="36"/>
      <c r="AK728" s="34" t="s">
        <v>70</v>
      </c>
      <c r="AL728" s="36"/>
      <c r="AM728" s="34" t="b">
        <v>0</v>
      </c>
      <c r="AN728" s="36"/>
      <c r="AO728" s="34" t="s">
        <v>70</v>
      </c>
      <c r="AP728" s="34" t="s">
        <v>70</v>
      </c>
      <c r="AQ728" s="34" t="s">
        <v>70</v>
      </c>
      <c r="AR728" s="34" t="s">
        <v>70</v>
      </c>
      <c r="AS728" s="34" t="s">
        <v>70</v>
      </c>
      <c r="AT728" s="36"/>
      <c r="AU728" s="36"/>
      <c r="AV728" s="34" t="s">
        <v>70</v>
      </c>
      <c r="AW728" s="34" t="s">
        <v>70</v>
      </c>
      <c r="AX728" s="34" t="s">
        <v>133</v>
      </c>
      <c r="AY728" s="34" t="s">
        <v>4289</v>
      </c>
      <c r="AZ728" s="34" t="s">
        <v>64</v>
      </c>
      <c r="BA728" s="34" t="s">
        <v>65</v>
      </c>
      <c r="BB728" s="35">
        <v>2026</v>
      </c>
      <c r="BC728" s="34" t="s">
        <v>66</v>
      </c>
    </row>
    <row r="729" spans="1:55" x14ac:dyDescent="0.25">
      <c r="A729" s="34" t="s">
        <v>4432</v>
      </c>
      <c r="B729" s="35">
        <v>64869</v>
      </c>
      <c r="C729" s="34">
        <v>14.2</v>
      </c>
      <c r="D729" s="34" t="s">
        <v>323</v>
      </c>
      <c r="E729" s="34" t="s">
        <v>324</v>
      </c>
      <c r="F729" s="34" t="s">
        <v>4178</v>
      </c>
      <c r="G729" s="34" t="s">
        <v>234</v>
      </c>
      <c r="H729" s="34" t="s">
        <v>144</v>
      </c>
      <c r="I729" s="34" t="s">
        <v>4151</v>
      </c>
      <c r="J729" s="36">
        <v>40542</v>
      </c>
      <c r="K729" s="36"/>
      <c r="L729" s="34" t="s">
        <v>61</v>
      </c>
      <c r="M729" s="36"/>
      <c r="N729" s="34" t="b">
        <v>0</v>
      </c>
      <c r="O729" s="36"/>
      <c r="P729" s="34" t="b">
        <v>0</v>
      </c>
      <c r="Q729" s="36"/>
      <c r="R729" s="34" t="b">
        <v>1</v>
      </c>
      <c r="S729" s="34" t="b">
        <v>0</v>
      </c>
      <c r="T729" s="34" t="s">
        <v>70</v>
      </c>
      <c r="U729" s="34"/>
      <c r="V729" s="34" t="b">
        <v>0</v>
      </c>
      <c r="W729" s="36"/>
      <c r="X729" s="34" t="s">
        <v>70</v>
      </c>
      <c r="Y729" s="34"/>
      <c r="Z729" s="36"/>
      <c r="AA729" s="34" t="b">
        <v>0</v>
      </c>
      <c r="AB729" s="34"/>
      <c r="AC729" s="34" t="b">
        <v>0</v>
      </c>
      <c r="AD729" s="36"/>
      <c r="AE729" s="34" t="b">
        <v>0</v>
      </c>
      <c r="AF729" s="34" t="b">
        <v>0</v>
      </c>
      <c r="AG729" s="34" t="s">
        <v>70</v>
      </c>
      <c r="AH729" s="34"/>
      <c r="AI729" s="34" t="b">
        <v>0</v>
      </c>
      <c r="AJ729" s="36"/>
      <c r="AK729" s="34" t="s">
        <v>70</v>
      </c>
      <c r="AL729" s="36"/>
      <c r="AM729" s="34" t="b">
        <v>0</v>
      </c>
      <c r="AN729" s="36"/>
      <c r="AO729" s="34" t="s">
        <v>70</v>
      </c>
      <c r="AP729" s="34" t="s">
        <v>70</v>
      </c>
      <c r="AQ729" s="34" t="s">
        <v>70</v>
      </c>
      <c r="AR729" s="34" t="s">
        <v>70</v>
      </c>
      <c r="AS729" s="34" t="s">
        <v>70</v>
      </c>
      <c r="AT729" s="36"/>
      <c r="AU729" s="36"/>
      <c r="AV729" s="34" t="s">
        <v>70</v>
      </c>
      <c r="AW729" s="34" t="s">
        <v>70</v>
      </c>
      <c r="AX729" s="34" t="s">
        <v>133</v>
      </c>
      <c r="AY729" s="34" t="s">
        <v>4289</v>
      </c>
      <c r="AZ729" s="34" t="s">
        <v>64</v>
      </c>
      <c r="BA729" s="34" t="s">
        <v>65</v>
      </c>
      <c r="BB729" s="35">
        <v>2025</v>
      </c>
      <c r="BC729" s="34" t="s">
        <v>66</v>
      </c>
    </row>
    <row r="730" spans="1:55" x14ac:dyDescent="0.25">
      <c r="A730" s="34" t="s">
        <v>4432</v>
      </c>
      <c r="B730" s="35">
        <v>63915</v>
      </c>
      <c r="C730" s="34">
        <v>14.43</v>
      </c>
      <c r="D730" s="34" t="s">
        <v>268</v>
      </c>
      <c r="E730" s="34" t="s">
        <v>269</v>
      </c>
      <c r="F730" s="34" t="s">
        <v>4293</v>
      </c>
      <c r="G730" s="34" t="s">
        <v>99</v>
      </c>
      <c r="H730" s="34" t="s">
        <v>4287</v>
      </c>
      <c r="I730" s="34" t="s">
        <v>114</v>
      </c>
      <c r="J730" s="36">
        <v>40443</v>
      </c>
      <c r="K730" s="36"/>
      <c r="L730" s="34" t="s">
        <v>61</v>
      </c>
      <c r="M730" s="36"/>
      <c r="N730" s="34" t="b">
        <v>0</v>
      </c>
      <c r="O730" s="36"/>
      <c r="P730" s="34" t="b">
        <v>1</v>
      </c>
      <c r="Q730" s="36"/>
      <c r="R730" s="34" t="b">
        <v>0</v>
      </c>
      <c r="S730" s="34" t="b">
        <v>0</v>
      </c>
      <c r="T730" s="34" t="s">
        <v>70</v>
      </c>
      <c r="U730" s="34"/>
      <c r="V730" s="34" t="b">
        <v>0</v>
      </c>
      <c r="W730" s="36"/>
      <c r="X730" s="34" t="s">
        <v>70</v>
      </c>
      <c r="Y730" s="34"/>
      <c r="Z730" s="36"/>
      <c r="AA730" s="34" t="b">
        <v>0</v>
      </c>
      <c r="AB730" s="34"/>
      <c r="AC730" s="34" t="b">
        <v>0</v>
      </c>
      <c r="AD730" s="36"/>
      <c r="AE730" s="34" t="b">
        <v>0</v>
      </c>
      <c r="AF730" s="34" t="b">
        <v>0</v>
      </c>
      <c r="AG730" s="34" t="s">
        <v>70</v>
      </c>
      <c r="AH730" s="34"/>
      <c r="AI730" s="34" t="b">
        <v>0</v>
      </c>
      <c r="AJ730" s="36"/>
      <c r="AK730" s="34" t="s">
        <v>70</v>
      </c>
      <c r="AL730" s="36"/>
      <c r="AM730" s="34" t="b">
        <v>0</v>
      </c>
      <c r="AN730" s="36"/>
      <c r="AO730" s="34" t="s">
        <v>70</v>
      </c>
      <c r="AP730" s="34" t="s">
        <v>70</v>
      </c>
      <c r="AQ730" s="34" t="s">
        <v>70</v>
      </c>
      <c r="AR730" s="34" t="s">
        <v>70</v>
      </c>
      <c r="AS730" s="34" t="s">
        <v>70</v>
      </c>
      <c r="AT730" s="36"/>
      <c r="AU730" s="36"/>
      <c r="AV730" s="34" t="s">
        <v>70</v>
      </c>
      <c r="AW730" s="34" t="s">
        <v>70</v>
      </c>
      <c r="AX730" s="34" t="s">
        <v>133</v>
      </c>
      <c r="AY730" s="34" t="s">
        <v>4289</v>
      </c>
      <c r="AZ730" s="34" t="s">
        <v>64</v>
      </c>
      <c r="BA730" s="34" t="s">
        <v>65</v>
      </c>
      <c r="BB730" s="35">
        <v>2026</v>
      </c>
      <c r="BC730" s="34" t="s">
        <v>66</v>
      </c>
    </row>
    <row r="731" spans="1:55" x14ac:dyDescent="0.25">
      <c r="A731" s="34" t="s">
        <v>4432</v>
      </c>
      <c r="B731" s="35">
        <v>64361</v>
      </c>
      <c r="C731" s="34">
        <v>15</v>
      </c>
      <c r="D731" s="34" t="s">
        <v>228</v>
      </c>
      <c r="E731" s="34" t="s">
        <v>229</v>
      </c>
      <c r="F731" s="34" t="s">
        <v>228</v>
      </c>
      <c r="G731" s="34" t="s">
        <v>230</v>
      </c>
      <c r="H731" s="34" t="s">
        <v>59</v>
      </c>
      <c r="I731" s="34" t="s">
        <v>231</v>
      </c>
      <c r="J731" s="36">
        <v>40317</v>
      </c>
      <c r="K731" s="36"/>
      <c r="L731" s="34" t="s">
        <v>61</v>
      </c>
      <c r="M731" s="36"/>
      <c r="N731" s="34" t="b">
        <v>0</v>
      </c>
      <c r="O731" s="36"/>
      <c r="P731" s="34" t="b">
        <v>0</v>
      </c>
      <c r="Q731" s="36"/>
      <c r="R731" s="34" t="b">
        <v>0</v>
      </c>
      <c r="S731" s="34" t="b">
        <v>0</v>
      </c>
      <c r="T731" s="34" t="s">
        <v>70</v>
      </c>
      <c r="U731" s="34"/>
      <c r="V731" s="34" t="b">
        <v>0</v>
      </c>
      <c r="W731" s="36"/>
      <c r="X731" s="34" t="s">
        <v>70</v>
      </c>
      <c r="Y731" s="34"/>
      <c r="Z731" s="36"/>
      <c r="AA731" s="34" t="b">
        <v>0</v>
      </c>
      <c r="AB731" s="34"/>
      <c r="AC731" s="34" t="b">
        <v>0</v>
      </c>
      <c r="AD731" s="36"/>
      <c r="AE731" s="34" t="b">
        <v>1</v>
      </c>
      <c r="AF731" s="34" t="b">
        <v>0</v>
      </c>
      <c r="AG731" s="34" t="s">
        <v>70</v>
      </c>
      <c r="AH731" s="34"/>
      <c r="AI731" s="34" t="b">
        <v>0</v>
      </c>
      <c r="AJ731" s="36"/>
      <c r="AK731" s="34" t="s">
        <v>70</v>
      </c>
      <c r="AL731" s="36"/>
      <c r="AM731" s="34" t="b">
        <v>0</v>
      </c>
      <c r="AN731" s="36"/>
      <c r="AO731" s="34" t="s">
        <v>70</v>
      </c>
      <c r="AP731" s="34" t="s">
        <v>70</v>
      </c>
      <c r="AQ731" s="34" t="s">
        <v>70</v>
      </c>
      <c r="AR731" s="34" t="s">
        <v>70</v>
      </c>
      <c r="AS731" s="34" t="s">
        <v>70</v>
      </c>
      <c r="AT731" s="36"/>
      <c r="AU731" s="36"/>
      <c r="AV731" s="34" t="s">
        <v>70</v>
      </c>
      <c r="AW731" s="34" t="s">
        <v>70</v>
      </c>
      <c r="AX731" s="34" t="s">
        <v>133</v>
      </c>
      <c r="AY731" s="34" t="s">
        <v>4289</v>
      </c>
      <c r="AZ731" s="34" t="s">
        <v>64</v>
      </c>
      <c r="BA731" s="34" t="s">
        <v>65</v>
      </c>
      <c r="BB731" s="35">
        <v>2025</v>
      </c>
      <c r="BC731" s="34" t="s">
        <v>66</v>
      </c>
    </row>
    <row r="732" spans="1:55" x14ac:dyDescent="0.25">
      <c r="A732" s="34" t="s">
        <v>4432</v>
      </c>
      <c r="B732" s="35">
        <v>64856</v>
      </c>
      <c r="C732" s="34">
        <v>15</v>
      </c>
      <c r="D732" s="34" t="s">
        <v>318</v>
      </c>
      <c r="E732" s="34" t="s">
        <v>319</v>
      </c>
      <c r="F732" s="34" t="s">
        <v>320</v>
      </c>
      <c r="G732" s="34" t="s">
        <v>99</v>
      </c>
      <c r="H732" s="34" t="s">
        <v>4287</v>
      </c>
      <c r="I732" s="34" t="s">
        <v>3987</v>
      </c>
      <c r="J732" s="36">
        <v>40513</v>
      </c>
      <c r="K732" s="36"/>
      <c r="L732" s="34" t="s">
        <v>61</v>
      </c>
      <c r="M732" s="36"/>
      <c r="N732" s="34" t="b">
        <v>0</v>
      </c>
      <c r="O732" s="36"/>
      <c r="P732" s="34" t="b">
        <v>1</v>
      </c>
      <c r="Q732" s="36"/>
      <c r="R732" s="34" t="b">
        <v>1</v>
      </c>
      <c r="S732" s="34" t="b">
        <v>0</v>
      </c>
      <c r="T732" s="34" t="s">
        <v>70</v>
      </c>
      <c r="U732" s="34"/>
      <c r="V732" s="34" t="b">
        <v>0</v>
      </c>
      <c r="W732" s="36"/>
      <c r="X732" s="34" t="s">
        <v>70</v>
      </c>
      <c r="Y732" s="34"/>
      <c r="Z732" s="36"/>
      <c r="AA732" s="34" t="b">
        <v>0</v>
      </c>
      <c r="AB732" s="34"/>
      <c r="AC732" s="34" t="b">
        <v>0</v>
      </c>
      <c r="AD732" s="36"/>
      <c r="AE732" s="34" t="b">
        <v>1</v>
      </c>
      <c r="AF732" s="34" t="b">
        <v>0</v>
      </c>
      <c r="AG732" s="34" t="s">
        <v>70</v>
      </c>
      <c r="AH732" s="34"/>
      <c r="AI732" s="34" t="b">
        <v>0</v>
      </c>
      <c r="AJ732" s="36"/>
      <c r="AK732" s="34" t="s">
        <v>70</v>
      </c>
      <c r="AL732" s="36"/>
      <c r="AM732" s="34" t="b">
        <v>0</v>
      </c>
      <c r="AN732" s="36"/>
      <c r="AO732" s="34" t="s">
        <v>70</v>
      </c>
      <c r="AP732" s="34" t="s">
        <v>70</v>
      </c>
      <c r="AQ732" s="34" t="s">
        <v>70</v>
      </c>
      <c r="AR732" s="34" t="s">
        <v>70</v>
      </c>
      <c r="AS732" s="34" t="s">
        <v>70</v>
      </c>
      <c r="AT732" s="36"/>
      <c r="AU732" s="36"/>
      <c r="AV732" s="34" t="s">
        <v>70</v>
      </c>
      <c r="AW732" s="34" t="s">
        <v>70</v>
      </c>
      <c r="AX732" s="34" t="s">
        <v>133</v>
      </c>
      <c r="AY732" s="34" t="s">
        <v>4289</v>
      </c>
      <c r="AZ732" s="34" t="s">
        <v>64</v>
      </c>
      <c r="BA732" s="34" t="s">
        <v>65</v>
      </c>
      <c r="BB732" s="35">
        <v>2026</v>
      </c>
      <c r="BC732" s="34" t="s">
        <v>66</v>
      </c>
    </row>
    <row r="733" spans="1:55" x14ac:dyDescent="0.25">
      <c r="A733" s="34" t="s">
        <v>4432</v>
      </c>
      <c r="B733" s="35">
        <v>63723</v>
      </c>
      <c r="C733" s="34">
        <v>15</v>
      </c>
      <c r="D733" s="34" t="s">
        <v>152</v>
      </c>
      <c r="E733" s="34" t="s">
        <v>4179</v>
      </c>
      <c r="F733" s="34" t="s">
        <v>154</v>
      </c>
      <c r="G733" s="34" t="s">
        <v>155</v>
      </c>
      <c r="H733" s="34" t="s">
        <v>208</v>
      </c>
      <c r="I733" s="34" t="s">
        <v>156</v>
      </c>
      <c r="J733" s="36">
        <v>40417</v>
      </c>
      <c r="K733" s="36"/>
      <c r="L733" s="34" t="s">
        <v>61</v>
      </c>
      <c r="M733" s="36"/>
      <c r="N733" s="34" t="b">
        <v>0</v>
      </c>
      <c r="O733" s="36"/>
      <c r="P733" s="34" t="b">
        <v>0</v>
      </c>
      <c r="Q733" s="36"/>
      <c r="R733" s="34" t="b">
        <v>0</v>
      </c>
      <c r="S733" s="34" t="b">
        <v>0</v>
      </c>
      <c r="T733" s="34" t="s">
        <v>70</v>
      </c>
      <c r="U733" s="34"/>
      <c r="V733" s="34" t="b">
        <v>0</v>
      </c>
      <c r="W733" s="36"/>
      <c r="X733" s="34" t="s">
        <v>70</v>
      </c>
      <c r="Y733" s="34"/>
      <c r="Z733" s="36"/>
      <c r="AA733" s="34" t="b">
        <v>0</v>
      </c>
      <c r="AB733" s="34"/>
      <c r="AC733" s="34" t="b">
        <v>0</v>
      </c>
      <c r="AD733" s="36"/>
      <c r="AE733" s="34" t="b">
        <v>0</v>
      </c>
      <c r="AF733" s="34" t="b">
        <v>0</v>
      </c>
      <c r="AG733" s="34" t="s">
        <v>70</v>
      </c>
      <c r="AH733" s="34"/>
      <c r="AI733" s="34" t="b">
        <v>0</v>
      </c>
      <c r="AJ733" s="36"/>
      <c r="AK733" s="34" t="s">
        <v>70</v>
      </c>
      <c r="AL733" s="36"/>
      <c r="AM733" s="34" t="b">
        <v>0</v>
      </c>
      <c r="AN733" s="36"/>
      <c r="AO733" s="34" t="s">
        <v>70</v>
      </c>
      <c r="AP733" s="34" t="s">
        <v>70</v>
      </c>
      <c r="AQ733" s="34" t="s">
        <v>70</v>
      </c>
      <c r="AR733" s="34" t="s">
        <v>70</v>
      </c>
      <c r="AS733" s="34" t="s">
        <v>70</v>
      </c>
      <c r="AT733" s="36"/>
      <c r="AU733" s="36"/>
      <c r="AV733" s="34" t="s">
        <v>70</v>
      </c>
      <c r="AW733" s="34" t="s">
        <v>70</v>
      </c>
      <c r="AX733" s="34" t="s">
        <v>133</v>
      </c>
      <c r="AY733" s="34" t="s">
        <v>4289</v>
      </c>
      <c r="AZ733" s="34" t="s">
        <v>64</v>
      </c>
      <c r="BA733" s="34" t="s">
        <v>65</v>
      </c>
      <c r="BB733" s="35">
        <v>2026</v>
      </c>
      <c r="BC733" s="34" t="s">
        <v>66</v>
      </c>
    </row>
    <row r="734" spans="1:55" x14ac:dyDescent="0.25">
      <c r="A734" s="34" t="s">
        <v>4432</v>
      </c>
      <c r="B734" s="35">
        <v>64078</v>
      </c>
      <c r="C734" s="34">
        <v>15</v>
      </c>
      <c r="D734" s="34" t="s">
        <v>270</v>
      </c>
      <c r="E734" s="34" t="s">
        <v>271</v>
      </c>
      <c r="F734" s="34" t="s">
        <v>272</v>
      </c>
      <c r="G734" s="34" t="s">
        <v>155</v>
      </c>
      <c r="H734" s="34" t="s">
        <v>208</v>
      </c>
      <c r="I734" s="34" t="s">
        <v>273</v>
      </c>
      <c r="J734" s="36">
        <v>40463</v>
      </c>
      <c r="K734" s="36"/>
      <c r="L734" s="34" t="s">
        <v>61</v>
      </c>
      <c r="M734" s="36"/>
      <c r="N734" s="34" t="b">
        <v>0</v>
      </c>
      <c r="O734" s="36"/>
      <c r="P734" s="34" t="b">
        <v>0</v>
      </c>
      <c r="Q734" s="36"/>
      <c r="R734" s="34" t="b">
        <v>1</v>
      </c>
      <c r="S734" s="34" t="b">
        <v>0</v>
      </c>
      <c r="T734" s="34" t="s">
        <v>70</v>
      </c>
      <c r="U734" s="34"/>
      <c r="V734" s="34" t="b">
        <v>0</v>
      </c>
      <c r="W734" s="36"/>
      <c r="X734" s="34" t="s">
        <v>70</v>
      </c>
      <c r="Y734" s="34"/>
      <c r="Z734" s="36"/>
      <c r="AA734" s="34" t="b">
        <v>0</v>
      </c>
      <c r="AB734" s="34"/>
      <c r="AC734" s="34" t="b">
        <v>0</v>
      </c>
      <c r="AD734" s="36"/>
      <c r="AE734" s="34" t="b">
        <v>0</v>
      </c>
      <c r="AF734" s="34" t="b">
        <v>0</v>
      </c>
      <c r="AG734" s="34" t="s">
        <v>70</v>
      </c>
      <c r="AH734" s="34"/>
      <c r="AI734" s="34" t="b">
        <v>0</v>
      </c>
      <c r="AJ734" s="36"/>
      <c r="AK734" s="34" t="s">
        <v>70</v>
      </c>
      <c r="AL734" s="36"/>
      <c r="AM734" s="34" t="b">
        <v>0</v>
      </c>
      <c r="AN734" s="36"/>
      <c r="AO734" s="34" t="s">
        <v>70</v>
      </c>
      <c r="AP734" s="34" t="s">
        <v>70</v>
      </c>
      <c r="AQ734" s="34" t="s">
        <v>70</v>
      </c>
      <c r="AR734" s="34" t="s">
        <v>70</v>
      </c>
      <c r="AS734" s="34" t="s">
        <v>70</v>
      </c>
      <c r="AT734" s="36"/>
      <c r="AU734" s="36"/>
      <c r="AV734" s="34" t="s">
        <v>70</v>
      </c>
      <c r="AW734" s="34" t="s">
        <v>70</v>
      </c>
      <c r="AX734" s="34" t="s">
        <v>133</v>
      </c>
      <c r="AY734" s="34" t="s">
        <v>4289</v>
      </c>
      <c r="AZ734" s="34" t="s">
        <v>64</v>
      </c>
      <c r="BA734" s="34" t="s">
        <v>65</v>
      </c>
      <c r="BB734" s="35">
        <v>2026</v>
      </c>
      <c r="BC734" s="34" t="s">
        <v>66</v>
      </c>
    </row>
    <row r="735" spans="1:55" x14ac:dyDescent="0.25">
      <c r="A735" s="34" t="s">
        <v>4432</v>
      </c>
      <c r="B735" s="35">
        <v>64887</v>
      </c>
      <c r="C735" s="34">
        <v>15</v>
      </c>
      <c r="D735" s="34" t="s">
        <v>325</v>
      </c>
      <c r="E735" s="34" t="s">
        <v>326</v>
      </c>
      <c r="F735" s="34" t="s">
        <v>327</v>
      </c>
      <c r="G735" s="34" t="s">
        <v>287</v>
      </c>
      <c r="H735" s="34" t="s">
        <v>144</v>
      </c>
      <c r="I735" s="34" t="s">
        <v>328</v>
      </c>
      <c r="J735" s="36">
        <v>40695</v>
      </c>
      <c r="K735" s="36"/>
      <c r="L735" s="34" t="s">
        <v>61</v>
      </c>
      <c r="M735" s="36">
        <v>45268</v>
      </c>
      <c r="N735" s="34" t="b">
        <v>0</v>
      </c>
      <c r="O735" s="36"/>
      <c r="P735" s="34" t="b">
        <v>0</v>
      </c>
      <c r="Q735" s="36"/>
      <c r="R735" s="34" t="b">
        <v>0</v>
      </c>
      <c r="S735" s="34" t="b">
        <v>0</v>
      </c>
      <c r="T735" s="34" t="s">
        <v>70</v>
      </c>
      <c r="U735" s="34"/>
      <c r="V735" s="34" t="b">
        <v>0</v>
      </c>
      <c r="W735" s="36"/>
      <c r="X735" s="34" t="s">
        <v>70</v>
      </c>
      <c r="Y735" s="34"/>
      <c r="Z735" s="36"/>
      <c r="AA735" s="34" t="b">
        <v>0</v>
      </c>
      <c r="AB735" s="34"/>
      <c r="AC735" s="34" t="b">
        <v>0</v>
      </c>
      <c r="AD735" s="36"/>
      <c r="AE735" s="34" t="b">
        <v>0</v>
      </c>
      <c r="AF735" s="34" t="b">
        <v>0</v>
      </c>
      <c r="AG735" s="34" t="s">
        <v>70</v>
      </c>
      <c r="AH735" s="34"/>
      <c r="AI735" s="34" t="b">
        <v>0</v>
      </c>
      <c r="AJ735" s="36"/>
      <c r="AK735" s="34" t="s">
        <v>70</v>
      </c>
      <c r="AL735" s="36"/>
      <c r="AM735" s="34" t="b">
        <v>0</v>
      </c>
      <c r="AN735" s="36"/>
      <c r="AO735" s="34" t="s">
        <v>70</v>
      </c>
      <c r="AP735" s="34" t="s">
        <v>70</v>
      </c>
      <c r="AQ735" s="34" t="s">
        <v>70</v>
      </c>
      <c r="AR735" s="34" t="s">
        <v>70</v>
      </c>
      <c r="AS735" s="34" t="s">
        <v>70</v>
      </c>
      <c r="AT735" s="36"/>
      <c r="AU735" s="36"/>
      <c r="AV735" s="34" t="s">
        <v>70</v>
      </c>
      <c r="AW735" s="34" t="s">
        <v>70</v>
      </c>
      <c r="AX735" s="34" t="s">
        <v>133</v>
      </c>
      <c r="AY735" s="34" t="s">
        <v>4289</v>
      </c>
      <c r="AZ735" s="34" t="s">
        <v>64</v>
      </c>
      <c r="BA735" s="34" t="s">
        <v>65</v>
      </c>
      <c r="BB735" s="35">
        <v>2027</v>
      </c>
      <c r="BC735" s="34" t="s">
        <v>66</v>
      </c>
    </row>
    <row r="736" spans="1:55" x14ac:dyDescent="0.25">
      <c r="A736" s="34" t="s">
        <v>4432</v>
      </c>
      <c r="B736" s="35">
        <v>64381</v>
      </c>
      <c r="C736" s="34">
        <v>15</v>
      </c>
      <c r="D736" s="34" t="s">
        <v>236</v>
      </c>
      <c r="E736" s="34" t="s">
        <v>237</v>
      </c>
      <c r="F736" s="34" t="s">
        <v>4149</v>
      </c>
      <c r="G736" s="34" t="s">
        <v>234</v>
      </c>
      <c r="H736" s="34" t="s">
        <v>144</v>
      </c>
      <c r="I736" s="34" t="s">
        <v>238</v>
      </c>
      <c r="J736" s="36">
        <v>40283</v>
      </c>
      <c r="K736" s="36"/>
      <c r="L736" s="34" t="s">
        <v>61</v>
      </c>
      <c r="M736" s="36"/>
      <c r="N736" s="34" t="b">
        <v>0</v>
      </c>
      <c r="O736" s="36"/>
      <c r="P736" s="34" t="b">
        <v>0</v>
      </c>
      <c r="Q736" s="36"/>
      <c r="R736" s="34" t="b">
        <v>0</v>
      </c>
      <c r="S736" s="34" t="b">
        <v>0</v>
      </c>
      <c r="T736" s="34" t="s">
        <v>70</v>
      </c>
      <c r="U736" s="34"/>
      <c r="V736" s="34" t="b">
        <v>0</v>
      </c>
      <c r="W736" s="36"/>
      <c r="X736" s="34" t="s">
        <v>70</v>
      </c>
      <c r="Y736" s="34"/>
      <c r="Z736" s="36"/>
      <c r="AA736" s="34" t="b">
        <v>0</v>
      </c>
      <c r="AB736" s="34"/>
      <c r="AC736" s="34" t="b">
        <v>0</v>
      </c>
      <c r="AD736" s="36"/>
      <c r="AE736" s="34" t="b">
        <v>1</v>
      </c>
      <c r="AF736" s="34" t="b">
        <v>0</v>
      </c>
      <c r="AG736" s="34" t="s">
        <v>70</v>
      </c>
      <c r="AH736" s="34"/>
      <c r="AI736" s="34" t="b">
        <v>0</v>
      </c>
      <c r="AJ736" s="36"/>
      <c r="AK736" s="34" t="s">
        <v>70</v>
      </c>
      <c r="AL736" s="36"/>
      <c r="AM736" s="34" t="b">
        <v>0</v>
      </c>
      <c r="AN736" s="36"/>
      <c r="AO736" s="34" t="s">
        <v>70</v>
      </c>
      <c r="AP736" s="34" t="s">
        <v>70</v>
      </c>
      <c r="AQ736" s="34" t="s">
        <v>70</v>
      </c>
      <c r="AR736" s="34" t="s">
        <v>70</v>
      </c>
      <c r="AS736" s="34" t="s">
        <v>70</v>
      </c>
      <c r="AT736" s="36"/>
      <c r="AU736" s="36"/>
      <c r="AV736" s="34" t="s">
        <v>70</v>
      </c>
      <c r="AW736" s="34" t="s">
        <v>70</v>
      </c>
      <c r="AX736" s="34" t="s">
        <v>133</v>
      </c>
      <c r="AY736" s="34" t="s">
        <v>4289</v>
      </c>
      <c r="AZ736" s="34" t="s">
        <v>64</v>
      </c>
      <c r="BA736" s="34" t="s">
        <v>65</v>
      </c>
      <c r="BB736" s="35">
        <v>2026</v>
      </c>
      <c r="BC736" s="34" t="s">
        <v>66</v>
      </c>
    </row>
    <row r="737" spans="1:55" x14ac:dyDescent="0.25">
      <c r="A737" s="34" t="s">
        <v>4432</v>
      </c>
      <c r="B737" s="35">
        <v>65191</v>
      </c>
      <c r="C737" s="34">
        <v>15</v>
      </c>
      <c r="D737" s="34" t="s">
        <v>360</v>
      </c>
      <c r="E737" s="34" t="s">
        <v>361</v>
      </c>
      <c r="F737" s="34" t="s">
        <v>362</v>
      </c>
      <c r="G737" s="34" t="s">
        <v>3521</v>
      </c>
      <c r="H737" s="34" t="s">
        <v>4287</v>
      </c>
      <c r="I737" s="34" t="s">
        <v>109</v>
      </c>
      <c r="J737" s="36">
        <v>40540</v>
      </c>
      <c r="K737" s="36"/>
      <c r="L737" s="34" t="s">
        <v>61</v>
      </c>
      <c r="M737" s="36"/>
      <c r="N737" s="34" t="b">
        <v>0</v>
      </c>
      <c r="O737" s="36"/>
      <c r="P737" s="34" t="b">
        <v>1</v>
      </c>
      <c r="Q737" s="36"/>
      <c r="R737" s="34" t="b">
        <v>0</v>
      </c>
      <c r="S737" s="34" t="b">
        <v>0</v>
      </c>
      <c r="T737" s="34" t="s">
        <v>70</v>
      </c>
      <c r="U737" s="34"/>
      <c r="V737" s="34" t="b">
        <v>0</v>
      </c>
      <c r="W737" s="36"/>
      <c r="X737" s="34" t="s">
        <v>70</v>
      </c>
      <c r="Y737" s="34"/>
      <c r="Z737" s="36"/>
      <c r="AA737" s="34" t="b">
        <v>0</v>
      </c>
      <c r="AB737" s="34"/>
      <c r="AC737" s="34" t="b">
        <v>0</v>
      </c>
      <c r="AD737" s="36"/>
      <c r="AE737" s="34" t="b">
        <v>0</v>
      </c>
      <c r="AF737" s="34" t="b">
        <v>0</v>
      </c>
      <c r="AG737" s="34" t="s">
        <v>70</v>
      </c>
      <c r="AH737" s="34"/>
      <c r="AI737" s="34" t="b">
        <v>0</v>
      </c>
      <c r="AJ737" s="36"/>
      <c r="AK737" s="34" t="s">
        <v>70</v>
      </c>
      <c r="AL737" s="36"/>
      <c r="AM737" s="34" t="b">
        <v>0</v>
      </c>
      <c r="AN737" s="36"/>
      <c r="AO737" s="34" t="s">
        <v>70</v>
      </c>
      <c r="AP737" s="34" t="s">
        <v>70</v>
      </c>
      <c r="AQ737" s="34" t="s">
        <v>70</v>
      </c>
      <c r="AR737" s="34" t="s">
        <v>70</v>
      </c>
      <c r="AS737" s="34" t="s">
        <v>70</v>
      </c>
      <c r="AT737" s="36"/>
      <c r="AU737" s="36"/>
      <c r="AV737" s="34" t="s">
        <v>70</v>
      </c>
      <c r="AW737" s="34" t="s">
        <v>70</v>
      </c>
      <c r="AX737" s="34" t="s">
        <v>133</v>
      </c>
      <c r="AY737" s="34" t="s">
        <v>4289</v>
      </c>
      <c r="AZ737" s="34" t="s">
        <v>64</v>
      </c>
      <c r="BA737" s="34" t="s">
        <v>65</v>
      </c>
      <c r="BB737" s="35">
        <v>2025</v>
      </c>
      <c r="BC737" s="34" t="s">
        <v>66</v>
      </c>
    </row>
    <row r="738" spans="1:55" x14ac:dyDescent="0.25">
      <c r="A738" s="34" t="s">
        <v>4432</v>
      </c>
      <c r="B738" s="35">
        <v>64056</v>
      </c>
      <c r="C738" s="34">
        <v>15</v>
      </c>
      <c r="D738" s="34" t="s">
        <v>170</v>
      </c>
      <c r="E738" s="34" t="s">
        <v>171</v>
      </c>
      <c r="F738" s="34" t="s">
        <v>172</v>
      </c>
      <c r="G738" s="34" t="s">
        <v>173</v>
      </c>
      <c r="H738" s="34" t="s">
        <v>144</v>
      </c>
      <c r="I738" s="34" t="s">
        <v>174</v>
      </c>
      <c r="J738" s="36">
        <v>40204</v>
      </c>
      <c r="K738" s="36"/>
      <c r="L738" s="34" t="s">
        <v>61</v>
      </c>
      <c r="M738" s="36">
        <v>45271</v>
      </c>
      <c r="N738" s="34" t="b">
        <v>0</v>
      </c>
      <c r="O738" s="36"/>
      <c r="P738" s="34" t="b">
        <v>0</v>
      </c>
      <c r="Q738" s="36"/>
      <c r="R738" s="34" t="b">
        <v>1</v>
      </c>
      <c r="S738" s="34" t="b">
        <v>0</v>
      </c>
      <c r="T738" s="34" t="s">
        <v>70</v>
      </c>
      <c r="U738" s="34"/>
      <c r="V738" s="34" t="b">
        <v>0</v>
      </c>
      <c r="W738" s="36"/>
      <c r="X738" s="34" t="s">
        <v>70</v>
      </c>
      <c r="Y738" s="34"/>
      <c r="Z738" s="36"/>
      <c r="AA738" s="34" t="b">
        <v>0</v>
      </c>
      <c r="AB738" s="34"/>
      <c r="AC738" s="34" t="b">
        <v>0</v>
      </c>
      <c r="AD738" s="36"/>
      <c r="AE738" s="34" t="b">
        <v>1</v>
      </c>
      <c r="AF738" s="34" t="b">
        <v>1</v>
      </c>
      <c r="AG738" s="34" t="s">
        <v>70</v>
      </c>
      <c r="AH738" s="34"/>
      <c r="AI738" s="34" t="b">
        <v>0</v>
      </c>
      <c r="AJ738" s="36"/>
      <c r="AK738" s="34" t="s">
        <v>70</v>
      </c>
      <c r="AL738" s="36"/>
      <c r="AM738" s="34" t="b">
        <v>0</v>
      </c>
      <c r="AN738" s="36"/>
      <c r="AO738" s="34" t="s">
        <v>70</v>
      </c>
      <c r="AP738" s="34" t="s">
        <v>70</v>
      </c>
      <c r="AQ738" s="34" t="s">
        <v>70</v>
      </c>
      <c r="AR738" s="34" t="s">
        <v>70</v>
      </c>
      <c r="AS738" s="34" t="s">
        <v>70</v>
      </c>
      <c r="AT738" s="36"/>
      <c r="AU738" s="36"/>
      <c r="AV738" s="34" t="s">
        <v>70</v>
      </c>
      <c r="AW738" s="34" t="s">
        <v>70</v>
      </c>
      <c r="AX738" s="34" t="s">
        <v>133</v>
      </c>
      <c r="AY738" s="34" t="s">
        <v>4289</v>
      </c>
      <c r="AZ738" s="34" t="s">
        <v>64</v>
      </c>
      <c r="BA738" s="34" t="s">
        <v>65</v>
      </c>
      <c r="BB738" s="35">
        <v>2026</v>
      </c>
      <c r="BC738" s="34" t="s">
        <v>66</v>
      </c>
    </row>
    <row r="739" spans="1:55" x14ac:dyDescent="0.25">
      <c r="A739" s="34" t="s">
        <v>4432</v>
      </c>
      <c r="B739" s="35">
        <v>64819</v>
      </c>
      <c r="C739" s="34">
        <v>15</v>
      </c>
      <c r="D739" s="34" t="s">
        <v>315</v>
      </c>
      <c r="E739" s="34" t="s">
        <v>316</v>
      </c>
      <c r="F739" s="34" t="s">
        <v>317</v>
      </c>
      <c r="G739" s="34" t="s">
        <v>3500</v>
      </c>
      <c r="H739" s="34" t="s">
        <v>4287</v>
      </c>
      <c r="I739" s="34" t="s">
        <v>3501</v>
      </c>
      <c r="J739" s="36">
        <v>40532</v>
      </c>
      <c r="K739" s="36"/>
      <c r="L739" s="34" t="s">
        <v>61</v>
      </c>
      <c r="M739" s="36">
        <v>45259</v>
      </c>
      <c r="N739" s="34" t="b">
        <v>0</v>
      </c>
      <c r="O739" s="36"/>
      <c r="P739" s="34" t="b">
        <v>1</v>
      </c>
      <c r="Q739" s="36"/>
      <c r="R739" s="34" t="b">
        <v>1</v>
      </c>
      <c r="S739" s="34" t="b">
        <v>0</v>
      </c>
      <c r="T739" s="34" t="s">
        <v>70</v>
      </c>
      <c r="U739" s="34"/>
      <c r="V739" s="34" t="b">
        <v>0</v>
      </c>
      <c r="W739" s="36"/>
      <c r="X739" s="34" t="s">
        <v>70</v>
      </c>
      <c r="Y739" s="34"/>
      <c r="Z739" s="36"/>
      <c r="AA739" s="34" t="b">
        <v>0</v>
      </c>
      <c r="AB739" s="34"/>
      <c r="AC739" s="34" t="b">
        <v>0</v>
      </c>
      <c r="AD739" s="36"/>
      <c r="AE739" s="34" t="b">
        <v>0</v>
      </c>
      <c r="AF739" s="34" t="b">
        <v>0</v>
      </c>
      <c r="AG739" s="34" t="s">
        <v>70</v>
      </c>
      <c r="AH739" s="34"/>
      <c r="AI739" s="34" t="b">
        <v>0</v>
      </c>
      <c r="AJ739" s="36"/>
      <c r="AK739" s="34" t="s">
        <v>70</v>
      </c>
      <c r="AL739" s="36"/>
      <c r="AM739" s="34" t="b">
        <v>0</v>
      </c>
      <c r="AN739" s="36"/>
      <c r="AO739" s="34" t="s">
        <v>70</v>
      </c>
      <c r="AP739" s="34" t="s">
        <v>70</v>
      </c>
      <c r="AQ739" s="34" t="s">
        <v>70</v>
      </c>
      <c r="AR739" s="34" t="s">
        <v>70</v>
      </c>
      <c r="AS739" s="34" t="s">
        <v>70</v>
      </c>
      <c r="AT739" s="36"/>
      <c r="AU739" s="36"/>
      <c r="AV739" s="34" t="s">
        <v>70</v>
      </c>
      <c r="AW739" s="34" t="s">
        <v>70</v>
      </c>
      <c r="AX739" s="34" t="s">
        <v>133</v>
      </c>
      <c r="AY739" s="34" t="s">
        <v>4289</v>
      </c>
      <c r="AZ739" s="34" t="s">
        <v>64</v>
      </c>
      <c r="BA739" s="34" t="s">
        <v>65</v>
      </c>
      <c r="BB739" s="35">
        <v>2026</v>
      </c>
      <c r="BC739" s="34" t="s">
        <v>66</v>
      </c>
    </row>
    <row r="740" spans="1:55" x14ac:dyDescent="0.25">
      <c r="A740" s="34" t="s">
        <v>4432</v>
      </c>
      <c r="B740" s="35">
        <v>64421</v>
      </c>
      <c r="C740" s="34">
        <v>15</v>
      </c>
      <c r="D740" s="34" t="s">
        <v>245</v>
      </c>
      <c r="E740" s="34" t="s">
        <v>246</v>
      </c>
      <c r="F740" s="34" t="s">
        <v>247</v>
      </c>
      <c r="G740" s="34" t="s">
        <v>208</v>
      </c>
      <c r="H740" s="34" t="s">
        <v>144</v>
      </c>
      <c r="I740" s="34" t="s">
        <v>212</v>
      </c>
      <c r="J740" s="36">
        <v>40283</v>
      </c>
      <c r="K740" s="36"/>
      <c r="L740" s="34" t="s">
        <v>61</v>
      </c>
      <c r="M740" s="36"/>
      <c r="N740" s="34" t="b">
        <v>0</v>
      </c>
      <c r="O740" s="36"/>
      <c r="P740" s="34" t="b">
        <v>0</v>
      </c>
      <c r="Q740" s="36"/>
      <c r="R740" s="34" t="b">
        <v>0</v>
      </c>
      <c r="S740" s="34" t="b">
        <v>0</v>
      </c>
      <c r="T740" s="34" t="s">
        <v>70</v>
      </c>
      <c r="U740" s="34"/>
      <c r="V740" s="34" t="b">
        <v>0</v>
      </c>
      <c r="W740" s="36"/>
      <c r="X740" s="34" t="s">
        <v>70</v>
      </c>
      <c r="Y740" s="34"/>
      <c r="Z740" s="36"/>
      <c r="AA740" s="34" t="b">
        <v>0</v>
      </c>
      <c r="AB740" s="34"/>
      <c r="AC740" s="34" t="b">
        <v>0</v>
      </c>
      <c r="AD740" s="36"/>
      <c r="AE740" s="34" t="b">
        <v>0</v>
      </c>
      <c r="AF740" s="34" t="b">
        <v>0</v>
      </c>
      <c r="AG740" s="34" t="s">
        <v>70</v>
      </c>
      <c r="AH740" s="34"/>
      <c r="AI740" s="34" t="b">
        <v>0</v>
      </c>
      <c r="AJ740" s="36"/>
      <c r="AK740" s="34" t="s">
        <v>70</v>
      </c>
      <c r="AL740" s="36"/>
      <c r="AM740" s="34" t="b">
        <v>0</v>
      </c>
      <c r="AN740" s="36"/>
      <c r="AO740" s="34" t="s">
        <v>70</v>
      </c>
      <c r="AP740" s="34" t="s">
        <v>70</v>
      </c>
      <c r="AQ740" s="34" t="s">
        <v>70</v>
      </c>
      <c r="AR740" s="34" t="s">
        <v>70</v>
      </c>
      <c r="AS740" s="34" t="s">
        <v>70</v>
      </c>
      <c r="AT740" s="36"/>
      <c r="AU740" s="36"/>
      <c r="AV740" s="34" t="s">
        <v>70</v>
      </c>
      <c r="AW740" s="34" t="s">
        <v>70</v>
      </c>
      <c r="AX740" s="34" t="s">
        <v>133</v>
      </c>
      <c r="AY740" s="34" t="s">
        <v>4289</v>
      </c>
      <c r="AZ740" s="34" t="s">
        <v>64</v>
      </c>
      <c r="BA740" s="34" t="s">
        <v>65</v>
      </c>
      <c r="BB740" s="35">
        <v>2025</v>
      </c>
      <c r="BC740" s="34" t="s">
        <v>103</v>
      </c>
    </row>
    <row r="741" spans="1:55" x14ac:dyDescent="0.25">
      <c r="A741" s="34" t="s">
        <v>4432</v>
      </c>
      <c r="B741" s="35">
        <v>64356</v>
      </c>
      <c r="C741" s="34">
        <v>15</v>
      </c>
      <c r="D741" s="34" t="s">
        <v>226</v>
      </c>
      <c r="E741" s="34" t="s">
        <v>227</v>
      </c>
      <c r="F741" s="34" t="s">
        <v>159</v>
      </c>
      <c r="G741" s="34" t="s">
        <v>131</v>
      </c>
      <c r="H741" s="34" t="s">
        <v>59</v>
      </c>
      <c r="I741" s="34" t="s">
        <v>160</v>
      </c>
      <c r="J741" s="36">
        <v>40309</v>
      </c>
      <c r="K741" s="36"/>
      <c r="L741" s="34" t="s">
        <v>61</v>
      </c>
      <c r="M741" s="36">
        <v>45271</v>
      </c>
      <c r="N741" s="34" t="b">
        <v>0</v>
      </c>
      <c r="O741" s="36"/>
      <c r="P741" s="34" t="b">
        <v>0</v>
      </c>
      <c r="Q741" s="36"/>
      <c r="R741" s="34" t="b">
        <v>0</v>
      </c>
      <c r="S741" s="34" t="b">
        <v>0</v>
      </c>
      <c r="T741" s="34" t="s">
        <v>70</v>
      </c>
      <c r="U741" s="34"/>
      <c r="V741" s="34" t="b">
        <v>0</v>
      </c>
      <c r="W741" s="36"/>
      <c r="X741" s="34" t="s">
        <v>70</v>
      </c>
      <c r="Y741" s="34"/>
      <c r="Z741" s="36"/>
      <c r="AA741" s="34" t="b">
        <v>0</v>
      </c>
      <c r="AB741" s="34"/>
      <c r="AC741" s="34" t="b">
        <v>0</v>
      </c>
      <c r="AD741" s="36"/>
      <c r="AE741" s="34" t="b">
        <v>0</v>
      </c>
      <c r="AF741" s="34" t="b">
        <v>0</v>
      </c>
      <c r="AG741" s="34" t="s">
        <v>70</v>
      </c>
      <c r="AH741" s="34"/>
      <c r="AI741" s="34" t="b">
        <v>0</v>
      </c>
      <c r="AJ741" s="36"/>
      <c r="AK741" s="34" t="s">
        <v>70</v>
      </c>
      <c r="AL741" s="36"/>
      <c r="AM741" s="34" t="b">
        <v>0</v>
      </c>
      <c r="AN741" s="36"/>
      <c r="AO741" s="34" t="s">
        <v>70</v>
      </c>
      <c r="AP741" s="34" t="s">
        <v>70</v>
      </c>
      <c r="AQ741" s="34" t="s">
        <v>70</v>
      </c>
      <c r="AR741" s="34" t="s">
        <v>70</v>
      </c>
      <c r="AS741" s="34" t="s">
        <v>70</v>
      </c>
      <c r="AT741" s="36"/>
      <c r="AU741" s="36"/>
      <c r="AV741" s="34" t="s">
        <v>70</v>
      </c>
      <c r="AW741" s="34" t="s">
        <v>70</v>
      </c>
      <c r="AX741" s="34" t="s">
        <v>133</v>
      </c>
      <c r="AY741" s="34" t="s">
        <v>4289</v>
      </c>
      <c r="AZ741" s="34" t="s">
        <v>64</v>
      </c>
      <c r="BA741" s="34" t="s">
        <v>65</v>
      </c>
      <c r="BB741" s="35">
        <v>2026</v>
      </c>
      <c r="BC741" s="34" t="s">
        <v>66</v>
      </c>
    </row>
    <row r="742" spans="1:55" x14ac:dyDescent="0.25">
      <c r="A742" s="34" t="s">
        <v>4432</v>
      </c>
      <c r="B742" s="35">
        <v>64908</v>
      </c>
      <c r="C742" s="34">
        <v>15</v>
      </c>
      <c r="D742" s="34" t="s">
        <v>335</v>
      </c>
      <c r="E742" s="34" t="s">
        <v>336</v>
      </c>
      <c r="F742" s="34" t="s">
        <v>320</v>
      </c>
      <c r="G742" s="34" t="s">
        <v>99</v>
      </c>
      <c r="H742" s="34" t="s">
        <v>4287</v>
      </c>
      <c r="I742" s="34" t="s">
        <v>3987</v>
      </c>
      <c r="J742" s="36">
        <v>40497</v>
      </c>
      <c r="K742" s="36"/>
      <c r="L742" s="34" t="s">
        <v>61</v>
      </c>
      <c r="M742" s="36"/>
      <c r="N742" s="34" t="b">
        <v>0</v>
      </c>
      <c r="O742" s="36"/>
      <c r="P742" s="34" t="b">
        <v>1</v>
      </c>
      <c r="Q742" s="36"/>
      <c r="R742" s="34" t="b">
        <v>0</v>
      </c>
      <c r="S742" s="34" t="b">
        <v>0</v>
      </c>
      <c r="T742" s="34" t="s">
        <v>70</v>
      </c>
      <c r="U742" s="34"/>
      <c r="V742" s="34" t="b">
        <v>0</v>
      </c>
      <c r="W742" s="36"/>
      <c r="X742" s="34" t="s">
        <v>70</v>
      </c>
      <c r="Y742" s="34"/>
      <c r="Z742" s="36"/>
      <c r="AA742" s="34" t="b">
        <v>0</v>
      </c>
      <c r="AB742" s="34"/>
      <c r="AC742" s="34" t="b">
        <v>0</v>
      </c>
      <c r="AD742" s="36"/>
      <c r="AE742" s="34" t="b">
        <v>1</v>
      </c>
      <c r="AF742" s="34" t="b">
        <v>0</v>
      </c>
      <c r="AG742" s="34" t="s">
        <v>70</v>
      </c>
      <c r="AH742" s="34"/>
      <c r="AI742" s="34" t="b">
        <v>0</v>
      </c>
      <c r="AJ742" s="36"/>
      <c r="AK742" s="34" t="s">
        <v>70</v>
      </c>
      <c r="AL742" s="36"/>
      <c r="AM742" s="34" t="b">
        <v>0</v>
      </c>
      <c r="AN742" s="36"/>
      <c r="AO742" s="34" t="s">
        <v>70</v>
      </c>
      <c r="AP742" s="34" t="s">
        <v>70</v>
      </c>
      <c r="AQ742" s="34" t="s">
        <v>70</v>
      </c>
      <c r="AR742" s="34" t="s">
        <v>70</v>
      </c>
      <c r="AS742" s="34" t="s">
        <v>70</v>
      </c>
      <c r="AT742" s="36"/>
      <c r="AU742" s="36"/>
      <c r="AV742" s="34" t="s">
        <v>70</v>
      </c>
      <c r="AW742" s="34" t="s">
        <v>70</v>
      </c>
      <c r="AX742" s="34" t="s">
        <v>133</v>
      </c>
      <c r="AY742" s="34" t="s">
        <v>4289</v>
      </c>
      <c r="AZ742" s="34" t="s">
        <v>64</v>
      </c>
      <c r="BA742" s="34" t="s">
        <v>65</v>
      </c>
      <c r="BB742" s="35">
        <v>2025</v>
      </c>
      <c r="BC742" s="34" t="s">
        <v>66</v>
      </c>
    </row>
    <row r="743" spans="1:55" x14ac:dyDescent="0.25">
      <c r="A743" s="34" t="s">
        <v>4432</v>
      </c>
      <c r="B743" s="35">
        <v>64217</v>
      </c>
      <c r="C743" s="34">
        <v>15</v>
      </c>
      <c r="D743" s="34" t="s">
        <v>189</v>
      </c>
      <c r="E743" s="34" t="s">
        <v>190</v>
      </c>
      <c r="F743" s="34" t="s">
        <v>191</v>
      </c>
      <c r="G743" s="34" t="s">
        <v>99</v>
      </c>
      <c r="H743" s="34" t="s">
        <v>4287</v>
      </c>
      <c r="I743" s="34" t="s">
        <v>3501</v>
      </c>
      <c r="J743" s="36">
        <v>40240</v>
      </c>
      <c r="K743" s="36"/>
      <c r="L743" s="34" t="s">
        <v>61</v>
      </c>
      <c r="M743" s="36"/>
      <c r="N743" s="34" t="b">
        <v>0</v>
      </c>
      <c r="O743" s="36"/>
      <c r="P743" s="34" t="b">
        <v>0</v>
      </c>
      <c r="Q743" s="36"/>
      <c r="R743" s="34" t="b">
        <v>0</v>
      </c>
      <c r="S743" s="34" t="b">
        <v>0</v>
      </c>
      <c r="T743" s="34" t="s">
        <v>70</v>
      </c>
      <c r="U743" s="34"/>
      <c r="V743" s="34" t="b">
        <v>0</v>
      </c>
      <c r="W743" s="36"/>
      <c r="X743" s="34" t="s">
        <v>70</v>
      </c>
      <c r="Y743" s="34"/>
      <c r="Z743" s="36"/>
      <c r="AA743" s="34" t="b">
        <v>0</v>
      </c>
      <c r="AB743" s="34"/>
      <c r="AC743" s="34" t="b">
        <v>0</v>
      </c>
      <c r="AD743" s="36"/>
      <c r="AE743" s="34" t="b">
        <v>0</v>
      </c>
      <c r="AF743" s="34" t="b">
        <v>0</v>
      </c>
      <c r="AG743" s="34" t="s">
        <v>70</v>
      </c>
      <c r="AH743" s="34"/>
      <c r="AI743" s="34" t="b">
        <v>0</v>
      </c>
      <c r="AJ743" s="36"/>
      <c r="AK743" s="34" t="s">
        <v>70</v>
      </c>
      <c r="AL743" s="36"/>
      <c r="AM743" s="34" t="b">
        <v>0</v>
      </c>
      <c r="AN743" s="36"/>
      <c r="AO743" s="34" t="s">
        <v>70</v>
      </c>
      <c r="AP743" s="34" t="s">
        <v>70</v>
      </c>
      <c r="AQ743" s="34" t="s">
        <v>70</v>
      </c>
      <c r="AR743" s="34" t="s">
        <v>70</v>
      </c>
      <c r="AS743" s="34" t="s">
        <v>70</v>
      </c>
      <c r="AT743" s="36"/>
      <c r="AU743" s="36"/>
      <c r="AV743" s="34" t="s">
        <v>70</v>
      </c>
      <c r="AW743" s="34" t="s">
        <v>70</v>
      </c>
      <c r="AX743" s="34" t="s">
        <v>133</v>
      </c>
      <c r="AY743" s="34" t="s">
        <v>4289</v>
      </c>
      <c r="AZ743" s="34" t="s">
        <v>64</v>
      </c>
      <c r="BA743" s="34" t="s">
        <v>65</v>
      </c>
      <c r="BB743" s="35">
        <v>2024</v>
      </c>
      <c r="BC743" s="34" t="s">
        <v>103</v>
      </c>
    </row>
    <row r="744" spans="1:55" x14ac:dyDescent="0.25">
      <c r="A744" s="34" t="s">
        <v>4432</v>
      </c>
      <c r="B744" s="35">
        <v>64299</v>
      </c>
      <c r="C744" s="34">
        <v>15</v>
      </c>
      <c r="D744" s="34" t="s">
        <v>201</v>
      </c>
      <c r="E744" s="34" t="s">
        <v>202</v>
      </c>
      <c r="F744" s="34" t="s">
        <v>203</v>
      </c>
      <c r="G744" s="34" t="s">
        <v>131</v>
      </c>
      <c r="H744" s="34" t="s">
        <v>59</v>
      </c>
      <c r="I744" s="34" t="s">
        <v>204</v>
      </c>
      <c r="J744" s="36">
        <v>40352</v>
      </c>
      <c r="K744" s="36"/>
      <c r="L744" s="34" t="s">
        <v>61</v>
      </c>
      <c r="M744" s="36"/>
      <c r="N744" s="34" t="b">
        <v>0</v>
      </c>
      <c r="O744" s="36"/>
      <c r="P744" s="34" t="b">
        <v>0</v>
      </c>
      <c r="Q744" s="36"/>
      <c r="R744" s="34" t="b">
        <v>0</v>
      </c>
      <c r="S744" s="34" t="b">
        <v>0</v>
      </c>
      <c r="T744" s="34" t="s">
        <v>70</v>
      </c>
      <c r="U744" s="34"/>
      <c r="V744" s="34" t="b">
        <v>0</v>
      </c>
      <c r="W744" s="36"/>
      <c r="X744" s="34" t="s">
        <v>70</v>
      </c>
      <c r="Y744" s="34"/>
      <c r="Z744" s="36"/>
      <c r="AA744" s="34" t="b">
        <v>0</v>
      </c>
      <c r="AB744" s="34"/>
      <c r="AC744" s="34" t="b">
        <v>0</v>
      </c>
      <c r="AD744" s="36"/>
      <c r="AE744" s="34" t="b">
        <v>0</v>
      </c>
      <c r="AF744" s="34" t="b">
        <v>0</v>
      </c>
      <c r="AG744" s="34" t="s">
        <v>70</v>
      </c>
      <c r="AH744" s="34"/>
      <c r="AI744" s="34" t="b">
        <v>0</v>
      </c>
      <c r="AJ744" s="36"/>
      <c r="AK744" s="34" t="s">
        <v>70</v>
      </c>
      <c r="AL744" s="36"/>
      <c r="AM744" s="34" t="b">
        <v>0</v>
      </c>
      <c r="AN744" s="36"/>
      <c r="AO744" s="34" t="s">
        <v>70</v>
      </c>
      <c r="AP744" s="34" t="s">
        <v>70</v>
      </c>
      <c r="AQ744" s="34" t="s">
        <v>70</v>
      </c>
      <c r="AR744" s="34" t="s">
        <v>70</v>
      </c>
      <c r="AS744" s="34" t="s">
        <v>70</v>
      </c>
      <c r="AT744" s="36"/>
      <c r="AU744" s="36"/>
      <c r="AV744" s="34" t="s">
        <v>70</v>
      </c>
      <c r="AW744" s="34" t="s">
        <v>70</v>
      </c>
      <c r="AX744" s="34" t="s">
        <v>133</v>
      </c>
      <c r="AY744" s="34" t="s">
        <v>4289</v>
      </c>
      <c r="AZ744" s="34" t="s">
        <v>64</v>
      </c>
      <c r="BA744" s="34" t="s">
        <v>65</v>
      </c>
      <c r="BB744" s="35">
        <v>2026</v>
      </c>
      <c r="BC744" s="34" t="s">
        <v>66</v>
      </c>
    </row>
    <row r="745" spans="1:55" x14ac:dyDescent="0.25">
      <c r="A745" s="34" t="s">
        <v>4432</v>
      </c>
      <c r="B745" s="35">
        <v>64371</v>
      </c>
      <c r="C745" s="34">
        <v>15</v>
      </c>
      <c r="D745" s="34" t="s">
        <v>232</v>
      </c>
      <c r="E745" s="34" t="s">
        <v>233</v>
      </c>
      <c r="F745" s="34" t="s">
        <v>4149</v>
      </c>
      <c r="G745" s="34" t="s">
        <v>234</v>
      </c>
      <c r="H745" s="34" t="s">
        <v>144</v>
      </c>
      <c r="I745" s="34" t="s">
        <v>235</v>
      </c>
      <c r="J745" s="36">
        <v>40248</v>
      </c>
      <c r="K745" s="36"/>
      <c r="L745" s="34" t="s">
        <v>61</v>
      </c>
      <c r="M745" s="36"/>
      <c r="N745" s="34" t="b">
        <v>0</v>
      </c>
      <c r="O745" s="36"/>
      <c r="P745" s="34" t="b">
        <v>0</v>
      </c>
      <c r="Q745" s="36"/>
      <c r="R745" s="34" t="b">
        <v>0</v>
      </c>
      <c r="S745" s="34" t="b">
        <v>0</v>
      </c>
      <c r="T745" s="34" t="s">
        <v>70</v>
      </c>
      <c r="U745" s="34"/>
      <c r="V745" s="34" t="b">
        <v>0</v>
      </c>
      <c r="W745" s="36"/>
      <c r="X745" s="34" t="s">
        <v>70</v>
      </c>
      <c r="Y745" s="34"/>
      <c r="Z745" s="36"/>
      <c r="AA745" s="34" t="b">
        <v>0</v>
      </c>
      <c r="AB745" s="34"/>
      <c r="AC745" s="34" t="b">
        <v>0</v>
      </c>
      <c r="AD745" s="36"/>
      <c r="AE745" s="34" t="b">
        <v>0</v>
      </c>
      <c r="AF745" s="34" t="b">
        <v>0</v>
      </c>
      <c r="AG745" s="34" t="s">
        <v>70</v>
      </c>
      <c r="AH745" s="34"/>
      <c r="AI745" s="34" t="b">
        <v>0</v>
      </c>
      <c r="AJ745" s="36"/>
      <c r="AK745" s="34" t="s">
        <v>70</v>
      </c>
      <c r="AL745" s="36"/>
      <c r="AM745" s="34" t="b">
        <v>0</v>
      </c>
      <c r="AN745" s="36"/>
      <c r="AO745" s="34" t="s">
        <v>70</v>
      </c>
      <c r="AP745" s="34" t="s">
        <v>70</v>
      </c>
      <c r="AQ745" s="34" t="s">
        <v>70</v>
      </c>
      <c r="AR745" s="34" t="s">
        <v>70</v>
      </c>
      <c r="AS745" s="34" t="s">
        <v>70</v>
      </c>
      <c r="AT745" s="36"/>
      <c r="AU745" s="36"/>
      <c r="AV745" s="34" t="s">
        <v>70</v>
      </c>
      <c r="AW745" s="34" t="s">
        <v>70</v>
      </c>
      <c r="AX745" s="34" t="s">
        <v>133</v>
      </c>
      <c r="AY745" s="34" t="s">
        <v>4289</v>
      </c>
      <c r="AZ745" s="34" t="s">
        <v>64</v>
      </c>
      <c r="BA745" s="34" t="s">
        <v>65</v>
      </c>
      <c r="BB745" s="35">
        <v>2026</v>
      </c>
      <c r="BC745" s="34" t="s">
        <v>66</v>
      </c>
    </row>
    <row r="746" spans="1:55" x14ac:dyDescent="0.25">
      <c r="A746" s="34" t="s">
        <v>4432</v>
      </c>
      <c r="B746" s="35">
        <v>65206</v>
      </c>
      <c r="C746" s="34">
        <v>15</v>
      </c>
      <c r="D746" s="34" t="s">
        <v>363</v>
      </c>
      <c r="E746" s="34" t="s">
        <v>364</v>
      </c>
      <c r="F746" s="34" t="s">
        <v>365</v>
      </c>
      <c r="G746" s="34" t="s">
        <v>99</v>
      </c>
      <c r="H746" s="34" t="s">
        <v>4287</v>
      </c>
      <c r="I746" s="34" t="s">
        <v>366</v>
      </c>
      <c r="J746" s="36">
        <v>40505</v>
      </c>
      <c r="K746" s="36"/>
      <c r="L746" s="34" t="s">
        <v>61</v>
      </c>
      <c r="M746" s="36"/>
      <c r="N746" s="34" t="b">
        <v>0</v>
      </c>
      <c r="O746" s="36"/>
      <c r="P746" s="34" t="b">
        <v>1</v>
      </c>
      <c r="Q746" s="36"/>
      <c r="R746" s="34" t="b">
        <v>1</v>
      </c>
      <c r="S746" s="34" t="b">
        <v>0</v>
      </c>
      <c r="T746" s="34" t="s">
        <v>70</v>
      </c>
      <c r="U746" s="34"/>
      <c r="V746" s="34" t="b">
        <v>0</v>
      </c>
      <c r="W746" s="36"/>
      <c r="X746" s="34" t="s">
        <v>70</v>
      </c>
      <c r="Y746" s="34"/>
      <c r="Z746" s="36"/>
      <c r="AA746" s="34" t="b">
        <v>0</v>
      </c>
      <c r="AB746" s="34"/>
      <c r="AC746" s="34" t="b">
        <v>0</v>
      </c>
      <c r="AD746" s="36"/>
      <c r="AE746" s="34" t="b">
        <v>1</v>
      </c>
      <c r="AF746" s="34" t="b">
        <v>0</v>
      </c>
      <c r="AG746" s="34" t="s">
        <v>70</v>
      </c>
      <c r="AH746" s="34"/>
      <c r="AI746" s="34" t="b">
        <v>0</v>
      </c>
      <c r="AJ746" s="36"/>
      <c r="AK746" s="34" t="s">
        <v>70</v>
      </c>
      <c r="AL746" s="36"/>
      <c r="AM746" s="34" t="b">
        <v>0</v>
      </c>
      <c r="AN746" s="36"/>
      <c r="AO746" s="34" t="s">
        <v>70</v>
      </c>
      <c r="AP746" s="34" t="s">
        <v>70</v>
      </c>
      <c r="AQ746" s="34" t="s">
        <v>70</v>
      </c>
      <c r="AR746" s="34" t="s">
        <v>70</v>
      </c>
      <c r="AS746" s="34" t="s">
        <v>70</v>
      </c>
      <c r="AT746" s="36"/>
      <c r="AU746" s="36"/>
      <c r="AV746" s="34" t="s">
        <v>70</v>
      </c>
      <c r="AW746" s="34" t="s">
        <v>70</v>
      </c>
      <c r="AX746" s="34" t="s">
        <v>133</v>
      </c>
      <c r="AY746" s="34" t="s">
        <v>4289</v>
      </c>
      <c r="AZ746" s="34" t="s">
        <v>64</v>
      </c>
      <c r="BA746" s="34" t="s">
        <v>65</v>
      </c>
      <c r="BB746" s="35">
        <v>2026</v>
      </c>
      <c r="BC746" s="34" t="s">
        <v>66</v>
      </c>
    </row>
    <row r="747" spans="1:55" x14ac:dyDescent="0.25">
      <c r="A747" s="34" t="s">
        <v>4432</v>
      </c>
      <c r="B747" s="35">
        <v>64864</v>
      </c>
      <c r="C747" s="34">
        <v>15</v>
      </c>
      <c r="D747" s="34" t="s">
        <v>321</v>
      </c>
      <c r="E747" s="34" t="s">
        <v>322</v>
      </c>
      <c r="F747" s="34" t="s">
        <v>203</v>
      </c>
      <c r="G747" s="34" t="s">
        <v>558</v>
      </c>
      <c r="H747" s="34" t="s">
        <v>59</v>
      </c>
      <c r="I747" s="34" t="s">
        <v>204</v>
      </c>
      <c r="J747" s="36">
        <v>40577</v>
      </c>
      <c r="K747" s="36"/>
      <c r="L747" s="34" t="s">
        <v>61</v>
      </c>
      <c r="M747" s="36"/>
      <c r="N747" s="34" t="b">
        <v>0</v>
      </c>
      <c r="O747" s="36"/>
      <c r="P747" s="34" t="b">
        <v>1</v>
      </c>
      <c r="Q747" s="36"/>
      <c r="R747" s="34" t="b">
        <v>0</v>
      </c>
      <c r="S747" s="34" t="b">
        <v>0</v>
      </c>
      <c r="T747" s="34" t="s">
        <v>70</v>
      </c>
      <c r="U747" s="34"/>
      <c r="V747" s="34" t="b">
        <v>0</v>
      </c>
      <c r="W747" s="36"/>
      <c r="X747" s="34" t="s">
        <v>70</v>
      </c>
      <c r="Y747" s="34"/>
      <c r="Z747" s="36"/>
      <c r="AA747" s="34" t="b">
        <v>0</v>
      </c>
      <c r="AB747" s="34"/>
      <c r="AC747" s="34" t="b">
        <v>0</v>
      </c>
      <c r="AD747" s="36"/>
      <c r="AE747" s="34" t="b">
        <v>0</v>
      </c>
      <c r="AF747" s="34" t="b">
        <v>0</v>
      </c>
      <c r="AG747" s="34" t="s">
        <v>70</v>
      </c>
      <c r="AH747" s="34"/>
      <c r="AI747" s="34" t="b">
        <v>0</v>
      </c>
      <c r="AJ747" s="36"/>
      <c r="AK747" s="34" t="s">
        <v>70</v>
      </c>
      <c r="AL747" s="36"/>
      <c r="AM747" s="34" t="b">
        <v>0</v>
      </c>
      <c r="AN747" s="36"/>
      <c r="AO747" s="34" t="s">
        <v>70</v>
      </c>
      <c r="AP747" s="34" t="s">
        <v>70</v>
      </c>
      <c r="AQ747" s="34" t="s">
        <v>70</v>
      </c>
      <c r="AR747" s="34" t="s">
        <v>70</v>
      </c>
      <c r="AS747" s="34" t="s">
        <v>70</v>
      </c>
      <c r="AT747" s="36"/>
      <c r="AU747" s="36"/>
      <c r="AV747" s="34" t="s">
        <v>70</v>
      </c>
      <c r="AW747" s="34" t="s">
        <v>70</v>
      </c>
      <c r="AX747" s="34" t="s">
        <v>133</v>
      </c>
      <c r="AY747" s="34" t="s">
        <v>4289</v>
      </c>
      <c r="AZ747" s="34" t="s">
        <v>64</v>
      </c>
      <c r="BA747" s="34" t="s">
        <v>65</v>
      </c>
      <c r="BB747" s="35">
        <v>2026</v>
      </c>
      <c r="BC747" s="34" t="s">
        <v>66</v>
      </c>
    </row>
    <row r="748" spans="1:55" x14ac:dyDescent="0.25">
      <c r="A748" s="34" t="s">
        <v>4432</v>
      </c>
      <c r="B748" s="35">
        <v>65091</v>
      </c>
      <c r="C748" s="34">
        <v>15</v>
      </c>
      <c r="D748" s="34" t="s">
        <v>354</v>
      </c>
      <c r="E748" s="34" t="s">
        <v>355</v>
      </c>
      <c r="F748" s="34" t="s">
        <v>356</v>
      </c>
      <c r="G748" s="34" t="s">
        <v>3500</v>
      </c>
      <c r="H748" s="34" t="s">
        <v>4287</v>
      </c>
      <c r="I748" s="34" t="s">
        <v>219</v>
      </c>
      <c r="J748" s="36">
        <v>40455</v>
      </c>
      <c r="K748" s="36"/>
      <c r="L748" s="34" t="s">
        <v>61</v>
      </c>
      <c r="M748" s="36"/>
      <c r="N748" s="34" t="b">
        <v>0</v>
      </c>
      <c r="O748" s="36"/>
      <c r="P748" s="34" t="b">
        <v>1</v>
      </c>
      <c r="Q748" s="36"/>
      <c r="R748" s="34" t="b">
        <v>1</v>
      </c>
      <c r="S748" s="34" t="b">
        <v>0</v>
      </c>
      <c r="T748" s="34" t="s">
        <v>70</v>
      </c>
      <c r="U748" s="34"/>
      <c r="V748" s="34" t="b">
        <v>0</v>
      </c>
      <c r="W748" s="36"/>
      <c r="X748" s="34" t="s">
        <v>70</v>
      </c>
      <c r="Y748" s="34"/>
      <c r="Z748" s="36"/>
      <c r="AA748" s="34" t="b">
        <v>0</v>
      </c>
      <c r="AB748" s="34"/>
      <c r="AC748" s="34" t="b">
        <v>0</v>
      </c>
      <c r="AD748" s="36"/>
      <c r="AE748" s="34" t="b">
        <v>0</v>
      </c>
      <c r="AF748" s="34" t="b">
        <v>0</v>
      </c>
      <c r="AG748" s="34" t="s">
        <v>70</v>
      </c>
      <c r="AH748" s="34"/>
      <c r="AI748" s="34" t="b">
        <v>0</v>
      </c>
      <c r="AJ748" s="36"/>
      <c r="AK748" s="34" t="s">
        <v>70</v>
      </c>
      <c r="AL748" s="36"/>
      <c r="AM748" s="34" t="b">
        <v>0</v>
      </c>
      <c r="AN748" s="36"/>
      <c r="AO748" s="34" t="s">
        <v>70</v>
      </c>
      <c r="AP748" s="34" t="s">
        <v>70</v>
      </c>
      <c r="AQ748" s="34" t="s">
        <v>70</v>
      </c>
      <c r="AR748" s="34" t="s">
        <v>70</v>
      </c>
      <c r="AS748" s="34" t="s">
        <v>70</v>
      </c>
      <c r="AT748" s="36"/>
      <c r="AU748" s="36"/>
      <c r="AV748" s="34" t="s">
        <v>70</v>
      </c>
      <c r="AW748" s="34" t="s">
        <v>70</v>
      </c>
      <c r="AX748" s="34" t="s">
        <v>133</v>
      </c>
      <c r="AY748" s="34" t="s">
        <v>4289</v>
      </c>
      <c r="AZ748" s="34" t="s">
        <v>64</v>
      </c>
      <c r="BA748" s="34" t="s">
        <v>65</v>
      </c>
      <c r="BB748" s="35">
        <v>2026</v>
      </c>
      <c r="BC748" s="34" t="s">
        <v>66</v>
      </c>
    </row>
    <row r="749" spans="1:55" x14ac:dyDescent="0.25">
      <c r="A749" s="34" t="s">
        <v>4432</v>
      </c>
      <c r="B749" s="35">
        <v>64415</v>
      </c>
      <c r="C749" s="34">
        <v>15</v>
      </c>
      <c r="D749" s="34" t="s">
        <v>284</v>
      </c>
      <c r="E749" s="34" t="s">
        <v>285</v>
      </c>
      <c r="F749" s="34" t="s">
        <v>286</v>
      </c>
      <c r="G749" s="34" t="s">
        <v>287</v>
      </c>
      <c r="H749" s="34" t="s">
        <v>144</v>
      </c>
      <c r="I749" s="34" t="s">
        <v>288</v>
      </c>
      <c r="J749" s="36">
        <v>40584</v>
      </c>
      <c r="K749" s="36"/>
      <c r="L749" s="34" t="s">
        <v>61</v>
      </c>
      <c r="M749" s="36"/>
      <c r="N749" s="34" t="b">
        <v>0</v>
      </c>
      <c r="O749" s="36"/>
      <c r="P749" s="34" t="b">
        <v>0</v>
      </c>
      <c r="Q749" s="36"/>
      <c r="R749" s="34" t="b">
        <v>0</v>
      </c>
      <c r="S749" s="34" t="b">
        <v>0</v>
      </c>
      <c r="T749" s="34" t="s">
        <v>70</v>
      </c>
      <c r="U749" s="34"/>
      <c r="V749" s="34" t="b">
        <v>0</v>
      </c>
      <c r="W749" s="36"/>
      <c r="X749" s="34" t="s">
        <v>70</v>
      </c>
      <c r="Y749" s="34"/>
      <c r="Z749" s="36"/>
      <c r="AA749" s="34" t="b">
        <v>0</v>
      </c>
      <c r="AB749" s="34"/>
      <c r="AC749" s="34" t="b">
        <v>0</v>
      </c>
      <c r="AD749" s="36"/>
      <c r="AE749" s="34" t="b">
        <v>0</v>
      </c>
      <c r="AF749" s="34" t="b">
        <v>0</v>
      </c>
      <c r="AG749" s="34" t="s">
        <v>70</v>
      </c>
      <c r="AH749" s="34"/>
      <c r="AI749" s="34" t="b">
        <v>0</v>
      </c>
      <c r="AJ749" s="36"/>
      <c r="AK749" s="34" t="s">
        <v>70</v>
      </c>
      <c r="AL749" s="36"/>
      <c r="AM749" s="34" t="b">
        <v>0</v>
      </c>
      <c r="AN749" s="36"/>
      <c r="AO749" s="34" t="s">
        <v>70</v>
      </c>
      <c r="AP749" s="34" t="s">
        <v>70</v>
      </c>
      <c r="AQ749" s="34" t="s">
        <v>70</v>
      </c>
      <c r="AR749" s="34" t="s">
        <v>70</v>
      </c>
      <c r="AS749" s="34" t="s">
        <v>70</v>
      </c>
      <c r="AT749" s="36"/>
      <c r="AU749" s="36"/>
      <c r="AV749" s="34" t="s">
        <v>70</v>
      </c>
      <c r="AW749" s="34" t="s">
        <v>70</v>
      </c>
      <c r="AX749" s="34" t="s">
        <v>133</v>
      </c>
      <c r="AY749" s="34" t="s">
        <v>4289</v>
      </c>
      <c r="AZ749" s="34" t="s">
        <v>64</v>
      </c>
      <c r="BA749" s="34" t="s">
        <v>65</v>
      </c>
      <c r="BB749" s="35">
        <v>2027</v>
      </c>
      <c r="BC749" s="34" t="s">
        <v>66</v>
      </c>
    </row>
    <row r="750" spans="1:55" x14ac:dyDescent="0.25">
      <c r="A750" s="34" t="s">
        <v>4432</v>
      </c>
      <c r="B750" s="35">
        <v>65105</v>
      </c>
      <c r="C750" s="34">
        <v>15</v>
      </c>
      <c r="D750" s="34" t="s">
        <v>357</v>
      </c>
      <c r="E750" s="34" t="s">
        <v>358</v>
      </c>
      <c r="F750" s="34" t="s">
        <v>359</v>
      </c>
      <c r="G750" s="34" t="s">
        <v>3500</v>
      </c>
      <c r="H750" s="34" t="s">
        <v>4287</v>
      </c>
      <c r="I750" s="34" t="s">
        <v>137</v>
      </c>
      <c r="J750" s="36">
        <v>40578</v>
      </c>
      <c r="K750" s="36"/>
      <c r="L750" s="34" t="s">
        <v>61</v>
      </c>
      <c r="M750" s="36"/>
      <c r="N750" s="34" t="b">
        <v>0</v>
      </c>
      <c r="O750" s="36"/>
      <c r="P750" s="34" t="b">
        <v>1</v>
      </c>
      <c r="Q750" s="36"/>
      <c r="R750" s="34" t="b">
        <v>0</v>
      </c>
      <c r="S750" s="34" t="b">
        <v>0</v>
      </c>
      <c r="T750" s="34" t="s">
        <v>70</v>
      </c>
      <c r="U750" s="34"/>
      <c r="V750" s="34" t="b">
        <v>0</v>
      </c>
      <c r="W750" s="36"/>
      <c r="X750" s="34" t="s">
        <v>70</v>
      </c>
      <c r="Y750" s="34"/>
      <c r="Z750" s="36"/>
      <c r="AA750" s="34" t="b">
        <v>0</v>
      </c>
      <c r="AB750" s="34"/>
      <c r="AC750" s="34" t="b">
        <v>0</v>
      </c>
      <c r="AD750" s="36"/>
      <c r="AE750" s="34" t="b">
        <v>0</v>
      </c>
      <c r="AF750" s="34" t="b">
        <v>0</v>
      </c>
      <c r="AG750" s="34" t="s">
        <v>70</v>
      </c>
      <c r="AH750" s="34"/>
      <c r="AI750" s="34" t="b">
        <v>0</v>
      </c>
      <c r="AJ750" s="36"/>
      <c r="AK750" s="34" t="s">
        <v>70</v>
      </c>
      <c r="AL750" s="36"/>
      <c r="AM750" s="34" t="b">
        <v>0</v>
      </c>
      <c r="AN750" s="36"/>
      <c r="AO750" s="34" t="s">
        <v>70</v>
      </c>
      <c r="AP750" s="34" t="s">
        <v>70</v>
      </c>
      <c r="AQ750" s="34" t="s">
        <v>70</v>
      </c>
      <c r="AR750" s="34" t="s">
        <v>70</v>
      </c>
      <c r="AS750" s="34" t="s">
        <v>70</v>
      </c>
      <c r="AT750" s="36"/>
      <c r="AU750" s="36"/>
      <c r="AV750" s="34" t="s">
        <v>70</v>
      </c>
      <c r="AW750" s="34" t="s">
        <v>70</v>
      </c>
      <c r="AX750" s="34" t="s">
        <v>133</v>
      </c>
      <c r="AY750" s="34" t="s">
        <v>4289</v>
      </c>
      <c r="AZ750" s="34" t="s">
        <v>64</v>
      </c>
      <c r="BA750" s="34" t="s">
        <v>65</v>
      </c>
      <c r="BB750" s="35">
        <v>2026</v>
      </c>
      <c r="BC750" s="34" t="s">
        <v>119</v>
      </c>
    </row>
    <row r="751" spans="1:55" x14ac:dyDescent="0.25">
      <c r="A751" s="34" t="s">
        <v>1641</v>
      </c>
      <c r="B751" s="35">
        <v>65638</v>
      </c>
      <c r="C751" s="34">
        <v>100</v>
      </c>
      <c r="D751" s="34" t="s">
        <v>1658</v>
      </c>
      <c r="E751" s="34" t="s">
        <v>1659</v>
      </c>
      <c r="F751" s="34" t="s">
        <v>1660</v>
      </c>
      <c r="G751" s="34" t="s">
        <v>150</v>
      </c>
      <c r="H751" s="34" t="s">
        <v>4287</v>
      </c>
      <c r="I751" s="34" t="s">
        <v>296</v>
      </c>
      <c r="J751" s="36">
        <v>41213</v>
      </c>
      <c r="K751" s="36"/>
      <c r="L751" s="34" t="s">
        <v>61</v>
      </c>
      <c r="M751" s="36"/>
      <c r="N751" s="34" t="b">
        <v>0</v>
      </c>
      <c r="O751" s="36"/>
      <c r="P751" s="34" t="b">
        <v>1</v>
      </c>
      <c r="Q751" s="36"/>
      <c r="R751" s="34" t="b">
        <v>1</v>
      </c>
      <c r="S751" s="34" t="b">
        <v>0</v>
      </c>
      <c r="T751" s="34" t="s">
        <v>70</v>
      </c>
      <c r="U751" s="34"/>
      <c r="V751" s="34" t="b">
        <v>0</v>
      </c>
      <c r="W751" s="36"/>
      <c r="X751" s="34" t="s">
        <v>70</v>
      </c>
      <c r="Y751" s="34"/>
      <c r="Z751" s="36"/>
      <c r="AA751" s="34" t="b">
        <v>0</v>
      </c>
      <c r="AB751" s="34"/>
      <c r="AC751" s="34" t="b">
        <v>0</v>
      </c>
      <c r="AD751" s="36"/>
      <c r="AE751" s="34" t="b">
        <v>0</v>
      </c>
      <c r="AF751" s="34" t="b">
        <v>0</v>
      </c>
      <c r="AG751" s="34" t="s">
        <v>70</v>
      </c>
      <c r="AH751" s="34"/>
      <c r="AI751" s="34" t="b">
        <v>0</v>
      </c>
      <c r="AJ751" s="36"/>
      <c r="AK751" s="34" t="s">
        <v>70</v>
      </c>
      <c r="AL751" s="36"/>
      <c r="AM751" s="34" t="b">
        <v>0</v>
      </c>
      <c r="AN751" s="36"/>
      <c r="AO751" s="34" t="s">
        <v>70</v>
      </c>
      <c r="AP751" s="34" t="s">
        <v>70</v>
      </c>
      <c r="AQ751" s="34" t="s">
        <v>70</v>
      </c>
      <c r="AR751" s="34" t="s">
        <v>70</v>
      </c>
      <c r="AS751" s="34" t="s">
        <v>70</v>
      </c>
      <c r="AT751" s="36"/>
      <c r="AU751" s="36"/>
      <c r="AV751" s="34" t="s">
        <v>70</v>
      </c>
      <c r="AW751" s="34" t="s">
        <v>70</v>
      </c>
      <c r="AX751" s="34" t="s">
        <v>133</v>
      </c>
      <c r="AY751" s="34" t="s">
        <v>4292</v>
      </c>
      <c r="AZ751" s="34" t="s">
        <v>64</v>
      </c>
      <c r="BA751" s="34" t="s">
        <v>65</v>
      </c>
      <c r="BB751" s="35">
        <v>2027</v>
      </c>
      <c r="BC751" s="34" t="s">
        <v>66</v>
      </c>
    </row>
    <row r="752" spans="1:55" x14ac:dyDescent="0.25">
      <c r="A752" s="34" t="s">
        <v>1641</v>
      </c>
      <c r="B752" s="35">
        <v>64081</v>
      </c>
      <c r="C752" s="34">
        <v>100</v>
      </c>
      <c r="D752" s="34" t="s">
        <v>1642</v>
      </c>
      <c r="E752" s="34" t="s">
        <v>1643</v>
      </c>
      <c r="F752" s="34" t="s">
        <v>1136</v>
      </c>
      <c r="G752" s="34" t="s">
        <v>3986</v>
      </c>
      <c r="H752" s="34" t="s">
        <v>144</v>
      </c>
      <c r="I752" s="34" t="s">
        <v>481</v>
      </c>
      <c r="J752" s="36">
        <v>40541</v>
      </c>
      <c r="K752" s="36"/>
      <c r="L752" s="34" t="s">
        <v>61</v>
      </c>
      <c r="M752" s="36"/>
      <c r="N752" s="34" t="b">
        <v>0</v>
      </c>
      <c r="O752" s="36"/>
      <c r="P752" s="34" t="b">
        <v>1</v>
      </c>
      <c r="Q752" s="36"/>
      <c r="R752" s="34" t="b">
        <v>0</v>
      </c>
      <c r="S752" s="34" t="b">
        <v>0</v>
      </c>
      <c r="T752" s="34" t="s">
        <v>70</v>
      </c>
      <c r="U752" s="34"/>
      <c r="V752" s="34" t="b">
        <v>0</v>
      </c>
      <c r="W752" s="36"/>
      <c r="X752" s="34" t="s">
        <v>70</v>
      </c>
      <c r="Y752" s="34"/>
      <c r="Z752" s="36"/>
      <c r="AA752" s="34" t="b">
        <v>0</v>
      </c>
      <c r="AB752" s="34"/>
      <c r="AC752" s="34" t="b">
        <v>0</v>
      </c>
      <c r="AD752" s="36"/>
      <c r="AE752" s="34" t="b">
        <v>0</v>
      </c>
      <c r="AF752" s="34" t="b">
        <v>0</v>
      </c>
      <c r="AG752" s="34" t="s">
        <v>70</v>
      </c>
      <c r="AH752" s="34"/>
      <c r="AI752" s="34" t="b">
        <v>0</v>
      </c>
      <c r="AJ752" s="36"/>
      <c r="AK752" s="34" t="s">
        <v>70</v>
      </c>
      <c r="AL752" s="36"/>
      <c r="AM752" s="34" t="b">
        <v>0</v>
      </c>
      <c r="AN752" s="36"/>
      <c r="AO752" s="34" t="s">
        <v>70</v>
      </c>
      <c r="AP752" s="34" t="s">
        <v>70</v>
      </c>
      <c r="AQ752" s="34" t="s">
        <v>70</v>
      </c>
      <c r="AR752" s="34" t="s">
        <v>70</v>
      </c>
      <c r="AS752" s="34" t="s">
        <v>70</v>
      </c>
      <c r="AT752" s="36"/>
      <c r="AU752" s="36"/>
      <c r="AV752" s="34" t="s">
        <v>70</v>
      </c>
      <c r="AW752" s="34" t="s">
        <v>70</v>
      </c>
      <c r="AX752" s="34" t="s">
        <v>133</v>
      </c>
      <c r="AY752" s="34" t="s">
        <v>4292</v>
      </c>
      <c r="AZ752" s="34" t="s">
        <v>64</v>
      </c>
      <c r="BA752" s="34" t="s">
        <v>65</v>
      </c>
      <c r="BB752" s="35">
        <v>2026</v>
      </c>
      <c r="BC752" s="34" t="s">
        <v>66</v>
      </c>
    </row>
    <row r="753" spans="1:55" x14ac:dyDescent="0.25">
      <c r="A753" s="34" t="s">
        <v>1641</v>
      </c>
      <c r="B753" s="35">
        <v>65557</v>
      </c>
      <c r="C753" s="34">
        <v>100</v>
      </c>
      <c r="D753" s="34" t="s">
        <v>1653</v>
      </c>
      <c r="E753" s="34" t="s">
        <v>1654</v>
      </c>
      <c r="F753" s="34" t="s">
        <v>1555</v>
      </c>
      <c r="G753" s="34" t="s">
        <v>434</v>
      </c>
      <c r="H753" s="34" t="s">
        <v>144</v>
      </c>
      <c r="I753" s="34" t="s">
        <v>722</v>
      </c>
      <c r="J753" s="36">
        <v>40906</v>
      </c>
      <c r="K753" s="36"/>
      <c r="L753" s="34" t="s">
        <v>61</v>
      </c>
      <c r="M753" s="36"/>
      <c r="N753" s="34" t="b">
        <v>0</v>
      </c>
      <c r="O753" s="36"/>
      <c r="P753" s="34" t="b">
        <v>1</v>
      </c>
      <c r="Q753" s="36"/>
      <c r="R753" s="34" t="b">
        <v>1</v>
      </c>
      <c r="S753" s="34" t="b">
        <v>0</v>
      </c>
      <c r="T753" s="34" t="s">
        <v>70</v>
      </c>
      <c r="U753" s="34"/>
      <c r="V753" s="34" t="b">
        <v>0</v>
      </c>
      <c r="W753" s="36"/>
      <c r="X753" s="34" t="s">
        <v>70</v>
      </c>
      <c r="Y753" s="34"/>
      <c r="Z753" s="36"/>
      <c r="AA753" s="34" t="b">
        <v>0</v>
      </c>
      <c r="AB753" s="34"/>
      <c r="AC753" s="34" t="b">
        <v>0</v>
      </c>
      <c r="AD753" s="36"/>
      <c r="AE753" s="34" t="b">
        <v>0</v>
      </c>
      <c r="AF753" s="34" t="b">
        <v>0</v>
      </c>
      <c r="AG753" s="34" t="s">
        <v>70</v>
      </c>
      <c r="AH753" s="34"/>
      <c r="AI753" s="34" t="b">
        <v>0</v>
      </c>
      <c r="AJ753" s="36"/>
      <c r="AK753" s="34" t="s">
        <v>70</v>
      </c>
      <c r="AL753" s="36"/>
      <c r="AM753" s="34" t="b">
        <v>0</v>
      </c>
      <c r="AN753" s="36"/>
      <c r="AO753" s="34" t="s">
        <v>70</v>
      </c>
      <c r="AP753" s="34" t="s">
        <v>70</v>
      </c>
      <c r="AQ753" s="34" t="s">
        <v>70</v>
      </c>
      <c r="AR753" s="34" t="s">
        <v>70</v>
      </c>
      <c r="AS753" s="34" t="s">
        <v>70</v>
      </c>
      <c r="AT753" s="36"/>
      <c r="AU753" s="36"/>
      <c r="AV753" s="34" t="s">
        <v>70</v>
      </c>
      <c r="AW753" s="34" t="s">
        <v>70</v>
      </c>
      <c r="AX753" s="34" t="s">
        <v>133</v>
      </c>
      <c r="AY753" s="34" t="s">
        <v>4292</v>
      </c>
      <c r="AZ753" s="34" t="s">
        <v>64</v>
      </c>
      <c r="BA753" s="34" t="s">
        <v>65</v>
      </c>
      <c r="BB753" s="35">
        <v>2027</v>
      </c>
      <c r="BC753" s="34" t="s">
        <v>103</v>
      </c>
    </row>
    <row r="754" spans="1:55" x14ac:dyDescent="0.25">
      <c r="A754" s="34" t="s">
        <v>1641</v>
      </c>
      <c r="B754" s="35">
        <v>65769</v>
      </c>
      <c r="C754" s="34">
        <v>100</v>
      </c>
      <c r="D754" s="34" t="s">
        <v>1661</v>
      </c>
      <c r="E754" s="34" t="s">
        <v>1662</v>
      </c>
      <c r="F754" s="34" t="s">
        <v>1663</v>
      </c>
      <c r="G754" s="34" t="s">
        <v>99</v>
      </c>
      <c r="H754" s="34" t="s">
        <v>4287</v>
      </c>
      <c r="I754" s="34" t="s">
        <v>160</v>
      </c>
      <c r="J754" s="36">
        <v>41142</v>
      </c>
      <c r="K754" s="36"/>
      <c r="L754" s="34" t="s">
        <v>61</v>
      </c>
      <c r="M754" s="36"/>
      <c r="N754" s="34" t="b">
        <v>0</v>
      </c>
      <c r="O754" s="36"/>
      <c r="P754" s="34" t="b">
        <v>1</v>
      </c>
      <c r="Q754" s="36"/>
      <c r="R754" s="34" t="b">
        <v>0</v>
      </c>
      <c r="S754" s="34" t="b">
        <v>0</v>
      </c>
      <c r="T754" s="34" t="s">
        <v>70</v>
      </c>
      <c r="U754" s="34"/>
      <c r="V754" s="34" t="b">
        <v>0</v>
      </c>
      <c r="W754" s="36"/>
      <c r="X754" s="34" t="s">
        <v>70</v>
      </c>
      <c r="Y754" s="34"/>
      <c r="Z754" s="36"/>
      <c r="AA754" s="34" t="b">
        <v>0</v>
      </c>
      <c r="AB754" s="34"/>
      <c r="AC754" s="34" t="b">
        <v>0</v>
      </c>
      <c r="AD754" s="36"/>
      <c r="AE754" s="34" t="b">
        <v>0</v>
      </c>
      <c r="AF754" s="34" t="b">
        <v>0</v>
      </c>
      <c r="AG754" s="34" t="s">
        <v>70</v>
      </c>
      <c r="AH754" s="34"/>
      <c r="AI754" s="34" t="b">
        <v>0</v>
      </c>
      <c r="AJ754" s="36"/>
      <c r="AK754" s="34" t="s">
        <v>70</v>
      </c>
      <c r="AL754" s="36"/>
      <c r="AM754" s="34" t="b">
        <v>0</v>
      </c>
      <c r="AN754" s="36"/>
      <c r="AO754" s="34" t="s">
        <v>70</v>
      </c>
      <c r="AP754" s="34" t="s">
        <v>70</v>
      </c>
      <c r="AQ754" s="34" t="s">
        <v>70</v>
      </c>
      <c r="AR754" s="34" t="s">
        <v>70</v>
      </c>
      <c r="AS754" s="34" t="s">
        <v>70</v>
      </c>
      <c r="AT754" s="36"/>
      <c r="AU754" s="36"/>
      <c r="AV754" s="34" t="s">
        <v>70</v>
      </c>
      <c r="AW754" s="34" t="s">
        <v>70</v>
      </c>
      <c r="AX754" s="34" t="s">
        <v>133</v>
      </c>
      <c r="AY754" s="34" t="s">
        <v>4292</v>
      </c>
      <c r="AZ754" s="34" t="s">
        <v>64</v>
      </c>
      <c r="BA754" s="34" t="s">
        <v>65</v>
      </c>
      <c r="BB754" s="35">
        <v>2028</v>
      </c>
      <c r="BC754" s="34" t="s">
        <v>66</v>
      </c>
    </row>
    <row r="755" spans="1:55" x14ac:dyDescent="0.25">
      <c r="A755" s="34" t="s">
        <v>1641</v>
      </c>
      <c r="B755" s="35">
        <v>65189</v>
      </c>
      <c r="C755" s="34">
        <v>100</v>
      </c>
      <c r="D755" s="34" t="s">
        <v>1646</v>
      </c>
      <c r="E755" s="34" t="s">
        <v>1647</v>
      </c>
      <c r="F755" s="34" t="s">
        <v>438</v>
      </c>
      <c r="G755" s="34" t="s">
        <v>3986</v>
      </c>
      <c r="H755" s="34" t="s">
        <v>144</v>
      </c>
      <c r="I755" s="34" t="s">
        <v>3984</v>
      </c>
      <c r="J755" s="36">
        <v>40898</v>
      </c>
      <c r="K755" s="36"/>
      <c r="L755" s="34" t="s">
        <v>61</v>
      </c>
      <c r="M755" s="36">
        <v>45271</v>
      </c>
      <c r="N755" s="34" t="b">
        <v>0</v>
      </c>
      <c r="O755" s="36"/>
      <c r="P755" s="34" t="b">
        <v>1</v>
      </c>
      <c r="Q755" s="36"/>
      <c r="R755" s="34" t="b">
        <v>1</v>
      </c>
      <c r="S755" s="34" t="b">
        <v>0</v>
      </c>
      <c r="T755" s="34" t="s">
        <v>70</v>
      </c>
      <c r="U755" s="34"/>
      <c r="V755" s="34" t="b">
        <v>0</v>
      </c>
      <c r="W755" s="36"/>
      <c r="X755" s="34" t="s">
        <v>70</v>
      </c>
      <c r="Y755" s="34"/>
      <c r="Z755" s="36"/>
      <c r="AA755" s="34" t="b">
        <v>0</v>
      </c>
      <c r="AB755" s="34"/>
      <c r="AC755" s="34" t="b">
        <v>0</v>
      </c>
      <c r="AD755" s="36"/>
      <c r="AE755" s="34" t="b">
        <v>1</v>
      </c>
      <c r="AF755" s="34" t="b">
        <v>0</v>
      </c>
      <c r="AG755" s="34" t="s">
        <v>70</v>
      </c>
      <c r="AH755" s="34"/>
      <c r="AI755" s="34" t="b">
        <v>0</v>
      </c>
      <c r="AJ755" s="36"/>
      <c r="AK755" s="34" t="s">
        <v>70</v>
      </c>
      <c r="AL755" s="36"/>
      <c r="AM755" s="34" t="b">
        <v>0</v>
      </c>
      <c r="AN755" s="36"/>
      <c r="AO755" s="34" t="s">
        <v>70</v>
      </c>
      <c r="AP755" s="34" t="s">
        <v>70</v>
      </c>
      <c r="AQ755" s="34" t="s">
        <v>70</v>
      </c>
      <c r="AR755" s="34" t="s">
        <v>70</v>
      </c>
      <c r="AS755" s="34" t="s">
        <v>70</v>
      </c>
      <c r="AT755" s="36"/>
      <c r="AU755" s="36"/>
      <c r="AV755" s="34" t="s">
        <v>70</v>
      </c>
      <c r="AW755" s="34" t="s">
        <v>70</v>
      </c>
      <c r="AX755" s="34" t="s">
        <v>133</v>
      </c>
      <c r="AY755" s="34" t="s">
        <v>4292</v>
      </c>
      <c r="AZ755" s="34" t="s">
        <v>64</v>
      </c>
      <c r="BA755" s="34" t="s">
        <v>65</v>
      </c>
      <c r="BB755" s="35">
        <v>2028</v>
      </c>
      <c r="BC755" s="34" t="s">
        <v>66</v>
      </c>
    </row>
    <row r="756" spans="1:55" x14ac:dyDescent="0.25">
      <c r="A756" s="34" t="s">
        <v>1641</v>
      </c>
      <c r="B756" s="35">
        <v>65119</v>
      </c>
      <c r="C756" s="34">
        <v>100</v>
      </c>
      <c r="D756" s="34" t="s">
        <v>1644</v>
      </c>
      <c r="E756" s="34" t="s">
        <v>1645</v>
      </c>
      <c r="F756" s="34" t="s">
        <v>4175</v>
      </c>
      <c r="G756" s="34" t="s">
        <v>208</v>
      </c>
      <c r="H756" s="34" t="s">
        <v>144</v>
      </c>
      <c r="I756" s="34" t="s">
        <v>1041</v>
      </c>
      <c r="J756" s="36">
        <v>41165</v>
      </c>
      <c r="K756" s="36"/>
      <c r="L756" s="34" t="s">
        <v>61</v>
      </c>
      <c r="M756" s="36"/>
      <c r="N756" s="34" t="b">
        <v>0</v>
      </c>
      <c r="O756" s="36"/>
      <c r="P756" s="34" t="b">
        <v>1</v>
      </c>
      <c r="Q756" s="36"/>
      <c r="R756" s="34" t="b">
        <v>1</v>
      </c>
      <c r="S756" s="34" t="b">
        <v>0</v>
      </c>
      <c r="T756" s="34" t="s">
        <v>70</v>
      </c>
      <c r="U756" s="34"/>
      <c r="V756" s="34" t="b">
        <v>0</v>
      </c>
      <c r="W756" s="36"/>
      <c r="X756" s="34" t="s">
        <v>70</v>
      </c>
      <c r="Y756" s="34"/>
      <c r="Z756" s="36"/>
      <c r="AA756" s="34" t="b">
        <v>0</v>
      </c>
      <c r="AB756" s="34"/>
      <c r="AC756" s="34" t="b">
        <v>0</v>
      </c>
      <c r="AD756" s="36"/>
      <c r="AE756" s="34" t="b">
        <v>0</v>
      </c>
      <c r="AF756" s="34" t="b">
        <v>0</v>
      </c>
      <c r="AG756" s="34" t="s">
        <v>70</v>
      </c>
      <c r="AH756" s="34"/>
      <c r="AI756" s="34" t="b">
        <v>0</v>
      </c>
      <c r="AJ756" s="36"/>
      <c r="AK756" s="34" t="s">
        <v>70</v>
      </c>
      <c r="AL756" s="36"/>
      <c r="AM756" s="34" t="b">
        <v>0</v>
      </c>
      <c r="AN756" s="36"/>
      <c r="AO756" s="34" t="s">
        <v>70</v>
      </c>
      <c r="AP756" s="34" t="s">
        <v>70</v>
      </c>
      <c r="AQ756" s="34" t="s">
        <v>70</v>
      </c>
      <c r="AR756" s="34" t="s">
        <v>70</v>
      </c>
      <c r="AS756" s="34" t="s">
        <v>70</v>
      </c>
      <c r="AT756" s="36"/>
      <c r="AU756" s="36"/>
      <c r="AV756" s="34" t="s">
        <v>70</v>
      </c>
      <c r="AW756" s="34" t="s">
        <v>70</v>
      </c>
      <c r="AX756" s="34" t="s">
        <v>133</v>
      </c>
      <c r="AY756" s="34" t="s">
        <v>4292</v>
      </c>
      <c r="AZ756" s="34" t="s">
        <v>64</v>
      </c>
      <c r="BA756" s="34" t="s">
        <v>65</v>
      </c>
      <c r="BB756" s="35">
        <v>2028</v>
      </c>
      <c r="BC756" s="34" t="s">
        <v>66</v>
      </c>
    </row>
    <row r="757" spans="1:55" x14ac:dyDescent="0.25">
      <c r="A757" s="34" t="s">
        <v>1641</v>
      </c>
      <c r="B757" s="35">
        <v>65503</v>
      </c>
      <c r="C757" s="34">
        <v>100</v>
      </c>
      <c r="D757" s="34" t="s">
        <v>1648</v>
      </c>
      <c r="E757" s="34" t="s">
        <v>1649</v>
      </c>
      <c r="F757" s="34" t="s">
        <v>191</v>
      </c>
      <c r="G757" s="34" t="s">
        <v>99</v>
      </c>
      <c r="H757" s="34" t="s">
        <v>4287</v>
      </c>
      <c r="I757" s="34" t="s">
        <v>3501</v>
      </c>
      <c r="J757" s="36">
        <v>41088</v>
      </c>
      <c r="K757" s="36"/>
      <c r="L757" s="34" t="s">
        <v>61</v>
      </c>
      <c r="M757" s="36"/>
      <c r="N757" s="34" t="b">
        <v>0</v>
      </c>
      <c r="O757" s="36"/>
      <c r="P757" s="34" t="b">
        <v>1</v>
      </c>
      <c r="Q757" s="36"/>
      <c r="R757" s="34" t="b">
        <v>1</v>
      </c>
      <c r="S757" s="34" t="b">
        <v>0</v>
      </c>
      <c r="T757" s="34" t="s">
        <v>70</v>
      </c>
      <c r="U757" s="34"/>
      <c r="V757" s="34" t="b">
        <v>0</v>
      </c>
      <c r="W757" s="36"/>
      <c r="X757" s="34" t="s">
        <v>70</v>
      </c>
      <c r="Y757" s="34"/>
      <c r="Z757" s="36"/>
      <c r="AA757" s="34" t="b">
        <v>0</v>
      </c>
      <c r="AB757" s="34"/>
      <c r="AC757" s="34" t="b">
        <v>0</v>
      </c>
      <c r="AD757" s="36"/>
      <c r="AE757" s="34" t="b">
        <v>1</v>
      </c>
      <c r="AF757" s="34" t="b">
        <v>0</v>
      </c>
      <c r="AG757" s="34" t="s">
        <v>70</v>
      </c>
      <c r="AH757" s="34"/>
      <c r="AI757" s="34" t="b">
        <v>0</v>
      </c>
      <c r="AJ757" s="36"/>
      <c r="AK757" s="34" t="s">
        <v>70</v>
      </c>
      <c r="AL757" s="36"/>
      <c r="AM757" s="34" t="b">
        <v>0</v>
      </c>
      <c r="AN757" s="36"/>
      <c r="AO757" s="34" t="s">
        <v>70</v>
      </c>
      <c r="AP757" s="34" t="s">
        <v>70</v>
      </c>
      <c r="AQ757" s="34" t="s">
        <v>70</v>
      </c>
      <c r="AR757" s="34" t="s">
        <v>70</v>
      </c>
      <c r="AS757" s="34" t="s">
        <v>70</v>
      </c>
      <c r="AT757" s="36"/>
      <c r="AU757" s="36"/>
      <c r="AV757" s="34" t="s">
        <v>70</v>
      </c>
      <c r="AW757" s="34" t="s">
        <v>70</v>
      </c>
      <c r="AX757" s="34" t="s">
        <v>133</v>
      </c>
      <c r="AY757" s="34" t="s">
        <v>4292</v>
      </c>
      <c r="AZ757" s="34" t="s">
        <v>64</v>
      </c>
      <c r="BA757" s="34" t="s">
        <v>65</v>
      </c>
      <c r="BB757" s="35">
        <v>2027</v>
      </c>
      <c r="BC757" s="34" t="s">
        <v>66</v>
      </c>
    </row>
    <row r="758" spans="1:55" x14ac:dyDescent="0.25">
      <c r="A758" s="34" t="s">
        <v>1641</v>
      </c>
      <c r="B758" s="35">
        <v>65547</v>
      </c>
      <c r="C758" s="34">
        <v>100</v>
      </c>
      <c r="D758" s="34" t="s">
        <v>1650</v>
      </c>
      <c r="E758" s="34" t="s">
        <v>1651</v>
      </c>
      <c r="F758" s="34" t="s">
        <v>1652</v>
      </c>
      <c r="G758" s="34" t="s">
        <v>99</v>
      </c>
      <c r="H758" s="34" t="s">
        <v>4287</v>
      </c>
      <c r="I758" s="34" t="s">
        <v>60</v>
      </c>
      <c r="J758" s="36">
        <v>40982</v>
      </c>
      <c r="K758" s="36"/>
      <c r="L758" s="34" t="s">
        <v>61</v>
      </c>
      <c r="M758" s="36"/>
      <c r="N758" s="34" t="b">
        <v>0</v>
      </c>
      <c r="O758" s="36"/>
      <c r="P758" s="34" t="b">
        <v>1</v>
      </c>
      <c r="Q758" s="36"/>
      <c r="R758" s="34" t="b">
        <v>1</v>
      </c>
      <c r="S758" s="34" t="b">
        <v>0</v>
      </c>
      <c r="T758" s="34" t="s">
        <v>70</v>
      </c>
      <c r="U758" s="34"/>
      <c r="V758" s="34" t="b">
        <v>0</v>
      </c>
      <c r="W758" s="36"/>
      <c r="X758" s="34" t="s">
        <v>70</v>
      </c>
      <c r="Y758" s="34"/>
      <c r="Z758" s="36"/>
      <c r="AA758" s="34" t="b">
        <v>0</v>
      </c>
      <c r="AB758" s="34"/>
      <c r="AC758" s="34" t="b">
        <v>0</v>
      </c>
      <c r="AD758" s="36"/>
      <c r="AE758" s="34" t="b">
        <v>0</v>
      </c>
      <c r="AF758" s="34" t="b">
        <v>0</v>
      </c>
      <c r="AG758" s="34" t="s">
        <v>70</v>
      </c>
      <c r="AH758" s="34"/>
      <c r="AI758" s="34" t="b">
        <v>0</v>
      </c>
      <c r="AJ758" s="36"/>
      <c r="AK758" s="34" t="s">
        <v>70</v>
      </c>
      <c r="AL758" s="36"/>
      <c r="AM758" s="34" t="b">
        <v>0</v>
      </c>
      <c r="AN758" s="36"/>
      <c r="AO758" s="34" t="s">
        <v>70</v>
      </c>
      <c r="AP758" s="34" t="s">
        <v>70</v>
      </c>
      <c r="AQ758" s="34" t="s">
        <v>70</v>
      </c>
      <c r="AR758" s="34" t="s">
        <v>70</v>
      </c>
      <c r="AS758" s="34" t="s">
        <v>70</v>
      </c>
      <c r="AT758" s="36"/>
      <c r="AU758" s="36"/>
      <c r="AV758" s="34" t="s">
        <v>70</v>
      </c>
      <c r="AW758" s="34" t="s">
        <v>70</v>
      </c>
      <c r="AX758" s="34" t="s">
        <v>133</v>
      </c>
      <c r="AY758" s="34" t="s">
        <v>4292</v>
      </c>
      <c r="AZ758" s="34" t="s">
        <v>64</v>
      </c>
      <c r="BA758" s="34" t="s">
        <v>65</v>
      </c>
      <c r="BB758" s="35">
        <v>2027</v>
      </c>
      <c r="BC758" s="34" t="s">
        <v>66</v>
      </c>
    </row>
    <row r="759" spans="1:55" x14ac:dyDescent="0.25">
      <c r="A759" s="34" t="s">
        <v>1641</v>
      </c>
      <c r="B759" s="35">
        <v>65587</v>
      </c>
      <c r="C759" s="34">
        <v>100</v>
      </c>
      <c r="D759" s="34" t="s">
        <v>1655</v>
      </c>
      <c r="E759" s="34" t="s">
        <v>1656</v>
      </c>
      <c r="F759" s="34" t="s">
        <v>2391</v>
      </c>
      <c r="G759" s="34" t="s">
        <v>155</v>
      </c>
      <c r="H759" s="34" t="s">
        <v>208</v>
      </c>
      <c r="I759" s="34" t="s">
        <v>1657</v>
      </c>
      <c r="J759" s="36">
        <v>41233</v>
      </c>
      <c r="K759" s="36"/>
      <c r="L759" s="34" t="s">
        <v>61</v>
      </c>
      <c r="M759" s="36"/>
      <c r="N759" s="34" t="b">
        <v>0</v>
      </c>
      <c r="O759" s="36"/>
      <c r="P759" s="34" t="b">
        <v>1</v>
      </c>
      <c r="Q759" s="36"/>
      <c r="R759" s="34" t="b">
        <v>1</v>
      </c>
      <c r="S759" s="34" t="b">
        <v>0</v>
      </c>
      <c r="T759" s="34" t="s">
        <v>70</v>
      </c>
      <c r="U759" s="34"/>
      <c r="V759" s="34" t="b">
        <v>0</v>
      </c>
      <c r="W759" s="36"/>
      <c r="X759" s="34" t="s">
        <v>70</v>
      </c>
      <c r="Y759" s="34"/>
      <c r="Z759" s="36"/>
      <c r="AA759" s="34" t="b">
        <v>0</v>
      </c>
      <c r="AB759" s="34"/>
      <c r="AC759" s="34" t="b">
        <v>0</v>
      </c>
      <c r="AD759" s="36"/>
      <c r="AE759" s="34" t="b">
        <v>1</v>
      </c>
      <c r="AF759" s="34" t="b">
        <v>0</v>
      </c>
      <c r="AG759" s="34" t="s">
        <v>70</v>
      </c>
      <c r="AH759" s="34"/>
      <c r="AI759" s="34" t="b">
        <v>0</v>
      </c>
      <c r="AJ759" s="36"/>
      <c r="AK759" s="34" t="s">
        <v>70</v>
      </c>
      <c r="AL759" s="36"/>
      <c r="AM759" s="34" t="b">
        <v>0</v>
      </c>
      <c r="AN759" s="36"/>
      <c r="AO759" s="34" t="s">
        <v>70</v>
      </c>
      <c r="AP759" s="34" t="s">
        <v>70</v>
      </c>
      <c r="AQ759" s="34" t="s">
        <v>70</v>
      </c>
      <c r="AR759" s="34" t="s">
        <v>70</v>
      </c>
      <c r="AS759" s="34" t="s">
        <v>70</v>
      </c>
      <c r="AT759" s="36"/>
      <c r="AU759" s="36"/>
      <c r="AV759" s="34" t="s">
        <v>70</v>
      </c>
      <c r="AW759" s="34" t="s">
        <v>70</v>
      </c>
      <c r="AX759" s="34" t="s">
        <v>133</v>
      </c>
      <c r="AY759" s="34" t="s">
        <v>4292</v>
      </c>
      <c r="AZ759" s="34" t="s">
        <v>64</v>
      </c>
      <c r="BA759" s="34" t="s">
        <v>65</v>
      </c>
      <c r="BB759" s="35">
        <v>2027</v>
      </c>
      <c r="BC759" s="34" t="s">
        <v>66</v>
      </c>
    </row>
    <row r="760" spans="1:55" x14ac:dyDescent="0.25">
      <c r="A760" s="34" t="s">
        <v>1664</v>
      </c>
      <c r="B760" s="35">
        <v>65544</v>
      </c>
      <c r="C760" s="34">
        <v>100</v>
      </c>
      <c r="D760" s="34" t="s">
        <v>1668</v>
      </c>
      <c r="E760" s="34" t="s">
        <v>1669</v>
      </c>
      <c r="F760" s="34" t="s">
        <v>365</v>
      </c>
      <c r="G760" s="34" t="s">
        <v>99</v>
      </c>
      <c r="H760" s="34" t="s">
        <v>4287</v>
      </c>
      <c r="I760" s="34" t="s">
        <v>366</v>
      </c>
      <c r="J760" s="36">
        <v>41332</v>
      </c>
      <c r="K760" s="36"/>
      <c r="L760" s="34" t="s">
        <v>61</v>
      </c>
      <c r="M760" s="36"/>
      <c r="N760" s="34" t="b">
        <v>0</v>
      </c>
      <c r="O760" s="36"/>
      <c r="P760" s="34" t="b">
        <v>1</v>
      </c>
      <c r="Q760" s="36"/>
      <c r="R760" s="34" t="b">
        <v>1</v>
      </c>
      <c r="S760" s="34" t="b">
        <v>0</v>
      </c>
      <c r="T760" s="34" t="s">
        <v>70</v>
      </c>
      <c r="U760" s="34"/>
      <c r="V760" s="34" t="b">
        <v>0</v>
      </c>
      <c r="W760" s="36"/>
      <c r="X760" s="34" t="s">
        <v>70</v>
      </c>
      <c r="Y760" s="34"/>
      <c r="Z760" s="36"/>
      <c r="AA760" s="34" t="b">
        <v>0</v>
      </c>
      <c r="AB760" s="34"/>
      <c r="AC760" s="34" t="b">
        <v>0</v>
      </c>
      <c r="AD760" s="36"/>
      <c r="AE760" s="34" t="b">
        <v>1</v>
      </c>
      <c r="AF760" s="34" t="b">
        <v>0</v>
      </c>
      <c r="AG760" s="34" t="s">
        <v>70</v>
      </c>
      <c r="AH760" s="34"/>
      <c r="AI760" s="34" t="b">
        <v>0</v>
      </c>
      <c r="AJ760" s="36"/>
      <c r="AK760" s="34" t="s">
        <v>70</v>
      </c>
      <c r="AL760" s="36"/>
      <c r="AM760" s="34" t="b">
        <v>0</v>
      </c>
      <c r="AN760" s="36"/>
      <c r="AO760" s="34" t="s">
        <v>70</v>
      </c>
      <c r="AP760" s="34" t="s">
        <v>70</v>
      </c>
      <c r="AQ760" s="34" t="s">
        <v>70</v>
      </c>
      <c r="AR760" s="34" t="s">
        <v>70</v>
      </c>
      <c r="AS760" s="34" t="s">
        <v>70</v>
      </c>
      <c r="AT760" s="36"/>
      <c r="AU760" s="36"/>
      <c r="AV760" s="34" t="s">
        <v>70</v>
      </c>
      <c r="AW760" s="34" t="s">
        <v>70</v>
      </c>
      <c r="AX760" s="34" t="s">
        <v>133</v>
      </c>
      <c r="AY760" s="34" t="s">
        <v>4285</v>
      </c>
      <c r="AZ760" s="34" t="s">
        <v>64</v>
      </c>
      <c r="BA760" s="34" t="s">
        <v>65</v>
      </c>
      <c r="BB760" s="35">
        <v>2027</v>
      </c>
      <c r="BC760" s="34" t="s">
        <v>66</v>
      </c>
    </row>
    <row r="761" spans="1:55" x14ac:dyDescent="0.25">
      <c r="A761" s="34" t="s">
        <v>1664</v>
      </c>
      <c r="B761" s="35">
        <v>65909</v>
      </c>
      <c r="C761" s="34">
        <v>100</v>
      </c>
      <c r="D761" s="34" t="s">
        <v>1683</v>
      </c>
      <c r="E761" s="34" t="s">
        <v>1684</v>
      </c>
      <c r="F761" s="34" t="s">
        <v>207</v>
      </c>
      <c r="G761" s="34" t="s">
        <v>3986</v>
      </c>
      <c r="H761" s="34" t="s">
        <v>144</v>
      </c>
      <c r="I761" s="34" t="s">
        <v>209</v>
      </c>
      <c r="J761" s="36">
        <v>41628</v>
      </c>
      <c r="K761" s="36"/>
      <c r="L761" s="34" t="s">
        <v>61</v>
      </c>
      <c r="M761" s="36"/>
      <c r="N761" s="34" t="b">
        <v>0</v>
      </c>
      <c r="O761" s="36"/>
      <c r="P761" s="34" t="b">
        <v>1</v>
      </c>
      <c r="Q761" s="36"/>
      <c r="R761" s="34" t="b">
        <v>0</v>
      </c>
      <c r="S761" s="34" t="b">
        <v>0</v>
      </c>
      <c r="T761" s="34" t="s">
        <v>70</v>
      </c>
      <c r="U761" s="34"/>
      <c r="V761" s="34" t="b">
        <v>0</v>
      </c>
      <c r="W761" s="36"/>
      <c r="X761" s="34" t="s">
        <v>70</v>
      </c>
      <c r="Y761" s="34"/>
      <c r="Z761" s="36"/>
      <c r="AA761" s="34" t="b">
        <v>0</v>
      </c>
      <c r="AB761" s="34"/>
      <c r="AC761" s="34" t="b">
        <v>0</v>
      </c>
      <c r="AD761" s="36"/>
      <c r="AE761" s="34" t="b">
        <v>0</v>
      </c>
      <c r="AF761" s="34" t="b">
        <v>0</v>
      </c>
      <c r="AG761" s="34" t="s">
        <v>70</v>
      </c>
      <c r="AH761" s="34"/>
      <c r="AI761" s="34" t="b">
        <v>0</v>
      </c>
      <c r="AJ761" s="36"/>
      <c r="AK761" s="34" t="s">
        <v>70</v>
      </c>
      <c r="AL761" s="36"/>
      <c r="AM761" s="34" t="b">
        <v>0</v>
      </c>
      <c r="AN761" s="36"/>
      <c r="AO761" s="34" t="s">
        <v>70</v>
      </c>
      <c r="AP761" s="34" t="s">
        <v>70</v>
      </c>
      <c r="AQ761" s="34" t="s">
        <v>70</v>
      </c>
      <c r="AR761" s="34" t="s">
        <v>70</v>
      </c>
      <c r="AS761" s="34" t="s">
        <v>70</v>
      </c>
      <c r="AT761" s="36"/>
      <c r="AU761" s="36"/>
      <c r="AV761" s="34" t="s">
        <v>70</v>
      </c>
      <c r="AW761" s="34" t="s">
        <v>70</v>
      </c>
      <c r="AX761" s="34" t="s">
        <v>133</v>
      </c>
      <c r="AY761" s="34" t="s">
        <v>4285</v>
      </c>
      <c r="AZ761" s="34" t="s">
        <v>64</v>
      </c>
      <c r="BA761" s="34" t="s">
        <v>65</v>
      </c>
      <c r="BB761" s="35">
        <v>2029</v>
      </c>
      <c r="BC761" s="34" t="s">
        <v>185</v>
      </c>
    </row>
    <row r="762" spans="1:55" x14ac:dyDescent="0.25">
      <c r="A762" s="34" t="s">
        <v>1664</v>
      </c>
      <c r="B762" s="35">
        <v>65849</v>
      </c>
      <c r="C762" s="34">
        <v>100</v>
      </c>
      <c r="D762" s="34" t="s">
        <v>1681</v>
      </c>
      <c r="E762" s="34" t="s">
        <v>1682</v>
      </c>
      <c r="F762" s="34" t="s">
        <v>1555</v>
      </c>
      <c r="G762" s="34" t="s">
        <v>3982</v>
      </c>
      <c r="H762" s="34" t="s">
        <v>144</v>
      </c>
      <c r="I762" s="34" t="s">
        <v>722</v>
      </c>
      <c r="J762" s="36">
        <v>41417</v>
      </c>
      <c r="K762" s="36"/>
      <c r="L762" s="34" t="s">
        <v>61</v>
      </c>
      <c r="M762" s="36"/>
      <c r="N762" s="34" t="b">
        <v>0</v>
      </c>
      <c r="O762" s="36"/>
      <c r="P762" s="34" t="b">
        <v>1</v>
      </c>
      <c r="Q762" s="36"/>
      <c r="R762" s="34" t="b">
        <v>1</v>
      </c>
      <c r="S762" s="34" t="b">
        <v>0</v>
      </c>
      <c r="T762" s="34" t="s">
        <v>70</v>
      </c>
      <c r="U762" s="34"/>
      <c r="V762" s="34" t="b">
        <v>0</v>
      </c>
      <c r="W762" s="36"/>
      <c r="X762" s="34" t="s">
        <v>70</v>
      </c>
      <c r="Y762" s="34"/>
      <c r="Z762" s="36"/>
      <c r="AA762" s="34" t="b">
        <v>0</v>
      </c>
      <c r="AB762" s="34"/>
      <c r="AC762" s="34" t="b">
        <v>0</v>
      </c>
      <c r="AD762" s="36"/>
      <c r="AE762" s="34" t="b">
        <v>0</v>
      </c>
      <c r="AF762" s="34" t="b">
        <v>0</v>
      </c>
      <c r="AG762" s="34" t="s">
        <v>70</v>
      </c>
      <c r="AH762" s="34"/>
      <c r="AI762" s="34" t="b">
        <v>0</v>
      </c>
      <c r="AJ762" s="36"/>
      <c r="AK762" s="34" t="s">
        <v>70</v>
      </c>
      <c r="AL762" s="36"/>
      <c r="AM762" s="34" t="b">
        <v>0</v>
      </c>
      <c r="AN762" s="36"/>
      <c r="AO762" s="34" t="s">
        <v>70</v>
      </c>
      <c r="AP762" s="34" t="s">
        <v>70</v>
      </c>
      <c r="AQ762" s="34" t="s">
        <v>70</v>
      </c>
      <c r="AR762" s="34" t="s">
        <v>70</v>
      </c>
      <c r="AS762" s="34" t="s">
        <v>70</v>
      </c>
      <c r="AT762" s="36"/>
      <c r="AU762" s="36"/>
      <c r="AV762" s="34" t="s">
        <v>70</v>
      </c>
      <c r="AW762" s="34" t="s">
        <v>70</v>
      </c>
      <c r="AX762" s="34" t="s">
        <v>133</v>
      </c>
      <c r="AY762" s="34" t="s">
        <v>4285</v>
      </c>
      <c r="AZ762" s="34" t="s">
        <v>64</v>
      </c>
      <c r="BA762" s="34" t="s">
        <v>65</v>
      </c>
      <c r="BB762" s="35">
        <v>2029</v>
      </c>
      <c r="BC762" s="34" t="s">
        <v>119</v>
      </c>
    </row>
    <row r="763" spans="1:55" x14ac:dyDescent="0.25">
      <c r="A763" s="34" t="s">
        <v>1664</v>
      </c>
      <c r="B763" s="35">
        <v>66069</v>
      </c>
      <c r="C763" s="34">
        <v>100</v>
      </c>
      <c r="D763" s="34" t="s">
        <v>1687</v>
      </c>
      <c r="E763" s="34" t="s">
        <v>1688</v>
      </c>
      <c r="F763" s="34" t="s">
        <v>1689</v>
      </c>
      <c r="G763" s="34" t="s">
        <v>3527</v>
      </c>
      <c r="H763" s="34" t="s">
        <v>4287</v>
      </c>
      <c r="I763" s="34" t="s">
        <v>114</v>
      </c>
      <c r="J763" s="36">
        <v>41611</v>
      </c>
      <c r="K763" s="36"/>
      <c r="L763" s="34" t="s">
        <v>61</v>
      </c>
      <c r="M763" s="36"/>
      <c r="N763" s="34" t="b">
        <v>0</v>
      </c>
      <c r="O763" s="36"/>
      <c r="P763" s="34" t="b">
        <v>1</v>
      </c>
      <c r="Q763" s="36"/>
      <c r="R763" s="34" t="b">
        <v>0</v>
      </c>
      <c r="S763" s="34" t="b">
        <v>0</v>
      </c>
      <c r="T763" s="34" t="s">
        <v>70</v>
      </c>
      <c r="U763" s="34"/>
      <c r="V763" s="34" t="b">
        <v>0</v>
      </c>
      <c r="W763" s="36"/>
      <c r="X763" s="34" t="s">
        <v>70</v>
      </c>
      <c r="Y763" s="34"/>
      <c r="Z763" s="36"/>
      <c r="AA763" s="34" t="b">
        <v>0</v>
      </c>
      <c r="AB763" s="34"/>
      <c r="AC763" s="34" t="b">
        <v>0</v>
      </c>
      <c r="AD763" s="36"/>
      <c r="AE763" s="34" t="b">
        <v>0</v>
      </c>
      <c r="AF763" s="34" t="b">
        <v>0</v>
      </c>
      <c r="AG763" s="34" t="s">
        <v>70</v>
      </c>
      <c r="AH763" s="34"/>
      <c r="AI763" s="34" t="b">
        <v>0</v>
      </c>
      <c r="AJ763" s="36"/>
      <c r="AK763" s="34" t="s">
        <v>70</v>
      </c>
      <c r="AL763" s="36"/>
      <c r="AM763" s="34" t="b">
        <v>0</v>
      </c>
      <c r="AN763" s="36"/>
      <c r="AO763" s="34" t="s">
        <v>70</v>
      </c>
      <c r="AP763" s="34" t="s">
        <v>70</v>
      </c>
      <c r="AQ763" s="34" t="s">
        <v>70</v>
      </c>
      <c r="AR763" s="34" t="s">
        <v>70</v>
      </c>
      <c r="AS763" s="34" t="s">
        <v>70</v>
      </c>
      <c r="AT763" s="36"/>
      <c r="AU763" s="36"/>
      <c r="AV763" s="34" t="s">
        <v>70</v>
      </c>
      <c r="AW763" s="34" t="s">
        <v>70</v>
      </c>
      <c r="AX763" s="34" t="s">
        <v>133</v>
      </c>
      <c r="AY763" s="34" t="s">
        <v>4285</v>
      </c>
      <c r="AZ763" s="34" t="s">
        <v>64</v>
      </c>
      <c r="BA763" s="34" t="s">
        <v>65</v>
      </c>
      <c r="BB763" s="35">
        <v>2029</v>
      </c>
      <c r="BC763" s="34" t="s">
        <v>185</v>
      </c>
    </row>
    <row r="764" spans="1:55" x14ac:dyDescent="0.25">
      <c r="A764" s="34" t="s">
        <v>1664</v>
      </c>
      <c r="B764" s="35">
        <v>65836</v>
      </c>
      <c r="C764" s="34">
        <v>100</v>
      </c>
      <c r="D764" s="34" t="s">
        <v>1679</v>
      </c>
      <c r="E764" s="34" t="s">
        <v>1680</v>
      </c>
      <c r="F764" s="34" t="s">
        <v>4149</v>
      </c>
      <c r="G764" s="34" t="s">
        <v>3527</v>
      </c>
      <c r="H764" s="34" t="s">
        <v>4287</v>
      </c>
      <c r="I764" s="34" t="s">
        <v>238</v>
      </c>
      <c r="J764" s="36">
        <v>41360</v>
      </c>
      <c r="K764" s="36"/>
      <c r="L764" s="34" t="s">
        <v>61</v>
      </c>
      <c r="M764" s="36"/>
      <c r="N764" s="34" t="b">
        <v>0</v>
      </c>
      <c r="O764" s="36"/>
      <c r="P764" s="34" t="b">
        <v>1</v>
      </c>
      <c r="Q764" s="36"/>
      <c r="R764" s="34" t="b">
        <v>0</v>
      </c>
      <c r="S764" s="34" t="b">
        <v>0</v>
      </c>
      <c r="T764" s="34" t="s">
        <v>70</v>
      </c>
      <c r="U764" s="34"/>
      <c r="V764" s="34" t="b">
        <v>0</v>
      </c>
      <c r="W764" s="36"/>
      <c r="X764" s="34" t="s">
        <v>70</v>
      </c>
      <c r="Y764" s="34"/>
      <c r="Z764" s="36"/>
      <c r="AA764" s="34" t="b">
        <v>0</v>
      </c>
      <c r="AB764" s="34"/>
      <c r="AC764" s="34" t="b">
        <v>0</v>
      </c>
      <c r="AD764" s="36"/>
      <c r="AE764" s="34" t="b">
        <v>0</v>
      </c>
      <c r="AF764" s="34" t="b">
        <v>0</v>
      </c>
      <c r="AG764" s="34" t="s">
        <v>70</v>
      </c>
      <c r="AH764" s="34"/>
      <c r="AI764" s="34" t="b">
        <v>0</v>
      </c>
      <c r="AJ764" s="36"/>
      <c r="AK764" s="34" t="s">
        <v>70</v>
      </c>
      <c r="AL764" s="36"/>
      <c r="AM764" s="34" t="b">
        <v>0</v>
      </c>
      <c r="AN764" s="36"/>
      <c r="AO764" s="34" t="s">
        <v>70</v>
      </c>
      <c r="AP764" s="34" t="s">
        <v>70</v>
      </c>
      <c r="AQ764" s="34" t="s">
        <v>70</v>
      </c>
      <c r="AR764" s="34" t="s">
        <v>70</v>
      </c>
      <c r="AS764" s="34" t="s">
        <v>70</v>
      </c>
      <c r="AT764" s="36"/>
      <c r="AU764" s="36"/>
      <c r="AV764" s="34" t="s">
        <v>70</v>
      </c>
      <c r="AW764" s="34" t="s">
        <v>70</v>
      </c>
      <c r="AX764" s="34" t="s">
        <v>133</v>
      </c>
      <c r="AY764" s="34" t="s">
        <v>4285</v>
      </c>
      <c r="AZ764" s="34" t="s">
        <v>64</v>
      </c>
      <c r="BA764" s="34" t="s">
        <v>65</v>
      </c>
      <c r="BB764" s="35">
        <v>2028</v>
      </c>
      <c r="BC764" s="34" t="s">
        <v>103</v>
      </c>
    </row>
    <row r="765" spans="1:55" x14ac:dyDescent="0.25">
      <c r="A765" s="34" t="s">
        <v>1664</v>
      </c>
      <c r="B765" s="35">
        <v>65563</v>
      </c>
      <c r="C765" s="34">
        <v>100</v>
      </c>
      <c r="D765" s="34" t="s">
        <v>1670</v>
      </c>
      <c r="E765" s="34" t="s">
        <v>1671</v>
      </c>
      <c r="F765" s="34" t="s">
        <v>1672</v>
      </c>
      <c r="G765" s="34" t="s">
        <v>99</v>
      </c>
      <c r="H765" s="34" t="s">
        <v>4287</v>
      </c>
      <c r="I765" s="34" t="s">
        <v>3987</v>
      </c>
      <c r="J765" s="36">
        <v>41194</v>
      </c>
      <c r="K765" s="36"/>
      <c r="L765" s="34" t="s">
        <v>61</v>
      </c>
      <c r="M765" s="36"/>
      <c r="N765" s="34" t="b">
        <v>0</v>
      </c>
      <c r="O765" s="36"/>
      <c r="P765" s="34" t="b">
        <v>1</v>
      </c>
      <c r="Q765" s="36"/>
      <c r="R765" s="34" t="b">
        <v>0</v>
      </c>
      <c r="S765" s="34" t="b">
        <v>0</v>
      </c>
      <c r="T765" s="34" t="s">
        <v>70</v>
      </c>
      <c r="U765" s="34"/>
      <c r="V765" s="34" t="b">
        <v>0</v>
      </c>
      <c r="W765" s="36"/>
      <c r="X765" s="34" t="s">
        <v>70</v>
      </c>
      <c r="Y765" s="34"/>
      <c r="Z765" s="36"/>
      <c r="AA765" s="34" t="b">
        <v>0</v>
      </c>
      <c r="AB765" s="34"/>
      <c r="AC765" s="34" t="b">
        <v>0</v>
      </c>
      <c r="AD765" s="36"/>
      <c r="AE765" s="34" t="b">
        <v>0</v>
      </c>
      <c r="AF765" s="34" t="b">
        <v>0</v>
      </c>
      <c r="AG765" s="34" t="s">
        <v>70</v>
      </c>
      <c r="AH765" s="34"/>
      <c r="AI765" s="34" t="b">
        <v>0</v>
      </c>
      <c r="AJ765" s="36"/>
      <c r="AK765" s="34" t="s">
        <v>70</v>
      </c>
      <c r="AL765" s="36"/>
      <c r="AM765" s="34" t="b">
        <v>0</v>
      </c>
      <c r="AN765" s="36"/>
      <c r="AO765" s="34" t="s">
        <v>70</v>
      </c>
      <c r="AP765" s="34" t="s">
        <v>70</v>
      </c>
      <c r="AQ765" s="34" t="s">
        <v>70</v>
      </c>
      <c r="AR765" s="34" t="s">
        <v>70</v>
      </c>
      <c r="AS765" s="34" t="s">
        <v>70</v>
      </c>
      <c r="AT765" s="36"/>
      <c r="AU765" s="36"/>
      <c r="AV765" s="34" t="s">
        <v>70</v>
      </c>
      <c r="AW765" s="34" t="s">
        <v>70</v>
      </c>
      <c r="AX765" s="34" t="s">
        <v>133</v>
      </c>
      <c r="AY765" s="34" t="s">
        <v>4285</v>
      </c>
      <c r="AZ765" s="34" t="s">
        <v>64</v>
      </c>
      <c r="BA765" s="34" t="s">
        <v>65</v>
      </c>
      <c r="BB765" s="35">
        <v>2027</v>
      </c>
      <c r="BC765" s="34" t="s">
        <v>66</v>
      </c>
    </row>
    <row r="766" spans="1:55" x14ac:dyDescent="0.25">
      <c r="A766" s="34" t="s">
        <v>1664</v>
      </c>
      <c r="B766" s="35">
        <v>65761</v>
      </c>
      <c r="C766" s="34">
        <v>100</v>
      </c>
      <c r="D766" s="34" t="s">
        <v>1676</v>
      </c>
      <c r="E766" s="34" t="s">
        <v>1677</v>
      </c>
      <c r="F766" s="34" t="s">
        <v>2361</v>
      </c>
      <c r="G766" s="34" t="s">
        <v>99</v>
      </c>
      <c r="H766" s="34" t="s">
        <v>4287</v>
      </c>
      <c r="I766" s="34" t="s">
        <v>1678</v>
      </c>
      <c r="J766" s="36">
        <v>41255</v>
      </c>
      <c r="K766" s="36"/>
      <c r="L766" s="34" t="s">
        <v>61</v>
      </c>
      <c r="M766" s="36"/>
      <c r="N766" s="34" t="b">
        <v>0</v>
      </c>
      <c r="O766" s="36"/>
      <c r="P766" s="34" t="b">
        <v>1</v>
      </c>
      <c r="Q766" s="36"/>
      <c r="R766" s="34" t="b">
        <v>1</v>
      </c>
      <c r="S766" s="34" t="b">
        <v>0</v>
      </c>
      <c r="T766" s="34" t="s">
        <v>70</v>
      </c>
      <c r="U766" s="34"/>
      <c r="V766" s="34" t="b">
        <v>0</v>
      </c>
      <c r="W766" s="36"/>
      <c r="X766" s="34" t="s">
        <v>70</v>
      </c>
      <c r="Y766" s="34"/>
      <c r="Z766" s="36"/>
      <c r="AA766" s="34" t="b">
        <v>0</v>
      </c>
      <c r="AB766" s="34"/>
      <c r="AC766" s="34" t="b">
        <v>0</v>
      </c>
      <c r="AD766" s="36"/>
      <c r="AE766" s="34" t="b">
        <v>1</v>
      </c>
      <c r="AF766" s="34" t="b">
        <v>0</v>
      </c>
      <c r="AG766" s="34" t="s">
        <v>70</v>
      </c>
      <c r="AH766" s="34"/>
      <c r="AI766" s="34" t="b">
        <v>0</v>
      </c>
      <c r="AJ766" s="36"/>
      <c r="AK766" s="34" t="s">
        <v>70</v>
      </c>
      <c r="AL766" s="36"/>
      <c r="AM766" s="34" t="b">
        <v>0</v>
      </c>
      <c r="AN766" s="36"/>
      <c r="AO766" s="34" t="s">
        <v>70</v>
      </c>
      <c r="AP766" s="34" t="s">
        <v>70</v>
      </c>
      <c r="AQ766" s="34" t="s">
        <v>70</v>
      </c>
      <c r="AR766" s="34" t="s">
        <v>70</v>
      </c>
      <c r="AS766" s="34" t="s">
        <v>70</v>
      </c>
      <c r="AT766" s="36"/>
      <c r="AU766" s="36"/>
      <c r="AV766" s="34" t="s">
        <v>70</v>
      </c>
      <c r="AW766" s="34" t="s">
        <v>70</v>
      </c>
      <c r="AX766" s="34" t="s">
        <v>133</v>
      </c>
      <c r="AY766" s="34" t="s">
        <v>4285</v>
      </c>
      <c r="AZ766" s="34" t="s">
        <v>64</v>
      </c>
      <c r="BA766" s="34" t="s">
        <v>65</v>
      </c>
      <c r="BB766" s="35">
        <v>2028</v>
      </c>
      <c r="BC766" s="34" t="s">
        <v>66</v>
      </c>
    </row>
    <row r="767" spans="1:55" x14ac:dyDescent="0.25">
      <c r="A767" s="34" t="s">
        <v>1664</v>
      </c>
      <c r="B767" s="35">
        <v>65516</v>
      </c>
      <c r="C767" s="34">
        <v>100</v>
      </c>
      <c r="D767" s="34" t="s">
        <v>1665</v>
      </c>
      <c r="E767" s="34" t="s">
        <v>1666</v>
      </c>
      <c r="F767" s="34" t="s">
        <v>1667</v>
      </c>
      <c r="G767" s="34" t="s">
        <v>3521</v>
      </c>
      <c r="H767" s="34" t="s">
        <v>4287</v>
      </c>
      <c r="I767" s="34" t="s">
        <v>3501</v>
      </c>
      <c r="J767" s="36">
        <v>41445</v>
      </c>
      <c r="K767" s="36"/>
      <c r="L767" s="34" t="s">
        <v>61</v>
      </c>
      <c r="M767" s="36"/>
      <c r="N767" s="34" t="b">
        <v>0</v>
      </c>
      <c r="O767" s="36"/>
      <c r="P767" s="34" t="b">
        <v>1</v>
      </c>
      <c r="Q767" s="36"/>
      <c r="R767" s="34" t="b">
        <v>1</v>
      </c>
      <c r="S767" s="34" t="b">
        <v>0</v>
      </c>
      <c r="T767" s="34" t="s">
        <v>70</v>
      </c>
      <c r="U767" s="34"/>
      <c r="V767" s="34" t="b">
        <v>0</v>
      </c>
      <c r="W767" s="36"/>
      <c r="X767" s="34" t="s">
        <v>70</v>
      </c>
      <c r="Y767" s="34"/>
      <c r="Z767" s="36"/>
      <c r="AA767" s="34" t="b">
        <v>0</v>
      </c>
      <c r="AB767" s="34"/>
      <c r="AC767" s="34" t="b">
        <v>0</v>
      </c>
      <c r="AD767" s="36"/>
      <c r="AE767" s="34" t="b">
        <v>0</v>
      </c>
      <c r="AF767" s="34" t="b">
        <v>0</v>
      </c>
      <c r="AG767" s="34" t="s">
        <v>70</v>
      </c>
      <c r="AH767" s="34"/>
      <c r="AI767" s="34" t="b">
        <v>0</v>
      </c>
      <c r="AJ767" s="36"/>
      <c r="AK767" s="34" t="s">
        <v>70</v>
      </c>
      <c r="AL767" s="36"/>
      <c r="AM767" s="34" t="b">
        <v>0</v>
      </c>
      <c r="AN767" s="36"/>
      <c r="AO767" s="34" t="s">
        <v>70</v>
      </c>
      <c r="AP767" s="34" t="s">
        <v>70</v>
      </c>
      <c r="AQ767" s="34" t="s">
        <v>70</v>
      </c>
      <c r="AR767" s="34" t="s">
        <v>70</v>
      </c>
      <c r="AS767" s="34" t="s">
        <v>70</v>
      </c>
      <c r="AT767" s="36"/>
      <c r="AU767" s="36"/>
      <c r="AV767" s="34" t="s">
        <v>70</v>
      </c>
      <c r="AW767" s="34" t="s">
        <v>70</v>
      </c>
      <c r="AX767" s="34" t="s">
        <v>133</v>
      </c>
      <c r="AY767" s="34" t="s">
        <v>4285</v>
      </c>
      <c r="AZ767" s="34" t="s">
        <v>64</v>
      </c>
      <c r="BA767" s="34" t="s">
        <v>65</v>
      </c>
      <c r="BB767" s="35">
        <v>2028</v>
      </c>
      <c r="BC767" s="34" t="s">
        <v>119</v>
      </c>
    </row>
    <row r="768" spans="1:55" x14ac:dyDescent="0.25">
      <c r="A768" s="34" t="s">
        <v>1664</v>
      </c>
      <c r="B768" s="35">
        <v>66027</v>
      </c>
      <c r="C768" s="34">
        <v>100</v>
      </c>
      <c r="D768" s="34" t="s">
        <v>1685</v>
      </c>
      <c r="E768" s="34" t="s">
        <v>1686</v>
      </c>
      <c r="F768" s="34" t="s">
        <v>1675</v>
      </c>
      <c r="G768" s="34" t="s">
        <v>3500</v>
      </c>
      <c r="H768" s="34" t="s">
        <v>4287</v>
      </c>
      <c r="I768" s="34" t="s">
        <v>3501</v>
      </c>
      <c r="J768" s="36">
        <v>41529</v>
      </c>
      <c r="K768" s="36"/>
      <c r="L768" s="34" t="s">
        <v>61</v>
      </c>
      <c r="M768" s="36"/>
      <c r="N768" s="34" t="b">
        <v>0</v>
      </c>
      <c r="O768" s="36"/>
      <c r="P768" s="34" t="b">
        <v>1</v>
      </c>
      <c r="Q768" s="36"/>
      <c r="R768" s="34" t="b">
        <v>0</v>
      </c>
      <c r="S768" s="34" t="b">
        <v>0</v>
      </c>
      <c r="T768" s="34" t="s">
        <v>70</v>
      </c>
      <c r="U768" s="34"/>
      <c r="V768" s="34" t="b">
        <v>0</v>
      </c>
      <c r="W768" s="36"/>
      <c r="X768" s="34" t="s">
        <v>70</v>
      </c>
      <c r="Y768" s="34"/>
      <c r="Z768" s="36"/>
      <c r="AA768" s="34" t="b">
        <v>0</v>
      </c>
      <c r="AB768" s="34"/>
      <c r="AC768" s="34" t="b">
        <v>0</v>
      </c>
      <c r="AD768" s="36"/>
      <c r="AE768" s="34" t="b">
        <v>0</v>
      </c>
      <c r="AF768" s="34" t="b">
        <v>0</v>
      </c>
      <c r="AG768" s="34" t="s">
        <v>70</v>
      </c>
      <c r="AH768" s="34"/>
      <c r="AI768" s="34" t="b">
        <v>0</v>
      </c>
      <c r="AJ768" s="36"/>
      <c r="AK768" s="34" t="s">
        <v>70</v>
      </c>
      <c r="AL768" s="36"/>
      <c r="AM768" s="34" t="b">
        <v>0</v>
      </c>
      <c r="AN768" s="36"/>
      <c r="AO768" s="34" t="s">
        <v>70</v>
      </c>
      <c r="AP768" s="34" t="s">
        <v>70</v>
      </c>
      <c r="AQ768" s="34" t="s">
        <v>70</v>
      </c>
      <c r="AR768" s="34" t="s">
        <v>70</v>
      </c>
      <c r="AS768" s="34" t="s">
        <v>70</v>
      </c>
      <c r="AT768" s="36"/>
      <c r="AU768" s="36"/>
      <c r="AV768" s="34" t="s">
        <v>70</v>
      </c>
      <c r="AW768" s="34" t="s">
        <v>70</v>
      </c>
      <c r="AX768" s="34" t="s">
        <v>133</v>
      </c>
      <c r="AY768" s="34" t="s">
        <v>4285</v>
      </c>
      <c r="AZ768" s="34" t="s">
        <v>64</v>
      </c>
      <c r="BA768" s="34" t="s">
        <v>65</v>
      </c>
      <c r="BB768" s="35">
        <v>2028</v>
      </c>
      <c r="BC768" s="34" t="s">
        <v>103</v>
      </c>
    </row>
    <row r="769" spans="1:55" x14ac:dyDescent="0.25">
      <c r="A769" s="34" t="s">
        <v>1664</v>
      </c>
      <c r="B769" s="35">
        <v>65715</v>
      </c>
      <c r="C769" s="34">
        <v>100</v>
      </c>
      <c r="D769" s="34" t="s">
        <v>1673</v>
      </c>
      <c r="E769" s="34" t="s">
        <v>1674</v>
      </c>
      <c r="F769" s="34" t="s">
        <v>1675</v>
      </c>
      <c r="G769" s="34" t="s">
        <v>3500</v>
      </c>
      <c r="H769" s="34" t="s">
        <v>4287</v>
      </c>
      <c r="I769" s="34" t="s">
        <v>3501</v>
      </c>
      <c r="J769" s="36">
        <v>41270</v>
      </c>
      <c r="K769" s="36"/>
      <c r="L769" s="34" t="s">
        <v>61</v>
      </c>
      <c r="M769" s="36">
        <v>45259</v>
      </c>
      <c r="N769" s="34" t="b">
        <v>0</v>
      </c>
      <c r="O769" s="36"/>
      <c r="P769" s="34" t="b">
        <v>1</v>
      </c>
      <c r="Q769" s="36"/>
      <c r="R769" s="34" t="b">
        <v>0</v>
      </c>
      <c r="S769" s="34" t="b">
        <v>0</v>
      </c>
      <c r="T769" s="34" t="s">
        <v>70</v>
      </c>
      <c r="U769" s="34"/>
      <c r="V769" s="34" t="b">
        <v>0</v>
      </c>
      <c r="W769" s="36"/>
      <c r="X769" s="34" t="s">
        <v>70</v>
      </c>
      <c r="Y769" s="34"/>
      <c r="Z769" s="36"/>
      <c r="AA769" s="34" t="b">
        <v>0</v>
      </c>
      <c r="AB769" s="34"/>
      <c r="AC769" s="34" t="b">
        <v>0</v>
      </c>
      <c r="AD769" s="36"/>
      <c r="AE769" s="34" t="b">
        <v>0</v>
      </c>
      <c r="AF769" s="34" t="b">
        <v>0</v>
      </c>
      <c r="AG769" s="34" t="s">
        <v>70</v>
      </c>
      <c r="AH769" s="34"/>
      <c r="AI769" s="34" t="b">
        <v>0</v>
      </c>
      <c r="AJ769" s="36"/>
      <c r="AK769" s="34" t="s">
        <v>70</v>
      </c>
      <c r="AL769" s="36"/>
      <c r="AM769" s="34" t="b">
        <v>0</v>
      </c>
      <c r="AN769" s="36"/>
      <c r="AO769" s="34" t="s">
        <v>70</v>
      </c>
      <c r="AP769" s="34" t="s">
        <v>70</v>
      </c>
      <c r="AQ769" s="34" t="s">
        <v>70</v>
      </c>
      <c r="AR769" s="34" t="s">
        <v>70</v>
      </c>
      <c r="AS769" s="34" t="s">
        <v>70</v>
      </c>
      <c r="AT769" s="36"/>
      <c r="AU769" s="36"/>
      <c r="AV769" s="34" t="s">
        <v>70</v>
      </c>
      <c r="AW769" s="34" t="s">
        <v>70</v>
      </c>
      <c r="AX769" s="34" t="s">
        <v>133</v>
      </c>
      <c r="AY769" s="34" t="s">
        <v>4285</v>
      </c>
      <c r="AZ769" s="34" t="s">
        <v>64</v>
      </c>
      <c r="BA769" s="34" t="s">
        <v>65</v>
      </c>
      <c r="BB769" s="35">
        <v>2027</v>
      </c>
      <c r="BC769" s="34" t="s">
        <v>103</v>
      </c>
    </row>
    <row r="770" spans="1:55" x14ac:dyDescent="0.25">
      <c r="A770" s="34" t="s">
        <v>1664</v>
      </c>
      <c r="B770" s="35">
        <v>66090</v>
      </c>
      <c r="C770" s="34">
        <v>100</v>
      </c>
      <c r="D770" s="34" t="s">
        <v>1690</v>
      </c>
      <c r="E770" s="34" t="s">
        <v>1691</v>
      </c>
      <c r="F770" s="34" t="s">
        <v>1692</v>
      </c>
      <c r="G770" s="34" t="s">
        <v>208</v>
      </c>
      <c r="H770" s="34" t="s">
        <v>144</v>
      </c>
      <c r="I770" s="34" t="s">
        <v>481</v>
      </c>
      <c r="J770" s="36">
        <v>41627</v>
      </c>
      <c r="K770" s="36"/>
      <c r="L770" s="34" t="s">
        <v>61</v>
      </c>
      <c r="M770" s="36"/>
      <c r="N770" s="34" t="b">
        <v>0</v>
      </c>
      <c r="O770" s="36"/>
      <c r="P770" s="34" t="b">
        <v>1</v>
      </c>
      <c r="Q770" s="36"/>
      <c r="R770" s="34" t="b">
        <v>0</v>
      </c>
      <c r="S770" s="34" t="b">
        <v>0</v>
      </c>
      <c r="T770" s="34" t="s">
        <v>70</v>
      </c>
      <c r="U770" s="34"/>
      <c r="V770" s="34" t="b">
        <v>0</v>
      </c>
      <c r="W770" s="36"/>
      <c r="X770" s="34" t="s">
        <v>70</v>
      </c>
      <c r="Y770" s="34"/>
      <c r="Z770" s="36"/>
      <c r="AA770" s="34" t="b">
        <v>0</v>
      </c>
      <c r="AB770" s="34"/>
      <c r="AC770" s="34" t="b">
        <v>0</v>
      </c>
      <c r="AD770" s="36"/>
      <c r="AE770" s="34" t="b">
        <v>0</v>
      </c>
      <c r="AF770" s="34" t="b">
        <v>0</v>
      </c>
      <c r="AG770" s="34" t="s">
        <v>70</v>
      </c>
      <c r="AH770" s="34"/>
      <c r="AI770" s="34" t="b">
        <v>0</v>
      </c>
      <c r="AJ770" s="36"/>
      <c r="AK770" s="34" t="s">
        <v>70</v>
      </c>
      <c r="AL770" s="36"/>
      <c r="AM770" s="34" t="b">
        <v>0</v>
      </c>
      <c r="AN770" s="36"/>
      <c r="AO770" s="34" t="s">
        <v>70</v>
      </c>
      <c r="AP770" s="34" t="s">
        <v>70</v>
      </c>
      <c r="AQ770" s="34" t="s">
        <v>70</v>
      </c>
      <c r="AR770" s="34" t="s">
        <v>70</v>
      </c>
      <c r="AS770" s="34" t="s">
        <v>70</v>
      </c>
      <c r="AT770" s="36"/>
      <c r="AU770" s="36"/>
      <c r="AV770" s="34" t="s">
        <v>70</v>
      </c>
      <c r="AW770" s="34" t="s">
        <v>70</v>
      </c>
      <c r="AX770" s="34" t="s">
        <v>133</v>
      </c>
      <c r="AY770" s="34" t="s">
        <v>4285</v>
      </c>
      <c r="AZ770" s="34" t="s">
        <v>64</v>
      </c>
      <c r="BA770" s="34" t="s">
        <v>65</v>
      </c>
      <c r="BB770" s="35">
        <v>2029</v>
      </c>
      <c r="BC770" s="34" t="s">
        <v>185</v>
      </c>
    </row>
    <row r="771" spans="1:55" x14ac:dyDescent="0.25">
      <c r="A771" s="34" t="s">
        <v>1693</v>
      </c>
      <c r="B771" s="35">
        <v>66205</v>
      </c>
      <c r="C771" s="34">
        <v>100</v>
      </c>
      <c r="D771" s="34" t="s">
        <v>1715</v>
      </c>
      <c r="E771" s="34" t="s">
        <v>1716</v>
      </c>
      <c r="F771" s="34" t="s">
        <v>1712</v>
      </c>
      <c r="G771" s="34" t="s">
        <v>3982</v>
      </c>
      <c r="H771" s="34" t="s">
        <v>144</v>
      </c>
      <c r="I771" s="34" t="s">
        <v>63</v>
      </c>
      <c r="J771" s="36">
        <v>41820</v>
      </c>
      <c r="K771" s="36"/>
      <c r="L771" s="34" t="s">
        <v>61</v>
      </c>
      <c r="M771" s="36"/>
      <c r="N771" s="34" t="b">
        <v>0</v>
      </c>
      <c r="O771" s="36"/>
      <c r="P771" s="34" t="b">
        <v>1</v>
      </c>
      <c r="Q771" s="36"/>
      <c r="R771" s="34" t="b">
        <v>0</v>
      </c>
      <c r="S771" s="34" t="b">
        <v>0</v>
      </c>
      <c r="T771" s="34" t="s">
        <v>70</v>
      </c>
      <c r="U771" s="34"/>
      <c r="V771" s="34" t="b">
        <v>0</v>
      </c>
      <c r="W771" s="36"/>
      <c r="X771" s="34" t="s">
        <v>70</v>
      </c>
      <c r="Y771" s="34"/>
      <c r="Z771" s="36"/>
      <c r="AA771" s="34" t="b">
        <v>0</v>
      </c>
      <c r="AB771" s="34"/>
      <c r="AC771" s="34" t="b">
        <v>0</v>
      </c>
      <c r="AD771" s="36"/>
      <c r="AE771" s="34" t="b">
        <v>0</v>
      </c>
      <c r="AF771" s="34" t="b">
        <v>0</v>
      </c>
      <c r="AG771" s="34" t="s">
        <v>70</v>
      </c>
      <c r="AH771" s="34"/>
      <c r="AI771" s="34" t="b">
        <v>0</v>
      </c>
      <c r="AJ771" s="36"/>
      <c r="AK771" s="34" t="s">
        <v>70</v>
      </c>
      <c r="AL771" s="36"/>
      <c r="AM771" s="34" t="b">
        <v>0</v>
      </c>
      <c r="AN771" s="36"/>
      <c r="AO771" s="34" t="s">
        <v>70</v>
      </c>
      <c r="AP771" s="34" t="s">
        <v>70</v>
      </c>
      <c r="AQ771" s="34" t="s">
        <v>70</v>
      </c>
      <c r="AR771" s="34" t="s">
        <v>70</v>
      </c>
      <c r="AS771" s="34" t="s">
        <v>70</v>
      </c>
      <c r="AT771" s="36"/>
      <c r="AU771" s="36"/>
      <c r="AV771" s="34" t="s">
        <v>70</v>
      </c>
      <c r="AW771" s="34" t="s">
        <v>70</v>
      </c>
      <c r="AX771" s="34" t="s">
        <v>63</v>
      </c>
      <c r="AY771" s="34" t="s">
        <v>4285</v>
      </c>
      <c r="AZ771" s="34" t="s">
        <v>64</v>
      </c>
      <c r="BA771" s="34" t="s">
        <v>65</v>
      </c>
      <c r="BB771" s="35">
        <v>2029</v>
      </c>
      <c r="BC771" s="34" t="s">
        <v>103</v>
      </c>
    </row>
    <row r="772" spans="1:55" x14ac:dyDescent="0.25">
      <c r="A772" s="34" t="s">
        <v>1693</v>
      </c>
      <c r="B772" s="35">
        <v>66185</v>
      </c>
      <c r="C772" s="34">
        <v>100</v>
      </c>
      <c r="D772" s="34" t="s">
        <v>1707</v>
      </c>
      <c r="E772" s="34" t="s">
        <v>1708</v>
      </c>
      <c r="F772" s="34" t="s">
        <v>1709</v>
      </c>
      <c r="G772" s="34" t="s">
        <v>434</v>
      </c>
      <c r="H772" s="34" t="s">
        <v>144</v>
      </c>
      <c r="I772" s="34" t="s">
        <v>1233</v>
      </c>
      <c r="J772" s="36">
        <v>41992</v>
      </c>
      <c r="K772" s="36"/>
      <c r="L772" s="34" t="s">
        <v>61</v>
      </c>
      <c r="M772" s="36"/>
      <c r="N772" s="34" t="b">
        <v>0</v>
      </c>
      <c r="O772" s="36"/>
      <c r="P772" s="34" t="b">
        <v>1</v>
      </c>
      <c r="Q772" s="36"/>
      <c r="R772" s="34" t="b">
        <v>1</v>
      </c>
      <c r="S772" s="34" t="b">
        <v>0</v>
      </c>
      <c r="T772" s="34" t="s">
        <v>70</v>
      </c>
      <c r="U772" s="34"/>
      <c r="V772" s="34" t="b">
        <v>0</v>
      </c>
      <c r="W772" s="36"/>
      <c r="X772" s="34" t="s">
        <v>70</v>
      </c>
      <c r="Y772" s="34"/>
      <c r="Z772" s="36"/>
      <c r="AA772" s="34" t="b">
        <v>0</v>
      </c>
      <c r="AB772" s="34"/>
      <c r="AC772" s="34" t="b">
        <v>0</v>
      </c>
      <c r="AD772" s="36"/>
      <c r="AE772" s="34" t="b">
        <v>1</v>
      </c>
      <c r="AF772" s="34" t="b">
        <v>1</v>
      </c>
      <c r="AG772" s="34" t="s">
        <v>70</v>
      </c>
      <c r="AH772" s="34"/>
      <c r="AI772" s="34" t="b">
        <v>0</v>
      </c>
      <c r="AJ772" s="36"/>
      <c r="AK772" s="34" t="s">
        <v>70</v>
      </c>
      <c r="AL772" s="36"/>
      <c r="AM772" s="34" t="b">
        <v>0</v>
      </c>
      <c r="AN772" s="36"/>
      <c r="AO772" s="34" t="s">
        <v>70</v>
      </c>
      <c r="AP772" s="34" t="s">
        <v>70</v>
      </c>
      <c r="AQ772" s="34" t="s">
        <v>70</v>
      </c>
      <c r="AR772" s="34" t="s">
        <v>70</v>
      </c>
      <c r="AS772" s="34" t="s">
        <v>70</v>
      </c>
      <c r="AT772" s="36"/>
      <c r="AU772" s="36"/>
      <c r="AV772" s="34" t="s">
        <v>70</v>
      </c>
      <c r="AW772" s="34" t="s">
        <v>70</v>
      </c>
      <c r="AX772" s="34" t="s">
        <v>63</v>
      </c>
      <c r="AY772" s="34" t="s">
        <v>4285</v>
      </c>
      <c r="AZ772" s="34" t="s">
        <v>64</v>
      </c>
      <c r="BA772" s="34" t="s">
        <v>65</v>
      </c>
      <c r="BB772" s="35">
        <v>2030</v>
      </c>
      <c r="BC772" s="34" t="s">
        <v>103</v>
      </c>
    </row>
    <row r="773" spans="1:55" x14ac:dyDescent="0.25">
      <c r="A773" s="34" t="s">
        <v>1693</v>
      </c>
      <c r="B773" s="35">
        <v>66204</v>
      </c>
      <c r="C773" s="34">
        <v>100</v>
      </c>
      <c r="D773" s="34" t="s">
        <v>1713</v>
      </c>
      <c r="E773" s="34" t="s">
        <v>1714</v>
      </c>
      <c r="F773" s="34" t="s">
        <v>1032</v>
      </c>
      <c r="G773" s="34" t="s">
        <v>434</v>
      </c>
      <c r="H773" s="34" t="s">
        <v>144</v>
      </c>
      <c r="I773" s="34" t="s">
        <v>1033</v>
      </c>
      <c r="J773" s="36">
        <v>42201</v>
      </c>
      <c r="K773" s="36"/>
      <c r="L773" s="34" t="s">
        <v>61</v>
      </c>
      <c r="M773" s="36"/>
      <c r="N773" s="34" t="b">
        <v>0</v>
      </c>
      <c r="O773" s="36"/>
      <c r="P773" s="34" t="b">
        <v>1</v>
      </c>
      <c r="Q773" s="36"/>
      <c r="R773" s="34" t="b">
        <v>0</v>
      </c>
      <c r="S773" s="34" t="b">
        <v>0</v>
      </c>
      <c r="T773" s="34" t="s">
        <v>70</v>
      </c>
      <c r="U773" s="34"/>
      <c r="V773" s="34" t="b">
        <v>0</v>
      </c>
      <c r="W773" s="36"/>
      <c r="X773" s="34" t="s">
        <v>70</v>
      </c>
      <c r="Y773" s="34"/>
      <c r="Z773" s="36"/>
      <c r="AA773" s="34" t="b">
        <v>0</v>
      </c>
      <c r="AB773" s="34"/>
      <c r="AC773" s="34" t="b">
        <v>0</v>
      </c>
      <c r="AD773" s="36"/>
      <c r="AE773" s="34" t="b">
        <v>1</v>
      </c>
      <c r="AF773" s="34" t="b">
        <v>1</v>
      </c>
      <c r="AG773" s="34" t="s">
        <v>70</v>
      </c>
      <c r="AH773" s="34"/>
      <c r="AI773" s="34" t="b">
        <v>0</v>
      </c>
      <c r="AJ773" s="36"/>
      <c r="AK773" s="34" t="s">
        <v>70</v>
      </c>
      <c r="AL773" s="36"/>
      <c r="AM773" s="34" t="b">
        <v>0</v>
      </c>
      <c r="AN773" s="36"/>
      <c r="AO773" s="34" t="s">
        <v>70</v>
      </c>
      <c r="AP773" s="34" t="s">
        <v>70</v>
      </c>
      <c r="AQ773" s="34" t="s">
        <v>70</v>
      </c>
      <c r="AR773" s="34" t="s">
        <v>70</v>
      </c>
      <c r="AS773" s="34" t="s">
        <v>70</v>
      </c>
      <c r="AT773" s="36"/>
      <c r="AU773" s="36"/>
      <c r="AV773" s="34" t="s">
        <v>70</v>
      </c>
      <c r="AW773" s="34" t="s">
        <v>70</v>
      </c>
      <c r="AX773" s="34" t="s">
        <v>63</v>
      </c>
      <c r="AY773" s="34" t="s">
        <v>4285</v>
      </c>
      <c r="AZ773" s="34" t="s">
        <v>64</v>
      </c>
      <c r="BA773" s="34" t="s">
        <v>65</v>
      </c>
      <c r="BB773" s="35">
        <v>2032</v>
      </c>
      <c r="BC773" s="34" t="s">
        <v>185</v>
      </c>
    </row>
    <row r="774" spans="1:55" x14ac:dyDescent="0.25">
      <c r="A774" s="34" t="s">
        <v>1693</v>
      </c>
      <c r="B774" s="35">
        <v>66059</v>
      </c>
      <c r="C774" s="34">
        <v>100</v>
      </c>
      <c r="D774" s="34" t="s">
        <v>1699</v>
      </c>
      <c r="E774" s="34" t="s">
        <v>1700</v>
      </c>
      <c r="F774" s="34" t="s">
        <v>648</v>
      </c>
      <c r="G774" s="34" t="s">
        <v>144</v>
      </c>
      <c r="H774" s="34" t="s">
        <v>144</v>
      </c>
      <c r="I774" s="34" t="s">
        <v>288</v>
      </c>
      <c r="J774" s="36">
        <v>42307</v>
      </c>
      <c r="K774" s="36"/>
      <c r="L774" s="34" t="s">
        <v>61</v>
      </c>
      <c r="M774" s="36"/>
      <c r="N774" s="34" t="b">
        <v>0</v>
      </c>
      <c r="O774" s="36"/>
      <c r="P774" s="34" t="b">
        <v>1</v>
      </c>
      <c r="Q774" s="36"/>
      <c r="R774" s="34" t="b">
        <v>1</v>
      </c>
      <c r="S774" s="34" t="b">
        <v>0</v>
      </c>
      <c r="T774" s="34" t="s">
        <v>70</v>
      </c>
      <c r="U774" s="34"/>
      <c r="V774" s="34" t="b">
        <v>0</v>
      </c>
      <c r="W774" s="36"/>
      <c r="X774" s="34" t="s">
        <v>70</v>
      </c>
      <c r="Y774" s="34"/>
      <c r="Z774" s="36"/>
      <c r="AA774" s="34" t="b">
        <v>0</v>
      </c>
      <c r="AB774" s="34"/>
      <c r="AC774" s="34" t="b">
        <v>0</v>
      </c>
      <c r="AD774" s="36"/>
      <c r="AE774" s="34" t="b">
        <v>0</v>
      </c>
      <c r="AF774" s="34" t="b">
        <v>0</v>
      </c>
      <c r="AG774" s="34" t="s">
        <v>70</v>
      </c>
      <c r="AH774" s="34"/>
      <c r="AI774" s="34" t="b">
        <v>0</v>
      </c>
      <c r="AJ774" s="36"/>
      <c r="AK774" s="34" t="s">
        <v>70</v>
      </c>
      <c r="AL774" s="36"/>
      <c r="AM774" s="34" t="b">
        <v>0</v>
      </c>
      <c r="AN774" s="36"/>
      <c r="AO774" s="34" t="s">
        <v>70</v>
      </c>
      <c r="AP774" s="34" t="s">
        <v>70</v>
      </c>
      <c r="AQ774" s="34" t="s">
        <v>70</v>
      </c>
      <c r="AR774" s="34" t="s">
        <v>70</v>
      </c>
      <c r="AS774" s="34" t="s">
        <v>70</v>
      </c>
      <c r="AT774" s="36"/>
      <c r="AU774" s="36"/>
      <c r="AV774" s="34" t="s">
        <v>70</v>
      </c>
      <c r="AW774" s="34" t="s">
        <v>70</v>
      </c>
      <c r="AX774" s="34" t="s">
        <v>63</v>
      </c>
      <c r="AY774" s="34" t="s">
        <v>4285</v>
      </c>
      <c r="AZ774" s="34" t="s">
        <v>64</v>
      </c>
      <c r="BA774" s="34" t="s">
        <v>65</v>
      </c>
      <c r="BB774" s="35">
        <v>2032</v>
      </c>
      <c r="BC774" s="34" t="s">
        <v>66</v>
      </c>
    </row>
    <row r="775" spans="1:55" x14ac:dyDescent="0.25">
      <c r="A775" s="34" t="s">
        <v>1693</v>
      </c>
      <c r="B775" s="35">
        <v>66393</v>
      </c>
      <c r="C775" s="34">
        <v>100</v>
      </c>
      <c r="D775" s="34" t="s">
        <v>1727</v>
      </c>
      <c r="E775" s="34" t="s">
        <v>1728</v>
      </c>
      <c r="F775" s="34" t="s">
        <v>1729</v>
      </c>
      <c r="G775" s="34" t="s">
        <v>234</v>
      </c>
      <c r="H775" s="34" t="s">
        <v>144</v>
      </c>
      <c r="I775" s="34" t="s">
        <v>1041</v>
      </c>
      <c r="J775" s="36">
        <v>41788</v>
      </c>
      <c r="K775" s="36"/>
      <c r="L775" s="34" t="s">
        <v>61</v>
      </c>
      <c r="M775" s="36"/>
      <c r="N775" s="34" t="b">
        <v>0</v>
      </c>
      <c r="O775" s="36"/>
      <c r="P775" s="34" t="b">
        <v>1</v>
      </c>
      <c r="Q775" s="36"/>
      <c r="R775" s="34" t="b">
        <v>0</v>
      </c>
      <c r="S775" s="34" t="b">
        <v>0</v>
      </c>
      <c r="T775" s="34" t="s">
        <v>70</v>
      </c>
      <c r="U775" s="34"/>
      <c r="V775" s="34" t="b">
        <v>0</v>
      </c>
      <c r="W775" s="36"/>
      <c r="X775" s="34" t="s">
        <v>70</v>
      </c>
      <c r="Y775" s="34"/>
      <c r="Z775" s="36"/>
      <c r="AA775" s="34" t="b">
        <v>0</v>
      </c>
      <c r="AB775" s="34"/>
      <c r="AC775" s="34" t="b">
        <v>0</v>
      </c>
      <c r="AD775" s="36"/>
      <c r="AE775" s="34" t="b">
        <v>0</v>
      </c>
      <c r="AF775" s="34" t="b">
        <v>0</v>
      </c>
      <c r="AG775" s="34" t="s">
        <v>70</v>
      </c>
      <c r="AH775" s="34"/>
      <c r="AI775" s="34" t="b">
        <v>0</v>
      </c>
      <c r="AJ775" s="36"/>
      <c r="AK775" s="34" t="s">
        <v>70</v>
      </c>
      <c r="AL775" s="36"/>
      <c r="AM775" s="34" t="b">
        <v>0</v>
      </c>
      <c r="AN775" s="36"/>
      <c r="AO775" s="34" t="s">
        <v>70</v>
      </c>
      <c r="AP775" s="34" t="s">
        <v>70</v>
      </c>
      <c r="AQ775" s="34" t="s">
        <v>70</v>
      </c>
      <c r="AR775" s="34" t="s">
        <v>70</v>
      </c>
      <c r="AS775" s="34" t="s">
        <v>70</v>
      </c>
      <c r="AT775" s="36"/>
      <c r="AU775" s="36"/>
      <c r="AV775" s="34" t="s">
        <v>70</v>
      </c>
      <c r="AW775" s="34" t="s">
        <v>70</v>
      </c>
      <c r="AX775" s="34" t="s">
        <v>63</v>
      </c>
      <c r="AY775" s="34" t="s">
        <v>4285</v>
      </c>
      <c r="AZ775" s="34" t="s">
        <v>64</v>
      </c>
      <c r="BA775" s="34" t="s">
        <v>65</v>
      </c>
      <c r="BB775" s="35">
        <v>2029</v>
      </c>
      <c r="BC775" s="34" t="s">
        <v>66</v>
      </c>
    </row>
    <row r="776" spans="1:55" x14ac:dyDescent="0.25">
      <c r="A776" s="34" t="s">
        <v>1693</v>
      </c>
      <c r="B776" s="35">
        <v>66383</v>
      </c>
      <c r="C776" s="34">
        <v>100</v>
      </c>
      <c r="D776" s="34" t="s">
        <v>1725</v>
      </c>
      <c r="E776" s="34" t="s">
        <v>1726</v>
      </c>
      <c r="F776" s="34" t="s">
        <v>177</v>
      </c>
      <c r="G776" s="34" t="s">
        <v>99</v>
      </c>
      <c r="H776" s="34" t="s">
        <v>4287</v>
      </c>
      <c r="I776" s="34" t="s">
        <v>3501</v>
      </c>
      <c r="J776" s="36">
        <v>42003</v>
      </c>
      <c r="K776" s="36"/>
      <c r="L776" s="34" t="s">
        <v>61</v>
      </c>
      <c r="M776" s="36">
        <v>45296</v>
      </c>
      <c r="N776" s="34" t="b">
        <v>0</v>
      </c>
      <c r="O776" s="36"/>
      <c r="P776" s="34" t="b">
        <v>1</v>
      </c>
      <c r="Q776" s="36"/>
      <c r="R776" s="34" t="b">
        <v>0</v>
      </c>
      <c r="S776" s="34" t="b">
        <v>0</v>
      </c>
      <c r="T776" s="34" t="s">
        <v>70</v>
      </c>
      <c r="U776" s="34"/>
      <c r="V776" s="34" t="b">
        <v>0</v>
      </c>
      <c r="W776" s="36"/>
      <c r="X776" s="34" t="s">
        <v>70</v>
      </c>
      <c r="Y776" s="34"/>
      <c r="Z776" s="36"/>
      <c r="AA776" s="34" t="b">
        <v>0</v>
      </c>
      <c r="AB776" s="34"/>
      <c r="AC776" s="34" t="b">
        <v>0</v>
      </c>
      <c r="AD776" s="36"/>
      <c r="AE776" s="34" t="b">
        <v>0</v>
      </c>
      <c r="AF776" s="34" t="b">
        <v>0</v>
      </c>
      <c r="AG776" s="34" t="s">
        <v>70</v>
      </c>
      <c r="AH776" s="34"/>
      <c r="AI776" s="34" t="b">
        <v>0</v>
      </c>
      <c r="AJ776" s="36"/>
      <c r="AK776" s="34" t="s">
        <v>70</v>
      </c>
      <c r="AL776" s="36"/>
      <c r="AM776" s="34" t="b">
        <v>0</v>
      </c>
      <c r="AN776" s="36"/>
      <c r="AO776" s="34" t="s">
        <v>70</v>
      </c>
      <c r="AP776" s="34" t="s">
        <v>70</v>
      </c>
      <c r="AQ776" s="34" t="s">
        <v>70</v>
      </c>
      <c r="AR776" s="34" t="s">
        <v>70</v>
      </c>
      <c r="AS776" s="34" t="s">
        <v>70</v>
      </c>
      <c r="AT776" s="36"/>
      <c r="AU776" s="36"/>
      <c r="AV776" s="34" t="s">
        <v>70</v>
      </c>
      <c r="AW776" s="34" t="s">
        <v>70</v>
      </c>
      <c r="AX776" s="34" t="s">
        <v>63</v>
      </c>
      <c r="AY776" s="34" t="s">
        <v>4285</v>
      </c>
      <c r="AZ776" s="34" t="s">
        <v>64</v>
      </c>
      <c r="BA776" s="34" t="s">
        <v>65</v>
      </c>
      <c r="BB776" s="35">
        <v>2030</v>
      </c>
      <c r="BC776" s="34" t="s">
        <v>66</v>
      </c>
    </row>
    <row r="777" spans="1:55" x14ac:dyDescent="0.25">
      <c r="A777" s="34" t="s">
        <v>1693</v>
      </c>
      <c r="B777" s="35">
        <v>66052</v>
      </c>
      <c r="C777" s="34">
        <v>100</v>
      </c>
      <c r="D777" s="34" t="s">
        <v>1697</v>
      </c>
      <c r="E777" s="34" t="s">
        <v>1698</v>
      </c>
      <c r="F777" s="34" t="s">
        <v>1229</v>
      </c>
      <c r="G777" s="34" t="s">
        <v>434</v>
      </c>
      <c r="H777" s="34" t="s">
        <v>144</v>
      </c>
      <c r="I777" s="34" t="s">
        <v>4025</v>
      </c>
      <c r="J777" s="36">
        <v>42165</v>
      </c>
      <c r="K777" s="36"/>
      <c r="L777" s="34" t="s">
        <v>61</v>
      </c>
      <c r="M777" s="36"/>
      <c r="N777" s="34" t="b">
        <v>0</v>
      </c>
      <c r="O777" s="36"/>
      <c r="P777" s="34" t="b">
        <v>1</v>
      </c>
      <c r="Q777" s="36"/>
      <c r="R777" s="34" t="b">
        <v>0</v>
      </c>
      <c r="S777" s="34" t="b">
        <v>0</v>
      </c>
      <c r="T777" s="34" t="s">
        <v>70</v>
      </c>
      <c r="U777" s="34"/>
      <c r="V777" s="34" t="b">
        <v>0</v>
      </c>
      <c r="W777" s="36"/>
      <c r="X777" s="34" t="s">
        <v>70</v>
      </c>
      <c r="Y777" s="34"/>
      <c r="Z777" s="36"/>
      <c r="AA777" s="34" t="b">
        <v>0</v>
      </c>
      <c r="AB777" s="34"/>
      <c r="AC777" s="34" t="b">
        <v>0</v>
      </c>
      <c r="AD777" s="36"/>
      <c r="AE777" s="34" t="b">
        <v>0</v>
      </c>
      <c r="AF777" s="34" t="b">
        <v>0</v>
      </c>
      <c r="AG777" s="34" t="s">
        <v>70</v>
      </c>
      <c r="AH777" s="34"/>
      <c r="AI777" s="34" t="b">
        <v>0</v>
      </c>
      <c r="AJ777" s="36"/>
      <c r="AK777" s="34" t="s">
        <v>70</v>
      </c>
      <c r="AL777" s="36"/>
      <c r="AM777" s="34" t="b">
        <v>0</v>
      </c>
      <c r="AN777" s="36"/>
      <c r="AO777" s="34" t="s">
        <v>70</v>
      </c>
      <c r="AP777" s="34" t="s">
        <v>70</v>
      </c>
      <c r="AQ777" s="34" t="s">
        <v>70</v>
      </c>
      <c r="AR777" s="34" t="s">
        <v>70</v>
      </c>
      <c r="AS777" s="34" t="s">
        <v>70</v>
      </c>
      <c r="AT777" s="36"/>
      <c r="AU777" s="36"/>
      <c r="AV777" s="34" t="s">
        <v>70</v>
      </c>
      <c r="AW777" s="34" t="s">
        <v>70</v>
      </c>
      <c r="AX777" s="34" t="s">
        <v>63</v>
      </c>
      <c r="AY777" s="34" t="s">
        <v>4285</v>
      </c>
      <c r="AZ777" s="34" t="s">
        <v>64</v>
      </c>
      <c r="BA777" s="34" t="s">
        <v>65</v>
      </c>
      <c r="BB777" s="35">
        <v>2032</v>
      </c>
      <c r="BC777" s="34" t="s">
        <v>185</v>
      </c>
    </row>
    <row r="778" spans="1:55" x14ac:dyDescent="0.25">
      <c r="A778" s="34" t="s">
        <v>1693</v>
      </c>
      <c r="B778" s="35">
        <v>66148</v>
      </c>
      <c r="C778" s="34">
        <v>100</v>
      </c>
      <c r="D778" s="34" t="s">
        <v>1704</v>
      </c>
      <c r="E778" s="34" t="s">
        <v>1705</v>
      </c>
      <c r="F778" s="34" t="s">
        <v>1706</v>
      </c>
      <c r="G778" s="34" t="s">
        <v>3521</v>
      </c>
      <c r="H778" s="34" t="s">
        <v>4287</v>
      </c>
      <c r="I778" s="34" t="s">
        <v>3501</v>
      </c>
      <c r="J778" s="36">
        <v>41978</v>
      </c>
      <c r="K778" s="36"/>
      <c r="L778" s="34" t="s">
        <v>61</v>
      </c>
      <c r="M778" s="36">
        <v>45259</v>
      </c>
      <c r="N778" s="34" t="b">
        <v>0</v>
      </c>
      <c r="O778" s="36"/>
      <c r="P778" s="34" t="b">
        <v>1</v>
      </c>
      <c r="Q778" s="36"/>
      <c r="R778" s="34" t="b">
        <v>0</v>
      </c>
      <c r="S778" s="34" t="b">
        <v>0</v>
      </c>
      <c r="T778" s="34" t="s">
        <v>70</v>
      </c>
      <c r="U778" s="34"/>
      <c r="V778" s="34" t="b">
        <v>0</v>
      </c>
      <c r="W778" s="36"/>
      <c r="X778" s="34" t="s">
        <v>70</v>
      </c>
      <c r="Y778" s="34"/>
      <c r="Z778" s="36"/>
      <c r="AA778" s="34" t="b">
        <v>0</v>
      </c>
      <c r="AB778" s="34"/>
      <c r="AC778" s="34" t="b">
        <v>0</v>
      </c>
      <c r="AD778" s="36"/>
      <c r="AE778" s="34" t="b">
        <v>0</v>
      </c>
      <c r="AF778" s="34" t="b">
        <v>0</v>
      </c>
      <c r="AG778" s="34" t="s">
        <v>70</v>
      </c>
      <c r="AH778" s="34"/>
      <c r="AI778" s="34" t="b">
        <v>0</v>
      </c>
      <c r="AJ778" s="36"/>
      <c r="AK778" s="34" t="s">
        <v>70</v>
      </c>
      <c r="AL778" s="36"/>
      <c r="AM778" s="34" t="b">
        <v>0</v>
      </c>
      <c r="AN778" s="36"/>
      <c r="AO778" s="34" t="s">
        <v>70</v>
      </c>
      <c r="AP778" s="34" t="s">
        <v>70</v>
      </c>
      <c r="AQ778" s="34" t="s">
        <v>70</v>
      </c>
      <c r="AR778" s="34" t="s">
        <v>70</v>
      </c>
      <c r="AS778" s="34" t="s">
        <v>70</v>
      </c>
      <c r="AT778" s="36"/>
      <c r="AU778" s="36"/>
      <c r="AV778" s="34" t="s">
        <v>70</v>
      </c>
      <c r="AW778" s="34" t="s">
        <v>70</v>
      </c>
      <c r="AX778" s="34" t="s">
        <v>63</v>
      </c>
      <c r="AY778" s="34" t="s">
        <v>4285</v>
      </c>
      <c r="AZ778" s="34" t="s">
        <v>64</v>
      </c>
      <c r="BA778" s="34" t="s">
        <v>65</v>
      </c>
      <c r="BB778" s="35">
        <v>2029</v>
      </c>
      <c r="BC778" s="34" t="s">
        <v>119</v>
      </c>
    </row>
    <row r="779" spans="1:55" x14ac:dyDescent="0.25">
      <c r="A779" s="34" t="s">
        <v>1693</v>
      </c>
      <c r="B779" s="35">
        <v>67086</v>
      </c>
      <c r="C779" s="34">
        <v>100</v>
      </c>
      <c r="D779" s="34" t="s">
        <v>1730</v>
      </c>
      <c r="E779" s="34" t="s">
        <v>1731</v>
      </c>
      <c r="F779" s="34" t="s">
        <v>4175</v>
      </c>
      <c r="G779" s="34" t="s">
        <v>208</v>
      </c>
      <c r="H779" s="34" t="s">
        <v>144</v>
      </c>
      <c r="I779" s="34" t="s">
        <v>1041</v>
      </c>
      <c r="J779" s="36">
        <v>42445</v>
      </c>
      <c r="K779" s="36"/>
      <c r="L779" s="34" t="s">
        <v>61</v>
      </c>
      <c r="M779" s="36"/>
      <c r="N779" s="34" t="b">
        <v>0</v>
      </c>
      <c r="O779" s="36"/>
      <c r="P779" s="34" t="b">
        <v>1</v>
      </c>
      <c r="Q779" s="36"/>
      <c r="R779" s="34" t="b">
        <v>0</v>
      </c>
      <c r="S779" s="34" t="b">
        <v>0</v>
      </c>
      <c r="T779" s="34" t="s">
        <v>70</v>
      </c>
      <c r="U779" s="34"/>
      <c r="V779" s="34" t="b">
        <v>0</v>
      </c>
      <c r="W779" s="36"/>
      <c r="X779" s="34" t="s">
        <v>70</v>
      </c>
      <c r="Y779" s="34"/>
      <c r="Z779" s="36"/>
      <c r="AA779" s="34" t="b">
        <v>0</v>
      </c>
      <c r="AB779" s="34"/>
      <c r="AC779" s="34" t="b">
        <v>0</v>
      </c>
      <c r="AD779" s="36"/>
      <c r="AE779" s="34" t="b">
        <v>0</v>
      </c>
      <c r="AF779" s="34" t="b">
        <v>0</v>
      </c>
      <c r="AG779" s="34" t="s">
        <v>70</v>
      </c>
      <c r="AH779" s="34"/>
      <c r="AI779" s="34" t="b">
        <v>0</v>
      </c>
      <c r="AJ779" s="36"/>
      <c r="AK779" s="34" t="s">
        <v>70</v>
      </c>
      <c r="AL779" s="36"/>
      <c r="AM779" s="34" t="b">
        <v>0</v>
      </c>
      <c r="AN779" s="36"/>
      <c r="AO779" s="34" t="s">
        <v>70</v>
      </c>
      <c r="AP779" s="34" t="s">
        <v>70</v>
      </c>
      <c r="AQ779" s="34" t="s">
        <v>70</v>
      </c>
      <c r="AR779" s="34" t="s">
        <v>70</v>
      </c>
      <c r="AS779" s="34" t="s">
        <v>70</v>
      </c>
      <c r="AT779" s="36"/>
      <c r="AU779" s="36"/>
      <c r="AV779" s="34" t="s">
        <v>70</v>
      </c>
      <c r="AW779" s="34" t="s">
        <v>70</v>
      </c>
      <c r="AX779" s="34" t="s">
        <v>63</v>
      </c>
      <c r="AY779" s="34" t="s">
        <v>4285</v>
      </c>
      <c r="AZ779" s="34" t="s">
        <v>64</v>
      </c>
      <c r="BA779" s="34" t="s">
        <v>65</v>
      </c>
      <c r="BB779" s="35">
        <v>2031</v>
      </c>
      <c r="BC779" s="34" t="s">
        <v>110</v>
      </c>
    </row>
    <row r="780" spans="1:55" x14ac:dyDescent="0.25">
      <c r="A780" s="34" t="s">
        <v>1693</v>
      </c>
      <c r="B780" s="35">
        <v>66196</v>
      </c>
      <c r="C780" s="34">
        <v>100</v>
      </c>
      <c r="D780" s="34" t="s">
        <v>1710</v>
      </c>
      <c r="E780" s="34" t="s">
        <v>1711</v>
      </c>
      <c r="F780" s="34" t="s">
        <v>1712</v>
      </c>
      <c r="G780" s="34" t="s">
        <v>3982</v>
      </c>
      <c r="H780" s="34" t="s">
        <v>144</v>
      </c>
      <c r="I780" s="34" t="s">
        <v>63</v>
      </c>
      <c r="J780" s="36">
        <v>42349</v>
      </c>
      <c r="K780" s="36"/>
      <c r="L780" s="34" t="s">
        <v>61</v>
      </c>
      <c r="M780" s="36"/>
      <c r="N780" s="34" t="b">
        <v>0</v>
      </c>
      <c r="O780" s="36"/>
      <c r="P780" s="34" t="b">
        <v>1</v>
      </c>
      <c r="Q780" s="36"/>
      <c r="R780" s="34" t="b">
        <v>1</v>
      </c>
      <c r="S780" s="34" t="b">
        <v>0</v>
      </c>
      <c r="T780" s="34" t="s">
        <v>70</v>
      </c>
      <c r="U780" s="34"/>
      <c r="V780" s="34" t="b">
        <v>0</v>
      </c>
      <c r="W780" s="36"/>
      <c r="X780" s="34" t="s">
        <v>70</v>
      </c>
      <c r="Y780" s="34"/>
      <c r="Z780" s="36"/>
      <c r="AA780" s="34" t="b">
        <v>0</v>
      </c>
      <c r="AB780" s="34"/>
      <c r="AC780" s="34" t="b">
        <v>0</v>
      </c>
      <c r="AD780" s="36"/>
      <c r="AE780" s="34" t="b">
        <v>1</v>
      </c>
      <c r="AF780" s="34" t="b">
        <v>0</v>
      </c>
      <c r="AG780" s="34" t="s">
        <v>70</v>
      </c>
      <c r="AH780" s="34"/>
      <c r="AI780" s="34" t="b">
        <v>0</v>
      </c>
      <c r="AJ780" s="36"/>
      <c r="AK780" s="34" t="s">
        <v>70</v>
      </c>
      <c r="AL780" s="36"/>
      <c r="AM780" s="34" t="b">
        <v>0</v>
      </c>
      <c r="AN780" s="36"/>
      <c r="AO780" s="34" t="s">
        <v>70</v>
      </c>
      <c r="AP780" s="34" t="s">
        <v>70</v>
      </c>
      <c r="AQ780" s="34" t="s">
        <v>70</v>
      </c>
      <c r="AR780" s="34" t="s">
        <v>70</v>
      </c>
      <c r="AS780" s="34" t="s">
        <v>70</v>
      </c>
      <c r="AT780" s="36"/>
      <c r="AU780" s="36"/>
      <c r="AV780" s="34" t="s">
        <v>70</v>
      </c>
      <c r="AW780" s="34" t="s">
        <v>70</v>
      </c>
      <c r="AX780" s="34" t="s">
        <v>63</v>
      </c>
      <c r="AY780" s="34" t="s">
        <v>4285</v>
      </c>
      <c r="AZ780" s="34" t="s">
        <v>64</v>
      </c>
      <c r="BA780" s="34" t="s">
        <v>65</v>
      </c>
      <c r="BB780" s="35">
        <v>2030</v>
      </c>
      <c r="BC780" s="34" t="s">
        <v>103</v>
      </c>
    </row>
    <row r="781" spans="1:55" x14ac:dyDescent="0.25">
      <c r="A781" s="34" t="s">
        <v>1693</v>
      </c>
      <c r="B781" s="35">
        <v>66286</v>
      </c>
      <c r="C781" s="34">
        <v>100</v>
      </c>
      <c r="D781" s="34" t="s">
        <v>1717</v>
      </c>
      <c r="E781" s="34" t="s">
        <v>1718</v>
      </c>
      <c r="F781" s="34" t="s">
        <v>1719</v>
      </c>
      <c r="G781" s="34" t="s">
        <v>99</v>
      </c>
      <c r="H781" s="34" t="s">
        <v>4287</v>
      </c>
      <c r="I781" s="34" t="s">
        <v>1720</v>
      </c>
      <c r="J781" s="36">
        <v>41926</v>
      </c>
      <c r="K781" s="36"/>
      <c r="L781" s="34" t="s">
        <v>61</v>
      </c>
      <c r="M781" s="36"/>
      <c r="N781" s="34" t="b">
        <v>0</v>
      </c>
      <c r="O781" s="36"/>
      <c r="P781" s="34" t="b">
        <v>1</v>
      </c>
      <c r="Q781" s="36"/>
      <c r="R781" s="34" t="b">
        <v>0</v>
      </c>
      <c r="S781" s="34" t="b">
        <v>0</v>
      </c>
      <c r="T781" s="34" t="s">
        <v>70</v>
      </c>
      <c r="U781" s="34"/>
      <c r="V781" s="34" t="b">
        <v>0</v>
      </c>
      <c r="W781" s="36"/>
      <c r="X781" s="34" t="s">
        <v>70</v>
      </c>
      <c r="Y781" s="34"/>
      <c r="Z781" s="36"/>
      <c r="AA781" s="34" t="b">
        <v>0</v>
      </c>
      <c r="AB781" s="34"/>
      <c r="AC781" s="34" t="b">
        <v>0</v>
      </c>
      <c r="AD781" s="36"/>
      <c r="AE781" s="34" t="b">
        <v>0</v>
      </c>
      <c r="AF781" s="34" t="b">
        <v>0</v>
      </c>
      <c r="AG781" s="34" t="s">
        <v>70</v>
      </c>
      <c r="AH781" s="34"/>
      <c r="AI781" s="34" t="b">
        <v>0</v>
      </c>
      <c r="AJ781" s="36"/>
      <c r="AK781" s="34" t="s">
        <v>70</v>
      </c>
      <c r="AL781" s="36"/>
      <c r="AM781" s="34" t="b">
        <v>0</v>
      </c>
      <c r="AN781" s="36"/>
      <c r="AO781" s="34" t="s">
        <v>70</v>
      </c>
      <c r="AP781" s="34" t="s">
        <v>70</v>
      </c>
      <c r="AQ781" s="34" t="s">
        <v>70</v>
      </c>
      <c r="AR781" s="34" t="s">
        <v>70</v>
      </c>
      <c r="AS781" s="34" t="s">
        <v>70</v>
      </c>
      <c r="AT781" s="36"/>
      <c r="AU781" s="36"/>
      <c r="AV781" s="34" t="s">
        <v>70</v>
      </c>
      <c r="AW781" s="34" t="s">
        <v>70</v>
      </c>
      <c r="AX781" s="34" t="s">
        <v>63</v>
      </c>
      <c r="AY781" s="34" t="s">
        <v>4285</v>
      </c>
      <c r="AZ781" s="34" t="s">
        <v>64</v>
      </c>
      <c r="BA781" s="34" t="s">
        <v>65</v>
      </c>
      <c r="BB781" s="35">
        <v>2029</v>
      </c>
      <c r="BC781" s="34" t="s">
        <v>66</v>
      </c>
    </row>
    <row r="782" spans="1:55" x14ac:dyDescent="0.25">
      <c r="A782" s="34" t="s">
        <v>1693</v>
      </c>
      <c r="B782" s="35">
        <v>66344</v>
      </c>
      <c r="C782" s="34">
        <v>100</v>
      </c>
      <c r="D782" s="34" t="s">
        <v>1723</v>
      </c>
      <c r="E782" s="34" t="s">
        <v>1724</v>
      </c>
      <c r="F782" s="34" t="s">
        <v>4149</v>
      </c>
      <c r="G782" s="34" t="s">
        <v>287</v>
      </c>
      <c r="H782" s="34" t="s">
        <v>144</v>
      </c>
      <c r="I782" s="34" t="s">
        <v>235</v>
      </c>
      <c r="J782" s="36">
        <v>41926</v>
      </c>
      <c r="K782" s="36"/>
      <c r="L782" s="34" t="s">
        <v>61</v>
      </c>
      <c r="M782" s="36"/>
      <c r="N782" s="34" t="b">
        <v>0</v>
      </c>
      <c r="O782" s="36"/>
      <c r="P782" s="34" t="b">
        <v>1</v>
      </c>
      <c r="Q782" s="36"/>
      <c r="R782" s="34" t="b">
        <v>0</v>
      </c>
      <c r="S782" s="34" t="b">
        <v>0</v>
      </c>
      <c r="T782" s="34" t="s">
        <v>70</v>
      </c>
      <c r="U782" s="34"/>
      <c r="V782" s="34" t="b">
        <v>0</v>
      </c>
      <c r="W782" s="36"/>
      <c r="X782" s="34" t="s">
        <v>70</v>
      </c>
      <c r="Y782" s="34"/>
      <c r="Z782" s="36"/>
      <c r="AA782" s="34" t="b">
        <v>0</v>
      </c>
      <c r="AB782" s="34"/>
      <c r="AC782" s="34" t="b">
        <v>0</v>
      </c>
      <c r="AD782" s="36"/>
      <c r="AE782" s="34" t="b">
        <v>0</v>
      </c>
      <c r="AF782" s="34" t="b">
        <v>0</v>
      </c>
      <c r="AG782" s="34" t="s">
        <v>70</v>
      </c>
      <c r="AH782" s="34"/>
      <c r="AI782" s="34" t="b">
        <v>0</v>
      </c>
      <c r="AJ782" s="36"/>
      <c r="AK782" s="34" t="s">
        <v>70</v>
      </c>
      <c r="AL782" s="36"/>
      <c r="AM782" s="34" t="b">
        <v>0</v>
      </c>
      <c r="AN782" s="36"/>
      <c r="AO782" s="34" t="s">
        <v>70</v>
      </c>
      <c r="AP782" s="34" t="s">
        <v>70</v>
      </c>
      <c r="AQ782" s="34" t="s">
        <v>70</v>
      </c>
      <c r="AR782" s="34" t="s">
        <v>70</v>
      </c>
      <c r="AS782" s="34" t="s">
        <v>70</v>
      </c>
      <c r="AT782" s="36"/>
      <c r="AU782" s="36"/>
      <c r="AV782" s="34" t="s">
        <v>70</v>
      </c>
      <c r="AW782" s="34" t="s">
        <v>70</v>
      </c>
      <c r="AX782" s="34" t="s">
        <v>63</v>
      </c>
      <c r="AY782" s="34" t="s">
        <v>4285</v>
      </c>
      <c r="AZ782" s="34" t="s">
        <v>64</v>
      </c>
      <c r="BA782" s="34" t="s">
        <v>65</v>
      </c>
      <c r="BB782" s="35">
        <v>2030</v>
      </c>
      <c r="BC782" s="34" t="s">
        <v>66</v>
      </c>
    </row>
    <row r="783" spans="1:55" x14ac:dyDescent="0.25">
      <c r="A783" s="34" t="s">
        <v>1693</v>
      </c>
      <c r="B783" s="35">
        <v>65879</v>
      </c>
      <c r="C783" s="34">
        <v>100</v>
      </c>
      <c r="D783" s="34" t="s">
        <v>1694</v>
      </c>
      <c r="E783" s="34" t="s">
        <v>1695</v>
      </c>
      <c r="F783" s="34" t="s">
        <v>1696</v>
      </c>
      <c r="G783" s="34" t="s">
        <v>155</v>
      </c>
      <c r="H783" s="34" t="s">
        <v>208</v>
      </c>
      <c r="I783" s="34" t="s">
        <v>1657</v>
      </c>
      <c r="J783" s="36">
        <v>41878</v>
      </c>
      <c r="K783" s="36"/>
      <c r="L783" s="34" t="s">
        <v>61</v>
      </c>
      <c r="M783" s="36"/>
      <c r="N783" s="34" t="b">
        <v>0</v>
      </c>
      <c r="O783" s="36"/>
      <c r="P783" s="34" t="b">
        <v>1</v>
      </c>
      <c r="Q783" s="36"/>
      <c r="R783" s="34" t="b">
        <v>0</v>
      </c>
      <c r="S783" s="34" t="b">
        <v>0</v>
      </c>
      <c r="T783" s="34" t="s">
        <v>70</v>
      </c>
      <c r="U783" s="34"/>
      <c r="V783" s="34" t="b">
        <v>0</v>
      </c>
      <c r="W783" s="36"/>
      <c r="X783" s="34" t="s">
        <v>70</v>
      </c>
      <c r="Y783" s="34"/>
      <c r="Z783" s="36"/>
      <c r="AA783" s="34" t="b">
        <v>0</v>
      </c>
      <c r="AB783" s="34"/>
      <c r="AC783" s="34" t="b">
        <v>0</v>
      </c>
      <c r="AD783" s="36"/>
      <c r="AE783" s="34" t="b">
        <v>0</v>
      </c>
      <c r="AF783" s="34" t="b">
        <v>0</v>
      </c>
      <c r="AG783" s="34" t="s">
        <v>70</v>
      </c>
      <c r="AH783" s="34"/>
      <c r="AI783" s="34" t="b">
        <v>0</v>
      </c>
      <c r="AJ783" s="36"/>
      <c r="AK783" s="34" t="s">
        <v>70</v>
      </c>
      <c r="AL783" s="36"/>
      <c r="AM783" s="34" t="b">
        <v>0</v>
      </c>
      <c r="AN783" s="36"/>
      <c r="AO783" s="34" t="s">
        <v>70</v>
      </c>
      <c r="AP783" s="34" t="s">
        <v>70</v>
      </c>
      <c r="AQ783" s="34" t="s">
        <v>70</v>
      </c>
      <c r="AR783" s="34" t="s">
        <v>70</v>
      </c>
      <c r="AS783" s="34" t="s">
        <v>70</v>
      </c>
      <c r="AT783" s="36"/>
      <c r="AU783" s="36"/>
      <c r="AV783" s="34" t="s">
        <v>70</v>
      </c>
      <c r="AW783" s="34" t="s">
        <v>70</v>
      </c>
      <c r="AX783" s="34" t="s">
        <v>63</v>
      </c>
      <c r="AY783" s="34" t="s">
        <v>4285</v>
      </c>
      <c r="AZ783" s="34" t="s">
        <v>64</v>
      </c>
      <c r="BA783" s="34" t="s">
        <v>65</v>
      </c>
      <c r="BB783" s="35">
        <v>2029</v>
      </c>
      <c r="BC783" s="34" t="s">
        <v>66</v>
      </c>
    </row>
    <row r="784" spans="1:55" x14ac:dyDescent="0.25">
      <c r="A784" s="34" t="s">
        <v>1693</v>
      </c>
      <c r="B784" s="35">
        <v>66302</v>
      </c>
      <c r="C784" s="34">
        <v>100</v>
      </c>
      <c r="D784" s="34" t="s">
        <v>1721</v>
      </c>
      <c r="E784" s="34" t="s">
        <v>1722</v>
      </c>
      <c r="F784" s="34" t="s">
        <v>1652</v>
      </c>
      <c r="G784" s="34" t="s">
        <v>99</v>
      </c>
      <c r="H784" s="34" t="s">
        <v>4287</v>
      </c>
      <c r="I784" s="34" t="s">
        <v>60</v>
      </c>
      <c r="J784" s="36">
        <v>42023</v>
      </c>
      <c r="K784" s="36"/>
      <c r="L784" s="34" t="s">
        <v>61</v>
      </c>
      <c r="M784" s="36"/>
      <c r="N784" s="34" t="b">
        <v>0</v>
      </c>
      <c r="O784" s="36"/>
      <c r="P784" s="34" t="b">
        <v>1</v>
      </c>
      <c r="Q784" s="36"/>
      <c r="R784" s="34" t="b">
        <v>0</v>
      </c>
      <c r="S784" s="34" t="b">
        <v>0</v>
      </c>
      <c r="T784" s="34" t="s">
        <v>70</v>
      </c>
      <c r="U784" s="34"/>
      <c r="V784" s="34" t="b">
        <v>0</v>
      </c>
      <c r="W784" s="36"/>
      <c r="X784" s="34" t="s">
        <v>70</v>
      </c>
      <c r="Y784" s="34"/>
      <c r="Z784" s="36"/>
      <c r="AA784" s="34" t="b">
        <v>0</v>
      </c>
      <c r="AB784" s="34"/>
      <c r="AC784" s="34" t="b">
        <v>0</v>
      </c>
      <c r="AD784" s="36"/>
      <c r="AE784" s="34" t="b">
        <v>0</v>
      </c>
      <c r="AF784" s="34" t="b">
        <v>0</v>
      </c>
      <c r="AG784" s="34" t="s">
        <v>70</v>
      </c>
      <c r="AH784" s="34"/>
      <c r="AI784" s="34" t="b">
        <v>0</v>
      </c>
      <c r="AJ784" s="36"/>
      <c r="AK784" s="34" t="s">
        <v>70</v>
      </c>
      <c r="AL784" s="36"/>
      <c r="AM784" s="34" t="b">
        <v>0</v>
      </c>
      <c r="AN784" s="36"/>
      <c r="AO784" s="34" t="s">
        <v>70</v>
      </c>
      <c r="AP784" s="34" t="s">
        <v>70</v>
      </c>
      <c r="AQ784" s="34" t="s">
        <v>70</v>
      </c>
      <c r="AR784" s="34" t="s">
        <v>70</v>
      </c>
      <c r="AS784" s="34" t="s">
        <v>70</v>
      </c>
      <c r="AT784" s="36"/>
      <c r="AU784" s="36"/>
      <c r="AV784" s="34" t="s">
        <v>70</v>
      </c>
      <c r="AW784" s="34" t="s">
        <v>70</v>
      </c>
      <c r="AX784" s="34" t="s">
        <v>63</v>
      </c>
      <c r="AY784" s="34" t="s">
        <v>4285</v>
      </c>
      <c r="AZ784" s="34" t="s">
        <v>64</v>
      </c>
      <c r="BA784" s="34" t="s">
        <v>65</v>
      </c>
      <c r="BB784" s="35">
        <v>2030</v>
      </c>
      <c r="BC784" s="34" t="s">
        <v>66</v>
      </c>
    </row>
    <row r="785" spans="1:55" x14ac:dyDescent="0.25">
      <c r="A785" s="34" t="s">
        <v>1693</v>
      </c>
      <c r="B785" s="35">
        <v>66097</v>
      </c>
      <c r="C785" s="34">
        <v>100</v>
      </c>
      <c r="D785" s="34" t="s">
        <v>1701</v>
      </c>
      <c r="E785" s="34" t="s">
        <v>1702</v>
      </c>
      <c r="F785" s="34" t="s">
        <v>1703</v>
      </c>
      <c r="G785" s="34" t="s">
        <v>3520</v>
      </c>
      <c r="H785" s="34" t="s">
        <v>4287</v>
      </c>
      <c r="I785" s="34" t="s">
        <v>757</v>
      </c>
      <c r="J785" s="36">
        <v>41771</v>
      </c>
      <c r="K785" s="36"/>
      <c r="L785" s="34" t="s">
        <v>61</v>
      </c>
      <c r="M785" s="36"/>
      <c r="N785" s="34" t="b">
        <v>0</v>
      </c>
      <c r="O785" s="36"/>
      <c r="P785" s="34" t="b">
        <v>1</v>
      </c>
      <c r="Q785" s="36"/>
      <c r="R785" s="34" t="b">
        <v>0</v>
      </c>
      <c r="S785" s="34" t="b">
        <v>0</v>
      </c>
      <c r="T785" s="34" t="s">
        <v>70</v>
      </c>
      <c r="U785" s="34"/>
      <c r="V785" s="34" t="b">
        <v>0</v>
      </c>
      <c r="W785" s="36"/>
      <c r="X785" s="34" t="s">
        <v>70</v>
      </c>
      <c r="Y785" s="34"/>
      <c r="Z785" s="36"/>
      <c r="AA785" s="34" t="b">
        <v>0</v>
      </c>
      <c r="AB785" s="34"/>
      <c r="AC785" s="34" t="b">
        <v>0</v>
      </c>
      <c r="AD785" s="36"/>
      <c r="AE785" s="34" t="b">
        <v>1</v>
      </c>
      <c r="AF785" s="34" t="b">
        <v>1</v>
      </c>
      <c r="AG785" s="34" t="s">
        <v>70</v>
      </c>
      <c r="AH785" s="34"/>
      <c r="AI785" s="34" t="b">
        <v>0</v>
      </c>
      <c r="AJ785" s="36"/>
      <c r="AK785" s="34" t="s">
        <v>70</v>
      </c>
      <c r="AL785" s="36"/>
      <c r="AM785" s="34" t="b">
        <v>0</v>
      </c>
      <c r="AN785" s="36"/>
      <c r="AO785" s="34" t="s">
        <v>70</v>
      </c>
      <c r="AP785" s="34" t="s">
        <v>70</v>
      </c>
      <c r="AQ785" s="34" t="s">
        <v>70</v>
      </c>
      <c r="AR785" s="34" t="s">
        <v>70</v>
      </c>
      <c r="AS785" s="34" t="s">
        <v>70</v>
      </c>
      <c r="AT785" s="36"/>
      <c r="AU785" s="36"/>
      <c r="AV785" s="34" t="s">
        <v>70</v>
      </c>
      <c r="AW785" s="34" t="s">
        <v>70</v>
      </c>
      <c r="AX785" s="34" t="s">
        <v>63</v>
      </c>
      <c r="AY785" s="34" t="s">
        <v>4285</v>
      </c>
      <c r="AZ785" s="34" t="s">
        <v>64</v>
      </c>
      <c r="BA785" s="34" t="s">
        <v>65</v>
      </c>
      <c r="BB785" s="35">
        <v>2029</v>
      </c>
      <c r="BC785" s="34" t="s">
        <v>66</v>
      </c>
    </row>
    <row r="786" spans="1:55" x14ac:dyDescent="0.25">
      <c r="A786" s="34" t="s">
        <v>4433</v>
      </c>
      <c r="B786" s="35">
        <v>82146</v>
      </c>
      <c r="C786" s="34">
        <v>100</v>
      </c>
      <c r="D786" s="34" t="s">
        <v>4434</v>
      </c>
      <c r="E786" s="34" t="s">
        <v>4435</v>
      </c>
      <c r="F786" s="34" t="s">
        <v>4436</v>
      </c>
      <c r="G786" s="34" t="s">
        <v>4437</v>
      </c>
      <c r="H786" s="34" t="s">
        <v>59</v>
      </c>
      <c r="I786" s="34" t="s">
        <v>4400</v>
      </c>
      <c r="J786" s="36">
        <v>42309</v>
      </c>
      <c r="K786" s="36"/>
      <c r="L786" s="34" t="s">
        <v>61</v>
      </c>
      <c r="M786" s="36"/>
      <c r="N786" s="34" t="b">
        <v>0</v>
      </c>
      <c r="O786" s="36"/>
      <c r="P786" s="34" t="b">
        <v>1</v>
      </c>
      <c r="Q786" s="36"/>
      <c r="R786" s="34" t="b">
        <v>1</v>
      </c>
      <c r="S786" s="34" t="b">
        <v>1</v>
      </c>
      <c r="T786" s="34" t="s">
        <v>70</v>
      </c>
      <c r="U786" s="34"/>
      <c r="V786" s="34" t="b">
        <v>0</v>
      </c>
      <c r="W786" s="36"/>
      <c r="X786" s="34" t="s">
        <v>70</v>
      </c>
      <c r="Y786" s="34"/>
      <c r="Z786" s="36"/>
      <c r="AA786" s="34" t="b">
        <v>0</v>
      </c>
      <c r="AB786" s="34"/>
      <c r="AC786" s="34" t="b">
        <v>0</v>
      </c>
      <c r="AD786" s="36"/>
      <c r="AE786" s="34" t="b">
        <v>1</v>
      </c>
      <c r="AF786" s="34" t="b">
        <v>1</v>
      </c>
      <c r="AG786" s="34" t="s">
        <v>70</v>
      </c>
      <c r="AH786" s="34"/>
      <c r="AI786" s="34" t="b">
        <v>0</v>
      </c>
      <c r="AJ786" s="36"/>
      <c r="AK786" s="34" t="s">
        <v>70</v>
      </c>
      <c r="AL786" s="36"/>
      <c r="AM786" s="34" t="b">
        <v>0</v>
      </c>
      <c r="AN786" s="36"/>
      <c r="AO786" s="34" t="s">
        <v>70</v>
      </c>
      <c r="AP786" s="34" t="s">
        <v>70</v>
      </c>
      <c r="AQ786" s="34" t="s">
        <v>70</v>
      </c>
      <c r="AR786" s="34" t="s">
        <v>70</v>
      </c>
      <c r="AS786" s="34" t="s">
        <v>70</v>
      </c>
      <c r="AT786" s="36"/>
      <c r="AU786" s="36"/>
      <c r="AV786" s="34" t="s">
        <v>70</v>
      </c>
      <c r="AW786" s="34" t="s">
        <v>70</v>
      </c>
      <c r="AX786" s="34" t="s">
        <v>63</v>
      </c>
      <c r="AY786" s="34" t="s">
        <v>70</v>
      </c>
      <c r="AZ786" s="34" t="s">
        <v>64</v>
      </c>
      <c r="BA786" s="34" t="s">
        <v>65</v>
      </c>
      <c r="BB786" s="35">
        <v>2032</v>
      </c>
      <c r="BC786" s="34" t="s">
        <v>66</v>
      </c>
    </row>
    <row r="787" spans="1:55" x14ac:dyDescent="0.25">
      <c r="A787" s="34" t="s">
        <v>4433</v>
      </c>
      <c r="B787" s="35">
        <v>82158</v>
      </c>
      <c r="C787" s="34">
        <v>100</v>
      </c>
      <c r="D787" s="34" t="s">
        <v>4438</v>
      </c>
      <c r="E787" s="34" t="s">
        <v>4439</v>
      </c>
      <c r="F787" s="34" t="s">
        <v>4440</v>
      </c>
      <c r="G787" s="34" t="s">
        <v>4437</v>
      </c>
      <c r="H787" s="34" t="s">
        <v>59</v>
      </c>
      <c r="I787" s="34" t="s">
        <v>3987</v>
      </c>
      <c r="J787" s="36">
        <v>43435</v>
      </c>
      <c r="K787" s="36"/>
      <c r="L787" s="34" t="s">
        <v>61</v>
      </c>
      <c r="M787" s="36"/>
      <c r="N787" s="34" t="b">
        <v>0</v>
      </c>
      <c r="O787" s="36"/>
      <c r="P787" s="34" t="b">
        <v>1</v>
      </c>
      <c r="Q787" s="36"/>
      <c r="R787" s="34" t="b">
        <v>1</v>
      </c>
      <c r="S787" s="34" t="b">
        <v>1</v>
      </c>
      <c r="T787" s="34" t="s">
        <v>70</v>
      </c>
      <c r="U787" s="34"/>
      <c r="V787" s="34" t="b">
        <v>0</v>
      </c>
      <c r="W787" s="36"/>
      <c r="X787" s="34" t="s">
        <v>70</v>
      </c>
      <c r="Y787" s="34"/>
      <c r="Z787" s="36"/>
      <c r="AA787" s="34" t="b">
        <v>0</v>
      </c>
      <c r="AB787" s="34"/>
      <c r="AC787" s="34" t="b">
        <v>0</v>
      </c>
      <c r="AD787" s="36"/>
      <c r="AE787" s="34" t="b">
        <v>1</v>
      </c>
      <c r="AF787" s="34" t="b">
        <v>1</v>
      </c>
      <c r="AG787" s="34" t="s">
        <v>70</v>
      </c>
      <c r="AH787" s="34"/>
      <c r="AI787" s="34" t="b">
        <v>0</v>
      </c>
      <c r="AJ787" s="36"/>
      <c r="AK787" s="34" t="s">
        <v>70</v>
      </c>
      <c r="AL787" s="36"/>
      <c r="AM787" s="34" t="b">
        <v>0</v>
      </c>
      <c r="AN787" s="36"/>
      <c r="AO787" s="34" t="s">
        <v>70</v>
      </c>
      <c r="AP787" s="34" t="s">
        <v>70</v>
      </c>
      <c r="AQ787" s="34" t="s">
        <v>70</v>
      </c>
      <c r="AR787" s="34" t="s">
        <v>70</v>
      </c>
      <c r="AS787" s="34" t="s">
        <v>70</v>
      </c>
      <c r="AT787" s="36"/>
      <c r="AU787" s="36"/>
      <c r="AV787" s="34" t="s">
        <v>70</v>
      </c>
      <c r="AW787" s="34" t="s">
        <v>70</v>
      </c>
      <c r="AX787" s="34" t="s">
        <v>63</v>
      </c>
      <c r="AY787" s="34" t="s">
        <v>70</v>
      </c>
      <c r="AZ787" s="34" t="s">
        <v>64</v>
      </c>
      <c r="BA787" s="34" t="s">
        <v>65</v>
      </c>
      <c r="BB787" s="35">
        <v>2032</v>
      </c>
      <c r="BC787" s="34" t="s">
        <v>103</v>
      </c>
    </row>
    <row r="788" spans="1:55" x14ac:dyDescent="0.25">
      <c r="A788" s="34" t="s">
        <v>4433</v>
      </c>
      <c r="B788" s="35">
        <v>82235</v>
      </c>
      <c r="C788" s="34">
        <v>100</v>
      </c>
      <c r="D788" s="34" t="s">
        <v>4441</v>
      </c>
      <c r="E788" s="34" t="s">
        <v>4442</v>
      </c>
      <c r="F788" s="34" t="s">
        <v>4443</v>
      </c>
      <c r="G788" s="34" t="s">
        <v>4437</v>
      </c>
      <c r="H788" s="34" t="s">
        <v>59</v>
      </c>
      <c r="I788" s="34" t="s">
        <v>4444</v>
      </c>
      <c r="J788" s="36">
        <v>44013</v>
      </c>
      <c r="K788" s="36"/>
      <c r="L788" s="34" t="s">
        <v>61</v>
      </c>
      <c r="M788" s="36"/>
      <c r="N788" s="34" t="b">
        <v>0</v>
      </c>
      <c r="O788" s="36"/>
      <c r="P788" s="34" t="b">
        <v>1</v>
      </c>
      <c r="Q788" s="36"/>
      <c r="R788" s="34" t="b">
        <v>1</v>
      </c>
      <c r="S788" s="34" t="b">
        <v>1</v>
      </c>
      <c r="T788" s="34" t="s">
        <v>70</v>
      </c>
      <c r="U788" s="34"/>
      <c r="V788" s="34" t="b">
        <v>0</v>
      </c>
      <c r="W788" s="36"/>
      <c r="X788" s="34" t="s">
        <v>70</v>
      </c>
      <c r="Y788" s="34"/>
      <c r="Z788" s="36"/>
      <c r="AA788" s="34" t="b">
        <v>0</v>
      </c>
      <c r="AB788" s="34"/>
      <c r="AC788" s="34" t="b">
        <v>0</v>
      </c>
      <c r="AD788" s="36"/>
      <c r="AE788" s="34" t="b">
        <v>1</v>
      </c>
      <c r="AF788" s="34" t="b">
        <v>1</v>
      </c>
      <c r="AG788" s="34" t="s">
        <v>70</v>
      </c>
      <c r="AH788" s="34"/>
      <c r="AI788" s="34" t="b">
        <v>0</v>
      </c>
      <c r="AJ788" s="36"/>
      <c r="AK788" s="34" t="s">
        <v>70</v>
      </c>
      <c r="AL788" s="36"/>
      <c r="AM788" s="34" t="b">
        <v>0</v>
      </c>
      <c r="AN788" s="36"/>
      <c r="AO788" s="34" t="s">
        <v>70</v>
      </c>
      <c r="AP788" s="34" t="s">
        <v>70</v>
      </c>
      <c r="AQ788" s="34" t="s">
        <v>70</v>
      </c>
      <c r="AR788" s="34" t="s">
        <v>70</v>
      </c>
      <c r="AS788" s="34" t="s">
        <v>70</v>
      </c>
      <c r="AT788" s="36"/>
      <c r="AU788" s="36"/>
      <c r="AV788" s="34" t="s">
        <v>70</v>
      </c>
      <c r="AW788" s="34" t="s">
        <v>70</v>
      </c>
      <c r="AX788" s="34" t="s">
        <v>63</v>
      </c>
      <c r="AY788" s="34" t="s">
        <v>70</v>
      </c>
      <c r="AZ788" s="34" t="s">
        <v>64</v>
      </c>
      <c r="BA788" s="34" t="s">
        <v>65</v>
      </c>
      <c r="BB788" s="35">
        <v>2036</v>
      </c>
      <c r="BC788" s="34" t="s">
        <v>66</v>
      </c>
    </row>
    <row r="789" spans="1:55" x14ac:dyDescent="0.25">
      <c r="A789" s="34" t="s">
        <v>4433</v>
      </c>
      <c r="B789" s="35">
        <v>82202</v>
      </c>
      <c r="C789" s="34">
        <v>100</v>
      </c>
      <c r="D789" s="34" t="s">
        <v>4445</v>
      </c>
      <c r="E789" s="34" t="s">
        <v>4446</v>
      </c>
      <c r="F789" s="34" t="s">
        <v>4447</v>
      </c>
      <c r="G789" s="34" t="s">
        <v>4437</v>
      </c>
      <c r="H789" s="34" t="s">
        <v>59</v>
      </c>
      <c r="I789" s="34" t="s">
        <v>3987</v>
      </c>
      <c r="J789" s="36">
        <v>44317</v>
      </c>
      <c r="K789" s="36"/>
      <c r="L789" s="34" t="s">
        <v>61</v>
      </c>
      <c r="M789" s="36"/>
      <c r="N789" s="34" t="b">
        <v>1</v>
      </c>
      <c r="O789" s="36"/>
      <c r="P789" s="34" t="b">
        <v>1</v>
      </c>
      <c r="Q789" s="36"/>
      <c r="R789" s="34" t="b">
        <v>1</v>
      </c>
      <c r="S789" s="34" t="b">
        <v>1</v>
      </c>
      <c r="T789" s="34" t="s">
        <v>70</v>
      </c>
      <c r="U789" s="34"/>
      <c r="V789" s="34" t="b">
        <v>0</v>
      </c>
      <c r="W789" s="36"/>
      <c r="X789" s="34" t="s">
        <v>70</v>
      </c>
      <c r="Y789" s="34"/>
      <c r="Z789" s="36"/>
      <c r="AA789" s="34" t="b">
        <v>0</v>
      </c>
      <c r="AB789" s="34"/>
      <c r="AC789" s="34" t="b">
        <v>0</v>
      </c>
      <c r="AD789" s="36"/>
      <c r="AE789" s="34" t="b">
        <v>1</v>
      </c>
      <c r="AF789" s="34" t="b">
        <v>1</v>
      </c>
      <c r="AG789" s="34" t="s">
        <v>70</v>
      </c>
      <c r="AH789" s="34"/>
      <c r="AI789" s="34" t="b">
        <v>0</v>
      </c>
      <c r="AJ789" s="36"/>
      <c r="AK789" s="34" t="s">
        <v>70</v>
      </c>
      <c r="AL789" s="36"/>
      <c r="AM789" s="34" t="b">
        <v>0</v>
      </c>
      <c r="AN789" s="36"/>
      <c r="AO789" s="34" t="s">
        <v>70</v>
      </c>
      <c r="AP789" s="34" t="s">
        <v>70</v>
      </c>
      <c r="AQ789" s="34" t="s">
        <v>70</v>
      </c>
      <c r="AR789" s="34" t="s">
        <v>70</v>
      </c>
      <c r="AS789" s="34" t="s">
        <v>70</v>
      </c>
      <c r="AT789" s="36"/>
      <c r="AU789" s="36"/>
      <c r="AV789" s="34" t="s">
        <v>70</v>
      </c>
      <c r="AW789" s="34" t="s">
        <v>70</v>
      </c>
      <c r="AX789" s="34" t="s">
        <v>63</v>
      </c>
      <c r="AY789" s="34" t="s">
        <v>70</v>
      </c>
      <c r="AZ789" s="34" t="s">
        <v>64</v>
      </c>
      <c r="BA789" s="34" t="s">
        <v>65</v>
      </c>
      <c r="BB789" s="35">
        <v>2038</v>
      </c>
      <c r="BC789" s="34" t="s">
        <v>66</v>
      </c>
    </row>
    <row r="790" spans="1:55" x14ac:dyDescent="0.25">
      <c r="A790" s="34" t="s">
        <v>4433</v>
      </c>
      <c r="B790" s="35">
        <v>82165</v>
      </c>
      <c r="C790" s="34">
        <v>100</v>
      </c>
      <c r="D790" s="34" t="s">
        <v>4448</v>
      </c>
      <c r="E790" s="34" t="s">
        <v>4449</v>
      </c>
      <c r="F790" s="34" t="s">
        <v>4450</v>
      </c>
      <c r="G790" s="34" t="s">
        <v>4437</v>
      </c>
      <c r="H790" s="34" t="s">
        <v>59</v>
      </c>
      <c r="I790" s="34" t="s">
        <v>3987</v>
      </c>
      <c r="J790" s="36">
        <v>43221</v>
      </c>
      <c r="K790" s="36"/>
      <c r="L790" s="34" t="s">
        <v>61</v>
      </c>
      <c r="M790" s="36"/>
      <c r="N790" s="34" t="b">
        <v>0</v>
      </c>
      <c r="O790" s="36"/>
      <c r="P790" s="34" t="b">
        <v>1</v>
      </c>
      <c r="Q790" s="36"/>
      <c r="R790" s="34" t="b">
        <v>1</v>
      </c>
      <c r="S790" s="34" t="b">
        <v>1</v>
      </c>
      <c r="T790" s="34" t="s">
        <v>70</v>
      </c>
      <c r="U790" s="34"/>
      <c r="V790" s="34" t="b">
        <v>0</v>
      </c>
      <c r="W790" s="36"/>
      <c r="X790" s="34" t="s">
        <v>70</v>
      </c>
      <c r="Y790" s="34"/>
      <c r="Z790" s="36"/>
      <c r="AA790" s="34" t="b">
        <v>0</v>
      </c>
      <c r="AB790" s="34"/>
      <c r="AC790" s="34" t="b">
        <v>0</v>
      </c>
      <c r="AD790" s="36"/>
      <c r="AE790" s="34" t="b">
        <v>1</v>
      </c>
      <c r="AF790" s="34" t="b">
        <v>1</v>
      </c>
      <c r="AG790" s="34" t="s">
        <v>70</v>
      </c>
      <c r="AH790" s="34"/>
      <c r="AI790" s="34" t="b">
        <v>0</v>
      </c>
      <c r="AJ790" s="36"/>
      <c r="AK790" s="34" t="s">
        <v>70</v>
      </c>
      <c r="AL790" s="36"/>
      <c r="AM790" s="34" t="b">
        <v>0</v>
      </c>
      <c r="AN790" s="36"/>
      <c r="AO790" s="34" t="s">
        <v>70</v>
      </c>
      <c r="AP790" s="34" t="s">
        <v>70</v>
      </c>
      <c r="AQ790" s="34" t="s">
        <v>70</v>
      </c>
      <c r="AR790" s="34" t="s">
        <v>70</v>
      </c>
      <c r="AS790" s="34" t="s">
        <v>70</v>
      </c>
      <c r="AT790" s="36"/>
      <c r="AU790" s="36"/>
      <c r="AV790" s="34" t="s">
        <v>70</v>
      </c>
      <c r="AW790" s="34" t="s">
        <v>70</v>
      </c>
      <c r="AX790" s="34" t="s">
        <v>63</v>
      </c>
      <c r="AY790" s="34" t="s">
        <v>70</v>
      </c>
      <c r="AZ790" s="34" t="s">
        <v>64</v>
      </c>
      <c r="BA790" s="34" t="s">
        <v>65</v>
      </c>
      <c r="BB790" s="35">
        <v>2034</v>
      </c>
      <c r="BC790" s="34" t="s">
        <v>119</v>
      </c>
    </row>
    <row r="791" spans="1:55" x14ac:dyDescent="0.25">
      <c r="A791" s="34" t="s">
        <v>4433</v>
      </c>
      <c r="B791" s="35">
        <v>82176</v>
      </c>
      <c r="C791" s="34">
        <v>100</v>
      </c>
      <c r="D791" s="34" t="s">
        <v>4451</v>
      </c>
      <c r="E791" s="34" t="s">
        <v>4452</v>
      </c>
      <c r="F791" s="34" t="s">
        <v>4453</v>
      </c>
      <c r="G791" s="34" t="s">
        <v>4437</v>
      </c>
      <c r="H791" s="34" t="s">
        <v>59</v>
      </c>
      <c r="I791" s="34" t="s">
        <v>4454</v>
      </c>
      <c r="J791" s="36">
        <v>45017</v>
      </c>
      <c r="K791" s="36"/>
      <c r="L791" s="34" t="s">
        <v>71</v>
      </c>
      <c r="M791" s="36"/>
      <c r="N791" s="34" t="b">
        <v>1</v>
      </c>
      <c r="O791" s="36">
        <v>32363</v>
      </c>
      <c r="P791" s="34" t="b">
        <v>0</v>
      </c>
      <c r="Q791" s="36">
        <v>32363</v>
      </c>
      <c r="R791" s="34" t="b">
        <v>0</v>
      </c>
      <c r="S791" s="34" t="b">
        <v>0</v>
      </c>
      <c r="T791" s="34" t="s">
        <v>70</v>
      </c>
      <c r="U791" s="34"/>
      <c r="V791" s="34" t="b">
        <v>0</v>
      </c>
      <c r="W791" s="36">
        <v>32363</v>
      </c>
      <c r="X791" s="34" t="s">
        <v>70</v>
      </c>
      <c r="Y791" s="34"/>
      <c r="Z791" s="36"/>
      <c r="AA791" s="34" t="b">
        <v>1</v>
      </c>
      <c r="AB791" s="34"/>
      <c r="AC791" s="34" t="b">
        <v>0</v>
      </c>
      <c r="AD791" s="36"/>
      <c r="AE791" s="34" t="b">
        <v>1</v>
      </c>
      <c r="AF791" s="34" t="b">
        <v>1</v>
      </c>
      <c r="AG791" s="34" t="s">
        <v>70</v>
      </c>
      <c r="AH791" s="34"/>
      <c r="AI791" s="34" t="b">
        <v>0</v>
      </c>
      <c r="AJ791" s="36"/>
      <c r="AK791" s="34" t="s">
        <v>70</v>
      </c>
      <c r="AL791" s="36"/>
      <c r="AM791" s="34" t="b">
        <v>0</v>
      </c>
      <c r="AN791" s="36"/>
      <c r="AO791" s="34" t="s">
        <v>70</v>
      </c>
      <c r="AP791" s="34" t="s">
        <v>70</v>
      </c>
      <c r="AQ791" s="34" t="s">
        <v>70</v>
      </c>
      <c r="AR791" s="34" t="s">
        <v>70</v>
      </c>
      <c r="AS791" s="34" t="s">
        <v>70</v>
      </c>
      <c r="AT791" s="36"/>
      <c r="AU791" s="36"/>
      <c r="AV791" s="34" t="s">
        <v>70</v>
      </c>
      <c r="AW791" s="34" t="s">
        <v>70</v>
      </c>
      <c r="AX791" s="34" t="s">
        <v>63</v>
      </c>
      <c r="AY791" s="34" t="s">
        <v>70</v>
      </c>
      <c r="AZ791" s="34" t="s">
        <v>64</v>
      </c>
      <c r="BA791" s="34" t="s">
        <v>65</v>
      </c>
      <c r="BB791" s="35">
        <v>2039</v>
      </c>
      <c r="BC791" s="34" t="s">
        <v>66</v>
      </c>
    </row>
    <row r="792" spans="1:55" x14ac:dyDescent="0.25">
      <c r="A792" s="34" t="s">
        <v>4433</v>
      </c>
      <c r="B792" s="35">
        <v>82236</v>
      </c>
      <c r="C792" s="34">
        <v>100</v>
      </c>
      <c r="D792" s="34" t="s">
        <v>4455</v>
      </c>
      <c r="E792" s="34" t="s">
        <v>4456</v>
      </c>
      <c r="F792" s="34" t="s">
        <v>4457</v>
      </c>
      <c r="G792" s="34" t="s">
        <v>4437</v>
      </c>
      <c r="H792" s="34" t="s">
        <v>59</v>
      </c>
      <c r="I792" s="34" t="s">
        <v>4458</v>
      </c>
      <c r="J792" s="36">
        <v>43282</v>
      </c>
      <c r="K792" s="36"/>
      <c r="L792" s="34" t="s">
        <v>61</v>
      </c>
      <c r="M792" s="36"/>
      <c r="N792" s="34" t="b">
        <v>0</v>
      </c>
      <c r="O792" s="36"/>
      <c r="P792" s="34" t="b">
        <v>1</v>
      </c>
      <c r="Q792" s="36"/>
      <c r="R792" s="34" t="b">
        <v>1</v>
      </c>
      <c r="S792" s="34" t="b">
        <v>1</v>
      </c>
      <c r="T792" s="34" t="s">
        <v>70</v>
      </c>
      <c r="U792" s="34"/>
      <c r="V792" s="34" t="b">
        <v>0</v>
      </c>
      <c r="W792" s="36"/>
      <c r="X792" s="34" t="s">
        <v>70</v>
      </c>
      <c r="Y792" s="34"/>
      <c r="Z792" s="36"/>
      <c r="AA792" s="34" t="b">
        <v>0</v>
      </c>
      <c r="AB792" s="34"/>
      <c r="AC792" s="34" t="b">
        <v>0</v>
      </c>
      <c r="AD792" s="36"/>
      <c r="AE792" s="34" t="b">
        <v>1</v>
      </c>
      <c r="AF792" s="34" t="b">
        <v>1</v>
      </c>
      <c r="AG792" s="34" t="s">
        <v>70</v>
      </c>
      <c r="AH792" s="34"/>
      <c r="AI792" s="34" t="b">
        <v>0</v>
      </c>
      <c r="AJ792" s="36"/>
      <c r="AK792" s="34" t="s">
        <v>70</v>
      </c>
      <c r="AL792" s="36"/>
      <c r="AM792" s="34" t="b">
        <v>0</v>
      </c>
      <c r="AN792" s="36"/>
      <c r="AO792" s="34" t="s">
        <v>70</v>
      </c>
      <c r="AP792" s="34" t="s">
        <v>70</v>
      </c>
      <c r="AQ792" s="34" t="s">
        <v>70</v>
      </c>
      <c r="AR792" s="34" t="s">
        <v>70</v>
      </c>
      <c r="AS792" s="34" t="s">
        <v>70</v>
      </c>
      <c r="AT792" s="36"/>
      <c r="AU792" s="36"/>
      <c r="AV792" s="34" t="s">
        <v>70</v>
      </c>
      <c r="AW792" s="34" t="s">
        <v>70</v>
      </c>
      <c r="AX792" s="34" t="s">
        <v>63</v>
      </c>
      <c r="AY792" s="34" t="s">
        <v>70</v>
      </c>
      <c r="AZ792" s="34" t="s">
        <v>64</v>
      </c>
      <c r="BA792" s="34" t="s">
        <v>65</v>
      </c>
      <c r="BB792" s="35">
        <v>2034</v>
      </c>
      <c r="BC792" s="34" t="s">
        <v>66</v>
      </c>
    </row>
    <row r="793" spans="1:55" x14ac:dyDescent="0.25">
      <c r="A793" s="34" t="s">
        <v>4433</v>
      </c>
      <c r="B793" s="35">
        <v>82279</v>
      </c>
      <c r="C793" s="34">
        <v>100</v>
      </c>
      <c r="D793" s="34" t="s">
        <v>4459</v>
      </c>
      <c r="E793" s="34" t="s">
        <v>4460</v>
      </c>
      <c r="F793" s="34" t="s">
        <v>4461</v>
      </c>
      <c r="G793" s="34" t="s">
        <v>4437</v>
      </c>
      <c r="H793" s="34" t="s">
        <v>59</v>
      </c>
      <c r="I793" s="34" t="s">
        <v>70</v>
      </c>
      <c r="J793" s="36">
        <v>45200</v>
      </c>
      <c r="K793" s="36"/>
      <c r="L793" s="34" t="s">
        <v>61</v>
      </c>
      <c r="M793" s="36"/>
      <c r="N793" s="34" t="b">
        <v>1</v>
      </c>
      <c r="O793" s="36"/>
      <c r="P793" s="34" t="b">
        <v>1</v>
      </c>
      <c r="Q793" s="36"/>
      <c r="R793" s="34" t="b">
        <v>1</v>
      </c>
      <c r="S793" s="34" t="b">
        <v>1</v>
      </c>
      <c r="T793" s="34" t="s">
        <v>70</v>
      </c>
      <c r="U793" s="34"/>
      <c r="V793" s="34" t="b">
        <v>0</v>
      </c>
      <c r="W793" s="36"/>
      <c r="X793" s="34" t="s">
        <v>70</v>
      </c>
      <c r="Y793" s="34"/>
      <c r="Z793" s="36"/>
      <c r="AA793" s="34" t="b">
        <v>0</v>
      </c>
      <c r="AB793" s="34"/>
      <c r="AC793" s="34" t="b">
        <v>0</v>
      </c>
      <c r="AD793" s="36"/>
      <c r="AE793" s="34" t="b">
        <v>1</v>
      </c>
      <c r="AF793" s="34" t="b">
        <v>1</v>
      </c>
      <c r="AG793" s="34" t="s">
        <v>70</v>
      </c>
      <c r="AH793" s="34"/>
      <c r="AI793" s="34" t="b">
        <v>0</v>
      </c>
      <c r="AJ793" s="36"/>
      <c r="AK793" s="34" t="s">
        <v>70</v>
      </c>
      <c r="AL793" s="36"/>
      <c r="AM793" s="34" t="b">
        <v>0</v>
      </c>
      <c r="AN793" s="36"/>
      <c r="AO793" s="34" t="s">
        <v>70</v>
      </c>
      <c r="AP793" s="34" t="s">
        <v>70</v>
      </c>
      <c r="AQ793" s="34" t="s">
        <v>70</v>
      </c>
      <c r="AR793" s="34" t="s">
        <v>70</v>
      </c>
      <c r="AS793" s="34" t="s">
        <v>70</v>
      </c>
      <c r="AT793" s="36"/>
      <c r="AU793" s="36"/>
      <c r="AV793" s="34" t="s">
        <v>3987</v>
      </c>
      <c r="AW793" s="34" t="s">
        <v>3987</v>
      </c>
      <c r="AX793" s="34" t="s">
        <v>63</v>
      </c>
      <c r="AY793" s="34" t="s">
        <v>70</v>
      </c>
      <c r="AZ793" s="34" t="s">
        <v>64</v>
      </c>
      <c r="BA793" s="34" t="s">
        <v>65</v>
      </c>
      <c r="BB793" s="35">
        <v>2040</v>
      </c>
      <c r="BC793" s="34" t="s">
        <v>119</v>
      </c>
    </row>
    <row r="794" spans="1:55" x14ac:dyDescent="0.25">
      <c r="A794" s="34" t="s">
        <v>4433</v>
      </c>
      <c r="B794" s="35">
        <v>82172</v>
      </c>
      <c r="C794" s="34">
        <v>100</v>
      </c>
      <c r="D794" s="34" t="s">
        <v>4462</v>
      </c>
      <c r="E794" s="34" t="s">
        <v>4463</v>
      </c>
      <c r="F794" s="34" t="s">
        <v>4464</v>
      </c>
      <c r="G794" s="34" t="s">
        <v>4437</v>
      </c>
      <c r="H794" s="34" t="s">
        <v>59</v>
      </c>
      <c r="I794" s="34" t="s">
        <v>3987</v>
      </c>
      <c r="J794" s="36">
        <v>44562</v>
      </c>
      <c r="K794" s="36"/>
      <c r="L794" s="34" t="s">
        <v>71</v>
      </c>
      <c r="M794" s="36"/>
      <c r="N794" s="34" t="b">
        <v>1</v>
      </c>
      <c r="O794" s="36">
        <v>32363</v>
      </c>
      <c r="P794" s="34" t="b">
        <v>0</v>
      </c>
      <c r="Q794" s="36">
        <v>32363</v>
      </c>
      <c r="R794" s="34" t="b">
        <v>0</v>
      </c>
      <c r="S794" s="34" t="b">
        <v>0</v>
      </c>
      <c r="T794" s="34" t="s">
        <v>70</v>
      </c>
      <c r="U794" s="34"/>
      <c r="V794" s="34" t="b">
        <v>0</v>
      </c>
      <c r="W794" s="36">
        <v>32363</v>
      </c>
      <c r="X794" s="34" t="s">
        <v>70</v>
      </c>
      <c r="Y794" s="34"/>
      <c r="Z794" s="36"/>
      <c r="AA794" s="34" t="b">
        <v>1</v>
      </c>
      <c r="AB794" s="34"/>
      <c r="AC794" s="34" t="b">
        <v>0</v>
      </c>
      <c r="AD794" s="36"/>
      <c r="AE794" s="34" t="b">
        <v>1</v>
      </c>
      <c r="AF794" s="34" t="b">
        <v>1</v>
      </c>
      <c r="AG794" s="34" t="s">
        <v>70</v>
      </c>
      <c r="AH794" s="34"/>
      <c r="AI794" s="34" t="b">
        <v>0</v>
      </c>
      <c r="AJ794" s="36"/>
      <c r="AK794" s="34" t="s">
        <v>70</v>
      </c>
      <c r="AL794" s="36"/>
      <c r="AM794" s="34" t="b">
        <v>0</v>
      </c>
      <c r="AN794" s="36"/>
      <c r="AO794" s="34" t="s">
        <v>70</v>
      </c>
      <c r="AP794" s="34" t="s">
        <v>70</v>
      </c>
      <c r="AQ794" s="34" t="s">
        <v>70</v>
      </c>
      <c r="AR794" s="34" t="s">
        <v>70</v>
      </c>
      <c r="AS794" s="34" t="s">
        <v>70</v>
      </c>
      <c r="AT794" s="36"/>
      <c r="AU794" s="36"/>
      <c r="AV794" s="34" t="s">
        <v>70</v>
      </c>
      <c r="AW794" s="34" t="s">
        <v>70</v>
      </c>
      <c r="AX794" s="34" t="s">
        <v>63</v>
      </c>
      <c r="AY794" s="34" t="s">
        <v>70</v>
      </c>
      <c r="AZ794" s="34" t="s">
        <v>64</v>
      </c>
      <c r="BA794" s="34" t="s">
        <v>65</v>
      </c>
      <c r="BB794" s="35">
        <v>2039</v>
      </c>
      <c r="BC794" s="34" t="s">
        <v>66</v>
      </c>
    </row>
    <row r="795" spans="1:55" x14ac:dyDescent="0.25">
      <c r="A795" s="34" t="s">
        <v>4433</v>
      </c>
      <c r="B795" s="35">
        <v>82148</v>
      </c>
      <c r="C795" s="34">
        <v>100</v>
      </c>
      <c r="D795" s="34" t="s">
        <v>4465</v>
      </c>
      <c r="E795" s="34" t="s">
        <v>4466</v>
      </c>
      <c r="F795" s="34" t="s">
        <v>4464</v>
      </c>
      <c r="G795" s="34" t="s">
        <v>4437</v>
      </c>
      <c r="H795" s="34" t="s">
        <v>59</v>
      </c>
      <c r="I795" s="34" t="s">
        <v>3987</v>
      </c>
      <c r="J795" s="36">
        <v>44652</v>
      </c>
      <c r="K795" s="36"/>
      <c r="L795" s="34" t="s">
        <v>71</v>
      </c>
      <c r="M795" s="36"/>
      <c r="N795" s="34" t="b">
        <v>1</v>
      </c>
      <c r="O795" s="36">
        <v>32363</v>
      </c>
      <c r="P795" s="34" t="b">
        <v>0</v>
      </c>
      <c r="Q795" s="36">
        <v>32363</v>
      </c>
      <c r="R795" s="34" t="b">
        <v>0</v>
      </c>
      <c r="S795" s="34" t="b">
        <v>0</v>
      </c>
      <c r="T795" s="34" t="s">
        <v>70</v>
      </c>
      <c r="U795" s="34"/>
      <c r="V795" s="34" t="b">
        <v>0</v>
      </c>
      <c r="W795" s="36">
        <v>32363</v>
      </c>
      <c r="X795" s="34" t="s">
        <v>70</v>
      </c>
      <c r="Y795" s="34"/>
      <c r="Z795" s="36"/>
      <c r="AA795" s="34" t="b">
        <v>1</v>
      </c>
      <c r="AB795" s="34"/>
      <c r="AC795" s="34" t="b">
        <v>0</v>
      </c>
      <c r="AD795" s="36"/>
      <c r="AE795" s="34" t="b">
        <v>1</v>
      </c>
      <c r="AF795" s="34" t="b">
        <v>1</v>
      </c>
      <c r="AG795" s="34" t="s">
        <v>70</v>
      </c>
      <c r="AH795" s="34"/>
      <c r="AI795" s="34" t="b">
        <v>0</v>
      </c>
      <c r="AJ795" s="36"/>
      <c r="AK795" s="34" t="s">
        <v>70</v>
      </c>
      <c r="AL795" s="36"/>
      <c r="AM795" s="34" t="b">
        <v>0</v>
      </c>
      <c r="AN795" s="36"/>
      <c r="AO795" s="34" t="s">
        <v>70</v>
      </c>
      <c r="AP795" s="34" t="s">
        <v>70</v>
      </c>
      <c r="AQ795" s="34" t="s">
        <v>70</v>
      </c>
      <c r="AR795" s="34" t="s">
        <v>70</v>
      </c>
      <c r="AS795" s="34" t="s">
        <v>70</v>
      </c>
      <c r="AT795" s="36"/>
      <c r="AU795" s="36"/>
      <c r="AV795" s="34" t="s">
        <v>70</v>
      </c>
      <c r="AW795" s="34" t="s">
        <v>70</v>
      </c>
      <c r="AX795" s="34" t="s">
        <v>63</v>
      </c>
      <c r="AY795" s="34" t="s">
        <v>70</v>
      </c>
      <c r="AZ795" s="34" t="s">
        <v>64</v>
      </c>
      <c r="BA795" s="34" t="s">
        <v>65</v>
      </c>
      <c r="BB795" s="35">
        <v>2039</v>
      </c>
      <c r="BC795" s="34" t="s">
        <v>66</v>
      </c>
    </row>
    <row r="796" spans="1:55" x14ac:dyDescent="0.25">
      <c r="A796" s="34" t="s">
        <v>4433</v>
      </c>
      <c r="B796" s="35">
        <v>82175</v>
      </c>
      <c r="C796" s="34">
        <v>100</v>
      </c>
      <c r="D796" s="34" t="s">
        <v>4467</v>
      </c>
      <c r="E796" s="34" t="s">
        <v>4468</v>
      </c>
      <c r="F796" s="34" t="s">
        <v>4469</v>
      </c>
      <c r="G796" s="34" t="s">
        <v>4437</v>
      </c>
      <c r="H796" s="34" t="s">
        <v>59</v>
      </c>
      <c r="I796" s="34" t="s">
        <v>114</v>
      </c>
      <c r="J796" s="36">
        <v>45017</v>
      </c>
      <c r="K796" s="36"/>
      <c r="L796" s="34" t="s">
        <v>71</v>
      </c>
      <c r="M796" s="36"/>
      <c r="N796" s="34" t="b">
        <v>1</v>
      </c>
      <c r="O796" s="36">
        <v>32363</v>
      </c>
      <c r="P796" s="34" t="b">
        <v>0</v>
      </c>
      <c r="Q796" s="36">
        <v>32363</v>
      </c>
      <c r="R796" s="34" t="b">
        <v>0</v>
      </c>
      <c r="S796" s="34" t="b">
        <v>0</v>
      </c>
      <c r="T796" s="34" t="s">
        <v>70</v>
      </c>
      <c r="U796" s="34"/>
      <c r="V796" s="34" t="b">
        <v>0</v>
      </c>
      <c r="W796" s="36">
        <v>32363</v>
      </c>
      <c r="X796" s="34" t="s">
        <v>70</v>
      </c>
      <c r="Y796" s="34"/>
      <c r="Z796" s="36"/>
      <c r="AA796" s="34" t="b">
        <v>1</v>
      </c>
      <c r="AB796" s="34"/>
      <c r="AC796" s="34" t="b">
        <v>0</v>
      </c>
      <c r="AD796" s="36"/>
      <c r="AE796" s="34" t="b">
        <v>1</v>
      </c>
      <c r="AF796" s="34" t="b">
        <v>1</v>
      </c>
      <c r="AG796" s="34" t="s">
        <v>70</v>
      </c>
      <c r="AH796" s="34"/>
      <c r="AI796" s="34" t="b">
        <v>0</v>
      </c>
      <c r="AJ796" s="36"/>
      <c r="AK796" s="34" t="s">
        <v>70</v>
      </c>
      <c r="AL796" s="36"/>
      <c r="AM796" s="34" t="b">
        <v>0</v>
      </c>
      <c r="AN796" s="36"/>
      <c r="AO796" s="34" t="s">
        <v>70</v>
      </c>
      <c r="AP796" s="34" t="s">
        <v>70</v>
      </c>
      <c r="AQ796" s="34" t="s">
        <v>70</v>
      </c>
      <c r="AR796" s="34" t="s">
        <v>70</v>
      </c>
      <c r="AS796" s="34" t="s">
        <v>70</v>
      </c>
      <c r="AT796" s="36"/>
      <c r="AU796" s="36"/>
      <c r="AV796" s="34" t="s">
        <v>70</v>
      </c>
      <c r="AW796" s="34" t="s">
        <v>70</v>
      </c>
      <c r="AX796" s="34" t="s">
        <v>63</v>
      </c>
      <c r="AY796" s="34" t="s">
        <v>70</v>
      </c>
      <c r="AZ796" s="34" t="s">
        <v>64</v>
      </c>
      <c r="BA796" s="34" t="s">
        <v>65</v>
      </c>
      <c r="BB796" s="35">
        <v>2039</v>
      </c>
      <c r="BC796" s="34" t="s">
        <v>66</v>
      </c>
    </row>
    <row r="797" spans="1:55" x14ac:dyDescent="0.25">
      <c r="A797" s="34" t="s">
        <v>4433</v>
      </c>
      <c r="B797" s="35">
        <v>82179</v>
      </c>
      <c r="C797" s="34">
        <v>100</v>
      </c>
      <c r="D797" s="34" t="s">
        <v>4470</v>
      </c>
      <c r="E797" s="34" t="s">
        <v>4471</v>
      </c>
      <c r="F797" s="34" t="s">
        <v>4472</v>
      </c>
      <c r="G797" s="34" t="s">
        <v>4437</v>
      </c>
      <c r="H797" s="34" t="s">
        <v>59</v>
      </c>
      <c r="I797" s="34" t="s">
        <v>4458</v>
      </c>
      <c r="J797" s="36">
        <v>42491</v>
      </c>
      <c r="K797" s="36"/>
      <c r="L797" s="34" t="s">
        <v>61</v>
      </c>
      <c r="M797" s="36"/>
      <c r="N797" s="34" t="b">
        <v>0</v>
      </c>
      <c r="O797" s="36"/>
      <c r="P797" s="34" t="b">
        <v>1</v>
      </c>
      <c r="Q797" s="36"/>
      <c r="R797" s="34" t="b">
        <v>1</v>
      </c>
      <c r="S797" s="34" t="b">
        <v>1</v>
      </c>
      <c r="T797" s="34" t="s">
        <v>70</v>
      </c>
      <c r="U797" s="34"/>
      <c r="V797" s="34" t="b">
        <v>0</v>
      </c>
      <c r="W797" s="36"/>
      <c r="X797" s="34" t="s">
        <v>70</v>
      </c>
      <c r="Y797" s="34"/>
      <c r="Z797" s="36"/>
      <c r="AA797" s="34" t="b">
        <v>0</v>
      </c>
      <c r="AB797" s="34"/>
      <c r="AC797" s="34" t="b">
        <v>0</v>
      </c>
      <c r="AD797" s="36"/>
      <c r="AE797" s="34" t="b">
        <v>1</v>
      </c>
      <c r="AF797" s="34" t="b">
        <v>1</v>
      </c>
      <c r="AG797" s="34" t="s">
        <v>70</v>
      </c>
      <c r="AH797" s="34"/>
      <c r="AI797" s="34" t="b">
        <v>0</v>
      </c>
      <c r="AJ797" s="36"/>
      <c r="AK797" s="34" t="s">
        <v>70</v>
      </c>
      <c r="AL797" s="36"/>
      <c r="AM797" s="34" t="b">
        <v>0</v>
      </c>
      <c r="AN797" s="36"/>
      <c r="AO797" s="34" t="s">
        <v>70</v>
      </c>
      <c r="AP797" s="34" t="s">
        <v>70</v>
      </c>
      <c r="AQ797" s="34" t="s">
        <v>70</v>
      </c>
      <c r="AR797" s="34" t="s">
        <v>70</v>
      </c>
      <c r="AS797" s="34" t="s">
        <v>70</v>
      </c>
      <c r="AT797" s="36"/>
      <c r="AU797" s="36"/>
      <c r="AV797" s="34" t="s">
        <v>70</v>
      </c>
      <c r="AW797" s="34" t="s">
        <v>70</v>
      </c>
      <c r="AX797" s="34" t="s">
        <v>63</v>
      </c>
      <c r="AY797" s="34" t="s">
        <v>70</v>
      </c>
      <c r="AZ797" s="34" t="s">
        <v>64</v>
      </c>
      <c r="BA797" s="34" t="s">
        <v>65</v>
      </c>
      <c r="BB797" s="35">
        <v>2032</v>
      </c>
      <c r="BC797" s="34" t="s">
        <v>66</v>
      </c>
    </row>
    <row r="798" spans="1:55" x14ac:dyDescent="0.25">
      <c r="A798" s="34" t="s">
        <v>4433</v>
      </c>
      <c r="B798" s="35">
        <v>82156</v>
      </c>
      <c r="C798" s="34">
        <v>100</v>
      </c>
      <c r="D798" s="34" t="s">
        <v>4473</v>
      </c>
      <c r="E798" s="34" t="s">
        <v>4474</v>
      </c>
      <c r="F798" s="34" t="s">
        <v>4475</v>
      </c>
      <c r="G798" s="34" t="s">
        <v>4437</v>
      </c>
      <c r="H798" s="34" t="s">
        <v>59</v>
      </c>
      <c r="I798" s="34" t="s">
        <v>3987</v>
      </c>
      <c r="J798" s="36">
        <v>42712</v>
      </c>
      <c r="K798" s="36"/>
      <c r="L798" s="34" t="s">
        <v>61</v>
      </c>
      <c r="M798" s="36"/>
      <c r="N798" s="34" t="b">
        <v>0</v>
      </c>
      <c r="O798" s="36"/>
      <c r="P798" s="34" t="b">
        <v>1</v>
      </c>
      <c r="Q798" s="36"/>
      <c r="R798" s="34" t="b">
        <v>1</v>
      </c>
      <c r="S798" s="34" t="b">
        <v>1</v>
      </c>
      <c r="T798" s="34" t="s">
        <v>70</v>
      </c>
      <c r="U798" s="34"/>
      <c r="V798" s="34" t="b">
        <v>0</v>
      </c>
      <c r="W798" s="36"/>
      <c r="X798" s="34" t="s">
        <v>70</v>
      </c>
      <c r="Y798" s="34"/>
      <c r="Z798" s="36"/>
      <c r="AA798" s="34" t="b">
        <v>0</v>
      </c>
      <c r="AB798" s="34"/>
      <c r="AC798" s="34" t="b">
        <v>0</v>
      </c>
      <c r="AD798" s="36"/>
      <c r="AE798" s="34" t="b">
        <v>1</v>
      </c>
      <c r="AF798" s="34" t="b">
        <v>1</v>
      </c>
      <c r="AG798" s="34" t="s">
        <v>70</v>
      </c>
      <c r="AH798" s="34"/>
      <c r="AI798" s="34" t="b">
        <v>0</v>
      </c>
      <c r="AJ798" s="36"/>
      <c r="AK798" s="34" t="s">
        <v>70</v>
      </c>
      <c r="AL798" s="36"/>
      <c r="AM798" s="34" t="b">
        <v>0</v>
      </c>
      <c r="AN798" s="36"/>
      <c r="AO798" s="34" t="s">
        <v>70</v>
      </c>
      <c r="AP798" s="34" t="s">
        <v>70</v>
      </c>
      <c r="AQ798" s="34" t="s">
        <v>70</v>
      </c>
      <c r="AR798" s="34" t="s">
        <v>70</v>
      </c>
      <c r="AS798" s="34" t="s">
        <v>70</v>
      </c>
      <c r="AT798" s="36"/>
      <c r="AU798" s="36"/>
      <c r="AV798" s="34" t="s">
        <v>70</v>
      </c>
      <c r="AW798" s="34" t="s">
        <v>70</v>
      </c>
      <c r="AX798" s="34" t="s">
        <v>63</v>
      </c>
      <c r="AY798" s="34" t="s">
        <v>70</v>
      </c>
      <c r="AZ798" s="34" t="s">
        <v>64</v>
      </c>
      <c r="BA798" s="34" t="s">
        <v>65</v>
      </c>
      <c r="BB798" s="35">
        <v>2032</v>
      </c>
      <c r="BC798" s="34" t="s">
        <v>66</v>
      </c>
    </row>
    <row r="799" spans="1:55" x14ac:dyDescent="0.25">
      <c r="A799" s="34" t="s">
        <v>4433</v>
      </c>
      <c r="B799" s="35">
        <v>82144</v>
      </c>
      <c r="C799" s="34">
        <v>100</v>
      </c>
      <c r="D799" s="34" t="s">
        <v>4476</v>
      </c>
      <c r="E799" s="34" t="s">
        <v>4477</v>
      </c>
      <c r="F799" s="34" t="s">
        <v>4478</v>
      </c>
      <c r="G799" s="34" t="s">
        <v>4437</v>
      </c>
      <c r="H799" s="34" t="s">
        <v>59</v>
      </c>
      <c r="I799" s="34" t="s">
        <v>3987</v>
      </c>
      <c r="J799" s="36">
        <v>42736</v>
      </c>
      <c r="K799" s="36"/>
      <c r="L799" s="34" t="s">
        <v>61</v>
      </c>
      <c r="M799" s="36"/>
      <c r="N799" s="34" t="b">
        <v>0</v>
      </c>
      <c r="O799" s="36"/>
      <c r="P799" s="34" t="b">
        <v>1</v>
      </c>
      <c r="Q799" s="36"/>
      <c r="R799" s="34" t="b">
        <v>1</v>
      </c>
      <c r="S799" s="34" t="b">
        <v>1</v>
      </c>
      <c r="T799" s="34" t="s">
        <v>70</v>
      </c>
      <c r="U799" s="34"/>
      <c r="V799" s="34" t="b">
        <v>0</v>
      </c>
      <c r="W799" s="36"/>
      <c r="X799" s="34" t="s">
        <v>70</v>
      </c>
      <c r="Y799" s="34"/>
      <c r="Z799" s="36"/>
      <c r="AA799" s="34" t="b">
        <v>0</v>
      </c>
      <c r="AB799" s="34"/>
      <c r="AC799" s="34" t="b">
        <v>0</v>
      </c>
      <c r="AD799" s="36"/>
      <c r="AE799" s="34" t="b">
        <v>1</v>
      </c>
      <c r="AF799" s="34" t="b">
        <v>1</v>
      </c>
      <c r="AG799" s="34" t="s">
        <v>70</v>
      </c>
      <c r="AH799" s="34"/>
      <c r="AI799" s="34" t="b">
        <v>0</v>
      </c>
      <c r="AJ799" s="36"/>
      <c r="AK799" s="34" t="s">
        <v>70</v>
      </c>
      <c r="AL799" s="36"/>
      <c r="AM799" s="34" t="b">
        <v>0</v>
      </c>
      <c r="AN799" s="36"/>
      <c r="AO799" s="34" t="s">
        <v>70</v>
      </c>
      <c r="AP799" s="34" t="s">
        <v>70</v>
      </c>
      <c r="AQ799" s="34" t="s">
        <v>70</v>
      </c>
      <c r="AR799" s="34" t="s">
        <v>70</v>
      </c>
      <c r="AS799" s="34" t="s">
        <v>70</v>
      </c>
      <c r="AT799" s="36"/>
      <c r="AU799" s="36"/>
      <c r="AV799" s="34" t="s">
        <v>70</v>
      </c>
      <c r="AW799" s="34" t="s">
        <v>70</v>
      </c>
      <c r="AX799" s="34" t="s">
        <v>63</v>
      </c>
      <c r="AY799" s="34" t="s">
        <v>70</v>
      </c>
      <c r="AZ799" s="34" t="s">
        <v>64</v>
      </c>
      <c r="BA799" s="34" t="s">
        <v>65</v>
      </c>
      <c r="BB799" s="35">
        <v>2033</v>
      </c>
      <c r="BC799" s="34" t="s">
        <v>66</v>
      </c>
    </row>
    <row r="800" spans="1:55" x14ac:dyDescent="0.25">
      <c r="A800" s="34" t="s">
        <v>4433</v>
      </c>
      <c r="B800" s="35">
        <v>82147</v>
      </c>
      <c r="C800" s="34">
        <v>100</v>
      </c>
      <c r="D800" s="34" t="s">
        <v>4479</v>
      </c>
      <c r="E800" s="34" t="s">
        <v>4480</v>
      </c>
      <c r="F800" s="34" t="s">
        <v>4478</v>
      </c>
      <c r="G800" s="34" t="s">
        <v>4437</v>
      </c>
      <c r="H800" s="34" t="s">
        <v>59</v>
      </c>
      <c r="I800" s="34" t="s">
        <v>3987</v>
      </c>
      <c r="J800" s="36">
        <v>42736</v>
      </c>
      <c r="K800" s="36"/>
      <c r="L800" s="34" t="s">
        <v>61</v>
      </c>
      <c r="M800" s="36"/>
      <c r="N800" s="34" t="b">
        <v>0</v>
      </c>
      <c r="O800" s="36"/>
      <c r="P800" s="34" t="b">
        <v>1</v>
      </c>
      <c r="Q800" s="36"/>
      <c r="R800" s="34" t="b">
        <v>1</v>
      </c>
      <c r="S800" s="34" t="b">
        <v>1</v>
      </c>
      <c r="T800" s="34" t="s">
        <v>70</v>
      </c>
      <c r="U800" s="34"/>
      <c r="V800" s="34" t="b">
        <v>0</v>
      </c>
      <c r="W800" s="36"/>
      <c r="X800" s="34" t="s">
        <v>70</v>
      </c>
      <c r="Y800" s="34"/>
      <c r="Z800" s="36"/>
      <c r="AA800" s="34" t="b">
        <v>0</v>
      </c>
      <c r="AB800" s="34"/>
      <c r="AC800" s="34" t="b">
        <v>0</v>
      </c>
      <c r="AD800" s="36"/>
      <c r="AE800" s="34" t="b">
        <v>1</v>
      </c>
      <c r="AF800" s="34" t="b">
        <v>1</v>
      </c>
      <c r="AG800" s="34" t="s">
        <v>70</v>
      </c>
      <c r="AH800" s="34"/>
      <c r="AI800" s="34" t="b">
        <v>0</v>
      </c>
      <c r="AJ800" s="36"/>
      <c r="AK800" s="34" t="s">
        <v>70</v>
      </c>
      <c r="AL800" s="36"/>
      <c r="AM800" s="34" t="b">
        <v>0</v>
      </c>
      <c r="AN800" s="36"/>
      <c r="AO800" s="34" t="s">
        <v>70</v>
      </c>
      <c r="AP800" s="34" t="s">
        <v>70</v>
      </c>
      <c r="AQ800" s="34" t="s">
        <v>70</v>
      </c>
      <c r="AR800" s="34" t="s">
        <v>70</v>
      </c>
      <c r="AS800" s="34" t="s">
        <v>70</v>
      </c>
      <c r="AT800" s="36"/>
      <c r="AU800" s="36"/>
      <c r="AV800" s="34" t="s">
        <v>70</v>
      </c>
      <c r="AW800" s="34" t="s">
        <v>70</v>
      </c>
      <c r="AX800" s="34" t="s">
        <v>63</v>
      </c>
      <c r="AY800" s="34" t="s">
        <v>70</v>
      </c>
      <c r="AZ800" s="34" t="s">
        <v>64</v>
      </c>
      <c r="BA800" s="34" t="s">
        <v>65</v>
      </c>
      <c r="BB800" s="35">
        <v>2033</v>
      </c>
      <c r="BC800" s="34" t="s">
        <v>66</v>
      </c>
    </row>
    <row r="801" spans="1:55" x14ac:dyDescent="0.25">
      <c r="A801" s="34" t="s">
        <v>4433</v>
      </c>
      <c r="B801" s="35">
        <v>82180</v>
      </c>
      <c r="C801" s="34">
        <v>100</v>
      </c>
      <c r="D801" s="34" t="s">
        <v>4481</v>
      </c>
      <c r="E801" s="34" t="s">
        <v>4482</v>
      </c>
      <c r="F801" s="34" t="s">
        <v>4453</v>
      </c>
      <c r="G801" s="34" t="s">
        <v>4437</v>
      </c>
      <c r="H801" s="34" t="s">
        <v>59</v>
      </c>
      <c r="I801" s="34" t="s">
        <v>4458</v>
      </c>
      <c r="J801" s="36">
        <v>44378</v>
      </c>
      <c r="K801" s="36"/>
      <c r="L801" s="34" t="s">
        <v>61</v>
      </c>
      <c r="M801" s="36"/>
      <c r="N801" s="34" t="b">
        <v>1</v>
      </c>
      <c r="O801" s="36"/>
      <c r="P801" s="34" t="b">
        <v>1</v>
      </c>
      <c r="Q801" s="36"/>
      <c r="R801" s="34" t="b">
        <v>1</v>
      </c>
      <c r="S801" s="34" t="b">
        <v>1</v>
      </c>
      <c r="T801" s="34" t="s">
        <v>70</v>
      </c>
      <c r="U801" s="34"/>
      <c r="V801" s="34" t="b">
        <v>0</v>
      </c>
      <c r="W801" s="36"/>
      <c r="X801" s="34" t="s">
        <v>70</v>
      </c>
      <c r="Y801" s="34"/>
      <c r="Z801" s="36"/>
      <c r="AA801" s="34" t="b">
        <v>0</v>
      </c>
      <c r="AB801" s="34"/>
      <c r="AC801" s="34" t="b">
        <v>0</v>
      </c>
      <c r="AD801" s="36"/>
      <c r="AE801" s="34" t="b">
        <v>1</v>
      </c>
      <c r="AF801" s="34" t="b">
        <v>1</v>
      </c>
      <c r="AG801" s="34" t="s">
        <v>70</v>
      </c>
      <c r="AH801" s="34"/>
      <c r="AI801" s="34" t="b">
        <v>0</v>
      </c>
      <c r="AJ801" s="36"/>
      <c r="AK801" s="34" t="s">
        <v>70</v>
      </c>
      <c r="AL801" s="36"/>
      <c r="AM801" s="34" t="b">
        <v>0</v>
      </c>
      <c r="AN801" s="36"/>
      <c r="AO801" s="34" t="s">
        <v>70</v>
      </c>
      <c r="AP801" s="34" t="s">
        <v>70</v>
      </c>
      <c r="AQ801" s="34" t="s">
        <v>70</v>
      </c>
      <c r="AR801" s="34" t="s">
        <v>70</v>
      </c>
      <c r="AS801" s="34" t="s">
        <v>70</v>
      </c>
      <c r="AT801" s="36"/>
      <c r="AU801" s="36"/>
      <c r="AV801" s="34" t="s">
        <v>70</v>
      </c>
      <c r="AW801" s="34" t="s">
        <v>70</v>
      </c>
      <c r="AX801" s="34" t="s">
        <v>63</v>
      </c>
      <c r="AY801" s="34" t="s">
        <v>70</v>
      </c>
      <c r="AZ801" s="34" t="s">
        <v>64</v>
      </c>
      <c r="BA801" s="34" t="s">
        <v>65</v>
      </c>
      <c r="BB801" s="35">
        <v>2037</v>
      </c>
      <c r="BC801" s="34" t="s">
        <v>66</v>
      </c>
    </row>
    <row r="802" spans="1:55" x14ac:dyDescent="0.25">
      <c r="A802" s="34" t="s">
        <v>4433</v>
      </c>
      <c r="B802" s="35">
        <v>82161</v>
      </c>
      <c r="C802" s="34">
        <v>100</v>
      </c>
      <c r="D802" s="34" t="s">
        <v>4483</v>
      </c>
      <c r="E802" s="34" t="s">
        <v>4484</v>
      </c>
      <c r="F802" s="34" t="s">
        <v>4485</v>
      </c>
      <c r="G802" s="34" t="s">
        <v>4437</v>
      </c>
      <c r="H802" s="34" t="s">
        <v>59</v>
      </c>
      <c r="I802" s="34" t="s">
        <v>4458</v>
      </c>
      <c r="J802" s="36">
        <v>42887</v>
      </c>
      <c r="K802" s="36"/>
      <c r="L802" s="34" t="s">
        <v>61</v>
      </c>
      <c r="M802" s="36"/>
      <c r="N802" s="34" t="b">
        <v>0</v>
      </c>
      <c r="O802" s="36"/>
      <c r="P802" s="34" t="b">
        <v>1</v>
      </c>
      <c r="Q802" s="36"/>
      <c r="R802" s="34" t="b">
        <v>1</v>
      </c>
      <c r="S802" s="34" t="b">
        <v>1</v>
      </c>
      <c r="T802" s="34" t="s">
        <v>70</v>
      </c>
      <c r="U802" s="34"/>
      <c r="V802" s="34" t="b">
        <v>0</v>
      </c>
      <c r="W802" s="36"/>
      <c r="X802" s="34" t="s">
        <v>70</v>
      </c>
      <c r="Y802" s="34"/>
      <c r="Z802" s="36"/>
      <c r="AA802" s="34" t="b">
        <v>0</v>
      </c>
      <c r="AB802" s="34"/>
      <c r="AC802" s="34" t="b">
        <v>0</v>
      </c>
      <c r="AD802" s="36"/>
      <c r="AE802" s="34" t="b">
        <v>1</v>
      </c>
      <c r="AF802" s="34" t="b">
        <v>1</v>
      </c>
      <c r="AG802" s="34" t="s">
        <v>70</v>
      </c>
      <c r="AH802" s="34"/>
      <c r="AI802" s="34" t="b">
        <v>0</v>
      </c>
      <c r="AJ802" s="36"/>
      <c r="AK802" s="34" t="s">
        <v>70</v>
      </c>
      <c r="AL802" s="36"/>
      <c r="AM802" s="34" t="b">
        <v>0</v>
      </c>
      <c r="AN802" s="36"/>
      <c r="AO802" s="34" t="s">
        <v>70</v>
      </c>
      <c r="AP802" s="34" t="s">
        <v>70</v>
      </c>
      <c r="AQ802" s="34" t="s">
        <v>70</v>
      </c>
      <c r="AR802" s="34" t="s">
        <v>70</v>
      </c>
      <c r="AS802" s="34" t="s">
        <v>70</v>
      </c>
      <c r="AT802" s="36"/>
      <c r="AU802" s="36"/>
      <c r="AV802" s="34" t="s">
        <v>70</v>
      </c>
      <c r="AW802" s="34" t="s">
        <v>70</v>
      </c>
      <c r="AX802" s="34" t="s">
        <v>63</v>
      </c>
      <c r="AY802" s="34" t="s">
        <v>70</v>
      </c>
      <c r="AZ802" s="34" t="s">
        <v>64</v>
      </c>
      <c r="BA802" s="34" t="s">
        <v>65</v>
      </c>
      <c r="BB802" s="35">
        <v>2033</v>
      </c>
      <c r="BC802" s="34" t="s">
        <v>66</v>
      </c>
    </row>
    <row r="803" spans="1:55" x14ac:dyDescent="0.25">
      <c r="A803" s="34" t="s">
        <v>4433</v>
      </c>
      <c r="B803" s="35">
        <v>82168</v>
      </c>
      <c r="C803" s="34">
        <v>100</v>
      </c>
      <c r="D803" s="34" t="s">
        <v>4486</v>
      </c>
      <c r="E803" s="34" t="s">
        <v>4487</v>
      </c>
      <c r="F803" s="34" t="s">
        <v>4488</v>
      </c>
      <c r="G803" s="34" t="s">
        <v>4437</v>
      </c>
      <c r="H803" s="34" t="s">
        <v>59</v>
      </c>
      <c r="I803" s="34" t="s">
        <v>4400</v>
      </c>
      <c r="J803" s="36">
        <v>43739</v>
      </c>
      <c r="K803" s="36"/>
      <c r="L803" s="34" t="s">
        <v>61</v>
      </c>
      <c r="M803" s="36"/>
      <c r="N803" s="34" t="b">
        <v>0</v>
      </c>
      <c r="O803" s="36"/>
      <c r="P803" s="34" t="b">
        <v>1</v>
      </c>
      <c r="Q803" s="36"/>
      <c r="R803" s="34" t="b">
        <v>1</v>
      </c>
      <c r="S803" s="34" t="b">
        <v>1</v>
      </c>
      <c r="T803" s="34" t="s">
        <v>70</v>
      </c>
      <c r="U803" s="34"/>
      <c r="V803" s="34" t="b">
        <v>0</v>
      </c>
      <c r="W803" s="36"/>
      <c r="X803" s="34" t="s">
        <v>70</v>
      </c>
      <c r="Y803" s="34"/>
      <c r="Z803" s="36"/>
      <c r="AA803" s="34" t="b">
        <v>0</v>
      </c>
      <c r="AB803" s="34"/>
      <c r="AC803" s="34" t="b">
        <v>0</v>
      </c>
      <c r="AD803" s="36"/>
      <c r="AE803" s="34" t="b">
        <v>1</v>
      </c>
      <c r="AF803" s="34" t="b">
        <v>1</v>
      </c>
      <c r="AG803" s="34" t="s">
        <v>70</v>
      </c>
      <c r="AH803" s="34"/>
      <c r="AI803" s="34" t="b">
        <v>0</v>
      </c>
      <c r="AJ803" s="36"/>
      <c r="AK803" s="34" t="s">
        <v>70</v>
      </c>
      <c r="AL803" s="36"/>
      <c r="AM803" s="34" t="b">
        <v>0</v>
      </c>
      <c r="AN803" s="36"/>
      <c r="AO803" s="34" t="s">
        <v>70</v>
      </c>
      <c r="AP803" s="34" t="s">
        <v>70</v>
      </c>
      <c r="AQ803" s="34" t="s">
        <v>70</v>
      </c>
      <c r="AR803" s="34" t="s">
        <v>70</v>
      </c>
      <c r="AS803" s="34" t="s">
        <v>70</v>
      </c>
      <c r="AT803" s="36"/>
      <c r="AU803" s="36"/>
      <c r="AV803" s="34" t="s">
        <v>70</v>
      </c>
      <c r="AW803" s="34" t="s">
        <v>70</v>
      </c>
      <c r="AX803" s="34" t="s">
        <v>63</v>
      </c>
      <c r="AY803" s="34" t="s">
        <v>70</v>
      </c>
      <c r="AZ803" s="34" t="s">
        <v>64</v>
      </c>
      <c r="BA803" s="34" t="s">
        <v>65</v>
      </c>
      <c r="BB803" s="35">
        <v>2036</v>
      </c>
      <c r="BC803" s="34" t="s">
        <v>66</v>
      </c>
    </row>
    <row r="804" spans="1:55" x14ac:dyDescent="0.25">
      <c r="A804" s="34" t="s">
        <v>4433</v>
      </c>
      <c r="B804" s="35">
        <v>82169</v>
      </c>
      <c r="C804" s="34">
        <v>100</v>
      </c>
      <c r="D804" s="34" t="s">
        <v>4489</v>
      </c>
      <c r="E804" s="34" t="s">
        <v>4490</v>
      </c>
      <c r="F804" s="34" t="s">
        <v>1271</v>
      </c>
      <c r="G804" s="34" t="s">
        <v>4437</v>
      </c>
      <c r="H804" s="34" t="s">
        <v>59</v>
      </c>
      <c r="I804" s="34" t="s">
        <v>4400</v>
      </c>
      <c r="J804" s="36">
        <v>43739</v>
      </c>
      <c r="K804" s="36"/>
      <c r="L804" s="34" t="s">
        <v>61</v>
      </c>
      <c r="M804" s="36"/>
      <c r="N804" s="34" t="b">
        <v>0</v>
      </c>
      <c r="O804" s="36"/>
      <c r="P804" s="34" t="b">
        <v>1</v>
      </c>
      <c r="Q804" s="36"/>
      <c r="R804" s="34" t="b">
        <v>1</v>
      </c>
      <c r="S804" s="34" t="b">
        <v>1</v>
      </c>
      <c r="T804" s="34" t="s">
        <v>70</v>
      </c>
      <c r="U804" s="34"/>
      <c r="V804" s="34" t="b">
        <v>0</v>
      </c>
      <c r="W804" s="36"/>
      <c r="X804" s="34" t="s">
        <v>70</v>
      </c>
      <c r="Y804" s="34"/>
      <c r="Z804" s="36"/>
      <c r="AA804" s="34" t="b">
        <v>0</v>
      </c>
      <c r="AB804" s="34"/>
      <c r="AC804" s="34" t="b">
        <v>0</v>
      </c>
      <c r="AD804" s="36"/>
      <c r="AE804" s="34" t="b">
        <v>1</v>
      </c>
      <c r="AF804" s="34" t="b">
        <v>1</v>
      </c>
      <c r="AG804" s="34" t="s">
        <v>70</v>
      </c>
      <c r="AH804" s="34"/>
      <c r="AI804" s="34" t="b">
        <v>0</v>
      </c>
      <c r="AJ804" s="36"/>
      <c r="AK804" s="34" t="s">
        <v>70</v>
      </c>
      <c r="AL804" s="36"/>
      <c r="AM804" s="34" t="b">
        <v>0</v>
      </c>
      <c r="AN804" s="36"/>
      <c r="AO804" s="34" t="s">
        <v>70</v>
      </c>
      <c r="AP804" s="34" t="s">
        <v>70</v>
      </c>
      <c r="AQ804" s="34" t="s">
        <v>70</v>
      </c>
      <c r="AR804" s="34" t="s">
        <v>70</v>
      </c>
      <c r="AS804" s="34" t="s">
        <v>70</v>
      </c>
      <c r="AT804" s="36"/>
      <c r="AU804" s="36"/>
      <c r="AV804" s="34" t="s">
        <v>70</v>
      </c>
      <c r="AW804" s="34" t="s">
        <v>70</v>
      </c>
      <c r="AX804" s="34" t="s">
        <v>63</v>
      </c>
      <c r="AY804" s="34" t="s">
        <v>70</v>
      </c>
      <c r="AZ804" s="34" t="s">
        <v>64</v>
      </c>
      <c r="BA804" s="34" t="s">
        <v>65</v>
      </c>
      <c r="BB804" s="35">
        <v>2036</v>
      </c>
      <c r="BC804" s="34" t="s">
        <v>66</v>
      </c>
    </row>
    <row r="805" spans="1:55" x14ac:dyDescent="0.25">
      <c r="A805" s="34" t="s">
        <v>4433</v>
      </c>
      <c r="B805" s="35">
        <v>82170</v>
      </c>
      <c r="C805" s="34">
        <v>100</v>
      </c>
      <c r="D805" s="34" t="s">
        <v>4491</v>
      </c>
      <c r="E805" s="34" t="s">
        <v>4492</v>
      </c>
      <c r="F805" s="34" t="s">
        <v>4453</v>
      </c>
      <c r="G805" s="34" t="s">
        <v>4437</v>
      </c>
      <c r="H805" s="34" t="s">
        <v>59</v>
      </c>
      <c r="I805" s="34" t="s">
        <v>4458</v>
      </c>
      <c r="J805" s="36">
        <v>44256</v>
      </c>
      <c r="K805" s="36"/>
      <c r="L805" s="34" t="s">
        <v>61</v>
      </c>
      <c r="M805" s="36"/>
      <c r="N805" s="34" t="b">
        <v>1</v>
      </c>
      <c r="O805" s="36"/>
      <c r="P805" s="34" t="b">
        <v>1</v>
      </c>
      <c r="Q805" s="36"/>
      <c r="R805" s="34" t="b">
        <v>1</v>
      </c>
      <c r="S805" s="34" t="b">
        <v>1</v>
      </c>
      <c r="T805" s="34" t="s">
        <v>70</v>
      </c>
      <c r="U805" s="34"/>
      <c r="V805" s="34" t="b">
        <v>0</v>
      </c>
      <c r="W805" s="36"/>
      <c r="X805" s="34" t="s">
        <v>70</v>
      </c>
      <c r="Y805" s="34"/>
      <c r="Z805" s="36"/>
      <c r="AA805" s="34" t="b">
        <v>0</v>
      </c>
      <c r="AB805" s="34"/>
      <c r="AC805" s="34" t="b">
        <v>0</v>
      </c>
      <c r="AD805" s="36"/>
      <c r="AE805" s="34" t="b">
        <v>1</v>
      </c>
      <c r="AF805" s="34" t="b">
        <v>1</v>
      </c>
      <c r="AG805" s="34" t="s">
        <v>70</v>
      </c>
      <c r="AH805" s="34"/>
      <c r="AI805" s="34" t="b">
        <v>0</v>
      </c>
      <c r="AJ805" s="36"/>
      <c r="AK805" s="34" t="s">
        <v>70</v>
      </c>
      <c r="AL805" s="36"/>
      <c r="AM805" s="34" t="b">
        <v>0</v>
      </c>
      <c r="AN805" s="36"/>
      <c r="AO805" s="34" t="s">
        <v>70</v>
      </c>
      <c r="AP805" s="34" t="s">
        <v>70</v>
      </c>
      <c r="AQ805" s="34" t="s">
        <v>70</v>
      </c>
      <c r="AR805" s="34" t="s">
        <v>70</v>
      </c>
      <c r="AS805" s="34" t="s">
        <v>70</v>
      </c>
      <c r="AT805" s="36"/>
      <c r="AU805" s="36"/>
      <c r="AV805" s="34" t="s">
        <v>70</v>
      </c>
      <c r="AW805" s="34" t="s">
        <v>70</v>
      </c>
      <c r="AX805" s="34" t="s">
        <v>63</v>
      </c>
      <c r="AY805" s="34" t="s">
        <v>70</v>
      </c>
      <c r="AZ805" s="34" t="s">
        <v>64</v>
      </c>
      <c r="BA805" s="34" t="s">
        <v>65</v>
      </c>
      <c r="BB805" s="35">
        <v>2037</v>
      </c>
      <c r="BC805" s="34" t="s">
        <v>66</v>
      </c>
    </row>
    <row r="806" spans="1:55" x14ac:dyDescent="0.25">
      <c r="A806" s="34" t="s">
        <v>4433</v>
      </c>
      <c r="B806" s="35">
        <v>82157</v>
      </c>
      <c r="C806" s="34">
        <v>100</v>
      </c>
      <c r="D806" s="34" t="s">
        <v>4493</v>
      </c>
      <c r="E806" s="34" t="s">
        <v>4494</v>
      </c>
      <c r="F806" s="34" t="s">
        <v>4461</v>
      </c>
      <c r="G806" s="34" t="s">
        <v>4437</v>
      </c>
      <c r="H806" s="34" t="s">
        <v>59</v>
      </c>
      <c r="I806" s="34" t="s">
        <v>3987</v>
      </c>
      <c r="J806" s="36">
        <v>42712</v>
      </c>
      <c r="K806" s="36"/>
      <c r="L806" s="34" t="s">
        <v>61</v>
      </c>
      <c r="M806" s="36"/>
      <c r="N806" s="34" t="b">
        <v>0</v>
      </c>
      <c r="O806" s="36"/>
      <c r="P806" s="34" t="b">
        <v>1</v>
      </c>
      <c r="Q806" s="36"/>
      <c r="R806" s="34" t="b">
        <v>1</v>
      </c>
      <c r="S806" s="34" t="b">
        <v>1</v>
      </c>
      <c r="T806" s="34" t="s">
        <v>70</v>
      </c>
      <c r="U806" s="34"/>
      <c r="V806" s="34" t="b">
        <v>0</v>
      </c>
      <c r="W806" s="36"/>
      <c r="X806" s="34" t="s">
        <v>70</v>
      </c>
      <c r="Y806" s="34"/>
      <c r="Z806" s="36"/>
      <c r="AA806" s="34" t="b">
        <v>0</v>
      </c>
      <c r="AB806" s="34"/>
      <c r="AC806" s="34" t="b">
        <v>0</v>
      </c>
      <c r="AD806" s="36"/>
      <c r="AE806" s="34" t="b">
        <v>1</v>
      </c>
      <c r="AF806" s="34" t="b">
        <v>1</v>
      </c>
      <c r="AG806" s="34" t="s">
        <v>70</v>
      </c>
      <c r="AH806" s="34"/>
      <c r="AI806" s="34" t="b">
        <v>0</v>
      </c>
      <c r="AJ806" s="36"/>
      <c r="AK806" s="34" t="s">
        <v>70</v>
      </c>
      <c r="AL806" s="36"/>
      <c r="AM806" s="34" t="b">
        <v>0</v>
      </c>
      <c r="AN806" s="36"/>
      <c r="AO806" s="34" t="s">
        <v>70</v>
      </c>
      <c r="AP806" s="34" t="s">
        <v>70</v>
      </c>
      <c r="AQ806" s="34" t="s">
        <v>70</v>
      </c>
      <c r="AR806" s="34" t="s">
        <v>70</v>
      </c>
      <c r="AS806" s="34" t="s">
        <v>70</v>
      </c>
      <c r="AT806" s="36"/>
      <c r="AU806" s="36"/>
      <c r="AV806" s="34" t="s">
        <v>70</v>
      </c>
      <c r="AW806" s="34" t="s">
        <v>70</v>
      </c>
      <c r="AX806" s="34" t="s">
        <v>63</v>
      </c>
      <c r="AY806" s="34" t="s">
        <v>70</v>
      </c>
      <c r="AZ806" s="34" t="s">
        <v>64</v>
      </c>
      <c r="BA806" s="34" t="s">
        <v>65</v>
      </c>
      <c r="BB806" s="35">
        <v>2032</v>
      </c>
      <c r="BC806" s="34" t="s">
        <v>103</v>
      </c>
    </row>
    <row r="807" spans="1:55" x14ac:dyDescent="0.25">
      <c r="A807" s="34" t="s">
        <v>4495</v>
      </c>
      <c r="B807" s="35">
        <v>82155</v>
      </c>
      <c r="C807" s="34">
        <v>100</v>
      </c>
      <c r="D807" s="34" t="s">
        <v>4496</v>
      </c>
      <c r="E807" s="34" t="s">
        <v>4497</v>
      </c>
      <c r="F807" s="34" t="s">
        <v>4498</v>
      </c>
      <c r="G807" s="34" t="s">
        <v>4437</v>
      </c>
      <c r="H807" s="34" t="s">
        <v>59</v>
      </c>
      <c r="I807" s="34" t="s">
        <v>4444</v>
      </c>
      <c r="J807" s="36">
        <v>41730</v>
      </c>
      <c r="K807" s="36"/>
      <c r="L807" s="34" t="s">
        <v>61</v>
      </c>
      <c r="M807" s="36"/>
      <c r="N807" s="34" t="b">
        <v>0</v>
      </c>
      <c r="O807" s="36"/>
      <c r="P807" s="34" t="b">
        <v>1</v>
      </c>
      <c r="Q807" s="36"/>
      <c r="R807" s="34" t="b">
        <v>1</v>
      </c>
      <c r="S807" s="34" t="b">
        <v>1</v>
      </c>
      <c r="T807" s="34" t="s">
        <v>70</v>
      </c>
      <c r="U807" s="34"/>
      <c r="V807" s="34" t="b">
        <v>0</v>
      </c>
      <c r="W807" s="36"/>
      <c r="X807" s="34" t="s">
        <v>70</v>
      </c>
      <c r="Y807" s="34"/>
      <c r="Z807" s="36"/>
      <c r="AA807" s="34" t="b">
        <v>0</v>
      </c>
      <c r="AB807" s="34"/>
      <c r="AC807" s="34" t="b">
        <v>0</v>
      </c>
      <c r="AD807" s="36"/>
      <c r="AE807" s="34" t="b">
        <v>1</v>
      </c>
      <c r="AF807" s="34" t="b">
        <v>1</v>
      </c>
      <c r="AG807" s="34" t="s">
        <v>70</v>
      </c>
      <c r="AH807" s="34"/>
      <c r="AI807" s="34" t="b">
        <v>0</v>
      </c>
      <c r="AJ807" s="36"/>
      <c r="AK807" s="34" t="s">
        <v>70</v>
      </c>
      <c r="AL807" s="36"/>
      <c r="AM807" s="34" t="b">
        <v>0</v>
      </c>
      <c r="AN807" s="36"/>
      <c r="AO807" s="34" t="s">
        <v>70</v>
      </c>
      <c r="AP807" s="34" t="s">
        <v>70</v>
      </c>
      <c r="AQ807" s="34" t="s">
        <v>70</v>
      </c>
      <c r="AR807" s="34" t="s">
        <v>70</v>
      </c>
      <c r="AS807" s="34" t="s">
        <v>70</v>
      </c>
      <c r="AT807" s="36"/>
      <c r="AU807" s="36"/>
      <c r="AV807" s="34" t="s">
        <v>70</v>
      </c>
      <c r="AW807" s="34" t="s">
        <v>70</v>
      </c>
      <c r="AX807" s="34" t="s">
        <v>63</v>
      </c>
      <c r="AY807" s="34" t="s">
        <v>4296</v>
      </c>
      <c r="AZ807" s="34" t="s">
        <v>64</v>
      </c>
      <c r="BA807" s="34" t="s">
        <v>65</v>
      </c>
      <c r="BB807" s="35">
        <v>2030</v>
      </c>
      <c r="BC807" s="34" t="s">
        <v>66</v>
      </c>
    </row>
    <row r="808" spans="1:55" x14ac:dyDescent="0.25">
      <c r="A808" s="34" t="s">
        <v>4495</v>
      </c>
      <c r="B808" s="35">
        <v>82250</v>
      </c>
      <c r="C808" s="34">
        <v>100</v>
      </c>
      <c r="D808" s="34" t="s">
        <v>4499</v>
      </c>
      <c r="E808" s="34" t="s">
        <v>4500</v>
      </c>
      <c r="F808" s="34" t="s">
        <v>4501</v>
      </c>
      <c r="G808" s="34" t="s">
        <v>4437</v>
      </c>
      <c r="H808" s="34" t="s">
        <v>59</v>
      </c>
      <c r="I808" s="34" t="s">
        <v>1400</v>
      </c>
      <c r="J808" s="36">
        <v>41760</v>
      </c>
      <c r="K808" s="36"/>
      <c r="L808" s="34" t="s">
        <v>61</v>
      </c>
      <c r="M808" s="36"/>
      <c r="N808" s="34" t="b">
        <v>0</v>
      </c>
      <c r="O808" s="36"/>
      <c r="P808" s="34" t="b">
        <v>1</v>
      </c>
      <c r="Q808" s="36"/>
      <c r="R808" s="34" t="b">
        <v>1</v>
      </c>
      <c r="S808" s="34" t="b">
        <v>1</v>
      </c>
      <c r="T808" s="34" t="s">
        <v>70</v>
      </c>
      <c r="U808" s="34"/>
      <c r="V808" s="34" t="b">
        <v>0</v>
      </c>
      <c r="W808" s="36"/>
      <c r="X808" s="34" t="s">
        <v>70</v>
      </c>
      <c r="Y808" s="34"/>
      <c r="Z808" s="36"/>
      <c r="AA808" s="34" t="b">
        <v>0</v>
      </c>
      <c r="AB808" s="34"/>
      <c r="AC808" s="34" t="b">
        <v>0</v>
      </c>
      <c r="AD808" s="36"/>
      <c r="AE808" s="34" t="b">
        <v>1</v>
      </c>
      <c r="AF808" s="34" t="b">
        <v>1</v>
      </c>
      <c r="AG808" s="34" t="s">
        <v>70</v>
      </c>
      <c r="AH808" s="34"/>
      <c r="AI808" s="34" t="b">
        <v>0</v>
      </c>
      <c r="AJ808" s="36"/>
      <c r="AK808" s="34" t="s">
        <v>70</v>
      </c>
      <c r="AL808" s="36"/>
      <c r="AM808" s="34" t="b">
        <v>0</v>
      </c>
      <c r="AN808" s="36"/>
      <c r="AO808" s="34" t="s">
        <v>70</v>
      </c>
      <c r="AP808" s="34" t="s">
        <v>70</v>
      </c>
      <c r="AQ808" s="34" t="s">
        <v>70</v>
      </c>
      <c r="AR808" s="34" t="s">
        <v>70</v>
      </c>
      <c r="AS808" s="34" t="s">
        <v>70</v>
      </c>
      <c r="AT808" s="36"/>
      <c r="AU808" s="36"/>
      <c r="AV808" s="34" t="s">
        <v>70</v>
      </c>
      <c r="AW808" s="34" t="s">
        <v>70</v>
      </c>
      <c r="AX808" s="34" t="s">
        <v>63</v>
      </c>
      <c r="AY808" s="34" t="s">
        <v>4296</v>
      </c>
      <c r="AZ808" s="34" t="s">
        <v>64</v>
      </c>
      <c r="BA808" s="34" t="s">
        <v>65</v>
      </c>
      <c r="BB808" s="35">
        <v>2030</v>
      </c>
      <c r="BC808" s="34" t="s">
        <v>103</v>
      </c>
    </row>
    <row r="809" spans="1:55" x14ac:dyDescent="0.25">
      <c r="A809" s="34" t="s">
        <v>4495</v>
      </c>
      <c r="B809" s="35">
        <v>82251</v>
      </c>
      <c r="C809" s="34">
        <v>100</v>
      </c>
      <c r="D809" s="34" t="s">
        <v>4502</v>
      </c>
      <c r="E809" s="34" t="s">
        <v>4503</v>
      </c>
      <c r="F809" s="34" t="s">
        <v>70</v>
      </c>
      <c r="G809" s="34" t="s">
        <v>4437</v>
      </c>
      <c r="H809" s="34" t="s">
        <v>59</v>
      </c>
      <c r="I809" s="34" t="s">
        <v>1400</v>
      </c>
      <c r="J809" s="36">
        <v>42019</v>
      </c>
      <c r="K809" s="36"/>
      <c r="L809" s="34" t="s">
        <v>61</v>
      </c>
      <c r="M809" s="36"/>
      <c r="N809" s="34" t="b">
        <v>0</v>
      </c>
      <c r="O809" s="36"/>
      <c r="P809" s="34" t="b">
        <v>1</v>
      </c>
      <c r="Q809" s="36"/>
      <c r="R809" s="34" t="b">
        <v>1</v>
      </c>
      <c r="S809" s="34" t="b">
        <v>1</v>
      </c>
      <c r="T809" s="34" t="s">
        <v>70</v>
      </c>
      <c r="U809" s="34"/>
      <c r="V809" s="34" t="b">
        <v>0</v>
      </c>
      <c r="W809" s="36"/>
      <c r="X809" s="34" t="s">
        <v>70</v>
      </c>
      <c r="Y809" s="34"/>
      <c r="Z809" s="36"/>
      <c r="AA809" s="34" t="b">
        <v>0</v>
      </c>
      <c r="AB809" s="34"/>
      <c r="AC809" s="34" t="b">
        <v>0</v>
      </c>
      <c r="AD809" s="36"/>
      <c r="AE809" s="34" t="b">
        <v>1</v>
      </c>
      <c r="AF809" s="34" t="b">
        <v>1</v>
      </c>
      <c r="AG809" s="34" t="s">
        <v>70</v>
      </c>
      <c r="AH809" s="34"/>
      <c r="AI809" s="34" t="b">
        <v>0</v>
      </c>
      <c r="AJ809" s="36"/>
      <c r="AK809" s="34" t="s">
        <v>70</v>
      </c>
      <c r="AL809" s="36"/>
      <c r="AM809" s="34" t="b">
        <v>0</v>
      </c>
      <c r="AN809" s="36"/>
      <c r="AO809" s="34" t="s">
        <v>70</v>
      </c>
      <c r="AP809" s="34" t="s">
        <v>70</v>
      </c>
      <c r="AQ809" s="34" t="s">
        <v>70</v>
      </c>
      <c r="AR809" s="34" t="s">
        <v>70</v>
      </c>
      <c r="AS809" s="34" t="s">
        <v>70</v>
      </c>
      <c r="AT809" s="36"/>
      <c r="AU809" s="36"/>
      <c r="AV809" s="34" t="s">
        <v>70</v>
      </c>
      <c r="AW809" s="34" t="s">
        <v>70</v>
      </c>
      <c r="AX809" s="34" t="s">
        <v>63</v>
      </c>
      <c r="AY809" s="34" t="s">
        <v>4296</v>
      </c>
      <c r="AZ809" s="34" t="s">
        <v>64</v>
      </c>
      <c r="BA809" s="34" t="s">
        <v>65</v>
      </c>
      <c r="BB809" s="35">
        <v>2030</v>
      </c>
      <c r="BC809" s="34" t="s">
        <v>119</v>
      </c>
    </row>
    <row r="810" spans="1:55" x14ac:dyDescent="0.25">
      <c r="A810" s="34" t="s">
        <v>4495</v>
      </c>
      <c r="B810" s="35">
        <v>82167</v>
      </c>
      <c r="C810" s="34">
        <v>100</v>
      </c>
      <c r="D810" s="34" t="s">
        <v>4504</v>
      </c>
      <c r="E810" s="34" t="s">
        <v>4505</v>
      </c>
      <c r="F810" s="34" t="s">
        <v>4506</v>
      </c>
      <c r="G810" s="34" t="s">
        <v>4437</v>
      </c>
      <c r="H810" s="34" t="s">
        <v>59</v>
      </c>
      <c r="I810" s="34" t="s">
        <v>3987</v>
      </c>
      <c r="J810" s="36">
        <v>43709</v>
      </c>
      <c r="K810" s="36"/>
      <c r="L810" s="34" t="s">
        <v>61</v>
      </c>
      <c r="M810" s="36"/>
      <c r="N810" s="34" t="b">
        <v>0</v>
      </c>
      <c r="O810" s="36"/>
      <c r="P810" s="34" t="b">
        <v>1</v>
      </c>
      <c r="Q810" s="36"/>
      <c r="R810" s="34" t="b">
        <v>1</v>
      </c>
      <c r="S810" s="34" t="b">
        <v>1</v>
      </c>
      <c r="T810" s="34" t="s">
        <v>70</v>
      </c>
      <c r="U810" s="34"/>
      <c r="V810" s="34" t="b">
        <v>0</v>
      </c>
      <c r="W810" s="36"/>
      <c r="X810" s="34" t="s">
        <v>70</v>
      </c>
      <c r="Y810" s="34"/>
      <c r="Z810" s="36"/>
      <c r="AA810" s="34" t="b">
        <v>0</v>
      </c>
      <c r="AB810" s="34"/>
      <c r="AC810" s="34" t="b">
        <v>0</v>
      </c>
      <c r="AD810" s="36"/>
      <c r="AE810" s="34" t="b">
        <v>1</v>
      </c>
      <c r="AF810" s="34" t="b">
        <v>1</v>
      </c>
      <c r="AG810" s="34" t="s">
        <v>70</v>
      </c>
      <c r="AH810" s="34"/>
      <c r="AI810" s="34" t="b">
        <v>0</v>
      </c>
      <c r="AJ810" s="36"/>
      <c r="AK810" s="34" t="s">
        <v>70</v>
      </c>
      <c r="AL810" s="36"/>
      <c r="AM810" s="34" t="b">
        <v>0</v>
      </c>
      <c r="AN810" s="36"/>
      <c r="AO810" s="34" t="s">
        <v>70</v>
      </c>
      <c r="AP810" s="34" t="s">
        <v>70</v>
      </c>
      <c r="AQ810" s="34" t="s">
        <v>70</v>
      </c>
      <c r="AR810" s="34" t="s">
        <v>70</v>
      </c>
      <c r="AS810" s="34" t="s">
        <v>70</v>
      </c>
      <c r="AT810" s="36"/>
      <c r="AU810" s="36"/>
      <c r="AV810" s="34" t="s">
        <v>70</v>
      </c>
      <c r="AW810" s="34" t="s">
        <v>70</v>
      </c>
      <c r="AX810" s="34" t="s">
        <v>63</v>
      </c>
      <c r="AY810" s="34" t="s">
        <v>4296</v>
      </c>
      <c r="AZ810" s="34" t="s">
        <v>64</v>
      </c>
      <c r="BA810" s="34" t="s">
        <v>65</v>
      </c>
      <c r="BB810" s="35">
        <v>2036</v>
      </c>
      <c r="BC810" s="34" t="s">
        <v>66</v>
      </c>
    </row>
    <row r="811" spans="1:55" x14ac:dyDescent="0.25">
      <c r="A811" s="34" t="s">
        <v>4495</v>
      </c>
      <c r="B811" s="35">
        <v>82164</v>
      </c>
      <c r="C811" s="34">
        <v>100</v>
      </c>
      <c r="D811" s="34" t="s">
        <v>4507</v>
      </c>
      <c r="E811" s="34" t="s">
        <v>4508</v>
      </c>
      <c r="F811" s="34" t="s">
        <v>4509</v>
      </c>
      <c r="G811" s="34" t="s">
        <v>4437</v>
      </c>
      <c r="H811" s="34" t="s">
        <v>59</v>
      </c>
      <c r="I811" s="34" t="s">
        <v>3987</v>
      </c>
      <c r="J811" s="36">
        <v>42917</v>
      </c>
      <c r="K811" s="36"/>
      <c r="L811" s="34" t="s">
        <v>61</v>
      </c>
      <c r="M811" s="36"/>
      <c r="N811" s="34" t="b">
        <v>0</v>
      </c>
      <c r="O811" s="36"/>
      <c r="P811" s="34" t="b">
        <v>1</v>
      </c>
      <c r="Q811" s="36"/>
      <c r="R811" s="34" t="b">
        <v>1</v>
      </c>
      <c r="S811" s="34" t="b">
        <v>1</v>
      </c>
      <c r="T811" s="34" t="s">
        <v>70</v>
      </c>
      <c r="U811" s="34"/>
      <c r="V811" s="34" t="b">
        <v>0</v>
      </c>
      <c r="W811" s="36"/>
      <c r="X811" s="34" t="s">
        <v>70</v>
      </c>
      <c r="Y811" s="34"/>
      <c r="Z811" s="36"/>
      <c r="AA811" s="34" t="b">
        <v>0</v>
      </c>
      <c r="AB811" s="34"/>
      <c r="AC811" s="34" t="b">
        <v>0</v>
      </c>
      <c r="AD811" s="36"/>
      <c r="AE811" s="34" t="b">
        <v>1</v>
      </c>
      <c r="AF811" s="34" t="b">
        <v>1</v>
      </c>
      <c r="AG811" s="34" t="s">
        <v>70</v>
      </c>
      <c r="AH811" s="34"/>
      <c r="AI811" s="34" t="b">
        <v>0</v>
      </c>
      <c r="AJ811" s="36"/>
      <c r="AK811" s="34" t="s">
        <v>70</v>
      </c>
      <c r="AL811" s="36"/>
      <c r="AM811" s="34" t="b">
        <v>0</v>
      </c>
      <c r="AN811" s="36"/>
      <c r="AO811" s="34" t="s">
        <v>70</v>
      </c>
      <c r="AP811" s="34" t="s">
        <v>70</v>
      </c>
      <c r="AQ811" s="34" t="s">
        <v>70</v>
      </c>
      <c r="AR811" s="34" t="s">
        <v>70</v>
      </c>
      <c r="AS811" s="34" t="s">
        <v>70</v>
      </c>
      <c r="AT811" s="36"/>
      <c r="AU811" s="36"/>
      <c r="AV811" s="34" t="s">
        <v>70</v>
      </c>
      <c r="AW811" s="34" t="s">
        <v>70</v>
      </c>
      <c r="AX811" s="34" t="s">
        <v>63</v>
      </c>
      <c r="AY811" s="34" t="s">
        <v>4296</v>
      </c>
      <c r="AZ811" s="34" t="s">
        <v>64</v>
      </c>
      <c r="BA811" s="34" t="s">
        <v>65</v>
      </c>
      <c r="BB811" s="35">
        <v>2033</v>
      </c>
      <c r="BC811" s="34" t="s">
        <v>66</v>
      </c>
    </row>
    <row r="812" spans="1:55" x14ac:dyDescent="0.25">
      <c r="A812" s="34" t="s">
        <v>4495</v>
      </c>
      <c r="B812" s="35">
        <v>82201</v>
      </c>
      <c r="C812" s="34">
        <v>100</v>
      </c>
      <c r="D812" s="34" t="s">
        <v>4510</v>
      </c>
      <c r="E812" s="34" t="s">
        <v>4511</v>
      </c>
      <c r="F812" s="34" t="s">
        <v>4512</v>
      </c>
      <c r="G812" s="34" t="s">
        <v>4437</v>
      </c>
      <c r="H812" s="34" t="s">
        <v>59</v>
      </c>
      <c r="I812" s="34" t="s">
        <v>114</v>
      </c>
      <c r="J812" s="36">
        <v>44075</v>
      </c>
      <c r="K812" s="36"/>
      <c r="L812" s="34" t="s">
        <v>61</v>
      </c>
      <c r="M812" s="36"/>
      <c r="N812" s="34" t="b">
        <v>0</v>
      </c>
      <c r="O812" s="36"/>
      <c r="P812" s="34" t="b">
        <v>1</v>
      </c>
      <c r="Q812" s="36"/>
      <c r="R812" s="34" t="b">
        <v>1</v>
      </c>
      <c r="S812" s="34" t="b">
        <v>1</v>
      </c>
      <c r="T812" s="34" t="s">
        <v>70</v>
      </c>
      <c r="U812" s="34"/>
      <c r="V812" s="34" t="b">
        <v>0</v>
      </c>
      <c r="W812" s="36"/>
      <c r="X812" s="34" t="s">
        <v>70</v>
      </c>
      <c r="Y812" s="34"/>
      <c r="Z812" s="36"/>
      <c r="AA812" s="34" t="b">
        <v>0</v>
      </c>
      <c r="AB812" s="34"/>
      <c r="AC812" s="34" t="b">
        <v>0</v>
      </c>
      <c r="AD812" s="36"/>
      <c r="AE812" s="34" t="b">
        <v>1</v>
      </c>
      <c r="AF812" s="34" t="b">
        <v>1</v>
      </c>
      <c r="AG812" s="34" t="s">
        <v>70</v>
      </c>
      <c r="AH812" s="34"/>
      <c r="AI812" s="34" t="b">
        <v>0</v>
      </c>
      <c r="AJ812" s="36"/>
      <c r="AK812" s="34" t="s">
        <v>70</v>
      </c>
      <c r="AL812" s="36"/>
      <c r="AM812" s="34" t="b">
        <v>0</v>
      </c>
      <c r="AN812" s="36"/>
      <c r="AO812" s="34" t="s">
        <v>70</v>
      </c>
      <c r="AP812" s="34" t="s">
        <v>70</v>
      </c>
      <c r="AQ812" s="34" t="s">
        <v>70</v>
      </c>
      <c r="AR812" s="34" t="s">
        <v>70</v>
      </c>
      <c r="AS812" s="34" t="s">
        <v>70</v>
      </c>
      <c r="AT812" s="36"/>
      <c r="AU812" s="36"/>
      <c r="AV812" s="34" t="s">
        <v>70</v>
      </c>
      <c r="AW812" s="34" t="s">
        <v>70</v>
      </c>
      <c r="AX812" s="34" t="s">
        <v>63</v>
      </c>
      <c r="AY812" s="34" t="s">
        <v>4296</v>
      </c>
      <c r="AZ812" s="34" t="s">
        <v>64</v>
      </c>
      <c r="BA812" s="34" t="s">
        <v>65</v>
      </c>
      <c r="BB812" s="35">
        <v>2037</v>
      </c>
      <c r="BC812" s="34" t="s">
        <v>66</v>
      </c>
    </row>
    <row r="813" spans="1:55" x14ac:dyDescent="0.25">
      <c r="A813" s="34" t="s">
        <v>4495</v>
      </c>
      <c r="B813" s="35">
        <v>82153</v>
      </c>
      <c r="C813" s="34">
        <v>100</v>
      </c>
      <c r="D813" s="34" t="s">
        <v>4513</v>
      </c>
      <c r="E813" s="34" t="s">
        <v>4514</v>
      </c>
      <c r="F813" s="34" t="s">
        <v>4515</v>
      </c>
      <c r="G813" s="34" t="s">
        <v>4437</v>
      </c>
      <c r="H813" s="34" t="s">
        <v>59</v>
      </c>
      <c r="I813" s="34" t="s">
        <v>3987</v>
      </c>
      <c r="J813" s="36">
        <v>41263</v>
      </c>
      <c r="K813" s="36"/>
      <c r="L813" s="34" t="s">
        <v>61</v>
      </c>
      <c r="M813" s="36"/>
      <c r="N813" s="34" t="b">
        <v>0</v>
      </c>
      <c r="O813" s="36"/>
      <c r="P813" s="34" t="b">
        <v>1</v>
      </c>
      <c r="Q813" s="36"/>
      <c r="R813" s="34" t="b">
        <v>1</v>
      </c>
      <c r="S813" s="34" t="b">
        <v>1</v>
      </c>
      <c r="T813" s="34" t="s">
        <v>70</v>
      </c>
      <c r="U813" s="34"/>
      <c r="V813" s="34" t="b">
        <v>0</v>
      </c>
      <c r="W813" s="36"/>
      <c r="X813" s="34" t="s">
        <v>70</v>
      </c>
      <c r="Y813" s="34"/>
      <c r="Z813" s="36"/>
      <c r="AA813" s="34" t="b">
        <v>0</v>
      </c>
      <c r="AB813" s="34"/>
      <c r="AC813" s="34" t="b">
        <v>0</v>
      </c>
      <c r="AD813" s="36"/>
      <c r="AE813" s="34" t="b">
        <v>1</v>
      </c>
      <c r="AF813" s="34" t="b">
        <v>1</v>
      </c>
      <c r="AG813" s="34" t="s">
        <v>70</v>
      </c>
      <c r="AH813" s="34"/>
      <c r="AI813" s="34" t="b">
        <v>0</v>
      </c>
      <c r="AJ813" s="36"/>
      <c r="AK813" s="34" t="s">
        <v>70</v>
      </c>
      <c r="AL813" s="36"/>
      <c r="AM813" s="34" t="b">
        <v>0</v>
      </c>
      <c r="AN813" s="36"/>
      <c r="AO813" s="34" t="s">
        <v>70</v>
      </c>
      <c r="AP813" s="34" t="s">
        <v>70</v>
      </c>
      <c r="AQ813" s="34" t="s">
        <v>70</v>
      </c>
      <c r="AR813" s="34" t="s">
        <v>70</v>
      </c>
      <c r="AS813" s="34" t="s">
        <v>70</v>
      </c>
      <c r="AT813" s="36"/>
      <c r="AU813" s="36"/>
      <c r="AV813" s="34" t="s">
        <v>70</v>
      </c>
      <c r="AW813" s="34" t="s">
        <v>70</v>
      </c>
      <c r="AX813" s="34" t="s">
        <v>63</v>
      </c>
      <c r="AY813" s="34" t="s">
        <v>4296</v>
      </c>
      <c r="AZ813" s="34" t="s">
        <v>64</v>
      </c>
      <c r="BA813" s="34" t="s">
        <v>65</v>
      </c>
      <c r="BB813" s="35">
        <v>2028</v>
      </c>
      <c r="BC813" s="34" t="s">
        <v>66</v>
      </c>
    </row>
    <row r="814" spans="1:55" x14ac:dyDescent="0.25">
      <c r="A814" s="34" t="s">
        <v>4495</v>
      </c>
      <c r="B814" s="35">
        <v>82177</v>
      </c>
      <c r="C814" s="34">
        <v>100</v>
      </c>
      <c r="D814" s="34" t="s">
        <v>4516</v>
      </c>
      <c r="E814" s="34" t="s">
        <v>4517</v>
      </c>
      <c r="F814" s="34" t="s">
        <v>4518</v>
      </c>
      <c r="G814" s="34" t="s">
        <v>4437</v>
      </c>
      <c r="H814" s="34" t="s">
        <v>59</v>
      </c>
      <c r="I814" s="34" t="s">
        <v>2423</v>
      </c>
      <c r="J814" s="36">
        <v>44866</v>
      </c>
      <c r="K814" s="36"/>
      <c r="L814" s="34" t="s">
        <v>71</v>
      </c>
      <c r="M814" s="36"/>
      <c r="N814" s="34" t="b">
        <v>1</v>
      </c>
      <c r="O814" s="36">
        <v>32363</v>
      </c>
      <c r="P814" s="34" t="b">
        <v>0</v>
      </c>
      <c r="Q814" s="36">
        <v>32363</v>
      </c>
      <c r="R814" s="34" t="b">
        <v>0</v>
      </c>
      <c r="S814" s="34" t="b">
        <v>0</v>
      </c>
      <c r="T814" s="34" t="s">
        <v>70</v>
      </c>
      <c r="U814" s="34"/>
      <c r="V814" s="34" t="b">
        <v>0</v>
      </c>
      <c r="W814" s="36">
        <v>32363</v>
      </c>
      <c r="X814" s="34" t="s">
        <v>70</v>
      </c>
      <c r="Y814" s="34"/>
      <c r="Z814" s="36"/>
      <c r="AA814" s="34" t="b">
        <v>1</v>
      </c>
      <c r="AB814" s="34"/>
      <c r="AC814" s="34" t="b">
        <v>0</v>
      </c>
      <c r="AD814" s="36"/>
      <c r="AE814" s="34" t="b">
        <v>1</v>
      </c>
      <c r="AF814" s="34" t="b">
        <v>1</v>
      </c>
      <c r="AG814" s="34" t="s">
        <v>70</v>
      </c>
      <c r="AH814" s="34"/>
      <c r="AI814" s="34" t="b">
        <v>0</v>
      </c>
      <c r="AJ814" s="36"/>
      <c r="AK814" s="34" t="s">
        <v>70</v>
      </c>
      <c r="AL814" s="36"/>
      <c r="AM814" s="34" t="b">
        <v>0</v>
      </c>
      <c r="AN814" s="36"/>
      <c r="AO814" s="34" t="s">
        <v>70</v>
      </c>
      <c r="AP814" s="34" t="s">
        <v>70</v>
      </c>
      <c r="AQ814" s="34" t="s">
        <v>70</v>
      </c>
      <c r="AR814" s="34" t="s">
        <v>70</v>
      </c>
      <c r="AS814" s="34" t="s">
        <v>70</v>
      </c>
      <c r="AT814" s="36"/>
      <c r="AU814" s="36"/>
      <c r="AV814" s="34" t="s">
        <v>70</v>
      </c>
      <c r="AW814" s="34" t="s">
        <v>70</v>
      </c>
      <c r="AX814" s="34" t="s">
        <v>63</v>
      </c>
      <c r="AY814" s="34" t="s">
        <v>4296</v>
      </c>
      <c r="AZ814" s="34" t="s">
        <v>64</v>
      </c>
      <c r="BA814" s="34" t="s">
        <v>65</v>
      </c>
      <c r="BB814" s="35">
        <v>2039</v>
      </c>
      <c r="BC814" s="34" t="s">
        <v>66</v>
      </c>
    </row>
    <row r="815" spans="1:55" x14ac:dyDescent="0.25">
      <c r="A815" s="34" t="s">
        <v>4495</v>
      </c>
      <c r="B815" s="35">
        <v>82173</v>
      </c>
      <c r="C815" s="34">
        <v>100</v>
      </c>
      <c r="D815" s="34" t="s">
        <v>4519</v>
      </c>
      <c r="E815" s="34" t="s">
        <v>4520</v>
      </c>
      <c r="F815" s="34" t="s">
        <v>4521</v>
      </c>
      <c r="G815" s="34" t="s">
        <v>4437</v>
      </c>
      <c r="H815" s="34" t="s">
        <v>59</v>
      </c>
      <c r="I815" s="34" t="s">
        <v>3987</v>
      </c>
      <c r="J815" s="36">
        <v>44896</v>
      </c>
      <c r="K815" s="36"/>
      <c r="L815" s="34" t="s">
        <v>71</v>
      </c>
      <c r="M815" s="36"/>
      <c r="N815" s="34" t="b">
        <v>1</v>
      </c>
      <c r="O815" s="36">
        <v>32363</v>
      </c>
      <c r="P815" s="34" t="b">
        <v>0</v>
      </c>
      <c r="Q815" s="36">
        <v>32363</v>
      </c>
      <c r="R815" s="34" t="b">
        <v>0</v>
      </c>
      <c r="S815" s="34" t="b">
        <v>0</v>
      </c>
      <c r="T815" s="34" t="s">
        <v>70</v>
      </c>
      <c r="U815" s="34"/>
      <c r="V815" s="34" t="b">
        <v>0</v>
      </c>
      <c r="W815" s="36">
        <v>32363</v>
      </c>
      <c r="X815" s="34" t="s">
        <v>70</v>
      </c>
      <c r="Y815" s="34"/>
      <c r="Z815" s="36"/>
      <c r="AA815" s="34" t="b">
        <v>1</v>
      </c>
      <c r="AB815" s="34"/>
      <c r="AC815" s="34" t="b">
        <v>0</v>
      </c>
      <c r="AD815" s="36"/>
      <c r="AE815" s="34" t="b">
        <v>1</v>
      </c>
      <c r="AF815" s="34" t="b">
        <v>1</v>
      </c>
      <c r="AG815" s="34" t="s">
        <v>70</v>
      </c>
      <c r="AH815" s="34"/>
      <c r="AI815" s="34" t="b">
        <v>0</v>
      </c>
      <c r="AJ815" s="36"/>
      <c r="AK815" s="34" t="s">
        <v>70</v>
      </c>
      <c r="AL815" s="36"/>
      <c r="AM815" s="34" t="b">
        <v>0</v>
      </c>
      <c r="AN815" s="36"/>
      <c r="AO815" s="34" t="s">
        <v>70</v>
      </c>
      <c r="AP815" s="34" t="s">
        <v>70</v>
      </c>
      <c r="AQ815" s="34" t="s">
        <v>70</v>
      </c>
      <c r="AR815" s="34" t="s">
        <v>70</v>
      </c>
      <c r="AS815" s="34" t="s">
        <v>70</v>
      </c>
      <c r="AT815" s="36"/>
      <c r="AU815" s="36"/>
      <c r="AV815" s="34" t="s">
        <v>70</v>
      </c>
      <c r="AW815" s="34" t="s">
        <v>70</v>
      </c>
      <c r="AX815" s="34" t="s">
        <v>63</v>
      </c>
      <c r="AY815" s="34" t="s">
        <v>4296</v>
      </c>
      <c r="AZ815" s="34" t="s">
        <v>64</v>
      </c>
      <c r="BA815" s="34" t="s">
        <v>65</v>
      </c>
      <c r="BB815" s="35">
        <v>2039</v>
      </c>
      <c r="BC815" s="34" t="s">
        <v>66</v>
      </c>
    </row>
    <row r="816" spans="1:55" x14ac:dyDescent="0.25">
      <c r="A816" s="34" t="s">
        <v>4522</v>
      </c>
      <c r="B816" s="35">
        <v>82145</v>
      </c>
      <c r="C816" s="34">
        <v>100</v>
      </c>
      <c r="D816" s="34" t="s">
        <v>4523</v>
      </c>
      <c r="E816" s="34" t="s">
        <v>4524</v>
      </c>
      <c r="F816" s="34" t="s">
        <v>4525</v>
      </c>
      <c r="G816" s="34" t="s">
        <v>4437</v>
      </c>
      <c r="H816" s="34" t="s">
        <v>59</v>
      </c>
      <c r="I816" s="34" t="s">
        <v>1400</v>
      </c>
      <c r="J816" s="36">
        <v>39122</v>
      </c>
      <c r="K816" s="36"/>
      <c r="L816" s="34" t="s">
        <v>61</v>
      </c>
      <c r="M816" s="36"/>
      <c r="N816" s="34" t="b">
        <v>0</v>
      </c>
      <c r="O816" s="36"/>
      <c r="P816" s="34" t="b">
        <v>0</v>
      </c>
      <c r="Q816" s="36"/>
      <c r="R816" s="34" t="b">
        <v>1</v>
      </c>
      <c r="S816" s="34" t="b">
        <v>1</v>
      </c>
      <c r="T816" s="34" t="s">
        <v>70</v>
      </c>
      <c r="U816" s="34"/>
      <c r="V816" s="34" t="b">
        <v>0</v>
      </c>
      <c r="W816" s="36"/>
      <c r="X816" s="34" t="s">
        <v>70</v>
      </c>
      <c r="Y816" s="34"/>
      <c r="Z816" s="36"/>
      <c r="AA816" s="34" t="b">
        <v>0</v>
      </c>
      <c r="AB816" s="34"/>
      <c r="AC816" s="34" t="b">
        <v>0</v>
      </c>
      <c r="AD816" s="36"/>
      <c r="AE816" s="34" t="b">
        <v>1</v>
      </c>
      <c r="AF816" s="34" t="b">
        <v>1</v>
      </c>
      <c r="AG816" s="34" t="s">
        <v>70</v>
      </c>
      <c r="AH816" s="34"/>
      <c r="AI816" s="34" t="b">
        <v>0</v>
      </c>
      <c r="AJ816" s="36"/>
      <c r="AK816" s="34" t="s">
        <v>70</v>
      </c>
      <c r="AL816" s="36"/>
      <c r="AM816" s="34" t="b">
        <v>0</v>
      </c>
      <c r="AN816" s="36"/>
      <c r="AO816" s="34" t="s">
        <v>70</v>
      </c>
      <c r="AP816" s="34" t="s">
        <v>70</v>
      </c>
      <c r="AQ816" s="34" t="s">
        <v>70</v>
      </c>
      <c r="AR816" s="34" t="s">
        <v>70</v>
      </c>
      <c r="AS816" s="34" t="s">
        <v>70</v>
      </c>
      <c r="AT816" s="36"/>
      <c r="AU816" s="36"/>
      <c r="AV816" s="34" t="s">
        <v>70</v>
      </c>
      <c r="AW816" s="34" t="s">
        <v>70</v>
      </c>
      <c r="AX816" s="34" t="s">
        <v>63</v>
      </c>
      <c r="AY816" s="34" t="s">
        <v>4285</v>
      </c>
      <c r="AZ816" s="34" t="s">
        <v>64</v>
      </c>
      <c r="BA816" s="34" t="s">
        <v>65</v>
      </c>
      <c r="BB816" s="35">
        <v>2021</v>
      </c>
      <c r="BC816" s="34" t="s">
        <v>66</v>
      </c>
    </row>
    <row r="817" spans="1:55" x14ac:dyDescent="0.25">
      <c r="A817" s="34" t="s">
        <v>4522</v>
      </c>
      <c r="B817" s="35">
        <v>82203</v>
      </c>
      <c r="C817" s="34">
        <v>100</v>
      </c>
      <c r="D817" s="34" t="s">
        <v>4526</v>
      </c>
      <c r="E817" s="34" t="s">
        <v>4527</v>
      </c>
      <c r="F817" s="34" t="s">
        <v>4528</v>
      </c>
      <c r="G817" s="34" t="s">
        <v>4437</v>
      </c>
      <c r="H817" s="34" t="s">
        <v>59</v>
      </c>
      <c r="I817" s="34" t="s">
        <v>3987</v>
      </c>
      <c r="J817" s="36">
        <v>39022</v>
      </c>
      <c r="K817" s="36"/>
      <c r="L817" s="34" t="s">
        <v>61</v>
      </c>
      <c r="M817" s="36"/>
      <c r="N817" s="34" t="b">
        <v>0</v>
      </c>
      <c r="O817" s="36"/>
      <c r="P817" s="34" t="b">
        <v>0</v>
      </c>
      <c r="Q817" s="36"/>
      <c r="R817" s="34" t="b">
        <v>1</v>
      </c>
      <c r="S817" s="34" t="b">
        <v>1</v>
      </c>
      <c r="T817" s="34" t="s">
        <v>70</v>
      </c>
      <c r="U817" s="34"/>
      <c r="V817" s="34" t="b">
        <v>0</v>
      </c>
      <c r="W817" s="36"/>
      <c r="X817" s="34" t="s">
        <v>70</v>
      </c>
      <c r="Y817" s="34"/>
      <c r="Z817" s="36"/>
      <c r="AA817" s="34" t="b">
        <v>0</v>
      </c>
      <c r="AB817" s="34"/>
      <c r="AC817" s="34" t="b">
        <v>0</v>
      </c>
      <c r="AD817" s="36"/>
      <c r="AE817" s="34" t="b">
        <v>1</v>
      </c>
      <c r="AF817" s="34" t="b">
        <v>1</v>
      </c>
      <c r="AG817" s="34" t="s">
        <v>70</v>
      </c>
      <c r="AH817" s="34"/>
      <c r="AI817" s="34" t="b">
        <v>0</v>
      </c>
      <c r="AJ817" s="36"/>
      <c r="AK817" s="34" t="s">
        <v>70</v>
      </c>
      <c r="AL817" s="36"/>
      <c r="AM817" s="34" t="b">
        <v>0</v>
      </c>
      <c r="AN817" s="36"/>
      <c r="AO817" s="34" t="s">
        <v>70</v>
      </c>
      <c r="AP817" s="34" t="s">
        <v>70</v>
      </c>
      <c r="AQ817" s="34" t="s">
        <v>70</v>
      </c>
      <c r="AR817" s="34" t="s">
        <v>70</v>
      </c>
      <c r="AS817" s="34" t="s">
        <v>70</v>
      </c>
      <c r="AT817" s="36"/>
      <c r="AU817" s="36"/>
      <c r="AV817" s="34" t="s">
        <v>70</v>
      </c>
      <c r="AW817" s="34" t="s">
        <v>70</v>
      </c>
      <c r="AX817" s="34" t="s">
        <v>63</v>
      </c>
      <c r="AY817" s="34" t="s">
        <v>4285</v>
      </c>
      <c r="AZ817" s="34" t="s">
        <v>64</v>
      </c>
      <c r="BA817" s="34" t="s">
        <v>65</v>
      </c>
      <c r="BB817" s="35">
        <v>2022</v>
      </c>
      <c r="BC817" s="34" t="s">
        <v>103</v>
      </c>
    </row>
    <row r="818" spans="1:55" x14ac:dyDescent="0.25">
      <c r="A818" s="34" t="s">
        <v>4529</v>
      </c>
      <c r="B818" s="35">
        <v>82171</v>
      </c>
      <c r="C818" s="34">
        <v>100</v>
      </c>
      <c r="D818" s="34" t="s">
        <v>4530</v>
      </c>
      <c r="E818" s="34" t="s">
        <v>4531</v>
      </c>
      <c r="F818" s="34" t="s">
        <v>1436</v>
      </c>
      <c r="G818" s="34" t="s">
        <v>4437</v>
      </c>
      <c r="H818" s="34" t="s">
        <v>59</v>
      </c>
      <c r="I818" s="34" t="s">
        <v>160</v>
      </c>
      <c r="J818" s="36">
        <v>44256</v>
      </c>
      <c r="K818" s="36"/>
      <c r="L818" s="34" t="s">
        <v>61</v>
      </c>
      <c r="M818" s="36"/>
      <c r="N818" s="34" t="b">
        <v>1</v>
      </c>
      <c r="O818" s="36"/>
      <c r="P818" s="34" t="b">
        <v>1</v>
      </c>
      <c r="Q818" s="36"/>
      <c r="R818" s="34" t="b">
        <v>1</v>
      </c>
      <c r="S818" s="34" t="b">
        <v>1</v>
      </c>
      <c r="T818" s="34" t="s">
        <v>70</v>
      </c>
      <c r="U818" s="34"/>
      <c r="V818" s="34" t="b">
        <v>0</v>
      </c>
      <c r="W818" s="36"/>
      <c r="X818" s="34" t="s">
        <v>70</v>
      </c>
      <c r="Y818" s="34"/>
      <c r="Z818" s="36"/>
      <c r="AA818" s="34" t="b">
        <v>0</v>
      </c>
      <c r="AB818" s="34"/>
      <c r="AC818" s="34" t="b">
        <v>0</v>
      </c>
      <c r="AD818" s="36"/>
      <c r="AE818" s="34" t="b">
        <v>1</v>
      </c>
      <c r="AF818" s="34" t="b">
        <v>1</v>
      </c>
      <c r="AG818" s="34" t="s">
        <v>70</v>
      </c>
      <c r="AH818" s="34"/>
      <c r="AI818" s="34" t="b">
        <v>0</v>
      </c>
      <c r="AJ818" s="36"/>
      <c r="AK818" s="34" t="s">
        <v>70</v>
      </c>
      <c r="AL818" s="36"/>
      <c r="AM818" s="34" t="b">
        <v>0</v>
      </c>
      <c r="AN818" s="36"/>
      <c r="AO818" s="34" t="s">
        <v>70</v>
      </c>
      <c r="AP818" s="34" t="s">
        <v>70</v>
      </c>
      <c r="AQ818" s="34" t="s">
        <v>70</v>
      </c>
      <c r="AR818" s="34" t="s">
        <v>70</v>
      </c>
      <c r="AS818" s="34" t="s">
        <v>70</v>
      </c>
      <c r="AT818" s="36"/>
      <c r="AU818" s="36"/>
      <c r="AV818" s="34" t="s">
        <v>70</v>
      </c>
      <c r="AW818" s="34" t="s">
        <v>70</v>
      </c>
      <c r="AX818" s="34" t="s">
        <v>63</v>
      </c>
      <c r="AY818" s="34" t="s">
        <v>70</v>
      </c>
      <c r="AZ818" s="34" t="s">
        <v>64</v>
      </c>
      <c r="BA818" s="34" t="s">
        <v>65</v>
      </c>
      <c r="BB818" s="35">
        <v>2037</v>
      </c>
      <c r="BC818" s="34" t="s">
        <v>103</v>
      </c>
    </row>
    <row r="819" spans="1:55" x14ac:dyDescent="0.25">
      <c r="A819" s="34" t="s">
        <v>4529</v>
      </c>
      <c r="B819" s="35">
        <v>82186</v>
      </c>
      <c r="C819" s="34">
        <v>100</v>
      </c>
      <c r="D819" s="34" t="s">
        <v>4532</v>
      </c>
      <c r="E819" s="34" t="s">
        <v>4533</v>
      </c>
      <c r="F819" s="34" t="s">
        <v>1436</v>
      </c>
      <c r="G819" s="34" t="s">
        <v>4437</v>
      </c>
      <c r="H819" s="34" t="s">
        <v>59</v>
      </c>
      <c r="I819" s="34" t="s">
        <v>160</v>
      </c>
      <c r="J819" s="36">
        <v>44440</v>
      </c>
      <c r="K819" s="36"/>
      <c r="L819" s="34" t="s">
        <v>61</v>
      </c>
      <c r="M819" s="36"/>
      <c r="N819" s="34" t="b">
        <v>1</v>
      </c>
      <c r="O819" s="36"/>
      <c r="P819" s="34" t="b">
        <v>1</v>
      </c>
      <c r="Q819" s="36"/>
      <c r="R819" s="34" t="b">
        <v>1</v>
      </c>
      <c r="S819" s="34" t="b">
        <v>1</v>
      </c>
      <c r="T819" s="34" t="s">
        <v>70</v>
      </c>
      <c r="U819" s="34"/>
      <c r="V819" s="34" t="b">
        <v>0</v>
      </c>
      <c r="W819" s="36"/>
      <c r="X819" s="34" t="s">
        <v>70</v>
      </c>
      <c r="Y819" s="34"/>
      <c r="Z819" s="36"/>
      <c r="AA819" s="34" t="b">
        <v>0</v>
      </c>
      <c r="AB819" s="34"/>
      <c r="AC819" s="34" t="b">
        <v>0</v>
      </c>
      <c r="AD819" s="36"/>
      <c r="AE819" s="34" t="b">
        <v>1</v>
      </c>
      <c r="AF819" s="34" t="b">
        <v>1</v>
      </c>
      <c r="AG819" s="34" t="s">
        <v>70</v>
      </c>
      <c r="AH819" s="34"/>
      <c r="AI819" s="34" t="b">
        <v>0</v>
      </c>
      <c r="AJ819" s="36"/>
      <c r="AK819" s="34" t="s">
        <v>70</v>
      </c>
      <c r="AL819" s="36"/>
      <c r="AM819" s="34" t="b">
        <v>0</v>
      </c>
      <c r="AN819" s="36"/>
      <c r="AO819" s="34" t="s">
        <v>70</v>
      </c>
      <c r="AP819" s="34" t="s">
        <v>70</v>
      </c>
      <c r="AQ819" s="34" t="s">
        <v>70</v>
      </c>
      <c r="AR819" s="34" t="s">
        <v>70</v>
      </c>
      <c r="AS819" s="34" t="s">
        <v>70</v>
      </c>
      <c r="AT819" s="36"/>
      <c r="AU819" s="36"/>
      <c r="AV819" s="34" t="s">
        <v>70</v>
      </c>
      <c r="AW819" s="34" t="s">
        <v>70</v>
      </c>
      <c r="AX819" s="34" t="s">
        <v>63</v>
      </c>
      <c r="AY819" s="34" t="s">
        <v>70</v>
      </c>
      <c r="AZ819" s="34" t="s">
        <v>64</v>
      </c>
      <c r="BA819" s="34" t="s">
        <v>65</v>
      </c>
      <c r="BB819" s="35">
        <v>2037</v>
      </c>
      <c r="BC819" s="34" t="s">
        <v>66</v>
      </c>
    </row>
    <row r="820" spans="1:55" x14ac:dyDescent="0.25">
      <c r="A820" s="34" t="s">
        <v>4534</v>
      </c>
      <c r="B820" s="35">
        <v>82142</v>
      </c>
      <c r="C820" s="34">
        <v>100</v>
      </c>
      <c r="D820" s="34" t="s">
        <v>3594</v>
      </c>
      <c r="E820" s="34" t="s">
        <v>4535</v>
      </c>
      <c r="F820" s="34" t="s">
        <v>4536</v>
      </c>
      <c r="G820" s="34" t="s">
        <v>4437</v>
      </c>
      <c r="H820" s="34" t="s">
        <v>59</v>
      </c>
      <c r="I820" s="34" t="s">
        <v>3987</v>
      </c>
      <c r="J820" s="36">
        <v>39811</v>
      </c>
      <c r="K820" s="36"/>
      <c r="L820" s="34" t="s">
        <v>61</v>
      </c>
      <c r="M820" s="36"/>
      <c r="N820" s="34" t="b">
        <v>0</v>
      </c>
      <c r="O820" s="36"/>
      <c r="P820" s="34" t="b">
        <v>0</v>
      </c>
      <c r="Q820" s="36"/>
      <c r="R820" s="34" t="b">
        <v>1</v>
      </c>
      <c r="S820" s="34" t="b">
        <v>1</v>
      </c>
      <c r="T820" s="34" t="s">
        <v>70</v>
      </c>
      <c r="U820" s="34"/>
      <c r="V820" s="34" t="b">
        <v>0</v>
      </c>
      <c r="W820" s="36"/>
      <c r="X820" s="34" t="s">
        <v>70</v>
      </c>
      <c r="Y820" s="34"/>
      <c r="Z820" s="36"/>
      <c r="AA820" s="34" t="b">
        <v>0</v>
      </c>
      <c r="AB820" s="34"/>
      <c r="AC820" s="34" t="b">
        <v>0</v>
      </c>
      <c r="AD820" s="36"/>
      <c r="AE820" s="34" t="b">
        <v>1</v>
      </c>
      <c r="AF820" s="34" t="b">
        <v>1</v>
      </c>
      <c r="AG820" s="34" t="s">
        <v>70</v>
      </c>
      <c r="AH820" s="34"/>
      <c r="AI820" s="34" t="b">
        <v>0</v>
      </c>
      <c r="AJ820" s="36"/>
      <c r="AK820" s="34" t="s">
        <v>70</v>
      </c>
      <c r="AL820" s="36"/>
      <c r="AM820" s="34" t="b">
        <v>0</v>
      </c>
      <c r="AN820" s="36"/>
      <c r="AO820" s="34" t="s">
        <v>70</v>
      </c>
      <c r="AP820" s="34" t="s">
        <v>70</v>
      </c>
      <c r="AQ820" s="34" t="s">
        <v>70</v>
      </c>
      <c r="AR820" s="34" t="s">
        <v>70</v>
      </c>
      <c r="AS820" s="34" t="s">
        <v>70</v>
      </c>
      <c r="AT820" s="36"/>
      <c r="AU820" s="36"/>
      <c r="AV820" s="34" t="s">
        <v>70</v>
      </c>
      <c r="AW820" s="34" t="s">
        <v>70</v>
      </c>
      <c r="AX820" s="34" t="s">
        <v>63</v>
      </c>
      <c r="AY820" s="34" t="s">
        <v>4286</v>
      </c>
      <c r="AZ820" s="34" t="s">
        <v>64</v>
      </c>
      <c r="BA820" s="34" t="s">
        <v>65</v>
      </c>
      <c r="BB820" s="35">
        <v>2024</v>
      </c>
      <c r="BC820" s="34" t="s">
        <v>66</v>
      </c>
    </row>
    <row r="821" spans="1:55" x14ac:dyDescent="0.25">
      <c r="A821" s="34" t="s">
        <v>4534</v>
      </c>
      <c r="B821" s="35">
        <v>82209</v>
      </c>
      <c r="C821" s="34">
        <v>100</v>
      </c>
      <c r="D821" s="34" t="s">
        <v>4537</v>
      </c>
      <c r="E821" s="34" t="s">
        <v>4538</v>
      </c>
      <c r="F821" s="34" t="s">
        <v>4539</v>
      </c>
      <c r="G821" s="34" t="s">
        <v>4437</v>
      </c>
      <c r="H821" s="34" t="s">
        <v>59</v>
      </c>
      <c r="I821" s="34" t="s">
        <v>1400</v>
      </c>
      <c r="J821" s="36">
        <v>40210</v>
      </c>
      <c r="K821" s="36"/>
      <c r="L821" s="34" t="s">
        <v>61</v>
      </c>
      <c r="M821" s="36"/>
      <c r="N821" s="34" t="b">
        <v>0</v>
      </c>
      <c r="O821" s="36"/>
      <c r="P821" s="34" t="b">
        <v>0</v>
      </c>
      <c r="Q821" s="36"/>
      <c r="R821" s="34" t="b">
        <v>1</v>
      </c>
      <c r="S821" s="34" t="b">
        <v>1</v>
      </c>
      <c r="T821" s="34" t="s">
        <v>70</v>
      </c>
      <c r="U821" s="34"/>
      <c r="V821" s="34" t="b">
        <v>0</v>
      </c>
      <c r="W821" s="36"/>
      <c r="X821" s="34" t="s">
        <v>70</v>
      </c>
      <c r="Y821" s="34"/>
      <c r="Z821" s="36"/>
      <c r="AA821" s="34" t="b">
        <v>0</v>
      </c>
      <c r="AB821" s="34"/>
      <c r="AC821" s="34" t="b">
        <v>0</v>
      </c>
      <c r="AD821" s="36"/>
      <c r="AE821" s="34" t="b">
        <v>1</v>
      </c>
      <c r="AF821" s="34" t="b">
        <v>1</v>
      </c>
      <c r="AG821" s="34" t="s">
        <v>70</v>
      </c>
      <c r="AH821" s="34"/>
      <c r="AI821" s="34" t="b">
        <v>0</v>
      </c>
      <c r="AJ821" s="36"/>
      <c r="AK821" s="34" t="s">
        <v>70</v>
      </c>
      <c r="AL821" s="36"/>
      <c r="AM821" s="34" t="b">
        <v>0</v>
      </c>
      <c r="AN821" s="36"/>
      <c r="AO821" s="34" t="s">
        <v>70</v>
      </c>
      <c r="AP821" s="34" t="s">
        <v>70</v>
      </c>
      <c r="AQ821" s="34" t="s">
        <v>70</v>
      </c>
      <c r="AR821" s="34" t="s">
        <v>70</v>
      </c>
      <c r="AS821" s="34" t="s">
        <v>70</v>
      </c>
      <c r="AT821" s="36"/>
      <c r="AU821" s="36"/>
      <c r="AV821" s="34" t="s">
        <v>70</v>
      </c>
      <c r="AW821" s="34" t="s">
        <v>70</v>
      </c>
      <c r="AX821" s="34" t="s">
        <v>63</v>
      </c>
      <c r="AY821" s="34" t="s">
        <v>4286</v>
      </c>
      <c r="AZ821" s="34" t="s">
        <v>64</v>
      </c>
      <c r="BA821" s="34" t="s">
        <v>65</v>
      </c>
      <c r="BB821" s="35">
        <v>2025</v>
      </c>
      <c r="BC821" s="34" t="s">
        <v>103</v>
      </c>
    </row>
    <row r="822" spans="1:55" x14ac:dyDescent="0.25">
      <c r="A822" s="34" t="s">
        <v>4534</v>
      </c>
      <c r="B822" s="35">
        <v>82200</v>
      </c>
      <c r="C822" s="34">
        <v>100</v>
      </c>
      <c r="D822" s="34" t="s">
        <v>4540</v>
      </c>
      <c r="E822" s="34" t="s">
        <v>4541</v>
      </c>
      <c r="F822" s="34" t="s">
        <v>4447</v>
      </c>
      <c r="G822" s="34" t="s">
        <v>4437</v>
      </c>
      <c r="H822" s="34" t="s">
        <v>59</v>
      </c>
      <c r="I822" s="34" t="s">
        <v>3987</v>
      </c>
      <c r="J822" s="36">
        <v>39965</v>
      </c>
      <c r="K822" s="36"/>
      <c r="L822" s="34" t="s">
        <v>61</v>
      </c>
      <c r="M822" s="36"/>
      <c r="N822" s="34" t="b">
        <v>0</v>
      </c>
      <c r="O822" s="36"/>
      <c r="P822" s="34" t="b">
        <v>0</v>
      </c>
      <c r="Q822" s="36"/>
      <c r="R822" s="34" t="b">
        <v>1</v>
      </c>
      <c r="S822" s="34" t="b">
        <v>1</v>
      </c>
      <c r="T822" s="34" t="s">
        <v>70</v>
      </c>
      <c r="U822" s="34"/>
      <c r="V822" s="34" t="b">
        <v>0</v>
      </c>
      <c r="W822" s="36"/>
      <c r="X822" s="34" t="s">
        <v>70</v>
      </c>
      <c r="Y822" s="34"/>
      <c r="Z822" s="36"/>
      <c r="AA822" s="34" t="b">
        <v>0</v>
      </c>
      <c r="AB822" s="34"/>
      <c r="AC822" s="34" t="b">
        <v>0</v>
      </c>
      <c r="AD822" s="36"/>
      <c r="AE822" s="34" t="b">
        <v>1</v>
      </c>
      <c r="AF822" s="34" t="b">
        <v>1</v>
      </c>
      <c r="AG822" s="34" t="s">
        <v>70</v>
      </c>
      <c r="AH822" s="34"/>
      <c r="AI822" s="34" t="b">
        <v>0</v>
      </c>
      <c r="AJ822" s="36"/>
      <c r="AK822" s="34" t="s">
        <v>70</v>
      </c>
      <c r="AL822" s="36"/>
      <c r="AM822" s="34" t="b">
        <v>0</v>
      </c>
      <c r="AN822" s="36"/>
      <c r="AO822" s="34" t="s">
        <v>70</v>
      </c>
      <c r="AP822" s="34" t="s">
        <v>70</v>
      </c>
      <c r="AQ822" s="34" t="s">
        <v>70</v>
      </c>
      <c r="AR822" s="34" t="s">
        <v>70</v>
      </c>
      <c r="AS822" s="34" t="s">
        <v>70</v>
      </c>
      <c r="AT822" s="36"/>
      <c r="AU822" s="36"/>
      <c r="AV822" s="34" t="s">
        <v>70</v>
      </c>
      <c r="AW822" s="34" t="s">
        <v>70</v>
      </c>
      <c r="AX822" s="34" t="s">
        <v>63</v>
      </c>
      <c r="AY822" s="34" t="s">
        <v>4286</v>
      </c>
      <c r="AZ822" s="34" t="s">
        <v>64</v>
      </c>
      <c r="BA822" s="34" t="s">
        <v>65</v>
      </c>
      <c r="BB822" s="35">
        <v>2024</v>
      </c>
      <c r="BC822" s="34" t="s">
        <v>66</v>
      </c>
    </row>
    <row r="823" spans="1:55" x14ac:dyDescent="0.25">
      <c r="A823" s="34" t="s">
        <v>4534</v>
      </c>
      <c r="B823" s="35">
        <v>82150</v>
      </c>
      <c r="C823" s="34">
        <v>100</v>
      </c>
      <c r="D823" s="34" t="s">
        <v>4542</v>
      </c>
      <c r="E823" s="34" t="s">
        <v>4543</v>
      </c>
      <c r="F823" s="34" t="s">
        <v>1271</v>
      </c>
      <c r="G823" s="34" t="s">
        <v>4437</v>
      </c>
      <c r="H823" s="34" t="s">
        <v>59</v>
      </c>
      <c r="I823" s="34" t="s">
        <v>3987</v>
      </c>
      <c r="J823" s="36">
        <v>39783</v>
      </c>
      <c r="K823" s="36"/>
      <c r="L823" s="34" t="s">
        <v>61</v>
      </c>
      <c r="M823" s="36"/>
      <c r="N823" s="34" t="b">
        <v>0</v>
      </c>
      <c r="O823" s="36"/>
      <c r="P823" s="34" t="b">
        <v>0</v>
      </c>
      <c r="Q823" s="36"/>
      <c r="R823" s="34" t="b">
        <v>1</v>
      </c>
      <c r="S823" s="34" t="b">
        <v>1</v>
      </c>
      <c r="T823" s="34" t="s">
        <v>70</v>
      </c>
      <c r="U823" s="34"/>
      <c r="V823" s="34" t="b">
        <v>0</v>
      </c>
      <c r="W823" s="36"/>
      <c r="X823" s="34" t="s">
        <v>70</v>
      </c>
      <c r="Y823" s="34"/>
      <c r="Z823" s="36"/>
      <c r="AA823" s="34" t="b">
        <v>0</v>
      </c>
      <c r="AB823" s="34"/>
      <c r="AC823" s="34" t="b">
        <v>0</v>
      </c>
      <c r="AD823" s="36"/>
      <c r="AE823" s="34" t="b">
        <v>1</v>
      </c>
      <c r="AF823" s="34" t="b">
        <v>1</v>
      </c>
      <c r="AG823" s="34" t="s">
        <v>70</v>
      </c>
      <c r="AH823" s="34"/>
      <c r="AI823" s="34" t="b">
        <v>0</v>
      </c>
      <c r="AJ823" s="36"/>
      <c r="AK823" s="34" t="s">
        <v>70</v>
      </c>
      <c r="AL823" s="36"/>
      <c r="AM823" s="34" t="b">
        <v>0</v>
      </c>
      <c r="AN823" s="36"/>
      <c r="AO823" s="34" t="s">
        <v>70</v>
      </c>
      <c r="AP823" s="34" t="s">
        <v>70</v>
      </c>
      <c r="AQ823" s="34" t="s">
        <v>70</v>
      </c>
      <c r="AR823" s="34" t="s">
        <v>70</v>
      </c>
      <c r="AS823" s="34" t="s">
        <v>70</v>
      </c>
      <c r="AT823" s="36"/>
      <c r="AU823" s="36"/>
      <c r="AV823" s="34" t="s">
        <v>70</v>
      </c>
      <c r="AW823" s="34" t="s">
        <v>70</v>
      </c>
      <c r="AX823" s="34" t="s">
        <v>63</v>
      </c>
      <c r="AY823" s="34" t="s">
        <v>4286</v>
      </c>
      <c r="AZ823" s="34" t="s">
        <v>64</v>
      </c>
      <c r="BA823" s="34" t="s">
        <v>65</v>
      </c>
      <c r="BB823" s="35">
        <v>2024</v>
      </c>
      <c r="BC823" s="34" t="s">
        <v>66</v>
      </c>
    </row>
    <row r="824" spans="1:55" x14ac:dyDescent="0.25">
      <c r="A824" s="34" t="s">
        <v>4534</v>
      </c>
      <c r="B824" s="35">
        <v>82151</v>
      </c>
      <c r="C824" s="34">
        <v>100</v>
      </c>
      <c r="D824" s="34" t="s">
        <v>4544</v>
      </c>
      <c r="E824" s="34" t="s">
        <v>4545</v>
      </c>
      <c r="F824" s="34" t="s">
        <v>4546</v>
      </c>
      <c r="G824" s="34" t="s">
        <v>4437</v>
      </c>
      <c r="H824" s="34" t="s">
        <v>59</v>
      </c>
      <c r="I824" s="34" t="s">
        <v>4444</v>
      </c>
      <c r="J824" s="36">
        <v>39842</v>
      </c>
      <c r="K824" s="36"/>
      <c r="L824" s="34" t="s">
        <v>61</v>
      </c>
      <c r="M824" s="36"/>
      <c r="N824" s="34" t="b">
        <v>0</v>
      </c>
      <c r="O824" s="36"/>
      <c r="P824" s="34" t="b">
        <v>0</v>
      </c>
      <c r="Q824" s="36"/>
      <c r="R824" s="34" t="b">
        <v>1</v>
      </c>
      <c r="S824" s="34" t="b">
        <v>1</v>
      </c>
      <c r="T824" s="34" t="s">
        <v>70</v>
      </c>
      <c r="U824" s="34"/>
      <c r="V824" s="34" t="b">
        <v>0</v>
      </c>
      <c r="W824" s="36"/>
      <c r="X824" s="34" t="s">
        <v>70</v>
      </c>
      <c r="Y824" s="34"/>
      <c r="Z824" s="36"/>
      <c r="AA824" s="34" t="b">
        <v>0</v>
      </c>
      <c r="AB824" s="34"/>
      <c r="AC824" s="34" t="b">
        <v>0</v>
      </c>
      <c r="AD824" s="36"/>
      <c r="AE824" s="34" t="b">
        <v>1</v>
      </c>
      <c r="AF824" s="34" t="b">
        <v>1</v>
      </c>
      <c r="AG824" s="34" t="s">
        <v>70</v>
      </c>
      <c r="AH824" s="34"/>
      <c r="AI824" s="34" t="b">
        <v>0</v>
      </c>
      <c r="AJ824" s="36"/>
      <c r="AK824" s="34" t="s">
        <v>70</v>
      </c>
      <c r="AL824" s="36"/>
      <c r="AM824" s="34" t="b">
        <v>0</v>
      </c>
      <c r="AN824" s="36"/>
      <c r="AO824" s="34" t="s">
        <v>70</v>
      </c>
      <c r="AP824" s="34" t="s">
        <v>70</v>
      </c>
      <c r="AQ824" s="34" t="s">
        <v>70</v>
      </c>
      <c r="AR824" s="34" t="s">
        <v>70</v>
      </c>
      <c r="AS824" s="34" t="s">
        <v>70</v>
      </c>
      <c r="AT824" s="36"/>
      <c r="AU824" s="36"/>
      <c r="AV824" s="34" t="s">
        <v>70</v>
      </c>
      <c r="AW824" s="34" t="s">
        <v>70</v>
      </c>
      <c r="AX824" s="34" t="s">
        <v>63</v>
      </c>
      <c r="AY824" s="34" t="s">
        <v>4286</v>
      </c>
      <c r="AZ824" s="34" t="s">
        <v>64</v>
      </c>
      <c r="BA824" s="34" t="s">
        <v>65</v>
      </c>
      <c r="BB824" s="35">
        <v>2024</v>
      </c>
      <c r="BC824" s="34" t="s">
        <v>119</v>
      </c>
    </row>
    <row r="825" spans="1:55" x14ac:dyDescent="0.25">
      <c r="A825" s="34" t="s">
        <v>4534</v>
      </c>
      <c r="B825" s="35">
        <v>82152</v>
      </c>
      <c r="C825" s="34">
        <v>100</v>
      </c>
      <c r="D825" s="34" t="s">
        <v>4547</v>
      </c>
      <c r="E825" s="34" t="s">
        <v>4548</v>
      </c>
      <c r="F825" s="34" t="s">
        <v>1364</v>
      </c>
      <c r="G825" s="34" t="s">
        <v>4437</v>
      </c>
      <c r="H825" s="34" t="s">
        <v>59</v>
      </c>
      <c r="I825" s="34" t="s">
        <v>3987</v>
      </c>
      <c r="J825" s="36">
        <v>40519</v>
      </c>
      <c r="K825" s="36"/>
      <c r="L825" s="34" t="s">
        <v>61</v>
      </c>
      <c r="M825" s="36"/>
      <c r="N825" s="34" t="b">
        <v>0</v>
      </c>
      <c r="O825" s="36"/>
      <c r="P825" s="34" t="b">
        <v>1</v>
      </c>
      <c r="Q825" s="36"/>
      <c r="R825" s="34" t="b">
        <v>1</v>
      </c>
      <c r="S825" s="34" t="b">
        <v>1</v>
      </c>
      <c r="T825" s="34" t="s">
        <v>70</v>
      </c>
      <c r="U825" s="34"/>
      <c r="V825" s="34" t="b">
        <v>0</v>
      </c>
      <c r="W825" s="36"/>
      <c r="X825" s="34" t="s">
        <v>70</v>
      </c>
      <c r="Y825" s="34"/>
      <c r="Z825" s="36"/>
      <c r="AA825" s="34" t="b">
        <v>0</v>
      </c>
      <c r="AB825" s="34"/>
      <c r="AC825" s="34" t="b">
        <v>0</v>
      </c>
      <c r="AD825" s="36"/>
      <c r="AE825" s="34" t="b">
        <v>1</v>
      </c>
      <c r="AF825" s="34" t="b">
        <v>1</v>
      </c>
      <c r="AG825" s="34" t="s">
        <v>70</v>
      </c>
      <c r="AH825" s="34"/>
      <c r="AI825" s="34" t="b">
        <v>0</v>
      </c>
      <c r="AJ825" s="36"/>
      <c r="AK825" s="34" t="s">
        <v>70</v>
      </c>
      <c r="AL825" s="36"/>
      <c r="AM825" s="34" t="b">
        <v>0</v>
      </c>
      <c r="AN825" s="36"/>
      <c r="AO825" s="34" t="s">
        <v>70</v>
      </c>
      <c r="AP825" s="34" t="s">
        <v>70</v>
      </c>
      <c r="AQ825" s="34" t="s">
        <v>70</v>
      </c>
      <c r="AR825" s="34" t="s">
        <v>70</v>
      </c>
      <c r="AS825" s="34" t="s">
        <v>70</v>
      </c>
      <c r="AT825" s="36"/>
      <c r="AU825" s="36"/>
      <c r="AV825" s="34" t="s">
        <v>70</v>
      </c>
      <c r="AW825" s="34" t="s">
        <v>70</v>
      </c>
      <c r="AX825" s="34" t="s">
        <v>63</v>
      </c>
      <c r="AY825" s="34" t="s">
        <v>4286</v>
      </c>
      <c r="AZ825" s="34" t="s">
        <v>64</v>
      </c>
      <c r="BA825" s="34" t="s">
        <v>65</v>
      </c>
      <c r="BB825" s="35">
        <v>2026</v>
      </c>
      <c r="BC825" s="34" t="s">
        <v>66</v>
      </c>
    </row>
    <row r="826" spans="1:55" x14ac:dyDescent="0.25">
      <c r="A826" s="34" t="s">
        <v>4534</v>
      </c>
      <c r="B826" s="35">
        <v>82234</v>
      </c>
      <c r="C826" s="34">
        <v>100</v>
      </c>
      <c r="D826" s="34" t="s">
        <v>4549</v>
      </c>
      <c r="E826" s="34" t="s">
        <v>4550</v>
      </c>
      <c r="F826" s="34" t="s">
        <v>4551</v>
      </c>
      <c r="G826" s="34" t="s">
        <v>4437</v>
      </c>
      <c r="H826" s="34" t="s">
        <v>59</v>
      </c>
      <c r="I826" s="34" t="s">
        <v>3987</v>
      </c>
      <c r="J826" s="36">
        <v>39828</v>
      </c>
      <c r="K826" s="36"/>
      <c r="L826" s="34" t="s">
        <v>61</v>
      </c>
      <c r="M826" s="36"/>
      <c r="N826" s="34" t="b">
        <v>0</v>
      </c>
      <c r="O826" s="36"/>
      <c r="P826" s="34" t="b">
        <v>0</v>
      </c>
      <c r="Q826" s="36"/>
      <c r="R826" s="34" t="b">
        <v>1</v>
      </c>
      <c r="S826" s="34" t="b">
        <v>1</v>
      </c>
      <c r="T826" s="34" t="s">
        <v>70</v>
      </c>
      <c r="U826" s="34"/>
      <c r="V826" s="34" t="b">
        <v>0</v>
      </c>
      <c r="W826" s="36"/>
      <c r="X826" s="34" t="s">
        <v>70</v>
      </c>
      <c r="Y826" s="34"/>
      <c r="Z826" s="36"/>
      <c r="AA826" s="34" t="b">
        <v>0</v>
      </c>
      <c r="AB826" s="34"/>
      <c r="AC826" s="34" t="b">
        <v>0</v>
      </c>
      <c r="AD826" s="36"/>
      <c r="AE826" s="34" t="b">
        <v>1</v>
      </c>
      <c r="AF826" s="34" t="b">
        <v>1</v>
      </c>
      <c r="AG826" s="34" t="s">
        <v>70</v>
      </c>
      <c r="AH826" s="34"/>
      <c r="AI826" s="34" t="b">
        <v>0</v>
      </c>
      <c r="AJ826" s="36"/>
      <c r="AK826" s="34" t="s">
        <v>70</v>
      </c>
      <c r="AL826" s="36"/>
      <c r="AM826" s="34" t="b">
        <v>0</v>
      </c>
      <c r="AN826" s="36"/>
      <c r="AO826" s="34" t="s">
        <v>70</v>
      </c>
      <c r="AP826" s="34" t="s">
        <v>70</v>
      </c>
      <c r="AQ826" s="34" t="s">
        <v>70</v>
      </c>
      <c r="AR826" s="34" t="s">
        <v>70</v>
      </c>
      <c r="AS826" s="34" t="s">
        <v>70</v>
      </c>
      <c r="AT826" s="36"/>
      <c r="AU826" s="36"/>
      <c r="AV826" s="34" t="s">
        <v>70</v>
      </c>
      <c r="AW826" s="34" t="s">
        <v>70</v>
      </c>
      <c r="AX826" s="34" t="s">
        <v>63</v>
      </c>
      <c r="AY826" s="34" t="s">
        <v>4286</v>
      </c>
      <c r="AZ826" s="34" t="s">
        <v>64</v>
      </c>
      <c r="BA826" s="34" t="s">
        <v>65</v>
      </c>
      <c r="BB826" s="35">
        <v>2023</v>
      </c>
      <c r="BC826" s="34" t="s">
        <v>66</v>
      </c>
    </row>
    <row r="827" spans="1:55" x14ac:dyDescent="0.25">
      <c r="A827" s="34" t="s">
        <v>4534</v>
      </c>
      <c r="B827" s="35">
        <v>82269</v>
      </c>
      <c r="C827" s="34">
        <v>100</v>
      </c>
      <c r="D827" s="34" t="s">
        <v>4552</v>
      </c>
      <c r="E827" s="34" t="s">
        <v>4553</v>
      </c>
      <c r="F827" s="34" t="s">
        <v>4539</v>
      </c>
      <c r="G827" s="34" t="s">
        <v>4437</v>
      </c>
      <c r="H827" s="34" t="s">
        <v>59</v>
      </c>
      <c r="I827" s="34" t="s">
        <v>1400</v>
      </c>
      <c r="J827" s="36">
        <v>40219</v>
      </c>
      <c r="K827" s="36"/>
      <c r="L827" s="34" t="s">
        <v>61</v>
      </c>
      <c r="M827" s="36"/>
      <c r="N827" s="34" t="b">
        <v>0</v>
      </c>
      <c r="O827" s="36"/>
      <c r="P827" s="34" t="b">
        <v>0</v>
      </c>
      <c r="Q827" s="36"/>
      <c r="R827" s="34" t="b">
        <v>1</v>
      </c>
      <c r="S827" s="34" t="b">
        <v>1</v>
      </c>
      <c r="T827" s="34" t="s">
        <v>70</v>
      </c>
      <c r="U827" s="34"/>
      <c r="V827" s="34" t="b">
        <v>0</v>
      </c>
      <c r="W827" s="36"/>
      <c r="X827" s="34" t="s">
        <v>70</v>
      </c>
      <c r="Y827" s="34"/>
      <c r="Z827" s="36"/>
      <c r="AA827" s="34" t="b">
        <v>0</v>
      </c>
      <c r="AB827" s="34"/>
      <c r="AC827" s="34" t="b">
        <v>0</v>
      </c>
      <c r="AD827" s="36"/>
      <c r="AE827" s="34" t="b">
        <v>1</v>
      </c>
      <c r="AF827" s="34" t="b">
        <v>1</v>
      </c>
      <c r="AG827" s="34" t="s">
        <v>70</v>
      </c>
      <c r="AH827" s="34"/>
      <c r="AI827" s="34" t="b">
        <v>0</v>
      </c>
      <c r="AJ827" s="36"/>
      <c r="AK827" s="34" t="s">
        <v>70</v>
      </c>
      <c r="AL827" s="36"/>
      <c r="AM827" s="34" t="b">
        <v>0</v>
      </c>
      <c r="AN827" s="36"/>
      <c r="AO827" s="34" t="s">
        <v>70</v>
      </c>
      <c r="AP827" s="34" t="s">
        <v>70</v>
      </c>
      <c r="AQ827" s="34" t="s">
        <v>70</v>
      </c>
      <c r="AR827" s="34" t="s">
        <v>70</v>
      </c>
      <c r="AS827" s="34" t="s">
        <v>70</v>
      </c>
      <c r="AT827" s="36"/>
      <c r="AU827" s="36"/>
      <c r="AV827" s="34" t="s">
        <v>70</v>
      </c>
      <c r="AW827" s="34" t="s">
        <v>70</v>
      </c>
      <c r="AX827" s="34" t="s">
        <v>63</v>
      </c>
      <c r="AY827" s="34" t="s">
        <v>4286</v>
      </c>
      <c r="AZ827" s="34" t="s">
        <v>64</v>
      </c>
      <c r="BA827" s="34" t="s">
        <v>65</v>
      </c>
      <c r="BB827" s="35">
        <v>2024</v>
      </c>
      <c r="BC827" s="34" t="s">
        <v>103</v>
      </c>
    </row>
    <row r="828" spans="1:55" x14ac:dyDescent="0.25">
      <c r="A828" s="34" t="s">
        <v>4534</v>
      </c>
      <c r="B828" s="35">
        <v>82229</v>
      </c>
      <c r="C828" s="34">
        <v>100</v>
      </c>
      <c r="D828" s="34" t="s">
        <v>4554</v>
      </c>
      <c r="E828" s="34" t="s">
        <v>4555</v>
      </c>
      <c r="F828" s="34" t="s">
        <v>4556</v>
      </c>
      <c r="G828" s="34" t="s">
        <v>4437</v>
      </c>
      <c r="H828" s="34" t="s">
        <v>59</v>
      </c>
      <c r="I828" s="34" t="s">
        <v>3987</v>
      </c>
      <c r="J828" s="36">
        <v>40148</v>
      </c>
      <c r="K828" s="36"/>
      <c r="L828" s="34" t="s">
        <v>61</v>
      </c>
      <c r="M828" s="36"/>
      <c r="N828" s="34" t="b">
        <v>0</v>
      </c>
      <c r="O828" s="36"/>
      <c r="P828" s="34" t="b">
        <v>0</v>
      </c>
      <c r="Q828" s="36"/>
      <c r="R828" s="34" t="b">
        <v>1</v>
      </c>
      <c r="S828" s="34" t="b">
        <v>1</v>
      </c>
      <c r="T828" s="34" t="s">
        <v>70</v>
      </c>
      <c r="U828" s="34"/>
      <c r="V828" s="34" t="b">
        <v>0</v>
      </c>
      <c r="W828" s="36"/>
      <c r="X828" s="34" t="s">
        <v>70</v>
      </c>
      <c r="Y828" s="34"/>
      <c r="Z828" s="36"/>
      <c r="AA828" s="34" t="b">
        <v>0</v>
      </c>
      <c r="AB828" s="34"/>
      <c r="AC828" s="34" t="b">
        <v>0</v>
      </c>
      <c r="AD828" s="36"/>
      <c r="AE828" s="34" t="b">
        <v>1</v>
      </c>
      <c r="AF828" s="34" t="b">
        <v>1</v>
      </c>
      <c r="AG828" s="34" t="s">
        <v>70</v>
      </c>
      <c r="AH828" s="34"/>
      <c r="AI828" s="34" t="b">
        <v>0</v>
      </c>
      <c r="AJ828" s="36"/>
      <c r="AK828" s="34" t="s">
        <v>70</v>
      </c>
      <c r="AL828" s="36"/>
      <c r="AM828" s="34" t="b">
        <v>0</v>
      </c>
      <c r="AN828" s="36"/>
      <c r="AO828" s="34" t="s">
        <v>70</v>
      </c>
      <c r="AP828" s="34" t="s">
        <v>70</v>
      </c>
      <c r="AQ828" s="34" t="s">
        <v>70</v>
      </c>
      <c r="AR828" s="34" t="s">
        <v>70</v>
      </c>
      <c r="AS828" s="34" t="s">
        <v>70</v>
      </c>
      <c r="AT828" s="36"/>
      <c r="AU828" s="36"/>
      <c r="AV828" s="34" t="s">
        <v>70</v>
      </c>
      <c r="AW828" s="34" t="s">
        <v>70</v>
      </c>
      <c r="AX828" s="34" t="s">
        <v>63</v>
      </c>
      <c r="AY828" s="34" t="s">
        <v>4286</v>
      </c>
      <c r="AZ828" s="34" t="s">
        <v>64</v>
      </c>
      <c r="BA828" s="34" t="s">
        <v>65</v>
      </c>
      <c r="BB828" s="35">
        <v>2024</v>
      </c>
      <c r="BC828" s="34" t="s">
        <v>66</v>
      </c>
    </row>
    <row r="829" spans="1:55" x14ac:dyDescent="0.25">
      <c r="A829" s="34" t="s">
        <v>4557</v>
      </c>
      <c r="B829" s="35">
        <v>82208</v>
      </c>
      <c r="C829" s="34">
        <v>100</v>
      </c>
      <c r="D829" s="34" t="s">
        <v>4558</v>
      </c>
      <c r="E829" s="34" t="s">
        <v>4559</v>
      </c>
      <c r="F829" s="34" t="s">
        <v>4560</v>
      </c>
      <c r="G829" s="34" t="s">
        <v>4437</v>
      </c>
      <c r="H829" s="34" t="s">
        <v>59</v>
      </c>
      <c r="I829" s="34" t="s">
        <v>3987</v>
      </c>
      <c r="J829" s="36">
        <v>42960</v>
      </c>
      <c r="K829" s="36"/>
      <c r="L829" s="34" t="s">
        <v>61</v>
      </c>
      <c r="M829" s="36"/>
      <c r="N829" s="34" t="b">
        <v>0</v>
      </c>
      <c r="O829" s="36"/>
      <c r="P829" s="34" t="b">
        <v>0</v>
      </c>
      <c r="Q829" s="36"/>
      <c r="R829" s="34" t="b">
        <v>1</v>
      </c>
      <c r="S829" s="34" t="b">
        <v>1</v>
      </c>
      <c r="T829" s="34" t="s">
        <v>70</v>
      </c>
      <c r="U829" s="34"/>
      <c r="V829" s="34" t="b">
        <v>0</v>
      </c>
      <c r="W829" s="36"/>
      <c r="X829" s="34" t="s">
        <v>70</v>
      </c>
      <c r="Y829" s="34"/>
      <c r="Z829" s="36"/>
      <c r="AA829" s="34" t="b">
        <v>0</v>
      </c>
      <c r="AB829" s="34"/>
      <c r="AC829" s="34" t="b">
        <v>0</v>
      </c>
      <c r="AD829" s="36"/>
      <c r="AE829" s="34" t="b">
        <v>1</v>
      </c>
      <c r="AF829" s="34" t="b">
        <v>1</v>
      </c>
      <c r="AG829" s="34" t="s">
        <v>70</v>
      </c>
      <c r="AH829" s="34"/>
      <c r="AI829" s="34" t="b">
        <v>0</v>
      </c>
      <c r="AJ829" s="36"/>
      <c r="AK829" s="34" t="s">
        <v>70</v>
      </c>
      <c r="AL829" s="36"/>
      <c r="AM829" s="34" t="b">
        <v>0</v>
      </c>
      <c r="AN829" s="36"/>
      <c r="AO829" s="34" t="s">
        <v>70</v>
      </c>
      <c r="AP829" s="34" t="s">
        <v>70</v>
      </c>
      <c r="AQ829" s="34" t="s">
        <v>70</v>
      </c>
      <c r="AR829" s="34" t="s">
        <v>70</v>
      </c>
      <c r="AS829" s="34" t="s">
        <v>70</v>
      </c>
      <c r="AT829" s="36"/>
      <c r="AU829" s="36"/>
      <c r="AV829" s="34" t="s">
        <v>70</v>
      </c>
      <c r="AW829" s="34" t="s">
        <v>70</v>
      </c>
      <c r="AX829" s="34" t="s">
        <v>63</v>
      </c>
      <c r="AY829" s="34" t="s">
        <v>4285</v>
      </c>
      <c r="AZ829" s="34" t="s">
        <v>64</v>
      </c>
      <c r="BA829" s="34" t="s">
        <v>65</v>
      </c>
      <c r="BB829" s="35">
        <v>2022</v>
      </c>
      <c r="BC829" s="34" t="s">
        <v>66</v>
      </c>
    </row>
    <row r="830" spans="1:55" x14ac:dyDescent="0.25">
      <c r="A830" s="34" t="s">
        <v>4557</v>
      </c>
      <c r="B830" s="35">
        <v>82198</v>
      </c>
      <c r="C830" s="34">
        <v>100</v>
      </c>
      <c r="D830" s="34" t="s">
        <v>4561</v>
      </c>
      <c r="E830" s="34" t="s">
        <v>4562</v>
      </c>
      <c r="F830" s="34" t="s">
        <v>4447</v>
      </c>
      <c r="G830" s="34" t="s">
        <v>4437</v>
      </c>
      <c r="H830" s="34" t="s">
        <v>59</v>
      </c>
      <c r="I830" s="34" t="s">
        <v>3987</v>
      </c>
      <c r="J830" s="36">
        <v>39692</v>
      </c>
      <c r="K830" s="36"/>
      <c r="L830" s="34" t="s">
        <v>61</v>
      </c>
      <c r="M830" s="36"/>
      <c r="N830" s="34" t="b">
        <v>0</v>
      </c>
      <c r="O830" s="36"/>
      <c r="P830" s="34" t="b">
        <v>0</v>
      </c>
      <c r="Q830" s="36"/>
      <c r="R830" s="34" t="b">
        <v>1</v>
      </c>
      <c r="S830" s="34" t="b">
        <v>1</v>
      </c>
      <c r="T830" s="34" t="s">
        <v>70</v>
      </c>
      <c r="U830" s="34"/>
      <c r="V830" s="34" t="b">
        <v>0</v>
      </c>
      <c r="W830" s="36"/>
      <c r="X830" s="34" t="s">
        <v>70</v>
      </c>
      <c r="Y830" s="34"/>
      <c r="Z830" s="36"/>
      <c r="AA830" s="34" t="b">
        <v>0</v>
      </c>
      <c r="AB830" s="34"/>
      <c r="AC830" s="34" t="b">
        <v>0</v>
      </c>
      <c r="AD830" s="36"/>
      <c r="AE830" s="34" t="b">
        <v>1</v>
      </c>
      <c r="AF830" s="34" t="b">
        <v>1</v>
      </c>
      <c r="AG830" s="34" t="s">
        <v>70</v>
      </c>
      <c r="AH830" s="34"/>
      <c r="AI830" s="34" t="b">
        <v>0</v>
      </c>
      <c r="AJ830" s="36"/>
      <c r="AK830" s="34" t="s">
        <v>70</v>
      </c>
      <c r="AL830" s="36"/>
      <c r="AM830" s="34" t="b">
        <v>0</v>
      </c>
      <c r="AN830" s="36"/>
      <c r="AO830" s="34" t="s">
        <v>70</v>
      </c>
      <c r="AP830" s="34" t="s">
        <v>70</v>
      </c>
      <c r="AQ830" s="34" t="s">
        <v>70</v>
      </c>
      <c r="AR830" s="34" t="s">
        <v>70</v>
      </c>
      <c r="AS830" s="34" t="s">
        <v>70</v>
      </c>
      <c r="AT830" s="36"/>
      <c r="AU830" s="36"/>
      <c r="AV830" s="34" t="s">
        <v>70</v>
      </c>
      <c r="AW830" s="34" t="s">
        <v>70</v>
      </c>
      <c r="AX830" s="34" t="s">
        <v>63</v>
      </c>
      <c r="AY830" s="34" t="s">
        <v>4285</v>
      </c>
      <c r="AZ830" s="34" t="s">
        <v>64</v>
      </c>
      <c r="BA830" s="34" t="s">
        <v>65</v>
      </c>
      <c r="BB830" s="35">
        <v>2024</v>
      </c>
      <c r="BC830" s="34" t="s">
        <v>66</v>
      </c>
    </row>
    <row r="831" spans="1:55" x14ac:dyDescent="0.25">
      <c r="A831" s="34" t="s">
        <v>4557</v>
      </c>
      <c r="B831" s="35">
        <v>82181</v>
      </c>
      <c r="C831" s="34">
        <v>100</v>
      </c>
      <c r="D831" s="34" t="s">
        <v>4563</v>
      </c>
      <c r="E831" s="34" t="s">
        <v>4564</v>
      </c>
      <c r="F831" s="34" t="s">
        <v>4565</v>
      </c>
      <c r="G831" s="34" t="s">
        <v>4437</v>
      </c>
      <c r="H831" s="34" t="s">
        <v>59</v>
      </c>
      <c r="I831" s="34" t="s">
        <v>2423</v>
      </c>
      <c r="J831" s="36">
        <v>39508</v>
      </c>
      <c r="K831" s="36"/>
      <c r="L831" s="34" t="s">
        <v>61</v>
      </c>
      <c r="M831" s="36"/>
      <c r="N831" s="34" t="b">
        <v>0</v>
      </c>
      <c r="O831" s="36"/>
      <c r="P831" s="34" t="b">
        <v>0</v>
      </c>
      <c r="Q831" s="36"/>
      <c r="R831" s="34" t="b">
        <v>1</v>
      </c>
      <c r="S831" s="34" t="b">
        <v>1</v>
      </c>
      <c r="T831" s="34" t="s">
        <v>70</v>
      </c>
      <c r="U831" s="34"/>
      <c r="V831" s="34" t="b">
        <v>0</v>
      </c>
      <c r="W831" s="36"/>
      <c r="X831" s="34" t="s">
        <v>70</v>
      </c>
      <c r="Y831" s="34"/>
      <c r="Z831" s="36"/>
      <c r="AA831" s="34" t="b">
        <v>0</v>
      </c>
      <c r="AB831" s="34"/>
      <c r="AC831" s="34" t="b">
        <v>0</v>
      </c>
      <c r="AD831" s="36"/>
      <c r="AE831" s="34" t="b">
        <v>1</v>
      </c>
      <c r="AF831" s="34" t="b">
        <v>1</v>
      </c>
      <c r="AG831" s="34" t="s">
        <v>70</v>
      </c>
      <c r="AH831" s="34"/>
      <c r="AI831" s="34" t="b">
        <v>0</v>
      </c>
      <c r="AJ831" s="36"/>
      <c r="AK831" s="34" t="s">
        <v>70</v>
      </c>
      <c r="AL831" s="36"/>
      <c r="AM831" s="34" t="b">
        <v>0</v>
      </c>
      <c r="AN831" s="36"/>
      <c r="AO831" s="34" t="s">
        <v>70</v>
      </c>
      <c r="AP831" s="34" t="s">
        <v>70</v>
      </c>
      <c r="AQ831" s="34" t="s">
        <v>70</v>
      </c>
      <c r="AR831" s="34" t="s">
        <v>70</v>
      </c>
      <c r="AS831" s="34" t="s">
        <v>70</v>
      </c>
      <c r="AT831" s="36"/>
      <c r="AU831" s="36"/>
      <c r="AV831" s="34" t="s">
        <v>70</v>
      </c>
      <c r="AW831" s="34" t="s">
        <v>70</v>
      </c>
      <c r="AX831" s="34" t="s">
        <v>63</v>
      </c>
      <c r="AY831" s="34" t="s">
        <v>4285</v>
      </c>
      <c r="AZ831" s="34" t="s">
        <v>64</v>
      </c>
      <c r="BA831" s="34" t="s">
        <v>65</v>
      </c>
      <c r="BB831" s="35">
        <v>2024</v>
      </c>
      <c r="BC831" s="34" t="s">
        <v>66</v>
      </c>
    </row>
    <row r="832" spans="1:55" x14ac:dyDescent="0.25">
      <c r="A832" s="34" t="s">
        <v>4557</v>
      </c>
      <c r="B832" s="35">
        <v>82149</v>
      </c>
      <c r="C832" s="34">
        <v>100</v>
      </c>
      <c r="D832" s="34" t="s">
        <v>4566</v>
      </c>
      <c r="E832" s="34" t="s">
        <v>4567</v>
      </c>
      <c r="F832" s="34" t="s">
        <v>1436</v>
      </c>
      <c r="G832" s="34" t="s">
        <v>4437</v>
      </c>
      <c r="H832" s="34" t="s">
        <v>59</v>
      </c>
      <c r="I832" s="34" t="s">
        <v>160</v>
      </c>
      <c r="J832" s="36">
        <v>39724</v>
      </c>
      <c r="K832" s="36"/>
      <c r="L832" s="34" t="s">
        <v>61</v>
      </c>
      <c r="M832" s="36"/>
      <c r="N832" s="34" t="b">
        <v>0</v>
      </c>
      <c r="O832" s="36"/>
      <c r="P832" s="34" t="b">
        <v>1</v>
      </c>
      <c r="Q832" s="36"/>
      <c r="R832" s="34" t="b">
        <v>1</v>
      </c>
      <c r="S832" s="34" t="b">
        <v>1</v>
      </c>
      <c r="T832" s="34" t="s">
        <v>70</v>
      </c>
      <c r="U832" s="34"/>
      <c r="V832" s="34" t="b">
        <v>0</v>
      </c>
      <c r="W832" s="36"/>
      <c r="X832" s="34" t="s">
        <v>70</v>
      </c>
      <c r="Y832" s="34"/>
      <c r="Z832" s="36"/>
      <c r="AA832" s="34" t="b">
        <v>0</v>
      </c>
      <c r="AB832" s="34"/>
      <c r="AC832" s="34" t="b">
        <v>0</v>
      </c>
      <c r="AD832" s="36"/>
      <c r="AE832" s="34" t="b">
        <v>1</v>
      </c>
      <c r="AF832" s="34" t="b">
        <v>1</v>
      </c>
      <c r="AG832" s="34" t="s">
        <v>70</v>
      </c>
      <c r="AH832" s="34"/>
      <c r="AI832" s="34" t="b">
        <v>0</v>
      </c>
      <c r="AJ832" s="36"/>
      <c r="AK832" s="34" t="s">
        <v>70</v>
      </c>
      <c r="AL832" s="36"/>
      <c r="AM832" s="34" t="b">
        <v>0</v>
      </c>
      <c r="AN832" s="36"/>
      <c r="AO832" s="34" t="s">
        <v>70</v>
      </c>
      <c r="AP832" s="34" t="s">
        <v>70</v>
      </c>
      <c r="AQ832" s="34" t="s">
        <v>70</v>
      </c>
      <c r="AR832" s="34" t="s">
        <v>70</v>
      </c>
      <c r="AS832" s="34" t="s">
        <v>70</v>
      </c>
      <c r="AT832" s="36"/>
      <c r="AU832" s="36"/>
      <c r="AV832" s="34" t="s">
        <v>70</v>
      </c>
      <c r="AW832" s="34" t="s">
        <v>70</v>
      </c>
      <c r="AX832" s="34" t="s">
        <v>63</v>
      </c>
      <c r="AY832" s="34" t="s">
        <v>4285</v>
      </c>
      <c r="AZ832" s="34" t="s">
        <v>64</v>
      </c>
      <c r="BA832" s="34" t="s">
        <v>65</v>
      </c>
      <c r="BB832" s="35">
        <v>2023</v>
      </c>
      <c r="BC832" s="34" t="s">
        <v>66</v>
      </c>
    </row>
    <row r="833" spans="1:55" x14ac:dyDescent="0.25">
      <c r="A833" s="34" t="s">
        <v>4557</v>
      </c>
      <c r="B833" s="35">
        <v>82182</v>
      </c>
      <c r="C833" s="34">
        <v>100</v>
      </c>
      <c r="D833" s="34" t="s">
        <v>4568</v>
      </c>
      <c r="E833" s="34" t="s">
        <v>4569</v>
      </c>
      <c r="F833" s="34" t="s">
        <v>4570</v>
      </c>
      <c r="G833" s="34" t="s">
        <v>4437</v>
      </c>
      <c r="H833" s="34" t="s">
        <v>59</v>
      </c>
      <c r="I833" s="34" t="s">
        <v>3987</v>
      </c>
      <c r="J833" s="36">
        <v>39415</v>
      </c>
      <c r="K833" s="36"/>
      <c r="L833" s="34" t="s">
        <v>61</v>
      </c>
      <c r="M833" s="36"/>
      <c r="N833" s="34" t="b">
        <v>0</v>
      </c>
      <c r="O833" s="36"/>
      <c r="P833" s="34" t="b">
        <v>0</v>
      </c>
      <c r="Q833" s="36"/>
      <c r="R833" s="34" t="b">
        <v>1</v>
      </c>
      <c r="S833" s="34" t="b">
        <v>1</v>
      </c>
      <c r="T833" s="34" t="s">
        <v>70</v>
      </c>
      <c r="U833" s="34"/>
      <c r="V833" s="34" t="b">
        <v>0</v>
      </c>
      <c r="W833" s="36"/>
      <c r="X833" s="34" t="s">
        <v>70</v>
      </c>
      <c r="Y833" s="34"/>
      <c r="Z833" s="36"/>
      <c r="AA833" s="34" t="b">
        <v>0</v>
      </c>
      <c r="AB833" s="34"/>
      <c r="AC833" s="34" t="b">
        <v>0</v>
      </c>
      <c r="AD833" s="36"/>
      <c r="AE833" s="34" t="b">
        <v>1</v>
      </c>
      <c r="AF833" s="34" t="b">
        <v>1</v>
      </c>
      <c r="AG833" s="34" t="s">
        <v>70</v>
      </c>
      <c r="AH833" s="34"/>
      <c r="AI833" s="34" t="b">
        <v>0</v>
      </c>
      <c r="AJ833" s="36"/>
      <c r="AK833" s="34" t="s">
        <v>70</v>
      </c>
      <c r="AL833" s="36"/>
      <c r="AM833" s="34" t="b">
        <v>0</v>
      </c>
      <c r="AN833" s="36"/>
      <c r="AO833" s="34" t="s">
        <v>70</v>
      </c>
      <c r="AP833" s="34" t="s">
        <v>70</v>
      </c>
      <c r="AQ833" s="34" t="s">
        <v>70</v>
      </c>
      <c r="AR833" s="34" t="s">
        <v>70</v>
      </c>
      <c r="AS833" s="34" t="s">
        <v>70</v>
      </c>
      <c r="AT833" s="36"/>
      <c r="AU833" s="36"/>
      <c r="AV833" s="34" t="s">
        <v>70</v>
      </c>
      <c r="AW833" s="34" t="s">
        <v>70</v>
      </c>
      <c r="AX833" s="34" t="s">
        <v>63</v>
      </c>
      <c r="AY833" s="34" t="s">
        <v>4285</v>
      </c>
      <c r="AZ833" s="34" t="s">
        <v>64</v>
      </c>
      <c r="BA833" s="34" t="s">
        <v>65</v>
      </c>
      <c r="BB833" s="35">
        <v>2023</v>
      </c>
      <c r="BC833" s="34" t="s">
        <v>119</v>
      </c>
    </row>
    <row r="834" spans="1:55" x14ac:dyDescent="0.25">
      <c r="A834" s="34" t="s">
        <v>4557</v>
      </c>
      <c r="B834" s="35">
        <v>82199</v>
      </c>
      <c r="C834" s="34">
        <v>100</v>
      </c>
      <c r="D834" s="34" t="s">
        <v>4571</v>
      </c>
      <c r="E834" s="34" t="s">
        <v>4571</v>
      </c>
      <c r="F834" s="34" t="s">
        <v>4572</v>
      </c>
      <c r="G834" s="34" t="s">
        <v>4437</v>
      </c>
      <c r="H834" s="34" t="s">
        <v>59</v>
      </c>
      <c r="I834" s="34" t="s">
        <v>160</v>
      </c>
      <c r="J834" s="36">
        <v>39694</v>
      </c>
      <c r="K834" s="36"/>
      <c r="L834" s="34" t="s">
        <v>61</v>
      </c>
      <c r="M834" s="36"/>
      <c r="N834" s="34" t="b">
        <v>0</v>
      </c>
      <c r="O834" s="36"/>
      <c r="P834" s="34" t="b">
        <v>0</v>
      </c>
      <c r="Q834" s="36"/>
      <c r="R834" s="34" t="b">
        <v>1</v>
      </c>
      <c r="S834" s="34" t="b">
        <v>1</v>
      </c>
      <c r="T834" s="34" t="s">
        <v>70</v>
      </c>
      <c r="U834" s="34"/>
      <c r="V834" s="34" t="b">
        <v>0</v>
      </c>
      <c r="W834" s="36"/>
      <c r="X834" s="34" t="s">
        <v>70</v>
      </c>
      <c r="Y834" s="34"/>
      <c r="Z834" s="36"/>
      <c r="AA834" s="34" t="b">
        <v>0</v>
      </c>
      <c r="AB834" s="34"/>
      <c r="AC834" s="34" t="b">
        <v>0</v>
      </c>
      <c r="AD834" s="36"/>
      <c r="AE834" s="34" t="b">
        <v>1</v>
      </c>
      <c r="AF834" s="34" t="b">
        <v>1</v>
      </c>
      <c r="AG834" s="34" t="s">
        <v>70</v>
      </c>
      <c r="AH834" s="34"/>
      <c r="AI834" s="34" t="b">
        <v>0</v>
      </c>
      <c r="AJ834" s="36"/>
      <c r="AK834" s="34" t="s">
        <v>70</v>
      </c>
      <c r="AL834" s="36"/>
      <c r="AM834" s="34" t="b">
        <v>0</v>
      </c>
      <c r="AN834" s="36"/>
      <c r="AO834" s="34" t="s">
        <v>70</v>
      </c>
      <c r="AP834" s="34" t="s">
        <v>70</v>
      </c>
      <c r="AQ834" s="34" t="s">
        <v>70</v>
      </c>
      <c r="AR834" s="34" t="s">
        <v>70</v>
      </c>
      <c r="AS834" s="34" t="s">
        <v>70</v>
      </c>
      <c r="AT834" s="36"/>
      <c r="AU834" s="36"/>
      <c r="AV834" s="34" t="s">
        <v>70</v>
      </c>
      <c r="AW834" s="34" t="s">
        <v>70</v>
      </c>
      <c r="AX834" s="34" t="s">
        <v>63</v>
      </c>
      <c r="AY834" s="34" t="s">
        <v>4285</v>
      </c>
      <c r="AZ834" s="34" t="s">
        <v>64</v>
      </c>
      <c r="BA834" s="34" t="s">
        <v>65</v>
      </c>
      <c r="BB834" s="35">
        <v>2023</v>
      </c>
      <c r="BC834" s="34" t="s">
        <v>66</v>
      </c>
    </row>
    <row r="835" spans="1:55" x14ac:dyDescent="0.25">
      <c r="A835" s="34" t="s">
        <v>1732</v>
      </c>
      <c r="B835" s="35">
        <v>66948</v>
      </c>
      <c r="C835" s="34">
        <v>23.7</v>
      </c>
      <c r="D835" s="34" t="s">
        <v>1733</v>
      </c>
      <c r="E835" s="34" t="s">
        <v>1734</v>
      </c>
      <c r="F835" s="34" t="s">
        <v>1735</v>
      </c>
      <c r="G835" s="34" t="s">
        <v>3527</v>
      </c>
      <c r="H835" s="34" t="s">
        <v>4287</v>
      </c>
      <c r="I835" s="34" t="s">
        <v>1736</v>
      </c>
      <c r="J835" s="36">
        <v>42586</v>
      </c>
      <c r="K835" s="36"/>
      <c r="L835" s="34" t="s">
        <v>61</v>
      </c>
      <c r="M835" s="36"/>
      <c r="N835" s="34" t="b">
        <v>0</v>
      </c>
      <c r="O835" s="36"/>
      <c r="P835" s="34" t="b">
        <v>1</v>
      </c>
      <c r="Q835" s="36"/>
      <c r="R835" s="34" t="b">
        <v>0</v>
      </c>
      <c r="S835" s="34" t="b">
        <v>0</v>
      </c>
      <c r="T835" s="34" t="s">
        <v>70</v>
      </c>
      <c r="U835" s="34"/>
      <c r="V835" s="34" t="b">
        <v>0</v>
      </c>
      <c r="W835" s="36"/>
      <c r="X835" s="34" t="s">
        <v>70</v>
      </c>
      <c r="Y835" s="34"/>
      <c r="Z835" s="36"/>
      <c r="AA835" s="34" t="b">
        <v>0</v>
      </c>
      <c r="AB835" s="34"/>
      <c r="AC835" s="34" t="b">
        <v>0</v>
      </c>
      <c r="AD835" s="36"/>
      <c r="AE835" s="34" t="b">
        <v>0</v>
      </c>
      <c r="AF835" s="34" t="b">
        <v>0</v>
      </c>
      <c r="AG835" s="34" t="s">
        <v>70</v>
      </c>
      <c r="AH835" s="34"/>
      <c r="AI835" s="34" t="b">
        <v>0</v>
      </c>
      <c r="AJ835" s="36"/>
      <c r="AK835" s="34" t="s">
        <v>70</v>
      </c>
      <c r="AL835" s="36"/>
      <c r="AM835" s="34" t="b">
        <v>0</v>
      </c>
      <c r="AN835" s="36"/>
      <c r="AO835" s="34" t="s">
        <v>70</v>
      </c>
      <c r="AP835" s="34" t="s">
        <v>70</v>
      </c>
      <c r="AQ835" s="34" t="s">
        <v>70</v>
      </c>
      <c r="AR835" s="34" t="s">
        <v>70</v>
      </c>
      <c r="AS835" s="34" t="s">
        <v>70</v>
      </c>
      <c r="AT835" s="36"/>
      <c r="AU835" s="36"/>
      <c r="AV835" s="34" t="s">
        <v>70</v>
      </c>
      <c r="AW835" s="34" t="s">
        <v>70</v>
      </c>
      <c r="AX835" s="34" t="s">
        <v>133</v>
      </c>
      <c r="AY835" s="34" t="s">
        <v>4296</v>
      </c>
      <c r="AZ835" s="34" t="s">
        <v>64</v>
      </c>
      <c r="BA835" s="34" t="s">
        <v>65</v>
      </c>
      <c r="BB835" s="35">
        <v>2032</v>
      </c>
      <c r="BC835" s="34" t="s">
        <v>185</v>
      </c>
    </row>
    <row r="836" spans="1:55" x14ac:dyDescent="0.25">
      <c r="A836" s="34" t="s">
        <v>1732</v>
      </c>
      <c r="B836" s="35">
        <v>67606</v>
      </c>
      <c r="C836" s="34">
        <v>100</v>
      </c>
      <c r="D836" s="34" t="s">
        <v>1754</v>
      </c>
      <c r="E836" s="34" t="s">
        <v>1755</v>
      </c>
      <c r="F836" s="34" t="s">
        <v>1073</v>
      </c>
      <c r="G836" s="34" t="s">
        <v>131</v>
      </c>
      <c r="H836" s="34" t="s">
        <v>59</v>
      </c>
      <c r="I836" s="34" t="s">
        <v>3987</v>
      </c>
      <c r="J836" s="36">
        <v>42676</v>
      </c>
      <c r="K836" s="36"/>
      <c r="L836" s="34" t="s">
        <v>61</v>
      </c>
      <c r="M836" s="36"/>
      <c r="N836" s="34" t="b">
        <v>0</v>
      </c>
      <c r="O836" s="36"/>
      <c r="P836" s="34" t="b">
        <v>1</v>
      </c>
      <c r="Q836" s="36"/>
      <c r="R836" s="34" t="b">
        <v>0</v>
      </c>
      <c r="S836" s="34" t="b">
        <v>0</v>
      </c>
      <c r="T836" s="34" t="s">
        <v>70</v>
      </c>
      <c r="U836" s="34"/>
      <c r="V836" s="34" t="b">
        <v>0</v>
      </c>
      <c r="W836" s="36"/>
      <c r="X836" s="34" t="s">
        <v>70</v>
      </c>
      <c r="Y836" s="34"/>
      <c r="Z836" s="36"/>
      <c r="AA836" s="34" t="b">
        <v>0</v>
      </c>
      <c r="AB836" s="34"/>
      <c r="AC836" s="34" t="b">
        <v>0</v>
      </c>
      <c r="AD836" s="36"/>
      <c r="AE836" s="34" t="b">
        <v>0</v>
      </c>
      <c r="AF836" s="34" t="b">
        <v>0</v>
      </c>
      <c r="AG836" s="34" t="s">
        <v>70</v>
      </c>
      <c r="AH836" s="34"/>
      <c r="AI836" s="34" t="b">
        <v>0</v>
      </c>
      <c r="AJ836" s="36"/>
      <c r="AK836" s="34" t="s">
        <v>70</v>
      </c>
      <c r="AL836" s="36"/>
      <c r="AM836" s="34" t="b">
        <v>0</v>
      </c>
      <c r="AN836" s="36"/>
      <c r="AO836" s="34" t="s">
        <v>70</v>
      </c>
      <c r="AP836" s="34" t="s">
        <v>70</v>
      </c>
      <c r="AQ836" s="34" t="s">
        <v>70</v>
      </c>
      <c r="AR836" s="34" t="s">
        <v>70</v>
      </c>
      <c r="AS836" s="34" t="s">
        <v>70</v>
      </c>
      <c r="AT836" s="36"/>
      <c r="AU836" s="36"/>
      <c r="AV836" s="34" t="s">
        <v>70</v>
      </c>
      <c r="AW836" s="34" t="s">
        <v>70</v>
      </c>
      <c r="AX836" s="34" t="s">
        <v>133</v>
      </c>
      <c r="AY836" s="34" t="s">
        <v>4296</v>
      </c>
      <c r="AZ836" s="34" t="s">
        <v>64</v>
      </c>
      <c r="BA836" s="34" t="s">
        <v>65</v>
      </c>
      <c r="BB836" s="35">
        <v>2032</v>
      </c>
      <c r="BC836" s="34" t="s">
        <v>66</v>
      </c>
    </row>
    <row r="837" spans="1:55" x14ac:dyDescent="0.25">
      <c r="A837" s="34" t="s">
        <v>1732</v>
      </c>
      <c r="B837" s="35">
        <v>67271</v>
      </c>
      <c r="C837" s="34">
        <v>100</v>
      </c>
      <c r="D837" s="34" t="s">
        <v>4174</v>
      </c>
      <c r="E837" s="34" t="s">
        <v>1745</v>
      </c>
      <c r="F837" s="34" t="s">
        <v>1746</v>
      </c>
      <c r="G837" s="34" t="s">
        <v>3500</v>
      </c>
      <c r="H837" s="34" t="s">
        <v>4287</v>
      </c>
      <c r="I837" s="34" t="s">
        <v>1515</v>
      </c>
      <c r="J837" s="36">
        <v>42726</v>
      </c>
      <c r="K837" s="36"/>
      <c r="L837" s="34" t="s">
        <v>61</v>
      </c>
      <c r="M837" s="36"/>
      <c r="N837" s="34" t="b">
        <v>0</v>
      </c>
      <c r="O837" s="36"/>
      <c r="P837" s="34" t="b">
        <v>1</v>
      </c>
      <c r="Q837" s="36"/>
      <c r="R837" s="34" t="b">
        <v>0</v>
      </c>
      <c r="S837" s="34" t="b">
        <v>0</v>
      </c>
      <c r="T837" s="34" t="s">
        <v>70</v>
      </c>
      <c r="U837" s="34"/>
      <c r="V837" s="34" t="b">
        <v>0</v>
      </c>
      <c r="W837" s="36"/>
      <c r="X837" s="34" t="s">
        <v>70</v>
      </c>
      <c r="Y837" s="34"/>
      <c r="Z837" s="36"/>
      <c r="AA837" s="34" t="b">
        <v>0</v>
      </c>
      <c r="AB837" s="34"/>
      <c r="AC837" s="34" t="b">
        <v>0</v>
      </c>
      <c r="AD837" s="36"/>
      <c r="AE837" s="34" t="b">
        <v>0</v>
      </c>
      <c r="AF837" s="34" t="b">
        <v>0</v>
      </c>
      <c r="AG837" s="34" t="s">
        <v>70</v>
      </c>
      <c r="AH837" s="34"/>
      <c r="AI837" s="34" t="b">
        <v>0</v>
      </c>
      <c r="AJ837" s="36"/>
      <c r="AK837" s="34" t="s">
        <v>70</v>
      </c>
      <c r="AL837" s="36"/>
      <c r="AM837" s="34" t="b">
        <v>0</v>
      </c>
      <c r="AN837" s="36"/>
      <c r="AO837" s="34" t="s">
        <v>70</v>
      </c>
      <c r="AP837" s="34" t="s">
        <v>70</v>
      </c>
      <c r="AQ837" s="34" t="s">
        <v>70</v>
      </c>
      <c r="AR837" s="34" t="s">
        <v>70</v>
      </c>
      <c r="AS837" s="34" t="s">
        <v>70</v>
      </c>
      <c r="AT837" s="36"/>
      <c r="AU837" s="36"/>
      <c r="AV837" s="34" t="s">
        <v>70</v>
      </c>
      <c r="AW837" s="34" t="s">
        <v>70</v>
      </c>
      <c r="AX837" s="34" t="s">
        <v>133</v>
      </c>
      <c r="AY837" s="34" t="s">
        <v>4296</v>
      </c>
      <c r="AZ837" s="34" t="s">
        <v>64</v>
      </c>
      <c r="BA837" s="34" t="s">
        <v>65</v>
      </c>
      <c r="BB837" s="35">
        <v>2032</v>
      </c>
      <c r="BC837" s="34" t="s">
        <v>66</v>
      </c>
    </row>
    <row r="838" spans="1:55" x14ac:dyDescent="0.25">
      <c r="A838" s="34" t="s">
        <v>1732</v>
      </c>
      <c r="B838" s="35">
        <v>67381</v>
      </c>
      <c r="C838" s="34">
        <v>100</v>
      </c>
      <c r="D838" s="34" t="s">
        <v>1747</v>
      </c>
      <c r="E838" s="34" t="s">
        <v>1748</v>
      </c>
      <c r="F838" s="34" t="s">
        <v>795</v>
      </c>
      <c r="G838" s="34" t="s">
        <v>173</v>
      </c>
      <c r="H838" s="34" t="s">
        <v>144</v>
      </c>
      <c r="I838" s="34" t="s">
        <v>722</v>
      </c>
      <c r="J838" s="36">
        <v>42856</v>
      </c>
      <c r="K838" s="36"/>
      <c r="L838" s="34" t="s">
        <v>61</v>
      </c>
      <c r="M838" s="36"/>
      <c r="N838" s="34" t="b">
        <v>0</v>
      </c>
      <c r="O838" s="36"/>
      <c r="P838" s="34" t="b">
        <v>1</v>
      </c>
      <c r="Q838" s="36"/>
      <c r="R838" s="34" t="b">
        <v>1</v>
      </c>
      <c r="S838" s="34" t="b">
        <v>0</v>
      </c>
      <c r="T838" s="34" t="s">
        <v>70</v>
      </c>
      <c r="U838" s="34"/>
      <c r="V838" s="34" t="b">
        <v>0</v>
      </c>
      <c r="W838" s="36"/>
      <c r="X838" s="34" t="s">
        <v>70</v>
      </c>
      <c r="Y838" s="34"/>
      <c r="Z838" s="36"/>
      <c r="AA838" s="34" t="b">
        <v>0</v>
      </c>
      <c r="AB838" s="34"/>
      <c r="AC838" s="34" t="b">
        <v>0</v>
      </c>
      <c r="AD838" s="36"/>
      <c r="AE838" s="34" t="b">
        <v>0</v>
      </c>
      <c r="AF838" s="34" t="b">
        <v>0</v>
      </c>
      <c r="AG838" s="34" t="s">
        <v>70</v>
      </c>
      <c r="AH838" s="34"/>
      <c r="AI838" s="34" t="b">
        <v>0</v>
      </c>
      <c r="AJ838" s="36"/>
      <c r="AK838" s="34" t="s">
        <v>70</v>
      </c>
      <c r="AL838" s="36"/>
      <c r="AM838" s="34" t="b">
        <v>0</v>
      </c>
      <c r="AN838" s="36"/>
      <c r="AO838" s="34" t="s">
        <v>70</v>
      </c>
      <c r="AP838" s="34" t="s">
        <v>70</v>
      </c>
      <c r="AQ838" s="34" t="s">
        <v>70</v>
      </c>
      <c r="AR838" s="34" t="s">
        <v>70</v>
      </c>
      <c r="AS838" s="34" t="s">
        <v>70</v>
      </c>
      <c r="AT838" s="36"/>
      <c r="AU838" s="36"/>
      <c r="AV838" s="34" t="s">
        <v>70</v>
      </c>
      <c r="AW838" s="34" t="s">
        <v>70</v>
      </c>
      <c r="AX838" s="34" t="s">
        <v>133</v>
      </c>
      <c r="AY838" s="34" t="s">
        <v>4296</v>
      </c>
      <c r="AZ838" s="34" t="s">
        <v>64</v>
      </c>
      <c r="BA838" s="34" t="s">
        <v>65</v>
      </c>
      <c r="BB838" s="35">
        <v>2033</v>
      </c>
      <c r="BC838" s="34" t="s">
        <v>66</v>
      </c>
    </row>
    <row r="839" spans="1:55" x14ac:dyDescent="0.25">
      <c r="A839" s="34" t="s">
        <v>1732</v>
      </c>
      <c r="B839" s="35">
        <v>67270</v>
      </c>
      <c r="C839" s="34">
        <v>100</v>
      </c>
      <c r="D839" s="34" t="s">
        <v>1743</v>
      </c>
      <c r="E839" s="34" t="s">
        <v>1744</v>
      </c>
      <c r="F839" s="34" t="s">
        <v>177</v>
      </c>
      <c r="G839" s="34" t="s">
        <v>99</v>
      </c>
      <c r="H839" s="34" t="s">
        <v>4287</v>
      </c>
      <c r="I839" s="34" t="s">
        <v>3501</v>
      </c>
      <c r="J839" s="36">
        <v>42636</v>
      </c>
      <c r="K839" s="36"/>
      <c r="L839" s="34" t="s">
        <v>61</v>
      </c>
      <c r="M839" s="36">
        <v>45296</v>
      </c>
      <c r="N839" s="34" t="b">
        <v>0</v>
      </c>
      <c r="O839" s="36"/>
      <c r="P839" s="34" t="b">
        <v>1</v>
      </c>
      <c r="Q839" s="36"/>
      <c r="R839" s="34" t="b">
        <v>1</v>
      </c>
      <c r="S839" s="34" t="b">
        <v>0</v>
      </c>
      <c r="T839" s="34" t="s">
        <v>70</v>
      </c>
      <c r="U839" s="34"/>
      <c r="V839" s="34" t="b">
        <v>0</v>
      </c>
      <c r="W839" s="36"/>
      <c r="X839" s="34" t="s">
        <v>70</v>
      </c>
      <c r="Y839" s="34"/>
      <c r="Z839" s="36"/>
      <c r="AA839" s="34" t="b">
        <v>0</v>
      </c>
      <c r="AB839" s="34"/>
      <c r="AC839" s="34" t="b">
        <v>0</v>
      </c>
      <c r="AD839" s="36"/>
      <c r="AE839" s="34" t="b">
        <v>0</v>
      </c>
      <c r="AF839" s="34" t="b">
        <v>0</v>
      </c>
      <c r="AG839" s="34" t="s">
        <v>70</v>
      </c>
      <c r="AH839" s="34"/>
      <c r="AI839" s="34" t="b">
        <v>0</v>
      </c>
      <c r="AJ839" s="36"/>
      <c r="AK839" s="34" t="s">
        <v>70</v>
      </c>
      <c r="AL839" s="36"/>
      <c r="AM839" s="34" t="b">
        <v>0</v>
      </c>
      <c r="AN839" s="36"/>
      <c r="AO839" s="34" t="s">
        <v>70</v>
      </c>
      <c r="AP839" s="34" t="s">
        <v>70</v>
      </c>
      <c r="AQ839" s="34" t="s">
        <v>70</v>
      </c>
      <c r="AR839" s="34" t="s">
        <v>70</v>
      </c>
      <c r="AS839" s="34" t="s">
        <v>70</v>
      </c>
      <c r="AT839" s="36"/>
      <c r="AU839" s="36"/>
      <c r="AV839" s="34" t="s">
        <v>70</v>
      </c>
      <c r="AW839" s="34" t="s">
        <v>70</v>
      </c>
      <c r="AX839" s="34" t="s">
        <v>133</v>
      </c>
      <c r="AY839" s="34" t="s">
        <v>4296</v>
      </c>
      <c r="AZ839" s="34" t="s">
        <v>64</v>
      </c>
      <c r="BA839" s="34" t="s">
        <v>65</v>
      </c>
      <c r="BB839" s="35">
        <v>2031</v>
      </c>
      <c r="BC839" s="34" t="s">
        <v>66</v>
      </c>
    </row>
    <row r="840" spans="1:55" x14ac:dyDescent="0.25">
      <c r="A840" s="34" t="s">
        <v>1732</v>
      </c>
      <c r="B840" s="35">
        <v>67589</v>
      </c>
      <c r="C840" s="34">
        <v>100</v>
      </c>
      <c r="D840" s="34" t="s">
        <v>1751</v>
      </c>
      <c r="E840" s="34" t="s">
        <v>1752</v>
      </c>
      <c r="F840" s="34" t="s">
        <v>1753</v>
      </c>
      <c r="G840" s="34" t="s">
        <v>558</v>
      </c>
      <c r="H840" s="34" t="s">
        <v>59</v>
      </c>
      <c r="I840" s="34" t="s">
        <v>559</v>
      </c>
      <c r="J840" s="36">
        <v>42839</v>
      </c>
      <c r="K840" s="36"/>
      <c r="L840" s="34" t="s">
        <v>61</v>
      </c>
      <c r="M840" s="36"/>
      <c r="N840" s="34" t="b">
        <v>0</v>
      </c>
      <c r="O840" s="36"/>
      <c r="P840" s="34" t="b">
        <v>1</v>
      </c>
      <c r="Q840" s="36"/>
      <c r="R840" s="34" t="b">
        <v>0</v>
      </c>
      <c r="S840" s="34" t="b">
        <v>0</v>
      </c>
      <c r="T840" s="34" t="s">
        <v>70</v>
      </c>
      <c r="U840" s="34"/>
      <c r="V840" s="34" t="b">
        <v>0</v>
      </c>
      <c r="W840" s="36"/>
      <c r="X840" s="34" t="s">
        <v>70</v>
      </c>
      <c r="Y840" s="34"/>
      <c r="Z840" s="36"/>
      <c r="AA840" s="34" t="b">
        <v>0</v>
      </c>
      <c r="AB840" s="34"/>
      <c r="AC840" s="34" t="b">
        <v>0</v>
      </c>
      <c r="AD840" s="36"/>
      <c r="AE840" s="34" t="b">
        <v>0</v>
      </c>
      <c r="AF840" s="34" t="b">
        <v>0</v>
      </c>
      <c r="AG840" s="34" t="s">
        <v>70</v>
      </c>
      <c r="AH840" s="34"/>
      <c r="AI840" s="34" t="b">
        <v>0</v>
      </c>
      <c r="AJ840" s="36"/>
      <c r="AK840" s="34" t="s">
        <v>70</v>
      </c>
      <c r="AL840" s="36"/>
      <c r="AM840" s="34" t="b">
        <v>0</v>
      </c>
      <c r="AN840" s="36"/>
      <c r="AO840" s="34" t="s">
        <v>70</v>
      </c>
      <c r="AP840" s="34" t="s">
        <v>70</v>
      </c>
      <c r="AQ840" s="34" t="s">
        <v>70</v>
      </c>
      <c r="AR840" s="34" t="s">
        <v>70</v>
      </c>
      <c r="AS840" s="34" t="s">
        <v>70</v>
      </c>
      <c r="AT840" s="36"/>
      <c r="AU840" s="36"/>
      <c r="AV840" s="34" t="s">
        <v>70</v>
      </c>
      <c r="AW840" s="34" t="s">
        <v>70</v>
      </c>
      <c r="AX840" s="34" t="s">
        <v>133</v>
      </c>
      <c r="AY840" s="34" t="s">
        <v>4296</v>
      </c>
      <c r="AZ840" s="34" t="s">
        <v>64</v>
      </c>
      <c r="BA840" s="34" t="s">
        <v>65</v>
      </c>
      <c r="BB840" s="35">
        <v>2032</v>
      </c>
      <c r="BC840" s="34" t="s">
        <v>103</v>
      </c>
    </row>
    <row r="841" spans="1:55" x14ac:dyDescent="0.25">
      <c r="A841" s="34" t="s">
        <v>1732</v>
      </c>
      <c r="B841" s="35">
        <v>67239</v>
      </c>
      <c r="C841" s="34">
        <v>100</v>
      </c>
      <c r="D841" s="34" t="s">
        <v>1740</v>
      </c>
      <c r="E841" s="34" t="s">
        <v>1741</v>
      </c>
      <c r="F841" s="34" t="s">
        <v>1742</v>
      </c>
      <c r="G841" s="34" t="s">
        <v>173</v>
      </c>
      <c r="H841" s="34" t="s">
        <v>144</v>
      </c>
      <c r="I841" s="34" t="s">
        <v>722</v>
      </c>
      <c r="J841" s="36">
        <v>42718</v>
      </c>
      <c r="K841" s="36"/>
      <c r="L841" s="34" t="s">
        <v>61</v>
      </c>
      <c r="M841" s="36"/>
      <c r="N841" s="34" t="b">
        <v>0</v>
      </c>
      <c r="O841" s="36"/>
      <c r="P841" s="34" t="b">
        <v>1</v>
      </c>
      <c r="Q841" s="36"/>
      <c r="R841" s="34" t="b">
        <v>1</v>
      </c>
      <c r="S841" s="34" t="b">
        <v>0</v>
      </c>
      <c r="T841" s="34" t="s">
        <v>70</v>
      </c>
      <c r="U841" s="34"/>
      <c r="V841" s="34" t="b">
        <v>0</v>
      </c>
      <c r="W841" s="36"/>
      <c r="X841" s="34" t="s">
        <v>70</v>
      </c>
      <c r="Y841" s="34"/>
      <c r="Z841" s="36"/>
      <c r="AA841" s="34" t="b">
        <v>0</v>
      </c>
      <c r="AB841" s="34"/>
      <c r="AC841" s="34" t="b">
        <v>0</v>
      </c>
      <c r="AD841" s="36"/>
      <c r="AE841" s="34" t="b">
        <v>0</v>
      </c>
      <c r="AF841" s="34" t="b">
        <v>0</v>
      </c>
      <c r="AG841" s="34" t="s">
        <v>70</v>
      </c>
      <c r="AH841" s="34"/>
      <c r="AI841" s="34" t="b">
        <v>0</v>
      </c>
      <c r="AJ841" s="36"/>
      <c r="AK841" s="34" t="s">
        <v>70</v>
      </c>
      <c r="AL841" s="36"/>
      <c r="AM841" s="34" t="b">
        <v>0</v>
      </c>
      <c r="AN841" s="36"/>
      <c r="AO841" s="34" t="s">
        <v>70</v>
      </c>
      <c r="AP841" s="34" t="s">
        <v>70</v>
      </c>
      <c r="AQ841" s="34" t="s">
        <v>70</v>
      </c>
      <c r="AR841" s="34" t="s">
        <v>70</v>
      </c>
      <c r="AS841" s="34" t="s">
        <v>70</v>
      </c>
      <c r="AT841" s="36"/>
      <c r="AU841" s="36"/>
      <c r="AV841" s="34" t="s">
        <v>70</v>
      </c>
      <c r="AW841" s="34" t="s">
        <v>70</v>
      </c>
      <c r="AX841" s="34" t="s">
        <v>133</v>
      </c>
      <c r="AY841" s="34" t="s">
        <v>4296</v>
      </c>
      <c r="AZ841" s="34" t="s">
        <v>64</v>
      </c>
      <c r="BA841" s="34" t="s">
        <v>65</v>
      </c>
      <c r="BB841" s="35">
        <v>2032</v>
      </c>
      <c r="BC841" s="34" t="s">
        <v>66</v>
      </c>
    </row>
    <row r="842" spans="1:55" x14ac:dyDescent="0.25">
      <c r="A842" s="34" t="s">
        <v>1732</v>
      </c>
      <c r="B842" s="35">
        <v>67519</v>
      </c>
      <c r="C842" s="34">
        <v>100</v>
      </c>
      <c r="D842" s="34" t="s">
        <v>1749</v>
      </c>
      <c r="E842" s="34" t="s">
        <v>1750</v>
      </c>
      <c r="F842" s="34" t="s">
        <v>648</v>
      </c>
      <c r="G842" s="34" t="s">
        <v>144</v>
      </c>
      <c r="H842" s="34" t="s">
        <v>144</v>
      </c>
      <c r="I842" s="34" t="s">
        <v>288</v>
      </c>
      <c r="J842" s="36">
        <v>42864</v>
      </c>
      <c r="K842" s="36"/>
      <c r="L842" s="34" t="s">
        <v>61</v>
      </c>
      <c r="M842" s="36"/>
      <c r="N842" s="34" t="b">
        <v>0</v>
      </c>
      <c r="O842" s="36"/>
      <c r="P842" s="34" t="b">
        <v>1</v>
      </c>
      <c r="Q842" s="36"/>
      <c r="R842" s="34" t="b">
        <v>1</v>
      </c>
      <c r="S842" s="34" t="b">
        <v>0</v>
      </c>
      <c r="T842" s="34" t="s">
        <v>70</v>
      </c>
      <c r="U842" s="34"/>
      <c r="V842" s="34" t="b">
        <v>0</v>
      </c>
      <c r="W842" s="36"/>
      <c r="X842" s="34" t="s">
        <v>70</v>
      </c>
      <c r="Y842" s="34"/>
      <c r="Z842" s="36"/>
      <c r="AA842" s="34" t="b">
        <v>0</v>
      </c>
      <c r="AB842" s="34"/>
      <c r="AC842" s="34" t="b">
        <v>0</v>
      </c>
      <c r="AD842" s="36"/>
      <c r="AE842" s="34" t="b">
        <v>0</v>
      </c>
      <c r="AF842" s="34" t="b">
        <v>0</v>
      </c>
      <c r="AG842" s="34" t="s">
        <v>70</v>
      </c>
      <c r="AH842" s="34"/>
      <c r="AI842" s="34" t="b">
        <v>0</v>
      </c>
      <c r="AJ842" s="36"/>
      <c r="AK842" s="34" t="s">
        <v>70</v>
      </c>
      <c r="AL842" s="36"/>
      <c r="AM842" s="34" t="b">
        <v>0</v>
      </c>
      <c r="AN842" s="36"/>
      <c r="AO842" s="34" t="s">
        <v>70</v>
      </c>
      <c r="AP842" s="34" t="s">
        <v>70</v>
      </c>
      <c r="AQ842" s="34" t="s">
        <v>70</v>
      </c>
      <c r="AR842" s="34" t="s">
        <v>70</v>
      </c>
      <c r="AS842" s="34" t="s">
        <v>70</v>
      </c>
      <c r="AT842" s="36"/>
      <c r="AU842" s="36"/>
      <c r="AV842" s="34" t="s">
        <v>70</v>
      </c>
      <c r="AW842" s="34" t="s">
        <v>70</v>
      </c>
      <c r="AX842" s="34" t="s">
        <v>133</v>
      </c>
      <c r="AY842" s="34" t="s">
        <v>4296</v>
      </c>
      <c r="AZ842" s="34" t="s">
        <v>64</v>
      </c>
      <c r="BA842" s="34" t="s">
        <v>65</v>
      </c>
      <c r="BB842" s="35">
        <v>2033</v>
      </c>
      <c r="BC842" s="34" t="s">
        <v>185</v>
      </c>
    </row>
    <row r="843" spans="1:55" x14ac:dyDescent="0.25">
      <c r="A843" s="34" t="s">
        <v>1732</v>
      </c>
      <c r="B843" s="35">
        <v>67112</v>
      </c>
      <c r="C843" s="34">
        <v>100</v>
      </c>
      <c r="D843" s="34" t="s">
        <v>1737</v>
      </c>
      <c r="E843" s="34" t="s">
        <v>1738</v>
      </c>
      <c r="F843" s="34" t="s">
        <v>1739</v>
      </c>
      <c r="G843" s="34" t="s">
        <v>3500</v>
      </c>
      <c r="H843" s="34" t="s">
        <v>4287</v>
      </c>
      <c r="I843" s="34" t="s">
        <v>3501</v>
      </c>
      <c r="J843" s="36">
        <v>42607</v>
      </c>
      <c r="K843" s="36"/>
      <c r="L843" s="34" t="s">
        <v>61</v>
      </c>
      <c r="M843" s="36">
        <v>45259</v>
      </c>
      <c r="N843" s="34" t="b">
        <v>0</v>
      </c>
      <c r="O843" s="36"/>
      <c r="P843" s="34" t="b">
        <v>1</v>
      </c>
      <c r="Q843" s="36"/>
      <c r="R843" s="34" t="b">
        <v>1</v>
      </c>
      <c r="S843" s="34" t="b">
        <v>0</v>
      </c>
      <c r="T843" s="34" t="s">
        <v>70</v>
      </c>
      <c r="U843" s="34"/>
      <c r="V843" s="34" t="b">
        <v>0</v>
      </c>
      <c r="W843" s="36"/>
      <c r="X843" s="34" t="s">
        <v>70</v>
      </c>
      <c r="Y843" s="34"/>
      <c r="Z843" s="36"/>
      <c r="AA843" s="34" t="b">
        <v>0</v>
      </c>
      <c r="AB843" s="34"/>
      <c r="AC843" s="34" t="b">
        <v>0</v>
      </c>
      <c r="AD843" s="36"/>
      <c r="AE843" s="34" t="b">
        <v>0</v>
      </c>
      <c r="AF843" s="34" t="b">
        <v>0</v>
      </c>
      <c r="AG843" s="34" t="s">
        <v>70</v>
      </c>
      <c r="AH843" s="34"/>
      <c r="AI843" s="34" t="b">
        <v>0</v>
      </c>
      <c r="AJ843" s="36"/>
      <c r="AK843" s="34" t="s">
        <v>70</v>
      </c>
      <c r="AL843" s="36"/>
      <c r="AM843" s="34" t="b">
        <v>0</v>
      </c>
      <c r="AN843" s="36"/>
      <c r="AO843" s="34" t="s">
        <v>70</v>
      </c>
      <c r="AP843" s="34" t="s">
        <v>70</v>
      </c>
      <c r="AQ843" s="34" t="s">
        <v>70</v>
      </c>
      <c r="AR843" s="34" t="s">
        <v>70</v>
      </c>
      <c r="AS843" s="34" t="s">
        <v>70</v>
      </c>
      <c r="AT843" s="36"/>
      <c r="AU843" s="36"/>
      <c r="AV843" s="34" t="s">
        <v>70</v>
      </c>
      <c r="AW843" s="34" t="s">
        <v>70</v>
      </c>
      <c r="AX843" s="34" t="s">
        <v>133</v>
      </c>
      <c r="AY843" s="34" t="s">
        <v>4296</v>
      </c>
      <c r="AZ843" s="34" t="s">
        <v>64</v>
      </c>
      <c r="BA843" s="34" t="s">
        <v>65</v>
      </c>
      <c r="BB843" s="35">
        <v>2030</v>
      </c>
      <c r="BC843" s="34" t="s">
        <v>66</v>
      </c>
    </row>
    <row r="844" spans="1:55" x14ac:dyDescent="0.25">
      <c r="A844" s="34" t="s">
        <v>1756</v>
      </c>
      <c r="B844" s="35">
        <v>67594</v>
      </c>
      <c r="C844" s="34">
        <v>82.11</v>
      </c>
      <c r="D844" s="34" t="s">
        <v>793</v>
      </c>
      <c r="E844" s="34" t="s">
        <v>794</v>
      </c>
      <c r="F844" s="34" t="s">
        <v>795</v>
      </c>
      <c r="G844" s="34" t="s">
        <v>173</v>
      </c>
      <c r="H844" s="34" t="s">
        <v>144</v>
      </c>
      <c r="I844" s="34" t="s">
        <v>722</v>
      </c>
      <c r="J844" s="36">
        <v>43215</v>
      </c>
      <c r="K844" s="36"/>
      <c r="L844" s="34" t="s">
        <v>61</v>
      </c>
      <c r="M844" s="36"/>
      <c r="N844" s="34" t="b">
        <v>0</v>
      </c>
      <c r="O844" s="36"/>
      <c r="P844" s="34" t="b">
        <v>1</v>
      </c>
      <c r="Q844" s="36"/>
      <c r="R844" s="34" t="b">
        <v>1</v>
      </c>
      <c r="S844" s="34" t="b">
        <v>0</v>
      </c>
      <c r="T844" s="34" t="s">
        <v>70</v>
      </c>
      <c r="U844" s="34"/>
      <c r="V844" s="34" t="b">
        <v>0</v>
      </c>
      <c r="W844" s="36"/>
      <c r="X844" s="34" t="s">
        <v>70</v>
      </c>
      <c r="Y844" s="34"/>
      <c r="Z844" s="36"/>
      <c r="AA844" s="34" t="b">
        <v>0</v>
      </c>
      <c r="AB844" s="34"/>
      <c r="AC844" s="34" t="b">
        <v>0</v>
      </c>
      <c r="AD844" s="36"/>
      <c r="AE844" s="34" t="b">
        <v>1</v>
      </c>
      <c r="AF844" s="34" t="b">
        <v>0</v>
      </c>
      <c r="AG844" s="34" t="s">
        <v>70</v>
      </c>
      <c r="AH844" s="34"/>
      <c r="AI844" s="34" t="b">
        <v>0</v>
      </c>
      <c r="AJ844" s="36"/>
      <c r="AK844" s="34" t="s">
        <v>70</v>
      </c>
      <c r="AL844" s="36"/>
      <c r="AM844" s="34" t="b">
        <v>0</v>
      </c>
      <c r="AN844" s="36"/>
      <c r="AO844" s="34" t="s">
        <v>70</v>
      </c>
      <c r="AP844" s="34" t="s">
        <v>70</v>
      </c>
      <c r="AQ844" s="34" t="s">
        <v>70</v>
      </c>
      <c r="AR844" s="34" t="s">
        <v>70</v>
      </c>
      <c r="AS844" s="34" t="s">
        <v>70</v>
      </c>
      <c r="AT844" s="36"/>
      <c r="AU844" s="36"/>
      <c r="AV844" s="34" t="s">
        <v>70</v>
      </c>
      <c r="AW844" s="34" t="s">
        <v>70</v>
      </c>
      <c r="AX844" s="34" t="s">
        <v>63</v>
      </c>
      <c r="AY844" s="34" t="s">
        <v>4285</v>
      </c>
      <c r="AZ844" s="34" t="s">
        <v>64</v>
      </c>
      <c r="BA844" s="34" t="s">
        <v>65</v>
      </c>
      <c r="BB844" s="35">
        <v>2034</v>
      </c>
      <c r="BC844" s="34" t="s">
        <v>103</v>
      </c>
    </row>
    <row r="845" spans="1:55" x14ac:dyDescent="0.25">
      <c r="A845" s="34" t="s">
        <v>1756</v>
      </c>
      <c r="B845" s="35">
        <v>67739</v>
      </c>
      <c r="C845" s="34">
        <v>100</v>
      </c>
      <c r="D845" s="34" t="s">
        <v>4170</v>
      </c>
      <c r="E845" s="34" t="s">
        <v>1770</v>
      </c>
      <c r="F845" s="34" t="s">
        <v>1771</v>
      </c>
      <c r="G845" s="34" t="s">
        <v>287</v>
      </c>
      <c r="H845" s="34" t="s">
        <v>144</v>
      </c>
      <c r="I845" s="34" t="s">
        <v>3531</v>
      </c>
      <c r="J845" s="36">
        <v>43097</v>
      </c>
      <c r="K845" s="36"/>
      <c r="L845" s="34" t="s">
        <v>61</v>
      </c>
      <c r="M845" s="36"/>
      <c r="N845" s="34" t="b">
        <v>0</v>
      </c>
      <c r="O845" s="36"/>
      <c r="P845" s="34" t="b">
        <v>1</v>
      </c>
      <c r="Q845" s="36"/>
      <c r="R845" s="34" t="b">
        <v>0</v>
      </c>
      <c r="S845" s="34" t="b">
        <v>0</v>
      </c>
      <c r="T845" s="34" t="s">
        <v>70</v>
      </c>
      <c r="U845" s="34"/>
      <c r="V845" s="34" t="b">
        <v>0</v>
      </c>
      <c r="W845" s="36"/>
      <c r="X845" s="34" t="s">
        <v>70</v>
      </c>
      <c r="Y845" s="34"/>
      <c r="Z845" s="36"/>
      <c r="AA845" s="34" t="b">
        <v>0</v>
      </c>
      <c r="AB845" s="34"/>
      <c r="AC845" s="34" t="b">
        <v>0</v>
      </c>
      <c r="AD845" s="36"/>
      <c r="AE845" s="34" t="b">
        <v>0</v>
      </c>
      <c r="AF845" s="34" t="b">
        <v>0</v>
      </c>
      <c r="AG845" s="34" t="s">
        <v>70</v>
      </c>
      <c r="AH845" s="34"/>
      <c r="AI845" s="34" t="b">
        <v>0</v>
      </c>
      <c r="AJ845" s="36"/>
      <c r="AK845" s="34" t="s">
        <v>70</v>
      </c>
      <c r="AL845" s="36"/>
      <c r="AM845" s="34" t="b">
        <v>0</v>
      </c>
      <c r="AN845" s="36"/>
      <c r="AO845" s="34" t="s">
        <v>70</v>
      </c>
      <c r="AP845" s="34" t="s">
        <v>70</v>
      </c>
      <c r="AQ845" s="34" t="s">
        <v>70</v>
      </c>
      <c r="AR845" s="34" t="s">
        <v>70</v>
      </c>
      <c r="AS845" s="34" t="s">
        <v>70</v>
      </c>
      <c r="AT845" s="36"/>
      <c r="AU845" s="36"/>
      <c r="AV845" s="34" t="s">
        <v>70</v>
      </c>
      <c r="AW845" s="34" t="s">
        <v>70</v>
      </c>
      <c r="AX845" s="34" t="s">
        <v>63</v>
      </c>
      <c r="AY845" s="34" t="s">
        <v>4285</v>
      </c>
      <c r="AZ845" s="34" t="s">
        <v>64</v>
      </c>
      <c r="BA845" s="34" t="s">
        <v>65</v>
      </c>
      <c r="BB845" s="35">
        <v>2033</v>
      </c>
      <c r="BC845" s="34" t="s">
        <v>119</v>
      </c>
    </row>
    <row r="846" spans="1:55" x14ac:dyDescent="0.25">
      <c r="A846" s="34" t="s">
        <v>1756</v>
      </c>
      <c r="B846" s="35">
        <v>67445</v>
      </c>
      <c r="C846" s="34">
        <v>100</v>
      </c>
      <c r="D846" s="34" t="s">
        <v>1759</v>
      </c>
      <c r="E846" s="34" t="s">
        <v>1760</v>
      </c>
      <c r="F846" s="34" t="s">
        <v>1193</v>
      </c>
      <c r="G846" s="34" t="s">
        <v>3521</v>
      </c>
      <c r="H846" s="34" t="s">
        <v>4287</v>
      </c>
      <c r="I846" s="34" t="s">
        <v>114</v>
      </c>
      <c r="J846" s="36">
        <v>43006</v>
      </c>
      <c r="K846" s="36"/>
      <c r="L846" s="34" t="s">
        <v>61</v>
      </c>
      <c r="M846" s="36">
        <v>45271</v>
      </c>
      <c r="N846" s="34" t="b">
        <v>0</v>
      </c>
      <c r="O846" s="36"/>
      <c r="P846" s="34" t="b">
        <v>1</v>
      </c>
      <c r="Q846" s="36"/>
      <c r="R846" s="34" t="b">
        <v>0</v>
      </c>
      <c r="S846" s="34" t="b">
        <v>0</v>
      </c>
      <c r="T846" s="34" t="s">
        <v>70</v>
      </c>
      <c r="U846" s="34"/>
      <c r="V846" s="34" t="b">
        <v>0</v>
      </c>
      <c r="W846" s="36"/>
      <c r="X846" s="34" t="s">
        <v>70</v>
      </c>
      <c r="Y846" s="34"/>
      <c r="Z846" s="36"/>
      <c r="AA846" s="34" t="b">
        <v>0</v>
      </c>
      <c r="AB846" s="34"/>
      <c r="AC846" s="34" t="b">
        <v>0</v>
      </c>
      <c r="AD846" s="36"/>
      <c r="AE846" s="34" t="b">
        <v>0</v>
      </c>
      <c r="AF846" s="34" t="b">
        <v>0</v>
      </c>
      <c r="AG846" s="34" t="s">
        <v>70</v>
      </c>
      <c r="AH846" s="34"/>
      <c r="AI846" s="34" t="b">
        <v>0</v>
      </c>
      <c r="AJ846" s="36"/>
      <c r="AK846" s="34" t="s">
        <v>70</v>
      </c>
      <c r="AL846" s="36"/>
      <c r="AM846" s="34" t="b">
        <v>0</v>
      </c>
      <c r="AN846" s="36"/>
      <c r="AO846" s="34" t="s">
        <v>70</v>
      </c>
      <c r="AP846" s="34" t="s">
        <v>70</v>
      </c>
      <c r="AQ846" s="34" t="s">
        <v>70</v>
      </c>
      <c r="AR846" s="34" t="s">
        <v>70</v>
      </c>
      <c r="AS846" s="34" t="s">
        <v>70</v>
      </c>
      <c r="AT846" s="36"/>
      <c r="AU846" s="36"/>
      <c r="AV846" s="34" t="s">
        <v>70</v>
      </c>
      <c r="AW846" s="34" t="s">
        <v>70</v>
      </c>
      <c r="AX846" s="34" t="s">
        <v>63</v>
      </c>
      <c r="AY846" s="34" t="s">
        <v>4285</v>
      </c>
      <c r="AZ846" s="34" t="s">
        <v>64</v>
      </c>
      <c r="BA846" s="34" t="s">
        <v>65</v>
      </c>
      <c r="BB846" s="35">
        <v>2033</v>
      </c>
      <c r="BC846" s="34" t="s">
        <v>66</v>
      </c>
    </row>
    <row r="847" spans="1:55" x14ac:dyDescent="0.25">
      <c r="A847" s="34" t="s">
        <v>1756</v>
      </c>
      <c r="B847" s="35">
        <v>67721</v>
      </c>
      <c r="C847" s="34">
        <v>100</v>
      </c>
      <c r="D847" s="34" t="s">
        <v>4171</v>
      </c>
      <c r="E847" s="34" t="s">
        <v>1768</v>
      </c>
      <c r="F847" s="34" t="s">
        <v>1769</v>
      </c>
      <c r="G847" s="34" t="s">
        <v>558</v>
      </c>
      <c r="H847" s="34" t="s">
        <v>59</v>
      </c>
      <c r="I847" s="34" t="s">
        <v>380</v>
      </c>
      <c r="J847" s="36">
        <v>42936</v>
      </c>
      <c r="K847" s="36"/>
      <c r="L847" s="34" t="s">
        <v>61</v>
      </c>
      <c r="M847" s="36"/>
      <c r="N847" s="34" t="b">
        <v>0</v>
      </c>
      <c r="O847" s="36"/>
      <c r="P847" s="34" t="b">
        <v>1</v>
      </c>
      <c r="Q847" s="36"/>
      <c r="R847" s="34" t="b">
        <v>1</v>
      </c>
      <c r="S847" s="34" t="b">
        <v>0</v>
      </c>
      <c r="T847" s="34" t="s">
        <v>70</v>
      </c>
      <c r="U847" s="34"/>
      <c r="V847" s="34" t="b">
        <v>0</v>
      </c>
      <c r="W847" s="36"/>
      <c r="X847" s="34" t="s">
        <v>70</v>
      </c>
      <c r="Y847" s="34"/>
      <c r="Z847" s="36"/>
      <c r="AA847" s="34" t="b">
        <v>0</v>
      </c>
      <c r="AB847" s="34"/>
      <c r="AC847" s="34" t="b">
        <v>0</v>
      </c>
      <c r="AD847" s="36"/>
      <c r="AE847" s="34" t="b">
        <v>0</v>
      </c>
      <c r="AF847" s="34" t="b">
        <v>0</v>
      </c>
      <c r="AG847" s="34" t="s">
        <v>70</v>
      </c>
      <c r="AH847" s="34"/>
      <c r="AI847" s="34" t="b">
        <v>0</v>
      </c>
      <c r="AJ847" s="36"/>
      <c r="AK847" s="34" t="s">
        <v>70</v>
      </c>
      <c r="AL847" s="36"/>
      <c r="AM847" s="34" t="b">
        <v>0</v>
      </c>
      <c r="AN847" s="36"/>
      <c r="AO847" s="34" t="s">
        <v>70</v>
      </c>
      <c r="AP847" s="34" t="s">
        <v>70</v>
      </c>
      <c r="AQ847" s="34" t="s">
        <v>70</v>
      </c>
      <c r="AR847" s="34" t="s">
        <v>70</v>
      </c>
      <c r="AS847" s="34" t="s">
        <v>70</v>
      </c>
      <c r="AT847" s="36"/>
      <c r="AU847" s="36"/>
      <c r="AV847" s="34" t="s">
        <v>70</v>
      </c>
      <c r="AW847" s="34" t="s">
        <v>70</v>
      </c>
      <c r="AX847" s="34" t="s">
        <v>63</v>
      </c>
      <c r="AY847" s="34" t="s">
        <v>4285</v>
      </c>
      <c r="AZ847" s="34" t="s">
        <v>64</v>
      </c>
      <c r="BA847" s="34" t="s">
        <v>65</v>
      </c>
      <c r="BB847" s="35">
        <v>2032</v>
      </c>
      <c r="BC847" s="34" t="s">
        <v>66</v>
      </c>
    </row>
    <row r="848" spans="1:55" x14ac:dyDescent="0.25">
      <c r="A848" s="34" t="s">
        <v>1756</v>
      </c>
      <c r="B848" s="35">
        <v>67655</v>
      </c>
      <c r="C848" s="34">
        <v>100</v>
      </c>
      <c r="D848" s="34" t="s">
        <v>1763</v>
      </c>
      <c r="E848" s="34" t="s">
        <v>1764</v>
      </c>
      <c r="F848" s="34" t="s">
        <v>1765</v>
      </c>
      <c r="G848" s="34" t="s">
        <v>3527</v>
      </c>
      <c r="H848" s="34" t="s">
        <v>4287</v>
      </c>
      <c r="I848" s="34" t="s">
        <v>114</v>
      </c>
      <c r="J848" s="36">
        <v>42943</v>
      </c>
      <c r="K848" s="36"/>
      <c r="L848" s="34" t="s">
        <v>61</v>
      </c>
      <c r="M848" s="36"/>
      <c r="N848" s="34" t="b">
        <v>0</v>
      </c>
      <c r="O848" s="36"/>
      <c r="P848" s="34" t="b">
        <v>1</v>
      </c>
      <c r="Q848" s="36"/>
      <c r="R848" s="34" t="b">
        <v>1</v>
      </c>
      <c r="S848" s="34" t="b">
        <v>0</v>
      </c>
      <c r="T848" s="34" t="s">
        <v>70</v>
      </c>
      <c r="U848" s="34"/>
      <c r="V848" s="34" t="b">
        <v>0</v>
      </c>
      <c r="W848" s="36"/>
      <c r="X848" s="34" t="s">
        <v>70</v>
      </c>
      <c r="Y848" s="34"/>
      <c r="Z848" s="36"/>
      <c r="AA848" s="34" t="b">
        <v>0</v>
      </c>
      <c r="AB848" s="34"/>
      <c r="AC848" s="34" t="b">
        <v>0</v>
      </c>
      <c r="AD848" s="36"/>
      <c r="AE848" s="34" t="b">
        <v>1</v>
      </c>
      <c r="AF848" s="34" t="b">
        <v>0</v>
      </c>
      <c r="AG848" s="34" t="s">
        <v>70</v>
      </c>
      <c r="AH848" s="34"/>
      <c r="AI848" s="34" t="b">
        <v>0</v>
      </c>
      <c r="AJ848" s="36"/>
      <c r="AK848" s="34" t="s">
        <v>70</v>
      </c>
      <c r="AL848" s="36"/>
      <c r="AM848" s="34" t="b">
        <v>0</v>
      </c>
      <c r="AN848" s="36"/>
      <c r="AO848" s="34" t="s">
        <v>70</v>
      </c>
      <c r="AP848" s="34" t="s">
        <v>70</v>
      </c>
      <c r="AQ848" s="34" t="s">
        <v>70</v>
      </c>
      <c r="AR848" s="34" t="s">
        <v>70</v>
      </c>
      <c r="AS848" s="34" t="s">
        <v>70</v>
      </c>
      <c r="AT848" s="36"/>
      <c r="AU848" s="36"/>
      <c r="AV848" s="34" t="s">
        <v>70</v>
      </c>
      <c r="AW848" s="34" t="s">
        <v>70</v>
      </c>
      <c r="AX848" s="34" t="s">
        <v>63</v>
      </c>
      <c r="AY848" s="34" t="s">
        <v>4285</v>
      </c>
      <c r="AZ848" s="34" t="s">
        <v>64</v>
      </c>
      <c r="BA848" s="34" t="s">
        <v>65</v>
      </c>
      <c r="BB848" s="35">
        <v>2033</v>
      </c>
      <c r="BC848" s="34" t="s">
        <v>66</v>
      </c>
    </row>
    <row r="849" spans="1:55" x14ac:dyDescent="0.25">
      <c r="A849" s="34" t="s">
        <v>1756</v>
      </c>
      <c r="B849" s="35">
        <v>67623</v>
      </c>
      <c r="C849" s="34">
        <v>100</v>
      </c>
      <c r="D849" s="34" t="s">
        <v>1761</v>
      </c>
      <c r="E849" s="34" t="s">
        <v>1762</v>
      </c>
      <c r="F849" s="34" t="s">
        <v>4173</v>
      </c>
      <c r="G849" s="34" t="s">
        <v>3527</v>
      </c>
      <c r="H849" s="34" t="s">
        <v>4287</v>
      </c>
      <c r="I849" s="34" t="s">
        <v>118</v>
      </c>
      <c r="J849" s="36">
        <v>42977</v>
      </c>
      <c r="K849" s="36"/>
      <c r="L849" s="34" t="s">
        <v>61</v>
      </c>
      <c r="M849" s="36"/>
      <c r="N849" s="34" t="b">
        <v>0</v>
      </c>
      <c r="O849" s="36"/>
      <c r="P849" s="34" t="b">
        <v>1</v>
      </c>
      <c r="Q849" s="36"/>
      <c r="R849" s="34" t="b">
        <v>0</v>
      </c>
      <c r="S849" s="34" t="b">
        <v>0</v>
      </c>
      <c r="T849" s="34" t="s">
        <v>70</v>
      </c>
      <c r="U849" s="34"/>
      <c r="V849" s="34" t="b">
        <v>0</v>
      </c>
      <c r="W849" s="36"/>
      <c r="X849" s="34" t="s">
        <v>70</v>
      </c>
      <c r="Y849" s="34"/>
      <c r="Z849" s="36"/>
      <c r="AA849" s="34" t="b">
        <v>0</v>
      </c>
      <c r="AB849" s="34"/>
      <c r="AC849" s="34" t="b">
        <v>0</v>
      </c>
      <c r="AD849" s="36"/>
      <c r="AE849" s="34" t="b">
        <v>0</v>
      </c>
      <c r="AF849" s="34" t="b">
        <v>0</v>
      </c>
      <c r="AG849" s="34" t="s">
        <v>70</v>
      </c>
      <c r="AH849" s="34"/>
      <c r="AI849" s="34" t="b">
        <v>0</v>
      </c>
      <c r="AJ849" s="36"/>
      <c r="AK849" s="34" t="s">
        <v>70</v>
      </c>
      <c r="AL849" s="36"/>
      <c r="AM849" s="34" t="b">
        <v>0</v>
      </c>
      <c r="AN849" s="36"/>
      <c r="AO849" s="34" t="s">
        <v>70</v>
      </c>
      <c r="AP849" s="34" t="s">
        <v>70</v>
      </c>
      <c r="AQ849" s="34" t="s">
        <v>70</v>
      </c>
      <c r="AR849" s="34" t="s">
        <v>70</v>
      </c>
      <c r="AS849" s="34" t="s">
        <v>70</v>
      </c>
      <c r="AT849" s="36"/>
      <c r="AU849" s="36"/>
      <c r="AV849" s="34" t="s">
        <v>70</v>
      </c>
      <c r="AW849" s="34" t="s">
        <v>70</v>
      </c>
      <c r="AX849" s="34" t="s">
        <v>63</v>
      </c>
      <c r="AY849" s="34" t="s">
        <v>4285</v>
      </c>
      <c r="AZ849" s="34" t="s">
        <v>64</v>
      </c>
      <c r="BA849" s="34" t="s">
        <v>65</v>
      </c>
      <c r="BB849" s="35">
        <v>2032</v>
      </c>
      <c r="BC849" s="34" t="s">
        <v>66</v>
      </c>
    </row>
    <row r="850" spans="1:55" x14ac:dyDescent="0.25">
      <c r="A850" s="34" t="s">
        <v>1756</v>
      </c>
      <c r="B850" s="35">
        <v>67666</v>
      </c>
      <c r="C850" s="34">
        <v>100</v>
      </c>
      <c r="D850" s="34" t="s">
        <v>1766</v>
      </c>
      <c r="E850" s="34" t="s">
        <v>1767</v>
      </c>
      <c r="F850" s="34" t="s">
        <v>4172</v>
      </c>
      <c r="G850" s="34" t="s">
        <v>3500</v>
      </c>
      <c r="H850" s="34" t="s">
        <v>4287</v>
      </c>
      <c r="I850" s="34" t="s">
        <v>3501</v>
      </c>
      <c r="J850" s="36">
        <v>43430</v>
      </c>
      <c r="K850" s="36"/>
      <c r="L850" s="34" t="s">
        <v>61</v>
      </c>
      <c r="M850" s="36"/>
      <c r="N850" s="34" t="b">
        <v>0</v>
      </c>
      <c r="O850" s="36"/>
      <c r="P850" s="34" t="b">
        <v>1</v>
      </c>
      <c r="Q850" s="36"/>
      <c r="R850" s="34" t="b">
        <v>0</v>
      </c>
      <c r="S850" s="34" t="b">
        <v>0</v>
      </c>
      <c r="T850" s="34" t="s">
        <v>70</v>
      </c>
      <c r="U850" s="34"/>
      <c r="V850" s="34" t="b">
        <v>0</v>
      </c>
      <c r="W850" s="36"/>
      <c r="X850" s="34" t="s">
        <v>70</v>
      </c>
      <c r="Y850" s="34"/>
      <c r="Z850" s="36"/>
      <c r="AA850" s="34" t="b">
        <v>0</v>
      </c>
      <c r="AB850" s="34"/>
      <c r="AC850" s="34" t="b">
        <v>0</v>
      </c>
      <c r="AD850" s="36"/>
      <c r="AE850" s="34" t="b">
        <v>0</v>
      </c>
      <c r="AF850" s="34" t="b">
        <v>0</v>
      </c>
      <c r="AG850" s="34" t="s">
        <v>70</v>
      </c>
      <c r="AH850" s="34"/>
      <c r="AI850" s="34" t="b">
        <v>0</v>
      </c>
      <c r="AJ850" s="36"/>
      <c r="AK850" s="34" t="s">
        <v>70</v>
      </c>
      <c r="AL850" s="36"/>
      <c r="AM850" s="34" t="b">
        <v>0</v>
      </c>
      <c r="AN850" s="36"/>
      <c r="AO850" s="34" t="s">
        <v>70</v>
      </c>
      <c r="AP850" s="34" t="s">
        <v>70</v>
      </c>
      <c r="AQ850" s="34" t="s">
        <v>70</v>
      </c>
      <c r="AR850" s="34" t="s">
        <v>70</v>
      </c>
      <c r="AS850" s="34" t="s">
        <v>70</v>
      </c>
      <c r="AT850" s="36"/>
      <c r="AU850" s="36"/>
      <c r="AV850" s="34" t="s">
        <v>70</v>
      </c>
      <c r="AW850" s="34" t="s">
        <v>70</v>
      </c>
      <c r="AX850" s="34" t="s">
        <v>63</v>
      </c>
      <c r="AY850" s="34" t="s">
        <v>4285</v>
      </c>
      <c r="AZ850" s="34" t="s">
        <v>64</v>
      </c>
      <c r="BA850" s="34" t="s">
        <v>65</v>
      </c>
      <c r="BB850" s="35">
        <v>2033</v>
      </c>
      <c r="BC850" s="34" t="s">
        <v>103</v>
      </c>
    </row>
    <row r="851" spans="1:55" x14ac:dyDescent="0.25">
      <c r="A851" s="34" t="s">
        <v>1756</v>
      </c>
      <c r="B851" s="35">
        <v>66960</v>
      </c>
      <c r="C851" s="34">
        <v>100</v>
      </c>
      <c r="D851" s="34" t="s">
        <v>1757</v>
      </c>
      <c r="E851" s="34" t="s">
        <v>1758</v>
      </c>
      <c r="F851" s="34" t="s">
        <v>512</v>
      </c>
      <c r="G851" s="34" t="s">
        <v>234</v>
      </c>
      <c r="H851" s="34" t="s">
        <v>144</v>
      </c>
      <c r="I851" s="34" t="s">
        <v>3547</v>
      </c>
      <c r="J851" s="36">
        <v>43054</v>
      </c>
      <c r="K851" s="36"/>
      <c r="L851" s="34" t="s">
        <v>61</v>
      </c>
      <c r="M851" s="36"/>
      <c r="N851" s="34" t="b">
        <v>0</v>
      </c>
      <c r="O851" s="36"/>
      <c r="P851" s="34" t="b">
        <v>1</v>
      </c>
      <c r="Q851" s="36"/>
      <c r="R851" s="34" t="b">
        <v>0</v>
      </c>
      <c r="S851" s="34" t="b">
        <v>0</v>
      </c>
      <c r="T851" s="34" t="s">
        <v>70</v>
      </c>
      <c r="U851" s="34"/>
      <c r="V851" s="34" t="b">
        <v>0</v>
      </c>
      <c r="W851" s="36"/>
      <c r="X851" s="34" t="s">
        <v>70</v>
      </c>
      <c r="Y851" s="34"/>
      <c r="Z851" s="36"/>
      <c r="AA851" s="34" t="b">
        <v>0</v>
      </c>
      <c r="AB851" s="34"/>
      <c r="AC851" s="34" t="b">
        <v>0</v>
      </c>
      <c r="AD851" s="36"/>
      <c r="AE851" s="34" t="b">
        <v>0</v>
      </c>
      <c r="AF851" s="34" t="b">
        <v>0</v>
      </c>
      <c r="AG851" s="34" t="s">
        <v>70</v>
      </c>
      <c r="AH851" s="34"/>
      <c r="AI851" s="34" t="b">
        <v>0</v>
      </c>
      <c r="AJ851" s="36"/>
      <c r="AK851" s="34" t="s">
        <v>70</v>
      </c>
      <c r="AL851" s="36"/>
      <c r="AM851" s="34" t="b">
        <v>0</v>
      </c>
      <c r="AN851" s="36"/>
      <c r="AO851" s="34" t="s">
        <v>70</v>
      </c>
      <c r="AP851" s="34" t="s">
        <v>70</v>
      </c>
      <c r="AQ851" s="34" t="s">
        <v>70</v>
      </c>
      <c r="AR851" s="34" t="s">
        <v>70</v>
      </c>
      <c r="AS851" s="34" t="s">
        <v>70</v>
      </c>
      <c r="AT851" s="36"/>
      <c r="AU851" s="36"/>
      <c r="AV851" s="34" t="s">
        <v>70</v>
      </c>
      <c r="AW851" s="34" t="s">
        <v>70</v>
      </c>
      <c r="AX851" s="34" t="s">
        <v>63</v>
      </c>
      <c r="AY851" s="34" t="s">
        <v>4285</v>
      </c>
      <c r="AZ851" s="34" t="s">
        <v>64</v>
      </c>
      <c r="BA851" s="34" t="s">
        <v>65</v>
      </c>
      <c r="BB851" s="35">
        <v>2034</v>
      </c>
      <c r="BC851" s="34" t="s">
        <v>66</v>
      </c>
    </row>
    <row r="852" spans="1:55" x14ac:dyDescent="0.25">
      <c r="A852" s="34" t="s">
        <v>1772</v>
      </c>
      <c r="B852" s="35">
        <v>66994</v>
      </c>
      <c r="C852" s="34">
        <v>13.07</v>
      </c>
      <c r="D852" s="34" t="s">
        <v>777</v>
      </c>
      <c r="E852" s="34" t="s">
        <v>778</v>
      </c>
      <c r="F852" s="34" t="s">
        <v>779</v>
      </c>
      <c r="G852" s="34" t="s">
        <v>173</v>
      </c>
      <c r="H852" s="34" t="s">
        <v>144</v>
      </c>
      <c r="I852" s="34" t="s">
        <v>88</v>
      </c>
      <c r="J852" s="36">
        <v>42551</v>
      </c>
      <c r="K852" s="36"/>
      <c r="L852" s="34" t="s">
        <v>61</v>
      </c>
      <c r="M852" s="36"/>
      <c r="N852" s="34" t="b">
        <v>0</v>
      </c>
      <c r="O852" s="36"/>
      <c r="P852" s="34" t="b">
        <v>1</v>
      </c>
      <c r="Q852" s="36"/>
      <c r="R852" s="34" t="b">
        <v>0</v>
      </c>
      <c r="S852" s="34" t="b">
        <v>0</v>
      </c>
      <c r="T852" s="34" t="s">
        <v>70</v>
      </c>
      <c r="U852" s="34"/>
      <c r="V852" s="34" t="b">
        <v>0</v>
      </c>
      <c r="W852" s="36"/>
      <c r="X852" s="34" t="s">
        <v>70</v>
      </c>
      <c r="Y852" s="34"/>
      <c r="Z852" s="36"/>
      <c r="AA852" s="34" t="b">
        <v>0</v>
      </c>
      <c r="AB852" s="34"/>
      <c r="AC852" s="34" t="b">
        <v>0</v>
      </c>
      <c r="AD852" s="36"/>
      <c r="AE852" s="34" t="b">
        <v>0</v>
      </c>
      <c r="AF852" s="34" t="b">
        <v>0</v>
      </c>
      <c r="AG852" s="34" t="s">
        <v>70</v>
      </c>
      <c r="AH852" s="34"/>
      <c r="AI852" s="34" t="b">
        <v>0</v>
      </c>
      <c r="AJ852" s="36"/>
      <c r="AK852" s="34" t="s">
        <v>70</v>
      </c>
      <c r="AL852" s="36"/>
      <c r="AM852" s="34" t="b">
        <v>0</v>
      </c>
      <c r="AN852" s="36"/>
      <c r="AO852" s="34" t="s">
        <v>70</v>
      </c>
      <c r="AP852" s="34" t="s">
        <v>70</v>
      </c>
      <c r="AQ852" s="34" t="s">
        <v>70</v>
      </c>
      <c r="AR852" s="34" t="s">
        <v>70</v>
      </c>
      <c r="AS852" s="34" t="s">
        <v>70</v>
      </c>
      <c r="AT852" s="36"/>
      <c r="AU852" s="36"/>
      <c r="AV852" s="34" t="s">
        <v>70</v>
      </c>
      <c r="AW852" s="34" t="s">
        <v>70</v>
      </c>
      <c r="AX852" s="34" t="s">
        <v>63</v>
      </c>
      <c r="AY852" s="34" t="s">
        <v>4311</v>
      </c>
      <c r="AZ852" s="34" t="s">
        <v>64</v>
      </c>
      <c r="BA852" s="34" t="s">
        <v>65</v>
      </c>
      <c r="BB852" s="35">
        <v>2032</v>
      </c>
      <c r="BC852" s="34" t="s">
        <v>66</v>
      </c>
    </row>
    <row r="853" spans="1:55" x14ac:dyDescent="0.25">
      <c r="A853" s="34" t="s">
        <v>1772</v>
      </c>
      <c r="B853" s="35">
        <v>67021</v>
      </c>
      <c r="C853" s="34">
        <v>100</v>
      </c>
      <c r="D853" s="34" t="s">
        <v>1781</v>
      </c>
      <c r="E853" s="34" t="s">
        <v>1782</v>
      </c>
      <c r="F853" s="34" t="s">
        <v>1712</v>
      </c>
      <c r="G853" s="34" t="s">
        <v>3982</v>
      </c>
      <c r="H853" s="34" t="s">
        <v>144</v>
      </c>
      <c r="I853" s="34" t="s">
        <v>63</v>
      </c>
      <c r="J853" s="36">
        <v>42550</v>
      </c>
      <c r="K853" s="36"/>
      <c r="L853" s="34" t="s">
        <v>61</v>
      </c>
      <c r="M853" s="36"/>
      <c r="N853" s="34" t="b">
        <v>0</v>
      </c>
      <c r="O853" s="36"/>
      <c r="P853" s="34" t="b">
        <v>1</v>
      </c>
      <c r="Q853" s="36"/>
      <c r="R853" s="34" t="b">
        <v>1</v>
      </c>
      <c r="S853" s="34" t="b">
        <v>0</v>
      </c>
      <c r="T853" s="34" t="s">
        <v>70</v>
      </c>
      <c r="U853" s="34"/>
      <c r="V853" s="34" t="b">
        <v>0</v>
      </c>
      <c r="W853" s="36"/>
      <c r="X853" s="34" t="s">
        <v>70</v>
      </c>
      <c r="Y853" s="34"/>
      <c r="Z853" s="36"/>
      <c r="AA853" s="34" t="b">
        <v>0</v>
      </c>
      <c r="AB853" s="34"/>
      <c r="AC853" s="34" t="b">
        <v>0</v>
      </c>
      <c r="AD853" s="36"/>
      <c r="AE853" s="34" t="b">
        <v>1</v>
      </c>
      <c r="AF853" s="34" t="b">
        <v>0</v>
      </c>
      <c r="AG853" s="34" t="s">
        <v>70</v>
      </c>
      <c r="AH853" s="34"/>
      <c r="AI853" s="34" t="b">
        <v>0</v>
      </c>
      <c r="AJ853" s="36"/>
      <c r="AK853" s="34" t="s">
        <v>70</v>
      </c>
      <c r="AL853" s="36"/>
      <c r="AM853" s="34" t="b">
        <v>0</v>
      </c>
      <c r="AN853" s="36"/>
      <c r="AO853" s="34" t="s">
        <v>70</v>
      </c>
      <c r="AP853" s="34" t="s">
        <v>70</v>
      </c>
      <c r="AQ853" s="34" t="s">
        <v>70</v>
      </c>
      <c r="AR853" s="34" t="s">
        <v>70</v>
      </c>
      <c r="AS853" s="34" t="s">
        <v>70</v>
      </c>
      <c r="AT853" s="36"/>
      <c r="AU853" s="36"/>
      <c r="AV853" s="34" t="s">
        <v>70</v>
      </c>
      <c r="AW853" s="34" t="s">
        <v>70</v>
      </c>
      <c r="AX853" s="34" t="s">
        <v>63</v>
      </c>
      <c r="AY853" s="34" t="s">
        <v>4311</v>
      </c>
      <c r="AZ853" s="34" t="s">
        <v>64</v>
      </c>
      <c r="BA853" s="34" t="s">
        <v>65</v>
      </c>
      <c r="BB853" s="35">
        <v>2031</v>
      </c>
      <c r="BC853" s="34" t="s">
        <v>119</v>
      </c>
    </row>
    <row r="854" spans="1:55" x14ac:dyDescent="0.25">
      <c r="A854" s="34" t="s">
        <v>1772</v>
      </c>
      <c r="B854" s="35">
        <v>67635</v>
      </c>
      <c r="C854" s="34">
        <v>100</v>
      </c>
      <c r="D854" s="34" t="s">
        <v>1786</v>
      </c>
      <c r="E854" s="34" t="s">
        <v>1787</v>
      </c>
      <c r="F854" s="34" t="s">
        <v>1788</v>
      </c>
      <c r="G854" s="34" t="s">
        <v>131</v>
      </c>
      <c r="H854" s="34" t="s">
        <v>59</v>
      </c>
      <c r="I854" s="34" t="s">
        <v>1275</v>
      </c>
      <c r="J854" s="36">
        <v>42733</v>
      </c>
      <c r="K854" s="36"/>
      <c r="L854" s="34" t="s">
        <v>61</v>
      </c>
      <c r="M854" s="36"/>
      <c r="N854" s="34" t="b">
        <v>0</v>
      </c>
      <c r="O854" s="36"/>
      <c r="P854" s="34" t="b">
        <v>1</v>
      </c>
      <c r="Q854" s="36"/>
      <c r="R854" s="34" t="b">
        <v>1</v>
      </c>
      <c r="S854" s="34" t="b">
        <v>0</v>
      </c>
      <c r="T854" s="34" t="s">
        <v>70</v>
      </c>
      <c r="U854" s="34"/>
      <c r="V854" s="34" t="b">
        <v>0</v>
      </c>
      <c r="W854" s="36"/>
      <c r="X854" s="34" t="s">
        <v>70</v>
      </c>
      <c r="Y854" s="34"/>
      <c r="Z854" s="36"/>
      <c r="AA854" s="34" t="b">
        <v>0</v>
      </c>
      <c r="AB854" s="34"/>
      <c r="AC854" s="34" t="b">
        <v>0</v>
      </c>
      <c r="AD854" s="36"/>
      <c r="AE854" s="34" t="b">
        <v>1</v>
      </c>
      <c r="AF854" s="34" t="b">
        <v>0</v>
      </c>
      <c r="AG854" s="34" t="s">
        <v>70</v>
      </c>
      <c r="AH854" s="34"/>
      <c r="AI854" s="34" t="b">
        <v>0</v>
      </c>
      <c r="AJ854" s="36"/>
      <c r="AK854" s="34" t="s">
        <v>70</v>
      </c>
      <c r="AL854" s="36"/>
      <c r="AM854" s="34" t="b">
        <v>0</v>
      </c>
      <c r="AN854" s="36"/>
      <c r="AO854" s="34" t="s">
        <v>70</v>
      </c>
      <c r="AP854" s="34" t="s">
        <v>70</v>
      </c>
      <c r="AQ854" s="34" t="s">
        <v>70</v>
      </c>
      <c r="AR854" s="34" t="s">
        <v>70</v>
      </c>
      <c r="AS854" s="34" t="s">
        <v>70</v>
      </c>
      <c r="AT854" s="36"/>
      <c r="AU854" s="36"/>
      <c r="AV854" s="34" t="s">
        <v>70</v>
      </c>
      <c r="AW854" s="34" t="s">
        <v>70</v>
      </c>
      <c r="AX854" s="34" t="s">
        <v>63</v>
      </c>
      <c r="AY854" s="34" t="s">
        <v>4311</v>
      </c>
      <c r="AZ854" s="34" t="s">
        <v>64</v>
      </c>
      <c r="BA854" s="34" t="s">
        <v>65</v>
      </c>
      <c r="BB854" s="35">
        <v>2033</v>
      </c>
      <c r="BC854" s="34" t="s">
        <v>66</v>
      </c>
    </row>
    <row r="855" spans="1:55" x14ac:dyDescent="0.25">
      <c r="A855" s="34" t="s">
        <v>1772</v>
      </c>
      <c r="B855" s="35">
        <v>66849</v>
      </c>
      <c r="C855" s="34">
        <v>100</v>
      </c>
      <c r="D855" s="34" t="s">
        <v>1775</v>
      </c>
      <c r="E855" s="34" t="s">
        <v>1776</v>
      </c>
      <c r="F855" s="34" t="s">
        <v>1777</v>
      </c>
      <c r="G855" s="34" t="s">
        <v>3986</v>
      </c>
      <c r="H855" s="34" t="s">
        <v>144</v>
      </c>
      <c r="I855" s="34" t="s">
        <v>146</v>
      </c>
      <c r="J855" s="36">
        <v>42808</v>
      </c>
      <c r="K855" s="36"/>
      <c r="L855" s="34" t="s">
        <v>61</v>
      </c>
      <c r="M855" s="36"/>
      <c r="N855" s="34" t="b">
        <v>0</v>
      </c>
      <c r="O855" s="36"/>
      <c r="P855" s="34" t="b">
        <v>1</v>
      </c>
      <c r="Q855" s="36"/>
      <c r="R855" s="34" t="b">
        <v>0</v>
      </c>
      <c r="S855" s="34" t="b">
        <v>0</v>
      </c>
      <c r="T855" s="34" t="s">
        <v>70</v>
      </c>
      <c r="U855" s="34"/>
      <c r="V855" s="34" t="b">
        <v>0</v>
      </c>
      <c r="W855" s="36"/>
      <c r="X855" s="34" t="s">
        <v>70</v>
      </c>
      <c r="Y855" s="34"/>
      <c r="Z855" s="36"/>
      <c r="AA855" s="34" t="b">
        <v>0</v>
      </c>
      <c r="AB855" s="34"/>
      <c r="AC855" s="34" t="b">
        <v>0</v>
      </c>
      <c r="AD855" s="36"/>
      <c r="AE855" s="34" t="b">
        <v>0</v>
      </c>
      <c r="AF855" s="34" t="b">
        <v>0</v>
      </c>
      <c r="AG855" s="34" t="s">
        <v>70</v>
      </c>
      <c r="AH855" s="34"/>
      <c r="AI855" s="34" t="b">
        <v>0</v>
      </c>
      <c r="AJ855" s="36"/>
      <c r="AK855" s="34" t="s">
        <v>70</v>
      </c>
      <c r="AL855" s="36"/>
      <c r="AM855" s="34" t="b">
        <v>0</v>
      </c>
      <c r="AN855" s="36"/>
      <c r="AO855" s="34" t="s">
        <v>70</v>
      </c>
      <c r="AP855" s="34" t="s">
        <v>70</v>
      </c>
      <c r="AQ855" s="34" t="s">
        <v>70</v>
      </c>
      <c r="AR855" s="34" t="s">
        <v>70</v>
      </c>
      <c r="AS855" s="34" t="s">
        <v>70</v>
      </c>
      <c r="AT855" s="36"/>
      <c r="AU855" s="36"/>
      <c r="AV855" s="34" t="s">
        <v>70</v>
      </c>
      <c r="AW855" s="34" t="s">
        <v>70</v>
      </c>
      <c r="AX855" s="34" t="s">
        <v>63</v>
      </c>
      <c r="AY855" s="34" t="s">
        <v>4311</v>
      </c>
      <c r="AZ855" s="34" t="s">
        <v>64</v>
      </c>
      <c r="BA855" s="34" t="s">
        <v>65</v>
      </c>
      <c r="BB855" s="35">
        <v>2032</v>
      </c>
      <c r="BC855" s="34" t="s">
        <v>66</v>
      </c>
    </row>
    <row r="856" spans="1:55" x14ac:dyDescent="0.25">
      <c r="A856" s="34" t="s">
        <v>1772</v>
      </c>
      <c r="B856" s="35">
        <v>67506</v>
      </c>
      <c r="C856" s="34">
        <v>100</v>
      </c>
      <c r="D856" s="34" t="s">
        <v>1783</v>
      </c>
      <c r="E856" s="34" t="s">
        <v>1784</v>
      </c>
      <c r="F856" s="34" t="s">
        <v>1785</v>
      </c>
      <c r="G856" s="34" t="s">
        <v>208</v>
      </c>
      <c r="H856" s="34" t="s">
        <v>144</v>
      </c>
      <c r="I856" s="34" t="s">
        <v>1041</v>
      </c>
      <c r="J856" s="36">
        <v>42824</v>
      </c>
      <c r="K856" s="36"/>
      <c r="L856" s="34" t="s">
        <v>61</v>
      </c>
      <c r="M856" s="36"/>
      <c r="N856" s="34" t="b">
        <v>0</v>
      </c>
      <c r="O856" s="36"/>
      <c r="P856" s="34" t="b">
        <v>1</v>
      </c>
      <c r="Q856" s="36"/>
      <c r="R856" s="34" t="b">
        <v>1</v>
      </c>
      <c r="S856" s="34" t="b">
        <v>0</v>
      </c>
      <c r="T856" s="34" t="s">
        <v>70</v>
      </c>
      <c r="U856" s="34"/>
      <c r="V856" s="34" t="b">
        <v>0</v>
      </c>
      <c r="W856" s="36"/>
      <c r="X856" s="34" t="s">
        <v>70</v>
      </c>
      <c r="Y856" s="34"/>
      <c r="Z856" s="36"/>
      <c r="AA856" s="34" t="b">
        <v>0</v>
      </c>
      <c r="AB856" s="34"/>
      <c r="AC856" s="34" t="b">
        <v>0</v>
      </c>
      <c r="AD856" s="36"/>
      <c r="AE856" s="34" t="b">
        <v>1</v>
      </c>
      <c r="AF856" s="34" t="b">
        <v>0</v>
      </c>
      <c r="AG856" s="34" t="s">
        <v>70</v>
      </c>
      <c r="AH856" s="34"/>
      <c r="AI856" s="34" t="b">
        <v>0</v>
      </c>
      <c r="AJ856" s="36"/>
      <c r="AK856" s="34" t="s">
        <v>70</v>
      </c>
      <c r="AL856" s="36"/>
      <c r="AM856" s="34" t="b">
        <v>0</v>
      </c>
      <c r="AN856" s="36"/>
      <c r="AO856" s="34" t="s">
        <v>70</v>
      </c>
      <c r="AP856" s="34" t="s">
        <v>70</v>
      </c>
      <c r="AQ856" s="34" t="s">
        <v>70</v>
      </c>
      <c r="AR856" s="34" t="s">
        <v>70</v>
      </c>
      <c r="AS856" s="34" t="s">
        <v>70</v>
      </c>
      <c r="AT856" s="36"/>
      <c r="AU856" s="36"/>
      <c r="AV856" s="34" t="s">
        <v>70</v>
      </c>
      <c r="AW856" s="34" t="s">
        <v>70</v>
      </c>
      <c r="AX856" s="34" t="s">
        <v>63</v>
      </c>
      <c r="AY856" s="34" t="s">
        <v>4311</v>
      </c>
      <c r="AZ856" s="34" t="s">
        <v>64</v>
      </c>
      <c r="BA856" s="34" t="s">
        <v>65</v>
      </c>
      <c r="BB856" s="35">
        <v>2032</v>
      </c>
      <c r="BC856" s="34" t="s">
        <v>185</v>
      </c>
    </row>
    <row r="857" spans="1:55" x14ac:dyDescent="0.25">
      <c r="A857" s="34" t="s">
        <v>1772</v>
      </c>
      <c r="B857" s="35">
        <v>66938</v>
      </c>
      <c r="C857" s="34">
        <v>100</v>
      </c>
      <c r="D857" s="34" t="s">
        <v>1778</v>
      </c>
      <c r="E857" s="34" t="s">
        <v>1779</v>
      </c>
      <c r="F857" s="34" t="s">
        <v>1780</v>
      </c>
      <c r="G857" s="34" t="s">
        <v>3520</v>
      </c>
      <c r="H857" s="34" t="s">
        <v>4287</v>
      </c>
      <c r="I857" s="34" t="s">
        <v>160</v>
      </c>
      <c r="J857" s="36">
        <v>42725</v>
      </c>
      <c r="K857" s="36"/>
      <c r="L857" s="34" t="s">
        <v>61</v>
      </c>
      <c r="M857" s="36"/>
      <c r="N857" s="34" t="b">
        <v>0</v>
      </c>
      <c r="O857" s="36"/>
      <c r="P857" s="34" t="b">
        <v>1</v>
      </c>
      <c r="Q857" s="36"/>
      <c r="R857" s="34" t="b">
        <v>1</v>
      </c>
      <c r="S857" s="34" t="b">
        <v>0</v>
      </c>
      <c r="T857" s="34" t="s">
        <v>70</v>
      </c>
      <c r="U857" s="34"/>
      <c r="V857" s="34" t="b">
        <v>0</v>
      </c>
      <c r="W857" s="36"/>
      <c r="X857" s="34" t="s">
        <v>70</v>
      </c>
      <c r="Y857" s="34"/>
      <c r="Z857" s="36"/>
      <c r="AA857" s="34" t="b">
        <v>0</v>
      </c>
      <c r="AB857" s="34"/>
      <c r="AC857" s="34" t="b">
        <v>0</v>
      </c>
      <c r="AD857" s="36"/>
      <c r="AE857" s="34" t="b">
        <v>0</v>
      </c>
      <c r="AF857" s="34" t="b">
        <v>0</v>
      </c>
      <c r="AG857" s="34" t="s">
        <v>70</v>
      </c>
      <c r="AH857" s="34"/>
      <c r="AI857" s="34" t="b">
        <v>0</v>
      </c>
      <c r="AJ857" s="36"/>
      <c r="AK857" s="34" t="s">
        <v>70</v>
      </c>
      <c r="AL857" s="36"/>
      <c r="AM857" s="34" t="b">
        <v>0</v>
      </c>
      <c r="AN857" s="36"/>
      <c r="AO857" s="34" t="s">
        <v>70</v>
      </c>
      <c r="AP857" s="34" t="s">
        <v>70</v>
      </c>
      <c r="AQ857" s="34" t="s">
        <v>70</v>
      </c>
      <c r="AR857" s="34" t="s">
        <v>70</v>
      </c>
      <c r="AS857" s="34" t="s">
        <v>70</v>
      </c>
      <c r="AT857" s="36"/>
      <c r="AU857" s="36"/>
      <c r="AV857" s="34" t="s">
        <v>70</v>
      </c>
      <c r="AW857" s="34" t="s">
        <v>70</v>
      </c>
      <c r="AX857" s="34" t="s">
        <v>63</v>
      </c>
      <c r="AY857" s="34" t="s">
        <v>4311</v>
      </c>
      <c r="AZ857" s="34" t="s">
        <v>64</v>
      </c>
      <c r="BA857" s="34" t="s">
        <v>65</v>
      </c>
      <c r="BB857" s="35">
        <v>2032</v>
      </c>
      <c r="BC857" s="34" t="s">
        <v>119</v>
      </c>
    </row>
    <row r="858" spans="1:55" x14ac:dyDescent="0.25">
      <c r="A858" s="34" t="s">
        <v>1772</v>
      </c>
      <c r="B858" s="35">
        <v>66731</v>
      </c>
      <c r="C858" s="34">
        <v>100</v>
      </c>
      <c r="D858" s="34" t="s">
        <v>1773</v>
      </c>
      <c r="E858" s="34" t="s">
        <v>1774</v>
      </c>
      <c r="F858" s="34" t="s">
        <v>483</v>
      </c>
      <c r="G858" s="34" t="s">
        <v>58</v>
      </c>
      <c r="H858" s="34" t="s">
        <v>59</v>
      </c>
      <c r="I858" s="34" t="s">
        <v>661</v>
      </c>
      <c r="J858" s="36">
        <v>42647</v>
      </c>
      <c r="K858" s="36"/>
      <c r="L858" s="34" t="s">
        <v>61</v>
      </c>
      <c r="M858" s="36"/>
      <c r="N858" s="34" t="b">
        <v>0</v>
      </c>
      <c r="O858" s="36"/>
      <c r="P858" s="34" t="b">
        <v>1</v>
      </c>
      <c r="Q858" s="36"/>
      <c r="R858" s="34" t="b">
        <v>0</v>
      </c>
      <c r="S858" s="34" t="b">
        <v>0</v>
      </c>
      <c r="T858" s="34" t="s">
        <v>70</v>
      </c>
      <c r="U858" s="34"/>
      <c r="V858" s="34" t="b">
        <v>0</v>
      </c>
      <c r="W858" s="36"/>
      <c r="X858" s="34" t="s">
        <v>70</v>
      </c>
      <c r="Y858" s="34"/>
      <c r="Z858" s="36"/>
      <c r="AA858" s="34" t="b">
        <v>0</v>
      </c>
      <c r="AB858" s="34"/>
      <c r="AC858" s="34" t="b">
        <v>0</v>
      </c>
      <c r="AD858" s="36"/>
      <c r="AE858" s="34" t="b">
        <v>1</v>
      </c>
      <c r="AF858" s="34" t="b">
        <v>1</v>
      </c>
      <c r="AG858" s="34" t="s">
        <v>70</v>
      </c>
      <c r="AH858" s="34"/>
      <c r="AI858" s="34" t="b">
        <v>0</v>
      </c>
      <c r="AJ858" s="36"/>
      <c r="AK858" s="34" t="s">
        <v>70</v>
      </c>
      <c r="AL858" s="36"/>
      <c r="AM858" s="34" t="b">
        <v>0</v>
      </c>
      <c r="AN858" s="36"/>
      <c r="AO858" s="34" t="s">
        <v>70</v>
      </c>
      <c r="AP858" s="34" t="s">
        <v>70</v>
      </c>
      <c r="AQ858" s="34" t="s">
        <v>70</v>
      </c>
      <c r="AR858" s="34" t="s">
        <v>70</v>
      </c>
      <c r="AS858" s="34" t="s">
        <v>70</v>
      </c>
      <c r="AT858" s="36"/>
      <c r="AU858" s="36"/>
      <c r="AV858" s="34" t="s">
        <v>70</v>
      </c>
      <c r="AW858" s="34" t="s">
        <v>70</v>
      </c>
      <c r="AX858" s="34" t="s">
        <v>63</v>
      </c>
      <c r="AY858" s="34" t="s">
        <v>4311</v>
      </c>
      <c r="AZ858" s="34" t="s">
        <v>64</v>
      </c>
      <c r="BA858" s="34" t="s">
        <v>65</v>
      </c>
      <c r="BB858" s="35">
        <v>2032</v>
      </c>
      <c r="BC858" s="34" t="s">
        <v>103</v>
      </c>
    </row>
    <row r="859" spans="1:55" x14ac:dyDescent="0.25">
      <c r="A859" s="34" t="s">
        <v>1789</v>
      </c>
      <c r="B859" s="35">
        <v>78514</v>
      </c>
      <c r="C859" s="34">
        <v>100</v>
      </c>
      <c r="D859" s="34" t="s">
        <v>1818</v>
      </c>
      <c r="E859" s="34" t="s">
        <v>1819</v>
      </c>
      <c r="F859" s="34" t="s">
        <v>1820</v>
      </c>
      <c r="G859" s="34" t="s">
        <v>131</v>
      </c>
      <c r="H859" s="34" t="s">
        <v>59</v>
      </c>
      <c r="I859" s="34" t="s">
        <v>1275</v>
      </c>
      <c r="J859" s="36">
        <v>43507</v>
      </c>
      <c r="K859" s="36"/>
      <c r="L859" s="34" t="s">
        <v>61</v>
      </c>
      <c r="M859" s="36"/>
      <c r="N859" s="34" t="b">
        <v>0</v>
      </c>
      <c r="O859" s="36"/>
      <c r="P859" s="34" t="b">
        <v>1</v>
      </c>
      <c r="Q859" s="36"/>
      <c r="R859" s="34" t="b">
        <v>1</v>
      </c>
      <c r="S859" s="34" t="b">
        <v>0</v>
      </c>
      <c r="T859" s="34" t="s">
        <v>70</v>
      </c>
      <c r="U859" s="34"/>
      <c r="V859" s="34" t="b">
        <v>0</v>
      </c>
      <c r="W859" s="36"/>
      <c r="X859" s="34" t="s">
        <v>70</v>
      </c>
      <c r="Y859" s="34"/>
      <c r="Z859" s="36"/>
      <c r="AA859" s="34" t="b">
        <v>0</v>
      </c>
      <c r="AB859" s="34"/>
      <c r="AC859" s="34" t="b">
        <v>0</v>
      </c>
      <c r="AD859" s="36"/>
      <c r="AE859" s="34" t="b">
        <v>1</v>
      </c>
      <c r="AF859" s="34" t="b">
        <v>0</v>
      </c>
      <c r="AG859" s="34" t="s">
        <v>70</v>
      </c>
      <c r="AH859" s="34"/>
      <c r="AI859" s="34" t="b">
        <v>0</v>
      </c>
      <c r="AJ859" s="36"/>
      <c r="AK859" s="34" t="s">
        <v>70</v>
      </c>
      <c r="AL859" s="36"/>
      <c r="AM859" s="34" t="b">
        <v>0</v>
      </c>
      <c r="AN859" s="36"/>
      <c r="AO859" s="34" t="s">
        <v>70</v>
      </c>
      <c r="AP859" s="34" t="s">
        <v>70</v>
      </c>
      <c r="AQ859" s="34" t="s">
        <v>70</v>
      </c>
      <c r="AR859" s="34" t="s">
        <v>70</v>
      </c>
      <c r="AS859" s="34" t="s">
        <v>70</v>
      </c>
      <c r="AT859" s="36"/>
      <c r="AU859" s="36"/>
      <c r="AV859" s="34" t="s">
        <v>70</v>
      </c>
      <c r="AW859" s="34" t="s">
        <v>70</v>
      </c>
      <c r="AX859" s="34" t="s">
        <v>63</v>
      </c>
      <c r="AY859" s="34" t="s">
        <v>4286</v>
      </c>
      <c r="AZ859" s="34" t="s">
        <v>64</v>
      </c>
      <c r="BA859" s="34" t="s">
        <v>65</v>
      </c>
      <c r="BB859" s="35">
        <v>2035</v>
      </c>
      <c r="BC859" s="34" t="s">
        <v>66</v>
      </c>
    </row>
    <row r="860" spans="1:55" x14ac:dyDescent="0.25">
      <c r="A860" s="34" t="s">
        <v>1789</v>
      </c>
      <c r="B860" s="35">
        <v>67435</v>
      </c>
      <c r="C860" s="34">
        <v>100</v>
      </c>
      <c r="D860" s="34" t="s">
        <v>1790</v>
      </c>
      <c r="E860" s="34" t="s">
        <v>1791</v>
      </c>
      <c r="F860" s="34" t="s">
        <v>1792</v>
      </c>
      <c r="G860" s="34" t="s">
        <v>208</v>
      </c>
      <c r="H860" s="34" t="s">
        <v>144</v>
      </c>
      <c r="I860" s="34" t="s">
        <v>254</v>
      </c>
      <c r="J860" s="36">
        <v>42977</v>
      </c>
      <c r="K860" s="36"/>
      <c r="L860" s="34" t="s">
        <v>61</v>
      </c>
      <c r="M860" s="36"/>
      <c r="N860" s="34" t="b">
        <v>0</v>
      </c>
      <c r="O860" s="36"/>
      <c r="P860" s="34" t="b">
        <v>1</v>
      </c>
      <c r="Q860" s="36"/>
      <c r="R860" s="34" t="b">
        <v>0</v>
      </c>
      <c r="S860" s="34" t="b">
        <v>0</v>
      </c>
      <c r="T860" s="34" t="s">
        <v>70</v>
      </c>
      <c r="U860" s="34"/>
      <c r="V860" s="34" t="b">
        <v>0</v>
      </c>
      <c r="W860" s="36"/>
      <c r="X860" s="34" t="s">
        <v>70</v>
      </c>
      <c r="Y860" s="34"/>
      <c r="Z860" s="36"/>
      <c r="AA860" s="34" t="b">
        <v>0</v>
      </c>
      <c r="AB860" s="34"/>
      <c r="AC860" s="34" t="b">
        <v>0</v>
      </c>
      <c r="AD860" s="36"/>
      <c r="AE860" s="34" t="b">
        <v>0</v>
      </c>
      <c r="AF860" s="34" t="b">
        <v>0</v>
      </c>
      <c r="AG860" s="34" t="s">
        <v>70</v>
      </c>
      <c r="AH860" s="34"/>
      <c r="AI860" s="34" t="b">
        <v>0</v>
      </c>
      <c r="AJ860" s="36"/>
      <c r="AK860" s="34" t="s">
        <v>70</v>
      </c>
      <c r="AL860" s="36"/>
      <c r="AM860" s="34" t="b">
        <v>0</v>
      </c>
      <c r="AN860" s="36"/>
      <c r="AO860" s="34" t="s">
        <v>70</v>
      </c>
      <c r="AP860" s="34" t="s">
        <v>70</v>
      </c>
      <c r="AQ860" s="34" t="s">
        <v>70</v>
      </c>
      <c r="AR860" s="34" t="s">
        <v>70</v>
      </c>
      <c r="AS860" s="34" t="s">
        <v>70</v>
      </c>
      <c r="AT860" s="36"/>
      <c r="AU860" s="36"/>
      <c r="AV860" s="34" t="s">
        <v>70</v>
      </c>
      <c r="AW860" s="34" t="s">
        <v>70</v>
      </c>
      <c r="AX860" s="34" t="s">
        <v>63</v>
      </c>
      <c r="AY860" s="34" t="s">
        <v>4286</v>
      </c>
      <c r="AZ860" s="34" t="s">
        <v>64</v>
      </c>
      <c r="BA860" s="34" t="s">
        <v>65</v>
      </c>
      <c r="BB860" s="35">
        <v>2033</v>
      </c>
      <c r="BC860" s="34" t="s">
        <v>66</v>
      </c>
    </row>
    <row r="861" spans="1:55" x14ac:dyDescent="0.25">
      <c r="A861" s="34" t="s">
        <v>1789</v>
      </c>
      <c r="B861" s="35">
        <v>67509</v>
      </c>
      <c r="C861" s="34">
        <v>100</v>
      </c>
      <c r="D861" s="34" t="s">
        <v>1793</v>
      </c>
      <c r="E861" s="34" t="s">
        <v>1794</v>
      </c>
      <c r="F861" s="34" t="s">
        <v>1692</v>
      </c>
      <c r="G861" s="34" t="s">
        <v>208</v>
      </c>
      <c r="H861" s="34" t="s">
        <v>144</v>
      </c>
      <c r="I861" s="34" t="s">
        <v>481</v>
      </c>
      <c r="J861" s="36">
        <v>43250</v>
      </c>
      <c r="K861" s="36"/>
      <c r="L861" s="34" t="s">
        <v>61</v>
      </c>
      <c r="M861" s="36"/>
      <c r="N861" s="34" t="b">
        <v>0</v>
      </c>
      <c r="O861" s="36"/>
      <c r="P861" s="34" t="b">
        <v>1</v>
      </c>
      <c r="Q861" s="36"/>
      <c r="R861" s="34" t="b">
        <v>1</v>
      </c>
      <c r="S861" s="34" t="b">
        <v>0</v>
      </c>
      <c r="T861" s="34" t="s">
        <v>70</v>
      </c>
      <c r="U861" s="34"/>
      <c r="V861" s="34" t="b">
        <v>0</v>
      </c>
      <c r="W861" s="36"/>
      <c r="X861" s="34" t="s">
        <v>70</v>
      </c>
      <c r="Y861" s="34"/>
      <c r="Z861" s="36"/>
      <c r="AA861" s="34" t="b">
        <v>0</v>
      </c>
      <c r="AB861" s="34"/>
      <c r="AC861" s="34" t="b">
        <v>0</v>
      </c>
      <c r="AD861" s="36"/>
      <c r="AE861" s="34" t="b">
        <v>0</v>
      </c>
      <c r="AF861" s="34" t="b">
        <v>0</v>
      </c>
      <c r="AG861" s="34" t="s">
        <v>70</v>
      </c>
      <c r="AH861" s="34"/>
      <c r="AI861" s="34" t="b">
        <v>0</v>
      </c>
      <c r="AJ861" s="36"/>
      <c r="AK861" s="34" t="s">
        <v>70</v>
      </c>
      <c r="AL861" s="36"/>
      <c r="AM861" s="34" t="b">
        <v>0</v>
      </c>
      <c r="AN861" s="36"/>
      <c r="AO861" s="34" t="s">
        <v>70</v>
      </c>
      <c r="AP861" s="34" t="s">
        <v>70</v>
      </c>
      <c r="AQ861" s="34" t="s">
        <v>70</v>
      </c>
      <c r="AR861" s="34" t="s">
        <v>70</v>
      </c>
      <c r="AS861" s="34" t="s">
        <v>70</v>
      </c>
      <c r="AT861" s="36"/>
      <c r="AU861" s="36"/>
      <c r="AV861" s="34" t="s">
        <v>70</v>
      </c>
      <c r="AW861" s="34" t="s">
        <v>70</v>
      </c>
      <c r="AX861" s="34" t="s">
        <v>63</v>
      </c>
      <c r="AY861" s="34" t="s">
        <v>4286</v>
      </c>
      <c r="AZ861" s="34" t="s">
        <v>64</v>
      </c>
      <c r="BA861" s="34" t="s">
        <v>65</v>
      </c>
      <c r="BB861" s="35">
        <v>2034</v>
      </c>
      <c r="BC861" s="34" t="s">
        <v>66</v>
      </c>
    </row>
    <row r="862" spans="1:55" x14ac:dyDescent="0.25">
      <c r="A862" s="34" t="s">
        <v>1789</v>
      </c>
      <c r="B862" s="35">
        <v>78156</v>
      </c>
      <c r="C862" s="34">
        <v>100</v>
      </c>
      <c r="D862" s="34" t="s">
        <v>1809</v>
      </c>
      <c r="E862" s="34" t="s">
        <v>1810</v>
      </c>
      <c r="F862" s="34" t="s">
        <v>3590</v>
      </c>
      <c r="G862" s="34" t="s">
        <v>3986</v>
      </c>
      <c r="H862" s="34" t="s">
        <v>144</v>
      </c>
      <c r="I862" s="34" t="s">
        <v>1041</v>
      </c>
      <c r="J862" s="36">
        <v>43077</v>
      </c>
      <c r="K862" s="36"/>
      <c r="L862" s="34" t="s">
        <v>61</v>
      </c>
      <c r="M862" s="36"/>
      <c r="N862" s="34" t="b">
        <v>0</v>
      </c>
      <c r="O862" s="36"/>
      <c r="P862" s="34" t="b">
        <v>1</v>
      </c>
      <c r="Q862" s="36"/>
      <c r="R862" s="34" t="b">
        <v>0</v>
      </c>
      <c r="S862" s="34" t="b">
        <v>0</v>
      </c>
      <c r="T862" s="34" t="s">
        <v>70</v>
      </c>
      <c r="U862" s="34"/>
      <c r="V862" s="34" t="b">
        <v>0</v>
      </c>
      <c r="W862" s="36"/>
      <c r="X862" s="34" t="s">
        <v>70</v>
      </c>
      <c r="Y862" s="34"/>
      <c r="Z862" s="36"/>
      <c r="AA862" s="34" t="b">
        <v>0</v>
      </c>
      <c r="AB862" s="34"/>
      <c r="AC862" s="34" t="b">
        <v>0</v>
      </c>
      <c r="AD862" s="36"/>
      <c r="AE862" s="34" t="b">
        <v>0</v>
      </c>
      <c r="AF862" s="34" t="b">
        <v>0</v>
      </c>
      <c r="AG862" s="34" t="s">
        <v>70</v>
      </c>
      <c r="AH862" s="34"/>
      <c r="AI862" s="34" t="b">
        <v>0</v>
      </c>
      <c r="AJ862" s="36"/>
      <c r="AK862" s="34" t="s">
        <v>70</v>
      </c>
      <c r="AL862" s="36"/>
      <c r="AM862" s="34" t="b">
        <v>0</v>
      </c>
      <c r="AN862" s="36"/>
      <c r="AO862" s="34" t="s">
        <v>70</v>
      </c>
      <c r="AP862" s="34" t="s">
        <v>70</v>
      </c>
      <c r="AQ862" s="34" t="s">
        <v>70</v>
      </c>
      <c r="AR862" s="34" t="s">
        <v>70</v>
      </c>
      <c r="AS862" s="34" t="s">
        <v>70</v>
      </c>
      <c r="AT862" s="36"/>
      <c r="AU862" s="36"/>
      <c r="AV862" s="34" t="s">
        <v>70</v>
      </c>
      <c r="AW862" s="34" t="s">
        <v>70</v>
      </c>
      <c r="AX862" s="34" t="s">
        <v>63</v>
      </c>
      <c r="AY862" s="34" t="s">
        <v>4286</v>
      </c>
      <c r="AZ862" s="34" t="s">
        <v>64</v>
      </c>
      <c r="BA862" s="34" t="s">
        <v>65</v>
      </c>
      <c r="BB862" s="35">
        <v>2033</v>
      </c>
      <c r="BC862" s="34" t="s">
        <v>66</v>
      </c>
    </row>
    <row r="863" spans="1:55" x14ac:dyDescent="0.25">
      <c r="A863" s="34" t="s">
        <v>1789</v>
      </c>
      <c r="B863" s="35">
        <v>67879</v>
      </c>
      <c r="C863" s="34">
        <v>100</v>
      </c>
      <c r="D863" s="34" t="s">
        <v>1802</v>
      </c>
      <c r="E863" s="34" t="s">
        <v>1803</v>
      </c>
      <c r="F863" s="34" t="s">
        <v>1804</v>
      </c>
      <c r="G863" s="34" t="s">
        <v>3500</v>
      </c>
      <c r="H863" s="34" t="s">
        <v>4287</v>
      </c>
      <c r="I863" s="34" t="s">
        <v>3501</v>
      </c>
      <c r="J863" s="36">
        <v>43266</v>
      </c>
      <c r="K863" s="36"/>
      <c r="L863" s="34" t="s">
        <v>61</v>
      </c>
      <c r="M863" s="36">
        <v>45259</v>
      </c>
      <c r="N863" s="34" t="b">
        <v>0</v>
      </c>
      <c r="O863" s="36"/>
      <c r="P863" s="34" t="b">
        <v>1</v>
      </c>
      <c r="Q863" s="36"/>
      <c r="R863" s="34" t="b">
        <v>0</v>
      </c>
      <c r="S863" s="34" t="b">
        <v>0</v>
      </c>
      <c r="T863" s="34" t="s">
        <v>70</v>
      </c>
      <c r="U863" s="34"/>
      <c r="V863" s="34" t="b">
        <v>0</v>
      </c>
      <c r="W863" s="36"/>
      <c r="X863" s="34" t="s">
        <v>70</v>
      </c>
      <c r="Y863" s="34"/>
      <c r="Z863" s="36"/>
      <c r="AA863" s="34" t="b">
        <v>0</v>
      </c>
      <c r="AB863" s="34"/>
      <c r="AC863" s="34" t="b">
        <v>0</v>
      </c>
      <c r="AD863" s="36"/>
      <c r="AE863" s="34" t="b">
        <v>0</v>
      </c>
      <c r="AF863" s="34" t="b">
        <v>0</v>
      </c>
      <c r="AG863" s="34" t="s">
        <v>70</v>
      </c>
      <c r="AH863" s="34"/>
      <c r="AI863" s="34" t="b">
        <v>0</v>
      </c>
      <c r="AJ863" s="36"/>
      <c r="AK863" s="34" t="s">
        <v>70</v>
      </c>
      <c r="AL863" s="36"/>
      <c r="AM863" s="34" t="b">
        <v>0</v>
      </c>
      <c r="AN863" s="36"/>
      <c r="AO863" s="34" t="s">
        <v>70</v>
      </c>
      <c r="AP863" s="34" t="s">
        <v>70</v>
      </c>
      <c r="AQ863" s="34" t="s">
        <v>70</v>
      </c>
      <c r="AR863" s="34" t="s">
        <v>70</v>
      </c>
      <c r="AS863" s="34" t="s">
        <v>70</v>
      </c>
      <c r="AT863" s="36"/>
      <c r="AU863" s="36"/>
      <c r="AV863" s="34" t="s">
        <v>70</v>
      </c>
      <c r="AW863" s="34" t="s">
        <v>70</v>
      </c>
      <c r="AX863" s="34" t="s">
        <v>63</v>
      </c>
      <c r="AY863" s="34" t="s">
        <v>4286</v>
      </c>
      <c r="AZ863" s="34" t="s">
        <v>64</v>
      </c>
      <c r="BA863" s="34" t="s">
        <v>65</v>
      </c>
      <c r="BB863" s="35">
        <v>2033</v>
      </c>
      <c r="BC863" s="34" t="s">
        <v>66</v>
      </c>
    </row>
    <row r="864" spans="1:55" x14ac:dyDescent="0.25">
      <c r="A864" s="34" t="s">
        <v>1789</v>
      </c>
      <c r="B864" s="35">
        <v>67749</v>
      </c>
      <c r="C864" s="34">
        <v>100</v>
      </c>
      <c r="D864" s="34" t="s">
        <v>1795</v>
      </c>
      <c r="E864" s="34" t="s">
        <v>1796</v>
      </c>
      <c r="F864" s="34" t="s">
        <v>3611</v>
      </c>
      <c r="G864" s="34" t="s">
        <v>3974</v>
      </c>
      <c r="H864" s="34" t="s">
        <v>59</v>
      </c>
      <c r="I864" s="34" t="s">
        <v>901</v>
      </c>
      <c r="J864" s="36">
        <v>42886</v>
      </c>
      <c r="K864" s="36"/>
      <c r="L864" s="34" t="s">
        <v>61</v>
      </c>
      <c r="M864" s="36"/>
      <c r="N864" s="34" t="b">
        <v>0</v>
      </c>
      <c r="O864" s="36"/>
      <c r="P864" s="34" t="b">
        <v>1</v>
      </c>
      <c r="Q864" s="36"/>
      <c r="R864" s="34" t="b">
        <v>1</v>
      </c>
      <c r="S864" s="34" t="b">
        <v>0</v>
      </c>
      <c r="T864" s="34" t="s">
        <v>70</v>
      </c>
      <c r="U864" s="34"/>
      <c r="V864" s="34" t="b">
        <v>0</v>
      </c>
      <c r="W864" s="36"/>
      <c r="X864" s="34" t="s">
        <v>70</v>
      </c>
      <c r="Y864" s="34"/>
      <c r="Z864" s="36"/>
      <c r="AA864" s="34" t="b">
        <v>0</v>
      </c>
      <c r="AB864" s="34"/>
      <c r="AC864" s="34" t="b">
        <v>0</v>
      </c>
      <c r="AD864" s="36"/>
      <c r="AE864" s="34" t="b">
        <v>0</v>
      </c>
      <c r="AF864" s="34" t="b">
        <v>0</v>
      </c>
      <c r="AG864" s="34" t="s">
        <v>70</v>
      </c>
      <c r="AH864" s="34"/>
      <c r="AI864" s="34" t="b">
        <v>0</v>
      </c>
      <c r="AJ864" s="36"/>
      <c r="AK864" s="34" t="s">
        <v>70</v>
      </c>
      <c r="AL864" s="36"/>
      <c r="AM864" s="34" t="b">
        <v>0</v>
      </c>
      <c r="AN864" s="36"/>
      <c r="AO864" s="34" t="s">
        <v>70</v>
      </c>
      <c r="AP864" s="34" t="s">
        <v>70</v>
      </c>
      <c r="AQ864" s="34" t="s">
        <v>70</v>
      </c>
      <c r="AR864" s="34" t="s">
        <v>70</v>
      </c>
      <c r="AS864" s="34" t="s">
        <v>70</v>
      </c>
      <c r="AT864" s="36"/>
      <c r="AU864" s="36"/>
      <c r="AV864" s="34" t="s">
        <v>70</v>
      </c>
      <c r="AW864" s="34" t="s">
        <v>70</v>
      </c>
      <c r="AX864" s="34" t="s">
        <v>63</v>
      </c>
      <c r="AY864" s="34" t="s">
        <v>4286</v>
      </c>
      <c r="AZ864" s="34" t="s">
        <v>64</v>
      </c>
      <c r="BA864" s="34" t="s">
        <v>65</v>
      </c>
      <c r="BB864" s="35">
        <v>2032</v>
      </c>
      <c r="BC864" s="34" t="s">
        <v>66</v>
      </c>
    </row>
    <row r="865" spans="1:55" x14ac:dyDescent="0.25">
      <c r="A865" s="34" t="s">
        <v>1789</v>
      </c>
      <c r="B865" s="35">
        <v>78182</v>
      </c>
      <c r="C865" s="34">
        <v>100</v>
      </c>
      <c r="D865" s="34" t="s">
        <v>1811</v>
      </c>
      <c r="E865" s="34" t="s">
        <v>1812</v>
      </c>
      <c r="F865" s="34" t="s">
        <v>660</v>
      </c>
      <c r="G865" s="34" t="s">
        <v>234</v>
      </c>
      <c r="H865" s="34" t="s">
        <v>144</v>
      </c>
      <c r="I865" s="34" t="s">
        <v>661</v>
      </c>
      <c r="J865" s="36">
        <v>42992</v>
      </c>
      <c r="K865" s="36"/>
      <c r="L865" s="34" t="s">
        <v>61</v>
      </c>
      <c r="M865" s="36"/>
      <c r="N865" s="34" t="b">
        <v>0</v>
      </c>
      <c r="O865" s="36"/>
      <c r="P865" s="34" t="b">
        <v>1</v>
      </c>
      <c r="Q865" s="36"/>
      <c r="R865" s="34" t="b">
        <v>0</v>
      </c>
      <c r="S865" s="34" t="b">
        <v>0</v>
      </c>
      <c r="T865" s="34" t="s">
        <v>70</v>
      </c>
      <c r="U865" s="34"/>
      <c r="V865" s="34" t="b">
        <v>0</v>
      </c>
      <c r="W865" s="36"/>
      <c r="X865" s="34" t="s">
        <v>70</v>
      </c>
      <c r="Y865" s="34"/>
      <c r="Z865" s="36"/>
      <c r="AA865" s="34" t="b">
        <v>0</v>
      </c>
      <c r="AB865" s="34"/>
      <c r="AC865" s="34" t="b">
        <v>0</v>
      </c>
      <c r="AD865" s="36"/>
      <c r="AE865" s="34" t="b">
        <v>0</v>
      </c>
      <c r="AF865" s="34" t="b">
        <v>0</v>
      </c>
      <c r="AG865" s="34" t="s">
        <v>70</v>
      </c>
      <c r="AH865" s="34"/>
      <c r="AI865" s="34" t="b">
        <v>0</v>
      </c>
      <c r="AJ865" s="36"/>
      <c r="AK865" s="34" t="s">
        <v>70</v>
      </c>
      <c r="AL865" s="36"/>
      <c r="AM865" s="34" t="b">
        <v>0</v>
      </c>
      <c r="AN865" s="36"/>
      <c r="AO865" s="34" t="s">
        <v>70</v>
      </c>
      <c r="AP865" s="34" t="s">
        <v>70</v>
      </c>
      <c r="AQ865" s="34" t="s">
        <v>70</v>
      </c>
      <c r="AR865" s="34" t="s">
        <v>70</v>
      </c>
      <c r="AS865" s="34" t="s">
        <v>70</v>
      </c>
      <c r="AT865" s="36"/>
      <c r="AU865" s="36"/>
      <c r="AV865" s="34" t="s">
        <v>70</v>
      </c>
      <c r="AW865" s="34" t="s">
        <v>70</v>
      </c>
      <c r="AX865" s="34" t="s">
        <v>63</v>
      </c>
      <c r="AY865" s="34" t="s">
        <v>4286</v>
      </c>
      <c r="AZ865" s="34" t="s">
        <v>64</v>
      </c>
      <c r="BA865" s="34" t="s">
        <v>955</v>
      </c>
      <c r="BB865" s="35">
        <v>2032</v>
      </c>
      <c r="BC865" s="34" t="s">
        <v>103</v>
      </c>
    </row>
    <row r="866" spans="1:55" x14ac:dyDescent="0.25">
      <c r="A866" s="34" t="s">
        <v>1789</v>
      </c>
      <c r="B866" s="35">
        <v>78462</v>
      </c>
      <c r="C866" s="34">
        <v>100</v>
      </c>
      <c r="D866" s="34" t="s">
        <v>1817</v>
      </c>
      <c r="E866" s="34" t="s">
        <v>1817</v>
      </c>
      <c r="F866" s="34" t="s">
        <v>1472</v>
      </c>
      <c r="G866" s="34" t="s">
        <v>131</v>
      </c>
      <c r="H866" s="34" t="s">
        <v>59</v>
      </c>
      <c r="I866" s="34" t="s">
        <v>1275</v>
      </c>
      <c r="J866" s="36">
        <v>43287</v>
      </c>
      <c r="K866" s="36"/>
      <c r="L866" s="34" t="s">
        <v>61</v>
      </c>
      <c r="M866" s="36"/>
      <c r="N866" s="34" t="b">
        <v>0</v>
      </c>
      <c r="O866" s="36"/>
      <c r="P866" s="34" t="b">
        <v>1</v>
      </c>
      <c r="Q866" s="36"/>
      <c r="R866" s="34" t="b">
        <v>0</v>
      </c>
      <c r="S866" s="34" t="b">
        <v>0</v>
      </c>
      <c r="T866" s="34" t="s">
        <v>70</v>
      </c>
      <c r="U866" s="34"/>
      <c r="V866" s="34" t="b">
        <v>0</v>
      </c>
      <c r="W866" s="36"/>
      <c r="X866" s="34" t="s">
        <v>70</v>
      </c>
      <c r="Y866" s="34"/>
      <c r="Z866" s="36"/>
      <c r="AA866" s="34" t="b">
        <v>0</v>
      </c>
      <c r="AB866" s="34"/>
      <c r="AC866" s="34" t="b">
        <v>0</v>
      </c>
      <c r="AD866" s="36"/>
      <c r="AE866" s="34" t="b">
        <v>0</v>
      </c>
      <c r="AF866" s="34" t="b">
        <v>0</v>
      </c>
      <c r="AG866" s="34" t="s">
        <v>70</v>
      </c>
      <c r="AH866" s="34"/>
      <c r="AI866" s="34" t="b">
        <v>0</v>
      </c>
      <c r="AJ866" s="36"/>
      <c r="AK866" s="34" t="s">
        <v>70</v>
      </c>
      <c r="AL866" s="36"/>
      <c r="AM866" s="34" t="b">
        <v>0</v>
      </c>
      <c r="AN866" s="36"/>
      <c r="AO866" s="34" t="s">
        <v>70</v>
      </c>
      <c r="AP866" s="34" t="s">
        <v>70</v>
      </c>
      <c r="AQ866" s="34" t="s">
        <v>70</v>
      </c>
      <c r="AR866" s="34" t="s">
        <v>70</v>
      </c>
      <c r="AS866" s="34" t="s">
        <v>70</v>
      </c>
      <c r="AT866" s="36"/>
      <c r="AU866" s="36"/>
      <c r="AV866" s="34" t="s">
        <v>70</v>
      </c>
      <c r="AW866" s="34" t="s">
        <v>70</v>
      </c>
      <c r="AX866" s="34" t="s">
        <v>63</v>
      </c>
      <c r="AY866" s="34" t="s">
        <v>4286</v>
      </c>
      <c r="AZ866" s="34" t="s">
        <v>64</v>
      </c>
      <c r="BA866" s="34" t="s">
        <v>65</v>
      </c>
      <c r="BB866" s="35">
        <v>2034</v>
      </c>
      <c r="BC866" s="34" t="s">
        <v>66</v>
      </c>
    </row>
    <row r="867" spans="1:55" x14ac:dyDescent="0.25">
      <c r="A867" s="34" t="s">
        <v>1789</v>
      </c>
      <c r="B867" s="35">
        <v>67907</v>
      </c>
      <c r="C867" s="34">
        <v>100</v>
      </c>
      <c r="D867" s="34" t="s">
        <v>1805</v>
      </c>
      <c r="E867" s="34" t="s">
        <v>1806</v>
      </c>
      <c r="F867" s="34" t="s">
        <v>1799</v>
      </c>
      <c r="G867" s="34" t="s">
        <v>3974</v>
      </c>
      <c r="H867" s="34" t="s">
        <v>59</v>
      </c>
      <c r="I867" s="34" t="s">
        <v>3499</v>
      </c>
      <c r="J867" s="36">
        <v>42989</v>
      </c>
      <c r="K867" s="36"/>
      <c r="L867" s="34" t="s">
        <v>61</v>
      </c>
      <c r="M867" s="36"/>
      <c r="N867" s="34" t="b">
        <v>0</v>
      </c>
      <c r="O867" s="36"/>
      <c r="P867" s="34" t="b">
        <v>1</v>
      </c>
      <c r="Q867" s="36"/>
      <c r="R867" s="34" t="b">
        <v>0</v>
      </c>
      <c r="S867" s="34" t="b">
        <v>0</v>
      </c>
      <c r="T867" s="34" t="s">
        <v>70</v>
      </c>
      <c r="U867" s="34"/>
      <c r="V867" s="34" t="b">
        <v>0</v>
      </c>
      <c r="W867" s="36"/>
      <c r="X867" s="34" t="s">
        <v>70</v>
      </c>
      <c r="Y867" s="34"/>
      <c r="Z867" s="36"/>
      <c r="AA867" s="34" t="b">
        <v>0</v>
      </c>
      <c r="AB867" s="34"/>
      <c r="AC867" s="34" t="b">
        <v>0</v>
      </c>
      <c r="AD867" s="36"/>
      <c r="AE867" s="34" t="b">
        <v>0</v>
      </c>
      <c r="AF867" s="34" t="b">
        <v>0</v>
      </c>
      <c r="AG867" s="34" t="s">
        <v>70</v>
      </c>
      <c r="AH867" s="34"/>
      <c r="AI867" s="34" t="b">
        <v>0</v>
      </c>
      <c r="AJ867" s="36"/>
      <c r="AK867" s="34" t="s">
        <v>70</v>
      </c>
      <c r="AL867" s="36"/>
      <c r="AM867" s="34" t="b">
        <v>0</v>
      </c>
      <c r="AN867" s="36"/>
      <c r="AO867" s="34" t="s">
        <v>70</v>
      </c>
      <c r="AP867" s="34" t="s">
        <v>70</v>
      </c>
      <c r="AQ867" s="34" t="s">
        <v>70</v>
      </c>
      <c r="AR867" s="34" t="s">
        <v>70</v>
      </c>
      <c r="AS867" s="34" t="s">
        <v>70</v>
      </c>
      <c r="AT867" s="36"/>
      <c r="AU867" s="36"/>
      <c r="AV867" s="34" t="s">
        <v>70</v>
      </c>
      <c r="AW867" s="34" t="s">
        <v>70</v>
      </c>
      <c r="AX867" s="34" t="s">
        <v>63</v>
      </c>
      <c r="AY867" s="34" t="s">
        <v>4286</v>
      </c>
      <c r="AZ867" s="34" t="s">
        <v>64</v>
      </c>
      <c r="BA867" s="34" t="s">
        <v>65</v>
      </c>
      <c r="BB867" s="35">
        <v>2032</v>
      </c>
      <c r="BC867" s="34" t="s">
        <v>66</v>
      </c>
    </row>
    <row r="868" spans="1:55" x14ac:dyDescent="0.25">
      <c r="A868" s="34" t="s">
        <v>1789</v>
      </c>
      <c r="B868" s="35">
        <v>67940</v>
      </c>
      <c r="C868" s="34">
        <v>100</v>
      </c>
      <c r="D868" s="34" t="s">
        <v>1807</v>
      </c>
      <c r="E868" s="34" t="s">
        <v>1808</v>
      </c>
      <c r="F868" s="34" t="s">
        <v>130</v>
      </c>
      <c r="G868" s="34" t="s">
        <v>421</v>
      </c>
      <c r="H868" s="34" t="s">
        <v>59</v>
      </c>
      <c r="I868" s="34" t="s">
        <v>132</v>
      </c>
      <c r="J868" s="36">
        <v>42902</v>
      </c>
      <c r="K868" s="36"/>
      <c r="L868" s="34" t="s">
        <v>61</v>
      </c>
      <c r="M868" s="36"/>
      <c r="N868" s="34" t="b">
        <v>0</v>
      </c>
      <c r="O868" s="36"/>
      <c r="P868" s="34" t="b">
        <v>1</v>
      </c>
      <c r="Q868" s="36"/>
      <c r="R868" s="34" t="b">
        <v>0</v>
      </c>
      <c r="S868" s="34" t="b">
        <v>0</v>
      </c>
      <c r="T868" s="34" t="s">
        <v>70</v>
      </c>
      <c r="U868" s="34"/>
      <c r="V868" s="34" t="b">
        <v>0</v>
      </c>
      <c r="W868" s="36"/>
      <c r="X868" s="34" t="s">
        <v>70</v>
      </c>
      <c r="Y868" s="34"/>
      <c r="Z868" s="36"/>
      <c r="AA868" s="34" t="b">
        <v>0</v>
      </c>
      <c r="AB868" s="34"/>
      <c r="AC868" s="34" t="b">
        <v>0</v>
      </c>
      <c r="AD868" s="36"/>
      <c r="AE868" s="34" t="b">
        <v>0</v>
      </c>
      <c r="AF868" s="34" t="b">
        <v>0</v>
      </c>
      <c r="AG868" s="34" t="s">
        <v>70</v>
      </c>
      <c r="AH868" s="34"/>
      <c r="AI868" s="34" t="b">
        <v>0</v>
      </c>
      <c r="AJ868" s="36"/>
      <c r="AK868" s="34" t="s">
        <v>70</v>
      </c>
      <c r="AL868" s="36"/>
      <c r="AM868" s="34" t="b">
        <v>0</v>
      </c>
      <c r="AN868" s="36"/>
      <c r="AO868" s="34" t="s">
        <v>70</v>
      </c>
      <c r="AP868" s="34" t="s">
        <v>70</v>
      </c>
      <c r="AQ868" s="34" t="s">
        <v>70</v>
      </c>
      <c r="AR868" s="34" t="s">
        <v>70</v>
      </c>
      <c r="AS868" s="34" t="s">
        <v>70</v>
      </c>
      <c r="AT868" s="36"/>
      <c r="AU868" s="36"/>
      <c r="AV868" s="34" t="s">
        <v>70</v>
      </c>
      <c r="AW868" s="34" t="s">
        <v>70</v>
      </c>
      <c r="AX868" s="34" t="s">
        <v>63</v>
      </c>
      <c r="AY868" s="34" t="s">
        <v>4286</v>
      </c>
      <c r="AZ868" s="34" t="s">
        <v>64</v>
      </c>
      <c r="BA868" s="34" t="s">
        <v>65</v>
      </c>
      <c r="BB868" s="35">
        <v>2033</v>
      </c>
      <c r="BC868" s="34" t="s">
        <v>119</v>
      </c>
    </row>
    <row r="869" spans="1:55" x14ac:dyDescent="0.25">
      <c r="A869" s="34" t="s">
        <v>1789</v>
      </c>
      <c r="B869" s="35">
        <v>78191</v>
      </c>
      <c r="C869" s="34">
        <v>100</v>
      </c>
      <c r="D869" s="34" t="s">
        <v>1813</v>
      </c>
      <c r="E869" s="34" t="s">
        <v>1814</v>
      </c>
      <c r="F869" s="34" t="s">
        <v>191</v>
      </c>
      <c r="G869" s="34" t="s">
        <v>99</v>
      </c>
      <c r="H869" s="34" t="s">
        <v>4287</v>
      </c>
      <c r="I869" s="34" t="s">
        <v>3501</v>
      </c>
      <c r="J869" s="36">
        <v>43423</v>
      </c>
      <c r="K869" s="36"/>
      <c r="L869" s="34" t="s">
        <v>61</v>
      </c>
      <c r="M869" s="36"/>
      <c r="N869" s="34" t="b">
        <v>0</v>
      </c>
      <c r="O869" s="36"/>
      <c r="P869" s="34" t="b">
        <v>1</v>
      </c>
      <c r="Q869" s="36"/>
      <c r="R869" s="34" t="b">
        <v>0</v>
      </c>
      <c r="S869" s="34" t="b">
        <v>0</v>
      </c>
      <c r="T869" s="34" t="s">
        <v>70</v>
      </c>
      <c r="U869" s="34"/>
      <c r="V869" s="34" t="b">
        <v>0</v>
      </c>
      <c r="W869" s="36"/>
      <c r="X869" s="34" t="s">
        <v>70</v>
      </c>
      <c r="Y869" s="34"/>
      <c r="Z869" s="36"/>
      <c r="AA869" s="34" t="b">
        <v>0</v>
      </c>
      <c r="AB869" s="34"/>
      <c r="AC869" s="34" t="b">
        <v>0</v>
      </c>
      <c r="AD869" s="36"/>
      <c r="AE869" s="34" t="b">
        <v>0</v>
      </c>
      <c r="AF869" s="34" t="b">
        <v>0</v>
      </c>
      <c r="AG869" s="34" t="s">
        <v>70</v>
      </c>
      <c r="AH869" s="34"/>
      <c r="AI869" s="34" t="b">
        <v>0</v>
      </c>
      <c r="AJ869" s="36"/>
      <c r="AK869" s="34" t="s">
        <v>70</v>
      </c>
      <c r="AL869" s="36"/>
      <c r="AM869" s="34" t="b">
        <v>0</v>
      </c>
      <c r="AN869" s="36"/>
      <c r="AO869" s="34" t="s">
        <v>70</v>
      </c>
      <c r="AP869" s="34" t="s">
        <v>70</v>
      </c>
      <c r="AQ869" s="34" t="s">
        <v>70</v>
      </c>
      <c r="AR869" s="34" t="s">
        <v>70</v>
      </c>
      <c r="AS869" s="34" t="s">
        <v>70</v>
      </c>
      <c r="AT869" s="36"/>
      <c r="AU869" s="36"/>
      <c r="AV869" s="34" t="s">
        <v>70</v>
      </c>
      <c r="AW869" s="34" t="s">
        <v>70</v>
      </c>
      <c r="AX869" s="34" t="s">
        <v>63</v>
      </c>
      <c r="AY869" s="34" t="s">
        <v>4286</v>
      </c>
      <c r="AZ869" s="34" t="s">
        <v>64</v>
      </c>
      <c r="BA869" s="34" t="s">
        <v>65</v>
      </c>
      <c r="BB869" s="35">
        <v>2034</v>
      </c>
      <c r="BC869" s="34" t="s">
        <v>66</v>
      </c>
    </row>
    <row r="870" spans="1:55" x14ac:dyDescent="0.25">
      <c r="A870" s="34" t="s">
        <v>1789</v>
      </c>
      <c r="B870" s="35">
        <v>67802</v>
      </c>
      <c r="C870" s="34">
        <v>100</v>
      </c>
      <c r="D870" s="34" t="s">
        <v>1797</v>
      </c>
      <c r="E870" s="34" t="s">
        <v>1798</v>
      </c>
      <c r="F870" s="34" t="s">
        <v>1799</v>
      </c>
      <c r="G870" s="34" t="s">
        <v>3974</v>
      </c>
      <c r="H870" s="34" t="s">
        <v>59</v>
      </c>
      <c r="I870" s="34" t="s">
        <v>3499</v>
      </c>
      <c r="J870" s="36">
        <v>42874</v>
      </c>
      <c r="K870" s="36"/>
      <c r="L870" s="34" t="s">
        <v>61</v>
      </c>
      <c r="M870" s="36"/>
      <c r="N870" s="34" t="b">
        <v>0</v>
      </c>
      <c r="O870" s="36"/>
      <c r="P870" s="34" t="b">
        <v>1</v>
      </c>
      <c r="Q870" s="36"/>
      <c r="R870" s="34" t="b">
        <v>0</v>
      </c>
      <c r="S870" s="34" t="b">
        <v>0</v>
      </c>
      <c r="T870" s="34" t="s">
        <v>70</v>
      </c>
      <c r="U870" s="34"/>
      <c r="V870" s="34" t="b">
        <v>0</v>
      </c>
      <c r="W870" s="36"/>
      <c r="X870" s="34" t="s">
        <v>70</v>
      </c>
      <c r="Y870" s="34"/>
      <c r="Z870" s="36"/>
      <c r="AA870" s="34" t="b">
        <v>0</v>
      </c>
      <c r="AB870" s="34"/>
      <c r="AC870" s="34" t="b">
        <v>0</v>
      </c>
      <c r="AD870" s="36"/>
      <c r="AE870" s="34" t="b">
        <v>0</v>
      </c>
      <c r="AF870" s="34" t="b">
        <v>0</v>
      </c>
      <c r="AG870" s="34" t="s">
        <v>70</v>
      </c>
      <c r="AH870" s="34"/>
      <c r="AI870" s="34" t="b">
        <v>0</v>
      </c>
      <c r="AJ870" s="36"/>
      <c r="AK870" s="34" t="s">
        <v>70</v>
      </c>
      <c r="AL870" s="36"/>
      <c r="AM870" s="34" t="b">
        <v>0</v>
      </c>
      <c r="AN870" s="36"/>
      <c r="AO870" s="34" t="s">
        <v>70</v>
      </c>
      <c r="AP870" s="34" t="s">
        <v>70</v>
      </c>
      <c r="AQ870" s="34" t="s">
        <v>70</v>
      </c>
      <c r="AR870" s="34" t="s">
        <v>70</v>
      </c>
      <c r="AS870" s="34" t="s">
        <v>70</v>
      </c>
      <c r="AT870" s="36"/>
      <c r="AU870" s="36"/>
      <c r="AV870" s="34" t="s">
        <v>70</v>
      </c>
      <c r="AW870" s="34" t="s">
        <v>70</v>
      </c>
      <c r="AX870" s="34" t="s">
        <v>63</v>
      </c>
      <c r="AY870" s="34" t="s">
        <v>4286</v>
      </c>
      <c r="AZ870" s="34" t="s">
        <v>64</v>
      </c>
      <c r="BA870" s="34" t="s">
        <v>65</v>
      </c>
      <c r="BB870" s="35">
        <v>2031</v>
      </c>
      <c r="BC870" s="34" t="s">
        <v>119</v>
      </c>
    </row>
    <row r="871" spans="1:55" x14ac:dyDescent="0.25">
      <c r="A871" s="34" t="s">
        <v>1789</v>
      </c>
      <c r="B871" s="35">
        <v>78289</v>
      </c>
      <c r="C871" s="34">
        <v>100</v>
      </c>
      <c r="D871" s="34" t="s">
        <v>1815</v>
      </c>
      <c r="E871" s="34" t="s">
        <v>1816</v>
      </c>
      <c r="F871" s="34" t="s">
        <v>1101</v>
      </c>
      <c r="G871" s="34" t="s">
        <v>287</v>
      </c>
      <c r="H871" s="34" t="s">
        <v>144</v>
      </c>
      <c r="I871" s="34" t="s">
        <v>1041</v>
      </c>
      <c r="J871" s="36">
        <v>43279</v>
      </c>
      <c r="K871" s="36"/>
      <c r="L871" s="34" t="s">
        <v>61</v>
      </c>
      <c r="M871" s="36"/>
      <c r="N871" s="34" t="b">
        <v>0</v>
      </c>
      <c r="O871" s="36"/>
      <c r="P871" s="34" t="b">
        <v>1</v>
      </c>
      <c r="Q871" s="36"/>
      <c r="R871" s="34" t="b">
        <v>1</v>
      </c>
      <c r="S871" s="34" t="b">
        <v>0</v>
      </c>
      <c r="T871" s="34" t="s">
        <v>70</v>
      </c>
      <c r="U871" s="34"/>
      <c r="V871" s="34" t="b">
        <v>0</v>
      </c>
      <c r="W871" s="36"/>
      <c r="X871" s="34" t="s">
        <v>70</v>
      </c>
      <c r="Y871" s="34"/>
      <c r="Z871" s="36"/>
      <c r="AA871" s="34" t="b">
        <v>0</v>
      </c>
      <c r="AB871" s="34"/>
      <c r="AC871" s="34" t="b">
        <v>0</v>
      </c>
      <c r="AD871" s="36"/>
      <c r="AE871" s="34" t="b">
        <v>1</v>
      </c>
      <c r="AF871" s="34" t="b">
        <v>0</v>
      </c>
      <c r="AG871" s="34" t="s">
        <v>70</v>
      </c>
      <c r="AH871" s="34"/>
      <c r="AI871" s="34" t="b">
        <v>0</v>
      </c>
      <c r="AJ871" s="36"/>
      <c r="AK871" s="34" t="s">
        <v>70</v>
      </c>
      <c r="AL871" s="36"/>
      <c r="AM871" s="34" t="b">
        <v>0</v>
      </c>
      <c r="AN871" s="36"/>
      <c r="AO871" s="34" t="s">
        <v>70</v>
      </c>
      <c r="AP871" s="34" t="s">
        <v>70</v>
      </c>
      <c r="AQ871" s="34" t="s">
        <v>70</v>
      </c>
      <c r="AR871" s="34" t="s">
        <v>70</v>
      </c>
      <c r="AS871" s="34" t="s">
        <v>70</v>
      </c>
      <c r="AT871" s="36"/>
      <c r="AU871" s="36"/>
      <c r="AV871" s="34" t="s">
        <v>70</v>
      </c>
      <c r="AW871" s="34" t="s">
        <v>70</v>
      </c>
      <c r="AX871" s="34" t="s">
        <v>63</v>
      </c>
      <c r="AY871" s="34" t="s">
        <v>4286</v>
      </c>
      <c r="AZ871" s="34" t="s">
        <v>64</v>
      </c>
      <c r="BA871" s="34" t="s">
        <v>65</v>
      </c>
      <c r="BB871" s="35">
        <v>2034</v>
      </c>
      <c r="BC871" s="34" t="s">
        <v>66</v>
      </c>
    </row>
    <row r="872" spans="1:55" x14ac:dyDescent="0.25">
      <c r="A872" s="34" t="s">
        <v>1789</v>
      </c>
      <c r="B872" s="35">
        <v>67846</v>
      </c>
      <c r="C872" s="34">
        <v>100</v>
      </c>
      <c r="D872" s="34" t="s">
        <v>1800</v>
      </c>
      <c r="E872" s="34" t="s">
        <v>1801</v>
      </c>
      <c r="F872" s="34" t="s">
        <v>4169</v>
      </c>
      <c r="G872" s="34" t="s">
        <v>144</v>
      </c>
      <c r="H872" s="34" t="s">
        <v>144</v>
      </c>
      <c r="I872" s="34" t="s">
        <v>1041</v>
      </c>
      <c r="J872" s="36">
        <v>43335</v>
      </c>
      <c r="K872" s="36"/>
      <c r="L872" s="34" t="s">
        <v>61</v>
      </c>
      <c r="M872" s="36"/>
      <c r="N872" s="34" t="b">
        <v>0</v>
      </c>
      <c r="O872" s="36"/>
      <c r="P872" s="34" t="b">
        <v>1</v>
      </c>
      <c r="Q872" s="36"/>
      <c r="R872" s="34" t="b">
        <v>1</v>
      </c>
      <c r="S872" s="34" t="b">
        <v>0</v>
      </c>
      <c r="T872" s="34" t="s">
        <v>70</v>
      </c>
      <c r="U872" s="34"/>
      <c r="V872" s="34" t="b">
        <v>0</v>
      </c>
      <c r="W872" s="36"/>
      <c r="X872" s="34" t="s">
        <v>70</v>
      </c>
      <c r="Y872" s="34"/>
      <c r="Z872" s="36"/>
      <c r="AA872" s="34" t="b">
        <v>0</v>
      </c>
      <c r="AB872" s="34"/>
      <c r="AC872" s="34" t="b">
        <v>0</v>
      </c>
      <c r="AD872" s="36"/>
      <c r="AE872" s="34" t="b">
        <v>0</v>
      </c>
      <c r="AF872" s="34" t="b">
        <v>0</v>
      </c>
      <c r="AG872" s="34" t="s">
        <v>70</v>
      </c>
      <c r="AH872" s="34"/>
      <c r="AI872" s="34" t="b">
        <v>0</v>
      </c>
      <c r="AJ872" s="36"/>
      <c r="AK872" s="34" t="s">
        <v>70</v>
      </c>
      <c r="AL872" s="36"/>
      <c r="AM872" s="34" t="b">
        <v>0</v>
      </c>
      <c r="AN872" s="36"/>
      <c r="AO872" s="34" t="s">
        <v>70</v>
      </c>
      <c r="AP872" s="34" t="s">
        <v>70</v>
      </c>
      <c r="AQ872" s="34" t="s">
        <v>70</v>
      </c>
      <c r="AR872" s="34" t="s">
        <v>70</v>
      </c>
      <c r="AS872" s="34" t="s">
        <v>70</v>
      </c>
      <c r="AT872" s="36"/>
      <c r="AU872" s="36"/>
      <c r="AV872" s="34" t="s">
        <v>70</v>
      </c>
      <c r="AW872" s="34" t="s">
        <v>70</v>
      </c>
      <c r="AX872" s="34" t="s">
        <v>63</v>
      </c>
      <c r="AY872" s="34" t="s">
        <v>4286</v>
      </c>
      <c r="AZ872" s="34" t="s">
        <v>64</v>
      </c>
      <c r="BA872" s="34" t="s">
        <v>65</v>
      </c>
      <c r="BB872" s="35">
        <v>2033</v>
      </c>
      <c r="BC872" s="34" t="s">
        <v>119</v>
      </c>
    </row>
    <row r="873" spans="1:55" x14ac:dyDescent="0.25">
      <c r="A873" s="34" t="s">
        <v>1821</v>
      </c>
      <c r="B873" s="35">
        <v>79026</v>
      </c>
      <c r="C873" s="34">
        <v>95.12</v>
      </c>
      <c r="D873" s="34" t="s">
        <v>1470</v>
      </c>
      <c r="E873" s="34" t="s">
        <v>1471</v>
      </c>
      <c r="F873" s="34" t="s">
        <v>1472</v>
      </c>
      <c r="G873" s="34" t="s">
        <v>131</v>
      </c>
      <c r="H873" s="34" t="s">
        <v>59</v>
      </c>
      <c r="I873" s="34" t="s">
        <v>1275</v>
      </c>
      <c r="J873" s="36">
        <v>43776</v>
      </c>
      <c r="K873" s="36"/>
      <c r="L873" s="34" t="s">
        <v>61</v>
      </c>
      <c r="M873" s="36"/>
      <c r="N873" s="34" t="b">
        <v>0</v>
      </c>
      <c r="O873" s="36"/>
      <c r="P873" s="34" t="b">
        <v>1</v>
      </c>
      <c r="Q873" s="36"/>
      <c r="R873" s="34" t="b">
        <v>0</v>
      </c>
      <c r="S873" s="34" t="b">
        <v>0</v>
      </c>
      <c r="T873" s="34" t="s">
        <v>70</v>
      </c>
      <c r="U873" s="34"/>
      <c r="V873" s="34" t="b">
        <v>0</v>
      </c>
      <c r="W873" s="36"/>
      <c r="X873" s="34" t="s">
        <v>70</v>
      </c>
      <c r="Y873" s="34"/>
      <c r="Z873" s="36"/>
      <c r="AA873" s="34" t="b">
        <v>0</v>
      </c>
      <c r="AB873" s="34"/>
      <c r="AC873" s="34" t="b">
        <v>0</v>
      </c>
      <c r="AD873" s="36"/>
      <c r="AE873" s="34" t="b">
        <v>1</v>
      </c>
      <c r="AF873" s="34" t="b">
        <v>0</v>
      </c>
      <c r="AG873" s="34" t="s">
        <v>70</v>
      </c>
      <c r="AH873" s="34"/>
      <c r="AI873" s="34" t="b">
        <v>0</v>
      </c>
      <c r="AJ873" s="36"/>
      <c r="AK873" s="34" t="s">
        <v>70</v>
      </c>
      <c r="AL873" s="36"/>
      <c r="AM873" s="34" t="b">
        <v>0</v>
      </c>
      <c r="AN873" s="36"/>
      <c r="AO873" s="34" t="s">
        <v>70</v>
      </c>
      <c r="AP873" s="34" t="s">
        <v>70</v>
      </c>
      <c r="AQ873" s="34" t="s">
        <v>70</v>
      </c>
      <c r="AR873" s="34" t="s">
        <v>70</v>
      </c>
      <c r="AS873" s="34" t="s">
        <v>70</v>
      </c>
      <c r="AT873" s="36"/>
      <c r="AU873" s="36"/>
      <c r="AV873" s="34" t="s">
        <v>70</v>
      </c>
      <c r="AW873" s="34" t="s">
        <v>70</v>
      </c>
      <c r="AX873" s="34" t="s">
        <v>63</v>
      </c>
      <c r="AY873" s="34" t="s">
        <v>4296</v>
      </c>
      <c r="AZ873" s="34" t="s">
        <v>64</v>
      </c>
      <c r="BA873" s="34" t="s">
        <v>65</v>
      </c>
      <c r="BB873" s="35">
        <v>2036</v>
      </c>
      <c r="BC873" s="34" t="s">
        <v>66</v>
      </c>
    </row>
    <row r="874" spans="1:55" x14ac:dyDescent="0.25">
      <c r="A874" s="34" t="s">
        <v>1821</v>
      </c>
      <c r="B874" s="35">
        <v>79294</v>
      </c>
      <c r="C874" s="34">
        <v>100</v>
      </c>
      <c r="D874" s="34" t="s">
        <v>1837</v>
      </c>
      <c r="E874" s="34" t="s">
        <v>1838</v>
      </c>
      <c r="F874" s="34" t="s">
        <v>159</v>
      </c>
      <c r="G874" s="34" t="s">
        <v>131</v>
      </c>
      <c r="H874" s="34" t="s">
        <v>59</v>
      </c>
      <c r="I874" s="34" t="s">
        <v>160</v>
      </c>
      <c r="J874" s="36">
        <v>43782</v>
      </c>
      <c r="K874" s="36"/>
      <c r="L874" s="34" t="s">
        <v>61</v>
      </c>
      <c r="M874" s="36">
        <v>45271</v>
      </c>
      <c r="N874" s="34" t="b">
        <v>0</v>
      </c>
      <c r="O874" s="36"/>
      <c r="P874" s="34" t="b">
        <v>1</v>
      </c>
      <c r="Q874" s="36"/>
      <c r="R874" s="34" t="b">
        <v>0</v>
      </c>
      <c r="S874" s="34" t="b">
        <v>0</v>
      </c>
      <c r="T874" s="34" t="s">
        <v>70</v>
      </c>
      <c r="U874" s="34"/>
      <c r="V874" s="34" t="b">
        <v>0</v>
      </c>
      <c r="W874" s="36"/>
      <c r="X874" s="34" t="s">
        <v>70</v>
      </c>
      <c r="Y874" s="34"/>
      <c r="Z874" s="36"/>
      <c r="AA874" s="34" t="b">
        <v>0</v>
      </c>
      <c r="AB874" s="34"/>
      <c r="AC874" s="34" t="b">
        <v>0</v>
      </c>
      <c r="AD874" s="36"/>
      <c r="AE874" s="34" t="b">
        <v>0</v>
      </c>
      <c r="AF874" s="34" t="b">
        <v>0</v>
      </c>
      <c r="AG874" s="34" t="s">
        <v>70</v>
      </c>
      <c r="AH874" s="34"/>
      <c r="AI874" s="34" t="b">
        <v>0</v>
      </c>
      <c r="AJ874" s="36"/>
      <c r="AK874" s="34" t="s">
        <v>70</v>
      </c>
      <c r="AL874" s="36"/>
      <c r="AM874" s="34" t="b">
        <v>0</v>
      </c>
      <c r="AN874" s="36"/>
      <c r="AO874" s="34" t="s">
        <v>70</v>
      </c>
      <c r="AP874" s="34" t="s">
        <v>70</v>
      </c>
      <c r="AQ874" s="34" t="s">
        <v>70</v>
      </c>
      <c r="AR874" s="34" t="s">
        <v>70</v>
      </c>
      <c r="AS874" s="34" t="s">
        <v>70</v>
      </c>
      <c r="AT874" s="36"/>
      <c r="AU874" s="36"/>
      <c r="AV874" s="34" t="s">
        <v>70</v>
      </c>
      <c r="AW874" s="34" t="s">
        <v>70</v>
      </c>
      <c r="AX874" s="34" t="s">
        <v>63</v>
      </c>
      <c r="AY874" s="34" t="s">
        <v>4296</v>
      </c>
      <c r="AZ874" s="34" t="s">
        <v>64</v>
      </c>
      <c r="BA874" s="34" t="s">
        <v>65</v>
      </c>
      <c r="BB874" s="35">
        <v>2036</v>
      </c>
      <c r="BC874" s="34" t="s">
        <v>66</v>
      </c>
    </row>
    <row r="875" spans="1:55" x14ac:dyDescent="0.25">
      <c r="A875" s="34" t="s">
        <v>1821</v>
      </c>
      <c r="B875" s="35">
        <v>78088</v>
      </c>
      <c r="C875" s="34">
        <v>100</v>
      </c>
      <c r="D875" s="34" t="s">
        <v>1822</v>
      </c>
      <c r="E875" s="34" t="s">
        <v>1823</v>
      </c>
      <c r="F875" s="34" t="s">
        <v>4169</v>
      </c>
      <c r="G875" s="34" t="s">
        <v>144</v>
      </c>
      <c r="H875" s="34" t="s">
        <v>144</v>
      </c>
      <c r="I875" s="34" t="s">
        <v>1041</v>
      </c>
      <c r="J875" s="36">
        <v>43829</v>
      </c>
      <c r="K875" s="36"/>
      <c r="L875" s="34" t="s">
        <v>61</v>
      </c>
      <c r="M875" s="36"/>
      <c r="N875" s="34" t="b">
        <v>0</v>
      </c>
      <c r="O875" s="36"/>
      <c r="P875" s="34" t="b">
        <v>1</v>
      </c>
      <c r="Q875" s="36"/>
      <c r="R875" s="34" t="b">
        <v>0</v>
      </c>
      <c r="S875" s="34" t="b">
        <v>0</v>
      </c>
      <c r="T875" s="34" t="s">
        <v>70</v>
      </c>
      <c r="U875" s="34"/>
      <c r="V875" s="34" t="b">
        <v>0</v>
      </c>
      <c r="W875" s="36"/>
      <c r="X875" s="34" t="s">
        <v>70</v>
      </c>
      <c r="Y875" s="34"/>
      <c r="Z875" s="36"/>
      <c r="AA875" s="34" t="b">
        <v>0</v>
      </c>
      <c r="AB875" s="34"/>
      <c r="AC875" s="34" t="b">
        <v>0</v>
      </c>
      <c r="AD875" s="36"/>
      <c r="AE875" s="34" t="b">
        <v>1</v>
      </c>
      <c r="AF875" s="34" t="b">
        <v>1</v>
      </c>
      <c r="AG875" s="34" t="s">
        <v>70</v>
      </c>
      <c r="AH875" s="34"/>
      <c r="AI875" s="34" t="b">
        <v>0</v>
      </c>
      <c r="AJ875" s="36"/>
      <c r="AK875" s="34" t="s">
        <v>70</v>
      </c>
      <c r="AL875" s="36"/>
      <c r="AM875" s="34" t="b">
        <v>0</v>
      </c>
      <c r="AN875" s="36"/>
      <c r="AO875" s="34" t="s">
        <v>70</v>
      </c>
      <c r="AP875" s="34" t="s">
        <v>70</v>
      </c>
      <c r="AQ875" s="34" t="s">
        <v>70</v>
      </c>
      <c r="AR875" s="34" t="s">
        <v>70</v>
      </c>
      <c r="AS875" s="34" t="s">
        <v>70</v>
      </c>
      <c r="AT875" s="36"/>
      <c r="AU875" s="36"/>
      <c r="AV875" s="34" t="s">
        <v>70</v>
      </c>
      <c r="AW875" s="34" t="s">
        <v>70</v>
      </c>
      <c r="AX875" s="34" t="s">
        <v>63</v>
      </c>
      <c r="AY875" s="34" t="s">
        <v>4296</v>
      </c>
      <c r="AZ875" s="34" t="s">
        <v>64</v>
      </c>
      <c r="BA875" s="34" t="s">
        <v>65</v>
      </c>
      <c r="BB875" s="35">
        <v>2035</v>
      </c>
      <c r="BC875" s="34" t="s">
        <v>66</v>
      </c>
    </row>
    <row r="876" spans="1:55" x14ac:dyDescent="0.25">
      <c r="A876" s="34" t="s">
        <v>1821</v>
      </c>
      <c r="B876" s="35">
        <v>78458</v>
      </c>
      <c r="C876" s="34">
        <v>100</v>
      </c>
      <c r="D876" s="34" t="s">
        <v>1829</v>
      </c>
      <c r="E876" s="34" t="s">
        <v>1830</v>
      </c>
      <c r="F876" s="34" t="s">
        <v>1001</v>
      </c>
      <c r="G876" s="34" t="s">
        <v>3500</v>
      </c>
      <c r="H876" s="34" t="s">
        <v>4287</v>
      </c>
      <c r="I876" s="34" t="s">
        <v>3501</v>
      </c>
      <c r="J876" s="36">
        <v>43818</v>
      </c>
      <c r="K876" s="36"/>
      <c r="L876" s="34" t="s">
        <v>61</v>
      </c>
      <c r="M876" s="36">
        <v>45281</v>
      </c>
      <c r="N876" s="34" t="b">
        <v>0</v>
      </c>
      <c r="O876" s="36"/>
      <c r="P876" s="34" t="b">
        <v>1</v>
      </c>
      <c r="Q876" s="36"/>
      <c r="R876" s="34" t="b">
        <v>0</v>
      </c>
      <c r="S876" s="34" t="b">
        <v>0</v>
      </c>
      <c r="T876" s="34" t="s">
        <v>70</v>
      </c>
      <c r="U876" s="34"/>
      <c r="V876" s="34" t="b">
        <v>0</v>
      </c>
      <c r="W876" s="36"/>
      <c r="X876" s="34" t="s">
        <v>70</v>
      </c>
      <c r="Y876" s="34"/>
      <c r="Z876" s="36"/>
      <c r="AA876" s="34" t="b">
        <v>0</v>
      </c>
      <c r="AB876" s="34"/>
      <c r="AC876" s="34" t="b">
        <v>0</v>
      </c>
      <c r="AD876" s="36"/>
      <c r="AE876" s="34" t="b">
        <v>0</v>
      </c>
      <c r="AF876" s="34" t="b">
        <v>0</v>
      </c>
      <c r="AG876" s="34" t="s">
        <v>70</v>
      </c>
      <c r="AH876" s="34"/>
      <c r="AI876" s="34" t="b">
        <v>0</v>
      </c>
      <c r="AJ876" s="36"/>
      <c r="AK876" s="34" t="s">
        <v>70</v>
      </c>
      <c r="AL876" s="36"/>
      <c r="AM876" s="34" t="b">
        <v>0</v>
      </c>
      <c r="AN876" s="36"/>
      <c r="AO876" s="34" t="s">
        <v>70</v>
      </c>
      <c r="AP876" s="34" t="s">
        <v>70</v>
      </c>
      <c r="AQ876" s="34" t="s">
        <v>70</v>
      </c>
      <c r="AR876" s="34" t="s">
        <v>70</v>
      </c>
      <c r="AS876" s="34" t="s">
        <v>70</v>
      </c>
      <c r="AT876" s="36"/>
      <c r="AU876" s="36"/>
      <c r="AV876" s="34" t="s">
        <v>70</v>
      </c>
      <c r="AW876" s="34" t="s">
        <v>70</v>
      </c>
      <c r="AX876" s="34" t="s">
        <v>63</v>
      </c>
      <c r="AY876" s="34" t="s">
        <v>4296</v>
      </c>
      <c r="AZ876" s="34" t="s">
        <v>64</v>
      </c>
      <c r="BA876" s="34" t="s">
        <v>65</v>
      </c>
      <c r="BB876" s="35">
        <v>2036</v>
      </c>
      <c r="BC876" s="34" t="s">
        <v>66</v>
      </c>
    </row>
    <row r="877" spans="1:55" x14ac:dyDescent="0.25">
      <c r="A877" s="34" t="s">
        <v>1821</v>
      </c>
      <c r="B877" s="35">
        <v>78796</v>
      </c>
      <c r="C877" s="34">
        <v>100</v>
      </c>
      <c r="D877" s="34" t="s">
        <v>1831</v>
      </c>
      <c r="E877" s="34" t="s">
        <v>1832</v>
      </c>
      <c r="F877" s="34" t="s">
        <v>1094</v>
      </c>
      <c r="G877" s="34" t="s">
        <v>3500</v>
      </c>
      <c r="H877" s="34" t="s">
        <v>4287</v>
      </c>
      <c r="I877" s="34" t="s">
        <v>3501</v>
      </c>
      <c r="J877" s="36">
        <v>43686</v>
      </c>
      <c r="K877" s="36"/>
      <c r="L877" s="34" t="s">
        <v>61</v>
      </c>
      <c r="M877" s="36">
        <v>45259</v>
      </c>
      <c r="N877" s="34" t="b">
        <v>0</v>
      </c>
      <c r="O877" s="36"/>
      <c r="P877" s="34" t="b">
        <v>1</v>
      </c>
      <c r="Q877" s="36"/>
      <c r="R877" s="34" t="b">
        <v>0</v>
      </c>
      <c r="S877" s="34" t="b">
        <v>0</v>
      </c>
      <c r="T877" s="34" t="s">
        <v>70</v>
      </c>
      <c r="U877" s="34"/>
      <c r="V877" s="34" t="b">
        <v>0</v>
      </c>
      <c r="W877" s="36"/>
      <c r="X877" s="34" t="s">
        <v>70</v>
      </c>
      <c r="Y877" s="34"/>
      <c r="Z877" s="36"/>
      <c r="AA877" s="34" t="b">
        <v>0</v>
      </c>
      <c r="AB877" s="34"/>
      <c r="AC877" s="34" t="b">
        <v>0</v>
      </c>
      <c r="AD877" s="36"/>
      <c r="AE877" s="34" t="b">
        <v>0</v>
      </c>
      <c r="AF877" s="34" t="b">
        <v>0</v>
      </c>
      <c r="AG877" s="34" t="s">
        <v>70</v>
      </c>
      <c r="AH877" s="34"/>
      <c r="AI877" s="34" t="b">
        <v>0</v>
      </c>
      <c r="AJ877" s="36"/>
      <c r="AK877" s="34" t="s">
        <v>70</v>
      </c>
      <c r="AL877" s="36"/>
      <c r="AM877" s="34" t="b">
        <v>0</v>
      </c>
      <c r="AN877" s="36"/>
      <c r="AO877" s="34" t="s">
        <v>70</v>
      </c>
      <c r="AP877" s="34" t="s">
        <v>70</v>
      </c>
      <c r="AQ877" s="34" t="s">
        <v>70</v>
      </c>
      <c r="AR877" s="34" t="s">
        <v>70</v>
      </c>
      <c r="AS877" s="34" t="s">
        <v>70</v>
      </c>
      <c r="AT877" s="36"/>
      <c r="AU877" s="36"/>
      <c r="AV877" s="34" t="s">
        <v>70</v>
      </c>
      <c r="AW877" s="34" t="s">
        <v>70</v>
      </c>
      <c r="AX877" s="34" t="s">
        <v>63</v>
      </c>
      <c r="AY877" s="34" t="s">
        <v>4296</v>
      </c>
      <c r="AZ877" s="34" t="s">
        <v>64</v>
      </c>
      <c r="BA877" s="34" t="s">
        <v>65</v>
      </c>
      <c r="BB877" s="35">
        <v>2034</v>
      </c>
      <c r="BC877" s="34" t="s">
        <v>66</v>
      </c>
    </row>
    <row r="878" spans="1:55" x14ac:dyDescent="0.25">
      <c r="A878" s="34" t="s">
        <v>1821</v>
      </c>
      <c r="B878" s="35">
        <v>78192</v>
      </c>
      <c r="C878" s="34">
        <v>100</v>
      </c>
      <c r="D878" s="34" t="s">
        <v>1827</v>
      </c>
      <c r="E878" s="34" t="s">
        <v>1828</v>
      </c>
      <c r="F878" s="34" t="s">
        <v>191</v>
      </c>
      <c r="G878" s="34" t="s">
        <v>99</v>
      </c>
      <c r="H878" s="34" t="s">
        <v>4287</v>
      </c>
      <c r="I878" s="34" t="s">
        <v>3501</v>
      </c>
      <c r="J878" s="36">
        <v>43675</v>
      </c>
      <c r="K878" s="36"/>
      <c r="L878" s="34" t="s">
        <v>61</v>
      </c>
      <c r="M878" s="36"/>
      <c r="N878" s="34" t="b">
        <v>0</v>
      </c>
      <c r="O878" s="36"/>
      <c r="P878" s="34" t="b">
        <v>1</v>
      </c>
      <c r="Q878" s="36"/>
      <c r="R878" s="34" t="b">
        <v>0</v>
      </c>
      <c r="S878" s="34" t="b">
        <v>0</v>
      </c>
      <c r="T878" s="34" t="s">
        <v>70</v>
      </c>
      <c r="U878" s="34"/>
      <c r="V878" s="34" t="b">
        <v>0</v>
      </c>
      <c r="W878" s="36"/>
      <c r="X878" s="34" t="s">
        <v>70</v>
      </c>
      <c r="Y878" s="34"/>
      <c r="Z878" s="36"/>
      <c r="AA878" s="34" t="b">
        <v>0</v>
      </c>
      <c r="AB878" s="34"/>
      <c r="AC878" s="34" t="b">
        <v>0</v>
      </c>
      <c r="AD878" s="36"/>
      <c r="AE878" s="34" t="b">
        <v>0</v>
      </c>
      <c r="AF878" s="34" t="b">
        <v>0</v>
      </c>
      <c r="AG878" s="34" t="s">
        <v>70</v>
      </c>
      <c r="AH878" s="34"/>
      <c r="AI878" s="34" t="b">
        <v>0</v>
      </c>
      <c r="AJ878" s="36"/>
      <c r="AK878" s="34" t="s">
        <v>70</v>
      </c>
      <c r="AL878" s="36"/>
      <c r="AM878" s="34" t="b">
        <v>0</v>
      </c>
      <c r="AN878" s="36"/>
      <c r="AO878" s="34" t="s">
        <v>70</v>
      </c>
      <c r="AP878" s="34" t="s">
        <v>70</v>
      </c>
      <c r="AQ878" s="34" t="s">
        <v>70</v>
      </c>
      <c r="AR878" s="34" t="s">
        <v>70</v>
      </c>
      <c r="AS878" s="34" t="s">
        <v>70</v>
      </c>
      <c r="AT878" s="36"/>
      <c r="AU878" s="36"/>
      <c r="AV878" s="34" t="s">
        <v>70</v>
      </c>
      <c r="AW878" s="34" t="s">
        <v>70</v>
      </c>
      <c r="AX878" s="34" t="s">
        <v>63</v>
      </c>
      <c r="AY878" s="34" t="s">
        <v>4296</v>
      </c>
      <c r="AZ878" s="34" t="s">
        <v>64</v>
      </c>
      <c r="BA878" s="34" t="s">
        <v>65</v>
      </c>
      <c r="BB878" s="35">
        <v>2034</v>
      </c>
      <c r="BC878" s="34" t="s">
        <v>66</v>
      </c>
    </row>
    <row r="879" spans="1:55" x14ac:dyDescent="0.25">
      <c r="A879" s="34" t="s">
        <v>1821</v>
      </c>
      <c r="B879" s="35">
        <v>79030</v>
      </c>
      <c r="C879" s="34">
        <v>100</v>
      </c>
      <c r="D879" s="34" t="s">
        <v>1835</v>
      </c>
      <c r="E879" s="34" t="s">
        <v>1836</v>
      </c>
      <c r="F879" s="34" t="s">
        <v>1788</v>
      </c>
      <c r="G879" s="34" t="s">
        <v>131</v>
      </c>
      <c r="H879" s="34" t="s">
        <v>59</v>
      </c>
      <c r="I879" s="34" t="s">
        <v>1275</v>
      </c>
      <c r="J879" s="36">
        <v>43706</v>
      </c>
      <c r="K879" s="36"/>
      <c r="L879" s="34" t="s">
        <v>61</v>
      </c>
      <c r="M879" s="36"/>
      <c r="N879" s="34" t="b">
        <v>0</v>
      </c>
      <c r="O879" s="36"/>
      <c r="P879" s="34" t="b">
        <v>1</v>
      </c>
      <c r="Q879" s="36"/>
      <c r="R879" s="34" t="b">
        <v>1</v>
      </c>
      <c r="S879" s="34" t="b">
        <v>0</v>
      </c>
      <c r="T879" s="34" t="s">
        <v>70</v>
      </c>
      <c r="U879" s="34"/>
      <c r="V879" s="34" t="b">
        <v>0</v>
      </c>
      <c r="W879" s="36"/>
      <c r="X879" s="34" t="s">
        <v>70</v>
      </c>
      <c r="Y879" s="34"/>
      <c r="Z879" s="36"/>
      <c r="AA879" s="34" t="b">
        <v>0</v>
      </c>
      <c r="AB879" s="34"/>
      <c r="AC879" s="34" t="b">
        <v>0</v>
      </c>
      <c r="AD879" s="36"/>
      <c r="AE879" s="34" t="b">
        <v>1</v>
      </c>
      <c r="AF879" s="34" t="b">
        <v>0</v>
      </c>
      <c r="AG879" s="34" t="s">
        <v>70</v>
      </c>
      <c r="AH879" s="34"/>
      <c r="AI879" s="34" t="b">
        <v>0</v>
      </c>
      <c r="AJ879" s="36"/>
      <c r="AK879" s="34" t="s">
        <v>70</v>
      </c>
      <c r="AL879" s="36"/>
      <c r="AM879" s="34" t="b">
        <v>0</v>
      </c>
      <c r="AN879" s="36"/>
      <c r="AO879" s="34" t="s">
        <v>70</v>
      </c>
      <c r="AP879" s="34" t="s">
        <v>70</v>
      </c>
      <c r="AQ879" s="34" t="s">
        <v>70</v>
      </c>
      <c r="AR879" s="34" t="s">
        <v>70</v>
      </c>
      <c r="AS879" s="34" t="s">
        <v>70</v>
      </c>
      <c r="AT879" s="36"/>
      <c r="AU879" s="36"/>
      <c r="AV879" s="34" t="s">
        <v>70</v>
      </c>
      <c r="AW879" s="34" t="s">
        <v>70</v>
      </c>
      <c r="AX879" s="34" t="s">
        <v>63</v>
      </c>
      <c r="AY879" s="34" t="s">
        <v>4296</v>
      </c>
      <c r="AZ879" s="34" t="s">
        <v>64</v>
      </c>
      <c r="BA879" s="34" t="s">
        <v>65</v>
      </c>
      <c r="BB879" s="35">
        <v>2036</v>
      </c>
      <c r="BC879" s="34" t="s">
        <v>66</v>
      </c>
    </row>
    <row r="880" spans="1:55" x14ac:dyDescent="0.25">
      <c r="A880" s="34" t="s">
        <v>1821</v>
      </c>
      <c r="B880" s="35">
        <v>78187</v>
      </c>
      <c r="C880" s="34">
        <v>100</v>
      </c>
      <c r="D880" s="34" t="s">
        <v>1824</v>
      </c>
      <c r="E880" s="34" t="s">
        <v>1825</v>
      </c>
      <c r="F880" s="34" t="s">
        <v>1826</v>
      </c>
      <c r="G880" s="34" t="s">
        <v>287</v>
      </c>
      <c r="H880" s="34" t="s">
        <v>144</v>
      </c>
      <c r="I880" s="34" t="s">
        <v>288</v>
      </c>
      <c r="J880" s="36">
        <v>43553</v>
      </c>
      <c r="K880" s="36"/>
      <c r="L880" s="34" t="s">
        <v>61</v>
      </c>
      <c r="M880" s="36"/>
      <c r="N880" s="34" t="b">
        <v>0</v>
      </c>
      <c r="O880" s="36"/>
      <c r="P880" s="34" t="b">
        <v>1</v>
      </c>
      <c r="Q880" s="36"/>
      <c r="R880" s="34" t="b">
        <v>0</v>
      </c>
      <c r="S880" s="34" t="b">
        <v>0</v>
      </c>
      <c r="T880" s="34" t="s">
        <v>70</v>
      </c>
      <c r="U880" s="34"/>
      <c r="V880" s="34" t="b">
        <v>0</v>
      </c>
      <c r="W880" s="36"/>
      <c r="X880" s="34" t="s">
        <v>70</v>
      </c>
      <c r="Y880" s="34"/>
      <c r="Z880" s="36"/>
      <c r="AA880" s="34" t="b">
        <v>0</v>
      </c>
      <c r="AB880" s="34"/>
      <c r="AC880" s="34" t="b">
        <v>0</v>
      </c>
      <c r="AD880" s="36"/>
      <c r="AE880" s="34" t="b">
        <v>0</v>
      </c>
      <c r="AF880" s="34" t="b">
        <v>0</v>
      </c>
      <c r="AG880" s="34" t="s">
        <v>70</v>
      </c>
      <c r="AH880" s="34"/>
      <c r="AI880" s="34" t="b">
        <v>0</v>
      </c>
      <c r="AJ880" s="36"/>
      <c r="AK880" s="34" t="s">
        <v>70</v>
      </c>
      <c r="AL880" s="36"/>
      <c r="AM880" s="34" t="b">
        <v>0</v>
      </c>
      <c r="AN880" s="36"/>
      <c r="AO880" s="34" t="s">
        <v>70</v>
      </c>
      <c r="AP880" s="34" t="s">
        <v>70</v>
      </c>
      <c r="AQ880" s="34" t="s">
        <v>70</v>
      </c>
      <c r="AR880" s="34" t="s">
        <v>70</v>
      </c>
      <c r="AS880" s="34" t="s">
        <v>70</v>
      </c>
      <c r="AT880" s="36"/>
      <c r="AU880" s="36"/>
      <c r="AV880" s="34" t="s">
        <v>70</v>
      </c>
      <c r="AW880" s="34" t="s">
        <v>70</v>
      </c>
      <c r="AX880" s="34" t="s">
        <v>63</v>
      </c>
      <c r="AY880" s="34" t="s">
        <v>4296</v>
      </c>
      <c r="AZ880" s="34" t="s">
        <v>64</v>
      </c>
      <c r="BA880" s="34" t="s">
        <v>65</v>
      </c>
      <c r="BB880" s="35">
        <v>2036</v>
      </c>
      <c r="BC880" s="34" t="s">
        <v>66</v>
      </c>
    </row>
    <row r="881" spans="1:55" x14ac:dyDescent="0.25">
      <c r="A881" s="34" t="s">
        <v>1821</v>
      </c>
      <c r="B881" s="35">
        <v>79013</v>
      </c>
      <c r="C881" s="34">
        <v>100</v>
      </c>
      <c r="D881" s="34" t="s">
        <v>1833</v>
      </c>
      <c r="E881" s="34" t="s">
        <v>1834</v>
      </c>
      <c r="F881" s="34" t="s">
        <v>3590</v>
      </c>
      <c r="G881" s="34" t="s">
        <v>3986</v>
      </c>
      <c r="H881" s="34" t="s">
        <v>144</v>
      </c>
      <c r="I881" s="34" t="s">
        <v>1041</v>
      </c>
      <c r="J881" s="36">
        <v>43664</v>
      </c>
      <c r="K881" s="36"/>
      <c r="L881" s="34" t="s">
        <v>61</v>
      </c>
      <c r="M881" s="36"/>
      <c r="N881" s="34" t="b">
        <v>0</v>
      </c>
      <c r="O881" s="36"/>
      <c r="P881" s="34" t="b">
        <v>1</v>
      </c>
      <c r="Q881" s="36"/>
      <c r="R881" s="34" t="b">
        <v>0</v>
      </c>
      <c r="S881" s="34" t="b">
        <v>0</v>
      </c>
      <c r="T881" s="34" t="s">
        <v>70</v>
      </c>
      <c r="U881" s="34"/>
      <c r="V881" s="34" t="b">
        <v>0</v>
      </c>
      <c r="W881" s="36"/>
      <c r="X881" s="34" t="s">
        <v>70</v>
      </c>
      <c r="Y881" s="34"/>
      <c r="Z881" s="36"/>
      <c r="AA881" s="34" t="b">
        <v>0</v>
      </c>
      <c r="AB881" s="34"/>
      <c r="AC881" s="34" t="b">
        <v>0</v>
      </c>
      <c r="AD881" s="36"/>
      <c r="AE881" s="34" t="b">
        <v>0</v>
      </c>
      <c r="AF881" s="34" t="b">
        <v>0</v>
      </c>
      <c r="AG881" s="34" t="s">
        <v>70</v>
      </c>
      <c r="AH881" s="34"/>
      <c r="AI881" s="34" t="b">
        <v>0</v>
      </c>
      <c r="AJ881" s="36"/>
      <c r="AK881" s="34" t="s">
        <v>70</v>
      </c>
      <c r="AL881" s="36"/>
      <c r="AM881" s="34" t="b">
        <v>0</v>
      </c>
      <c r="AN881" s="36"/>
      <c r="AO881" s="34" t="s">
        <v>70</v>
      </c>
      <c r="AP881" s="34" t="s">
        <v>70</v>
      </c>
      <c r="AQ881" s="34" t="s">
        <v>70</v>
      </c>
      <c r="AR881" s="34" t="s">
        <v>70</v>
      </c>
      <c r="AS881" s="34" t="s">
        <v>70</v>
      </c>
      <c r="AT881" s="36"/>
      <c r="AU881" s="36"/>
      <c r="AV881" s="34" t="s">
        <v>70</v>
      </c>
      <c r="AW881" s="34" t="s">
        <v>70</v>
      </c>
      <c r="AX881" s="34" t="s">
        <v>63</v>
      </c>
      <c r="AY881" s="34" t="s">
        <v>4296</v>
      </c>
      <c r="AZ881" s="34" t="s">
        <v>64</v>
      </c>
      <c r="BA881" s="34" t="s">
        <v>65</v>
      </c>
      <c r="BB881" s="35">
        <v>2035</v>
      </c>
      <c r="BC881" s="34" t="s">
        <v>66</v>
      </c>
    </row>
    <row r="882" spans="1:55" x14ac:dyDescent="0.25">
      <c r="A882" s="34" t="s">
        <v>1839</v>
      </c>
      <c r="B882" s="35">
        <v>79287</v>
      </c>
      <c r="C882" s="34">
        <v>100</v>
      </c>
      <c r="D882" s="34" t="s">
        <v>1842</v>
      </c>
      <c r="E882" s="34" t="s">
        <v>1843</v>
      </c>
      <c r="F882" s="34" t="s">
        <v>1844</v>
      </c>
      <c r="G882" s="34" t="s">
        <v>3974</v>
      </c>
      <c r="H882" s="34" t="s">
        <v>59</v>
      </c>
      <c r="I882" s="34" t="s">
        <v>1078</v>
      </c>
      <c r="J882" s="36">
        <v>44105</v>
      </c>
      <c r="K882" s="36"/>
      <c r="L882" s="34" t="s">
        <v>61</v>
      </c>
      <c r="M882" s="36">
        <v>45294</v>
      </c>
      <c r="N882" s="34" t="b">
        <v>0</v>
      </c>
      <c r="O882" s="36"/>
      <c r="P882" s="34" t="b">
        <v>1</v>
      </c>
      <c r="Q882" s="36"/>
      <c r="R882" s="34" t="b">
        <v>1</v>
      </c>
      <c r="S882" s="34" t="b">
        <v>0</v>
      </c>
      <c r="T882" s="34" t="s">
        <v>70</v>
      </c>
      <c r="U882" s="34"/>
      <c r="V882" s="34" t="b">
        <v>0</v>
      </c>
      <c r="W882" s="36"/>
      <c r="X882" s="34" t="s">
        <v>70</v>
      </c>
      <c r="Y882" s="34"/>
      <c r="Z882" s="36"/>
      <c r="AA882" s="34" t="b">
        <v>0</v>
      </c>
      <c r="AB882" s="34"/>
      <c r="AC882" s="34" t="b">
        <v>0</v>
      </c>
      <c r="AD882" s="36"/>
      <c r="AE882" s="34" t="b">
        <v>1</v>
      </c>
      <c r="AF882" s="34" t="b">
        <v>1</v>
      </c>
      <c r="AG882" s="34" t="s">
        <v>70</v>
      </c>
      <c r="AH882" s="34"/>
      <c r="AI882" s="34" t="b">
        <v>0</v>
      </c>
      <c r="AJ882" s="36"/>
      <c r="AK882" s="34" t="s">
        <v>70</v>
      </c>
      <c r="AL882" s="36"/>
      <c r="AM882" s="34" t="b">
        <v>0</v>
      </c>
      <c r="AN882" s="36"/>
      <c r="AO882" s="34" t="s">
        <v>70</v>
      </c>
      <c r="AP882" s="34" t="s">
        <v>70</v>
      </c>
      <c r="AQ882" s="34" t="s">
        <v>70</v>
      </c>
      <c r="AR882" s="34" t="s">
        <v>70</v>
      </c>
      <c r="AS882" s="34" t="s">
        <v>70</v>
      </c>
      <c r="AT882" s="36"/>
      <c r="AU882" s="36"/>
      <c r="AV882" s="34" t="s">
        <v>70</v>
      </c>
      <c r="AW882" s="34" t="s">
        <v>70</v>
      </c>
      <c r="AX882" s="34" t="s">
        <v>63</v>
      </c>
      <c r="AY882" s="34" t="s">
        <v>4311</v>
      </c>
      <c r="AZ882" s="34" t="s">
        <v>64</v>
      </c>
      <c r="BA882" s="34" t="s">
        <v>65</v>
      </c>
      <c r="BB882" s="35">
        <v>2037</v>
      </c>
      <c r="BC882" s="34" t="s">
        <v>66</v>
      </c>
    </row>
    <row r="883" spans="1:55" x14ac:dyDescent="0.25">
      <c r="A883" s="34" t="s">
        <v>1839</v>
      </c>
      <c r="B883" s="35">
        <v>79448</v>
      </c>
      <c r="C883" s="34">
        <v>100</v>
      </c>
      <c r="D883" s="34" t="s">
        <v>3608</v>
      </c>
      <c r="E883" s="34" t="s">
        <v>3607</v>
      </c>
      <c r="F883" s="34" t="s">
        <v>3606</v>
      </c>
      <c r="G883" s="34" t="s">
        <v>58</v>
      </c>
      <c r="H883" s="34" t="s">
        <v>59</v>
      </c>
      <c r="I883" s="34" t="s">
        <v>783</v>
      </c>
      <c r="J883" s="36">
        <v>44320</v>
      </c>
      <c r="K883" s="36"/>
      <c r="L883" s="34" t="s">
        <v>61</v>
      </c>
      <c r="M883" s="36"/>
      <c r="N883" s="34" t="b">
        <v>1</v>
      </c>
      <c r="O883" s="36"/>
      <c r="P883" s="34" t="b">
        <v>1</v>
      </c>
      <c r="Q883" s="36"/>
      <c r="R883" s="34" t="b">
        <v>1</v>
      </c>
      <c r="S883" s="34" t="b">
        <v>1</v>
      </c>
      <c r="T883" s="34" t="s">
        <v>70</v>
      </c>
      <c r="U883" s="34"/>
      <c r="V883" s="34" t="b">
        <v>0</v>
      </c>
      <c r="W883" s="36"/>
      <c r="X883" s="34" t="s">
        <v>70</v>
      </c>
      <c r="Y883" s="34"/>
      <c r="Z883" s="36"/>
      <c r="AA883" s="34" t="b">
        <v>0</v>
      </c>
      <c r="AB883" s="34"/>
      <c r="AC883" s="34" t="b">
        <v>0</v>
      </c>
      <c r="AD883" s="36"/>
      <c r="AE883" s="34" t="b">
        <v>1</v>
      </c>
      <c r="AF883" s="34" t="b">
        <v>1</v>
      </c>
      <c r="AG883" s="34" t="s">
        <v>70</v>
      </c>
      <c r="AH883" s="34"/>
      <c r="AI883" s="34" t="b">
        <v>0</v>
      </c>
      <c r="AJ883" s="36"/>
      <c r="AK883" s="34" t="s">
        <v>70</v>
      </c>
      <c r="AL883" s="36"/>
      <c r="AM883" s="34" t="b">
        <v>0</v>
      </c>
      <c r="AN883" s="36"/>
      <c r="AO883" s="34" t="s">
        <v>70</v>
      </c>
      <c r="AP883" s="34" t="s">
        <v>70</v>
      </c>
      <c r="AQ883" s="34" t="s">
        <v>70</v>
      </c>
      <c r="AR883" s="34" t="s">
        <v>70</v>
      </c>
      <c r="AS883" s="34" t="s">
        <v>70</v>
      </c>
      <c r="AT883" s="36"/>
      <c r="AU883" s="36"/>
      <c r="AV883" s="34" t="s">
        <v>70</v>
      </c>
      <c r="AW883" s="34" t="s">
        <v>70</v>
      </c>
      <c r="AX883" s="34" t="s">
        <v>63</v>
      </c>
      <c r="AY883" s="34" t="s">
        <v>4311</v>
      </c>
      <c r="AZ883" s="34" t="s">
        <v>64</v>
      </c>
      <c r="BA883" s="34" t="s">
        <v>65</v>
      </c>
      <c r="BB883" s="35">
        <v>2038</v>
      </c>
      <c r="BC883" s="34" t="s">
        <v>66</v>
      </c>
    </row>
    <row r="884" spans="1:55" x14ac:dyDescent="0.25">
      <c r="A884" s="34" t="s">
        <v>1839</v>
      </c>
      <c r="B884" s="35">
        <v>79576</v>
      </c>
      <c r="C884" s="34">
        <v>100</v>
      </c>
      <c r="D884" s="34" t="s">
        <v>1848</v>
      </c>
      <c r="E884" s="34" t="s">
        <v>1849</v>
      </c>
      <c r="F884" s="34" t="s">
        <v>1788</v>
      </c>
      <c r="G884" s="34" t="s">
        <v>131</v>
      </c>
      <c r="H884" s="34" t="s">
        <v>59</v>
      </c>
      <c r="I884" s="34" t="s">
        <v>1275</v>
      </c>
      <c r="J884" s="36">
        <v>44020</v>
      </c>
      <c r="K884" s="36"/>
      <c r="L884" s="34" t="s">
        <v>61</v>
      </c>
      <c r="M884" s="36"/>
      <c r="N884" s="34" t="b">
        <v>0</v>
      </c>
      <c r="O884" s="36"/>
      <c r="P884" s="34" t="b">
        <v>1</v>
      </c>
      <c r="Q884" s="36"/>
      <c r="R884" s="34" t="b">
        <v>1</v>
      </c>
      <c r="S884" s="34" t="b">
        <v>0</v>
      </c>
      <c r="T884" s="34" t="s">
        <v>70</v>
      </c>
      <c r="U884" s="34"/>
      <c r="V884" s="34" t="b">
        <v>0</v>
      </c>
      <c r="W884" s="36"/>
      <c r="X884" s="34" t="s">
        <v>70</v>
      </c>
      <c r="Y884" s="34"/>
      <c r="Z884" s="36"/>
      <c r="AA884" s="34" t="b">
        <v>0</v>
      </c>
      <c r="AB884" s="34"/>
      <c r="AC884" s="34" t="b">
        <v>0</v>
      </c>
      <c r="AD884" s="36"/>
      <c r="AE884" s="34" t="b">
        <v>1</v>
      </c>
      <c r="AF884" s="34" t="b">
        <v>1</v>
      </c>
      <c r="AG884" s="34" t="s">
        <v>70</v>
      </c>
      <c r="AH884" s="34"/>
      <c r="AI884" s="34" t="b">
        <v>0</v>
      </c>
      <c r="AJ884" s="36"/>
      <c r="AK884" s="34" t="s">
        <v>70</v>
      </c>
      <c r="AL884" s="36"/>
      <c r="AM884" s="34" t="b">
        <v>0</v>
      </c>
      <c r="AN884" s="36"/>
      <c r="AO884" s="34" t="s">
        <v>70</v>
      </c>
      <c r="AP884" s="34" t="s">
        <v>70</v>
      </c>
      <c r="AQ884" s="34" t="s">
        <v>70</v>
      </c>
      <c r="AR884" s="34" t="s">
        <v>70</v>
      </c>
      <c r="AS884" s="34" t="s">
        <v>70</v>
      </c>
      <c r="AT884" s="36"/>
      <c r="AU884" s="36"/>
      <c r="AV884" s="34" t="s">
        <v>70</v>
      </c>
      <c r="AW884" s="34" t="s">
        <v>70</v>
      </c>
      <c r="AX884" s="34" t="s">
        <v>63</v>
      </c>
      <c r="AY884" s="34" t="s">
        <v>4311</v>
      </c>
      <c r="AZ884" s="34" t="s">
        <v>64</v>
      </c>
      <c r="BA884" s="34" t="s">
        <v>65</v>
      </c>
      <c r="BB884" s="35">
        <v>2037</v>
      </c>
      <c r="BC884" s="34" t="s">
        <v>66</v>
      </c>
    </row>
    <row r="885" spans="1:55" x14ac:dyDescent="0.25">
      <c r="A885" s="34" t="s">
        <v>1839</v>
      </c>
      <c r="B885" s="35">
        <v>79728</v>
      </c>
      <c r="C885" s="34">
        <v>100</v>
      </c>
      <c r="D885" s="34" t="s">
        <v>3603</v>
      </c>
      <c r="E885" s="34" t="s">
        <v>3602</v>
      </c>
      <c r="F885" s="34" t="s">
        <v>3601</v>
      </c>
      <c r="G885" s="34" t="s">
        <v>58</v>
      </c>
      <c r="H885" s="34" t="s">
        <v>59</v>
      </c>
      <c r="I885" s="34" t="s">
        <v>682</v>
      </c>
      <c r="J885" s="36">
        <v>44369</v>
      </c>
      <c r="K885" s="36"/>
      <c r="L885" s="34" t="s">
        <v>61</v>
      </c>
      <c r="M885" s="36"/>
      <c r="N885" s="34" t="b">
        <v>1</v>
      </c>
      <c r="O885" s="36"/>
      <c r="P885" s="34" t="b">
        <v>1</v>
      </c>
      <c r="Q885" s="36"/>
      <c r="R885" s="34" t="b">
        <v>1</v>
      </c>
      <c r="S885" s="34" t="b">
        <v>1</v>
      </c>
      <c r="T885" s="34" t="s">
        <v>70</v>
      </c>
      <c r="U885" s="34"/>
      <c r="V885" s="34" t="b">
        <v>0</v>
      </c>
      <c r="W885" s="36"/>
      <c r="X885" s="34" t="s">
        <v>70</v>
      </c>
      <c r="Y885" s="34"/>
      <c r="Z885" s="36"/>
      <c r="AA885" s="34" t="b">
        <v>0</v>
      </c>
      <c r="AB885" s="34"/>
      <c r="AC885" s="34" t="b">
        <v>0</v>
      </c>
      <c r="AD885" s="36"/>
      <c r="AE885" s="34" t="b">
        <v>1</v>
      </c>
      <c r="AF885" s="34" t="b">
        <v>1</v>
      </c>
      <c r="AG885" s="34" t="s">
        <v>70</v>
      </c>
      <c r="AH885" s="34"/>
      <c r="AI885" s="34" t="b">
        <v>0</v>
      </c>
      <c r="AJ885" s="36"/>
      <c r="AK885" s="34" t="s">
        <v>70</v>
      </c>
      <c r="AL885" s="36"/>
      <c r="AM885" s="34" t="b">
        <v>0</v>
      </c>
      <c r="AN885" s="36"/>
      <c r="AO885" s="34" t="s">
        <v>70</v>
      </c>
      <c r="AP885" s="34" t="s">
        <v>70</v>
      </c>
      <c r="AQ885" s="34" t="s">
        <v>70</v>
      </c>
      <c r="AR885" s="34" t="s">
        <v>70</v>
      </c>
      <c r="AS885" s="34" t="s">
        <v>70</v>
      </c>
      <c r="AT885" s="36"/>
      <c r="AU885" s="36"/>
      <c r="AV885" s="34" t="s">
        <v>70</v>
      </c>
      <c r="AW885" s="34" t="s">
        <v>70</v>
      </c>
      <c r="AX885" s="34" t="s">
        <v>63</v>
      </c>
      <c r="AY885" s="34" t="s">
        <v>4311</v>
      </c>
      <c r="AZ885" s="34" t="s">
        <v>64</v>
      </c>
      <c r="BA885" s="34" t="s">
        <v>65</v>
      </c>
      <c r="BB885" s="35">
        <v>2038</v>
      </c>
      <c r="BC885" s="34" t="s">
        <v>66</v>
      </c>
    </row>
    <row r="886" spans="1:55" x14ac:dyDescent="0.25">
      <c r="A886" s="34" t="s">
        <v>1839</v>
      </c>
      <c r="B886" s="35">
        <v>79079</v>
      </c>
      <c r="C886" s="34">
        <v>100</v>
      </c>
      <c r="D886" s="34" t="s">
        <v>2738</v>
      </c>
      <c r="E886" s="34" t="s">
        <v>2739</v>
      </c>
      <c r="F886" s="34" t="s">
        <v>2130</v>
      </c>
      <c r="G886" s="34" t="s">
        <v>150</v>
      </c>
      <c r="H886" s="34" t="s">
        <v>4287</v>
      </c>
      <c r="I886" s="34" t="s">
        <v>118</v>
      </c>
      <c r="J886" s="36">
        <v>44180</v>
      </c>
      <c r="K886" s="36"/>
      <c r="L886" s="34" t="s">
        <v>61</v>
      </c>
      <c r="M886" s="36">
        <v>45267</v>
      </c>
      <c r="N886" s="34" t="b">
        <v>0</v>
      </c>
      <c r="O886" s="36"/>
      <c r="P886" s="34" t="b">
        <v>1</v>
      </c>
      <c r="Q886" s="36"/>
      <c r="R886" s="34" t="b">
        <v>1</v>
      </c>
      <c r="S886" s="34" t="b">
        <v>0</v>
      </c>
      <c r="T886" s="34" t="s">
        <v>70</v>
      </c>
      <c r="U886" s="34"/>
      <c r="V886" s="34" t="b">
        <v>0</v>
      </c>
      <c r="W886" s="36"/>
      <c r="X886" s="34" t="s">
        <v>70</v>
      </c>
      <c r="Y886" s="34"/>
      <c r="Z886" s="36"/>
      <c r="AA886" s="34" t="b">
        <v>0</v>
      </c>
      <c r="AB886" s="34"/>
      <c r="AC886" s="34" t="b">
        <v>0</v>
      </c>
      <c r="AD886" s="36"/>
      <c r="AE886" s="34" t="b">
        <v>1</v>
      </c>
      <c r="AF886" s="34" t="b">
        <v>1</v>
      </c>
      <c r="AG886" s="34" t="s">
        <v>70</v>
      </c>
      <c r="AH886" s="34"/>
      <c r="AI886" s="34" t="b">
        <v>0</v>
      </c>
      <c r="AJ886" s="36"/>
      <c r="AK886" s="34" t="s">
        <v>70</v>
      </c>
      <c r="AL886" s="36"/>
      <c r="AM886" s="34" t="b">
        <v>0</v>
      </c>
      <c r="AN886" s="36"/>
      <c r="AO886" s="34" t="s">
        <v>70</v>
      </c>
      <c r="AP886" s="34" t="s">
        <v>70</v>
      </c>
      <c r="AQ886" s="34" t="s">
        <v>70</v>
      </c>
      <c r="AR886" s="34" t="s">
        <v>70</v>
      </c>
      <c r="AS886" s="34" t="s">
        <v>70</v>
      </c>
      <c r="AT886" s="36"/>
      <c r="AU886" s="36"/>
      <c r="AV886" s="34" t="s">
        <v>70</v>
      </c>
      <c r="AW886" s="34" t="s">
        <v>70</v>
      </c>
      <c r="AX886" s="34" t="s">
        <v>63</v>
      </c>
      <c r="AY886" s="34" t="s">
        <v>4311</v>
      </c>
      <c r="AZ886" s="34" t="s">
        <v>64</v>
      </c>
      <c r="BA886" s="34" t="s">
        <v>65</v>
      </c>
      <c r="BB886" s="35">
        <v>2037</v>
      </c>
      <c r="BC886" s="34" t="s">
        <v>66</v>
      </c>
    </row>
    <row r="887" spans="1:55" x14ac:dyDescent="0.25">
      <c r="A887" s="34" t="s">
        <v>1839</v>
      </c>
      <c r="B887" s="35">
        <v>79744</v>
      </c>
      <c r="C887" s="34">
        <v>100</v>
      </c>
      <c r="D887" s="34" t="s">
        <v>1850</v>
      </c>
      <c r="E887" s="34" t="s">
        <v>4165</v>
      </c>
      <c r="F887" s="34" t="s">
        <v>1852</v>
      </c>
      <c r="G887" s="34" t="s">
        <v>287</v>
      </c>
      <c r="H887" s="34" t="s">
        <v>144</v>
      </c>
      <c r="I887" s="34" t="s">
        <v>102</v>
      </c>
      <c r="J887" s="36">
        <v>44071</v>
      </c>
      <c r="K887" s="36"/>
      <c r="L887" s="34" t="s">
        <v>61</v>
      </c>
      <c r="M887" s="36"/>
      <c r="N887" s="34" t="b">
        <v>0</v>
      </c>
      <c r="O887" s="36"/>
      <c r="P887" s="34" t="b">
        <v>1</v>
      </c>
      <c r="Q887" s="36"/>
      <c r="R887" s="34" t="b">
        <v>0</v>
      </c>
      <c r="S887" s="34" t="b">
        <v>0</v>
      </c>
      <c r="T887" s="34" t="s">
        <v>70</v>
      </c>
      <c r="U887" s="34"/>
      <c r="V887" s="34" t="b">
        <v>0</v>
      </c>
      <c r="W887" s="36"/>
      <c r="X887" s="34" t="s">
        <v>70</v>
      </c>
      <c r="Y887" s="34"/>
      <c r="Z887" s="36"/>
      <c r="AA887" s="34" t="b">
        <v>0</v>
      </c>
      <c r="AB887" s="34"/>
      <c r="AC887" s="34" t="b">
        <v>0</v>
      </c>
      <c r="AD887" s="36"/>
      <c r="AE887" s="34" t="b">
        <v>1</v>
      </c>
      <c r="AF887" s="34" t="b">
        <v>1</v>
      </c>
      <c r="AG887" s="34" t="s">
        <v>70</v>
      </c>
      <c r="AH887" s="34"/>
      <c r="AI887" s="34" t="b">
        <v>0</v>
      </c>
      <c r="AJ887" s="36"/>
      <c r="AK887" s="34" t="s">
        <v>70</v>
      </c>
      <c r="AL887" s="36"/>
      <c r="AM887" s="34" t="b">
        <v>0</v>
      </c>
      <c r="AN887" s="36"/>
      <c r="AO887" s="34" t="s">
        <v>70</v>
      </c>
      <c r="AP887" s="34" t="s">
        <v>70</v>
      </c>
      <c r="AQ887" s="34" t="s">
        <v>70</v>
      </c>
      <c r="AR887" s="34" t="s">
        <v>70</v>
      </c>
      <c r="AS887" s="34" t="s">
        <v>70</v>
      </c>
      <c r="AT887" s="36"/>
      <c r="AU887" s="36"/>
      <c r="AV887" s="34" t="s">
        <v>70</v>
      </c>
      <c r="AW887" s="34" t="s">
        <v>70</v>
      </c>
      <c r="AX887" s="34" t="s">
        <v>63</v>
      </c>
      <c r="AY887" s="34" t="s">
        <v>4311</v>
      </c>
      <c r="AZ887" s="34" t="s">
        <v>64</v>
      </c>
      <c r="BA887" s="34" t="s">
        <v>65</v>
      </c>
      <c r="BB887" s="35">
        <v>2035</v>
      </c>
      <c r="BC887" s="34" t="s">
        <v>119</v>
      </c>
    </row>
    <row r="888" spans="1:55" x14ac:dyDescent="0.25">
      <c r="A888" s="34" t="s">
        <v>1839</v>
      </c>
      <c r="B888" s="35">
        <v>79959</v>
      </c>
      <c r="C888" s="34">
        <v>100</v>
      </c>
      <c r="D888" s="34" t="s">
        <v>4161</v>
      </c>
      <c r="E888" s="34" t="s">
        <v>4160</v>
      </c>
      <c r="F888" s="34" t="s">
        <v>1788</v>
      </c>
      <c r="G888" s="34" t="s">
        <v>131</v>
      </c>
      <c r="H888" s="34" t="s">
        <v>59</v>
      </c>
      <c r="I888" s="34" t="s">
        <v>1275</v>
      </c>
      <c r="J888" s="36">
        <v>44799</v>
      </c>
      <c r="K888" s="36"/>
      <c r="L888" s="34" t="s">
        <v>61</v>
      </c>
      <c r="M888" s="36"/>
      <c r="N888" s="34" t="b">
        <v>1</v>
      </c>
      <c r="O888" s="36"/>
      <c r="P888" s="34" t="b">
        <v>1</v>
      </c>
      <c r="Q888" s="36"/>
      <c r="R888" s="34" t="b">
        <v>1</v>
      </c>
      <c r="S888" s="34" t="b">
        <v>1</v>
      </c>
      <c r="T888" s="34" t="s">
        <v>70</v>
      </c>
      <c r="U888" s="34"/>
      <c r="V888" s="34" t="b">
        <v>0</v>
      </c>
      <c r="W888" s="36"/>
      <c r="X888" s="34" t="s">
        <v>70</v>
      </c>
      <c r="Y888" s="34"/>
      <c r="Z888" s="36"/>
      <c r="AA888" s="34" t="b">
        <v>0</v>
      </c>
      <c r="AB888" s="34"/>
      <c r="AC888" s="34" t="b">
        <v>0</v>
      </c>
      <c r="AD888" s="36"/>
      <c r="AE888" s="34" t="b">
        <v>1</v>
      </c>
      <c r="AF888" s="34" t="b">
        <v>1</v>
      </c>
      <c r="AG888" s="34" t="s">
        <v>70</v>
      </c>
      <c r="AH888" s="34"/>
      <c r="AI888" s="34" t="b">
        <v>0</v>
      </c>
      <c r="AJ888" s="36"/>
      <c r="AK888" s="34" t="s">
        <v>70</v>
      </c>
      <c r="AL888" s="36"/>
      <c r="AM888" s="34" t="b">
        <v>0</v>
      </c>
      <c r="AN888" s="36"/>
      <c r="AO888" s="34" t="s">
        <v>70</v>
      </c>
      <c r="AP888" s="34" t="s">
        <v>70</v>
      </c>
      <c r="AQ888" s="34" t="s">
        <v>70</v>
      </c>
      <c r="AR888" s="34" t="s">
        <v>70</v>
      </c>
      <c r="AS888" s="34" t="s">
        <v>70</v>
      </c>
      <c r="AT888" s="36"/>
      <c r="AU888" s="36"/>
      <c r="AV888" s="34" t="s">
        <v>70</v>
      </c>
      <c r="AW888" s="34" t="s">
        <v>70</v>
      </c>
      <c r="AX888" s="34" t="s">
        <v>63</v>
      </c>
      <c r="AY888" s="34" t="s">
        <v>4311</v>
      </c>
      <c r="AZ888" s="34" t="s">
        <v>64</v>
      </c>
      <c r="BA888" s="34" t="s">
        <v>65</v>
      </c>
      <c r="BB888" s="35">
        <v>2040</v>
      </c>
      <c r="BC888" s="34" t="s">
        <v>119</v>
      </c>
    </row>
    <row r="889" spans="1:55" x14ac:dyDescent="0.25">
      <c r="A889" s="34" t="s">
        <v>1839</v>
      </c>
      <c r="B889" s="35">
        <v>79318</v>
      </c>
      <c r="C889" s="34">
        <v>100</v>
      </c>
      <c r="D889" s="34" t="s">
        <v>4168</v>
      </c>
      <c r="E889" s="34" t="s">
        <v>4167</v>
      </c>
      <c r="F889" s="34" t="s">
        <v>4010</v>
      </c>
      <c r="G889" s="34" t="s">
        <v>208</v>
      </c>
      <c r="H889" s="34" t="s">
        <v>144</v>
      </c>
      <c r="I889" s="34" t="s">
        <v>212</v>
      </c>
      <c r="J889" s="36">
        <v>44659</v>
      </c>
      <c r="K889" s="36"/>
      <c r="L889" s="34" t="s">
        <v>61</v>
      </c>
      <c r="M889" s="36"/>
      <c r="N889" s="34" t="b">
        <v>1</v>
      </c>
      <c r="O889" s="36"/>
      <c r="P889" s="34" t="b">
        <v>1</v>
      </c>
      <c r="Q889" s="36"/>
      <c r="R889" s="34" t="b">
        <v>1</v>
      </c>
      <c r="S889" s="34" t="b">
        <v>1</v>
      </c>
      <c r="T889" s="34" t="s">
        <v>70</v>
      </c>
      <c r="U889" s="34"/>
      <c r="V889" s="34" t="b">
        <v>0</v>
      </c>
      <c r="W889" s="36"/>
      <c r="X889" s="34" t="s">
        <v>70</v>
      </c>
      <c r="Y889" s="34"/>
      <c r="Z889" s="36"/>
      <c r="AA889" s="34" t="b">
        <v>0</v>
      </c>
      <c r="AB889" s="34"/>
      <c r="AC889" s="34" t="b">
        <v>0</v>
      </c>
      <c r="AD889" s="36"/>
      <c r="AE889" s="34" t="b">
        <v>1</v>
      </c>
      <c r="AF889" s="34" t="b">
        <v>1</v>
      </c>
      <c r="AG889" s="34" t="s">
        <v>70</v>
      </c>
      <c r="AH889" s="34"/>
      <c r="AI889" s="34" t="b">
        <v>0</v>
      </c>
      <c r="AJ889" s="36"/>
      <c r="AK889" s="34" t="s">
        <v>70</v>
      </c>
      <c r="AL889" s="36"/>
      <c r="AM889" s="34" t="b">
        <v>0</v>
      </c>
      <c r="AN889" s="36"/>
      <c r="AO889" s="34" t="s">
        <v>70</v>
      </c>
      <c r="AP889" s="34" t="s">
        <v>70</v>
      </c>
      <c r="AQ889" s="34" t="s">
        <v>70</v>
      </c>
      <c r="AR889" s="34" t="s">
        <v>70</v>
      </c>
      <c r="AS889" s="34" t="s">
        <v>70</v>
      </c>
      <c r="AT889" s="36"/>
      <c r="AU889" s="36"/>
      <c r="AV889" s="34" t="s">
        <v>70</v>
      </c>
      <c r="AW889" s="34" t="s">
        <v>70</v>
      </c>
      <c r="AX889" s="34" t="s">
        <v>63</v>
      </c>
      <c r="AY889" s="34" t="s">
        <v>4311</v>
      </c>
      <c r="AZ889" s="34" t="s">
        <v>64</v>
      </c>
      <c r="BA889" s="34" t="s">
        <v>65</v>
      </c>
      <c r="BB889" s="35">
        <v>2038</v>
      </c>
      <c r="BC889" s="34" t="s">
        <v>119</v>
      </c>
    </row>
    <row r="890" spans="1:55" x14ac:dyDescent="0.25">
      <c r="A890" s="34" t="s">
        <v>1839</v>
      </c>
      <c r="B890" s="35">
        <v>78992</v>
      </c>
      <c r="C890" s="34">
        <v>100</v>
      </c>
      <c r="D890" s="34" t="s">
        <v>3610</v>
      </c>
      <c r="E890" s="34" t="s">
        <v>3609</v>
      </c>
      <c r="F890" s="34" t="s">
        <v>1792</v>
      </c>
      <c r="G890" s="34" t="s">
        <v>208</v>
      </c>
      <c r="H890" s="34" t="s">
        <v>144</v>
      </c>
      <c r="I890" s="34" t="s">
        <v>254</v>
      </c>
      <c r="J890" s="36">
        <v>44314</v>
      </c>
      <c r="K890" s="36"/>
      <c r="L890" s="34" t="s">
        <v>61</v>
      </c>
      <c r="M890" s="36"/>
      <c r="N890" s="34" t="b">
        <v>1</v>
      </c>
      <c r="O890" s="36"/>
      <c r="P890" s="34" t="b">
        <v>1</v>
      </c>
      <c r="Q890" s="36"/>
      <c r="R890" s="34" t="b">
        <v>1</v>
      </c>
      <c r="S890" s="34" t="b">
        <v>1</v>
      </c>
      <c r="T890" s="34" t="s">
        <v>70</v>
      </c>
      <c r="U890" s="34"/>
      <c r="V890" s="34" t="b">
        <v>0</v>
      </c>
      <c r="W890" s="36"/>
      <c r="X890" s="34" t="s">
        <v>70</v>
      </c>
      <c r="Y890" s="34"/>
      <c r="Z890" s="36"/>
      <c r="AA890" s="34" t="b">
        <v>0</v>
      </c>
      <c r="AB890" s="34"/>
      <c r="AC890" s="34" t="b">
        <v>0</v>
      </c>
      <c r="AD890" s="36"/>
      <c r="AE890" s="34" t="b">
        <v>1</v>
      </c>
      <c r="AF890" s="34" t="b">
        <v>1</v>
      </c>
      <c r="AG890" s="34" t="s">
        <v>70</v>
      </c>
      <c r="AH890" s="34"/>
      <c r="AI890" s="34" t="b">
        <v>0</v>
      </c>
      <c r="AJ890" s="36"/>
      <c r="AK890" s="34" t="s">
        <v>70</v>
      </c>
      <c r="AL890" s="36"/>
      <c r="AM890" s="34" t="b">
        <v>0</v>
      </c>
      <c r="AN890" s="36"/>
      <c r="AO890" s="34" t="s">
        <v>70</v>
      </c>
      <c r="AP890" s="34" t="s">
        <v>70</v>
      </c>
      <c r="AQ890" s="34" t="s">
        <v>70</v>
      </c>
      <c r="AR890" s="34" t="s">
        <v>70</v>
      </c>
      <c r="AS890" s="34" t="s">
        <v>70</v>
      </c>
      <c r="AT890" s="36"/>
      <c r="AU890" s="36"/>
      <c r="AV890" s="34" t="s">
        <v>70</v>
      </c>
      <c r="AW890" s="34" t="s">
        <v>70</v>
      </c>
      <c r="AX890" s="34" t="s">
        <v>63</v>
      </c>
      <c r="AY890" s="34" t="s">
        <v>4311</v>
      </c>
      <c r="AZ890" s="34" t="s">
        <v>64</v>
      </c>
      <c r="BA890" s="34" t="s">
        <v>65</v>
      </c>
      <c r="BB890" s="35">
        <v>2038</v>
      </c>
      <c r="BC890" s="34" t="s">
        <v>66</v>
      </c>
    </row>
    <row r="891" spans="1:55" x14ac:dyDescent="0.25">
      <c r="A891" s="34" t="s">
        <v>1839</v>
      </c>
      <c r="B891" s="35">
        <v>79799</v>
      </c>
      <c r="C891" s="34">
        <v>100</v>
      </c>
      <c r="D891" s="34" t="s">
        <v>4164</v>
      </c>
      <c r="E891" s="34" t="s">
        <v>4163</v>
      </c>
      <c r="F891" s="34" t="s">
        <v>4162</v>
      </c>
      <c r="G891" s="34" t="s">
        <v>3520</v>
      </c>
      <c r="H891" s="34" t="s">
        <v>4287</v>
      </c>
      <c r="I891" s="34" t="s">
        <v>133</v>
      </c>
      <c r="J891" s="36">
        <v>44792</v>
      </c>
      <c r="K891" s="36"/>
      <c r="L891" s="34" t="s">
        <v>61</v>
      </c>
      <c r="M891" s="36"/>
      <c r="N891" s="34" t="b">
        <v>1</v>
      </c>
      <c r="O891" s="36"/>
      <c r="P891" s="34" t="b">
        <v>1</v>
      </c>
      <c r="Q891" s="36"/>
      <c r="R891" s="34" t="b">
        <v>1</v>
      </c>
      <c r="S891" s="34" t="b">
        <v>1</v>
      </c>
      <c r="T891" s="34" t="s">
        <v>70</v>
      </c>
      <c r="U891" s="34"/>
      <c r="V891" s="34" t="b">
        <v>0</v>
      </c>
      <c r="W891" s="36"/>
      <c r="X891" s="34" t="s">
        <v>70</v>
      </c>
      <c r="Y891" s="34"/>
      <c r="Z891" s="36"/>
      <c r="AA891" s="34" t="b">
        <v>0</v>
      </c>
      <c r="AB891" s="34"/>
      <c r="AC891" s="34" t="b">
        <v>0</v>
      </c>
      <c r="AD891" s="36"/>
      <c r="AE891" s="34" t="b">
        <v>1</v>
      </c>
      <c r="AF891" s="34" t="b">
        <v>1</v>
      </c>
      <c r="AG891" s="34" t="s">
        <v>70</v>
      </c>
      <c r="AH891" s="34"/>
      <c r="AI891" s="34" t="b">
        <v>0</v>
      </c>
      <c r="AJ891" s="36"/>
      <c r="AK891" s="34" t="s">
        <v>70</v>
      </c>
      <c r="AL891" s="36"/>
      <c r="AM891" s="34" t="b">
        <v>0</v>
      </c>
      <c r="AN891" s="36"/>
      <c r="AO891" s="34" t="s">
        <v>70</v>
      </c>
      <c r="AP891" s="34" t="s">
        <v>70</v>
      </c>
      <c r="AQ891" s="34" t="s">
        <v>70</v>
      </c>
      <c r="AR891" s="34" t="s">
        <v>70</v>
      </c>
      <c r="AS891" s="34" t="s">
        <v>70</v>
      </c>
      <c r="AT891" s="36"/>
      <c r="AU891" s="36"/>
      <c r="AV891" s="34" t="s">
        <v>70</v>
      </c>
      <c r="AW891" s="34" t="s">
        <v>70</v>
      </c>
      <c r="AX891" s="34" t="s">
        <v>63</v>
      </c>
      <c r="AY891" s="34" t="s">
        <v>4311</v>
      </c>
      <c r="AZ891" s="34" t="s">
        <v>64</v>
      </c>
      <c r="BA891" s="34" t="s">
        <v>65</v>
      </c>
      <c r="BB891" s="35">
        <v>2038</v>
      </c>
      <c r="BC891" s="34" t="s">
        <v>119</v>
      </c>
    </row>
    <row r="892" spans="1:55" x14ac:dyDescent="0.25">
      <c r="A892" s="34" t="s">
        <v>1839</v>
      </c>
      <c r="B892" s="35">
        <v>80807</v>
      </c>
      <c r="C892" s="34">
        <v>100</v>
      </c>
      <c r="D892" s="34" t="s">
        <v>4158</v>
      </c>
      <c r="E892" s="34" t="s">
        <v>4157</v>
      </c>
      <c r="F892" s="34" t="s">
        <v>1799</v>
      </c>
      <c r="G892" s="34" t="s">
        <v>3974</v>
      </c>
      <c r="H892" s="34" t="s">
        <v>59</v>
      </c>
      <c r="I892" s="34" t="s">
        <v>3499</v>
      </c>
      <c r="J892" s="36">
        <v>44593</v>
      </c>
      <c r="K892" s="36"/>
      <c r="L892" s="34" t="s">
        <v>61</v>
      </c>
      <c r="M892" s="36"/>
      <c r="N892" s="34" t="b">
        <v>1</v>
      </c>
      <c r="O892" s="36"/>
      <c r="P892" s="34" t="b">
        <v>1</v>
      </c>
      <c r="Q892" s="36"/>
      <c r="R892" s="34" t="b">
        <v>1</v>
      </c>
      <c r="S892" s="34" t="b">
        <v>1</v>
      </c>
      <c r="T892" s="34" t="s">
        <v>70</v>
      </c>
      <c r="U892" s="34"/>
      <c r="V892" s="34" t="b">
        <v>0</v>
      </c>
      <c r="W892" s="36"/>
      <c r="X892" s="34" t="s">
        <v>70</v>
      </c>
      <c r="Y892" s="34"/>
      <c r="Z892" s="36"/>
      <c r="AA892" s="34" t="b">
        <v>0</v>
      </c>
      <c r="AB892" s="34"/>
      <c r="AC892" s="34" t="b">
        <v>0</v>
      </c>
      <c r="AD892" s="36"/>
      <c r="AE892" s="34" t="b">
        <v>1</v>
      </c>
      <c r="AF892" s="34" t="b">
        <v>1</v>
      </c>
      <c r="AG892" s="34" t="s">
        <v>70</v>
      </c>
      <c r="AH892" s="34"/>
      <c r="AI892" s="34" t="b">
        <v>0</v>
      </c>
      <c r="AJ892" s="36"/>
      <c r="AK892" s="34" t="s">
        <v>70</v>
      </c>
      <c r="AL892" s="36"/>
      <c r="AM892" s="34" t="b">
        <v>0</v>
      </c>
      <c r="AN892" s="36"/>
      <c r="AO892" s="34" t="s">
        <v>70</v>
      </c>
      <c r="AP892" s="34" t="s">
        <v>70</v>
      </c>
      <c r="AQ892" s="34" t="s">
        <v>70</v>
      </c>
      <c r="AR892" s="34" t="s">
        <v>70</v>
      </c>
      <c r="AS892" s="34" t="s">
        <v>70</v>
      </c>
      <c r="AT892" s="36"/>
      <c r="AU892" s="36"/>
      <c r="AV892" s="34" t="s">
        <v>70</v>
      </c>
      <c r="AW892" s="34" t="s">
        <v>70</v>
      </c>
      <c r="AX892" s="34" t="s">
        <v>63</v>
      </c>
      <c r="AY892" s="34" t="s">
        <v>4311</v>
      </c>
      <c r="AZ892" s="34" t="s">
        <v>64</v>
      </c>
      <c r="BA892" s="34" t="s">
        <v>65</v>
      </c>
      <c r="BB892" s="35">
        <v>2038</v>
      </c>
      <c r="BC892" s="34" t="s">
        <v>66</v>
      </c>
    </row>
    <row r="893" spans="1:55" x14ac:dyDescent="0.25">
      <c r="A893" s="34" t="s">
        <v>1839</v>
      </c>
      <c r="B893" s="35">
        <v>79797</v>
      </c>
      <c r="C893" s="34">
        <v>100</v>
      </c>
      <c r="D893" s="34" t="s">
        <v>1853</v>
      </c>
      <c r="E893" s="34" t="s">
        <v>1854</v>
      </c>
      <c r="F893" s="34" t="s">
        <v>1852</v>
      </c>
      <c r="G893" s="34" t="s">
        <v>287</v>
      </c>
      <c r="H893" s="34" t="s">
        <v>144</v>
      </c>
      <c r="I893" s="34" t="s">
        <v>102</v>
      </c>
      <c r="J893" s="36">
        <v>44119</v>
      </c>
      <c r="K893" s="36"/>
      <c r="L893" s="34" t="s">
        <v>61</v>
      </c>
      <c r="M893" s="36"/>
      <c r="N893" s="34" t="b">
        <v>0</v>
      </c>
      <c r="O893" s="36"/>
      <c r="P893" s="34" t="b">
        <v>1</v>
      </c>
      <c r="Q893" s="36"/>
      <c r="R893" s="34" t="b">
        <v>0</v>
      </c>
      <c r="S893" s="34" t="b">
        <v>0</v>
      </c>
      <c r="T893" s="34" t="s">
        <v>70</v>
      </c>
      <c r="U893" s="34"/>
      <c r="V893" s="34" t="b">
        <v>0</v>
      </c>
      <c r="W893" s="36"/>
      <c r="X893" s="34" t="s">
        <v>70</v>
      </c>
      <c r="Y893" s="34"/>
      <c r="Z893" s="36"/>
      <c r="AA893" s="34" t="b">
        <v>0</v>
      </c>
      <c r="AB893" s="34"/>
      <c r="AC893" s="34" t="b">
        <v>0</v>
      </c>
      <c r="AD893" s="36"/>
      <c r="AE893" s="34" t="b">
        <v>1</v>
      </c>
      <c r="AF893" s="34" t="b">
        <v>1</v>
      </c>
      <c r="AG893" s="34" t="s">
        <v>70</v>
      </c>
      <c r="AH893" s="34"/>
      <c r="AI893" s="34" t="b">
        <v>0</v>
      </c>
      <c r="AJ893" s="36"/>
      <c r="AK893" s="34" t="s">
        <v>70</v>
      </c>
      <c r="AL893" s="36"/>
      <c r="AM893" s="34" t="b">
        <v>0</v>
      </c>
      <c r="AN893" s="36"/>
      <c r="AO893" s="34" t="s">
        <v>70</v>
      </c>
      <c r="AP893" s="34" t="s">
        <v>70</v>
      </c>
      <c r="AQ893" s="34" t="s">
        <v>70</v>
      </c>
      <c r="AR893" s="34" t="s">
        <v>70</v>
      </c>
      <c r="AS893" s="34" t="s">
        <v>70</v>
      </c>
      <c r="AT893" s="36"/>
      <c r="AU893" s="36"/>
      <c r="AV893" s="34" t="s">
        <v>70</v>
      </c>
      <c r="AW893" s="34" t="s">
        <v>70</v>
      </c>
      <c r="AX893" s="34" t="s">
        <v>63</v>
      </c>
      <c r="AY893" s="34" t="s">
        <v>4311</v>
      </c>
      <c r="AZ893" s="34" t="s">
        <v>64</v>
      </c>
      <c r="BA893" s="34" t="s">
        <v>65</v>
      </c>
      <c r="BB893" s="35">
        <v>2036</v>
      </c>
      <c r="BC893" s="34" t="s">
        <v>119</v>
      </c>
    </row>
    <row r="894" spans="1:55" x14ac:dyDescent="0.25">
      <c r="A894" s="34" t="s">
        <v>1839</v>
      </c>
      <c r="B894" s="35">
        <v>81569</v>
      </c>
      <c r="C894" s="34">
        <v>100</v>
      </c>
      <c r="D894" s="34" t="s">
        <v>4573</v>
      </c>
      <c r="E894" s="34" t="s">
        <v>4574</v>
      </c>
      <c r="F894" s="34" t="s">
        <v>1852</v>
      </c>
      <c r="G894" s="34" t="s">
        <v>131</v>
      </c>
      <c r="H894" s="34" t="s">
        <v>59</v>
      </c>
      <c r="I894" s="34" t="s">
        <v>114</v>
      </c>
      <c r="J894" s="36">
        <v>45139</v>
      </c>
      <c r="K894" s="36"/>
      <c r="L894" s="34" t="s">
        <v>71</v>
      </c>
      <c r="M894" s="36"/>
      <c r="N894" s="34" t="b">
        <v>1</v>
      </c>
      <c r="O894" s="36">
        <v>32363</v>
      </c>
      <c r="P894" s="34" t="b">
        <v>0</v>
      </c>
      <c r="Q894" s="36">
        <v>32363</v>
      </c>
      <c r="R894" s="34" t="b">
        <v>0</v>
      </c>
      <c r="S894" s="34" t="b">
        <v>0</v>
      </c>
      <c r="T894" s="34" t="s">
        <v>70</v>
      </c>
      <c r="U894" s="34"/>
      <c r="V894" s="34" t="b">
        <v>0</v>
      </c>
      <c r="W894" s="36">
        <v>32363</v>
      </c>
      <c r="X894" s="34" t="s">
        <v>70</v>
      </c>
      <c r="Y894" s="34"/>
      <c r="Z894" s="36"/>
      <c r="AA894" s="34" t="b">
        <v>1</v>
      </c>
      <c r="AB894" s="34"/>
      <c r="AC894" s="34" t="b">
        <v>0</v>
      </c>
      <c r="AD894" s="36"/>
      <c r="AE894" s="34" t="b">
        <v>1</v>
      </c>
      <c r="AF894" s="34" t="b">
        <v>1</v>
      </c>
      <c r="AG894" s="34" t="s">
        <v>70</v>
      </c>
      <c r="AH894" s="34"/>
      <c r="AI894" s="34" t="b">
        <v>0</v>
      </c>
      <c r="AJ894" s="36"/>
      <c r="AK894" s="34" t="s">
        <v>70</v>
      </c>
      <c r="AL894" s="36"/>
      <c r="AM894" s="34" t="b">
        <v>0</v>
      </c>
      <c r="AN894" s="36"/>
      <c r="AO894" s="34" t="s">
        <v>70</v>
      </c>
      <c r="AP894" s="34" t="s">
        <v>70</v>
      </c>
      <c r="AQ894" s="34" t="s">
        <v>70</v>
      </c>
      <c r="AR894" s="34" t="s">
        <v>70</v>
      </c>
      <c r="AS894" s="34" t="s">
        <v>70</v>
      </c>
      <c r="AT894" s="36"/>
      <c r="AU894" s="36"/>
      <c r="AV894" s="34" t="s">
        <v>70</v>
      </c>
      <c r="AW894" s="34" t="s">
        <v>70</v>
      </c>
      <c r="AX894" s="34" t="s">
        <v>63</v>
      </c>
      <c r="AY894" s="34" t="s">
        <v>4311</v>
      </c>
      <c r="AZ894" s="34" t="s">
        <v>64</v>
      </c>
      <c r="BA894" s="34" t="s">
        <v>65</v>
      </c>
      <c r="BB894" s="35">
        <v>2041</v>
      </c>
      <c r="BC894" s="34" t="s">
        <v>66</v>
      </c>
    </row>
    <row r="895" spans="1:55" x14ac:dyDescent="0.25">
      <c r="A895" s="34" t="s">
        <v>1839</v>
      </c>
      <c r="B895" s="35">
        <v>80619</v>
      </c>
      <c r="C895" s="34">
        <v>100</v>
      </c>
      <c r="D895" s="34" t="s">
        <v>3599</v>
      </c>
      <c r="E895" s="34" t="s">
        <v>3598</v>
      </c>
      <c r="F895" s="34" t="s">
        <v>491</v>
      </c>
      <c r="G895" s="34" t="s">
        <v>3974</v>
      </c>
      <c r="H895" s="34" t="s">
        <v>59</v>
      </c>
      <c r="I895" s="34" t="s">
        <v>3499</v>
      </c>
      <c r="J895" s="36">
        <v>44487</v>
      </c>
      <c r="K895" s="36"/>
      <c r="L895" s="34" t="s">
        <v>71</v>
      </c>
      <c r="M895" s="36"/>
      <c r="N895" s="34" t="b">
        <v>1</v>
      </c>
      <c r="O895" s="36">
        <v>32363</v>
      </c>
      <c r="P895" s="34" t="b">
        <v>0</v>
      </c>
      <c r="Q895" s="36">
        <v>32363</v>
      </c>
      <c r="R895" s="34" t="b">
        <v>0</v>
      </c>
      <c r="S895" s="34" t="b">
        <v>0</v>
      </c>
      <c r="T895" s="34" t="s">
        <v>70</v>
      </c>
      <c r="U895" s="34"/>
      <c r="V895" s="34" t="b">
        <v>0</v>
      </c>
      <c r="W895" s="36">
        <v>32363</v>
      </c>
      <c r="X895" s="34" t="s">
        <v>70</v>
      </c>
      <c r="Y895" s="34"/>
      <c r="Z895" s="36"/>
      <c r="AA895" s="34" t="b">
        <v>0</v>
      </c>
      <c r="AB895" s="34"/>
      <c r="AC895" s="34" t="b">
        <v>1</v>
      </c>
      <c r="AD895" s="36"/>
      <c r="AE895" s="34" t="b">
        <v>1</v>
      </c>
      <c r="AF895" s="34" t="b">
        <v>1</v>
      </c>
      <c r="AG895" s="34" t="s">
        <v>70</v>
      </c>
      <c r="AH895" s="34"/>
      <c r="AI895" s="34" t="b">
        <v>0</v>
      </c>
      <c r="AJ895" s="36"/>
      <c r="AK895" s="34" t="s">
        <v>70</v>
      </c>
      <c r="AL895" s="36"/>
      <c r="AM895" s="34" t="b">
        <v>0</v>
      </c>
      <c r="AN895" s="36"/>
      <c r="AO895" s="34" t="s">
        <v>70</v>
      </c>
      <c r="AP895" s="34" t="s">
        <v>70</v>
      </c>
      <c r="AQ895" s="34" t="s">
        <v>70</v>
      </c>
      <c r="AR895" s="34" t="s">
        <v>70</v>
      </c>
      <c r="AS895" s="34" t="s">
        <v>70</v>
      </c>
      <c r="AT895" s="36"/>
      <c r="AU895" s="36"/>
      <c r="AV895" s="34" t="s">
        <v>70</v>
      </c>
      <c r="AW895" s="34" t="s">
        <v>70</v>
      </c>
      <c r="AX895" s="34" t="s">
        <v>63</v>
      </c>
      <c r="AY895" s="34" t="s">
        <v>4311</v>
      </c>
      <c r="AZ895" s="34" t="s">
        <v>64</v>
      </c>
      <c r="BA895" s="34" t="s">
        <v>65</v>
      </c>
      <c r="BB895" s="35">
        <v>2038</v>
      </c>
      <c r="BC895" s="34" t="s">
        <v>66</v>
      </c>
    </row>
    <row r="896" spans="1:55" x14ac:dyDescent="0.25">
      <c r="A896" s="34" t="s">
        <v>1839</v>
      </c>
      <c r="B896" s="35">
        <v>79325</v>
      </c>
      <c r="C896" s="34">
        <v>100</v>
      </c>
      <c r="D896" s="34" t="s">
        <v>1845</v>
      </c>
      <c r="E896" s="34" t="s">
        <v>1846</v>
      </c>
      <c r="F896" s="34" t="s">
        <v>1847</v>
      </c>
      <c r="G896" s="34" t="s">
        <v>3974</v>
      </c>
      <c r="H896" s="34" t="s">
        <v>59</v>
      </c>
      <c r="I896" s="34" t="s">
        <v>1078</v>
      </c>
      <c r="J896" s="36">
        <v>44055</v>
      </c>
      <c r="K896" s="36"/>
      <c r="L896" s="34" t="s">
        <v>61</v>
      </c>
      <c r="M896" s="36"/>
      <c r="N896" s="34" t="b">
        <v>0</v>
      </c>
      <c r="O896" s="36"/>
      <c r="P896" s="34" t="b">
        <v>1</v>
      </c>
      <c r="Q896" s="36"/>
      <c r="R896" s="34" t="b">
        <v>0</v>
      </c>
      <c r="S896" s="34" t="b">
        <v>0</v>
      </c>
      <c r="T896" s="34" t="s">
        <v>70</v>
      </c>
      <c r="U896" s="34"/>
      <c r="V896" s="34" t="b">
        <v>0</v>
      </c>
      <c r="W896" s="36"/>
      <c r="X896" s="34" t="s">
        <v>70</v>
      </c>
      <c r="Y896" s="34"/>
      <c r="Z896" s="36"/>
      <c r="AA896" s="34" t="b">
        <v>0</v>
      </c>
      <c r="AB896" s="34"/>
      <c r="AC896" s="34" t="b">
        <v>0</v>
      </c>
      <c r="AD896" s="36"/>
      <c r="AE896" s="34" t="b">
        <v>1</v>
      </c>
      <c r="AF896" s="34" t="b">
        <v>1</v>
      </c>
      <c r="AG896" s="34" t="s">
        <v>70</v>
      </c>
      <c r="AH896" s="34"/>
      <c r="AI896" s="34" t="b">
        <v>0</v>
      </c>
      <c r="AJ896" s="36"/>
      <c r="AK896" s="34" t="s">
        <v>70</v>
      </c>
      <c r="AL896" s="36"/>
      <c r="AM896" s="34" t="b">
        <v>0</v>
      </c>
      <c r="AN896" s="36"/>
      <c r="AO896" s="34" t="s">
        <v>70</v>
      </c>
      <c r="AP896" s="34" t="s">
        <v>70</v>
      </c>
      <c r="AQ896" s="34" t="s">
        <v>70</v>
      </c>
      <c r="AR896" s="34" t="s">
        <v>70</v>
      </c>
      <c r="AS896" s="34" t="s">
        <v>70</v>
      </c>
      <c r="AT896" s="36"/>
      <c r="AU896" s="36"/>
      <c r="AV896" s="34" t="s">
        <v>70</v>
      </c>
      <c r="AW896" s="34" t="s">
        <v>70</v>
      </c>
      <c r="AX896" s="34" t="s">
        <v>63</v>
      </c>
      <c r="AY896" s="34" t="s">
        <v>4311</v>
      </c>
      <c r="AZ896" s="34" t="s">
        <v>64</v>
      </c>
      <c r="BA896" s="34" t="s">
        <v>65</v>
      </c>
      <c r="BB896" s="35">
        <v>2036</v>
      </c>
      <c r="BC896" s="34" t="s">
        <v>66</v>
      </c>
    </row>
    <row r="897" spans="1:55" x14ac:dyDescent="0.25">
      <c r="A897" s="34" t="s">
        <v>1839</v>
      </c>
      <c r="B897" s="35">
        <v>79569</v>
      </c>
      <c r="C897" s="34">
        <v>100</v>
      </c>
      <c r="D897" s="34" t="s">
        <v>3605</v>
      </c>
      <c r="E897" s="34" t="s">
        <v>4166</v>
      </c>
      <c r="F897" s="34" t="s">
        <v>1852</v>
      </c>
      <c r="G897" s="34" t="s">
        <v>287</v>
      </c>
      <c r="H897" s="34" t="s">
        <v>144</v>
      </c>
      <c r="I897" s="34" t="s">
        <v>102</v>
      </c>
      <c r="J897" s="36">
        <v>44217</v>
      </c>
      <c r="K897" s="36"/>
      <c r="L897" s="34" t="s">
        <v>61</v>
      </c>
      <c r="M897" s="36"/>
      <c r="N897" s="34" t="b">
        <v>1</v>
      </c>
      <c r="O897" s="36"/>
      <c r="P897" s="34" t="b">
        <v>1</v>
      </c>
      <c r="Q897" s="36"/>
      <c r="R897" s="34" t="b">
        <v>1</v>
      </c>
      <c r="S897" s="34" t="b">
        <v>1</v>
      </c>
      <c r="T897" s="34" t="s">
        <v>70</v>
      </c>
      <c r="U897" s="34"/>
      <c r="V897" s="34" t="b">
        <v>0</v>
      </c>
      <c r="W897" s="36"/>
      <c r="X897" s="34" t="s">
        <v>70</v>
      </c>
      <c r="Y897" s="34"/>
      <c r="Z897" s="36"/>
      <c r="AA897" s="34" t="b">
        <v>0</v>
      </c>
      <c r="AB897" s="34"/>
      <c r="AC897" s="34" t="b">
        <v>0</v>
      </c>
      <c r="AD897" s="36"/>
      <c r="AE897" s="34" t="b">
        <v>1</v>
      </c>
      <c r="AF897" s="34" t="b">
        <v>1</v>
      </c>
      <c r="AG897" s="34" t="s">
        <v>70</v>
      </c>
      <c r="AH897" s="34"/>
      <c r="AI897" s="34" t="b">
        <v>0</v>
      </c>
      <c r="AJ897" s="36"/>
      <c r="AK897" s="34" t="s">
        <v>70</v>
      </c>
      <c r="AL897" s="36"/>
      <c r="AM897" s="34" t="b">
        <v>0</v>
      </c>
      <c r="AN897" s="36"/>
      <c r="AO897" s="34" t="s">
        <v>70</v>
      </c>
      <c r="AP897" s="34" t="s">
        <v>70</v>
      </c>
      <c r="AQ897" s="34" t="s">
        <v>70</v>
      </c>
      <c r="AR897" s="34" t="s">
        <v>70</v>
      </c>
      <c r="AS897" s="34" t="s">
        <v>70</v>
      </c>
      <c r="AT897" s="36"/>
      <c r="AU897" s="36"/>
      <c r="AV897" s="34" t="s">
        <v>70</v>
      </c>
      <c r="AW897" s="34" t="s">
        <v>70</v>
      </c>
      <c r="AX897" s="34" t="s">
        <v>63</v>
      </c>
      <c r="AY897" s="34" t="s">
        <v>4311</v>
      </c>
      <c r="AZ897" s="34" t="s">
        <v>64</v>
      </c>
      <c r="BA897" s="34" t="s">
        <v>65</v>
      </c>
      <c r="BB897" s="35">
        <v>2037</v>
      </c>
      <c r="BC897" s="34" t="s">
        <v>119</v>
      </c>
    </row>
    <row r="898" spans="1:55" x14ac:dyDescent="0.25">
      <c r="A898" s="34" t="s">
        <v>1839</v>
      </c>
      <c r="B898" s="35">
        <v>80339</v>
      </c>
      <c r="C898" s="34">
        <v>100</v>
      </c>
      <c r="D898" s="34" t="s">
        <v>4159</v>
      </c>
      <c r="E898" s="34" t="s">
        <v>3600</v>
      </c>
      <c r="F898" s="34" t="s">
        <v>3590</v>
      </c>
      <c r="G898" s="34" t="s">
        <v>3986</v>
      </c>
      <c r="H898" s="34" t="s">
        <v>144</v>
      </c>
      <c r="I898" s="34" t="s">
        <v>1041</v>
      </c>
      <c r="J898" s="36">
        <v>44320</v>
      </c>
      <c r="K898" s="36"/>
      <c r="L898" s="34" t="s">
        <v>61</v>
      </c>
      <c r="M898" s="36"/>
      <c r="N898" s="34" t="b">
        <v>1</v>
      </c>
      <c r="O898" s="36"/>
      <c r="P898" s="34" t="b">
        <v>1</v>
      </c>
      <c r="Q898" s="36"/>
      <c r="R898" s="34" t="b">
        <v>1</v>
      </c>
      <c r="S898" s="34" t="b">
        <v>1</v>
      </c>
      <c r="T898" s="34" t="s">
        <v>70</v>
      </c>
      <c r="U898" s="34"/>
      <c r="V898" s="34" t="b">
        <v>0</v>
      </c>
      <c r="W898" s="36"/>
      <c r="X898" s="34" t="s">
        <v>70</v>
      </c>
      <c r="Y898" s="34"/>
      <c r="Z898" s="36"/>
      <c r="AA898" s="34" t="b">
        <v>0</v>
      </c>
      <c r="AB898" s="34"/>
      <c r="AC898" s="34" t="b">
        <v>0</v>
      </c>
      <c r="AD898" s="36"/>
      <c r="AE898" s="34" t="b">
        <v>1</v>
      </c>
      <c r="AF898" s="34" t="b">
        <v>1</v>
      </c>
      <c r="AG898" s="34" t="s">
        <v>70</v>
      </c>
      <c r="AH898" s="34"/>
      <c r="AI898" s="34" t="b">
        <v>0</v>
      </c>
      <c r="AJ898" s="36"/>
      <c r="AK898" s="34" t="s">
        <v>70</v>
      </c>
      <c r="AL898" s="36"/>
      <c r="AM898" s="34" t="b">
        <v>0</v>
      </c>
      <c r="AN898" s="36"/>
      <c r="AO898" s="34" t="s">
        <v>70</v>
      </c>
      <c r="AP898" s="34" t="s">
        <v>70</v>
      </c>
      <c r="AQ898" s="34" t="s">
        <v>70</v>
      </c>
      <c r="AR898" s="34" t="s">
        <v>70</v>
      </c>
      <c r="AS898" s="34" t="s">
        <v>70</v>
      </c>
      <c r="AT898" s="36"/>
      <c r="AU898" s="36"/>
      <c r="AV898" s="34" t="s">
        <v>70</v>
      </c>
      <c r="AW898" s="34" t="s">
        <v>70</v>
      </c>
      <c r="AX898" s="34" t="s">
        <v>63</v>
      </c>
      <c r="AY898" s="34" t="s">
        <v>4311</v>
      </c>
      <c r="AZ898" s="34" t="s">
        <v>64</v>
      </c>
      <c r="BA898" s="34" t="s">
        <v>65</v>
      </c>
      <c r="BB898" s="35">
        <v>2038</v>
      </c>
      <c r="BC898" s="34" t="s">
        <v>66</v>
      </c>
    </row>
    <row r="899" spans="1:55" x14ac:dyDescent="0.25">
      <c r="A899" s="34" t="s">
        <v>1839</v>
      </c>
      <c r="B899" s="35">
        <v>81015</v>
      </c>
      <c r="C899" s="34">
        <v>100</v>
      </c>
      <c r="D899" s="34" t="s">
        <v>4156</v>
      </c>
      <c r="E899" s="34" t="s">
        <v>4155</v>
      </c>
      <c r="F899" s="34" t="s">
        <v>4154</v>
      </c>
      <c r="G899" s="34" t="s">
        <v>230</v>
      </c>
      <c r="H899" s="34" t="s">
        <v>59</v>
      </c>
      <c r="I899" s="34" t="s">
        <v>1295</v>
      </c>
      <c r="J899" s="36">
        <v>44867</v>
      </c>
      <c r="K899" s="36"/>
      <c r="L899" s="34" t="s">
        <v>71</v>
      </c>
      <c r="M899" s="36"/>
      <c r="N899" s="34" t="b">
        <v>1</v>
      </c>
      <c r="O899" s="36">
        <v>32363</v>
      </c>
      <c r="P899" s="34" t="b">
        <v>0</v>
      </c>
      <c r="Q899" s="36">
        <v>32363</v>
      </c>
      <c r="R899" s="34" t="b">
        <v>0</v>
      </c>
      <c r="S899" s="34" t="b">
        <v>0</v>
      </c>
      <c r="T899" s="34" t="s">
        <v>70</v>
      </c>
      <c r="U899" s="34"/>
      <c r="V899" s="34" t="b">
        <v>0</v>
      </c>
      <c r="W899" s="36">
        <v>32363</v>
      </c>
      <c r="X899" s="34" t="s">
        <v>70</v>
      </c>
      <c r="Y899" s="34"/>
      <c r="Z899" s="36"/>
      <c r="AA899" s="34" t="b">
        <v>1</v>
      </c>
      <c r="AB899" s="34"/>
      <c r="AC899" s="34" t="b">
        <v>0</v>
      </c>
      <c r="AD899" s="36"/>
      <c r="AE899" s="34" t="b">
        <v>1</v>
      </c>
      <c r="AF899" s="34" t="b">
        <v>1</v>
      </c>
      <c r="AG899" s="34" t="s">
        <v>70</v>
      </c>
      <c r="AH899" s="34"/>
      <c r="AI899" s="34" t="b">
        <v>0</v>
      </c>
      <c r="AJ899" s="36"/>
      <c r="AK899" s="34" t="s">
        <v>70</v>
      </c>
      <c r="AL899" s="36"/>
      <c r="AM899" s="34" t="b">
        <v>0</v>
      </c>
      <c r="AN899" s="36"/>
      <c r="AO899" s="34" t="s">
        <v>70</v>
      </c>
      <c r="AP899" s="34" t="s">
        <v>70</v>
      </c>
      <c r="AQ899" s="34" t="s">
        <v>70</v>
      </c>
      <c r="AR899" s="34" t="s">
        <v>70</v>
      </c>
      <c r="AS899" s="34" t="s">
        <v>70</v>
      </c>
      <c r="AT899" s="36"/>
      <c r="AU899" s="36"/>
      <c r="AV899" s="34" t="s">
        <v>70</v>
      </c>
      <c r="AW899" s="34" t="s">
        <v>70</v>
      </c>
      <c r="AX899" s="34" t="s">
        <v>63</v>
      </c>
      <c r="AY899" s="34" t="s">
        <v>4311</v>
      </c>
      <c r="AZ899" s="34" t="s">
        <v>64</v>
      </c>
      <c r="BA899" s="34" t="s">
        <v>65</v>
      </c>
      <c r="BB899" s="35">
        <v>2039</v>
      </c>
      <c r="BC899" s="34" t="s">
        <v>66</v>
      </c>
    </row>
    <row r="900" spans="1:55" x14ac:dyDescent="0.25">
      <c r="A900" s="34" t="s">
        <v>1839</v>
      </c>
      <c r="B900" s="35">
        <v>78318</v>
      </c>
      <c r="C900" s="34">
        <v>100</v>
      </c>
      <c r="D900" s="34" t="s">
        <v>1840</v>
      </c>
      <c r="E900" s="34" t="s">
        <v>1841</v>
      </c>
      <c r="F900" s="34" t="s">
        <v>143</v>
      </c>
      <c r="G900" s="34" t="s">
        <v>3986</v>
      </c>
      <c r="H900" s="34" t="s">
        <v>144</v>
      </c>
      <c r="I900" s="34" t="s">
        <v>146</v>
      </c>
      <c r="J900" s="36">
        <v>43936</v>
      </c>
      <c r="K900" s="36"/>
      <c r="L900" s="34" t="s">
        <v>61</v>
      </c>
      <c r="M900" s="36"/>
      <c r="N900" s="34" t="b">
        <v>0</v>
      </c>
      <c r="O900" s="36"/>
      <c r="P900" s="34" t="b">
        <v>1</v>
      </c>
      <c r="Q900" s="36"/>
      <c r="R900" s="34" t="b">
        <v>0</v>
      </c>
      <c r="S900" s="34" t="b">
        <v>0</v>
      </c>
      <c r="T900" s="34" t="s">
        <v>70</v>
      </c>
      <c r="U900" s="34"/>
      <c r="V900" s="34" t="b">
        <v>0</v>
      </c>
      <c r="W900" s="36"/>
      <c r="X900" s="34" t="s">
        <v>70</v>
      </c>
      <c r="Y900" s="34"/>
      <c r="Z900" s="36"/>
      <c r="AA900" s="34" t="b">
        <v>0</v>
      </c>
      <c r="AB900" s="34"/>
      <c r="AC900" s="34" t="b">
        <v>0</v>
      </c>
      <c r="AD900" s="36"/>
      <c r="AE900" s="34" t="b">
        <v>1</v>
      </c>
      <c r="AF900" s="34" t="b">
        <v>0</v>
      </c>
      <c r="AG900" s="34" t="s">
        <v>70</v>
      </c>
      <c r="AH900" s="34"/>
      <c r="AI900" s="34" t="b">
        <v>0</v>
      </c>
      <c r="AJ900" s="36"/>
      <c r="AK900" s="34" t="s">
        <v>70</v>
      </c>
      <c r="AL900" s="36"/>
      <c r="AM900" s="34" t="b">
        <v>0</v>
      </c>
      <c r="AN900" s="36"/>
      <c r="AO900" s="34" t="s">
        <v>70</v>
      </c>
      <c r="AP900" s="34" t="s">
        <v>70</v>
      </c>
      <c r="AQ900" s="34" t="s">
        <v>70</v>
      </c>
      <c r="AR900" s="34" t="s">
        <v>70</v>
      </c>
      <c r="AS900" s="34" t="s">
        <v>70</v>
      </c>
      <c r="AT900" s="36"/>
      <c r="AU900" s="36"/>
      <c r="AV900" s="34" t="s">
        <v>70</v>
      </c>
      <c r="AW900" s="34" t="s">
        <v>70</v>
      </c>
      <c r="AX900" s="34" t="s">
        <v>63</v>
      </c>
      <c r="AY900" s="34" t="s">
        <v>4311</v>
      </c>
      <c r="AZ900" s="34" t="s">
        <v>64</v>
      </c>
      <c r="BA900" s="34" t="s">
        <v>65</v>
      </c>
      <c r="BB900" s="35">
        <v>2036</v>
      </c>
      <c r="BC900" s="34" t="s">
        <v>66</v>
      </c>
    </row>
    <row r="901" spans="1:55" x14ac:dyDescent="0.25">
      <c r="A901" s="34" t="s">
        <v>1839</v>
      </c>
      <c r="B901" s="35">
        <v>81636</v>
      </c>
      <c r="C901" s="34">
        <v>100</v>
      </c>
      <c r="D901" s="34" t="s">
        <v>4575</v>
      </c>
      <c r="E901" s="34" t="s">
        <v>4576</v>
      </c>
      <c r="F901" s="34" t="s">
        <v>1852</v>
      </c>
      <c r="G901" s="34" t="s">
        <v>58</v>
      </c>
      <c r="H901" s="34" t="s">
        <v>59</v>
      </c>
      <c r="I901" s="34" t="s">
        <v>114</v>
      </c>
      <c r="J901" s="36">
        <v>45120</v>
      </c>
      <c r="K901" s="36"/>
      <c r="L901" s="34" t="s">
        <v>61</v>
      </c>
      <c r="M901" s="36"/>
      <c r="N901" s="34" t="b">
        <v>1</v>
      </c>
      <c r="O901" s="36"/>
      <c r="P901" s="34" t="b">
        <v>1</v>
      </c>
      <c r="Q901" s="36"/>
      <c r="R901" s="34" t="b">
        <v>1</v>
      </c>
      <c r="S901" s="34" t="b">
        <v>1</v>
      </c>
      <c r="T901" s="34" t="s">
        <v>70</v>
      </c>
      <c r="U901" s="34"/>
      <c r="V901" s="34" t="b">
        <v>0</v>
      </c>
      <c r="W901" s="36"/>
      <c r="X901" s="34" t="s">
        <v>70</v>
      </c>
      <c r="Y901" s="34"/>
      <c r="Z901" s="36"/>
      <c r="AA901" s="34" t="b">
        <v>0</v>
      </c>
      <c r="AB901" s="34"/>
      <c r="AC901" s="34" t="b">
        <v>0</v>
      </c>
      <c r="AD901" s="36"/>
      <c r="AE901" s="34" t="b">
        <v>1</v>
      </c>
      <c r="AF901" s="34" t="b">
        <v>1</v>
      </c>
      <c r="AG901" s="34" t="s">
        <v>70</v>
      </c>
      <c r="AH901" s="34"/>
      <c r="AI901" s="34" t="b">
        <v>0</v>
      </c>
      <c r="AJ901" s="36"/>
      <c r="AK901" s="34" t="s">
        <v>70</v>
      </c>
      <c r="AL901" s="36"/>
      <c r="AM901" s="34" t="b">
        <v>0</v>
      </c>
      <c r="AN901" s="36"/>
      <c r="AO901" s="34" t="s">
        <v>70</v>
      </c>
      <c r="AP901" s="34" t="s">
        <v>70</v>
      </c>
      <c r="AQ901" s="34" t="s">
        <v>70</v>
      </c>
      <c r="AR901" s="34" t="s">
        <v>70</v>
      </c>
      <c r="AS901" s="34" t="s">
        <v>70</v>
      </c>
      <c r="AT901" s="36"/>
      <c r="AU901" s="36"/>
      <c r="AV901" s="34" t="s">
        <v>70</v>
      </c>
      <c r="AW901" s="34" t="s">
        <v>70</v>
      </c>
      <c r="AX901" s="34" t="s">
        <v>63</v>
      </c>
      <c r="AY901" s="34" t="s">
        <v>4311</v>
      </c>
      <c r="AZ901" s="34" t="s">
        <v>64</v>
      </c>
      <c r="BA901" s="34" t="s">
        <v>65</v>
      </c>
      <c r="BB901" s="35">
        <v>2039</v>
      </c>
      <c r="BC901" s="34" t="s">
        <v>119</v>
      </c>
    </row>
    <row r="902" spans="1:55" x14ac:dyDescent="0.25">
      <c r="A902" s="34" t="s">
        <v>1855</v>
      </c>
      <c r="B902" s="35">
        <v>78794</v>
      </c>
      <c r="C902" s="34">
        <v>100</v>
      </c>
      <c r="D902" s="34" t="s">
        <v>1860</v>
      </c>
      <c r="E902" s="34" t="s">
        <v>1861</v>
      </c>
      <c r="F902" s="34" t="s">
        <v>1087</v>
      </c>
      <c r="G902" s="34" t="s">
        <v>3500</v>
      </c>
      <c r="H902" s="34" t="s">
        <v>4287</v>
      </c>
      <c r="I902" s="34" t="s">
        <v>3501</v>
      </c>
      <c r="J902" s="36">
        <v>44147</v>
      </c>
      <c r="K902" s="36"/>
      <c r="L902" s="34" t="s">
        <v>61</v>
      </c>
      <c r="M902" s="36">
        <v>45259</v>
      </c>
      <c r="N902" s="34" t="b">
        <v>0</v>
      </c>
      <c r="O902" s="36"/>
      <c r="P902" s="34" t="b">
        <v>1</v>
      </c>
      <c r="Q902" s="36"/>
      <c r="R902" s="34" t="b">
        <v>0</v>
      </c>
      <c r="S902" s="34" t="b">
        <v>0</v>
      </c>
      <c r="T902" s="34" t="s">
        <v>70</v>
      </c>
      <c r="U902" s="34"/>
      <c r="V902" s="34" t="b">
        <v>0</v>
      </c>
      <c r="W902" s="36"/>
      <c r="X902" s="34" t="s">
        <v>70</v>
      </c>
      <c r="Y902" s="34"/>
      <c r="Z902" s="36"/>
      <c r="AA902" s="34" t="b">
        <v>0</v>
      </c>
      <c r="AB902" s="34"/>
      <c r="AC902" s="34" t="b">
        <v>0</v>
      </c>
      <c r="AD902" s="36"/>
      <c r="AE902" s="34" t="b">
        <v>0</v>
      </c>
      <c r="AF902" s="34" t="b">
        <v>0</v>
      </c>
      <c r="AG902" s="34" t="s">
        <v>70</v>
      </c>
      <c r="AH902" s="34"/>
      <c r="AI902" s="34" t="b">
        <v>0</v>
      </c>
      <c r="AJ902" s="36"/>
      <c r="AK902" s="34" t="s">
        <v>70</v>
      </c>
      <c r="AL902" s="36"/>
      <c r="AM902" s="34" t="b">
        <v>0</v>
      </c>
      <c r="AN902" s="36"/>
      <c r="AO902" s="34" t="s">
        <v>70</v>
      </c>
      <c r="AP902" s="34" t="s">
        <v>70</v>
      </c>
      <c r="AQ902" s="34" t="s">
        <v>70</v>
      </c>
      <c r="AR902" s="34" t="s">
        <v>70</v>
      </c>
      <c r="AS902" s="34" t="s">
        <v>70</v>
      </c>
      <c r="AT902" s="36"/>
      <c r="AU902" s="36"/>
      <c r="AV902" s="34" t="s">
        <v>70</v>
      </c>
      <c r="AW902" s="34" t="s">
        <v>70</v>
      </c>
      <c r="AX902" s="34" t="s">
        <v>63</v>
      </c>
      <c r="AY902" s="34" t="s">
        <v>4286</v>
      </c>
      <c r="AZ902" s="34" t="s">
        <v>64</v>
      </c>
      <c r="BA902" s="34" t="s">
        <v>65</v>
      </c>
      <c r="BB902" s="35">
        <v>2037</v>
      </c>
      <c r="BC902" s="34" t="s">
        <v>66</v>
      </c>
    </row>
    <row r="903" spans="1:55" x14ac:dyDescent="0.25">
      <c r="A903" s="34" t="s">
        <v>1855</v>
      </c>
      <c r="B903" s="35">
        <v>79754</v>
      </c>
      <c r="C903" s="34">
        <v>100</v>
      </c>
      <c r="D903" s="34" t="s">
        <v>3594</v>
      </c>
      <c r="E903" s="34" t="s">
        <v>3593</v>
      </c>
      <c r="F903" s="34" t="s">
        <v>3225</v>
      </c>
      <c r="G903" s="34" t="s">
        <v>287</v>
      </c>
      <c r="H903" s="34" t="s">
        <v>144</v>
      </c>
      <c r="I903" s="34" t="s">
        <v>133</v>
      </c>
      <c r="J903" s="36">
        <v>44271</v>
      </c>
      <c r="K903" s="36"/>
      <c r="L903" s="34" t="s">
        <v>61</v>
      </c>
      <c r="M903" s="36"/>
      <c r="N903" s="34" t="b">
        <v>1</v>
      </c>
      <c r="O903" s="36"/>
      <c r="P903" s="34" t="b">
        <v>1</v>
      </c>
      <c r="Q903" s="36"/>
      <c r="R903" s="34" t="b">
        <v>1</v>
      </c>
      <c r="S903" s="34" t="b">
        <v>1</v>
      </c>
      <c r="T903" s="34" t="s">
        <v>70</v>
      </c>
      <c r="U903" s="34"/>
      <c r="V903" s="34" t="b">
        <v>0</v>
      </c>
      <c r="W903" s="36"/>
      <c r="X903" s="34" t="s">
        <v>70</v>
      </c>
      <c r="Y903" s="34"/>
      <c r="Z903" s="36"/>
      <c r="AA903" s="34" t="b">
        <v>0</v>
      </c>
      <c r="AB903" s="34"/>
      <c r="AC903" s="34" t="b">
        <v>0</v>
      </c>
      <c r="AD903" s="36"/>
      <c r="AE903" s="34" t="b">
        <v>1</v>
      </c>
      <c r="AF903" s="34" t="b">
        <v>1</v>
      </c>
      <c r="AG903" s="34" t="s">
        <v>70</v>
      </c>
      <c r="AH903" s="34"/>
      <c r="AI903" s="34" t="b">
        <v>0</v>
      </c>
      <c r="AJ903" s="36"/>
      <c r="AK903" s="34" t="s">
        <v>70</v>
      </c>
      <c r="AL903" s="36"/>
      <c r="AM903" s="34" t="b">
        <v>0</v>
      </c>
      <c r="AN903" s="36"/>
      <c r="AO903" s="34" t="s">
        <v>70</v>
      </c>
      <c r="AP903" s="34" t="s">
        <v>70</v>
      </c>
      <c r="AQ903" s="34" t="s">
        <v>70</v>
      </c>
      <c r="AR903" s="34" t="s">
        <v>70</v>
      </c>
      <c r="AS903" s="34" t="s">
        <v>70</v>
      </c>
      <c r="AT903" s="36"/>
      <c r="AU903" s="36"/>
      <c r="AV903" s="34" t="s">
        <v>70</v>
      </c>
      <c r="AW903" s="34" t="s">
        <v>70</v>
      </c>
      <c r="AX903" s="34" t="s">
        <v>63</v>
      </c>
      <c r="AY903" s="34" t="s">
        <v>4286</v>
      </c>
      <c r="AZ903" s="34" t="s">
        <v>64</v>
      </c>
      <c r="BA903" s="34" t="s">
        <v>65</v>
      </c>
      <c r="BB903" s="35">
        <v>2035</v>
      </c>
      <c r="BC903" s="34" t="s">
        <v>119</v>
      </c>
    </row>
    <row r="904" spans="1:55" x14ac:dyDescent="0.25">
      <c r="A904" s="34" t="s">
        <v>1855</v>
      </c>
      <c r="B904" s="35">
        <v>79534</v>
      </c>
      <c r="C904" s="34">
        <v>100</v>
      </c>
      <c r="D904" s="34" t="s">
        <v>1875</v>
      </c>
      <c r="E904" s="34" t="s">
        <v>1876</v>
      </c>
      <c r="F904" s="34" t="s">
        <v>875</v>
      </c>
      <c r="G904" s="34" t="s">
        <v>421</v>
      </c>
      <c r="H904" s="34" t="s">
        <v>59</v>
      </c>
      <c r="I904" s="34" t="s">
        <v>570</v>
      </c>
      <c r="J904" s="36">
        <v>43922</v>
      </c>
      <c r="K904" s="36"/>
      <c r="L904" s="34" t="s">
        <v>61</v>
      </c>
      <c r="M904" s="36"/>
      <c r="N904" s="34" t="b">
        <v>0</v>
      </c>
      <c r="O904" s="36"/>
      <c r="P904" s="34" t="b">
        <v>1</v>
      </c>
      <c r="Q904" s="36"/>
      <c r="R904" s="34" t="b">
        <v>1</v>
      </c>
      <c r="S904" s="34" t="b">
        <v>0</v>
      </c>
      <c r="T904" s="34" t="s">
        <v>70</v>
      </c>
      <c r="U904" s="34"/>
      <c r="V904" s="34" t="b">
        <v>0</v>
      </c>
      <c r="W904" s="36"/>
      <c r="X904" s="34" t="s">
        <v>70</v>
      </c>
      <c r="Y904" s="34"/>
      <c r="Z904" s="36"/>
      <c r="AA904" s="34" t="b">
        <v>0</v>
      </c>
      <c r="AB904" s="34"/>
      <c r="AC904" s="34" t="b">
        <v>0</v>
      </c>
      <c r="AD904" s="36"/>
      <c r="AE904" s="34" t="b">
        <v>1</v>
      </c>
      <c r="AF904" s="34" t="b">
        <v>1</v>
      </c>
      <c r="AG904" s="34" t="s">
        <v>70</v>
      </c>
      <c r="AH904" s="34"/>
      <c r="AI904" s="34" t="b">
        <v>0</v>
      </c>
      <c r="AJ904" s="36"/>
      <c r="AK904" s="34" t="s">
        <v>70</v>
      </c>
      <c r="AL904" s="36"/>
      <c r="AM904" s="34" t="b">
        <v>0</v>
      </c>
      <c r="AN904" s="36"/>
      <c r="AO904" s="34" t="s">
        <v>70</v>
      </c>
      <c r="AP904" s="34" t="s">
        <v>70</v>
      </c>
      <c r="AQ904" s="34" t="s">
        <v>70</v>
      </c>
      <c r="AR904" s="34" t="s">
        <v>70</v>
      </c>
      <c r="AS904" s="34" t="s">
        <v>70</v>
      </c>
      <c r="AT904" s="36"/>
      <c r="AU904" s="36"/>
      <c r="AV904" s="34" t="s">
        <v>70</v>
      </c>
      <c r="AW904" s="34" t="s">
        <v>70</v>
      </c>
      <c r="AX904" s="34" t="s">
        <v>63</v>
      </c>
      <c r="AY904" s="34" t="s">
        <v>4286</v>
      </c>
      <c r="AZ904" s="34" t="s">
        <v>64</v>
      </c>
      <c r="BA904" s="34" t="s">
        <v>65</v>
      </c>
      <c r="BB904" s="35">
        <v>2036</v>
      </c>
      <c r="BC904" s="34" t="s">
        <v>119</v>
      </c>
    </row>
    <row r="905" spans="1:55" x14ac:dyDescent="0.25">
      <c r="A905" s="34" t="s">
        <v>1855</v>
      </c>
      <c r="B905" s="35">
        <v>79237</v>
      </c>
      <c r="C905" s="34">
        <v>100</v>
      </c>
      <c r="D905" s="34" t="s">
        <v>1868</v>
      </c>
      <c r="E905" s="34" t="s">
        <v>1869</v>
      </c>
      <c r="F905" s="34" t="s">
        <v>1870</v>
      </c>
      <c r="G905" s="34" t="s">
        <v>303</v>
      </c>
      <c r="H905" s="34" t="s">
        <v>208</v>
      </c>
      <c r="I905" s="34" t="s">
        <v>102</v>
      </c>
      <c r="J905" s="36">
        <v>43950</v>
      </c>
      <c r="K905" s="36"/>
      <c r="L905" s="34" t="s">
        <v>61</v>
      </c>
      <c r="M905" s="36"/>
      <c r="N905" s="34" t="b">
        <v>0</v>
      </c>
      <c r="O905" s="36"/>
      <c r="P905" s="34" t="b">
        <v>1</v>
      </c>
      <c r="Q905" s="36"/>
      <c r="R905" s="34" t="b">
        <v>0</v>
      </c>
      <c r="S905" s="34" t="b">
        <v>0</v>
      </c>
      <c r="T905" s="34" t="s">
        <v>70</v>
      </c>
      <c r="U905" s="34"/>
      <c r="V905" s="34" t="b">
        <v>0</v>
      </c>
      <c r="W905" s="36"/>
      <c r="X905" s="34" t="s">
        <v>70</v>
      </c>
      <c r="Y905" s="34"/>
      <c r="Z905" s="36"/>
      <c r="AA905" s="34" t="b">
        <v>0</v>
      </c>
      <c r="AB905" s="34"/>
      <c r="AC905" s="34" t="b">
        <v>0</v>
      </c>
      <c r="AD905" s="36"/>
      <c r="AE905" s="34" t="b">
        <v>0</v>
      </c>
      <c r="AF905" s="34" t="b">
        <v>0</v>
      </c>
      <c r="AG905" s="34" t="s">
        <v>70</v>
      </c>
      <c r="AH905" s="34"/>
      <c r="AI905" s="34" t="b">
        <v>0</v>
      </c>
      <c r="AJ905" s="36"/>
      <c r="AK905" s="34" t="s">
        <v>70</v>
      </c>
      <c r="AL905" s="36"/>
      <c r="AM905" s="34" t="b">
        <v>0</v>
      </c>
      <c r="AN905" s="36"/>
      <c r="AO905" s="34" t="s">
        <v>70</v>
      </c>
      <c r="AP905" s="34" t="s">
        <v>70</v>
      </c>
      <c r="AQ905" s="34" t="s">
        <v>70</v>
      </c>
      <c r="AR905" s="34" t="s">
        <v>70</v>
      </c>
      <c r="AS905" s="34" t="s">
        <v>70</v>
      </c>
      <c r="AT905" s="36"/>
      <c r="AU905" s="36"/>
      <c r="AV905" s="34" t="s">
        <v>70</v>
      </c>
      <c r="AW905" s="34" t="s">
        <v>70</v>
      </c>
      <c r="AX905" s="34" t="s">
        <v>63</v>
      </c>
      <c r="AY905" s="34" t="s">
        <v>4286</v>
      </c>
      <c r="AZ905" s="34" t="s">
        <v>64</v>
      </c>
      <c r="BA905" s="34" t="s">
        <v>65</v>
      </c>
      <c r="BB905" s="35">
        <v>2037</v>
      </c>
      <c r="BC905" s="34" t="s">
        <v>66</v>
      </c>
    </row>
    <row r="906" spans="1:55" x14ac:dyDescent="0.25">
      <c r="A906" s="34" t="s">
        <v>1855</v>
      </c>
      <c r="B906" s="35">
        <v>79029</v>
      </c>
      <c r="C906" s="34">
        <v>100</v>
      </c>
      <c r="D906" s="34" t="s">
        <v>2736</v>
      </c>
      <c r="E906" s="34" t="s">
        <v>2737</v>
      </c>
      <c r="F906" s="34" t="s">
        <v>394</v>
      </c>
      <c r="G906" s="34" t="s">
        <v>215</v>
      </c>
      <c r="H906" s="34" t="s">
        <v>4287</v>
      </c>
      <c r="I906" s="34" t="s">
        <v>395</v>
      </c>
      <c r="J906" s="36">
        <v>43769</v>
      </c>
      <c r="K906" s="36"/>
      <c r="L906" s="34" t="s">
        <v>61</v>
      </c>
      <c r="M906" s="36"/>
      <c r="N906" s="34" t="b">
        <v>0</v>
      </c>
      <c r="O906" s="36"/>
      <c r="P906" s="34" t="b">
        <v>1</v>
      </c>
      <c r="Q906" s="36"/>
      <c r="R906" s="34" t="b">
        <v>0</v>
      </c>
      <c r="S906" s="34" t="b">
        <v>0</v>
      </c>
      <c r="T906" s="34" t="s">
        <v>70</v>
      </c>
      <c r="U906" s="34"/>
      <c r="V906" s="34" t="b">
        <v>0</v>
      </c>
      <c r="W906" s="36"/>
      <c r="X906" s="34" t="s">
        <v>70</v>
      </c>
      <c r="Y906" s="34"/>
      <c r="Z906" s="36"/>
      <c r="AA906" s="34" t="b">
        <v>0</v>
      </c>
      <c r="AB906" s="34"/>
      <c r="AC906" s="34" t="b">
        <v>0</v>
      </c>
      <c r="AD906" s="36"/>
      <c r="AE906" s="34" t="b">
        <v>1</v>
      </c>
      <c r="AF906" s="34" t="b">
        <v>1</v>
      </c>
      <c r="AG906" s="34" t="s">
        <v>70</v>
      </c>
      <c r="AH906" s="34"/>
      <c r="AI906" s="34" t="b">
        <v>0</v>
      </c>
      <c r="AJ906" s="36"/>
      <c r="AK906" s="34" t="s">
        <v>70</v>
      </c>
      <c r="AL906" s="36"/>
      <c r="AM906" s="34" t="b">
        <v>0</v>
      </c>
      <c r="AN906" s="36"/>
      <c r="AO906" s="34" t="s">
        <v>70</v>
      </c>
      <c r="AP906" s="34" t="s">
        <v>70</v>
      </c>
      <c r="AQ906" s="34" t="s">
        <v>70</v>
      </c>
      <c r="AR906" s="34" t="s">
        <v>70</v>
      </c>
      <c r="AS906" s="34" t="s">
        <v>70</v>
      </c>
      <c r="AT906" s="36"/>
      <c r="AU906" s="36"/>
      <c r="AV906" s="34" t="s">
        <v>70</v>
      </c>
      <c r="AW906" s="34" t="s">
        <v>70</v>
      </c>
      <c r="AX906" s="34" t="s">
        <v>63</v>
      </c>
      <c r="AY906" s="34" t="s">
        <v>4286</v>
      </c>
      <c r="AZ906" s="34" t="s">
        <v>64</v>
      </c>
      <c r="BA906" s="34" t="s">
        <v>65</v>
      </c>
      <c r="BB906" s="35">
        <v>2036</v>
      </c>
      <c r="BC906" s="34" t="s">
        <v>66</v>
      </c>
    </row>
    <row r="907" spans="1:55" x14ac:dyDescent="0.25">
      <c r="A907" s="34" t="s">
        <v>1855</v>
      </c>
      <c r="B907" s="35">
        <v>78805</v>
      </c>
      <c r="C907" s="34">
        <v>100</v>
      </c>
      <c r="D907" s="34" t="s">
        <v>3597</v>
      </c>
      <c r="E907" s="34" t="s">
        <v>3596</v>
      </c>
      <c r="F907" s="34" t="s">
        <v>1804</v>
      </c>
      <c r="G907" s="34" t="s">
        <v>3500</v>
      </c>
      <c r="H907" s="34" t="s">
        <v>4287</v>
      </c>
      <c r="I907" s="34" t="s">
        <v>3501</v>
      </c>
      <c r="J907" s="36">
        <v>44350</v>
      </c>
      <c r="K907" s="36"/>
      <c r="L907" s="34" t="s">
        <v>61</v>
      </c>
      <c r="M907" s="36">
        <v>45259</v>
      </c>
      <c r="N907" s="34" t="b">
        <v>1</v>
      </c>
      <c r="O907" s="36"/>
      <c r="P907" s="34" t="b">
        <v>1</v>
      </c>
      <c r="Q907" s="36"/>
      <c r="R907" s="34" t="b">
        <v>1</v>
      </c>
      <c r="S907" s="34" t="b">
        <v>1</v>
      </c>
      <c r="T907" s="34" t="s">
        <v>70</v>
      </c>
      <c r="U907" s="34"/>
      <c r="V907" s="34" t="b">
        <v>0</v>
      </c>
      <c r="W907" s="36"/>
      <c r="X907" s="34" t="s">
        <v>70</v>
      </c>
      <c r="Y907" s="34"/>
      <c r="Z907" s="36"/>
      <c r="AA907" s="34" t="b">
        <v>0</v>
      </c>
      <c r="AB907" s="34"/>
      <c r="AC907" s="34" t="b">
        <v>0</v>
      </c>
      <c r="AD907" s="36"/>
      <c r="AE907" s="34" t="b">
        <v>1</v>
      </c>
      <c r="AF907" s="34" t="b">
        <v>1</v>
      </c>
      <c r="AG907" s="34" t="s">
        <v>70</v>
      </c>
      <c r="AH907" s="34"/>
      <c r="AI907" s="34" t="b">
        <v>0</v>
      </c>
      <c r="AJ907" s="36"/>
      <c r="AK907" s="34" t="s">
        <v>70</v>
      </c>
      <c r="AL907" s="36"/>
      <c r="AM907" s="34" t="b">
        <v>0</v>
      </c>
      <c r="AN907" s="36"/>
      <c r="AO907" s="34" t="s">
        <v>70</v>
      </c>
      <c r="AP907" s="34" t="s">
        <v>70</v>
      </c>
      <c r="AQ907" s="34" t="s">
        <v>70</v>
      </c>
      <c r="AR907" s="34" t="s">
        <v>70</v>
      </c>
      <c r="AS907" s="34" t="s">
        <v>70</v>
      </c>
      <c r="AT907" s="36"/>
      <c r="AU907" s="36"/>
      <c r="AV907" s="34" t="s">
        <v>70</v>
      </c>
      <c r="AW907" s="34" t="s">
        <v>70</v>
      </c>
      <c r="AX907" s="34" t="s">
        <v>63</v>
      </c>
      <c r="AY907" s="34" t="s">
        <v>4286</v>
      </c>
      <c r="AZ907" s="34" t="s">
        <v>64</v>
      </c>
      <c r="BA907" s="34" t="s">
        <v>65</v>
      </c>
      <c r="BB907" s="35">
        <v>2037</v>
      </c>
      <c r="BC907" s="34" t="s">
        <v>103</v>
      </c>
    </row>
    <row r="908" spans="1:55" x14ac:dyDescent="0.25">
      <c r="A908" s="34" t="s">
        <v>1855</v>
      </c>
      <c r="B908" s="35">
        <v>79293</v>
      </c>
      <c r="C908" s="34">
        <v>100</v>
      </c>
      <c r="D908" s="34" t="s">
        <v>1871</v>
      </c>
      <c r="E908" s="34" t="s">
        <v>1872</v>
      </c>
      <c r="F908" s="34" t="s">
        <v>1193</v>
      </c>
      <c r="G908" s="34" t="s">
        <v>150</v>
      </c>
      <c r="H908" s="34" t="s">
        <v>4287</v>
      </c>
      <c r="I908" s="34" t="s">
        <v>114</v>
      </c>
      <c r="J908" s="36">
        <v>44069</v>
      </c>
      <c r="K908" s="36"/>
      <c r="L908" s="34" t="s">
        <v>61</v>
      </c>
      <c r="M908" s="36">
        <v>45271</v>
      </c>
      <c r="N908" s="34" t="b">
        <v>0</v>
      </c>
      <c r="O908" s="36"/>
      <c r="P908" s="34" t="b">
        <v>1</v>
      </c>
      <c r="Q908" s="36"/>
      <c r="R908" s="34" t="b">
        <v>1</v>
      </c>
      <c r="S908" s="34" t="b">
        <v>0</v>
      </c>
      <c r="T908" s="34" t="s">
        <v>70</v>
      </c>
      <c r="U908" s="34"/>
      <c r="V908" s="34" t="b">
        <v>0</v>
      </c>
      <c r="W908" s="36"/>
      <c r="X908" s="34" t="s">
        <v>70</v>
      </c>
      <c r="Y908" s="34"/>
      <c r="Z908" s="36"/>
      <c r="AA908" s="34" t="b">
        <v>0</v>
      </c>
      <c r="AB908" s="34"/>
      <c r="AC908" s="34" t="b">
        <v>0</v>
      </c>
      <c r="AD908" s="36"/>
      <c r="AE908" s="34" t="b">
        <v>1</v>
      </c>
      <c r="AF908" s="34" t="b">
        <v>1</v>
      </c>
      <c r="AG908" s="34" t="s">
        <v>70</v>
      </c>
      <c r="AH908" s="34"/>
      <c r="AI908" s="34" t="b">
        <v>0</v>
      </c>
      <c r="AJ908" s="36"/>
      <c r="AK908" s="34" t="s">
        <v>70</v>
      </c>
      <c r="AL908" s="36"/>
      <c r="AM908" s="34" t="b">
        <v>0</v>
      </c>
      <c r="AN908" s="36"/>
      <c r="AO908" s="34" t="s">
        <v>70</v>
      </c>
      <c r="AP908" s="34" t="s">
        <v>70</v>
      </c>
      <c r="AQ908" s="34" t="s">
        <v>70</v>
      </c>
      <c r="AR908" s="34" t="s">
        <v>70</v>
      </c>
      <c r="AS908" s="34" t="s">
        <v>70</v>
      </c>
      <c r="AT908" s="36"/>
      <c r="AU908" s="36"/>
      <c r="AV908" s="34" t="s">
        <v>70</v>
      </c>
      <c r="AW908" s="34" t="s">
        <v>70</v>
      </c>
      <c r="AX908" s="34" t="s">
        <v>63</v>
      </c>
      <c r="AY908" s="34" t="s">
        <v>4286</v>
      </c>
      <c r="AZ908" s="34" t="s">
        <v>64</v>
      </c>
      <c r="BA908" s="34" t="s">
        <v>65</v>
      </c>
      <c r="BB908" s="35">
        <v>2037</v>
      </c>
      <c r="BC908" s="34" t="s">
        <v>119</v>
      </c>
    </row>
    <row r="909" spans="1:55" x14ac:dyDescent="0.25">
      <c r="A909" s="34" t="s">
        <v>1855</v>
      </c>
      <c r="B909" s="35">
        <v>79169</v>
      </c>
      <c r="C909" s="34">
        <v>100</v>
      </c>
      <c r="D909" s="34" t="s">
        <v>1866</v>
      </c>
      <c r="E909" s="34" t="s">
        <v>1867</v>
      </c>
      <c r="F909" s="34" t="s">
        <v>751</v>
      </c>
      <c r="G909" s="34" t="s">
        <v>131</v>
      </c>
      <c r="H909" s="34" t="s">
        <v>59</v>
      </c>
      <c r="I909" s="34" t="s">
        <v>200</v>
      </c>
      <c r="J909" s="36">
        <v>43999</v>
      </c>
      <c r="K909" s="36"/>
      <c r="L909" s="34" t="s">
        <v>61</v>
      </c>
      <c r="M909" s="36"/>
      <c r="N909" s="34" t="b">
        <v>0</v>
      </c>
      <c r="O909" s="36"/>
      <c r="P909" s="34" t="b">
        <v>1</v>
      </c>
      <c r="Q909" s="36"/>
      <c r="R909" s="34" t="b">
        <v>1</v>
      </c>
      <c r="S909" s="34" t="b">
        <v>0</v>
      </c>
      <c r="T909" s="34" t="s">
        <v>70</v>
      </c>
      <c r="U909" s="34"/>
      <c r="V909" s="34" t="b">
        <v>0</v>
      </c>
      <c r="W909" s="36"/>
      <c r="X909" s="34" t="s">
        <v>70</v>
      </c>
      <c r="Y909" s="34"/>
      <c r="Z909" s="36"/>
      <c r="AA909" s="34" t="b">
        <v>0</v>
      </c>
      <c r="AB909" s="34"/>
      <c r="AC909" s="34" t="b">
        <v>0</v>
      </c>
      <c r="AD909" s="36"/>
      <c r="AE909" s="34" t="b">
        <v>1</v>
      </c>
      <c r="AF909" s="34" t="b">
        <v>1</v>
      </c>
      <c r="AG909" s="34" t="s">
        <v>70</v>
      </c>
      <c r="AH909" s="34"/>
      <c r="AI909" s="34" t="b">
        <v>0</v>
      </c>
      <c r="AJ909" s="36"/>
      <c r="AK909" s="34" t="s">
        <v>70</v>
      </c>
      <c r="AL909" s="36"/>
      <c r="AM909" s="34" t="b">
        <v>0</v>
      </c>
      <c r="AN909" s="36"/>
      <c r="AO909" s="34" t="s">
        <v>70</v>
      </c>
      <c r="AP909" s="34" t="s">
        <v>70</v>
      </c>
      <c r="AQ909" s="34" t="s">
        <v>70</v>
      </c>
      <c r="AR909" s="34" t="s">
        <v>70</v>
      </c>
      <c r="AS909" s="34" t="s">
        <v>70</v>
      </c>
      <c r="AT909" s="36"/>
      <c r="AU909" s="36"/>
      <c r="AV909" s="34" t="s">
        <v>70</v>
      </c>
      <c r="AW909" s="34" t="s">
        <v>70</v>
      </c>
      <c r="AX909" s="34" t="s">
        <v>63</v>
      </c>
      <c r="AY909" s="34" t="s">
        <v>4286</v>
      </c>
      <c r="AZ909" s="34" t="s">
        <v>64</v>
      </c>
      <c r="BA909" s="34" t="s">
        <v>65</v>
      </c>
      <c r="BB909" s="35">
        <v>2037</v>
      </c>
      <c r="BC909" s="34" t="s">
        <v>103</v>
      </c>
    </row>
    <row r="910" spans="1:55" x14ac:dyDescent="0.25">
      <c r="A910" s="34" t="s">
        <v>1855</v>
      </c>
      <c r="B910" s="35">
        <v>79488</v>
      </c>
      <c r="C910" s="34">
        <v>100</v>
      </c>
      <c r="D910" s="34" t="s">
        <v>1873</v>
      </c>
      <c r="E910" s="34" t="s">
        <v>1874</v>
      </c>
      <c r="F910" s="34" t="s">
        <v>741</v>
      </c>
      <c r="G910" s="34" t="s">
        <v>223</v>
      </c>
      <c r="H910" s="34" t="s">
        <v>59</v>
      </c>
      <c r="I910" s="34" t="s">
        <v>114</v>
      </c>
      <c r="J910" s="36">
        <v>43980</v>
      </c>
      <c r="K910" s="36"/>
      <c r="L910" s="34" t="s">
        <v>61</v>
      </c>
      <c r="M910" s="36"/>
      <c r="N910" s="34" t="b">
        <v>0</v>
      </c>
      <c r="O910" s="36"/>
      <c r="P910" s="34" t="b">
        <v>1</v>
      </c>
      <c r="Q910" s="36"/>
      <c r="R910" s="34" t="b">
        <v>1</v>
      </c>
      <c r="S910" s="34" t="b">
        <v>0</v>
      </c>
      <c r="T910" s="34" t="s">
        <v>70</v>
      </c>
      <c r="U910" s="34"/>
      <c r="V910" s="34" t="b">
        <v>0</v>
      </c>
      <c r="W910" s="36"/>
      <c r="X910" s="34" t="s">
        <v>70</v>
      </c>
      <c r="Y910" s="34"/>
      <c r="Z910" s="36"/>
      <c r="AA910" s="34" t="b">
        <v>0</v>
      </c>
      <c r="AB910" s="34"/>
      <c r="AC910" s="34" t="b">
        <v>0</v>
      </c>
      <c r="AD910" s="36"/>
      <c r="AE910" s="34" t="b">
        <v>1</v>
      </c>
      <c r="AF910" s="34" t="b">
        <v>0</v>
      </c>
      <c r="AG910" s="34" t="s">
        <v>70</v>
      </c>
      <c r="AH910" s="34"/>
      <c r="AI910" s="34" t="b">
        <v>0</v>
      </c>
      <c r="AJ910" s="36"/>
      <c r="AK910" s="34" t="s">
        <v>70</v>
      </c>
      <c r="AL910" s="36"/>
      <c r="AM910" s="34" t="b">
        <v>0</v>
      </c>
      <c r="AN910" s="36"/>
      <c r="AO910" s="34" t="s">
        <v>70</v>
      </c>
      <c r="AP910" s="34" t="s">
        <v>70</v>
      </c>
      <c r="AQ910" s="34" t="s">
        <v>70</v>
      </c>
      <c r="AR910" s="34" t="s">
        <v>70</v>
      </c>
      <c r="AS910" s="34" t="s">
        <v>70</v>
      </c>
      <c r="AT910" s="36"/>
      <c r="AU910" s="36"/>
      <c r="AV910" s="34" t="s">
        <v>70</v>
      </c>
      <c r="AW910" s="34" t="s">
        <v>70</v>
      </c>
      <c r="AX910" s="34" t="s">
        <v>63</v>
      </c>
      <c r="AY910" s="34" t="s">
        <v>4286</v>
      </c>
      <c r="AZ910" s="34" t="s">
        <v>64</v>
      </c>
      <c r="BA910" s="34" t="s">
        <v>65</v>
      </c>
      <c r="BB910" s="35">
        <v>2036</v>
      </c>
      <c r="BC910" s="34" t="s">
        <v>66</v>
      </c>
    </row>
    <row r="911" spans="1:55" x14ac:dyDescent="0.25">
      <c r="A911" s="34" t="s">
        <v>1855</v>
      </c>
      <c r="B911" s="35">
        <v>78431</v>
      </c>
      <c r="C911" s="34">
        <v>100</v>
      </c>
      <c r="D911" s="34" t="s">
        <v>1858</v>
      </c>
      <c r="E911" s="34" t="s">
        <v>1859</v>
      </c>
      <c r="F911" s="34" t="s">
        <v>512</v>
      </c>
      <c r="G911" s="34" t="s">
        <v>3548</v>
      </c>
      <c r="H911" s="34" t="s">
        <v>59</v>
      </c>
      <c r="I911" s="34" t="s">
        <v>114</v>
      </c>
      <c r="J911" s="36">
        <v>43622</v>
      </c>
      <c r="K911" s="36"/>
      <c r="L911" s="34" t="s">
        <v>61</v>
      </c>
      <c r="M911" s="36"/>
      <c r="N911" s="34" t="b">
        <v>0</v>
      </c>
      <c r="O911" s="36"/>
      <c r="P911" s="34" t="b">
        <v>1</v>
      </c>
      <c r="Q911" s="36"/>
      <c r="R911" s="34" t="b">
        <v>0</v>
      </c>
      <c r="S911" s="34" t="b">
        <v>0</v>
      </c>
      <c r="T911" s="34" t="s">
        <v>70</v>
      </c>
      <c r="U911" s="34"/>
      <c r="V911" s="34" t="b">
        <v>0</v>
      </c>
      <c r="W911" s="36"/>
      <c r="X911" s="34" t="s">
        <v>70</v>
      </c>
      <c r="Y911" s="34"/>
      <c r="Z911" s="36"/>
      <c r="AA911" s="34" t="b">
        <v>0</v>
      </c>
      <c r="AB911" s="34"/>
      <c r="AC911" s="34" t="b">
        <v>0</v>
      </c>
      <c r="AD911" s="36"/>
      <c r="AE911" s="34" t="b">
        <v>0</v>
      </c>
      <c r="AF911" s="34" t="b">
        <v>0</v>
      </c>
      <c r="AG911" s="34" t="s">
        <v>70</v>
      </c>
      <c r="AH911" s="34"/>
      <c r="AI911" s="34" t="b">
        <v>0</v>
      </c>
      <c r="AJ911" s="36"/>
      <c r="AK911" s="34" t="s">
        <v>70</v>
      </c>
      <c r="AL911" s="36"/>
      <c r="AM911" s="34" t="b">
        <v>0</v>
      </c>
      <c r="AN911" s="36"/>
      <c r="AO911" s="34" t="s">
        <v>70</v>
      </c>
      <c r="AP911" s="34" t="s">
        <v>70</v>
      </c>
      <c r="AQ911" s="34" t="s">
        <v>70</v>
      </c>
      <c r="AR911" s="34" t="s">
        <v>70</v>
      </c>
      <c r="AS911" s="34" t="s">
        <v>70</v>
      </c>
      <c r="AT911" s="36"/>
      <c r="AU911" s="36"/>
      <c r="AV911" s="34" t="s">
        <v>70</v>
      </c>
      <c r="AW911" s="34" t="s">
        <v>70</v>
      </c>
      <c r="AX911" s="34" t="s">
        <v>63</v>
      </c>
      <c r="AY911" s="34" t="s">
        <v>4286</v>
      </c>
      <c r="AZ911" s="34" t="s">
        <v>64</v>
      </c>
      <c r="BA911" s="34" t="s">
        <v>65</v>
      </c>
      <c r="BB911" s="35">
        <v>2035</v>
      </c>
      <c r="BC911" s="34" t="s">
        <v>103</v>
      </c>
    </row>
    <row r="912" spans="1:55" x14ac:dyDescent="0.25">
      <c r="A912" s="34" t="s">
        <v>1855</v>
      </c>
      <c r="B912" s="35">
        <v>79562</v>
      </c>
      <c r="C912" s="34">
        <v>100</v>
      </c>
      <c r="D912" s="34" t="s">
        <v>1877</v>
      </c>
      <c r="E912" s="34" t="s">
        <v>1878</v>
      </c>
      <c r="F912" s="34" t="s">
        <v>1879</v>
      </c>
      <c r="G912" s="34" t="s">
        <v>230</v>
      </c>
      <c r="H912" s="34" t="s">
        <v>59</v>
      </c>
      <c r="I912" s="34" t="s">
        <v>4153</v>
      </c>
      <c r="J912" s="36">
        <v>44089</v>
      </c>
      <c r="K912" s="36"/>
      <c r="L912" s="34" t="s">
        <v>61</v>
      </c>
      <c r="M912" s="36"/>
      <c r="N912" s="34" t="b">
        <v>0</v>
      </c>
      <c r="O912" s="36"/>
      <c r="P912" s="34" t="b">
        <v>1</v>
      </c>
      <c r="Q912" s="36"/>
      <c r="R912" s="34" t="b">
        <v>0</v>
      </c>
      <c r="S912" s="34" t="b">
        <v>0</v>
      </c>
      <c r="T912" s="34" t="s">
        <v>70</v>
      </c>
      <c r="U912" s="34"/>
      <c r="V912" s="34" t="b">
        <v>0</v>
      </c>
      <c r="W912" s="36"/>
      <c r="X912" s="34" t="s">
        <v>70</v>
      </c>
      <c r="Y912" s="34"/>
      <c r="Z912" s="36"/>
      <c r="AA912" s="34" t="b">
        <v>0</v>
      </c>
      <c r="AB912" s="34"/>
      <c r="AC912" s="34" t="b">
        <v>0</v>
      </c>
      <c r="AD912" s="36"/>
      <c r="AE912" s="34" t="b">
        <v>0</v>
      </c>
      <c r="AF912" s="34" t="b">
        <v>0</v>
      </c>
      <c r="AG912" s="34" t="s">
        <v>70</v>
      </c>
      <c r="AH912" s="34"/>
      <c r="AI912" s="34" t="b">
        <v>0</v>
      </c>
      <c r="AJ912" s="36"/>
      <c r="AK912" s="34" t="s">
        <v>70</v>
      </c>
      <c r="AL912" s="36"/>
      <c r="AM912" s="34" t="b">
        <v>0</v>
      </c>
      <c r="AN912" s="36"/>
      <c r="AO912" s="34" t="s">
        <v>70</v>
      </c>
      <c r="AP912" s="34" t="s">
        <v>70</v>
      </c>
      <c r="AQ912" s="34" t="s">
        <v>70</v>
      </c>
      <c r="AR912" s="34" t="s">
        <v>70</v>
      </c>
      <c r="AS912" s="34" t="s">
        <v>70</v>
      </c>
      <c r="AT912" s="36"/>
      <c r="AU912" s="36"/>
      <c r="AV912" s="34" t="s">
        <v>70</v>
      </c>
      <c r="AW912" s="34" t="s">
        <v>70</v>
      </c>
      <c r="AX912" s="34" t="s">
        <v>63</v>
      </c>
      <c r="AY912" s="34" t="s">
        <v>4286</v>
      </c>
      <c r="AZ912" s="34" t="s">
        <v>64</v>
      </c>
      <c r="BA912" s="34" t="s">
        <v>65</v>
      </c>
      <c r="BB912" s="35">
        <v>2035</v>
      </c>
      <c r="BC912" s="34" t="s">
        <v>66</v>
      </c>
    </row>
    <row r="913" spans="1:55" x14ac:dyDescent="0.25">
      <c r="A913" s="34" t="s">
        <v>1855</v>
      </c>
      <c r="B913" s="35">
        <v>79159</v>
      </c>
      <c r="C913" s="34">
        <v>100</v>
      </c>
      <c r="D913" s="34" t="s">
        <v>1864</v>
      </c>
      <c r="E913" s="34" t="s">
        <v>1865</v>
      </c>
      <c r="F913" s="34" t="s">
        <v>4014</v>
      </c>
      <c r="G913" s="34" t="s">
        <v>230</v>
      </c>
      <c r="H913" s="34" t="s">
        <v>59</v>
      </c>
      <c r="I913" s="34" t="s">
        <v>3595</v>
      </c>
      <c r="J913" s="36">
        <v>43812</v>
      </c>
      <c r="K913" s="36"/>
      <c r="L913" s="34" t="s">
        <v>61</v>
      </c>
      <c r="M913" s="36"/>
      <c r="N913" s="34" t="b">
        <v>0</v>
      </c>
      <c r="O913" s="36"/>
      <c r="P913" s="34" t="b">
        <v>1</v>
      </c>
      <c r="Q913" s="36"/>
      <c r="R913" s="34" t="b">
        <v>0</v>
      </c>
      <c r="S913" s="34" t="b">
        <v>0</v>
      </c>
      <c r="T913" s="34" t="s">
        <v>70</v>
      </c>
      <c r="U913" s="34"/>
      <c r="V913" s="34" t="b">
        <v>0</v>
      </c>
      <c r="W913" s="36"/>
      <c r="X913" s="34" t="s">
        <v>70</v>
      </c>
      <c r="Y913" s="34"/>
      <c r="Z913" s="36"/>
      <c r="AA913" s="34" t="b">
        <v>0</v>
      </c>
      <c r="AB913" s="34"/>
      <c r="AC913" s="34" t="b">
        <v>0</v>
      </c>
      <c r="AD913" s="36"/>
      <c r="AE913" s="34" t="b">
        <v>0</v>
      </c>
      <c r="AF913" s="34" t="b">
        <v>0</v>
      </c>
      <c r="AG913" s="34" t="s">
        <v>70</v>
      </c>
      <c r="AH913" s="34"/>
      <c r="AI913" s="34" t="b">
        <v>0</v>
      </c>
      <c r="AJ913" s="36"/>
      <c r="AK913" s="34" t="s">
        <v>70</v>
      </c>
      <c r="AL913" s="36"/>
      <c r="AM913" s="34" t="b">
        <v>0</v>
      </c>
      <c r="AN913" s="36"/>
      <c r="AO913" s="34" t="s">
        <v>70</v>
      </c>
      <c r="AP913" s="34" t="s">
        <v>70</v>
      </c>
      <c r="AQ913" s="34" t="s">
        <v>70</v>
      </c>
      <c r="AR913" s="34" t="s">
        <v>70</v>
      </c>
      <c r="AS913" s="34" t="s">
        <v>70</v>
      </c>
      <c r="AT913" s="36"/>
      <c r="AU913" s="36"/>
      <c r="AV913" s="34" t="s">
        <v>70</v>
      </c>
      <c r="AW913" s="34" t="s">
        <v>70</v>
      </c>
      <c r="AX913" s="34" t="s">
        <v>63</v>
      </c>
      <c r="AY913" s="34" t="s">
        <v>4286</v>
      </c>
      <c r="AZ913" s="34" t="s">
        <v>64</v>
      </c>
      <c r="BA913" s="34" t="s">
        <v>65</v>
      </c>
      <c r="BB913" s="35">
        <v>2037</v>
      </c>
      <c r="BC913" s="34" t="s">
        <v>66</v>
      </c>
    </row>
    <row r="914" spans="1:55" x14ac:dyDescent="0.25">
      <c r="A914" s="34" t="s">
        <v>1855</v>
      </c>
      <c r="B914" s="35">
        <v>78901</v>
      </c>
      <c r="C914" s="34">
        <v>100</v>
      </c>
      <c r="D914" s="34" t="s">
        <v>1862</v>
      </c>
      <c r="E914" s="34" t="s">
        <v>1863</v>
      </c>
      <c r="F914" s="34" t="s">
        <v>512</v>
      </c>
      <c r="G914" s="34" t="s">
        <v>3548</v>
      </c>
      <c r="H914" s="34" t="s">
        <v>59</v>
      </c>
      <c r="I914" s="34" t="s">
        <v>160</v>
      </c>
      <c r="J914" s="36">
        <v>43999</v>
      </c>
      <c r="K914" s="36"/>
      <c r="L914" s="34" t="s">
        <v>61</v>
      </c>
      <c r="M914" s="36"/>
      <c r="N914" s="34" t="b">
        <v>0</v>
      </c>
      <c r="O914" s="36"/>
      <c r="P914" s="34" t="b">
        <v>1</v>
      </c>
      <c r="Q914" s="36"/>
      <c r="R914" s="34" t="b">
        <v>0</v>
      </c>
      <c r="S914" s="34" t="b">
        <v>0</v>
      </c>
      <c r="T914" s="34" t="s">
        <v>70</v>
      </c>
      <c r="U914" s="34"/>
      <c r="V914" s="34" t="b">
        <v>0</v>
      </c>
      <c r="W914" s="36"/>
      <c r="X914" s="34" t="s">
        <v>70</v>
      </c>
      <c r="Y914" s="34"/>
      <c r="Z914" s="36"/>
      <c r="AA914" s="34" t="b">
        <v>0</v>
      </c>
      <c r="AB914" s="34"/>
      <c r="AC914" s="34" t="b">
        <v>0</v>
      </c>
      <c r="AD914" s="36"/>
      <c r="AE914" s="34" t="b">
        <v>0</v>
      </c>
      <c r="AF914" s="34" t="b">
        <v>0</v>
      </c>
      <c r="AG914" s="34" t="s">
        <v>70</v>
      </c>
      <c r="AH914" s="34"/>
      <c r="AI914" s="34" t="b">
        <v>0</v>
      </c>
      <c r="AJ914" s="36"/>
      <c r="AK914" s="34" t="s">
        <v>70</v>
      </c>
      <c r="AL914" s="36"/>
      <c r="AM914" s="34" t="b">
        <v>0</v>
      </c>
      <c r="AN914" s="36"/>
      <c r="AO914" s="34" t="s">
        <v>70</v>
      </c>
      <c r="AP914" s="34" t="s">
        <v>70</v>
      </c>
      <c r="AQ914" s="34" t="s">
        <v>70</v>
      </c>
      <c r="AR914" s="34" t="s">
        <v>70</v>
      </c>
      <c r="AS914" s="34" t="s">
        <v>70</v>
      </c>
      <c r="AT914" s="36"/>
      <c r="AU914" s="36"/>
      <c r="AV914" s="34" t="s">
        <v>70</v>
      </c>
      <c r="AW914" s="34" t="s">
        <v>70</v>
      </c>
      <c r="AX914" s="34" t="s">
        <v>63</v>
      </c>
      <c r="AY914" s="34" t="s">
        <v>4286</v>
      </c>
      <c r="AZ914" s="34" t="s">
        <v>64</v>
      </c>
      <c r="BA914" s="34" t="s">
        <v>65</v>
      </c>
      <c r="BB914" s="35">
        <v>2035</v>
      </c>
      <c r="BC914" s="34" t="s">
        <v>119</v>
      </c>
    </row>
    <row r="915" spans="1:55" x14ac:dyDescent="0.25">
      <c r="A915" s="34" t="s">
        <v>1855</v>
      </c>
      <c r="B915" s="35">
        <v>78315</v>
      </c>
      <c r="C915" s="34">
        <v>100</v>
      </c>
      <c r="D915" s="34" t="s">
        <v>1856</v>
      </c>
      <c r="E915" s="34" t="s">
        <v>1857</v>
      </c>
      <c r="F915" s="34" t="s">
        <v>523</v>
      </c>
      <c r="G915" s="34" t="s">
        <v>150</v>
      </c>
      <c r="H915" s="34" t="s">
        <v>4287</v>
      </c>
      <c r="I915" s="34" t="s">
        <v>118</v>
      </c>
      <c r="J915" s="36">
        <v>44028</v>
      </c>
      <c r="K915" s="36"/>
      <c r="L915" s="34" t="s">
        <v>61</v>
      </c>
      <c r="M915" s="36">
        <v>45267</v>
      </c>
      <c r="N915" s="34" t="b">
        <v>0</v>
      </c>
      <c r="O915" s="36"/>
      <c r="P915" s="34" t="b">
        <v>1</v>
      </c>
      <c r="Q915" s="36"/>
      <c r="R915" s="34" t="b">
        <v>0</v>
      </c>
      <c r="S915" s="34" t="b">
        <v>0</v>
      </c>
      <c r="T915" s="34" t="s">
        <v>70</v>
      </c>
      <c r="U915" s="34"/>
      <c r="V915" s="34" t="b">
        <v>0</v>
      </c>
      <c r="W915" s="36"/>
      <c r="X915" s="34" t="s">
        <v>70</v>
      </c>
      <c r="Y915" s="34"/>
      <c r="Z915" s="36"/>
      <c r="AA915" s="34" t="b">
        <v>0</v>
      </c>
      <c r="AB915" s="34"/>
      <c r="AC915" s="34" t="b">
        <v>0</v>
      </c>
      <c r="AD915" s="36"/>
      <c r="AE915" s="34" t="b">
        <v>1</v>
      </c>
      <c r="AF915" s="34" t="b">
        <v>1</v>
      </c>
      <c r="AG915" s="34" t="s">
        <v>70</v>
      </c>
      <c r="AH915" s="34"/>
      <c r="AI915" s="34" t="b">
        <v>0</v>
      </c>
      <c r="AJ915" s="36"/>
      <c r="AK915" s="34" t="s">
        <v>70</v>
      </c>
      <c r="AL915" s="36"/>
      <c r="AM915" s="34" t="b">
        <v>0</v>
      </c>
      <c r="AN915" s="36"/>
      <c r="AO915" s="34" t="s">
        <v>70</v>
      </c>
      <c r="AP915" s="34" t="s">
        <v>70</v>
      </c>
      <c r="AQ915" s="34" t="s">
        <v>70</v>
      </c>
      <c r="AR915" s="34" t="s">
        <v>70</v>
      </c>
      <c r="AS915" s="34" t="s">
        <v>70</v>
      </c>
      <c r="AT915" s="36"/>
      <c r="AU915" s="36"/>
      <c r="AV915" s="34" t="s">
        <v>70</v>
      </c>
      <c r="AW915" s="34" t="s">
        <v>70</v>
      </c>
      <c r="AX915" s="34" t="s">
        <v>63</v>
      </c>
      <c r="AY915" s="34" t="s">
        <v>4286</v>
      </c>
      <c r="AZ915" s="34" t="s">
        <v>64</v>
      </c>
      <c r="BA915" s="34" t="s">
        <v>65</v>
      </c>
      <c r="BB915" s="35">
        <v>2036</v>
      </c>
      <c r="BC915" s="34" t="s">
        <v>103</v>
      </c>
    </row>
    <row r="916" spans="1:55" x14ac:dyDescent="0.25">
      <c r="A916" s="34" t="s">
        <v>1880</v>
      </c>
      <c r="B916" s="35">
        <v>61902</v>
      </c>
      <c r="C916" s="34">
        <v>100</v>
      </c>
      <c r="D916" s="34" t="s">
        <v>1884</v>
      </c>
      <c r="E916" s="34" t="s">
        <v>4152</v>
      </c>
      <c r="F916" s="34" t="s">
        <v>769</v>
      </c>
      <c r="G916" s="34" t="s">
        <v>421</v>
      </c>
      <c r="H916" s="34" t="s">
        <v>59</v>
      </c>
      <c r="I916" s="34" t="s">
        <v>422</v>
      </c>
      <c r="J916" s="36">
        <v>38310</v>
      </c>
      <c r="K916" s="36"/>
      <c r="L916" s="34" t="s">
        <v>61</v>
      </c>
      <c r="M916" s="36"/>
      <c r="N916" s="34" t="b">
        <v>0</v>
      </c>
      <c r="O916" s="36"/>
      <c r="P916" s="34" t="b">
        <v>0</v>
      </c>
      <c r="Q916" s="36"/>
      <c r="R916" s="34" t="b">
        <v>1</v>
      </c>
      <c r="S916" s="34" t="b">
        <v>0</v>
      </c>
      <c r="T916" s="34" t="s">
        <v>70</v>
      </c>
      <c r="U916" s="34"/>
      <c r="V916" s="34" t="b">
        <v>0</v>
      </c>
      <c r="W916" s="36"/>
      <c r="X916" s="34" t="s">
        <v>70</v>
      </c>
      <c r="Y916" s="34"/>
      <c r="Z916" s="36"/>
      <c r="AA916" s="34" t="b">
        <v>0</v>
      </c>
      <c r="AB916" s="34"/>
      <c r="AC916" s="34" t="b">
        <v>0</v>
      </c>
      <c r="AD916" s="36"/>
      <c r="AE916" s="34" t="b">
        <v>1</v>
      </c>
      <c r="AF916" s="34" t="b">
        <v>1</v>
      </c>
      <c r="AG916" s="34" t="s">
        <v>70</v>
      </c>
      <c r="AH916" s="34"/>
      <c r="AI916" s="34" t="b">
        <v>0</v>
      </c>
      <c r="AJ916" s="36"/>
      <c r="AK916" s="34" t="s">
        <v>70</v>
      </c>
      <c r="AL916" s="36"/>
      <c r="AM916" s="34" t="b">
        <v>0</v>
      </c>
      <c r="AN916" s="36"/>
      <c r="AO916" s="34" t="s">
        <v>70</v>
      </c>
      <c r="AP916" s="34" t="s">
        <v>70</v>
      </c>
      <c r="AQ916" s="34" t="s">
        <v>70</v>
      </c>
      <c r="AR916" s="34" t="s">
        <v>70</v>
      </c>
      <c r="AS916" s="34" t="s">
        <v>70</v>
      </c>
      <c r="AT916" s="36"/>
      <c r="AU916" s="36"/>
      <c r="AV916" s="34" t="s">
        <v>70</v>
      </c>
      <c r="AW916" s="34" t="s">
        <v>70</v>
      </c>
      <c r="AX916" s="34" t="s">
        <v>63</v>
      </c>
      <c r="AY916" s="34" t="s">
        <v>4288</v>
      </c>
      <c r="AZ916" s="34" t="s">
        <v>64</v>
      </c>
      <c r="BA916" s="34" t="s">
        <v>423</v>
      </c>
      <c r="BB916" s="35">
        <v>2020</v>
      </c>
      <c r="BC916" s="34" t="s">
        <v>119</v>
      </c>
    </row>
    <row r="917" spans="1:55" x14ac:dyDescent="0.25">
      <c r="A917" s="34" t="s">
        <v>1888</v>
      </c>
      <c r="B917" s="35">
        <v>78181</v>
      </c>
      <c r="C917" s="34">
        <v>100</v>
      </c>
      <c r="D917" s="34" t="s">
        <v>1889</v>
      </c>
      <c r="E917" s="34" t="s">
        <v>1890</v>
      </c>
      <c r="F917" s="34" t="s">
        <v>1891</v>
      </c>
      <c r="G917" s="34" t="s">
        <v>1892</v>
      </c>
      <c r="H917" s="34" t="s">
        <v>4287</v>
      </c>
      <c r="I917" s="34" t="s">
        <v>114</v>
      </c>
      <c r="J917" s="36">
        <v>43033</v>
      </c>
      <c r="K917" s="36"/>
      <c r="L917" s="34" t="s">
        <v>61</v>
      </c>
      <c r="M917" s="36"/>
      <c r="N917" s="34" t="b">
        <v>0</v>
      </c>
      <c r="O917" s="36"/>
      <c r="P917" s="34" t="b">
        <v>1</v>
      </c>
      <c r="Q917" s="36"/>
      <c r="R917" s="34" t="b">
        <v>1</v>
      </c>
      <c r="S917" s="34" t="b">
        <v>0</v>
      </c>
      <c r="T917" s="34" t="s">
        <v>70</v>
      </c>
      <c r="U917" s="34"/>
      <c r="V917" s="34" t="b">
        <v>0</v>
      </c>
      <c r="W917" s="36"/>
      <c r="X917" s="34" t="s">
        <v>70</v>
      </c>
      <c r="Y917" s="34"/>
      <c r="Z917" s="36"/>
      <c r="AA917" s="34" t="b">
        <v>0</v>
      </c>
      <c r="AB917" s="34"/>
      <c r="AC917" s="34" t="b">
        <v>0</v>
      </c>
      <c r="AD917" s="36"/>
      <c r="AE917" s="34" t="b">
        <v>1</v>
      </c>
      <c r="AF917" s="34" t="b">
        <v>0</v>
      </c>
      <c r="AG917" s="34" t="s">
        <v>70</v>
      </c>
      <c r="AH917" s="34"/>
      <c r="AI917" s="34" t="b">
        <v>0</v>
      </c>
      <c r="AJ917" s="36"/>
      <c r="AK917" s="34" t="s">
        <v>70</v>
      </c>
      <c r="AL917" s="36"/>
      <c r="AM917" s="34" t="b">
        <v>0</v>
      </c>
      <c r="AN917" s="36"/>
      <c r="AO917" s="34" t="s">
        <v>70</v>
      </c>
      <c r="AP917" s="34" t="s">
        <v>70</v>
      </c>
      <c r="AQ917" s="34" t="s">
        <v>70</v>
      </c>
      <c r="AR917" s="34" t="s">
        <v>70</v>
      </c>
      <c r="AS917" s="34" t="s">
        <v>70</v>
      </c>
      <c r="AT917" s="36"/>
      <c r="AU917" s="36"/>
      <c r="AV917" s="34" t="s">
        <v>70</v>
      </c>
      <c r="AW917" s="34" t="s">
        <v>70</v>
      </c>
      <c r="AX917" s="34" t="s">
        <v>1485</v>
      </c>
      <c r="AY917" s="34" t="s">
        <v>4286</v>
      </c>
      <c r="AZ917" s="34" t="s">
        <v>64</v>
      </c>
      <c r="BA917" s="34" t="s">
        <v>955</v>
      </c>
      <c r="BB917" s="35">
        <v>2033</v>
      </c>
      <c r="BC917" s="34" t="s">
        <v>103</v>
      </c>
    </row>
    <row r="918" spans="1:55" x14ac:dyDescent="0.25">
      <c r="A918" s="34" t="s">
        <v>1893</v>
      </c>
      <c r="B918" s="35">
        <v>60123</v>
      </c>
      <c r="C918" s="34">
        <v>100</v>
      </c>
      <c r="D918" s="34" t="s">
        <v>1894</v>
      </c>
      <c r="E918" s="34" t="s">
        <v>1895</v>
      </c>
      <c r="F918" s="34" t="s">
        <v>448</v>
      </c>
      <c r="G918" s="34" t="s">
        <v>4026</v>
      </c>
      <c r="H918" s="34" t="s">
        <v>144</v>
      </c>
      <c r="I918" s="34" t="s">
        <v>273</v>
      </c>
      <c r="J918" s="36">
        <v>35968</v>
      </c>
      <c r="K918" s="36">
        <v>45278</v>
      </c>
      <c r="L918" s="34" t="s">
        <v>71</v>
      </c>
      <c r="M918" s="36"/>
      <c r="N918" s="34" t="b">
        <v>0</v>
      </c>
      <c r="O918" s="36"/>
      <c r="P918" s="34" t="b">
        <v>0</v>
      </c>
      <c r="Q918" s="36"/>
      <c r="R918" s="34" t="b">
        <v>0</v>
      </c>
      <c r="S918" s="34" t="b">
        <v>0</v>
      </c>
      <c r="T918" s="34" t="s">
        <v>70</v>
      </c>
      <c r="U918" s="34"/>
      <c r="V918" s="34" t="b">
        <v>0</v>
      </c>
      <c r="W918" s="36">
        <v>32363</v>
      </c>
      <c r="X918" s="34" t="s">
        <v>70</v>
      </c>
      <c r="Y918" s="34"/>
      <c r="Z918" s="36"/>
      <c r="AA918" s="34" t="b">
        <v>0</v>
      </c>
      <c r="AB918" s="34"/>
      <c r="AC918" s="34" t="b">
        <v>0</v>
      </c>
      <c r="AD918" s="36"/>
      <c r="AE918" s="34" t="b">
        <v>1</v>
      </c>
      <c r="AF918" s="34" t="b">
        <v>1</v>
      </c>
      <c r="AG918" s="34" t="s">
        <v>70</v>
      </c>
      <c r="AH918" s="34"/>
      <c r="AI918" s="34" t="b">
        <v>0</v>
      </c>
      <c r="AJ918" s="36"/>
      <c r="AK918" s="34" t="s">
        <v>70</v>
      </c>
      <c r="AL918" s="36"/>
      <c r="AM918" s="34" t="b">
        <v>0</v>
      </c>
      <c r="AN918" s="36"/>
      <c r="AO918" s="34" t="s">
        <v>70</v>
      </c>
      <c r="AP918" s="34" t="s">
        <v>70</v>
      </c>
      <c r="AQ918" s="34" t="s">
        <v>70</v>
      </c>
      <c r="AR918" s="34" t="s">
        <v>70</v>
      </c>
      <c r="AS918" s="34" t="s">
        <v>70</v>
      </c>
      <c r="AT918" s="36"/>
      <c r="AU918" s="36"/>
      <c r="AV918" s="34" t="s">
        <v>70</v>
      </c>
      <c r="AW918" s="34" t="s">
        <v>70</v>
      </c>
      <c r="AX918" s="34" t="s">
        <v>133</v>
      </c>
      <c r="AY918" s="34" t="s">
        <v>4288</v>
      </c>
      <c r="AZ918" s="34" t="s">
        <v>464</v>
      </c>
      <c r="BA918" s="34" t="s">
        <v>465</v>
      </c>
      <c r="BB918" s="35">
        <v>2014</v>
      </c>
      <c r="BC918" s="34" t="s">
        <v>66</v>
      </c>
    </row>
    <row r="919" spans="1:55" x14ac:dyDescent="0.25">
      <c r="A919" s="34" t="s">
        <v>1896</v>
      </c>
      <c r="B919" s="35">
        <v>60112</v>
      </c>
      <c r="C919" s="34">
        <v>100</v>
      </c>
      <c r="D919" s="34" t="s">
        <v>1897</v>
      </c>
      <c r="E919" s="34" t="s">
        <v>1898</v>
      </c>
      <c r="F919" s="34" t="s">
        <v>1899</v>
      </c>
      <c r="G919" s="34" t="s">
        <v>4026</v>
      </c>
      <c r="H919" s="34" t="s">
        <v>144</v>
      </c>
      <c r="I919" s="34" t="s">
        <v>1886</v>
      </c>
      <c r="J919" s="36">
        <v>36109</v>
      </c>
      <c r="K919" s="36"/>
      <c r="L919" s="34" t="s">
        <v>61</v>
      </c>
      <c r="M919" s="36"/>
      <c r="N919" s="34" t="b">
        <v>0</v>
      </c>
      <c r="O919" s="36"/>
      <c r="P919" s="34" t="b">
        <v>0</v>
      </c>
      <c r="Q919" s="36"/>
      <c r="R919" s="34" t="b">
        <v>0</v>
      </c>
      <c r="S919" s="34" t="b">
        <v>0</v>
      </c>
      <c r="T919" s="34" t="s">
        <v>70</v>
      </c>
      <c r="U919" s="34"/>
      <c r="V919" s="34" t="b">
        <v>0</v>
      </c>
      <c r="W919" s="36"/>
      <c r="X919" s="34" t="s">
        <v>70</v>
      </c>
      <c r="Y919" s="34"/>
      <c r="Z919" s="36"/>
      <c r="AA919" s="34" t="b">
        <v>0</v>
      </c>
      <c r="AB919" s="34"/>
      <c r="AC919" s="34" t="b">
        <v>0</v>
      </c>
      <c r="AD919" s="36"/>
      <c r="AE919" s="34" t="b">
        <v>1</v>
      </c>
      <c r="AF919" s="34" t="b">
        <v>0</v>
      </c>
      <c r="AG919" s="34" t="s">
        <v>70</v>
      </c>
      <c r="AH919" s="34"/>
      <c r="AI919" s="34" t="b">
        <v>0</v>
      </c>
      <c r="AJ919" s="36"/>
      <c r="AK919" s="34" t="s">
        <v>70</v>
      </c>
      <c r="AL919" s="36"/>
      <c r="AM919" s="34" t="b">
        <v>0</v>
      </c>
      <c r="AN919" s="36"/>
      <c r="AO919" s="34" t="s">
        <v>70</v>
      </c>
      <c r="AP919" s="34" t="s">
        <v>70</v>
      </c>
      <c r="AQ919" s="34" t="s">
        <v>70</v>
      </c>
      <c r="AR919" s="34" t="s">
        <v>70</v>
      </c>
      <c r="AS919" s="34" t="s">
        <v>70</v>
      </c>
      <c r="AT919" s="36"/>
      <c r="AU919" s="36"/>
      <c r="AV919" s="34" t="s">
        <v>70</v>
      </c>
      <c r="AW919" s="34" t="s">
        <v>70</v>
      </c>
      <c r="AX919" s="34" t="s">
        <v>133</v>
      </c>
      <c r="AY919" s="34" t="s">
        <v>4288</v>
      </c>
      <c r="AZ919" s="34" t="s">
        <v>64</v>
      </c>
      <c r="BA919" s="34" t="s">
        <v>423</v>
      </c>
      <c r="BB919" s="35">
        <v>2015</v>
      </c>
      <c r="BC919" s="34" t="s">
        <v>66</v>
      </c>
    </row>
    <row r="920" spans="1:55" x14ac:dyDescent="0.25">
      <c r="A920" s="34" t="s">
        <v>1900</v>
      </c>
      <c r="B920" s="35">
        <v>60345</v>
      </c>
      <c r="C920" s="34">
        <v>100</v>
      </c>
      <c r="D920" s="34" t="s">
        <v>1901</v>
      </c>
      <c r="E920" s="34" t="s">
        <v>1902</v>
      </c>
      <c r="F920" s="34" t="s">
        <v>476</v>
      </c>
      <c r="G920" s="34" t="s">
        <v>155</v>
      </c>
      <c r="H920" s="34" t="s">
        <v>208</v>
      </c>
      <c r="I920" s="34" t="s">
        <v>209</v>
      </c>
      <c r="J920" s="36">
        <v>36671</v>
      </c>
      <c r="K920" s="36">
        <v>45044</v>
      </c>
      <c r="L920" s="34" t="s">
        <v>71</v>
      </c>
      <c r="M920" s="36"/>
      <c r="N920" s="34" t="b">
        <v>1</v>
      </c>
      <c r="O920" s="36"/>
      <c r="P920" s="34" t="b">
        <v>0</v>
      </c>
      <c r="Q920" s="36"/>
      <c r="R920" s="34" t="b">
        <v>0</v>
      </c>
      <c r="S920" s="34" t="b">
        <v>0</v>
      </c>
      <c r="T920" s="34" t="s">
        <v>70</v>
      </c>
      <c r="U920" s="34"/>
      <c r="V920" s="34" t="b">
        <v>0</v>
      </c>
      <c r="W920" s="36">
        <v>32363</v>
      </c>
      <c r="X920" s="34" t="s">
        <v>70</v>
      </c>
      <c r="Y920" s="34"/>
      <c r="Z920" s="36"/>
      <c r="AA920" s="34" t="b">
        <v>0</v>
      </c>
      <c r="AB920" s="34"/>
      <c r="AC920" s="34" t="b">
        <v>0</v>
      </c>
      <c r="AD920" s="36"/>
      <c r="AE920" s="34" t="b">
        <v>1</v>
      </c>
      <c r="AF920" s="34" t="b">
        <v>1</v>
      </c>
      <c r="AG920" s="34" t="s">
        <v>70</v>
      </c>
      <c r="AH920" s="34"/>
      <c r="AI920" s="34" t="b">
        <v>0</v>
      </c>
      <c r="AJ920" s="36">
        <v>45239</v>
      </c>
      <c r="AK920" s="34" t="s">
        <v>407</v>
      </c>
      <c r="AL920" s="36"/>
      <c r="AM920" s="34" t="b">
        <v>0</v>
      </c>
      <c r="AN920" s="36"/>
      <c r="AO920" s="34" t="s">
        <v>70</v>
      </c>
      <c r="AP920" s="34" t="s">
        <v>985</v>
      </c>
      <c r="AQ920" s="34" t="s">
        <v>409</v>
      </c>
      <c r="AR920" s="34" t="s">
        <v>407</v>
      </c>
      <c r="AS920" s="34" t="s">
        <v>70</v>
      </c>
      <c r="AT920" s="36"/>
      <c r="AU920" s="36"/>
      <c r="AV920" s="34" t="s">
        <v>70</v>
      </c>
      <c r="AW920" s="34" t="s">
        <v>70</v>
      </c>
      <c r="AX920" s="34" t="s">
        <v>133</v>
      </c>
      <c r="AY920" s="34" t="s">
        <v>4288</v>
      </c>
      <c r="AZ920" s="34" t="s">
        <v>464</v>
      </c>
      <c r="BA920" s="34" t="s">
        <v>465</v>
      </c>
      <c r="BB920" s="35">
        <v>2014</v>
      </c>
      <c r="BC920" s="34" t="s">
        <v>185</v>
      </c>
    </row>
    <row r="921" spans="1:55" x14ac:dyDescent="0.25">
      <c r="A921" s="34" t="s">
        <v>1903</v>
      </c>
      <c r="B921" s="35">
        <v>60623</v>
      </c>
      <c r="C921" s="34">
        <v>100</v>
      </c>
      <c r="D921" s="34" t="s">
        <v>1907</v>
      </c>
      <c r="E921" s="34" t="s">
        <v>1908</v>
      </c>
      <c r="F921" s="34" t="s">
        <v>476</v>
      </c>
      <c r="G921" s="34" t="s">
        <v>155</v>
      </c>
      <c r="H921" s="34" t="s">
        <v>208</v>
      </c>
      <c r="I921" s="34" t="s">
        <v>209</v>
      </c>
      <c r="J921" s="36">
        <v>37560</v>
      </c>
      <c r="K921" s="36">
        <v>45044</v>
      </c>
      <c r="L921" s="34" t="s">
        <v>71</v>
      </c>
      <c r="M921" s="36"/>
      <c r="N921" s="34" t="b">
        <v>1</v>
      </c>
      <c r="O921" s="36"/>
      <c r="P921" s="34" t="b">
        <v>0</v>
      </c>
      <c r="Q921" s="36"/>
      <c r="R921" s="34" t="b">
        <v>0</v>
      </c>
      <c r="S921" s="34" t="b">
        <v>0</v>
      </c>
      <c r="T921" s="34" t="s">
        <v>70</v>
      </c>
      <c r="U921" s="34"/>
      <c r="V921" s="34" t="b">
        <v>0</v>
      </c>
      <c r="W921" s="36">
        <v>32363</v>
      </c>
      <c r="X921" s="34" t="s">
        <v>70</v>
      </c>
      <c r="Y921" s="34"/>
      <c r="Z921" s="36"/>
      <c r="AA921" s="34" t="b">
        <v>0</v>
      </c>
      <c r="AB921" s="34"/>
      <c r="AC921" s="34" t="b">
        <v>0</v>
      </c>
      <c r="AD921" s="36"/>
      <c r="AE921" s="34" t="b">
        <v>1</v>
      </c>
      <c r="AF921" s="34" t="b">
        <v>1</v>
      </c>
      <c r="AG921" s="34" t="s">
        <v>70</v>
      </c>
      <c r="AH921" s="34"/>
      <c r="AI921" s="34" t="b">
        <v>0</v>
      </c>
      <c r="AJ921" s="36"/>
      <c r="AK921" s="34" t="s">
        <v>70</v>
      </c>
      <c r="AL921" s="36"/>
      <c r="AM921" s="34" t="b">
        <v>0</v>
      </c>
      <c r="AN921" s="36"/>
      <c r="AO921" s="34" t="s">
        <v>70</v>
      </c>
      <c r="AP921" s="34" t="s">
        <v>70</v>
      </c>
      <c r="AQ921" s="34" t="s">
        <v>70</v>
      </c>
      <c r="AR921" s="34" t="s">
        <v>70</v>
      </c>
      <c r="AS921" s="34" t="s">
        <v>70</v>
      </c>
      <c r="AT921" s="36"/>
      <c r="AU921" s="36"/>
      <c r="AV921" s="34" t="s">
        <v>70</v>
      </c>
      <c r="AW921" s="34" t="s">
        <v>70</v>
      </c>
      <c r="AX921" s="34" t="s">
        <v>133</v>
      </c>
      <c r="AY921" s="34" t="s">
        <v>70</v>
      </c>
      <c r="AZ921" s="34" t="s">
        <v>464</v>
      </c>
      <c r="BA921" s="34" t="s">
        <v>465</v>
      </c>
      <c r="BB921" s="35">
        <v>2018</v>
      </c>
      <c r="BC921" s="34" t="s">
        <v>119</v>
      </c>
    </row>
    <row r="922" spans="1:55" x14ac:dyDescent="0.25">
      <c r="A922" s="34" t="s">
        <v>1917</v>
      </c>
      <c r="B922" s="35">
        <v>60988</v>
      </c>
      <c r="C922" s="34">
        <v>77</v>
      </c>
      <c r="D922" s="34" t="s">
        <v>1493</v>
      </c>
      <c r="E922" s="34" t="s">
        <v>1494</v>
      </c>
      <c r="F922" s="34" t="s">
        <v>685</v>
      </c>
      <c r="G922" s="34" t="s">
        <v>3986</v>
      </c>
      <c r="H922" s="34" t="s">
        <v>144</v>
      </c>
      <c r="I922" s="34" t="s">
        <v>273</v>
      </c>
      <c r="J922" s="36">
        <v>37862</v>
      </c>
      <c r="K922" s="36"/>
      <c r="L922" s="34" t="s">
        <v>61</v>
      </c>
      <c r="M922" s="36"/>
      <c r="N922" s="34" t="b">
        <v>0</v>
      </c>
      <c r="O922" s="36"/>
      <c r="P922" s="34" t="b">
        <v>0</v>
      </c>
      <c r="Q922" s="36"/>
      <c r="R922" s="34" t="b">
        <v>0</v>
      </c>
      <c r="S922" s="34" t="b">
        <v>0</v>
      </c>
      <c r="T922" s="34" t="s">
        <v>70</v>
      </c>
      <c r="U922" s="34"/>
      <c r="V922" s="34" t="b">
        <v>0</v>
      </c>
      <c r="W922" s="36"/>
      <c r="X922" s="34" t="s">
        <v>70</v>
      </c>
      <c r="Y922" s="34"/>
      <c r="Z922" s="36"/>
      <c r="AA922" s="34" t="b">
        <v>0</v>
      </c>
      <c r="AB922" s="34"/>
      <c r="AC922" s="34" t="b">
        <v>0</v>
      </c>
      <c r="AD922" s="36"/>
      <c r="AE922" s="34" t="b">
        <v>1</v>
      </c>
      <c r="AF922" s="34" t="b">
        <v>0</v>
      </c>
      <c r="AG922" s="34" t="s">
        <v>70</v>
      </c>
      <c r="AH922" s="34"/>
      <c r="AI922" s="34" t="b">
        <v>0</v>
      </c>
      <c r="AJ922" s="36"/>
      <c r="AK922" s="34" t="s">
        <v>70</v>
      </c>
      <c r="AL922" s="36"/>
      <c r="AM922" s="34" t="b">
        <v>0</v>
      </c>
      <c r="AN922" s="36"/>
      <c r="AO922" s="34" t="s">
        <v>70</v>
      </c>
      <c r="AP922" s="34" t="s">
        <v>70</v>
      </c>
      <c r="AQ922" s="34" t="s">
        <v>70</v>
      </c>
      <c r="AR922" s="34" t="s">
        <v>70</v>
      </c>
      <c r="AS922" s="34" t="s">
        <v>70</v>
      </c>
      <c r="AT922" s="36"/>
      <c r="AU922" s="36"/>
      <c r="AV922" s="34" t="s">
        <v>70</v>
      </c>
      <c r="AW922" s="34" t="s">
        <v>70</v>
      </c>
      <c r="AX922" s="34" t="s">
        <v>133</v>
      </c>
      <c r="AY922" s="34" t="s">
        <v>4295</v>
      </c>
      <c r="AZ922" s="34" t="s">
        <v>64</v>
      </c>
      <c r="BA922" s="34" t="s">
        <v>423</v>
      </c>
      <c r="BB922" s="35">
        <v>2019</v>
      </c>
      <c r="BC922" s="34" t="s">
        <v>66</v>
      </c>
    </row>
    <row r="923" spans="1:55" x14ac:dyDescent="0.25">
      <c r="A923" s="34" t="s">
        <v>1917</v>
      </c>
      <c r="B923" s="35">
        <v>61198</v>
      </c>
      <c r="C923" s="34">
        <v>100</v>
      </c>
      <c r="D923" s="34" t="s">
        <v>1925</v>
      </c>
      <c r="E923" s="34" t="s">
        <v>1926</v>
      </c>
      <c r="F923" s="34" t="s">
        <v>3971</v>
      </c>
      <c r="G923" s="34" t="s">
        <v>215</v>
      </c>
      <c r="H923" s="34" t="s">
        <v>4287</v>
      </c>
      <c r="I923" s="34" t="s">
        <v>133</v>
      </c>
      <c r="J923" s="36">
        <v>37895</v>
      </c>
      <c r="K923" s="36">
        <v>45107</v>
      </c>
      <c r="L923" s="34" t="s">
        <v>71</v>
      </c>
      <c r="M923" s="36"/>
      <c r="N923" s="34" t="b">
        <v>1</v>
      </c>
      <c r="O923" s="36"/>
      <c r="P923" s="34" t="b">
        <v>0</v>
      </c>
      <c r="Q923" s="36"/>
      <c r="R923" s="34" t="b">
        <v>0</v>
      </c>
      <c r="S923" s="34" t="b">
        <v>0</v>
      </c>
      <c r="T923" s="34" t="s">
        <v>70</v>
      </c>
      <c r="U923" s="34"/>
      <c r="V923" s="34" t="b">
        <v>0</v>
      </c>
      <c r="W923" s="36">
        <v>32363</v>
      </c>
      <c r="X923" s="34" t="s">
        <v>70</v>
      </c>
      <c r="Y923" s="34"/>
      <c r="Z923" s="36"/>
      <c r="AA923" s="34" t="b">
        <v>0</v>
      </c>
      <c r="AB923" s="34"/>
      <c r="AC923" s="34" t="b">
        <v>0</v>
      </c>
      <c r="AD923" s="36"/>
      <c r="AE923" s="34" t="b">
        <v>1</v>
      </c>
      <c r="AF923" s="34" t="b">
        <v>1</v>
      </c>
      <c r="AG923" s="34" t="s">
        <v>70</v>
      </c>
      <c r="AH923" s="34"/>
      <c r="AI923" s="34" t="b">
        <v>0</v>
      </c>
      <c r="AJ923" s="36"/>
      <c r="AK923" s="34" t="s">
        <v>70</v>
      </c>
      <c r="AL923" s="36"/>
      <c r="AM923" s="34" t="b">
        <v>0</v>
      </c>
      <c r="AN923" s="36"/>
      <c r="AO923" s="34" t="s">
        <v>70</v>
      </c>
      <c r="AP923" s="34" t="s">
        <v>70</v>
      </c>
      <c r="AQ923" s="34" t="s">
        <v>70</v>
      </c>
      <c r="AR923" s="34" t="s">
        <v>70</v>
      </c>
      <c r="AS923" s="34" t="s">
        <v>70</v>
      </c>
      <c r="AT923" s="36"/>
      <c r="AU923" s="36"/>
      <c r="AV923" s="34" t="s">
        <v>70</v>
      </c>
      <c r="AW923" s="34" t="s">
        <v>70</v>
      </c>
      <c r="AX923" s="34" t="s">
        <v>133</v>
      </c>
      <c r="AY923" s="34" t="s">
        <v>4295</v>
      </c>
      <c r="AZ923" s="34" t="s">
        <v>464</v>
      </c>
      <c r="BA923" s="34" t="s">
        <v>465</v>
      </c>
      <c r="BB923" s="35">
        <v>2019</v>
      </c>
      <c r="BC923" s="34" t="s">
        <v>66</v>
      </c>
    </row>
    <row r="924" spans="1:55" x14ac:dyDescent="0.25">
      <c r="A924" s="34" t="s">
        <v>1917</v>
      </c>
      <c r="B924" s="35">
        <v>62074</v>
      </c>
      <c r="C924" s="34">
        <v>100</v>
      </c>
      <c r="D924" s="34" t="s">
        <v>1952</v>
      </c>
      <c r="E924" s="34" t="s">
        <v>1953</v>
      </c>
      <c r="F924" s="34" t="s">
        <v>1954</v>
      </c>
      <c r="G924" s="34" t="s">
        <v>287</v>
      </c>
      <c r="H924" s="34" t="s">
        <v>144</v>
      </c>
      <c r="I924" s="34" t="s">
        <v>288</v>
      </c>
      <c r="J924" s="36">
        <v>38625</v>
      </c>
      <c r="K924" s="36"/>
      <c r="L924" s="34" t="s">
        <v>61</v>
      </c>
      <c r="M924" s="36"/>
      <c r="N924" s="34" t="b">
        <v>0</v>
      </c>
      <c r="O924" s="36"/>
      <c r="P924" s="34" t="b">
        <v>0</v>
      </c>
      <c r="Q924" s="36"/>
      <c r="R924" s="34" t="b">
        <v>0</v>
      </c>
      <c r="S924" s="34" t="b">
        <v>0</v>
      </c>
      <c r="T924" s="34" t="s">
        <v>70</v>
      </c>
      <c r="U924" s="34"/>
      <c r="V924" s="34" t="b">
        <v>0</v>
      </c>
      <c r="W924" s="36"/>
      <c r="X924" s="34" t="s">
        <v>70</v>
      </c>
      <c r="Y924" s="34"/>
      <c r="Z924" s="36"/>
      <c r="AA924" s="34" t="b">
        <v>0</v>
      </c>
      <c r="AB924" s="34"/>
      <c r="AC924" s="34" t="b">
        <v>0</v>
      </c>
      <c r="AD924" s="36"/>
      <c r="AE924" s="34" t="b">
        <v>0</v>
      </c>
      <c r="AF924" s="34" t="b">
        <v>0</v>
      </c>
      <c r="AG924" s="34" t="s">
        <v>70</v>
      </c>
      <c r="AH924" s="34"/>
      <c r="AI924" s="34" t="b">
        <v>0</v>
      </c>
      <c r="AJ924" s="36"/>
      <c r="AK924" s="34" t="s">
        <v>70</v>
      </c>
      <c r="AL924" s="36"/>
      <c r="AM924" s="34" t="b">
        <v>0</v>
      </c>
      <c r="AN924" s="36"/>
      <c r="AO924" s="34" t="s">
        <v>70</v>
      </c>
      <c r="AP924" s="34" t="s">
        <v>70</v>
      </c>
      <c r="AQ924" s="34" t="s">
        <v>70</v>
      </c>
      <c r="AR924" s="34" t="s">
        <v>70</v>
      </c>
      <c r="AS924" s="34" t="s">
        <v>70</v>
      </c>
      <c r="AT924" s="36"/>
      <c r="AU924" s="36"/>
      <c r="AV924" s="34" t="s">
        <v>70</v>
      </c>
      <c r="AW924" s="34" t="s">
        <v>70</v>
      </c>
      <c r="AX924" s="34" t="s">
        <v>133</v>
      </c>
      <c r="AY924" s="34" t="s">
        <v>4295</v>
      </c>
      <c r="AZ924" s="34" t="s">
        <v>64</v>
      </c>
      <c r="BA924" s="34" t="s">
        <v>423</v>
      </c>
      <c r="BB924" s="35">
        <v>2021</v>
      </c>
      <c r="BC924" s="34" t="s">
        <v>66</v>
      </c>
    </row>
    <row r="925" spans="1:55" x14ac:dyDescent="0.25">
      <c r="A925" s="34" t="s">
        <v>1917</v>
      </c>
      <c r="B925" s="35">
        <v>61326</v>
      </c>
      <c r="C925" s="34">
        <v>100</v>
      </c>
      <c r="D925" s="34" t="s">
        <v>1929</v>
      </c>
      <c r="E925" s="34" t="s">
        <v>1930</v>
      </c>
      <c r="F925" s="34" t="s">
        <v>1931</v>
      </c>
      <c r="G925" s="34" t="s">
        <v>144</v>
      </c>
      <c r="H925" s="34" t="s">
        <v>144</v>
      </c>
      <c r="I925" s="34" t="s">
        <v>1932</v>
      </c>
      <c r="J925" s="36">
        <v>38167</v>
      </c>
      <c r="K925" s="36"/>
      <c r="L925" s="34" t="s">
        <v>61</v>
      </c>
      <c r="M925" s="36"/>
      <c r="N925" s="34" t="b">
        <v>0</v>
      </c>
      <c r="O925" s="36"/>
      <c r="P925" s="34" t="b">
        <v>0</v>
      </c>
      <c r="Q925" s="36"/>
      <c r="R925" s="34" t="b">
        <v>0</v>
      </c>
      <c r="S925" s="34" t="b">
        <v>0</v>
      </c>
      <c r="T925" s="34" t="s">
        <v>70</v>
      </c>
      <c r="U925" s="34"/>
      <c r="V925" s="34" t="b">
        <v>0</v>
      </c>
      <c r="W925" s="36"/>
      <c r="X925" s="34" t="s">
        <v>70</v>
      </c>
      <c r="Y925" s="34"/>
      <c r="Z925" s="36"/>
      <c r="AA925" s="34" t="b">
        <v>0</v>
      </c>
      <c r="AB925" s="34"/>
      <c r="AC925" s="34" t="b">
        <v>0</v>
      </c>
      <c r="AD925" s="36"/>
      <c r="AE925" s="34" t="b">
        <v>1</v>
      </c>
      <c r="AF925" s="34" t="b">
        <v>1</v>
      </c>
      <c r="AG925" s="34" t="s">
        <v>70</v>
      </c>
      <c r="AH925" s="34"/>
      <c r="AI925" s="34" t="b">
        <v>0</v>
      </c>
      <c r="AJ925" s="36"/>
      <c r="AK925" s="34" t="s">
        <v>70</v>
      </c>
      <c r="AL925" s="36"/>
      <c r="AM925" s="34" t="b">
        <v>0</v>
      </c>
      <c r="AN925" s="36"/>
      <c r="AO925" s="34" t="s">
        <v>70</v>
      </c>
      <c r="AP925" s="34" t="s">
        <v>70</v>
      </c>
      <c r="AQ925" s="34" t="s">
        <v>70</v>
      </c>
      <c r="AR925" s="34" t="s">
        <v>70</v>
      </c>
      <c r="AS925" s="34" t="s">
        <v>70</v>
      </c>
      <c r="AT925" s="36"/>
      <c r="AU925" s="36"/>
      <c r="AV925" s="34" t="s">
        <v>70</v>
      </c>
      <c r="AW925" s="34" t="s">
        <v>70</v>
      </c>
      <c r="AX925" s="34" t="s">
        <v>133</v>
      </c>
      <c r="AY925" s="34" t="s">
        <v>4295</v>
      </c>
      <c r="AZ925" s="34" t="s">
        <v>64</v>
      </c>
      <c r="BA925" s="34" t="s">
        <v>65</v>
      </c>
      <c r="BB925" s="35">
        <v>2020</v>
      </c>
      <c r="BC925" s="34" t="s">
        <v>66</v>
      </c>
    </row>
    <row r="926" spans="1:55" x14ac:dyDescent="0.25">
      <c r="A926" s="34" t="s">
        <v>1917</v>
      </c>
      <c r="B926" s="35">
        <v>61668</v>
      </c>
      <c r="C926" s="34">
        <v>100</v>
      </c>
      <c r="D926" s="34" t="s">
        <v>1945</v>
      </c>
      <c r="E926" s="34" t="s">
        <v>1946</v>
      </c>
      <c r="F926" s="34" t="s">
        <v>1947</v>
      </c>
      <c r="G926" s="34" t="s">
        <v>4109</v>
      </c>
      <c r="H926" s="34" t="s">
        <v>4287</v>
      </c>
      <c r="I926" s="34" t="s">
        <v>133</v>
      </c>
      <c r="J926" s="36">
        <v>38169</v>
      </c>
      <c r="K926" s="36"/>
      <c r="L926" s="34" t="s">
        <v>61</v>
      </c>
      <c r="M926" s="36"/>
      <c r="N926" s="34" t="b">
        <v>0</v>
      </c>
      <c r="O926" s="36"/>
      <c r="P926" s="34" t="b">
        <v>0</v>
      </c>
      <c r="Q926" s="36"/>
      <c r="R926" s="34" t="b">
        <v>1</v>
      </c>
      <c r="S926" s="34" t="b">
        <v>0</v>
      </c>
      <c r="T926" s="34" t="s">
        <v>70</v>
      </c>
      <c r="U926" s="34"/>
      <c r="V926" s="34" t="b">
        <v>0</v>
      </c>
      <c r="W926" s="36"/>
      <c r="X926" s="34" t="s">
        <v>70</v>
      </c>
      <c r="Y926" s="34"/>
      <c r="Z926" s="36"/>
      <c r="AA926" s="34" t="b">
        <v>0</v>
      </c>
      <c r="AB926" s="34"/>
      <c r="AC926" s="34" t="b">
        <v>0</v>
      </c>
      <c r="AD926" s="36"/>
      <c r="AE926" s="34" t="b">
        <v>1</v>
      </c>
      <c r="AF926" s="34" t="b">
        <v>0</v>
      </c>
      <c r="AG926" s="34" t="s">
        <v>70</v>
      </c>
      <c r="AH926" s="34"/>
      <c r="AI926" s="34" t="b">
        <v>0</v>
      </c>
      <c r="AJ926" s="36"/>
      <c r="AK926" s="34" t="s">
        <v>70</v>
      </c>
      <c r="AL926" s="36"/>
      <c r="AM926" s="34" t="b">
        <v>0</v>
      </c>
      <c r="AN926" s="36"/>
      <c r="AO926" s="34" t="s">
        <v>70</v>
      </c>
      <c r="AP926" s="34" t="s">
        <v>70</v>
      </c>
      <c r="AQ926" s="34" t="s">
        <v>70</v>
      </c>
      <c r="AR926" s="34" t="s">
        <v>70</v>
      </c>
      <c r="AS926" s="34" t="s">
        <v>70</v>
      </c>
      <c r="AT926" s="36"/>
      <c r="AU926" s="36"/>
      <c r="AV926" s="34" t="s">
        <v>70</v>
      </c>
      <c r="AW926" s="34" t="s">
        <v>70</v>
      </c>
      <c r="AX926" s="34" t="s">
        <v>133</v>
      </c>
      <c r="AY926" s="34" t="s">
        <v>4295</v>
      </c>
      <c r="AZ926" s="34" t="s">
        <v>64</v>
      </c>
      <c r="BA926" s="34" t="s">
        <v>423</v>
      </c>
      <c r="BB926" s="35">
        <v>2019</v>
      </c>
      <c r="BC926" s="34" t="s">
        <v>66</v>
      </c>
    </row>
    <row r="927" spans="1:55" x14ac:dyDescent="0.25">
      <c r="A927" s="34" t="s">
        <v>1917</v>
      </c>
      <c r="B927" s="35">
        <v>61535</v>
      </c>
      <c r="C927" s="34">
        <v>100</v>
      </c>
      <c r="D927" s="34" t="s">
        <v>1937</v>
      </c>
      <c r="E927" s="34" t="s">
        <v>1938</v>
      </c>
      <c r="F927" s="34" t="s">
        <v>1939</v>
      </c>
      <c r="G927" s="34" t="s">
        <v>223</v>
      </c>
      <c r="H927" s="34" t="s">
        <v>59</v>
      </c>
      <c r="I927" s="34" t="s">
        <v>219</v>
      </c>
      <c r="J927" s="36">
        <v>37966</v>
      </c>
      <c r="K927" s="36">
        <v>45016</v>
      </c>
      <c r="L927" s="34" t="s">
        <v>71</v>
      </c>
      <c r="M927" s="36"/>
      <c r="N927" s="34" t="b">
        <v>1</v>
      </c>
      <c r="O927" s="36"/>
      <c r="P927" s="34" t="b">
        <v>0</v>
      </c>
      <c r="Q927" s="36"/>
      <c r="R927" s="34" t="b">
        <v>0</v>
      </c>
      <c r="S927" s="34" t="b">
        <v>0</v>
      </c>
      <c r="T927" s="34" t="s">
        <v>70</v>
      </c>
      <c r="U927" s="34"/>
      <c r="V927" s="34" t="b">
        <v>0</v>
      </c>
      <c r="W927" s="36">
        <v>32363</v>
      </c>
      <c r="X927" s="34" t="s">
        <v>70</v>
      </c>
      <c r="Y927" s="34"/>
      <c r="Z927" s="36"/>
      <c r="AA927" s="34" t="b">
        <v>0</v>
      </c>
      <c r="AB927" s="34"/>
      <c r="AC927" s="34" t="b">
        <v>0</v>
      </c>
      <c r="AD927" s="36"/>
      <c r="AE927" s="34" t="b">
        <v>1</v>
      </c>
      <c r="AF927" s="34" t="b">
        <v>1</v>
      </c>
      <c r="AG927" s="34" t="s">
        <v>70</v>
      </c>
      <c r="AH927" s="34"/>
      <c r="AI927" s="34" t="b">
        <v>0</v>
      </c>
      <c r="AJ927" s="36"/>
      <c r="AK927" s="34" t="s">
        <v>70</v>
      </c>
      <c r="AL927" s="36"/>
      <c r="AM927" s="34" t="b">
        <v>0</v>
      </c>
      <c r="AN927" s="36"/>
      <c r="AO927" s="34" t="s">
        <v>70</v>
      </c>
      <c r="AP927" s="34" t="s">
        <v>70</v>
      </c>
      <c r="AQ927" s="34" t="s">
        <v>70</v>
      </c>
      <c r="AR927" s="34" t="s">
        <v>70</v>
      </c>
      <c r="AS927" s="34" t="s">
        <v>70</v>
      </c>
      <c r="AT927" s="36"/>
      <c r="AU927" s="36"/>
      <c r="AV927" s="34" t="s">
        <v>70</v>
      </c>
      <c r="AW927" s="34" t="s">
        <v>70</v>
      </c>
      <c r="AX927" s="34" t="s">
        <v>133</v>
      </c>
      <c r="AY927" s="34" t="s">
        <v>4295</v>
      </c>
      <c r="AZ927" s="34" t="s">
        <v>464</v>
      </c>
      <c r="BA927" s="34" t="s">
        <v>465</v>
      </c>
      <c r="BB927" s="35">
        <v>2018</v>
      </c>
      <c r="BC927" s="34" t="s">
        <v>66</v>
      </c>
    </row>
    <row r="928" spans="1:55" x14ac:dyDescent="0.25">
      <c r="A928" s="34" t="s">
        <v>1917</v>
      </c>
      <c r="B928" s="35">
        <v>61539</v>
      </c>
      <c r="C928" s="34">
        <v>100</v>
      </c>
      <c r="D928" s="34" t="s">
        <v>1940</v>
      </c>
      <c r="E928" s="34" t="s">
        <v>1941</v>
      </c>
      <c r="F928" s="34" t="s">
        <v>1942</v>
      </c>
      <c r="G928" s="34" t="s">
        <v>303</v>
      </c>
      <c r="H928" s="34" t="s">
        <v>208</v>
      </c>
      <c r="I928" s="34" t="s">
        <v>1181</v>
      </c>
      <c r="J928" s="36">
        <v>38231</v>
      </c>
      <c r="K928" s="36"/>
      <c r="L928" s="34" t="s">
        <v>61</v>
      </c>
      <c r="M928" s="36"/>
      <c r="N928" s="34" t="b">
        <v>0</v>
      </c>
      <c r="O928" s="36"/>
      <c r="P928" s="34" t="b">
        <v>0</v>
      </c>
      <c r="Q928" s="36"/>
      <c r="R928" s="34" t="b">
        <v>0</v>
      </c>
      <c r="S928" s="34" t="b">
        <v>0</v>
      </c>
      <c r="T928" s="34" t="s">
        <v>70</v>
      </c>
      <c r="U928" s="34"/>
      <c r="V928" s="34" t="b">
        <v>0</v>
      </c>
      <c r="W928" s="36"/>
      <c r="X928" s="34" t="s">
        <v>70</v>
      </c>
      <c r="Y928" s="34"/>
      <c r="Z928" s="36"/>
      <c r="AA928" s="34" t="b">
        <v>0</v>
      </c>
      <c r="AB928" s="34"/>
      <c r="AC928" s="34" t="b">
        <v>0</v>
      </c>
      <c r="AD928" s="36"/>
      <c r="AE928" s="34" t="b">
        <v>0</v>
      </c>
      <c r="AF928" s="34" t="b">
        <v>0</v>
      </c>
      <c r="AG928" s="34" t="s">
        <v>70</v>
      </c>
      <c r="AH928" s="34"/>
      <c r="AI928" s="34" t="b">
        <v>0</v>
      </c>
      <c r="AJ928" s="36"/>
      <c r="AK928" s="34" t="s">
        <v>70</v>
      </c>
      <c r="AL928" s="36"/>
      <c r="AM928" s="34" t="b">
        <v>0</v>
      </c>
      <c r="AN928" s="36"/>
      <c r="AO928" s="34" t="s">
        <v>70</v>
      </c>
      <c r="AP928" s="34" t="s">
        <v>70</v>
      </c>
      <c r="AQ928" s="34" t="s">
        <v>70</v>
      </c>
      <c r="AR928" s="34" t="s">
        <v>70</v>
      </c>
      <c r="AS928" s="34" t="s">
        <v>70</v>
      </c>
      <c r="AT928" s="36"/>
      <c r="AU928" s="36"/>
      <c r="AV928" s="34" t="s">
        <v>70</v>
      </c>
      <c r="AW928" s="34" t="s">
        <v>70</v>
      </c>
      <c r="AX928" s="34" t="s">
        <v>133</v>
      </c>
      <c r="AY928" s="34" t="s">
        <v>4295</v>
      </c>
      <c r="AZ928" s="34" t="s">
        <v>64</v>
      </c>
      <c r="BA928" s="34" t="s">
        <v>423</v>
      </c>
      <c r="BB928" s="35">
        <v>2020</v>
      </c>
      <c r="BC928" s="34" t="s">
        <v>66</v>
      </c>
    </row>
    <row r="929" spans="1:55" x14ac:dyDescent="0.25">
      <c r="A929" s="34" t="s">
        <v>1917</v>
      </c>
      <c r="B929" s="35">
        <v>61520</v>
      </c>
      <c r="C929" s="34">
        <v>100</v>
      </c>
      <c r="D929" s="34" t="s">
        <v>1933</v>
      </c>
      <c r="E929" s="34" t="s">
        <v>1934</v>
      </c>
      <c r="F929" s="34" t="s">
        <v>1935</v>
      </c>
      <c r="G929" s="34" t="s">
        <v>155</v>
      </c>
      <c r="H929" s="34" t="s">
        <v>208</v>
      </c>
      <c r="I929" s="34" t="s">
        <v>1936</v>
      </c>
      <c r="J929" s="36">
        <v>38321</v>
      </c>
      <c r="K929" s="36"/>
      <c r="L929" s="34" t="s">
        <v>61</v>
      </c>
      <c r="M929" s="36"/>
      <c r="N929" s="34" t="b">
        <v>0</v>
      </c>
      <c r="O929" s="36"/>
      <c r="P929" s="34" t="b">
        <v>0</v>
      </c>
      <c r="Q929" s="36"/>
      <c r="R929" s="34" t="b">
        <v>0</v>
      </c>
      <c r="S929" s="34" t="b">
        <v>0</v>
      </c>
      <c r="T929" s="34" t="s">
        <v>70</v>
      </c>
      <c r="U929" s="34"/>
      <c r="V929" s="34" t="b">
        <v>0</v>
      </c>
      <c r="W929" s="36"/>
      <c r="X929" s="34" t="s">
        <v>70</v>
      </c>
      <c r="Y929" s="34"/>
      <c r="Z929" s="36"/>
      <c r="AA929" s="34" t="b">
        <v>0</v>
      </c>
      <c r="AB929" s="34"/>
      <c r="AC929" s="34" t="b">
        <v>0</v>
      </c>
      <c r="AD929" s="36"/>
      <c r="AE929" s="34" t="b">
        <v>0</v>
      </c>
      <c r="AF929" s="34" t="b">
        <v>0</v>
      </c>
      <c r="AG929" s="34" t="s">
        <v>70</v>
      </c>
      <c r="AH929" s="34"/>
      <c r="AI929" s="34" t="b">
        <v>0</v>
      </c>
      <c r="AJ929" s="36"/>
      <c r="AK929" s="34" t="s">
        <v>70</v>
      </c>
      <c r="AL929" s="36"/>
      <c r="AM929" s="34" t="b">
        <v>0</v>
      </c>
      <c r="AN929" s="36"/>
      <c r="AO929" s="34" t="s">
        <v>70</v>
      </c>
      <c r="AP929" s="34" t="s">
        <v>70</v>
      </c>
      <c r="AQ929" s="34" t="s">
        <v>70</v>
      </c>
      <c r="AR929" s="34" t="s">
        <v>70</v>
      </c>
      <c r="AS929" s="34" t="s">
        <v>70</v>
      </c>
      <c r="AT929" s="36"/>
      <c r="AU929" s="36"/>
      <c r="AV929" s="34" t="s">
        <v>70</v>
      </c>
      <c r="AW929" s="34" t="s">
        <v>70</v>
      </c>
      <c r="AX929" s="34" t="s">
        <v>133</v>
      </c>
      <c r="AY929" s="34" t="s">
        <v>4295</v>
      </c>
      <c r="AZ929" s="34" t="s">
        <v>64</v>
      </c>
      <c r="BA929" s="34" t="s">
        <v>423</v>
      </c>
      <c r="BB929" s="35">
        <v>2020</v>
      </c>
      <c r="BC929" s="34" t="s">
        <v>66</v>
      </c>
    </row>
    <row r="930" spans="1:55" x14ac:dyDescent="0.25">
      <c r="A930" s="34" t="s">
        <v>1917</v>
      </c>
      <c r="B930" s="35">
        <v>61680</v>
      </c>
      <c r="C930" s="34">
        <v>100</v>
      </c>
      <c r="D930" s="34" t="s">
        <v>1948</v>
      </c>
      <c r="E930" s="34" t="s">
        <v>1949</v>
      </c>
      <c r="F930" s="34" t="s">
        <v>306</v>
      </c>
      <c r="G930" s="34" t="s">
        <v>155</v>
      </c>
      <c r="H930" s="34" t="s">
        <v>208</v>
      </c>
      <c r="I930" s="34" t="s">
        <v>670</v>
      </c>
      <c r="J930" s="36">
        <v>38230</v>
      </c>
      <c r="K930" s="36"/>
      <c r="L930" s="34" t="s">
        <v>61</v>
      </c>
      <c r="M930" s="36"/>
      <c r="N930" s="34" t="b">
        <v>0</v>
      </c>
      <c r="O930" s="36"/>
      <c r="P930" s="34" t="b">
        <v>0</v>
      </c>
      <c r="Q930" s="36"/>
      <c r="R930" s="34" t="b">
        <v>0</v>
      </c>
      <c r="S930" s="34" t="b">
        <v>0</v>
      </c>
      <c r="T930" s="34" t="s">
        <v>70</v>
      </c>
      <c r="U930" s="34"/>
      <c r="V930" s="34" t="b">
        <v>0</v>
      </c>
      <c r="W930" s="36"/>
      <c r="X930" s="34" t="s">
        <v>70</v>
      </c>
      <c r="Y930" s="34"/>
      <c r="Z930" s="36"/>
      <c r="AA930" s="34" t="b">
        <v>0</v>
      </c>
      <c r="AB930" s="34"/>
      <c r="AC930" s="34" t="b">
        <v>0</v>
      </c>
      <c r="AD930" s="36"/>
      <c r="AE930" s="34" t="b">
        <v>1</v>
      </c>
      <c r="AF930" s="34" t="b">
        <v>0</v>
      </c>
      <c r="AG930" s="34" t="s">
        <v>70</v>
      </c>
      <c r="AH930" s="34"/>
      <c r="AI930" s="34" t="b">
        <v>0</v>
      </c>
      <c r="AJ930" s="36"/>
      <c r="AK930" s="34" t="s">
        <v>70</v>
      </c>
      <c r="AL930" s="36"/>
      <c r="AM930" s="34" t="b">
        <v>0</v>
      </c>
      <c r="AN930" s="36"/>
      <c r="AO930" s="34" t="s">
        <v>70</v>
      </c>
      <c r="AP930" s="34" t="s">
        <v>70</v>
      </c>
      <c r="AQ930" s="34" t="s">
        <v>70</v>
      </c>
      <c r="AR930" s="34" t="s">
        <v>70</v>
      </c>
      <c r="AS930" s="34" t="s">
        <v>70</v>
      </c>
      <c r="AT930" s="36"/>
      <c r="AU930" s="36"/>
      <c r="AV930" s="34" t="s">
        <v>70</v>
      </c>
      <c r="AW930" s="34" t="s">
        <v>70</v>
      </c>
      <c r="AX930" s="34" t="s">
        <v>133</v>
      </c>
      <c r="AY930" s="34" t="s">
        <v>4295</v>
      </c>
      <c r="AZ930" s="34" t="s">
        <v>64</v>
      </c>
      <c r="BA930" s="34" t="s">
        <v>423</v>
      </c>
      <c r="BB930" s="35">
        <v>2019</v>
      </c>
      <c r="BC930" s="34" t="s">
        <v>66</v>
      </c>
    </row>
    <row r="931" spans="1:55" x14ac:dyDescent="0.25">
      <c r="A931" s="34" t="s">
        <v>1917</v>
      </c>
      <c r="B931" s="35">
        <v>60583</v>
      </c>
      <c r="C931" s="34">
        <v>100</v>
      </c>
      <c r="D931" s="34" t="s">
        <v>1918</v>
      </c>
      <c r="E931" s="34" t="s">
        <v>1919</v>
      </c>
      <c r="F931" s="34" t="s">
        <v>1098</v>
      </c>
      <c r="G931" s="34" t="s">
        <v>4109</v>
      </c>
      <c r="H931" s="34" t="s">
        <v>4287</v>
      </c>
      <c r="I931" s="34" t="s">
        <v>757</v>
      </c>
      <c r="J931" s="36">
        <v>37865</v>
      </c>
      <c r="K931" s="36">
        <v>45245</v>
      </c>
      <c r="L931" s="34" t="s">
        <v>71</v>
      </c>
      <c r="M931" s="36"/>
      <c r="N931" s="34" t="b">
        <v>1</v>
      </c>
      <c r="O931" s="36"/>
      <c r="P931" s="34" t="b">
        <v>0</v>
      </c>
      <c r="Q931" s="36"/>
      <c r="R931" s="34" t="b">
        <v>0</v>
      </c>
      <c r="S931" s="34" t="b">
        <v>0</v>
      </c>
      <c r="T931" s="34" t="s">
        <v>70</v>
      </c>
      <c r="U931" s="34"/>
      <c r="V931" s="34" t="b">
        <v>0</v>
      </c>
      <c r="W931" s="36">
        <v>32363</v>
      </c>
      <c r="X931" s="34" t="s">
        <v>70</v>
      </c>
      <c r="Y931" s="34"/>
      <c r="Z931" s="36"/>
      <c r="AA931" s="34" t="b">
        <v>0</v>
      </c>
      <c r="AB931" s="34"/>
      <c r="AC931" s="34" t="b">
        <v>0</v>
      </c>
      <c r="AD931" s="36"/>
      <c r="AE931" s="34" t="b">
        <v>1</v>
      </c>
      <c r="AF931" s="34" t="b">
        <v>1</v>
      </c>
      <c r="AG931" s="34" t="s">
        <v>70</v>
      </c>
      <c r="AH931" s="34"/>
      <c r="AI931" s="34" t="b">
        <v>0</v>
      </c>
      <c r="AJ931" s="36"/>
      <c r="AK931" s="34" t="s">
        <v>70</v>
      </c>
      <c r="AL931" s="36"/>
      <c r="AM931" s="34" t="b">
        <v>0</v>
      </c>
      <c r="AN931" s="36"/>
      <c r="AO931" s="34" t="s">
        <v>70</v>
      </c>
      <c r="AP931" s="34" t="s">
        <v>70</v>
      </c>
      <c r="AQ931" s="34" t="s">
        <v>70</v>
      </c>
      <c r="AR931" s="34" t="s">
        <v>70</v>
      </c>
      <c r="AS931" s="34" t="s">
        <v>70</v>
      </c>
      <c r="AT931" s="36"/>
      <c r="AU931" s="36"/>
      <c r="AV931" s="34" t="s">
        <v>70</v>
      </c>
      <c r="AW931" s="34" t="s">
        <v>70</v>
      </c>
      <c r="AX931" s="34" t="s">
        <v>133</v>
      </c>
      <c r="AY931" s="34" t="s">
        <v>4295</v>
      </c>
      <c r="AZ931" s="34" t="s">
        <v>464</v>
      </c>
      <c r="BA931" s="34" t="s">
        <v>465</v>
      </c>
      <c r="BB931" s="35">
        <v>2019</v>
      </c>
      <c r="BC931" s="34" t="s">
        <v>66</v>
      </c>
    </row>
    <row r="932" spans="1:55" x14ac:dyDescent="0.25">
      <c r="A932" s="34" t="s">
        <v>1917</v>
      </c>
      <c r="B932" s="35">
        <v>60758</v>
      </c>
      <c r="C932" s="34">
        <v>100</v>
      </c>
      <c r="D932" s="34" t="s">
        <v>1920</v>
      </c>
      <c r="E932" s="34" t="s">
        <v>1921</v>
      </c>
      <c r="F932" s="34" t="s">
        <v>1922</v>
      </c>
      <c r="G932" s="34" t="s">
        <v>215</v>
      </c>
      <c r="H932" s="34" t="s">
        <v>4287</v>
      </c>
      <c r="I932" s="34" t="s">
        <v>70</v>
      </c>
      <c r="J932" s="36">
        <v>38015</v>
      </c>
      <c r="K932" s="36">
        <v>45260</v>
      </c>
      <c r="L932" s="34" t="s">
        <v>71</v>
      </c>
      <c r="M932" s="36"/>
      <c r="N932" s="34" t="b">
        <v>1</v>
      </c>
      <c r="O932" s="36"/>
      <c r="P932" s="34" t="b">
        <v>0</v>
      </c>
      <c r="Q932" s="36"/>
      <c r="R932" s="34" t="b">
        <v>0</v>
      </c>
      <c r="S932" s="34" t="b">
        <v>0</v>
      </c>
      <c r="T932" s="34" t="s">
        <v>70</v>
      </c>
      <c r="U932" s="34"/>
      <c r="V932" s="34" t="b">
        <v>0</v>
      </c>
      <c r="W932" s="36">
        <v>32363</v>
      </c>
      <c r="X932" s="34" t="s">
        <v>70</v>
      </c>
      <c r="Y932" s="34"/>
      <c r="Z932" s="36"/>
      <c r="AA932" s="34" t="b">
        <v>0</v>
      </c>
      <c r="AB932" s="34"/>
      <c r="AC932" s="34" t="b">
        <v>0</v>
      </c>
      <c r="AD932" s="36"/>
      <c r="AE932" s="34" t="b">
        <v>1</v>
      </c>
      <c r="AF932" s="34" t="b">
        <v>1</v>
      </c>
      <c r="AG932" s="34" t="s">
        <v>70</v>
      </c>
      <c r="AH932" s="34"/>
      <c r="AI932" s="34" t="b">
        <v>0</v>
      </c>
      <c r="AJ932" s="36"/>
      <c r="AK932" s="34" t="s">
        <v>70</v>
      </c>
      <c r="AL932" s="36"/>
      <c r="AM932" s="34" t="b">
        <v>0</v>
      </c>
      <c r="AN932" s="36"/>
      <c r="AO932" s="34" t="s">
        <v>70</v>
      </c>
      <c r="AP932" s="34" t="s">
        <v>70</v>
      </c>
      <c r="AQ932" s="34" t="s">
        <v>70</v>
      </c>
      <c r="AR932" s="34" t="s">
        <v>70</v>
      </c>
      <c r="AS932" s="34" t="s">
        <v>70</v>
      </c>
      <c r="AT932" s="36"/>
      <c r="AU932" s="36"/>
      <c r="AV932" s="34" t="s">
        <v>151</v>
      </c>
      <c r="AW932" s="34" t="s">
        <v>133</v>
      </c>
      <c r="AX932" s="34" t="s">
        <v>133</v>
      </c>
      <c r="AY932" s="34" t="s">
        <v>4295</v>
      </c>
      <c r="AZ932" s="34" t="s">
        <v>464</v>
      </c>
      <c r="BA932" s="34" t="s">
        <v>465</v>
      </c>
      <c r="BB932" s="35">
        <v>2020</v>
      </c>
      <c r="BC932" s="34" t="s">
        <v>66</v>
      </c>
    </row>
    <row r="933" spans="1:55" x14ac:dyDescent="0.25">
      <c r="A933" s="34" t="s">
        <v>1917</v>
      </c>
      <c r="B933" s="35">
        <v>60835</v>
      </c>
      <c r="C933" s="34">
        <v>100</v>
      </c>
      <c r="D933" s="34" t="s">
        <v>1923</v>
      </c>
      <c r="E933" s="34" t="s">
        <v>1924</v>
      </c>
      <c r="F933" s="34" t="s">
        <v>994</v>
      </c>
      <c r="G933" s="34" t="s">
        <v>3986</v>
      </c>
      <c r="H933" s="34" t="s">
        <v>144</v>
      </c>
      <c r="I933" s="34" t="s">
        <v>995</v>
      </c>
      <c r="J933" s="36">
        <v>37771</v>
      </c>
      <c r="K933" s="36"/>
      <c r="L933" s="34" t="s">
        <v>61</v>
      </c>
      <c r="M933" s="36"/>
      <c r="N933" s="34" t="b">
        <v>0</v>
      </c>
      <c r="O933" s="36"/>
      <c r="P933" s="34" t="b">
        <v>0</v>
      </c>
      <c r="Q933" s="36"/>
      <c r="R933" s="34" t="b">
        <v>0</v>
      </c>
      <c r="S933" s="34" t="b">
        <v>0</v>
      </c>
      <c r="T933" s="34" t="s">
        <v>70</v>
      </c>
      <c r="U933" s="34"/>
      <c r="V933" s="34" t="b">
        <v>0</v>
      </c>
      <c r="W933" s="36"/>
      <c r="X933" s="34" t="s">
        <v>70</v>
      </c>
      <c r="Y933" s="34"/>
      <c r="Z933" s="36"/>
      <c r="AA933" s="34" t="b">
        <v>0</v>
      </c>
      <c r="AB933" s="34"/>
      <c r="AC933" s="34" t="b">
        <v>0</v>
      </c>
      <c r="AD933" s="36"/>
      <c r="AE933" s="34" t="b">
        <v>1</v>
      </c>
      <c r="AF933" s="34" t="b">
        <v>0</v>
      </c>
      <c r="AG933" s="34" t="s">
        <v>70</v>
      </c>
      <c r="AH933" s="34"/>
      <c r="AI933" s="34" t="b">
        <v>0</v>
      </c>
      <c r="AJ933" s="36"/>
      <c r="AK933" s="34" t="s">
        <v>70</v>
      </c>
      <c r="AL933" s="36"/>
      <c r="AM933" s="34" t="b">
        <v>0</v>
      </c>
      <c r="AN933" s="36"/>
      <c r="AO933" s="34" t="s">
        <v>70</v>
      </c>
      <c r="AP933" s="34" t="s">
        <v>70</v>
      </c>
      <c r="AQ933" s="34" t="s">
        <v>70</v>
      </c>
      <c r="AR933" s="34" t="s">
        <v>70</v>
      </c>
      <c r="AS933" s="34" t="s">
        <v>70</v>
      </c>
      <c r="AT933" s="36"/>
      <c r="AU933" s="36"/>
      <c r="AV933" s="34" t="s">
        <v>70</v>
      </c>
      <c r="AW933" s="34" t="s">
        <v>70</v>
      </c>
      <c r="AX933" s="34" t="s">
        <v>133</v>
      </c>
      <c r="AY933" s="34" t="s">
        <v>4295</v>
      </c>
      <c r="AZ933" s="34" t="s">
        <v>64</v>
      </c>
      <c r="BA933" s="34" t="s">
        <v>423</v>
      </c>
      <c r="BB933" s="35">
        <v>2018</v>
      </c>
      <c r="BC933" s="34" t="s">
        <v>66</v>
      </c>
    </row>
    <row r="934" spans="1:55" x14ac:dyDescent="0.25">
      <c r="A934" s="34" t="s">
        <v>1955</v>
      </c>
      <c r="B934" s="35">
        <v>62567</v>
      </c>
      <c r="C934" s="34">
        <v>45</v>
      </c>
      <c r="D934" s="34" t="s">
        <v>1995</v>
      </c>
      <c r="E934" s="34" t="s">
        <v>1996</v>
      </c>
      <c r="F934" s="34" t="s">
        <v>476</v>
      </c>
      <c r="G934" s="34" t="s">
        <v>155</v>
      </c>
      <c r="H934" s="34" t="s">
        <v>208</v>
      </c>
      <c r="I934" s="34" t="s">
        <v>209</v>
      </c>
      <c r="J934" s="36">
        <v>39080</v>
      </c>
      <c r="K934" s="36"/>
      <c r="L934" s="34" t="s">
        <v>61</v>
      </c>
      <c r="M934" s="36"/>
      <c r="N934" s="34" t="b">
        <v>0</v>
      </c>
      <c r="O934" s="36"/>
      <c r="P934" s="34" t="b">
        <v>0</v>
      </c>
      <c r="Q934" s="36"/>
      <c r="R934" s="34" t="b">
        <v>0</v>
      </c>
      <c r="S934" s="34" t="b">
        <v>0</v>
      </c>
      <c r="T934" s="34" t="s">
        <v>70</v>
      </c>
      <c r="U934" s="34"/>
      <c r="V934" s="34" t="b">
        <v>0</v>
      </c>
      <c r="W934" s="36"/>
      <c r="X934" s="34" t="s">
        <v>70</v>
      </c>
      <c r="Y934" s="34"/>
      <c r="Z934" s="36"/>
      <c r="AA934" s="34" t="b">
        <v>0</v>
      </c>
      <c r="AB934" s="34"/>
      <c r="AC934" s="34" t="b">
        <v>0</v>
      </c>
      <c r="AD934" s="36"/>
      <c r="AE934" s="34" t="b">
        <v>0</v>
      </c>
      <c r="AF934" s="34" t="b">
        <v>0</v>
      </c>
      <c r="AG934" s="34" t="s">
        <v>70</v>
      </c>
      <c r="AH934" s="34"/>
      <c r="AI934" s="34" t="b">
        <v>0</v>
      </c>
      <c r="AJ934" s="36"/>
      <c r="AK934" s="34" t="s">
        <v>70</v>
      </c>
      <c r="AL934" s="36"/>
      <c r="AM934" s="34" t="b">
        <v>0</v>
      </c>
      <c r="AN934" s="36"/>
      <c r="AO934" s="34" t="s">
        <v>70</v>
      </c>
      <c r="AP934" s="34" t="s">
        <v>70</v>
      </c>
      <c r="AQ934" s="34" t="s">
        <v>70</v>
      </c>
      <c r="AR934" s="34" t="s">
        <v>70</v>
      </c>
      <c r="AS934" s="34" t="s">
        <v>70</v>
      </c>
      <c r="AT934" s="36"/>
      <c r="AU934" s="36"/>
      <c r="AV934" s="34" t="s">
        <v>70</v>
      </c>
      <c r="AW934" s="34" t="s">
        <v>70</v>
      </c>
      <c r="AX934" s="34" t="s">
        <v>133</v>
      </c>
      <c r="AY934" s="34" t="s">
        <v>4302</v>
      </c>
      <c r="AZ934" s="34" t="s">
        <v>64</v>
      </c>
      <c r="BA934" s="34" t="s">
        <v>423</v>
      </c>
      <c r="BB934" s="35">
        <v>2021</v>
      </c>
      <c r="BC934" s="34" t="s">
        <v>119</v>
      </c>
    </row>
    <row r="935" spans="1:55" x14ac:dyDescent="0.25">
      <c r="A935" s="34" t="s">
        <v>1955</v>
      </c>
      <c r="B935" s="35">
        <v>63372</v>
      </c>
      <c r="C935" s="34">
        <v>55</v>
      </c>
      <c r="D935" s="34" t="s">
        <v>1997</v>
      </c>
      <c r="E935" s="34" t="s">
        <v>1998</v>
      </c>
      <c r="F935" s="34" t="s">
        <v>1008</v>
      </c>
      <c r="G935" s="34" t="s">
        <v>150</v>
      </c>
      <c r="H935" s="34" t="s">
        <v>4287</v>
      </c>
      <c r="I935" s="34" t="s">
        <v>1009</v>
      </c>
      <c r="J935" s="36">
        <v>39582</v>
      </c>
      <c r="K935" s="36"/>
      <c r="L935" s="34" t="s">
        <v>61</v>
      </c>
      <c r="M935" s="36"/>
      <c r="N935" s="34" t="b">
        <v>0</v>
      </c>
      <c r="O935" s="36"/>
      <c r="P935" s="34" t="b">
        <v>0</v>
      </c>
      <c r="Q935" s="36"/>
      <c r="R935" s="34" t="b">
        <v>0</v>
      </c>
      <c r="S935" s="34" t="b">
        <v>0</v>
      </c>
      <c r="T935" s="34" t="s">
        <v>70</v>
      </c>
      <c r="U935" s="34"/>
      <c r="V935" s="34" t="b">
        <v>0</v>
      </c>
      <c r="W935" s="36"/>
      <c r="X935" s="34" t="s">
        <v>70</v>
      </c>
      <c r="Y935" s="34"/>
      <c r="Z935" s="36"/>
      <c r="AA935" s="34" t="b">
        <v>0</v>
      </c>
      <c r="AB935" s="34"/>
      <c r="AC935" s="34" t="b">
        <v>0</v>
      </c>
      <c r="AD935" s="36"/>
      <c r="AE935" s="34" t="b">
        <v>0</v>
      </c>
      <c r="AF935" s="34" t="b">
        <v>0</v>
      </c>
      <c r="AG935" s="34" t="s">
        <v>70</v>
      </c>
      <c r="AH935" s="34"/>
      <c r="AI935" s="34" t="b">
        <v>0</v>
      </c>
      <c r="AJ935" s="36"/>
      <c r="AK935" s="34" t="s">
        <v>70</v>
      </c>
      <c r="AL935" s="36"/>
      <c r="AM935" s="34" t="b">
        <v>0</v>
      </c>
      <c r="AN935" s="36"/>
      <c r="AO935" s="34" t="s">
        <v>70</v>
      </c>
      <c r="AP935" s="34" t="s">
        <v>70</v>
      </c>
      <c r="AQ935" s="34" t="s">
        <v>70</v>
      </c>
      <c r="AR935" s="34" t="s">
        <v>70</v>
      </c>
      <c r="AS935" s="34" t="s">
        <v>70</v>
      </c>
      <c r="AT935" s="36"/>
      <c r="AU935" s="36"/>
      <c r="AV935" s="34" t="s">
        <v>70</v>
      </c>
      <c r="AW935" s="34" t="s">
        <v>70</v>
      </c>
      <c r="AX935" s="34" t="s">
        <v>133</v>
      </c>
      <c r="AY935" s="34" t="s">
        <v>4302</v>
      </c>
      <c r="AZ935" s="34" t="s">
        <v>64</v>
      </c>
      <c r="BA935" s="34" t="s">
        <v>65</v>
      </c>
      <c r="BB935" s="35">
        <v>2023</v>
      </c>
      <c r="BC935" s="34" t="s">
        <v>66</v>
      </c>
    </row>
    <row r="936" spans="1:55" x14ac:dyDescent="0.25">
      <c r="A936" s="34" t="s">
        <v>1955</v>
      </c>
      <c r="B936" s="35">
        <v>61751</v>
      </c>
      <c r="C936" s="34">
        <v>86</v>
      </c>
      <c r="D936" s="34" t="s">
        <v>1980</v>
      </c>
      <c r="E936" s="34" t="s">
        <v>1981</v>
      </c>
      <c r="F936" s="34" t="s">
        <v>1982</v>
      </c>
      <c r="G936" s="34" t="s">
        <v>173</v>
      </c>
      <c r="H936" s="34" t="s">
        <v>144</v>
      </c>
      <c r="I936" s="34" t="s">
        <v>174</v>
      </c>
      <c r="J936" s="36">
        <v>38716</v>
      </c>
      <c r="K936" s="36"/>
      <c r="L936" s="34" t="s">
        <v>61</v>
      </c>
      <c r="M936" s="36"/>
      <c r="N936" s="34" t="b">
        <v>0</v>
      </c>
      <c r="O936" s="36"/>
      <c r="P936" s="34" t="b">
        <v>0</v>
      </c>
      <c r="Q936" s="36"/>
      <c r="R936" s="34" t="b">
        <v>1</v>
      </c>
      <c r="S936" s="34" t="b">
        <v>0</v>
      </c>
      <c r="T936" s="34" t="s">
        <v>70</v>
      </c>
      <c r="U936" s="34"/>
      <c r="V936" s="34" t="b">
        <v>0</v>
      </c>
      <c r="W936" s="36"/>
      <c r="X936" s="34" t="s">
        <v>70</v>
      </c>
      <c r="Y936" s="34"/>
      <c r="Z936" s="36"/>
      <c r="AA936" s="34" t="b">
        <v>0</v>
      </c>
      <c r="AB936" s="34"/>
      <c r="AC936" s="34" t="b">
        <v>0</v>
      </c>
      <c r="AD936" s="36"/>
      <c r="AE936" s="34" t="b">
        <v>1</v>
      </c>
      <c r="AF936" s="34" t="b">
        <v>1</v>
      </c>
      <c r="AG936" s="34" t="s">
        <v>70</v>
      </c>
      <c r="AH936" s="34"/>
      <c r="AI936" s="34" t="b">
        <v>0</v>
      </c>
      <c r="AJ936" s="36"/>
      <c r="AK936" s="34" t="s">
        <v>70</v>
      </c>
      <c r="AL936" s="36"/>
      <c r="AM936" s="34" t="b">
        <v>0</v>
      </c>
      <c r="AN936" s="36"/>
      <c r="AO936" s="34" t="s">
        <v>70</v>
      </c>
      <c r="AP936" s="34" t="s">
        <v>70</v>
      </c>
      <c r="AQ936" s="34" t="s">
        <v>70</v>
      </c>
      <c r="AR936" s="34" t="s">
        <v>70</v>
      </c>
      <c r="AS936" s="34" t="s">
        <v>70</v>
      </c>
      <c r="AT936" s="36"/>
      <c r="AU936" s="36"/>
      <c r="AV936" s="34" t="s">
        <v>70</v>
      </c>
      <c r="AW936" s="34" t="s">
        <v>70</v>
      </c>
      <c r="AX936" s="34" t="s">
        <v>133</v>
      </c>
      <c r="AY936" s="34" t="s">
        <v>4302</v>
      </c>
      <c r="AZ936" s="34" t="s">
        <v>64</v>
      </c>
      <c r="BA936" s="34" t="s">
        <v>423</v>
      </c>
      <c r="BB936" s="35">
        <v>2021</v>
      </c>
      <c r="BC936" s="34" t="s">
        <v>66</v>
      </c>
    </row>
    <row r="937" spans="1:55" x14ac:dyDescent="0.25">
      <c r="A937" s="34" t="s">
        <v>1955</v>
      </c>
      <c r="B937" s="35">
        <v>61717</v>
      </c>
      <c r="C937" s="34">
        <v>100</v>
      </c>
      <c r="D937" s="34" t="s">
        <v>1973</v>
      </c>
      <c r="E937" s="34" t="s">
        <v>1974</v>
      </c>
      <c r="F937" s="34" t="s">
        <v>1975</v>
      </c>
      <c r="G937" s="34" t="s">
        <v>4026</v>
      </c>
      <c r="H937" s="34" t="s">
        <v>144</v>
      </c>
      <c r="I937" s="34" t="s">
        <v>273</v>
      </c>
      <c r="J937" s="36">
        <v>38569</v>
      </c>
      <c r="K937" s="36"/>
      <c r="L937" s="34" t="s">
        <v>61</v>
      </c>
      <c r="M937" s="36"/>
      <c r="N937" s="34" t="b">
        <v>0</v>
      </c>
      <c r="O937" s="36"/>
      <c r="P937" s="34" t="b">
        <v>0</v>
      </c>
      <c r="Q937" s="36"/>
      <c r="R937" s="34" t="b">
        <v>1</v>
      </c>
      <c r="S937" s="34" t="b">
        <v>0</v>
      </c>
      <c r="T937" s="34" t="s">
        <v>70</v>
      </c>
      <c r="U937" s="34"/>
      <c r="V937" s="34" t="b">
        <v>0</v>
      </c>
      <c r="W937" s="36"/>
      <c r="X937" s="34" t="s">
        <v>70</v>
      </c>
      <c r="Y937" s="34"/>
      <c r="Z937" s="36"/>
      <c r="AA937" s="34" t="b">
        <v>0</v>
      </c>
      <c r="AB937" s="34"/>
      <c r="AC937" s="34" t="b">
        <v>0</v>
      </c>
      <c r="AD937" s="36"/>
      <c r="AE937" s="34" t="b">
        <v>0</v>
      </c>
      <c r="AF937" s="34" t="b">
        <v>0</v>
      </c>
      <c r="AG937" s="34" t="s">
        <v>70</v>
      </c>
      <c r="AH937" s="34"/>
      <c r="AI937" s="34" t="b">
        <v>0</v>
      </c>
      <c r="AJ937" s="36"/>
      <c r="AK937" s="34" t="s">
        <v>70</v>
      </c>
      <c r="AL937" s="36"/>
      <c r="AM937" s="34" t="b">
        <v>0</v>
      </c>
      <c r="AN937" s="36"/>
      <c r="AO937" s="34" t="s">
        <v>70</v>
      </c>
      <c r="AP937" s="34" t="s">
        <v>70</v>
      </c>
      <c r="AQ937" s="34" t="s">
        <v>70</v>
      </c>
      <c r="AR937" s="34" t="s">
        <v>70</v>
      </c>
      <c r="AS937" s="34" t="s">
        <v>70</v>
      </c>
      <c r="AT937" s="36"/>
      <c r="AU937" s="36"/>
      <c r="AV937" s="34" t="s">
        <v>70</v>
      </c>
      <c r="AW937" s="34" t="s">
        <v>70</v>
      </c>
      <c r="AX937" s="34" t="s">
        <v>133</v>
      </c>
      <c r="AY937" s="34" t="s">
        <v>4302</v>
      </c>
      <c r="AZ937" s="34" t="s">
        <v>64</v>
      </c>
      <c r="BA937" s="34" t="s">
        <v>65</v>
      </c>
      <c r="BB937" s="35">
        <v>2021</v>
      </c>
      <c r="BC937" s="34" t="s">
        <v>185</v>
      </c>
    </row>
    <row r="938" spans="1:55" x14ac:dyDescent="0.25">
      <c r="A938" s="34" t="s">
        <v>1955</v>
      </c>
      <c r="B938" s="35">
        <v>61710</v>
      </c>
      <c r="C938" s="34">
        <v>100</v>
      </c>
      <c r="D938" s="34" t="s">
        <v>1970</v>
      </c>
      <c r="E938" s="34" t="s">
        <v>1971</v>
      </c>
      <c r="F938" s="34" t="s">
        <v>1972</v>
      </c>
      <c r="G938" s="34" t="s">
        <v>3520</v>
      </c>
      <c r="H938" s="34" t="s">
        <v>4287</v>
      </c>
      <c r="I938" s="34" t="s">
        <v>1009</v>
      </c>
      <c r="J938" s="36">
        <v>38532</v>
      </c>
      <c r="K938" s="36">
        <v>45291</v>
      </c>
      <c r="L938" s="34" t="s">
        <v>71</v>
      </c>
      <c r="M938" s="36"/>
      <c r="N938" s="34" t="b">
        <v>0</v>
      </c>
      <c r="O938" s="36"/>
      <c r="P938" s="34" t="b">
        <v>0</v>
      </c>
      <c r="Q938" s="36"/>
      <c r="R938" s="34" t="b">
        <v>0</v>
      </c>
      <c r="S938" s="34" t="b">
        <v>0</v>
      </c>
      <c r="T938" s="34" t="s">
        <v>70</v>
      </c>
      <c r="U938" s="34"/>
      <c r="V938" s="34" t="b">
        <v>0</v>
      </c>
      <c r="W938" s="36">
        <v>32363</v>
      </c>
      <c r="X938" s="34" t="s">
        <v>70</v>
      </c>
      <c r="Y938" s="34"/>
      <c r="Z938" s="36"/>
      <c r="AA938" s="34" t="b">
        <v>0</v>
      </c>
      <c r="AB938" s="34"/>
      <c r="AC938" s="34" t="b">
        <v>0</v>
      </c>
      <c r="AD938" s="36"/>
      <c r="AE938" s="34" t="b">
        <v>1</v>
      </c>
      <c r="AF938" s="34" t="b">
        <v>1</v>
      </c>
      <c r="AG938" s="34" t="s">
        <v>70</v>
      </c>
      <c r="AH938" s="34"/>
      <c r="AI938" s="34" t="b">
        <v>0</v>
      </c>
      <c r="AJ938" s="36"/>
      <c r="AK938" s="34" t="s">
        <v>70</v>
      </c>
      <c r="AL938" s="36"/>
      <c r="AM938" s="34" t="b">
        <v>0</v>
      </c>
      <c r="AN938" s="36"/>
      <c r="AO938" s="34" t="s">
        <v>70</v>
      </c>
      <c r="AP938" s="34" t="s">
        <v>70</v>
      </c>
      <c r="AQ938" s="34" t="s">
        <v>70</v>
      </c>
      <c r="AR938" s="34" t="s">
        <v>70</v>
      </c>
      <c r="AS938" s="34" t="s">
        <v>70</v>
      </c>
      <c r="AT938" s="36"/>
      <c r="AU938" s="36"/>
      <c r="AV938" s="34" t="s">
        <v>70</v>
      </c>
      <c r="AW938" s="34" t="s">
        <v>70</v>
      </c>
      <c r="AX938" s="34" t="s">
        <v>133</v>
      </c>
      <c r="AY938" s="34" t="s">
        <v>4302</v>
      </c>
      <c r="AZ938" s="34" t="s">
        <v>464</v>
      </c>
      <c r="BA938" s="34" t="s">
        <v>465</v>
      </c>
      <c r="BB938" s="35">
        <v>2021</v>
      </c>
      <c r="BC938" s="34" t="s">
        <v>66</v>
      </c>
    </row>
    <row r="939" spans="1:55" x14ac:dyDescent="0.25">
      <c r="A939" s="34" t="s">
        <v>1955</v>
      </c>
      <c r="B939" s="35">
        <v>61327</v>
      </c>
      <c r="C939" s="34">
        <v>100</v>
      </c>
      <c r="D939" s="34" t="s">
        <v>1958</v>
      </c>
      <c r="E939" s="34" t="s">
        <v>1959</v>
      </c>
      <c r="F939" s="34" t="s">
        <v>4010</v>
      </c>
      <c r="G939" s="34" t="s">
        <v>208</v>
      </c>
      <c r="H939" s="34" t="s">
        <v>144</v>
      </c>
      <c r="I939" s="34" t="s">
        <v>212</v>
      </c>
      <c r="J939" s="36">
        <v>38657</v>
      </c>
      <c r="K939" s="36"/>
      <c r="L939" s="34" t="s">
        <v>61</v>
      </c>
      <c r="M939" s="36"/>
      <c r="N939" s="34" t="b">
        <v>0</v>
      </c>
      <c r="O939" s="36"/>
      <c r="P939" s="34" t="b">
        <v>0</v>
      </c>
      <c r="Q939" s="36"/>
      <c r="R939" s="34" t="b">
        <v>0</v>
      </c>
      <c r="S939" s="34" t="b">
        <v>0</v>
      </c>
      <c r="T939" s="34" t="s">
        <v>70</v>
      </c>
      <c r="U939" s="34"/>
      <c r="V939" s="34" t="b">
        <v>0</v>
      </c>
      <c r="W939" s="36"/>
      <c r="X939" s="34" t="s">
        <v>70</v>
      </c>
      <c r="Y939" s="34"/>
      <c r="Z939" s="36"/>
      <c r="AA939" s="34" t="b">
        <v>0</v>
      </c>
      <c r="AB939" s="34"/>
      <c r="AC939" s="34" t="b">
        <v>0</v>
      </c>
      <c r="AD939" s="36"/>
      <c r="AE939" s="34" t="b">
        <v>1</v>
      </c>
      <c r="AF939" s="34" t="b">
        <v>0</v>
      </c>
      <c r="AG939" s="34" t="s">
        <v>70</v>
      </c>
      <c r="AH939" s="34"/>
      <c r="AI939" s="34" t="b">
        <v>0</v>
      </c>
      <c r="AJ939" s="36"/>
      <c r="AK939" s="34" t="s">
        <v>70</v>
      </c>
      <c r="AL939" s="36"/>
      <c r="AM939" s="34" t="b">
        <v>0</v>
      </c>
      <c r="AN939" s="36"/>
      <c r="AO939" s="34" t="s">
        <v>70</v>
      </c>
      <c r="AP939" s="34" t="s">
        <v>70</v>
      </c>
      <c r="AQ939" s="34" t="s">
        <v>70</v>
      </c>
      <c r="AR939" s="34" t="s">
        <v>70</v>
      </c>
      <c r="AS939" s="34" t="s">
        <v>70</v>
      </c>
      <c r="AT939" s="36"/>
      <c r="AU939" s="36"/>
      <c r="AV939" s="34" t="s">
        <v>70</v>
      </c>
      <c r="AW939" s="34" t="s">
        <v>70</v>
      </c>
      <c r="AX939" s="34" t="s">
        <v>133</v>
      </c>
      <c r="AY939" s="34" t="s">
        <v>4302</v>
      </c>
      <c r="AZ939" s="34" t="s">
        <v>64</v>
      </c>
      <c r="BA939" s="34" t="s">
        <v>423</v>
      </c>
      <c r="BB939" s="35">
        <v>2021</v>
      </c>
      <c r="BC939" s="34" t="s">
        <v>103</v>
      </c>
    </row>
    <row r="940" spans="1:55" x14ac:dyDescent="0.25">
      <c r="A940" s="34" t="s">
        <v>1955</v>
      </c>
      <c r="B940" s="35">
        <v>61384</v>
      </c>
      <c r="C940" s="34">
        <v>100</v>
      </c>
      <c r="D940" s="34" t="s">
        <v>1960</v>
      </c>
      <c r="E940" s="34" t="s">
        <v>1961</v>
      </c>
      <c r="F940" s="34" t="s">
        <v>1962</v>
      </c>
      <c r="G940" s="34" t="s">
        <v>303</v>
      </c>
      <c r="H940" s="34" t="s">
        <v>208</v>
      </c>
      <c r="I940" s="34" t="s">
        <v>1963</v>
      </c>
      <c r="J940" s="36">
        <v>38481</v>
      </c>
      <c r="K940" s="36">
        <v>45291</v>
      </c>
      <c r="L940" s="34" t="s">
        <v>71</v>
      </c>
      <c r="M940" s="36"/>
      <c r="N940" s="34" t="b">
        <v>0</v>
      </c>
      <c r="O940" s="36"/>
      <c r="P940" s="34" t="b">
        <v>0</v>
      </c>
      <c r="Q940" s="36"/>
      <c r="R940" s="34" t="b">
        <v>0</v>
      </c>
      <c r="S940" s="34" t="b">
        <v>0</v>
      </c>
      <c r="T940" s="34" t="s">
        <v>70</v>
      </c>
      <c r="U940" s="34"/>
      <c r="V940" s="34" t="b">
        <v>0</v>
      </c>
      <c r="W940" s="36">
        <v>32363</v>
      </c>
      <c r="X940" s="34" t="s">
        <v>70</v>
      </c>
      <c r="Y940" s="34"/>
      <c r="Z940" s="36"/>
      <c r="AA940" s="34" t="b">
        <v>0</v>
      </c>
      <c r="AB940" s="34"/>
      <c r="AC940" s="34" t="b">
        <v>0</v>
      </c>
      <c r="AD940" s="36"/>
      <c r="AE940" s="34" t="b">
        <v>1</v>
      </c>
      <c r="AF940" s="34" t="b">
        <v>1</v>
      </c>
      <c r="AG940" s="34" t="s">
        <v>70</v>
      </c>
      <c r="AH940" s="34"/>
      <c r="AI940" s="34" t="b">
        <v>0</v>
      </c>
      <c r="AJ940" s="36"/>
      <c r="AK940" s="34" t="s">
        <v>70</v>
      </c>
      <c r="AL940" s="36"/>
      <c r="AM940" s="34" t="b">
        <v>0</v>
      </c>
      <c r="AN940" s="36"/>
      <c r="AO940" s="34" t="s">
        <v>70</v>
      </c>
      <c r="AP940" s="34" t="s">
        <v>70</v>
      </c>
      <c r="AQ940" s="34" t="s">
        <v>70</v>
      </c>
      <c r="AR940" s="34" t="s">
        <v>70</v>
      </c>
      <c r="AS940" s="34" t="s">
        <v>70</v>
      </c>
      <c r="AT940" s="36"/>
      <c r="AU940" s="36"/>
      <c r="AV940" s="34" t="s">
        <v>70</v>
      </c>
      <c r="AW940" s="34" t="s">
        <v>70</v>
      </c>
      <c r="AX940" s="34" t="s">
        <v>133</v>
      </c>
      <c r="AY940" s="34" t="s">
        <v>4302</v>
      </c>
      <c r="AZ940" s="34" t="s">
        <v>464</v>
      </c>
      <c r="BA940" s="34" t="s">
        <v>465</v>
      </c>
      <c r="BB940" s="35">
        <v>2020</v>
      </c>
      <c r="BC940" s="34" t="s">
        <v>66</v>
      </c>
    </row>
    <row r="941" spans="1:55" x14ac:dyDescent="0.25">
      <c r="A941" s="34" t="s">
        <v>1955</v>
      </c>
      <c r="B941" s="35">
        <v>61674</v>
      </c>
      <c r="C941" s="34">
        <v>100</v>
      </c>
      <c r="D941" s="34" t="s">
        <v>1967</v>
      </c>
      <c r="E941" s="34" t="s">
        <v>1968</v>
      </c>
      <c r="F941" s="34" t="s">
        <v>1969</v>
      </c>
      <c r="G941" s="34" t="s">
        <v>303</v>
      </c>
      <c r="H941" s="34" t="s">
        <v>208</v>
      </c>
      <c r="I941" s="34" t="s">
        <v>1928</v>
      </c>
      <c r="J941" s="36">
        <v>38121</v>
      </c>
      <c r="K941" s="36"/>
      <c r="L941" s="34" t="s">
        <v>61</v>
      </c>
      <c r="M941" s="36"/>
      <c r="N941" s="34" t="b">
        <v>0</v>
      </c>
      <c r="O941" s="36"/>
      <c r="P941" s="34" t="b">
        <v>0</v>
      </c>
      <c r="Q941" s="36"/>
      <c r="R941" s="34" t="b">
        <v>0</v>
      </c>
      <c r="S941" s="34" t="b">
        <v>0</v>
      </c>
      <c r="T941" s="34" t="s">
        <v>70</v>
      </c>
      <c r="U941" s="34"/>
      <c r="V941" s="34" t="b">
        <v>0</v>
      </c>
      <c r="W941" s="36"/>
      <c r="X941" s="34" t="s">
        <v>70</v>
      </c>
      <c r="Y941" s="34"/>
      <c r="Z941" s="36"/>
      <c r="AA941" s="34" t="b">
        <v>0</v>
      </c>
      <c r="AB941" s="34"/>
      <c r="AC941" s="34" t="b">
        <v>0</v>
      </c>
      <c r="AD941" s="36"/>
      <c r="AE941" s="34" t="b">
        <v>0</v>
      </c>
      <c r="AF941" s="34" t="b">
        <v>0</v>
      </c>
      <c r="AG941" s="34" t="s">
        <v>70</v>
      </c>
      <c r="AH941" s="34"/>
      <c r="AI941" s="34" t="b">
        <v>0</v>
      </c>
      <c r="AJ941" s="36"/>
      <c r="AK941" s="34" t="s">
        <v>70</v>
      </c>
      <c r="AL941" s="36"/>
      <c r="AM941" s="34" t="b">
        <v>0</v>
      </c>
      <c r="AN941" s="36"/>
      <c r="AO941" s="34" t="s">
        <v>70</v>
      </c>
      <c r="AP941" s="34" t="s">
        <v>70</v>
      </c>
      <c r="AQ941" s="34" t="s">
        <v>70</v>
      </c>
      <c r="AR941" s="34" t="s">
        <v>70</v>
      </c>
      <c r="AS941" s="34" t="s">
        <v>70</v>
      </c>
      <c r="AT941" s="36"/>
      <c r="AU941" s="36"/>
      <c r="AV941" s="34" t="s">
        <v>70</v>
      </c>
      <c r="AW941" s="34" t="s">
        <v>70</v>
      </c>
      <c r="AX941" s="34" t="s">
        <v>133</v>
      </c>
      <c r="AY941" s="34" t="s">
        <v>4302</v>
      </c>
      <c r="AZ941" s="34" t="s">
        <v>64</v>
      </c>
      <c r="BA941" s="34" t="s">
        <v>423</v>
      </c>
      <c r="BB941" s="35">
        <v>2019</v>
      </c>
      <c r="BC941" s="34" t="s">
        <v>66</v>
      </c>
    </row>
    <row r="942" spans="1:55" x14ac:dyDescent="0.25">
      <c r="A942" s="34" t="s">
        <v>1955</v>
      </c>
      <c r="B942" s="35">
        <v>61796</v>
      </c>
      <c r="C942" s="34">
        <v>100</v>
      </c>
      <c r="D942" s="34" t="s">
        <v>1983</v>
      </c>
      <c r="E942" s="34" t="s">
        <v>1984</v>
      </c>
      <c r="F942" s="34" t="s">
        <v>468</v>
      </c>
      <c r="G942" s="34" t="s">
        <v>303</v>
      </c>
      <c r="H942" s="34" t="s">
        <v>208</v>
      </c>
      <c r="I942" s="34" t="s">
        <v>133</v>
      </c>
      <c r="J942" s="36">
        <v>38714</v>
      </c>
      <c r="K942" s="36">
        <v>44957</v>
      </c>
      <c r="L942" s="34" t="s">
        <v>61</v>
      </c>
      <c r="M942" s="36">
        <v>45273</v>
      </c>
      <c r="N942" s="34" t="b">
        <v>0</v>
      </c>
      <c r="O942" s="36"/>
      <c r="P942" s="34" t="b">
        <v>0</v>
      </c>
      <c r="Q942" s="36"/>
      <c r="R942" s="34" t="b">
        <v>1</v>
      </c>
      <c r="S942" s="34" t="b">
        <v>1</v>
      </c>
      <c r="T942" s="34" t="s">
        <v>70</v>
      </c>
      <c r="U942" s="34"/>
      <c r="V942" s="34" t="b">
        <v>0</v>
      </c>
      <c r="W942" s="36"/>
      <c r="X942" s="34" t="s">
        <v>70</v>
      </c>
      <c r="Y942" s="34"/>
      <c r="Z942" s="36"/>
      <c r="AA942" s="34" t="b">
        <v>0</v>
      </c>
      <c r="AB942" s="34"/>
      <c r="AC942" s="34" t="b">
        <v>0</v>
      </c>
      <c r="AD942" s="36"/>
      <c r="AE942" s="34" t="b">
        <v>1</v>
      </c>
      <c r="AF942" s="34" t="b">
        <v>1</v>
      </c>
      <c r="AG942" s="34" t="s">
        <v>70</v>
      </c>
      <c r="AH942" s="34"/>
      <c r="AI942" s="34" t="b">
        <v>0</v>
      </c>
      <c r="AJ942" s="36"/>
      <c r="AK942" s="34" t="s">
        <v>70</v>
      </c>
      <c r="AL942" s="36"/>
      <c r="AM942" s="34" t="b">
        <v>0</v>
      </c>
      <c r="AN942" s="36"/>
      <c r="AO942" s="34" t="s">
        <v>70</v>
      </c>
      <c r="AP942" s="34" t="s">
        <v>70</v>
      </c>
      <c r="AQ942" s="34" t="s">
        <v>70</v>
      </c>
      <c r="AR942" s="34" t="s">
        <v>70</v>
      </c>
      <c r="AS942" s="34" t="s">
        <v>70</v>
      </c>
      <c r="AT942" s="36"/>
      <c r="AU942" s="36"/>
      <c r="AV942" s="34" t="s">
        <v>70</v>
      </c>
      <c r="AW942" s="34" t="s">
        <v>70</v>
      </c>
      <c r="AX942" s="34" t="s">
        <v>133</v>
      </c>
      <c r="AY942" s="34" t="s">
        <v>4302</v>
      </c>
      <c r="AZ942" s="34" t="s">
        <v>464</v>
      </c>
      <c r="BA942" s="34" t="s">
        <v>465</v>
      </c>
      <c r="BB942" s="35">
        <v>2021</v>
      </c>
      <c r="BC942" s="34" t="s">
        <v>66</v>
      </c>
    </row>
    <row r="943" spans="1:55" x14ac:dyDescent="0.25">
      <c r="A943" s="34" t="s">
        <v>1955</v>
      </c>
      <c r="B943" s="35">
        <v>61734</v>
      </c>
      <c r="C943" s="34">
        <v>100</v>
      </c>
      <c r="D943" s="34" t="s">
        <v>1976</v>
      </c>
      <c r="E943" s="34" t="s">
        <v>1977</v>
      </c>
      <c r="F943" s="34" t="s">
        <v>1978</v>
      </c>
      <c r="G943" s="34" t="s">
        <v>234</v>
      </c>
      <c r="H943" s="34" t="s">
        <v>144</v>
      </c>
      <c r="I943" s="34" t="s">
        <v>1932</v>
      </c>
      <c r="J943" s="36">
        <v>38586</v>
      </c>
      <c r="K943" s="36">
        <v>45230</v>
      </c>
      <c r="L943" s="34" t="s">
        <v>71</v>
      </c>
      <c r="M943" s="36"/>
      <c r="N943" s="34" t="b">
        <v>1</v>
      </c>
      <c r="O943" s="36"/>
      <c r="P943" s="34" t="b">
        <v>0</v>
      </c>
      <c r="Q943" s="36"/>
      <c r="R943" s="34" t="b">
        <v>0</v>
      </c>
      <c r="S943" s="34" t="b">
        <v>0</v>
      </c>
      <c r="T943" s="34" t="s">
        <v>70</v>
      </c>
      <c r="U943" s="34"/>
      <c r="V943" s="34" t="b">
        <v>0</v>
      </c>
      <c r="W943" s="36">
        <v>32363</v>
      </c>
      <c r="X943" s="34" t="s">
        <v>70</v>
      </c>
      <c r="Y943" s="34"/>
      <c r="Z943" s="36"/>
      <c r="AA943" s="34" t="b">
        <v>0</v>
      </c>
      <c r="AB943" s="34"/>
      <c r="AC943" s="34" t="b">
        <v>0</v>
      </c>
      <c r="AD943" s="36"/>
      <c r="AE943" s="34" t="b">
        <v>1</v>
      </c>
      <c r="AF943" s="34" t="b">
        <v>1</v>
      </c>
      <c r="AG943" s="34" t="s">
        <v>70</v>
      </c>
      <c r="AH943" s="34"/>
      <c r="AI943" s="34" t="b">
        <v>0</v>
      </c>
      <c r="AJ943" s="36"/>
      <c r="AK943" s="34" t="s">
        <v>70</v>
      </c>
      <c r="AL943" s="36"/>
      <c r="AM943" s="34" t="b">
        <v>0</v>
      </c>
      <c r="AN943" s="36"/>
      <c r="AO943" s="34" t="s">
        <v>70</v>
      </c>
      <c r="AP943" s="34" t="s">
        <v>70</v>
      </c>
      <c r="AQ943" s="34" t="s">
        <v>70</v>
      </c>
      <c r="AR943" s="34" t="s">
        <v>70</v>
      </c>
      <c r="AS943" s="34" t="s">
        <v>70</v>
      </c>
      <c r="AT943" s="36"/>
      <c r="AU943" s="36"/>
      <c r="AV943" s="34" t="s">
        <v>70</v>
      </c>
      <c r="AW943" s="34" t="s">
        <v>70</v>
      </c>
      <c r="AX943" s="34" t="s">
        <v>133</v>
      </c>
      <c r="AY943" s="34" t="s">
        <v>4302</v>
      </c>
      <c r="AZ943" s="34" t="s">
        <v>464</v>
      </c>
      <c r="BA943" s="34" t="s">
        <v>465</v>
      </c>
      <c r="BB943" s="35">
        <v>2022</v>
      </c>
      <c r="BC943" s="34" t="s">
        <v>185</v>
      </c>
    </row>
    <row r="944" spans="1:55" x14ac:dyDescent="0.25">
      <c r="A944" s="34" t="s">
        <v>1955</v>
      </c>
      <c r="B944" s="35">
        <v>61915</v>
      </c>
      <c r="C944" s="34">
        <v>100</v>
      </c>
      <c r="D944" s="34" t="s">
        <v>1985</v>
      </c>
      <c r="E944" s="34" t="s">
        <v>1986</v>
      </c>
      <c r="F944" s="34" t="s">
        <v>1942</v>
      </c>
      <c r="G944" s="34" t="s">
        <v>303</v>
      </c>
      <c r="H944" s="34" t="s">
        <v>208</v>
      </c>
      <c r="I944" s="34" t="s">
        <v>1181</v>
      </c>
      <c r="J944" s="36">
        <v>38538</v>
      </c>
      <c r="K944" s="36"/>
      <c r="L944" s="34" t="s">
        <v>61</v>
      </c>
      <c r="M944" s="36"/>
      <c r="N944" s="34" t="b">
        <v>0</v>
      </c>
      <c r="O944" s="36"/>
      <c r="P944" s="34" t="b">
        <v>0</v>
      </c>
      <c r="Q944" s="36"/>
      <c r="R944" s="34" t="b">
        <v>0</v>
      </c>
      <c r="S944" s="34" t="b">
        <v>0</v>
      </c>
      <c r="T944" s="34" t="s">
        <v>70</v>
      </c>
      <c r="U944" s="34"/>
      <c r="V944" s="34" t="b">
        <v>0</v>
      </c>
      <c r="W944" s="36"/>
      <c r="X944" s="34" t="s">
        <v>70</v>
      </c>
      <c r="Y944" s="34"/>
      <c r="Z944" s="36"/>
      <c r="AA944" s="34" t="b">
        <v>0</v>
      </c>
      <c r="AB944" s="34"/>
      <c r="AC944" s="34" t="b">
        <v>0</v>
      </c>
      <c r="AD944" s="36"/>
      <c r="AE944" s="34" t="b">
        <v>0</v>
      </c>
      <c r="AF944" s="34" t="b">
        <v>0</v>
      </c>
      <c r="AG944" s="34" t="s">
        <v>70</v>
      </c>
      <c r="AH944" s="34"/>
      <c r="AI944" s="34" t="b">
        <v>0</v>
      </c>
      <c r="AJ944" s="36"/>
      <c r="AK944" s="34" t="s">
        <v>70</v>
      </c>
      <c r="AL944" s="36"/>
      <c r="AM944" s="34" t="b">
        <v>0</v>
      </c>
      <c r="AN944" s="36"/>
      <c r="AO944" s="34" t="s">
        <v>70</v>
      </c>
      <c r="AP944" s="34" t="s">
        <v>70</v>
      </c>
      <c r="AQ944" s="34" t="s">
        <v>70</v>
      </c>
      <c r="AR944" s="34" t="s">
        <v>70</v>
      </c>
      <c r="AS944" s="34" t="s">
        <v>70</v>
      </c>
      <c r="AT944" s="36"/>
      <c r="AU944" s="36"/>
      <c r="AV944" s="34" t="s">
        <v>70</v>
      </c>
      <c r="AW944" s="34" t="s">
        <v>70</v>
      </c>
      <c r="AX944" s="34" t="s">
        <v>133</v>
      </c>
      <c r="AY944" s="34" t="s">
        <v>4302</v>
      </c>
      <c r="AZ944" s="34" t="s">
        <v>64</v>
      </c>
      <c r="BA944" s="34" t="s">
        <v>65</v>
      </c>
      <c r="BB944" s="35">
        <v>2020</v>
      </c>
      <c r="BC944" s="34" t="s">
        <v>66</v>
      </c>
    </row>
    <row r="945" spans="1:55" x14ac:dyDescent="0.25">
      <c r="A945" s="34" t="s">
        <v>1955</v>
      </c>
      <c r="B945" s="35">
        <v>61544</v>
      </c>
      <c r="C945" s="34">
        <v>100</v>
      </c>
      <c r="D945" s="34" t="s">
        <v>1965</v>
      </c>
      <c r="E945" s="34" t="s">
        <v>1966</v>
      </c>
      <c r="F945" s="34" t="s">
        <v>1083</v>
      </c>
      <c r="G945" s="34" t="s">
        <v>155</v>
      </c>
      <c r="H945" s="34" t="s">
        <v>208</v>
      </c>
      <c r="I945" s="34" t="s">
        <v>3510</v>
      </c>
      <c r="J945" s="36">
        <v>38533</v>
      </c>
      <c r="K945" s="36"/>
      <c r="L945" s="34" t="s">
        <v>61</v>
      </c>
      <c r="M945" s="36"/>
      <c r="N945" s="34" t="b">
        <v>0</v>
      </c>
      <c r="O945" s="36"/>
      <c r="P945" s="34" t="b">
        <v>0</v>
      </c>
      <c r="Q945" s="36"/>
      <c r="R945" s="34" t="b">
        <v>1</v>
      </c>
      <c r="S945" s="34" t="b">
        <v>0</v>
      </c>
      <c r="T945" s="34" t="s">
        <v>70</v>
      </c>
      <c r="U945" s="34"/>
      <c r="V945" s="34" t="b">
        <v>0</v>
      </c>
      <c r="W945" s="36"/>
      <c r="X945" s="34" t="s">
        <v>70</v>
      </c>
      <c r="Y945" s="34"/>
      <c r="Z945" s="36"/>
      <c r="AA945" s="34" t="b">
        <v>0</v>
      </c>
      <c r="AB945" s="34"/>
      <c r="AC945" s="34" t="b">
        <v>0</v>
      </c>
      <c r="AD945" s="36"/>
      <c r="AE945" s="34" t="b">
        <v>0</v>
      </c>
      <c r="AF945" s="34" t="b">
        <v>0</v>
      </c>
      <c r="AG945" s="34" t="s">
        <v>70</v>
      </c>
      <c r="AH945" s="34"/>
      <c r="AI945" s="34" t="b">
        <v>0</v>
      </c>
      <c r="AJ945" s="36"/>
      <c r="AK945" s="34" t="s">
        <v>70</v>
      </c>
      <c r="AL945" s="36"/>
      <c r="AM945" s="34" t="b">
        <v>0</v>
      </c>
      <c r="AN945" s="36"/>
      <c r="AO945" s="34" t="s">
        <v>70</v>
      </c>
      <c r="AP945" s="34" t="s">
        <v>70</v>
      </c>
      <c r="AQ945" s="34" t="s">
        <v>70</v>
      </c>
      <c r="AR945" s="34" t="s">
        <v>70</v>
      </c>
      <c r="AS945" s="34" t="s">
        <v>70</v>
      </c>
      <c r="AT945" s="36"/>
      <c r="AU945" s="36"/>
      <c r="AV945" s="34" t="s">
        <v>70</v>
      </c>
      <c r="AW945" s="34" t="s">
        <v>70</v>
      </c>
      <c r="AX945" s="34" t="s">
        <v>133</v>
      </c>
      <c r="AY945" s="34" t="s">
        <v>4302</v>
      </c>
      <c r="AZ945" s="34" t="s">
        <v>64</v>
      </c>
      <c r="BA945" s="34" t="s">
        <v>423</v>
      </c>
      <c r="BB945" s="35">
        <v>2020</v>
      </c>
      <c r="BC945" s="34" t="s">
        <v>66</v>
      </c>
    </row>
    <row r="946" spans="1:55" x14ac:dyDescent="0.25">
      <c r="A946" s="34" t="s">
        <v>1955</v>
      </c>
      <c r="B946" s="35">
        <v>62250</v>
      </c>
      <c r="C946" s="34">
        <v>100</v>
      </c>
      <c r="D946" s="34" t="s">
        <v>1992</v>
      </c>
      <c r="E946" s="34" t="s">
        <v>1993</v>
      </c>
      <c r="F946" s="34" t="s">
        <v>1994</v>
      </c>
      <c r="G946" s="34" t="s">
        <v>150</v>
      </c>
      <c r="H946" s="34" t="s">
        <v>4287</v>
      </c>
      <c r="I946" s="34" t="s">
        <v>1009</v>
      </c>
      <c r="J946" s="36">
        <v>38778</v>
      </c>
      <c r="K946" s="36">
        <v>45291</v>
      </c>
      <c r="L946" s="34" t="s">
        <v>71</v>
      </c>
      <c r="M946" s="36">
        <v>45271</v>
      </c>
      <c r="N946" s="34" t="b">
        <v>0</v>
      </c>
      <c r="O946" s="36"/>
      <c r="P946" s="34" t="b">
        <v>0</v>
      </c>
      <c r="Q946" s="36"/>
      <c r="R946" s="34" t="b">
        <v>0</v>
      </c>
      <c r="S946" s="34" t="b">
        <v>0</v>
      </c>
      <c r="T946" s="34" t="s">
        <v>70</v>
      </c>
      <c r="U946" s="34"/>
      <c r="V946" s="34" t="b">
        <v>0</v>
      </c>
      <c r="W946" s="36">
        <v>32363</v>
      </c>
      <c r="X946" s="34" t="s">
        <v>70</v>
      </c>
      <c r="Y946" s="34"/>
      <c r="Z946" s="36"/>
      <c r="AA946" s="34" t="b">
        <v>0</v>
      </c>
      <c r="AB946" s="34"/>
      <c r="AC946" s="34" t="b">
        <v>0</v>
      </c>
      <c r="AD946" s="36"/>
      <c r="AE946" s="34" t="b">
        <v>1</v>
      </c>
      <c r="AF946" s="34" t="b">
        <v>1</v>
      </c>
      <c r="AG946" s="34" t="s">
        <v>70</v>
      </c>
      <c r="AH946" s="34"/>
      <c r="AI946" s="34" t="b">
        <v>0</v>
      </c>
      <c r="AJ946" s="36"/>
      <c r="AK946" s="34" t="s">
        <v>70</v>
      </c>
      <c r="AL946" s="36"/>
      <c r="AM946" s="34" t="b">
        <v>0</v>
      </c>
      <c r="AN946" s="36"/>
      <c r="AO946" s="34" t="s">
        <v>70</v>
      </c>
      <c r="AP946" s="34" t="s">
        <v>70</v>
      </c>
      <c r="AQ946" s="34" t="s">
        <v>70</v>
      </c>
      <c r="AR946" s="34" t="s">
        <v>70</v>
      </c>
      <c r="AS946" s="34" t="s">
        <v>70</v>
      </c>
      <c r="AT946" s="36"/>
      <c r="AU946" s="36"/>
      <c r="AV946" s="34" t="s">
        <v>70</v>
      </c>
      <c r="AW946" s="34" t="s">
        <v>70</v>
      </c>
      <c r="AX946" s="34" t="s">
        <v>133</v>
      </c>
      <c r="AY946" s="34" t="s">
        <v>4302</v>
      </c>
      <c r="AZ946" s="34" t="s">
        <v>464</v>
      </c>
      <c r="BA946" s="34" t="s">
        <v>465</v>
      </c>
      <c r="BB946" s="35">
        <v>2021</v>
      </c>
      <c r="BC946" s="34" t="s">
        <v>66</v>
      </c>
    </row>
    <row r="947" spans="1:55" x14ac:dyDescent="0.25">
      <c r="A947" s="34" t="s">
        <v>1955</v>
      </c>
      <c r="B947" s="35">
        <v>62068</v>
      </c>
      <c r="C947" s="34">
        <v>100</v>
      </c>
      <c r="D947" s="34" t="s">
        <v>1989</v>
      </c>
      <c r="E947" s="34" t="s">
        <v>1990</v>
      </c>
      <c r="F947" s="34" t="s">
        <v>1991</v>
      </c>
      <c r="G947" s="34" t="s">
        <v>303</v>
      </c>
      <c r="H947" s="34" t="s">
        <v>208</v>
      </c>
      <c r="I947" s="34" t="s">
        <v>3592</v>
      </c>
      <c r="J947" s="36">
        <v>38532</v>
      </c>
      <c r="K947" s="36"/>
      <c r="L947" s="34" t="s">
        <v>61</v>
      </c>
      <c r="M947" s="36"/>
      <c r="N947" s="34" t="b">
        <v>0</v>
      </c>
      <c r="O947" s="36"/>
      <c r="P947" s="34" t="b">
        <v>0</v>
      </c>
      <c r="Q947" s="36"/>
      <c r="R947" s="34" t="b">
        <v>1</v>
      </c>
      <c r="S947" s="34" t="b">
        <v>0</v>
      </c>
      <c r="T947" s="34" t="s">
        <v>70</v>
      </c>
      <c r="U947" s="34"/>
      <c r="V947" s="34" t="b">
        <v>0</v>
      </c>
      <c r="W947" s="36"/>
      <c r="X947" s="34" t="s">
        <v>70</v>
      </c>
      <c r="Y947" s="34"/>
      <c r="Z947" s="36"/>
      <c r="AA947" s="34" t="b">
        <v>0</v>
      </c>
      <c r="AB947" s="34"/>
      <c r="AC947" s="34" t="b">
        <v>0</v>
      </c>
      <c r="AD947" s="36"/>
      <c r="AE947" s="34" t="b">
        <v>1</v>
      </c>
      <c r="AF947" s="34" t="b">
        <v>1</v>
      </c>
      <c r="AG947" s="34" t="s">
        <v>70</v>
      </c>
      <c r="AH947" s="34"/>
      <c r="AI947" s="34" t="b">
        <v>0</v>
      </c>
      <c r="AJ947" s="36"/>
      <c r="AK947" s="34" t="s">
        <v>70</v>
      </c>
      <c r="AL947" s="36"/>
      <c r="AM947" s="34" t="b">
        <v>0</v>
      </c>
      <c r="AN947" s="36"/>
      <c r="AO947" s="34" t="s">
        <v>70</v>
      </c>
      <c r="AP947" s="34" t="s">
        <v>70</v>
      </c>
      <c r="AQ947" s="34" t="s">
        <v>70</v>
      </c>
      <c r="AR947" s="34" t="s">
        <v>70</v>
      </c>
      <c r="AS947" s="34" t="s">
        <v>70</v>
      </c>
      <c r="AT947" s="36"/>
      <c r="AU947" s="36"/>
      <c r="AV947" s="34" t="s">
        <v>70</v>
      </c>
      <c r="AW947" s="34" t="s">
        <v>70</v>
      </c>
      <c r="AX947" s="34" t="s">
        <v>133</v>
      </c>
      <c r="AY947" s="34" t="s">
        <v>4302</v>
      </c>
      <c r="AZ947" s="34" t="s">
        <v>64</v>
      </c>
      <c r="BA947" s="34" t="s">
        <v>423</v>
      </c>
      <c r="BB947" s="35">
        <v>2021</v>
      </c>
      <c r="BC947" s="34" t="s">
        <v>66</v>
      </c>
    </row>
    <row r="948" spans="1:55" x14ac:dyDescent="0.25">
      <c r="A948" s="34" t="s">
        <v>1999</v>
      </c>
      <c r="B948" s="35">
        <v>62408</v>
      </c>
      <c r="C948" s="34">
        <v>38</v>
      </c>
      <c r="D948" s="34" t="s">
        <v>2022</v>
      </c>
      <c r="E948" s="34" t="s">
        <v>2023</v>
      </c>
      <c r="F948" s="34" t="s">
        <v>2024</v>
      </c>
      <c r="G948" s="34" t="s">
        <v>303</v>
      </c>
      <c r="H948" s="34" t="s">
        <v>208</v>
      </c>
      <c r="I948" s="34" t="s">
        <v>1181</v>
      </c>
      <c r="J948" s="36">
        <v>38713</v>
      </c>
      <c r="K948" s="36">
        <v>45229</v>
      </c>
      <c r="L948" s="34" t="s">
        <v>71</v>
      </c>
      <c r="M948" s="36"/>
      <c r="N948" s="34" t="b">
        <v>1</v>
      </c>
      <c r="O948" s="36"/>
      <c r="P948" s="34" t="b">
        <v>0</v>
      </c>
      <c r="Q948" s="36"/>
      <c r="R948" s="34" t="b">
        <v>0</v>
      </c>
      <c r="S948" s="34" t="b">
        <v>0</v>
      </c>
      <c r="T948" s="34" t="s">
        <v>70</v>
      </c>
      <c r="U948" s="34"/>
      <c r="V948" s="34" t="b">
        <v>0</v>
      </c>
      <c r="W948" s="36">
        <v>32363</v>
      </c>
      <c r="X948" s="34" t="s">
        <v>70</v>
      </c>
      <c r="Y948" s="34"/>
      <c r="Z948" s="36"/>
      <c r="AA948" s="34" t="b">
        <v>0</v>
      </c>
      <c r="AB948" s="34"/>
      <c r="AC948" s="34" t="b">
        <v>0</v>
      </c>
      <c r="AD948" s="36"/>
      <c r="AE948" s="34" t="b">
        <v>1</v>
      </c>
      <c r="AF948" s="34" t="b">
        <v>1</v>
      </c>
      <c r="AG948" s="34" t="s">
        <v>70</v>
      </c>
      <c r="AH948" s="34"/>
      <c r="AI948" s="34" t="b">
        <v>0</v>
      </c>
      <c r="AJ948" s="36"/>
      <c r="AK948" s="34" t="s">
        <v>70</v>
      </c>
      <c r="AL948" s="36"/>
      <c r="AM948" s="34" t="b">
        <v>0</v>
      </c>
      <c r="AN948" s="36"/>
      <c r="AO948" s="34" t="s">
        <v>70</v>
      </c>
      <c r="AP948" s="34" t="s">
        <v>70</v>
      </c>
      <c r="AQ948" s="34" t="s">
        <v>70</v>
      </c>
      <c r="AR948" s="34" t="s">
        <v>70</v>
      </c>
      <c r="AS948" s="34" t="s">
        <v>70</v>
      </c>
      <c r="AT948" s="36"/>
      <c r="AU948" s="36"/>
      <c r="AV948" s="34" t="s">
        <v>70</v>
      </c>
      <c r="AW948" s="34" t="s">
        <v>70</v>
      </c>
      <c r="AX948" s="34" t="s">
        <v>133</v>
      </c>
      <c r="AY948" s="34" t="s">
        <v>4288</v>
      </c>
      <c r="AZ948" s="34" t="s">
        <v>464</v>
      </c>
      <c r="BA948" s="34" t="s">
        <v>465</v>
      </c>
      <c r="BB948" s="35">
        <v>2020</v>
      </c>
      <c r="BC948" s="34" t="s">
        <v>103</v>
      </c>
    </row>
    <row r="949" spans="1:55" x14ac:dyDescent="0.25">
      <c r="A949" s="34" t="s">
        <v>1999</v>
      </c>
      <c r="B949" s="35">
        <v>61996</v>
      </c>
      <c r="C949" s="34">
        <v>100</v>
      </c>
      <c r="D949" s="34" t="s">
        <v>2008</v>
      </c>
      <c r="E949" s="34" t="s">
        <v>2009</v>
      </c>
      <c r="F949" s="34" t="s">
        <v>2010</v>
      </c>
      <c r="G949" s="34" t="s">
        <v>234</v>
      </c>
      <c r="H949" s="34" t="s">
        <v>144</v>
      </c>
      <c r="I949" s="34" t="s">
        <v>1963</v>
      </c>
      <c r="J949" s="36">
        <v>38855</v>
      </c>
      <c r="K949" s="36">
        <v>45078</v>
      </c>
      <c r="L949" s="34" t="s">
        <v>71</v>
      </c>
      <c r="M949" s="36"/>
      <c r="N949" s="34" t="b">
        <v>1</v>
      </c>
      <c r="O949" s="36"/>
      <c r="P949" s="34" t="b">
        <v>0</v>
      </c>
      <c r="Q949" s="36"/>
      <c r="R949" s="34" t="b">
        <v>0</v>
      </c>
      <c r="S949" s="34" t="b">
        <v>0</v>
      </c>
      <c r="T949" s="34" t="s">
        <v>70</v>
      </c>
      <c r="U949" s="34"/>
      <c r="V949" s="34" t="b">
        <v>0</v>
      </c>
      <c r="W949" s="36">
        <v>32363</v>
      </c>
      <c r="X949" s="34" t="s">
        <v>70</v>
      </c>
      <c r="Y949" s="34"/>
      <c r="Z949" s="36"/>
      <c r="AA949" s="34" t="b">
        <v>0</v>
      </c>
      <c r="AB949" s="34"/>
      <c r="AC949" s="34" t="b">
        <v>0</v>
      </c>
      <c r="AD949" s="36"/>
      <c r="AE949" s="34" t="b">
        <v>1</v>
      </c>
      <c r="AF949" s="34" t="b">
        <v>1</v>
      </c>
      <c r="AG949" s="34" t="s">
        <v>70</v>
      </c>
      <c r="AH949" s="34"/>
      <c r="AI949" s="34" t="b">
        <v>0</v>
      </c>
      <c r="AJ949" s="36"/>
      <c r="AK949" s="34" t="s">
        <v>70</v>
      </c>
      <c r="AL949" s="36"/>
      <c r="AM949" s="34" t="b">
        <v>0</v>
      </c>
      <c r="AN949" s="36"/>
      <c r="AO949" s="34" t="s">
        <v>70</v>
      </c>
      <c r="AP949" s="34" t="s">
        <v>70</v>
      </c>
      <c r="AQ949" s="34" t="s">
        <v>70</v>
      </c>
      <c r="AR949" s="34" t="s">
        <v>70</v>
      </c>
      <c r="AS949" s="34" t="s">
        <v>70</v>
      </c>
      <c r="AT949" s="36"/>
      <c r="AU949" s="36"/>
      <c r="AV949" s="34" t="s">
        <v>70</v>
      </c>
      <c r="AW949" s="34" t="s">
        <v>70</v>
      </c>
      <c r="AX949" s="34" t="s">
        <v>133</v>
      </c>
      <c r="AY949" s="34" t="s">
        <v>4288</v>
      </c>
      <c r="AZ949" s="34" t="s">
        <v>464</v>
      </c>
      <c r="BA949" s="34" t="s">
        <v>465</v>
      </c>
      <c r="BB949" s="35">
        <v>2020</v>
      </c>
      <c r="BC949" s="34" t="s">
        <v>66</v>
      </c>
    </row>
    <row r="950" spans="1:55" x14ac:dyDescent="0.25">
      <c r="A950" s="34" t="s">
        <v>1999</v>
      </c>
      <c r="B950" s="35">
        <v>62171</v>
      </c>
      <c r="C950" s="34">
        <v>100</v>
      </c>
      <c r="D950" s="34" t="s">
        <v>2016</v>
      </c>
      <c r="E950" s="34" t="s">
        <v>2017</v>
      </c>
      <c r="F950" s="34" t="s">
        <v>2018</v>
      </c>
      <c r="G950" s="34" t="s">
        <v>4109</v>
      </c>
      <c r="H950" s="34" t="s">
        <v>4287</v>
      </c>
      <c r="I950" s="34" t="s">
        <v>2019</v>
      </c>
      <c r="J950" s="36">
        <v>38715</v>
      </c>
      <c r="K950" s="36"/>
      <c r="L950" s="34" t="s">
        <v>61</v>
      </c>
      <c r="M950" s="36"/>
      <c r="N950" s="34" t="b">
        <v>0</v>
      </c>
      <c r="O950" s="36"/>
      <c r="P950" s="34" t="b">
        <v>0</v>
      </c>
      <c r="Q950" s="36"/>
      <c r="R950" s="34" t="b">
        <v>0</v>
      </c>
      <c r="S950" s="34" t="b">
        <v>0</v>
      </c>
      <c r="T950" s="34" t="s">
        <v>70</v>
      </c>
      <c r="U950" s="34"/>
      <c r="V950" s="34" t="b">
        <v>0</v>
      </c>
      <c r="W950" s="36"/>
      <c r="X950" s="34" t="s">
        <v>70</v>
      </c>
      <c r="Y950" s="34"/>
      <c r="Z950" s="36"/>
      <c r="AA950" s="34" t="b">
        <v>0</v>
      </c>
      <c r="AB950" s="34"/>
      <c r="AC950" s="34" t="b">
        <v>0</v>
      </c>
      <c r="AD950" s="36"/>
      <c r="AE950" s="34" t="b">
        <v>0</v>
      </c>
      <c r="AF950" s="34" t="b">
        <v>0</v>
      </c>
      <c r="AG950" s="34" t="s">
        <v>70</v>
      </c>
      <c r="AH950" s="34"/>
      <c r="AI950" s="34" t="b">
        <v>0</v>
      </c>
      <c r="AJ950" s="36"/>
      <c r="AK950" s="34" t="s">
        <v>70</v>
      </c>
      <c r="AL950" s="36"/>
      <c r="AM950" s="34" t="b">
        <v>0</v>
      </c>
      <c r="AN950" s="36"/>
      <c r="AO950" s="34" t="s">
        <v>70</v>
      </c>
      <c r="AP950" s="34" t="s">
        <v>70</v>
      </c>
      <c r="AQ950" s="34" t="s">
        <v>70</v>
      </c>
      <c r="AR950" s="34" t="s">
        <v>70</v>
      </c>
      <c r="AS950" s="34" t="s">
        <v>70</v>
      </c>
      <c r="AT950" s="36"/>
      <c r="AU950" s="36"/>
      <c r="AV950" s="34" t="s">
        <v>70</v>
      </c>
      <c r="AW950" s="34" t="s">
        <v>70</v>
      </c>
      <c r="AX950" s="34" t="s">
        <v>133</v>
      </c>
      <c r="AY950" s="34" t="s">
        <v>4288</v>
      </c>
      <c r="AZ950" s="34" t="s">
        <v>64</v>
      </c>
      <c r="BA950" s="34" t="s">
        <v>423</v>
      </c>
      <c r="BB950" s="35">
        <v>2020</v>
      </c>
      <c r="BC950" s="34" t="s">
        <v>66</v>
      </c>
    </row>
    <row r="951" spans="1:55" x14ac:dyDescent="0.25">
      <c r="A951" s="34" t="s">
        <v>1999</v>
      </c>
      <c r="B951" s="35">
        <v>61938</v>
      </c>
      <c r="C951" s="34">
        <v>100</v>
      </c>
      <c r="D951" s="34" t="s">
        <v>2002</v>
      </c>
      <c r="E951" s="34" t="s">
        <v>2003</v>
      </c>
      <c r="F951" s="34" t="s">
        <v>2004</v>
      </c>
      <c r="G951" s="34" t="s">
        <v>155</v>
      </c>
      <c r="H951" s="34" t="s">
        <v>208</v>
      </c>
      <c r="I951" s="34" t="s">
        <v>376</v>
      </c>
      <c r="J951" s="36">
        <v>38716</v>
      </c>
      <c r="K951" s="36"/>
      <c r="L951" s="34" t="s">
        <v>61</v>
      </c>
      <c r="M951" s="36"/>
      <c r="N951" s="34" t="b">
        <v>0</v>
      </c>
      <c r="O951" s="36"/>
      <c r="P951" s="34" t="b">
        <v>0</v>
      </c>
      <c r="Q951" s="36"/>
      <c r="R951" s="34" t="b">
        <v>0</v>
      </c>
      <c r="S951" s="34" t="b">
        <v>0</v>
      </c>
      <c r="T951" s="34" t="s">
        <v>70</v>
      </c>
      <c r="U951" s="34"/>
      <c r="V951" s="34" t="b">
        <v>0</v>
      </c>
      <c r="W951" s="36"/>
      <c r="X951" s="34" t="s">
        <v>70</v>
      </c>
      <c r="Y951" s="34"/>
      <c r="Z951" s="36"/>
      <c r="AA951" s="34" t="b">
        <v>0</v>
      </c>
      <c r="AB951" s="34"/>
      <c r="AC951" s="34" t="b">
        <v>0</v>
      </c>
      <c r="AD951" s="36"/>
      <c r="AE951" s="34" t="b">
        <v>0</v>
      </c>
      <c r="AF951" s="34" t="b">
        <v>0</v>
      </c>
      <c r="AG951" s="34" t="s">
        <v>70</v>
      </c>
      <c r="AH951" s="34"/>
      <c r="AI951" s="34" t="b">
        <v>0</v>
      </c>
      <c r="AJ951" s="36"/>
      <c r="AK951" s="34" t="s">
        <v>70</v>
      </c>
      <c r="AL951" s="36"/>
      <c r="AM951" s="34" t="b">
        <v>0</v>
      </c>
      <c r="AN951" s="36"/>
      <c r="AO951" s="34" t="s">
        <v>70</v>
      </c>
      <c r="AP951" s="34" t="s">
        <v>70</v>
      </c>
      <c r="AQ951" s="34" t="s">
        <v>70</v>
      </c>
      <c r="AR951" s="34" t="s">
        <v>70</v>
      </c>
      <c r="AS951" s="34" t="s">
        <v>70</v>
      </c>
      <c r="AT951" s="36"/>
      <c r="AU951" s="36"/>
      <c r="AV951" s="34" t="s">
        <v>70</v>
      </c>
      <c r="AW951" s="34" t="s">
        <v>70</v>
      </c>
      <c r="AX951" s="34" t="s">
        <v>133</v>
      </c>
      <c r="AY951" s="34" t="s">
        <v>4288</v>
      </c>
      <c r="AZ951" s="34" t="s">
        <v>64</v>
      </c>
      <c r="BA951" s="34" t="s">
        <v>423</v>
      </c>
      <c r="BB951" s="35">
        <v>2022</v>
      </c>
      <c r="BC951" s="34" t="s">
        <v>103</v>
      </c>
    </row>
    <row r="952" spans="1:55" x14ac:dyDescent="0.25">
      <c r="A952" s="34" t="s">
        <v>1999</v>
      </c>
      <c r="B952" s="35">
        <v>62005</v>
      </c>
      <c r="C952" s="34">
        <v>100</v>
      </c>
      <c r="D952" s="34" t="s">
        <v>2014</v>
      </c>
      <c r="E952" s="34" t="s">
        <v>2015</v>
      </c>
      <c r="F952" s="34" t="s">
        <v>2010</v>
      </c>
      <c r="G952" s="34" t="s">
        <v>234</v>
      </c>
      <c r="H952" s="34" t="s">
        <v>144</v>
      </c>
      <c r="I952" s="34" t="s">
        <v>1963</v>
      </c>
      <c r="J952" s="36">
        <v>38624</v>
      </c>
      <c r="K952" s="36">
        <v>45078</v>
      </c>
      <c r="L952" s="34" t="s">
        <v>71</v>
      </c>
      <c r="M952" s="36"/>
      <c r="N952" s="34" t="b">
        <v>1</v>
      </c>
      <c r="O952" s="36"/>
      <c r="P952" s="34" t="b">
        <v>0</v>
      </c>
      <c r="Q952" s="36"/>
      <c r="R952" s="34" t="b">
        <v>0</v>
      </c>
      <c r="S952" s="34" t="b">
        <v>0</v>
      </c>
      <c r="T952" s="34" t="s">
        <v>70</v>
      </c>
      <c r="U952" s="34"/>
      <c r="V952" s="34" t="b">
        <v>0</v>
      </c>
      <c r="W952" s="36">
        <v>32363</v>
      </c>
      <c r="X952" s="34" t="s">
        <v>70</v>
      </c>
      <c r="Y952" s="34"/>
      <c r="Z952" s="36"/>
      <c r="AA952" s="34" t="b">
        <v>0</v>
      </c>
      <c r="AB952" s="34"/>
      <c r="AC952" s="34" t="b">
        <v>0</v>
      </c>
      <c r="AD952" s="36"/>
      <c r="AE952" s="34" t="b">
        <v>1</v>
      </c>
      <c r="AF952" s="34" t="b">
        <v>1</v>
      </c>
      <c r="AG952" s="34" t="s">
        <v>70</v>
      </c>
      <c r="AH952" s="34"/>
      <c r="AI952" s="34" t="b">
        <v>0</v>
      </c>
      <c r="AJ952" s="36"/>
      <c r="AK952" s="34" t="s">
        <v>70</v>
      </c>
      <c r="AL952" s="36"/>
      <c r="AM952" s="34" t="b">
        <v>0</v>
      </c>
      <c r="AN952" s="36"/>
      <c r="AO952" s="34" t="s">
        <v>70</v>
      </c>
      <c r="AP952" s="34" t="s">
        <v>70</v>
      </c>
      <c r="AQ952" s="34" t="s">
        <v>70</v>
      </c>
      <c r="AR952" s="34" t="s">
        <v>70</v>
      </c>
      <c r="AS952" s="34" t="s">
        <v>70</v>
      </c>
      <c r="AT952" s="36"/>
      <c r="AU952" s="36"/>
      <c r="AV952" s="34" t="s">
        <v>70</v>
      </c>
      <c r="AW952" s="34" t="s">
        <v>70</v>
      </c>
      <c r="AX952" s="34" t="s">
        <v>133</v>
      </c>
      <c r="AY952" s="34" t="s">
        <v>4288</v>
      </c>
      <c r="AZ952" s="34" t="s">
        <v>464</v>
      </c>
      <c r="BA952" s="34" t="s">
        <v>465</v>
      </c>
      <c r="BB952" s="35">
        <v>2020</v>
      </c>
      <c r="BC952" s="34" t="s">
        <v>66</v>
      </c>
    </row>
    <row r="953" spans="1:55" x14ac:dyDescent="0.25">
      <c r="A953" s="34" t="s">
        <v>1999</v>
      </c>
      <c r="B953" s="35">
        <v>62004</v>
      </c>
      <c r="C953" s="34">
        <v>100</v>
      </c>
      <c r="D953" s="34" t="s">
        <v>2011</v>
      </c>
      <c r="E953" s="34" t="s">
        <v>2012</v>
      </c>
      <c r="F953" s="34" t="s">
        <v>2013</v>
      </c>
      <c r="G953" s="34" t="s">
        <v>234</v>
      </c>
      <c r="H953" s="34" t="s">
        <v>144</v>
      </c>
      <c r="I953" s="34" t="s">
        <v>1963</v>
      </c>
      <c r="J953" s="36">
        <v>38530</v>
      </c>
      <c r="K953" s="36">
        <v>45078</v>
      </c>
      <c r="L953" s="34" t="s">
        <v>71</v>
      </c>
      <c r="M953" s="36"/>
      <c r="N953" s="34" t="b">
        <v>1</v>
      </c>
      <c r="O953" s="36"/>
      <c r="P953" s="34" t="b">
        <v>0</v>
      </c>
      <c r="Q953" s="36"/>
      <c r="R953" s="34" t="b">
        <v>0</v>
      </c>
      <c r="S953" s="34" t="b">
        <v>0</v>
      </c>
      <c r="T953" s="34" t="s">
        <v>70</v>
      </c>
      <c r="U953" s="34"/>
      <c r="V953" s="34" t="b">
        <v>0</v>
      </c>
      <c r="W953" s="36">
        <v>32363</v>
      </c>
      <c r="X953" s="34" t="s">
        <v>70</v>
      </c>
      <c r="Y953" s="34"/>
      <c r="Z953" s="36"/>
      <c r="AA953" s="34" t="b">
        <v>0</v>
      </c>
      <c r="AB953" s="34"/>
      <c r="AC953" s="34" t="b">
        <v>0</v>
      </c>
      <c r="AD953" s="36"/>
      <c r="AE953" s="34" t="b">
        <v>1</v>
      </c>
      <c r="AF953" s="34" t="b">
        <v>1</v>
      </c>
      <c r="AG953" s="34" t="s">
        <v>70</v>
      </c>
      <c r="AH953" s="34"/>
      <c r="AI953" s="34" t="b">
        <v>0</v>
      </c>
      <c r="AJ953" s="36"/>
      <c r="AK953" s="34" t="s">
        <v>70</v>
      </c>
      <c r="AL953" s="36"/>
      <c r="AM953" s="34" t="b">
        <v>0</v>
      </c>
      <c r="AN953" s="36"/>
      <c r="AO953" s="34" t="s">
        <v>70</v>
      </c>
      <c r="AP953" s="34" t="s">
        <v>70</v>
      </c>
      <c r="AQ953" s="34" t="s">
        <v>70</v>
      </c>
      <c r="AR953" s="34" t="s">
        <v>70</v>
      </c>
      <c r="AS953" s="34" t="s">
        <v>70</v>
      </c>
      <c r="AT953" s="36"/>
      <c r="AU953" s="36"/>
      <c r="AV953" s="34" t="s">
        <v>70</v>
      </c>
      <c r="AW953" s="34" t="s">
        <v>70</v>
      </c>
      <c r="AX953" s="34" t="s">
        <v>133</v>
      </c>
      <c r="AY953" s="34" t="s">
        <v>4288</v>
      </c>
      <c r="AZ953" s="34" t="s">
        <v>464</v>
      </c>
      <c r="BA953" s="34" t="s">
        <v>465</v>
      </c>
      <c r="BB953" s="35">
        <v>2020</v>
      </c>
      <c r="BC953" s="34" t="s">
        <v>66</v>
      </c>
    </row>
    <row r="954" spans="1:55" x14ac:dyDescent="0.25">
      <c r="A954" s="34" t="s">
        <v>1999</v>
      </c>
      <c r="B954" s="35">
        <v>61962</v>
      </c>
      <c r="C954" s="34">
        <v>100</v>
      </c>
      <c r="D954" s="34" t="s">
        <v>2005</v>
      </c>
      <c r="E954" s="34" t="s">
        <v>2006</v>
      </c>
      <c r="F954" s="34" t="s">
        <v>2007</v>
      </c>
      <c r="G954" s="34" t="s">
        <v>99</v>
      </c>
      <c r="H954" s="34" t="s">
        <v>4287</v>
      </c>
      <c r="I954" s="34" t="s">
        <v>4577</v>
      </c>
      <c r="J954" s="36">
        <v>38833</v>
      </c>
      <c r="K954" s="36"/>
      <c r="L954" s="34" t="s">
        <v>61</v>
      </c>
      <c r="M954" s="36"/>
      <c r="N954" s="34" t="b">
        <v>0</v>
      </c>
      <c r="O954" s="36"/>
      <c r="P954" s="34" t="b">
        <v>0</v>
      </c>
      <c r="Q954" s="36"/>
      <c r="R954" s="34" t="b">
        <v>1</v>
      </c>
      <c r="S954" s="34" t="b">
        <v>0</v>
      </c>
      <c r="T954" s="34" t="s">
        <v>70</v>
      </c>
      <c r="U954" s="34"/>
      <c r="V954" s="34" t="b">
        <v>0</v>
      </c>
      <c r="W954" s="36"/>
      <c r="X954" s="34" t="s">
        <v>70</v>
      </c>
      <c r="Y954" s="34"/>
      <c r="Z954" s="36"/>
      <c r="AA954" s="34" t="b">
        <v>0</v>
      </c>
      <c r="AB954" s="34"/>
      <c r="AC954" s="34" t="b">
        <v>0</v>
      </c>
      <c r="AD954" s="36"/>
      <c r="AE954" s="34" t="b">
        <v>1</v>
      </c>
      <c r="AF954" s="34" t="b">
        <v>1</v>
      </c>
      <c r="AG954" s="34" t="s">
        <v>70</v>
      </c>
      <c r="AH954" s="34"/>
      <c r="AI954" s="34" t="b">
        <v>0</v>
      </c>
      <c r="AJ954" s="36"/>
      <c r="AK954" s="34" t="s">
        <v>70</v>
      </c>
      <c r="AL954" s="36"/>
      <c r="AM954" s="34" t="b">
        <v>0</v>
      </c>
      <c r="AN954" s="36"/>
      <c r="AO954" s="34" t="s">
        <v>70</v>
      </c>
      <c r="AP954" s="34" t="s">
        <v>70</v>
      </c>
      <c r="AQ954" s="34" t="s">
        <v>70</v>
      </c>
      <c r="AR954" s="34" t="s">
        <v>70</v>
      </c>
      <c r="AS954" s="34" t="s">
        <v>70</v>
      </c>
      <c r="AT954" s="36"/>
      <c r="AU954" s="36"/>
      <c r="AV954" s="34" t="s">
        <v>70</v>
      </c>
      <c r="AW954" s="34" t="s">
        <v>70</v>
      </c>
      <c r="AX954" s="34" t="s">
        <v>133</v>
      </c>
      <c r="AY954" s="34" t="s">
        <v>4288</v>
      </c>
      <c r="AZ954" s="34" t="s">
        <v>64</v>
      </c>
      <c r="BA954" s="34" t="s">
        <v>423</v>
      </c>
      <c r="BB954" s="35">
        <v>2021</v>
      </c>
      <c r="BC954" s="34" t="s">
        <v>185</v>
      </c>
    </row>
    <row r="955" spans="1:55" x14ac:dyDescent="0.25">
      <c r="A955" s="34" t="s">
        <v>1999</v>
      </c>
      <c r="B955" s="35">
        <v>62245</v>
      </c>
      <c r="C955" s="34">
        <v>100</v>
      </c>
      <c r="D955" s="34" t="s">
        <v>2020</v>
      </c>
      <c r="E955" s="34" t="s">
        <v>2021</v>
      </c>
      <c r="F955" s="34" t="s">
        <v>4023</v>
      </c>
      <c r="G955" s="34" t="s">
        <v>434</v>
      </c>
      <c r="H955" s="34" t="s">
        <v>144</v>
      </c>
      <c r="I955" s="34" t="s">
        <v>273</v>
      </c>
      <c r="J955" s="36">
        <v>38716</v>
      </c>
      <c r="K955" s="36"/>
      <c r="L955" s="34" t="s">
        <v>61</v>
      </c>
      <c r="M955" s="36"/>
      <c r="N955" s="34" t="b">
        <v>0</v>
      </c>
      <c r="O955" s="36"/>
      <c r="P955" s="34" t="b">
        <v>0</v>
      </c>
      <c r="Q955" s="36"/>
      <c r="R955" s="34" t="b">
        <v>0</v>
      </c>
      <c r="S955" s="34" t="b">
        <v>0</v>
      </c>
      <c r="T955" s="34" t="s">
        <v>70</v>
      </c>
      <c r="U955" s="34"/>
      <c r="V955" s="34" t="b">
        <v>0</v>
      </c>
      <c r="W955" s="36"/>
      <c r="X955" s="34" t="s">
        <v>70</v>
      </c>
      <c r="Y955" s="34"/>
      <c r="Z955" s="36"/>
      <c r="AA955" s="34" t="b">
        <v>0</v>
      </c>
      <c r="AB955" s="34"/>
      <c r="AC955" s="34" t="b">
        <v>0</v>
      </c>
      <c r="AD955" s="36"/>
      <c r="AE955" s="34" t="b">
        <v>0</v>
      </c>
      <c r="AF955" s="34" t="b">
        <v>0</v>
      </c>
      <c r="AG955" s="34" t="s">
        <v>70</v>
      </c>
      <c r="AH955" s="34"/>
      <c r="AI955" s="34" t="b">
        <v>0</v>
      </c>
      <c r="AJ955" s="36"/>
      <c r="AK955" s="34" t="s">
        <v>70</v>
      </c>
      <c r="AL955" s="36"/>
      <c r="AM955" s="34" t="b">
        <v>0</v>
      </c>
      <c r="AN955" s="36"/>
      <c r="AO955" s="34" t="s">
        <v>70</v>
      </c>
      <c r="AP955" s="34" t="s">
        <v>70</v>
      </c>
      <c r="AQ955" s="34" t="s">
        <v>70</v>
      </c>
      <c r="AR955" s="34" t="s">
        <v>70</v>
      </c>
      <c r="AS955" s="34" t="s">
        <v>70</v>
      </c>
      <c r="AT955" s="36"/>
      <c r="AU955" s="36"/>
      <c r="AV955" s="34" t="s">
        <v>70</v>
      </c>
      <c r="AW955" s="34" t="s">
        <v>70</v>
      </c>
      <c r="AX955" s="34" t="s">
        <v>133</v>
      </c>
      <c r="AY955" s="34" t="s">
        <v>4288</v>
      </c>
      <c r="AZ955" s="34" t="s">
        <v>64</v>
      </c>
      <c r="BA955" s="34" t="s">
        <v>65</v>
      </c>
      <c r="BB955" s="35">
        <v>2022</v>
      </c>
      <c r="BC955" s="34" t="s">
        <v>66</v>
      </c>
    </row>
    <row r="956" spans="1:55" x14ac:dyDescent="0.25">
      <c r="A956" s="34" t="s">
        <v>1999</v>
      </c>
      <c r="B956" s="35">
        <v>62510</v>
      </c>
      <c r="C956" s="34">
        <v>100</v>
      </c>
      <c r="D956" s="34" t="s">
        <v>2029</v>
      </c>
      <c r="E956" s="34" t="s">
        <v>2030</v>
      </c>
      <c r="F956" s="34" t="s">
        <v>2031</v>
      </c>
      <c r="G956" s="34" t="s">
        <v>150</v>
      </c>
      <c r="H956" s="34" t="s">
        <v>4287</v>
      </c>
      <c r="I956" s="34" t="s">
        <v>661</v>
      </c>
      <c r="J956" s="36">
        <v>38899</v>
      </c>
      <c r="K956" s="36">
        <v>45287</v>
      </c>
      <c r="L956" s="34" t="s">
        <v>71</v>
      </c>
      <c r="M956" s="36"/>
      <c r="N956" s="34" t="b">
        <v>0</v>
      </c>
      <c r="O956" s="36"/>
      <c r="P956" s="34" t="b">
        <v>0</v>
      </c>
      <c r="Q956" s="36"/>
      <c r="R956" s="34" t="b">
        <v>0</v>
      </c>
      <c r="S956" s="34" t="b">
        <v>0</v>
      </c>
      <c r="T956" s="34" t="s">
        <v>70</v>
      </c>
      <c r="U956" s="34"/>
      <c r="V956" s="34" t="b">
        <v>0</v>
      </c>
      <c r="W956" s="36">
        <v>32363</v>
      </c>
      <c r="X956" s="34" t="s">
        <v>70</v>
      </c>
      <c r="Y956" s="34"/>
      <c r="Z956" s="36"/>
      <c r="AA956" s="34" t="b">
        <v>0</v>
      </c>
      <c r="AB956" s="34"/>
      <c r="AC956" s="34" t="b">
        <v>0</v>
      </c>
      <c r="AD956" s="36"/>
      <c r="AE956" s="34" t="b">
        <v>1</v>
      </c>
      <c r="AF956" s="34" t="b">
        <v>1</v>
      </c>
      <c r="AG956" s="34" t="s">
        <v>70</v>
      </c>
      <c r="AH956" s="34"/>
      <c r="AI956" s="34" t="b">
        <v>0</v>
      </c>
      <c r="AJ956" s="36"/>
      <c r="AK956" s="34" t="s">
        <v>70</v>
      </c>
      <c r="AL956" s="36"/>
      <c r="AM956" s="34" t="b">
        <v>0</v>
      </c>
      <c r="AN956" s="36"/>
      <c r="AO956" s="34" t="s">
        <v>70</v>
      </c>
      <c r="AP956" s="34" t="s">
        <v>70</v>
      </c>
      <c r="AQ956" s="34" t="s">
        <v>70</v>
      </c>
      <c r="AR956" s="34" t="s">
        <v>70</v>
      </c>
      <c r="AS956" s="34" t="s">
        <v>70</v>
      </c>
      <c r="AT956" s="36"/>
      <c r="AU956" s="36"/>
      <c r="AV956" s="34" t="s">
        <v>70</v>
      </c>
      <c r="AW956" s="34" t="s">
        <v>70</v>
      </c>
      <c r="AX956" s="34" t="s">
        <v>133</v>
      </c>
      <c r="AY956" s="34" t="s">
        <v>4288</v>
      </c>
      <c r="AZ956" s="34" t="s">
        <v>464</v>
      </c>
      <c r="BA956" s="34" t="s">
        <v>465</v>
      </c>
      <c r="BB956" s="35">
        <v>2022</v>
      </c>
      <c r="BC956" s="34" t="s">
        <v>66</v>
      </c>
    </row>
    <row r="957" spans="1:55" x14ac:dyDescent="0.25">
      <c r="A957" s="34" t="s">
        <v>1999</v>
      </c>
      <c r="B957" s="35">
        <v>61852</v>
      </c>
      <c r="C957" s="34">
        <v>100</v>
      </c>
      <c r="D957" s="34" t="s">
        <v>2000</v>
      </c>
      <c r="E957" s="34" t="s">
        <v>2001</v>
      </c>
      <c r="F957" s="34" t="s">
        <v>1735</v>
      </c>
      <c r="G957" s="34" t="s">
        <v>3527</v>
      </c>
      <c r="H957" s="34" t="s">
        <v>4287</v>
      </c>
      <c r="I957" s="34" t="s">
        <v>1736</v>
      </c>
      <c r="J957" s="36">
        <v>38912</v>
      </c>
      <c r="K957" s="36"/>
      <c r="L957" s="34" t="s">
        <v>61</v>
      </c>
      <c r="M957" s="36"/>
      <c r="N957" s="34" t="b">
        <v>0</v>
      </c>
      <c r="O957" s="36"/>
      <c r="P957" s="34" t="b">
        <v>0</v>
      </c>
      <c r="Q957" s="36"/>
      <c r="R957" s="34" t="b">
        <v>0</v>
      </c>
      <c r="S957" s="34" t="b">
        <v>0</v>
      </c>
      <c r="T957" s="34" t="s">
        <v>70</v>
      </c>
      <c r="U957" s="34"/>
      <c r="V957" s="34" t="b">
        <v>0</v>
      </c>
      <c r="W957" s="36"/>
      <c r="X957" s="34" t="s">
        <v>70</v>
      </c>
      <c r="Y957" s="34"/>
      <c r="Z957" s="36"/>
      <c r="AA957" s="34" t="b">
        <v>0</v>
      </c>
      <c r="AB957" s="34"/>
      <c r="AC957" s="34" t="b">
        <v>0</v>
      </c>
      <c r="AD957" s="36"/>
      <c r="AE957" s="34" t="b">
        <v>0</v>
      </c>
      <c r="AF957" s="34" t="b">
        <v>0</v>
      </c>
      <c r="AG957" s="34" t="s">
        <v>70</v>
      </c>
      <c r="AH957" s="34"/>
      <c r="AI957" s="34" t="b">
        <v>0</v>
      </c>
      <c r="AJ957" s="36"/>
      <c r="AK957" s="34" t="s">
        <v>70</v>
      </c>
      <c r="AL957" s="36"/>
      <c r="AM957" s="34" t="b">
        <v>0</v>
      </c>
      <c r="AN957" s="36"/>
      <c r="AO957" s="34" t="s">
        <v>70</v>
      </c>
      <c r="AP957" s="34" t="s">
        <v>70</v>
      </c>
      <c r="AQ957" s="34" t="s">
        <v>70</v>
      </c>
      <c r="AR957" s="34" t="s">
        <v>70</v>
      </c>
      <c r="AS957" s="34" t="s">
        <v>70</v>
      </c>
      <c r="AT957" s="36"/>
      <c r="AU957" s="36"/>
      <c r="AV957" s="34" t="s">
        <v>70</v>
      </c>
      <c r="AW957" s="34" t="s">
        <v>70</v>
      </c>
      <c r="AX957" s="34" t="s">
        <v>133</v>
      </c>
      <c r="AY957" s="34" t="s">
        <v>4288</v>
      </c>
      <c r="AZ957" s="34" t="s">
        <v>64</v>
      </c>
      <c r="BA957" s="34" t="s">
        <v>423</v>
      </c>
      <c r="BB957" s="35">
        <v>2022</v>
      </c>
      <c r="BC957" s="34" t="s">
        <v>66</v>
      </c>
    </row>
    <row r="958" spans="1:55" x14ac:dyDescent="0.25">
      <c r="A958" s="34" t="s">
        <v>2032</v>
      </c>
      <c r="B958" s="35">
        <v>63372</v>
      </c>
      <c r="C958" s="34">
        <v>10</v>
      </c>
      <c r="D958" s="34" t="s">
        <v>1997</v>
      </c>
      <c r="E958" s="34" t="s">
        <v>1998</v>
      </c>
      <c r="F958" s="34" t="s">
        <v>1008</v>
      </c>
      <c r="G958" s="34" t="s">
        <v>150</v>
      </c>
      <c r="H958" s="34" t="s">
        <v>4287</v>
      </c>
      <c r="I958" s="34" t="s">
        <v>1009</v>
      </c>
      <c r="J958" s="36">
        <v>39582</v>
      </c>
      <c r="K958" s="36"/>
      <c r="L958" s="34" t="s">
        <v>61</v>
      </c>
      <c r="M958" s="36"/>
      <c r="N958" s="34" t="b">
        <v>0</v>
      </c>
      <c r="O958" s="36"/>
      <c r="P958" s="34" t="b">
        <v>0</v>
      </c>
      <c r="Q958" s="36"/>
      <c r="R958" s="34" t="b">
        <v>0</v>
      </c>
      <c r="S958" s="34" t="b">
        <v>0</v>
      </c>
      <c r="T958" s="34" t="s">
        <v>70</v>
      </c>
      <c r="U958" s="34"/>
      <c r="V958" s="34" t="b">
        <v>0</v>
      </c>
      <c r="W958" s="36"/>
      <c r="X958" s="34" t="s">
        <v>70</v>
      </c>
      <c r="Y958" s="34"/>
      <c r="Z958" s="36"/>
      <c r="AA958" s="34" t="b">
        <v>0</v>
      </c>
      <c r="AB958" s="34"/>
      <c r="AC958" s="34" t="b">
        <v>0</v>
      </c>
      <c r="AD958" s="36"/>
      <c r="AE958" s="34" t="b">
        <v>0</v>
      </c>
      <c r="AF958" s="34" t="b">
        <v>0</v>
      </c>
      <c r="AG958" s="34" t="s">
        <v>70</v>
      </c>
      <c r="AH958" s="34"/>
      <c r="AI958" s="34" t="b">
        <v>0</v>
      </c>
      <c r="AJ958" s="36"/>
      <c r="AK958" s="34" t="s">
        <v>70</v>
      </c>
      <c r="AL958" s="36"/>
      <c r="AM958" s="34" t="b">
        <v>0</v>
      </c>
      <c r="AN958" s="36"/>
      <c r="AO958" s="34" t="s">
        <v>70</v>
      </c>
      <c r="AP958" s="34" t="s">
        <v>70</v>
      </c>
      <c r="AQ958" s="34" t="s">
        <v>70</v>
      </c>
      <c r="AR958" s="34" t="s">
        <v>70</v>
      </c>
      <c r="AS958" s="34" t="s">
        <v>70</v>
      </c>
      <c r="AT958" s="36"/>
      <c r="AU958" s="36"/>
      <c r="AV958" s="34" t="s">
        <v>70</v>
      </c>
      <c r="AW958" s="34" t="s">
        <v>70</v>
      </c>
      <c r="AX958" s="34" t="s">
        <v>133</v>
      </c>
      <c r="AY958" s="34" t="s">
        <v>4292</v>
      </c>
      <c r="AZ958" s="34" t="s">
        <v>64</v>
      </c>
      <c r="BA958" s="34" t="s">
        <v>65</v>
      </c>
      <c r="BB958" s="35">
        <v>2023</v>
      </c>
      <c r="BC958" s="34" t="s">
        <v>66</v>
      </c>
    </row>
    <row r="959" spans="1:55" x14ac:dyDescent="0.25">
      <c r="A959" s="34" t="s">
        <v>2032</v>
      </c>
      <c r="B959" s="35">
        <v>62567</v>
      </c>
      <c r="C959" s="34">
        <v>55</v>
      </c>
      <c r="D959" s="34" t="s">
        <v>1995</v>
      </c>
      <c r="E959" s="34" t="s">
        <v>1996</v>
      </c>
      <c r="F959" s="34" t="s">
        <v>476</v>
      </c>
      <c r="G959" s="34" t="s">
        <v>155</v>
      </c>
      <c r="H959" s="34" t="s">
        <v>208</v>
      </c>
      <c r="I959" s="34" t="s">
        <v>209</v>
      </c>
      <c r="J959" s="36">
        <v>39080</v>
      </c>
      <c r="K959" s="36"/>
      <c r="L959" s="34" t="s">
        <v>61</v>
      </c>
      <c r="M959" s="36"/>
      <c r="N959" s="34" t="b">
        <v>0</v>
      </c>
      <c r="O959" s="36"/>
      <c r="P959" s="34" t="b">
        <v>0</v>
      </c>
      <c r="Q959" s="36"/>
      <c r="R959" s="34" t="b">
        <v>0</v>
      </c>
      <c r="S959" s="34" t="b">
        <v>0</v>
      </c>
      <c r="T959" s="34" t="s">
        <v>70</v>
      </c>
      <c r="U959" s="34"/>
      <c r="V959" s="34" t="b">
        <v>0</v>
      </c>
      <c r="W959" s="36"/>
      <c r="X959" s="34" t="s">
        <v>70</v>
      </c>
      <c r="Y959" s="34"/>
      <c r="Z959" s="36"/>
      <c r="AA959" s="34" t="b">
        <v>0</v>
      </c>
      <c r="AB959" s="34"/>
      <c r="AC959" s="34" t="b">
        <v>0</v>
      </c>
      <c r="AD959" s="36"/>
      <c r="AE959" s="34" t="b">
        <v>0</v>
      </c>
      <c r="AF959" s="34" t="b">
        <v>0</v>
      </c>
      <c r="AG959" s="34" t="s">
        <v>70</v>
      </c>
      <c r="AH959" s="34"/>
      <c r="AI959" s="34" t="b">
        <v>0</v>
      </c>
      <c r="AJ959" s="36"/>
      <c r="AK959" s="34" t="s">
        <v>70</v>
      </c>
      <c r="AL959" s="36"/>
      <c r="AM959" s="34" t="b">
        <v>0</v>
      </c>
      <c r="AN959" s="36"/>
      <c r="AO959" s="34" t="s">
        <v>70</v>
      </c>
      <c r="AP959" s="34" t="s">
        <v>70</v>
      </c>
      <c r="AQ959" s="34" t="s">
        <v>70</v>
      </c>
      <c r="AR959" s="34" t="s">
        <v>70</v>
      </c>
      <c r="AS959" s="34" t="s">
        <v>70</v>
      </c>
      <c r="AT959" s="36"/>
      <c r="AU959" s="36"/>
      <c r="AV959" s="34" t="s">
        <v>70</v>
      </c>
      <c r="AW959" s="34" t="s">
        <v>70</v>
      </c>
      <c r="AX959" s="34" t="s">
        <v>133</v>
      </c>
      <c r="AY959" s="34" t="s">
        <v>4292</v>
      </c>
      <c r="AZ959" s="34" t="s">
        <v>64</v>
      </c>
      <c r="BA959" s="34" t="s">
        <v>423</v>
      </c>
      <c r="BB959" s="35">
        <v>2021</v>
      </c>
      <c r="BC959" s="34" t="s">
        <v>119</v>
      </c>
    </row>
    <row r="960" spans="1:55" x14ac:dyDescent="0.25">
      <c r="A960" s="34" t="s">
        <v>2032</v>
      </c>
      <c r="B960" s="35">
        <v>60765</v>
      </c>
      <c r="C960" s="34">
        <v>56.76</v>
      </c>
      <c r="D960" s="34" t="s">
        <v>1489</v>
      </c>
      <c r="E960" s="34" t="s">
        <v>1490</v>
      </c>
      <c r="F960" s="34" t="s">
        <v>1491</v>
      </c>
      <c r="G960" s="34" t="s">
        <v>3986</v>
      </c>
      <c r="H960" s="34" t="s">
        <v>144</v>
      </c>
      <c r="I960" s="34" t="s">
        <v>1492</v>
      </c>
      <c r="J960" s="36">
        <v>37419</v>
      </c>
      <c r="K960" s="36"/>
      <c r="L960" s="34" t="s">
        <v>61</v>
      </c>
      <c r="M960" s="36"/>
      <c r="N960" s="34" t="b">
        <v>0</v>
      </c>
      <c r="O960" s="36"/>
      <c r="P960" s="34" t="b">
        <v>0</v>
      </c>
      <c r="Q960" s="36"/>
      <c r="R960" s="34" t="b">
        <v>0</v>
      </c>
      <c r="S960" s="34" t="b">
        <v>0</v>
      </c>
      <c r="T960" s="34" t="s">
        <v>70</v>
      </c>
      <c r="U960" s="34"/>
      <c r="V960" s="34" t="b">
        <v>0</v>
      </c>
      <c r="W960" s="36"/>
      <c r="X960" s="34" t="s">
        <v>70</v>
      </c>
      <c r="Y960" s="34"/>
      <c r="Z960" s="36"/>
      <c r="AA960" s="34" t="b">
        <v>0</v>
      </c>
      <c r="AB960" s="34"/>
      <c r="AC960" s="34" t="b">
        <v>0</v>
      </c>
      <c r="AD960" s="36"/>
      <c r="AE960" s="34" t="b">
        <v>1</v>
      </c>
      <c r="AF960" s="34" t="b">
        <v>0</v>
      </c>
      <c r="AG960" s="34" t="s">
        <v>70</v>
      </c>
      <c r="AH960" s="34"/>
      <c r="AI960" s="34" t="b">
        <v>0</v>
      </c>
      <c r="AJ960" s="36"/>
      <c r="AK960" s="34" t="s">
        <v>70</v>
      </c>
      <c r="AL960" s="36"/>
      <c r="AM960" s="34" t="b">
        <v>0</v>
      </c>
      <c r="AN960" s="36"/>
      <c r="AO960" s="34" t="s">
        <v>70</v>
      </c>
      <c r="AP960" s="34" t="s">
        <v>70</v>
      </c>
      <c r="AQ960" s="34" t="s">
        <v>70</v>
      </c>
      <c r="AR960" s="34" t="s">
        <v>70</v>
      </c>
      <c r="AS960" s="34" t="s">
        <v>70</v>
      </c>
      <c r="AT960" s="36"/>
      <c r="AU960" s="36"/>
      <c r="AV960" s="34" t="s">
        <v>70</v>
      </c>
      <c r="AW960" s="34" t="s">
        <v>70</v>
      </c>
      <c r="AX960" s="34" t="s">
        <v>133</v>
      </c>
      <c r="AY960" s="34" t="s">
        <v>4292</v>
      </c>
      <c r="AZ960" s="34" t="s">
        <v>64</v>
      </c>
      <c r="BA960" s="34" t="s">
        <v>65</v>
      </c>
      <c r="BB960" s="35">
        <v>2022</v>
      </c>
      <c r="BC960" s="34" t="s">
        <v>66</v>
      </c>
    </row>
    <row r="961" spans="1:55" x14ac:dyDescent="0.25">
      <c r="A961" s="34" t="s">
        <v>2032</v>
      </c>
      <c r="B961" s="35">
        <v>62295</v>
      </c>
      <c r="C961" s="34">
        <v>80</v>
      </c>
      <c r="D961" s="34" t="s">
        <v>2044</v>
      </c>
      <c r="E961" s="34" t="s">
        <v>2045</v>
      </c>
      <c r="F961" s="34" t="s">
        <v>1101</v>
      </c>
      <c r="G961" s="34" t="s">
        <v>287</v>
      </c>
      <c r="H961" s="34" t="s">
        <v>144</v>
      </c>
      <c r="I961" s="34" t="s">
        <v>481</v>
      </c>
      <c r="J961" s="36">
        <v>39191</v>
      </c>
      <c r="K961" s="36">
        <v>45077</v>
      </c>
      <c r="L961" s="34" t="s">
        <v>71</v>
      </c>
      <c r="M961" s="36"/>
      <c r="N961" s="34" t="b">
        <v>1</v>
      </c>
      <c r="O961" s="36"/>
      <c r="P961" s="34" t="b">
        <v>0</v>
      </c>
      <c r="Q961" s="36"/>
      <c r="R961" s="34" t="b">
        <v>0</v>
      </c>
      <c r="S961" s="34" t="b">
        <v>0</v>
      </c>
      <c r="T961" s="34" t="s">
        <v>70</v>
      </c>
      <c r="U961" s="34"/>
      <c r="V961" s="34" t="b">
        <v>0</v>
      </c>
      <c r="W961" s="36">
        <v>32363</v>
      </c>
      <c r="X961" s="34" t="s">
        <v>70</v>
      </c>
      <c r="Y961" s="34"/>
      <c r="Z961" s="36"/>
      <c r="AA961" s="34" t="b">
        <v>0</v>
      </c>
      <c r="AB961" s="34"/>
      <c r="AC961" s="34" t="b">
        <v>0</v>
      </c>
      <c r="AD961" s="36"/>
      <c r="AE961" s="34" t="b">
        <v>1</v>
      </c>
      <c r="AF961" s="34" t="b">
        <v>1</v>
      </c>
      <c r="AG961" s="34" t="s">
        <v>70</v>
      </c>
      <c r="AH961" s="34"/>
      <c r="AI961" s="34" t="b">
        <v>0</v>
      </c>
      <c r="AJ961" s="36"/>
      <c r="AK961" s="34" t="s">
        <v>70</v>
      </c>
      <c r="AL961" s="36"/>
      <c r="AM961" s="34" t="b">
        <v>0</v>
      </c>
      <c r="AN961" s="36"/>
      <c r="AO961" s="34" t="s">
        <v>70</v>
      </c>
      <c r="AP961" s="34" t="s">
        <v>70</v>
      </c>
      <c r="AQ961" s="34" t="s">
        <v>70</v>
      </c>
      <c r="AR961" s="34" t="s">
        <v>70</v>
      </c>
      <c r="AS961" s="34" t="s">
        <v>70</v>
      </c>
      <c r="AT961" s="36"/>
      <c r="AU961" s="36"/>
      <c r="AV961" s="34" t="s">
        <v>70</v>
      </c>
      <c r="AW961" s="34" t="s">
        <v>70</v>
      </c>
      <c r="AX961" s="34" t="s">
        <v>133</v>
      </c>
      <c r="AY961" s="34" t="s">
        <v>4292</v>
      </c>
      <c r="AZ961" s="34" t="s">
        <v>464</v>
      </c>
      <c r="BA961" s="34" t="s">
        <v>465</v>
      </c>
      <c r="BB961" s="35">
        <v>2022</v>
      </c>
      <c r="BC961" s="34" t="s">
        <v>119</v>
      </c>
    </row>
    <row r="962" spans="1:55" x14ac:dyDescent="0.25">
      <c r="A962" s="34" t="s">
        <v>2032</v>
      </c>
      <c r="B962" s="35">
        <v>62828</v>
      </c>
      <c r="C962" s="34">
        <v>100</v>
      </c>
      <c r="D962" s="34" t="s">
        <v>2078</v>
      </c>
      <c r="E962" s="34" t="s">
        <v>2079</v>
      </c>
      <c r="F962" s="34" t="s">
        <v>2080</v>
      </c>
      <c r="G962" s="34" t="s">
        <v>3520</v>
      </c>
      <c r="H962" s="34" t="s">
        <v>4287</v>
      </c>
      <c r="I962" s="34" t="s">
        <v>757</v>
      </c>
      <c r="J962" s="36">
        <v>38989</v>
      </c>
      <c r="K962" s="36"/>
      <c r="L962" s="34" t="s">
        <v>61</v>
      </c>
      <c r="M962" s="36"/>
      <c r="N962" s="34" t="b">
        <v>0</v>
      </c>
      <c r="O962" s="36"/>
      <c r="P962" s="34" t="b">
        <v>0</v>
      </c>
      <c r="Q962" s="36"/>
      <c r="R962" s="34" t="b">
        <v>0</v>
      </c>
      <c r="S962" s="34" t="b">
        <v>0</v>
      </c>
      <c r="T962" s="34" t="s">
        <v>70</v>
      </c>
      <c r="U962" s="34"/>
      <c r="V962" s="34" t="b">
        <v>0</v>
      </c>
      <c r="W962" s="36"/>
      <c r="X962" s="34" t="s">
        <v>70</v>
      </c>
      <c r="Y962" s="34"/>
      <c r="Z962" s="36"/>
      <c r="AA962" s="34" t="b">
        <v>0</v>
      </c>
      <c r="AB962" s="34"/>
      <c r="AC962" s="34" t="b">
        <v>0</v>
      </c>
      <c r="AD962" s="36"/>
      <c r="AE962" s="34" t="b">
        <v>1</v>
      </c>
      <c r="AF962" s="34" t="b">
        <v>1</v>
      </c>
      <c r="AG962" s="34" t="s">
        <v>70</v>
      </c>
      <c r="AH962" s="34"/>
      <c r="AI962" s="34" t="b">
        <v>0</v>
      </c>
      <c r="AJ962" s="36"/>
      <c r="AK962" s="34" t="s">
        <v>70</v>
      </c>
      <c r="AL962" s="36"/>
      <c r="AM962" s="34" t="b">
        <v>0</v>
      </c>
      <c r="AN962" s="36"/>
      <c r="AO962" s="34" t="s">
        <v>70</v>
      </c>
      <c r="AP962" s="34" t="s">
        <v>70</v>
      </c>
      <c r="AQ962" s="34" t="s">
        <v>70</v>
      </c>
      <c r="AR962" s="34" t="s">
        <v>70</v>
      </c>
      <c r="AS962" s="34" t="s">
        <v>70</v>
      </c>
      <c r="AT962" s="36"/>
      <c r="AU962" s="36"/>
      <c r="AV962" s="34" t="s">
        <v>70</v>
      </c>
      <c r="AW962" s="34" t="s">
        <v>70</v>
      </c>
      <c r="AX962" s="34" t="s">
        <v>133</v>
      </c>
      <c r="AY962" s="34" t="s">
        <v>4292</v>
      </c>
      <c r="AZ962" s="34" t="s">
        <v>64</v>
      </c>
      <c r="BA962" s="34" t="s">
        <v>65</v>
      </c>
      <c r="BB962" s="35">
        <v>2021</v>
      </c>
      <c r="BC962" s="34" t="s">
        <v>119</v>
      </c>
    </row>
    <row r="963" spans="1:55" x14ac:dyDescent="0.25">
      <c r="A963" s="34" t="s">
        <v>2032</v>
      </c>
      <c r="B963" s="35">
        <v>62448</v>
      </c>
      <c r="C963" s="34">
        <v>100</v>
      </c>
      <c r="D963" s="34" t="s">
        <v>2059</v>
      </c>
      <c r="E963" s="34" t="s">
        <v>2060</v>
      </c>
      <c r="F963" s="34" t="s">
        <v>2061</v>
      </c>
      <c r="G963" s="34" t="s">
        <v>234</v>
      </c>
      <c r="H963" s="34" t="s">
        <v>144</v>
      </c>
      <c r="I963" s="34" t="s">
        <v>238</v>
      </c>
      <c r="J963" s="36">
        <v>38968</v>
      </c>
      <c r="K963" s="36">
        <v>44999</v>
      </c>
      <c r="L963" s="34" t="s">
        <v>71</v>
      </c>
      <c r="M963" s="36"/>
      <c r="N963" s="34" t="b">
        <v>1</v>
      </c>
      <c r="O963" s="36"/>
      <c r="P963" s="34" t="b">
        <v>0</v>
      </c>
      <c r="Q963" s="36"/>
      <c r="R963" s="34" t="b">
        <v>0</v>
      </c>
      <c r="S963" s="34" t="b">
        <v>0</v>
      </c>
      <c r="T963" s="34" t="s">
        <v>70</v>
      </c>
      <c r="U963" s="34"/>
      <c r="V963" s="34" t="b">
        <v>0</v>
      </c>
      <c r="W963" s="36">
        <v>32363</v>
      </c>
      <c r="X963" s="34" t="s">
        <v>70</v>
      </c>
      <c r="Y963" s="34"/>
      <c r="Z963" s="36"/>
      <c r="AA963" s="34" t="b">
        <v>0</v>
      </c>
      <c r="AB963" s="34"/>
      <c r="AC963" s="34" t="b">
        <v>0</v>
      </c>
      <c r="AD963" s="36"/>
      <c r="AE963" s="34" t="b">
        <v>1</v>
      </c>
      <c r="AF963" s="34" t="b">
        <v>1</v>
      </c>
      <c r="AG963" s="34" t="s">
        <v>70</v>
      </c>
      <c r="AH963" s="34"/>
      <c r="AI963" s="34" t="b">
        <v>0</v>
      </c>
      <c r="AJ963" s="36"/>
      <c r="AK963" s="34" t="s">
        <v>70</v>
      </c>
      <c r="AL963" s="36"/>
      <c r="AM963" s="34" t="b">
        <v>0</v>
      </c>
      <c r="AN963" s="36"/>
      <c r="AO963" s="34" t="s">
        <v>70</v>
      </c>
      <c r="AP963" s="34" t="s">
        <v>70</v>
      </c>
      <c r="AQ963" s="34" t="s">
        <v>70</v>
      </c>
      <c r="AR963" s="34" t="s">
        <v>70</v>
      </c>
      <c r="AS963" s="34" t="s">
        <v>70</v>
      </c>
      <c r="AT963" s="36"/>
      <c r="AU963" s="36"/>
      <c r="AV963" s="34" t="s">
        <v>70</v>
      </c>
      <c r="AW963" s="34" t="s">
        <v>70</v>
      </c>
      <c r="AX963" s="34" t="s">
        <v>133</v>
      </c>
      <c r="AY963" s="34" t="s">
        <v>4292</v>
      </c>
      <c r="AZ963" s="34" t="s">
        <v>464</v>
      </c>
      <c r="BA963" s="34" t="s">
        <v>465</v>
      </c>
      <c r="BB963" s="35">
        <v>2021</v>
      </c>
      <c r="BC963" s="34" t="s">
        <v>66</v>
      </c>
    </row>
    <row r="964" spans="1:55" x14ac:dyDescent="0.25">
      <c r="A964" s="34" t="s">
        <v>2032</v>
      </c>
      <c r="B964" s="35">
        <v>62387</v>
      </c>
      <c r="C964" s="34">
        <v>100</v>
      </c>
      <c r="D964" s="34" t="s">
        <v>2055</v>
      </c>
      <c r="E964" s="34" t="s">
        <v>2056</v>
      </c>
      <c r="F964" s="34" t="s">
        <v>1008</v>
      </c>
      <c r="G964" s="34" t="s">
        <v>150</v>
      </c>
      <c r="H964" s="34" t="s">
        <v>4287</v>
      </c>
      <c r="I964" s="34" t="s">
        <v>1009</v>
      </c>
      <c r="J964" s="36">
        <v>39080</v>
      </c>
      <c r="K964" s="36">
        <v>45291</v>
      </c>
      <c r="L964" s="34" t="s">
        <v>71</v>
      </c>
      <c r="M964" s="36">
        <v>45268</v>
      </c>
      <c r="N964" s="34" t="b">
        <v>0</v>
      </c>
      <c r="O964" s="36"/>
      <c r="P964" s="34" t="b">
        <v>0</v>
      </c>
      <c r="Q964" s="36"/>
      <c r="R964" s="34" t="b">
        <v>0</v>
      </c>
      <c r="S964" s="34" t="b">
        <v>0</v>
      </c>
      <c r="T964" s="34" t="s">
        <v>70</v>
      </c>
      <c r="U964" s="34"/>
      <c r="V964" s="34" t="b">
        <v>0</v>
      </c>
      <c r="W964" s="36">
        <v>32363</v>
      </c>
      <c r="X964" s="34" t="s">
        <v>70</v>
      </c>
      <c r="Y964" s="34"/>
      <c r="Z964" s="36"/>
      <c r="AA964" s="34" t="b">
        <v>0</v>
      </c>
      <c r="AB964" s="34"/>
      <c r="AC964" s="34" t="b">
        <v>0</v>
      </c>
      <c r="AD964" s="36"/>
      <c r="AE964" s="34" t="b">
        <v>1</v>
      </c>
      <c r="AF964" s="34" t="b">
        <v>1</v>
      </c>
      <c r="AG964" s="34" t="s">
        <v>70</v>
      </c>
      <c r="AH964" s="34"/>
      <c r="AI964" s="34" t="b">
        <v>0</v>
      </c>
      <c r="AJ964" s="36"/>
      <c r="AK964" s="34" t="s">
        <v>70</v>
      </c>
      <c r="AL964" s="36"/>
      <c r="AM964" s="34" t="b">
        <v>0</v>
      </c>
      <c r="AN964" s="36"/>
      <c r="AO964" s="34" t="s">
        <v>70</v>
      </c>
      <c r="AP964" s="34" t="s">
        <v>70</v>
      </c>
      <c r="AQ964" s="34" t="s">
        <v>70</v>
      </c>
      <c r="AR964" s="34" t="s">
        <v>70</v>
      </c>
      <c r="AS964" s="34" t="s">
        <v>70</v>
      </c>
      <c r="AT964" s="36"/>
      <c r="AU964" s="36"/>
      <c r="AV964" s="34" t="s">
        <v>70</v>
      </c>
      <c r="AW964" s="34" t="s">
        <v>70</v>
      </c>
      <c r="AX964" s="34" t="s">
        <v>133</v>
      </c>
      <c r="AY964" s="34" t="s">
        <v>4292</v>
      </c>
      <c r="AZ964" s="34" t="s">
        <v>464</v>
      </c>
      <c r="BA964" s="34" t="s">
        <v>465</v>
      </c>
      <c r="BB964" s="35">
        <v>2022</v>
      </c>
      <c r="BC964" s="34" t="s">
        <v>66</v>
      </c>
    </row>
    <row r="965" spans="1:55" x14ac:dyDescent="0.25">
      <c r="A965" s="34" t="s">
        <v>2032</v>
      </c>
      <c r="B965" s="35">
        <v>62330</v>
      </c>
      <c r="C965" s="34">
        <v>100</v>
      </c>
      <c r="D965" s="34" t="s">
        <v>2049</v>
      </c>
      <c r="E965" s="34" t="s">
        <v>2050</v>
      </c>
      <c r="F965" s="34" t="s">
        <v>1991</v>
      </c>
      <c r="G965" s="34" t="s">
        <v>303</v>
      </c>
      <c r="H965" s="34" t="s">
        <v>208</v>
      </c>
      <c r="I965" s="34" t="s">
        <v>3592</v>
      </c>
      <c r="J965" s="36">
        <v>39170</v>
      </c>
      <c r="K965" s="36"/>
      <c r="L965" s="34" t="s">
        <v>61</v>
      </c>
      <c r="M965" s="36"/>
      <c r="N965" s="34" t="b">
        <v>0</v>
      </c>
      <c r="O965" s="36"/>
      <c r="P965" s="34" t="b">
        <v>0</v>
      </c>
      <c r="Q965" s="36"/>
      <c r="R965" s="34" t="b">
        <v>0</v>
      </c>
      <c r="S965" s="34" t="b">
        <v>0</v>
      </c>
      <c r="T965" s="34" t="s">
        <v>70</v>
      </c>
      <c r="U965" s="34"/>
      <c r="V965" s="34" t="b">
        <v>0</v>
      </c>
      <c r="W965" s="36"/>
      <c r="X965" s="34" t="s">
        <v>70</v>
      </c>
      <c r="Y965" s="34"/>
      <c r="Z965" s="36"/>
      <c r="AA965" s="34" t="b">
        <v>0</v>
      </c>
      <c r="AB965" s="34"/>
      <c r="AC965" s="34" t="b">
        <v>0</v>
      </c>
      <c r="AD965" s="36"/>
      <c r="AE965" s="34" t="b">
        <v>1</v>
      </c>
      <c r="AF965" s="34" t="b">
        <v>1</v>
      </c>
      <c r="AG965" s="34" t="s">
        <v>70</v>
      </c>
      <c r="AH965" s="34"/>
      <c r="AI965" s="34" t="b">
        <v>0</v>
      </c>
      <c r="AJ965" s="36"/>
      <c r="AK965" s="34" t="s">
        <v>70</v>
      </c>
      <c r="AL965" s="36"/>
      <c r="AM965" s="34" t="b">
        <v>0</v>
      </c>
      <c r="AN965" s="36"/>
      <c r="AO965" s="34" t="s">
        <v>70</v>
      </c>
      <c r="AP965" s="34" t="s">
        <v>70</v>
      </c>
      <c r="AQ965" s="34" t="s">
        <v>70</v>
      </c>
      <c r="AR965" s="34" t="s">
        <v>70</v>
      </c>
      <c r="AS965" s="34" t="s">
        <v>70</v>
      </c>
      <c r="AT965" s="36"/>
      <c r="AU965" s="36"/>
      <c r="AV965" s="34" t="s">
        <v>70</v>
      </c>
      <c r="AW965" s="34" t="s">
        <v>70</v>
      </c>
      <c r="AX965" s="34" t="s">
        <v>133</v>
      </c>
      <c r="AY965" s="34" t="s">
        <v>4292</v>
      </c>
      <c r="AZ965" s="34" t="s">
        <v>64</v>
      </c>
      <c r="BA965" s="34" t="s">
        <v>423</v>
      </c>
      <c r="BB965" s="35">
        <v>2022</v>
      </c>
      <c r="BC965" s="34" t="s">
        <v>66</v>
      </c>
    </row>
    <row r="966" spans="1:55" x14ac:dyDescent="0.25">
      <c r="A966" s="34" t="s">
        <v>2032</v>
      </c>
      <c r="B966" s="35">
        <v>62071</v>
      </c>
      <c r="C966" s="34">
        <v>100</v>
      </c>
      <c r="D966" s="34" t="s">
        <v>2035</v>
      </c>
      <c r="E966" s="34" t="s">
        <v>2036</v>
      </c>
      <c r="F966" s="34" t="s">
        <v>2037</v>
      </c>
      <c r="G966" s="34" t="s">
        <v>58</v>
      </c>
      <c r="H966" s="34" t="s">
        <v>59</v>
      </c>
      <c r="I966" s="34" t="s">
        <v>2038</v>
      </c>
      <c r="J966" s="36">
        <v>38947</v>
      </c>
      <c r="K966" s="36">
        <v>45016</v>
      </c>
      <c r="L966" s="34" t="s">
        <v>71</v>
      </c>
      <c r="M966" s="36"/>
      <c r="N966" s="34" t="b">
        <v>1</v>
      </c>
      <c r="O966" s="36"/>
      <c r="P966" s="34" t="b">
        <v>0</v>
      </c>
      <c r="Q966" s="36"/>
      <c r="R966" s="34" t="b">
        <v>0</v>
      </c>
      <c r="S966" s="34" t="b">
        <v>0</v>
      </c>
      <c r="T966" s="34" t="s">
        <v>70</v>
      </c>
      <c r="U966" s="34"/>
      <c r="V966" s="34" t="b">
        <v>0</v>
      </c>
      <c r="W966" s="36">
        <v>32363</v>
      </c>
      <c r="X966" s="34" t="s">
        <v>70</v>
      </c>
      <c r="Y966" s="34"/>
      <c r="Z966" s="36"/>
      <c r="AA966" s="34" t="b">
        <v>0</v>
      </c>
      <c r="AB966" s="34"/>
      <c r="AC966" s="34" t="b">
        <v>0</v>
      </c>
      <c r="AD966" s="36"/>
      <c r="AE966" s="34" t="b">
        <v>1</v>
      </c>
      <c r="AF966" s="34" t="b">
        <v>1</v>
      </c>
      <c r="AG966" s="34" t="s">
        <v>70</v>
      </c>
      <c r="AH966" s="34"/>
      <c r="AI966" s="34" t="b">
        <v>0</v>
      </c>
      <c r="AJ966" s="36"/>
      <c r="AK966" s="34" t="s">
        <v>70</v>
      </c>
      <c r="AL966" s="36"/>
      <c r="AM966" s="34" t="b">
        <v>0</v>
      </c>
      <c r="AN966" s="36"/>
      <c r="AO966" s="34" t="s">
        <v>70</v>
      </c>
      <c r="AP966" s="34" t="s">
        <v>70</v>
      </c>
      <c r="AQ966" s="34" t="s">
        <v>70</v>
      </c>
      <c r="AR966" s="34" t="s">
        <v>70</v>
      </c>
      <c r="AS966" s="34" t="s">
        <v>70</v>
      </c>
      <c r="AT966" s="36"/>
      <c r="AU966" s="36"/>
      <c r="AV966" s="34" t="s">
        <v>70</v>
      </c>
      <c r="AW966" s="34" t="s">
        <v>70</v>
      </c>
      <c r="AX966" s="34" t="s">
        <v>133</v>
      </c>
      <c r="AY966" s="34" t="s">
        <v>4292</v>
      </c>
      <c r="AZ966" s="34" t="s">
        <v>464</v>
      </c>
      <c r="BA966" s="34" t="s">
        <v>465</v>
      </c>
      <c r="BB966" s="35">
        <v>2022</v>
      </c>
      <c r="BC966" s="34" t="s">
        <v>66</v>
      </c>
    </row>
    <row r="967" spans="1:55" x14ac:dyDescent="0.25">
      <c r="A967" s="34" t="s">
        <v>2032</v>
      </c>
      <c r="B967" s="35">
        <v>62374</v>
      </c>
      <c r="C967" s="34">
        <v>100</v>
      </c>
      <c r="D967" s="34" t="s">
        <v>2051</v>
      </c>
      <c r="E967" s="34" t="s">
        <v>2052</v>
      </c>
      <c r="F967" s="34" t="s">
        <v>2053</v>
      </c>
      <c r="G967" s="34" t="s">
        <v>3520</v>
      </c>
      <c r="H967" s="34" t="s">
        <v>4287</v>
      </c>
      <c r="I967" s="34" t="s">
        <v>2054</v>
      </c>
      <c r="J967" s="36">
        <v>39079</v>
      </c>
      <c r="K967" s="36"/>
      <c r="L967" s="34" t="s">
        <v>61</v>
      </c>
      <c r="M967" s="36"/>
      <c r="N967" s="34" t="b">
        <v>0</v>
      </c>
      <c r="O967" s="36"/>
      <c r="P967" s="34" t="b">
        <v>0</v>
      </c>
      <c r="Q967" s="36"/>
      <c r="R967" s="34" t="b">
        <v>0</v>
      </c>
      <c r="S967" s="34" t="b">
        <v>0</v>
      </c>
      <c r="T967" s="34" t="s">
        <v>70</v>
      </c>
      <c r="U967" s="34"/>
      <c r="V967" s="34" t="b">
        <v>0</v>
      </c>
      <c r="W967" s="36"/>
      <c r="X967" s="34" t="s">
        <v>70</v>
      </c>
      <c r="Y967" s="34"/>
      <c r="Z967" s="36"/>
      <c r="AA967" s="34" t="b">
        <v>0</v>
      </c>
      <c r="AB967" s="34"/>
      <c r="AC967" s="34" t="b">
        <v>0</v>
      </c>
      <c r="AD967" s="36"/>
      <c r="AE967" s="34" t="b">
        <v>1</v>
      </c>
      <c r="AF967" s="34" t="b">
        <v>1</v>
      </c>
      <c r="AG967" s="34" t="s">
        <v>70</v>
      </c>
      <c r="AH967" s="34"/>
      <c r="AI967" s="34" t="b">
        <v>0</v>
      </c>
      <c r="AJ967" s="36"/>
      <c r="AK967" s="34" t="s">
        <v>70</v>
      </c>
      <c r="AL967" s="36"/>
      <c r="AM967" s="34" t="b">
        <v>0</v>
      </c>
      <c r="AN967" s="36"/>
      <c r="AO967" s="34" t="s">
        <v>70</v>
      </c>
      <c r="AP967" s="34" t="s">
        <v>70</v>
      </c>
      <c r="AQ967" s="34" t="s">
        <v>70</v>
      </c>
      <c r="AR967" s="34" t="s">
        <v>70</v>
      </c>
      <c r="AS967" s="34" t="s">
        <v>70</v>
      </c>
      <c r="AT967" s="36"/>
      <c r="AU967" s="36"/>
      <c r="AV967" s="34" t="s">
        <v>70</v>
      </c>
      <c r="AW967" s="34" t="s">
        <v>70</v>
      </c>
      <c r="AX967" s="34" t="s">
        <v>133</v>
      </c>
      <c r="AY967" s="34" t="s">
        <v>4292</v>
      </c>
      <c r="AZ967" s="34" t="s">
        <v>64</v>
      </c>
      <c r="BA967" s="34" t="s">
        <v>423</v>
      </c>
      <c r="BB967" s="35">
        <v>2022</v>
      </c>
      <c r="BC967" s="34" t="s">
        <v>66</v>
      </c>
    </row>
    <row r="968" spans="1:55" x14ac:dyDescent="0.25">
      <c r="A968" s="34" t="s">
        <v>2032</v>
      </c>
      <c r="B968" s="35">
        <v>63044</v>
      </c>
      <c r="C968" s="34">
        <v>100</v>
      </c>
      <c r="D968" s="34" t="s">
        <v>2084</v>
      </c>
      <c r="E968" s="34" t="s">
        <v>2085</v>
      </c>
      <c r="F968" s="34" t="s">
        <v>2053</v>
      </c>
      <c r="G968" s="34" t="s">
        <v>3520</v>
      </c>
      <c r="H968" s="34" t="s">
        <v>4287</v>
      </c>
      <c r="I968" s="34" t="s">
        <v>2054</v>
      </c>
      <c r="J968" s="36">
        <v>39080</v>
      </c>
      <c r="K968" s="36"/>
      <c r="L968" s="34" t="s">
        <v>61</v>
      </c>
      <c r="M968" s="36"/>
      <c r="N968" s="34" t="b">
        <v>0</v>
      </c>
      <c r="O968" s="36"/>
      <c r="P968" s="34" t="b">
        <v>0</v>
      </c>
      <c r="Q968" s="36"/>
      <c r="R968" s="34" t="b">
        <v>0</v>
      </c>
      <c r="S968" s="34" t="b">
        <v>0</v>
      </c>
      <c r="T968" s="34" t="s">
        <v>70</v>
      </c>
      <c r="U968" s="34"/>
      <c r="V968" s="34" t="b">
        <v>0</v>
      </c>
      <c r="W968" s="36"/>
      <c r="X968" s="34" t="s">
        <v>70</v>
      </c>
      <c r="Y968" s="34"/>
      <c r="Z968" s="36"/>
      <c r="AA968" s="34" t="b">
        <v>0</v>
      </c>
      <c r="AB968" s="34"/>
      <c r="AC968" s="34" t="b">
        <v>0</v>
      </c>
      <c r="AD968" s="36"/>
      <c r="AE968" s="34" t="b">
        <v>1</v>
      </c>
      <c r="AF968" s="34" t="b">
        <v>1</v>
      </c>
      <c r="AG968" s="34" t="s">
        <v>70</v>
      </c>
      <c r="AH968" s="34"/>
      <c r="AI968" s="34" t="b">
        <v>0</v>
      </c>
      <c r="AJ968" s="36"/>
      <c r="AK968" s="34" t="s">
        <v>70</v>
      </c>
      <c r="AL968" s="36"/>
      <c r="AM968" s="34" t="b">
        <v>0</v>
      </c>
      <c r="AN968" s="36"/>
      <c r="AO968" s="34" t="s">
        <v>70</v>
      </c>
      <c r="AP968" s="34" t="s">
        <v>70</v>
      </c>
      <c r="AQ968" s="34" t="s">
        <v>70</v>
      </c>
      <c r="AR968" s="34" t="s">
        <v>70</v>
      </c>
      <c r="AS968" s="34" t="s">
        <v>70</v>
      </c>
      <c r="AT968" s="36"/>
      <c r="AU968" s="36"/>
      <c r="AV968" s="34" t="s">
        <v>70</v>
      </c>
      <c r="AW968" s="34" t="s">
        <v>70</v>
      </c>
      <c r="AX968" s="34" t="s">
        <v>133</v>
      </c>
      <c r="AY968" s="34" t="s">
        <v>4292</v>
      </c>
      <c r="AZ968" s="34" t="s">
        <v>64</v>
      </c>
      <c r="BA968" s="34" t="s">
        <v>423</v>
      </c>
      <c r="BB968" s="35">
        <v>2022</v>
      </c>
      <c r="BC968" s="34" t="s">
        <v>66</v>
      </c>
    </row>
    <row r="969" spans="1:55" x14ac:dyDescent="0.25">
      <c r="A969" s="34" t="s">
        <v>2032</v>
      </c>
      <c r="B969" s="35">
        <v>62415</v>
      </c>
      <c r="C969" s="34">
        <v>100</v>
      </c>
      <c r="D969" s="34" t="s">
        <v>2057</v>
      </c>
      <c r="E969" s="34" t="s">
        <v>2058</v>
      </c>
      <c r="F969" s="34" t="s">
        <v>685</v>
      </c>
      <c r="G969" s="34" t="s">
        <v>3986</v>
      </c>
      <c r="H969" s="34" t="s">
        <v>144</v>
      </c>
      <c r="I969" s="34" t="s">
        <v>273</v>
      </c>
      <c r="J969" s="36">
        <v>38897</v>
      </c>
      <c r="K969" s="36"/>
      <c r="L969" s="34" t="s">
        <v>61</v>
      </c>
      <c r="M969" s="36"/>
      <c r="N969" s="34" t="b">
        <v>0</v>
      </c>
      <c r="O969" s="36"/>
      <c r="P969" s="34" t="b">
        <v>0</v>
      </c>
      <c r="Q969" s="36"/>
      <c r="R969" s="34" t="b">
        <v>0</v>
      </c>
      <c r="S969" s="34" t="b">
        <v>0</v>
      </c>
      <c r="T969" s="34" t="s">
        <v>70</v>
      </c>
      <c r="U969" s="34"/>
      <c r="V969" s="34" t="b">
        <v>0</v>
      </c>
      <c r="W969" s="36"/>
      <c r="X969" s="34" t="s">
        <v>70</v>
      </c>
      <c r="Y969" s="34"/>
      <c r="Z969" s="36"/>
      <c r="AA969" s="34" t="b">
        <v>0</v>
      </c>
      <c r="AB969" s="34"/>
      <c r="AC969" s="34" t="b">
        <v>0</v>
      </c>
      <c r="AD969" s="36"/>
      <c r="AE969" s="34" t="b">
        <v>0</v>
      </c>
      <c r="AF969" s="34" t="b">
        <v>0</v>
      </c>
      <c r="AG969" s="34" t="s">
        <v>70</v>
      </c>
      <c r="AH969" s="34"/>
      <c r="AI969" s="34" t="b">
        <v>0</v>
      </c>
      <c r="AJ969" s="36"/>
      <c r="AK969" s="34" t="s">
        <v>70</v>
      </c>
      <c r="AL969" s="36"/>
      <c r="AM969" s="34" t="b">
        <v>0</v>
      </c>
      <c r="AN969" s="36"/>
      <c r="AO969" s="34" t="s">
        <v>70</v>
      </c>
      <c r="AP969" s="34" t="s">
        <v>70</v>
      </c>
      <c r="AQ969" s="34" t="s">
        <v>70</v>
      </c>
      <c r="AR969" s="34" t="s">
        <v>70</v>
      </c>
      <c r="AS969" s="34" t="s">
        <v>70</v>
      </c>
      <c r="AT969" s="36"/>
      <c r="AU969" s="36"/>
      <c r="AV969" s="34" t="s">
        <v>70</v>
      </c>
      <c r="AW969" s="34" t="s">
        <v>70</v>
      </c>
      <c r="AX969" s="34" t="s">
        <v>133</v>
      </c>
      <c r="AY969" s="34" t="s">
        <v>4292</v>
      </c>
      <c r="AZ969" s="34" t="s">
        <v>64</v>
      </c>
      <c r="BA969" s="34" t="s">
        <v>65</v>
      </c>
      <c r="BB969" s="35">
        <v>2020</v>
      </c>
      <c r="BC969" s="34" t="s">
        <v>119</v>
      </c>
    </row>
    <row r="970" spans="1:55" x14ac:dyDescent="0.25">
      <c r="A970" s="34" t="s">
        <v>2032</v>
      </c>
      <c r="B970" s="35">
        <v>62316</v>
      </c>
      <c r="C970" s="34">
        <v>100</v>
      </c>
      <c r="D970" s="34" t="s">
        <v>2046</v>
      </c>
      <c r="E970" s="34" t="s">
        <v>2047</v>
      </c>
      <c r="F970" s="34" t="s">
        <v>2048</v>
      </c>
      <c r="G970" s="34" t="s">
        <v>58</v>
      </c>
      <c r="H970" s="34" t="s">
        <v>59</v>
      </c>
      <c r="I970" s="34" t="s">
        <v>77</v>
      </c>
      <c r="J970" s="36">
        <v>38975</v>
      </c>
      <c r="K970" s="36">
        <v>45291</v>
      </c>
      <c r="L970" s="34" t="s">
        <v>71</v>
      </c>
      <c r="M970" s="36"/>
      <c r="N970" s="34" t="b">
        <v>0</v>
      </c>
      <c r="O970" s="36"/>
      <c r="P970" s="34" t="b">
        <v>0</v>
      </c>
      <c r="Q970" s="36"/>
      <c r="R970" s="34" t="b">
        <v>0</v>
      </c>
      <c r="S970" s="34" t="b">
        <v>0</v>
      </c>
      <c r="T970" s="34" t="s">
        <v>70</v>
      </c>
      <c r="U970" s="34"/>
      <c r="V970" s="34" t="b">
        <v>0</v>
      </c>
      <c r="W970" s="36">
        <v>32363</v>
      </c>
      <c r="X970" s="34" t="s">
        <v>70</v>
      </c>
      <c r="Y970" s="34"/>
      <c r="Z970" s="36"/>
      <c r="AA970" s="34" t="b">
        <v>0</v>
      </c>
      <c r="AB970" s="34"/>
      <c r="AC970" s="34" t="b">
        <v>0</v>
      </c>
      <c r="AD970" s="36"/>
      <c r="AE970" s="34" t="b">
        <v>1</v>
      </c>
      <c r="AF970" s="34" t="b">
        <v>1</v>
      </c>
      <c r="AG970" s="34" t="s">
        <v>70</v>
      </c>
      <c r="AH970" s="34"/>
      <c r="AI970" s="34" t="b">
        <v>0</v>
      </c>
      <c r="AJ970" s="36"/>
      <c r="AK970" s="34" t="s">
        <v>70</v>
      </c>
      <c r="AL970" s="36"/>
      <c r="AM970" s="34" t="b">
        <v>0</v>
      </c>
      <c r="AN970" s="36"/>
      <c r="AO970" s="34" t="s">
        <v>70</v>
      </c>
      <c r="AP970" s="34" t="s">
        <v>70</v>
      </c>
      <c r="AQ970" s="34" t="s">
        <v>70</v>
      </c>
      <c r="AR970" s="34" t="s">
        <v>70</v>
      </c>
      <c r="AS970" s="34" t="s">
        <v>70</v>
      </c>
      <c r="AT970" s="36"/>
      <c r="AU970" s="36"/>
      <c r="AV970" s="34" t="s">
        <v>70</v>
      </c>
      <c r="AW970" s="34" t="s">
        <v>70</v>
      </c>
      <c r="AX970" s="34" t="s">
        <v>133</v>
      </c>
      <c r="AY970" s="34" t="s">
        <v>4292</v>
      </c>
      <c r="AZ970" s="34" t="s">
        <v>464</v>
      </c>
      <c r="BA970" s="34" t="s">
        <v>465</v>
      </c>
      <c r="BB970" s="35">
        <v>2022</v>
      </c>
      <c r="BC970" s="34" t="s">
        <v>66</v>
      </c>
    </row>
    <row r="971" spans="1:55" x14ac:dyDescent="0.25">
      <c r="A971" s="34" t="s">
        <v>2032</v>
      </c>
      <c r="B971" s="35">
        <v>62108</v>
      </c>
      <c r="C971" s="34">
        <v>100</v>
      </c>
      <c r="D971" s="34" t="s">
        <v>2039</v>
      </c>
      <c r="E971" s="34" t="s">
        <v>2040</v>
      </c>
      <c r="F971" s="34" t="s">
        <v>1629</v>
      </c>
      <c r="G971" s="34" t="s">
        <v>303</v>
      </c>
      <c r="H971" s="34" t="s">
        <v>208</v>
      </c>
      <c r="I971" s="34" t="s">
        <v>1630</v>
      </c>
      <c r="J971" s="36">
        <v>38991</v>
      </c>
      <c r="K971" s="36"/>
      <c r="L971" s="34" t="s">
        <v>61</v>
      </c>
      <c r="M971" s="36"/>
      <c r="N971" s="34" t="b">
        <v>0</v>
      </c>
      <c r="O971" s="36"/>
      <c r="P971" s="34" t="b">
        <v>0</v>
      </c>
      <c r="Q971" s="36"/>
      <c r="R971" s="34" t="b">
        <v>0</v>
      </c>
      <c r="S971" s="34" t="b">
        <v>0</v>
      </c>
      <c r="T971" s="34" t="s">
        <v>70</v>
      </c>
      <c r="U971" s="34"/>
      <c r="V971" s="34" t="b">
        <v>0</v>
      </c>
      <c r="W971" s="36"/>
      <c r="X971" s="34" t="s">
        <v>70</v>
      </c>
      <c r="Y971" s="34"/>
      <c r="Z971" s="36"/>
      <c r="AA971" s="34" t="b">
        <v>0</v>
      </c>
      <c r="AB971" s="34"/>
      <c r="AC971" s="34" t="b">
        <v>0</v>
      </c>
      <c r="AD971" s="36"/>
      <c r="AE971" s="34" t="b">
        <v>0</v>
      </c>
      <c r="AF971" s="34" t="b">
        <v>0</v>
      </c>
      <c r="AG971" s="34" t="s">
        <v>70</v>
      </c>
      <c r="AH971" s="34"/>
      <c r="AI971" s="34" t="b">
        <v>0</v>
      </c>
      <c r="AJ971" s="36"/>
      <c r="AK971" s="34" t="s">
        <v>70</v>
      </c>
      <c r="AL971" s="36"/>
      <c r="AM971" s="34" t="b">
        <v>0</v>
      </c>
      <c r="AN971" s="36"/>
      <c r="AO971" s="34" t="s">
        <v>70</v>
      </c>
      <c r="AP971" s="34" t="s">
        <v>70</v>
      </c>
      <c r="AQ971" s="34" t="s">
        <v>70</v>
      </c>
      <c r="AR971" s="34" t="s">
        <v>70</v>
      </c>
      <c r="AS971" s="34" t="s">
        <v>70</v>
      </c>
      <c r="AT971" s="36"/>
      <c r="AU971" s="36"/>
      <c r="AV971" s="34" t="s">
        <v>70</v>
      </c>
      <c r="AW971" s="34" t="s">
        <v>70</v>
      </c>
      <c r="AX971" s="34" t="s">
        <v>133</v>
      </c>
      <c r="AY971" s="34" t="s">
        <v>4292</v>
      </c>
      <c r="AZ971" s="34" t="s">
        <v>64</v>
      </c>
      <c r="BA971" s="34" t="s">
        <v>423</v>
      </c>
      <c r="BB971" s="35">
        <v>2021</v>
      </c>
      <c r="BC971" s="34" t="s">
        <v>119</v>
      </c>
    </row>
    <row r="972" spans="1:55" x14ac:dyDescent="0.25">
      <c r="A972" s="34" t="s">
        <v>2032</v>
      </c>
      <c r="B972" s="35">
        <v>62675</v>
      </c>
      <c r="C972" s="34">
        <v>100</v>
      </c>
      <c r="D972" s="34" t="s">
        <v>2068</v>
      </c>
      <c r="E972" s="34" t="s">
        <v>2069</v>
      </c>
      <c r="F972" s="34" t="s">
        <v>2070</v>
      </c>
      <c r="G972" s="34" t="s">
        <v>3520</v>
      </c>
      <c r="H972" s="34" t="s">
        <v>4287</v>
      </c>
      <c r="I972" s="34" t="s">
        <v>133</v>
      </c>
      <c r="J972" s="36">
        <v>39079</v>
      </c>
      <c r="K972" s="36"/>
      <c r="L972" s="34" t="s">
        <v>61</v>
      </c>
      <c r="M972" s="36"/>
      <c r="N972" s="34" t="b">
        <v>0</v>
      </c>
      <c r="O972" s="36"/>
      <c r="P972" s="34" t="b">
        <v>0</v>
      </c>
      <c r="Q972" s="36"/>
      <c r="R972" s="34" t="b">
        <v>1</v>
      </c>
      <c r="S972" s="34" t="b">
        <v>0</v>
      </c>
      <c r="T972" s="34" t="s">
        <v>70</v>
      </c>
      <c r="U972" s="34"/>
      <c r="V972" s="34" t="b">
        <v>0</v>
      </c>
      <c r="W972" s="36"/>
      <c r="X972" s="34" t="s">
        <v>70</v>
      </c>
      <c r="Y972" s="34"/>
      <c r="Z972" s="36"/>
      <c r="AA972" s="34" t="b">
        <v>0</v>
      </c>
      <c r="AB972" s="34"/>
      <c r="AC972" s="34" t="b">
        <v>0</v>
      </c>
      <c r="AD972" s="36"/>
      <c r="AE972" s="34" t="b">
        <v>0</v>
      </c>
      <c r="AF972" s="34" t="b">
        <v>0</v>
      </c>
      <c r="AG972" s="34" t="s">
        <v>70</v>
      </c>
      <c r="AH972" s="34"/>
      <c r="AI972" s="34" t="b">
        <v>0</v>
      </c>
      <c r="AJ972" s="36"/>
      <c r="AK972" s="34" t="s">
        <v>70</v>
      </c>
      <c r="AL972" s="36"/>
      <c r="AM972" s="34" t="b">
        <v>0</v>
      </c>
      <c r="AN972" s="36"/>
      <c r="AO972" s="34" t="s">
        <v>70</v>
      </c>
      <c r="AP972" s="34" t="s">
        <v>70</v>
      </c>
      <c r="AQ972" s="34" t="s">
        <v>70</v>
      </c>
      <c r="AR972" s="34" t="s">
        <v>70</v>
      </c>
      <c r="AS972" s="34" t="s">
        <v>70</v>
      </c>
      <c r="AT972" s="36"/>
      <c r="AU972" s="36"/>
      <c r="AV972" s="34" t="s">
        <v>70</v>
      </c>
      <c r="AW972" s="34" t="s">
        <v>70</v>
      </c>
      <c r="AX972" s="34" t="s">
        <v>133</v>
      </c>
      <c r="AY972" s="34" t="s">
        <v>4292</v>
      </c>
      <c r="AZ972" s="34" t="s">
        <v>64</v>
      </c>
      <c r="BA972" s="34" t="s">
        <v>423</v>
      </c>
      <c r="BB972" s="35">
        <v>2022</v>
      </c>
      <c r="BC972" s="34" t="s">
        <v>119</v>
      </c>
    </row>
    <row r="973" spans="1:55" x14ac:dyDescent="0.25">
      <c r="A973" s="34" t="s">
        <v>2032</v>
      </c>
      <c r="B973" s="35">
        <v>62812</v>
      </c>
      <c r="C973" s="34">
        <v>100</v>
      </c>
      <c r="D973" s="34" t="s">
        <v>2075</v>
      </c>
      <c r="E973" s="34" t="s">
        <v>2076</v>
      </c>
      <c r="F973" s="34" t="s">
        <v>2077</v>
      </c>
      <c r="G973" s="34" t="s">
        <v>3527</v>
      </c>
      <c r="H973" s="34" t="s">
        <v>4287</v>
      </c>
      <c r="I973" s="34" t="s">
        <v>3531</v>
      </c>
      <c r="J973" s="36">
        <v>38988</v>
      </c>
      <c r="K973" s="36">
        <v>45183</v>
      </c>
      <c r="L973" s="34" t="s">
        <v>71</v>
      </c>
      <c r="M973" s="36"/>
      <c r="N973" s="34" t="b">
        <v>1</v>
      </c>
      <c r="O973" s="36"/>
      <c r="P973" s="34" t="b">
        <v>0</v>
      </c>
      <c r="Q973" s="36"/>
      <c r="R973" s="34" t="b">
        <v>0</v>
      </c>
      <c r="S973" s="34" t="b">
        <v>0</v>
      </c>
      <c r="T973" s="34" t="s">
        <v>70</v>
      </c>
      <c r="U973" s="34"/>
      <c r="V973" s="34" t="b">
        <v>0</v>
      </c>
      <c r="W973" s="36">
        <v>32363</v>
      </c>
      <c r="X973" s="34" t="s">
        <v>70</v>
      </c>
      <c r="Y973" s="34"/>
      <c r="Z973" s="36"/>
      <c r="AA973" s="34" t="b">
        <v>0</v>
      </c>
      <c r="AB973" s="34"/>
      <c r="AC973" s="34" t="b">
        <v>0</v>
      </c>
      <c r="AD973" s="36"/>
      <c r="AE973" s="34" t="b">
        <v>1</v>
      </c>
      <c r="AF973" s="34" t="b">
        <v>1</v>
      </c>
      <c r="AG973" s="34" t="s">
        <v>70</v>
      </c>
      <c r="AH973" s="34"/>
      <c r="AI973" s="34" t="b">
        <v>0</v>
      </c>
      <c r="AJ973" s="36"/>
      <c r="AK973" s="34" t="s">
        <v>70</v>
      </c>
      <c r="AL973" s="36"/>
      <c r="AM973" s="34" t="b">
        <v>0</v>
      </c>
      <c r="AN973" s="36"/>
      <c r="AO973" s="34" t="s">
        <v>70</v>
      </c>
      <c r="AP973" s="34" t="s">
        <v>70</v>
      </c>
      <c r="AQ973" s="34" t="s">
        <v>70</v>
      </c>
      <c r="AR973" s="34" t="s">
        <v>70</v>
      </c>
      <c r="AS973" s="34" t="s">
        <v>70</v>
      </c>
      <c r="AT973" s="36"/>
      <c r="AU973" s="36"/>
      <c r="AV973" s="34" t="s">
        <v>70</v>
      </c>
      <c r="AW973" s="34" t="s">
        <v>70</v>
      </c>
      <c r="AX973" s="34" t="s">
        <v>133</v>
      </c>
      <c r="AY973" s="34" t="s">
        <v>4292</v>
      </c>
      <c r="AZ973" s="34" t="s">
        <v>464</v>
      </c>
      <c r="BA973" s="34" t="s">
        <v>465</v>
      </c>
      <c r="BB973" s="35">
        <v>2022</v>
      </c>
      <c r="BC973" s="34" t="s">
        <v>185</v>
      </c>
    </row>
    <row r="974" spans="1:55" x14ac:dyDescent="0.25">
      <c r="A974" s="34" t="s">
        <v>2032</v>
      </c>
      <c r="B974" s="35">
        <v>62791</v>
      </c>
      <c r="C974" s="34">
        <v>100</v>
      </c>
      <c r="D974" s="34" t="s">
        <v>2071</v>
      </c>
      <c r="E974" s="34" t="s">
        <v>2072</v>
      </c>
      <c r="F974" s="34" t="s">
        <v>2073</v>
      </c>
      <c r="G974" s="34" t="s">
        <v>3527</v>
      </c>
      <c r="H974" s="34" t="s">
        <v>4287</v>
      </c>
      <c r="I974" s="34" t="s">
        <v>277</v>
      </c>
      <c r="J974" s="36">
        <v>38974</v>
      </c>
      <c r="K974" s="36">
        <v>45291</v>
      </c>
      <c r="L974" s="34" t="s">
        <v>71</v>
      </c>
      <c r="M974" s="36"/>
      <c r="N974" s="34" t="b">
        <v>0</v>
      </c>
      <c r="O974" s="36"/>
      <c r="P974" s="34" t="b">
        <v>0</v>
      </c>
      <c r="Q974" s="36"/>
      <c r="R974" s="34" t="b">
        <v>0</v>
      </c>
      <c r="S974" s="34" t="b">
        <v>0</v>
      </c>
      <c r="T974" s="34" t="s">
        <v>70</v>
      </c>
      <c r="U974" s="34"/>
      <c r="V974" s="34" t="b">
        <v>0</v>
      </c>
      <c r="W974" s="36">
        <v>32363</v>
      </c>
      <c r="X974" s="34" t="s">
        <v>70</v>
      </c>
      <c r="Y974" s="34"/>
      <c r="Z974" s="36"/>
      <c r="AA974" s="34" t="b">
        <v>0</v>
      </c>
      <c r="AB974" s="34"/>
      <c r="AC974" s="34" t="b">
        <v>0</v>
      </c>
      <c r="AD974" s="36"/>
      <c r="AE974" s="34" t="b">
        <v>1</v>
      </c>
      <c r="AF974" s="34" t="b">
        <v>1</v>
      </c>
      <c r="AG974" s="34" t="s">
        <v>70</v>
      </c>
      <c r="AH974" s="34"/>
      <c r="AI974" s="34" t="b">
        <v>0</v>
      </c>
      <c r="AJ974" s="36"/>
      <c r="AK974" s="34" t="s">
        <v>70</v>
      </c>
      <c r="AL974" s="36"/>
      <c r="AM974" s="34" t="b">
        <v>0</v>
      </c>
      <c r="AN974" s="36"/>
      <c r="AO974" s="34" t="s">
        <v>70</v>
      </c>
      <c r="AP974" s="34" t="s">
        <v>70</v>
      </c>
      <c r="AQ974" s="34" t="s">
        <v>70</v>
      </c>
      <c r="AR974" s="34" t="s">
        <v>70</v>
      </c>
      <c r="AS974" s="34" t="s">
        <v>70</v>
      </c>
      <c r="AT974" s="36"/>
      <c r="AU974" s="36"/>
      <c r="AV974" s="34" t="s">
        <v>70</v>
      </c>
      <c r="AW974" s="34" t="s">
        <v>70</v>
      </c>
      <c r="AX974" s="34" t="s">
        <v>133</v>
      </c>
      <c r="AY974" s="34" t="s">
        <v>4292</v>
      </c>
      <c r="AZ974" s="34" t="s">
        <v>464</v>
      </c>
      <c r="BA974" s="34" t="s">
        <v>465</v>
      </c>
      <c r="BB974" s="35">
        <v>2021</v>
      </c>
      <c r="BC974" s="34" t="s">
        <v>66</v>
      </c>
    </row>
    <row r="975" spans="1:55" x14ac:dyDescent="0.25">
      <c r="A975" s="34" t="s">
        <v>2032</v>
      </c>
      <c r="B975" s="35">
        <v>62476</v>
      </c>
      <c r="C975" s="34">
        <v>100</v>
      </c>
      <c r="D975" s="34" t="s">
        <v>2063</v>
      </c>
      <c r="E975" s="34" t="s">
        <v>2064</v>
      </c>
      <c r="F975" s="34" t="s">
        <v>1008</v>
      </c>
      <c r="G975" s="34" t="s">
        <v>150</v>
      </c>
      <c r="H975" s="34" t="s">
        <v>4287</v>
      </c>
      <c r="I975" s="34" t="s">
        <v>1009</v>
      </c>
      <c r="J975" s="36">
        <v>38923</v>
      </c>
      <c r="K975" s="36">
        <v>45291</v>
      </c>
      <c r="L975" s="34" t="s">
        <v>71</v>
      </c>
      <c r="M975" s="36">
        <v>45268</v>
      </c>
      <c r="N975" s="34" t="b">
        <v>0</v>
      </c>
      <c r="O975" s="36"/>
      <c r="P975" s="34" t="b">
        <v>0</v>
      </c>
      <c r="Q975" s="36"/>
      <c r="R975" s="34" t="b">
        <v>0</v>
      </c>
      <c r="S975" s="34" t="b">
        <v>0</v>
      </c>
      <c r="T975" s="34" t="s">
        <v>70</v>
      </c>
      <c r="U975" s="34"/>
      <c r="V975" s="34" t="b">
        <v>0</v>
      </c>
      <c r="W975" s="36">
        <v>32363</v>
      </c>
      <c r="X975" s="34" t="s">
        <v>70</v>
      </c>
      <c r="Y975" s="34"/>
      <c r="Z975" s="36"/>
      <c r="AA975" s="34" t="b">
        <v>0</v>
      </c>
      <c r="AB975" s="34"/>
      <c r="AC975" s="34" t="b">
        <v>0</v>
      </c>
      <c r="AD975" s="36"/>
      <c r="AE975" s="34" t="b">
        <v>1</v>
      </c>
      <c r="AF975" s="34" t="b">
        <v>1</v>
      </c>
      <c r="AG975" s="34" t="s">
        <v>70</v>
      </c>
      <c r="AH975" s="34"/>
      <c r="AI975" s="34" t="b">
        <v>0</v>
      </c>
      <c r="AJ975" s="36"/>
      <c r="AK975" s="34" t="s">
        <v>70</v>
      </c>
      <c r="AL975" s="36"/>
      <c r="AM975" s="34" t="b">
        <v>0</v>
      </c>
      <c r="AN975" s="36"/>
      <c r="AO975" s="34" t="s">
        <v>70</v>
      </c>
      <c r="AP975" s="34" t="s">
        <v>70</v>
      </c>
      <c r="AQ975" s="34" t="s">
        <v>70</v>
      </c>
      <c r="AR975" s="34" t="s">
        <v>70</v>
      </c>
      <c r="AS975" s="34" t="s">
        <v>70</v>
      </c>
      <c r="AT975" s="36"/>
      <c r="AU975" s="36"/>
      <c r="AV975" s="34" t="s">
        <v>70</v>
      </c>
      <c r="AW975" s="34" t="s">
        <v>70</v>
      </c>
      <c r="AX975" s="34" t="s">
        <v>133</v>
      </c>
      <c r="AY975" s="34" t="s">
        <v>4292</v>
      </c>
      <c r="AZ975" s="34" t="s">
        <v>464</v>
      </c>
      <c r="BA975" s="34" t="s">
        <v>465</v>
      </c>
      <c r="BB975" s="35">
        <v>2022</v>
      </c>
      <c r="BC975" s="34" t="s">
        <v>66</v>
      </c>
    </row>
    <row r="976" spans="1:55" x14ac:dyDescent="0.25">
      <c r="A976" s="34" t="s">
        <v>2086</v>
      </c>
      <c r="B976" s="35">
        <v>61949</v>
      </c>
      <c r="C976" s="34">
        <v>10</v>
      </c>
      <c r="D976" s="34" t="s">
        <v>2090</v>
      </c>
      <c r="E976" s="34" t="s">
        <v>2091</v>
      </c>
      <c r="F976" s="34" t="s">
        <v>1340</v>
      </c>
      <c r="G976" s="34" t="s">
        <v>230</v>
      </c>
      <c r="H976" s="34" t="s">
        <v>59</v>
      </c>
      <c r="I976" s="34" t="s">
        <v>729</v>
      </c>
      <c r="J976" s="36">
        <v>39639</v>
      </c>
      <c r="K976" s="36">
        <v>45291</v>
      </c>
      <c r="L976" s="34" t="s">
        <v>71</v>
      </c>
      <c r="M976" s="36"/>
      <c r="N976" s="34" t="b">
        <v>0</v>
      </c>
      <c r="O976" s="36"/>
      <c r="P976" s="34" t="b">
        <v>0</v>
      </c>
      <c r="Q976" s="36"/>
      <c r="R976" s="34" t="b">
        <v>0</v>
      </c>
      <c r="S976" s="34" t="b">
        <v>0</v>
      </c>
      <c r="T976" s="34" t="s">
        <v>70</v>
      </c>
      <c r="U976" s="34"/>
      <c r="V976" s="34" t="b">
        <v>0</v>
      </c>
      <c r="W976" s="36">
        <v>32363</v>
      </c>
      <c r="X976" s="34" t="s">
        <v>70</v>
      </c>
      <c r="Y976" s="34"/>
      <c r="Z976" s="36"/>
      <c r="AA976" s="34" t="b">
        <v>0</v>
      </c>
      <c r="AB976" s="34"/>
      <c r="AC976" s="34" t="b">
        <v>0</v>
      </c>
      <c r="AD976" s="36"/>
      <c r="AE976" s="34" t="b">
        <v>1</v>
      </c>
      <c r="AF976" s="34" t="b">
        <v>1</v>
      </c>
      <c r="AG976" s="34" t="s">
        <v>70</v>
      </c>
      <c r="AH976" s="34"/>
      <c r="AI976" s="34" t="b">
        <v>0</v>
      </c>
      <c r="AJ976" s="36"/>
      <c r="AK976" s="34" t="s">
        <v>70</v>
      </c>
      <c r="AL976" s="36"/>
      <c r="AM976" s="34" t="b">
        <v>0</v>
      </c>
      <c r="AN976" s="36"/>
      <c r="AO976" s="34" t="s">
        <v>70</v>
      </c>
      <c r="AP976" s="34" t="s">
        <v>70</v>
      </c>
      <c r="AQ976" s="34" t="s">
        <v>70</v>
      </c>
      <c r="AR976" s="34" t="s">
        <v>70</v>
      </c>
      <c r="AS976" s="34" t="s">
        <v>70</v>
      </c>
      <c r="AT976" s="36"/>
      <c r="AU976" s="36"/>
      <c r="AV976" s="34" t="s">
        <v>70</v>
      </c>
      <c r="AW976" s="34" t="s">
        <v>70</v>
      </c>
      <c r="AX976" s="34" t="s">
        <v>133</v>
      </c>
      <c r="AY976" s="34" t="s">
        <v>4285</v>
      </c>
      <c r="AZ976" s="34" t="s">
        <v>464</v>
      </c>
      <c r="BA976" s="34" t="s">
        <v>465</v>
      </c>
      <c r="BB976" s="35">
        <v>2023</v>
      </c>
      <c r="BC976" s="34" t="s">
        <v>185</v>
      </c>
    </row>
    <row r="977" spans="1:55" x14ac:dyDescent="0.25">
      <c r="A977" s="34" t="s">
        <v>2086</v>
      </c>
      <c r="B977" s="35">
        <v>64370</v>
      </c>
      <c r="C977" s="34">
        <v>20</v>
      </c>
      <c r="D977" s="34" t="s">
        <v>2149</v>
      </c>
      <c r="E977" s="34" t="s">
        <v>2150</v>
      </c>
      <c r="F977" s="34" t="s">
        <v>2025</v>
      </c>
      <c r="G977" s="34" t="s">
        <v>230</v>
      </c>
      <c r="H977" s="34" t="s">
        <v>59</v>
      </c>
      <c r="I977" s="34" t="s">
        <v>1260</v>
      </c>
      <c r="J977" s="36">
        <v>40155</v>
      </c>
      <c r="K977" s="36"/>
      <c r="L977" s="34" t="s">
        <v>61</v>
      </c>
      <c r="M977" s="36"/>
      <c r="N977" s="34" t="b">
        <v>0</v>
      </c>
      <c r="O977" s="36"/>
      <c r="P977" s="34" t="b">
        <v>0</v>
      </c>
      <c r="Q977" s="36"/>
      <c r="R977" s="34" t="b">
        <v>0</v>
      </c>
      <c r="S977" s="34" t="b">
        <v>0</v>
      </c>
      <c r="T977" s="34" t="s">
        <v>70</v>
      </c>
      <c r="U977" s="34"/>
      <c r="V977" s="34" t="b">
        <v>0</v>
      </c>
      <c r="W977" s="36"/>
      <c r="X977" s="34" t="s">
        <v>70</v>
      </c>
      <c r="Y977" s="34"/>
      <c r="Z977" s="36"/>
      <c r="AA977" s="34" t="b">
        <v>0</v>
      </c>
      <c r="AB977" s="34"/>
      <c r="AC977" s="34" t="b">
        <v>0</v>
      </c>
      <c r="AD977" s="36"/>
      <c r="AE977" s="34" t="b">
        <v>1</v>
      </c>
      <c r="AF977" s="34" t="b">
        <v>0</v>
      </c>
      <c r="AG977" s="34" t="s">
        <v>70</v>
      </c>
      <c r="AH977" s="34"/>
      <c r="AI977" s="34" t="b">
        <v>0</v>
      </c>
      <c r="AJ977" s="36"/>
      <c r="AK977" s="34" t="s">
        <v>70</v>
      </c>
      <c r="AL977" s="36"/>
      <c r="AM977" s="34" t="b">
        <v>0</v>
      </c>
      <c r="AN977" s="36"/>
      <c r="AO977" s="34" t="s">
        <v>70</v>
      </c>
      <c r="AP977" s="34" t="s">
        <v>70</v>
      </c>
      <c r="AQ977" s="34" t="s">
        <v>70</v>
      </c>
      <c r="AR977" s="34" t="s">
        <v>70</v>
      </c>
      <c r="AS977" s="34" t="s">
        <v>70</v>
      </c>
      <c r="AT977" s="36"/>
      <c r="AU977" s="36"/>
      <c r="AV977" s="34" t="s">
        <v>70</v>
      </c>
      <c r="AW977" s="34" t="s">
        <v>70</v>
      </c>
      <c r="AX977" s="34" t="s">
        <v>133</v>
      </c>
      <c r="AY977" s="34" t="s">
        <v>4285</v>
      </c>
      <c r="AZ977" s="34" t="s">
        <v>64</v>
      </c>
      <c r="BA977" s="34" t="s">
        <v>65</v>
      </c>
      <c r="BB977" s="35">
        <v>2025</v>
      </c>
      <c r="BC977" s="34" t="s">
        <v>66</v>
      </c>
    </row>
    <row r="978" spans="1:55" x14ac:dyDescent="0.25">
      <c r="A978" s="34" t="s">
        <v>2086</v>
      </c>
      <c r="B978" s="35">
        <v>62295</v>
      </c>
      <c r="C978" s="34">
        <v>20</v>
      </c>
      <c r="D978" s="34" t="s">
        <v>2044</v>
      </c>
      <c r="E978" s="34" t="s">
        <v>2045</v>
      </c>
      <c r="F978" s="34" t="s">
        <v>1101</v>
      </c>
      <c r="G978" s="34" t="s">
        <v>287</v>
      </c>
      <c r="H978" s="34" t="s">
        <v>144</v>
      </c>
      <c r="I978" s="34" t="s">
        <v>481</v>
      </c>
      <c r="J978" s="36">
        <v>39191</v>
      </c>
      <c r="K978" s="36">
        <v>45077</v>
      </c>
      <c r="L978" s="34" t="s">
        <v>71</v>
      </c>
      <c r="M978" s="36"/>
      <c r="N978" s="34" t="b">
        <v>1</v>
      </c>
      <c r="O978" s="36"/>
      <c r="P978" s="34" t="b">
        <v>0</v>
      </c>
      <c r="Q978" s="36"/>
      <c r="R978" s="34" t="b">
        <v>0</v>
      </c>
      <c r="S978" s="34" t="b">
        <v>0</v>
      </c>
      <c r="T978" s="34" t="s">
        <v>70</v>
      </c>
      <c r="U978" s="34"/>
      <c r="V978" s="34" t="b">
        <v>0</v>
      </c>
      <c r="W978" s="36">
        <v>32363</v>
      </c>
      <c r="X978" s="34" t="s">
        <v>70</v>
      </c>
      <c r="Y978" s="34"/>
      <c r="Z978" s="36"/>
      <c r="AA978" s="34" t="b">
        <v>0</v>
      </c>
      <c r="AB978" s="34"/>
      <c r="AC978" s="34" t="b">
        <v>0</v>
      </c>
      <c r="AD978" s="36"/>
      <c r="AE978" s="34" t="b">
        <v>1</v>
      </c>
      <c r="AF978" s="34" t="b">
        <v>1</v>
      </c>
      <c r="AG978" s="34" t="s">
        <v>70</v>
      </c>
      <c r="AH978" s="34"/>
      <c r="AI978" s="34" t="b">
        <v>0</v>
      </c>
      <c r="AJ978" s="36"/>
      <c r="AK978" s="34" t="s">
        <v>70</v>
      </c>
      <c r="AL978" s="36"/>
      <c r="AM978" s="34" t="b">
        <v>0</v>
      </c>
      <c r="AN978" s="36"/>
      <c r="AO978" s="34" t="s">
        <v>70</v>
      </c>
      <c r="AP978" s="34" t="s">
        <v>70</v>
      </c>
      <c r="AQ978" s="34" t="s">
        <v>70</v>
      </c>
      <c r="AR978" s="34" t="s">
        <v>70</v>
      </c>
      <c r="AS978" s="34" t="s">
        <v>70</v>
      </c>
      <c r="AT978" s="36"/>
      <c r="AU978" s="36"/>
      <c r="AV978" s="34" t="s">
        <v>70</v>
      </c>
      <c r="AW978" s="34" t="s">
        <v>70</v>
      </c>
      <c r="AX978" s="34" t="s">
        <v>133</v>
      </c>
      <c r="AY978" s="34" t="s">
        <v>4285</v>
      </c>
      <c r="AZ978" s="34" t="s">
        <v>464</v>
      </c>
      <c r="BA978" s="34" t="s">
        <v>465</v>
      </c>
      <c r="BB978" s="35">
        <v>2022</v>
      </c>
      <c r="BC978" s="34" t="s">
        <v>119</v>
      </c>
    </row>
    <row r="979" spans="1:55" x14ac:dyDescent="0.25">
      <c r="A979" s="34" t="s">
        <v>2086</v>
      </c>
      <c r="B979" s="35">
        <v>63372</v>
      </c>
      <c r="C979" s="34">
        <v>35</v>
      </c>
      <c r="D979" s="34" t="s">
        <v>1997</v>
      </c>
      <c r="E979" s="34" t="s">
        <v>1998</v>
      </c>
      <c r="F979" s="34" t="s">
        <v>1008</v>
      </c>
      <c r="G979" s="34" t="s">
        <v>150</v>
      </c>
      <c r="H979" s="34" t="s">
        <v>4287</v>
      </c>
      <c r="I979" s="34" t="s">
        <v>1009</v>
      </c>
      <c r="J979" s="36">
        <v>39582</v>
      </c>
      <c r="K979" s="36"/>
      <c r="L979" s="34" t="s">
        <v>61</v>
      </c>
      <c r="M979" s="36"/>
      <c r="N979" s="34" t="b">
        <v>0</v>
      </c>
      <c r="O979" s="36"/>
      <c r="P979" s="34" t="b">
        <v>0</v>
      </c>
      <c r="Q979" s="36"/>
      <c r="R979" s="34" t="b">
        <v>0</v>
      </c>
      <c r="S979" s="34" t="b">
        <v>0</v>
      </c>
      <c r="T979" s="34" t="s">
        <v>70</v>
      </c>
      <c r="U979" s="34"/>
      <c r="V979" s="34" t="b">
        <v>0</v>
      </c>
      <c r="W979" s="36"/>
      <c r="X979" s="34" t="s">
        <v>70</v>
      </c>
      <c r="Y979" s="34"/>
      <c r="Z979" s="36"/>
      <c r="AA979" s="34" t="b">
        <v>0</v>
      </c>
      <c r="AB979" s="34"/>
      <c r="AC979" s="34" t="b">
        <v>0</v>
      </c>
      <c r="AD979" s="36"/>
      <c r="AE979" s="34" t="b">
        <v>0</v>
      </c>
      <c r="AF979" s="34" t="b">
        <v>0</v>
      </c>
      <c r="AG979" s="34" t="s">
        <v>70</v>
      </c>
      <c r="AH979" s="34"/>
      <c r="AI979" s="34" t="b">
        <v>0</v>
      </c>
      <c r="AJ979" s="36"/>
      <c r="AK979" s="34" t="s">
        <v>70</v>
      </c>
      <c r="AL979" s="36"/>
      <c r="AM979" s="34" t="b">
        <v>0</v>
      </c>
      <c r="AN979" s="36"/>
      <c r="AO979" s="34" t="s">
        <v>70</v>
      </c>
      <c r="AP979" s="34" t="s">
        <v>70</v>
      </c>
      <c r="AQ979" s="34" t="s">
        <v>70</v>
      </c>
      <c r="AR979" s="34" t="s">
        <v>70</v>
      </c>
      <c r="AS979" s="34" t="s">
        <v>70</v>
      </c>
      <c r="AT979" s="36"/>
      <c r="AU979" s="36"/>
      <c r="AV979" s="34" t="s">
        <v>70</v>
      </c>
      <c r="AW979" s="34" t="s">
        <v>70</v>
      </c>
      <c r="AX979" s="34" t="s">
        <v>133</v>
      </c>
      <c r="AY979" s="34" t="s">
        <v>4285</v>
      </c>
      <c r="AZ979" s="34" t="s">
        <v>64</v>
      </c>
      <c r="BA979" s="34" t="s">
        <v>65</v>
      </c>
      <c r="BB979" s="35">
        <v>2023</v>
      </c>
      <c r="BC979" s="34" t="s">
        <v>66</v>
      </c>
    </row>
    <row r="980" spans="1:55" x14ac:dyDescent="0.25">
      <c r="A980" s="34" t="s">
        <v>2086</v>
      </c>
      <c r="B980" s="35">
        <v>62742</v>
      </c>
      <c r="C980" s="34">
        <v>42</v>
      </c>
      <c r="D980" s="34" t="s">
        <v>2119</v>
      </c>
      <c r="E980" s="34" t="s">
        <v>2120</v>
      </c>
      <c r="F980" s="34" t="s">
        <v>1501</v>
      </c>
      <c r="G980" s="34" t="s">
        <v>58</v>
      </c>
      <c r="H980" s="34" t="s">
        <v>59</v>
      </c>
      <c r="I980" s="34" t="s">
        <v>77</v>
      </c>
      <c r="J980" s="36">
        <v>39346</v>
      </c>
      <c r="K980" s="36"/>
      <c r="L980" s="34" t="s">
        <v>61</v>
      </c>
      <c r="M980" s="36"/>
      <c r="N980" s="34" t="b">
        <v>0</v>
      </c>
      <c r="O980" s="36"/>
      <c r="P980" s="34" t="b">
        <v>0</v>
      </c>
      <c r="Q980" s="36"/>
      <c r="R980" s="34" t="b">
        <v>0</v>
      </c>
      <c r="S980" s="34" t="b">
        <v>0</v>
      </c>
      <c r="T980" s="34" t="s">
        <v>70</v>
      </c>
      <c r="U980" s="34"/>
      <c r="V980" s="34" t="b">
        <v>0</v>
      </c>
      <c r="W980" s="36"/>
      <c r="X980" s="34" t="s">
        <v>70</v>
      </c>
      <c r="Y980" s="34"/>
      <c r="Z980" s="36"/>
      <c r="AA980" s="34" t="b">
        <v>0</v>
      </c>
      <c r="AB980" s="34"/>
      <c r="AC980" s="34" t="b">
        <v>0</v>
      </c>
      <c r="AD980" s="36"/>
      <c r="AE980" s="34" t="b">
        <v>0</v>
      </c>
      <c r="AF980" s="34" t="b">
        <v>0</v>
      </c>
      <c r="AG980" s="34" t="s">
        <v>70</v>
      </c>
      <c r="AH980" s="34"/>
      <c r="AI980" s="34" t="b">
        <v>0</v>
      </c>
      <c r="AJ980" s="36"/>
      <c r="AK980" s="34" t="s">
        <v>70</v>
      </c>
      <c r="AL980" s="36"/>
      <c r="AM980" s="34" t="b">
        <v>0</v>
      </c>
      <c r="AN980" s="36"/>
      <c r="AO980" s="34" t="s">
        <v>70</v>
      </c>
      <c r="AP980" s="34" t="s">
        <v>70</v>
      </c>
      <c r="AQ980" s="34" t="s">
        <v>70</v>
      </c>
      <c r="AR980" s="34" t="s">
        <v>70</v>
      </c>
      <c r="AS980" s="34" t="s">
        <v>70</v>
      </c>
      <c r="AT980" s="36"/>
      <c r="AU980" s="36"/>
      <c r="AV980" s="34" t="s">
        <v>70</v>
      </c>
      <c r="AW980" s="34" t="s">
        <v>70</v>
      </c>
      <c r="AX980" s="34" t="s">
        <v>133</v>
      </c>
      <c r="AY980" s="34" t="s">
        <v>4285</v>
      </c>
      <c r="AZ980" s="34" t="s">
        <v>64</v>
      </c>
      <c r="BA980" s="34" t="s">
        <v>65</v>
      </c>
      <c r="BB980" s="35">
        <v>2023</v>
      </c>
      <c r="BC980" s="34" t="s">
        <v>66</v>
      </c>
    </row>
    <row r="981" spans="1:55" x14ac:dyDescent="0.25">
      <c r="A981" s="34" t="s">
        <v>2086</v>
      </c>
      <c r="B981" s="35">
        <v>64397</v>
      </c>
      <c r="C981" s="34">
        <v>49</v>
      </c>
      <c r="D981" s="34" t="s">
        <v>239</v>
      </c>
      <c r="E981" s="34" t="s">
        <v>240</v>
      </c>
      <c r="F981" s="34" t="s">
        <v>241</v>
      </c>
      <c r="G981" s="34" t="s">
        <v>131</v>
      </c>
      <c r="H981" s="34" t="s">
        <v>59</v>
      </c>
      <c r="I981" s="34" t="s">
        <v>242</v>
      </c>
      <c r="J981" s="36">
        <v>40178</v>
      </c>
      <c r="K981" s="36"/>
      <c r="L981" s="34" t="s">
        <v>61</v>
      </c>
      <c r="M981" s="36"/>
      <c r="N981" s="34" t="b">
        <v>0</v>
      </c>
      <c r="O981" s="36"/>
      <c r="P981" s="34" t="b">
        <v>0</v>
      </c>
      <c r="Q981" s="36"/>
      <c r="R981" s="34" t="b">
        <v>0</v>
      </c>
      <c r="S981" s="34" t="b">
        <v>0</v>
      </c>
      <c r="T981" s="34" t="s">
        <v>70</v>
      </c>
      <c r="U981" s="34"/>
      <c r="V981" s="34" t="b">
        <v>0</v>
      </c>
      <c r="W981" s="36"/>
      <c r="X981" s="34" t="s">
        <v>70</v>
      </c>
      <c r="Y981" s="34"/>
      <c r="Z981" s="36"/>
      <c r="AA981" s="34" t="b">
        <v>0</v>
      </c>
      <c r="AB981" s="34"/>
      <c r="AC981" s="34" t="b">
        <v>0</v>
      </c>
      <c r="AD981" s="36"/>
      <c r="AE981" s="34" t="b">
        <v>1</v>
      </c>
      <c r="AF981" s="34" t="b">
        <v>1</v>
      </c>
      <c r="AG981" s="34" t="s">
        <v>70</v>
      </c>
      <c r="AH981" s="34"/>
      <c r="AI981" s="34" t="b">
        <v>0</v>
      </c>
      <c r="AJ981" s="36"/>
      <c r="AK981" s="34" t="s">
        <v>70</v>
      </c>
      <c r="AL981" s="36"/>
      <c r="AM981" s="34" t="b">
        <v>0</v>
      </c>
      <c r="AN981" s="36"/>
      <c r="AO981" s="34" t="s">
        <v>70</v>
      </c>
      <c r="AP981" s="34" t="s">
        <v>70</v>
      </c>
      <c r="AQ981" s="34" t="s">
        <v>70</v>
      </c>
      <c r="AR981" s="34" t="s">
        <v>70</v>
      </c>
      <c r="AS981" s="34" t="s">
        <v>70</v>
      </c>
      <c r="AT981" s="36"/>
      <c r="AU981" s="36"/>
      <c r="AV981" s="34" t="s">
        <v>70</v>
      </c>
      <c r="AW981" s="34" t="s">
        <v>70</v>
      </c>
      <c r="AX981" s="34" t="s">
        <v>133</v>
      </c>
      <c r="AY981" s="34" t="s">
        <v>4285</v>
      </c>
      <c r="AZ981" s="34" t="s">
        <v>64</v>
      </c>
      <c r="BA981" s="34" t="s">
        <v>65</v>
      </c>
      <c r="BB981" s="35">
        <v>2025</v>
      </c>
      <c r="BC981" s="34" t="s">
        <v>103</v>
      </c>
    </row>
    <row r="982" spans="1:55" x14ac:dyDescent="0.25">
      <c r="A982" s="34" t="s">
        <v>2086</v>
      </c>
      <c r="B982" s="35">
        <v>62408</v>
      </c>
      <c r="C982" s="34">
        <v>62</v>
      </c>
      <c r="D982" s="34" t="s">
        <v>2022</v>
      </c>
      <c r="E982" s="34" t="s">
        <v>2023</v>
      </c>
      <c r="F982" s="34" t="s">
        <v>2024</v>
      </c>
      <c r="G982" s="34" t="s">
        <v>303</v>
      </c>
      <c r="H982" s="34" t="s">
        <v>208</v>
      </c>
      <c r="I982" s="34" t="s">
        <v>1181</v>
      </c>
      <c r="J982" s="36">
        <v>38713</v>
      </c>
      <c r="K982" s="36">
        <v>45229</v>
      </c>
      <c r="L982" s="34" t="s">
        <v>71</v>
      </c>
      <c r="M982" s="36"/>
      <c r="N982" s="34" t="b">
        <v>1</v>
      </c>
      <c r="O982" s="36"/>
      <c r="P982" s="34" t="b">
        <v>0</v>
      </c>
      <c r="Q982" s="36"/>
      <c r="R982" s="34" t="b">
        <v>0</v>
      </c>
      <c r="S982" s="34" t="b">
        <v>0</v>
      </c>
      <c r="T982" s="34" t="s">
        <v>70</v>
      </c>
      <c r="U982" s="34"/>
      <c r="V982" s="34" t="b">
        <v>0</v>
      </c>
      <c r="W982" s="36">
        <v>32363</v>
      </c>
      <c r="X982" s="34" t="s">
        <v>70</v>
      </c>
      <c r="Y982" s="34"/>
      <c r="Z982" s="36"/>
      <c r="AA982" s="34" t="b">
        <v>0</v>
      </c>
      <c r="AB982" s="34"/>
      <c r="AC982" s="34" t="b">
        <v>0</v>
      </c>
      <c r="AD982" s="36"/>
      <c r="AE982" s="34" t="b">
        <v>1</v>
      </c>
      <c r="AF982" s="34" t="b">
        <v>1</v>
      </c>
      <c r="AG982" s="34" t="s">
        <v>70</v>
      </c>
      <c r="AH982" s="34"/>
      <c r="AI982" s="34" t="b">
        <v>0</v>
      </c>
      <c r="AJ982" s="36"/>
      <c r="AK982" s="34" t="s">
        <v>70</v>
      </c>
      <c r="AL982" s="36"/>
      <c r="AM982" s="34" t="b">
        <v>0</v>
      </c>
      <c r="AN982" s="36"/>
      <c r="AO982" s="34" t="s">
        <v>70</v>
      </c>
      <c r="AP982" s="34" t="s">
        <v>70</v>
      </c>
      <c r="AQ982" s="34" t="s">
        <v>70</v>
      </c>
      <c r="AR982" s="34" t="s">
        <v>70</v>
      </c>
      <c r="AS982" s="34" t="s">
        <v>70</v>
      </c>
      <c r="AT982" s="36"/>
      <c r="AU982" s="36"/>
      <c r="AV982" s="34" t="s">
        <v>70</v>
      </c>
      <c r="AW982" s="34" t="s">
        <v>70</v>
      </c>
      <c r="AX982" s="34" t="s">
        <v>133</v>
      </c>
      <c r="AY982" s="34" t="s">
        <v>4285</v>
      </c>
      <c r="AZ982" s="34" t="s">
        <v>464</v>
      </c>
      <c r="BA982" s="34" t="s">
        <v>465</v>
      </c>
      <c r="BB982" s="35">
        <v>2020</v>
      </c>
      <c r="BC982" s="34" t="s">
        <v>103</v>
      </c>
    </row>
    <row r="983" spans="1:55" x14ac:dyDescent="0.25">
      <c r="A983" s="34" t="s">
        <v>2086</v>
      </c>
      <c r="B983" s="35">
        <v>62420</v>
      </c>
      <c r="C983" s="34">
        <v>100</v>
      </c>
      <c r="D983" s="34" t="s">
        <v>2105</v>
      </c>
      <c r="E983" s="34" t="s">
        <v>2106</v>
      </c>
      <c r="F983" s="34" t="s">
        <v>2107</v>
      </c>
      <c r="G983" s="34" t="s">
        <v>173</v>
      </c>
      <c r="H983" s="34" t="s">
        <v>144</v>
      </c>
      <c r="I983" s="34" t="s">
        <v>2108</v>
      </c>
      <c r="J983" s="36">
        <v>39016</v>
      </c>
      <c r="K983" s="36">
        <v>45046</v>
      </c>
      <c r="L983" s="34" t="s">
        <v>71</v>
      </c>
      <c r="M983" s="36"/>
      <c r="N983" s="34" t="b">
        <v>1</v>
      </c>
      <c r="O983" s="36"/>
      <c r="P983" s="34" t="b">
        <v>0</v>
      </c>
      <c r="Q983" s="36"/>
      <c r="R983" s="34" t="b">
        <v>0</v>
      </c>
      <c r="S983" s="34" t="b">
        <v>0</v>
      </c>
      <c r="T983" s="34" t="s">
        <v>70</v>
      </c>
      <c r="U983" s="34"/>
      <c r="V983" s="34" t="b">
        <v>0</v>
      </c>
      <c r="W983" s="36">
        <v>32363</v>
      </c>
      <c r="X983" s="34" t="s">
        <v>70</v>
      </c>
      <c r="Y983" s="34"/>
      <c r="Z983" s="36"/>
      <c r="AA983" s="34" t="b">
        <v>0</v>
      </c>
      <c r="AB983" s="34"/>
      <c r="AC983" s="34" t="b">
        <v>0</v>
      </c>
      <c r="AD983" s="36"/>
      <c r="AE983" s="34" t="b">
        <v>1</v>
      </c>
      <c r="AF983" s="34" t="b">
        <v>1</v>
      </c>
      <c r="AG983" s="34" t="s">
        <v>70</v>
      </c>
      <c r="AH983" s="34"/>
      <c r="AI983" s="34" t="b">
        <v>0</v>
      </c>
      <c r="AJ983" s="36"/>
      <c r="AK983" s="34" t="s">
        <v>70</v>
      </c>
      <c r="AL983" s="36"/>
      <c r="AM983" s="34" t="b">
        <v>0</v>
      </c>
      <c r="AN983" s="36"/>
      <c r="AO983" s="34" t="s">
        <v>70</v>
      </c>
      <c r="AP983" s="34" t="s">
        <v>70</v>
      </c>
      <c r="AQ983" s="34" t="s">
        <v>70</v>
      </c>
      <c r="AR983" s="34" t="s">
        <v>70</v>
      </c>
      <c r="AS983" s="34" t="s">
        <v>70</v>
      </c>
      <c r="AT983" s="36"/>
      <c r="AU983" s="36"/>
      <c r="AV983" s="34" t="s">
        <v>70</v>
      </c>
      <c r="AW983" s="34" t="s">
        <v>70</v>
      </c>
      <c r="AX983" s="34" t="s">
        <v>133</v>
      </c>
      <c r="AY983" s="34" t="s">
        <v>4285</v>
      </c>
      <c r="AZ983" s="34" t="s">
        <v>464</v>
      </c>
      <c r="BA983" s="34" t="s">
        <v>465</v>
      </c>
      <c r="BB983" s="35">
        <v>2022</v>
      </c>
      <c r="BC983" s="34" t="s">
        <v>185</v>
      </c>
    </row>
    <row r="984" spans="1:55" x14ac:dyDescent="0.25">
      <c r="A984" s="34" t="s">
        <v>2086</v>
      </c>
      <c r="B984" s="35">
        <v>62989</v>
      </c>
      <c r="C984" s="34">
        <v>100</v>
      </c>
      <c r="D984" s="34" t="s">
        <v>2141</v>
      </c>
      <c r="E984" s="34" t="s">
        <v>2142</v>
      </c>
      <c r="F984" s="34" t="s">
        <v>657</v>
      </c>
      <c r="G984" s="34" t="s">
        <v>3982</v>
      </c>
      <c r="H984" s="34" t="s">
        <v>144</v>
      </c>
      <c r="I984" s="34" t="s">
        <v>273</v>
      </c>
      <c r="J984" s="36">
        <v>39022</v>
      </c>
      <c r="K984" s="36"/>
      <c r="L984" s="34" t="s">
        <v>61</v>
      </c>
      <c r="M984" s="36"/>
      <c r="N984" s="34" t="b">
        <v>0</v>
      </c>
      <c r="O984" s="36"/>
      <c r="P984" s="34" t="b">
        <v>0</v>
      </c>
      <c r="Q984" s="36"/>
      <c r="R984" s="34" t="b">
        <v>0</v>
      </c>
      <c r="S984" s="34" t="b">
        <v>0</v>
      </c>
      <c r="T984" s="34" t="s">
        <v>70</v>
      </c>
      <c r="U984" s="34"/>
      <c r="V984" s="34" t="b">
        <v>0</v>
      </c>
      <c r="W984" s="36"/>
      <c r="X984" s="34" t="s">
        <v>70</v>
      </c>
      <c r="Y984" s="34"/>
      <c r="Z984" s="36"/>
      <c r="AA984" s="34" t="b">
        <v>0</v>
      </c>
      <c r="AB984" s="34"/>
      <c r="AC984" s="34" t="b">
        <v>0</v>
      </c>
      <c r="AD984" s="36"/>
      <c r="AE984" s="34" t="b">
        <v>0</v>
      </c>
      <c r="AF984" s="34" t="b">
        <v>0</v>
      </c>
      <c r="AG984" s="34" t="s">
        <v>70</v>
      </c>
      <c r="AH984" s="34"/>
      <c r="AI984" s="34" t="b">
        <v>0</v>
      </c>
      <c r="AJ984" s="36"/>
      <c r="AK984" s="34" t="s">
        <v>70</v>
      </c>
      <c r="AL984" s="36"/>
      <c r="AM984" s="34" t="b">
        <v>0</v>
      </c>
      <c r="AN984" s="36"/>
      <c r="AO984" s="34" t="s">
        <v>70</v>
      </c>
      <c r="AP984" s="34" t="s">
        <v>70</v>
      </c>
      <c r="AQ984" s="34" t="s">
        <v>70</v>
      </c>
      <c r="AR984" s="34" t="s">
        <v>70</v>
      </c>
      <c r="AS984" s="34" t="s">
        <v>70</v>
      </c>
      <c r="AT984" s="36"/>
      <c r="AU984" s="36"/>
      <c r="AV984" s="34" t="s">
        <v>70</v>
      </c>
      <c r="AW984" s="34" t="s">
        <v>70</v>
      </c>
      <c r="AX984" s="34" t="s">
        <v>133</v>
      </c>
      <c r="AY984" s="34" t="s">
        <v>4285</v>
      </c>
      <c r="AZ984" s="34" t="s">
        <v>64</v>
      </c>
      <c r="BA984" s="34" t="s">
        <v>65</v>
      </c>
      <c r="BB984" s="35">
        <v>2021</v>
      </c>
      <c r="BC984" s="34" t="s">
        <v>119</v>
      </c>
    </row>
    <row r="985" spans="1:55" x14ac:dyDescent="0.25">
      <c r="A985" s="34" t="s">
        <v>2086</v>
      </c>
      <c r="B985" s="35">
        <v>63052</v>
      </c>
      <c r="C985" s="34">
        <v>100</v>
      </c>
      <c r="D985" s="34" t="s">
        <v>2145</v>
      </c>
      <c r="E985" s="34" t="s">
        <v>2146</v>
      </c>
      <c r="F985" s="34" t="s">
        <v>1972</v>
      </c>
      <c r="G985" s="34" t="s">
        <v>3520</v>
      </c>
      <c r="H985" s="34" t="s">
        <v>4287</v>
      </c>
      <c r="I985" s="34" t="s">
        <v>1009</v>
      </c>
      <c r="J985" s="36">
        <v>39437</v>
      </c>
      <c r="K985" s="36">
        <v>45291</v>
      </c>
      <c r="L985" s="34" t="s">
        <v>71</v>
      </c>
      <c r="M985" s="36"/>
      <c r="N985" s="34" t="b">
        <v>0</v>
      </c>
      <c r="O985" s="36"/>
      <c r="P985" s="34" t="b">
        <v>0</v>
      </c>
      <c r="Q985" s="36"/>
      <c r="R985" s="34" t="b">
        <v>0</v>
      </c>
      <c r="S985" s="34" t="b">
        <v>0</v>
      </c>
      <c r="T985" s="34" t="s">
        <v>70</v>
      </c>
      <c r="U985" s="34"/>
      <c r="V985" s="34" t="b">
        <v>0</v>
      </c>
      <c r="W985" s="36">
        <v>32363</v>
      </c>
      <c r="X985" s="34" t="s">
        <v>70</v>
      </c>
      <c r="Y985" s="34"/>
      <c r="Z985" s="36"/>
      <c r="AA985" s="34" t="b">
        <v>0</v>
      </c>
      <c r="AB985" s="34"/>
      <c r="AC985" s="34" t="b">
        <v>0</v>
      </c>
      <c r="AD985" s="36"/>
      <c r="AE985" s="34" t="b">
        <v>1</v>
      </c>
      <c r="AF985" s="34" t="b">
        <v>1</v>
      </c>
      <c r="AG985" s="34" t="s">
        <v>70</v>
      </c>
      <c r="AH985" s="34"/>
      <c r="AI985" s="34" t="b">
        <v>0</v>
      </c>
      <c r="AJ985" s="36"/>
      <c r="AK985" s="34" t="s">
        <v>70</v>
      </c>
      <c r="AL985" s="36"/>
      <c r="AM985" s="34" t="b">
        <v>0</v>
      </c>
      <c r="AN985" s="36"/>
      <c r="AO985" s="34" t="s">
        <v>70</v>
      </c>
      <c r="AP985" s="34" t="s">
        <v>70</v>
      </c>
      <c r="AQ985" s="34" t="s">
        <v>70</v>
      </c>
      <c r="AR985" s="34" t="s">
        <v>70</v>
      </c>
      <c r="AS985" s="34" t="s">
        <v>70</v>
      </c>
      <c r="AT985" s="36"/>
      <c r="AU985" s="36"/>
      <c r="AV985" s="34" t="s">
        <v>70</v>
      </c>
      <c r="AW985" s="34" t="s">
        <v>70</v>
      </c>
      <c r="AX985" s="34" t="s">
        <v>133</v>
      </c>
      <c r="AY985" s="34" t="s">
        <v>4285</v>
      </c>
      <c r="AZ985" s="34" t="s">
        <v>464</v>
      </c>
      <c r="BA985" s="34" t="s">
        <v>465</v>
      </c>
      <c r="BB985" s="35">
        <v>2023</v>
      </c>
      <c r="BC985" s="34" t="s">
        <v>66</v>
      </c>
    </row>
    <row r="986" spans="1:55" x14ac:dyDescent="0.25">
      <c r="A986" s="34" t="s">
        <v>2086</v>
      </c>
      <c r="B986" s="35">
        <v>62698</v>
      </c>
      <c r="C986" s="34">
        <v>100</v>
      </c>
      <c r="D986" s="34" t="s">
        <v>2111</v>
      </c>
      <c r="E986" s="34" t="s">
        <v>2112</v>
      </c>
      <c r="F986" s="34" t="s">
        <v>2113</v>
      </c>
      <c r="G986" s="34" t="s">
        <v>3520</v>
      </c>
      <c r="H986" s="34" t="s">
        <v>4287</v>
      </c>
      <c r="I986" s="34" t="s">
        <v>2114</v>
      </c>
      <c r="J986" s="36">
        <v>39197</v>
      </c>
      <c r="K986" s="36"/>
      <c r="L986" s="34" t="s">
        <v>61</v>
      </c>
      <c r="M986" s="36"/>
      <c r="N986" s="34" t="b">
        <v>0</v>
      </c>
      <c r="O986" s="36"/>
      <c r="P986" s="34" t="b">
        <v>0</v>
      </c>
      <c r="Q986" s="36"/>
      <c r="R986" s="34" t="b">
        <v>0</v>
      </c>
      <c r="S986" s="34" t="b">
        <v>0</v>
      </c>
      <c r="T986" s="34" t="s">
        <v>70</v>
      </c>
      <c r="U986" s="34"/>
      <c r="V986" s="34" t="b">
        <v>0</v>
      </c>
      <c r="W986" s="36"/>
      <c r="X986" s="34" t="s">
        <v>70</v>
      </c>
      <c r="Y986" s="34"/>
      <c r="Z986" s="36"/>
      <c r="AA986" s="34" t="b">
        <v>0</v>
      </c>
      <c r="AB986" s="34"/>
      <c r="AC986" s="34" t="b">
        <v>0</v>
      </c>
      <c r="AD986" s="36"/>
      <c r="AE986" s="34" t="b">
        <v>0</v>
      </c>
      <c r="AF986" s="34" t="b">
        <v>0</v>
      </c>
      <c r="AG986" s="34" t="s">
        <v>70</v>
      </c>
      <c r="AH986" s="34"/>
      <c r="AI986" s="34" t="b">
        <v>0</v>
      </c>
      <c r="AJ986" s="36"/>
      <c r="AK986" s="34" t="s">
        <v>70</v>
      </c>
      <c r="AL986" s="36"/>
      <c r="AM986" s="34" t="b">
        <v>0</v>
      </c>
      <c r="AN986" s="36"/>
      <c r="AO986" s="34" t="s">
        <v>70</v>
      </c>
      <c r="AP986" s="34" t="s">
        <v>70</v>
      </c>
      <c r="AQ986" s="34" t="s">
        <v>70</v>
      </c>
      <c r="AR986" s="34" t="s">
        <v>70</v>
      </c>
      <c r="AS986" s="34" t="s">
        <v>70</v>
      </c>
      <c r="AT986" s="36"/>
      <c r="AU986" s="36"/>
      <c r="AV986" s="34" t="s">
        <v>70</v>
      </c>
      <c r="AW986" s="34" t="s">
        <v>70</v>
      </c>
      <c r="AX986" s="34" t="s">
        <v>133</v>
      </c>
      <c r="AY986" s="34" t="s">
        <v>4285</v>
      </c>
      <c r="AZ986" s="34" t="s">
        <v>64</v>
      </c>
      <c r="BA986" s="34" t="s">
        <v>423</v>
      </c>
      <c r="BB986" s="35">
        <v>2023</v>
      </c>
      <c r="BC986" s="34" t="s">
        <v>66</v>
      </c>
    </row>
    <row r="987" spans="1:55" x14ac:dyDescent="0.25">
      <c r="A987" s="34" t="s">
        <v>2086</v>
      </c>
      <c r="B987" s="35">
        <v>62388</v>
      </c>
      <c r="C987" s="34">
        <v>100</v>
      </c>
      <c r="D987" s="34" t="s">
        <v>2103</v>
      </c>
      <c r="E987" s="34" t="s">
        <v>2104</v>
      </c>
      <c r="F987" s="34" t="s">
        <v>1008</v>
      </c>
      <c r="G987" s="34" t="s">
        <v>150</v>
      </c>
      <c r="H987" s="34" t="s">
        <v>4287</v>
      </c>
      <c r="I987" s="34" t="s">
        <v>1009</v>
      </c>
      <c r="J987" s="36">
        <v>39080</v>
      </c>
      <c r="K987" s="36">
        <v>45291</v>
      </c>
      <c r="L987" s="34" t="s">
        <v>71</v>
      </c>
      <c r="M987" s="36">
        <v>45268</v>
      </c>
      <c r="N987" s="34" t="b">
        <v>0</v>
      </c>
      <c r="O987" s="36"/>
      <c r="P987" s="34" t="b">
        <v>0</v>
      </c>
      <c r="Q987" s="36"/>
      <c r="R987" s="34" t="b">
        <v>0</v>
      </c>
      <c r="S987" s="34" t="b">
        <v>0</v>
      </c>
      <c r="T987" s="34" t="s">
        <v>70</v>
      </c>
      <c r="U987" s="34"/>
      <c r="V987" s="34" t="b">
        <v>0</v>
      </c>
      <c r="W987" s="36">
        <v>32363</v>
      </c>
      <c r="X987" s="34" t="s">
        <v>70</v>
      </c>
      <c r="Y987" s="34"/>
      <c r="Z987" s="36"/>
      <c r="AA987" s="34" t="b">
        <v>0</v>
      </c>
      <c r="AB987" s="34"/>
      <c r="AC987" s="34" t="b">
        <v>0</v>
      </c>
      <c r="AD987" s="36"/>
      <c r="AE987" s="34" t="b">
        <v>1</v>
      </c>
      <c r="AF987" s="34" t="b">
        <v>1</v>
      </c>
      <c r="AG987" s="34" t="s">
        <v>70</v>
      </c>
      <c r="AH987" s="34"/>
      <c r="AI987" s="34" t="b">
        <v>0</v>
      </c>
      <c r="AJ987" s="36"/>
      <c r="AK987" s="34" t="s">
        <v>70</v>
      </c>
      <c r="AL987" s="36"/>
      <c r="AM987" s="34" t="b">
        <v>0</v>
      </c>
      <c r="AN987" s="36"/>
      <c r="AO987" s="34" t="s">
        <v>70</v>
      </c>
      <c r="AP987" s="34" t="s">
        <v>70</v>
      </c>
      <c r="AQ987" s="34" t="s">
        <v>70</v>
      </c>
      <c r="AR987" s="34" t="s">
        <v>70</v>
      </c>
      <c r="AS987" s="34" t="s">
        <v>70</v>
      </c>
      <c r="AT987" s="36"/>
      <c r="AU987" s="36"/>
      <c r="AV987" s="34" t="s">
        <v>70</v>
      </c>
      <c r="AW987" s="34" t="s">
        <v>70</v>
      </c>
      <c r="AX987" s="34" t="s">
        <v>133</v>
      </c>
      <c r="AY987" s="34" t="s">
        <v>4285</v>
      </c>
      <c r="AZ987" s="34" t="s">
        <v>464</v>
      </c>
      <c r="BA987" s="34" t="s">
        <v>465</v>
      </c>
      <c r="BB987" s="35">
        <v>2022</v>
      </c>
      <c r="BC987" s="34" t="s">
        <v>66</v>
      </c>
    </row>
    <row r="988" spans="1:55" x14ac:dyDescent="0.25">
      <c r="A988" s="34" t="s">
        <v>2086</v>
      </c>
      <c r="B988" s="35">
        <v>62282</v>
      </c>
      <c r="C988" s="34">
        <v>100</v>
      </c>
      <c r="D988" s="34" t="s">
        <v>2100</v>
      </c>
      <c r="E988" s="34" t="s">
        <v>2101</v>
      </c>
      <c r="F988" s="34" t="s">
        <v>1987</v>
      </c>
      <c r="G988" s="34" t="s">
        <v>3500</v>
      </c>
      <c r="H988" s="34" t="s">
        <v>4287</v>
      </c>
      <c r="I988" s="34" t="s">
        <v>1515</v>
      </c>
      <c r="J988" s="36">
        <v>39351</v>
      </c>
      <c r="K988" s="36"/>
      <c r="L988" s="34" t="s">
        <v>61</v>
      </c>
      <c r="M988" s="36"/>
      <c r="N988" s="34" t="b">
        <v>0</v>
      </c>
      <c r="O988" s="36"/>
      <c r="P988" s="34" t="b">
        <v>0</v>
      </c>
      <c r="Q988" s="36"/>
      <c r="R988" s="34" t="b">
        <v>0</v>
      </c>
      <c r="S988" s="34" t="b">
        <v>0</v>
      </c>
      <c r="T988" s="34" t="s">
        <v>70</v>
      </c>
      <c r="U988" s="34"/>
      <c r="V988" s="34" t="b">
        <v>0</v>
      </c>
      <c r="W988" s="36"/>
      <c r="X988" s="34" t="s">
        <v>70</v>
      </c>
      <c r="Y988" s="34"/>
      <c r="Z988" s="36"/>
      <c r="AA988" s="34" t="b">
        <v>0</v>
      </c>
      <c r="AB988" s="34"/>
      <c r="AC988" s="34" t="b">
        <v>0</v>
      </c>
      <c r="AD988" s="36"/>
      <c r="AE988" s="34" t="b">
        <v>1</v>
      </c>
      <c r="AF988" s="34" t="b">
        <v>0</v>
      </c>
      <c r="AG988" s="34" t="s">
        <v>70</v>
      </c>
      <c r="AH988" s="34"/>
      <c r="AI988" s="34" t="b">
        <v>0</v>
      </c>
      <c r="AJ988" s="36"/>
      <c r="AK988" s="34" t="s">
        <v>70</v>
      </c>
      <c r="AL988" s="36"/>
      <c r="AM988" s="34" t="b">
        <v>0</v>
      </c>
      <c r="AN988" s="36"/>
      <c r="AO988" s="34" t="s">
        <v>70</v>
      </c>
      <c r="AP988" s="34" t="s">
        <v>70</v>
      </c>
      <c r="AQ988" s="34" t="s">
        <v>70</v>
      </c>
      <c r="AR988" s="34" t="s">
        <v>70</v>
      </c>
      <c r="AS988" s="34" t="s">
        <v>70</v>
      </c>
      <c r="AT988" s="36"/>
      <c r="AU988" s="36"/>
      <c r="AV988" s="34" t="s">
        <v>70</v>
      </c>
      <c r="AW988" s="34" t="s">
        <v>70</v>
      </c>
      <c r="AX988" s="34" t="s">
        <v>133</v>
      </c>
      <c r="AY988" s="34" t="s">
        <v>4285</v>
      </c>
      <c r="AZ988" s="34" t="s">
        <v>64</v>
      </c>
      <c r="BA988" s="34" t="s">
        <v>423</v>
      </c>
      <c r="BB988" s="35">
        <v>2023</v>
      </c>
      <c r="BC988" s="34" t="s">
        <v>66</v>
      </c>
    </row>
    <row r="989" spans="1:55" x14ac:dyDescent="0.25">
      <c r="A989" s="34" t="s">
        <v>2086</v>
      </c>
      <c r="B989" s="35">
        <v>62856</v>
      </c>
      <c r="C989" s="34">
        <v>100</v>
      </c>
      <c r="D989" s="34" t="s">
        <v>2131</v>
      </c>
      <c r="E989" s="34" t="s">
        <v>2132</v>
      </c>
      <c r="F989" s="34" t="s">
        <v>2133</v>
      </c>
      <c r="G989" s="34" t="s">
        <v>3520</v>
      </c>
      <c r="H989" s="34" t="s">
        <v>4287</v>
      </c>
      <c r="I989" s="34" t="s">
        <v>118</v>
      </c>
      <c r="J989" s="36">
        <v>39080</v>
      </c>
      <c r="K989" s="36">
        <v>45291</v>
      </c>
      <c r="L989" s="34" t="s">
        <v>71</v>
      </c>
      <c r="M989" s="36">
        <v>45267</v>
      </c>
      <c r="N989" s="34" t="b">
        <v>0</v>
      </c>
      <c r="O989" s="36"/>
      <c r="P989" s="34" t="b">
        <v>0</v>
      </c>
      <c r="Q989" s="36"/>
      <c r="R989" s="34" t="b">
        <v>0</v>
      </c>
      <c r="S989" s="34" t="b">
        <v>0</v>
      </c>
      <c r="T989" s="34" t="s">
        <v>70</v>
      </c>
      <c r="U989" s="34"/>
      <c r="V989" s="34" t="b">
        <v>0</v>
      </c>
      <c r="W989" s="36">
        <v>32363</v>
      </c>
      <c r="X989" s="34" t="s">
        <v>70</v>
      </c>
      <c r="Y989" s="34"/>
      <c r="Z989" s="36"/>
      <c r="AA989" s="34" t="b">
        <v>0</v>
      </c>
      <c r="AB989" s="34"/>
      <c r="AC989" s="34" t="b">
        <v>0</v>
      </c>
      <c r="AD989" s="36"/>
      <c r="AE989" s="34" t="b">
        <v>1</v>
      </c>
      <c r="AF989" s="34" t="b">
        <v>1</v>
      </c>
      <c r="AG989" s="34" t="s">
        <v>70</v>
      </c>
      <c r="AH989" s="34"/>
      <c r="AI989" s="34" t="b">
        <v>0</v>
      </c>
      <c r="AJ989" s="36"/>
      <c r="AK989" s="34" t="s">
        <v>70</v>
      </c>
      <c r="AL989" s="36"/>
      <c r="AM989" s="34" t="b">
        <v>0</v>
      </c>
      <c r="AN989" s="36"/>
      <c r="AO989" s="34" t="s">
        <v>70</v>
      </c>
      <c r="AP989" s="34" t="s">
        <v>70</v>
      </c>
      <c r="AQ989" s="34" t="s">
        <v>70</v>
      </c>
      <c r="AR989" s="34" t="s">
        <v>70</v>
      </c>
      <c r="AS989" s="34" t="s">
        <v>70</v>
      </c>
      <c r="AT989" s="36"/>
      <c r="AU989" s="36"/>
      <c r="AV989" s="34" t="s">
        <v>70</v>
      </c>
      <c r="AW989" s="34" t="s">
        <v>70</v>
      </c>
      <c r="AX989" s="34" t="s">
        <v>133</v>
      </c>
      <c r="AY989" s="34" t="s">
        <v>4285</v>
      </c>
      <c r="AZ989" s="34" t="s">
        <v>464</v>
      </c>
      <c r="BA989" s="34" t="s">
        <v>465</v>
      </c>
      <c r="BB989" s="35">
        <v>2023</v>
      </c>
      <c r="BC989" s="34" t="s">
        <v>66</v>
      </c>
    </row>
    <row r="990" spans="1:55" x14ac:dyDescent="0.25">
      <c r="A990" s="34" t="s">
        <v>2086</v>
      </c>
      <c r="B990" s="35">
        <v>64966</v>
      </c>
      <c r="C990" s="34">
        <v>100</v>
      </c>
      <c r="D990" s="34" t="s">
        <v>2151</v>
      </c>
      <c r="E990" s="34" t="s">
        <v>2152</v>
      </c>
      <c r="F990" s="34" t="s">
        <v>2153</v>
      </c>
      <c r="G990" s="34" t="s">
        <v>3527</v>
      </c>
      <c r="H990" s="34" t="s">
        <v>4287</v>
      </c>
      <c r="I990" s="34" t="s">
        <v>133</v>
      </c>
      <c r="J990" s="36">
        <v>40378</v>
      </c>
      <c r="K990" s="36">
        <v>44985</v>
      </c>
      <c r="L990" s="34" t="s">
        <v>71</v>
      </c>
      <c r="M990" s="36"/>
      <c r="N990" s="34" t="b">
        <v>1</v>
      </c>
      <c r="O990" s="36"/>
      <c r="P990" s="34" t="b">
        <v>0</v>
      </c>
      <c r="Q990" s="36"/>
      <c r="R990" s="34" t="b">
        <v>0</v>
      </c>
      <c r="S990" s="34" t="b">
        <v>0</v>
      </c>
      <c r="T990" s="34" t="s">
        <v>70</v>
      </c>
      <c r="U990" s="34"/>
      <c r="V990" s="34" t="b">
        <v>0</v>
      </c>
      <c r="W990" s="36">
        <v>32363</v>
      </c>
      <c r="X990" s="34" t="s">
        <v>70</v>
      </c>
      <c r="Y990" s="34"/>
      <c r="Z990" s="36"/>
      <c r="AA990" s="34" t="b">
        <v>0</v>
      </c>
      <c r="AB990" s="34"/>
      <c r="AC990" s="34" t="b">
        <v>0</v>
      </c>
      <c r="AD990" s="36"/>
      <c r="AE990" s="34" t="b">
        <v>1</v>
      </c>
      <c r="AF990" s="34" t="b">
        <v>1</v>
      </c>
      <c r="AG990" s="34" t="s">
        <v>70</v>
      </c>
      <c r="AH990" s="34"/>
      <c r="AI990" s="34" t="b">
        <v>0</v>
      </c>
      <c r="AJ990" s="36"/>
      <c r="AK990" s="34" t="s">
        <v>70</v>
      </c>
      <c r="AL990" s="36"/>
      <c r="AM990" s="34" t="b">
        <v>0</v>
      </c>
      <c r="AN990" s="36"/>
      <c r="AO990" s="34" t="s">
        <v>70</v>
      </c>
      <c r="AP990" s="34" t="s">
        <v>70</v>
      </c>
      <c r="AQ990" s="34" t="s">
        <v>70</v>
      </c>
      <c r="AR990" s="34" t="s">
        <v>70</v>
      </c>
      <c r="AS990" s="34" t="s">
        <v>70</v>
      </c>
      <c r="AT990" s="36"/>
      <c r="AU990" s="36"/>
      <c r="AV990" s="34" t="s">
        <v>70</v>
      </c>
      <c r="AW990" s="34" t="s">
        <v>70</v>
      </c>
      <c r="AX990" s="34" t="s">
        <v>133</v>
      </c>
      <c r="AY990" s="34" t="s">
        <v>4285</v>
      </c>
      <c r="AZ990" s="34" t="s">
        <v>464</v>
      </c>
      <c r="BA990" s="34" t="s">
        <v>465</v>
      </c>
      <c r="BB990" s="35">
        <v>2026</v>
      </c>
      <c r="BC990" s="34" t="s">
        <v>103</v>
      </c>
    </row>
    <row r="991" spans="1:55" x14ac:dyDescent="0.25">
      <c r="A991" s="34" t="s">
        <v>2086</v>
      </c>
      <c r="B991" s="35">
        <v>62975</v>
      </c>
      <c r="C991" s="34">
        <v>100</v>
      </c>
      <c r="D991" s="34" t="s">
        <v>2139</v>
      </c>
      <c r="E991" s="34" t="s">
        <v>2140</v>
      </c>
      <c r="F991" s="34" t="s">
        <v>1008</v>
      </c>
      <c r="G991" s="34" t="s">
        <v>150</v>
      </c>
      <c r="H991" s="34" t="s">
        <v>4287</v>
      </c>
      <c r="I991" s="34" t="s">
        <v>1009</v>
      </c>
      <c r="J991" s="36">
        <v>39050</v>
      </c>
      <c r="K991" s="36"/>
      <c r="L991" s="34" t="s">
        <v>61</v>
      </c>
      <c r="M991" s="36">
        <v>45268</v>
      </c>
      <c r="N991" s="34" t="b">
        <v>0</v>
      </c>
      <c r="O991" s="36"/>
      <c r="P991" s="34" t="b">
        <v>0</v>
      </c>
      <c r="Q991" s="36"/>
      <c r="R991" s="34" t="b">
        <v>0</v>
      </c>
      <c r="S991" s="34" t="b">
        <v>0</v>
      </c>
      <c r="T991" s="34" t="s">
        <v>70</v>
      </c>
      <c r="U991" s="34"/>
      <c r="V991" s="34" t="b">
        <v>0</v>
      </c>
      <c r="W991" s="36"/>
      <c r="X991" s="34" t="s">
        <v>70</v>
      </c>
      <c r="Y991" s="34"/>
      <c r="Z991" s="36"/>
      <c r="AA991" s="34" t="b">
        <v>0</v>
      </c>
      <c r="AB991" s="34"/>
      <c r="AC991" s="34" t="b">
        <v>0</v>
      </c>
      <c r="AD991" s="36"/>
      <c r="AE991" s="34" t="b">
        <v>0</v>
      </c>
      <c r="AF991" s="34" t="b">
        <v>0</v>
      </c>
      <c r="AG991" s="34" t="s">
        <v>70</v>
      </c>
      <c r="AH991" s="34"/>
      <c r="AI991" s="34" t="b">
        <v>0</v>
      </c>
      <c r="AJ991" s="36"/>
      <c r="AK991" s="34" t="s">
        <v>70</v>
      </c>
      <c r="AL991" s="36"/>
      <c r="AM991" s="34" t="b">
        <v>0</v>
      </c>
      <c r="AN991" s="36"/>
      <c r="AO991" s="34" t="s">
        <v>70</v>
      </c>
      <c r="AP991" s="34" t="s">
        <v>70</v>
      </c>
      <c r="AQ991" s="34" t="s">
        <v>70</v>
      </c>
      <c r="AR991" s="34" t="s">
        <v>70</v>
      </c>
      <c r="AS991" s="34" t="s">
        <v>70</v>
      </c>
      <c r="AT991" s="36"/>
      <c r="AU991" s="36"/>
      <c r="AV991" s="34" t="s">
        <v>70</v>
      </c>
      <c r="AW991" s="34" t="s">
        <v>70</v>
      </c>
      <c r="AX991" s="34" t="s">
        <v>133</v>
      </c>
      <c r="AY991" s="34" t="s">
        <v>4285</v>
      </c>
      <c r="AZ991" s="34" t="s">
        <v>64</v>
      </c>
      <c r="BA991" s="34" t="s">
        <v>423</v>
      </c>
      <c r="BB991" s="35">
        <v>2022</v>
      </c>
      <c r="BC991" s="34" t="s">
        <v>66</v>
      </c>
    </row>
    <row r="992" spans="1:55" x14ac:dyDescent="0.25">
      <c r="A992" s="34" t="s">
        <v>2086</v>
      </c>
      <c r="B992" s="35">
        <v>62717</v>
      </c>
      <c r="C992" s="34">
        <v>100</v>
      </c>
      <c r="D992" s="34" t="s">
        <v>2115</v>
      </c>
      <c r="E992" s="34" t="s">
        <v>2116</v>
      </c>
      <c r="F992" s="34" t="s">
        <v>184</v>
      </c>
      <c r="G992" s="34" t="s">
        <v>3500</v>
      </c>
      <c r="H992" s="34" t="s">
        <v>4287</v>
      </c>
      <c r="I992" s="34" t="s">
        <v>4139</v>
      </c>
      <c r="J992" s="36">
        <v>39052</v>
      </c>
      <c r="K992" s="36">
        <v>44927</v>
      </c>
      <c r="L992" s="34" t="s">
        <v>71</v>
      </c>
      <c r="M992" s="36"/>
      <c r="N992" s="34" t="b">
        <v>1</v>
      </c>
      <c r="O992" s="36"/>
      <c r="P992" s="34" t="b">
        <v>0</v>
      </c>
      <c r="Q992" s="36"/>
      <c r="R992" s="34" t="b">
        <v>0</v>
      </c>
      <c r="S992" s="34" t="b">
        <v>0</v>
      </c>
      <c r="T992" s="34" t="s">
        <v>70</v>
      </c>
      <c r="U992" s="34"/>
      <c r="V992" s="34" t="b">
        <v>0</v>
      </c>
      <c r="W992" s="36">
        <v>32363</v>
      </c>
      <c r="X992" s="34" t="s">
        <v>70</v>
      </c>
      <c r="Y992" s="34"/>
      <c r="Z992" s="36"/>
      <c r="AA992" s="34" t="b">
        <v>0</v>
      </c>
      <c r="AB992" s="34"/>
      <c r="AC992" s="34" t="b">
        <v>0</v>
      </c>
      <c r="AD992" s="36"/>
      <c r="AE992" s="34" t="b">
        <v>1</v>
      </c>
      <c r="AF992" s="34" t="b">
        <v>1</v>
      </c>
      <c r="AG992" s="34" t="s">
        <v>70</v>
      </c>
      <c r="AH992" s="34"/>
      <c r="AI992" s="34" t="b">
        <v>0</v>
      </c>
      <c r="AJ992" s="36"/>
      <c r="AK992" s="34" t="s">
        <v>70</v>
      </c>
      <c r="AL992" s="36"/>
      <c r="AM992" s="34" t="b">
        <v>0</v>
      </c>
      <c r="AN992" s="36"/>
      <c r="AO992" s="34" t="s">
        <v>70</v>
      </c>
      <c r="AP992" s="34" t="s">
        <v>70</v>
      </c>
      <c r="AQ992" s="34" t="s">
        <v>70</v>
      </c>
      <c r="AR992" s="34" t="s">
        <v>70</v>
      </c>
      <c r="AS992" s="34" t="s">
        <v>70</v>
      </c>
      <c r="AT992" s="36"/>
      <c r="AU992" s="36"/>
      <c r="AV992" s="34" t="s">
        <v>70</v>
      </c>
      <c r="AW992" s="34" t="s">
        <v>70</v>
      </c>
      <c r="AX992" s="34" t="s">
        <v>133</v>
      </c>
      <c r="AY992" s="34" t="s">
        <v>4285</v>
      </c>
      <c r="AZ992" s="34" t="s">
        <v>464</v>
      </c>
      <c r="BA992" s="34" t="s">
        <v>465</v>
      </c>
      <c r="BB992" s="35">
        <v>2021</v>
      </c>
      <c r="BC992" s="34" t="s">
        <v>119</v>
      </c>
    </row>
    <row r="993" spans="1:55" x14ac:dyDescent="0.25">
      <c r="A993" s="34" t="s">
        <v>2086</v>
      </c>
      <c r="B993" s="35">
        <v>63687</v>
      </c>
      <c r="C993" s="34">
        <v>100</v>
      </c>
      <c r="D993" s="34" t="s">
        <v>2147</v>
      </c>
      <c r="E993" s="34" t="s">
        <v>2148</v>
      </c>
      <c r="F993" s="34" t="s">
        <v>272</v>
      </c>
      <c r="G993" s="34" t="s">
        <v>155</v>
      </c>
      <c r="H993" s="34" t="s">
        <v>208</v>
      </c>
      <c r="I993" s="34" t="s">
        <v>273</v>
      </c>
      <c r="J993" s="36">
        <v>39570</v>
      </c>
      <c r="K993" s="36"/>
      <c r="L993" s="34" t="s">
        <v>61</v>
      </c>
      <c r="M993" s="36"/>
      <c r="N993" s="34" t="b">
        <v>0</v>
      </c>
      <c r="O993" s="36"/>
      <c r="P993" s="34" t="b">
        <v>0</v>
      </c>
      <c r="Q993" s="36"/>
      <c r="R993" s="34" t="b">
        <v>1</v>
      </c>
      <c r="S993" s="34" t="b">
        <v>0</v>
      </c>
      <c r="T993" s="34" t="s">
        <v>70</v>
      </c>
      <c r="U993" s="34"/>
      <c r="V993" s="34" t="b">
        <v>0</v>
      </c>
      <c r="W993" s="36"/>
      <c r="X993" s="34" t="s">
        <v>70</v>
      </c>
      <c r="Y993" s="34"/>
      <c r="Z993" s="36"/>
      <c r="AA993" s="34" t="b">
        <v>0</v>
      </c>
      <c r="AB993" s="34"/>
      <c r="AC993" s="34" t="b">
        <v>0</v>
      </c>
      <c r="AD993" s="36"/>
      <c r="AE993" s="34" t="b">
        <v>0</v>
      </c>
      <c r="AF993" s="34" t="b">
        <v>0</v>
      </c>
      <c r="AG993" s="34" t="s">
        <v>70</v>
      </c>
      <c r="AH993" s="34"/>
      <c r="AI993" s="34" t="b">
        <v>0</v>
      </c>
      <c r="AJ993" s="36"/>
      <c r="AK993" s="34" t="s">
        <v>70</v>
      </c>
      <c r="AL993" s="36"/>
      <c r="AM993" s="34" t="b">
        <v>0</v>
      </c>
      <c r="AN993" s="36"/>
      <c r="AO993" s="34" t="s">
        <v>70</v>
      </c>
      <c r="AP993" s="34" t="s">
        <v>70</v>
      </c>
      <c r="AQ993" s="34" t="s">
        <v>70</v>
      </c>
      <c r="AR993" s="34" t="s">
        <v>70</v>
      </c>
      <c r="AS993" s="34" t="s">
        <v>70</v>
      </c>
      <c r="AT993" s="36"/>
      <c r="AU993" s="36"/>
      <c r="AV993" s="34" t="s">
        <v>70</v>
      </c>
      <c r="AW993" s="34" t="s">
        <v>70</v>
      </c>
      <c r="AX993" s="34" t="s">
        <v>133</v>
      </c>
      <c r="AY993" s="34" t="s">
        <v>4285</v>
      </c>
      <c r="AZ993" s="34" t="s">
        <v>64</v>
      </c>
      <c r="BA993" s="34" t="s">
        <v>65</v>
      </c>
      <c r="BB993" s="35">
        <v>2024</v>
      </c>
      <c r="BC993" s="34" t="s">
        <v>185</v>
      </c>
    </row>
    <row r="994" spans="1:55" x14ac:dyDescent="0.25">
      <c r="A994" s="34" t="s">
        <v>2086</v>
      </c>
      <c r="B994" s="35">
        <v>62990</v>
      </c>
      <c r="C994" s="34">
        <v>100</v>
      </c>
      <c r="D994" s="34" t="s">
        <v>2143</v>
      </c>
      <c r="E994" s="34" t="s">
        <v>2144</v>
      </c>
      <c r="F994" s="34" t="s">
        <v>657</v>
      </c>
      <c r="G994" s="34" t="s">
        <v>3982</v>
      </c>
      <c r="H994" s="34" t="s">
        <v>144</v>
      </c>
      <c r="I994" s="34" t="s">
        <v>273</v>
      </c>
      <c r="J994" s="36">
        <v>39022</v>
      </c>
      <c r="K994" s="36"/>
      <c r="L994" s="34" t="s">
        <v>61</v>
      </c>
      <c r="M994" s="36"/>
      <c r="N994" s="34" t="b">
        <v>0</v>
      </c>
      <c r="O994" s="36"/>
      <c r="P994" s="34" t="b">
        <v>0</v>
      </c>
      <c r="Q994" s="36"/>
      <c r="R994" s="34" t="b">
        <v>0</v>
      </c>
      <c r="S994" s="34" t="b">
        <v>0</v>
      </c>
      <c r="T994" s="34" t="s">
        <v>70</v>
      </c>
      <c r="U994" s="34"/>
      <c r="V994" s="34" t="b">
        <v>0</v>
      </c>
      <c r="W994" s="36"/>
      <c r="X994" s="34" t="s">
        <v>70</v>
      </c>
      <c r="Y994" s="34"/>
      <c r="Z994" s="36"/>
      <c r="AA994" s="34" t="b">
        <v>0</v>
      </c>
      <c r="AB994" s="34"/>
      <c r="AC994" s="34" t="b">
        <v>0</v>
      </c>
      <c r="AD994" s="36"/>
      <c r="AE994" s="34" t="b">
        <v>0</v>
      </c>
      <c r="AF994" s="34" t="b">
        <v>0</v>
      </c>
      <c r="AG994" s="34" t="s">
        <v>70</v>
      </c>
      <c r="AH994" s="34"/>
      <c r="AI994" s="34" t="b">
        <v>0</v>
      </c>
      <c r="AJ994" s="36"/>
      <c r="AK994" s="34" t="s">
        <v>70</v>
      </c>
      <c r="AL994" s="36"/>
      <c r="AM994" s="34" t="b">
        <v>0</v>
      </c>
      <c r="AN994" s="36"/>
      <c r="AO994" s="34" t="s">
        <v>70</v>
      </c>
      <c r="AP994" s="34" t="s">
        <v>70</v>
      </c>
      <c r="AQ994" s="34" t="s">
        <v>70</v>
      </c>
      <c r="AR994" s="34" t="s">
        <v>70</v>
      </c>
      <c r="AS994" s="34" t="s">
        <v>70</v>
      </c>
      <c r="AT994" s="36"/>
      <c r="AU994" s="36"/>
      <c r="AV994" s="34" t="s">
        <v>70</v>
      </c>
      <c r="AW994" s="34" t="s">
        <v>70</v>
      </c>
      <c r="AX994" s="34" t="s">
        <v>133</v>
      </c>
      <c r="AY994" s="34" t="s">
        <v>4285</v>
      </c>
      <c r="AZ994" s="34" t="s">
        <v>64</v>
      </c>
      <c r="BA994" s="34" t="s">
        <v>65</v>
      </c>
      <c r="BB994" s="35">
        <v>2021</v>
      </c>
      <c r="BC994" s="34" t="s">
        <v>119</v>
      </c>
    </row>
    <row r="995" spans="1:55" x14ac:dyDescent="0.25">
      <c r="A995" s="34" t="s">
        <v>2086</v>
      </c>
      <c r="B995" s="35">
        <v>62808</v>
      </c>
      <c r="C995" s="34">
        <v>100</v>
      </c>
      <c r="D995" s="34" t="s">
        <v>2126</v>
      </c>
      <c r="E995" s="34" t="s">
        <v>2127</v>
      </c>
      <c r="F995" s="34" t="s">
        <v>1951</v>
      </c>
      <c r="G995" s="34" t="s">
        <v>303</v>
      </c>
      <c r="H995" s="34" t="s">
        <v>208</v>
      </c>
      <c r="I995" s="34" t="s">
        <v>1084</v>
      </c>
      <c r="J995" s="36">
        <v>39156</v>
      </c>
      <c r="K995" s="36"/>
      <c r="L995" s="34" t="s">
        <v>61</v>
      </c>
      <c r="M995" s="36"/>
      <c r="N995" s="34" t="b">
        <v>0</v>
      </c>
      <c r="O995" s="36"/>
      <c r="P995" s="34" t="b">
        <v>0</v>
      </c>
      <c r="Q995" s="36"/>
      <c r="R995" s="34" t="b">
        <v>0</v>
      </c>
      <c r="S995" s="34" t="b">
        <v>0</v>
      </c>
      <c r="T995" s="34" t="s">
        <v>70</v>
      </c>
      <c r="U995" s="34"/>
      <c r="V995" s="34" t="b">
        <v>0</v>
      </c>
      <c r="W995" s="36"/>
      <c r="X995" s="34" t="s">
        <v>70</v>
      </c>
      <c r="Y995" s="34"/>
      <c r="Z995" s="36"/>
      <c r="AA995" s="34" t="b">
        <v>0</v>
      </c>
      <c r="AB995" s="34"/>
      <c r="AC995" s="34" t="b">
        <v>0</v>
      </c>
      <c r="AD995" s="36"/>
      <c r="AE995" s="34" t="b">
        <v>0</v>
      </c>
      <c r="AF995" s="34" t="b">
        <v>0</v>
      </c>
      <c r="AG995" s="34" t="s">
        <v>70</v>
      </c>
      <c r="AH995" s="34"/>
      <c r="AI995" s="34" t="b">
        <v>0</v>
      </c>
      <c r="AJ995" s="36"/>
      <c r="AK995" s="34" t="s">
        <v>70</v>
      </c>
      <c r="AL995" s="36"/>
      <c r="AM995" s="34" t="b">
        <v>0</v>
      </c>
      <c r="AN995" s="36"/>
      <c r="AO995" s="34" t="s">
        <v>70</v>
      </c>
      <c r="AP995" s="34" t="s">
        <v>70</v>
      </c>
      <c r="AQ995" s="34" t="s">
        <v>70</v>
      </c>
      <c r="AR995" s="34" t="s">
        <v>70</v>
      </c>
      <c r="AS995" s="34" t="s">
        <v>70</v>
      </c>
      <c r="AT995" s="36"/>
      <c r="AU995" s="36"/>
      <c r="AV995" s="34" t="s">
        <v>70</v>
      </c>
      <c r="AW995" s="34" t="s">
        <v>70</v>
      </c>
      <c r="AX995" s="34" t="s">
        <v>133</v>
      </c>
      <c r="AY995" s="34" t="s">
        <v>4285</v>
      </c>
      <c r="AZ995" s="34" t="s">
        <v>64</v>
      </c>
      <c r="BA995" s="34" t="s">
        <v>423</v>
      </c>
      <c r="BB995" s="35">
        <v>2021</v>
      </c>
      <c r="BC995" s="34" t="s">
        <v>119</v>
      </c>
    </row>
    <row r="996" spans="1:55" x14ac:dyDescent="0.25">
      <c r="A996" s="34" t="s">
        <v>2086</v>
      </c>
      <c r="B996" s="35">
        <v>62718</v>
      </c>
      <c r="C996" s="34">
        <v>100</v>
      </c>
      <c r="D996" s="34" t="s">
        <v>2117</v>
      </c>
      <c r="E996" s="34" t="s">
        <v>2118</v>
      </c>
      <c r="F996" s="34" t="s">
        <v>184</v>
      </c>
      <c r="G996" s="34" t="s">
        <v>3500</v>
      </c>
      <c r="H996" s="34" t="s">
        <v>4287</v>
      </c>
      <c r="I996" s="34" t="s">
        <v>4139</v>
      </c>
      <c r="J996" s="36">
        <v>39168</v>
      </c>
      <c r="K996" s="36"/>
      <c r="L996" s="34" t="s">
        <v>61</v>
      </c>
      <c r="M996" s="36"/>
      <c r="N996" s="34" t="b">
        <v>0</v>
      </c>
      <c r="O996" s="36"/>
      <c r="P996" s="34" t="b">
        <v>0</v>
      </c>
      <c r="Q996" s="36"/>
      <c r="R996" s="34" t="b">
        <v>0</v>
      </c>
      <c r="S996" s="34" t="b">
        <v>0</v>
      </c>
      <c r="T996" s="34" t="s">
        <v>70</v>
      </c>
      <c r="U996" s="34"/>
      <c r="V996" s="34" t="b">
        <v>0</v>
      </c>
      <c r="W996" s="36"/>
      <c r="X996" s="34" t="s">
        <v>70</v>
      </c>
      <c r="Y996" s="34"/>
      <c r="Z996" s="36"/>
      <c r="AA996" s="34" t="b">
        <v>0</v>
      </c>
      <c r="AB996" s="34"/>
      <c r="AC996" s="34" t="b">
        <v>0</v>
      </c>
      <c r="AD996" s="36"/>
      <c r="AE996" s="34" t="b">
        <v>1</v>
      </c>
      <c r="AF996" s="34" t="b">
        <v>1</v>
      </c>
      <c r="AG996" s="34" t="s">
        <v>70</v>
      </c>
      <c r="AH996" s="34"/>
      <c r="AI996" s="34" t="b">
        <v>0</v>
      </c>
      <c r="AJ996" s="36"/>
      <c r="AK996" s="34" t="s">
        <v>70</v>
      </c>
      <c r="AL996" s="36"/>
      <c r="AM996" s="34" t="b">
        <v>0</v>
      </c>
      <c r="AN996" s="36"/>
      <c r="AO996" s="34" t="s">
        <v>70</v>
      </c>
      <c r="AP996" s="34" t="s">
        <v>70</v>
      </c>
      <c r="AQ996" s="34" t="s">
        <v>70</v>
      </c>
      <c r="AR996" s="34" t="s">
        <v>70</v>
      </c>
      <c r="AS996" s="34" t="s">
        <v>70</v>
      </c>
      <c r="AT996" s="36"/>
      <c r="AU996" s="36"/>
      <c r="AV996" s="34" t="s">
        <v>70</v>
      </c>
      <c r="AW996" s="34" t="s">
        <v>70</v>
      </c>
      <c r="AX996" s="34" t="s">
        <v>133</v>
      </c>
      <c r="AY996" s="34" t="s">
        <v>4285</v>
      </c>
      <c r="AZ996" s="34" t="s">
        <v>64</v>
      </c>
      <c r="BA996" s="34" t="s">
        <v>423</v>
      </c>
      <c r="BB996" s="35">
        <v>2022</v>
      </c>
      <c r="BC996" s="34" t="s">
        <v>66</v>
      </c>
    </row>
    <row r="997" spans="1:55" x14ac:dyDescent="0.25">
      <c r="A997" s="34" t="s">
        <v>2086</v>
      </c>
      <c r="B997" s="35">
        <v>62190</v>
      </c>
      <c r="C997" s="34">
        <v>100</v>
      </c>
      <c r="D997" s="34" t="s">
        <v>2098</v>
      </c>
      <c r="E997" s="34" t="s">
        <v>2099</v>
      </c>
      <c r="F997" s="34" t="s">
        <v>2080</v>
      </c>
      <c r="G997" s="34" t="s">
        <v>3520</v>
      </c>
      <c r="H997" s="34" t="s">
        <v>4287</v>
      </c>
      <c r="I997" s="34" t="s">
        <v>757</v>
      </c>
      <c r="J997" s="36">
        <v>39170</v>
      </c>
      <c r="K997" s="36"/>
      <c r="L997" s="34" t="s">
        <v>61</v>
      </c>
      <c r="M997" s="36"/>
      <c r="N997" s="34" t="b">
        <v>0</v>
      </c>
      <c r="O997" s="36"/>
      <c r="P997" s="34" t="b">
        <v>0</v>
      </c>
      <c r="Q997" s="36"/>
      <c r="R997" s="34" t="b">
        <v>0</v>
      </c>
      <c r="S997" s="34" t="b">
        <v>0</v>
      </c>
      <c r="T997" s="34" t="s">
        <v>70</v>
      </c>
      <c r="U997" s="34"/>
      <c r="V997" s="34" t="b">
        <v>0</v>
      </c>
      <c r="W997" s="36"/>
      <c r="X997" s="34" t="s">
        <v>70</v>
      </c>
      <c r="Y997" s="34"/>
      <c r="Z997" s="36"/>
      <c r="AA997" s="34" t="b">
        <v>0</v>
      </c>
      <c r="AB997" s="34"/>
      <c r="AC997" s="34" t="b">
        <v>0</v>
      </c>
      <c r="AD997" s="36"/>
      <c r="AE997" s="34" t="b">
        <v>1</v>
      </c>
      <c r="AF997" s="34" t="b">
        <v>1</v>
      </c>
      <c r="AG997" s="34" t="s">
        <v>70</v>
      </c>
      <c r="AH997" s="34"/>
      <c r="AI997" s="34" t="b">
        <v>0</v>
      </c>
      <c r="AJ997" s="36"/>
      <c r="AK997" s="34" t="s">
        <v>70</v>
      </c>
      <c r="AL997" s="36"/>
      <c r="AM997" s="34" t="b">
        <v>0</v>
      </c>
      <c r="AN997" s="36"/>
      <c r="AO997" s="34" t="s">
        <v>70</v>
      </c>
      <c r="AP997" s="34" t="s">
        <v>70</v>
      </c>
      <c r="AQ997" s="34" t="s">
        <v>70</v>
      </c>
      <c r="AR997" s="34" t="s">
        <v>70</v>
      </c>
      <c r="AS997" s="34" t="s">
        <v>70</v>
      </c>
      <c r="AT997" s="36"/>
      <c r="AU997" s="36"/>
      <c r="AV997" s="34" t="s">
        <v>70</v>
      </c>
      <c r="AW997" s="34" t="s">
        <v>70</v>
      </c>
      <c r="AX997" s="34" t="s">
        <v>133</v>
      </c>
      <c r="AY997" s="34" t="s">
        <v>4285</v>
      </c>
      <c r="AZ997" s="34" t="s">
        <v>64</v>
      </c>
      <c r="BA997" s="34" t="s">
        <v>423</v>
      </c>
      <c r="BB997" s="35">
        <v>2022</v>
      </c>
      <c r="BC997" s="34" t="s">
        <v>185</v>
      </c>
    </row>
    <row r="998" spans="1:55" x14ac:dyDescent="0.25">
      <c r="A998" s="34" t="s">
        <v>2086</v>
      </c>
      <c r="B998" s="35">
        <v>62424</v>
      </c>
      <c r="C998" s="34">
        <v>100</v>
      </c>
      <c r="D998" s="34" t="s">
        <v>2109</v>
      </c>
      <c r="E998" s="34" t="s">
        <v>2110</v>
      </c>
      <c r="F998" s="34" t="s">
        <v>1083</v>
      </c>
      <c r="G998" s="34" t="s">
        <v>155</v>
      </c>
      <c r="H998" s="34" t="s">
        <v>208</v>
      </c>
      <c r="I998" s="34" t="s">
        <v>3510</v>
      </c>
      <c r="J998" s="36">
        <v>39142</v>
      </c>
      <c r="K998" s="36"/>
      <c r="L998" s="34" t="s">
        <v>61</v>
      </c>
      <c r="M998" s="36"/>
      <c r="N998" s="34" t="b">
        <v>0</v>
      </c>
      <c r="O998" s="36"/>
      <c r="P998" s="34" t="b">
        <v>0</v>
      </c>
      <c r="Q998" s="36"/>
      <c r="R998" s="34" t="b">
        <v>1</v>
      </c>
      <c r="S998" s="34" t="b">
        <v>0</v>
      </c>
      <c r="T998" s="34" t="s">
        <v>70</v>
      </c>
      <c r="U998" s="34"/>
      <c r="V998" s="34" t="b">
        <v>0</v>
      </c>
      <c r="W998" s="36"/>
      <c r="X998" s="34" t="s">
        <v>70</v>
      </c>
      <c r="Y998" s="34"/>
      <c r="Z998" s="36"/>
      <c r="AA998" s="34" t="b">
        <v>0</v>
      </c>
      <c r="AB998" s="34"/>
      <c r="AC998" s="34" t="b">
        <v>0</v>
      </c>
      <c r="AD998" s="36"/>
      <c r="AE998" s="34" t="b">
        <v>0</v>
      </c>
      <c r="AF998" s="34" t="b">
        <v>0</v>
      </c>
      <c r="AG998" s="34" t="s">
        <v>70</v>
      </c>
      <c r="AH998" s="34"/>
      <c r="AI998" s="34" t="b">
        <v>0</v>
      </c>
      <c r="AJ998" s="36"/>
      <c r="AK998" s="34" t="s">
        <v>70</v>
      </c>
      <c r="AL998" s="36"/>
      <c r="AM998" s="34" t="b">
        <v>0</v>
      </c>
      <c r="AN998" s="36"/>
      <c r="AO998" s="34" t="s">
        <v>70</v>
      </c>
      <c r="AP998" s="34" t="s">
        <v>70</v>
      </c>
      <c r="AQ998" s="34" t="s">
        <v>70</v>
      </c>
      <c r="AR998" s="34" t="s">
        <v>70</v>
      </c>
      <c r="AS998" s="34" t="s">
        <v>70</v>
      </c>
      <c r="AT998" s="36"/>
      <c r="AU998" s="36"/>
      <c r="AV998" s="34" t="s">
        <v>70</v>
      </c>
      <c r="AW998" s="34" t="s">
        <v>70</v>
      </c>
      <c r="AX998" s="34" t="s">
        <v>133</v>
      </c>
      <c r="AY998" s="34" t="s">
        <v>4285</v>
      </c>
      <c r="AZ998" s="34" t="s">
        <v>64</v>
      </c>
      <c r="BA998" s="34" t="s">
        <v>65</v>
      </c>
      <c r="BB998" s="35">
        <v>2022</v>
      </c>
      <c r="BC998" s="34" t="s">
        <v>66</v>
      </c>
    </row>
    <row r="999" spans="1:55" x14ac:dyDescent="0.25">
      <c r="A999" s="34" t="s">
        <v>2086</v>
      </c>
      <c r="B999" s="35">
        <v>62837</v>
      </c>
      <c r="C999" s="34">
        <v>100</v>
      </c>
      <c r="D999" s="34" t="s">
        <v>2128</v>
      </c>
      <c r="E999" s="34" t="s">
        <v>2129</v>
      </c>
      <c r="F999" s="34" t="s">
        <v>2130</v>
      </c>
      <c r="G999" s="34" t="s">
        <v>215</v>
      </c>
      <c r="H999" s="34" t="s">
        <v>4287</v>
      </c>
      <c r="I999" s="34" t="s">
        <v>133</v>
      </c>
      <c r="J999" s="36">
        <v>39015</v>
      </c>
      <c r="K999" s="36">
        <v>45291</v>
      </c>
      <c r="L999" s="34" t="s">
        <v>71</v>
      </c>
      <c r="M999" s="36"/>
      <c r="N999" s="34" t="b">
        <v>0</v>
      </c>
      <c r="O999" s="36"/>
      <c r="P999" s="34" t="b">
        <v>0</v>
      </c>
      <c r="Q999" s="36"/>
      <c r="R999" s="34" t="b">
        <v>0</v>
      </c>
      <c r="S999" s="34" t="b">
        <v>0</v>
      </c>
      <c r="T999" s="34" t="s">
        <v>70</v>
      </c>
      <c r="U999" s="34"/>
      <c r="V999" s="34" t="b">
        <v>0</v>
      </c>
      <c r="W999" s="36">
        <v>32363</v>
      </c>
      <c r="X999" s="34" t="s">
        <v>70</v>
      </c>
      <c r="Y999" s="34"/>
      <c r="Z999" s="36"/>
      <c r="AA999" s="34" t="b">
        <v>0</v>
      </c>
      <c r="AB999" s="34"/>
      <c r="AC999" s="34" t="b">
        <v>0</v>
      </c>
      <c r="AD999" s="36"/>
      <c r="AE999" s="34" t="b">
        <v>1</v>
      </c>
      <c r="AF999" s="34" t="b">
        <v>1</v>
      </c>
      <c r="AG999" s="34" t="s">
        <v>70</v>
      </c>
      <c r="AH999" s="34"/>
      <c r="AI999" s="34" t="b">
        <v>0</v>
      </c>
      <c r="AJ999" s="36"/>
      <c r="AK999" s="34" t="s">
        <v>70</v>
      </c>
      <c r="AL999" s="36"/>
      <c r="AM999" s="34" t="b">
        <v>0</v>
      </c>
      <c r="AN999" s="36"/>
      <c r="AO999" s="34" t="s">
        <v>70</v>
      </c>
      <c r="AP999" s="34" t="s">
        <v>70</v>
      </c>
      <c r="AQ999" s="34" t="s">
        <v>70</v>
      </c>
      <c r="AR999" s="34" t="s">
        <v>70</v>
      </c>
      <c r="AS999" s="34" t="s">
        <v>70</v>
      </c>
      <c r="AT999" s="36"/>
      <c r="AU999" s="36"/>
      <c r="AV999" s="34" t="s">
        <v>70</v>
      </c>
      <c r="AW999" s="34" t="s">
        <v>70</v>
      </c>
      <c r="AX999" s="34" t="s">
        <v>133</v>
      </c>
      <c r="AY999" s="34" t="s">
        <v>4285</v>
      </c>
      <c r="AZ999" s="34" t="s">
        <v>464</v>
      </c>
      <c r="BA999" s="34" t="s">
        <v>465</v>
      </c>
      <c r="BB999" s="35">
        <v>2022</v>
      </c>
      <c r="BC999" s="34" t="s">
        <v>66</v>
      </c>
    </row>
    <row r="1000" spans="1:55" x14ac:dyDescent="0.25">
      <c r="A1000" s="34" t="s">
        <v>2086</v>
      </c>
      <c r="B1000" s="35">
        <v>62857</v>
      </c>
      <c r="C1000" s="34">
        <v>100</v>
      </c>
      <c r="D1000" s="34" t="s">
        <v>2134</v>
      </c>
      <c r="E1000" s="34" t="s">
        <v>2135</v>
      </c>
      <c r="F1000" s="34" t="s">
        <v>2133</v>
      </c>
      <c r="G1000" s="34" t="s">
        <v>3520</v>
      </c>
      <c r="H1000" s="34" t="s">
        <v>4287</v>
      </c>
      <c r="I1000" s="34" t="s">
        <v>118</v>
      </c>
      <c r="J1000" s="36">
        <v>39080</v>
      </c>
      <c r="K1000" s="36">
        <v>45291</v>
      </c>
      <c r="L1000" s="34" t="s">
        <v>71</v>
      </c>
      <c r="M1000" s="36">
        <v>45267</v>
      </c>
      <c r="N1000" s="34" t="b">
        <v>0</v>
      </c>
      <c r="O1000" s="36"/>
      <c r="P1000" s="34" t="b">
        <v>0</v>
      </c>
      <c r="Q1000" s="36"/>
      <c r="R1000" s="34" t="b">
        <v>0</v>
      </c>
      <c r="S1000" s="34" t="b">
        <v>0</v>
      </c>
      <c r="T1000" s="34" t="s">
        <v>70</v>
      </c>
      <c r="U1000" s="34"/>
      <c r="V1000" s="34" t="b">
        <v>0</v>
      </c>
      <c r="W1000" s="36">
        <v>32363</v>
      </c>
      <c r="X1000" s="34" t="s">
        <v>70</v>
      </c>
      <c r="Y1000" s="34"/>
      <c r="Z1000" s="36"/>
      <c r="AA1000" s="34" t="b">
        <v>0</v>
      </c>
      <c r="AB1000" s="34"/>
      <c r="AC1000" s="34" t="b">
        <v>0</v>
      </c>
      <c r="AD1000" s="36"/>
      <c r="AE1000" s="34" t="b">
        <v>1</v>
      </c>
      <c r="AF1000" s="34" t="b">
        <v>1</v>
      </c>
      <c r="AG1000" s="34" t="s">
        <v>70</v>
      </c>
      <c r="AH1000" s="34"/>
      <c r="AI1000" s="34" t="b">
        <v>0</v>
      </c>
      <c r="AJ1000" s="36"/>
      <c r="AK1000" s="34" t="s">
        <v>70</v>
      </c>
      <c r="AL1000" s="36"/>
      <c r="AM1000" s="34" t="b">
        <v>0</v>
      </c>
      <c r="AN1000" s="36"/>
      <c r="AO1000" s="34" t="s">
        <v>70</v>
      </c>
      <c r="AP1000" s="34" t="s">
        <v>70</v>
      </c>
      <c r="AQ1000" s="34" t="s">
        <v>70</v>
      </c>
      <c r="AR1000" s="34" t="s">
        <v>70</v>
      </c>
      <c r="AS1000" s="34" t="s">
        <v>70</v>
      </c>
      <c r="AT1000" s="36"/>
      <c r="AU1000" s="36"/>
      <c r="AV1000" s="34" t="s">
        <v>70</v>
      </c>
      <c r="AW1000" s="34" t="s">
        <v>70</v>
      </c>
      <c r="AX1000" s="34" t="s">
        <v>133</v>
      </c>
      <c r="AY1000" s="34" t="s">
        <v>4285</v>
      </c>
      <c r="AZ1000" s="34" t="s">
        <v>464</v>
      </c>
      <c r="BA1000" s="34" t="s">
        <v>465</v>
      </c>
      <c r="BB1000" s="35">
        <v>2023</v>
      </c>
      <c r="BC1000" s="34" t="s">
        <v>66</v>
      </c>
    </row>
    <row r="1001" spans="1:55" x14ac:dyDescent="0.25">
      <c r="A1001" s="34" t="s">
        <v>2086</v>
      </c>
      <c r="B1001" s="35">
        <v>61730</v>
      </c>
      <c r="C1001" s="34">
        <v>100</v>
      </c>
      <c r="D1001" s="34" t="s">
        <v>2087</v>
      </c>
      <c r="E1001" s="34" t="s">
        <v>2088</v>
      </c>
      <c r="F1001" s="34" t="s">
        <v>994</v>
      </c>
      <c r="G1001" s="34" t="s">
        <v>3986</v>
      </c>
      <c r="H1001" s="34" t="s">
        <v>144</v>
      </c>
      <c r="I1001" s="34" t="s">
        <v>995</v>
      </c>
      <c r="J1001" s="36">
        <v>39022</v>
      </c>
      <c r="K1001" s="36"/>
      <c r="L1001" s="34" t="s">
        <v>61</v>
      </c>
      <c r="M1001" s="36"/>
      <c r="N1001" s="34" t="b">
        <v>0</v>
      </c>
      <c r="O1001" s="36"/>
      <c r="P1001" s="34" t="b">
        <v>0</v>
      </c>
      <c r="Q1001" s="36"/>
      <c r="R1001" s="34" t="b">
        <v>0</v>
      </c>
      <c r="S1001" s="34" t="b">
        <v>0</v>
      </c>
      <c r="T1001" s="34" t="s">
        <v>70</v>
      </c>
      <c r="U1001" s="34"/>
      <c r="V1001" s="34" t="b">
        <v>0</v>
      </c>
      <c r="W1001" s="36"/>
      <c r="X1001" s="34" t="s">
        <v>70</v>
      </c>
      <c r="Y1001" s="34"/>
      <c r="Z1001" s="36"/>
      <c r="AA1001" s="34" t="b">
        <v>0</v>
      </c>
      <c r="AB1001" s="34"/>
      <c r="AC1001" s="34" t="b">
        <v>0</v>
      </c>
      <c r="AD1001" s="36"/>
      <c r="AE1001" s="34" t="b">
        <v>0</v>
      </c>
      <c r="AF1001" s="34" t="b">
        <v>0</v>
      </c>
      <c r="AG1001" s="34" t="s">
        <v>70</v>
      </c>
      <c r="AH1001" s="34"/>
      <c r="AI1001" s="34" t="b">
        <v>0</v>
      </c>
      <c r="AJ1001" s="36"/>
      <c r="AK1001" s="34" t="s">
        <v>70</v>
      </c>
      <c r="AL1001" s="36"/>
      <c r="AM1001" s="34" t="b">
        <v>0</v>
      </c>
      <c r="AN1001" s="36"/>
      <c r="AO1001" s="34" t="s">
        <v>70</v>
      </c>
      <c r="AP1001" s="34" t="s">
        <v>70</v>
      </c>
      <c r="AQ1001" s="34" t="s">
        <v>70</v>
      </c>
      <c r="AR1001" s="34" t="s">
        <v>70</v>
      </c>
      <c r="AS1001" s="34" t="s">
        <v>70</v>
      </c>
      <c r="AT1001" s="36"/>
      <c r="AU1001" s="36"/>
      <c r="AV1001" s="34" t="s">
        <v>70</v>
      </c>
      <c r="AW1001" s="34" t="s">
        <v>70</v>
      </c>
      <c r="AX1001" s="34" t="s">
        <v>133</v>
      </c>
      <c r="AY1001" s="34" t="s">
        <v>4285</v>
      </c>
      <c r="AZ1001" s="34" t="s">
        <v>64</v>
      </c>
      <c r="BA1001" s="34" t="s">
        <v>423</v>
      </c>
      <c r="BB1001" s="35">
        <v>2022</v>
      </c>
      <c r="BC1001" s="34" t="s">
        <v>66</v>
      </c>
    </row>
    <row r="1002" spans="1:55" x14ac:dyDescent="0.25">
      <c r="A1002" s="34" t="s">
        <v>2086</v>
      </c>
      <c r="B1002" s="35">
        <v>62863</v>
      </c>
      <c r="C1002" s="34">
        <v>100</v>
      </c>
      <c r="D1002" s="34" t="s">
        <v>2136</v>
      </c>
      <c r="E1002" s="34" t="s">
        <v>2137</v>
      </c>
      <c r="F1002" s="34" t="s">
        <v>1943</v>
      </c>
      <c r="G1002" s="34" t="s">
        <v>234</v>
      </c>
      <c r="H1002" s="34" t="s">
        <v>144</v>
      </c>
      <c r="I1002" s="34" t="s">
        <v>1944</v>
      </c>
      <c r="J1002" s="36">
        <v>39080</v>
      </c>
      <c r="K1002" s="36">
        <v>44985</v>
      </c>
      <c r="L1002" s="34" t="s">
        <v>71</v>
      </c>
      <c r="M1002" s="36"/>
      <c r="N1002" s="34" t="b">
        <v>1</v>
      </c>
      <c r="O1002" s="36"/>
      <c r="P1002" s="34" t="b">
        <v>0</v>
      </c>
      <c r="Q1002" s="36"/>
      <c r="R1002" s="34" t="b">
        <v>0</v>
      </c>
      <c r="S1002" s="34" t="b">
        <v>0</v>
      </c>
      <c r="T1002" s="34" t="s">
        <v>70</v>
      </c>
      <c r="U1002" s="34"/>
      <c r="V1002" s="34" t="b">
        <v>0</v>
      </c>
      <c r="W1002" s="36">
        <v>45190</v>
      </c>
      <c r="X1002" s="34" t="s">
        <v>407</v>
      </c>
      <c r="Y1002" s="34"/>
      <c r="Z1002" s="36"/>
      <c r="AA1002" s="34" t="b">
        <v>0</v>
      </c>
      <c r="AB1002" s="34"/>
      <c r="AC1002" s="34" t="b">
        <v>0</v>
      </c>
      <c r="AD1002" s="36"/>
      <c r="AE1002" s="34" t="b">
        <v>1</v>
      </c>
      <c r="AF1002" s="34" t="b">
        <v>1</v>
      </c>
      <c r="AG1002" s="34" t="s">
        <v>70</v>
      </c>
      <c r="AH1002" s="34"/>
      <c r="AI1002" s="34" t="b">
        <v>0</v>
      </c>
      <c r="AJ1002" s="36">
        <v>45182</v>
      </c>
      <c r="AK1002" s="34" t="s">
        <v>3248</v>
      </c>
      <c r="AL1002" s="36"/>
      <c r="AM1002" s="34" t="b">
        <v>0</v>
      </c>
      <c r="AN1002" s="36"/>
      <c r="AO1002" s="34" t="s">
        <v>70</v>
      </c>
      <c r="AP1002" s="34" t="s">
        <v>985</v>
      </c>
      <c r="AQ1002" s="34" t="s">
        <v>409</v>
      </c>
      <c r="AR1002" s="34" t="s">
        <v>413</v>
      </c>
      <c r="AS1002" s="34" t="s">
        <v>410</v>
      </c>
      <c r="AT1002" s="36"/>
      <c r="AU1002" s="36"/>
      <c r="AV1002" s="34" t="s">
        <v>70</v>
      </c>
      <c r="AW1002" s="34" t="s">
        <v>70</v>
      </c>
      <c r="AX1002" s="34" t="s">
        <v>133</v>
      </c>
      <c r="AY1002" s="34" t="s">
        <v>4285</v>
      </c>
      <c r="AZ1002" s="34" t="s">
        <v>464</v>
      </c>
      <c r="BA1002" s="34" t="s">
        <v>465</v>
      </c>
      <c r="BB1002" s="35">
        <v>2022</v>
      </c>
      <c r="BC1002" s="34" t="s">
        <v>66</v>
      </c>
    </row>
    <row r="1003" spans="1:55" x14ac:dyDescent="0.25">
      <c r="A1003" s="34" t="s">
        <v>2086</v>
      </c>
      <c r="B1003" s="35">
        <v>62146</v>
      </c>
      <c r="C1003" s="34">
        <v>100</v>
      </c>
      <c r="D1003" s="34" t="s">
        <v>2095</v>
      </c>
      <c r="E1003" s="34" t="s">
        <v>2096</v>
      </c>
      <c r="F1003" s="34" t="s">
        <v>1100</v>
      </c>
      <c r="G1003" s="34" t="s">
        <v>234</v>
      </c>
      <c r="H1003" s="34" t="s">
        <v>144</v>
      </c>
      <c r="I1003" s="34" t="s">
        <v>2097</v>
      </c>
      <c r="J1003" s="36">
        <v>39318</v>
      </c>
      <c r="K1003" s="36"/>
      <c r="L1003" s="34" t="s">
        <v>61</v>
      </c>
      <c r="M1003" s="36"/>
      <c r="N1003" s="34" t="b">
        <v>0</v>
      </c>
      <c r="O1003" s="36"/>
      <c r="P1003" s="34" t="b">
        <v>0</v>
      </c>
      <c r="Q1003" s="36"/>
      <c r="R1003" s="34" t="b">
        <v>0</v>
      </c>
      <c r="S1003" s="34" t="b">
        <v>0</v>
      </c>
      <c r="T1003" s="34" t="s">
        <v>70</v>
      </c>
      <c r="U1003" s="34"/>
      <c r="V1003" s="34" t="b">
        <v>0</v>
      </c>
      <c r="W1003" s="36"/>
      <c r="X1003" s="34" t="s">
        <v>70</v>
      </c>
      <c r="Y1003" s="34"/>
      <c r="Z1003" s="36"/>
      <c r="AA1003" s="34" t="b">
        <v>0</v>
      </c>
      <c r="AB1003" s="34"/>
      <c r="AC1003" s="34" t="b">
        <v>0</v>
      </c>
      <c r="AD1003" s="36"/>
      <c r="AE1003" s="34" t="b">
        <v>0</v>
      </c>
      <c r="AF1003" s="34" t="b">
        <v>0</v>
      </c>
      <c r="AG1003" s="34" t="s">
        <v>70</v>
      </c>
      <c r="AH1003" s="34"/>
      <c r="AI1003" s="34" t="b">
        <v>0</v>
      </c>
      <c r="AJ1003" s="36"/>
      <c r="AK1003" s="34" t="s">
        <v>70</v>
      </c>
      <c r="AL1003" s="36"/>
      <c r="AM1003" s="34" t="b">
        <v>0</v>
      </c>
      <c r="AN1003" s="36"/>
      <c r="AO1003" s="34" t="s">
        <v>70</v>
      </c>
      <c r="AP1003" s="34" t="s">
        <v>70</v>
      </c>
      <c r="AQ1003" s="34" t="s">
        <v>70</v>
      </c>
      <c r="AR1003" s="34" t="s">
        <v>70</v>
      </c>
      <c r="AS1003" s="34" t="s">
        <v>70</v>
      </c>
      <c r="AT1003" s="36"/>
      <c r="AU1003" s="36"/>
      <c r="AV1003" s="34" t="s">
        <v>70</v>
      </c>
      <c r="AW1003" s="34" t="s">
        <v>70</v>
      </c>
      <c r="AX1003" s="34" t="s">
        <v>133</v>
      </c>
      <c r="AY1003" s="34" t="s">
        <v>4285</v>
      </c>
      <c r="AZ1003" s="34" t="s">
        <v>64</v>
      </c>
      <c r="BA1003" s="34" t="s">
        <v>65</v>
      </c>
      <c r="BB1003" s="35">
        <v>2023</v>
      </c>
      <c r="BC1003" s="34" t="s">
        <v>119</v>
      </c>
    </row>
    <row r="1004" spans="1:55" x14ac:dyDescent="0.25">
      <c r="A1004" s="34" t="s">
        <v>2154</v>
      </c>
      <c r="B1004" s="35">
        <v>61751</v>
      </c>
      <c r="C1004" s="34">
        <v>14</v>
      </c>
      <c r="D1004" s="34" t="s">
        <v>1980</v>
      </c>
      <c r="E1004" s="34" t="s">
        <v>1981</v>
      </c>
      <c r="F1004" s="34" t="s">
        <v>1982</v>
      </c>
      <c r="G1004" s="34" t="s">
        <v>173</v>
      </c>
      <c r="H1004" s="34" t="s">
        <v>144</v>
      </c>
      <c r="I1004" s="34" t="s">
        <v>174</v>
      </c>
      <c r="J1004" s="36">
        <v>38716</v>
      </c>
      <c r="K1004" s="36"/>
      <c r="L1004" s="34" t="s">
        <v>61</v>
      </c>
      <c r="M1004" s="36"/>
      <c r="N1004" s="34" t="b">
        <v>0</v>
      </c>
      <c r="O1004" s="36"/>
      <c r="P1004" s="34" t="b">
        <v>0</v>
      </c>
      <c r="Q1004" s="36"/>
      <c r="R1004" s="34" t="b">
        <v>1</v>
      </c>
      <c r="S1004" s="34" t="b">
        <v>0</v>
      </c>
      <c r="T1004" s="34" t="s">
        <v>70</v>
      </c>
      <c r="U1004" s="34"/>
      <c r="V1004" s="34" t="b">
        <v>0</v>
      </c>
      <c r="W1004" s="36"/>
      <c r="X1004" s="34" t="s">
        <v>70</v>
      </c>
      <c r="Y1004" s="34"/>
      <c r="Z1004" s="36"/>
      <c r="AA1004" s="34" t="b">
        <v>0</v>
      </c>
      <c r="AB1004" s="34"/>
      <c r="AC1004" s="34" t="b">
        <v>0</v>
      </c>
      <c r="AD1004" s="36"/>
      <c r="AE1004" s="34" t="b">
        <v>1</v>
      </c>
      <c r="AF1004" s="34" t="b">
        <v>1</v>
      </c>
      <c r="AG1004" s="34" t="s">
        <v>70</v>
      </c>
      <c r="AH1004" s="34"/>
      <c r="AI1004" s="34" t="b">
        <v>0</v>
      </c>
      <c r="AJ1004" s="36"/>
      <c r="AK1004" s="34" t="s">
        <v>70</v>
      </c>
      <c r="AL1004" s="36"/>
      <c r="AM1004" s="34" t="b">
        <v>0</v>
      </c>
      <c r="AN1004" s="36"/>
      <c r="AO1004" s="34" t="s">
        <v>70</v>
      </c>
      <c r="AP1004" s="34" t="s">
        <v>70</v>
      </c>
      <c r="AQ1004" s="34" t="s">
        <v>70</v>
      </c>
      <c r="AR1004" s="34" t="s">
        <v>70</v>
      </c>
      <c r="AS1004" s="34" t="s">
        <v>70</v>
      </c>
      <c r="AT1004" s="36"/>
      <c r="AU1004" s="36"/>
      <c r="AV1004" s="34" t="s">
        <v>70</v>
      </c>
      <c r="AW1004" s="34" t="s">
        <v>70</v>
      </c>
      <c r="AX1004" s="34" t="s">
        <v>133</v>
      </c>
      <c r="AY1004" s="34" t="s">
        <v>4292</v>
      </c>
      <c r="AZ1004" s="34" t="s">
        <v>64</v>
      </c>
      <c r="BA1004" s="34" t="s">
        <v>423</v>
      </c>
      <c r="BB1004" s="35">
        <v>2021</v>
      </c>
      <c r="BC1004" s="34" t="s">
        <v>66</v>
      </c>
    </row>
    <row r="1005" spans="1:55" x14ac:dyDescent="0.25">
      <c r="A1005" s="34" t="s">
        <v>2154</v>
      </c>
      <c r="B1005" s="35">
        <v>63274</v>
      </c>
      <c r="C1005" s="34">
        <v>20</v>
      </c>
      <c r="D1005" s="34" t="s">
        <v>2236</v>
      </c>
      <c r="E1005" s="34" t="s">
        <v>2237</v>
      </c>
      <c r="F1005" s="34" t="s">
        <v>2238</v>
      </c>
      <c r="G1005" s="34" t="s">
        <v>3521</v>
      </c>
      <c r="H1005" s="34" t="s">
        <v>4287</v>
      </c>
      <c r="I1005" s="34" t="s">
        <v>109</v>
      </c>
      <c r="J1005" s="36">
        <v>39597</v>
      </c>
      <c r="K1005" s="36">
        <v>45291</v>
      </c>
      <c r="L1005" s="34" t="s">
        <v>71</v>
      </c>
      <c r="M1005" s="36">
        <v>45268</v>
      </c>
      <c r="N1005" s="34" t="b">
        <v>0</v>
      </c>
      <c r="O1005" s="36"/>
      <c r="P1005" s="34" t="b">
        <v>0</v>
      </c>
      <c r="Q1005" s="36"/>
      <c r="R1005" s="34" t="b">
        <v>0</v>
      </c>
      <c r="S1005" s="34" t="b">
        <v>0</v>
      </c>
      <c r="T1005" s="34" t="s">
        <v>70</v>
      </c>
      <c r="U1005" s="34"/>
      <c r="V1005" s="34" t="b">
        <v>0</v>
      </c>
      <c r="W1005" s="36">
        <v>32363</v>
      </c>
      <c r="X1005" s="34" t="s">
        <v>70</v>
      </c>
      <c r="Y1005" s="34"/>
      <c r="Z1005" s="36"/>
      <c r="AA1005" s="34" t="b">
        <v>0</v>
      </c>
      <c r="AB1005" s="34"/>
      <c r="AC1005" s="34" t="b">
        <v>0</v>
      </c>
      <c r="AD1005" s="36"/>
      <c r="AE1005" s="34" t="b">
        <v>1</v>
      </c>
      <c r="AF1005" s="34" t="b">
        <v>1</v>
      </c>
      <c r="AG1005" s="34" t="s">
        <v>70</v>
      </c>
      <c r="AH1005" s="34"/>
      <c r="AI1005" s="34" t="b">
        <v>0</v>
      </c>
      <c r="AJ1005" s="36"/>
      <c r="AK1005" s="34" t="s">
        <v>70</v>
      </c>
      <c r="AL1005" s="36"/>
      <c r="AM1005" s="34" t="b">
        <v>0</v>
      </c>
      <c r="AN1005" s="36"/>
      <c r="AO1005" s="34" t="s">
        <v>70</v>
      </c>
      <c r="AP1005" s="34" t="s">
        <v>70</v>
      </c>
      <c r="AQ1005" s="34" t="s">
        <v>70</v>
      </c>
      <c r="AR1005" s="34" t="s">
        <v>70</v>
      </c>
      <c r="AS1005" s="34" t="s">
        <v>70</v>
      </c>
      <c r="AT1005" s="36"/>
      <c r="AU1005" s="36"/>
      <c r="AV1005" s="34" t="s">
        <v>70</v>
      </c>
      <c r="AW1005" s="34" t="s">
        <v>70</v>
      </c>
      <c r="AX1005" s="34" t="s">
        <v>133</v>
      </c>
      <c r="AY1005" s="34" t="s">
        <v>4292</v>
      </c>
      <c r="AZ1005" s="34" t="s">
        <v>464</v>
      </c>
      <c r="BA1005" s="34" t="s">
        <v>465</v>
      </c>
      <c r="BB1005" s="35">
        <v>2023</v>
      </c>
      <c r="BC1005" s="34" t="s">
        <v>119</v>
      </c>
    </row>
    <row r="1006" spans="1:55" x14ac:dyDescent="0.25">
      <c r="A1006" s="34" t="s">
        <v>2154</v>
      </c>
      <c r="B1006" s="35">
        <v>63521</v>
      </c>
      <c r="C1006" s="34">
        <v>30</v>
      </c>
      <c r="D1006" s="34" t="s">
        <v>2251</v>
      </c>
      <c r="E1006" s="34" t="s">
        <v>2252</v>
      </c>
      <c r="F1006" s="34" t="s">
        <v>3980</v>
      </c>
      <c r="G1006" s="34" t="s">
        <v>234</v>
      </c>
      <c r="H1006" s="34" t="s">
        <v>144</v>
      </c>
      <c r="I1006" s="34" t="s">
        <v>70</v>
      </c>
      <c r="J1006" s="36">
        <v>39539</v>
      </c>
      <c r="K1006" s="36">
        <v>45291</v>
      </c>
      <c r="L1006" s="34" t="s">
        <v>71</v>
      </c>
      <c r="M1006" s="36"/>
      <c r="N1006" s="34" t="b">
        <v>0</v>
      </c>
      <c r="O1006" s="36"/>
      <c r="P1006" s="34" t="b">
        <v>0</v>
      </c>
      <c r="Q1006" s="36"/>
      <c r="R1006" s="34" t="b">
        <v>0</v>
      </c>
      <c r="S1006" s="34" t="b">
        <v>0</v>
      </c>
      <c r="T1006" s="34" t="s">
        <v>70</v>
      </c>
      <c r="U1006" s="34"/>
      <c r="V1006" s="34" t="b">
        <v>0</v>
      </c>
      <c r="W1006" s="36">
        <v>32363</v>
      </c>
      <c r="X1006" s="34" t="s">
        <v>70</v>
      </c>
      <c r="Y1006" s="34"/>
      <c r="Z1006" s="36"/>
      <c r="AA1006" s="34" t="b">
        <v>0</v>
      </c>
      <c r="AB1006" s="34"/>
      <c r="AC1006" s="34" t="b">
        <v>0</v>
      </c>
      <c r="AD1006" s="36"/>
      <c r="AE1006" s="34" t="b">
        <v>1</v>
      </c>
      <c r="AF1006" s="34" t="b">
        <v>1</v>
      </c>
      <c r="AG1006" s="34" t="s">
        <v>70</v>
      </c>
      <c r="AH1006" s="34"/>
      <c r="AI1006" s="34" t="b">
        <v>0</v>
      </c>
      <c r="AJ1006" s="36"/>
      <c r="AK1006" s="34" t="s">
        <v>70</v>
      </c>
      <c r="AL1006" s="36"/>
      <c r="AM1006" s="34" t="b">
        <v>0</v>
      </c>
      <c r="AN1006" s="36"/>
      <c r="AO1006" s="34" t="s">
        <v>70</v>
      </c>
      <c r="AP1006" s="34" t="s">
        <v>70</v>
      </c>
      <c r="AQ1006" s="34" t="s">
        <v>70</v>
      </c>
      <c r="AR1006" s="34" t="s">
        <v>70</v>
      </c>
      <c r="AS1006" s="34" t="s">
        <v>70</v>
      </c>
      <c r="AT1006" s="36"/>
      <c r="AU1006" s="36"/>
      <c r="AV1006" s="34" t="s">
        <v>1163</v>
      </c>
      <c r="AW1006" s="34" t="s">
        <v>1164</v>
      </c>
      <c r="AX1006" s="34" t="s">
        <v>133</v>
      </c>
      <c r="AY1006" s="34" t="s">
        <v>4292</v>
      </c>
      <c r="AZ1006" s="34" t="s">
        <v>464</v>
      </c>
      <c r="BA1006" s="34" t="s">
        <v>465</v>
      </c>
      <c r="BB1006" s="35">
        <v>2023</v>
      </c>
      <c r="BC1006" s="34" t="s">
        <v>66</v>
      </c>
    </row>
    <row r="1007" spans="1:55" x14ac:dyDescent="0.25">
      <c r="A1007" s="34" t="s">
        <v>2154</v>
      </c>
      <c r="B1007" s="35">
        <v>63761</v>
      </c>
      <c r="C1007" s="34">
        <v>80</v>
      </c>
      <c r="D1007" s="34" t="s">
        <v>2253</v>
      </c>
      <c r="E1007" s="34" t="s">
        <v>2254</v>
      </c>
      <c r="F1007" s="34" t="s">
        <v>2255</v>
      </c>
      <c r="G1007" s="34" t="s">
        <v>467</v>
      </c>
      <c r="H1007" s="34" t="s">
        <v>59</v>
      </c>
      <c r="I1007" s="34" t="s">
        <v>862</v>
      </c>
      <c r="J1007" s="36">
        <v>40045</v>
      </c>
      <c r="K1007" s="36"/>
      <c r="L1007" s="34" t="s">
        <v>61</v>
      </c>
      <c r="M1007" s="36"/>
      <c r="N1007" s="34" t="b">
        <v>0</v>
      </c>
      <c r="O1007" s="36"/>
      <c r="P1007" s="34" t="b">
        <v>0</v>
      </c>
      <c r="Q1007" s="36"/>
      <c r="R1007" s="34" t="b">
        <v>0</v>
      </c>
      <c r="S1007" s="34" t="b">
        <v>0</v>
      </c>
      <c r="T1007" s="34" t="s">
        <v>70</v>
      </c>
      <c r="U1007" s="34"/>
      <c r="V1007" s="34" t="b">
        <v>0</v>
      </c>
      <c r="W1007" s="36"/>
      <c r="X1007" s="34" t="s">
        <v>70</v>
      </c>
      <c r="Y1007" s="34"/>
      <c r="Z1007" s="36"/>
      <c r="AA1007" s="34" t="b">
        <v>0</v>
      </c>
      <c r="AB1007" s="34"/>
      <c r="AC1007" s="34" t="b">
        <v>0</v>
      </c>
      <c r="AD1007" s="36"/>
      <c r="AE1007" s="34" t="b">
        <v>0</v>
      </c>
      <c r="AF1007" s="34" t="b">
        <v>0</v>
      </c>
      <c r="AG1007" s="34" t="s">
        <v>70</v>
      </c>
      <c r="AH1007" s="34"/>
      <c r="AI1007" s="34" t="b">
        <v>0</v>
      </c>
      <c r="AJ1007" s="36"/>
      <c r="AK1007" s="34" t="s">
        <v>70</v>
      </c>
      <c r="AL1007" s="36"/>
      <c r="AM1007" s="34" t="b">
        <v>0</v>
      </c>
      <c r="AN1007" s="36"/>
      <c r="AO1007" s="34" t="s">
        <v>70</v>
      </c>
      <c r="AP1007" s="34" t="s">
        <v>70</v>
      </c>
      <c r="AQ1007" s="34" t="s">
        <v>70</v>
      </c>
      <c r="AR1007" s="34" t="s">
        <v>70</v>
      </c>
      <c r="AS1007" s="34" t="s">
        <v>70</v>
      </c>
      <c r="AT1007" s="36"/>
      <c r="AU1007" s="36"/>
      <c r="AV1007" s="34" t="s">
        <v>70</v>
      </c>
      <c r="AW1007" s="34" t="s">
        <v>70</v>
      </c>
      <c r="AX1007" s="34" t="s">
        <v>133</v>
      </c>
      <c r="AY1007" s="34" t="s">
        <v>4292</v>
      </c>
      <c r="AZ1007" s="34" t="s">
        <v>64</v>
      </c>
      <c r="BA1007" s="34" t="s">
        <v>65</v>
      </c>
      <c r="BB1007" s="35">
        <v>2024</v>
      </c>
      <c r="BC1007" s="34" t="s">
        <v>185</v>
      </c>
    </row>
    <row r="1008" spans="1:55" x14ac:dyDescent="0.25">
      <c r="A1008" s="34" t="s">
        <v>2154</v>
      </c>
      <c r="B1008" s="35">
        <v>63252</v>
      </c>
      <c r="C1008" s="34">
        <v>100</v>
      </c>
      <c r="D1008" s="34" t="s">
        <v>2234</v>
      </c>
      <c r="E1008" s="34" t="s">
        <v>2235</v>
      </c>
      <c r="F1008" s="34" t="s">
        <v>1027</v>
      </c>
      <c r="G1008" s="34" t="s">
        <v>150</v>
      </c>
      <c r="H1008" s="34" t="s">
        <v>4287</v>
      </c>
      <c r="I1008" s="34" t="s">
        <v>1028</v>
      </c>
      <c r="J1008" s="36">
        <v>39559</v>
      </c>
      <c r="K1008" s="36"/>
      <c r="L1008" s="34" t="s">
        <v>61</v>
      </c>
      <c r="M1008" s="36"/>
      <c r="N1008" s="34" t="b">
        <v>0</v>
      </c>
      <c r="O1008" s="36"/>
      <c r="P1008" s="34" t="b">
        <v>0</v>
      </c>
      <c r="Q1008" s="36"/>
      <c r="R1008" s="34" t="b">
        <v>0</v>
      </c>
      <c r="S1008" s="34" t="b">
        <v>0</v>
      </c>
      <c r="T1008" s="34" t="s">
        <v>70</v>
      </c>
      <c r="U1008" s="34"/>
      <c r="V1008" s="34" t="b">
        <v>0</v>
      </c>
      <c r="W1008" s="36"/>
      <c r="X1008" s="34" t="s">
        <v>70</v>
      </c>
      <c r="Y1008" s="34"/>
      <c r="Z1008" s="36"/>
      <c r="AA1008" s="34" t="b">
        <v>0</v>
      </c>
      <c r="AB1008" s="34"/>
      <c r="AC1008" s="34" t="b">
        <v>0</v>
      </c>
      <c r="AD1008" s="36"/>
      <c r="AE1008" s="34" t="b">
        <v>1</v>
      </c>
      <c r="AF1008" s="34" t="b">
        <v>0</v>
      </c>
      <c r="AG1008" s="34" t="s">
        <v>70</v>
      </c>
      <c r="AH1008" s="34"/>
      <c r="AI1008" s="34" t="b">
        <v>0</v>
      </c>
      <c r="AJ1008" s="36"/>
      <c r="AK1008" s="34" t="s">
        <v>70</v>
      </c>
      <c r="AL1008" s="36"/>
      <c r="AM1008" s="34" t="b">
        <v>0</v>
      </c>
      <c r="AN1008" s="36"/>
      <c r="AO1008" s="34" t="s">
        <v>70</v>
      </c>
      <c r="AP1008" s="34" t="s">
        <v>70</v>
      </c>
      <c r="AQ1008" s="34" t="s">
        <v>70</v>
      </c>
      <c r="AR1008" s="34" t="s">
        <v>70</v>
      </c>
      <c r="AS1008" s="34" t="s">
        <v>70</v>
      </c>
      <c r="AT1008" s="36"/>
      <c r="AU1008" s="36"/>
      <c r="AV1008" s="34" t="s">
        <v>70</v>
      </c>
      <c r="AW1008" s="34" t="s">
        <v>70</v>
      </c>
      <c r="AX1008" s="34" t="s">
        <v>133</v>
      </c>
      <c r="AY1008" s="34" t="s">
        <v>4292</v>
      </c>
      <c r="AZ1008" s="34" t="s">
        <v>64</v>
      </c>
      <c r="BA1008" s="34" t="s">
        <v>65</v>
      </c>
      <c r="BB1008" s="35">
        <v>2023</v>
      </c>
      <c r="BC1008" s="34" t="s">
        <v>103</v>
      </c>
    </row>
    <row r="1009" spans="1:55" x14ac:dyDescent="0.25">
      <c r="A1009" s="34" t="s">
        <v>2154</v>
      </c>
      <c r="B1009" s="35">
        <v>62571</v>
      </c>
      <c r="C1009" s="34">
        <v>100</v>
      </c>
      <c r="D1009" s="34" t="s">
        <v>2171</v>
      </c>
      <c r="E1009" s="34" t="s">
        <v>2172</v>
      </c>
      <c r="F1009" s="34" t="s">
        <v>1101</v>
      </c>
      <c r="G1009" s="34" t="s">
        <v>287</v>
      </c>
      <c r="H1009" s="34" t="s">
        <v>144</v>
      </c>
      <c r="I1009" s="34" t="s">
        <v>493</v>
      </c>
      <c r="J1009" s="36">
        <v>39353</v>
      </c>
      <c r="K1009" s="36">
        <v>45291</v>
      </c>
      <c r="L1009" s="34" t="s">
        <v>71</v>
      </c>
      <c r="M1009" s="36"/>
      <c r="N1009" s="34" t="b">
        <v>0</v>
      </c>
      <c r="O1009" s="36"/>
      <c r="P1009" s="34" t="b">
        <v>0</v>
      </c>
      <c r="Q1009" s="36"/>
      <c r="R1009" s="34" t="b">
        <v>0</v>
      </c>
      <c r="S1009" s="34" t="b">
        <v>0</v>
      </c>
      <c r="T1009" s="34" t="s">
        <v>70</v>
      </c>
      <c r="U1009" s="34"/>
      <c r="V1009" s="34" t="b">
        <v>0</v>
      </c>
      <c r="W1009" s="36">
        <v>32363</v>
      </c>
      <c r="X1009" s="34" t="s">
        <v>70</v>
      </c>
      <c r="Y1009" s="34"/>
      <c r="Z1009" s="36"/>
      <c r="AA1009" s="34" t="b">
        <v>0</v>
      </c>
      <c r="AB1009" s="34"/>
      <c r="AC1009" s="34" t="b">
        <v>0</v>
      </c>
      <c r="AD1009" s="36"/>
      <c r="AE1009" s="34" t="b">
        <v>1</v>
      </c>
      <c r="AF1009" s="34" t="b">
        <v>1</v>
      </c>
      <c r="AG1009" s="34" t="s">
        <v>70</v>
      </c>
      <c r="AH1009" s="34"/>
      <c r="AI1009" s="34" t="b">
        <v>0</v>
      </c>
      <c r="AJ1009" s="36"/>
      <c r="AK1009" s="34" t="s">
        <v>70</v>
      </c>
      <c r="AL1009" s="36"/>
      <c r="AM1009" s="34" t="b">
        <v>0</v>
      </c>
      <c r="AN1009" s="36"/>
      <c r="AO1009" s="34" t="s">
        <v>70</v>
      </c>
      <c r="AP1009" s="34" t="s">
        <v>70</v>
      </c>
      <c r="AQ1009" s="34" t="s">
        <v>70</v>
      </c>
      <c r="AR1009" s="34" t="s">
        <v>70</v>
      </c>
      <c r="AS1009" s="34" t="s">
        <v>70</v>
      </c>
      <c r="AT1009" s="36"/>
      <c r="AU1009" s="36"/>
      <c r="AV1009" s="34" t="s">
        <v>70</v>
      </c>
      <c r="AW1009" s="34" t="s">
        <v>70</v>
      </c>
      <c r="AX1009" s="34" t="s">
        <v>133</v>
      </c>
      <c r="AY1009" s="34" t="s">
        <v>4292</v>
      </c>
      <c r="AZ1009" s="34" t="s">
        <v>464</v>
      </c>
      <c r="BA1009" s="34" t="s">
        <v>465</v>
      </c>
      <c r="BB1009" s="35">
        <v>2023</v>
      </c>
      <c r="BC1009" s="34" t="s">
        <v>185</v>
      </c>
    </row>
    <row r="1010" spans="1:55" x14ac:dyDescent="0.25">
      <c r="A1010" s="34" t="s">
        <v>2154</v>
      </c>
      <c r="B1010" s="35">
        <v>63015</v>
      </c>
      <c r="C1010" s="34">
        <v>100</v>
      </c>
      <c r="D1010" s="34" t="s">
        <v>2207</v>
      </c>
      <c r="E1010" s="34" t="s">
        <v>2208</v>
      </c>
      <c r="F1010" s="34" t="s">
        <v>2209</v>
      </c>
      <c r="G1010" s="34" t="s">
        <v>3527</v>
      </c>
      <c r="H1010" s="34" t="s">
        <v>4287</v>
      </c>
      <c r="I1010" s="34" t="s">
        <v>277</v>
      </c>
      <c r="J1010" s="36">
        <v>39316</v>
      </c>
      <c r="K1010" s="36">
        <v>45291</v>
      </c>
      <c r="L1010" s="34" t="s">
        <v>71</v>
      </c>
      <c r="M1010" s="36"/>
      <c r="N1010" s="34" t="b">
        <v>0</v>
      </c>
      <c r="O1010" s="36"/>
      <c r="P1010" s="34" t="b">
        <v>0</v>
      </c>
      <c r="Q1010" s="36"/>
      <c r="R1010" s="34" t="b">
        <v>0</v>
      </c>
      <c r="S1010" s="34" t="b">
        <v>0</v>
      </c>
      <c r="T1010" s="34" t="s">
        <v>70</v>
      </c>
      <c r="U1010" s="34"/>
      <c r="V1010" s="34" t="b">
        <v>0</v>
      </c>
      <c r="W1010" s="36">
        <v>32363</v>
      </c>
      <c r="X1010" s="34" t="s">
        <v>70</v>
      </c>
      <c r="Y1010" s="34"/>
      <c r="Z1010" s="36"/>
      <c r="AA1010" s="34" t="b">
        <v>0</v>
      </c>
      <c r="AB1010" s="34"/>
      <c r="AC1010" s="34" t="b">
        <v>0</v>
      </c>
      <c r="AD1010" s="36"/>
      <c r="AE1010" s="34" t="b">
        <v>1</v>
      </c>
      <c r="AF1010" s="34" t="b">
        <v>1</v>
      </c>
      <c r="AG1010" s="34" t="s">
        <v>70</v>
      </c>
      <c r="AH1010" s="34"/>
      <c r="AI1010" s="34" t="b">
        <v>0</v>
      </c>
      <c r="AJ1010" s="36"/>
      <c r="AK1010" s="34" t="s">
        <v>70</v>
      </c>
      <c r="AL1010" s="36"/>
      <c r="AM1010" s="34" t="b">
        <v>0</v>
      </c>
      <c r="AN1010" s="36"/>
      <c r="AO1010" s="34" t="s">
        <v>70</v>
      </c>
      <c r="AP1010" s="34" t="s">
        <v>70</v>
      </c>
      <c r="AQ1010" s="34" t="s">
        <v>70</v>
      </c>
      <c r="AR1010" s="34" t="s">
        <v>70</v>
      </c>
      <c r="AS1010" s="34" t="s">
        <v>70</v>
      </c>
      <c r="AT1010" s="36"/>
      <c r="AU1010" s="36"/>
      <c r="AV1010" s="34" t="s">
        <v>70</v>
      </c>
      <c r="AW1010" s="34" t="s">
        <v>70</v>
      </c>
      <c r="AX1010" s="34" t="s">
        <v>133</v>
      </c>
      <c r="AY1010" s="34" t="s">
        <v>4292</v>
      </c>
      <c r="AZ1010" s="34" t="s">
        <v>464</v>
      </c>
      <c r="BA1010" s="34" t="s">
        <v>465</v>
      </c>
      <c r="BB1010" s="35">
        <v>2023</v>
      </c>
      <c r="BC1010" s="34" t="s">
        <v>66</v>
      </c>
    </row>
    <row r="1011" spans="1:55" x14ac:dyDescent="0.25">
      <c r="A1011" s="34" t="s">
        <v>2154</v>
      </c>
      <c r="B1011" s="35">
        <v>62079</v>
      </c>
      <c r="C1011" s="34">
        <v>100</v>
      </c>
      <c r="D1011" s="34" t="s">
        <v>2157</v>
      </c>
      <c r="E1011" s="34" t="s">
        <v>2158</v>
      </c>
      <c r="F1011" s="34" t="s">
        <v>2159</v>
      </c>
      <c r="G1011" s="34" t="s">
        <v>155</v>
      </c>
      <c r="H1011" s="34" t="s">
        <v>208</v>
      </c>
      <c r="I1011" s="34" t="s">
        <v>1657</v>
      </c>
      <c r="J1011" s="36">
        <v>39217</v>
      </c>
      <c r="K1011" s="36"/>
      <c r="L1011" s="34" t="s">
        <v>61</v>
      </c>
      <c r="M1011" s="36"/>
      <c r="N1011" s="34" t="b">
        <v>0</v>
      </c>
      <c r="O1011" s="36"/>
      <c r="P1011" s="34" t="b">
        <v>0</v>
      </c>
      <c r="Q1011" s="36"/>
      <c r="R1011" s="34" t="b">
        <v>0</v>
      </c>
      <c r="S1011" s="34" t="b">
        <v>0</v>
      </c>
      <c r="T1011" s="34" t="s">
        <v>70</v>
      </c>
      <c r="U1011" s="34"/>
      <c r="V1011" s="34" t="b">
        <v>0</v>
      </c>
      <c r="W1011" s="36"/>
      <c r="X1011" s="34" t="s">
        <v>70</v>
      </c>
      <c r="Y1011" s="34"/>
      <c r="Z1011" s="36"/>
      <c r="AA1011" s="34" t="b">
        <v>0</v>
      </c>
      <c r="AB1011" s="34"/>
      <c r="AC1011" s="34" t="b">
        <v>0</v>
      </c>
      <c r="AD1011" s="36"/>
      <c r="AE1011" s="34" t="b">
        <v>1</v>
      </c>
      <c r="AF1011" s="34" t="b">
        <v>0</v>
      </c>
      <c r="AG1011" s="34" t="s">
        <v>70</v>
      </c>
      <c r="AH1011" s="34"/>
      <c r="AI1011" s="34" t="b">
        <v>0</v>
      </c>
      <c r="AJ1011" s="36"/>
      <c r="AK1011" s="34" t="s">
        <v>70</v>
      </c>
      <c r="AL1011" s="36"/>
      <c r="AM1011" s="34" t="b">
        <v>0</v>
      </c>
      <c r="AN1011" s="36"/>
      <c r="AO1011" s="34" t="s">
        <v>70</v>
      </c>
      <c r="AP1011" s="34" t="s">
        <v>70</v>
      </c>
      <c r="AQ1011" s="34" t="s">
        <v>70</v>
      </c>
      <c r="AR1011" s="34" t="s">
        <v>70</v>
      </c>
      <c r="AS1011" s="34" t="s">
        <v>70</v>
      </c>
      <c r="AT1011" s="36"/>
      <c r="AU1011" s="36"/>
      <c r="AV1011" s="34" t="s">
        <v>70</v>
      </c>
      <c r="AW1011" s="34" t="s">
        <v>70</v>
      </c>
      <c r="AX1011" s="34" t="s">
        <v>133</v>
      </c>
      <c r="AY1011" s="34" t="s">
        <v>4292</v>
      </c>
      <c r="AZ1011" s="34" t="s">
        <v>64</v>
      </c>
      <c r="BA1011" s="34" t="s">
        <v>423</v>
      </c>
      <c r="BB1011" s="35">
        <v>2023</v>
      </c>
      <c r="BC1011" s="34" t="s">
        <v>66</v>
      </c>
    </row>
    <row r="1012" spans="1:55" x14ac:dyDescent="0.25">
      <c r="A1012" s="34" t="s">
        <v>2154</v>
      </c>
      <c r="B1012" s="35">
        <v>62730</v>
      </c>
      <c r="C1012" s="34">
        <v>100</v>
      </c>
      <c r="D1012" s="34" t="s">
        <v>2183</v>
      </c>
      <c r="E1012" s="34" t="s">
        <v>2184</v>
      </c>
      <c r="F1012" s="34" t="s">
        <v>2185</v>
      </c>
      <c r="G1012" s="34" t="s">
        <v>3520</v>
      </c>
      <c r="H1012" s="34" t="s">
        <v>4287</v>
      </c>
      <c r="I1012" s="34" t="s">
        <v>2114</v>
      </c>
      <c r="J1012" s="36">
        <v>39435</v>
      </c>
      <c r="K1012" s="36"/>
      <c r="L1012" s="34" t="s">
        <v>61</v>
      </c>
      <c r="M1012" s="36"/>
      <c r="N1012" s="34" t="b">
        <v>0</v>
      </c>
      <c r="O1012" s="36"/>
      <c r="P1012" s="34" t="b">
        <v>0</v>
      </c>
      <c r="Q1012" s="36"/>
      <c r="R1012" s="34" t="b">
        <v>0</v>
      </c>
      <c r="S1012" s="34" t="b">
        <v>0</v>
      </c>
      <c r="T1012" s="34" t="s">
        <v>70</v>
      </c>
      <c r="U1012" s="34"/>
      <c r="V1012" s="34" t="b">
        <v>0</v>
      </c>
      <c r="W1012" s="36"/>
      <c r="X1012" s="34" t="s">
        <v>70</v>
      </c>
      <c r="Y1012" s="34"/>
      <c r="Z1012" s="36"/>
      <c r="AA1012" s="34" t="b">
        <v>0</v>
      </c>
      <c r="AB1012" s="34"/>
      <c r="AC1012" s="34" t="b">
        <v>0</v>
      </c>
      <c r="AD1012" s="36"/>
      <c r="AE1012" s="34" t="b">
        <v>1</v>
      </c>
      <c r="AF1012" s="34" t="b">
        <v>0</v>
      </c>
      <c r="AG1012" s="34" t="s">
        <v>70</v>
      </c>
      <c r="AH1012" s="34"/>
      <c r="AI1012" s="34" t="b">
        <v>0</v>
      </c>
      <c r="AJ1012" s="36"/>
      <c r="AK1012" s="34" t="s">
        <v>70</v>
      </c>
      <c r="AL1012" s="36"/>
      <c r="AM1012" s="34" t="b">
        <v>0</v>
      </c>
      <c r="AN1012" s="36"/>
      <c r="AO1012" s="34" t="s">
        <v>70</v>
      </c>
      <c r="AP1012" s="34" t="s">
        <v>70</v>
      </c>
      <c r="AQ1012" s="34" t="s">
        <v>70</v>
      </c>
      <c r="AR1012" s="34" t="s">
        <v>70</v>
      </c>
      <c r="AS1012" s="34" t="s">
        <v>70</v>
      </c>
      <c r="AT1012" s="36"/>
      <c r="AU1012" s="36"/>
      <c r="AV1012" s="34" t="s">
        <v>70</v>
      </c>
      <c r="AW1012" s="34" t="s">
        <v>70</v>
      </c>
      <c r="AX1012" s="34" t="s">
        <v>133</v>
      </c>
      <c r="AY1012" s="34" t="s">
        <v>4292</v>
      </c>
      <c r="AZ1012" s="34" t="s">
        <v>64</v>
      </c>
      <c r="BA1012" s="34" t="s">
        <v>65</v>
      </c>
      <c r="BB1012" s="35">
        <v>2024</v>
      </c>
      <c r="BC1012" s="34" t="s">
        <v>66</v>
      </c>
    </row>
    <row r="1013" spans="1:55" x14ac:dyDescent="0.25">
      <c r="A1013" s="34" t="s">
        <v>2154</v>
      </c>
      <c r="B1013" s="35">
        <v>63062</v>
      </c>
      <c r="C1013" s="34">
        <v>100</v>
      </c>
      <c r="D1013" s="34" t="s">
        <v>2219</v>
      </c>
      <c r="E1013" s="34" t="s">
        <v>2220</v>
      </c>
      <c r="F1013" s="34" t="s">
        <v>2113</v>
      </c>
      <c r="G1013" s="34" t="s">
        <v>3520</v>
      </c>
      <c r="H1013" s="34" t="s">
        <v>4287</v>
      </c>
      <c r="I1013" s="34" t="s">
        <v>2114</v>
      </c>
      <c r="J1013" s="36">
        <v>39197</v>
      </c>
      <c r="K1013" s="36"/>
      <c r="L1013" s="34" t="s">
        <v>61</v>
      </c>
      <c r="M1013" s="36"/>
      <c r="N1013" s="34" t="b">
        <v>0</v>
      </c>
      <c r="O1013" s="36"/>
      <c r="P1013" s="34" t="b">
        <v>0</v>
      </c>
      <c r="Q1013" s="36"/>
      <c r="R1013" s="34" t="b">
        <v>0</v>
      </c>
      <c r="S1013" s="34" t="b">
        <v>0</v>
      </c>
      <c r="T1013" s="34" t="s">
        <v>70</v>
      </c>
      <c r="U1013" s="34"/>
      <c r="V1013" s="34" t="b">
        <v>0</v>
      </c>
      <c r="W1013" s="36"/>
      <c r="X1013" s="34" t="s">
        <v>70</v>
      </c>
      <c r="Y1013" s="34"/>
      <c r="Z1013" s="36"/>
      <c r="AA1013" s="34" t="b">
        <v>0</v>
      </c>
      <c r="AB1013" s="34"/>
      <c r="AC1013" s="34" t="b">
        <v>0</v>
      </c>
      <c r="AD1013" s="36"/>
      <c r="AE1013" s="34" t="b">
        <v>0</v>
      </c>
      <c r="AF1013" s="34" t="b">
        <v>0</v>
      </c>
      <c r="AG1013" s="34" t="s">
        <v>70</v>
      </c>
      <c r="AH1013" s="34"/>
      <c r="AI1013" s="34" t="b">
        <v>0</v>
      </c>
      <c r="AJ1013" s="36"/>
      <c r="AK1013" s="34" t="s">
        <v>70</v>
      </c>
      <c r="AL1013" s="36"/>
      <c r="AM1013" s="34" t="b">
        <v>0</v>
      </c>
      <c r="AN1013" s="36"/>
      <c r="AO1013" s="34" t="s">
        <v>70</v>
      </c>
      <c r="AP1013" s="34" t="s">
        <v>70</v>
      </c>
      <c r="AQ1013" s="34" t="s">
        <v>70</v>
      </c>
      <c r="AR1013" s="34" t="s">
        <v>70</v>
      </c>
      <c r="AS1013" s="34" t="s">
        <v>70</v>
      </c>
      <c r="AT1013" s="36"/>
      <c r="AU1013" s="36"/>
      <c r="AV1013" s="34" t="s">
        <v>70</v>
      </c>
      <c r="AW1013" s="34" t="s">
        <v>70</v>
      </c>
      <c r="AX1013" s="34" t="s">
        <v>133</v>
      </c>
      <c r="AY1013" s="34" t="s">
        <v>4292</v>
      </c>
      <c r="AZ1013" s="34" t="s">
        <v>64</v>
      </c>
      <c r="BA1013" s="34" t="s">
        <v>423</v>
      </c>
      <c r="BB1013" s="35">
        <v>2023</v>
      </c>
      <c r="BC1013" s="34" t="s">
        <v>66</v>
      </c>
    </row>
    <row r="1014" spans="1:55" x14ac:dyDescent="0.25">
      <c r="A1014" s="34" t="s">
        <v>2154</v>
      </c>
      <c r="B1014" s="35">
        <v>62162</v>
      </c>
      <c r="C1014" s="34">
        <v>100</v>
      </c>
      <c r="D1014" s="34" t="s">
        <v>2163</v>
      </c>
      <c r="E1014" s="34" t="s">
        <v>2164</v>
      </c>
      <c r="F1014" s="34" t="s">
        <v>1101</v>
      </c>
      <c r="G1014" s="34" t="s">
        <v>287</v>
      </c>
      <c r="H1014" s="34" t="s">
        <v>144</v>
      </c>
      <c r="I1014" s="34" t="s">
        <v>493</v>
      </c>
      <c r="J1014" s="36">
        <v>39491</v>
      </c>
      <c r="K1014" s="36">
        <v>45291</v>
      </c>
      <c r="L1014" s="34" t="s">
        <v>71</v>
      </c>
      <c r="M1014" s="36"/>
      <c r="N1014" s="34" t="b">
        <v>0</v>
      </c>
      <c r="O1014" s="36"/>
      <c r="P1014" s="34" t="b">
        <v>0</v>
      </c>
      <c r="Q1014" s="36"/>
      <c r="R1014" s="34" t="b">
        <v>0</v>
      </c>
      <c r="S1014" s="34" t="b">
        <v>0</v>
      </c>
      <c r="T1014" s="34" t="s">
        <v>70</v>
      </c>
      <c r="U1014" s="34"/>
      <c r="V1014" s="34" t="b">
        <v>0</v>
      </c>
      <c r="W1014" s="36">
        <v>32363</v>
      </c>
      <c r="X1014" s="34" t="s">
        <v>70</v>
      </c>
      <c r="Y1014" s="34"/>
      <c r="Z1014" s="36"/>
      <c r="AA1014" s="34" t="b">
        <v>0</v>
      </c>
      <c r="AB1014" s="34"/>
      <c r="AC1014" s="34" t="b">
        <v>0</v>
      </c>
      <c r="AD1014" s="36"/>
      <c r="AE1014" s="34" t="b">
        <v>1</v>
      </c>
      <c r="AF1014" s="34" t="b">
        <v>1</v>
      </c>
      <c r="AG1014" s="34" t="s">
        <v>70</v>
      </c>
      <c r="AH1014" s="34"/>
      <c r="AI1014" s="34" t="b">
        <v>0</v>
      </c>
      <c r="AJ1014" s="36"/>
      <c r="AK1014" s="34" t="s">
        <v>70</v>
      </c>
      <c r="AL1014" s="36"/>
      <c r="AM1014" s="34" t="b">
        <v>0</v>
      </c>
      <c r="AN1014" s="36"/>
      <c r="AO1014" s="34" t="s">
        <v>70</v>
      </c>
      <c r="AP1014" s="34" t="s">
        <v>70</v>
      </c>
      <c r="AQ1014" s="34" t="s">
        <v>70</v>
      </c>
      <c r="AR1014" s="34" t="s">
        <v>70</v>
      </c>
      <c r="AS1014" s="34" t="s">
        <v>70</v>
      </c>
      <c r="AT1014" s="36"/>
      <c r="AU1014" s="36"/>
      <c r="AV1014" s="34" t="s">
        <v>70</v>
      </c>
      <c r="AW1014" s="34" t="s">
        <v>70</v>
      </c>
      <c r="AX1014" s="34" t="s">
        <v>133</v>
      </c>
      <c r="AY1014" s="34" t="s">
        <v>4292</v>
      </c>
      <c r="AZ1014" s="34" t="s">
        <v>464</v>
      </c>
      <c r="BA1014" s="34" t="s">
        <v>465</v>
      </c>
      <c r="BB1014" s="35">
        <v>2023</v>
      </c>
      <c r="BC1014" s="34" t="s">
        <v>66</v>
      </c>
    </row>
    <row r="1015" spans="1:55" x14ac:dyDescent="0.25">
      <c r="A1015" s="34" t="s">
        <v>2154</v>
      </c>
      <c r="B1015" s="35">
        <v>63049</v>
      </c>
      <c r="C1015" s="34">
        <v>100</v>
      </c>
      <c r="D1015" s="34" t="s">
        <v>2217</v>
      </c>
      <c r="E1015" s="34" t="s">
        <v>2218</v>
      </c>
      <c r="F1015" s="34" t="s">
        <v>2025</v>
      </c>
      <c r="G1015" s="34" t="s">
        <v>230</v>
      </c>
      <c r="H1015" s="34" t="s">
        <v>59</v>
      </c>
      <c r="I1015" s="34" t="s">
        <v>1260</v>
      </c>
      <c r="J1015" s="36">
        <v>39618</v>
      </c>
      <c r="K1015" s="36"/>
      <c r="L1015" s="34" t="s">
        <v>61</v>
      </c>
      <c r="M1015" s="36"/>
      <c r="N1015" s="34" t="b">
        <v>0</v>
      </c>
      <c r="O1015" s="36"/>
      <c r="P1015" s="34" t="b">
        <v>0</v>
      </c>
      <c r="Q1015" s="36"/>
      <c r="R1015" s="34" t="b">
        <v>0</v>
      </c>
      <c r="S1015" s="34" t="b">
        <v>0</v>
      </c>
      <c r="T1015" s="34" t="s">
        <v>70</v>
      </c>
      <c r="U1015" s="34"/>
      <c r="V1015" s="34" t="b">
        <v>0</v>
      </c>
      <c r="W1015" s="36"/>
      <c r="X1015" s="34" t="s">
        <v>70</v>
      </c>
      <c r="Y1015" s="34"/>
      <c r="Z1015" s="36"/>
      <c r="AA1015" s="34" t="b">
        <v>0</v>
      </c>
      <c r="AB1015" s="34"/>
      <c r="AC1015" s="34" t="b">
        <v>0</v>
      </c>
      <c r="AD1015" s="36"/>
      <c r="AE1015" s="34" t="b">
        <v>0</v>
      </c>
      <c r="AF1015" s="34" t="b">
        <v>0</v>
      </c>
      <c r="AG1015" s="34" t="s">
        <v>70</v>
      </c>
      <c r="AH1015" s="34"/>
      <c r="AI1015" s="34" t="b">
        <v>0</v>
      </c>
      <c r="AJ1015" s="36"/>
      <c r="AK1015" s="34" t="s">
        <v>70</v>
      </c>
      <c r="AL1015" s="36"/>
      <c r="AM1015" s="34" t="b">
        <v>0</v>
      </c>
      <c r="AN1015" s="36"/>
      <c r="AO1015" s="34" t="s">
        <v>70</v>
      </c>
      <c r="AP1015" s="34" t="s">
        <v>70</v>
      </c>
      <c r="AQ1015" s="34" t="s">
        <v>70</v>
      </c>
      <c r="AR1015" s="34" t="s">
        <v>70</v>
      </c>
      <c r="AS1015" s="34" t="s">
        <v>70</v>
      </c>
      <c r="AT1015" s="36"/>
      <c r="AU1015" s="36"/>
      <c r="AV1015" s="34" t="s">
        <v>70</v>
      </c>
      <c r="AW1015" s="34" t="s">
        <v>70</v>
      </c>
      <c r="AX1015" s="34" t="s">
        <v>133</v>
      </c>
      <c r="AY1015" s="34" t="s">
        <v>4292</v>
      </c>
      <c r="AZ1015" s="34" t="s">
        <v>64</v>
      </c>
      <c r="BA1015" s="34" t="s">
        <v>423</v>
      </c>
      <c r="BB1015" s="35">
        <v>2023</v>
      </c>
      <c r="BC1015" s="34" t="s">
        <v>66</v>
      </c>
    </row>
    <row r="1016" spans="1:55" x14ac:dyDescent="0.25">
      <c r="A1016" s="34" t="s">
        <v>2154</v>
      </c>
      <c r="B1016" s="35">
        <v>62128</v>
      </c>
      <c r="C1016" s="34">
        <v>100</v>
      </c>
      <c r="D1016" s="34" t="s">
        <v>2160</v>
      </c>
      <c r="E1016" s="34" t="s">
        <v>2161</v>
      </c>
      <c r="F1016" s="34" t="s">
        <v>2162</v>
      </c>
      <c r="G1016" s="34" t="s">
        <v>287</v>
      </c>
      <c r="H1016" s="34" t="s">
        <v>144</v>
      </c>
      <c r="I1016" s="34" t="s">
        <v>63</v>
      </c>
      <c r="J1016" s="36">
        <v>39581</v>
      </c>
      <c r="K1016" s="36"/>
      <c r="L1016" s="34" t="s">
        <v>61</v>
      </c>
      <c r="M1016" s="36"/>
      <c r="N1016" s="34" t="b">
        <v>0</v>
      </c>
      <c r="O1016" s="36"/>
      <c r="P1016" s="34" t="b">
        <v>0</v>
      </c>
      <c r="Q1016" s="36"/>
      <c r="R1016" s="34" t="b">
        <v>0</v>
      </c>
      <c r="S1016" s="34" t="b">
        <v>0</v>
      </c>
      <c r="T1016" s="34" t="s">
        <v>70</v>
      </c>
      <c r="U1016" s="34"/>
      <c r="V1016" s="34" t="b">
        <v>0</v>
      </c>
      <c r="W1016" s="36"/>
      <c r="X1016" s="34" t="s">
        <v>70</v>
      </c>
      <c r="Y1016" s="34"/>
      <c r="Z1016" s="36"/>
      <c r="AA1016" s="34" t="b">
        <v>0</v>
      </c>
      <c r="AB1016" s="34"/>
      <c r="AC1016" s="34" t="b">
        <v>0</v>
      </c>
      <c r="AD1016" s="36"/>
      <c r="AE1016" s="34" t="b">
        <v>1</v>
      </c>
      <c r="AF1016" s="34" t="b">
        <v>0</v>
      </c>
      <c r="AG1016" s="34" t="s">
        <v>70</v>
      </c>
      <c r="AH1016" s="34"/>
      <c r="AI1016" s="34" t="b">
        <v>0</v>
      </c>
      <c r="AJ1016" s="36"/>
      <c r="AK1016" s="34" t="s">
        <v>70</v>
      </c>
      <c r="AL1016" s="36"/>
      <c r="AM1016" s="34" t="b">
        <v>0</v>
      </c>
      <c r="AN1016" s="36"/>
      <c r="AO1016" s="34" t="s">
        <v>70</v>
      </c>
      <c r="AP1016" s="34" t="s">
        <v>70</v>
      </c>
      <c r="AQ1016" s="34" t="s">
        <v>70</v>
      </c>
      <c r="AR1016" s="34" t="s">
        <v>70</v>
      </c>
      <c r="AS1016" s="34" t="s">
        <v>70</v>
      </c>
      <c r="AT1016" s="36"/>
      <c r="AU1016" s="36"/>
      <c r="AV1016" s="34" t="s">
        <v>70</v>
      </c>
      <c r="AW1016" s="34" t="s">
        <v>70</v>
      </c>
      <c r="AX1016" s="34" t="s">
        <v>133</v>
      </c>
      <c r="AY1016" s="34" t="s">
        <v>4292</v>
      </c>
      <c r="AZ1016" s="34" t="s">
        <v>64</v>
      </c>
      <c r="BA1016" s="34" t="s">
        <v>423</v>
      </c>
      <c r="BB1016" s="35">
        <v>2023</v>
      </c>
      <c r="BC1016" s="34" t="s">
        <v>66</v>
      </c>
    </row>
    <row r="1017" spans="1:55" x14ac:dyDescent="0.25">
      <c r="A1017" s="34" t="s">
        <v>2154</v>
      </c>
      <c r="B1017" s="35">
        <v>62690</v>
      </c>
      <c r="C1017" s="34">
        <v>100</v>
      </c>
      <c r="D1017" s="34" t="s">
        <v>2173</v>
      </c>
      <c r="E1017" s="34" t="s">
        <v>2174</v>
      </c>
      <c r="F1017" s="34" t="s">
        <v>2175</v>
      </c>
      <c r="G1017" s="34" t="s">
        <v>3982</v>
      </c>
      <c r="H1017" s="34" t="s">
        <v>144</v>
      </c>
      <c r="I1017" s="34" t="s">
        <v>273</v>
      </c>
      <c r="J1017" s="36">
        <v>39393</v>
      </c>
      <c r="K1017" s="36"/>
      <c r="L1017" s="34" t="s">
        <v>61</v>
      </c>
      <c r="M1017" s="36"/>
      <c r="N1017" s="34" t="b">
        <v>0</v>
      </c>
      <c r="O1017" s="36"/>
      <c r="P1017" s="34" t="b">
        <v>0</v>
      </c>
      <c r="Q1017" s="36"/>
      <c r="R1017" s="34" t="b">
        <v>0</v>
      </c>
      <c r="S1017" s="34" t="b">
        <v>0</v>
      </c>
      <c r="T1017" s="34" t="s">
        <v>70</v>
      </c>
      <c r="U1017" s="34"/>
      <c r="V1017" s="34" t="b">
        <v>0</v>
      </c>
      <c r="W1017" s="36"/>
      <c r="X1017" s="34" t="s">
        <v>70</v>
      </c>
      <c r="Y1017" s="34"/>
      <c r="Z1017" s="36"/>
      <c r="AA1017" s="34" t="b">
        <v>0</v>
      </c>
      <c r="AB1017" s="34"/>
      <c r="AC1017" s="34" t="b">
        <v>0</v>
      </c>
      <c r="AD1017" s="36"/>
      <c r="AE1017" s="34" t="b">
        <v>0</v>
      </c>
      <c r="AF1017" s="34" t="b">
        <v>0</v>
      </c>
      <c r="AG1017" s="34" t="s">
        <v>70</v>
      </c>
      <c r="AH1017" s="34"/>
      <c r="AI1017" s="34" t="b">
        <v>0</v>
      </c>
      <c r="AJ1017" s="36"/>
      <c r="AK1017" s="34" t="s">
        <v>70</v>
      </c>
      <c r="AL1017" s="36"/>
      <c r="AM1017" s="34" t="b">
        <v>0</v>
      </c>
      <c r="AN1017" s="36"/>
      <c r="AO1017" s="34" t="s">
        <v>70</v>
      </c>
      <c r="AP1017" s="34" t="s">
        <v>70</v>
      </c>
      <c r="AQ1017" s="34" t="s">
        <v>70</v>
      </c>
      <c r="AR1017" s="34" t="s">
        <v>70</v>
      </c>
      <c r="AS1017" s="34" t="s">
        <v>70</v>
      </c>
      <c r="AT1017" s="36"/>
      <c r="AU1017" s="36"/>
      <c r="AV1017" s="34" t="s">
        <v>70</v>
      </c>
      <c r="AW1017" s="34" t="s">
        <v>70</v>
      </c>
      <c r="AX1017" s="34" t="s">
        <v>133</v>
      </c>
      <c r="AY1017" s="34" t="s">
        <v>4292</v>
      </c>
      <c r="AZ1017" s="34" t="s">
        <v>64</v>
      </c>
      <c r="BA1017" s="34" t="s">
        <v>65</v>
      </c>
      <c r="BB1017" s="35">
        <v>2023</v>
      </c>
      <c r="BC1017" s="34" t="s">
        <v>66</v>
      </c>
    </row>
    <row r="1018" spans="1:55" x14ac:dyDescent="0.25">
      <c r="A1018" s="34" t="s">
        <v>2154</v>
      </c>
      <c r="B1018" s="35">
        <v>63349</v>
      </c>
      <c r="C1018" s="34">
        <v>100</v>
      </c>
      <c r="D1018" s="34" t="s">
        <v>2242</v>
      </c>
      <c r="E1018" s="34" t="s">
        <v>2243</v>
      </c>
      <c r="F1018" s="34" t="s">
        <v>2244</v>
      </c>
      <c r="G1018" s="34" t="s">
        <v>3527</v>
      </c>
      <c r="H1018" s="34" t="s">
        <v>4287</v>
      </c>
      <c r="I1018" s="34" t="s">
        <v>2097</v>
      </c>
      <c r="J1018" s="36">
        <v>39339</v>
      </c>
      <c r="K1018" s="36"/>
      <c r="L1018" s="34" t="s">
        <v>61</v>
      </c>
      <c r="M1018" s="36"/>
      <c r="N1018" s="34" t="b">
        <v>0</v>
      </c>
      <c r="O1018" s="36"/>
      <c r="P1018" s="34" t="b">
        <v>0</v>
      </c>
      <c r="Q1018" s="36"/>
      <c r="R1018" s="34" t="b">
        <v>0</v>
      </c>
      <c r="S1018" s="34" t="b">
        <v>0</v>
      </c>
      <c r="T1018" s="34" t="s">
        <v>70</v>
      </c>
      <c r="U1018" s="34"/>
      <c r="V1018" s="34" t="b">
        <v>0</v>
      </c>
      <c r="W1018" s="36"/>
      <c r="X1018" s="34" t="s">
        <v>70</v>
      </c>
      <c r="Y1018" s="34"/>
      <c r="Z1018" s="36"/>
      <c r="AA1018" s="34" t="b">
        <v>0</v>
      </c>
      <c r="AB1018" s="34"/>
      <c r="AC1018" s="34" t="b">
        <v>0</v>
      </c>
      <c r="AD1018" s="36"/>
      <c r="AE1018" s="34" t="b">
        <v>0</v>
      </c>
      <c r="AF1018" s="34" t="b">
        <v>0</v>
      </c>
      <c r="AG1018" s="34" t="s">
        <v>70</v>
      </c>
      <c r="AH1018" s="34"/>
      <c r="AI1018" s="34" t="b">
        <v>0</v>
      </c>
      <c r="AJ1018" s="36"/>
      <c r="AK1018" s="34" t="s">
        <v>70</v>
      </c>
      <c r="AL1018" s="36"/>
      <c r="AM1018" s="34" t="b">
        <v>0</v>
      </c>
      <c r="AN1018" s="36"/>
      <c r="AO1018" s="34" t="s">
        <v>70</v>
      </c>
      <c r="AP1018" s="34" t="s">
        <v>70</v>
      </c>
      <c r="AQ1018" s="34" t="s">
        <v>70</v>
      </c>
      <c r="AR1018" s="34" t="s">
        <v>70</v>
      </c>
      <c r="AS1018" s="34" t="s">
        <v>70</v>
      </c>
      <c r="AT1018" s="36"/>
      <c r="AU1018" s="36"/>
      <c r="AV1018" s="34" t="s">
        <v>70</v>
      </c>
      <c r="AW1018" s="34" t="s">
        <v>70</v>
      </c>
      <c r="AX1018" s="34" t="s">
        <v>133</v>
      </c>
      <c r="AY1018" s="34" t="s">
        <v>4292</v>
      </c>
      <c r="AZ1018" s="34" t="s">
        <v>64</v>
      </c>
      <c r="BA1018" s="34" t="s">
        <v>423</v>
      </c>
      <c r="BB1018" s="35">
        <v>2023</v>
      </c>
      <c r="BC1018" s="34" t="s">
        <v>119</v>
      </c>
    </row>
    <row r="1019" spans="1:55" x14ac:dyDescent="0.25">
      <c r="A1019" s="34" t="s">
        <v>2154</v>
      </c>
      <c r="B1019" s="35">
        <v>62940</v>
      </c>
      <c r="C1019" s="34">
        <v>100</v>
      </c>
      <c r="D1019" s="34" t="s">
        <v>2200</v>
      </c>
      <c r="E1019" s="34" t="s">
        <v>2201</v>
      </c>
      <c r="F1019" s="34" t="s">
        <v>2202</v>
      </c>
      <c r="G1019" s="34" t="s">
        <v>3527</v>
      </c>
      <c r="H1019" s="34" t="s">
        <v>70</v>
      </c>
      <c r="I1019" s="34" t="s">
        <v>3591</v>
      </c>
      <c r="J1019" s="36">
        <v>39437</v>
      </c>
      <c r="K1019" s="36">
        <v>45016</v>
      </c>
      <c r="L1019" s="34" t="s">
        <v>71</v>
      </c>
      <c r="M1019" s="36"/>
      <c r="N1019" s="34" t="b">
        <v>1</v>
      </c>
      <c r="O1019" s="36"/>
      <c r="P1019" s="34" t="b">
        <v>0</v>
      </c>
      <c r="Q1019" s="36"/>
      <c r="R1019" s="34" t="b">
        <v>0</v>
      </c>
      <c r="S1019" s="34" t="b">
        <v>0</v>
      </c>
      <c r="T1019" s="34" t="s">
        <v>70</v>
      </c>
      <c r="U1019" s="34"/>
      <c r="V1019" s="34" t="b">
        <v>0</v>
      </c>
      <c r="W1019" s="36">
        <v>32363</v>
      </c>
      <c r="X1019" s="34" t="s">
        <v>70</v>
      </c>
      <c r="Y1019" s="34"/>
      <c r="Z1019" s="36"/>
      <c r="AA1019" s="34" t="b">
        <v>0</v>
      </c>
      <c r="AB1019" s="34"/>
      <c r="AC1019" s="34" t="b">
        <v>0</v>
      </c>
      <c r="AD1019" s="36"/>
      <c r="AE1019" s="34" t="b">
        <v>1</v>
      </c>
      <c r="AF1019" s="34" t="b">
        <v>1</v>
      </c>
      <c r="AG1019" s="34" t="s">
        <v>70</v>
      </c>
      <c r="AH1019" s="34"/>
      <c r="AI1019" s="34" t="b">
        <v>0</v>
      </c>
      <c r="AJ1019" s="36"/>
      <c r="AK1019" s="34" t="s">
        <v>70</v>
      </c>
      <c r="AL1019" s="36"/>
      <c r="AM1019" s="34" t="b">
        <v>0</v>
      </c>
      <c r="AN1019" s="36"/>
      <c r="AO1019" s="34" t="s">
        <v>70</v>
      </c>
      <c r="AP1019" s="34" t="s">
        <v>70</v>
      </c>
      <c r="AQ1019" s="34" t="s">
        <v>70</v>
      </c>
      <c r="AR1019" s="34" t="s">
        <v>70</v>
      </c>
      <c r="AS1019" s="34" t="s">
        <v>70</v>
      </c>
      <c r="AT1019" s="36"/>
      <c r="AU1019" s="36"/>
      <c r="AV1019" s="34" t="s">
        <v>70</v>
      </c>
      <c r="AW1019" s="34" t="s">
        <v>70</v>
      </c>
      <c r="AX1019" s="34" t="s">
        <v>133</v>
      </c>
      <c r="AY1019" s="34" t="s">
        <v>4292</v>
      </c>
      <c r="AZ1019" s="34" t="s">
        <v>464</v>
      </c>
      <c r="BA1019" s="34" t="s">
        <v>465</v>
      </c>
      <c r="BB1019" s="35">
        <v>2022</v>
      </c>
      <c r="BC1019" s="34" t="s">
        <v>103</v>
      </c>
    </row>
    <row r="1020" spans="1:55" x14ac:dyDescent="0.25">
      <c r="A1020" s="34" t="s">
        <v>2154</v>
      </c>
      <c r="B1020" s="35">
        <v>63107</v>
      </c>
      <c r="C1020" s="34">
        <v>100</v>
      </c>
      <c r="D1020" s="34" t="s">
        <v>2225</v>
      </c>
      <c r="E1020" s="34" t="s">
        <v>2226</v>
      </c>
      <c r="F1020" s="34" t="s">
        <v>2107</v>
      </c>
      <c r="G1020" s="34" t="s">
        <v>173</v>
      </c>
      <c r="H1020" s="34" t="s">
        <v>144</v>
      </c>
      <c r="I1020" s="34" t="s">
        <v>2108</v>
      </c>
      <c r="J1020" s="36">
        <v>39254</v>
      </c>
      <c r="K1020" s="36">
        <v>45077</v>
      </c>
      <c r="L1020" s="34" t="s">
        <v>71</v>
      </c>
      <c r="M1020" s="36"/>
      <c r="N1020" s="34" t="b">
        <v>1</v>
      </c>
      <c r="O1020" s="36"/>
      <c r="P1020" s="34" t="b">
        <v>0</v>
      </c>
      <c r="Q1020" s="36"/>
      <c r="R1020" s="34" t="b">
        <v>0</v>
      </c>
      <c r="S1020" s="34" t="b">
        <v>0</v>
      </c>
      <c r="T1020" s="34" t="s">
        <v>70</v>
      </c>
      <c r="U1020" s="34"/>
      <c r="V1020" s="34" t="b">
        <v>0</v>
      </c>
      <c r="W1020" s="36">
        <v>32363</v>
      </c>
      <c r="X1020" s="34" t="s">
        <v>70</v>
      </c>
      <c r="Y1020" s="34"/>
      <c r="Z1020" s="36"/>
      <c r="AA1020" s="34" t="b">
        <v>0</v>
      </c>
      <c r="AB1020" s="34"/>
      <c r="AC1020" s="34" t="b">
        <v>0</v>
      </c>
      <c r="AD1020" s="36"/>
      <c r="AE1020" s="34" t="b">
        <v>1</v>
      </c>
      <c r="AF1020" s="34" t="b">
        <v>1</v>
      </c>
      <c r="AG1020" s="34" t="s">
        <v>70</v>
      </c>
      <c r="AH1020" s="34"/>
      <c r="AI1020" s="34" t="b">
        <v>0</v>
      </c>
      <c r="AJ1020" s="36"/>
      <c r="AK1020" s="34" t="s">
        <v>70</v>
      </c>
      <c r="AL1020" s="36"/>
      <c r="AM1020" s="34" t="b">
        <v>0</v>
      </c>
      <c r="AN1020" s="36"/>
      <c r="AO1020" s="34" t="s">
        <v>70</v>
      </c>
      <c r="AP1020" s="34" t="s">
        <v>70</v>
      </c>
      <c r="AQ1020" s="34" t="s">
        <v>70</v>
      </c>
      <c r="AR1020" s="34" t="s">
        <v>70</v>
      </c>
      <c r="AS1020" s="34" t="s">
        <v>70</v>
      </c>
      <c r="AT1020" s="36"/>
      <c r="AU1020" s="36"/>
      <c r="AV1020" s="34" t="s">
        <v>70</v>
      </c>
      <c r="AW1020" s="34" t="s">
        <v>70</v>
      </c>
      <c r="AX1020" s="34" t="s">
        <v>133</v>
      </c>
      <c r="AY1020" s="34" t="s">
        <v>4292</v>
      </c>
      <c r="AZ1020" s="34" t="s">
        <v>464</v>
      </c>
      <c r="BA1020" s="34" t="s">
        <v>465</v>
      </c>
      <c r="BB1020" s="35">
        <v>2022</v>
      </c>
      <c r="BC1020" s="34" t="s">
        <v>185</v>
      </c>
    </row>
    <row r="1021" spans="1:55" x14ac:dyDescent="0.25">
      <c r="A1021" s="34" t="s">
        <v>2154</v>
      </c>
      <c r="B1021" s="35">
        <v>63103</v>
      </c>
      <c r="C1021" s="34">
        <v>100</v>
      </c>
      <c r="D1021" s="34" t="s">
        <v>2223</v>
      </c>
      <c r="E1021" s="34" t="s">
        <v>2224</v>
      </c>
      <c r="F1021" s="34" t="s">
        <v>4149</v>
      </c>
      <c r="G1021" s="34" t="s">
        <v>234</v>
      </c>
      <c r="H1021" s="34" t="s">
        <v>144</v>
      </c>
      <c r="I1021" s="34" t="s">
        <v>238</v>
      </c>
      <c r="J1021" s="36">
        <v>39442</v>
      </c>
      <c r="K1021" s="36">
        <v>45079</v>
      </c>
      <c r="L1021" s="34" t="s">
        <v>71</v>
      </c>
      <c r="M1021" s="36"/>
      <c r="N1021" s="34" t="b">
        <v>1</v>
      </c>
      <c r="O1021" s="36"/>
      <c r="P1021" s="34" t="b">
        <v>0</v>
      </c>
      <c r="Q1021" s="36"/>
      <c r="R1021" s="34" t="b">
        <v>0</v>
      </c>
      <c r="S1021" s="34" t="b">
        <v>0</v>
      </c>
      <c r="T1021" s="34" t="s">
        <v>70</v>
      </c>
      <c r="U1021" s="34"/>
      <c r="V1021" s="34" t="b">
        <v>0</v>
      </c>
      <c r="W1021" s="36">
        <v>32363</v>
      </c>
      <c r="X1021" s="34" t="s">
        <v>70</v>
      </c>
      <c r="Y1021" s="34"/>
      <c r="Z1021" s="36"/>
      <c r="AA1021" s="34" t="b">
        <v>0</v>
      </c>
      <c r="AB1021" s="34"/>
      <c r="AC1021" s="34" t="b">
        <v>0</v>
      </c>
      <c r="AD1021" s="36"/>
      <c r="AE1021" s="34" t="b">
        <v>1</v>
      </c>
      <c r="AF1021" s="34" t="b">
        <v>1</v>
      </c>
      <c r="AG1021" s="34" t="s">
        <v>70</v>
      </c>
      <c r="AH1021" s="34"/>
      <c r="AI1021" s="34" t="b">
        <v>0</v>
      </c>
      <c r="AJ1021" s="36"/>
      <c r="AK1021" s="34" t="s">
        <v>70</v>
      </c>
      <c r="AL1021" s="36"/>
      <c r="AM1021" s="34" t="b">
        <v>0</v>
      </c>
      <c r="AN1021" s="36"/>
      <c r="AO1021" s="34" t="s">
        <v>70</v>
      </c>
      <c r="AP1021" s="34" t="s">
        <v>70</v>
      </c>
      <c r="AQ1021" s="34" t="s">
        <v>70</v>
      </c>
      <c r="AR1021" s="34" t="s">
        <v>70</v>
      </c>
      <c r="AS1021" s="34" t="s">
        <v>70</v>
      </c>
      <c r="AT1021" s="36"/>
      <c r="AU1021" s="36"/>
      <c r="AV1021" s="34" t="s">
        <v>70</v>
      </c>
      <c r="AW1021" s="34" t="s">
        <v>70</v>
      </c>
      <c r="AX1021" s="34" t="s">
        <v>133</v>
      </c>
      <c r="AY1021" s="34" t="s">
        <v>4292</v>
      </c>
      <c r="AZ1021" s="34" t="s">
        <v>464</v>
      </c>
      <c r="BA1021" s="34" t="s">
        <v>465</v>
      </c>
      <c r="BB1021" s="35">
        <v>2022</v>
      </c>
      <c r="BC1021" s="34" t="s">
        <v>66</v>
      </c>
    </row>
    <row r="1022" spans="1:55" x14ac:dyDescent="0.25">
      <c r="A1022" s="34" t="s">
        <v>2154</v>
      </c>
      <c r="B1022" s="35">
        <v>63063</v>
      </c>
      <c r="C1022" s="34">
        <v>100</v>
      </c>
      <c r="D1022" s="34" t="s">
        <v>2221</v>
      </c>
      <c r="E1022" s="34" t="s">
        <v>2222</v>
      </c>
      <c r="F1022" s="34" t="s">
        <v>1667</v>
      </c>
      <c r="G1022" s="34" t="s">
        <v>3521</v>
      </c>
      <c r="H1022" s="34" t="s">
        <v>4287</v>
      </c>
      <c r="I1022" s="34" t="s">
        <v>682</v>
      </c>
      <c r="J1022" s="36">
        <v>39401</v>
      </c>
      <c r="K1022" s="36">
        <v>45169</v>
      </c>
      <c r="L1022" s="34" t="s">
        <v>71</v>
      </c>
      <c r="M1022" s="36"/>
      <c r="N1022" s="34" t="b">
        <v>1</v>
      </c>
      <c r="O1022" s="36"/>
      <c r="P1022" s="34" t="b">
        <v>0</v>
      </c>
      <c r="Q1022" s="36"/>
      <c r="R1022" s="34" t="b">
        <v>0</v>
      </c>
      <c r="S1022" s="34" t="b">
        <v>0</v>
      </c>
      <c r="T1022" s="34" t="s">
        <v>70</v>
      </c>
      <c r="U1022" s="34"/>
      <c r="V1022" s="34" t="b">
        <v>0</v>
      </c>
      <c r="W1022" s="36">
        <v>32363</v>
      </c>
      <c r="X1022" s="34" t="s">
        <v>70</v>
      </c>
      <c r="Y1022" s="34"/>
      <c r="Z1022" s="36"/>
      <c r="AA1022" s="34" t="b">
        <v>0</v>
      </c>
      <c r="AB1022" s="34"/>
      <c r="AC1022" s="34" t="b">
        <v>0</v>
      </c>
      <c r="AD1022" s="36"/>
      <c r="AE1022" s="34" t="b">
        <v>1</v>
      </c>
      <c r="AF1022" s="34" t="b">
        <v>1</v>
      </c>
      <c r="AG1022" s="34" t="s">
        <v>70</v>
      </c>
      <c r="AH1022" s="34"/>
      <c r="AI1022" s="34" t="b">
        <v>0</v>
      </c>
      <c r="AJ1022" s="36"/>
      <c r="AK1022" s="34" t="s">
        <v>70</v>
      </c>
      <c r="AL1022" s="36"/>
      <c r="AM1022" s="34" t="b">
        <v>0</v>
      </c>
      <c r="AN1022" s="36"/>
      <c r="AO1022" s="34" t="s">
        <v>70</v>
      </c>
      <c r="AP1022" s="34" t="s">
        <v>70</v>
      </c>
      <c r="AQ1022" s="34" t="s">
        <v>70</v>
      </c>
      <c r="AR1022" s="34" t="s">
        <v>70</v>
      </c>
      <c r="AS1022" s="34" t="s">
        <v>70</v>
      </c>
      <c r="AT1022" s="36"/>
      <c r="AU1022" s="36"/>
      <c r="AV1022" s="34" t="s">
        <v>70</v>
      </c>
      <c r="AW1022" s="34" t="s">
        <v>70</v>
      </c>
      <c r="AX1022" s="34" t="s">
        <v>133</v>
      </c>
      <c r="AY1022" s="34" t="s">
        <v>4292</v>
      </c>
      <c r="AZ1022" s="34" t="s">
        <v>464</v>
      </c>
      <c r="BA1022" s="34" t="s">
        <v>465</v>
      </c>
      <c r="BB1022" s="35">
        <v>2022</v>
      </c>
      <c r="BC1022" s="34" t="s">
        <v>66</v>
      </c>
    </row>
    <row r="1023" spans="1:55" x14ac:dyDescent="0.25">
      <c r="A1023" s="34" t="s">
        <v>2154</v>
      </c>
      <c r="B1023" s="35">
        <v>61956</v>
      </c>
      <c r="C1023" s="34">
        <v>100</v>
      </c>
      <c r="D1023" s="34" t="s">
        <v>2155</v>
      </c>
      <c r="E1023" s="34" t="s">
        <v>2156</v>
      </c>
      <c r="F1023" s="34" t="s">
        <v>1049</v>
      </c>
      <c r="G1023" s="34" t="s">
        <v>434</v>
      </c>
      <c r="H1023" s="34" t="s">
        <v>144</v>
      </c>
      <c r="I1023" s="34" t="s">
        <v>273</v>
      </c>
      <c r="J1023" s="36">
        <v>39274</v>
      </c>
      <c r="K1023" s="36"/>
      <c r="L1023" s="34" t="s">
        <v>61</v>
      </c>
      <c r="M1023" s="36"/>
      <c r="N1023" s="34" t="b">
        <v>0</v>
      </c>
      <c r="O1023" s="36"/>
      <c r="P1023" s="34" t="b">
        <v>0</v>
      </c>
      <c r="Q1023" s="36"/>
      <c r="R1023" s="34" t="b">
        <v>1</v>
      </c>
      <c r="S1023" s="34" t="b">
        <v>0</v>
      </c>
      <c r="T1023" s="34" t="s">
        <v>70</v>
      </c>
      <c r="U1023" s="34"/>
      <c r="V1023" s="34" t="b">
        <v>0</v>
      </c>
      <c r="W1023" s="36"/>
      <c r="X1023" s="34" t="s">
        <v>70</v>
      </c>
      <c r="Y1023" s="34"/>
      <c r="Z1023" s="36"/>
      <c r="AA1023" s="34" t="b">
        <v>0</v>
      </c>
      <c r="AB1023" s="34"/>
      <c r="AC1023" s="34" t="b">
        <v>0</v>
      </c>
      <c r="AD1023" s="36"/>
      <c r="AE1023" s="34" t="b">
        <v>1</v>
      </c>
      <c r="AF1023" s="34" t="b">
        <v>0</v>
      </c>
      <c r="AG1023" s="34" t="s">
        <v>70</v>
      </c>
      <c r="AH1023" s="34"/>
      <c r="AI1023" s="34" t="b">
        <v>0</v>
      </c>
      <c r="AJ1023" s="36"/>
      <c r="AK1023" s="34" t="s">
        <v>70</v>
      </c>
      <c r="AL1023" s="36"/>
      <c r="AM1023" s="34" t="b">
        <v>0</v>
      </c>
      <c r="AN1023" s="36"/>
      <c r="AO1023" s="34" t="s">
        <v>70</v>
      </c>
      <c r="AP1023" s="34" t="s">
        <v>70</v>
      </c>
      <c r="AQ1023" s="34" t="s">
        <v>70</v>
      </c>
      <c r="AR1023" s="34" t="s">
        <v>70</v>
      </c>
      <c r="AS1023" s="34" t="s">
        <v>70</v>
      </c>
      <c r="AT1023" s="36"/>
      <c r="AU1023" s="36"/>
      <c r="AV1023" s="34" t="s">
        <v>70</v>
      </c>
      <c r="AW1023" s="34" t="s">
        <v>70</v>
      </c>
      <c r="AX1023" s="34" t="s">
        <v>133</v>
      </c>
      <c r="AY1023" s="34" t="s">
        <v>4292</v>
      </c>
      <c r="AZ1023" s="34" t="s">
        <v>64</v>
      </c>
      <c r="BA1023" s="34" t="s">
        <v>65</v>
      </c>
      <c r="BB1023" s="35">
        <v>2022</v>
      </c>
      <c r="BC1023" s="34" t="s">
        <v>119</v>
      </c>
    </row>
    <row r="1024" spans="1:55" x14ac:dyDescent="0.25">
      <c r="A1024" s="34" t="s">
        <v>2154</v>
      </c>
      <c r="B1024" s="35">
        <v>63047</v>
      </c>
      <c r="C1024" s="34">
        <v>100</v>
      </c>
      <c r="D1024" s="34" t="s">
        <v>2214</v>
      </c>
      <c r="E1024" s="34" t="s">
        <v>2215</v>
      </c>
      <c r="F1024" s="34" t="s">
        <v>2216</v>
      </c>
      <c r="G1024" s="34" t="s">
        <v>230</v>
      </c>
      <c r="H1024" s="34" t="s">
        <v>59</v>
      </c>
      <c r="I1024" s="34" t="s">
        <v>1261</v>
      </c>
      <c r="J1024" s="36">
        <v>39342</v>
      </c>
      <c r="K1024" s="36">
        <v>45100</v>
      </c>
      <c r="L1024" s="34" t="s">
        <v>71</v>
      </c>
      <c r="M1024" s="36"/>
      <c r="N1024" s="34" t="b">
        <v>1</v>
      </c>
      <c r="O1024" s="36"/>
      <c r="P1024" s="34" t="b">
        <v>0</v>
      </c>
      <c r="Q1024" s="36"/>
      <c r="R1024" s="34" t="b">
        <v>0</v>
      </c>
      <c r="S1024" s="34" t="b">
        <v>0</v>
      </c>
      <c r="T1024" s="34" t="s">
        <v>70</v>
      </c>
      <c r="U1024" s="34"/>
      <c r="V1024" s="34" t="b">
        <v>0</v>
      </c>
      <c r="W1024" s="36">
        <v>32363</v>
      </c>
      <c r="X1024" s="34" t="s">
        <v>70</v>
      </c>
      <c r="Y1024" s="34"/>
      <c r="Z1024" s="36"/>
      <c r="AA1024" s="34" t="b">
        <v>0</v>
      </c>
      <c r="AB1024" s="34"/>
      <c r="AC1024" s="34" t="b">
        <v>0</v>
      </c>
      <c r="AD1024" s="36"/>
      <c r="AE1024" s="34" t="b">
        <v>1</v>
      </c>
      <c r="AF1024" s="34" t="b">
        <v>1</v>
      </c>
      <c r="AG1024" s="34" t="s">
        <v>70</v>
      </c>
      <c r="AH1024" s="34"/>
      <c r="AI1024" s="34" t="b">
        <v>0</v>
      </c>
      <c r="AJ1024" s="36"/>
      <c r="AK1024" s="34" t="s">
        <v>70</v>
      </c>
      <c r="AL1024" s="36"/>
      <c r="AM1024" s="34" t="b">
        <v>0</v>
      </c>
      <c r="AN1024" s="36"/>
      <c r="AO1024" s="34" t="s">
        <v>70</v>
      </c>
      <c r="AP1024" s="34" t="s">
        <v>70</v>
      </c>
      <c r="AQ1024" s="34" t="s">
        <v>70</v>
      </c>
      <c r="AR1024" s="34" t="s">
        <v>70</v>
      </c>
      <c r="AS1024" s="34" t="s">
        <v>70</v>
      </c>
      <c r="AT1024" s="36"/>
      <c r="AU1024" s="36"/>
      <c r="AV1024" s="34" t="s">
        <v>70</v>
      </c>
      <c r="AW1024" s="34" t="s">
        <v>70</v>
      </c>
      <c r="AX1024" s="34" t="s">
        <v>133</v>
      </c>
      <c r="AY1024" s="34" t="s">
        <v>4292</v>
      </c>
      <c r="AZ1024" s="34" t="s">
        <v>464</v>
      </c>
      <c r="BA1024" s="34" t="s">
        <v>465</v>
      </c>
      <c r="BB1024" s="35">
        <v>2022</v>
      </c>
      <c r="BC1024" s="34" t="s">
        <v>66</v>
      </c>
    </row>
    <row r="1025" spans="1:55" x14ac:dyDescent="0.25">
      <c r="A1025" s="34" t="s">
        <v>2154</v>
      </c>
      <c r="B1025" s="35">
        <v>62864</v>
      </c>
      <c r="C1025" s="34">
        <v>100</v>
      </c>
      <c r="D1025" s="34" t="s">
        <v>2197</v>
      </c>
      <c r="E1025" s="34" t="s">
        <v>2198</v>
      </c>
      <c r="F1025" s="34" t="s">
        <v>2199</v>
      </c>
      <c r="G1025" s="34" t="s">
        <v>215</v>
      </c>
      <c r="H1025" s="34" t="s">
        <v>4287</v>
      </c>
      <c r="I1025" s="34" t="s">
        <v>757</v>
      </c>
      <c r="J1025" s="36">
        <v>39234</v>
      </c>
      <c r="K1025" s="36"/>
      <c r="L1025" s="34" t="s">
        <v>61</v>
      </c>
      <c r="M1025" s="36"/>
      <c r="N1025" s="34" t="b">
        <v>0</v>
      </c>
      <c r="O1025" s="36"/>
      <c r="P1025" s="34" t="b">
        <v>0</v>
      </c>
      <c r="Q1025" s="36"/>
      <c r="R1025" s="34" t="b">
        <v>0</v>
      </c>
      <c r="S1025" s="34" t="b">
        <v>0</v>
      </c>
      <c r="T1025" s="34" t="s">
        <v>70</v>
      </c>
      <c r="U1025" s="34"/>
      <c r="V1025" s="34" t="b">
        <v>0</v>
      </c>
      <c r="W1025" s="36"/>
      <c r="X1025" s="34" t="s">
        <v>70</v>
      </c>
      <c r="Y1025" s="34"/>
      <c r="Z1025" s="36"/>
      <c r="AA1025" s="34" t="b">
        <v>0</v>
      </c>
      <c r="AB1025" s="34"/>
      <c r="AC1025" s="34" t="b">
        <v>0</v>
      </c>
      <c r="AD1025" s="36"/>
      <c r="AE1025" s="34" t="b">
        <v>1</v>
      </c>
      <c r="AF1025" s="34" t="b">
        <v>1</v>
      </c>
      <c r="AG1025" s="34" t="s">
        <v>70</v>
      </c>
      <c r="AH1025" s="34"/>
      <c r="AI1025" s="34" t="b">
        <v>0</v>
      </c>
      <c r="AJ1025" s="36"/>
      <c r="AK1025" s="34" t="s">
        <v>70</v>
      </c>
      <c r="AL1025" s="36"/>
      <c r="AM1025" s="34" t="b">
        <v>0</v>
      </c>
      <c r="AN1025" s="36"/>
      <c r="AO1025" s="34" t="s">
        <v>70</v>
      </c>
      <c r="AP1025" s="34" t="s">
        <v>70</v>
      </c>
      <c r="AQ1025" s="34" t="s">
        <v>70</v>
      </c>
      <c r="AR1025" s="34" t="s">
        <v>70</v>
      </c>
      <c r="AS1025" s="34" t="s">
        <v>70</v>
      </c>
      <c r="AT1025" s="36"/>
      <c r="AU1025" s="36"/>
      <c r="AV1025" s="34" t="s">
        <v>70</v>
      </c>
      <c r="AW1025" s="34" t="s">
        <v>70</v>
      </c>
      <c r="AX1025" s="34" t="s">
        <v>133</v>
      </c>
      <c r="AY1025" s="34" t="s">
        <v>4292</v>
      </c>
      <c r="AZ1025" s="34" t="s">
        <v>64</v>
      </c>
      <c r="BA1025" s="34" t="s">
        <v>423</v>
      </c>
      <c r="BB1025" s="35">
        <v>2022</v>
      </c>
      <c r="BC1025" s="34" t="s">
        <v>185</v>
      </c>
    </row>
    <row r="1026" spans="1:55" x14ac:dyDescent="0.25">
      <c r="A1026" s="34" t="s">
        <v>2154</v>
      </c>
      <c r="B1026" s="35">
        <v>63023</v>
      </c>
      <c r="C1026" s="34">
        <v>100</v>
      </c>
      <c r="D1026" s="34" t="s">
        <v>2210</v>
      </c>
      <c r="E1026" s="34" t="s">
        <v>2211</v>
      </c>
      <c r="F1026" s="34" t="s">
        <v>476</v>
      </c>
      <c r="G1026" s="34" t="s">
        <v>155</v>
      </c>
      <c r="H1026" s="34" t="s">
        <v>208</v>
      </c>
      <c r="I1026" s="34" t="s">
        <v>209</v>
      </c>
      <c r="J1026" s="36">
        <v>39520</v>
      </c>
      <c r="K1026" s="36"/>
      <c r="L1026" s="34" t="s">
        <v>61</v>
      </c>
      <c r="M1026" s="36"/>
      <c r="N1026" s="34" t="b">
        <v>0</v>
      </c>
      <c r="O1026" s="36"/>
      <c r="P1026" s="34" t="b">
        <v>0</v>
      </c>
      <c r="Q1026" s="36"/>
      <c r="R1026" s="34" t="b">
        <v>0</v>
      </c>
      <c r="S1026" s="34" t="b">
        <v>0</v>
      </c>
      <c r="T1026" s="34" t="s">
        <v>70</v>
      </c>
      <c r="U1026" s="34"/>
      <c r="V1026" s="34" t="b">
        <v>0</v>
      </c>
      <c r="W1026" s="36"/>
      <c r="X1026" s="34" t="s">
        <v>70</v>
      </c>
      <c r="Y1026" s="34"/>
      <c r="Z1026" s="36"/>
      <c r="AA1026" s="34" t="b">
        <v>0</v>
      </c>
      <c r="AB1026" s="34"/>
      <c r="AC1026" s="34" t="b">
        <v>0</v>
      </c>
      <c r="AD1026" s="36"/>
      <c r="AE1026" s="34" t="b">
        <v>0</v>
      </c>
      <c r="AF1026" s="34" t="b">
        <v>0</v>
      </c>
      <c r="AG1026" s="34" t="s">
        <v>70</v>
      </c>
      <c r="AH1026" s="34"/>
      <c r="AI1026" s="34" t="b">
        <v>0</v>
      </c>
      <c r="AJ1026" s="36"/>
      <c r="AK1026" s="34" t="s">
        <v>70</v>
      </c>
      <c r="AL1026" s="36"/>
      <c r="AM1026" s="34" t="b">
        <v>0</v>
      </c>
      <c r="AN1026" s="36"/>
      <c r="AO1026" s="34" t="s">
        <v>70</v>
      </c>
      <c r="AP1026" s="34" t="s">
        <v>70</v>
      </c>
      <c r="AQ1026" s="34" t="s">
        <v>70</v>
      </c>
      <c r="AR1026" s="34" t="s">
        <v>70</v>
      </c>
      <c r="AS1026" s="34" t="s">
        <v>70</v>
      </c>
      <c r="AT1026" s="36"/>
      <c r="AU1026" s="36"/>
      <c r="AV1026" s="34" t="s">
        <v>70</v>
      </c>
      <c r="AW1026" s="34" t="s">
        <v>70</v>
      </c>
      <c r="AX1026" s="34" t="s">
        <v>133</v>
      </c>
      <c r="AY1026" s="34" t="s">
        <v>4292</v>
      </c>
      <c r="AZ1026" s="34" t="s">
        <v>64</v>
      </c>
      <c r="BA1026" s="34" t="s">
        <v>65</v>
      </c>
      <c r="BB1026" s="35">
        <v>2023</v>
      </c>
      <c r="BC1026" s="34" t="s">
        <v>66</v>
      </c>
    </row>
    <row r="1027" spans="1:55" x14ac:dyDescent="0.25">
      <c r="A1027" s="34" t="s">
        <v>2154</v>
      </c>
      <c r="B1027" s="35">
        <v>62705</v>
      </c>
      <c r="C1027" s="34">
        <v>100</v>
      </c>
      <c r="D1027" s="34" t="s">
        <v>2176</v>
      </c>
      <c r="E1027" s="34" t="s">
        <v>2177</v>
      </c>
      <c r="F1027" s="34" t="s">
        <v>2178</v>
      </c>
      <c r="G1027" s="34" t="s">
        <v>3520</v>
      </c>
      <c r="H1027" s="34" t="s">
        <v>4287</v>
      </c>
      <c r="I1027" s="34" t="s">
        <v>2114</v>
      </c>
      <c r="J1027" s="36">
        <v>39293</v>
      </c>
      <c r="K1027" s="36">
        <v>45291</v>
      </c>
      <c r="L1027" s="34" t="s">
        <v>71</v>
      </c>
      <c r="M1027" s="36"/>
      <c r="N1027" s="34" t="b">
        <v>0</v>
      </c>
      <c r="O1027" s="36"/>
      <c r="P1027" s="34" t="b">
        <v>0</v>
      </c>
      <c r="Q1027" s="36"/>
      <c r="R1027" s="34" t="b">
        <v>0</v>
      </c>
      <c r="S1027" s="34" t="b">
        <v>0</v>
      </c>
      <c r="T1027" s="34" t="s">
        <v>70</v>
      </c>
      <c r="U1027" s="34"/>
      <c r="V1027" s="34" t="b">
        <v>0</v>
      </c>
      <c r="W1027" s="36">
        <v>32363</v>
      </c>
      <c r="X1027" s="34" t="s">
        <v>70</v>
      </c>
      <c r="Y1027" s="34"/>
      <c r="Z1027" s="36"/>
      <c r="AA1027" s="34" t="b">
        <v>0</v>
      </c>
      <c r="AB1027" s="34"/>
      <c r="AC1027" s="34" t="b">
        <v>0</v>
      </c>
      <c r="AD1027" s="36"/>
      <c r="AE1027" s="34" t="b">
        <v>1</v>
      </c>
      <c r="AF1027" s="34" t="b">
        <v>1</v>
      </c>
      <c r="AG1027" s="34" t="s">
        <v>70</v>
      </c>
      <c r="AH1027" s="34"/>
      <c r="AI1027" s="34" t="b">
        <v>0</v>
      </c>
      <c r="AJ1027" s="36"/>
      <c r="AK1027" s="34" t="s">
        <v>70</v>
      </c>
      <c r="AL1027" s="36"/>
      <c r="AM1027" s="34" t="b">
        <v>0</v>
      </c>
      <c r="AN1027" s="36"/>
      <c r="AO1027" s="34" t="s">
        <v>70</v>
      </c>
      <c r="AP1027" s="34" t="s">
        <v>70</v>
      </c>
      <c r="AQ1027" s="34" t="s">
        <v>70</v>
      </c>
      <c r="AR1027" s="34" t="s">
        <v>70</v>
      </c>
      <c r="AS1027" s="34" t="s">
        <v>70</v>
      </c>
      <c r="AT1027" s="36"/>
      <c r="AU1027" s="36"/>
      <c r="AV1027" s="34" t="s">
        <v>70</v>
      </c>
      <c r="AW1027" s="34" t="s">
        <v>70</v>
      </c>
      <c r="AX1027" s="34" t="s">
        <v>133</v>
      </c>
      <c r="AY1027" s="34" t="s">
        <v>4292</v>
      </c>
      <c r="AZ1027" s="34" t="s">
        <v>464</v>
      </c>
      <c r="BA1027" s="34" t="s">
        <v>465</v>
      </c>
      <c r="BB1027" s="35">
        <v>2023</v>
      </c>
      <c r="BC1027" s="34" t="s">
        <v>66</v>
      </c>
    </row>
    <row r="1028" spans="1:55" x14ac:dyDescent="0.25">
      <c r="A1028" s="34" t="s">
        <v>2154</v>
      </c>
      <c r="B1028" s="35">
        <v>62755</v>
      </c>
      <c r="C1028" s="34">
        <v>100</v>
      </c>
      <c r="D1028" s="34" t="s">
        <v>2188</v>
      </c>
      <c r="E1028" s="34" t="s">
        <v>2189</v>
      </c>
      <c r="F1028" s="34" t="s">
        <v>2190</v>
      </c>
      <c r="G1028" s="34" t="s">
        <v>421</v>
      </c>
      <c r="H1028" s="34" t="s">
        <v>59</v>
      </c>
      <c r="I1028" s="34" t="s">
        <v>114</v>
      </c>
      <c r="J1028" s="36">
        <v>39379</v>
      </c>
      <c r="K1028" s="36"/>
      <c r="L1028" s="34" t="s">
        <v>61</v>
      </c>
      <c r="M1028" s="36"/>
      <c r="N1028" s="34" t="b">
        <v>0</v>
      </c>
      <c r="O1028" s="36"/>
      <c r="P1028" s="34" t="b">
        <v>0</v>
      </c>
      <c r="Q1028" s="36"/>
      <c r="R1028" s="34" t="b">
        <v>0</v>
      </c>
      <c r="S1028" s="34" t="b">
        <v>0</v>
      </c>
      <c r="T1028" s="34" t="s">
        <v>70</v>
      </c>
      <c r="U1028" s="34"/>
      <c r="V1028" s="34" t="b">
        <v>0</v>
      </c>
      <c r="W1028" s="36"/>
      <c r="X1028" s="34" t="s">
        <v>70</v>
      </c>
      <c r="Y1028" s="34"/>
      <c r="Z1028" s="36"/>
      <c r="AA1028" s="34" t="b">
        <v>0</v>
      </c>
      <c r="AB1028" s="34"/>
      <c r="AC1028" s="34" t="b">
        <v>0</v>
      </c>
      <c r="AD1028" s="36"/>
      <c r="AE1028" s="34" t="b">
        <v>0</v>
      </c>
      <c r="AF1028" s="34" t="b">
        <v>0</v>
      </c>
      <c r="AG1028" s="34" t="s">
        <v>70</v>
      </c>
      <c r="AH1028" s="34"/>
      <c r="AI1028" s="34" t="b">
        <v>0</v>
      </c>
      <c r="AJ1028" s="36"/>
      <c r="AK1028" s="34" t="s">
        <v>70</v>
      </c>
      <c r="AL1028" s="36"/>
      <c r="AM1028" s="34" t="b">
        <v>0</v>
      </c>
      <c r="AN1028" s="36"/>
      <c r="AO1028" s="34" t="s">
        <v>70</v>
      </c>
      <c r="AP1028" s="34" t="s">
        <v>70</v>
      </c>
      <c r="AQ1028" s="34" t="s">
        <v>70</v>
      </c>
      <c r="AR1028" s="34" t="s">
        <v>70</v>
      </c>
      <c r="AS1028" s="34" t="s">
        <v>70</v>
      </c>
      <c r="AT1028" s="36"/>
      <c r="AU1028" s="36"/>
      <c r="AV1028" s="34" t="s">
        <v>70</v>
      </c>
      <c r="AW1028" s="34" t="s">
        <v>70</v>
      </c>
      <c r="AX1028" s="34" t="s">
        <v>133</v>
      </c>
      <c r="AY1028" s="34" t="s">
        <v>4292</v>
      </c>
      <c r="AZ1028" s="34" t="s">
        <v>64</v>
      </c>
      <c r="BA1028" s="34" t="s">
        <v>423</v>
      </c>
      <c r="BB1028" s="35">
        <v>2023</v>
      </c>
      <c r="BC1028" s="34" t="s">
        <v>66</v>
      </c>
    </row>
    <row r="1029" spans="1:55" x14ac:dyDescent="0.25">
      <c r="A1029" s="34" t="s">
        <v>2154</v>
      </c>
      <c r="B1029" s="35">
        <v>62763</v>
      </c>
      <c r="C1029" s="34">
        <v>100</v>
      </c>
      <c r="D1029" s="34" t="s">
        <v>2191</v>
      </c>
      <c r="E1029" s="34" t="s">
        <v>2192</v>
      </c>
      <c r="F1029" s="34" t="s">
        <v>2193</v>
      </c>
      <c r="G1029" s="34" t="s">
        <v>173</v>
      </c>
      <c r="H1029" s="34" t="s">
        <v>144</v>
      </c>
      <c r="I1029" s="34" t="s">
        <v>722</v>
      </c>
      <c r="J1029" s="36">
        <v>39170</v>
      </c>
      <c r="K1029" s="36">
        <v>45077</v>
      </c>
      <c r="L1029" s="34" t="s">
        <v>71</v>
      </c>
      <c r="M1029" s="36"/>
      <c r="N1029" s="34" t="b">
        <v>1</v>
      </c>
      <c r="O1029" s="36"/>
      <c r="P1029" s="34" t="b">
        <v>0</v>
      </c>
      <c r="Q1029" s="36"/>
      <c r="R1029" s="34" t="b">
        <v>0</v>
      </c>
      <c r="S1029" s="34" t="b">
        <v>0</v>
      </c>
      <c r="T1029" s="34" t="s">
        <v>70</v>
      </c>
      <c r="U1029" s="34"/>
      <c r="V1029" s="34" t="b">
        <v>0</v>
      </c>
      <c r="W1029" s="36">
        <v>32363</v>
      </c>
      <c r="X1029" s="34" t="s">
        <v>70</v>
      </c>
      <c r="Y1029" s="34"/>
      <c r="Z1029" s="36"/>
      <c r="AA1029" s="34" t="b">
        <v>0</v>
      </c>
      <c r="AB1029" s="34"/>
      <c r="AC1029" s="34" t="b">
        <v>0</v>
      </c>
      <c r="AD1029" s="36"/>
      <c r="AE1029" s="34" t="b">
        <v>1</v>
      </c>
      <c r="AF1029" s="34" t="b">
        <v>1</v>
      </c>
      <c r="AG1029" s="34" t="s">
        <v>70</v>
      </c>
      <c r="AH1029" s="34"/>
      <c r="AI1029" s="34" t="b">
        <v>0</v>
      </c>
      <c r="AJ1029" s="36"/>
      <c r="AK1029" s="34" t="s">
        <v>70</v>
      </c>
      <c r="AL1029" s="36"/>
      <c r="AM1029" s="34" t="b">
        <v>0</v>
      </c>
      <c r="AN1029" s="36"/>
      <c r="AO1029" s="34" t="s">
        <v>70</v>
      </c>
      <c r="AP1029" s="34" t="s">
        <v>70</v>
      </c>
      <c r="AQ1029" s="34" t="s">
        <v>70</v>
      </c>
      <c r="AR1029" s="34" t="s">
        <v>70</v>
      </c>
      <c r="AS1029" s="34" t="s">
        <v>70</v>
      </c>
      <c r="AT1029" s="36"/>
      <c r="AU1029" s="36"/>
      <c r="AV1029" s="34" t="s">
        <v>70</v>
      </c>
      <c r="AW1029" s="34" t="s">
        <v>70</v>
      </c>
      <c r="AX1029" s="34" t="s">
        <v>133</v>
      </c>
      <c r="AY1029" s="34" t="s">
        <v>4292</v>
      </c>
      <c r="AZ1029" s="34" t="s">
        <v>464</v>
      </c>
      <c r="BA1029" s="34" t="s">
        <v>465</v>
      </c>
      <c r="BB1029" s="35">
        <v>2022</v>
      </c>
      <c r="BC1029" s="34" t="s">
        <v>185</v>
      </c>
    </row>
    <row r="1030" spans="1:55" x14ac:dyDescent="0.25">
      <c r="A1030" s="34" t="s">
        <v>2154</v>
      </c>
      <c r="B1030" s="35">
        <v>63276</v>
      </c>
      <c r="C1030" s="34">
        <v>100</v>
      </c>
      <c r="D1030" s="34" t="s">
        <v>2239</v>
      </c>
      <c r="E1030" s="34" t="s">
        <v>2240</v>
      </c>
      <c r="F1030" s="34" t="s">
        <v>2241</v>
      </c>
      <c r="G1030" s="34" t="s">
        <v>3521</v>
      </c>
      <c r="H1030" s="34" t="s">
        <v>4287</v>
      </c>
      <c r="I1030" s="34" t="s">
        <v>109</v>
      </c>
      <c r="J1030" s="36">
        <v>39443</v>
      </c>
      <c r="K1030" s="36"/>
      <c r="L1030" s="34" t="s">
        <v>61</v>
      </c>
      <c r="M1030" s="36"/>
      <c r="N1030" s="34" t="b">
        <v>0</v>
      </c>
      <c r="O1030" s="36"/>
      <c r="P1030" s="34" t="b">
        <v>0</v>
      </c>
      <c r="Q1030" s="36"/>
      <c r="R1030" s="34" t="b">
        <v>0</v>
      </c>
      <c r="S1030" s="34" t="b">
        <v>0</v>
      </c>
      <c r="T1030" s="34" t="s">
        <v>70</v>
      </c>
      <c r="U1030" s="34"/>
      <c r="V1030" s="34" t="b">
        <v>0</v>
      </c>
      <c r="W1030" s="36"/>
      <c r="X1030" s="34" t="s">
        <v>70</v>
      </c>
      <c r="Y1030" s="34"/>
      <c r="Z1030" s="36"/>
      <c r="AA1030" s="34" t="b">
        <v>0</v>
      </c>
      <c r="AB1030" s="34"/>
      <c r="AC1030" s="34" t="b">
        <v>0</v>
      </c>
      <c r="AD1030" s="36"/>
      <c r="AE1030" s="34" t="b">
        <v>0</v>
      </c>
      <c r="AF1030" s="34" t="b">
        <v>0</v>
      </c>
      <c r="AG1030" s="34" t="s">
        <v>70</v>
      </c>
      <c r="AH1030" s="34"/>
      <c r="AI1030" s="34" t="b">
        <v>0</v>
      </c>
      <c r="AJ1030" s="36"/>
      <c r="AK1030" s="34" t="s">
        <v>70</v>
      </c>
      <c r="AL1030" s="36"/>
      <c r="AM1030" s="34" t="b">
        <v>0</v>
      </c>
      <c r="AN1030" s="36"/>
      <c r="AO1030" s="34" t="s">
        <v>70</v>
      </c>
      <c r="AP1030" s="34" t="s">
        <v>70</v>
      </c>
      <c r="AQ1030" s="34" t="s">
        <v>70</v>
      </c>
      <c r="AR1030" s="34" t="s">
        <v>70</v>
      </c>
      <c r="AS1030" s="34" t="s">
        <v>70</v>
      </c>
      <c r="AT1030" s="36"/>
      <c r="AU1030" s="36"/>
      <c r="AV1030" s="34" t="s">
        <v>70</v>
      </c>
      <c r="AW1030" s="34" t="s">
        <v>70</v>
      </c>
      <c r="AX1030" s="34" t="s">
        <v>133</v>
      </c>
      <c r="AY1030" s="34" t="s">
        <v>4292</v>
      </c>
      <c r="AZ1030" s="34" t="s">
        <v>64</v>
      </c>
      <c r="BA1030" s="34" t="s">
        <v>423</v>
      </c>
      <c r="BB1030" s="35">
        <v>2022</v>
      </c>
      <c r="BC1030" s="34" t="s">
        <v>119</v>
      </c>
    </row>
    <row r="1031" spans="1:55" x14ac:dyDescent="0.25">
      <c r="A1031" s="34" t="s">
        <v>2154</v>
      </c>
      <c r="B1031" s="35">
        <v>63359</v>
      </c>
      <c r="C1031" s="34">
        <v>100</v>
      </c>
      <c r="D1031" s="34" t="s">
        <v>2245</v>
      </c>
      <c r="E1031" s="34" t="s">
        <v>2246</v>
      </c>
      <c r="F1031" s="34" t="s">
        <v>2247</v>
      </c>
      <c r="G1031" s="34" t="s">
        <v>3548</v>
      </c>
      <c r="H1031" s="34" t="s">
        <v>59</v>
      </c>
      <c r="I1031" s="34" t="s">
        <v>783</v>
      </c>
      <c r="J1031" s="36">
        <v>39598</v>
      </c>
      <c r="K1031" s="36"/>
      <c r="L1031" s="34" t="s">
        <v>61</v>
      </c>
      <c r="M1031" s="36"/>
      <c r="N1031" s="34" t="b">
        <v>0</v>
      </c>
      <c r="O1031" s="36"/>
      <c r="P1031" s="34" t="b">
        <v>0</v>
      </c>
      <c r="Q1031" s="36"/>
      <c r="R1031" s="34" t="b">
        <v>0</v>
      </c>
      <c r="S1031" s="34" t="b">
        <v>0</v>
      </c>
      <c r="T1031" s="34" t="s">
        <v>70</v>
      </c>
      <c r="U1031" s="34"/>
      <c r="V1031" s="34" t="b">
        <v>0</v>
      </c>
      <c r="W1031" s="36"/>
      <c r="X1031" s="34" t="s">
        <v>70</v>
      </c>
      <c r="Y1031" s="34"/>
      <c r="Z1031" s="36"/>
      <c r="AA1031" s="34" t="b">
        <v>0</v>
      </c>
      <c r="AB1031" s="34"/>
      <c r="AC1031" s="34" t="b">
        <v>0</v>
      </c>
      <c r="AD1031" s="36"/>
      <c r="AE1031" s="34" t="b">
        <v>0</v>
      </c>
      <c r="AF1031" s="34" t="b">
        <v>0</v>
      </c>
      <c r="AG1031" s="34" t="s">
        <v>70</v>
      </c>
      <c r="AH1031" s="34"/>
      <c r="AI1031" s="34" t="b">
        <v>0</v>
      </c>
      <c r="AJ1031" s="36"/>
      <c r="AK1031" s="34" t="s">
        <v>70</v>
      </c>
      <c r="AL1031" s="36"/>
      <c r="AM1031" s="34" t="b">
        <v>0</v>
      </c>
      <c r="AN1031" s="36"/>
      <c r="AO1031" s="34" t="s">
        <v>70</v>
      </c>
      <c r="AP1031" s="34" t="s">
        <v>70</v>
      </c>
      <c r="AQ1031" s="34" t="s">
        <v>70</v>
      </c>
      <c r="AR1031" s="34" t="s">
        <v>70</v>
      </c>
      <c r="AS1031" s="34" t="s">
        <v>70</v>
      </c>
      <c r="AT1031" s="36"/>
      <c r="AU1031" s="36"/>
      <c r="AV1031" s="34" t="s">
        <v>70</v>
      </c>
      <c r="AW1031" s="34" t="s">
        <v>70</v>
      </c>
      <c r="AX1031" s="34" t="s">
        <v>133</v>
      </c>
      <c r="AY1031" s="34" t="s">
        <v>4292</v>
      </c>
      <c r="AZ1031" s="34" t="s">
        <v>64</v>
      </c>
      <c r="BA1031" s="34" t="s">
        <v>423</v>
      </c>
      <c r="BB1031" s="35">
        <v>2023</v>
      </c>
      <c r="BC1031" s="34" t="s">
        <v>66</v>
      </c>
    </row>
    <row r="1032" spans="1:55" x14ac:dyDescent="0.25">
      <c r="A1032" s="34" t="s">
        <v>2154</v>
      </c>
      <c r="B1032" s="35">
        <v>62745</v>
      </c>
      <c r="C1032" s="34">
        <v>100</v>
      </c>
      <c r="D1032" s="34" t="s">
        <v>2186</v>
      </c>
      <c r="E1032" s="34" t="s">
        <v>2187</v>
      </c>
      <c r="F1032" s="34" t="s">
        <v>1008</v>
      </c>
      <c r="G1032" s="34" t="s">
        <v>150</v>
      </c>
      <c r="H1032" s="34" t="s">
        <v>4287</v>
      </c>
      <c r="I1032" s="34" t="s">
        <v>1009</v>
      </c>
      <c r="J1032" s="36">
        <v>39227</v>
      </c>
      <c r="K1032" s="36"/>
      <c r="L1032" s="34" t="s">
        <v>61</v>
      </c>
      <c r="M1032" s="36"/>
      <c r="N1032" s="34" t="b">
        <v>0</v>
      </c>
      <c r="O1032" s="36"/>
      <c r="P1032" s="34" t="b">
        <v>0</v>
      </c>
      <c r="Q1032" s="36"/>
      <c r="R1032" s="34" t="b">
        <v>0</v>
      </c>
      <c r="S1032" s="34" t="b">
        <v>0</v>
      </c>
      <c r="T1032" s="34" t="s">
        <v>70</v>
      </c>
      <c r="U1032" s="34"/>
      <c r="V1032" s="34" t="b">
        <v>0</v>
      </c>
      <c r="W1032" s="36"/>
      <c r="X1032" s="34" t="s">
        <v>70</v>
      </c>
      <c r="Y1032" s="34"/>
      <c r="Z1032" s="36"/>
      <c r="AA1032" s="34" t="b">
        <v>0</v>
      </c>
      <c r="AB1032" s="34"/>
      <c r="AC1032" s="34" t="b">
        <v>0</v>
      </c>
      <c r="AD1032" s="36"/>
      <c r="AE1032" s="34" t="b">
        <v>0</v>
      </c>
      <c r="AF1032" s="34" t="b">
        <v>0</v>
      </c>
      <c r="AG1032" s="34" t="s">
        <v>70</v>
      </c>
      <c r="AH1032" s="34"/>
      <c r="AI1032" s="34" t="b">
        <v>0</v>
      </c>
      <c r="AJ1032" s="36"/>
      <c r="AK1032" s="34" t="s">
        <v>70</v>
      </c>
      <c r="AL1032" s="36"/>
      <c r="AM1032" s="34" t="b">
        <v>0</v>
      </c>
      <c r="AN1032" s="36"/>
      <c r="AO1032" s="34" t="s">
        <v>70</v>
      </c>
      <c r="AP1032" s="34" t="s">
        <v>70</v>
      </c>
      <c r="AQ1032" s="34" t="s">
        <v>70</v>
      </c>
      <c r="AR1032" s="34" t="s">
        <v>70</v>
      </c>
      <c r="AS1032" s="34" t="s">
        <v>70</v>
      </c>
      <c r="AT1032" s="36"/>
      <c r="AU1032" s="36"/>
      <c r="AV1032" s="34" t="s">
        <v>70</v>
      </c>
      <c r="AW1032" s="34" t="s">
        <v>70</v>
      </c>
      <c r="AX1032" s="34" t="s">
        <v>133</v>
      </c>
      <c r="AY1032" s="34" t="s">
        <v>4292</v>
      </c>
      <c r="AZ1032" s="34" t="s">
        <v>64</v>
      </c>
      <c r="BA1032" s="34" t="s">
        <v>65</v>
      </c>
      <c r="BB1032" s="35">
        <v>2022</v>
      </c>
      <c r="BC1032" s="34" t="s">
        <v>66</v>
      </c>
    </row>
    <row r="1033" spans="1:55" x14ac:dyDescent="0.25">
      <c r="A1033" s="34" t="s">
        <v>2154</v>
      </c>
      <c r="B1033" s="35">
        <v>63038</v>
      </c>
      <c r="C1033" s="34">
        <v>100</v>
      </c>
      <c r="D1033" s="34" t="s">
        <v>2212</v>
      </c>
      <c r="E1033" s="34" t="s">
        <v>2213</v>
      </c>
      <c r="F1033" s="34" t="s">
        <v>453</v>
      </c>
      <c r="G1033" s="34" t="s">
        <v>3986</v>
      </c>
      <c r="H1033" s="34" t="s">
        <v>144</v>
      </c>
      <c r="I1033" s="34" t="s">
        <v>133</v>
      </c>
      <c r="J1033" s="36">
        <v>39416</v>
      </c>
      <c r="K1033" s="36"/>
      <c r="L1033" s="34" t="s">
        <v>61</v>
      </c>
      <c r="M1033" s="36"/>
      <c r="N1033" s="34" t="b">
        <v>0</v>
      </c>
      <c r="O1033" s="36"/>
      <c r="P1033" s="34" t="b">
        <v>0</v>
      </c>
      <c r="Q1033" s="36"/>
      <c r="R1033" s="34" t="b">
        <v>0</v>
      </c>
      <c r="S1033" s="34" t="b">
        <v>0</v>
      </c>
      <c r="T1033" s="34" t="s">
        <v>70</v>
      </c>
      <c r="U1033" s="34"/>
      <c r="V1033" s="34" t="b">
        <v>0</v>
      </c>
      <c r="W1033" s="36"/>
      <c r="X1033" s="34" t="s">
        <v>70</v>
      </c>
      <c r="Y1033" s="34"/>
      <c r="Z1033" s="36"/>
      <c r="AA1033" s="34" t="b">
        <v>0</v>
      </c>
      <c r="AB1033" s="34"/>
      <c r="AC1033" s="34" t="b">
        <v>0</v>
      </c>
      <c r="AD1033" s="36"/>
      <c r="AE1033" s="34" t="b">
        <v>0</v>
      </c>
      <c r="AF1033" s="34" t="b">
        <v>0</v>
      </c>
      <c r="AG1033" s="34" t="s">
        <v>70</v>
      </c>
      <c r="AH1033" s="34"/>
      <c r="AI1033" s="34" t="b">
        <v>0</v>
      </c>
      <c r="AJ1033" s="36"/>
      <c r="AK1033" s="34" t="s">
        <v>70</v>
      </c>
      <c r="AL1033" s="36"/>
      <c r="AM1033" s="34" t="b">
        <v>0</v>
      </c>
      <c r="AN1033" s="36"/>
      <c r="AO1033" s="34" t="s">
        <v>70</v>
      </c>
      <c r="AP1033" s="34" t="s">
        <v>70</v>
      </c>
      <c r="AQ1033" s="34" t="s">
        <v>70</v>
      </c>
      <c r="AR1033" s="34" t="s">
        <v>70</v>
      </c>
      <c r="AS1033" s="34" t="s">
        <v>70</v>
      </c>
      <c r="AT1033" s="36"/>
      <c r="AU1033" s="36"/>
      <c r="AV1033" s="34" t="s">
        <v>70</v>
      </c>
      <c r="AW1033" s="34" t="s">
        <v>70</v>
      </c>
      <c r="AX1033" s="34" t="s">
        <v>133</v>
      </c>
      <c r="AY1033" s="34" t="s">
        <v>4292</v>
      </c>
      <c r="AZ1033" s="34" t="s">
        <v>64</v>
      </c>
      <c r="BA1033" s="34" t="s">
        <v>423</v>
      </c>
      <c r="BB1033" s="35">
        <v>2023</v>
      </c>
      <c r="BC1033" s="34" t="s">
        <v>66</v>
      </c>
    </row>
    <row r="1034" spans="1:55" x14ac:dyDescent="0.25">
      <c r="A1034" s="34" t="s">
        <v>2154</v>
      </c>
      <c r="B1034" s="35">
        <v>63408</v>
      </c>
      <c r="C1034" s="34">
        <v>100</v>
      </c>
      <c r="D1034" s="34" t="s">
        <v>2248</v>
      </c>
      <c r="E1034" s="34" t="s">
        <v>2249</v>
      </c>
      <c r="F1034" s="34" t="s">
        <v>2250</v>
      </c>
      <c r="G1034" s="34" t="s">
        <v>99</v>
      </c>
      <c r="H1034" s="34" t="s">
        <v>4287</v>
      </c>
      <c r="I1034" s="34" t="s">
        <v>4578</v>
      </c>
      <c r="J1034" s="36">
        <v>39534</v>
      </c>
      <c r="K1034" s="36"/>
      <c r="L1034" s="34" t="s">
        <v>61</v>
      </c>
      <c r="M1034" s="36"/>
      <c r="N1034" s="34" t="b">
        <v>0</v>
      </c>
      <c r="O1034" s="36"/>
      <c r="P1034" s="34" t="b">
        <v>0</v>
      </c>
      <c r="Q1034" s="36"/>
      <c r="R1034" s="34" t="b">
        <v>0</v>
      </c>
      <c r="S1034" s="34" t="b">
        <v>0</v>
      </c>
      <c r="T1034" s="34" t="s">
        <v>70</v>
      </c>
      <c r="U1034" s="34"/>
      <c r="V1034" s="34" t="b">
        <v>0</v>
      </c>
      <c r="W1034" s="36"/>
      <c r="X1034" s="34" t="s">
        <v>70</v>
      </c>
      <c r="Y1034" s="34"/>
      <c r="Z1034" s="36"/>
      <c r="AA1034" s="34" t="b">
        <v>0</v>
      </c>
      <c r="AB1034" s="34"/>
      <c r="AC1034" s="34" t="b">
        <v>0</v>
      </c>
      <c r="AD1034" s="36"/>
      <c r="AE1034" s="34" t="b">
        <v>0</v>
      </c>
      <c r="AF1034" s="34" t="b">
        <v>0</v>
      </c>
      <c r="AG1034" s="34" t="s">
        <v>70</v>
      </c>
      <c r="AH1034" s="34"/>
      <c r="AI1034" s="34" t="b">
        <v>0</v>
      </c>
      <c r="AJ1034" s="36"/>
      <c r="AK1034" s="34" t="s">
        <v>70</v>
      </c>
      <c r="AL1034" s="36"/>
      <c r="AM1034" s="34" t="b">
        <v>0</v>
      </c>
      <c r="AN1034" s="36"/>
      <c r="AO1034" s="34" t="s">
        <v>70</v>
      </c>
      <c r="AP1034" s="34" t="s">
        <v>70</v>
      </c>
      <c r="AQ1034" s="34" t="s">
        <v>70</v>
      </c>
      <c r="AR1034" s="34" t="s">
        <v>70</v>
      </c>
      <c r="AS1034" s="34" t="s">
        <v>70</v>
      </c>
      <c r="AT1034" s="36"/>
      <c r="AU1034" s="36"/>
      <c r="AV1034" s="34" t="s">
        <v>70</v>
      </c>
      <c r="AW1034" s="34" t="s">
        <v>70</v>
      </c>
      <c r="AX1034" s="34" t="s">
        <v>133</v>
      </c>
      <c r="AY1034" s="34" t="s">
        <v>4292</v>
      </c>
      <c r="AZ1034" s="34" t="s">
        <v>64</v>
      </c>
      <c r="BA1034" s="34" t="s">
        <v>65</v>
      </c>
      <c r="BB1034" s="35">
        <v>2023</v>
      </c>
      <c r="BC1034" s="34" t="s">
        <v>66</v>
      </c>
    </row>
    <row r="1035" spans="1:55" x14ac:dyDescent="0.25">
      <c r="A1035" s="34" t="s">
        <v>2154</v>
      </c>
      <c r="B1035" s="35">
        <v>62178</v>
      </c>
      <c r="C1035" s="34">
        <v>100</v>
      </c>
      <c r="D1035" s="34" t="s">
        <v>2165</v>
      </c>
      <c r="E1035" s="34" t="s">
        <v>2166</v>
      </c>
      <c r="F1035" s="34" t="s">
        <v>4150</v>
      </c>
      <c r="G1035" s="34" t="s">
        <v>155</v>
      </c>
      <c r="H1035" s="34" t="s">
        <v>208</v>
      </c>
      <c r="I1035" s="34" t="s">
        <v>472</v>
      </c>
      <c r="J1035" s="36">
        <v>39401</v>
      </c>
      <c r="K1035" s="36"/>
      <c r="L1035" s="34" t="s">
        <v>61</v>
      </c>
      <c r="M1035" s="36"/>
      <c r="N1035" s="34" t="b">
        <v>0</v>
      </c>
      <c r="O1035" s="36"/>
      <c r="P1035" s="34" t="b">
        <v>0</v>
      </c>
      <c r="Q1035" s="36"/>
      <c r="R1035" s="34" t="b">
        <v>0</v>
      </c>
      <c r="S1035" s="34" t="b">
        <v>0</v>
      </c>
      <c r="T1035" s="34" t="s">
        <v>70</v>
      </c>
      <c r="U1035" s="34"/>
      <c r="V1035" s="34" t="b">
        <v>0</v>
      </c>
      <c r="W1035" s="36"/>
      <c r="X1035" s="34" t="s">
        <v>70</v>
      </c>
      <c r="Y1035" s="34"/>
      <c r="Z1035" s="36"/>
      <c r="AA1035" s="34" t="b">
        <v>0</v>
      </c>
      <c r="AB1035" s="34"/>
      <c r="AC1035" s="34" t="b">
        <v>0</v>
      </c>
      <c r="AD1035" s="36"/>
      <c r="AE1035" s="34" t="b">
        <v>1</v>
      </c>
      <c r="AF1035" s="34" t="b">
        <v>1</v>
      </c>
      <c r="AG1035" s="34" t="s">
        <v>70</v>
      </c>
      <c r="AH1035" s="34"/>
      <c r="AI1035" s="34" t="b">
        <v>0</v>
      </c>
      <c r="AJ1035" s="36"/>
      <c r="AK1035" s="34" t="s">
        <v>70</v>
      </c>
      <c r="AL1035" s="36"/>
      <c r="AM1035" s="34" t="b">
        <v>0</v>
      </c>
      <c r="AN1035" s="36"/>
      <c r="AO1035" s="34" t="s">
        <v>70</v>
      </c>
      <c r="AP1035" s="34" t="s">
        <v>70</v>
      </c>
      <c r="AQ1035" s="34" t="s">
        <v>70</v>
      </c>
      <c r="AR1035" s="34" t="s">
        <v>70</v>
      </c>
      <c r="AS1035" s="34" t="s">
        <v>70</v>
      </c>
      <c r="AT1035" s="36"/>
      <c r="AU1035" s="36"/>
      <c r="AV1035" s="34" t="s">
        <v>70</v>
      </c>
      <c r="AW1035" s="34" t="s">
        <v>70</v>
      </c>
      <c r="AX1035" s="34" t="s">
        <v>133</v>
      </c>
      <c r="AY1035" s="34" t="s">
        <v>4292</v>
      </c>
      <c r="AZ1035" s="34" t="s">
        <v>64</v>
      </c>
      <c r="BA1035" s="34" t="s">
        <v>65</v>
      </c>
      <c r="BB1035" s="35">
        <v>2022</v>
      </c>
      <c r="BC1035" s="34" t="s">
        <v>66</v>
      </c>
    </row>
    <row r="1036" spans="1:55" x14ac:dyDescent="0.25">
      <c r="A1036" s="34" t="s">
        <v>2154</v>
      </c>
      <c r="B1036" s="35">
        <v>63129</v>
      </c>
      <c r="C1036" s="34">
        <v>100</v>
      </c>
      <c r="D1036" s="34" t="s">
        <v>2227</v>
      </c>
      <c r="E1036" s="34" t="s">
        <v>2228</v>
      </c>
      <c r="F1036" s="34" t="s">
        <v>2229</v>
      </c>
      <c r="G1036" s="34" t="s">
        <v>99</v>
      </c>
      <c r="H1036" s="34" t="s">
        <v>4287</v>
      </c>
      <c r="I1036" s="34" t="s">
        <v>4148</v>
      </c>
      <c r="J1036" s="36">
        <v>39258</v>
      </c>
      <c r="K1036" s="36">
        <v>45291</v>
      </c>
      <c r="L1036" s="34" t="s">
        <v>71</v>
      </c>
      <c r="M1036" s="36"/>
      <c r="N1036" s="34" t="b">
        <v>0</v>
      </c>
      <c r="O1036" s="36"/>
      <c r="P1036" s="34" t="b">
        <v>0</v>
      </c>
      <c r="Q1036" s="36"/>
      <c r="R1036" s="34" t="b">
        <v>0</v>
      </c>
      <c r="S1036" s="34" t="b">
        <v>0</v>
      </c>
      <c r="T1036" s="34" t="s">
        <v>70</v>
      </c>
      <c r="U1036" s="34"/>
      <c r="V1036" s="34" t="b">
        <v>0</v>
      </c>
      <c r="W1036" s="36">
        <v>32363</v>
      </c>
      <c r="X1036" s="34" t="s">
        <v>70</v>
      </c>
      <c r="Y1036" s="34"/>
      <c r="Z1036" s="36"/>
      <c r="AA1036" s="34" t="b">
        <v>0</v>
      </c>
      <c r="AB1036" s="34"/>
      <c r="AC1036" s="34" t="b">
        <v>0</v>
      </c>
      <c r="AD1036" s="36"/>
      <c r="AE1036" s="34" t="b">
        <v>1</v>
      </c>
      <c r="AF1036" s="34" t="b">
        <v>1</v>
      </c>
      <c r="AG1036" s="34" t="s">
        <v>70</v>
      </c>
      <c r="AH1036" s="34"/>
      <c r="AI1036" s="34" t="b">
        <v>0</v>
      </c>
      <c r="AJ1036" s="36"/>
      <c r="AK1036" s="34" t="s">
        <v>70</v>
      </c>
      <c r="AL1036" s="36"/>
      <c r="AM1036" s="34" t="b">
        <v>0</v>
      </c>
      <c r="AN1036" s="36"/>
      <c r="AO1036" s="34" t="s">
        <v>70</v>
      </c>
      <c r="AP1036" s="34" t="s">
        <v>70</v>
      </c>
      <c r="AQ1036" s="34" t="s">
        <v>70</v>
      </c>
      <c r="AR1036" s="34" t="s">
        <v>70</v>
      </c>
      <c r="AS1036" s="34" t="s">
        <v>70</v>
      </c>
      <c r="AT1036" s="36"/>
      <c r="AU1036" s="36"/>
      <c r="AV1036" s="34" t="s">
        <v>70</v>
      </c>
      <c r="AW1036" s="34" t="s">
        <v>70</v>
      </c>
      <c r="AX1036" s="34" t="s">
        <v>133</v>
      </c>
      <c r="AY1036" s="34" t="s">
        <v>4292</v>
      </c>
      <c r="AZ1036" s="34" t="s">
        <v>464</v>
      </c>
      <c r="BA1036" s="34" t="s">
        <v>465</v>
      </c>
      <c r="BB1036" s="35">
        <v>2023</v>
      </c>
      <c r="BC1036" s="34" t="s">
        <v>66</v>
      </c>
    </row>
    <row r="1037" spans="1:55" x14ac:dyDescent="0.25">
      <c r="A1037" s="34" t="s">
        <v>2154</v>
      </c>
      <c r="B1037" s="35">
        <v>62464</v>
      </c>
      <c r="C1037" s="34">
        <v>100</v>
      </c>
      <c r="D1037" s="34" t="s">
        <v>2169</v>
      </c>
      <c r="E1037" s="34" t="s">
        <v>2170</v>
      </c>
      <c r="F1037" s="34" t="s">
        <v>191</v>
      </c>
      <c r="G1037" s="34" t="s">
        <v>99</v>
      </c>
      <c r="H1037" s="34" t="s">
        <v>4287</v>
      </c>
      <c r="I1037" s="34" t="s">
        <v>3501</v>
      </c>
      <c r="J1037" s="36">
        <v>39358</v>
      </c>
      <c r="K1037" s="36">
        <v>45016</v>
      </c>
      <c r="L1037" s="34" t="s">
        <v>71</v>
      </c>
      <c r="M1037" s="36"/>
      <c r="N1037" s="34" t="b">
        <v>1</v>
      </c>
      <c r="O1037" s="36"/>
      <c r="P1037" s="34" t="b">
        <v>0</v>
      </c>
      <c r="Q1037" s="36"/>
      <c r="R1037" s="34" t="b">
        <v>0</v>
      </c>
      <c r="S1037" s="34" t="b">
        <v>0</v>
      </c>
      <c r="T1037" s="34" t="s">
        <v>70</v>
      </c>
      <c r="U1037" s="34"/>
      <c r="V1037" s="34" t="b">
        <v>0</v>
      </c>
      <c r="W1037" s="36">
        <v>32363</v>
      </c>
      <c r="X1037" s="34" t="s">
        <v>70</v>
      </c>
      <c r="Y1037" s="34"/>
      <c r="Z1037" s="36"/>
      <c r="AA1037" s="34" t="b">
        <v>0</v>
      </c>
      <c r="AB1037" s="34"/>
      <c r="AC1037" s="34" t="b">
        <v>0</v>
      </c>
      <c r="AD1037" s="36"/>
      <c r="AE1037" s="34" t="b">
        <v>1</v>
      </c>
      <c r="AF1037" s="34" t="b">
        <v>1</v>
      </c>
      <c r="AG1037" s="34" t="s">
        <v>70</v>
      </c>
      <c r="AH1037" s="34"/>
      <c r="AI1037" s="34" t="b">
        <v>0</v>
      </c>
      <c r="AJ1037" s="36"/>
      <c r="AK1037" s="34" t="s">
        <v>70</v>
      </c>
      <c r="AL1037" s="36"/>
      <c r="AM1037" s="34" t="b">
        <v>0</v>
      </c>
      <c r="AN1037" s="36"/>
      <c r="AO1037" s="34" t="s">
        <v>70</v>
      </c>
      <c r="AP1037" s="34" t="s">
        <v>70</v>
      </c>
      <c r="AQ1037" s="34" t="s">
        <v>70</v>
      </c>
      <c r="AR1037" s="34" t="s">
        <v>70</v>
      </c>
      <c r="AS1037" s="34" t="s">
        <v>70</v>
      </c>
      <c r="AT1037" s="36"/>
      <c r="AU1037" s="36"/>
      <c r="AV1037" s="34" t="s">
        <v>70</v>
      </c>
      <c r="AW1037" s="34" t="s">
        <v>70</v>
      </c>
      <c r="AX1037" s="34" t="s">
        <v>133</v>
      </c>
      <c r="AY1037" s="34" t="s">
        <v>4292</v>
      </c>
      <c r="AZ1037" s="34" t="s">
        <v>464</v>
      </c>
      <c r="BA1037" s="34" t="s">
        <v>465</v>
      </c>
      <c r="BB1037" s="35">
        <v>2022</v>
      </c>
      <c r="BC1037" s="34" t="s">
        <v>66</v>
      </c>
    </row>
    <row r="1038" spans="1:55" x14ac:dyDescent="0.25">
      <c r="A1038" s="34" t="s">
        <v>2154</v>
      </c>
      <c r="B1038" s="35">
        <v>62977</v>
      </c>
      <c r="C1038" s="34">
        <v>100</v>
      </c>
      <c r="D1038" s="34" t="s">
        <v>2203</v>
      </c>
      <c r="E1038" s="34" t="s">
        <v>2204</v>
      </c>
      <c r="F1038" s="34" t="s">
        <v>2205</v>
      </c>
      <c r="G1038" s="34" t="s">
        <v>303</v>
      </c>
      <c r="H1038" s="34" t="s">
        <v>208</v>
      </c>
      <c r="I1038" s="34" t="s">
        <v>156</v>
      </c>
      <c r="J1038" s="36">
        <v>39202</v>
      </c>
      <c r="K1038" s="36">
        <v>45291</v>
      </c>
      <c r="L1038" s="34" t="s">
        <v>71</v>
      </c>
      <c r="M1038" s="36"/>
      <c r="N1038" s="34" t="b">
        <v>0</v>
      </c>
      <c r="O1038" s="36"/>
      <c r="P1038" s="34" t="b">
        <v>0</v>
      </c>
      <c r="Q1038" s="36"/>
      <c r="R1038" s="34" t="b">
        <v>0</v>
      </c>
      <c r="S1038" s="34" t="b">
        <v>0</v>
      </c>
      <c r="T1038" s="34" t="s">
        <v>70</v>
      </c>
      <c r="U1038" s="34"/>
      <c r="V1038" s="34" t="b">
        <v>0</v>
      </c>
      <c r="W1038" s="36">
        <v>32363</v>
      </c>
      <c r="X1038" s="34" t="s">
        <v>70</v>
      </c>
      <c r="Y1038" s="34"/>
      <c r="Z1038" s="36"/>
      <c r="AA1038" s="34" t="b">
        <v>0</v>
      </c>
      <c r="AB1038" s="34"/>
      <c r="AC1038" s="34" t="b">
        <v>0</v>
      </c>
      <c r="AD1038" s="36"/>
      <c r="AE1038" s="34" t="b">
        <v>1</v>
      </c>
      <c r="AF1038" s="34" t="b">
        <v>1</v>
      </c>
      <c r="AG1038" s="34" t="s">
        <v>70</v>
      </c>
      <c r="AH1038" s="34"/>
      <c r="AI1038" s="34" t="b">
        <v>0</v>
      </c>
      <c r="AJ1038" s="36"/>
      <c r="AK1038" s="34" t="s">
        <v>70</v>
      </c>
      <c r="AL1038" s="36"/>
      <c r="AM1038" s="34" t="b">
        <v>0</v>
      </c>
      <c r="AN1038" s="36"/>
      <c r="AO1038" s="34" t="s">
        <v>70</v>
      </c>
      <c r="AP1038" s="34" t="s">
        <v>70</v>
      </c>
      <c r="AQ1038" s="34" t="s">
        <v>70</v>
      </c>
      <c r="AR1038" s="34" t="s">
        <v>70</v>
      </c>
      <c r="AS1038" s="34" t="s">
        <v>70</v>
      </c>
      <c r="AT1038" s="36"/>
      <c r="AU1038" s="36"/>
      <c r="AV1038" s="34" t="s">
        <v>70</v>
      </c>
      <c r="AW1038" s="34" t="s">
        <v>70</v>
      </c>
      <c r="AX1038" s="34" t="s">
        <v>133</v>
      </c>
      <c r="AY1038" s="34" t="s">
        <v>4292</v>
      </c>
      <c r="AZ1038" s="34" t="s">
        <v>464</v>
      </c>
      <c r="BA1038" s="34" t="s">
        <v>465</v>
      </c>
      <c r="BB1038" s="35">
        <v>2023</v>
      </c>
      <c r="BC1038" s="34" t="s">
        <v>66</v>
      </c>
    </row>
    <row r="1039" spans="1:55" x14ac:dyDescent="0.25">
      <c r="A1039" s="34" t="s">
        <v>2154</v>
      </c>
      <c r="B1039" s="35">
        <v>62827</v>
      </c>
      <c r="C1039" s="34">
        <v>100</v>
      </c>
      <c r="D1039" s="34" t="s">
        <v>2194</v>
      </c>
      <c r="E1039" s="34" t="s">
        <v>2195</v>
      </c>
      <c r="F1039" s="34" t="s">
        <v>2196</v>
      </c>
      <c r="G1039" s="34" t="s">
        <v>3982</v>
      </c>
      <c r="H1039" s="34" t="s">
        <v>144</v>
      </c>
      <c r="I1039" s="34" t="s">
        <v>1233</v>
      </c>
      <c r="J1039" s="36">
        <v>39415</v>
      </c>
      <c r="K1039" s="36"/>
      <c r="L1039" s="34" t="s">
        <v>61</v>
      </c>
      <c r="M1039" s="36"/>
      <c r="N1039" s="34" t="b">
        <v>0</v>
      </c>
      <c r="O1039" s="36"/>
      <c r="P1039" s="34" t="b">
        <v>0</v>
      </c>
      <c r="Q1039" s="36"/>
      <c r="R1039" s="34" t="b">
        <v>1</v>
      </c>
      <c r="S1039" s="34" t="b">
        <v>0</v>
      </c>
      <c r="T1039" s="34" t="s">
        <v>70</v>
      </c>
      <c r="U1039" s="34"/>
      <c r="V1039" s="34" t="b">
        <v>0</v>
      </c>
      <c r="W1039" s="36"/>
      <c r="X1039" s="34" t="s">
        <v>70</v>
      </c>
      <c r="Y1039" s="34"/>
      <c r="Z1039" s="36"/>
      <c r="AA1039" s="34" t="b">
        <v>0</v>
      </c>
      <c r="AB1039" s="34"/>
      <c r="AC1039" s="34" t="b">
        <v>0</v>
      </c>
      <c r="AD1039" s="36"/>
      <c r="AE1039" s="34" t="b">
        <v>1</v>
      </c>
      <c r="AF1039" s="34" t="b">
        <v>1</v>
      </c>
      <c r="AG1039" s="34" t="s">
        <v>70</v>
      </c>
      <c r="AH1039" s="34"/>
      <c r="AI1039" s="34" t="b">
        <v>0</v>
      </c>
      <c r="AJ1039" s="36"/>
      <c r="AK1039" s="34" t="s">
        <v>70</v>
      </c>
      <c r="AL1039" s="36"/>
      <c r="AM1039" s="34" t="b">
        <v>0</v>
      </c>
      <c r="AN1039" s="36"/>
      <c r="AO1039" s="34" t="s">
        <v>70</v>
      </c>
      <c r="AP1039" s="34" t="s">
        <v>70</v>
      </c>
      <c r="AQ1039" s="34" t="s">
        <v>70</v>
      </c>
      <c r="AR1039" s="34" t="s">
        <v>70</v>
      </c>
      <c r="AS1039" s="34" t="s">
        <v>70</v>
      </c>
      <c r="AT1039" s="36"/>
      <c r="AU1039" s="36"/>
      <c r="AV1039" s="34" t="s">
        <v>70</v>
      </c>
      <c r="AW1039" s="34" t="s">
        <v>70</v>
      </c>
      <c r="AX1039" s="34" t="s">
        <v>133</v>
      </c>
      <c r="AY1039" s="34" t="s">
        <v>4292</v>
      </c>
      <c r="AZ1039" s="34" t="s">
        <v>64</v>
      </c>
      <c r="BA1039" s="34" t="s">
        <v>65</v>
      </c>
      <c r="BB1039" s="35">
        <v>2023</v>
      </c>
      <c r="BC1039" s="34" t="s">
        <v>66</v>
      </c>
    </row>
    <row r="1040" spans="1:55" x14ac:dyDescent="0.25">
      <c r="A1040" s="34" t="s">
        <v>2154</v>
      </c>
      <c r="B1040" s="35">
        <v>62729</v>
      </c>
      <c r="C1040" s="34">
        <v>100</v>
      </c>
      <c r="D1040" s="34" t="s">
        <v>2179</v>
      </c>
      <c r="E1040" s="34" t="s">
        <v>2180</v>
      </c>
      <c r="F1040" s="34" t="s">
        <v>2181</v>
      </c>
      <c r="G1040" s="34" t="s">
        <v>353</v>
      </c>
      <c r="H1040" s="34" t="s">
        <v>4287</v>
      </c>
      <c r="I1040" s="34" t="s">
        <v>2182</v>
      </c>
      <c r="J1040" s="36">
        <v>39307</v>
      </c>
      <c r="K1040" s="36"/>
      <c r="L1040" s="34" t="s">
        <v>61</v>
      </c>
      <c r="M1040" s="36"/>
      <c r="N1040" s="34" t="b">
        <v>0</v>
      </c>
      <c r="O1040" s="36"/>
      <c r="P1040" s="34" t="b">
        <v>0</v>
      </c>
      <c r="Q1040" s="36"/>
      <c r="R1040" s="34" t="b">
        <v>1</v>
      </c>
      <c r="S1040" s="34" t="b">
        <v>0</v>
      </c>
      <c r="T1040" s="34" t="s">
        <v>70</v>
      </c>
      <c r="U1040" s="34"/>
      <c r="V1040" s="34" t="b">
        <v>0</v>
      </c>
      <c r="W1040" s="36"/>
      <c r="X1040" s="34" t="s">
        <v>70</v>
      </c>
      <c r="Y1040" s="34"/>
      <c r="Z1040" s="36"/>
      <c r="AA1040" s="34" t="b">
        <v>0</v>
      </c>
      <c r="AB1040" s="34"/>
      <c r="AC1040" s="34" t="b">
        <v>0</v>
      </c>
      <c r="AD1040" s="36"/>
      <c r="AE1040" s="34" t="b">
        <v>1</v>
      </c>
      <c r="AF1040" s="34" t="b">
        <v>1</v>
      </c>
      <c r="AG1040" s="34" t="s">
        <v>70</v>
      </c>
      <c r="AH1040" s="34"/>
      <c r="AI1040" s="34" t="b">
        <v>0</v>
      </c>
      <c r="AJ1040" s="36"/>
      <c r="AK1040" s="34" t="s">
        <v>70</v>
      </c>
      <c r="AL1040" s="36"/>
      <c r="AM1040" s="34" t="b">
        <v>0</v>
      </c>
      <c r="AN1040" s="36"/>
      <c r="AO1040" s="34" t="s">
        <v>70</v>
      </c>
      <c r="AP1040" s="34" t="s">
        <v>70</v>
      </c>
      <c r="AQ1040" s="34" t="s">
        <v>70</v>
      </c>
      <c r="AR1040" s="34" t="s">
        <v>70</v>
      </c>
      <c r="AS1040" s="34" t="s">
        <v>70</v>
      </c>
      <c r="AT1040" s="36"/>
      <c r="AU1040" s="36"/>
      <c r="AV1040" s="34" t="s">
        <v>70</v>
      </c>
      <c r="AW1040" s="34" t="s">
        <v>70</v>
      </c>
      <c r="AX1040" s="34" t="s">
        <v>133</v>
      </c>
      <c r="AY1040" s="34" t="s">
        <v>4292</v>
      </c>
      <c r="AZ1040" s="34" t="s">
        <v>64</v>
      </c>
      <c r="BA1040" s="34" t="s">
        <v>65</v>
      </c>
      <c r="BB1040" s="35">
        <v>2023</v>
      </c>
      <c r="BC1040" s="34" t="s">
        <v>66</v>
      </c>
    </row>
    <row r="1041" spans="1:55" x14ac:dyDescent="0.25">
      <c r="A1041" s="34" t="s">
        <v>2154</v>
      </c>
      <c r="B1041" s="35">
        <v>63216</v>
      </c>
      <c r="C1041" s="34">
        <v>100</v>
      </c>
      <c r="D1041" s="34" t="s">
        <v>2231</v>
      </c>
      <c r="E1041" s="34" t="s">
        <v>2232</v>
      </c>
      <c r="F1041" s="34" t="s">
        <v>531</v>
      </c>
      <c r="G1041" s="34" t="s">
        <v>421</v>
      </c>
      <c r="H1041" s="34" t="s">
        <v>59</v>
      </c>
      <c r="I1041" s="34" t="s">
        <v>81</v>
      </c>
      <c r="J1041" s="36">
        <v>39233</v>
      </c>
      <c r="K1041" s="36">
        <v>45291</v>
      </c>
      <c r="L1041" s="34" t="s">
        <v>71</v>
      </c>
      <c r="M1041" s="36"/>
      <c r="N1041" s="34" t="b">
        <v>0</v>
      </c>
      <c r="O1041" s="36"/>
      <c r="P1041" s="34" t="b">
        <v>0</v>
      </c>
      <c r="Q1041" s="36"/>
      <c r="R1041" s="34" t="b">
        <v>0</v>
      </c>
      <c r="S1041" s="34" t="b">
        <v>0</v>
      </c>
      <c r="T1041" s="34" t="s">
        <v>70</v>
      </c>
      <c r="U1041" s="34"/>
      <c r="V1041" s="34" t="b">
        <v>0</v>
      </c>
      <c r="W1041" s="36">
        <v>32363</v>
      </c>
      <c r="X1041" s="34" t="s">
        <v>70</v>
      </c>
      <c r="Y1041" s="34"/>
      <c r="Z1041" s="36"/>
      <c r="AA1041" s="34" t="b">
        <v>0</v>
      </c>
      <c r="AB1041" s="34"/>
      <c r="AC1041" s="34" t="b">
        <v>0</v>
      </c>
      <c r="AD1041" s="36"/>
      <c r="AE1041" s="34" t="b">
        <v>1</v>
      </c>
      <c r="AF1041" s="34" t="b">
        <v>1</v>
      </c>
      <c r="AG1041" s="34" t="s">
        <v>70</v>
      </c>
      <c r="AH1041" s="34"/>
      <c r="AI1041" s="34" t="b">
        <v>0</v>
      </c>
      <c r="AJ1041" s="36"/>
      <c r="AK1041" s="34" t="s">
        <v>70</v>
      </c>
      <c r="AL1041" s="36"/>
      <c r="AM1041" s="34" t="b">
        <v>0</v>
      </c>
      <c r="AN1041" s="36"/>
      <c r="AO1041" s="34" t="s">
        <v>70</v>
      </c>
      <c r="AP1041" s="34" t="s">
        <v>70</v>
      </c>
      <c r="AQ1041" s="34" t="s">
        <v>70</v>
      </c>
      <c r="AR1041" s="34" t="s">
        <v>70</v>
      </c>
      <c r="AS1041" s="34" t="s">
        <v>70</v>
      </c>
      <c r="AT1041" s="36"/>
      <c r="AU1041" s="36"/>
      <c r="AV1041" s="34" t="s">
        <v>70</v>
      </c>
      <c r="AW1041" s="34" t="s">
        <v>70</v>
      </c>
      <c r="AX1041" s="34" t="s">
        <v>133</v>
      </c>
      <c r="AY1041" s="34" t="s">
        <v>4292</v>
      </c>
      <c r="AZ1041" s="34" t="s">
        <v>464</v>
      </c>
      <c r="BA1041" s="34" t="s">
        <v>465</v>
      </c>
      <c r="BB1041" s="35">
        <v>2023</v>
      </c>
      <c r="BC1041" s="34" t="s">
        <v>103</v>
      </c>
    </row>
    <row r="1042" spans="1:55" x14ac:dyDescent="0.25">
      <c r="A1042" s="34" t="s">
        <v>2256</v>
      </c>
      <c r="B1042" s="35">
        <v>63761</v>
      </c>
      <c r="C1042" s="34">
        <v>20</v>
      </c>
      <c r="D1042" s="34" t="s">
        <v>2253</v>
      </c>
      <c r="E1042" s="34" t="s">
        <v>2254</v>
      </c>
      <c r="F1042" s="34" t="s">
        <v>2255</v>
      </c>
      <c r="G1042" s="34" t="s">
        <v>467</v>
      </c>
      <c r="H1042" s="34" t="s">
        <v>59</v>
      </c>
      <c r="I1042" s="34" t="s">
        <v>862</v>
      </c>
      <c r="J1042" s="36">
        <v>40045</v>
      </c>
      <c r="K1042" s="36"/>
      <c r="L1042" s="34" t="s">
        <v>61</v>
      </c>
      <c r="M1042" s="36"/>
      <c r="N1042" s="34" t="b">
        <v>0</v>
      </c>
      <c r="O1042" s="36"/>
      <c r="P1042" s="34" t="b">
        <v>0</v>
      </c>
      <c r="Q1042" s="36"/>
      <c r="R1042" s="34" t="b">
        <v>0</v>
      </c>
      <c r="S1042" s="34" t="b">
        <v>0</v>
      </c>
      <c r="T1042" s="34" t="s">
        <v>70</v>
      </c>
      <c r="U1042" s="34"/>
      <c r="V1042" s="34" t="b">
        <v>0</v>
      </c>
      <c r="W1042" s="36"/>
      <c r="X1042" s="34" t="s">
        <v>70</v>
      </c>
      <c r="Y1042" s="34"/>
      <c r="Z1042" s="36"/>
      <c r="AA1042" s="34" t="b">
        <v>0</v>
      </c>
      <c r="AB1042" s="34"/>
      <c r="AC1042" s="34" t="b">
        <v>0</v>
      </c>
      <c r="AD1042" s="36"/>
      <c r="AE1042" s="34" t="b">
        <v>0</v>
      </c>
      <c r="AF1042" s="34" t="b">
        <v>0</v>
      </c>
      <c r="AG1042" s="34" t="s">
        <v>70</v>
      </c>
      <c r="AH1042" s="34"/>
      <c r="AI1042" s="34" t="b">
        <v>0</v>
      </c>
      <c r="AJ1042" s="36"/>
      <c r="AK1042" s="34" t="s">
        <v>70</v>
      </c>
      <c r="AL1042" s="36"/>
      <c r="AM1042" s="34" t="b">
        <v>0</v>
      </c>
      <c r="AN1042" s="36"/>
      <c r="AO1042" s="34" t="s">
        <v>70</v>
      </c>
      <c r="AP1042" s="34" t="s">
        <v>70</v>
      </c>
      <c r="AQ1042" s="34" t="s">
        <v>70</v>
      </c>
      <c r="AR1042" s="34" t="s">
        <v>70</v>
      </c>
      <c r="AS1042" s="34" t="s">
        <v>70</v>
      </c>
      <c r="AT1042" s="36"/>
      <c r="AU1042" s="36"/>
      <c r="AV1042" s="34" t="s">
        <v>70</v>
      </c>
      <c r="AW1042" s="34" t="s">
        <v>70</v>
      </c>
      <c r="AX1042" s="34" t="s">
        <v>133</v>
      </c>
      <c r="AY1042" s="34" t="s">
        <v>70</v>
      </c>
      <c r="AZ1042" s="34" t="s">
        <v>64</v>
      </c>
      <c r="BA1042" s="34" t="s">
        <v>65</v>
      </c>
      <c r="BB1042" s="35">
        <v>2024</v>
      </c>
      <c r="BC1042" s="34" t="s">
        <v>185</v>
      </c>
    </row>
    <row r="1043" spans="1:55" x14ac:dyDescent="0.25">
      <c r="A1043" s="34" t="s">
        <v>2256</v>
      </c>
      <c r="B1043" s="35">
        <v>63274</v>
      </c>
      <c r="C1043" s="34">
        <v>80</v>
      </c>
      <c r="D1043" s="34" t="s">
        <v>2236</v>
      </c>
      <c r="E1043" s="34" t="s">
        <v>2237</v>
      </c>
      <c r="F1043" s="34" t="s">
        <v>2238</v>
      </c>
      <c r="G1043" s="34" t="s">
        <v>3521</v>
      </c>
      <c r="H1043" s="34" t="s">
        <v>4287</v>
      </c>
      <c r="I1043" s="34" t="s">
        <v>109</v>
      </c>
      <c r="J1043" s="36">
        <v>39597</v>
      </c>
      <c r="K1043" s="36">
        <v>45291</v>
      </c>
      <c r="L1043" s="34" t="s">
        <v>71</v>
      </c>
      <c r="M1043" s="36">
        <v>45268</v>
      </c>
      <c r="N1043" s="34" t="b">
        <v>0</v>
      </c>
      <c r="O1043" s="36"/>
      <c r="P1043" s="34" t="b">
        <v>0</v>
      </c>
      <c r="Q1043" s="36"/>
      <c r="R1043" s="34" t="b">
        <v>0</v>
      </c>
      <c r="S1043" s="34" t="b">
        <v>0</v>
      </c>
      <c r="T1043" s="34" t="s">
        <v>70</v>
      </c>
      <c r="U1043" s="34"/>
      <c r="V1043" s="34" t="b">
        <v>0</v>
      </c>
      <c r="W1043" s="36">
        <v>32363</v>
      </c>
      <c r="X1043" s="34" t="s">
        <v>70</v>
      </c>
      <c r="Y1043" s="34"/>
      <c r="Z1043" s="36"/>
      <c r="AA1043" s="34" t="b">
        <v>0</v>
      </c>
      <c r="AB1043" s="34"/>
      <c r="AC1043" s="34" t="b">
        <v>0</v>
      </c>
      <c r="AD1043" s="36"/>
      <c r="AE1043" s="34" t="b">
        <v>1</v>
      </c>
      <c r="AF1043" s="34" t="b">
        <v>1</v>
      </c>
      <c r="AG1043" s="34" t="s">
        <v>70</v>
      </c>
      <c r="AH1043" s="34"/>
      <c r="AI1043" s="34" t="b">
        <v>0</v>
      </c>
      <c r="AJ1043" s="36"/>
      <c r="AK1043" s="34" t="s">
        <v>70</v>
      </c>
      <c r="AL1043" s="36"/>
      <c r="AM1043" s="34" t="b">
        <v>0</v>
      </c>
      <c r="AN1043" s="36"/>
      <c r="AO1043" s="34" t="s">
        <v>70</v>
      </c>
      <c r="AP1043" s="34" t="s">
        <v>70</v>
      </c>
      <c r="AQ1043" s="34" t="s">
        <v>70</v>
      </c>
      <c r="AR1043" s="34" t="s">
        <v>70</v>
      </c>
      <c r="AS1043" s="34" t="s">
        <v>70</v>
      </c>
      <c r="AT1043" s="36"/>
      <c r="AU1043" s="36"/>
      <c r="AV1043" s="34" t="s">
        <v>70</v>
      </c>
      <c r="AW1043" s="34" t="s">
        <v>70</v>
      </c>
      <c r="AX1043" s="34" t="s">
        <v>133</v>
      </c>
      <c r="AY1043" s="34" t="s">
        <v>70</v>
      </c>
      <c r="AZ1043" s="34" t="s">
        <v>464</v>
      </c>
      <c r="BA1043" s="34" t="s">
        <v>465</v>
      </c>
      <c r="BB1043" s="35">
        <v>2023</v>
      </c>
      <c r="BC1043" s="34" t="s">
        <v>119</v>
      </c>
    </row>
    <row r="1044" spans="1:55" x14ac:dyDescent="0.25">
      <c r="A1044" s="34" t="s">
        <v>2256</v>
      </c>
      <c r="B1044" s="35">
        <v>61949</v>
      </c>
      <c r="C1044" s="34">
        <v>90</v>
      </c>
      <c r="D1044" s="34" t="s">
        <v>2090</v>
      </c>
      <c r="E1044" s="34" t="s">
        <v>2091</v>
      </c>
      <c r="F1044" s="34" t="s">
        <v>1340</v>
      </c>
      <c r="G1044" s="34" t="s">
        <v>230</v>
      </c>
      <c r="H1044" s="34" t="s">
        <v>59</v>
      </c>
      <c r="I1044" s="34" t="s">
        <v>729</v>
      </c>
      <c r="J1044" s="36">
        <v>39639</v>
      </c>
      <c r="K1044" s="36">
        <v>45291</v>
      </c>
      <c r="L1044" s="34" t="s">
        <v>71</v>
      </c>
      <c r="M1044" s="36"/>
      <c r="N1044" s="34" t="b">
        <v>0</v>
      </c>
      <c r="O1044" s="36"/>
      <c r="P1044" s="34" t="b">
        <v>0</v>
      </c>
      <c r="Q1044" s="36"/>
      <c r="R1044" s="34" t="b">
        <v>0</v>
      </c>
      <c r="S1044" s="34" t="b">
        <v>0</v>
      </c>
      <c r="T1044" s="34" t="s">
        <v>70</v>
      </c>
      <c r="U1044" s="34"/>
      <c r="V1044" s="34" t="b">
        <v>0</v>
      </c>
      <c r="W1044" s="36">
        <v>32363</v>
      </c>
      <c r="X1044" s="34" t="s">
        <v>70</v>
      </c>
      <c r="Y1044" s="34"/>
      <c r="Z1044" s="36"/>
      <c r="AA1044" s="34" t="b">
        <v>0</v>
      </c>
      <c r="AB1044" s="34"/>
      <c r="AC1044" s="34" t="b">
        <v>0</v>
      </c>
      <c r="AD1044" s="36"/>
      <c r="AE1044" s="34" t="b">
        <v>1</v>
      </c>
      <c r="AF1044" s="34" t="b">
        <v>1</v>
      </c>
      <c r="AG1044" s="34" t="s">
        <v>70</v>
      </c>
      <c r="AH1044" s="34"/>
      <c r="AI1044" s="34" t="b">
        <v>0</v>
      </c>
      <c r="AJ1044" s="36"/>
      <c r="AK1044" s="34" t="s">
        <v>70</v>
      </c>
      <c r="AL1044" s="36"/>
      <c r="AM1044" s="34" t="b">
        <v>0</v>
      </c>
      <c r="AN1044" s="36"/>
      <c r="AO1044" s="34" t="s">
        <v>70</v>
      </c>
      <c r="AP1044" s="34" t="s">
        <v>70</v>
      </c>
      <c r="AQ1044" s="34" t="s">
        <v>70</v>
      </c>
      <c r="AR1044" s="34" t="s">
        <v>70</v>
      </c>
      <c r="AS1044" s="34" t="s">
        <v>70</v>
      </c>
      <c r="AT1044" s="36"/>
      <c r="AU1044" s="36"/>
      <c r="AV1044" s="34" t="s">
        <v>70</v>
      </c>
      <c r="AW1044" s="34" t="s">
        <v>70</v>
      </c>
      <c r="AX1044" s="34" t="s">
        <v>133</v>
      </c>
      <c r="AY1044" s="34" t="s">
        <v>70</v>
      </c>
      <c r="AZ1044" s="34" t="s">
        <v>464</v>
      </c>
      <c r="BA1044" s="34" t="s">
        <v>465</v>
      </c>
      <c r="BB1044" s="35">
        <v>2023</v>
      </c>
      <c r="BC1044" s="34" t="s">
        <v>185</v>
      </c>
    </row>
    <row r="1045" spans="1:55" x14ac:dyDescent="0.25">
      <c r="A1045" s="34" t="s">
        <v>2256</v>
      </c>
      <c r="B1045" s="35">
        <v>62370</v>
      </c>
      <c r="C1045" s="34">
        <v>100</v>
      </c>
      <c r="D1045" s="34" t="s">
        <v>2258</v>
      </c>
      <c r="E1045" s="34" t="s">
        <v>2259</v>
      </c>
      <c r="F1045" s="34" t="s">
        <v>1101</v>
      </c>
      <c r="G1045" s="34" t="s">
        <v>287</v>
      </c>
      <c r="H1045" s="34" t="s">
        <v>144</v>
      </c>
      <c r="I1045" s="34" t="s">
        <v>2260</v>
      </c>
      <c r="J1045" s="36">
        <v>39422</v>
      </c>
      <c r="K1045" s="36"/>
      <c r="L1045" s="34" t="s">
        <v>61</v>
      </c>
      <c r="M1045" s="36"/>
      <c r="N1045" s="34" t="b">
        <v>0</v>
      </c>
      <c r="O1045" s="36"/>
      <c r="P1045" s="34" t="b">
        <v>0</v>
      </c>
      <c r="Q1045" s="36"/>
      <c r="R1045" s="34" t="b">
        <v>0</v>
      </c>
      <c r="S1045" s="34" t="b">
        <v>0</v>
      </c>
      <c r="T1045" s="34" t="s">
        <v>70</v>
      </c>
      <c r="U1045" s="34"/>
      <c r="V1045" s="34" t="b">
        <v>0</v>
      </c>
      <c r="W1045" s="36"/>
      <c r="X1045" s="34" t="s">
        <v>70</v>
      </c>
      <c r="Y1045" s="34"/>
      <c r="Z1045" s="36"/>
      <c r="AA1045" s="34" t="b">
        <v>0</v>
      </c>
      <c r="AB1045" s="34"/>
      <c r="AC1045" s="34" t="b">
        <v>0</v>
      </c>
      <c r="AD1045" s="36"/>
      <c r="AE1045" s="34" t="b">
        <v>1</v>
      </c>
      <c r="AF1045" s="34" t="b">
        <v>1</v>
      </c>
      <c r="AG1045" s="34" t="s">
        <v>70</v>
      </c>
      <c r="AH1045" s="34"/>
      <c r="AI1045" s="34" t="b">
        <v>0</v>
      </c>
      <c r="AJ1045" s="36"/>
      <c r="AK1045" s="34" t="s">
        <v>70</v>
      </c>
      <c r="AL1045" s="36"/>
      <c r="AM1045" s="34" t="b">
        <v>0</v>
      </c>
      <c r="AN1045" s="36"/>
      <c r="AO1045" s="34" t="s">
        <v>70</v>
      </c>
      <c r="AP1045" s="34" t="s">
        <v>70</v>
      </c>
      <c r="AQ1045" s="34" t="s">
        <v>70</v>
      </c>
      <c r="AR1045" s="34" t="s">
        <v>70</v>
      </c>
      <c r="AS1045" s="34" t="s">
        <v>70</v>
      </c>
      <c r="AT1045" s="36"/>
      <c r="AU1045" s="36"/>
      <c r="AV1045" s="34" t="s">
        <v>70</v>
      </c>
      <c r="AW1045" s="34" t="s">
        <v>70</v>
      </c>
      <c r="AX1045" s="34" t="s">
        <v>133</v>
      </c>
      <c r="AY1045" s="34" t="s">
        <v>70</v>
      </c>
      <c r="AZ1045" s="34" t="s">
        <v>64</v>
      </c>
      <c r="BA1045" s="34" t="s">
        <v>65</v>
      </c>
      <c r="BB1045" s="35">
        <v>2024</v>
      </c>
      <c r="BC1045" s="34" t="s">
        <v>66</v>
      </c>
    </row>
    <row r="1046" spans="1:55" x14ac:dyDescent="0.25">
      <c r="A1046" s="34" t="s">
        <v>2256</v>
      </c>
      <c r="B1046" s="35">
        <v>62998</v>
      </c>
      <c r="C1046" s="34">
        <v>100</v>
      </c>
      <c r="D1046" s="34" t="s">
        <v>2281</v>
      </c>
      <c r="E1046" s="34" t="s">
        <v>2282</v>
      </c>
      <c r="F1046" s="34" t="s">
        <v>1972</v>
      </c>
      <c r="G1046" s="34" t="s">
        <v>3520</v>
      </c>
      <c r="H1046" s="34" t="s">
        <v>4287</v>
      </c>
      <c r="I1046" s="34" t="s">
        <v>1009</v>
      </c>
      <c r="J1046" s="36">
        <v>39437</v>
      </c>
      <c r="K1046" s="36">
        <v>45291</v>
      </c>
      <c r="L1046" s="34" t="s">
        <v>71</v>
      </c>
      <c r="M1046" s="36"/>
      <c r="N1046" s="34" t="b">
        <v>0</v>
      </c>
      <c r="O1046" s="36"/>
      <c r="P1046" s="34" t="b">
        <v>0</v>
      </c>
      <c r="Q1046" s="36"/>
      <c r="R1046" s="34" t="b">
        <v>0</v>
      </c>
      <c r="S1046" s="34" t="b">
        <v>0</v>
      </c>
      <c r="T1046" s="34" t="s">
        <v>70</v>
      </c>
      <c r="U1046" s="34"/>
      <c r="V1046" s="34" t="b">
        <v>0</v>
      </c>
      <c r="W1046" s="36">
        <v>32363</v>
      </c>
      <c r="X1046" s="34" t="s">
        <v>70</v>
      </c>
      <c r="Y1046" s="34"/>
      <c r="Z1046" s="36"/>
      <c r="AA1046" s="34" t="b">
        <v>0</v>
      </c>
      <c r="AB1046" s="34"/>
      <c r="AC1046" s="34" t="b">
        <v>0</v>
      </c>
      <c r="AD1046" s="36"/>
      <c r="AE1046" s="34" t="b">
        <v>1</v>
      </c>
      <c r="AF1046" s="34" t="b">
        <v>1</v>
      </c>
      <c r="AG1046" s="34" t="s">
        <v>70</v>
      </c>
      <c r="AH1046" s="34"/>
      <c r="AI1046" s="34" t="b">
        <v>0</v>
      </c>
      <c r="AJ1046" s="36"/>
      <c r="AK1046" s="34" t="s">
        <v>70</v>
      </c>
      <c r="AL1046" s="36"/>
      <c r="AM1046" s="34" t="b">
        <v>0</v>
      </c>
      <c r="AN1046" s="36"/>
      <c r="AO1046" s="34" t="s">
        <v>70</v>
      </c>
      <c r="AP1046" s="34" t="s">
        <v>70</v>
      </c>
      <c r="AQ1046" s="34" t="s">
        <v>70</v>
      </c>
      <c r="AR1046" s="34" t="s">
        <v>70</v>
      </c>
      <c r="AS1046" s="34" t="s">
        <v>70</v>
      </c>
      <c r="AT1046" s="36"/>
      <c r="AU1046" s="36"/>
      <c r="AV1046" s="34" t="s">
        <v>70</v>
      </c>
      <c r="AW1046" s="34" t="s">
        <v>70</v>
      </c>
      <c r="AX1046" s="34" t="s">
        <v>133</v>
      </c>
      <c r="AY1046" s="34" t="s">
        <v>70</v>
      </c>
      <c r="AZ1046" s="34" t="s">
        <v>464</v>
      </c>
      <c r="BA1046" s="34" t="s">
        <v>465</v>
      </c>
      <c r="BB1046" s="35">
        <v>2023</v>
      </c>
      <c r="BC1046" s="34" t="s">
        <v>66</v>
      </c>
    </row>
    <row r="1047" spans="1:55" x14ac:dyDescent="0.25">
      <c r="A1047" s="34" t="s">
        <v>2256</v>
      </c>
      <c r="B1047" s="35">
        <v>63365</v>
      </c>
      <c r="C1047" s="34">
        <v>100</v>
      </c>
      <c r="D1047" s="34" t="s">
        <v>2292</v>
      </c>
      <c r="E1047" s="34" t="s">
        <v>2293</v>
      </c>
      <c r="F1047" s="34" t="s">
        <v>2294</v>
      </c>
      <c r="G1047" s="34" t="s">
        <v>150</v>
      </c>
      <c r="H1047" s="34" t="s">
        <v>4287</v>
      </c>
      <c r="I1047" s="34" t="s">
        <v>114</v>
      </c>
      <c r="J1047" s="36">
        <v>39381</v>
      </c>
      <c r="K1047" s="36"/>
      <c r="L1047" s="34" t="s">
        <v>61</v>
      </c>
      <c r="M1047" s="36">
        <v>45268</v>
      </c>
      <c r="N1047" s="34" t="b">
        <v>0</v>
      </c>
      <c r="O1047" s="36"/>
      <c r="P1047" s="34" t="b">
        <v>0</v>
      </c>
      <c r="Q1047" s="36"/>
      <c r="R1047" s="34" t="b">
        <v>0</v>
      </c>
      <c r="S1047" s="34" t="b">
        <v>0</v>
      </c>
      <c r="T1047" s="34" t="s">
        <v>70</v>
      </c>
      <c r="U1047" s="34"/>
      <c r="V1047" s="34" t="b">
        <v>0</v>
      </c>
      <c r="W1047" s="36"/>
      <c r="X1047" s="34" t="s">
        <v>70</v>
      </c>
      <c r="Y1047" s="34"/>
      <c r="Z1047" s="36"/>
      <c r="AA1047" s="34" t="b">
        <v>0</v>
      </c>
      <c r="AB1047" s="34"/>
      <c r="AC1047" s="34" t="b">
        <v>0</v>
      </c>
      <c r="AD1047" s="36"/>
      <c r="AE1047" s="34" t="b">
        <v>1</v>
      </c>
      <c r="AF1047" s="34" t="b">
        <v>0</v>
      </c>
      <c r="AG1047" s="34" t="s">
        <v>70</v>
      </c>
      <c r="AH1047" s="34"/>
      <c r="AI1047" s="34" t="b">
        <v>0</v>
      </c>
      <c r="AJ1047" s="36"/>
      <c r="AK1047" s="34" t="s">
        <v>70</v>
      </c>
      <c r="AL1047" s="36"/>
      <c r="AM1047" s="34" t="b">
        <v>0</v>
      </c>
      <c r="AN1047" s="36"/>
      <c r="AO1047" s="34" t="s">
        <v>70</v>
      </c>
      <c r="AP1047" s="34" t="s">
        <v>70</v>
      </c>
      <c r="AQ1047" s="34" t="s">
        <v>70</v>
      </c>
      <c r="AR1047" s="34" t="s">
        <v>70</v>
      </c>
      <c r="AS1047" s="34" t="s">
        <v>70</v>
      </c>
      <c r="AT1047" s="36"/>
      <c r="AU1047" s="36"/>
      <c r="AV1047" s="34" t="s">
        <v>70</v>
      </c>
      <c r="AW1047" s="34" t="s">
        <v>70</v>
      </c>
      <c r="AX1047" s="34" t="s">
        <v>133</v>
      </c>
      <c r="AY1047" s="34" t="s">
        <v>70</v>
      </c>
      <c r="AZ1047" s="34" t="s">
        <v>64</v>
      </c>
      <c r="BA1047" s="34" t="s">
        <v>423</v>
      </c>
      <c r="BB1047" s="35">
        <v>2022</v>
      </c>
      <c r="BC1047" s="34" t="s">
        <v>119</v>
      </c>
    </row>
    <row r="1048" spans="1:55" x14ac:dyDescent="0.25">
      <c r="A1048" s="34" t="s">
        <v>2256</v>
      </c>
      <c r="B1048" s="35">
        <v>62879</v>
      </c>
      <c r="C1048" s="34">
        <v>100</v>
      </c>
      <c r="D1048" s="34" t="s">
        <v>2279</v>
      </c>
      <c r="E1048" s="34" t="s">
        <v>2280</v>
      </c>
      <c r="F1048" s="34" t="s">
        <v>2278</v>
      </c>
      <c r="G1048" s="34" t="s">
        <v>131</v>
      </c>
      <c r="H1048" s="34" t="s">
        <v>59</v>
      </c>
      <c r="I1048" s="34" t="s">
        <v>242</v>
      </c>
      <c r="J1048" s="36">
        <v>39444</v>
      </c>
      <c r="K1048" s="36"/>
      <c r="L1048" s="34" t="s">
        <v>61</v>
      </c>
      <c r="M1048" s="36"/>
      <c r="N1048" s="34" t="b">
        <v>0</v>
      </c>
      <c r="O1048" s="36"/>
      <c r="P1048" s="34" t="b">
        <v>0</v>
      </c>
      <c r="Q1048" s="36"/>
      <c r="R1048" s="34" t="b">
        <v>0</v>
      </c>
      <c r="S1048" s="34" t="b">
        <v>0</v>
      </c>
      <c r="T1048" s="34" t="s">
        <v>70</v>
      </c>
      <c r="U1048" s="34"/>
      <c r="V1048" s="34" t="b">
        <v>0</v>
      </c>
      <c r="W1048" s="36"/>
      <c r="X1048" s="34" t="s">
        <v>70</v>
      </c>
      <c r="Y1048" s="34"/>
      <c r="Z1048" s="36"/>
      <c r="AA1048" s="34" t="b">
        <v>0</v>
      </c>
      <c r="AB1048" s="34"/>
      <c r="AC1048" s="34" t="b">
        <v>0</v>
      </c>
      <c r="AD1048" s="36"/>
      <c r="AE1048" s="34" t="b">
        <v>1</v>
      </c>
      <c r="AF1048" s="34" t="b">
        <v>1</v>
      </c>
      <c r="AG1048" s="34" t="s">
        <v>70</v>
      </c>
      <c r="AH1048" s="34"/>
      <c r="AI1048" s="34" t="b">
        <v>0</v>
      </c>
      <c r="AJ1048" s="36"/>
      <c r="AK1048" s="34" t="s">
        <v>70</v>
      </c>
      <c r="AL1048" s="36"/>
      <c r="AM1048" s="34" t="b">
        <v>0</v>
      </c>
      <c r="AN1048" s="36"/>
      <c r="AO1048" s="34" t="s">
        <v>70</v>
      </c>
      <c r="AP1048" s="34" t="s">
        <v>70</v>
      </c>
      <c r="AQ1048" s="34" t="s">
        <v>70</v>
      </c>
      <c r="AR1048" s="34" t="s">
        <v>70</v>
      </c>
      <c r="AS1048" s="34" t="s">
        <v>70</v>
      </c>
      <c r="AT1048" s="36"/>
      <c r="AU1048" s="36"/>
      <c r="AV1048" s="34" t="s">
        <v>70</v>
      </c>
      <c r="AW1048" s="34" t="s">
        <v>70</v>
      </c>
      <c r="AX1048" s="34" t="s">
        <v>133</v>
      </c>
      <c r="AY1048" s="34" t="s">
        <v>70</v>
      </c>
      <c r="AZ1048" s="34" t="s">
        <v>64</v>
      </c>
      <c r="BA1048" s="34" t="s">
        <v>423</v>
      </c>
      <c r="BB1048" s="35">
        <v>2022</v>
      </c>
      <c r="BC1048" s="34" t="s">
        <v>66</v>
      </c>
    </row>
    <row r="1049" spans="1:55" x14ac:dyDescent="0.25">
      <c r="A1049" s="34" t="s">
        <v>2256</v>
      </c>
      <c r="B1049" s="35">
        <v>62877</v>
      </c>
      <c r="C1049" s="34">
        <v>100</v>
      </c>
      <c r="D1049" s="34" t="s">
        <v>2276</v>
      </c>
      <c r="E1049" s="34" t="s">
        <v>2277</v>
      </c>
      <c r="F1049" s="34" t="s">
        <v>2278</v>
      </c>
      <c r="G1049" s="34" t="s">
        <v>131</v>
      </c>
      <c r="H1049" s="34" t="s">
        <v>59</v>
      </c>
      <c r="I1049" s="34" t="s">
        <v>242</v>
      </c>
      <c r="J1049" s="36">
        <v>39444</v>
      </c>
      <c r="K1049" s="36"/>
      <c r="L1049" s="34" t="s">
        <v>61</v>
      </c>
      <c r="M1049" s="36"/>
      <c r="N1049" s="34" t="b">
        <v>0</v>
      </c>
      <c r="O1049" s="36"/>
      <c r="P1049" s="34" t="b">
        <v>0</v>
      </c>
      <c r="Q1049" s="36"/>
      <c r="R1049" s="34" t="b">
        <v>0</v>
      </c>
      <c r="S1049" s="34" t="b">
        <v>0</v>
      </c>
      <c r="T1049" s="34" t="s">
        <v>70</v>
      </c>
      <c r="U1049" s="34"/>
      <c r="V1049" s="34" t="b">
        <v>0</v>
      </c>
      <c r="W1049" s="36"/>
      <c r="X1049" s="34" t="s">
        <v>70</v>
      </c>
      <c r="Y1049" s="34"/>
      <c r="Z1049" s="36"/>
      <c r="AA1049" s="34" t="b">
        <v>0</v>
      </c>
      <c r="AB1049" s="34"/>
      <c r="AC1049" s="34" t="b">
        <v>0</v>
      </c>
      <c r="AD1049" s="36"/>
      <c r="AE1049" s="34" t="b">
        <v>1</v>
      </c>
      <c r="AF1049" s="34" t="b">
        <v>1</v>
      </c>
      <c r="AG1049" s="34" t="s">
        <v>70</v>
      </c>
      <c r="AH1049" s="34"/>
      <c r="AI1049" s="34" t="b">
        <v>0</v>
      </c>
      <c r="AJ1049" s="36"/>
      <c r="AK1049" s="34" t="s">
        <v>70</v>
      </c>
      <c r="AL1049" s="36"/>
      <c r="AM1049" s="34" t="b">
        <v>0</v>
      </c>
      <c r="AN1049" s="36"/>
      <c r="AO1049" s="34" t="s">
        <v>70</v>
      </c>
      <c r="AP1049" s="34" t="s">
        <v>70</v>
      </c>
      <c r="AQ1049" s="34" t="s">
        <v>70</v>
      </c>
      <c r="AR1049" s="34" t="s">
        <v>70</v>
      </c>
      <c r="AS1049" s="34" t="s">
        <v>70</v>
      </c>
      <c r="AT1049" s="36"/>
      <c r="AU1049" s="36"/>
      <c r="AV1049" s="34" t="s">
        <v>70</v>
      </c>
      <c r="AW1049" s="34" t="s">
        <v>70</v>
      </c>
      <c r="AX1049" s="34" t="s">
        <v>133</v>
      </c>
      <c r="AY1049" s="34" t="s">
        <v>70</v>
      </c>
      <c r="AZ1049" s="34" t="s">
        <v>64</v>
      </c>
      <c r="BA1049" s="34" t="s">
        <v>423</v>
      </c>
      <c r="BB1049" s="35">
        <v>2022</v>
      </c>
      <c r="BC1049" s="34" t="s">
        <v>66</v>
      </c>
    </row>
    <row r="1050" spans="1:55" x14ac:dyDescent="0.25">
      <c r="A1050" s="34" t="s">
        <v>2256</v>
      </c>
      <c r="B1050" s="35">
        <v>62859</v>
      </c>
      <c r="C1050" s="34">
        <v>100</v>
      </c>
      <c r="D1050" s="34" t="s">
        <v>2273</v>
      </c>
      <c r="E1050" s="34" t="s">
        <v>2274</v>
      </c>
      <c r="F1050" s="34" t="s">
        <v>2275</v>
      </c>
      <c r="G1050" s="34" t="s">
        <v>3520</v>
      </c>
      <c r="H1050" s="34" t="s">
        <v>4287</v>
      </c>
      <c r="I1050" s="34" t="s">
        <v>2114</v>
      </c>
      <c r="J1050" s="36">
        <v>39379</v>
      </c>
      <c r="K1050" s="36"/>
      <c r="L1050" s="34" t="s">
        <v>61</v>
      </c>
      <c r="M1050" s="36"/>
      <c r="N1050" s="34" t="b">
        <v>0</v>
      </c>
      <c r="O1050" s="36"/>
      <c r="P1050" s="34" t="b">
        <v>0</v>
      </c>
      <c r="Q1050" s="36"/>
      <c r="R1050" s="34" t="b">
        <v>0</v>
      </c>
      <c r="S1050" s="34" t="b">
        <v>0</v>
      </c>
      <c r="T1050" s="34" t="s">
        <v>70</v>
      </c>
      <c r="U1050" s="34"/>
      <c r="V1050" s="34" t="b">
        <v>0</v>
      </c>
      <c r="W1050" s="36"/>
      <c r="X1050" s="34" t="s">
        <v>70</v>
      </c>
      <c r="Y1050" s="34"/>
      <c r="Z1050" s="36"/>
      <c r="AA1050" s="34" t="b">
        <v>0</v>
      </c>
      <c r="AB1050" s="34"/>
      <c r="AC1050" s="34" t="b">
        <v>0</v>
      </c>
      <c r="AD1050" s="36"/>
      <c r="AE1050" s="34" t="b">
        <v>0</v>
      </c>
      <c r="AF1050" s="34" t="b">
        <v>0</v>
      </c>
      <c r="AG1050" s="34" t="s">
        <v>70</v>
      </c>
      <c r="AH1050" s="34"/>
      <c r="AI1050" s="34" t="b">
        <v>0</v>
      </c>
      <c r="AJ1050" s="36"/>
      <c r="AK1050" s="34" t="s">
        <v>70</v>
      </c>
      <c r="AL1050" s="36"/>
      <c r="AM1050" s="34" t="b">
        <v>0</v>
      </c>
      <c r="AN1050" s="36"/>
      <c r="AO1050" s="34" t="s">
        <v>70</v>
      </c>
      <c r="AP1050" s="34" t="s">
        <v>70</v>
      </c>
      <c r="AQ1050" s="34" t="s">
        <v>70</v>
      </c>
      <c r="AR1050" s="34" t="s">
        <v>70</v>
      </c>
      <c r="AS1050" s="34" t="s">
        <v>70</v>
      </c>
      <c r="AT1050" s="36"/>
      <c r="AU1050" s="36"/>
      <c r="AV1050" s="34" t="s">
        <v>70</v>
      </c>
      <c r="AW1050" s="34" t="s">
        <v>70</v>
      </c>
      <c r="AX1050" s="34" t="s">
        <v>133</v>
      </c>
      <c r="AY1050" s="34" t="s">
        <v>70</v>
      </c>
      <c r="AZ1050" s="34" t="s">
        <v>64</v>
      </c>
      <c r="BA1050" s="34" t="s">
        <v>423</v>
      </c>
      <c r="BB1050" s="35">
        <v>2024</v>
      </c>
      <c r="BC1050" s="34" t="s">
        <v>66</v>
      </c>
    </row>
    <row r="1051" spans="1:55" x14ac:dyDescent="0.25">
      <c r="A1051" s="34" t="s">
        <v>2256</v>
      </c>
      <c r="B1051" s="35">
        <v>63378</v>
      </c>
      <c r="C1051" s="34">
        <v>100</v>
      </c>
      <c r="D1051" s="34" t="s">
        <v>2296</v>
      </c>
      <c r="E1051" s="34" t="s">
        <v>2297</v>
      </c>
      <c r="F1051" s="34" t="s">
        <v>1027</v>
      </c>
      <c r="G1051" s="34" t="s">
        <v>150</v>
      </c>
      <c r="H1051" s="34" t="s">
        <v>4287</v>
      </c>
      <c r="I1051" s="34" t="s">
        <v>1028</v>
      </c>
      <c r="J1051" s="36">
        <v>39783</v>
      </c>
      <c r="K1051" s="36"/>
      <c r="L1051" s="34" t="s">
        <v>61</v>
      </c>
      <c r="M1051" s="36"/>
      <c r="N1051" s="34" t="b">
        <v>0</v>
      </c>
      <c r="O1051" s="36"/>
      <c r="P1051" s="34" t="b">
        <v>0</v>
      </c>
      <c r="Q1051" s="36"/>
      <c r="R1051" s="34" t="b">
        <v>0</v>
      </c>
      <c r="S1051" s="34" t="b">
        <v>0</v>
      </c>
      <c r="T1051" s="34" t="s">
        <v>70</v>
      </c>
      <c r="U1051" s="34"/>
      <c r="V1051" s="34" t="b">
        <v>0</v>
      </c>
      <c r="W1051" s="36"/>
      <c r="X1051" s="34" t="s">
        <v>70</v>
      </c>
      <c r="Y1051" s="34"/>
      <c r="Z1051" s="36"/>
      <c r="AA1051" s="34" t="b">
        <v>0</v>
      </c>
      <c r="AB1051" s="34"/>
      <c r="AC1051" s="34" t="b">
        <v>0</v>
      </c>
      <c r="AD1051" s="36"/>
      <c r="AE1051" s="34" t="b">
        <v>1</v>
      </c>
      <c r="AF1051" s="34" t="b">
        <v>0</v>
      </c>
      <c r="AG1051" s="34" t="s">
        <v>70</v>
      </c>
      <c r="AH1051" s="34"/>
      <c r="AI1051" s="34" t="b">
        <v>0</v>
      </c>
      <c r="AJ1051" s="36"/>
      <c r="AK1051" s="34" t="s">
        <v>70</v>
      </c>
      <c r="AL1051" s="36"/>
      <c r="AM1051" s="34" t="b">
        <v>0</v>
      </c>
      <c r="AN1051" s="36"/>
      <c r="AO1051" s="34" t="s">
        <v>70</v>
      </c>
      <c r="AP1051" s="34" t="s">
        <v>70</v>
      </c>
      <c r="AQ1051" s="34" t="s">
        <v>70</v>
      </c>
      <c r="AR1051" s="34" t="s">
        <v>70</v>
      </c>
      <c r="AS1051" s="34" t="s">
        <v>70</v>
      </c>
      <c r="AT1051" s="36"/>
      <c r="AU1051" s="36"/>
      <c r="AV1051" s="34" t="s">
        <v>70</v>
      </c>
      <c r="AW1051" s="34" t="s">
        <v>70</v>
      </c>
      <c r="AX1051" s="34" t="s">
        <v>133</v>
      </c>
      <c r="AY1051" s="34" t="s">
        <v>70</v>
      </c>
      <c r="AZ1051" s="34" t="s">
        <v>64</v>
      </c>
      <c r="BA1051" s="34" t="s">
        <v>65</v>
      </c>
      <c r="BB1051" s="35">
        <v>2024</v>
      </c>
      <c r="BC1051" s="34" t="s">
        <v>103</v>
      </c>
    </row>
    <row r="1052" spans="1:55" x14ac:dyDescent="0.25">
      <c r="A1052" s="34" t="s">
        <v>2256</v>
      </c>
      <c r="B1052" s="35">
        <v>62480</v>
      </c>
      <c r="C1052" s="34">
        <v>100</v>
      </c>
      <c r="D1052" s="34" t="s">
        <v>2261</v>
      </c>
      <c r="E1052" s="34" t="s">
        <v>2262</v>
      </c>
      <c r="F1052" s="34" t="s">
        <v>2263</v>
      </c>
      <c r="G1052" s="34" t="s">
        <v>3500</v>
      </c>
      <c r="H1052" s="34" t="s">
        <v>4287</v>
      </c>
      <c r="I1052" s="34" t="s">
        <v>137</v>
      </c>
      <c r="J1052" s="36">
        <v>39442</v>
      </c>
      <c r="K1052" s="36">
        <v>45169</v>
      </c>
      <c r="L1052" s="34" t="s">
        <v>61</v>
      </c>
      <c r="M1052" s="36"/>
      <c r="N1052" s="34" t="b">
        <v>1</v>
      </c>
      <c r="O1052" s="36"/>
      <c r="P1052" s="34" t="b">
        <v>0</v>
      </c>
      <c r="Q1052" s="36"/>
      <c r="R1052" s="34" t="b">
        <v>0</v>
      </c>
      <c r="S1052" s="34" t="b">
        <v>0</v>
      </c>
      <c r="T1052" s="34" t="s">
        <v>70</v>
      </c>
      <c r="U1052" s="34"/>
      <c r="V1052" s="34" t="b">
        <v>0</v>
      </c>
      <c r="W1052" s="36"/>
      <c r="X1052" s="34" t="s">
        <v>70</v>
      </c>
      <c r="Y1052" s="34"/>
      <c r="Z1052" s="36"/>
      <c r="AA1052" s="34" t="b">
        <v>0</v>
      </c>
      <c r="AB1052" s="34"/>
      <c r="AC1052" s="34" t="b">
        <v>0</v>
      </c>
      <c r="AD1052" s="36"/>
      <c r="AE1052" s="34" t="b">
        <v>1</v>
      </c>
      <c r="AF1052" s="34" t="b">
        <v>1</v>
      </c>
      <c r="AG1052" s="34" t="s">
        <v>70</v>
      </c>
      <c r="AH1052" s="34"/>
      <c r="AI1052" s="34" t="b">
        <v>0</v>
      </c>
      <c r="AJ1052" s="36"/>
      <c r="AK1052" s="34" t="s">
        <v>70</v>
      </c>
      <c r="AL1052" s="36"/>
      <c r="AM1052" s="34" t="b">
        <v>0</v>
      </c>
      <c r="AN1052" s="36"/>
      <c r="AO1052" s="34" t="s">
        <v>70</v>
      </c>
      <c r="AP1052" s="34" t="s">
        <v>70</v>
      </c>
      <c r="AQ1052" s="34" t="s">
        <v>70</v>
      </c>
      <c r="AR1052" s="34" t="s">
        <v>70</v>
      </c>
      <c r="AS1052" s="34" t="s">
        <v>70</v>
      </c>
      <c r="AT1052" s="36"/>
      <c r="AU1052" s="36"/>
      <c r="AV1052" s="34" t="s">
        <v>70</v>
      </c>
      <c r="AW1052" s="34" t="s">
        <v>70</v>
      </c>
      <c r="AX1052" s="34" t="s">
        <v>133</v>
      </c>
      <c r="AY1052" s="34" t="s">
        <v>70</v>
      </c>
      <c r="AZ1052" s="34" t="s">
        <v>464</v>
      </c>
      <c r="BA1052" s="34" t="s">
        <v>465</v>
      </c>
      <c r="BB1052" s="35">
        <v>2023</v>
      </c>
      <c r="BC1052" s="34" t="s">
        <v>119</v>
      </c>
    </row>
    <row r="1053" spans="1:55" x14ac:dyDescent="0.25">
      <c r="A1053" s="34" t="s">
        <v>2256</v>
      </c>
      <c r="B1053" s="35">
        <v>63073</v>
      </c>
      <c r="C1053" s="34">
        <v>100</v>
      </c>
      <c r="D1053" s="34" t="s">
        <v>2283</v>
      </c>
      <c r="E1053" s="34" t="s">
        <v>2284</v>
      </c>
      <c r="F1053" s="34" t="s">
        <v>143</v>
      </c>
      <c r="G1053" s="34" t="s">
        <v>3986</v>
      </c>
      <c r="H1053" s="34" t="s">
        <v>144</v>
      </c>
      <c r="I1053" s="34" t="s">
        <v>146</v>
      </c>
      <c r="J1053" s="36">
        <v>39413</v>
      </c>
      <c r="K1053" s="36"/>
      <c r="L1053" s="34" t="s">
        <v>61</v>
      </c>
      <c r="M1053" s="36"/>
      <c r="N1053" s="34" t="b">
        <v>0</v>
      </c>
      <c r="O1053" s="36"/>
      <c r="P1053" s="34" t="b">
        <v>0</v>
      </c>
      <c r="Q1053" s="36"/>
      <c r="R1053" s="34" t="b">
        <v>0</v>
      </c>
      <c r="S1053" s="34" t="b">
        <v>0</v>
      </c>
      <c r="T1053" s="34" t="s">
        <v>70</v>
      </c>
      <c r="U1053" s="34"/>
      <c r="V1053" s="34" t="b">
        <v>0</v>
      </c>
      <c r="W1053" s="36"/>
      <c r="X1053" s="34" t="s">
        <v>70</v>
      </c>
      <c r="Y1053" s="34"/>
      <c r="Z1053" s="36"/>
      <c r="AA1053" s="34" t="b">
        <v>0</v>
      </c>
      <c r="AB1053" s="34"/>
      <c r="AC1053" s="34" t="b">
        <v>0</v>
      </c>
      <c r="AD1053" s="36"/>
      <c r="AE1053" s="34" t="b">
        <v>0</v>
      </c>
      <c r="AF1053" s="34" t="b">
        <v>0</v>
      </c>
      <c r="AG1053" s="34" t="s">
        <v>70</v>
      </c>
      <c r="AH1053" s="34"/>
      <c r="AI1053" s="34" t="b">
        <v>0</v>
      </c>
      <c r="AJ1053" s="36"/>
      <c r="AK1053" s="34" t="s">
        <v>70</v>
      </c>
      <c r="AL1053" s="36"/>
      <c r="AM1053" s="34" t="b">
        <v>0</v>
      </c>
      <c r="AN1053" s="36"/>
      <c r="AO1053" s="34" t="s">
        <v>70</v>
      </c>
      <c r="AP1053" s="34" t="s">
        <v>70</v>
      </c>
      <c r="AQ1053" s="34" t="s">
        <v>70</v>
      </c>
      <c r="AR1053" s="34" t="s">
        <v>70</v>
      </c>
      <c r="AS1053" s="34" t="s">
        <v>70</v>
      </c>
      <c r="AT1053" s="36"/>
      <c r="AU1053" s="36"/>
      <c r="AV1053" s="34" t="s">
        <v>70</v>
      </c>
      <c r="AW1053" s="34" t="s">
        <v>70</v>
      </c>
      <c r="AX1053" s="34" t="s">
        <v>133</v>
      </c>
      <c r="AY1053" s="34" t="s">
        <v>70</v>
      </c>
      <c r="AZ1053" s="34" t="s">
        <v>64</v>
      </c>
      <c r="BA1053" s="34" t="s">
        <v>423</v>
      </c>
      <c r="BB1053" s="35">
        <v>2023</v>
      </c>
      <c r="BC1053" s="34" t="s">
        <v>66</v>
      </c>
    </row>
    <row r="1054" spans="1:55" x14ac:dyDescent="0.25">
      <c r="A1054" s="34" t="s">
        <v>2256</v>
      </c>
      <c r="B1054" s="35">
        <v>63210</v>
      </c>
      <c r="C1054" s="34">
        <v>100</v>
      </c>
      <c r="D1054" s="34" t="s">
        <v>2287</v>
      </c>
      <c r="E1054" s="34" t="s">
        <v>2288</v>
      </c>
      <c r="F1054" s="34" t="s">
        <v>2074</v>
      </c>
      <c r="G1054" s="34" t="s">
        <v>215</v>
      </c>
      <c r="H1054" s="34" t="s">
        <v>4287</v>
      </c>
      <c r="I1054" s="34" t="s">
        <v>70</v>
      </c>
      <c r="J1054" s="36">
        <v>39518</v>
      </c>
      <c r="K1054" s="36"/>
      <c r="L1054" s="34" t="s">
        <v>61</v>
      </c>
      <c r="M1054" s="36"/>
      <c r="N1054" s="34" t="b">
        <v>0</v>
      </c>
      <c r="O1054" s="36"/>
      <c r="P1054" s="34" t="b">
        <v>0</v>
      </c>
      <c r="Q1054" s="36"/>
      <c r="R1054" s="34" t="b">
        <v>0</v>
      </c>
      <c r="S1054" s="34" t="b">
        <v>0</v>
      </c>
      <c r="T1054" s="34" t="s">
        <v>70</v>
      </c>
      <c r="U1054" s="34"/>
      <c r="V1054" s="34" t="b">
        <v>0</v>
      </c>
      <c r="W1054" s="36"/>
      <c r="X1054" s="34" t="s">
        <v>70</v>
      </c>
      <c r="Y1054" s="34"/>
      <c r="Z1054" s="36"/>
      <c r="AA1054" s="34" t="b">
        <v>0</v>
      </c>
      <c r="AB1054" s="34"/>
      <c r="AC1054" s="34" t="b">
        <v>0</v>
      </c>
      <c r="AD1054" s="36"/>
      <c r="AE1054" s="34" t="b">
        <v>0</v>
      </c>
      <c r="AF1054" s="34" t="b">
        <v>0</v>
      </c>
      <c r="AG1054" s="34" t="s">
        <v>70</v>
      </c>
      <c r="AH1054" s="34"/>
      <c r="AI1054" s="34" t="b">
        <v>0</v>
      </c>
      <c r="AJ1054" s="36"/>
      <c r="AK1054" s="34" t="s">
        <v>70</v>
      </c>
      <c r="AL1054" s="36"/>
      <c r="AM1054" s="34" t="b">
        <v>0</v>
      </c>
      <c r="AN1054" s="36"/>
      <c r="AO1054" s="34" t="s">
        <v>70</v>
      </c>
      <c r="AP1054" s="34" t="s">
        <v>70</v>
      </c>
      <c r="AQ1054" s="34" t="s">
        <v>70</v>
      </c>
      <c r="AR1054" s="34" t="s">
        <v>70</v>
      </c>
      <c r="AS1054" s="34" t="s">
        <v>70</v>
      </c>
      <c r="AT1054" s="36"/>
      <c r="AU1054" s="36"/>
      <c r="AV1054" s="34" t="s">
        <v>151</v>
      </c>
      <c r="AW1054" s="34" t="s">
        <v>133</v>
      </c>
      <c r="AX1054" s="34" t="s">
        <v>133</v>
      </c>
      <c r="AY1054" s="34" t="s">
        <v>70</v>
      </c>
      <c r="AZ1054" s="34" t="s">
        <v>64</v>
      </c>
      <c r="BA1054" s="34" t="s">
        <v>65</v>
      </c>
      <c r="BB1054" s="35">
        <v>2023</v>
      </c>
      <c r="BC1054" s="34" t="s">
        <v>66</v>
      </c>
    </row>
    <row r="1055" spans="1:55" x14ac:dyDescent="0.25">
      <c r="A1055" s="34" t="s">
        <v>2256</v>
      </c>
      <c r="B1055" s="35">
        <v>63311</v>
      </c>
      <c r="C1055" s="34">
        <v>100</v>
      </c>
      <c r="D1055" s="34" t="s">
        <v>2289</v>
      </c>
      <c r="E1055" s="34" t="s">
        <v>2290</v>
      </c>
      <c r="F1055" s="34" t="s">
        <v>466</v>
      </c>
      <c r="G1055" s="34" t="s">
        <v>467</v>
      </c>
      <c r="H1055" s="34" t="s">
        <v>59</v>
      </c>
      <c r="I1055" s="34" t="s">
        <v>350</v>
      </c>
      <c r="J1055" s="36">
        <v>39461</v>
      </c>
      <c r="K1055" s="36"/>
      <c r="L1055" s="34" t="s">
        <v>61</v>
      </c>
      <c r="M1055" s="36"/>
      <c r="N1055" s="34" t="b">
        <v>0</v>
      </c>
      <c r="O1055" s="36"/>
      <c r="P1055" s="34" t="b">
        <v>0</v>
      </c>
      <c r="Q1055" s="36"/>
      <c r="R1055" s="34" t="b">
        <v>0</v>
      </c>
      <c r="S1055" s="34" t="b">
        <v>0</v>
      </c>
      <c r="T1055" s="34" t="s">
        <v>70</v>
      </c>
      <c r="U1055" s="34"/>
      <c r="V1055" s="34" t="b">
        <v>0</v>
      </c>
      <c r="W1055" s="36"/>
      <c r="X1055" s="34" t="s">
        <v>70</v>
      </c>
      <c r="Y1055" s="34"/>
      <c r="Z1055" s="36"/>
      <c r="AA1055" s="34" t="b">
        <v>0</v>
      </c>
      <c r="AB1055" s="34"/>
      <c r="AC1055" s="34" t="b">
        <v>0</v>
      </c>
      <c r="AD1055" s="36"/>
      <c r="AE1055" s="34" t="b">
        <v>0</v>
      </c>
      <c r="AF1055" s="34" t="b">
        <v>0</v>
      </c>
      <c r="AG1055" s="34" t="s">
        <v>70</v>
      </c>
      <c r="AH1055" s="34"/>
      <c r="AI1055" s="34" t="b">
        <v>0</v>
      </c>
      <c r="AJ1055" s="36"/>
      <c r="AK1055" s="34" t="s">
        <v>70</v>
      </c>
      <c r="AL1055" s="36"/>
      <c r="AM1055" s="34" t="b">
        <v>0</v>
      </c>
      <c r="AN1055" s="36"/>
      <c r="AO1055" s="34" t="s">
        <v>70</v>
      </c>
      <c r="AP1055" s="34" t="s">
        <v>70</v>
      </c>
      <c r="AQ1055" s="34" t="s">
        <v>70</v>
      </c>
      <c r="AR1055" s="34" t="s">
        <v>70</v>
      </c>
      <c r="AS1055" s="34" t="s">
        <v>70</v>
      </c>
      <c r="AT1055" s="36"/>
      <c r="AU1055" s="36"/>
      <c r="AV1055" s="34" t="s">
        <v>70</v>
      </c>
      <c r="AW1055" s="34" t="s">
        <v>70</v>
      </c>
      <c r="AX1055" s="34" t="s">
        <v>133</v>
      </c>
      <c r="AY1055" s="34" t="s">
        <v>70</v>
      </c>
      <c r="AZ1055" s="34" t="s">
        <v>64</v>
      </c>
      <c r="BA1055" s="34" t="s">
        <v>423</v>
      </c>
      <c r="BB1055" s="35">
        <v>2023</v>
      </c>
      <c r="BC1055" s="34" t="s">
        <v>103</v>
      </c>
    </row>
    <row r="1056" spans="1:55" x14ac:dyDescent="0.25">
      <c r="A1056" s="34" t="s">
        <v>2256</v>
      </c>
      <c r="B1056" s="35">
        <v>62757</v>
      </c>
      <c r="C1056" s="34">
        <v>100</v>
      </c>
      <c r="D1056" s="34" t="s">
        <v>2268</v>
      </c>
      <c r="E1056" s="34" t="s">
        <v>2269</v>
      </c>
      <c r="F1056" s="34" t="s">
        <v>2270</v>
      </c>
      <c r="G1056" s="34" t="s">
        <v>3520</v>
      </c>
      <c r="H1056" s="34" t="s">
        <v>70</v>
      </c>
      <c r="I1056" s="34" t="s">
        <v>1009</v>
      </c>
      <c r="J1056" s="36">
        <v>39080</v>
      </c>
      <c r="K1056" s="36">
        <v>45107</v>
      </c>
      <c r="L1056" s="34" t="s">
        <v>71</v>
      </c>
      <c r="M1056" s="36"/>
      <c r="N1056" s="34" t="b">
        <v>1</v>
      </c>
      <c r="O1056" s="36"/>
      <c r="P1056" s="34" t="b">
        <v>0</v>
      </c>
      <c r="Q1056" s="36"/>
      <c r="R1056" s="34" t="b">
        <v>0</v>
      </c>
      <c r="S1056" s="34" t="b">
        <v>0</v>
      </c>
      <c r="T1056" s="34" t="s">
        <v>70</v>
      </c>
      <c r="U1056" s="34"/>
      <c r="V1056" s="34" t="b">
        <v>0</v>
      </c>
      <c r="W1056" s="36">
        <v>32363</v>
      </c>
      <c r="X1056" s="34" t="s">
        <v>70</v>
      </c>
      <c r="Y1056" s="34"/>
      <c r="Z1056" s="36"/>
      <c r="AA1056" s="34" t="b">
        <v>0</v>
      </c>
      <c r="AB1056" s="34"/>
      <c r="AC1056" s="34" t="b">
        <v>0</v>
      </c>
      <c r="AD1056" s="36"/>
      <c r="AE1056" s="34" t="b">
        <v>1</v>
      </c>
      <c r="AF1056" s="34" t="b">
        <v>1</v>
      </c>
      <c r="AG1056" s="34" t="s">
        <v>70</v>
      </c>
      <c r="AH1056" s="34"/>
      <c r="AI1056" s="34" t="b">
        <v>0</v>
      </c>
      <c r="AJ1056" s="36"/>
      <c r="AK1056" s="34" t="s">
        <v>70</v>
      </c>
      <c r="AL1056" s="36"/>
      <c r="AM1056" s="34" t="b">
        <v>0</v>
      </c>
      <c r="AN1056" s="36"/>
      <c r="AO1056" s="34" t="s">
        <v>70</v>
      </c>
      <c r="AP1056" s="34" t="s">
        <v>70</v>
      </c>
      <c r="AQ1056" s="34" t="s">
        <v>70</v>
      </c>
      <c r="AR1056" s="34" t="s">
        <v>70</v>
      </c>
      <c r="AS1056" s="34" t="s">
        <v>70</v>
      </c>
      <c r="AT1056" s="36"/>
      <c r="AU1056" s="36"/>
      <c r="AV1056" s="34" t="s">
        <v>70</v>
      </c>
      <c r="AW1056" s="34" t="s">
        <v>70</v>
      </c>
      <c r="AX1056" s="34" t="s">
        <v>133</v>
      </c>
      <c r="AY1056" s="34" t="s">
        <v>70</v>
      </c>
      <c r="AZ1056" s="34" t="s">
        <v>464</v>
      </c>
      <c r="BA1056" s="34" t="s">
        <v>465</v>
      </c>
      <c r="BB1056" s="35">
        <v>2022</v>
      </c>
      <c r="BC1056" s="34" t="s">
        <v>66</v>
      </c>
    </row>
    <row r="1057" spans="1:55" x14ac:dyDescent="0.25">
      <c r="A1057" s="34" t="s">
        <v>2256</v>
      </c>
      <c r="B1057" s="35">
        <v>62697</v>
      </c>
      <c r="C1057" s="34">
        <v>100</v>
      </c>
      <c r="D1057" s="34" t="s">
        <v>2264</v>
      </c>
      <c r="E1057" s="34" t="s">
        <v>2265</v>
      </c>
      <c r="F1057" s="34" t="s">
        <v>2266</v>
      </c>
      <c r="G1057" s="34" t="s">
        <v>3520</v>
      </c>
      <c r="H1057" s="34" t="s">
        <v>4287</v>
      </c>
      <c r="I1057" s="34" t="s">
        <v>2114</v>
      </c>
      <c r="J1057" s="36">
        <v>39400</v>
      </c>
      <c r="K1057" s="36"/>
      <c r="L1057" s="34" t="s">
        <v>61</v>
      </c>
      <c r="M1057" s="36"/>
      <c r="N1057" s="34" t="b">
        <v>0</v>
      </c>
      <c r="O1057" s="36"/>
      <c r="P1057" s="34" t="b">
        <v>0</v>
      </c>
      <c r="Q1057" s="36"/>
      <c r="R1057" s="34" t="b">
        <v>0</v>
      </c>
      <c r="S1057" s="34" t="b">
        <v>0</v>
      </c>
      <c r="T1057" s="34" t="s">
        <v>70</v>
      </c>
      <c r="U1057" s="34"/>
      <c r="V1057" s="34" t="b">
        <v>0</v>
      </c>
      <c r="W1057" s="36"/>
      <c r="X1057" s="34" t="s">
        <v>70</v>
      </c>
      <c r="Y1057" s="34"/>
      <c r="Z1057" s="36"/>
      <c r="AA1057" s="34" t="b">
        <v>0</v>
      </c>
      <c r="AB1057" s="34"/>
      <c r="AC1057" s="34" t="b">
        <v>0</v>
      </c>
      <c r="AD1057" s="36"/>
      <c r="AE1057" s="34" t="b">
        <v>1</v>
      </c>
      <c r="AF1057" s="34" t="b">
        <v>0</v>
      </c>
      <c r="AG1057" s="34" t="s">
        <v>70</v>
      </c>
      <c r="AH1057" s="34"/>
      <c r="AI1057" s="34" t="b">
        <v>0</v>
      </c>
      <c r="AJ1057" s="36"/>
      <c r="AK1057" s="34" t="s">
        <v>70</v>
      </c>
      <c r="AL1057" s="36"/>
      <c r="AM1057" s="34" t="b">
        <v>0</v>
      </c>
      <c r="AN1057" s="36"/>
      <c r="AO1057" s="34" t="s">
        <v>70</v>
      </c>
      <c r="AP1057" s="34" t="s">
        <v>70</v>
      </c>
      <c r="AQ1057" s="34" t="s">
        <v>70</v>
      </c>
      <c r="AR1057" s="34" t="s">
        <v>70</v>
      </c>
      <c r="AS1057" s="34" t="s">
        <v>70</v>
      </c>
      <c r="AT1057" s="36"/>
      <c r="AU1057" s="36"/>
      <c r="AV1057" s="34" t="s">
        <v>70</v>
      </c>
      <c r="AW1057" s="34" t="s">
        <v>70</v>
      </c>
      <c r="AX1057" s="34" t="s">
        <v>133</v>
      </c>
      <c r="AY1057" s="34" t="s">
        <v>70</v>
      </c>
      <c r="AZ1057" s="34" t="s">
        <v>64</v>
      </c>
      <c r="BA1057" s="34" t="s">
        <v>423</v>
      </c>
      <c r="BB1057" s="35">
        <v>2023</v>
      </c>
      <c r="BC1057" s="34" t="s">
        <v>66</v>
      </c>
    </row>
    <row r="1058" spans="1:55" x14ac:dyDescent="0.25">
      <c r="A1058" s="34" t="s">
        <v>2256</v>
      </c>
      <c r="B1058" s="35">
        <v>63505</v>
      </c>
      <c r="C1058" s="34">
        <v>100</v>
      </c>
      <c r="D1058" s="34" t="s">
        <v>2298</v>
      </c>
      <c r="E1058" s="34" t="s">
        <v>2299</v>
      </c>
      <c r="F1058" s="34" t="s">
        <v>2300</v>
      </c>
      <c r="G1058" s="34" t="s">
        <v>215</v>
      </c>
      <c r="H1058" s="34" t="s">
        <v>4287</v>
      </c>
      <c r="I1058" s="34" t="s">
        <v>133</v>
      </c>
      <c r="J1058" s="36">
        <v>39417</v>
      </c>
      <c r="K1058" s="36"/>
      <c r="L1058" s="34" t="s">
        <v>61</v>
      </c>
      <c r="M1058" s="36"/>
      <c r="N1058" s="34" t="b">
        <v>0</v>
      </c>
      <c r="O1058" s="36"/>
      <c r="P1058" s="34" t="b">
        <v>0</v>
      </c>
      <c r="Q1058" s="36"/>
      <c r="R1058" s="34" t="b">
        <v>0</v>
      </c>
      <c r="S1058" s="34" t="b">
        <v>0</v>
      </c>
      <c r="T1058" s="34" t="s">
        <v>70</v>
      </c>
      <c r="U1058" s="34"/>
      <c r="V1058" s="34" t="b">
        <v>0</v>
      </c>
      <c r="W1058" s="36"/>
      <c r="X1058" s="34" t="s">
        <v>70</v>
      </c>
      <c r="Y1058" s="34"/>
      <c r="Z1058" s="36"/>
      <c r="AA1058" s="34" t="b">
        <v>0</v>
      </c>
      <c r="AB1058" s="34"/>
      <c r="AC1058" s="34" t="b">
        <v>0</v>
      </c>
      <c r="AD1058" s="36"/>
      <c r="AE1058" s="34" t="b">
        <v>0</v>
      </c>
      <c r="AF1058" s="34" t="b">
        <v>0</v>
      </c>
      <c r="AG1058" s="34" t="s">
        <v>70</v>
      </c>
      <c r="AH1058" s="34"/>
      <c r="AI1058" s="34" t="b">
        <v>0</v>
      </c>
      <c r="AJ1058" s="36"/>
      <c r="AK1058" s="34" t="s">
        <v>70</v>
      </c>
      <c r="AL1058" s="36"/>
      <c r="AM1058" s="34" t="b">
        <v>0</v>
      </c>
      <c r="AN1058" s="36"/>
      <c r="AO1058" s="34" t="s">
        <v>70</v>
      </c>
      <c r="AP1058" s="34" t="s">
        <v>70</v>
      </c>
      <c r="AQ1058" s="34" t="s">
        <v>70</v>
      </c>
      <c r="AR1058" s="34" t="s">
        <v>70</v>
      </c>
      <c r="AS1058" s="34" t="s">
        <v>70</v>
      </c>
      <c r="AT1058" s="36"/>
      <c r="AU1058" s="36"/>
      <c r="AV1058" s="34" t="s">
        <v>70</v>
      </c>
      <c r="AW1058" s="34" t="s">
        <v>70</v>
      </c>
      <c r="AX1058" s="34" t="s">
        <v>133</v>
      </c>
      <c r="AY1058" s="34" t="s">
        <v>70</v>
      </c>
      <c r="AZ1058" s="34" t="s">
        <v>64</v>
      </c>
      <c r="BA1058" s="34" t="s">
        <v>65</v>
      </c>
      <c r="BB1058" s="35">
        <v>2023</v>
      </c>
      <c r="BC1058" s="34" t="s">
        <v>66</v>
      </c>
    </row>
    <row r="1059" spans="1:55" x14ac:dyDescent="0.25">
      <c r="A1059" s="34" t="s">
        <v>2256</v>
      </c>
      <c r="B1059" s="35">
        <v>62841</v>
      </c>
      <c r="C1059" s="34">
        <v>100</v>
      </c>
      <c r="D1059" s="34" t="s">
        <v>2271</v>
      </c>
      <c r="E1059" s="34" t="s">
        <v>2272</v>
      </c>
      <c r="F1059" s="34" t="s">
        <v>1008</v>
      </c>
      <c r="G1059" s="34" t="s">
        <v>150</v>
      </c>
      <c r="H1059" s="34" t="s">
        <v>4287</v>
      </c>
      <c r="I1059" s="34" t="s">
        <v>1009</v>
      </c>
      <c r="J1059" s="36">
        <v>39269</v>
      </c>
      <c r="K1059" s="36"/>
      <c r="L1059" s="34" t="s">
        <v>61</v>
      </c>
      <c r="M1059" s="36"/>
      <c r="N1059" s="34" t="b">
        <v>0</v>
      </c>
      <c r="O1059" s="36"/>
      <c r="P1059" s="34" t="b">
        <v>0</v>
      </c>
      <c r="Q1059" s="36"/>
      <c r="R1059" s="34" t="b">
        <v>0</v>
      </c>
      <c r="S1059" s="34" t="b">
        <v>0</v>
      </c>
      <c r="T1059" s="34" t="s">
        <v>70</v>
      </c>
      <c r="U1059" s="34"/>
      <c r="V1059" s="34" t="b">
        <v>0</v>
      </c>
      <c r="W1059" s="36"/>
      <c r="X1059" s="34" t="s">
        <v>70</v>
      </c>
      <c r="Y1059" s="34"/>
      <c r="Z1059" s="36"/>
      <c r="AA1059" s="34" t="b">
        <v>0</v>
      </c>
      <c r="AB1059" s="34"/>
      <c r="AC1059" s="34" t="b">
        <v>0</v>
      </c>
      <c r="AD1059" s="36"/>
      <c r="AE1059" s="34" t="b">
        <v>0</v>
      </c>
      <c r="AF1059" s="34" t="b">
        <v>0</v>
      </c>
      <c r="AG1059" s="34" t="s">
        <v>70</v>
      </c>
      <c r="AH1059" s="34"/>
      <c r="AI1059" s="34" t="b">
        <v>0</v>
      </c>
      <c r="AJ1059" s="36"/>
      <c r="AK1059" s="34" t="s">
        <v>70</v>
      </c>
      <c r="AL1059" s="36"/>
      <c r="AM1059" s="34" t="b">
        <v>0</v>
      </c>
      <c r="AN1059" s="36"/>
      <c r="AO1059" s="34" t="s">
        <v>70</v>
      </c>
      <c r="AP1059" s="34" t="s">
        <v>70</v>
      </c>
      <c r="AQ1059" s="34" t="s">
        <v>70</v>
      </c>
      <c r="AR1059" s="34" t="s">
        <v>70</v>
      </c>
      <c r="AS1059" s="34" t="s">
        <v>70</v>
      </c>
      <c r="AT1059" s="36"/>
      <c r="AU1059" s="36"/>
      <c r="AV1059" s="34" t="s">
        <v>70</v>
      </c>
      <c r="AW1059" s="34" t="s">
        <v>70</v>
      </c>
      <c r="AX1059" s="34" t="s">
        <v>133</v>
      </c>
      <c r="AY1059" s="34" t="s">
        <v>70</v>
      </c>
      <c r="AZ1059" s="34" t="s">
        <v>64</v>
      </c>
      <c r="BA1059" s="34" t="s">
        <v>65</v>
      </c>
      <c r="BB1059" s="35">
        <v>2022</v>
      </c>
      <c r="BC1059" s="34" t="s">
        <v>66</v>
      </c>
    </row>
    <row r="1060" spans="1:55" x14ac:dyDescent="0.25">
      <c r="A1060" s="34" t="s">
        <v>2256</v>
      </c>
      <c r="B1060" s="35">
        <v>63190</v>
      </c>
      <c r="C1060" s="34">
        <v>100</v>
      </c>
      <c r="D1060" s="34" t="s">
        <v>2285</v>
      </c>
      <c r="E1060" s="34" t="s">
        <v>2286</v>
      </c>
      <c r="F1060" s="34" t="s">
        <v>1156</v>
      </c>
      <c r="G1060" s="34" t="s">
        <v>131</v>
      </c>
      <c r="H1060" s="34" t="s">
        <v>59</v>
      </c>
      <c r="I1060" s="34" t="s">
        <v>1157</v>
      </c>
      <c r="J1060" s="36">
        <v>39562</v>
      </c>
      <c r="K1060" s="36">
        <v>45291</v>
      </c>
      <c r="L1060" s="34" t="s">
        <v>71</v>
      </c>
      <c r="M1060" s="36"/>
      <c r="N1060" s="34" t="b">
        <v>0</v>
      </c>
      <c r="O1060" s="36"/>
      <c r="P1060" s="34" t="b">
        <v>0</v>
      </c>
      <c r="Q1060" s="36"/>
      <c r="R1060" s="34" t="b">
        <v>0</v>
      </c>
      <c r="S1060" s="34" t="b">
        <v>0</v>
      </c>
      <c r="T1060" s="34" t="s">
        <v>70</v>
      </c>
      <c r="U1060" s="34"/>
      <c r="V1060" s="34" t="b">
        <v>0</v>
      </c>
      <c r="W1060" s="36">
        <v>32363</v>
      </c>
      <c r="X1060" s="34" t="s">
        <v>70</v>
      </c>
      <c r="Y1060" s="34"/>
      <c r="Z1060" s="36"/>
      <c r="AA1060" s="34" t="b">
        <v>0</v>
      </c>
      <c r="AB1060" s="34"/>
      <c r="AC1060" s="34" t="b">
        <v>0</v>
      </c>
      <c r="AD1060" s="36"/>
      <c r="AE1060" s="34" t="b">
        <v>1</v>
      </c>
      <c r="AF1060" s="34" t="b">
        <v>1</v>
      </c>
      <c r="AG1060" s="34" t="s">
        <v>70</v>
      </c>
      <c r="AH1060" s="34"/>
      <c r="AI1060" s="34" t="b">
        <v>0</v>
      </c>
      <c r="AJ1060" s="36"/>
      <c r="AK1060" s="34" t="s">
        <v>70</v>
      </c>
      <c r="AL1060" s="36"/>
      <c r="AM1060" s="34" t="b">
        <v>0</v>
      </c>
      <c r="AN1060" s="36"/>
      <c r="AO1060" s="34" t="s">
        <v>70</v>
      </c>
      <c r="AP1060" s="34" t="s">
        <v>70</v>
      </c>
      <c r="AQ1060" s="34" t="s">
        <v>70</v>
      </c>
      <c r="AR1060" s="34" t="s">
        <v>70</v>
      </c>
      <c r="AS1060" s="34" t="s">
        <v>70</v>
      </c>
      <c r="AT1060" s="36"/>
      <c r="AU1060" s="36"/>
      <c r="AV1060" s="34" t="s">
        <v>70</v>
      </c>
      <c r="AW1060" s="34" t="s">
        <v>70</v>
      </c>
      <c r="AX1060" s="34" t="s">
        <v>133</v>
      </c>
      <c r="AY1060" s="34" t="s">
        <v>70</v>
      </c>
      <c r="AZ1060" s="34" t="s">
        <v>464</v>
      </c>
      <c r="BA1060" s="34" t="s">
        <v>465</v>
      </c>
      <c r="BB1060" s="35">
        <v>2023</v>
      </c>
      <c r="BC1060" s="34" t="s">
        <v>66</v>
      </c>
    </row>
    <row r="1061" spans="1:55" x14ac:dyDescent="0.25">
      <c r="A1061" s="34" t="s">
        <v>2301</v>
      </c>
      <c r="B1061" s="35">
        <v>63760</v>
      </c>
      <c r="C1061" s="34">
        <v>28</v>
      </c>
      <c r="D1061" s="34" t="s">
        <v>2345</v>
      </c>
      <c r="E1061" s="34" t="s">
        <v>2346</v>
      </c>
      <c r="F1061" s="34" t="s">
        <v>2255</v>
      </c>
      <c r="G1061" s="34" t="s">
        <v>467</v>
      </c>
      <c r="H1061" s="34" t="s">
        <v>59</v>
      </c>
      <c r="I1061" s="34" t="s">
        <v>862</v>
      </c>
      <c r="J1061" s="36">
        <v>39744</v>
      </c>
      <c r="K1061" s="36"/>
      <c r="L1061" s="34" t="s">
        <v>61</v>
      </c>
      <c r="M1061" s="36"/>
      <c r="N1061" s="34" t="b">
        <v>0</v>
      </c>
      <c r="O1061" s="36"/>
      <c r="P1061" s="34" t="b">
        <v>0</v>
      </c>
      <c r="Q1061" s="36"/>
      <c r="R1061" s="34" t="b">
        <v>0</v>
      </c>
      <c r="S1061" s="34" t="b">
        <v>0</v>
      </c>
      <c r="T1061" s="34" t="s">
        <v>70</v>
      </c>
      <c r="U1061" s="34"/>
      <c r="V1061" s="34" t="b">
        <v>0</v>
      </c>
      <c r="W1061" s="36"/>
      <c r="X1061" s="34" t="s">
        <v>70</v>
      </c>
      <c r="Y1061" s="34"/>
      <c r="Z1061" s="36"/>
      <c r="AA1061" s="34" t="b">
        <v>0</v>
      </c>
      <c r="AB1061" s="34"/>
      <c r="AC1061" s="34" t="b">
        <v>0</v>
      </c>
      <c r="AD1061" s="36"/>
      <c r="AE1061" s="34" t="b">
        <v>1</v>
      </c>
      <c r="AF1061" s="34" t="b">
        <v>0</v>
      </c>
      <c r="AG1061" s="34" t="s">
        <v>70</v>
      </c>
      <c r="AH1061" s="34"/>
      <c r="AI1061" s="34" t="b">
        <v>0</v>
      </c>
      <c r="AJ1061" s="36"/>
      <c r="AK1061" s="34" t="s">
        <v>70</v>
      </c>
      <c r="AL1061" s="36"/>
      <c r="AM1061" s="34" t="b">
        <v>0</v>
      </c>
      <c r="AN1061" s="36"/>
      <c r="AO1061" s="34" t="s">
        <v>70</v>
      </c>
      <c r="AP1061" s="34" t="s">
        <v>70</v>
      </c>
      <c r="AQ1061" s="34" t="s">
        <v>70</v>
      </c>
      <c r="AR1061" s="34" t="s">
        <v>70</v>
      </c>
      <c r="AS1061" s="34" t="s">
        <v>70</v>
      </c>
      <c r="AT1061" s="36"/>
      <c r="AU1061" s="36"/>
      <c r="AV1061" s="34" t="s">
        <v>70</v>
      </c>
      <c r="AW1061" s="34" t="s">
        <v>70</v>
      </c>
      <c r="AX1061" s="34" t="s">
        <v>133</v>
      </c>
      <c r="AY1061" s="34" t="s">
        <v>4289</v>
      </c>
      <c r="AZ1061" s="34" t="s">
        <v>64</v>
      </c>
      <c r="BA1061" s="34" t="s">
        <v>65</v>
      </c>
      <c r="BB1061" s="35">
        <v>2024</v>
      </c>
      <c r="BC1061" s="34" t="s">
        <v>66</v>
      </c>
    </row>
    <row r="1062" spans="1:55" x14ac:dyDescent="0.25">
      <c r="A1062" s="34" t="s">
        <v>2301</v>
      </c>
      <c r="B1062" s="35">
        <v>63521</v>
      </c>
      <c r="C1062" s="34">
        <v>48</v>
      </c>
      <c r="D1062" s="34" t="s">
        <v>2251</v>
      </c>
      <c r="E1062" s="34" t="s">
        <v>2252</v>
      </c>
      <c r="F1062" s="34" t="s">
        <v>3980</v>
      </c>
      <c r="G1062" s="34" t="s">
        <v>234</v>
      </c>
      <c r="H1062" s="34" t="s">
        <v>144</v>
      </c>
      <c r="I1062" s="34" t="s">
        <v>70</v>
      </c>
      <c r="J1062" s="36">
        <v>39539</v>
      </c>
      <c r="K1062" s="36">
        <v>45291</v>
      </c>
      <c r="L1062" s="34" t="s">
        <v>71</v>
      </c>
      <c r="M1062" s="36"/>
      <c r="N1062" s="34" t="b">
        <v>0</v>
      </c>
      <c r="O1062" s="36"/>
      <c r="P1062" s="34" t="b">
        <v>0</v>
      </c>
      <c r="Q1062" s="36"/>
      <c r="R1062" s="34" t="b">
        <v>0</v>
      </c>
      <c r="S1062" s="34" t="b">
        <v>0</v>
      </c>
      <c r="T1062" s="34" t="s">
        <v>70</v>
      </c>
      <c r="U1062" s="34"/>
      <c r="V1062" s="34" t="b">
        <v>0</v>
      </c>
      <c r="W1062" s="36">
        <v>32363</v>
      </c>
      <c r="X1062" s="34" t="s">
        <v>70</v>
      </c>
      <c r="Y1062" s="34"/>
      <c r="Z1062" s="36"/>
      <c r="AA1062" s="34" t="b">
        <v>0</v>
      </c>
      <c r="AB1062" s="34"/>
      <c r="AC1062" s="34" t="b">
        <v>0</v>
      </c>
      <c r="AD1062" s="36"/>
      <c r="AE1062" s="34" t="b">
        <v>1</v>
      </c>
      <c r="AF1062" s="34" t="b">
        <v>1</v>
      </c>
      <c r="AG1062" s="34" t="s">
        <v>70</v>
      </c>
      <c r="AH1062" s="34"/>
      <c r="AI1062" s="34" t="b">
        <v>0</v>
      </c>
      <c r="AJ1062" s="36"/>
      <c r="AK1062" s="34" t="s">
        <v>70</v>
      </c>
      <c r="AL1062" s="36"/>
      <c r="AM1062" s="34" t="b">
        <v>0</v>
      </c>
      <c r="AN1062" s="36"/>
      <c r="AO1062" s="34" t="s">
        <v>70</v>
      </c>
      <c r="AP1062" s="34" t="s">
        <v>70</v>
      </c>
      <c r="AQ1062" s="34" t="s">
        <v>70</v>
      </c>
      <c r="AR1062" s="34" t="s">
        <v>70</v>
      </c>
      <c r="AS1062" s="34" t="s">
        <v>70</v>
      </c>
      <c r="AT1062" s="36"/>
      <c r="AU1062" s="36"/>
      <c r="AV1062" s="34" t="s">
        <v>1163</v>
      </c>
      <c r="AW1062" s="34" t="s">
        <v>1164</v>
      </c>
      <c r="AX1062" s="34" t="s">
        <v>133</v>
      </c>
      <c r="AY1062" s="34" t="s">
        <v>4289</v>
      </c>
      <c r="AZ1062" s="34" t="s">
        <v>464</v>
      </c>
      <c r="BA1062" s="34" t="s">
        <v>465</v>
      </c>
      <c r="BB1062" s="35">
        <v>2023</v>
      </c>
      <c r="BC1062" s="34" t="s">
        <v>66</v>
      </c>
    </row>
    <row r="1063" spans="1:55" x14ac:dyDescent="0.25">
      <c r="A1063" s="34" t="s">
        <v>2301</v>
      </c>
      <c r="B1063" s="35">
        <v>62742</v>
      </c>
      <c r="C1063" s="34">
        <v>58</v>
      </c>
      <c r="D1063" s="34" t="s">
        <v>2119</v>
      </c>
      <c r="E1063" s="34" t="s">
        <v>2120</v>
      </c>
      <c r="F1063" s="34" t="s">
        <v>1501</v>
      </c>
      <c r="G1063" s="34" t="s">
        <v>58</v>
      </c>
      <c r="H1063" s="34" t="s">
        <v>59</v>
      </c>
      <c r="I1063" s="34" t="s">
        <v>77</v>
      </c>
      <c r="J1063" s="36">
        <v>39346</v>
      </c>
      <c r="K1063" s="36"/>
      <c r="L1063" s="34" t="s">
        <v>61</v>
      </c>
      <c r="M1063" s="36"/>
      <c r="N1063" s="34" t="b">
        <v>0</v>
      </c>
      <c r="O1063" s="36"/>
      <c r="P1063" s="34" t="b">
        <v>0</v>
      </c>
      <c r="Q1063" s="36"/>
      <c r="R1063" s="34" t="b">
        <v>0</v>
      </c>
      <c r="S1063" s="34" t="b">
        <v>0</v>
      </c>
      <c r="T1063" s="34" t="s">
        <v>70</v>
      </c>
      <c r="U1063" s="34"/>
      <c r="V1063" s="34" t="b">
        <v>0</v>
      </c>
      <c r="W1063" s="36"/>
      <c r="X1063" s="34" t="s">
        <v>70</v>
      </c>
      <c r="Y1063" s="34"/>
      <c r="Z1063" s="36"/>
      <c r="AA1063" s="34" t="b">
        <v>0</v>
      </c>
      <c r="AB1063" s="34"/>
      <c r="AC1063" s="34" t="b">
        <v>0</v>
      </c>
      <c r="AD1063" s="36"/>
      <c r="AE1063" s="34" t="b">
        <v>0</v>
      </c>
      <c r="AF1063" s="34" t="b">
        <v>0</v>
      </c>
      <c r="AG1063" s="34" t="s">
        <v>70</v>
      </c>
      <c r="AH1063" s="34"/>
      <c r="AI1063" s="34" t="b">
        <v>0</v>
      </c>
      <c r="AJ1063" s="36"/>
      <c r="AK1063" s="34" t="s">
        <v>70</v>
      </c>
      <c r="AL1063" s="36"/>
      <c r="AM1063" s="34" t="b">
        <v>0</v>
      </c>
      <c r="AN1063" s="36"/>
      <c r="AO1063" s="34" t="s">
        <v>70</v>
      </c>
      <c r="AP1063" s="34" t="s">
        <v>70</v>
      </c>
      <c r="AQ1063" s="34" t="s">
        <v>70</v>
      </c>
      <c r="AR1063" s="34" t="s">
        <v>70</v>
      </c>
      <c r="AS1063" s="34" t="s">
        <v>70</v>
      </c>
      <c r="AT1063" s="36"/>
      <c r="AU1063" s="36"/>
      <c r="AV1063" s="34" t="s">
        <v>70</v>
      </c>
      <c r="AW1063" s="34" t="s">
        <v>70</v>
      </c>
      <c r="AX1063" s="34" t="s">
        <v>133</v>
      </c>
      <c r="AY1063" s="34" t="s">
        <v>4289</v>
      </c>
      <c r="AZ1063" s="34" t="s">
        <v>64</v>
      </c>
      <c r="BA1063" s="34" t="s">
        <v>65</v>
      </c>
      <c r="BB1063" s="35">
        <v>2023</v>
      </c>
      <c r="BC1063" s="34" t="s">
        <v>66</v>
      </c>
    </row>
    <row r="1064" spans="1:55" x14ac:dyDescent="0.25">
      <c r="A1064" s="34" t="s">
        <v>2301</v>
      </c>
      <c r="B1064" s="35">
        <v>62743</v>
      </c>
      <c r="C1064" s="34">
        <v>80</v>
      </c>
      <c r="D1064" s="34" t="s">
        <v>2310</v>
      </c>
      <c r="E1064" s="34" t="s">
        <v>2311</v>
      </c>
      <c r="F1064" s="34" t="s">
        <v>1008</v>
      </c>
      <c r="G1064" s="34" t="s">
        <v>150</v>
      </c>
      <c r="H1064" s="34" t="s">
        <v>4287</v>
      </c>
      <c r="I1064" s="34" t="s">
        <v>1009</v>
      </c>
      <c r="J1064" s="36">
        <v>39582</v>
      </c>
      <c r="K1064" s="36"/>
      <c r="L1064" s="34" t="s">
        <v>61</v>
      </c>
      <c r="M1064" s="36"/>
      <c r="N1064" s="34" t="b">
        <v>0</v>
      </c>
      <c r="O1064" s="36"/>
      <c r="P1064" s="34" t="b">
        <v>0</v>
      </c>
      <c r="Q1064" s="36"/>
      <c r="R1064" s="34" t="b">
        <v>0</v>
      </c>
      <c r="S1064" s="34" t="b">
        <v>0</v>
      </c>
      <c r="T1064" s="34" t="s">
        <v>70</v>
      </c>
      <c r="U1064" s="34"/>
      <c r="V1064" s="34" t="b">
        <v>0</v>
      </c>
      <c r="W1064" s="36"/>
      <c r="X1064" s="34" t="s">
        <v>70</v>
      </c>
      <c r="Y1064" s="34"/>
      <c r="Z1064" s="36"/>
      <c r="AA1064" s="34" t="b">
        <v>0</v>
      </c>
      <c r="AB1064" s="34"/>
      <c r="AC1064" s="34" t="b">
        <v>0</v>
      </c>
      <c r="AD1064" s="36"/>
      <c r="AE1064" s="34" t="b">
        <v>0</v>
      </c>
      <c r="AF1064" s="34" t="b">
        <v>0</v>
      </c>
      <c r="AG1064" s="34" t="s">
        <v>70</v>
      </c>
      <c r="AH1064" s="34"/>
      <c r="AI1064" s="34" t="b">
        <v>0</v>
      </c>
      <c r="AJ1064" s="36"/>
      <c r="AK1064" s="34" t="s">
        <v>70</v>
      </c>
      <c r="AL1064" s="36"/>
      <c r="AM1064" s="34" t="b">
        <v>0</v>
      </c>
      <c r="AN1064" s="36"/>
      <c r="AO1064" s="34" t="s">
        <v>70</v>
      </c>
      <c r="AP1064" s="34" t="s">
        <v>70</v>
      </c>
      <c r="AQ1064" s="34" t="s">
        <v>70</v>
      </c>
      <c r="AR1064" s="34" t="s">
        <v>70</v>
      </c>
      <c r="AS1064" s="34" t="s">
        <v>70</v>
      </c>
      <c r="AT1064" s="36"/>
      <c r="AU1064" s="36"/>
      <c r="AV1064" s="34" t="s">
        <v>70</v>
      </c>
      <c r="AW1064" s="34" t="s">
        <v>70</v>
      </c>
      <c r="AX1064" s="34" t="s">
        <v>133</v>
      </c>
      <c r="AY1064" s="34" t="s">
        <v>4289</v>
      </c>
      <c r="AZ1064" s="34" t="s">
        <v>64</v>
      </c>
      <c r="BA1064" s="34" t="s">
        <v>65</v>
      </c>
      <c r="BB1064" s="35">
        <v>2023</v>
      </c>
      <c r="BC1064" s="34" t="s">
        <v>66</v>
      </c>
    </row>
    <row r="1065" spans="1:55" x14ac:dyDescent="0.25">
      <c r="A1065" s="34" t="s">
        <v>2301</v>
      </c>
      <c r="B1065" s="35">
        <v>63522</v>
      </c>
      <c r="C1065" s="34">
        <v>83</v>
      </c>
      <c r="D1065" s="34" t="s">
        <v>2334</v>
      </c>
      <c r="E1065" s="34" t="s">
        <v>2335</v>
      </c>
      <c r="F1065" s="34" t="s">
        <v>2336</v>
      </c>
      <c r="G1065" s="34" t="s">
        <v>215</v>
      </c>
      <c r="H1065" s="34" t="s">
        <v>4287</v>
      </c>
      <c r="I1065" s="34" t="s">
        <v>133</v>
      </c>
      <c r="J1065" s="36">
        <v>39567</v>
      </c>
      <c r="K1065" s="36"/>
      <c r="L1065" s="34" t="s">
        <v>61</v>
      </c>
      <c r="M1065" s="36"/>
      <c r="N1065" s="34" t="b">
        <v>0</v>
      </c>
      <c r="O1065" s="36"/>
      <c r="P1065" s="34" t="b">
        <v>0</v>
      </c>
      <c r="Q1065" s="36"/>
      <c r="R1065" s="34" t="b">
        <v>0</v>
      </c>
      <c r="S1065" s="34" t="b">
        <v>0</v>
      </c>
      <c r="T1065" s="34" t="s">
        <v>70</v>
      </c>
      <c r="U1065" s="34"/>
      <c r="V1065" s="34" t="b">
        <v>0</v>
      </c>
      <c r="W1065" s="36"/>
      <c r="X1065" s="34" t="s">
        <v>70</v>
      </c>
      <c r="Y1065" s="34"/>
      <c r="Z1065" s="36"/>
      <c r="AA1065" s="34" t="b">
        <v>0</v>
      </c>
      <c r="AB1065" s="34"/>
      <c r="AC1065" s="34" t="b">
        <v>0</v>
      </c>
      <c r="AD1065" s="36"/>
      <c r="AE1065" s="34" t="b">
        <v>0</v>
      </c>
      <c r="AF1065" s="34" t="b">
        <v>0</v>
      </c>
      <c r="AG1065" s="34" t="s">
        <v>70</v>
      </c>
      <c r="AH1065" s="34"/>
      <c r="AI1065" s="34" t="b">
        <v>0</v>
      </c>
      <c r="AJ1065" s="36"/>
      <c r="AK1065" s="34" t="s">
        <v>70</v>
      </c>
      <c r="AL1065" s="36"/>
      <c r="AM1065" s="34" t="b">
        <v>0</v>
      </c>
      <c r="AN1065" s="36"/>
      <c r="AO1065" s="34" t="s">
        <v>70</v>
      </c>
      <c r="AP1065" s="34" t="s">
        <v>70</v>
      </c>
      <c r="AQ1065" s="34" t="s">
        <v>70</v>
      </c>
      <c r="AR1065" s="34" t="s">
        <v>70</v>
      </c>
      <c r="AS1065" s="34" t="s">
        <v>70</v>
      </c>
      <c r="AT1065" s="36"/>
      <c r="AU1065" s="36"/>
      <c r="AV1065" s="34" t="s">
        <v>70</v>
      </c>
      <c r="AW1065" s="34" t="s">
        <v>70</v>
      </c>
      <c r="AX1065" s="34" t="s">
        <v>133</v>
      </c>
      <c r="AY1065" s="34" t="s">
        <v>4289</v>
      </c>
      <c r="AZ1065" s="34" t="s">
        <v>64</v>
      </c>
      <c r="BA1065" s="34" t="s">
        <v>65</v>
      </c>
      <c r="BB1065" s="35">
        <v>2023</v>
      </c>
      <c r="BC1065" s="34" t="s">
        <v>66</v>
      </c>
    </row>
    <row r="1066" spans="1:55" x14ac:dyDescent="0.25">
      <c r="A1066" s="34" t="s">
        <v>2301</v>
      </c>
      <c r="B1066" s="35">
        <v>62377</v>
      </c>
      <c r="C1066" s="34">
        <v>88</v>
      </c>
      <c r="D1066" s="34" t="s">
        <v>2305</v>
      </c>
      <c r="E1066" s="34" t="s">
        <v>2306</v>
      </c>
      <c r="F1066" s="34" t="s">
        <v>2307</v>
      </c>
      <c r="G1066" s="34" t="s">
        <v>230</v>
      </c>
      <c r="H1066" s="34" t="s">
        <v>59</v>
      </c>
      <c r="I1066" s="34" t="s">
        <v>2308</v>
      </c>
      <c r="J1066" s="36">
        <v>39521</v>
      </c>
      <c r="K1066" s="36">
        <v>45291</v>
      </c>
      <c r="L1066" s="34" t="s">
        <v>71</v>
      </c>
      <c r="M1066" s="36"/>
      <c r="N1066" s="34" t="b">
        <v>0</v>
      </c>
      <c r="O1066" s="36"/>
      <c r="P1066" s="34" t="b">
        <v>0</v>
      </c>
      <c r="Q1066" s="36"/>
      <c r="R1066" s="34" t="b">
        <v>0</v>
      </c>
      <c r="S1066" s="34" t="b">
        <v>0</v>
      </c>
      <c r="T1066" s="34" t="s">
        <v>70</v>
      </c>
      <c r="U1066" s="34"/>
      <c r="V1066" s="34" t="b">
        <v>0</v>
      </c>
      <c r="W1066" s="36">
        <v>32363</v>
      </c>
      <c r="X1066" s="34" t="s">
        <v>70</v>
      </c>
      <c r="Y1066" s="34"/>
      <c r="Z1066" s="36"/>
      <c r="AA1066" s="34" t="b">
        <v>0</v>
      </c>
      <c r="AB1066" s="34"/>
      <c r="AC1066" s="34" t="b">
        <v>0</v>
      </c>
      <c r="AD1066" s="36"/>
      <c r="AE1066" s="34" t="b">
        <v>1</v>
      </c>
      <c r="AF1066" s="34" t="b">
        <v>1</v>
      </c>
      <c r="AG1066" s="34" t="s">
        <v>70</v>
      </c>
      <c r="AH1066" s="34"/>
      <c r="AI1066" s="34" t="b">
        <v>0</v>
      </c>
      <c r="AJ1066" s="36"/>
      <c r="AK1066" s="34" t="s">
        <v>70</v>
      </c>
      <c r="AL1066" s="36"/>
      <c r="AM1066" s="34" t="b">
        <v>0</v>
      </c>
      <c r="AN1066" s="36"/>
      <c r="AO1066" s="34" t="s">
        <v>70</v>
      </c>
      <c r="AP1066" s="34" t="s">
        <v>70</v>
      </c>
      <c r="AQ1066" s="34" t="s">
        <v>70</v>
      </c>
      <c r="AR1066" s="34" t="s">
        <v>70</v>
      </c>
      <c r="AS1066" s="34" t="s">
        <v>70</v>
      </c>
      <c r="AT1066" s="36"/>
      <c r="AU1066" s="36"/>
      <c r="AV1066" s="34" t="s">
        <v>70</v>
      </c>
      <c r="AW1066" s="34" t="s">
        <v>70</v>
      </c>
      <c r="AX1066" s="34" t="s">
        <v>133</v>
      </c>
      <c r="AY1066" s="34" t="s">
        <v>4289</v>
      </c>
      <c r="AZ1066" s="34" t="s">
        <v>464</v>
      </c>
      <c r="BA1066" s="34" t="s">
        <v>465</v>
      </c>
      <c r="BB1066" s="35">
        <v>2023</v>
      </c>
      <c r="BC1066" s="34" t="s">
        <v>66</v>
      </c>
    </row>
    <row r="1067" spans="1:55" x14ac:dyDescent="0.25">
      <c r="A1067" s="34" t="s">
        <v>2301</v>
      </c>
      <c r="B1067" s="35">
        <v>63543</v>
      </c>
      <c r="C1067" s="34">
        <v>92</v>
      </c>
      <c r="D1067" s="34" t="s">
        <v>2337</v>
      </c>
      <c r="E1067" s="34" t="s">
        <v>2338</v>
      </c>
      <c r="F1067" s="34" t="s">
        <v>191</v>
      </c>
      <c r="G1067" s="34" t="s">
        <v>99</v>
      </c>
      <c r="H1067" s="34" t="s">
        <v>4287</v>
      </c>
      <c r="I1067" s="34" t="s">
        <v>3501</v>
      </c>
      <c r="J1067" s="36">
        <v>39625</v>
      </c>
      <c r="K1067" s="36">
        <v>45291</v>
      </c>
      <c r="L1067" s="34" t="s">
        <v>71</v>
      </c>
      <c r="M1067" s="36"/>
      <c r="N1067" s="34" t="b">
        <v>0</v>
      </c>
      <c r="O1067" s="36"/>
      <c r="P1067" s="34" t="b">
        <v>0</v>
      </c>
      <c r="Q1067" s="36"/>
      <c r="R1067" s="34" t="b">
        <v>0</v>
      </c>
      <c r="S1067" s="34" t="b">
        <v>0</v>
      </c>
      <c r="T1067" s="34" t="s">
        <v>70</v>
      </c>
      <c r="U1067" s="34"/>
      <c r="V1067" s="34" t="b">
        <v>0</v>
      </c>
      <c r="W1067" s="36">
        <v>32363</v>
      </c>
      <c r="X1067" s="34" t="s">
        <v>70</v>
      </c>
      <c r="Y1067" s="34"/>
      <c r="Z1067" s="36"/>
      <c r="AA1067" s="34" t="b">
        <v>0</v>
      </c>
      <c r="AB1067" s="34"/>
      <c r="AC1067" s="34" t="b">
        <v>0</v>
      </c>
      <c r="AD1067" s="36"/>
      <c r="AE1067" s="34" t="b">
        <v>1</v>
      </c>
      <c r="AF1067" s="34" t="b">
        <v>1</v>
      </c>
      <c r="AG1067" s="34" t="s">
        <v>70</v>
      </c>
      <c r="AH1067" s="34"/>
      <c r="AI1067" s="34" t="b">
        <v>0</v>
      </c>
      <c r="AJ1067" s="36"/>
      <c r="AK1067" s="34" t="s">
        <v>70</v>
      </c>
      <c r="AL1067" s="36"/>
      <c r="AM1067" s="34" t="b">
        <v>0</v>
      </c>
      <c r="AN1067" s="36"/>
      <c r="AO1067" s="34" t="s">
        <v>70</v>
      </c>
      <c r="AP1067" s="34" t="s">
        <v>70</v>
      </c>
      <c r="AQ1067" s="34" t="s">
        <v>70</v>
      </c>
      <c r="AR1067" s="34" t="s">
        <v>70</v>
      </c>
      <c r="AS1067" s="34" t="s">
        <v>70</v>
      </c>
      <c r="AT1067" s="36"/>
      <c r="AU1067" s="36"/>
      <c r="AV1067" s="34" t="s">
        <v>70</v>
      </c>
      <c r="AW1067" s="34" t="s">
        <v>70</v>
      </c>
      <c r="AX1067" s="34" t="s">
        <v>133</v>
      </c>
      <c r="AY1067" s="34" t="s">
        <v>4289</v>
      </c>
      <c r="AZ1067" s="34" t="s">
        <v>464</v>
      </c>
      <c r="BA1067" s="34" t="s">
        <v>465</v>
      </c>
      <c r="BB1067" s="35">
        <v>2023</v>
      </c>
      <c r="BC1067" s="34" t="s">
        <v>66</v>
      </c>
    </row>
    <row r="1068" spans="1:55" x14ac:dyDescent="0.25">
      <c r="A1068" s="34" t="s">
        <v>2301</v>
      </c>
      <c r="B1068" s="35">
        <v>62159</v>
      </c>
      <c r="C1068" s="34">
        <v>100</v>
      </c>
      <c r="D1068" s="34" t="s">
        <v>4579</v>
      </c>
      <c r="E1068" s="34" t="s">
        <v>4146</v>
      </c>
      <c r="F1068" s="34" t="s">
        <v>1101</v>
      </c>
      <c r="G1068" s="34" t="s">
        <v>287</v>
      </c>
      <c r="H1068" s="34" t="s">
        <v>144</v>
      </c>
      <c r="I1068" s="34" t="s">
        <v>493</v>
      </c>
      <c r="J1068" s="36">
        <v>39622</v>
      </c>
      <c r="K1068" s="36"/>
      <c r="L1068" s="34" t="s">
        <v>61</v>
      </c>
      <c r="M1068" s="36"/>
      <c r="N1068" s="34" t="b">
        <v>0</v>
      </c>
      <c r="O1068" s="36"/>
      <c r="P1068" s="34" t="b">
        <v>0</v>
      </c>
      <c r="Q1068" s="36"/>
      <c r="R1068" s="34" t="b">
        <v>0</v>
      </c>
      <c r="S1068" s="34" t="b">
        <v>0</v>
      </c>
      <c r="T1068" s="34" t="s">
        <v>70</v>
      </c>
      <c r="U1068" s="34"/>
      <c r="V1068" s="34" t="b">
        <v>0</v>
      </c>
      <c r="W1068" s="36"/>
      <c r="X1068" s="34" t="s">
        <v>70</v>
      </c>
      <c r="Y1068" s="34"/>
      <c r="Z1068" s="36"/>
      <c r="AA1068" s="34" t="b">
        <v>0</v>
      </c>
      <c r="AB1068" s="34"/>
      <c r="AC1068" s="34" t="b">
        <v>0</v>
      </c>
      <c r="AD1068" s="36"/>
      <c r="AE1068" s="34" t="b">
        <v>0</v>
      </c>
      <c r="AF1068" s="34" t="b">
        <v>0</v>
      </c>
      <c r="AG1068" s="34" t="s">
        <v>70</v>
      </c>
      <c r="AH1068" s="34"/>
      <c r="AI1068" s="34" t="b">
        <v>0</v>
      </c>
      <c r="AJ1068" s="36"/>
      <c r="AK1068" s="34" t="s">
        <v>70</v>
      </c>
      <c r="AL1068" s="36"/>
      <c r="AM1068" s="34" t="b">
        <v>0</v>
      </c>
      <c r="AN1068" s="36"/>
      <c r="AO1068" s="34" t="s">
        <v>70</v>
      </c>
      <c r="AP1068" s="34" t="s">
        <v>70</v>
      </c>
      <c r="AQ1068" s="34" t="s">
        <v>70</v>
      </c>
      <c r="AR1068" s="34" t="s">
        <v>70</v>
      </c>
      <c r="AS1068" s="34" t="s">
        <v>70</v>
      </c>
      <c r="AT1068" s="36"/>
      <c r="AU1068" s="36"/>
      <c r="AV1068" s="34" t="s">
        <v>70</v>
      </c>
      <c r="AW1068" s="34" t="s">
        <v>70</v>
      </c>
      <c r="AX1068" s="34" t="s">
        <v>133</v>
      </c>
      <c r="AY1068" s="34" t="s">
        <v>4289</v>
      </c>
      <c r="AZ1068" s="34" t="s">
        <v>64</v>
      </c>
      <c r="BA1068" s="34" t="s">
        <v>65</v>
      </c>
      <c r="BB1068" s="35">
        <v>2024</v>
      </c>
      <c r="BC1068" s="34" t="s">
        <v>66</v>
      </c>
    </row>
    <row r="1069" spans="1:55" x14ac:dyDescent="0.25">
      <c r="A1069" s="34" t="s">
        <v>2301</v>
      </c>
      <c r="B1069" s="35">
        <v>63633</v>
      </c>
      <c r="C1069" s="34">
        <v>100</v>
      </c>
      <c r="D1069" s="34" t="s">
        <v>2339</v>
      </c>
      <c r="E1069" s="34" t="s">
        <v>2340</v>
      </c>
      <c r="F1069" s="34" t="s">
        <v>2341</v>
      </c>
      <c r="G1069" s="34" t="s">
        <v>3982</v>
      </c>
      <c r="H1069" s="34" t="s">
        <v>144</v>
      </c>
      <c r="I1069" s="34" t="s">
        <v>273</v>
      </c>
      <c r="J1069" s="36">
        <v>39800</v>
      </c>
      <c r="K1069" s="36"/>
      <c r="L1069" s="34" t="s">
        <v>61</v>
      </c>
      <c r="M1069" s="36"/>
      <c r="N1069" s="34" t="b">
        <v>0</v>
      </c>
      <c r="O1069" s="36"/>
      <c r="P1069" s="34" t="b">
        <v>0</v>
      </c>
      <c r="Q1069" s="36"/>
      <c r="R1069" s="34" t="b">
        <v>0</v>
      </c>
      <c r="S1069" s="34" t="b">
        <v>0</v>
      </c>
      <c r="T1069" s="34" t="s">
        <v>70</v>
      </c>
      <c r="U1069" s="34"/>
      <c r="V1069" s="34" t="b">
        <v>0</v>
      </c>
      <c r="W1069" s="36"/>
      <c r="X1069" s="34" t="s">
        <v>70</v>
      </c>
      <c r="Y1069" s="34"/>
      <c r="Z1069" s="36"/>
      <c r="AA1069" s="34" t="b">
        <v>0</v>
      </c>
      <c r="AB1069" s="34"/>
      <c r="AC1069" s="34" t="b">
        <v>0</v>
      </c>
      <c r="AD1069" s="36"/>
      <c r="AE1069" s="34" t="b">
        <v>0</v>
      </c>
      <c r="AF1069" s="34" t="b">
        <v>0</v>
      </c>
      <c r="AG1069" s="34" t="s">
        <v>70</v>
      </c>
      <c r="AH1069" s="34"/>
      <c r="AI1069" s="34" t="b">
        <v>0</v>
      </c>
      <c r="AJ1069" s="36"/>
      <c r="AK1069" s="34" t="s">
        <v>70</v>
      </c>
      <c r="AL1069" s="36"/>
      <c r="AM1069" s="34" t="b">
        <v>0</v>
      </c>
      <c r="AN1069" s="36"/>
      <c r="AO1069" s="34" t="s">
        <v>70</v>
      </c>
      <c r="AP1069" s="34" t="s">
        <v>70</v>
      </c>
      <c r="AQ1069" s="34" t="s">
        <v>70</v>
      </c>
      <c r="AR1069" s="34" t="s">
        <v>70</v>
      </c>
      <c r="AS1069" s="34" t="s">
        <v>70</v>
      </c>
      <c r="AT1069" s="36"/>
      <c r="AU1069" s="36"/>
      <c r="AV1069" s="34" t="s">
        <v>70</v>
      </c>
      <c r="AW1069" s="34" t="s">
        <v>70</v>
      </c>
      <c r="AX1069" s="34" t="s">
        <v>133</v>
      </c>
      <c r="AY1069" s="34" t="s">
        <v>4289</v>
      </c>
      <c r="AZ1069" s="34" t="s">
        <v>64</v>
      </c>
      <c r="BA1069" s="34" t="s">
        <v>65</v>
      </c>
      <c r="BB1069" s="35">
        <v>2024</v>
      </c>
      <c r="BC1069" s="34" t="s">
        <v>103</v>
      </c>
    </row>
    <row r="1070" spans="1:55" x14ac:dyDescent="0.25">
      <c r="A1070" s="34" t="s">
        <v>2301</v>
      </c>
      <c r="B1070" s="35">
        <v>62766</v>
      </c>
      <c r="C1070" s="34">
        <v>100</v>
      </c>
      <c r="D1070" s="34" t="s">
        <v>2314</v>
      </c>
      <c r="E1070" s="34" t="s">
        <v>2315</v>
      </c>
      <c r="F1070" s="34" t="s">
        <v>327</v>
      </c>
      <c r="G1070" s="34" t="s">
        <v>287</v>
      </c>
      <c r="H1070" s="34" t="s">
        <v>144</v>
      </c>
      <c r="I1070" s="34" t="s">
        <v>328</v>
      </c>
      <c r="J1070" s="36">
        <v>39295</v>
      </c>
      <c r="K1070" s="36"/>
      <c r="L1070" s="34" t="s">
        <v>61</v>
      </c>
      <c r="M1070" s="36">
        <v>45268</v>
      </c>
      <c r="N1070" s="34" t="b">
        <v>0</v>
      </c>
      <c r="O1070" s="36"/>
      <c r="P1070" s="34" t="b">
        <v>0</v>
      </c>
      <c r="Q1070" s="36"/>
      <c r="R1070" s="34" t="b">
        <v>0</v>
      </c>
      <c r="S1070" s="34" t="b">
        <v>0</v>
      </c>
      <c r="T1070" s="34" t="s">
        <v>70</v>
      </c>
      <c r="U1070" s="34"/>
      <c r="V1070" s="34" t="b">
        <v>0</v>
      </c>
      <c r="W1070" s="36"/>
      <c r="X1070" s="34" t="s">
        <v>70</v>
      </c>
      <c r="Y1070" s="34"/>
      <c r="Z1070" s="36"/>
      <c r="AA1070" s="34" t="b">
        <v>0</v>
      </c>
      <c r="AB1070" s="34"/>
      <c r="AC1070" s="34" t="b">
        <v>0</v>
      </c>
      <c r="AD1070" s="36"/>
      <c r="AE1070" s="34" t="b">
        <v>1</v>
      </c>
      <c r="AF1070" s="34" t="b">
        <v>0</v>
      </c>
      <c r="AG1070" s="34" t="s">
        <v>70</v>
      </c>
      <c r="AH1070" s="34"/>
      <c r="AI1070" s="34" t="b">
        <v>0</v>
      </c>
      <c r="AJ1070" s="36"/>
      <c r="AK1070" s="34" t="s">
        <v>70</v>
      </c>
      <c r="AL1070" s="36"/>
      <c r="AM1070" s="34" t="b">
        <v>0</v>
      </c>
      <c r="AN1070" s="36"/>
      <c r="AO1070" s="34" t="s">
        <v>70</v>
      </c>
      <c r="AP1070" s="34" t="s">
        <v>70</v>
      </c>
      <c r="AQ1070" s="34" t="s">
        <v>70</v>
      </c>
      <c r="AR1070" s="34" t="s">
        <v>70</v>
      </c>
      <c r="AS1070" s="34" t="s">
        <v>70</v>
      </c>
      <c r="AT1070" s="36"/>
      <c r="AU1070" s="36"/>
      <c r="AV1070" s="34" t="s">
        <v>70</v>
      </c>
      <c r="AW1070" s="34" t="s">
        <v>70</v>
      </c>
      <c r="AX1070" s="34" t="s">
        <v>133</v>
      </c>
      <c r="AY1070" s="34" t="s">
        <v>4289</v>
      </c>
      <c r="AZ1070" s="34" t="s">
        <v>64</v>
      </c>
      <c r="BA1070" s="34" t="s">
        <v>423</v>
      </c>
      <c r="BB1070" s="35">
        <v>2022</v>
      </c>
      <c r="BC1070" s="34" t="s">
        <v>66</v>
      </c>
    </row>
    <row r="1071" spans="1:55" x14ac:dyDescent="0.25">
      <c r="A1071" s="34" t="s">
        <v>2301</v>
      </c>
      <c r="B1071" s="35">
        <v>63795</v>
      </c>
      <c r="C1071" s="34">
        <v>100</v>
      </c>
      <c r="D1071" s="34" t="s">
        <v>4144</v>
      </c>
      <c r="E1071" s="34" t="s">
        <v>2347</v>
      </c>
      <c r="F1071" s="34" t="s">
        <v>346</v>
      </c>
      <c r="G1071" s="34" t="s">
        <v>287</v>
      </c>
      <c r="H1071" s="34" t="s">
        <v>144</v>
      </c>
      <c r="I1071" s="34" t="s">
        <v>328</v>
      </c>
      <c r="J1071" s="36">
        <v>39822</v>
      </c>
      <c r="K1071" s="36"/>
      <c r="L1071" s="34" t="s">
        <v>61</v>
      </c>
      <c r="M1071" s="36">
        <v>45268</v>
      </c>
      <c r="N1071" s="34" t="b">
        <v>0</v>
      </c>
      <c r="O1071" s="36"/>
      <c r="P1071" s="34" t="b">
        <v>0</v>
      </c>
      <c r="Q1071" s="36"/>
      <c r="R1071" s="34" t="b">
        <v>0</v>
      </c>
      <c r="S1071" s="34" t="b">
        <v>0</v>
      </c>
      <c r="T1071" s="34" t="s">
        <v>70</v>
      </c>
      <c r="U1071" s="34"/>
      <c r="V1071" s="34" t="b">
        <v>0</v>
      </c>
      <c r="W1071" s="36"/>
      <c r="X1071" s="34" t="s">
        <v>70</v>
      </c>
      <c r="Y1071" s="34"/>
      <c r="Z1071" s="36"/>
      <c r="AA1071" s="34" t="b">
        <v>0</v>
      </c>
      <c r="AB1071" s="34"/>
      <c r="AC1071" s="34" t="b">
        <v>0</v>
      </c>
      <c r="AD1071" s="36"/>
      <c r="AE1071" s="34" t="b">
        <v>0</v>
      </c>
      <c r="AF1071" s="34" t="b">
        <v>0</v>
      </c>
      <c r="AG1071" s="34" t="s">
        <v>70</v>
      </c>
      <c r="AH1071" s="34"/>
      <c r="AI1071" s="34" t="b">
        <v>0</v>
      </c>
      <c r="AJ1071" s="36"/>
      <c r="AK1071" s="34" t="s">
        <v>70</v>
      </c>
      <c r="AL1071" s="36"/>
      <c r="AM1071" s="34" t="b">
        <v>0</v>
      </c>
      <c r="AN1071" s="36"/>
      <c r="AO1071" s="34" t="s">
        <v>70</v>
      </c>
      <c r="AP1071" s="34" t="s">
        <v>70</v>
      </c>
      <c r="AQ1071" s="34" t="s">
        <v>70</v>
      </c>
      <c r="AR1071" s="34" t="s">
        <v>70</v>
      </c>
      <c r="AS1071" s="34" t="s">
        <v>70</v>
      </c>
      <c r="AT1071" s="36"/>
      <c r="AU1071" s="36"/>
      <c r="AV1071" s="34" t="s">
        <v>70</v>
      </c>
      <c r="AW1071" s="34" t="s">
        <v>70</v>
      </c>
      <c r="AX1071" s="34" t="s">
        <v>133</v>
      </c>
      <c r="AY1071" s="34" t="s">
        <v>4289</v>
      </c>
      <c r="AZ1071" s="34" t="s">
        <v>64</v>
      </c>
      <c r="BA1071" s="34" t="s">
        <v>65</v>
      </c>
      <c r="BB1071" s="35">
        <v>2023</v>
      </c>
      <c r="BC1071" s="34" t="s">
        <v>66</v>
      </c>
    </row>
    <row r="1072" spans="1:55" x14ac:dyDescent="0.25">
      <c r="A1072" s="34" t="s">
        <v>2301</v>
      </c>
      <c r="B1072" s="35">
        <v>63168</v>
      </c>
      <c r="C1072" s="34">
        <v>100</v>
      </c>
      <c r="D1072" s="34" t="s">
        <v>2316</v>
      </c>
      <c r="E1072" s="34" t="s">
        <v>2317</v>
      </c>
      <c r="F1072" s="34" t="s">
        <v>822</v>
      </c>
      <c r="G1072" s="34" t="s">
        <v>3974</v>
      </c>
      <c r="H1072" s="34" t="s">
        <v>59</v>
      </c>
      <c r="I1072" s="34" t="s">
        <v>422</v>
      </c>
      <c r="J1072" s="36">
        <v>39688</v>
      </c>
      <c r="K1072" s="36"/>
      <c r="L1072" s="34" t="s">
        <v>61</v>
      </c>
      <c r="M1072" s="36"/>
      <c r="N1072" s="34" t="b">
        <v>0</v>
      </c>
      <c r="O1072" s="36"/>
      <c r="P1072" s="34" t="b">
        <v>0</v>
      </c>
      <c r="Q1072" s="36"/>
      <c r="R1072" s="34" t="b">
        <v>0</v>
      </c>
      <c r="S1072" s="34" t="b">
        <v>0</v>
      </c>
      <c r="T1072" s="34" t="s">
        <v>70</v>
      </c>
      <c r="U1072" s="34"/>
      <c r="V1072" s="34" t="b">
        <v>0</v>
      </c>
      <c r="W1072" s="36"/>
      <c r="X1072" s="34" t="s">
        <v>70</v>
      </c>
      <c r="Y1072" s="34"/>
      <c r="Z1072" s="36"/>
      <c r="AA1072" s="34" t="b">
        <v>0</v>
      </c>
      <c r="AB1072" s="34"/>
      <c r="AC1072" s="34" t="b">
        <v>0</v>
      </c>
      <c r="AD1072" s="36"/>
      <c r="AE1072" s="34" t="b">
        <v>1</v>
      </c>
      <c r="AF1072" s="34" t="b">
        <v>1</v>
      </c>
      <c r="AG1072" s="34" t="s">
        <v>70</v>
      </c>
      <c r="AH1072" s="34"/>
      <c r="AI1072" s="34" t="b">
        <v>0</v>
      </c>
      <c r="AJ1072" s="36"/>
      <c r="AK1072" s="34" t="s">
        <v>70</v>
      </c>
      <c r="AL1072" s="36"/>
      <c r="AM1072" s="34" t="b">
        <v>0</v>
      </c>
      <c r="AN1072" s="36"/>
      <c r="AO1072" s="34" t="s">
        <v>70</v>
      </c>
      <c r="AP1072" s="34" t="s">
        <v>70</v>
      </c>
      <c r="AQ1072" s="34" t="s">
        <v>70</v>
      </c>
      <c r="AR1072" s="34" t="s">
        <v>70</v>
      </c>
      <c r="AS1072" s="34" t="s">
        <v>70</v>
      </c>
      <c r="AT1072" s="36"/>
      <c r="AU1072" s="36"/>
      <c r="AV1072" s="34" t="s">
        <v>70</v>
      </c>
      <c r="AW1072" s="34" t="s">
        <v>70</v>
      </c>
      <c r="AX1072" s="34" t="s">
        <v>133</v>
      </c>
      <c r="AY1072" s="34" t="s">
        <v>4289</v>
      </c>
      <c r="AZ1072" s="34" t="s">
        <v>64</v>
      </c>
      <c r="BA1072" s="34" t="s">
        <v>65</v>
      </c>
      <c r="BB1072" s="35">
        <v>2024</v>
      </c>
      <c r="BC1072" s="34" t="s">
        <v>66</v>
      </c>
    </row>
    <row r="1073" spans="1:55" x14ac:dyDescent="0.25">
      <c r="A1073" s="34" t="s">
        <v>2301</v>
      </c>
      <c r="B1073" s="35">
        <v>63323</v>
      </c>
      <c r="C1073" s="34">
        <v>100</v>
      </c>
      <c r="D1073" s="34" t="s">
        <v>2320</v>
      </c>
      <c r="E1073" s="34" t="s">
        <v>2321</v>
      </c>
      <c r="F1073" s="34" t="s">
        <v>1672</v>
      </c>
      <c r="G1073" s="34" t="s">
        <v>99</v>
      </c>
      <c r="H1073" s="34" t="s">
        <v>4287</v>
      </c>
      <c r="I1073" s="34" t="s">
        <v>3987</v>
      </c>
      <c r="J1073" s="36">
        <v>39493</v>
      </c>
      <c r="K1073" s="36"/>
      <c r="L1073" s="34" t="s">
        <v>61</v>
      </c>
      <c r="M1073" s="36"/>
      <c r="N1073" s="34" t="b">
        <v>0</v>
      </c>
      <c r="O1073" s="36"/>
      <c r="P1073" s="34" t="b">
        <v>0</v>
      </c>
      <c r="Q1073" s="36"/>
      <c r="R1073" s="34" t="b">
        <v>0</v>
      </c>
      <c r="S1073" s="34" t="b">
        <v>0</v>
      </c>
      <c r="T1073" s="34" t="s">
        <v>70</v>
      </c>
      <c r="U1073" s="34"/>
      <c r="V1073" s="34" t="b">
        <v>0</v>
      </c>
      <c r="W1073" s="36"/>
      <c r="X1073" s="34" t="s">
        <v>70</v>
      </c>
      <c r="Y1073" s="34"/>
      <c r="Z1073" s="36"/>
      <c r="AA1073" s="34" t="b">
        <v>0</v>
      </c>
      <c r="AB1073" s="34"/>
      <c r="AC1073" s="34" t="b">
        <v>0</v>
      </c>
      <c r="AD1073" s="36"/>
      <c r="AE1073" s="34" t="b">
        <v>0</v>
      </c>
      <c r="AF1073" s="34" t="b">
        <v>0</v>
      </c>
      <c r="AG1073" s="34" t="s">
        <v>70</v>
      </c>
      <c r="AH1073" s="34"/>
      <c r="AI1073" s="34" t="b">
        <v>0</v>
      </c>
      <c r="AJ1073" s="36"/>
      <c r="AK1073" s="34" t="s">
        <v>70</v>
      </c>
      <c r="AL1073" s="36"/>
      <c r="AM1073" s="34" t="b">
        <v>0</v>
      </c>
      <c r="AN1073" s="36"/>
      <c r="AO1073" s="34" t="s">
        <v>70</v>
      </c>
      <c r="AP1073" s="34" t="s">
        <v>70</v>
      </c>
      <c r="AQ1073" s="34" t="s">
        <v>70</v>
      </c>
      <c r="AR1073" s="34" t="s">
        <v>70</v>
      </c>
      <c r="AS1073" s="34" t="s">
        <v>70</v>
      </c>
      <c r="AT1073" s="36"/>
      <c r="AU1073" s="36"/>
      <c r="AV1073" s="34" t="s">
        <v>70</v>
      </c>
      <c r="AW1073" s="34" t="s">
        <v>70</v>
      </c>
      <c r="AX1073" s="34" t="s">
        <v>133</v>
      </c>
      <c r="AY1073" s="34" t="s">
        <v>4289</v>
      </c>
      <c r="AZ1073" s="34" t="s">
        <v>64</v>
      </c>
      <c r="BA1073" s="34" t="s">
        <v>65</v>
      </c>
      <c r="BB1073" s="35">
        <v>2023</v>
      </c>
      <c r="BC1073" s="34" t="s">
        <v>185</v>
      </c>
    </row>
    <row r="1074" spans="1:55" x14ac:dyDescent="0.25">
      <c r="A1074" s="34" t="s">
        <v>2301</v>
      </c>
      <c r="B1074" s="35">
        <v>63325</v>
      </c>
      <c r="C1074" s="34">
        <v>100</v>
      </c>
      <c r="D1074" s="34" t="s">
        <v>2322</v>
      </c>
      <c r="E1074" s="34" t="s">
        <v>2323</v>
      </c>
      <c r="F1074" s="34" t="s">
        <v>2324</v>
      </c>
      <c r="G1074" s="34" t="s">
        <v>99</v>
      </c>
      <c r="H1074" s="34" t="s">
        <v>4287</v>
      </c>
      <c r="I1074" s="34" t="s">
        <v>722</v>
      </c>
      <c r="J1074" s="36">
        <v>39435</v>
      </c>
      <c r="K1074" s="36"/>
      <c r="L1074" s="34" t="s">
        <v>61</v>
      </c>
      <c r="M1074" s="36"/>
      <c r="N1074" s="34" t="b">
        <v>0</v>
      </c>
      <c r="O1074" s="36"/>
      <c r="P1074" s="34" t="b">
        <v>0</v>
      </c>
      <c r="Q1074" s="36"/>
      <c r="R1074" s="34" t="b">
        <v>0</v>
      </c>
      <c r="S1074" s="34" t="b">
        <v>0</v>
      </c>
      <c r="T1074" s="34" t="s">
        <v>70</v>
      </c>
      <c r="U1074" s="34"/>
      <c r="V1074" s="34" t="b">
        <v>0</v>
      </c>
      <c r="W1074" s="36"/>
      <c r="X1074" s="34" t="s">
        <v>70</v>
      </c>
      <c r="Y1074" s="34"/>
      <c r="Z1074" s="36"/>
      <c r="AA1074" s="34" t="b">
        <v>0</v>
      </c>
      <c r="AB1074" s="34"/>
      <c r="AC1074" s="34" t="b">
        <v>0</v>
      </c>
      <c r="AD1074" s="36"/>
      <c r="AE1074" s="34" t="b">
        <v>0</v>
      </c>
      <c r="AF1074" s="34" t="b">
        <v>0</v>
      </c>
      <c r="AG1074" s="34" t="s">
        <v>70</v>
      </c>
      <c r="AH1074" s="34"/>
      <c r="AI1074" s="34" t="b">
        <v>0</v>
      </c>
      <c r="AJ1074" s="36"/>
      <c r="AK1074" s="34" t="s">
        <v>70</v>
      </c>
      <c r="AL1074" s="36"/>
      <c r="AM1074" s="34" t="b">
        <v>0</v>
      </c>
      <c r="AN1074" s="36"/>
      <c r="AO1074" s="34" t="s">
        <v>70</v>
      </c>
      <c r="AP1074" s="34" t="s">
        <v>70</v>
      </c>
      <c r="AQ1074" s="34" t="s">
        <v>70</v>
      </c>
      <c r="AR1074" s="34" t="s">
        <v>70</v>
      </c>
      <c r="AS1074" s="34" t="s">
        <v>70</v>
      </c>
      <c r="AT1074" s="36"/>
      <c r="AU1074" s="36"/>
      <c r="AV1074" s="34" t="s">
        <v>70</v>
      </c>
      <c r="AW1074" s="34" t="s">
        <v>70</v>
      </c>
      <c r="AX1074" s="34" t="s">
        <v>133</v>
      </c>
      <c r="AY1074" s="34" t="s">
        <v>4289</v>
      </c>
      <c r="AZ1074" s="34" t="s">
        <v>64</v>
      </c>
      <c r="BA1074" s="34" t="s">
        <v>423</v>
      </c>
      <c r="BB1074" s="35">
        <v>2023</v>
      </c>
      <c r="BC1074" s="34" t="s">
        <v>119</v>
      </c>
    </row>
    <row r="1075" spans="1:55" x14ac:dyDescent="0.25">
      <c r="A1075" s="34" t="s">
        <v>2301</v>
      </c>
      <c r="B1075" s="35">
        <v>63511</v>
      </c>
      <c r="C1075" s="34">
        <v>100</v>
      </c>
      <c r="D1075" s="34" t="s">
        <v>2331</v>
      </c>
      <c r="E1075" s="34" t="s">
        <v>2332</v>
      </c>
      <c r="F1075" s="34" t="s">
        <v>2333</v>
      </c>
      <c r="G1075" s="34" t="s">
        <v>4291</v>
      </c>
      <c r="H1075" s="34" t="s">
        <v>59</v>
      </c>
      <c r="I1075" s="34" t="s">
        <v>570</v>
      </c>
      <c r="J1075" s="36">
        <v>39629</v>
      </c>
      <c r="K1075" s="36"/>
      <c r="L1075" s="34" t="s">
        <v>61</v>
      </c>
      <c r="M1075" s="36"/>
      <c r="N1075" s="34" t="b">
        <v>0</v>
      </c>
      <c r="O1075" s="36"/>
      <c r="P1075" s="34" t="b">
        <v>0</v>
      </c>
      <c r="Q1075" s="36"/>
      <c r="R1075" s="34" t="b">
        <v>1</v>
      </c>
      <c r="S1075" s="34" t="b">
        <v>0</v>
      </c>
      <c r="T1075" s="34" t="s">
        <v>70</v>
      </c>
      <c r="U1075" s="34"/>
      <c r="V1075" s="34" t="b">
        <v>0</v>
      </c>
      <c r="W1075" s="36"/>
      <c r="X1075" s="34" t="s">
        <v>70</v>
      </c>
      <c r="Y1075" s="34"/>
      <c r="Z1075" s="36"/>
      <c r="AA1075" s="34" t="b">
        <v>0</v>
      </c>
      <c r="AB1075" s="34"/>
      <c r="AC1075" s="34" t="b">
        <v>0</v>
      </c>
      <c r="AD1075" s="36"/>
      <c r="AE1075" s="34" t="b">
        <v>1</v>
      </c>
      <c r="AF1075" s="34" t="b">
        <v>0</v>
      </c>
      <c r="AG1075" s="34" t="s">
        <v>70</v>
      </c>
      <c r="AH1075" s="34"/>
      <c r="AI1075" s="34" t="b">
        <v>0</v>
      </c>
      <c r="AJ1075" s="36"/>
      <c r="AK1075" s="34" t="s">
        <v>70</v>
      </c>
      <c r="AL1075" s="36"/>
      <c r="AM1075" s="34" t="b">
        <v>0</v>
      </c>
      <c r="AN1075" s="36"/>
      <c r="AO1075" s="34" t="s">
        <v>70</v>
      </c>
      <c r="AP1075" s="34" t="s">
        <v>70</v>
      </c>
      <c r="AQ1075" s="34" t="s">
        <v>70</v>
      </c>
      <c r="AR1075" s="34" t="s">
        <v>70</v>
      </c>
      <c r="AS1075" s="34" t="s">
        <v>70</v>
      </c>
      <c r="AT1075" s="36"/>
      <c r="AU1075" s="36"/>
      <c r="AV1075" s="34" t="s">
        <v>70</v>
      </c>
      <c r="AW1075" s="34" t="s">
        <v>70</v>
      </c>
      <c r="AX1075" s="34" t="s">
        <v>133</v>
      </c>
      <c r="AY1075" s="34" t="s">
        <v>4289</v>
      </c>
      <c r="AZ1075" s="34" t="s">
        <v>64</v>
      </c>
      <c r="BA1075" s="34" t="s">
        <v>65</v>
      </c>
      <c r="BB1075" s="35">
        <v>2023</v>
      </c>
      <c r="BC1075" s="34" t="s">
        <v>66</v>
      </c>
    </row>
    <row r="1076" spans="1:55" x14ac:dyDescent="0.25">
      <c r="A1076" s="34" t="s">
        <v>2301</v>
      </c>
      <c r="B1076" s="35">
        <v>62744</v>
      </c>
      <c r="C1076" s="34">
        <v>100</v>
      </c>
      <c r="D1076" s="34" t="s">
        <v>2312</v>
      </c>
      <c r="E1076" s="34" t="s">
        <v>2313</v>
      </c>
      <c r="F1076" s="34" t="s">
        <v>1008</v>
      </c>
      <c r="G1076" s="34" t="s">
        <v>150</v>
      </c>
      <c r="H1076" s="34" t="s">
        <v>4287</v>
      </c>
      <c r="I1076" s="34" t="s">
        <v>1009</v>
      </c>
      <c r="J1076" s="36">
        <v>39545</v>
      </c>
      <c r="K1076" s="36"/>
      <c r="L1076" s="34" t="s">
        <v>61</v>
      </c>
      <c r="M1076" s="36"/>
      <c r="N1076" s="34" t="b">
        <v>0</v>
      </c>
      <c r="O1076" s="36"/>
      <c r="P1076" s="34" t="b">
        <v>0</v>
      </c>
      <c r="Q1076" s="36"/>
      <c r="R1076" s="34" t="b">
        <v>0</v>
      </c>
      <c r="S1076" s="34" t="b">
        <v>0</v>
      </c>
      <c r="T1076" s="34" t="s">
        <v>70</v>
      </c>
      <c r="U1076" s="34"/>
      <c r="V1076" s="34" t="b">
        <v>0</v>
      </c>
      <c r="W1076" s="36"/>
      <c r="X1076" s="34" t="s">
        <v>70</v>
      </c>
      <c r="Y1076" s="34"/>
      <c r="Z1076" s="36"/>
      <c r="AA1076" s="34" t="b">
        <v>0</v>
      </c>
      <c r="AB1076" s="34"/>
      <c r="AC1076" s="34" t="b">
        <v>0</v>
      </c>
      <c r="AD1076" s="36"/>
      <c r="AE1076" s="34" t="b">
        <v>0</v>
      </c>
      <c r="AF1076" s="34" t="b">
        <v>0</v>
      </c>
      <c r="AG1076" s="34" t="s">
        <v>70</v>
      </c>
      <c r="AH1076" s="34"/>
      <c r="AI1076" s="34" t="b">
        <v>0</v>
      </c>
      <c r="AJ1076" s="36"/>
      <c r="AK1076" s="34" t="s">
        <v>70</v>
      </c>
      <c r="AL1076" s="36"/>
      <c r="AM1076" s="34" t="b">
        <v>0</v>
      </c>
      <c r="AN1076" s="36"/>
      <c r="AO1076" s="34" t="s">
        <v>70</v>
      </c>
      <c r="AP1076" s="34" t="s">
        <v>70</v>
      </c>
      <c r="AQ1076" s="34" t="s">
        <v>70</v>
      </c>
      <c r="AR1076" s="34" t="s">
        <v>70</v>
      </c>
      <c r="AS1076" s="34" t="s">
        <v>70</v>
      </c>
      <c r="AT1076" s="36"/>
      <c r="AU1076" s="36"/>
      <c r="AV1076" s="34" t="s">
        <v>70</v>
      </c>
      <c r="AW1076" s="34" t="s">
        <v>70</v>
      </c>
      <c r="AX1076" s="34" t="s">
        <v>133</v>
      </c>
      <c r="AY1076" s="34" t="s">
        <v>4289</v>
      </c>
      <c r="AZ1076" s="34" t="s">
        <v>64</v>
      </c>
      <c r="BA1076" s="34" t="s">
        <v>65</v>
      </c>
      <c r="BB1076" s="35">
        <v>2023</v>
      </c>
      <c r="BC1076" s="34" t="s">
        <v>66</v>
      </c>
    </row>
    <row r="1077" spans="1:55" x14ac:dyDescent="0.25">
      <c r="A1077" s="34" t="s">
        <v>2301</v>
      </c>
      <c r="B1077" s="35">
        <v>63474</v>
      </c>
      <c r="C1077" s="34">
        <v>100</v>
      </c>
      <c r="D1077" s="34" t="s">
        <v>2328</v>
      </c>
      <c r="E1077" s="34" t="s">
        <v>2329</v>
      </c>
      <c r="F1077" s="34" t="s">
        <v>1916</v>
      </c>
      <c r="G1077" s="34" t="s">
        <v>303</v>
      </c>
      <c r="H1077" s="34" t="s">
        <v>208</v>
      </c>
      <c r="I1077" s="34" t="s">
        <v>102</v>
      </c>
      <c r="J1077" s="36">
        <v>39553</v>
      </c>
      <c r="K1077" s="36"/>
      <c r="L1077" s="34" t="s">
        <v>61</v>
      </c>
      <c r="M1077" s="36"/>
      <c r="N1077" s="34" t="b">
        <v>0</v>
      </c>
      <c r="O1077" s="36"/>
      <c r="P1077" s="34" t="b">
        <v>0</v>
      </c>
      <c r="Q1077" s="36"/>
      <c r="R1077" s="34" t="b">
        <v>0</v>
      </c>
      <c r="S1077" s="34" t="b">
        <v>0</v>
      </c>
      <c r="T1077" s="34" t="s">
        <v>70</v>
      </c>
      <c r="U1077" s="34"/>
      <c r="V1077" s="34" t="b">
        <v>0</v>
      </c>
      <c r="W1077" s="36"/>
      <c r="X1077" s="34" t="s">
        <v>70</v>
      </c>
      <c r="Y1077" s="34"/>
      <c r="Z1077" s="36"/>
      <c r="AA1077" s="34" t="b">
        <v>0</v>
      </c>
      <c r="AB1077" s="34"/>
      <c r="AC1077" s="34" t="b">
        <v>0</v>
      </c>
      <c r="AD1077" s="36"/>
      <c r="AE1077" s="34" t="b">
        <v>0</v>
      </c>
      <c r="AF1077" s="34" t="b">
        <v>0</v>
      </c>
      <c r="AG1077" s="34" t="s">
        <v>70</v>
      </c>
      <c r="AH1077" s="34"/>
      <c r="AI1077" s="34" t="b">
        <v>0</v>
      </c>
      <c r="AJ1077" s="36"/>
      <c r="AK1077" s="34" t="s">
        <v>70</v>
      </c>
      <c r="AL1077" s="36"/>
      <c r="AM1077" s="34" t="b">
        <v>0</v>
      </c>
      <c r="AN1077" s="36"/>
      <c r="AO1077" s="34" t="s">
        <v>70</v>
      </c>
      <c r="AP1077" s="34" t="s">
        <v>70</v>
      </c>
      <c r="AQ1077" s="34" t="s">
        <v>70</v>
      </c>
      <c r="AR1077" s="34" t="s">
        <v>70</v>
      </c>
      <c r="AS1077" s="34" t="s">
        <v>70</v>
      </c>
      <c r="AT1077" s="36"/>
      <c r="AU1077" s="36"/>
      <c r="AV1077" s="34" t="s">
        <v>70</v>
      </c>
      <c r="AW1077" s="34" t="s">
        <v>70</v>
      </c>
      <c r="AX1077" s="34" t="s">
        <v>133</v>
      </c>
      <c r="AY1077" s="34" t="s">
        <v>4289</v>
      </c>
      <c r="AZ1077" s="34" t="s">
        <v>64</v>
      </c>
      <c r="BA1077" s="34" t="s">
        <v>65</v>
      </c>
      <c r="BB1077" s="35">
        <v>2023</v>
      </c>
      <c r="BC1077" s="34" t="s">
        <v>66</v>
      </c>
    </row>
    <row r="1078" spans="1:55" x14ac:dyDescent="0.25">
      <c r="A1078" s="34" t="s">
        <v>2301</v>
      </c>
      <c r="B1078" s="35">
        <v>63356</v>
      </c>
      <c r="C1078" s="34">
        <v>100</v>
      </c>
      <c r="D1078" s="34" t="s">
        <v>2325</v>
      </c>
      <c r="E1078" s="34" t="s">
        <v>2326</v>
      </c>
      <c r="F1078" s="34" t="s">
        <v>2327</v>
      </c>
      <c r="G1078" s="34" t="s">
        <v>421</v>
      </c>
      <c r="H1078" s="34" t="s">
        <v>59</v>
      </c>
      <c r="I1078" s="34" t="s">
        <v>632</v>
      </c>
      <c r="J1078" s="36">
        <v>39583</v>
      </c>
      <c r="K1078" s="36"/>
      <c r="L1078" s="34" t="s">
        <v>61</v>
      </c>
      <c r="M1078" s="36"/>
      <c r="N1078" s="34" t="b">
        <v>0</v>
      </c>
      <c r="O1078" s="36"/>
      <c r="P1078" s="34" t="b">
        <v>0</v>
      </c>
      <c r="Q1078" s="36"/>
      <c r="R1078" s="34" t="b">
        <v>0</v>
      </c>
      <c r="S1078" s="34" t="b">
        <v>0</v>
      </c>
      <c r="T1078" s="34" t="s">
        <v>70</v>
      </c>
      <c r="U1078" s="34"/>
      <c r="V1078" s="34" t="b">
        <v>0</v>
      </c>
      <c r="W1078" s="36"/>
      <c r="X1078" s="34" t="s">
        <v>70</v>
      </c>
      <c r="Y1078" s="34"/>
      <c r="Z1078" s="36"/>
      <c r="AA1078" s="34" t="b">
        <v>0</v>
      </c>
      <c r="AB1078" s="34"/>
      <c r="AC1078" s="34" t="b">
        <v>0</v>
      </c>
      <c r="AD1078" s="36"/>
      <c r="AE1078" s="34" t="b">
        <v>0</v>
      </c>
      <c r="AF1078" s="34" t="b">
        <v>0</v>
      </c>
      <c r="AG1078" s="34" t="s">
        <v>70</v>
      </c>
      <c r="AH1078" s="34"/>
      <c r="AI1078" s="34" t="b">
        <v>0</v>
      </c>
      <c r="AJ1078" s="36"/>
      <c r="AK1078" s="34" t="s">
        <v>70</v>
      </c>
      <c r="AL1078" s="36"/>
      <c r="AM1078" s="34" t="b">
        <v>0</v>
      </c>
      <c r="AN1078" s="36"/>
      <c r="AO1078" s="34" t="s">
        <v>70</v>
      </c>
      <c r="AP1078" s="34" t="s">
        <v>70</v>
      </c>
      <c r="AQ1078" s="34" t="s">
        <v>70</v>
      </c>
      <c r="AR1078" s="34" t="s">
        <v>70</v>
      </c>
      <c r="AS1078" s="34" t="s">
        <v>70</v>
      </c>
      <c r="AT1078" s="36"/>
      <c r="AU1078" s="36"/>
      <c r="AV1078" s="34" t="s">
        <v>70</v>
      </c>
      <c r="AW1078" s="34" t="s">
        <v>70</v>
      </c>
      <c r="AX1078" s="34" t="s">
        <v>133</v>
      </c>
      <c r="AY1078" s="34" t="s">
        <v>4289</v>
      </c>
      <c r="AZ1078" s="34" t="s">
        <v>64</v>
      </c>
      <c r="BA1078" s="34" t="s">
        <v>65</v>
      </c>
      <c r="BB1078" s="35">
        <v>2024</v>
      </c>
      <c r="BC1078" s="34" t="s">
        <v>66</v>
      </c>
    </row>
    <row r="1079" spans="1:55" x14ac:dyDescent="0.25">
      <c r="A1079" s="34" t="s">
        <v>2301</v>
      </c>
      <c r="B1079" s="35">
        <v>63244</v>
      </c>
      <c r="C1079" s="34">
        <v>100</v>
      </c>
      <c r="D1079" s="34" t="s">
        <v>2318</v>
      </c>
      <c r="E1079" s="34" t="s">
        <v>2319</v>
      </c>
      <c r="F1079" s="34" t="s">
        <v>2077</v>
      </c>
      <c r="G1079" s="34" t="s">
        <v>3527</v>
      </c>
      <c r="H1079" s="34" t="s">
        <v>4287</v>
      </c>
      <c r="I1079" s="34" t="s">
        <v>3531</v>
      </c>
      <c r="J1079" s="36">
        <v>39525</v>
      </c>
      <c r="K1079" s="36"/>
      <c r="L1079" s="34" t="s">
        <v>61</v>
      </c>
      <c r="M1079" s="36"/>
      <c r="N1079" s="34" t="b">
        <v>0</v>
      </c>
      <c r="O1079" s="36"/>
      <c r="P1079" s="34" t="b">
        <v>0</v>
      </c>
      <c r="Q1079" s="36"/>
      <c r="R1079" s="34" t="b">
        <v>0</v>
      </c>
      <c r="S1079" s="34" t="b">
        <v>0</v>
      </c>
      <c r="T1079" s="34" t="s">
        <v>70</v>
      </c>
      <c r="U1079" s="34"/>
      <c r="V1079" s="34" t="b">
        <v>0</v>
      </c>
      <c r="W1079" s="36"/>
      <c r="X1079" s="34" t="s">
        <v>70</v>
      </c>
      <c r="Y1079" s="34"/>
      <c r="Z1079" s="36"/>
      <c r="AA1079" s="34" t="b">
        <v>0</v>
      </c>
      <c r="AB1079" s="34"/>
      <c r="AC1079" s="34" t="b">
        <v>0</v>
      </c>
      <c r="AD1079" s="36"/>
      <c r="AE1079" s="34" t="b">
        <v>0</v>
      </c>
      <c r="AF1079" s="34" t="b">
        <v>0</v>
      </c>
      <c r="AG1079" s="34" t="s">
        <v>70</v>
      </c>
      <c r="AH1079" s="34"/>
      <c r="AI1079" s="34" t="b">
        <v>0</v>
      </c>
      <c r="AJ1079" s="36"/>
      <c r="AK1079" s="34" t="s">
        <v>70</v>
      </c>
      <c r="AL1079" s="36"/>
      <c r="AM1079" s="34" t="b">
        <v>0</v>
      </c>
      <c r="AN1079" s="36"/>
      <c r="AO1079" s="34" t="s">
        <v>70</v>
      </c>
      <c r="AP1079" s="34" t="s">
        <v>70</v>
      </c>
      <c r="AQ1079" s="34" t="s">
        <v>70</v>
      </c>
      <c r="AR1079" s="34" t="s">
        <v>70</v>
      </c>
      <c r="AS1079" s="34" t="s">
        <v>70</v>
      </c>
      <c r="AT1079" s="36"/>
      <c r="AU1079" s="36"/>
      <c r="AV1079" s="34" t="s">
        <v>70</v>
      </c>
      <c r="AW1079" s="34" t="s">
        <v>70</v>
      </c>
      <c r="AX1079" s="34" t="s">
        <v>133</v>
      </c>
      <c r="AY1079" s="34" t="s">
        <v>4289</v>
      </c>
      <c r="AZ1079" s="34" t="s">
        <v>64</v>
      </c>
      <c r="BA1079" s="34" t="s">
        <v>65</v>
      </c>
      <c r="BB1079" s="35">
        <v>2023</v>
      </c>
      <c r="BC1079" s="34" t="s">
        <v>185</v>
      </c>
    </row>
    <row r="1080" spans="1:55" x14ac:dyDescent="0.25">
      <c r="A1080" s="34" t="s">
        <v>2301</v>
      </c>
      <c r="B1080" s="35">
        <v>63634</v>
      </c>
      <c r="C1080" s="34">
        <v>100</v>
      </c>
      <c r="D1080" s="34" t="s">
        <v>2342</v>
      </c>
      <c r="E1080" s="34" t="s">
        <v>2343</v>
      </c>
      <c r="F1080" s="34" t="s">
        <v>2344</v>
      </c>
      <c r="G1080" s="34" t="s">
        <v>434</v>
      </c>
      <c r="H1080" s="34" t="s">
        <v>144</v>
      </c>
      <c r="I1080" s="34" t="s">
        <v>102</v>
      </c>
      <c r="J1080" s="36">
        <v>39777</v>
      </c>
      <c r="K1080" s="36"/>
      <c r="L1080" s="34" t="s">
        <v>61</v>
      </c>
      <c r="M1080" s="36"/>
      <c r="N1080" s="34" t="b">
        <v>0</v>
      </c>
      <c r="O1080" s="36"/>
      <c r="P1080" s="34" t="b">
        <v>0</v>
      </c>
      <c r="Q1080" s="36"/>
      <c r="R1080" s="34" t="b">
        <v>1</v>
      </c>
      <c r="S1080" s="34" t="b">
        <v>0</v>
      </c>
      <c r="T1080" s="34" t="s">
        <v>70</v>
      </c>
      <c r="U1080" s="34"/>
      <c r="V1080" s="34" t="b">
        <v>0</v>
      </c>
      <c r="W1080" s="36"/>
      <c r="X1080" s="34" t="s">
        <v>70</v>
      </c>
      <c r="Y1080" s="34"/>
      <c r="Z1080" s="36"/>
      <c r="AA1080" s="34" t="b">
        <v>0</v>
      </c>
      <c r="AB1080" s="34"/>
      <c r="AC1080" s="34" t="b">
        <v>0</v>
      </c>
      <c r="AD1080" s="36"/>
      <c r="AE1080" s="34" t="b">
        <v>0</v>
      </c>
      <c r="AF1080" s="34" t="b">
        <v>0</v>
      </c>
      <c r="AG1080" s="34" t="s">
        <v>70</v>
      </c>
      <c r="AH1080" s="34"/>
      <c r="AI1080" s="34" t="b">
        <v>0</v>
      </c>
      <c r="AJ1080" s="36"/>
      <c r="AK1080" s="34" t="s">
        <v>70</v>
      </c>
      <c r="AL1080" s="36"/>
      <c r="AM1080" s="34" t="b">
        <v>0</v>
      </c>
      <c r="AN1080" s="36"/>
      <c r="AO1080" s="34" t="s">
        <v>70</v>
      </c>
      <c r="AP1080" s="34" t="s">
        <v>70</v>
      </c>
      <c r="AQ1080" s="34" t="s">
        <v>70</v>
      </c>
      <c r="AR1080" s="34" t="s">
        <v>70</v>
      </c>
      <c r="AS1080" s="34" t="s">
        <v>70</v>
      </c>
      <c r="AT1080" s="36"/>
      <c r="AU1080" s="36"/>
      <c r="AV1080" s="34" t="s">
        <v>70</v>
      </c>
      <c r="AW1080" s="34" t="s">
        <v>70</v>
      </c>
      <c r="AX1080" s="34" t="s">
        <v>133</v>
      </c>
      <c r="AY1080" s="34" t="s">
        <v>4289</v>
      </c>
      <c r="AZ1080" s="34" t="s">
        <v>64</v>
      </c>
      <c r="BA1080" s="34" t="s">
        <v>65</v>
      </c>
      <c r="BB1080" s="35">
        <v>2025</v>
      </c>
      <c r="BC1080" s="34" t="s">
        <v>103</v>
      </c>
    </row>
    <row r="1081" spans="1:55" x14ac:dyDescent="0.25">
      <c r="A1081" s="34" t="s">
        <v>2301</v>
      </c>
      <c r="B1081" s="35">
        <v>62240</v>
      </c>
      <c r="C1081" s="34">
        <v>100</v>
      </c>
      <c r="D1081" s="34" t="s">
        <v>2303</v>
      </c>
      <c r="E1081" s="34" t="s">
        <v>4145</v>
      </c>
      <c r="F1081" s="34" t="s">
        <v>685</v>
      </c>
      <c r="G1081" s="34" t="s">
        <v>3986</v>
      </c>
      <c r="H1081" s="34" t="s">
        <v>144</v>
      </c>
      <c r="I1081" s="34" t="s">
        <v>273</v>
      </c>
      <c r="J1081" s="36">
        <v>39659</v>
      </c>
      <c r="K1081" s="36"/>
      <c r="L1081" s="34" t="s">
        <v>61</v>
      </c>
      <c r="M1081" s="36"/>
      <c r="N1081" s="34" t="b">
        <v>0</v>
      </c>
      <c r="O1081" s="36"/>
      <c r="P1081" s="34" t="b">
        <v>0</v>
      </c>
      <c r="Q1081" s="36"/>
      <c r="R1081" s="34" t="b">
        <v>0</v>
      </c>
      <c r="S1081" s="34" t="b">
        <v>0</v>
      </c>
      <c r="T1081" s="34" t="s">
        <v>70</v>
      </c>
      <c r="U1081" s="34"/>
      <c r="V1081" s="34" t="b">
        <v>0</v>
      </c>
      <c r="W1081" s="36"/>
      <c r="X1081" s="34" t="s">
        <v>70</v>
      </c>
      <c r="Y1081" s="34"/>
      <c r="Z1081" s="36"/>
      <c r="AA1081" s="34" t="b">
        <v>0</v>
      </c>
      <c r="AB1081" s="34"/>
      <c r="AC1081" s="34" t="b">
        <v>0</v>
      </c>
      <c r="AD1081" s="36"/>
      <c r="AE1081" s="34" t="b">
        <v>1</v>
      </c>
      <c r="AF1081" s="34" t="b">
        <v>0</v>
      </c>
      <c r="AG1081" s="34" t="s">
        <v>70</v>
      </c>
      <c r="AH1081" s="34"/>
      <c r="AI1081" s="34" t="b">
        <v>0</v>
      </c>
      <c r="AJ1081" s="36"/>
      <c r="AK1081" s="34" t="s">
        <v>70</v>
      </c>
      <c r="AL1081" s="36"/>
      <c r="AM1081" s="34" t="b">
        <v>0</v>
      </c>
      <c r="AN1081" s="36"/>
      <c r="AO1081" s="34" t="s">
        <v>70</v>
      </c>
      <c r="AP1081" s="34" t="s">
        <v>70</v>
      </c>
      <c r="AQ1081" s="34" t="s">
        <v>70</v>
      </c>
      <c r="AR1081" s="34" t="s">
        <v>70</v>
      </c>
      <c r="AS1081" s="34" t="s">
        <v>70</v>
      </c>
      <c r="AT1081" s="36"/>
      <c r="AU1081" s="36"/>
      <c r="AV1081" s="34" t="s">
        <v>70</v>
      </c>
      <c r="AW1081" s="34" t="s">
        <v>70</v>
      </c>
      <c r="AX1081" s="34" t="s">
        <v>133</v>
      </c>
      <c r="AY1081" s="34" t="s">
        <v>4289</v>
      </c>
      <c r="AZ1081" s="34" t="s">
        <v>64</v>
      </c>
      <c r="BA1081" s="34" t="s">
        <v>65</v>
      </c>
      <c r="BB1081" s="35">
        <v>2024</v>
      </c>
      <c r="BC1081" s="34" t="s">
        <v>103</v>
      </c>
    </row>
    <row r="1082" spans="1:55" x14ac:dyDescent="0.25">
      <c r="A1082" s="34" t="s">
        <v>2348</v>
      </c>
      <c r="B1082" s="35">
        <v>63543</v>
      </c>
      <c r="C1082" s="34">
        <v>8</v>
      </c>
      <c r="D1082" s="34" t="s">
        <v>2337</v>
      </c>
      <c r="E1082" s="34" t="s">
        <v>2338</v>
      </c>
      <c r="F1082" s="34" t="s">
        <v>191</v>
      </c>
      <c r="G1082" s="34" t="s">
        <v>99</v>
      </c>
      <c r="H1082" s="34" t="s">
        <v>4287</v>
      </c>
      <c r="I1082" s="34" t="s">
        <v>3501</v>
      </c>
      <c r="J1082" s="36">
        <v>39625</v>
      </c>
      <c r="K1082" s="36">
        <v>45291</v>
      </c>
      <c r="L1082" s="34" t="s">
        <v>71</v>
      </c>
      <c r="M1082" s="36"/>
      <c r="N1082" s="34" t="b">
        <v>0</v>
      </c>
      <c r="O1082" s="36"/>
      <c r="P1082" s="34" t="b">
        <v>0</v>
      </c>
      <c r="Q1082" s="36"/>
      <c r="R1082" s="34" t="b">
        <v>0</v>
      </c>
      <c r="S1082" s="34" t="b">
        <v>0</v>
      </c>
      <c r="T1082" s="34" t="s">
        <v>70</v>
      </c>
      <c r="U1082" s="34"/>
      <c r="V1082" s="34" t="b">
        <v>0</v>
      </c>
      <c r="W1082" s="36">
        <v>32363</v>
      </c>
      <c r="X1082" s="34" t="s">
        <v>70</v>
      </c>
      <c r="Y1082" s="34"/>
      <c r="Z1082" s="36"/>
      <c r="AA1082" s="34" t="b">
        <v>0</v>
      </c>
      <c r="AB1082" s="34"/>
      <c r="AC1082" s="34" t="b">
        <v>0</v>
      </c>
      <c r="AD1082" s="36"/>
      <c r="AE1082" s="34" t="b">
        <v>1</v>
      </c>
      <c r="AF1082" s="34" t="b">
        <v>1</v>
      </c>
      <c r="AG1082" s="34" t="s">
        <v>70</v>
      </c>
      <c r="AH1082" s="34"/>
      <c r="AI1082" s="34" t="b">
        <v>0</v>
      </c>
      <c r="AJ1082" s="36"/>
      <c r="AK1082" s="34" t="s">
        <v>70</v>
      </c>
      <c r="AL1082" s="36"/>
      <c r="AM1082" s="34" t="b">
        <v>0</v>
      </c>
      <c r="AN1082" s="36"/>
      <c r="AO1082" s="34" t="s">
        <v>70</v>
      </c>
      <c r="AP1082" s="34" t="s">
        <v>70</v>
      </c>
      <c r="AQ1082" s="34" t="s">
        <v>70</v>
      </c>
      <c r="AR1082" s="34" t="s">
        <v>70</v>
      </c>
      <c r="AS1082" s="34" t="s">
        <v>70</v>
      </c>
      <c r="AT1082" s="36"/>
      <c r="AU1082" s="36"/>
      <c r="AV1082" s="34" t="s">
        <v>70</v>
      </c>
      <c r="AW1082" s="34" t="s">
        <v>70</v>
      </c>
      <c r="AX1082" s="34" t="s">
        <v>133</v>
      </c>
      <c r="AY1082" s="34" t="s">
        <v>70</v>
      </c>
      <c r="AZ1082" s="34" t="s">
        <v>464</v>
      </c>
      <c r="BA1082" s="34" t="s">
        <v>465</v>
      </c>
      <c r="BB1082" s="35">
        <v>2023</v>
      </c>
      <c r="BC1082" s="34" t="s">
        <v>66</v>
      </c>
    </row>
    <row r="1083" spans="1:55" x14ac:dyDescent="0.25">
      <c r="A1083" s="34" t="s">
        <v>2348</v>
      </c>
      <c r="B1083" s="35">
        <v>62377</v>
      </c>
      <c r="C1083" s="34">
        <v>12</v>
      </c>
      <c r="D1083" s="34" t="s">
        <v>2305</v>
      </c>
      <c r="E1083" s="34" t="s">
        <v>2306</v>
      </c>
      <c r="F1083" s="34" t="s">
        <v>2307</v>
      </c>
      <c r="G1083" s="34" t="s">
        <v>230</v>
      </c>
      <c r="H1083" s="34" t="s">
        <v>59</v>
      </c>
      <c r="I1083" s="34" t="s">
        <v>2308</v>
      </c>
      <c r="J1083" s="36">
        <v>39521</v>
      </c>
      <c r="K1083" s="36">
        <v>45291</v>
      </c>
      <c r="L1083" s="34" t="s">
        <v>71</v>
      </c>
      <c r="M1083" s="36"/>
      <c r="N1083" s="34" t="b">
        <v>0</v>
      </c>
      <c r="O1083" s="36"/>
      <c r="P1083" s="34" t="b">
        <v>0</v>
      </c>
      <c r="Q1083" s="36"/>
      <c r="R1083" s="34" t="b">
        <v>0</v>
      </c>
      <c r="S1083" s="34" t="b">
        <v>0</v>
      </c>
      <c r="T1083" s="34" t="s">
        <v>70</v>
      </c>
      <c r="U1083" s="34"/>
      <c r="V1083" s="34" t="b">
        <v>0</v>
      </c>
      <c r="W1083" s="36">
        <v>32363</v>
      </c>
      <c r="X1083" s="34" t="s">
        <v>70</v>
      </c>
      <c r="Y1083" s="34"/>
      <c r="Z1083" s="36"/>
      <c r="AA1083" s="34" t="b">
        <v>0</v>
      </c>
      <c r="AB1083" s="34"/>
      <c r="AC1083" s="34" t="b">
        <v>0</v>
      </c>
      <c r="AD1083" s="36"/>
      <c r="AE1083" s="34" t="b">
        <v>1</v>
      </c>
      <c r="AF1083" s="34" t="b">
        <v>1</v>
      </c>
      <c r="AG1083" s="34" t="s">
        <v>70</v>
      </c>
      <c r="AH1083" s="34"/>
      <c r="AI1083" s="34" t="b">
        <v>0</v>
      </c>
      <c r="AJ1083" s="36"/>
      <c r="AK1083" s="34" t="s">
        <v>70</v>
      </c>
      <c r="AL1083" s="36"/>
      <c r="AM1083" s="34" t="b">
        <v>0</v>
      </c>
      <c r="AN1083" s="36"/>
      <c r="AO1083" s="34" t="s">
        <v>70</v>
      </c>
      <c r="AP1083" s="34" t="s">
        <v>70</v>
      </c>
      <c r="AQ1083" s="34" t="s">
        <v>70</v>
      </c>
      <c r="AR1083" s="34" t="s">
        <v>70</v>
      </c>
      <c r="AS1083" s="34" t="s">
        <v>70</v>
      </c>
      <c r="AT1083" s="36"/>
      <c r="AU1083" s="36"/>
      <c r="AV1083" s="34" t="s">
        <v>70</v>
      </c>
      <c r="AW1083" s="34" t="s">
        <v>70</v>
      </c>
      <c r="AX1083" s="34" t="s">
        <v>133</v>
      </c>
      <c r="AY1083" s="34" t="s">
        <v>70</v>
      </c>
      <c r="AZ1083" s="34" t="s">
        <v>464</v>
      </c>
      <c r="BA1083" s="34" t="s">
        <v>465</v>
      </c>
      <c r="BB1083" s="35">
        <v>2023</v>
      </c>
      <c r="BC1083" s="34" t="s">
        <v>66</v>
      </c>
    </row>
    <row r="1084" spans="1:55" x14ac:dyDescent="0.25">
      <c r="A1084" s="34" t="s">
        <v>2348</v>
      </c>
      <c r="B1084" s="35">
        <v>63522</v>
      </c>
      <c r="C1084" s="34">
        <v>17</v>
      </c>
      <c r="D1084" s="34" t="s">
        <v>2334</v>
      </c>
      <c r="E1084" s="34" t="s">
        <v>2335</v>
      </c>
      <c r="F1084" s="34" t="s">
        <v>2336</v>
      </c>
      <c r="G1084" s="34" t="s">
        <v>215</v>
      </c>
      <c r="H1084" s="34" t="s">
        <v>4287</v>
      </c>
      <c r="I1084" s="34" t="s">
        <v>133</v>
      </c>
      <c r="J1084" s="36">
        <v>39567</v>
      </c>
      <c r="K1084" s="36"/>
      <c r="L1084" s="34" t="s">
        <v>61</v>
      </c>
      <c r="M1084" s="36"/>
      <c r="N1084" s="34" t="b">
        <v>0</v>
      </c>
      <c r="O1084" s="36"/>
      <c r="P1084" s="34" t="b">
        <v>0</v>
      </c>
      <c r="Q1084" s="36"/>
      <c r="R1084" s="34" t="b">
        <v>0</v>
      </c>
      <c r="S1084" s="34" t="b">
        <v>0</v>
      </c>
      <c r="T1084" s="34" t="s">
        <v>70</v>
      </c>
      <c r="U1084" s="34"/>
      <c r="V1084" s="34" t="b">
        <v>0</v>
      </c>
      <c r="W1084" s="36"/>
      <c r="X1084" s="34" t="s">
        <v>70</v>
      </c>
      <c r="Y1084" s="34"/>
      <c r="Z1084" s="36"/>
      <c r="AA1084" s="34" t="b">
        <v>0</v>
      </c>
      <c r="AB1084" s="34"/>
      <c r="AC1084" s="34" t="b">
        <v>0</v>
      </c>
      <c r="AD1084" s="36"/>
      <c r="AE1084" s="34" t="b">
        <v>0</v>
      </c>
      <c r="AF1084" s="34" t="b">
        <v>0</v>
      </c>
      <c r="AG1084" s="34" t="s">
        <v>70</v>
      </c>
      <c r="AH1084" s="34"/>
      <c r="AI1084" s="34" t="b">
        <v>0</v>
      </c>
      <c r="AJ1084" s="36"/>
      <c r="AK1084" s="34" t="s">
        <v>70</v>
      </c>
      <c r="AL1084" s="36"/>
      <c r="AM1084" s="34" t="b">
        <v>0</v>
      </c>
      <c r="AN1084" s="36"/>
      <c r="AO1084" s="34" t="s">
        <v>70</v>
      </c>
      <c r="AP1084" s="34" t="s">
        <v>70</v>
      </c>
      <c r="AQ1084" s="34" t="s">
        <v>70</v>
      </c>
      <c r="AR1084" s="34" t="s">
        <v>70</v>
      </c>
      <c r="AS1084" s="34" t="s">
        <v>70</v>
      </c>
      <c r="AT1084" s="36"/>
      <c r="AU1084" s="36"/>
      <c r="AV1084" s="34" t="s">
        <v>70</v>
      </c>
      <c r="AW1084" s="34" t="s">
        <v>70</v>
      </c>
      <c r="AX1084" s="34" t="s">
        <v>133</v>
      </c>
      <c r="AY1084" s="34" t="s">
        <v>70</v>
      </c>
      <c r="AZ1084" s="34" t="s">
        <v>64</v>
      </c>
      <c r="BA1084" s="34" t="s">
        <v>65</v>
      </c>
      <c r="BB1084" s="35">
        <v>2023</v>
      </c>
      <c r="BC1084" s="34" t="s">
        <v>66</v>
      </c>
    </row>
    <row r="1085" spans="1:55" x14ac:dyDescent="0.25">
      <c r="A1085" s="34" t="s">
        <v>2348</v>
      </c>
      <c r="B1085" s="35">
        <v>62743</v>
      </c>
      <c r="C1085" s="34">
        <v>20</v>
      </c>
      <c r="D1085" s="34" t="s">
        <v>2310</v>
      </c>
      <c r="E1085" s="34" t="s">
        <v>2311</v>
      </c>
      <c r="F1085" s="34" t="s">
        <v>1008</v>
      </c>
      <c r="G1085" s="34" t="s">
        <v>150</v>
      </c>
      <c r="H1085" s="34" t="s">
        <v>4287</v>
      </c>
      <c r="I1085" s="34" t="s">
        <v>1009</v>
      </c>
      <c r="J1085" s="36">
        <v>39582</v>
      </c>
      <c r="K1085" s="36"/>
      <c r="L1085" s="34" t="s">
        <v>61</v>
      </c>
      <c r="M1085" s="36"/>
      <c r="N1085" s="34" t="b">
        <v>0</v>
      </c>
      <c r="O1085" s="36"/>
      <c r="P1085" s="34" t="b">
        <v>0</v>
      </c>
      <c r="Q1085" s="36"/>
      <c r="R1085" s="34" t="b">
        <v>0</v>
      </c>
      <c r="S1085" s="34" t="b">
        <v>0</v>
      </c>
      <c r="T1085" s="34" t="s">
        <v>70</v>
      </c>
      <c r="U1085" s="34"/>
      <c r="V1085" s="34" t="b">
        <v>0</v>
      </c>
      <c r="W1085" s="36"/>
      <c r="X1085" s="34" t="s">
        <v>70</v>
      </c>
      <c r="Y1085" s="34"/>
      <c r="Z1085" s="36"/>
      <c r="AA1085" s="34" t="b">
        <v>0</v>
      </c>
      <c r="AB1085" s="34"/>
      <c r="AC1085" s="34" t="b">
        <v>0</v>
      </c>
      <c r="AD1085" s="36"/>
      <c r="AE1085" s="34" t="b">
        <v>0</v>
      </c>
      <c r="AF1085" s="34" t="b">
        <v>0</v>
      </c>
      <c r="AG1085" s="34" t="s">
        <v>70</v>
      </c>
      <c r="AH1085" s="34"/>
      <c r="AI1085" s="34" t="b">
        <v>0</v>
      </c>
      <c r="AJ1085" s="36"/>
      <c r="AK1085" s="34" t="s">
        <v>70</v>
      </c>
      <c r="AL1085" s="36"/>
      <c r="AM1085" s="34" t="b">
        <v>0</v>
      </c>
      <c r="AN1085" s="36"/>
      <c r="AO1085" s="34" t="s">
        <v>70</v>
      </c>
      <c r="AP1085" s="34" t="s">
        <v>70</v>
      </c>
      <c r="AQ1085" s="34" t="s">
        <v>70</v>
      </c>
      <c r="AR1085" s="34" t="s">
        <v>70</v>
      </c>
      <c r="AS1085" s="34" t="s">
        <v>70</v>
      </c>
      <c r="AT1085" s="36"/>
      <c r="AU1085" s="36"/>
      <c r="AV1085" s="34" t="s">
        <v>70</v>
      </c>
      <c r="AW1085" s="34" t="s">
        <v>70</v>
      </c>
      <c r="AX1085" s="34" t="s">
        <v>133</v>
      </c>
      <c r="AY1085" s="34" t="s">
        <v>70</v>
      </c>
      <c r="AZ1085" s="34" t="s">
        <v>64</v>
      </c>
      <c r="BA1085" s="34" t="s">
        <v>65</v>
      </c>
      <c r="BB1085" s="35">
        <v>2023</v>
      </c>
      <c r="BC1085" s="34" t="s">
        <v>66</v>
      </c>
    </row>
    <row r="1086" spans="1:55" x14ac:dyDescent="0.25">
      <c r="A1086" s="34" t="s">
        <v>2348</v>
      </c>
      <c r="B1086" s="35">
        <v>63521</v>
      </c>
      <c r="C1086" s="34">
        <v>22</v>
      </c>
      <c r="D1086" s="34" t="s">
        <v>2251</v>
      </c>
      <c r="E1086" s="34" t="s">
        <v>2252</v>
      </c>
      <c r="F1086" s="34" t="s">
        <v>3980</v>
      </c>
      <c r="G1086" s="34" t="s">
        <v>234</v>
      </c>
      <c r="H1086" s="34" t="s">
        <v>144</v>
      </c>
      <c r="I1086" s="34" t="s">
        <v>70</v>
      </c>
      <c r="J1086" s="36">
        <v>39539</v>
      </c>
      <c r="K1086" s="36">
        <v>45291</v>
      </c>
      <c r="L1086" s="34" t="s">
        <v>71</v>
      </c>
      <c r="M1086" s="36"/>
      <c r="N1086" s="34" t="b">
        <v>0</v>
      </c>
      <c r="O1086" s="36"/>
      <c r="P1086" s="34" t="b">
        <v>0</v>
      </c>
      <c r="Q1086" s="36"/>
      <c r="R1086" s="34" t="b">
        <v>0</v>
      </c>
      <c r="S1086" s="34" t="b">
        <v>0</v>
      </c>
      <c r="T1086" s="34" t="s">
        <v>70</v>
      </c>
      <c r="U1086" s="34"/>
      <c r="V1086" s="34" t="b">
        <v>0</v>
      </c>
      <c r="W1086" s="36">
        <v>32363</v>
      </c>
      <c r="X1086" s="34" t="s">
        <v>70</v>
      </c>
      <c r="Y1086" s="34"/>
      <c r="Z1086" s="36"/>
      <c r="AA1086" s="34" t="b">
        <v>0</v>
      </c>
      <c r="AB1086" s="34"/>
      <c r="AC1086" s="34" t="b">
        <v>0</v>
      </c>
      <c r="AD1086" s="36"/>
      <c r="AE1086" s="34" t="b">
        <v>1</v>
      </c>
      <c r="AF1086" s="34" t="b">
        <v>1</v>
      </c>
      <c r="AG1086" s="34" t="s">
        <v>70</v>
      </c>
      <c r="AH1086" s="34"/>
      <c r="AI1086" s="34" t="b">
        <v>0</v>
      </c>
      <c r="AJ1086" s="36"/>
      <c r="AK1086" s="34" t="s">
        <v>70</v>
      </c>
      <c r="AL1086" s="36"/>
      <c r="AM1086" s="34" t="b">
        <v>0</v>
      </c>
      <c r="AN1086" s="36"/>
      <c r="AO1086" s="34" t="s">
        <v>70</v>
      </c>
      <c r="AP1086" s="34" t="s">
        <v>70</v>
      </c>
      <c r="AQ1086" s="34" t="s">
        <v>70</v>
      </c>
      <c r="AR1086" s="34" t="s">
        <v>70</v>
      </c>
      <c r="AS1086" s="34" t="s">
        <v>70</v>
      </c>
      <c r="AT1086" s="36"/>
      <c r="AU1086" s="36"/>
      <c r="AV1086" s="34" t="s">
        <v>1163</v>
      </c>
      <c r="AW1086" s="34" t="s">
        <v>1164</v>
      </c>
      <c r="AX1086" s="34" t="s">
        <v>133</v>
      </c>
      <c r="AY1086" s="34" t="s">
        <v>70</v>
      </c>
      <c r="AZ1086" s="34" t="s">
        <v>464</v>
      </c>
      <c r="BA1086" s="34" t="s">
        <v>465</v>
      </c>
      <c r="BB1086" s="35">
        <v>2023</v>
      </c>
      <c r="BC1086" s="34" t="s">
        <v>66</v>
      </c>
    </row>
    <row r="1087" spans="1:55" x14ac:dyDescent="0.25">
      <c r="A1087" s="34" t="s">
        <v>2348</v>
      </c>
      <c r="B1087" s="35">
        <v>63760</v>
      </c>
      <c r="C1087" s="34">
        <v>52</v>
      </c>
      <c r="D1087" s="34" t="s">
        <v>2345</v>
      </c>
      <c r="E1087" s="34" t="s">
        <v>2346</v>
      </c>
      <c r="F1087" s="34" t="s">
        <v>2255</v>
      </c>
      <c r="G1087" s="34" t="s">
        <v>467</v>
      </c>
      <c r="H1087" s="34" t="s">
        <v>59</v>
      </c>
      <c r="I1087" s="34" t="s">
        <v>862</v>
      </c>
      <c r="J1087" s="36">
        <v>39744</v>
      </c>
      <c r="K1087" s="36"/>
      <c r="L1087" s="34" t="s">
        <v>61</v>
      </c>
      <c r="M1087" s="36"/>
      <c r="N1087" s="34" t="b">
        <v>0</v>
      </c>
      <c r="O1087" s="36"/>
      <c r="P1087" s="34" t="b">
        <v>0</v>
      </c>
      <c r="Q1087" s="36"/>
      <c r="R1087" s="34" t="b">
        <v>0</v>
      </c>
      <c r="S1087" s="34" t="b">
        <v>0</v>
      </c>
      <c r="T1087" s="34" t="s">
        <v>70</v>
      </c>
      <c r="U1087" s="34"/>
      <c r="V1087" s="34" t="b">
        <v>0</v>
      </c>
      <c r="W1087" s="36"/>
      <c r="X1087" s="34" t="s">
        <v>70</v>
      </c>
      <c r="Y1087" s="34"/>
      <c r="Z1087" s="36"/>
      <c r="AA1087" s="34" t="b">
        <v>0</v>
      </c>
      <c r="AB1087" s="34"/>
      <c r="AC1087" s="34" t="b">
        <v>0</v>
      </c>
      <c r="AD1087" s="36"/>
      <c r="AE1087" s="34" t="b">
        <v>1</v>
      </c>
      <c r="AF1087" s="34" t="b">
        <v>0</v>
      </c>
      <c r="AG1087" s="34" t="s">
        <v>70</v>
      </c>
      <c r="AH1087" s="34"/>
      <c r="AI1087" s="34" t="b">
        <v>0</v>
      </c>
      <c r="AJ1087" s="36"/>
      <c r="AK1087" s="34" t="s">
        <v>70</v>
      </c>
      <c r="AL1087" s="36"/>
      <c r="AM1087" s="34" t="b">
        <v>0</v>
      </c>
      <c r="AN1087" s="36"/>
      <c r="AO1087" s="34" t="s">
        <v>70</v>
      </c>
      <c r="AP1087" s="34" t="s">
        <v>70</v>
      </c>
      <c r="AQ1087" s="34" t="s">
        <v>70</v>
      </c>
      <c r="AR1087" s="34" t="s">
        <v>70</v>
      </c>
      <c r="AS1087" s="34" t="s">
        <v>70</v>
      </c>
      <c r="AT1087" s="36"/>
      <c r="AU1087" s="36"/>
      <c r="AV1087" s="34" t="s">
        <v>70</v>
      </c>
      <c r="AW1087" s="34" t="s">
        <v>70</v>
      </c>
      <c r="AX1087" s="34" t="s">
        <v>133</v>
      </c>
      <c r="AY1087" s="34" t="s">
        <v>70</v>
      </c>
      <c r="AZ1087" s="34" t="s">
        <v>64</v>
      </c>
      <c r="BA1087" s="34" t="s">
        <v>65</v>
      </c>
      <c r="BB1087" s="35">
        <v>2024</v>
      </c>
      <c r="BC1087" s="34" t="s">
        <v>66</v>
      </c>
    </row>
    <row r="1088" spans="1:55" x14ac:dyDescent="0.25">
      <c r="A1088" s="34" t="s">
        <v>2348</v>
      </c>
      <c r="B1088" s="35">
        <v>63386</v>
      </c>
      <c r="C1088" s="34">
        <v>71</v>
      </c>
      <c r="D1088" s="34" t="s">
        <v>2353</v>
      </c>
      <c r="E1088" s="34" t="s">
        <v>2354</v>
      </c>
      <c r="F1088" s="34" t="s">
        <v>1272</v>
      </c>
      <c r="G1088" s="34" t="s">
        <v>230</v>
      </c>
      <c r="H1088" s="34" t="s">
        <v>59</v>
      </c>
      <c r="I1088" s="34" t="s">
        <v>1260</v>
      </c>
      <c r="J1088" s="36">
        <v>39749</v>
      </c>
      <c r="K1088" s="36"/>
      <c r="L1088" s="34" t="s">
        <v>61</v>
      </c>
      <c r="M1088" s="36"/>
      <c r="N1088" s="34" t="b">
        <v>0</v>
      </c>
      <c r="O1088" s="36"/>
      <c r="P1088" s="34" t="b">
        <v>0</v>
      </c>
      <c r="Q1088" s="36"/>
      <c r="R1088" s="34" t="b">
        <v>0</v>
      </c>
      <c r="S1088" s="34" t="b">
        <v>0</v>
      </c>
      <c r="T1088" s="34" t="s">
        <v>70</v>
      </c>
      <c r="U1088" s="34"/>
      <c r="V1088" s="34" t="b">
        <v>0</v>
      </c>
      <c r="W1088" s="36"/>
      <c r="X1088" s="34" t="s">
        <v>70</v>
      </c>
      <c r="Y1088" s="34"/>
      <c r="Z1088" s="36"/>
      <c r="AA1088" s="34" t="b">
        <v>0</v>
      </c>
      <c r="AB1088" s="34"/>
      <c r="AC1088" s="34" t="b">
        <v>0</v>
      </c>
      <c r="AD1088" s="36"/>
      <c r="AE1088" s="34" t="b">
        <v>1</v>
      </c>
      <c r="AF1088" s="34" t="b">
        <v>0</v>
      </c>
      <c r="AG1088" s="34" t="s">
        <v>70</v>
      </c>
      <c r="AH1088" s="34"/>
      <c r="AI1088" s="34" t="b">
        <v>0</v>
      </c>
      <c r="AJ1088" s="36"/>
      <c r="AK1088" s="34" t="s">
        <v>70</v>
      </c>
      <c r="AL1088" s="36"/>
      <c r="AM1088" s="34" t="b">
        <v>0</v>
      </c>
      <c r="AN1088" s="36"/>
      <c r="AO1088" s="34" t="s">
        <v>70</v>
      </c>
      <c r="AP1088" s="34" t="s">
        <v>70</v>
      </c>
      <c r="AQ1088" s="34" t="s">
        <v>70</v>
      </c>
      <c r="AR1088" s="34" t="s">
        <v>70</v>
      </c>
      <c r="AS1088" s="34" t="s">
        <v>70</v>
      </c>
      <c r="AT1088" s="36"/>
      <c r="AU1088" s="36"/>
      <c r="AV1088" s="34" t="s">
        <v>70</v>
      </c>
      <c r="AW1088" s="34" t="s">
        <v>70</v>
      </c>
      <c r="AX1088" s="34" t="s">
        <v>133</v>
      </c>
      <c r="AY1088" s="34" t="s">
        <v>70</v>
      </c>
      <c r="AZ1088" s="34" t="s">
        <v>64</v>
      </c>
      <c r="BA1088" s="34" t="s">
        <v>65</v>
      </c>
      <c r="BB1088" s="35">
        <v>2024</v>
      </c>
      <c r="BC1088" s="34" t="s">
        <v>66</v>
      </c>
    </row>
    <row r="1089" spans="1:55" x14ac:dyDescent="0.25">
      <c r="A1089" s="34" t="s">
        <v>2348</v>
      </c>
      <c r="B1089" s="35">
        <v>63763</v>
      </c>
      <c r="C1089" s="34">
        <v>100</v>
      </c>
      <c r="D1089" s="34" t="s">
        <v>2357</v>
      </c>
      <c r="E1089" s="34" t="s">
        <v>2358</v>
      </c>
      <c r="F1089" s="34" t="s">
        <v>738</v>
      </c>
      <c r="G1089" s="34" t="s">
        <v>215</v>
      </c>
      <c r="H1089" s="34" t="s">
        <v>4287</v>
      </c>
      <c r="I1089" s="34" t="s">
        <v>118</v>
      </c>
      <c r="J1089" s="36">
        <v>39715</v>
      </c>
      <c r="K1089" s="36"/>
      <c r="L1089" s="34" t="s">
        <v>61</v>
      </c>
      <c r="M1089" s="36">
        <v>45267</v>
      </c>
      <c r="N1089" s="34" t="b">
        <v>0</v>
      </c>
      <c r="O1089" s="36"/>
      <c r="P1089" s="34" t="b">
        <v>0</v>
      </c>
      <c r="Q1089" s="36"/>
      <c r="R1089" s="34" t="b">
        <v>0</v>
      </c>
      <c r="S1089" s="34" t="b">
        <v>0</v>
      </c>
      <c r="T1089" s="34" t="s">
        <v>70</v>
      </c>
      <c r="U1089" s="34"/>
      <c r="V1089" s="34" t="b">
        <v>0</v>
      </c>
      <c r="W1089" s="36"/>
      <c r="X1089" s="34" t="s">
        <v>70</v>
      </c>
      <c r="Y1089" s="34"/>
      <c r="Z1089" s="36"/>
      <c r="AA1089" s="34" t="b">
        <v>0</v>
      </c>
      <c r="AB1089" s="34"/>
      <c r="AC1089" s="34" t="b">
        <v>0</v>
      </c>
      <c r="AD1089" s="36"/>
      <c r="AE1089" s="34" t="b">
        <v>1</v>
      </c>
      <c r="AF1089" s="34" t="b">
        <v>0</v>
      </c>
      <c r="AG1089" s="34" t="s">
        <v>70</v>
      </c>
      <c r="AH1089" s="34"/>
      <c r="AI1089" s="34" t="b">
        <v>0</v>
      </c>
      <c r="AJ1089" s="36"/>
      <c r="AK1089" s="34" t="s">
        <v>70</v>
      </c>
      <c r="AL1089" s="36"/>
      <c r="AM1089" s="34" t="b">
        <v>0</v>
      </c>
      <c r="AN1089" s="36"/>
      <c r="AO1089" s="34" t="s">
        <v>70</v>
      </c>
      <c r="AP1089" s="34" t="s">
        <v>70</v>
      </c>
      <c r="AQ1089" s="34" t="s">
        <v>70</v>
      </c>
      <c r="AR1089" s="34" t="s">
        <v>70</v>
      </c>
      <c r="AS1089" s="34" t="s">
        <v>70</v>
      </c>
      <c r="AT1089" s="36"/>
      <c r="AU1089" s="36"/>
      <c r="AV1089" s="34" t="s">
        <v>70</v>
      </c>
      <c r="AW1089" s="34" t="s">
        <v>70</v>
      </c>
      <c r="AX1089" s="34" t="s">
        <v>133</v>
      </c>
      <c r="AY1089" s="34" t="s">
        <v>70</v>
      </c>
      <c r="AZ1089" s="34" t="s">
        <v>64</v>
      </c>
      <c r="BA1089" s="34" t="s">
        <v>65</v>
      </c>
      <c r="BB1089" s="35">
        <v>2024</v>
      </c>
      <c r="BC1089" s="34" t="s">
        <v>66</v>
      </c>
    </row>
    <row r="1090" spans="1:55" x14ac:dyDescent="0.25">
      <c r="A1090" s="34" t="s">
        <v>2348</v>
      </c>
      <c r="B1090" s="35">
        <v>63808</v>
      </c>
      <c r="C1090" s="34">
        <v>100</v>
      </c>
      <c r="D1090" s="34" t="s">
        <v>2359</v>
      </c>
      <c r="E1090" s="34" t="s">
        <v>2360</v>
      </c>
      <c r="F1090" s="34" t="s">
        <v>280</v>
      </c>
      <c r="G1090" s="34" t="s">
        <v>3521</v>
      </c>
      <c r="H1090" s="34" t="s">
        <v>4287</v>
      </c>
      <c r="I1090" s="34" t="s">
        <v>109</v>
      </c>
      <c r="J1090" s="36">
        <v>39786</v>
      </c>
      <c r="K1090" s="36"/>
      <c r="L1090" s="34" t="s">
        <v>61</v>
      </c>
      <c r="M1090" s="36">
        <v>45271</v>
      </c>
      <c r="N1090" s="34" t="b">
        <v>0</v>
      </c>
      <c r="O1090" s="36"/>
      <c r="P1090" s="34" t="b">
        <v>0</v>
      </c>
      <c r="Q1090" s="36"/>
      <c r="R1090" s="34" t="b">
        <v>0</v>
      </c>
      <c r="S1090" s="34" t="b">
        <v>0</v>
      </c>
      <c r="T1090" s="34" t="s">
        <v>70</v>
      </c>
      <c r="U1090" s="34"/>
      <c r="V1090" s="34" t="b">
        <v>0</v>
      </c>
      <c r="W1090" s="36"/>
      <c r="X1090" s="34" t="s">
        <v>70</v>
      </c>
      <c r="Y1090" s="34"/>
      <c r="Z1090" s="36"/>
      <c r="AA1090" s="34" t="b">
        <v>0</v>
      </c>
      <c r="AB1090" s="34"/>
      <c r="AC1090" s="34" t="b">
        <v>0</v>
      </c>
      <c r="AD1090" s="36"/>
      <c r="AE1090" s="34" t="b">
        <v>0</v>
      </c>
      <c r="AF1090" s="34" t="b">
        <v>0</v>
      </c>
      <c r="AG1090" s="34" t="s">
        <v>70</v>
      </c>
      <c r="AH1090" s="34"/>
      <c r="AI1090" s="34" t="b">
        <v>0</v>
      </c>
      <c r="AJ1090" s="36"/>
      <c r="AK1090" s="34" t="s">
        <v>70</v>
      </c>
      <c r="AL1090" s="36"/>
      <c r="AM1090" s="34" t="b">
        <v>0</v>
      </c>
      <c r="AN1090" s="36"/>
      <c r="AO1090" s="34" t="s">
        <v>70</v>
      </c>
      <c r="AP1090" s="34" t="s">
        <v>70</v>
      </c>
      <c r="AQ1090" s="34" t="s">
        <v>70</v>
      </c>
      <c r="AR1090" s="34" t="s">
        <v>70</v>
      </c>
      <c r="AS1090" s="34" t="s">
        <v>70</v>
      </c>
      <c r="AT1090" s="36"/>
      <c r="AU1090" s="36"/>
      <c r="AV1090" s="34" t="s">
        <v>70</v>
      </c>
      <c r="AW1090" s="34" t="s">
        <v>70</v>
      </c>
      <c r="AX1090" s="34" t="s">
        <v>133</v>
      </c>
      <c r="AY1090" s="34" t="s">
        <v>70</v>
      </c>
      <c r="AZ1090" s="34" t="s">
        <v>64</v>
      </c>
      <c r="BA1090" s="34" t="s">
        <v>65</v>
      </c>
      <c r="BB1090" s="35">
        <v>2023</v>
      </c>
      <c r="BC1090" s="34" t="s">
        <v>66</v>
      </c>
    </row>
    <row r="1091" spans="1:55" x14ac:dyDescent="0.25">
      <c r="A1091" s="34" t="s">
        <v>2348</v>
      </c>
      <c r="B1091" s="35">
        <v>62767</v>
      </c>
      <c r="C1091" s="34">
        <v>100</v>
      </c>
      <c r="D1091" s="34" t="s">
        <v>2349</v>
      </c>
      <c r="E1091" s="34" t="s">
        <v>2350</v>
      </c>
      <c r="F1091" s="34" t="s">
        <v>327</v>
      </c>
      <c r="G1091" s="34" t="s">
        <v>287</v>
      </c>
      <c r="H1091" s="34" t="s">
        <v>144</v>
      </c>
      <c r="I1091" s="34" t="s">
        <v>328</v>
      </c>
      <c r="J1091" s="36">
        <v>39995</v>
      </c>
      <c r="K1091" s="36"/>
      <c r="L1091" s="34" t="s">
        <v>61</v>
      </c>
      <c r="M1091" s="36">
        <v>45268</v>
      </c>
      <c r="N1091" s="34" t="b">
        <v>0</v>
      </c>
      <c r="O1091" s="36"/>
      <c r="P1091" s="34" t="b">
        <v>0</v>
      </c>
      <c r="Q1091" s="36"/>
      <c r="R1091" s="34" t="b">
        <v>0</v>
      </c>
      <c r="S1091" s="34" t="b">
        <v>0</v>
      </c>
      <c r="T1091" s="34" t="s">
        <v>70</v>
      </c>
      <c r="U1091" s="34"/>
      <c r="V1091" s="34" t="b">
        <v>0</v>
      </c>
      <c r="W1091" s="36"/>
      <c r="X1091" s="34" t="s">
        <v>70</v>
      </c>
      <c r="Y1091" s="34"/>
      <c r="Z1091" s="36"/>
      <c r="AA1091" s="34" t="b">
        <v>0</v>
      </c>
      <c r="AB1091" s="34"/>
      <c r="AC1091" s="34" t="b">
        <v>0</v>
      </c>
      <c r="AD1091" s="36"/>
      <c r="AE1091" s="34" t="b">
        <v>1</v>
      </c>
      <c r="AF1091" s="34" t="b">
        <v>0</v>
      </c>
      <c r="AG1091" s="34" t="s">
        <v>70</v>
      </c>
      <c r="AH1091" s="34"/>
      <c r="AI1091" s="34" t="b">
        <v>0</v>
      </c>
      <c r="AJ1091" s="36"/>
      <c r="AK1091" s="34" t="s">
        <v>70</v>
      </c>
      <c r="AL1091" s="36"/>
      <c r="AM1091" s="34" t="b">
        <v>0</v>
      </c>
      <c r="AN1091" s="36"/>
      <c r="AO1091" s="34" t="s">
        <v>70</v>
      </c>
      <c r="AP1091" s="34" t="s">
        <v>70</v>
      </c>
      <c r="AQ1091" s="34" t="s">
        <v>70</v>
      </c>
      <c r="AR1091" s="34" t="s">
        <v>70</v>
      </c>
      <c r="AS1091" s="34" t="s">
        <v>70</v>
      </c>
      <c r="AT1091" s="36"/>
      <c r="AU1091" s="36"/>
      <c r="AV1091" s="34" t="s">
        <v>70</v>
      </c>
      <c r="AW1091" s="34" t="s">
        <v>70</v>
      </c>
      <c r="AX1091" s="34" t="s">
        <v>133</v>
      </c>
      <c r="AY1091" s="34" t="s">
        <v>70</v>
      </c>
      <c r="AZ1091" s="34" t="s">
        <v>64</v>
      </c>
      <c r="BA1091" s="34" t="s">
        <v>65</v>
      </c>
      <c r="BB1091" s="35">
        <v>2025</v>
      </c>
      <c r="BC1091" s="34" t="s">
        <v>66</v>
      </c>
    </row>
    <row r="1092" spans="1:55" x14ac:dyDescent="0.25">
      <c r="A1092" s="34" t="s">
        <v>2348</v>
      </c>
      <c r="B1092" s="35">
        <v>63401</v>
      </c>
      <c r="C1092" s="34">
        <v>100</v>
      </c>
      <c r="D1092" s="34" t="s">
        <v>2355</v>
      </c>
      <c r="E1092" s="34" t="s">
        <v>2356</v>
      </c>
      <c r="F1092" s="34" t="s">
        <v>466</v>
      </c>
      <c r="G1092" s="34" t="s">
        <v>3520</v>
      </c>
      <c r="H1092" s="34" t="s">
        <v>4287</v>
      </c>
      <c r="I1092" s="34" t="s">
        <v>350</v>
      </c>
      <c r="J1092" s="36">
        <v>39689</v>
      </c>
      <c r="K1092" s="36"/>
      <c r="L1092" s="34" t="s">
        <v>61</v>
      </c>
      <c r="M1092" s="36"/>
      <c r="N1092" s="34" t="b">
        <v>0</v>
      </c>
      <c r="O1092" s="36"/>
      <c r="P1092" s="34" t="b">
        <v>0</v>
      </c>
      <c r="Q1092" s="36"/>
      <c r="R1092" s="34" t="b">
        <v>0</v>
      </c>
      <c r="S1092" s="34" t="b">
        <v>0</v>
      </c>
      <c r="T1092" s="34" t="s">
        <v>70</v>
      </c>
      <c r="U1092" s="34"/>
      <c r="V1092" s="34" t="b">
        <v>0</v>
      </c>
      <c r="W1092" s="36"/>
      <c r="X1092" s="34" t="s">
        <v>70</v>
      </c>
      <c r="Y1092" s="34"/>
      <c r="Z1092" s="36"/>
      <c r="AA1092" s="34" t="b">
        <v>0</v>
      </c>
      <c r="AB1092" s="34"/>
      <c r="AC1092" s="34" t="b">
        <v>0</v>
      </c>
      <c r="AD1092" s="36"/>
      <c r="AE1092" s="34" t="b">
        <v>0</v>
      </c>
      <c r="AF1092" s="34" t="b">
        <v>0</v>
      </c>
      <c r="AG1092" s="34" t="s">
        <v>70</v>
      </c>
      <c r="AH1092" s="34"/>
      <c r="AI1092" s="34" t="b">
        <v>0</v>
      </c>
      <c r="AJ1092" s="36"/>
      <c r="AK1092" s="34" t="s">
        <v>70</v>
      </c>
      <c r="AL1092" s="36"/>
      <c r="AM1092" s="34" t="b">
        <v>0</v>
      </c>
      <c r="AN1092" s="36"/>
      <c r="AO1092" s="34" t="s">
        <v>70</v>
      </c>
      <c r="AP1092" s="34" t="s">
        <v>70</v>
      </c>
      <c r="AQ1092" s="34" t="s">
        <v>70</v>
      </c>
      <c r="AR1092" s="34" t="s">
        <v>70</v>
      </c>
      <c r="AS1092" s="34" t="s">
        <v>70</v>
      </c>
      <c r="AT1092" s="36"/>
      <c r="AU1092" s="36"/>
      <c r="AV1092" s="34" t="s">
        <v>70</v>
      </c>
      <c r="AW1092" s="34" t="s">
        <v>70</v>
      </c>
      <c r="AX1092" s="34" t="s">
        <v>133</v>
      </c>
      <c r="AY1092" s="34" t="s">
        <v>70</v>
      </c>
      <c r="AZ1092" s="34" t="s">
        <v>64</v>
      </c>
      <c r="BA1092" s="34" t="s">
        <v>423</v>
      </c>
      <c r="BB1092" s="35">
        <v>2023</v>
      </c>
      <c r="BC1092" s="34" t="s">
        <v>119</v>
      </c>
    </row>
    <row r="1093" spans="1:55" x14ac:dyDescent="0.25">
      <c r="A1093" s="34" t="s">
        <v>2348</v>
      </c>
      <c r="B1093" s="35">
        <v>63334</v>
      </c>
      <c r="C1093" s="34">
        <v>100</v>
      </c>
      <c r="D1093" s="34" t="s">
        <v>2351</v>
      </c>
      <c r="E1093" s="34" t="s">
        <v>2352</v>
      </c>
      <c r="F1093" s="34" t="s">
        <v>2093</v>
      </c>
      <c r="G1093" s="34" t="s">
        <v>234</v>
      </c>
      <c r="H1093" s="34" t="s">
        <v>144</v>
      </c>
      <c r="I1093" s="34" t="s">
        <v>2094</v>
      </c>
      <c r="J1093" s="36">
        <v>39751</v>
      </c>
      <c r="K1093" s="36"/>
      <c r="L1093" s="34" t="s">
        <v>61</v>
      </c>
      <c r="M1093" s="36"/>
      <c r="N1093" s="34" t="b">
        <v>0</v>
      </c>
      <c r="O1093" s="36"/>
      <c r="P1093" s="34" t="b">
        <v>0</v>
      </c>
      <c r="Q1093" s="36"/>
      <c r="R1093" s="34" t="b">
        <v>0</v>
      </c>
      <c r="S1093" s="34" t="b">
        <v>0</v>
      </c>
      <c r="T1093" s="34" t="s">
        <v>70</v>
      </c>
      <c r="U1093" s="34"/>
      <c r="V1093" s="34" t="b">
        <v>0</v>
      </c>
      <c r="W1093" s="36"/>
      <c r="X1093" s="34" t="s">
        <v>70</v>
      </c>
      <c r="Y1093" s="34"/>
      <c r="Z1093" s="36"/>
      <c r="AA1093" s="34" t="b">
        <v>0</v>
      </c>
      <c r="AB1093" s="34"/>
      <c r="AC1093" s="34" t="b">
        <v>0</v>
      </c>
      <c r="AD1093" s="36"/>
      <c r="AE1093" s="34" t="b">
        <v>0</v>
      </c>
      <c r="AF1093" s="34" t="b">
        <v>0</v>
      </c>
      <c r="AG1093" s="34" t="s">
        <v>70</v>
      </c>
      <c r="AH1093" s="34"/>
      <c r="AI1093" s="34" t="b">
        <v>0</v>
      </c>
      <c r="AJ1093" s="36"/>
      <c r="AK1093" s="34" t="s">
        <v>70</v>
      </c>
      <c r="AL1093" s="36"/>
      <c r="AM1093" s="34" t="b">
        <v>0</v>
      </c>
      <c r="AN1093" s="36"/>
      <c r="AO1093" s="34" t="s">
        <v>70</v>
      </c>
      <c r="AP1093" s="34" t="s">
        <v>70</v>
      </c>
      <c r="AQ1093" s="34" t="s">
        <v>70</v>
      </c>
      <c r="AR1093" s="34" t="s">
        <v>70</v>
      </c>
      <c r="AS1093" s="34" t="s">
        <v>70</v>
      </c>
      <c r="AT1093" s="36"/>
      <c r="AU1093" s="36"/>
      <c r="AV1093" s="34" t="s">
        <v>70</v>
      </c>
      <c r="AW1093" s="34" t="s">
        <v>70</v>
      </c>
      <c r="AX1093" s="34" t="s">
        <v>133</v>
      </c>
      <c r="AY1093" s="34" t="s">
        <v>70</v>
      </c>
      <c r="AZ1093" s="34" t="s">
        <v>64</v>
      </c>
      <c r="BA1093" s="34" t="s">
        <v>65</v>
      </c>
      <c r="BB1093" s="35">
        <v>2024</v>
      </c>
      <c r="BC1093" s="34" t="s">
        <v>66</v>
      </c>
    </row>
    <row r="1094" spans="1:55" x14ac:dyDescent="0.25">
      <c r="A1094" s="34" t="s">
        <v>2348</v>
      </c>
      <c r="B1094" s="35">
        <v>63988</v>
      </c>
      <c r="C1094" s="34">
        <v>100</v>
      </c>
      <c r="D1094" s="34" t="s">
        <v>2362</v>
      </c>
      <c r="E1094" s="34" t="s">
        <v>2363</v>
      </c>
      <c r="F1094" s="34" t="s">
        <v>482</v>
      </c>
      <c r="G1094" s="34" t="s">
        <v>3974</v>
      </c>
      <c r="H1094" s="34" t="s">
        <v>59</v>
      </c>
      <c r="I1094" s="34" t="s">
        <v>380</v>
      </c>
      <c r="J1094" s="36">
        <v>40100</v>
      </c>
      <c r="K1094" s="36"/>
      <c r="L1094" s="34" t="s">
        <v>61</v>
      </c>
      <c r="M1094" s="36"/>
      <c r="N1094" s="34" t="b">
        <v>0</v>
      </c>
      <c r="O1094" s="36"/>
      <c r="P1094" s="34" t="b">
        <v>0</v>
      </c>
      <c r="Q1094" s="36"/>
      <c r="R1094" s="34" t="b">
        <v>0</v>
      </c>
      <c r="S1094" s="34" t="b">
        <v>0</v>
      </c>
      <c r="T1094" s="34" t="s">
        <v>70</v>
      </c>
      <c r="U1094" s="34"/>
      <c r="V1094" s="34" t="b">
        <v>0</v>
      </c>
      <c r="W1094" s="36"/>
      <c r="X1094" s="34" t="s">
        <v>70</v>
      </c>
      <c r="Y1094" s="34"/>
      <c r="Z1094" s="36"/>
      <c r="AA1094" s="34" t="b">
        <v>0</v>
      </c>
      <c r="AB1094" s="34"/>
      <c r="AC1094" s="34" t="b">
        <v>0</v>
      </c>
      <c r="AD1094" s="36"/>
      <c r="AE1094" s="34" t="b">
        <v>0</v>
      </c>
      <c r="AF1094" s="34" t="b">
        <v>0</v>
      </c>
      <c r="AG1094" s="34" t="s">
        <v>70</v>
      </c>
      <c r="AH1094" s="34"/>
      <c r="AI1094" s="34" t="b">
        <v>0</v>
      </c>
      <c r="AJ1094" s="36"/>
      <c r="AK1094" s="34" t="s">
        <v>70</v>
      </c>
      <c r="AL1094" s="36"/>
      <c r="AM1094" s="34" t="b">
        <v>0</v>
      </c>
      <c r="AN1094" s="36"/>
      <c r="AO1094" s="34" t="s">
        <v>70</v>
      </c>
      <c r="AP1094" s="34" t="s">
        <v>70</v>
      </c>
      <c r="AQ1094" s="34" t="s">
        <v>70</v>
      </c>
      <c r="AR1094" s="34" t="s">
        <v>70</v>
      </c>
      <c r="AS1094" s="34" t="s">
        <v>70</v>
      </c>
      <c r="AT1094" s="36"/>
      <c r="AU1094" s="36"/>
      <c r="AV1094" s="34" t="s">
        <v>70</v>
      </c>
      <c r="AW1094" s="34" t="s">
        <v>70</v>
      </c>
      <c r="AX1094" s="34" t="s">
        <v>133</v>
      </c>
      <c r="AY1094" s="34" t="s">
        <v>70</v>
      </c>
      <c r="AZ1094" s="34" t="s">
        <v>64</v>
      </c>
      <c r="BA1094" s="34" t="s">
        <v>65</v>
      </c>
      <c r="BB1094" s="35">
        <v>2024</v>
      </c>
      <c r="BC1094" s="34" t="s">
        <v>66</v>
      </c>
    </row>
    <row r="1095" spans="1:55" x14ac:dyDescent="0.25">
      <c r="A1095" s="34" t="s">
        <v>2364</v>
      </c>
      <c r="B1095" s="35">
        <v>63760</v>
      </c>
      <c r="C1095" s="34">
        <v>20</v>
      </c>
      <c r="D1095" s="34" t="s">
        <v>2345</v>
      </c>
      <c r="E1095" s="34" t="s">
        <v>2346</v>
      </c>
      <c r="F1095" s="34" t="s">
        <v>2255</v>
      </c>
      <c r="G1095" s="34" t="s">
        <v>467</v>
      </c>
      <c r="H1095" s="34" t="s">
        <v>59</v>
      </c>
      <c r="I1095" s="34" t="s">
        <v>862</v>
      </c>
      <c r="J1095" s="36">
        <v>39744</v>
      </c>
      <c r="K1095" s="36"/>
      <c r="L1095" s="34" t="s">
        <v>61</v>
      </c>
      <c r="M1095" s="36"/>
      <c r="N1095" s="34" t="b">
        <v>0</v>
      </c>
      <c r="O1095" s="36"/>
      <c r="P1095" s="34" t="b">
        <v>0</v>
      </c>
      <c r="Q1095" s="36"/>
      <c r="R1095" s="34" t="b">
        <v>0</v>
      </c>
      <c r="S1095" s="34" t="b">
        <v>0</v>
      </c>
      <c r="T1095" s="34" t="s">
        <v>70</v>
      </c>
      <c r="U1095" s="34"/>
      <c r="V1095" s="34" t="b">
        <v>0</v>
      </c>
      <c r="W1095" s="36"/>
      <c r="X1095" s="34" t="s">
        <v>70</v>
      </c>
      <c r="Y1095" s="34"/>
      <c r="Z1095" s="36"/>
      <c r="AA1095" s="34" t="b">
        <v>0</v>
      </c>
      <c r="AB1095" s="34"/>
      <c r="AC1095" s="34" t="b">
        <v>0</v>
      </c>
      <c r="AD1095" s="36"/>
      <c r="AE1095" s="34" t="b">
        <v>1</v>
      </c>
      <c r="AF1095" s="34" t="b">
        <v>0</v>
      </c>
      <c r="AG1095" s="34" t="s">
        <v>70</v>
      </c>
      <c r="AH1095" s="34"/>
      <c r="AI1095" s="34" t="b">
        <v>0</v>
      </c>
      <c r="AJ1095" s="36"/>
      <c r="AK1095" s="34" t="s">
        <v>70</v>
      </c>
      <c r="AL1095" s="36"/>
      <c r="AM1095" s="34" t="b">
        <v>0</v>
      </c>
      <c r="AN1095" s="36"/>
      <c r="AO1095" s="34" t="s">
        <v>70</v>
      </c>
      <c r="AP1095" s="34" t="s">
        <v>70</v>
      </c>
      <c r="AQ1095" s="34" t="s">
        <v>70</v>
      </c>
      <c r="AR1095" s="34" t="s">
        <v>70</v>
      </c>
      <c r="AS1095" s="34" t="s">
        <v>70</v>
      </c>
      <c r="AT1095" s="36"/>
      <c r="AU1095" s="36"/>
      <c r="AV1095" s="34" t="s">
        <v>70</v>
      </c>
      <c r="AW1095" s="34" t="s">
        <v>70</v>
      </c>
      <c r="AX1095" s="34" t="s">
        <v>133</v>
      </c>
      <c r="AY1095" s="34" t="s">
        <v>4302</v>
      </c>
      <c r="AZ1095" s="34" t="s">
        <v>64</v>
      </c>
      <c r="BA1095" s="34" t="s">
        <v>65</v>
      </c>
      <c r="BB1095" s="35">
        <v>2024</v>
      </c>
      <c r="BC1095" s="34" t="s">
        <v>66</v>
      </c>
    </row>
    <row r="1096" spans="1:55" x14ac:dyDescent="0.25">
      <c r="A1096" s="34" t="s">
        <v>2364</v>
      </c>
      <c r="B1096" s="35">
        <v>63386</v>
      </c>
      <c r="C1096" s="34">
        <v>29</v>
      </c>
      <c r="D1096" s="34" t="s">
        <v>2353</v>
      </c>
      <c r="E1096" s="34" t="s">
        <v>2354</v>
      </c>
      <c r="F1096" s="34" t="s">
        <v>1272</v>
      </c>
      <c r="G1096" s="34" t="s">
        <v>230</v>
      </c>
      <c r="H1096" s="34" t="s">
        <v>59</v>
      </c>
      <c r="I1096" s="34" t="s">
        <v>1260</v>
      </c>
      <c r="J1096" s="36">
        <v>39749</v>
      </c>
      <c r="K1096" s="36"/>
      <c r="L1096" s="34" t="s">
        <v>61</v>
      </c>
      <c r="M1096" s="36"/>
      <c r="N1096" s="34" t="b">
        <v>0</v>
      </c>
      <c r="O1096" s="36"/>
      <c r="P1096" s="34" t="b">
        <v>0</v>
      </c>
      <c r="Q1096" s="36"/>
      <c r="R1096" s="34" t="b">
        <v>0</v>
      </c>
      <c r="S1096" s="34" t="b">
        <v>0</v>
      </c>
      <c r="T1096" s="34" t="s">
        <v>70</v>
      </c>
      <c r="U1096" s="34"/>
      <c r="V1096" s="34" t="b">
        <v>0</v>
      </c>
      <c r="W1096" s="36"/>
      <c r="X1096" s="34" t="s">
        <v>70</v>
      </c>
      <c r="Y1096" s="34"/>
      <c r="Z1096" s="36"/>
      <c r="AA1096" s="34" t="b">
        <v>0</v>
      </c>
      <c r="AB1096" s="34"/>
      <c r="AC1096" s="34" t="b">
        <v>0</v>
      </c>
      <c r="AD1096" s="36"/>
      <c r="AE1096" s="34" t="b">
        <v>1</v>
      </c>
      <c r="AF1096" s="34" t="b">
        <v>0</v>
      </c>
      <c r="AG1096" s="34" t="s">
        <v>70</v>
      </c>
      <c r="AH1096" s="34"/>
      <c r="AI1096" s="34" t="b">
        <v>0</v>
      </c>
      <c r="AJ1096" s="36"/>
      <c r="AK1096" s="34" t="s">
        <v>70</v>
      </c>
      <c r="AL1096" s="36"/>
      <c r="AM1096" s="34" t="b">
        <v>0</v>
      </c>
      <c r="AN1096" s="36"/>
      <c r="AO1096" s="34" t="s">
        <v>70</v>
      </c>
      <c r="AP1096" s="34" t="s">
        <v>70</v>
      </c>
      <c r="AQ1096" s="34" t="s">
        <v>70</v>
      </c>
      <c r="AR1096" s="34" t="s">
        <v>70</v>
      </c>
      <c r="AS1096" s="34" t="s">
        <v>70</v>
      </c>
      <c r="AT1096" s="36"/>
      <c r="AU1096" s="36"/>
      <c r="AV1096" s="34" t="s">
        <v>70</v>
      </c>
      <c r="AW1096" s="34" t="s">
        <v>70</v>
      </c>
      <c r="AX1096" s="34" t="s">
        <v>133</v>
      </c>
      <c r="AY1096" s="34" t="s">
        <v>4302</v>
      </c>
      <c r="AZ1096" s="34" t="s">
        <v>64</v>
      </c>
      <c r="BA1096" s="34" t="s">
        <v>65</v>
      </c>
      <c r="BB1096" s="35">
        <v>2024</v>
      </c>
      <c r="BC1096" s="34" t="s">
        <v>66</v>
      </c>
    </row>
    <row r="1097" spans="1:55" x14ac:dyDescent="0.25">
      <c r="A1097" s="34" t="s">
        <v>2364</v>
      </c>
      <c r="B1097" s="35">
        <v>63772</v>
      </c>
      <c r="C1097" s="34">
        <v>60</v>
      </c>
      <c r="D1097" s="34" t="s">
        <v>1105</v>
      </c>
      <c r="E1097" s="34" t="s">
        <v>1106</v>
      </c>
      <c r="F1097" s="34" t="s">
        <v>1107</v>
      </c>
      <c r="G1097" s="34" t="s">
        <v>3520</v>
      </c>
      <c r="H1097" s="34" t="s">
        <v>4287</v>
      </c>
      <c r="I1097" s="34" t="s">
        <v>4372</v>
      </c>
      <c r="J1097" s="36">
        <v>39689</v>
      </c>
      <c r="K1097" s="36"/>
      <c r="L1097" s="34" t="s">
        <v>61</v>
      </c>
      <c r="M1097" s="36">
        <v>45299</v>
      </c>
      <c r="N1097" s="34" t="b">
        <v>0</v>
      </c>
      <c r="O1097" s="36"/>
      <c r="P1097" s="34" t="b">
        <v>0</v>
      </c>
      <c r="Q1097" s="36"/>
      <c r="R1097" s="34" t="b">
        <v>0</v>
      </c>
      <c r="S1097" s="34" t="b">
        <v>0</v>
      </c>
      <c r="T1097" s="34" t="s">
        <v>70</v>
      </c>
      <c r="U1097" s="34"/>
      <c r="V1097" s="34" t="b">
        <v>0</v>
      </c>
      <c r="W1097" s="36"/>
      <c r="X1097" s="34" t="s">
        <v>70</v>
      </c>
      <c r="Y1097" s="34"/>
      <c r="Z1097" s="36"/>
      <c r="AA1097" s="34" t="b">
        <v>0</v>
      </c>
      <c r="AB1097" s="34"/>
      <c r="AC1097" s="34" t="b">
        <v>0</v>
      </c>
      <c r="AD1097" s="36"/>
      <c r="AE1097" s="34" t="b">
        <v>0</v>
      </c>
      <c r="AF1097" s="34" t="b">
        <v>0</v>
      </c>
      <c r="AG1097" s="34" t="s">
        <v>70</v>
      </c>
      <c r="AH1097" s="34"/>
      <c r="AI1097" s="34" t="b">
        <v>0</v>
      </c>
      <c r="AJ1097" s="36"/>
      <c r="AK1097" s="34" t="s">
        <v>70</v>
      </c>
      <c r="AL1097" s="36"/>
      <c r="AM1097" s="34" t="b">
        <v>0</v>
      </c>
      <c r="AN1097" s="36"/>
      <c r="AO1097" s="34" t="s">
        <v>70</v>
      </c>
      <c r="AP1097" s="34" t="s">
        <v>70</v>
      </c>
      <c r="AQ1097" s="34" t="s">
        <v>70</v>
      </c>
      <c r="AR1097" s="34" t="s">
        <v>70</v>
      </c>
      <c r="AS1097" s="34" t="s">
        <v>70</v>
      </c>
      <c r="AT1097" s="36"/>
      <c r="AU1097" s="36"/>
      <c r="AV1097" s="34" t="s">
        <v>70</v>
      </c>
      <c r="AW1097" s="34" t="s">
        <v>70</v>
      </c>
      <c r="AX1097" s="34" t="s">
        <v>133</v>
      </c>
      <c r="AY1097" s="34" t="s">
        <v>4302</v>
      </c>
      <c r="AZ1097" s="34" t="s">
        <v>64</v>
      </c>
      <c r="BA1097" s="34" t="s">
        <v>65</v>
      </c>
      <c r="BB1097" s="35">
        <v>2024</v>
      </c>
      <c r="BC1097" s="34" t="s">
        <v>185</v>
      </c>
    </row>
    <row r="1098" spans="1:55" x14ac:dyDescent="0.25">
      <c r="A1098" s="34" t="s">
        <v>2364</v>
      </c>
      <c r="B1098" s="35">
        <v>64297</v>
      </c>
      <c r="C1098" s="34">
        <v>100</v>
      </c>
      <c r="D1098" s="34" t="s">
        <v>2383</v>
      </c>
      <c r="E1098" s="34" t="s">
        <v>2384</v>
      </c>
      <c r="F1098" s="34" t="s">
        <v>2385</v>
      </c>
      <c r="G1098" s="34" t="s">
        <v>234</v>
      </c>
      <c r="H1098" s="34" t="s">
        <v>144</v>
      </c>
      <c r="I1098" s="34" t="s">
        <v>995</v>
      </c>
      <c r="J1098" s="36">
        <v>40147</v>
      </c>
      <c r="K1098" s="36"/>
      <c r="L1098" s="34" t="s">
        <v>61</v>
      </c>
      <c r="M1098" s="36"/>
      <c r="N1098" s="34" t="b">
        <v>0</v>
      </c>
      <c r="O1098" s="36"/>
      <c r="P1098" s="34" t="b">
        <v>0</v>
      </c>
      <c r="Q1098" s="36"/>
      <c r="R1098" s="34" t="b">
        <v>0</v>
      </c>
      <c r="S1098" s="34" t="b">
        <v>0</v>
      </c>
      <c r="T1098" s="34" t="s">
        <v>70</v>
      </c>
      <c r="U1098" s="34"/>
      <c r="V1098" s="34" t="b">
        <v>0</v>
      </c>
      <c r="W1098" s="36"/>
      <c r="X1098" s="34" t="s">
        <v>70</v>
      </c>
      <c r="Y1098" s="34"/>
      <c r="Z1098" s="36"/>
      <c r="AA1098" s="34" t="b">
        <v>0</v>
      </c>
      <c r="AB1098" s="34"/>
      <c r="AC1098" s="34" t="b">
        <v>0</v>
      </c>
      <c r="AD1098" s="36"/>
      <c r="AE1098" s="34" t="b">
        <v>0</v>
      </c>
      <c r="AF1098" s="34" t="b">
        <v>0</v>
      </c>
      <c r="AG1098" s="34" t="s">
        <v>70</v>
      </c>
      <c r="AH1098" s="34"/>
      <c r="AI1098" s="34" t="b">
        <v>0</v>
      </c>
      <c r="AJ1098" s="36"/>
      <c r="AK1098" s="34" t="s">
        <v>70</v>
      </c>
      <c r="AL1098" s="36"/>
      <c r="AM1098" s="34" t="b">
        <v>0</v>
      </c>
      <c r="AN1098" s="36"/>
      <c r="AO1098" s="34" t="s">
        <v>70</v>
      </c>
      <c r="AP1098" s="34" t="s">
        <v>70</v>
      </c>
      <c r="AQ1098" s="34" t="s">
        <v>70</v>
      </c>
      <c r="AR1098" s="34" t="s">
        <v>70</v>
      </c>
      <c r="AS1098" s="34" t="s">
        <v>70</v>
      </c>
      <c r="AT1098" s="36"/>
      <c r="AU1098" s="36"/>
      <c r="AV1098" s="34" t="s">
        <v>70</v>
      </c>
      <c r="AW1098" s="34" t="s">
        <v>70</v>
      </c>
      <c r="AX1098" s="34" t="s">
        <v>133</v>
      </c>
      <c r="AY1098" s="34" t="s">
        <v>4302</v>
      </c>
      <c r="AZ1098" s="34" t="s">
        <v>64</v>
      </c>
      <c r="BA1098" s="34" t="s">
        <v>65</v>
      </c>
      <c r="BB1098" s="35">
        <v>2025</v>
      </c>
      <c r="BC1098" s="34" t="s">
        <v>66</v>
      </c>
    </row>
    <row r="1099" spans="1:55" x14ac:dyDescent="0.25">
      <c r="A1099" s="34" t="s">
        <v>2364</v>
      </c>
      <c r="B1099" s="35">
        <v>63369</v>
      </c>
      <c r="C1099" s="34">
        <v>100</v>
      </c>
      <c r="D1099" s="34" t="s">
        <v>2370</v>
      </c>
      <c r="E1099" s="34" t="s">
        <v>2371</v>
      </c>
      <c r="F1099" s="34" t="s">
        <v>2372</v>
      </c>
      <c r="G1099" s="34" t="s">
        <v>131</v>
      </c>
      <c r="H1099" s="34" t="s">
        <v>59</v>
      </c>
      <c r="I1099" s="34" t="s">
        <v>242</v>
      </c>
      <c r="J1099" s="36">
        <v>39715</v>
      </c>
      <c r="K1099" s="36"/>
      <c r="L1099" s="34" t="s">
        <v>61</v>
      </c>
      <c r="M1099" s="36"/>
      <c r="N1099" s="34" t="b">
        <v>0</v>
      </c>
      <c r="O1099" s="36"/>
      <c r="P1099" s="34" t="b">
        <v>0</v>
      </c>
      <c r="Q1099" s="36"/>
      <c r="R1099" s="34" t="b">
        <v>0</v>
      </c>
      <c r="S1099" s="34" t="b">
        <v>0</v>
      </c>
      <c r="T1099" s="34" t="s">
        <v>70</v>
      </c>
      <c r="U1099" s="34"/>
      <c r="V1099" s="34" t="b">
        <v>0</v>
      </c>
      <c r="W1099" s="36"/>
      <c r="X1099" s="34" t="s">
        <v>70</v>
      </c>
      <c r="Y1099" s="34"/>
      <c r="Z1099" s="36"/>
      <c r="AA1099" s="34" t="b">
        <v>0</v>
      </c>
      <c r="AB1099" s="34"/>
      <c r="AC1099" s="34" t="b">
        <v>0</v>
      </c>
      <c r="AD1099" s="36"/>
      <c r="AE1099" s="34" t="b">
        <v>1</v>
      </c>
      <c r="AF1099" s="34" t="b">
        <v>1</v>
      </c>
      <c r="AG1099" s="34" t="s">
        <v>70</v>
      </c>
      <c r="AH1099" s="34"/>
      <c r="AI1099" s="34" t="b">
        <v>0</v>
      </c>
      <c r="AJ1099" s="36"/>
      <c r="AK1099" s="34" t="s">
        <v>70</v>
      </c>
      <c r="AL1099" s="36"/>
      <c r="AM1099" s="34" t="b">
        <v>0</v>
      </c>
      <c r="AN1099" s="36"/>
      <c r="AO1099" s="34" t="s">
        <v>70</v>
      </c>
      <c r="AP1099" s="34" t="s">
        <v>70</v>
      </c>
      <c r="AQ1099" s="34" t="s">
        <v>70</v>
      </c>
      <c r="AR1099" s="34" t="s">
        <v>70</v>
      </c>
      <c r="AS1099" s="34" t="s">
        <v>70</v>
      </c>
      <c r="AT1099" s="36"/>
      <c r="AU1099" s="36"/>
      <c r="AV1099" s="34" t="s">
        <v>70</v>
      </c>
      <c r="AW1099" s="34" t="s">
        <v>70</v>
      </c>
      <c r="AX1099" s="34" t="s">
        <v>133</v>
      </c>
      <c r="AY1099" s="34" t="s">
        <v>4302</v>
      </c>
      <c r="AZ1099" s="34" t="s">
        <v>64</v>
      </c>
      <c r="BA1099" s="34" t="s">
        <v>65</v>
      </c>
      <c r="BB1099" s="35">
        <v>2024</v>
      </c>
      <c r="BC1099" s="34" t="s">
        <v>66</v>
      </c>
    </row>
    <row r="1100" spans="1:55" x14ac:dyDescent="0.25">
      <c r="A1100" s="34" t="s">
        <v>2364</v>
      </c>
      <c r="B1100" s="35">
        <v>64075</v>
      </c>
      <c r="C1100" s="34">
        <v>100</v>
      </c>
      <c r="D1100" s="34" t="s">
        <v>2379</v>
      </c>
      <c r="E1100" s="34" t="s">
        <v>2380</v>
      </c>
      <c r="F1100" s="34" t="s">
        <v>4143</v>
      </c>
      <c r="G1100" s="34" t="s">
        <v>131</v>
      </c>
      <c r="H1100" s="34" t="s">
        <v>59</v>
      </c>
      <c r="I1100" s="34" t="s">
        <v>114</v>
      </c>
      <c r="J1100" s="36">
        <v>40171</v>
      </c>
      <c r="K1100" s="36"/>
      <c r="L1100" s="34" t="s">
        <v>61</v>
      </c>
      <c r="M1100" s="36"/>
      <c r="N1100" s="34" t="b">
        <v>0</v>
      </c>
      <c r="O1100" s="36"/>
      <c r="P1100" s="34" t="b">
        <v>0</v>
      </c>
      <c r="Q1100" s="36"/>
      <c r="R1100" s="34" t="b">
        <v>0</v>
      </c>
      <c r="S1100" s="34" t="b">
        <v>0</v>
      </c>
      <c r="T1100" s="34" t="s">
        <v>70</v>
      </c>
      <c r="U1100" s="34"/>
      <c r="V1100" s="34" t="b">
        <v>0</v>
      </c>
      <c r="W1100" s="36"/>
      <c r="X1100" s="34" t="s">
        <v>70</v>
      </c>
      <c r="Y1100" s="34"/>
      <c r="Z1100" s="36"/>
      <c r="AA1100" s="34" t="b">
        <v>0</v>
      </c>
      <c r="AB1100" s="34"/>
      <c r="AC1100" s="34" t="b">
        <v>0</v>
      </c>
      <c r="AD1100" s="36"/>
      <c r="AE1100" s="34" t="b">
        <v>0</v>
      </c>
      <c r="AF1100" s="34" t="b">
        <v>0</v>
      </c>
      <c r="AG1100" s="34" t="s">
        <v>70</v>
      </c>
      <c r="AH1100" s="34"/>
      <c r="AI1100" s="34" t="b">
        <v>0</v>
      </c>
      <c r="AJ1100" s="36"/>
      <c r="AK1100" s="34" t="s">
        <v>70</v>
      </c>
      <c r="AL1100" s="36"/>
      <c r="AM1100" s="34" t="b">
        <v>0</v>
      </c>
      <c r="AN1100" s="36"/>
      <c r="AO1100" s="34" t="s">
        <v>70</v>
      </c>
      <c r="AP1100" s="34" t="s">
        <v>70</v>
      </c>
      <c r="AQ1100" s="34" t="s">
        <v>70</v>
      </c>
      <c r="AR1100" s="34" t="s">
        <v>70</v>
      </c>
      <c r="AS1100" s="34" t="s">
        <v>70</v>
      </c>
      <c r="AT1100" s="36"/>
      <c r="AU1100" s="36"/>
      <c r="AV1100" s="34" t="s">
        <v>70</v>
      </c>
      <c r="AW1100" s="34" t="s">
        <v>70</v>
      </c>
      <c r="AX1100" s="34" t="s">
        <v>133</v>
      </c>
      <c r="AY1100" s="34" t="s">
        <v>4302</v>
      </c>
      <c r="AZ1100" s="34" t="s">
        <v>64</v>
      </c>
      <c r="BA1100" s="34" t="s">
        <v>65</v>
      </c>
      <c r="BB1100" s="35">
        <v>2025</v>
      </c>
      <c r="BC1100" s="34" t="s">
        <v>66</v>
      </c>
    </row>
    <row r="1101" spans="1:55" x14ac:dyDescent="0.25">
      <c r="A1101" s="34" t="s">
        <v>2364</v>
      </c>
      <c r="B1101" s="35">
        <v>64031</v>
      </c>
      <c r="C1101" s="34">
        <v>100</v>
      </c>
      <c r="D1101" s="34" t="s">
        <v>2377</v>
      </c>
      <c r="E1101" s="34" t="s">
        <v>2378</v>
      </c>
      <c r="F1101" s="34" t="s">
        <v>531</v>
      </c>
      <c r="G1101" s="34" t="s">
        <v>421</v>
      </c>
      <c r="H1101" s="34" t="s">
        <v>59</v>
      </c>
      <c r="I1101" s="34" t="s">
        <v>422</v>
      </c>
      <c r="J1101" s="36">
        <v>40009</v>
      </c>
      <c r="K1101" s="36"/>
      <c r="L1101" s="34" t="s">
        <v>61</v>
      </c>
      <c r="M1101" s="36"/>
      <c r="N1101" s="34" t="b">
        <v>0</v>
      </c>
      <c r="O1101" s="36"/>
      <c r="P1101" s="34" t="b">
        <v>0</v>
      </c>
      <c r="Q1101" s="36"/>
      <c r="R1101" s="34" t="b">
        <v>0</v>
      </c>
      <c r="S1101" s="34" t="b">
        <v>0</v>
      </c>
      <c r="T1101" s="34" t="s">
        <v>70</v>
      </c>
      <c r="U1101" s="34"/>
      <c r="V1101" s="34" t="b">
        <v>0</v>
      </c>
      <c r="W1101" s="36"/>
      <c r="X1101" s="34" t="s">
        <v>70</v>
      </c>
      <c r="Y1101" s="34"/>
      <c r="Z1101" s="36"/>
      <c r="AA1101" s="34" t="b">
        <v>0</v>
      </c>
      <c r="AB1101" s="34"/>
      <c r="AC1101" s="34" t="b">
        <v>0</v>
      </c>
      <c r="AD1101" s="36"/>
      <c r="AE1101" s="34" t="b">
        <v>1</v>
      </c>
      <c r="AF1101" s="34" t="b">
        <v>1</v>
      </c>
      <c r="AG1101" s="34" t="s">
        <v>70</v>
      </c>
      <c r="AH1101" s="34"/>
      <c r="AI1101" s="34" t="b">
        <v>0</v>
      </c>
      <c r="AJ1101" s="36"/>
      <c r="AK1101" s="34" t="s">
        <v>70</v>
      </c>
      <c r="AL1101" s="36"/>
      <c r="AM1101" s="34" t="b">
        <v>0</v>
      </c>
      <c r="AN1101" s="36"/>
      <c r="AO1101" s="34" t="s">
        <v>70</v>
      </c>
      <c r="AP1101" s="34" t="s">
        <v>70</v>
      </c>
      <c r="AQ1101" s="34" t="s">
        <v>70</v>
      </c>
      <c r="AR1101" s="34" t="s">
        <v>70</v>
      </c>
      <c r="AS1101" s="34" t="s">
        <v>70</v>
      </c>
      <c r="AT1101" s="36"/>
      <c r="AU1101" s="36"/>
      <c r="AV1101" s="34" t="s">
        <v>70</v>
      </c>
      <c r="AW1101" s="34" t="s">
        <v>70</v>
      </c>
      <c r="AX1101" s="34" t="s">
        <v>133</v>
      </c>
      <c r="AY1101" s="34" t="s">
        <v>4302</v>
      </c>
      <c r="AZ1101" s="34" t="s">
        <v>64</v>
      </c>
      <c r="BA1101" s="34" t="s">
        <v>65</v>
      </c>
      <c r="BB1101" s="35">
        <v>2024</v>
      </c>
      <c r="BC1101" s="34" t="s">
        <v>119</v>
      </c>
    </row>
    <row r="1102" spans="1:55" x14ac:dyDescent="0.25">
      <c r="A1102" s="34" t="s">
        <v>2364</v>
      </c>
      <c r="B1102" s="35">
        <v>63490</v>
      </c>
      <c r="C1102" s="34">
        <v>100</v>
      </c>
      <c r="D1102" s="34" t="s">
        <v>2373</v>
      </c>
      <c r="E1102" s="34" t="s">
        <v>2374</v>
      </c>
      <c r="F1102" s="34" t="s">
        <v>2375</v>
      </c>
      <c r="G1102" s="34" t="s">
        <v>150</v>
      </c>
      <c r="H1102" s="34" t="s">
        <v>4287</v>
      </c>
      <c r="I1102" s="34" t="s">
        <v>1883</v>
      </c>
      <c r="J1102" s="36">
        <v>39787</v>
      </c>
      <c r="K1102" s="36"/>
      <c r="L1102" s="34" t="s">
        <v>61</v>
      </c>
      <c r="M1102" s="36"/>
      <c r="N1102" s="34" t="b">
        <v>0</v>
      </c>
      <c r="O1102" s="36"/>
      <c r="P1102" s="34" t="b">
        <v>0</v>
      </c>
      <c r="Q1102" s="36"/>
      <c r="R1102" s="34" t="b">
        <v>0</v>
      </c>
      <c r="S1102" s="34" t="b">
        <v>0</v>
      </c>
      <c r="T1102" s="34" t="s">
        <v>70</v>
      </c>
      <c r="U1102" s="34"/>
      <c r="V1102" s="34" t="b">
        <v>0</v>
      </c>
      <c r="W1102" s="36"/>
      <c r="X1102" s="34" t="s">
        <v>70</v>
      </c>
      <c r="Y1102" s="34"/>
      <c r="Z1102" s="36"/>
      <c r="AA1102" s="34" t="b">
        <v>0</v>
      </c>
      <c r="AB1102" s="34"/>
      <c r="AC1102" s="34" t="b">
        <v>0</v>
      </c>
      <c r="AD1102" s="36"/>
      <c r="AE1102" s="34" t="b">
        <v>1</v>
      </c>
      <c r="AF1102" s="34" t="b">
        <v>1</v>
      </c>
      <c r="AG1102" s="34" t="s">
        <v>70</v>
      </c>
      <c r="AH1102" s="34"/>
      <c r="AI1102" s="34" t="b">
        <v>0</v>
      </c>
      <c r="AJ1102" s="36"/>
      <c r="AK1102" s="34" t="s">
        <v>70</v>
      </c>
      <c r="AL1102" s="36"/>
      <c r="AM1102" s="34" t="b">
        <v>0</v>
      </c>
      <c r="AN1102" s="36"/>
      <c r="AO1102" s="34" t="s">
        <v>70</v>
      </c>
      <c r="AP1102" s="34" t="s">
        <v>70</v>
      </c>
      <c r="AQ1102" s="34" t="s">
        <v>70</v>
      </c>
      <c r="AR1102" s="34" t="s">
        <v>70</v>
      </c>
      <c r="AS1102" s="34" t="s">
        <v>70</v>
      </c>
      <c r="AT1102" s="36"/>
      <c r="AU1102" s="36"/>
      <c r="AV1102" s="34" t="s">
        <v>70</v>
      </c>
      <c r="AW1102" s="34" t="s">
        <v>70</v>
      </c>
      <c r="AX1102" s="34" t="s">
        <v>133</v>
      </c>
      <c r="AY1102" s="34" t="s">
        <v>4302</v>
      </c>
      <c r="AZ1102" s="34" t="s">
        <v>64</v>
      </c>
      <c r="BA1102" s="34" t="s">
        <v>65</v>
      </c>
      <c r="BB1102" s="35">
        <v>2023</v>
      </c>
      <c r="BC1102" s="34" t="s">
        <v>103</v>
      </c>
    </row>
    <row r="1103" spans="1:55" x14ac:dyDescent="0.25">
      <c r="A1103" s="34" t="s">
        <v>2364</v>
      </c>
      <c r="B1103" s="35">
        <v>63280</v>
      </c>
      <c r="C1103" s="34">
        <v>100</v>
      </c>
      <c r="D1103" s="34" t="s">
        <v>2367</v>
      </c>
      <c r="E1103" s="34" t="s">
        <v>2368</v>
      </c>
      <c r="F1103" s="34" t="s">
        <v>2369</v>
      </c>
      <c r="G1103" s="34" t="s">
        <v>421</v>
      </c>
      <c r="H1103" s="34" t="s">
        <v>59</v>
      </c>
      <c r="I1103" s="34" t="s">
        <v>786</v>
      </c>
      <c r="J1103" s="36">
        <v>39769</v>
      </c>
      <c r="K1103" s="36"/>
      <c r="L1103" s="34" t="s">
        <v>61</v>
      </c>
      <c r="M1103" s="36"/>
      <c r="N1103" s="34" t="b">
        <v>0</v>
      </c>
      <c r="O1103" s="36"/>
      <c r="P1103" s="34" t="b">
        <v>0</v>
      </c>
      <c r="Q1103" s="36"/>
      <c r="R1103" s="34" t="b">
        <v>0</v>
      </c>
      <c r="S1103" s="34" t="b">
        <v>0</v>
      </c>
      <c r="T1103" s="34" t="s">
        <v>70</v>
      </c>
      <c r="U1103" s="34"/>
      <c r="V1103" s="34" t="b">
        <v>0</v>
      </c>
      <c r="W1103" s="36"/>
      <c r="X1103" s="34" t="s">
        <v>70</v>
      </c>
      <c r="Y1103" s="34"/>
      <c r="Z1103" s="36"/>
      <c r="AA1103" s="34" t="b">
        <v>0</v>
      </c>
      <c r="AB1103" s="34"/>
      <c r="AC1103" s="34" t="b">
        <v>0</v>
      </c>
      <c r="AD1103" s="36"/>
      <c r="AE1103" s="34" t="b">
        <v>0</v>
      </c>
      <c r="AF1103" s="34" t="b">
        <v>0</v>
      </c>
      <c r="AG1103" s="34" t="s">
        <v>70</v>
      </c>
      <c r="AH1103" s="34"/>
      <c r="AI1103" s="34" t="b">
        <v>0</v>
      </c>
      <c r="AJ1103" s="36"/>
      <c r="AK1103" s="34" t="s">
        <v>70</v>
      </c>
      <c r="AL1103" s="36"/>
      <c r="AM1103" s="34" t="b">
        <v>0</v>
      </c>
      <c r="AN1103" s="36"/>
      <c r="AO1103" s="34" t="s">
        <v>70</v>
      </c>
      <c r="AP1103" s="34" t="s">
        <v>70</v>
      </c>
      <c r="AQ1103" s="34" t="s">
        <v>70</v>
      </c>
      <c r="AR1103" s="34" t="s">
        <v>70</v>
      </c>
      <c r="AS1103" s="34" t="s">
        <v>70</v>
      </c>
      <c r="AT1103" s="36"/>
      <c r="AU1103" s="36"/>
      <c r="AV1103" s="34" t="s">
        <v>70</v>
      </c>
      <c r="AW1103" s="34" t="s">
        <v>70</v>
      </c>
      <c r="AX1103" s="34" t="s">
        <v>133</v>
      </c>
      <c r="AY1103" s="34" t="s">
        <v>4302</v>
      </c>
      <c r="AZ1103" s="34" t="s">
        <v>64</v>
      </c>
      <c r="BA1103" s="34" t="s">
        <v>65</v>
      </c>
      <c r="BB1103" s="35">
        <v>2024</v>
      </c>
      <c r="BC1103" s="34" t="s">
        <v>66</v>
      </c>
    </row>
    <row r="1104" spans="1:55" x14ac:dyDescent="0.25">
      <c r="A1104" s="34" t="s">
        <v>2364</v>
      </c>
      <c r="B1104" s="35">
        <v>62677</v>
      </c>
      <c r="C1104" s="34">
        <v>100</v>
      </c>
      <c r="D1104" s="34" t="s">
        <v>2365</v>
      </c>
      <c r="E1104" s="34" t="s">
        <v>2366</v>
      </c>
      <c r="F1104" s="34" t="s">
        <v>523</v>
      </c>
      <c r="G1104" s="34" t="s">
        <v>150</v>
      </c>
      <c r="H1104" s="34" t="s">
        <v>4287</v>
      </c>
      <c r="I1104" s="34" t="s">
        <v>118</v>
      </c>
      <c r="J1104" s="36">
        <v>39688</v>
      </c>
      <c r="K1104" s="36"/>
      <c r="L1104" s="34" t="s">
        <v>61</v>
      </c>
      <c r="M1104" s="36">
        <v>45267</v>
      </c>
      <c r="N1104" s="34" t="b">
        <v>0</v>
      </c>
      <c r="O1104" s="36"/>
      <c r="P1104" s="34" t="b">
        <v>0</v>
      </c>
      <c r="Q1104" s="36"/>
      <c r="R1104" s="34" t="b">
        <v>0</v>
      </c>
      <c r="S1104" s="34" t="b">
        <v>0</v>
      </c>
      <c r="T1104" s="34" t="s">
        <v>70</v>
      </c>
      <c r="U1104" s="34"/>
      <c r="V1104" s="34" t="b">
        <v>0</v>
      </c>
      <c r="W1104" s="36"/>
      <c r="X1104" s="34" t="s">
        <v>70</v>
      </c>
      <c r="Y1104" s="34"/>
      <c r="Z1104" s="36"/>
      <c r="AA1104" s="34" t="b">
        <v>0</v>
      </c>
      <c r="AB1104" s="34"/>
      <c r="AC1104" s="34" t="b">
        <v>0</v>
      </c>
      <c r="AD1104" s="36"/>
      <c r="AE1104" s="34" t="b">
        <v>0</v>
      </c>
      <c r="AF1104" s="34" t="b">
        <v>0</v>
      </c>
      <c r="AG1104" s="34" t="s">
        <v>70</v>
      </c>
      <c r="AH1104" s="34"/>
      <c r="AI1104" s="34" t="b">
        <v>0</v>
      </c>
      <c r="AJ1104" s="36"/>
      <c r="AK1104" s="34" t="s">
        <v>70</v>
      </c>
      <c r="AL1104" s="36"/>
      <c r="AM1104" s="34" t="b">
        <v>0</v>
      </c>
      <c r="AN1104" s="36"/>
      <c r="AO1104" s="34" t="s">
        <v>70</v>
      </c>
      <c r="AP1104" s="34" t="s">
        <v>70</v>
      </c>
      <c r="AQ1104" s="34" t="s">
        <v>70</v>
      </c>
      <c r="AR1104" s="34" t="s">
        <v>70</v>
      </c>
      <c r="AS1104" s="34" t="s">
        <v>70</v>
      </c>
      <c r="AT1104" s="36"/>
      <c r="AU1104" s="36"/>
      <c r="AV1104" s="34" t="s">
        <v>70</v>
      </c>
      <c r="AW1104" s="34" t="s">
        <v>70</v>
      </c>
      <c r="AX1104" s="34" t="s">
        <v>133</v>
      </c>
      <c r="AY1104" s="34" t="s">
        <v>4302</v>
      </c>
      <c r="AZ1104" s="34" t="s">
        <v>64</v>
      </c>
      <c r="BA1104" s="34" t="s">
        <v>65</v>
      </c>
      <c r="BB1104" s="35">
        <v>2024</v>
      </c>
      <c r="BC1104" s="34" t="s">
        <v>66</v>
      </c>
    </row>
    <row r="1105" spans="1:55" x14ac:dyDescent="0.25">
      <c r="A1105" s="34" t="s">
        <v>2364</v>
      </c>
      <c r="B1105" s="35">
        <v>64091</v>
      </c>
      <c r="C1105" s="34">
        <v>100</v>
      </c>
      <c r="D1105" s="34" t="s">
        <v>2381</v>
      </c>
      <c r="E1105" s="34" t="s">
        <v>2382</v>
      </c>
      <c r="F1105" s="34" t="s">
        <v>654</v>
      </c>
      <c r="G1105" s="34" t="s">
        <v>3974</v>
      </c>
      <c r="H1105" s="34" t="s">
        <v>59</v>
      </c>
      <c r="I1105" s="34" t="s">
        <v>60</v>
      </c>
      <c r="J1105" s="36">
        <v>40057</v>
      </c>
      <c r="K1105" s="36">
        <v>45291</v>
      </c>
      <c r="L1105" s="34" t="s">
        <v>71</v>
      </c>
      <c r="M1105" s="36"/>
      <c r="N1105" s="34" t="b">
        <v>0</v>
      </c>
      <c r="O1105" s="36"/>
      <c r="P1105" s="34" t="b">
        <v>0</v>
      </c>
      <c r="Q1105" s="36"/>
      <c r="R1105" s="34" t="b">
        <v>0</v>
      </c>
      <c r="S1105" s="34" t="b">
        <v>0</v>
      </c>
      <c r="T1105" s="34" t="s">
        <v>70</v>
      </c>
      <c r="U1105" s="34"/>
      <c r="V1105" s="34" t="b">
        <v>0</v>
      </c>
      <c r="W1105" s="36">
        <v>32363</v>
      </c>
      <c r="X1105" s="34" t="s">
        <v>70</v>
      </c>
      <c r="Y1105" s="34"/>
      <c r="Z1105" s="36"/>
      <c r="AA1105" s="34" t="b">
        <v>0</v>
      </c>
      <c r="AB1105" s="34"/>
      <c r="AC1105" s="34" t="b">
        <v>0</v>
      </c>
      <c r="AD1105" s="36"/>
      <c r="AE1105" s="34" t="b">
        <v>1</v>
      </c>
      <c r="AF1105" s="34" t="b">
        <v>1</v>
      </c>
      <c r="AG1105" s="34" t="s">
        <v>70</v>
      </c>
      <c r="AH1105" s="34"/>
      <c r="AI1105" s="34" t="b">
        <v>0</v>
      </c>
      <c r="AJ1105" s="36"/>
      <c r="AK1105" s="34" t="s">
        <v>70</v>
      </c>
      <c r="AL1105" s="36"/>
      <c r="AM1105" s="34" t="b">
        <v>0</v>
      </c>
      <c r="AN1105" s="36"/>
      <c r="AO1105" s="34" t="s">
        <v>70</v>
      </c>
      <c r="AP1105" s="34" t="s">
        <v>70</v>
      </c>
      <c r="AQ1105" s="34" t="s">
        <v>70</v>
      </c>
      <c r="AR1105" s="34" t="s">
        <v>70</v>
      </c>
      <c r="AS1105" s="34" t="s">
        <v>70</v>
      </c>
      <c r="AT1105" s="36"/>
      <c r="AU1105" s="36"/>
      <c r="AV1105" s="34" t="s">
        <v>70</v>
      </c>
      <c r="AW1105" s="34" t="s">
        <v>70</v>
      </c>
      <c r="AX1105" s="34" t="s">
        <v>133</v>
      </c>
      <c r="AY1105" s="34" t="s">
        <v>4302</v>
      </c>
      <c r="AZ1105" s="34" t="s">
        <v>464</v>
      </c>
      <c r="BA1105" s="34" t="s">
        <v>465</v>
      </c>
      <c r="BB1105" s="35">
        <v>2025</v>
      </c>
      <c r="BC1105" s="34" t="s">
        <v>66</v>
      </c>
    </row>
    <row r="1106" spans="1:55" x14ac:dyDescent="0.25">
      <c r="A1106" s="34" t="s">
        <v>2364</v>
      </c>
      <c r="B1106" s="35">
        <v>64316</v>
      </c>
      <c r="C1106" s="34">
        <v>100</v>
      </c>
      <c r="D1106" s="34" t="s">
        <v>2386</v>
      </c>
      <c r="E1106" s="34" t="s">
        <v>2387</v>
      </c>
      <c r="F1106" s="34" t="s">
        <v>356</v>
      </c>
      <c r="G1106" s="34" t="s">
        <v>3500</v>
      </c>
      <c r="H1106" s="34" t="s">
        <v>4287</v>
      </c>
      <c r="I1106" s="34" t="s">
        <v>219</v>
      </c>
      <c r="J1106" s="36">
        <v>40074</v>
      </c>
      <c r="K1106" s="36"/>
      <c r="L1106" s="34" t="s">
        <v>61</v>
      </c>
      <c r="M1106" s="36"/>
      <c r="N1106" s="34" t="b">
        <v>0</v>
      </c>
      <c r="O1106" s="36"/>
      <c r="P1106" s="34" t="b">
        <v>0</v>
      </c>
      <c r="Q1106" s="36"/>
      <c r="R1106" s="34" t="b">
        <v>0</v>
      </c>
      <c r="S1106" s="34" t="b">
        <v>0</v>
      </c>
      <c r="T1106" s="34" t="s">
        <v>70</v>
      </c>
      <c r="U1106" s="34"/>
      <c r="V1106" s="34" t="b">
        <v>0</v>
      </c>
      <c r="W1106" s="36"/>
      <c r="X1106" s="34" t="s">
        <v>70</v>
      </c>
      <c r="Y1106" s="34"/>
      <c r="Z1106" s="36"/>
      <c r="AA1106" s="34" t="b">
        <v>0</v>
      </c>
      <c r="AB1106" s="34"/>
      <c r="AC1106" s="34" t="b">
        <v>0</v>
      </c>
      <c r="AD1106" s="36"/>
      <c r="AE1106" s="34" t="b">
        <v>0</v>
      </c>
      <c r="AF1106" s="34" t="b">
        <v>0</v>
      </c>
      <c r="AG1106" s="34" t="s">
        <v>70</v>
      </c>
      <c r="AH1106" s="34"/>
      <c r="AI1106" s="34" t="b">
        <v>0</v>
      </c>
      <c r="AJ1106" s="36"/>
      <c r="AK1106" s="34" t="s">
        <v>70</v>
      </c>
      <c r="AL1106" s="36"/>
      <c r="AM1106" s="34" t="b">
        <v>0</v>
      </c>
      <c r="AN1106" s="36"/>
      <c r="AO1106" s="34" t="s">
        <v>70</v>
      </c>
      <c r="AP1106" s="34" t="s">
        <v>70</v>
      </c>
      <c r="AQ1106" s="34" t="s">
        <v>70</v>
      </c>
      <c r="AR1106" s="34" t="s">
        <v>70</v>
      </c>
      <c r="AS1106" s="34" t="s">
        <v>70</v>
      </c>
      <c r="AT1106" s="36"/>
      <c r="AU1106" s="36"/>
      <c r="AV1106" s="34" t="s">
        <v>70</v>
      </c>
      <c r="AW1106" s="34" t="s">
        <v>70</v>
      </c>
      <c r="AX1106" s="34" t="s">
        <v>133</v>
      </c>
      <c r="AY1106" s="34" t="s">
        <v>4302</v>
      </c>
      <c r="AZ1106" s="34" t="s">
        <v>64</v>
      </c>
      <c r="BA1106" s="34" t="s">
        <v>65</v>
      </c>
      <c r="BB1106" s="35">
        <v>2023</v>
      </c>
      <c r="BC1106" s="34" t="s">
        <v>66</v>
      </c>
    </row>
    <row r="1107" spans="1:55" x14ac:dyDescent="0.25">
      <c r="A1107" s="34" t="s">
        <v>2388</v>
      </c>
      <c r="B1107" s="35">
        <v>65181</v>
      </c>
      <c r="C1107" s="34">
        <v>64</v>
      </c>
      <c r="D1107" s="34" t="s">
        <v>1336</v>
      </c>
      <c r="E1107" s="34" t="s">
        <v>1337</v>
      </c>
      <c r="F1107" s="34" t="s">
        <v>836</v>
      </c>
      <c r="G1107" s="34" t="s">
        <v>223</v>
      </c>
      <c r="H1107" s="34" t="s">
        <v>59</v>
      </c>
      <c r="I1107" s="34" t="s">
        <v>837</v>
      </c>
      <c r="J1107" s="36">
        <v>40766</v>
      </c>
      <c r="K1107" s="36"/>
      <c r="L1107" s="34" t="s">
        <v>61</v>
      </c>
      <c r="M1107" s="36"/>
      <c r="N1107" s="34" t="b">
        <v>0</v>
      </c>
      <c r="O1107" s="36"/>
      <c r="P1107" s="34" t="b">
        <v>1</v>
      </c>
      <c r="Q1107" s="36"/>
      <c r="R1107" s="34" t="b">
        <v>0</v>
      </c>
      <c r="S1107" s="34" t="b">
        <v>0</v>
      </c>
      <c r="T1107" s="34" t="s">
        <v>70</v>
      </c>
      <c r="U1107" s="34"/>
      <c r="V1107" s="34" t="b">
        <v>0</v>
      </c>
      <c r="W1107" s="36"/>
      <c r="X1107" s="34" t="s">
        <v>70</v>
      </c>
      <c r="Y1107" s="34"/>
      <c r="Z1107" s="36"/>
      <c r="AA1107" s="34" t="b">
        <v>0</v>
      </c>
      <c r="AB1107" s="34"/>
      <c r="AC1107" s="34" t="b">
        <v>0</v>
      </c>
      <c r="AD1107" s="36"/>
      <c r="AE1107" s="34" t="b">
        <v>1</v>
      </c>
      <c r="AF1107" s="34" t="b">
        <v>0</v>
      </c>
      <c r="AG1107" s="34" t="s">
        <v>70</v>
      </c>
      <c r="AH1107" s="34"/>
      <c r="AI1107" s="34" t="b">
        <v>0</v>
      </c>
      <c r="AJ1107" s="36"/>
      <c r="AK1107" s="34" t="s">
        <v>70</v>
      </c>
      <c r="AL1107" s="36"/>
      <c r="AM1107" s="34" t="b">
        <v>0</v>
      </c>
      <c r="AN1107" s="36"/>
      <c r="AO1107" s="34" t="s">
        <v>70</v>
      </c>
      <c r="AP1107" s="34" t="s">
        <v>70</v>
      </c>
      <c r="AQ1107" s="34" t="s">
        <v>70</v>
      </c>
      <c r="AR1107" s="34" t="s">
        <v>70</v>
      </c>
      <c r="AS1107" s="34" t="s">
        <v>70</v>
      </c>
      <c r="AT1107" s="36"/>
      <c r="AU1107" s="36"/>
      <c r="AV1107" s="34" t="s">
        <v>70</v>
      </c>
      <c r="AW1107" s="34" t="s">
        <v>70</v>
      </c>
      <c r="AX1107" s="34" t="s">
        <v>133</v>
      </c>
      <c r="AY1107" s="34" t="s">
        <v>4302</v>
      </c>
      <c r="AZ1107" s="34" t="s">
        <v>64</v>
      </c>
      <c r="BA1107" s="34" t="s">
        <v>65</v>
      </c>
      <c r="BB1107" s="35">
        <v>2026</v>
      </c>
      <c r="BC1107" s="34" t="s">
        <v>66</v>
      </c>
    </row>
    <row r="1108" spans="1:55" x14ac:dyDescent="0.25">
      <c r="A1108" s="34" t="s">
        <v>2388</v>
      </c>
      <c r="B1108" s="35">
        <v>65345</v>
      </c>
      <c r="C1108" s="34">
        <v>75</v>
      </c>
      <c r="D1108" s="34" t="s">
        <v>2412</v>
      </c>
      <c r="E1108" s="34" t="s">
        <v>2413</v>
      </c>
      <c r="F1108" s="34" t="s">
        <v>1083</v>
      </c>
      <c r="G1108" s="34" t="s">
        <v>155</v>
      </c>
      <c r="H1108" s="34" t="s">
        <v>208</v>
      </c>
      <c r="I1108" s="34" t="s">
        <v>3510</v>
      </c>
      <c r="J1108" s="36">
        <v>41030</v>
      </c>
      <c r="K1108" s="36"/>
      <c r="L1108" s="34" t="s">
        <v>61</v>
      </c>
      <c r="M1108" s="36"/>
      <c r="N1108" s="34" t="b">
        <v>0</v>
      </c>
      <c r="O1108" s="36"/>
      <c r="P1108" s="34" t="b">
        <v>0</v>
      </c>
      <c r="Q1108" s="36"/>
      <c r="R1108" s="34" t="b">
        <v>1</v>
      </c>
      <c r="S1108" s="34" t="b">
        <v>0</v>
      </c>
      <c r="T1108" s="34" t="s">
        <v>70</v>
      </c>
      <c r="U1108" s="34"/>
      <c r="V1108" s="34" t="b">
        <v>0</v>
      </c>
      <c r="W1108" s="36"/>
      <c r="X1108" s="34" t="s">
        <v>70</v>
      </c>
      <c r="Y1108" s="34"/>
      <c r="Z1108" s="36"/>
      <c r="AA1108" s="34" t="b">
        <v>0</v>
      </c>
      <c r="AB1108" s="34"/>
      <c r="AC1108" s="34" t="b">
        <v>0</v>
      </c>
      <c r="AD1108" s="36"/>
      <c r="AE1108" s="34" t="b">
        <v>0</v>
      </c>
      <c r="AF1108" s="34" t="b">
        <v>0</v>
      </c>
      <c r="AG1108" s="34" t="s">
        <v>70</v>
      </c>
      <c r="AH1108" s="34"/>
      <c r="AI1108" s="34" t="b">
        <v>0</v>
      </c>
      <c r="AJ1108" s="36"/>
      <c r="AK1108" s="34" t="s">
        <v>70</v>
      </c>
      <c r="AL1108" s="36"/>
      <c r="AM1108" s="34" t="b">
        <v>0</v>
      </c>
      <c r="AN1108" s="36"/>
      <c r="AO1108" s="34" t="s">
        <v>70</v>
      </c>
      <c r="AP1108" s="34" t="s">
        <v>463</v>
      </c>
      <c r="AQ1108" s="34" t="s">
        <v>409</v>
      </c>
      <c r="AR1108" s="34" t="s">
        <v>413</v>
      </c>
      <c r="AS1108" s="34" t="s">
        <v>70</v>
      </c>
      <c r="AT1108" s="36"/>
      <c r="AU1108" s="36"/>
      <c r="AV1108" s="34" t="s">
        <v>70</v>
      </c>
      <c r="AW1108" s="34" t="s">
        <v>70</v>
      </c>
      <c r="AX1108" s="34" t="s">
        <v>133</v>
      </c>
      <c r="AY1108" s="34" t="s">
        <v>4302</v>
      </c>
      <c r="AZ1108" s="34" t="s">
        <v>64</v>
      </c>
      <c r="BA1108" s="34" t="s">
        <v>65</v>
      </c>
      <c r="BB1108" s="35">
        <v>2027</v>
      </c>
      <c r="BC1108" s="34" t="s">
        <v>185</v>
      </c>
    </row>
    <row r="1109" spans="1:55" x14ac:dyDescent="0.25">
      <c r="A1109" s="34" t="s">
        <v>2388</v>
      </c>
      <c r="B1109" s="35">
        <v>65380</v>
      </c>
      <c r="C1109" s="34">
        <v>100</v>
      </c>
      <c r="D1109" s="34" t="s">
        <v>2414</v>
      </c>
      <c r="E1109" s="34" t="s">
        <v>2415</v>
      </c>
      <c r="F1109" s="34" t="s">
        <v>159</v>
      </c>
      <c r="G1109" s="34" t="s">
        <v>131</v>
      </c>
      <c r="H1109" s="34" t="s">
        <v>59</v>
      </c>
      <c r="I1109" s="34" t="s">
        <v>160</v>
      </c>
      <c r="J1109" s="36">
        <v>40862</v>
      </c>
      <c r="K1109" s="36"/>
      <c r="L1109" s="34" t="s">
        <v>61</v>
      </c>
      <c r="M1109" s="36">
        <v>45271</v>
      </c>
      <c r="N1109" s="34" t="b">
        <v>0</v>
      </c>
      <c r="O1109" s="36"/>
      <c r="P1109" s="34" t="b">
        <v>0</v>
      </c>
      <c r="Q1109" s="36"/>
      <c r="R1109" s="34" t="b">
        <v>0</v>
      </c>
      <c r="S1109" s="34" t="b">
        <v>0</v>
      </c>
      <c r="T1109" s="34" t="s">
        <v>70</v>
      </c>
      <c r="U1109" s="34"/>
      <c r="V1109" s="34" t="b">
        <v>0</v>
      </c>
      <c r="W1109" s="36"/>
      <c r="X1109" s="34" t="s">
        <v>70</v>
      </c>
      <c r="Y1109" s="34"/>
      <c r="Z1109" s="36"/>
      <c r="AA1109" s="34" t="b">
        <v>0</v>
      </c>
      <c r="AB1109" s="34"/>
      <c r="AC1109" s="34" t="b">
        <v>0</v>
      </c>
      <c r="AD1109" s="36"/>
      <c r="AE1109" s="34" t="b">
        <v>0</v>
      </c>
      <c r="AF1109" s="34" t="b">
        <v>0</v>
      </c>
      <c r="AG1109" s="34" t="s">
        <v>70</v>
      </c>
      <c r="AH1109" s="34"/>
      <c r="AI1109" s="34" t="b">
        <v>0</v>
      </c>
      <c r="AJ1109" s="36"/>
      <c r="AK1109" s="34" t="s">
        <v>70</v>
      </c>
      <c r="AL1109" s="36"/>
      <c r="AM1109" s="34" t="b">
        <v>0</v>
      </c>
      <c r="AN1109" s="36"/>
      <c r="AO1109" s="34" t="s">
        <v>70</v>
      </c>
      <c r="AP1109" s="34" t="s">
        <v>70</v>
      </c>
      <c r="AQ1109" s="34" t="s">
        <v>70</v>
      </c>
      <c r="AR1109" s="34" t="s">
        <v>70</v>
      </c>
      <c r="AS1109" s="34" t="s">
        <v>70</v>
      </c>
      <c r="AT1109" s="36"/>
      <c r="AU1109" s="36"/>
      <c r="AV1109" s="34" t="s">
        <v>70</v>
      </c>
      <c r="AW1109" s="34" t="s">
        <v>70</v>
      </c>
      <c r="AX1109" s="34" t="s">
        <v>133</v>
      </c>
      <c r="AY1109" s="34" t="s">
        <v>4302</v>
      </c>
      <c r="AZ1109" s="34" t="s">
        <v>64</v>
      </c>
      <c r="BA1109" s="34" t="s">
        <v>65</v>
      </c>
      <c r="BB1109" s="35">
        <v>2027</v>
      </c>
      <c r="BC1109" s="34" t="s">
        <v>119</v>
      </c>
    </row>
    <row r="1110" spans="1:55" x14ac:dyDescent="0.25">
      <c r="A1110" s="34" t="s">
        <v>2388</v>
      </c>
      <c r="B1110" s="35">
        <v>64880</v>
      </c>
      <c r="C1110" s="34">
        <v>100</v>
      </c>
      <c r="D1110" s="34" t="s">
        <v>2392</v>
      </c>
      <c r="E1110" s="34" t="s">
        <v>2393</v>
      </c>
      <c r="F1110" s="34" t="s">
        <v>587</v>
      </c>
      <c r="G1110" s="34" t="s">
        <v>558</v>
      </c>
      <c r="H1110" s="34" t="s">
        <v>59</v>
      </c>
      <c r="I1110" s="34" t="s">
        <v>469</v>
      </c>
      <c r="J1110" s="36">
        <v>40956</v>
      </c>
      <c r="K1110" s="36"/>
      <c r="L1110" s="34" t="s">
        <v>61</v>
      </c>
      <c r="M1110" s="36"/>
      <c r="N1110" s="34" t="b">
        <v>0</v>
      </c>
      <c r="O1110" s="36"/>
      <c r="P1110" s="34" t="b">
        <v>0</v>
      </c>
      <c r="Q1110" s="36"/>
      <c r="R1110" s="34" t="b">
        <v>0</v>
      </c>
      <c r="S1110" s="34" t="b">
        <v>0</v>
      </c>
      <c r="T1110" s="34" t="s">
        <v>70</v>
      </c>
      <c r="U1110" s="34"/>
      <c r="V1110" s="34" t="b">
        <v>0</v>
      </c>
      <c r="W1110" s="36"/>
      <c r="X1110" s="34" t="s">
        <v>70</v>
      </c>
      <c r="Y1110" s="34"/>
      <c r="Z1110" s="36"/>
      <c r="AA1110" s="34" t="b">
        <v>0</v>
      </c>
      <c r="AB1110" s="34"/>
      <c r="AC1110" s="34" t="b">
        <v>0</v>
      </c>
      <c r="AD1110" s="36"/>
      <c r="AE1110" s="34" t="b">
        <v>0</v>
      </c>
      <c r="AF1110" s="34" t="b">
        <v>0</v>
      </c>
      <c r="AG1110" s="34" t="s">
        <v>70</v>
      </c>
      <c r="AH1110" s="34"/>
      <c r="AI1110" s="34" t="b">
        <v>0</v>
      </c>
      <c r="AJ1110" s="36"/>
      <c r="AK1110" s="34" t="s">
        <v>70</v>
      </c>
      <c r="AL1110" s="36"/>
      <c r="AM1110" s="34" t="b">
        <v>0</v>
      </c>
      <c r="AN1110" s="36"/>
      <c r="AO1110" s="34" t="s">
        <v>70</v>
      </c>
      <c r="AP1110" s="34" t="s">
        <v>70</v>
      </c>
      <c r="AQ1110" s="34" t="s">
        <v>70</v>
      </c>
      <c r="AR1110" s="34" t="s">
        <v>70</v>
      </c>
      <c r="AS1110" s="34" t="s">
        <v>70</v>
      </c>
      <c r="AT1110" s="36"/>
      <c r="AU1110" s="36"/>
      <c r="AV1110" s="34" t="s">
        <v>70</v>
      </c>
      <c r="AW1110" s="34" t="s">
        <v>70</v>
      </c>
      <c r="AX1110" s="34" t="s">
        <v>133</v>
      </c>
      <c r="AY1110" s="34" t="s">
        <v>4302</v>
      </c>
      <c r="AZ1110" s="34" t="s">
        <v>64</v>
      </c>
      <c r="BA1110" s="34" t="s">
        <v>65</v>
      </c>
      <c r="BB1110" s="35">
        <v>2027</v>
      </c>
      <c r="BC1110" s="34" t="s">
        <v>66</v>
      </c>
    </row>
    <row r="1111" spans="1:55" x14ac:dyDescent="0.25">
      <c r="A1111" s="34" t="s">
        <v>2388</v>
      </c>
      <c r="B1111" s="35">
        <v>65339</v>
      </c>
      <c r="C1111" s="34">
        <v>100</v>
      </c>
      <c r="D1111" s="34" t="s">
        <v>2409</v>
      </c>
      <c r="E1111" s="34" t="s">
        <v>2410</v>
      </c>
      <c r="F1111" s="34" t="s">
        <v>1353</v>
      </c>
      <c r="G1111" s="34" t="s">
        <v>287</v>
      </c>
      <c r="H1111" s="34" t="s">
        <v>144</v>
      </c>
      <c r="I1111" s="34" t="s">
        <v>102</v>
      </c>
      <c r="J1111" s="36">
        <v>40771</v>
      </c>
      <c r="K1111" s="36"/>
      <c r="L1111" s="34" t="s">
        <v>61</v>
      </c>
      <c r="M1111" s="36"/>
      <c r="N1111" s="34" t="b">
        <v>0</v>
      </c>
      <c r="O1111" s="36"/>
      <c r="P1111" s="34" t="b">
        <v>0</v>
      </c>
      <c r="Q1111" s="36"/>
      <c r="R1111" s="34" t="b">
        <v>0</v>
      </c>
      <c r="S1111" s="34" t="b">
        <v>0</v>
      </c>
      <c r="T1111" s="34" t="s">
        <v>70</v>
      </c>
      <c r="U1111" s="34"/>
      <c r="V1111" s="34" t="b">
        <v>0</v>
      </c>
      <c r="W1111" s="36"/>
      <c r="X1111" s="34" t="s">
        <v>70</v>
      </c>
      <c r="Y1111" s="34"/>
      <c r="Z1111" s="36"/>
      <c r="AA1111" s="34" t="b">
        <v>0</v>
      </c>
      <c r="AB1111" s="34"/>
      <c r="AC1111" s="34" t="b">
        <v>0</v>
      </c>
      <c r="AD1111" s="36"/>
      <c r="AE1111" s="34" t="b">
        <v>1</v>
      </c>
      <c r="AF1111" s="34" t="b">
        <v>0</v>
      </c>
      <c r="AG1111" s="34" t="s">
        <v>70</v>
      </c>
      <c r="AH1111" s="34"/>
      <c r="AI1111" s="34" t="b">
        <v>0</v>
      </c>
      <c r="AJ1111" s="36"/>
      <c r="AK1111" s="34" t="s">
        <v>70</v>
      </c>
      <c r="AL1111" s="36"/>
      <c r="AM1111" s="34" t="b">
        <v>0</v>
      </c>
      <c r="AN1111" s="36"/>
      <c r="AO1111" s="34" t="s">
        <v>70</v>
      </c>
      <c r="AP1111" s="34" t="s">
        <v>70</v>
      </c>
      <c r="AQ1111" s="34" t="s">
        <v>70</v>
      </c>
      <c r="AR1111" s="34" t="s">
        <v>70</v>
      </c>
      <c r="AS1111" s="34" t="s">
        <v>70</v>
      </c>
      <c r="AT1111" s="36"/>
      <c r="AU1111" s="36"/>
      <c r="AV1111" s="34" t="s">
        <v>70</v>
      </c>
      <c r="AW1111" s="34" t="s">
        <v>70</v>
      </c>
      <c r="AX1111" s="34" t="s">
        <v>133</v>
      </c>
      <c r="AY1111" s="34" t="s">
        <v>4302</v>
      </c>
      <c r="AZ1111" s="34" t="s">
        <v>64</v>
      </c>
      <c r="BA1111" s="34" t="s">
        <v>65</v>
      </c>
      <c r="BB1111" s="35">
        <v>2027</v>
      </c>
      <c r="BC1111" s="34" t="s">
        <v>66</v>
      </c>
    </row>
    <row r="1112" spans="1:55" x14ac:dyDescent="0.25">
      <c r="A1112" s="34" t="s">
        <v>2388</v>
      </c>
      <c r="B1112" s="35">
        <v>65541</v>
      </c>
      <c r="C1112" s="34">
        <v>100</v>
      </c>
      <c r="D1112" s="34" t="s">
        <v>2431</v>
      </c>
      <c r="E1112" s="34" t="s">
        <v>2432</v>
      </c>
      <c r="F1112" s="34" t="s">
        <v>1087</v>
      </c>
      <c r="G1112" s="34" t="s">
        <v>3521</v>
      </c>
      <c r="H1112" s="34" t="s">
        <v>4287</v>
      </c>
      <c r="I1112" s="34" t="s">
        <v>3501</v>
      </c>
      <c r="J1112" s="36">
        <v>41046</v>
      </c>
      <c r="K1112" s="36"/>
      <c r="L1112" s="34" t="s">
        <v>61</v>
      </c>
      <c r="M1112" s="36">
        <v>45259</v>
      </c>
      <c r="N1112" s="34" t="b">
        <v>0</v>
      </c>
      <c r="O1112" s="36"/>
      <c r="P1112" s="34" t="b">
        <v>0</v>
      </c>
      <c r="Q1112" s="36"/>
      <c r="R1112" s="34" t="b">
        <v>0</v>
      </c>
      <c r="S1112" s="34" t="b">
        <v>0</v>
      </c>
      <c r="T1112" s="34" t="s">
        <v>70</v>
      </c>
      <c r="U1112" s="34"/>
      <c r="V1112" s="34" t="b">
        <v>0</v>
      </c>
      <c r="W1112" s="36"/>
      <c r="X1112" s="34" t="s">
        <v>70</v>
      </c>
      <c r="Y1112" s="34"/>
      <c r="Z1112" s="36"/>
      <c r="AA1112" s="34" t="b">
        <v>0</v>
      </c>
      <c r="AB1112" s="34"/>
      <c r="AC1112" s="34" t="b">
        <v>0</v>
      </c>
      <c r="AD1112" s="36"/>
      <c r="AE1112" s="34" t="b">
        <v>0</v>
      </c>
      <c r="AF1112" s="34" t="b">
        <v>0</v>
      </c>
      <c r="AG1112" s="34" t="s">
        <v>70</v>
      </c>
      <c r="AH1112" s="34"/>
      <c r="AI1112" s="34" t="b">
        <v>0</v>
      </c>
      <c r="AJ1112" s="36"/>
      <c r="AK1112" s="34" t="s">
        <v>70</v>
      </c>
      <c r="AL1112" s="36"/>
      <c r="AM1112" s="34" t="b">
        <v>0</v>
      </c>
      <c r="AN1112" s="36"/>
      <c r="AO1112" s="34" t="s">
        <v>70</v>
      </c>
      <c r="AP1112" s="34" t="s">
        <v>70</v>
      </c>
      <c r="AQ1112" s="34" t="s">
        <v>70</v>
      </c>
      <c r="AR1112" s="34" t="s">
        <v>70</v>
      </c>
      <c r="AS1112" s="34" t="s">
        <v>70</v>
      </c>
      <c r="AT1112" s="36"/>
      <c r="AU1112" s="36"/>
      <c r="AV1112" s="34" t="s">
        <v>70</v>
      </c>
      <c r="AW1112" s="34" t="s">
        <v>70</v>
      </c>
      <c r="AX1112" s="34" t="s">
        <v>133</v>
      </c>
      <c r="AY1112" s="34" t="s">
        <v>4302</v>
      </c>
      <c r="AZ1112" s="34" t="s">
        <v>64</v>
      </c>
      <c r="BA1112" s="34" t="s">
        <v>65</v>
      </c>
      <c r="BB1112" s="35">
        <v>2027</v>
      </c>
      <c r="BC1112" s="34" t="s">
        <v>66</v>
      </c>
    </row>
    <row r="1113" spans="1:55" x14ac:dyDescent="0.25">
      <c r="A1113" s="34" t="s">
        <v>2388</v>
      </c>
      <c r="B1113" s="35">
        <v>65278</v>
      </c>
      <c r="C1113" s="34">
        <v>100</v>
      </c>
      <c r="D1113" s="34" t="s">
        <v>2405</v>
      </c>
      <c r="E1113" s="34" t="s">
        <v>2406</v>
      </c>
      <c r="F1113" s="34" t="s">
        <v>191</v>
      </c>
      <c r="G1113" s="34" t="s">
        <v>99</v>
      </c>
      <c r="H1113" s="34" t="s">
        <v>4287</v>
      </c>
      <c r="I1113" s="34" t="s">
        <v>3501</v>
      </c>
      <c r="J1113" s="36">
        <v>40897</v>
      </c>
      <c r="K1113" s="36"/>
      <c r="L1113" s="34" t="s">
        <v>61</v>
      </c>
      <c r="M1113" s="36"/>
      <c r="N1113" s="34" t="b">
        <v>0</v>
      </c>
      <c r="O1113" s="36"/>
      <c r="P1113" s="34" t="b">
        <v>0</v>
      </c>
      <c r="Q1113" s="36"/>
      <c r="R1113" s="34" t="b">
        <v>0</v>
      </c>
      <c r="S1113" s="34" t="b">
        <v>0</v>
      </c>
      <c r="T1113" s="34" t="s">
        <v>70</v>
      </c>
      <c r="U1113" s="34"/>
      <c r="V1113" s="34" t="b">
        <v>0</v>
      </c>
      <c r="W1113" s="36"/>
      <c r="X1113" s="34" t="s">
        <v>70</v>
      </c>
      <c r="Y1113" s="34"/>
      <c r="Z1113" s="36"/>
      <c r="AA1113" s="34" t="b">
        <v>0</v>
      </c>
      <c r="AB1113" s="34"/>
      <c r="AC1113" s="34" t="b">
        <v>0</v>
      </c>
      <c r="AD1113" s="36"/>
      <c r="AE1113" s="34" t="b">
        <v>0</v>
      </c>
      <c r="AF1113" s="34" t="b">
        <v>0</v>
      </c>
      <c r="AG1113" s="34" t="s">
        <v>70</v>
      </c>
      <c r="AH1113" s="34"/>
      <c r="AI1113" s="34" t="b">
        <v>0</v>
      </c>
      <c r="AJ1113" s="36"/>
      <c r="AK1113" s="34" t="s">
        <v>70</v>
      </c>
      <c r="AL1113" s="36"/>
      <c r="AM1113" s="34" t="b">
        <v>0</v>
      </c>
      <c r="AN1113" s="36"/>
      <c r="AO1113" s="34" t="s">
        <v>70</v>
      </c>
      <c r="AP1113" s="34" t="s">
        <v>70</v>
      </c>
      <c r="AQ1113" s="34" t="s">
        <v>70</v>
      </c>
      <c r="AR1113" s="34" t="s">
        <v>70</v>
      </c>
      <c r="AS1113" s="34" t="s">
        <v>70</v>
      </c>
      <c r="AT1113" s="36"/>
      <c r="AU1113" s="36"/>
      <c r="AV1113" s="34" t="s">
        <v>70</v>
      </c>
      <c r="AW1113" s="34" t="s">
        <v>70</v>
      </c>
      <c r="AX1113" s="34" t="s">
        <v>133</v>
      </c>
      <c r="AY1113" s="34" t="s">
        <v>4302</v>
      </c>
      <c r="AZ1113" s="34" t="s">
        <v>64</v>
      </c>
      <c r="BA1113" s="34" t="s">
        <v>65</v>
      </c>
      <c r="BB1113" s="35">
        <v>2027</v>
      </c>
      <c r="BC1113" s="34" t="s">
        <v>66</v>
      </c>
    </row>
    <row r="1114" spans="1:55" x14ac:dyDescent="0.25">
      <c r="A1114" s="34" t="s">
        <v>2388</v>
      </c>
      <c r="B1114" s="35">
        <v>65480</v>
      </c>
      <c r="C1114" s="34">
        <v>100</v>
      </c>
      <c r="D1114" s="34" t="s">
        <v>2426</v>
      </c>
      <c r="E1114" s="34" t="s">
        <v>2427</v>
      </c>
      <c r="F1114" s="34" t="s">
        <v>2428</v>
      </c>
      <c r="G1114" s="34" t="s">
        <v>3527</v>
      </c>
      <c r="H1114" s="34" t="s">
        <v>4287</v>
      </c>
      <c r="I1114" s="34" t="s">
        <v>114</v>
      </c>
      <c r="J1114" s="36">
        <v>40830</v>
      </c>
      <c r="K1114" s="36"/>
      <c r="L1114" s="34" t="s">
        <v>61</v>
      </c>
      <c r="M1114" s="36"/>
      <c r="N1114" s="34" t="b">
        <v>0</v>
      </c>
      <c r="O1114" s="36"/>
      <c r="P1114" s="34" t="b">
        <v>0</v>
      </c>
      <c r="Q1114" s="36"/>
      <c r="R1114" s="34" t="b">
        <v>0</v>
      </c>
      <c r="S1114" s="34" t="b">
        <v>0</v>
      </c>
      <c r="T1114" s="34" t="s">
        <v>70</v>
      </c>
      <c r="U1114" s="34"/>
      <c r="V1114" s="34" t="b">
        <v>0</v>
      </c>
      <c r="W1114" s="36"/>
      <c r="X1114" s="34" t="s">
        <v>70</v>
      </c>
      <c r="Y1114" s="34"/>
      <c r="Z1114" s="36"/>
      <c r="AA1114" s="34" t="b">
        <v>0</v>
      </c>
      <c r="AB1114" s="34"/>
      <c r="AC1114" s="34" t="b">
        <v>0</v>
      </c>
      <c r="AD1114" s="36"/>
      <c r="AE1114" s="34" t="b">
        <v>0</v>
      </c>
      <c r="AF1114" s="34" t="b">
        <v>0</v>
      </c>
      <c r="AG1114" s="34" t="s">
        <v>70</v>
      </c>
      <c r="AH1114" s="34"/>
      <c r="AI1114" s="34" t="b">
        <v>0</v>
      </c>
      <c r="AJ1114" s="36"/>
      <c r="AK1114" s="34" t="s">
        <v>70</v>
      </c>
      <c r="AL1114" s="36"/>
      <c r="AM1114" s="34" t="b">
        <v>0</v>
      </c>
      <c r="AN1114" s="36"/>
      <c r="AO1114" s="34" t="s">
        <v>70</v>
      </c>
      <c r="AP1114" s="34" t="s">
        <v>70</v>
      </c>
      <c r="AQ1114" s="34" t="s">
        <v>70</v>
      </c>
      <c r="AR1114" s="34" t="s">
        <v>70</v>
      </c>
      <c r="AS1114" s="34" t="s">
        <v>70</v>
      </c>
      <c r="AT1114" s="36"/>
      <c r="AU1114" s="36"/>
      <c r="AV1114" s="34" t="s">
        <v>70</v>
      </c>
      <c r="AW1114" s="34" t="s">
        <v>70</v>
      </c>
      <c r="AX1114" s="34" t="s">
        <v>133</v>
      </c>
      <c r="AY1114" s="34" t="s">
        <v>4302</v>
      </c>
      <c r="AZ1114" s="34" t="s">
        <v>64</v>
      </c>
      <c r="BA1114" s="34" t="s">
        <v>65</v>
      </c>
      <c r="BB1114" s="35">
        <v>2026</v>
      </c>
      <c r="BC1114" s="34" t="s">
        <v>119</v>
      </c>
    </row>
    <row r="1115" spans="1:55" x14ac:dyDescent="0.25">
      <c r="A1115" s="34" t="s">
        <v>2388</v>
      </c>
      <c r="B1115" s="35">
        <v>65532</v>
      </c>
      <c r="C1115" s="34">
        <v>100</v>
      </c>
      <c r="D1115" s="34" t="s">
        <v>2429</v>
      </c>
      <c r="E1115" s="34" t="s">
        <v>2430</v>
      </c>
      <c r="F1115" s="34" t="s">
        <v>3589</v>
      </c>
      <c r="G1115" s="34" t="s">
        <v>3500</v>
      </c>
      <c r="H1115" s="34" t="s">
        <v>4287</v>
      </c>
      <c r="I1115" s="34" t="s">
        <v>4141</v>
      </c>
      <c r="J1115" s="36">
        <v>41005</v>
      </c>
      <c r="K1115" s="36"/>
      <c r="L1115" s="34" t="s">
        <v>61</v>
      </c>
      <c r="M1115" s="36"/>
      <c r="N1115" s="34" t="b">
        <v>0</v>
      </c>
      <c r="O1115" s="36"/>
      <c r="P1115" s="34" t="b">
        <v>0</v>
      </c>
      <c r="Q1115" s="36"/>
      <c r="R1115" s="34" t="b">
        <v>0</v>
      </c>
      <c r="S1115" s="34" t="b">
        <v>0</v>
      </c>
      <c r="T1115" s="34" t="s">
        <v>70</v>
      </c>
      <c r="U1115" s="34"/>
      <c r="V1115" s="34" t="b">
        <v>0</v>
      </c>
      <c r="W1115" s="36"/>
      <c r="X1115" s="34" t="s">
        <v>70</v>
      </c>
      <c r="Y1115" s="34"/>
      <c r="Z1115" s="36"/>
      <c r="AA1115" s="34" t="b">
        <v>0</v>
      </c>
      <c r="AB1115" s="34"/>
      <c r="AC1115" s="34" t="b">
        <v>0</v>
      </c>
      <c r="AD1115" s="36"/>
      <c r="AE1115" s="34" t="b">
        <v>1</v>
      </c>
      <c r="AF1115" s="34" t="b">
        <v>0</v>
      </c>
      <c r="AG1115" s="34" t="s">
        <v>70</v>
      </c>
      <c r="AH1115" s="34"/>
      <c r="AI1115" s="34" t="b">
        <v>0</v>
      </c>
      <c r="AJ1115" s="36"/>
      <c r="AK1115" s="34" t="s">
        <v>70</v>
      </c>
      <c r="AL1115" s="36"/>
      <c r="AM1115" s="34" t="b">
        <v>0</v>
      </c>
      <c r="AN1115" s="36"/>
      <c r="AO1115" s="34" t="s">
        <v>70</v>
      </c>
      <c r="AP1115" s="34" t="s">
        <v>70</v>
      </c>
      <c r="AQ1115" s="34" t="s">
        <v>70</v>
      </c>
      <c r="AR1115" s="34" t="s">
        <v>70</v>
      </c>
      <c r="AS1115" s="34" t="s">
        <v>70</v>
      </c>
      <c r="AT1115" s="36"/>
      <c r="AU1115" s="36"/>
      <c r="AV1115" s="34" t="s">
        <v>70</v>
      </c>
      <c r="AW1115" s="34" t="s">
        <v>70</v>
      </c>
      <c r="AX1115" s="34" t="s">
        <v>133</v>
      </c>
      <c r="AY1115" s="34" t="s">
        <v>4302</v>
      </c>
      <c r="AZ1115" s="34" t="s">
        <v>64</v>
      </c>
      <c r="BA1115" s="34" t="s">
        <v>65</v>
      </c>
      <c r="BB1115" s="35">
        <v>2029</v>
      </c>
      <c r="BC1115" s="34" t="s">
        <v>66</v>
      </c>
    </row>
    <row r="1116" spans="1:55" x14ac:dyDescent="0.25">
      <c r="A1116" s="34" t="s">
        <v>2388</v>
      </c>
      <c r="B1116" s="35">
        <v>65286</v>
      </c>
      <c r="C1116" s="34">
        <v>100</v>
      </c>
      <c r="D1116" s="34" t="s">
        <v>2407</v>
      </c>
      <c r="E1116" s="34" t="s">
        <v>2408</v>
      </c>
      <c r="F1116" s="34" t="s">
        <v>557</v>
      </c>
      <c r="G1116" s="34" t="s">
        <v>558</v>
      </c>
      <c r="H1116" s="34" t="s">
        <v>59</v>
      </c>
      <c r="I1116" s="34" t="s">
        <v>559</v>
      </c>
      <c r="J1116" s="36">
        <v>40758</v>
      </c>
      <c r="K1116" s="36"/>
      <c r="L1116" s="34" t="s">
        <v>61</v>
      </c>
      <c r="M1116" s="36"/>
      <c r="N1116" s="34" t="b">
        <v>0</v>
      </c>
      <c r="O1116" s="36"/>
      <c r="P1116" s="34" t="b">
        <v>0</v>
      </c>
      <c r="Q1116" s="36"/>
      <c r="R1116" s="34" t="b">
        <v>0</v>
      </c>
      <c r="S1116" s="34" t="b">
        <v>0</v>
      </c>
      <c r="T1116" s="34" t="s">
        <v>70</v>
      </c>
      <c r="U1116" s="34"/>
      <c r="V1116" s="34" t="b">
        <v>0</v>
      </c>
      <c r="W1116" s="36"/>
      <c r="X1116" s="34" t="s">
        <v>70</v>
      </c>
      <c r="Y1116" s="34"/>
      <c r="Z1116" s="36"/>
      <c r="AA1116" s="34" t="b">
        <v>0</v>
      </c>
      <c r="AB1116" s="34"/>
      <c r="AC1116" s="34" t="b">
        <v>0</v>
      </c>
      <c r="AD1116" s="36"/>
      <c r="AE1116" s="34" t="b">
        <v>1</v>
      </c>
      <c r="AF1116" s="34" t="b">
        <v>0</v>
      </c>
      <c r="AG1116" s="34" t="s">
        <v>70</v>
      </c>
      <c r="AH1116" s="34"/>
      <c r="AI1116" s="34" t="b">
        <v>0</v>
      </c>
      <c r="AJ1116" s="36"/>
      <c r="AK1116" s="34" t="s">
        <v>70</v>
      </c>
      <c r="AL1116" s="36"/>
      <c r="AM1116" s="34" t="b">
        <v>0</v>
      </c>
      <c r="AN1116" s="36"/>
      <c r="AO1116" s="34" t="s">
        <v>70</v>
      </c>
      <c r="AP1116" s="34" t="s">
        <v>70</v>
      </c>
      <c r="AQ1116" s="34" t="s">
        <v>70</v>
      </c>
      <c r="AR1116" s="34" t="s">
        <v>70</v>
      </c>
      <c r="AS1116" s="34" t="s">
        <v>70</v>
      </c>
      <c r="AT1116" s="36"/>
      <c r="AU1116" s="36"/>
      <c r="AV1116" s="34" t="s">
        <v>70</v>
      </c>
      <c r="AW1116" s="34" t="s">
        <v>70</v>
      </c>
      <c r="AX1116" s="34" t="s">
        <v>133</v>
      </c>
      <c r="AY1116" s="34" t="s">
        <v>4302</v>
      </c>
      <c r="AZ1116" s="34" t="s">
        <v>64</v>
      </c>
      <c r="BA1116" s="34" t="s">
        <v>65</v>
      </c>
      <c r="BB1116" s="35">
        <v>2026</v>
      </c>
      <c r="BC1116" s="34" t="s">
        <v>66</v>
      </c>
    </row>
    <row r="1117" spans="1:55" x14ac:dyDescent="0.25">
      <c r="A1117" s="34" t="s">
        <v>2388</v>
      </c>
      <c r="B1117" s="35">
        <v>65412</v>
      </c>
      <c r="C1117" s="34">
        <v>100</v>
      </c>
      <c r="D1117" s="34" t="s">
        <v>2416</v>
      </c>
      <c r="E1117" s="34" t="s">
        <v>2417</v>
      </c>
      <c r="F1117" s="34" t="s">
        <v>2418</v>
      </c>
      <c r="G1117" s="34" t="s">
        <v>99</v>
      </c>
      <c r="H1117" s="34" t="s">
        <v>4287</v>
      </c>
      <c r="I1117" s="34" t="s">
        <v>4580</v>
      </c>
      <c r="J1117" s="36">
        <v>41011</v>
      </c>
      <c r="K1117" s="36"/>
      <c r="L1117" s="34" t="s">
        <v>61</v>
      </c>
      <c r="M1117" s="36"/>
      <c r="N1117" s="34" t="b">
        <v>0</v>
      </c>
      <c r="O1117" s="36"/>
      <c r="P1117" s="34" t="b">
        <v>0</v>
      </c>
      <c r="Q1117" s="36"/>
      <c r="R1117" s="34" t="b">
        <v>0</v>
      </c>
      <c r="S1117" s="34" t="b">
        <v>0</v>
      </c>
      <c r="T1117" s="34" t="s">
        <v>70</v>
      </c>
      <c r="U1117" s="34"/>
      <c r="V1117" s="34" t="b">
        <v>0</v>
      </c>
      <c r="W1117" s="36"/>
      <c r="X1117" s="34" t="s">
        <v>70</v>
      </c>
      <c r="Y1117" s="34"/>
      <c r="Z1117" s="36"/>
      <c r="AA1117" s="34" t="b">
        <v>0</v>
      </c>
      <c r="AB1117" s="34"/>
      <c r="AC1117" s="34" t="b">
        <v>0</v>
      </c>
      <c r="AD1117" s="36"/>
      <c r="AE1117" s="34" t="b">
        <v>1</v>
      </c>
      <c r="AF1117" s="34" t="b">
        <v>1</v>
      </c>
      <c r="AG1117" s="34" t="s">
        <v>70</v>
      </c>
      <c r="AH1117" s="34"/>
      <c r="AI1117" s="34" t="b">
        <v>0</v>
      </c>
      <c r="AJ1117" s="36"/>
      <c r="AK1117" s="34" t="s">
        <v>70</v>
      </c>
      <c r="AL1117" s="36"/>
      <c r="AM1117" s="34" t="b">
        <v>0</v>
      </c>
      <c r="AN1117" s="36"/>
      <c r="AO1117" s="34" t="s">
        <v>70</v>
      </c>
      <c r="AP1117" s="34" t="s">
        <v>70</v>
      </c>
      <c r="AQ1117" s="34" t="s">
        <v>70</v>
      </c>
      <c r="AR1117" s="34" t="s">
        <v>70</v>
      </c>
      <c r="AS1117" s="34" t="s">
        <v>70</v>
      </c>
      <c r="AT1117" s="36"/>
      <c r="AU1117" s="36"/>
      <c r="AV1117" s="34" t="s">
        <v>70</v>
      </c>
      <c r="AW1117" s="34" t="s">
        <v>70</v>
      </c>
      <c r="AX1117" s="34" t="s">
        <v>133</v>
      </c>
      <c r="AY1117" s="34" t="s">
        <v>4302</v>
      </c>
      <c r="AZ1117" s="34" t="s">
        <v>64</v>
      </c>
      <c r="BA1117" s="34" t="s">
        <v>65</v>
      </c>
      <c r="BB1117" s="35">
        <v>2027</v>
      </c>
      <c r="BC1117" s="34" t="s">
        <v>119</v>
      </c>
    </row>
    <row r="1118" spans="1:55" x14ac:dyDescent="0.25">
      <c r="A1118" s="34" t="s">
        <v>2388</v>
      </c>
      <c r="B1118" s="35">
        <v>65460</v>
      </c>
      <c r="C1118" s="34">
        <v>100</v>
      </c>
      <c r="D1118" s="34" t="s">
        <v>2424</v>
      </c>
      <c r="E1118" s="34" t="s">
        <v>2425</v>
      </c>
      <c r="F1118" s="34" t="s">
        <v>466</v>
      </c>
      <c r="G1118" s="34" t="s">
        <v>467</v>
      </c>
      <c r="H1118" s="34" t="s">
        <v>59</v>
      </c>
      <c r="I1118" s="34" t="s">
        <v>350</v>
      </c>
      <c r="J1118" s="36">
        <v>40889</v>
      </c>
      <c r="K1118" s="36"/>
      <c r="L1118" s="34" t="s">
        <v>61</v>
      </c>
      <c r="M1118" s="36"/>
      <c r="N1118" s="34" t="b">
        <v>0</v>
      </c>
      <c r="O1118" s="36"/>
      <c r="P1118" s="34" t="b">
        <v>0</v>
      </c>
      <c r="Q1118" s="36"/>
      <c r="R1118" s="34" t="b">
        <v>1</v>
      </c>
      <c r="S1118" s="34" t="b">
        <v>0</v>
      </c>
      <c r="T1118" s="34" t="s">
        <v>70</v>
      </c>
      <c r="U1118" s="34"/>
      <c r="V1118" s="34" t="b">
        <v>0</v>
      </c>
      <c r="W1118" s="36"/>
      <c r="X1118" s="34" t="s">
        <v>70</v>
      </c>
      <c r="Y1118" s="34"/>
      <c r="Z1118" s="36"/>
      <c r="AA1118" s="34" t="b">
        <v>0</v>
      </c>
      <c r="AB1118" s="34"/>
      <c r="AC1118" s="34" t="b">
        <v>0</v>
      </c>
      <c r="AD1118" s="36"/>
      <c r="AE1118" s="34" t="b">
        <v>0</v>
      </c>
      <c r="AF1118" s="34" t="b">
        <v>0</v>
      </c>
      <c r="AG1118" s="34" t="s">
        <v>70</v>
      </c>
      <c r="AH1118" s="34"/>
      <c r="AI1118" s="34" t="b">
        <v>0</v>
      </c>
      <c r="AJ1118" s="36"/>
      <c r="AK1118" s="34" t="s">
        <v>70</v>
      </c>
      <c r="AL1118" s="36"/>
      <c r="AM1118" s="34" t="b">
        <v>0</v>
      </c>
      <c r="AN1118" s="36"/>
      <c r="AO1118" s="34" t="s">
        <v>70</v>
      </c>
      <c r="AP1118" s="34" t="s">
        <v>70</v>
      </c>
      <c r="AQ1118" s="34" t="s">
        <v>70</v>
      </c>
      <c r="AR1118" s="34" t="s">
        <v>70</v>
      </c>
      <c r="AS1118" s="34" t="s">
        <v>70</v>
      </c>
      <c r="AT1118" s="36"/>
      <c r="AU1118" s="36"/>
      <c r="AV1118" s="34" t="s">
        <v>70</v>
      </c>
      <c r="AW1118" s="34" t="s">
        <v>70</v>
      </c>
      <c r="AX1118" s="34" t="s">
        <v>133</v>
      </c>
      <c r="AY1118" s="34" t="s">
        <v>4302</v>
      </c>
      <c r="AZ1118" s="34" t="s">
        <v>64</v>
      </c>
      <c r="BA1118" s="34" t="s">
        <v>65</v>
      </c>
      <c r="BB1118" s="35">
        <v>2026</v>
      </c>
      <c r="BC1118" s="34" t="s">
        <v>103</v>
      </c>
    </row>
    <row r="1119" spans="1:55" x14ac:dyDescent="0.25">
      <c r="A1119" s="34" t="s">
        <v>2388</v>
      </c>
      <c r="B1119" s="35">
        <v>64233</v>
      </c>
      <c r="C1119" s="34">
        <v>100</v>
      </c>
      <c r="D1119" s="34" t="s">
        <v>2389</v>
      </c>
      <c r="E1119" s="34" t="s">
        <v>2390</v>
      </c>
      <c r="F1119" s="34" t="s">
        <v>2391</v>
      </c>
      <c r="G1119" s="34" t="s">
        <v>155</v>
      </c>
      <c r="H1119" s="34" t="s">
        <v>208</v>
      </c>
      <c r="I1119" s="34" t="s">
        <v>1657</v>
      </c>
      <c r="J1119" s="36">
        <v>40773</v>
      </c>
      <c r="K1119" s="36"/>
      <c r="L1119" s="34" t="s">
        <v>61</v>
      </c>
      <c r="M1119" s="36"/>
      <c r="N1119" s="34" t="b">
        <v>0</v>
      </c>
      <c r="O1119" s="36"/>
      <c r="P1119" s="34" t="b">
        <v>0</v>
      </c>
      <c r="Q1119" s="36"/>
      <c r="R1119" s="34" t="b">
        <v>0</v>
      </c>
      <c r="S1119" s="34" t="b">
        <v>0</v>
      </c>
      <c r="T1119" s="34" t="s">
        <v>70</v>
      </c>
      <c r="U1119" s="34"/>
      <c r="V1119" s="34" t="b">
        <v>0</v>
      </c>
      <c r="W1119" s="36"/>
      <c r="X1119" s="34" t="s">
        <v>70</v>
      </c>
      <c r="Y1119" s="34"/>
      <c r="Z1119" s="36"/>
      <c r="AA1119" s="34" t="b">
        <v>0</v>
      </c>
      <c r="AB1119" s="34"/>
      <c r="AC1119" s="34" t="b">
        <v>0</v>
      </c>
      <c r="AD1119" s="36"/>
      <c r="AE1119" s="34" t="b">
        <v>0</v>
      </c>
      <c r="AF1119" s="34" t="b">
        <v>0</v>
      </c>
      <c r="AG1119" s="34" t="s">
        <v>70</v>
      </c>
      <c r="AH1119" s="34"/>
      <c r="AI1119" s="34" t="b">
        <v>0</v>
      </c>
      <c r="AJ1119" s="36"/>
      <c r="AK1119" s="34" t="s">
        <v>70</v>
      </c>
      <c r="AL1119" s="36"/>
      <c r="AM1119" s="34" t="b">
        <v>0</v>
      </c>
      <c r="AN1119" s="36"/>
      <c r="AO1119" s="34" t="s">
        <v>70</v>
      </c>
      <c r="AP1119" s="34" t="s">
        <v>70</v>
      </c>
      <c r="AQ1119" s="34" t="s">
        <v>70</v>
      </c>
      <c r="AR1119" s="34" t="s">
        <v>70</v>
      </c>
      <c r="AS1119" s="34" t="s">
        <v>70</v>
      </c>
      <c r="AT1119" s="36"/>
      <c r="AU1119" s="36"/>
      <c r="AV1119" s="34" t="s">
        <v>70</v>
      </c>
      <c r="AW1119" s="34" t="s">
        <v>70</v>
      </c>
      <c r="AX1119" s="34" t="s">
        <v>133</v>
      </c>
      <c r="AY1119" s="34" t="s">
        <v>4302</v>
      </c>
      <c r="AZ1119" s="34" t="s">
        <v>64</v>
      </c>
      <c r="BA1119" s="34" t="s">
        <v>65</v>
      </c>
      <c r="BB1119" s="35">
        <v>2026</v>
      </c>
      <c r="BC1119" s="34" t="s">
        <v>66</v>
      </c>
    </row>
    <row r="1120" spans="1:55" x14ac:dyDescent="0.25">
      <c r="A1120" s="34" t="s">
        <v>2388</v>
      </c>
      <c r="B1120" s="35">
        <v>65434</v>
      </c>
      <c r="C1120" s="34">
        <v>100</v>
      </c>
      <c r="D1120" s="34" t="s">
        <v>2421</v>
      </c>
      <c r="E1120" s="34" t="s">
        <v>2422</v>
      </c>
      <c r="F1120" s="34" t="s">
        <v>4142</v>
      </c>
      <c r="G1120" s="34" t="s">
        <v>99</v>
      </c>
      <c r="H1120" s="34" t="s">
        <v>4287</v>
      </c>
      <c r="I1120" s="34" t="s">
        <v>2423</v>
      </c>
      <c r="J1120" s="36">
        <v>40900</v>
      </c>
      <c r="K1120" s="36"/>
      <c r="L1120" s="34" t="s">
        <v>61</v>
      </c>
      <c r="M1120" s="36"/>
      <c r="N1120" s="34" t="b">
        <v>0</v>
      </c>
      <c r="O1120" s="36"/>
      <c r="P1120" s="34" t="b">
        <v>0</v>
      </c>
      <c r="Q1120" s="36"/>
      <c r="R1120" s="34" t="b">
        <v>0</v>
      </c>
      <c r="S1120" s="34" t="b">
        <v>0</v>
      </c>
      <c r="T1120" s="34" t="s">
        <v>70</v>
      </c>
      <c r="U1120" s="34"/>
      <c r="V1120" s="34" t="b">
        <v>0</v>
      </c>
      <c r="W1120" s="36"/>
      <c r="X1120" s="34" t="s">
        <v>70</v>
      </c>
      <c r="Y1120" s="34"/>
      <c r="Z1120" s="36"/>
      <c r="AA1120" s="34" t="b">
        <v>0</v>
      </c>
      <c r="AB1120" s="34"/>
      <c r="AC1120" s="34" t="b">
        <v>0</v>
      </c>
      <c r="AD1120" s="36"/>
      <c r="AE1120" s="34" t="b">
        <v>0</v>
      </c>
      <c r="AF1120" s="34" t="b">
        <v>0</v>
      </c>
      <c r="AG1120" s="34" t="s">
        <v>70</v>
      </c>
      <c r="AH1120" s="34"/>
      <c r="AI1120" s="34" t="b">
        <v>0</v>
      </c>
      <c r="AJ1120" s="36"/>
      <c r="AK1120" s="34" t="s">
        <v>70</v>
      </c>
      <c r="AL1120" s="36"/>
      <c r="AM1120" s="34" t="b">
        <v>0</v>
      </c>
      <c r="AN1120" s="36"/>
      <c r="AO1120" s="34" t="s">
        <v>70</v>
      </c>
      <c r="AP1120" s="34" t="s">
        <v>70</v>
      </c>
      <c r="AQ1120" s="34" t="s">
        <v>70</v>
      </c>
      <c r="AR1120" s="34" t="s">
        <v>70</v>
      </c>
      <c r="AS1120" s="34" t="s">
        <v>70</v>
      </c>
      <c r="AT1120" s="36"/>
      <c r="AU1120" s="36"/>
      <c r="AV1120" s="34" t="s">
        <v>70</v>
      </c>
      <c r="AW1120" s="34" t="s">
        <v>70</v>
      </c>
      <c r="AX1120" s="34" t="s">
        <v>133</v>
      </c>
      <c r="AY1120" s="34" t="s">
        <v>4302</v>
      </c>
      <c r="AZ1120" s="34" t="s">
        <v>64</v>
      </c>
      <c r="BA1120" s="34" t="s">
        <v>65</v>
      </c>
      <c r="BB1120" s="35">
        <v>2026</v>
      </c>
      <c r="BC1120" s="34" t="s">
        <v>66</v>
      </c>
    </row>
    <row r="1121" spans="1:55" x14ac:dyDescent="0.25">
      <c r="A1121" s="34" t="s">
        <v>2388</v>
      </c>
      <c r="B1121" s="35">
        <v>65431</v>
      </c>
      <c r="C1121" s="34">
        <v>100</v>
      </c>
      <c r="D1121" s="34" t="s">
        <v>2419</v>
      </c>
      <c r="E1121" s="34" t="s">
        <v>2420</v>
      </c>
      <c r="F1121" s="34" t="s">
        <v>654</v>
      </c>
      <c r="G1121" s="34" t="s">
        <v>3974</v>
      </c>
      <c r="H1121" s="34" t="s">
        <v>59</v>
      </c>
      <c r="I1121" s="34" t="s">
        <v>60</v>
      </c>
      <c r="J1121" s="36">
        <v>40760</v>
      </c>
      <c r="K1121" s="36">
        <v>45291</v>
      </c>
      <c r="L1121" s="34" t="s">
        <v>61</v>
      </c>
      <c r="M1121" s="36"/>
      <c r="N1121" s="34" t="b">
        <v>0</v>
      </c>
      <c r="O1121" s="36"/>
      <c r="P1121" s="34" t="b">
        <v>0</v>
      </c>
      <c r="Q1121" s="36"/>
      <c r="R1121" s="34" t="b">
        <v>0</v>
      </c>
      <c r="S1121" s="34" t="b">
        <v>0</v>
      </c>
      <c r="T1121" s="34" t="s">
        <v>70</v>
      </c>
      <c r="U1121" s="34"/>
      <c r="V1121" s="34" t="b">
        <v>0</v>
      </c>
      <c r="W1121" s="36"/>
      <c r="X1121" s="34" t="s">
        <v>70</v>
      </c>
      <c r="Y1121" s="34"/>
      <c r="Z1121" s="36"/>
      <c r="AA1121" s="34" t="b">
        <v>0</v>
      </c>
      <c r="AB1121" s="34"/>
      <c r="AC1121" s="34" t="b">
        <v>0</v>
      </c>
      <c r="AD1121" s="36"/>
      <c r="AE1121" s="34" t="b">
        <v>1</v>
      </c>
      <c r="AF1121" s="34" t="b">
        <v>1</v>
      </c>
      <c r="AG1121" s="34" t="s">
        <v>70</v>
      </c>
      <c r="AH1121" s="34"/>
      <c r="AI1121" s="34" t="b">
        <v>0</v>
      </c>
      <c r="AJ1121" s="36"/>
      <c r="AK1121" s="34" t="s">
        <v>70</v>
      </c>
      <c r="AL1121" s="36"/>
      <c r="AM1121" s="34" t="b">
        <v>0</v>
      </c>
      <c r="AN1121" s="36"/>
      <c r="AO1121" s="34" t="s">
        <v>70</v>
      </c>
      <c r="AP1121" s="34" t="s">
        <v>70</v>
      </c>
      <c r="AQ1121" s="34" t="s">
        <v>70</v>
      </c>
      <c r="AR1121" s="34" t="s">
        <v>70</v>
      </c>
      <c r="AS1121" s="34" t="s">
        <v>70</v>
      </c>
      <c r="AT1121" s="36"/>
      <c r="AU1121" s="36"/>
      <c r="AV1121" s="34" t="s">
        <v>70</v>
      </c>
      <c r="AW1121" s="34" t="s">
        <v>70</v>
      </c>
      <c r="AX1121" s="34" t="s">
        <v>133</v>
      </c>
      <c r="AY1121" s="34" t="s">
        <v>4302</v>
      </c>
      <c r="AZ1121" s="34" t="s">
        <v>464</v>
      </c>
      <c r="BA1121" s="34" t="s">
        <v>465</v>
      </c>
      <c r="BB1121" s="35">
        <v>2027</v>
      </c>
      <c r="BC1121" s="34" t="s">
        <v>66</v>
      </c>
    </row>
    <row r="1122" spans="1:55" x14ac:dyDescent="0.25">
      <c r="A1122" s="34" t="s">
        <v>2388</v>
      </c>
      <c r="B1122" s="35">
        <v>65233</v>
      </c>
      <c r="C1122" s="34">
        <v>100</v>
      </c>
      <c r="D1122" s="34" t="s">
        <v>2400</v>
      </c>
      <c r="E1122" s="34" t="s">
        <v>2401</v>
      </c>
      <c r="F1122" s="34" t="s">
        <v>1629</v>
      </c>
      <c r="G1122" s="34" t="s">
        <v>303</v>
      </c>
      <c r="H1122" s="34" t="s">
        <v>208</v>
      </c>
      <c r="I1122" s="34" t="s">
        <v>1630</v>
      </c>
      <c r="J1122" s="36">
        <v>40905</v>
      </c>
      <c r="K1122" s="36"/>
      <c r="L1122" s="34" t="s">
        <v>61</v>
      </c>
      <c r="M1122" s="36"/>
      <c r="N1122" s="34" t="b">
        <v>0</v>
      </c>
      <c r="O1122" s="36"/>
      <c r="P1122" s="34" t="b">
        <v>0</v>
      </c>
      <c r="Q1122" s="36"/>
      <c r="R1122" s="34" t="b">
        <v>0</v>
      </c>
      <c r="S1122" s="34" t="b">
        <v>0</v>
      </c>
      <c r="T1122" s="34" t="s">
        <v>70</v>
      </c>
      <c r="U1122" s="34"/>
      <c r="V1122" s="34" t="b">
        <v>0</v>
      </c>
      <c r="W1122" s="36"/>
      <c r="X1122" s="34" t="s">
        <v>70</v>
      </c>
      <c r="Y1122" s="34"/>
      <c r="Z1122" s="36"/>
      <c r="AA1122" s="34" t="b">
        <v>0</v>
      </c>
      <c r="AB1122" s="34"/>
      <c r="AC1122" s="34" t="b">
        <v>0</v>
      </c>
      <c r="AD1122" s="36"/>
      <c r="AE1122" s="34" t="b">
        <v>0</v>
      </c>
      <c r="AF1122" s="34" t="b">
        <v>0</v>
      </c>
      <c r="AG1122" s="34" t="s">
        <v>70</v>
      </c>
      <c r="AH1122" s="34"/>
      <c r="AI1122" s="34" t="b">
        <v>0</v>
      </c>
      <c r="AJ1122" s="36"/>
      <c r="AK1122" s="34" t="s">
        <v>70</v>
      </c>
      <c r="AL1122" s="36"/>
      <c r="AM1122" s="34" t="b">
        <v>0</v>
      </c>
      <c r="AN1122" s="36"/>
      <c r="AO1122" s="34" t="s">
        <v>70</v>
      </c>
      <c r="AP1122" s="34" t="s">
        <v>70</v>
      </c>
      <c r="AQ1122" s="34" t="s">
        <v>70</v>
      </c>
      <c r="AR1122" s="34" t="s">
        <v>70</v>
      </c>
      <c r="AS1122" s="34" t="s">
        <v>70</v>
      </c>
      <c r="AT1122" s="36"/>
      <c r="AU1122" s="36"/>
      <c r="AV1122" s="34" t="s">
        <v>70</v>
      </c>
      <c r="AW1122" s="34" t="s">
        <v>70</v>
      </c>
      <c r="AX1122" s="34" t="s">
        <v>133</v>
      </c>
      <c r="AY1122" s="34" t="s">
        <v>4302</v>
      </c>
      <c r="AZ1122" s="34" t="s">
        <v>64</v>
      </c>
      <c r="BA1122" s="34" t="s">
        <v>65</v>
      </c>
      <c r="BB1122" s="35">
        <v>2026</v>
      </c>
      <c r="BC1122" s="34" t="s">
        <v>103</v>
      </c>
    </row>
    <row r="1123" spans="1:55" x14ac:dyDescent="0.25">
      <c r="A1123" s="34" t="s">
        <v>2388</v>
      </c>
      <c r="B1123" s="35">
        <v>65200</v>
      </c>
      <c r="C1123" s="34">
        <v>100</v>
      </c>
      <c r="D1123" s="34" t="s">
        <v>2397</v>
      </c>
      <c r="E1123" s="34" t="s">
        <v>2398</v>
      </c>
      <c r="F1123" s="34" t="s">
        <v>2399</v>
      </c>
      <c r="G1123" s="34" t="s">
        <v>58</v>
      </c>
      <c r="H1123" s="34" t="s">
        <v>59</v>
      </c>
      <c r="I1123" s="34" t="s">
        <v>296</v>
      </c>
      <c r="J1123" s="36">
        <v>40847</v>
      </c>
      <c r="K1123" s="36"/>
      <c r="L1123" s="34" t="s">
        <v>61</v>
      </c>
      <c r="M1123" s="36"/>
      <c r="N1123" s="34" t="b">
        <v>0</v>
      </c>
      <c r="O1123" s="36"/>
      <c r="P1123" s="34" t="b">
        <v>0</v>
      </c>
      <c r="Q1123" s="36"/>
      <c r="R1123" s="34" t="b">
        <v>1</v>
      </c>
      <c r="S1123" s="34" t="b">
        <v>0</v>
      </c>
      <c r="T1123" s="34" t="s">
        <v>70</v>
      </c>
      <c r="U1123" s="34"/>
      <c r="V1123" s="34" t="b">
        <v>0</v>
      </c>
      <c r="W1123" s="36"/>
      <c r="X1123" s="34" t="s">
        <v>70</v>
      </c>
      <c r="Y1123" s="34"/>
      <c r="Z1123" s="36"/>
      <c r="AA1123" s="34" t="b">
        <v>0</v>
      </c>
      <c r="AB1123" s="34"/>
      <c r="AC1123" s="34" t="b">
        <v>0</v>
      </c>
      <c r="AD1123" s="36"/>
      <c r="AE1123" s="34" t="b">
        <v>1</v>
      </c>
      <c r="AF1123" s="34" t="b">
        <v>0</v>
      </c>
      <c r="AG1123" s="34" t="s">
        <v>70</v>
      </c>
      <c r="AH1123" s="34"/>
      <c r="AI1123" s="34" t="b">
        <v>0</v>
      </c>
      <c r="AJ1123" s="36"/>
      <c r="AK1123" s="34" t="s">
        <v>70</v>
      </c>
      <c r="AL1123" s="36"/>
      <c r="AM1123" s="34" t="b">
        <v>0</v>
      </c>
      <c r="AN1123" s="36"/>
      <c r="AO1123" s="34" t="s">
        <v>70</v>
      </c>
      <c r="AP1123" s="34" t="s">
        <v>70</v>
      </c>
      <c r="AQ1123" s="34" t="s">
        <v>70</v>
      </c>
      <c r="AR1123" s="34" t="s">
        <v>70</v>
      </c>
      <c r="AS1123" s="34" t="s">
        <v>70</v>
      </c>
      <c r="AT1123" s="36"/>
      <c r="AU1123" s="36"/>
      <c r="AV1123" s="34" t="s">
        <v>70</v>
      </c>
      <c r="AW1123" s="34" t="s">
        <v>70</v>
      </c>
      <c r="AX1123" s="34" t="s">
        <v>133</v>
      </c>
      <c r="AY1123" s="34" t="s">
        <v>4302</v>
      </c>
      <c r="AZ1123" s="34" t="s">
        <v>64</v>
      </c>
      <c r="BA1123" s="34" t="s">
        <v>65</v>
      </c>
      <c r="BB1123" s="35">
        <v>2027</v>
      </c>
      <c r="BC1123" s="34" t="s">
        <v>66</v>
      </c>
    </row>
    <row r="1124" spans="1:55" x14ac:dyDescent="0.25">
      <c r="A1124" s="34" t="s">
        <v>2388</v>
      </c>
      <c r="B1124" s="35">
        <v>65141</v>
      </c>
      <c r="C1124" s="34">
        <v>100</v>
      </c>
      <c r="D1124" s="34" t="s">
        <v>2394</v>
      </c>
      <c r="E1124" s="34" t="s">
        <v>2395</v>
      </c>
      <c r="F1124" s="34" t="s">
        <v>2396</v>
      </c>
      <c r="G1124" s="34" t="s">
        <v>155</v>
      </c>
      <c r="H1124" s="34" t="s">
        <v>208</v>
      </c>
      <c r="I1124" s="34" t="s">
        <v>1005</v>
      </c>
      <c r="J1124" s="36">
        <v>41010</v>
      </c>
      <c r="K1124" s="36"/>
      <c r="L1124" s="34" t="s">
        <v>61</v>
      </c>
      <c r="M1124" s="36"/>
      <c r="N1124" s="34" t="b">
        <v>0</v>
      </c>
      <c r="O1124" s="36"/>
      <c r="P1124" s="34" t="b">
        <v>0</v>
      </c>
      <c r="Q1124" s="36"/>
      <c r="R1124" s="34" t="b">
        <v>0</v>
      </c>
      <c r="S1124" s="34" t="b">
        <v>0</v>
      </c>
      <c r="T1124" s="34" t="s">
        <v>70</v>
      </c>
      <c r="U1124" s="34"/>
      <c r="V1124" s="34" t="b">
        <v>0</v>
      </c>
      <c r="W1124" s="36"/>
      <c r="X1124" s="34" t="s">
        <v>70</v>
      </c>
      <c r="Y1124" s="34"/>
      <c r="Z1124" s="36"/>
      <c r="AA1124" s="34" t="b">
        <v>0</v>
      </c>
      <c r="AB1124" s="34"/>
      <c r="AC1124" s="34" t="b">
        <v>0</v>
      </c>
      <c r="AD1124" s="36"/>
      <c r="AE1124" s="34" t="b">
        <v>1</v>
      </c>
      <c r="AF1124" s="34" t="b">
        <v>0</v>
      </c>
      <c r="AG1124" s="34" t="s">
        <v>70</v>
      </c>
      <c r="AH1124" s="34"/>
      <c r="AI1124" s="34" t="b">
        <v>0</v>
      </c>
      <c r="AJ1124" s="36"/>
      <c r="AK1124" s="34" t="s">
        <v>70</v>
      </c>
      <c r="AL1124" s="36"/>
      <c r="AM1124" s="34" t="b">
        <v>0</v>
      </c>
      <c r="AN1124" s="36"/>
      <c r="AO1124" s="34" t="s">
        <v>70</v>
      </c>
      <c r="AP1124" s="34" t="s">
        <v>70</v>
      </c>
      <c r="AQ1124" s="34" t="s">
        <v>70</v>
      </c>
      <c r="AR1124" s="34" t="s">
        <v>70</v>
      </c>
      <c r="AS1124" s="34" t="s">
        <v>70</v>
      </c>
      <c r="AT1124" s="36"/>
      <c r="AU1124" s="36"/>
      <c r="AV1124" s="34" t="s">
        <v>70</v>
      </c>
      <c r="AW1124" s="34" t="s">
        <v>70</v>
      </c>
      <c r="AX1124" s="34" t="s">
        <v>133</v>
      </c>
      <c r="AY1124" s="34" t="s">
        <v>4302</v>
      </c>
      <c r="AZ1124" s="34" t="s">
        <v>64</v>
      </c>
      <c r="BA1124" s="34" t="s">
        <v>65</v>
      </c>
      <c r="BB1124" s="35">
        <v>2027</v>
      </c>
      <c r="BC1124" s="34" t="s">
        <v>66</v>
      </c>
    </row>
    <row r="1125" spans="1:55" x14ac:dyDescent="0.25">
      <c r="A1125" s="34" t="s">
        <v>2388</v>
      </c>
      <c r="B1125" s="35">
        <v>65247</v>
      </c>
      <c r="C1125" s="34">
        <v>100</v>
      </c>
      <c r="D1125" s="34" t="s">
        <v>2402</v>
      </c>
      <c r="E1125" s="34" t="s">
        <v>2403</v>
      </c>
      <c r="F1125" s="34" t="s">
        <v>2404</v>
      </c>
      <c r="G1125" s="34" t="s">
        <v>58</v>
      </c>
      <c r="H1125" s="34" t="s">
        <v>59</v>
      </c>
      <c r="I1125" s="34" t="s">
        <v>380</v>
      </c>
      <c r="J1125" s="36">
        <v>40891</v>
      </c>
      <c r="K1125" s="36"/>
      <c r="L1125" s="34" t="s">
        <v>61</v>
      </c>
      <c r="M1125" s="36"/>
      <c r="N1125" s="34" t="b">
        <v>0</v>
      </c>
      <c r="O1125" s="36"/>
      <c r="P1125" s="34" t="b">
        <v>0</v>
      </c>
      <c r="Q1125" s="36"/>
      <c r="R1125" s="34" t="b">
        <v>0</v>
      </c>
      <c r="S1125" s="34" t="b">
        <v>0</v>
      </c>
      <c r="T1125" s="34" t="s">
        <v>70</v>
      </c>
      <c r="U1125" s="34"/>
      <c r="V1125" s="34" t="b">
        <v>0</v>
      </c>
      <c r="W1125" s="36"/>
      <c r="X1125" s="34" t="s">
        <v>70</v>
      </c>
      <c r="Y1125" s="34"/>
      <c r="Z1125" s="36"/>
      <c r="AA1125" s="34" t="b">
        <v>0</v>
      </c>
      <c r="AB1125" s="34"/>
      <c r="AC1125" s="34" t="b">
        <v>0</v>
      </c>
      <c r="AD1125" s="36"/>
      <c r="AE1125" s="34" t="b">
        <v>0</v>
      </c>
      <c r="AF1125" s="34" t="b">
        <v>0</v>
      </c>
      <c r="AG1125" s="34" t="s">
        <v>70</v>
      </c>
      <c r="AH1125" s="34"/>
      <c r="AI1125" s="34" t="b">
        <v>0</v>
      </c>
      <c r="AJ1125" s="36"/>
      <c r="AK1125" s="34" t="s">
        <v>70</v>
      </c>
      <c r="AL1125" s="36"/>
      <c r="AM1125" s="34" t="b">
        <v>0</v>
      </c>
      <c r="AN1125" s="36"/>
      <c r="AO1125" s="34" t="s">
        <v>70</v>
      </c>
      <c r="AP1125" s="34" t="s">
        <v>70</v>
      </c>
      <c r="AQ1125" s="34" t="s">
        <v>70</v>
      </c>
      <c r="AR1125" s="34" t="s">
        <v>70</v>
      </c>
      <c r="AS1125" s="34" t="s">
        <v>70</v>
      </c>
      <c r="AT1125" s="36"/>
      <c r="AU1125" s="36"/>
      <c r="AV1125" s="34" t="s">
        <v>70</v>
      </c>
      <c r="AW1125" s="34" t="s">
        <v>70</v>
      </c>
      <c r="AX1125" s="34" t="s">
        <v>133</v>
      </c>
      <c r="AY1125" s="34" t="s">
        <v>4302</v>
      </c>
      <c r="AZ1125" s="34" t="s">
        <v>64</v>
      </c>
      <c r="BA1125" s="34" t="s">
        <v>65</v>
      </c>
      <c r="BB1125" s="35">
        <v>2027</v>
      </c>
      <c r="BC1125" s="34" t="s">
        <v>66</v>
      </c>
    </row>
    <row r="1126" spans="1:55" x14ac:dyDescent="0.25">
      <c r="A1126" s="34" t="s">
        <v>2433</v>
      </c>
      <c r="B1126" s="35">
        <v>64888</v>
      </c>
      <c r="C1126" s="34">
        <v>100</v>
      </c>
      <c r="D1126" s="34" t="s">
        <v>2454</v>
      </c>
      <c r="E1126" s="34" t="s">
        <v>2455</v>
      </c>
      <c r="F1126" s="34" t="s">
        <v>466</v>
      </c>
      <c r="G1126" s="34" t="s">
        <v>3520</v>
      </c>
      <c r="H1126" s="34" t="s">
        <v>4287</v>
      </c>
      <c r="I1126" s="34" t="s">
        <v>350</v>
      </c>
      <c r="J1126" s="36">
        <v>40494</v>
      </c>
      <c r="K1126" s="36"/>
      <c r="L1126" s="34" t="s">
        <v>61</v>
      </c>
      <c r="M1126" s="36"/>
      <c r="N1126" s="34" t="b">
        <v>0</v>
      </c>
      <c r="O1126" s="36"/>
      <c r="P1126" s="34" t="b">
        <v>1</v>
      </c>
      <c r="Q1126" s="36"/>
      <c r="R1126" s="34" t="b">
        <v>1</v>
      </c>
      <c r="S1126" s="34" t="b">
        <v>0</v>
      </c>
      <c r="T1126" s="34" t="s">
        <v>70</v>
      </c>
      <c r="U1126" s="34"/>
      <c r="V1126" s="34" t="b">
        <v>0</v>
      </c>
      <c r="W1126" s="36"/>
      <c r="X1126" s="34" t="s">
        <v>70</v>
      </c>
      <c r="Y1126" s="34"/>
      <c r="Z1126" s="36"/>
      <c r="AA1126" s="34" t="b">
        <v>0</v>
      </c>
      <c r="AB1126" s="34"/>
      <c r="AC1126" s="34" t="b">
        <v>0</v>
      </c>
      <c r="AD1126" s="36"/>
      <c r="AE1126" s="34" t="b">
        <v>1</v>
      </c>
      <c r="AF1126" s="34" t="b">
        <v>0</v>
      </c>
      <c r="AG1126" s="34" t="s">
        <v>70</v>
      </c>
      <c r="AH1126" s="34"/>
      <c r="AI1126" s="34" t="b">
        <v>0</v>
      </c>
      <c r="AJ1126" s="36"/>
      <c r="AK1126" s="34" t="s">
        <v>70</v>
      </c>
      <c r="AL1126" s="36"/>
      <c r="AM1126" s="34" t="b">
        <v>0</v>
      </c>
      <c r="AN1126" s="36"/>
      <c r="AO1126" s="34" t="s">
        <v>70</v>
      </c>
      <c r="AP1126" s="34" t="s">
        <v>70</v>
      </c>
      <c r="AQ1126" s="34" t="s">
        <v>70</v>
      </c>
      <c r="AR1126" s="34" t="s">
        <v>70</v>
      </c>
      <c r="AS1126" s="34" t="s">
        <v>70</v>
      </c>
      <c r="AT1126" s="36"/>
      <c r="AU1126" s="36"/>
      <c r="AV1126" s="34" t="s">
        <v>70</v>
      </c>
      <c r="AW1126" s="34" t="s">
        <v>70</v>
      </c>
      <c r="AX1126" s="34" t="s">
        <v>63</v>
      </c>
      <c r="AY1126" s="34" t="s">
        <v>4285</v>
      </c>
      <c r="AZ1126" s="34" t="s">
        <v>64</v>
      </c>
      <c r="BA1126" s="34" t="s">
        <v>65</v>
      </c>
      <c r="BB1126" s="35">
        <v>2026</v>
      </c>
      <c r="BC1126" s="34" t="s">
        <v>119</v>
      </c>
    </row>
    <row r="1127" spans="1:55" x14ac:dyDescent="0.25">
      <c r="A1127" s="34" t="s">
        <v>2433</v>
      </c>
      <c r="B1127" s="35">
        <v>63989</v>
      </c>
      <c r="C1127" s="34">
        <v>100</v>
      </c>
      <c r="D1127" s="34" t="s">
        <v>2434</v>
      </c>
      <c r="E1127" s="34" t="s">
        <v>2435</v>
      </c>
      <c r="F1127" s="34" t="s">
        <v>482</v>
      </c>
      <c r="G1127" s="34" t="s">
        <v>3974</v>
      </c>
      <c r="H1127" s="34" t="s">
        <v>59</v>
      </c>
      <c r="I1127" s="34" t="s">
        <v>380</v>
      </c>
      <c r="J1127" s="36">
        <v>40162</v>
      </c>
      <c r="K1127" s="36"/>
      <c r="L1127" s="34" t="s">
        <v>61</v>
      </c>
      <c r="M1127" s="36"/>
      <c r="N1127" s="34" t="b">
        <v>0</v>
      </c>
      <c r="O1127" s="36"/>
      <c r="P1127" s="34" t="b">
        <v>0</v>
      </c>
      <c r="Q1127" s="36"/>
      <c r="R1127" s="34" t="b">
        <v>1</v>
      </c>
      <c r="S1127" s="34" t="b">
        <v>0</v>
      </c>
      <c r="T1127" s="34" t="s">
        <v>70</v>
      </c>
      <c r="U1127" s="34"/>
      <c r="V1127" s="34" t="b">
        <v>0</v>
      </c>
      <c r="W1127" s="36"/>
      <c r="X1127" s="34" t="s">
        <v>70</v>
      </c>
      <c r="Y1127" s="34"/>
      <c r="Z1127" s="36"/>
      <c r="AA1127" s="34" t="b">
        <v>0</v>
      </c>
      <c r="AB1127" s="34"/>
      <c r="AC1127" s="34" t="b">
        <v>0</v>
      </c>
      <c r="AD1127" s="36"/>
      <c r="AE1127" s="34" t="b">
        <v>0</v>
      </c>
      <c r="AF1127" s="34" t="b">
        <v>0</v>
      </c>
      <c r="AG1127" s="34" t="s">
        <v>70</v>
      </c>
      <c r="AH1127" s="34"/>
      <c r="AI1127" s="34" t="b">
        <v>0</v>
      </c>
      <c r="AJ1127" s="36"/>
      <c r="AK1127" s="34" t="s">
        <v>70</v>
      </c>
      <c r="AL1127" s="36"/>
      <c r="AM1127" s="34" t="b">
        <v>0</v>
      </c>
      <c r="AN1127" s="36"/>
      <c r="AO1127" s="34" t="s">
        <v>70</v>
      </c>
      <c r="AP1127" s="34" t="s">
        <v>70</v>
      </c>
      <c r="AQ1127" s="34" t="s">
        <v>70</v>
      </c>
      <c r="AR1127" s="34" t="s">
        <v>70</v>
      </c>
      <c r="AS1127" s="34" t="s">
        <v>70</v>
      </c>
      <c r="AT1127" s="36"/>
      <c r="AU1127" s="36"/>
      <c r="AV1127" s="34" t="s">
        <v>70</v>
      </c>
      <c r="AW1127" s="34" t="s">
        <v>70</v>
      </c>
      <c r="AX1127" s="34" t="s">
        <v>63</v>
      </c>
      <c r="AY1127" s="34" t="s">
        <v>4285</v>
      </c>
      <c r="AZ1127" s="34" t="s">
        <v>64</v>
      </c>
      <c r="BA1127" s="34" t="s">
        <v>65</v>
      </c>
      <c r="BB1127" s="35">
        <v>2024</v>
      </c>
      <c r="BC1127" s="34" t="s">
        <v>66</v>
      </c>
    </row>
    <row r="1128" spans="1:55" x14ac:dyDescent="0.25">
      <c r="A1128" s="34" t="s">
        <v>2433</v>
      </c>
      <c r="B1128" s="35">
        <v>64954</v>
      </c>
      <c r="C1128" s="34">
        <v>100</v>
      </c>
      <c r="D1128" s="34" t="s">
        <v>2460</v>
      </c>
      <c r="E1128" s="34" t="s">
        <v>2461</v>
      </c>
      <c r="F1128" s="34" t="s">
        <v>821</v>
      </c>
      <c r="G1128" s="34" t="s">
        <v>467</v>
      </c>
      <c r="H1128" s="34" t="s">
        <v>59</v>
      </c>
      <c r="I1128" s="34" t="s">
        <v>114</v>
      </c>
      <c r="J1128" s="36">
        <v>40483</v>
      </c>
      <c r="K1128" s="36"/>
      <c r="L1128" s="34" t="s">
        <v>61</v>
      </c>
      <c r="M1128" s="36"/>
      <c r="N1128" s="34" t="b">
        <v>0</v>
      </c>
      <c r="O1128" s="36"/>
      <c r="P1128" s="34" t="b">
        <v>1</v>
      </c>
      <c r="Q1128" s="36"/>
      <c r="R1128" s="34" t="b">
        <v>1</v>
      </c>
      <c r="S1128" s="34" t="b">
        <v>0</v>
      </c>
      <c r="T1128" s="34" t="s">
        <v>70</v>
      </c>
      <c r="U1128" s="34"/>
      <c r="V1128" s="34" t="b">
        <v>0</v>
      </c>
      <c r="W1128" s="36"/>
      <c r="X1128" s="34" t="s">
        <v>70</v>
      </c>
      <c r="Y1128" s="34"/>
      <c r="Z1128" s="36"/>
      <c r="AA1128" s="34" t="b">
        <v>0</v>
      </c>
      <c r="AB1128" s="34"/>
      <c r="AC1128" s="34" t="b">
        <v>0</v>
      </c>
      <c r="AD1128" s="36"/>
      <c r="AE1128" s="34" t="b">
        <v>0</v>
      </c>
      <c r="AF1128" s="34" t="b">
        <v>0</v>
      </c>
      <c r="AG1128" s="34" t="s">
        <v>70</v>
      </c>
      <c r="AH1128" s="34"/>
      <c r="AI1128" s="34" t="b">
        <v>0</v>
      </c>
      <c r="AJ1128" s="36"/>
      <c r="AK1128" s="34" t="s">
        <v>70</v>
      </c>
      <c r="AL1128" s="36"/>
      <c r="AM1128" s="34" t="b">
        <v>0</v>
      </c>
      <c r="AN1128" s="36"/>
      <c r="AO1128" s="34" t="s">
        <v>70</v>
      </c>
      <c r="AP1128" s="34" t="s">
        <v>70</v>
      </c>
      <c r="AQ1128" s="34" t="s">
        <v>70</v>
      </c>
      <c r="AR1128" s="34" t="s">
        <v>70</v>
      </c>
      <c r="AS1128" s="34" t="s">
        <v>70</v>
      </c>
      <c r="AT1128" s="36"/>
      <c r="AU1128" s="36"/>
      <c r="AV1128" s="34" t="s">
        <v>70</v>
      </c>
      <c r="AW1128" s="34" t="s">
        <v>70</v>
      </c>
      <c r="AX1128" s="34" t="s">
        <v>63</v>
      </c>
      <c r="AY1128" s="34" t="s">
        <v>4285</v>
      </c>
      <c r="AZ1128" s="34" t="s">
        <v>64</v>
      </c>
      <c r="BA1128" s="34" t="s">
        <v>65</v>
      </c>
      <c r="BB1128" s="35">
        <v>2026</v>
      </c>
      <c r="BC1128" s="34" t="s">
        <v>66</v>
      </c>
    </row>
    <row r="1129" spans="1:55" x14ac:dyDescent="0.25">
      <c r="A1129" s="34" t="s">
        <v>2433</v>
      </c>
      <c r="B1129" s="35">
        <v>64805</v>
      </c>
      <c r="C1129" s="34">
        <v>100</v>
      </c>
      <c r="D1129" s="34" t="s">
        <v>2452</v>
      </c>
      <c r="E1129" s="34" t="s">
        <v>2453</v>
      </c>
      <c r="F1129" s="34" t="s">
        <v>2391</v>
      </c>
      <c r="G1129" s="34" t="s">
        <v>155</v>
      </c>
      <c r="H1129" s="34" t="s">
        <v>208</v>
      </c>
      <c r="I1129" s="34" t="s">
        <v>1657</v>
      </c>
      <c r="J1129" s="36">
        <v>40268</v>
      </c>
      <c r="K1129" s="36"/>
      <c r="L1129" s="34" t="s">
        <v>61</v>
      </c>
      <c r="M1129" s="36"/>
      <c r="N1129" s="34" t="b">
        <v>0</v>
      </c>
      <c r="O1129" s="36"/>
      <c r="P1129" s="34" t="b">
        <v>0</v>
      </c>
      <c r="Q1129" s="36"/>
      <c r="R1129" s="34" t="b">
        <v>1</v>
      </c>
      <c r="S1129" s="34" t="b">
        <v>0</v>
      </c>
      <c r="T1129" s="34" t="s">
        <v>70</v>
      </c>
      <c r="U1129" s="34"/>
      <c r="V1129" s="34" t="b">
        <v>0</v>
      </c>
      <c r="W1129" s="36"/>
      <c r="X1129" s="34" t="s">
        <v>70</v>
      </c>
      <c r="Y1129" s="34"/>
      <c r="Z1129" s="36"/>
      <c r="AA1129" s="34" t="b">
        <v>0</v>
      </c>
      <c r="AB1129" s="34"/>
      <c r="AC1129" s="34" t="b">
        <v>0</v>
      </c>
      <c r="AD1129" s="36"/>
      <c r="AE1129" s="34" t="b">
        <v>0</v>
      </c>
      <c r="AF1129" s="34" t="b">
        <v>0</v>
      </c>
      <c r="AG1129" s="34" t="s">
        <v>70</v>
      </c>
      <c r="AH1129" s="34"/>
      <c r="AI1129" s="34" t="b">
        <v>0</v>
      </c>
      <c r="AJ1129" s="36"/>
      <c r="AK1129" s="34" t="s">
        <v>70</v>
      </c>
      <c r="AL1129" s="36"/>
      <c r="AM1129" s="34" t="b">
        <v>0</v>
      </c>
      <c r="AN1129" s="36"/>
      <c r="AO1129" s="34" t="s">
        <v>70</v>
      </c>
      <c r="AP1129" s="34" t="s">
        <v>70</v>
      </c>
      <c r="AQ1129" s="34" t="s">
        <v>70</v>
      </c>
      <c r="AR1129" s="34" t="s">
        <v>70</v>
      </c>
      <c r="AS1129" s="34" t="s">
        <v>70</v>
      </c>
      <c r="AT1129" s="36"/>
      <c r="AU1129" s="36"/>
      <c r="AV1129" s="34" t="s">
        <v>70</v>
      </c>
      <c r="AW1129" s="34" t="s">
        <v>70</v>
      </c>
      <c r="AX1129" s="34" t="s">
        <v>63</v>
      </c>
      <c r="AY1129" s="34" t="s">
        <v>4285</v>
      </c>
      <c r="AZ1129" s="34" t="s">
        <v>64</v>
      </c>
      <c r="BA1129" s="34" t="s">
        <v>65</v>
      </c>
      <c r="BB1129" s="35">
        <v>2024</v>
      </c>
      <c r="BC1129" s="34" t="s">
        <v>66</v>
      </c>
    </row>
    <row r="1130" spans="1:55" x14ac:dyDescent="0.25">
      <c r="A1130" s="34" t="s">
        <v>2433</v>
      </c>
      <c r="B1130" s="35">
        <v>64236</v>
      </c>
      <c r="C1130" s="34">
        <v>100</v>
      </c>
      <c r="D1130" s="34" t="s">
        <v>2441</v>
      </c>
      <c r="E1130" s="34" t="s">
        <v>2442</v>
      </c>
      <c r="F1130" s="34" t="s">
        <v>1120</v>
      </c>
      <c r="G1130" s="34" t="s">
        <v>215</v>
      </c>
      <c r="H1130" s="34" t="s">
        <v>4287</v>
      </c>
      <c r="I1130" s="34" t="s">
        <v>163</v>
      </c>
      <c r="J1130" s="36">
        <v>40452</v>
      </c>
      <c r="K1130" s="36"/>
      <c r="L1130" s="34" t="s">
        <v>61</v>
      </c>
      <c r="M1130" s="36"/>
      <c r="N1130" s="34" t="b">
        <v>0</v>
      </c>
      <c r="O1130" s="36"/>
      <c r="P1130" s="34" t="b">
        <v>1</v>
      </c>
      <c r="Q1130" s="36"/>
      <c r="R1130" s="34" t="b">
        <v>1</v>
      </c>
      <c r="S1130" s="34" t="b">
        <v>0</v>
      </c>
      <c r="T1130" s="34" t="s">
        <v>70</v>
      </c>
      <c r="U1130" s="34"/>
      <c r="V1130" s="34" t="b">
        <v>0</v>
      </c>
      <c r="W1130" s="36"/>
      <c r="X1130" s="34" t="s">
        <v>70</v>
      </c>
      <c r="Y1130" s="34"/>
      <c r="Z1130" s="36"/>
      <c r="AA1130" s="34" t="b">
        <v>0</v>
      </c>
      <c r="AB1130" s="34"/>
      <c r="AC1130" s="34" t="b">
        <v>0</v>
      </c>
      <c r="AD1130" s="36"/>
      <c r="AE1130" s="34" t="b">
        <v>0</v>
      </c>
      <c r="AF1130" s="34" t="b">
        <v>0</v>
      </c>
      <c r="AG1130" s="34" t="s">
        <v>70</v>
      </c>
      <c r="AH1130" s="34"/>
      <c r="AI1130" s="34" t="b">
        <v>0</v>
      </c>
      <c r="AJ1130" s="36"/>
      <c r="AK1130" s="34" t="s">
        <v>70</v>
      </c>
      <c r="AL1130" s="36"/>
      <c r="AM1130" s="34" t="b">
        <v>0</v>
      </c>
      <c r="AN1130" s="36"/>
      <c r="AO1130" s="34" t="s">
        <v>70</v>
      </c>
      <c r="AP1130" s="34" t="s">
        <v>70</v>
      </c>
      <c r="AQ1130" s="34" t="s">
        <v>70</v>
      </c>
      <c r="AR1130" s="34" t="s">
        <v>70</v>
      </c>
      <c r="AS1130" s="34" t="s">
        <v>70</v>
      </c>
      <c r="AT1130" s="36"/>
      <c r="AU1130" s="36"/>
      <c r="AV1130" s="34" t="s">
        <v>70</v>
      </c>
      <c r="AW1130" s="34" t="s">
        <v>70</v>
      </c>
      <c r="AX1130" s="34" t="s">
        <v>63</v>
      </c>
      <c r="AY1130" s="34" t="s">
        <v>4285</v>
      </c>
      <c r="AZ1130" s="34" t="s">
        <v>64</v>
      </c>
      <c r="BA1130" s="34" t="s">
        <v>65</v>
      </c>
      <c r="BB1130" s="35">
        <v>2027</v>
      </c>
      <c r="BC1130" s="34" t="s">
        <v>66</v>
      </c>
    </row>
    <row r="1131" spans="1:55" x14ac:dyDescent="0.25">
      <c r="A1131" s="34" t="s">
        <v>2433</v>
      </c>
      <c r="B1131" s="35">
        <v>64889</v>
      </c>
      <c r="C1131" s="34">
        <v>100</v>
      </c>
      <c r="D1131" s="34" t="s">
        <v>2456</v>
      </c>
      <c r="E1131" s="34" t="s">
        <v>2457</v>
      </c>
      <c r="F1131" s="34" t="s">
        <v>466</v>
      </c>
      <c r="G1131" s="34" t="s">
        <v>3520</v>
      </c>
      <c r="H1131" s="34" t="s">
        <v>4287</v>
      </c>
      <c r="I1131" s="34" t="s">
        <v>350</v>
      </c>
      <c r="J1131" s="36">
        <v>40494</v>
      </c>
      <c r="K1131" s="36"/>
      <c r="L1131" s="34" t="s">
        <v>61</v>
      </c>
      <c r="M1131" s="36"/>
      <c r="N1131" s="34" t="b">
        <v>0</v>
      </c>
      <c r="O1131" s="36"/>
      <c r="P1131" s="34" t="b">
        <v>1</v>
      </c>
      <c r="Q1131" s="36"/>
      <c r="R1131" s="34" t="b">
        <v>1</v>
      </c>
      <c r="S1131" s="34" t="b">
        <v>0</v>
      </c>
      <c r="T1131" s="34" t="s">
        <v>70</v>
      </c>
      <c r="U1131" s="34"/>
      <c r="V1131" s="34" t="b">
        <v>0</v>
      </c>
      <c r="W1131" s="36"/>
      <c r="X1131" s="34" t="s">
        <v>70</v>
      </c>
      <c r="Y1131" s="34"/>
      <c r="Z1131" s="36"/>
      <c r="AA1131" s="34" t="b">
        <v>0</v>
      </c>
      <c r="AB1131" s="34"/>
      <c r="AC1131" s="34" t="b">
        <v>0</v>
      </c>
      <c r="AD1131" s="36"/>
      <c r="AE1131" s="34" t="b">
        <v>0</v>
      </c>
      <c r="AF1131" s="34" t="b">
        <v>0</v>
      </c>
      <c r="AG1131" s="34" t="s">
        <v>70</v>
      </c>
      <c r="AH1131" s="34"/>
      <c r="AI1131" s="34" t="b">
        <v>0</v>
      </c>
      <c r="AJ1131" s="36"/>
      <c r="AK1131" s="34" t="s">
        <v>70</v>
      </c>
      <c r="AL1131" s="36"/>
      <c r="AM1131" s="34" t="b">
        <v>0</v>
      </c>
      <c r="AN1131" s="36"/>
      <c r="AO1131" s="34" t="s">
        <v>70</v>
      </c>
      <c r="AP1131" s="34" t="s">
        <v>70</v>
      </c>
      <c r="AQ1131" s="34" t="s">
        <v>70</v>
      </c>
      <c r="AR1131" s="34" t="s">
        <v>70</v>
      </c>
      <c r="AS1131" s="34" t="s">
        <v>70</v>
      </c>
      <c r="AT1131" s="36"/>
      <c r="AU1131" s="36"/>
      <c r="AV1131" s="34" t="s">
        <v>70</v>
      </c>
      <c r="AW1131" s="34" t="s">
        <v>70</v>
      </c>
      <c r="AX1131" s="34" t="s">
        <v>63</v>
      </c>
      <c r="AY1131" s="34" t="s">
        <v>4285</v>
      </c>
      <c r="AZ1131" s="34" t="s">
        <v>64</v>
      </c>
      <c r="BA1131" s="34" t="s">
        <v>65</v>
      </c>
      <c r="BB1131" s="35">
        <v>2027</v>
      </c>
      <c r="BC1131" s="34" t="s">
        <v>119</v>
      </c>
    </row>
    <row r="1132" spans="1:55" x14ac:dyDescent="0.25">
      <c r="A1132" s="34" t="s">
        <v>2433</v>
      </c>
      <c r="B1132" s="35">
        <v>64025</v>
      </c>
      <c r="C1132" s="34">
        <v>100</v>
      </c>
      <c r="D1132" s="34" t="s">
        <v>2436</v>
      </c>
      <c r="E1132" s="34" t="s">
        <v>2437</v>
      </c>
      <c r="F1132" s="34" t="s">
        <v>2438</v>
      </c>
      <c r="G1132" s="34" t="s">
        <v>58</v>
      </c>
      <c r="H1132" s="34" t="s">
        <v>59</v>
      </c>
      <c r="I1132" s="34" t="s">
        <v>81</v>
      </c>
      <c r="J1132" s="36">
        <v>40214</v>
      </c>
      <c r="K1132" s="36"/>
      <c r="L1132" s="34" t="s">
        <v>61</v>
      </c>
      <c r="M1132" s="36"/>
      <c r="N1132" s="34" t="b">
        <v>0</v>
      </c>
      <c r="O1132" s="36"/>
      <c r="P1132" s="34" t="b">
        <v>1</v>
      </c>
      <c r="Q1132" s="36"/>
      <c r="R1132" s="34" t="b">
        <v>1</v>
      </c>
      <c r="S1132" s="34" t="b">
        <v>0</v>
      </c>
      <c r="T1132" s="34" t="s">
        <v>70</v>
      </c>
      <c r="U1132" s="34"/>
      <c r="V1132" s="34" t="b">
        <v>0</v>
      </c>
      <c r="W1132" s="36"/>
      <c r="X1132" s="34" t="s">
        <v>70</v>
      </c>
      <c r="Y1132" s="34"/>
      <c r="Z1132" s="36"/>
      <c r="AA1132" s="34" t="b">
        <v>0</v>
      </c>
      <c r="AB1132" s="34"/>
      <c r="AC1132" s="34" t="b">
        <v>0</v>
      </c>
      <c r="AD1132" s="36"/>
      <c r="AE1132" s="34" t="b">
        <v>0</v>
      </c>
      <c r="AF1132" s="34" t="b">
        <v>0</v>
      </c>
      <c r="AG1132" s="34" t="s">
        <v>70</v>
      </c>
      <c r="AH1132" s="34"/>
      <c r="AI1132" s="34" t="b">
        <v>0</v>
      </c>
      <c r="AJ1132" s="36"/>
      <c r="AK1132" s="34" t="s">
        <v>70</v>
      </c>
      <c r="AL1132" s="36"/>
      <c r="AM1132" s="34" t="b">
        <v>0</v>
      </c>
      <c r="AN1132" s="36"/>
      <c r="AO1132" s="34" t="s">
        <v>70</v>
      </c>
      <c r="AP1132" s="34" t="s">
        <v>70</v>
      </c>
      <c r="AQ1132" s="34" t="s">
        <v>70</v>
      </c>
      <c r="AR1132" s="34" t="s">
        <v>70</v>
      </c>
      <c r="AS1132" s="34" t="s">
        <v>70</v>
      </c>
      <c r="AT1132" s="36"/>
      <c r="AU1132" s="36"/>
      <c r="AV1132" s="34" t="s">
        <v>70</v>
      </c>
      <c r="AW1132" s="34" t="s">
        <v>70</v>
      </c>
      <c r="AX1132" s="34" t="s">
        <v>63</v>
      </c>
      <c r="AY1132" s="34" t="s">
        <v>4285</v>
      </c>
      <c r="AZ1132" s="34" t="s">
        <v>64</v>
      </c>
      <c r="BA1132" s="34" t="s">
        <v>65</v>
      </c>
      <c r="BB1132" s="35">
        <v>2025</v>
      </c>
      <c r="BC1132" s="34" t="s">
        <v>66</v>
      </c>
    </row>
    <row r="1133" spans="1:55" x14ac:dyDescent="0.25">
      <c r="A1133" s="34" t="s">
        <v>2433</v>
      </c>
      <c r="B1133" s="35">
        <v>64067</v>
      </c>
      <c r="C1133" s="34">
        <v>100</v>
      </c>
      <c r="D1133" s="34" t="s">
        <v>2439</v>
      </c>
      <c r="E1133" s="34" t="s">
        <v>2440</v>
      </c>
      <c r="F1133" s="34" t="s">
        <v>320</v>
      </c>
      <c r="G1133" s="34" t="s">
        <v>99</v>
      </c>
      <c r="H1133" s="34" t="s">
        <v>4287</v>
      </c>
      <c r="I1133" s="34" t="s">
        <v>1275</v>
      </c>
      <c r="J1133" s="36">
        <v>40162</v>
      </c>
      <c r="K1133" s="36"/>
      <c r="L1133" s="34" t="s">
        <v>61</v>
      </c>
      <c r="M1133" s="36"/>
      <c r="N1133" s="34" t="b">
        <v>0</v>
      </c>
      <c r="O1133" s="36"/>
      <c r="P1133" s="34" t="b">
        <v>1</v>
      </c>
      <c r="Q1133" s="36"/>
      <c r="R1133" s="34" t="b">
        <v>1</v>
      </c>
      <c r="S1133" s="34" t="b">
        <v>0</v>
      </c>
      <c r="T1133" s="34" t="s">
        <v>70</v>
      </c>
      <c r="U1133" s="34"/>
      <c r="V1133" s="34" t="b">
        <v>0</v>
      </c>
      <c r="W1133" s="36"/>
      <c r="X1133" s="34" t="s">
        <v>70</v>
      </c>
      <c r="Y1133" s="34"/>
      <c r="Z1133" s="36"/>
      <c r="AA1133" s="34" t="b">
        <v>0</v>
      </c>
      <c r="AB1133" s="34"/>
      <c r="AC1133" s="34" t="b">
        <v>0</v>
      </c>
      <c r="AD1133" s="36"/>
      <c r="AE1133" s="34" t="b">
        <v>0</v>
      </c>
      <c r="AF1133" s="34" t="b">
        <v>0</v>
      </c>
      <c r="AG1133" s="34" t="s">
        <v>70</v>
      </c>
      <c r="AH1133" s="34"/>
      <c r="AI1133" s="34" t="b">
        <v>0</v>
      </c>
      <c r="AJ1133" s="36"/>
      <c r="AK1133" s="34" t="s">
        <v>70</v>
      </c>
      <c r="AL1133" s="36"/>
      <c r="AM1133" s="34" t="b">
        <v>0</v>
      </c>
      <c r="AN1133" s="36"/>
      <c r="AO1133" s="34" t="s">
        <v>70</v>
      </c>
      <c r="AP1133" s="34" t="s">
        <v>70</v>
      </c>
      <c r="AQ1133" s="34" t="s">
        <v>70</v>
      </c>
      <c r="AR1133" s="34" t="s">
        <v>70</v>
      </c>
      <c r="AS1133" s="34" t="s">
        <v>70</v>
      </c>
      <c r="AT1133" s="36"/>
      <c r="AU1133" s="36"/>
      <c r="AV1133" s="34" t="s">
        <v>70</v>
      </c>
      <c r="AW1133" s="34" t="s">
        <v>70</v>
      </c>
      <c r="AX1133" s="34" t="s">
        <v>63</v>
      </c>
      <c r="AY1133" s="34" t="s">
        <v>4285</v>
      </c>
      <c r="AZ1133" s="34" t="s">
        <v>64</v>
      </c>
      <c r="BA1133" s="34" t="s">
        <v>65</v>
      </c>
      <c r="BB1133" s="35">
        <v>2024</v>
      </c>
      <c r="BC1133" s="34" t="s">
        <v>66</v>
      </c>
    </row>
    <row r="1134" spans="1:55" x14ac:dyDescent="0.25">
      <c r="A1134" s="34" t="s">
        <v>2433</v>
      </c>
      <c r="B1134" s="35">
        <v>64734</v>
      </c>
      <c r="C1134" s="34">
        <v>100</v>
      </c>
      <c r="D1134" s="34" t="s">
        <v>2450</v>
      </c>
      <c r="E1134" s="34" t="s">
        <v>4140</v>
      </c>
      <c r="F1134" s="34" t="s">
        <v>822</v>
      </c>
      <c r="G1134" s="34" t="s">
        <v>3974</v>
      </c>
      <c r="H1134" s="34" t="s">
        <v>59</v>
      </c>
      <c r="I1134" s="34" t="s">
        <v>422</v>
      </c>
      <c r="J1134" s="36">
        <v>40497</v>
      </c>
      <c r="K1134" s="36"/>
      <c r="L1134" s="34" t="s">
        <v>61</v>
      </c>
      <c r="M1134" s="36"/>
      <c r="N1134" s="34" t="b">
        <v>0</v>
      </c>
      <c r="O1134" s="36"/>
      <c r="P1134" s="34" t="b">
        <v>1</v>
      </c>
      <c r="Q1134" s="36"/>
      <c r="R1134" s="34" t="b">
        <v>1</v>
      </c>
      <c r="S1134" s="34" t="b">
        <v>0</v>
      </c>
      <c r="T1134" s="34" t="s">
        <v>70</v>
      </c>
      <c r="U1134" s="34"/>
      <c r="V1134" s="34" t="b">
        <v>0</v>
      </c>
      <c r="W1134" s="36"/>
      <c r="X1134" s="34" t="s">
        <v>70</v>
      </c>
      <c r="Y1134" s="34"/>
      <c r="Z1134" s="36"/>
      <c r="AA1134" s="34" t="b">
        <v>0</v>
      </c>
      <c r="AB1134" s="34"/>
      <c r="AC1134" s="34" t="b">
        <v>0</v>
      </c>
      <c r="AD1134" s="36"/>
      <c r="AE1134" s="34" t="b">
        <v>1</v>
      </c>
      <c r="AF1134" s="34" t="b">
        <v>1</v>
      </c>
      <c r="AG1134" s="34" t="s">
        <v>70</v>
      </c>
      <c r="AH1134" s="34"/>
      <c r="AI1134" s="34" t="b">
        <v>0</v>
      </c>
      <c r="AJ1134" s="36"/>
      <c r="AK1134" s="34" t="s">
        <v>70</v>
      </c>
      <c r="AL1134" s="36"/>
      <c r="AM1134" s="34" t="b">
        <v>0</v>
      </c>
      <c r="AN1134" s="36"/>
      <c r="AO1134" s="34" t="s">
        <v>70</v>
      </c>
      <c r="AP1134" s="34" t="s">
        <v>70</v>
      </c>
      <c r="AQ1134" s="34" t="s">
        <v>70</v>
      </c>
      <c r="AR1134" s="34" t="s">
        <v>70</v>
      </c>
      <c r="AS1134" s="34" t="s">
        <v>70</v>
      </c>
      <c r="AT1134" s="36"/>
      <c r="AU1134" s="36"/>
      <c r="AV1134" s="34" t="s">
        <v>70</v>
      </c>
      <c r="AW1134" s="34" t="s">
        <v>70</v>
      </c>
      <c r="AX1134" s="34" t="s">
        <v>63</v>
      </c>
      <c r="AY1134" s="34" t="s">
        <v>4285</v>
      </c>
      <c r="AZ1134" s="34" t="s">
        <v>64</v>
      </c>
      <c r="BA1134" s="34" t="s">
        <v>65</v>
      </c>
      <c r="BB1134" s="35">
        <v>2026</v>
      </c>
      <c r="BC1134" s="34" t="s">
        <v>66</v>
      </c>
    </row>
    <row r="1135" spans="1:55" x14ac:dyDescent="0.25">
      <c r="A1135" s="34" t="s">
        <v>2433</v>
      </c>
      <c r="B1135" s="35">
        <v>64733</v>
      </c>
      <c r="C1135" s="34">
        <v>100</v>
      </c>
      <c r="D1135" s="34" t="s">
        <v>2448</v>
      </c>
      <c r="E1135" s="34" t="s">
        <v>2449</v>
      </c>
      <c r="F1135" s="34" t="s">
        <v>822</v>
      </c>
      <c r="G1135" s="34" t="s">
        <v>3974</v>
      </c>
      <c r="H1135" s="34" t="s">
        <v>59</v>
      </c>
      <c r="I1135" s="34" t="s">
        <v>422</v>
      </c>
      <c r="J1135" s="36">
        <v>40386</v>
      </c>
      <c r="K1135" s="36"/>
      <c r="L1135" s="34" t="s">
        <v>61</v>
      </c>
      <c r="M1135" s="36"/>
      <c r="N1135" s="34" t="b">
        <v>0</v>
      </c>
      <c r="O1135" s="36"/>
      <c r="P1135" s="34" t="b">
        <v>0</v>
      </c>
      <c r="Q1135" s="36"/>
      <c r="R1135" s="34" t="b">
        <v>1</v>
      </c>
      <c r="S1135" s="34" t="b">
        <v>0</v>
      </c>
      <c r="T1135" s="34" t="s">
        <v>70</v>
      </c>
      <c r="U1135" s="34"/>
      <c r="V1135" s="34" t="b">
        <v>0</v>
      </c>
      <c r="W1135" s="36"/>
      <c r="X1135" s="34" t="s">
        <v>70</v>
      </c>
      <c r="Y1135" s="34"/>
      <c r="Z1135" s="36"/>
      <c r="AA1135" s="34" t="b">
        <v>0</v>
      </c>
      <c r="AB1135" s="34"/>
      <c r="AC1135" s="34" t="b">
        <v>0</v>
      </c>
      <c r="AD1135" s="36"/>
      <c r="AE1135" s="34" t="b">
        <v>1</v>
      </c>
      <c r="AF1135" s="34" t="b">
        <v>1</v>
      </c>
      <c r="AG1135" s="34" t="s">
        <v>70</v>
      </c>
      <c r="AH1135" s="34"/>
      <c r="AI1135" s="34" t="b">
        <v>0</v>
      </c>
      <c r="AJ1135" s="36"/>
      <c r="AK1135" s="34" t="s">
        <v>70</v>
      </c>
      <c r="AL1135" s="36"/>
      <c r="AM1135" s="34" t="b">
        <v>0</v>
      </c>
      <c r="AN1135" s="36"/>
      <c r="AO1135" s="34" t="s">
        <v>70</v>
      </c>
      <c r="AP1135" s="34" t="s">
        <v>70</v>
      </c>
      <c r="AQ1135" s="34" t="s">
        <v>70</v>
      </c>
      <c r="AR1135" s="34" t="s">
        <v>70</v>
      </c>
      <c r="AS1135" s="34" t="s">
        <v>70</v>
      </c>
      <c r="AT1135" s="36"/>
      <c r="AU1135" s="36"/>
      <c r="AV1135" s="34" t="s">
        <v>70</v>
      </c>
      <c r="AW1135" s="34" t="s">
        <v>70</v>
      </c>
      <c r="AX1135" s="34" t="s">
        <v>63</v>
      </c>
      <c r="AY1135" s="34" t="s">
        <v>4285</v>
      </c>
      <c r="AZ1135" s="34" t="s">
        <v>64</v>
      </c>
      <c r="BA1135" s="34" t="s">
        <v>65</v>
      </c>
      <c r="BB1135" s="35">
        <v>2025</v>
      </c>
      <c r="BC1135" s="34" t="s">
        <v>66</v>
      </c>
    </row>
    <row r="1136" spans="1:55" x14ac:dyDescent="0.25">
      <c r="A1136" s="34" t="s">
        <v>2433</v>
      </c>
      <c r="B1136" s="35">
        <v>64732</v>
      </c>
      <c r="C1136" s="34">
        <v>100</v>
      </c>
      <c r="D1136" s="34" t="s">
        <v>2446</v>
      </c>
      <c r="E1136" s="34" t="s">
        <v>2447</v>
      </c>
      <c r="F1136" s="34" t="s">
        <v>1156</v>
      </c>
      <c r="G1136" s="34" t="s">
        <v>131</v>
      </c>
      <c r="H1136" s="34" t="s">
        <v>59</v>
      </c>
      <c r="I1136" s="34" t="s">
        <v>1157</v>
      </c>
      <c r="J1136" s="36">
        <v>40343</v>
      </c>
      <c r="K1136" s="36"/>
      <c r="L1136" s="34" t="s">
        <v>61</v>
      </c>
      <c r="M1136" s="36"/>
      <c r="N1136" s="34" t="b">
        <v>0</v>
      </c>
      <c r="O1136" s="36"/>
      <c r="P1136" s="34" t="b">
        <v>1</v>
      </c>
      <c r="Q1136" s="36"/>
      <c r="R1136" s="34" t="b">
        <v>1</v>
      </c>
      <c r="S1136" s="34" t="b">
        <v>0</v>
      </c>
      <c r="T1136" s="34" t="s">
        <v>70</v>
      </c>
      <c r="U1136" s="34"/>
      <c r="V1136" s="34" t="b">
        <v>0</v>
      </c>
      <c r="W1136" s="36"/>
      <c r="X1136" s="34" t="s">
        <v>70</v>
      </c>
      <c r="Y1136" s="34"/>
      <c r="Z1136" s="36"/>
      <c r="AA1136" s="34" t="b">
        <v>0</v>
      </c>
      <c r="AB1136" s="34"/>
      <c r="AC1136" s="34" t="b">
        <v>0</v>
      </c>
      <c r="AD1136" s="36"/>
      <c r="AE1136" s="34" t="b">
        <v>0</v>
      </c>
      <c r="AF1136" s="34" t="b">
        <v>0</v>
      </c>
      <c r="AG1136" s="34" t="s">
        <v>70</v>
      </c>
      <c r="AH1136" s="34"/>
      <c r="AI1136" s="34" t="b">
        <v>0</v>
      </c>
      <c r="AJ1136" s="36"/>
      <c r="AK1136" s="34" t="s">
        <v>70</v>
      </c>
      <c r="AL1136" s="36"/>
      <c r="AM1136" s="34" t="b">
        <v>0</v>
      </c>
      <c r="AN1136" s="36"/>
      <c r="AO1136" s="34" t="s">
        <v>70</v>
      </c>
      <c r="AP1136" s="34" t="s">
        <v>70</v>
      </c>
      <c r="AQ1136" s="34" t="s">
        <v>70</v>
      </c>
      <c r="AR1136" s="34" t="s">
        <v>70</v>
      </c>
      <c r="AS1136" s="34" t="s">
        <v>70</v>
      </c>
      <c r="AT1136" s="36"/>
      <c r="AU1136" s="36"/>
      <c r="AV1136" s="34" t="s">
        <v>70</v>
      </c>
      <c r="AW1136" s="34" t="s">
        <v>70</v>
      </c>
      <c r="AX1136" s="34" t="s">
        <v>63</v>
      </c>
      <c r="AY1136" s="34" t="s">
        <v>4285</v>
      </c>
      <c r="AZ1136" s="34" t="s">
        <v>64</v>
      </c>
      <c r="BA1136" s="34" t="s">
        <v>65</v>
      </c>
      <c r="BB1136" s="35">
        <v>2025</v>
      </c>
      <c r="BC1136" s="34" t="s">
        <v>66</v>
      </c>
    </row>
    <row r="1137" spans="1:55" x14ac:dyDescent="0.25">
      <c r="A1137" s="34" t="s">
        <v>2433</v>
      </c>
      <c r="B1137" s="35">
        <v>64389</v>
      </c>
      <c r="C1137" s="34">
        <v>100</v>
      </c>
      <c r="D1137" s="34" t="s">
        <v>2443</v>
      </c>
      <c r="E1137" s="34" t="s">
        <v>2444</v>
      </c>
      <c r="F1137" s="34" t="s">
        <v>2445</v>
      </c>
      <c r="G1137" s="34" t="s">
        <v>58</v>
      </c>
      <c r="H1137" s="34" t="s">
        <v>59</v>
      </c>
      <c r="I1137" s="34" t="s">
        <v>1078</v>
      </c>
      <c r="J1137" s="36">
        <v>40267</v>
      </c>
      <c r="K1137" s="36"/>
      <c r="L1137" s="34" t="s">
        <v>61</v>
      </c>
      <c r="M1137" s="36"/>
      <c r="N1137" s="34" t="b">
        <v>0</v>
      </c>
      <c r="O1137" s="36"/>
      <c r="P1137" s="34" t="b">
        <v>1</v>
      </c>
      <c r="Q1137" s="36"/>
      <c r="R1137" s="34" t="b">
        <v>1</v>
      </c>
      <c r="S1137" s="34" t="b">
        <v>0</v>
      </c>
      <c r="T1137" s="34" t="s">
        <v>70</v>
      </c>
      <c r="U1137" s="34"/>
      <c r="V1137" s="34" t="b">
        <v>0</v>
      </c>
      <c r="W1137" s="36"/>
      <c r="X1137" s="34" t="s">
        <v>70</v>
      </c>
      <c r="Y1137" s="34"/>
      <c r="Z1137" s="36"/>
      <c r="AA1137" s="34" t="b">
        <v>0</v>
      </c>
      <c r="AB1137" s="34"/>
      <c r="AC1137" s="34" t="b">
        <v>0</v>
      </c>
      <c r="AD1137" s="36"/>
      <c r="AE1137" s="34" t="b">
        <v>1</v>
      </c>
      <c r="AF1137" s="34" t="b">
        <v>0</v>
      </c>
      <c r="AG1137" s="34" t="s">
        <v>70</v>
      </c>
      <c r="AH1137" s="34"/>
      <c r="AI1137" s="34" t="b">
        <v>0</v>
      </c>
      <c r="AJ1137" s="36"/>
      <c r="AK1137" s="34" t="s">
        <v>70</v>
      </c>
      <c r="AL1137" s="36"/>
      <c r="AM1137" s="34" t="b">
        <v>0</v>
      </c>
      <c r="AN1137" s="36"/>
      <c r="AO1137" s="34" t="s">
        <v>70</v>
      </c>
      <c r="AP1137" s="34" t="s">
        <v>70</v>
      </c>
      <c r="AQ1137" s="34" t="s">
        <v>70</v>
      </c>
      <c r="AR1137" s="34" t="s">
        <v>70</v>
      </c>
      <c r="AS1137" s="34" t="s">
        <v>70</v>
      </c>
      <c r="AT1137" s="36"/>
      <c r="AU1137" s="36"/>
      <c r="AV1137" s="34" t="s">
        <v>70</v>
      </c>
      <c r="AW1137" s="34" t="s">
        <v>70</v>
      </c>
      <c r="AX1137" s="34" t="s">
        <v>63</v>
      </c>
      <c r="AY1137" s="34" t="s">
        <v>4285</v>
      </c>
      <c r="AZ1137" s="34" t="s">
        <v>64</v>
      </c>
      <c r="BA1137" s="34" t="s">
        <v>65</v>
      </c>
      <c r="BB1137" s="35">
        <v>2025</v>
      </c>
      <c r="BC1137" s="34" t="s">
        <v>66</v>
      </c>
    </row>
    <row r="1138" spans="1:55" x14ac:dyDescent="0.25">
      <c r="A1138" s="34" t="s">
        <v>2433</v>
      </c>
      <c r="B1138" s="35">
        <v>64890</v>
      </c>
      <c r="C1138" s="34">
        <v>100</v>
      </c>
      <c r="D1138" s="34" t="s">
        <v>2458</v>
      </c>
      <c r="E1138" s="34" t="s">
        <v>2459</v>
      </c>
      <c r="F1138" s="34" t="s">
        <v>466</v>
      </c>
      <c r="G1138" s="34" t="s">
        <v>3520</v>
      </c>
      <c r="H1138" s="34" t="s">
        <v>4287</v>
      </c>
      <c r="I1138" s="34" t="s">
        <v>350</v>
      </c>
      <c r="J1138" s="36">
        <v>40494</v>
      </c>
      <c r="K1138" s="36"/>
      <c r="L1138" s="34" t="s">
        <v>61</v>
      </c>
      <c r="M1138" s="36"/>
      <c r="N1138" s="34" t="b">
        <v>0</v>
      </c>
      <c r="O1138" s="36"/>
      <c r="P1138" s="34" t="b">
        <v>1</v>
      </c>
      <c r="Q1138" s="36"/>
      <c r="R1138" s="34" t="b">
        <v>1</v>
      </c>
      <c r="S1138" s="34" t="b">
        <v>0</v>
      </c>
      <c r="T1138" s="34" t="s">
        <v>70</v>
      </c>
      <c r="U1138" s="34"/>
      <c r="V1138" s="34" t="b">
        <v>0</v>
      </c>
      <c r="W1138" s="36"/>
      <c r="X1138" s="34" t="s">
        <v>70</v>
      </c>
      <c r="Y1138" s="34"/>
      <c r="Z1138" s="36"/>
      <c r="AA1138" s="34" t="b">
        <v>0</v>
      </c>
      <c r="AB1138" s="34"/>
      <c r="AC1138" s="34" t="b">
        <v>0</v>
      </c>
      <c r="AD1138" s="36"/>
      <c r="AE1138" s="34" t="b">
        <v>0</v>
      </c>
      <c r="AF1138" s="34" t="b">
        <v>0</v>
      </c>
      <c r="AG1138" s="34" t="s">
        <v>70</v>
      </c>
      <c r="AH1138" s="34"/>
      <c r="AI1138" s="34" t="b">
        <v>0</v>
      </c>
      <c r="AJ1138" s="36"/>
      <c r="AK1138" s="34" t="s">
        <v>70</v>
      </c>
      <c r="AL1138" s="36"/>
      <c r="AM1138" s="34" t="b">
        <v>0</v>
      </c>
      <c r="AN1138" s="36"/>
      <c r="AO1138" s="34" t="s">
        <v>70</v>
      </c>
      <c r="AP1138" s="34" t="s">
        <v>70</v>
      </c>
      <c r="AQ1138" s="34" t="s">
        <v>70</v>
      </c>
      <c r="AR1138" s="34" t="s">
        <v>70</v>
      </c>
      <c r="AS1138" s="34" t="s">
        <v>70</v>
      </c>
      <c r="AT1138" s="36"/>
      <c r="AU1138" s="36"/>
      <c r="AV1138" s="34" t="s">
        <v>70</v>
      </c>
      <c r="AW1138" s="34" t="s">
        <v>70</v>
      </c>
      <c r="AX1138" s="34" t="s">
        <v>63</v>
      </c>
      <c r="AY1138" s="34" t="s">
        <v>4285</v>
      </c>
      <c r="AZ1138" s="34" t="s">
        <v>64</v>
      </c>
      <c r="BA1138" s="34" t="s">
        <v>65</v>
      </c>
      <c r="BB1138" s="35">
        <v>2027</v>
      </c>
      <c r="BC1138" s="34" t="s">
        <v>119</v>
      </c>
    </row>
    <row r="1139" spans="1:55" x14ac:dyDescent="0.25">
      <c r="A1139" s="34" t="s">
        <v>2462</v>
      </c>
      <c r="B1139" s="35">
        <v>65676</v>
      </c>
      <c r="C1139" s="34">
        <v>2.2999999999999998</v>
      </c>
      <c r="D1139" s="34" t="s">
        <v>2494</v>
      </c>
      <c r="E1139" s="34" t="s">
        <v>2495</v>
      </c>
      <c r="F1139" s="34" t="s">
        <v>990</v>
      </c>
      <c r="G1139" s="34" t="s">
        <v>3520</v>
      </c>
      <c r="H1139" s="34" t="s">
        <v>4287</v>
      </c>
      <c r="I1139" s="34" t="s">
        <v>350</v>
      </c>
      <c r="J1139" s="36">
        <v>42164</v>
      </c>
      <c r="K1139" s="36"/>
      <c r="L1139" s="34" t="s">
        <v>61</v>
      </c>
      <c r="M1139" s="36"/>
      <c r="N1139" s="34" t="b">
        <v>0</v>
      </c>
      <c r="O1139" s="36"/>
      <c r="P1139" s="34" t="b">
        <v>1</v>
      </c>
      <c r="Q1139" s="36"/>
      <c r="R1139" s="34" t="b">
        <v>1</v>
      </c>
      <c r="S1139" s="34" t="b">
        <v>0</v>
      </c>
      <c r="T1139" s="34" t="s">
        <v>70</v>
      </c>
      <c r="U1139" s="34"/>
      <c r="V1139" s="34" t="b">
        <v>0</v>
      </c>
      <c r="W1139" s="36"/>
      <c r="X1139" s="34" t="s">
        <v>70</v>
      </c>
      <c r="Y1139" s="34"/>
      <c r="Z1139" s="36"/>
      <c r="AA1139" s="34" t="b">
        <v>0</v>
      </c>
      <c r="AB1139" s="34"/>
      <c r="AC1139" s="34" t="b">
        <v>0</v>
      </c>
      <c r="AD1139" s="36"/>
      <c r="AE1139" s="34" t="b">
        <v>0</v>
      </c>
      <c r="AF1139" s="34" t="b">
        <v>0</v>
      </c>
      <c r="AG1139" s="34" t="s">
        <v>70</v>
      </c>
      <c r="AH1139" s="34"/>
      <c r="AI1139" s="34" t="b">
        <v>0</v>
      </c>
      <c r="AJ1139" s="36"/>
      <c r="AK1139" s="34" t="s">
        <v>70</v>
      </c>
      <c r="AL1139" s="36"/>
      <c r="AM1139" s="34" t="b">
        <v>0</v>
      </c>
      <c r="AN1139" s="36"/>
      <c r="AO1139" s="34" t="s">
        <v>70</v>
      </c>
      <c r="AP1139" s="34" t="s">
        <v>70</v>
      </c>
      <c r="AQ1139" s="34" t="s">
        <v>70</v>
      </c>
      <c r="AR1139" s="34" t="s">
        <v>70</v>
      </c>
      <c r="AS1139" s="34" t="s">
        <v>70</v>
      </c>
      <c r="AT1139" s="36"/>
      <c r="AU1139" s="36"/>
      <c r="AV1139" s="34" t="s">
        <v>70</v>
      </c>
      <c r="AW1139" s="34" t="s">
        <v>70</v>
      </c>
      <c r="AX1139" s="34" t="s">
        <v>63</v>
      </c>
      <c r="AY1139" s="34" t="s">
        <v>4302</v>
      </c>
      <c r="AZ1139" s="34" t="s">
        <v>64</v>
      </c>
      <c r="BA1139" s="34" t="s">
        <v>65</v>
      </c>
      <c r="BB1139" s="35">
        <v>2031</v>
      </c>
      <c r="BC1139" s="34" t="s">
        <v>66</v>
      </c>
    </row>
    <row r="1140" spans="1:55" x14ac:dyDescent="0.25">
      <c r="A1140" s="34" t="s">
        <v>2462</v>
      </c>
      <c r="B1140" s="35">
        <v>65472</v>
      </c>
      <c r="C1140" s="34">
        <v>100</v>
      </c>
      <c r="D1140" s="34" t="s">
        <v>2467</v>
      </c>
      <c r="E1140" s="34" t="s">
        <v>2468</v>
      </c>
      <c r="F1140" s="34" t="s">
        <v>520</v>
      </c>
      <c r="G1140" s="34" t="s">
        <v>155</v>
      </c>
      <c r="H1140" s="34" t="s">
        <v>208</v>
      </c>
      <c r="I1140" s="34" t="s">
        <v>156</v>
      </c>
      <c r="J1140" s="36">
        <v>41089</v>
      </c>
      <c r="K1140" s="36"/>
      <c r="L1140" s="34" t="s">
        <v>61</v>
      </c>
      <c r="M1140" s="36"/>
      <c r="N1140" s="34" t="b">
        <v>0</v>
      </c>
      <c r="O1140" s="36"/>
      <c r="P1140" s="34" t="b">
        <v>1</v>
      </c>
      <c r="Q1140" s="36"/>
      <c r="R1140" s="34" t="b">
        <v>0</v>
      </c>
      <c r="S1140" s="34" t="b">
        <v>0</v>
      </c>
      <c r="T1140" s="34" t="s">
        <v>70</v>
      </c>
      <c r="U1140" s="34"/>
      <c r="V1140" s="34" t="b">
        <v>0</v>
      </c>
      <c r="W1140" s="36"/>
      <c r="X1140" s="34" t="s">
        <v>70</v>
      </c>
      <c r="Y1140" s="34"/>
      <c r="Z1140" s="36"/>
      <c r="AA1140" s="34" t="b">
        <v>0</v>
      </c>
      <c r="AB1140" s="34"/>
      <c r="AC1140" s="34" t="b">
        <v>0</v>
      </c>
      <c r="AD1140" s="36"/>
      <c r="AE1140" s="34" t="b">
        <v>0</v>
      </c>
      <c r="AF1140" s="34" t="b">
        <v>0</v>
      </c>
      <c r="AG1140" s="34" t="s">
        <v>70</v>
      </c>
      <c r="AH1140" s="34"/>
      <c r="AI1140" s="34" t="b">
        <v>0</v>
      </c>
      <c r="AJ1140" s="36"/>
      <c r="AK1140" s="34" t="s">
        <v>70</v>
      </c>
      <c r="AL1140" s="36"/>
      <c r="AM1140" s="34" t="b">
        <v>0</v>
      </c>
      <c r="AN1140" s="36"/>
      <c r="AO1140" s="34" t="s">
        <v>70</v>
      </c>
      <c r="AP1140" s="34" t="s">
        <v>70</v>
      </c>
      <c r="AQ1140" s="34" t="s">
        <v>70</v>
      </c>
      <c r="AR1140" s="34" t="s">
        <v>70</v>
      </c>
      <c r="AS1140" s="34" t="s">
        <v>70</v>
      </c>
      <c r="AT1140" s="36"/>
      <c r="AU1140" s="36"/>
      <c r="AV1140" s="34" t="s">
        <v>70</v>
      </c>
      <c r="AW1140" s="34" t="s">
        <v>70</v>
      </c>
      <c r="AX1140" s="34" t="s">
        <v>63</v>
      </c>
      <c r="AY1140" s="34" t="s">
        <v>4302</v>
      </c>
      <c r="AZ1140" s="34" t="s">
        <v>64</v>
      </c>
      <c r="BA1140" s="34" t="s">
        <v>65</v>
      </c>
      <c r="BB1140" s="35">
        <v>2027</v>
      </c>
      <c r="BC1140" s="34" t="s">
        <v>119</v>
      </c>
    </row>
    <row r="1141" spans="1:55" x14ac:dyDescent="0.25">
      <c r="A1141" s="34" t="s">
        <v>2462</v>
      </c>
      <c r="B1141" s="35">
        <v>65624</v>
      </c>
      <c r="C1141" s="34">
        <v>100</v>
      </c>
      <c r="D1141" s="34" t="s">
        <v>2483</v>
      </c>
      <c r="E1141" s="34" t="s">
        <v>2484</v>
      </c>
      <c r="F1141" s="34" t="s">
        <v>327</v>
      </c>
      <c r="G1141" s="34" t="s">
        <v>287</v>
      </c>
      <c r="H1141" s="34" t="s">
        <v>144</v>
      </c>
      <c r="I1141" s="34" t="s">
        <v>328</v>
      </c>
      <c r="J1141" s="36">
        <v>41269</v>
      </c>
      <c r="K1141" s="36"/>
      <c r="L1141" s="34" t="s">
        <v>61</v>
      </c>
      <c r="M1141" s="36">
        <v>45268</v>
      </c>
      <c r="N1141" s="34" t="b">
        <v>0</v>
      </c>
      <c r="O1141" s="36"/>
      <c r="P1141" s="34" t="b">
        <v>1</v>
      </c>
      <c r="Q1141" s="36"/>
      <c r="R1141" s="34" t="b">
        <v>0</v>
      </c>
      <c r="S1141" s="34" t="b">
        <v>0</v>
      </c>
      <c r="T1141" s="34" t="s">
        <v>70</v>
      </c>
      <c r="U1141" s="34"/>
      <c r="V1141" s="34" t="b">
        <v>0</v>
      </c>
      <c r="W1141" s="36"/>
      <c r="X1141" s="34" t="s">
        <v>70</v>
      </c>
      <c r="Y1141" s="34"/>
      <c r="Z1141" s="36"/>
      <c r="AA1141" s="34" t="b">
        <v>0</v>
      </c>
      <c r="AB1141" s="34"/>
      <c r="AC1141" s="34" t="b">
        <v>0</v>
      </c>
      <c r="AD1141" s="36"/>
      <c r="AE1141" s="34" t="b">
        <v>0</v>
      </c>
      <c r="AF1141" s="34" t="b">
        <v>0</v>
      </c>
      <c r="AG1141" s="34" t="s">
        <v>70</v>
      </c>
      <c r="AH1141" s="34"/>
      <c r="AI1141" s="34" t="b">
        <v>0</v>
      </c>
      <c r="AJ1141" s="36"/>
      <c r="AK1141" s="34" t="s">
        <v>70</v>
      </c>
      <c r="AL1141" s="36"/>
      <c r="AM1141" s="34" t="b">
        <v>0</v>
      </c>
      <c r="AN1141" s="36"/>
      <c r="AO1141" s="34" t="s">
        <v>70</v>
      </c>
      <c r="AP1141" s="34" t="s">
        <v>70</v>
      </c>
      <c r="AQ1141" s="34" t="s">
        <v>70</v>
      </c>
      <c r="AR1141" s="34" t="s">
        <v>70</v>
      </c>
      <c r="AS1141" s="34" t="s">
        <v>70</v>
      </c>
      <c r="AT1141" s="36"/>
      <c r="AU1141" s="36"/>
      <c r="AV1141" s="34" t="s">
        <v>70</v>
      </c>
      <c r="AW1141" s="34" t="s">
        <v>70</v>
      </c>
      <c r="AX1141" s="34" t="s">
        <v>63</v>
      </c>
      <c r="AY1141" s="34" t="s">
        <v>4302</v>
      </c>
      <c r="AZ1141" s="34" t="s">
        <v>64</v>
      </c>
      <c r="BA1141" s="34" t="s">
        <v>65</v>
      </c>
      <c r="BB1141" s="35">
        <v>2027</v>
      </c>
      <c r="BC1141" s="34" t="s">
        <v>66</v>
      </c>
    </row>
    <row r="1142" spans="1:55" x14ac:dyDescent="0.25">
      <c r="A1142" s="34" t="s">
        <v>2462</v>
      </c>
      <c r="B1142" s="35">
        <v>65634</v>
      </c>
      <c r="C1142" s="34">
        <v>100</v>
      </c>
      <c r="D1142" s="34" t="s">
        <v>2485</v>
      </c>
      <c r="E1142" s="34" t="s">
        <v>2486</v>
      </c>
      <c r="F1142" s="34" t="s">
        <v>2487</v>
      </c>
      <c r="G1142" s="34" t="s">
        <v>150</v>
      </c>
      <c r="H1142" s="34" t="s">
        <v>4287</v>
      </c>
      <c r="I1142" s="34" t="s">
        <v>1009</v>
      </c>
      <c r="J1142" s="36">
        <v>41212</v>
      </c>
      <c r="K1142" s="36"/>
      <c r="L1142" s="34" t="s">
        <v>61</v>
      </c>
      <c r="M1142" s="36">
        <v>45299</v>
      </c>
      <c r="N1142" s="34" t="b">
        <v>0</v>
      </c>
      <c r="O1142" s="36"/>
      <c r="P1142" s="34" t="b">
        <v>1</v>
      </c>
      <c r="Q1142" s="36"/>
      <c r="R1142" s="34" t="b">
        <v>0</v>
      </c>
      <c r="S1142" s="34" t="b">
        <v>0</v>
      </c>
      <c r="T1142" s="34" t="s">
        <v>70</v>
      </c>
      <c r="U1142" s="34"/>
      <c r="V1142" s="34" t="b">
        <v>0</v>
      </c>
      <c r="W1142" s="36"/>
      <c r="X1142" s="34" t="s">
        <v>70</v>
      </c>
      <c r="Y1142" s="34"/>
      <c r="Z1142" s="36"/>
      <c r="AA1142" s="34" t="b">
        <v>0</v>
      </c>
      <c r="AB1142" s="34"/>
      <c r="AC1142" s="34" t="b">
        <v>0</v>
      </c>
      <c r="AD1142" s="36"/>
      <c r="AE1142" s="34" t="b">
        <v>0</v>
      </c>
      <c r="AF1142" s="34" t="b">
        <v>0</v>
      </c>
      <c r="AG1142" s="34" t="s">
        <v>70</v>
      </c>
      <c r="AH1142" s="34"/>
      <c r="AI1142" s="34" t="b">
        <v>0</v>
      </c>
      <c r="AJ1142" s="36"/>
      <c r="AK1142" s="34" t="s">
        <v>70</v>
      </c>
      <c r="AL1142" s="36"/>
      <c r="AM1142" s="34" t="b">
        <v>0</v>
      </c>
      <c r="AN1142" s="36"/>
      <c r="AO1142" s="34" t="s">
        <v>70</v>
      </c>
      <c r="AP1142" s="34" t="s">
        <v>70</v>
      </c>
      <c r="AQ1142" s="34" t="s">
        <v>70</v>
      </c>
      <c r="AR1142" s="34" t="s">
        <v>70</v>
      </c>
      <c r="AS1142" s="34" t="s">
        <v>70</v>
      </c>
      <c r="AT1142" s="36"/>
      <c r="AU1142" s="36"/>
      <c r="AV1142" s="34" t="s">
        <v>70</v>
      </c>
      <c r="AW1142" s="34" t="s">
        <v>70</v>
      </c>
      <c r="AX1142" s="34" t="s">
        <v>63</v>
      </c>
      <c r="AY1142" s="34" t="s">
        <v>4302</v>
      </c>
      <c r="AZ1142" s="34" t="s">
        <v>64</v>
      </c>
      <c r="BA1142" s="34" t="s">
        <v>65</v>
      </c>
      <c r="BB1142" s="35">
        <v>2027</v>
      </c>
      <c r="BC1142" s="34" t="s">
        <v>66</v>
      </c>
    </row>
    <row r="1143" spans="1:55" x14ac:dyDescent="0.25">
      <c r="A1143" s="34" t="s">
        <v>2462</v>
      </c>
      <c r="B1143" s="35">
        <v>65579</v>
      </c>
      <c r="C1143" s="34">
        <v>100</v>
      </c>
      <c r="D1143" s="34" t="s">
        <v>2474</v>
      </c>
      <c r="E1143" s="34" t="s">
        <v>2475</v>
      </c>
      <c r="F1143" s="34" t="s">
        <v>263</v>
      </c>
      <c r="G1143" s="34" t="s">
        <v>3521</v>
      </c>
      <c r="H1143" s="34" t="s">
        <v>4287</v>
      </c>
      <c r="I1143" s="34" t="s">
        <v>264</v>
      </c>
      <c r="J1143" s="36">
        <v>41121</v>
      </c>
      <c r="K1143" s="36"/>
      <c r="L1143" s="34" t="s">
        <v>61</v>
      </c>
      <c r="M1143" s="36"/>
      <c r="N1143" s="34" t="b">
        <v>0</v>
      </c>
      <c r="O1143" s="36"/>
      <c r="P1143" s="34" t="b">
        <v>1</v>
      </c>
      <c r="Q1143" s="36"/>
      <c r="R1143" s="34" t="b">
        <v>0</v>
      </c>
      <c r="S1143" s="34" t="b">
        <v>0</v>
      </c>
      <c r="T1143" s="34" t="s">
        <v>70</v>
      </c>
      <c r="U1143" s="34"/>
      <c r="V1143" s="34" t="b">
        <v>0</v>
      </c>
      <c r="W1143" s="36"/>
      <c r="X1143" s="34" t="s">
        <v>70</v>
      </c>
      <c r="Y1143" s="34"/>
      <c r="Z1143" s="36"/>
      <c r="AA1143" s="34" t="b">
        <v>0</v>
      </c>
      <c r="AB1143" s="34"/>
      <c r="AC1143" s="34" t="b">
        <v>0</v>
      </c>
      <c r="AD1143" s="36"/>
      <c r="AE1143" s="34" t="b">
        <v>0</v>
      </c>
      <c r="AF1143" s="34" t="b">
        <v>0</v>
      </c>
      <c r="AG1143" s="34" t="s">
        <v>70</v>
      </c>
      <c r="AH1143" s="34"/>
      <c r="AI1143" s="34" t="b">
        <v>0</v>
      </c>
      <c r="AJ1143" s="36"/>
      <c r="AK1143" s="34" t="s">
        <v>70</v>
      </c>
      <c r="AL1143" s="36"/>
      <c r="AM1143" s="34" t="b">
        <v>0</v>
      </c>
      <c r="AN1143" s="36"/>
      <c r="AO1143" s="34" t="s">
        <v>70</v>
      </c>
      <c r="AP1143" s="34" t="s">
        <v>70</v>
      </c>
      <c r="AQ1143" s="34" t="s">
        <v>70</v>
      </c>
      <c r="AR1143" s="34" t="s">
        <v>70</v>
      </c>
      <c r="AS1143" s="34" t="s">
        <v>70</v>
      </c>
      <c r="AT1143" s="36"/>
      <c r="AU1143" s="36"/>
      <c r="AV1143" s="34" t="s">
        <v>70</v>
      </c>
      <c r="AW1143" s="34" t="s">
        <v>70</v>
      </c>
      <c r="AX1143" s="34" t="s">
        <v>63</v>
      </c>
      <c r="AY1143" s="34" t="s">
        <v>4302</v>
      </c>
      <c r="AZ1143" s="34" t="s">
        <v>64</v>
      </c>
      <c r="BA1143" s="34" t="s">
        <v>65</v>
      </c>
      <c r="BB1143" s="35">
        <v>2027</v>
      </c>
      <c r="BC1143" s="34" t="s">
        <v>66</v>
      </c>
    </row>
    <row r="1144" spans="1:55" x14ac:dyDescent="0.25">
      <c r="A1144" s="34" t="s">
        <v>2462</v>
      </c>
      <c r="B1144" s="35">
        <v>65685</v>
      </c>
      <c r="C1144" s="34">
        <v>100</v>
      </c>
      <c r="D1144" s="34" t="s">
        <v>2496</v>
      </c>
      <c r="E1144" s="34" t="s">
        <v>2497</v>
      </c>
      <c r="F1144" s="34" t="s">
        <v>1412</v>
      </c>
      <c r="G1144" s="34" t="s">
        <v>131</v>
      </c>
      <c r="H1144" s="34" t="s">
        <v>59</v>
      </c>
      <c r="I1144" s="34" t="s">
        <v>1103</v>
      </c>
      <c r="J1144" s="36">
        <v>41198</v>
      </c>
      <c r="K1144" s="36"/>
      <c r="L1144" s="34" t="s">
        <v>61</v>
      </c>
      <c r="M1144" s="36"/>
      <c r="N1144" s="34" t="b">
        <v>0</v>
      </c>
      <c r="O1144" s="36"/>
      <c r="P1144" s="34" t="b">
        <v>1</v>
      </c>
      <c r="Q1144" s="36"/>
      <c r="R1144" s="34" t="b">
        <v>0</v>
      </c>
      <c r="S1144" s="34" t="b">
        <v>0</v>
      </c>
      <c r="T1144" s="34" t="s">
        <v>70</v>
      </c>
      <c r="U1144" s="34"/>
      <c r="V1144" s="34" t="b">
        <v>0</v>
      </c>
      <c r="W1144" s="36"/>
      <c r="X1144" s="34" t="s">
        <v>70</v>
      </c>
      <c r="Y1144" s="34"/>
      <c r="Z1144" s="36"/>
      <c r="AA1144" s="34" t="b">
        <v>0</v>
      </c>
      <c r="AB1144" s="34"/>
      <c r="AC1144" s="34" t="b">
        <v>0</v>
      </c>
      <c r="AD1144" s="36"/>
      <c r="AE1144" s="34" t="b">
        <v>0</v>
      </c>
      <c r="AF1144" s="34" t="b">
        <v>0</v>
      </c>
      <c r="AG1144" s="34" t="s">
        <v>70</v>
      </c>
      <c r="AH1144" s="34"/>
      <c r="AI1144" s="34" t="b">
        <v>0</v>
      </c>
      <c r="AJ1144" s="36"/>
      <c r="AK1144" s="34" t="s">
        <v>70</v>
      </c>
      <c r="AL1144" s="36"/>
      <c r="AM1144" s="34" t="b">
        <v>0</v>
      </c>
      <c r="AN1144" s="36"/>
      <c r="AO1144" s="34" t="s">
        <v>70</v>
      </c>
      <c r="AP1144" s="34" t="s">
        <v>70</v>
      </c>
      <c r="AQ1144" s="34" t="s">
        <v>70</v>
      </c>
      <c r="AR1144" s="34" t="s">
        <v>70</v>
      </c>
      <c r="AS1144" s="34" t="s">
        <v>70</v>
      </c>
      <c r="AT1144" s="36"/>
      <c r="AU1144" s="36"/>
      <c r="AV1144" s="34" t="s">
        <v>70</v>
      </c>
      <c r="AW1144" s="34" t="s">
        <v>70</v>
      </c>
      <c r="AX1144" s="34" t="s">
        <v>63</v>
      </c>
      <c r="AY1144" s="34" t="s">
        <v>4302</v>
      </c>
      <c r="AZ1144" s="34" t="s">
        <v>64</v>
      </c>
      <c r="BA1144" s="34" t="s">
        <v>65</v>
      </c>
      <c r="BB1144" s="35">
        <v>2028</v>
      </c>
      <c r="BC1144" s="34" t="s">
        <v>66</v>
      </c>
    </row>
    <row r="1145" spans="1:55" x14ac:dyDescent="0.25">
      <c r="A1145" s="34" t="s">
        <v>2462</v>
      </c>
      <c r="B1145" s="35">
        <v>65776</v>
      </c>
      <c r="C1145" s="34">
        <v>100</v>
      </c>
      <c r="D1145" s="34" t="s">
        <v>2500</v>
      </c>
      <c r="E1145" s="34" t="s">
        <v>2501</v>
      </c>
      <c r="F1145" s="34" t="s">
        <v>4137</v>
      </c>
      <c r="G1145" s="34" t="s">
        <v>3500</v>
      </c>
      <c r="H1145" s="34" t="s">
        <v>4287</v>
      </c>
      <c r="I1145" s="34" t="s">
        <v>137</v>
      </c>
      <c r="J1145" s="36">
        <v>41397</v>
      </c>
      <c r="K1145" s="36"/>
      <c r="L1145" s="34" t="s">
        <v>61</v>
      </c>
      <c r="M1145" s="36"/>
      <c r="N1145" s="34" t="b">
        <v>0</v>
      </c>
      <c r="O1145" s="36"/>
      <c r="P1145" s="34" t="b">
        <v>1</v>
      </c>
      <c r="Q1145" s="36"/>
      <c r="R1145" s="34" t="b">
        <v>0</v>
      </c>
      <c r="S1145" s="34" t="b">
        <v>0</v>
      </c>
      <c r="T1145" s="34" t="s">
        <v>70</v>
      </c>
      <c r="U1145" s="34"/>
      <c r="V1145" s="34" t="b">
        <v>0</v>
      </c>
      <c r="W1145" s="36"/>
      <c r="X1145" s="34" t="s">
        <v>70</v>
      </c>
      <c r="Y1145" s="34"/>
      <c r="Z1145" s="36"/>
      <c r="AA1145" s="34" t="b">
        <v>0</v>
      </c>
      <c r="AB1145" s="34"/>
      <c r="AC1145" s="34" t="b">
        <v>0</v>
      </c>
      <c r="AD1145" s="36"/>
      <c r="AE1145" s="34" t="b">
        <v>0</v>
      </c>
      <c r="AF1145" s="34" t="b">
        <v>0</v>
      </c>
      <c r="AG1145" s="34" t="s">
        <v>70</v>
      </c>
      <c r="AH1145" s="34"/>
      <c r="AI1145" s="34" t="b">
        <v>0</v>
      </c>
      <c r="AJ1145" s="36"/>
      <c r="AK1145" s="34" t="s">
        <v>70</v>
      </c>
      <c r="AL1145" s="36"/>
      <c r="AM1145" s="34" t="b">
        <v>0</v>
      </c>
      <c r="AN1145" s="36"/>
      <c r="AO1145" s="34" t="s">
        <v>70</v>
      </c>
      <c r="AP1145" s="34" t="s">
        <v>70</v>
      </c>
      <c r="AQ1145" s="34" t="s">
        <v>70</v>
      </c>
      <c r="AR1145" s="34" t="s">
        <v>70</v>
      </c>
      <c r="AS1145" s="34" t="s">
        <v>70</v>
      </c>
      <c r="AT1145" s="36"/>
      <c r="AU1145" s="36"/>
      <c r="AV1145" s="34" t="s">
        <v>70</v>
      </c>
      <c r="AW1145" s="34" t="s">
        <v>70</v>
      </c>
      <c r="AX1145" s="34" t="s">
        <v>63</v>
      </c>
      <c r="AY1145" s="34" t="s">
        <v>4302</v>
      </c>
      <c r="AZ1145" s="34" t="s">
        <v>64</v>
      </c>
      <c r="BA1145" s="34" t="s">
        <v>65</v>
      </c>
      <c r="BB1145" s="35">
        <v>2028</v>
      </c>
      <c r="BC1145" s="34" t="s">
        <v>103</v>
      </c>
    </row>
    <row r="1146" spans="1:55" x14ac:dyDescent="0.25">
      <c r="A1146" s="34" t="s">
        <v>2462</v>
      </c>
      <c r="B1146" s="35">
        <v>65859</v>
      </c>
      <c r="C1146" s="34">
        <v>100</v>
      </c>
      <c r="D1146" s="34" t="s">
        <v>2502</v>
      </c>
      <c r="E1146" s="34" t="s">
        <v>2503</v>
      </c>
      <c r="F1146" s="34" t="s">
        <v>263</v>
      </c>
      <c r="G1146" s="34" t="s">
        <v>3521</v>
      </c>
      <c r="H1146" s="34" t="s">
        <v>4287</v>
      </c>
      <c r="I1146" s="34" t="s">
        <v>264</v>
      </c>
      <c r="J1146" s="36">
        <v>41261</v>
      </c>
      <c r="K1146" s="36"/>
      <c r="L1146" s="34" t="s">
        <v>61</v>
      </c>
      <c r="M1146" s="36"/>
      <c r="N1146" s="34" t="b">
        <v>0</v>
      </c>
      <c r="O1146" s="36"/>
      <c r="P1146" s="34" t="b">
        <v>1</v>
      </c>
      <c r="Q1146" s="36"/>
      <c r="R1146" s="34" t="b">
        <v>0</v>
      </c>
      <c r="S1146" s="34" t="b">
        <v>0</v>
      </c>
      <c r="T1146" s="34" t="s">
        <v>70</v>
      </c>
      <c r="U1146" s="34"/>
      <c r="V1146" s="34" t="b">
        <v>0</v>
      </c>
      <c r="W1146" s="36"/>
      <c r="X1146" s="34" t="s">
        <v>70</v>
      </c>
      <c r="Y1146" s="34"/>
      <c r="Z1146" s="36"/>
      <c r="AA1146" s="34" t="b">
        <v>0</v>
      </c>
      <c r="AB1146" s="34"/>
      <c r="AC1146" s="34" t="b">
        <v>0</v>
      </c>
      <c r="AD1146" s="36"/>
      <c r="AE1146" s="34" t="b">
        <v>0</v>
      </c>
      <c r="AF1146" s="34" t="b">
        <v>0</v>
      </c>
      <c r="AG1146" s="34" t="s">
        <v>70</v>
      </c>
      <c r="AH1146" s="34"/>
      <c r="AI1146" s="34" t="b">
        <v>0</v>
      </c>
      <c r="AJ1146" s="36"/>
      <c r="AK1146" s="34" t="s">
        <v>70</v>
      </c>
      <c r="AL1146" s="36"/>
      <c r="AM1146" s="34" t="b">
        <v>0</v>
      </c>
      <c r="AN1146" s="36"/>
      <c r="AO1146" s="34" t="s">
        <v>70</v>
      </c>
      <c r="AP1146" s="34" t="s">
        <v>70</v>
      </c>
      <c r="AQ1146" s="34" t="s">
        <v>70</v>
      </c>
      <c r="AR1146" s="34" t="s">
        <v>70</v>
      </c>
      <c r="AS1146" s="34" t="s">
        <v>70</v>
      </c>
      <c r="AT1146" s="36"/>
      <c r="AU1146" s="36"/>
      <c r="AV1146" s="34" t="s">
        <v>70</v>
      </c>
      <c r="AW1146" s="34" t="s">
        <v>70</v>
      </c>
      <c r="AX1146" s="34" t="s">
        <v>63</v>
      </c>
      <c r="AY1146" s="34" t="s">
        <v>4302</v>
      </c>
      <c r="AZ1146" s="34" t="s">
        <v>64</v>
      </c>
      <c r="BA1146" s="34" t="s">
        <v>65</v>
      </c>
      <c r="BB1146" s="35">
        <v>2029</v>
      </c>
      <c r="BC1146" s="34" t="s">
        <v>185</v>
      </c>
    </row>
    <row r="1147" spans="1:55" x14ac:dyDescent="0.25">
      <c r="A1147" s="34" t="s">
        <v>2462</v>
      </c>
      <c r="B1147" s="35">
        <v>65580</v>
      </c>
      <c r="C1147" s="34">
        <v>100</v>
      </c>
      <c r="D1147" s="34" t="s">
        <v>2476</v>
      </c>
      <c r="E1147" s="34" t="s">
        <v>2477</v>
      </c>
      <c r="F1147" s="34" t="s">
        <v>263</v>
      </c>
      <c r="G1147" s="34" t="s">
        <v>3521</v>
      </c>
      <c r="H1147" s="34" t="s">
        <v>4287</v>
      </c>
      <c r="I1147" s="34" t="s">
        <v>264</v>
      </c>
      <c r="J1147" s="36">
        <v>41158</v>
      </c>
      <c r="K1147" s="36"/>
      <c r="L1147" s="34" t="s">
        <v>61</v>
      </c>
      <c r="M1147" s="36"/>
      <c r="N1147" s="34" t="b">
        <v>0</v>
      </c>
      <c r="O1147" s="36"/>
      <c r="P1147" s="34" t="b">
        <v>1</v>
      </c>
      <c r="Q1147" s="36"/>
      <c r="R1147" s="34" t="b">
        <v>0</v>
      </c>
      <c r="S1147" s="34" t="b">
        <v>0</v>
      </c>
      <c r="T1147" s="34" t="s">
        <v>70</v>
      </c>
      <c r="U1147" s="34"/>
      <c r="V1147" s="34" t="b">
        <v>0</v>
      </c>
      <c r="W1147" s="36"/>
      <c r="X1147" s="34" t="s">
        <v>70</v>
      </c>
      <c r="Y1147" s="34"/>
      <c r="Z1147" s="36"/>
      <c r="AA1147" s="34" t="b">
        <v>0</v>
      </c>
      <c r="AB1147" s="34"/>
      <c r="AC1147" s="34" t="b">
        <v>0</v>
      </c>
      <c r="AD1147" s="36"/>
      <c r="AE1147" s="34" t="b">
        <v>0</v>
      </c>
      <c r="AF1147" s="34" t="b">
        <v>0</v>
      </c>
      <c r="AG1147" s="34" t="s">
        <v>70</v>
      </c>
      <c r="AH1147" s="34"/>
      <c r="AI1147" s="34" t="b">
        <v>0</v>
      </c>
      <c r="AJ1147" s="36"/>
      <c r="AK1147" s="34" t="s">
        <v>70</v>
      </c>
      <c r="AL1147" s="36"/>
      <c r="AM1147" s="34" t="b">
        <v>0</v>
      </c>
      <c r="AN1147" s="36"/>
      <c r="AO1147" s="34" t="s">
        <v>70</v>
      </c>
      <c r="AP1147" s="34" t="s">
        <v>70</v>
      </c>
      <c r="AQ1147" s="34" t="s">
        <v>70</v>
      </c>
      <c r="AR1147" s="34" t="s">
        <v>70</v>
      </c>
      <c r="AS1147" s="34" t="s">
        <v>70</v>
      </c>
      <c r="AT1147" s="36"/>
      <c r="AU1147" s="36"/>
      <c r="AV1147" s="34" t="s">
        <v>70</v>
      </c>
      <c r="AW1147" s="34" t="s">
        <v>70</v>
      </c>
      <c r="AX1147" s="34" t="s">
        <v>63</v>
      </c>
      <c r="AY1147" s="34" t="s">
        <v>4302</v>
      </c>
      <c r="AZ1147" s="34" t="s">
        <v>64</v>
      </c>
      <c r="BA1147" s="34" t="s">
        <v>65</v>
      </c>
      <c r="BB1147" s="35">
        <v>2028</v>
      </c>
      <c r="BC1147" s="34" t="s">
        <v>119</v>
      </c>
    </row>
    <row r="1148" spans="1:55" x14ac:dyDescent="0.25">
      <c r="A1148" s="34" t="s">
        <v>2462</v>
      </c>
      <c r="B1148" s="35">
        <v>65666</v>
      </c>
      <c r="C1148" s="34">
        <v>100</v>
      </c>
      <c r="D1148" s="34" t="s">
        <v>2492</v>
      </c>
      <c r="E1148" s="34" t="s">
        <v>2493</v>
      </c>
      <c r="F1148" s="34" t="s">
        <v>1746</v>
      </c>
      <c r="G1148" s="34" t="s">
        <v>3500</v>
      </c>
      <c r="H1148" s="34" t="s">
        <v>4287</v>
      </c>
      <c r="I1148" s="34" t="s">
        <v>3501</v>
      </c>
      <c r="J1148" s="36">
        <v>41365</v>
      </c>
      <c r="K1148" s="36"/>
      <c r="L1148" s="34" t="s">
        <v>61</v>
      </c>
      <c r="M1148" s="36">
        <v>45296</v>
      </c>
      <c r="N1148" s="34" t="b">
        <v>0</v>
      </c>
      <c r="O1148" s="36"/>
      <c r="P1148" s="34" t="b">
        <v>1</v>
      </c>
      <c r="Q1148" s="36"/>
      <c r="R1148" s="34" t="b">
        <v>0</v>
      </c>
      <c r="S1148" s="34" t="b">
        <v>0</v>
      </c>
      <c r="T1148" s="34" t="s">
        <v>70</v>
      </c>
      <c r="U1148" s="34"/>
      <c r="V1148" s="34" t="b">
        <v>0</v>
      </c>
      <c r="W1148" s="36"/>
      <c r="X1148" s="34" t="s">
        <v>70</v>
      </c>
      <c r="Y1148" s="34"/>
      <c r="Z1148" s="36"/>
      <c r="AA1148" s="34" t="b">
        <v>0</v>
      </c>
      <c r="AB1148" s="34"/>
      <c r="AC1148" s="34" t="b">
        <v>0</v>
      </c>
      <c r="AD1148" s="36"/>
      <c r="AE1148" s="34" t="b">
        <v>0</v>
      </c>
      <c r="AF1148" s="34" t="b">
        <v>0</v>
      </c>
      <c r="AG1148" s="34" t="s">
        <v>70</v>
      </c>
      <c r="AH1148" s="34"/>
      <c r="AI1148" s="34" t="b">
        <v>0</v>
      </c>
      <c r="AJ1148" s="36"/>
      <c r="AK1148" s="34" t="s">
        <v>70</v>
      </c>
      <c r="AL1148" s="36"/>
      <c r="AM1148" s="34" t="b">
        <v>0</v>
      </c>
      <c r="AN1148" s="36"/>
      <c r="AO1148" s="34" t="s">
        <v>70</v>
      </c>
      <c r="AP1148" s="34" t="s">
        <v>70</v>
      </c>
      <c r="AQ1148" s="34" t="s">
        <v>70</v>
      </c>
      <c r="AR1148" s="34" t="s">
        <v>70</v>
      </c>
      <c r="AS1148" s="34" t="s">
        <v>70</v>
      </c>
      <c r="AT1148" s="36"/>
      <c r="AU1148" s="36"/>
      <c r="AV1148" s="34" t="s">
        <v>70</v>
      </c>
      <c r="AW1148" s="34" t="s">
        <v>70</v>
      </c>
      <c r="AX1148" s="34" t="s">
        <v>63</v>
      </c>
      <c r="AY1148" s="34" t="s">
        <v>4302</v>
      </c>
      <c r="AZ1148" s="34" t="s">
        <v>64</v>
      </c>
      <c r="BA1148" s="34" t="s">
        <v>65</v>
      </c>
      <c r="BB1148" s="35">
        <v>2027</v>
      </c>
      <c r="BC1148" s="34" t="s">
        <v>119</v>
      </c>
    </row>
    <row r="1149" spans="1:55" x14ac:dyDescent="0.25">
      <c r="A1149" s="34" t="s">
        <v>2462</v>
      </c>
      <c r="B1149" s="35">
        <v>65545</v>
      </c>
      <c r="C1149" s="34">
        <v>100</v>
      </c>
      <c r="D1149" s="34" t="s">
        <v>2472</v>
      </c>
      <c r="E1149" s="34" t="s">
        <v>2473</v>
      </c>
      <c r="F1149" s="34" t="s">
        <v>4132</v>
      </c>
      <c r="G1149" s="34" t="s">
        <v>3521</v>
      </c>
      <c r="H1149" s="34" t="s">
        <v>4287</v>
      </c>
      <c r="I1149" s="34" t="s">
        <v>109</v>
      </c>
      <c r="J1149" s="36">
        <v>41134</v>
      </c>
      <c r="K1149" s="36"/>
      <c r="L1149" s="34" t="s">
        <v>61</v>
      </c>
      <c r="M1149" s="36"/>
      <c r="N1149" s="34" t="b">
        <v>0</v>
      </c>
      <c r="O1149" s="36"/>
      <c r="P1149" s="34" t="b">
        <v>1</v>
      </c>
      <c r="Q1149" s="36"/>
      <c r="R1149" s="34" t="b">
        <v>0</v>
      </c>
      <c r="S1149" s="34" t="b">
        <v>0</v>
      </c>
      <c r="T1149" s="34" t="s">
        <v>70</v>
      </c>
      <c r="U1149" s="34"/>
      <c r="V1149" s="34" t="b">
        <v>0</v>
      </c>
      <c r="W1149" s="36"/>
      <c r="X1149" s="34" t="s">
        <v>70</v>
      </c>
      <c r="Y1149" s="34"/>
      <c r="Z1149" s="36"/>
      <c r="AA1149" s="34" t="b">
        <v>0</v>
      </c>
      <c r="AB1149" s="34"/>
      <c r="AC1149" s="34" t="b">
        <v>0</v>
      </c>
      <c r="AD1149" s="36"/>
      <c r="AE1149" s="34" t="b">
        <v>0</v>
      </c>
      <c r="AF1149" s="34" t="b">
        <v>0</v>
      </c>
      <c r="AG1149" s="34" t="s">
        <v>70</v>
      </c>
      <c r="AH1149" s="34"/>
      <c r="AI1149" s="34" t="b">
        <v>0</v>
      </c>
      <c r="AJ1149" s="36"/>
      <c r="AK1149" s="34" t="s">
        <v>70</v>
      </c>
      <c r="AL1149" s="36"/>
      <c r="AM1149" s="34" t="b">
        <v>0</v>
      </c>
      <c r="AN1149" s="36"/>
      <c r="AO1149" s="34" t="s">
        <v>70</v>
      </c>
      <c r="AP1149" s="34" t="s">
        <v>70</v>
      </c>
      <c r="AQ1149" s="34" t="s">
        <v>70</v>
      </c>
      <c r="AR1149" s="34" t="s">
        <v>70</v>
      </c>
      <c r="AS1149" s="34" t="s">
        <v>70</v>
      </c>
      <c r="AT1149" s="36"/>
      <c r="AU1149" s="36"/>
      <c r="AV1149" s="34" t="s">
        <v>70</v>
      </c>
      <c r="AW1149" s="34" t="s">
        <v>70</v>
      </c>
      <c r="AX1149" s="34" t="s">
        <v>63</v>
      </c>
      <c r="AY1149" s="34" t="s">
        <v>4302</v>
      </c>
      <c r="AZ1149" s="34" t="s">
        <v>64</v>
      </c>
      <c r="BA1149" s="34" t="s">
        <v>65</v>
      </c>
      <c r="BB1149" s="35">
        <v>2027</v>
      </c>
      <c r="BC1149" s="34" t="s">
        <v>119</v>
      </c>
    </row>
    <row r="1150" spans="1:55" x14ac:dyDescent="0.25">
      <c r="A1150" s="34" t="s">
        <v>2462</v>
      </c>
      <c r="B1150" s="35">
        <v>65598</v>
      </c>
      <c r="C1150" s="34">
        <v>100</v>
      </c>
      <c r="D1150" s="34" t="s">
        <v>2478</v>
      </c>
      <c r="E1150" s="34" t="s">
        <v>2479</v>
      </c>
      <c r="F1150" s="34" t="s">
        <v>184</v>
      </c>
      <c r="G1150" s="34" t="s">
        <v>3500</v>
      </c>
      <c r="H1150" s="34" t="s">
        <v>4287</v>
      </c>
      <c r="I1150" s="34" t="s">
        <v>4139</v>
      </c>
      <c r="J1150" s="36">
        <v>41201</v>
      </c>
      <c r="K1150" s="36"/>
      <c r="L1150" s="34" t="s">
        <v>61</v>
      </c>
      <c r="M1150" s="36"/>
      <c r="N1150" s="34" t="b">
        <v>0</v>
      </c>
      <c r="O1150" s="36"/>
      <c r="P1150" s="34" t="b">
        <v>1</v>
      </c>
      <c r="Q1150" s="36"/>
      <c r="R1150" s="34" t="b">
        <v>1</v>
      </c>
      <c r="S1150" s="34" t="b">
        <v>0</v>
      </c>
      <c r="T1150" s="34" t="s">
        <v>70</v>
      </c>
      <c r="U1150" s="34"/>
      <c r="V1150" s="34" t="b">
        <v>0</v>
      </c>
      <c r="W1150" s="36"/>
      <c r="X1150" s="34" t="s">
        <v>70</v>
      </c>
      <c r="Y1150" s="34"/>
      <c r="Z1150" s="36"/>
      <c r="AA1150" s="34" t="b">
        <v>0</v>
      </c>
      <c r="AB1150" s="34"/>
      <c r="AC1150" s="34" t="b">
        <v>0</v>
      </c>
      <c r="AD1150" s="36"/>
      <c r="AE1150" s="34" t="b">
        <v>1</v>
      </c>
      <c r="AF1150" s="34" t="b">
        <v>1</v>
      </c>
      <c r="AG1150" s="34" t="s">
        <v>70</v>
      </c>
      <c r="AH1150" s="34"/>
      <c r="AI1150" s="34" t="b">
        <v>0</v>
      </c>
      <c r="AJ1150" s="36"/>
      <c r="AK1150" s="34" t="s">
        <v>70</v>
      </c>
      <c r="AL1150" s="36"/>
      <c r="AM1150" s="34" t="b">
        <v>0</v>
      </c>
      <c r="AN1150" s="36"/>
      <c r="AO1150" s="34" t="s">
        <v>70</v>
      </c>
      <c r="AP1150" s="34" t="s">
        <v>70</v>
      </c>
      <c r="AQ1150" s="34" t="s">
        <v>70</v>
      </c>
      <c r="AR1150" s="34" t="s">
        <v>70</v>
      </c>
      <c r="AS1150" s="34" t="s">
        <v>70</v>
      </c>
      <c r="AT1150" s="36"/>
      <c r="AU1150" s="36"/>
      <c r="AV1150" s="34" t="s">
        <v>70</v>
      </c>
      <c r="AW1150" s="34" t="s">
        <v>70</v>
      </c>
      <c r="AX1150" s="34" t="s">
        <v>63</v>
      </c>
      <c r="AY1150" s="34" t="s">
        <v>4302</v>
      </c>
      <c r="AZ1150" s="34" t="s">
        <v>64</v>
      </c>
      <c r="BA1150" s="34" t="s">
        <v>65</v>
      </c>
      <c r="BB1150" s="35">
        <v>2027</v>
      </c>
      <c r="BC1150" s="34" t="s">
        <v>119</v>
      </c>
    </row>
    <row r="1151" spans="1:55" x14ac:dyDescent="0.25">
      <c r="A1151" s="34" t="s">
        <v>2462</v>
      </c>
      <c r="B1151" s="35">
        <v>65774</v>
      </c>
      <c r="C1151" s="34">
        <v>100</v>
      </c>
      <c r="D1151" s="34" t="s">
        <v>2498</v>
      </c>
      <c r="E1151" s="34" t="s">
        <v>2499</v>
      </c>
      <c r="F1151" s="34" t="s">
        <v>4137</v>
      </c>
      <c r="G1151" s="34" t="s">
        <v>3500</v>
      </c>
      <c r="H1151" s="34" t="s">
        <v>4287</v>
      </c>
      <c r="I1151" s="34" t="s">
        <v>137</v>
      </c>
      <c r="J1151" s="36">
        <v>41428</v>
      </c>
      <c r="K1151" s="36"/>
      <c r="L1151" s="34" t="s">
        <v>61</v>
      </c>
      <c r="M1151" s="36"/>
      <c r="N1151" s="34" t="b">
        <v>0</v>
      </c>
      <c r="O1151" s="36"/>
      <c r="P1151" s="34" t="b">
        <v>1</v>
      </c>
      <c r="Q1151" s="36"/>
      <c r="R1151" s="34" t="b">
        <v>0</v>
      </c>
      <c r="S1151" s="34" t="b">
        <v>0</v>
      </c>
      <c r="T1151" s="34" t="s">
        <v>70</v>
      </c>
      <c r="U1151" s="34"/>
      <c r="V1151" s="34" t="b">
        <v>0</v>
      </c>
      <c r="W1151" s="36"/>
      <c r="X1151" s="34" t="s">
        <v>70</v>
      </c>
      <c r="Y1151" s="34"/>
      <c r="Z1151" s="36"/>
      <c r="AA1151" s="34" t="b">
        <v>0</v>
      </c>
      <c r="AB1151" s="34"/>
      <c r="AC1151" s="34" t="b">
        <v>0</v>
      </c>
      <c r="AD1151" s="36"/>
      <c r="AE1151" s="34" t="b">
        <v>0</v>
      </c>
      <c r="AF1151" s="34" t="b">
        <v>0</v>
      </c>
      <c r="AG1151" s="34" t="s">
        <v>70</v>
      </c>
      <c r="AH1151" s="34"/>
      <c r="AI1151" s="34" t="b">
        <v>0</v>
      </c>
      <c r="AJ1151" s="36"/>
      <c r="AK1151" s="34" t="s">
        <v>70</v>
      </c>
      <c r="AL1151" s="36"/>
      <c r="AM1151" s="34" t="b">
        <v>0</v>
      </c>
      <c r="AN1151" s="36"/>
      <c r="AO1151" s="34" t="s">
        <v>70</v>
      </c>
      <c r="AP1151" s="34" t="s">
        <v>70</v>
      </c>
      <c r="AQ1151" s="34" t="s">
        <v>70</v>
      </c>
      <c r="AR1151" s="34" t="s">
        <v>70</v>
      </c>
      <c r="AS1151" s="34" t="s">
        <v>70</v>
      </c>
      <c r="AT1151" s="36"/>
      <c r="AU1151" s="36"/>
      <c r="AV1151" s="34" t="s">
        <v>70</v>
      </c>
      <c r="AW1151" s="34" t="s">
        <v>70</v>
      </c>
      <c r="AX1151" s="34" t="s">
        <v>63</v>
      </c>
      <c r="AY1151" s="34" t="s">
        <v>4302</v>
      </c>
      <c r="AZ1151" s="34" t="s">
        <v>64</v>
      </c>
      <c r="BA1151" s="34" t="s">
        <v>65</v>
      </c>
      <c r="BB1151" s="35">
        <v>2028</v>
      </c>
      <c r="BC1151" s="34" t="s">
        <v>119</v>
      </c>
    </row>
    <row r="1152" spans="1:55" x14ac:dyDescent="0.25">
      <c r="A1152" s="34" t="s">
        <v>2462</v>
      </c>
      <c r="B1152" s="35">
        <v>65415</v>
      </c>
      <c r="C1152" s="34">
        <v>100</v>
      </c>
      <c r="D1152" s="34" t="s">
        <v>2463</v>
      </c>
      <c r="E1152" s="34" t="s">
        <v>2464</v>
      </c>
      <c r="F1152" s="34" t="s">
        <v>2465</v>
      </c>
      <c r="G1152" s="34" t="s">
        <v>3521</v>
      </c>
      <c r="H1152" s="34" t="s">
        <v>4287</v>
      </c>
      <c r="I1152" s="34" t="s">
        <v>2466</v>
      </c>
      <c r="J1152" s="36">
        <v>41178</v>
      </c>
      <c r="K1152" s="36"/>
      <c r="L1152" s="34" t="s">
        <v>61</v>
      </c>
      <c r="M1152" s="36">
        <v>45271</v>
      </c>
      <c r="N1152" s="34" t="b">
        <v>0</v>
      </c>
      <c r="O1152" s="36"/>
      <c r="P1152" s="34" t="b">
        <v>1</v>
      </c>
      <c r="Q1152" s="36"/>
      <c r="R1152" s="34" t="b">
        <v>0</v>
      </c>
      <c r="S1152" s="34" t="b">
        <v>0</v>
      </c>
      <c r="T1152" s="34" t="s">
        <v>70</v>
      </c>
      <c r="U1152" s="34"/>
      <c r="V1152" s="34" t="b">
        <v>0</v>
      </c>
      <c r="W1152" s="36"/>
      <c r="X1152" s="34" t="s">
        <v>70</v>
      </c>
      <c r="Y1152" s="34"/>
      <c r="Z1152" s="36"/>
      <c r="AA1152" s="34" t="b">
        <v>0</v>
      </c>
      <c r="AB1152" s="34"/>
      <c r="AC1152" s="34" t="b">
        <v>0</v>
      </c>
      <c r="AD1152" s="36"/>
      <c r="AE1152" s="34" t="b">
        <v>0</v>
      </c>
      <c r="AF1152" s="34" t="b">
        <v>0</v>
      </c>
      <c r="AG1152" s="34" t="s">
        <v>70</v>
      </c>
      <c r="AH1152" s="34"/>
      <c r="AI1152" s="34" t="b">
        <v>0</v>
      </c>
      <c r="AJ1152" s="36"/>
      <c r="AK1152" s="34" t="s">
        <v>70</v>
      </c>
      <c r="AL1152" s="36"/>
      <c r="AM1152" s="34" t="b">
        <v>0</v>
      </c>
      <c r="AN1152" s="36"/>
      <c r="AO1152" s="34" t="s">
        <v>70</v>
      </c>
      <c r="AP1152" s="34" t="s">
        <v>70</v>
      </c>
      <c r="AQ1152" s="34" t="s">
        <v>70</v>
      </c>
      <c r="AR1152" s="34" t="s">
        <v>70</v>
      </c>
      <c r="AS1152" s="34" t="s">
        <v>70</v>
      </c>
      <c r="AT1152" s="36"/>
      <c r="AU1152" s="36"/>
      <c r="AV1152" s="34" t="s">
        <v>70</v>
      </c>
      <c r="AW1152" s="34" t="s">
        <v>70</v>
      </c>
      <c r="AX1152" s="34" t="s">
        <v>63</v>
      </c>
      <c r="AY1152" s="34" t="s">
        <v>4302</v>
      </c>
      <c r="AZ1152" s="34" t="s">
        <v>64</v>
      </c>
      <c r="BA1152" s="34" t="s">
        <v>65</v>
      </c>
      <c r="BB1152" s="35">
        <v>2027</v>
      </c>
      <c r="BC1152" s="34" t="s">
        <v>119</v>
      </c>
    </row>
    <row r="1153" spans="1:55" x14ac:dyDescent="0.25">
      <c r="A1153" s="34" t="s">
        <v>2462</v>
      </c>
      <c r="B1153" s="35">
        <v>65486</v>
      </c>
      <c r="C1153" s="34">
        <v>100</v>
      </c>
      <c r="D1153" s="34" t="s">
        <v>2469</v>
      </c>
      <c r="E1153" s="34" t="s">
        <v>2470</v>
      </c>
      <c r="F1153" s="34" t="s">
        <v>2471</v>
      </c>
      <c r="G1153" s="34" t="s">
        <v>131</v>
      </c>
      <c r="H1153" s="34" t="s">
        <v>59</v>
      </c>
      <c r="I1153" s="34" t="s">
        <v>242</v>
      </c>
      <c r="J1153" s="36">
        <v>41136</v>
      </c>
      <c r="K1153" s="36"/>
      <c r="L1153" s="34" t="s">
        <v>61</v>
      </c>
      <c r="M1153" s="36"/>
      <c r="N1153" s="34" t="b">
        <v>0</v>
      </c>
      <c r="O1153" s="36"/>
      <c r="P1153" s="34" t="b">
        <v>1</v>
      </c>
      <c r="Q1153" s="36"/>
      <c r="R1153" s="34" t="b">
        <v>0</v>
      </c>
      <c r="S1153" s="34" t="b">
        <v>0</v>
      </c>
      <c r="T1153" s="34" t="s">
        <v>70</v>
      </c>
      <c r="U1153" s="34"/>
      <c r="V1153" s="34" t="b">
        <v>0</v>
      </c>
      <c r="W1153" s="36"/>
      <c r="X1153" s="34" t="s">
        <v>70</v>
      </c>
      <c r="Y1153" s="34"/>
      <c r="Z1153" s="36"/>
      <c r="AA1153" s="34" t="b">
        <v>0</v>
      </c>
      <c r="AB1153" s="34"/>
      <c r="AC1153" s="34" t="b">
        <v>0</v>
      </c>
      <c r="AD1153" s="36"/>
      <c r="AE1153" s="34" t="b">
        <v>1</v>
      </c>
      <c r="AF1153" s="34" t="b">
        <v>1</v>
      </c>
      <c r="AG1153" s="34" t="s">
        <v>70</v>
      </c>
      <c r="AH1153" s="34"/>
      <c r="AI1153" s="34" t="b">
        <v>0</v>
      </c>
      <c r="AJ1153" s="36"/>
      <c r="AK1153" s="34" t="s">
        <v>70</v>
      </c>
      <c r="AL1153" s="36"/>
      <c r="AM1153" s="34" t="b">
        <v>0</v>
      </c>
      <c r="AN1153" s="36"/>
      <c r="AO1153" s="34" t="s">
        <v>70</v>
      </c>
      <c r="AP1153" s="34" t="s">
        <v>70</v>
      </c>
      <c r="AQ1153" s="34" t="s">
        <v>70</v>
      </c>
      <c r="AR1153" s="34" t="s">
        <v>70</v>
      </c>
      <c r="AS1153" s="34" t="s">
        <v>70</v>
      </c>
      <c r="AT1153" s="36"/>
      <c r="AU1153" s="36"/>
      <c r="AV1153" s="34" t="s">
        <v>70</v>
      </c>
      <c r="AW1153" s="34" t="s">
        <v>70</v>
      </c>
      <c r="AX1153" s="34" t="s">
        <v>63</v>
      </c>
      <c r="AY1153" s="34" t="s">
        <v>4302</v>
      </c>
      <c r="AZ1153" s="34" t="s">
        <v>64</v>
      </c>
      <c r="BA1153" s="34" t="s">
        <v>65</v>
      </c>
      <c r="BB1153" s="35">
        <v>2027</v>
      </c>
      <c r="BC1153" s="34" t="s">
        <v>66</v>
      </c>
    </row>
    <row r="1154" spans="1:55" x14ac:dyDescent="0.25">
      <c r="A1154" s="34" t="s">
        <v>2462</v>
      </c>
      <c r="B1154" s="35">
        <v>65603</v>
      </c>
      <c r="C1154" s="34">
        <v>100</v>
      </c>
      <c r="D1154" s="34" t="s">
        <v>2480</v>
      </c>
      <c r="E1154" s="34" t="s">
        <v>2481</v>
      </c>
      <c r="F1154" s="34" t="s">
        <v>2482</v>
      </c>
      <c r="G1154" s="34" t="s">
        <v>3500</v>
      </c>
      <c r="H1154" s="34" t="s">
        <v>4287</v>
      </c>
      <c r="I1154" s="34" t="s">
        <v>137</v>
      </c>
      <c r="J1154" s="36">
        <v>41052</v>
      </c>
      <c r="K1154" s="36"/>
      <c r="L1154" s="34" t="s">
        <v>61</v>
      </c>
      <c r="M1154" s="36"/>
      <c r="N1154" s="34" t="b">
        <v>0</v>
      </c>
      <c r="O1154" s="36"/>
      <c r="P1154" s="34" t="b">
        <v>1</v>
      </c>
      <c r="Q1154" s="36"/>
      <c r="R1154" s="34" t="b">
        <v>0</v>
      </c>
      <c r="S1154" s="34" t="b">
        <v>0</v>
      </c>
      <c r="T1154" s="34" t="s">
        <v>70</v>
      </c>
      <c r="U1154" s="34"/>
      <c r="V1154" s="34" t="b">
        <v>0</v>
      </c>
      <c r="W1154" s="36"/>
      <c r="X1154" s="34" t="s">
        <v>70</v>
      </c>
      <c r="Y1154" s="34"/>
      <c r="Z1154" s="36"/>
      <c r="AA1154" s="34" t="b">
        <v>0</v>
      </c>
      <c r="AB1154" s="34"/>
      <c r="AC1154" s="34" t="b">
        <v>0</v>
      </c>
      <c r="AD1154" s="36"/>
      <c r="AE1154" s="34" t="b">
        <v>0</v>
      </c>
      <c r="AF1154" s="34" t="b">
        <v>0</v>
      </c>
      <c r="AG1154" s="34" t="s">
        <v>70</v>
      </c>
      <c r="AH1154" s="34"/>
      <c r="AI1154" s="34" t="b">
        <v>0</v>
      </c>
      <c r="AJ1154" s="36"/>
      <c r="AK1154" s="34" t="s">
        <v>70</v>
      </c>
      <c r="AL1154" s="36"/>
      <c r="AM1154" s="34" t="b">
        <v>0</v>
      </c>
      <c r="AN1154" s="36"/>
      <c r="AO1154" s="34" t="s">
        <v>70</v>
      </c>
      <c r="AP1154" s="34" t="s">
        <v>70</v>
      </c>
      <c r="AQ1154" s="34" t="s">
        <v>70</v>
      </c>
      <c r="AR1154" s="34" t="s">
        <v>70</v>
      </c>
      <c r="AS1154" s="34" t="s">
        <v>70</v>
      </c>
      <c r="AT1154" s="36"/>
      <c r="AU1154" s="36"/>
      <c r="AV1154" s="34" t="s">
        <v>70</v>
      </c>
      <c r="AW1154" s="34" t="s">
        <v>70</v>
      </c>
      <c r="AX1154" s="34" t="s">
        <v>63</v>
      </c>
      <c r="AY1154" s="34" t="s">
        <v>4302</v>
      </c>
      <c r="AZ1154" s="34" t="s">
        <v>64</v>
      </c>
      <c r="BA1154" s="34" t="s">
        <v>65</v>
      </c>
      <c r="BB1154" s="35">
        <v>2028</v>
      </c>
      <c r="BC1154" s="34" t="s">
        <v>66</v>
      </c>
    </row>
    <row r="1155" spans="1:55" x14ac:dyDescent="0.25">
      <c r="A1155" s="34" t="s">
        <v>2462</v>
      </c>
      <c r="B1155" s="35">
        <v>65650</v>
      </c>
      <c r="C1155" s="34">
        <v>100</v>
      </c>
      <c r="D1155" s="34" t="s">
        <v>2488</v>
      </c>
      <c r="E1155" s="34" t="s">
        <v>2489</v>
      </c>
      <c r="F1155" s="34" t="s">
        <v>2490</v>
      </c>
      <c r="G1155" s="34" t="s">
        <v>131</v>
      </c>
      <c r="H1155" s="34" t="s">
        <v>59</v>
      </c>
      <c r="I1155" s="34" t="s">
        <v>2491</v>
      </c>
      <c r="J1155" s="36">
        <v>41250</v>
      </c>
      <c r="K1155" s="36"/>
      <c r="L1155" s="34" t="s">
        <v>61</v>
      </c>
      <c r="M1155" s="36"/>
      <c r="N1155" s="34" t="b">
        <v>0</v>
      </c>
      <c r="O1155" s="36"/>
      <c r="P1155" s="34" t="b">
        <v>1</v>
      </c>
      <c r="Q1155" s="36"/>
      <c r="R1155" s="34" t="b">
        <v>1</v>
      </c>
      <c r="S1155" s="34" t="b">
        <v>0</v>
      </c>
      <c r="T1155" s="34" t="s">
        <v>70</v>
      </c>
      <c r="U1155" s="34"/>
      <c r="V1155" s="34" t="b">
        <v>0</v>
      </c>
      <c r="W1155" s="36"/>
      <c r="X1155" s="34" t="s">
        <v>70</v>
      </c>
      <c r="Y1155" s="34"/>
      <c r="Z1155" s="36"/>
      <c r="AA1155" s="34" t="b">
        <v>0</v>
      </c>
      <c r="AB1155" s="34"/>
      <c r="AC1155" s="34" t="b">
        <v>0</v>
      </c>
      <c r="AD1155" s="36"/>
      <c r="AE1155" s="34" t="b">
        <v>1</v>
      </c>
      <c r="AF1155" s="34" t="b">
        <v>1</v>
      </c>
      <c r="AG1155" s="34" t="s">
        <v>70</v>
      </c>
      <c r="AH1155" s="34"/>
      <c r="AI1155" s="34" t="b">
        <v>0</v>
      </c>
      <c r="AJ1155" s="36"/>
      <c r="AK1155" s="34" t="s">
        <v>70</v>
      </c>
      <c r="AL1155" s="36"/>
      <c r="AM1155" s="34" t="b">
        <v>0</v>
      </c>
      <c r="AN1155" s="36"/>
      <c r="AO1155" s="34" t="s">
        <v>70</v>
      </c>
      <c r="AP1155" s="34" t="s">
        <v>70</v>
      </c>
      <c r="AQ1155" s="34" t="s">
        <v>70</v>
      </c>
      <c r="AR1155" s="34" t="s">
        <v>70</v>
      </c>
      <c r="AS1155" s="34" t="s">
        <v>70</v>
      </c>
      <c r="AT1155" s="36"/>
      <c r="AU1155" s="36"/>
      <c r="AV1155" s="34" t="s">
        <v>70</v>
      </c>
      <c r="AW1155" s="34" t="s">
        <v>70</v>
      </c>
      <c r="AX1155" s="34" t="s">
        <v>63</v>
      </c>
      <c r="AY1155" s="34" t="s">
        <v>4302</v>
      </c>
      <c r="AZ1155" s="34" t="s">
        <v>64</v>
      </c>
      <c r="BA1155" s="34" t="s">
        <v>65</v>
      </c>
      <c r="BB1155" s="35">
        <v>2028</v>
      </c>
      <c r="BC1155" s="34" t="s">
        <v>103</v>
      </c>
    </row>
    <row r="1156" spans="1:55" x14ac:dyDescent="0.25">
      <c r="A1156" s="34" t="s">
        <v>2504</v>
      </c>
      <c r="B1156" s="35">
        <v>65722</v>
      </c>
      <c r="C1156" s="34">
        <v>33</v>
      </c>
      <c r="D1156" s="34" t="s">
        <v>1348</v>
      </c>
      <c r="E1156" s="34" t="s">
        <v>1349</v>
      </c>
      <c r="F1156" s="34" t="s">
        <v>1216</v>
      </c>
      <c r="G1156" s="34" t="s">
        <v>230</v>
      </c>
      <c r="H1156" s="34" t="s">
        <v>59</v>
      </c>
      <c r="I1156" s="34" t="s">
        <v>1260</v>
      </c>
      <c r="J1156" s="36">
        <v>41207</v>
      </c>
      <c r="K1156" s="36"/>
      <c r="L1156" s="34" t="s">
        <v>61</v>
      </c>
      <c r="M1156" s="36"/>
      <c r="N1156" s="34" t="b">
        <v>0</v>
      </c>
      <c r="O1156" s="36"/>
      <c r="P1156" s="34" t="b">
        <v>1</v>
      </c>
      <c r="Q1156" s="36"/>
      <c r="R1156" s="34" t="b">
        <v>1</v>
      </c>
      <c r="S1156" s="34" t="b">
        <v>0</v>
      </c>
      <c r="T1156" s="34" t="s">
        <v>70</v>
      </c>
      <c r="U1156" s="34"/>
      <c r="V1156" s="34" t="b">
        <v>0</v>
      </c>
      <c r="W1156" s="36"/>
      <c r="X1156" s="34" t="s">
        <v>70</v>
      </c>
      <c r="Y1156" s="34"/>
      <c r="Z1156" s="36"/>
      <c r="AA1156" s="34" t="b">
        <v>0</v>
      </c>
      <c r="AB1156" s="34"/>
      <c r="AC1156" s="34" t="b">
        <v>0</v>
      </c>
      <c r="AD1156" s="36"/>
      <c r="AE1156" s="34" t="b">
        <v>0</v>
      </c>
      <c r="AF1156" s="34" t="b">
        <v>0</v>
      </c>
      <c r="AG1156" s="34" t="s">
        <v>70</v>
      </c>
      <c r="AH1156" s="34"/>
      <c r="AI1156" s="34" t="b">
        <v>0</v>
      </c>
      <c r="AJ1156" s="36"/>
      <c r="AK1156" s="34" t="s">
        <v>70</v>
      </c>
      <c r="AL1156" s="36"/>
      <c r="AM1156" s="34" t="b">
        <v>0</v>
      </c>
      <c r="AN1156" s="36"/>
      <c r="AO1156" s="34" t="s">
        <v>70</v>
      </c>
      <c r="AP1156" s="34" t="s">
        <v>70</v>
      </c>
      <c r="AQ1156" s="34" t="s">
        <v>70</v>
      </c>
      <c r="AR1156" s="34" t="s">
        <v>70</v>
      </c>
      <c r="AS1156" s="34" t="s">
        <v>70</v>
      </c>
      <c r="AT1156" s="36"/>
      <c r="AU1156" s="36"/>
      <c r="AV1156" s="34" t="s">
        <v>70</v>
      </c>
      <c r="AW1156" s="34" t="s">
        <v>70</v>
      </c>
      <c r="AX1156" s="34" t="s">
        <v>133</v>
      </c>
      <c r="AY1156" s="34" t="s">
        <v>70</v>
      </c>
      <c r="AZ1156" s="34" t="s">
        <v>64</v>
      </c>
      <c r="BA1156" s="34" t="s">
        <v>65</v>
      </c>
      <c r="BB1156" s="35">
        <v>2027</v>
      </c>
      <c r="BC1156" s="34" t="s">
        <v>66</v>
      </c>
    </row>
    <row r="1157" spans="1:55" x14ac:dyDescent="0.25">
      <c r="A1157" s="34" t="s">
        <v>2504</v>
      </c>
      <c r="B1157" s="35">
        <v>65676</v>
      </c>
      <c r="C1157" s="34">
        <v>51.7</v>
      </c>
      <c r="D1157" s="34" t="s">
        <v>2494</v>
      </c>
      <c r="E1157" s="34" t="s">
        <v>2495</v>
      </c>
      <c r="F1157" s="34" t="s">
        <v>990</v>
      </c>
      <c r="G1157" s="34" t="s">
        <v>3520</v>
      </c>
      <c r="H1157" s="34" t="s">
        <v>4287</v>
      </c>
      <c r="I1157" s="34" t="s">
        <v>350</v>
      </c>
      <c r="J1157" s="36">
        <v>42164</v>
      </c>
      <c r="K1157" s="36"/>
      <c r="L1157" s="34" t="s">
        <v>61</v>
      </c>
      <c r="M1157" s="36"/>
      <c r="N1157" s="34" t="b">
        <v>0</v>
      </c>
      <c r="O1157" s="36"/>
      <c r="P1157" s="34" t="b">
        <v>1</v>
      </c>
      <c r="Q1157" s="36"/>
      <c r="R1157" s="34" t="b">
        <v>1</v>
      </c>
      <c r="S1157" s="34" t="b">
        <v>0</v>
      </c>
      <c r="T1157" s="34" t="s">
        <v>70</v>
      </c>
      <c r="U1157" s="34"/>
      <c r="V1157" s="34" t="b">
        <v>0</v>
      </c>
      <c r="W1157" s="36"/>
      <c r="X1157" s="34" t="s">
        <v>70</v>
      </c>
      <c r="Y1157" s="34"/>
      <c r="Z1157" s="36"/>
      <c r="AA1157" s="34" t="b">
        <v>0</v>
      </c>
      <c r="AB1157" s="34"/>
      <c r="AC1157" s="34" t="b">
        <v>0</v>
      </c>
      <c r="AD1157" s="36"/>
      <c r="AE1157" s="34" t="b">
        <v>0</v>
      </c>
      <c r="AF1157" s="34" t="b">
        <v>0</v>
      </c>
      <c r="AG1157" s="34" t="s">
        <v>70</v>
      </c>
      <c r="AH1157" s="34"/>
      <c r="AI1157" s="34" t="b">
        <v>0</v>
      </c>
      <c r="AJ1157" s="36"/>
      <c r="AK1157" s="34" t="s">
        <v>70</v>
      </c>
      <c r="AL1157" s="36"/>
      <c r="AM1157" s="34" t="b">
        <v>0</v>
      </c>
      <c r="AN1157" s="36"/>
      <c r="AO1157" s="34" t="s">
        <v>70</v>
      </c>
      <c r="AP1157" s="34" t="s">
        <v>70</v>
      </c>
      <c r="AQ1157" s="34" t="s">
        <v>70</v>
      </c>
      <c r="AR1157" s="34" t="s">
        <v>70</v>
      </c>
      <c r="AS1157" s="34" t="s">
        <v>70</v>
      </c>
      <c r="AT1157" s="36"/>
      <c r="AU1157" s="36"/>
      <c r="AV1157" s="34" t="s">
        <v>70</v>
      </c>
      <c r="AW1157" s="34" t="s">
        <v>70</v>
      </c>
      <c r="AX1157" s="34" t="s">
        <v>133</v>
      </c>
      <c r="AY1157" s="34" t="s">
        <v>70</v>
      </c>
      <c r="AZ1157" s="34" t="s">
        <v>64</v>
      </c>
      <c r="BA1157" s="34" t="s">
        <v>65</v>
      </c>
      <c r="BB1157" s="35">
        <v>2031</v>
      </c>
      <c r="BC1157" s="34" t="s">
        <v>66</v>
      </c>
    </row>
    <row r="1158" spans="1:55" x14ac:dyDescent="0.25">
      <c r="A1158" s="34" t="s">
        <v>2504</v>
      </c>
      <c r="B1158" s="35">
        <v>65999</v>
      </c>
      <c r="C1158" s="34">
        <v>100</v>
      </c>
      <c r="D1158" s="34" t="s">
        <v>2526</v>
      </c>
      <c r="E1158" s="34" t="s">
        <v>2527</v>
      </c>
      <c r="F1158" s="34" t="s">
        <v>2490</v>
      </c>
      <c r="G1158" s="34" t="s">
        <v>131</v>
      </c>
      <c r="H1158" s="34" t="s">
        <v>59</v>
      </c>
      <c r="I1158" s="34" t="s">
        <v>2491</v>
      </c>
      <c r="J1158" s="36">
        <v>41817</v>
      </c>
      <c r="K1158" s="36"/>
      <c r="L1158" s="34" t="s">
        <v>61</v>
      </c>
      <c r="M1158" s="36"/>
      <c r="N1158" s="34" t="b">
        <v>0</v>
      </c>
      <c r="O1158" s="36"/>
      <c r="P1158" s="34" t="b">
        <v>1</v>
      </c>
      <c r="Q1158" s="36"/>
      <c r="R1158" s="34" t="b">
        <v>1</v>
      </c>
      <c r="S1158" s="34" t="b">
        <v>0</v>
      </c>
      <c r="T1158" s="34" t="s">
        <v>70</v>
      </c>
      <c r="U1158" s="34"/>
      <c r="V1158" s="34" t="b">
        <v>0</v>
      </c>
      <c r="W1158" s="36"/>
      <c r="X1158" s="34" t="s">
        <v>70</v>
      </c>
      <c r="Y1158" s="34"/>
      <c r="Z1158" s="36"/>
      <c r="AA1158" s="34" t="b">
        <v>0</v>
      </c>
      <c r="AB1158" s="34"/>
      <c r="AC1158" s="34" t="b">
        <v>0</v>
      </c>
      <c r="AD1158" s="36"/>
      <c r="AE1158" s="34" t="b">
        <v>1</v>
      </c>
      <c r="AF1158" s="34" t="b">
        <v>1</v>
      </c>
      <c r="AG1158" s="34" t="s">
        <v>70</v>
      </c>
      <c r="AH1158" s="34"/>
      <c r="AI1158" s="34" t="b">
        <v>0</v>
      </c>
      <c r="AJ1158" s="36"/>
      <c r="AK1158" s="34" t="s">
        <v>70</v>
      </c>
      <c r="AL1158" s="36"/>
      <c r="AM1158" s="34" t="b">
        <v>0</v>
      </c>
      <c r="AN1158" s="36"/>
      <c r="AO1158" s="34" t="s">
        <v>70</v>
      </c>
      <c r="AP1158" s="34" t="s">
        <v>70</v>
      </c>
      <c r="AQ1158" s="34" t="s">
        <v>70</v>
      </c>
      <c r="AR1158" s="34" t="s">
        <v>70</v>
      </c>
      <c r="AS1158" s="34" t="s">
        <v>70</v>
      </c>
      <c r="AT1158" s="36"/>
      <c r="AU1158" s="36"/>
      <c r="AV1158" s="34" t="s">
        <v>70</v>
      </c>
      <c r="AW1158" s="34" t="s">
        <v>70</v>
      </c>
      <c r="AX1158" s="34" t="s">
        <v>133</v>
      </c>
      <c r="AY1158" s="34" t="s">
        <v>70</v>
      </c>
      <c r="AZ1158" s="34" t="s">
        <v>64</v>
      </c>
      <c r="BA1158" s="34" t="s">
        <v>65</v>
      </c>
      <c r="BB1158" s="35">
        <v>2029</v>
      </c>
      <c r="BC1158" s="34" t="s">
        <v>119</v>
      </c>
    </row>
    <row r="1159" spans="1:55" x14ac:dyDescent="0.25">
      <c r="A1159" s="34" t="s">
        <v>2504</v>
      </c>
      <c r="B1159" s="35">
        <v>65830</v>
      </c>
      <c r="C1159" s="34">
        <v>100</v>
      </c>
      <c r="D1159" s="34" t="s">
        <v>2519</v>
      </c>
      <c r="E1159" s="34" t="s">
        <v>2520</v>
      </c>
      <c r="F1159" s="34" t="s">
        <v>327</v>
      </c>
      <c r="G1159" s="34" t="s">
        <v>287</v>
      </c>
      <c r="H1159" s="34" t="s">
        <v>144</v>
      </c>
      <c r="I1159" s="34" t="s">
        <v>328</v>
      </c>
      <c r="J1159" s="36">
        <v>41579</v>
      </c>
      <c r="K1159" s="36"/>
      <c r="L1159" s="34" t="s">
        <v>61</v>
      </c>
      <c r="M1159" s="36">
        <v>45268</v>
      </c>
      <c r="N1159" s="34" t="b">
        <v>0</v>
      </c>
      <c r="O1159" s="36"/>
      <c r="P1159" s="34" t="b">
        <v>1</v>
      </c>
      <c r="Q1159" s="36"/>
      <c r="R1159" s="34" t="b">
        <v>1</v>
      </c>
      <c r="S1159" s="34" t="b">
        <v>0</v>
      </c>
      <c r="T1159" s="34" t="s">
        <v>70</v>
      </c>
      <c r="U1159" s="34"/>
      <c r="V1159" s="34" t="b">
        <v>0</v>
      </c>
      <c r="W1159" s="36"/>
      <c r="X1159" s="34" t="s">
        <v>70</v>
      </c>
      <c r="Y1159" s="34"/>
      <c r="Z1159" s="36"/>
      <c r="AA1159" s="34" t="b">
        <v>0</v>
      </c>
      <c r="AB1159" s="34"/>
      <c r="AC1159" s="34" t="b">
        <v>0</v>
      </c>
      <c r="AD1159" s="36"/>
      <c r="AE1159" s="34" t="b">
        <v>0</v>
      </c>
      <c r="AF1159" s="34" t="b">
        <v>0</v>
      </c>
      <c r="AG1159" s="34" t="s">
        <v>70</v>
      </c>
      <c r="AH1159" s="34"/>
      <c r="AI1159" s="34" t="b">
        <v>0</v>
      </c>
      <c r="AJ1159" s="36"/>
      <c r="AK1159" s="34" t="s">
        <v>70</v>
      </c>
      <c r="AL1159" s="36"/>
      <c r="AM1159" s="34" t="b">
        <v>0</v>
      </c>
      <c r="AN1159" s="36"/>
      <c r="AO1159" s="34" t="s">
        <v>70</v>
      </c>
      <c r="AP1159" s="34" t="s">
        <v>70</v>
      </c>
      <c r="AQ1159" s="34" t="s">
        <v>70</v>
      </c>
      <c r="AR1159" s="34" t="s">
        <v>70</v>
      </c>
      <c r="AS1159" s="34" t="s">
        <v>70</v>
      </c>
      <c r="AT1159" s="36"/>
      <c r="AU1159" s="36"/>
      <c r="AV1159" s="34" t="s">
        <v>70</v>
      </c>
      <c r="AW1159" s="34" t="s">
        <v>70</v>
      </c>
      <c r="AX1159" s="34" t="s">
        <v>133</v>
      </c>
      <c r="AY1159" s="34" t="s">
        <v>70</v>
      </c>
      <c r="AZ1159" s="34" t="s">
        <v>64</v>
      </c>
      <c r="BA1159" s="34" t="s">
        <v>65</v>
      </c>
      <c r="BB1159" s="35">
        <v>2028</v>
      </c>
      <c r="BC1159" s="34" t="s">
        <v>66</v>
      </c>
    </row>
    <row r="1160" spans="1:55" x14ac:dyDescent="0.25">
      <c r="A1160" s="34" t="s">
        <v>2504</v>
      </c>
      <c r="B1160" s="35">
        <v>65775</v>
      </c>
      <c r="C1160" s="34">
        <v>100</v>
      </c>
      <c r="D1160" s="34" t="s">
        <v>2517</v>
      </c>
      <c r="E1160" s="34" t="s">
        <v>2518</v>
      </c>
      <c r="F1160" s="34" t="s">
        <v>4137</v>
      </c>
      <c r="G1160" s="34" t="s">
        <v>3500</v>
      </c>
      <c r="H1160" s="34" t="s">
        <v>4287</v>
      </c>
      <c r="I1160" s="34" t="s">
        <v>137</v>
      </c>
      <c r="J1160" s="36">
        <v>41451</v>
      </c>
      <c r="K1160" s="36"/>
      <c r="L1160" s="34" t="s">
        <v>61</v>
      </c>
      <c r="M1160" s="36"/>
      <c r="N1160" s="34" t="b">
        <v>0</v>
      </c>
      <c r="O1160" s="36"/>
      <c r="P1160" s="34" t="b">
        <v>1</v>
      </c>
      <c r="Q1160" s="36"/>
      <c r="R1160" s="34" t="b">
        <v>0</v>
      </c>
      <c r="S1160" s="34" t="b">
        <v>0</v>
      </c>
      <c r="T1160" s="34" t="s">
        <v>70</v>
      </c>
      <c r="U1160" s="34"/>
      <c r="V1160" s="34" t="b">
        <v>0</v>
      </c>
      <c r="W1160" s="36"/>
      <c r="X1160" s="34" t="s">
        <v>70</v>
      </c>
      <c r="Y1160" s="34"/>
      <c r="Z1160" s="36"/>
      <c r="AA1160" s="34" t="b">
        <v>0</v>
      </c>
      <c r="AB1160" s="34"/>
      <c r="AC1160" s="34" t="b">
        <v>0</v>
      </c>
      <c r="AD1160" s="36"/>
      <c r="AE1160" s="34" t="b">
        <v>0</v>
      </c>
      <c r="AF1160" s="34" t="b">
        <v>0</v>
      </c>
      <c r="AG1160" s="34" t="s">
        <v>70</v>
      </c>
      <c r="AH1160" s="34"/>
      <c r="AI1160" s="34" t="b">
        <v>0</v>
      </c>
      <c r="AJ1160" s="36"/>
      <c r="AK1160" s="34" t="s">
        <v>70</v>
      </c>
      <c r="AL1160" s="36"/>
      <c r="AM1160" s="34" t="b">
        <v>0</v>
      </c>
      <c r="AN1160" s="36"/>
      <c r="AO1160" s="34" t="s">
        <v>70</v>
      </c>
      <c r="AP1160" s="34" t="s">
        <v>70</v>
      </c>
      <c r="AQ1160" s="34" t="s">
        <v>70</v>
      </c>
      <c r="AR1160" s="34" t="s">
        <v>70</v>
      </c>
      <c r="AS1160" s="34" t="s">
        <v>70</v>
      </c>
      <c r="AT1160" s="36"/>
      <c r="AU1160" s="36"/>
      <c r="AV1160" s="34" t="s">
        <v>70</v>
      </c>
      <c r="AW1160" s="34" t="s">
        <v>70</v>
      </c>
      <c r="AX1160" s="34" t="s">
        <v>133</v>
      </c>
      <c r="AY1160" s="34" t="s">
        <v>70</v>
      </c>
      <c r="AZ1160" s="34" t="s">
        <v>64</v>
      </c>
      <c r="BA1160" s="34" t="s">
        <v>65</v>
      </c>
      <c r="BB1160" s="35">
        <v>2028</v>
      </c>
      <c r="BC1160" s="34" t="s">
        <v>119</v>
      </c>
    </row>
    <row r="1161" spans="1:55" x14ac:dyDescent="0.25">
      <c r="A1161" s="34" t="s">
        <v>2504</v>
      </c>
      <c r="B1161" s="35">
        <v>65729</v>
      </c>
      <c r="C1161" s="34">
        <v>100</v>
      </c>
      <c r="D1161" s="34" t="s">
        <v>2511</v>
      </c>
      <c r="E1161" s="34" t="s">
        <v>2512</v>
      </c>
      <c r="F1161" s="34" t="s">
        <v>2513</v>
      </c>
      <c r="G1161" s="34" t="s">
        <v>3527</v>
      </c>
      <c r="H1161" s="34" t="s">
        <v>4287</v>
      </c>
      <c r="I1161" s="34" t="s">
        <v>2514</v>
      </c>
      <c r="J1161" s="36">
        <v>41284</v>
      </c>
      <c r="K1161" s="36"/>
      <c r="L1161" s="34" t="s">
        <v>61</v>
      </c>
      <c r="M1161" s="36"/>
      <c r="N1161" s="34" t="b">
        <v>0</v>
      </c>
      <c r="O1161" s="36"/>
      <c r="P1161" s="34" t="b">
        <v>1</v>
      </c>
      <c r="Q1161" s="36"/>
      <c r="R1161" s="34" t="b">
        <v>0</v>
      </c>
      <c r="S1161" s="34" t="b">
        <v>0</v>
      </c>
      <c r="T1161" s="34" t="s">
        <v>70</v>
      </c>
      <c r="U1161" s="34"/>
      <c r="V1161" s="34" t="b">
        <v>0</v>
      </c>
      <c r="W1161" s="36"/>
      <c r="X1161" s="34" t="s">
        <v>70</v>
      </c>
      <c r="Y1161" s="34"/>
      <c r="Z1161" s="36"/>
      <c r="AA1161" s="34" t="b">
        <v>0</v>
      </c>
      <c r="AB1161" s="34"/>
      <c r="AC1161" s="34" t="b">
        <v>0</v>
      </c>
      <c r="AD1161" s="36"/>
      <c r="AE1161" s="34" t="b">
        <v>0</v>
      </c>
      <c r="AF1161" s="34" t="b">
        <v>0</v>
      </c>
      <c r="AG1161" s="34" t="s">
        <v>70</v>
      </c>
      <c r="AH1161" s="34"/>
      <c r="AI1161" s="34" t="b">
        <v>0</v>
      </c>
      <c r="AJ1161" s="36"/>
      <c r="AK1161" s="34" t="s">
        <v>70</v>
      </c>
      <c r="AL1161" s="36"/>
      <c r="AM1161" s="34" t="b">
        <v>0</v>
      </c>
      <c r="AN1161" s="36"/>
      <c r="AO1161" s="34" t="s">
        <v>70</v>
      </c>
      <c r="AP1161" s="34" t="s">
        <v>70</v>
      </c>
      <c r="AQ1161" s="34" t="s">
        <v>70</v>
      </c>
      <c r="AR1161" s="34" t="s">
        <v>70</v>
      </c>
      <c r="AS1161" s="34" t="s">
        <v>70</v>
      </c>
      <c r="AT1161" s="36"/>
      <c r="AU1161" s="36"/>
      <c r="AV1161" s="34" t="s">
        <v>70</v>
      </c>
      <c r="AW1161" s="34" t="s">
        <v>70</v>
      </c>
      <c r="AX1161" s="34" t="s">
        <v>133</v>
      </c>
      <c r="AY1161" s="34" t="s">
        <v>70</v>
      </c>
      <c r="AZ1161" s="34" t="s">
        <v>64</v>
      </c>
      <c r="BA1161" s="34" t="s">
        <v>65</v>
      </c>
      <c r="BB1161" s="35">
        <v>2028</v>
      </c>
      <c r="BC1161" s="34" t="s">
        <v>185</v>
      </c>
    </row>
    <row r="1162" spans="1:55" x14ac:dyDescent="0.25">
      <c r="A1162" s="34" t="s">
        <v>2504</v>
      </c>
      <c r="B1162" s="35">
        <v>65917</v>
      </c>
      <c r="C1162" s="34">
        <v>100</v>
      </c>
      <c r="D1162" s="34" t="s">
        <v>2521</v>
      </c>
      <c r="E1162" s="34" t="s">
        <v>2522</v>
      </c>
      <c r="F1162" s="34" t="s">
        <v>263</v>
      </c>
      <c r="G1162" s="34" t="s">
        <v>3521</v>
      </c>
      <c r="H1162" s="34" t="s">
        <v>4287</v>
      </c>
      <c r="I1162" s="34" t="s">
        <v>264</v>
      </c>
      <c r="J1162" s="36">
        <v>41597</v>
      </c>
      <c r="K1162" s="36"/>
      <c r="L1162" s="34" t="s">
        <v>61</v>
      </c>
      <c r="M1162" s="36"/>
      <c r="N1162" s="34" t="b">
        <v>0</v>
      </c>
      <c r="O1162" s="36"/>
      <c r="P1162" s="34" t="b">
        <v>1</v>
      </c>
      <c r="Q1162" s="36"/>
      <c r="R1162" s="34" t="b">
        <v>0</v>
      </c>
      <c r="S1162" s="34" t="b">
        <v>0</v>
      </c>
      <c r="T1162" s="34" t="s">
        <v>70</v>
      </c>
      <c r="U1162" s="34"/>
      <c r="V1162" s="34" t="b">
        <v>0</v>
      </c>
      <c r="W1162" s="36"/>
      <c r="X1162" s="34" t="s">
        <v>70</v>
      </c>
      <c r="Y1162" s="34"/>
      <c r="Z1162" s="36"/>
      <c r="AA1162" s="34" t="b">
        <v>0</v>
      </c>
      <c r="AB1162" s="34"/>
      <c r="AC1162" s="34" t="b">
        <v>0</v>
      </c>
      <c r="AD1162" s="36"/>
      <c r="AE1162" s="34" t="b">
        <v>0</v>
      </c>
      <c r="AF1162" s="34" t="b">
        <v>0</v>
      </c>
      <c r="AG1162" s="34" t="s">
        <v>70</v>
      </c>
      <c r="AH1162" s="34"/>
      <c r="AI1162" s="34" t="b">
        <v>0</v>
      </c>
      <c r="AJ1162" s="36"/>
      <c r="AK1162" s="34" t="s">
        <v>70</v>
      </c>
      <c r="AL1162" s="36"/>
      <c r="AM1162" s="34" t="b">
        <v>0</v>
      </c>
      <c r="AN1162" s="36"/>
      <c r="AO1162" s="34" t="s">
        <v>70</v>
      </c>
      <c r="AP1162" s="34" t="s">
        <v>70</v>
      </c>
      <c r="AQ1162" s="34" t="s">
        <v>70</v>
      </c>
      <c r="AR1162" s="34" t="s">
        <v>70</v>
      </c>
      <c r="AS1162" s="34" t="s">
        <v>70</v>
      </c>
      <c r="AT1162" s="36"/>
      <c r="AU1162" s="36"/>
      <c r="AV1162" s="34" t="s">
        <v>70</v>
      </c>
      <c r="AW1162" s="34" t="s">
        <v>70</v>
      </c>
      <c r="AX1162" s="34" t="s">
        <v>133</v>
      </c>
      <c r="AY1162" s="34" t="s">
        <v>70</v>
      </c>
      <c r="AZ1162" s="34" t="s">
        <v>64</v>
      </c>
      <c r="BA1162" s="34" t="s">
        <v>65</v>
      </c>
      <c r="BB1162" s="35">
        <v>2030</v>
      </c>
      <c r="BC1162" s="34" t="s">
        <v>185</v>
      </c>
    </row>
    <row r="1163" spans="1:55" x14ac:dyDescent="0.25">
      <c r="A1163" s="34" t="s">
        <v>2504</v>
      </c>
      <c r="B1163" s="35">
        <v>65424</v>
      </c>
      <c r="C1163" s="34">
        <v>100</v>
      </c>
      <c r="D1163" s="34" t="s">
        <v>2509</v>
      </c>
      <c r="E1163" s="34" t="s">
        <v>2510</v>
      </c>
      <c r="F1163" s="34" t="s">
        <v>159</v>
      </c>
      <c r="G1163" s="34" t="s">
        <v>131</v>
      </c>
      <c r="H1163" s="34" t="s">
        <v>59</v>
      </c>
      <c r="I1163" s="34" t="s">
        <v>160</v>
      </c>
      <c r="J1163" s="36">
        <v>41207</v>
      </c>
      <c r="K1163" s="36"/>
      <c r="L1163" s="34" t="s">
        <v>61</v>
      </c>
      <c r="M1163" s="36">
        <v>45271</v>
      </c>
      <c r="N1163" s="34" t="b">
        <v>0</v>
      </c>
      <c r="O1163" s="36"/>
      <c r="P1163" s="34" t="b">
        <v>1</v>
      </c>
      <c r="Q1163" s="36"/>
      <c r="R1163" s="34" t="b">
        <v>0</v>
      </c>
      <c r="S1163" s="34" t="b">
        <v>0</v>
      </c>
      <c r="T1163" s="34" t="s">
        <v>70</v>
      </c>
      <c r="U1163" s="34"/>
      <c r="V1163" s="34" t="b">
        <v>0</v>
      </c>
      <c r="W1163" s="36"/>
      <c r="X1163" s="34" t="s">
        <v>70</v>
      </c>
      <c r="Y1163" s="34"/>
      <c r="Z1163" s="36"/>
      <c r="AA1163" s="34" t="b">
        <v>0</v>
      </c>
      <c r="AB1163" s="34"/>
      <c r="AC1163" s="34" t="b">
        <v>0</v>
      </c>
      <c r="AD1163" s="36"/>
      <c r="AE1163" s="34" t="b">
        <v>1</v>
      </c>
      <c r="AF1163" s="34" t="b">
        <v>0</v>
      </c>
      <c r="AG1163" s="34" t="s">
        <v>70</v>
      </c>
      <c r="AH1163" s="34"/>
      <c r="AI1163" s="34" t="b">
        <v>0</v>
      </c>
      <c r="AJ1163" s="36"/>
      <c r="AK1163" s="34" t="s">
        <v>70</v>
      </c>
      <c r="AL1163" s="36"/>
      <c r="AM1163" s="34" t="b">
        <v>0</v>
      </c>
      <c r="AN1163" s="36"/>
      <c r="AO1163" s="34" t="s">
        <v>70</v>
      </c>
      <c r="AP1163" s="34" t="s">
        <v>70</v>
      </c>
      <c r="AQ1163" s="34" t="s">
        <v>70</v>
      </c>
      <c r="AR1163" s="34" t="s">
        <v>70</v>
      </c>
      <c r="AS1163" s="34" t="s">
        <v>70</v>
      </c>
      <c r="AT1163" s="36"/>
      <c r="AU1163" s="36"/>
      <c r="AV1163" s="34" t="s">
        <v>70</v>
      </c>
      <c r="AW1163" s="34" t="s">
        <v>70</v>
      </c>
      <c r="AX1163" s="34" t="s">
        <v>133</v>
      </c>
      <c r="AY1163" s="34" t="s">
        <v>70</v>
      </c>
      <c r="AZ1163" s="34" t="s">
        <v>64</v>
      </c>
      <c r="BA1163" s="34" t="s">
        <v>65</v>
      </c>
      <c r="BB1163" s="35">
        <v>2027</v>
      </c>
      <c r="BC1163" s="34" t="s">
        <v>66</v>
      </c>
    </row>
    <row r="1164" spans="1:55" x14ac:dyDescent="0.25">
      <c r="A1164" s="34" t="s">
        <v>2504</v>
      </c>
      <c r="B1164" s="35">
        <v>65081</v>
      </c>
      <c r="C1164" s="34">
        <v>100</v>
      </c>
      <c r="D1164" s="34" t="s">
        <v>2505</v>
      </c>
      <c r="E1164" s="34" t="s">
        <v>2506</v>
      </c>
      <c r="F1164" s="34" t="s">
        <v>2507</v>
      </c>
      <c r="G1164" s="34" t="s">
        <v>215</v>
      </c>
      <c r="H1164" s="34" t="s">
        <v>4287</v>
      </c>
      <c r="I1164" s="34" t="s">
        <v>3095</v>
      </c>
      <c r="J1164" s="36">
        <v>41333</v>
      </c>
      <c r="K1164" s="36"/>
      <c r="L1164" s="34" t="s">
        <v>61</v>
      </c>
      <c r="M1164" s="36"/>
      <c r="N1164" s="34" t="b">
        <v>0</v>
      </c>
      <c r="O1164" s="36"/>
      <c r="P1164" s="34" t="b">
        <v>1</v>
      </c>
      <c r="Q1164" s="36"/>
      <c r="R1164" s="34" t="b">
        <v>1</v>
      </c>
      <c r="S1164" s="34" t="b">
        <v>0</v>
      </c>
      <c r="T1164" s="34" t="s">
        <v>70</v>
      </c>
      <c r="U1164" s="34"/>
      <c r="V1164" s="34" t="b">
        <v>0</v>
      </c>
      <c r="W1164" s="36"/>
      <c r="X1164" s="34" t="s">
        <v>70</v>
      </c>
      <c r="Y1164" s="34"/>
      <c r="Z1164" s="36"/>
      <c r="AA1164" s="34" t="b">
        <v>0</v>
      </c>
      <c r="AB1164" s="34"/>
      <c r="AC1164" s="34" t="b">
        <v>0</v>
      </c>
      <c r="AD1164" s="36"/>
      <c r="AE1164" s="34" t="b">
        <v>1</v>
      </c>
      <c r="AF1164" s="34" t="b">
        <v>1</v>
      </c>
      <c r="AG1164" s="34" t="s">
        <v>70</v>
      </c>
      <c r="AH1164" s="34"/>
      <c r="AI1164" s="34" t="b">
        <v>0</v>
      </c>
      <c r="AJ1164" s="36"/>
      <c r="AK1164" s="34" t="s">
        <v>70</v>
      </c>
      <c r="AL1164" s="36"/>
      <c r="AM1164" s="34" t="b">
        <v>0</v>
      </c>
      <c r="AN1164" s="36"/>
      <c r="AO1164" s="34" t="s">
        <v>70</v>
      </c>
      <c r="AP1164" s="34" t="s">
        <v>70</v>
      </c>
      <c r="AQ1164" s="34" t="s">
        <v>70</v>
      </c>
      <c r="AR1164" s="34" t="s">
        <v>70</v>
      </c>
      <c r="AS1164" s="34" t="s">
        <v>70</v>
      </c>
      <c r="AT1164" s="36"/>
      <c r="AU1164" s="36"/>
      <c r="AV1164" s="34" t="s">
        <v>70</v>
      </c>
      <c r="AW1164" s="34" t="s">
        <v>70</v>
      </c>
      <c r="AX1164" s="34" t="s">
        <v>133</v>
      </c>
      <c r="AY1164" s="34" t="s">
        <v>70</v>
      </c>
      <c r="AZ1164" s="34" t="s">
        <v>64</v>
      </c>
      <c r="BA1164" s="34" t="s">
        <v>65</v>
      </c>
      <c r="BB1164" s="35">
        <v>2029</v>
      </c>
      <c r="BC1164" s="34" t="s">
        <v>66</v>
      </c>
    </row>
    <row r="1165" spans="1:55" x14ac:dyDescent="0.25">
      <c r="A1165" s="34" t="s">
        <v>2504</v>
      </c>
      <c r="B1165" s="35">
        <v>66651</v>
      </c>
      <c r="C1165" s="34">
        <v>100</v>
      </c>
      <c r="D1165" s="34" t="s">
        <v>2528</v>
      </c>
      <c r="E1165" s="34" t="s">
        <v>2529</v>
      </c>
      <c r="F1165" s="34" t="s">
        <v>2530</v>
      </c>
      <c r="G1165" s="34" t="s">
        <v>234</v>
      </c>
      <c r="H1165" s="34" t="s">
        <v>144</v>
      </c>
      <c r="I1165" s="34" t="s">
        <v>2531</v>
      </c>
      <c r="J1165" s="36">
        <v>42072</v>
      </c>
      <c r="K1165" s="36"/>
      <c r="L1165" s="34" t="s">
        <v>61</v>
      </c>
      <c r="M1165" s="36"/>
      <c r="N1165" s="34" t="b">
        <v>0</v>
      </c>
      <c r="O1165" s="36"/>
      <c r="P1165" s="34" t="b">
        <v>1</v>
      </c>
      <c r="Q1165" s="36"/>
      <c r="R1165" s="34" t="b">
        <v>0</v>
      </c>
      <c r="S1165" s="34" t="b">
        <v>0</v>
      </c>
      <c r="T1165" s="34" t="s">
        <v>70</v>
      </c>
      <c r="U1165" s="34"/>
      <c r="V1165" s="34" t="b">
        <v>0</v>
      </c>
      <c r="W1165" s="36"/>
      <c r="X1165" s="34" t="s">
        <v>70</v>
      </c>
      <c r="Y1165" s="34"/>
      <c r="Z1165" s="36"/>
      <c r="AA1165" s="34" t="b">
        <v>0</v>
      </c>
      <c r="AB1165" s="34"/>
      <c r="AC1165" s="34" t="b">
        <v>0</v>
      </c>
      <c r="AD1165" s="36"/>
      <c r="AE1165" s="34" t="b">
        <v>0</v>
      </c>
      <c r="AF1165" s="34" t="b">
        <v>0</v>
      </c>
      <c r="AG1165" s="34" t="s">
        <v>70</v>
      </c>
      <c r="AH1165" s="34"/>
      <c r="AI1165" s="34" t="b">
        <v>0</v>
      </c>
      <c r="AJ1165" s="36"/>
      <c r="AK1165" s="34" t="s">
        <v>70</v>
      </c>
      <c r="AL1165" s="36"/>
      <c r="AM1165" s="34" t="b">
        <v>0</v>
      </c>
      <c r="AN1165" s="36"/>
      <c r="AO1165" s="34" t="s">
        <v>70</v>
      </c>
      <c r="AP1165" s="34" t="s">
        <v>70</v>
      </c>
      <c r="AQ1165" s="34" t="s">
        <v>70</v>
      </c>
      <c r="AR1165" s="34" t="s">
        <v>70</v>
      </c>
      <c r="AS1165" s="34" t="s">
        <v>70</v>
      </c>
      <c r="AT1165" s="36"/>
      <c r="AU1165" s="36"/>
      <c r="AV1165" s="34" t="s">
        <v>70</v>
      </c>
      <c r="AW1165" s="34" t="s">
        <v>70</v>
      </c>
      <c r="AX1165" s="34" t="s">
        <v>133</v>
      </c>
      <c r="AY1165" s="34" t="s">
        <v>70</v>
      </c>
      <c r="AZ1165" s="34" t="s">
        <v>64</v>
      </c>
      <c r="BA1165" s="34" t="s">
        <v>955</v>
      </c>
      <c r="BB1165" s="35">
        <v>2026</v>
      </c>
      <c r="BC1165" s="34" t="s">
        <v>66</v>
      </c>
    </row>
    <row r="1166" spans="1:55" x14ac:dyDescent="0.25">
      <c r="A1166" s="34" t="s">
        <v>2504</v>
      </c>
      <c r="B1166" s="35">
        <v>65762</v>
      </c>
      <c r="C1166" s="34">
        <v>100</v>
      </c>
      <c r="D1166" s="34" t="s">
        <v>2515</v>
      </c>
      <c r="E1166" s="34" t="s">
        <v>2516</v>
      </c>
      <c r="F1166" s="34" t="s">
        <v>580</v>
      </c>
      <c r="G1166" s="34" t="s">
        <v>234</v>
      </c>
      <c r="H1166" s="34" t="s">
        <v>144</v>
      </c>
      <c r="I1166" s="34" t="s">
        <v>160</v>
      </c>
      <c r="J1166" s="36">
        <v>41311</v>
      </c>
      <c r="K1166" s="36"/>
      <c r="L1166" s="34" t="s">
        <v>61</v>
      </c>
      <c r="M1166" s="36"/>
      <c r="N1166" s="34" t="b">
        <v>0</v>
      </c>
      <c r="O1166" s="36"/>
      <c r="P1166" s="34" t="b">
        <v>1</v>
      </c>
      <c r="Q1166" s="36"/>
      <c r="R1166" s="34" t="b">
        <v>0</v>
      </c>
      <c r="S1166" s="34" t="b">
        <v>0</v>
      </c>
      <c r="T1166" s="34" t="s">
        <v>70</v>
      </c>
      <c r="U1166" s="34"/>
      <c r="V1166" s="34" t="b">
        <v>0</v>
      </c>
      <c r="W1166" s="36"/>
      <c r="X1166" s="34" t="s">
        <v>70</v>
      </c>
      <c r="Y1166" s="34"/>
      <c r="Z1166" s="36"/>
      <c r="AA1166" s="34" t="b">
        <v>0</v>
      </c>
      <c r="AB1166" s="34"/>
      <c r="AC1166" s="34" t="b">
        <v>0</v>
      </c>
      <c r="AD1166" s="36"/>
      <c r="AE1166" s="34" t="b">
        <v>0</v>
      </c>
      <c r="AF1166" s="34" t="b">
        <v>0</v>
      </c>
      <c r="AG1166" s="34" t="s">
        <v>70</v>
      </c>
      <c r="AH1166" s="34"/>
      <c r="AI1166" s="34" t="b">
        <v>0</v>
      </c>
      <c r="AJ1166" s="36"/>
      <c r="AK1166" s="34" t="s">
        <v>70</v>
      </c>
      <c r="AL1166" s="36"/>
      <c r="AM1166" s="34" t="b">
        <v>0</v>
      </c>
      <c r="AN1166" s="36"/>
      <c r="AO1166" s="34" t="s">
        <v>70</v>
      </c>
      <c r="AP1166" s="34" t="s">
        <v>70</v>
      </c>
      <c r="AQ1166" s="34" t="s">
        <v>70</v>
      </c>
      <c r="AR1166" s="34" t="s">
        <v>70</v>
      </c>
      <c r="AS1166" s="34" t="s">
        <v>70</v>
      </c>
      <c r="AT1166" s="36"/>
      <c r="AU1166" s="36"/>
      <c r="AV1166" s="34" t="s">
        <v>70</v>
      </c>
      <c r="AW1166" s="34" t="s">
        <v>70</v>
      </c>
      <c r="AX1166" s="34" t="s">
        <v>133</v>
      </c>
      <c r="AY1166" s="34" t="s">
        <v>70</v>
      </c>
      <c r="AZ1166" s="34" t="s">
        <v>64</v>
      </c>
      <c r="BA1166" s="34" t="s">
        <v>65</v>
      </c>
      <c r="BB1166" s="35">
        <v>2029</v>
      </c>
      <c r="BC1166" s="34" t="s">
        <v>103</v>
      </c>
    </row>
    <row r="1167" spans="1:55" x14ac:dyDescent="0.25">
      <c r="A1167" s="34" t="s">
        <v>2504</v>
      </c>
      <c r="B1167" s="35">
        <v>65955</v>
      </c>
      <c r="C1167" s="34">
        <v>100</v>
      </c>
      <c r="D1167" s="34" t="s">
        <v>2523</v>
      </c>
      <c r="E1167" s="34" t="s">
        <v>2524</v>
      </c>
      <c r="F1167" s="34" t="s">
        <v>2525</v>
      </c>
      <c r="G1167" s="34" t="s">
        <v>3520</v>
      </c>
      <c r="H1167" s="34" t="s">
        <v>4287</v>
      </c>
      <c r="I1167" s="34" t="s">
        <v>757</v>
      </c>
      <c r="J1167" s="36">
        <v>41327</v>
      </c>
      <c r="K1167" s="36"/>
      <c r="L1167" s="34" t="s">
        <v>61</v>
      </c>
      <c r="M1167" s="36"/>
      <c r="N1167" s="34" t="b">
        <v>0</v>
      </c>
      <c r="O1167" s="36"/>
      <c r="P1167" s="34" t="b">
        <v>1</v>
      </c>
      <c r="Q1167" s="36"/>
      <c r="R1167" s="34" t="b">
        <v>1</v>
      </c>
      <c r="S1167" s="34" t="b">
        <v>0</v>
      </c>
      <c r="T1167" s="34" t="s">
        <v>70</v>
      </c>
      <c r="U1167" s="34"/>
      <c r="V1167" s="34" t="b">
        <v>0</v>
      </c>
      <c r="W1167" s="36"/>
      <c r="X1167" s="34" t="s">
        <v>70</v>
      </c>
      <c r="Y1167" s="34"/>
      <c r="Z1167" s="36"/>
      <c r="AA1167" s="34" t="b">
        <v>0</v>
      </c>
      <c r="AB1167" s="34"/>
      <c r="AC1167" s="34" t="b">
        <v>0</v>
      </c>
      <c r="AD1167" s="36"/>
      <c r="AE1167" s="34" t="b">
        <v>1</v>
      </c>
      <c r="AF1167" s="34" t="b">
        <v>1</v>
      </c>
      <c r="AG1167" s="34" t="s">
        <v>70</v>
      </c>
      <c r="AH1167" s="34"/>
      <c r="AI1167" s="34" t="b">
        <v>0</v>
      </c>
      <c r="AJ1167" s="36"/>
      <c r="AK1167" s="34" t="s">
        <v>70</v>
      </c>
      <c r="AL1167" s="36"/>
      <c r="AM1167" s="34" t="b">
        <v>0</v>
      </c>
      <c r="AN1167" s="36"/>
      <c r="AO1167" s="34" t="s">
        <v>70</v>
      </c>
      <c r="AP1167" s="34" t="s">
        <v>70</v>
      </c>
      <c r="AQ1167" s="34" t="s">
        <v>70</v>
      </c>
      <c r="AR1167" s="34" t="s">
        <v>70</v>
      </c>
      <c r="AS1167" s="34" t="s">
        <v>70</v>
      </c>
      <c r="AT1167" s="36"/>
      <c r="AU1167" s="36"/>
      <c r="AV1167" s="34" t="s">
        <v>70</v>
      </c>
      <c r="AW1167" s="34" t="s">
        <v>70</v>
      </c>
      <c r="AX1167" s="34" t="s">
        <v>133</v>
      </c>
      <c r="AY1167" s="34" t="s">
        <v>70</v>
      </c>
      <c r="AZ1167" s="34" t="s">
        <v>64</v>
      </c>
      <c r="BA1167" s="34" t="s">
        <v>65</v>
      </c>
      <c r="BB1167" s="35">
        <v>2028</v>
      </c>
      <c r="BC1167" s="34" t="s">
        <v>66</v>
      </c>
    </row>
    <row r="1168" spans="1:55" x14ac:dyDescent="0.25">
      <c r="A1168" s="34" t="s">
        <v>2504</v>
      </c>
      <c r="B1168" s="35">
        <v>65401</v>
      </c>
      <c r="C1168" s="34">
        <v>100</v>
      </c>
      <c r="D1168" s="34" t="s">
        <v>4138</v>
      </c>
      <c r="E1168" s="34" t="s">
        <v>2508</v>
      </c>
      <c r="F1168" s="34" t="s">
        <v>994</v>
      </c>
      <c r="G1168" s="34" t="s">
        <v>3986</v>
      </c>
      <c r="H1168" s="34" t="s">
        <v>144</v>
      </c>
      <c r="I1168" s="34" t="s">
        <v>995</v>
      </c>
      <c r="J1168" s="36">
        <v>41213</v>
      </c>
      <c r="K1168" s="36"/>
      <c r="L1168" s="34" t="s">
        <v>61</v>
      </c>
      <c r="M1168" s="36"/>
      <c r="N1168" s="34" t="b">
        <v>0</v>
      </c>
      <c r="O1168" s="36"/>
      <c r="P1168" s="34" t="b">
        <v>1</v>
      </c>
      <c r="Q1168" s="36"/>
      <c r="R1168" s="34" t="b">
        <v>0</v>
      </c>
      <c r="S1168" s="34" t="b">
        <v>0</v>
      </c>
      <c r="T1168" s="34" t="s">
        <v>70</v>
      </c>
      <c r="U1168" s="34"/>
      <c r="V1168" s="34" t="b">
        <v>0</v>
      </c>
      <c r="W1168" s="36"/>
      <c r="X1168" s="34" t="s">
        <v>70</v>
      </c>
      <c r="Y1168" s="34"/>
      <c r="Z1168" s="36"/>
      <c r="AA1168" s="34" t="b">
        <v>0</v>
      </c>
      <c r="AB1168" s="34"/>
      <c r="AC1168" s="34" t="b">
        <v>0</v>
      </c>
      <c r="AD1168" s="36"/>
      <c r="AE1168" s="34" t="b">
        <v>0</v>
      </c>
      <c r="AF1168" s="34" t="b">
        <v>0</v>
      </c>
      <c r="AG1168" s="34" t="s">
        <v>70</v>
      </c>
      <c r="AH1168" s="34"/>
      <c r="AI1168" s="34" t="b">
        <v>0</v>
      </c>
      <c r="AJ1168" s="36"/>
      <c r="AK1168" s="34" t="s">
        <v>70</v>
      </c>
      <c r="AL1168" s="36"/>
      <c r="AM1168" s="34" t="b">
        <v>0</v>
      </c>
      <c r="AN1168" s="36"/>
      <c r="AO1168" s="34" t="s">
        <v>70</v>
      </c>
      <c r="AP1168" s="34" t="s">
        <v>70</v>
      </c>
      <c r="AQ1168" s="34" t="s">
        <v>70</v>
      </c>
      <c r="AR1168" s="34" t="s">
        <v>70</v>
      </c>
      <c r="AS1168" s="34" t="s">
        <v>70</v>
      </c>
      <c r="AT1168" s="36"/>
      <c r="AU1168" s="36"/>
      <c r="AV1168" s="34" t="s">
        <v>70</v>
      </c>
      <c r="AW1168" s="34" t="s">
        <v>70</v>
      </c>
      <c r="AX1168" s="34" t="s">
        <v>133</v>
      </c>
      <c r="AY1168" s="34" t="s">
        <v>70</v>
      </c>
      <c r="AZ1168" s="34" t="s">
        <v>64</v>
      </c>
      <c r="BA1168" s="34" t="s">
        <v>65</v>
      </c>
      <c r="BB1168" s="35">
        <v>2028</v>
      </c>
      <c r="BC1168" s="34" t="s">
        <v>66</v>
      </c>
    </row>
    <row r="1169" spans="1:55" x14ac:dyDescent="0.25">
      <c r="A1169" s="34" t="s">
        <v>2532</v>
      </c>
      <c r="B1169" s="35">
        <v>66781</v>
      </c>
      <c r="C1169" s="34">
        <v>7</v>
      </c>
      <c r="D1169" s="34" t="s">
        <v>2574</v>
      </c>
      <c r="E1169" s="34" t="s">
        <v>2575</v>
      </c>
      <c r="F1169" s="34" t="s">
        <v>359</v>
      </c>
      <c r="G1169" s="34" t="s">
        <v>3500</v>
      </c>
      <c r="H1169" s="34" t="s">
        <v>4287</v>
      </c>
      <c r="I1169" s="34" t="s">
        <v>137</v>
      </c>
      <c r="J1169" s="36">
        <v>42398</v>
      </c>
      <c r="K1169" s="36"/>
      <c r="L1169" s="34" t="s">
        <v>61</v>
      </c>
      <c r="M1169" s="36"/>
      <c r="N1169" s="34" t="b">
        <v>0</v>
      </c>
      <c r="O1169" s="36"/>
      <c r="P1169" s="34" t="b">
        <v>1</v>
      </c>
      <c r="Q1169" s="36"/>
      <c r="R1169" s="34" t="b">
        <v>0</v>
      </c>
      <c r="S1169" s="34" t="b">
        <v>0</v>
      </c>
      <c r="T1169" s="34" t="s">
        <v>70</v>
      </c>
      <c r="U1169" s="34"/>
      <c r="V1169" s="34" t="b">
        <v>0</v>
      </c>
      <c r="W1169" s="36"/>
      <c r="X1169" s="34" t="s">
        <v>70</v>
      </c>
      <c r="Y1169" s="34"/>
      <c r="Z1169" s="36"/>
      <c r="AA1169" s="34" t="b">
        <v>0</v>
      </c>
      <c r="AB1169" s="34"/>
      <c r="AC1169" s="34" t="b">
        <v>0</v>
      </c>
      <c r="AD1169" s="36"/>
      <c r="AE1169" s="34" t="b">
        <v>0</v>
      </c>
      <c r="AF1169" s="34" t="b">
        <v>0</v>
      </c>
      <c r="AG1169" s="34" t="s">
        <v>70</v>
      </c>
      <c r="AH1169" s="34"/>
      <c r="AI1169" s="34" t="b">
        <v>0</v>
      </c>
      <c r="AJ1169" s="36"/>
      <c r="AK1169" s="34" t="s">
        <v>70</v>
      </c>
      <c r="AL1169" s="36"/>
      <c r="AM1169" s="34" t="b">
        <v>0</v>
      </c>
      <c r="AN1169" s="36"/>
      <c r="AO1169" s="34" t="s">
        <v>70</v>
      </c>
      <c r="AP1169" s="34" t="s">
        <v>70</v>
      </c>
      <c r="AQ1169" s="34" t="s">
        <v>70</v>
      </c>
      <c r="AR1169" s="34" t="s">
        <v>70</v>
      </c>
      <c r="AS1169" s="34" t="s">
        <v>70</v>
      </c>
      <c r="AT1169" s="36"/>
      <c r="AU1169" s="36"/>
      <c r="AV1169" s="34" t="s">
        <v>70</v>
      </c>
      <c r="AW1169" s="34" t="s">
        <v>70</v>
      </c>
      <c r="AX1169" s="34" t="s">
        <v>133</v>
      </c>
      <c r="AY1169" s="34" t="s">
        <v>4295</v>
      </c>
      <c r="AZ1169" s="34" t="s">
        <v>64</v>
      </c>
      <c r="BA1169" s="34" t="s">
        <v>65</v>
      </c>
      <c r="BB1169" s="35">
        <v>2031</v>
      </c>
      <c r="BC1169" s="34" t="s">
        <v>66</v>
      </c>
    </row>
    <row r="1170" spans="1:55" x14ac:dyDescent="0.25">
      <c r="A1170" s="34" t="s">
        <v>2532</v>
      </c>
      <c r="B1170" s="35">
        <v>65676</v>
      </c>
      <c r="C1170" s="34">
        <v>46</v>
      </c>
      <c r="D1170" s="34" t="s">
        <v>2494</v>
      </c>
      <c r="E1170" s="34" t="s">
        <v>2495</v>
      </c>
      <c r="F1170" s="34" t="s">
        <v>990</v>
      </c>
      <c r="G1170" s="34" t="s">
        <v>3520</v>
      </c>
      <c r="H1170" s="34" t="s">
        <v>4287</v>
      </c>
      <c r="I1170" s="34" t="s">
        <v>350</v>
      </c>
      <c r="J1170" s="36">
        <v>42164</v>
      </c>
      <c r="K1170" s="36"/>
      <c r="L1170" s="34" t="s">
        <v>61</v>
      </c>
      <c r="M1170" s="36"/>
      <c r="N1170" s="34" t="b">
        <v>0</v>
      </c>
      <c r="O1170" s="36"/>
      <c r="P1170" s="34" t="b">
        <v>1</v>
      </c>
      <c r="Q1170" s="36"/>
      <c r="R1170" s="34" t="b">
        <v>1</v>
      </c>
      <c r="S1170" s="34" t="b">
        <v>0</v>
      </c>
      <c r="T1170" s="34" t="s">
        <v>70</v>
      </c>
      <c r="U1170" s="34"/>
      <c r="V1170" s="34" t="b">
        <v>0</v>
      </c>
      <c r="W1170" s="36"/>
      <c r="X1170" s="34" t="s">
        <v>70</v>
      </c>
      <c r="Y1170" s="34"/>
      <c r="Z1170" s="36"/>
      <c r="AA1170" s="34" t="b">
        <v>0</v>
      </c>
      <c r="AB1170" s="34"/>
      <c r="AC1170" s="34" t="b">
        <v>0</v>
      </c>
      <c r="AD1170" s="36"/>
      <c r="AE1170" s="34" t="b">
        <v>0</v>
      </c>
      <c r="AF1170" s="34" t="b">
        <v>0</v>
      </c>
      <c r="AG1170" s="34" t="s">
        <v>70</v>
      </c>
      <c r="AH1170" s="34"/>
      <c r="AI1170" s="34" t="b">
        <v>0</v>
      </c>
      <c r="AJ1170" s="36"/>
      <c r="AK1170" s="34" t="s">
        <v>70</v>
      </c>
      <c r="AL1170" s="36"/>
      <c r="AM1170" s="34" t="b">
        <v>0</v>
      </c>
      <c r="AN1170" s="36"/>
      <c r="AO1170" s="34" t="s">
        <v>70</v>
      </c>
      <c r="AP1170" s="34" t="s">
        <v>70</v>
      </c>
      <c r="AQ1170" s="34" t="s">
        <v>70</v>
      </c>
      <c r="AR1170" s="34" t="s">
        <v>70</v>
      </c>
      <c r="AS1170" s="34" t="s">
        <v>70</v>
      </c>
      <c r="AT1170" s="36"/>
      <c r="AU1170" s="36"/>
      <c r="AV1170" s="34" t="s">
        <v>70</v>
      </c>
      <c r="AW1170" s="34" t="s">
        <v>70</v>
      </c>
      <c r="AX1170" s="34" t="s">
        <v>133</v>
      </c>
      <c r="AY1170" s="34" t="s">
        <v>4295</v>
      </c>
      <c r="AZ1170" s="34" t="s">
        <v>64</v>
      </c>
      <c r="BA1170" s="34" t="s">
        <v>65</v>
      </c>
      <c r="BB1170" s="35">
        <v>2031</v>
      </c>
      <c r="BC1170" s="34" t="s">
        <v>66</v>
      </c>
    </row>
    <row r="1171" spans="1:55" x14ac:dyDescent="0.25">
      <c r="A1171" s="34" t="s">
        <v>2532</v>
      </c>
      <c r="B1171" s="35">
        <v>78616</v>
      </c>
      <c r="C1171" s="34">
        <v>52.05</v>
      </c>
      <c r="D1171" s="34" t="s">
        <v>74</v>
      </c>
      <c r="E1171" s="34" t="s">
        <v>75</v>
      </c>
      <c r="F1171" s="34" t="s">
        <v>76</v>
      </c>
      <c r="G1171" s="34" t="s">
        <v>58</v>
      </c>
      <c r="H1171" s="34" t="s">
        <v>59</v>
      </c>
      <c r="I1171" s="34" t="s">
        <v>77</v>
      </c>
      <c r="J1171" s="36">
        <v>43636</v>
      </c>
      <c r="K1171" s="36"/>
      <c r="L1171" s="34" t="s">
        <v>61</v>
      </c>
      <c r="M1171" s="36"/>
      <c r="N1171" s="34" t="b">
        <v>0</v>
      </c>
      <c r="O1171" s="36"/>
      <c r="P1171" s="34" t="b">
        <v>1</v>
      </c>
      <c r="Q1171" s="36"/>
      <c r="R1171" s="34" t="b">
        <v>1</v>
      </c>
      <c r="S1171" s="34" t="b">
        <v>0</v>
      </c>
      <c r="T1171" s="34" t="s">
        <v>70</v>
      </c>
      <c r="U1171" s="34"/>
      <c r="V1171" s="34" t="b">
        <v>0</v>
      </c>
      <c r="W1171" s="36"/>
      <c r="X1171" s="34" t="s">
        <v>70</v>
      </c>
      <c r="Y1171" s="34"/>
      <c r="Z1171" s="36"/>
      <c r="AA1171" s="34" t="b">
        <v>0</v>
      </c>
      <c r="AB1171" s="34"/>
      <c r="AC1171" s="34" t="b">
        <v>0</v>
      </c>
      <c r="AD1171" s="36"/>
      <c r="AE1171" s="34" t="b">
        <v>1</v>
      </c>
      <c r="AF1171" s="34" t="b">
        <v>1</v>
      </c>
      <c r="AG1171" s="34" t="s">
        <v>70</v>
      </c>
      <c r="AH1171" s="34"/>
      <c r="AI1171" s="34" t="b">
        <v>0</v>
      </c>
      <c r="AJ1171" s="36"/>
      <c r="AK1171" s="34" t="s">
        <v>70</v>
      </c>
      <c r="AL1171" s="36"/>
      <c r="AM1171" s="34" t="b">
        <v>0</v>
      </c>
      <c r="AN1171" s="36"/>
      <c r="AO1171" s="34" t="s">
        <v>70</v>
      </c>
      <c r="AP1171" s="34" t="s">
        <v>70</v>
      </c>
      <c r="AQ1171" s="34" t="s">
        <v>70</v>
      </c>
      <c r="AR1171" s="34" t="s">
        <v>70</v>
      </c>
      <c r="AS1171" s="34" t="s">
        <v>70</v>
      </c>
      <c r="AT1171" s="36"/>
      <c r="AU1171" s="36"/>
      <c r="AV1171" s="34" t="s">
        <v>70</v>
      </c>
      <c r="AW1171" s="34" t="s">
        <v>70</v>
      </c>
      <c r="AX1171" s="34" t="s">
        <v>133</v>
      </c>
      <c r="AY1171" s="34" t="s">
        <v>4295</v>
      </c>
      <c r="AZ1171" s="34" t="s">
        <v>64</v>
      </c>
      <c r="BA1171" s="34" t="s">
        <v>65</v>
      </c>
      <c r="BB1171" s="35">
        <v>2035</v>
      </c>
      <c r="BC1171" s="34" t="s">
        <v>66</v>
      </c>
    </row>
    <row r="1172" spans="1:55" x14ac:dyDescent="0.25">
      <c r="A1172" s="34" t="s">
        <v>2532</v>
      </c>
      <c r="B1172" s="35">
        <v>66343</v>
      </c>
      <c r="C1172" s="34">
        <v>90.35</v>
      </c>
      <c r="D1172" s="34" t="s">
        <v>752</v>
      </c>
      <c r="E1172" s="34" t="s">
        <v>753</v>
      </c>
      <c r="F1172" s="34" t="s">
        <v>673</v>
      </c>
      <c r="G1172" s="34" t="s">
        <v>58</v>
      </c>
      <c r="H1172" s="34" t="s">
        <v>59</v>
      </c>
      <c r="I1172" s="34" t="s">
        <v>60</v>
      </c>
      <c r="J1172" s="36">
        <v>41995</v>
      </c>
      <c r="K1172" s="36"/>
      <c r="L1172" s="34" t="s">
        <v>61</v>
      </c>
      <c r="M1172" s="36"/>
      <c r="N1172" s="34" t="b">
        <v>0</v>
      </c>
      <c r="O1172" s="36"/>
      <c r="P1172" s="34" t="b">
        <v>1</v>
      </c>
      <c r="Q1172" s="36"/>
      <c r="R1172" s="34" t="b">
        <v>1</v>
      </c>
      <c r="S1172" s="34" t="b">
        <v>0</v>
      </c>
      <c r="T1172" s="34" t="s">
        <v>70</v>
      </c>
      <c r="U1172" s="34"/>
      <c r="V1172" s="34" t="b">
        <v>0</v>
      </c>
      <c r="W1172" s="36"/>
      <c r="X1172" s="34" t="s">
        <v>70</v>
      </c>
      <c r="Y1172" s="34"/>
      <c r="Z1172" s="36"/>
      <c r="AA1172" s="34" t="b">
        <v>0</v>
      </c>
      <c r="AB1172" s="34"/>
      <c r="AC1172" s="34" t="b">
        <v>0</v>
      </c>
      <c r="AD1172" s="36"/>
      <c r="AE1172" s="34" t="b">
        <v>1</v>
      </c>
      <c r="AF1172" s="34" t="b">
        <v>0</v>
      </c>
      <c r="AG1172" s="34" t="s">
        <v>70</v>
      </c>
      <c r="AH1172" s="34"/>
      <c r="AI1172" s="34" t="b">
        <v>0</v>
      </c>
      <c r="AJ1172" s="36"/>
      <c r="AK1172" s="34" t="s">
        <v>70</v>
      </c>
      <c r="AL1172" s="36"/>
      <c r="AM1172" s="34" t="b">
        <v>0</v>
      </c>
      <c r="AN1172" s="36"/>
      <c r="AO1172" s="34" t="s">
        <v>70</v>
      </c>
      <c r="AP1172" s="34" t="s">
        <v>70</v>
      </c>
      <c r="AQ1172" s="34" t="s">
        <v>70</v>
      </c>
      <c r="AR1172" s="34" t="s">
        <v>70</v>
      </c>
      <c r="AS1172" s="34" t="s">
        <v>70</v>
      </c>
      <c r="AT1172" s="36"/>
      <c r="AU1172" s="36"/>
      <c r="AV1172" s="34" t="s">
        <v>70</v>
      </c>
      <c r="AW1172" s="34" t="s">
        <v>70</v>
      </c>
      <c r="AX1172" s="34" t="s">
        <v>133</v>
      </c>
      <c r="AY1172" s="34" t="s">
        <v>4295</v>
      </c>
      <c r="AZ1172" s="34" t="s">
        <v>64</v>
      </c>
      <c r="BA1172" s="34" t="s">
        <v>65</v>
      </c>
      <c r="BB1172" s="35">
        <v>2031</v>
      </c>
      <c r="BC1172" s="34" t="s">
        <v>66</v>
      </c>
    </row>
    <row r="1173" spans="1:55" x14ac:dyDescent="0.25">
      <c r="A1173" s="34" t="s">
        <v>2532</v>
      </c>
      <c r="B1173" s="35">
        <v>66276</v>
      </c>
      <c r="C1173" s="34">
        <v>90.35</v>
      </c>
      <c r="D1173" s="34" t="s">
        <v>747</v>
      </c>
      <c r="E1173" s="34" t="s">
        <v>748</v>
      </c>
      <c r="F1173" s="34" t="s">
        <v>651</v>
      </c>
      <c r="G1173" s="34" t="s">
        <v>58</v>
      </c>
      <c r="H1173" s="34" t="s">
        <v>59</v>
      </c>
      <c r="I1173" s="34" t="s">
        <v>114</v>
      </c>
      <c r="J1173" s="36">
        <v>41731</v>
      </c>
      <c r="K1173" s="36"/>
      <c r="L1173" s="34" t="s">
        <v>61</v>
      </c>
      <c r="M1173" s="36"/>
      <c r="N1173" s="34" t="b">
        <v>0</v>
      </c>
      <c r="O1173" s="36"/>
      <c r="P1173" s="34" t="b">
        <v>1</v>
      </c>
      <c r="Q1173" s="36"/>
      <c r="R1173" s="34" t="b">
        <v>0</v>
      </c>
      <c r="S1173" s="34" t="b">
        <v>0</v>
      </c>
      <c r="T1173" s="34" t="s">
        <v>70</v>
      </c>
      <c r="U1173" s="34"/>
      <c r="V1173" s="34" t="b">
        <v>0</v>
      </c>
      <c r="W1173" s="36"/>
      <c r="X1173" s="34" t="s">
        <v>70</v>
      </c>
      <c r="Y1173" s="34"/>
      <c r="Z1173" s="36"/>
      <c r="AA1173" s="34" t="b">
        <v>0</v>
      </c>
      <c r="AB1173" s="34"/>
      <c r="AC1173" s="34" t="b">
        <v>0</v>
      </c>
      <c r="AD1173" s="36"/>
      <c r="AE1173" s="34" t="b">
        <v>0</v>
      </c>
      <c r="AF1173" s="34" t="b">
        <v>0</v>
      </c>
      <c r="AG1173" s="34" t="s">
        <v>70</v>
      </c>
      <c r="AH1173" s="34"/>
      <c r="AI1173" s="34" t="b">
        <v>0</v>
      </c>
      <c r="AJ1173" s="36"/>
      <c r="AK1173" s="34" t="s">
        <v>70</v>
      </c>
      <c r="AL1173" s="36"/>
      <c r="AM1173" s="34" t="b">
        <v>0</v>
      </c>
      <c r="AN1173" s="36"/>
      <c r="AO1173" s="34" t="s">
        <v>70</v>
      </c>
      <c r="AP1173" s="34" t="s">
        <v>70</v>
      </c>
      <c r="AQ1173" s="34" t="s">
        <v>70</v>
      </c>
      <c r="AR1173" s="34" t="s">
        <v>70</v>
      </c>
      <c r="AS1173" s="34" t="s">
        <v>70</v>
      </c>
      <c r="AT1173" s="36"/>
      <c r="AU1173" s="36"/>
      <c r="AV1173" s="34" t="s">
        <v>70</v>
      </c>
      <c r="AW1173" s="34" t="s">
        <v>70</v>
      </c>
      <c r="AX1173" s="34" t="s">
        <v>133</v>
      </c>
      <c r="AY1173" s="34" t="s">
        <v>4295</v>
      </c>
      <c r="AZ1173" s="34" t="s">
        <v>64</v>
      </c>
      <c r="BA1173" s="34" t="s">
        <v>65</v>
      </c>
      <c r="BB1173" s="35">
        <v>2030</v>
      </c>
      <c r="BC1173" s="34" t="s">
        <v>66</v>
      </c>
    </row>
    <row r="1174" spans="1:55" x14ac:dyDescent="0.25">
      <c r="A1174" s="34" t="s">
        <v>2532</v>
      </c>
      <c r="B1174" s="35">
        <v>66687</v>
      </c>
      <c r="C1174" s="34">
        <v>100</v>
      </c>
      <c r="D1174" s="34" t="s">
        <v>2569</v>
      </c>
      <c r="E1174" s="34" t="s">
        <v>2570</v>
      </c>
      <c r="F1174" s="34" t="s">
        <v>394</v>
      </c>
      <c r="G1174" s="34" t="s">
        <v>215</v>
      </c>
      <c r="H1174" s="34" t="s">
        <v>4287</v>
      </c>
      <c r="I1174" s="34" t="s">
        <v>395</v>
      </c>
      <c r="J1174" s="36">
        <v>42349</v>
      </c>
      <c r="K1174" s="36"/>
      <c r="L1174" s="34" t="s">
        <v>61</v>
      </c>
      <c r="M1174" s="36"/>
      <c r="N1174" s="34" t="b">
        <v>0</v>
      </c>
      <c r="O1174" s="36"/>
      <c r="P1174" s="34" t="b">
        <v>1</v>
      </c>
      <c r="Q1174" s="36"/>
      <c r="R1174" s="34" t="b">
        <v>0</v>
      </c>
      <c r="S1174" s="34" t="b">
        <v>0</v>
      </c>
      <c r="T1174" s="34" t="s">
        <v>70</v>
      </c>
      <c r="U1174" s="34"/>
      <c r="V1174" s="34" t="b">
        <v>0</v>
      </c>
      <c r="W1174" s="36"/>
      <c r="X1174" s="34" t="s">
        <v>70</v>
      </c>
      <c r="Y1174" s="34"/>
      <c r="Z1174" s="36"/>
      <c r="AA1174" s="34" t="b">
        <v>0</v>
      </c>
      <c r="AB1174" s="34"/>
      <c r="AC1174" s="34" t="b">
        <v>0</v>
      </c>
      <c r="AD1174" s="36"/>
      <c r="AE1174" s="34" t="b">
        <v>0</v>
      </c>
      <c r="AF1174" s="34" t="b">
        <v>0</v>
      </c>
      <c r="AG1174" s="34" t="s">
        <v>70</v>
      </c>
      <c r="AH1174" s="34"/>
      <c r="AI1174" s="34" t="b">
        <v>0</v>
      </c>
      <c r="AJ1174" s="36"/>
      <c r="AK1174" s="34" t="s">
        <v>70</v>
      </c>
      <c r="AL1174" s="36"/>
      <c r="AM1174" s="34" t="b">
        <v>0</v>
      </c>
      <c r="AN1174" s="36"/>
      <c r="AO1174" s="34" t="s">
        <v>70</v>
      </c>
      <c r="AP1174" s="34" t="s">
        <v>70</v>
      </c>
      <c r="AQ1174" s="34" t="s">
        <v>70</v>
      </c>
      <c r="AR1174" s="34" t="s">
        <v>70</v>
      </c>
      <c r="AS1174" s="34" t="s">
        <v>70</v>
      </c>
      <c r="AT1174" s="36"/>
      <c r="AU1174" s="36"/>
      <c r="AV1174" s="34" t="s">
        <v>70</v>
      </c>
      <c r="AW1174" s="34" t="s">
        <v>70</v>
      </c>
      <c r="AX1174" s="34" t="s">
        <v>133</v>
      </c>
      <c r="AY1174" s="34" t="s">
        <v>4295</v>
      </c>
      <c r="AZ1174" s="34" t="s">
        <v>64</v>
      </c>
      <c r="BA1174" s="34" t="s">
        <v>65</v>
      </c>
      <c r="BB1174" s="35">
        <v>2031</v>
      </c>
      <c r="BC1174" s="34" t="s">
        <v>119</v>
      </c>
    </row>
    <row r="1175" spans="1:55" x14ac:dyDescent="0.25">
      <c r="A1175" s="34" t="s">
        <v>2532</v>
      </c>
      <c r="B1175" s="35">
        <v>66067</v>
      </c>
      <c r="C1175" s="34">
        <v>100</v>
      </c>
      <c r="D1175" s="34" t="s">
        <v>2537</v>
      </c>
      <c r="E1175" s="34" t="s">
        <v>2538</v>
      </c>
      <c r="F1175" s="34" t="s">
        <v>1765</v>
      </c>
      <c r="G1175" s="34" t="s">
        <v>3527</v>
      </c>
      <c r="H1175" s="34" t="s">
        <v>4287</v>
      </c>
      <c r="I1175" s="34" t="s">
        <v>114</v>
      </c>
      <c r="J1175" s="36">
        <v>41617</v>
      </c>
      <c r="K1175" s="36"/>
      <c r="L1175" s="34" t="s">
        <v>61</v>
      </c>
      <c r="M1175" s="36"/>
      <c r="N1175" s="34" t="b">
        <v>0</v>
      </c>
      <c r="O1175" s="36"/>
      <c r="P1175" s="34" t="b">
        <v>1</v>
      </c>
      <c r="Q1175" s="36"/>
      <c r="R1175" s="34" t="b">
        <v>1</v>
      </c>
      <c r="S1175" s="34" t="b">
        <v>0</v>
      </c>
      <c r="T1175" s="34" t="s">
        <v>70</v>
      </c>
      <c r="U1175" s="34"/>
      <c r="V1175" s="34" t="b">
        <v>0</v>
      </c>
      <c r="W1175" s="36"/>
      <c r="X1175" s="34" t="s">
        <v>70</v>
      </c>
      <c r="Y1175" s="34"/>
      <c r="Z1175" s="36"/>
      <c r="AA1175" s="34" t="b">
        <v>0</v>
      </c>
      <c r="AB1175" s="34"/>
      <c r="AC1175" s="34" t="b">
        <v>0</v>
      </c>
      <c r="AD1175" s="36"/>
      <c r="AE1175" s="34" t="b">
        <v>0</v>
      </c>
      <c r="AF1175" s="34" t="b">
        <v>0</v>
      </c>
      <c r="AG1175" s="34" t="s">
        <v>70</v>
      </c>
      <c r="AH1175" s="34"/>
      <c r="AI1175" s="34" t="b">
        <v>0</v>
      </c>
      <c r="AJ1175" s="36"/>
      <c r="AK1175" s="34" t="s">
        <v>70</v>
      </c>
      <c r="AL1175" s="36"/>
      <c r="AM1175" s="34" t="b">
        <v>0</v>
      </c>
      <c r="AN1175" s="36"/>
      <c r="AO1175" s="34" t="s">
        <v>70</v>
      </c>
      <c r="AP1175" s="34" t="s">
        <v>70</v>
      </c>
      <c r="AQ1175" s="34" t="s">
        <v>70</v>
      </c>
      <c r="AR1175" s="34" t="s">
        <v>70</v>
      </c>
      <c r="AS1175" s="34" t="s">
        <v>70</v>
      </c>
      <c r="AT1175" s="36"/>
      <c r="AU1175" s="36"/>
      <c r="AV1175" s="34" t="s">
        <v>70</v>
      </c>
      <c r="AW1175" s="34" t="s">
        <v>70</v>
      </c>
      <c r="AX1175" s="34" t="s">
        <v>133</v>
      </c>
      <c r="AY1175" s="34" t="s">
        <v>4295</v>
      </c>
      <c r="AZ1175" s="34" t="s">
        <v>64</v>
      </c>
      <c r="BA1175" s="34" t="s">
        <v>65</v>
      </c>
      <c r="BB1175" s="35">
        <v>2029</v>
      </c>
      <c r="BC1175" s="34" t="s">
        <v>66</v>
      </c>
    </row>
    <row r="1176" spans="1:55" x14ac:dyDescent="0.25">
      <c r="A1176" s="34" t="s">
        <v>2532</v>
      </c>
      <c r="B1176" s="35">
        <v>66552</v>
      </c>
      <c r="C1176" s="34">
        <v>100</v>
      </c>
      <c r="D1176" s="34" t="s">
        <v>2562</v>
      </c>
      <c r="E1176" s="34" t="s">
        <v>2563</v>
      </c>
      <c r="F1176" s="34" t="s">
        <v>327</v>
      </c>
      <c r="G1176" s="34" t="s">
        <v>287</v>
      </c>
      <c r="H1176" s="34" t="s">
        <v>144</v>
      </c>
      <c r="I1176" s="34" t="s">
        <v>328</v>
      </c>
      <c r="J1176" s="36">
        <v>42527</v>
      </c>
      <c r="K1176" s="36"/>
      <c r="L1176" s="34" t="s">
        <v>61</v>
      </c>
      <c r="M1176" s="36">
        <v>45268</v>
      </c>
      <c r="N1176" s="34" t="b">
        <v>0</v>
      </c>
      <c r="O1176" s="36"/>
      <c r="P1176" s="34" t="b">
        <v>1</v>
      </c>
      <c r="Q1176" s="36"/>
      <c r="R1176" s="34" t="b">
        <v>0</v>
      </c>
      <c r="S1176" s="34" t="b">
        <v>0</v>
      </c>
      <c r="T1176" s="34" t="s">
        <v>70</v>
      </c>
      <c r="U1176" s="34"/>
      <c r="V1176" s="34" t="b">
        <v>0</v>
      </c>
      <c r="W1176" s="36"/>
      <c r="X1176" s="34" t="s">
        <v>70</v>
      </c>
      <c r="Y1176" s="34"/>
      <c r="Z1176" s="36"/>
      <c r="AA1176" s="34" t="b">
        <v>0</v>
      </c>
      <c r="AB1176" s="34"/>
      <c r="AC1176" s="34" t="b">
        <v>0</v>
      </c>
      <c r="AD1176" s="36"/>
      <c r="AE1176" s="34" t="b">
        <v>0</v>
      </c>
      <c r="AF1176" s="34" t="b">
        <v>0</v>
      </c>
      <c r="AG1176" s="34" t="s">
        <v>70</v>
      </c>
      <c r="AH1176" s="34"/>
      <c r="AI1176" s="34" t="b">
        <v>0</v>
      </c>
      <c r="AJ1176" s="36"/>
      <c r="AK1176" s="34" t="s">
        <v>70</v>
      </c>
      <c r="AL1176" s="36"/>
      <c r="AM1176" s="34" t="b">
        <v>0</v>
      </c>
      <c r="AN1176" s="36"/>
      <c r="AO1176" s="34" t="s">
        <v>70</v>
      </c>
      <c r="AP1176" s="34" t="s">
        <v>70</v>
      </c>
      <c r="AQ1176" s="34" t="s">
        <v>70</v>
      </c>
      <c r="AR1176" s="34" t="s">
        <v>70</v>
      </c>
      <c r="AS1176" s="34" t="s">
        <v>70</v>
      </c>
      <c r="AT1176" s="36"/>
      <c r="AU1176" s="36"/>
      <c r="AV1176" s="34" t="s">
        <v>70</v>
      </c>
      <c r="AW1176" s="34" t="s">
        <v>70</v>
      </c>
      <c r="AX1176" s="34" t="s">
        <v>133</v>
      </c>
      <c r="AY1176" s="34" t="s">
        <v>4295</v>
      </c>
      <c r="AZ1176" s="34" t="s">
        <v>64</v>
      </c>
      <c r="BA1176" s="34" t="s">
        <v>65</v>
      </c>
      <c r="BB1176" s="35">
        <v>2031</v>
      </c>
      <c r="BC1176" s="34" t="s">
        <v>66</v>
      </c>
    </row>
    <row r="1177" spans="1:55" x14ac:dyDescent="0.25">
      <c r="A1177" s="34" t="s">
        <v>2532</v>
      </c>
      <c r="B1177" s="35">
        <v>66222</v>
      </c>
      <c r="C1177" s="34">
        <v>100</v>
      </c>
      <c r="D1177" s="34" t="s">
        <v>2541</v>
      </c>
      <c r="E1177" s="34" t="s">
        <v>2542</v>
      </c>
      <c r="F1177" s="34" t="s">
        <v>2543</v>
      </c>
      <c r="G1177" s="34" t="s">
        <v>131</v>
      </c>
      <c r="H1177" s="34" t="s">
        <v>59</v>
      </c>
      <c r="I1177" s="34" t="s">
        <v>2544</v>
      </c>
      <c r="J1177" s="36">
        <v>41726</v>
      </c>
      <c r="K1177" s="36"/>
      <c r="L1177" s="34" t="s">
        <v>61</v>
      </c>
      <c r="M1177" s="36"/>
      <c r="N1177" s="34" t="b">
        <v>0</v>
      </c>
      <c r="O1177" s="36"/>
      <c r="P1177" s="34" t="b">
        <v>1</v>
      </c>
      <c r="Q1177" s="36"/>
      <c r="R1177" s="34" t="b">
        <v>0</v>
      </c>
      <c r="S1177" s="34" t="b">
        <v>0</v>
      </c>
      <c r="T1177" s="34" t="s">
        <v>70</v>
      </c>
      <c r="U1177" s="34"/>
      <c r="V1177" s="34" t="b">
        <v>0</v>
      </c>
      <c r="W1177" s="36"/>
      <c r="X1177" s="34" t="s">
        <v>70</v>
      </c>
      <c r="Y1177" s="34"/>
      <c r="Z1177" s="36"/>
      <c r="AA1177" s="34" t="b">
        <v>0</v>
      </c>
      <c r="AB1177" s="34"/>
      <c r="AC1177" s="34" t="b">
        <v>0</v>
      </c>
      <c r="AD1177" s="36"/>
      <c r="AE1177" s="34" t="b">
        <v>0</v>
      </c>
      <c r="AF1177" s="34" t="b">
        <v>0</v>
      </c>
      <c r="AG1177" s="34" t="s">
        <v>70</v>
      </c>
      <c r="AH1177" s="34"/>
      <c r="AI1177" s="34" t="b">
        <v>0</v>
      </c>
      <c r="AJ1177" s="36"/>
      <c r="AK1177" s="34" t="s">
        <v>70</v>
      </c>
      <c r="AL1177" s="36"/>
      <c r="AM1177" s="34" t="b">
        <v>0</v>
      </c>
      <c r="AN1177" s="36"/>
      <c r="AO1177" s="34" t="s">
        <v>70</v>
      </c>
      <c r="AP1177" s="34" t="s">
        <v>70</v>
      </c>
      <c r="AQ1177" s="34" t="s">
        <v>70</v>
      </c>
      <c r="AR1177" s="34" t="s">
        <v>70</v>
      </c>
      <c r="AS1177" s="34" t="s">
        <v>70</v>
      </c>
      <c r="AT1177" s="36"/>
      <c r="AU1177" s="36"/>
      <c r="AV1177" s="34" t="s">
        <v>70</v>
      </c>
      <c r="AW1177" s="34" t="s">
        <v>70</v>
      </c>
      <c r="AX1177" s="34" t="s">
        <v>133</v>
      </c>
      <c r="AY1177" s="34" t="s">
        <v>4295</v>
      </c>
      <c r="AZ1177" s="34" t="s">
        <v>64</v>
      </c>
      <c r="BA1177" s="34" t="s">
        <v>65</v>
      </c>
      <c r="BB1177" s="35">
        <v>2029</v>
      </c>
      <c r="BC1177" s="34" t="s">
        <v>66</v>
      </c>
    </row>
    <row r="1178" spans="1:55" x14ac:dyDescent="0.25">
      <c r="A1178" s="34" t="s">
        <v>2532</v>
      </c>
      <c r="B1178" s="35">
        <v>66403</v>
      </c>
      <c r="C1178" s="34">
        <v>100</v>
      </c>
      <c r="D1178" s="34" t="s">
        <v>2554</v>
      </c>
      <c r="E1178" s="34" t="s">
        <v>2555</v>
      </c>
      <c r="F1178" s="34" t="s">
        <v>1746</v>
      </c>
      <c r="G1178" s="34" t="s">
        <v>3500</v>
      </c>
      <c r="H1178" s="34" t="s">
        <v>4287</v>
      </c>
      <c r="I1178" s="34" t="s">
        <v>3501</v>
      </c>
      <c r="J1178" s="36">
        <v>42174</v>
      </c>
      <c r="K1178" s="36"/>
      <c r="L1178" s="34" t="s">
        <v>61</v>
      </c>
      <c r="M1178" s="36">
        <v>45296</v>
      </c>
      <c r="N1178" s="34" t="b">
        <v>0</v>
      </c>
      <c r="O1178" s="36"/>
      <c r="P1178" s="34" t="b">
        <v>1</v>
      </c>
      <c r="Q1178" s="36"/>
      <c r="R1178" s="34" t="b">
        <v>0</v>
      </c>
      <c r="S1178" s="34" t="b">
        <v>0</v>
      </c>
      <c r="T1178" s="34" t="s">
        <v>70</v>
      </c>
      <c r="U1178" s="34"/>
      <c r="V1178" s="34" t="b">
        <v>0</v>
      </c>
      <c r="W1178" s="36"/>
      <c r="X1178" s="34" t="s">
        <v>70</v>
      </c>
      <c r="Y1178" s="34"/>
      <c r="Z1178" s="36"/>
      <c r="AA1178" s="34" t="b">
        <v>0</v>
      </c>
      <c r="AB1178" s="34"/>
      <c r="AC1178" s="34" t="b">
        <v>0</v>
      </c>
      <c r="AD1178" s="36"/>
      <c r="AE1178" s="34" t="b">
        <v>0</v>
      </c>
      <c r="AF1178" s="34" t="b">
        <v>0</v>
      </c>
      <c r="AG1178" s="34" t="s">
        <v>70</v>
      </c>
      <c r="AH1178" s="34"/>
      <c r="AI1178" s="34" t="b">
        <v>0</v>
      </c>
      <c r="AJ1178" s="36"/>
      <c r="AK1178" s="34" t="s">
        <v>70</v>
      </c>
      <c r="AL1178" s="36"/>
      <c r="AM1178" s="34" t="b">
        <v>0</v>
      </c>
      <c r="AN1178" s="36"/>
      <c r="AO1178" s="34" t="s">
        <v>70</v>
      </c>
      <c r="AP1178" s="34" t="s">
        <v>70</v>
      </c>
      <c r="AQ1178" s="34" t="s">
        <v>70</v>
      </c>
      <c r="AR1178" s="34" t="s">
        <v>70</v>
      </c>
      <c r="AS1178" s="34" t="s">
        <v>70</v>
      </c>
      <c r="AT1178" s="36"/>
      <c r="AU1178" s="36"/>
      <c r="AV1178" s="34" t="s">
        <v>70</v>
      </c>
      <c r="AW1178" s="34" t="s">
        <v>70</v>
      </c>
      <c r="AX1178" s="34" t="s">
        <v>133</v>
      </c>
      <c r="AY1178" s="34" t="s">
        <v>4295</v>
      </c>
      <c r="AZ1178" s="34" t="s">
        <v>64</v>
      </c>
      <c r="BA1178" s="34" t="s">
        <v>65</v>
      </c>
      <c r="BB1178" s="35">
        <v>2030</v>
      </c>
      <c r="BC1178" s="34" t="s">
        <v>66</v>
      </c>
    </row>
    <row r="1179" spans="1:55" x14ac:dyDescent="0.25">
      <c r="A1179" s="34" t="s">
        <v>2532</v>
      </c>
      <c r="B1179" s="35">
        <v>66525</v>
      </c>
      <c r="C1179" s="34">
        <v>100</v>
      </c>
      <c r="D1179" s="34" t="s">
        <v>2556</v>
      </c>
      <c r="E1179" s="34" t="s">
        <v>2557</v>
      </c>
      <c r="F1179" s="34" t="s">
        <v>2558</v>
      </c>
      <c r="G1179" s="34" t="s">
        <v>3527</v>
      </c>
      <c r="H1179" s="34" t="s">
        <v>4287</v>
      </c>
      <c r="I1179" s="34" t="s">
        <v>114</v>
      </c>
      <c r="J1179" s="36">
        <v>42090</v>
      </c>
      <c r="K1179" s="36"/>
      <c r="L1179" s="34" t="s">
        <v>61</v>
      </c>
      <c r="M1179" s="36"/>
      <c r="N1179" s="34" t="b">
        <v>0</v>
      </c>
      <c r="O1179" s="36"/>
      <c r="P1179" s="34" t="b">
        <v>1</v>
      </c>
      <c r="Q1179" s="36"/>
      <c r="R1179" s="34" t="b">
        <v>0</v>
      </c>
      <c r="S1179" s="34" t="b">
        <v>0</v>
      </c>
      <c r="T1179" s="34" t="s">
        <v>70</v>
      </c>
      <c r="U1179" s="34"/>
      <c r="V1179" s="34" t="b">
        <v>0</v>
      </c>
      <c r="W1179" s="36"/>
      <c r="X1179" s="34" t="s">
        <v>70</v>
      </c>
      <c r="Y1179" s="34"/>
      <c r="Z1179" s="36"/>
      <c r="AA1179" s="34" t="b">
        <v>0</v>
      </c>
      <c r="AB1179" s="34"/>
      <c r="AC1179" s="34" t="b">
        <v>0</v>
      </c>
      <c r="AD1179" s="36"/>
      <c r="AE1179" s="34" t="b">
        <v>0</v>
      </c>
      <c r="AF1179" s="34" t="b">
        <v>0</v>
      </c>
      <c r="AG1179" s="34" t="s">
        <v>70</v>
      </c>
      <c r="AH1179" s="34"/>
      <c r="AI1179" s="34" t="b">
        <v>0</v>
      </c>
      <c r="AJ1179" s="36"/>
      <c r="AK1179" s="34" t="s">
        <v>70</v>
      </c>
      <c r="AL1179" s="36"/>
      <c r="AM1179" s="34" t="b">
        <v>0</v>
      </c>
      <c r="AN1179" s="36"/>
      <c r="AO1179" s="34" t="s">
        <v>70</v>
      </c>
      <c r="AP1179" s="34" t="s">
        <v>70</v>
      </c>
      <c r="AQ1179" s="34" t="s">
        <v>70</v>
      </c>
      <c r="AR1179" s="34" t="s">
        <v>70</v>
      </c>
      <c r="AS1179" s="34" t="s">
        <v>70</v>
      </c>
      <c r="AT1179" s="36"/>
      <c r="AU1179" s="36"/>
      <c r="AV1179" s="34" t="s">
        <v>70</v>
      </c>
      <c r="AW1179" s="34" t="s">
        <v>70</v>
      </c>
      <c r="AX1179" s="34" t="s">
        <v>133</v>
      </c>
      <c r="AY1179" s="34" t="s">
        <v>4295</v>
      </c>
      <c r="AZ1179" s="34" t="s">
        <v>64</v>
      </c>
      <c r="BA1179" s="34" t="s">
        <v>65</v>
      </c>
      <c r="BB1179" s="35">
        <v>2031</v>
      </c>
      <c r="BC1179" s="34" t="s">
        <v>66</v>
      </c>
    </row>
    <row r="1180" spans="1:55" x14ac:dyDescent="0.25">
      <c r="A1180" s="34" t="s">
        <v>2532</v>
      </c>
      <c r="B1180" s="35">
        <v>66399</v>
      </c>
      <c r="C1180" s="34">
        <v>100</v>
      </c>
      <c r="D1180" s="34" t="s">
        <v>2552</v>
      </c>
      <c r="E1180" s="34" t="s">
        <v>2553</v>
      </c>
      <c r="F1180" s="34" t="s">
        <v>359</v>
      </c>
      <c r="G1180" s="34" t="s">
        <v>3500</v>
      </c>
      <c r="H1180" s="34" t="s">
        <v>4287</v>
      </c>
      <c r="I1180" s="34" t="s">
        <v>137</v>
      </c>
      <c r="J1180" s="36">
        <v>41915</v>
      </c>
      <c r="K1180" s="36"/>
      <c r="L1180" s="34" t="s">
        <v>61</v>
      </c>
      <c r="M1180" s="36"/>
      <c r="N1180" s="34" t="b">
        <v>0</v>
      </c>
      <c r="O1180" s="36"/>
      <c r="P1180" s="34" t="b">
        <v>1</v>
      </c>
      <c r="Q1180" s="36"/>
      <c r="R1180" s="34" t="b">
        <v>0</v>
      </c>
      <c r="S1180" s="34" t="b">
        <v>0</v>
      </c>
      <c r="T1180" s="34" t="s">
        <v>70</v>
      </c>
      <c r="U1180" s="34"/>
      <c r="V1180" s="34" t="b">
        <v>0</v>
      </c>
      <c r="W1180" s="36"/>
      <c r="X1180" s="34" t="s">
        <v>70</v>
      </c>
      <c r="Y1180" s="34"/>
      <c r="Z1180" s="36"/>
      <c r="AA1180" s="34" t="b">
        <v>0</v>
      </c>
      <c r="AB1180" s="34"/>
      <c r="AC1180" s="34" t="b">
        <v>0</v>
      </c>
      <c r="AD1180" s="36"/>
      <c r="AE1180" s="34" t="b">
        <v>0</v>
      </c>
      <c r="AF1180" s="34" t="b">
        <v>0</v>
      </c>
      <c r="AG1180" s="34" t="s">
        <v>70</v>
      </c>
      <c r="AH1180" s="34"/>
      <c r="AI1180" s="34" t="b">
        <v>0</v>
      </c>
      <c r="AJ1180" s="36"/>
      <c r="AK1180" s="34" t="s">
        <v>70</v>
      </c>
      <c r="AL1180" s="36"/>
      <c r="AM1180" s="34" t="b">
        <v>0</v>
      </c>
      <c r="AN1180" s="36"/>
      <c r="AO1180" s="34" t="s">
        <v>70</v>
      </c>
      <c r="AP1180" s="34" t="s">
        <v>70</v>
      </c>
      <c r="AQ1180" s="34" t="s">
        <v>70</v>
      </c>
      <c r="AR1180" s="34" t="s">
        <v>70</v>
      </c>
      <c r="AS1180" s="34" t="s">
        <v>70</v>
      </c>
      <c r="AT1180" s="36"/>
      <c r="AU1180" s="36"/>
      <c r="AV1180" s="34" t="s">
        <v>70</v>
      </c>
      <c r="AW1180" s="34" t="s">
        <v>70</v>
      </c>
      <c r="AX1180" s="34" t="s">
        <v>133</v>
      </c>
      <c r="AY1180" s="34" t="s">
        <v>4295</v>
      </c>
      <c r="AZ1180" s="34" t="s">
        <v>64</v>
      </c>
      <c r="BA1180" s="34" t="s">
        <v>65</v>
      </c>
      <c r="BB1180" s="35">
        <v>2029</v>
      </c>
      <c r="BC1180" s="34" t="s">
        <v>119</v>
      </c>
    </row>
    <row r="1181" spans="1:55" x14ac:dyDescent="0.25">
      <c r="A1181" s="34" t="s">
        <v>2532</v>
      </c>
      <c r="B1181" s="35">
        <v>66703</v>
      </c>
      <c r="C1181" s="34">
        <v>100</v>
      </c>
      <c r="D1181" s="34" t="s">
        <v>2571</v>
      </c>
      <c r="E1181" s="34" t="s">
        <v>2572</v>
      </c>
      <c r="F1181" s="34" t="s">
        <v>2573</v>
      </c>
      <c r="G1181" s="34" t="s">
        <v>3527</v>
      </c>
      <c r="H1181" s="34" t="s">
        <v>4287</v>
      </c>
      <c r="I1181" s="34" t="s">
        <v>118</v>
      </c>
      <c r="J1181" s="36">
        <v>42181</v>
      </c>
      <c r="K1181" s="36"/>
      <c r="L1181" s="34" t="s">
        <v>61</v>
      </c>
      <c r="M1181" s="36">
        <v>45267</v>
      </c>
      <c r="N1181" s="34" t="b">
        <v>0</v>
      </c>
      <c r="O1181" s="36"/>
      <c r="P1181" s="34" t="b">
        <v>1</v>
      </c>
      <c r="Q1181" s="36"/>
      <c r="R1181" s="34" t="b">
        <v>0</v>
      </c>
      <c r="S1181" s="34" t="b">
        <v>0</v>
      </c>
      <c r="T1181" s="34" t="s">
        <v>70</v>
      </c>
      <c r="U1181" s="34"/>
      <c r="V1181" s="34" t="b">
        <v>0</v>
      </c>
      <c r="W1181" s="36"/>
      <c r="X1181" s="34" t="s">
        <v>70</v>
      </c>
      <c r="Y1181" s="34"/>
      <c r="Z1181" s="36"/>
      <c r="AA1181" s="34" t="b">
        <v>0</v>
      </c>
      <c r="AB1181" s="34"/>
      <c r="AC1181" s="34" t="b">
        <v>0</v>
      </c>
      <c r="AD1181" s="36"/>
      <c r="AE1181" s="34" t="b">
        <v>0</v>
      </c>
      <c r="AF1181" s="34" t="b">
        <v>0</v>
      </c>
      <c r="AG1181" s="34" t="s">
        <v>70</v>
      </c>
      <c r="AH1181" s="34"/>
      <c r="AI1181" s="34" t="b">
        <v>0</v>
      </c>
      <c r="AJ1181" s="36"/>
      <c r="AK1181" s="34" t="s">
        <v>70</v>
      </c>
      <c r="AL1181" s="36"/>
      <c r="AM1181" s="34" t="b">
        <v>0</v>
      </c>
      <c r="AN1181" s="36"/>
      <c r="AO1181" s="34" t="s">
        <v>70</v>
      </c>
      <c r="AP1181" s="34" t="s">
        <v>70</v>
      </c>
      <c r="AQ1181" s="34" t="s">
        <v>70</v>
      </c>
      <c r="AR1181" s="34" t="s">
        <v>70</v>
      </c>
      <c r="AS1181" s="34" t="s">
        <v>70</v>
      </c>
      <c r="AT1181" s="36"/>
      <c r="AU1181" s="36"/>
      <c r="AV1181" s="34" t="s">
        <v>70</v>
      </c>
      <c r="AW1181" s="34" t="s">
        <v>70</v>
      </c>
      <c r="AX1181" s="34" t="s">
        <v>133</v>
      </c>
      <c r="AY1181" s="34" t="s">
        <v>4295</v>
      </c>
      <c r="AZ1181" s="34" t="s">
        <v>64</v>
      </c>
      <c r="BA1181" s="34" t="s">
        <v>65</v>
      </c>
      <c r="BB1181" s="35">
        <v>2030</v>
      </c>
      <c r="BC1181" s="34" t="s">
        <v>66</v>
      </c>
    </row>
    <row r="1182" spans="1:55" x14ac:dyDescent="0.25">
      <c r="A1182" s="34" t="s">
        <v>2532</v>
      </c>
      <c r="B1182" s="35">
        <v>65924</v>
      </c>
      <c r="C1182" s="34">
        <v>100</v>
      </c>
      <c r="D1182" s="34" t="s">
        <v>2535</v>
      </c>
      <c r="E1182" s="34" t="s">
        <v>2536</v>
      </c>
      <c r="F1182" s="34" t="s">
        <v>4136</v>
      </c>
      <c r="G1182" s="34" t="s">
        <v>58</v>
      </c>
      <c r="H1182" s="34" t="s">
        <v>59</v>
      </c>
      <c r="I1182" s="34" t="s">
        <v>60</v>
      </c>
      <c r="J1182" s="36">
        <v>41709</v>
      </c>
      <c r="K1182" s="36"/>
      <c r="L1182" s="34" t="s">
        <v>61</v>
      </c>
      <c r="M1182" s="36"/>
      <c r="N1182" s="34" t="b">
        <v>0</v>
      </c>
      <c r="O1182" s="36"/>
      <c r="P1182" s="34" t="b">
        <v>0</v>
      </c>
      <c r="Q1182" s="36"/>
      <c r="R1182" s="34" t="b">
        <v>1</v>
      </c>
      <c r="S1182" s="34" t="b">
        <v>0</v>
      </c>
      <c r="T1182" s="34" t="s">
        <v>70</v>
      </c>
      <c r="U1182" s="34"/>
      <c r="V1182" s="34" t="b">
        <v>0</v>
      </c>
      <c r="W1182" s="36"/>
      <c r="X1182" s="34" t="s">
        <v>70</v>
      </c>
      <c r="Y1182" s="34"/>
      <c r="Z1182" s="36"/>
      <c r="AA1182" s="34" t="b">
        <v>0</v>
      </c>
      <c r="AB1182" s="34"/>
      <c r="AC1182" s="34" t="b">
        <v>0</v>
      </c>
      <c r="AD1182" s="36"/>
      <c r="AE1182" s="34" t="b">
        <v>0</v>
      </c>
      <c r="AF1182" s="34" t="b">
        <v>0</v>
      </c>
      <c r="AG1182" s="34" t="s">
        <v>70</v>
      </c>
      <c r="AH1182" s="34"/>
      <c r="AI1182" s="34" t="b">
        <v>0</v>
      </c>
      <c r="AJ1182" s="36"/>
      <c r="AK1182" s="34" t="s">
        <v>70</v>
      </c>
      <c r="AL1182" s="36"/>
      <c r="AM1182" s="34" t="b">
        <v>0</v>
      </c>
      <c r="AN1182" s="36"/>
      <c r="AO1182" s="34" t="s">
        <v>70</v>
      </c>
      <c r="AP1182" s="34" t="s">
        <v>70</v>
      </c>
      <c r="AQ1182" s="34" t="s">
        <v>70</v>
      </c>
      <c r="AR1182" s="34" t="s">
        <v>70</v>
      </c>
      <c r="AS1182" s="34" t="s">
        <v>70</v>
      </c>
      <c r="AT1182" s="36"/>
      <c r="AU1182" s="36"/>
      <c r="AV1182" s="34" t="s">
        <v>70</v>
      </c>
      <c r="AW1182" s="34" t="s">
        <v>70</v>
      </c>
      <c r="AX1182" s="34" t="s">
        <v>133</v>
      </c>
      <c r="AY1182" s="34" t="s">
        <v>4295</v>
      </c>
      <c r="AZ1182" s="34" t="s">
        <v>64</v>
      </c>
      <c r="BA1182" s="34" t="s">
        <v>65</v>
      </c>
      <c r="BB1182" s="35">
        <v>2031</v>
      </c>
      <c r="BC1182" s="34" t="s">
        <v>66</v>
      </c>
    </row>
    <row r="1183" spans="1:55" x14ac:dyDescent="0.25">
      <c r="A1183" s="34" t="s">
        <v>2532</v>
      </c>
      <c r="B1183" s="35">
        <v>66255</v>
      </c>
      <c r="C1183" s="34">
        <v>100</v>
      </c>
      <c r="D1183" s="34" t="s">
        <v>2545</v>
      </c>
      <c r="E1183" s="34" t="s">
        <v>2546</v>
      </c>
      <c r="F1183" s="34" t="s">
        <v>2547</v>
      </c>
      <c r="G1183" s="34" t="s">
        <v>303</v>
      </c>
      <c r="H1183" s="34" t="s">
        <v>208</v>
      </c>
      <c r="I1183" s="34" t="s">
        <v>70</v>
      </c>
      <c r="J1183" s="36">
        <v>41933</v>
      </c>
      <c r="K1183" s="36"/>
      <c r="L1183" s="34" t="s">
        <v>61</v>
      </c>
      <c r="M1183" s="36"/>
      <c r="N1183" s="34" t="b">
        <v>0</v>
      </c>
      <c r="O1183" s="36"/>
      <c r="P1183" s="34" t="b">
        <v>1</v>
      </c>
      <c r="Q1183" s="36"/>
      <c r="R1183" s="34" t="b">
        <v>1</v>
      </c>
      <c r="S1183" s="34" t="b">
        <v>0</v>
      </c>
      <c r="T1183" s="34" t="s">
        <v>70</v>
      </c>
      <c r="U1183" s="34"/>
      <c r="V1183" s="34" t="b">
        <v>0</v>
      </c>
      <c r="W1183" s="36"/>
      <c r="X1183" s="34" t="s">
        <v>70</v>
      </c>
      <c r="Y1183" s="34"/>
      <c r="Z1183" s="36"/>
      <c r="AA1183" s="34" t="b">
        <v>0</v>
      </c>
      <c r="AB1183" s="34"/>
      <c r="AC1183" s="34" t="b">
        <v>0</v>
      </c>
      <c r="AD1183" s="36"/>
      <c r="AE1183" s="34" t="b">
        <v>1</v>
      </c>
      <c r="AF1183" s="34" t="b">
        <v>0</v>
      </c>
      <c r="AG1183" s="34" t="s">
        <v>70</v>
      </c>
      <c r="AH1183" s="34"/>
      <c r="AI1183" s="34" t="b">
        <v>0</v>
      </c>
      <c r="AJ1183" s="36"/>
      <c r="AK1183" s="34" t="s">
        <v>70</v>
      </c>
      <c r="AL1183" s="36"/>
      <c r="AM1183" s="34" t="b">
        <v>0</v>
      </c>
      <c r="AN1183" s="36"/>
      <c r="AO1183" s="34" t="s">
        <v>70</v>
      </c>
      <c r="AP1183" s="34" t="s">
        <v>70</v>
      </c>
      <c r="AQ1183" s="34" t="s">
        <v>70</v>
      </c>
      <c r="AR1183" s="34" t="s">
        <v>70</v>
      </c>
      <c r="AS1183" s="34" t="s">
        <v>70</v>
      </c>
      <c r="AT1183" s="36"/>
      <c r="AU1183" s="36"/>
      <c r="AV1183" s="34" t="s">
        <v>81</v>
      </c>
      <c r="AW1183" s="34" t="s">
        <v>350</v>
      </c>
      <c r="AX1183" s="34" t="s">
        <v>133</v>
      </c>
      <c r="AY1183" s="34" t="s">
        <v>4295</v>
      </c>
      <c r="AZ1183" s="34" t="s">
        <v>64</v>
      </c>
      <c r="BA1183" s="34" t="s">
        <v>65</v>
      </c>
      <c r="BB1183" s="35">
        <v>2030</v>
      </c>
      <c r="BC1183" s="34" t="s">
        <v>66</v>
      </c>
    </row>
    <row r="1184" spans="1:55" x14ac:dyDescent="0.25">
      <c r="A1184" s="34" t="s">
        <v>2532</v>
      </c>
      <c r="B1184" s="35">
        <v>65903</v>
      </c>
      <c r="C1184" s="34">
        <v>100</v>
      </c>
      <c r="D1184" s="34" t="s">
        <v>2533</v>
      </c>
      <c r="E1184" s="34" t="s">
        <v>2534</v>
      </c>
      <c r="F1184" s="34" t="s">
        <v>1629</v>
      </c>
      <c r="G1184" s="34" t="s">
        <v>303</v>
      </c>
      <c r="H1184" s="34" t="s">
        <v>208</v>
      </c>
      <c r="I1184" s="34" t="s">
        <v>1630</v>
      </c>
      <c r="J1184" s="36">
        <v>42191</v>
      </c>
      <c r="K1184" s="36"/>
      <c r="L1184" s="34" t="s">
        <v>61</v>
      </c>
      <c r="M1184" s="36"/>
      <c r="N1184" s="34" t="b">
        <v>0</v>
      </c>
      <c r="O1184" s="36"/>
      <c r="P1184" s="34" t="b">
        <v>1</v>
      </c>
      <c r="Q1184" s="36"/>
      <c r="R1184" s="34" t="b">
        <v>1</v>
      </c>
      <c r="S1184" s="34" t="b">
        <v>0</v>
      </c>
      <c r="T1184" s="34" t="s">
        <v>70</v>
      </c>
      <c r="U1184" s="34"/>
      <c r="V1184" s="34" t="b">
        <v>0</v>
      </c>
      <c r="W1184" s="36"/>
      <c r="X1184" s="34" t="s">
        <v>70</v>
      </c>
      <c r="Y1184" s="34"/>
      <c r="Z1184" s="36"/>
      <c r="AA1184" s="34" t="b">
        <v>0</v>
      </c>
      <c r="AB1184" s="34"/>
      <c r="AC1184" s="34" t="b">
        <v>0</v>
      </c>
      <c r="AD1184" s="36"/>
      <c r="AE1184" s="34" t="b">
        <v>0</v>
      </c>
      <c r="AF1184" s="34" t="b">
        <v>0</v>
      </c>
      <c r="AG1184" s="34" t="s">
        <v>70</v>
      </c>
      <c r="AH1184" s="34"/>
      <c r="AI1184" s="34" t="b">
        <v>0</v>
      </c>
      <c r="AJ1184" s="36"/>
      <c r="AK1184" s="34" t="s">
        <v>70</v>
      </c>
      <c r="AL1184" s="36"/>
      <c r="AM1184" s="34" t="b">
        <v>0</v>
      </c>
      <c r="AN1184" s="36"/>
      <c r="AO1184" s="34" t="s">
        <v>70</v>
      </c>
      <c r="AP1184" s="34" t="s">
        <v>70</v>
      </c>
      <c r="AQ1184" s="34" t="s">
        <v>70</v>
      </c>
      <c r="AR1184" s="34" t="s">
        <v>70</v>
      </c>
      <c r="AS1184" s="34" t="s">
        <v>70</v>
      </c>
      <c r="AT1184" s="36"/>
      <c r="AU1184" s="36"/>
      <c r="AV1184" s="34" t="s">
        <v>70</v>
      </c>
      <c r="AW1184" s="34" t="s">
        <v>70</v>
      </c>
      <c r="AX1184" s="34" t="s">
        <v>133</v>
      </c>
      <c r="AY1184" s="34" t="s">
        <v>4295</v>
      </c>
      <c r="AZ1184" s="34" t="s">
        <v>64</v>
      </c>
      <c r="BA1184" s="34" t="s">
        <v>65</v>
      </c>
      <c r="BB1184" s="35">
        <v>2030</v>
      </c>
      <c r="BC1184" s="34" t="s">
        <v>103</v>
      </c>
    </row>
    <row r="1185" spans="1:55" x14ac:dyDescent="0.25">
      <c r="A1185" s="34" t="s">
        <v>2532</v>
      </c>
      <c r="B1185" s="35">
        <v>66208</v>
      </c>
      <c r="C1185" s="34">
        <v>100</v>
      </c>
      <c r="D1185" s="34" t="s">
        <v>2539</v>
      </c>
      <c r="E1185" s="34" t="s">
        <v>2540</v>
      </c>
      <c r="F1185" s="34" t="s">
        <v>191</v>
      </c>
      <c r="G1185" s="34" t="s">
        <v>99</v>
      </c>
      <c r="H1185" s="34" t="s">
        <v>4287</v>
      </c>
      <c r="I1185" s="34" t="s">
        <v>3501</v>
      </c>
      <c r="J1185" s="36">
        <v>41950</v>
      </c>
      <c r="K1185" s="36"/>
      <c r="L1185" s="34" t="s">
        <v>61</v>
      </c>
      <c r="M1185" s="36"/>
      <c r="N1185" s="34" t="b">
        <v>0</v>
      </c>
      <c r="O1185" s="36"/>
      <c r="P1185" s="34" t="b">
        <v>1</v>
      </c>
      <c r="Q1185" s="36"/>
      <c r="R1185" s="34" t="b">
        <v>0</v>
      </c>
      <c r="S1185" s="34" t="b">
        <v>0</v>
      </c>
      <c r="T1185" s="34" t="s">
        <v>70</v>
      </c>
      <c r="U1185" s="34"/>
      <c r="V1185" s="34" t="b">
        <v>0</v>
      </c>
      <c r="W1185" s="36"/>
      <c r="X1185" s="34" t="s">
        <v>70</v>
      </c>
      <c r="Y1185" s="34"/>
      <c r="Z1185" s="36"/>
      <c r="AA1185" s="34" t="b">
        <v>0</v>
      </c>
      <c r="AB1185" s="34"/>
      <c r="AC1185" s="34" t="b">
        <v>0</v>
      </c>
      <c r="AD1185" s="36"/>
      <c r="AE1185" s="34" t="b">
        <v>0</v>
      </c>
      <c r="AF1185" s="34" t="b">
        <v>0</v>
      </c>
      <c r="AG1185" s="34" t="s">
        <v>70</v>
      </c>
      <c r="AH1185" s="34"/>
      <c r="AI1185" s="34" t="b">
        <v>0</v>
      </c>
      <c r="AJ1185" s="36"/>
      <c r="AK1185" s="34" t="s">
        <v>70</v>
      </c>
      <c r="AL1185" s="36"/>
      <c r="AM1185" s="34" t="b">
        <v>0</v>
      </c>
      <c r="AN1185" s="36"/>
      <c r="AO1185" s="34" t="s">
        <v>70</v>
      </c>
      <c r="AP1185" s="34" t="s">
        <v>70</v>
      </c>
      <c r="AQ1185" s="34" t="s">
        <v>70</v>
      </c>
      <c r="AR1185" s="34" t="s">
        <v>70</v>
      </c>
      <c r="AS1185" s="34" t="s">
        <v>70</v>
      </c>
      <c r="AT1185" s="36"/>
      <c r="AU1185" s="36"/>
      <c r="AV1185" s="34" t="s">
        <v>70</v>
      </c>
      <c r="AW1185" s="34" t="s">
        <v>70</v>
      </c>
      <c r="AX1185" s="34" t="s">
        <v>133</v>
      </c>
      <c r="AY1185" s="34" t="s">
        <v>4295</v>
      </c>
      <c r="AZ1185" s="34" t="s">
        <v>64</v>
      </c>
      <c r="BA1185" s="34" t="s">
        <v>65</v>
      </c>
      <c r="BB1185" s="35">
        <v>2029</v>
      </c>
      <c r="BC1185" s="34" t="s">
        <v>103</v>
      </c>
    </row>
    <row r="1186" spans="1:55" x14ac:dyDescent="0.25">
      <c r="A1186" s="34" t="s">
        <v>2532</v>
      </c>
      <c r="B1186" s="35">
        <v>66585</v>
      </c>
      <c r="C1186" s="34">
        <v>100</v>
      </c>
      <c r="D1186" s="34" t="s">
        <v>2567</v>
      </c>
      <c r="E1186" s="34" t="s">
        <v>2568</v>
      </c>
      <c r="F1186" s="34" t="s">
        <v>263</v>
      </c>
      <c r="G1186" s="34" t="s">
        <v>3521</v>
      </c>
      <c r="H1186" s="34" t="s">
        <v>4287</v>
      </c>
      <c r="I1186" s="34" t="s">
        <v>264</v>
      </c>
      <c r="J1186" s="36">
        <v>42200</v>
      </c>
      <c r="K1186" s="36"/>
      <c r="L1186" s="34" t="s">
        <v>61</v>
      </c>
      <c r="M1186" s="36"/>
      <c r="N1186" s="34" t="b">
        <v>0</v>
      </c>
      <c r="O1186" s="36"/>
      <c r="P1186" s="34" t="b">
        <v>1</v>
      </c>
      <c r="Q1186" s="36"/>
      <c r="R1186" s="34" t="b">
        <v>0</v>
      </c>
      <c r="S1186" s="34" t="b">
        <v>0</v>
      </c>
      <c r="T1186" s="34" t="s">
        <v>70</v>
      </c>
      <c r="U1186" s="34"/>
      <c r="V1186" s="34" t="b">
        <v>0</v>
      </c>
      <c r="W1186" s="36"/>
      <c r="X1186" s="34" t="s">
        <v>70</v>
      </c>
      <c r="Y1186" s="34"/>
      <c r="Z1186" s="36"/>
      <c r="AA1186" s="34" t="b">
        <v>0</v>
      </c>
      <c r="AB1186" s="34"/>
      <c r="AC1186" s="34" t="b">
        <v>0</v>
      </c>
      <c r="AD1186" s="36"/>
      <c r="AE1186" s="34" t="b">
        <v>0</v>
      </c>
      <c r="AF1186" s="34" t="b">
        <v>0</v>
      </c>
      <c r="AG1186" s="34" t="s">
        <v>70</v>
      </c>
      <c r="AH1186" s="34"/>
      <c r="AI1186" s="34" t="b">
        <v>0</v>
      </c>
      <c r="AJ1186" s="36"/>
      <c r="AK1186" s="34" t="s">
        <v>70</v>
      </c>
      <c r="AL1186" s="36"/>
      <c r="AM1186" s="34" t="b">
        <v>0</v>
      </c>
      <c r="AN1186" s="36"/>
      <c r="AO1186" s="34" t="s">
        <v>70</v>
      </c>
      <c r="AP1186" s="34" t="s">
        <v>70</v>
      </c>
      <c r="AQ1186" s="34" t="s">
        <v>70</v>
      </c>
      <c r="AR1186" s="34" t="s">
        <v>70</v>
      </c>
      <c r="AS1186" s="34" t="s">
        <v>70</v>
      </c>
      <c r="AT1186" s="36"/>
      <c r="AU1186" s="36"/>
      <c r="AV1186" s="34" t="s">
        <v>70</v>
      </c>
      <c r="AW1186" s="34" t="s">
        <v>70</v>
      </c>
      <c r="AX1186" s="34" t="s">
        <v>133</v>
      </c>
      <c r="AY1186" s="34" t="s">
        <v>4295</v>
      </c>
      <c r="AZ1186" s="34" t="s">
        <v>64</v>
      </c>
      <c r="BA1186" s="34" t="s">
        <v>65</v>
      </c>
      <c r="BB1186" s="35">
        <v>2031</v>
      </c>
      <c r="BC1186" s="34" t="s">
        <v>66</v>
      </c>
    </row>
    <row r="1187" spans="1:55" x14ac:dyDescent="0.25">
      <c r="A1187" s="34" t="s">
        <v>2532</v>
      </c>
      <c r="B1187" s="35">
        <v>66538</v>
      </c>
      <c r="C1187" s="34">
        <v>100</v>
      </c>
      <c r="D1187" s="34" t="s">
        <v>2559</v>
      </c>
      <c r="E1187" s="34" t="s">
        <v>2560</v>
      </c>
      <c r="F1187" s="34" t="s">
        <v>2561</v>
      </c>
      <c r="G1187" s="34" t="s">
        <v>230</v>
      </c>
      <c r="H1187" s="34" t="s">
        <v>59</v>
      </c>
      <c r="I1187" s="34" t="s">
        <v>4135</v>
      </c>
      <c r="J1187" s="36">
        <v>42081</v>
      </c>
      <c r="K1187" s="36"/>
      <c r="L1187" s="34" t="s">
        <v>61</v>
      </c>
      <c r="M1187" s="36"/>
      <c r="N1187" s="34" t="b">
        <v>0</v>
      </c>
      <c r="O1187" s="36"/>
      <c r="P1187" s="34" t="b">
        <v>1</v>
      </c>
      <c r="Q1187" s="36"/>
      <c r="R1187" s="34" t="b">
        <v>0</v>
      </c>
      <c r="S1187" s="34" t="b">
        <v>0</v>
      </c>
      <c r="T1187" s="34" t="s">
        <v>70</v>
      </c>
      <c r="U1187" s="34"/>
      <c r="V1187" s="34" t="b">
        <v>0</v>
      </c>
      <c r="W1187" s="36"/>
      <c r="X1187" s="34" t="s">
        <v>70</v>
      </c>
      <c r="Y1187" s="34"/>
      <c r="Z1187" s="36"/>
      <c r="AA1187" s="34" t="b">
        <v>0</v>
      </c>
      <c r="AB1187" s="34"/>
      <c r="AC1187" s="34" t="b">
        <v>0</v>
      </c>
      <c r="AD1187" s="36"/>
      <c r="AE1187" s="34" t="b">
        <v>0</v>
      </c>
      <c r="AF1187" s="34" t="b">
        <v>0</v>
      </c>
      <c r="AG1187" s="34" t="s">
        <v>70</v>
      </c>
      <c r="AH1187" s="34"/>
      <c r="AI1187" s="34" t="b">
        <v>0</v>
      </c>
      <c r="AJ1187" s="36"/>
      <c r="AK1187" s="34" t="s">
        <v>70</v>
      </c>
      <c r="AL1187" s="36"/>
      <c r="AM1187" s="34" t="b">
        <v>0</v>
      </c>
      <c r="AN1187" s="36"/>
      <c r="AO1187" s="34" t="s">
        <v>70</v>
      </c>
      <c r="AP1187" s="34" t="s">
        <v>70</v>
      </c>
      <c r="AQ1187" s="34" t="s">
        <v>70</v>
      </c>
      <c r="AR1187" s="34" t="s">
        <v>70</v>
      </c>
      <c r="AS1187" s="34" t="s">
        <v>70</v>
      </c>
      <c r="AT1187" s="36"/>
      <c r="AU1187" s="36"/>
      <c r="AV1187" s="34" t="s">
        <v>70</v>
      </c>
      <c r="AW1187" s="34" t="s">
        <v>70</v>
      </c>
      <c r="AX1187" s="34" t="s">
        <v>133</v>
      </c>
      <c r="AY1187" s="34" t="s">
        <v>4295</v>
      </c>
      <c r="AZ1187" s="34" t="s">
        <v>64</v>
      </c>
      <c r="BA1187" s="34" t="s">
        <v>65</v>
      </c>
      <c r="BB1187" s="35">
        <v>2030</v>
      </c>
      <c r="BC1187" s="34" t="s">
        <v>66</v>
      </c>
    </row>
    <row r="1188" spans="1:55" x14ac:dyDescent="0.25">
      <c r="A1188" s="34" t="s">
        <v>2532</v>
      </c>
      <c r="B1188" s="35">
        <v>66310</v>
      </c>
      <c r="C1188" s="34">
        <v>100</v>
      </c>
      <c r="D1188" s="34" t="s">
        <v>2548</v>
      </c>
      <c r="E1188" s="34" t="s">
        <v>2549</v>
      </c>
      <c r="F1188" s="34" t="s">
        <v>2550</v>
      </c>
      <c r="G1188" s="34" t="s">
        <v>173</v>
      </c>
      <c r="H1188" s="34" t="s">
        <v>144</v>
      </c>
      <c r="I1188" s="34" t="s">
        <v>2551</v>
      </c>
      <c r="J1188" s="36">
        <v>42185</v>
      </c>
      <c r="K1188" s="36"/>
      <c r="L1188" s="34" t="s">
        <v>61</v>
      </c>
      <c r="M1188" s="36">
        <v>45259</v>
      </c>
      <c r="N1188" s="34" t="b">
        <v>0</v>
      </c>
      <c r="O1188" s="36"/>
      <c r="P1188" s="34" t="b">
        <v>1</v>
      </c>
      <c r="Q1188" s="36"/>
      <c r="R1188" s="34" t="b">
        <v>0</v>
      </c>
      <c r="S1188" s="34" t="b">
        <v>0</v>
      </c>
      <c r="T1188" s="34" t="s">
        <v>70</v>
      </c>
      <c r="U1188" s="34"/>
      <c r="V1188" s="34" t="b">
        <v>0</v>
      </c>
      <c r="W1188" s="36"/>
      <c r="X1188" s="34" t="s">
        <v>70</v>
      </c>
      <c r="Y1188" s="34"/>
      <c r="Z1188" s="36"/>
      <c r="AA1188" s="34" t="b">
        <v>0</v>
      </c>
      <c r="AB1188" s="34"/>
      <c r="AC1188" s="34" t="b">
        <v>0</v>
      </c>
      <c r="AD1188" s="36"/>
      <c r="AE1188" s="34" t="b">
        <v>1</v>
      </c>
      <c r="AF1188" s="34" t="b">
        <v>0</v>
      </c>
      <c r="AG1188" s="34" t="s">
        <v>70</v>
      </c>
      <c r="AH1188" s="34"/>
      <c r="AI1188" s="34" t="b">
        <v>0</v>
      </c>
      <c r="AJ1188" s="36"/>
      <c r="AK1188" s="34" t="s">
        <v>70</v>
      </c>
      <c r="AL1188" s="36"/>
      <c r="AM1188" s="34" t="b">
        <v>0</v>
      </c>
      <c r="AN1188" s="36"/>
      <c r="AO1188" s="34" t="s">
        <v>70</v>
      </c>
      <c r="AP1188" s="34" t="s">
        <v>70</v>
      </c>
      <c r="AQ1188" s="34" t="s">
        <v>70</v>
      </c>
      <c r="AR1188" s="34" t="s">
        <v>70</v>
      </c>
      <c r="AS1188" s="34" t="s">
        <v>70</v>
      </c>
      <c r="AT1188" s="36"/>
      <c r="AU1188" s="36"/>
      <c r="AV1188" s="34" t="s">
        <v>70</v>
      </c>
      <c r="AW1188" s="34" t="s">
        <v>70</v>
      </c>
      <c r="AX1188" s="34" t="s">
        <v>133</v>
      </c>
      <c r="AY1188" s="34" t="s">
        <v>4295</v>
      </c>
      <c r="AZ1188" s="34" t="s">
        <v>64</v>
      </c>
      <c r="BA1188" s="34" t="s">
        <v>65</v>
      </c>
      <c r="BB1188" s="35">
        <v>2032</v>
      </c>
      <c r="BC1188" s="34" t="s">
        <v>103</v>
      </c>
    </row>
    <row r="1189" spans="1:55" x14ac:dyDescent="0.25">
      <c r="A1189" s="34" t="s">
        <v>2532</v>
      </c>
      <c r="B1189" s="35">
        <v>66583</v>
      </c>
      <c r="C1189" s="34">
        <v>100</v>
      </c>
      <c r="D1189" s="34" t="s">
        <v>2564</v>
      </c>
      <c r="E1189" s="34" t="s">
        <v>2565</v>
      </c>
      <c r="F1189" s="34" t="s">
        <v>2566</v>
      </c>
      <c r="G1189" s="34" t="s">
        <v>3500</v>
      </c>
      <c r="H1189" s="34" t="s">
        <v>4287</v>
      </c>
      <c r="I1189" s="34" t="s">
        <v>137</v>
      </c>
      <c r="J1189" s="36">
        <v>42075</v>
      </c>
      <c r="K1189" s="36"/>
      <c r="L1189" s="34" t="s">
        <v>61</v>
      </c>
      <c r="M1189" s="36"/>
      <c r="N1189" s="34" t="b">
        <v>0</v>
      </c>
      <c r="O1189" s="36"/>
      <c r="P1189" s="34" t="b">
        <v>1</v>
      </c>
      <c r="Q1189" s="36"/>
      <c r="R1189" s="34" t="b">
        <v>0</v>
      </c>
      <c r="S1189" s="34" t="b">
        <v>0</v>
      </c>
      <c r="T1189" s="34" t="s">
        <v>70</v>
      </c>
      <c r="U1189" s="34"/>
      <c r="V1189" s="34" t="b">
        <v>0</v>
      </c>
      <c r="W1189" s="36"/>
      <c r="X1189" s="34" t="s">
        <v>70</v>
      </c>
      <c r="Y1189" s="34"/>
      <c r="Z1189" s="36"/>
      <c r="AA1189" s="34" t="b">
        <v>0</v>
      </c>
      <c r="AB1189" s="34"/>
      <c r="AC1189" s="34" t="b">
        <v>0</v>
      </c>
      <c r="AD1189" s="36"/>
      <c r="AE1189" s="34" t="b">
        <v>0</v>
      </c>
      <c r="AF1189" s="34" t="b">
        <v>0</v>
      </c>
      <c r="AG1189" s="34" t="s">
        <v>70</v>
      </c>
      <c r="AH1189" s="34"/>
      <c r="AI1189" s="34" t="b">
        <v>0</v>
      </c>
      <c r="AJ1189" s="36"/>
      <c r="AK1189" s="34" t="s">
        <v>70</v>
      </c>
      <c r="AL1189" s="36"/>
      <c r="AM1189" s="34" t="b">
        <v>0</v>
      </c>
      <c r="AN1189" s="36"/>
      <c r="AO1189" s="34" t="s">
        <v>70</v>
      </c>
      <c r="AP1189" s="34" t="s">
        <v>70</v>
      </c>
      <c r="AQ1189" s="34" t="s">
        <v>70</v>
      </c>
      <c r="AR1189" s="34" t="s">
        <v>70</v>
      </c>
      <c r="AS1189" s="34" t="s">
        <v>70</v>
      </c>
      <c r="AT1189" s="36"/>
      <c r="AU1189" s="36"/>
      <c r="AV1189" s="34" t="s">
        <v>70</v>
      </c>
      <c r="AW1189" s="34" t="s">
        <v>70</v>
      </c>
      <c r="AX1189" s="34" t="s">
        <v>133</v>
      </c>
      <c r="AY1189" s="34" t="s">
        <v>4295</v>
      </c>
      <c r="AZ1189" s="34" t="s">
        <v>64</v>
      </c>
      <c r="BA1189" s="34" t="s">
        <v>65</v>
      </c>
      <c r="BB1189" s="35">
        <v>2030</v>
      </c>
      <c r="BC1189" s="34" t="s">
        <v>119</v>
      </c>
    </row>
    <row r="1190" spans="1:55" x14ac:dyDescent="0.25">
      <c r="A1190" s="34" t="s">
        <v>2576</v>
      </c>
      <c r="B1190" s="35">
        <v>67979</v>
      </c>
      <c r="C1190" s="34">
        <v>33</v>
      </c>
      <c r="D1190" s="34" t="s">
        <v>2596</v>
      </c>
      <c r="E1190" s="34" t="s">
        <v>2597</v>
      </c>
      <c r="F1190" s="34" t="s">
        <v>84</v>
      </c>
      <c r="G1190" s="34" t="s">
        <v>353</v>
      </c>
      <c r="H1190" s="34" t="s">
        <v>4287</v>
      </c>
      <c r="I1190" s="34" t="s">
        <v>1009</v>
      </c>
      <c r="J1190" s="36">
        <v>43972</v>
      </c>
      <c r="K1190" s="36"/>
      <c r="L1190" s="34" t="s">
        <v>61</v>
      </c>
      <c r="M1190" s="36"/>
      <c r="N1190" s="34" t="b">
        <v>0</v>
      </c>
      <c r="O1190" s="36"/>
      <c r="P1190" s="34" t="b">
        <v>1</v>
      </c>
      <c r="Q1190" s="36"/>
      <c r="R1190" s="34" t="b">
        <v>1</v>
      </c>
      <c r="S1190" s="34" t="b">
        <v>0</v>
      </c>
      <c r="T1190" s="34" t="s">
        <v>70</v>
      </c>
      <c r="U1190" s="34"/>
      <c r="V1190" s="34" t="b">
        <v>0</v>
      </c>
      <c r="W1190" s="36"/>
      <c r="X1190" s="34" t="s">
        <v>70</v>
      </c>
      <c r="Y1190" s="34"/>
      <c r="Z1190" s="36"/>
      <c r="AA1190" s="34" t="b">
        <v>0</v>
      </c>
      <c r="AB1190" s="34"/>
      <c r="AC1190" s="34" t="b">
        <v>0</v>
      </c>
      <c r="AD1190" s="36"/>
      <c r="AE1190" s="34" t="b">
        <v>1</v>
      </c>
      <c r="AF1190" s="34" t="b">
        <v>1</v>
      </c>
      <c r="AG1190" s="34" t="s">
        <v>70</v>
      </c>
      <c r="AH1190" s="34"/>
      <c r="AI1190" s="34" t="b">
        <v>0</v>
      </c>
      <c r="AJ1190" s="36"/>
      <c r="AK1190" s="34" t="s">
        <v>70</v>
      </c>
      <c r="AL1190" s="36"/>
      <c r="AM1190" s="34" t="b">
        <v>0</v>
      </c>
      <c r="AN1190" s="36"/>
      <c r="AO1190" s="34" t="s">
        <v>70</v>
      </c>
      <c r="AP1190" s="34" t="s">
        <v>70</v>
      </c>
      <c r="AQ1190" s="34" t="s">
        <v>70</v>
      </c>
      <c r="AR1190" s="34" t="s">
        <v>70</v>
      </c>
      <c r="AS1190" s="34" t="s">
        <v>70</v>
      </c>
      <c r="AT1190" s="36"/>
      <c r="AU1190" s="36"/>
      <c r="AV1190" s="34" t="s">
        <v>70</v>
      </c>
      <c r="AW1190" s="34" t="s">
        <v>70</v>
      </c>
      <c r="AX1190" s="34" t="s">
        <v>63</v>
      </c>
      <c r="AY1190" s="34" t="s">
        <v>70</v>
      </c>
      <c r="AZ1190" s="34" t="s">
        <v>64</v>
      </c>
      <c r="BA1190" s="34" t="s">
        <v>65</v>
      </c>
      <c r="BB1190" s="35">
        <v>2036</v>
      </c>
      <c r="BC1190" s="34" t="s">
        <v>66</v>
      </c>
    </row>
    <row r="1191" spans="1:55" x14ac:dyDescent="0.25">
      <c r="A1191" s="34" t="s">
        <v>2576</v>
      </c>
      <c r="B1191" s="35">
        <v>78180</v>
      </c>
      <c r="C1191" s="34">
        <v>87</v>
      </c>
      <c r="D1191" s="34" t="s">
        <v>807</v>
      </c>
      <c r="E1191" s="34" t="s">
        <v>808</v>
      </c>
      <c r="F1191" s="34" t="s">
        <v>746</v>
      </c>
      <c r="G1191" s="34" t="s">
        <v>215</v>
      </c>
      <c r="H1191" s="34" t="s">
        <v>4287</v>
      </c>
      <c r="I1191" s="34" t="s">
        <v>118</v>
      </c>
      <c r="J1191" s="36">
        <v>44029</v>
      </c>
      <c r="K1191" s="36"/>
      <c r="L1191" s="34" t="s">
        <v>61</v>
      </c>
      <c r="M1191" s="36">
        <v>45267</v>
      </c>
      <c r="N1191" s="34" t="b">
        <v>0</v>
      </c>
      <c r="O1191" s="36"/>
      <c r="P1191" s="34" t="b">
        <v>1</v>
      </c>
      <c r="Q1191" s="36"/>
      <c r="R1191" s="34" t="b">
        <v>0</v>
      </c>
      <c r="S1191" s="34" t="b">
        <v>0</v>
      </c>
      <c r="T1191" s="34" t="s">
        <v>70</v>
      </c>
      <c r="U1191" s="34"/>
      <c r="V1191" s="34" t="b">
        <v>0</v>
      </c>
      <c r="W1191" s="36"/>
      <c r="X1191" s="34" t="s">
        <v>70</v>
      </c>
      <c r="Y1191" s="34"/>
      <c r="Z1191" s="36"/>
      <c r="AA1191" s="34" t="b">
        <v>0</v>
      </c>
      <c r="AB1191" s="34"/>
      <c r="AC1191" s="34" t="b">
        <v>0</v>
      </c>
      <c r="AD1191" s="36"/>
      <c r="AE1191" s="34" t="b">
        <v>1</v>
      </c>
      <c r="AF1191" s="34" t="b">
        <v>0</v>
      </c>
      <c r="AG1191" s="34" t="s">
        <v>70</v>
      </c>
      <c r="AH1191" s="34"/>
      <c r="AI1191" s="34" t="b">
        <v>0</v>
      </c>
      <c r="AJ1191" s="36"/>
      <c r="AK1191" s="34" t="s">
        <v>70</v>
      </c>
      <c r="AL1191" s="36"/>
      <c r="AM1191" s="34" t="b">
        <v>0</v>
      </c>
      <c r="AN1191" s="36"/>
      <c r="AO1191" s="34" t="s">
        <v>70</v>
      </c>
      <c r="AP1191" s="34" t="s">
        <v>70</v>
      </c>
      <c r="AQ1191" s="34" t="s">
        <v>70</v>
      </c>
      <c r="AR1191" s="34" t="s">
        <v>70</v>
      </c>
      <c r="AS1191" s="34" t="s">
        <v>70</v>
      </c>
      <c r="AT1191" s="36"/>
      <c r="AU1191" s="36"/>
      <c r="AV1191" s="34" t="s">
        <v>70</v>
      </c>
      <c r="AW1191" s="34" t="s">
        <v>70</v>
      </c>
      <c r="AX1191" s="34" t="s">
        <v>63</v>
      </c>
      <c r="AY1191" s="34" t="s">
        <v>70</v>
      </c>
      <c r="AZ1191" s="34" t="s">
        <v>64</v>
      </c>
      <c r="BA1191" s="34" t="s">
        <v>65</v>
      </c>
      <c r="BB1191" s="35">
        <v>2035</v>
      </c>
      <c r="BC1191" s="34" t="s">
        <v>103</v>
      </c>
    </row>
    <row r="1192" spans="1:55" x14ac:dyDescent="0.25">
      <c r="A1192" s="34" t="s">
        <v>2576</v>
      </c>
      <c r="B1192" s="35">
        <v>78245</v>
      </c>
      <c r="C1192" s="34">
        <v>100</v>
      </c>
      <c r="D1192" s="34" t="s">
        <v>2609</v>
      </c>
      <c r="E1192" s="34" t="s">
        <v>2610</v>
      </c>
      <c r="F1192" s="34" t="s">
        <v>2611</v>
      </c>
      <c r="G1192" s="34" t="s">
        <v>234</v>
      </c>
      <c r="H1192" s="34" t="s">
        <v>144</v>
      </c>
      <c r="I1192" s="34" t="s">
        <v>235</v>
      </c>
      <c r="J1192" s="36">
        <v>43186</v>
      </c>
      <c r="K1192" s="36"/>
      <c r="L1192" s="34" t="s">
        <v>61</v>
      </c>
      <c r="M1192" s="36"/>
      <c r="N1192" s="34" t="b">
        <v>0</v>
      </c>
      <c r="O1192" s="36"/>
      <c r="P1192" s="34" t="b">
        <v>1</v>
      </c>
      <c r="Q1192" s="36"/>
      <c r="R1192" s="34" t="b">
        <v>1</v>
      </c>
      <c r="S1192" s="34" t="b">
        <v>0</v>
      </c>
      <c r="T1192" s="34" t="s">
        <v>70</v>
      </c>
      <c r="U1192" s="34"/>
      <c r="V1192" s="34" t="b">
        <v>0</v>
      </c>
      <c r="W1192" s="36"/>
      <c r="X1192" s="34" t="s">
        <v>70</v>
      </c>
      <c r="Y1192" s="34"/>
      <c r="Z1192" s="36"/>
      <c r="AA1192" s="34" t="b">
        <v>0</v>
      </c>
      <c r="AB1192" s="34"/>
      <c r="AC1192" s="34" t="b">
        <v>0</v>
      </c>
      <c r="AD1192" s="36"/>
      <c r="AE1192" s="34" t="b">
        <v>0</v>
      </c>
      <c r="AF1192" s="34" t="b">
        <v>0</v>
      </c>
      <c r="AG1192" s="34" t="s">
        <v>70</v>
      </c>
      <c r="AH1192" s="34"/>
      <c r="AI1192" s="34" t="b">
        <v>0</v>
      </c>
      <c r="AJ1192" s="36"/>
      <c r="AK1192" s="34" t="s">
        <v>70</v>
      </c>
      <c r="AL1192" s="36"/>
      <c r="AM1192" s="34" t="b">
        <v>0</v>
      </c>
      <c r="AN1192" s="36"/>
      <c r="AO1192" s="34" t="s">
        <v>70</v>
      </c>
      <c r="AP1192" s="34" t="s">
        <v>70</v>
      </c>
      <c r="AQ1192" s="34" t="s">
        <v>70</v>
      </c>
      <c r="AR1192" s="34" t="s">
        <v>70</v>
      </c>
      <c r="AS1192" s="34" t="s">
        <v>70</v>
      </c>
      <c r="AT1192" s="36"/>
      <c r="AU1192" s="36"/>
      <c r="AV1192" s="34" t="s">
        <v>70</v>
      </c>
      <c r="AW1192" s="34" t="s">
        <v>70</v>
      </c>
      <c r="AX1192" s="34" t="s">
        <v>63</v>
      </c>
      <c r="AY1192" s="34" t="s">
        <v>70</v>
      </c>
      <c r="AZ1192" s="34" t="s">
        <v>64</v>
      </c>
      <c r="BA1192" s="34" t="s">
        <v>65</v>
      </c>
      <c r="BB1192" s="35">
        <v>2034</v>
      </c>
      <c r="BC1192" s="34" t="s">
        <v>66</v>
      </c>
    </row>
    <row r="1193" spans="1:55" x14ac:dyDescent="0.25">
      <c r="A1193" s="34" t="s">
        <v>2576</v>
      </c>
      <c r="B1193" s="35">
        <v>67839</v>
      </c>
      <c r="C1193" s="34">
        <v>100</v>
      </c>
      <c r="D1193" s="34" t="s">
        <v>2584</v>
      </c>
      <c r="E1193" s="34" t="s">
        <v>2585</v>
      </c>
      <c r="F1193" s="34" t="s">
        <v>2586</v>
      </c>
      <c r="G1193" s="34" t="s">
        <v>3521</v>
      </c>
      <c r="H1193" s="34" t="s">
        <v>4287</v>
      </c>
      <c r="I1193" s="34" t="s">
        <v>2587</v>
      </c>
      <c r="J1193" s="36">
        <v>43209</v>
      </c>
      <c r="K1193" s="36"/>
      <c r="L1193" s="34" t="s">
        <v>61</v>
      </c>
      <c r="M1193" s="36">
        <v>45268</v>
      </c>
      <c r="N1193" s="34" t="b">
        <v>0</v>
      </c>
      <c r="O1193" s="36"/>
      <c r="P1193" s="34" t="b">
        <v>1</v>
      </c>
      <c r="Q1193" s="36"/>
      <c r="R1193" s="34" t="b">
        <v>0</v>
      </c>
      <c r="S1193" s="34" t="b">
        <v>0</v>
      </c>
      <c r="T1193" s="34" t="s">
        <v>70</v>
      </c>
      <c r="U1193" s="34"/>
      <c r="V1193" s="34" t="b">
        <v>0</v>
      </c>
      <c r="W1193" s="36"/>
      <c r="X1193" s="34" t="s">
        <v>70</v>
      </c>
      <c r="Y1193" s="34"/>
      <c r="Z1193" s="36"/>
      <c r="AA1193" s="34" t="b">
        <v>0</v>
      </c>
      <c r="AB1193" s="34"/>
      <c r="AC1193" s="34" t="b">
        <v>0</v>
      </c>
      <c r="AD1193" s="36"/>
      <c r="AE1193" s="34" t="b">
        <v>0</v>
      </c>
      <c r="AF1193" s="34" t="b">
        <v>0</v>
      </c>
      <c r="AG1193" s="34" t="s">
        <v>70</v>
      </c>
      <c r="AH1193" s="34"/>
      <c r="AI1193" s="34" t="b">
        <v>0</v>
      </c>
      <c r="AJ1193" s="36"/>
      <c r="AK1193" s="34" t="s">
        <v>70</v>
      </c>
      <c r="AL1193" s="36"/>
      <c r="AM1193" s="34" t="b">
        <v>0</v>
      </c>
      <c r="AN1193" s="36"/>
      <c r="AO1193" s="34" t="s">
        <v>70</v>
      </c>
      <c r="AP1193" s="34" t="s">
        <v>70</v>
      </c>
      <c r="AQ1193" s="34" t="s">
        <v>70</v>
      </c>
      <c r="AR1193" s="34" t="s">
        <v>70</v>
      </c>
      <c r="AS1193" s="34" t="s">
        <v>70</v>
      </c>
      <c r="AT1193" s="36"/>
      <c r="AU1193" s="36"/>
      <c r="AV1193" s="34" t="s">
        <v>70</v>
      </c>
      <c r="AW1193" s="34" t="s">
        <v>70</v>
      </c>
      <c r="AX1193" s="34" t="s">
        <v>63</v>
      </c>
      <c r="AY1193" s="34" t="s">
        <v>70</v>
      </c>
      <c r="AZ1193" s="34" t="s">
        <v>64</v>
      </c>
      <c r="BA1193" s="34" t="s">
        <v>65</v>
      </c>
      <c r="BB1193" s="35">
        <v>2033</v>
      </c>
      <c r="BC1193" s="34" t="s">
        <v>66</v>
      </c>
    </row>
    <row r="1194" spans="1:55" x14ac:dyDescent="0.25">
      <c r="A1194" s="34" t="s">
        <v>2576</v>
      </c>
      <c r="B1194" s="35">
        <v>78279</v>
      </c>
      <c r="C1194" s="34">
        <v>100</v>
      </c>
      <c r="D1194" s="34" t="s">
        <v>2612</v>
      </c>
      <c r="E1194" s="34" t="s">
        <v>2613</v>
      </c>
      <c r="F1194" s="34" t="s">
        <v>512</v>
      </c>
      <c r="G1194" s="34" t="s">
        <v>234</v>
      </c>
      <c r="H1194" s="34" t="s">
        <v>144</v>
      </c>
      <c r="I1194" s="34" t="s">
        <v>114</v>
      </c>
      <c r="J1194" s="36">
        <v>43405</v>
      </c>
      <c r="K1194" s="36"/>
      <c r="L1194" s="34" t="s">
        <v>61</v>
      </c>
      <c r="M1194" s="36"/>
      <c r="N1194" s="34" t="b">
        <v>0</v>
      </c>
      <c r="O1194" s="36"/>
      <c r="P1194" s="34" t="b">
        <v>1</v>
      </c>
      <c r="Q1194" s="36"/>
      <c r="R1194" s="34" t="b">
        <v>0</v>
      </c>
      <c r="S1194" s="34" t="b">
        <v>0</v>
      </c>
      <c r="T1194" s="34" t="s">
        <v>70</v>
      </c>
      <c r="U1194" s="34"/>
      <c r="V1194" s="34" t="b">
        <v>0</v>
      </c>
      <c r="W1194" s="36"/>
      <c r="X1194" s="34" t="s">
        <v>70</v>
      </c>
      <c r="Y1194" s="34"/>
      <c r="Z1194" s="36"/>
      <c r="AA1194" s="34" t="b">
        <v>0</v>
      </c>
      <c r="AB1194" s="34"/>
      <c r="AC1194" s="34" t="b">
        <v>0</v>
      </c>
      <c r="AD1194" s="36"/>
      <c r="AE1194" s="34" t="b">
        <v>0</v>
      </c>
      <c r="AF1194" s="34" t="b">
        <v>0</v>
      </c>
      <c r="AG1194" s="34" t="s">
        <v>70</v>
      </c>
      <c r="AH1194" s="34"/>
      <c r="AI1194" s="34" t="b">
        <v>0</v>
      </c>
      <c r="AJ1194" s="36"/>
      <c r="AK1194" s="34" t="s">
        <v>70</v>
      </c>
      <c r="AL1194" s="36"/>
      <c r="AM1194" s="34" t="b">
        <v>0</v>
      </c>
      <c r="AN1194" s="36"/>
      <c r="AO1194" s="34" t="s">
        <v>70</v>
      </c>
      <c r="AP1194" s="34" t="s">
        <v>70</v>
      </c>
      <c r="AQ1194" s="34" t="s">
        <v>70</v>
      </c>
      <c r="AR1194" s="34" t="s">
        <v>70</v>
      </c>
      <c r="AS1194" s="34" t="s">
        <v>70</v>
      </c>
      <c r="AT1194" s="36"/>
      <c r="AU1194" s="36"/>
      <c r="AV1194" s="34" t="s">
        <v>70</v>
      </c>
      <c r="AW1194" s="34" t="s">
        <v>70</v>
      </c>
      <c r="AX1194" s="34" t="s">
        <v>63</v>
      </c>
      <c r="AY1194" s="34" t="s">
        <v>70</v>
      </c>
      <c r="AZ1194" s="34" t="s">
        <v>64</v>
      </c>
      <c r="BA1194" s="34" t="s">
        <v>65</v>
      </c>
      <c r="BB1194" s="35">
        <v>2034</v>
      </c>
      <c r="BC1194" s="34" t="s">
        <v>103</v>
      </c>
    </row>
    <row r="1195" spans="1:55" x14ac:dyDescent="0.25">
      <c r="A1195" s="34" t="s">
        <v>2576</v>
      </c>
      <c r="B1195" s="35">
        <v>78100</v>
      </c>
      <c r="C1195" s="34">
        <v>100</v>
      </c>
      <c r="D1195" s="34" t="s">
        <v>2600</v>
      </c>
      <c r="E1195" s="34" t="s">
        <v>2601</v>
      </c>
      <c r="F1195" s="34" t="s">
        <v>2602</v>
      </c>
      <c r="G1195" s="34" t="s">
        <v>155</v>
      </c>
      <c r="H1195" s="34" t="s">
        <v>208</v>
      </c>
      <c r="I1195" s="34" t="s">
        <v>114</v>
      </c>
      <c r="J1195" s="36">
        <v>43326</v>
      </c>
      <c r="K1195" s="36"/>
      <c r="L1195" s="34" t="s">
        <v>61</v>
      </c>
      <c r="M1195" s="36"/>
      <c r="N1195" s="34" t="b">
        <v>0</v>
      </c>
      <c r="O1195" s="36"/>
      <c r="P1195" s="34" t="b">
        <v>1</v>
      </c>
      <c r="Q1195" s="36"/>
      <c r="R1195" s="34" t="b">
        <v>0</v>
      </c>
      <c r="S1195" s="34" t="b">
        <v>0</v>
      </c>
      <c r="T1195" s="34" t="s">
        <v>70</v>
      </c>
      <c r="U1195" s="34"/>
      <c r="V1195" s="34" t="b">
        <v>0</v>
      </c>
      <c r="W1195" s="36"/>
      <c r="X1195" s="34" t="s">
        <v>70</v>
      </c>
      <c r="Y1195" s="34"/>
      <c r="Z1195" s="36"/>
      <c r="AA1195" s="34" t="b">
        <v>0</v>
      </c>
      <c r="AB1195" s="34"/>
      <c r="AC1195" s="34" t="b">
        <v>0</v>
      </c>
      <c r="AD1195" s="36"/>
      <c r="AE1195" s="34" t="b">
        <v>0</v>
      </c>
      <c r="AF1195" s="34" t="b">
        <v>0</v>
      </c>
      <c r="AG1195" s="34" t="s">
        <v>70</v>
      </c>
      <c r="AH1195" s="34"/>
      <c r="AI1195" s="34" t="b">
        <v>0</v>
      </c>
      <c r="AJ1195" s="36"/>
      <c r="AK1195" s="34" t="s">
        <v>70</v>
      </c>
      <c r="AL1195" s="36"/>
      <c r="AM1195" s="34" t="b">
        <v>0</v>
      </c>
      <c r="AN1195" s="36"/>
      <c r="AO1195" s="34" t="s">
        <v>70</v>
      </c>
      <c r="AP1195" s="34" t="s">
        <v>70</v>
      </c>
      <c r="AQ1195" s="34" t="s">
        <v>70</v>
      </c>
      <c r="AR1195" s="34" t="s">
        <v>70</v>
      </c>
      <c r="AS1195" s="34" t="s">
        <v>70</v>
      </c>
      <c r="AT1195" s="36"/>
      <c r="AU1195" s="36"/>
      <c r="AV1195" s="34" t="s">
        <v>70</v>
      </c>
      <c r="AW1195" s="34" t="s">
        <v>70</v>
      </c>
      <c r="AX1195" s="34" t="s">
        <v>63</v>
      </c>
      <c r="AY1195" s="34" t="s">
        <v>70</v>
      </c>
      <c r="AZ1195" s="34" t="s">
        <v>64</v>
      </c>
      <c r="BA1195" s="34" t="s">
        <v>65</v>
      </c>
      <c r="BB1195" s="35">
        <v>2034</v>
      </c>
      <c r="BC1195" s="34" t="s">
        <v>66</v>
      </c>
    </row>
    <row r="1196" spans="1:55" x14ac:dyDescent="0.25">
      <c r="A1196" s="34" t="s">
        <v>2576</v>
      </c>
      <c r="B1196" s="35">
        <v>67794</v>
      </c>
      <c r="C1196" s="34">
        <v>100</v>
      </c>
      <c r="D1196" s="34" t="s">
        <v>2582</v>
      </c>
      <c r="E1196" s="34" t="s">
        <v>2583</v>
      </c>
      <c r="F1196" s="34" t="s">
        <v>563</v>
      </c>
      <c r="G1196" s="34" t="s">
        <v>215</v>
      </c>
      <c r="H1196" s="34" t="s">
        <v>4287</v>
      </c>
      <c r="I1196" s="34" t="s">
        <v>114</v>
      </c>
      <c r="J1196" s="36">
        <v>43356</v>
      </c>
      <c r="K1196" s="36"/>
      <c r="L1196" s="34" t="s">
        <v>61</v>
      </c>
      <c r="M1196" s="36"/>
      <c r="N1196" s="34" t="b">
        <v>0</v>
      </c>
      <c r="O1196" s="36"/>
      <c r="P1196" s="34" t="b">
        <v>1</v>
      </c>
      <c r="Q1196" s="36"/>
      <c r="R1196" s="34" t="b">
        <v>0</v>
      </c>
      <c r="S1196" s="34" t="b">
        <v>0</v>
      </c>
      <c r="T1196" s="34" t="s">
        <v>70</v>
      </c>
      <c r="U1196" s="34"/>
      <c r="V1196" s="34" t="b">
        <v>0</v>
      </c>
      <c r="W1196" s="36"/>
      <c r="X1196" s="34" t="s">
        <v>70</v>
      </c>
      <c r="Y1196" s="34"/>
      <c r="Z1196" s="36"/>
      <c r="AA1196" s="34" t="b">
        <v>0</v>
      </c>
      <c r="AB1196" s="34"/>
      <c r="AC1196" s="34" t="b">
        <v>0</v>
      </c>
      <c r="AD1196" s="36"/>
      <c r="AE1196" s="34" t="b">
        <v>0</v>
      </c>
      <c r="AF1196" s="34" t="b">
        <v>0</v>
      </c>
      <c r="AG1196" s="34" t="s">
        <v>70</v>
      </c>
      <c r="AH1196" s="34"/>
      <c r="AI1196" s="34" t="b">
        <v>0</v>
      </c>
      <c r="AJ1196" s="36"/>
      <c r="AK1196" s="34" t="s">
        <v>70</v>
      </c>
      <c r="AL1196" s="36"/>
      <c r="AM1196" s="34" t="b">
        <v>0</v>
      </c>
      <c r="AN1196" s="36"/>
      <c r="AO1196" s="34" t="s">
        <v>70</v>
      </c>
      <c r="AP1196" s="34" t="s">
        <v>70</v>
      </c>
      <c r="AQ1196" s="34" t="s">
        <v>70</v>
      </c>
      <c r="AR1196" s="34" t="s">
        <v>70</v>
      </c>
      <c r="AS1196" s="34" t="s">
        <v>70</v>
      </c>
      <c r="AT1196" s="36"/>
      <c r="AU1196" s="36"/>
      <c r="AV1196" s="34" t="s">
        <v>70</v>
      </c>
      <c r="AW1196" s="34" t="s">
        <v>70</v>
      </c>
      <c r="AX1196" s="34" t="s">
        <v>63</v>
      </c>
      <c r="AY1196" s="34" t="s">
        <v>70</v>
      </c>
      <c r="AZ1196" s="34" t="s">
        <v>64</v>
      </c>
      <c r="BA1196" s="34" t="s">
        <v>65</v>
      </c>
      <c r="BB1196" s="35">
        <v>2034</v>
      </c>
      <c r="BC1196" s="34" t="s">
        <v>103</v>
      </c>
    </row>
    <row r="1197" spans="1:55" x14ac:dyDescent="0.25">
      <c r="A1197" s="34" t="s">
        <v>2576</v>
      </c>
      <c r="B1197" s="35">
        <v>67905</v>
      </c>
      <c r="C1197" s="34">
        <v>100</v>
      </c>
      <c r="D1197" s="34" t="s">
        <v>2591</v>
      </c>
      <c r="E1197" s="34" t="s">
        <v>2592</v>
      </c>
      <c r="F1197" s="34" t="s">
        <v>1063</v>
      </c>
      <c r="G1197" s="34" t="s">
        <v>230</v>
      </c>
      <c r="H1197" s="34" t="s">
        <v>59</v>
      </c>
      <c r="I1197" s="34" t="s">
        <v>63</v>
      </c>
      <c r="J1197" s="36">
        <v>43293</v>
      </c>
      <c r="K1197" s="36"/>
      <c r="L1197" s="34" t="s">
        <v>61</v>
      </c>
      <c r="M1197" s="36"/>
      <c r="N1197" s="34" t="b">
        <v>0</v>
      </c>
      <c r="O1197" s="36"/>
      <c r="P1197" s="34" t="b">
        <v>1</v>
      </c>
      <c r="Q1197" s="36"/>
      <c r="R1197" s="34" t="b">
        <v>1</v>
      </c>
      <c r="S1197" s="34" t="b">
        <v>0</v>
      </c>
      <c r="T1197" s="34" t="s">
        <v>70</v>
      </c>
      <c r="U1197" s="34"/>
      <c r="V1197" s="34" t="b">
        <v>0</v>
      </c>
      <c r="W1197" s="36"/>
      <c r="X1197" s="34" t="s">
        <v>70</v>
      </c>
      <c r="Y1197" s="34"/>
      <c r="Z1197" s="36"/>
      <c r="AA1197" s="34" t="b">
        <v>0</v>
      </c>
      <c r="AB1197" s="34"/>
      <c r="AC1197" s="34" t="b">
        <v>0</v>
      </c>
      <c r="AD1197" s="36"/>
      <c r="AE1197" s="34" t="b">
        <v>1</v>
      </c>
      <c r="AF1197" s="34" t="b">
        <v>0</v>
      </c>
      <c r="AG1197" s="34" t="s">
        <v>70</v>
      </c>
      <c r="AH1197" s="34"/>
      <c r="AI1197" s="34" t="b">
        <v>0</v>
      </c>
      <c r="AJ1197" s="36"/>
      <c r="AK1197" s="34" t="s">
        <v>70</v>
      </c>
      <c r="AL1197" s="36"/>
      <c r="AM1197" s="34" t="b">
        <v>0</v>
      </c>
      <c r="AN1197" s="36"/>
      <c r="AO1197" s="34" t="s">
        <v>70</v>
      </c>
      <c r="AP1197" s="34" t="s">
        <v>70</v>
      </c>
      <c r="AQ1197" s="34" t="s">
        <v>70</v>
      </c>
      <c r="AR1197" s="34" t="s">
        <v>70</v>
      </c>
      <c r="AS1197" s="34" t="s">
        <v>70</v>
      </c>
      <c r="AT1197" s="36"/>
      <c r="AU1197" s="36"/>
      <c r="AV1197" s="34" t="s">
        <v>70</v>
      </c>
      <c r="AW1197" s="34" t="s">
        <v>70</v>
      </c>
      <c r="AX1197" s="34" t="s">
        <v>63</v>
      </c>
      <c r="AY1197" s="34" t="s">
        <v>70</v>
      </c>
      <c r="AZ1197" s="34" t="s">
        <v>64</v>
      </c>
      <c r="BA1197" s="34" t="s">
        <v>65</v>
      </c>
      <c r="BB1197" s="35">
        <v>2034</v>
      </c>
      <c r="BC1197" s="34" t="s">
        <v>66</v>
      </c>
    </row>
    <row r="1198" spans="1:55" x14ac:dyDescent="0.25">
      <c r="A1198" s="34" t="s">
        <v>2576</v>
      </c>
      <c r="B1198" s="35">
        <v>67408</v>
      </c>
      <c r="C1198" s="34">
        <v>100</v>
      </c>
      <c r="D1198" s="34" t="s">
        <v>2577</v>
      </c>
      <c r="E1198" s="34" t="s">
        <v>2578</v>
      </c>
      <c r="F1198" s="34" t="s">
        <v>2579</v>
      </c>
      <c r="G1198" s="34" t="s">
        <v>3986</v>
      </c>
      <c r="H1198" s="34" t="s">
        <v>144</v>
      </c>
      <c r="I1198" s="34" t="s">
        <v>1084</v>
      </c>
      <c r="J1198" s="36">
        <v>43194</v>
      </c>
      <c r="K1198" s="36"/>
      <c r="L1198" s="34" t="s">
        <v>61</v>
      </c>
      <c r="M1198" s="36"/>
      <c r="N1198" s="34" t="b">
        <v>0</v>
      </c>
      <c r="O1198" s="36"/>
      <c r="P1198" s="34" t="b">
        <v>1</v>
      </c>
      <c r="Q1198" s="36"/>
      <c r="R1198" s="34" t="b">
        <v>0</v>
      </c>
      <c r="S1198" s="34" t="b">
        <v>0</v>
      </c>
      <c r="T1198" s="34" t="s">
        <v>70</v>
      </c>
      <c r="U1198" s="34"/>
      <c r="V1198" s="34" t="b">
        <v>0</v>
      </c>
      <c r="W1198" s="36"/>
      <c r="X1198" s="34" t="s">
        <v>70</v>
      </c>
      <c r="Y1198" s="34"/>
      <c r="Z1198" s="36"/>
      <c r="AA1198" s="34" t="b">
        <v>0</v>
      </c>
      <c r="AB1198" s="34"/>
      <c r="AC1198" s="34" t="b">
        <v>0</v>
      </c>
      <c r="AD1198" s="36"/>
      <c r="AE1198" s="34" t="b">
        <v>0</v>
      </c>
      <c r="AF1198" s="34" t="b">
        <v>0</v>
      </c>
      <c r="AG1198" s="34" t="s">
        <v>70</v>
      </c>
      <c r="AH1198" s="34"/>
      <c r="AI1198" s="34" t="b">
        <v>0</v>
      </c>
      <c r="AJ1198" s="36"/>
      <c r="AK1198" s="34" t="s">
        <v>70</v>
      </c>
      <c r="AL1198" s="36"/>
      <c r="AM1198" s="34" t="b">
        <v>0</v>
      </c>
      <c r="AN1198" s="36"/>
      <c r="AO1198" s="34" t="s">
        <v>70</v>
      </c>
      <c r="AP1198" s="34" t="s">
        <v>70</v>
      </c>
      <c r="AQ1198" s="34" t="s">
        <v>70</v>
      </c>
      <c r="AR1198" s="34" t="s">
        <v>70</v>
      </c>
      <c r="AS1198" s="34" t="s">
        <v>70</v>
      </c>
      <c r="AT1198" s="36"/>
      <c r="AU1198" s="36"/>
      <c r="AV1198" s="34" t="s">
        <v>70</v>
      </c>
      <c r="AW1198" s="34" t="s">
        <v>70</v>
      </c>
      <c r="AX1198" s="34" t="s">
        <v>63</v>
      </c>
      <c r="AY1198" s="34" t="s">
        <v>70</v>
      </c>
      <c r="AZ1198" s="34" t="s">
        <v>64</v>
      </c>
      <c r="BA1198" s="34" t="s">
        <v>65</v>
      </c>
      <c r="BB1198" s="35">
        <v>2033</v>
      </c>
      <c r="BC1198" s="34" t="s">
        <v>66</v>
      </c>
    </row>
    <row r="1199" spans="1:55" x14ac:dyDescent="0.25">
      <c r="A1199" s="34" t="s">
        <v>2576</v>
      </c>
      <c r="B1199" s="35">
        <v>67968</v>
      </c>
      <c r="C1199" s="34">
        <v>100</v>
      </c>
      <c r="D1199" s="34" t="s">
        <v>2593</v>
      </c>
      <c r="E1199" s="34" t="s">
        <v>2594</v>
      </c>
      <c r="F1199" s="34" t="s">
        <v>2595</v>
      </c>
      <c r="G1199" s="34" t="s">
        <v>58</v>
      </c>
      <c r="H1199" s="34" t="s">
        <v>59</v>
      </c>
      <c r="I1199" s="34" t="s">
        <v>1078</v>
      </c>
      <c r="J1199" s="36">
        <v>43090</v>
      </c>
      <c r="K1199" s="36"/>
      <c r="L1199" s="34" t="s">
        <v>61</v>
      </c>
      <c r="M1199" s="36"/>
      <c r="N1199" s="34" t="b">
        <v>0</v>
      </c>
      <c r="O1199" s="36"/>
      <c r="P1199" s="34" t="b">
        <v>1</v>
      </c>
      <c r="Q1199" s="36"/>
      <c r="R1199" s="34" t="b">
        <v>1</v>
      </c>
      <c r="S1199" s="34" t="b">
        <v>0</v>
      </c>
      <c r="T1199" s="34" t="s">
        <v>70</v>
      </c>
      <c r="U1199" s="34"/>
      <c r="V1199" s="34" t="b">
        <v>0</v>
      </c>
      <c r="W1199" s="36"/>
      <c r="X1199" s="34" t="s">
        <v>70</v>
      </c>
      <c r="Y1199" s="34"/>
      <c r="Z1199" s="36"/>
      <c r="AA1199" s="34" t="b">
        <v>0</v>
      </c>
      <c r="AB1199" s="34"/>
      <c r="AC1199" s="34" t="b">
        <v>0</v>
      </c>
      <c r="AD1199" s="36"/>
      <c r="AE1199" s="34" t="b">
        <v>0</v>
      </c>
      <c r="AF1199" s="34" t="b">
        <v>0</v>
      </c>
      <c r="AG1199" s="34" t="s">
        <v>70</v>
      </c>
      <c r="AH1199" s="34"/>
      <c r="AI1199" s="34" t="b">
        <v>0</v>
      </c>
      <c r="AJ1199" s="36"/>
      <c r="AK1199" s="34" t="s">
        <v>70</v>
      </c>
      <c r="AL1199" s="36"/>
      <c r="AM1199" s="34" t="b">
        <v>0</v>
      </c>
      <c r="AN1199" s="36"/>
      <c r="AO1199" s="34" t="s">
        <v>70</v>
      </c>
      <c r="AP1199" s="34" t="s">
        <v>70</v>
      </c>
      <c r="AQ1199" s="34" t="s">
        <v>70</v>
      </c>
      <c r="AR1199" s="34" t="s">
        <v>70</v>
      </c>
      <c r="AS1199" s="34" t="s">
        <v>70</v>
      </c>
      <c r="AT1199" s="36"/>
      <c r="AU1199" s="36"/>
      <c r="AV1199" s="34" t="s">
        <v>70</v>
      </c>
      <c r="AW1199" s="34" t="s">
        <v>70</v>
      </c>
      <c r="AX1199" s="34" t="s">
        <v>63</v>
      </c>
      <c r="AY1199" s="34" t="s">
        <v>70</v>
      </c>
      <c r="AZ1199" s="34" t="s">
        <v>64</v>
      </c>
      <c r="BA1199" s="34" t="s">
        <v>65</v>
      </c>
      <c r="BB1199" s="35">
        <v>2032</v>
      </c>
      <c r="BC1199" s="34" t="s">
        <v>66</v>
      </c>
    </row>
    <row r="1200" spans="1:55" x14ac:dyDescent="0.25">
      <c r="A1200" s="34" t="s">
        <v>2576</v>
      </c>
      <c r="B1200" s="35">
        <v>67877</v>
      </c>
      <c r="C1200" s="34">
        <v>100</v>
      </c>
      <c r="D1200" s="34" t="s">
        <v>2588</v>
      </c>
      <c r="E1200" s="34" t="s">
        <v>2589</v>
      </c>
      <c r="F1200" s="34" t="s">
        <v>2590</v>
      </c>
      <c r="G1200" s="34" t="s">
        <v>155</v>
      </c>
      <c r="H1200" s="34" t="s">
        <v>208</v>
      </c>
      <c r="I1200" s="34" t="s">
        <v>682</v>
      </c>
      <c r="J1200" s="36">
        <v>43228</v>
      </c>
      <c r="K1200" s="36"/>
      <c r="L1200" s="34" t="s">
        <v>61</v>
      </c>
      <c r="M1200" s="36"/>
      <c r="N1200" s="34" t="b">
        <v>0</v>
      </c>
      <c r="O1200" s="36"/>
      <c r="P1200" s="34" t="b">
        <v>1</v>
      </c>
      <c r="Q1200" s="36"/>
      <c r="R1200" s="34" t="b">
        <v>0</v>
      </c>
      <c r="S1200" s="34" t="b">
        <v>0</v>
      </c>
      <c r="T1200" s="34" t="s">
        <v>70</v>
      </c>
      <c r="U1200" s="34"/>
      <c r="V1200" s="34" t="b">
        <v>0</v>
      </c>
      <c r="W1200" s="36"/>
      <c r="X1200" s="34" t="s">
        <v>70</v>
      </c>
      <c r="Y1200" s="34"/>
      <c r="Z1200" s="36"/>
      <c r="AA1200" s="34" t="b">
        <v>0</v>
      </c>
      <c r="AB1200" s="34"/>
      <c r="AC1200" s="34" t="b">
        <v>0</v>
      </c>
      <c r="AD1200" s="36"/>
      <c r="AE1200" s="34" t="b">
        <v>0</v>
      </c>
      <c r="AF1200" s="34" t="b">
        <v>0</v>
      </c>
      <c r="AG1200" s="34" t="s">
        <v>70</v>
      </c>
      <c r="AH1200" s="34"/>
      <c r="AI1200" s="34" t="b">
        <v>0</v>
      </c>
      <c r="AJ1200" s="36"/>
      <c r="AK1200" s="34" t="s">
        <v>70</v>
      </c>
      <c r="AL1200" s="36"/>
      <c r="AM1200" s="34" t="b">
        <v>0</v>
      </c>
      <c r="AN1200" s="36"/>
      <c r="AO1200" s="34" t="s">
        <v>70</v>
      </c>
      <c r="AP1200" s="34" t="s">
        <v>70</v>
      </c>
      <c r="AQ1200" s="34" t="s">
        <v>70</v>
      </c>
      <c r="AR1200" s="34" t="s">
        <v>70</v>
      </c>
      <c r="AS1200" s="34" t="s">
        <v>70</v>
      </c>
      <c r="AT1200" s="36"/>
      <c r="AU1200" s="36"/>
      <c r="AV1200" s="34" t="s">
        <v>70</v>
      </c>
      <c r="AW1200" s="34" t="s">
        <v>70</v>
      </c>
      <c r="AX1200" s="34" t="s">
        <v>63</v>
      </c>
      <c r="AY1200" s="34" t="s">
        <v>70</v>
      </c>
      <c r="AZ1200" s="34" t="s">
        <v>64</v>
      </c>
      <c r="BA1200" s="34" t="s">
        <v>65</v>
      </c>
      <c r="BB1200" s="35">
        <v>2033</v>
      </c>
      <c r="BC1200" s="34" t="s">
        <v>110</v>
      </c>
    </row>
    <row r="1201" spans="1:55" x14ac:dyDescent="0.25">
      <c r="A1201" s="34" t="s">
        <v>2576</v>
      </c>
      <c r="B1201" s="35">
        <v>67987</v>
      </c>
      <c r="C1201" s="34">
        <v>100</v>
      </c>
      <c r="D1201" s="34" t="s">
        <v>2598</v>
      </c>
      <c r="E1201" s="34" t="s">
        <v>2599</v>
      </c>
      <c r="F1201" s="34" t="s">
        <v>1891</v>
      </c>
      <c r="G1201" s="34" t="s">
        <v>3527</v>
      </c>
      <c r="H1201" s="34" t="s">
        <v>4287</v>
      </c>
      <c r="I1201" s="34" t="s">
        <v>169</v>
      </c>
      <c r="J1201" s="36">
        <v>43166</v>
      </c>
      <c r="K1201" s="36"/>
      <c r="L1201" s="34" t="s">
        <v>61</v>
      </c>
      <c r="M1201" s="36"/>
      <c r="N1201" s="34" t="b">
        <v>0</v>
      </c>
      <c r="O1201" s="36"/>
      <c r="P1201" s="34" t="b">
        <v>1</v>
      </c>
      <c r="Q1201" s="36"/>
      <c r="R1201" s="34" t="b">
        <v>0</v>
      </c>
      <c r="S1201" s="34" t="b">
        <v>0</v>
      </c>
      <c r="T1201" s="34" t="s">
        <v>70</v>
      </c>
      <c r="U1201" s="34"/>
      <c r="V1201" s="34" t="b">
        <v>0</v>
      </c>
      <c r="W1201" s="36"/>
      <c r="X1201" s="34" t="s">
        <v>70</v>
      </c>
      <c r="Y1201" s="34"/>
      <c r="Z1201" s="36"/>
      <c r="AA1201" s="34" t="b">
        <v>0</v>
      </c>
      <c r="AB1201" s="34"/>
      <c r="AC1201" s="34" t="b">
        <v>0</v>
      </c>
      <c r="AD1201" s="36"/>
      <c r="AE1201" s="34" t="b">
        <v>0</v>
      </c>
      <c r="AF1201" s="34" t="b">
        <v>0</v>
      </c>
      <c r="AG1201" s="34" t="s">
        <v>70</v>
      </c>
      <c r="AH1201" s="34"/>
      <c r="AI1201" s="34" t="b">
        <v>0</v>
      </c>
      <c r="AJ1201" s="36"/>
      <c r="AK1201" s="34" t="s">
        <v>70</v>
      </c>
      <c r="AL1201" s="36"/>
      <c r="AM1201" s="34" t="b">
        <v>0</v>
      </c>
      <c r="AN1201" s="36"/>
      <c r="AO1201" s="34" t="s">
        <v>70</v>
      </c>
      <c r="AP1201" s="34" t="s">
        <v>70</v>
      </c>
      <c r="AQ1201" s="34" t="s">
        <v>70</v>
      </c>
      <c r="AR1201" s="34" t="s">
        <v>70</v>
      </c>
      <c r="AS1201" s="34" t="s">
        <v>70</v>
      </c>
      <c r="AT1201" s="36"/>
      <c r="AU1201" s="36"/>
      <c r="AV1201" s="34" t="s">
        <v>70</v>
      </c>
      <c r="AW1201" s="34" t="s">
        <v>70</v>
      </c>
      <c r="AX1201" s="34" t="s">
        <v>63</v>
      </c>
      <c r="AY1201" s="34" t="s">
        <v>70</v>
      </c>
      <c r="AZ1201" s="34" t="s">
        <v>64</v>
      </c>
      <c r="BA1201" s="34" t="s">
        <v>65</v>
      </c>
      <c r="BB1201" s="35">
        <v>2033</v>
      </c>
      <c r="BC1201" s="34" t="s">
        <v>66</v>
      </c>
    </row>
    <row r="1202" spans="1:55" x14ac:dyDescent="0.25">
      <c r="A1202" s="34" t="s">
        <v>2576</v>
      </c>
      <c r="B1202" s="35">
        <v>67468</v>
      </c>
      <c r="C1202" s="34">
        <v>100</v>
      </c>
      <c r="D1202" s="34" t="s">
        <v>2580</v>
      </c>
      <c r="E1202" s="34" t="s">
        <v>2581</v>
      </c>
      <c r="F1202" s="34" t="s">
        <v>1735</v>
      </c>
      <c r="G1202" s="34" t="s">
        <v>3527</v>
      </c>
      <c r="H1202" s="34" t="s">
        <v>4287</v>
      </c>
      <c r="I1202" s="34" t="s">
        <v>1736</v>
      </c>
      <c r="J1202" s="36">
        <v>43096</v>
      </c>
      <c r="K1202" s="36"/>
      <c r="L1202" s="34" t="s">
        <v>61</v>
      </c>
      <c r="M1202" s="36"/>
      <c r="N1202" s="34" t="b">
        <v>0</v>
      </c>
      <c r="O1202" s="36"/>
      <c r="P1202" s="34" t="b">
        <v>1</v>
      </c>
      <c r="Q1202" s="36"/>
      <c r="R1202" s="34" t="b">
        <v>0</v>
      </c>
      <c r="S1202" s="34" t="b">
        <v>0</v>
      </c>
      <c r="T1202" s="34" t="s">
        <v>70</v>
      </c>
      <c r="U1202" s="34"/>
      <c r="V1202" s="34" t="b">
        <v>0</v>
      </c>
      <c r="W1202" s="36"/>
      <c r="X1202" s="34" t="s">
        <v>70</v>
      </c>
      <c r="Y1202" s="34"/>
      <c r="Z1202" s="36"/>
      <c r="AA1202" s="34" t="b">
        <v>0</v>
      </c>
      <c r="AB1202" s="34"/>
      <c r="AC1202" s="34" t="b">
        <v>0</v>
      </c>
      <c r="AD1202" s="36"/>
      <c r="AE1202" s="34" t="b">
        <v>0</v>
      </c>
      <c r="AF1202" s="34" t="b">
        <v>0</v>
      </c>
      <c r="AG1202" s="34" t="s">
        <v>70</v>
      </c>
      <c r="AH1202" s="34"/>
      <c r="AI1202" s="34" t="b">
        <v>0</v>
      </c>
      <c r="AJ1202" s="36"/>
      <c r="AK1202" s="34" t="s">
        <v>70</v>
      </c>
      <c r="AL1202" s="36"/>
      <c r="AM1202" s="34" t="b">
        <v>0</v>
      </c>
      <c r="AN1202" s="36"/>
      <c r="AO1202" s="34" t="s">
        <v>70</v>
      </c>
      <c r="AP1202" s="34" t="s">
        <v>70</v>
      </c>
      <c r="AQ1202" s="34" t="s">
        <v>70</v>
      </c>
      <c r="AR1202" s="34" t="s">
        <v>70</v>
      </c>
      <c r="AS1202" s="34" t="s">
        <v>70</v>
      </c>
      <c r="AT1202" s="36"/>
      <c r="AU1202" s="36"/>
      <c r="AV1202" s="34" t="s">
        <v>70</v>
      </c>
      <c r="AW1202" s="34" t="s">
        <v>70</v>
      </c>
      <c r="AX1202" s="34" t="s">
        <v>63</v>
      </c>
      <c r="AY1202" s="34" t="s">
        <v>70</v>
      </c>
      <c r="AZ1202" s="34" t="s">
        <v>64</v>
      </c>
      <c r="BA1202" s="34" t="s">
        <v>65</v>
      </c>
      <c r="BB1202" s="35">
        <v>2034</v>
      </c>
      <c r="BC1202" s="34" t="s">
        <v>103</v>
      </c>
    </row>
    <row r="1203" spans="1:55" x14ac:dyDescent="0.25">
      <c r="A1203" s="34" t="s">
        <v>2576</v>
      </c>
      <c r="B1203" s="35">
        <v>78184</v>
      </c>
      <c r="C1203" s="34">
        <v>100</v>
      </c>
      <c r="D1203" s="34" t="s">
        <v>2606</v>
      </c>
      <c r="E1203" s="34" t="s">
        <v>2607</v>
      </c>
      <c r="F1203" s="34" t="s">
        <v>2608</v>
      </c>
      <c r="G1203" s="34" t="s">
        <v>99</v>
      </c>
      <c r="H1203" s="34" t="s">
        <v>4287</v>
      </c>
      <c r="I1203" s="34" t="s">
        <v>4068</v>
      </c>
      <c r="J1203" s="36">
        <v>43257</v>
      </c>
      <c r="K1203" s="36"/>
      <c r="L1203" s="34" t="s">
        <v>61</v>
      </c>
      <c r="M1203" s="36"/>
      <c r="N1203" s="34" t="b">
        <v>0</v>
      </c>
      <c r="O1203" s="36"/>
      <c r="P1203" s="34" t="b">
        <v>1</v>
      </c>
      <c r="Q1203" s="36"/>
      <c r="R1203" s="34" t="b">
        <v>1</v>
      </c>
      <c r="S1203" s="34" t="b">
        <v>0</v>
      </c>
      <c r="T1203" s="34" t="s">
        <v>70</v>
      </c>
      <c r="U1203" s="34"/>
      <c r="V1203" s="34" t="b">
        <v>0</v>
      </c>
      <c r="W1203" s="36"/>
      <c r="X1203" s="34" t="s">
        <v>70</v>
      </c>
      <c r="Y1203" s="34"/>
      <c r="Z1203" s="36"/>
      <c r="AA1203" s="34" t="b">
        <v>0</v>
      </c>
      <c r="AB1203" s="34"/>
      <c r="AC1203" s="34" t="b">
        <v>0</v>
      </c>
      <c r="AD1203" s="36"/>
      <c r="AE1203" s="34" t="b">
        <v>0</v>
      </c>
      <c r="AF1203" s="34" t="b">
        <v>0</v>
      </c>
      <c r="AG1203" s="34" t="s">
        <v>70</v>
      </c>
      <c r="AH1203" s="34"/>
      <c r="AI1203" s="34" t="b">
        <v>0</v>
      </c>
      <c r="AJ1203" s="36"/>
      <c r="AK1203" s="34" t="s">
        <v>70</v>
      </c>
      <c r="AL1203" s="36"/>
      <c r="AM1203" s="34" t="b">
        <v>0</v>
      </c>
      <c r="AN1203" s="36"/>
      <c r="AO1203" s="34" t="s">
        <v>70</v>
      </c>
      <c r="AP1203" s="34" t="s">
        <v>70</v>
      </c>
      <c r="AQ1203" s="34" t="s">
        <v>70</v>
      </c>
      <c r="AR1203" s="34" t="s">
        <v>70</v>
      </c>
      <c r="AS1203" s="34" t="s">
        <v>70</v>
      </c>
      <c r="AT1203" s="36"/>
      <c r="AU1203" s="36"/>
      <c r="AV1203" s="34" t="s">
        <v>70</v>
      </c>
      <c r="AW1203" s="34" t="s">
        <v>70</v>
      </c>
      <c r="AX1203" s="34" t="s">
        <v>63</v>
      </c>
      <c r="AY1203" s="34" t="s">
        <v>70</v>
      </c>
      <c r="AZ1203" s="34" t="s">
        <v>64</v>
      </c>
      <c r="BA1203" s="34" t="s">
        <v>65</v>
      </c>
      <c r="BB1203" s="35">
        <v>2032</v>
      </c>
      <c r="BC1203" s="34" t="s">
        <v>119</v>
      </c>
    </row>
    <row r="1204" spans="1:55" x14ac:dyDescent="0.25">
      <c r="A1204" s="34" t="s">
        <v>2576</v>
      </c>
      <c r="B1204" s="35">
        <v>78114</v>
      </c>
      <c r="C1204" s="34">
        <v>100</v>
      </c>
      <c r="D1204" s="34" t="s">
        <v>2603</v>
      </c>
      <c r="E1204" s="34" t="s">
        <v>2604</v>
      </c>
      <c r="F1204" s="34" t="s">
        <v>2605</v>
      </c>
      <c r="G1204" s="34" t="s">
        <v>3500</v>
      </c>
      <c r="H1204" s="34" t="s">
        <v>4287</v>
      </c>
      <c r="I1204" s="34" t="s">
        <v>1883</v>
      </c>
      <c r="J1204" s="36">
        <v>43251</v>
      </c>
      <c r="K1204" s="36"/>
      <c r="L1204" s="34" t="s">
        <v>61</v>
      </c>
      <c r="M1204" s="36"/>
      <c r="N1204" s="34" t="b">
        <v>0</v>
      </c>
      <c r="O1204" s="36"/>
      <c r="P1204" s="34" t="b">
        <v>1</v>
      </c>
      <c r="Q1204" s="36"/>
      <c r="R1204" s="34" t="b">
        <v>0</v>
      </c>
      <c r="S1204" s="34" t="b">
        <v>0</v>
      </c>
      <c r="T1204" s="34" t="s">
        <v>70</v>
      </c>
      <c r="U1204" s="34"/>
      <c r="V1204" s="34" t="b">
        <v>0</v>
      </c>
      <c r="W1204" s="36"/>
      <c r="X1204" s="34" t="s">
        <v>70</v>
      </c>
      <c r="Y1204" s="34"/>
      <c r="Z1204" s="36"/>
      <c r="AA1204" s="34" t="b">
        <v>0</v>
      </c>
      <c r="AB1204" s="34"/>
      <c r="AC1204" s="34" t="b">
        <v>0</v>
      </c>
      <c r="AD1204" s="36"/>
      <c r="AE1204" s="34" t="b">
        <v>0</v>
      </c>
      <c r="AF1204" s="34" t="b">
        <v>0</v>
      </c>
      <c r="AG1204" s="34" t="s">
        <v>70</v>
      </c>
      <c r="AH1204" s="34"/>
      <c r="AI1204" s="34" t="b">
        <v>0</v>
      </c>
      <c r="AJ1204" s="36"/>
      <c r="AK1204" s="34" t="s">
        <v>70</v>
      </c>
      <c r="AL1204" s="36"/>
      <c r="AM1204" s="34" t="b">
        <v>0</v>
      </c>
      <c r="AN1204" s="36"/>
      <c r="AO1204" s="34" t="s">
        <v>70</v>
      </c>
      <c r="AP1204" s="34" t="s">
        <v>70</v>
      </c>
      <c r="AQ1204" s="34" t="s">
        <v>70</v>
      </c>
      <c r="AR1204" s="34" t="s">
        <v>70</v>
      </c>
      <c r="AS1204" s="34" t="s">
        <v>70</v>
      </c>
      <c r="AT1204" s="36"/>
      <c r="AU1204" s="36"/>
      <c r="AV1204" s="34" t="s">
        <v>70</v>
      </c>
      <c r="AW1204" s="34" t="s">
        <v>70</v>
      </c>
      <c r="AX1204" s="34" t="s">
        <v>63</v>
      </c>
      <c r="AY1204" s="34" t="s">
        <v>70</v>
      </c>
      <c r="AZ1204" s="34" t="s">
        <v>64</v>
      </c>
      <c r="BA1204" s="34" t="s">
        <v>65</v>
      </c>
      <c r="BB1204" s="35">
        <v>2033</v>
      </c>
      <c r="BC1204" s="34" t="s">
        <v>103</v>
      </c>
    </row>
    <row r="1205" spans="1:55" x14ac:dyDescent="0.25">
      <c r="A1205" s="34" t="s">
        <v>2614</v>
      </c>
      <c r="B1205" s="35">
        <v>78559</v>
      </c>
      <c r="C1205" s="34">
        <v>33</v>
      </c>
      <c r="D1205" s="34" t="s">
        <v>2648</v>
      </c>
      <c r="E1205" s="34" t="s">
        <v>2649</v>
      </c>
      <c r="F1205" s="34" t="s">
        <v>1735</v>
      </c>
      <c r="G1205" s="34" t="s">
        <v>3527</v>
      </c>
      <c r="H1205" s="34" t="s">
        <v>4287</v>
      </c>
      <c r="I1205" s="34" t="s">
        <v>1736</v>
      </c>
      <c r="J1205" s="36">
        <v>43461</v>
      </c>
      <c r="K1205" s="36"/>
      <c r="L1205" s="34" t="s">
        <v>61</v>
      </c>
      <c r="M1205" s="36"/>
      <c r="N1205" s="34" t="b">
        <v>0</v>
      </c>
      <c r="O1205" s="36"/>
      <c r="P1205" s="34" t="b">
        <v>1</v>
      </c>
      <c r="Q1205" s="36"/>
      <c r="R1205" s="34" t="b">
        <v>0</v>
      </c>
      <c r="S1205" s="34" t="b">
        <v>0</v>
      </c>
      <c r="T1205" s="34" t="s">
        <v>70</v>
      </c>
      <c r="U1205" s="34"/>
      <c r="V1205" s="34" t="b">
        <v>0</v>
      </c>
      <c r="W1205" s="36"/>
      <c r="X1205" s="34" t="s">
        <v>70</v>
      </c>
      <c r="Y1205" s="34"/>
      <c r="Z1205" s="36"/>
      <c r="AA1205" s="34" t="b">
        <v>0</v>
      </c>
      <c r="AB1205" s="34"/>
      <c r="AC1205" s="34" t="b">
        <v>0</v>
      </c>
      <c r="AD1205" s="36"/>
      <c r="AE1205" s="34" t="b">
        <v>0</v>
      </c>
      <c r="AF1205" s="34" t="b">
        <v>0</v>
      </c>
      <c r="AG1205" s="34" t="s">
        <v>70</v>
      </c>
      <c r="AH1205" s="34"/>
      <c r="AI1205" s="34" t="b">
        <v>0</v>
      </c>
      <c r="AJ1205" s="36"/>
      <c r="AK1205" s="34" t="s">
        <v>70</v>
      </c>
      <c r="AL1205" s="36"/>
      <c r="AM1205" s="34" t="b">
        <v>0</v>
      </c>
      <c r="AN1205" s="36"/>
      <c r="AO1205" s="34" t="s">
        <v>70</v>
      </c>
      <c r="AP1205" s="34" t="s">
        <v>70</v>
      </c>
      <c r="AQ1205" s="34" t="s">
        <v>70</v>
      </c>
      <c r="AR1205" s="34" t="s">
        <v>70</v>
      </c>
      <c r="AS1205" s="34" t="s">
        <v>70</v>
      </c>
      <c r="AT1205" s="36"/>
      <c r="AU1205" s="36"/>
      <c r="AV1205" s="34" t="s">
        <v>70</v>
      </c>
      <c r="AW1205" s="34" t="s">
        <v>70</v>
      </c>
      <c r="AX1205" s="34" t="s">
        <v>133</v>
      </c>
      <c r="AY1205" s="34" t="s">
        <v>4290</v>
      </c>
      <c r="AZ1205" s="34" t="s">
        <v>64</v>
      </c>
      <c r="BA1205" s="34" t="s">
        <v>65</v>
      </c>
      <c r="BB1205" s="35">
        <v>2034</v>
      </c>
      <c r="BC1205" s="34" t="s">
        <v>66</v>
      </c>
    </row>
    <row r="1206" spans="1:55" x14ac:dyDescent="0.25">
      <c r="A1206" s="34" t="s">
        <v>2614</v>
      </c>
      <c r="B1206" s="35">
        <v>78479</v>
      </c>
      <c r="C1206" s="34">
        <v>42.74</v>
      </c>
      <c r="D1206" s="34" t="s">
        <v>2644</v>
      </c>
      <c r="E1206" s="34" t="s">
        <v>2645</v>
      </c>
      <c r="F1206" s="34" t="s">
        <v>3980</v>
      </c>
      <c r="G1206" s="34" t="s">
        <v>155</v>
      </c>
      <c r="H1206" s="34" t="s">
        <v>208</v>
      </c>
      <c r="I1206" s="34" t="s">
        <v>1164</v>
      </c>
      <c r="J1206" s="36">
        <v>43510</v>
      </c>
      <c r="K1206" s="36"/>
      <c r="L1206" s="34" t="s">
        <v>61</v>
      </c>
      <c r="M1206" s="36"/>
      <c r="N1206" s="34" t="b">
        <v>0</v>
      </c>
      <c r="O1206" s="36"/>
      <c r="P1206" s="34" t="b">
        <v>1</v>
      </c>
      <c r="Q1206" s="36"/>
      <c r="R1206" s="34" t="b">
        <v>0</v>
      </c>
      <c r="S1206" s="34" t="b">
        <v>0</v>
      </c>
      <c r="T1206" s="34" t="s">
        <v>70</v>
      </c>
      <c r="U1206" s="34"/>
      <c r="V1206" s="34" t="b">
        <v>0</v>
      </c>
      <c r="W1206" s="36"/>
      <c r="X1206" s="34" t="s">
        <v>70</v>
      </c>
      <c r="Y1206" s="34"/>
      <c r="Z1206" s="36"/>
      <c r="AA1206" s="34" t="b">
        <v>0</v>
      </c>
      <c r="AB1206" s="34"/>
      <c r="AC1206" s="34" t="b">
        <v>0</v>
      </c>
      <c r="AD1206" s="36"/>
      <c r="AE1206" s="34" t="b">
        <v>0</v>
      </c>
      <c r="AF1206" s="34" t="b">
        <v>0</v>
      </c>
      <c r="AG1206" s="34" t="s">
        <v>70</v>
      </c>
      <c r="AH1206" s="34"/>
      <c r="AI1206" s="34" t="b">
        <v>0</v>
      </c>
      <c r="AJ1206" s="36"/>
      <c r="AK1206" s="34" t="s">
        <v>70</v>
      </c>
      <c r="AL1206" s="36"/>
      <c r="AM1206" s="34" t="b">
        <v>0</v>
      </c>
      <c r="AN1206" s="36"/>
      <c r="AO1206" s="34" t="s">
        <v>70</v>
      </c>
      <c r="AP1206" s="34" t="s">
        <v>70</v>
      </c>
      <c r="AQ1206" s="34" t="s">
        <v>70</v>
      </c>
      <c r="AR1206" s="34" t="s">
        <v>70</v>
      </c>
      <c r="AS1206" s="34" t="s">
        <v>70</v>
      </c>
      <c r="AT1206" s="36"/>
      <c r="AU1206" s="36"/>
      <c r="AV1206" s="34" t="s">
        <v>70</v>
      </c>
      <c r="AW1206" s="34" t="s">
        <v>70</v>
      </c>
      <c r="AX1206" s="34" t="s">
        <v>133</v>
      </c>
      <c r="AY1206" s="34" t="s">
        <v>4290</v>
      </c>
      <c r="AZ1206" s="34" t="s">
        <v>64</v>
      </c>
      <c r="BA1206" s="34" t="s">
        <v>65</v>
      </c>
      <c r="BB1206" s="35">
        <v>2034</v>
      </c>
      <c r="BC1206" s="34" t="s">
        <v>66</v>
      </c>
    </row>
    <row r="1207" spans="1:55" x14ac:dyDescent="0.25">
      <c r="A1207" s="34" t="s">
        <v>2614</v>
      </c>
      <c r="B1207" s="35">
        <v>67979</v>
      </c>
      <c r="C1207" s="34">
        <v>67</v>
      </c>
      <c r="D1207" s="34" t="s">
        <v>2596</v>
      </c>
      <c r="E1207" s="34" t="s">
        <v>2597</v>
      </c>
      <c r="F1207" s="34" t="s">
        <v>84</v>
      </c>
      <c r="G1207" s="34" t="s">
        <v>353</v>
      </c>
      <c r="H1207" s="34" t="s">
        <v>4287</v>
      </c>
      <c r="I1207" s="34" t="s">
        <v>1009</v>
      </c>
      <c r="J1207" s="36">
        <v>43972</v>
      </c>
      <c r="K1207" s="36"/>
      <c r="L1207" s="34" t="s">
        <v>61</v>
      </c>
      <c r="M1207" s="36"/>
      <c r="N1207" s="34" t="b">
        <v>0</v>
      </c>
      <c r="O1207" s="36"/>
      <c r="P1207" s="34" t="b">
        <v>1</v>
      </c>
      <c r="Q1207" s="36"/>
      <c r="R1207" s="34" t="b">
        <v>1</v>
      </c>
      <c r="S1207" s="34" t="b">
        <v>0</v>
      </c>
      <c r="T1207" s="34" t="s">
        <v>70</v>
      </c>
      <c r="U1207" s="34"/>
      <c r="V1207" s="34" t="b">
        <v>0</v>
      </c>
      <c r="W1207" s="36"/>
      <c r="X1207" s="34" t="s">
        <v>70</v>
      </c>
      <c r="Y1207" s="34"/>
      <c r="Z1207" s="36"/>
      <c r="AA1207" s="34" t="b">
        <v>0</v>
      </c>
      <c r="AB1207" s="34"/>
      <c r="AC1207" s="34" t="b">
        <v>0</v>
      </c>
      <c r="AD1207" s="36"/>
      <c r="AE1207" s="34" t="b">
        <v>1</v>
      </c>
      <c r="AF1207" s="34" t="b">
        <v>1</v>
      </c>
      <c r="AG1207" s="34" t="s">
        <v>70</v>
      </c>
      <c r="AH1207" s="34"/>
      <c r="AI1207" s="34" t="b">
        <v>0</v>
      </c>
      <c r="AJ1207" s="36"/>
      <c r="AK1207" s="34" t="s">
        <v>70</v>
      </c>
      <c r="AL1207" s="36"/>
      <c r="AM1207" s="34" t="b">
        <v>0</v>
      </c>
      <c r="AN1207" s="36"/>
      <c r="AO1207" s="34" t="s">
        <v>70</v>
      </c>
      <c r="AP1207" s="34" t="s">
        <v>70</v>
      </c>
      <c r="AQ1207" s="34" t="s">
        <v>70</v>
      </c>
      <c r="AR1207" s="34" t="s">
        <v>70</v>
      </c>
      <c r="AS1207" s="34" t="s">
        <v>70</v>
      </c>
      <c r="AT1207" s="36"/>
      <c r="AU1207" s="36"/>
      <c r="AV1207" s="34" t="s">
        <v>70</v>
      </c>
      <c r="AW1207" s="34" t="s">
        <v>70</v>
      </c>
      <c r="AX1207" s="34" t="s">
        <v>133</v>
      </c>
      <c r="AY1207" s="34" t="s">
        <v>4290</v>
      </c>
      <c r="AZ1207" s="34" t="s">
        <v>64</v>
      </c>
      <c r="BA1207" s="34" t="s">
        <v>65</v>
      </c>
      <c r="BB1207" s="35">
        <v>2036</v>
      </c>
      <c r="BC1207" s="34" t="s">
        <v>66</v>
      </c>
    </row>
    <row r="1208" spans="1:55" x14ac:dyDescent="0.25">
      <c r="A1208" s="34" t="s">
        <v>2614</v>
      </c>
      <c r="B1208" s="35">
        <v>78353</v>
      </c>
      <c r="C1208" s="34">
        <v>87.87</v>
      </c>
      <c r="D1208" s="34" t="s">
        <v>2639</v>
      </c>
      <c r="E1208" s="34" t="s">
        <v>2640</v>
      </c>
      <c r="F1208" s="34" t="s">
        <v>2641</v>
      </c>
      <c r="G1208" s="34" t="s">
        <v>3527</v>
      </c>
      <c r="H1208" s="34" t="s">
        <v>4287</v>
      </c>
      <c r="I1208" s="34" t="s">
        <v>118</v>
      </c>
      <c r="J1208" s="36">
        <v>43410</v>
      </c>
      <c r="K1208" s="36"/>
      <c r="L1208" s="34" t="s">
        <v>61</v>
      </c>
      <c r="M1208" s="36">
        <v>45267</v>
      </c>
      <c r="N1208" s="34" t="b">
        <v>0</v>
      </c>
      <c r="O1208" s="36"/>
      <c r="P1208" s="34" t="b">
        <v>1</v>
      </c>
      <c r="Q1208" s="36"/>
      <c r="R1208" s="34" t="b">
        <v>0</v>
      </c>
      <c r="S1208" s="34" t="b">
        <v>0</v>
      </c>
      <c r="T1208" s="34" t="s">
        <v>70</v>
      </c>
      <c r="U1208" s="34"/>
      <c r="V1208" s="34" t="b">
        <v>0</v>
      </c>
      <c r="W1208" s="36"/>
      <c r="X1208" s="34" t="s">
        <v>70</v>
      </c>
      <c r="Y1208" s="34"/>
      <c r="Z1208" s="36"/>
      <c r="AA1208" s="34" t="b">
        <v>0</v>
      </c>
      <c r="AB1208" s="34"/>
      <c r="AC1208" s="34" t="b">
        <v>0</v>
      </c>
      <c r="AD1208" s="36"/>
      <c r="AE1208" s="34" t="b">
        <v>0</v>
      </c>
      <c r="AF1208" s="34" t="b">
        <v>0</v>
      </c>
      <c r="AG1208" s="34" t="s">
        <v>70</v>
      </c>
      <c r="AH1208" s="34"/>
      <c r="AI1208" s="34" t="b">
        <v>0</v>
      </c>
      <c r="AJ1208" s="36"/>
      <c r="AK1208" s="34" t="s">
        <v>70</v>
      </c>
      <c r="AL1208" s="36"/>
      <c r="AM1208" s="34" t="b">
        <v>0</v>
      </c>
      <c r="AN1208" s="36"/>
      <c r="AO1208" s="34" t="s">
        <v>70</v>
      </c>
      <c r="AP1208" s="34" t="s">
        <v>70</v>
      </c>
      <c r="AQ1208" s="34" t="s">
        <v>70</v>
      </c>
      <c r="AR1208" s="34" t="s">
        <v>70</v>
      </c>
      <c r="AS1208" s="34" t="s">
        <v>70</v>
      </c>
      <c r="AT1208" s="36"/>
      <c r="AU1208" s="36"/>
      <c r="AV1208" s="34" t="s">
        <v>70</v>
      </c>
      <c r="AW1208" s="34" t="s">
        <v>70</v>
      </c>
      <c r="AX1208" s="34" t="s">
        <v>133</v>
      </c>
      <c r="AY1208" s="34" t="s">
        <v>4290</v>
      </c>
      <c r="AZ1208" s="34" t="s">
        <v>64</v>
      </c>
      <c r="BA1208" s="34" t="s">
        <v>65</v>
      </c>
      <c r="BB1208" s="35">
        <v>2034</v>
      </c>
      <c r="BC1208" s="34" t="s">
        <v>66</v>
      </c>
    </row>
    <row r="1209" spans="1:55" x14ac:dyDescent="0.25">
      <c r="A1209" s="34" t="s">
        <v>2614</v>
      </c>
      <c r="B1209" s="35">
        <v>78308</v>
      </c>
      <c r="C1209" s="34">
        <v>93.1</v>
      </c>
      <c r="D1209" s="34" t="s">
        <v>809</v>
      </c>
      <c r="E1209" s="34" t="s">
        <v>810</v>
      </c>
      <c r="F1209" s="34" t="s">
        <v>811</v>
      </c>
      <c r="G1209" s="34" t="s">
        <v>150</v>
      </c>
      <c r="H1209" s="34" t="s">
        <v>4287</v>
      </c>
      <c r="I1209" s="34" t="s">
        <v>118</v>
      </c>
      <c r="J1209" s="36">
        <v>43357</v>
      </c>
      <c r="K1209" s="36"/>
      <c r="L1209" s="34" t="s">
        <v>61</v>
      </c>
      <c r="M1209" s="36">
        <v>45267</v>
      </c>
      <c r="N1209" s="34" t="b">
        <v>0</v>
      </c>
      <c r="O1209" s="36"/>
      <c r="P1209" s="34" t="b">
        <v>1</v>
      </c>
      <c r="Q1209" s="36"/>
      <c r="R1209" s="34" t="b">
        <v>0</v>
      </c>
      <c r="S1209" s="34" t="b">
        <v>0</v>
      </c>
      <c r="T1209" s="34" t="s">
        <v>70</v>
      </c>
      <c r="U1209" s="34"/>
      <c r="V1209" s="34" t="b">
        <v>0</v>
      </c>
      <c r="W1209" s="36"/>
      <c r="X1209" s="34" t="s">
        <v>70</v>
      </c>
      <c r="Y1209" s="34"/>
      <c r="Z1209" s="36"/>
      <c r="AA1209" s="34" t="b">
        <v>0</v>
      </c>
      <c r="AB1209" s="34"/>
      <c r="AC1209" s="34" t="b">
        <v>0</v>
      </c>
      <c r="AD1209" s="36"/>
      <c r="AE1209" s="34" t="b">
        <v>0</v>
      </c>
      <c r="AF1209" s="34" t="b">
        <v>0</v>
      </c>
      <c r="AG1209" s="34" t="s">
        <v>70</v>
      </c>
      <c r="AH1209" s="34"/>
      <c r="AI1209" s="34" t="b">
        <v>0</v>
      </c>
      <c r="AJ1209" s="36"/>
      <c r="AK1209" s="34" t="s">
        <v>70</v>
      </c>
      <c r="AL1209" s="36"/>
      <c r="AM1209" s="34" t="b">
        <v>0</v>
      </c>
      <c r="AN1209" s="36"/>
      <c r="AO1209" s="34" t="s">
        <v>70</v>
      </c>
      <c r="AP1209" s="34" t="s">
        <v>70</v>
      </c>
      <c r="AQ1209" s="34" t="s">
        <v>70</v>
      </c>
      <c r="AR1209" s="34" t="s">
        <v>70</v>
      </c>
      <c r="AS1209" s="34" t="s">
        <v>70</v>
      </c>
      <c r="AT1209" s="36"/>
      <c r="AU1209" s="36"/>
      <c r="AV1209" s="34" t="s">
        <v>70</v>
      </c>
      <c r="AW1209" s="34" t="s">
        <v>70</v>
      </c>
      <c r="AX1209" s="34" t="s">
        <v>133</v>
      </c>
      <c r="AY1209" s="34" t="s">
        <v>4290</v>
      </c>
      <c r="AZ1209" s="34" t="s">
        <v>64</v>
      </c>
      <c r="BA1209" s="34" t="s">
        <v>65</v>
      </c>
      <c r="BB1209" s="35">
        <v>2033</v>
      </c>
      <c r="BC1209" s="34" t="s">
        <v>66</v>
      </c>
    </row>
    <row r="1210" spans="1:55" x14ac:dyDescent="0.25">
      <c r="A1210" s="34" t="s">
        <v>2614</v>
      </c>
      <c r="B1210" s="35">
        <v>78363</v>
      </c>
      <c r="C1210" s="34">
        <v>95.7</v>
      </c>
      <c r="D1210" s="34" t="s">
        <v>798</v>
      </c>
      <c r="E1210" s="34" t="s">
        <v>799</v>
      </c>
      <c r="F1210" s="34" t="s">
        <v>800</v>
      </c>
      <c r="G1210" s="34" t="s">
        <v>150</v>
      </c>
      <c r="H1210" s="34" t="s">
        <v>4287</v>
      </c>
      <c r="I1210" s="34" t="s">
        <v>133</v>
      </c>
      <c r="J1210" s="36">
        <v>43411</v>
      </c>
      <c r="K1210" s="36"/>
      <c r="L1210" s="34" t="s">
        <v>61</v>
      </c>
      <c r="M1210" s="36">
        <v>45268</v>
      </c>
      <c r="N1210" s="34" t="b">
        <v>0</v>
      </c>
      <c r="O1210" s="36"/>
      <c r="P1210" s="34" t="b">
        <v>1</v>
      </c>
      <c r="Q1210" s="36"/>
      <c r="R1210" s="34" t="b">
        <v>0</v>
      </c>
      <c r="S1210" s="34" t="b">
        <v>0</v>
      </c>
      <c r="T1210" s="34" t="s">
        <v>70</v>
      </c>
      <c r="U1210" s="34"/>
      <c r="V1210" s="34" t="b">
        <v>0</v>
      </c>
      <c r="W1210" s="36"/>
      <c r="X1210" s="34" t="s">
        <v>70</v>
      </c>
      <c r="Y1210" s="34"/>
      <c r="Z1210" s="36"/>
      <c r="AA1210" s="34" t="b">
        <v>0</v>
      </c>
      <c r="AB1210" s="34"/>
      <c r="AC1210" s="34" t="b">
        <v>0</v>
      </c>
      <c r="AD1210" s="36"/>
      <c r="AE1210" s="34" t="b">
        <v>0</v>
      </c>
      <c r="AF1210" s="34" t="b">
        <v>0</v>
      </c>
      <c r="AG1210" s="34" t="s">
        <v>70</v>
      </c>
      <c r="AH1210" s="34"/>
      <c r="AI1210" s="34" t="b">
        <v>0</v>
      </c>
      <c r="AJ1210" s="36"/>
      <c r="AK1210" s="34" t="s">
        <v>70</v>
      </c>
      <c r="AL1210" s="36"/>
      <c r="AM1210" s="34" t="b">
        <v>0</v>
      </c>
      <c r="AN1210" s="36"/>
      <c r="AO1210" s="34" t="s">
        <v>70</v>
      </c>
      <c r="AP1210" s="34" t="s">
        <v>70</v>
      </c>
      <c r="AQ1210" s="34" t="s">
        <v>70</v>
      </c>
      <c r="AR1210" s="34" t="s">
        <v>70</v>
      </c>
      <c r="AS1210" s="34" t="s">
        <v>70</v>
      </c>
      <c r="AT1210" s="36"/>
      <c r="AU1210" s="36"/>
      <c r="AV1210" s="34" t="s">
        <v>70</v>
      </c>
      <c r="AW1210" s="34" t="s">
        <v>70</v>
      </c>
      <c r="AX1210" s="34" t="s">
        <v>133</v>
      </c>
      <c r="AY1210" s="34" t="s">
        <v>4290</v>
      </c>
      <c r="AZ1210" s="34" t="s">
        <v>64</v>
      </c>
      <c r="BA1210" s="34" t="s">
        <v>65</v>
      </c>
      <c r="BB1210" s="35">
        <v>2033</v>
      </c>
      <c r="BC1210" s="34" t="s">
        <v>66</v>
      </c>
    </row>
    <row r="1211" spans="1:55" x14ac:dyDescent="0.25">
      <c r="A1211" s="34" t="s">
        <v>2614</v>
      </c>
      <c r="B1211" s="35">
        <v>78274</v>
      </c>
      <c r="C1211" s="34">
        <v>100</v>
      </c>
      <c r="D1211" s="34" t="s">
        <v>2628</v>
      </c>
      <c r="E1211" s="34" t="s">
        <v>2629</v>
      </c>
      <c r="F1211" s="34" t="s">
        <v>512</v>
      </c>
      <c r="G1211" s="34" t="s">
        <v>234</v>
      </c>
      <c r="H1211" s="34" t="s">
        <v>144</v>
      </c>
      <c r="I1211" s="34" t="s">
        <v>114</v>
      </c>
      <c r="J1211" s="36">
        <v>43361</v>
      </c>
      <c r="K1211" s="36"/>
      <c r="L1211" s="34" t="s">
        <v>61</v>
      </c>
      <c r="M1211" s="36"/>
      <c r="N1211" s="34" t="b">
        <v>0</v>
      </c>
      <c r="O1211" s="36"/>
      <c r="P1211" s="34" t="b">
        <v>1</v>
      </c>
      <c r="Q1211" s="36"/>
      <c r="R1211" s="34" t="b">
        <v>0</v>
      </c>
      <c r="S1211" s="34" t="b">
        <v>0</v>
      </c>
      <c r="T1211" s="34" t="s">
        <v>70</v>
      </c>
      <c r="U1211" s="34"/>
      <c r="V1211" s="34" t="b">
        <v>0</v>
      </c>
      <c r="W1211" s="36"/>
      <c r="X1211" s="34" t="s">
        <v>70</v>
      </c>
      <c r="Y1211" s="34"/>
      <c r="Z1211" s="36"/>
      <c r="AA1211" s="34" t="b">
        <v>0</v>
      </c>
      <c r="AB1211" s="34"/>
      <c r="AC1211" s="34" t="b">
        <v>0</v>
      </c>
      <c r="AD1211" s="36"/>
      <c r="AE1211" s="34" t="b">
        <v>0</v>
      </c>
      <c r="AF1211" s="34" t="b">
        <v>0</v>
      </c>
      <c r="AG1211" s="34" t="s">
        <v>70</v>
      </c>
      <c r="AH1211" s="34"/>
      <c r="AI1211" s="34" t="b">
        <v>0</v>
      </c>
      <c r="AJ1211" s="36"/>
      <c r="AK1211" s="34" t="s">
        <v>70</v>
      </c>
      <c r="AL1211" s="36"/>
      <c r="AM1211" s="34" t="b">
        <v>0</v>
      </c>
      <c r="AN1211" s="36"/>
      <c r="AO1211" s="34" t="s">
        <v>70</v>
      </c>
      <c r="AP1211" s="34" t="s">
        <v>70</v>
      </c>
      <c r="AQ1211" s="34" t="s">
        <v>70</v>
      </c>
      <c r="AR1211" s="34" t="s">
        <v>70</v>
      </c>
      <c r="AS1211" s="34" t="s">
        <v>70</v>
      </c>
      <c r="AT1211" s="36"/>
      <c r="AU1211" s="36"/>
      <c r="AV1211" s="34" t="s">
        <v>70</v>
      </c>
      <c r="AW1211" s="34" t="s">
        <v>70</v>
      </c>
      <c r="AX1211" s="34" t="s">
        <v>133</v>
      </c>
      <c r="AY1211" s="34" t="s">
        <v>4290</v>
      </c>
      <c r="AZ1211" s="34" t="s">
        <v>64</v>
      </c>
      <c r="BA1211" s="34" t="s">
        <v>65</v>
      </c>
      <c r="BB1211" s="35">
        <v>2033</v>
      </c>
      <c r="BC1211" s="34" t="s">
        <v>103</v>
      </c>
    </row>
    <row r="1212" spans="1:55" x14ac:dyDescent="0.25">
      <c r="A1212" s="34" t="s">
        <v>2614</v>
      </c>
      <c r="B1212" s="35">
        <v>78185</v>
      </c>
      <c r="C1212" s="34">
        <v>100</v>
      </c>
      <c r="D1212" s="34" t="s">
        <v>2622</v>
      </c>
      <c r="E1212" s="34" t="s">
        <v>2623</v>
      </c>
      <c r="F1212" s="34" t="s">
        <v>2608</v>
      </c>
      <c r="G1212" s="34" t="s">
        <v>99</v>
      </c>
      <c r="H1212" s="34" t="s">
        <v>4287</v>
      </c>
      <c r="I1212" s="34" t="s">
        <v>277</v>
      </c>
      <c r="J1212" s="36">
        <v>43404</v>
      </c>
      <c r="K1212" s="36"/>
      <c r="L1212" s="34" t="s">
        <v>61</v>
      </c>
      <c r="M1212" s="36"/>
      <c r="N1212" s="34" t="b">
        <v>0</v>
      </c>
      <c r="O1212" s="36"/>
      <c r="P1212" s="34" t="b">
        <v>1</v>
      </c>
      <c r="Q1212" s="36"/>
      <c r="R1212" s="34" t="b">
        <v>0</v>
      </c>
      <c r="S1212" s="34" t="b">
        <v>0</v>
      </c>
      <c r="T1212" s="34" t="s">
        <v>70</v>
      </c>
      <c r="U1212" s="34"/>
      <c r="V1212" s="34" t="b">
        <v>0</v>
      </c>
      <c r="W1212" s="36"/>
      <c r="X1212" s="34" t="s">
        <v>70</v>
      </c>
      <c r="Y1212" s="34"/>
      <c r="Z1212" s="36"/>
      <c r="AA1212" s="34" t="b">
        <v>0</v>
      </c>
      <c r="AB1212" s="34"/>
      <c r="AC1212" s="34" t="b">
        <v>0</v>
      </c>
      <c r="AD1212" s="36"/>
      <c r="AE1212" s="34" t="b">
        <v>0</v>
      </c>
      <c r="AF1212" s="34" t="b">
        <v>0</v>
      </c>
      <c r="AG1212" s="34" t="s">
        <v>70</v>
      </c>
      <c r="AH1212" s="34"/>
      <c r="AI1212" s="34" t="b">
        <v>0</v>
      </c>
      <c r="AJ1212" s="36"/>
      <c r="AK1212" s="34" t="s">
        <v>70</v>
      </c>
      <c r="AL1212" s="36"/>
      <c r="AM1212" s="34" t="b">
        <v>0</v>
      </c>
      <c r="AN1212" s="36"/>
      <c r="AO1212" s="34" t="s">
        <v>70</v>
      </c>
      <c r="AP1212" s="34" t="s">
        <v>70</v>
      </c>
      <c r="AQ1212" s="34" t="s">
        <v>70</v>
      </c>
      <c r="AR1212" s="34" t="s">
        <v>70</v>
      </c>
      <c r="AS1212" s="34" t="s">
        <v>70</v>
      </c>
      <c r="AT1212" s="36"/>
      <c r="AU1212" s="36"/>
      <c r="AV1212" s="34" t="s">
        <v>70</v>
      </c>
      <c r="AW1212" s="34" t="s">
        <v>70</v>
      </c>
      <c r="AX1212" s="34" t="s">
        <v>133</v>
      </c>
      <c r="AY1212" s="34" t="s">
        <v>4290</v>
      </c>
      <c r="AZ1212" s="34" t="s">
        <v>64</v>
      </c>
      <c r="BA1212" s="34" t="s">
        <v>65</v>
      </c>
      <c r="BB1212" s="35">
        <v>2033</v>
      </c>
      <c r="BC1212" s="34" t="s">
        <v>119</v>
      </c>
    </row>
    <row r="1213" spans="1:55" x14ac:dyDescent="0.25">
      <c r="A1213" s="34" t="s">
        <v>2614</v>
      </c>
      <c r="B1213" s="35">
        <v>78621</v>
      </c>
      <c r="C1213" s="34">
        <v>100</v>
      </c>
      <c r="D1213" s="34" t="s">
        <v>2652</v>
      </c>
      <c r="E1213" s="34" t="s">
        <v>2653</v>
      </c>
      <c r="F1213" s="34" t="s">
        <v>4016</v>
      </c>
      <c r="G1213" s="34" t="s">
        <v>208</v>
      </c>
      <c r="H1213" s="34" t="s">
        <v>144</v>
      </c>
      <c r="I1213" s="34" t="s">
        <v>212</v>
      </c>
      <c r="J1213" s="36">
        <v>43354</v>
      </c>
      <c r="K1213" s="36"/>
      <c r="L1213" s="34" t="s">
        <v>61</v>
      </c>
      <c r="M1213" s="36"/>
      <c r="N1213" s="34" t="b">
        <v>0</v>
      </c>
      <c r="O1213" s="36"/>
      <c r="P1213" s="34" t="b">
        <v>1</v>
      </c>
      <c r="Q1213" s="36"/>
      <c r="R1213" s="34" t="b">
        <v>0</v>
      </c>
      <c r="S1213" s="34" t="b">
        <v>0</v>
      </c>
      <c r="T1213" s="34" t="s">
        <v>70</v>
      </c>
      <c r="U1213" s="34"/>
      <c r="V1213" s="34" t="b">
        <v>0</v>
      </c>
      <c r="W1213" s="36"/>
      <c r="X1213" s="34" t="s">
        <v>70</v>
      </c>
      <c r="Y1213" s="34"/>
      <c r="Z1213" s="36"/>
      <c r="AA1213" s="34" t="b">
        <v>0</v>
      </c>
      <c r="AB1213" s="34"/>
      <c r="AC1213" s="34" t="b">
        <v>0</v>
      </c>
      <c r="AD1213" s="36"/>
      <c r="AE1213" s="34" t="b">
        <v>0</v>
      </c>
      <c r="AF1213" s="34" t="b">
        <v>0</v>
      </c>
      <c r="AG1213" s="34" t="s">
        <v>70</v>
      </c>
      <c r="AH1213" s="34"/>
      <c r="AI1213" s="34" t="b">
        <v>0</v>
      </c>
      <c r="AJ1213" s="36"/>
      <c r="AK1213" s="34" t="s">
        <v>70</v>
      </c>
      <c r="AL1213" s="36"/>
      <c r="AM1213" s="34" t="b">
        <v>0</v>
      </c>
      <c r="AN1213" s="36"/>
      <c r="AO1213" s="34" t="s">
        <v>70</v>
      </c>
      <c r="AP1213" s="34" t="s">
        <v>70</v>
      </c>
      <c r="AQ1213" s="34" t="s">
        <v>70</v>
      </c>
      <c r="AR1213" s="34" t="s">
        <v>70</v>
      </c>
      <c r="AS1213" s="34" t="s">
        <v>70</v>
      </c>
      <c r="AT1213" s="36"/>
      <c r="AU1213" s="36"/>
      <c r="AV1213" s="34" t="s">
        <v>70</v>
      </c>
      <c r="AW1213" s="34" t="s">
        <v>70</v>
      </c>
      <c r="AX1213" s="34" t="s">
        <v>133</v>
      </c>
      <c r="AY1213" s="34" t="s">
        <v>4290</v>
      </c>
      <c r="AZ1213" s="34" t="s">
        <v>64</v>
      </c>
      <c r="BA1213" s="34" t="s">
        <v>65</v>
      </c>
      <c r="BB1213" s="35">
        <v>2033</v>
      </c>
      <c r="BC1213" s="34" t="s">
        <v>66</v>
      </c>
    </row>
    <row r="1214" spans="1:55" x14ac:dyDescent="0.25">
      <c r="A1214" s="34" t="s">
        <v>2614</v>
      </c>
      <c r="B1214" s="35">
        <v>78313</v>
      </c>
      <c r="C1214" s="34">
        <v>100</v>
      </c>
      <c r="D1214" s="34" t="s">
        <v>2632</v>
      </c>
      <c r="E1214" s="34" t="s">
        <v>2633</v>
      </c>
      <c r="F1214" s="34" t="s">
        <v>1193</v>
      </c>
      <c r="G1214" s="34" t="s">
        <v>3521</v>
      </c>
      <c r="H1214" s="34" t="s">
        <v>4287</v>
      </c>
      <c r="I1214" s="34" t="s">
        <v>114</v>
      </c>
      <c r="J1214" s="36">
        <v>43356</v>
      </c>
      <c r="K1214" s="36"/>
      <c r="L1214" s="34" t="s">
        <v>61</v>
      </c>
      <c r="M1214" s="36">
        <v>45271</v>
      </c>
      <c r="N1214" s="34" t="b">
        <v>0</v>
      </c>
      <c r="O1214" s="36"/>
      <c r="P1214" s="34" t="b">
        <v>1</v>
      </c>
      <c r="Q1214" s="36"/>
      <c r="R1214" s="34" t="b">
        <v>0</v>
      </c>
      <c r="S1214" s="34" t="b">
        <v>0</v>
      </c>
      <c r="T1214" s="34" t="s">
        <v>70</v>
      </c>
      <c r="U1214" s="34"/>
      <c r="V1214" s="34" t="b">
        <v>0</v>
      </c>
      <c r="W1214" s="36"/>
      <c r="X1214" s="34" t="s">
        <v>70</v>
      </c>
      <c r="Y1214" s="34"/>
      <c r="Z1214" s="36"/>
      <c r="AA1214" s="34" t="b">
        <v>0</v>
      </c>
      <c r="AB1214" s="34"/>
      <c r="AC1214" s="34" t="b">
        <v>0</v>
      </c>
      <c r="AD1214" s="36"/>
      <c r="AE1214" s="34" t="b">
        <v>0</v>
      </c>
      <c r="AF1214" s="34" t="b">
        <v>0</v>
      </c>
      <c r="AG1214" s="34" t="s">
        <v>70</v>
      </c>
      <c r="AH1214" s="34"/>
      <c r="AI1214" s="34" t="b">
        <v>0</v>
      </c>
      <c r="AJ1214" s="36"/>
      <c r="AK1214" s="34" t="s">
        <v>70</v>
      </c>
      <c r="AL1214" s="36"/>
      <c r="AM1214" s="34" t="b">
        <v>0</v>
      </c>
      <c r="AN1214" s="36"/>
      <c r="AO1214" s="34" t="s">
        <v>70</v>
      </c>
      <c r="AP1214" s="34" t="s">
        <v>70</v>
      </c>
      <c r="AQ1214" s="34" t="s">
        <v>70</v>
      </c>
      <c r="AR1214" s="34" t="s">
        <v>70</v>
      </c>
      <c r="AS1214" s="34" t="s">
        <v>70</v>
      </c>
      <c r="AT1214" s="36"/>
      <c r="AU1214" s="36"/>
      <c r="AV1214" s="34" t="s">
        <v>70</v>
      </c>
      <c r="AW1214" s="34" t="s">
        <v>70</v>
      </c>
      <c r="AX1214" s="34" t="s">
        <v>133</v>
      </c>
      <c r="AY1214" s="34" t="s">
        <v>4290</v>
      </c>
      <c r="AZ1214" s="34" t="s">
        <v>64</v>
      </c>
      <c r="BA1214" s="34" t="s">
        <v>65</v>
      </c>
      <c r="BB1214" s="35">
        <v>2033</v>
      </c>
      <c r="BC1214" s="34" t="s">
        <v>66</v>
      </c>
    </row>
    <row r="1215" spans="1:55" x14ac:dyDescent="0.25">
      <c r="A1215" s="34" t="s">
        <v>2614</v>
      </c>
      <c r="B1215" s="35">
        <v>78496</v>
      </c>
      <c r="C1215" s="34">
        <v>100</v>
      </c>
      <c r="D1215" s="34" t="s">
        <v>2646</v>
      </c>
      <c r="E1215" s="34" t="s">
        <v>2647</v>
      </c>
      <c r="F1215" s="34" t="s">
        <v>327</v>
      </c>
      <c r="G1215" s="34" t="s">
        <v>287</v>
      </c>
      <c r="H1215" s="34" t="s">
        <v>144</v>
      </c>
      <c r="I1215" s="34" t="s">
        <v>328</v>
      </c>
      <c r="J1215" s="36">
        <v>43451</v>
      </c>
      <c r="K1215" s="36"/>
      <c r="L1215" s="34" t="s">
        <v>61</v>
      </c>
      <c r="M1215" s="36">
        <v>45268</v>
      </c>
      <c r="N1215" s="34" t="b">
        <v>0</v>
      </c>
      <c r="O1215" s="36"/>
      <c r="P1215" s="34" t="b">
        <v>1</v>
      </c>
      <c r="Q1215" s="36"/>
      <c r="R1215" s="34" t="b">
        <v>0</v>
      </c>
      <c r="S1215" s="34" t="b">
        <v>0</v>
      </c>
      <c r="T1215" s="34" t="s">
        <v>70</v>
      </c>
      <c r="U1215" s="34"/>
      <c r="V1215" s="34" t="b">
        <v>0</v>
      </c>
      <c r="W1215" s="36"/>
      <c r="X1215" s="34" t="s">
        <v>70</v>
      </c>
      <c r="Y1215" s="34"/>
      <c r="Z1215" s="36"/>
      <c r="AA1215" s="34" t="b">
        <v>0</v>
      </c>
      <c r="AB1215" s="34"/>
      <c r="AC1215" s="34" t="b">
        <v>0</v>
      </c>
      <c r="AD1215" s="36"/>
      <c r="AE1215" s="34" t="b">
        <v>0</v>
      </c>
      <c r="AF1215" s="34" t="b">
        <v>0</v>
      </c>
      <c r="AG1215" s="34" t="s">
        <v>70</v>
      </c>
      <c r="AH1215" s="34"/>
      <c r="AI1215" s="34" t="b">
        <v>0</v>
      </c>
      <c r="AJ1215" s="36"/>
      <c r="AK1215" s="34" t="s">
        <v>70</v>
      </c>
      <c r="AL1215" s="36"/>
      <c r="AM1215" s="34" t="b">
        <v>0</v>
      </c>
      <c r="AN1215" s="36"/>
      <c r="AO1215" s="34" t="s">
        <v>70</v>
      </c>
      <c r="AP1215" s="34" t="s">
        <v>70</v>
      </c>
      <c r="AQ1215" s="34" t="s">
        <v>70</v>
      </c>
      <c r="AR1215" s="34" t="s">
        <v>70</v>
      </c>
      <c r="AS1215" s="34" t="s">
        <v>70</v>
      </c>
      <c r="AT1215" s="36"/>
      <c r="AU1215" s="36"/>
      <c r="AV1215" s="34" t="s">
        <v>70</v>
      </c>
      <c r="AW1215" s="34" t="s">
        <v>70</v>
      </c>
      <c r="AX1215" s="34" t="s">
        <v>133</v>
      </c>
      <c r="AY1215" s="34" t="s">
        <v>4290</v>
      </c>
      <c r="AZ1215" s="34" t="s">
        <v>64</v>
      </c>
      <c r="BA1215" s="34" t="s">
        <v>65</v>
      </c>
      <c r="BB1215" s="35">
        <v>2034</v>
      </c>
      <c r="BC1215" s="34" t="s">
        <v>66</v>
      </c>
    </row>
    <row r="1216" spans="1:55" x14ac:dyDescent="0.25">
      <c r="A1216" s="34" t="s">
        <v>2614</v>
      </c>
      <c r="B1216" s="35">
        <v>67978</v>
      </c>
      <c r="C1216" s="34">
        <v>100</v>
      </c>
      <c r="D1216" s="34" t="s">
        <v>2620</v>
      </c>
      <c r="E1216" s="34" t="s">
        <v>2621</v>
      </c>
      <c r="F1216" s="34" t="s">
        <v>4134</v>
      </c>
      <c r="G1216" s="34" t="s">
        <v>3521</v>
      </c>
      <c r="H1216" s="34" t="s">
        <v>4287</v>
      </c>
      <c r="I1216" s="34" t="s">
        <v>163</v>
      </c>
      <c r="J1216" s="36">
        <v>43727</v>
      </c>
      <c r="K1216" s="36"/>
      <c r="L1216" s="34" t="s">
        <v>61</v>
      </c>
      <c r="M1216" s="36"/>
      <c r="N1216" s="34" t="b">
        <v>0</v>
      </c>
      <c r="O1216" s="36"/>
      <c r="P1216" s="34" t="b">
        <v>1</v>
      </c>
      <c r="Q1216" s="36"/>
      <c r="R1216" s="34" t="b">
        <v>0</v>
      </c>
      <c r="S1216" s="34" t="b">
        <v>0</v>
      </c>
      <c r="T1216" s="34" t="s">
        <v>70</v>
      </c>
      <c r="U1216" s="34"/>
      <c r="V1216" s="34" t="b">
        <v>0</v>
      </c>
      <c r="W1216" s="36"/>
      <c r="X1216" s="34" t="s">
        <v>70</v>
      </c>
      <c r="Y1216" s="34"/>
      <c r="Z1216" s="36"/>
      <c r="AA1216" s="34" t="b">
        <v>0</v>
      </c>
      <c r="AB1216" s="34"/>
      <c r="AC1216" s="34" t="b">
        <v>0</v>
      </c>
      <c r="AD1216" s="36"/>
      <c r="AE1216" s="34" t="b">
        <v>1</v>
      </c>
      <c r="AF1216" s="34" t="b">
        <v>0</v>
      </c>
      <c r="AG1216" s="34" t="s">
        <v>70</v>
      </c>
      <c r="AH1216" s="34"/>
      <c r="AI1216" s="34" t="b">
        <v>0</v>
      </c>
      <c r="AJ1216" s="36"/>
      <c r="AK1216" s="34" t="s">
        <v>70</v>
      </c>
      <c r="AL1216" s="36"/>
      <c r="AM1216" s="34" t="b">
        <v>0</v>
      </c>
      <c r="AN1216" s="36"/>
      <c r="AO1216" s="34" t="s">
        <v>70</v>
      </c>
      <c r="AP1216" s="34" t="s">
        <v>70</v>
      </c>
      <c r="AQ1216" s="34" t="s">
        <v>70</v>
      </c>
      <c r="AR1216" s="34" t="s">
        <v>70</v>
      </c>
      <c r="AS1216" s="34" t="s">
        <v>70</v>
      </c>
      <c r="AT1216" s="36"/>
      <c r="AU1216" s="36"/>
      <c r="AV1216" s="34" t="s">
        <v>70</v>
      </c>
      <c r="AW1216" s="34" t="s">
        <v>70</v>
      </c>
      <c r="AX1216" s="34" t="s">
        <v>133</v>
      </c>
      <c r="AY1216" s="34" t="s">
        <v>4290</v>
      </c>
      <c r="AZ1216" s="34" t="s">
        <v>64</v>
      </c>
      <c r="BA1216" s="34" t="s">
        <v>65</v>
      </c>
      <c r="BB1216" s="35">
        <v>2036</v>
      </c>
      <c r="BC1216" s="34" t="s">
        <v>110</v>
      </c>
    </row>
    <row r="1217" spans="1:55" x14ac:dyDescent="0.25">
      <c r="A1217" s="34" t="s">
        <v>2614</v>
      </c>
      <c r="B1217" s="35">
        <v>78832</v>
      </c>
      <c r="C1217" s="34">
        <v>100</v>
      </c>
      <c r="D1217" s="34" t="s">
        <v>2654</v>
      </c>
      <c r="E1217" s="34" t="s">
        <v>2655</v>
      </c>
      <c r="F1217" s="34" t="s">
        <v>4134</v>
      </c>
      <c r="G1217" s="34" t="s">
        <v>3521</v>
      </c>
      <c r="H1217" s="34" t="s">
        <v>4287</v>
      </c>
      <c r="I1217" s="34" t="s">
        <v>163</v>
      </c>
      <c r="J1217" s="36">
        <v>43727</v>
      </c>
      <c r="K1217" s="36"/>
      <c r="L1217" s="34" t="s">
        <v>61</v>
      </c>
      <c r="M1217" s="36"/>
      <c r="N1217" s="34" t="b">
        <v>0</v>
      </c>
      <c r="O1217" s="36"/>
      <c r="P1217" s="34" t="b">
        <v>1</v>
      </c>
      <c r="Q1217" s="36"/>
      <c r="R1217" s="34" t="b">
        <v>0</v>
      </c>
      <c r="S1217" s="34" t="b">
        <v>0</v>
      </c>
      <c r="T1217" s="34" t="s">
        <v>70</v>
      </c>
      <c r="U1217" s="34"/>
      <c r="V1217" s="34" t="b">
        <v>0</v>
      </c>
      <c r="W1217" s="36"/>
      <c r="X1217" s="34" t="s">
        <v>70</v>
      </c>
      <c r="Y1217" s="34"/>
      <c r="Z1217" s="36"/>
      <c r="AA1217" s="34" t="b">
        <v>0</v>
      </c>
      <c r="AB1217" s="34"/>
      <c r="AC1217" s="34" t="b">
        <v>0</v>
      </c>
      <c r="AD1217" s="36"/>
      <c r="AE1217" s="34" t="b">
        <v>1</v>
      </c>
      <c r="AF1217" s="34" t="b">
        <v>0</v>
      </c>
      <c r="AG1217" s="34" t="s">
        <v>70</v>
      </c>
      <c r="AH1217" s="34"/>
      <c r="AI1217" s="34" t="b">
        <v>0</v>
      </c>
      <c r="AJ1217" s="36"/>
      <c r="AK1217" s="34" t="s">
        <v>70</v>
      </c>
      <c r="AL1217" s="36"/>
      <c r="AM1217" s="34" t="b">
        <v>0</v>
      </c>
      <c r="AN1217" s="36"/>
      <c r="AO1217" s="34" t="s">
        <v>70</v>
      </c>
      <c r="AP1217" s="34" t="s">
        <v>70</v>
      </c>
      <c r="AQ1217" s="34" t="s">
        <v>70</v>
      </c>
      <c r="AR1217" s="34" t="s">
        <v>70</v>
      </c>
      <c r="AS1217" s="34" t="s">
        <v>70</v>
      </c>
      <c r="AT1217" s="36"/>
      <c r="AU1217" s="36"/>
      <c r="AV1217" s="34" t="s">
        <v>70</v>
      </c>
      <c r="AW1217" s="34" t="s">
        <v>70</v>
      </c>
      <c r="AX1217" s="34" t="s">
        <v>133</v>
      </c>
      <c r="AY1217" s="34" t="s">
        <v>4290</v>
      </c>
      <c r="AZ1217" s="34" t="s">
        <v>64</v>
      </c>
      <c r="BA1217" s="34" t="s">
        <v>65</v>
      </c>
      <c r="BB1217" s="35">
        <v>2036</v>
      </c>
      <c r="BC1217" s="34" t="s">
        <v>110</v>
      </c>
    </row>
    <row r="1218" spans="1:55" x14ac:dyDescent="0.25">
      <c r="A1218" s="34" t="s">
        <v>2614</v>
      </c>
      <c r="B1218" s="35">
        <v>78190</v>
      </c>
      <c r="C1218" s="34">
        <v>100</v>
      </c>
      <c r="D1218" s="34" t="s">
        <v>2624</v>
      </c>
      <c r="E1218" s="34" t="s">
        <v>2625</v>
      </c>
      <c r="F1218" s="34" t="s">
        <v>317</v>
      </c>
      <c r="G1218" s="34" t="s">
        <v>3500</v>
      </c>
      <c r="H1218" s="34" t="s">
        <v>4287</v>
      </c>
      <c r="I1218" s="34" t="s">
        <v>3501</v>
      </c>
      <c r="J1218" s="36">
        <v>43390</v>
      </c>
      <c r="K1218" s="36"/>
      <c r="L1218" s="34" t="s">
        <v>61</v>
      </c>
      <c r="M1218" s="36">
        <v>45259</v>
      </c>
      <c r="N1218" s="34" t="b">
        <v>0</v>
      </c>
      <c r="O1218" s="36"/>
      <c r="P1218" s="34" t="b">
        <v>1</v>
      </c>
      <c r="Q1218" s="36"/>
      <c r="R1218" s="34" t="b">
        <v>0</v>
      </c>
      <c r="S1218" s="34" t="b">
        <v>0</v>
      </c>
      <c r="T1218" s="34" t="s">
        <v>70</v>
      </c>
      <c r="U1218" s="34"/>
      <c r="V1218" s="34" t="b">
        <v>0</v>
      </c>
      <c r="W1218" s="36"/>
      <c r="X1218" s="34" t="s">
        <v>70</v>
      </c>
      <c r="Y1218" s="34"/>
      <c r="Z1218" s="36"/>
      <c r="AA1218" s="34" t="b">
        <v>0</v>
      </c>
      <c r="AB1218" s="34"/>
      <c r="AC1218" s="34" t="b">
        <v>0</v>
      </c>
      <c r="AD1218" s="36"/>
      <c r="AE1218" s="34" t="b">
        <v>0</v>
      </c>
      <c r="AF1218" s="34" t="b">
        <v>0</v>
      </c>
      <c r="AG1218" s="34" t="s">
        <v>70</v>
      </c>
      <c r="AH1218" s="34"/>
      <c r="AI1218" s="34" t="b">
        <v>0</v>
      </c>
      <c r="AJ1218" s="36"/>
      <c r="AK1218" s="34" t="s">
        <v>70</v>
      </c>
      <c r="AL1218" s="36"/>
      <c r="AM1218" s="34" t="b">
        <v>0</v>
      </c>
      <c r="AN1218" s="36"/>
      <c r="AO1218" s="34" t="s">
        <v>70</v>
      </c>
      <c r="AP1218" s="34" t="s">
        <v>70</v>
      </c>
      <c r="AQ1218" s="34" t="s">
        <v>70</v>
      </c>
      <c r="AR1218" s="34" t="s">
        <v>70</v>
      </c>
      <c r="AS1218" s="34" t="s">
        <v>70</v>
      </c>
      <c r="AT1218" s="36"/>
      <c r="AU1218" s="36"/>
      <c r="AV1218" s="34" t="s">
        <v>70</v>
      </c>
      <c r="AW1218" s="34" t="s">
        <v>70</v>
      </c>
      <c r="AX1218" s="34" t="s">
        <v>133</v>
      </c>
      <c r="AY1218" s="34" t="s">
        <v>4290</v>
      </c>
      <c r="AZ1218" s="34" t="s">
        <v>64</v>
      </c>
      <c r="BA1218" s="34" t="s">
        <v>65</v>
      </c>
      <c r="BB1218" s="35">
        <v>2033</v>
      </c>
      <c r="BC1218" s="34" t="s">
        <v>66</v>
      </c>
    </row>
    <row r="1219" spans="1:55" x14ac:dyDescent="0.25">
      <c r="A1219" s="34" t="s">
        <v>2614</v>
      </c>
      <c r="B1219" s="35">
        <v>78348</v>
      </c>
      <c r="C1219" s="34">
        <v>100</v>
      </c>
      <c r="D1219" s="34" t="s">
        <v>2637</v>
      </c>
      <c r="E1219" s="34" t="s">
        <v>2638</v>
      </c>
      <c r="F1219" s="34" t="s">
        <v>638</v>
      </c>
      <c r="G1219" s="34" t="s">
        <v>99</v>
      </c>
      <c r="H1219" s="34" t="s">
        <v>4287</v>
      </c>
      <c r="I1219" s="34" t="s">
        <v>114</v>
      </c>
      <c r="J1219" s="36">
        <v>43202</v>
      </c>
      <c r="K1219" s="36"/>
      <c r="L1219" s="34" t="s">
        <v>61</v>
      </c>
      <c r="M1219" s="36"/>
      <c r="N1219" s="34" t="b">
        <v>0</v>
      </c>
      <c r="O1219" s="36"/>
      <c r="P1219" s="34" t="b">
        <v>1</v>
      </c>
      <c r="Q1219" s="36"/>
      <c r="R1219" s="34" t="b">
        <v>0</v>
      </c>
      <c r="S1219" s="34" t="b">
        <v>0</v>
      </c>
      <c r="T1219" s="34" t="s">
        <v>70</v>
      </c>
      <c r="U1219" s="34"/>
      <c r="V1219" s="34" t="b">
        <v>0</v>
      </c>
      <c r="W1219" s="36"/>
      <c r="X1219" s="34" t="s">
        <v>70</v>
      </c>
      <c r="Y1219" s="34"/>
      <c r="Z1219" s="36"/>
      <c r="AA1219" s="34" t="b">
        <v>0</v>
      </c>
      <c r="AB1219" s="34"/>
      <c r="AC1219" s="34" t="b">
        <v>0</v>
      </c>
      <c r="AD1219" s="36"/>
      <c r="AE1219" s="34" t="b">
        <v>0</v>
      </c>
      <c r="AF1219" s="34" t="b">
        <v>0</v>
      </c>
      <c r="AG1219" s="34" t="s">
        <v>70</v>
      </c>
      <c r="AH1219" s="34"/>
      <c r="AI1219" s="34" t="b">
        <v>0</v>
      </c>
      <c r="AJ1219" s="36"/>
      <c r="AK1219" s="34" t="s">
        <v>70</v>
      </c>
      <c r="AL1219" s="36"/>
      <c r="AM1219" s="34" t="b">
        <v>0</v>
      </c>
      <c r="AN1219" s="36"/>
      <c r="AO1219" s="34" t="s">
        <v>70</v>
      </c>
      <c r="AP1219" s="34" t="s">
        <v>70</v>
      </c>
      <c r="AQ1219" s="34" t="s">
        <v>70</v>
      </c>
      <c r="AR1219" s="34" t="s">
        <v>70</v>
      </c>
      <c r="AS1219" s="34" t="s">
        <v>70</v>
      </c>
      <c r="AT1219" s="36"/>
      <c r="AU1219" s="36"/>
      <c r="AV1219" s="34" t="s">
        <v>70</v>
      </c>
      <c r="AW1219" s="34" t="s">
        <v>70</v>
      </c>
      <c r="AX1219" s="34" t="s">
        <v>133</v>
      </c>
      <c r="AY1219" s="34" t="s">
        <v>4290</v>
      </c>
      <c r="AZ1219" s="34" t="s">
        <v>64</v>
      </c>
      <c r="BA1219" s="34" t="s">
        <v>65</v>
      </c>
      <c r="BB1219" s="35">
        <v>2033</v>
      </c>
      <c r="BC1219" s="34" t="s">
        <v>119</v>
      </c>
    </row>
    <row r="1220" spans="1:55" x14ac:dyDescent="0.25">
      <c r="A1220" s="34" t="s">
        <v>2614</v>
      </c>
      <c r="B1220" s="35">
        <v>78293</v>
      </c>
      <c r="C1220" s="34">
        <v>100</v>
      </c>
      <c r="D1220" s="34" t="s">
        <v>2630</v>
      </c>
      <c r="E1220" s="34" t="s">
        <v>2631</v>
      </c>
      <c r="F1220" s="34" t="s">
        <v>2608</v>
      </c>
      <c r="G1220" s="34" t="s">
        <v>99</v>
      </c>
      <c r="H1220" s="34" t="s">
        <v>4287</v>
      </c>
      <c r="I1220" s="34" t="s">
        <v>4068</v>
      </c>
      <c r="J1220" s="36">
        <v>43432</v>
      </c>
      <c r="K1220" s="36"/>
      <c r="L1220" s="34" t="s">
        <v>61</v>
      </c>
      <c r="M1220" s="36"/>
      <c r="N1220" s="34" t="b">
        <v>0</v>
      </c>
      <c r="O1220" s="36"/>
      <c r="P1220" s="34" t="b">
        <v>1</v>
      </c>
      <c r="Q1220" s="36"/>
      <c r="R1220" s="34" t="b">
        <v>0</v>
      </c>
      <c r="S1220" s="34" t="b">
        <v>0</v>
      </c>
      <c r="T1220" s="34" t="s">
        <v>70</v>
      </c>
      <c r="U1220" s="34"/>
      <c r="V1220" s="34" t="b">
        <v>0</v>
      </c>
      <c r="W1220" s="36"/>
      <c r="X1220" s="34" t="s">
        <v>70</v>
      </c>
      <c r="Y1220" s="34"/>
      <c r="Z1220" s="36"/>
      <c r="AA1220" s="34" t="b">
        <v>0</v>
      </c>
      <c r="AB1220" s="34"/>
      <c r="AC1220" s="34" t="b">
        <v>0</v>
      </c>
      <c r="AD1220" s="36"/>
      <c r="AE1220" s="34" t="b">
        <v>0</v>
      </c>
      <c r="AF1220" s="34" t="b">
        <v>0</v>
      </c>
      <c r="AG1220" s="34" t="s">
        <v>70</v>
      </c>
      <c r="AH1220" s="34"/>
      <c r="AI1220" s="34" t="b">
        <v>0</v>
      </c>
      <c r="AJ1220" s="36"/>
      <c r="AK1220" s="34" t="s">
        <v>70</v>
      </c>
      <c r="AL1220" s="36"/>
      <c r="AM1220" s="34" t="b">
        <v>0</v>
      </c>
      <c r="AN1220" s="36"/>
      <c r="AO1220" s="34" t="s">
        <v>70</v>
      </c>
      <c r="AP1220" s="34" t="s">
        <v>70</v>
      </c>
      <c r="AQ1220" s="34" t="s">
        <v>70</v>
      </c>
      <c r="AR1220" s="34" t="s">
        <v>70</v>
      </c>
      <c r="AS1220" s="34" t="s">
        <v>70</v>
      </c>
      <c r="AT1220" s="36"/>
      <c r="AU1220" s="36"/>
      <c r="AV1220" s="34" t="s">
        <v>70</v>
      </c>
      <c r="AW1220" s="34" t="s">
        <v>70</v>
      </c>
      <c r="AX1220" s="34" t="s">
        <v>133</v>
      </c>
      <c r="AY1220" s="34" t="s">
        <v>4290</v>
      </c>
      <c r="AZ1220" s="34" t="s">
        <v>64</v>
      </c>
      <c r="BA1220" s="34" t="s">
        <v>65</v>
      </c>
      <c r="BB1220" s="35">
        <v>2033</v>
      </c>
      <c r="BC1220" s="34" t="s">
        <v>119</v>
      </c>
    </row>
    <row r="1221" spans="1:55" x14ac:dyDescent="0.25">
      <c r="A1221" s="34" t="s">
        <v>2614</v>
      </c>
      <c r="B1221" s="35">
        <v>78238</v>
      </c>
      <c r="C1221" s="34">
        <v>100</v>
      </c>
      <c r="D1221" s="34" t="s">
        <v>2626</v>
      </c>
      <c r="E1221" s="34" t="s">
        <v>2627</v>
      </c>
      <c r="F1221" s="34" t="s">
        <v>4013</v>
      </c>
      <c r="G1221" s="34" t="s">
        <v>303</v>
      </c>
      <c r="H1221" s="34" t="s">
        <v>208</v>
      </c>
      <c r="I1221" s="34" t="s">
        <v>102</v>
      </c>
      <c r="J1221" s="36">
        <v>43342</v>
      </c>
      <c r="K1221" s="36"/>
      <c r="L1221" s="34" t="s">
        <v>61</v>
      </c>
      <c r="M1221" s="36"/>
      <c r="N1221" s="34" t="b">
        <v>0</v>
      </c>
      <c r="O1221" s="36"/>
      <c r="P1221" s="34" t="b">
        <v>1</v>
      </c>
      <c r="Q1221" s="36"/>
      <c r="R1221" s="34" t="b">
        <v>0</v>
      </c>
      <c r="S1221" s="34" t="b">
        <v>0</v>
      </c>
      <c r="T1221" s="34" t="s">
        <v>70</v>
      </c>
      <c r="U1221" s="34"/>
      <c r="V1221" s="34" t="b">
        <v>0</v>
      </c>
      <c r="W1221" s="36"/>
      <c r="X1221" s="34" t="s">
        <v>70</v>
      </c>
      <c r="Y1221" s="34"/>
      <c r="Z1221" s="36"/>
      <c r="AA1221" s="34" t="b">
        <v>0</v>
      </c>
      <c r="AB1221" s="34"/>
      <c r="AC1221" s="34" t="b">
        <v>0</v>
      </c>
      <c r="AD1221" s="36"/>
      <c r="AE1221" s="34" t="b">
        <v>0</v>
      </c>
      <c r="AF1221" s="34" t="b">
        <v>0</v>
      </c>
      <c r="AG1221" s="34" t="s">
        <v>70</v>
      </c>
      <c r="AH1221" s="34"/>
      <c r="AI1221" s="34" t="b">
        <v>0</v>
      </c>
      <c r="AJ1221" s="36"/>
      <c r="AK1221" s="34" t="s">
        <v>70</v>
      </c>
      <c r="AL1221" s="36"/>
      <c r="AM1221" s="34" t="b">
        <v>0</v>
      </c>
      <c r="AN1221" s="36"/>
      <c r="AO1221" s="34" t="s">
        <v>70</v>
      </c>
      <c r="AP1221" s="34" t="s">
        <v>70</v>
      </c>
      <c r="AQ1221" s="34" t="s">
        <v>70</v>
      </c>
      <c r="AR1221" s="34" t="s">
        <v>70</v>
      </c>
      <c r="AS1221" s="34" t="s">
        <v>70</v>
      </c>
      <c r="AT1221" s="36"/>
      <c r="AU1221" s="36"/>
      <c r="AV1221" s="34" t="s">
        <v>70</v>
      </c>
      <c r="AW1221" s="34" t="s">
        <v>70</v>
      </c>
      <c r="AX1221" s="34" t="s">
        <v>133</v>
      </c>
      <c r="AY1221" s="34" t="s">
        <v>4290</v>
      </c>
      <c r="AZ1221" s="34" t="s">
        <v>64</v>
      </c>
      <c r="BA1221" s="34" t="s">
        <v>65</v>
      </c>
      <c r="BB1221" s="35">
        <v>2034</v>
      </c>
      <c r="BC1221" s="34" t="s">
        <v>66</v>
      </c>
    </row>
    <row r="1222" spans="1:55" x14ac:dyDescent="0.25">
      <c r="A1222" s="34" t="s">
        <v>2614</v>
      </c>
      <c r="B1222" s="35">
        <v>78339</v>
      </c>
      <c r="C1222" s="34">
        <v>100</v>
      </c>
      <c r="D1222" s="34" t="s">
        <v>2634</v>
      </c>
      <c r="E1222" s="34" t="s">
        <v>2635</v>
      </c>
      <c r="F1222" s="34" t="s">
        <v>2636</v>
      </c>
      <c r="G1222" s="34" t="s">
        <v>4109</v>
      </c>
      <c r="H1222" s="34" t="s">
        <v>4287</v>
      </c>
      <c r="I1222" s="34" t="s">
        <v>118</v>
      </c>
      <c r="J1222" s="36">
        <v>43236</v>
      </c>
      <c r="K1222" s="36"/>
      <c r="L1222" s="34" t="s">
        <v>61</v>
      </c>
      <c r="M1222" s="36">
        <v>45279</v>
      </c>
      <c r="N1222" s="34" t="b">
        <v>0</v>
      </c>
      <c r="O1222" s="36"/>
      <c r="P1222" s="34" t="b">
        <v>1</v>
      </c>
      <c r="Q1222" s="36"/>
      <c r="R1222" s="34" t="b">
        <v>0</v>
      </c>
      <c r="S1222" s="34" t="b">
        <v>0</v>
      </c>
      <c r="T1222" s="34" t="s">
        <v>70</v>
      </c>
      <c r="U1222" s="34"/>
      <c r="V1222" s="34" t="b">
        <v>0</v>
      </c>
      <c r="W1222" s="36"/>
      <c r="X1222" s="34" t="s">
        <v>70</v>
      </c>
      <c r="Y1222" s="34"/>
      <c r="Z1222" s="36"/>
      <c r="AA1222" s="34" t="b">
        <v>0</v>
      </c>
      <c r="AB1222" s="34"/>
      <c r="AC1222" s="34" t="b">
        <v>0</v>
      </c>
      <c r="AD1222" s="36"/>
      <c r="AE1222" s="34" t="b">
        <v>0</v>
      </c>
      <c r="AF1222" s="34" t="b">
        <v>0</v>
      </c>
      <c r="AG1222" s="34" t="s">
        <v>70</v>
      </c>
      <c r="AH1222" s="34"/>
      <c r="AI1222" s="34" t="b">
        <v>0</v>
      </c>
      <c r="AJ1222" s="36"/>
      <c r="AK1222" s="34" t="s">
        <v>70</v>
      </c>
      <c r="AL1222" s="36"/>
      <c r="AM1222" s="34" t="b">
        <v>0</v>
      </c>
      <c r="AN1222" s="36"/>
      <c r="AO1222" s="34" t="s">
        <v>70</v>
      </c>
      <c r="AP1222" s="34" t="s">
        <v>70</v>
      </c>
      <c r="AQ1222" s="34" t="s">
        <v>70</v>
      </c>
      <c r="AR1222" s="34" t="s">
        <v>70</v>
      </c>
      <c r="AS1222" s="34" t="s">
        <v>70</v>
      </c>
      <c r="AT1222" s="36"/>
      <c r="AU1222" s="36"/>
      <c r="AV1222" s="34" t="s">
        <v>70</v>
      </c>
      <c r="AW1222" s="34" t="s">
        <v>70</v>
      </c>
      <c r="AX1222" s="34" t="s">
        <v>133</v>
      </c>
      <c r="AY1222" s="34" t="s">
        <v>4290</v>
      </c>
      <c r="AZ1222" s="34" t="s">
        <v>64</v>
      </c>
      <c r="BA1222" s="34" t="s">
        <v>65</v>
      </c>
      <c r="BB1222" s="35">
        <v>2033</v>
      </c>
      <c r="BC1222" s="34" t="s">
        <v>66</v>
      </c>
    </row>
    <row r="1223" spans="1:55" x14ac:dyDescent="0.25">
      <c r="A1223" s="34" t="s">
        <v>2614</v>
      </c>
      <c r="B1223" s="35">
        <v>78561</v>
      </c>
      <c r="C1223" s="34">
        <v>100</v>
      </c>
      <c r="D1223" s="34" t="s">
        <v>2650</v>
      </c>
      <c r="E1223" s="34" t="s">
        <v>2651</v>
      </c>
      <c r="F1223" s="34" t="s">
        <v>512</v>
      </c>
      <c r="G1223" s="34" t="s">
        <v>173</v>
      </c>
      <c r="H1223" s="34" t="s">
        <v>144</v>
      </c>
      <c r="I1223" s="34" t="s">
        <v>3547</v>
      </c>
      <c r="J1223" s="36">
        <v>43440</v>
      </c>
      <c r="K1223" s="36"/>
      <c r="L1223" s="34" t="s">
        <v>61</v>
      </c>
      <c r="M1223" s="36"/>
      <c r="N1223" s="34" t="b">
        <v>0</v>
      </c>
      <c r="O1223" s="36"/>
      <c r="P1223" s="34" t="b">
        <v>1</v>
      </c>
      <c r="Q1223" s="36"/>
      <c r="R1223" s="34" t="b">
        <v>1</v>
      </c>
      <c r="S1223" s="34" t="b">
        <v>0</v>
      </c>
      <c r="T1223" s="34" t="s">
        <v>70</v>
      </c>
      <c r="U1223" s="34"/>
      <c r="V1223" s="34" t="b">
        <v>0</v>
      </c>
      <c r="W1223" s="36"/>
      <c r="X1223" s="34" t="s">
        <v>70</v>
      </c>
      <c r="Y1223" s="34"/>
      <c r="Z1223" s="36"/>
      <c r="AA1223" s="34" t="b">
        <v>0</v>
      </c>
      <c r="AB1223" s="34"/>
      <c r="AC1223" s="34" t="b">
        <v>0</v>
      </c>
      <c r="AD1223" s="36"/>
      <c r="AE1223" s="34" t="b">
        <v>0</v>
      </c>
      <c r="AF1223" s="34" t="b">
        <v>0</v>
      </c>
      <c r="AG1223" s="34" t="s">
        <v>70</v>
      </c>
      <c r="AH1223" s="34"/>
      <c r="AI1223" s="34" t="b">
        <v>0</v>
      </c>
      <c r="AJ1223" s="36"/>
      <c r="AK1223" s="34" t="s">
        <v>70</v>
      </c>
      <c r="AL1223" s="36"/>
      <c r="AM1223" s="34" t="b">
        <v>0</v>
      </c>
      <c r="AN1223" s="36"/>
      <c r="AO1223" s="34" t="s">
        <v>70</v>
      </c>
      <c r="AP1223" s="34" t="s">
        <v>70</v>
      </c>
      <c r="AQ1223" s="34" t="s">
        <v>70</v>
      </c>
      <c r="AR1223" s="34" t="s">
        <v>70</v>
      </c>
      <c r="AS1223" s="34" t="s">
        <v>70</v>
      </c>
      <c r="AT1223" s="36"/>
      <c r="AU1223" s="36"/>
      <c r="AV1223" s="34" t="s">
        <v>70</v>
      </c>
      <c r="AW1223" s="34" t="s">
        <v>70</v>
      </c>
      <c r="AX1223" s="34" t="s">
        <v>133</v>
      </c>
      <c r="AY1223" s="34" t="s">
        <v>4290</v>
      </c>
      <c r="AZ1223" s="34" t="s">
        <v>64</v>
      </c>
      <c r="BA1223" s="34" t="s">
        <v>65</v>
      </c>
      <c r="BB1223" s="35">
        <v>2033</v>
      </c>
      <c r="BC1223" s="34" t="s">
        <v>103</v>
      </c>
    </row>
    <row r="1224" spans="1:55" x14ac:dyDescent="0.25">
      <c r="A1224" s="34" t="s">
        <v>2614</v>
      </c>
      <c r="B1224" s="35">
        <v>67531</v>
      </c>
      <c r="C1224" s="34">
        <v>100</v>
      </c>
      <c r="D1224" s="34" t="s">
        <v>2615</v>
      </c>
      <c r="E1224" s="34" t="s">
        <v>4581</v>
      </c>
      <c r="F1224" s="34" t="s">
        <v>2616</v>
      </c>
      <c r="G1224" s="34" t="s">
        <v>215</v>
      </c>
      <c r="H1224" s="34" t="s">
        <v>4287</v>
      </c>
      <c r="I1224" s="34" t="s">
        <v>3531</v>
      </c>
      <c r="J1224" s="36">
        <v>43374</v>
      </c>
      <c r="K1224" s="36"/>
      <c r="L1224" s="34" t="s">
        <v>61</v>
      </c>
      <c r="M1224" s="36"/>
      <c r="N1224" s="34" t="b">
        <v>0</v>
      </c>
      <c r="O1224" s="36"/>
      <c r="P1224" s="34" t="b">
        <v>1</v>
      </c>
      <c r="Q1224" s="36"/>
      <c r="R1224" s="34" t="b">
        <v>0</v>
      </c>
      <c r="S1224" s="34" t="b">
        <v>0</v>
      </c>
      <c r="T1224" s="34" t="s">
        <v>70</v>
      </c>
      <c r="U1224" s="34"/>
      <c r="V1224" s="34" t="b">
        <v>0</v>
      </c>
      <c r="W1224" s="36"/>
      <c r="X1224" s="34" t="s">
        <v>70</v>
      </c>
      <c r="Y1224" s="34"/>
      <c r="Z1224" s="36"/>
      <c r="AA1224" s="34" t="b">
        <v>0</v>
      </c>
      <c r="AB1224" s="34"/>
      <c r="AC1224" s="34" t="b">
        <v>0</v>
      </c>
      <c r="AD1224" s="36"/>
      <c r="AE1224" s="34" t="b">
        <v>0</v>
      </c>
      <c r="AF1224" s="34" t="b">
        <v>0</v>
      </c>
      <c r="AG1224" s="34" t="s">
        <v>70</v>
      </c>
      <c r="AH1224" s="34"/>
      <c r="AI1224" s="34" t="b">
        <v>0</v>
      </c>
      <c r="AJ1224" s="36"/>
      <c r="AK1224" s="34" t="s">
        <v>70</v>
      </c>
      <c r="AL1224" s="36"/>
      <c r="AM1224" s="34" t="b">
        <v>0</v>
      </c>
      <c r="AN1224" s="36"/>
      <c r="AO1224" s="34" t="s">
        <v>70</v>
      </c>
      <c r="AP1224" s="34" t="s">
        <v>70</v>
      </c>
      <c r="AQ1224" s="34" t="s">
        <v>70</v>
      </c>
      <c r="AR1224" s="34" t="s">
        <v>70</v>
      </c>
      <c r="AS1224" s="34" t="s">
        <v>70</v>
      </c>
      <c r="AT1224" s="36"/>
      <c r="AU1224" s="36"/>
      <c r="AV1224" s="34" t="s">
        <v>70</v>
      </c>
      <c r="AW1224" s="34" t="s">
        <v>70</v>
      </c>
      <c r="AX1224" s="34" t="s">
        <v>133</v>
      </c>
      <c r="AY1224" s="34" t="s">
        <v>4290</v>
      </c>
      <c r="AZ1224" s="34" t="s">
        <v>64</v>
      </c>
      <c r="BA1224" s="34" t="s">
        <v>65</v>
      </c>
      <c r="BB1224" s="35">
        <v>2034</v>
      </c>
      <c r="BC1224" s="34" t="s">
        <v>103</v>
      </c>
    </row>
    <row r="1225" spans="1:55" x14ac:dyDescent="0.25">
      <c r="A1225" s="34" t="s">
        <v>2614</v>
      </c>
      <c r="B1225" s="35">
        <v>67938</v>
      </c>
      <c r="C1225" s="34">
        <v>100</v>
      </c>
      <c r="D1225" s="34" t="s">
        <v>2617</v>
      </c>
      <c r="E1225" s="34" t="s">
        <v>2618</v>
      </c>
      <c r="F1225" s="34" t="s">
        <v>2619</v>
      </c>
      <c r="G1225" s="34" t="s">
        <v>215</v>
      </c>
      <c r="H1225" s="34" t="s">
        <v>4287</v>
      </c>
      <c r="I1225" s="34" t="s">
        <v>4582</v>
      </c>
      <c r="J1225" s="36">
        <v>43452</v>
      </c>
      <c r="K1225" s="36"/>
      <c r="L1225" s="34" t="s">
        <v>61</v>
      </c>
      <c r="M1225" s="36"/>
      <c r="N1225" s="34" t="b">
        <v>0</v>
      </c>
      <c r="O1225" s="36"/>
      <c r="P1225" s="34" t="b">
        <v>1</v>
      </c>
      <c r="Q1225" s="36"/>
      <c r="R1225" s="34" t="b">
        <v>0</v>
      </c>
      <c r="S1225" s="34" t="b">
        <v>0</v>
      </c>
      <c r="T1225" s="34" t="s">
        <v>70</v>
      </c>
      <c r="U1225" s="34"/>
      <c r="V1225" s="34" t="b">
        <v>0</v>
      </c>
      <c r="W1225" s="36"/>
      <c r="X1225" s="34" t="s">
        <v>70</v>
      </c>
      <c r="Y1225" s="34"/>
      <c r="Z1225" s="36"/>
      <c r="AA1225" s="34" t="b">
        <v>0</v>
      </c>
      <c r="AB1225" s="34"/>
      <c r="AC1225" s="34" t="b">
        <v>0</v>
      </c>
      <c r="AD1225" s="36"/>
      <c r="AE1225" s="34" t="b">
        <v>0</v>
      </c>
      <c r="AF1225" s="34" t="b">
        <v>0</v>
      </c>
      <c r="AG1225" s="34" t="s">
        <v>70</v>
      </c>
      <c r="AH1225" s="34"/>
      <c r="AI1225" s="34" t="b">
        <v>0</v>
      </c>
      <c r="AJ1225" s="36"/>
      <c r="AK1225" s="34" t="s">
        <v>70</v>
      </c>
      <c r="AL1225" s="36"/>
      <c r="AM1225" s="34" t="b">
        <v>0</v>
      </c>
      <c r="AN1225" s="36"/>
      <c r="AO1225" s="34" t="s">
        <v>70</v>
      </c>
      <c r="AP1225" s="34" t="s">
        <v>70</v>
      </c>
      <c r="AQ1225" s="34" t="s">
        <v>70</v>
      </c>
      <c r="AR1225" s="34" t="s">
        <v>70</v>
      </c>
      <c r="AS1225" s="34" t="s">
        <v>70</v>
      </c>
      <c r="AT1225" s="36"/>
      <c r="AU1225" s="36"/>
      <c r="AV1225" s="34" t="s">
        <v>70</v>
      </c>
      <c r="AW1225" s="34" t="s">
        <v>70</v>
      </c>
      <c r="AX1225" s="34" t="s">
        <v>133</v>
      </c>
      <c r="AY1225" s="34" t="s">
        <v>4290</v>
      </c>
      <c r="AZ1225" s="34" t="s">
        <v>64</v>
      </c>
      <c r="BA1225" s="34" t="s">
        <v>65</v>
      </c>
      <c r="BB1225" s="35">
        <v>2033</v>
      </c>
      <c r="BC1225" s="34" t="s">
        <v>103</v>
      </c>
    </row>
    <row r="1226" spans="1:55" x14ac:dyDescent="0.25">
      <c r="A1226" s="34" t="s">
        <v>2614</v>
      </c>
      <c r="B1226" s="35">
        <v>78392</v>
      </c>
      <c r="C1226" s="34">
        <v>100</v>
      </c>
      <c r="D1226" s="34" t="s">
        <v>2642</v>
      </c>
      <c r="E1226" s="34" t="s">
        <v>2643</v>
      </c>
      <c r="F1226" s="34" t="s">
        <v>638</v>
      </c>
      <c r="G1226" s="34" t="s">
        <v>99</v>
      </c>
      <c r="H1226" s="34" t="s">
        <v>4287</v>
      </c>
      <c r="I1226" s="34" t="s">
        <v>114</v>
      </c>
      <c r="J1226" s="36">
        <v>43419</v>
      </c>
      <c r="K1226" s="36"/>
      <c r="L1226" s="34" t="s">
        <v>61</v>
      </c>
      <c r="M1226" s="36"/>
      <c r="N1226" s="34" t="b">
        <v>0</v>
      </c>
      <c r="O1226" s="36"/>
      <c r="P1226" s="34" t="b">
        <v>1</v>
      </c>
      <c r="Q1226" s="36"/>
      <c r="R1226" s="34" t="b">
        <v>0</v>
      </c>
      <c r="S1226" s="34" t="b">
        <v>0</v>
      </c>
      <c r="T1226" s="34" t="s">
        <v>70</v>
      </c>
      <c r="U1226" s="34"/>
      <c r="V1226" s="34" t="b">
        <v>0</v>
      </c>
      <c r="W1226" s="36"/>
      <c r="X1226" s="34" t="s">
        <v>70</v>
      </c>
      <c r="Y1226" s="34"/>
      <c r="Z1226" s="36"/>
      <c r="AA1226" s="34" t="b">
        <v>0</v>
      </c>
      <c r="AB1226" s="34"/>
      <c r="AC1226" s="34" t="b">
        <v>0</v>
      </c>
      <c r="AD1226" s="36"/>
      <c r="AE1226" s="34" t="b">
        <v>0</v>
      </c>
      <c r="AF1226" s="34" t="b">
        <v>0</v>
      </c>
      <c r="AG1226" s="34" t="s">
        <v>70</v>
      </c>
      <c r="AH1226" s="34"/>
      <c r="AI1226" s="34" t="b">
        <v>0</v>
      </c>
      <c r="AJ1226" s="36"/>
      <c r="AK1226" s="34" t="s">
        <v>70</v>
      </c>
      <c r="AL1226" s="36"/>
      <c r="AM1226" s="34" t="b">
        <v>0</v>
      </c>
      <c r="AN1226" s="36"/>
      <c r="AO1226" s="34" t="s">
        <v>70</v>
      </c>
      <c r="AP1226" s="34" t="s">
        <v>70</v>
      </c>
      <c r="AQ1226" s="34" t="s">
        <v>70</v>
      </c>
      <c r="AR1226" s="34" t="s">
        <v>70</v>
      </c>
      <c r="AS1226" s="34" t="s">
        <v>70</v>
      </c>
      <c r="AT1226" s="36"/>
      <c r="AU1226" s="36"/>
      <c r="AV1226" s="34" t="s">
        <v>70</v>
      </c>
      <c r="AW1226" s="34" t="s">
        <v>70</v>
      </c>
      <c r="AX1226" s="34" t="s">
        <v>133</v>
      </c>
      <c r="AY1226" s="34" t="s">
        <v>4290</v>
      </c>
      <c r="AZ1226" s="34" t="s">
        <v>64</v>
      </c>
      <c r="BA1226" s="34" t="s">
        <v>65</v>
      </c>
      <c r="BB1226" s="35">
        <v>2033</v>
      </c>
      <c r="BC1226" s="34" t="s">
        <v>119</v>
      </c>
    </row>
    <row r="1227" spans="1:55" x14ac:dyDescent="0.25">
      <c r="A1227" s="34" t="s">
        <v>2656</v>
      </c>
      <c r="B1227" s="35">
        <v>78180</v>
      </c>
      <c r="C1227" s="34">
        <v>6.98</v>
      </c>
      <c r="D1227" s="34" t="s">
        <v>807</v>
      </c>
      <c r="E1227" s="34" t="s">
        <v>808</v>
      </c>
      <c r="F1227" s="34" t="s">
        <v>746</v>
      </c>
      <c r="G1227" s="34" t="s">
        <v>215</v>
      </c>
      <c r="H1227" s="34" t="s">
        <v>4287</v>
      </c>
      <c r="I1227" s="34" t="s">
        <v>118</v>
      </c>
      <c r="J1227" s="36">
        <v>44029</v>
      </c>
      <c r="K1227" s="36"/>
      <c r="L1227" s="34" t="s">
        <v>61</v>
      </c>
      <c r="M1227" s="36">
        <v>45267</v>
      </c>
      <c r="N1227" s="34" t="b">
        <v>0</v>
      </c>
      <c r="O1227" s="36"/>
      <c r="P1227" s="34" t="b">
        <v>1</v>
      </c>
      <c r="Q1227" s="36"/>
      <c r="R1227" s="34" t="b">
        <v>0</v>
      </c>
      <c r="S1227" s="34" t="b">
        <v>0</v>
      </c>
      <c r="T1227" s="34" t="s">
        <v>70</v>
      </c>
      <c r="U1227" s="34"/>
      <c r="V1227" s="34" t="b">
        <v>0</v>
      </c>
      <c r="W1227" s="36"/>
      <c r="X1227" s="34" t="s">
        <v>70</v>
      </c>
      <c r="Y1227" s="34"/>
      <c r="Z1227" s="36"/>
      <c r="AA1227" s="34" t="b">
        <v>0</v>
      </c>
      <c r="AB1227" s="34"/>
      <c r="AC1227" s="34" t="b">
        <v>0</v>
      </c>
      <c r="AD1227" s="36"/>
      <c r="AE1227" s="34" t="b">
        <v>1</v>
      </c>
      <c r="AF1227" s="34" t="b">
        <v>0</v>
      </c>
      <c r="AG1227" s="34" t="s">
        <v>70</v>
      </c>
      <c r="AH1227" s="34"/>
      <c r="AI1227" s="34" t="b">
        <v>0</v>
      </c>
      <c r="AJ1227" s="36"/>
      <c r="AK1227" s="34" t="s">
        <v>70</v>
      </c>
      <c r="AL1227" s="36"/>
      <c r="AM1227" s="34" t="b">
        <v>0</v>
      </c>
      <c r="AN1227" s="36"/>
      <c r="AO1227" s="34" t="s">
        <v>70</v>
      </c>
      <c r="AP1227" s="34" t="s">
        <v>70</v>
      </c>
      <c r="AQ1227" s="34" t="s">
        <v>70</v>
      </c>
      <c r="AR1227" s="34" t="s">
        <v>70</v>
      </c>
      <c r="AS1227" s="34" t="s">
        <v>70</v>
      </c>
      <c r="AT1227" s="36"/>
      <c r="AU1227" s="36"/>
      <c r="AV1227" s="34" t="s">
        <v>70</v>
      </c>
      <c r="AW1227" s="34" t="s">
        <v>70</v>
      </c>
      <c r="AX1227" s="34" t="s">
        <v>63</v>
      </c>
      <c r="AY1227" s="34" t="s">
        <v>4311</v>
      </c>
      <c r="AZ1227" s="34" t="s">
        <v>64</v>
      </c>
      <c r="BA1227" s="34" t="s">
        <v>65</v>
      </c>
      <c r="BB1227" s="35">
        <v>2035</v>
      </c>
      <c r="BC1227" s="34" t="s">
        <v>103</v>
      </c>
    </row>
    <row r="1228" spans="1:55" x14ac:dyDescent="0.25">
      <c r="A1228" s="34" t="s">
        <v>2656</v>
      </c>
      <c r="B1228" s="35">
        <v>78353</v>
      </c>
      <c r="C1228" s="34">
        <v>12.13</v>
      </c>
      <c r="D1228" s="34" t="s">
        <v>2639</v>
      </c>
      <c r="E1228" s="34" t="s">
        <v>2640</v>
      </c>
      <c r="F1228" s="34" t="s">
        <v>2641</v>
      </c>
      <c r="G1228" s="34" t="s">
        <v>3527</v>
      </c>
      <c r="H1228" s="34" t="s">
        <v>4287</v>
      </c>
      <c r="I1228" s="34" t="s">
        <v>118</v>
      </c>
      <c r="J1228" s="36">
        <v>43410</v>
      </c>
      <c r="K1228" s="36"/>
      <c r="L1228" s="34" t="s">
        <v>61</v>
      </c>
      <c r="M1228" s="36">
        <v>45267</v>
      </c>
      <c r="N1228" s="34" t="b">
        <v>0</v>
      </c>
      <c r="O1228" s="36"/>
      <c r="P1228" s="34" t="b">
        <v>1</v>
      </c>
      <c r="Q1228" s="36"/>
      <c r="R1228" s="34" t="b">
        <v>0</v>
      </c>
      <c r="S1228" s="34" t="b">
        <v>0</v>
      </c>
      <c r="T1228" s="34" t="s">
        <v>70</v>
      </c>
      <c r="U1228" s="34"/>
      <c r="V1228" s="34" t="b">
        <v>0</v>
      </c>
      <c r="W1228" s="36"/>
      <c r="X1228" s="34" t="s">
        <v>70</v>
      </c>
      <c r="Y1228" s="34"/>
      <c r="Z1228" s="36"/>
      <c r="AA1228" s="34" t="b">
        <v>0</v>
      </c>
      <c r="AB1228" s="34"/>
      <c r="AC1228" s="34" t="b">
        <v>0</v>
      </c>
      <c r="AD1228" s="36"/>
      <c r="AE1228" s="34" t="b">
        <v>0</v>
      </c>
      <c r="AF1228" s="34" t="b">
        <v>0</v>
      </c>
      <c r="AG1228" s="34" t="s">
        <v>70</v>
      </c>
      <c r="AH1228" s="34"/>
      <c r="AI1228" s="34" t="b">
        <v>0</v>
      </c>
      <c r="AJ1228" s="36"/>
      <c r="AK1228" s="34" t="s">
        <v>70</v>
      </c>
      <c r="AL1228" s="36"/>
      <c r="AM1228" s="34" t="b">
        <v>0</v>
      </c>
      <c r="AN1228" s="36"/>
      <c r="AO1228" s="34" t="s">
        <v>70</v>
      </c>
      <c r="AP1228" s="34" t="s">
        <v>70</v>
      </c>
      <c r="AQ1228" s="34" t="s">
        <v>70</v>
      </c>
      <c r="AR1228" s="34" t="s">
        <v>70</v>
      </c>
      <c r="AS1228" s="34" t="s">
        <v>70</v>
      </c>
      <c r="AT1228" s="36"/>
      <c r="AU1228" s="36"/>
      <c r="AV1228" s="34" t="s">
        <v>70</v>
      </c>
      <c r="AW1228" s="34" t="s">
        <v>70</v>
      </c>
      <c r="AX1228" s="34" t="s">
        <v>63</v>
      </c>
      <c r="AY1228" s="34" t="s">
        <v>4311</v>
      </c>
      <c r="AZ1228" s="34" t="s">
        <v>64</v>
      </c>
      <c r="BA1228" s="34" t="s">
        <v>65</v>
      </c>
      <c r="BB1228" s="35">
        <v>2034</v>
      </c>
      <c r="BC1228" s="34" t="s">
        <v>66</v>
      </c>
    </row>
    <row r="1229" spans="1:55" x14ac:dyDescent="0.25">
      <c r="A1229" s="34" t="s">
        <v>2656</v>
      </c>
      <c r="B1229" s="35">
        <v>67991</v>
      </c>
      <c r="C1229" s="34">
        <v>14.88</v>
      </c>
      <c r="D1229" s="34" t="s">
        <v>986</v>
      </c>
      <c r="E1229" s="34" t="s">
        <v>987</v>
      </c>
      <c r="F1229" s="34" t="s">
        <v>563</v>
      </c>
      <c r="G1229" s="34" t="s">
        <v>215</v>
      </c>
      <c r="H1229" s="34" t="s">
        <v>4287</v>
      </c>
      <c r="I1229" s="34" t="s">
        <v>114</v>
      </c>
      <c r="J1229" s="36">
        <v>43767</v>
      </c>
      <c r="K1229" s="36"/>
      <c r="L1229" s="34" t="s">
        <v>61</v>
      </c>
      <c r="M1229" s="36"/>
      <c r="N1229" s="34" t="b">
        <v>0</v>
      </c>
      <c r="O1229" s="36">
        <v>45236</v>
      </c>
      <c r="P1229" s="34" t="b">
        <v>1</v>
      </c>
      <c r="Q1229" s="36">
        <v>45281</v>
      </c>
      <c r="R1229" s="34" t="b">
        <v>1</v>
      </c>
      <c r="S1229" s="34" t="b">
        <v>0</v>
      </c>
      <c r="T1229" s="34" t="s">
        <v>407</v>
      </c>
      <c r="U1229" s="34"/>
      <c r="V1229" s="34" t="b">
        <v>0</v>
      </c>
      <c r="W1229" s="36"/>
      <c r="X1229" s="34" t="s">
        <v>70</v>
      </c>
      <c r="Y1229" s="34"/>
      <c r="Z1229" s="36"/>
      <c r="AA1229" s="34" t="b">
        <v>0</v>
      </c>
      <c r="AB1229" s="34"/>
      <c r="AC1229" s="34" t="b">
        <v>0</v>
      </c>
      <c r="AD1229" s="36">
        <v>45278</v>
      </c>
      <c r="AE1229" s="34" t="b">
        <v>1</v>
      </c>
      <c r="AF1229" s="34" t="b">
        <v>0</v>
      </c>
      <c r="AG1229" s="34" t="s">
        <v>407</v>
      </c>
      <c r="AH1229" s="34"/>
      <c r="AI1229" s="34" t="b">
        <v>0</v>
      </c>
      <c r="AJ1229" s="36"/>
      <c r="AK1229" s="34" t="s">
        <v>70</v>
      </c>
      <c r="AL1229" s="36"/>
      <c r="AM1229" s="34" t="b">
        <v>0</v>
      </c>
      <c r="AN1229" s="36"/>
      <c r="AO1229" s="34" t="s">
        <v>70</v>
      </c>
      <c r="AP1229" s="34" t="s">
        <v>408</v>
      </c>
      <c r="AQ1229" s="34" t="s">
        <v>409</v>
      </c>
      <c r="AR1229" s="34" t="s">
        <v>407</v>
      </c>
      <c r="AS1229" s="34" t="s">
        <v>410</v>
      </c>
      <c r="AT1229" s="36">
        <v>45278</v>
      </c>
      <c r="AU1229" s="36"/>
      <c r="AV1229" s="34" t="s">
        <v>70</v>
      </c>
      <c r="AW1229" s="34" t="s">
        <v>70</v>
      </c>
      <c r="AX1229" s="34" t="s">
        <v>63</v>
      </c>
      <c r="AY1229" s="34" t="s">
        <v>4311</v>
      </c>
      <c r="AZ1229" s="34" t="s">
        <v>64</v>
      </c>
      <c r="BA1229" s="34" t="s">
        <v>65</v>
      </c>
      <c r="BB1229" s="35">
        <v>2036</v>
      </c>
      <c r="BC1229" s="34" t="s">
        <v>110</v>
      </c>
    </row>
    <row r="1230" spans="1:55" x14ac:dyDescent="0.25">
      <c r="A1230" s="34" t="s">
        <v>2656</v>
      </c>
      <c r="B1230" s="35">
        <v>79102</v>
      </c>
      <c r="C1230" s="34">
        <v>18</v>
      </c>
      <c r="D1230" s="34" t="s">
        <v>813</v>
      </c>
      <c r="E1230" s="34" t="s">
        <v>814</v>
      </c>
      <c r="F1230" s="34" t="s">
        <v>523</v>
      </c>
      <c r="G1230" s="34" t="s">
        <v>150</v>
      </c>
      <c r="H1230" s="34" t="s">
        <v>4287</v>
      </c>
      <c r="I1230" s="34" t="s">
        <v>118</v>
      </c>
      <c r="J1230" s="36">
        <v>44074</v>
      </c>
      <c r="K1230" s="36"/>
      <c r="L1230" s="34" t="s">
        <v>61</v>
      </c>
      <c r="M1230" s="36">
        <v>45267</v>
      </c>
      <c r="N1230" s="34" t="b">
        <v>0</v>
      </c>
      <c r="O1230" s="36"/>
      <c r="P1230" s="34" t="b">
        <v>1</v>
      </c>
      <c r="Q1230" s="36"/>
      <c r="R1230" s="34" t="b">
        <v>1</v>
      </c>
      <c r="S1230" s="34" t="b">
        <v>0</v>
      </c>
      <c r="T1230" s="34" t="s">
        <v>70</v>
      </c>
      <c r="U1230" s="34"/>
      <c r="V1230" s="34" t="b">
        <v>0</v>
      </c>
      <c r="W1230" s="36"/>
      <c r="X1230" s="34" t="s">
        <v>70</v>
      </c>
      <c r="Y1230" s="34"/>
      <c r="Z1230" s="36"/>
      <c r="AA1230" s="34" t="b">
        <v>0</v>
      </c>
      <c r="AB1230" s="34"/>
      <c r="AC1230" s="34" t="b">
        <v>0</v>
      </c>
      <c r="AD1230" s="36"/>
      <c r="AE1230" s="34" t="b">
        <v>1</v>
      </c>
      <c r="AF1230" s="34" t="b">
        <v>1</v>
      </c>
      <c r="AG1230" s="34" t="s">
        <v>70</v>
      </c>
      <c r="AH1230" s="34"/>
      <c r="AI1230" s="34" t="b">
        <v>0</v>
      </c>
      <c r="AJ1230" s="36"/>
      <c r="AK1230" s="34" t="s">
        <v>70</v>
      </c>
      <c r="AL1230" s="36"/>
      <c r="AM1230" s="34" t="b">
        <v>0</v>
      </c>
      <c r="AN1230" s="36"/>
      <c r="AO1230" s="34" t="s">
        <v>70</v>
      </c>
      <c r="AP1230" s="34" t="s">
        <v>70</v>
      </c>
      <c r="AQ1230" s="34" t="s">
        <v>70</v>
      </c>
      <c r="AR1230" s="34" t="s">
        <v>70</v>
      </c>
      <c r="AS1230" s="34" t="s">
        <v>70</v>
      </c>
      <c r="AT1230" s="36"/>
      <c r="AU1230" s="36"/>
      <c r="AV1230" s="34" t="s">
        <v>70</v>
      </c>
      <c r="AW1230" s="34" t="s">
        <v>70</v>
      </c>
      <c r="AX1230" s="34" t="s">
        <v>63</v>
      </c>
      <c r="AY1230" s="34" t="s">
        <v>4311</v>
      </c>
      <c r="AZ1230" s="34" t="s">
        <v>64</v>
      </c>
      <c r="BA1230" s="34" t="s">
        <v>65</v>
      </c>
      <c r="BB1230" s="35">
        <v>2037</v>
      </c>
      <c r="BC1230" s="34" t="s">
        <v>66</v>
      </c>
    </row>
    <row r="1231" spans="1:55" x14ac:dyDescent="0.25">
      <c r="A1231" s="34" t="s">
        <v>2656</v>
      </c>
      <c r="B1231" s="35">
        <v>79749</v>
      </c>
      <c r="C1231" s="34">
        <v>22.75</v>
      </c>
      <c r="D1231" s="34" t="s">
        <v>3543</v>
      </c>
      <c r="E1231" s="34" t="s">
        <v>3542</v>
      </c>
      <c r="F1231" s="34" t="s">
        <v>539</v>
      </c>
      <c r="G1231" s="34" t="s">
        <v>287</v>
      </c>
      <c r="H1231" s="34" t="s">
        <v>144</v>
      </c>
      <c r="I1231" s="34" t="s">
        <v>118</v>
      </c>
      <c r="J1231" s="36">
        <v>44490</v>
      </c>
      <c r="K1231" s="36"/>
      <c r="L1231" s="34" t="s">
        <v>61</v>
      </c>
      <c r="M1231" s="36"/>
      <c r="N1231" s="34" t="b">
        <v>1</v>
      </c>
      <c r="O1231" s="36"/>
      <c r="P1231" s="34" t="b">
        <v>1</v>
      </c>
      <c r="Q1231" s="36"/>
      <c r="R1231" s="34" t="b">
        <v>1</v>
      </c>
      <c r="S1231" s="34" t="b">
        <v>1</v>
      </c>
      <c r="T1231" s="34" t="s">
        <v>70</v>
      </c>
      <c r="U1231" s="34"/>
      <c r="V1231" s="34" t="b">
        <v>0</v>
      </c>
      <c r="W1231" s="36"/>
      <c r="X1231" s="34" t="s">
        <v>70</v>
      </c>
      <c r="Y1231" s="34"/>
      <c r="Z1231" s="36"/>
      <c r="AA1231" s="34" t="b">
        <v>0</v>
      </c>
      <c r="AB1231" s="34"/>
      <c r="AC1231" s="34" t="b">
        <v>0</v>
      </c>
      <c r="AD1231" s="36"/>
      <c r="AE1231" s="34" t="b">
        <v>1</v>
      </c>
      <c r="AF1231" s="34" t="b">
        <v>1</v>
      </c>
      <c r="AG1231" s="34" t="s">
        <v>70</v>
      </c>
      <c r="AH1231" s="34"/>
      <c r="AI1231" s="34" t="b">
        <v>0</v>
      </c>
      <c r="AJ1231" s="36"/>
      <c r="AK1231" s="34" t="s">
        <v>70</v>
      </c>
      <c r="AL1231" s="36"/>
      <c r="AM1231" s="34" t="b">
        <v>0</v>
      </c>
      <c r="AN1231" s="36"/>
      <c r="AO1231" s="34" t="s">
        <v>70</v>
      </c>
      <c r="AP1231" s="34" t="s">
        <v>70</v>
      </c>
      <c r="AQ1231" s="34" t="s">
        <v>70</v>
      </c>
      <c r="AR1231" s="34" t="s">
        <v>70</v>
      </c>
      <c r="AS1231" s="34" t="s">
        <v>70</v>
      </c>
      <c r="AT1231" s="36"/>
      <c r="AU1231" s="36"/>
      <c r="AV1231" s="34" t="s">
        <v>70</v>
      </c>
      <c r="AW1231" s="34" t="s">
        <v>70</v>
      </c>
      <c r="AX1231" s="34" t="s">
        <v>63</v>
      </c>
      <c r="AY1231" s="34" t="s">
        <v>4311</v>
      </c>
      <c r="AZ1231" s="34" t="s">
        <v>64</v>
      </c>
      <c r="BA1231" s="34" t="s">
        <v>65</v>
      </c>
      <c r="BB1231" s="35">
        <v>2038</v>
      </c>
      <c r="BC1231" s="34" t="s">
        <v>66</v>
      </c>
    </row>
    <row r="1232" spans="1:55" x14ac:dyDescent="0.25">
      <c r="A1232" s="34" t="s">
        <v>2656</v>
      </c>
      <c r="B1232" s="35">
        <v>78559</v>
      </c>
      <c r="C1232" s="34">
        <v>67</v>
      </c>
      <c r="D1232" s="34" t="s">
        <v>2648</v>
      </c>
      <c r="E1232" s="34" t="s">
        <v>2649</v>
      </c>
      <c r="F1232" s="34" t="s">
        <v>1735</v>
      </c>
      <c r="G1232" s="34" t="s">
        <v>3527</v>
      </c>
      <c r="H1232" s="34" t="s">
        <v>4287</v>
      </c>
      <c r="I1232" s="34" t="s">
        <v>1736</v>
      </c>
      <c r="J1232" s="36">
        <v>43461</v>
      </c>
      <c r="K1232" s="36"/>
      <c r="L1232" s="34" t="s">
        <v>61</v>
      </c>
      <c r="M1232" s="36"/>
      <c r="N1232" s="34" t="b">
        <v>0</v>
      </c>
      <c r="O1232" s="36"/>
      <c r="P1232" s="34" t="b">
        <v>1</v>
      </c>
      <c r="Q1232" s="36"/>
      <c r="R1232" s="34" t="b">
        <v>0</v>
      </c>
      <c r="S1232" s="34" t="b">
        <v>0</v>
      </c>
      <c r="T1232" s="34" t="s">
        <v>70</v>
      </c>
      <c r="U1232" s="34"/>
      <c r="V1232" s="34" t="b">
        <v>0</v>
      </c>
      <c r="W1232" s="36"/>
      <c r="X1232" s="34" t="s">
        <v>70</v>
      </c>
      <c r="Y1232" s="34"/>
      <c r="Z1232" s="36"/>
      <c r="AA1232" s="34" t="b">
        <v>0</v>
      </c>
      <c r="AB1232" s="34"/>
      <c r="AC1232" s="34" t="b">
        <v>0</v>
      </c>
      <c r="AD1232" s="36"/>
      <c r="AE1232" s="34" t="b">
        <v>0</v>
      </c>
      <c r="AF1232" s="34" t="b">
        <v>0</v>
      </c>
      <c r="AG1232" s="34" t="s">
        <v>70</v>
      </c>
      <c r="AH1232" s="34"/>
      <c r="AI1232" s="34" t="b">
        <v>0</v>
      </c>
      <c r="AJ1232" s="36"/>
      <c r="AK1232" s="34" t="s">
        <v>70</v>
      </c>
      <c r="AL1232" s="36"/>
      <c r="AM1232" s="34" t="b">
        <v>0</v>
      </c>
      <c r="AN1232" s="36"/>
      <c r="AO1232" s="34" t="s">
        <v>70</v>
      </c>
      <c r="AP1232" s="34" t="s">
        <v>70</v>
      </c>
      <c r="AQ1232" s="34" t="s">
        <v>70</v>
      </c>
      <c r="AR1232" s="34" t="s">
        <v>70</v>
      </c>
      <c r="AS1232" s="34" t="s">
        <v>70</v>
      </c>
      <c r="AT1232" s="36"/>
      <c r="AU1232" s="36"/>
      <c r="AV1232" s="34" t="s">
        <v>70</v>
      </c>
      <c r="AW1232" s="34" t="s">
        <v>70</v>
      </c>
      <c r="AX1232" s="34" t="s">
        <v>63</v>
      </c>
      <c r="AY1232" s="34" t="s">
        <v>4311</v>
      </c>
      <c r="AZ1232" s="34" t="s">
        <v>64</v>
      </c>
      <c r="BA1232" s="34" t="s">
        <v>65</v>
      </c>
      <c r="BB1232" s="35">
        <v>2034</v>
      </c>
      <c r="BC1232" s="34" t="s">
        <v>66</v>
      </c>
    </row>
    <row r="1233" spans="1:55" x14ac:dyDescent="0.25">
      <c r="A1233" s="34" t="s">
        <v>2656</v>
      </c>
      <c r="B1233" s="35">
        <v>79014</v>
      </c>
      <c r="C1233" s="34">
        <v>76.349999999999994</v>
      </c>
      <c r="D1233" s="34" t="s">
        <v>2681</v>
      </c>
      <c r="E1233" s="34" t="s">
        <v>2682</v>
      </c>
      <c r="F1233" s="34" t="s">
        <v>2683</v>
      </c>
      <c r="G1233" s="34" t="s">
        <v>99</v>
      </c>
      <c r="H1233" s="34" t="s">
        <v>4287</v>
      </c>
      <c r="I1233" s="34" t="s">
        <v>2423</v>
      </c>
      <c r="J1233" s="36">
        <v>43657</v>
      </c>
      <c r="K1233" s="36"/>
      <c r="L1233" s="34" t="s">
        <v>61</v>
      </c>
      <c r="M1233" s="36"/>
      <c r="N1233" s="34" t="b">
        <v>0</v>
      </c>
      <c r="O1233" s="36"/>
      <c r="P1233" s="34" t="b">
        <v>1</v>
      </c>
      <c r="Q1233" s="36"/>
      <c r="R1233" s="34" t="b">
        <v>0</v>
      </c>
      <c r="S1233" s="34" t="b">
        <v>0</v>
      </c>
      <c r="T1233" s="34" t="s">
        <v>70</v>
      </c>
      <c r="U1233" s="34"/>
      <c r="V1233" s="34" t="b">
        <v>0</v>
      </c>
      <c r="W1233" s="36"/>
      <c r="X1233" s="34" t="s">
        <v>70</v>
      </c>
      <c r="Y1233" s="34"/>
      <c r="Z1233" s="36"/>
      <c r="AA1233" s="34" t="b">
        <v>0</v>
      </c>
      <c r="AB1233" s="34"/>
      <c r="AC1233" s="34" t="b">
        <v>0</v>
      </c>
      <c r="AD1233" s="36"/>
      <c r="AE1233" s="34" t="b">
        <v>0</v>
      </c>
      <c r="AF1233" s="34" t="b">
        <v>0</v>
      </c>
      <c r="AG1233" s="34" t="s">
        <v>70</v>
      </c>
      <c r="AH1233" s="34"/>
      <c r="AI1233" s="34" t="b">
        <v>0</v>
      </c>
      <c r="AJ1233" s="36"/>
      <c r="AK1233" s="34" t="s">
        <v>70</v>
      </c>
      <c r="AL1233" s="36"/>
      <c r="AM1233" s="34" t="b">
        <v>0</v>
      </c>
      <c r="AN1233" s="36"/>
      <c r="AO1233" s="34" t="s">
        <v>70</v>
      </c>
      <c r="AP1233" s="34" t="s">
        <v>70</v>
      </c>
      <c r="AQ1233" s="34" t="s">
        <v>70</v>
      </c>
      <c r="AR1233" s="34" t="s">
        <v>70</v>
      </c>
      <c r="AS1233" s="34" t="s">
        <v>70</v>
      </c>
      <c r="AT1233" s="36"/>
      <c r="AU1233" s="36"/>
      <c r="AV1233" s="34" t="s">
        <v>70</v>
      </c>
      <c r="AW1233" s="34" t="s">
        <v>70</v>
      </c>
      <c r="AX1233" s="34" t="s">
        <v>63</v>
      </c>
      <c r="AY1233" s="34" t="s">
        <v>4311</v>
      </c>
      <c r="AZ1233" s="34" t="s">
        <v>64</v>
      </c>
      <c r="BA1233" s="34" t="s">
        <v>65</v>
      </c>
      <c r="BB1233" s="35">
        <v>2035</v>
      </c>
      <c r="BC1233" s="34" t="s">
        <v>66</v>
      </c>
    </row>
    <row r="1234" spans="1:55" x14ac:dyDescent="0.25">
      <c r="A1234" s="34" t="s">
        <v>2656</v>
      </c>
      <c r="B1234" s="35">
        <v>79172</v>
      </c>
      <c r="C1234" s="34">
        <v>100</v>
      </c>
      <c r="D1234" s="34" t="s">
        <v>3588</v>
      </c>
      <c r="E1234" s="34" t="s">
        <v>2690</v>
      </c>
      <c r="F1234" s="34" t="s">
        <v>2691</v>
      </c>
      <c r="G1234" s="34" t="s">
        <v>3500</v>
      </c>
      <c r="H1234" s="34" t="s">
        <v>4287</v>
      </c>
      <c r="I1234" s="34" t="s">
        <v>3501</v>
      </c>
      <c r="J1234" s="36">
        <v>44001</v>
      </c>
      <c r="K1234" s="36"/>
      <c r="L1234" s="34" t="s">
        <v>61</v>
      </c>
      <c r="M1234" s="36"/>
      <c r="N1234" s="34" t="b">
        <v>0</v>
      </c>
      <c r="O1234" s="36"/>
      <c r="P1234" s="34" t="b">
        <v>1</v>
      </c>
      <c r="Q1234" s="36"/>
      <c r="R1234" s="34" t="b">
        <v>0</v>
      </c>
      <c r="S1234" s="34" t="b">
        <v>0</v>
      </c>
      <c r="T1234" s="34" t="s">
        <v>70</v>
      </c>
      <c r="U1234" s="34"/>
      <c r="V1234" s="34" t="b">
        <v>0</v>
      </c>
      <c r="W1234" s="36"/>
      <c r="X1234" s="34" t="s">
        <v>70</v>
      </c>
      <c r="Y1234" s="34"/>
      <c r="Z1234" s="36"/>
      <c r="AA1234" s="34" t="b">
        <v>0</v>
      </c>
      <c r="AB1234" s="34"/>
      <c r="AC1234" s="34" t="b">
        <v>0</v>
      </c>
      <c r="AD1234" s="36"/>
      <c r="AE1234" s="34" t="b">
        <v>0</v>
      </c>
      <c r="AF1234" s="34" t="b">
        <v>0</v>
      </c>
      <c r="AG1234" s="34" t="s">
        <v>70</v>
      </c>
      <c r="AH1234" s="34"/>
      <c r="AI1234" s="34" t="b">
        <v>0</v>
      </c>
      <c r="AJ1234" s="36"/>
      <c r="AK1234" s="34" t="s">
        <v>70</v>
      </c>
      <c r="AL1234" s="36"/>
      <c r="AM1234" s="34" t="b">
        <v>0</v>
      </c>
      <c r="AN1234" s="36"/>
      <c r="AO1234" s="34" t="s">
        <v>70</v>
      </c>
      <c r="AP1234" s="34" t="s">
        <v>70</v>
      </c>
      <c r="AQ1234" s="34" t="s">
        <v>70</v>
      </c>
      <c r="AR1234" s="34" t="s">
        <v>70</v>
      </c>
      <c r="AS1234" s="34" t="s">
        <v>70</v>
      </c>
      <c r="AT1234" s="36"/>
      <c r="AU1234" s="36"/>
      <c r="AV1234" s="34" t="s">
        <v>70</v>
      </c>
      <c r="AW1234" s="34" t="s">
        <v>70</v>
      </c>
      <c r="AX1234" s="34" t="s">
        <v>63</v>
      </c>
      <c r="AY1234" s="34" t="s">
        <v>4311</v>
      </c>
      <c r="AZ1234" s="34" t="s">
        <v>64</v>
      </c>
      <c r="BA1234" s="34" t="s">
        <v>65</v>
      </c>
      <c r="BB1234" s="35">
        <v>2035</v>
      </c>
      <c r="BC1234" s="34" t="s">
        <v>66</v>
      </c>
    </row>
    <row r="1235" spans="1:55" x14ac:dyDescent="0.25">
      <c r="A1235" s="34" t="s">
        <v>2656</v>
      </c>
      <c r="B1235" s="35">
        <v>78966</v>
      </c>
      <c r="C1235" s="34">
        <v>100</v>
      </c>
      <c r="D1235" s="34" t="s">
        <v>4133</v>
      </c>
      <c r="E1235" s="34" t="s">
        <v>2679</v>
      </c>
      <c r="F1235" s="34" t="s">
        <v>2680</v>
      </c>
      <c r="G1235" s="34" t="s">
        <v>3500</v>
      </c>
      <c r="H1235" s="34" t="s">
        <v>4287</v>
      </c>
      <c r="I1235" s="34" t="s">
        <v>1009</v>
      </c>
      <c r="J1235" s="36">
        <v>43829</v>
      </c>
      <c r="K1235" s="36"/>
      <c r="L1235" s="34" t="s">
        <v>61</v>
      </c>
      <c r="M1235" s="36"/>
      <c r="N1235" s="34" t="b">
        <v>0</v>
      </c>
      <c r="O1235" s="36"/>
      <c r="P1235" s="34" t="b">
        <v>1</v>
      </c>
      <c r="Q1235" s="36"/>
      <c r="R1235" s="34" t="b">
        <v>1</v>
      </c>
      <c r="S1235" s="34" t="b">
        <v>0</v>
      </c>
      <c r="T1235" s="34" t="s">
        <v>70</v>
      </c>
      <c r="U1235" s="34"/>
      <c r="V1235" s="34" t="b">
        <v>0</v>
      </c>
      <c r="W1235" s="36"/>
      <c r="X1235" s="34" t="s">
        <v>70</v>
      </c>
      <c r="Y1235" s="34"/>
      <c r="Z1235" s="36"/>
      <c r="AA1235" s="34" t="b">
        <v>0</v>
      </c>
      <c r="AB1235" s="34"/>
      <c r="AC1235" s="34" t="b">
        <v>0</v>
      </c>
      <c r="AD1235" s="36"/>
      <c r="AE1235" s="34" t="b">
        <v>1</v>
      </c>
      <c r="AF1235" s="34" t="b">
        <v>0</v>
      </c>
      <c r="AG1235" s="34" t="s">
        <v>70</v>
      </c>
      <c r="AH1235" s="34"/>
      <c r="AI1235" s="34" t="b">
        <v>0</v>
      </c>
      <c r="AJ1235" s="36"/>
      <c r="AK1235" s="34" t="s">
        <v>70</v>
      </c>
      <c r="AL1235" s="36"/>
      <c r="AM1235" s="34" t="b">
        <v>0</v>
      </c>
      <c r="AN1235" s="36"/>
      <c r="AO1235" s="34" t="s">
        <v>70</v>
      </c>
      <c r="AP1235" s="34" t="s">
        <v>70</v>
      </c>
      <c r="AQ1235" s="34" t="s">
        <v>70</v>
      </c>
      <c r="AR1235" s="34" t="s">
        <v>70</v>
      </c>
      <c r="AS1235" s="34" t="s">
        <v>70</v>
      </c>
      <c r="AT1235" s="36"/>
      <c r="AU1235" s="36"/>
      <c r="AV1235" s="34" t="s">
        <v>70</v>
      </c>
      <c r="AW1235" s="34" t="s">
        <v>70</v>
      </c>
      <c r="AX1235" s="34" t="s">
        <v>63</v>
      </c>
      <c r="AY1235" s="34" t="s">
        <v>4311</v>
      </c>
      <c r="AZ1235" s="34" t="s">
        <v>64</v>
      </c>
      <c r="BA1235" s="34" t="s">
        <v>65</v>
      </c>
      <c r="BB1235" s="35">
        <v>2034</v>
      </c>
      <c r="BC1235" s="34" t="s">
        <v>103</v>
      </c>
    </row>
    <row r="1236" spans="1:55" x14ac:dyDescent="0.25">
      <c r="A1236" s="34" t="s">
        <v>2656</v>
      </c>
      <c r="B1236" s="35">
        <v>78923</v>
      </c>
      <c r="C1236" s="34">
        <v>100</v>
      </c>
      <c r="D1236" s="34" t="s">
        <v>2677</v>
      </c>
      <c r="E1236" s="34" t="s">
        <v>2678</v>
      </c>
      <c r="F1236" s="34" t="s">
        <v>1844</v>
      </c>
      <c r="G1236" s="34" t="s">
        <v>3974</v>
      </c>
      <c r="H1236" s="34" t="s">
        <v>59</v>
      </c>
      <c r="I1236" s="34" t="s">
        <v>1078</v>
      </c>
      <c r="J1236" s="36">
        <v>43671</v>
      </c>
      <c r="K1236" s="36"/>
      <c r="L1236" s="34" t="s">
        <v>61</v>
      </c>
      <c r="M1236" s="36">
        <v>45294</v>
      </c>
      <c r="N1236" s="34" t="b">
        <v>0</v>
      </c>
      <c r="O1236" s="36"/>
      <c r="P1236" s="34" t="b">
        <v>1</v>
      </c>
      <c r="Q1236" s="36"/>
      <c r="R1236" s="34" t="b">
        <v>0</v>
      </c>
      <c r="S1236" s="34" t="b">
        <v>0</v>
      </c>
      <c r="T1236" s="34" t="s">
        <v>70</v>
      </c>
      <c r="U1236" s="34"/>
      <c r="V1236" s="34" t="b">
        <v>0</v>
      </c>
      <c r="W1236" s="36"/>
      <c r="X1236" s="34" t="s">
        <v>70</v>
      </c>
      <c r="Y1236" s="34"/>
      <c r="Z1236" s="36"/>
      <c r="AA1236" s="34" t="b">
        <v>0</v>
      </c>
      <c r="AB1236" s="34"/>
      <c r="AC1236" s="34" t="b">
        <v>0</v>
      </c>
      <c r="AD1236" s="36"/>
      <c r="AE1236" s="34" t="b">
        <v>1</v>
      </c>
      <c r="AF1236" s="34" t="b">
        <v>1</v>
      </c>
      <c r="AG1236" s="34" t="s">
        <v>70</v>
      </c>
      <c r="AH1236" s="34"/>
      <c r="AI1236" s="34" t="b">
        <v>0</v>
      </c>
      <c r="AJ1236" s="36"/>
      <c r="AK1236" s="34" t="s">
        <v>70</v>
      </c>
      <c r="AL1236" s="36"/>
      <c r="AM1236" s="34" t="b">
        <v>0</v>
      </c>
      <c r="AN1236" s="36"/>
      <c r="AO1236" s="34" t="s">
        <v>70</v>
      </c>
      <c r="AP1236" s="34" t="s">
        <v>70</v>
      </c>
      <c r="AQ1236" s="34" t="s">
        <v>70</v>
      </c>
      <c r="AR1236" s="34" t="s">
        <v>70</v>
      </c>
      <c r="AS1236" s="34" t="s">
        <v>70</v>
      </c>
      <c r="AT1236" s="36"/>
      <c r="AU1236" s="36"/>
      <c r="AV1236" s="34" t="s">
        <v>70</v>
      </c>
      <c r="AW1236" s="34" t="s">
        <v>70</v>
      </c>
      <c r="AX1236" s="34" t="s">
        <v>63</v>
      </c>
      <c r="AY1236" s="34" t="s">
        <v>4311</v>
      </c>
      <c r="AZ1236" s="34" t="s">
        <v>64</v>
      </c>
      <c r="BA1236" s="34" t="s">
        <v>65</v>
      </c>
      <c r="BB1236" s="35">
        <v>2034</v>
      </c>
      <c r="BC1236" s="34" t="s">
        <v>66</v>
      </c>
    </row>
    <row r="1237" spans="1:55" x14ac:dyDescent="0.25">
      <c r="A1237" s="34" t="s">
        <v>2656</v>
      </c>
      <c r="B1237" s="35">
        <v>79042</v>
      </c>
      <c r="C1237" s="34">
        <v>100</v>
      </c>
      <c r="D1237" s="34" t="s">
        <v>2688</v>
      </c>
      <c r="E1237" s="34" t="s">
        <v>2689</v>
      </c>
      <c r="F1237" s="34" t="s">
        <v>751</v>
      </c>
      <c r="G1237" s="34" t="s">
        <v>3548</v>
      </c>
      <c r="H1237" s="34" t="s">
        <v>59</v>
      </c>
      <c r="I1237" s="34" t="s">
        <v>60</v>
      </c>
      <c r="J1237" s="36">
        <v>43795</v>
      </c>
      <c r="K1237" s="36"/>
      <c r="L1237" s="34" t="s">
        <v>61</v>
      </c>
      <c r="M1237" s="36"/>
      <c r="N1237" s="34" t="b">
        <v>0</v>
      </c>
      <c r="O1237" s="36"/>
      <c r="P1237" s="34" t="b">
        <v>1</v>
      </c>
      <c r="Q1237" s="36"/>
      <c r="R1237" s="34" t="b">
        <v>1</v>
      </c>
      <c r="S1237" s="34" t="b">
        <v>0</v>
      </c>
      <c r="T1237" s="34" t="s">
        <v>70</v>
      </c>
      <c r="U1237" s="34"/>
      <c r="V1237" s="34" t="b">
        <v>0</v>
      </c>
      <c r="W1237" s="36"/>
      <c r="X1237" s="34" t="s">
        <v>70</v>
      </c>
      <c r="Y1237" s="34"/>
      <c r="Z1237" s="36"/>
      <c r="AA1237" s="34" t="b">
        <v>0</v>
      </c>
      <c r="AB1237" s="34"/>
      <c r="AC1237" s="34" t="b">
        <v>0</v>
      </c>
      <c r="AD1237" s="36"/>
      <c r="AE1237" s="34" t="b">
        <v>1</v>
      </c>
      <c r="AF1237" s="34" t="b">
        <v>1</v>
      </c>
      <c r="AG1237" s="34" t="s">
        <v>70</v>
      </c>
      <c r="AH1237" s="34"/>
      <c r="AI1237" s="34" t="b">
        <v>0</v>
      </c>
      <c r="AJ1237" s="36"/>
      <c r="AK1237" s="34" t="s">
        <v>70</v>
      </c>
      <c r="AL1237" s="36"/>
      <c r="AM1237" s="34" t="b">
        <v>0</v>
      </c>
      <c r="AN1237" s="36"/>
      <c r="AO1237" s="34" t="s">
        <v>70</v>
      </c>
      <c r="AP1237" s="34" t="s">
        <v>70</v>
      </c>
      <c r="AQ1237" s="34" t="s">
        <v>70</v>
      </c>
      <c r="AR1237" s="34" t="s">
        <v>70</v>
      </c>
      <c r="AS1237" s="34" t="s">
        <v>70</v>
      </c>
      <c r="AT1237" s="36"/>
      <c r="AU1237" s="36"/>
      <c r="AV1237" s="34" t="s">
        <v>70</v>
      </c>
      <c r="AW1237" s="34" t="s">
        <v>70</v>
      </c>
      <c r="AX1237" s="34" t="s">
        <v>63</v>
      </c>
      <c r="AY1237" s="34" t="s">
        <v>4311</v>
      </c>
      <c r="AZ1237" s="34" t="s">
        <v>64</v>
      </c>
      <c r="BA1237" s="34" t="s">
        <v>65</v>
      </c>
      <c r="BB1237" s="35">
        <v>2036</v>
      </c>
      <c r="BC1237" s="34" t="s">
        <v>66</v>
      </c>
    </row>
    <row r="1238" spans="1:55" x14ac:dyDescent="0.25">
      <c r="A1238" s="34" t="s">
        <v>2656</v>
      </c>
      <c r="B1238" s="35">
        <v>78247</v>
      </c>
      <c r="C1238" s="34">
        <v>100</v>
      </c>
      <c r="D1238" s="34" t="s">
        <v>2664</v>
      </c>
      <c r="E1238" s="34" t="s">
        <v>2665</v>
      </c>
      <c r="F1238" s="34" t="s">
        <v>1951</v>
      </c>
      <c r="G1238" s="34" t="s">
        <v>303</v>
      </c>
      <c r="H1238" s="34" t="s">
        <v>208</v>
      </c>
      <c r="I1238" s="34" t="s">
        <v>1084</v>
      </c>
      <c r="J1238" s="36">
        <v>43585</v>
      </c>
      <c r="K1238" s="36"/>
      <c r="L1238" s="34" t="s">
        <v>61</v>
      </c>
      <c r="M1238" s="36"/>
      <c r="N1238" s="34" t="b">
        <v>0</v>
      </c>
      <c r="O1238" s="36"/>
      <c r="P1238" s="34" t="b">
        <v>1</v>
      </c>
      <c r="Q1238" s="36"/>
      <c r="R1238" s="34" t="b">
        <v>0</v>
      </c>
      <c r="S1238" s="34" t="b">
        <v>0</v>
      </c>
      <c r="T1238" s="34" t="s">
        <v>70</v>
      </c>
      <c r="U1238" s="34"/>
      <c r="V1238" s="34" t="b">
        <v>0</v>
      </c>
      <c r="W1238" s="36"/>
      <c r="X1238" s="34" t="s">
        <v>70</v>
      </c>
      <c r="Y1238" s="34"/>
      <c r="Z1238" s="36"/>
      <c r="AA1238" s="34" t="b">
        <v>0</v>
      </c>
      <c r="AB1238" s="34"/>
      <c r="AC1238" s="34" t="b">
        <v>0</v>
      </c>
      <c r="AD1238" s="36"/>
      <c r="AE1238" s="34" t="b">
        <v>0</v>
      </c>
      <c r="AF1238" s="34" t="b">
        <v>0</v>
      </c>
      <c r="AG1238" s="34" t="s">
        <v>70</v>
      </c>
      <c r="AH1238" s="34"/>
      <c r="AI1238" s="34" t="b">
        <v>0</v>
      </c>
      <c r="AJ1238" s="36"/>
      <c r="AK1238" s="34" t="s">
        <v>70</v>
      </c>
      <c r="AL1238" s="36"/>
      <c r="AM1238" s="34" t="b">
        <v>0</v>
      </c>
      <c r="AN1238" s="36"/>
      <c r="AO1238" s="34" t="s">
        <v>70</v>
      </c>
      <c r="AP1238" s="34" t="s">
        <v>70</v>
      </c>
      <c r="AQ1238" s="34" t="s">
        <v>70</v>
      </c>
      <c r="AR1238" s="34" t="s">
        <v>70</v>
      </c>
      <c r="AS1238" s="34" t="s">
        <v>70</v>
      </c>
      <c r="AT1238" s="36"/>
      <c r="AU1238" s="36"/>
      <c r="AV1238" s="34" t="s">
        <v>70</v>
      </c>
      <c r="AW1238" s="34" t="s">
        <v>70</v>
      </c>
      <c r="AX1238" s="34" t="s">
        <v>63</v>
      </c>
      <c r="AY1238" s="34" t="s">
        <v>4311</v>
      </c>
      <c r="AZ1238" s="34" t="s">
        <v>64</v>
      </c>
      <c r="BA1238" s="34" t="s">
        <v>65</v>
      </c>
      <c r="BB1238" s="35">
        <v>2034</v>
      </c>
      <c r="BC1238" s="34" t="s">
        <v>119</v>
      </c>
    </row>
    <row r="1239" spans="1:55" x14ac:dyDescent="0.25">
      <c r="A1239" s="34" t="s">
        <v>2656</v>
      </c>
      <c r="B1239" s="35">
        <v>67921</v>
      </c>
      <c r="C1239" s="34">
        <v>100</v>
      </c>
      <c r="D1239" s="34" t="s">
        <v>2662</v>
      </c>
      <c r="E1239" s="34" t="s">
        <v>2663</v>
      </c>
      <c r="F1239" s="34" t="s">
        <v>394</v>
      </c>
      <c r="G1239" s="34" t="s">
        <v>215</v>
      </c>
      <c r="H1239" s="34" t="s">
        <v>4287</v>
      </c>
      <c r="I1239" s="34" t="s">
        <v>395</v>
      </c>
      <c r="J1239" s="36">
        <v>43609</v>
      </c>
      <c r="K1239" s="36"/>
      <c r="L1239" s="34" t="s">
        <v>61</v>
      </c>
      <c r="M1239" s="36"/>
      <c r="N1239" s="34" t="b">
        <v>0</v>
      </c>
      <c r="O1239" s="36"/>
      <c r="P1239" s="34" t="b">
        <v>1</v>
      </c>
      <c r="Q1239" s="36"/>
      <c r="R1239" s="34" t="b">
        <v>1</v>
      </c>
      <c r="S1239" s="34" t="b">
        <v>0</v>
      </c>
      <c r="T1239" s="34" t="s">
        <v>70</v>
      </c>
      <c r="U1239" s="34"/>
      <c r="V1239" s="34" t="b">
        <v>0</v>
      </c>
      <c r="W1239" s="36"/>
      <c r="X1239" s="34" t="s">
        <v>70</v>
      </c>
      <c r="Y1239" s="34"/>
      <c r="Z1239" s="36"/>
      <c r="AA1239" s="34" t="b">
        <v>0</v>
      </c>
      <c r="AB1239" s="34"/>
      <c r="AC1239" s="34" t="b">
        <v>0</v>
      </c>
      <c r="AD1239" s="36"/>
      <c r="AE1239" s="34" t="b">
        <v>0</v>
      </c>
      <c r="AF1239" s="34" t="b">
        <v>0</v>
      </c>
      <c r="AG1239" s="34" t="s">
        <v>70</v>
      </c>
      <c r="AH1239" s="34"/>
      <c r="AI1239" s="34" t="b">
        <v>0</v>
      </c>
      <c r="AJ1239" s="36"/>
      <c r="AK1239" s="34" t="s">
        <v>70</v>
      </c>
      <c r="AL1239" s="36"/>
      <c r="AM1239" s="34" t="b">
        <v>0</v>
      </c>
      <c r="AN1239" s="36"/>
      <c r="AO1239" s="34" t="s">
        <v>70</v>
      </c>
      <c r="AP1239" s="34" t="s">
        <v>70</v>
      </c>
      <c r="AQ1239" s="34" t="s">
        <v>70</v>
      </c>
      <c r="AR1239" s="34" t="s">
        <v>70</v>
      </c>
      <c r="AS1239" s="34" t="s">
        <v>70</v>
      </c>
      <c r="AT1239" s="36"/>
      <c r="AU1239" s="36"/>
      <c r="AV1239" s="34" t="s">
        <v>70</v>
      </c>
      <c r="AW1239" s="34" t="s">
        <v>70</v>
      </c>
      <c r="AX1239" s="34" t="s">
        <v>63</v>
      </c>
      <c r="AY1239" s="34" t="s">
        <v>4311</v>
      </c>
      <c r="AZ1239" s="34" t="s">
        <v>64</v>
      </c>
      <c r="BA1239" s="34" t="s">
        <v>65</v>
      </c>
      <c r="BB1239" s="35">
        <v>2035</v>
      </c>
      <c r="BC1239" s="34" t="s">
        <v>66</v>
      </c>
    </row>
    <row r="1240" spans="1:55" x14ac:dyDescent="0.25">
      <c r="A1240" s="34" t="s">
        <v>2656</v>
      </c>
      <c r="B1240" s="35">
        <v>78346</v>
      </c>
      <c r="C1240" s="34">
        <v>100</v>
      </c>
      <c r="D1240" s="34" t="s">
        <v>2666</v>
      </c>
      <c r="E1240" s="34" t="s">
        <v>2667</v>
      </c>
      <c r="F1240" s="34" t="s">
        <v>2668</v>
      </c>
      <c r="G1240" s="34" t="s">
        <v>173</v>
      </c>
      <c r="H1240" s="34" t="s">
        <v>144</v>
      </c>
      <c r="I1240" s="34" t="s">
        <v>1626</v>
      </c>
      <c r="J1240" s="36">
        <v>44179</v>
      </c>
      <c r="K1240" s="36"/>
      <c r="L1240" s="34" t="s">
        <v>61</v>
      </c>
      <c r="M1240" s="36"/>
      <c r="N1240" s="34" t="b">
        <v>0</v>
      </c>
      <c r="O1240" s="36"/>
      <c r="P1240" s="34" t="b">
        <v>1</v>
      </c>
      <c r="Q1240" s="36"/>
      <c r="R1240" s="34" t="b">
        <v>0</v>
      </c>
      <c r="S1240" s="34" t="b">
        <v>0</v>
      </c>
      <c r="T1240" s="34" t="s">
        <v>70</v>
      </c>
      <c r="U1240" s="34"/>
      <c r="V1240" s="34" t="b">
        <v>0</v>
      </c>
      <c r="W1240" s="36"/>
      <c r="X1240" s="34" t="s">
        <v>70</v>
      </c>
      <c r="Y1240" s="34"/>
      <c r="Z1240" s="36"/>
      <c r="AA1240" s="34" t="b">
        <v>0</v>
      </c>
      <c r="AB1240" s="34"/>
      <c r="AC1240" s="34" t="b">
        <v>0</v>
      </c>
      <c r="AD1240" s="36"/>
      <c r="AE1240" s="34" t="b">
        <v>1</v>
      </c>
      <c r="AF1240" s="34" t="b">
        <v>1</v>
      </c>
      <c r="AG1240" s="34" t="s">
        <v>70</v>
      </c>
      <c r="AH1240" s="34"/>
      <c r="AI1240" s="34" t="b">
        <v>0</v>
      </c>
      <c r="AJ1240" s="36"/>
      <c r="AK1240" s="34" t="s">
        <v>70</v>
      </c>
      <c r="AL1240" s="36"/>
      <c r="AM1240" s="34" t="b">
        <v>0</v>
      </c>
      <c r="AN1240" s="36"/>
      <c r="AO1240" s="34" t="s">
        <v>70</v>
      </c>
      <c r="AP1240" s="34" t="s">
        <v>70</v>
      </c>
      <c r="AQ1240" s="34" t="s">
        <v>70</v>
      </c>
      <c r="AR1240" s="34" t="s">
        <v>70</v>
      </c>
      <c r="AS1240" s="34" t="s">
        <v>70</v>
      </c>
      <c r="AT1240" s="36"/>
      <c r="AU1240" s="36"/>
      <c r="AV1240" s="34" t="s">
        <v>70</v>
      </c>
      <c r="AW1240" s="34" t="s">
        <v>70</v>
      </c>
      <c r="AX1240" s="34" t="s">
        <v>63</v>
      </c>
      <c r="AY1240" s="34" t="s">
        <v>4311</v>
      </c>
      <c r="AZ1240" s="34" t="s">
        <v>64</v>
      </c>
      <c r="BA1240" s="34" t="s">
        <v>65</v>
      </c>
      <c r="BB1240" s="35">
        <v>2037</v>
      </c>
      <c r="BC1240" s="34" t="s">
        <v>66</v>
      </c>
    </row>
    <row r="1241" spans="1:55" x14ac:dyDescent="0.25">
      <c r="A1241" s="34" t="s">
        <v>2656</v>
      </c>
      <c r="B1241" s="35">
        <v>79230</v>
      </c>
      <c r="C1241" s="34">
        <v>100</v>
      </c>
      <c r="D1241" s="34" t="s">
        <v>2692</v>
      </c>
      <c r="E1241" s="34" t="s">
        <v>2693</v>
      </c>
      <c r="F1241" s="34" t="s">
        <v>1052</v>
      </c>
      <c r="G1241" s="34" t="s">
        <v>150</v>
      </c>
      <c r="H1241" s="34" t="s">
        <v>4287</v>
      </c>
      <c r="I1241" s="34" t="s">
        <v>3640</v>
      </c>
      <c r="J1241" s="36">
        <v>44133</v>
      </c>
      <c r="K1241" s="36"/>
      <c r="L1241" s="34" t="s">
        <v>61</v>
      </c>
      <c r="M1241" s="36">
        <v>45299</v>
      </c>
      <c r="N1241" s="34" t="b">
        <v>0</v>
      </c>
      <c r="O1241" s="36"/>
      <c r="P1241" s="34" t="b">
        <v>1</v>
      </c>
      <c r="Q1241" s="36"/>
      <c r="R1241" s="34" t="b">
        <v>1</v>
      </c>
      <c r="S1241" s="34" t="b">
        <v>0</v>
      </c>
      <c r="T1241" s="34" t="s">
        <v>70</v>
      </c>
      <c r="U1241" s="34"/>
      <c r="V1241" s="34" t="b">
        <v>0</v>
      </c>
      <c r="W1241" s="36"/>
      <c r="X1241" s="34" t="s">
        <v>70</v>
      </c>
      <c r="Y1241" s="34"/>
      <c r="Z1241" s="36"/>
      <c r="AA1241" s="34" t="b">
        <v>0</v>
      </c>
      <c r="AB1241" s="34"/>
      <c r="AC1241" s="34" t="b">
        <v>0</v>
      </c>
      <c r="AD1241" s="36"/>
      <c r="AE1241" s="34" t="b">
        <v>1</v>
      </c>
      <c r="AF1241" s="34" t="b">
        <v>1</v>
      </c>
      <c r="AG1241" s="34" t="s">
        <v>70</v>
      </c>
      <c r="AH1241" s="34"/>
      <c r="AI1241" s="34" t="b">
        <v>0</v>
      </c>
      <c r="AJ1241" s="36"/>
      <c r="AK1241" s="34" t="s">
        <v>70</v>
      </c>
      <c r="AL1241" s="36"/>
      <c r="AM1241" s="34" t="b">
        <v>0</v>
      </c>
      <c r="AN1241" s="36"/>
      <c r="AO1241" s="34" t="s">
        <v>70</v>
      </c>
      <c r="AP1241" s="34" t="s">
        <v>70</v>
      </c>
      <c r="AQ1241" s="34" t="s">
        <v>70</v>
      </c>
      <c r="AR1241" s="34" t="s">
        <v>70</v>
      </c>
      <c r="AS1241" s="34" t="s">
        <v>70</v>
      </c>
      <c r="AT1241" s="36"/>
      <c r="AU1241" s="36"/>
      <c r="AV1241" s="34" t="s">
        <v>70</v>
      </c>
      <c r="AW1241" s="34" t="s">
        <v>70</v>
      </c>
      <c r="AX1241" s="34" t="s">
        <v>63</v>
      </c>
      <c r="AY1241" s="34" t="s">
        <v>4311</v>
      </c>
      <c r="AZ1241" s="34" t="s">
        <v>64</v>
      </c>
      <c r="BA1241" s="34" t="s">
        <v>65</v>
      </c>
      <c r="BB1241" s="35">
        <v>2037</v>
      </c>
      <c r="BC1241" s="34" t="s">
        <v>119</v>
      </c>
    </row>
    <row r="1242" spans="1:55" x14ac:dyDescent="0.25">
      <c r="A1242" s="34" t="s">
        <v>2656</v>
      </c>
      <c r="B1242" s="35">
        <v>79303</v>
      </c>
      <c r="C1242" s="34">
        <v>100</v>
      </c>
      <c r="D1242" s="34" t="s">
        <v>2694</v>
      </c>
      <c r="E1242" s="34" t="s">
        <v>2695</v>
      </c>
      <c r="F1242" s="34" t="s">
        <v>512</v>
      </c>
      <c r="G1242" s="34" t="s">
        <v>234</v>
      </c>
      <c r="H1242" s="34" t="s">
        <v>144</v>
      </c>
      <c r="I1242" s="34" t="s">
        <v>3547</v>
      </c>
      <c r="J1242" s="36">
        <v>43886</v>
      </c>
      <c r="K1242" s="36"/>
      <c r="L1242" s="34" t="s">
        <v>61</v>
      </c>
      <c r="M1242" s="36"/>
      <c r="N1242" s="34" t="b">
        <v>0</v>
      </c>
      <c r="O1242" s="36"/>
      <c r="P1242" s="34" t="b">
        <v>1</v>
      </c>
      <c r="Q1242" s="36"/>
      <c r="R1242" s="34" t="b">
        <v>0</v>
      </c>
      <c r="S1242" s="34" t="b">
        <v>0</v>
      </c>
      <c r="T1242" s="34" t="s">
        <v>70</v>
      </c>
      <c r="U1242" s="34"/>
      <c r="V1242" s="34" t="b">
        <v>0</v>
      </c>
      <c r="W1242" s="36"/>
      <c r="X1242" s="34" t="s">
        <v>70</v>
      </c>
      <c r="Y1242" s="34"/>
      <c r="Z1242" s="36"/>
      <c r="AA1242" s="34" t="b">
        <v>0</v>
      </c>
      <c r="AB1242" s="34"/>
      <c r="AC1242" s="34" t="b">
        <v>0</v>
      </c>
      <c r="AD1242" s="36"/>
      <c r="AE1242" s="34" t="b">
        <v>0</v>
      </c>
      <c r="AF1242" s="34" t="b">
        <v>0</v>
      </c>
      <c r="AG1242" s="34" t="s">
        <v>70</v>
      </c>
      <c r="AH1242" s="34"/>
      <c r="AI1242" s="34" t="b">
        <v>0</v>
      </c>
      <c r="AJ1242" s="36"/>
      <c r="AK1242" s="34" t="s">
        <v>70</v>
      </c>
      <c r="AL1242" s="36"/>
      <c r="AM1242" s="34" t="b">
        <v>0</v>
      </c>
      <c r="AN1242" s="36"/>
      <c r="AO1242" s="34" t="s">
        <v>70</v>
      </c>
      <c r="AP1242" s="34" t="s">
        <v>70</v>
      </c>
      <c r="AQ1242" s="34" t="s">
        <v>70</v>
      </c>
      <c r="AR1242" s="34" t="s">
        <v>70</v>
      </c>
      <c r="AS1242" s="34" t="s">
        <v>70</v>
      </c>
      <c r="AT1242" s="36"/>
      <c r="AU1242" s="36"/>
      <c r="AV1242" s="34" t="s">
        <v>70</v>
      </c>
      <c r="AW1242" s="34" t="s">
        <v>70</v>
      </c>
      <c r="AX1242" s="34" t="s">
        <v>63</v>
      </c>
      <c r="AY1242" s="34" t="s">
        <v>4311</v>
      </c>
      <c r="AZ1242" s="34" t="s">
        <v>64</v>
      </c>
      <c r="BA1242" s="34" t="s">
        <v>65</v>
      </c>
      <c r="BB1242" s="35">
        <v>2035</v>
      </c>
      <c r="BC1242" s="34" t="s">
        <v>103</v>
      </c>
    </row>
    <row r="1243" spans="1:55" x14ac:dyDescent="0.25">
      <c r="A1243" s="34" t="s">
        <v>2656</v>
      </c>
      <c r="B1243" s="35">
        <v>78519</v>
      </c>
      <c r="C1243" s="34">
        <v>100</v>
      </c>
      <c r="D1243" s="34" t="s">
        <v>2669</v>
      </c>
      <c r="E1243" s="34" t="s">
        <v>2670</v>
      </c>
      <c r="F1243" s="34" t="s">
        <v>2641</v>
      </c>
      <c r="G1243" s="34" t="s">
        <v>3527</v>
      </c>
      <c r="H1243" s="34" t="s">
        <v>4287</v>
      </c>
      <c r="I1243" s="34" t="s">
        <v>118</v>
      </c>
      <c r="J1243" s="36">
        <v>43777</v>
      </c>
      <c r="K1243" s="36"/>
      <c r="L1243" s="34" t="s">
        <v>61</v>
      </c>
      <c r="M1243" s="36"/>
      <c r="N1243" s="34" t="b">
        <v>0</v>
      </c>
      <c r="O1243" s="36"/>
      <c r="P1243" s="34" t="b">
        <v>1</v>
      </c>
      <c r="Q1243" s="36"/>
      <c r="R1243" s="34" t="b">
        <v>0</v>
      </c>
      <c r="S1243" s="34" t="b">
        <v>0</v>
      </c>
      <c r="T1243" s="34" t="s">
        <v>70</v>
      </c>
      <c r="U1243" s="34"/>
      <c r="V1243" s="34" t="b">
        <v>0</v>
      </c>
      <c r="W1243" s="36"/>
      <c r="X1243" s="34" t="s">
        <v>70</v>
      </c>
      <c r="Y1243" s="34"/>
      <c r="Z1243" s="36"/>
      <c r="AA1243" s="34" t="b">
        <v>0</v>
      </c>
      <c r="AB1243" s="34"/>
      <c r="AC1243" s="34" t="b">
        <v>0</v>
      </c>
      <c r="AD1243" s="36"/>
      <c r="AE1243" s="34" t="b">
        <v>0</v>
      </c>
      <c r="AF1243" s="34" t="b">
        <v>0</v>
      </c>
      <c r="AG1243" s="34" t="s">
        <v>70</v>
      </c>
      <c r="AH1243" s="34"/>
      <c r="AI1243" s="34" t="b">
        <v>0</v>
      </c>
      <c r="AJ1243" s="36"/>
      <c r="AK1243" s="34" t="s">
        <v>70</v>
      </c>
      <c r="AL1243" s="36"/>
      <c r="AM1243" s="34" t="b">
        <v>0</v>
      </c>
      <c r="AN1243" s="36"/>
      <c r="AO1243" s="34" t="s">
        <v>70</v>
      </c>
      <c r="AP1243" s="34" t="s">
        <v>70</v>
      </c>
      <c r="AQ1243" s="34" t="s">
        <v>70</v>
      </c>
      <c r="AR1243" s="34" t="s">
        <v>70</v>
      </c>
      <c r="AS1243" s="34" t="s">
        <v>70</v>
      </c>
      <c r="AT1243" s="36"/>
      <c r="AU1243" s="36"/>
      <c r="AV1243" s="34" t="s">
        <v>70</v>
      </c>
      <c r="AW1243" s="34" t="s">
        <v>70</v>
      </c>
      <c r="AX1243" s="34" t="s">
        <v>63</v>
      </c>
      <c r="AY1243" s="34" t="s">
        <v>4311</v>
      </c>
      <c r="AZ1243" s="34" t="s">
        <v>64</v>
      </c>
      <c r="BA1243" s="34" t="s">
        <v>65</v>
      </c>
      <c r="BB1243" s="35">
        <v>2036</v>
      </c>
      <c r="BC1243" s="34" t="s">
        <v>66</v>
      </c>
    </row>
    <row r="1244" spans="1:55" x14ac:dyDescent="0.25">
      <c r="A1244" s="34" t="s">
        <v>2656</v>
      </c>
      <c r="B1244" s="35">
        <v>79016</v>
      </c>
      <c r="C1244" s="34">
        <v>100</v>
      </c>
      <c r="D1244" s="34" t="s">
        <v>2684</v>
      </c>
      <c r="E1244" s="34" t="s">
        <v>2685</v>
      </c>
      <c r="F1244" s="34" t="s">
        <v>4132</v>
      </c>
      <c r="G1244" s="34" t="s">
        <v>3521</v>
      </c>
      <c r="H1244" s="34" t="s">
        <v>4287</v>
      </c>
      <c r="I1244" s="34" t="s">
        <v>109</v>
      </c>
      <c r="J1244" s="36">
        <v>43921</v>
      </c>
      <c r="K1244" s="36"/>
      <c r="L1244" s="34" t="s">
        <v>61</v>
      </c>
      <c r="M1244" s="36"/>
      <c r="N1244" s="34" t="b">
        <v>0</v>
      </c>
      <c r="O1244" s="36"/>
      <c r="P1244" s="34" t="b">
        <v>1</v>
      </c>
      <c r="Q1244" s="36"/>
      <c r="R1244" s="34" t="b">
        <v>0</v>
      </c>
      <c r="S1244" s="34" t="b">
        <v>0</v>
      </c>
      <c r="T1244" s="34" t="s">
        <v>70</v>
      </c>
      <c r="U1244" s="34"/>
      <c r="V1244" s="34" t="b">
        <v>0</v>
      </c>
      <c r="W1244" s="36"/>
      <c r="X1244" s="34" t="s">
        <v>70</v>
      </c>
      <c r="Y1244" s="34"/>
      <c r="Z1244" s="36"/>
      <c r="AA1244" s="34" t="b">
        <v>0</v>
      </c>
      <c r="AB1244" s="34"/>
      <c r="AC1244" s="34" t="b">
        <v>0</v>
      </c>
      <c r="AD1244" s="36"/>
      <c r="AE1244" s="34" t="b">
        <v>0</v>
      </c>
      <c r="AF1244" s="34" t="b">
        <v>0</v>
      </c>
      <c r="AG1244" s="34" t="s">
        <v>70</v>
      </c>
      <c r="AH1244" s="34"/>
      <c r="AI1244" s="34" t="b">
        <v>0</v>
      </c>
      <c r="AJ1244" s="36"/>
      <c r="AK1244" s="34" t="s">
        <v>70</v>
      </c>
      <c r="AL1244" s="36"/>
      <c r="AM1244" s="34" t="b">
        <v>0</v>
      </c>
      <c r="AN1244" s="36"/>
      <c r="AO1244" s="34" t="s">
        <v>70</v>
      </c>
      <c r="AP1244" s="34" t="s">
        <v>70</v>
      </c>
      <c r="AQ1244" s="34" t="s">
        <v>70</v>
      </c>
      <c r="AR1244" s="34" t="s">
        <v>70</v>
      </c>
      <c r="AS1244" s="34" t="s">
        <v>70</v>
      </c>
      <c r="AT1244" s="36"/>
      <c r="AU1244" s="36"/>
      <c r="AV1244" s="34" t="s">
        <v>70</v>
      </c>
      <c r="AW1244" s="34" t="s">
        <v>70</v>
      </c>
      <c r="AX1244" s="34" t="s">
        <v>63</v>
      </c>
      <c r="AY1244" s="34" t="s">
        <v>4311</v>
      </c>
      <c r="AZ1244" s="34" t="s">
        <v>64</v>
      </c>
      <c r="BA1244" s="34" t="s">
        <v>65</v>
      </c>
      <c r="BB1244" s="35">
        <v>2036</v>
      </c>
      <c r="BC1244" s="34" t="s">
        <v>66</v>
      </c>
    </row>
    <row r="1245" spans="1:55" x14ac:dyDescent="0.25">
      <c r="A1245" s="34" t="s">
        <v>2656</v>
      </c>
      <c r="B1245" s="35">
        <v>79018</v>
      </c>
      <c r="C1245" s="34">
        <v>100</v>
      </c>
      <c r="D1245" s="34" t="s">
        <v>2686</v>
      </c>
      <c r="E1245" s="34" t="s">
        <v>2687</v>
      </c>
      <c r="F1245" s="34" t="s">
        <v>648</v>
      </c>
      <c r="G1245" s="34" t="s">
        <v>144</v>
      </c>
      <c r="H1245" s="34" t="s">
        <v>144</v>
      </c>
      <c r="I1245" s="34" t="s">
        <v>288</v>
      </c>
      <c r="J1245" s="36">
        <v>43945</v>
      </c>
      <c r="K1245" s="36"/>
      <c r="L1245" s="34" t="s">
        <v>61</v>
      </c>
      <c r="M1245" s="36"/>
      <c r="N1245" s="34" t="b">
        <v>0</v>
      </c>
      <c r="O1245" s="36"/>
      <c r="P1245" s="34" t="b">
        <v>1</v>
      </c>
      <c r="Q1245" s="36"/>
      <c r="R1245" s="34" t="b">
        <v>1</v>
      </c>
      <c r="S1245" s="34" t="b">
        <v>0</v>
      </c>
      <c r="T1245" s="34" t="s">
        <v>70</v>
      </c>
      <c r="U1245" s="34"/>
      <c r="V1245" s="34" t="b">
        <v>0</v>
      </c>
      <c r="W1245" s="36"/>
      <c r="X1245" s="34" t="s">
        <v>70</v>
      </c>
      <c r="Y1245" s="34"/>
      <c r="Z1245" s="36"/>
      <c r="AA1245" s="34" t="b">
        <v>0</v>
      </c>
      <c r="AB1245" s="34"/>
      <c r="AC1245" s="34" t="b">
        <v>0</v>
      </c>
      <c r="AD1245" s="36"/>
      <c r="AE1245" s="34" t="b">
        <v>1</v>
      </c>
      <c r="AF1245" s="34" t="b">
        <v>1</v>
      </c>
      <c r="AG1245" s="34" t="s">
        <v>70</v>
      </c>
      <c r="AH1245" s="34"/>
      <c r="AI1245" s="34" t="b">
        <v>0</v>
      </c>
      <c r="AJ1245" s="36"/>
      <c r="AK1245" s="34" t="s">
        <v>70</v>
      </c>
      <c r="AL1245" s="36"/>
      <c r="AM1245" s="34" t="b">
        <v>0</v>
      </c>
      <c r="AN1245" s="36"/>
      <c r="AO1245" s="34" t="s">
        <v>70</v>
      </c>
      <c r="AP1245" s="34" t="s">
        <v>70</v>
      </c>
      <c r="AQ1245" s="34" t="s">
        <v>70</v>
      </c>
      <c r="AR1245" s="34" t="s">
        <v>70</v>
      </c>
      <c r="AS1245" s="34" t="s">
        <v>70</v>
      </c>
      <c r="AT1245" s="36"/>
      <c r="AU1245" s="36"/>
      <c r="AV1245" s="34" t="s">
        <v>70</v>
      </c>
      <c r="AW1245" s="34" t="s">
        <v>70</v>
      </c>
      <c r="AX1245" s="34" t="s">
        <v>63</v>
      </c>
      <c r="AY1245" s="34" t="s">
        <v>4311</v>
      </c>
      <c r="AZ1245" s="34" t="s">
        <v>64</v>
      </c>
      <c r="BA1245" s="34" t="s">
        <v>65</v>
      </c>
      <c r="BB1245" s="35">
        <v>2036</v>
      </c>
      <c r="BC1245" s="34" t="s">
        <v>103</v>
      </c>
    </row>
    <row r="1246" spans="1:55" x14ac:dyDescent="0.25">
      <c r="A1246" s="34" t="s">
        <v>2656</v>
      </c>
      <c r="B1246" s="35">
        <v>67444</v>
      </c>
      <c r="C1246" s="34">
        <v>100</v>
      </c>
      <c r="D1246" s="34" t="s">
        <v>2657</v>
      </c>
      <c r="E1246" s="34" t="s">
        <v>2658</v>
      </c>
      <c r="F1246" s="34" t="s">
        <v>811</v>
      </c>
      <c r="G1246" s="34" t="s">
        <v>150</v>
      </c>
      <c r="H1246" s="34" t="s">
        <v>4287</v>
      </c>
      <c r="I1246" s="34" t="s">
        <v>118</v>
      </c>
      <c r="J1246" s="36">
        <v>43795</v>
      </c>
      <c r="K1246" s="36"/>
      <c r="L1246" s="34" t="s">
        <v>61</v>
      </c>
      <c r="M1246" s="36">
        <v>45267</v>
      </c>
      <c r="N1246" s="34" t="b">
        <v>0</v>
      </c>
      <c r="O1246" s="36"/>
      <c r="P1246" s="34" t="b">
        <v>1</v>
      </c>
      <c r="Q1246" s="36"/>
      <c r="R1246" s="34" t="b">
        <v>0</v>
      </c>
      <c r="S1246" s="34" t="b">
        <v>0</v>
      </c>
      <c r="T1246" s="34" t="s">
        <v>70</v>
      </c>
      <c r="U1246" s="34"/>
      <c r="V1246" s="34" t="b">
        <v>0</v>
      </c>
      <c r="W1246" s="36"/>
      <c r="X1246" s="34" t="s">
        <v>70</v>
      </c>
      <c r="Y1246" s="34"/>
      <c r="Z1246" s="36"/>
      <c r="AA1246" s="34" t="b">
        <v>0</v>
      </c>
      <c r="AB1246" s="34"/>
      <c r="AC1246" s="34" t="b">
        <v>0</v>
      </c>
      <c r="AD1246" s="36"/>
      <c r="AE1246" s="34" t="b">
        <v>0</v>
      </c>
      <c r="AF1246" s="34" t="b">
        <v>0</v>
      </c>
      <c r="AG1246" s="34" t="s">
        <v>70</v>
      </c>
      <c r="AH1246" s="34"/>
      <c r="AI1246" s="34" t="b">
        <v>0</v>
      </c>
      <c r="AJ1246" s="36"/>
      <c r="AK1246" s="34" t="s">
        <v>70</v>
      </c>
      <c r="AL1246" s="36"/>
      <c r="AM1246" s="34" t="b">
        <v>0</v>
      </c>
      <c r="AN1246" s="36"/>
      <c r="AO1246" s="34" t="s">
        <v>70</v>
      </c>
      <c r="AP1246" s="34" t="s">
        <v>70</v>
      </c>
      <c r="AQ1246" s="34" t="s">
        <v>70</v>
      </c>
      <c r="AR1246" s="34" t="s">
        <v>70</v>
      </c>
      <c r="AS1246" s="34" t="s">
        <v>70</v>
      </c>
      <c r="AT1246" s="36"/>
      <c r="AU1246" s="36"/>
      <c r="AV1246" s="34" t="s">
        <v>70</v>
      </c>
      <c r="AW1246" s="34" t="s">
        <v>70</v>
      </c>
      <c r="AX1246" s="34" t="s">
        <v>63</v>
      </c>
      <c r="AY1246" s="34" t="s">
        <v>4311</v>
      </c>
      <c r="AZ1246" s="34" t="s">
        <v>64</v>
      </c>
      <c r="BA1246" s="34" t="s">
        <v>65</v>
      </c>
      <c r="BB1246" s="35">
        <v>2036</v>
      </c>
      <c r="BC1246" s="34" t="s">
        <v>66</v>
      </c>
    </row>
    <row r="1247" spans="1:55" x14ac:dyDescent="0.25">
      <c r="A1247" s="34" t="s">
        <v>2656</v>
      </c>
      <c r="B1247" s="35">
        <v>78560</v>
      </c>
      <c r="C1247" s="34">
        <v>100</v>
      </c>
      <c r="D1247" s="34" t="s">
        <v>2671</v>
      </c>
      <c r="E1247" s="34" t="s">
        <v>2672</v>
      </c>
      <c r="F1247" s="34" t="s">
        <v>563</v>
      </c>
      <c r="G1247" s="34" t="s">
        <v>215</v>
      </c>
      <c r="H1247" s="34" t="s">
        <v>4287</v>
      </c>
      <c r="I1247" s="34" t="s">
        <v>114</v>
      </c>
      <c r="J1247" s="36">
        <v>43742</v>
      </c>
      <c r="K1247" s="36"/>
      <c r="L1247" s="34" t="s">
        <v>61</v>
      </c>
      <c r="M1247" s="36"/>
      <c r="N1247" s="34" t="b">
        <v>0</v>
      </c>
      <c r="O1247" s="36"/>
      <c r="P1247" s="34" t="b">
        <v>1</v>
      </c>
      <c r="Q1247" s="36"/>
      <c r="R1247" s="34" t="b">
        <v>0</v>
      </c>
      <c r="S1247" s="34" t="b">
        <v>0</v>
      </c>
      <c r="T1247" s="34" t="s">
        <v>70</v>
      </c>
      <c r="U1247" s="34"/>
      <c r="V1247" s="34" t="b">
        <v>0</v>
      </c>
      <c r="W1247" s="36"/>
      <c r="X1247" s="34" t="s">
        <v>70</v>
      </c>
      <c r="Y1247" s="34"/>
      <c r="Z1247" s="36"/>
      <c r="AA1247" s="34" t="b">
        <v>0</v>
      </c>
      <c r="AB1247" s="34"/>
      <c r="AC1247" s="34" t="b">
        <v>0</v>
      </c>
      <c r="AD1247" s="36"/>
      <c r="AE1247" s="34" t="b">
        <v>0</v>
      </c>
      <c r="AF1247" s="34" t="b">
        <v>0</v>
      </c>
      <c r="AG1247" s="34" t="s">
        <v>70</v>
      </c>
      <c r="AH1247" s="34"/>
      <c r="AI1247" s="34" t="b">
        <v>0</v>
      </c>
      <c r="AJ1247" s="36"/>
      <c r="AK1247" s="34" t="s">
        <v>70</v>
      </c>
      <c r="AL1247" s="36"/>
      <c r="AM1247" s="34" t="b">
        <v>0</v>
      </c>
      <c r="AN1247" s="36"/>
      <c r="AO1247" s="34" t="s">
        <v>70</v>
      </c>
      <c r="AP1247" s="34" t="s">
        <v>70</v>
      </c>
      <c r="AQ1247" s="34" t="s">
        <v>70</v>
      </c>
      <c r="AR1247" s="34" t="s">
        <v>70</v>
      </c>
      <c r="AS1247" s="34" t="s">
        <v>70</v>
      </c>
      <c r="AT1247" s="36"/>
      <c r="AU1247" s="36"/>
      <c r="AV1247" s="34" t="s">
        <v>70</v>
      </c>
      <c r="AW1247" s="34" t="s">
        <v>70</v>
      </c>
      <c r="AX1247" s="34" t="s">
        <v>63</v>
      </c>
      <c r="AY1247" s="34" t="s">
        <v>4311</v>
      </c>
      <c r="AZ1247" s="34" t="s">
        <v>64</v>
      </c>
      <c r="BA1247" s="34" t="s">
        <v>65</v>
      </c>
      <c r="BB1247" s="35">
        <v>2035</v>
      </c>
      <c r="BC1247" s="34" t="s">
        <v>103</v>
      </c>
    </row>
    <row r="1248" spans="1:55" x14ac:dyDescent="0.25">
      <c r="A1248" s="34" t="s">
        <v>2656</v>
      </c>
      <c r="B1248" s="35">
        <v>78776</v>
      </c>
      <c r="C1248" s="34">
        <v>100</v>
      </c>
      <c r="D1248" s="34" t="s">
        <v>2673</v>
      </c>
      <c r="E1248" s="34" t="s">
        <v>2674</v>
      </c>
      <c r="F1248" s="34" t="s">
        <v>2586</v>
      </c>
      <c r="G1248" s="34" t="s">
        <v>3521</v>
      </c>
      <c r="H1248" s="34" t="s">
        <v>4287</v>
      </c>
      <c r="I1248" s="34" t="s">
        <v>2587</v>
      </c>
      <c r="J1248" s="36">
        <v>43672</v>
      </c>
      <c r="K1248" s="36"/>
      <c r="L1248" s="34" t="s">
        <v>61</v>
      </c>
      <c r="M1248" s="36">
        <v>45268</v>
      </c>
      <c r="N1248" s="34" t="b">
        <v>0</v>
      </c>
      <c r="O1248" s="36"/>
      <c r="P1248" s="34" t="b">
        <v>1</v>
      </c>
      <c r="Q1248" s="36"/>
      <c r="R1248" s="34" t="b">
        <v>0</v>
      </c>
      <c r="S1248" s="34" t="b">
        <v>0</v>
      </c>
      <c r="T1248" s="34" t="s">
        <v>70</v>
      </c>
      <c r="U1248" s="34"/>
      <c r="V1248" s="34" t="b">
        <v>0</v>
      </c>
      <c r="W1248" s="36"/>
      <c r="X1248" s="34" t="s">
        <v>70</v>
      </c>
      <c r="Y1248" s="34"/>
      <c r="Z1248" s="36"/>
      <c r="AA1248" s="34" t="b">
        <v>0</v>
      </c>
      <c r="AB1248" s="34"/>
      <c r="AC1248" s="34" t="b">
        <v>0</v>
      </c>
      <c r="AD1248" s="36"/>
      <c r="AE1248" s="34" t="b">
        <v>0</v>
      </c>
      <c r="AF1248" s="34" t="b">
        <v>0</v>
      </c>
      <c r="AG1248" s="34" t="s">
        <v>70</v>
      </c>
      <c r="AH1248" s="34"/>
      <c r="AI1248" s="34" t="b">
        <v>0</v>
      </c>
      <c r="AJ1248" s="36"/>
      <c r="AK1248" s="34" t="s">
        <v>70</v>
      </c>
      <c r="AL1248" s="36"/>
      <c r="AM1248" s="34" t="b">
        <v>0</v>
      </c>
      <c r="AN1248" s="36"/>
      <c r="AO1248" s="34" t="s">
        <v>70</v>
      </c>
      <c r="AP1248" s="34" t="s">
        <v>70</v>
      </c>
      <c r="AQ1248" s="34" t="s">
        <v>70</v>
      </c>
      <c r="AR1248" s="34" t="s">
        <v>70</v>
      </c>
      <c r="AS1248" s="34" t="s">
        <v>70</v>
      </c>
      <c r="AT1248" s="36"/>
      <c r="AU1248" s="36"/>
      <c r="AV1248" s="34" t="s">
        <v>70</v>
      </c>
      <c r="AW1248" s="34" t="s">
        <v>70</v>
      </c>
      <c r="AX1248" s="34" t="s">
        <v>63</v>
      </c>
      <c r="AY1248" s="34" t="s">
        <v>4311</v>
      </c>
      <c r="AZ1248" s="34" t="s">
        <v>64</v>
      </c>
      <c r="BA1248" s="34" t="s">
        <v>65</v>
      </c>
      <c r="BB1248" s="35">
        <v>2034</v>
      </c>
      <c r="BC1248" s="34" t="s">
        <v>66</v>
      </c>
    </row>
    <row r="1249" spans="1:55" x14ac:dyDescent="0.25">
      <c r="A1249" s="34" t="s">
        <v>2656</v>
      </c>
      <c r="B1249" s="35">
        <v>79371</v>
      </c>
      <c r="C1249" s="34">
        <v>100</v>
      </c>
      <c r="D1249" s="34" t="s">
        <v>2696</v>
      </c>
      <c r="E1249" s="34" t="s">
        <v>2697</v>
      </c>
      <c r="F1249" s="34" t="s">
        <v>4013</v>
      </c>
      <c r="G1249" s="34" t="s">
        <v>3521</v>
      </c>
      <c r="H1249" s="34" t="s">
        <v>4287</v>
      </c>
      <c r="I1249" s="34" t="s">
        <v>1009</v>
      </c>
      <c r="J1249" s="36">
        <v>43973</v>
      </c>
      <c r="K1249" s="36"/>
      <c r="L1249" s="34" t="s">
        <v>61</v>
      </c>
      <c r="M1249" s="36">
        <v>45299</v>
      </c>
      <c r="N1249" s="34" t="b">
        <v>0</v>
      </c>
      <c r="O1249" s="36"/>
      <c r="P1249" s="34" t="b">
        <v>1</v>
      </c>
      <c r="Q1249" s="36"/>
      <c r="R1249" s="34" t="b">
        <v>1</v>
      </c>
      <c r="S1249" s="34" t="b">
        <v>0</v>
      </c>
      <c r="T1249" s="34" t="s">
        <v>70</v>
      </c>
      <c r="U1249" s="34"/>
      <c r="V1249" s="34" t="b">
        <v>0</v>
      </c>
      <c r="W1249" s="36"/>
      <c r="X1249" s="34" t="s">
        <v>70</v>
      </c>
      <c r="Y1249" s="34"/>
      <c r="Z1249" s="36"/>
      <c r="AA1249" s="34" t="b">
        <v>0</v>
      </c>
      <c r="AB1249" s="34"/>
      <c r="AC1249" s="34" t="b">
        <v>0</v>
      </c>
      <c r="AD1249" s="36"/>
      <c r="AE1249" s="34" t="b">
        <v>1</v>
      </c>
      <c r="AF1249" s="34" t="b">
        <v>1</v>
      </c>
      <c r="AG1249" s="34" t="s">
        <v>70</v>
      </c>
      <c r="AH1249" s="34"/>
      <c r="AI1249" s="34" t="b">
        <v>0</v>
      </c>
      <c r="AJ1249" s="36"/>
      <c r="AK1249" s="34" t="s">
        <v>70</v>
      </c>
      <c r="AL1249" s="36"/>
      <c r="AM1249" s="34" t="b">
        <v>0</v>
      </c>
      <c r="AN1249" s="36"/>
      <c r="AO1249" s="34" t="s">
        <v>70</v>
      </c>
      <c r="AP1249" s="34" t="s">
        <v>70</v>
      </c>
      <c r="AQ1249" s="34" t="s">
        <v>70</v>
      </c>
      <c r="AR1249" s="34" t="s">
        <v>70</v>
      </c>
      <c r="AS1249" s="34" t="s">
        <v>70</v>
      </c>
      <c r="AT1249" s="36"/>
      <c r="AU1249" s="36"/>
      <c r="AV1249" s="34" t="s">
        <v>70</v>
      </c>
      <c r="AW1249" s="34" t="s">
        <v>70</v>
      </c>
      <c r="AX1249" s="34" t="s">
        <v>63</v>
      </c>
      <c r="AY1249" s="34" t="s">
        <v>4311</v>
      </c>
      <c r="AZ1249" s="34" t="s">
        <v>64</v>
      </c>
      <c r="BA1249" s="34" t="s">
        <v>65</v>
      </c>
      <c r="BB1249" s="35">
        <v>2036</v>
      </c>
      <c r="BC1249" s="34" t="s">
        <v>66</v>
      </c>
    </row>
    <row r="1250" spans="1:55" x14ac:dyDescent="0.25">
      <c r="A1250" s="34" t="s">
        <v>2656</v>
      </c>
      <c r="B1250" s="35">
        <v>78830</v>
      </c>
      <c r="C1250" s="34">
        <v>100</v>
      </c>
      <c r="D1250" s="34" t="s">
        <v>2675</v>
      </c>
      <c r="E1250" s="34" t="s">
        <v>2676</v>
      </c>
      <c r="F1250" s="34" t="s">
        <v>1629</v>
      </c>
      <c r="G1250" s="34" t="s">
        <v>303</v>
      </c>
      <c r="H1250" s="34" t="s">
        <v>208</v>
      </c>
      <c r="I1250" s="34" t="s">
        <v>1630</v>
      </c>
      <c r="J1250" s="36">
        <v>43746</v>
      </c>
      <c r="K1250" s="36"/>
      <c r="L1250" s="34" t="s">
        <v>61</v>
      </c>
      <c r="M1250" s="36"/>
      <c r="N1250" s="34" t="b">
        <v>0</v>
      </c>
      <c r="O1250" s="36"/>
      <c r="P1250" s="34" t="b">
        <v>1</v>
      </c>
      <c r="Q1250" s="36"/>
      <c r="R1250" s="34" t="b">
        <v>1</v>
      </c>
      <c r="S1250" s="34" t="b">
        <v>0</v>
      </c>
      <c r="T1250" s="34" t="s">
        <v>70</v>
      </c>
      <c r="U1250" s="34"/>
      <c r="V1250" s="34" t="b">
        <v>0</v>
      </c>
      <c r="W1250" s="36"/>
      <c r="X1250" s="34" t="s">
        <v>70</v>
      </c>
      <c r="Y1250" s="34"/>
      <c r="Z1250" s="36"/>
      <c r="AA1250" s="34" t="b">
        <v>0</v>
      </c>
      <c r="AB1250" s="34"/>
      <c r="AC1250" s="34" t="b">
        <v>0</v>
      </c>
      <c r="AD1250" s="36"/>
      <c r="AE1250" s="34" t="b">
        <v>0</v>
      </c>
      <c r="AF1250" s="34" t="b">
        <v>0</v>
      </c>
      <c r="AG1250" s="34" t="s">
        <v>70</v>
      </c>
      <c r="AH1250" s="34"/>
      <c r="AI1250" s="34" t="b">
        <v>0</v>
      </c>
      <c r="AJ1250" s="36"/>
      <c r="AK1250" s="34" t="s">
        <v>70</v>
      </c>
      <c r="AL1250" s="36"/>
      <c r="AM1250" s="34" t="b">
        <v>0</v>
      </c>
      <c r="AN1250" s="36"/>
      <c r="AO1250" s="34" t="s">
        <v>70</v>
      </c>
      <c r="AP1250" s="34" t="s">
        <v>70</v>
      </c>
      <c r="AQ1250" s="34" t="s">
        <v>70</v>
      </c>
      <c r="AR1250" s="34" t="s">
        <v>70</v>
      </c>
      <c r="AS1250" s="34" t="s">
        <v>70</v>
      </c>
      <c r="AT1250" s="36"/>
      <c r="AU1250" s="36"/>
      <c r="AV1250" s="34" t="s">
        <v>70</v>
      </c>
      <c r="AW1250" s="34" t="s">
        <v>70</v>
      </c>
      <c r="AX1250" s="34" t="s">
        <v>63</v>
      </c>
      <c r="AY1250" s="34" t="s">
        <v>4311</v>
      </c>
      <c r="AZ1250" s="34" t="s">
        <v>64</v>
      </c>
      <c r="BA1250" s="34" t="s">
        <v>65</v>
      </c>
      <c r="BB1250" s="35">
        <v>2035</v>
      </c>
      <c r="BC1250" s="34" t="s">
        <v>119</v>
      </c>
    </row>
    <row r="1251" spans="1:55" x14ac:dyDescent="0.25">
      <c r="A1251" s="34" t="s">
        <v>2656</v>
      </c>
      <c r="B1251" s="35">
        <v>67919</v>
      </c>
      <c r="C1251" s="34">
        <v>100</v>
      </c>
      <c r="D1251" s="34" t="s">
        <v>2659</v>
      </c>
      <c r="E1251" s="34" t="s">
        <v>2660</v>
      </c>
      <c r="F1251" s="34" t="s">
        <v>2661</v>
      </c>
      <c r="G1251" s="34" t="s">
        <v>3521</v>
      </c>
      <c r="H1251" s="34" t="s">
        <v>4287</v>
      </c>
      <c r="I1251" s="34" t="s">
        <v>109</v>
      </c>
      <c r="J1251" s="36">
        <v>43643</v>
      </c>
      <c r="K1251" s="36"/>
      <c r="L1251" s="34" t="s">
        <v>61</v>
      </c>
      <c r="M1251" s="36"/>
      <c r="N1251" s="34" t="b">
        <v>0</v>
      </c>
      <c r="O1251" s="36"/>
      <c r="P1251" s="34" t="b">
        <v>1</v>
      </c>
      <c r="Q1251" s="36"/>
      <c r="R1251" s="34" t="b">
        <v>0</v>
      </c>
      <c r="S1251" s="34" t="b">
        <v>0</v>
      </c>
      <c r="T1251" s="34" t="s">
        <v>70</v>
      </c>
      <c r="U1251" s="34"/>
      <c r="V1251" s="34" t="b">
        <v>0</v>
      </c>
      <c r="W1251" s="36"/>
      <c r="X1251" s="34" t="s">
        <v>70</v>
      </c>
      <c r="Y1251" s="34"/>
      <c r="Z1251" s="36"/>
      <c r="AA1251" s="34" t="b">
        <v>0</v>
      </c>
      <c r="AB1251" s="34"/>
      <c r="AC1251" s="34" t="b">
        <v>0</v>
      </c>
      <c r="AD1251" s="36"/>
      <c r="AE1251" s="34" t="b">
        <v>0</v>
      </c>
      <c r="AF1251" s="34" t="b">
        <v>0</v>
      </c>
      <c r="AG1251" s="34" t="s">
        <v>70</v>
      </c>
      <c r="AH1251" s="34"/>
      <c r="AI1251" s="34" t="b">
        <v>0</v>
      </c>
      <c r="AJ1251" s="36"/>
      <c r="AK1251" s="34" t="s">
        <v>70</v>
      </c>
      <c r="AL1251" s="36"/>
      <c r="AM1251" s="34" t="b">
        <v>0</v>
      </c>
      <c r="AN1251" s="36"/>
      <c r="AO1251" s="34" t="s">
        <v>70</v>
      </c>
      <c r="AP1251" s="34" t="s">
        <v>70</v>
      </c>
      <c r="AQ1251" s="34" t="s">
        <v>70</v>
      </c>
      <c r="AR1251" s="34" t="s">
        <v>70</v>
      </c>
      <c r="AS1251" s="34" t="s">
        <v>70</v>
      </c>
      <c r="AT1251" s="36"/>
      <c r="AU1251" s="36"/>
      <c r="AV1251" s="34" t="s">
        <v>70</v>
      </c>
      <c r="AW1251" s="34" t="s">
        <v>70</v>
      </c>
      <c r="AX1251" s="34" t="s">
        <v>63</v>
      </c>
      <c r="AY1251" s="34" t="s">
        <v>4311</v>
      </c>
      <c r="AZ1251" s="34" t="s">
        <v>64</v>
      </c>
      <c r="BA1251" s="34" t="s">
        <v>65</v>
      </c>
      <c r="BB1251" s="35">
        <v>2034</v>
      </c>
      <c r="BC1251" s="34" t="s">
        <v>103</v>
      </c>
    </row>
    <row r="1252" spans="1:55" x14ac:dyDescent="0.25">
      <c r="A1252" s="34" t="s">
        <v>2698</v>
      </c>
      <c r="B1252" s="35">
        <v>79014</v>
      </c>
      <c r="C1252" s="34">
        <v>23.65</v>
      </c>
      <c r="D1252" s="34" t="s">
        <v>2681</v>
      </c>
      <c r="E1252" s="34" t="s">
        <v>2682</v>
      </c>
      <c r="F1252" s="34" t="s">
        <v>2683</v>
      </c>
      <c r="G1252" s="34" t="s">
        <v>99</v>
      </c>
      <c r="H1252" s="34" t="s">
        <v>4287</v>
      </c>
      <c r="I1252" s="34" t="s">
        <v>2423</v>
      </c>
      <c r="J1252" s="36">
        <v>43657</v>
      </c>
      <c r="K1252" s="36"/>
      <c r="L1252" s="34" t="s">
        <v>61</v>
      </c>
      <c r="M1252" s="36"/>
      <c r="N1252" s="34" t="b">
        <v>0</v>
      </c>
      <c r="O1252" s="36"/>
      <c r="P1252" s="34" t="b">
        <v>1</v>
      </c>
      <c r="Q1252" s="36"/>
      <c r="R1252" s="34" t="b">
        <v>0</v>
      </c>
      <c r="S1252" s="34" t="b">
        <v>0</v>
      </c>
      <c r="T1252" s="34" t="s">
        <v>70</v>
      </c>
      <c r="U1252" s="34"/>
      <c r="V1252" s="34" t="b">
        <v>0</v>
      </c>
      <c r="W1252" s="36"/>
      <c r="X1252" s="34" t="s">
        <v>70</v>
      </c>
      <c r="Y1252" s="34"/>
      <c r="Z1252" s="36"/>
      <c r="AA1252" s="34" t="b">
        <v>0</v>
      </c>
      <c r="AB1252" s="34"/>
      <c r="AC1252" s="34" t="b">
        <v>0</v>
      </c>
      <c r="AD1252" s="36"/>
      <c r="AE1252" s="34" t="b">
        <v>0</v>
      </c>
      <c r="AF1252" s="34" t="b">
        <v>0</v>
      </c>
      <c r="AG1252" s="34" t="s">
        <v>70</v>
      </c>
      <c r="AH1252" s="34"/>
      <c r="AI1252" s="34" t="b">
        <v>0</v>
      </c>
      <c r="AJ1252" s="36"/>
      <c r="AK1252" s="34" t="s">
        <v>70</v>
      </c>
      <c r="AL1252" s="36"/>
      <c r="AM1252" s="34" t="b">
        <v>0</v>
      </c>
      <c r="AN1252" s="36"/>
      <c r="AO1252" s="34" t="s">
        <v>70</v>
      </c>
      <c r="AP1252" s="34" t="s">
        <v>70</v>
      </c>
      <c r="AQ1252" s="34" t="s">
        <v>70</v>
      </c>
      <c r="AR1252" s="34" t="s">
        <v>70</v>
      </c>
      <c r="AS1252" s="34" t="s">
        <v>70</v>
      </c>
      <c r="AT1252" s="36"/>
      <c r="AU1252" s="36"/>
      <c r="AV1252" s="34" t="s">
        <v>70</v>
      </c>
      <c r="AW1252" s="34" t="s">
        <v>70</v>
      </c>
      <c r="AX1252" s="34" t="s">
        <v>133</v>
      </c>
      <c r="AY1252" s="34" t="s">
        <v>4295</v>
      </c>
      <c r="AZ1252" s="34" t="s">
        <v>64</v>
      </c>
      <c r="BA1252" s="34" t="s">
        <v>65</v>
      </c>
      <c r="BB1252" s="35">
        <v>2035</v>
      </c>
      <c r="BC1252" s="34" t="s">
        <v>66</v>
      </c>
    </row>
    <row r="1253" spans="1:55" x14ac:dyDescent="0.25">
      <c r="A1253" s="34" t="s">
        <v>2698</v>
      </c>
      <c r="B1253" s="35">
        <v>78670</v>
      </c>
      <c r="C1253" s="34">
        <v>41</v>
      </c>
      <c r="D1253" s="34" t="s">
        <v>1118</v>
      </c>
      <c r="E1253" s="34" t="s">
        <v>1119</v>
      </c>
      <c r="F1253" s="34" t="s">
        <v>1120</v>
      </c>
      <c r="G1253" s="34" t="s">
        <v>215</v>
      </c>
      <c r="H1253" s="34" t="s">
        <v>4287</v>
      </c>
      <c r="I1253" s="34" t="s">
        <v>163</v>
      </c>
      <c r="J1253" s="36">
        <v>43858</v>
      </c>
      <c r="K1253" s="36"/>
      <c r="L1253" s="34" t="s">
        <v>61</v>
      </c>
      <c r="M1253" s="36"/>
      <c r="N1253" s="34" t="b">
        <v>0</v>
      </c>
      <c r="O1253" s="36"/>
      <c r="P1253" s="34" t="b">
        <v>1</v>
      </c>
      <c r="Q1253" s="36"/>
      <c r="R1253" s="34" t="b">
        <v>0</v>
      </c>
      <c r="S1253" s="34" t="b">
        <v>0</v>
      </c>
      <c r="T1253" s="34" t="s">
        <v>70</v>
      </c>
      <c r="U1253" s="34"/>
      <c r="V1253" s="34" t="b">
        <v>0</v>
      </c>
      <c r="W1253" s="36"/>
      <c r="X1253" s="34" t="s">
        <v>70</v>
      </c>
      <c r="Y1253" s="34"/>
      <c r="Z1253" s="36"/>
      <c r="AA1253" s="34" t="b">
        <v>0</v>
      </c>
      <c r="AB1253" s="34"/>
      <c r="AC1253" s="34" t="b">
        <v>0</v>
      </c>
      <c r="AD1253" s="36"/>
      <c r="AE1253" s="34" t="b">
        <v>0</v>
      </c>
      <c r="AF1253" s="34" t="b">
        <v>0</v>
      </c>
      <c r="AG1253" s="34" t="s">
        <v>70</v>
      </c>
      <c r="AH1253" s="34"/>
      <c r="AI1253" s="34" t="b">
        <v>0</v>
      </c>
      <c r="AJ1253" s="36"/>
      <c r="AK1253" s="34" t="s">
        <v>70</v>
      </c>
      <c r="AL1253" s="36"/>
      <c r="AM1253" s="34" t="b">
        <v>0</v>
      </c>
      <c r="AN1253" s="36"/>
      <c r="AO1253" s="34" t="s">
        <v>70</v>
      </c>
      <c r="AP1253" s="34" t="s">
        <v>70</v>
      </c>
      <c r="AQ1253" s="34" t="s">
        <v>70</v>
      </c>
      <c r="AR1253" s="34" t="s">
        <v>70</v>
      </c>
      <c r="AS1253" s="34" t="s">
        <v>70</v>
      </c>
      <c r="AT1253" s="36"/>
      <c r="AU1253" s="36"/>
      <c r="AV1253" s="34" t="s">
        <v>70</v>
      </c>
      <c r="AW1253" s="34" t="s">
        <v>70</v>
      </c>
      <c r="AX1253" s="34" t="s">
        <v>133</v>
      </c>
      <c r="AY1253" s="34" t="s">
        <v>4295</v>
      </c>
      <c r="AZ1253" s="34" t="s">
        <v>64</v>
      </c>
      <c r="BA1253" s="34" t="s">
        <v>65</v>
      </c>
      <c r="BB1253" s="35">
        <v>2036</v>
      </c>
      <c r="BC1253" s="34" t="s">
        <v>66</v>
      </c>
    </row>
    <row r="1254" spans="1:55" x14ac:dyDescent="0.25">
      <c r="A1254" s="34" t="s">
        <v>2698</v>
      </c>
      <c r="B1254" s="35">
        <v>79255</v>
      </c>
      <c r="C1254" s="34">
        <v>67</v>
      </c>
      <c r="D1254" s="34" t="s">
        <v>4131</v>
      </c>
      <c r="E1254" s="34" t="s">
        <v>4130</v>
      </c>
      <c r="F1254" s="34" t="s">
        <v>1804</v>
      </c>
      <c r="G1254" s="34" t="s">
        <v>3500</v>
      </c>
      <c r="H1254" s="34" t="s">
        <v>4287</v>
      </c>
      <c r="I1254" s="34" t="s">
        <v>3501</v>
      </c>
      <c r="J1254" s="36">
        <v>44642</v>
      </c>
      <c r="K1254" s="36"/>
      <c r="L1254" s="34" t="s">
        <v>71</v>
      </c>
      <c r="M1254" s="36"/>
      <c r="N1254" s="34" t="b">
        <v>1</v>
      </c>
      <c r="O1254" s="36">
        <v>32363</v>
      </c>
      <c r="P1254" s="34" t="b">
        <v>0</v>
      </c>
      <c r="Q1254" s="36">
        <v>32363</v>
      </c>
      <c r="R1254" s="34" t="b">
        <v>0</v>
      </c>
      <c r="S1254" s="34" t="b">
        <v>0</v>
      </c>
      <c r="T1254" s="34" t="s">
        <v>70</v>
      </c>
      <c r="U1254" s="34"/>
      <c r="V1254" s="34" t="b">
        <v>0</v>
      </c>
      <c r="W1254" s="36">
        <v>32363</v>
      </c>
      <c r="X1254" s="34" t="s">
        <v>70</v>
      </c>
      <c r="Y1254" s="34"/>
      <c r="Z1254" s="36"/>
      <c r="AA1254" s="34" t="b">
        <v>0</v>
      </c>
      <c r="AB1254" s="34"/>
      <c r="AC1254" s="34" t="b">
        <v>1</v>
      </c>
      <c r="AD1254" s="36"/>
      <c r="AE1254" s="34" t="b">
        <v>1</v>
      </c>
      <c r="AF1254" s="34" t="b">
        <v>1</v>
      </c>
      <c r="AG1254" s="34" t="s">
        <v>70</v>
      </c>
      <c r="AH1254" s="34"/>
      <c r="AI1254" s="34" t="b">
        <v>0</v>
      </c>
      <c r="AJ1254" s="36"/>
      <c r="AK1254" s="34" t="s">
        <v>70</v>
      </c>
      <c r="AL1254" s="36"/>
      <c r="AM1254" s="34" t="b">
        <v>0</v>
      </c>
      <c r="AN1254" s="36"/>
      <c r="AO1254" s="34" t="s">
        <v>70</v>
      </c>
      <c r="AP1254" s="34" t="s">
        <v>70</v>
      </c>
      <c r="AQ1254" s="34" t="s">
        <v>70</v>
      </c>
      <c r="AR1254" s="34" t="s">
        <v>70</v>
      </c>
      <c r="AS1254" s="34" t="s">
        <v>70</v>
      </c>
      <c r="AT1254" s="36"/>
      <c r="AU1254" s="36"/>
      <c r="AV1254" s="34" t="s">
        <v>70</v>
      </c>
      <c r="AW1254" s="34" t="s">
        <v>70</v>
      </c>
      <c r="AX1254" s="34" t="s">
        <v>133</v>
      </c>
      <c r="AY1254" s="34" t="s">
        <v>4295</v>
      </c>
      <c r="AZ1254" s="34" t="s">
        <v>64</v>
      </c>
      <c r="BA1254" s="34" t="s">
        <v>65</v>
      </c>
      <c r="BB1254" s="35">
        <v>2037</v>
      </c>
      <c r="BC1254" s="34" t="s">
        <v>185</v>
      </c>
    </row>
    <row r="1255" spans="1:55" x14ac:dyDescent="0.25">
      <c r="A1255" s="34" t="s">
        <v>2698</v>
      </c>
      <c r="B1255" s="35">
        <v>78138</v>
      </c>
      <c r="C1255" s="34">
        <v>77.760000000000005</v>
      </c>
      <c r="D1255" s="34" t="s">
        <v>804</v>
      </c>
      <c r="E1255" s="34" t="s">
        <v>805</v>
      </c>
      <c r="F1255" s="34" t="s">
        <v>806</v>
      </c>
      <c r="G1255" s="34" t="s">
        <v>287</v>
      </c>
      <c r="H1255" s="34" t="s">
        <v>144</v>
      </c>
      <c r="I1255" s="34" t="s">
        <v>288</v>
      </c>
      <c r="J1255" s="36">
        <v>44187</v>
      </c>
      <c r="K1255" s="36"/>
      <c r="L1255" s="34" t="s">
        <v>61</v>
      </c>
      <c r="M1255" s="36"/>
      <c r="N1255" s="34" t="b">
        <v>0</v>
      </c>
      <c r="O1255" s="36"/>
      <c r="P1255" s="34" t="b">
        <v>1</v>
      </c>
      <c r="Q1255" s="36"/>
      <c r="R1255" s="34" t="b">
        <v>0</v>
      </c>
      <c r="S1255" s="34" t="b">
        <v>0</v>
      </c>
      <c r="T1255" s="34" t="s">
        <v>70</v>
      </c>
      <c r="U1255" s="34"/>
      <c r="V1255" s="34" t="b">
        <v>0</v>
      </c>
      <c r="W1255" s="36"/>
      <c r="X1255" s="34" t="s">
        <v>70</v>
      </c>
      <c r="Y1255" s="34"/>
      <c r="Z1255" s="36"/>
      <c r="AA1255" s="34" t="b">
        <v>0</v>
      </c>
      <c r="AB1255" s="34"/>
      <c r="AC1255" s="34" t="b">
        <v>0</v>
      </c>
      <c r="AD1255" s="36"/>
      <c r="AE1255" s="34" t="b">
        <v>1</v>
      </c>
      <c r="AF1255" s="34" t="b">
        <v>1</v>
      </c>
      <c r="AG1255" s="34" t="s">
        <v>70</v>
      </c>
      <c r="AH1255" s="34"/>
      <c r="AI1255" s="34" t="b">
        <v>0</v>
      </c>
      <c r="AJ1255" s="36"/>
      <c r="AK1255" s="34" t="s">
        <v>70</v>
      </c>
      <c r="AL1255" s="36"/>
      <c r="AM1255" s="34" t="b">
        <v>0</v>
      </c>
      <c r="AN1255" s="36"/>
      <c r="AO1255" s="34" t="s">
        <v>70</v>
      </c>
      <c r="AP1255" s="34" t="s">
        <v>70</v>
      </c>
      <c r="AQ1255" s="34" t="s">
        <v>70</v>
      </c>
      <c r="AR1255" s="34" t="s">
        <v>70</v>
      </c>
      <c r="AS1255" s="34" t="s">
        <v>70</v>
      </c>
      <c r="AT1255" s="36"/>
      <c r="AU1255" s="36"/>
      <c r="AV1255" s="34" t="s">
        <v>70</v>
      </c>
      <c r="AW1255" s="34" t="s">
        <v>70</v>
      </c>
      <c r="AX1255" s="34" t="s">
        <v>133</v>
      </c>
      <c r="AY1255" s="34" t="s">
        <v>4295</v>
      </c>
      <c r="AZ1255" s="34" t="s">
        <v>64</v>
      </c>
      <c r="BA1255" s="34" t="s">
        <v>65</v>
      </c>
      <c r="BB1255" s="35">
        <v>2037</v>
      </c>
      <c r="BC1255" s="34" t="s">
        <v>119</v>
      </c>
    </row>
    <row r="1256" spans="1:55" x14ac:dyDescent="0.25">
      <c r="A1256" s="34" t="s">
        <v>2698</v>
      </c>
      <c r="B1256" s="35">
        <v>79015</v>
      </c>
      <c r="C1256" s="34">
        <v>100</v>
      </c>
      <c r="D1256" s="34" t="s">
        <v>2701</v>
      </c>
      <c r="E1256" s="34" t="s">
        <v>2702</v>
      </c>
      <c r="F1256" s="34" t="s">
        <v>638</v>
      </c>
      <c r="G1256" s="34" t="s">
        <v>234</v>
      </c>
      <c r="H1256" s="34" t="s">
        <v>144</v>
      </c>
      <c r="I1256" s="34" t="s">
        <v>114</v>
      </c>
      <c r="J1256" s="36">
        <v>43669</v>
      </c>
      <c r="K1256" s="36"/>
      <c r="L1256" s="34" t="s">
        <v>61</v>
      </c>
      <c r="M1256" s="36"/>
      <c r="N1256" s="34" t="b">
        <v>0</v>
      </c>
      <c r="O1256" s="36"/>
      <c r="P1256" s="34" t="b">
        <v>1</v>
      </c>
      <c r="Q1256" s="36"/>
      <c r="R1256" s="34" t="b">
        <v>0</v>
      </c>
      <c r="S1256" s="34" t="b">
        <v>0</v>
      </c>
      <c r="T1256" s="34" t="s">
        <v>70</v>
      </c>
      <c r="U1256" s="34"/>
      <c r="V1256" s="34" t="b">
        <v>0</v>
      </c>
      <c r="W1256" s="36"/>
      <c r="X1256" s="34" t="s">
        <v>70</v>
      </c>
      <c r="Y1256" s="34"/>
      <c r="Z1256" s="36"/>
      <c r="AA1256" s="34" t="b">
        <v>0</v>
      </c>
      <c r="AB1256" s="34"/>
      <c r="AC1256" s="34" t="b">
        <v>0</v>
      </c>
      <c r="AD1256" s="36"/>
      <c r="AE1256" s="34" t="b">
        <v>0</v>
      </c>
      <c r="AF1256" s="34" t="b">
        <v>0</v>
      </c>
      <c r="AG1256" s="34" t="s">
        <v>70</v>
      </c>
      <c r="AH1256" s="34"/>
      <c r="AI1256" s="34" t="b">
        <v>0</v>
      </c>
      <c r="AJ1256" s="36"/>
      <c r="AK1256" s="34" t="s">
        <v>70</v>
      </c>
      <c r="AL1256" s="36"/>
      <c r="AM1256" s="34" t="b">
        <v>0</v>
      </c>
      <c r="AN1256" s="36"/>
      <c r="AO1256" s="34" t="s">
        <v>70</v>
      </c>
      <c r="AP1256" s="34" t="s">
        <v>70</v>
      </c>
      <c r="AQ1256" s="34" t="s">
        <v>70</v>
      </c>
      <c r="AR1256" s="34" t="s">
        <v>70</v>
      </c>
      <c r="AS1256" s="34" t="s">
        <v>70</v>
      </c>
      <c r="AT1256" s="36"/>
      <c r="AU1256" s="36"/>
      <c r="AV1256" s="34" t="s">
        <v>70</v>
      </c>
      <c r="AW1256" s="34" t="s">
        <v>70</v>
      </c>
      <c r="AX1256" s="34" t="s">
        <v>133</v>
      </c>
      <c r="AY1256" s="34" t="s">
        <v>4295</v>
      </c>
      <c r="AZ1256" s="34" t="s">
        <v>64</v>
      </c>
      <c r="BA1256" s="34" t="s">
        <v>65</v>
      </c>
      <c r="BB1256" s="35">
        <v>2035</v>
      </c>
      <c r="BC1256" s="34" t="s">
        <v>119</v>
      </c>
    </row>
    <row r="1257" spans="1:55" x14ac:dyDescent="0.25">
      <c r="A1257" s="34" t="s">
        <v>2698</v>
      </c>
      <c r="B1257" s="35">
        <v>79518</v>
      </c>
      <c r="C1257" s="34">
        <v>100</v>
      </c>
      <c r="D1257" s="34" t="s">
        <v>2713</v>
      </c>
      <c r="E1257" s="34" t="s">
        <v>2714</v>
      </c>
      <c r="F1257" s="34" t="s">
        <v>2608</v>
      </c>
      <c r="G1257" s="34" t="s">
        <v>99</v>
      </c>
      <c r="H1257" s="34" t="s">
        <v>4287</v>
      </c>
      <c r="I1257" s="34" t="s">
        <v>277</v>
      </c>
      <c r="J1257" s="36">
        <v>44183</v>
      </c>
      <c r="K1257" s="36"/>
      <c r="L1257" s="34" t="s">
        <v>61</v>
      </c>
      <c r="M1257" s="36"/>
      <c r="N1257" s="34" t="b">
        <v>0</v>
      </c>
      <c r="O1257" s="36"/>
      <c r="P1257" s="34" t="b">
        <v>1</v>
      </c>
      <c r="Q1257" s="36"/>
      <c r="R1257" s="34" t="b">
        <v>0</v>
      </c>
      <c r="S1257" s="34" t="b">
        <v>0</v>
      </c>
      <c r="T1257" s="34" t="s">
        <v>70</v>
      </c>
      <c r="U1257" s="34"/>
      <c r="V1257" s="34" t="b">
        <v>0</v>
      </c>
      <c r="W1257" s="36"/>
      <c r="X1257" s="34" t="s">
        <v>70</v>
      </c>
      <c r="Y1257" s="34"/>
      <c r="Z1257" s="36"/>
      <c r="AA1257" s="34" t="b">
        <v>0</v>
      </c>
      <c r="AB1257" s="34"/>
      <c r="AC1257" s="34" t="b">
        <v>0</v>
      </c>
      <c r="AD1257" s="36"/>
      <c r="AE1257" s="34" t="b">
        <v>0</v>
      </c>
      <c r="AF1257" s="34" t="b">
        <v>0</v>
      </c>
      <c r="AG1257" s="34" t="s">
        <v>70</v>
      </c>
      <c r="AH1257" s="34"/>
      <c r="AI1257" s="34" t="b">
        <v>0</v>
      </c>
      <c r="AJ1257" s="36"/>
      <c r="AK1257" s="34" t="s">
        <v>70</v>
      </c>
      <c r="AL1257" s="36"/>
      <c r="AM1257" s="34" t="b">
        <v>0</v>
      </c>
      <c r="AN1257" s="36"/>
      <c r="AO1257" s="34" t="s">
        <v>70</v>
      </c>
      <c r="AP1257" s="34" t="s">
        <v>70</v>
      </c>
      <c r="AQ1257" s="34" t="s">
        <v>70</v>
      </c>
      <c r="AR1257" s="34" t="s">
        <v>70</v>
      </c>
      <c r="AS1257" s="34" t="s">
        <v>70</v>
      </c>
      <c r="AT1257" s="36"/>
      <c r="AU1257" s="36"/>
      <c r="AV1257" s="34" t="s">
        <v>70</v>
      </c>
      <c r="AW1257" s="34" t="s">
        <v>70</v>
      </c>
      <c r="AX1257" s="34" t="s">
        <v>133</v>
      </c>
      <c r="AY1257" s="34" t="s">
        <v>4295</v>
      </c>
      <c r="AZ1257" s="34" t="s">
        <v>64</v>
      </c>
      <c r="BA1257" s="34" t="s">
        <v>65</v>
      </c>
      <c r="BB1257" s="35">
        <v>2035</v>
      </c>
      <c r="BC1257" s="34" t="s">
        <v>119</v>
      </c>
    </row>
    <row r="1258" spans="1:55" x14ac:dyDescent="0.25">
      <c r="A1258" s="34" t="s">
        <v>2698</v>
      </c>
      <c r="B1258" s="35">
        <v>80410</v>
      </c>
      <c r="C1258" s="34">
        <v>100</v>
      </c>
      <c r="D1258" s="34" t="s">
        <v>4129</v>
      </c>
      <c r="E1258" s="34" t="s">
        <v>4128</v>
      </c>
      <c r="F1258" s="34" t="s">
        <v>4583</v>
      </c>
      <c r="G1258" s="34" t="s">
        <v>4109</v>
      </c>
      <c r="H1258" s="34" t="s">
        <v>4287</v>
      </c>
      <c r="I1258" s="34" t="s">
        <v>160</v>
      </c>
      <c r="J1258" s="36">
        <v>44175</v>
      </c>
      <c r="K1258" s="36"/>
      <c r="L1258" s="34" t="s">
        <v>61</v>
      </c>
      <c r="M1258" s="36"/>
      <c r="N1258" s="34" t="b">
        <v>0</v>
      </c>
      <c r="O1258" s="36"/>
      <c r="P1258" s="34" t="b">
        <v>1</v>
      </c>
      <c r="Q1258" s="36"/>
      <c r="R1258" s="34" t="b">
        <v>1</v>
      </c>
      <c r="S1258" s="34" t="b">
        <v>0</v>
      </c>
      <c r="T1258" s="34" t="s">
        <v>70</v>
      </c>
      <c r="U1258" s="34"/>
      <c r="V1258" s="34" t="b">
        <v>0</v>
      </c>
      <c r="W1258" s="36"/>
      <c r="X1258" s="34" t="s">
        <v>70</v>
      </c>
      <c r="Y1258" s="34"/>
      <c r="Z1258" s="36"/>
      <c r="AA1258" s="34" t="b">
        <v>0</v>
      </c>
      <c r="AB1258" s="34"/>
      <c r="AC1258" s="34" t="b">
        <v>0</v>
      </c>
      <c r="AD1258" s="36"/>
      <c r="AE1258" s="34" t="b">
        <v>1</v>
      </c>
      <c r="AF1258" s="34" t="b">
        <v>1</v>
      </c>
      <c r="AG1258" s="34" t="s">
        <v>70</v>
      </c>
      <c r="AH1258" s="34"/>
      <c r="AI1258" s="34" t="b">
        <v>0</v>
      </c>
      <c r="AJ1258" s="36"/>
      <c r="AK1258" s="34" t="s">
        <v>70</v>
      </c>
      <c r="AL1258" s="36"/>
      <c r="AM1258" s="34" t="b">
        <v>0</v>
      </c>
      <c r="AN1258" s="36"/>
      <c r="AO1258" s="34" t="s">
        <v>70</v>
      </c>
      <c r="AP1258" s="34" t="s">
        <v>70</v>
      </c>
      <c r="AQ1258" s="34" t="s">
        <v>70</v>
      </c>
      <c r="AR1258" s="34" t="s">
        <v>70</v>
      </c>
      <c r="AS1258" s="34" t="s">
        <v>70</v>
      </c>
      <c r="AT1258" s="36"/>
      <c r="AU1258" s="36"/>
      <c r="AV1258" s="34" t="s">
        <v>70</v>
      </c>
      <c r="AW1258" s="34" t="s">
        <v>70</v>
      </c>
      <c r="AX1258" s="34" t="s">
        <v>133</v>
      </c>
      <c r="AY1258" s="34" t="s">
        <v>4295</v>
      </c>
      <c r="AZ1258" s="34" t="s">
        <v>64</v>
      </c>
      <c r="BA1258" s="34" t="s">
        <v>4108</v>
      </c>
      <c r="BB1258" s="35">
        <v>2037</v>
      </c>
      <c r="BC1258" s="34" t="s">
        <v>119</v>
      </c>
    </row>
    <row r="1259" spans="1:55" x14ac:dyDescent="0.25">
      <c r="A1259" s="34" t="s">
        <v>2698</v>
      </c>
      <c r="B1259" s="35">
        <v>79509</v>
      </c>
      <c r="C1259" s="34">
        <v>100</v>
      </c>
      <c r="D1259" s="34" t="s">
        <v>3587</v>
      </c>
      <c r="E1259" s="34" t="s">
        <v>3586</v>
      </c>
      <c r="F1259" s="34" t="s">
        <v>2608</v>
      </c>
      <c r="G1259" s="34" t="s">
        <v>99</v>
      </c>
      <c r="H1259" s="34" t="s">
        <v>4287</v>
      </c>
      <c r="I1259" s="34" t="s">
        <v>4578</v>
      </c>
      <c r="J1259" s="36">
        <v>44285</v>
      </c>
      <c r="K1259" s="36"/>
      <c r="L1259" s="34" t="s">
        <v>61</v>
      </c>
      <c r="M1259" s="36"/>
      <c r="N1259" s="34" t="b">
        <v>1</v>
      </c>
      <c r="O1259" s="36"/>
      <c r="P1259" s="34" t="b">
        <v>1</v>
      </c>
      <c r="Q1259" s="36"/>
      <c r="R1259" s="34" t="b">
        <v>1</v>
      </c>
      <c r="S1259" s="34" t="b">
        <v>1</v>
      </c>
      <c r="T1259" s="34" t="s">
        <v>70</v>
      </c>
      <c r="U1259" s="34"/>
      <c r="V1259" s="34" t="b">
        <v>0</v>
      </c>
      <c r="W1259" s="36"/>
      <c r="X1259" s="34" t="s">
        <v>70</v>
      </c>
      <c r="Y1259" s="34"/>
      <c r="Z1259" s="36"/>
      <c r="AA1259" s="34" t="b">
        <v>0</v>
      </c>
      <c r="AB1259" s="34"/>
      <c r="AC1259" s="34" t="b">
        <v>0</v>
      </c>
      <c r="AD1259" s="36"/>
      <c r="AE1259" s="34" t="b">
        <v>1</v>
      </c>
      <c r="AF1259" s="34" t="b">
        <v>1</v>
      </c>
      <c r="AG1259" s="34" t="s">
        <v>70</v>
      </c>
      <c r="AH1259" s="34"/>
      <c r="AI1259" s="34" t="b">
        <v>0</v>
      </c>
      <c r="AJ1259" s="36"/>
      <c r="AK1259" s="34" t="s">
        <v>70</v>
      </c>
      <c r="AL1259" s="36"/>
      <c r="AM1259" s="34" t="b">
        <v>0</v>
      </c>
      <c r="AN1259" s="36"/>
      <c r="AO1259" s="34" t="s">
        <v>70</v>
      </c>
      <c r="AP1259" s="34" t="s">
        <v>70</v>
      </c>
      <c r="AQ1259" s="34" t="s">
        <v>70</v>
      </c>
      <c r="AR1259" s="34" t="s">
        <v>70</v>
      </c>
      <c r="AS1259" s="34" t="s">
        <v>70</v>
      </c>
      <c r="AT1259" s="36"/>
      <c r="AU1259" s="36"/>
      <c r="AV1259" s="34" t="s">
        <v>70</v>
      </c>
      <c r="AW1259" s="34" t="s">
        <v>70</v>
      </c>
      <c r="AX1259" s="34" t="s">
        <v>133</v>
      </c>
      <c r="AY1259" s="34" t="s">
        <v>4295</v>
      </c>
      <c r="AZ1259" s="34" t="s">
        <v>64</v>
      </c>
      <c r="BA1259" s="34" t="s">
        <v>65</v>
      </c>
      <c r="BB1259" s="35">
        <v>2036</v>
      </c>
      <c r="BC1259" s="34" t="s">
        <v>119</v>
      </c>
    </row>
    <row r="1260" spans="1:55" x14ac:dyDescent="0.25">
      <c r="A1260" s="34" t="s">
        <v>2698</v>
      </c>
      <c r="B1260" s="35">
        <v>80411</v>
      </c>
      <c r="C1260" s="34">
        <v>100</v>
      </c>
      <c r="D1260" s="34" t="s">
        <v>4127</v>
      </c>
      <c r="E1260" s="34" t="s">
        <v>4126</v>
      </c>
      <c r="F1260" s="34" t="s">
        <v>4583</v>
      </c>
      <c r="G1260" s="34" t="s">
        <v>4109</v>
      </c>
      <c r="H1260" s="34" t="s">
        <v>4287</v>
      </c>
      <c r="I1260" s="34" t="s">
        <v>160</v>
      </c>
      <c r="J1260" s="36">
        <v>44175</v>
      </c>
      <c r="K1260" s="36"/>
      <c r="L1260" s="34" t="s">
        <v>61</v>
      </c>
      <c r="M1260" s="36"/>
      <c r="N1260" s="34" t="b">
        <v>0</v>
      </c>
      <c r="O1260" s="36"/>
      <c r="P1260" s="34" t="b">
        <v>1</v>
      </c>
      <c r="Q1260" s="36"/>
      <c r="R1260" s="34" t="b">
        <v>1</v>
      </c>
      <c r="S1260" s="34" t="b">
        <v>0</v>
      </c>
      <c r="T1260" s="34" t="s">
        <v>70</v>
      </c>
      <c r="U1260" s="34"/>
      <c r="V1260" s="34" t="b">
        <v>0</v>
      </c>
      <c r="W1260" s="36"/>
      <c r="X1260" s="34" t="s">
        <v>70</v>
      </c>
      <c r="Y1260" s="34"/>
      <c r="Z1260" s="36"/>
      <c r="AA1260" s="34" t="b">
        <v>0</v>
      </c>
      <c r="AB1260" s="34"/>
      <c r="AC1260" s="34" t="b">
        <v>0</v>
      </c>
      <c r="AD1260" s="36"/>
      <c r="AE1260" s="34" t="b">
        <v>1</v>
      </c>
      <c r="AF1260" s="34" t="b">
        <v>1</v>
      </c>
      <c r="AG1260" s="34" t="s">
        <v>70</v>
      </c>
      <c r="AH1260" s="34"/>
      <c r="AI1260" s="34" t="b">
        <v>0</v>
      </c>
      <c r="AJ1260" s="36"/>
      <c r="AK1260" s="34" t="s">
        <v>70</v>
      </c>
      <c r="AL1260" s="36"/>
      <c r="AM1260" s="34" t="b">
        <v>0</v>
      </c>
      <c r="AN1260" s="36"/>
      <c r="AO1260" s="34" t="s">
        <v>70</v>
      </c>
      <c r="AP1260" s="34" t="s">
        <v>70</v>
      </c>
      <c r="AQ1260" s="34" t="s">
        <v>70</v>
      </c>
      <c r="AR1260" s="34" t="s">
        <v>70</v>
      </c>
      <c r="AS1260" s="34" t="s">
        <v>70</v>
      </c>
      <c r="AT1260" s="36"/>
      <c r="AU1260" s="36"/>
      <c r="AV1260" s="34" t="s">
        <v>70</v>
      </c>
      <c r="AW1260" s="34" t="s">
        <v>70</v>
      </c>
      <c r="AX1260" s="34" t="s">
        <v>133</v>
      </c>
      <c r="AY1260" s="34" t="s">
        <v>4295</v>
      </c>
      <c r="AZ1260" s="34" t="s">
        <v>64</v>
      </c>
      <c r="BA1260" s="34" t="s">
        <v>4108</v>
      </c>
      <c r="BB1260" s="35">
        <v>2037</v>
      </c>
      <c r="BC1260" s="34" t="s">
        <v>119</v>
      </c>
    </row>
    <row r="1261" spans="1:55" x14ac:dyDescent="0.25">
      <c r="A1261" s="34" t="s">
        <v>2698</v>
      </c>
      <c r="B1261" s="35">
        <v>80414</v>
      </c>
      <c r="C1261" s="34">
        <v>100</v>
      </c>
      <c r="D1261" s="34" t="s">
        <v>4125</v>
      </c>
      <c r="E1261" s="34" t="s">
        <v>4124</v>
      </c>
      <c r="F1261" s="34" t="s">
        <v>4583</v>
      </c>
      <c r="G1261" s="34" t="s">
        <v>4109</v>
      </c>
      <c r="H1261" s="34" t="s">
        <v>4287</v>
      </c>
      <c r="I1261" s="34" t="s">
        <v>160</v>
      </c>
      <c r="J1261" s="36">
        <v>44175</v>
      </c>
      <c r="K1261" s="36"/>
      <c r="L1261" s="34" t="s">
        <v>61</v>
      </c>
      <c r="M1261" s="36"/>
      <c r="N1261" s="34" t="b">
        <v>0</v>
      </c>
      <c r="O1261" s="36"/>
      <c r="P1261" s="34" t="b">
        <v>1</v>
      </c>
      <c r="Q1261" s="36"/>
      <c r="R1261" s="34" t="b">
        <v>1</v>
      </c>
      <c r="S1261" s="34" t="b">
        <v>0</v>
      </c>
      <c r="T1261" s="34" t="s">
        <v>70</v>
      </c>
      <c r="U1261" s="34"/>
      <c r="V1261" s="34" t="b">
        <v>0</v>
      </c>
      <c r="W1261" s="36"/>
      <c r="X1261" s="34" t="s">
        <v>70</v>
      </c>
      <c r="Y1261" s="34"/>
      <c r="Z1261" s="36"/>
      <c r="AA1261" s="34" t="b">
        <v>0</v>
      </c>
      <c r="AB1261" s="34"/>
      <c r="AC1261" s="34" t="b">
        <v>0</v>
      </c>
      <c r="AD1261" s="36"/>
      <c r="AE1261" s="34" t="b">
        <v>1</v>
      </c>
      <c r="AF1261" s="34" t="b">
        <v>1</v>
      </c>
      <c r="AG1261" s="34" t="s">
        <v>70</v>
      </c>
      <c r="AH1261" s="34"/>
      <c r="AI1261" s="34" t="b">
        <v>0</v>
      </c>
      <c r="AJ1261" s="36"/>
      <c r="AK1261" s="34" t="s">
        <v>70</v>
      </c>
      <c r="AL1261" s="36"/>
      <c r="AM1261" s="34" t="b">
        <v>0</v>
      </c>
      <c r="AN1261" s="36"/>
      <c r="AO1261" s="34" t="s">
        <v>70</v>
      </c>
      <c r="AP1261" s="34" t="s">
        <v>70</v>
      </c>
      <c r="AQ1261" s="34" t="s">
        <v>70</v>
      </c>
      <c r="AR1261" s="34" t="s">
        <v>70</v>
      </c>
      <c r="AS1261" s="34" t="s">
        <v>70</v>
      </c>
      <c r="AT1261" s="36"/>
      <c r="AU1261" s="36"/>
      <c r="AV1261" s="34" t="s">
        <v>70</v>
      </c>
      <c r="AW1261" s="34" t="s">
        <v>70</v>
      </c>
      <c r="AX1261" s="34" t="s">
        <v>133</v>
      </c>
      <c r="AY1261" s="34" t="s">
        <v>4295</v>
      </c>
      <c r="AZ1261" s="34" t="s">
        <v>64</v>
      </c>
      <c r="BA1261" s="34" t="s">
        <v>4108</v>
      </c>
      <c r="BB1261" s="35">
        <v>2037</v>
      </c>
      <c r="BC1261" s="34" t="s">
        <v>119</v>
      </c>
    </row>
    <row r="1262" spans="1:55" x14ac:dyDescent="0.25">
      <c r="A1262" s="34" t="s">
        <v>2698</v>
      </c>
      <c r="B1262" s="35">
        <v>80417</v>
      </c>
      <c r="C1262" s="34">
        <v>100</v>
      </c>
      <c r="D1262" s="34" t="s">
        <v>4119</v>
      </c>
      <c r="E1262" s="34" t="s">
        <v>4118</v>
      </c>
      <c r="F1262" s="34" t="s">
        <v>4583</v>
      </c>
      <c r="G1262" s="34" t="s">
        <v>4109</v>
      </c>
      <c r="H1262" s="34" t="s">
        <v>4287</v>
      </c>
      <c r="I1262" s="34" t="s">
        <v>160</v>
      </c>
      <c r="J1262" s="36">
        <v>44175</v>
      </c>
      <c r="K1262" s="36"/>
      <c r="L1262" s="34" t="s">
        <v>61</v>
      </c>
      <c r="M1262" s="36"/>
      <c r="N1262" s="34" t="b">
        <v>0</v>
      </c>
      <c r="O1262" s="36"/>
      <c r="P1262" s="34" t="b">
        <v>1</v>
      </c>
      <c r="Q1262" s="36"/>
      <c r="R1262" s="34" t="b">
        <v>1</v>
      </c>
      <c r="S1262" s="34" t="b">
        <v>0</v>
      </c>
      <c r="T1262" s="34" t="s">
        <v>70</v>
      </c>
      <c r="U1262" s="34"/>
      <c r="V1262" s="34" t="b">
        <v>0</v>
      </c>
      <c r="W1262" s="36"/>
      <c r="X1262" s="34" t="s">
        <v>70</v>
      </c>
      <c r="Y1262" s="34"/>
      <c r="Z1262" s="36"/>
      <c r="AA1262" s="34" t="b">
        <v>0</v>
      </c>
      <c r="AB1262" s="34"/>
      <c r="AC1262" s="34" t="b">
        <v>0</v>
      </c>
      <c r="AD1262" s="36"/>
      <c r="AE1262" s="34" t="b">
        <v>1</v>
      </c>
      <c r="AF1262" s="34" t="b">
        <v>1</v>
      </c>
      <c r="AG1262" s="34" t="s">
        <v>70</v>
      </c>
      <c r="AH1262" s="34"/>
      <c r="AI1262" s="34" t="b">
        <v>0</v>
      </c>
      <c r="AJ1262" s="36"/>
      <c r="AK1262" s="34" t="s">
        <v>70</v>
      </c>
      <c r="AL1262" s="36"/>
      <c r="AM1262" s="34" t="b">
        <v>0</v>
      </c>
      <c r="AN1262" s="36"/>
      <c r="AO1262" s="34" t="s">
        <v>70</v>
      </c>
      <c r="AP1262" s="34" t="s">
        <v>70</v>
      </c>
      <c r="AQ1262" s="34" t="s">
        <v>70</v>
      </c>
      <c r="AR1262" s="34" t="s">
        <v>70</v>
      </c>
      <c r="AS1262" s="34" t="s">
        <v>70</v>
      </c>
      <c r="AT1262" s="36"/>
      <c r="AU1262" s="36"/>
      <c r="AV1262" s="34" t="s">
        <v>70</v>
      </c>
      <c r="AW1262" s="34" t="s">
        <v>70</v>
      </c>
      <c r="AX1262" s="34" t="s">
        <v>133</v>
      </c>
      <c r="AY1262" s="34" t="s">
        <v>4295</v>
      </c>
      <c r="AZ1262" s="34" t="s">
        <v>64</v>
      </c>
      <c r="BA1262" s="34" t="s">
        <v>4108</v>
      </c>
      <c r="BB1262" s="35">
        <v>2037</v>
      </c>
      <c r="BC1262" s="34" t="s">
        <v>119</v>
      </c>
    </row>
    <row r="1263" spans="1:55" x14ac:dyDescent="0.25">
      <c r="A1263" s="34" t="s">
        <v>2698</v>
      </c>
      <c r="B1263" s="35">
        <v>79286</v>
      </c>
      <c r="C1263" s="34">
        <v>100</v>
      </c>
      <c r="D1263" s="34" t="s">
        <v>2710</v>
      </c>
      <c r="E1263" s="34" t="s">
        <v>2711</v>
      </c>
      <c r="F1263" s="34" t="s">
        <v>2712</v>
      </c>
      <c r="G1263" s="34" t="s">
        <v>303</v>
      </c>
      <c r="H1263" s="34" t="s">
        <v>208</v>
      </c>
      <c r="I1263" s="34" t="s">
        <v>102</v>
      </c>
      <c r="J1263" s="36">
        <v>44112</v>
      </c>
      <c r="K1263" s="36"/>
      <c r="L1263" s="34" t="s">
        <v>61</v>
      </c>
      <c r="M1263" s="36"/>
      <c r="N1263" s="34" t="b">
        <v>0</v>
      </c>
      <c r="O1263" s="36"/>
      <c r="P1263" s="34" t="b">
        <v>1</v>
      </c>
      <c r="Q1263" s="36"/>
      <c r="R1263" s="34" t="b">
        <v>0</v>
      </c>
      <c r="S1263" s="34" t="b">
        <v>0</v>
      </c>
      <c r="T1263" s="34" t="s">
        <v>70</v>
      </c>
      <c r="U1263" s="34"/>
      <c r="V1263" s="34" t="b">
        <v>0</v>
      </c>
      <c r="W1263" s="36"/>
      <c r="X1263" s="34" t="s">
        <v>70</v>
      </c>
      <c r="Y1263" s="34"/>
      <c r="Z1263" s="36"/>
      <c r="AA1263" s="34" t="b">
        <v>0</v>
      </c>
      <c r="AB1263" s="34"/>
      <c r="AC1263" s="34" t="b">
        <v>0</v>
      </c>
      <c r="AD1263" s="36"/>
      <c r="AE1263" s="34" t="b">
        <v>0</v>
      </c>
      <c r="AF1263" s="34" t="b">
        <v>0</v>
      </c>
      <c r="AG1263" s="34" t="s">
        <v>70</v>
      </c>
      <c r="AH1263" s="34"/>
      <c r="AI1263" s="34" t="b">
        <v>0</v>
      </c>
      <c r="AJ1263" s="36"/>
      <c r="AK1263" s="34" t="s">
        <v>70</v>
      </c>
      <c r="AL1263" s="36"/>
      <c r="AM1263" s="34" t="b">
        <v>0</v>
      </c>
      <c r="AN1263" s="36"/>
      <c r="AO1263" s="34" t="s">
        <v>70</v>
      </c>
      <c r="AP1263" s="34" t="s">
        <v>70</v>
      </c>
      <c r="AQ1263" s="34" t="s">
        <v>70</v>
      </c>
      <c r="AR1263" s="34" t="s">
        <v>70</v>
      </c>
      <c r="AS1263" s="34" t="s">
        <v>70</v>
      </c>
      <c r="AT1263" s="36"/>
      <c r="AU1263" s="36"/>
      <c r="AV1263" s="34" t="s">
        <v>70</v>
      </c>
      <c r="AW1263" s="34" t="s">
        <v>70</v>
      </c>
      <c r="AX1263" s="34" t="s">
        <v>133</v>
      </c>
      <c r="AY1263" s="34" t="s">
        <v>4295</v>
      </c>
      <c r="AZ1263" s="34" t="s">
        <v>64</v>
      </c>
      <c r="BA1263" s="34" t="s">
        <v>65</v>
      </c>
      <c r="BB1263" s="35">
        <v>2036</v>
      </c>
      <c r="BC1263" s="34" t="s">
        <v>103</v>
      </c>
    </row>
    <row r="1264" spans="1:55" x14ac:dyDescent="0.25">
      <c r="A1264" s="34" t="s">
        <v>2698</v>
      </c>
      <c r="B1264" s="35">
        <v>80415</v>
      </c>
      <c r="C1264" s="34">
        <v>100</v>
      </c>
      <c r="D1264" s="34" t="s">
        <v>4123</v>
      </c>
      <c r="E1264" s="34" t="s">
        <v>4122</v>
      </c>
      <c r="F1264" s="34" t="s">
        <v>4583</v>
      </c>
      <c r="G1264" s="34" t="s">
        <v>4109</v>
      </c>
      <c r="H1264" s="34" t="s">
        <v>4287</v>
      </c>
      <c r="I1264" s="34" t="s">
        <v>160</v>
      </c>
      <c r="J1264" s="36">
        <v>44175</v>
      </c>
      <c r="K1264" s="36"/>
      <c r="L1264" s="34" t="s">
        <v>61</v>
      </c>
      <c r="M1264" s="36"/>
      <c r="N1264" s="34" t="b">
        <v>0</v>
      </c>
      <c r="O1264" s="36"/>
      <c r="P1264" s="34" t="b">
        <v>1</v>
      </c>
      <c r="Q1264" s="36"/>
      <c r="R1264" s="34" t="b">
        <v>1</v>
      </c>
      <c r="S1264" s="34" t="b">
        <v>0</v>
      </c>
      <c r="T1264" s="34" t="s">
        <v>70</v>
      </c>
      <c r="U1264" s="34"/>
      <c r="V1264" s="34" t="b">
        <v>0</v>
      </c>
      <c r="W1264" s="36"/>
      <c r="X1264" s="34" t="s">
        <v>70</v>
      </c>
      <c r="Y1264" s="34"/>
      <c r="Z1264" s="36"/>
      <c r="AA1264" s="34" t="b">
        <v>0</v>
      </c>
      <c r="AB1264" s="34"/>
      <c r="AC1264" s="34" t="b">
        <v>0</v>
      </c>
      <c r="AD1264" s="36"/>
      <c r="AE1264" s="34" t="b">
        <v>1</v>
      </c>
      <c r="AF1264" s="34" t="b">
        <v>1</v>
      </c>
      <c r="AG1264" s="34" t="s">
        <v>70</v>
      </c>
      <c r="AH1264" s="34"/>
      <c r="AI1264" s="34" t="b">
        <v>0</v>
      </c>
      <c r="AJ1264" s="36"/>
      <c r="AK1264" s="34" t="s">
        <v>70</v>
      </c>
      <c r="AL1264" s="36"/>
      <c r="AM1264" s="34" t="b">
        <v>0</v>
      </c>
      <c r="AN1264" s="36"/>
      <c r="AO1264" s="34" t="s">
        <v>70</v>
      </c>
      <c r="AP1264" s="34" t="s">
        <v>70</v>
      </c>
      <c r="AQ1264" s="34" t="s">
        <v>70</v>
      </c>
      <c r="AR1264" s="34" t="s">
        <v>70</v>
      </c>
      <c r="AS1264" s="34" t="s">
        <v>70</v>
      </c>
      <c r="AT1264" s="36"/>
      <c r="AU1264" s="36"/>
      <c r="AV1264" s="34" t="s">
        <v>70</v>
      </c>
      <c r="AW1264" s="34" t="s">
        <v>70</v>
      </c>
      <c r="AX1264" s="34" t="s">
        <v>133</v>
      </c>
      <c r="AY1264" s="34" t="s">
        <v>4295</v>
      </c>
      <c r="AZ1264" s="34" t="s">
        <v>64</v>
      </c>
      <c r="BA1264" s="34" t="s">
        <v>4108</v>
      </c>
      <c r="BB1264" s="35">
        <v>2037</v>
      </c>
      <c r="BC1264" s="34" t="s">
        <v>119</v>
      </c>
    </row>
    <row r="1265" spans="1:55" x14ac:dyDescent="0.25">
      <c r="A1265" s="34" t="s">
        <v>2698</v>
      </c>
      <c r="B1265" s="35">
        <v>80416</v>
      </c>
      <c r="C1265" s="34">
        <v>100</v>
      </c>
      <c r="D1265" s="34" t="s">
        <v>4121</v>
      </c>
      <c r="E1265" s="34" t="s">
        <v>4120</v>
      </c>
      <c r="F1265" s="34" t="s">
        <v>4583</v>
      </c>
      <c r="G1265" s="34" t="s">
        <v>4109</v>
      </c>
      <c r="H1265" s="34" t="s">
        <v>4287</v>
      </c>
      <c r="I1265" s="34" t="s">
        <v>160</v>
      </c>
      <c r="J1265" s="36">
        <v>44175</v>
      </c>
      <c r="K1265" s="36"/>
      <c r="L1265" s="34" t="s">
        <v>61</v>
      </c>
      <c r="M1265" s="36"/>
      <c r="N1265" s="34" t="b">
        <v>0</v>
      </c>
      <c r="O1265" s="36"/>
      <c r="P1265" s="34" t="b">
        <v>1</v>
      </c>
      <c r="Q1265" s="36"/>
      <c r="R1265" s="34" t="b">
        <v>1</v>
      </c>
      <c r="S1265" s="34" t="b">
        <v>0</v>
      </c>
      <c r="T1265" s="34" t="s">
        <v>70</v>
      </c>
      <c r="U1265" s="34"/>
      <c r="V1265" s="34" t="b">
        <v>0</v>
      </c>
      <c r="W1265" s="36"/>
      <c r="X1265" s="34" t="s">
        <v>70</v>
      </c>
      <c r="Y1265" s="34"/>
      <c r="Z1265" s="36"/>
      <c r="AA1265" s="34" t="b">
        <v>0</v>
      </c>
      <c r="AB1265" s="34"/>
      <c r="AC1265" s="34" t="b">
        <v>0</v>
      </c>
      <c r="AD1265" s="36"/>
      <c r="AE1265" s="34" t="b">
        <v>1</v>
      </c>
      <c r="AF1265" s="34" t="b">
        <v>1</v>
      </c>
      <c r="AG1265" s="34" t="s">
        <v>70</v>
      </c>
      <c r="AH1265" s="34"/>
      <c r="AI1265" s="34" t="b">
        <v>0</v>
      </c>
      <c r="AJ1265" s="36"/>
      <c r="AK1265" s="34" t="s">
        <v>70</v>
      </c>
      <c r="AL1265" s="36"/>
      <c r="AM1265" s="34" t="b">
        <v>0</v>
      </c>
      <c r="AN1265" s="36"/>
      <c r="AO1265" s="34" t="s">
        <v>70</v>
      </c>
      <c r="AP1265" s="34" t="s">
        <v>70</v>
      </c>
      <c r="AQ1265" s="34" t="s">
        <v>70</v>
      </c>
      <c r="AR1265" s="34" t="s">
        <v>70</v>
      </c>
      <c r="AS1265" s="34" t="s">
        <v>70</v>
      </c>
      <c r="AT1265" s="36"/>
      <c r="AU1265" s="36"/>
      <c r="AV1265" s="34" t="s">
        <v>70</v>
      </c>
      <c r="AW1265" s="34" t="s">
        <v>70</v>
      </c>
      <c r="AX1265" s="34" t="s">
        <v>133</v>
      </c>
      <c r="AY1265" s="34" t="s">
        <v>4295</v>
      </c>
      <c r="AZ1265" s="34" t="s">
        <v>64</v>
      </c>
      <c r="BA1265" s="34" t="s">
        <v>4108</v>
      </c>
      <c r="BB1265" s="35">
        <v>2037</v>
      </c>
      <c r="BC1265" s="34" t="s">
        <v>119</v>
      </c>
    </row>
    <row r="1266" spans="1:55" x14ac:dyDescent="0.25">
      <c r="A1266" s="34" t="s">
        <v>2698</v>
      </c>
      <c r="B1266" s="35">
        <v>79714</v>
      </c>
      <c r="C1266" s="34">
        <v>100</v>
      </c>
      <c r="D1266" s="34" t="s">
        <v>2717</v>
      </c>
      <c r="E1266" s="34" t="s">
        <v>2718</v>
      </c>
      <c r="F1266" s="34" t="s">
        <v>1735</v>
      </c>
      <c r="G1266" s="34" t="s">
        <v>3527</v>
      </c>
      <c r="H1266" s="34" t="s">
        <v>4287</v>
      </c>
      <c r="I1266" s="34" t="s">
        <v>4582</v>
      </c>
      <c r="J1266" s="36">
        <v>44085</v>
      </c>
      <c r="K1266" s="36"/>
      <c r="L1266" s="34" t="s">
        <v>61</v>
      </c>
      <c r="M1266" s="36"/>
      <c r="N1266" s="34" t="b">
        <v>0</v>
      </c>
      <c r="O1266" s="36"/>
      <c r="P1266" s="34" t="b">
        <v>1</v>
      </c>
      <c r="Q1266" s="36"/>
      <c r="R1266" s="34" t="b">
        <v>0</v>
      </c>
      <c r="S1266" s="34" t="b">
        <v>0</v>
      </c>
      <c r="T1266" s="34" t="s">
        <v>70</v>
      </c>
      <c r="U1266" s="34"/>
      <c r="V1266" s="34" t="b">
        <v>0</v>
      </c>
      <c r="W1266" s="36"/>
      <c r="X1266" s="34" t="s">
        <v>70</v>
      </c>
      <c r="Y1266" s="34"/>
      <c r="Z1266" s="36"/>
      <c r="AA1266" s="34" t="b">
        <v>0</v>
      </c>
      <c r="AB1266" s="34"/>
      <c r="AC1266" s="34" t="b">
        <v>0</v>
      </c>
      <c r="AD1266" s="36"/>
      <c r="AE1266" s="34" t="b">
        <v>0</v>
      </c>
      <c r="AF1266" s="34" t="b">
        <v>0</v>
      </c>
      <c r="AG1266" s="34" t="s">
        <v>70</v>
      </c>
      <c r="AH1266" s="34"/>
      <c r="AI1266" s="34" t="b">
        <v>0</v>
      </c>
      <c r="AJ1266" s="36"/>
      <c r="AK1266" s="34" t="s">
        <v>70</v>
      </c>
      <c r="AL1266" s="36"/>
      <c r="AM1266" s="34" t="b">
        <v>0</v>
      </c>
      <c r="AN1266" s="36"/>
      <c r="AO1266" s="34" t="s">
        <v>70</v>
      </c>
      <c r="AP1266" s="34" t="s">
        <v>70</v>
      </c>
      <c r="AQ1266" s="34" t="s">
        <v>70</v>
      </c>
      <c r="AR1266" s="34" t="s">
        <v>70</v>
      </c>
      <c r="AS1266" s="34" t="s">
        <v>70</v>
      </c>
      <c r="AT1266" s="36"/>
      <c r="AU1266" s="36"/>
      <c r="AV1266" s="34" t="s">
        <v>70</v>
      </c>
      <c r="AW1266" s="34" t="s">
        <v>70</v>
      </c>
      <c r="AX1266" s="34" t="s">
        <v>133</v>
      </c>
      <c r="AY1266" s="34" t="s">
        <v>4295</v>
      </c>
      <c r="AZ1266" s="34" t="s">
        <v>64</v>
      </c>
      <c r="BA1266" s="34" t="s">
        <v>65</v>
      </c>
      <c r="BB1266" s="35">
        <v>2036</v>
      </c>
      <c r="BC1266" s="34" t="s">
        <v>185</v>
      </c>
    </row>
    <row r="1267" spans="1:55" x14ac:dyDescent="0.25">
      <c r="A1267" s="34" t="s">
        <v>2698</v>
      </c>
      <c r="B1267" s="35">
        <v>79626</v>
      </c>
      <c r="C1267" s="34">
        <v>100</v>
      </c>
      <c r="D1267" s="34" t="s">
        <v>2715</v>
      </c>
      <c r="E1267" s="34" t="s">
        <v>2716</v>
      </c>
      <c r="F1267" s="34" t="s">
        <v>638</v>
      </c>
      <c r="G1267" s="34" t="s">
        <v>3548</v>
      </c>
      <c r="H1267" s="34" t="s">
        <v>59</v>
      </c>
      <c r="I1267" s="34" t="s">
        <v>114</v>
      </c>
      <c r="J1267" s="36">
        <v>43999</v>
      </c>
      <c r="K1267" s="36"/>
      <c r="L1267" s="34" t="s">
        <v>61</v>
      </c>
      <c r="M1267" s="36"/>
      <c r="N1267" s="34" t="b">
        <v>0</v>
      </c>
      <c r="O1267" s="36"/>
      <c r="P1267" s="34" t="b">
        <v>1</v>
      </c>
      <c r="Q1267" s="36"/>
      <c r="R1267" s="34" t="b">
        <v>0</v>
      </c>
      <c r="S1267" s="34" t="b">
        <v>0</v>
      </c>
      <c r="T1267" s="34" t="s">
        <v>70</v>
      </c>
      <c r="U1267" s="34"/>
      <c r="V1267" s="34" t="b">
        <v>0</v>
      </c>
      <c r="W1267" s="36"/>
      <c r="X1267" s="34" t="s">
        <v>70</v>
      </c>
      <c r="Y1267" s="34"/>
      <c r="Z1267" s="36"/>
      <c r="AA1267" s="34" t="b">
        <v>0</v>
      </c>
      <c r="AB1267" s="34"/>
      <c r="AC1267" s="34" t="b">
        <v>0</v>
      </c>
      <c r="AD1267" s="36"/>
      <c r="AE1267" s="34" t="b">
        <v>1</v>
      </c>
      <c r="AF1267" s="34" t="b">
        <v>0</v>
      </c>
      <c r="AG1267" s="34" t="s">
        <v>70</v>
      </c>
      <c r="AH1267" s="34"/>
      <c r="AI1267" s="34" t="b">
        <v>0</v>
      </c>
      <c r="AJ1267" s="36"/>
      <c r="AK1267" s="34" t="s">
        <v>70</v>
      </c>
      <c r="AL1267" s="36">
        <v>45280</v>
      </c>
      <c r="AM1267" s="34" t="b">
        <v>0</v>
      </c>
      <c r="AN1267" s="36"/>
      <c r="AO1267" s="34" t="s">
        <v>70</v>
      </c>
      <c r="AP1267" s="34" t="s">
        <v>70</v>
      </c>
      <c r="AQ1267" s="34" t="s">
        <v>70</v>
      </c>
      <c r="AR1267" s="34" t="s">
        <v>70</v>
      </c>
      <c r="AS1267" s="34" t="s">
        <v>70</v>
      </c>
      <c r="AT1267" s="36"/>
      <c r="AU1267" s="36"/>
      <c r="AV1267" s="34" t="s">
        <v>70</v>
      </c>
      <c r="AW1267" s="34" t="s">
        <v>70</v>
      </c>
      <c r="AX1267" s="34" t="s">
        <v>133</v>
      </c>
      <c r="AY1267" s="34" t="s">
        <v>4295</v>
      </c>
      <c r="AZ1267" s="34" t="s">
        <v>64</v>
      </c>
      <c r="BA1267" s="34" t="s">
        <v>65</v>
      </c>
      <c r="BB1267" s="35">
        <v>2035</v>
      </c>
      <c r="BC1267" s="34" t="s">
        <v>119</v>
      </c>
    </row>
    <row r="1268" spans="1:55" x14ac:dyDescent="0.25">
      <c r="A1268" s="34" t="s">
        <v>2698</v>
      </c>
      <c r="B1268" s="35">
        <v>79078</v>
      </c>
      <c r="C1268" s="34">
        <v>100</v>
      </c>
      <c r="D1268" s="34" t="s">
        <v>2703</v>
      </c>
      <c r="E1268" s="34" t="s">
        <v>2704</v>
      </c>
      <c r="F1268" s="34" t="s">
        <v>1184</v>
      </c>
      <c r="G1268" s="34" t="s">
        <v>3527</v>
      </c>
      <c r="H1268" s="34" t="s">
        <v>4287</v>
      </c>
      <c r="I1268" s="34" t="s">
        <v>3529</v>
      </c>
      <c r="J1268" s="36">
        <v>44013</v>
      </c>
      <c r="K1268" s="36"/>
      <c r="L1268" s="34" t="s">
        <v>61</v>
      </c>
      <c r="M1268" s="36"/>
      <c r="N1268" s="34" t="b">
        <v>0</v>
      </c>
      <c r="O1268" s="36"/>
      <c r="P1268" s="34" t="b">
        <v>1</v>
      </c>
      <c r="Q1268" s="36"/>
      <c r="R1268" s="34" t="b">
        <v>1</v>
      </c>
      <c r="S1268" s="34" t="b">
        <v>0</v>
      </c>
      <c r="T1268" s="34" t="s">
        <v>70</v>
      </c>
      <c r="U1268" s="34"/>
      <c r="V1268" s="34" t="b">
        <v>0</v>
      </c>
      <c r="W1268" s="36"/>
      <c r="X1268" s="34" t="s">
        <v>70</v>
      </c>
      <c r="Y1268" s="34"/>
      <c r="Z1268" s="36"/>
      <c r="AA1268" s="34" t="b">
        <v>0</v>
      </c>
      <c r="AB1268" s="34"/>
      <c r="AC1268" s="34" t="b">
        <v>0</v>
      </c>
      <c r="AD1268" s="36"/>
      <c r="AE1268" s="34" t="b">
        <v>1</v>
      </c>
      <c r="AF1268" s="34" t="b">
        <v>0</v>
      </c>
      <c r="AG1268" s="34" t="s">
        <v>70</v>
      </c>
      <c r="AH1268" s="34"/>
      <c r="AI1268" s="34" t="b">
        <v>0</v>
      </c>
      <c r="AJ1268" s="36"/>
      <c r="AK1268" s="34" t="s">
        <v>70</v>
      </c>
      <c r="AL1268" s="36"/>
      <c r="AM1268" s="34" t="b">
        <v>0</v>
      </c>
      <c r="AN1268" s="36"/>
      <c r="AO1268" s="34" t="s">
        <v>70</v>
      </c>
      <c r="AP1268" s="34" t="s">
        <v>70</v>
      </c>
      <c r="AQ1268" s="34" t="s">
        <v>70</v>
      </c>
      <c r="AR1268" s="34" t="s">
        <v>70</v>
      </c>
      <c r="AS1268" s="34" t="s">
        <v>70</v>
      </c>
      <c r="AT1268" s="36"/>
      <c r="AU1268" s="36"/>
      <c r="AV1268" s="34" t="s">
        <v>70</v>
      </c>
      <c r="AW1268" s="34" t="s">
        <v>70</v>
      </c>
      <c r="AX1268" s="34" t="s">
        <v>133</v>
      </c>
      <c r="AY1268" s="34" t="s">
        <v>4295</v>
      </c>
      <c r="AZ1268" s="34" t="s">
        <v>64</v>
      </c>
      <c r="BA1268" s="34" t="s">
        <v>65</v>
      </c>
      <c r="BB1268" s="35">
        <v>2035</v>
      </c>
      <c r="BC1268" s="34" t="s">
        <v>66</v>
      </c>
    </row>
    <row r="1269" spans="1:55" x14ac:dyDescent="0.25">
      <c r="A1269" s="34" t="s">
        <v>2698</v>
      </c>
      <c r="B1269" s="35">
        <v>79214</v>
      </c>
      <c r="C1269" s="34">
        <v>100</v>
      </c>
      <c r="D1269" s="34" t="s">
        <v>2706</v>
      </c>
      <c r="E1269" s="34" t="s">
        <v>2705</v>
      </c>
      <c r="F1269" s="34" t="s">
        <v>4583</v>
      </c>
      <c r="G1269" s="34" t="s">
        <v>4109</v>
      </c>
      <c r="H1269" s="34" t="s">
        <v>4287</v>
      </c>
      <c r="I1269" s="34" t="s">
        <v>160</v>
      </c>
      <c r="J1269" s="36">
        <v>44175</v>
      </c>
      <c r="K1269" s="36"/>
      <c r="L1269" s="34" t="s">
        <v>61</v>
      </c>
      <c r="M1269" s="36"/>
      <c r="N1269" s="34" t="b">
        <v>0</v>
      </c>
      <c r="O1269" s="36"/>
      <c r="P1269" s="34" t="b">
        <v>1</v>
      </c>
      <c r="Q1269" s="36"/>
      <c r="R1269" s="34" t="b">
        <v>1</v>
      </c>
      <c r="S1269" s="34" t="b">
        <v>0</v>
      </c>
      <c r="T1269" s="34" t="s">
        <v>70</v>
      </c>
      <c r="U1269" s="34"/>
      <c r="V1269" s="34" t="b">
        <v>0</v>
      </c>
      <c r="W1269" s="36"/>
      <c r="X1269" s="34" t="s">
        <v>70</v>
      </c>
      <c r="Y1269" s="34"/>
      <c r="Z1269" s="36"/>
      <c r="AA1269" s="34" t="b">
        <v>0</v>
      </c>
      <c r="AB1269" s="34"/>
      <c r="AC1269" s="34" t="b">
        <v>0</v>
      </c>
      <c r="AD1269" s="36"/>
      <c r="AE1269" s="34" t="b">
        <v>1</v>
      </c>
      <c r="AF1269" s="34" t="b">
        <v>1</v>
      </c>
      <c r="AG1269" s="34" t="s">
        <v>70</v>
      </c>
      <c r="AH1269" s="34"/>
      <c r="AI1269" s="34" t="b">
        <v>0</v>
      </c>
      <c r="AJ1269" s="36"/>
      <c r="AK1269" s="34" t="s">
        <v>70</v>
      </c>
      <c r="AL1269" s="36"/>
      <c r="AM1269" s="34" t="b">
        <v>0</v>
      </c>
      <c r="AN1269" s="36"/>
      <c r="AO1269" s="34" t="s">
        <v>70</v>
      </c>
      <c r="AP1269" s="34" t="s">
        <v>70</v>
      </c>
      <c r="AQ1269" s="34" t="s">
        <v>70</v>
      </c>
      <c r="AR1269" s="34" t="s">
        <v>70</v>
      </c>
      <c r="AS1269" s="34" t="s">
        <v>70</v>
      </c>
      <c r="AT1269" s="36"/>
      <c r="AU1269" s="36"/>
      <c r="AV1269" s="34" t="s">
        <v>70</v>
      </c>
      <c r="AW1269" s="34" t="s">
        <v>70</v>
      </c>
      <c r="AX1269" s="34" t="s">
        <v>133</v>
      </c>
      <c r="AY1269" s="34" t="s">
        <v>4295</v>
      </c>
      <c r="AZ1269" s="34" t="s">
        <v>64</v>
      </c>
      <c r="BA1269" s="34" t="s">
        <v>65</v>
      </c>
      <c r="BB1269" s="35">
        <v>2037</v>
      </c>
      <c r="BC1269" s="34" t="s">
        <v>119</v>
      </c>
    </row>
    <row r="1270" spans="1:55" x14ac:dyDescent="0.25">
      <c r="A1270" s="34" t="s">
        <v>2698</v>
      </c>
      <c r="B1270" s="35">
        <v>80418</v>
      </c>
      <c r="C1270" s="34">
        <v>100</v>
      </c>
      <c r="D1270" s="34" t="s">
        <v>4117</v>
      </c>
      <c r="E1270" s="34" t="s">
        <v>4116</v>
      </c>
      <c r="F1270" s="34" t="s">
        <v>4583</v>
      </c>
      <c r="G1270" s="34" t="s">
        <v>4109</v>
      </c>
      <c r="H1270" s="34" t="s">
        <v>4287</v>
      </c>
      <c r="I1270" s="34" t="s">
        <v>160</v>
      </c>
      <c r="J1270" s="36">
        <v>44175</v>
      </c>
      <c r="K1270" s="36"/>
      <c r="L1270" s="34" t="s">
        <v>61</v>
      </c>
      <c r="M1270" s="36"/>
      <c r="N1270" s="34" t="b">
        <v>0</v>
      </c>
      <c r="O1270" s="36"/>
      <c r="P1270" s="34" t="b">
        <v>1</v>
      </c>
      <c r="Q1270" s="36"/>
      <c r="R1270" s="34" t="b">
        <v>1</v>
      </c>
      <c r="S1270" s="34" t="b">
        <v>0</v>
      </c>
      <c r="T1270" s="34" t="s">
        <v>70</v>
      </c>
      <c r="U1270" s="34"/>
      <c r="V1270" s="34" t="b">
        <v>0</v>
      </c>
      <c r="W1270" s="36"/>
      <c r="X1270" s="34" t="s">
        <v>70</v>
      </c>
      <c r="Y1270" s="34"/>
      <c r="Z1270" s="36"/>
      <c r="AA1270" s="34" t="b">
        <v>0</v>
      </c>
      <c r="AB1270" s="34"/>
      <c r="AC1270" s="34" t="b">
        <v>0</v>
      </c>
      <c r="AD1270" s="36"/>
      <c r="AE1270" s="34" t="b">
        <v>1</v>
      </c>
      <c r="AF1270" s="34" t="b">
        <v>1</v>
      </c>
      <c r="AG1270" s="34" t="s">
        <v>70</v>
      </c>
      <c r="AH1270" s="34"/>
      <c r="AI1270" s="34" t="b">
        <v>0</v>
      </c>
      <c r="AJ1270" s="36"/>
      <c r="AK1270" s="34" t="s">
        <v>70</v>
      </c>
      <c r="AL1270" s="36"/>
      <c r="AM1270" s="34" t="b">
        <v>0</v>
      </c>
      <c r="AN1270" s="36"/>
      <c r="AO1270" s="34" t="s">
        <v>70</v>
      </c>
      <c r="AP1270" s="34" t="s">
        <v>70</v>
      </c>
      <c r="AQ1270" s="34" t="s">
        <v>70</v>
      </c>
      <c r="AR1270" s="34" t="s">
        <v>70</v>
      </c>
      <c r="AS1270" s="34" t="s">
        <v>70</v>
      </c>
      <c r="AT1270" s="36"/>
      <c r="AU1270" s="36"/>
      <c r="AV1270" s="34" t="s">
        <v>70</v>
      </c>
      <c r="AW1270" s="34" t="s">
        <v>70</v>
      </c>
      <c r="AX1270" s="34" t="s">
        <v>133</v>
      </c>
      <c r="AY1270" s="34" t="s">
        <v>4295</v>
      </c>
      <c r="AZ1270" s="34" t="s">
        <v>64</v>
      </c>
      <c r="BA1270" s="34" t="s">
        <v>4108</v>
      </c>
      <c r="BB1270" s="35">
        <v>2037</v>
      </c>
      <c r="BC1270" s="34" t="s">
        <v>119</v>
      </c>
    </row>
    <row r="1271" spans="1:55" x14ac:dyDescent="0.25">
      <c r="A1271" s="34" t="s">
        <v>2698</v>
      </c>
      <c r="B1271" s="35">
        <v>79273</v>
      </c>
      <c r="C1271" s="34">
        <v>100</v>
      </c>
      <c r="D1271" s="34" t="s">
        <v>2707</v>
      </c>
      <c r="E1271" s="34" t="s">
        <v>2708</v>
      </c>
      <c r="F1271" s="34" t="s">
        <v>2709</v>
      </c>
      <c r="G1271" s="34" t="s">
        <v>234</v>
      </c>
      <c r="H1271" s="34" t="s">
        <v>144</v>
      </c>
      <c r="I1271" s="34" t="s">
        <v>858</v>
      </c>
      <c r="J1271" s="36">
        <v>44099</v>
      </c>
      <c r="K1271" s="36"/>
      <c r="L1271" s="34" t="s">
        <v>61</v>
      </c>
      <c r="M1271" s="36"/>
      <c r="N1271" s="34" t="b">
        <v>0</v>
      </c>
      <c r="O1271" s="36"/>
      <c r="P1271" s="34" t="b">
        <v>1</v>
      </c>
      <c r="Q1271" s="36"/>
      <c r="R1271" s="34" t="b">
        <v>0</v>
      </c>
      <c r="S1271" s="34" t="b">
        <v>0</v>
      </c>
      <c r="T1271" s="34" t="s">
        <v>70</v>
      </c>
      <c r="U1271" s="34"/>
      <c r="V1271" s="34" t="b">
        <v>0</v>
      </c>
      <c r="W1271" s="36"/>
      <c r="X1271" s="34" t="s">
        <v>70</v>
      </c>
      <c r="Y1271" s="34"/>
      <c r="Z1271" s="36"/>
      <c r="AA1271" s="34" t="b">
        <v>0</v>
      </c>
      <c r="AB1271" s="34"/>
      <c r="AC1271" s="34" t="b">
        <v>0</v>
      </c>
      <c r="AD1271" s="36"/>
      <c r="AE1271" s="34" t="b">
        <v>1</v>
      </c>
      <c r="AF1271" s="34" t="b">
        <v>1</v>
      </c>
      <c r="AG1271" s="34" t="s">
        <v>70</v>
      </c>
      <c r="AH1271" s="34"/>
      <c r="AI1271" s="34" t="b">
        <v>0</v>
      </c>
      <c r="AJ1271" s="36"/>
      <c r="AK1271" s="34" t="s">
        <v>70</v>
      </c>
      <c r="AL1271" s="36"/>
      <c r="AM1271" s="34" t="b">
        <v>0</v>
      </c>
      <c r="AN1271" s="36"/>
      <c r="AO1271" s="34" t="s">
        <v>70</v>
      </c>
      <c r="AP1271" s="34" t="s">
        <v>70</v>
      </c>
      <c r="AQ1271" s="34" t="s">
        <v>70</v>
      </c>
      <c r="AR1271" s="34" t="s">
        <v>70</v>
      </c>
      <c r="AS1271" s="34" t="s">
        <v>70</v>
      </c>
      <c r="AT1271" s="36"/>
      <c r="AU1271" s="36"/>
      <c r="AV1271" s="34" t="s">
        <v>70</v>
      </c>
      <c r="AW1271" s="34" t="s">
        <v>70</v>
      </c>
      <c r="AX1271" s="34" t="s">
        <v>133</v>
      </c>
      <c r="AY1271" s="34" t="s">
        <v>4295</v>
      </c>
      <c r="AZ1271" s="34" t="s">
        <v>64</v>
      </c>
      <c r="BA1271" s="34" t="s">
        <v>65</v>
      </c>
      <c r="BB1271" s="35">
        <v>2036</v>
      </c>
      <c r="BC1271" s="34" t="s">
        <v>119</v>
      </c>
    </row>
    <row r="1272" spans="1:55" x14ac:dyDescent="0.25">
      <c r="A1272" s="34" t="s">
        <v>2698</v>
      </c>
      <c r="B1272" s="35">
        <v>78829</v>
      </c>
      <c r="C1272" s="34">
        <v>100</v>
      </c>
      <c r="D1272" s="34" t="s">
        <v>2699</v>
      </c>
      <c r="E1272" s="34" t="s">
        <v>2700</v>
      </c>
      <c r="F1272" s="34" t="s">
        <v>306</v>
      </c>
      <c r="G1272" s="34" t="s">
        <v>155</v>
      </c>
      <c r="H1272" s="34" t="s">
        <v>208</v>
      </c>
      <c r="I1272" s="34" t="s">
        <v>670</v>
      </c>
      <c r="J1272" s="36">
        <v>43934</v>
      </c>
      <c r="K1272" s="36"/>
      <c r="L1272" s="34" t="s">
        <v>61</v>
      </c>
      <c r="M1272" s="36"/>
      <c r="N1272" s="34" t="b">
        <v>0</v>
      </c>
      <c r="O1272" s="36"/>
      <c r="P1272" s="34" t="b">
        <v>1</v>
      </c>
      <c r="Q1272" s="36"/>
      <c r="R1272" s="34" t="b">
        <v>1</v>
      </c>
      <c r="S1272" s="34" t="b">
        <v>0</v>
      </c>
      <c r="T1272" s="34" t="s">
        <v>70</v>
      </c>
      <c r="U1272" s="34"/>
      <c r="V1272" s="34" t="b">
        <v>0</v>
      </c>
      <c r="W1272" s="36"/>
      <c r="X1272" s="34" t="s">
        <v>70</v>
      </c>
      <c r="Y1272" s="34"/>
      <c r="Z1272" s="36"/>
      <c r="AA1272" s="34" t="b">
        <v>0</v>
      </c>
      <c r="AB1272" s="34"/>
      <c r="AC1272" s="34" t="b">
        <v>0</v>
      </c>
      <c r="AD1272" s="36"/>
      <c r="AE1272" s="34" t="b">
        <v>1</v>
      </c>
      <c r="AF1272" s="34" t="b">
        <v>0</v>
      </c>
      <c r="AG1272" s="34" t="s">
        <v>70</v>
      </c>
      <c r="AH1272" s="34"/>
      <c r="AI1272" s="34" t="b">
        <v>0</v>
      </c>
      <c r="AJ1272" s="36"/>
      <c r="AK1272" s="34" t="s">
        <v>70</v>
      </c>
      <c r="AL1272" s="36"/>
      <c r="AM1272" s="34" t="b">
        <v>0</v>
      </c>
      <c r="AN1272" s="36"/>
      <c r="AO1272" s="34" t="s">
        <v>70</v>
      </c>
      <c r="AP1272" s="34" t="s">
        <v>70</v>
      </c>
      <c r="AQ1272" s="34" t="s">
        <v>70</v>
      </c>
      <c r="AR1272" s="34" t="s">
        <v>70</v>
      </c>
      <c r="AS1272" s="34" t="s">
        <v>70</v>
      </c>
      <c r="AT1272" s="36"/>
      <c r="AU1272" s="36"/>
      <c r="AV1272" s="34" t="s">
        <v>70</v>
      </c>
      <c r="AW1272" s="34" t="s">
        <v>70</v>
      </c>
      <c r="AX1272" s="34" t="s">
        <v>133</v>
      </c>
      <c r="AY1272" s="34" t="s">
        <v>4295</v>
      </c>
      <c r="AZ1272" s="34" t="s">
        <v>64</v>
      </c>
      <c r="BA1272" s="34" t="s">
        <v>65</v>
      </c>
      <c r="BB1272" s="35">
        <v>2037</v>
      </c>
      <c r="BC1272" s="34" t="s">
        <v>119</v>
      </c>
    </row>
    <row r="1273" spans="1:55" x14ac:dyDescent="0.25">
      <c r="A1273" s="34" t="s">
        <v>2698</v>
      </c>
      <c r="B1273" s="35">
        <v>80419</v>
      </c>
      <c r="C1273" s="34">
        <v>100</v>
      </c>
      <c r="D1273" s="34" t="s">
        <v>4115</v>
      </c>
      <c r="E1273" s="34" t="s">
        <v>4114</v>
      </c>
      <c r="F1273" s="34" t="s">
        <v>4583</v>
      </c>
      <c r="G1273" s="34" t="s">
        <v>4109</v>
      </c>
      <c r="H1273" s="34" t="s">
        <v>4287</v>
      </c>
      <c r="I1273" s="34" t="s">
        <v>160</v>
      </c>
      <c r="J1273" s="36">
        <v>44175</v>
      </c>
      <c r="K1273" s="36"/>
      <c r="L1273" s="34" t="s">
        <v>61</v>
      </c>
      <c r="M1273" s="36"/>
      <c r="N1273" s="34" t="b">
        <v>0</v>
      </c>
      <c r="O1273" s="36"/>
      <c r="P1273" s="34" t="b">
        <v>1</v>
      </c>
      <c r="Q1273" s="36"/>
      <c r="R1273" s="34" t="b">
        <v>1</v>
      </c>
      <c r="S1273" s="34" t="b">
        <v>0</v>
      </c>
      <c r="T1273" s="34" t="s">
        <v>70</v>
      </c>
      <c r="U1273" s="34"/>
      <c r="V1273" s="34" t="b">
        <v>0</v>
      </c>
      <c r="W1273" s="36"/>
      <c r="X1273" s="34" t="s">
        <v>70</v>
      </c>
      <c r="Y1273" s="34"/>
      <c r="Z1273" s="36"/>
      <c r="AA1273" s="34" t="b">
        <v>0</v>
      </c>
      <c r="AB1273" s="34"/>
      <c r="AC1273" s="34" t="b">
        <v>0</v>
      </c>
      <c r="AD1273" s="36"/>
      <c r="AE1273" s="34" t="b">
        <v>1</v>
      </c>
      <c r="AF1273" s="34" t="b">
        <v>1</v>
      </c>
      <c r="AG1273" s="34" t="s">
        <v>70</v>
      </c>
      <c r="AH1273" s="34"/>
      <c r="AI1273" s="34" t="b">
        <v>0</v>
      </c>
      <c r="AJ1273" s="36"/>
      <c r="AK1273" s="34" t="s">
        <v>70</v>
      </c>
      <c r="AL1273" s="36"/>
      <c r="AM1273" s="34" t="b">
        <v>0</v>
      </c>
      <c r="AN1273" s="36"/>
      <c r="AO1273" s="34" t="s">
        <v>70</v>
      </c>
      <c r="AP1273" s="34" t="s">
        <v>70</v>
      </c>
      <c r="AQ1273" s="34" t="s">
        <v>70</v>
      </c>
      <c r="AR1273" s="34" t="s">
        <v>70</v>
      </c>
      <c r="AS1273" s="34" t="s">
        <v>70</v>
      </c>
      <c r="AT1273" s="36"/>
      <c r="AU1273" s="36"/>
      <c r="AV1273" s="34" t="s">
        <v>70</v>
      </c>
      <c r="AW1273" s="34" t="s">
        <v>70</v>
      </c>
      <c r="AX1273" s="34" t="s">
        <v>133</v>
      </c>
      <c r="AY1273" s="34" t="s">
        <v>4295</v>
      </c>
      <c r="AZ1273" s="34" t="s">
        <v>64</v>
      </c>
      <c r="BA1273" s="34" t="s">
        <v>4108</v>
      </c>
      <c r="BB1273" s="35">
        <v>2037</v>
      </c>
      <c r="BC1273" s="34" t="s">
        <v>119</v>
      </c>
    </row>
    <row r="1274" spans="1:55" x14ac:dyDescent="0.25">
      <c r="A1274" s="34" t="s">
        <v>2698</v>
      </c>
      <c r="B1274" s="35">
        <v>80420</v>
      </c>
      <c r="C1274" s="34">
        <v>100</v>
      </c>
      <c r="D1274" s="34" t="s">
        <v>4113</v>
      </c>
      <c r="E1274" s="34" t="s">
        <v>4112</v>
      </c>
      <c r="F1274" s="34" t="s">
        <v>4583</v>
      </c>
      <c r="G1274" s="34" t="s">
        <v>4109</v>
      </c>
      <c r="H1274" s="34" t="s">
        <v>4287</v>
      </c>
      <c r="I1274" s="34" t="s">
        <v>160</v>
      </c>
      <c r="J1274" s="36">
        <v>44175</v>
      </c>
      <c r="K1274" s="36"/>
      <c r="L1274" s="34" t="s">
        <v>61</v>
      </c>
      <c r="M1274" s="36"/>
      <c r="N1274" s="34" t="b">
        <v>0</v>
      </c>
      <c r="O1274" s="36"/>
      <c r="P1274" s="34" t="b">
        <v>1</v>
      </c>
      <c r="Q1274" s="36"/>
      <c r="R1274" s="34" t="b">
        <v>1</v>
      </c>
      <c r="S1274" s="34" t="b">
        <v>0</v>
      </c>
      <c r="T1274" s="34" t="s">
        <v>70</v>
      </c>
      <c r="U1274" s="34"/>
      <c r="V1274" s="34" t="b">
        <v>0</v>
      </c>
      <c r="W1274" s="36"/>
      <c r="X1274" s="34" t="s">
        <v>70</v>
      </c>
      <c r="Y1274" s="34"/>
      <c r="Z1274" s="36"/>
      <c r="AA1274" s="34" t="b">
        <v>0</v>
      </c>
      <c r="AB1274" s="34"/>
      <c r="AC1274" s="34" t="b">
        <v>0</v>
      </c>
      <c r="AD1274" s="36"/>
      <c r="AE1274" s="34" t="b">
        <v>1</v>
      </c>
      <c r="AF1274" s="34" t="b">
        <v>1</v>
      </c>
      <c r="AG1274" s="34" t="s">
        <v>70</v>
      </c>
      <c r="AH1274" s="34"/>
      <c r="AI1274" s="34" t="b">
        <v>0</v>
      </c>
      <c r="AJ1274" s="36"/>
      <c r="AK1274" s="34" t="s">
        <v>70</v>
      </c>
      <c r="AL1274" s="36"/>
      <c r="AM1274" s="34" t="b">
        <v>0</v>
      </c>
      <c r="AN1274" s="36"/>
      <c r="AO1274" s="34" t="s">
        <v>70</v>
      </c>
      <c r="AP1274" s="34" t="s">
        <v>70</v>
      </c>
      <c r="AQ1274" s="34" t="s">
        <v>70</v>
      </c>
      <c r="AR1274" s="34" t="s">
        <v>70</v>
      </c>
      <c r="AS1274" s="34" t="s">
        <v>70</v>
      </c>
      <c r="AT1274" s="36"/>
      <c r="AU1274" s="36"/>
      <c r="AV1274" s="34" t="s">
        <v>70</v>
      </c>
      <c r="AW1274" s="34" t="s">
        <v>70</v>
      </c>
      <c r="AX1274" s="34" t="s">
        <v>133</v>
      </c>
      <c r="AY1274" s="34" t="s">
        <v>4295</v>
      </c>
      <c r="AZ1274" s="34" t="s">
        <v>64</v>
      </c>
      <c r="BA1274" s="34" t="s">
        <v>4108</v>
      </c>
      <c r="BB1274" s="35">
        <v>2037</v>
      </c>
      <c r="BC1274" s="34" t="s">
        <v>119</v>
      </c>
    </row>
    <row r="1275" spans="1:55" x14ac:dyDescent="0.25">
      <c r="A1275" s="34" t="s">
        <v>2698</v>
      </c>
      <c r="B1275" s="35">
        <v>80421</v>
      </c>
      <c r="C1275" s="34">
        <v>100</v>
      </c>
      <c r="D1275" s="34" t="s">
        <v>4111</v>
      </c>
      <c r="E1275" s="34" t="s">
        <v>4110</v>
      </c>
      <c r="F1275" s="34" t="s">
        <v>4583</v>
      </c>
      <c r="G1275" s="34" t="s">
        <v>4109</v>
      </c>
      <c r="H1275" s="34" t="s">
        <v>4287</v>
      </c>
      <c r="I1275" s="34" t="s">
        <v>160</v>
      </c>
      <c r="J1275" s="36">
        <v>44175</v>
      </c>
      <c r="K1275" s="36"/>
      <c r="L1275" s="34" t="s">
        <v>61</v>
      </c>
      <c r="M1275" s="36"/>
      <c r="N1275" s="34" t="b">
        <v>0</v>
      </c>
      <c r="O1275" s="36"/>
      <c r="P1275" s="34" t="b">
        <v>1</v>
      </c>
      <c r="Q1275" s="36"/>
      <c r="R1275" s="34" t="b">
        <v>1</v>
      </c>
      <c r="S1275" s="34" t="b">
        <v>0</v>
      </c>
      <c r="T1275" s="34" t="s">
        <v>70</v>
      </c>
      <c r="U1275" s="34"/>
      <c r="V1275" s="34" t="b">
        <v>0</v>
      </c>
      <c r="W1275" s="36"/>
      <c r="X1275" s="34" t="s">
        <v>70</v>
      </c>
      <c r="Y1275" s="34"/>
      <c r="Z1275" s="36"/>
      <c r="AA1275" s="34" t="b">
        <v>0</v>
      </c>
      <c r="AB1275" s="34"/>
      <c r="AC1275" s="34" t="b">
        <v>0</v>
      </c>
      <c r="AD1275" s="36"/>
      <c r="AE1275" s="34" t="b">
        <v>1</v>
      </c>
      <c r="AF1275" s="34" t="b">
        <v>1</v>
      </c>
      <c r="AG1275" s="34" t="s">
        <v>70</v>
      </c>
      <c r="AH1275" s="34"/>
      <c r="AI1275" s="34" t="b">
        <v>0</v>
      </c>
      <c r="AJ1275" s="36"/>
      <c r="AK1275" s="34" t="s">
        <v>70</v>
      </c>
      <c r="AL1275" s="36"/>
      <c r="AM1275" s="34" t="b">
        <v>0</v>
      </c>
      <c r="AN1275" s="36"/>
      <c r="AO1275" s="34" t="s">
        <v>70</v>
      </c>
      <c r="AP1275" s="34" t="s">
        <v>70</v>
      </c>
      <c r="AQ1275" s="34" t="s">
        <v>70</v>
      </c>
      <c r="AR1275" s="34" t="s">
        <v>70</v>
      </c>
      <c r="AS1275" s="34" t="s">
        <v>70</v>
      </c>
      <c r="AT1275" s="36"/>
      <c r="AU1275" s="36"/>
      <c r="AV1275" s="34" t="s">
        <v>70</v>
      </c>
      <c r="AW1275" s="34" t="s">
        <v>70</v>
      </c>
      <c r="AX1275" s="34" t="s">
        <v>133</v>
      </c>
      <c r="AY1275" s="34" t="s">
        <v>4295</v>
      </c>
      <c r="AZ1275" s="34" t="s">
        <v>64</v>
      </c>
      <c r="BA1275" s="34" t="s">
        <v>4108</v>
      </c>
      <c r="BB1275" s="35">
        <v>2037</v>
      </c>
      <c r="BC1275" s="34" t="s">
        <v>119</v>
      </c>
    </row>
    <row r="1276" spans="1:55" x14ac:dyDescent="0.25">
      <c r="A1276" s="34" t="s">
        <v>2719</v>
      </c>
      <c r="B1276" s="35">
        <v>79550</v>
      </c>
      <c r="C1276" s="34">
        <v>4.6500000000000004</v>
      </c>
      <c r="D1276" s="34" t="s">
        <v>4297</v>
      </c>
      <c r="E1276" s="34" t="s">
        <v>4298</v>
      </c>
      <c r="F1276" s="34" t="s">
        <v>1253</v>
      </c>
      <c r="G1276" s="34" t="s">
        <v>421</v>
      </c>
      <c r="H1276" s="34" t="s">
        <v>59</v>
      </c>
      <c r="I1276" s="34" t="s">
        <v>70</v>
      </c>
      <c r="J1276" s="36">
        <v>45015</v>
      </c>
      <c r="K1276" s="36"/>
      <c r="L1276" s="34" t="s">
        <v>71</v>
      </c>
      <c r="M1276" s="36"/>
      <c r="N1276" s="34" t="b">
        <v>1</v>
      </c>
      <c r="O1276" s="36">
        <v>32363</v>
      </c>
      <c r="P1276" s="34" t="b">
        <v>0</v>
      </c>
      <c r="Q1276" s="36">
        <v>32363</v>
      </c>
      <c r="R1276" s="34" t="b">
        <v>0</v>
      </c>
      <c r="S1276" s="34" t="b">
        <v>0</v>
      </c>
      <c r="T1276" s="34" t="s">
        <v>70</v>
      </c>
      <c r="U1276" s="34"/>
      <c r="V1276" s="34" t="b">
        <v>0</v>
      </c>
      <c r="W1276" s="36">
        <v>32363</v>
      </c>
      <c r="X1276" s="34" t="s">
        <v>70</v>
      </c>
      <c r="Y1276" s="34"/>
      <c r="Z1276" s="36"/>
      <c r="AA1276" s="34" t="b">
        <v>1</v>
      </c>
      <c r="AB1276" s="34"/>
      <c r="AC1276" s="34" t="b">
        <v>0</v>
      </c>
      <c r="AD1276" s="36"/>
      <c r="AE1276" s="34" t="b">
        <v>1</v>
      </c>
      <c r="AF1276" s="34" t="b">
        <v>1</v>
      </c>
      <c r="AG1276" s="34" t="s">
        <v>70</v>
      </c>
      <c r="AH1276" s="34"/>
      <c r="AI1276" s="34" t="b">
        <v>0</v>
      </c>
      <c r="AJ1276" s="36"/>
      <c r="AK1276" s="34" t="s">
        <v>70</v>
      </c>
      <c r="AL1276" s="36"/>
      <c r="AM1276" s="34" t="b">
        <v>0</v>
      </c>
      <c r="AN1276" s="36"/>
      <c r="AO1276" s="34" t="s">
        <v>70</v>
      </c>
      <c r="AP1276" s="34" t="s">
        <v>70</v>
      </c>
      <c r="AQ1276" s="34" t="s">
        <v>70</v>
      </c>
      <c r="AR1276" s="34" t="s">
        <v>70</v>
      </c>
      <c r="AS1276" s="34" t="s">
        <v>70</v>
      </c>
      <c r="AT1276" s="36"/>
      <c r="AU1276" s="36"/>
      <c r="AV1276" s="34" t="s">
        <v>1254</v>
      </c>
      <c r="AW1276" s="34" t="s">
        <v>1255</v>
      </c>
      <c r="AX1276" s="34" t="s">
        <v>63</v>
      </c>
      <c r="AY1276" s="34" t="s">
        <v>4286</v>
      </c>
      <c r="AZ1276" s="34" t="s">
        <v>64</v>
      </c>
      <c r="BA1276" s="34" t="s">
        <v>65</v>
      </c>
      <c r="BB1276" s="35">
        <v>2040</v>
      </c>
      <c r="BC1276" s="34" t="s">
        <v>66</v>
      </c>
    </row>
    <row r="1277" spans="1:55" x14ac:dyDescent="0.25">
      <c r="A1277" s="34" t="s">
        <v>2719</v>
      </c>
      <c r="B1277" s="35">
        <v>79785</v>
      </c>
      <c r="C1277" s="34">
        <v>12.5</v>
      </c>
      <c r="D1277" s="34" t="s">
        <v>2758</v>
      </c>
      <c r="E1277" s="34" t="s">
        <v>2759</v>
      </c>
      <c r="F1277" s="34" t="s">
        <v>855</v>
      </c>
      <c r="G1277" s="34" t="s">
        <v>421</v>
      </c>
      <c r="H1277" s="34" t="s">
        <v>59</v>
      </c>
      <c r="I1277" s="34" t="s">
        <v>422</v>
      </c>
      <c r="J1277" s="36">
        <v>44187</v>
      </c>
      <c r="K1277" s="36"/>
      <c r="L1277" s="34" t="s">
        <v>61</v>
      </c>
      <c r="M1277" s="36"/>
      <c r="N1277" s="34" t="b">
        <v>0</v>
      </c>
      <c r="O1277" s="36"/>
      <c r="P1277" s="34" t="b">
        <v>1</v>
      </c>
      <c r="Q1277" s="36"/>
      <c r="R1277" s="34" t="b">
        <v>1</v>
      </c>
      <c r="S1277" s="34" t="b">
        <v>1</v>
      </c>
      <c r="T1277" s="34" t="s">
        <v>70</v>
      </c>
      <c r="U1277" s="34"/>
      <c r="V1277" s="34" t="b">
        <v>0</v>
      </c>
      <c r="W1277" s="36"/>
      <c r="X1277" s="34" t="s">
        <v>70</v>
      </c>
      <c r="Y1277" s="34"/>
      <c r="Z1277" s="36"/>
      <c r="AA1277" s="34" t="b">
        <v>0</v>
      </c>
      <c r="AB1277" s="34"/>
      <c r="AC1277" s="34" t="b">
        <v>0</v>
      </c>
      <c r="AD1277" s="36"/>
      <c r="AE1277" s="34" t="b">
        <v>1</v>
      </c>
      <c r="AF1277" s="34" t="b">
        <v>1</v>
      </c>
      <c r="AG1277" s="34" t="s">
        <v>70</v>
      </c>
      <c r="AH1277" s="34"/>
      <c r="AI1277" s="34" t="b">
        <v>0</v>
      </c>
      <c r="AJ1277" s="36"/>
      <c r="AK1277" s="34" t="s">
        <v>70</v>
      </c>
      <c r="AL1277" s="36"/>
      <c r="AM1277" s="34" t="b">
        <v>0</v>
      </c>
      <c r="AN1277" s="36"/>
      <c r="AO1277" s="34" t="s">
        <v>70</v>
      </c>
      <c r="AP1277" s="34" t="s">
        <v>70</v>
      </c>
      <c r="AQ1277" s="34" t="s">
        <v>70</v>
      </c>
      <c r="AR1277" s="34" t="s">
        <v>70</v>
      </c>
      <c r="AS1277" s="34" t="s">
        <v>70</v>
      </c>
      <c r="AT1277" s="36"/>
      <c r="AU1277" s="36"/>
      <c r="AV1277" s="34" t="s">
        <v>70</v>
      </c>
      <c r="AW1277" s="34" t="s">
        <v>70</v>
      </c>
      <c r="AX1277" s="34" t="s">
        <v>63</v>
      </c>
      <c r="AY1277" s="34" t="s">
        <v>4286</v>
      </c>
      <c r="AZ1277" s="34" t="s">
        <v>64</v>
      </c>
      <c r="BA1277" s="34" t="s">
        <v>65</v>
      </c>
      <c r="BB1277" s="35">
        <v>2038</v>
      </c>
      <c r="BC1277" s="34" t="s">
        <v>66</v>
      </c>
    </row>
    <row r="1278" spans="1:55" x14ac:dyDescent="0.25">
      <c r="A1278" s="34" t="s">
        <v>2719</v>
      </c>
      <c r="B1278" s="35">
        <v>79489</v>
      </c>
      <c r="C1278" s="34">
        <v>22.5</v>
      </c>
      <c r="D1278" s="34" t="s">
        <v>951</v>
      </c>
      <c r="E1278" s="34" t="s">
        <v>3580</v>
      </c>
      <c r="F1278" s="34" t="s">
        <v>944</v>
      </c>
      <c r="G1278" s="34" t="s">
        <v>467</v>
      </c>
      <c r="H1278" s="34" t="s">
        <v>59</v>
      </c>
      <c r="I1278" s="34" t="s">
        <v>729</v>
      </c>
      <c r="J1278" s="36">
        <v>44054</v>
      </c>
      <c r="K1278" s="36"/>
      <c r="L1278" s="34" t="s">
        <v>61</v>
      </c>
      <c r="M1278" s="36">
        <v>45299</v>
      </c>
      <c r="N1278" s="34" t="b">
        <v>0</v>
      </c>
      <c r="O1278" s="36"/>
      <c r="P1278" s="34" t="b">
        <v>1</v>
      </c>
      <c r="Q1278" s="36"/>
      <c r="R1278" s="34" t="b">
        <v>0</v>
      </c>
      <c r="S1278" s="34" t="b">
        <v>0</v>
      </c>
      <c r="T1278" s="34" t="s">
        <v>70</v>
      </c>
      <c r="U1278" s="34"/>
      <c r="V1278" s="34" t="b">
        <v>0</v>
      </c>
      <c r="W1278" s="36"/>
      <c r="X1278" s="34" t="s">
        <v>70</v>
      </c>
      <c r="Y1278" s="34"/>
      <c r="Z1278" s="36"/>
      <c r="AA1278" s="34" t="b">
        <v>0</v>
      </c>
      <c r="AB1278" s="34"/>
      <c r="AC1278" s="34" t="b">
        <v>0</v>
      </c>
      <c r="AD1278" s="36"/>
      <c r="AE1278" s="34" t="b">
        <v>1</v>
      </c>
      <c r="AF1278" s="34" t="b">
        <v>1</v>
      </c>
      <c r="AG1278" s="34" t="s">
        <v>70</v>
      </c>
      <c r="AH1278" s="34"/>
      <c r="AI1278" s="34" t="b">
        <v>0</v>
      </c>
      <c r="AJ1278" s="36"/>
      <c r="AK1278" s="34" t="s">
        <v>70</v>
      </c>
      <c r="AL1278" s="36"/>
      <c r="AM1278" s="34" t="b">
        <v>0</v>
      </c>
      <c r="AN1278" s="36"/>
      <c r="AO1278" s="34" t="s">
        <v>70</v>
      </c>
      <c r="AP1278" s="34" t="s">
        <v>70</v>
      </c>
      <c r="AQ1278" s="34" t="s">
        <v>70</v>
      </c>
      <c r="AR1278" s="34" t="s">
        <v>70</v>
      </c>
      <c r="AS1278" s="34" t="s">
        <v>70</v>
      </c>
      <c r="AT1278" s="36"/>
      <c r="AU1278" s="36"/>
      <c r="AV1278" s="34" t="s">
        <v>70</v>
      </c>
      <c r="AW1278" s="34" t="s">
        <v>70</v>
      </c>
      <c r="AX1278" s="34" t="s">
        <v>63</v>
      </c>
      <c r="AY1278" s="34" t="s">
        <v>4286</v>
      </c>
      <c r="AZ1278" s="34" t="s">
        <v>64</v>
      </c>
      <c r="BA1278" s="34" t="s">
        <v>65</v>
      </c>
      <c r="BB1278" s="35">
        <v>2037</v>
      </c>
      <c r="BC1278" s="34" t="s">
        <v>66</v>
      </c>
    </row>
    <row r="1279" spans="1:55" x14ac:dyDescent="0.25">
      <c r="A1279" s="34" t="s">
        <v>2719</v>
      </c>
      <c r="B1279" s="35">
        <v>80097</v>
      </c>
      <c r="C1279" s="34">
        <v>31.9</v>
      </c>
      <c r="D1279" s="34" t="s">
        <v>3525</v>
      </c>
      <c r="E1279" s="34" t="s">
        <v>3524</v>
      </c>
      <c r="F1279" s="34" t="s">
        <v>1096</v>
      </c>
      <c r="G1279" s="34" t="s">
        <v>58</v>
      </c>
      <c r="H1279" s="34" t="s">
        <v>59</v>
      </c>
      <c r="I1279" s="34" t="s">
        <v>818</v>
      </c>
      <c r="J1279" s="36">
        <v>44376</v>
      </c>
      <c r="K1279" s="36"/>
      <c r="L1279" s="34" t="s">
        <v>61</v>
      </c>
      <c r="M1279" s="36"/>
      <c r="N1279" s="34" t="b">
        <v>1</v>
      </c>
      <c r="O1279" s="36"/>
      <c r="P1279" s="34" t="b">
        <v>1</v>
      </c>
      <c r="Q1279" s="36"/>
      <c r="R1279" s="34" t="b">
        <v>1</v>
      </c>
      <c r="S1279" s="34" t="b">
        <v>1</v>
      </c>
      <c r="T1279" s="34" t="s">
        <v>70</v>
      </c>
      <c r="U1279" s="34"/>
      <c r="V1279" s="34" t="b">
        <v>0</v>
      </c>
      <c r="W1279" s="36"/>
      <c r="X1279" s="34" t="s">
        <v>70</v>
      </c>
      <c r="Y1279" s="34"/>
      <c r="Z1279" s="36"/>
      <c r="AA1279" s="34" t="b">
        <v>0</v>
      </c>
      <c r="AB1279" s="34"/>
      <c r="AC1279" s="34" t="b">
        <v>0</v>
      </c>
      <c r="AD1279" s="36"/>
      <c r="AE1279" s="34" t="b">
        <v>1</v>
      </c>
      <c r="AF1279" s="34" t="b">
        <v>1</v>
      </c>
      <c r="AG1279" s="34" t="s">
        <v>70</v>
      </c>
      <c r="AH1279" s="34"/>
      <c r="AI1279" s="34" t="b">
        <v>0</v>
      </c>
      <c r="AJ1279" s="36"/>
      <c r="AK1279" s="34" t="s">
        <v>70</v>
      </c>
      <c r="AL1279" s="36"/>
      <c r="AM1279" s="34" t="b">
        <v>0</v>
      </c>
      <c r="AN1279" s="36"/>
      <c r="AO1279" s="34" t="s">
        <v>70</v>
      </c>
      <c r="AP1279" s="34" t="s">
        <v>70</v>
      </c>
      <c r="AQ1279" s="34" t="s">
        <v>70</v>
      </c>
      <c r="AR1279" s="34" t="s">
        <v>70</v>
      </c>
      <c r="AS1279" s="34" t="s">
        <v>70</v>
      </c>
      <c r="AT1279" s="36"/>
      <c r="AU1279" s="36"/>
      <c r="AV1279" s="34" t="s">
        <v>70</v>
      </c>
      <c r="AW1279" s="34" t="s">
        <v>70</v>
      </c>
      <c r="AX1279" s="34" t="s">
        <v>63</v>
      </c>
      <c r="AY1279" s="34" t="s">
        <v>4286</v>
      </c>
      <c r="AZ1279" s="34" t="s">
        <v>64</v>
      </c>
      <c r="BA1279" s="34" t="s">
        <v>65</v>
      </c>
      <c r="BB1279" s="35">
        <v>2038</v>
      </c>
      <c r="BC1279" s="34" t="s">
        <v>66</v>
      </c>
    </row>
    <row r="1280" spans="1:55" x14ac:dyDescent="0.25">
      <c r="A1280" s="34" t="s">
        <v>2719</v>
      </c>
      <c r="B1280" s="35">
        <v>79921</v>
      </c>
      <c r="C1280" s="34">
        <v>51.4</v>
      </c>
      <c r="D1280" s="34" t="s">
        <v>3979</v>
      </c>
      <c r="E1280" s="34" t="s">
        <v>3978</v>
      </c>
      <c r="F1280" s="34" t="s">
        <v>1954</v>
      </c>
      <c r="G1280" s="34" t="s">
        <v>155</v>
      </c>
      <c r="H1280" s="34" t="s">
        <v>208</v>
      </c>
      <c r="I1280" s="34" t="s">
        <v>292</v>
      </c>
      <c r="J1280" s="36">
        <v>44831</v>
      </c>
      <c r="K1280" s="36"/>
      <c r="L1280" s="34" t="s">
        <v>61</v>
      </c>
      <c r="M1280" s="36"/>
      <c r="N1280" s="34" t="b">
        <v>1</v>
      </c>
      <c r="O1280" s="36"/>
      <c r="P1280" s="34" t="b">
        <v>1</v>
      </c>
      <c r="Q1280" s="36"/>
      <c r="R1280" s="34" t="b">
        <v>1</v>
      </c>
      <c r="S1280" s="34" t="b">
        <v>1</v>
      </c>
      <c r="T1280" s="34" t="s">
        <v>70</v>
      </c>
      <c r="U1280" s="34"/>
      <c r="V1280" s="34" t="b">
        <v>0</v>
      </c>
      <c r="W1280" s="36"/>
      <c r="X1280" s="34" t="s">
        <v>70</v>
      </c>
      <c r="Y1280" s="34"/>
      <c r="Z1280" s="36"/>
      <c r="AA1280" s="34" t="b">
        <v>0</v>
      </c>
      <c r="AB1280" s="34"/>
      <c r="AC1280" s="34" t="b">
        <v>0</v>
      </c>
      <c r="AD1280" s="36"/>
      <c r="AE1280" s="34" t="b">
        <v>1</v>
      </c>
      <c r="AF1280" s="34" t="b">
        <v>1</v>
      </c>
      <c r="AG1280" s="34" t="s">
        <v>70</v>
      </c>
      <c r="AH1280" s="34"/>
      <c r="AI1280" s="34" t="b">
        <v>0</v>
      </c>
      <c r="AJ1280" s="36"/>
      <c r="AK1280" s="34" t="s">
        <v>70</v>
      </c>
      <c r="AL1280" s="36"/>
      <c r="AM1280" s="34" t="b">
        <v>0</v>
      </c>
      <c r="AN1280" s="36"/>
      <c r="AO1280" s="34" t="s">
        <v>70</v>
      </c>
      <c r="AP1280" s="34" t="s">
        <v>70</v>
      </c>
      <c r="AQ1280" s="34" t="s">
        <v>70</v>
      </c>
      <c r="AR1280" s="34" t="s">
        <v>70</v>
      </c>
      <c r="AS1280" s="34" t="s">
        <v>70</v>
      </c>
      <c r="AT1280" s="36"/>
      <c r="AU1280" s="36"/>
      <c r="AV1280" s="34" t="s">
        <v>70</v>
      </c>
      <c r="AW1280" s="34" t="s">
        <v>70</v>
      </c>
      <c r="AX1280" s="34" t="s">
        <v>63</v>
      </c>
      <c r="AY1280" s="34" t="s">
        <v>4286</v>
      </c>
      <c r="AZ1280" s="34" t="s">
        <v>64</v>
      </c>
      <c r="BA1280" s="34" t="s">
        <v>65</v>
      </c>
      <c r="BB1280" s="35">
        <v>2038</v>
      </c>
      <c r="BC1280" s="34" t="s">
        <v>110</v>
      </c>
    </row>
    <row r="1281" spans="1:55" x14ac:dyDescent="0.25">
      <c r="A1281" s="34" t="s">
        <v>2719</v>
      </c>
      <c r="B1281" s="35">
        <v>79130</v>
      </c>
      <c r="C1281" s="34">
        <v>53</v>
      </c>
      <c r="D1281" s="34" t="s">
        <v>1475</v>
      </c>
      <c r="E1281" s="34" t="s">
        <v>1476</v>
      </c>
      <c r="F1281" s="34" t="s">
        <v>1304</v>
      </c>
      <c r="G1281" s="34" t="s">
        <v>558</v>
      </c>
      <c r="H1281" s="34" t="s">
        <v>59</v>
      </c>
      <c r="I1281" s="34" t="s">
        <v>469</v>
      </c>
      <c r="J1281" s="36">
        <v>43893</v>
      </c>
      <c r="K1281" s="36"/>
      <c r="L1281" s="34" t="s">
        <v>61</v>
      </c>
      <c r="M1281" s="36"/>
      <c r="N1281" s="34" t="b">
        <v>0</v>
      </c>
      <c r="O1281" s="36"/>
      <c r="P1281" s="34" t="b">
        <v>1</v>
      </c>
      <c r="Q1281" s="36"/>
      <c r="R1281" s="34" t="b">
        <v>0</v>
      </c>
      <c r="S1281" s="34" t="b">
        <v>0</v>
      </c>
      <c r="T1281" s="34" t="s">
        <v>70</v>
      </c>
      <c r="U1281" s="34"/>
      <c r="V1281" s="34" t="b">
        <v>0</v>
      </c>
      <c r="W1281" s="36"/>
      <c r="X1281" s="34" t="s">
        <v>70</v>
      </c>
      <c r="Y1281" s="34"/>
      <c r="Z1281" s="36"/>
      <c r="AA1281" s="34" t="b">
        <v>0</v>
      </c>
      <c r="AB1281" s="34"/>
      <c r="AC1281" s="34" t="b">
        <v>0</v>
      </c>
      <c r="AD1281" s="36"/>
      <c r="AE1281" s="34" t="b">
        <v>0</v>
      </c>
      <c r="AF1281" s="34" t="b">
        <v>0</v>
      </c>
      <c r="AG1281" s="34" t="s">
        <v>70</v>
      </c>
      <c r="AH1281" s="34"/>
      <c r="AI1281" s="34" t="b">
        <v>0</v>
      </c>
      <c r="AJ1281" s="36"/>
      <c r="AK1281" s="34" t="s">
        <v>70</v>
      </c>
      <c r="AL1281" s="36"/>
      <c r="AM1281" s="34" t="b">
        <v>0</v>
      </c>
      <c r="AN1281" s="36"/>
      <c r="AO1281" s="34" t="s">
        <v>70</v>
      </c>
      <c r="AP1281" s="34" t="s">
        <v>70</v>
      </c>
      <c r="AQ1281" s="34" t="s">
        <v>70</v>
      </c>
      <c r="AR1281" s="34" t="s">
        <v>70</v>
      </c>
      <c r="AS1281" s="34" t="s">
        <v>70</v>
      </c>
      <c r="AT1281" s="36"/>
      <c r="AU1281" s="36"/>
      <c r="AV1281" s="34" t="s">
        <v>70</v>
      </c>
      <c r="AW1281" s="34" t="s">
        <v>70</v>
      </c>
      <c r="AX1281" s="34" t="s">
        <v>63</v>
      </c>
      <c r="AY1281" s="34" t="s">
        <v>4286</v>
      </c>
      <c r="AZ1281" s="34" t="s">
        <v>64</v>
      </c>
      <c r="BA1281" s="34" t="s">
        <v>65</v>
      </c>
      <c r="BB1281" s="35">
        <v>2035</v>
      </c>
      <c r="BC1281" s="34" t="s">
        <v>66</v>
      </c>
    </row>
    <row r="1282" spans="1:55" x14ac:dyDescent="0.25">
      <c r="A1282" s="34" t="s">
        <v>2719</v>
      </c>
      <c r="B1282" s="35">
        <v>79102</v>
      </c>
      <c r="C1282" s="34">
        <v>73.040000000000006</v>
      </c>
      <c r="D1282" s="34" t="s">
        <v>813</v>
      </c>
      <c r="E1282" s="34" t="s">
        <v>814</v>
      </c>
      <c r="F1282" s="34" t="s">
        <v>523</v>
      </c>
      <c r="G1282" s="34" t="s">
        <v>150</v>
      </c>
      <c r="H1282" s="34" t="s">
        <v>4287</v>
      </c>
      <c r="I1282" s="34" t="s">
        <v>118</v>
      </c>
      <c r="J1282" s="36">
        <v>44074</v>
      </c>
      <c r="K1282" s="36"/>
      <c r="L1282" s="34" t="s">
        <v>61</v>
      </c>
      <c r="M1282" s="36">
        <v>45267</v>
      </c>
      <c r="N1282" s="34" t="b">
        <v>0</v>
      </c>
      <c r="O1282" s="36"/>
      <c r="P1282" s="34" t="b">
        <v>1</v>
      </c>
      <c r="Q1282" s="36"/>
      <c r="R1282" s="34" t="b">
        <v>1</v>
      </c>
      <c r="S1282" s="34" t="b">
        <v>0</v>
      </c>
      <c r="T1282" s="34" t="s">
        <v>70</v>
      </c>
      <c r="U1282" s="34"/>
      <c r="V1282" s="34" t="b">
        <v>0</v>
      </c>
      <c r="W1282" s="36"/>
      <c r="X1282" s="34" t="s">
        <v>70</v>
      </c>
      <c r="Y1282" s="34"/>
      <c r="Z1282" s="36"/>
      <c r="AA1282" s="34" t="b">
        <v>0</v>
      </c>
      <c r="AB1282" s="34"/>
      <c r="AC1282" s="34" t="b">
        <v>0</v>
      </c>
      <c r="AD1282" s="36"/>
      <c r="AE1282" s="34" t="b">
        <v>1</v>
      </c>
      <c r="AF1282" s="34" t="b">
        <v>1</v>
      </c>
      <c r="AG1282" s="34" t="s">
        <v>70</v>
      </c>
      <c r="AH1282" s="34"/>
      <c r="AI1282" s="34" t="b">
        <v>0</v>
      </c>
      <c r="AJ1282" s="36"/>
      <c r="AK1282" s="34" t="s">
        <v>70</v>
      </c>
      <c r="AL1282" s="36"/>
      <c r="AM1282" s="34" t="b">
        <v>0</v>
      </c>
      <c r="AN1282" s="36"/>
      <c r="AO1282" s="34" t="s">
        <v>70</v>
      </c>
      <c r="AP1282" s="34" t="s">
        <v>70</v>
      </c>
      <c r="AQ1282" s="34" t="s">
        <v>70</v>
      </c>
      <c r="AR1282" s="34" t="s">
        <v>70</v>
      </c>
      <c r="AS1282" s="34" t="s">
        <v>70</v>
      </c>
      <c r="AT1282" s="36"/>
      <c r="AU1282" s="36"/>
      <c r="AV1282" s="34" t="s">
        <v>70</v>
      </c>
      <c r="AW1282" s="34" t="s">
        <v>70</v>
      </c>
      <c r="AX1282" s="34" t="s">
        <v>63</v>
      </c>
      <c r="AY1282" s="34" t="s">
        <v>4286</v>
      </c>
      <c r="AZ1282" s="34" t="s">
        <v>64</v>
      </c>
      <c r="BA1282" s="34" t="s">
        <v>65</v>
      </c>
      <c r="BB1282" s="35">
        <v>2037</v>
      </c>
      <c r="BC1282" s="34" t="s">
        <v>66</v>
      </c>
    </row>
    <row r="1283" spans="1:55" x14ac:dyDescent="0.25">
      <c r="A1283" s="34" t="s">
        <v>2719</v>
      </c>
      <c r="B1283" s="35">
        <v>79974</v>
      </c>
      <c r="C1283" s="34">
        <v>77.78</v>
      </c>
      <c r="D1283" s="34" t="s">
        <v>3564</v>
      </c>
      <c r="E1283" s="34" t="s">
        <v>3563</v>
      </c>
      <c r="F1283" s="34" t="s">
        <v>746</v>
      </c>
      <c r="G1283" s="34" t="s">
        <v>215</v>
      </c>
      <c r="H1283" s="34" t="s">
        <v>4287</v>
      </c>
      <c r="I1283" s="34" t="s">
        <v>118</v>
      </c>
      <c r="J1283" s="36">
        <v>44447</v>
      </c>
      <c r="K1283" s="36"/>
      <c r="L1283" s="34" t="s">
        <v>61</v>
      </c>
      <c r="M1283" s="36">
        <v>45267</v>
      </c>
      <c r="N1283" s="34" t="b">
        <v>1</v>
      </c>
      <c r="O1283" s="36"/>
      <c r="P1283" s="34" t="b">
        <v>1</v>
      </c>
      <c r="Q1283" s="36"/>
      <c r="R1283" s="34" t="b">
        <v>1</v>
      </c>
      <c r="S1283" s="34" t="b">
        <v>1</v>
      </c>
      <c r="T1283" s="34" t="s">
        <v>70</v>
      </c>
      <c r="U1283" s="34"/>
      <c r="V1283" s="34" t="b">
        <v>0</v>
      </c>
      <c r="W1283" s="36"/>
      <c r="X1283" s="34" t="s">
        <v>70</v>
      </c>
      <c r="Y1283" s="34"/>
      <c r="Z1283" s="36"/>
      <c r="AA1283" s="34" t="b">
        <v>0</v>
      </c>
      <c r="AB1283" s="34"/>
      <c r="AC1283" s="34" t="b">
        <v>0</v>
      </c>
      <c r="AD1283" s="36"/>
      <c r="AE1283" s="34" t="b">
        <v>1</v>
      </c>
      <c r="AF1283" s="34" t="b">
        <v>1</v>
      </c>
      <c r="AG1283" s="34" t="s">
        <v>70</v>
      </c>
      <c r="AH1283" s="34"/>
      <c r="AI1283" s="34" t="b">
        <v>0</v>
      </c>
      <c r="AJ1283" s="36"/>
      <c r="AK1283" s="34" t="s">
        <v>70</v>
      </c>
      <c r="AL1283" s="36"/>
      <c r="AM1283" s="34" t="b">
        <v>0</v>
      </c>
      <c r="AN1283" s="36"/>
      <c r="AO1283" s="34" t="s">
        <v>70</v>
      </c>
      <c r="AP1283" s="34" t="s">
        <v>70</v>
      </c>
      <c r="AQ1283" s="34" t="s">
        <v>70</v>
      </c>
      <c r="AR1283" s="34" t="s">
        <v>70</v>
      </c>
      <c r="AS1283" s="34" t="s">
        <v>70</v>
      </c>
      <c r="AT1283" s="36"/>
      <c r="AU1283" s="36"/>
      <c r="AV1283" s="34" t="s">
        <v>70</v>
      </c>
      <c r="AW1283" s="34" t="s">
        <v>70</v>
      </c>
      <c r="AX1283" s="34" t="s">
        <v>63</v>
      </c>
      <c r="AY1283" s="34" t="s">
        <v>4286</v>
      </c>
      <c r="AZ1283" s="34" t="s">
        <v>64</v>
      </c>
      <c r="BA1283" s="34" t="s">
        <v>65</v>
      </c>
      <c r="BB1283" s="35">
        <v>2038</v>
      </c>
      <c r="BC1283" s="34" t="s">
        <v>66</v>
      </c>
    </row>
    <row r="1284" spans="1:55" x14ac:dyDescent="0.25">
      <c r="A1284" s="34" t="s">
        <v>2719</v>
      </c>
      <c r="B1284" s="35">
        <v>79614</v>
      </c>
      <c r="C1284" s="34">
        <v>78</v>
      </c>
      <c r="D1284" s="34" t="s">
        <v>3546</v>
      </c>
      <c r="E1284" s="34" t="s">
        <v>3545</v>
      </c>
      <c r="F1284" s="34" t="s">
        <v>3544</v>
      </c>
      <c r="G1284" s="34" t="s">
        <v>59</v>
      </c>
      <c r="H1284" s="34" t="s">
        <v>59</v>
      </c>
      <c r="I1284" s="34" t="s">
        <v>114</v>
      </c>
      <c r="J1284" s="36">
        <v>44344</v>
      </c>
      <c r="K1284" s="36"/>
      <c r="L1284" s="34" t="s">
        <v>71</v>
      </c>
      <c r="M1284" s="36"/>
      <c r="N1284" s="34" t="b">
        <v>1</v>
      </c>
      <c r="O1284" s="36">
        <v>32363</v>
      </c>
      <c r="P1284" s="34" t="b">
        <v>0</v>
      </c>
      <c r="Q1284" s="36">
        <v>32363</v>
      </c>
      <c r="R1284" s="34" t="b">
        <v>0</v>
      </c>
      <c r="S1284" s="34" t="b">
        <v>0</v>
      </c>
      <c r="T1284" s="34" t="s">
        <v>70</v>
      </c>
      <c r="U1284" s="34"/>
      <c r="V1284" s="34" t="b">
        <v>0</v>
      </c>
      <c r="W1284" s="36">
        <v>32363</v>
      </c>
      <c r="X1284" s="34" t="s">
        <v>70</v>
      </c>
      <c r="Y1284" s="34"/>
      <c r="Z1284" s="36">
        <v>45296</v>
      </c>
      <c r="AA1284" s="34" t="b">
        <v>1</v>
      </c>
      <c r="AB1284" s="34"/>
      <c r="AC1284" s="34" t="b">
        <v>0</v>
      </c>
      <c r="AD1284" s="36"/>
      <c r="AE1284" s="34" t="b">
        <v>1</v>
      </c>
      <c r="AF1284" s="34" t="b">
        <v>1</v>
      </c>
      <c r="AG1284" s="34" t="s">
        <v>70</v>
      </c>
      <c r="AH1284" s="34"/>
      <c r="AI1284" s="34" t="b">
        <v>0</v>
      </c>
      <c r="AJ1284" s="36"/>
      <c r="AK1284" s="34" t="s">
        <v>70</v>
      </c>
      <c r="AL1284" s="36"/>
      <c r="AM1284" s="34" t="b">
        <v>0</v>
      </c>
      <c r="AN1284" s="36"/>
      <c r="AO1284" s="34" t="s">
        <v>70</v>
      </c>
      <c r="AP1284" s="34" t="s">
        <v>70</v>
      </c>
      <c r="AQ1284" s="34" t="s">
        <v>70</v>
      </c>
      <c r="AR1284" s="34" t="s">
        <v>70</v>
      </c>
      <c r="AS1284" s="34" t="s">
        <v>70</v>
      </c>
      <c r="AT1284" s="36"/>
      <c r="AU1284" s="36"/>
      <c r="AV1284" s="34" t="s">
        <v>70</v>
      </c>
      <c r="AW1284" s="34" t="s">
        <v>70</v>
      </c>
      <c r="AX1284" s="34" t="s">
        <v>63</v>
      </c>
      <c r="AY1284" s="34" t="s">
        <v>4286</v>
      </c>
      <c r="AZ1284" s="34" t="s">
        <v>64</v>
      </c>
      <c r="BA1284" s="34" t="s">
        <v>65</v>
      </c>
      <c r="BB1284" s="35">
        <v>2037</v>
      </c>
      <c r="BC1284" s="34" t="s">
        <v>66</v>
      </c>
    </row>
    <row r="1285" spans="1:55" x14ac:dyDescent="0.25">
      <c r="A1285" s="34" t="s">
        <v>2719</v>
      </c>
      <c r="B1285" s="35">
        <v>79903</v>
      </c>
      <c r="C1285" s="34">
        <v>93.44</v>
      </c>
      <c r="D1285" s="34" t="s">
        <v>819</v>
      </c>
      <c r="E1285" s="34" t="s">
        <v>820</v>
      </c>
      <c r="F1285" s="34" t="s">
        <v>94</v>
      </c>
      <c r="G1285" s="34" t="s">
        <v>3974</v>
      </c>
      <c r="H1285" s="34" t="s">
        <v>59</v>
      </c>
      <c r="I1285" s="34" t="s">
        <v>60</v>
      </c>
      <c r="J1285" s="36">
        <v>44175</v>
      </c>
      <c r="K1285" s="36"/>
      <c r="L1285" s="34" t="s">
        <v>61</v>
      </c>
      <c r="M1285" s="36"/>
      <c r="N1285" s="34" t="b">
        <v>0</v>
      </c>
      <c r="O1285" s="36"/>
      <c r="P1285" s="34" t="b">
        <v>1</v>
      </c>
      <c r="Q1285" s="36"/>
      <c r="R1285" s="34" t="b">
        <v>0</v>
      </c>
      <c r="S1285" s="34" t="b">
        <v>0</v>
      </c>
      <c r="T1285" s="34" t="s">
        <v>70</v>
      </c>
      <c r="U1285" s="34"/>
      <c r="V1285" s="34" t="b">
        <v>0</v>
      </c>
      <c r="W1285" s="36"/>
      <c r="X1285" s="34" t="s">
        <v>70</v>
      </c>
      <c r="Y1285" s="34"/>
      <c r="Z1285" s="36"/>
      <c r="AA1285" s="34" t="b">
        <v>0</v>
      </c>
      <c r="AB1285" s="34"/>
      <c r="AC1285" s="34" t="b">
        <v>0</v>
      </c>
      <c r="AD1285" s="36"/>
      <c r="AE1285" s="34" t="b">
        <v>1</v>
      </c>
      <c r="AF1285" s="34" t="b">
        <v>1</v>
      </c>
      <c r="AG1285" s="34" t="s">
        <v>70</v>
      </c>
      <c r="AH1285" s="34"/>
      <c r="AI1285" s="34" t="b">
        <v>0</v>
      </c>
      <c r="AJ1285" s="36"/>
      <c r="AK1285" s="34" t="s">
        <v>70</v>
      </c>
      <c r="AL1285" s="36"/>
      <c r="AM1285" s="34" t="b">
        <v>0</v>
      </c>
      <c r="AN1285" s="36"/>
      <c r="AO1285" s="34" t="s">
        <v>70</v>
      </c>
      <c r="AP1285" s="34" t="s">
        <v>70</v>
      </c>
      <c r="AQ1285" s="34" t="s">
        <v>70</v>
      </c>
      <c r="AR1285" s="34" t="s">
        <v>70</v>
      </c>
      <c r="AS1285" s="34" t="s">
        <v>70</v>
      </c>
      <c r="AT1285" s="36"/>
      <c r="AU1285" s="36"/>
      <c r="AV1285" s="34" t="s">
        <v>70</v>
      </c>
      <c r="AW1285" s="34" t="s">
        <v>70</v>
      </c>
      <c r="AX1285" s="34" t="s">
        <v>63</v>
      </c>
      <c r="AY1285" s="34" t="s">
        <v>4286</v>
      </c>
      <c r="AZ1285" s="34" t="s">
        <v>64</v>
      </c>
      <c r="BA1285" s="34" t="s">
        <v>65</v>
      </c>
      <c r="BB1285" s="35">
        <v>2038</v>
      </c>
      <c r="BC1285" s="34" t="s">
        <v>66</v>
      </c>
    </row>
    <row r="1286" spans="1:55" x14ac:dyDescent="0.25">
      <c r="A1286" s="34" t="s">
        <v>2719</v>
      </c>
      <c r="B1286" s="35">
        <v>79236</v>
      </c>
      <c r="C1286" s="34">
        <v>100</v>
      </c>
      <c r="D1286" s="34" t="s">
        <v>2743</v>
      </c>
      <c r="E1286" s="34" t="s">
        <v>4106</v>
      </c>
      <c r="F1286" s="34" t="s">
        <v>228</v>
      </c>
      <c r="G1286" s="34" t="s">
        <v>230</v>
      </c>
      <c r="H1286" s="34" t="s">
        <v>59</v>
      </c>
      <c r="I1286" s="34" t="s">
        <v>231</v>
      </c>
      <c r="J1286" s="36">
        <v>44074</v>
      </c>
      <c r="K1286" s="36"/>
      <c r="L1286" s="34" t="s">
        <v>61</v>
      </c>
      <c r="M1286" s="36"/>
      <c r="N1286" s="34" t="b">
        <v>0</v>
      </c>
      <c r="O1286" s="36"/>
      <c r="P1286" s="34" t="b">
        <v>1</v>
      </c>
      <c r="Q1286" s="36"/>
      <c r="R1286" s="34" t="b">
        <v>0</v>
      </c>
      <c r="S1286" s="34" t="b">
        <v>0</v>
      </c>
      <c r="T1286" s="34" t="s">
        <v>70</v>
      </c>
      <c r="U1286" s="34"/>
      <c r="V1286" s="34" t="b">
        <v>0</v>
      </c>
      <c r="W1286" s="36"/>
      <c r="X1286" s="34" t="s">
        <v>70</v>
      </c>
      <c r="Y1286" s="34"/>
      <c r="Z1286" s="36"/>
      <c r="AA1286" s="34" t="b">
        <v>0</v>
      </c>
      <c r="AB1286" s="34"/>
      <c r="AC1286" s="34" t="b">
        <v>0</v>
      </c>
      <c r="AD1286" s="36"/>
      <c r="AE1286" s="34" t="b">
        <v>0</v>
      </c>
      <c r="AF1286" s="34" t="b">
        <v>0</v>
      </c>
      <c r="AG1286" s="34" t="s">
        <v>70</v>
      </c>
      <c r="AH1286" s="34"/>
      <c r="AI1286" s="34" t="b">
        <v>0</v>
      </c>
      <c r="AJ1286" s="36"/>
      <c r="AK1286" s="34" t="s">
        <v>70</v>
      </c>
      <c r="AL1286" s="36"/>
      <c r="AM1286" s="34" t="b">
        <v>0</v>
      </c>
      <c r="AN1286" s="36"/>
      <c r="AO1286" s="34" t="s">
        <v>70</v>
      </c>
      <c r="AP1286" s="34" t="s">
        <v>70</v>
      </c>
      <c r="AQ1286" s="34" t="s">
        <v>70</v>
      </c>
      <c r="AR1286" s="34" t="s">
        <v>70</v>
      </c>
      <c r="AS1286" s="34" t="s">
        <v>70</v>
      </c>
      <c r="AT1286" s="36"/>
      <c r="AU1286" s="36"/>
      <c r="AV1286" s="34" t="s">
        <v>70</v>
      </c>
      <c r="AW1286" s="34" t="s">
        <v>70</v>
      </c>
      <c r="AX1286" s="34" t="s">
        <v>63</v>
      </c>
      <c r="AY1286" s="34" t="s">
        <v>4286</v>
      </c>
      <c r="AZ1286" s="34" t="s">
        <v>64</v>
      </c>
      <c r="BA1286" s="34" t="s">
        <v>65</v>
      </c>
      <c r="BB1286" s="35">
        <v>2037</v>
      </c>
      <c r="BC1286" s="34" t="s">
        <v>66</v>
      </c>
    </row>
    <row r="1287" spans="1:55" x14ac:dyDescent="0.25">
      <c r="A1287" s="34" t="s">
        <v>2719</v>
      </c>
      <c r="B1287" s="35">
        <v>79052</v>
      </c>
      <c r="C1287" s="34">
        <v>100</v>
      </c>
      <c r="D1287" s="34" t="s">
        <v>2720</v>
      </c>
      <c r="E1287" s="34" t="s">
        <v>2721</v>
      </c>
      <c r="F1287" s="34" t="s">
        <v>811</v>
      </c>
      <c r="G1287" s="34" t="s">
        <v>150</v>
      </c>
      <c r="H1287" s="34" t="s">
        <v>4287</v>
      </c>
      <c r="I1287" s="34" t="s">
        <v>118</v>
      </c>
      <c r="J1287" s="36">
        <v>44167</v>
      </c>
      <c r="K1287" s="36"/>
      <c r="L1287" s="34" t="s">
        <v>61</v>
      </c>
      <c r="M1287" s="36">
        <v>45268</v>
      </c>
      <c r="N1287" s="34" t="b">
        <v>0</v>
      </c>
      <c r="O1287" s="36"/>
      <c r="P1287" s="34" t="b">
        <v>1</v>
      </c>
      <c r="Q1287" s="36"/>
      <c r="R1287" s="34" t="b">
        <v>0</v>
      </c>
      <c r="S1287" s="34" t="b">
        <v>0</v>
      </c>
      <c r="T1287" s="34" t="s">
        <v>70</v>
      </c>
      <c r="U1287" s="34"/>
      <c r="V1287" s="34" t="b">
        <v>0</v>
      </c>
      <c r="W1287" s="36"/>
      <c r="X1287" s="34" t="s">
        <v>70</v>
      </c>
      <c r="Y1287" s="34"/>
      <c r="Z1287" s="36"/>
      <c r="AA1287" s="34" t="b">
        <v>0</v>
      </c>
      <c r="AB1287" s="34"/>
      <c r="AC1287" s="34" t="b">
        <v>0</v>
      </c>
      <c r="AD1287" s="36"/>
      <c r="AE1287" s="34" t="b">
        <v>0</v>
      </c>
      <c r="AF1287" s="34" t="b">
        <v>0</v>
      </c>
      <c r="AG1287" s="34" t="s">
        <v>70</v>
      </c>
      <c r="AH1287" s="34"/>
      <c r="AI1287" s="34" t="b">
        <v>0</v>
      </c>
      <c r="AJ1287" s="36"/>
      <c r="AK1287" s="34" t="s">
        <v>70</v>
      </c>
      <c r="AL1287" s="36"/>
      <c r="AM1287" s="34" t="b">
        <v>0</v>
      </c>
      <c r="AN1287" s="36"/>
      <c r="AO1287" s="34" t="s">
        <v>70</v>
      </c>
      <c r="AP1287" s="34" t="s">
        <v>70</v>
      </c>
      <c r="AQ1287" s="34" t="s">
        <v>70</v>
      </c>
      <c r="AR1287" s="34" t="s">
        <v>70</v>
      </c>
      <c r="AS1287" s="34" t="s">
        <v>70</v>
      </c>
      <c r="AT1287" s="36"/>
      <c r="AU1287" s="36"/>
      <c r="AV1287" s="34" t="s">
        <v>70</v>
      </c>
      <c r="AW1287" s="34" t="s">
        <v>70</v>
      </c>
      <c r="AX1287" s="34" t="s">
        <v>63</v>
      </c>
      <c r="AY1287" s="34" t="s">
        <v>4286</v>
      </c>
      <c r="AZ1287" s="34" t="s">
        <v>64</v>
      </c>
      <c r="BA1287" s="34" t="s">
        <v>65</v>
      </c>
      <c r="BB1287" s="35">
        <v>2035</v>
      </c>
      <c r="BC1287" s="34" t="s">
        <v>66</v>
      </c>
    </row>
    <row r="1288" spans="1:55" x14ac:dyDescent="0.25">
      <c r="A1288" s="34" t="s">
        <v>2719</v>
      </c>
      <c r="B1288" s="35">
        <v>80018</v>
      </c>
      <c r="C1288" s="34">
        <v>100</v>
      </c>
      <c r="D1288" s="34" t="s">
        <v>4103</v>
      </c>
      <c r="E1288" s="34" t="s">
        <v>4102</v>
      </c>
      <c r="F1288" s="34" t="s">
        <v>4101</v>
      </c>
      <c r="G1288" s="34" t="s">
        <v>99</v>
      </c>
      <c r="H1288" s="34" t="s">
        <v>4287</v>
      </c>
      <c r="I1288" s="34" t="s">
        <v>88</v>
      </c>
      <c r="J1288" s="36">
        <v>44586</v>
      </c>
      <c r="K1288" s="36"/>
      <c r="L1288" s="34" t="s">
        <v>61</v>
      </c>
      <c r="M1288" s="36"/>
      <c r="N1288" s="34" t="b">
        <v>1</v>
      </c>
      <c r="O1288" s="36"/>
      <c r="P1288" s="34" t="b">
        <v>1</v>
      </c>
      <c r="Q1288" s="36"/>
      <c r="R1288" s="34" t="b">
        <v>1</v>
      </c>
      <c r="S1288" s="34" t="b">
        <v>1</v>
      </c>
      <c r="T1288" s="34" t="s">
        <v>70</v>
      </c>
      <c r="U1288" s="34"/>
      <c r="V1288" s="34" t="b">
        <v>0</v>
      </c>
      <c r="W1288" s="36"/>
      <c r="X1288" s="34" t="s">
        <v>70</v>
      </c>
      <c r="Y1288" s="34"/>
      <c r="Z1288" s="36"/>
      <c r="AA1288" s="34" t="b">
        <v>0</v>
      </c>
      <c r="AB1288" s="34"/>
      <c r="AC1288" s="34" t="b">
        <v>0</v>
      </c>
      <c r="AD1288" s="36"/>
      <c r="AE1288" s="34" t="b">
        <v>1</v>
      </c>
      <c r="AF1288" s="34" t="b">
        <v>1</v>
      </c>
      <c r="AG1288" s="34" t="s">
        <v>70</v>
      </c>
      <c r="AH1288" s="34"/>
      <c r="AI1288" s="34" t="b">
        <v>0</v>
      </c>
      <c r="AJ1288" s="36"/>
      <c r="AK1288" s="34" t="s">
        <v>70</v>
      </c>
      <c r="AL1288" s="36"/>
      <c r="AM1288" s="34" t="b">
        <v>0</v>
      </c>
      <c r="AN1288" s="36"/>
      <c r="AO1288" s="34" t="s">
        <v>70</v>
      </c>
      <c r="AP1288" s="34" t="s">
        <v>70</v>
      </c>
      <c r="AQ1288" s="34" t="s">
        <v>70</v>
      </c>
      <c r="AR1288" s="34" t="s">
        <v>70</v>
      </c>
      <c r="AS1288" s="34" t="s">
        <v>70</v>
      </c>
      <c r="AT1288" s="36"/>
      <c r="AU1288" s="36"/>
      <c r="AV1288" s="34" t="s">
        <v>70</v>
      </c>
      <c r="AW1288" s="34" t="s">
        <v>70</v>
      </c>
      <c r="AX1288" s="34" t="s">
        <v>63</v>
      </c>
      <c r="AY1288" s="34" t="s">
        <v>4286</v>
      </c>
      <c r="AZ1288" s="34" t="s">
        <v>64</v>
      </c>
      <c r="BA1288" s="34" t="s">
        <v>65</v>
      </c>
      <c r="BB1288" s="35">
        <v>2037</v>
      </c>
      <c r="BC1288" s="34" t="s">
        <v>119</v>
      </c>
    </row>
    <row r="1289" spans="1:55" x14ac:dyDescent="0.25">
      <c r="A1289" s="34" t="s">
        <v>2719</v>
      </c>
      <c r="B1289" s="35">
        <v>79291</v>
      </c>
      <c r="C1289" s="34">
        <v>100</v>
      </c>
      <c r="D1289" s="34" t="s">
        <v>2744</v>
      </c>
      <c r="E1289" s="34" t="s">
        <v>2745</v>
      </c>
      <c r="F1289" s="34" t="s">
        <v>910</v>
      </c>
      <c r="G1289" s="34" t="s">
        <v>230</v>
      </c>
      <c r="H1289" s="34" t="s">
        <v>59</v>
      </c>
      <c r="I1289" s="34" t="s">
        <v>570</v>
      </c>
      <c r="J1289" s="36">
        <v>44041</v>
      </c>
      <c r="K1289" s="36"/>
      <c r="L1289" s="34" t="s">
        <v>61</v>
      </c>
      <c r="M1289" s="36"/>
      <c r="N1289" s="34" t="b">
        <v>0</v>
      </c>
      <c r="O1289" s="36"/>
      <c r="P1289" s="34" t="b">
        <v>1</v>
      </c>
      <c r="Q1289" s="36"/>
      <c r="R1289" s="34" t="b">
        <v>0</v>
      </c>
      <c r="S1289" s="34" t="b">
        <v>0</v>
      </c>
      <c r="T1289" s="34" t="s">
        <v>70</v>
      </c>
      <c r="U1289" s="34"/>
      <c r="V1289" s="34" t="b">
        <v>0</v>
      </c>
      <c r="W1289" s="36"/>
      <c r="X1289" s="34" t="s">
        <v>70</v>
      </c>
      <c r="Y1289" s="34"/>
      <c r="Z1289" s="36"/>
      <c r="AA1289" s="34" t="b">
        <v>0</v>
      </c>
      <c r="AB1289" s="34"/>
      <c r="AC1289" s="34" t="b">
        <v>0</v>
      </c>
      <c r="AD1289" s="36"/>
      <c r="AE1289" s="34" t="b">
        <v>0</v>
      </c>
      <c r="AF1289" s="34" t="b">
        <v>0</v>
      </c>
      <c r="AG1289" s="34" t="s">
        <v>70</v>
      </c>
      <c r="AH1289" s="34"/>
      <c r="AI1289" s="34" t="b">
        <v>0</v>
      </c>
      <c r="AJ1289" s="36"/>
      <c r="AK1289" s="34" t="s">
        <v>70</v>
      </c>
      <c r="AL1289" s="36"/>
      <c r="AM1289" s="34" t="b">
        <v>0</v>
      </c>
      <c r="AN1289" s="36"/>
      <c r="AO1289" s="34" t="s">
        <v>70</v>
      </c>
      <c r="AP1289" s="34" t="s">
        <v>70</v>
      </c>
      <c r="AQ1289" s="34" t="s">
        <v>70</v>
      </c>
      <c r="AR1289" s="34" t="s">
        <v>70</v>
      </c>
      <c r="AS1289" s="34" t="s">
        <v>70</v>
      </c>
      <c r="AT1289" s="36"/>
      <c r="AU1289" s="36"/>
      <c r="AV1289" s="34" t="s">
        <v>70</v>
      </c>
      <c r="AW1289" s="34" t="s">
        <v>70</v>
      </c>
      <c r="AX1289" s="34" t="s">
        <v>63</v>
      </c>
      <c r="AY1289" s="34" t="s">
        <v>4286</v>
      </c>
      <c r="AZ1289" s="34" t="s">
        <v>64</v>
      </c>
      <c r="BA1289" s="34" t="s">
        <v>65</v>
      </c>
      <c r="BB1289" s="35">
        <v>2036</v>
      </c>
      <c r="BC1289" s="34" t="s">
        <v>66</v>
      </c>
    </row>
    <row r="1290" spans="1:55" x14ac:dyDescent="0.25">
      <c r="A1290" s="34" t="s">
        <v>2719</v>
      </c>
      <c r="B1290" s="35">
        <v>79847</v>
      </c>
      <c r="C1290" s="34">
        <v>100</v>
      </c>
      <c r="D1290" s="34" t="s">
        <v>4104</v>
      </c>
      <c r="E1290" s="34" t="s">
        <v>2760</v>
      </c>
      <c r="F1290" s="34" t="s">
        <v>2761</v>
      </c>
      <c r="G1290" s="34" t="s">
        <v>3986</v>
      </c>
      <c r="H1290" s="34" t="s">
        <v>144</v>
      </c>
      <c r="I1290" s="34" t="s">
        <v>1041</v>
      </c>
      <c r="J1290" s="36">
        <v>44195</v>
      </c>
      <c r="K1290" s="36"/>
      <c r="L1290" s="34" t="s">
        <v>61</v>
      </c>
      <c r="M1290" s="36"/>
      <c r="N1290" s="34" t="b">
        <v>0</v>
      </c>
      <c r="O1290" s="36"/>
      <c r="P1290" s="34" t="b">
        <v>1</v>
      </c>
      <c r="Q1290" s="36"/>
      <c r="R1290" s="34" t="b">
        <v>0</v>
      </c>
      <c r="S1290" s="34" t="b">
        <v>0</v>
      </c>
      <c r="T1290" s="34" t="s">
        <v>70</v>
      </c>
      <c r="U1290" s="34"/>
      <c r="V1290" s="34" t="b">
        <v>0</v>
      </c>
      <c r="W1290" s="36"/>
      <c r="X1290" s="34" t="s">
        <v>70</v>
      </c>
      <c r="Y1290" s="34"/>
      <c r="Z1290" s="36"/>
      <c r="AA1290" s="34" t="b">
        <v>0</v>
      </c>
      <c r="AB1290" s="34"/>
      <c r="AC1290" s="34" t="b">
        <v>0</v>
      </c>
      <c r="AD1290" s="36"/>
      <c r="AE1290" s="34" t="b">
        <v>1</v>
      </c>
      <c r="AF1290" s="34" t="b">
        <v>1</v>
      </c>
      <c r="AG1290" s="34" t="s">
        <v>70</v>
      </c>
      <c r="AH1290" s="34"/>
      <c r="AI1290" s="34" t="b">
        <v>0</v>
      </c>
      <c r="AJ1290" s="36"/>
      <c r="AK1290" s="34" t="s">
        <v>70</v>
      </c>
      <c r="AL1290" s="36"/>
      <c r="AM1290" s="34" t="b">
        <v>0</v>
      </c>
      <c r="AN1290" s="36"/>
      <c r="AO1290" s="34" t="s">
        <v>70</v>
      </c>
      <c r="AP1290" s="34" t="s">
        <v>70</v>
      </c>
      <c r="AQ1290" s="34" t="s">
        <v>70</v>
      </c>
      <c r="AR1290" s="34" t="s">
        <v>70</v>
      </c>
      <c r="AS1290" s="34" t="s">
        <v>70</v>
      </c>
      <c r="AT1290" s="36"/>
      <c r="AU1290" s="36"/>
      <c r="AV1290" s="34" t="s">
        <v>70</v>
      </c>
      <c r="AW1290" s="34" t="s">
        <v>70</v>
      </c>
      <c r="AX1290" s="34" t="s">
        <v>63</v>
      </c>
      <c r="AY1290" s="34" t="s">
        <v>4286</v>
      </c>
      <c r="AZ1290" s="34" t="s">
        <v>64</v>
      </c>
      <c r="BA1290" s="34" t="s">
        <v>65</v>
      </c>
      <c r="BB1290" s="35">
        <v>2037</v>
      </c>
      <c r="BC1290" s="34" t="s">
        <v>66</v>
      </c>
    </row>
    <row r="1291" spans="1:55" x14ac:dyDescent="0.25">
      <c r="A1291" s="34" t="s">
        <v>2719</v>
      </c>
      <c r="B1291" s="35">
        <v>79546</v>
      </c>
      <c r="C1291" s="34">
        <v>100</v>
      </c>
      <c r="D1291" s="34" t="s">
        <v>2751</v>
      </c>
      <c r="E1291" s="34" t="s">
        <v>2752</v>
      </c>
      <c r="F1291" s="34" t="s">
        <v>703</v>
      </c>
      <c r="G1291" s="34" t="s">
        <v>421</v>
      </c>
      <c r="H1291" s="34" t="s">
        <v>59</v>
      </c>
      <c r="I1291" s="34" t="s">
        <v>570</v>
      </c>
      <c r="J1291" s="36">
        <v>44180</v>
      </c>
      <c r="K1291" s="36"/>
      <c r="L1291" s="34" t="s">
        <v>61</v>
      </c>
      <c r="M1291" s="36"/>
      <c r="N1291" s="34" t="b">
        <v>0</v>
      </c>
      <c r="O1291" s="36"/>
      <c r="P1291" s="34" t="b">
        <v>1</v>
      </c>
      <c r="Q1291" s="36"/>
      <c r="R1291" s="34" t="b">
        <v>0</v>
      </c>
      <c r="S1291" s="34" t="b">
        <v>0</v>
      </c>
      <c r="T1291" s="34" t="s">
        <v>70</v>
      </c>
      <c r="U1291" s="34"/>
      <c r="V1291" s="34" t="b">
        <v>0</v>
      </c>
      <c r="W1291" s="36"/>
      <c r="X1291" s="34" t="s">
        <v>70</v>
      </c>
      <c r="Y1291" s="34"/>
      <c r="Z1291" s="36"/>
      <c r="AA1291" s="34" t="b">
        <v>0</v>
      </c>
      <c r="AB1291" s="34"/>
      <c r="AC1291" s="34" t="b">
        <v>0</v>
      </c>
      <c r="AD1291" s="36"/>
      <c r="AE1291" s="34" t="b">
        <v>0</v>
      </c>
      <c r="AF1291" s="34" t="b">
        <v>0</v>
      </c>
      <c r="AG1291" s="34" t="s">
        <v>70</v>
      </c>
      <c r="AH1291" s="34"/>
      <c r="AI1291" s="34" t="b">
        <v>0</v>
      </c>
      <c r="AJ1291" s="36"/>
      <c r="AK1291" s="34" t="s">
        <v>70</v>
      </c>
      <c r="AL1291" s="36"/>
      <c r="AM1291" s="34" t="b">
        <v>0</v>
      </c>
      <c r="AN1291" s="36"/>
      <c r="AO1291" s="34" t="s">
        <v>70</v>
      </c>
      <c r="AP1291" s="34" t="s">
        <v>70</v>
      </c>
      <c r="AQ1291" s="34" t="s">
        <v>70</v>
      </c>
      <c r="AR1291" s="34" t="s">
        <v>70</v>
      </c>
      <c r="AS1291" s="34" t="s">
        <v>70</v>
      </c>
      <c r="AT1291" s="36"/>
      <c r="AU1291" s="36"/>
      <c r="AV1291" s="34" t="s">
        <v>70</v>
      </c>
      <c r="AW1291" s="34" t="s">
        <v>70</v>
      </c>
      <c r="AX1291" s="34" t="s">
        <v>63</v>
      </c>
      <c r="AY1291" s="34" t="s">
        <v>4286</v>
      </c>
      <c r="AZ1291" s="34" t="s">
        <v>64</v>
      </c>
      <c r="BA1291" s="34" t="s">
        <v>65</v>
      </c>
      <c r="BB1291" s="35">
        <v>2036</v>
      </c>
      <c r="BC1291" s="34" t="s">
        <v>119</v>
      </c>
    </row>
    <row r="1292" spans="1:55" x14ac:dyDescent="0.25">
      <c r="A1292" s="34" t="s">
        <v>2719</v>
      </c>
      <c r="B1292" s="35">
        <v>79522</v>
      </c>
      <c r="C1292" s="34">
        <v>100</v>
      </c>
      <c r="D1292" s="34" t="s">
        <v>2722</v>
      </c>
      <c r="E1292" s="34" t="s">
        <v>2723</v>
      </c>
      <c r="F1292" s="34" t="s">
        <v>654</v>
      </c>
      <c r="G1292" s="34" t="s">
        <v>3974</v>
      </c>
      <c r="H1292" s="34" t="s">
        <v>59</v>
      </c>
      <c r="I1292" s="34" t="s">
        <v>60</v>
      </c>
      <c r="J1292" s="36">
        <v>44005</v>
      </c>
      <c r="K1292" s="36"/>
      <c r="L1292" s="34" t="s">
        <v>61</v>
      </c>
      <c r="M1292" s="36"/>
      <c r="N1292" s="34" t="b">
        <v>0</v>
      </c>
      <c r="O1292" s="36"/>
      <c r="P1292" s="34" t="b">
        <v>1</v>
      </c>
      <c r="Q1292" s="36"/>
      <c r="R1292" s="34" t="b">
        <v>1</v>
      </c>
      <c r="S1292" s="34" t="b">
        <v>0</v>
      </c>
      <c r="T1292" s="34" t="s">
        <v>70</v>
      </c>
      <c r="U1292" s="34"/>
      <c r="V1292" s="34" t="b">
        <v>0</v>
      </c>
      <c r="W1292" s="36"/>
      <c r="X1292" s="34" t="s">
        <v>70</v>
      </c>
      <c r="Y1292" s="34"/>
      <c r="Z1292" s="36"/>
      <c r="AA1292" s="34" t="b">
        <v>0</v>
      </c>
      <c r="AB1292" s="34"/>
      <c r="AC1292" s="34" t="b">
        <v>0</v>
      </c>
      <c r="AD1292" s="36"/>
      <c r="AE1292" s="34" t="b">
        <v>1</v>
      </c>
      <c r="AF1292" s="34" t="b">
        <v>1</v>
      </c>
      <c r="AG1292" s="34" t="s">
        <v>70</v>
      </c>
      <c r="AH1292" s="34"/>
      <c r="AI1292" s="34" t="b">
        <v>0</v>
      </c>
      <c r="AJ1292" s="36"/>
      <c r="AK1292" s="34" t="s">
        <v>70</v>
      </c>
      <c r="AL1292" s="36"/>
      <c r="AM1292" s="34" t="b">
        <v>0</v>
      </c>
      <c r="AN1292" s="36"/>
      <c r="AO1292" s="34" t="s">
        <v>70</v>
      </c>
      <c r="AP1292" s="34" t="s">
        <v>70</v>
      </c>
      <c r="AQ1292" s="34" t="s">
        <v>70</v>
      </c>
      <c r="AR1292" s="34" t="s">
        <v>70</v>
      </c>
      <c r="AS1292" s="34" t="s">
        <v>70</v>
      </c>
      <c r="AT1292" s="36"/>
      <c r="AU1292" s="36"/>
      <c r="AV1292" s="34" t="s">
        <v>70</v>
      </c>
      <c r="AW1292" s="34" t="s">
        <v>70</v>
      </c>
      <c r="AX1292" s="34" t="s">
        <v>63</v>
      </c>
      <c r="AY1292" s="34" t="s">
        <v>4286</v>
      </c>
      <c r="AZ1292" s="34" t="s">
        <v>64</v>
      </c>
      <c r="BA1292" s="34" t="s">
        <v>65</v>
      </c>
      <c r="BB1292" s="35">
        <v>2037</v>
      </c>
      <c r="BC1292" s="34" t="s">
        <v>66</v>
      </c>
    </row>
    <row r="1293" spans="1:55" x14ac:dyDescent="0.25">
      <c r="A1293" s="34" t="s">
        <v>2719</v>
      </c>
      <c r="B1293" s="35">
        <v>79737</v>
      </c>
      <c r="C1293" s="34">
        <v>100</v>
      </c>
      <c r="D1293" s="34" t="s">
        <v>4105</v>
      </c>
      <c r="E1293" s="34" t="s">
        <v>2757</v>
      </c>
      <c r="F1293" s="34" t="s">
        <v>3621</v>
      </c>
      <c r="G1293" s="34" t="s">
        <v>3548</v>
      </c>
      <c r="H1293" s="34" t="s">
        <v>59</v>
      </c>
      <c r="I1293" s="34" t="s">
        <v>60</v>
      </c>
      <c r="J1293" s="36">
        <v>44160</v>
      </c>
      <c r="K1293" s="36"/>
      <c r="L1293" s="34" t="s">
        <v>61</v>
      </c>
      <c r="M1293" s="36"/>
      <c r="N1293" s="34" t="b">
        <v>0</v>
      </c>
      <c r="O1293" s="36"/>
      <c r="P1293" s="34" t="b">
        <v>1</v>
      </c>
      <c r="Q1293" s="36"/>
      <c r="R1293" s="34" t="b">
        <v>1</v>
      </c>
      <c r="S1293" s="34" t="b">
        <v>1</v>
      </c>
      <c r="T1293" s="34" t="s">
        <v>70</v>
      </c>
      <c r="U1293" s="34"/>
      <c r="V1293" s="34" t="b">
        <v>0</v>
      </c>
      <c r="W1293" s="36"/>
      <c r="X1293" s="34" t="s">
        <v>70</v>
      </c>
      <c r="Y1293" s="34"/>
      <c r="Z1293" s="36"/>
      <c r="AA1293" s="34" t="b">
        <v>0</v>
      </c>
      <c r="AB1293" s="34"/>
      <c r="AC1293" s="34" t="b">
        <v>0</v>
      </c>
      <c r="AD1293" s="36"/>
      <c r="AE1293" s="34" t="b">
        <v>1</v>
      </c>
      <c r="AF1293" s="34" t="b">
        <v>1</v>
      </c>
      <c r="AG1293" s="34" t="s">
        <v>70</v>
      </c>
      <c r="AH1293" s="34"/>
      <c r="AI1293" s="34" t="b">
        <v>0</v>
      </c>
      <c r="AJ1293" s="36"/>
      <c r="AK1293" s="34" t="s">
        <v>70</v>
      </c>
      <c r="AL1293" s="36"/>
      <c r="AM1293" s="34" t="b">
        <v>0</v>
      </c>
      <c r="AN1293" s="36"/>
      <c r="AO1293" s="34" t="s">
        <v>70</v>
      </c>
      <c r="AP1293" s="34" t="s">
        <v>70</v>
      </c>
      <c r="AQ1293" s="34" t="s">
        <v>70</v>
      </c>
      <c r="AR1293" s="34" t="s">
        <v>70</v>
      </c>
      <c r="AS1293" s="34" t="s">
        <v>70</v>
      </c>
      <c r="AT1293" s="36"/>
      <c r="AU1293" s="36"/>
      <c r="AV1293" s="34" t="s">
        <v>70</v>
      </c>
      <c r="AW1293" s="34" t="s">
        <v>70</v>
      </c>
      <c r="AX1293" s="34" t="s">
        <v>63</v>
      </c>
      <c r="AY1293" s="34" t="s">
        <v>4286</v>
      </c>
      <c r="AZ1293" s="34" t="s">
        <v>64</v>
      </c>
      <c r="BA1293" s="34" t="s">
        <v>65</v>
      </c>
      <c r="BB1293" s="35">
        <v>2038</v>
      </c>
      <c r="BC1293" s="34" t="s">
        <v>66</v>
      </c>
    </row>
    <row r="1294" spans="1:55" x14ac:dyDescent="0.25">
      <c r="A1294" s="34" t="s">
        <v>2719</v>
      </c>
      <c r="B1294" s="35">
        <v>79450</v>
      </c>
      <c r="C1294" s="34">
        <v>100</v>
      </c>
      <c r="D1294" s="34" t="s">
        <v>2749</v>
      </c>
      <c r="E1294" s="34" t="s">
        <v>2750</v>
      </c>
      <c r="F1294" s="34" t="s">
        <v>1259</v>
      </c>
      <c r="G1294" s="34" t="s">
        <v>230</v>
      </c>
      <c r="H1294" s="34" t="s">
        <v>59</v>
      </c>
      <c r="I1294" s="34" t="s">
        <v>1260</v>
      </c>
      <c r="J1294" s="36">
        <v>44089</v>
      </c>
      <c r="K1294" s="36"/>
      <c r="L1294" s="34" t="s">
        <v>61</v>
      </c>
      <c r="M1294" s="36"/>
      <c r="N1294" s="34" t="b">
        <v>0</v>
      </c>
      <c r="O1294" s="36"/>
      <c r="P1294" s="34" t="b">
        <v>1</v>
      </c>
      <c r="Q1294" s="36"/>
      <c r="R1294" s="34" t="b">
        <v>1</v>
      </c>
      <c r="S1294" s="34" t="b">
        <v>0</v>
      </c>
      <c r="T1294" s="34" t="s">
        <v>70</v>
      </c>
      <c r="U1294" s="34"/>
      <c r="V1294" s="34" t="b">
        <v>0</v>
      </c>
      <c r="W1294" s="36"/>
      <c r="X1294" s="34" t="s">
        <v>70</v>
      </c>
      <c r="Y1294" s="34"/>
      <c r="Z1294" s="36"/>
      <c r="AA1294" s="34" t="b">
        <v>0</v>
      </c>
      <c r="AB1294" s="34"/>
      <c r="AC1294" s="34" t="b">
        <v>0</v>
      </c>
      <c r="AD1294" s="36"/>
      <c r="AE1294" s="34" t="b">
        <v>1</v>
      </c>
      <c r="AF1294" s="34" t="b">
        <v>0</v>
      </c>
      <c r="AG1294" s="34" t="s">
        <v>70</v>
      </c>
      <c r="AH1294" s="34"/>
      <c r="AI1294" s="34" t="b">
        <v>0</v>
      </c>
      <c r="AJ1294" s="36"/>
      <c r="AK1294" s="34" t="s">
        <v>70</v>
      </c>
      <c r="AL1294" s="36"/>
      <c r="AM1294" s="34" t="b">
        <v>0</v>
      </c>
      <c r="AN1294" s="36"/>
      <c r="AO1294" s="34" t="s">
        <v>70</v>
      </c>
      <c r="AP1294" s="34" t="s">
        <v>70</v>
      </c>
      <c r="AQ1294" s="34" t="s">
        <v>70</v>
      </c>
      <c r="AR1294" s="34" t="s">
        <v>70</v>
      </c>
      <c r="AS1294" s="34" t="s">
        <v>70</v>
      </c>
      <c r="AT1294" s="36"/>
      <c r="AU1294" s="36"/>
      <c r="AV1294" s="34" t="s">
        <v>70</v>
      </c>
      <c r="AW1294" s="34" t="s">
        <v>70</v>
      </c>
      <c r="AX1294" s="34" t="s">
        <v>63</v>
      </c>
      <c r="AY1294" s="34" t="s">
        <v>4286</v>
      </c>
      <c r="AZ1294" s="34" t="s">
        <v>64</v>
      </c>
      <c r="BA1294" s="34" t="s">
        <v>65</v>
      </c>
      <c r="BB1294" s="35">
        <v>2036</v>
      </c>
      <c r="BC1294" s="34" t="s">
        <v>66</v>
      </c>
    </row>
    <row r="1295" spans="1:55" x14ac:dyDescent="0.25">
      <c r="A1295" s="34" t="s">
        <v>2719</v>
      </c>
      <c r="B1295" s="35">
        <v>79854</v>
      </c>
      <c r="C1295" s="34">
        <v>100</v>
      </c>
      <c r="D1295" s="34" t="s">
        <v>3577</v>
      </c>
      <c r="E1295" s="34" t="s">
        <v>3576</v>
      </c>
      <c r="F1295" s="34" t="s">
        <v>3575</v>
      </c>
      <c r="G1295" s="34" t="s">
        <v>303</v>
      </c>
      <c r="H1295" s="34" t="s">
        <v>208</v>
      </c>
      <c r="I1295" s="34" t="s">
        <v>209</v>
      </c>
      <c r="J1295" s="36">
        <v>44433</v>
      </c>
      <c r="K1295" s="36"/>
      <c r="L1295" s="34" t="s">
        <v>61</v>
      </c>
      <c r="M1295" s="36"/>
      <c r="N1295" s="34" t="b">
        <v>1</v>
      </c>
      <c r="O1295" s="36"/>
      <c r="P1295" s="34" t="b">
        <v>1</v>
      </c>
      <c r="Q1295" s="36"/>
      <c r="R1295" s="34" t="b">
        <v>1</v>
      </c>
      <c r="S1295" s="34" t="b">
        <v>1</v>
      </c>
      <c r="T1295" s="34" t="s">
        <v>70</v>
      </c>
      <c r="U1295" s="34"/>
      <c r="V1295" s="34" t="b">
        <v>0</v>
      </c>
      <c r="W1295" s="36"/>
      <c r="X1295" s="34" t="s">
        <v>70</v>
      </c>
      <c r="Y1295" s="34"/>
      <c r="Z1295" s="36"/>
      <c r="AA1295" s="34" t="b">
        <v>0</v>
      </c>
      <c r="AB1295" s="34"/>
      <c r="AC1295" s="34" t="b">
        <v>0</v>
      </c>
      <c r="AD1295" s="36"/>
      <c r="AE1295" s="34" t="b">
        <v>1</v>
      </c>
      <c r="AF1295" s="34" t="b">
        <v>1</v>
      </c>
      <c r="AG1295" s="34" t="s">
        <v>70</v>
      </c>
      <c r="AH1295" s="34"/>
      <c r="AI1295" s="34" t="b">
        <v>0</v>
      </c>
      <c r="AJ1295" s="36"/>
      <c r="AK1295" s="34" t="s">
        <v>70</v>
      </c>
      <c r="AL1295" s="36"/>
      <c r="AM1295" s="34" t="b">
        <v>0</v>
      </c>
      <c r="AN1295" s="36"/>
      <c r="AO1295" s="34" t="s">
        <v>70</v>
      </c>
      <c r="AP1295" s="34" t="s">
        <v>70</v>
      </c>
      <c r="AQ1295" s="34" t="s">
        <v>70</v>
      </c>
      <c r="AR1295" s="34" t="s">
        <v>70</v>
      </c>
      <c r="AS1295" s="34" t="s">
        <v>70</v>
      </c>
      <c r="AT1295" s="36"/>
      <c r="AU1295" s="36"/>
      <c r="AV1295" s="34" t="s">
        <v>70</v>
      </c>
      <c r="AW1295" s="34" t="s">
        <v>70</v>
      </c>
      <c r="AX1295" s="34" t="s">
        <v>63</v>
      </c>
      <c r="AY1295" s="34" t="s">
        <v>4286</v>
      </c>
      <c r="AZ1295" s="34" t="s">
        <v>64</v>
      </c>
      <c r="BA1295" s="34" t="s">
        <v>65</v>
      </c>
      <c r="BB1295" s="35">
        <v>2037</v>
      </c>
      <c r="BC1295" s="34" t="s">
        <v>66</v>
      </c>
    </row>
    <row r="1296" spans="1:55" x14ac:dyDescent="0.25">
      <c r="A1296" s="34" t="s">
        <v>2719</v>
      </c>
      <c r="B1296" s="35">
        <v>79049</v>
      </c>
      <c r="C1296" s="34">
        <v>100</v>
      </c>
      <c r="D1296" s="34" t="s">
        <v>3585</v>
      </c>
      <c r="E1296" s="34" t="s">
        <v>3584</v>
      </c>
      <c r="F1296" s="34" t="s">
        <v>539</v>
      </c>
      <c r="G1296" s="34" t="s">
        <v>4109</v>
      </c>
      <c r="H1296" s="34" t="s">
        <v>4287</v>
      </c>
      <c r="I1296" s="34" t="s">
        <v>757</v>
      </c>
      <c r="J1296" s="36">
        <v>44376</v>
      </c>
      <c r="K1296" s="36"/>
      <c r="L1296" s="34" t="s">
        <v>61</v>
      </c>
      <c r="M1296" s="36"/>
      <c r="N1296" s="34" t="b">
        <v>1</v>
      </c>
      <c r="O1296" s="36"/>
      <c r="P1296" s="34" t="b">
        <v>1</v>
      </c>
      <c r="Q1296" s="36"/>
      <c r="R1296" s="34" t="b">
        <v>1</v>
      </c>
      <c r="S1296" s="34" t="b">
        <v>1</v>
      </c>
      <c r="T1296" s="34" t="s">
        <v>70</v>
      </c>
      <c r="U1296" s="34"/>
      <c r="V1296" s="34" t="b">
        <v>0</v>
      </c>
      <c r="W1296" s="36"/>
      <c r="X1296" s="34" t="s">
        <v>70</v>
      </c>
      <c r="Y1296" s="34"/>
      <c r="Z1296" s="36"/>
      <c r="AA1296" s="34" t="b">
        <v>0</v>
      </c>
      <c r="AB1296" s="34"/>
      <c r="AC1296" s="34" t="b">
        <v>0</v>
      </c>
      <c r="AD1296" s="36"/>
      <c r="AE1296" s="34" t="b">
        <v>1</v>
      </c>
      <c r="AF1296" s="34" t="b">
        <v>1</v>
      </c>
      <c r="AG1296" s="34" t="s">
        <v>70</v>
      </c>
      <c r="AH1296" s="34"/>
      <c r="AI1296" s="34" t="b">
        <v>0</v>
      </c>
      <c r="AJ1296" s="36"/>
      <c r="AK1296" s="34" t="s">
        <v>70</v>
      </c>
      <c r="AL1296" s="36"/>
      <c r="AM1296" s="34" t="b">
        <v>0</v>
      </c>
      <c r="AN1296" s="36"/>
      <c r="AO1296" s="34" t="s">
        <v>70</v>
      </c>
      <c r="AP1296" s="34" t="s">
        <v>70</v>
      </c>
      <c r="AQ1296" s="34" t="s">
        <v>70</v>
      </c>
      <c r="AR1296" s="34" t="s">
        <v>70</v>
      </c>
      <c r="AS1296" s="34" t="s">
        <v>70</v>
      </c>
      <c r="AT1296" s="36"/>
      <c r="AU1296" s="36"/>
      <c r="AV1296" s="34" t="s">
        <v>70</v>
      </c>
      <c r="AW1296" s="34" t="s">
        <v>70</v>
      </c>
      <c r="AX1296" s="34" t="s">
        <v>63</v>
      </c>
      <c r="AY1296" s="34" t="s">
        <v>4286</v>
      </c>
      <c r="AZ1296" s="34" t="s">
        <v>64</v>
      </c>
      <c r="BA1296" s="34" t="s">
        <v>65</v>
      </c>
      <c r="BB1296" s="35">
        <v>2038</v>
      </c>
      <c r="BC1296" s="34" t="s">
        <v>66</v>
      </c>
    </row>
    <row r="1297" spans="1:55" x14ac:dyDescent="0.25">
      <c r="A1297" s="34" t="s">
        <v>2719</v>
      </c>
      <c r="B1297" s="35">
        <v>79590</v>
      </c>
      <c r="C1297" s="34">
        <v>100</v>
      </c>
      <c r="D1297" s="34" t="s">
        <v>3579</v>
      </c>
      <c r="E1297" s="34" t="s">
        <v>3578</v>
      </c>
      <c r="F1297" s="34" t="s">
        <v>4013</v>
      </c>
      <c r="G1297" s="34" t="s">
        <v>150</v>
      </c>
      <c r="H1297" s="34" t="s">
        <v>4287</v>
      </c>
      <c r="I1297" s="34" t="s">
        <v>102</v>
      </c>
      <c r="J1297" s="36">
        <v>44253</v>
      </c>
      <c r="K1297" s="36"/>
      <c r="L1297" s="34" t="s">
        <v>61</v>
      </c>
      <c r="M1297" s="36">
        <v>45268</v>
      </c>
      <c r="N1297" s="34" t="b">
        <v>1</v>
      </c>
      <c r="O1297" s="36"/>
      <c r="P1297" s="34" t="b">
        <v>1</v>
      </c>
      <c r="Q1297" s="36"/>
      <c r="R1297" s="34" t="b">
        <v>1</v>
      </c>
      <c r="S1297" s="34" t="b">
        <v>1</v>
      </c>
      <c r="T1297" s="34" t="s">
        <v>70</v>
      </c>
      <c r="U1297" s="34"/>
      <c r="V1297" s="34" t="b">
        <v>0</v>
      </c>
      <c r="W1297" s="36"/>
      <c r="X1297" s="34" t="s">
        <v>70</v>
      </c>
      <c r="Y1297" s="34"/>
      <c r="Z1297" s="36"/>
      <c r="AA1297" s="34" t="b">
        <v>0</v>
      </c>
      <c r="AB1297" s="34"/>
      <c r="AC1297" s="34" t="b">
        <v>0</v>
      </c>
      <c r="AD1297" s="36"/>
      <c r="AE1297" s="34" t="b">
        <v>1</v>
      </c>
      <c r="AF1297" s="34" t="b">
        <v>1</v>
      </c>
      <c r="AG1297" s="34" t="s">
        <v>70</v>
      </c>
      <c r="AH1297" s="34"/>
      <c r="AI1297" s="34" t="b">
        <v>0</v>
      </c>
      <c r="AJ1297" s="36"/>
      <c r="AK1297" s="34" t="s">
        <v>70</v>
      </c>
      <c r="AL1297" s="36"/>
      <c r="AM1297" s="34" t="b">
        <v>0</v>
      </c>
      <c r="AN1297" s="36"/>
      <c r="AO1297" s="34" t="s">
        <v>70</v>
      </c>
      <c r="AP1297" s="34" t="s">
        <v>70</v>
      </c>
      <c r="AQ1297" s="34" t="s">
        <v>70</v>
      </c>
      <c r="AR1297" s="34" t="s">
        <v>70</v>
      </c>
      <c r="AS1297" s="34" t="s">
        <v>70</v>
      </c>
      <c r="AT1297" s="36"/>
      <c r="AU1297" s="36"/>
      <c r="AV1297" s="34" t="s">
        <v>70</v>
      </c>
      <c r="AW1297" s="34" t="s">
        <v>70</v>
      </c>
      <c r="AX1297" s="34" t="s">
        <v>63</v>
      </c>
      <c r="AY1297" s="34" t="s">
        <v>4286</v>
      </c>
      <c r="AZ1297" s="34" t="s">
        <v>64</v>
      </c>
      <c r="BA1297" s="34" t="s">
        <v>65</v>
      </c>
      <c r="BB1297" s="35">
        <v>2038</v>
      </c>
      <c r="BC1297" s="34" t="s">
        <v>66</v>
      </c>
    </row>
    <row r="1298" spans="1:55" x14ac:dyDescent="0.25">
      <c r="A1298" s="34" t="s">
        <v>2719</v>
      </c>
      <c r="B1298" s="35">
        <v>79902</v>
      </c>
      <c r="C1298" s="34">
        <v>100</v>
      </c>
      <c r="D1298" s="34" t="s">
        <v>4584</v>
      </c>
      <c r="E1298" s="34" t="s">
        <v>4585</v>
      </c>
      <c r="F1298" s="34" t="s">
        <v>4586</v>
      </c>
      <c r="G1298" s="34" t="s">
        <v>215</v>
      </c>
      <c r="H1298" s="34" t="s">
        <v>4287</v>
      </c>
      <c r="I1298" s="34" t="s">
        <v>3531</v>
      </c>
      <c r="J1298" s="36">
        <v>45105</v>
      </c>
      <c r="K1298" s="36"/>
      <c r="L1298" s="34" t="s">
        <v>71</v>
      </c>
      <c r="M1298" s="36"/>
      <c r="N1298" s="34" t="b">
        <v>1</v>
      </c>
      <c r="O1298" s="36">
        <v>32363</v>
      </c>
      <c r="P1298" s="34" t="b">
        <v>0</v>
      </c>
      <c r="Q1298" s="36">
        <v>32363</v>
      </c>
      <c r="R1298" s="34" t="b">
        <v>0</v>
      </c>
      <c r="S1298" s="34" t="b">
        <v>0</v>
      </c>
      <c r="T1298" s="34" t="s">
        <v>70</v>
      </c>
      <c r="U1298" s="34"/>
      <c r="V1298" s="34" t="b">
        <v>0</v>
      </c>
      <c r="W1298" s="36">
        <v>32363</v>
      </c>
      <c r="X1298" s="34" t="s">
        <v>70</v>
      </c>
      <c r="Y1298" s="34"/>
      <c r="Z1298" s="36"/>
      <c r="AA1298" s="34" t="b">
        <v>1</v>
      </c>
      <c r="AB1298" s="34"/>
      <c r="AC1298" s="34" t="b">
        <v>0</v>
      </c>
      <c r="AD1298" s="36"/>
      <c r="AE1298" s="34" t="b">
        <v>1</v>
      </c>
      <c r="AF1298" s="34" t="b">
        <v>1</v>
      </c>
      <c r="AG1298" s="34" t="s">
        <v>70</v>
      </c>
      <c r="AH1298" s="34"/>
      <c r="AI1298" s="34" t="b">
        <v>0</v>
      </c>
      <c r="AJ1298" s="36"/>
      <c r="AK1298" s="34" t="s">
        <v>70</v>
      </c>
      <c r="AL1298" s="36"/>
      <c r="AM1298" s="34" t="b">
        <v>0</v>
      </c>
      <c r="AN1298" s="36"/>
      <c r="AO1298" s="34" t="s">
        <v>70</v>
      </c>
      <c r="AP1298" s="34" t="s">
        <v>70</v>
      </c>
      <c r="AQ1298" s="34" t="s">
        <v>70</v>
      </c>
      <c r="AR1298" s="34" t="s">
        <v>70</v>
      </c>
      <c r="AS1298" s="34" t="s">
        <v>70</v>
      </c>
      <c r="AT1298" s="36"/>
      <c r="AU1298" s="36"/>
      <c r="AV1298" s="34" t="s">
        <v>70</v>
      </c>
      <c r="AW1298" s="34" t="s">
        <v>70</v>
      </c>
      <c r="AX1298" s="34" t="s">
        <v>63</v>
      </c>
      <c r="AY1298" s="34" t="s">
        <v>4286</v>
      </c>
      <c r="AZ1298" s="34" t="s">
        <v>64</v>
      </c>
      <c r="BA1298" s="34" t="s">
        <v>65</v>
      </c>
      <c r="BB1298" s="35">
        <v>2039</v>
      </c>
      <c r="BC1298" s="34" t="s">
        <v>66</v>
      </c>
    </row>
    <row r="1299" spans="1:55" x14ac:dyDescent="0.25">
      <c r="A1299" s="34" t="s">
        <v>2719</v>
      </c>
      <c r="B1299" s="35">
        <v>81760</v>
      </c>
      <c r="C1299" s="34">
        <v>100</v>
      </c>
      <c r="D1299" s="34" t="s">
        <v>4587</v>
      </c>
      <c r="E1299" s="34" t="s">
        <v>4588</v>
      </c>
      <c r="F1299" s="34" t="s">
        <v>4586</v>
      </c>
      <c r="G1299" s="34" t="s">
        <v>215</v>
      </c>
      <c r="H1299" s="34" t="s">
        <v>4287</v>
      </c>
      <c r="I1299" s="34" t="s">
        <v>3531</v>
      </c>
      <c r="J1299" s="36">
        <v>45105</v>
      </c>
      <c r="K1299" s="36"/>
      <c r="L1299" s="34" t="s">
        <v>71</v>
      </c>
      <c r="M1299" s="36"/>
      <c r="N1299" s="34" t="b">
        <v>1</v>
      </c>
      <c r="O1299" s="36">
        <v>32363</v>
      </c>
      <c r="P1299" s="34" t="b">
        <v>0</v>
      </c>
      <c r="Q1299" s="36">
        <v>32363</v>
      </c>
      <c r="R1299" s="34" t="b">
        <v>0</v>
      </c>
      <c r="S1299" s="34" t="b">
        <v>0</v>
      </c>
      <c r="T1299" s="34" t="s">
        <v>70</v>
      </c>
      <c r="U1299" s="34"/>
      <c r="V1299" s="34" t="b">
        <v>0</v>
      </c>
      <c r="W1299" s="36">
        <v>32363</v>
      </c>
      <c r="X1299" s="34" t="s">
        <v>70</v>
      </c>
      <c r="Y1299" s="34"/>
      <c r="Z1299" s="36"/>
      <c r="AA1299" s="34" t="b">
        <v>1</v>
      </c>
      <c r="AB1299" s="34"/>
      <c r="AC1299" s="34" t="b">
        <v>0</v>
      </c>
      <c r="AD1299" s="36"/>
      <c r="AE1299" s="34" t="b">
        <v>1</v>
      </c>
      <c r="AF1299" s="34" t="b">
        <v>1</v>
      </c>
      <c r="AG1299" s="34" t="s">
        <v>70</v>
      </c>
      <c r="AH1299" s="34"/>
      <c r="AI1299" s="34" t="b">
        <v>0</v>
      </c>
      <c r="AJ1299" s="36"/>
      <c r="AK1299" s="34" t="s">
        <v>70</v>
      </c>
      <c r="AL1299" s="36"/>
      <c r="AM1299" s="34" t="b">
        <v>0</v>
      </c>
      <c r="AN1299" s="36"/>
      <c r="AO1299" s="34" t="s">
        <v>70</v>
      </c>
      <c r="AP1299" s="34" t="s">
        <v>70</v>
      </c>
      <c r="AQ1299" s="34" t="s">
        <v>70</v>
      </c>
      <c r="AR1299" s="34" t="s">
        <v>70</v>
      </c>
      <c r="AS1299" s="34" t="s">
        <v>70</v>
      </c>
      <c r="AT1299" s="36"/>
      <c r="AU1299" s="36"/>
      <c r="AV1299" s="34" t="s">
        <v>70</v>
      </c>
      <c r="AW1299" s="34" t="s">
        <v>70</v>
      </c>
      <c r="AX1299" s="34" t="s">
        <v>63</v>
      </c>
      <c r="AY1299" s="34" t="s">
        <v>4286</v>
      </c>
      <c r="AZ1299" s="34" t="s">
        <v>64</v>
      </c>
      <c r="BA1299" s="34" t="s">
        <v>65</v>
      </c>
      <c r="BB1299" s="35">
        <v>2039</v>
      </c>
      <c r="BC1299" s="34" t="s">
        <v>66</v>
      </c>
    </row>
    <row r="1300" spans="1:55" x14ac:dyDescent="0.25">
      <c r="A1300" s="34" t="s">
        <v>2719</v>
      </c>
      <c r="B1300" s="35">
        <v>79072</v>
      </c>
      <c r="C1300" s="34">
        <v>100</v>
      </c>
      <c r="D1300" s="34" t="s">
        <v>3583</v>
      </c>
      <c r="E1300" s="34" t="s">
        <v>3582</v>
      </c>
      <c r="F1300" s="34" t="s">
        <v>3581</v>
      </c>
      <c r="G1300" s="34" t="s">
        <v>4291</v>
      </c>
      <c r="H1300" s="34" t="s">
        <v>59</v>
      </c>
      <c r="I1300" s="34" t="s">
        <v>3987</v>
      </c>
      <c r="J1300" s="36">
        <v>44314</v>
      </c>
      <c r="K1300" s="36"/>
      <c r="L1300" s="34" t="s">
        <v>61</v>
      </c>
      <c r="M1300" s="36"/>
      <c r="N1300" s="34" t="b">
        <v>1</v>
      </c>
      <c r="O1300" s="36"/>
      <c r="P1300" s="34" t="b">
        <v>1</v>
      </c>
      <c r="Q1300" s="36"/>
      <c r="R1300" s="34" t="b">
        <v>1</v>
      </c>
      <c r="S1300" s="34" t="b">
        <v>1</v>
      </c>
      <c r="T1300" s="34" t="s">
        <v>70</v>
      </c>
      <c r="U1300" s="34"/>
      <c r="V1300" s="34" t="b">
        <v>0</v>
      </c>
      <c r="W1300" s="36"/>
      <c r="X1300" s="34" t="s">
        <v>70</v>
      </c>
      <c r="Y1300" s="34"/>
      <c r="Z1300" s="36"/>
      <c r="AA1300" s="34" t="b">
        <v>0</v>
      </c>
      <c r="AB1300" s="34"/>
      <c r="AC1300" s="34" t="b">
        <v>0</v>
      </c>
      <c r="AD1300" s="36"/>
      <c r="AE1300" s="34" t="b">
        <v>1</v>
      </c>
      <c r="AF1300" s="34" t="b">
        <v>1</v>
      </c>
      <c r="AG1300" s="34" t="s">
        <v>70</v>
      </c>
      <c r="AH1300" s="34"/>
      <c r="AI1300" s="34" t="b">
        <v>0</v>
      </c>
      <c r="AJ1300" s="36"/>
      <c r="AK1300" s="34" t="s">
        <v>70</v>
      </c>
      <c r="AL1300" s="36"/>
      <c r="AM1300" s="34" t="b">
        <v>0</v>
      </c>
      <c r="AN1300" s="36"/>
      <c r="AO1300" s="34" t="s">
        <v>70</v>
      </c>
      <c r="AP1300" s="34" t="s">
        <v>70</v>
      </c>
      <c r="AQ1300" s="34" t="s">
        <v>70</v>
      </c>
      <c r="AR1300" s="34" t="s">
        <v>70</v>
      </c>
      <c r="AS1300" s="34" t="s">
        <v>70</v>
      </c>
      <c r="AT1300" s="36"/>
      <c r="AU1300" s="36"/>
      <c r="AV1300" s="34" t="s">
        <v>70</v>
      </c>
      <c r="AW1300" s="34" t="s">
        <v>70</v>
      </c>
      <c r="AX1300" s="34" t="s">
        <v>63</v>
      </c>
      <c r="AY1300" s="34" t="s">
        <v>4286</v>
      </c>
      <c r="AZ1300" s="34" t="s">
        <v>64</v>
      </c>
      <c r="BA1300" s="34" t="s">
        <v>65</v>
      </c>
      <c r="BB1300" s="35">
        <v>2036</v>
      </c>
      <c r="BC1300" s="34" t="s">
        <v>66</v>
      </c>
    </row>
    <row r="1301" spans="1:55" x14ac:dyDescent="0.25">
      <c r="A1301" s="34" t="s">
        <v>2719</v>
      </c>
      <c r="B1301" s="35">
        <v>79993</v>
      </c>
      <c r="C1301" s="34">
        <v>100</v>
      </c>
      <c r="D1301" s="34" t="s">
        <v>3574</v>
      </c>
      <c r="E1301" s="34" t="s">
        <v>3573</v>
      </c>
      <c r="F1301" s="34" t="s">
        <v>910</v>
      </c>
      <c r="G1301" s="34" t="s">
        <v>131</v>
      </c>
      <c r="H1301" s="34" t="s">
        <v>59</v>
      </c>
      <c r="I1301" s="34" t="s">
        <v>570</v>
      </c>
      <c r="J1301" s="36">
        <v>44273</v>
      </c>
      <c r="K1301" s="36"/>
      <c r="L1301" s="34" t="s">
        <v>61</v>
      </c>
      <c r="M1301" s="36"/>
      <c r="N1301" s="34" t="b">
        <v>1</v>
      </c>
      <c r="O1301" s="36"/>
      <c r="P1301" s="34" t="b">
        <v>1</v>
      </c>
      <c r="Q1301" s="36"/>
      <c r="R1301" s="34" t="b">
        <v>1</v>
      </c>
      <c r="S1301" s="34" t="b">
        <v>1</v>
      </c>
      <c r="T1301" s="34" t="s">
        <v>70</v>
      </c>
      <c r="U1301" s="34"/>
      <c r="V1301" s="34" t="b">
        <v>0</v>
      </c>
      <c r="W1301" s="36"/>
      <c r="X1301" s="34" t="s">
        <v>70</v>
      </c>
      <c r="Y1301" s="34"/>
      <c r="Z1301" s="36"/>
      <c r="AA1301" s="34" t="b">
        <v>0</v>
      </c>
      <c r="AB1301" s="34"/>
      <c r="AC1301" s="34" t="b">
        <v>0</v>
      </c>
      <c r="AD1301" s="36"/>
      <c r="AE1301" s="34" t="b">
        <v>1</v>
      </c>
      <c r="AF1301" s="34" t="b">
        <v>1</v>
      </c>
      <c r="AG1301" s="34" t="s">
        <v>70</v>
      </c>
      <c r="AH1301" s="34"/>
      <c r="AI1301" s="34" t="b">
        <v>0</v>
      </c>
      <c r="AJ1301" s="36"/>
      <c r="AK1301" s="34" t="s">
        <v>70</v>
      </c>
      <c r="AL1301" s="36"/>
      <c r="AM1301" s="34" t="b">
        <v>0</v>
      </c>
      <c r="AN1301" s="36"/>
      <c r="AO1301" s="34" t="s">
        <v>70</v>
      </c>
      <c r="AP1301" s="34" t="s">
        <v>70</v>
      </c>
      <c r="AQ1301" s="34" t="s">
        <v>70</v>
      </c>
      <c r="AR1301" s="34" t="s">
        <v>70</v>
      </c>
      <c r="AS1301" s="34" t="s">
        <v>70</v>
      </c>
      <c r="AT1301" s="36"/>
      <c r="AU1301" s="36"/>
      <c r="AV1301" s="34" t="s">
        <v>70</v>
      </c>
      <c r="AW1301" s="34" t="s">
        <v>70</v>
      </c>
      <c r="AX1301" s="34" t="s">
        <v>63</v>
      </c>
      <c r="AY1301" s="34" t="s">
        <v>4286</v>
      </c>
      <c r="AZ1301" s="34" t="s">
        <v>64</v>
      </c>
      <c r="BA1301" s="34" t="s">
        <v>65</v>
      </c>
      <c r="BB1301" s="35">
        <v>2035</v>
      </c>
      <c r="BC1301" s="34" t="s">
        <v>119</v>
      </c>
    </row>
    <row r="1302" spans="1:55" x14ac:dyDescent="0.25">
      <c r="A1302" s="34" t="s">
        <v>2719</v>
      </c>
      <c r="B1302" s="35">
        <v>79218</v>
      </c>
      <c r="C1302" s="34">
        <v>100</v>
      </c>
      <c r="D1302" s="34" t="s">
        <v>2740</v>
      </c>
      <c r="E1302" s="34" t="s">
        <v>2741</v>
      </c>
      <c r="F1302" s="34" t="s">
        <v>2742</v>
      </c>
      <c r="G1302" s="34" t="s">
        <v>131</v>
      </c>
      <c r="H1302" s="34" t="s">
        <v>59</v>
      </c>
      <c r="I1302" s="34" t="s">
        <v>4107</v>
      </c>
      <c r="J1302" s="36">
        <v>43987</v>
      </c>
      <c r="K1302" s="36"/>
      <c r="L1302" s="34" t="s">
        <v>61</v>
      </c>
      <c r="M1302" s="36"/>
      <c r="N1302" s="34" t="b">
        <v>0</v>
      </c>
      <c r="O1302" s="36"/>
      <c r="P1302" s="34" t="b">
        <v>1</v>
      </c>
      <c r="Q1302" s="36"/>
      <c r="R1302" s="34" t="b">
        <v>1</v>
      </c>
      <c r="S1302" s="34" t="b">
        <v>0</v>
      </c>
      <c r="T1302" s="34" t="s">
        <v>70</v>
      </c>
      <c r="U1302" s="34"/>
      <c r="V1302" s="34" t="b">
        <v>0</v>
      </c>
      <c r="W1302" s="36"/>
      <c r="X1302" s="34" t="s">
        <v>70</v>
      </c>
      <c r="Y1302" s="34"/>
      <c r="Z1302" s="36"/>
      <c r="AA1302" s="34" t="b">
        <v>0</v>
      </c>
      <c r="AB1302" s="34"/>
      <c r="AC1302" s="34" t="b">
        <v>0</v>
      </c>
      <c r="AD1302" s="36"/>
      <c r="AE1302" s="34" t="b">
        <v>1</v>
      </c>
      <c r="AF1302" s="34" t="b">
        <v>1</v>
      </c>
      <c r="AG1302" s="34" t="s">
        <v>70</v>
      </c>
      <c r="AH1302" s="34"/>
      <c r="AI1302" s="34" t="b">
        <v>0</v>
      </c>
      <c r="AJ1302" s="36"/>
      <c r="AK1302" s="34" t="s">
        <v>70</v>
      </c>
      <c r="AL1302" s="36"/>
      <c r="AM1302" s="34" t="b">
        <v>0</v>
      </c>
      <c r="AN1302" s="36"/>
      <c r="AO1302" s="34" t="s">
        <v>70</v>
      </c>
      <c r="AP1302" s="34" t="s">
        <v>70</v>
      </c>
      <c r="AQ1302" s="34" t="s">
        <v>70</v>
      </c>
      <c r="AR1302" s="34" t="s">
        <v>70</v>
      </c>
      <c r="AS1302" s="34" t="s">
        <v>70</v>
      </c>
      <c r="AT1302" s="36"/>
      <c r="AU1302" s="36"/>
      <c r="AV1302" s="34" t="s">
        <v>70</v>
      </c>
      <c r="AW1302" s="34" t="s">
        <v>70</v>
      </c>
      <c r="AX1302" s="34" t="s">
        <v>63</v>
      </c>
      <c r="AY1302" s="34" t="s">
        <v>4286</v>
      </c>
      <c r="AZ1302" s="34" t="s">
        <v>64</v>
      </c>
      <c r="BA1302" s="34" t="s">
        <v>65</v>
      </c>
      <c r="BB1302" s="35">
        <v>2036</v>
      </c>
      <c r="BC1302" s="34" t="s">
        <v>66</v>
      </c>
    </row>
    <row r="1303" spans="1:55" x14ac:dyDescent="0.25">
      <c r="A1303" s="34" t="s">
        <v>3554</v>
      </c>
      <c r="B1303" s="35">
        <v>79974</v>
      </c>
      <c r="C1303" s="34">
        <v>17</v>
      </c>
      <c r="D1303" s="34" t="s">
        <v>3564</v>
      </c>
      <c r="E1303" s="34" t="s">
        <v>3563</v>
      </c>
      <c r="F1303" s="34" t="s">
        <v>746</v>
      </c>
      <c r="G1303" s="34" t="s">
        <v>215</v>
      </c>
      <c r="H1303" s="34" t="s">
        <v>4287</v>
      </c>
      <c r="I1303" s="34" t="s">
        <v>118</v>
      </c>
      <c r="J1303" s="36">
        <v>44447</v>
      </c>
      <c r="K1303" s="36"/>
      <c r="L1303" s="34" t="s">
        <v>61</v>
      </c>
      <c r="M1303" s="36">
        <v>45267</v>
      </c>
      <c r="N1303" s="34" t="b">
        <v>1</v>
      </c>
      <c r="O1303" s="36"/>
      <c r="P1303" s="34" t="b">
        <v>1</v>
      </c>
      <c r="Q1303" s="36"/>
      <c r="R1303" s="34" t="b">
        <v>1</v>
      </c>
      <c r="S1303" s="34" t="b">
        <v>1</v>
      </c>
      <c r="T1303" s="34" t="s">
        <v>70</v>
      </c>
      <c r="U1303" s="34"/>
      <c r="V1303" s="34" t="b">
        <v>0</v>
      </c>
      <c r="W1303" s="36"/>
      <c r="X1303" s="34" t="s">
        <v>70</v>
      </c>
      <c r="Y1303" s="34"/>
      <c r="Z1303" s="36"/>
      <c r="AA1303" s="34" t="b">
        <v>0</v>
      </c>
      <c r="AB1303" s="34"/>
      <c r="AC1303" s="34" t="b">
        <v>0</v>
      </c>
      <c r="AD1303" s="36"/>
      <c r="AE1303" s="34" t="b">
        <v>1</v>
      </c>
      <c r="AF1303" s="34" t="b">
        <v>1</v>
      </c>
      <c r="AG1303" s="34" t="s">
        <v>70</v>
      </c>
      <c r="AH1303" s="34"/>
      <c r="AI1303" s="34" t="b">
        <v>0</v>
      </c>
      <c r="AJ1303" s="36"/>
      <c r="AK1303" s="34" t="s">
        <v>70</v>
      </c>
      <c r="AL1303" s="36"/>
      <c r="AM1303" s="34" t="b">
        <v>0</v>
      </c>
      <c r="AN1303" s="36"/>
      <c r="AO1303" s="34" t="s">
        <v>70</v>
      </c>
      <c r="AP1303" s="34" t="s">
        <v>70</v>
      </c>
      <c r="AQ1303" s="34" t="s">
        <v>70</v>
      </c>
      <c r="AR1303" s="34" t="s">
        <v>70</v>
      </c>
      <c r="AS1303" s="34" t="s">
        <v>70</v>
      </c>
      <c r="AT1303" s="36"/>
      <c r="AU1303" s="36"/>
      <c r="AV1303" s="34" t="s">
        <v>70</v>
      </c>
      <c r="AW1303" s="34" t="s">
        <v>70</v>
      </c>
      <c r="AX1303" s="34" t="s">
        <v>63</v>
      </c>
      <c r="AY1303" s="34" t="s">
        <v>4289</v>
      </c>
      <c r="AZ1303" s="34" t="s">
        <v>64</v>
      </c>
      <c r="BA1303" s="34" t="s">
        <v>65</v>
      </c>
      <c r="BB1303" s="35">
        <v>2038</v>
      </c>
      <c r="BC1303" s="34" t="s">
        <v>66</v>
      </c>
    </row>
    <row r="1304" spans="1:55" x14ac:dyDescent="0.25">
      <c r="A1304" s="34" t="s">
        <v>3554</v>
      </c>
      <c r="B1304" s="35">
        <v>79749</v>
      </c>
      <c r="C1304" s="34">
        <v>77.25</v>
      </c>
      <c r="D1304" s="34" t="s">
        <v>3543</v>
      </c>
      <c r="E1304" s="34" t="s">
        <v>3542</v>
      </c>
      <c r="F1304" s="34" t="s">
        <v>539</v>
      </c>
      <c r="G1304" s="34" t="s">
        <v>287</v>
      </c>
      <c r="H1304" s="34" t="s">
        <v>144</v>
      </c>
      <c r="I1304" s="34" t="s">
        <v>118</v>
      </c>
      <c r="J1304" s="36">
        <v>44490</v>
      </c>
      <c r="K1304" s="36"/>
      <c r="L1304" s="34" t="s">
        <v>61</v>
      </c>
      <c r="M1304" s="36"/>
      <c r="N1304" s="34" t="b">
        <v>1</v>
      </c>
      <c r="O1304" s="36"/>
      <c r="P1304" s="34" t="b">
        <v>1</v>
      </c>
      <c r="Q1304" s="36"/>
      <c r="R1304" s="34" t="b">
        <v>1</v>
      </c>
      <c r="S1304" s="34" t="b">
        <v>1</v>
      </c>
      <c r="T1304" s="34" t="s">
        <v>70</v>
      </c>
      <c r="U1304" s="34"/>
      <c r="V1304" s="34" t="b">
        <v>0</v>
      </c>
      <c r="W1304" s="36"/>
      <c r="X1304" s="34" t="s">
        <v>70</v>
      </c>
      <c r="Y1304" s="34"/>
      <c r="Z1304" s="36"/>
      <c r="AA1304" s="34" t="b">
        <v>0</v>
      </c>
      <c r="AB1304" s="34"/>
      <c r="AC1304" s="34" t="b">
        <v>0</v>
      </c>
      <c r="AD1304" s="36"/>
      <c r="AE1304" s="34" t="b">
        <v>1</v>
      </c>
      <c r="AF1304" s="34" t="b">
        <v>1</v>
      </c>
      <c r="AG1304" s="34" t="s">
        <v>70</v>
      </c>
      <c r="AH1304" s="34"/>
      <c r="AI1304" s="34" t="b">
        <v>0</v>
      </c>
      <c r="AJ1304" s="36"/>
      <c r="AK1304" s="34" t="s">
        <v>70</v>
      </c>
      <c r="AL1304" s="36"/>
      <c r="AM1304" s="34" t="b">
        <v>0</v>
      </c>
      <c r="AN1304" s="36"/>
      <c r="AO1304" s="34" t="s">
        <v>70</v>
      </c>
      <c r="AP1304" s="34" t="s">
        <v>70</v>
      </c>
      <c r="AQ1304" s="34" t="s">
        <v>70</v>
      </c>
      <c r="AR1304" s="34" t="s">
        <v>70</v>
      </c>
      <c r="AS1304" s="34" t="s">
        <v>70</v>
      </c>
      <c r="AT1304" s="36"/>
      <c r="AU1304" s="36"/>
      <c r="AV1304" s="34" t="s">
        <v>70</v>
      </c>
      <c r="AW1304" s="34" t="s">
        <v>70</v>
      </c>
      <c r="AX1304" s="34" t="s">
        <v>63</v>
      </c>
      <c r="AY1304" s="34" t="s">
        <v>4289</v>
      </c>
      <c r="AZ1304" s="34" t="s">
        <v>64</v>
      </c>
      <c r="BA1304" s="34" t="s">
        <v>65</v>
      </c>
      <c r="BB1304" s="35">
        <v>2038</v>
      </c>
      <c r="BC1304" s="34" t="s">
        <v>66</v>
      </c>
    </row>
    <row r="1305" spans="1:55" x14ac:dyDescent="0.25">
      <c r="A1305" s="34" t="s">
        <v>3554</v>
      </c>
      <c r="B1305" s="35">
        <v>80060</v>
      </c>
      <c r="C1305" s="34">
        <v>79.099999999999994</v>
      </c>
      <c r="D1305" s="34" t="s">
        <v>3562</v>
      </c>
      <c r="E1305" s="34" t="s">
        <v>3561</v>
      </c>
      <c r="F1305" s="34" t="s">
        <v>2025</v>
      </c>
      <c r="G1305" s="34" t="s">
        <v>230</v>
      </c>
      <c r="H1305" s="34" t="s">
        <v>59</v>
      </c>
      <c r="I1305" s="34" t="s">
        <v>1260</v>
      </c>
      <c r="J1305" s="36">
        <v>44358</v>
      </c>
      <c r="K1305" s="36"/>
      <c r="L1305" s="34" t="s">
        <v>61</v>
      </c>
      <c r="M1305" s="36"/>
      <c r="N1305" s="34" t="b">
        <v>1</v>
      </c>
      <c r="O1305" s="36"/>
      <c r="P1305" s="34" t="b">
        <v>1</v>
      </c>
      <c r="Q1305" s="36"/>
      <c r="R1305" s="34" t="b">
        <v>1</v>
      </c>
      <c r="S1305" s="34" t="b">
        <v>1</v>
      </c>
      <c r="T1305" s="34" t="s">
        <v>70</v>
      </c>
      <c r="U1305" s="34"/>
      <c r="V1305" s="34" t="b">
        <v>0</v>
      </c>
      <c r="W1305" s="36"/>
      <c r="X1305" s="34" t="s">
        <v>70</v>
      </c>
      <c r="Y1305" s="34"/>
      <c r="Z1305" s="36"/>
      <c r="AA1305" s="34" t="b">
        <v>0</v>
      </c>
      <c r="AB1305" s="34"/>
      <c r="AC1305" s="34" t="b">
        <v>0</v>
      </c>
      <c r="AD1305" s="36"/>
      <c r="AE1305" s="34" t="b">
        <v>1</v>
      </c>
      <c r="AF1305" s="34" t="b">
        <v>1</v>
      </c>
      <c r="AG1305" s="34" t="s">
        <v>70</v>
      </c>
      <c r="AH1305" s="34"/>
      <c r="AI1305" s="34" t="b">
        <v>0</v>
      </c>
      <c r="AJ1305" s="36"/>
      <c r="AK1305" s="34" t="s">
        <v>70</v>
      </c>
      <c r="AL1305" s="36"/>
      <c r="AM1305" s="34" t="b">
        <v>0</v>
      </c>
      <c r="AN1305" s="36"/>
      <c r="AO1305" s="34" t="s">
        <v>70</v>
      </c>
      <c r="AP1305" s="34" t="s">
        <v>70</v>
      </c>
      <c r="AQ1305" s="34" t="s">
        <v>70</v>
      </c>
      <c r="AR1305" s="34" t="s">
        <v>70</v>
      </c>
      <c r="AS1305" s="34" t="s">
        <v>70</v>
      </c>
      <c r="AT1305" s="36"/>
      <c r="AU1305" s="36"/>
      <c r="AV1305" s="34" t="s">
        <v>70</v>
      </c>
      <c r="AW1305" s="34" t="s">
        <v>70</v>
      </c>
      <c r="AX1305" s="34" t="s">
        <v>63</v>
      </c>
      <c r="AY1305" s="34" t="s">
        <v>4289</v>
      </c>
      <c r="AZ1305" s="34" t="s">
        <v>64</v>
      </c>
      <c r="BA1305" s="34" t="s">
        <v>65</v>
      </c>
      <c r="BB1305" s="35">
        <v>2036</v>
      </c>
      <c r="BC1305" s="34" t="s">
        <v>103</v>
      </c>
    </row>
    <row r="1306" spans="1:55" x14ac:dyDescent="0.25">
      <c r="A1306" s="34" t="s">
        <v>3554</v>
      </c>
      <c r="B1306" s="35">
        <v>80326</v>
      </c>
      <c r="C1306" s="34">
        <v>89.5</v>
      </c>
      <c r="D1306" s="34" t="s">
        <v>3559</v>
      </c>
      <c r="E1306" s="34" t="s">
        <v>3558</v>
      </c>
      <c r="F1306" s="34" t="s">
        <v>3557</v>
      </c>
      <c r="G1306" s="34" t="s">
        <v>3974</v>
      </c>
      <c r="H1306" s="34" t="s">
        <v>59</v>
      </c>
      <c r="I1306" s="34" t="s">
        <v>151</v>
      </c>
      <c r="J1306" s="36">
        <v>44404</v>
      </c>
      <c r="K1306" s="36"/>
      <c r="L1306" s="34" t="s">
        <v>71</v>
      </c>
      <c r="M1306" s="36"/>
      <c r="N1306" s="34" t="b">
        <v>1</v>
      </c>
      <c r="O1306" s="36">
        <v>32363</v>
      </c>
      <c r="P1306" s="34" t="b">
        <v>0</v>
      </c>
      <c r="Q1306" s="36">
        <v>32363</v>
      </c>
      <c r="R1306" s="34" t="b">
        <v>0</v>
      </c>
      <c r="S1306" s="34" t="b">
        <v>0</v>
      </c>
      <c r="T1306" s="34" t="s">
        <v>70</v>
      </c>
      <c r="U1306" s="34"/>
      <c r="V1306" s="34" t="b">
        <v>0</v>
      </c>
      <c r="W1306" s="36">
        <v>32363</v>
      </c>
      <c r="X1306" s="34" t="s">
        <v>70</v>
      </c>
      <c r="Y1306" s="34"/>
      <c r="Z1306" s="36"/>
      <c r="AA1306" s="34" t="b">
        <v>1</v>
      </c>
      <c r="AB1306" s="34"/>
      <c r="AC1306" s="34" t="b">
        <v>0</v>
      </c>
      <c r="AD1306" s="36"/>
      <c r="AE1306" s="34" t="b">
        <v>1</v>
      </c>
      <c r="AF1306" s="34" t="b">
        <v>1</v>
      </c>
      <c r="AG1306" s="34" t="s">
        <v>70</v>
      </c>
      <c r="AH1306" s="34"/>
      <c r="AI1306" s="34" t="b">
        <v>0</v>
      </c>
      <c r="AJ1306" s="36"/>
      <c r="AK1306" s="34" t="s">
        <v>70</v>
      </c>
      <c r="AL1306" s="36"/>
      <c r="AM1306" s="34" t="b">
        <v>0</v>
      </c>
      <c r="AN1306" s="36"/>
      <c r="AO1306" s="34" t="s">
        <v>70</v>
      </c>
      <c r="AP1306" s="34" t="s">
        <v>70</v>
      </c>
      <c r="AQ1306" s="34" t="s">
        <v>70</v>
      </c>
      <c r="AR1306" s="34" t="s">
        <v>70</v>
      </c>
      <c r="AS1306" s="34" t="s">
        <v>70</v>
      </c>
      <c r="AT1306" s="36"/>
      <c r="AU1306" s="36"/>
      <c r="AV1306" s="34" t="s">
        <v>70</v>
      </c>
      <c r="AW1306" s="34" t="s">
        <v>70</v>
      </c>
      <c r="AX1306" s="34" t="s">
        <v>63</v>
      </c>
      <c r="AY1306" s="34" t="s">
        <v>4289</v>
      </c>
      <c r="AZ1306" s="34" t="s">
        <v>64</v>
      </c>
      <c r="BA1306" s="34" t="s">
        <v>65</v>
      </c>
      <c r="BB1306" s="35">
        <v>2039</v>
      </c>
      <c r="BC1306" s="34" t="s">
        <v>66</v>
      </c>
    </row>
    <row r="1307" spans="1:55" x14ac:dyDescent="0.25">
      <c r="A1307" s="34" t="s">
        <v>3554</v>
      </c>
      <c r="B1307" s="35">
        <v>78801</v>
      </c>
      <c r="C1307" s="34">
        <v>100</v>
      </c>
      <c r="D1307" s="34" t="s">
        <v>3572</v>
      </c>
      <c r="E1307" s="34" t="s">
        <v>3571</v>
      </c>
      <c r="F1307" s="34" t="s">
        <v>317</v>
      </c>
      <c r="G1307" s="34" t="s">
        <v>3500</v>
      </c>
      <c r="H1307" s="34" t="s">
        <v>4287</v>
      </c>
      <c r="I1307" s="34" t="s">
        <v>3501</v>
      </c>
      <c r="J1307" s="36">
        <v>44475</v>
      </c>
      <c r="K1307" s="36"/>
      <c r="L1307" s="34" t="s">
        <v>61</v>
      </c>
      <c r="M1307" s="36">
        <v>45259</v>
      </c>
      <c r="N1307" s="34" t="b">
        <v>1</v>
      </c>
      <c r="O1307" s="36"/>
      <c r="P1307" s="34" t="b">
        <v>1</v>
      </c>
      <c r="Q1307" s="36"/>
      <c r="R1307" s="34" t="b">
        <v>1</v>
      </c>
      <c r="S1307" s="34" t="b">
        <v>1</v>
      </c>
      <c r="T1307" s="34" t="s">
        <v>70</v>
      </c>
      <c r="U1307" s="34"/>
      <c r="V1307" s="34" t="b">
        <v>0</v>
      </c>
      <c r="W1307" s="36"/>
      <c r="X1307" s="34" t="s">
        <v>70</v>
      </c>
      <c r="Y1307" s="34"/>
      <c r="Z1307" s="36"/>
      <c r="AA1307" s="34" t="b">
        <v>0</v>
      </c>
      <c r="AB1307" s="34"/>
      <c r="AC1307" s="34" t="b">
        <v>0</v>
      </c>
      <c r="AD1307" s="36"/>
      <c r="AE1307" s="34" t="b">
        <v>1</v>
      </c>
      <c r="AF1307" s="34" t="b">
        <v>1</v>
      </c>
      <c r="AG1307" s="34" t="s">
        <v>70</v>
      </c>
      <c r="AH1307" s="34"/>
      <c r="AI1307" s="34" t="b">
        <v>0</v>
      </c>
      <c r="AJ1307" s="36"/>
      <c r="AK1307" s="34" t="s">
        <v>70</v>
      </c>
      <c r="AL1307" s="36"/>
      <c r="AM1307" s="34" t="b">
        <v>0</v>
      </c>
      <c r="AN1307" s="36"/>
      <c r="AO1307" s="34" t="s">
        <v>70</v>
      </c>
      <c r="AP1307" s="34" t="s">
        <v>70</v>
      </c>
      <c r="AQ1307" s="34" t="s">
        <v>70</v>
      </c>
      <c r="AR1307" s="34" t="s">
        <v>70</v>
      </c>
      <c r="AS1307" s="34" t="s">
        <v>70</v>
      </c>
      <c r="AT1307" s="36"/>
      <c r="AU1307" s="36"/>
      <c r="AV1307" s="34" t="s">
        <v>70</v>
      </c>
      <c r="AW1307" s="34" t="s">
        <v>70</v>
      </c>
      <c r="AX1307" s="34" t="s">
        <v>63</v>
      </c>
      <c r="AY1307" s="34" t="s">
        <v>4289</v>
      </c>
      <c r="AZ1307" s="34" t="s">
        <v>64</v>
      </c>
      <c r="BA1307" s="34" t="s">
        <v>65</v>
      </c>
      <c r="BB1307" s="35">
        <v>2037</v>
      </c>
      <c r="BC1307" s="34" t="s">
        <v>66</v>
      </c>
    </row>
    <row r="1308" spans="1:55" x14ac:dyDescent="0.25">
      <c r="A1308" s="34" t="s">
        <v>3554</v>
      </c>
      <c r="B1308" s="35">
        <v>80538</v>
      </c>
      <c r="C1308" s="34">
        <v>100</v>
      </c>
      <c r="D1308" s="34" t="s">
        <v>4080</v>
      </c>
      <c r="E1308" s="34" t="s">
        <v>4079</v>
      </c>
      <c r="F1308" s="34" t="s">
        <v>2608</v>
      </c>
      <c r="G1308" s="34" t="s">
        <v>99</v>
      </c>
      <c r="H1308" s="34" t="s">
        <v>4287</v>
      </c>
      <c r="I1308" s="34" t="s">
        <v>4068</v>
      </c>
      <c r="J1308" s="36">
        <v>44684</v>
      </c>
      <c r="K1308" s="36"/>
      <c r="L1308" s="34" t="s">
        <v>61</v>
      </c>
      <c r="M1308" s="36"/>
      <c r="N1308" s="34" t="b">
        <v>1</v>
      </c>
      <c r="O1308" s="36"/>
      <c r="P1308" s="34" t="b">
        <v>1</v>
      </c>
      <c r="Q1308" s="36"/>
      <c r="R1308" s="34" t="b">
        <v>1</v>
      </c>
      <c r="S1308" s="34" t="b">
        <v>1</v>
      </c>
      <c r="T1308" s="34" t="s">
        <v>70</v>
      </c>
      <c r="U1308" s="34"/>
      <c r="V1308" s="34" t="b">
        <v>0</v>
      </c>
      <c r="W1308" s="36"/>
      <c r="X1308" s="34" t="s">
        <v>70</v>
      </c>
      <c r="Y1308" s="34"/>
      <c r="Z1308" s="36"/>
      <c r="AA1308" s="34" t="b">
        <v>0</v>
      </c>
      <c r="AB1308" s="34"/>
      <c r="AC1308" s="34" t="b">
        <v>0</v>
      </c>
      <c r="AD1308" s="36"/>
      <c r="AE1308" s="34" t="b">
        <v>1</v>
      </c>
      <c r="AF1308" s="34" t="b">
        <v>1</v>
      </c>
      <c r="AG1308" s="34" t="s">
        <v>70</v>
      </c>
      <c r="AH1308" s="34"/>
      <c r="AI1308" s="34" t="b">
        <v>0</v>
      </c>
      <c r="AJ1308" s="36"/>
      <c r="AK1308" s="34" t="s">
        <v>70</v>
      </c>
      <c r="AL1308" s="36"/>
      <c r="AM1308" s="34" t="b">
        <v>0</v>
      </c>
      <c r="AN1308" s="36"/>
      <c r="AO1308" s="34" t="s">
        <v>70</v>
      </c>
      <c r="AP1308" s="34" t="s">
        <v>70</v>
      </c>
      <c r="AQ1308" s="34" t="s">
        <v>70</v>
      </c>
      <c r="AR1308" s="34" t="s">
        <v>70</v>
      </c>
      <c r="AS1308" s="34" t="s">
        <v>70</v>
      </c>
      <c r="AT1308" s="36"/>
      <c r="AU1308" s="36"/>
      <c r="AV1308" s="34" t="s">
        <v>70</v>
      </c>
      <c r="AW1308" s="34" t="s">
        <v>70</v>
      </c>
      <c r="AX1308" s="34" t="s">
        <v>63</v>
      </c>
      <c r="AY1308" s="34" t="s">
        <v>4289</v>
      </c>
      <c r="AZ1308" s="34" t="s">
        <v>64</v>
      </c>
      <c r="BA1308" s="34" t="s">
        <v>65</v>
      </c>
      <c r="BB1308" s="35">
        <v>2038</v>
      </c>
      <c r="BC1308" s="34" t="s">
        <v>119</v>
      </c>
    </row>
    <row r="1309" spans="1:55" x14ac:dyDescent="0.25">
      <c r="A1309" s="34" t="s">
        <v>3554</v>
      </c>
      <c r="B1309" s="35">
        <v>80352</v>
      </c>
      <c r="C1309" s="34">
        <v>100</v>
      </c>
      <c r="D1309" s="34" t="s">
        <v>4084</v>
      </c>
      <c r="E1309" s="34" t="s">
        <v>4083</v>
      </c>
      <c r="F1309" s="34" t="s">
        <v>3996</v>
      </c>
      <c r="G1309" s="34" t="s">
        <v>150</v>
      </c>
      <c r="H1309" s="34" t="s">
        <v>4287</v>
      </c>
      <c r="I1309" s="34" t="s">
        <v>88</v>
      </c>
      <c r="J1309" s="36">
        <v>44749</v>
      </c>
      <c r="K1309" s="36"/>
      <c r="L1309" s="34" t="s">
        <v>61</v>
      </c>
      <c r="M1309" s="36">
        <v>45268</v>
      </c>
      <c r="N1309" s="34" t="b">
        <v>1</v>
      </c>
      <c r="O1309" s="36"/>
      <c r="P1309" s="34" t="b">
        <v>1</v>
      </c>
      <c r="Q1309" s="36"/>
      <c r="R1309" s="34" t="b">
        <v>1</v>
      </c>
      <c r="S1309" s="34" t="b">
        <v>1</v>
      </c>
      <c r="T1309" s="34" t="s">
        <v>70</v>
      </c>
      <c r="U1309" s="34"/>
      <c r="V1309" s="34" t="b">
        <v>0</v>
      </c>
      <c r="W1309" s="36"/>
      <c r="X1309" s="34" t="s">
        <v>70</v>
      </c>
      <c r="Y1309" s="34"/>
      <c r="Z1309" s="36"/>
      <c r="AA1309" s="34" t="b">
        <v>0</v>
      </c>
      <c r="AB1309" s="34"/>
      <c r="AC1309" s="34" t="b">
        <v>0</v>
      </c>
      <c r="AD1309" s="36"/>
      <c r="AE1309" s="34" t="b">
        <v>1</v>
      </c>
      <c r="AF1309" s="34" t="b">
        <v>1</v>
      </c>
      <c r="AG1309" s="34" t="s">
        <v>70</v>
      </c>
      <c r="AH1309" s="34"/>
      <c r="AI1309" s="34" t="b">
        <v>0</v>
      </c>
      <c r="AJ1309" s="36"/>
      <c r="AK1309" s="34" t="s">
        <v>70</v>
      </c>
      <c r="AL1309" s="36"/>
      <c r="AM1309" s="34" t="b">
        <v>0</v>
      </c>
      <c r="AN1309" s="36"/>
      <c r="AO1309" s="34" t="s">
        <v>70</v>
      </c>
      <c r="AP1309" s="34" t="s">
        <v>70</v>
      </c>
      <c r="AQ1309" s="34" t="s">
        <v>70</v>
      </c>
      <c r="AR1309" s="34" t="s">
        <v>70</v>
      </c>
      <c r="AS1309" s="34" t="s">
        <v>70</v>
      </c>
      <c r="AT1309" s="36"/>
      <c r="AU1309" s="36"/>
      <c r="AV1309" s="34" t="s">
        <v>70</v>
      </c>
      <c r="AW1309" s="34" t="s">
        <v>70</v>
      </c>
      <c r="AX1309" s="34" t="s">
        <v>63</v>
      </c>
      <c r="AY1309" s="34" t="s">
        <v>4289</v>
      </c>
      <c r="AZ1309" s="34" t="s">
        <v>64</v>
      </c>
      <c r="BA1309" s="34" t="s">
        <v>65</v>
      </c>
      <c r="BB1309" s="35">
        <v>2038</v>
      </c>
      <c r="BC1309" s="34" t="s">
        <v>66</v>
      </c>
    </row>
    <row r="1310" spans="1:55" x14ac:dyDescent="0.25">
      <c r="A1310" s="34" t="s">
        <v>3554</v>
      </c>
      <c r="B1310" s="35">
        <v>80190</v>
      </c>
      <c r="C1310" s="34">
        <v>100</v>
      </c>
      <c r="D1310" s="34" t="s">
        <v>4088</v>
      </c>
      <c r="E1310" s="34" t="s">
        <v>4087</v>
      </c>
      <c r="F1310" s="34" t="s">
        <v>1629</v>
      </c>
      <c r="G1310" s="34" t="s">
        <v>303</v>
      </c>
      <c r="H1310" s="34" t="s">
        <v>208</v>
      </c>
      <c r="I1310" s="34" t="s">
        <v>1630</v>
      </c>
      <c r="J1310" s="36">
        <v>44641</v>
      </c>
      <c r="K1310" s="36"/>
      <c r="L1310" s="34" t="s">
        <v>61</v>
      </c>
      <c r="M1310" s="36"/>
      <c r="N1310" s="34" t="b">
        <v>1</v>
      </c>
      <c r="O1310" s="36"/>
      <c r="P1310" s="34" t="b">
        <v>1</v>
      </c>
      <c r="Q1310" s="36"/>
      <c r="R1310" s="34" t="b">
        <v>1</v>
      </c>
      <c r="S1310" s="34" t="b">
        <v>1</v>
      </c>
      <c r="T1310" s="34" t="s">
        <v>70</v>
      </c>
      <c r="U1310" s="34"/>
      <c r="V1310" s="34" t="b">
        <v>0</v>
      </c>
      <c r="W1310" s="36"/>
      <c r="X1310" s="34" t="s">
        <v>70</v>
      </c>
      <c r="Y1310" s="34"/>
      <c r="Z1310" s="36"/>
      <c r="AA1310" s="34" t="b">
        <v>0</v>
      </c>
      <c r="AB1310" s="34"/>
      <c r="AC1310" s="34" t="b">
        <v>0</v>
      </c>
      <c r="AD1310" s="36"/>
      <c r="AE1310" s="34" t="b">
        <v>1</v>
      </c>
      <c r="AF1310" s="34" t="b">
        <v>1</v>
      </c>
      <c r="AG1310" s="34" t="s">
        <v>70</v>
      </c>
      <c r="AH1310" s="34"/>
      <c r="AI1310" s="34" t="b">
        <v>0</v>
      </c>
      <c r="AJ1310" s="36"/>
      <c r="AK1310" s="34" t="s">
        <v>70</v>
      </c>
      <c r="AL1310" s="36"/>
      <c r="AM1310" s="34" t="b">
        <v>0</v>
      </c>
      <c r="AN1310" s="36"/>
      <c r="AO1310" s="34" t="s">
        <v>70</v>
      </c>
      <c r="AP1310" s="34" t="s">
        <v>70</v>
      </c>
      <c r="AQ1310" s="34" t="s">
        <v>70</v>
      </c>
      <c r="AR1310" s="34" t="s">
        <v>70</v>
      </c>
      <c r="AS1310" s="34" t="s">
        <v>70</v>
      </c>
      <c r="AT1310" s="36"/>
      <c r="AU1310" s="36"/>
      <c r="AV1310" s="34" t="s">
        <v>70</v>
      </c>
      <c r="AW1310" s="34" t="s">
        <v>70</v>
      </c>
      <c r="AX1310" s="34" t="s">
        <v>63</v>
      </c>
      <c r="AY1310" s="34" t="s">
        <v>4289</v>
      </c>
      <c r="AZ1310" s="34" t="s">
        <v>64</v>
      </c>
      <c r="BA1310" s="34" t="s">
        <v>65</v>
      </c>
      <c r="BB1310" s="35">
        <v>2039</v>
      </c>
      <c r="BC1310" s="34" t="s">
        <v>66</v>
      </c>
    </row>
    <row r="1311" spans="1:55" x14ac:dyDescent="0.25">
      <c r="A1311" s="34" t="s">
        <v>3554</v>
      </c>
      <c r="B1311" s="35">
        <v>80191</v>
      </c>
      <c r="C1311" s="34">
        <v>100</v>
      </c>
      <c r="D1311" s="34" t="s">
        <v>4086</v>
      </c>
      <c r="E1311" s="34" t="s">
        <v>4085</v>
      </c>
      <c r="F1311" s="34" t="s">
        <v>1629</v>
      </c>
      <c r="G1311" s="34" t="s">
        <v>303</v>
      </c>
      <c r="H1311" s="34" t="s">
        <v>208</v>
      </c>
      <c r="I1311" s="34" t="s">
        <v>1630</v>
      </c>
      <c r="J1311" s="36">
        <v>44641</v>
      </c>
      <c r="K1311" s="36"/>
      <c r="L1311" s="34" t="s">
        <v>71</v>
      </c>
      <c r="M1311" s="36"/>
      <c r="N1311" s="34" t="b">
        <v>1</v>
      </c>
      <c r="O1311" s="36">
        <v>32363</v>
      </c>
      <c r="P1311" s="34" t="b">
        <v>0</v>
      </c>
      <c r="Q1311" s="36">
        <v>32363</v>
      </c>
      <c r="R1311" s="34" t="b">
        <v>0</v>
      </c>
      <c r="S1311" s="34" t="b">
        <v>0</v>
      </c>
      <c r="T1311" s="34" t="s">
        <v>70</v>
      </c>
      <c r="U1311" s="34"/>
      <c r="V1311" s="34" t="b">
        <v>0</v>
      </c>
      <c r="W1311" s="36">
        <v>32363</v>
      </c>
      <c r="X1311" s="34" t="s">
        <v>70</v>
      </c>
      <c r="Y1311" s="34"/>
      <c r="Z1311" s="36"/>
      <c r="AA1311" s="34" t="b">
        <v>1</v>
      </c>
      <c r="AB1311" s="34"/>
      <c r="AC1311" s="34" t="b">
        <v>0</v>
      </c>
      <c r="AD1311" s="36"/>
      <c r="AE1311" s="34" t="b">
        <v>1</v>
      </c>
      <c r="AF1311" s="34" t="b">
        <v>1</v>
      </c>
      <c r="AG1311" s="34" t="s">
        <v>70</v>
      </c>
      <c r="AH1311" s="34"/>
      <c r="AI1311" s="34" t="b">
        <v>0</v>
      </c>
      <c r="AJ1311" s="36"/>
      <c r="AK1311" s="34" t="s">
        <v>70</v>
      </c>
      <c r="AL1311" s="36"/>
      <c r="AM1311" s="34" t="b">
        <v>0</v>
      </c>
      <c r="AN1311" s="36"/>
      <c r="AO1311" s="34" t="s">
        <v>70</v>
      </c>
      <c r="AP1311" s="34" t="s">
        <v>70</v>
      </c>
      <c r="AQ1311" s="34" t="s">
        <v>70</v>
      </c>
      <c r="AR1311" s="34" t="s">
        <v>70</v>
      </c>
      <c r="AS1311" s="34" t="s">
        <v>70</v>
      </c>
      <c r="AT1311" s="36"/>
      <c r="AU1311" s="36"/>
      <c r="AV1311" s="34" t="s">
        <v>70</v>
      </c>
      <c r="AW1311" s="34" t="s">
        <v>70</v>
      </c>
      <c r="AX1311" s="34" t="s">
        <v>63</v>
      </c>
      <c r="AY1311" s="34" t="s">
        <v>4289</v>
      </c>
      <c r="AZ1311" s="34" t="s">
        <v>64</v>
      </c>
      <c r="BA1311" s="34" t="s">
        <v>65</v>
      </c>
      <c r="BB1311" s="35">
        <v>2039</v>
      </c>
      <c r="BC1311" s="34" t="s">
        <v>66</v>
      </c>
    </row>
    <row r="1312" spans="1:55" x14ac:dyDescent="0.25">
      <c r="A1312" s="34" t="s">
        <v>3554</v>
      </c>
      <c r="B1312" s="35">
        <v>80613</v>
      </c>
      <c r="C1312" s="34">
        <v>100</v>
      </c>
      <c r="D1312" s="34" t="s">
        <v>4078</v>
      </c>
      <c r="E1312" s="34" t="s">
        <v>4077</v>
      </c>
      <c r="F1312" s="34" t="s">
        <v>638</v>
      </c>
      <c r="G1312" s="34" t="s">
        <v>234</v>
      </c>
      <c r="H1312" s="34" t="s">
        <v>144</v>
      </c>
      <c r="I1312" s="34" t="s">
        <v>114</v>
      </c>
      <c r="J1312" s="36">
        <v>44651</v>
      </c>
      <c r="K1312" s="36"/>
      <c r="L1312" s="34" t="s">
        <v>61</v>
      </c>
      <c r="M1312" s="36"/>
      <c r="N1312" s="34" t="b">
        <v>1</v>
      </c>
      <c r="O1312" s="36"/>
      <c r="P1312" s="34" t="b">
        <v>1</v>
      </c>
      <c r="Q1312" s="36"/>
      <c r="R1312" s="34" t="b">
        <v>1</v>
      </c>
      <c r="S1312" s="34" t="b">
        <v>1</v>
      </c>
      <c r="T1312" s="34" t="s">
        <v>70</v>
      </c>
      <c r="U1312" s="34"/>
      <c r="V1312" s="34" t="b">
        <v>0</v>
      </c>
      <c r="W1312" s="36"/>
      <c r="X1312" s="34" t="s">
        <v>70</v>
      </c>
      <c r="Y1312" s="34"/>
      <c r="Z1312" s="36"/>
      <c r="AA1312" s="34" t="b">
        <v>0</v>
      </c>
      <c r="AB1312" s="34"/>
      <c r="AC1312" s="34" t="b">
        <v>0</v>
      </c>
      <c r="AD1312" s="36"/>
      <c r="AE1312" s="34" t="b">
        <v>1</v>
      </c>
      <c r="AF1312" s="34" t="b">
        <v>1</v>
      </c>
      <c r="AG1312" s="34" t="s">
        <v>70</v>
      </c>
      <c r="AH1312" s="34"/>
      <c r="AI1312" s="34" t="b">
        <v>0</v>
      </c>
      <c r="AJ1312" s="36"/>
      <c r="AK1312" s="34" t="s">
        <v>70</v>
      </c>
      <c r="AL1312" s="36"/>
      <c r="AM1312" s="34" t="b">
        <v>0</v>
      </c>
      <c r="AN1312" s="36"/>
      <c r="AO1312" s="34" t="s">
        <v>70</v>
      </c>
      <c r="AP1312" s="34" t="s">
        <v>70</v>
      </c>
      <c r="AQ1312" s="34" t="s">
        <v>70</v>
      </c>
      <c r="AR1312" s="34" t="s">
        <v>70</v>
      </c>
      <c r="AS1312" s="34" t="s">
        <v>70</v>
      </c>
      <c r="AT1312" s="36"/>
      <c r="AU1312" s="36"/>
      <c r="AV1312" s="34" t="s">
        <v>70</v>
      </c>
      <c r="AW1312" s="34" t="s">
        <v>70</v>
      </c>
      <c r="AX1312" s="34" t="s">
        <v>63</v>
      </c>
      <c r="AY1312" s="34" t="s">
        <v>4289</v>
      </c>
      <c r="AZ1312" s="34" t="s">
        <v>64</v>
      </c>
      <c r="BA1312" s="34" t="s">
        <v>65</v>
      </c>
      <c r="BB1312" s="35">
        <v>2037</v>
      </c>
      <c r="BC1312" s="34" t="s">
        <v>119</v>
      </c>
    </row>
    <row r="1313" spans="1:55" x14ac:dyDescent="0.25">
      <c r="A1313" s="34" t="s">
        <v>3554</v>
      </c>
      <c r="B1313" s="35">
        <v>80358</v>
      </c>
      <c r="C1313" s="34">
        <v>100</v>
      </c>
      <c r="D1313" s="34" t="s">
        <v>3556</v>
      </c>
      <c r="E1313" s="34" t="s">
        <v>3555</v>
      </c>
      <c r="F1313" s="34" t="s">
        <v>2712</v>
      </c>
      <c r="G1313" s="34" t="s">
        <v>303</v>
      </c>
      <c r="H1313" s="34" t="s">
        <v>208</v>
      </c>
      <c r="I1313" s="34" t="s">
        <v>102</v>
      </c>
      <c r="J1313" s="36">
        <v>44483</v>
      </c>
      <c r="K1313" s="36"/>
      <c r="L1313" s="34" t="s">
        <v>61</v>
      </c>
      <c r="M1313" s="36"/>
      <c r="N1313" s="34" t="b">
        <v>1</v>
      </c>
      <c r="O1313" s="36"/>
      <c r="P1313" s="34" t="b">
        <v>1</v>
      </c>
      <c r="Q1313" s="36"/>
      <c r="R1313" s="34" t="b">
        <v>1</v>
      </c>
      <c r="S1313" s="34" t="b">
        <v>1</v>
      </c>
      <c r="T1313" s="34" t="s">
        <v>70</v>
      </c>
      <c r="U1313" s="34"/>
      <c r="V1313" s="34" t="b">
        <v>0</v>
      </c>
      <c r="W1313" s="36"/>
      <c r="X1313" s="34" t="s">
        <v>70</v>
      </c>
      <c r="Y1313" s="34"/>
      <c r="Z1313" s="36"/>
      <c r="AA1313" s="34" t="b">
        <v>0</v>
      </c>
      <c r="AB1313" s="34"/>
      <c r="AC1313" s="34" t="b">
        <v>0</v>
      </c>
      <c r="AD1313" s="36"/>
      <c r="AE1313" s="34" t="b">
        <v>1</v>
      </c>
      <c r="AF1313" s="34" t="b">
        <v>1</v>
      </c>
      <c r="AG1313" s="34" t="s">
        <v>70</v>
      </c>
      <c r="AH1313" s="34"/>
      <c r="AI1313" s="34" t="b">
        <v>0</v>
      </c>
      <c r="AJ1313" s="36"/>
      <c r="AK1313" s="34" t="s">
        <v>70</v>
      </c>
      <c r="AL1313" s="36"/>
      <c r="AM1313" s="34" t="b">
        <v>0</v>
      </c>
      <c r="AN1313" s="36"/>
      <c r="AO1313" s="34" t="s">
        <v>70</v>
      </c>
      <c r="AP1313" s="34" t="s">
        <v>70</v>
      </c>
      <c r="AQ1313" s="34" t="s">
        <v>70</v>
      </c>
      <c r="AR1313" s="34" t="s">
        <v>70</v>
      </c>
      <c r="AS1313" s="34" t="s">
        <v>70</v>
      </c>
      <c r="AT1313" s="36"/>
      <c r="AU1313" s="36"/>
      <c r="AV1313" s="34" t="s">
        <v>70</v>
      </c>
      <c r="AW1313" s="34" t="s">
        <v>70</v>
      </c>
      <c r="AX1313" s="34" t="s">
        <v>63</v>
      </c>
      <c r="AY1313" s="34" t="s">
        <v>4289</v>
      </c>
      <c r="AZ1313" s="34" t="s">
        <v>64</v>
      </c>
      <c r="BA1313" s="34" t="s">
        <v>65</v>
      </c>
      <c r="BB1313" s="35">
        <v>2037</v>
      </c>
      <c r="BC1313" s="34" t="s">
        <v>119</v>
      </c>
    </row>
    <row r="1314" spans="1:55" x14ac:dyDescent="0.25">
      <c r="A1314" s="34" t="s">
        <v>3554</v>
      </c>
      <c r="B1314" s="35">
        <v>79842</v>
      </c>
      <c r="C1314" s="34">
        <v>100</v>
      </c>
      <c r="D1314" s="34" t="s">
        <v>4589</v>
      </c>
      <c r="E1314" s="34" t="s">
        <v>4096</v>
      </c>
      <c r="F1314" s="34" t="s">
        <v>4095</v>
      </c>
      <c r="G1314" s="34" t="s">
        <v>215</v>
      </c>
      <c r="H1314" s="34" t="s">
        <v>4287</v>
      </c>
      <c r="I1314" s="34" t="s">
        <v>118</v>
      </c>
      <c r="J1314" s="36">
        <v>44582</v>
      </c>
      <c r="K1314" s="36"/>
      <c r="L1314" s="34" t="s">
        <v>61</v>
      </c>
      <c r="M1314" s="36">
        <v>45268</v>
      </c>
      <c r="N1314" s="34" t="b">
        <v>1</v>
      </c>
      <c r="O1314" s="36"/>
      <c r="P1314" s="34" t="b">
        <v>1</v>
      </c>
      <c r="Q1314" s="36"/>
      <c r="R1314" s="34" t="b">
        <v>1</v>
      </c>
      <c r="S1314" s="34" t="b">
        <v>1</v>
      </c>
      <c r="T1314" s="34" t="s">
        <v>70</v>
      </c>
      <c r="U1314" s="34"/>
      <c r="V1314" s="34" t="b">
        <v>0</v>
      </c>
      <c r="W1314" s="36"/>
      <c r="X1314" s="34" t="s">
        <v>70</v>
      </c>
      <c r="Y1314" s="34"/>
      <c r="Z1314" s="36"/>
      <c r="AA1314" s="34" t="b">
        <v>0</v>
      </c>
      <c r="AB1314" s="34"/>
      <c r="AC1314" s="34" t="b">
        <v>0</v>
      </c>
      <c r="AD1314" s="36"/>
      <c r="AE1314" s="34" t="b">
        <v>1</v>
      </c>
      <c r="AF1314" s="34" t="b">
        <v>1</v>
      </c>
      <c r="AG1314" s="34" t="s">
        <v>70</v>
      </c>
      <c r="AH1314" s="34"/>
      <c r="AI1314" s="34" t="b">
        <v>0</v>
      </c>
      <c r="AJ1314" s="36"/>
      <c r="AK1314" s="34" t="s">
        <v>70</v>
      </c>
      <c r="AL1314" s="36"/>
      <c r="AM1314" s="34" t="b">
        <v>0</v>
      </c>
      <c r="AN1314" s="36"/>
      <c r="AO1314" s="34" t="s">
        <v>70</v>
      </c>
      <c r="AP1314" s="34" t="s">
        <v>70</v>
      </c>
      <c r="AQ1314" s="34" t="s">
        <v>70</v>
      </c>
      <c r="AR1314" s="34" t="s">
        <v>70</v>
      </c>
      <c r="AS1314" s="34" t="s">
        <v>70</v>
      </c>
      <c r="AT1314" s="36"/>
      <c r="AU1314" s="36"/>
      <c r="AV1314" s="34" t="s">
        <v>70</v>
      </c>
      <c r="AW1314" s="34" t="s">
        <v>70</v>
      </c>
      <c r="AX1314" s="34" t="s">
        <v>63</v>
      </c>
      <c r="AY1314" s="34" t="s">
        <v>4289</v>
      </c>
      <c r="AZ1314" s="34" t="s">
        <v>64</v>
      </c>
      <c r="BA1314" s="34" t="s">
        <v>65</v>
      </c>
      <c r="BB1314" s="35">
        <v>2038</v>
      </c>
      <c r="BC1314" s="34" t="s">
        <v>66</v>
      </c>
    </row>
    <row r="1315" spans="1:55" x14ac:dyDescent="0.25">
      <c r="A1315" s="34" t="s">
        <v>3554</v>
      </c>
      <c r="B1315" s="35">
        <v>80101</v>
      </c>
      <c r="C1315" s="34">
        <v>100</v>
      </c>
      <c r="D1315" s="34" t="s">
        <v>4089</v>
      </c>
      <c r="E1315" s="34" t="s">
        <v>3560</v>
      </c>
      <c r="F1315" s="34" t="s">
        <v>1101</v>
      </c>
      <c r="G1315" s="34" t="s">
        <v>287</v>
      </c>
      <c r="H1315" s="34" t="s">
        <v>144</v>
      </c>
      <c r="I1315" s="34" t="s">
        <v>1041</v>
      </c>
      <c r="J1315" s="36">
        <v>44490</v>
      </c>
      <c r="K1315" s="36"/>
      <c r="L1315" s="34" t="s">
        <v>61</v>
      </c>
      <c r="M1315" s="36"/>
      <c r="N1315" s="34" t="b">
        <v>1</v>
      </c>
      <c r="O1315" s="36"/>
      <c r="P1315" s="34" t="b">
        <v>1</v>
      </c>
      <c r="Q1315" s="36"/>
      <c r="R1315" s="34" t="b">
        <v>1</v>
      </c>
      <c r="S1315" s="34" t="b">
        <v>1</v>
      </c>
      <c r="T1315" s="34" t="s">
        <v>70</v>
      </c>
      <c r="U1315" s="34"/>
      <c r="V1315" s="34" t="b">
        <v>0</v>
      </c>
      <c r="W1315" s="36"/>
      <c r="X1315" s="34" t="s">
        <v>70</v>
      </c>
      <c r="Y1315" s="34"/>
      <c r="Z1315" s="36"/>
      <c r="AA1315" s="34" t="b">
        <v>0</v>
      </c>
      <c r="AB1315" s="34"/>
      <c r="AC1315" s="34" t="b">
        <v>0</v>
      </c>
      <c r="AD1315" s="36"/>
      <c r="AE1315" s="34" t="b">
        <v>1</v>
      </c>
      <c r="AF1315" s="34" t="b">
        <v>1</v>
      </c>
      <c r="AG1315" s="34" t="s">
        <v>70</v>
      </c>
      <c r="AH1315" s="34"/>
      <c r="AI1315" s="34" t="b">
        <v>0</v>
      </c>
      <c r="AJ1315" s="36"/>
      <c r="AK1315" s="34" t="s">
        <v>70</v>
      </c>
      <c r="AL1315" s="36"/>
      <c r="AM1315" s="34" t="b">
        <v>0</v>
      </c>
      <c r="AN1315" s="36"/>
      <c r="AO1315" s="34" t="s">
        <v>70</v>
      </c>
      <c r="AP1315" s="34" t="s">
        <v>70</v>
      </c>
      <c r="AQ1315" s="34" t="s">
        <v>70</v>
      </c>
      <c r="AR1315" s="34" t="s">
        <v>70</v>
      </c>
      <c r="AS1315" s="34" t="s">
        <v>70</v>
      </c>
      <c r="AT1315" s="36"/>
      <c r="AU1315" s="36"/>
      <c r="AV1315" s="34" t="s">
        <v>70</v>
      </c>
      <c r="AW1315" s="34" t="s">
        <v>70</v>
      </c>
      <c r="AX1315" s="34" t="s">
        <v>63</v>
      </c>
      <c r="AY1315" s="34" t="s">
        <v>4289</v>
      </c>
      <c r="AZ1315" s="34" t="s">
        <v>64</v>
      </c>
      <c r="BA1315" s="34" t="s">
        <v>65</v>
      </c>
      <c r="BB1315" s="35">
        <v>2038</v>
      </c>
      <c r="BC1315" s="34" t="s">
        <v>119</v>
      </c>
    </row>
    <row r="1316" spans="1:55" x14ac:dyDescent="0.25">
      <c r="A1316" s="34" t="s">
        <v>3554</v>
      </c>
      <c r="B1316" s="35">
        <v>80363</v>
      </c>
      <c r="C1316" s="34">
        <v>100</v>
      </c>
      <c r="D1316" s="34" t="s">
        <v>4082</v>
      </c>
      <c r="E1316" s="34" t="s">
        <v>4081</v>
      </c>
      <c r="F1316" s="34" t="s">
        <v>660</v>
      </c>
      <c r="G1316" s="34" t="s">
        <v>234</v>
      </c>
      <c r="H1316" s="34" t="s">
        <v>144</v>
      </c>
      <c r="I1316" s="34" t="s">
        <v>661</v>
      </c>
      <c r="J1316" s="36">
        <v>44617</v>
      </c>
      <c r="K1316" s="36"/>
      <c r="L1316" s="34" t="s">
        <v>61</v>
      </c>
      <c r="M1316" s="36"/>
      <c r="N1316" s="34" t="b">
        <v>1</v>
      </c>
      <c r="O1316" s="36"/>
      <c r="P1316" s="34" t="b">
        <v>1</v>
      </c>
      <c r="Q1316" s="36"/>
      <c r="R1316" s="34" t="b">
        <v>1</v>
      </c>
      <c r="S1316" s="34" t="b">
        <v>1</v>
      </c>
      <c r="T1316" s="34" t="s">
        <v>70</v>
      </c>
      <c r="U1316" s="34"/>
      <c r="V1316" s="34" t="b">
        <v>0</v>
      </c>
      <c r="W1316" s="36"/>
      <c r="X1316" s="34" t="s">
        <v>70</v>
      </c>
      <c r="Y1316" s="34"/>
      <c r="Z1316" s="36"/>
      <c r="AA1316" s="34" t="b">
        <v>0</v>
      </c>
      <c r="AB1316" s="34"/>
      <c r="AC1316" s="34" t="b">
        <v>0</v>
      </c>
      <c r="AD1316" s="36"/>
      <c r="AE1316" s="34" t="b">
        <v>1</v>
      </c>
      <c r="AF1316" s="34" t="b">
        <v>1</v>
      </c>
      <c r="AG1316" s="34" t="s">
        <v>70</v>
      </c>
      <c r="AH1316" s="34"/>
      <c r="AI1316" s="34" t="b">
        <v>0</v>
      </c>
      <c r="AJ1316" s="36"/>
      <c r="AK1316" s="34" t="s">
        <v>70</v>
      </c>
      <c r="AL1316" s="36"/>
      <c r="AM1316" s="34" t="b">
        <v>0</v>
      </c>
      <c r="AN1316" s="36"/>
      <c r="AO1316" s="34" t="s">
        <v>70</v>
      </c>
      <c r="AP1316" s="34" t="s">
        <v>70</v>
      </c>
      <c r="AQ1316" s="34" t="s">
        <v>70</v>
      </c>
      <c r="AR1316" s="34" t="s">
        <v>70</v>
      </c>
      <c r="AS1316" s="34" t="s">
        <v>70</v>
      </c>
      <c r="AT1316" s="36"/>
      <c r="AU1316" s="36"/>
      <c r="AV1316" s="34" t="s">
        <v>70</v>
      </c>
      <c r="AW1316" s="34" t="s">
        <v>70</v>
      </c>
      <c r="AX1316" s="34" t="s">
        <v>63</v>
      </c>
      <c r="AY1316" s="34" t="s">
        <v>4289</v>
      </c>
      <c r="AZ1316" s="34" t="s">
        <v>64</v>
      </c>
      <c r="BA1316" s="34" t="s">
        <v>65</v>
      </c>
      <c r="BB1316" s="35">
        <v>2038</v>
      </c>
      <c r="BC1316" s="34" t="s">
        <v>119</v>
      </c>
    </row>
    <row r="1317" spans="1:55" x14ac:dyDescent="0.25">
      <c r="A1317" s="34" t="s">
        <v>3554</v>
      </c>
      <c r="B1317" s="35">
        <v>79784</v>
      </c>
      <c r="C1317" s="34">
        <v>100</v>
      </c>
      <c r="D1317" s="34" t="s">
        <v>4098</v>
      </c>
      <c r="E1317" s="34" t="s">
        <v>4097</v>
      </c>
      <c r="F1317" s="34" t="s">
        <v>563</v>
      </c>
      <c r="G1317" s="34" t="s">
        <v>215</v>
      </c>
      <c r="H1317" s="34" t="s">
        <v>4287</v>
      </c>
      <c r="I1317" s="34" t="s">
        <v>114</v>
      </c>
      <c r="J1317" s="36">
        <v>44707</v>
      </c>
      <c r="K1317" s="36"/>
      <c r="L1317" s="34" t="s">
        <v>61</v>
      </c>
      <c r="M1317" s="36"/>
      <c r="N1317" s="34" t="b">
        <v>1</v>
      </c>
      <c r="O1317" s="36"/>
      <c r="P1317" s="34" t="b">
        <v>1</v>
      </c>
      <c r="Q1317" s="36"/>
      <c r="R1317" s="34" t="b">
        <v>1</v>
      </c>
      <c r="S1317" s="34" t="b">
        <v>1</v>
      </c>
      <c r="T1317" s="34" t="s">
        <v>70</v>
      </c>
      <c r="U1317" s="34"/>
      <c r="V1317" s="34" t="b">
        <v>0</v>
      </c>
      <c r="W1317" s="36"/>
      <c r="X1317" s="34" t="s">
        <v>70</v>
      </c>
      <c r="Y1317" s="34"/>
      <c r="Z1317" s="36"/>
      <c r="AA1317" s="34" t="b">
        <v>0</v>
      </c>
      <c r="AB1317" s="34"/>
      <c r="AC1317" s="34" t="b">
        <v>0</v>
      </c>
      <c r="AD1317" s="36"/>
      <c r="AE1317" s="34" t="b">
        <v>1</v>
      </c>
      <c r="AF1317" s="34" t="b">
        <v>1</v>
      </c>
      <c r="AG1317" s="34" t="s">
        <v>70</v>
      </c>
      <c r="AH1317" s="34"/>
      <c r="AI1317" s="34" t="b">
        <v>0</v>
      </c>
      <c r="AJ1317" s="36"/>
      <c r="AK1317" s="34" t="s">
        <v>70</v>
      </c>
      <c r="AL1317" s="36"/>
      <c r="AM1317" s="34" t="b">
        <v>0</v>
      </c>
      <c r="AN1317" s="36"/>
      <c r="AO1317" s="34" t="s">
        <v>70</v>
      </c>
      <c r="AP1317" s="34" t="s">
        <v>70</v>
      </c>
      <c r="AQ1317" s="34" t="s">
        <v>70</v>
      </c>
      <c r="AR1317" s="34" t="s">
        <v>70</v>
      </c>
      <c r="AS1317" s="34" t="s">
        <v>70</v>
      </c>
      <c r="AT1317" s="36"/>
      <c r="AU1317" s="36"/>
      <c r="AV1317" s="34" t="s">
        <v>70</v>
      </c>
      <c r="AW1317" s="34" t="s">
        <v>70</v>
      </c>
      <c r="AX1317" s="34" t="s">
        <v>63</v>
      </c>
      <c r="AY1317" s="34" t="s">
        <v>4289</v>
      </c>
      <c r="AZ1317" s="34" t="s">
        <v>64</v>
      </c>
      <c r="BA1317" s="34" t="s">
        <v>65</v>
      </c>
      <c r="BB1317" s="35">
        <v>2038</v>
      </c>
      <c r="BC1317" s="34" t="s">
        <v>119</v>
      </c>
    </row>
    <row r="1318" spans="1:55" x14ac:dyDescent="0.25">
      <c r="A1318" s="34" t="s">
        <v>3554</v>
      </c>
      <c r="B1318" s="35">
        <v>79929</v>
      </c>
      <c r="C1318" s="34">
        <v>100</v>
      </c>
      <c r="D1318" s="34" t="s">
        <v>3566</v>
      </c>
      <c r="E1318" s="34" t="s">
        <v>3565</v>
      </c>
      <c r="F1318" s="34" t="s">
        <v>3182</v>
      </c>
      <c r="G1318" s="34" t="s">
        <v>173</v>
      </c>
      <c r="H1318" s="34" t="s">
        <v>144</v>
      </c>
      <c r="I1318" s="34" t="s">
        <v>3183</v>
      </c>
      <c r="J1318" s="36">
        <v>44452</v>
      </c>
      <c r="K1318" s="36"/>
      <c r="L1318" s="34" t="s">
        <v>61</v>
      </c>
      <c r="M1318" s="36"/>
      <c r="N1318" s="34" t="b">
        <v>1</v>
      </c>
      <c r="O1318" s="36"/>
      <c r="P1318" s="34" t="b">
        <v>1</v>
      </c>
      <c r="Q1318" s="36"/>
      <c r="R1318" s="34" t="b">
        <v>1</v>
      </c>
      <c r="S1318" s="34" t="b">
        <v>1</v>
      </c>
      <c r="T1318" s="34" t="s">
        <v>70</v>
      </c>
      <c r="U1318" s="34"/>
      <c r="V1318" s="34" t="b">
        <v>0</v>
      </c>
      <c r="W1318" s="36"/>
      <c r="X1318" s="34" t="s">
        <v>70</v>
      </c>
      <c r="Y1318" s="34"/>
      <c r="Z1318" s="36"/>
      <c r="AA1318" s="34" t="b">
        <v>0</v>
      </c>
      <c r="AB1318" s="34"/>
      <c r="AC1318" s="34" t="b">
        <v>0</v>
      </c>
      <c r="AD1318" s="36"/>
      <c r="AE1318" s="34" t="b">
        <v>1</v>
      </c>
      <c r="AF1318" s="34" t="b">
        <v>1</v>
      </c>
      <c r="AG1318" s="34" t="s">
        <v>70</v>
      </c>
      <c r="AH1318" s="34"/>
      <c r="AI1318" s="34" t="b">
        <v>0</v>
      </c>
      <c r="AJ1318" s="36"/>
      <c r="AK1318" s="34" t="s">
        <v>70</v>
      </c>
      <c r="AL1318" s="36"/>
      <c r="AM1318" s="34" t="b">
        <v>0</v>
      </c>
      <c r="AN1318" s="36"/>
      <c r="AO1318" s="34" t="s">
        <v>70</v>
      </c>
      <c r="AP1318" s="34" t="s">
        <v>70</v>
      </c>
      <c r="AQ1318" s="34" t="s">
        <v>70</v>
      </c>
      <c r="AR1318" s="34" t="s">
        <v>70</v>
      </c>
      <c r="AS1318" s="34" t="s">
        <v>70</v>
      </c>
      <c r="AT1318" s="36"/>
      <c r="AU1318" s="36"/>
      <c r="AV1318" s="34" t="s">
        <v>70</v>
      </c>
      <c r="AW1318" s="34" t="s">
        <v>70</v>
      </c>
      <c r="AX1318" s="34" t="s">
        <v>63</v>
      </c>
      <c r="AY1318" s="34" t="s">
        <v>4289</v>
      </c>
      <c r="AZ1318" s="34" t="s">
        <v>64</v>
      </c>
      <c r="BA1318" s="34" t="s">
        <v>65</v>
      </c>
      <c r="BB1318" s="35">
        <v>2037</v>
      </c>
      <c r="BC1318" s="34" t="s">
        <v>66</v>
      </c>
    </row>
    <row r="1319" spans="1:55" x14ac:dyDescent="0.25">
      <c r="A1319" s="34" t="s">
        <v>3554</v>
      </c>
      <c r="B1319" s="35">
        <v>79939</v>
      </c>
      <c r="C1319" s="34">
        <v>100</v>
      </c>
      <c r="D1319" s="34" t="s">
        <v>4094</v>
      </c>
      <c r="E1319" s="34" t="s">
        <v>4093</v>
      </c>
      <c r="F1319" s="34" t="s">
        <v>512</v>
      </c>
      <c r="G1319" s="34" t="s">
        <v>234</v>
      </c>
      <c r="H1319" s="34" t="s">
        <v>144</v>
      </c>
      <c r="I1319" s="34" t="s">
        <v>3547</v>
      </c>
      <c r="J1319" s="36">
        <v>44615</v>
      </c>
      <c r="K1319" s="36"/>
      <c r="L1319" s="34" t="s">
        <v>71</v>
      </c>
      <c r="M1319" s="36"/>
      <c r="N1319" s="34" t="b">
        <v>1</v>
      </c>
      <c r="O1319" s="36">
        <v>32363</v>
      </c>
      <c r="P1319" s="34" t="b">
        <v>0</v>
      </c>
      <c r="Q1319" s="36">
        <v>32363</v>
      </c>
      <c r="R1319" s="34" t="b">
        <v>0</v>
      </c>
      <c r="S1319" s="34" t="b">
        <v>0</v>
      </c>
      <c r="T1319" s="34" t="s">
        <v>70</v>
      </c>
      <c r="U1319" s="34"/>
      <c r="V1319" s="34" t="b">
        <v>0</v>
      </c>
      <c r="W1319" s="36">
        <v>32363</v>
      </c>
      <c r="X1319" s="34" t="s">
        <v>70</v>
      </c>
      <c r="Y1319" s="34"/>
      <c r="Z1319" s="36"/>
      <c r="AA1319" s="34" t="b">
        <v>0</v>
      </c>
      <c r="AB1319" s="34"/>
      <c r="AC1319" s="34" t="b">
        <v>1</v>
      </c>
      <c r="AD1319" s="36"/>
      <c r="AE1319" s="34" t="b">
        <v>1</v>
      </c>
      <c r="AF1319" s="34" t="b">
        <v>1</v>
      </c>
      <c r="AG1319" s="34" t="s">
        <v>70</v>
      </c>
      <c r="AH1319" s="34"/>
      <c r="AI1319" s="34" t="b">
        <v>0</v>
      </c>
      <c r="AJ1319" s="36"/>
      <c r="AK1319" s="34" t="s">
        <v>70</v>
      </c>
      <c r="AL1319" s="36"/>
      <c r="AM1319" s="34" t="b">
        <v>0</v>
      </c>
      <c r="AN1319" s="36"/>
      <c r="AO1319" s="34" t="s">
        <v>70</v>
      </c>
      <c r="AP1319" s="34" t="s">
        <v>70</v>
      </c>
      <c r="AQ1319" s="34" t="s">
        <v>70</v>
      </c>
      <c r="AR1319" s="34" t="s">
        <v>70</v>
      </c>
      <c r="AS1319" s="34" t="s">
        <v>70</v>
      </c>
      <c r="AT1319" s="36"/>
      <c r="AU1319" s="36"/>
      <c r="AV1319" s="34" t="s">
        <v>70</v>
      </c>
      <c r="AW1319" s="34" t="s">
        <v>70</v>
      </c>
      <c r="AX1319" s="34" t="s">
        <v>63</v>
      </c>
      <c r="AY1319" s="34" t="s">
        <v>4289</v>
      </c>
      <c r="AZ1319" s="34" t="s">
        <v>64</v>
      </c>
      <c r="BA1319" s="34" t="s">
        <v>65</v>
      </c>
      <c r="BB1319" s="35">
        <v>2038</v>
      </c>
      <c r="BC1319" s="34" t="s">
        <v>66</v>
      </c>
    </row>
    <row r="1320" spans="1:55" x14ac:dyDescent="0.25">
      <c r="A1320" s="34" t="s">
        <v>3554</v>
      </c>
      <c r="B1320" s="35">
        <v>79750</v>
      </c>
      <c r="C1320" s="34">
        <v>100</v>
      </c>
      <c r="D1320" s="34" t="s">
        <v>3570</v>
      </c>
      <c r="E1320" s="34" t="s">
        <v>3569</v>
      </c>
      <c r="F1320" s="34" t="s">
        <v>3225</v>
      </c>
      <c r="G1320" s="34" t="s">
        <v>3521</v>
      </c>
      <c r="H1320" s="34" t="s">
        <v>4287</v>
      </c>
      <c r="I1320" s="34" t="s">
        <v>133</v>
      </c>
      <c r="J1320" s="36">
        <v>44538</v>
      </c>
      <c r="K1320" s="36"/>
      <c r="L1320" s="34" t="s">
        <v>61</v>
      </c>
      <c r="M1320" s="36">
        <v>45268</v>
      </c>
      <c r="N1320" s="34" t="b">
        <v>1</v>
      </c>
      <c r="O1320" s="36"/>
      <c r="P1320" s="34" t="b">
        <v>1</v>
      </c>
      <c r="Q1320" s="36"/>
      <c r="R1320" s="34" t="b">
        <v>1</v>
      </c>
      <c r="S1320" s="34" t="b">
        <v>1</v>
      </c>
      <c r="T1320" s="34" t="s">
        <v>70</v>
      </c>
      <c r="U1320" s="34"/>
      <c r="V1320" s="34" t="b">
        <v>0</v>
      </c>
      <c r="W1320" s="36"/>
      <c r="X1320" s="34" t="s">
        <v>70</v>
      </c>
      <c r="Y1320" s="34"/>
      <c r="Z1320" s="36"/>
      <c r="AA1320" s="34" t="b">
        <v>0</v>
      </c>
      <c r="AB1320" s="34"/>
      <c r="AC1320" s="34" t="b">
        <v>0</v>
      </c>
      <c r="AD1320" s="36"/>
      <c r="AE1320" s="34" t="b">
        <v>1</v>
      </c>
      <c r="AF1320" s="34" t="b">
        <v>1</v>
      </c>
      <c r="AG1320" s="34" t="s">
        <v>70</v>
      </c>
      <c r="AH1320" s="34"/>
      <c r="AI1320" s="34" t="b">
        <v>0</v>
      </c>
      <c r="AJ1320" s="36"/>
      <c r="AK1320" s="34" t="s">
        <v>70</v>
      </c>
      <c r="AL1320" s="36"/>
      <c r="AM1320" s="34" t="b">
        <v>0</v>
      </c>
      <c r="AN1320" s="36"/>
      <c r="AO1320" s="34" t="s">
        <v>70</v>
      </c>
      <c r="AP1320" s="34" t="s">
        <v>70</v>
      </c>
      <c r="AQ1320" s="34" t="s">
        <v>70</v>
      </c>
      <c r="AR1320" s="34" t="s">
        <v>70</v>
      </c>
      <c r="AS1320" s="34" t="s">
        <v>70</v>
      </c>
      <c r="AT1320" s="36"/>
      <c r="AU1320" s="36"/>
      <c r="AV1320" s="34" t="s">
        <v>70</v>
      </c>
      <c r="AW1320" s="34" t="s">
        <v>70</v>
      </c>
      <c r="AX1320" s="34" t="s">
        <v>63</v>
      </c>
      <c r="AY1320" s="34" t="s">
        <v>4289</v>
      </c>
      <c r="AZ1320" s="34" t="s">
        <v>64</v>
      </c>
      <c r="BA1320" s="34" t="s">
        <v>65</v>
      </c>
      <c r="BB1320" s="35">
        <v>2037</v>
      </c>
      <c r="BC1320" s="34" t="s">
        <v>119</v>
      </c>
    </row>
    <row r="1321" spans="1:55" x14ac:dyDescent="0.25">
      <c r="A1321" s="34" t="s">
        <v>3554</v>
      </c>
      <c r="B1321" s="35">
        <v>80682</v>
      </c>
      <c r="C1321" s="34">
        <v>100</v>
      </c>
      <c r="D1321" s="34" t="s">
        <v>3553</v>
      </c>
      <c r="E1321" s="34" t="s">
        <v>3552</v>
      </c>
      <c r="F1321" s="34" t="s">
        <v>1001</v>
      </c>
      <c r="G1321" s="34" t="s">
        <v>3521</v>
      </c>
      <c r="H1321" s="34" t="s">
        <v>4287</v>
      </c>
      <c r="I1321" s="34" t="s">
        <v>3501</v>
      </c>
      <c r="J1321" s="36">
        <v>44558</v>
      </c>
      <c r="K1321" s="36"/>
      <c r="L1321" s="34" t="s">
        <v>61</v>
      </c>
      <c r="M1321" s="36">
        <v>45271</v>
      </c>
      <c r="N1321" s="34" t="b">
        <v>1</v>
      </c>
      <c r="O1321" s="36"/>
      <c r="P1321" s="34" t="b">
        <v>1</v>
      </c>
      <c r="Q1321" s="36"/>
      <c r="R1321" s="34" t="b">
        <v>1</v>
      </c>
      <c r="S1321" s="34" t="b">
        <v>1</v>
      </c>
      <c r="T1321" s="34" t="s">
        <v>70</v>
      </c>
      <c r="U1321" s="34"/>
      <c r="V1321" s="34" t="b">
        <v>0</v>
      </c>
      <c r="W1321" s="36"/>
      <c r="X1321" s="34" t="s">
        <v>70</v>
      </c>
      <c r="Y1321" s="34"/>
      <c r="Z1321" s="36"/>
      <c r="AA1321" s="34" t="b">
        <v>0</v>
      </c>
      <c r="AB1321" s="34"/>
      <c r="AC1321" s="34" t="b">
        <v>0</v>
      </c>
      <c r="AD1321" s="36"/>
      <c r="AE1321" s="34" t="b">
        <v>1</v>
      </c>
      <c r="AF1321" s="34" t="b">
        <v>1</v>
      </c>
      <c r="AG1321" s="34" t="s">
        <v>70</v>
      </c>
      <c r="AH1321" s="34"/>
      <c r="AI1321" s="34" t="b">
        <v>0</v>
      </c>
      <c r="AJ1321" s="36"/>
      <c r="AK1321" s="34" t="s">
        <v>70</v>
      </c>
      <c r="AL1321" s="36"/>
      <c r="AM1321" s="34" t="b">
        <v>0</v>
      </c>
      <c r="AN1321" s="36"/>
      <c r="AO1321" s="34" t="s">
        <v>70</v>
      </c>
      <c r="AP1321" s="34" t="s">
        <v>70</v>
      </c>
      <c r="AQ1321" s="34" t="s">
        <v>70</v>
      </c>
      <c r="AR1321" s="34" t="s">
        <v>70</v>
      </c>
      <c r="AS1321" s="34" t="s">
        <v>70</v>
      </c>
      <c r="AT1321" s="36"/>
      <c r="AU1321" s="36"/>
      <c r="AV1321" s="34" t="s">
        <v>70</v>
      </c>
      <c r="AW1321" s="34" t="s">
        <v>70</v>
      </c>
      <c r="AX1321" s="34" t="s">
        <v>63</v>
      </c>
      <c r="AY1321" s="34" t="s">
        <v>4289</v>
      </c>
      <c r="AZ1321" s="34" t="s">
        <v>64</v>
      </c>
      <c r="BA1321" s="34" t="s">
        <v>65</v>
      </c>
      <c r="BB1321" s="35">
        <v>2037</v>
      </c>
      <c r="BC1321" s="34" t="s">
        <v>110</v>
      </c>
    </row>
    <row r="1322" spans="1:55" x14ac:dyDescent="0.25">
      <c r="A1322" s="34" t="s">
        <v>3554</v>
      </c>
      <c r="B1322" s="35">
        <v>79752</v>
      </c>
      <c r="C1322" s="34">
        <v>100</v>
      </c>
      <c r="D1322" s="34" t="s">
        <v>4100</v>
      </c>
      <c r="E1322" s="34" t="s">
        <v>4099</v>
      </c>
      <c r="F1322" s="34" t="s">
        <v>960</v>
      </c>
      <c r="G1322" s="34" t="s">
        <v>150</v>
      </c>
      <c r="H1322" s="34" t="s">
        <v>4287</v>
      </c>
      <c r="I1322" s="34" t="s">
        <v>118</v>
      </c>
      <c r="J1322" s="36">
        <v>44743</v>
      </c>
      <c r="K1322" s="36"/>
      <c r="L1322" s="34" t="s">
        <v>71</v>
      </c>
      <c r="M1322" s="36"/>
      <c r="N1322" s="34" t="b">
        <v>1</v>
      </c>
      <c r="O1322" s="36">
        <v>32363</v>
      </c>
      <c r="P1322" s="34" t="b">
        <v>0</v>
      </c>
      <c r="Q1322" s="36">
        <v>32363</v>
      </c>
      <c r="R1322" s="34" t="b">
        <v>0</v>
      </c>
      <c r="S1322" s="34" t="b">
        <v>0</v>
      </c>
      <c r="T1322" s="34" t="s">
        <v>70</v>
      </c>
      <c r="U1322" s="34"/>
      <c r="V1322" s="34" t="b">
        <v>0</v>
      </c>
      <c r="W1322" s="36">
        <v>32363</v>
      </c>
      <c r="X1322" s="34" t="s">
        <v>70</v>
      </c>
      <c r="Y1322" s="34"/>
      <c r="Z1322" s="36"/>
      <c r="AA1322" s="34" t="b">
        <v>1</v>
      </c>
      <c r="AB1322" s="34"/>
      <c r="AC1322" s="34" t="b">
        <v>0</v>
      </c>
      <c r="AD1322" s="36"/>
      <c r="AE1322" s="34" t="b">
        <v>1</v>
      </c>
      <c r="AF1322" s="34" t="b">
        <v>1</v>
      </c>
      <c r="AG1322" s="34" t="s">
        <v>70</v>
      </c>
      <c r="AH1322" s="34"/>
      <c r="AI1322" s="34" t="b">
        <v>0</v>
      </c>
      <c r="AJ1322" s="36"/>
      <c r="AK1322" s="34" t="s">
        <v>70</v>
      </c>
      <c r="AL1322" s="36"/>
      <c r="AM1322" s="34" t="b">
        <v>0</v>
      </c>
      <c r="AN1322" s="36"/>
      <c r="AO1322" s="34" t="s">
        <v>70</v>
      </c>
      <c r="AP1322" s="34" t="s">
        <v>70</v>
      </c>
      <c r="AQ1322" s="34" t="s">
        <v>70</v>
      </c>
      <c r="AR1322" s="34" t="s">
        <v>70</v>
      </c>
      <c r="AS1322" s="34" t="s">
        <v>70</v>
      </c>
      <c r="AT1322" s="36"/>
      <c r="AU1322" s="36"/>
      <c r="AV1322" s="34" t="s">
        <v>70</v>
      </c>
      <c r="AW1322" s="34" t="s">
        <v>70</v>
      </c>
      <c r="AX1322" s="34" t="s">
        <v>63</v>
      </c>
      <c r="AY1322" s="34" t="s">
        <v>4289</v>
      </c>
      <c r="AZ1322" s="34" t="s">
        <v>64</v>
      </c>
      <c r="BA1322" s="34" t="s">
        <v>65</v>
      </c>
      <c r="BB1322" s="35">
        <v>2039</v>
      </c>
      <c r="BC1322" s="34" t="s">
        <v>66</v>
      </c>
    </row>
    <row r="1323" spans="1:55" x14ac:dyDescent="0.25">
      <c r="A1323" s="34" t="s">
        <v>3554</v>
      </c>
      <c r="B1323" s="35">
        <v>80049</v>
      </c>
      <c r="C1323" s="34">
        <v>100</v>
      </c>
      <c r="D1323" s="34" t="s">
        <v>4092</v>
      </c>
      <c r="E1323" s="34" t="s">
        <v>4091</v>
      </c>
      <c r="F1323" s="34" t="s">
        <v>4090</v>
      </c>
      <c r="G1323" s="34" t="s">
        <v>3527</v>
      </c>
      <c r="H1323" s="34" t="s">
        <v>4287</v>
      </c>
      <c r="I1323" s="34" t="s">
        <v>169</v>
      </c>
      <c r="J1323" s="36">
        <v>44728</v>
      </c>
      <c r="K1323" s="36"/>
      <c r="L1323" s="34" t="s">
        <v>61</v>
      </c>
      <c r="M1323" s="36"/>
      <c r="N1323" s="34" t="b">
        <v>1</v>
      </c>
      <c r="O1323" s="36"/>
      <c r="P1323" s="34" t="b">
        <v>1</v>
      </c>
      <c r="Q1323" s="36"/>
      <c r="R1323" s="34" t="b">
        <v>1</v>
      </c>
      <c r="S1323" s="34" t="b">
        <v>1</v>
      </c>
      <c r="T1323" s="34" t="s">
        <v>70</v>
      </c>
      <c r="U1323" s="34"/>
      <c r="V1323" s="34" t="b">
        <v>0</v>
      </c>
      <c r="W1323" s="36"/>
      <c r="X1323" s="34" t="s">
        <v>70</v>
      </c>
      <c r="Y1323" s="34"/>
      <c r="Z1323" s="36"/>
      <c r="AA1323" s="34" t="b">
        <v>0</v>
      </c>
      <c r="AB1323" s="34"/>
      <c r="AC1323" s="34" t="b">
        <v>0</v>
      </c>
      <c r="AD1323" s="36"/>
      <c r="AE1323" s="34" t="b">
        <v>1</v>
      </c>
      <c r="AF1323" s="34" t="b">
        <v>1</v>
      </c>
      <c r="AG1323" s="34" t="s">
        <v>70</v>
      </c>
      <c r="AH1323" s="34"/>
      <c r="AI1323" s="34" t="b">
        <v>0</v>
      </c>
      <c r="AJ1323" s="36"/>
      <c r="AK1323" s="34" t="s">
        <v>70</v>
      </c>
      <c r="AL1323" s="36"/>
      <c r="AM1323" s="34" t="b">
        <v>0</v>
      </c>
      <c r="AN1323" s="36"/>
      <c r="AO1323" s="34" t="s">
        <v>70</v>
      </c>
      <c r="AP1323" s="34" t="s">
        <v>70</v>
      </c>
      <c r="AQ1323" s="34" t="s">
        <v>70</v>
      </c>
      <c r="AR1323" s="34" t="s">
        <v>70</v>
      </c>
      <c r="AS1323" s="34" t="s">
        <v>70</v>
      </c>
      <c r="AT1323" s="36"/>
      <c r="AU1323" s="36"/>
      <c r="AV1323" s="34" t="s">
        <v>70</v>
      </c>
      <c r="AW1323" s="34" t="s">
        <v>70</v>
      </c>
      <c r="AX1323" s="34" t="s">
        <v>63</v>
      </c>
      <c r="AY1323" s="34" t="s">
        <v>4289</v>
      </c>
      <c r="AZ1323" s="34" t="s">
        <v>64</v>
      </c>
      <c r="BA1323" s="34" t="s">
        <v>65</v>
      </c>
      <c r="BB1323" s="35">
        <v>2038</v>
      </c>
      <c r="BC1323" s="34" t="s">
        <v>66</v>
      </c>
    </row>
    <row r="1324" spans="1:55" x14ac:dyDescent="0.25">
      <c r="A1324" s="34" t="s">
        <v>3554</v>
      </c>
      <c r="B1324" s="35">
        <v>79808</v>
      </c>
      <c r="C1324" s="34">
        <v>100</v>
      </c>
      <c r="D1324" s="34" t="s">
        <v>3568</v>
      </c>
      <c r="E1324" s="34" t="s">
        <v>3567</v>
      </c>
      <c r="F1324" s="34" t="s">
        <v>2608</v>
      </c>
      <c r="G1324" s="34" t="s">
        <v>99</v>
      </c>
      <c r="H1324" s="34" t="s">
        <v>4287</v>
      </c>
      <c r="I1324" s="34" t="s">
        <v>4068</v>
      </c>
      <c r="J1324" s="36">
        <v>44483</v>
      </c>
      <c r="K1324" s="36"/>
      <c r="L1324" s="34" t="s">
        <v>61</v>
      </c>
      <c r="M1324" s="36"/>
      <c r="N1324" s="34" t="b">
        <v>1</v>
      </c>
      <c r="O1324" s="36"/>
      <c r="P1324" s="34" t="b">
        <v>1</v>
      </c>
      <c r="Q1324" s="36"/>
      <c r="R1324" s="34" t="b">
        <v>1</v>
      </c>
      <c r="S1324" s="34" t="b">
        <v>1</v>
      </c>
      <c r="T1324" s="34" t="s">
        <v>70</v>
      </c>
      <c r="U1324" s="34"/>
      <c r="V1324" s="34" t="b">
        <v>0</v>
      </c>
      <c r="W1324" s="36"/>
      <c r="X1324" s="34" t="s">
        <v>70</v>
      </c>
      <c r="Y1324" s="34"/>
      <c r="Z1324" s="36"/>
      <c r="AA1324" s="34" t="b">
        <v>0</v>
      </c>
      <c r="AB1324" s="34"/>
      <c r="AC1324" s="34" t="b">
        <v>0</v>
      </c>
      <c r="AD1324" s="36"/>
      <c r="AE1324" s="34" t="b">
        <v>1</v>
      </c>
      <c r="AF1324" s="34" t="b">
        <v>1</v>
      </c>
      <c r="AG1324" s="34" t="s">
        <v>70</v>
      </c>
      <c r="AH1324" s="34"/>
      <c r="AI1324" s="34" t="b">
        <v>0</v>
      </c>
      <c r="AJ1324" s="36"/>
      <c r="AK1324" s="34" t="s">
        <v>70</v>
      </c>
      <c r="AL1324" s="36"/>
      <c r="AM1324" s="34" t="b">
        <v>0</v>
      </c>
      <c r="AN1324" s="36"/>
      <c r="AO1324" s="34" t="s">
        <v>70</v>
      </c>
      <c r="AP1324" s="34" t="s">
        <v>70</v>
      </c>
      <c r="AQ1324" s="34" t="s">
        <v>70</v>
      </c>
      <c r="AR1324" s="34" t="s">
        <v>70</v>
      </c>
      <c r="AS1324" s="34" t="s">
        <v>70</v>
      </c>
      <c r="AT1324" s="36"/>
      <c r="AU1324" s="36"/>
      <c r="AV1324" s="34" t="s">
        <v>70</v>
      </c>
      <c r="AW1324" s="34" t="s">
        <v>70</v>
      </c>
      <c r="AX1324" s="34" t="s">
        <v>63</v>
      </c>
      <c r="AY1324" s="34" t="s">
        <v>4289</v>
      </c>
      <c r="AZ1324" s="34" t="s">
        <v>64</v>
      </c>
      <c r="BA1324" s="34" t="s">
        <v>65</v>
      </c>
      <c r="BB1324" s="35">
        <v>2037</v>
      </c>
      <c r="BC1324" s="34" t="s">
        <v>119</v>
      </c>
    </row>
    <row r="1325" spans="1:55" x14ac:dyDescent="0.25">
      <c r="A1325" s="34" t="s">
        <v>4055</v>
      </c>
      <c r="B1325" s="35">
        <v>80362</v>
      </c>
      <c r="C1325" s="34">
        <v>22</v>
      </c>
      <c r="D1325" s="34" t="s">
        <v>4590</v>
      </c>
      <c r="E1325" s="34" t="s">
        <v>4591</v>
      </c>
      <c r="F1325" s="34" t="s">
        <v>394</v>
      </c>
      <c r="G1325" s="34" t="s">
        <v>215</v>
      </c>
      <c r="H1325" s="34" t="s">
        <v>4287</v>
      </c>
      <c r="I1325" s="34" t="s">
        <v>395</v>
      </c>
      <c r="J1325" s="36">
        <v>45181</v>
      </c>
      <c r="K1325" s="36"/>
      <c r="L1325" s="34" t="s">
        <v>71</v>
      </c>
      <c r="M1325" s="36"/>
      <c r="N1325" s="34" t="b">
        <v>1</v>
      </c>
      <c r="O1325" s="36">
        <v>32363</v>
      </c>
      <c r="P1325" s="34" t="b">
        <v>0</v>
      </c>
      <c r="Q1325" s="36">
        <v>32363</v>
      </c>
      <c r="R1325" s="34" t="b">
        <v>0</v>
      </c>
      <c r="S1325" s="34" t="b">
        <v>0</v>
      </c>
      <c r="T1325" s="34" t="s">
        <v>70</v>
      </c>
      <c r="U1325" s="34"/>
      <c r="V1325" s="34" t="b">
        <v>0</v>
      </c>
      <c r="W1325" s="36">
        <v>32363</v>
      </c>
      <c r="X1325" s="34" t="s">
        <v>70</v>
      </c>
      <c r="Y1325" s="34"/>
      <c r="Z1325" s="36"/>
      <c r="AA1325" s="34" t="b">
        <v>1</v>
      </c>
      <c r="AB1325" s="34"/>
      <c r="AC1325" s="34" t="b">
        <v>0</v>
      </c>
      <c r="AD1325" s="36"/>
      <c r="AE1325" s="34" t="b">
        <v>1</v>
      </c>
      <c r="AF1325" s="34" t="b">
        <v>1</v>
      </c>
      <c r="AG1325" s="34" t="s">
        <v>70</v>
      </c>
      <c r="AH1325" s="34"/>
      <c r="AI1325" s="34" t="b">
        <v>0</v>
      </c>
      <c r="AJ1325" s="36"/>
      <c r="AK1325" s="34" t="s">
        <v>70</v>
      </c>
      <c r="AL1325" s="36"/>
      <c r="AM1325" s="34" t="b">
        <v>0</v>
      </c>
      <c r="AN1325" s="36"/>
      <c r="AO1325" s="34" t="s">
        <v>70</v>
      </c>
      <c r="AP1325" s="34" t="s">
        <v>70</v>
      </c>
      <c r="AQ1325" s="34" t="s">
        <v>70</v>
      </c>
      <c r="AR1325" s="34" t="s">
        <v>70</v>
      </c>
      <c r="AS1325" s="34" t="s">
        <v>70</v>
      </c>
      <c r="AT1325" s="36"/>
      <c r="AU1325" s="36"/>
      <c r="AV1325" s="34" t="s">
        <v>70</v>
      </c>
      <c r="AW1325" s="34" t="s">
        <v>70</v>
      </c>
      <c r="AX1325" s="34" t="s">
        <v>63</v>
      </c>
      <c r="AY1325" s="34" t="s">
        <v>4292</v>
      </c>
      <c r="AZ1325" s="34" t="s">
        <v>64</v>
      </c>
      <c r="BA1325" s="34" t="s">
        <v>65</v>
      </c>
      <c r="BB1325" s="35">
        <v>2040</v>
      </c>
      <c r="BC1325" s="34" t="s">
        <v>66</v>
      </c>
    </row>
    <row r="1326" spans="1:55" x14ac:dyDescent="0.25">
      <c r="A1326" s="34" t="s">
        <v>4055</v>
      </c>
      <c r="B1326" s="35">
        <v>80003</v>
      </c>
      <c r="C1326" s="34">
        <v>50.73</v>
      </c>
      <c r="D1326" s="34" t="s">
        <v>4046</v>
      </c>
      <c r="E1326" s="34" t="s">
        <v>4045</v>
      </c>
      <c r="F1326" s="34" t="s">
        <v>3102</v>
      </c>
      <c r="G1326" s="34" t="s">
        <v>234</v>
      </c>
      <c r="H1326" s="34" t="s">
        <v>144</v>
      </c>
      <c r="I1326" s="34" t="s">
        <v>3532</v>
      </c>
      <c r="J1326" s="36">
        <v>44719</v>
      </c>
      <c r="K1326" s="36"/>
      <c r="L1326" s="34" t="s">
        <v>71</v>
      </c>
      <c r="M1326" s="36"/>
      <c r="N1326" s="34" t="b">
        <v>1</v>
      </c>
      <c r="O1326" s="36">
        <v>32363</v>
      </c>
      <c r="P1326" s="34" t="b">
        <v>0</v>
      </c>
      <c r="Q1326" s="36">
        <v>32363</v>
      </c>
      <c r="R1326" s="34" t="b">
        <v>0</v>
      </c>
      <c r="S1326" s="34" t="b">
        <v>0</v>
      </c>
      <c r="T1326" s="34" t="s">
        <v>70</v>
      </c>
      <c r="U1326" s="34"/>
      <c r="V1326" s="34" t="b">
        <v>0</v>
      </c>
      <c r="W1326" s="36">
        <v>32363</v>
      </c>
      <c r="X1326" s="34" t="s">
        <v>70</v>
      </c>
      <c r="Y1326" s="34"/>
      <c r="Z1326" s="36"/>
      <c r="AA1326" s="34" t="b">
        <v>1</v>
      </c>
      <c r="AB1326" s="34"/>
      <c r="AC1326" s="34" t="b">
        <v>0</v>
      </c>
      <c r="AD1326" s="36"/>
      <c r="AE1326" s="34" t="b">
        <v>1</v>
      </c>
      <c r="AF1326" s="34" t="b">
        <v>1</v>
      </c>
      <c r="AG1326" s="34" t="s">
        <v>70</v>
      </c>
      <c r="AH1326" s="34"/>
      <c r="AI1326" s="34" t="b">
        <v>0</v>
      </c>
      <c r="AJ1326" s="36"/>
      <c r="AK1326" s="34" t="s">
        <v>70</v>
      </c>
      <c r="AL1326" s="36"/>
      <c r="AM1326" s="34" t="b">
        <v>0</v>
      </c>
      <c r="AN1326" s="36"/>
      <c r="AO1326" s="34" t="s">
        <v>70</v>
      </c>
      <c r="AP1326" s="34" t="s">
        <v>70</v>
      </c>
      <c r="AQ1326" s="34" t="s">
        <v>70</v>
      </c>
      <c r="AR1326" s="34" t="s">
        <v>70</v>
      </c>
      <c r="AS1326" s="34" t="s">
        <v>70</v>
      </c>
      <c r="AT1326" s="36"/>
      <c r="AU1326" s="36"/>
      <c r="AV1326" s="34" t="s">
        <v>70</v>
      </c>
      <c r="AW1326" s="34" t="s">
        <v>70</v>
      </c>
      <c r="AX1326" s="34" t="s">
        <v>63</v>
      </c>
      <c r="AY1326" s="34" t="s">
        <v>4292</v>
      </c>
      <c r="AZ1326" s="34" t="s">
        <v>64</v>
      </c>
      <c r="BA1326" s="34" t="s">
        <v>65</v>
      </c>
      <c r="BB1326" s="35">
        <v>2039</v>
      </c>
      <c r="BC1326" s="34" t="s">
        <v>66</v>
      </c>
    </row>
    <row r="1327" spans="1:55" x14ac:dyDescent="0.25">
      <c r="A1327" s="34" t="s">
        <v>4055</v>
      </c>
      <c r="B1327" s="35">
        <v>81272</v>
      </c>
      <c r="C1327" s="34">
        <v>59</v>
      </c>
      <c r="D1327" s="34" t="s">
        <v>4592</v>
      </c>
      <c r="E1327" s="34" t="s">
        <v>4593</v>
      </c>
      <c r="F1327" s="34" t="s">
        <v>2608</v>
      </c>
      <c r="G1327" s="34" t="s">
        <v>99</v>
      </c>
      <c r="H1327" s="34" t="s">
        <v>4287</v>
      </c>
      <c r="I1327" s="34" t="s">
        <v>277</v>
      </c>
      <c r="J1327" s="36">
        <v>45042</v>
      </c>
      <c r="K1327" s="36"/>
      <c r="L1327" s="34" t="s">
        <v>61</v>
      </c>
      <c r="M1327" s="36"/>
      <c r="N1327" s="34" t="b">
        <v>1</v>
      </c>
      <c r="O1327" s="36"/>
      <c r="P1327" s="34" t="b">
        <v>1</v>
      </c>
      <c r="Q1327" s="36"/>
      <c r="R1327" s="34" t="b">
        <v>1</v>
      </c>
      <c r="S1327" s="34" t="b">
        <v>1</v>
      </c>
      <c r="T1327" s="34" t="s">
        <v>70</v>
      </c>
      <c r="U1327" s="34"/>
      <c r="V1327" s="34" t="b">
        <v>0</v>
      </c>
      <c r="W1327" s="36"/>
      <c r="X1327" s="34" t="s">
        <v>70</v>
      </c>
      <c r="Y1327" s="34"/>
      <c r="Z1327" s="36"/>
      <c r="AA1327" s="34" t="b">
        <v>0</v>
      </c>
      <c r="AB1327" s="34"/>
      <c r="AC1327" s="34" t="b">
        <v>0</v>
      </c>
      <c r="AD1327" s="36"/>
      <c r="AE1327" s="34" t="b">
        <v>1</v>
      </c>
      <c r="AF1327" s="34" t="b">
        <v>1</v>
      </c>
      <c r="AG1327" s="34" t="s">
        <v>70</v>
      </c>
      <c r="AH1327" s="34"/>
      <c r="AI1327" s="34" t="b">
        <v>0</v>
      </c>
      <c r="AJ1327" s="36"/>
      <c r="AK1327" s="34" t="s">
        <v>70</v>
      </c>
      <c r="AL1327" s="36"/>
      <c r="AM1327" s="34" t="b">
        <v>0</v>
      </c>
      <c r="AN1327" s="36"/>
      <c r="AO1327" s="34" t="s">
        <v>70</v>
      </c>
      <c r="AP1327" s="34" t="s">
        <v>70</v>
      </c>
      <c r="AQ1327" s="34" t="s">
        <v>70</v>
      </c>
      <c r="AR1327" s="34" t="s">
        <v>70</v>
      </c>
      <c r="AS1327" s="34" t="s">
        <v>70</v>
      </c>
      <c r="AT1327" s="36"/>
      <c r="AU1327" s="36"/>
      <c r="AV1327" s="34" t="s">
        <v>70</v>
      </c>
      <c r="AW1327" s="34" t="s">
        <v>70</v>
      </c>
      <c r="AX1327" s="34" t="s">
        <v>63</v>
      </c>
      <c r="AY1327" s="34" t="s">
        <v>4292</v>
      </c>
      <c r="AZ1327" s="34" t="s">
        <v>64</v>
      </c>
      <c r="BA1327" s="34" t="s">
        <v>65</v>
      </c>
      <c r="BB1327" s="35">
        <v>2039</v>
      </c>
      <c r="BC1327" s="34" t="s">
        <v>119</v>
      </c>
    </row>
    <row r="1328" spans="1:55" x14ac:dyDescent="0.25">
      <c r="A1328" s="34" t="s">
        <v>4055</v>
      </c>
      <c r="B1328" s="35">
        <v>79954</v>
      </c>
      <c r="C1328" s="34">
        <v>66.55</v>
      </c>
      <c r="D1328" s="34" t="s">
        <v>4048</v>
      </c>
      <c r="E1328" s="34" t="s">
        <v>4047</v>
      </c>
      <c r="F1328" s="34" t="s">
        <v>94</v>
      </c>
      <c r="G1328" s="34" t="s">
        <v>3974</v>
      </c>
      <c r="H1328" s="34" t="s">
        <v>59</v>
      </c>
      <c r="I1328" s="34" t="s">
        <v>60</v>
      </c>
      <c r="J1328" s="36">
        <v>44916</v>
      </c>
      <c r="K1328" s="36"/>
      <c r="L1328" s="34" t="s">
        <v>71</v>
      </c>
      <c r="M1328" s="36"/>
      <c r="N1328" s="34" t="b">
        <v>1</v>
      </c>
      <c r="O1328" s="36">
        <v>32363</v>
      </c>
      <c r="P1328" s="34" t="b">
        <v>0</v>
      </c>
      <c r="Q1328" s="36">
        <v>32363</v>
      </c>
      <c r="R1328" s="34" t="b">
        <v>0</v>
      </c>
      <c r="S1328" s="34" t="b">
        <v>0</v>
      </c>
      <c r="T1328" s="34" t="s">
        <v>70</v>
      </c>
      <c r="U1328" s="34"/>
      <c r="V1328" s="34" t="b">
        <v>0</v>
      </c>
      <c r="W1328" s="36">
        <v>32363</v>
      </c>
      <c r="X1328" s="34" t="s">
        <v>70</v>
      </c>
      <c r="Y1328" s="34"/>
      <c r="Z1328" s="36"/>
      <c r="AA1328" s="34" t="b">
        <v>1</v>
      </c>
      <c r="AB1328" s="34"/>
      <c r="AC1328" s="34" t="b">
        <v>0</v>
      </c>
      <c r="AD1328" s="36"/>
      <c r="AE1328" s="34" t="b">
        <v>1</v>
      </c>
      <c r="AF1328" s="34" t="b">
        <v>1</v>
      </c>
      <c r="AG1328" s="34" t="s">
        <v>70</v>
      </c>
      <c r="AH1328" s="34"/>
      <c r="AI1328" s="34" t="b">
        <v>0</v>
      </c>
      <c r="AJ1328" s="36"/>
      <c r="AK1328" s="34" t="s">
        <v>70</v>
      </c>
      <c r="AL1328" s="36"/>
      <c r="AM1328" s="34" t="b">
        <v>0</v>
      </c>
      <c r="AN1328" s="36"/>
      <c r="AO1328" s="34" t="s">
        <v>70</v>
      </c>
      <c r="AP1328" s="34" t="s">
        <v>70</v>
      </c>
      <c r="AQ1328" s="34" t="s">
        <v>70</v>
      </c>
      <c r="AR1328" s="34" t="s">
        <v>70</v>
      </c>
      <c r="AS1328" s="34" t="s">
        <v>70</v>
      </c>
      <c r="AT1328" s="36"/>
      <c r="AU1328" s="36"/>
      <c r="AV1328" s="34" t="s">
        <v>70</v>
      </c>
      <c r="AW1328" s="34" t="s">
        <v>70</v>
      </c>
      <c r="AX1328" s="34" t="s">
        <v>63</v>
      </c>
      <c r="AY1328" s="34" t="s">
        <v>4292</v>
      </c>
      <c r="AZ1328" s="34" t="s">
        <v>64</v>
      </c>
      <c r="BA1328" s="34" t="s">
        <v>65</v>
      </c>
      <c r="BB1328" s="35">
        <v>2040</v>
      </c>
      <c r="BC1328" s="34" t="s">
        <v>66</v>
      </c>
    </row>
    <row r="1329" spans="1:55" x14ac:dyDescent="0.25">
      <c r="A1329" s="34" t="s">
        <v>4055</v>
      </c>
      <c r="B1329" s="35">
        <v>80345</v>
      </c>
      <c r="C1329" s="34">
        <v>84.73</v>
      </c>
      <c r="D1329" s="34" t="s">
        <v>4325</v>
      </c>
      <c r="E1329" s="34" t="s">
        <v>4326</v>
      </c>
      <c r="F1329" s="34" t="s">
        <v>563</v>
      </c>
      <c r="G1329" s="34" t="s">
        <v>215</v>
      </c>
      <c r="H1329" s="34" t="s">
        <v>4287</v>
      </c>
      <c r="I1329" s="34" t="s">
        <v>114</v>
      </c>
      <c r="J1329" s="36">
        <v>45245</v>
      </c>
      <c r="K1329" s="36"/>
      <c r="L1329" s="34" t="s">
        <v>71</v>
      </c>
      <c r="M1329" s="36"/>
      <c r="N1329" s="34" t="b">
        <v>1</v>
      </c>
      <c r="O1329" s="36">
        <v>32363</v>
      </c>
      <c r="P1329" s="34" t="b">
        <v>0</v>
      </c>
      <c r="Q1329" s="36">
        <v>32363</v>
      </c>
      <c r="R1329" s="34" t="b">
        <v>0</v>
      </c>
      <c r="S1329" s="34" t="b">
        <v>0</v>
      </c>
      <c r="T1329" s="34" t="s">
        <v>70</v>
      </c>
      <c r="U1329" s="34"/>
      <c r="V1329" s="34" t="b">
        <v>0</v>
      </c>
      <c r="W1329" s="36">
        <v>32363</v>
      </c>
      <c r="X1329" s="34" t="s">
        <v>70</v>
      </c>
      <c r="Y1329" s="34"/>
      <c r="Z1329" s="36"/>
      <c r="AA1329" s="34" t="b">
        <v>1</v>
      </c>
      <c r="AB1329" s="34"/>
      <c r="AC1329" s="34" t="b">
        <v>0</v>
      </c>
      <c r="AD1329" s="36"/>
      <c r="AE1329" s="34" t="b">
        <v>1</v>
      </c>
      <c r="AF1329" s="34" t="b">
        <v>1</v>
      </c>
      <c r="AG1329" s="34" t="s">
        <v>70</v>
      </c>
      <c r="AH1329" s="34"/>
      <c r="AI1329" s="34" t="b">
        <v>0</v>
      </c>
      <c r="AJ1329" s="36"/>
      <c r="AK1329" s="34" t="s">
        <v>70</v>
      </c>
      <c r="AL1329" s="36"/>
      <c r="AM1329" s="34" t="b">
        <v>0</v>
      </c>
      <c r="AN1329" s="36"/>
      <c r="AO1329" s="34" t="s">
        <v>70</v>
      </c>
      <c r="AP1329" s="34" t="s">
        <v>70</v>
      </c>
      <c r="AQ1329" s="34" t="s">
        <v>70</v>
      </c>
      <c r="AR1329" s="34" t="s">
        <v>70</v>
      </c>
      <c r="AS1329" s="34" t="s">
        <v>70</v>
      </c>
      <c r="AT1329" s="36"/>
      <c r="AU1329" s="36"/>
      <c r="AV1329" s="34" t="s">
        <v>70</v>
      </c>
      <c r="AW1329" s="34" t="s">
        <v>70</v>
      </c>
      <c r="AX1329" s="34" t="s">
        <v>63</v>
      </c>
      <c r="AY1329" s="34" t="s">
        <v>4292</v>
      </c>
      <c r="AZ1329" s="34" t="s">
        <v>64</v>
      </c>
      <c r="BA1329" s="34" t="s">
        <v>65</v>
      </c>
      <c r="BB1329" s="35">
        <v>2039</v>
      </c>
      <c r="BC1329" s="34" t="s">
        <v>119</v>
      </c>
    </row>
    <row r="1330" spans="1:55" x14ac:dyDescent="0.25">
      <c r="A1330" s="34" t="s">
        <v>4055</v>
      </c>
      <c r="B1330" s="35">
        <v>79670</v>
      </c>
      <c r="C1330" s="34">
        <v>100</v>
      </c>
      <c r="D1330" s="34" t="s">
        <v>4594</v>
      </c>
      <c r="E1330" s="34" t="s">
        <v>4595</v>
      </c>
      <c r="F1330" s="34" t="s">
        <v>1123</v>
      </c>
      <c r="G1330" s="34" t="s">
        <v>215</v>
      </c>
      <c r="H1330" s="34" t="s">
        <v>4287</v>
      </c>
      <c r="I1330" s="34" t="s">
        <v>70</v>
      </c>
      <c r="J1330" s="36">
        <v>45226</v>
      </c>
      <c r="K1330" s="36"/>
      <c r="L1330" s="34" t="s">
        <v>71</v>
      </c>
      <c r="M1330" s="36"/>
      <c r="N1330" s="34" t="b">
        <v>1</v>
      </c>
      <c r="O1330" s="36">
        <v>32363</v>
      </c>
      <c r="P1330" s="34" t="b">
        <v>0</v>
      </c>
      <c r="Q1330" s="36">
        <v>32363</v>
      </c>
      <c r="R1330" s="34" t="b">
        <v>0</v>
      </c>
      <c r="S1330" s="34" t="b">
        <v>0</v>
      </c>
      <c r="T1330" s="34" t="s">
        <v>70</v>
      </c>
      <c r="U1330" s="34"/>
      <c r="V1330" s="34" t="b">
        <v>0</v>
      </c>
      <c r="W1330" s="36">
        <v>32363</v>
      </c>
      <c r="X1330" s="34" t="s">
        <v>70</v>
      </c>
      <c r="Y1330" s="34"/>
      <c r="Z1330" s="36"/>
      <c r="AA1330" s="34" t="b">
        <v>1</v>
      </c>
      <c r="AB1330" s="34"/>
      <c r="AC1330" s="34" t="b">
        <v>0</v>
      </c>
      <c r="AD1330" s="36"/>
      <c r="AE1330" s="34" t="b">
        <v>1</v>
      </c>
      <c r="AF1330" s="34" t="b">
        <v>1</v>
      </c>
      <c r="AG1330" s="34" t="s">
        <v>70</v>
      </c>
      <c r="AH1330" s="34"/>
      <c r="AI1330" s="34" t="b">
        <v>0</v>
      </c>
      <c r="AJ1330" s="36"/>
      <c r="AK1330" s="34" t="s">
        <v>70</v>
      </c>
      <c r="AL1330" s="36"/>
      <c r="AM1330" s="34" t="b">
        <v>0</v>
      </c>
      <c r="AN1330" s="36"/>
      <c r="AO1330" s="34" t="s">
        <v>70</v>
      </c>
      <c r="AP1330" s="34" t="s">
        <v>70</v>
      </c>
      <c r="AQ1330" s="34" t="s">
        <v>70</v>
      </c>
      <c r="AR1330" s="34" t="s">
        <v>70</v>
      </c>
      <c r="AS1330" s="34" t="s">
        <v>70</v>
      </c>
      <c r="AT1330" s="36"/>
      <c r="AU1330" s="36"/>
      <c r="AV1330" s="34" t="s">
        <v>70</v>
      </c>
      <c r="AW1330" s="34" t="s">
        <v>277</v>
      </c>
      <c r="AX1330" s="34" t="s">
        <v>63</v>
      </c>
      <c r="AY1330" s="34" t="s">
        <v>4292</v>
      </c>
      <c r="AZ1330" s="34" t="s">
        <v>64</v>
      </c>
      <c r="BA1330" s="34" t="s">
        <v>65</v>
      </c>
      <c r="BB1330" s="35">
        <v>2040</v>
      </c>
      <c r="BC1330" s="34" t="s">
        <v>66</v>
      </c>
    </row>
    <row r="1331" spans="1:55" x14ac:dyDescent="0.25">
      <c r="A1331" s="34" t="s">
        <v>4055</v>
      </c>
      <c r="B1331" s="35">
        <v>81085</v>
      </c>
      <c r="C1331" s="34">
        <v>100</v>
      </c>
      <c r="D1331" s="34" t="s">
        <v>4596</v>
      </c>
      <c r="E1331" s="34" t="s">
        <v>4597</v>
      </c>
      <c r="F1331" s="34" t="s">
        <v>1870</v>
      </c>
      <c r="G1331" s="34" t="s">
        <v>234</v>
      </c>
      <c r="H1331" s="34" t="s">
        <v>144</v>
      </c>
      <c r="I1331" s="34" t="s">
        <v>70</v>
      </c>
      <c r="J1331" s="36">
        <v>45247</v>
      </c>
      <c r="K1331" s="36"/>
      <c r="L1331" s="34" t="s">
        <v>71</v>
      </c>
      <c r="M1331" s="36"/>
      <c r="N1331" s="34" t="b">
        <v>1</v>
      </c>
      <c r="O1331" s="36">
        <v>32363</v>
      </c>
      <c r="P1331" s="34" t="b">
        <v>0</v>
      </c>
      <c r="Q1331" s="36">
        <v>32363</v>
      </c>
      <c r="R1331" s="34" t="b">
        <v>0</v>
      </c>
      <c r="S1331" s="34" t="b">
        <v>0</v>
      </c>
      <c r="T1331" s="34" t="s">
        <v>70</v>
      </c>
      <c r="U1331" s="34"/>
      <c r="V1331" s="34" t="b">
        <v>0</v>
      </c>
      <c r="W1331" s="36">
        <v>32363</v>
      </c>
      <c r="X1331" s="34" t="s">
        <v>70</v>
      </c>
      <c r="Y1331" s="34"/>
      <c r="Z1331" s="36"/>
      <c r="AA1331" s="34" t="b">
        <v>1</v>
      </c>
      <c r="AB1331" s="34"/>
      <c r="AC1331" s="34" t="b">
        <v>0</v>
      </c>
      <c r="AD1331" s="36"/>
      <c r="AE1331" s="34" t="b">
        <v>1</v>
      </c>
      <c r="AF1331" s="34" t="b">
        <v>1</v>
      </c>
      <c r="AG1331" s="34" t="s">
        <v>70</v>
      </c>
      <c r="AH1331" s="34"/>
      <c r="AI1331" s="34" t="b">
        <v>0</v>
      </c>
      <c r="AJ1331" s="36"/>
      <c r="AK1331" s="34" t="s">
        <v>70</v>
      </c>
      <c r="AL1331" s="36"/>
      <c r="AM1331" s="34" t="b">
        <v>0</v>
      </c>
      <c r="AN1331" s="36"/>
      <c r="AO1331" s="34" t="s">
        <v>70</v>
      </c>
      <c r="AP1331" s="34" t="s">
        <v>70</v>
      </c>
      <c r="AQ1331" s="34" t="s">
        <v>70</v>
      </c>
      <c r="AR1331" s="34" t="s">
        <v>70</v>
      </c>
      <c r="AS1331" s="34" t="s">
        <v>70</v>
      </c>
      <c r="AT1331" s="36"/>
      <c r="AU1331" s="36"/>
      <c r="AV1331" s="34" t="s">
        <v>70</v>
      </c>
      <c r="AW1331" s="34" t="s">
        <v>70</v>
      </c>
      <c r="AX1331" s="34" t="s">
        <v>63</v>
      </c>
      <c r="AY1331" s="34" t="s">
        <v>4292</v>
      </c>
      <c r="AZ1331" s="34" t="s">
        <v>64</v>
      </c>
      <c r="BA1331" s="34" t="s">
        <v>65</v>
      </c>
      <c r="BB1331" s="35">
        <v>2040</v>
      </c>
      <c r="BC1331" s="34" t="s">
        <v>66</v>
      </c>
    </row>
    <row r="1332" spans="1:55" x14ac:dyDescent="0.25">
      <c r="A1332" s="34" t="s">
        <v>4055</v>
      </c>
      <c r="B1332" s="35">
        <v>80806</v>
      </c>
      <c r="C1332" s="34">
        <v>100</v>
      </c>
      <c r="D1332" s="34" t="s">
        <v>4062</v>
      </c>
      <c r="E1332" s="34" t="s">
        <v>4061</v>
      </c>
      <c r="F1332" s="34" t="s">
        <v>638</v>
      </c>
      <c r="G1332" s="34" t="s">
        <v>99</v>
      </c>
      <c r="H1332" s="34" t="s">
        <v>4287</v>
      </c>
      <c r="I1332" s="34" t="s">
        <v>114</v>
      </c>
      <c r="J1332" s="36">
        <v>44790</v>
      </c>
      <c r="K1332" s="36"/>
      <c r="L1332" s="34" t="s">
        <v>61</v>
      </c>
      <c r="M1332" s="36"/>
      <c r="N1332" s="34" t="b">
        <v>1</v>
      </c>
      <c r="O1332" s="36"/>
      <c r="P1332" s="34" t="b">
        <v>1</v>
      </c>
      <c r="Q1332" s="36"/>
      <c r="R1332" s="34" t="b">
        <v>1</v>
      </c>
      <c r="S1332" s="34" t="b">
        <v>1</v>
      </c>
      <c r="T1332" s="34" t="s">
        <v>70</v>
      </c>
      <c r="U1332" s="34"/>
      <c r="V1332" s="34" t="b">
        <v>0</v>
      </c>
      <c r="W1332" s="36"/>
      <c r="X1332" s="34" t="s">
        <v>70</v>
      </c>
      <c r="Y1332" s="34"/>
      <c r="Z1332" s="36"/>
      <c r="AA1332" s="34" t="b">
        <v>0</v>
      </c>
      <c r="AB1332" s="34"/>
      <c r="AC1332" s="34" t="b">
        <v>0</v>
      </c>
      <c r="AD1332" s="36"/>
      <c r="AE1332" s="34" t="b">
        <v>1</v>
      </c>
      <c r="AF1332" s="34" t="b">
        <v>1</v>
      </c>
      <c r="AG1332" s="34" t="s">
        <v>70</v>
      </c>
      <c r="AH1332" s="34"/>
      <c r="AI1332" s="34" t="b">
        <v>0</v>
      </c>
      <c r="AJ1332" s="36"/>
      <c r="AK1332" s="34" t="s">
        <v>70</v>
      </c>
      <c r="AL1332" s="36"/>
      <c r="AM1332" s="34" t="b">
        <v>0</v>
      </c>
      <c r="AN1332" s="36"/>
      <c r="AO1332" s="34" t="s">
        <v>70</v>
      </c>
      <c r="AP1332" s="34" t="s">
        <v>70</v>
      </c>
      <c r="AQ1332" s="34" t="s">
        <v>70</v>
      </c>
      <c r="AR1332" s="34" t="s">
        <v>70</v>
      </c>
      <c r="AS1332" s="34" t="s">
        <v>70</v>
      </c>
      <c r="AT1332" s="36"/>
      <c r="AU1332" s="36"/>
      <c r="AV1332" s="34" t="s">
        <v>70</v>
      </c>
      <c r="AW1332" s="34" t="s">
        <v>70</v>
      </c>
      <c r="AX1332" s="34" t="s">
        <v>63</v>
      </c>
      <c r="AY1332" s="34" t="s">
        <v>4292</v>
      </c>
      <c r="AZ1332" s="34" t="s">
        <v>64</v>
      </c>
      <c r="BA1332" s="34" t="s">
        <v>65</v>
      </c>
      <c r="BB1332" s="35">
        <v>2038</v>
      </c>
      <c r="BC1332" s="34" t="s">
        <v>119</v>
      </c>
    </row>
    <row r="1333" spans="1:55" x14ac:dyDescent="0.25">
      <c r="A1333" s="34" t="s">
        <v>4055</v>
      </c>
      <c r="B1333" s="35">
        <v>80536</v>
      </c>
      <c r="C1333" s="34">
        <v>100</v>
      </c>
      <c r="D1333" s="34" t="s">
        <v>4064</v>
      </c>
      <c r="E1333" s="34" t="s">
        <v>4063</v>
      </c>
      <c r="F1333" s="34" t="s">
        <v>1951</v>
      </c>
      <c r="G1333" s="34" t="s">
        <v>303</v>
      </c>
      <c r="H1333" s="34" t="s">
        <v>208</v>
      </c>
      <c r="I1333" s="34" t="s">
        <v>1084</v>
      </c>
      <c r="J1333" s="36">
        <v>44924</v>
      </c>
      <c r="K1333" s="36"/>
      <c r="L1333" s="34" t="s">
        <v>61</v>
      </c>
      <c r="M1333" s="36"/>
      <c r="N1333" s="34" t="b">
        <v>1</v>
      </c>
      <c r="O1333" s="36"/>
      <c r="P1333" s="34" t="b">
        <v>1</v>
      </c>
      <c r="Q1333" s="36"/>
      <c r="R1333" s="34" t="b">
        <v>1</v>
      </c>
      <c r="S1333" s="34" t="b">
        <v>1</v>
      </c>
      <c r="T1333" s="34" t="s">
        <v>70</v>
      </c>
      <c r="U1333" s="34"/>
      <c r="V1333" s="34" t="b">
        <v>0</v>
      </c>
      <c r="W1333" s="36"/>
      <c r="X1333" s="34" t="s">
        <v>70</v>
      </c>
      <c r="Y1333" s="34"/>
      <c r="Z1333" s="36"/>
      <c r="AA1333" s="34" t="b">
        <v>0</v>
      </c>
      <c r="AB1333" s="34"/>
      <c r="AC1333" s="34" t="b">
        <v>0</v>
      </c>
      <c r="AD1333" s="36"/>
      <c r="AE1333" s="34" t="b">
        <v>1</v>
      </c>
      <c r="AF1333" s="34" t="b">
        <v>1</v>
      </c>
      <c r="AG1333" s="34" t="s">
        <v>70</v>
      </c>
      <c r="AH1333" s="34"/>
      <c r="AI1333" s="34" t="b">
        <v>0</v>
      </c>
      <c r="AJ1333" s="36"/>
      <c r="AK1333" s="34" t="s">
        <v>70</v>
      </c>
      <c r="AL1333" s="36"/>
      <c r="AM1333" s="34" t="b">
        <v>0</v>
      </c>
      <c r="AN1333" s="36"/>
      <c r="AO1333" s="34" t="s">
        <v>70</v>
      </c>
      <c r="AP1333" s="34" t="s">
        <v>70</v>
      </c>
      <c r="AQ1333" s="34" t="s">
        <v>70</v>
      </c>
      <c r="AR1333" s="34" t="s">
        <v>70</v>
      </c>
      <c r="AS1333" s="34" t="s">
        <v>70</v>
      </c>
      <c r="AT1333" s="36"/>
      <c r="AU1333" s="36"/>
      <c r="AV1333" s="34" t="s">
        <v>70</v>
      </c>
      <c r="AW1333" s="34" t="s">
        <v>70</v>
      </c>
      <c r="AX1333" s="34" t="s">
        <v>63</v>
      </c>
      <c r="AY1333" s="34" t="s">
        <v>4292</v>
      </c>
      <c r="AZ1333" s="34" t="s">
        <v>64</v>
      </c>
      <c r="BA1333" s="34" t="s">
        <v>65</v>
      </c>
      <c r="BB1333" s="35">
        <v>2039</v>
      </c>
      <c r="BC1333" s="34" t="s">
        <v>110</v>
      </c>
    </row>
    <row r="1334" spans="1:55" x14ac:dyDescent="0.25">
      <c r="A1334" s="34" t="s">
        <v>4055</v>
      </c>
      <c r="B1334" s="35">
        <v>81173</v>
      </c>
      <c r="C1334" s="34">
        <v>100</v>
      </c>
      <c r="D1334" s="34" t="s">
        <v>4598</v>
      </c>
      <c r="E1334" s="34" t="s">
        <v>4599</v>
      </c>
      <c r="F1334" s="34" t="s">
        <v>2712</v>
      </c>
      <c r="G1334" s="34" t="s">
        <v>303</v>
      </c>
      <c r="H1334" s="34" t="s">
        <v>208</v>
      </c>
      <c r="I1334" s="34" t="s">
        <v>102</v>
      </c>
      <c r="J1334" s="36">
        <v>44951</v>
      </c>
      <c r="K1334" s="36"/>
      <c r="L1334" s="34" t="s">
        <v>61</v>
      </c>
      <c r="M1334" s="36"/>
      <c r="N1334" s="34" t="b">
        <v>1</v>
      </c>
      <c r="O1334" s="36"/>
      <c r="P1334" s="34" t="b">
        <v>1</v>
      </c>
      <c r="Q1334" s="36"/>
      <c r="R1334" s="34" t="b">
        <v>1</v>
      </c>
      <c r="S1334" s="34" t="b">
        <v>1</v>
      </c>
      <c r="T1334" s="34" t="s">
        <v>70</v>
      </c>
      <c r="U1334" s="34"/>
      <c r="V1334" s="34" t="b">
        <v>0</v>
      </c>
      <c r="W1334" s="36"/>
      <c r="X1334" s="34" t="s">
        <v>70</v>
      </c>
      <c r="Y1334" s="34"/>
      <c r="Z1334" s="36"/>
      <c r="AA1334" s="34" t="b">
        <v>0</v>
      </c>
      <c r="AB1334" s="34"/>
      <c r="AC1334" s="34" t="b">
        <v>0</v>
      </c>
      <c r="AD1334" s="36"/>
      <c r="AE1334" s="34" t="b">
        <v>1</v>
      </c>
      <c r="AF1334" s="34" t="b">
        <v>1</v>
      </c>
      <c r="AG1334" s="34" t="s">
        <v>70</v>
      </c>
      <c r="AH1334" s="34"/>
      <c r="AI1334" s="34" t="b">
        <v>0</v>
      </c>
      <c r="AJ1334" s="36"/>
      <c r="AK1334" s="34" t="s">
        <v>70</v>
      </c>
      <c r="AL1334" s="36"/>
      <c r="AM1334" s="34" t="b">
        <v>0</v>
      </c>
      <c r="AN1334" s="36"/>
      <c r="AO1334" s="34" t="s">
        <v>70</v>
      </c>
      <c r="AP1334" s="34" t="s">
        <v>70</v>
      </c>
      <c r="AQ1334" s="34" t="s">
        <v>70</v>
      </c>
      <c r="AR1334" s="34" t="s">
        <v>70</v>
      </c>
      <c r="AS1334" s="34" t="s">
        <v>70</v>
      </c>
      <c r="AT1334" s="36"/>
      <c r="AU1334" s="36"/>
      <c r="AV1334" s="34" t="s">
        <v>70</v>
      </c>
      <c r="AW1334" s="34" t="s">
        <v>70</v>
      </c>
      <c r="AX1334" s="34" t="s">
        <v>63</v>
      </c>
      <c r="AY1334" s="34" t="s">
        <v>4292</v>
      </c>
      <c r="AZ1334" s="34" t="s">
        <v>64</v>
      </c>
      <c r="BA1334" s="34" t="s">
        <v>65</v>
      </c>
      <c r="BB1334" s="35">
        <v>2038</v>
      </c>
      <c r="BC1334" s="34" t="s">
        <v>119</v>
      </c>
    </row>
    <row r="1335" spans="1:55" x14ac:dyDescent="0.25">
      <c r="A1335" s="34" t="s">
        <v>4055</v>
      </c>
      <c r="B1335" s="35">
        <v>81424</v>
      </c>
      <c r="C1335" s="34">
        <v>100</v>
      </c>
      <c r="D1335" s="34" t="s">
        <v>4600</v>
      </c>
      <c r="E1335" s="34" t="s">
        <v>4601</v>
      </c>
      <c r="F1335" s="34" t="s">
        <v>4172</v>
      </c>
      <c r="G1335" s="34" t="s">
        <v>3500</v>
      </c>
      <c r="H1335" s="34" t="s">
        <v>4287</v>
      </c>
      <c r="I1335" s="34" t="s">
        <v>3501</v>
      </c>
      <c r="J1335" s="36">
        <v>45099</v>
      </c>
      <c r="K1335" s="36"/>
      <c r="L1335" s="34" t="s">
        <v>61</v>
      </c>
      <c r="M1335" s="36"/>
      <c r="N1335" s="34" t="b">
        <v>1</v>
      </c>
      <c r="O1335" s="36"/>
      <c r="P1335" s="34" t="b">
        <v>1</v>
      </c>
      <c r="Q1335" s="36"/>
      <c r="R1335" s="34" t="b">
        <v>1</v>
      </c>
      <c r="S1335" s="34" t="b">
        <v>1</v>
      </c>
      <c r="T1335" s="34" t="s">
        <v>70</v>
      </c>
      <c r="U1335" s="34"/>
      <c r="V1335" s="34" t="b">
        <v>0</v>
      </c>
      <c r="W1335" s="36"/>
      <c r="X1335" s="34" t="s">
        <v>70</v>
      </c>
      <c r="Y1335" s="34"/>
      <c r="Z1335" s="36"/>
      <c r="AA1335" s="34" t="b">
        <v>0</v>
      </c>
      <c r="AB1335" s="34"/>
      <c r="AC1335" s="34" t="b">
        <v>0</v>
      </c>
      <c r="AD1335" s="36"/>
      <c r="AE1335" s="34" t="b">
        <v>1</v>
      </c>
      <c r="AF1335" s="34" t="b">
        <v>1</v>
      </c>
      <c r="AG1335" s="34" t="s">
        <v>70</v>
      </c>
      <c r="AH1335" s="34"/>
      <c r="AI1335" s="34" t="b">
        <v>0</v>
      </c>
      <c r="AJ1335" s="36"/>
      <c r="AK1335" s="34" t="s">
        <v>70</v>
      </c>
      <c r="AL1335" s="36"/>
      <c r="AM1335" s="34" t="b">
        <v>0</v>
      </c>
      <c r="AN1335" s="36"/>
      <c r="AO1335" s="34" t="s">
        <v>70</v>
      </c>
      <c r="AP1335" s="34" t="s">
        <v>70</v>
      </c>
      <c r="AQ1335" s="34" t="s">
        <v>70</v>
      </c>
      <c r="AR1335" s="34" t="s">
        <v>70</v>
      </c>
      <c r="AS1335" s="34" t="s">
        <v>70</v>
      </c>
      <c r="AT1335" s="36"/>
      <c r="AU1335" s="36"/>
      <c r="AV1335" s="34" t="s">
        <v>70</v>
      </c>
      <c r="AW1335" s="34" t="s">
        <v>70</v>
      </c>
      <c r="AX1335" s="34" t="s">
        <v>63</v>
      </c>
      <c r="AY1335" s="34" t="s">
        <v>4292</v>
      </c>
      <c r="AZ1335" s="34" t="s">
        <v>64</v>
      </c>
      <c r="BA1335" s="34" t="s">
        <v>65</v>
      </c>
      <c r="BB1335" s="35">
        <v>2038</v>
      </c>
      <c r="BC1335" s="34" t="s">
        <v>119</v>
      </c>
    </row>
    <row r="1336" spans="1:55" x14ac:dyDescent="0.25">
      <c r="A1336" s="34" t="s">
        <v>4055</v>
      </c>
      <c r="B1336" s="35">
        <v>80105</v>
      </c>
      <c r="C1336" s="34">
        <v>100</v>
      </c>
      <c r="D1336" s="34" t="s">
        <v>4073</v>
      </c>
      <c r="E1336" s="34" t="s">
        <v>4072</v>
      </c>
      <c r="F1336" s="34" t="s">
        <v>4071</v>
      </c>
      <c r="G1336" s="34" t="s">
        <v>99</v>
      </c>
      <c r="H1336" s="34" t="s">
        <v>4287</v>
      </c>
      <c r="I1336" s="34" t="s">
        <v>160</v>
      </c>
      <c r="J1336" s="36">
        <v>44886</v>
      </c>
      <c r="K1336" s="36"/>
      <c r="L1336" s="34" t="s">
        <v>71</v>
      </c>
      <c r="M1336" s="36"/>
      <c r="N1336" s="34" t="b">
        <v>1</v>
      </c>
      <c r="O1336" s="36">
        <v>32363</v>
      </c>
      <c r="P1336" s="34" t="b">
        <v>0</v>
      </c>
      <c r="Q1336" s="36">
        <v>32363</v>
      </c>
      <c r="R1336" s="34" t="b">
        <v>0</v>
      </c>
      <c r="S1336" s="34" t="b">
        <v>0</v>
      </c>
      <c r="T1336" s="34" t="s">
        <v>70</v>
      </c>
      <c r="U1336" s="34"/>
      <c r="V1336" s="34" t="b">
        <v>0</v>
      </c>
      <c r="W1336" s="36">
        <v>32363</v>
      </c>
      <c r="X1336" s="34" t="s">
        <v>70</v>
      </c>
      <c r="Y1336" s="34"/>
      <c r="Z1336" s="36"/>
      <c r="AA1336" s="34" t="b">
        <v>0</v>
      </c>
      <c r="AB1336" s="34"/>
      <c r="AC1336" s="34" t="b">
        <v>1</v>
      </c>
      <c r="AD1336" s="36"/>
      <c r="AE1336" s="34" t="b">
        <v>1</v>
      </c>
      <c r="AF1336" s="34" t="b">
        <v>1</v>
      </c>
      <c r="AG1336" s="34" t="s">
        <v>70</v>
      </c>
      <c r="AH1336" s="34"/>
      <c r="AI1336" s="34" t="b">
        <v>0</v>
      </c>
      <c r="AJ1336" s="36"/>
      <c r="AK1336" s="34" t="s">
        <v>70</v>
      </c>
      <c r="AL1336" s="36"/>
      <c r="AM1336" s="34" t="b">
        <v>0</v>
      </c>
      <c r="AN1336" s="36"/>
      <c r="AO1336" s="34" t="s">
        <v>70</v>
      </c>
      <c r="AP1336" s="34" t="s">
        <v>70</v>
      </c>
      <c r="AQ1336" s="34" t="s">
        <v>70</v>
      </c>
      <c r="AR1336" s="34" t="s">
        <v>70</v>
      </c>
      <c r="AS1336" s="34" t="s">
        <v>70</v>
      </c>
      <c r="AT1336" s="36"/>
      <c r="AU1336" s="36"/>
      <c r="AV1336" s="34" t="s">
        <v>70</v>
      </c>
      <c r="AW1336" s="34" t="s">
        <v>70</v>
      </c>
      <c r="AX1336" s="34" t="s">
        <v>63</v>
      </c>
      <c r="AY1336" s="34" t="s">
        <v>4292</v>
      </c>
      <c r="AZ1336" s="34" t="s">
        <v>64</v>
      </c>
      <c r="BA1336" s="34" t="s">
        <v>65</v>
      </c>
      <c r="BB1336" s="35">
        <v>2038</v>
      </c>
      <c r="BC1336" s="34" t="s">
        <v>66</v>
      </c>
    </row>
    <row r="1337" spans="1:55" x14ac:dyDescent="0.25">
      <c r="A1337" s="34" t="s">
        <v>4055</v>
      </c>
      <c r="B1337" s="35">
        <v>81273</v>
      </c>
      <c r="C1337" s="34">
        <v>100</v>
      </c>
      <c r="D1337" s="34" t="s">
        <v>4602</v>
      </c>
      <c r="E1337" s="34" t="s">
        <v>4603</v>
      </c>
      <c r="F1337" s="34" t="s">
        <v>2608</v>
      </c>
      <c r="G1337" s="34" t="s">
        <v>99</v>
      </c>
      <c r="H1337" s="34" t="s">
        <v>4287</v>
      </c>
      <c r="I1337" s="34" t="s">
        <v>277</v>
      </c>
      <c r="J1337" s="36">
        <v>45014</v>
      </c>
      <c r="K1337" s="36"/>
      <c r="L1337" s="34" t="s">
        <v>61</v>
      </c>
      <c r="M1337" s="36"/>
      <c r="N1337" s="34" t="b">
        <v>1</v>
      </c>
      <c r="O1337" s="36"/>
      <c r="P1337" s="34" t="b">
        <v>1</v>
      </c>
      <c r="Q1337" s="36"/>
      <c r="R1337" s="34" t="b">
        <v>1</v>
      </c>
      <c r="S1337" s="34" t="b">
        <v>1</v>
      </c>
      <c r="T1337" s="34" t="s">
        <v>70</v>
      </c>
      <c r="U1337" s="34"/>
      <c r="V1337" s="34" t="b">
        <v>0</v>
      </c>
      <c r="W1337" s="36"/>
      <c r="X1337" s="34" t="s">
        <v>70</v>
      </c>
      <c r="Y1337" s="34"/>
      <c r="Z1337" s="36"/>
      <c r="AA1337" s="34" t="b">
        <v>0</v>
      </c>
      <c r="AB1337" s="34"/>
      <c r="AC1337" s="34" t="b">
        <v>0</v>
      </c>
      <c r="AD1337" s="36"/>
      <c r="AE1337" s="34" t="b">
        <v>1</v>
      </c>
      <c r="AF1337" s="34" t="b">
        <v>1</v>
      </c>
      <c r="AG1337" s="34" t="s">
        <v>70</v>
      </c>
      <c r="AH1337" s="34"/>
      <c r="AI1337" s="34" t="b">
        <v>0</v>
      </c>
      <c r="AJ1337" s="36"/>
      <c r="AK1337" s="34" t="s">
        <v>70</v>
      </c>
      <c r="AL1337" s="36"/>
      <c r="AM1337" s="34" t="b">
        <v>0</v>
      </c>
      <c r="AN1337" s="36"/>
      <c r="AO1337" s="34" t="s">
        <v>70</v>
      </c>
      <c r="AP1337" s="34" t="s">
        <v>70</v>
      </c>
      <c r="AQ1337" s="34" t="s">
        <v>70</v>
      </c>
      <c r="AR1337" s="34" t="s">
        <v>70</v>
      </c>
      <c r="AS1337" s="34" t="s">
        <v>70</v>
      </c>
      <c r="AT1337" s="36"/>
      <c r="AU1337" s="36"/>
      <c r="AV1337" s="34" t="s">
        <v>70</v>
      </c>
      <c r="AW1337" s="34" t="s">
        <v>70</v>
      </c>
      <c r="AX1337" s="34" t="s">
        <v>63</v>
      </c>
      <c r="AY1337" s="34" t="s">
        <v>4292</v>
      </c>
      <c r="AZ1337" s="34" t="s">
        <v>64</v>
      </c>
      <c r="BA1337" s="34" t="s">
        <v>65</v>
      </c>
      <c r="BB1337" s="35">
        <v>2039</v>
      </c>
      <c r="BC1337" s="34" t="s">
        <v>119</v>
      </c>
    </row>
    <row r="1338" spans="1:55" x14ac:dyDescent="0.25">
      <c r="A1338" s="34" t="s">
        <v>4055</v>
      </c>
      <c r="B1338" s="35">
        <v>80447</v>
      </c>
      <c r="C1338" s="34">
        <v>100</v>
      </c>
      <c r="D1338" s="34" t="s">
        <v>4070</v>
      </c>
      <c r="E1338" s="34" t="s">
        <v>4069</v>
      </c>
      <c r="F1338" s="34" t="s">
        <v>2608</v>
      </c>
      <c r="G1338" s="34" t="s">
        <v>99</v>
      </c>
      <c r="H1338" s="34" t="s">
        <v>4287</v>
      </c>
      <c r="I1338" s="34" t="s">
        <v>4578</v>
      </c>
      <c r="J1338" s="36">
        <v>44812</v>
      </c>
      <c r="K1338" s="36"/>
      <c r="L1338" s="34" t="s">
        <v>61</v>
      </c>
      <c r="M1338" s="36"/>
      <c r="N1338" s="34" t="b">
        <v>1</v>
      </c>
      <c r="O1338" s="36"/>
      <c r="P1338" s="34" t="b">
        <v>1</v>
      </c>
      <c r="Q1338" s="36"/>
      <c r="R1338" s="34" t="b">
        <v>1</v>
      </c>
      <c r="S1338" s="34" t="b">
        <v>1</v>
      </c>
      <c r="T1338" s="34" t="s">
        <v>70</v>
      </c>
      <c r="U1338" s="34"/>
      <c r="V1338" s="34" t="b">
        <v>0</v>
      </c>
      <c r="W1338" s="36"/>
      <c r="X1338" s="34" t="s">
        <v>70</v>
      </c>
      <c r="Y1338" s="34"/>
      <c r="Z1338" s="36"/>
      <c r="AA1338" s="34" t="b">
        <v>0</v>
      </c>
      <c r="AB1338" s="34"/>
      <c r="AC1338" s="34" t="b">
        <v>0</v>
      </c>
      <c r="AD1338" s="36"/>
      <c r="AE1338" s="34" t="b">
        <v>1</v>
      </c>
      <c r="AF1338" s="34" t="b">
        <v>1</v>
      </c>
      <c r="AG1338" s="34" t="s">
        <v>70</v>
      </c>
      <c r="AH1338" s="34"/>
      <c r="AI1338" s="34" t="b">
        <v>0</v>
      </c>
      <c r="AJ1338" s="36"/>
      <c r="AK1338" s="34" t="s">
        <v>70</v>
      </c>
      <c r="AL1338" s="36"/>
      <c r="AM1338" s="34" t="b">
        <v>0</v>
      </c>
      <c r="AN1338" s="36"/>
      <c r="AO1338" s="34" t="s">
        <v>70</v>
      </c>
      <c r="AP1338" s="34" t="s">
        <v>70</v>
      </c>
      <c r="AQ1338" s="34" t="s">
        <v>70</v>
      </c>
      <c r="AR1338" s="34" t="s">
        <v>70</v>
      </c>
      <c r="AS1338" s="34" t="s">
        <v>70</v>
      </c>
      <c r="AT1338" s="36"/>
      <c r="AU1338" s="36"/>
      <c r="AV1338" s="34" t="s">
        <v>70</v>
      </c>
      <c r="AW1338" s="34" t="s">
        <v>70</v>
      </c>
      <c r="AX1338" s="34" t="s">
        <v>63</v>
      </c>
      <c r="AY1338" s="34" t="s">
        <v>4292</v>
      </c>
      <c r="AZ1338" s="34" t="s">
        <v>64</v>
      </c>
      <c r="BA1338" s="34" t="s">
        <v>65</v>
      </c>
      <c r="BB1338" s="35">
        <v>2038</v>
      </c>
      <c r="BC1338" s="34" t="s">
        <v>119</v>
      </c>
    </row>
    <row r="1339" spans="1:55" x14ac:dyDescent="0.25">
      <c r="A1339" s="34" t="s">
        <v>4055</v>
      </c>
      <c r="B1339" s="35">
        <v>80942</v>
      </c>
      <c r="C1339" s="34">
        <v>100</v>
      </c>
      <c r="D1339" s="34" t="s">
        <v>4060</v>
      </c>
      <c r="E1339" s="34" t="s">
        <v>4059</v>
      </c>
      <c r="F1339" s="34" t="s">
        <v>1870</v>
      </c>
      <c r="G1339" s="34" t="s">
        <v>234</v>
      </c>
      <c r="H1339" s="34" t="s">
        <v>144</v>
      </c>
      <c r="I1339" s="34" t="s">
        <v>102</v>
      </c>
      <c r="J1339" s="36">
        <v>44910</v>
      </c>
      <c r="K1339" s="36"/>
      <c r="L1339" s="34" t="s">
        <v>71</v>
      </c>
      <c r="M1339" s="36"/>
      <c r="N1339" s="34" t="b">
        <v>1</v>
      </c>
      <c r="O1339" s="36">
        <v>32363</v>
      </c>
      <c r="P1339" s="34" t="b">
        <v>0</v>
      </c>
      <c r="Q1339" s="36">
        <v>32363</v>
      </c>
      <c r="R1339" s="34" t="b">
        <v>0</v>
      </c>
      <c r="S1339" s="34" t="b">
        <v>0</v>
      </c>
      <c r="T1339" s="34" t="s">
        <v>70</v>
      </c>
      <c r="U1339" s="34"/>
      <c r="V1339" s="34" t="b">
        <v>0</v>
      </c>
      <c r="W1339" s="36">
        <v>32363</v>
      </c>
      <c r="X1339" s="34" t="s">
        <v>70</v>
      </c>
      <c r="Y1339" s="34"/>
      <c r="Z1339" s="36"/>
      <c r="AA1339" s="34" t="b">
        <v>1</v>
      </c>
      <c r="AB1339" s="34"/>
      <c r="AC1339" s="34" t="b">
        <v>0</v>
      </c>
      <c r="AD1339" s="36"/>
      <c r="AE1339" s="34" t="b">
        <v>1</v>
      </c>
      <c r="AF1339" s="34" t="b">
        <v>1</v>
      </c>
      <c r="AG1339" s="34" t="s">
        <v>70</v>
      </c>
      <c r="AH1339" s="34"/>
      <c r="AI1339" s="34" t="b">
        <v>0</v>
      </c>
      <c r="AJ1339" s="36"/>
      <c r="AK1339" s="34" t="s">
        <v>70</v>
      </c>
      <c r="AL1339" s="36"/>
      <c r="AM1339" s="34" t="b">
        <v>0</v>
      </c>
      <c r="AN1339" s="36"/>
      <c r="AO1339" s="34" t="s">
        <v>70</v>
      </c>
      <c r="AP1339" s="34" t="s">
        <v>70</v>
      </c>
      <c r="AQ1339" s="34" t="s">
        <v>70</v>
      </c>
      <c r="AR1339" s="34" t="s">
        <v>70</v>
      </c>
      <c r="AS1339" s="34" t="s">
        <v>70</v>
      </c>
      <c r="AT1339" s="36"/>
      <c r="AU1339" s="36"/>
      <c r="AV1339" s="34" t="s">
        <v>70</v>
      </c>
      <c r="AW1339" s="34" t="s">
        <v>70</v>
      </c>
      <c r="AX1339" s="34" t="s">
        <v>63</v>
      </c>
      <c r="AY1339" s="34" t="s">
        <v>4292</v>
      </c>
      <c r="AZ1339" s="34" t="s">
        <v>64</v>
      </c>
      <c r="BA1339" s="34" t="s">
        <v>65</v>
      </c>
      <c r="BB1339" s="35">
        <v>2039</v>
      </c>
      <c r="BC1339" s="34" t="s">
        <v>66</v>
      </c>
    </row>
    <row r="1340" spans="1:55" x14ac:dyDescent="0.25">
      <c r="A1340" s="34" t="s">
        <v>4055</v>
      </c>
      <c r="B1340" s="35">
        <v>81125</v>
      </c>
      <c r="C1340" s="34">
        <v>100</v>
      </c>
      <c r="D1340" s="34" t="s">
        <v>4058</v>
      </c>
      <c r="E1340" s="34" t="s">
        <v>4057</v>
      </c>
      <c r="F1340" s="34" t="s">
        <v>4056</v>
      </c>
      <c r="G1340" s="34" t="s">
        <v>99</v>
      </c>
      <c r="H1340" s="34" t="s">
        <v>4287</v>
      </c>
      <c r="I1340" s="34" t="s">
        <v>296</v>
      </c>
      <c r="J1340" s="36">
        <v>44805</v>
      </c>
      <c r="K1340" s="36"/>
      <c r="L1340" s="34" t="s">
        <v>71</v>
      </c>
      <c r="M1340" s="36"/>
      <c r="N1340" s="34" t="b">
        <v>1</v>
      </c>
      <c r="O1340" s="36">
        <v>32363</v>
      </c>
      <c r="P1340" s="34" t="b">
        <v>0</v>
      </c>
      <c r="Q1340" s="36">
        <v>32363</v>
      </c>
      <c r="R1340" s="34" t="b">
        <v>0</v>
      </c>
      <c r="S1340" s="34" t="b">
        <v>0</v>
      </c>
      <c r="T1340" s="34" t="s">
        <v>70</v>
      </c>
      <c r="U1340" s="34"/>
      <c r="V1340" s="34" t="b">
        <v>0</v>
      </c>
      <c r="W1340" s="36">
        <v>32363</v>
      </c>
      <c r="X1340" s="34" t="s">
        <v>70</v>
      </c>
      <c r="Y1340" s="34"/>
      <c r="Z1340" s="36"/>
      <c r="AA1340" s="34" t="b">
        <v>1</v>
      </c>
      <c r="AB1340" s="34"/>
      <c r="AC1340" s="34" t="b">
        <v>0</v>
      </c>
      <c r="AD1340" s="36"/>
      <c r="AE1340" s="34" t="b">
        <v>1</v>
      </c>
      <c r="AF1340" s="34" t="b">
        <v>1</v>
      </c>
      <c r="AG1340" s="34" t="s">
        <v>70</v>
      </c>
      <c r="AH1340" s="34"/>
      <c r="AI1340" s="34" t="b">
        <v>0</v>
      </c>
      <c r="AJ1340" s="36"/>
      <c r="AK1340" s="34" t="s">
        <v>70</v>
      </c>
      <c r="AL1340" s="36"/>
      <c r="AM1340" s="34" t="b">
        <v>0</v>
      </c>
      <c r="AN1340" s="36"/>
      <c r="AO1340" s="34" t="s">
        <v>70</v>
      </c>
      <c r="AP1340" s="34" t="s">
        <v>70</v>
      </c>
      <c r="AQ1340" s="34" t="s">
        <v>70</v>
      </c>
      <c r="AR1340" s="34" t="s">
        <v>70</v>
      </c>
      <c r="AS1340" s="34" t="s">
        <v>70</v>
      </c>
      <c r="AT1340" s="36"/>
      <c r="AU1340" s="36"/>
      <c r="AV1340" s="34" t="s">
        <v>70</v>
      </c>
      <c r="AW1340" s="34" t="s">
        <v>70</v>
      </c>
      <c r="AX1340" s="34" t="s">
        <v>63</v>
      </c>
      <c r="AY1340" s="34" t="s">
        <v>4292</v>
      </c>
      <c r="AZ1340" s="34" t="s">
        <v>64</v>
      </c>
      <c r="BA1340" s="34" t="s">
        <v>65</v>
      </c>
      <c r="BB1340" s="35">
        <v>2040</v>
      </c>
      <c r="BC1340" s="34" t="s">
        <v>66</v>
      </c>
    </row>
    <row r="1341" spans="1:55" x14ac:dyDescent="0.25">
      <c r="A1341" s="34" t="s">
        <v>4055</v>
      </c>
      <c r="B1341" s="35">
        <v>80485</v>
      </c>
      <c r="C1341" s="34">
        <v>100</v>
      </c>
      <c r="D1341" s="34" t="s">
        <v>4067</v>
      </c>
      <c r="E1341" s="34" t="s">
        <v>4066</v>
      </c>
      <c r="F1341" s="34" t="s">
        <v>4065</v>
      </c>
      <c r="G1341" s="34" t="s">
        <v>234</v>
      </c>
      <c r="H1341" s="34" t="s">
        <v>144</v>
      </c>
      <c r="I1341" s="34" t="s">
        <v>160</v>
      </c>
      <c r="J1341" s="36">
        <v>44791</v>
      </c>
      <c r="K1341" s="36"/>
      <c r="L1341" s="34" t="s">
        <v>71</v>
      </c>
      <c r="M1341" s="36"/>
      <c r="N1341" s="34" t="b">
        <v>1</v>
      </c>
      <c r="O1341" s="36">
        <v>32363</v>
      </c>
      <c r="P1341" s="34" t="b">
        <v>0</v>
      </c>
      <c r="Q1341" s="36">
        <v>32363</v>
      </c>
      <c r="R1341" s="34" t="b">
        <v>0</v>
      </c>
      <c r="S1341" s="34" t="b">
        <v>0</v>
      </c>
      <c r="T1341" s="34" t="s">
        <v>70</v>
      </c>
      <c r="U1341" s="34"/>
      <c r="V1341" s="34" t="b">
        <v>0</v>
      </c>
      <c r="W1341" s="36">
        <v>32363</v>
      </c>
      <c r="X1341" s="34" t="s">
        <v>70</v>
      </c>
      <c r="Y1341" s="34"/>
      <c r="Z1341" s="36"/>
      <c r="AA1341" s="34" t="b">
        <v>0</v>
      </c>
      <c r="AB1341" s="34"/>
      <c r="AC1341" s="34" t="b">
        <v>1</v>
      </c>
      <c r="AD1341" s="36"/>
      <c r="AE1341" s="34" t="b">
        <v>1</v>
      </c>
      <c r="AF1341" s="34" t="b">
        <v>1</v>
      </c>
      <c r="AG1341" s="34" t="s">
        <v>70</v>
      </c>
      <c r="AH1341" s="34"/>
      <c r="AI1341" s="34" t="b">
        <v>0</v>
      </c>
      <c r="AJ1341" s="36"/>
      <c r="AK1341" s="34" t="s">
        <v>70</v>
      </c>
      <c r="AL1341" s="36"/>
      <c r="AM1341" s="34" t="b">
        <v>0</v>
      </c>
      <c r="AN1341" s="36"/>
      <c r="AO1341" s="34" t="s">
        <v>70</v>
      </c>
      <c r="AP1341" s="34" t="s">
        <v>70</v>
      </c>
      <c r="AQ1341" s="34" t="s">
        <v>70</v>
      </c>
      <c r="AR1341" s="34" t="s">
        <v>70</v>
      </c>
      <c r="AS1341" s="34" t="s">
        <v>70</v>
      </c>
      <c r="AT1341" s="36"/>
      <c r="AU1341" s="36"/>
      <c r="AV1341" s="34" t="s">
        <v>70</v>
      </c>
      <c r="AW1341" s="34" t="s">
        <v>70</v>
      </c>
      <c r="AX1341" s="34" t="s">
        <v>63</v>
      </c>
      <c r="AY1341" s="34" t="s">
        <v>4292</v>
      </c>
      <c r="AZ1341" s="34" t="s">
        <v>64</v>
      </c>
      <c r="BA1341" s="34" t="s">
        <v>65</v>
      </c>
      <c r="BB1341" s="35">
        <v>2039</v>
      </c>
      <c r="BC1341" s="34" t="s">
        <v>110</v>
      </c>
    </row>
    <row r="1342" spans="1:55" x14ac:dyDescent="0.25">
      <c r="A1342" s="34" t="s">
        <v>4055</v>
      </c>
      <c r="B1342" s="35">
        <v>79046</v>
      </c>
      <c r="C1342" s="34">
        <v>100</v>
      </c>
      <c r="D1342" s="34" t="s">
        <v>4604</v>
      </c>
      <c r="E1342" s="34" t="s">
        <v>4605</v>
      </c>
      <c r="F1342" s="34" t="s">
        <v>4150</v>
      </c>
      <c r="G1342" s="34" t="s">
        <v>155</v>
      </c>
      <c r="H1342" s="34" t="s">
        <v>208</v>
      </c>
      <c r="I1342" s="34" t="s">
        <v>1626</v>
      </c>
      <c r="J1342" s="36">
        <v>45182</v>
      </c>
      <c r="K1342" s="36"/>
      <c r="L1342" s="34" t="s">
        <v>71</v>
      </c>
      <c r="M1342" s="36"/>
      <c r="N1342" s="34" t="b">
        <v>1</v>
      </c>
      <c r="O1342" s="36">
        <v>32363</v>
      </c>
      <c r="P1342" s="34" t="b">
        <v>0</v>
      </c>
      <c r="Q1342" s="36">
        <v>32363</v>
      </c>
      <c r="R1342" s="34" t="b">
        <v>0</v>
      </c>
      <c r="S1342" s="34" t="b">
        <v>0</v>
      </c>
      <c r="T1342" s="34" t="s">
        <v>70</v>
      </c>
      <c r="U1342" s="34"/>
      <c r="V1342" s="34" t="b">
        <v>0</v>
      </c>
      <c r="W1342" s="36">
        <v>32363</v>
      </c>
      <c r="X1342" s="34" t="s">
        <v>70</v>
      </c>
      <c r="Y1342" s="34"/>
      <c r="Z1342" s="36"/>
      <c r="AA1342" s="34" t="b">
        <v>1</v>
      </c>
      <c r="AB1342" s="34"/>
      <c r="AC1342" s="34" t="b">
        <v>0</v>
      </c>
      <c r="AD1342" s="36"/>
      <c r="AE1342" s="34" t="b">
        <v>1</v>
      </c>
      <c r="AF1342" s="34" t="b">
        <v>1</v>
      </c>
      <c r="AG1342" s="34" t="s">
        <v>70</v>
      </c>
      <c r="AH1342" s="34"/>
      <c r="AI1342" s="34" t="b">
        <v>0</v>
      </c>
      <c r="AJ1342" s="36"/>
      <c r="AK1342" s="34" t="s">
        <v>70</v>
      </c>
      <c r="AL1342" s="36"/>
      <c r="AM1342" s="34" t="b">
        <v>0</v>
      </c>
      <c r="AN1342" s="36"/>
      <c r="AO1342" s="34" t="s">
        <v>70</v>
      </c>
      <c r="AP1342" s="34" t="s">
        <v>70</v>
      </c>
      <c r="AQ1342" s="34" t="s">
        <v>70</v>
      </c>
      <c r="AR1342" s="34" t="s">
        <v>70</v>
      </c>
      <c r="AS1342" s="34" t="s">
        <v>70</v>
      </c>
      <c r="AT1342" s="36"/>
      <c r="AU1342" s="36"/>
      <c r="AV1342" s="34" t="s">
        <v>70</v>
      </c>
      <c r="AW1342" s="34" t="s">
        <v>70</v>
      </c>
      <c r="AX1342" s="34" t="s">
        <v>63</v>
      </c>
      <c r="AY1342" s="34" t="s">
        <v>4292</v>
      </c>
      <c r="AZ1342" s="34" t="s">
        <v>64</v>
      </c>
      <c r="BA1342" s="34" t="s">
        <v>65</v>
      </c>
      <c r="BB1342" s="35">
        <v>2041</v>
      </c>
      <c r="BC1342" s="34" t="s">
        <v>110</v>
      </c>
    </row>
    <row r="1343" spans="1:55" x14ac:dyDescent="0.25">
      <c r="A1343" s="34" t="s">
        <v>4055</v>
      </c>
      <c r="B1343" s="35">
        <v>79777</v>
      </c>
      <c r="C1343" s="34">
        <v>100</v>
      </c>
      <c r="D1343" s="34" t="s">
        <v>4076</v>
      </c>
      <c r="E1343" s="34" t="s">
        <v>4075</v>
      </c>
      <c r="F1343" s="34" t="s">
        <v>4074</v>
      </c>
      <c r="G1343" s="34" t="s">
        <v>208</v>
      </c>
      <c r="H1343" s="34" t="s">
        <v>144</v>
      </c>
      <c r="I1343" s="34" t="s">
        <v>1041</v>
      </c>
      <c r="J1343" s="36">
        <v>44659</v>
      </c>
      <c r="K1343" s="36"/>
      <c r="L1343" s="34" t="s">
        <v>61</v>
      </c>
      <c r="M1343" s="36"/>
      <c r="N1343" s="34" t="b">
        <v>1</v>
      </c>
      <c r="O1343" s="36"/>
      <c r="P1343" s="34" t="b">
        <v>1</v>
      </c>
      <c r="Q1343" s="36"/>
      <c r="R1343" s="34" t="b">
        <v>1</v>
      </c>
      <c r="S1343" s="34" t="b">
        <v>1</v>
      </c>
      <c r="T1343" s="34" t="s">
        <v>70</v>
      </c>
      <c r="U1343" s="34"/>
      <c r="V1343" s="34" t="b">
        <v>0</v>
      </c>
      <c r="W1343" s="36"/>
      <c r="X1343" s="34" t="s">
        <v>70</v>
      </c>
      <c r="Y1343" s="34"/>
      <c r="Z1343" s="36"/>
      <c r="AA1343" s="34" t="b">
        <v>0</v>
      </c>
      <c r="AB1343" s="34"/>
      <c r="AC1343" s="34" t="b">
        <v>0</v>
      </c>
      <c r="AD1343" s="36"/>
      <c r="AE1343" s="34" t="b">
        <v>1</v>
      </c>
      <c r="AF1343" s="34" t="b">
        <v>1</v>
      </c>
      <c r="AG1343" s="34" t="s">
        <v>70</v>
      </c>
      <c r="AH1343" s="34"/>
      <c r="AI1343" s="34" t="b">
        <v>0</v>
      </c>
      <c r="AJ1343" s="36"/>
      <c r="AK1343" s="34" t="s">
        <v>70</v>
      </c>
      <c r="AL1343" s="36"/>
      <c r="AM1343" s="34" t="b">
        <v>0</v>
      </c>
      <c r="AN1343" s="36"/>
      <c r="AO1343" s="34" t="s">
        <v>70</v>
      </c>
      <c r="AP1343" s="34" t="s">
        <v>70</v>
      </c>
      <c r="AQ1343" s="34" t="s">
        <v>70</v>
      </c>
      <c r="AR1343" s="34" t="s">
        <v>70</v>
      </c>
      <c r="AS1343" s="34" t="s">
        <v>70</v>
      </c>
      <c r="AT1343" s="36"/>
      <c r="AU1343" s="36"/>
      <c r="AV1343" s="34" t="s">
        <v>70</v>
      </c>
      <c r="AW1343" s="34" t="s">
        <v>70</v>
      </c>
      <c r="AX1343" s="34" t="s">
        <v>63</v>
      </c>
      <c r="AY1343" s="34" t="s">
        <v>4292</v>
      </c>
      <c r="AZ1343" s="34" t="s">
        <v>64</v>
      </c>
      <c r="BA1343" s="34" t="s">
        <v>65</v>
      </c>
      <c r="BB1343" s="35">
        <v>2038</v>
      </c>
      <c r="BC1343" s="34" t="s">
        <v>66</v>
      </c>
    </row>
    <row r="1344" spans="1:55" x14ac:dyDescent="0.25">
      <c r="A1344" s="34" t="s">
        <v>4055</v>
      </c>
      <c r="B1344" s="35">
        <v>81301</v>
      </c>
      <c r="C1344" s="34">
        <v>100</v>
      </c>
      <c r="D1344" s="34" t="s">
        <v>4054</v>
      </c>
      <c r="E1344" s="34" t="s">
        <v>4053</v>
      </c>
      <c r="F1344" s="34" t="s">
        <v>1193</v>
      </c>
      <c r="G1344" s="34" t="s">
        <v>3521</v>
      </c>
      <c r="H1344" s="34" t="s">
        <v>4287</v>
      </c>
      <c r="I1344" s="34" t="s">
        <v>163</v>
      </c>
      <c r="J1344" s="36">
        <v>44895</v>
      </c>
      <c r="K1344" s="36"/>
      <c r="L1344" s="34" t="s">
        <v>71</v>
      </c>
      <c r="M1344" s="36"/>
      <c r="N1344" s="34" t="b">
        <v>1</v>
      </c>
      <c r="O1344" s="36">
        <v>32363</v>
      </c>
      <c r="P1344" s="34" t="b">
        <v>0</v>
      </c>
      <c r="Q1344" s="36">
        <v>32363</v>
      </c>
      <c r="R1344" s="34" t="b">
        <v>0</v>
      </c>
      <c r="S1344" s="34" t="b">
        <v>0</v>
      </c>
      <c r="T1344" s="34" t="s">
        <v>70</v>
      </c>
      <c r="U1344" s="34"/>
      <c r="V1344" s="34" t="b">
        <v>0</v>
      </c>
      <c r="W1344" s="36">
        <v>32363</v>
      </c>
      <c r="X1344" s="34" t="s">
        <v>70</v>
      </c>
      <c r="Y1344" s="34"/>
      <c r="Z1344" s="36"/>
      <c r="AA1344" s="34" t="b">
        <v>1</v>
      </c>
      <c r="AB1344" s="34"/>
      <c r="AC1344" s="34" t="b">
        <v>0</v>
      </c>
      <c r="AD1344" s="36"/>
      <c r="AE1344" s="34" t="b">
        <v>1</v>
      </c>
      <c r="AF1344" s="34" t="b">
        <v>1</v>
      </c>
      <c r="AG1344" s="34" t="s">
        <v>70</v>
      </c>
      <c r="AH1344" s="34"/>
      <c r="AI1344" s="34" t="b">
        <v>0</v>
      </c>
      <c r="AJ1344" s="36"/>
      <c r="AK1344" s="34" t="s">
        <v>70</v>
      </c>
      <c r="AL1344" s="36"/>
      <c r="AM1344" s="34" t="b">
        <v>0</v>
      </c>
      <c r="AN1344" s="36"/>
      <c r="AO1344" s="34" t="s">
        <v>70</v>
      </c>
      <c r="AP1344" s="34" t="s">
        <v>70</v>
      </c>
      <c r="AQ1344" s="34" t="s">
        <v>70</v>
      </c>
      <c r="AR1344" s="34" t="s">
        <v>70</v>
      </c>
      <c r="AS1344" s="34" t="s">
        <v>70</v>
      </c>
      <c r="AT1344" s="36"/>
      <c r="AU1344" s="36"/>
      <c r="AV1344" s="34" t="s">
        <v>70</v>
      </c>
      <c r="AW1344" s="34" t="s">
        <v>70</v>
      </c>
      <c r="AX1344" s="34" t="s">
        <v>63</v>
      </c>
      <c r="AY1344" s="34" t="s">
        <v>4292</v>
      </c>
      <c r="AZ1344" s="34" t="s">
        <v>64</v>
      </c>
      <c r="BA1344" s="34" t="s">
        <v>65</v>
      </c>
      <c r="BB1344" s="35">
        <v>2039</v>
      </c>
      <c r="BC1344" s="34" t="s">
        <v>66</v>
      </c>
    </row>
    <row r="1345" spans="1:55" x14ac:dyDescent="0.25">
      <c r="A1345" s="34" t="s">
        <v>4606</v>
      </c>
      <c r="B1345" s="35">
        <v>79255</v>
      </c>
      <c r="C1345" s="34">
        <v>33</v>
      </c>
      <c r="D1345" s="34" t="s">
        <v>4131</v>
      </c>
      <c r="E1345" s="34" t="s">
        <v>4130</v>
      </c>
      <c r="F1345" s="34" t="s">
        <v>1804</v>
      </c>
      <c r="G1345" s="34" t="s">
        <v>3500</v>
      </c>
      <c r="H1345" s="34" t="s">
        <v>4287</v>
      </c>
      <c r="I1345" s="34" t="s">
        <v>3501</v>
      </c>
      <c r="J1345" s="36">
        <v>44642</v>
      </c>
      <c r="K1345" s="36"/>
      <c r="L1345" s="34" t="s">
        <v>71</v>
      </c>
      <c r="M1345" s="36"/>
      <c r="N1345" s="34" t="b">
        <v>1</v>
      </c>
      <c r="O1345" s="36">
        <v>32363</v>
      </c>
      <c r="P1345" s="34" t="b">
        <v>0</v>
      </c>
      <c r="Q1345" s="36">
        <v>32363</v>
      </c>
      <c r="R1345" s="34" t="b">
        <v>0</v>
      </c>
      <c r="S1345" s="34" t="b">
        <v>0</v>
      </c>
      <c r="T1345" s="34" t="s">
        <v>70</v>
      </c>
      <c r="U1345" s="34"/>
      <c r="V1345" s="34" t="b">
        <v>0</v>
      </c>
      <c r="W1345" s="36">
        <v>32363</v>
      </c>
      <c r="X1345" s="34" t="s">
        <v>70</v>
      </c>
      <c r="Y1345" s="34"/>
      <c r="Z1345" s="36"/>
      <c r="AA1345" s="34" t="b">
        <v>0</v>
      </c>
      <c r="AB1345" s="34"/>
      <c r="AC1345" s="34" t="b">
        <v>1</v>
      </c>
      <c r="AD1345" s="36"/>
      <c r="AE1345" s="34" t="b">
        <v>1</v>
      </c>
      <c r="AF1345" s="34" t="b">
        <v>1</v>
      </c>
      <c r="AG1345" s="34" t="s">
        <v>70</v>
      </c>
      <c r="AH1345" s="34"/>
      <c r="AI1345" s="34" t="b">
        <v>0</v>
      </c>
      <c r="AJ1345" s="36"/>
      <c r="AK1345" s="34" t="s">
        <v>70</v>
      </c>
      <c r="AL1345" s="36"/>
      <c r="AM1345" s="34" t="b">
        <v>0</v>
      </c>
      <c r="AN1345" s="36"/>
      <c r="AO1345" s="34" t="s">
        <v>70</v>
      </c>
      <c r="AP1345" s="34" t="s">
        <v>70</v>
      </c>
      <c r="AQ1345" s="34" t="s">
        <v>70</v>
      </c>
      <c r="AR1345" s="34" t="s">
        <v>70</v>
      </c>
      <c r="AS1345" s="34" t="s">
        <v>70</v>
      </c>
      <c r="AT1345" s="36"/>
      <c r="AU1345" s="36"/>
      <c r="AV1345" s="34" t="s">
        <v>70</v>
      </c>
      <c r="AW1345" s="34" t="s">
        <v>70</v>
      </c>
      <c r="AX1345" s="34" t="s">
        <v>63</v>
      </c>
      <c r="AY1345" s="34" t="s">
        <v>4290</v>
      </c>
      <c r="AZ1345" s="34" t="s">
        <v>64</v>
      </c>
      <c r="BA1345" s="34" t="s">
        <v>65</v>
      </c>
      <c r="BB1345" s="35">
        <v>2037</v>
      </c>
      <c r="BC1345" s="34" t="s">
        <v>185</v>
      </c>
    </row>
    <row r="1346" spans="1:55" x14ac:dyDescent="0.25">
      <c r="A1346" s="34" t="s">
        <v>4606</v>
      </c>
      <c r="B1346" s="35">
        <v>81272</v>
      </c>
      <c r="C1346" s="34">
        <v>41</v>
      </c>
      <c r="D1346" s="34" t="s">
        <v>4592</v>
      </c>
      <c r="E1346" s="34" t="s">
        <v>4593</v>
      </c>
      <c r="F1346" s="34" t="s">
        <v>2608</v>
      </c>
      <c r="G1346" s="34" t="s">
        <v>99</v>
      </c>
      <c r="H1346" s="34" t="s">
        <v>4287</v>
      </c>
      <c r="I1346" s="34" t="s">
        <v>277</v>
      </c>
      <c r="J1346" s="36">
        <v>45042</v>
      </c>
      <c r="K1346" s="36"/>
      <c r="L1346" s="34" t="s">
        <v>61</v>
      </c>
      <c r="M1346" s="36"/>
      <c r="N1346" s="34" t="b">
        <v>1</v>
      </c>
      <c r="O1346" s="36"/>
      <c r="P1346" s="34" t="b">
        <v>1</v>
      </c>
      <c r="Q1346" s="36"/>
      <c r="R1346" s="34" t="b">
        <v>1</v>
      </c>
      <c r="S1346" s="34" t="b">
        <v>1</v>
      </c>
      <c r="T1346" s="34" t="s">
        <v>70</v>
      </c>
      <c r="U1346" s="34"/>
      <c r="V1346" s="34" t="b">
        <v>0</v>
      </c>
      <c r="W1346" s="36"/>
      <c r="X1346" s="34" t="s">
        <v>70</v>
      </c>
      <c r="Y1346" s="34"/>
      <c r="Z1346" s="36"/>
      <c r="AA1346" s="34" t="b">
        <v>0</v>
      </c>
      <c r="AB1346" s="34"/>
      <c r="AC1346" s="34" t="b">
        <v>0</v>
      </c>
      <c r="AD1346" s="36"/>
      <c r="AE1346" s="34" t="b">
        <v>1</v>
      </c>
      <c r="AF1346" s="34" t="b">
        <v>1</v>
      </c>
      <c r="AG1346" s="34" t="s">
        <v>70</v>
      </c>
      <c r="AH1346" s="34"/>
      <c r="AI1346" s="34" t="b">
        <v>0</v>
      </c>
      <c r="AJ1346" s="36"/>
      <c r="AK1346" s="34" t="s">
        <v>70</v>
      </c>
      <c r="AL1346" s="36"/>
      <c r="AM1346" s="34" t="b">
        <v>0</v>
      </c>
      <c r="AN1346" s="36"/>
      <c r="AO1346" s="34" t="s">
        <v>70</v>
      </c>
      <c r="AP1346" s="34" t="s">
        <v>70</v>
      </c>
      <c r="AQ1346" s="34" t="s">
        <v>70</v>
      </c>
      <c r="AR1346" s="34" t="s">
        <v>70</v>
      </c>
      <c r="AS1346" s="34" t="s">
        <v>70</v>
      </c>
      <c r="AT1346" s="36"/>
      <c r="AU1346" s="36"/>
      <c r="AV1346" s="34" t="s">
        <v>70</v>
      </c>
      <c r="AW1346" s="34" t="s">
        <v>70</v>
      </c>
      <c r="AX1346" s="34" t="s">
        <v>63</v>
      </c>
      <c r="AY1346" s="34" t="s">
        <v>4290</v>
      </c>
      <c r="AZ1346" s="34" t="s">
        <v>64</v>
      </c>
      <c r="BA1346" s="34" t="s">
        <v>65</v>
      </c>
      <c r="BB1346" s="35">
        <v>2039</v>
      </c>
      <c r="BC1346" s="34" t="s">
        <v>119</v>
      </c>
    </row>
    <row r="1347" spans="1:55" x14ac:dyDescent="0.25">
      <c r="A1347" s="34" t="s">
        <v>4606</v>
      </c>
      <c r="B1347" s="35">
        <v>80003</v>
      </c>
      <c r="C1347" s="34">
        <v>49.27</v>
      </c>
      <c r="D1347" s="34" t="s">
        <v>4046</v>
      </c>
      <c r="E1347" s="34" t="s">
        <v>4045</v>
      </c>
      <c r="F1347" s="34" t="s">
        <v>3102</v>
      </c>
      <c r="G1347" s="34" t="s">
        <v>234</v>
      </c>
      <c r="H1347" s="34" t="s">
        <v>144</v>
      </c>
      <c r="I1347" s="34" t="s">
        <v>3532</v>
      </c>
      <c r="J1347" s="36">
        <v>44719</v>
      </c>
      <c r="K1347" s="36"/>
      <c r="L1347" s="34" t="s">
        <v>71</v>
      </c>
      <c r="M1347" s="36"/>
      <c r="N1347" s="34" t="b">
        <v>1</v>
      </c>
      <c r="O1347" s="36">
        <v>32363</v>
      </c>
      <c r="P1347" s="34" t="b">
        <v>0</v>
      </c>
      <c r="Q1347" s="36">
        <v>32363</v>
      </c>
      <c r="R1347" s="34" t="b">
        <v>0</v>
      </c>
      <c r="S1347" s="34" t="b">
        <v>0</v>
      </c>
      <c r="T1347" s="34" t="s">
        <v>70</v>
      </c>
      <c r="U1347" s="34"/>
      <c r="V1347" s="34" t="b">
        <v>0</v>
      </c>
      <c r="W1347" s="36">
        <v>32363</v>
      </c>
      <c r="X1347" s="34" t="s">
        <v>70</v>
      </c>
      <c r="Y1347" s="34"/>
      <c r="Z1347" s="36"/>
      <c r="AA1347" s="34" t="b">
        <v>1</v>
      </c>
      <c r="AB1347" s="34"/>
      <c r="AC1347" s="34" t="b">
        <v>0</v>
      </c>
      <c r="AD1347" s="36"/>
      <c r="AE1347" s="34" t="b">
        <v>1</v>
      </c>
      <c r="AF1347" s="34" t="b">
        <v>1</v>
      </c>
      <c r="AG1347" s="34" t="s">
        <v>70</v>
      </c>
      <c r="AH1347" s="34"/>
      <c r="AI1347" s="34" t="b">
        <v>0</v>
      </c>
      <c r="AJ1347" s="36"/>
      <c r="AK1347" s="34" t="s">
        <v>70</v>
      </c>
      <c r="AL1347" s="36"/>
      <c r="AM1347" s="34" t="b">
        <v>0</v>
      </c>
      <c r="AN1347" s="36"/>
      <c r="AO1347" s="34" t="s">
        <v>70</v>
      </c>
      <c r="AP1347" s="34" t="s">
        <v>70</v>
      </c>
      <c r="AQ1347" s="34" t="s">
        <v>70</v>
      </c>
      <c r="AR1347" s="34" t="s">
        <v>70</v>
      </c>
      <c r="AS1347" s="34" t="s">
        <v>70</v>
      </c>
      <c r="AT1347" s="36"/>
      <c r="AU1347" s="36"/>
      <c r="AV1347" s="34" t="s">
        <v>70</v>
      </c>
      <c r="AW1347" s="34" t="s">
        <v>70</v>
      </c>
      <c r="AX1347" s="34" t="s">
        <v>63</v>
      </c>
      <c r="AY1347" s="34" t="s">
        <v>4290</v>
      </c>
      <c r="AZ1347" s="34" t="s">
        <v>64</v>
      </c>
      <c r="BA1347" s="34" t="s">
        <v>65</v>
      </c>
      <c r="BB1347" s="35">
        <v>2039</v>
      </c>
      <c r="BC1347" s="34" t="s">
        <v>66</v>
      </c>
    </row>
    <row r="1348" spans="1:55" x14ac:dyDescent="0.25">
      <c r="A1348" s="34" t="s">
        <v>4606</v>
      </c>
      <c r="B1348" s="35">
        <v>80362</v>
      </c>
      <c r="C1348" s="34">
        <v>78</v>
      </c>
      <c r="D1348" s="34" t="s">
        <v>4590</v>
      </c>
      <c r="E1348" s="34" t="s">
        <v>4591</v>
      </c>
      <c r="F1348" s="34" t="s">
        <v>394</v>
      </c>
      <c r="G1348" s="34" t="s">
        <v>215</v>
      </c>
      <c r="H1348" s="34" t="s">
        <v>4287</v>
      </c>
      <c r="I1348" s="34" t="s">
        <v>395</v>
      </c>
      <c r="J1348" s="36">
        <v>45181</v>
      </c>
      <c r="K1348" s="36"/>
      <c r="L1348" s="34" t="s">
        <v>71</v>
      </c>
      <c r="M1348" s="36"/>
      <c r="N1348" s="34" t="b">
        <v>1</v>
      </c>
      <c r="O1348" s="36">
        <v>32363</v>
      </c>
      <c r="P1348" s="34" t="b">
        <v>0</v>
      </c>
      <c r="Q1348" s="36">
        <v>32363</v>
      </c>
      <c r="R1348" s="34" t="b">
        <v>0</v>
      </c>
      <c r="S1348" s="34" t="b">
        <v>0</v>
      </c>
      <c r="T1348" s="34" t="s">
        <v>70</v>
      </c>
      <c r="U1348" s="34"/>
      <c r="V1348" s="34" t="b">
        <v>0</v>
      </c>
      <c r="W1348" s="36">
        <v>32363</v>
      </c>
      <c r="X1348" s="34" t="s">
        <v>70</v>
      </c>
      <c r="Y1348" s="34"/>
      <c r="Z1348" s="36"/>
      <c r="AA1348" s="34" t="b">
        <v>1</v>
      </c>
      <c r="AB1348" s="34"/>
      <c r="AC1348" s="34" t="b">
        <v>0</v>
      </c>
      <c r="AD1348" s="36"/>
      <c r="AE1348" s="34" t="b">
        <v>1</v>
      </c>
      <c r="AF1348" s="34" t="b">
        <v>1</v>
      </c>
      <c r="AG1348" s="34" t="s">
        <v>70</v>
      </c>
      <c r="AH1348" s="34"/>
      <c r="AI1348" s="34" t="b">
        <v>0</v>
      </c>
      <c r="AJ1348" s="36"/>
      <c r="AK1348" s="34" t="s">
        <v>70</v>
      </c>
      <c r="AL1348" s="36"/>
      <c r="AM1348" s="34" t="b">
        <v>0</v>
      </c>
      <c r="AN1348" s="36"/>
      <c r="AO1348" s="34" t="s">
        <v>70</v>
      </c>
      <c r="AP1348" s="34" t="s">
        <v>70</v>
      </c>
      <c r="AQ1348" s="34" t="s">
        <v>70</v>
      </c>
      <c r="AR1348" s="34" t="s">
        <v>70</v>
      </c>
      <c r="AS1348" s="34" t="s">
        <v>70</v>
      </c>
      <c r="AT1348" s="36"/>
      <c r="AU1348" s="36"/>
      <c r="AV1348" s="34" t="s">
        <v>70</v>
      </c>
      <c r="AW1348" s="34" t="s">
        <v>70</v>
      </c>
      <c r="AX1348" s="34" t="s">
        <v>63</v>
      </c>
      <c r="AY1348" s="34" t="s">
        <v>4290</v>
      </c>
      <c r="AZ1348" s="34" t="s">
        <v>64</v>
      </c>
      <c r="BA1348" s="34" t="s">
        <v>65</v>
      </c>
      <c r="BB1348" s="35">
        <v>2040</v>
      </c>
      <c r="BC1348" s="34" t="s">
        <v>66</v>
      </c>
    </row>
    <row r="1349" spans="1:55" x14ac:dyDescent="0.25">
      <c r="A1349" s="34" t="s">
        <v>4606</v>
      </c>
      <c r="B1349" s="35">
        <v>80305</v>
      </c>
      <c r="C1349" s="34">
        <v>100</v>
      </c>
      <c r="D1349" s="34" t="s">
        <v>4607</v>
      </c>
      <c r="E1349" s="34" t="s">
        <v>4608</v>
      </c>
      <c r="F1349" s="34" t="s">
        <v>1101</v>
      </c>
      <c r="G1349" s="34" t="s">
        <v>287</v>
      </c>
      <c r="H1349" s="34" t="s">
        <v>144</v>
      </c>
      <c r="I1349" s="34" t="s">
        <v>493</v>
      </c>
      <c r="J1349" s="36">
        <v>44984</v>
      </c>
      <c r="K1349" s="36"/>
      <c r="L1349" s="34" t="s">
        <v>71</v>
      </c>
      <c r="M1349" s="36"/>
      <c r="N1349" s="34" t="b">
        <v>1</v>
      </c>
      <c r="O1349" s="36">
        <v>32363</v>
      </c>
      <c r="P1349" s="34" t="b">
        <v>0</v>
      </c>
      <c r="Q1349" s="36">
        <v>32363</v>
      </c>
      <c r="R1349" s="34" t="b">
        <v>0</v>
      </c>
      <c r="S1349" s="34" t="b">
        <v>0</v>
      </c>
      <c r="T1349" s="34" t="s">
        <v>70</v>
      </c>
      <c r="U1349" s="34"/>
      <c r="V1349" s="34" t="b">
        <v>0</v>
      </c>
      <c r="W1349" s="36">
        <v>32363</v>
      </c>
      <c r="X1349" s="34" t="s">
        <v>70</v>
      </c>
      <c r="Y1349" s="34"/>
      <c r="Z1349" s="36"/>
      <c r="AA1349" s="34" t="b">
        <v>1</v>
      </c>
      <c r="AB1349" s="34"/>
      <c r="AC1349" s="34" t="b">
        <v>0</v>
      </c>
      <c r="AD1349" s="36"/>
      <c r="AE1349" s="34" t="b">
        <v>1</v>
      </c>
      <c r="AF1349" s="34" t="b">
        <v>1</v>
      </c>
      <c r="AG1349" s="34" t="s">
        <v>70</v>
      </c>
      <c r="AH1349" s="34"/>
      <c r="AI1349" s="34" t="b">
        <v>0</v>
      </c>
      <c r="AJ1349" s="36"/>
      <c r="AK1349" s="34" t="s">
        <v>70</v>
      </c>
      <c r="AL1349" s="36"/>
      <c r="AM1349" s="34" t="b">
        <v>0</v>
      </c>
      <c r="AN1349" s="36"/>
      <c r="AO1349" s="34" t="s">
        <v>70</v>
      </c>
      <c r="AP1349" s="34" t="s">
        <v>70</v>
      </c>
      <c r="AQ1349" s="34" t="s">
        <v>70</v>
      </c>
      <c r="AR1349" s="34" t="s">
        <v>70</v>
      </c>
      <c r="AS1349" s="34" t="s">
        <v>70</v>
      </c>
      <c r="AT1349" s="36"/>
      <c r="AU1349" s="36"/>
      <c r="AV1349" s="34" t="s">
        <v>70</v>
      </c>
      <c r="AW1349" s="34" t="s">
        <v>70</v>
      </c>
      <c r="AX1349" s="34" t="s">
        <v>63</v>
      </c>
      <c r="AY1349" s="34" t="s">
        <v>4290</v>
      </c>
      <c r="AZ1349" s="34" t="s">
        <v>64</v>
      </c>
      <c r="BA1349" s="34" t="s">
        <v>65</v>
      </c>
      <c r="BB1349" s="35">
        <v>2040</v>
      </c>
      <c r="BC1349" s="34" t="s">
        <v>66</v>
      </c>
    </row>
    <row r="1350" spans="1:55" x14ac:dyDescent="0.25">
      <c r="A1350" s="34" t="s">
        <v>4606</v>
      </c>
      <c r="B1350" s="35">
        <v>80963</v>
      </c>
      <c r="C1350" s="34">
        <v>100</v>
      </c>
      <c r="D1350" s="34" t="s">
        <v>4609</v>
      </c>
      <c r="E1350" s="34" t="s">
        <v>4610</v>
      </c>
      <c r="F1350" s="34" t="s">
        <v>4611</v>
      </c>
      <c r="G1350" s="34" t="s">
        <v>353</v>
      </c>
      <c r="H1350" s="34" t="s">
        <v>4287</v>
      </c>
      <c r="I1350" s="34" t="s">
        <v>88</v>
      </c>
      <c r="J1350" s="36">
        <v>45029</v>
      </c>
      <c r="K1350" s="36"/>
      <c r="L1350" s="34" t="s">
        <v>61</v>
      </c>
      <c r="M1350" s="36"/>
      <c r="N1350" s="34" t="b">
        <v>1</v>
      </c>
      <c r="O1350" s="36"/>
      <c r="P1350" s="34" t="b">
        <v>1</v>
      </c>
      <c r="Q1350" s="36"/>
      <c r="R1350" s="34" t="b">
        <v>1</v>
      </c>
      <c r="S1350" s="34" t="b">
        <v>1</v>
      </c>
      <c r="T1350" s="34" t="s">
        <v>70</v>
      </c>
      <c r="U1350" s="34"/>
      <c r="V1350" s="34" t="b">
        <v>0</v>
      </c>
      <c r="W1350" s="36"/>
      <c r="X1350" s="34" t="s">
        <v>70</v>
      </c>
      <c r="Y1350" s="34"/>
      <c r="Z1350" s="36"/>
      <c r="AA1350" s="34" t="b">
        <v>0</v>
      </c>
      <c r="AB1350" s="34"/>
      <c r="AC1350" s="34" t="b">
        <v>0</v>
      </c>
      <c r="AD1350" s="36"/>
      <c r="AE1350" s="34" t="b">
        <v>1</v>
      </c>
      <c r="AF1350" s="34" t="b">
        <v>1</v>
      </c>
      <c r="AG1350" s="34" t="s">
        <v>70</v>
      </c>
      <c r="AH1350" s="34"/>
      <c r="AI1350" s="34" t="b">
        <v>0</v>
      </c>
      <c r="AJ1350" s="36"/>
      <c r="AK1350" s="34" t="s">
        <v>70</v>
      </c>
      <c r="AL1350" s="36"/>
      <c r="AM1350" s="34" t="b">
        <v>0</v>
      </c>
      <c r="AN1350" s="36"/>
      <c r="AO1350" s="34" t="s">
        <v>70</v>
      </c>
      <c r="AP1350" s="34" t="s">
        <v>70</v>
      </c>
      <c r="AQ1350" s="34" t="s">
        <v>70</v>
      </c>
      <c r="AR1350" s="34" t="s">
        <v>70</v>
      </c>
      <c r="AS1350" s="34" t="s">
        <v>70</v>
      </c>
      <c r="AT1350" s="36"/>
      <c r="AU1350" s="36"/>
      <c r="AV1350" s="34" t="s">
        <v>70</v>
      </c>
      <c r="AW1350" s="34" t="s">
        <v>70</v>
      </c>
      <c r="AX1350" s="34" t="s">
        <v>63</v>
      </c>
      <c r="AY1350" s="34" t="s">
        <v>4290</v>
      </c>
      <c r="AZ1350" s="34" t="s">
        <v>64</v>
      </c>
      <c r="BA1350" s="34" t="s">
        <v>65</v>
      </c>
      <c r="BB1350" s="35">
        <v>2039</v>
      </c>
      <c r="BC1350" s="34" t="s">
        <v>185</v>
      </c>
    </row>
    <row r="1351" spans="1:55" x14ac:dyDescent="0.25">
      <c r="A1351" s="34" t="s">
        <v>4606</v>
      </c>
      <c r="B1351" s="35">
        <v>79290</v>
      </c>
      <c r="C1351" s="34">
        <v>100</v>
      </c>
      <c r="D1351" s="34" t="s">
        <v>4612</v>
      </c>
      <c r="E1351" s="34" t="s">
        <v>4613</v>
      </c>
      <c r="F1351" s="34" t="s">
        <v>4614</v>
      </c>
      <c r="G1351" s="34" t="s">
        <v>3982</v>
      </c>
      <c r="H1351" s="34" t="s">
        <v>144</v>
      </c>
      <c r="I1351" s="34" t="s">
        <v>1237</v>
      </c>
      <c r="J1351" s="36">
        <v>45244</v>
      </c>
      <c r="K1351" s="36"/>
      <c r="L1351" s="34" t="s">
        <v>71</v>
      </c>
      <c r="M1351" s="36"/>
      <c r="N1351" s="34" t="b">
        <v>1</v>
      </c>
      <c r="O1351" s="36">
        <v>32363</v>
      </c>
      <c r="P1351" s="34" t="b">
        <v>0</v>
      </c>
      <c r="Q1351" s="36">
        <v>32363</v>
      </c>
      <c r="R1351" s="34" t="b">
        <v>0</v>
      </c>
      <c r="S1351" s="34" t="b">
        <v>0</v>
      </c>
      <c r="T1351" s="34" t="s">
        <v>70</v>
      </c>
      <c r="U1351" s="34"/>
      <c r="V1351" s="34" t="b">
        <v>0</v>
      </c>
      <c r="W1351" s="36">
        <v>32363</v>
      </c>
      <c r="X1351" s="34" t="s">
        <v>70</v>
      </c>
      <c r="Y1351" s="34"/>
      <c r="Z1351" s="36"/>
      <c r="AA1351" s="34" t="b">
        <v>1</v>
      </c>
      <c r="AB1351" s="34"/>
      <c r="AC1351" s="34" t="b">
        <v>0</v>
      </c>
      <c r="AD1351" s="36"/>
      <c r="AE1351" s="34" t="b">
        <v>1</v>
      </c>
      <c r="AF1351" s="34" t="b">
        <v>1</v>
      </c>
      <c r="AG1351" s="34" t="s">
        <v>70</v>
      </c>
      <c r="AH1351" s="34"/>
      <c r="AI1351" s="34" t="b">
        <v>0</v>
      </c>
      <c r="AJ1351" s="36"/>
      <c r="AK1351" s="34" t="s">
        <v>70</v>
      </c>
      <c r="AL1351" s="36"/>
      <c r="AM1351" s="34" t="b">
        <v>0</v>
      </c>
      <c r="AN1351" s="36"/>
      <c r="AO1351" s="34" t="s">
        <v>70</v>
      </c>
      <c r="AP1351" s="34" t="s">
        <v>70</v>
      </c>
      <c r="AQ1351" s="34" t="s">
        <v>70</v>
      </c>
      <c r="AR1351" s="34" t="s">
        <v>70</v>
      </c>
      <c r="AS1351" s="34" t="s">
        <v>70</v>
      </c>
      <c r="AT1351" s="36"/>
      <c r="AU1351" s="36"/>
      <c r="AV1351" s="34" t="s">
        <v>70</v>
      </c>
      <c r="AW1351" s="34" t="s">
        <v>70</v>
      </c>
      <c r="AX1351" s="34" t="s">
        <v>63</v>
      </c>
      <c r="AY1351" s="34" t="s">
        <v>4290</v>
      </c>
      <c r="AZ1351" s="34" t="s">
        <v>64</v>
      </c>
      <c r="BA1351" s="34" t="s">
        <v>65</v>
      </c>
      <c r="BB1351" s="35">
        <v>2041</v>
      </c>
      <c r="BC1351" s="34" t="s">
        <v>66</v>
      </c>
    </row>
    <row r="1352" spans="1:55" x14ac:dyDescent="0.25">
      <c r="A1352" s="34" t="s">
        <v>4606</v>
      </c>
      <c r="B1352" s="35">
        <v>81836</v>
      </c>
      <c r="C1352" s="34">
        <v>100</v>
      </c>
      <c r="D1352" s="34" t="s">
        <v>4615</v>
      </c>
      <c r="E1352" s="34" t="s">
        <v>4616</v>
      </c>
      <c r="F1352" s="34" t="s">
        <v>4617</v>
      </c>
      <c r="G1352" s="34" t="s">
        <v>4109</v>
      </c>
      <c r="H1352" s="34" t="s">
        <v>4287</v>
      </c>
      <c r="I1352" s="34" t="s">
        <v>114</v>
      </c>
      <c r="J1352" s="36">
        <v>45100</v>
      </c>
      <c r="K1352" s="36"/>
      <c r="L1352" s="34" t="s">
        <v>61</v>
      </c>
      <c r="M1352" s="36"/>
      <c r="N1352" s="34" t="b">
        <v>1</v>
      </c>
      <c r="O1352" s="36"/>
      <c r="P1352" s="34" t="b">
        <v>1</v>
      </c>
      <c r="Q1352" s="36"/>
      <c r="R1352" s="34" t="b">
        <v>1</v>
      </c>
      <c r="S1352" s="34" t="b">
        <v>1</v>
      </c>
      <c r="T1352" s="34" t="s">
        <v>70</v>
      </c>
      <c r="U1352" s="34"/>
      <c r="V1352" s="34" t="b">
        <v>0</v>
      </c>
      <c r="W1352" s="36"/>
      <c r="X1352" s="34" t="s">
        <v>70</v>
      </c>
      <c r="Y1352" s="34"/>
      <c r="Z1352" s="36"/>
      <c r="AA1352" s="34" t="b">
        <v>0</v>
      </c>
      <c r="AB1352" s="34"/>
      <c r="AC1352" s="34" t="b">
        <v>0</v>
      </c>
      <c r="AD1352" s="36"/>
      <c r="AE1352" s="34" t="b">
        <v>1</v>
      </c>
      <c r="AF1352" s="34" t="b">
        <v>1</v>
      </c>
      <c r="AG1352" s="34" t="s">
        <v>70</v>
      </c>
      <c r="AH1352" s="34"/>
      <c r="AI1352" s="34" t="b">
        <v>0</v>
      </c>
      <c r="AJ1352" s="36"/>
      <c r="AK1352" s="34" t="s">
        <v>70</v>
      </c>
      <c r="AL1352" s="36"/>
      <c r="AM1352" s="34" t="b">
        <v>0</v>
      </c>
      <c r="AN1352" s="36"/>
      <c r="AO1352" s="34" t="s">
        <v>70</v>
      </c>
      <c r="AP1352" s="34" t="s">
        <v>70</v>
      </c>
      <c r="AQ1352" s="34" t="s">
        <v>70</v>
      </c>
      <c r="AR1352" s="34" t="s">
        <v>70</v>
      </c>
      <c r="AS1352" s="34" t="s">
        <v>70</v>
      </c>
      <c r="AT1352" s="36"/>
      <c r="AU1352" s="36"/>
      <c r="AV1352" s="34" t="s">
        <v>70</v>
      </c>
      <c r="AW1352" s="34" t="s">
        <v>70</v>
      </c>
      <c r="AX1352" s="34" t="s">
        <v>63</v>
      </c>
      <c r="AY1352" s="34" t="s">
        <v>4290</v>
      </c>
      <c r="AZ1352" s="34" t="s">
        <v>64</v>
      </c>
      <c r="BA1352" s="34" t="s">
        <v>65</v>
      </c>
      <c r="BB1352" s="35">
        <v>2039</v>
      </c>
      <c r="BC1352" s="34" t="s">
        <v>119</v>
      </c>
    </row>
    <row r="1353" spans="1:55" x14ac:dyDescent="0.25">
      <c r="A1353" s="34" t="s">
        <v>4606</v>
      </c>
      <c r="B1353" s="35">
        <v>80722</v>
      </c>
      <c r="C1353" s="34">
        <v>100</v>
      </c>
      <c r="D1353" s="34" t="s">
        <v>2123</v>
      </c>
      <c r="E1353" s="34" t="s">
        <v>4618</v>
      </c>
      <c r="F1353" s="34" t="s">
        <v>2125</v>
      </c>
      <c r="G1353" s="34" t="s">
        <v>3500</v>
      </c>
      <c r="H1353" s="34" t="s">
        <v>4287</v>
      </c>
      <c r="I1353" s="34" t="s">
        <v>3501</v>
      </c>
      <c r="J1353" s="36">
        <v>45134</v>
      </c>
      <c r="K1353" s="36"/>
      <c r="L1353" s="34" t="s">
        <v>61</v>
      </c>
      <c r="M1353" s="36"/>
      <c r="N1353" s="34" t="b">
        <v>1</v>
      </c>
      <c r="O1353" s="36"/>
      <c r="P1353" s="34" t="b">
        <v>1</v>
      </c>
      <c r="Q1353" s="36"/>
      <c r="R1353" s="34" t="b">
        <v>1</v>
      </c>
      <c r="S1353" s="34" t="b">
        <v>1</v>
      </c>
      <c r="T1353" s="34" t="s">
        <v>70</v>
      </c>
      <c r="U1353" s="34"/>
      <c r="V1353" s="34" t="b">
        <v>0</v>
      </c>
      <c r="W1353" s="36"/>
      <c r="X1353" s="34" t="s">
        <v>70</v>
      </c>
      <c r="Y1353" s="34"/>
      <c r="Z1353" s="36"/>
      <c r="AA1353" s="34" t="b">
        <v>0</v>
      </c>
      <c r="AB1353" s="34"/>
      <c r="AC1353" s="34" t="b">
        <v>0</v>
      </c>
      <c r="AD1353" s="36"/>
      <c r="AE1353" s="34" t="b">
        <v>1</v>
      </c>
      <c r="AF1353" s="34" t="b">
        <v>1</v>
      </c>
      <c r="AG1353" s="34" t="s">
        <v>70</v>
      </c>
      <c r="AH1353" s="34"/>
      <c r="AI1353" s="34" t="b">
        <v>0</v>
      </c>
      <c r="AJ1353" s="36"/>
      <c r="AK1353" s="34" t="s">
        <v>70</v>
      </c>
      <c r="AL1353" s="36"/>
      <c r="AM1353" s="34" t="b">
        <v>0</v>
      </c>
      <c r="AN1353" s="36"/>
      <c r="AO1353" s="34" t="s">
        <v>70</v>
      </c>
      <c r="AP1353" s="34" t="s">
        <v>70</v>
      </c>
      <c r="AQ1353" s="34" t="s">
        <v>70</v>
      </c>
      <c r="AR1353" s="34" t="s">
        <v>70</v>
      </c>
      <c r="AS1353" s="34" t="s">
        <v>70</v>
      </c>
      <c r="AT1353" s="36"/>
      <c r="AU1353" s="36"/>
      <c r="AV1353" s="34" t="s">
        <v>70</v>
      </c>
      <c r="AW1353" s="34" t="s">
        <v>70</v>
      </c>
      <c r="AX1353" s="34" t="s">
        <v>63</v>
      </c>
      <c r="AY1353" s="34" t="s">
        <v>4290</v>
      </c>
      <c r="AZ1353" s="34" t="s">
        <v>64</v>
      </c>
      <c r="BA1353" s="34" t="s">
        <v>65</v>
      </c>
      <c r="BB1353" s="35">
        <v>2039</v>
      </c>
      <c r="BC1353" s="34" t="s">
        <v>119</v>
      </c>
    </row>
    <row r="1354" spans="1:55" x14ac:dyDescent="0.25">
      <c r="A1354" s="34" t="s">
        <v>4606</v>
      </c>
      <c r="B1354" s="35">
        <v>81343</v>
      </c>
      <c r="C1354" s="34">
        <v>100</v>
      </c>
      <c r="D1354" s="34" t="s">
        <v>4619</v>
      </c>
      <c r="E1354" s="34" t="s">
        <v>4620</v>
      </c>
      <c r="F1354" s="34" t="s">
        <v>4137</v>
      </c>
      <c r="G1354" s="34" t="s">
        <v>3500</v>
      </c>
      <c r="H1354" s="34" t="s">
        <v>4287</v>
      </c>
      <c r="I1354" s="34" t="s">
        <v>137</v>
      </c>
      <c r="J1354" s="36">
        <v>45217</v>
      </c>
      <c r="K1354" s="36"/>
      <c r="L1354" s="34" t="s">
        <v>61</v>
      </c>
      <c r="M1354" s="36"/>
      <c r="N1354" s="34" t="b">
        <v>1</v>
      </c>
      <c r="O1354" s="36"/>
      <c r="P1354" s="34" t="b">
        <v>1</v>
      </c>
      <c r="Q1354" s="36"/>
      <c r="R1354" s="34" t="b">
        <v>1</v>
      </c>
      <c r="S1354" s="34" t="b">
        <v>1</v>
      </c>
      <c r="T1354" s="34" t="s">
        <v>70</v>
      </c>
      <c r="U1354" s="34"/>
      <c r="V1354" s="34" t="b">
        <v>0</v>
      </c>
      <c r="W1354" s="36"/>
      <c r="X1354" s="34" t="s">
        <v>70</v>
      </c>
      <c r="Y1354" s="34"/>
      <c r="Z1354" s="36"/>
      <c r="AA1354" s="34" t="b">
        <v>0</v>
      </c>
      <c r="AB1354" s="34"/>
      <c r="AC1354" s="34" t="b">
        <v>0</v>
      </c>
      <c r="AD1354" s="36"/>
      <c r="AE1354" s="34" t="b">
        <v>1</v>
      </c>
      <c r="AF1354" s="34" t="b">
        <v>1</v>
      </c>
      <c r="AG1354" s="34" t="s">
        <v>70</v>
      </c>
      <c r="AH1354" s="34"/>
      <c r="AI1354" s="34" t="b">
        <v>0</v>
      </c>
      <c r="AJ1354" s="36"/>
      <c r="AK1354" s="34" t="s">
        <v>70</v>
      </c>
      <c r="AL1354" s="36"/>
      <c r="AM1354" s="34" t="b">
        <v>0</v>
      </c>
      <c r="AN1354" s="36"/>
      <c r="AO1354" s="34" t="s">
        <v>70</v>
      </c>
      <c r="AP1354" s="34" t="s">
        <v>70</v>
      </c>
      <c r="AQ1354" s="34" t="s">
        <v>70</v>
      </c>
      <c r="AR1354" s="34" t="s">
        <v>70</v>
      </c>
      <c r="AS1354" s="34" t="s">
        <v>70</v>
      </c>
      <c r="AT1354" s="36"/>
      <c r="AU1354" s="36"/>
      <c r="AV1354" s="34" t="s">
        <v>70</v>
      </c>
      <c r="AW1354" s="34" t="s">
        <v>70</v>
      </c>
      <c r="AX1354" s="34" t="s">
        <v>63</v>
      </c>
      <c r="AY1354" s="34" t="s">
        <v>4290</v>
      </c>
      <c r="AZ1354" s="34" t="s">
        <v>64</v>
      </c>
      <c r="BA1354" s="34" t="s">
        <v>65</v>
      </c>
      <c r="BB1354" s="35">
        <v>2039</v>
      </c>
      <c r="BC1354" s="34" t="s">
        <v>103</v>
      </c>
    </row>
    <row r="1355" spans="1:55" x14ac:dyDescent="0.25">
      <c r="A1355" s="34" t="s">
        <v>4606</v>
      </c>
      <c r="B1355" s="35">
        <v>80028</v>
      </c>
      <c r="C1355" s="34">
        <v>100</v>
      </c>
      <c r="D1355" s="34" t="s">
        <v>4621</v>
      </c>
      <c r="E1355" s="34" t="s">
        <v>4622</v>
      </c>
      <c r="F1355" s="34" t="s">
        <v>4162</v>
      </c>
      <c r="G1355" s="34" t="s">
        <v>3520</v>
      </c>
      <c r="H1355" s="34" t="s">
        <v>4287</v>
      </c>
      <c r="I1355" s="34" t="s">
        <v>133</v>
      </c>
      <c r="J1355" s="36">
        <v>45176</v>
      </c>
      <c r="K1355" s="36"/>
      <c r="L1355" s="34" t="s">
        <v>61</v>
      </c>
      <c r="M1355" s="36"/>
      <c r="N1355" s="34" t="b">
        <v>1</v>
      </c>
      <c r="O1355" s="36"/>
      <c r="P1355" s="34" t="b">
        <v>1</v>
      </c>
      <c r="Q1355" s="36"/>
      <c r="R1355" s="34" t="b">
        <v>1</v>
      </c>
      <c r="S1355" s="34" t="b">
        <v>1</v>
      </c>
      <c r="T1355" s="34" t="s">
        <v>70</v>
      </c>
      <c r="U1355" s="34"/>
      <c r="V1355" s="34" t="b">
        <v>0</v>
      </c>
      <c r="W1355" s="36"/>
      <c r="X1355" s="34" t="s">
        <v>70</v>
      </c>
      <c r="Y1355" s="34"/>
      <c r="Z1355" s="36"/>
      <c r="AA1355" s="34" t="b">
        <v>0</v>
      </c>
      <c r="AB1355" s="34"/>
      <c r="AC1355" s="34" t="b">
        <v>0</v>
      </c>
      <c r="AD1355" s="36"/>
      <c r="AE1355" s="34" t="b">
        <v>1</v>
      </c>
      <c r="AF1355" s="34" t="b">
        <v>1</v>
      </c>
      <c r="AG1355" s="34" t="s">
        <v>70</v>
      </c>
      <c r="AH1355" s="34"/>
      <c r="AI1355" s="34" t="b">
        <v>0</v>
      </c>
      <c r="AJ1355" s="36"/>
      <c r="AK1355" s="34" t="s">
        <v>70</v>
      </c>
      <c r="AL1355" s="36"/>
      <c r="AM1355" s="34" t="b">
        <v>0</v>
      </c>
      <c r="AN1355" s="36"/>
      <c r="AO1355" s="34" t="s">
        <v>70</v>
      </c>
      <c r="AP1355" s="34" t="s">
        <v>70</v>
      </c>
      <c r="AQ1355" s="34" t="s">
        <v>70</v>
      </c>
      <c r="AR1355" s="34" t="s">
        <v>70</v>
      </c>
      <c r="AS1355" s="34" t="s">
        <v>70</v>
      </c>
      <c r="AT1355" s="36"/>
      <c r="AU1355" s="36"/>
      <c r="AV1355" s="34" t="s">
        <v>70</v>
      </c>
      <c r="AW1355" s="34" t="s">
        <v>70</v>
      </c>
      <c r="AX1355" s="34" t="s">
        <v>63</v>
      </c>
      <c r="AY1355" s="34" t="s">
        <v>4290</v>
      </c>
      <c r="AZ1355" s="34" t="s">
        <v>64</v>
      </c>
      <c r="BA1355" s="34" t="s">
        <v>65</v>
      </c>
      <c r="BB1355" s="35">
        <v>2039</v>
      </c>
      <c r="BC1355" s="34" t="s">
        <v>119</v>
      </c>
    </row>
    <row r="1356" spans="1:55" x14ac:dyDescent="0.25">
      <c r="A1356" s="34" t="s">
        <v>4606</v>
      </c>
      <c r="B1356" s="35">
        <v>80031</v>
      </c>
      <c r="C1356" s="34">
        <v>100</v>
      </c>
      <c r="D1356" s="34" t="s">
        <v>4044</v>
      </c>
      <c r="E1356" s="34" t="s">
        <v>4043</v>
      </c>
      <c r="F1356" s="34" t="s">
        <v>3197</v>
      </c>
      <c r="G1356" s="34" t="s">
        <v>421</v>
      </c>
      <c r="H1356" s="34" t="s">
        <v>59</v>
      </c>
      <c r="I1356" s="34" t="s">
        <v>380</v>
      </c>
      <c r="J1356" s="36">
        <v>44903</v>
      </c>
      <c r="K1356" s="36"/>
      <c r="L1356" s="34" t="s">
        <v>71</v>
      </c>
      <c r="M1356" s="36"/>
      <c r="N1356" s="34" t="b">
        <v>1</v>
      </c>
      <c r="O1356" s="36">
        <v>32363</v>
      </c>
      <c r="P1356" s="34" t="b">
        <v>0</v>
      </c>
      <c r="Q1356" s="36">
        <v>32363</v>
      </c>
      <c r="R1356" s="34" t="b">
        <v>0</v>
      </c>
      <c r="S1356" s="34" t="b">
        <v>0</v>
      </c>
      <c r="T1356" s="34" t="s">
        <v>70</v>
      </c>
      <c r="U1356" s="34"/>
      <c r="V1356" s="34" t="b">
        <v>0</v>
      </c>
      <c r="W1356" s="36">
        <v>32363</v>
      </c>
      <c r="X1356" s="34" t="s">
        <v>70</v>
      </c>
      <c r="Y1356" s="34"/>
      <c r="Z1356" s="36"/>
      <c r="AA1356" s="34" t="b">
        <v>1</v>
      </c>
      <c r="AB1356" s="34"/>
      <c r="AC1356" s="34" t="b">
        <v>0</v>
      </c>
      <c r="AD1356" s="36"/>
      <c r="AE1356" s="34" t="b">
        <v>1</v>
      </c>
      <c r="AF1356" s="34" t="b">
        <v>1</v>
      </c>
      <c r="AG1356" s="34" t="s">
        <v>70</v>
      </c>
      <c r="AH1356" s="34"/>
      <c r="AI1356" s="34" t="b">
        <v>0</v>
      </c>
      <c r="AJ1356" s="36"/>
      <c r="AK1356" s="34" t="s">
        <v>70</v>
      </c>
      <c r="AL1356" s="36"/>
      <c r="AM1356" s="34" t="b">
        <v>0</v>
      </c>
      <c r="AN1356" s="36"/>
      <c r="AO1356" s="34" t="s">
        <v>70</v>
      </c>
      <c r="AP1356" s="34" t="s">
        <v>70</v>
      </c>
      <c r="AQ1356" s="34" t="s">
        <v>70</v>
      </c>
      <c r="AR1356" s="34" t="s">
        <v>70</v>
      </c>
      <c r="AS1356" s="34" t="s">
        <v>70</v>
      </c>
      <c r="AT1356" s="36"/>
      <c r="AU1356" s="36"/>
      <c r="AV1356" s="34" t="s">
        <v>70</v>
      </c>
      <c r="AW1356" s="34" t="s">
        <v>70</v>
      </c>
      <c r="AX1356" s="34" t="s">
        <v>63</v>
      </c>
      <c r="AY1356" s="34" t="s">
        <v>4290</v>
      </c>
      <c r="AZ1356" s="34" t="s">
        <v>64</v>
      </c>
      <c r="BA1356" s="34" t="s">
        <v>65</v>
      </c>
      <c r="BB1356" s="35">
        <v>2039</v>
      </c>
      <c r="BC1356" s="34" t="s">
        <v>66</v>
      </c>
    </row>
    <row r="1357" spans="1:55" x14ac:dyDescent="0.25">
      <c r="A1357" s="34" t="s">
        <v>4606</v>
      </c>
      <c r="B1357" s="35">
        <v>80881</v>
      </c>
      <c r="C1357" s="34">
        <v>100</v>
      </c>
      <c r="D1357" s="34" t="s">
        <v>4623</v>
      </c>
      <c r="E1357" s="34" t="s">
        <v>4624</v>
      </c>
      <c r="F1357" s="34" t="s">
        <v>654</v>
      </c>
      <c r="G1357" s="34" t="s">
        <v>3974</v>
      </c>
      <c r="H1357" s="34" t="s">
        <v>59</v>
      </c>
      <c r="I1357" s="34" t="s">
        <v>60</v>
      </c>
      <c r="J1357" s="36">
        <v>45117</v>
      </c>
      <c r="K1357" s="36"/>
      <c r="L1357" s="34" t="s">
        <v>71</v>
      </c>
      <c r="M1357" s="36"/>
      <c r="N1357" s="34" t="b">
        <v>1</v>
      </c>
      <c r="O1357" s="36">
        <v>32363</v>
      </c>
      <c r="P1357" s="34" t="b">
        <v>0</v>
      </c>
      <c r="Q1357" s="36">
        <v>32363</v>
      </c>
      <c r="R1357" s="34" t="b">
        <v>0</v>
      </c>
      <c r="S1357" s="34" t="b">
        <v>0</v>
      </c>
      <c r="T1357" s="34" t="s">
        <v>70</v>
      </c>
      <c r="U1357" s="34"/>
      <c r="V1357" s="34" t="b">
        <v>0</v>
      </c>
      <c r="W1357" s="36">
        <v>32363</v>
      </c>
      <c r="X1357" s="34" t="s">
        <v>70</v>
      </c>
      <c r="Y1357" s="34"/>
      <c r="Z1357" s="36"/>
      <c r="AA1357" s="34" t="b">
        <v>1</v>
      </c>
      <c r="AB1357" s="34"/>
      <c r="AC1357" s="34" t="b">
        <v>0</v>
      </c>
      <c r="AD1357" s="36"/>
      <c r="AE1357" s="34" t="b">
        <v>1</v>
      </c>
      <c r="AF1357" s="34" t="b">
        <v>1</v>
      </c>
      <c r="AG1357" s="34" t="s">
        <v>70</v>
      </c>
      <c r="AH1357" s="34"/>
      <c r="AI1357" s="34" t="b">
        <v>0</v>
      </c>
      <c r="AJ1357" s="36"/>
      <c r="AK1357" s="34" t="s">
        <v>70</v>
      </c>
      <c r="AL1357" s="36"/>
      <c r="AM1357" s="34" t="b">
        <v>0</v>
      </c>
      <c r="AN1357" s="36"/>
      <c r="AO1357" s="34" t="s">
        <v>70</v>
      </c>
      <c r="AP1357" s="34" t="s">
        <v>70</v>
      </c>
      <c r="AQ1357" s="34" t="s">
        <v>70</v>
      </c>
      <c r="AR1357" s="34" t="s">
        <v>70</v>
      </c>
      <c r="AS1357" s="34" t="s">
        <v>70</v>
      </c>
      <c r="AT1357" s="36"/>
      <c r="AU1357" s="36"/>
      <c r="AV1357" s="34" t="s">
        <v>70</v>
      </c>
      <c r="AW1357" s="34" t="s">
        <v>70</v>
      </c>
      <c r="AX1357" s="34" t="s">
        <v>63</v>
      </c>
      <c r="AY1357" s="34" t="s">
        <v>4290</v>
      </c>
      <c r="AZ1357" s="34" t="s">
        <v>64</v>
      </c>
      <c r="BA1357" s="34" t="s">
        <v>65</v>
      </c>
      <c r="BB1357" s="35">
        <v>2040</v>
      </c>
      <c r="BC1357" s="34" t="s">
        <v>66</v>
      </c>
    </row>
    <row r="1358" spans="1:55" x14ac:dyDescent="0.25">
      <c r="A1358" s="34" t="s">
        <v>4606</v>
      </c>
      <c r="B1358" s="35">
        <v>80649</v>
      </c>
      <c r="C1358" s="34">
        <v>100</v>
      </c>
      <c r="D1358" s="34" t="s">
        <v>4625</v>
      </c>
      <c r="E1358" s="34" t="s">
        <v>4626</v>
      </c>
      <c r="F1358" s="34" t="s">
        <v>4627</v>
      </c>
      <c r="G1358" s="34" t="s">
        <v>3500</v>
      </c>
      <c r="H1358" s="34" t="s">
        <v>4287</v>
      </c>
      <c r="I1358" s="34" t="s">
        <v>4628</v>
      </c>
      <c r="J1358" s="36">
        <v>45113</v>
      </c>
      <c r="K1358" s="36"/>
      <c r="L1358" s="34" t="s">
        <v>61</v>
      </c>
      <c r="M1358" s="36"/>
      <c r="N1358" s="34" t="b">
        <v>1</v>
      </c>
      <c r="O1358" s="36"/>
      <c r="P1358" s="34" t="b">
        <v>1</v>
      </c>
      <c r="Q1358" s="36"/>
      <c r="R1358" s="34" t="b">
        <v>1</v>
      </c>
      <c r="S1358" s="34" t="b">
        <v>1</v>
      </c>
      <c r="T1358" s="34" t="s">
        <v>70</v>
      </c>
      <c r="U1358" s="34"/>
      <c r="V1358" s="34" t="b">
        <v>0</v>
      </c>
      <c r="W1358" s="36"/>
      <c r="X1358" s="34" t="s">
        <v>70</v>
      </c>
      <c r="Y1358" s="34"/>
      <c r="Z1358" s="36"/>
      <c r="AA1358" s="34" t="b">
        <v>0</v>
      </c>
      <c r="AB1358" s="34"/>
      <c r="AC1358" s="34" t="b">
        <v>0</v>
      </c>
      <c r="AD1358" s="36"/>
      <c r="AE1358" s="34" t="b">
        <v>1</v>
      </c>
      <c r="AF1358" s="34" t="b">
        <v>1</v>
      </c>
      <c r="AG1358" s="34" t="s">
        <v>70</v>
      </c>
      <c r="AH1358" s="34"/>
      <c r="AI1358" s="34" t="b">
        <v>0</v>
      </c>
      <c r="AJ1358" s="36"/>
      <c r="AK1358" s="34" t="s">
        <v>70</v>
      </c>
      <c r="AL1358" s="36"/>
      <c r="AM1358" s="34" t="b">
        <v>0</v>
      </c>
      <c r="AN1358" s="36"/>
      <c r="AO1358" s="34" t="s">
        <v>70</v>
      </c>
      <c r="AP1358" s="34" t="s">
        <v>70</v>
      </c>
      <c r="AQ1358" s="34" t="s">
        <v>70</v>
      </c>
      <c r="AR1358" s="34" t="s">
        <v>70</v>
      </c>
      <c r="AS1358" s="34" t="s">
        <v>70</v>
      </c>
      <c r="AT1358" s="36"/>
      <c r="AU1358" s="36"/>
      <c r="AV1358" s="34" t="s">
        <v>70</v>
      </c>
      <c r="AW1358" s="34" t="s">
        <v>70</v>
      </c>
      <c r="AX1358" s="34" t="s">
        <v>63</v>
      </c>
      <c r="AY1358" s="34" t="s">
        <v>4290</v>
      </c>
      <c r="AZ1358" s="34" t="s">
        <v>64</v>
      </c>
      <c r="BA1358" s="34" t="s">
        <v>65</v>
      </c>
      <c r="BB1358" s="35">
        <v>2039</v>
      </c>
      <c r="BC1358" s="34" t="s">
        <v>119</v>
      </c>
    </row>
    <row r="1359" spans="1:55" x14ac:dyDescent="0.25">
      <c r="A1359" s="34" t="s">
        <v>4606</v>
      </c>
      <c r="B1359" s="35">
        <v>81322</v>
      </c>
      <c r="C1359" s="34">
        <v>100</v>
      </c>
      <c r="D1359" s="34" t="s">
        <v>4034</v>
      </c>
      <c r="E1359" s="34" t="s">
        <v>4033</v>
      </c>
      <c r="F1359" s="34" t="s">
        <v>4016</v>
      </c>
      <c r="G1359" s="34" t="s">
        <v>208</v>
      </c>
      <c r="H1359" s="34" t="s">
        <v>144</v>
      </c>
      <c r="I1359" s="34" t="s">
        <v>212</v>
      </c>
      <c r="J1359" s="36">
        <v>44902</v>
      </c>
      <c r="K1359" s="36"/>
      <c r="L1359" s="34" t="s">
        <v>61</v>
      </c>
      <c r="M1359" s="36"/>
      <c r="N1359" s="34" t="b">
        <v>1</v>
      </c>
      <c r="O1359" s="36"/>
      <c r="P1359" s="34" t="b">
        <v>1</v>
      </c>
      <c r="Q1359" s="36"/>
      <c r="R1359" s="34" t="b">
        <v>1</v>
      </c>
      <c r="S1359" s="34" t="b">
        <v>1</v>
      </c>
      <c r="T1359" s="34" t="s">
        <v>70</v>
      </c>
      <c r="U1359" s="34"/>
      <c r="V1359" s="34" t="b">
        <v>0</v>
      </c>
      <c r="W1359" s="36"/>
      <c r="X1359" s="34" t="s">
        <v>70</v>
      </c>
      <c r="Y1359" s="34"/>
      <c r="Z1359" s="36"/>
      <c r="AA1359" s="34" t="b">
        <v>0</v>
      </c>
      <c r="AB1359" s="34"/>
      <c r="AC1359" s="34" t="b">
        <v>0</v>
      </c>
      <c r="AD1359" s="36"/>
      <c r="AE1359" s="34" t="b">
        <v>1</v>
      </c>
      <c r="AF1359" s="34" t="b">
        <v>1</v>
      </c>
      <c r="AG1359" s="34" t="s">
        <v>70</v>
      </c>
      <c r="AH1359" s="34"/>
      <c r="AI1359" s="34" t="b">
        <v>0</v>
      </c>
      <c r="AJ1359" s="36"/>
      <c r="AK1359" s="34" t="s">
        <v>70</v>
      </c>
      <c r="AL1359" s="36"/>
      <c r="AM1359" s="34" t="b">
        <v>0</v>
      </c>
      <c r="AN1359" s="36"/>
      <c r="AO1359" s="34" t="s">
        <v>70</v>
      </c>
      <c r="AP1359" s="34" t="s">
        <v>70</v>
      </c>
      <c r="AQ1359" s="34" t="s">
        <v>70</v>
      </c>
      <c r="AR1359" s="34" t="s">
        <v>70</v>
      </c>
      <c r="AS1359" s="34" t="s">
        <v>70</v>
      </c>
      <c r="AT1359" s="36"/>
      <c r="AU1359" s="36"/>
      <c r="AV1359" s="34" t="s">
        <v>70</v>
      </c>
      <c r="AW1359" s="34" t="s">
        <v>70</v>
      </c>
      <c r="AX1359" s="34" t="s">
        <v>63</v>
      </c>
      <c r="AY1359" s="34" t="s">
        <v>4290</v>
      </c>
      <c r="AZ1359" s="34" t="s">
        <v>64</v>
      </c>
      <c r="BA1359" s="34" t="s">
        <v>65</v>
      </c>
      <c r="BB1359" s="35">
        <v>2039</v>
      </c>
      <c r="BC1359" s="34" t="s">
        <v>66</v>
      </c>
    </row>
    <row r="1360" spans="1:55" x14ac:dyDescent="0.25">
      <c r="A1360" s="34" t="s">
        <v>4606</v>
      </c>
      <c r="B1360" s="35">
        <v>81333</v>
      </c>
      <c r="C1360" s="34">
        <v>100</v>
      </c>
      <c r="D1360" s="34" t="s">
        <v>4032</v>
      </c>
      <c r="E1360" s="34" t="s">
        <v>4031</v>
      </c>
      <c r="F1360" s="34" t="s">
        <v>4016</v>
      </c>
      <c r="G1360" s="34" t="s">
        <v>208</v>
      </c>
      <c r="H1360" s="34" t="s">
        <v>144</v>
      </c>
      <c r="I1360" s="34" t="s">
        <v>212</v>
      </c>
      <c r="J1360" s="36">
        <v>44902</v>
      </c>
      <c r="K1360" s="36"/>
      <c r="L1360" s="34" t="s">
        <v>71</v>
      </c>
      <c r="M1360" s="36"/>
      <c r="N1360" s="34" t="b">
        <v>1</v>
      </c>
      <c r="O1360" s="36">
        <v>32363</v>
      </c>
      <c r="P1360" s="34" t="b">
        <v>0</v>
      </c>
      <c r="Q1360" s="36">
        <v>32363</v>
      </c>
      <c r="R1360" s="34" t="b">
        <v>0</v>
      </c>
      <c r="S1360" s="34" t="b">
        <v>0</v>
      </c>
      <c r="T1360" s="34" t="s">
        <v>70</v>
      </c>
      <c r="U1360" s="34"/>
      <c r="V1360" s="34" t="b">
        <v>0</v>
      </c>
      <c r="W1360" s="36">
        <v>32363</v>
      </c>
      <c r="X1360" s="34" t="s">
        <v>70</v>
      </c>
      <c r="Y1360" s="34"/>
      <c r="Z1360" s="36"/>
      <c r="AA1360" s="34" t="b">
        <v>1</v>
      </c>
      <c r="AB1360" s="34"/>
      <c r="AC1360" s="34" t="b">
        <v>0</v>
      </c>
      <c r="AD1360" s="36"/>
      <c r="AE1360" s="34" t="b">
        <v>1</v>
      </c>
      <c r="AF1360" s="34" t="b">
        <v>1</v>
      </c>
      <c r="AG1360" s="34" t="s">
        <v>70</v>
      </c>
      <c r="AH1360" s="34"/>
      <c r="AI1360" s="34" t="b">
        <v>0</v>
      </c>
      <c r="AJ1360" s="36"/>
      <c r="AK1360" s="34" t="s">
        <v>70</v>
      </c>
      <c r="AL1360" s="36"/>
      <c r="AM1360" s="34" t="b">
        <v>0</v>
      </c>
      <c r="AN1360" s="36"/>
      <c r="AO1360" s="34" t="s">
        <v>70</v>
      </c>
      <c r="AP1360" s="34" t="s">
        <v>70</v>
      </c>
      <c r="AQ1360" s="34" t="s">
        <v>70</v>
      </c>
      <c r="AR1360" s="34" t="s">
        <v>70</v>
      </c>
      <c r="AS1360" s="34" t="s">
        <v>70</v>
      </c>
      <c r="AT1360" s="36"/>
      <c r="AU1360" s="36"/>
      <c r="AV1360" s="34" t="s">
        <v>70</v>
      </c>
      <c r="AW1360" s="34" t="s">
        <v>70</v>
      </c>
      <c r="AX1360" s="34" t="s">
        <v>63</v>
      </c>
      <c r="AY1360" s="34" t="s">
        <v>4290</v>
      </c>
      <c r="AZ1360" s="34" t="s">
        <v>64</v>
      </c>
      <c r="BA1360" s="34" t="s">
        <v>65</v>
      </c>
      <c r="BB1360" s="35">
        <v>2039</v>
      </c>
      <c r="BC1360" s="34" t="s">
        <v>66</v>
      </c>
    </row>
    <row r="1361" spans="1:55" x14ac:dyDescent="0.25">
      <c r="A1361" s="34" t="s">
        <v>4606</v>
      </c>
      <c r="B1361" s="35">
        <v>81065</v>
      </c>
      <c r="C1361" s="34">
        <v>100</v>
      </c>
      <c r="D1361" s="34" t="s">
        <v>4629</v>
      </c>
      <c r="E1361" s="34" t="s">
        <v>4630</v>
      </c>
      <c r="F1361" s="34" t="s">
        <v>4065</v>
      </c>
      <c r="G1361" s="34" t="s">
        <v>234</v>
      </c>
      <c r="H1361" s="34" t="s">
        <v>144</v>
      </c>
      <c r="I1361" s="34" t="s">
        <v>70</v>
      </c>
      <c r="J1361" s="36">
        <v>45175</v>
      </c>
      <c r="K1361" s="36"/>
      <c r="L1361" s="34" t="s">
        <v>71</v>
      </c>
      <c r="M1361" s="36"/>
      <c r="N1361" s="34" t="b">
        <v>1</v>
      </c>
      <c r="O1361" s="36">
        <v>32363</v>
      </c>
      <c r="P1361" s="34" t="b">
        <v>0</v>
      </c>
      <c r="Q1361" s="36">
        <v>32363</v>
      </c>
      <c r="R1361" s="34" t="b">
        <v>0</v>
      </c>
      <c r="S1361" s="34" t="b">
        <v>0</v>
      </c>
      <c r="T1361" s="34" t="s">
        <v>70</v>
      </c>
      <c r="U1361" s="34"/>
      <c r="V1361" s="34" t="b">
        <v>0</v>
      </c>
      <c r="W1361" s="36">
        <v>32363</v>
      </c>
      <c r="X1361" s="34" t="s">
        <v>70</v>
      </c>
      <c r="Y1361" s="34"/>
      <c r="Z1361" s="36"/>
      <c r="AA1361" s="34" t="b">
        <v>1</v>
      </c>
      <c r="AB1361" s="34"/>
      <c r="AC1361" s="34" t="b">
        <v>0</v>
      </c>
      <c r="AD1361" s="36"/>
      <c r="AE1361" s="34" t="b">
        <v>1</v>
      </c>
      <c r="AF1361" s="34" t="b">
        <v>1</v>
      </c>
      <c r="AG1361" s="34" t="s">
        <v>70</v>
      </c>
      <c r="AH1361" s="34"/>
      <c r="AI1361" s="34" t="b">
        <v>0</v>
      </c>
      <c r="AJ1361" s="36"/>
      <c r="AK1361" s="34" t="s">
        <v>70</v>
      </c>
      <c r="AL1361" s="36"/>
      <c r="AM1361" s="34" t="b">
        <v>0</v>
      </c>
      <c r="AN1361" s="36"/>
      <c r="AO1361" s="34" t="s">
        <v>70</v>
      </c>
      <c r="AP1361" s="34" t="s">
        <v>70</v>
      </c>
      <c r="AQ1361" s="34" t="s">
        <v>70</v>
      </c>
      <c r="AR1361" s="34" t="s">
        <v>70</v>
      </c>
      <c r="AS1361" s="34" t="s">
        <v>70</v>
      </c>
      <c r="AT1361" s="36"/>
      <c r="AU1361" s="36"/>
      <c r="AV1361" s="34" t="s">
        <v>70</v>
      </c>
      <c r="AW1361" s="34" t="s">
        <v>160</v>
      </c>
      <c r="AX1361" s="34" t="s">
        <v>63</v>
      </c>
      <c r="AY1361" s="34" t="s">
        <v>4290</v>
      </c>
      <c r="AZ1361" s="34" t="s">
        <v>64</v>
      </c>
      <c r="BA1361" s="34" t="s">
        <v>65</v>
      </c>
      <c r="BB1361" s="35">
        <v>2040</v>
      </c>
      <c r="BC1361" s="34" t="s">
        <v>66</v>
      </c>
    </row>
    <row r="1362" spans="1:55" x14ac:dyDescent="0.25">
      <c r="A1362" s="34" t="s">
        <v>4631</v>
      </c>
      <c r="B1362" s="35">
        <v>82068</v>
      </c>
      <c r="C1362" s="34">
        <v>59.9</v>
      </c>
      <c r="D1362" s="34" t="s">
        <v>4632</v>
      </c>
      <c r="E1362" s="34" t="s">
        <v>4633</v>
      </c>
      <c r="F1362" s="34" t="s">
        <v>4634</v>
      </c>
      <c r="G1362" s="34" t="s">
        <v>4287</v>
      </c>
      <c r="H1362" s="34" t="s">
        <v>4287</v>
      </c>
      <c r="I1362" s="34" t="s">
        <v>4635</v>
      </c>
      <c r="J1362" s="36">
        <v>45280</v>
      </c>
      <c r="K1362" s="36"/>
      <c r="L1362" s="34" t="s">
        <v>71</v>
      </c>
      <c r="M1362" s="36"/>
      <c r="N1362" s="34" t="b">
        <v>0</v>
      </c>
      <c r="O1362" s="36">
        <v>32363</v>
      </c>
      <c r="P1362" s="34" t="b">
        <v>0</v>
      </c>
      <c r="Q1362" s="36">
        <v>32363</v>
      </c>
      <c r="R1362" s="34" t="b">
        <v>0</v>
      </c>
      <c r="S1362" s="34" t="b">
        <v>0</v>
      </c>
      <c r="T1362" s="34" t="s">
        <v>70</v>
      </c>
      <c r="U1362" s="34"/>
      <c r="V1362" s="34" t="b">
        <v>0</v>
      </c>
      <c r="W1362" s="36">
        <v>32363</v>
      </c>
      <c r="X1362" s="34" t="s">
        <v>70</v>
      </c>
      <c r="Y1362" s="34"/>
      <c r="Z1362" s="36"/>
      <c r="AA1362" s="34" t="b">
        <v>1</v>
      </c>
      <c r="AB1362" s="34"/>
      <c r="AC1362" s="34" t="b">
        <v>0</v>
      </c>
      <c r="AD1362" s="36"/>
      <c r="AE1362" s="34" t="b">
        <v>1</v>
      </c>
      <c r="AF1362" s="34" t="b">
        <v>1</v>
      </c>
      <c r="AG1362" s="34" t="s">
        <v>70</v>
      </c>
      <c r="AH1362" s="34"/>
      <c r="AI1362" s="34" t="b">
        <v>0</v>
      </c>
      <c r="AJ1362" s="36"/>
      <c r="AK1362" s="34" t="s">
        <v>70</v>
      </c>
      <c r="AL1362" s="36"/>
      <c r="AM1362" s="34" t="b">
        <v>0</v>
      </c>
      <c r="AN1362" s="36"/>
      <c r="AO1362" s="34" t="s">
        <v>70</v>
      </c>
      <c r="AP1362" s="34" t="s">
        <v>70</v>
      </c>
      <c r="AQ1362" s="34" t="s">
        <v>70</v>
      </c>
      <c r="AR1362" s="34" t="s">
        <v>70</v>
      </c>
      <c r="AS1362" s="34" t="s">
        <v>70</v>
      </c>
      <c r="AT1362" s="36"/>
      <c r="AU1362" s="36"/>
      <c r="AV1362" s="34" t="s">
        <v>70</v>
      </c>
      <c r="AW1362" s="34" t="s">
        <v>70</v>
      </c>
      <c r="AX1362" s="34" t="s">
        <v>63</v>
      </c>
      <c r="AY1362" s="34" t="s">
        <v>70</v>
      </c>
      <c r="AZ1362" s="34" t="s">
        <v>64</v>
      </c>
      <c r="BA1362" s="34" t="s">
        <v>65</v>
      </c>
      <c r="BB1362" s="35">
        <v>2040</v>
      </c>
      <c r="BC1362" s="34" t="s">
        <v>66</v>
      </c>
    </row>
    <row r="1363" spans="1:55" x14ac:dyDescent="0.25">
      <c r="A1363" s="34" t="s">
        <v>4631</v>
      </c>
      <c r="B1363" s="35">
        <v>82311</v>
      </c>
      <c r="C1363" s="34">
        <v>90.5</v>
      </c>
      <c r="D1363" s="34" t="s">
        <v>4636</v>
      </c>
      <c r="E1363" s="34" t="s">
        <v>4637</v>
      </c>
      <c r="F1363" s="34" t="s">
        <v>1193</v>
      </c>
      <c r="G1363" s="34" t="s">
        <v>150</v>
      </c>
      <c r="H1363" s="34" t="s">
        <v>4287</v>
      </c>
      <c r="I1363" s="34" t="s">
        <v>114</v>
      </c>
      <c r="J1363" s="36">
        <v>45282</v>
      </c>
      <c r="K1363" s="36"/>
      <c r="L1363" s="34" t="s">
        <v>71</v>
      </c>
      <c r="M1363" s="36"/>
      <c r="N1363" s="34" t="b">
        <v>0</v>
      </c>
      <c r="O1363" s="36">
        <v>32363</v>
      </c>
      <c r="P1363" s="34" t="b">
        <v>0</v>
      </c>
      <c r="Q1363" s="36">
        <v>32363</v>
      </c>
      <c r="R1363" s="34" t="b">
        <v>0</v>
      </c>
      <c r="S1363" s="34" t="b">
        <v>0</v>
      </c>
      <c r="T1363" s="34" t="s">
        <v>70</v>
      </c>
      <c r="U1363" s="34"/>
      <c r="V1363" s="34" t="b">
        <v>0</v>
      </c>
      <c r="W1363" s="36">
        <v>32363</v>
      </c>
      <c r="X1363" s="34" t="s">
        <v>70</v>
      </c>
      <c r="Y1363" s="34"/>
      <c r="Z1363" s="36"/>
      <c r="AA1363" s="34" t="b">
        <v>1</v>
      </c>
      <c r="AB1363" s="34"/>
      <c r="AC1363" s="34" t="b">
        <v>0</v>
      </c>
      <c r="AD1363" s="36"/>
      <c r="AE1363" s="34" t="b">
        <v>1</v>
      </c>
      <c r="AF1363" s="34" t="b">
        <v>1</v>
      </c>
      <c r="AG1363" s="34" t="s">
        <v>70</v>
      </c>
      <c r="AH1363" s="34"/>
      <c r="AI1363" s="34" t="b">
        <v>0</v>
      </c>
      <c r="AJ1363" s="36"/>
      <c r="AK1363" s="34" t="s">
        <v>70</v>
      </c>
      <c r="AL1363" s="36"/>
      <c r="AM1363" s="34" t="b">
        <v>0</v>
      </c>
      <c r="AN1363" s="36"/>
      <c r="AO1363" s="34" t="s">
        <v>70</v>
      </c>
      <c r="AP1363" s="34" t="s">
        <v>70</v>
      </c>
      <c r="AQ1363" s="34" t="s">
        <v>70</v>
      </c>
      <c r="AR1363" s="34" t="s">
        <v>70</v>
      </c>
      <c r="AS1363" s="34" t="s">
        <v>70</v>
      </c>
      <c r="AT1363" s="36"/>
      <c r="AU1363" s="36"/>
      <c r="AV1363" s="34" t="s">
        <v>70</v>
      </c>
      <c r="AW1363" s="34" t="s">
        <v>70</v>
      </c>
      <c r="AX1363" s="34" t="s">
        <v>63</v>
      </c>
      <c r="AY1363" s="34" t="s">
        <v>70</v>
      </c>
      <c r="AZ1363" s="34" t="s">
        <v>64</v>
      </c>
      <c r="BA1363" s="34" t="s">
        <v>65</v>
      </c>
      <c r="BB1363" s="35">
        <v>2039</v>
      </c>
      <c r="BC1363" s="34" t="s">
        <v>103</v>
      </c>
    </row>
    <row r="1364" spans="1:55" x14ac:dyDescent="0.25">
      <c r="A1364" s="34" t="s">
        <v>4631</v>
      </c>
      <c r="B1364" s="35">
        <v>80676</v>
      </c>
      <c r="C1364" s="34">
        <v>100</v>
      </c>
      <c r="D1364" s="34" t="s">
        <v>4638</v>
      </c>
      <c r="E1364" s="34" t="s">
        <v>4639</v>
      </c>
      <c r="F1364" s="34" t="s">
        <v>117</v>
      </c>
      <c r="G1364" s="34" t="s">
        <v>150</v>
      </c>
      <c r="H1364" s="34" t="s">
        <v>4287</v>
      </c>
      <c r="I1364" s="34" t="s">
        <v>118</v>
      </c>
      <c r="J1364" s="36">
        <v>45107</v>
      </c>
      <c r="K1364" s="36"/>
      <c r="L1364" s="34" t="s">
        <v>71</v>
      </c>
      <c r="M1364" s="36"/>
      <c r="N1364" s="34" t="b">
        <v>1</v>
      </c>
      <c r="O1364" s="36"/>
      <c r="P1364" s="34" t="b">
        <v>0</v>
      </c>
      <c r="Q1364" s="36"/>
      <c r="R1364" s="34" t="b">
        <v>0</v>
      </c>
      <c r="S1364" s="34" t="b">
        <v>0</v>
      </c>
      <c r="T1364" s="34" t="s">
        <v>70</v>
      </c>
      <c r="U1364" s="34"/>
      <c r="V1364" s="34" t="b">
        <v>0</v>
      </c>
      <c r="W1364" s="36"/>
      <c r="X1364" s="34" t="s">
        <v>70</v>
      </c>
      <c r="Y1364" s="34"/>
      <c r="Z1364" s="36"/>
      <c r="AA1364" s="34" t="b">
        <v>1</v>
      </c>
      <c r="AB1364" s="34"/>
      <c r="AC1364" s="34" t="b">
        <v>0</v>
      </c>
      <c r="AD1364" s="36"/>
      <c r="AE1364" s="34" t="b">
        <v>1</v>
      </c>
      <c r="AF1364" s="34" t="b">
        <v>1</v>
      </c>
      <c r="AG1364" s="34" t="s">
        <v>70</v>
      </c>
      <c r="AH1364" s="34"/>
      <c r="AI1364" s="34" t="b">
        <v>0</v>
      </c>
      <c r="AJ1364" s="36"/>
      <c r="AK1364" s="34" t="s">
        <v>70</v>
      </c>
      <c r="AL1364" s="36"/>
      <c r="AM1364" s="34" t="b">
        <v>0</v>
      </c>
      <c r="AN1364" s="36"/>
      <c r="AO1364" s="34" t="s">
        <v>70</v>
      </c>
      <c r="AP1364" s="34" t="s">
        <v>70</v>
      </c>
      <c r="AQ1364" s="34" t="s">
        <v>70</v>
      </c>
      <c r="AR1364" s="34" t="s">
        <v>70</v>
      </c>
      <c r="AS1364" s="34" t="s">
        <v>70</v>
      </c>
      <c r="AT1364" s="36"/>
      <c r="AU1364" s="36"/>
      <c r="AV1364" s="34" t="s">
        <v>70</v>
      </c>
      <c r="AW1364" s="34" t="s">
        <v>70</v>
      </c>
      <c r="AX1364" s="34" t="s">
        <v>63</v>
      </c>
      <c r="AY1364" s="34" t="s">
        <v>70</v>
      </c>
      <c r="AZ1364" s="34" t="s">
        <v>64</v>
      </c>
      <c r="BA1364" s="34" t="s">
        <v>65</v>
      </c>
      <c r="BB1364" s="35">
        <v>2040</v>
      </c>
      <c r="BC1364" s="34" t="s">
        <v>66</v>
      </c>
    </row>
    <row r="1365" spans="1:55" x14ac:dyDescent="0.25">
      <c r="A1365" s="34" t="s">
        <v>4631</v>
      </c>
      <c r="B1365" s="35">
        <v>81933</v>
      </c>
      <c r="C1365" s="34">
        <v>100</v>
      </c>
      <c r="D1365" s="34" t="s">
        <v>4640</v>
      </c>
      <c r="E1365" s="34" t="s">
        <v>4641</v>
      </c>
      <c r="F1365" s="34" t="s">
        <v>4627</v>
      </c>
      <c r="G1365" s="34" t="s">
        <v>4287</v>
      </c>
      <c r="H1365" s="34" t="s">
        <v>4287</v>
      </c>
      <c r="I1365" s="34" t="s">
        <v>4628</v>
      </c>
      <c r="J1365" s="36">
        <v>45247</v>
      </c>
      <c r="K1365" s="36"/>
      <c r="L1365" s="34" t="s">
        <v>71</v>
      </c>
      <c r="M1365" s="36"/>
      <c r="N1365" s="34" t="b">
        <v>1</v>
      </c>
      <c r="O1365" s="36">
        <v>32363</v>
      </c>
      <c r="P1365" s="34" t="b">
        <v>0</v>
      </c>
      <c r="Q1365" s="36">
        <v>32363</v>
      </c>
      <c r="R1365" s="34" t="b">
        <v>0</v>
      </c>
      <c r="S1365" s="34" t="b">
        <v>0</v>
      </c>
      <c r="T1365" s="34" t="s">
        <v>70</v>
      </c>
      <c r="U1365" s="34"/>
      <c r="V1365" s="34" t="b">
        <v>0</v>
      </c>
      <c r="W1365" s="36">
        <v>32363</v>
      </c>
      <c r="X1365" s="34" t="s">
        <v>70</v>
      </c>
      <c r="Y1365" s="34"/>
      <c r="Z1365" s="36"/>
      <c r="AA1365" s="34" t="b">
        <v>1</v>
      </c>
      <c r="AB1365" s="34"/>
      <c r="AC1365" s="34" t="b">
        <v>0</v>
      </c>
      <c r="AD1365" s="36"/>
      <c r="AE1365" s="34" t="b">
        <v>1</v>
      </c>
      <c r="AF1365" s="34" t="b">
        <v>1</v>
      </c>
      <c r="AG1365" s="34" t="s">
        <v>70</v>
      </c>
      <c r="AH1365" s="34"/>
      <c r="AI1365" s="34" t="b">
        <v>0</v>
      </c>
      <c r="AJ1365" s="36"/>
      <c r="AK1365" s="34" t="s">
        <v>70</v>
      </c>
      <c r="AL1365" s="36"/>
      <c r="AM1365" s="34" t="b">
        <v>0</v>
      </c>
      <c r="AN1365" s="36"/>
      <c r="AO1365" s="34" t="s">
        <v>70</v>
      </c>
      <c r="AP1365" s="34" t="s">
        <v>70</v>
      </c>
      <c r="AQ1365" s="34" t="s">
        <v>70</v>
      </c>
      <c r="AR1365" s="34" t="s">
        <v>70</v>
      </c>
      <c r="AS1365" s="34" t="s">
        <v>70</v>
      </c>
      <c r="AT1365" s="36"/>
      <c r="AU1365" s="36"/>
      <c r="AV1365" s="34" t="s">
        <v>70</v>
      </c>
      <c r="AW1365" s="34" t="s">
        <v>70</v>
      </c>
      <c r="AX1365" s="34" t="s">
        <v>63</v>
      </c>
      <c r="AY1365" s="34" t="s">
        <v>70</v>
      </c>
      <c r="AZ1365" s="34" t="s">
        <v>64</v>
      </c>
      <c r="BA1365" s="34" t="s">
        <v>65</v>
      </c>
      <c r="BB1365" s="35">
        <v>2039</v>
      </c>
      <c r="BC1365" s="34" t="s">
        <v>119</v>
      </c>
    </row>
    <row r="1366" spans="1:55" x14ac:dyDescent="0.25">
      <c r="A1366" s="34" t="s">
        <v>4631</v>
      </c>
      <c r="B1366" s="35">
        <v>81607</v>
      </c>
      <c r="C1366" s="34">
        <v>100</v>
      </c>
      <c r="D1366" s="34" t="s">
        <v>4642</v>
      </c>
      <c r="E1366" s="34" t="s">
        <v>4643</v>
      </c>
      <c r="F1366" s="34" t="s">
        <v>4644</v>
      </c>
      <c r="G1366" s="34" t="s">
        <v>3521</v>
      </c>
      <c r="H1366" s="34" t="s">
        <v>4287</v>
      </c>
      <c r="I1366" s="34" t="s">
        <v>109</v>
      </c>
      <c r="J1366" s="36">
        <v>45195</v>
      </c>
      <c r="K1366" s="36"/>
      <c r="L1366" s="34" t="s">
        <v>71</v>
      </c>
      <c r="M1366" s="36"/>
      <c r="N1366" s="34" t="b">
        <v>1</v>
      </c>
      <c r="O1366" s="36">
        <v>32363</v>
      </c>
      <c r="P1366" s="34" t="b">
        <v>0</v>
      </c>
      <c r="Q1366" s="36">
        <v>32363</v>
      </c>
      <c r="R1366" s="34" t="b">
        <v>0</v>
      </c>
      <c r="S1366" s="34" t="b">
        <v>0</v>
      </c>
      <c r="T1366" s="34" t="s">
        <v>70</v>
      </c>
      <c r="U1366" s="34"/>
      <c r="V1366" s="34" t="b">
        <v>0</v>
      </c>
      <c r="W1366" s="36">
        <v>32363</v>
      </c>
      <c r="X1366" s="34" t="s">
        <v>70</v>
      </c>
      <c r="Y1366" s="34"/>
      <c r="Z1366" s="36"/>
      <c r="AA1366" s="34" t="b">
        <v>1</v>
      </c>
      <c r="AB1366" s="34"/>
      <c r="AC1366" s="34" t="b">
        <v>0</v>
      </c>
      <c r="AD1366" s="36"/>
      <c r="AE1366" s="34" t="b">
        <v>1</v>
      </c>
      <c r="AF1366" s="34" t="b">
        <v>1</v>
      </c>
      <c r="AG1366" s="34" t="s">
        <v>70</v>
      </c>
      <c r="AH1366" s="34"/>
      <c r="AI1366" s="34" t="b">
        <v>0</v>
      </c>
      <c r="AJ1366" s="36"/>
      <c r="AK1366" s="34" t="s">
        <v>70</v>
      </c>
      <c r="AL1366" s="36"/>
      <c r="AM1366" s="34" t="b">
        <v>0</v>
      </c>
      <c r="AN1366" s="36"/>
      <c r="AO1366" s="34" t="s">
        <v>70</v>
      </c>
      <c r="AP1366" s="34" t="s">
        <v>70</v>
      </c>
      <c r="AQ1366" s="34" t="s">
        <v>70</v>
      </c>
      <c r="AR1366" s="34" t="s">
        <v>70</v>
      </c>
      <c r="AS1366" s="34" t="s">
        <v>70</v>
      </c>
      <c r="AT1366" s="36"/>
      <c r="AU1366" s="36"/>
      <c r="AV1366" s="34" t="s">
        <v>70</v>
      </c>
      <c r="AW1366" s="34" t="s">
        <v>70</v>
      </c>
      <c r="AX1366" s="34" t="s">
        <v>63</v>
      </c>
      <c r="AY1366" s="34" t="s">
        <v>70</v>
      </c>
      <c r="AZ1366" s="34" t="s">
        <v>64</v>
      </c>
      <c r="BA1366" s="34" t="s">
        <v>65</v>
      </c>
      <c r="BB1366" s="35">
        <v>2040</v>
      </c>
      <c r="BC1366" s="34" t="s">
        <v>66</v>
      </c>
    </row>
    <row r="1367" spans="1:55" x14ac:dyDescent="0.25">
      <c r="A1367" s="34" t="s">
        <v>2724</v>
      </c>
      <c r="B1367" s="35">
        <v>79568</v>
      </c>
      <c r="C1367" s="34">
        <v>100</v>
      </c>
      <c r="D1367" s="34" t="s">
        <v>2727</v>
      </c>
      <c r="E1367" s="34" t="s">
        <v>2728</v>
      </c>
      <c r="F1367" s="34" t="s">
        <v>512</v>
      </c>
      <c r="G1367" s="34" t="s">
        <v>234</v>
      </c>
      <c r="H1367" s="34" t="s">
        <v>144</v>
      </c>
      <c r="I1367" s="34" t="s">
        <v>160</v>
      </c>
      <c r="J1367" s="36">
        <v>44175</v>
      </c>
      <c r="K1367" s="36"/>
      <c r="L1367" s="34" t="s">
        <v>61</v>
      </c>
      <c r="M1367" s="36"/>
      <c r="N1367" s="34" t="b">
        <v>0</v>
      </c>
      <c r="O1367" s="36"/>
      <c r="P1367" s="34" t="b">
        <v>1</v>
      </c>
      <c r="Q1367" s="36"/>
      <c r="R1367" s="34" t="b">
        <v>0</v>
      </c>
      <c r="S1367" s="34" t="b">
        <v>0</v>
      </c>
      <c r="T1367" s="34" t="s">
        <v>70</v>
      </c>
      <c r="U1367" s="34"/>
      <c r="V1367" s="34" t="b">
        <v>0</v>
      </c>
      <c r="W1367" s="36"/>
      <c r="X1367" s="34" t="s">
        <v>70</v>
      </c>
      <c r="Y1367" s="34"/>
      <c r="Z1367" s="36"/>
      <c r="AA1367" s="34" t="b">
        <v>0</v>
      </c>
      <c r="AB1367" s="34"/>
      <c r="AC1367" s="34" t="b">
        <v>0</v>
      </c>
      <c r="AD1367" s="36"/>
      <c r="AE1367" s="34" t="b">
        <v>1</v>
      </c>
      <c r="AF1367" s="34" t="b">
        <v>1</v>
      </c>
      <c r="AG1367" s="34" t="s">
        <v>70</v>
      </c>
      <c r="AH1367" s="34"/>
      <c r="AI1367" s="34" t="b">
        <v>0</v>
      </c>
      <c r="AJ1367" s="36"/>
      <c r="AK1367" s="34" t="s">
        <v>70</v>
      </c>
      <c r="AL1367" s="36"/>
      <c r="AM1367" s="34" t="b">
        <v>0</v>
      </c>
      <c r="AN1367" s="36"/>
      <c r="AO1367" s="34" t="s">
        <v>70</v>
      </c>
      <c r="AP1367" s="34" t="s">
        <v>70</v>
      </c>
      <c r="AQ1367" s="34" t="s">
        <v>70</v>
      </c>
      <c r="AR1367" s="34" t="s">
        <v>70</v>
      </c>
      <c r="AS1367" s="34" t="s">
        <v>70</v>
      </c>
      <c r="AT1367" s="36"/>
      <c r="AU1367" s="36"/>
      <c r="AV1367" s="34" t="s">
        <v>70</v>
      </c>
      <c r="AW1367" s="34" t="s">
        <v>70</v>
      </c>
      <c r="AX1367" s="34" t="s">
        <v>133</v>
      </c>
      <c r="AY1367" s="34" t="s">
        <v>70</v>
      </c>
      <c r="AZ1367" s="34" t="s">
        <v>64</v>
      </c>
      <c r="BA1367" s="34" t="s">
        <v>65</v>
      </c>
      <c r="BB1367" s="35">
        <v>2037</v>
      </c>
      <c r="BC1367" s="34" t="s">
        <v>66</v>
      </c>
    </row>
    <row r="1368" spans="1:55" x14ac:dyDescent="0.25">
      <c r="A1368" s="34" t="s">
        <v>2724</v>
      </c>
      <c r="B1368" s="35">
        <v>79334</v>
      </c>
      <c r="C1368" s="34">
        <v>100</v>
      </c>
      <c r="D1368" s="34" t="s">
        <v>2725</v>
      </c>
      <c r="E1368" s="34" t="s">
        <v>2726</v>
      </c>
      <c r="F1368" s="34" t="s">
        <v>394</v>
      </c>
      <c r="G1368" s="34" t="s">
        <v>215</v>
      </c>
      <c r="H1368" s="34" t="s">
        <v>4287</v>
      </c>
      <c r="I1368" s="34" t="s">
        <v>395</v>
      </c>
      <c r="J1368" s="36">
        <v>44183</v>
      </c>
      <c r="K1368" s="36"/>
      <c r="L1368" s="34" t="s">
        <v>61</v>
      </c>
      <c r="M1368" s="36"/>
      <c r="N1368" s="34" t="b">
        <v>0</v>
      </c>
      <c r="O1368" s="36"/>
      <c r="P1368" s="34" t="b">
        <v>1</v>
      </c>
      <c r="Q1368" s="36"/>
      <c r="R1368" s="34" t="b">
        <v>1</v>
      </c>
      <c r="S1368" s="34" t="b">
        <v>0</v>
      </c>
      <c r="T1368" s="34" t="s">
        <v>70</v>
      </c>
      <c r="U1368" s="34"/>
      <c r="V1368" s="34" t="b">
        <v>0</v>
      </c>
      <c r="W1368" s="36"/>
      <c r="X1368" s="34" t="s">
        <v>70</v>
      </c>
      <c r="Y1368" s="34"/>
      <c r="Z1368" s="36"/>
      <c r="AA1368" s="34" t="b">
        <v>0</v>
      </c>
      <c r="AB1368" s="34"/>
      <c r="AC1368" s="34" t="b">
        <v>0</v>
      </c>
      <c r="AD1368" s="36"/>
      <c r="AE1368" s="34" t="b">
        <v>1</v>
      </c>
      <c r="AF1368" s="34" t="b">
        <v>1</v>
      </c>
      <c r="AG1368" s="34" t="s">
        <v>70</v>
      </c>
      <c r="AH1368" s="34"/>
      <c r="AI1368" s="34" t="b">
        <v>0</v>
      </c>
      <c r="AJ1368" s="36"/>
      <c r="AK1368" s="34" t="s">
        <v>70</v>
      </c>
      <c r="AL1368" s="36"/>
      <c r="AM1368" s="34" t="b">
        <v>0</v>
      </c>
      <c r="AN1368" s="36"/>
      <c r="AO1368" s="34" t="s">
        <v>70</v>
      </c>
      <c r="AP1368" s="34" t="s">
        <v>70</v>
      </c>
      <c r="AQ1368" s="34" t="s">
        <v>70</v>
      </c>
      <c r="AR1368" s="34" t="s">
        <v>70</v>
      </c>
      <c r="AS1368" s="34" t="s">
        <v>70</v>
      </c>
      <c r="AT1368" s="36"/>
      <c r="AU1368" s="36"/>
      <c r="AV1368" s="34" t="s">
        <v>70</v>
      </c>
      <c r="AW1368" s="34" t="s">
        <v>70</v>
      </c>
      <c r="AX1368" s="34" t="s">
        <v>133</v>
      </c>
      <c r="AY1368" s="34" t="s">
        <v>70</v>
      </c>
      <c r="AZ1368" s="34" t="s">
        <v>64</v>
      </c>
      <c r="BA1368" s="34" t="s">
        <v>65</v>
      </c>
      <c r="BB1368" s="35">
        <v>2037</v>
      </c>
      <c r="BC1368" s="34" t="s">
        <v>66</v>
      </c>
    </row>
    <row r="1369" spans="1:55" x14ac:dyDescent="0.25">
      <c r="A1369" s="34" t="s">
        <v>2724</v>
      </c>
      <c r="B1369" s="35">
        <v>79620</v>
      </c>
      <c r="C1369" s="34">
        <v>100</v>
      </c>
      <c r="D1369" s="34" t="s">
        <v>2729</v>
      </c>
      <c r="E1369" s="34" t="s">
        <v>2730</v>
      </c>
      <c r="F1369" s="34" t="s">
        <v>1891</v>
      </c>
      <c r="G1369" s="34" t="s">
        <v>3527</v>
      </c>
      <c r="H1369" s="34" t="s">
        <v>4287</v>
      </c>
      <c r="I1369" s="34" t="s">
        <v>114</v>
      </c>
      <c r="J1369" s="36">
        <v>44090</v>
      </c>
      <c r="K1369" s="36"/>
      <c r="L1369" s="34" t="s">
        <v>61</v>
      </c>
      <c r="M1369" s="36"/>
      <c r="N1369" s="34" t="b">
        <v>0</v>
      </c>
      <c r="O1369" s="36"/>
      <c r="P1369" s="34" t="b">
        <v>1</v>
      </c>
      <c r="Q1369" s="36"/>
      <c r="R1369" s="34" t="b">
        <v>1</v>
      </c>
      <c r="S1369" s="34" t="b">
        <v>0</v>
      </c>
      <c r="T1369" s="34" t="s">
        <v>70</v>
      </c>
      <c r="U1369" s="34"/>
      <c r="V1369" s="34" t="b">
        <v>0</v>
      </c>
      <c r="W1369" s="36"/>
      <c r="X1369" s="34" t="s">
        <v>70</v>
      </c>
      <c r="Y1369" s="34"/>
      <c r="Z1369" s="36"/>
      <c r="AA1369" s="34" t="b">
        <v>0</v>
      </c>
      <c r="AB1369" s="34"/>
      <c r="AC1369" s="34" t="b">
        <v>0</v>
      </c>
      <c r="AD1369" s="36"/>
      <c r="AE1369" s="34" t="b">
        <v>0</v>
      </c>
      <c r="AF1369" s="34" t="b">
        <v>0</v>
      </c>
      <c r="AG1369" s="34" t="s">
        <v>70</v>
      </c>
      <c r="AH1369" s="34"/>
      <c r="AI1369" s="34" t="b">
        <v>0</v>
      </c>
      <c r="AJ1369" s="36"/>
      <c r="AK1369" s="34" t="s">
        <v>70</v>
      </c>
      <c r="AL1369" s="36"/>
      <c r="AM1369" s="34" t="b">
        <v>0</v>
      </c>
      <c r="AN1369" s="36"/>
      <c r="AO1369" s="34" t="s">
        <v>70</v>
      </c>
      <c r="AP1369" s="34" t="s">
        <v>70</v>
      </c>
      <c r="AQ1369" s="34" t="s">
        <v>70</v>
      </c>
      <c r="AR1369" s="34" t="s">
        <v>70</v>
      </c>
      <c r="AS1369" s="34" t="s">
        <v>70</v>
      </c>
      <c r="AT1369" s="36"/>
      <c r="AU1369" s="36"/>
      <c r="AV1369" s="34" t="s">
        <v>70</v>
      </c>
      <c r="AW1369" s="34" t="s">
        <v>70</v>
      </c>
      <c r="AX1369" s="34" t="s">
        <v>133</v>
      </c>
      <c r="AY1369" s="34" t="s">
        <v>70</v>
      </c>
      <c r="AZ1369" s="34" t="s">
        <v>64</v>
      </c>
      <c r="BA1369" s="34" t="s">
        <v>65</v>
      </c>
      <c r="BB1369" s="35">
        <v>2036</v>
      </c>
      <c r="BC1369" s="34" t="s">
        <v>66</v>
      </c>
    </row>
    <row r="1370" spans="1:55" x14ac:dyDescent="0.25">
      <c r="A1370" s="34" t="s">
        <v>2731</v>
      </c>
      <c r="B1370" s="35">
        <v>82311</v>
      </c>
      <c r="C1370" s="34">
        <v>9.5</v>
      </c>
      <c r="D1370" s="34" t="s">
        <v>4636</v>
      </c>
      <c r="E1370" s="34" t="s">
        <v>4637</v>
      </c>
      <c r="F1370" s="34" t="s">
        <v>1193</v>
      </c>
      <c r="G1370" s="34" t="s">
        <v>150</v>
      </c>
      <c r="H1370" s="34" t="s">
        <v>4287</v>
      </c>
      <c r="I1370" s="34" t="s">
        <v>114</v>
      </c>
      <c r="J1370" s="36">
        <v>45282</v>
      </c>
      <c r="K1370" s="36"/>
      <c r="L1370" s="34" t="s">
        <v>71</v>
      </c>
      <c r="M1370" s="36"/>
      <c r="N1370" s="34" t="b">
        <v>0</v>
      </c>
      <c r="O1370" s="36">
        <v>32363</v>
      </c>
      <c r="P1370" s="34" t="b">
        <v>0</v>
      </c>
      <c r="Q1370" s="36">
        <v>32363</v>
      </c>
      <c r="R1370" s="34" t="b">
        <v>0</v>
      </c>
      <c r="S1370" s="34" t="b">
        <v>0</v>
      </c>
      <c r="T1370" s="34" t="s">
        <v>70</v>
      </c>
      <c r="U1370" s="34"/>
      <c r="V1370" s="34" t="b">
        <v>0</v>
      </c>
      <c r="W1370" s="36">
        <v>32363</v>
      </c>
      <c r="X1370" s="34" t="s">
        <v>70</v>
      </c>
      <c r="Y1370" s="34"/>
      <c r="Z1370" s="36"/>
      <c r="AA1370" s="34" t="b">
        <v>1</v>
      </c>
      <c r="AB1370" s="34"/>
      <c r="AC1370" s="34" t="b">
        <v>0</v>
      </c>
      <c r="AD1370" s="36"/>
      <c r="AE1370" s="34" t="b">
        <v>1</v>
      </c>
      <c r="AF1370" s="34" t="b">
        <v>1</v>
      </c>
      <c r="AG1370" s="34" t="s">
        <v>70</v>
      </c>
      <c r="AH1370" s="34"/>
      <c r="AI1370" s="34" t="b">
        <v>0</v>
      </c>
      <c r="AJ1370" s="36"/>
      <c r="AK1370" s="34" t="s">
        <v>70</v>
      </c>
      <c r="AL1370" s="36"/>
      <c r="AM1370" s="34" t="b">
        <v>0</v>
      </c>
      <c r="AN1370" s="36"/>
      <c r="AO1370" s="34" t="s">
        <v>70</v>
      </c>
      <c r="AP1370" s="34" t="s">
        <v>70</v>
      </c>
      <c r="AQ1370" s="34" t="s">
        <v>70</v>
      </c>
      <c r="AR1370" s="34" t="s">
        <v>70</v>
      </c>
      <c r="AS1370" s="34" t="s">
        <v>70</v>
      </c>
      <c r="AT1370" s="36"/>
      <c r="AU1370" s="36"/>
      <c r="AV1370" s="34" t="s">
        <v>70</v>
      </c>
      <c r="AW1370" s="34" t="s">
        <v>70</v>
      </c>
      <c r="AX1370" s="34" t="s">
        <v>133</v>
      </c>
      <c r="AY1370" s="34" t="s">
        <v>4645</v>
      </c>
      <c r="AZ1370" s="34" t="s">
        <v>64</v>
      </c>
      <c r="BA1370" s="34" t="s">
        <v>65</v>
      </c>
      <c r="BB1370" s="35">
        <v>2039</v>
      </c>
      <c r="BC1370" s="34" t="s">
        <v>103</v>
      </c>
    </row>
    <row r="1371" spans="1:55" x14ac:dyDescent="0.25">
      <c r="A1371" s="34" t="s">
        <v>2731</v>
      </c>
      <c r="B1371" s="35">
        <v>82068</v>
      </c>
      <c r="C1371" s="34">
        <v>40.1</v>
      </c>
      <c r="D1371" s="34" t="s">
        <v>4632</v>
      </c>
      <c r="E1371" s="34" t="s">
        <v>4633</v>
      </c>
      <c r="F1371" s="34" t="s">
        <v>4634</v>
      </c>
      <c r="G1371" s="34" t="s">
        <v>4287</v>
      </c>
      <c r="H1371" s="34" t="s">
        <v>4287</v>
      </c>
      <c r="I1371" s="34" t="s">
        <v>4635</v>
      </c>
      <c r="J1371" s="36">
        <v>45280</v>
      </c>
      <c r="K1371" s="36"/>
      <c r="L1371" s="34" t="s">
        <v>71</v>
      </c>
      <c r="M1371" s="36"/>
      <c r="N1371" s="34" t="b">
        <v>0</v>
      </c>
      <c r="O1371" s="36">
        <v>32363</v>
      </c>
      <c r="P1371" s="34" t="b">
        <v>0</v>
      </c>
      <c r="Q1371" s="36">
        <v>32363</v>
      </c>
      <c r="R1371" s="34" t="b">
        <v>0</v>
      </c>
      <c r="S1371" s="34" t="b">
        <v>0</v>
      </c>
      <c r="T1371" s="34" t="s">
        <v>70</v>
      </c>
      <c r="U1371" s="34"/>
      <c r="V1371" s="34" t="b">
        <v>0</v>
      </c>
      <c r="W1371" s="36">
        <v>32363</v>
      </c>
      <c r="X1371" s="34" t="s">
        <v>70</v>
      </c>
      <c r="Y1371" s="34"/>
      <c r="Z1371" s="36"/>
      <c r="AA1371" s="34" t="b">
        <v>1</v>
      </c>
      <c r="AB1371" s="34"/>
      <c r="AC1371" s="34" t="b">
        <v>0</v>
      </c>
      <c r="AD1371" s="36"/>
      <c r="AE1371" s="34" t="b">
        <v>1</v>
      </c>
      <c r="AF1371" s="34" t="b">
        <v>1</v>
      </c>
      <c r="AG1371" s="34" t="s">
        <v>70</v>
      </c>
      <c r="AH1371" s="34"/>
      <c r="AI1371" s="34" t="b">
        <v>0</v>
      </c>
      <c r="AJ1371" s="36"/>
      <c r="AK1371" s="34" t="s">
        <v>70</v>
      </c>
      <c r="AL1371" s="36"/>
      <c r="AM1371" s="34" t="b">
        <v>0</v>
      </c>
      <c r="AN1371" s="36"/>
      <c r="AO1371" s="34" t="s">
        <v>70</v>
      </c>
      <c r="AP1371" s="34" t="s">
        <v>70</v>
      </c>
      <c r="AQ1371" s="34" t="s">
        <v>70</v>
      </c>
      <c r="AR1371" s="34" t="s">
        <v>70</v>
      </c>
      <c r="AS1371" s="34" t="s">
        <v>70</v>
      </c>
      <c r="AT1371" s="36"/>
      <c r="AU1371" s="36"/>
      <c r="AV1371" s="34" t="s">
        <v>70</v>
      </c>
      <c r="AW1371" s="34" t="s">
        <v>70</v>
      </c>
      <c r="AX1371" s="34" t="s">
        <v>133</v>
      </c>
      <c r="AY1371" s="34" t="s">
        <v>4645</v>
      </c>
      <c r="AZ1371" s="34" t="s">
        <v>64</v>
      </c>
      <c r="BA1371" s="34" t="s">
        <v>65</v>
      </c>
      <c r="BB1371" s="35">
        <v>2040</v>
      </c>
      <c r="BC1371" s="34" t="s">
        <v>66</v>
      </c>
    </row>
    <row r="1372" spans="1:55" x14ac:dyDescent="0.25">
      <c r="A1372" s="34" t="s">
        <v>2731</v>
      </c>
      <c r="B1372" s="35">
        <v>80995</v>
      </c>
      <c r="C1372" s="34">
        <v>57.64</v>
      </c>
      <c r="D1372" s="34" t="s">
        <v>4331</v>
      </c>
      <c r="E1372" s="34" t="s">
        <v>4332</v>
      </c>
      <c r="F1372" s="34" t="s">
        <v>732</v>
      </c>
      <c r="G1372" s="34" t="s">
        <v>558</v>
      </c>
      <c r="H1372" s="34" t="s">
        <v>59</v>
      </c>
      <c r="I1372" s="34" t="s">
        <v>70</v>
      </c>
      <c r="J1372" s="36">
        <v>45281</v>
      </c>
      <c r="K1372" s="36"/>
      <c r="L1372" s="34" t="s">
        <v>71</v>
      </c>
      <c r="M1372" s="36"/>
      <c r="N1372" s="34" t="b">
        <v>0</v>
      </c>
      <c r="O1372" s="36">
        <v>32363</v>
      </c>
      <c r="P1372" s="34" t="b">
        <v>0</v>
      </c>
      <c r="Q1372" s="36">
        <v>32363</v>
      </c>
      <c r="R1372" s="34" t="b">
        <v>0</v>
      </c>
      <c r="S1372" s="34" t="b">
        <v>0</v>
      </c>
      <c r="T1372" s="34" t="s">
        <v>70</v>
      </c>
      <c r="U1372" s="34"/>
      <c r="V1372" s="34" t="b">
        <v>0</v>
      </c>
      <c r="W1372" s="36">
        <v>32363</v>
      </c>
      <c r="X1372" s="34" t="s">
        <v>70</v>
      </c>
      <c r="Y1372" s="34"/>
      <c r="Z1372" s="36"/>
      <c r="AA1372" s="34" t="b">
        <v>1</v>
      </c>
      <c r="AB1372" s="34"/>
      <c r="AC1372" s="34" t="b">
        <v>0</v>
      </c>
      <c r="AD1372" s="36"/>
      <c r="AE1372" s="34" t="b">
        <v>1</v>
      </c>
      <c r="AF1372" s="34" t="b">
        <v>1</v>
      </c>
      <c r="AG1372" s="34" t="s">
        <v>70</v>
      </c>
      <c r="AH1372" s="34"/>
      <c r="AI1372" s="34" t="b">
        <v>0</v>
      </c>
      <c r="AJ1372" s="36"/>
      <c r="AK1372" s="34" t="s">
        <v>70</v>
      </c>
      <c r="AL1372" s="36"/>
      <c r="AM1372" s="34" t="b">
        <v>0</v>
      </c>
      <c r="AN1372" s="36"/>
      <c r="AO1372" s="34" t="s">
        <v>70</v>
      </c>
      <c r="AP1372" s="34" t="s">
        <v>70</v>
      </c>
      <c r="AQ1372" s="34" t="s">
        <v>70</v>
      </c>
      <c r="AR1372" s="34" t="s">
        <v>70</v>
      </c>
      <c r="AS1372" s="34" t="s">
        <v>70</v>
      </c>
      <c r="AT1372" s="36"/>
      <c r="AU1372" s="36"/>
      <c r="AV1372" s="34" t="s">
        <v>70</v>
      </c>
      <c r="AW1372" s="34" t="s">
        <v>70</v>
      </c>
      <c r="AX1372" s="34" t="s">
        <v>133</v>
      </c>
      <c r="AY1372" s="34" t="s">
        <v>4645</v>
      </c>
      <c r="AZ1372" s="34" t="s">
        <v>64</v>
      </c>
      <c r="BA1372" s="34" t="s">
        <v>65</v>
      </c>
      <c r="BB1372" s="35">
        <v>2040</v>
      </c>
      <c r="BC1372" s="34" t="s">
        <v>103</v>
      </c>
    </row>
    <row r="1373" spans="1:55" x14ac:dyDescent="0.25">
      <c r="A1373" s="34" t="s">
        <v>2731</v>
      </c>
      <c r="B1373" s="35">
        <v>81721</v>
      </c>
      <c r="C1373" s="34">
        <v>94.65</v>
      </c>
      <c r="D1373" s="34" t="s">
        <v>4334</v>
      </c>
      <c r="E1373" s="34" t="s">
        <v>4335</v>
      </c>
      <c r="F1373" s="34" t="s">
        <v>654</v>
      </c>
      <c r="G1373" s="34" t="s">
        <v>3974</v>
      </c>
      <c r="H1373" s="34" t="s">
        <v>59</v>
      </c>
      <c r="I1373" s="34" t="s">
        <v>60</v>
      </c>
      <c r="J1373" s="36">
        <v>45124</v>
      </c>
      <c r="K1373" s="36"/>
      <c r="L1373" s="34" t="s">
        <v>71</v>
      </c>
      <c r="M1373" s="36"/>
      <c r="N1373" s="34" t="b">
        <v>1</v>
      </c>
      <c r="O1373" s="36">
        <v>32363</v>
      </c>
      <c r="P1373" s="34" t="b">
        <v>0</v>
      </c>
      <c r="Q1373" s="36">
        <v>32363</v>
      </c>
      <c r="R1373" s="34" t="b">
        <v>0</v>
      </c>
      <c r="S1373" s="34" t="b">
        <v>0</v>
      </c>
      <c r="T1373" s="34" t="s">
        <v>70</v>
      </c>
      <c r="U1373" s="34"/>
      <c r="V1373" s="34" t="b">
        <v>0</v>
      </c>
      <c r="W1373" s="36">
        <v>32363</v>
      </c>
      <c r="X1373" s="34" t="s">
        <v>70</v>
      </c>
      <c r="Y1373" s="34"/>
      <c r="Z1373" s="36"/>
      <c r="AA1373" s="34" t="b">
        <v>1</v>
      </c>
      <c r="AB1373" s="34"/>
      <c r="AC1373" s="34" t="b">
        <v>0</v>
      </c>
      <c r="AD1373" s="36"/>
      <c r="AE1373" s="34" t="b">
        <v>1</v>
      </c>
      <c r="AF1373" s="34" t="b">
        <v>1</v>
      </c>
      <c r="AG1373" s="34" t="s">
        <v>70</v>
      </c>
      <c r="AH1373" s="34"/>
      <c r="AI1373" s="34" t="b">
        <v>0</v>
      </c>
      <c r="AJ1373" s="36"/>
      <c r="AK1373" s="34" t="s">
        <v>70</v>
      </c>
      <c r="AL1373" s="36"/>
      <c r="AM1373" s="34" t="b">
        <v>0</v>
      </c>
      <c r="AN1373" s="36"/>
      <c r="AO1373" s="34" t="s">
        <v>70</v>
      </c>
      <c r="AP1373" s="34" t="s">
        <v>70</v>
      </c>
      <c r="AQ1373" s="34" t="s">
        <v>70</v>
      </c>
      <c r="AR1373" s="34" t="s">
        <v>70</v>
      </c>
      <c r="AS1373" s="34" t="s">
        <v>70</v>
      </c>
      <c r="AT1373" s="36"/>
      <c r="AU1373" s="36"/>
      <c r="AV1373" s="34" t="s">
        <v>70</v>
      </c>
      <c r="AW1373" s="34" t="s">
        <v>70</v>
      </c>
      <c r="AX1373" s="34" t="s">
        <v>133</v>
      </c>
      <c r="AY1373" s="34" t="s">
        <v>4645</v>
      </c>
      <c r="AZ1373" s="34" t="s">
        <v>64</v>
      </c>
      <c r="BA1373" s="34" t="s">
        <v>65</v>
      </c>
      <c r="BB1373" s="35">
        <v>2040</v>
      </c>
      <c r="BC1373" s="34" t="s">
        <v>66</v>
      </c>
    </row>
    <row r="1374" spans="1:55" x14ac:dyDescent="0.25">
      <c r="A1374" s="34" t="s">
        <v>2731</v>
      </c>
      <c r="B1374" s="35">
        <v>81724</v>
      </c>
      <c r="C1374" s="34">
        <v>100</v>
      </c>
      <c r="D1374" s="34" t="s">
        <v>4646</v>
      </c>
      <c r="E1374" s="34" t="s">
        <v>4647</v>
      </c>
      <c r="F1374" s="34" t="s">
        <v>4648</v>
      </c>
      <c r="G1374" s="34" t="s">
        <v>99</v>
      </c>
      <c r="H1374" s="34" t="s">
        <v>4287</v>
      </c>
      <c r="I1374" s="34" t="s">
        <v>3501</v>
      </c>
      <c r="J1374" s="36">
        <v>45280</v>
      </c>
      <c r="K1374" s="36"/>
      <c r="L1374" s="34" t="s">
        <v>71</v>
      </c>
      <c r="M1374" s="36"/>
      <c r="N1374" s="34" t="b">
        <v>0</v>
      </c>
      <c r="O1374" s="36">
        <v>32363</v>
      </c>
      <c r="P1374" s="34" t="b">
        <v>0</v>
      </c>
      <c r="Q1374" s="36">
        <v>32363</v>
      </c>
      <c r="R1374" s="34" t="b">
        <v>0</v>
      </c>
      <c r="S1374" s="34" t="b">
        <v>0</v>
      </c>
      <c r="T1374" s="34" t="s">
        <v>70</v>
      </c>
      <c r="U1374" s="34"/>
      <c r="V1374" s="34" t="b">
        <v>0</v>
      </c>
      <c r="W1374" s="36">
        <v>32363</v>
      </c>
      <c r="X1374" s="34" t="s">
        <v>70</v>
      </c>
      <c r="Y1374" s="34"/>
      <c r="Z1374" s="36"/>
      <c r="AA1374" s="34" t="b">
        <v>1</v>
      </c>
      <c r="AB1374" s="34"/>
      <c r="AC1374" s="34" t="b">
        <v>0</v>
      </c>
      <c r="AD1374" s="36"/>
      <c r="AE1374" s="34" t="b">
        <v>1</v>
      </c>
      <c r="AF1374" s="34" t="b">
        <v>1</v>
      </c>
      <c r="AG1374" s="34" t="s">
        <v>70</v>
      </c>
      <c r="AH1374" s="34"/>
      <c r="AI1374" s="34" t="b">
        <v>0</v>
      </c>
      <c r="AJ1374" s="36"/>
      <c r="AK1374" s="34" t="s">
        <v>70</v>
      </c>
      <c r="AL1374" s="36"/>
      <c r="AM1374" s="34" t="b">
        <v>0</v>
      </c>
      <c r="AN1374" s="36"/>
      <c r="AO1374" s="34" t="s">
        <v>70</v>
      </c>
      <c r="AP1374" s="34" t="s">
        <v>70</v>
      </c>
      <c r="AQ1374" s="34" t="s">
        <v>70</v>
      </c>
      <c r="AR1374" s="34" t="s">
        <v>70</v>
      </c>
      <c r="AS1374" s="34" t="s">
        <v>70</v>
      </c>
      <c r="AT1374" s="36"/>
      <c r="AU1374" s="36"/>
      <c r="AV1374" s="34" t="s">
        <v>70</v>
      </c>
      <c r="AW1374" s="34" t="s">
        <v>70</v>
      </c>
      <c r="AX1374" s="34" t="s">
        <v>133</v>
      </c>
      <c r="AY1374" s="34" t="s">
        <v>4645</v>
      </c>
      <c r="AZ1374" s="34" t="s">
        <v>64</v>
      </c>
      <c r="BA1374" s="34" t="s">
        <v>65</v>
      </c>
      <c r="BB1374" s="35">
        <v>2040</v>
      </c>
      <c r="BC1374" s="34" t="s">
        <v>66</v>
      </c>
    </row>
    <row r="1375" spans="1:55" x14ac:dyDescent="0.25">
      <c r="A1375" s="34" t="s">
        <v>2731</v>
      </c>
      <c r="B1375" s="35">
        <v>81178</v>
      </c>
      <c r="C1375" s="34">
        <v>100</v>
      </c>
      <c r="D1375" s="34" t="s">
        <v>4649</v>
      </c>
      <c r="E1375" s="34" t="s">
        <v>4650</v>
      </c>
      <c r="F1375" s="34" t="s">
        <v>1149</v>
      </c>
      <c r="G1375" s="34" t="s">
        <v>287</v>
      </c>
      <c r="H1375" s="34" t="s">
        <v>144</v>
      </c>
      <c r="I1375" s="34" t="s">
        <v>288</v>
      </c>
      <c r="J1375" s="36">
        <v>45002</v>
      </c>
      <c r="K1375" s="36"/>
      <c r="L1375" s="34" t="s">
        <v>71</v>
      </c>
      <c r="M1375" s="36"/>
      <c r="N1375" s="34" t="b">
        <v>1</v>
      </c>
      <c r="O1375" s="36">
        <v>32363</v>
      </c>
      <c r="P1375" s="34" t="b">
        <v>0</v>
      </c>
      <c r="Q1375" s="36">
        <v>32363</v>
      </c>
      <c r="R1375" s="34" t="b">
        <v>0</v>
      </c>
      <c r="S1375" s="34" t="b">
        <v>0</v>
      </c>
      <c r="T1375" s="34" t="s">
        <v>70</v>
      </c>
      <c r="U1375" s="34"/>
      <c r="V1375" s="34" t="b">
        <v>0</v>
      </c>
      <c r="W1375" s="36">
        <v>32363</v>
      </c>
      <c r="X1375" s="34" t="s">
        <v>70</v>
      </c>
      <c r="Y1375" s="34"/>
      <c r="Z1375" s="36"/>
      <c r="AA1375" s="34" t="b">
        <v>1</v>
      </c>
      <c r="AB1375" s="34"/>
      <c r="AC1375" s="34" t="b">
        <v>0</v>
      </c>
      <c r="AD1375" s="36"/>
      <c r="AE1375" s="34" t="b">
        <v>1</v>
      </c>
      <c r="AF1375" s="34" t="b">
        <v>1</v>
      </c>
      <c r="AG1375" s="34" t="s">
        <v>70</v>
      </c>
      <c r="AH1375" s="34"/>
      <c r="AI1375" s="34" t="b">
        <v>0</v>
      </c>
      <c r="AJ1375" s="36"/>
      <c r="AK1375" s="34" t="s">
        <v>70</v>
      </c>
      <c r="AL1375" s="36"/>
      <c r="AM1375" s="34" t="b">
        <v>0</v>
      </c>
      <c r="AN1375" s="36"/>
      <c r="AO1375" s="34" t="s">
        <v>70</v>
      </c>
      <c r="AP1375" s="34" t="s">
        <v>70</v>
      </c>
      <c r="AQ1375" s="34" t="s">
        <v>70</v>
      </c>
      <c r="AR1375" s="34" t="s">
        <v>70</v>
      </c>
      <c r="AS1375" s="34" t="s">
        <v>70</v>
      </c>
      <c r="AT1375" s="36"/>
      <c r="AU1375" s="36"/>
      <c r="AV1375" s="34" t="s">
        <v>70</v>
      </c>
      <c r="AW1375" s="34" t="s">
        <v>70</v>
      </c>
      <c r="AX1375" s="34" t="s">
        <v>133</v>
      </c>
      <c r="AY1375" s="34" t="s">
        <v>4645</v>
      </c>
      <c r="AZ1375" s="34" t="s">
        <v>64</v>
      </c>
      <c r="BA1375" s="34" t="s">
        <v>65</v>
      </c>
      <c r="BB1375" s="35">
        <v>2039</v>
      </c>
      <c r="BC1375" s="34" t="s">
        <v>66</v>
      </c>
    </row>
    <row r="1376" spans="1:55" x14ac:dyDescent="0.25">
      <c r="A1376" s="34" t="s">
        <v>2731</v>
      </c>
      <c r="B1376" s="35">
        <v>81843</v>
      </c>
      <c r="C1376" s="34">
        <v>100</v>
      </c>
      <c r="D1376" s="34" t="s">
        <v>4651</v>
      </c>
      <c r="E1376" s="34" t="s">
        <v>4652</v>
      </c>
      <c r="F1376" s="34" t="s">
        <v>4518</v>
      </c>
      <c r="G1376" s="34" t="s">
        <v>99</v>
      </c>
      <c r="H1376" s="34" t="s">
        <v>4287</v>
      </c>
      <c r="I1376" s="34" t="s">
        <v>3987</v>
      </c>
      <c r="J1376" s="36">
        <v>45168</v>
      </c>
      <c r="K1376" s="36"/>
      <c r="L1376" s="34" t="s">
        <v>71</v>
      </c>
      <c r="M1376" s="36"/>
      <c r="N1376" s="34" t="b">
        <v>1</v>
      </c>
      <c r="O1376" s="36">
        <v>32363</v>
      </c>
      <c r="P1376" s="34" t="b">
        <v>0</v>
      </c>
      <c r="Q1376" s="36">
        <v>32363</v>
      </c>
      <c r="R1376" s="34" t="b">
        <v>0</v>
      </c>
      <c r="S1376" s="34" t="b">
        <v>0</v>
      </c>
      <c r="T1376" s="34" t="s">
        <v>70</v>
      </c>
      <c r="U1376" s="34"/>
      <c r="V1376" s="34" t="b">
        <v>0</v>
      </c>
      <c r="W1376" s="36">
        <v>32363</v>
      </c>
      <c r="X1376" s="34" t="s">
        <v>70</v>
      </c>
      <c r="Y1376" s="34"/>
      <c r="Z1376" s="36"/>
      <c r="AA1376" s="34" t="b">
        <v>1</v>
      </c>
      <c r="AB1376" s="34"/>
      <c r="AC1376" s="34" t="b">
        <v>0</v>
      </c>
      <c r="AD1376" s="36"/>
      <c r="AE1376" s="34" t="b">
        <v>1</v>
      </c>
      <c r="AF1376" s="34" t="b">
        <v>1</v>
      </c>
      <c r="AG1376" s="34" t="s">
        <v>70</v>
      </c>
      <c r="AH1376" s="34"/>
      <c r="AI1376" s="34" t="b">
        <v>0</v>
      </c>
      <c r="AJ1376" s="36"/>
      <c r="AK1376" s="34" t="s">
        <v>70</v>
      </c>
      <c r="AL1376" s="36"/>
      <c r="AM1376" s="34" t="b">
        <v>0</v>
      </c>
      <c r="AN1376" s="36"/>
      <c r="AO1376" s="34" t="s">
        <v>70</v>
      </c>
      <c r="AP1376" s="34" t="s">
        <v>70</v>
      </c>
      <c r="AQ1376" s="34" t="s">
        <v>70</v>
      </c>
      <c r="AR1376" s="34" t="s">
        <v>70</v>
      </c>
      <c r="AS1376" s="34" t="s">
        <v>70</v>
      </c>
      <c r="AT1376" s="36"/>
      <c r="AU1376" s="36"/>
      <c r="AV1376" s="34" t="s">
        <v>70</v>
      </c>
      <c r="AW1376" s="34" t="s">
        <v>70</v>
      </c>
      <c r="AX1376" s="34" t="s">
        <v>133</v>
      </c>
      <c r="AY1376" s="34" t="s">
        <v>4645</v>
      </c>
      <c r="AZ1376" s="34" t="s">
        <v>64</v>
      </c>
      <c r="BA1376" s="34" t="s">
        <v>65</v>
      </c>
      <c r="BB1376" s="35">
        <v>2039</v>
      </c>
      <c r="BC1376" s="34" t="s">
        <v>66</v>
      </c>
    </row>
    <row r="1377" spans="1:55" x14ac:dyDescent="0.25">
      <c r="A1377" s="34" t="s">
        <v>2731</v>
      </c>
      <c r="B1377" s="35">
        <v>80834</v>
      </c>
      <c r="C1377" s="34">
        <v>100</v>
      </c>
      <c r="D1377" s="34" t="s">
        <v>4653</v>
      </c>
      <c r="E1377" s="34" t="s">
        <v>4654</v>
      </c>
      <c r="F1377" s="34" t="s">
        <v>4655</v>
      </c>
      <c r="G1377" s="34" t="s">
        <v>3986</v>
      </c>
      <c r="H1377" s="34" t="s">
        <v>144</v>
      </c>
      <c r="I1377" s="34" t="s">
        <v>310</v>
      </c>
      <c r="J1377" s="36">
        <v>45170</v>
      </c>
      <c r="K1377" s="36"/>
      <c r="L1377" s="34" t="s">
        <v>71</v>
      </c>
      <c r="M1377" s="36"/>
      <c r="N1377" s="34" t="b">
        <v>1</v>
      </c>
      <c r="O1377" s="36">
        <v>32363</v>
      </c>
      <c r="P1377" s="34" t="b">
        <v>0</v>
      </c>
      <c r="Q1377" s="36">
        <v>32363</v>
      </c>
      <c r="R1377" s="34" t="b">
        <v>0</v>
      </c>
      <c r="S1377" s="34" t="b">
        <v>0</v>
      </c>
      <c r="T1377" s="34" t="s">
        <v>70</v>
      </c>
      <c r="U1377" s="34"/>
      <c r="V1377" s="34" t="b">
        <v>0</v>
      </c>
      <c r="W1377" s="36">
        <v>32363</v>
      </c>
      <c r="X1377" s="34" t="s">
        <v>70</v>
      </c>
      <c r="Y1377" s="34"/>
      <c r="Z1377" s="36"/>
      <c r="AA1377" s="34" t="b">
        <v>1</v>
      </c>
      <c r="AB1377" s="34"/>
      <c r="AC1377" s="34" t="b">
        <v>0</v>
      </c>
      <c r="AD1377" s="36"/>
      <c r="AE1377" s="34" t="b">
        <v>1</v>
      </c>
      <c r="AF1377" s="34" t="b">
        <v>1</v>
      </c>
      <c r="AG1377" s="34" t="s">
        <v>70</v>
      </c>
      <c r="AH1377" s="34"/>
      <c r="AI1377" s="34" t="b">
        <v>0</v>
      </c>
      <c r="AJ1377" s="36"/>
      <c r="AK1377" s="34" t="s">
        <v>70</v>
      </c>
      <c r="AL1377" s="36"/>
      <c r="AM1377" s="34" t="b">
        <v>0</v>
      </c>
      <c r="AN1377" s="36"/>
      <c r="AO1377" s="34" t="s">
        <v>70</v>
      </c>
      <c r="AP1377" s="34" t="s">
        <v>70</v>
      </c>
      <c r="AQ1377" s="34" t="s">
        <v>70</v>
      </c>
      <c r="AR1377" s="34" t="s">
        <v>70</v>
      </c>
      <c r="AS1377" s="34" t="s">
        <v>70</v>
      </c>
      <c r="AT1377" s="36"/>
      <c r="AU1377" s="36"/>
      <c r="AV1377" s="34" t="s">
        <v>70</v>
      </c>
      <c r="AW1377" s="34" t="s">
        <v>70</v>
      </c>
      <c r="AX1377" s="34" t="s">
        <v>133</v>
      </c>
      <c r="AY1377" s="34" t="s">
        <v>4645</v>
      </c>
      <c r="AZ1377" s="34" t="s">
        <v>64</v>
      </c>
      <c r="BA1377" s="34" t="s">
        <v>65</v>
      </c>
      <c r="BB1377" s="35">
        <v>2040</v>
      </c>
      <c r="BC1377" s="34" t="s">
        <v>66</v>
      </c>
    </row>
    <row r="1378" spans="1:55" x14ac:dyDescent="0.25">
      <c r="A1378" s="34" t="s">
        <v>2731</v>
      </c>
      <c r="B1378" s="35">
        <v>80675</v>
      </c>
      <c r="C1378" s="34">
        <v>100</v>
      </c>
      <c r="D1378" s="34" t="s">
        <v>4656</v>
      </c>
      <c r="E1378" s="34" t="s">
        <v>4657</v>
      </c>
      <c r="F1378" s="34" t="s">
        <v>117</v>
      </c>
      <c r="G1378" s="34" t="s">
        <v>150</v>
      </c>
      <c r="H1378" s="34" t="s">
        <v>4287</v>
      </c>
      <c r="I1378" s="34" t="s">
        <v>118</v>
      </c>
      <c r="J1378" s="36">
        <v>45107</v>
      </c>
      <c r="K1378" s="36"/>
      <c r="L1378" s="34" t="s">
        <v>71</v>
      </c>
      <c r="M1378" s="36"/>
      <c r="N1378" s="34" t="b">
        <v>1</v>
      </c>
      <c r="O1378" s="36">
        <v>32363</v>
      </c>
      <c r="P1378" s="34" t="b">
        <v>0</v>
      </c>
      <c r="Q1378" s="36">
        <v>32363</v>
      </c>
      <c r="R1378" s="34" t="b">
        <v>0</v>
      </c>
      <c r="S1378" s="34" t="b">
        <v>0</v>
      </c>
      <c r="T1378" s="34" t="s">
        <v>70</v>
      </c>
      <c r="U1378" s="34"/>
      <c r="V1378" s="34" t="b">
        <v>0</v>
      </c>
      <c r="W1378" s="36">
        <v>32363</v>
      </c>
      <c r="X1378" s="34" t="s">
        <v>70</v>
      </c>
      <c r="Y1378" s="34"/>
      <c r="Z1378" s="36"/>
      <c r="AA1378" s="34" t="b">
        <v>1</v>
      </c>
      <c r="AB1378" s="34"/>
      <c r="AC1378" s="34" t="b">
        <v>0</v>
      </c>
      <c r="AD1378" s="36"/>
      <c r="AE1378" s="34" t="b">
        <v>1</v>
      </c>
      <c r="AF1378" s="34" t="b">
        <v>1</v>
      </c>
      <c r="AG1378" s="34" t="s">
        <v>70</v>
      </c>
      <c r="AH1378" s="34"/>
      <c r="AI1378" s="34" t="b">
        <v>0</v>
      </c>
      <c r="AJ1378" s="36"/>
      <c r="AK1378" s="34" t="s">
        <v>70</v>
      </c>
      <c r="AL1378" s="36"/>
      <c r="AM1378" s="34" t="b">
        <v>0</v>
      </c>
      <c r="AN1378" s="36"/>
      <c r="AO1378" s="34" t="s">
        <v>70</v>
      </c>
      <c r="AP1378" s="34" t="s">
        <v>70</v>
      </c>
      <c r="AQ1378" s="34" t="s">
        <v>70</v>
      </c>
      <c r="AR1378" s="34" t="s">
        <v>70</v>
      </c>
      <c r="AS1378" s="34" t="s">
        <v>70</v>
      </c>
      <c r="AT1378" s="36"/>
      <c r="AU1378" s="36"/>
      <c r="AV1378" s="34" t="s">
        <v>70</v>
      </c>
      <c r="AW1378" s="34" t="s">
        <v>70</v>
      </c>
      <c r="AX1378" s="34" t="s">
        <v>133</v>
      </c>
      <c r="AY1378" s="34" t="s">
        <v>4645</v>
      </c>
      <c r="AZ1378" s="34" t="s">
        <v>64</v>
      </c>
      <c r="BA1378" s="34" t="s">
        <v>65</v>
      </c>
      <c r="BB1378" s="35">
        <v>2040</v>
      </c>
      <c r="BC1378" s="34" t="s">
        <v>66</v>
      </c>
    </row>
    <row r="1379" spans="1:55" x14ac:dyDescent="0.25">
      <c r="A1379" s="34" t="s">
        <v>2731</v>
      </c>
      <c r="B1379" s="35">
        <v>81913</v>
      </c>
      <c r="C1379" s="34">
        <v>100</v>
      </c>
      <c r="D1379" s="34" t="s">
        <v>4658</v>
      </c>
      <c r="E1379" s="34" t="s">
        <v>4659</v>
      </c>
      <c r="F1379" s="34" t="s">
        <v>741</v>
      </c>
      <c r="G1379" s="34" t="s">
        <v>223</v>
      </c>
      <c r="H1379" s="34" t="s">
        <v>59</v>
      </c>
      <c r="I1379" s="34" t="s">
        <v>114</v>
      </c>
      <c r="J1379" s="36">
        <v>45280</v>
      </c>
      <c r="K1379" s="36"/>
      <c r="L1379" s="34" t="s">
        <v>71</v>
      </c>
      <c r="M1379" s="36"/>
      <c r="N1379" s="34" t="b">
        <v>0</v>
      </c>
      <c r="O1379" s="36">
        <v>32363</v>
      </c>
      <c r="P1379" s="34" t="b">
        <v>0</v>
      </c>
      <c r="Q1379" s="36">
        <v>32363</v>
      </c>
      <c r="R1379" s="34" t="b">
        <v>0</v>
      </c>
      <c r="S1379" s="34" t="b">
        <v>0</v>
      </c>
      <c r="T1379" s="34" t="s">
        <v>70</v>
      </c>
      <c r="U1379" s="34"/>
      <c r="V1379" s="34" t="b">
        <v>0</v>
      </c>
      <c r="W1379" s="36">
        <v>32363</v>
      </c>
      <c r="X1379" s="34" t="s">
        <v>70</v>
      </c>
      <c r="Y1379" s="34"/>
      <c r="Z1379" s="36"/>
      <c r="AA1379" s="34" t="b">
        <v>1</v>
      </c>
      <c r="AB1379" s="34"/>
      <c r="AC1379" s="34" t="b">
        <v>0</v>
      </c>
      <c r="AD1379" s="36"/>
      <c r="AE1379" s="34" t="b">
        <v>1</v>
      </c>
      <c r="AF1379" s="34" t="b">
        <v>1</v>
      </c>
      <c r="AG1379" s="34" t="s">
        <v>70</v>
      </c>
      <c r="AH1379" s="34"/>
      <c r="AI1379" s="34" t="b">
        <v>0</v>
      </c>
      <c r="AJ1379" s="36"/>
      <c r="AK1379" s="34" t="s">
        <v>70</v>
      </c>
      <c r="AL1379" s="36"/>
      <c r="AM1379" s="34" t="b">
        <v>0</v>
      </c>
      <c r="AN1379" s="36"/>
      <c r="AO1379" s="34" t="s">
        <v>70</v>
      </c>
      <c r="AP1379" s="34" t="s">
        <v>70</v>
      </c>
      <c r="AQ1379" s="34" t="s">
        <v>70</v>
      </c>
      <c r="AR1379" s="34" t="s">
        <v>70</v>
      </c>
      <c r="AS1379" s="34" t="s">
        <v>70</v>
      </c>
      <c r="AT1379" s="36"/>
      <c r="AU1379" s="36"/>
      <c r="AV1379" s="34" t="s">
        <v>70</v>
      </c>
      <c r="AW1379" s="34" t="s">
        <v>70</v>
      </c>
      <c r="AX1379" s="34" t="s">
        <v>133</v>
      </c>
      <c r="AY1379" s="34" t="s">
        <v>4645</v>
      </c>
      <c r="AZ1379" s="34" t="s">
        <v>64</v>
      </c>
      <c r="BA1379" s="34" t="s">
        <v>65</v>
      </c>
      <c r="BB1379" s="35">
        <v>2040</v>
      </c>
      <c r="BC1379" s="34" t="s">
        <v>66</v>
      </c>
    </row>
    <row r="1380" spans="1:55" x14ac:dyDescent="0.25">
      <c r="A1380" s="34" t="s">
        <v>2731</v>
      </c>
      <c r="B1380" s="35">
        <v>81786</v>
      </c>
      <c r="C1380" s="34">
        <v>100</v>
      </c>
      <c r="D1380" s="34" t="s">
        <v>4660</v>
      </c>
      <c r="E1380" s="34" t="s">
        <v>4661</v>
      </c>
      <c r="F1380" s="34" t="s">
        <v>3197</v>
      </c>
      <c r="G1380" s="34" t="s">
        <v>421</v>
      </c>
      <c r="H1380" s="34" t="s">
        <v>59</v>
      </c>
      <c r="I1380" s="34" t="s">
        <v>70</v>
      </c>
      <c r="J1380" s="36">
        <v>45239</v>
      </c>
      <c r="K1380" s="36"/>
      <c r="L1380" s="34" t="s">
        <v>71</v>
      </c>
      <c r="M1380" s="36"/>
      <c r="N1380" s="34" t="b">
        <v>1</v>
      </c>
      <c r="O1380" s="36">
        <v>32363</v>
      </c>
      <c r="P1380" s="34" t="b">
        <v>0</v>
      </c>
      <c r="Q1380" s="36">
        <v>32363</v>
      </c>
      <c r="R1380" s="34" t="b">
        <v>0</v>
      </c>
      <c r="S1380" s="34" t="b">
        <v>0</v>
      </c>
      <c r="T1380" s="34" t="s">
        <v>70</v>
      </c>
      <c r="U1380" s="34"/>
      <c r="V1380" s="34" t="b">
        <v>0</v>
      </c>
      <c r="W1380" s="36">
        <v>32363</v>
      </c>
      <c r="X1380" s="34" t="s">
        <v>70</v>
      </c>
      <c r="Y1380" s="34"/>
      <c r="Z1380" s="36"/>
      <c r="AA1380" s="34" t="b">
        <v>1</v>
      </c>
      <c r="AB1380" s="34"/>
      <c r="AC1380" s="34" t="b">
        <v>0</v>
      </c>
      <c r="AD1380" s="36"/>
      <c r="AE1380" s="34" t="b">
        <v>1</v>
      </c>
      <c r="AF1380" s="34" t="b">
        <v>1</v>
      </c>
      <c r="AG1380" s="34" t="s">
        <v>70</v>
      </c>
      <c r="AH1380" s="34"/>
      <c r="AI1380" s="34" t="b">
        <v>0</v>
      </c>
      <c r="AJ1380" s="36"/>
      <c r="AK1380" s="34" t="s">
        <v>70</v>
      </c>
      <c r="AL1380" s="36"/>
      <c r="AM1380" s="34" t="b">
        <v>0</v>
      </c>
      <c r="AN1380" s="36"/>
      <c r="AO1380" s="34" t="s">
        <v>70</v>
      </c>
      <c r="AP1380" s="34" t="s">
        <v>70</v>
      </c>
      <c r="AQ1380" s="34" t="s">
        <v>70</v>
      </c>
      <c r="AR1380" s="34" t="s">
        <v>70</v>
      </c>
      <c r="AS1380" s="34" t="s">
        <v>70</v>
      </c>
      <c r="AT1380" s="36"/>
      <c r="AU1380" s="36"/>
      <c r="AV1380" s="34" t="s">
        <v>70</v>
      </c>
      <c r="AW1380" s="34" t="s">
        <v>70</v>
      </c>
      <c r="AX1380" s="34" t="s">
        <v>133</v>
      </c>
      <c r="AY1380" s="34" t="s">
        <v>4645</v>
      </c>
      <c r="AZ1380" s="34" t="s">
        <v>64</v>
      </c>
      <c r="BA1380" s="34" t="s">
        <v>65</v>
      </c>
      <c r="BB1380" s="35">
        <v>2040</v>
      </c>
      <c r="BC1380" s="34" t="s">
        <v>66</v>
      </c>
    </row>
    <row r="1381" spans="1:55" x14ac:dyDescent="0.25">
      <c r="A1381" s="34" t="s">
        <v>2731</v>
      </c>
      <c r="B1381" s="35">
        <v>81991</v>
      </c>
      <c r="C1381" s="34">
        <v>100</v>
      </c>
      <c r="D1381" s="34" t="s">
        <v>4662</v>
      </c>
      <c r="E1381" s="34" t="s">
        <v>4663</v>
      </c>
      <c r="F1381" s="34" t="s">
        <v>4664</v>
      </c>
      <c r="G1381" s="34" t="s">
        <v>230</v>
      </c>
      <c r="H1381" s="34" t="s">
        <v>59</v>
      </c>
      <c r="I1381" s="34" t="s">
        <v>109</v>
      </c>
      <c r="J1381" s="36">
        <v>45132</v>
      </c>
      <c r="K1381" s="36"/>
      <c r="L1381" s="34" t="s">
        <v>71</v>
      </c>
      <c r="M1381" s="36"/>
      <c r="N1381" s="34" t="b">
        <v>1</v>
      </c>
      <c r="O1381" s="36">
        <v>32363</v>
      </c>
      <c r="P1381" s="34" t="b">
        <v>0</v>
      </c>
      <c r="Q1381" s="36">
        <v>32363</v>
      </c>
      <c r="R1381" s="34" t="b">
        <v>0</v>
      </c>
      <c r="S1381" s="34" t="b">
        <v>0</v>
      </c>
      <c r="T1381" s="34" t="s">
        <v>70</v>
      </c>
      <c r="U1381" s="34"/>
      <c r="V1381" s="34" t="b">
        <v>0</v>
      </c>
      <c r="W1381" s="36">
        <v>32363</v>
      </c>
      <c r="X1381" s="34" t="s">
        <v>70</v>
      </c>
      <c r="Y1381" s="34"/>
      <c r="Z1381" s="36"/>
      <c r="AA1381" s="34" t="b">
        <v>1</v>
      </c>
      <c r="AB1381" s="34"/>
      <c r="AC1381" s="34" t="b">
        <v>0</v>
      </c>
      <c r="AD1381" s="36"/>
      <c r="AE1381" s="34" t="b">
        <v>1</v>
      </c>
      <c r="AF1381" s="34" t="b">
        <v>1</v>
      </c>
      <c r="AG1381" s="34" t="s">
        <v>70</v>
      </c>
      <c r="AH1381" s="34"/>
      <c r="AI1381" s="34" t="b">
        <v>0</v>
      </c>
      <c r="AJ1381" s="36"/>
      <c r="AK1381" s="34" t="s">
        <v>70</v>
      </c>
      <c r="AL1381" s="36"/>
      <c r="AM1381" s="34" t="b">
        <v>0</v>
      </c>
      <c r="AN1381" s="36"/>
      <c r="AO1381" s="34" t="s">
        <v>70</v>
      </c>
      <c r="AP1381" s="34" t="s">
        <v>70</v>
      </c>
      <c r="AQ1381" s="34" t="s">
        <v>70</v>
      </c>
      <c r="AR1381" s="34" t="s">
        <v>70</v>
      </c>
      <c r="AS1381" s="34" t="s">
        <v>70</v>
      </c>
      <c r="AT1381" s="36"/>
      <c r="AU1381" s="36"/>
      <c r="AV1381" s="34" t="s">
        <v>70</v>
      </c>
      <c r="AW1381" s="34" t="s">
        <v>70</v>
      </c>
      <c r="AX1381" s="34" t="s">
        <v>133</v>
      </c>
      <c r="AY1381" s="34" t="s">
        <v>4645</v>
      </c>
      <c r="AZ1381" s="34" t="s">
        <v>64</v>
      </c>
      <c r="BA1381" s="34" t="s">
        <v>65</v>
      </c>
      <c r="BB1381" s="35">
        <v>2040</v>
      </c>
      <c r="BC1381" s="34" t="s">
        <v>66</v>
      </c>
    </row>
    <row r="1382" spans="1:55" x14ac:dyDescent="0.25">
      <c r="A1382" s="34" t="s">
        <v>4665</v>
      </c>
      <c r="B1382" s="35">
        <v>60988</v>
      </c>
      <c r="C1382" s="34">
        <v>23</v>
      </c>
      <c r="D1382" s="34" t="s">
        <v>1493</v>
      </c>
      <c r="E1382" s="34" t="s">
        <v>1494</v>
      </c>
      <c r="F1382" s="34" t="s">
        <v>685</v>
      </c>
      <c r="G1382" s="34" t="s">
        <v>3986</v>
      </c>
      <c r="H1382" s="34" t="s">
        <v>144</v>
      </c>
      <c r="I1382" s="34" t="s">
        <v>273</v>
      </c>
      <c r="J1382" s="36">
        <v>37862</v>
      </c>
      <c r="K1382" s="36"/>
      <c r="L1382" s="34" t="s">
        <v>61</v>
      </c>
      <c r="M1382" s="36"/>
      <c r="N1382" s="34" t="b">
        <v>0</v>
      </c>
      <c r="O1382" s="36"/>
      <c r="P1382" s="34" t="b">
        <v>0</v>
      </c>
      <c r="Q1382" s="36"/>
      <c r="R1382" s="34" t="b">
        <v>0</v>
      </c>
      <c r="S1382" s="34" t="b">
        <v>0</v>
      </c>
      <c r="T1382" s="34" t="s">
        <v>70</v>
      </c>
      <c r="U1382" s="34"/>
      <c r="V1382" s="34" t="b">
        <v>0</v>
      </c>
      <c r="W1382" s="36"/>
      <c r="X1382" s="34" t="s">
        <v>70</v>
      </c>
      <c r="Y1382" s="34"/>
      <c r="Z1382" s="36"/>
      <c r="AA1382" s="34" t="b">
        <v>0</v>
      </c>
      <c r="AB1382" s="34"/>
      <c r="AC1382" s="34" t="b">
        <v>0</v>
      </c>
      <c r="AD1382" s="36"/>
      <c r="AE1382" s="34" t="b">
        <v>1</v>
      </c>
      <c r="AF1382" s="34" t="b">
        <v>0</v>
      </c>
      <c r="AG1382" s="34" t="s">
        <v>70</v>
      </c>
      <c r="AH1382" s="34"/>
      <c r="AI1382" s="34" t="b">
        <v>0</v>
      </c>
      <c r="AJ1382" s="36"/>
      <c r="AK1382" s="34" t="s">
        <v>70</v>
      </c>
      <c r="AL1382" s="36"/>
      <c r="AM1382" s="34" t="b">
        <v>0</v>
      </c>
      <c r="AN1382" s="36"/>
      <c r="AO1382" s="34" t="s">
        <v>70</v>
      </c>
      <c r="AP1382" s="34" t="s">
        <v>70</v>
      </c>
      <c r="AQ1382" s="34" t="s">
        <v>70</v>
      </c>
      <c r="AR1382" s="34" t="s">
        <v>70</v>
      </c>
      <c r="AS1382" s="34" t="s">
        <v>70</v>
      </c>
      <c r="AT1382" s="36"/>
      <c r="AU1382" s="36"/>
      <c r="AV1382" s="34" t="s">
        <v>70</v>
      </c>
      <c r="AW1382" s="34" t="s">
        <v>70</v>
      </c>
      <c r="AX1382" s="34" t="s">
        <v>70</v>
      </c>
      <c r="AY1382" s="34" t="s">
        <v>70</v>
      </c>
      <c r="AZ1382" s="34" t="s">
        <v>64</v>
      </c>
      <c r="BA1382" s="34" t="s">
        <v>423</v>
      </c>
      <c r="BB1382" s="35">
        <v>2019</v>
      </c>
      <c r="BC1382" s="34" t="s">
        <v>66</v>
      </c>
    </row>
    <row r="1383" spans="1:55" x14ac:dyDescent="0.25">
      <c r="A1383" s="34" t="s">
        <v>4665</v>
      </c>
      <c r="B1383" s="35">
        <v>60765</v>
      </c>
      <c r="C1383" s="34">
        <v>43.24</v>
      </c>
      <c r="D1383" s="34" t="s">
        <v>1489</v>
      </c>
      <c r="E1383" s="34" t="s">
        <v>1490</v>
      </c>
      <c r="F1383" s="34" t="s">
        <v>1491</v>
      </c>
      <c r="G1383" s="34" t="s">
        <v>3986</v>
      </c>
      <c r="H1383" s="34" t="s">
        <v>144</v>
      </c>
      <c r="I1383" s="34" t="s">
        <v>1492</v>
      </c>
      <c r="J1383" s="36">
        <v>37419</v>
      </c>
      <c r="K1383" s="36"/>
      <c r="L1383" s="34" t="s">
        <v>61</v>
      </c>
      <c r="M1383" s="36"/>
      <c r="N1383" s="34" t="b">
        <v>0</v>
      </c>
      <c r="O1383" s="36"/>
      <c r="P1383" s="34" t="b">
        <v>0</v>
      </c>
      <c r="Q1383" s="36"/>
      <c r="R1383" s="34" t="b">
        <v>0</v>
      </c>
      <c r="S1383" s="34" t="b">
        <v>0</v>
      </c>
      <c r="T1383" s="34" t="s">
        <v>70</v>
      </c>
      <c r="U1383" s="34"/>
      <c r="V1383" s="34" t="b">
        <v>0</v>
      </c>
      <c r="W1383" s="36"/>
      <c r="X1383" s="34" t="s">
        <v>70</v>
      </c>
      <c r="Y1383" s="34"/>
      <c r="Z1383" s="36"/>
      <c r="AA1383" s="34" t="b">
        <v>0</v>
      </c>
      <c r="AB1383" s="34"/>
      <c r="AC1383" s="34" t="b">
        <v>0</v>
      </c>
      <c r="AD1383" s="36"/>
      <c r="AE1383" s="34" t="b">
        <v>1</v>
      </c>
      <c r="AF1383" s="34" t="b">
        <v>0</v>
      </c>
      <c r="AG1383" s="34" t="s">
        <v>70</v>
      </c>
      <c r="AH1383" s="34"/>
      <c r="AI1383" s="34" t="b">
        <v>0</v>
      </c>
      <c r="AJ1383" s="36"/>
      <c r="AK1383" s="34" t="s">
        <v>70</v>
      </c>
      <c r="AL1383" s="36"/>
      <c r="AM1383" s="34" t="b">
        <v>0</v>
      </c>
      <c r="AN1383" s="36"/>
      <c r="AO1383" s="34" t="s">
        <v>70</v>
      </c>
      <c r="AP1383" s="34" t="s">
        <v>70</v>
      </c>
      <c r="AQ1383" s="34" t="s">
        <v>70</v>
      </c>
      <c r="AR1383" s="34" t="s">
        <v>70</v>
      </c>
      <c r="AS1383" s="34" t="s">
        <v>70</v>
      </c>
      <c r="AT1383" s="36"/>
      <c r="AU1383" s="36"/>
      <c r="AV1383" s="34" t="s">
        <v>70</v>
      </c>
      <c r="AW1383" s="34" t="s">
        <v>70</v>
      </c>
      <c r="AX1383" s="34" t="s">
        <v>70</v>
      </c>
      <c r="AY1383" s="34" t="s">
        <v>70</v>
      </c>
      <c r="AZ1383" s="34" t="s">
        <v>64</v>
      </c>
      <c r="BA1383" s="34" t="s">
        <v>65</v>
      </c>
      <c r="BB1383" s="35">
        <v>2022</v>
      </c>
      <c r="BC1383" s="34" t="s">
        <v>66</v>
      </c>
    </row>
    <row r="1384" spans="1:55" x14ac:dyDescent="0.25">
      <c r="A1384" s="34" t="s">
        <v>4665</v>
      </c>
      <c r="B1384" s="35">
        <v>60396</v>
      </c>
      <c r="C1384" s="34">
        <v>50</v>
      </c>
      <c r="D1384" s="34" t="s">
        <v>992</v>
      </c>
      <c r="E1384" s="34" t="s">
        <v>993</v>
      </c>
      <c r="F1384" s="34" t="s">
        <v>994</v>
      </c>
      <c r="G1384" s="34" t="s">
        <v>3986</v>
      </c>
      <c r="H1384" s="34" t="s">
        <v>144</v>
      </c>
      <c r="I1384" s="34" t="s">
        <v>995</v>
      </c>
      <c r="J1384" s="36">
        <v>36929</v>
      </c>
      <c r="K1384" s="36"/>
      <c r="L1384" s="34" t="s">
        <v>61</v>
      </c>
      <c r="M1384" s="36"/>
      <c r="N1384" s="34" t="b">
        <v>0</v>
      </c>
      <c r="O1384" s="36"/>
      <c r="P1384" s="34" t="b">
        <v>0</v>
      </c>
      <c r="Q1384" s="36"/>
      <c r="R1384" s="34" t="b">
        <v>0</v>
      </c>
      <c r="S1384" s="34" t="b">
        <v>0</v>
      </c>
      <c r="T1384" s="34" t="s">
        <v>70</v>
      </c>
      <c r="U1384" s="34"/>
      <c r="V1384" s="34" t="b">
        <v>0</v>
      </c>
      <c r="W1384" s="36"/>
      <c r="X1384" s="34" t="s">
        <v>70</v>
      </c>
      <c r="Y1384" s="34"/>
      <c r="Z1384" s="36"/>
      <c r="AA1384" s="34" t="b">
        <v>0</v>
      </c>
      <c r="AB1384" s="34"/>
      <c r="AC1384" s="34" t="b">
        <v>0</v>
      </c>
      <c r="AD1384" s="36"/>
      <c r="AE1384" s="34" t="b">
        <v>1</v>
      </c>
      <c r="AF1384" s="34" t="b">
        <v>0</v>
      </c>
      <c r="AG1384" s="34" t="s">
        <v>70</v>
      </c>
      <c r="AH1384" s="34"/>
      <c r="AI1384" s="34" t="b">
        <v>0</v>
      </c>
      <c r="AJ1384" s="36"/>
      <c r="AK1384" s="34" t="s">
        <v>70</v>
      </c>
      <c r="AL1384" s="36"/>
      <c r="AM1384" s="34" t="b">
        <v>0</v>
      </c>
      <c r="AN1384" s="36"/>
      <c r="AO1384" s="34" t="s">
        <v>70</v>
      </c>
      <c r="AP1384" s="34" t="s">
        <v>70</v>
      </c>
      <c r="AQ1384" s="34" t="s">
        <v>70</v>
      </c>
      <c r="AR1384" s="34" t="s">
        <v>70</v>
      </c>
      <c r="AS1384" s="34" t="s">
        <v>70</v>
      </c>
      <c r="AT1384" s="36"/>
      <c r="AU1384" s="36"/>
      <c r="AV1384" s="34" t="s">
        <v>70</v>
      </c>
      <c r="AW1384" s="34" t="s">
        <v>70</v>
      </c>
      <c r="AX1384" s="34" t="s">
        <v>70</v>
      </c>
      <c r="AY1384" s="34" t="s">
        <v>70</v>
      </c>
      <c r="AZ1384" s="34" t="s">
        <v>64</v>
      </c>
      <c r="BA1384" s="34" t="s">
        <v>423</v>
      </c>
      <c r="BB1384" s="35">
        <v>2018</v>
      </c>
      <c r="BC1384" s="34" t="s">
        <v>66</v>
      </c>
    </row>
    <row r="1385" spans="1:55" x14ac:dyDescent="0.25">
      <c r="A1385" s="34" t="s">
        <v>4665</v>
      </c>
      <c r="B1385" s="35">
        <v>61227</v>
      </c>
      <c r="C1385" s="34">
        <v>100</v>
      </c>
      <c r="D1385" s="34" t="s">
        <v>1914</v>
      </c>
      <c r="E1385" s="34" t="s">
        <v>1915</v>
      </c>
      <c r="F1385" s="34" t="s">
        <v>476</v>
      </c>
      <c r="G1385" s="34" t="s">
        <v>155</v>
      </c>
      <c r="H1385" s="34" t="s">
        <v>208</v>
      </c>
      <c r="I1385" s="34" t="s">
        <v>209</v>
      </c>
      <c r="J1385" s="36">
        <v>37924</v>
      </c>
      <c r="K1385" s="36"/>
      <c r="L1385" s="34" t="s">
        <v>61</v>
      </c>
      <c r="M1385" s="36"/>
      <c r="N1385" s="34" t="b">
        <v>0</v>
      </c>
      <c r="O1385" s="36"/>
      <c r="P1385" s="34" t="b">
        <v>0</v>
      </c>
      <c r="Q1385" s="36"/>
      <c r="R1385" s="34" t="b">
        <v>0</v>
      </c>
      <c r="S1385" s="34" t="b">
        <v>0</v>
      </c>
      <c r="T1385" s="34" t="s">
        <v>70</v>
      </c>
      <c r="U1385" s="34"/>
      <c r="V1385" s="34" t="b">
        <v>0</v>
      </c>
      <c r="W1385" s="36"/>
      <c r="X1385" s="34" t="s">
        <v>70</v>
      </c>
      <c r="Y1385" s="34"/>
      <c r="Z1385" s="36"/>
      <c r="AA1385" s="34" t="b">
        <v>0</v>
      </c>
      <c r="AB1385" s="34"/>
      <c r="AC1385" s="34" t="b">
        <v>0</v>
      </c>
      <c r="AD1385" s="36"/>
      <c r="AE1385" s="34" t="b">
        <v>0</v>
      </c>
      <c r="AF1385" s="34" t="b">
        <v>0</v>
      </c>
      <c r="AG1385" s="34" t="s">
        <v>70</v>
      </c>
      <c r="AH1385" s="34"/>
      <c r="AI1385" s="34" t="b">
        <v>0</v>
      </c>
      <c r="AJ1385" s="36"/>
      <c r="AK1385" s="34" t="s">
        <v>70</v>
      </c>
      <c r="AL1385" s="36"/>
      <c r="AM1385" s="34" t="b">
        <v>0</v>
      </c>
      <c r="AN1385" s="36"/>
      <c r="AO1385" s="34" t="s">
        <v>70</v>
      </c>
      <c r="AP1385" s="34" t="s">
        <v>70</v>
      </c>
      <c r="AQ1385" s="34" t="s">
        <v>70</v>
      </c>
      <c r="AR1385" s="34" t="s">
        <v>70</v>
      </c>
      <c r="AS1385" s="34" t="s">
        <v>70</v>
      </c>
      <c r="AT1385" s="36"/>
      <c r="AU1385" s="36"/>
      <c r="AV1385" s="34" t="s">
        <v>70</v>
      </c>
      <c r="AW1385" s="34" t="s">
        <v>70</v>
      </c>
      <c r="AX1385" s="34" t="s">
        <v>70</v>
      </c>
      <c r="AY1385" s="34" t="s">
        <v>70</v>
      </c>
      <c r="AZ1385" s="34" t="s">
        <v>64</v>
      </c>
      <c r="BA1385" s="34" t="s">
        <v>423</v>
      </c>
      <c r="BB1385" s="35">
        <v>2019</v>
      </c>
      <c r="BC1385" s="34" t="s">
        <v>103</v>
      </c>
    </row>
    <row r="1386" spans="1:55" x14ac:dyDescent="0.25">
      <c r="A1386" s="34" t="s">
        <v>4665</v>
      </c>
      <c r="B1386" s="35">
        <v>60506</v>
      </c>
      <c r="C1386" s="34">
        <v>100</v>
      </c>
      <c r="D1386" s="34" t="s">
        <v>1904</v>
      </c>
      <c r="E1386" s="34" t="s">
        <v>1905</v>
      </c>
      <c r="F1386" s="34" t="s">
        <v>1906</v>
      </c>
      <c r="G1386" s="34" t="s">
        <v>287</v>
      </c>
      <c r="H1386" s="34" t="s">
        <v>144</v>
      </c>
      <c r="I1386" s="34" t="s">
        <v>133</v>
      </c>
      <c r="J1386" s="36">
        <v>37404</v>
      </c>
      <c r="K1386" s="36"/>
      <c r="L1386" s="34" t="s">
        <v>61</v>
      </c>
      <c r="M1386" s="36"/>
      <c r="N1386" s="34" t="b">
        <v>0</v>
      </c>
      <c r="O1386" s="36"/>
      <c r="P1386" s="34" t="b">
        <v>0</v>
      </c>
      <c r="Q1386" s="36"/>
      <c r="R1386" s="34" t="b">
        <v>1</v>
      </c>
      <c r="S1386" s="34" t="b">
        <v>0</v>
      </c>
      <c r="T1386" s="34" t="s">
        <v>70</v>
      </c>
      <c r="U1386" s="34"/>
      <c r="V1386" s="34" t="b">
        <v>0</v>
      </c>
      <c r="W1386" s="36"/>
      <c r="X1386" s="34" t="s">
        <v>70</v>
      </c>
      <c r="Y1386" s="34"/>
      <c r="Z1386" s="36"/>
      <c r="AA1386" s="34" t="b">
        <v>0</v>
      </c>
      <c r="AB1386" s="34"/>
      <c r="AC1386" s="34" t="b">
        <v>0</v>
      </c>
      <c r="AD1386" s="36"/>
      <c r="AE1386" s="34" t="b">
        <v>1</v>
      </c>
      <c r="AF1386" s="34" t="b">
        <v>0</v>
      </c>
      <c r="AG1386" s="34" t="s">
        <v>70</v>
      </c>
      <c r="AH1386" s="34"/>
      <c r="AI1386" s="34" t="b">
        <v>0</v>
      </c>
      <c r="AJ1386" s="36"/>
      <c r="AK1386" s="34" t="s">
        <v>70</v>
      </c>
      <c r="AL1386" s="36"/>
      <c r="AM1386" s="34" t="b">
        <v>0</v>
      </c>
      <c r="AN1386" s="36"/>
      <c r="AO1386" s="34" t="s">
        <v>70</v>
      </c>
      <c r="AP1386" s="34" t="s">
        <v>70</v>
      </c>
      <c r="AQ1386" s="34" t="s">
        <v>70</v>
      </c>
      <c r="AR1386" s="34" t="s">
        <v>70</v>
      </c>
      <c r="AS1386" s="34" t="s">
        <v>70</v>
      </c>
      <c r="AT1386" s="36"/>
      <c r="AU1386" s="36"/>
      <c r="AV1386" s="34" t="s">
        <v>70</v>
      </c>
      <c r="AW1386" s="34" t="s">
        <v>70</v>
      </c>
      <c r="AX1386" s="34" t="s">
        <v>70</v>
      </c>
      <c r="AY1386" s="34" t="s">
        <v>70</v>
      </c>
      <c r="AZ1386" s="34" t="s">
        <v>64</v>
      </c>
      <c r="BA1386" s="34" t="s">
        <v>423</v>
      </c>
      <c r="BB1386" s="35">
        <v>2018</v>
      </c>
      <c r="BC1386" s="34" t="s">
        <v>119</v>
      </c>
    </row>
    <row r="1387" spans="1:55" x14ac:dyDescent="0.25">
      <c r="A1387" s="34" t="s">
        <v>4665</v>
      </c>
      <c r="B1387" s="35">
        <v>60717</v>
      </c>
      <c r="C1387" s="34">
        <v>100</v>
      </c>
      <c r="D1387" s="34" t="s">
        <v>1909</v>
      </c>
      <c r="E1387" s="34" t="s">
        <v>1910</v>
      </c>
      <c r="F1387" s="34" t="s">
        <v>1906</v>
      </c>
      <c r="G1387" s="34" t="s">
        <v>287</v>
      </c>
      <c r="H1387" s="34" t="s">
        <v>144</v>
      </c>
      <c r="I1387" s="34" t="s">
        <v>133</v>
      </c>
      <c r="J1387" s="36">
        <v>37404</v>
      </c>
      <c r="K1387" s="36"/>
      <c r="L1387" s="34" t="s">
        <v>61</v>
      </c>
      <c r="M1387" s="36"/>
      <c r="N1387" s="34" t="b">
        <v>0</v>
      </c>
      <c r="O1387" s="36"/>
      <c r="P1387" s="34" t="b">
        <v>0</v>
      </c>
      <c r="Q1387" s="36"/>
      <c r="R1387" s="34" t="b">
        <v>1</v>
      </c>
      <c r="S1387" s="34" t="b">
        <v>0</v>
      </c>
      <c r="T1387" s="34" t="s">
        <v>70</v>
      </c>
      <c r="U1387" s="34"/>
      <c r="V1387" s="34" t="b">
        <v>0</v>
      </c>
      <c r="W1387" s="36"/>
      <c r="X1387" s="34" t="s">
        <v>70</v>
      </c>
      <c r="Y1387" s="34"/>
      <c r="Z1387" s="36"/>
      <c r="AA1387" s="34" t="b">
        <v>0</v>
      </c>
      <c r="AB1387" s="34"/>
      <c r="AC1387" s="34" t="b">
        <v>0</v>
      </c>
      <c r="AD1387" s="36"/>
      <c r="AE1387" s="34" t="b">
        <v>1</v>
      </c>
      <c r="AF1387" s="34" t="b">
        <v>0</v>
      </c>
      <c r="AG1387" s="34" t="s">
        <v>70</v>
      </c>
      <c r="AH1387" s="34"/>
      <c r="AI1387" s="34" t="b">
        <v>0</v>
      </c>
      <c r="AJ1387" s="36"/>
      <c r="AK1387" s="34" t="s">
        <v>70</v>
      </c>
      <c r="AL1387" s="36"/>
      <c r="AM1387" s="34" t="b">
        <v>0</v>
      </c>
      <c r="AN1387" s="36"/>
      <c r="AO1387" s="34" t="s">
        <v>70</v>
      </c>
      <c r="AP1387" s="34" t="s">
        <v>70</v>
      </c>
      <c r="AQ1387" s="34" t="s">
        <v>70</v>
      </c>
      <c r="AR1387" s="34" t="s">
        <v>70</v>
      </c>
      <c r="AS1387" s="34" t="s">
        <v>70</v>
      </c>
      <c r="AT1387" s="36"/>
      <c r="AU1387" s="36"/>
      <c r="AV1387" s="34" t="s">
        <v>70</v>
      </c>
      <c r="AW1387" s="34" t="s">
        <v>70</v>
      </c>
      <c r="AX1387" s="34" t="s">
        <v>70</v>
      </c>
      <c r="AY1387" s="34" t="s">
        <v>70</v>
      </c>
      <c r="AZ1387" s="34" t="s">
        <v>64</v>
      </c>
      <c r="BA1387" s="34" t="s">
        <v>423</v>
      </c>
      <c r="BB1387" s="35">
        <v>2018</v>
      </c>
      <c r="BC1387" s="34" t="s">
        <v>119</v>
      </c>
    </row>
    <row r="1388" spans="1:55" x14ac:dyDescent="0.25">
      <c r="A1388" s="34" t="s">
        <v>4665</v>
      </c>
      <c r="B1388" s="35">
        <v>61226</v>
      </c>
      <c r="C1388" s="34">
        <v>100</v>
      </c>
      <c r="D1388" s="34" t="s">
        <v>470</v>
      </c>
      <c r="E1388" s="34" t="s">
        <v>471</v>
      </c>
      <c r="F1388" s="34" t="s">
        <v>4150</v>
      </c>
      <c r="G1388" s="34" t="s">
        <v>155</v>
      </c>
      <c r="H1388" s="34" t="s">
        <v>208</v>
      </c>
      <c r="I1388" s="34" t="s">
        <v>472</v>
      </c>
      <c r="J1388" s="36">
        <v>38337</v>
      </c>
      <c r="K1388" s="36"/>
      <c r="L1388" s="34" t="s">
        <v>61</v>
      </c>
      <c r="M1388" s="36"/>
      <c r="N1388" s="34" t="b">
        <v>0</v>
      </c>
      <c r="O1388" s="36"/>
      <c r="P1388" s="34" t="b">
        <v>0</v>
      </c>
      <c r="Q1388" s="36"/>
      <c r="R1388" s="34" t="b">
        <v>0</v>
      </c>
      <c r="S1388" s="34" t="b">
        <v>0</v>
      </c>
      <c r="T1388" s="34" t="s">
        <v>70</v>
      </c>
      <c r="U1388" s="34"/>
      <c r="V1388" s="34" t="b">
        <v>0</v>
      </c>
      <c r="W1388" s="36"/>
      <c r="X1388" s="34" t="s">
        <v>70</v>
      </c>
      <c r="Y1388" s="34"/>
      <c r="Z1388" s="36"/>
      <c r="AA1388" s="34" t="b">
        <v>0</v>
      </c>
      <c r="AB1388" s="34"/>
      <c r="AC1388" s="34" t="b">
        <v>0</v>
      </c>
      <c r="AD1388" s="36"/>
      <c r="AE1388" s="34" t="b">
        <v>1</v>
      </c>
      <c r="AF1388" s="34" t="b">
        <v>1</v>
      </c>
      <c r="AG1388" s="34" t="s">
        <v>70</v>
      </c>
      <c r="AH1388" s="34"/>
      <c r="AI1388" s="34" t="b">
        <v>0</v>
      </c>
      <c r="AJ1388" s="36"/>
      <c r="AK1388" s="34" t="s">
        <v>70</v>
      </c>
      <c r="AL1388" s="36"/>
      <c r="AM1388" s="34" t="b">
        <v>0</v>
      </c>
      <c r="AN1388" s="36"/>
      <c r="AO1388" s="34" t="s">
        <v>70</v>
      </c>
      <c r="AP1388" s="34" t="s">
        <v>70</v>
      </c>
      <c r="AQ1388" s="34" t="s">
        <v>70</v>
      </c>
      <c r="AR1388" s="34" t="s">
        <v>70</v>
      </c>
      <c r="AS1388" s="34" t="s">
        <v>70</v>
      </c>
      <c r="AT1388" s="36"/>
      <c r="AU1388" s="36"/>
      <c r="AV1388" s="34" t="s">
        <v>70</v>
      </c>
      <c r="AW1388" s="34" t="s">
        <v>70</v>
      </c>
      <c r="AX1388" s="34" t="s">
        <v>70</v>
      </c>
      <c r="AY1388" s="34" t="s">
        <v>70</v>
      </c>
      <c r="AZ1388" s="34" t="s">
        <v>64</v>
      </c>
      <c r="BA1388" s="34" t="s">
        <v>423</v>
      </c>
      <c r="BB1388" s="35">
        <v>2020</v>
      </c>
      <c r="BC1388" s="34" t="s">
        <v>66</v>
      </c>
    </row>
    <row r="1389" spans="1:55" x14ac:dyDescent="0.25">
      <c r="A1389" s="34" t="s">
        <v>4665</v>
      </c>
      <c r="B1389" s="35">
        <v>61567</v>
      </c>
      <c r="C1389" s="34">
        <v>100</v>
      </c>
      <c r="D1389" s="34" t="s">
        <v>474</v>
      </c>
      <c r="E1389" s="34" t="s">
        <v>4271</v>
      </c>
      <c r="F1389" s="34" t="s">
        <v>476</v>
      </c>
      <c r="G1389" s="34" t="s">
        <v>155</v>
      </c>
      <c r="H1389" s="34" t="s">
        <v>208</v>
      </c>
      <c r="I1389" s="34" t="s">
        <v>209</v>
      </c>
      <c r="J1389" s="36">
        <v>38098</v>
      </c>
      <c r="K1389" s="36"/>
      <c r="L1389" s="34" t="s">
        <v>61</v>
      </c>
      <c r="M1389" s="36"/>
      <c r="N1389" s="34" t="b">
        <v>0</v>
      </c>
      <c r="O1389" s="36"/>
      <c r="P1389" s="34" t="b">
        <v>0</v>
      </c>
      <c r="Q1389" s="36"/>
      <c r="R1389" s="34" t="b">
        <v>0</v>
      </c>
      <c r="S1389" s="34" t="b">
        <v>0</v>
      </c>
      <c r="T1389" s="34" t="s">
        <v>70</v>
      </c>
      <c r="U1389" s="34"/>
      <c r="V1389" s="34" t="b">
        <v>0</v>
      </c>
      <c r="W1389" s="36"/>
      <c r="X1389" s="34" t="s">
        <v>70</v>
      </c>
      <c r="Y1389" s="34"/>
      <c r="Z1389" s="36"/>
      <c r="AA1389" s="34" t="b">
        <v>0</v>
      </c>
      <c r="AB1389" s="34"/>
      <c r="AC1389" s="34" t="b">
        <v>0</v>
      </c>
      <c r="AD1389" s="36"/>
      <c r="AE1389" s="34" t="b">
        <v>0</v>
      </c>
      <c r="AF1389" s="34" t="b">
        <v>0</v>
      </c>
      <c r="AG1389" s="34" t="s">
        <v>70</v>
      </c>
      <c r="AH1389" s="34"/>
      <c r="AI1389" s="34" t="b">
        <v>0</v>
      </c>
      <c r="AJ1389" s="36"/>
      <c r="AK1389" s="34" t="s">
        <v>70</v>
      </c>
      <c r="AL1389" s="36"/>
      <c r="AM1389" s="34" t="b">
        <v>0</v>
      </c>
      <c r="AN1389" s="36"/>
      <c r="AO1389" s="34" t="s">
        <v>70</v>
      </c>
      <c r="AP1389" s="34" t="s">
        <v>70</v>
      </c>
      <c r="AQ1389" s="34" t="s">
        <v>70</v>
      </c>
      <c r="AR1389" s="34" t="s">
        <v>70</v>
      </c>
      <c r="AS1389" s="34" t="s">
        <v>70</v>
      </c>
      <c r="AT1389" s="36"/>
      <c r="AU1389" s="36"/>
      <c r="AV1389" s="34" t="s">
        <v>70</v>
      </c>
      <c r="AW1389" s="34" t="s">
        <v>70</v>
      </c>
      <c r="AX1389" s="34" t="s">
        <v>70</v>
      </c>
      <c r="AY1389" s="34" t="s">
        <v>70</v>
      </c>
      <c r="AZ1389" s="34" t="s">
        <v>64</v>
      </c>
      <c r="BA1389" s="34" t="s">
        <v>423</v>
      </c>
      <c r="BB1389" s="35">
        <v>2020</v>
      </c>
      <c r="BC1389" s="34" t="s">
        <v>103</v>
      </c>
    </row>
    <row r="1390" spans="1:55" x14ac:dyDescent="0.25">
      <c r="A1390" s="34" t="s">
        <v>4665</v>
      </c>
      <c r="B1390" s="35">
        <v>60900</v>
      </c>
      <c r="C1390" s="34">
        <v>100</v>
      </c>
      <c r="D1390" s="34" t="s">
        <v>1911</v>
      </c>
      <c r="E1390" s="34" t="s">
        <v>1912</v>
      </c>
      <c r="F1390" s="34" t="s">
        <v>1236</v>
      </c>
      <c r="G1390" s="34" t="s">
        <v>3982</v>
      </c>
      <c r="H1390" s="34" t="s">
        <v>144</v>
      </c>
      <c r="I1390" s="34" t="s">
        <v>1233</v>
      </c>
      <c r="J1390" s="36">
        <v>37712</v>
      </c>
      <c r="K1390" s="36"/>
      <c r="L1390" s="34" t="s">
        <v>61</v>
      </c>
      <c r="M1390" s="36"/>
      <c r="N1390" s="34" t="b">
        <v>0</v>
      </c>
      <c r="O1390" s="36"/>
      <c r="P1390" s="34" t="b">
        <v>0</v>
      </c>
      <c r="Q1390" s="36"/>
      <c r="R1390" s="34" t="b">
        <v>1</v>
      </c>
      <c r="S1390" s="34" t="b">
        <v>0</v>
      </c>
      <c r="T1390" s="34" t="s">
        <v>70</v>
      </c>
      <c r="U1390" s="34"/>
      <c r="V1390" s="34" t="b">
        <v>0</v>
      </c>
      <c r="W1390" s="36"/>
      <c r="X1390" s="34" t="s">
        <v>70</v>
      </c>
      <c r="Y1390" s="34"/>
      <c r="Z1390" s="36"/>
      <c r="AA1390" s="34" t="b">
        <v>0</v>
      </c>
      <c r="AB1390" s="34"/>
      <c r="AC1390" s="34" t="b">
        <v>0</v>
      </c>
      <c r="AD1390" s="36"/>
      <c r="AE1390" s="34" t="b">
        <v>1</v>
      </c>
      <c r="AF1390" s="34" t="b">
        <v>1</v>
      </c>
      <c r="AG1390" s="34" t="s">
        <v>70</v>
      </c>
      <c r="AH1390" s="34"/>
      <c r="AI1390" s="34" t="b">
        <v>0</v>
      </c>
      <c r="AJ1390" s="36"/>
      <c r="AK1390" s="34" t="s">
        <v>70</v>
      </c>
      <c r="AL1390" s="36"/>
      <c r="AM1390" s="34" t="b">
        <v>0</v>
      </c>
      <c r="AN1390" s="36"/>
      <c r="AO1390" s="34" t="s">
        <v>70</v>
      </c>
      <c r="AP1390" s="34" t="s">
        <v>70</v>
      </c>
      <c r="AQ1390" s="34" t="s">
        <v>70</v>
      </c>
      <c r="AR1390" s="34" t="s">
        <v>70</v>
      </c>
      <c r="AS1390" s="34" t="s">
        <v>70</v>
      </c>
      <c r="AT1390" s="36"/>
      <c r="AU1390" s="36"/>
      <c r="AV1390" s="34" t="s">
        <v>70</v>
      </c>
      <c r="AW1390" s="34" t="s">
        <v>70</v>
      </c>
      <c r="AX1390" s="34" t="s">
        <v>70</v>
      </c>
      <c r="AY1390" s="34" t="s">
        <v>70</v>
      </c>
      <c r="AZ1390" s="34" t="s">
        <v>64</v>
      </c>
      <c r="BA1390" s="34" t="s">
        <v>65</v>
      </c>
      <c r="BB1390" s="35">
        <v>2019</v>
      </c>
      <c r="BC1390" s="34" t="s">
        <v>103</v>
      </c>
    </row>
    <row r="1391" spans="1:55" x14ac:dyDescent="0.25">
      <c r="A1391" s="34" t="s">
        <v>2762</v>
      </c>
      <c r="B1391" s="35">
        <v>80156</v>
      </c>
      <c r="C1391" s="34">
        <v>100</v>
      </c>
      <c r="D1391" s="34" t="s">
        <v>3534</v>
      </c>
      <c r="E1391" s="34" t="s">
        <v>3533</v>
      </c>
      <c r="F1391" s="34" t="s">
        <v>1555</v>
      </c>
      <c r="G1391" s="34" t="s">
        <v>3982</v>
      </c>
      <c r="H1391" s="34" t="s">
        <v>144</v>
      </c>
      <c r="I1391" s="34" t="s">
        <v>722</v>
      </c>
      <c r="J1391" s="36">
        <v>44286</v>
      </c>
      <c r="K1391" s="36"/>
      <c r="L1391" s="34" t="s">
        <v>61</v>
      </c>
      <c r="M1391" s="36"/>
      <c r="N1391" s="34" t="b">
        <v>1</v>
      </c>
      <c r="O1391" s="36"/>
      <c r="P1391" s="34" t="b">
        <v>1</v>
      </c>
      <c r="Q1391" s="36"/>
      <c r="R1391" s="34" t="b">
        <v>1</v>
      </c>
      <c r="S1391" s="34" t="b">
        <v>1</v>
      </c>
      <c r="T1391" s="34" t="s">
        <v>70</v>
      </c>
      <c r="U1391" s="34"/>
      <c r="V1391" s="34" t="b">
        <v>0</v>
      </c>
      <c r="W1391" s="36"/>
      <c r="X1391" s="34" t="s">
        <v>70</v>
      </c>
      <c r="Y1391" s="34"/>
      <c r="Z1391" s="36"/>
      <c r="AA1391" s="34" t="b">
        <v>0</v>
      </c>
      <c r="AB1391" s="34"/>
      <c r="AC1391" s="34" t="b">
        <v>0</v>
      </c>
      <c r="AD1391" s="36"/>
      <c r="AE1391" s="34" t="b">
        <v>1</v>
      </c>
      <c r="AF1391" s="34" t="b">
        <v>1</v>
      </c>
      <c r="AG1391" s="34" t="s">
        <v>70</v>
      </c>
      <c r="AH1391" s="34"/>
      <c r="AI1391" s="34" t="b">
        <v>0</v>
      </c>
      <c r="AJ1391" s="36"/>
      <c r="AK1391" s="34" t="s">
        <v>70</v>
      </c>
      <c r="AL1391" s="36"/>
      <c r="AM1391" s="34" t="b">
        <v>0</v>
      </c>
      <c r="AN1391" s="36"/>
      <c r="AO1391" s="34" t="s">
        <v>70</v>
      </c>
      <c r="AP1391" s="34" t="s">
        <v>70</v>
      </c>
      <c r="AQ1391" s="34" t="s">
        <v>70</v>
      </c>
      <c r="AR1391" s="34" t="s">
        <v>70</v>
      </c>
      <c r="AS1391" s="34" t="s">
        <v>70</v>
      </c>
      <c r="AT1391" s="36"/>
      <c r="AU1391" s="36"/>
      <c r="AV1391" s="34" t="s">
        <v>70</v>
      </c>
      <c r="AW1391" s="34" t="s">
        <v>70</v>
      </c>
      <c r="AX1391" s="34" t="s">
        <v>133</v>
      </c>
      <c r="AY1391" s="34" t="s">
        <v>4289</v>
      </c>
      <c r="AZ1391" s="34" t="s">
        <v>64</v>
      </c>
      <c r="BA1391" s="34" t="s">
        <v>65</v>
      </c>
      <c r="BB1391" s="35">
        <v>2038</v>
      </c>
      <c r="BC1391" s="34" t="s">
        <v>119</v>
      </c>
    </row>
    <row r="1392" spans="1:55" x14ac:dyDescent="0.25">
      <c r="A1392" s="34" t="s">
        <v>2762</v>
      </c>
      <c r="B1392" s="35">
        <v>81705</v>
      </c>
      <c r="C1392" s="34">
        <v>100</v>
      </c>
      <c r="D1392" s="34" t="s">
        <v>4029</v>
      </c>
      <c r="E1392" s="34" t="s">
        <v>2732</v>
      </c>
      <c r="F1392" s="34" t="s">
        <v>765</v>
      </c>
      <c r="G1392" s="34" t="s">
        <v>3982</v>
      </c>
      <c r="H1392" s="34" t="s">
        <v>144</v>
      </c>
      <c r="I1392" s="34" t="s">
        <v>1233</v>
      </c>
      <c r="J1392" s="36">
        <v>43119</v>
      </c>
      <c r="K1392" s="36"/>
      <c r="L1392" s="34" t="s">
        <v>61</v>
      </c>
      <c r="M1392" s="36"/>
      <c r="N1392" s="34" t="b">
        <v>0</v>
      </c>
      <c r="O1392" s="36"/>
      <c r="P1392" s="34" t="b">
        <v>1</v>
      </c>
      <c r="Q1392" s="36"/>
      <c r="R1392" s="34" t="b">
        <v>0</v>
      </c>
      <c r="S1392" s="34" t="b">
        <v>0</v>
      </c>
      <c r="T1392" s="34" t="s">
        <v>70</v>
      </c>
      <c r="U1392" s="34"/>
      <c r="V1392" s="34" t="b">
        <v>0</v>
      </c>
      <c r="W1392" s="36"/>
      <c r="X1392" s="34" t="s">
        <v>70</v>
      </c>
      <c r="Y1392" s="34"/>
      <c r="Z1392" s="36"/>
      <c r="AA1392" s="34" t="b">
        <v>0</v>
      </c>
      <c r="AB1392" s="34"/>
      <c r="AC1392" s="34" t="b">
        <v>0</v>
      </c>
      <c r="AD1392" s="36"/>
      <c r="AE1392" s="34" t="b">
        <v>1</v>
      </c>
      <c r="AF1392" s="34" t="b">
        <v>1</v>
      </c>
      <c r="AG1392" s="34" t="s">
        <v>70</v>
      </c>
      <c r="AH1392" s="34"/>
      <c r="AI1392" s="34" t="b">
        <v>0</v>
      </c>
      <c r="AJ1392" s="36"/>
      <c r="AK1392" s="34" t="s">
        <v>70</v>
      </c>
      <c r="AL1392" s="36"/>
      <c r="AM1392" s="34" t="b">
        <v>0</v>
      </c>
      <c r="AN1392" s="36"/>
      <c r="AO1392" s="34" t="s">
        <v>70</v>
      </c>
      <c r="AP1392" s="34" t="s">
        <v>70</v>
      </c>
      <c r="AQ1392" s="34" t="s">
        <v>70</v>
      </c>
      <c r="AR1392" s="34" t="s">
        <v>70</v>
      </c>
      <c r="AS1392" s="34" t="s">
        <v>70</v>
      </c>
      <c r="AT1392" s="36"/>
      <c r="AU1392" s="36"/>
      <c r="AV1392" s="34" t="s">
        <v>70</v>
      </c>
      <c r="AW1392" s="34" t="s">
        <v>70</v>
      </c>
      <c r="AX1392" s="34" t="s">
        <v>133</v>
      </c>
      <c r="AY1392" s="34" t="s">
        <v>4289</v>
      </c>
      <c r="AZ1392" s="34" t="s">
        <v>64</v>
      </c>
      <c r="BA1392" s="34" t="s">
        <v>65</v>
      </c>
      <c r="BB1392" s="35">
        <v>2038</v>
      </c>
      <c r="BC1392" s="34" t="s">
        <v>66</v>
      </c>
    </row>
    <row r="1393" spans="1:55" x14ac:dyDescent="0.25">
      <c r="A1393" s="34" t="s">
        <v>2762</v>
      </c>
      <c r="B1393" s="35">
        <v>67599</v>
      </c>
      <c r="C1393" s="34">
        <v>100</v>
      </c>
      <c r="D1393" s="34" t="s">
        <v>4030</v>
      </c>
      <c r="E1393" s="34" t="s">
        <v>2763</v>
      </c>
      <c r="F1393" s="34" t="s">
        <v>685</v>
      </c>
      <c r="G1393" s="34" t="s">
        <v>3986</v>
      </c>
      <c r="H1393" s="34" t="s">
        <v>144</v>
      </c>
      <c r="I1393" s="34" t="s">
        <v>273</v>
      </c>
      <c r="J1393" s="36">
        <v>43462</v>
      </c>
      <c r="K1393" s="36"/>
      <c r="L1393" s="34" t="s">
        <v>61</v>
      </c>
      <c r="M1393" s="36"/>
      <c r="N1393" s="34" t="b">
        <v>0</v>
      </c>
      <c r="O1393" s="36"/>
      <c r="P1393" s="34" t="b">
        <v>1</v>
      </c>
      <c r="Q1393" s="36"/>
      <c r="R1393" s="34" t="b">
        <v>1</v>
      </c>
      <c r="S1393" s="34" t="b">
        <v>0</v>
      </c>
      <c r="T1393" s="34" t="s">
        <v>70</v>
      </c>
      <c r="U1393" s="34"/>
      <c r="V1393" s="34" t="b">
        <v>0</v>
      </c>
      <c r="W1393" s="36"/>
      <c r="X1393" s="34" t="s">
        <v>70</v>
      </c>
      <c r="Y1393" s="34"/>
      <c r="Z1393" s="36"/>
      <c r="AA1393" s="34" t="b">
        <v>0</v>
      </c>
      <c r="AB1393" s="34"/>
      <c r="AC1393" s="34" t="b">
        <v>0</v>
      </c>
      <c r="AD1393" s="36"/>
      <c r="AE1393" s="34" t="b">
        <v>1</v>
      </c>
      <c r="AF1393" s="34" t="b">
        <v>1</v>
      </c>
      <c r="AG1393" s="34" t="s">
        <v>70</v>
      </c>
      <c r="AH1393" s="34"/>
      <c r="AI1393" s="34" t="b">
        <v>0</v>
      </c>
      <c r="AJ1393" s="36"/>
      <c r="AK1393" s="34" t="s">
        <v>70</v>
      </c>
      <c r="AL1393" s="36"/>
      <c r="AM1393" s="34" t="b">
        <v>0</v>
      </c>
      <c r="AN1393" s="36"/>
      <c r="AO1393" s="34" t="s">
        <v>70</v>
      </c>
      <c r="AP1393" s="34" t="s">
        <v>70</v>
      </c>
      <c r="AQ1393" s="34" t="s">
        <v>70</v>
      </c>
      <c r="AR1393" s="34" t="s">
        <v>70</v>
      </c>
      <c r="AS1393" s="34" t="s">
        <v>70</v>
      </c>
      <c r="AT1393" s="36"/>
      <c r="AU1393" s="36"/>
      <c r="AV1393" s="34" t="s">
        <v>70</v>
      </c>
      <c r="AW1393" s="34" t="s">
        <v>70</v>
      </c>
      <c r="AX1393" s="34" t="s">
        <v>133</v>
      </c>
      <c r="AY1393" s="34" t="s">
        <v>4289</v>
      </c>
      <c r="AZ1393" s="34" t="s">
        <v>64</v>
      </c>
      <c r="BA1393" s="34" t="s">
        <v>65</v>
      </c>
      <c r="BB1393" s="35">
        <v>2036</v>
      </c>
      <c r="BC1393" s="34" t="s">
        <v>66</v>
      </c>
    </row>
    <row r="1394" spans="1:55" x14ac:dyDescent="0.25">
      <c r="A1394" s="34" t="s">
        <v>4666</v>
      </c>
      <c r="B1394" s="35">
        <v>81814</v>
      </c>
      <c r="C1394" s="34">
        <v>100</v>
      </c>
      <c r="D1394" s="34" t="s">
        <v>4667</v>
      </c>
      <c r="E1394" s="34" t="s">
        <v>4668</v>
      </c>
      <c r="F1394" s="34" t="s">
        <v>4669</v>
      </c>
      <c r="G1394" s="34" t="s">
        <v>155</v>
      </c>
      <c r="H1394" s="34" t="s">
        <v>208</v>
      </c>
      <c r="I1394" s="34" t="s">
        <v>156</v>
      </c>
      <c r="J1394" s="36">
        <v>45282</v>
      </c>
      <c r="K1394" s="36"/>
      <c r="L1394" s="34" t="s">
        <v>71</v>
      </c>
      <c r="M1394" s="36"/>
      <c r="N1394" s="34" t="b">
        <v>0</v>
      </c>
      <c r="O1394" s="36">
        <v>32363</v>
      </c>
      <c r="P1394" s="34" t="b">
        <v>0</v>
      </c>
      <c r="Q1394" s="36">
        <v>32363</v>
      </c>
      <c r="R1394" s="34" t="b">
        <v>0</v>
      </c>
      <c r="S1394" s="34" t="b">
        <v>0</v>
      </c>
      <c r="T1394" s="34" t="s">
        <v>70</v>
      </c>
      <c r="U1394" s="34"/>
      <c r="V1394" s="34" t="b">
        <v>0</v>
      </c>
      <c r="W1394" s="36">
        <v>32363</v>
      </c>
      <c r="X1394" s="34" t="s">
        <v>70</v>
      </c>
      <c r="Y1394" s="34"/>
      <c r="Z1394" s="36"/>
      <c r="AA1394" s="34" t="b">
        <v>1</v>
      </c>
      <c r="AB1394" s="34"/>
      <c r="AC1394" s="34" t="b">
        <v>0</v>
      </c>
      <c r="AD1394" s="36"/>
      <c r="AE1394" s="34" t="b">
        <v>1</v>
      </c>
      <c r="AF1394" s="34" t="b">
        <v>1</v>
      </c>
      <c r="AG1394" s="34" t="s">
        <v>70</v>
      </c>
      <c r="AH1394" s="34"/>
      <c r="AI1394" s="34" t="b">
        <v>0</v>
      </c>
      <c r="AJ1394" s="36"/>
      <c r="AK1394" s="34" t="s">
        <v>70</v>
      </c>
      <c r="AL1394" s="36"/>
      <c r="AM1394" s="34" t="b">
        <v>0</v>
      </c>
      <c r="AN1394" s="36"/>
      <c r="AO1394" s="34" t="s">
        <v>70</v>
      </c>
      <c r="AP1394" s="34" t="s">
        <v>70</v>
      </c>
      <c r="AQ1394" s="34" t="s">
        <v>70</v>
      </c>
      <c r="AR1394" s="34" t="s">
        <v>70</v>
      </c>
      <c r="AS1394" s="34" t="s">
        <v>70</v>
      </c>
      <c r="AT1394" s="36"/>
      <c r="AU1394" s="36"/>
      <c r="AV1394" s="34" t="s">
        <v>70</v>
      </c>
      <c r="AW1394" s="34" t="s">
        <v>70</v>
      </c>
      <c r="AX1394" s="34" t="s">
        <v>133</v>
      </c>
      <c r="AY1394" s="34" t="s">
        <v>70</v>
      </c>
      <c r="AZ1394" s="34" t="s">
        <v>64</v>
      </c>
      <c r="BA1394" s="34" t="s">
        <v>65</v>
      </c>
      <c r="BB1394" s="35">
        <v>2041</v>
      </c>
      <c r="BC1394" s="34" t="s">
        <v>66</v>
      </c>
    </row>
    <row r="1395" spans="1:55" x14ac:dyDescent="0.25">
      <c r="A1395" s="34" t="s">
        <v>4666</v>
      </c>
      <c r="B1395" s="35">
        <v>81249</v>
      </c>
      <c r="C1395" s="34">
        <v>100</v>
      </c>
      <c r="D1395" s="34" t="s">
        <v>4670</v>
      </c>
      <c r="E1395" s="34" t="s">
        <v>4671</v>
      </c>
      <c r="F1395" s="34" t="s">
        <v>3972</v>
      </c>
      <c r="G1395" s="34" t="s">
        <v>155</v>
      </c>
      <c r="H1395" s="34" t="s">
        <v>208</v>
      </c>
      <c r="I1395" s="34" t="s">
        <v>722</v>
      </c>
      <c r="J1395" s="36">
        <v>45079</v>
      </c>
      <c r="K1395" s="36"/>
      <c r="L1395" s="34" t="s">
        <v>71</v>
      </c>
      <c r="M1395" s="36"/>
      <c r="N1395" s="34" t="b">
        <v>1</v>
      </c>
      <c r="O1395" s="36">
        <v>32363</v>
      </c>
      <c r="P1395" s="34" t="b">
        <v>0</v>
      </c>
      <c r="Q1395" s="36">
        <v>32363</v>
      </c>
      <c r="R1395" s="34" t="b">
        <v>0</v>
      </c>
      <c r="S1395" s="34" t="b">
        <v>0</v>
      </c>
      <c r="T1395" s="34" t="s">
        <v>70</v>
      </c>
      <c r="U1395" s="34"/>
      <c r="V1395" s="34" t="b">
        <v>0</v>
      </c>
      <c r="W1395" s="36">
        <v>32363</v>
      </c>
      <c r="X1395" s="34" t="s">
        <v>70</v>
      </c>
      <c r="Y1395" s="34"/>
      <c r="Z1395" s="36"/>
      <c r="AA1395" s="34" t="b">
        <v>1</v>
      </c>
      <c r="AB1395" s="34"/>
      <c r="AC1395" s="34" t="b">
        <v>0</v>
      </c>
      <c r="AD1395" s="36"/>
      <c r="AE1395" s="34" t="b">
        <v>1</v>
      </c>
      <c r="AF1395" s="34" t="b">
        <v>1</v>
      </c>
      <c r="AG1395" s="34" t="s">
        <v>70</v>
      </c>
      <c r="AH1395" s="34"/>
      <c r="AI1395" s="34" t="b">
        <v>0</v>
      </c>
      <c r="AJ1395" s="36"/>
      <c r="AK1395" s="34" t="s">
        <v>70</v>
      </c>
      <c r="AL1395" s="36"/>
      <c r="AM1395" s="34" t="b">
        <v>0</v>
      </c>
      <c r="AN1395" s="36"/>
      <c r="AO1395" s="34" t="s">
        <v>70</v>
      </c>
      <c r="AP1395" s="34" t="s">
        <v>70</v>
      </c>
      <c r="AQ1395" s="34" t="s">
        <v>70</v>
      </c>
      <c r="AR1395" s="34" t="s">
        <v>70</v>
      </c>
      <c r="AS1395" s="34" t="s">
        <v>70</v>
      </c>
      <c r="AT1395" s="36"/>
      <c r="AU1395" s="36"/>
      <c r="AV1395" s="34" t="s">
        <v>70</v>
      </c>
      <c r="AW1395" s="34" t="s">
        <v>70</v>
      </c>
      <c r="AX1395" s="34" t="s">
        <v>133</v>
      </c>
      <c r="AY1395" s="34" t="s">
        <v>70</v>
      </c>
      <c r="AZ1395" s="34" t="s">
        <v>64</v>
      </c>
      <c r="BA1395" s="34" t="s">
        <v>65</v>
      </c>
      <c r="BB1395" s="35">
        <v>2040</v>
      </c>
      <c r="BC1395" s="34" t="s">
        <v>66</v>
      </c>
    </row>
    <row r="1396" spans="1:55" x14ac:dyDescent="0.25">
      <c r="A1396" s="34" t="s">
        <v>4666</v>
      </c>
      <c r="B1396" s="35">
        <v>81248</v>
      </c>
      <c r="C1396" s="34">
        <v>100</v>
      </c>
      <c r="D1396" s="34" t="s">
        <v>4672</v>
      </c>
      <c r="E1396" s="34" t="s">
        <v>4673</v>
      </c>
      <c r="F1396" s="34" t="s">
        <v>3972</v>
      </c>
      <c r="G1396" s="34" t="s">
        <v>155</v>
      </c>
      <c r="H1396" s="34" t="s">
        <v>208</v>
      </c>
      <c r="I1396" s="34" t="s">
        <v>722</v>
      </c>
      <c r="J1396" s="36">
        <v>45079</v>
      </c>
      <c r="K1396" s="36"/>
      <c r="L1396" s="34" t="s">
        <v>71</v>
      </c>
      <c r="M1396" s="36"/>
      <c r="N1396" s="34" t="b">
        <v>1</v>
      </c>
      <c r="O1396" s="36">
        <v>32363</v>
      </c>
      <c r="P1396" s="34" t="b">
        <v>0</v>
      </c>
      <c r="Q1396" s="36">
        <v>32363</v>
      </c>
      <c r="R1396" s="34" t="b">
        <v>0</v>
      </c>
      <c r="S1396" s="34" t="b">
        <v>0</v>
      </c>
      <c r="T1396" s="34" t="s">
        <v>70</v>
      </c>
      <c r="U1396" s="34"/>
      <c r="V1396" s="34" t="b">
        <v>0</v>
      </c>
      <c r="W1396" s="36">
        <v>32363</v>
      </c>
      <c r="X1396" s="34" t="s">
        <v>70</v>
      </c>
      <c r="Y1396" s="34"/>
      <c r="Z1396" s="36"/>
      <c r="AA1396" s="34" t="b">
        <v>1</v>
      </c>
      <c r="AB1396" s="34"/>
      <c r="AC1396" s="34" t="b">
        <v>0</v>
      </c>
      <c r="AD1396" s="36"/>
      <c r="AE1396" s="34" t="b">
        <v>1</v>
      </c>
      <c r="AF1396" s="34" t="b">
        <v>1</v>
      </c>
      <c r="AG1396" s="34" t="s">
        <v>70</v>
      </c>
      <c r="AH1396" s="34"/>
      <c r="AI1396" s="34" t="b">
        <v>0</v>
      </c>
      <c r="AJ1396" s="36"/>
      <c r="AK1396" s="34" t="s">
        <v>70</v>
      </c>
      <c r="AL1396" s="36"/>
      <c r="AM1396" s="34" t="b">
        <v>0</v>
      </c>
      <c r="AN1396" s="36"/>
      <c r="AO1396" s="34" t="s">
        <v>70</v>
      </c>
      <c r="AP1396" s="34" t="s">
        <v>70</v>
      </c>
      <c r="AQ1396" s="34" t="s">
        <v>70</v>
      </c>
      <c r="AR1396" s="34" t="s">
        <v>70</v>
      </c>
      <c r="AS1396" s="34" t="s">
        <v>70</v>
      </c>
      <c r="AT1396" s="36"/>
      <c r="AU1396" s="36"/>
      <c r="AV1396" s="34" t="s">
        <v>70</v>
      </c>
      <c r="AW1396" s="34" t="s">
        <v>70</v>
      </c>
      <c r="AX1396" s="34" t="s">
        <v>133</v>
      </c>
      <c r="AY1396" s="34" t="s">
        <v>70</v>
      </c>
      <c r="AZ1396" s="34" t="s">
        <v>64</v>
      </c>
      <c r="BA1396" s="34" t="s">
        <v>65</v>
      </c>
      <c r="BB1396" s="35">
        <v>2039</v>
      </c>
      <c r="BC1396" s="34" t="s">
        <v>66</v>
      </c>
    </row>
    <row r="1397" spans="1:55" x14ac:dyDescent="0.25">
      <c r="A1397" s="34" t="s">
        <v>4666</v>
      </c>
      <c r="B1397" s="35">
        <v>81511</v>
      </c>
      <c r="C1397" s="34">
        <v>100</v>
      </c>
      <c r="D1397" s="34" t="s">
        <v>4674</v>
      </c>
      <c r="E1397" s="34" t="s">
        <v>4675</v>
      </c>
      <c r="F1397" s="34" t="s">
        <v>4676</v>
      </c>
      <c r="G1397" s="34" t="s">
        <v>3982</v>
      </c>
      <c r="H1397" s="34" t="s">
        <v>144</v>
      </c>
      <c r="I1397" s="34" t="s">
        <v>70</v>
      </c>
      <c r="J1397" s="36">
        <v>45105</v>
      </c>
      <c r="K1397" s="36"/>
      <c r="L1397" s="34" t="s">
        <v>71</v>
      </c>
      <c r="M1397" s="36"/>
      <c r="N1397" s="34" t="b">
        <v>1</v>
      </c>
      <c r="O1397" s="36">
        <v>32363</v>
      </c>
      <c r="P1397" s="34" t="b">
        <v>0</v>
      </c>
      <c r="Q1397" s="36">
        <v>32363</v>
      </c>
      <c r="R1397" s="34" t="b">
        <v>0</v>
      </c>
      <c r="S1397" s="34" t="b">
        <v>0</v>
      </c>
      <c r="T1397" s="34" t="s">
        <v>70</v>
      </c>
      <c r="U1397" s="34"/>
      <c r="V1397" s="34" t="b">
        <v>0</v>
      </c>
      <c r="W1397" s="36">
        <v>32363</v>
      </c>
      <c r="X1397" s="34" t="s">
        <v>70</v>
      </c>
      <c r="Y1397" s="34"/>
      <c r="Z1397" s="36"/>
      <c r="AA1397" s="34" t="b">
        <v>1</v>
      </c>
      <c r="AB1397" s="34"/>
      <c r="AC1397" s="34" t="b">
        <v>0</v>
      </c>
      <c r="AD1397" s="36"/>
      <c r="AE1397" s="34" t="b">
        <v>1</v>
      </c>
      <c r="AF1397" s="34" t="b">
        <v>1</v>
      </c>
      <c r="AG1397" s="34" t="s">
        <v>70</v>
      </c>
      <c r="AH1397" s="34"/>
      <c r="AI1397" s="34" t="b">
        <v>0</v>
      </c>
      <c r="AJ1397" s="36"/>
      <c r="AK1397" s="34" t="s">
        <v>70</v>
      </c>
      <c r="AL1397" s="36"/>
      <c r="AM1397" s="34" t="b">
        <v>0</v>
      </c>
      <c r="AN1397" s="36"/>
      <c r="AO1397" s="34" t="s">
        <v>70</v>
      </c>
      <c r="AP1397" s="34" t="s">
        <v>70</v>
      </c>
      <c r="AQ1397" s="34" t="s">
        <v>70</v>
      </c>
      <c r="AR1397" s="34" t="s">
        <v>70</v>
      </c>
      <c r="AS1397" s="34" t="s">
        <v>70</v>
      </c>
      <c r="AT1397" s="36"/>
      <c r="AU1397" s="36"/>
      <c r="AV1397" s="34" t="s">
        <v>70</v>
      </c>
      <c r="AW1397" s="34" t="s">
        <v>70</v>
      </c>
      <c r="AX1397" s="34" t="s">
        <v>133</v>
      </c>
      <c r="AY1397" s="34" t="s">
        <v>70</v>
      </c>
      <c r="AZ1397" s="34" t="s">
        <v>64</v>
      </c>
      <c r="BA1397" s="34" t="s">
        <v>65</v>
      </c>
      <c r="BB1397" s="35">
        <v>2040</v>
      </c>
      <c r="BC1397" s="34" t="s">
        <v>66</v>
      </c>
    </row>
    <row r="1398" spans="1:55" x14ac:dyDescent="0.25">
      <c r="A1398" s="34" t="s">
        <v>2765</v>
      </c>
      <c r="B1398" s="35">
        <v>50055</v>
      </c>
      <c r="C1398" s="34">
        <v>100</v>
      </c>
      <c r="D1398" s="34" t="s">
        <v>2766</v>
      </c>
      <c r="E1398" s="34" t="s">
        <v>2767</v>
      </c>
      <c r="F1398" s="34" t="s">
        <v>2175</v>
      </c>
      <c r="G1398" s="34" t="s">
        <v>3982</v>
      </c>
      <c r="H1398" s="34" t="s">
        <v>144</v>
      </c>
      <c r="I1398" s="34" t="s">
        <v>273</v>
      </c>
      <c r="J1398" s="36">
        <v>36159</v>
      </c>
      <c r="K1398" s="36"/>
      <c r="L1398" s="34" t="s">
        <v>61</v>
      </c>
      <c r="M1398" s="36"/>
      <c r="N1398" s="34" t="b">
        <v>0</v>
      </c>
      <c r="O1398" s="36"/>
      <c r="P1398" s="34" t="b">
        <v>0</v>
      </c>
      <c r="Q1398" s="36"/>
      <c r="R1398" s="34" t="b">
        <v>0</v>
      </c>
      <c r="S1398" s="34" t="b">
        <v>0</v>
      </c>
      <c r="T1398" s="34" t="s">
        <v>70</v>
      </c>
      <c r="U1398" s="34"/>
      <c r="V1398" s="34" t="b">
        <v>0</v>
      </c>
      <c r="W1398" s="36"/>
      <c r="X1398" s="34" t="s">
        <v>70</v>
      </c>
      <c r="Y1398" s="34"/>
      <c r="Z1398" s="36"/>
      <c r="AA1398" s="34" t="b">
        <v>0</v>
      </c>
      <c r="AB1398" s="34"/>
      <c r="AC1398" s="34" t="b">
        <v>0</v>
      </c>
      <c r="AD1398" s="36"/>
      <c r="AE1398" s="34" t="b">
        <v>0</v>
      </c>
      <c r="AF1398" s="34" t="b">
        <v>0</v>
      </c>
      <c r="AG1398" s="34" t="s">
        <v>70</v>
      </c>
      <c r="AH1398" s="34"/>
      <c r="AI1398" s="34" t="b">
        <v>0</v>
      </c>
      <c r="AJ1398" s="36"/>
      <c r="AK1398" s="34" t="s">
        <v>70</v>
      </c>
      <c r="AL1398" s="36"/>
      <c r="AM1398" s="34" t="b">
        <v>0</v>
      </c>
      <c r="AN1398" s="36"/>
      <c r="AO1398" s="34" t="s">
        <v>70</v>
      </c>
      <c r="AP1398" s="34" t="s">
        <v>70</v>
      </c>
      <c r="AQ1398" s="34" t="s">
        <v>70</v>
      </c>
      <c r="AR1398" s="34" t="s">
        <v>70</v>
      </c>
      <c r="AS1398" s="34" t="s">
        <v>70</v>
      </c>
      <c r="AT1398" s="36"/>
      <c r="AU1398" s="36"/>
      <c r="AV1398" s="34" t="s">
        <v>70</v>
      </c>
      <c r="AW1398" s="34" t="s">
        <v>70</v>
      </c>
      <c r="AX1398" s="34" t="s">
        <v>133</v>
      </c>
      <c r="AY1398" s="34" t="s">
        <v>4288</v>
      </c>
      <c r="AZ1398" s="34" t="s">
        <v>64</v>
      </c>
      <c r="BA1398" s="34" t="s">
        <v>65</v>
      </c>
      <c r="BB1398" s="35">
        <v>2015</v>
      </c>
      <c r="BC1398" s="34" t="s">
        <v>119</v>
      </c>
    </row>
    <row r="1399" spans="1:55" x14ac:dyDescent="0.25">
      <c r="A1399" s="34" t="s">
        <v>2765</v>
      </c>
      <c r="B1399" s="35">
        <v>60029</v>
      </c>
      <c r="C1399" s="34">
        <v>100</v>
      </c>
      <c r="D1399" s="34" t="s">
        <v>2769</v>
      </c>
      <c r="E1399" s="34" t="s">
        <v>4028</v>
      </c>
      <c r="F1399" s="34" t="s">
        <v>2771</v>
      </c>
      <c r="G1399" s="34" t="s">
        <v>4026</v>
      </c>
      <c r="H1399" s="34" t="s">
        <v>144</v>
      </c>
      <c r="I1399" s="34" t="s">
        <v>2772</v>
      </c>
      <c r="J1399" s="36">
        <v>36041</v>
      </c>
      <c r="K1399" s="36"/>
      <c r="L1399" s="34" t="s">
        <v>61</v>
      </c>
      <c r="M1399" s="36"/>
      <c r="N1399" s="34" t="b">
        <v>0</v>
      </c>
      <c r="O1399" s="36"/>
      <c r="P1399" s="34" t="b">
        <v>0</v>
      </c>
      <c r="Q1399" s="36"/>
      <c r="R1399" s="34" t="b">
        <v>0</v>
      </c>
      <c r="S1399" s="34" t="b">
        <v>0</v>
      </c>
      <c r="T1399" s="34" t="s">
        <v>70</v>
      </c>
      <c r="U1399" s="34"/>
      <c r="V1399" s="34" t="b">
        <v>0</v>
      </c>
      <c r="W1399" s="36"/>
      <c r="X1399" s="34" t="s">
        <v>70</v>
      </c>
      <c r="Y1399" s="34"/>
      <c r="Z1399" s="36"/>
      <c r="AA1399" s="34" t="b">
        <v>0</v>
      </c>
      <c r="AB1399" s="34"/>
      <c r="AC1399" s="34" t="b">
        <v>0</v>
      </c>
      <c r="AD1399" s="36"/>
      <c r="AE1399" s="34" t="b">
        <v>1</v>
      </c>
      <c r="AF1399" s="34" t="b">
        <v>0</v>
      </c>
      <c r="AG1399" s="34" t="s">
        <v>70</v>
      </c>
      <c r="AH1399" s="34"/>
      <c r="AI1399" s="34" t="b">
        <v>0</v>
      </c>
      <c r="AJ1399" s="36"/>
      <c r="AK1399" s="34" t="s">
        <v>70</v>
      </c>
      <c r="AL1399" s="36"/>
      <c r="AM1399" s="34" t="b">
        <v>0</v>
      </c>
      <c r="AN1399" s="36"/>
      <c r="AO1399" s="34" t="s">
        <v>70</v>
      </c>
      <c r="AP1399" s="34" t="s">
        <v>70</v>
      </c>
      <c r="AQ1399" s="34" t="s">
        <v>70</v>
      </c>
      <c r="AR1399" s="34" t="s">
        <v>70</v>
      </c>
      <c r="AS1399" s="34" t="s">
        <v>70</v>
      </c>
      <c r="AT1399" s="36"/>
      <c r="AU1399" s="36"/>
      <c r="AV1399" s="34" t="s">
        <v>70</v>
      </c>
      <c r="AW1399" s="34" t="s">
        <v>70</v>
      </c>
      <c r="AX1399" s="34" t="s">
        <v>133</v>
      </c>
      <c r="AY1399" s="34" t="s">
        <v>4288</v>
      </c>
      <c r="AZ1399" s="34" t="s">
        <v>64</v>
      </c>
      <c r="BA1399" s="34" t="s">
        <v>65</v>
      </c>
      <c r="BB1399" s="35">
        <v>2014</v>
      </c>
      <c r="BC1399" s="34" t="s">
        <v>119</v>
      </c>
    </row>
    <row r="1400" spans="1:55" x14ac:dyDescent="0.25">
      <c r="A1400" s="34" t="s">
        <v>2773</v>
      </c>
      <c r="B1400" s="35">
        <v>50036</v>
      </c>
      <c r="C1400" s="34">
        <v>100</v>
      </c>
      <c r="D1400" s="34" t="s">
        <v>2774</v>
      </c>
      <c r="E1400" s="34" t="s">
        <v>2775</v>
      </c>
      <c r="F1400" s="34" t="s">
        <v>2776</v>
      </c>
      <c r="G1400" s="34" t="s">
        <v>4026</v>
      </c>
      <c r="H1400" s="34" t="s">
        <v>144</v>
      </c>
      <c r="I1400" s="34" t="s">
        <v>2777</v>
      </c>
      <c r="J1400" s="36">
        <v>36300</v>
      </c>
      <c r="K1400" s="36"/>
      <c r="L1400" s="34" t="s">
        <v>61</v>
      </c>
      <c r="M1400" s="36"/>
      <c r="N1400" s="34" t="b">
        <v>0</v>
      </c>
      <c r="O1400" s="36"/>
      <c r="P1400" s="34" t="b">
        <v>0</v>
      </c>
      <c r="Q1400" s="36"/>
      <c r="R1400" s="34" t="b">
        <v>1</v>
      </c>
      <c r="S1400" s="34" t="b">
        <v>0</v>
      </c>
      <c r="T1400" s="34" t="s">
        <v>70</v>
      </c>
      <c r="U1400" s="34"/>
      <c r="V1400" s="34" t="b">
        <v>0</v>
      </c>
      <c r="W1400" s="36"/>
      <c r="X1400" s="34" t="s">
        <v>70</v>
      </c>
      <c r="Y1400" s="34"/>
      <c r="Z1400" s="36"/>
      <c r="AA1400" s="34" t="b">
        <v>0</v>
      </c>
      <c r="AB1400" s="34"/>
      <c r="AC1400" s="34" t="b">
        <v>0</v>
      </c>
      <c r="AD1400" s="36"/>
      <c r="AE1400" s="34" t="b">
        <v>1</v>
      </c>
      <c r="AF1400" s="34" t="b">
        <v>0</v>
      </c>
      <c r="AG1400" s="34" t="s">
        <v>70</v>
      </c>
      <c r="AH1400" s="34"/>
      <c r="AI1400" s="34" t="b">
        <v>0</v>
      </c>
      <c r="AJ1400" s="36"/>
      <c r="AK1400" s="34" t="s">
        <v>70</v>
      </c>
      <c r="AL1400" s="36"/>
      <c r="AM1400" s="34" t="b">
        <v>0</v>
      </c>
      <c r="AN1400" s="36"/>
      <c r="AO1400" s="34" t="s">
        <v>70</v>
      </c>
      <c r="AP1400" s="34" t="s">
        <v>70</v>
      </c>
      <c r="AQ1400" s="34" t="s">
        <v>70</v>
      </c>
      <c r="AR1400" s="34" t="s">
        <v>70</v>
      </c>
      <c r="AS1400" s="34" t="s">
        <v>70</v>
      </c>
      <c r="AT1400" s="36"/>
      <c r="AU1400" s="36"/>
      <c r="AV1400" s="34" t="s">
        <v>70</v>
      </c>
      <c r="AW1400" s="34" t="s">
        <v>70</v>
      </c>
      <c r="AX1400" s="34" t="s">
        <v>133</v>
      </c>
      <c r="AY1400" s="34" t="s">
        <v>4288</v>
      </c>
      <c r="AZ1400" s="34" t="s">
        <v>64</v>
      </c>
      <c r="BA1400" s="34" t="s">
        <v>65</v>
      </c>
      <c r="BB1400" s="35">
        <v>2013</v>
      </c>
      <c r="BC1400" s="34" t="s">
        <v>119</v>
      </c>
    </row>
    <row r="1401" spans="1:55" x14ac:dyDescent="0.25">
      <c r="A1401" s="34" t="s">
        <v>2778</v>
      </c>
      <c r="B1401" s="35">
        <v>60400</v>
      </c>
      <c r="C1401" s="34">
        <v>100</v>
      </c>
      <c r="D1401" s="34" t="s">
        <v>2796</v>
      </c>
      <c r="E1401" s="34" t="s">
        <v>2797</v>
      </c>
      <c r="F1401" s="34" t="s">
        <v>2196</v>
      </c>
      <c r="G1401" s="34" t="s">
        <v>3982</v>
      </c>
      <c r="H1401" s="34" t="s">
        <v>144</v>
      </c>
      <c r="I1401" s="34" t="s">
        <v>1233</v>
      </c>
      <c r="J1401" s="36">
        <v>37253</v>
      </c>
      <c r="K1401" s="36"/>
      <c r="L1401" s="34" t="s">
        <v>61</v>
      </c>
      <c r="M1401" s="36"/>
      <c r="N1401" s="34" t="b">
        <v>0</v>
      </c>
      <c r="O1401" s="36"/>
      <c r="P1401" s="34" t="b">
        <v>0</v>
      </c>
      <c r="Q1401" s="36"/>
      <c r="R1401" s="34" t="b">
        <v>1</v>
      </c>
      <c r="S1401" s="34" t="b">
        <v>0</v>
      </c>
      <c r="T1401" s="34" t="s">
        <v>70</v>
      </c>
      <c r="U1401" s="34"/>
      <c r="V1401" s="34" t="b">
        <v>0</v>
      </c>
      <c r="W1401" s="36"/>
      <c r="X1401" s="34" t="s">
        <v>70</v>
      </c>
      <c r="Y1401" s="34"/>
      <c r="Z1401" s="36"/>
      <c r="AA1401" s="34" t="b">
        <v>0</v>
      </c>
      <c r="AB1401" s="34"/>
      <c r="AC1401" s="34" t="b">
        <v>0</v>
      </c>
      <c r="AD1401" s="36"/>
      <c r="AE1401" s="34" t="b">
        <v>1</v>
      </c>
      <c r="AF1401" s="34" t="b">
        <v>1</v>
      </c>
      <c r="AG1401" s="34" t="s">
        <v>70</v>
      </c>
      <c r="AH1401" s="34"/>
      <c r="AI1401" s="34" t="b">
        <v>0</v>
      </c>
      <c r="AJ1401" s="36"/>
      <c r="AK1401" s="34" t="s">
        <v>70</v>
      </c>
      <c r="AL1401" s="36"/>
      <c r="AM1401" s="34" t="b">
        <v>0</v>
      </c>
      <c r="AN1401" s="36"/>
      <c r="AO1401" s="34" t="s">
        <v>70</v>
      </c>
      <c r="AP1401" s="34" t="s">
        <v>70</v>
      </c>
      <c r="AQ1401" s="34" t="s">
        <v>70</v>
      </c>
      <c r="AR1401" s="34" t="s">
        <v>70</v>
      </c>
      <c r="AS1401" s="34" t="s">
        <v>70</v>
      </c>
      <c r="AT1401" s="36"/>
      <c r="AU1401" s="36"/>
      <c r="AV1401" s="34" t="s">
        <v>70</v>
      </c>
      <c r="AW1401" s="34" t="s">
        <v>70</v>
      </c>
      <c r="AX1401" s="34" t="s">
        <v>133</v>
      </c>
      <c r="AY1401" s="34" t="s">
        <v>4292</v>
      </c>
      <c r="AZ1401" s="34" t="s">
        <v>64</v>
      </c>
      <c r="BA1401" s="34" t="s">
        <v>423</v>
      </c>
      <c r="BB1401" s="35">
        <v>2016</v>
      </c>
      <c r="BC1401" s="34" t="s">
        <v>185</v>
      </c>
    </row>
    <row r="1402" spans="1:55" x14ac:dyDescent="0.25">
      <c r="A1402" s="34" t="s">
        <v>2778</v>
      </c>
      <c r="B1402" s="35">
        <v>60247</v>
      </c>
      <c r="C1402" s="34">
        <v>100</v>
      </c>
      <c r="D1402" s="34" t="s">
        <v>2782</v>
      </c>
      <c r="E1402" s="34" t="s">
        <v>2783</v>
      </c>
      <c r="F1402" s="34" t="s">
        <v>2781</v>
      </c>
      <c r="G1402" s="34" t="s">
        <v>1248</v>
      </c>
      <c r="H1402" s="34" t="s">
        <v>1226</v>
      </c>
      <c r="I1402" s="34" t="s">
        <v>1233</v>
      </c>
      <c r="J1402" s="36">
        <v>36630</v>
      </c>
      <c r="K1402" s="36"/>
      <c r="L1402" s="34" t="s">
        <v>61</v>
      </c>
      <c r="M1402" s="36"/>
      <c r="N1402" s="34" t="b">
        <v>0</v>
      </c>
      <c r="O1402" s="36"/>
      <c r="P1402" s="34" t="b">
        <v>0</v>
      </c>
      <c r="Q1402" s="36"/>
      <c r="R1402" s="34" t="b">
        <v>0</v>
      </c>
      <c r="S1402" s="34" t="b">
        <v>0</v>
      </c>
      <c r="T1402" s="34" t="s">
        <v>70</v>
      </c>
      <c r="U1402" s="34"/>
      <c r="V1402" s="34" t="b">
        <v>0</v>
      </c>
      <c r="W1402" s="36"/>
      <c r="X1402" s="34" t="s">
        <v>70</v>
      </c>
      <c r="Y1402" s="34"/>
      <c r="Z1402" s="36"/>
      <c r="AA1402" s="34" t="b">
        <v>0</v>
      </c>
      <c r="AB1402" s="34"/>
      <c r="AC1402" s="34" t="b">
        <v>0</v>
      </c>
      <c r="AD1402" s="36"/>
      <c r="AE1402" s="34" t="b">
        <v>1</v>
      </c>
      <c r="AF1402" s="34" t="b">
        <v>1</v>
      </c>
      <c r="AG1402" s="34" t="s">
        <v>70</v>
      </c>
      <c r="AH1402" s="34"/>
      <c r="AI1402" s="34" t="b">
        <v>0</v>
      </c>
      <c r="AJ1402" s="36"/>
      <c r="AK1402" s="34" t="s">
        <v>70</v>
      </c>
      <c r="AL1402" s="36"/>
      <c r="AM1402" s="34" t="b">
        <v>0</v>
      </c>
      <c r="AN1402" s="36"/>
      <c r="AO1402" s="34" t="s">
        <v>70</v>
      </c>
      <c r="AP1402" s="34" t="s">
        <v>70</v>
      </c>
      <c r="AQ1402" s="34" t="s">
        <v>70</v>
      </c>
      <c r="AR1402" s="34" t="s">
        <v>70</v>
      </c>
      <c r="AS1402" s="34" t="s">
        <v>70</v>
      </c>
      <c r="AT1402" s="36"/>
      <c r="AU1402" s="36"/>
      <c r="AV1402" s="34" t="s">
        <v>70</v>
      </c>
      <c r="AW1402" s="34" t="s">
        <v>70</v>
      </c>
      <c r="AX1402" s="34" t="s">
        <v>133</v>
      </c>
      <c r="AY1402" s="34" t="s">
        <v>4292</v>
      </c>
      <c r="AZ1402" s="34" t="s">
        <v>64</v>
      </c>
      <c r="BA1402" s="34" t="s">
        <v>423</v>
      </c>
      <c r="BB1402" s="35">
        <v>2015</v>
      </c>
      <c r="BC1402" s="34" t="s">
        <v>119</v>
      </c>
    </row>
    <row r="1403" spans="1:55" x14ac:dyDescent="0.25">
      <c r="A1403" s="34" t="s">
        <v>2778</v>
      </c>
      <c r="B1403" s="35">
        <v>60278</v>
      </c>
      <c r="C1403" s="34">
        <v>100</v>
      </c>
      <c r="D1403" s="34" t="s">
        <v>2788</v>
      </c>
      <c r="E1403" s="34" t="s">
        <v>2789</v>
      </c>
      <c r="F1403" s="34" t="s">
        <v>2790</v>
      </c>
      <c r="G1403" s="34" t="s">
        <v>4026</v>
      </c>
      <c r="H1403" s="34" t="s">
        <v>144</v>
      </c>
      <c r="I1403" s="34" t="s">
        <v>2791</v>
      </c>
      <c r="J1403" s="36">
        <v>36503</v>
      </c>
      <c r="K1403" s="36"/>
      <c r="L1403" s="34" t="s">
        <v>61</v>
      </c>
      <c r="M1403" s="36"/>
      <c r="N1403" s="34" t="b">
        <v>0</v>
      </c>
      <c r="O1403" s="36"/>
      <c r="P1403" s="34" t="b">
        <v>0</v>
      </c>
      <c r="Q1403" s="36"/>
      <c r="R1403" s="34" t="b">
        <v>0</v>
      </c>
      <c r="S1403" s="34" t="b">
        <v>0</v>
      </c>
      <c r="T1403" s="34" t="s">
        <v>70</v>
      </c>
      <c r="U1403" s="34"/>
      <c r="V1403" s="34" t="b">
        <v>0</v>
      </c>
      <c r="W1403" s="36"/>
      <c r="X1403" s="34" t="s">
        <v>70</v>
      </c>
      <c r="Y1403" s="34"/>
      <c r="Z1403" s="36"/>
      <c r="AA1403" s="34" t="b">
        <v>0</v>
      </c>
      <c r="AB1403" s="34"/>
      <c r="AC1403" s="34" t="b">
        <v>0</v>
      </c>
      <c r="AD1403" s="36"/>
      <c r="AE1403" s="34" t="b">
        <v>1</v>
      </c>
      <c r="AF1403" s="34" t="b">
        <v>0</v>
      </c>
      <c r="AG1403" s="34" t="s">
        <v>70</v>
      </c>
      <c r="AH1403" s="34"/>
      <c r="AI1403" s="34" t="b">
        <v>0</v>
      </c>
      <c r="AJ1403" s="36"/>
      <c r="AK1403" s="34" t="s">
        <v>70</v>
      </c>
      <c r="AL1403" s="36"/>
      <c r="AM1403" s="34" t="b">
        <v>0</v>
      </c>
      <c r="AN1403" s="36"/>
      <c r="AO1403" s="34" t="s">
        <v>70</v>
      </c>
      <c r="AP1403" s="34" t="s">
        <v>70</v>
      </c>
      <c r="AQ1403" s="34" t="s">
        <v>70</v>
      </c>
      <c r="AR1403" s="34" t="s">
        <v>70</v>
      </c>
      <c r="AS1403" s="34" t="s">
        <v>70</v>
      </c>
      <c r="AT1403" s="36"/>
      <c r="AU1403" s="36"/>
      <c r="AV1403" s="34" t="s">
        <v>70</v>
      </c>
      <c r="AW1403" s="34" t="s">
        <v>70</v>
      </c>
      <c r="AX1403" s="34" t="s">
        <v>133</v>
      </c>
      <c r="AY1403" s="34" t="s">
        <v>4292</v>
      </c>
      <c r="AZ1403" s="34" t="s">
        <v>64</v>
      </c>
      <c r="BA1403" s="34" t="s">
        <v>65</v>
      </c>
      <c r="BB1403" s="35">
        <v>2015</v>
      </c>
      <c r="BC1403" s="34" t="s">
        <v>119</v>
      </c>
    </row>
    <row r="1404" spans="1:55" x14ac:dyDescent="0.25">
      <c r="A1404" s="34" t="s">
        <v>2778</v>
      </c>
      <c r="B1404" s="35">
        <v>60378</v>
      </c>
      <c r="C1404" s="34">
        <v>100</v>
      </c>
      <c r="D1404" s="34" t="s">
        <v>2794</v>
      </c>
      <c r="E1404" s="34" t="s">
        <v>2795</v>
      </c>
      <c r="F1404" s="34" t="s">
        <v>2344</v>
      </c>
      <c r="G1404" s="34" t="s">
        <v>1225</v>
      </c>
      <c r="H1404" s="34" t="s">
        <v>1226</v>
      </c>
      <c r="I1404" s="34" t="s">
        <v>102</v>
      </c>
      <c r="J1404" s="36">
        <v>36872</v>
      </c>
      <c r="K1404" s="36"/>
      <c r="L1404" s="34" t="s">
        <v>61</v>
      </c>
      <c r="M1404" s="36"/>
      <c r="N1404" s="34" t="b">
        <v>0</v>
      </c>
      <c r="O1404" s="36"/>
      <c r="P1404" s="34" t="b">
        <v>0</v>
      </c>
      <c r="Q1404" s="36"/>
      <c r="R1404" s="34" t="b">
        <v>1</v>
      </c>
      <c r="S1404" s="34" t="b">
        <v>0</v>
      </c>
      <c r="T1404" s="34" t="s">
        <v>70</v>
      </c>
      <c r="U1404" s="34"/>
      <c r="V1404" s="34" t="b">
        <v>0</v>
      </c>
      <c r="W1404" s="36"/>
      <c r="X1404" s="34" t="s">
        <v>70</v>
      </c>
      <c r="Y1404" s="34"/>
      <c r="Z1404" s="36"/>
      <c r="AA1404" s="34" t="b">
        <v>0</v>
      </c>
      <c r="AB1404" s="34"/>
      <c r="AC1404" s="34" t="b">
        <v>0</v>
      </c>
      <c r="AD1404" s="36"/>
      <c r="AE1404" s="34" t="b">
        <v>1</v>
      </c>
      <c r="AF1404" s="34" t="b">
        <v>0</v>
      </c>
      <c r="AG1404" s="34" t="s">
        <v>70</v>
      </c>
      <c r="AH1404" s="34"/>
      <c r="AI1404" s="34" t="b">
        <v>0</v>
      </c>
      <c r="AJ1404" s="36"/>
      <c r="AK1404" s="34" t="s">
        <v>70</v>
      </c>
      <c r="AL1404" s="36"/>
      <c r="AM1404" s="34" t="b">
        <v>0</v>
      </c>
      <c r="AN1404" s="36"/>
      <c r="AO1404" s="34" t="s">
        <v>70</v>
      </c>
      <c r="AP1404" s="34" t="s">
        <v>70</v>
      </c>
      <c r="AQ1404" s="34" t="s">
        <v>70</v>
      </c>
      <c r="AR1404" s="34" t="s">
        <v>70</v>
      </c>
      <c r="AS1404" s="34" t="s">
        <v>70</v>
      </c>
      <c r="AT1404" s="36"/>
      <c r="AU1404" s="36"/>
      <c r="AV1404" s="34" t="s">
        <v>70</v>
      </c>
      <c r="AW1404" s="34" t="s">
        <v>70</v>
      </c>
      <c r="AX1404" s="34" t="s">
        <v>133</v>
      </c>
      <c r="AY1404" s="34" t="s">
        <v>4292</v>
      </c>
      <c r="AZ1404" s="34" t="s">
        <v>64</v>
      </c>
      <c r="BA1404" s="34" t="s">
        <v>423</v>
      </c>
      <c r="BB1404" s="35">
        <v>2016</v>
      </c>
      <c r="BC1404" s="34" t="s">
        <v>119</v>
      </c>
    </row>
    <row r="1405" spans="1:55" x14ac:dyDescent="0.25">
      <c r="A1405" s="34" t="s">
        <v>2778</v>
      </c>
      <c r="B1405" s="35">
        <v>60279</v>
      </c>
      <c r="C1405" s="34">
        <v>100</v>
      </c>
      <c r="D1405" s="34" t="s">
        <v>2792</v>
      </c>
      <c r="E1405" s="34" t="s">
        <v>2793</v>
      </c>
      <c r="F1405" s="34" t="s">
        <v>2786</v>
      </c>
      <c r="G1405" s="34" t="s">
        <v>4026</v>
      </c>
      <c r="H1405" s="34" t="s">
        <v>144</v>
      </c>
      <c r="I1405" s="34" t="s">
        <v>2787</v>
      </c>
      <c r="J1405" s="36">
        <v>36487</v>
      </c>
      <c r="K1405" s="36">
        <v>45048</v>
      </c>
      <c r="L1405" s="34" t="s">
        <v>71</v>
      </c>
      <c r="M1405" s="36"/>
      <c r="N1405" s="34" t="b">
        <v>1</v>
      </c>
      <c r="O1405" s="36"/>
      <c r="P1405" s="34" t="b">
        <v>0</v>
      </c>
      <c r="Q1405" s="36"/>
      <c r="R1405" s="34" t="b">
        <v>0</v>
      </c>
      <c r="S1405" s="34" t="b">
        <v>0</v>
      </c>
      <c r="T1405" s="34" t="s">
        <v>70</v>
      </c>
      <c r="U1405" s="34"/>
      <c r="V1405" s="34" t="b">
        <v>0</v>
      </c>
      <c r="W1405" s="36">
        <v>32363</v>
      </c>
      <c r="X1405" s="34" t="s">
        <v>70</v>
      </c>
      <c r="Y1405" s="34"/>
      <c r="Z1405" s="36"/>
      <c r="AA1405" s="34" t="b">
        <v>0</v>
      </c>
      <c r="AB1405" s="34"/>
      <c r="AC1405" s="34" t="b">
        <v>0</v>
      </c>
      <c r="AD1405" s="36"/>
      <c r="AE1405" s="34" t="b">
        <v>1</v>
      </c>
      <c r="AF1405" s="34" t="b">
        <v>1</v>
      </c>
      <c r="AG1405" s="34" t="s">
        <v>70</v>
      </c>
      <c r="AH1405" s="34"/>
      <c r="AI1405" s="34" t="b">
        <v>0</v>
      </c>
      <c r="AJ1405" s="36"/>
      <c r="AK1405" s="34" t="s">
        <v>70</v>
      </c>
      <c r="AL1405" s="36"/>
      <c r="AM1405" s="34" t="b">
        <v>0</v>
      </c>
      <c r="AN1405" s="36"/>
      <c r="AO1405" s="34" t="s">
        <v>70</v>
      </c>
      <c r="AP1405" s="34" t="s">
        <v>70</v>
      </c>
      <c r="AQ1405" s="34" t="s">
        <v>70</v>
      </c>
      <c r="AR1405" s="34" t="s">
        <v>70</v>
      </c>
      <c r="AS1405" s="34" t="s">
        <v>70</v>
      </c>
      <c r="AT1405" s="36"/>
      <c r="AU1405" s="36"/>
      <c r="AV1405" s="34" t="s">
        <v>70</v>
      </c>
      <c r="AW1405" s="34" t="s">
        <v>70</v>
      </c>
      <c r="AX1405" s="34" t="s">
        <v>133</v>
      </c>
      <c r="AY1405" s="34" t="s">
        <v>4292</v>
      </c>
      <c r="AZ1405" s="34" t="s">
        <v>464</v>
      </c>
      <c r="BA1405" s="34" t="s">
        <v>465</v>
      </c>
      <c r="BB1405" s="35">
        <v>2015</v>
      </c>
      <c r="BC1405" s="34" t="s">
        <v>119</v>
      </c>
    </row>
    <row r="1406" spans="1:55" x14ac:dyDescent="0.25">
      <c r="A1406" s="34" t="s">
        <v>2778</v>
      </c>
      <c r="B1406" s="35">
        <v>60249</v>
      </c>
      <c r="C1406" s="34">
        <v>100</v>
      </c>
      <c r="D1406" s="34" t="s">
        <v>2784</v>
      </c>
      <c r="E1406" s="34" t="s">
        <v>2785</v>
      </c>
      <c r="F1406" s="34" t="s">
        <v>2786</v>
      </c>
      <c r="G1406" s="34" t="s">
        <v>434</v>
      </c>
      <c r="H1406" s="34" t="s">
        <v>144</v>
      </c>
      <c r="I1406" s="34" t="s">
        <v>2787</v>
      </c>
      <c r="J1406" s="36">
        <v>36888</v>
      </c>
      <c r="K1406" s="36"/>
      <c r="L1406" s="34" t="s">
        <v>61</v>
      </c>
      <c r="M1406" s="36"/>
      <c r="N1406" s="34" t="b">
        <v>0</v>
      </c>
      <c r="O1406" s="36"/>
      <c r="P1406" s="34" t="b">
        <v>0</v>
      </c>
      <c r="Q1406" s="36"/>
      <c r="R1406" s="34" t="b">
        <v>0</v>
      </c>
      <c r="S1406" s="34" t="b">
        <v>0</v>
      </c>
      <c r="T1406" s="34" t="s">
        <v>70</v>
      </c>
      <c r="U1406" s="34"/>
      <c r="V1406" s="34" t="b">
        <v>0</v>
      </c>
      <c r="W1406" s="36"/>
      <c r="X1406" s="34" t="s">
        <v>70</v>
      </c>
      <c r="Y1406" s="34"/>
      <c r="Z1406" s="36"/>
      <c r="AA1406" s="34" t="b">
        <v>0</v>
      </c>
      <c r="AB1406" s="34"/>
      <c r="AC1406" s="34" t="b">
        <v>0</v>
      </c>
      <c r="AD1406" s="36"/>
      <c r="AE1406" s="34" t="b">
        <v>1</v>
      </c>
      <c r="AF1406" s="34" t="b">
        <v>1</v>
      </c>
      <c r="AG1406" s="34" t="s">
        <v>70</v>
      </c>
      <c r="AH1406" s="34"/>
      <c r="AI1406" s="34" t="b">
        <v>0</v>
      </c>
      <c r="AJ1406" s="36"/>
      <c r="AK1406" s="34" t="s">
        <v>70</v>
      </c>
      <c r="AL1406" s="36"/>
      <c r="AM1406" s="34" t="b">
        <v>0</v>
      </c>
      <c r="AN1406" s="36"/>
      <c r="AO1406" s="34" t="s">
        <v>70</v>
      </c>
      <c r="AP1406" s="34" t="s">
        <v>70</v>
      </c>
      <c r="AQ1406" s="34" t="s">
        <v>70</v>
      </c>
      <c r="AR1406" s="34" t="s">
        <v>70</v>
      </c>
      <c r="AS1406" s="34" t="s">
        <v>70</v>
      </c>
      <c r="AT1406" s="36"/>
      <c r="AU1406" s="36"/>
      <c r="AV1406" s="34" t="s">
        <v>70</v>
      </c>
      <c r="AW1406" s="34" t="s">
        <v>70</v>
      </c>
      <c r="AX1406" s="34" t="s">
        <v>133</v>
      </c>
      <c r="AY1406" s="34" t="s">
        <v>4292</v>
      </c>
      <c r="AZ1406" s="34" t="s">
        <v>64</v>
      </c>
      <c r="BA1406" s="34" t="s">
        <v>65</v>
      </c>
      <c r="BB1406" s="35">
        <v>2016</v>
      </c>
      <c r="BC1406" s="34" t="s">
        <v>119</v>
      </c>
    </row>
    <row r="1407" spans="1:55" x14ac:dyDescent="0.25">
      <c r="A1407" s="34" t="s">
        <v>2798</v>
      </c>
      <c r="B1407" s="35">
        <v>60288</v>
      </c>
      <c r="C1407" s="34">
        <v>100</v>
      </c>
      <c r="D1407" s="34" t="s">
        <v>2808</v>
      </c>
      <c r="E1407" s="34" t="s">
        <v>2809</v>
      </c>
      <c r="F1407" s="34" t="s">
        <v>2810</v>
      </c>
      <c r="G1407" s="34" t="s">
        <v>1248</v>
      </c>
      <c r="H1407" s="34" t="s">
        <v>1226</v>
      </c>
      <c r="I1407" s="34" t="s">
        <v>435</v>
      </c>
      <c r="J1407" s="36">
        <v>37358</v>
      </c>
      <c r="K1407" s="36"/>
      <c r="L1407" s="34" t="s">
        <v>61</v>
      </c>
      <c r="M1407" s="36"/>
      <c r="N1407" s="34" t="b">
        <v>0</v>
      </c>
      <c r="O1407" s="36"/>
      <c r="P1407" s="34" t="b">
        <v>0</v>
      </c>
      <c r="Q1407" s="36"/>
      <c r="R1407" s="34" t="b">
        <v>0</v>
      </c>
      <c r="S1407" s="34" t="b">
        <v>0</v>
      </c>
      <c r="T1407" s="34" t="s">
        <v>70</v>
      </c>
      <c r="U1407" s="34"/>
      <c r="V1407" s="34" t="b">
        <v>0</v>
      </c>
      <c r="W1407" s="36"/>
      <c r="X1407" s="34" t="s">
        <v>70</v>
      </c>
      <c r="Y1407" s="34"/>
      <c r="Z1407" s="36"/>
      <c r="AA1407" s="34" t="b">
        <v>0</v>
      </c>
      <c r="AB1407" s="34"/>
      <c r="AC1407" s="34" t="b">
        <v>0</v>
      </c>
      <c r="AD1407" s="36"/>
      <c r="AE1407" s="34" t="b">
        <v>0</v>
      </c>
      <c r="AF1407" s="34" t="b">
        <v>0</v>
      </c>
      <c r="AG1407" s="34" t="s">
        <v>70</v>
      </c>
      <c r="AH1407" s="34"/>
      <c r="AI1407" s="34" t="b">
        <v>0</v>
      </c>
      <c r="AJ1407" s="36"/>
      <c r="AK1407" s="34" t="s">
        <v>70</v>
      </c>
      <c r="AL1407" s="36"/>
      <c r="AM1407" s="34" t="b">
        <v>0</v>
      </c>
      <c r="AN1407" s="36"/>
      <c r="AO1407" s="34" t="s">
        <v>70</v>
      </c>
      <c r="AP1407" s="34" t="s">
        <v>70</v>
      </c>
      <c r="AQ1407" s="34" t="s">
        <v>70</v>
      </c>
      <c r="AR1407" s="34" t="s">
        <v>70</v>
      </c>
      <c r="AS1407" s="34" t="s">
        <v>70</v>
      </c>
      <c r="AT1407" s="36"/>
      <c r="AU1407" s="36"/>
      <c r="AV1407" s="34" t="s">
        <v>70</v>
      </c>
      <c r="AW1407" s="34" t="s">
        <v>70</v>
      </c>
      <c r="AX1407" s="34" t="s">
        <v>133</v>
      </c>
      <c r="AY1407" s="34" t="s">
        <v>4292</v>
      </c>
      <c r="AZ1407" s="34" t="s">
        <v>64</v>
      </c>
      <c r="BA1407" s="34" t="s">
        <v>65</v>
      </c>
      <c r="BB1407" s="35">
        <v>2016</v>
      </c>
      <c r="BC1407" s="34" t="s">
        <v>119</v>
      </c>
    </row>
    <row r="1408" spans="1:55" x14ac:dyDescent="0.25">
      <c r="A1408" s="34" t="s">
        <v>2798</v>
      </c>
      <c r="B1408" s="35">
        <v>60129</v>
      </c>
      <c r="C1408" s="34">
        <v>100</v>
      </c>
      <c r="D1408" s="34" t="s">
        <v>2799</v>
      </c>
      <c r="E1408" s="34" t="s">
        <v>2800</v>
      </c>
      <c r="F1408" s="34" t="s">
        <v>2801</v>
      </c>
      <c r="G1408" s="34" t="s">
        <v>4026</v>
      </c>
      <c r="H1408" s="34" t="s">
        <v>144</v>
      </c>
      <c r="I1408" s="34" t="s">
        <v>2802</v>
      </c>
      <c r="J1408" s="36">
        <v>36496</v>
      </c>
      <c r="K1408" s="36"/>
      <c r="L1408" s="34" t="s">
        <v>61</v>
      </c>
      <c r="M1408" s="36"/>
      <c r="N1408" s="34" t="b">
        <v>0</v>
      </c>
      <c r="O1408" s="36"/>
      <c r="P1408" s="34" t="b">
        <v>0</v>
      </c>
      <c r="Q1408" s="36"/>
      <c r="R1408" s="34" t="b">
        <v>1</v>
      </c>
      <c r="S1408" s="34" t="b">
        <v>0</v>
      </c>
      <c r="T1408" s="34" t="s">
        <v>70</v>
      </c>
      <c r="U1408" s="34"/>
      <c r="V1408" s="34" t="b">
        <v>0</v>
      </c>
      <c r="W1408" s="36"/>
      <c r="X1408" s="34" t="s">
        <v>70</v>
      </c>
      <c r="Y1408" s="34"/>
      <c r="Z1408" s="36"/>
      <c r="AA1408" s="34" t="b">
        <v>0</v>
      </c>
      <c r="AB1408" s="34"/>
      <c r="AC1408" s="34" t="b">
        <v>0</v>
      </c>
      <c r="AD1408" s="36"/>
      <c r="AE1408" s="34" t="b">
        <v>1</v>
      </c>
      <c r="AF1408" s="34" t="b">
        <v>1</v>
      </c>
      <c r="AG1408" s="34" t="s">
        <v>70</v>
      </c>
      <c r="AH1408" s="34"/>
      <c r="AI1408" s="34" t="b">
        <v>0</v>
      </c>
      <c r="AJ1408" s="36"/>
      <c r="AK1408" s="34" t="s">
        <v>70</v>
      </c>
      <c r="AL1408" s="36"/>
      <c r="AM1408" s="34" t="b">
        <v>0</v>
      </c>
      <c r="AN1408" s="36"/>
      <c r="AO1408" s="34" t="s">
        <v>70</v>
      </c>
      <c r="AP1408" s="34" t="s">
        <v>70</v>
      </c>
      <c r="AQ1408" s="34" t="s">
        <v>70</v>
      </c>
      <c r="AR1408" s="34" t="s">
        <v>70</v>
      </c>
      <c r="AS1408" s="34" t="s">
        <v>70</v>
      </c>
      <c r="AT1408" s="36"/>
      <c r="AU1408" s="36"/>
      <c r="AV1408" s="34" t="s">
        <v>70</v>
      </c>
      <c r="AW1408" s="34" t="s">
        <v>70</v>
      </c>
      <c r="AX1408" s="34" t="s">
        <v>133</v>
      </c>
      <c r="AY1408" s="34" t="s">
        <v>4292</v>
      </c>
      <c r="AZ1408" s="34" t="s">
        <v>64</v>
      </c>
      <c r="BA1408" s="34" t="s">
        <v>65</v>
      </c>
      <c r="BB1408" s="35">
        <v>2014</v>
      </c>
      <c r="BC1408" s="34" t="s">
        <v>119</v>
      </c>
    </row>
    <row r="1409" spans="1:55" x14ac:dyDescent="0.25">
      <c r="A1409" s="34" t="s">
        <v>2798</v>
      </c>
      <c r="B1409" s="35">
        <v>60654</v>
      </c>
      <c r="C1409" s="34">
        <v>100</v>
      </c>
      <c r="D1409" s="34" t="s">
        <v>2812</v>
      </c>
      <c r="E1409" s="34" t="s">
        <v>2813</v>
      </c>
      <c r="F1409" s="34" t="s">
        <v>1229</v>
      </c>
      <c r="G1409" s="34" t="s">
        <v>434</v>
      </c>
      <c r="H1409" s="34" t="s">
        <v>144</v>
      </c>
      <c r="I1409" s="34" t="s">
        <v>4025</v>
      </c>
      <c r="J1409" s="36">
        <v>37609</v>
      </c>
      <c r="K1409" s="36"/>
      <c r="L1409" s="34" t="s">
        <v>61</v>
      </c>
      <c r="M1409" s="36"/>
      <c r="N1409" s="34" t="b">
        <v>0</v>
      </c>
      <c r="O1409" s="36"/>
      <c r="P1409" s="34" t="b">
        <v>0</v>
      </c>
      <c r="Q1409" s="36"/>
      <c r="R1409" s="34" t="b">
        <v>0</v>
      </c>
      <c r="S1409" s="34" t="b">
        <v>0</v>
      </c>
      <c r="T1409" s="34" t="s">
        <v>70</v>
      </c>
      <c r="U1409" s="34"/>
      <c r="V1409" s="34" t="b">
        <v>0</v>
      </c>
      <c r="W1409" s="36"/>
      <c r="X1409" s="34" t="s">
        <v>70</v>
      </c>
      <c r="Y1409" s="34"/>
      <c r="Z1409" s="36"/>
      <c r="AA1409" s="34" t="b">
        <v>0</v>
      </c>
      <c r="AB1409" s="34"/>
      <c r="AC1409" s="34" t="b">
        <v>0</v>
      </c>
      <c r="AD1409" s="36"/>
      <c r="AE1409" s="34" t="b">
        <v>0</v>
      </c>
      <c r="AF1409" s="34" t="b">
        <v>0</v>
      </c>
      <c r="AG1409" s="34" t="s">
        <v>70</v>
      </c>
      <c r="AH1409" s="34"/>
      <c r="AI1409" s="34" t="b">
        <v>0</v>
      </c>
      <c r="AJ1409" s="36"/>
      <c r="AK1409" s="34" t="s">
        <v>70</v>
      </c>
      <c r="AL1409" s="36"/>
      <c r="AM1409" s="34" t="b">
        <v>0</v>
      </c>
      <c r="AN1409" s="36"/>
      <c r="AO1409" s="34" t="s">
        <v>70</v>
      </c>
      <c r="AP1409" s="34" t="s">
        <v>70</v>
      </c>
      <c r="AQ1409" s="34" t="s">
        <v>70</v>
      </c>
      <c r="AR1409" s="34" t="s">
        <v>70</v>
      </c>
      <c r="AS1409" s="34" t="s">
        <v>70</v>
      </c>
      <c r="AT1409" s="36"/>
      <c r="AU1409" s="36"/>
      <c r="AV1409" s="34" t="s">
        <v>70</v>
      </c>
      <c r="AW1409" s="34" t="s">
        <v>70</v>
      </c>
      <c r="AX1409" s="34" t="s">
        <v>133</v>
      </c>
      <c r="AY1409" s="34" t="s">
        <v>4292</v>
      </c>
      <c r="AZ1409" s="34" t="s">
        <v>64</v>
      </c>
      <c r="BA1409" s="34" t="s">
        <v>65</v>
      </c>
      <c r="BB1409" s="35">
        <v>2018</v>
      </c>
      <c r="BC1409" s="34" t="s">
        <v>185</v>
      </c>
    </row>
    <row r="1410" spans="1:55" x14ac:dyDescent="0.25">
      <c r="A1410" s="34" t="s">
        <v>2798</v>
      </c>
      <c r="B1410" s="35">
        <v>60143</v>
      </c>
      <c r="C1410" s="34">
        <v>100</v>
      </c>
      <c r="D1410" s="34" t="s">
        <v>2806</v>
      </c>
      <c r="E1410" s="34" t="s">
        <v>2807</v>
      </c>
      <c r="F1410" s="34" t="s">
        <v>2805</v>
      </c>
      <c r="G1410" s="34" t="s">
        <v>1248</v>
      </c>
      <c r="H1410" s="34" t="s">
        <v>1226</v>
      </c>
      <c r="I1410" s="34" t="s">
        <v>1249</v>
      </c>
      <c r="J1410" s="36">
        <v>37238</v>
      </c>
      <c r="K1410" s="36"/>
      <c r="L1410" s="34" t="s">
        <v>61</v>
      </c>
      <c r="M1410" s="36"/>
      <c r="N1410" s="34" t="b">
        <v>0</v>
      </c>
      <c r="O1410" s="36"/>
      <c r="P1410" s="34" t="b">
        <v>0</v>
      </c>
      <c r="Q1410" s="36"/>
      <c r="R1410" s="34" t="b">
        <v>0</v>
      </c>
      <c r="S1410" s="34" t="b">
        <v>0</v>
      </c>
      <c r="T1410" s="34" t="s">
        <v>70</v>
      </c>
      <c r="U1410" s="34"/>
      <c r="V1410" s="34" t="b">
        <v>0</v>
      </c>
      <c r="W1410" s="36"/>
      <c r="X1410" s="34" t="s">
        <v>70</v>
      </c>
      <c r="Y1410" s="34"/>
      <c r="Z1410" s="36"/>
      <c r="AA1410" s="34" t="b">
        <v>0</v>
      </c>
      <c r="AB1410" s="34"/>
      <c r="AC1410" s="34" t="b">
        <v>0</v>
      </c>
      <c r="AD1410" s="36"/>
      <c r="AE1410" s="34" t="b">
        <v>1</v>
      </c>
      <c r="AF1410" s="34" t="b">
        <v>1</v>
      </c>
      <c r="AG1410" s="34" t="s">
        <v>70</v>
      </c>
      <c r="AH1410" s="34"/>
      <c r="AI1410" s="34" t="b">
        <v>0</v>
      </c>
      <c r="AJ1410" s="36"/>
      <c r="AK1410" s="34" t="s">
        <v>70</v>
      </c>
      <c r="AL1410" s="36"/>
      <c r="AM1410" s="34" t="b">
        <v>0</v>
      </c>
      <c r="AN1410" s="36"/>
      <c r="AO1410" s="34" t="s">
        <v>70</v>
      </c>
      <c r="AP1410" s="34" t="s">
        <v>70</v>
      </c>
      <c r="AQ1410" s="34" t="s">
        <v>70</v>
      </c>
      <c r="AR1410" s="34" t="s">
        <v>70</v>
      </c>
      <c r="AS1410" s="34" t="s">
        <v>70</v>
      </c>
      <c r="AT1410" s="36"/>
      <c r="AU1410" s="36"/>
      <c r="AV1410" s="34" t="s">
        <v>70</v>
      </c>
      <c r="AW1410" s="34" t="s">
        <v>70</v>
      </c>
      <c r="AX1410" s="34" t="s">
        <v>133</v>
      </c>
      <c r="AY1410" s="34" t="s">
        <v>4292</v>
      </c>
      <c r="AZ1410" s="34" t="s">
        <v>64</v>
      </c>
      <c r="BA1410" s="34" t="s">
        <v>423</v>
      </c>
      <c r="BB1410" s="35">
        <v>2016</v>
      </c>
      <c r="BC1410" s="34" t="s">
        <v>119</v>
      </c>
    </row>
    <row r="1411" spans="1:55" x14ac:dyDescent="0.25">
      <c r="A1411" s="34" t="s">
        <v>2798</v>
      </c>
      <c r="B1411" s="35">
        <v>60132</v>
      </c>
      <c r="C1411" s="34">
        <v>100</v>
      </c>
      <c r="D1411" s="34" t="s">
        <v>2803</v>
      </c>
      <c r="E1411" s="34" t="s">
        <v>2804</v>
      </c>
      <c r="F1411" s="34" t="s">
        <v>2805</v>
      </c>
      <c r="G1411" s="34" t="s">
        <v>1248</v>
      </c>
      <c r="H1411" s="34" t="s">
        <v>1226</v>
      </c>
      <c r="I1411" s="34" t="s">
        <v>1249</v>
      </c>
      <c r="J1411" s="36">
        <v>36930</v>
      </c>
      <c r="K1411" s="36"/>
      <c r="L1411" s="34" t="s">
        <v>61</v>
      </c>
      <c r="M1411" s="36"/>
      <c r="N1411" s="34" t="b">
        <v>0</v>
      </c>
      <c r="O1411" s="36"/>
      <c r="P1411" s="34" t="b">
        <v>0</v>
      </c>
      <c r="Q1411" s="36"/>
      <c r="R1411" s="34" t="b">
        <v>0</v>
      </c>
      <c r="S1411" s="34" t="b">
        <v>0</v>
      </c>
      <c r="T1411" s="34" t="s">
        <v>70</v>
      </c>
      <c r="U1411" s="34"/>
      <c r="V1411" s="34" t="b">
        <v>0</v>
      </c>
      <c r="W1411" s="36"/>
      <c r="X1411" s="34" t="s">
        <v>70</v>
      </c>
      <c r="Y1411" s="34"/>
      <c r="Z1411" s="36"/>
      <c r="AA1411" s="34" t="b">
        <v>0</v>
      </c>
      <c r="AB1411" s="34"/>
      <c r="AC1411" s="34" t="b">
        <v>0</v>
      </c>
      <c r="AD1411" s="36"/>
      <c r="AE1411" s="34" t="b">
        <v>1</v>
      </c>
      <c r="AF1411" s="34" t="b">
        <v>1</v>
      </c>
      <c r="AG1411" s="34" t="s">
        <v>70</v>
      </c>
      <c r="AH1411" s="34"/>
      <c r="AI1411" s="34" t="b">
        <v>0</v>
      </c>
      <c r="AJ1411" s="36"/>
      <c r="AK1411" s="34" t="s">
        <v>70</v>
      </c>
      <c r="AL1411" s="36"/>
      <c r="AM1411" s="34" t="b">
        <v>0</v>
      </c>
      <c r="AN1411" s="36"/>
      <c r="AO1411" s="34" t="s">
        <v>70</v>
      </c>
      <c r="AP1411" s="34" t="s">
        <v>70</v>
      </c>
      <c r="AQ1411" s="34" t="s">
        <v>70</v>
      </c>
      <c r="AR1411" s="34" t="s">
        <v>70</v>
      </c>
      <c r="AS1411" s="34" t="s">
        <v>70</v>
      </c>
      <c r="AT1411" s="36"/>
      <c r="AU1411" s="36"/>
      <c r="AV1411" s="34" t="s">
        <v>70</v>
      </c>
      <c r="AW1411" s="34" t="s">
        <v>70</v>
      </c>
      <c r="AX1411" s="34" t="s">
        <v>133</v>
      </c>
      <c r="AY1411" s="34" t="s">
        <v>4292</v>
      </c>
      <c r="AZ1411" s="34" t="s">
        <v>64</v>
      </c>
      <c r="BA1411" s="34" t="s">
        <v>423</v>
      </c>
      <c r="BB1411" s="35">
        <v>2015</v>
      </c>
      <c r="BC1411" s="34" t="s">
        <v>119</v>
      </c>
    </row>
    <row r="1412" spans="1:55" x14ac:dyDescent="0.25">
      <c r="A1412" s="34" t="s">
        <v>2814</v>
      </c>
      <c r="B1412" s="35">
        <v>60638</v>
      </c>
      <c r="C1412" s="34">
        <v>10</v>
      </c>
      <c r="D1412" s="34" t="s">
        <v>2827</v>
      </c>
      <c r="E1412" s="34" t="s">
        <v>2828</v>
      </c>
      <c r="F1412" s="34" t="s">
        <v>1244</v>
      </c>
      <c r="G1412" s="34" t="s">
        <v>4398</v>
      </c>
      <c r="H1412" s="34" t="s">
        <v>1226</v>
      </c>
      <c r="I1412" s="34" t="s">
        <v>273</v>
      </c>
      <c r="J1412" s="36">
        <v>39020</v>
      </c>
      <c r="K1412" s="36"/>
      <c r="L1412" s="34" t="s">
        <v>61</v>
      </c>
      <c r="M1412" s="36"/>
      <c r="N1412" s="34" t="b">
        <v>0</v>
      </c>
      <c r="O1412" s="36"/>
      <c r="P1412" s="34" t="b">
        <v>0</v>
      </c>
      <c r="Q1412" s="36"/>
      <c r="R1412" s="34" t="b">
        <v>1</v>
      </c>
      <c r="S1412" s="34" t="b">
        <v>0</v>
      </c>
      <c r="T1412" s="34" t="s">
        <v>70</v>
      </c>
      <c r="U1412" s="34"/>
      <c r="V1412" s="34" t="b">
        <v>0</v>
      </c>
      <c r="W1412" s="36"/>
      <c r="X1412" s="34" t="s">
        <v>70</v>
      </c>
      <c r="Y1412" s="34"/>
      <c r="Z1412" s="36"/>
      <c r="AA1412" s="34" t="b">
        <v>0</v>
      </c>
      <c r="AB1412" s="34"/>
      <c r="AC1412" s="34" t="b">
        <v>0</v>
      </c>
      <c r="AD1412" s="36"/>
      <c r="AE1412" s="34" t="b">
        <v>1</v>
      </c>
      <c r="AF1412" s="34" t="b">
        <v>0</v>
      </c>
      <c r="AG1412" s="34" t="s">
        <v>70</v>
      </c>
      <c r="AH1412" s="34"/>
      <c r="AI1412" s="34" t="b">
        <v>0</v>
      </c>
      <c r="AJ1412" s="36"/>
      <c r="AK1412" s="34" t="s">
        <v>70</v>
      </c>
      <c r="AL1412" s="36"/>
      <c r="AM1412" s="34" t="b">
        <v>0</v>
      </c>
      <c r="AN1412" s="36"/>
      <c r="AO1412" s="34" t="s">
        <v>70</v>
      </c>
      <c r="AP1412" s="34" t="s">
        <v>70</v>
      </c>
      <c r="AQ1412" s="34" t="s">
        <v>70</v>
      </c>
      <c r="AR1412" s="34" t="s">
        <v>70</v>
      </c>
      <c r="AS1412" s="34" t="s">
        <v>70</v>
      </c>
      <c r="AT1412" s="36"/>
      <c r="AU1412" s="36"/>
      <c r="AV1412" s="34" t="s">
        <v>70</v>
      </c>
      <c r="AW1412" s="34" t="s">
        <v>70</v>
      </c>
      <c r="AX1412" s="34" t="s">
        <v>63</v>
      </c>
      <c r="AY1412" s="34" t="s">
        <v>4289</v>
      </c>
      <c r="AZ1412" s="34" t="s">
        <v>64</v>
      </c>
      <c r="BA1412" s="34" t="s">
        <v>65</v>
      </c>
      <c r="BB1412" s="35">
        <v>2018</v>
      </c>
      <c r="BC1412" s="34" t="s">
        <v>185</v>
      </c>
    </row>
    <row r="1413" spans="1:55" x14ac:dyDescent="0.25">
      <c r="A1413" s="34" t="s">
        <v>2814</v>
      </c>
      <c r="B1413" s="35">
        <v>60290</v>
      </c>
      <c r="C1413" s="34">
        <v>100</v>
      </c>
      <c r="D1413" s="34" t="s">
        <v>2818</v>
      </c>
      <c r="E1413" s="34" t="s">
        <v>2819</v>
      </c>
      <c r="F1413" s="34" t="s">
        <v>2820</v>
      </c>
      <c r="G1413" s="34" t="s">
        <v>4026</v>
      </c>
      <c r="H1413" s="34" t="s">
        <v>144</v>
      </c>
      <c r="I1413" s="34" t="s">
        <v>1233</v>
      </c>
      <c r="J1413" s="36">
        <v>39023</v>
      </c>
      <c r="K1413" s="36"/>
      <c r="L1413" s="34" t="s">
        <v>61</v>
      </c>
      <c r="M1413" s="36"/>
      <c r="N1413" s="34" t="b">
        <v>0</v>
      </c>
      <c r="O1413" s="36"/>
      <c r="P1413" s="34" t="b">
        <v>0</v>
      </c>
      <c r="Q1413" s="36"/>
      <c r="R1413" s="34" t="b">
        <v>1</v>
      </c>
      <c r="S1413" s="34" t="b">
        <v>0</v>
      </c>
      <c r="T1413" s="34" t="s">
        <v>70</v>
      </c>
      <c r="U1413" s="34"/>
      <c r="V1413" s="34" t="b">
        <v>0</v>
      </c>
      <c r="W1413" s="36"/>
      <c r="X1413" s="34" t="s">
        <v>70</v>
      </c>
      <c r="Y1413" s="34"/>
      <c r="Z1413" s="36"/>
      <c r="AA1413" s="34" t="b">
        <v>0</v>
      </c>
      <c r="AB1413" s="34"/>
      <c r="AC1413" s="34" t="b">
        <v>0</v>
      </c>
      <c r="AD1413" s="36"/>
      <c r="AE1413" s="34" t="b">
        <v>1</v>
      </c>
      <c r="AF1413" s="34" t="b">
        <v>1</v>
      </c>
      <c r="AG1413" s="34" t="s">
        <v>70</v>
      </c>
      <c r="AH1413" s="34"/>
      <c r="AI1413" s="34" t="b">
        <v>0</v>
      </c>
      <c r="AJ1413" s="36"/>
      <c r="AK1413" s="34" t="s">
        <v>70</v>
      </c>
      <c r="AL1413" s="36"/>
      <c r="AM1413" s="34" t="b">
        <v>0</v>
      </c>
      <c r="AN1413" s="36"/>
      <c r="AO1413" s="34" t="s">
        <v>70</v>
      </c>
      <c r="AP1413" s="34" t="s">
        <v>70</v>
      </c>
      <c r="AQ1413" s="34" t="s">
        <v>70</v>
      </c>
      <c r="AR1413" s="34" t="s">
        <v>70</v>
      </c>
      <c r="AS1413" s="34" t="s">
        <v>70</v>
      </c>
      <c r="AT1413" s="36"/>
      <c r="AU1413" s="36"/>
      <c r="AV1413" s="34" t="s">
        <v>70</v>
      </c>
      <c r="AW1413" s="34" t="s">
        <v>70</v>
      </c>
      <c r="AX1413" s="34" t="s">
        <v>63</v>
      </c>
      <c r="AY1413" s="34" t="s">
        <v>4289</v>
      </c>
      <c r="AZ1413" s="34" t="s">
        <v>64</v>
      </c>
      <c r="BA1413" s="34" t="s">
        <v>65</v>
      </c>
      <c r="BB1413" s="35">
        <v>2020</v>
      </c>
      <c r="BC1413" s="34" t="s">
        <v>103</v>
      </c>
    </row>
    <row r="1414" spans="1:55" x14ac:dyDescent="0.25">
      <c r="A1414" s="34" t="s">
        <v>2814</v>
      </c>
      <c r="B1414" s="35">
        <v>60200</v>
      </c>
      <c r="C1414" s="34">
        <v>100</v>
      </c>
      <c r="D1414" s="34" t="s">
        <v>2815</v>
      </c>
      <c r="E1414" s="34" t="s">
        <v>2816</v>
      </c>
      <c r="F1414" s="34" t="s">
        <v>2817</v>
      </c>
      <c r="G1414" s="34" t="s">
        <v>4026</v>
      </c>
      <c r="H1414" s="34" t="s">
        <v>144</v>
      </c>
      <c r="I1414" s="34" t="s">
        <v>3519</v>
      </c>
      <c r="J1414" s="36">
        <v>37252</v>
      </c>
      <c r="K1414" s="36"/>
      <c r="L1414" s="34" t="s">
        <v>61</v>
      </c>
      <c r="M1414" s="36"/>
      <c r="N1414" s="34" t="b">
        <v>0</v>
      </c>
      <c r="O1414" s="36"/>
      <c r="P1414" s="34" t="b">
        <v>0</v>
      </c>
      <c r="Q1414" s="36"/>
      <c r="R1414" s="34" t="b">
        <v>1</v>
      </c>
      <c r="S1414" s="34" t="b">
        <v>0</v>
      </c>
      <c r="T1414" s="34" t="s">
        <v>70</v>
      </c>
      <c r="U1414" s="34"/>
      <c r="V1414" s="34" t="b">
        <v>0</v>
      </c>
      <c r="W1414" s="36"/>
      <c r="X1414" s="34" t="s">
        <v>70</v>
      </c>
      <c r="Y1414" s="34"/>
      <c r="Z1414" s="36"/>
      <c r="AA1414" s="34" t="b">
        <v>0</v>
      </c>
      <c r="AB1414" s="34"/>
      <c r="AC1414" s="34" t="b">
        <v>0</v>
      </c>
      <c r="AD1414" s="36"/>
      <c r="AE1414" s="34" t="b">
        <v>1</v>
      </c>
      <c r="AF1414" s="34" t="b">
        <v>1</v>
      </c>
      <c r="AG1414" s="34" t="s">
        <v>70</v>
      </c>
      <c r="AH1414" s="34"/>
      <c r="AI1414" s="34" t="b">
        <v>0</v>
      </c>
      <c r="AJ1414" s="36"/>
      <c r="AK1414" s="34" t="s">
        <v>70</v>
      </c>
      <c r="AL1414" s="36"/>
      <c r="AM1414" s="34" t="b">
        <v>0</v>
      </c>
      <c r="AN1414" s="36"/>
      <c r="AO1414" s="34" t="s">
        <v>70</v>
      </c>
      <c r="AP1414" s="34" t="s">
        <v>70</v>
      </c>
      <c r="AQ1414" s="34" t="s">
        <v>70</v>
      </c>
      <c r="AR1414" s="34" t="s">
        <v>70</v>
      </c>
      <c r="AS1414" s="34" t="s">
        <v>70</v>
      </c>
      <c r="AT1414" s="36"/>
      <c r="AU1414" s="36"/>
      <c r="AV1414" s="34" t="s">
        <v>70</v>
      </c>
      <c r="AW1414" s="34" t="s">
        <v>70</v>
      </c>
      <c r="AX1414" s="34" t="s">
        <v>63</v>
      </c>
      <c r="AY1414" s="34" t="s">
        <v>4289</v>
      </c>
      <c r="AZ1414" s="34" t="s">
        <v>64</v>
      </c>
      <c r="BA1414" s="34" t="s">
        <v>65</v>
      </c>
      <c r="BB1414" s="35">
        <v>2016</v>
      </c>
      <c r="BC1414" s="34" t="s">
        <v>119</v>
      </c>
    </row>
    <row r="1415" spans="1:55" x14ac:dyDescent="0.25">
      <c r="A1415" s="34" t="s">
        <v>2814</v>
      </c>
      <c r="B1415" s="35">
        <v>61311</v>
      </c>
      <c r="C1415" s="34">
        <v>100</v>
      </c>
      <c r="D1415" s="34" t="s">
        <v>2835</v>
      </c>
      <c r="E1415" s="34" t="s">
        <v>2836</v>
      </c>
      <c r="F1415" s="34" t="s">
        <v>2837</v>
      </c>
      <c r="G1415" s="34" t="s">
        <v>1248</v>
      </c>
      <c r="H1415" s="34" t="s">
        <v>1226</v>
      </c>
      <c r="I1415" s="34" t="s">
        <v>1492</v>
      </c>
      <c r="J1415" s="36">
        <v>38131</v>
      </c>
      <c r="K1415" s="36"/>
      <c r="L1415" s="34" t="s">
        <v>61</v>
      </c>
      <c r="M1415" s="36"/>
      <c r="N1415" s="34" t="b">
        <v>0</v>
      </c>
      <c r="O1415" s="36"/>
      <c r="P1415" s="34" t="b">
        <v>0</v>
      </c>
      <c r="Q1415" s="36"/>
      <c r="R1415" s="34" t="b">
        <v>1</v>
      </c>
      <c r="S1415" s="34" t="b">
        <v>0</v>
      </c>
      <c r="T1415" s="34" t="s">
        <v>70</v>
      </c>
      <c r="U1415" s="34"/>
      <c r="V1415" s="34" t="b">
        <v>0</v>
      </c>
      <c r="W1415" s="36"/>
      <c r="X1415" s="34" t="s">
        <v>70</v>
      </c>
      <c r="Y1415" s="34"/>
      <c r="Z1415" s="36"/>
      <c r="AA1415" s="34" t="b">
        <v>0</v>
      </c>
      <c r="AB1415" s="34"/>
      <c r="AC1415" s="34" t="b">
        <v>0</v>
      </c>
      <c r="AD1415" s="36"/>
      <c r="AE1415" s="34" t="b">
        <v>1</v>
      </c>
      <c r="AF1415" s="34" t="b">
        <v>0</v>
      </c>
      <c r="AG1415" s="34" t="s">
        <v>70</v>
      </c>
      <c r="AH1415" s="34"/>
      <c r="AI1415" s="34" t="b">
        <v>0</v>
      </c>
      <c r="AJ1415" s="36"/>
      <c r="AK1415" s="34" t="s">
        <v>70</v>
      </c>
      <c r="AL1415" s="36"/>
      <c r="AM1415" s="34" t="b">
        <v>0</v>
      </c>
      <c r="AN1415" s="36"/>
      <c r="AO1415" s="34" t="s">
        <v>70</v>
      </c>
      <c r="AP1415" s="34" t="s">
        <v>70</v>
      </c>
      <c r="AQ1415" s="34" t="s">
        <v>70</v>
      </c>
      <c r="AR1415" s="34" t="s">
        <v>70</v>
      </c>
      <c r="AS1415" s="34" t="s">
        <v>70</v>
      </c>
      <c r="AT1415" s="36"/>
      <c r="AU1415" s="36"/>
      <c r="AV1415" s="34" t="s">
        <v>70</v>
      </c>
      <c r="AW1415" s="34" t="s">
        <v>70</v>
      </c>
      <c r="AX1415" s="34" t="s">
        <v>63</v>
      </c>
      <c r="AY1415" s="34" t="s">
        <v>4289</v>
      </c>
      <c r="AZ1415" s="34" t="s">
        <v>64</v>
      </c>
      <c r="BA1415" s="34" t="s">
        <v>65</v>
      </c>
      <c r="BB1415" s="35">
        <v>2018</v>
      </c>
      <c r="BC1415" s="34" t="s">
        <v>185</v>
      </c>
    </row>
    <row r="1416" spans="1:55" x14ac:dyDescent="0.25">
      <c r="A1416" s="34" t="s">
        <v>2814</v>
      </c>
      <c r="B1416" s="35">
        <v>60295</v>
      </c>
      <c r="C1416" s="34">
        <v>100</v>
      </c>
      <c r="D1416" s="34" t="s">
        <v>2821</v>
      </c>
      <c r="E1416" s="34" t="s">
        <v>2822</v>
      </c>
      <c r="F1416" s="34" t="s">
        <v>2823</v>
      </c>
      <c r="G1416" s="34" t="s">
        <v>3982</v>
      </c>
      <c r="H1416" s="34" t="s">
        <v>144</v>
      </c>
      <c r="I1416" s="34" t="s">
        <v>670</v>
      </c>
      <c r="J1416" s="36">
        <v>39051</v>
      </c>
      <c r="K1416" s="36"/>
      <c r="L1416" s="34" t="s">
        <v>61</v>
      </c>
      <c r="M1416" s="36"/>
      <c r="N1416" s="34" t="b">
        <v>0</v>
      </c>
      <c r="O1416" s="36"/>
      <c r="P1416" s="34" t="b">
        <v>0</v>
      </c>
      <c r="Q1416" s="36"/>
      <c r="R1416" s="34" t="b">
        <v>0</v>
      </c>
      <c r="S1416" s="34" t="b">
        <v>0</v>
      </c>
      <c r="T1416" s="34" t="s">
        <v>70</v>
      </c>
      <c r="U1416" s="34"/>
      <c r="V1416" s="34" t="b">
        <v>0</v>
      </c>
      <c r="W1416" s="36"/>
      <c r="X1416" s="34" t="s">
        <v>70</v>
      </c>
      <c r="Y1416" s="34"/>
      <c r="Z1416" s="36"/>
      <c r="AA1416" s="34" t="b">
        <v>0</v>
      </c>
      <c r="AB1416" s="34"/>
      <c r="AC1416" s="34" t="b">
        <v>0</v>
      </c>
      <c r="AD1416" s="36"/>
      <c r="AE1416" s="34" t="b">
        <v>1</v>
      </c>
      <c r="AF1416" s="34" t="b">
        <v>1</v>
      </c>
      <c r="AG1416" s="34" t="s">
        <v>70</v>
      </c>
      <c r="AH1416" s="34"/>
      <c r="AI1416" s="34" t="b">
        <v>0</v>
      </c>
      <c r="AJ1416" s="36"/>
      <c r="AK1416" s="34" t="s">
        <v>70</v>
      </c>
      <c r="AL1416" s="36"/>
      <c r="AM1416" s="34" t="b">
        <v>0</v>
      </c>
      <c r="AN1416" s="36"/>
      <c r="AO1416" s="34" t="s">
        <v>70</v>
      </c>
      <c r="AP1416" s="34" t="s">
        <v>70</v>
      </c>
      <c r="AQ1416" s="34" t="s">
        <v>70</v>
      </c>
      <c r="AR1416" s="34" t="s">
        <v>70</v>
      </c>
      <c r="AS1416" s="34" t="s">
        <v>70</v>
      </c>
      <c r="AT1416" s="36"/>
      <c r="AU1416" s="36"/>
      <c r="AV1416" s="34" t="s">
        <v>70</v>
      </c>
      <c r="AW1416" s="34" t="s">
        <v>70</v>
      </c>
      <c r="AX1416" s="34" t="s">
        <v>63</v>
      </c>
      <c r="AY1416" s="34" t="s">
        <v>4289</v>
      </c>
      <c r="AZ1416" s="34" t="s">
        <v>64</v>
      </c>
      <c r="BA1416" s="34" t="s">
        <v>65</v>
      </c>
      <c r="BB1416" s="35">
        <v>2021</v>
      </c>
      <c r="BC1416" s="34" t="s">
        <v>103</v>
      </c>
    </row>
    <row r="1417" spans="1:55" x14ac:dyDescent="0.25">
      <c r="A1417" s="34" t="s">
        <v>2814</v>
      </c>
      <c r="B1417" s="35">
        <v>60648</v>
      </c>
      <c r="C1417" s="34">
        <v>100</v>
      </c>
      <c r="D1417" s="34" t="s">
        <v>2829</v>
      </c>
      <c r="E1417" s="34" t="s">
        <v>2830</v>
      </c>
      <c r="F1417" s="34" t="s">
        <v>2831</v>
      </c>
      <c r="G1417" s="34" t="s">
        <v>4026</v>
      </c>
      <c r="H1417" s="34" t="s">
        <v>144</v>
      </c>
      <c r="I1417" s="34" t="s">
        <v>63</v>
      </c>
      <c r="J1417" s="36">
        <v>37210</v>
      </c>
      <c r="K1417" s="36"/>
      <c r="L1417" s="34" t="s">
        <v>61</v>
      </c>
      <c r="M1417" s="36"/>
      <c r="N1417" s="34" t="b">
        <v>0</v>
      </c>
      <c r="O1417" s="36"/>
      <c r="P1417" s="34" t="b">
        <v>0</v>
      </c>
      <c r="Q1417" s="36"/>
      <c r="R1417" s="34" t="b">
        <v>1</v>
      </c>
      <c r="S1417" s="34" t="b">
        <v>0</v>
      </c>
      <c r="T1417" s="34" t="s">
        <v>70</v>
      </c>
      <c r="U1417" s="34"/>
      <c r="V1417" s="34" t="b">
        <v>0</v>
      </c>
      <c r="W1417" s="36"/>
      <c r="X1417" s="34" t="s">
        <v>70</v>
      </c>
      <c r="Y1417" s="34"/>
      <c r="Z1417" s="36"/>
      <c r="AA1417" s="34" t="b">
        <v>0</v>
      </c>
      <c r="AB1417" s="34"/>
      <c r="AC1417" s="34" t="b">
        <v>0</v>
      </c>
      <c r="AD1417" s="36"/>
      <c r="AE1417" s="34" t="b">
        <v>1</v>
      </c>
      <c r="AF1417" s="34" t="b">
        <v>0</v>
      </c>
      <c r="AG1417" s="34" t="s">
        <v>70</v>
      </c>
      <c r="AH1417" s="34"/>
      <c r="AI1417" s="34" t="b">
        <v>0</v>
      </c>
      <c r="AJ1417" s="36"/>
      <c r="AK1417" s="34" t="s">
        <v>70</v>
      </c>
      <c r="AL1417" s="36"/>
      <c r="AM1417" s="34" t="b">
        <v>0</v>
      </c>
      <c r="AN1417" s="36"/>
      <c r="AO1417" s="34" t="s">
        <v>70</v>
      </c>
      <c r="AP1417" s="34" t="s">
        <v>70</v>
      </c>
      <c r="AQ1417" s="34" t="s">
        <v>70</v>
      </c>
      <c r="AR1417" s="34" t="s">
        <v>70</v>
      </c>
      <c r="AS1417" s="34" t="s">
        <v>70</v>
      </c>
      <c r="AT1417" s="36"/>
      <c r="AU1417" s="36"/>
      <c r="AV1417" s="34" t="s">
        <v>70</v>
      </c>
      <c r="AW1417" s="34" t="s">
        <v>70</v>
      </c>
      <c r="AX1417" s="34" t="s">
        <v>63</v>
      </c>
      <c r="AY1417" s="34" t="s">
        <v>4289</v>
      </c>
      <c r="AZ1417" s="34" t="s">
        <v>64</v>
      </c>
      <c r="BA1417" s="34" t="s">
        <v>65</v>
      </c>
      <c r="BB1417" s="35">
        <v>2017</v>
      </c>
      <c r="BC1417" s="34" t="s">
        <v>185</v>
      </c>
    </row>
    <row r="1418" spans="1:55" x14ac:dyDescent="0.25">
      <c r="A1418" s="34" t="s">
        <v>2814</v>
      </c>
      <c r="B1418" s="35">
        <v>61063</v>
      </c>
      <c r="C1418" s="34">
        <v>100</v>
      </c>
      <c r="D1418" s="34" t="s">
        <v>2833</v>
      </c>
      <c r="E1418" s="34" t="s">
        <v>2834</v>
      </c>
      <c r="F1418" s="34" t="s">
        <v>2786</v>
      </c>
      <c r="G1418" s="34" t="s">
        <v>434</v>
      </c>
      <c r="H1418" s="34" t="s">
        <v>144</v>
      </c>
      <c r="I1418" s="34" t="s">
        <v>2787</v>
      </c>
      <c r="J1418" s="36">
        <v>37610</v>
      </c>
      <c r="K1418" s="36"/>
      <c r="L1418" s="34" t="s">
        <v>61</v>
      </c>
      <c r="M1418" s="36"/>
      <c r="N1418" s="34" t="b">
        <v>0</v>
      </c>
      <c r="O1418" s="36"/>
      <c r="P1418" s="34" t="b">
        <v>0</v>
      </c>
      <c r="Q1418" s="36"/>
      <c r="R1418" s="34" t="b">
        <v>1</v>
      </c>
      <c r="S1418" s="34" t="b">
        <v>0</v>
      </c>
      <c r="T1418" s="34" t="s">
        <v>70</v>
      </c>
      <c r="U1418" s="34"/>
      <c r="V1418" s="34" t="b">
        <v>0</v>
      </c>
      <c r="W1418" s="36"/>
      <c r="X1418" s="34" t="s">
        <v>70</v>
      </c>
      <c r="Y1418" s="34"/>
      <c r="Z1418" s="36"/>
      <c r="AA1418" s="34" t="b">
        <v>0</v>
      </c>
      <c r="AB1418" s="34"/>
      <c r="AC1418" s="34" t="b">
        <v>0</v>
      </c>
      <c r="AD1418" s="36"/>
      <c r="AE1418" s="34" t="b">
        <v>1</v>
      </c>
      <c r="AF1418" s="34" t="b">
        <v>1</v>
      </c>
      <c r="AG1418" s="34" t="s">
        <v>70</v>
      </c>
      <c r="AH1418" s="34"/>
      <c r="AI1418" s="34" t="b">
        <v>0</v>
      </c>
      <c r="AJ1418" s="36"/>
      <c r="AK1418" s="34" t="s">
        <v>70</v>
      </c>
      <c r="AL1418" s="36"/>
      <c r="AM1418" s="34" t="b">
        <v>0</v>
      </c>
      <c r="AN1418" s="36"/>
      <c r="AO1418" s="34" t="s">
        <v>70</v>
      </c>
      <c r="AP1418" s="34" t="s">
        <v>70</v>
      </c>
      <c r="AQ1418" s="34" t="s">
        <v>70</v>
      </c>
      <c r="AR1418" s="34" t="s">
        <v>70</v>
      </c>
      <c r="AS1418" s="34" t="s">
        <v>70</v>
      </c>
      <c r="AT1418" s="36"/>
      <c r="AU1418" s="36"/>
      <c r="AV1418" s="34" t="s">
        <v>70</v>
      </c>
      <c r="AW1418" s="34" t="s">
        <v>70</v>
      </c>
      <c r="AX1418" s="34" t="s">
        <v>63</v>
      </c>
      <c r="AY1418" s="34" t="s">
        <v>4289</v>
      </c>
      <c r="AZ1418" s="34" t="s">
        <v>64</v>
      </c>
      <c r="BA1418" s="34" t="s">
        <v>65</v>
      </c>
      <c r="BB1418" s="35">
        <v>2018</v>
      </c>
      <c r="BC1418" s="34" t="s">
        <v>103</v>
      </c>
    </row>
    <row r="1419" spans="1:55" x14ac:dyDescent="0.25">
      <c r="A1419" s="34" t="s">
        <v>2814</v>
      </c>
      <c r="B1419" s="35">
        <v>60573</v>
      </c>
      <c r="C1419" s="34">
        <v>100</v>
      </c>
      <c r="D1419" s="34" t="s">
        <v>2824</v>
      </c>
      <c r="E1419" s="34" t="s">
        <v>2825</v>
      </c>
      <c r="F1419" s="34" t="s">
        <v>2826</v>
      </c>
      <c r="G1419" s="34" t="s">
        <v>3982</v>
      </c>
      <c r="H1419" s="34" t="s">
        <v>144</v>
      </c>
      <c r="I1419" s="34" t="s">
        <v>1233</v>
      </c>
      <c r="J1419" s="36">
        <v>37524</v>
      </c>
      <c r="K1419" s="36"/>
      <c r="L1419" s="34" t="s">
        <v>61</v>
      </c>
      <c r="M1419" s="36"/>
      <c r="N1419" s="34" t="b">
        <v>0</v>
      </c>
      <c r="O1419" s="36"/>
      <c r="P1419" s="34" t="b">
        <v>0</v>
      </c>
      <c r="Q1419" s="36"/>
      <c r="R1419" s="34" t="b">
        <v>1</v>
      </c>
      <c r="S1419" s="34" t="b">
        <v>0</v>
      </c>
      <c r="T1419" s="34" t="s">
        <v>70</v>
      </c>
      <c r="U1419" s="34"/>
      <c r="V1419" s="34" t="b">
        <v>0</v>
      </c>
      <c r="W1419" s="36"/>
      <c r="X1419" s="34" t="s">
        <v>70</v>
      </c>
      <c r="Y1419" s="34"/>
      <c r="Z1419" s="36"/>
      <c r="AA1419" s="34" t="b">
        <v>0</v>
      </c>
      <c r="AB1419" s="34"/>
      <c r="AC1419" s="34" t="b">
        <v>0</v>
      </c>
      <c r="AD1419" s="36"/>
      <c r="AE1419" s="34" t="b">
        <v>1</v>
      </c>
      <c r="AF1419" s="34" t="b">
        <v>1</v>
      </c>
      <c r="AG1419" s="34" t="s">
        <v>70</v>
      </c>
      <c r="AH1419" s="34"/>
      <c r="AI1419" s="34" t="b">
        <v>0</v>
      </c>
      <c r="AJ1419" s="36"/>
      <c r="AK1419" s="34" t="s">
        <v>70</v>
      </c>
      <c r="AL1419" s="36"/>
      <c r="AM1419" s="34" t="b">
        <v>0</v>
      </c>
      <c r="AN1419" s="36"/>
      <c r="AO1419" s="34" t="s">
        <v>70</v>
      </c>
      <c r="AP1419" s="34" t="s">
        <v>70</v>
      </c>
      <c r="AQ1419" s="34" t="s">
        <v>70</v>
      </c>
      <c r="AR1419" s="34" t="s">
        <v>70</v>
      </c>
      <c r="AS1419" s="34" t="s">
        <v>70</v>
      </c>
      <c r="AT1419" s="36"/>
      <c r="AU1419" s="36"/>
      <c r="AV1419" s="34" t="s">
        <v>70</v>
      </c>
      <c r="AW1419" s="34" t="s">
        <v>70</v>
      </c>
      <c r="AX1419" s="34" t="s">
        <v>63</v>
      </c>
      <c r="AY1419" s="34" t="s">
        <v>4289</v>
      </c>
      <c r="AZ1419" s="34" t="s">
        <v>64</v>
      </c>
      <c r="BA1419" s="34" t="s">
        <v>65</v>
      </c>
      <c r="BB1419" s="35">
        <v>2016</v>
      </c>
      <c r="BC1419" s="34" t="s">
        <v>185</v>
      </c>
    </row>
    <row r="1420" spans="1:55" x14ac:dyDescent="0.25">
      <c r="A1420" s="34" t="s">
        <v>2838</v>
      </c>
      <c r="B1420" s="35">
        <v>60638</v>
      </c>
      <c r="C1420" s="34">
        <v>90</v>
      </c>
      <c r="D1420" s="34" t="s">
        <v>2827</v>
      </c>
      <c r="E1420" s="34" t="s">
        <v>2828</v>
      </c>
      <c r="F1420" s="34" t="s">
        <v>1244</v>
      </c>
      <c r="G1420" s="34" t="s">
        <v>4398</v>
      </c>
      <c r="H1420" s="34" t="s">
        <v>1226</v>
      </c>
      <c r="I1420" s="34" t="s">
        <v>273</v>
      </c>
      <c r="J1420" s="36">
        <v>39020</v>
      </c>
      <c r="K1420" s="36"/>
      <c r="L1420" s="34" t="s">
        <v>61</v>
      </c>
      <c r="M1420" s="36"/>
      <c r="N1420" s="34" t="b">
        <v>0</v>
      </c>
      <c r="O1420" s="36"/>
      <c r="P1420" s="34" t="b">
        <v>0</v>
      </c>
      <c r="Q1420" s="36"/>
      <c r="R1420" s="34" t="b">
        <v>1</v>
      </c>
      <c r="S1420" s="34" t="b">
        <v>0</v>
      </c>
      <c r="T1420" s="34" t="s">
        <v>70</v>
      </c>
      <c r="U1420" s="34"/>
      <c r="V1420" s="34" t="b">
        <v>0</v>
      </c>
      <c r="W1420" s="36"/>
      <c r="X1420" s="34" t="s">
        <v>70</v>
      </c>
      <c r="Y1420" s="34"/>
      <c r="Z1420" s="36"/>
      <c r="AA1420" s="34" t="b">
        <v>0</v>
      </c>
      <c r="AB1420" s="34"/>
      <c r="AC1420" s="34" t="b">
        <v>0</v>
      </c>
      <c r="AD1420" s="36"/>
      <c r="AE1420" s="34" t="b">
        <v>1</v>
      </c>
      <c r="AF1420" s="34" t="b">
        <v>0</v>
      </c>
      <c r="AG1420" s="34" t="s">
        <v>70</v>
      </c>
      <c r="AH1420" s="34"/>
      <c r="AI1420" s="34" t="b">
        <v>0</v>
      </c>
      <c r="AJ1420" s="36"/>
      <c r="AK1420" s="34" t="s">
        <v>70</v>
      </c>
      <c r="AL1420" s="36"/>
      <c r="AM1420" s="34" t="b">
        <v>0</v>
      </c>
      <c r="AN1420" s="36"/>
      <c r="AO1420" s="34" t="s">
        <v>70</v>
      </c>
      <c r="AP1420" s="34" t="s">
        <v>70</v>
      </c>
      <c r="AQ1420" s="34" t="s">
        <v>70</v>
      </c>
      <c r="AR1420" s="34" t="s">
        <v>70</v>
      </c>
      <c r="AS1420" s="34" t="s">
        <v>70</v>
      </c>
      <c r="AT1420" s="36"/>
      <c r="AU1420" s="36"/>
      <c r="AV1420" s="34" t="s">
        <v>70</v>
      </c>
      <c r="AW1420" s="34" t="s">
        <v>70</v>
      </c>
      <c r="AX1420" s="34" t="s">
        <v>133</v>
      </c>
      <c r="AY1420" s="34" t="s">
        <v>4286</v>
      </c>
      <c r="AZ1420" s="34" t="s">
        <v>64</v>
      </c>
      <c r="BA1420" s="34" t="s">
        <v>65</v>
      </c>
      <c r="BB1420" s="35">
        <v>2018</v>
      </c>
      <c r="BC1420" s="34" t="s">
        <v>185</v>
      </c>
    </row>
    <row r="1421" spans="1:55" x14ac:dyDescent="0.25">
      <c r="A1421" s="34" t="s">
        <v>2838</v>
      </c>
      <c r="B1421" s="35">
        <v>61185</v>
      </c>
      <c r="C1421" s="34">
        <v>100</v>
      </c>
      <c r="D1421" s="34" t="s">
        <v>2864</v>
      </c>
      <c r="E1421" s="34" t="s">
        <v>2865</v>
      </c>
      <c r="F1421" s="34" t="s">
        <v>2866</v>
      </c>
      <c r="G1421" s="34" t="s">
        <v>1248</v>
      </c>
      <c r="H1421" s="34" t="s">
        <v>1226</v>
      </c>
      <c r="I1421" s="34" t="s">
        <v>3519</v>
      </c>
      <c r="J1421" s="36">
        <v>37621</v>
      </c>
      <c r="K1421" s="36"/>
      <c r="L1421" s="34" t="s">
        <v>61</v>
      </c>
      <c r="M1421" s="36">
        <v>45246</v>
      </c>
      <c r="N1421" s="34" t="b">
        <v>0</v>
      </c>
      <c r="O1421" s="36"/>
      <c r="P1421" s="34" t="b">
        <v>0</v>
      </c>
      <c r="Q1421" s="36"/>
      <c r="R1421" s="34" t="b">
        <v>0</v>
      </c>
      <c r="S1421" s="34" t="b">
        <v>0</v>
      </c>
      <c r="T1421" s="34" t="s">
        <v>70</v>
      </c>
      <c r="U1421" s="34"/>
      <c r="V1421" s="34" t="b">
        <v>0</v>
      </c>
      <c r="W1421" s="36"/>
      <c r="X1421" s="34" t="s">
        <v>70</v>
      </c>
      <c r="Y1421" s="34"/>
      <c r="Z1421" s="36"/>
      <c r="AA1421" s="34" t="b">
        <v>0</v>
      </c>
      <c r="AB1421" s="34"/>
      <c r="AC1421" s="34" t="b">
        <v>0</v>
      </c>
      <c r="AD1421" s="36"/>
      <c r="AE1421" s="34" t="b">
        <v>1</v>
      </c>
      <c r="AF1421" s="34" t="b">
        <v>1</v>
      </c>
      <c r="AG1421" s="34" t="s">
        <v>70</v>
      </c>
      <c r="AH1421" s="34"/>
      <c r="AI1421" s="34" t="b">
        <v>0</v>
      </c>
      <c r="AJ1421" s="36"/>
      <c r="AK1421" s="34" t="s">
        <v>70</v>
      </c>
      <c r="AL1421" s="36"/>
      <c r="AM1421" s="34" t="b">
        <v>0</v>
      </c>
      <c r="AN1421" s="36"/>
      <c r="AO1421" s="34" t="s">
        <v>70</v>
      </c>
      <c r="AP1421" s="34" t="s">
        <v>70</v>
      </c>
      <c r="AQ1421" s="34" t="s">
        <v>70</v>
      </c>
      <c r="AR1421" s="34" t="s">
        <v>70</v>
      </c>
      <c r="AS1421" s="34" t="s">
        <v>70</v>
      </c>
      <c r="AT1421" s="36"/>
      <c r="AU1421" s="36"/>
      <c r="AV1421" s="34" t="s">
        <v>70</v>
      </c>
      <c r="AW1421" s="34" t="s">
        <v>70</v>
      </c>
      <c r="AX1421" s="34" t="s">
        <v>133</v>
      </c>
      <c r="AY1421" s="34" t="s">
        <v>4286</v>
      </c>
      <c r="AZ1421" s="34" t="s">
        <v>64</v>
      </c>
      <c r="BA1421" s="34" t="s">
        <v>65</v>
      </c>
      <c r="BB1421" s="35">
        <v>2018</v>
      </c>
      <c r="BC1421" s="34" t="s">
        <v>185</v>
      </c>
    </row>
    <row r="1422" spans="1:55" x14ac:dyDescent="0.25">
      <c r="A1422" s="34" t="s">
        <v>2838</v>
      </c>
      <c r="B1422" s="35">
        <v>60640</v>
      </c>
      <c r="C1422" s="34">
        <v>100</v>
      </c>
      <c r="D1422" s="34" t="s">
        <v>2844</v>
      </c>
      <c r="E1422" s="34" t="s">
        <v>2845</v>
      </c>
      <c r="F1422" s="34" t="s">
        <v>2846</v>
      </c>
      <c r="G1422" s="34" t="s">
        <v>1248</v>
      </c>
      <c r="H1422" s="34" t="s">
        <v>1226</v>
      </c>
      <c r="I1422" s="34" t="s">
        <v>1233</v>
      </c>
      <c r="J1422" s="36">
        <v>37970</v>
      </c>
      <c r="K1422" s="36"/>
      <c r="L1422" s="34" t="s">
        <v>61</v>
      </c>
      <c r="M1422" s="36"/>
      <c r="N1422" s="34" t="b">
        <v>0</v>
      </c>
      <c r="O1422" s="36"/>
      <c r="P1422" s="34" t="b">
        <v>0</v>
      </c>
      <c r="Q1422" s="36"/>
      <c r="R1422" s="34" t="b">
        <v>0</v>
      </c>
      <c r="S1422" s="34" t="b">
        <v>0</v>
      </c>
      <c r="T1422" s="34" t="s">
        <v>70</v>
      </c>
      <c r="U1422" s="34"/>
      <c r="V1422" s="34" t="b">
        <v>0</v>
      </c>
      <c r="W1422" s="36"/>
      <c r="X1422" s="34" t="s">
        <v>70</v>
      </c>
      <c r="Y1422" s="34"/>
      <c r="Z1422" s="36"/>
      <c r="AA1422" s="34" t="b">
        <v>0</v>
      </c>
      <c r="AB1422" s="34"/>
      <c r="AC1422" s="34" t="b">
        <v>0</v>
      </c>
      <c r="AD1422" s="36"/>
      <c r="AE1422" s="34" t="b">
        <v>1</v>
      </c>
      <c r="AF1422" s="34" t="b">
        <v>1</v>
      </c>
      <c r="AG1422" s="34" t="s">
        <v>70</v>
      </c>
      <c r="AH1422" s="34"/>
      <c r="AI1422" s="34" t="b">
        <v>0</v>
      </c>
      <c r="AJ1422" s="36"/>
      <c r="AK1422" s="34" t="s">
        <v>70</v>
      </c>
      <c r="AL1422" s="36"/>
      <c r="AM1422" s="34" t="b">
        <v>0</v>
      </c>
      <c r="AN1422" s="36"/>
      <c r="AO1422" s="34" t="s">
        <v>70</v>
      </c>
      <c r="AP1422" s="34" t="s">
        <v>70</v>
      </c>
      <c r="AQ1422" s="34" t="s">
        <v>70</v>
      </c>
      <c r="AR1422" s="34" t="s">
        <v>70</v>
      </c>
      <c r="AS1422" s="34" t="s">
        <v>70</v>
      </c>
      <c r="AT1422" s="36"/>
      <c r="AU1422" s="36"/>
      <c r="AV1422" s="34" t="s">
        <v>70</v>
      </c>
      <c r="AW1422" s="34" t="s">
        <v>70</v>
      </c>
      <c r="AX1422" s="34" t="s">
        <v>133</v>
      </c>
      <c r="AY1422" s="34" t="s">
        <v>4286</v>
      </c>
      <c r="AZ1422" s="34" t="s">
        <v>64</v>
      </c>
      <c r="BA1422" s="34" t="s">
        <v>65</v>
      </c>
      <c r="BB1422" s="35">
        <v>2018</v>
      </c>
      <c r="BC1422" s="34" t="s">
        <v>185</v>
      </c>
    </row>
    <row r="1423" spans="1:55" x14ac:dyDescent="0.25">
      <c r="A1423" s="34" t="s">
        <v>2838</v>
      </c>
      <c r="B1423" s="35">
        <v>60637</v>
      </c>
      <c r="C1423" s="34">
        <v>100</v>
      </c>
      <c r="D1423" s="34" t="s">
        <v>2842</v>
      </c>
      <c r="E1423" s="34" t="s">
        <v>2843</v>
      </c>
      <c r="F1423" s="34" t="s">
        <v>2801</v>
      </c>
      <c r="G1423" s="34" t="s">
        <v>4026</v>
      </c>
      <c r="H1423" s="34" t="s">
        <v>144</v>
      </c>
      <c r="I1423" s="34" t="s">
        <v>2802</v>
      </c>
      <c r="J1423" s="36">
        <v>37965</v>
      </c>
      <c r="K1423" s="36"/>
      <c r="L1423" s="34" t="s">
        <v>61</v>
      </c>
      <c r="M1423" s="36"/>
      <c r="N1423" s="34" t="b">
        <v>0</v>
      </c>
      <c r="O1423" s="36"/>
      <c r="P1423" s="34" t="b">
        <v>0</v>
      </c>
      <c r="Q1423" s="36"/>
      <c r="R1423" s="34" t="b">
        <v>1</v>
      </c>
      <c r="S1423" s="34" t="b">
        <v>0</v>
      </c>
      <c r="T1423" s="34" t="s">
        <v>70</v>
      </c>
      <c r="U1423" s="34"/>
      <c r="V1423" s="34" t="b">
        <v>0</v>
      </c>
      <c r="W1423" s="36"/>
      <c r="X1423" s="34" t="s">
        <v>70</v>
      </c>
      <c r="Y1423" s="34"/>
      <c r="Z1423" s="36"/>
      <c r="AA1423" s="34" t="b">
        <v>0</v>
      </c>
      <c r="AB1423" s="34"/>
      <c r="AC1423" s="34" t="b">
        <v>0</v>
      </c>
      <c r="AD1423" s="36"/>
      <c r="AE1423" s="34" t="b">
        <v>1</v>
      </c>
      <c r="AF1423" s="34" t="b">
        <v>1</v>
      </c>
      <c r="AG1423" s="34" t="s">
        <v>70</v>
      </c>
      <c r="AH1423" s="34"/>
      <c r="AI1423" s="34" t="b">
        <v>0</v>
      </c>
      <c r="AJ1423" s="36"/>
      <c r="AK1423" s="34" t="s">
        <v>70</v>
      </c>
      <c r="AL1423" s="36"/>
      <c r="AM1423" s="34" t="b">
        <v>0</v>
      </c>
      <c r="AN1423" s="36"/>
      <c r="AO1423" s="34" t="s">
        <v>70</v>
      </c>
      <c r="AP1423" s="34" t="s">
        <v>70</v>
      </c>
      <c r="AQ1423" s="34" t="s">
        <v>70</v>
      </c>
      <c r="AR1423" s="34" t="s">
        <v>70</v>
      </c>
      <c r="AS1423" s="34" t="s">
        <v>70</v>
      </c>
      <c r="AT1423" s="36"/>
      <c r="AU1423" s="36"/>
      <c r="AV1423" s="34" t="s">
        <v>70</v>
      </c>
      <c r="AW1423" s="34" t="s">
        <v>70</v>
      </c>
      <c r="AX1423" s="34" t="s">
        <v>133</v>
      </c>
      <c r="AY1423" s="34" t="s">
        <v>4286</v>
      </c>
      <c r="AZ1423" s="34" t="s">
        <v>64</v>
      </c>
      <c r="BA1423" s="34" t="s">
        <v>65</v>
      </c>
      <c r="BB1423" s="35">
        <v>2018</v>
      </c>
      <c r="BC1423" s="34" t="s">
        <v>185</v>
      </c>
    </row>
    <row r="1424" spans="1:55" x14ac:dyDescent="0.25">
      <c r="A1424" s="34" t="s">
        <v>2838</v>
      </c>
      <c r="B1424" s="35">
        <v>61623</v>
      </c>
      <c r="C1424" s="34">
        <v>100</v>
      </c>
      <c r="D1424" s="34" t="s">
        <v>2872</v>
      </c>
      <c r="E1424" s="34" t="s">
        <v>2873</v>
      </c>
      <c r="F1424" s="34" t="s">
        <v>1032</v>
      </c>
      <c r="G1424" s="34" t="s">
        <v>434</v>
      </c>
      <c r="H1424" s="34" t="s">
        <v>144</v>
      </c>
      <c r="I1424" s="34" t="s">
        <v>1033</v>
      </c>
      <c r="J1424" s="36">
        <v>37978</v>
      </c>
      <c r="K1424" s="36"/>
      <c r="L1424" s="34" t="s">
        <v>61</v>
      </c>
      <c r="M1424" s="36"/>
      <c r="N1424" s="34" t="b">
        <v>0</v>
      </c>
      <c r="O1424" s="36"/>
      <c r="P1424" s="34" t="b">
        <v>0</v>
      </c>
      <c r="Q1424" s="36"/>
      <c r="R1424" s="34" t="b">
        <v>0</v>
      </c>
      <c r="S1424" s="34" t="b">
        <v>0</v>
      </c>
      <c r="T1424" s="34" t="s">
        <v>70</v>
      </c>
      <c r="U1424" s="34"/>
      <c r="V1424" s="34" t="b">
        <v>0</v>
      </c>
      <c r="W1424" s="36"/>
      <c r="X1424" s="34" t="s">
        <v>70</v>
      </c>
      <c r="Y1424" s="34"/>
      <c r="Z1424" s="36"/>
      <c r="AA1424" s="34" t="b">
        <v>0</v>
      </c>
      <c r="AB1424" s="34"/>
      <c r="AC1424" s="34" t="b">
        <v>0</v>
      </c>
      <c r="AD1424" s="36"/>
      <c r="AE1424" s="34" t="b">
        <v>1</v>
      </c>
      <c r="AF1424" s="34" t="b">
        <v>1</v>
      </c>
      <c r="AG1424" s="34" t="s">
        <v>70</v>
      </c>
      <c r="AH1424" s="34"/>
      <c r="AI1424" s="34" t="b">
        <v>0</v>
      </c>
      <c r="AJ1424" s="36"/>
      <c r="AK1424" s="34" t="s">
        <v>70</v>
      </c>
      <c r="AL1424" s="36"/>
      <c r="AM1424" s="34" t="b">
        <v>0</v>
      </c>
      <c r="AN1424" s="36"/>
      <c r="AO1424" s="34" t="s">
        <v>70</v>
      </c>
      <c r="AP1424" s="34" t="s">
        <v>70</v>
      </c>
      <c r="AQ1424" s="34" t="s">
        <v>70</v>
      </c>
      <c r="AR1424" s="34" t="s">
        <v>70</v>
      </c>
      <c r="AS1424" s="34" t="s">
        <v>70</v>
      </c>
      <c r="AT1424" s="36"/>
      <c r="AU1424" s="36"/>
      <c r="AV1424" s="34" t="s">
        <v>70</v>
      </c>
      <c r="AW1424" s="34" t="s">
        <v>70</v>
      </c>
      <c r="AX1424" s="34" t="s">
        <v>133</v>
      </c>
      <c r="AY1424" s="34" t="s">
        <v>4286</v>
      </c>
      <c r="AZ1424" s="34" t="s">
        <v>64</v>
      </c>
      <c r="BA1424" s="34" t="s">
        <v>65</v>
      </c>
      <c r="BB1424" s="35">
        <v>2019</v>
      </c>
      <c r="BC1424" s="34" t="s">
        <v>185</v>
      </c>
    </row>
    <row r="1425" spans="1:55" x14ac:dyDescent="0.25">
      <c r="A1425" s="34" t="s">
        <v>2838</v>
      </c>
      <c r="B1425" s="35">
        <v>61179</v>
      </c>
      <c r="C1425" s="34">
        <v>100</v>
      </c>
      <c r="D1425" s="34" t="s">
        <v>2852</v>
      </c>
      <c r="E1425" s="34" t="s">
        <v>2853</v>
      </c>
      <c r="F1425" s="34" t="s">
        <v>2854</v>
      </c>
      <c r="G1425" s="34" t="s">
        <v>4398</v>
      </c>
      <c r="H1425" s="34" t="s">
        <v>1226</v>
      </c>
      <c r="I1425" s="34" t="s">
        <v>670</v>
      </c>
      <c r="J1425" s="36">
        <v>37966</v>
      </c>
      <c r="K1425" s="36"/>
      <c r="L1425" s="34" t="s">
        <v>61</v>
      </c>
      <c r="M1425" s="36"/>
      <c r="N1425" s="34" t="b">
        <v>0</v>
      </c>
      <c r="O1425" s="36"/>
      <c r="P1425" s="34" t="b">
        <v>0</v>
      </c>
      <c r="Q1425" s="36"/>
      <c r="R1425" s="34" t="b">
        <v>1</v>
      </c>
      <c r="S1425" s="34" t="b">
        <v>0</v>
      </c>
      <c r="T1425" s="34" t="s">
        <v>70</v>
      </c>
      <c r="U1425" s="34"/>
      <c r="V1425" s="34" t="b">
        <v>0</v>
      </c>
      <c r="W1425" s="36"/>
      <c r="X1425" s="34" t="s">
        <v>70</v>
      </c>
      <c r="Y1425" s="34"/>
      <c r="Z1425" s="36"/>
      <c r="AA1425" s="34" t="b">
        <v>0</v>
      </c>
      <c r="AB1425" s="34"/>
      <c r="AC1425" s="34" t="b">
        <v>0</v>
      </c>
      <c r="AD1425" s="36"/>
      <c r="AE1425" s="34" t="b">
        <v>1</v>
      </c>
      <c r="AF1425" s="34" t="b">
        <v>0</v>
      </c>
      <c r="AG1425" s="34" t="s">
        <v>70</v>
      </c>
      <c r="AH1425" s="34"/>
      <c r="AI1425" s="34" t="b">
        <v>0</v>
      </c>
      <c r="AJ1425" s="36"/>
      <c r="AK1425" s="34" t="s">
        <v>70</v>
      </c>
      <c r="AL1425" s="36"/>
      <c r="AM1425" s="34" t="b">
        <v>0</v>
      </c>
      <c r="AN1425" s="36"/>
      <c r="AO1425" s="34" t="s">
        <v>70</v>
      </c>
      <c r="AP1425" s="34" t="s">
        <v>70</v>
      </c>
      <c r="AQ1425" s="34" t="s">
        <v>70</v>
      </c>
      <c r="AR1425" s="34" t="s">
        <v>70</v>
      </c>
      <c r="AS1425" s="34" t="s">
        <v>70</v>
      </c>
      <c r="AT1425" s="36"/>
      <c r="AU1425" s="36"/>
      <c r="AV1425" s="34" t="s">
        <v>70</v>
      </c>
      <c r="AW1425" s="34" t="s">
        <v>70</v>
      </c>
      <c r="AX1425" s="34" t="s">
        <v>133</v>
      </c>
      <c r="AY1425" s="34" t="s">
        <v>4286</v>
      </c>
      <c r="AZ1425" s="34" t="s">
        <v>64</v>
      </c>
      <c r="BA1425" s="34" t="s">
        <v>65</v>
      </c>
      <c r="BB1425" s="35">
        <v>2020</v>
      </c>
      <c r="BC1425" s="34" t="s">
        <v>185</v>
      </c>
    </row>
    <row r="1426" spans="1:55" x14ac:dyDescent="0.25">
      <c r="A1426" s="34" t="s">
        <v>2838</v>
      </c>
      <c r="B1426" s="35">
        <v>61711</v>
      </c>
      <c r="C1426" s="34">
        <v>100</v>
      </c>
      <c r="D1426" s="34" t="s">
        <v>2874</v>
      </c>
      <c r="E1426" s="34" t="s">
        <v>2875</v>
      </c>
      <c r="F1426" s="34" t="s">
        <v>2876</v>
      </c>
      <c r="G1426" s="34" t="s">
        <v>3982</v>
      </c>
      <c r="H1426" s="34" t="s">
        <v>144</v>
      </c>
      <c r="I1426" s="34" t="s">
        <v>273</v>
      </c>
      <c r="J1426" s="36">
        <v>38870</v>
      </c>
      <c r="K1426" s="36"/>
      <c r="L1426" s="34" t="s">
        <v>61</v>
      </c>
      <c r="M1426" s="36"/>
      <c r="N1426" s="34" t="b">
        <v>0</v>
      </c>
      <c r="O1426" s="36"/>
      <c r="P1426" s="34" t="b">
        <v>0</v>
      </c>
      <c r="Q1426" s="36"/>
      <c r="R1426" s="34" t="b">
        <v>0</v>
      </c>
      <c r="S1426" s="34" t="b">
        <v>0</v>
      </c>
      <c r="T1426" s="34" t="s">
        <v>70</v>
      </c>
      <c r="U1426" s="34"/>
      <c r="V1426" s="34" t="b">
        <v>0</v>
      </c>
      <c r="W1426" s="36"/>
      <c r="X1426" s="34" t="s">
        <v>70</v>
      </c>
      <c r="Y1426" s="34"/>
      <c r="Z1426" s="36"/>
      <c r="AA1426" s="34" t="b">
        <v>0</v>
      </c>
      <c r="AB1426" s="34"/>
      <c r="AC1426" s="34" t="b">
        <v>0</v>
      </c>
      <c r="AD1426" s="36"/>
      <c r="AE1426" s="34" t="b">
        <v>0</v>
      </c>
      <c r="AF1426" s="34" t="b">
        <v>0</v>
      </c>
      <c r="AG1426" s="34" t="s">
        <v>70</v>
      </c>
      <c r="AH1426" s="34"/>
      <c r="AI1426" s="34" t="b">
        <v>0</v>
      </c>
      <c r="AJ1426" s="36"/>
      <c r="AK1426" s="34" t="s">
        <v>70</v>
      </c>
      <c r="AL1426" s="36"/>
      <c r="AM1426" s="34" t="b">
        <v>0</v>
      </c>
      <c r="AN1426" s="36"/>
      <c r="AO1426" s="34" t="s">
        <v>70</v>
      </c>
      <c r="AP1426" s="34" t="s">
        <v>70</v>
      </c>
      <c r="AQ1426" s="34" t="s">
        <v>70</v>
      </c>
      <c r="AR1426" s="34" t="s">
        <v>70</v>
      </c>
      <c r="AS1426" s="34" t="s">
        <v>70</v>
      </c>
      <c r="AT1426" s="36"/>
      <c r="AU1426" s="36"/>
      <c r="AV1426" s="34" t="s">
        <v>70</v>
      </c>
      <c r="AW1426" s="34" t="s">
        <v>70</v>
      </c>
      <c r="AX1426" s="34" t="s">
        <v>133</v>
      </c>
      <c r="AY1426" s="34" t="s">
        <v>4286</v>
      </c>
      <c r="AZ1426" s="34" t="s">
        <v>64</v>
      </c>
      <c r="BA1426" s="34" t="s">
        <v>65</v>
      </c>
      <c r="BB1426" s="35">
        <v>2019</v>
      </c>
      <c r="BC1426" s="34" t="s">
        <v>185</v>
      </c>
    </row>
    <row r="1427" spans="1:55" x14ac:dyDescent="0.25">
      <c r="A1427" s="34" t="s">
        <v>2838</v>
      </c>
      <c r="B1427" s="35">
        <v>61182</v>
      </c>
      <c r="C1427" s="34">
        <v>100</v>
      </c>
      <c r="D1427" s="34" t="s">
        <v>2859</v>
      </c>
      <c r="E1427" s="34" t="s">
        <v>2860</v>
      </c>
      <c r="F1427" s="34" t="s">
        <v>2196</v>
      </c>
      <c r="G1427" s="34" t="s">
        <v>1225</v>
      </c>
      <c r="H1427" s="34" t="s">
        <v>1226</v>
      </c>
      <c r="I1427" s="34" t="s">
        <v>1233</v>
      </c>
      <c r="J1427" s="36">
        <v>37610</v>
      </c>
      <c r="K1427" s="36"/>
      <c r="L1427" s="34" t="s">
        <v>61</v>
      </c>
      <c r="M1427" s="36"/>
      <c r="N1427" s="34" t="b">
        <v>0</v>
      </c>
      <c r="O1427" s="36"/>
      <c r="P1427" s="34" t="b">
        <v>0</v>
      </c>
      <c r="Q1427" s="36"/>
      <c r="R1427" s="34" t="b">
        <v>1</v>
      </c>
      <c r="S1427" s="34" t="b">
        <v>0</v>
      </c>
      <c r="T1427" s="34" t="s">
        <v>70</v>
      </c>
      <c r="U1427" s="34"/>
      <c r="V1427" s="34" t="b">
        <v>0</v>
      </c>
      <c r="W1427" s="36"/>
      <c r="X1427" s="34" t="s">
        <v>70</v>
      </c>
      <c r="Y1427" s="34"/>
      <c r="Z1427" s="36"/>
      <c r="AA1427" s="34" t="b">
        <v>0</v>
      </c>
      <c r="AB1427" s="34"/>
      <c r="AC1427" s="34" t="b">
        <v>0</v>
      </c>
      <c r="AD1427" s="36"/>
      <c r="AE1427" s="34" t="b">
        <v>1</v>
      </c>
      <c r="AF1427" s="34" t="b">
        <v>1</v>
      </c>
      <c r="AG1427" s="34" t="s">
        <v>70</v>
      </c>
      <c r="AH1427" s="34"/>
      <c r="AI1427" s="34" t="b">
        <v>0</v>
      </c>
      <c r="AJ1427" s="36"/>
      <c r="AK1427" s="34" t="s">
        <v>70</v>
      </c>
      <c r="AL1427" s="36"/>
      <c r="AM1427" s="34" t="b">
        <v>0</v>
      </c>
      <c r="AN1427" s="36"/>
      <c r="AO1427" s="34" t="s">
        <v>70</v>
      </c>
      <c r="AP1427" s="34" t="s">
        <v>70</v>
      </c>
      <c r="AQ1427" s="34" t="s">
        <v>70</v>
      </c>
      <c r="AR1427" s="34" t="s">
        <v>70</v>
      </c>
      <c r="AS1427" s="34" t="s">
        <v>70</v>
      </c>
      <c r="AT1427" s="36"/>
      <c r="AU1427" s="36"/>
      <c r="AV1427" s="34" t="s">
        <v>70</v>
      </c>
      <c r="AW1427" s="34" t="s">
        <v>70</v>
      </c>
      <c r="AX1427" s="34" t="s">
        <v>133</v>
      </c>
      <c r="AY1427" s="34" t="s">
        <v>4286</v>
      </c>
      <c r="AZ1427" s="34" t="s">
        <v>64</v>
      </c>
      <c r="BA1427" s="34" t="s">
        <v>65</v>
      </c>
      <c r="BB1427" s="35">
        <v>2018</v>
      </c>
      <c r="BC1427" s="34" t="s">
        <v>185</v>
      </c>
    </row>
    <row r="1428" spans="1:55" x14ac:dyDescent="0.25">
      <c r="A1428" s="34" t="s">
        <v>2838</v>
      </c>
      <c r="B1428" s="35">
        <v>61194</v>
      </c>
      <c r="C1428" s="34">
        <v>100</v>
      </c>
      <c r="D1428" s="34" t="s">
        <v>2870</v>
      </c>
      <c r="E1428" s="34" t="s">
        <v>2871</v>
      </c>
      <c r="F1428" s="34" t="s">
        <v>1236</v>
      </c>
      <c r="G1428" s="34" t="s">
        <v>3982</v>
      </c>
      <c r="H1428" s="34" t="s">
        <v>144</v>
      </c>
      <c r="I1428" s="34" t="s">
        <v>1233</v>
      </c>
      <c r="J1428" s="36">
        <v>37609</v>
      </c>
      <c r="K1428" s="36"/>
      <c r="L1428" s="34" t="s">
        <v>61</v>
      </c>
      <c r="M1428" s="36"/>
      <c r="N1428" s="34" t="b">
        <v>0</v>
      </c>
      <c r="O1428" s="36"/>
      <c r="P1428" s="34" t="b">
        <v>0</v>
      </c>
      <c r="Q1428" s="36"/>
      <c r="R1428" s="34" t="b">
        <v>1</v>
      </c>
      <c r="S1428" s="34" t="b">
        <v>0</v>
      </c>
      <c r="T1428" s="34" t="s">
        <v>70</v>
      </c>
      <c r="U1428" s="34"/>
      <c r="V1428" s="34" t="b">
        <v>0</v>
      </c>
      <c r="W1428" s="36"/>
      <c r="X1428" s="34" t="s">
        <v>70</v>
      </c>
      <c r="Y1428" s="34"/>
      <c r="Z1428" s="36"/>
      <c r="AA1428" s="34" t="b">
        <v>0</v>
      </c>
      <c r="AB1428" s="34"/>
      <c r="AC1428" s="34" t="b">
        <v>0</v>
      </c>
      <c r="AD1428" s="36"/>
      <c r="AE1428" s="34" t="b">
        <v>1</v>
      </c>
      <c r="AF1428" s="34" t="b">
        <v>1</v>
      </c>
      <c r="AG1428" s="34" t="s">
        <v>70</v>
      </c>
      <c r="AH1428" s="34"/>
      <c r="AI1428" s="34" t="b">
        <v>0</v>
      </c>
      <c r="AJ1428" s="36"/>
      <c r="AK1428" s="34" t="s">
        <v>70</v>
      </c>
      <c r="AL1428" s="36"/>
      <c r="AM1428" s="34" t="b">
        <v>0</v>
      </c>
      <c r="AN1428" s="36"/>
      <c r="AO1428" s="34" t="s">
        <v>70</v>
      </c>
      <c r="AP1428" s="34" t="s">
        <v>70</v>
      </c>
      <c r="AQ1428" s="34" t="s">
        <v>70</v>
      </c>
      <c r="AR1428" s="34" t="s">
        <v>70</v>
      </c>
      <c r="AS1428" s="34" t="s">
        <v>70</v>
      </c>
      <c r="AT1428" s="36"/>
      <c r="AU1428" s="36"/>
      <c r="AV1428" s="34" t="s">
        <v>70</v>
      </c>
      <c r="AW1428" s="34" t="s">
        <v>70</v>
      </c>
      <c r="AX1428" s="34" t="s">
        <v>133</v>
      </c>
      <c r="AY1428" s="34" t="s">
        <v>4286</v>
      </c>
      <c r="AZ1428" s="34" t="s">
        <v>64</v>
      </c>
      <c r="BA1428" s="34" t="s">
        <v>423</v>
      </c>
      <c r="BB1428" s="35">
        <v>2019</v>
      </c>
      <c r="BC1428" s="34" t="s">
        <v>103</v>
      </c>
    </row>
    <row r="1429" spans="1:55" x14ac:dyDescent="0.25">
      <c r="A1429" s="34" t="s">
        <v>2838</v>
      </c>
      <c r="B1429" s="35">
        <v>61158</v>
      </c>
      <c r="C1429" s="34">
        <v>100</v>
      </c>
      <c r="D1429" s="34" t="s">
        <v>2850</v>
      </c>
      <c r="E1429" s="34" t="s">
        <v>2851</v>
      </c>
      <c r="F1429" s="34" t="s">
        <v>2764</v>
      </c>
      <c r="G1429" s="34" t="s">
        <v>4026</v>
      </c>
      <c r="H1429" s="34" t="s">
        <v>144</v>
      </c>
      <c r="I1429" s="34" t="s">
        <v>273</v>
      </c>
      <c r="J1429" s="36">
        <v>37613</v>
      </c>
      <c r="K1429" s="36"/>
      <c r="L1429" s="34" t="s">
        <v>61</v>
      </c>
      <c r="M1429" s="36"/>
      <c r="N1429" s="34" t="b">
        <v>0</v>
      </c>
      <c r="O1429" s="36"/>
      <c r="P1429" s="34" t="b">
        <v>0</v>
      </c>
      <c r="Q1429" s="36"/>
      <c r="R1429" s="34" t="b">
        <v>1</v>
      </c>
      <c r="S1429" s="34" t="b">
        <v>0</v>
      </c>
      <c r="T1429" s="34" t="s">
        <v>70</v>
      </c>
      <c r="U1429" s="34"/>
      <c r="V1429" s="34" t="b">
        <v>0</v>
      </c>
      <c r="W1429" s="36"/>
      <c r="X1429" s="34" t="s">
        <v>70</v>
      </c>
      <c r="Y1429" s="34"/>
      <c r="Z1429" s="36"/>
      <c r="AA1429" s="34" t="b">
        <v>0</v>
      </c>
      <c r="AB1429" s="34"/>
      <c r="AC1429" s="34" t="b">
        <v>0</v>
      </c>
      <c r="AD1429" s="36"/>
      <c r="AE1429" s="34" t="b">
        <v>0</v>
      </c>
      <c r="AF1429" s="34" t="b">
        <v>0</v>
      </c>
      <c r="AG1429" s="34" t="s">
        <v>70</v>
      </c>
      <c r="AH1429" s="34"/>
      <c r="AI1429" s="34" t="b">
        <v>0</v>
      </c>
      <c r="AJ1429" s="36"/>
      <c r="AK1429" s="34" t="s">
        <v>70</v>
      </c>
      <c r="AL1429" s="36"/>
      <c r="AM1429" s="34" t="b">
        <v>0</v>
      </c>
      <c r="AN1429" s="36"/>
      <c r="AO1429" s="34" t="s">
        <v>70</v>
      </c>
      <c r="AP1429" s="34" t="s">
        <v>70</v>
      </c>
      <c r="AQ1429" s="34" t="s">
        <v>70</v>
      </c>
      <c r="AR1429" s="34" t="s">
        <v>70</v>
      </c>
      <c r="AS1429" s="34" t="s">
        <v>70</v>
      </c>
      <c r="AT1429" s="36"/>
      <c r="AU1429" s="36"/>
      <c r="AV1429" s="34" t="s">
        <v>70</v>
      </c>
      <c r="AW1429" s="34" t="s">
        <v>70</v>
      </c>
      <c r="AX1429" s="34" t="s">
        <v>133</v>
      </c>
      <c r="AY1429" s="34" t="s">
        <v>4286</v>
      </c>
      <c r="AZ1429" s="34" t="s">
        <v>64</v>
      </c>
      <c r="BA1429" s="34" t="s">
        <v>65</v>
      </c>
      <c r="BB1429" s="35">
        <v>2018</v>
      </c>
      <c r="BC1429" s="34" t="s">
        <v>185</v>
      </c>
    </row>
    <row r="1430" spans="1:55" x14ac:dyDescent="0.25">
      <c r="A1430" s="34" t="s">
        <v>2838</v>
      </c>
      <c r="B1430" s="35">
        <v>61062</v>
      </c>
      <c r="C1430" s="34">
        <v>100</v>
      </c>
      <c r="D1430" s="34" t="s">
        <v>2847</v>
      </c>
      <c r="E1430" s="34" t="s">
        <v>2848</v>
      </c>
      <c r="F1430" s="34" t="s">
        <v>2849</v>
      </c>
      <c r="G1430" s="34" t="s">
        <v>434</v>
      </c>
      <c r="H1430" s="34" t="s">
        <v>144</v>
      </c>
      <c r="I1430" s="34" t="s">
        <v>273</v>
      </c>
      <c r="J1430" s="36">
        <v>38104</v>
      </c>
      <c r="K1430" s="36"/>
      <c r="L1430" s="34" t="s">
        <v>61</v>
      </c>
      <c r="M1430" s="36"/>
      <c r="N1430" s="34" t="b">
        <v>0</v>
      </c>
      <c r="O1430" s="36"/>
      <c r="P1430" s="34" t="b">
        <v>0</v>
      </c>
      <c r="Q1430" s="36"/>
      <c r="R1430" s="34" t="b">
        <v>0</v>
      </c>
      <c r="S1430" s="34" t="b">
        <v>0</v>
      </c>
      <c r="T1430" s="34" t="s">
        <v>70</v>
      </c>
      <c r="U1430" s="34"/>
      <c r="V1430" s="34" t="b">
        <v>0</v>
      </c>
      <c r="W1430" s="36"/>
      <c r="X1430" s="34" t="s">
        <v>70</v>
      </c>
      <c r="Y1430" s="34"/>
      <c r="Z1430" s="36"/>
      <c r="AA1430" s="34" t="b">
        <v>0</v>
      </c>
      <c r="AB1430" s="34"/>
      <c r="AC1430" s="34" t="b">
        <v>0</v>
      </c>
      <c r="AD1430" s="36"/>
      <c r="AE1430" s="34" t="b">
        <v>0</v>
      </c>
      <c r="AF1430" s="34" t="b">
        <v>0</v>
      </c>
      <c r="AG1430" s="34" t="s">
        <v>70</v>
      </c>
      <c r="AH1430" s="34"/>
      <c r="AI1430" s="34" t="b">
        <v>0</v>
      </c>
      <c r="AJ1430" s="36"/>
      <c r="AK1430" s="34" t="s">
        <v>70</v>
      </c>
      <c r="AL1430" s="36"/>
      <c r="AM1430" s="34" t="b">
        <v>0</v>
      </c>
      <c r="AN1430" s="36"/>
      <c r="AO1430" s="34" t="s">
        <v>70</v>
      </c>
      <c r="AP1430" s="34" t="s">
        <v>70</v>
      </c>
      <c r="AQ1430" s="34" t="s">
        <v>70</v>
      </c>
      <c r="AR1430" s="34" t="s">
        <v>70</v>
      </c>
      <c r="AS1430" s="34" t="s">
        <v>70</v>
      </c>
      <c r="AT1430" s="36"/>
      <c r="AU1430" s="36"/>
      <c r="AV1430" s="34" t="s">
        <v>70</v>
      </c>
      <c r="AW1430" s="34" t="s">
        <v>70</v>
      </c>
      <c r="AX1430" s="34" t="s">
        <v>133</v>
      </c>
      <c r="AY1430" s="34" t="s">
        <v>4286</v>
      </c>
      <c r="AZ1430" s="34" t="s">
        <v>64</v>
      </c>
      <c r="BA1430" s="34" t="s">
        <v>65</v>
      </c>
      <c r="BB1430" s="35">
        <v>2019</v>
      </c>
      <c r="BC1430" s="34" t="s">
        <v>185</v>
      </c>
    </row>
    <row r="1431" spans="1:55" x14ac:dyDescent="0.25">
      <c r="A1431" s="34" t="s">
        <v>2838</v>
      </c>
      <c r="B1431" s="35">
        <v>60635</v>
      </c>
      <c r="C1431" s="34">
        <v>100</v>
      </c>
      <c r="D1431" s="34" t="s">
        <v>2839</v>
      </c>
      <c r="E1431" s="34" t="s">
        <v>2840</v>
      </c>
      <c r="F1431" s="34" t="s">
        <v>2841</v>
      </c>
      <c r="G1431" s="34" t="s">
        <v>3982</v>
      </c>
      <c r="H1431" s="34" t="s">
        <v>144</v>
      </c>
      <c r="I1431" s="34" t="s">
        <v>3984</v>
      </c>
      <c r="J1431" s="36">
        <v>39336</v>
      </c>
      <c r="K1431" s="36">
        <v>45282</v>
      </c>
      <c r="L1431" s="34" t="s">
        <v>71</v>
      </c>
      <c r="M1431" s="36"/>
      <c r="N1431" s="34" t="b">
        <v>0</v>
      </c>
      <c r="O1431" s="36"/>
      <c r="P1431" s="34" t="b">
        <v>0</v>
      </c>
      <c r="Q1431" s="36"/>
      <c r="R1431" s="34" t="b">
        <v>0</v>
      </c>
      <c r="S1431" s="34" t="b">
        <v>0</v>
      </c>
      <c r="T1431" s="34" t="s">
        <v>70</v>
      </c>
      <c r="U1431" s="34"/>
      <c r="V1431" s="34" t="b">
        <v>0</v>
      </c>
      <c r="W1431" s="36">
        <v>32363</v>
      </c>
      <c r="X1431" s="34" t="s">
        <v>70</v>
      </c>
      <c r="Y1431" s="34"/>
      <c r="Z1431" s="36"/>
      <c r="AA1431" s="34" t="b">
        <v>0</v>
      </c>
      <c r="AB1431" s="34"/>
      <c r="AC1431" s="34" t="b">
        <v>0</v>
      </c>
      <c r="AD1431" s="36"/>
      <c r="AE1431" s="34" t="b">
        <v>1</v>
      </c>
      <c r="AF1431" s="34" t="b">
        <v>1</v>
      </c>
      <c r="AG1431" s="34" t="s">
        <v>70</v>
      </c>
      <c r="AH1431" s="34"/>
      <c r="AI1431" s="34" t="b">
        <v>0</v>
      </c>
      <c r="AJ1431" s="36"/>
      <c r="AK1431" s="34" t="s">
        <v>70</v>
      </c>
      <c r="AL1431" s="36"/>
      <c r="AM1431" s="34" t="b">
        <v>0</v>
      </c>
      <c r="AN1431" s="36"/>
      <c r="AO1431" s="34" t="s">
        <v>70</v>
      </c>
      <c r="AP1431" s="34" t="s">
        <v>70</v>
      </c>
      <c r="AQ1431" s="34" t="s">
        <v>70</v>
      </c>
      <c r="AR1431" s="34" t="s">
        <v>70</v>
      </c>
      <c r="AS1431" s="34" t="s">
        <v>70</v>
      </c>
      <c r="AT1431" s="36"/>
      <c r="AU1431" s="36"/>
      <c r="AV1431" s="34" t="s">
        <v>70</v>
      </c>
      <c r="AW1431" s="34" t="s">
        <v>70</v>
      </c>
      <c r="AX1431" s="34" t="s">
        <v>133</v>
      </c>
      <c r="AY1431" s="34" t="s">
        <v>4286</v>
      </c>
      <c r="AZ1431" s="34" t="s">
        <v>464</v>
      </c>
      <c r="BA1431" s="34" t="s">
        <v>465</v>
      </c>
      <c r="BB1431" s="35">
        <v>2018</v>
      </c>
      <c r="BC1431" s="34" t="s">
        <v>185</v>
      </c>
    </row>
    <row r="1432" spans="1:55" x14ac:dyDescent="0.25">
      <c r="A1432" s="34" t="s">
        <v>2838</v>
      </c>
      <c r="B1432" s="35">
        <v>61183</v>
      </c>
      <c r="C1432" s="34">
        <v>100</v>
      </c>
      <c r="D1432" s="34" t="s">
        <v>2861</v>
      </c>
      <c r="E1432" s="34" t="s">
        <v>2862</v>
      </c>
      <c r="F1432" s="34" t="s">
        <v>2863</v>
      </c>
      <c r="G1432" s="34" t="s">
        <v>4398</v>
      </c>
      <c r="H1432" s="34" t="s">
        <v>1226</v>
      </c>
      <c r="I1432" s="34" t="s">
        <v>3519</v>
      </c>
      <c r="J1432" s="36">
        <v>37679</v>
      </c>
      <c r="K1432" s="36"/>
      <c r="L1432" s="34" t="s">
        <v>61</v>
      </c>
      <c r="M1432" s="36">
        <v>45246</v>
      </c>
      <c r="N1432" s="34" t="b">
        <v>0</v>
      </c>
      <c r="O1432" s="36"/>
      <c r="P1432" s="34" t="b">
        <v>0</v>
      </c>
      <c r="Q1432" s="36"/>
      <c r="R1432" s="34" t="b">
        <v>0</v>
      </c>
      <c r="S1432" s="34" t="b">
        <v>0</v>
      </c>
      <c r="T1432" s="34" t="s">
        <v>70</v>
      </c>
      <c r="U1432" s="34"/>
      <c r="V1432" s="34" t="b">
        <v>0</v>
      </c>
      <c r="W1432" s="36"/>
      <c r="X1432" s="34" t="s">
        <v>70</v>
      </c>
      <c r="Y1432" s="34"/>
      <c r="Z1432" s="36"/>
      <c r="AA1432" s="34" t="b">
        <v>0</v>
      </c>
      <c r="AB1432" s="34"/>
      <c r="AC1432" s="34" t="b">
        <v>0</v>
      </c>
      <c r="AD1432" s="36"/>
      <c r="AE1432" s="34" t="b">
        <v>1</v>
      </c>
      <c r="AF1432" s="34" t="b">
        <v>1</v>
      </c>
      <c r="AG1432" s="34" t="s">
        <v>70</v>
      </c>
      <c r="AH1432" s="34"/>
      <c r="AI1432" s="34" t="b">
        <v>0</v>
      </c>
      <c r="AJ1432" s="36"/>
      <c r="AK1432" s="34" t="s">
        <v>70</v>
      </c>
      <c r="AL1432" s="36"/>
      <c r="AM1432" s="34" t="b">
        <v>0</v>
      </c>
      <c r="AN1432" s="36"/>
      <c r="AO1432" s="34" t="s">
        <v>70</v>
      </c>
      <c r="AP1432" s="34" t="s">
        <v>70</v>
      </c>
      <c r="AQ1432" s="34" t="s">
        <v>70</v>
      </c>
      <c r="AR1432" s="34" t="s">
        <v>70</v>
      </c>
      <c r="AS1432" s="34" t="s">
        <v>70</v>
      </c>
      <c r="AT1432" s="36"/>
      <c r="AU1432" s="36"/>
      <c r="AV1432" s="34" t="s">
        <v>70</v>
      </c>
      <c r="AW1432" s="34" t="s">
        <v>70</v>
      </c>
      <c r="AX1432" s="34" t="s">
        <v>133</v>
      </c>
      <c r="AY1432" s="34" t="s">
        <v>4286</v>
      </c>
      <c r="AZ1432" s="34" t="s">
        <v>64</v>
      </c>
      <c r="BA1432" s="34" t="s">
        <v>65</v>
      </c>
      <c r="BB1432" s="35">
        <v>2019</v>
      </c>
      <c r="BC1432" s="34" t="s">
        <v>185</v>
      </c>
    </row>
    <row r="1433" spans="1:55" x14ac:dyDescent="0.25">
      <c r="A1433" s="34" t="s">
        <v>2838</v>
      </c>
      <c r="B1433" s="35">
        <v>61188</v>
      </c>
      <c r="C1433" s="34">
        <v>100</v>
      </c>
      <c r="D1433" s="34" t="s">
        <v>2867</v>
      </c>
      <c r="E1433" s="34" t="s">
        <v>2868</v>
      </c>
      <c r="F1433" s="34" t="s">
        <v>2869</v>
      </c>
      <c r="G1433" s="34" t="s">
        <v>1248</v>
      </c>
      <c r="H1433" s="34" t="s">
        <v>1226</v>
      </c>
      <c r="I1433" s="34" t="s">
        <v>1233</v>
      </c>
      <c r="J1433" s="36">
        <v>37610</v>
      </c>
      <c r="K1433" s="36"/>
      <c r="L1433" s="34" t="s">
        <v>61</v>
      </c>
      <c r="M1433" s="36"/>
      <c r="N1433" s="34" t="b">
        <v>0</v>
      </c>
      <c r="O1433" s="36"/>
      <c r="P1433" s="34" t="b">
        <v>0</v>
      </c>
      <c r="Q1433" s="36"/>
      <c r="R1433" s="34" t="b">
        <v>0</v>
      </c>
      <c r="S1433" s="34" t="b">
        <v>0</v>
      </c>
      <c r="T1433" s="34" t="s">
        <v>70</v>
      </c>
      <c r="U1433" s="34"/>
      <c r="V1433" s="34" t="b">
        <v>0</v>
      </c>
      <c r="W1433" s="36"/>
      <c r="X1433" s="34" t="s">
        <v>70</v>
      </c>
      <c r="Y1433" s="34"/>
      <c r="Z1433" s="36"/>
      <c r="AA1433" s="34" t="b">
        <v>0</v>
      </c>
      <c r="AB1433" s="34"/>
      <c r="AC1433" s="34" t="b">
        <v>0</v>
      </c>
      <c r="AD1433" s="36"/>
      <c r="AE1433" s="34" t="b">
        <v>1</v>
      </c>
      <c r="AF1433" s="34" t="b">
        <v>1</v>
      </c>
      <c r="AG1433" s="34" t="s">
        <v>70</v>
      </c>
      <c r="AH1433" s="34"/>
      <c r="AI1433" s="34" t="b">
        <v>0</v>
      </c>
      <c r="AJ1433" s="36"/>
      <c r="AK1433" s="34" t="s">
        <v>70</v>
      </c>
      <c r="AL1433" s="36"/>
      <c r="AM1433" s="34" t="b">
        <v>0</v>
      </c>
      <c r="AN1433" s="36"/>
      <c r="AO1433" s="34" t="s">
        <v>70</v>
      </c>
      <c r="AP1433" s="34" t="s">
        <v>70</v>
      </c>
      <c r="AQ1433" s="34" t="s">
        <v>70</v>
      </c>
      <c r="AR1433" s="34" t="s">
        <v>70</v>
      </c>
      <c r="AS1433" s="34" t="s">
        <v>70</v>
      </c>
      <c r="AT1433" s="36"/>
      <c r="AU1433" s="36"/>
      <c r="AV1433" s="34" t="s">
        <v>70</v>
      </c>
      <c r="AW1433" s="34" t="s">
        <v>70</v>
      </c>
      <c r="AX1433" s="34" t="s">
        <v>133</v>
      </c>
      <c r="AY1433" s="34" t="s">
        <v>4286</v>
      </c>
      <c r="AZ1433" s="34" t="s">
        <v>64</v>
      </c>
      <c r="BA1433" s="34" t="s">
        <v>65</v>
      </c>
      <c r="BB1433" s="35">
        <v>2018</v>
      </c>
      <c r="BC1433" s="34" t="s">
        <v>185</v>
      </c>
    </row>
    <row r="1434" spans="1:55" x14ac:dyDescent="0.25">
      <c r="A1434" s="34" t="s">
        <v>2838</v>
      </c>
      <c r="B1434" s="35">
        <v>61180</v>
      </c>
      <c r="C1434" s="34">
        <v>100</v>
      </c>
      <c r="D1434" s="34" t="s">
        <v>2855</v>
      </c>
      <c r="E1434" s="34" t="s">
        <v>2856</v>
      </c>
      <c r="F1434" s="34" t="s">
        <v>2857</v>
      </c>
      <c r="G1434" s="34" t="s">
        <v>1248</v>
      </c>
      <c r="H1434" s="34" t="s">
        <v>1226</v>
      </c>
      <c r="I1434" s="34" t="s">
        <v>2858</v>
      </c>
      <c r="J1434" s="36">
        <v>37610</v>
      </c>
      <c r="K1434" s="36"/>
      <c r="L1434" s="34" t="s">
        <v>61</v>
      </c>
      <c r="M1434" s="36"/>
      <c r="N1434" s="34" t="b">
        <v>0</v>
      </c>
      <c r="O1434" s="36"/>
      <c r="P1434" s="34" t="b">
        <v>0</v>
      </c>
      <c r="Q1434" s="36"/>
      <c r="R1434" s="34" t="b">
        <v>0</v>
      </c>
      <c r="S1434" s="34" t="b">
        <v>0</v>
      </c>
      <c r="T1434" s="34" t="s">
        <v>70</v>
      </c>
      <c r="U1434" s="34"/>
      <c r="V1434" s="34" t="b">
        <v>0</v>
      </c>
      <c r="W1434" s="36"/>
      <c r="X1434" s="34" t="s">
        <v>70</v>
      </c>
      <c r="Y1434" s="34"/>
      <c r="Z1434" s="36"/>
      <c r="AA1434" s="34" t="b">
        <v>0</v>
      </c>
      <c r="AB1434" s="34"/>
      <c r="AC1434" s="34" t="b">
        <v>0</v>
      </c>
      <c r="AD1434" s="36"/>
      <c r="AE1434" s="34" t="b">
        <v>0</v>
      </c>
      <c r="AF1434" s="34" t="b">
        <v>0</v>
      </c>
      <c r="AG1434" s="34" t="s">
        <v>70</v>
      </c>
      <c r="AH1434" s="34"/>
      <c r="AI1434" s="34" t="b">
        <v>0</v>
      </c>
      <c r="AJ1434" s="36"/>
      <c r="AK1434" s="34" t="s">
        <v>70</v>
      </c>
      <c r="AL1434" s="36"/>
      <c r="AM1434" s="34" t="b">
        <v>0</v>
      </c>
      <c r="AN1434" s="36"/>
      <c r="AO1434" s="34" t="s">
        <v>70</v>
      </c>
      <c r="AP1434" s="34" t="s">
        <v>70</v>
      </c>
      <c r="AQ1434" s="34" t="s">
        <v>70</v>
      </c>
      <c r="AR1434" s="34" t="s">
        <v>70</v>
      </c>
      <c r="AS1434" s="34" t="s">
        <v>70</v>
      </c>
      <c r="AT1434" s="36"/>
      <c r="AU1434" s="36"/>
      <c r="AV1434" s="34" t="s">
        <v>70</v>
      </c>
      <c r="AW1434" s="34" t="s">
        <v>70</v>
      </c>
      <c r="AX1434" s="34" t="s">
        <v>133</v>
      </c>
      <c r="AY1434" s="34" t="s">
        <v>4286</v>
      </c>
      <c r="AZ1434" s="34" t="s">
        <v>64</v>
      </c>
      <c r="BA1434" s="34" t="s">
        <v>65</v>
      </c>
      <c r="BB1434" s="35">
        <v>2018</v>
      </c>
      <c r="BC1434" s="34" t="s">
        <v>185</v>
      </c>
    </row>
    <row r="1435" spans="1:55" x14ac:dyDescent="0.25">
      <c r="A1435" s="34" t="s">
        <v>2877</v>
      </c>
      <c r="B1435" s="35">
        <v>60594</v>
      </c>
      <c r="C1435" s="34">
        <v>100</v>
      </c>
      <c r="D1435" s="34" t="s">
        <v>2882</v>
      </c>
      <c r="E1435" s="34" t="s">
        <v>2883</v>
      </c>
      <c r="F1435" s="34" t="s">
        <v>2884</v>
      </c>
      <c r="G1435" s="34" t="s">
        <v>3982</v>
      </c>
      <c r="H1435" s="34" t="s">
        <v>144</v>
      </c>
      <c r="I1435" s="34" t="s">
        <v>1233</v>
      </c>
      <c r="J1435" s="36">
        <v>38440</v>
      </c>
      <c r="K1435" s="36"/>
      <c r="L1435" s="34" t="s">
        <v>61</v>
      </c>
      <c r="M1435" s="36"/>
      <c r="N1435" s="34" t="b">
        <v>0</v>
      </c>
      <c r="O1435" s="36"/>
      <c r="P1435" s="34" t="b">
        <v>0</v>
      </c>
      <c r="Q1435" s="36"/>
      <c r="R1435" s="34" t="b">
        <v>0</v>
      </c>
      <c r="S1435" s="34" t="b">
        <v>0</v>
      </c>
      <c r="T1435" s="34" t="s">
        <v>70</v>
      </c>
      <c r="U1435" s="34"/>
      <c r="V1435" s="34" t="b">
        <v>0</v>
      </c>
      <c r="W1435" s="36"/>
      <c r="X1435" s="34" t="s">
        <v>70</v>
      </c>
      <c r="Y1435" s="34"/>
      <c r="Z1435" s="36"/>
      <c r="AA1435" s="34" t="b">
        <v>0</v>
      </c>
      <c r="AB1435" s="34"/>
      <c r="AC1435" s="34" t="b">
        <v>0</v>
      </c>
      <c r="AD1435" s="36"/>
      <c r="AE1435" s="34" t="b">
        <v>1</v>
      </c>
      <c r="AF1435" s="34" t="b">
        <v>1</v>
      </c>
      <c r="AG1435" s="34" t="s">
        <v>70</v>
      </c>
      <c r="AH1435" s="34"/>
      <c r="AI1435" s="34" t="b">
        <v>0</v>
      </c>
      <c r="AJ1435" s="36"/>
      <c r="AK1435" s="34" t="s">
        <v>70</v>
      </c>
      <c r="AL1435" s="36"/>
      <c r="AM1435" s="34" t="b">
        <v>0</v>
      </c>
      <c r="AN1435" s="36"/>
      <c r="AO1435" s="34" t="s">
        <v>70</v>
      </c>
      <c r="AP1435" s="34" t="s">
        <v>70</v>
      </c>
      <c r="AQ1435" s="34" t="s">
        <v>70</v>
      </c>
      <c r="AR1435" s="34" t="s">
        <v>70</v>
      </c>
      <c r="AS1435" s="34" t="s">
        <v>70</v>
      </c>
      <c r="AT1435" s="36"/>
      <c r="AU1435" s="36"/>
      <c r="AV1435" s="34" t="s">
        <v>70</v>
      </c>
      <c r="AW1435" s="34" t="s">
        <v>70</v>
      </c>
      <c r="AX1435" s="34" t="s">
        <v>133</v>
      </c>
      <c r="AY1435" s="34" t="s">
        <v>4296</v>
      </c>
      <c r="AZ1435" s="34" t="s">
        <v>64</v>
      </c>
      <c r="BA1435" s="34" t="s">
        <v>65</v>
      </c>
      <c r="BB1435" s="35">
        <v>2019</v>
      </c>
      <c r="BC1435" s="34" t="s">
        <v>185</v>
      </c>
    </row>
    <row r="1436" spans="1:55" x14ac:dyDescent="0.25">
      <c r="A1436" s="34" t="s">
        <v>2877</v>
      </c>
      <c r="B1436" s="35">
        <v>61625</v>
      </c>
      <c r="C1436" s="34">
        <v>100</v>
      </c>
      <c r="D1436" s="34" t="s">
        <v>2888</v>
      </c>
      <c r="E1436" s="34" t="s">
        <v>2889</v>
      </c>
      <c r="F1436" s="34" t="s">
        <v>2890</v>
      </c>
      <c r="G1436" s="34" t="s">
        <v>3982</v>
      </c>
      <c r="H1436" s="34" t="s">
        <v>144</v>
      </c>
      <c r="I1436" s="34" t="s">
        <v>670</v>
      </c>
      <c r="J1436" s="36">
        <v>38288</v>
      </c>
      <c r="K1436" s="36"/>
      <c r="L1436" s="34" t="s">
        <v>61</v>
      </c>
      <c r="M1436" s="36"/>
      <c r="N1436" s="34" t="b">
        <v>0</v>
      </c>
      <c r="O1436" s="36"/>
      <c r="P1436" s="34" t="b">
        <v>0</v>
      </c>
      <c r="Q1436" s="36"/>
      <c r="R1436" s="34" t="b">
        <v>0</v>
      </c>
      <c r="S1436" s="34" t="b">
        <v>0</v>
      </c>
      <c r="T1436" s="34" t="s">
        <v>70</v>
      </c>
      <c r="U1436" s="34"/>
      <c r="V1436" s="34" t="b">
        <v>0</v>
      </c>
      <c r="W1436" s="36"/>
      <c r="X1436" s="34" t="s">
        <v>70</v>
      </c>
      <c r="Y1436" s="34"/>
      <c r="Z1436" s="36"/>
      <c r="AA1436" s="34" t="b">
        <v>0</v>
      </c>
      <c r="AB1436" s="34"/>
      <c r="AC1436" s="34" t="b">
        <v>0</v>
      </c>
      <c r="AD1436" s="36"/>
      <c r="AE1436" s="34" t="b">
        <v>1</v>
      </c>
      <c r="AF1436" s="34" t="b">
        <v>0</v>
      </c>
      <c r="AG1436" s="34" t="s">
        <v>70</v>
      </c>
      <c r="AH1436" s="34"/>
      <c r="AI1436" s="34" t="b">
        <v>0</v>
      </c>
      <c r="AJ1436" s="36"/>
      <c r="AK1436" s="34" t="s">
        <v>70</v>
      </c>
      <c r="AL1436" s="36"/>
      <c r="AM1436" s="34" t="b">
        <v>0</v>
      </c>
      <c r="AN1436" s="36"/>
      <c r="AO1436" s="34" t="s">
        <v>70</v>
      </c>
      <c r="AP1436" s="34" t="s">
        <v>70</v>
      </c>
      <c r="AQ1436" s="34" t="s">
        <v>70</v>
      </c>
      <c r="AR1436" s="34" t="s">
        <v>70</v>
      </c>
      <c r="AS1436" s="34" t="s">
        <v>70</v>
      </c>
      <c r="AT1436" s="36"/>
      <c r="AU1436" s="36"/>
      <c r="AV1436" s="34" t="s">
        <v>70</v>
      </c>
      <c r="AW1436" s="34" t="s">
        <v>70</v>
      </c>
      <c r="AX1436" s="34" t="s">
        <v>133</v>
      </c>
      <c r="AY1436" s="34" t="s">
        <v>4296</v>
      </c>
      <c r="AZ1436" s="34" t="s">
        <v>64</v>
      </c>
      <c r="BA1436" s="34" t="s">
        <v>65</v>
      </c>
      <c r="BB1436" s="35">
        <v>2019</v>
      </c>
      <c r="BC1436" s="34" t="s">
        <v>185</v>
      </c>
    </row>
    <row r="1437" spans="1:55" x14ac:dyDescent="0.25">
      <c r="A1437" s="34" t="s">
        <v>2877</v>
      </c>
      <c r="B1437" s="35">
        <v>61642</v>
      </c>
      <c r="C1437" s="34">
        <v>100</v>
      </c>
      <c r="D1437" s="34" t="s">
        <v>2894</v>
      </c>
      <c r="E1437" s="34" t="s">
        <v>2895</v>
      </c>
      <c r="F1437" s="34" t="s">
        <v>2344</v>
      </c>
      <c r="G1437" s="34" t="s">
        <v>1225</v>
      </c>
      <c r="H1437" s="34" t="s">
        <v>1226</v>
      </c>
      <c r="I1437" s="34" t="s">
        <v>102</v>
      </c>
      <c r="J1437" s="36">
        <v>37979</v>
      </c>
      <c r="K1437" s="36"/>
      <c r="L1437" s="34" t="s">
        <v>61</v>
      </c>
      <c r="M1437" s="36"/>
      <c r="N1437" s="34" t="b">
        <v>0</v>
      </c>
      <c r="O1437" s="36"/>
      <c r="P1437" s="34" t="b">
        <v>0</v>
      </c>
      <c r="Q1437" s="36"/>
      <c r="R1437" s="34" t="b">
        <v>1</v>
      </c>
      <c r="S1437" s="34" t="b">
        <v>0</v>
      </c>
      <c r="T1437" s="34" t="s">
        <v>70</v>
      </c>
      <c r="U1437" s="34"/>
      <c r="V1437" s="34" t="b">
        <v>0</v>
      </c>
      <c r="W1437" s="36"/>
      <c r="X1437" s="34" t="s">
        <v>70</v>
      </c>
      <c r="Y1437" s="34"/>
      <c r="Z1437" s="36"/>
      <c r="AA1437" s="34" t="b">
        <v>0</v>
      </c>
      <c r="AB1437" s="34"/>
      <c r="AC1437" s="34" t="b">
        <v>0</v>
      </c>
      <c r="AD1437" s="36"/>
      <c r="AE1437" s="34" t="b">
        <v>1</v>
      </c>
      <c r="AF1437" s="34" t="b">
        <v>0</v>
      </c>
      <c r="AG1437" s="34" t="s">
        <v>70</v>
      </c>
      <c r="AH1437" s="34"/>
      <c r="AI1437" s="34" t="b">
        <v>0</v>
      </c>
      <c r="AJ1437" s="36"/>
      <c r="AK1437" s="34" t="s">
        <v>70</v>
      </c>
      <c r="AL1437" s="36"/>
      <c r="AM1437" s="34" t="b">
        <v>0</v>
      </c>
      <c r="AN1437" s="36"/>
      <c r="AO1437" s="34" t="s">
        <v>70</v>
      </c>
      <c r="AP1437" s="34" t="s">
        <v>70</v>
      </c>
      <c r="AQ1437" s="34" t="s">
        <v>70</v>
      </c>
      <c r="AR1437" s="34" t="s">
        <v>70</v>
      </c>
      <c r="AS1437" s="34" t="s">
        <v>70</v>
      </c>
      <c r="AT1437" s="36"/>
      <c r="AU1437" s="36"/>
      <c r="AV1437" s="34" t="s">
        <v>70</v>
      </c>
      <c r="AW1437" s="34" t="s">
        <v>70</v>
      </c>
      <c r="AX1437" s="34" t="s">
        <v>133</v>
      </c>
      <c r="AY1437" s="34" t="s">
        <v>4296</v>
      </c>
      <c r="AZ1437" s="34" t="s">
        <v>64</v>
      </c>
      <c r="BA1437" s="34" t="s">
        <v>65</v>
      </c>
      <c r="BB1437" s="35">
        <v>2019</v>
      </c>
      <c r="BC1437" s="34" t="s">
        <v>185</v>
      </c>
    </row>
    <row r="1438" spans="1:55" x14ac:dyDescent="0.25">
      <c r="A1438" s="34" t="s">
        <v>2877</v>
      </c>
      <c r="B1438" s="35">
        <v>61762</v>
      </c>
      <c r="C1438" s="34">
        <v>100</v>
      </c>
      <c r="D1438" s="34" t="s">
        <v>2900</v>
      </c>
      <c r="E1438" s="34" t="s">
        <v>2901</v>
      </c>
      <c r="F1438" s="34" t="s">
        <v>2781</v>
      </c>
      <c r="G1438" s="34" t="s">
        <v>1248</v>
      </c>
      <c r="H1438" s="34" t="s">
        <v>1226</v>
      </c>
      <c r="I1438" s="34" t="s">
        <v>1233</v>
      </c>
      <c r="J1438" s="36">
        <v>38475</v>
      </c>
      <c r="K1438" s="36"/>
      <c r="L1438" s="34" t="s">
        <v>61</v>
      </c>
      <c r="M1438" s="36"/>
      <c r="N1438" s="34" t="b">
        <v>0</v>
      </c>
      <c r="O1438" s="36"/>
      <c r="P1438" s="34" t="b">
        <v>0</v>
      </c>
      <c r="Q1438" s="36"/>
      <c r="R1438" s="34" t="b">
        <v>0</v>
      </c>
      <c r="S1438" s="34" t="b">
        <v>0</v>
      </c>
      <c r="T1438" s="34" t="s">
        <v>70</v>
      </c>
      <c r="U1438" s="34"/>
      <c r="V1438" s="34" t="b">
        <v>0</v>
      </c>
      <c r="W1438" s="36"/>
      <c r="X1438" s="34" t="s">
        <v>70</v>
      </c>
      <c r="Y1438" s="34"/>
      <c r="Z1438" s="36"/>
      <c r="AA1438" s="34" t="b">
        <v>0</v>
      </c>
      <c r="AB1438" s="34"/>
      <c r="AC1438" s="34" t="b">
        <v>0</v>
      </c>
      <c r="AD1438" s="36"/>
      <c r="AE1438" s="34" t="b">
        <v>1</v>
      </c>
      <c r="AF1438" s="34" t="b">
        <v>1</v>
      </c>
      <c r="AG1438" s="34" t="s">
        <v>70</v>
      </c>
      <c r="AH1438" s="34"/>
      <c r="AI1438" s="34" t="b">
        <v>0</v>
      </c>
      <c r="AJ1438" s="36"/>
      <c r="AK1438" s="34" t="s">
        <v>70</v>
      </c>
      <c r="AL1438" s="36"/>
      <c r="AM1438" s="34" t="b">
        <v>0</v>
      </c>
      <c r="AN1438" s="36"/>
      <c r="AO1438" s="34" t="s">
        <v>70</v>
      </c>
      <c r="AP1438" s="34" t="s">
        <v>70</v>
      </c>
      <c r="AQ1438" s="34" t="s">
        <v>70</v>
      </c>
      <c r="AR1438" s="34" t="s">
        <v>70</v>
      </c>
      <c r="AS1438" s="34" t="s">
        <v>70</v>
      </c>
      <c r="AT1438" s="36"/>
      <c r="AU1438" s="36"/>
      <c r="AV1438" s="34" t="s">
        <v>70</v>
      </c>
      <c r="AW1438" s="34" t="s">
        <v>70</v>
      </c>
      <c r="AX1438" s="34" t="s">
        <v>133</v>
      </c>
      <c r="AY1438" s="34" t="s">
        <v>4296</v>
      </c>
      <c r="AZ1438" s="34" t="s">
        <v>64</v>
      </c>
      <c r="BA1438" s="34" t="s">
        <v>65</v>
      </c>
      <c r="BB1438" s="35">
        <v>2021</v>
      </c>
      <c r="BC1438" s="34" t="s">
        <v>103</v>
      </c>
    </row>
    <row r="1439" spans="1:55" x14ac:dyDescent="0.25">
      <c r="A1439" s="34" t="s">
        <v>2877</v>
      </c>
      <c r="B1439" s="35">
        <v>62008</v>
      </c>
      <c r="C1439" s="34">
        <v>100</v>
      </c>
      <c r="D1439" s="34" t="s">
        <v>2904</v>
      </c>
      <c r="E1439" s="34" t="s">
        <v>2905</v>
      </c>
      <c r="F1439" s="34" t="s">
        <v>2344</v>
      </c>
      <c r="G1439" s="34" t="s">
        <v>434</v>
      </c>
      <c r="H1439" s="34" t="s">
        <v>144</v>
      </c>
      <c r="I1439" s="34" t="s">
        <v>102</v>
      </c>
      <c r="J1439" s="36">
        <v>38665</v>
      </c>
      <c r="K1439" s="36"/>
      <c r="L1439" s="34" t="s">
        <v>61</v>
      </c>
      <c r="M1439" s="36"/>
      <c r="N1439" s="34" t="b">
        <v>0</v>
      </c>
      <c r="O1439" s="36"/>
      <c r="P1439" s="34" t="b">
        <v>0</v>
      </c>
      <c r="Q1439" s="36"/>
      <c r="R1439" s="34" t="b">
        <v>1</v>
      </c>
      <c r="S1439" s="34" t="b">
        <v>0</v>
      </c>
      <c r="T1439" s="34" t="s">
        <v>70</v>
      </c>
      <c r="U1439" s="34"/>
      <c r="V1439" s="34" t="b">
        <v>0</v>
      </c>
      <c r="W1439" s="36"/>
      <c r="X1439" s="34" t="s">
        <v>70</v>
      </c>
      <c r="Y1439" s="34"/>
      <c r="Z1439" s="36"/>
      <c r="AA1439" s="34" t="b">
        <v>0</v>
      </c>
      <c r="AB1439" s="34"/>
      <c r="AC1439" s="34" t="b">
        <v>0</v>
      </c>
      <c r="AD1439" s="36"/>
      <c r="AE1439" s="34" t="b">
        <v>1</v>
      </c>
      <c r="AF1439" s="34" t="b">
        <v>0</v>
      </c>
      <c r="AG1439" s="34" t="s">
        <v>70</v>
      </c>
      <c r="AH1439" s="34"/>
      <c r="AI1439" s="34" t="b">
        <v>0</v>
      </c>
      <c r="AJ1439" s="36"/>
      <c r="AK1439" s="34" t="s">
        <v>70</v>
      </c>
      <c r="AL1439" s="36"/>
      <c r="AM1439" s="34" t="b">
        <v>0</v>
      </c>
      <c r="AN1439" s="36"/>
      <c r="AO1439" s="34" t="s">
        <v>70</v>
      </c>
      <c r="AP1439" s="34" t="s">
        <v>70</v>
      </c>
      <c r="AQ1439" s="34" t="s">
        <v>70</v>
      </c>
      <c r="AR1439" s="34" t="s">
        <v>70</v>
      </c>
      <c r="AS1439" s="34" t="s">
        <v>70</v>
      </c>
      <c r="AT1439" s="36"/>
      <c r="AU1439" s="36"/>
      <c r="AV1439" s="34" t="s">
        <v>70</v>
      </c>
      <c r="AW1439" s="34" t="s">
        <v>70</v>
      </c>
      <c r="AX1439" s="34" t="s">
        <v>133</v>
      </c>
      <c r="AY1439" s="34" t="s">
        <v>4296</v>
      </c>
      <c r="AZ1439" s="34" t="s">
        <v>64</v>
      </c>
      <c r="BA1439" s="34" t="s">
        <v>65</v>
      </c>
      <c r="BB1439" s="35">
        <v>2021</v>
      </c>
      <c r="BC1439" s="34" t="s">
        <v>103</v>
      </c>
    </row>
    <row r="1440" spans="1:55" x14ac:dyDescent="0.25">
      <c r="A1440" s="34" t="s">
        <v>2877</v>
      </c>
      <c r="B1440" s="35">
        <v>61757</v>
      </c>
      <c r="C1440" s="34">
        <v>100</v>
      </c>
      <c r="D1440" s="34" t="s">
        <v>2897</v>
      </c>
      <c r="E1440" s="34" t="s">
        <v>2898</v>
      </c>
      <c r="F1440" s="34" t="s">
        <v>2899</v>
      </c>
      <c r="G1440" s="34" t="s">
        <v>2811</v>
      </c>
      <c r="H1440" s="34" t="s">
        <v>1226</v>
      </c>
      <c r="I1440" s="34" t="s">
        <v>1233</v>
      </c>
      <c r="J1440" s="36">
        <v>39386</v>
      </c>
      <c r="K1440" s="36"/>
      <c r="L1440" s="34" t="s">
        <v>61</v>
      </c>
      <c r="M1440" s="36"/>
      <c r="N1440" s="34" t="b">
        <v>0</v>
      </c>
      <c r="O1440" s="36"/>
      <c r="P1440" s="34" t="b">
        <v>0</v>
      </c>
      <c r="Q1440" s="36"/>
      <c r="R1440" s="34" t="b">
        <v>0</v>
      </c>
      <c r="S1440" s="34" t="b">
        <v>0</v>
      </c>
      <c r="T1440" s="34" t="s">
        <v>70</v>
      </c>
      <c r="U1440" s="34"/>
      <c r="V1440" s="34" t="b">
        <v>0</v>
      </c>
      <c r="W1440" s="36"/>
      <c r="X1440" s="34" t="s">
        <v>70</v>
      </c>
      <c r="Y1440" s="34"/>
      <c r="Z1440" s="36"/>
      <c r="AA1440" s="34" t="b">
        <v>0</v>
      </c>
      <c r="AB1440" s="34"/>
      <c r="AC1440" s="34" t="b">
        <v>0</v>
      </c>
      <c r="AD1440" s="36"/>
      <c r="AE1440" s="34" t="b">
        <v>1</v>
      </c>
      <c r="AF1440" s="34" t="b">
        <v>1</v>
      </c>
      <c r="AG1440" s="34" t="s">
        <v>70</v>
      </c>
      <c r="AH1440" s="34"/>
      <c r="AI1440" s="34" t="b">
        <v>0</v>
      </c>
      <c r="AJ1440" s="36"/>
      <c r="AK1440" s="34" t="s">
        <v>70</v>
      </c>
      <c r="AL1440" s="36"/>
      <c r="AM1440" s="34" t="b">
        <v>0</v>
      </c>
      <c r="AN1440" s="36"/>
      <c r="AO1440" s="34" t="s">
        <v>70</v>
      </c>
      <c r="AP1440" s="34" t="s">
        <v>70</v>
      </c>
      <c r="AQ1440" s="34" t="s">
        <v>70</v>
      </c>
      <c r="AR1440" s="34" t="s">
        <v>70</v>
      </c>
      <c r="AS1440" s="34" t="s">
        <v>70</v>
      </c>
      <c r="AT1440" s="36"/>
      <c r="AU1440" s="36"/>
      <c r="AV1440" s="34" t="s">
        <v>70</v>
      </c>
      <c r="AW1440" s="34" t="s">
        <v>70</v>
      </c>
      <c r="AX1440" s="34" t="s">
        <v>133</v>
      </c>
      <c r="AY1440" s="34" t="s">
        <v>4296</v>
      </c>
      <c r="AZ1440" s="34" t="s">
        <v>64</v>
      </c>
      <c r="BA1440" s="34" t="s">
        <v>65</v>
      </c>
      <c r="BB1440" s="35">
        <v>2020</v>
      </c>
      <c r="BC1440" s="34" t="s">
        <v>103</v>
      </c>
    </row>
    <row r="1441" spans="1:55" x14ac:dyDescent="0.25">
      <c r="A1441" s="34" t="s">
        <v>2877</v>
      </c>
      <c r="B1441" s="35">
        <v>61643</v>
      </c>
      <c r="C1441" s="34">
        <v>100</v>
      </c>
      <c r="D1441" s="34" t="s">
        <v>2896</v>
      </c>
      <c r="E1441" s="34" t="s">
        <v>2896</v>
      </c>
      <c r="F1441" s="34" t="s">
        <v>4027</v>
      </c>
      <c r="G1441" s="34" t="s">
        <v>2811</v>
      </c>
      <c r="H1441" s="34" t="s">
        <v>1226</v>
      </c>
      <c r="I1441" s="34" t="s">
        <v>1249</v>
      </c>
      <c r="J1441" s="36">
        <v>37985</v>
      </c>
      <c r="K1441" s="36"/>
      <c r="L1441" s="34" t="s">
        <v>61</v>
      </c>
      <c r="M1441" s="36"/>
      <c r="N1441" s="34" t="b">
        <v>0</v>
      </c>
      <c r="O1441" s="36"/>
      <c r="P1441" s="34" t="b">
        <v>0</v>
      </c>
      <c r="Q1441" s="36"/>
      <c r="R1441" s="34" t="b">
        <v>0</v>
      </c>
      <c r="S1441" s="34" t="b">
        <v>0</v>
      </c>
      <c r="T1441" s="34" t="s">
        <v>70</v>
      </c>
      <c r="U1441" s="34"/>
      <c r="V1441" s="34" t="b">
        <v>0</v>
      </c>
      <c r="W1441" s="36"/>
      <c r="X1441" s="34" t="s">
        <v>70</v>
      </c>
      <c r="Y1441" s="34"/>
      <c r="Z1441" s="36"/>
      <c r="AA1441" s="34" t="b">
        <v>0</v>
      </c>
      <c r="AB1441" s="34"/>
      <c r="AC1441" s="34" t="b">
        <v>0</v>
      </c>
      <c r="AD1441" s="36"/>
      <c r="AE1441" s="34" t="b">
        <v>1</v>
      </c>
      <c r="AF1441" s="34" t="b">
        <v>1</v>
      </c>
      <c r="AG1441" s="34" t="s">
        <v>70</v>
      </c>
      <c r="AH1441" s="34"/>
      <c r="AI1441" s="34" t="b">
        <v>0</v>
      </c>
      <c r="AJ1441" s="36"/>
      <c r="AK1441" s="34" t="s">
        <v>70</v>
      </c>
      <c r="AL1441" s="36"/>
      <c r="AM1441" s="34" t="b">
        <v>0</v>
      </c>
      <c r="AN1441" s="36"/>
      <c r="AO1441" s="34" t="s">
        <v>70</v>
      </c>
      <c r="AP1441" s="34" t="s">
        <v>70</v>
      </c>
      <c r="AQ1441" s="34" t="s">
        <v>70</v>
      </c>
      <c r="AR1441" s="34" t="s">
        <v>70</v>
      </c>
      <c r="AS1441" s="34" t="s">
        <v>70</v>
      </c>
      <c r="AT1441" s="36"/>
      <c r="AU1441" s="36"/>
      <c r="AV1441" s="34" t="s">
        <v>70</v>
      </c>
      <c r="AW1441" s="34" t="s">
        <v>70</v>
      </c>
      <c r="AX1441" s="34" t="s">
        <v>133</v>
      </c>
      <c r="AY1441" s="34" t="s">
        <v>4296</v>
      </c>
      <c r="AZ1441" s="34" t="s">
        <v>64</v>
      </c>
      <c r="BA1441" s="34" t="s">
        <v>65</v>
      </c>
      <c r="BB1441" s="35">
        <v>2019</v>
      </c>
      <c r="BC1441" s="34" t="s">
        <v>185</v>
      </c>
    </row>
    <row r="1442" spans="1:55" x14ac:dyDescent="0.25">
      <c r="A1442" s="34" t="s">
        <v>2877</v>
      </c>
      <c r="B1442" s="35">
        <v>61624</v>
      </c>
      <c r="C1442" s="34">
        <v>100</v>
      </c>
      <c r="D1442" s="34" t="s">
        <v>2885</v>
      </c>
      <c r="E1442" s="34" t="s">
        <v>2886</v>
      </c>
      <c r="F1442" s="34" t="s">
        <v>2887</v>
      </c>
      <c r="G1442" s="34" t="s">
        <v>4026</v>
      </c>
      <c r="H1442" s="34" t="s">
        <v>144</v>
      </c>
      <c r="I1442" s="34" t="s">
        <v>1249</v>
      </c>
      <c r="J1442" s="36">
        <v>37985</v>
      </c>
      <c r="K1442" s="36"/>
      <c r="L1442" s="34" t="s">
        <v>61</v>
      </c>
      <c r="M1442" s="36"/>
      <c r="N1442" s="34" t="b">
        <v>0</v>
      </c>
      <c r="O1442" s="36"/>
      <c r="P1442" s="34" t="b">
        <v>0</v>
      </c>
      <c r="Q1442" s="36"/>
      <c r="R1442" s="34" t="b">
        <v>0</v>
      </c>
      <c r="S1442" s="34" t="b">
        <v>0</v>
      </c>
      <c r="T1442" s="34" t="s">
        <v>70</v>
      </c>
      <c r="U1442" s="34"/>
      <c r="V1442" s="34" t="b">
        <v>0</v>
      </c>
      <c r="W1442" s="36"/>
      <c r="X1442" s="34" t="s">
        <v>70</v>
      </c>
      <c r="Y1442" s="34"/>
      <c r="Z1442" s="36"/>
      <c r="AA1442" s="34" t="b">
        <v>0</v>
      </c>
      <c r="AB1442" s="34"/>
      <c r="AC1442" s="34" t="b">
        <v>0</v>
      </c>
      <c r="AD1442" s="36"/>
      <c r="AE1442" s="34" t="b">
        <v>1</v>
      </c>
      <c r="AF1442" s="34" t="b">
        <v>1</v>
      </c>
      <c r="AG1442" s="34" t="s">
        <v>70</v>
      </c>
      <c r="AH1442" s="34"/>
      <c r="AI1442" s="34" t="b">
        <v>0</v>
      </c>
      <c r="AJ1442" s="36"/>
      <c r="AK1442" s="34" t="s">
        <v>70</v>
      </c>
      <c r="AL1442" s="36"/>
      <c r="AM1442" s="34" t="b">
        <v>0</v>
      </c>
      <c r="AN1442" s="36"/>
      <c r="AO1442" s="34" t="s">
        <v>70</v>
      </c>
      <c r="AP1442" s="34" t="s">
        <v>70</v>
      </c>
      <c r="AQ1442" s="34" t="s">
        <v>70</v>
      </c>
      <c r="AR1442" s="34" t="s">
        <v>70</v>
      </c>
      <c r="AS1442" s="34" t="s">
        <v>70</v>
      </c>
      <c r="AT1442" s="36"/>
      <c r="AU1442" s="36"/>
      <c r="AV1442" s="34" t="s">
        <v>70</v>
      </c>
      <c r="AW1442" s="34" t="s">
        <v>70</v>
      </c>
      <c r="AX1442" s="34" t="s">
        <v>133</v>
      </c>
      <c r="AY1442" s="34" t="s">
        <v>4296</v>
      </c>
      <c r="AZ1442" s="34" t="s">
        <v>64</v>
      </c>
      <c r="BA1442" s="34" t="s">
        <v>65</v>
      </c>
      <c r="BB1442" s="35">
        <v>2021</v>
      </c>
      <c r="BC1442" s="34" t="s">
        <v>185</v>
      </c>
    </row>
    <row r="1443" spans="1:55" x14ac:dyDescent="0.25">
      <c r="A1443" s="34" t="s">
        <v>2877</v>
      </c>
      <c r="B1443" s="35">
        <v>61923</v>
      </c>
      <c r="C1443" s="34">
        <v>100</v>
      </c>
      <c r="D1443" s="34" t="s">
        <v>2902</v>
      </c>
      <c r="E1443" s="34" t="s">
        <v>2903</v>
      </c>
      <c r="F1443" s="34" t="s">
        <v>1236</v>
      </c>
      <c r="G1443" s="34" t="s">
        <v>4398</v>
      </c>
      <c r="H1443" s="34" t="s">
        <v>1226</v>
      </c>
      <c r="I1443" s="34" t="s">
        <v>1233</v>
      </c>
      <c r="J1443" s="36">
        <v>38446</v>
      </c>
      <c r="K1443" s="36"/>
      <c r="L1443" s="34" t="s">
        <v>61</v>
      </c>
      <c r="M1443" s="36"/>
      <c r="N1443" s="34" t="b">
        <v>0</v>
      </c>
      <c r="O1443" s="36"/>
      <c r="P1443" s="34" t="b">
        <v>0</v>
      </c>
      <c r="Q1443" s="36"/>
      <c r="R1443" s="34" t="b">
        <v>1</v>
      </c>
      <c r="S1443" s="34" t="b">
        <v>0</v>
      </c>
      <c r="T1443" s="34" t="s">
        <v>70</v>
      </c>
      <c r="U1443" s="34"/>
      <c r="V1443" s="34" t="b">
        <v>0</v>
      </c>
      <c r="W1443" s="36"/>
      <c r="X1443" s="34" t="s">
        <v>70</v>
      </c>
      <c r="Y1443" s="34"/>
      <c r="Z1443" s="36"/>
      <c r="AA1443" s="34" t="b">
        <v>0</v>
      </c>
      <c r="AB1443" s="34"/>
      <c r="AC1443" s="34" t="b">
        <v>0</v>
      </c>
      <c r="AD1443" s="36"/>
      <c r="AE1443" s="34" t="b">
        <v>1</v>
      </c>
      <c r="AF1443" s="34" t="b">
        <v>1</v>
      </c>
      <c r="AG1443" s="34" t="s">
        <v>70</v>
      </c>
      <c r="AH1443" s="34"/>
      <c r="AI1443" s="34" t="b">
        <v>0</v>
      </c>
      <c r="AJ1443" s="36"/>
      <c r="AK1443" s="34" t="s">
        <v>70</v>
      </c>
      <c r="AL1443" s="36"/>
      <c r="AM1443" s="34" t="b">
        <v>0</v>
      </c>
      <c r="AN1443" s="36"/>
      <c r="AO1443" s="34" t="s">
        <v>70</v>
      </c>
      <c r="AP1443" s="34" t="s">
        <v>70</v>
      </c>
      <c r="AQ1443" s="34" t="s">
        <v>70</v>
      </c>
      <c r="AR1443" s="34" t="s">
        <v>70</v>
      </c>
      <c r="AS1443" s="34" t="s">
        <v>70</v>
      </c>
      <c r="AT1443" s="36"/>
      <c r="AU1443" s="36"/>
      <c r="AV1443" s="34" t="s">
        <v>70</v>
      </c>
      <c r="AW1443" s="34" t="s">
        <v>70</v>
      </c>
      <c r="AX1443" s="34" t="s">
        <v>133</v>
      </c>
      <c r="AY1443" s="34" t="s">
        <v>4296</v>
      </c>
      <c r="AZ1443" s="34" t="s">
        <v>64</v>
      </c>
      <c r="BA1443" s="34" t="s">
        <v>423</v>
      </c>
      <c r="BB1443" s="35">
        <v>2020</v>
      </c>
      <c r="BC1443" s="34" t="s">
        <v>185</v>
      </c>
    </row>
    <row r="1444" spans="1:55" x14ac:dyDescent="0.25">
      <c r="A1444" s="34" t="s">
        <v>2877</v>
      </c>
      <c r="B1444" s="35">
        <v>60593</v>
      </c>
      <c r="C1444" s="34">
        <v>100</v>
      </c>
      <c r="D1444" s="34" t="s">
        <v>2878</v>
      </c>
      <c r="E1444" s="34" t="s">
        <v>2879</v>
      </c>
      <c r="F1444" s="34" t="s">
        <v>2880</v>
      </c>
      <c r="G1444" s="34" t="s">
        <v>4026</v>
      </c>
      <c r="H1444" s="34" t="s">
        <v>144</v>
      </c>
      <c r="I1444" s="34" t="s">
        <v>2881</v>
      </c>
      <c r="J1444" s="36">
        <v>38688</v>
      </c>
      <c r="K1444" s="36"/>
      <c r="L1444" s="34" t="s">
        <v>61</v>
      </c>
      <c r="M1444" s="36"/>
      <c r="N1444" s="34" t="b">
        <v>0</v>
      </c>
      <c r="O1444" s="36"/>
      <c r="P1444" s="34" t="b">
        <v>0</v>
      </c>
      <c r="Q1444" s="36"/>
      <c r="R1444" s="34" t="b">
        <v>1</v>
      </c>
      <c r="S1444" s="34" t="b">
        <v>0</v>
      </c>
      <c r="T1444" s="34" t="s">
        <v>70</v>
      </c>
      <c r="U1444" s="34"/>
      <c r="V1444" s="34" t="b">
        <v>0</v>
      </c>
      <c r="W1444" s="36"/>
      <c r="X1444" s="34" t="s">
        <v>70</v>
      </c>
      <c r="Y1444" s="34"/>
      <c r="Z1444" s="36"/>
      <c r="AA1444" s="34" t="b">
        <v>0</v>
      </c>
      <c r="AB1444" s="34"/>
      <c r="AC1444" s="34" t="b">
        <v>0</v>
      </c>
      <c r="AD1444" s="36"/>
      <c r="AE1444" s="34" t="b">
        <v>1</v>
      </c>
      <c r="AF1444" s="34" t="b">
        <v>0</v>
      </c>
      <c r="AG1444" s="34" t="s">
        <v>70</v>
      </c>
      <c r="AH1444" s="34"/>
      <c r="AI1444" s="34" t="b">
        <v>0</v>
      </c>
      <c r="AJ1444" s="36"/>
      <c r="AK1444" s="34" t="s">
        <v>70</v>
      </c>
      <c r="AL1444" s="36"/>
      <c r="AM1444" s="34" t="b">
        <v>0</v>
      </c>
      <c r="AN1444" s="36"/>
      <c r="AO1444" s="34" t="s">
        <v>70</v>
      </c>
      <c r="AP1444" s="34" t="s">
        <v>70</v>
      </c>
      <c r="AQ1444" s="34" t="s">
        <v>70</v>
      </c>
      <c r="AR1444" s="34" t="s">
        <v>70</v>
      </c>
      <c r="AS1444" s="34" t="s">
        <v>70</v>
      </c>
      <c r="AT1444" s="36"/>
      <c r="AU1444" s="36"/>
      <c r="AV1444" s="34" t="s">
        <v>70</v>
      </c>
      <c r="AW1444" s="34" t="s">
        <v>70</v>
      </c>
      <c r="AX1444" s="34" t="s">
        <v>133</v>
      </c>
      <c r="AY1444" s="34" t="s">
        <v>4296</v>
      </c>
      <c r="AZ1444" s="34" t="s">
        <v>64</v>
      </c>
      <c r="BA1444" s="34" t="s">
        <v>65</v>
      </c>
      <c r="BB1444" s="35">
        <v>2019</v>
      </c>
      <c r="BC1444" s="34" t="s">
        <v>103</v>
      </c>
    </row>
    <row r="1445" spans="1:55" x14ac:dyDescent="0.25">
      <c r="A1445" s="34" t="s">
        <v>2877</v>
      </c>
      <c r="B1445" s="35">
        <v>61639</v>
      </c>
      <c r="C1445" s="34">
        <v>100</v>
      </c>
      <c r="D1445" s="34" t="s">
        <v>2891</v>
      </c>
      <c r="E1445" s="34" t="s">
        <v>2892</v>
      </c>
      <c r="F1445" s="34" t="s">
        <v>1229</v>
      </c>
      <c r="G1445" s="34" t="s">
        <v>434</v>
      </c>
      <c r="H1445" s="34" t="s">
        <v>144</v>
      </c>
      <c r="I1445" s="34" t="s">
        <v>4025</v>
      </c>
      <c r="J1445" s="36">
        <v>37974</v>
      </c>
      <c r="K1445" s="36"/>
      <c r="L1445" s="34" t="s">
        <v>61</v>
      </c>
      <c r="M1445" s="36"/>
      <c r="N1445" s="34" t="b">
        <v>0</v>
      </c>
      <c r="O1445" s="36"/>
      <c r="P1445" s="34" t="b">
        <v>0</v>
      </c>
      <c r="Q1445" s="36"/>
      <c r="R1445" s="34" t="b">
        <v>0</v>
      </c>
      <c r="S1445" s="34" t="b">
        <v>0</v>
      </c>
      <c r="T1445" s="34" t="s">
        <v>70</v>
      </c>
      <c r="U1445" s="34"/>
      <c r="V1445" s="34" t="b">
        <v>0</v>
      </c>
      <c r="W1445" s="36"/>
      <c r="X1445" s="34" t="s">
        <v>70</v>
      </c>
      <c r="Y1445" s="34"/>
      <c r="Z1445" s="36"/>
      <c r="AA1445" s="34" t="b">
        <v>0</v>
      </c>
      <c r="AB1445" s="34"/>
      <c r="AC1445" s="34" t="b">
        <v>0</v>
      </c>
      <c r="AD1445" s="36"/>
      <c r="AE1445" s="34" t="b">
        <v>0</v>
      </c>
      <c r="AF1445" s="34" t="b">
        <v>0</v>
      </c>
      <c r="AG1445" s="34" t="s">
        <v>70</v>
      </c>
      <c r="AH1445" s="34"/>
      <c r="AI1445" s="34" t="b">
        <v>0</v>
      </c>
      <c r="AJ1445" s="36"/>
      <c r="AK1445" s="34" t="s">
        <v>70</v>
      </c>
      <c r="AL1445" s="36"/>
      <c r="AM1445" s="34" t="b">
        <v>0</v>
      </c>
      <c r="AN1445" s="36"/>
      <c r="AO1445" s="34" t="s">
        <v>70</v>
      </c>
      <c r="AP1445" s="34" t="s">
        <v>70</v>
      </c>
      <c r="AQ1445" s="34" t="s">
        <v>70</v>
      </c>
      <c r="AR1445" s="34" t="s">
        <v>70</v>
      </c>
      <c r="AS1445" s="34" t="s">
        <v>70</v>
      </c>
      <c r="AT1445" s="36"/>
      <c r="AU1445" s="36"/>
      <c r="AV1445" s="34" t="s">
        <v>70</v>
      </c>
      <c r="AW1445" s="34" t="s">
        <v>70</v>
      </c>
      <c r="AX1445" s="34" t="s">
        <v>133</v>
      </c>
      <c r="AY1445" s="34" t="s">
        <v>4296</v>
      </c>
      <c r="AZ1445" s="34" t="s">
        <v>64</v>
      </c>
      <c r="BA1445" s="34" t="s">
        <v>65</v>
      </c>
      <c r="BB1445" s="35">
        <v>2020</v>
      </c>
      <c r="BC1445" s="34" t="s">
        <v>103</v>
      </c>
    </row>
    <row r="1446" spans="1:55" x14ac:dyDescent="0.25">
      <c r="A1446" s="34" t="s">
        <v>2906</v>
      </c>
      <c r="B1446" s="35">
        <v>64187</v>
      </c>
      <c r="C1446" s="34">
        <v>15</v>
      </c>
      <c r="D1446" s="34" t="s">
        <v>2937</v>
      </c>
      <c r="E1446" s="34" t="s">
        <v>2938</v>
      </c>
      <c r="F1446" s="34" t="s">
        <v>1244</v>
      </c>
      <c r="G1446" s="34" t="s">
        <v>3982</v>
      </c>
      <c r="H1446" s="34" t="s">
        <v>144</v>
      </c>
      <c r="I1446" s="34" t="s">
        <v>273</v>
      </c>
      <c r="J1446" s="36">
        <v>40920</v>
      </c>
      <c r="K1446" s="36"/>
      <c r="L1446" s="34" t="s">
        <v>61</v>
      </c>
      <c r="M1446" s="36"/>
      <c r="N1446" s="34" t="b">
        <v>0</v>
      </c>
      <c r="O1446" s="36"/>
      <c r="P1446" s="34" t="b">
        <v>0</v>
      </c>
      <c r="Q1446" s="36"/>
      <c r="R1446" s="34" t="b">
        <v>0</v>
      </c>
      <c r="S1446" s="34" t="b">
        <v>0</v>
      </c>
      <c r="T1446" s="34" t="s">
        <v>70</v>
      </c>
      <c r="U1446" s="34"/>
      <c r="V1446" s="34" t="b">
        <v>0</v>
      </c>
      <c r="W1446" s="36"/>
      <c r="X1446" s="34" t="s">
        <v>70</v>
      </c>
      <c r="Y1446" s="34"/>
      <c r="Z1446" s="36"/>
      <c r="AA1446" s="34" t="b">
        <v>0</v>
      </c>
      <c r="AB1446" s="34"/>
      <c r="AC1446" s="34" t="b">
        <v>0</v>
      </c>
      <c r="AD1446" s="36"/>
      <c r="AE1446" s="34" t="b">
        <v>0</v>
      </c>
      <c r="AF1446" s="34" t="b">
        <v>0</v>
      </c>
      <c r="AG1446" s="34" t="s">
        <v>70</v>
      </c>
      <c r="AH1446" s="34"/>
      <c r="AI1446" s="34" t="b">
        <v>0</v>
      </c>
      <c r="AJ1446" s="36"/>
      <c r="AK1446" s="34" t="s">
        <v>70</v>
      </c>
      <c r="AL1446" s="36"/>
      <c r="AM1446" s="34" t="b">
        <v>0</v>
      </c>
      <c r="AN1446" s="36"/>
      <c r="AO1446" s="34" t="s">
        <v>70</v>
      </c>
      <c r="AP1446" s="34" t="s">
        <v>70</v>
      </c>
      <c r="AQ1446" s="34" t="s">
        <v>70</v>
      </c>
      <c r="AR1446" s="34" t="s">
        <v>70</v>
      </c>
      <c r="AS1446" s="34" t="s">
        <v>70</v>
      </c>
      <c r="AT1446" s="36"/>
      <c r="AU1446" s="36"/>
      <c r="AV1446" s="34" t="s">
        <v>70</v>
      </c>
      <c r="AW1446" s="34" t="s">
        <v>70</v>
      </c>
      <c r="AX1446" s="34" t="s">
        <v>133</v>
      </c>
      <c r="AY1446" s="34" t="s">
        <v>4285</v>
      </c>
      <c r="AZ1446" s="34" t="s">
        <v>64</v>
      </c>
      <c r="BA1446" s="34" t="s">
        <v>65</v>
      </c>
      <c r="BB1446" s="35">
        <v>2026</v>
      </c>
      <c r="BC1446" s="34" t="s">
        <v>185</v>
      </c>
    </row>
    <row r="1447" spans="1:55" x14ac:dyDescent="0.25">
      <c r="A1447" s="34" t="s">
        <v>2906</v>
      </c>
      <c r="B1447" s="35">
        <v>63494</v>
      </c>
      <c r="C1447" s="34">
        <v>50</v>
      </c>
      <c r="D1447" s="34" t="s">
        <v>2928</v>
      </c>
      <c r="E1447" s="34" t="s">
        <v>2929</v>
      </c>
      <c r="F1447" s="34" t="s">
        <v>2930</v>
      </c>
      <c r="G1447" s="34" t="s">
        <v>2811</v>
      </c>
      <c r="H1447" s="34" t="s">
        <v>1226</v>
      </c>
      <c r="I1447" s="34" t="s">
        <v>3519</v>
      </c>
      <c r="J1447" s="36">
        <v>39597</v>
      </c>
      <c r="K1447" s="36"/>
      <c r="L1447" s="34" t="s">
        <v>61</v>
      </c>
      <c r="M1447" s="36">
        <v>45246</v>
      </c>
      <c r="N1447" s="34" t="b">
        <v>0</v>
      </c>
      <c r="O1447" s="36"/>
      <c r="P1447" s="34" t="b">
        <v>0</v>
      </c>
      <c r="Q1447" s="36"/>
      <c r="R1447" s="34" t="b">
        <v>1</v>
      </c>
      <c r="S1447" s="34" t="b">
        <v>0</v>
      </c>
      <c r="T1447" s="34" t="s">
        <v>70</v>
      </c>
      <c r="U1447" s="34"/>
      <c r="V1447" s="34" t="b">
        <v>0</v>
      </c>
      <c r="W1447" s="36"/>
      <c r="X1447" s="34" t="s">
        <v>70</v>
      </c>
      <c r="Y1447" s="34"/>
      <c r="Z1447" s="36"/>
      <c r="AA1447" s="34" t="b">
        <v>0</v>
      </c>
      <c r="AB1447" s="34"/>
      <c r="AC1447" s="34" t="b">
        <v>0</v>
      </c>
      <c r="AD1447" s="36"/>
      <c r="AE1447" s="34" t="b">
        <v>1</v>
      </c>
      <c r="AF1447" s="34" t="b">
        <v>1</v>
      </c>
      <c r="AG1447" s="34" t="s">
        <v>70</v>
      </c>
      <c r="AH1447" s="34"/>
      <c r="AI1447" s="34" t="b">
        <v>0</v>
      </c>
      <c r="AJ1447" s="36"/>
      <c r="AK1447" s="34" t="s">
        <v>70</v>
      </c>
      <c r="AL1447" s="36"/>
      <c r="AM1447" s="34" t="b">
        <v>0</v>
      </c>
      <c r="AN1447" s="36"/>
      <c r="AO1447" s="34" t="s">
        <v>70</v>
      </c>
      <c r="AP1447" s="34" t="s">
        <v>70</v>
      </c>
      <c r="AQ1447" s="34" t="s">
        <v>70</v>
      </c>
      <c r="AR1447" s="34" t="s">
        <v>70</v>
      </c>
      <c r="AS1447" s="34" t="s">
        <v>70</v>
      </c>
      <c r="AT1447" s="36"/>
      <c r="AU1447" s="36"/>
      <c r="AV1447" s="34" t="s">
        <v>70</v>
      </c>
      <c r="AW1447" s="34" t="s">
        <v>70</v>
      </c>
      <c r="AX1447" s="34" t="s">
        <v>133</v>
      </c>
      <c r="AY1447" s="34" t="s">
        <v>4285</v>
      </c>
      <c r="AZ1447" s="34" t="s">
        <v>64</v>
      </c>
      <c r="BA1447" s="34" t="s">
        <v>65</v>
      </c>
      <c r="BB1447" s="35">
        <v>2024</v>
      </c>
      <c r="BC1447" s="34" t="s">
        <v>185</v>
      </c>
    </row>
    <row r="1448" spans="1:55" x14ac:dyDescent="0.25">
      <c r="A1448" s="34" t="s">
        <v>2906</v>
      </c>
      <c r="B1448" s="35">
        <v>62460</v>
      </c>
      <c r="C1448" s="34">
        <v>100</v>
      </c>
      <c r="D1448" s="34" t="s">
        <v>2921</v>
      </c>
      <c r="E1448" s="34" t="s">
        <v>2922</v>
      </c>
      <c r="F1448" s="34" t="s">
        <v>2923</v>
      </c>
      <c r="G1448" s="34" t="s">
        <v>4026</v>
      </c>
      <c r="H1448" s="34" t="s">
        <v>144</v>
      </c>
      <c r="I1448" s="34" t="s">
        <v>2924</v>
      </c>
      <c r="J1448" s="36">
        <v>39150</v>
      </c>
      <c r="K1448" s="36"/>
      <c r="L1448" s="34" t="s">
        <v>61</v>
      </c>
      <c r="M1448" s="36"/>
      <c r="N1448" s="34" t="b">
        <v>0</v>
      </c>
      <c r="O1448" s="36"/>
      <c r="P1448" s="34" t="b">
        <v>0</v>
      </c>
      <c r="Q1448" s="36"/>
      <c r="R1448" s="34" t="b">
        <v>0</v>
      </c>
      <c r="S1448" s="34" t="b">
        <v>0</v>
      </c>
      <c r="T1448" s="34" t="s">
        <v>70</v>
      </c>
      <c r="U1448" s="34"/>
      <c r="V1448" s="34" t="b">
        <v>0</v>
      </c>
      <c r="W1448" s="36"/>
      <c r="X1448" s="34" t="s">
        <v>70</v>
      </c>
      <c r="Y1448" s="34"/>
      <c r="Z1448" s="36"/>
      <c r="AA1448" s="34" t="b">
        <v>0</v>
      </c>
      <c r="AB1448" s="34"/>
      <c r="AC1448" s="34" t="b">
        <v>0</v>
      </c>
      <c r="AD1448" s="36"/>
      <c r="AE1448" s="34" t="b">
        <v>1</v>
      </c>
      <c r="AF1448" s="34" t="b">
        <v>0</v>
      </c>
      <c r="AG1448" s="34" t="s">
        <v>70</v>
      </c>
      <c r="AH1448" s="34"/>
      <c r="AI1448" s="34" t="b">
        <v>0</v>
      </c>
      <c r="AJ1448" s="36"/>
      <c r="AK1448" s="34" t="s">
        <v>70</v>
      </c>
      <c r="AL1448" s="36"/>
      <c r="AM1448" s="34" t="b">
        <v>0</v>
      </c>
      <c r="AN1448" s="36"/>
      <c r="AO1448" s="34" t="s">
        <v>70</v>
      </c>
      <c r="AP1448" s="34" t="s">
        <v>70</v>
      </c>
      <c r="AQ1448" s="34" t="s">
        <v>70</v>
      </c>
      <c r="AR1448" s="34" t="s">
        <v>70</v>
      </c>
      <c r="AS1448" s="34" t="s">
        <v>70</v>
      </c>
      <c r="AT1448" s="36"/>
      <c r="AU1448" s="36"/>
      <c r="AV1448" s="34" t="s">
        <v>70</v>
      </c>
      <c r="AW1448" s="34" t="s">
        <v>70</v>
      </c>
      <c r="AX1448" s="34" t="s">
        <v>133</v>
      </c>
      <c r="AY1448" s="34" t="s">
        <v>4285</v>
      </c>
      <c r="AZ1448" s="34" t="s">
        <v>64</v>
      </c>
      <c r="BA1448" s="34" t="s">
        <v>65</v>
      </c>
      <c r="BB1448" s="35">
        <v>2021</v>
      </c>
      <c r="BC1448" s="34" t="s">
        <v>185</v>
      </c>
    </row>
    <row r="1449" spans="1:55" x14ac:dyDescent="0.25">
      <c r="A1449" s="34" t="s">
        <v>2906</v>
      </c>
      <c r="B1449" s="35">
        <v>62502</v>
      </c>
      <c r="C1449" s="34">
        <v>100</v>
      </c>
      <c r="D1449" s="34" t="s">
        <v>2925</v>
      </c>
      <c r="E1449" s="34" t="s">
        <v>2926</v>
      </c>
      <c r="F1449" s="34" t="s">
        <v>2768</v>
      </c>
      <c r="G1449" s="34" t="s">
        <v>4398</v>
      </c>
      <c r="H1449" s="34" t="s">
        <v>1226</v>
      </c>
      <c r="I1449" s="34" t="s">
        <v>1233</v>
      </c>
      <c r="J1449" s="36">
        <v>38705</v>
      </c>
      <c r="K1449" s="36"/>
      <c r="L1449" s="34" t="s">
        <v>61</v>
      </c>
      <c r="M1449" s="36"/>
      <c r="N1449" s="34" t="b">
        <v>0</v>
      </c>
      <c r="O1449" s="36"/>
      <c r="P1449" s="34" t="b">
        <v>0</v>
      </c>
      <c r="Q1449" s="36"/>
      <c r="R1449" s="34" t="b">
        <v>0</v>
      </c>
      <c r="S1449" s="34" t="b">
        <v>0</v>
      </c>
      <c r="T1449" s="34" t="s">
        <v>70</v>
      </c>
      <c r="U1449" s="34"/>
      <c r="V1449" s="34" t="b">
        <v>0</v>
      </c>
      <c r="W1449" s="36"/>
      <c r="X1449" s="34" t="s">
        <v>70</v>
      </c>
      <c r="Y1449" s="34"/>
      <c r="Z1449" s="36"/>
      <c r="AA1449" s="34" t="b">
        <v>0</v>
      </c>
      <c r="AB1449" s="34"/>
      <c r="AC1449" s="34" t="b">
        <v>0</v>
      </c>
      <c r="AD1449" s="36"/>
      <c r="AE1449" s="34" t="b">
        <v>1</v>
      </c>
      <c r="AF1449" s="34" t="b">
        <v>1</v>
      </c>
      <c r="AG1449" s="34" t="s">
        <v>70</v>
      </c>
      <c r="AH1449" s="34"/>
      <c r="AI1449" s="34" t="b">
        <v>0</v>
      </c>
      <c r="AJ1449" s="36"/>
      <c r="AK1449" s="34" t="s">
        <v>70</v>
      </c>
      <c r="AL1449" s="36"/>
      <c r="AM1449" s="34" t="b">
        <v>0</v>
      </c>
      <c r="AN1449" s="36"/>
      <c r="AO1449" s="34" t="s">
        <v>70</v>
      </c>
      <c r="AP1449" s="34" t="s">
        <v>70</v>
      </c>
      <c r="AQ1449" s="34" t="s">
        <v>70</v>
      </c>
      <c r="AR1449" s="34" t="s">
        <v>70</v>
      </c>
      <c r="AS1449" s="34" t="s">
        <v>70</v>
      </c>
      <c r="AT1449" s="36"/>
      <c r="AU1449" s="36"/>
      <c r="AV1449" s="34" t="s">
        <v>70</v>
      </c>
      <c r="AW1449" s="34" t="s">
        <v>70</v>
      </c>
      <c r="AX1449" s="34" t="s">
        <v>133</v>
      </c>
      <c r="AY1449" s="34" t="s">
        <v>4285</v>
      </c>
      <c r="AZ1449" s="34" t="s">
        <v>64</v>
      </c>
      <c r="BA1449" s="34" t="s">
        <v>65</v>
      </c>
      <c r="BB1449" s="35">
        <v>2023</v>
      </c>
      <c r="BC1449" s="34" t="s">
        <v>185</v>
      </c>
    </row>
    <row r="1450" spans="1:55" x14ac:dyDescent="0.25">
      <c r="A1450" s="34" t="s">
        <v>2906</v>
      </c>
      <c r="B1450" s="35">
        <v>62011</v>
      </c>
      <c r="C1450" s="34">
        <v>100</v>
      </c>
      <c r="D1450" s="34" t="s">
        <v>2915</v>
      </c>
      <c r="E1450" s="34" t="s">
        <v>2916</v>
      </c>
      <c r="F1450" s="34" t="s">
        <v>2175</v>
      </c>
      <c r="G1450" s="34" t="s">
        <v>3982</v>
      </c>
      <c r="H1450" s="34" t="s">
        <v>144</v>
      </c>
      <c r="I1450" s="34" t="s">
        <v>273</v>
      </c>
      <c r="J1450" s="36">
        <v>38341</v>
      </c>
      <c r="K1450" s="36"/>
      <c r="L1450" s="34" t="s">
        <v>61</v>
      </c>
      <c r="M1450" s="36"/>
      <c r="N1450" s="34" t="b">
        <v>0</v>
      </c>
      <c r="O1450" s="36"/>
      <c r="P1450" s="34" t="b">
        <v>0</v>
      </c>
      <c r="Q1450" s="36"/>
      <c r="R1450" s="34" t="b">
        <v>0</v>
      </c>
      <c r="S1450" s="34" t="b">
        <v>0</v>
      </c>
      <c r="T1450" s="34" t="s">
        <v>70</v>
      </c>
      <c r="U1450" s="34"/>
      <c r="V1450" s="34" t="b">
        <v>0</v>
      </c>
      <c r="W1450" s="36"/>
      <c r="X1450" s="34" t="s">
        <v>70</v>
      </c>
      <c r="Y1450" s="34"/>
      <c r="Z1450" s="36"/>
      <c r="AA1450" s="34" t="b">
        <v>0</v>
      </c>
      <c r="AB1450" s="34"/>
      <c r="AC1450" s="34" t="b">
        <v>0</v>
      </c>
      <c r="AD1450" s="36"/>
      <c r="AE1450" s="34" t="b">
        <v>0</v>
      </c>
      <c r="AF1450" s="34" t="b">
        <v>0</v>
      </c>
      <c r="AG1450" s="34" t="s">
        <v>70</v>
      </c>
      <c r="AH1450" s="34"/>
      <c r="AI1450" s="34" t="b">
        <v>0</v>
      </c>
      <c r="AJ1450" s="36"/>
      <c r="AK1450" s="34" t="s">
        <v>70</v>
      </c>
      <c r="AL1450" s="36"/>
      <c r="AM1450" s="34" t="b">
        <v>0</v>
      </c>
      <c r="AN1450" s="36"/>
      <c r="AO1450" s="34" t="s">
        <v>70</v>
      </c>
      <c r="AP1450" s="34" t="s">
        <v>70</v>
      </c>
      <c r="AQ1450" s="34" t="s">
        <v>70</v>
      </c>
      <c r="AR1450" s="34" t="s">
        <v>70</v>
      </c>
      <c r="AS1450" s="34" t="s">
        <v>70</v>
      </c>
      <c r="AT1450" s="36"/>
      <c r="AU1450" s="36"/>
      <c r="AV1450" s="34" t="s">
        <v>70</v>
      </c>
      <c r="AW1450" s="34" t="s">
        <v>70</v>
      </c>
      <c r="AX1450" s="34" t="s">
        <v>133</v>
      </c>
      <c r="AY1450" s="34" t="s">
        <v>4285</v>
      </c>
      <c r="AZ1450" s="34" t="s">
        <v>64</v>
      </c>
      <c r="BA1450" s="34" t="s">
        <v>65</v>
      </c>
      <c r="BB1450" s="35">
        <v>2021</v>
      </c>
      <c r="BC1450" s="34" t="s">
        <v>185</v>
      </c>
    </row>
    <row r="1451" spans="1:55" x14ac:dyDescent="0.25">
      <c r="A1451" s="34" t="s">
        <v>2906</v>
      </c>
      <c r="B1451" s="35">
        <v>61993</v>
      </c>
      <c r="C1451" s="34">
        <v>100</v>
      </c>
      <c r="D1451" s="34" t="s">
        <v>2912</v>
      </c>
      <c r="E1451" s="34" t="s">
        <v>2913</v>
      </c>
      <c r="F1451" s="34" t="s">
        <v>2914</v>
      </c>
      <c r="G1451" s="34" t="s">
        <v>2811</v>
      </c>
      <c r="H1451" s="34" t="s">
        <v>1226</v>
      </c>
      <c r="I1451" s="34" t="s">
        <v>1249</v>
      </c>
      <c r="J1451" s="36">
        <v>39223</v>
      </c>
      <c r="K1451" s="36"/>
      <c r="L1451" s="34" t="s">
        <v>61</v>
      </c>
      <c r="M1451" s="36"/>
      <c r="N1451" s="34" t="b">
        <v>0</v>
      </c>
      <c r="O1451" s="36"/>
      <c r="P1451" s="34" t="b">
        <v>0</v>
      </c>
      <c r="Q1451" s="36"/>
      <c r="R1451" s="34" t="b">
        <v>0</v>
      </c>
      <c r="S1451" s="34" t="b">
        <v>0</v>
      </c>
      <c r="T1451" s="34" t="s">
        <v>70</v>
      </c>
      <c r="U1451" s="34"/>
      <c r="V1451" s="34" t="b">
        <v>0</v>
      </c>
      <c r="W1451" s="36"/>
      <c r="X1451" s="34" t="s">
        <v>70</v>
      </c>
      <c r="Y1451" s="34"/>
      <c r="Z1451" s="36"/>
      <c r="AA1451" s="34" t="b">
        <v>0</v>
      </c>
      <c r="AB1451" s="34"/>
      <c r="AC1451" s="34" t="b">
        <v>0</v>
      </c>
      <c r="AD1451" s="36"/>
      <c r="AE1451" s="34" t="b">
        <v>1</v>
      </c>
      <c r="AF1451" s="34" t="b">
        <v>1</v>
      </c>
      <c r="AG1451" s="34" t="s">
        <v>70</v>
      </c>
      <c r="AH1451" s="34"/>
      <c r="AI1451" s="34" t="b">
        <v>0</v>
      </c>
      <c r="AJ1451" s="36"/>
      <c r="AK1451" s="34" t="s">
        <v>70</v>
      </c>
      <c r="AL1451" s="36"/>
      <c r="AM1451" s="34" t="b">
        <v>0</v>
      </c>
      <c r="AN1451" s="36"/>
      <c r="AO1451" s="34" t="s">
        <v>70</v>
      </c>
      <c r="AP1451" s="34" t="s">
        <v>70</v>
      </c>
      <c r="AQ1451" s="34" t="s">
        <v>70</v>
      </c>
      <c r="AR1451" s="34" t="s">
        <v>70</v>
      </c>
      <c r="AS1451" s="34" t="s">
        <v>70</v>
      </c>
      <c r="AT1451" s="36"/>
      <c r="AU1451" s="36"/>
      <c r="AV1451" s="34" t="s">
        <v>70</v>
      </c>
      <c r="AW1451" s="34" t="s">
        <v>70</v>
      </c>
      <c r="AX1451" s="34" t="s">
        <v>133</v>
      </c>
      <c r="AY1451" s="34" t="s">
        <v>4285</v>
      </c>
      <c r="AZ1451" s="34" t="s">
        <v>64</v>
      </c>
      <c r="BA1451" s="34" t="s">
        <v>65</v>
      </c>
      <c r="BB1451" s="35">
        <v>2020</v>
      </c>
      <c r="BC1451" s="34" t="s">
        <v>185</v>
      </c>
    </row>
    <row r="1452" spans="1:55" x14ac:dyDescent="0.25">
      <c r="A1452" s="34" t="s">
        <v>2906</v>
      </c>
      <c r="B1452" s="35">
        <v>62364</v>
      </c>
      <c r="C1452" s="34">
        <v>100</v>
      </c>
      <c r="D1452" s="34" t="s">
        <v>2917</v>
      </c>
      <c r="E1452" s="34" t="s">
        <v>2918</v>
      </c>
      <c r="F1452" s="34" t="s">
        <v>2919</v>
      </c>
      <c r="G1452" s="34" t="s">
        <v>2811</v>
      </c>
      <c r="H1452" s="34" t="s">
        <v>1226</v>
      </c>
      <c r="I1452" s="34" t="s">
        <v>70</v>
      </c>
      <c r="J1452" s="36">
        <v>40525</v>
      </c>
      <c r="K1452" s="36"/>
      <c r="L1452" s="34" t="s">
        <v>61</v>
      </c>
      <c r="M1452" s="36"/>
      <c r="N1452" s="34" t="b">
        <v>0</v>
      </c>
      <c r="O1452" s="36"/>
      <c r="P1452" s="34" t="b">
        <v>0</v>
      </c>
      <c r="Q1452" s="36"/>
      <c r="R1452" s="34" t="b">
        <v>1</v>
      </c>
      <c r="S1452" s="34" t="b">
        <v>0</v>
      </c>
      <c r="T1452" s="34" t="s">
        <v>70</v>
      </c>
      <c r="U1452" s="34"/>
      <c r="V1452" s="34" t="b">
        <v>0</v>
      </c>
      <c r="W1452" s="36"/>
      <c r="X1452" s="34" t="s">
        <v>70</v>
      </c>
      <c r="Y1452" s="34"/>
      <c r="Z1452" s="36"/>
      <c r="AA1452" s="34" t="b">
        <v>0</v>
      </c>
      <c r="AB1452" s="34"/>
      <c r="AC1452" s="34" t="b">
        <v>0</v>
      </c>
      <c r="AD1452" s="36"/>
      <c r="AE1452" s="34" t="b">
        <v>1</v>
      </c>
      <c r="AF1452" s="34" t="b">
        <v>0</v>
      </c>
      <c r="AG1452" s="34" t="s">
        <v>70</v>
      </c>
      <c r="AH1452" s="34"/>
      <c r="AI1452" s="34" t="b">
        <v>0</v>
      </c>
      <c r="AJ1452" s="36"/>
      <c r="AK1452" s="34" t="s">
        <v>70</v>
      </c>
      <c r="AL1452" s="36"/>
      <c r="AM1452" s="34" t="b">
        <v>0</v>
      </c>
      <c r="AN1452" s="36"/>
      <c r="AO1452" s="34" t="s">
        <v>70</v>
      </c>
      <c r="AP1452" s="34" t="s">
        <v>70</v>
      </c>
      <c r="AQ1452" s="34" t="s">
        <v>70</v>
      </c>
      <c r="AR1452" s="34" t="s">
        <v>70</v>
      </c>
      <c r="AS1452" s="34" t="s">
        <v>70</v>
      </c>
      <c r="AT1452" s="36"/>
      <c r="AU1452" s="36"/>
      <c r="AV1452" s="34" t="s">
        <v>2920</v>
      </c>
      <c r="AW1452" s="34" t="s">
        <v>1233</v>
      </c>
      <c r="AX1452" s="34" t="s">
        <v>133</v>
      </c>
      <c r="AY1452" s="34" t="s">
        <v>4285</v>
      </c>
      <c r="AZ1452" s="34" t="s">
        <v>64</v>
      </c>
      <c r="BA1452" s="34" t="s">
        <v>65</v>
      </c>
      <c r="BB1452" s="35">
        <v>2022</v>
      </c>
      <c r="BC1452" s="34" t="s">
        <v>185</v>
      </c>
    </row>
    <row r="1453" spans="1:55" x14ac:dyDescent="0.25">
      <c r="A1453" s="34" t="s">
        <v>2906</v>
      </c>
      <c r="B1453" s="35">
        <v>61759</v>
      </c>
      <c r="C1453" s="34">
        <v>100</v>
      </c>
      <c r="D1453" s="34" t="s">
        <v>2907</v>
      </c>
      <c r="E1453" s="34" t="s">
        <v>2908</v>
      </c>
      <c r="F1453" s="34" t="s">
        <v>438</v>
      </c>
      <c r="G1453" s="34" t="s">
        <v>2811</v>
      </c>
      <c r="H1453" s="34" t="s">
        <v>1226</v>
      </c>
      <c r="I1453" s="34" t="s">
        <v>3984</v>
      </c>
      <c r="J1453" s="36">
        <v>38323</v>
      </c>
      <c r="K1453" s="36"/>
      <c r="L1453" s="34" t="s">
        <v>61</v>
      </c>
      <c r="M1453" s="36">
        <v>45271</v>
      </c>
      <c r="N1453" s="34" t="b">
        <v>0</v>
      </c>
      <c r="O1453" s="36"/>
      <c r="P1453" s="34" t="b">
        <v>0</v>
      </c>
      <c r="Q1453" s="36"/>
      <c r="R1453" s="34" t="b">
        <v>0</v>
      </c>
      <c r="S1453" s="34" t="b">
        <v>0</v>
      </c>
      <c r="T1453" s="34" t="s">
        <v>70</v>
      </c>
      <c r="U1453" s="34"/>
      <c r="V1453" s="34" t="b">
        <v>0</v>
      </c>
      <c r="W1453" s="36"/>
      <c r="X1453" s="34" t="s">
        <v>70</v>
      </c>
      <c r="Y1453" s="34"/>
      <c r="Z1453" s="36"/>
      <c r="AA1453" s="34" t="b">
        <v>0</v>
      </c>
      <c r="AB1453" s="34"/>
      <c r="AC1453" s="34" t="b">
        <v>0</v>
      </c>
      <c r="AD1453" s="36"/>
      <c r="AE1453" s="34" t="b">
        <v>1</v>
      </c>
      <c r="AF1453" s="34" t="b">
        <v>0</v>
      </c>
      <c r="AG1453" s="34" t="s">
        <v>70</v>
      </c>
      <c r="AH1453" s="34"/>
      <c r="AI1453" s="34" t="b">
        <v>0</v>
      </c>
      <c r="AJ1453" s="36"/>
      <c r="AK1453" s="34" t="s">
        <v>70</v>
      </c>
      <c r="AL1453" s="36"/>
      <c r="AM1453" s="34" t="b">
        <v>0</v>
      </c>
      <c r="AN1453" s="36"/>
      <c r="AO1453" s="34" t="s">
        <v>70</v>
      </c>
      <c r="AP1453" s="34" t="s">
        <v>70</v>
      </c>
      <c r="AQ1453" s="34" t="s">
        <v>70</v>
      </c>
      <c r="AR1453" s="34" t="s">
        <v>70</v>
      </c>
      <c r="AS1453" s="34" t="s">
        <v>70</v>
      </c>
      <c r="AT1453" s="36"/>
      <c r="AU1453" s="36"/>
      <c r="AV1453" s="34" t="s">
        <v>70</v>
      </c>
      <c r="AW1453" s="34" t="s">
        <v>70</v>
      </c>
      <c r="AX1453" s="34" t="s">
        <v>133</v>
      </c>
      <c r="AY1453" s="34" t="s">
        <v>4285</v>
      </c>
      <c r="AZ1453" s="34" t="s">
        <v>64</v>
      </c>
      <c r="BA1453" s="34" t="s">
        <v>65</v>
      </c>
      <c r="BB1453" s="35">
        <v>2019</v>
      </c>
      <c r="BC1453" s="34" t="s">
        <v>185</v>
      </c>
    </row>
    <row r="1454" spans="1:55" x14ac:dyDescent="0.25">
      <c r="A1454" s="34" t="s">
        <v>2906</v>
      </c>
      <c r="B1454" s="35">
        <v>63544</v>
      </c>
      <c r="C1454" s="34">
        <v>100</v>
      </c>
      <c r="D1454" s="34" t="s">
        <v>2931</v>
      </c>
      <c r="E1454" s="34" t="s">
        <v>2932</v>
      </c>
      <c r="F1454" s="34" t="s">
        <v>2933</v>
      </c>
      <c r="G1454" s="34" t="s">
        <v>4398</v>
      </c>
      <c r="H1454" s="34" t="s">
        <v>1226</v>
      </c>
      <c r="I1454" s="34" t="s">
        <v>2934</v>
      </c>
      <c r="J1454" s="36">
        <v>40533</v>
      </c>
      <c r="K1454" s="36"/>
      <c r="L1454" s="34" t="s">
        <v>61</v>
      </c>
      <c r="M1454" s="36"/>
      <c r="N1454" s="34" t="b">
        <v>0</v>
      </c>
      <c r="O1454" s="36"/>
      <c r="P1454" s="34" t="b">
        <v>0</v>
      </c>
      <c r="Q1454" s="36"/>
      <c r="R1454" s="34" t="b">
        <v>1</v>
      </c>
      <c r="S1454" s="34" t="b">
        <v>0</v>
      </c>
      <c r="T1454" s="34" t="s">
        <v>70</v>
      </c>
      <c r="U1454" s="34"/>
      <c r="V1454" s="34" t="b">
        <v>0</v>
      </c>
      <c r="W1454" s="36"/>
      <c r="X1454" s="34" t="s">
        <v>70</v>
      </c>
      <c r="Y1454" s="34"/>
      <c r="Z1454" s="36"/>
      <c r="AA1454" s="34" t="b">
        <v>0</v>
      </c>
      <c r="AB1454" s="34"/>
      <c r="AC1454" s="34" t="b">
        <v>0</v>
      </c>
      <c r="AD1454" s="36"/>
      <c r="AE1454" s="34" t="b">
        <v>1</v>
      </c>
      <c r="AF1454" s="34" t="b">
        <v>1</v>
      </c>
      <c r="AG1454" s="34" t="s">
        <v>70</v>
      </c>
      <c r="AH1454" s="34"/>
      <c r="AI1454" s="34" t="b">
        <v>0</v>
      </c>
      <c r="AJ1454" s="36"/>
      <c r="AK1454" s="34" t="s">
        <v>70</v>
      </c>
      <c r="AL1454" s="36"/>
      <c r="AM1454" s="34" t="b">
        <v>0</v>
      </c>
      <c r="AN1454" s="36"/>
      <c r="AO1454" s="34" t="s">
        <v>70</v>
      </c>
      <c r="AP1454" s="34" t="s">
        <v>70</v>
      </c>
      <c r="AQ1454" s="34" t="s">
        <v>70</v>
      </c>
      <c r="AR1454" s="34" t="s">
        <v>70</v>
      </c>
      <c r="AS1454" s="34" t="s">
        <v>70</v>
      </c>
      <c r="AT1454" s="36"/>
      <c r="AU1454" s="36"/>
      <c r="AV1454" s="34" t="s">
        <v>70</v>
      </c>
      <c r="AW1454" s="34" t="s">
        <v>70</v>
      </c>
      <c r="AX1454" s="34" t="s">
        <v>133</v>
      </c>
      <c r="AY1454" s="34" t="s">
        <v>4285</v>
      </c>
      <c r="AZ1454" s="34" t="s">
        <v>64</v>
      </c>
      <c r="BA1454" s="34" t="s">
        <v>65</v>
      </c>
      <c r="BB1454" s="35">
        <v>2021</v>
      </c>
      <c r="BC1454" s="34" t="s">
        <v>185</v>
      </c>
    </row>
    <row r="1455" spans="1:55" x14ac:dyDescent="0.25">
      <c r="A1455" s="34" t="s">
        <v>2906</v>
      </c>
      <c r="B1455" s="35">
        <v>64010</v>
      </c>
      <c r="C1455" s="34">
        <v>100</v>
      </c>
      <c r="D1455" s="34" t="s">
        <v>2935</v>
      </c>
      <c r="E1455" s="34" t="s">
        <v>2936</v>
      </c>
      <c r="F1455" s="34" t="s">
        <v>1247</v>
      </c>
      <c r="G1455" s="34" t="s">
        <v>1248</v>
      </c>
      <c r="H1455" s="34" t="s">
        <v>1226</v>
      </c>
      <c r="I1455" s="34" t="s">
        <v>1249</v>
      </c>
      <c r="J1455" s="36">
        <v>39799</v>
      </c>
      <c r="K1455" s="36"/>
      <c r="L1455" s="34" t="s">
        <v>61</v>
      </c>
      <c r="M1455" s="36"/>
      <c r="N1455" s="34" t="b">
        <v>0</v>
      </c>
      <c r="O1455" s="36"/>
      <c r="P1455" s="34" t="b">
        <v>0</v>
      </c>
      <c r="Q1455" s="36"/>
      <c r="R1455" s="34" t="b">
        <v>0</v>
      </c>
      <c r="S1455" s="34" t="b">
        <v>0</v>
      </c>
      <c r="T1455" s="34" t="s">
        <v>70</v>
      </c>
      <c r="U1455" s="34"/>
      <c r="V1455" s="34" t="b">
        <v>0</v>
      </c>
      <c r="W1455" s="36"/>
      <c r="X1455" s="34" t="s">
        <v>70</v>
      </c>
      <c r="Y1455" s="34"/>
      <c r="Z1455" s="36"/>
      <c r="AA1455" s="34" t="b">
        <v>0</v>
      </c>
      <c r="AB1455" s="34"/>
      <c r="AC1455" s="34" t="b">
        <v>0</v>
      </c>
      <c r="AD1455" s="36"/>
      <c r="AE1455" s="34" t="b">
        <v>1</v>
      </c>
      <c r="AF1455" s="34" t="b">
        <v>1</v>
      </c>
      <c r="AG1455" s="34" t="s">
        <v>70</v>
      </c>
      <c r="AH1455" s="34"/>
      <c r="AI1455" s="34" t="b">
        <v>0</v>
      </c>
      <c r="AJ1455" s="36"/>
      <c r="AK1455" s="34" t="s">
        <v>70</v>
      </c>
      <c r="AL1455" s="36"/>
      <c r="AM1455" s="34" t="b">
        <v>0</v>
      </c>
      <c r="AN1455" s="36"/>
      <c r="AO1455" s="34" t="s">
        <v>70</v>
      </c>
      <c r="AP1455" s="34" t="s">
        <v>70</v>
      </c>
      <c r="AQ1455" s="34" t="s">
        <v>70</v>
      </c>
      <c r="AR1455" s="34" t="s">
        <v>70</v>
      </c>
      <c r="AS1455" s="34" t="s">
        <v>70</v>
      </c>
      <c r="AT1455" s="36"/>
      <c r="AU1455" s="36"/>
      <c r="AV1455" s="34" t="s">
        <v>70</v>
      </c>
      <c r="AW1455" s="34" t="s">
        <v>70</v>
      </c>
      <c r="AX1455" s="34" t="s">
        <v>133</v>
      </c>
      <c r="AY1455" s="34" t="s">
        <v>4285</v>
      </c>
      <c r="AZ1455" s="34" t="s">
        <v>64</v>
      </c>
      <c r="BA1455" s="34" t="s">
        <v>65</v>
      </c>
      <c r="BB1455" s="35">
        <v>2023</v>
      </c>
      <c r="BC1455" s="34" t="s">
        <v>185</v>
      </c>
    </row>
    <row r="1456" spans="1:55" x14ac:dyDescent="0.25">
      <c r="A1456" s="34" t="s">
        <v>2906</v>
      </c>
      <c r="B1456" s="35">
        <v>61760</v>
      </c>
      <c r="C1456" s="34">
        <v>100</v>
      </c>
      <c r="D1456" s="34" t="s">
        <v>2909</v>
      </c>
      <c r="E1456" s="34" t="s">
        <v>2910</v>
      </c>
      <c r="F1456" s="34" t="s">
        <v>2911</v>
      </c>
      <c r="G1456" s="34" t="s">
        <v>4398</v>
      </c>
      <c r="H1456" s="34" t="s">
        <v>1226</v>
      </c>
      <c r="I1456" s="34" t="s">
        <v>670</v>
      </c>
      <c r="J1456" s="36">
        <v>38407</v>
      </c>
      <c r="K1456" s="36"/>
      <c r="L1456" s="34" t="s">
        <v>61</v>
      </c>
      <c r="M1456" s="36"/>
      <c r="N1456" s="34" t="b">
        <v>0</v>
      </c>
      <c r="O1456" s="36"/>
      <c r="P1456" s="34" t="b">
        <v>0</v>
      </c>
      <c r="Q1456" s="36"/>
      <c r="R1456" s="34" t="b">
        <v>0</v>
      </c>
      <c r="S1456" s="34" t="b">
        <v>0</v>
      </c>
      <c r="T1456" s="34" t="s">
        <v>70</v>
      </c>
      <c r="U1456" s="34"/>
      <c r="V1456" s="34" t="b">
        <v>0</v>
      </c>
      <c r="W1456" s="36"/>
      <c r="X1456" s="34" t="s">
        <v>70</v>
      </c>
      <c r="Y1456" s="34"/>
      <c r="Z1456" s="36"/>
      <c r="AA1456" s="34" t="b">
        <v>0</v>
      </c>
      <c r="AB1456" s="34"/>
      <c r="AC1456" s="34" t="b">
        <v>0</v>
      </c>
      <c r="AD1456" s="36"/>
      <c r="AE1456" s="34" t="b">
        <v>1</v>
      </c>
      <c r="AF1456" s="34" t="b">
        <v>0</v>
      </c>
      <c r="AG1456" s="34" t="s">
        <v>70</v>
      </c>
      <c r="AH1456" s="34"/>
      <c r="AI1456" s="34" t="b">
        <v>0</v>
      </c>
      <c r="AJ1456" s="36"/>
      <c r="AK1456" s="34" t="s">
        <v>70</v>
      </c>
      <c r="AL1456" s="36"/>
      <c r="AM1456" s="34" t="b">
        <v>0</v>
      </c>
      <c r="AN1456" s="36"/>
      <c r="AO1456" s="34" t="s">
        <v>70</v>
      </c>
      <c r="AP1456" s="34" t="s">
        <v>70</v>
      </c>
      <c r="AQ1456" s="34" t="s">
        <v>70</v>
      </c>
      <c r="AR1456" s="34" t="s">
        <v>70</v>
      </c>
      <c r="AS1456" s="34" t="s">
        <v>70</v>
      </c>
      <c r="AT1456" s="36"/>
      <c r="AU1456" s="36"/>
      <c r="AV1456" s="34" t="s">
        <v>70</v>
      </c>
      <c r="AW1456" s="34" t="s">
        <v>70</v>
      </c>
      <c r="AX1456" s="34" t="s">
        <v>133</v>
      </c>
      <c r="AY1456" s="34" t="s">
        <v>4285</v>
      </c>
      <c r="AZ1456" s="34" t="s">
        <v>64</v>
      </c>
      <c r="BA1456" s="34" t="s">
        <v>65</v>
      </c>
      <c r="BB1456" s="35">
        <v>2021</v>
      </c>
      <c r="BC1456" s="34" t="s">
        <v>185</v>
      </c>
    </row>
    <row r="1457" spans="1:55" x14ac:dyDescent="0.25">
      <c r="A1457" s="34" t="s">
        <v>2939</v>
      </c>
      <c r="B1457" s="35">
        <v>63494</v>
      </c>
      <c r="C1457" s="34">
        <v>50</v>
      </c>
      <c r="D1457" s="34" t="s">
        <v>2928</v>
      </c>
      <c r="E1457" s="34" t="s">
        <v>2929</v>
      </c>
      <c r="F1457" s="34" t="s">
        <v>2930</v>
      </c>
      <c r="G1457" s="34" t="s">
        <v>2811</v>
      </c>
      <c r="H1457" s="34" t="s">
        <v>1226</v>
      </c>
      <c r="I1457" s="34" t="s">
        <v>3519</v>
      </c>
      <c r="J1457" s="36">
        <v>39597</v>
      </c>
      <c r="K1457" s="36"/>
      <c r="L1457" s="34" t="s">
        <v>61</v>
      </c>
      <c r="M1457" s="36">
        <v>45246</v>
      </c>
      <c r="N1457" s="34" t="b">
        <v>0</v>
      </c>
      <c r="O1457" s="36"/>
      <c r="P1457" s="34" t="b">
        <v>0</v>
      </c>
      <c r="Q1457" s="36"/>
      <c r="R1457" s="34" t="b">
        <v>1</v>
      </c>
      <c r="S1457" s="34" t="b">
        <v>0</v>
      </c>
      <c r="T1457" s="34" t="s">
        <v>70</v>
      </c>
      <c r="U1457" s="34"/>
      <c r="V1457" s="34" t="b">
        <v>0</v>
      </c>
      <c r="W1457" s="36"/>
      <c r="X1457" s="34" t="s">
        <v>70</v>
      </c>
      <c r="Y1457" s="34"/>
      <c r="Z1457" s="36"/>
      <c r="AA1457" s="34" t="b">
        <v>0</v>
      </c>
      <c r="AB1457" s="34"/>
      <c r="AC1457" s="34" t="b">
        <v>0</v>
      </c>
      <c r="AD1457" s="36"/>
      <c r="AE1457" s="34" t="b">
        <v>1</v>
      </c>
      <c r="AF1457" s="34" t="b">
        <v>1</v>
      </c>
      <c r="AG1457" s="34" t="s">
        <v>70</v>
      </c>
      <c r="AH1457" s="34"/>
      <c r="AI1457" s="34" t="b">
        <v>0</v>
      </c>
      <c r="AJ1457" s="36"/>
      <c r="AK1457" s="34" t="s">
        <v>70</v>
      </c>
      <c r="AL1457" s="36"/>
      <c r="AM1457" s="34" t="b">
        <v>0</v>
      </c>
      <c r="AN1457" s="36"/>
      <c r="AO1457" s="34" t="s">
        <v>70</v>
      </c>
      <c r="AP1457" s="34" t="s">
        <v>70</v>
      </c>
      <c r="AQ1457" s="34" t="s">
        <v>70</v>
      </c>
      <c r="AR1457" s="34" t="s">
        <v>70</v>
      </c>
      <c r="AS1457" s="34" t="s">
        <v>70</v>
      </c>
      <c r="AT1457" s="36"/>
      <c r="AU1457" s="36"/>
      <c r="AV1457" s="34" t="s">
        <v>70</v>
      </c>
      <c r="AW1457" s="34" t="s">
        <v>70</v>
      </c>
      <c r="AX1457" s="34" t="s">
        <v>133</v>
      </c>
      <c r="AY1457" s="34" t="s">
        <v>4295</v>
      </c>
      <c r="AZ1457" s="34" t="s">
        <v>64</v>
      </c>
      <c r="BA1457" s="34" t="s">
        <v>65</v>
      </c>
      <c r="BB1457" s="35">
        <v>2024</v>
      </c>
      <c r="BC1457" s="34" t="s">
        <v>185</v>
      </c>
    </row>
    <row r="1458" spans="1:55" x14ac:dyDescent="0.25">
      <c r="A1458" s="34" t="s">
        <v>2939</v>
      </c>
      <c r="B1458" s="35">
        <v>63079</v>
      </c>
      <c r="C1458" s="34">
        <v>100</v>
      </c>
      <c r="D1458" s="34" t="s">
        <v>2955</v>
      </c>
      <c r="E1458" s="34" t="s">
        <v>2956</v>
      </c>
      <c r="F1458" s="34" t="s">
        <v>2831</v>
      </c>
      <c r="G1458" s="34" t="s">
        <v>3982</v>
      </c>
      <c r="H1458" s="34" t="s">
        <v>144</v>
      </c>
      <c r="I1458" s="34" t="s">
        <v>63</v>
      </c>
      <c r="J1458" s="36">
        <v>39140</v>
      </c>
      <c r="K1458" s="36"/>
      <c r="L1458" s="34" t="s">
        <v>61</v>
      </c>
      <c r="M1458" s="36"/>
      <c r="N1458" s="34" t="b">
        <v>0</v>
      </c>
      <c r="O1458" s="36"/>
      <c r="P1458" s="34" t="b">
        <v>0</v>
      </c>
      <c r="Q1458" s="36"/>
      <c r="R1458" s="34" t="b">
        <v>1</v>
      </c>
      <c r="S1458" s="34" t="b">
        <v>0</v>
      </c>
      <c r="T1458" s="34" t="s">
        <v>70</v>
      </c>
      <c r="U1458" s="34"/>
      <c r="V1458" s="34" t="b">
        <v>0</v>
      </c>
      <c r="W1458" s="36"/>
      <c r="X1458" s="34" t="s">
        <v>70</v>
      </c>
      <c r="Y1458" s="34"/>
      <c r="Z1458" s="36"/>
      <c r="AA1458" s="34" t="b">
        <v>0</v>
      </c>
      <c r="AB1458" s="34"/>
      <c r="AC1458" s="34" t="b">
        <v>0</v>
      </c>
      <c r="AD1458" s="36"/>
      <c r="AE1458" s="34" t="b">
        <v>1</v>
      </c>
      <c r="AF1458" s="34" t="b">
        <v>0</v>
      </c>
      <c r="AG1458" s="34" t="s">
        <v>70</v>
      </c>
      <c r="AH1458" s="34"/>
      <c r="AI1458" s="34" t="b">
        <v>0</v>
      </c>
      <c r="AJ1458" s="36"/>
      <c r="AK1458" s="34" t="s">
        <v>70</v>
      </c>
      <c r="AL1458" s="36"/>
      <c r="AM1458" s="34" t="b">
        <v>0</v>
      </c>
      <c r="AN1458" s="36"/>
      <c r="AO1458" s="34" t="s">
        <v>70</v>
      </c>
      <c r="AP1458" s="34" t="s">
        <v>70</v>
      </c>
      <c r="AQ1458" s="34" t="s">
        <v>70</v>
      </c>
      <c r="AR1458" s="34" t="s">
        <v>70</v>
      </c>
      <c r="AS1458" s="34" t="s">
        <v>70</v>
      </c>
      <c r="AT1458" s="36"/>
      <c r="AU1458" s="36"/>
      <c r="AV1458" s="34" t="s">
        <v>70</v>
      </c>
      <c r="AW1458" s="34" t="s">
        <v>70</v>
      </c>
      <c r="AX1458" s="34" t="s">
        <v>133</v>
      </c>
      <c r="AY1458" s="34" t="s">
        <v>4295</v>
      </c>
      <c r="AZ1458" s="34" t="s">
        <v>64</v>
      </c>
      <c r="BA1458" s="34" t="s">
        <v>65</v>
      </c>
      <c r="BB1458" s="35">
        <v>2022</v>
      </c>
      <c r="BC1458" s="34" t="s">
        <v>103</v>
      </c>
    </row>
    <row r="1459" spans="1:55" x14ac:dyDescent="0.25">
      <c r="A1459" s="34" t="s">
        <v>2939</v>
      </c>
      <c r="B1459" s="35">
        <v>62505</v>
      </c>
      <c r="C1459" s="34">
        <v>100</v>
      </c>
      <c r="D1459" s="34" t="s">
        <v>2950</v>
      </c>
      <c r="E1459" s="34" t="s">
        <v>2951</v>
      </c>
      <c r="F1459" s="34" t="s">
        <v>2952</v>
      </c>
      <c r="G1459" s="34" t="s">
        <v>3986</v>
      </c>
      <c r="H1459" s="34" t="s">
        <v>144</v>
      </c>
      <c r="I1459" s="34" t="s">
        <v>3984</v>
      </c>
      <c r="J1459" s="36">
        <v>38715</v>
      </c>
      <c r="K1459" s="36"/>
      <c r="L1459" s="34" t="s">
        <v>61</v>
      </c>
      <c r="M1459" s="36">
        <v>45271</v>
      </c>
      <c r="N1459" s="34" t="b">
        <v>0</v>
      </c>
      <c r="O1459" s="36"/>
      <c r="P1459" s="34" t="b">
        <v>0</v>
      </c>
      <c r="Q1459" s="36"/>
      <c r="R1459" s="34" t="b">
        <v>0</v>
      </c>
      <c r="S1459" s="34" t="b">
        <v>0</v>
      </c>
      <c r="T1459" s="34" t="s">
        <v>70</v>
      </c>
      <c r="U1459" s="34"/>
      <c r="V1459" s="34" t="b">
        <v>0</v>
      </c>
      <c r="W1459" s="36"/>
      <c r="X1459" s="34" t="s">
        <v>70</v>
      </c>
      <c r="Y1459" s="34"/>
      <c r="Z1459" s="36"/>
      <c r="AA1459" s="34" t="b">
        <v>0</v>
      </c>
      <c r="AB1459" s="34"/>
      <c r="AC1459" s="34" t="b">
        <v>0</v>
      </c>
      <c r="AD1459" s="36"/>
      <c r="AE1459" s="34" t="b">
        <v>0</v>
      </c>
      <c r="AF1459" s="34" t="b">
        <v>0</v>
      </c>
      <c r="AG1459" s="34" t="s">
        <v>70</v>
      </c>
      <c r="AH1459" s="34"/>
      <c r="AI1459" s="34" t="b">
        <v>0</v>
      </c>
      <c r="AJ1459" s="36"/>
      <c r="AK1459" s="34" t="s">
        <v>70</v>
      </c>
      <c r="AL1459" s="36"/>
      <c r="AM1459" s="34" t="b">
        <v>0</v>
      </c>
      <c r="AN1459" s="36"/>
      <c r="AO1459" s="34" t="s">
        <v>70</v>
      </c>
      <c r="AP1459" s="34" t="s">
        <v>70</v>
      </c>
      <c r="AQ1459" s="34" t="s">
        <v>70</v>
      </c>
      <c r="AR1459" s="34" t="s">
        <v>70</v>
      </c>
      <c r="AS1459" s="34" t="s">
        <v>70</v>
      </c>
      <c r="AT1459" s="36"/>
      <c r="AU1459" s="36"/>
      <c r="AV1459" s="34" t="s">
        <v>70</v>
      </c>
      <c r="AW1459" s="34" t="s">
        <v>70</v>
      </c>
      <c r="AX1459" s="34" t="s">
        <v>133</v>
      </c>
      <c r="AY1459" s="34" t="s">
        <v>4295</v>
      </c>
      <c r="AZ1459" s="34" t="s">
        <v>64</v>
      </c>
      <c r="BA1459" s="34" t="s">
        <v>65</v>
      </c>
      <c r="BB1459" s="35">
        <v>2023</v>
      </c>
      <c r="BC1459" s="34" t="s">
        <v>185</v>
      </c>
    </row>
    <row r="1460" spans="1:55" x14ac:dyDescent="0.25">
      <c r="A1460" s="34" t="s">
        <v>2939</v>
      </c>
      <c r="B1460" s="35">
        <v>62814</v>
      </c>
      <c r="C1460" s="34">
        <v>100</v>
      </c>
      <c r="D1460" s="34" t="s">
        <v>2953</v>
      </c>
      <c r="E1460" s="34" t="s">
        <v>2954</v>
      </c>
      <c r="F1460" s="34" t="s">
        <v>2893</v>
      </c>
      <c r="G1460" s="34" t="s">
        <v>1225</v>
      </c>
      <c r="H1460" s="34" t="s">
        <v>1226</v>
      </c>
      <c r="I1460" s="34" t="s">
        <v>1249</v>
      </c>
      <c r="J1460" s="36">
        <v>38860</v>
      </c>
      <c r="K1460" s="36"/>
      <c r="L1460" s="34" t="s">
        <v>61</v>
      </c>
      <c r="M1460" s="36"/>
      <c r="N1460" s="34" t="b">
        <v>0</v>
      </c>
      <c r="O1460" s="36"/>
      <c r="P1460" s="34" t="b">
        <v>0</v>
      </c>
      <c r="Q1460" s="36"/>
      <c r="R1460" s="34" t="b">
        <v>0</v>
      </c>
      <c r="S1460" s="34" t="b">
        <v>0</v>
      </c>
      <c r="T1460" s="34" t="s">
        <v>70</v>
      </c>
      <c r="U1460" s="34"/>
      <c r="V1460" s="34" t="b">
        <v>0</v>
      </c>
      <c r="W1460" s="36"/>
      <c r="X1460" s="34" t="s">
        <v>70</v>
      </c>
      <c r="Y1460" s="34"/>
      <c r="Z1460" s="36"/>
      <c r="AA1460" s="34" t="b">
        <v>0</v>
      </c>
      <c r="AB1460" s="34"/>
      <c r="AC1460" s="34" t="b">
        <v>0</v>
      </c>
      <c r="AD1460" s="36"/>
      <c r="AE1460" s="34" t="b">
        <v>1</v>
      </c>
      <c r="AF1460" s="34" t="b">
        <v>1</v>
      </c>
      <c r="AG1460" s="34" t="s">
        <v>70</v>
      </c>
      <c r="AH1460" s="34"/>
      <c r="AI1460" s="34" t="b">
        <v>0</v>
      </c>
      <c r="AJ1460" s="36"/>
      <c r="AK1460" s="34" t="s">
        <v>70</v>
      </c>
      <c r="AL1460" s="36"/>
      <c r="AM1460" s="34" t="b">
        <v>0</v>
      </c>
      <c r="AN1460" s="36"/>
      <c r="AO1460" s="34" t="s">
        <v>70</v>
      </c>
      <c r="AP1460" s="34" t="s">
        <v>70</v>
      </c>
      <c r="AQ1460" s="34" t="s">
        <v>70</v>
      </c>
      <c r="AR1460" s="34" t="s">
        <v>70</v>
      </c>
      <c r="AS1460" s="34" t="s">
        <v>70</v>
      </c>
      <c r="AT1460" s="36"/>
      <c r="AU1460" s="36"/>
      <c r="AV1460" s="34" t="s">
        <v>70</v>
      </c>
      <c r="AW1460" s="34" t="s">
        <v>70</v>
      </c>
      <c r="AX1460" s="34" t="s">
        <v>133</v>
      </c>
      <c r="AY1460" s="34" t="s">
        <v>4295</v>
      </c>
      <c r="AZ1460" s="34" t="s">
        <v>64</v>
      </c>
      <c r="BA1460" s="34" t="s">
        <v>65</v>
      </c>
      <c r="BB1460" s="35">
        <v>2022</v>
      </c>
      <c r="BC1460" s="34" t="s">
        <v>185</v>
      </c>
    </row>
    <row r="1461" spans="1:55" x14ac:dyDescent="0.25">
      <c r="A1461" s="34" t="s">
        <v>2939</v>
      </c>
      <c r="B1461" s="35">
        <v>62498</v>
      </c>
      <c r="C1461" s="34">
        <v>100</v>
      </c>
      <c r="D1461" s="34" t="s">
        <v>4022</v>
      </c>
      <c r="E1461" s="34" t="s">
        <v>2949</v>
      </c>
      <c r="F1461" s="34" t="s">
        <v>2832</v>
      </c>
      <c r="G1461" s="34" t="s">
        <v>1248</v>
      </c>
      <c r="H1461" s="34" t="s">
        <v>1226</v>
      </c>
      <c r="I1461" s="34" t="s">
        <v>670</v>
      </c>
      <c r="J1461" s="36">
        <v>38708</v>
      </c>
      <c r="K1461" s="36"/>
      <c r="L1461" s="34" t="s">
        <v>61</v>
      </c>
      <c r="M1461" s="36"/>
      <c r="N1461" s="34" t="b">
        <v>0</v>
      </c>
      <c r="O1461" s="36"/>
      <c r="P1461" s="34" t="b">
        <v>0</v>
      </c>
      <c r="Q1461" s="36"/>
      <c r="R1461" s="34" t="b">
        <v>1</v>
      </c>
      <c r="S1461" s="34" t="b">
        <v>0</v>
      </c>
      <c r="T1461" s="34" t="s">
        <v>70</v>
      </c>
      <c r="U1461" s="34"/>
      <c r="V1461" s="34" t="b">
        <v>0</v>
      </c>
      <c r="W1461" s="36"/>
      <c r="X1461" s="34" t="s">
        <v>70</v>
      </c>
      <c r="Y1461" s="34"/>
      <c r="Z1461" s="36"/>
      <c r="AA1461" s="34" t="b">
        <v>0</v>
      </c>
      <c r="AB1461" s="34"/>
      <c r="AC1461" s="34" t="b">
        <v>0</v>
      </c>
      <c r="AD1461" s="36"/>
      <c r="AE1461" s="34" t="b">
        <v>1</v>
      </c>
      <c r="AF1461" s="34" t="b">
        <v>0</v>
      </c>
      <c r="AG1461" s="34" t="s">
        <v>70</v>
      </c>
      <c r="AH1461" s="34"/>
      <c r="AI1461" s="34" t="b">
        <v>0</v>
      </c>
      <c r="AJ1461" s="36"/>
      <c r="AK1461" s="34" t="s">
        <v>70</v>
      </c>
      <c r="AL1461" s="36"/>
      <c r="AM1461" s="34" t="b">
        <v>0</v>
      </c>
      <c r="AN1461" s="36"/>
      <c r="AO1461" s="34" t="s">
        <v>70</v>
      </c>
      <c r="AP1461" s="34" t="s">
        <v>70</v>
      </c>
      <c r="AQ1461" s="34" t="s">
        <v>70</v>
      </c>
      <c r="AR1461" s="34" t="s">
        <v>70</v>
      </c>
      <c r="AS1461" s="34" t="s">
        <v>70</v>
      </c>
      <c r="AT1461" s="36"/>
      <c r="AU1461" s="36"/>
      <c r="AV1461" s="34" t="s">
        <v>70</v>
      </c>
      <c r="AW1461" s="34" t="s">
        <v>70</v>
      </c>
      <c r="AX1461" s="34" t="s">
        <v>133</v>
      </c>
      <c r="AY1461" s="34" t="s">
        <v>4295</v>
      </c>
      <c r="AZ1461" s="34" t="s">
        <v>64</v>
      </c>
      <c r="BA1461" s="34" t="s">
        <v>65</v>
      </c>
      <c r="BB1461" s="35">
        <v>2022</v>
      </c>
      <c r="BC1461" s="34" t="s">
        <v>185</v>
      </c>
    </row>
    <row r="1462" spans="1:55" x14ac:dyDescent="0.25">
      <c r="A1462" s="34" t="s">
        <v>2939</v>
      </c>
      <c r="B1462" s="35">
        <v>63338</v>
      </c>
      <c r="C1462" s="34">
        <v>100</v>
      </c>
      <c r="D1462" s="34" t="s">
        <v>4021</v>
      </c>
      <c r="E1462" s="34" t="s">
        <v>2959</v>
      </c>
      <c r="F1462" s="34" t="s">
        <v>2846</v>
      </c>
      <c r="G1462" s="34" t="s">
        <v>1248</v>
      </c>
      <c r="H1462" s="34" t="s">
        <v>1226</v>
      </c>
      <c r="I1462" s="34" t="s">
        <v>1233</v>
      </c>
      <c r="J1462" s="36">
        <v>39241</v>
      </c>
      <c r="K1462" s="36"/>
      <c r="L1462" s="34" t="s">
        <v>61</v>
      </c>
      <c r="M1462" s="36"/>
      <c r="N1462" s="34" t="b">
        <v>0</v>
      </c>
      <c r="O1462" s="36"/>
      <c r="P1462" s="34" t="b">
        <v>0</v>
      </c>
      <c r="Q1462" s="36"/>
      <c r="R1462" s="34" t="b">
        <v>0</v>
      </c>
      <c r="S1462" s="34" t="b">
        <v>0</v>
      </c>
      <c r="T1462" s="34" t="s">
        <v>70</v>
      </c>
      <c r="U1462" s="34"/>
      <c r="V1462" s="34" t="b">
        <v>0</v>
      </c>
      <c r="W1462" s="36"/>
      <c r="X1462" s="34" t="s">
        <v>70</v>
      </c>
      <c r="Y1462" s="34"/>
      <c r="Z1462" s="36"/>
      <c r="AA1462" s="34" t="b">
        <v>0</v>
      </c>
      <c r="AB1462" s="34"/>
      <c r="AC1462" s="34" t="b">
        <v>0</v>
      </c>
      <c r="AD1462" s="36"/>
      <c r="AE1462" s="34" t="b">
        <v>1</v>
      </c>
      <c r="AF1462" s="34" t="b">
        <v>1</v>
      </c>
      <c r="AG1462" s="34" t="s">
        <v>70</v>
      </c>
      <c r="AH1462" s="34"/>
      <c r="AI1462" s="34" t="b">
        <v>0</v>
      </c>
      <c r="AJ1462" s="36"/>
      <c r="AK1462" s="34" t="s">
        <v>70</v>
      </c>
      <c r="AL1462" s="36"/>
      <c r="AM1462" s="34" t="b">
        <v>0</v>
      </c>
      <c r="AN1462" s="36"/>
      <c r="AO1462" s="34" t="s">
        <v>70</v>
      </c>
      <c r="AP1462" s="34" t="s">
        <v>70</v>
      </c>
      <c r="AQ1462" s="34" t="s">
        <v>70</v>
      </c>
      <c r="AR1462" s="34" t="s">
        <v>70</v>
      </c>
      <c r="AS1462" s="34" t="s">
        <v>70</v>
      </c>
      <c r="AT1462" s="36"/>
      <c r="AU1462" s="36"/>
      <c r="AV1462" s="34" t="s">
        <v>70</v>
      </c>
      <c r="AW1462" s="34" t="s">
        <v>70</v>
      </c>
      <c r="AX1462" s="34" t="s">
        <v>133</v>
      </c>
      <c r="AY1462" s="34" t="s">
        <v>4295</v>
      </c>
      <c r="AZ1462" s="34" t="s">
        <v>64</v>
      </c>
      <c r="BA1462" s="34" t="s">
        <v>65</v>
      </c>
      <c r="BB1462" s="35">
        <v>2021</v>
      </c>
      <c r="BC1462" s="34" t="s">
        <v>185</v>
      </c>
    </row>
    <row r="1463" spans="1:55" x14ac:dyDescent="0.25">
      <c r="A1463" s="34" t="s">
        <v>2939</v>
      </c>
      <c r="B1463" s="35">
        <v>62492</v>
      </c>
      <c r="C1463" s="34">
        <v>100</v>
      </c>
      <c r="D1463" s="34" t="s">
        <v>2942</v>
      </c>
      <c r="E1463" s="34" t="s">
        <v>2943</v>
      </c>
      <c r="F1463" s="34" t="s">
        <v>2944</v>
      </c>
      <c r="G1463" s="34" t="s">
        <v>3982</v>
      </c>
      <c r="H1463" s="34" t="s">
        <v>144</v>
      </c>
      <c r="I1463" s="34" t="s">
        <v>1050</v>
      </c>
      <c r="J1463" s="36">
        <v>38708</v>
      </c>
      <c r="K1463" s="36"/>
      <c r="L1463" s="34" t="s">
        <v>61</v>
      </c>
      <c r="M1463" s="36"/>
      <c r="N1463" s="34" t="b">
        <v>0</v>
      </c>
      <c r="O1463" s="36"/>
      <c r="P1463" s="34" t="b">
        <v>0</v>
      </c>
      <c r="Q1463" s="36"/>
      <c r="R1463" s="34" t="b">
        <v>0</v>
      </c>
      <c r="S1463" s="34" t="b">
        <v>0</v>
      </c>
      <c r="T1463" s="34" t="s">
        <v>70</v>
      </c>
      <c r="U1463" s="34"/>
      <c r="V1463" s="34" t="b">
        <v>0</v>
      </c>
      <c r="W1463" s="36"/>
      <c r="X1463" s="34" t="s">
        <v>70</v>
      </c>
      <c r="Y1463" s="34"/>
      <c r="Z1463" s="36"/>
      <c r="AA1463" s="34" t="b">
        <v>0</v>
      </c>
      <c r="AB1463" s="34"/>
      <c r="AC1463" s="34" t="b">
        <v>0</v>
      </c>
      <c r="AD1463" s="36"/>
      <c r="AE1463" s="34" t="b">
        <v>1</v>
      </c>
      <c r="AF1463" s="34" t="b">
        <v>0</v>
      </c>
      <c r="AG1463" s="34" t="s">
        <v>70</v>
      </c>
      <c r="AH1463" s="34"/>
      <c r="AI1463" s="34" t="b">
        <v>0</v>
      </c>
      <c r="AJ1463" s="36"/>
      <c r="AK1463" s="34" t="s">
        <v>70</v>
      </c>
      <c r="AL1463" s="36"/>
      <c r="AM1463" s="34" t="b">
        <v>0</v>
      </c>
      <c r="AN1463" s="36"/>
      <c r="AO1463" s="34" t="s">
        <v>70</v>
      </c>
      <c r="AP1463" s="34" t="s">
        <v>70</v>
      </c>
      <c r="AQ1463" s="34" t="s">
        <v>70</v>
      </c>
      <c r="AR1463" s="34" t="s">
        <v>70</v>
      </c>
      <c r="AS1463" s="34" t="s">
        <v>70</v>
      </c>
      <c r="AT1463" s="36"/>
      <c r="AU1463" s="36"/>
      <c r="AV1463" s="34" t="s">
        <v>70</v>
      </c>
      <c r="AW1463" s="34" t="s">
        <v>70</v>
      </c>
      <c r="AX1463" s="34" t="s">
        <v>133</v>
      </c>
      <c r="AY1463" s="34" t="s">
        <v>4295</v>
      </c>
      <c r="AZ1463" s="34" t="s">
        <v>64</v>
      </c>
      <c r="BA1463" s="34" t="s">
        <v>65</v>
      </c>
      <c r="BB1463" s="35">
        <v>2023</v>
      </c>
      <c r="BC1463" s="34" t="s">
        <v>103</v>
      </c>
    </row>
    <row r="1464" spans="1:55" x14ac:dyDescent="0.25">
      <c r="A1464" s="34" t="s">
        <v>2939</v>
      </c>
      <c r="B1464" s="35">
        <v>62493</v>
      </c>
      <c r="C1464" s="34">
        <v>100</v>
      </c>
      <c r="D1464" s="34" t="s">
        <v>2945</v>
      </c>
      <c r="E1464" s="34" t="s">
        <v>4024</v>
      </c>
      <c r="F1464" s="34" t="s">
        <v>2866</v>
      </c>
      <c r="G1464" s="34" t="s">
        <v>1248</v>
      </c>
      <c r="H1464" s="34" t="s">
        <v>1226</v>
      </c>
      <c r="I1464" s="34" t="s">
        <v>3519</v>
      </c>
      <c r="J1464" s="36">
        <v>38699</v>
      </c>
      <c r="K1464" s="36"/>
      <c r="L1464" s="34" t="s">
        <v>61</v>
      </c>
      <c r="M1464" s="36">
        <v>45246</v>
      </c>
      <c r="N1464" s="34" t="b">
        <v>0</v>
      </c>
      <c r="O1464" s="36"/>
      <c r="P1464" s="34" t="b">
        <v>0</v>
      </c>
      <c r="Q1464" s="36"/>
      <c r="R1464" s="34" t="b">
        <v>0</v>
      </c>
      <c r="S1464" s="34" t="b">
        <v>0</v>
      </c>
      <c r="T1464" s="34" t="s">
        <v>70</v>
      </c>
      <c r="U1464" s="34"/>
      <c r="V1464" s="34" t="b">
        <v>0</v>
      </c>
      <c r="W1464" s="36"/>
      <c r="X1464" s="34" t="s">
        <v>70</v>
      </c>
      <c r="Y1464" s="34"/>
      <c r="Z1464" s="36"/>
      <c r="AA1464" s="34" t="b">
        <v>0</v>
      </c>
      <c r="AB1464" s="34"/>
      <c r="AC1464" s="34" t="b">
        <v>0</v>
      </c>
      <c r="AD1464" s="36"/>
      <c r="AE1464" s="34" t="b">
        <v>1</v>
      </c>
      <c r="AF1464" s="34" t="b">
        <v>1</v>
      </c>
      <c r="AG1464" s="34" t="s">
        <v>70</v>
      </c>
      <c r="AH1464" s="34"/>
      <c r="AI1464" s="34" t="b">
        <v>0</v>
      </c>
      <c r="AJ1464" s="36"/>
      <c r="AK1464" s="34" t="s">
        <v>70</v>
      </c>
      <c r="AL1464" s="36"/>
      <c r="AM1464" s="34" t="b">
        <v>0</v>
      </c>
      <c r="AN1464" s="36"/>
      <c r="AO1464" s="34" t="s">
        <v>70</v>
      </c>
      <c r="AP1464" s="34" t="s">
        <v>70</v>
      </c>
      <c r="AQ1464" s="34" t="s">
        <v>70</v>
      </c>
      <c r="AR1464" s="34" t="s">
        <v>70</v>
      </c>
      <c r="AS1464" s="34" t="s">
        <v>70</v>
      </c>
      <c r="AT1464" s="36"/>
      <c r="AU1464" s="36"/>
      <c r="AV1464" s="34" t="s">
        <v>70</v>
      </c>
      <c r="AW1464" s="34" t="s">
        <v>70</v>
      </c>
      <c r="AX1464" s="34" t="s">
        <v>133</v>
      </c>
      <c r="AY1464" s="34" t="s">
        <v>4295</v>
      </c>
      <c r="AZ1464" s="34" t="s">
        <v>64</v>
      </c>
      <c r="BA1464" s="34" t="s">
        <v>65</v>
      </c>
      <c r="BB1464" s="35">
        <v>2022</v>
      </c>
      <c r="BC1464" s="34" t="s">
        <v>185</v>
      </c>
    </row>
    <row r="1465" spans="1:55" x14ac:dyDescent="0.25">
      <c r="A1465" s="34" t="s">
        <v>2939</v>
      </c>
      <c r="B1465" s="35">
        <v>63088</v>
      </c>
      <c r="C1465" s="34">
        <v>100</v>
      </c>
      <c r="D1465" s="34" t="s">
        <v>2957</v>
      </c>
      <c r="E1465" s="34" t="s">
        <v>2958</v>
      </c>
      <c r="F1465" s="34" t="s">
        <v>2810</v>
      </c>
      <c r="G1465" s="34" t="s">
        <v>1248</v>
      </c>
      <c r="H1465" s="34" t="s">
        <v>1226</v>
      </c>
      <c r="I1465" s="34" t="s">
        <v>435</v>
      </c>
      <c r="J1465" s="36">
        <v>39476</v>
      </c>
      <c r="K1465" s="36"/>
      <c r="L1465" s="34" t="s">
        <v>61</v>
      </c>
      <c r="M1465" s="36"/>
      <c r="N1465" s="34" t="b">
        <v>0</v>
      </c>
      <c r="O1465" s="36"/>
      <c r="P1465" s="34" t="b">
        <v>0</v>
      </c>
      <c r="Q1465" s="36"/>
      <c r="R1465" s="34" t="b">
        <v>0</v>
      </c>
      <c r="S1465" s="34" t="b">
        <v>0</v>
      </c>
      <c r="T1465" s="34" t="s">
        <v>70</v>
      </c>
      <c r="U1465" s="34"/>
      <c r="V1465" s="34" t="b">
        <v>0</v>
      </c>
      <c r="W1465" s="36"/>
      <c r="X1465" s="34" t="s">
        <v>70</v>
      </c>
      <c r="Y1465" s="34"/>
      <c r="Z1465" s="36"/>
      <c r="AA1465" s="34" t="b">
        <v>0</v>
      </c>
      <c r="AB1465" s="34"/>
      <c r="AC1465" s="34" t="b">
        <v>0</v>
      </c>
      <c r="AD1465" s="36"/>
      <c r="AE1465" s="34" t="b">
        <v>1</v>
      </c>
      <c r="AF1465" s="34" t="b">
        <v>0</v>
      </c>
      <c r="AG1465" s="34" t="s">
        <v>70</v>
      </c>
      <c r="AH1465" s="34"/>
      <c r="AI1465" s="34" t="b">
        <v>0</v>
      </c>
      <c r="AJ1465" s="36"/>
      <c r="AK1465" s="34" t="s">
        <v>70</v>
      </c>
      <c r="AL1465" s="36"/>
      <c r="AM1465" s="34" t="b">
        <v>0</v>
      </c>
      <c r="AN1465" s="36"/>
      <c r="AO1465" s="34" t="s">
        <v>70</v>
      </c>
      <c r="AP1465" s="34" t="s">
        <v>70</v>
      </c>
      <c r="AQ1465" s="34" t="s">
        <v>70</v>
      </c>
      <c r="AR1465" s="34" t="s">
        <v>70</v>
      </c>
      <c r="AS1465" s="34" t="s">
        <v>70</v>
      </c>
      <c r="AT1465" s="36"/>
      <c r="AU1465" s="36"/>
      <c r="AV1465" s="34" t="s">
        <v>70</v>
      </c>
      <c r="AW1465" s="34" t="s">
        <v>70</v>
      </c>
      <c r="AX1465" s="34" t="s">
        <v>133</v>
      </c>
      <c r="AY1465" s="34" t="s">
        <v>4295</v>
      </c>
      <c r="AZ1465" s="34" t="s">
        <v>64</v>
      </c>
      <c r="BA1465" s="34" t="s">
        <v>65</v>
      </c>
      <c r="BB1465" s="35">
        <v>2022</v>
      </c>
      <c r="BC1465" s="34" t="s">
        <v>185</v>
      </c>
    </row>
    <row r="1466" spans="1:55" x14ac:dyDescent="0.25">
      <c r="A1466" s="34" t="s">
        <v>2939</v>
      </c>
      <c r="B1466" s="35">
        <v>62497</v>
      </c>
      <c r="C1466" s="34">
        <v>100</v>
      </c>
      <c r="D1466" s="34" t="s">
        <v>2947</v>
      </c>
      <c r="E1466" s="34" t="s">
        <v>2948</v>
      </c>
      <c r="F1466" s="34" t="s">
        <v>4023</v>
      </c>
      <c r="G1466" s="34" t="s">
        <v>434</v>
      </c>
      <c r="H1466" s="34" t="s">
        <v>144</v>
      </c>
      <c r="I1466" s="34" t="s">
        <v>273</v>
      </c>
      <c r="J1466" s="36">
        <v>38705</v>
      </c>
      <c r="K1466" s="36"/>
      <c r="L1466" s="34" t="s">
        <v>61</v>
      </c>
      <c r="M1466" s="36"/>
      <c r="N1466" s="34" t="b">
        <v>0</v>
      </c>
      <c r="O1466" s="36"/>
      <c r="P1466" s="34" t="b">
        <v>0</v>
      </c>
      <c r="Q1466" s="36"/>
      <c r="R1466" s="34" t="b">
        <v>0</v>
      </c>
      <c r="S1466" s="34" t="b">
        <v>0</v>
      </c>
      <c r="T1466" s="34" t="s">
        <v>70</v>
      </c>
      <c r="U1466" s="34"/>
      <c r="V1466" s="34" t="b">
        <v>0</v>
      </c>
      <c r="W1466" s="36"/>
      <c r="X1466" s="34" t="s">
        <v>70</v>
      </c>
      <c r="Y1466" s="34"/>
      <c r="Z1466" s="36"/>
      <c r="AA1466" s="34" t="b">
        <v>0</v>
      </c>
      <c r="AB1466" s="34"/>
      <c r="AC1466" s="34" t="b">
        <v>0</v>
      </c>
      <c r="AD1466" s="36"/>
      <c r="AE1466" s="34" t="b">
        <v>0</v>
      </c>
      <c r="AF1466" s="34" t="b">
        <v>0</v>
      </c>
      <c r="AG1466" s="34" t="s">
        <v>70</v>
      </c>
      <c r="AH1466" s="34"/>
      <c r="AI1466" s="34" t="b">
        <v>0</v>
      </c>
      <c r="AJ1466" s="36"/>
      <c r="AK1466" s="34" t="s">
        <v>70</v>
      </c>
      <c r="AL1466" s="36"/>
      <c r="AM1466" s="34" t="b">
        <v>0</v>
      </c>
      <c r="AN1466" s="36"/>
      <c r="AO1466" s="34" t="s">
        <v>70</v>
      </c>
      <c r="AP1466" s="34" t="s">
        <v>70</v>
      </c>
      <c r="AQ1466" s="34" t="s">
        <v>70</v>
      </c>
      <c r="AR1466" s="34" t="s">
        <v>70</v>
      </c>
      <c r="AS1466" s="34" t="s">
        <v>70</v>
      </c>
      <c r="AT1466" s="36"/>
      <c r="AU1466" s="36"/>
      <c r="AV1466" s="34" t="s">
        <v>70</v>
      </c>
      <c r="AW1466" s="34" t="s">
        <v>70</v>
      </c>
      <c r="AX1466" s="34" t="s">
        <v>133</v>
      </c>
      <c r="AY1466" s="34" t="s">
        <v>4295</v>
      </c>
      <c r="AZ1466" s="34" t="s">
        <v>64</v>
      </c>
      <c r="BA1466" s="34" t="s">
        <v>65</v>
      </c>
      <c r="BB1466" s="35">
        <v>2022</v>
      </c>
      <c r="BC1466" s="34" t="s">
        <v>185</v>
      </c>
    </row>
    <row r="1467" spans="1:55" x14ac:dyDescent="0.25">
      <c r="A1467" s="34" t="s">
        <v>2939</v>
      </c>
      <c r="B1467" s="35">
        <v>62463</v>
      </c>
      <c r="C1467" s="34">
        <v>100</v>
      </c>
      <c r="D1467" s="34" t="s">
        <v>2940</v>
      </c>
      <c r="E1467" s="34" t="s">
        <v>2941</v>
      </c>
      <c r="F1467" s="34" t="s">
        <v>1229</v>
      </c>
      <c r="G1467" s="34" t="s">
        <v>434</v>
      </c>
      <c r="H1467" s="34" t="s">
        <v>144</v>
      </c>
      <c r="I1467" s="34" t="s">
        <v>4025</v>
      </c>
      <c r="J1467" s="36">
        <v>39071</v>
      </c>
      <c r="K1467" s="36"/>
      <c r="L1467" s="34" t="s">
        <v>61</v>
      </c>
      <c r="M1467" s="36"/>
      <c r="N1467" s="34" t="b">
        <v>0</v>
      </c>
      <c r="O1467" s="36"/>
      <c r="P1467" s="34" t="b">
        <v>0</v>
      </c>
      <c r="Q1467" s="36"/>
      <c r="R1467" s="34" t="b">
        <v>0</v>
      </c>
      <c r="S1467" s="34" t="b">
        <v>0</v>
      </c>
      <c r="T1467" s="34" t="s">
        <v>70</v>
      </c>
      <c r="U1467" s="34"/>
      <c r="V1467" s="34" t="b">
        <v>0</v>
      </c>
      <c r="W1467" s="36"/>
      <c r="X1467" s="34" t="s">
        <v>70</v>
      </c>
      <c r="Y1467" s="34"/>
      <c r="Z1467" s="36"/>
      <c r="AA1467" s="34" t="b">
        <v>0</v>
      </c>
      <c r="AB1467" s="34"/>
      <c r="AC1467" s="34" t="b">
        <v>0</v>
      </c>
      <c r="AD1467" s="36"/>
      <c r="AE1467" s="34" t="b">
        <v>0</v>
      </c>
      <c r="AF1467" s="34" t="b">
        <v>0</v>
      </c>
      <c r="AG1467" s="34" t="s">
        <v>70</v>
      </c>
      <c r="AH1467" s="34"/>
      <c r="AI1467" s="34" t="b">
        <v>0</v>
      </c>
      <c r="AJ1467" s="36"/>
      <c r="AK1467" s="34" t="s">
        <v>70</v>
      </c>
      <c r="AL1467" s="36"/>
      <c r="AM1467" s="34" t="b">
        <v>0</v>
      </c>
      <c r="AN1467" s="36"/>
      <c r="AO1467" s="34" t="s">
        <v>70</v>
      </c>
      <c r="AP1467" s="34" t="s">
        <v>70</v>
      </c>
      <c r="AQ1467" s="34" t="s">
        <v>70</v>
      </c>
      <c r="AR1467" s="34" t="s">
        <v>70</v>
      </c>
      <c r="AS1467" s="34" t="s">
        <v>70</v>
      </c>
      <c r="AT1467" s="36"/>
      <c r="AU1467" s="36"/>
      <c r="AV1467" s="34" t="s">
        <v>70</v>
      </c>
      <c r="AW1467" s="34" t="s">
        <v>70</v>
      </c>
      <c r="AX1467" s="34" t="s">
        <v>133</v>
      </c>
      <c r="AY1467" s="34" t="s">
        <v>4295</v>
      </c>
      <c r="AZ1467" s="34" t="s">
        <v>64</v>
      </c>
      <c r="BA1467" s="34" t="s">
        <v>65</v>
      </c>
      <c r="BB1467" s="35">
        <v>2024</v>
      </c>
      <c r="BC1467" s="34" t="s">
        <v>185</v>
      </c>
    </row>
    <row r="1468" spans="1:55" x14ac:dyDescent="0.25">
      <c r="A1468" s="34" t="s">
        <v>2960</v>
      </c>
      <c r="B1468" s="35">
        <v>64187</v>
      </c>
      <c r="C1468" s="34">
        <v>10</v>
      </c>
      <c r="D1468" s="34" t="s">
        <v>2937</v>
      </c>
      <c r="E1468" s="34" t="s">
        <v>2938</v>
      </c>
      <c r="F1468" s="34" t="s">
        <v>1244</v>
      </c>
      <c r="G1468" s="34" t="s">
        <v>3982</v>
      </c>
      <c r="H1468" s="34" t="s">
        <v>144</v>
      </c>
      <c r="I1468" s="34" t="s">
        <v>273</v>
      </c>
      <c r="J1468" s="36">
        <v>40920</v>
      </c>
      <c r="K1468" s="36"/>
      <c r="L1468" s="34" t="s">
        <v>61</v>
      </c>
      <c r="M1468" s="36"/>
      <c r="N1468" s="34" t="b">
        <v>0</v>
      </c>
      <c r="O1468" s="36"/>
      <c r="P1468" s="34" t="b">
        <v>0</v>
      </c>
      <c r="Q1468" s="36"/>
      <c r="R1468" s="34" t="b">
        <v>0</v>
      </c>
      <c r="S1468" s="34" t="b">
        <v>0</v>
      </c>
      <c r="T1468" s="34" t="s">
        <v>70</v>
      </c>
      <c r="U1468" s="34"/>
      <c r="V1468" s="34" t="b">
        <v>0</v>
      </c>
      <c r="W1468" s="36"/>
      <c r="X1468" s="34" t="s">
        <v>70</v>
      </c>
      <c r="Y1468" s="34"/>
      <c r="Z1468" s="36"/>
      <c r="AA1468" s="34" t="b">
        <v>0</v>
      </c>
      <c r="AB1468" s="34"/>
      <c r="AC1468" s="34" t="b">
        <v>0</v>
      </c>
      <c r="AD1468" s="36"/>
      <c r="AE1468" s="34" t="b">
        <v>0</v>
      </c>
      <c r="AF1468" s="34" t="b">
        <v>0</v>
      </c>
      <c r="AG1468" s="34" t="s">
        <v>70</v>
      </c>
      <c r="AH1468" s="34"/>
      <c r="AI1468" s="34" t="b">
        <v>0</v>
      </c>
      <c r="AJ1468" s="36"/>
      <c r="AK1468" s="34" t="s">
        <v>70</v>
      </c>
      <c r="AL1468" s="36"/>
      <c r="AM1468" s="34" t="b">
        <v>0</v>
      </c>
      <c r="AN1468" s="36"/>
      <c r="AO1468" s="34" t="s">
        <v>70</v>
      </c>
      <c r="AP1468" s="34" t="s">
        <v>70</v>
      </c>
      <c r="AQ1468" s="34" t="s">
        <v>70</v>
      </c>
      <c r="AR1468" s="34" t="s">
        <v>70</v>
      </c>
      <c r="AS1468" s="34" t="s">
        <v>70</v>
      </c>
      <c r="AT1468" s="36"/>
      <c r="AU1468" s="36"/>
      <c r="AV1468" s="34" t="s">
        <v>70</v>
      </c>
      <c r="AW1468" s="34" t="s">
        <v>70</v>
      </c>
      <c r="AX1468" s="34" t="s">
        <v>133</v>
      </c>
      <c r="AY1468" s="34" t="s">
        <v>4288</v>
      </c>
      <c r="AZ1468" s="34" t="s">
        <v>64</v>
      </c>
      <c r="BA1468" s="34" t="s">
        <v>65</v>
      </c>
      <c r="BB1468" s="35">
        <v>2026</v>
      </c>
      <c r="BC1468" s="34" t="s">
        <v>185</v>
      </c>
    </row>
    <row r="1469" spans="1:55" x14ac:dyDescent="0.25">
      <c r="A1469" s="34" t="s">
        <v>2960</v>
      </c>
      <c r="B1469" s="35">
        <v>64830</v>
      </c>
      <c r="C1469" s="34">
        <v>85</v>
      </c>
      <c r="D1469" s="34" t="s">
        <v>2985</v>
      </c>
      <c r="E1469" s="34" t="s">
        <v>2986</v>
      </c>
      <c r="F1469" s="34" t="s">
        <v>765</v>
      </c>
      <c r="G1469" s="34" t="s">
        <v>3982</v>
      </c>
      <c r="H1469" s="34" t="s">
        <v>144</v>
      </c>
      <c r="I1469" s="34" t="s">
        <v>1233</v>
      </c>
      <c r="J1469" s="36">
        <v>40164</v>
      </c>
      <c r="K1469" s="36"/>
      <c r="L1469" s="34" t="s">
        <v>61</v>
      </c>
      <c r="M1469" s="36"/>
      <c r="N1469" s="34" t="b">
        <v>0</v>
      </c>
      <c r="O1469" s="36"/>
      <c r="P1469" s="34" t="b">
        <v>0</v>
      </c>
      <c r="Q1469" s="36"/>
      <c r="R1469" s="34" t="b">
        <v>0</v>
      </c>
      <c r="S1469" s="34" t="b">
        <v>0</v>
      </c>
      <c r="T1469" s="34" t="s">
        <v>70</v>
      </c>
      <c r="U1469" s="34"/>
      <c r="V1469" s="34" t="b">
        <v>0</v>
      </c>
      <c r="W1469" s="36"/>
      <c r="X1469" s="34" t="s">
        <v>70</v>
      </c>
      <c r="Y1469" s="34"/>
      <c r="Z1469" s="36"/>
      <c r="AA1469" s="34" t="b">
        <v>0</v>
      </c>
      <c r="AB1469" s="34"/>
      <c r="AC1469" s="34" t="b">
        <v>0</v>
      </c>
      <c r="AD1469" s="36"/>
      <c r="AE1469" s="34" t="b">
        <v>1</v>
      </c>
      <c r="AF1469" s="34" t="b">
        <v>1</v>
      </c>
      <c r="AG1469" s="34" t="s">
        <v>70</v>
      </c>
      <c r="AH1469" s="34"/>
      <c r="AI1469" s="34" t="b">
        <v>0</v>
      </c>
      <c r="AJ1469" s="36"/>
      <c r="AK1469" s="34" t="s">
        <v>70</v>
      </c>
      <c r="AL1469" s="36"/>
      <c r="AM1469" s="34" t="b">
        <v>0</v>
      </c>
      <c r="AN1469" s="36"/>
      <c r="AO1469" s="34" t="s">
        <v>70</v>
      </c>
      <c r="AP1469" s="34" t="s">
        <v>70</v>
      </c>
      <c r="AQ1469" s="34" t="s">
        <v>70</v>
      </c>
      <c r="AR1469" s="34" t="s">
        <v>70</v>
      </c>
      <c r="AS1469" s="34" t="s">
        <v>70</v>
      </c>
      <c r="AT1469" s="36"/>
      <c r="AU1469" s="36"/>
      <c r="AV1469" s="34" t="s">
        <v>70</v>
      </c>
      <c r="AW1469" s="34" t="s">
        <v>70</v>
      </c>
      <c r="AX1469" s="34" t="s">
        <v>133</v>
      </c>
      <c r="AY1469" s="34" t="s">
        <v>4288</v>
      </c>
      <c r="AZ1469" s="34" t="s">
        <v>64</v>
      </c>
      <c r="BA1469" s="34" t="s">
        <v>65</v>
      </c>
      <c r="BB1469" s="35">
        <v>2024</v>
      </c>
      <c r="BC1469" s="34" t="s">
        <v>185</v>
      </c>
    </row>
    <row r="1470" spans="1:55" x14ac:dyDescent="0.25">
      <c r="A1470" s="34" t="s">
        <v>2960</v>
      </c>
      <c r="B1470" s="35">
        <v>63610</v>
      </c>
      <c r="C1470" s="34">
        <v>100</v>
      </c>
      <c r="D1470" s="34" t="s">
        <v>2969</v>
      </c>
      <c r="E1470" s="34" t="s">
        <v>2970</v>
      </c>
      <c r="F1470" s="34" t="s">
        <v>2801</v>
      </c>
      <c r="G1470" s="34" t="s">
        <v>3982</v>
      </c>
      <c r="H1470" s="34" t="s">
        <v>144</v>
      </c>
      <c r="I1470" s="34" t="s">
        <v>2802</v>
      </c>
      <c r="J1470" s="36">
        <v>39786</v>
      </c>
      <c r="K1470" s="36"/>
      <c r="L1470" s="34" t="s">
        <v>61</v>
      </c>
      <c r="M1470" s="36"/>
      <c r="N1470" s="34" t="b">
        <v>0</v>
      </c>
      <c r="O1470" s="36"/>
      <c r="P1470" s="34" t="b">
        <v>0</v>
      </c>
      <c r="Q1470" s="36"/>
      <c r="R1470" s="34" t="b">
        <v>1</v>
      </c>
      <c r="S1470" s="34" t="b">
        <v>0</v>
      </c>
      <c r="T1470" s="34" t="s">
        <v>70</v>
      </c>
      <c r="U1470" s="34"/>
      <c r="V1470" s="34" t="b">
        <v>0</v>
      </c>
      <c r="W1470" s="36"/>
      <c r="X1470" s="34" t="s">
        <v>70</v>
      </c>
      <c r="Y1470" s="34"/>
      <c r="Z1470" s="36"/>
      <c r="AA1470" s="34" t="b">
        <v>0</v>
      </c>
      <c r="AB1470" s="34"/>
      <c r="AC1470" s="34" t="b">
        <v>0</v>
      </c>
      <c r="AD1470" s="36"/>
      <c r="AE1470" s="34" t="b">
        <v>1</v>
      </c>
      <c r="AF1470" s="34" t="b">
        <v>1</v>
      </c>
      <c r="AG1470" s="34" t="s">
        <v>70</v>
      </c>
      <c r="AH1470" s="34"/>
      <c r="AI1470" s="34" t="b">
        <v>0</v>
      </c>
      <c r="AJ1470" s="36"/>
      <c r="AK1470" s="34" t="s">
        <v>70</v>
      </c>
      <c r="AL1470" s="36"/>
      <c r="AM1470" s="34" t="b">
        <v>0</v>
      </c>
      <c r="AN1470" s="36"/>
      <c r="AO1470" s="34" t="s">
        <v>70</v>
      </c>
      <c r="AP1470" s="34" t="s">
        <v>70</v>
      </c>
      <c r="AQ1470" s="34" t="s">
        <v>70</v>
      </c>
      <c r="AR1470" s="34" t="s">
        <v>70</v>
      </c>
      <c r="AS1470" s="34" t="s">
        <v>70</v>
      </c>
      <c r="AT1470" s="36"/>
      <c r="AU1470" s="36"/>
      <c r="AV1470" s="34" t="s">
        <v>70</v>
      </c>
      <c r="AW1470" s="34" t="s">
        <v>70</v>
      </c>
      <c r="AX1470" s="34" t="s">
        <v>133</v>
      </c>
      <c r="AY1470" s="34" t="s">
        <v>4288</v>
      </c>
      <c r="AZ1470" s="34" t="s">
        <v>64</v>
      </c>
      <c r="BA1470" s="34" t="s">
        <v>65</v>
      </c>
      <c r="BB1470" s="35">
        <v>2022</v>
      </c>
      <c r="BC1470" s="34" t="s">
        <v>66</v>
      </c>
    </row>
    <row r="1471" spans="1:55" x14ac:dyDescent="0.25">
      <c r="A1471" s="34" t="s">
        <v>2960</v>
      </c>
      <c r="B1471" s="35">
        <v>63059</v>
      </c>
      <c r="C1471" s="34">
        <v>100</v>
      </c>
      <c r="D1471" s="34" t="s">
        <v>2961</v>
      </c>
      <c r="E1471" s="34" t="s">
        <v>2962</v>
      </c>
      <c r="F1471" s="34" t="s">
        <v>2780</v>
      </c>
      <c r="G1471" s="34" t="s">
        <v>434</v>
      </c>
      <c r="H1471" s="34" t="s">
        <v>144</v>
      </c>
      <c r="I1471" s="34" t="s">
        <v>1233</v>
      </c>
      <c r="J1471" s="36">
        <v>39584</v>
      </c>
      <c r="K1471" s="36"/>
      <c r="L1471" s="34" t="s">
        <v>61</v>
      </c>
      <c r="M1471" s="36"/>
      <c r="N1471" s="34" t="b">
        <v>0</v>
      </c>
      <c r="O1471" s="36"/>
      <c r="P1471" s="34" t="b">
        <v>0</v>
      </c>
      <c r="Q1471" s="36"/>
      <c r="R1471" s="34" t="b">
        <v>0</v>
      </c>
      <c r="S1471" s="34" t="b">
        <v>0</v>
      </c>
      <c r="T1471" s="34" t="s">
        <v>70</v>
      </c>
      <c r="U1471" s="34"/>
      <c r="V1471" s="34" t="b">
        <v>0</v>
      </c>
      <c r="W1471" s="36"/>
      <c r="X1471" s="34" t="s">
        <v>70</v>
      </c>
      <c r="Y1471" s="34"/>
      <c r="Z1471" s="36"/>
      <c r="AA1471" s="34" t="b">
        <v>0</v>
      </c>
      <c r="AB1471" s="34"/>
      <c r="AC1471" s="34" t="b">
        <v>0</v>
      </c>
      <c r="AD1471" s="36"/>
      <c r="AE1471" s="34" t="b">
        <v>1</v>
      </c>
      <c r="AF1471" s="34" t="b">
        <v>1</v>
      </c>
      <c r="AG1471" s="34" t="s">
        <v>70</v>
      </c>
      <c r="AH1471" s="34"/>
      <c r="AI1471" s="34" t="b">
        <v>0</v>
      </c>
      <c r="AJ1471" s="36"/>
      <c r="AK1471" s="34" t="s">
        <v>70</v>
      </c>
      <c r="AL1471" s="36"/>
      <c r="AM1471" s="34" t="b">
        <v>0</v>
      </c>
      <c r="AN1471" s="36"/>
      <c r="AO1471" s="34" t="s">
        <v>70</v>
      </c>
      <c r="AP1471" s="34" t="s">
        <v>70</v>
      </c>
      <c r="AQ1471" s="34" t="s">
        <v>70</v>
      </c>
      <c r="AR1471" s="34" t="s">
        <v>70</v>
      </c>
      <c r="AS1471" s="34" t="s">
        <v>70</v>
      </c>
      <c r="AT1471" s="36"/>
      <c r="AU1471" s="36"/>
      <c r="AV1471" s="34" t="s">
        <v>70</v>
      </c>
      <c r="AW1471" s="34" t="s">
        <v>70</v>
      </c>
      <c r="AX1471" s="34" t="s">
        <v>133</v>
      </c>
      <c r="AY1471" s="34" t="s">
        <v>4288</v>
      </c>
      <c r="AZ1471" s="34" t="s">
        <v>64</v>
      </c>
      <c r="BA1471" s="34" t="s">
        <v>65</v>
      </c>
      <c r="BB1471" s="35">
        <v>2022</v>
      </c>
      <c r="BC1471" s="34" t="s">
        <v>66</v>
      </c>
    </row>
    <row r="1472" spans="1:55" x14ac:dyDescent="0.25">
      <c r="A1472" s="34" t="s">
        <v>2960</v>
      </c>
      <c r="B1472" s="35">
        <v>63639</v>
      </c>
      <c r="C1472" s="34">
        <v>100</v>
      </c>
      <c r="D1472" s="34" t="s">
        <v>2971</v>
      </c>
      <c r="E1472" s="34" t="s">
        <v>2972</v>
      </c>
      <c r="F1472" s="34" t="s">
        <v>2884</v>
      </c>
      <c r="G1472" s="34" t="s">
        <v>3982</v>
      </c>
      <c r="H1472" s="34" t="s">
        <v>144</v>
      </c>
      <c r="I1472" s="34" t="s">
        <v>1233</v>
      </c>
      <c r="J1472" s="36">
        <v>39688</v>
      </c>
      <c r="K1472" s="36"/>
      <c r="L1472" s="34" t="s">
        <v>61</v>
      </c>
      <c r="M1472" s="36"/>
      <c r="N1472" s="34" t="b">
        <v>0</v>
      </c>
      <c r="O1472" s="36"/>
      <c r="P1472" s="34" t="b">
        <v>0</v>
      </c>
      <c r="Q1472" s="36"/>
      <c r="R1472" s="34" t="b">
        <v>0</v>
      </c>
      <c r="S1472" s="34" t="b">
        <v>0</v>
      </c>
      <c r="T1472" s="34" t="s">
        <v>70</v>
      </c>
      <c r="U1472" s="34"/>
      <c r="V1472" s="34" t="b">
        <v>0</v>
      </c>
      <c r="W1472" s="36"/>
      <c r="X1472" s="34" t="s">
        <v>70</v>
      </c>
      <c r="Y1472" s="34"/>
      <c r="Z1472" s="36"/>
      <c r="AA1472" s="34" t="b">
        <v>0</v>
      </c>
      <c r="AB1472" s="34"/>
      <c r="AC1472" s="34" t="b">
        <v>0</v>
      </c>
      <c r="AD1472" s="36"/>
      <c r="AE1472" s="34" t="b">
        <v>1</v>
      </c>
      <c r="AF1472" s="34" t="b">
        <v>1</v>
      </c>
      <c r="AG1472" s="34" t="s">
        <v>70</v>
      </c>
      <c r="AH1472" s="34"/>
      <c r="AI1472" s="34" t="b">
        <v>0</v>
      </c>
      <c r="AJ1472" s="36"/>
      <c r="AK1472" s="34" t="s">
        <v>70</v>
      </c>
      <c r="AL1472" s="36"/>
      <c r="AM1472" s="34" t="b">
        <v>0</v>
      </c>
      <c r="AN1472" s="36"/>
      <c r="AO1472" s="34" t="s">
        <v>70</v>
      </c>
      <c r="AP1472" s="34" t="s">
        <v>70</v>
      </c>
      <c r="AQ1472" s="34" t="s">
        <v>70</v>
      </c>
      <c r="AR1472" s="34" t="s">
        <v>70</v>
      </c>
      <c r="AS1472" s="34" t="s">
        <v>70</v>
      </c>
      <c r="AT1472" s="36"/>
      <c r="AU1472" s="36"/>
      <c r="AV1472" s="34" t="s">
        <v>70</v>
      </c>
      <c r="AW1472" s="34" t="s">
        <v>70</v>
      </c>
      <c r="AX1472" s="34" t="s">
        <v>133</v>
      </c>
      <c r="AY1472" s="34" t="s">
        <v>4288</v>
      </c>
      <c r="AZ1472" s="34" t="s">
        <v>64</v>
      </c>
      <c r="BA1472" s="34" t="s">
        <v>65</v>
      </c>
      <c r="BB1472" s="35">
        <v>2023</v>
      </c>
      <c r="BC1472" s="34" t="s">
        <v>185</v>
      </c>
    </row>
    <row r="1473" spans="1:55" x14ac:dyDescent="0.25">
      <c r="A1473" s="34" t="s">
        <v>2960</v>
      </c>
      <c r="B1473" s="35">
        <v>63091</v>
      </c>
      <c r="C1473" s="34">
        <v>100</v>
      </c>
      <c r="D1473" s="34" t="s">
        <v>2965</v>
      </c>
      <c r="E1473" s="34" t="s">
        <v>2966</v>
      </c>
      <c r="F1473" s="34" t="s">
        <v>2768</v>
      </c>
      <c r="G1473" s="34" t="s">
        <v>4398</v>
      </c>
      <c r="H1473" s="34" t="s">
        <v>1226</v>
      </c>
      <c r="I1473" s="34" t="s">
        <v>1233</v>
      </c>
      <c r="J1473" s="36">
        <v>39079</v>
      </c>
      <c r="K1473" s="36"/>
      <c r="L1473" s="34" t="s">
        <v>61</v>
      </c>
      <c r="M1473" s="36"/>
      <c r="N1473" s="34" t="b">
        <v>0</v>
      </c>
      <c r="O1473" s="36"/>
      <c r="P1473" s="34" t="b">
        <v>0</v>
      </c>
      <c r="Q1473" s="36"/>
      <c r="R1473" s="34" t="b">
        <v>0</v>
      </c>
      <c r="S1473" s="34" t="b">
        <v>0</v>
      </c>
      <c r="T1473" s="34" t="s">
        <v>70</v>
      </c>
      <c r="U1473" s="34"/>
      <c r="V1473" s="34" t="b">
        <v>0</v>
      </c>
      <c r="W1473" s="36"/>
      <c r="X1473" s="34" t="s">
        <v>70</v>
      </c>
      <c r="Y1473" s="34"/>
      <c r="Z1473" s="36"/>
      <c r="AA1473" s="34" t="b">
        <v>0</v>
      </c>
      <c r="AB1473" s="34"/>
      <c r="AC1473" s="34" t="b">
        <v>0</v>
      </c>
      <c r="AD1473" s="36"/>
      <c r="AE1473" s="34" t="b">
        <v>1</v>
      </c>
      <c r="AF1473" s="34" t="b">
        <v>1</v>
      </c>
      <c r="AG1473" s="34" t="s">
        <v>70</v>
      </c>
      <c r="AH1473" s="34"/>
      <c r="AI1473" s="34" t="b">
        <v>0</v>
      </c>
      <c r="AJ1473" s="36"/>
      <c r="AK1473" s="34" t="s">
        <v>70</v>
      </c>
      <c r="AL1473" s="36"/>
      <c r="AM1473" s="34" t="b">
        <v>0</v>
      </c>
      <c r="AN1473" s="36"/>
      <c r="AO1473" s="34" t="s">
        <v>70</v>
      </c>
      <c r="AP1473" s="34" t="s">
        <v>70</v>
      </c>
      <c r="AQ1473" s="34" t="s">
        <v>70</v>
      </c>
      <c r="AR1473" s="34" t="s">
        <v>70</v>
      </c>
      <c r="AS1473" s="34" t="s">
        <v>70</v>
      </c>
      <c r="AT1473" s="36"/>
      <c r="AU1473" s="36"/>
      <c r="AV1473" s="34" t="s">
        <v>70</v>
      </c>
      <c r="AW1473" s="34" t="s">
        <v>70</v>
      </c>
      <c r="AX1473" s="34" t="s">
        <v>133</v>
      </c>
      <c r="AY1473" s="34" t="s">
        <v>4288</v>
      </c>
      <c r="AZ1473" s="34" t="s">
        <v>64</v>
      </c>
      <c r="BA1473" s="34" t="s">
        <v>65</v>
      </c>
      <c r="BB1473" s="35">
        <v>2022</v>
      </c>
      <c r="BC1473" s="34" t="s">
        <v>185</v>
      </c>
    </row>
    <row r="1474" spans="1:55" x14ac:dyDescent="0.25">
      <c r="A1474" s="34" t="s">
        <v>2960</v>
      </c>
      <c r="B1474" s="35">
        <v>63784</v>
      </c>
      <c r="C1474" s="34">
        <v>100</v>
      </c>
      <c r="D1474" s="34" t="s">
        <v>2976</v>
      </c>
      <c r="E1474" s="34" t="s">
        <v>2977</v>
      </c>
      <c r="F1474" s="34" t="s">
        <v>2978</v>
      </c>
      <c r="G1474" s="34" t="s">
        <v>1248</v>
      </c>
      <c r="H1474" s="34" t="s">
        <v>1226</v>
      </c>
      <c r="I1474" s="34" t="s">
        <v>1249</v>
      </c>
      <c r="J1474" s="36">
        <v>39776</v>
      </c>
      <c r="K1474" s="36"/>
      <c r="L1474" s="34" t="s">
        <v>61</v>
      </c>
      <c r="M1474" s="36"/>
      <c r="N1474" s="34" t="b">
        <v>0</v>
      </c>
      <c r="O1474" s="36"/>
      <c r="P1474" s="34" t="b">
        <v>0</v>
      </c>
      <c r="Q1474" s="36"/>
      <c r="R1474" s="34" t="b">
        <v>0</v>
      </c>
      <c r="S1474" s="34" t="b">
        <v>0</v>
      </c>
      <c r="T1474" s="34" t="s">
        <v>70</v>
      </c>
      <c r="U1474" s="34"/>
      <c r="V1474" s="34" t="b">
        <v>0</v>
      </c>
      <c r="W1474" s="36"/>
      <c r="X1474" s="34" t="s">
        <v>70</v>
      </c>
      <c r="Y1474" s="34"/>
      <c r="Z1474" s="36"/>
      <c r="AA1474" s="34" t="b">
        <v>0</v>
      </c>
      <c r="AB1474" s="34"/>
      <c r="AC1474" s="34" t="b">
        <v>0</v>
      </c>
      <c r="AD1474" s="36"/>
      <c r="AE1474" s="34" t="b">
        <v>1</v>
      </c>
      <c r="AF1474" s="34" t="b">
        <v>1</v>
      </c>
      <c r="AG1474" s="34" t="s">
        <v>70</v>
      </c>
      <c r="AH1474" s="34"/>
      <c r="AI1474" s="34" t="b">
        <v>0</v>
      </c>
      <c r="AJ1474" s="36"/>
      <c r="AK1474" s="34" t="s">
        <v>70</v>
      </c>
      <c r="AL1474" s="36"/>
      <c r="AM1474" s="34" t="b">
        <v>0</v>
      </c>
      <c r="AN1474" s="36"/>
      <c r="AO1474" s="34" t="s">
        <v>70</v>
      </c>
      <c r="AP1474" s="34" t="s">
        <v>70</v>
      </c>
      <c r="AQ1474" s="34" t="s">
        <v>70</v>
      </c>
      <c r="AR1474" s="34" t="s">
        <v>70</v>
      </c>
      <c r="AS1474" s="34" t="s">
        <v>70</v>
      </c>
      <c r="AT1474" s="36"/>
      <c r="AU1474" s="36"/>
      <c r="AV1474" s="34" t="s">
        <v>70</v>
      </c>
      <c r="AW1474" s="34" t="s">
        <v>70</v>
      </c>
      <c r="AX1474" s="34" t="s">
        <v>133</v>
      </c>
      <c r="AY1474" s="34" t="s">
        <v>4288</v>
      </c>
      <c r="AZ1474" s="34" t="s">
        <v>64</v>
      </c>
      <c r="BA1474" s="34" t="s">
        <v>65</v>
      </c>
      <c r="BB1474" s="35">
        <v>2024</v>
      </c>
      <c r="BC1474" s="34" t="s">
        <v>103</v>
      </c>
    </row>
    <row r="1475" spans="1:55" x14ac:dyDescent="0.25">
      <c r="A1475" s="34" t="s">
        <v>2960</v>
      </c>
      <c r="B1475" s="35">
        <v>63939</v>
      </c>
      <c r="C1475" s="34">
        <v>100</v>
      </c>
      <c r="D1475" s="34" t="s">
        <v>2979</v>
      </c>
      <c r="E1475" s="34" t="s">
        <v>2980</v>
      </c>
      <c r="F1475" s="34" t="s">
        <v>2981</v>
      </c>
      <c r="G1475" s="34" t="s">
        <v>434</v>
      </c>
      <c r="H1475" s="34" t="s">
        <v>144</v>
      </c>
      <c r="I1475" s="34" t="s">
        <v>1249</v>
      </c>
      <c r="J1475" s="36">
        <v>40039</v>
      </c>
      <c r="K1475" s="36"/>
      <c r="L1475" s="34" t="s">
        <v>61</v>
      </c>
      <c r="M1475" s="36"/>
      <c r="N1475" s="34" t="b">
        <v>0</v>
      </c>
      <c r="O1475" s="36"/>
      <c r="P1475" s="34" t="b">
        <v>0</v>
      </c>
      <c r="Q1475" s="36"/>
      <c r="R1475" s="34" t="b">
        <v>0</v>
      </c>
      <c r="S1475" s="34" t="b">
        <v>0</v>
      </c>
      <c r="T1475" s="34" t="s">
        <v>70</v>
      </c>
      <c r="U1475" s="34"/>
      <c r="V1475" s="34" t="b">
        <v>0</v>
      </c>
      <c r="W1475" s="36"/>
      <c r="X1475" s="34" t="s">
        <v>70</v>
      </c>
      <c r="Y1475" s="34"/>
      <c r="Z1475" s="36"/>
      <c r="AA1475" s="34" t="b">
        <v>0</v>
      </c>
      <c r="AB1475" s="34"/>
      <c r="AC1475" s="34" t="b">
        <v>0</v>
      </c>
      <c r="AD1475" s="36"/>
      <c r="AE1475" s="34" t="b">
        <v>1</v>
      </c>
      <c r="AF1475" s="34" t="b">
        <v>1</v>
      </c>
      <c r="AG1475" s="34" t="s">
        <v>70</v>
      </c>
      <c r="AH1475" s="34"/>
      <c r="AI1475" s="34" t="b">
        <v>0</v>
      </c>
      <c r="AJ1475" s="36"/>
      <c r="AK1475" s="34" t="s">
        <v>70</v>
      </c>
      <c r="AL1475" s="36"/>
      <c r="AM1475" s="34" t="b">
        <v>0</v>
      </c>
      <c r="AN1475" s="36"/>
      <c r="AO1475" s="34" t="s">
        <v>70</v>
      </c>
      <c r="AP1475" s="34" t="s">
        <v>70</v>
      </c>
      <c r="AQ1475" s="34" t="s">
        <v>70</v>
      </c>
      <c r="AR1475" s="34" t="s">
        <v>70</v>
      </c>
      <c r="AS1475" s="34" t="s">
        <v>70</v>
      </c>
      <c r="AT1475" s="36"/>
      <c r="AU1475" s="36"/>
      <c r="AV1475" s="34" t="s">
        <v>70</v>
      </c>
      <c r="AW1475" s="34" t="s">
        <v>70</v>
      </c>
      <c r="AX1475" s="34" t="s">
        <v>133</v>
      </c>
      <c r="AY1475" s="34" t="s">
        <v>4288</v>
      </c>
      <c r="AZ1475" s="34" t="s">
        <v>64</v>
      </c>
      <c r="BA1475" s="34" t="s">
        <v>65</v>
      </c>
      <c r="BB1475" s="35">
        <v>2024</v>
      </c>
      <c r="BC1475" s="34" t="s">
        <v>103</v>
      </c>
    </row>
    <row r="1476" spans="1:55" x14ac:dyDescent="0.25">
      <c r="A1476" s="34" t="s">
        <v>2960</v>
      </c>
      <c r="B1476" s="35">
        <v>63540</v>
      </c>
      <c r="C1476" s="34">
        <v>100</v>
      </c>
      <c r="D1476" s="34" t="s">
        <v>4020</v>
      </c>
      <c r="E1476" s="34" t="s">
        <v>2967</v>
      </c>
      <c r="F1476" s="34" t="s">
        <v>2968</v>
      </c>
      <c r="G1476" s="34" t="s">
        <v>434</v>
      </c>
      <c r="H1476" s="34" t="s">
        <v>144</v>
      </c>
      <c r="I1476" s="34" t="s">
        <v>114</v>
      </c>
      <c r="J1476" s="36">
        <v>39437</v>
      </c>
      <c r="K1476" s="36"/>
      <c r="L1476" s="34" t="s">
        <v>61</v>
      </c>
      <c r="M1476" s="36"/>
      <c r="N1476" s="34" t="b">
        <v>0</v>
      </c>
      <c r="O1476" s="36"/>
      <c r="P1476" s="34" t="b">
        <v>0</v>
      </c>
      <c r="Q1476" s="36"/>
      <c r="R1476" s="34" t="b">
        <v>0</v>
      </c>
      <c r="S1476" s="34" t="b">
        <v>0</v>
      </c>
      <c r="T1476" s="34" t="s">
        <v>70</v>
      </c>
      <c r="U1476" s="34"/>
      <c r="V1476" s="34" t="b">
        <v>0</v>
      </c>
      <c r="W1476" s="36"/>
      <c r="X1476" s="34" t="s">
        <v>70</v>
      </c>
      <c r="Y1476" s="34"/>
      <c r="Z1476" s="36"/>
      <c r="AA1476" s="34" t="b">
        <v>0</v>
      </c>
      <c r="AB1476" s="34"/>
      <c r="AC1476" s="34" t="b">
        <v>0</v>
      </c>
      <c r="AD1476" s="36"/>
      <c r="AE1476" s="34" t="b">
        <v>1</v>
      </c>
      <c r="AF1476" s="34" t="b">
        <v>0</v>
      </c>
      <c r="AG1476" s="34" t="s">
        <v>70</v>
      </c>
      <c r="AH1476" s="34"/>
      <c r="AI1476" s="34" t="b">
        <v>0</v>
      </c>
      <c r="AJ1476" s="36"/>
      <c r="AK1476" s="34" t="s">
        <v>70</v>
      </c>
      <c r="AL1476" s="36"/>
      <c r="AM1476" s="34" t="b">
        <v>0</v>
      </c>
      <c r="AN1476" s="36"/>
      <c r="AO1476" s="34" t="s">
        <v>70</v>
      </c>
      <c r="AP1476" s="34" t="s">
        <v>70</v>
      </c>
      <c r="AQ1476" s="34" t="s">
        <v>70</v>
      </c>
      <c r="AR1476" s="34" t="s">
        <v>70</v>
      </c>
      <c r="AS1476" s="34" t="s">
        <v>70</v>
      </c>
      <c r="AT1476" s="36"/>
      <c r="AU1476" s="36"/>
      <c r="AV1476" s="34" t="s">
        <v>70</v>
      </c>
      <c r="AW1476" s="34" t="s">
        <v>70</v>
      </c>
      <c r="AX1476" s="34" t="s">
        <v>133</v>
      </c>
      <c r="AY1476" s="34" t="s">
        <v>4288</v>
      </c>
      <c r="AZ1476" s="34" t="s">
        <v>64</v>
      </c>
      <c r="BA1476" s="34" t="s">
        <v>65</v>
      </c>
      <c r="BB1476" s="35">
        <v>2022</v>
      </c>
      <c r="BC1476" s="34" t="s">
        <v>185</v>
      </c>
    </row>
    <row r="1477" spans="1:55" x14ac:dyDescent="0.25">
      <c r="A1477" s="34" t="s">
        <v>2960</v>
      </c>
      <c r="B1477" s="35">
        <v>64228</v>
      </c>
      <c r="C1477" s="34">
        <v>100</v>
      </c>
      <c r="D1477" s="34" t="s">
        <v>2982</v>
      </c>
      <c r="E1477" s="34" t="s">
        <v>4019</v>
      </c>
      <c r="F1477" s="34" t="s">
        <v>2984</v>
      </c>
      <c r="G1477" s="34" t="s">
        <v>4398</v>
      </c>
      <c r="H1477" s="34" t="s">
        <v>1226</v>
      </c>
      <c r="I1477" s="34" t="s">
        <v>1233</v>
      </c>
      <c r="J1477" s="36">
        <v>40354</v>
      </c>
      <c r="K1477" s="36"/>
      <c r="L1477" s="34" t="s">
        <v>61</v>
      </c>
      <c r="M1477" s="36"/>
      <c r="N1477" s="34" t="b">
        <v>0</v>
      </c>
      <c r="O1477" s="36"/>
      <c r="P1477" s="34" t="b">
        <v>0</v>
      </c>
      <c r="Q1477" s="36"/>
      <c r="R1477" s="34" t="b">
        <v>1</v>
      </c>
      <c r="S1477" s="34" t="b">
        <v>0</v>
      </c>
      <c r="T1477" s="34" t="s">
        <v>70</v>
      </c>
      <c r="U1477" s="34"/>
      <c r="V1477" s="34" t="b">
        <v>0</v>
      </c>
      <c r="W1477" s="36"/>
      <c r="X1477" s="34" t="s">
        <v>70</v>
      </c>
      <c r="Y1477" s="34"/>
      <c r="Z1477" s="36"/>
      <c r="AA1477" s="34" t="b">
        <v>0</v>
      </c>
      <c r="AB1477" s="34"/>
      <c r="AC1477" s="34" t="b">
        <v>0</v>
      </c>
      <c r="AD1477" s="36"/>
      <c r="AE1477" s="34" t="b">
        <v>1</v>
      </c>
      <c r="AF1477" s="34" t="b">
        <v>1</v>
      </c>
      <c r="AG1477" s="34" t="s">
        <v>70</v>
      </c>
      <c r="AH1477" s="34"/>
      <c r="AI1477" s="34" t="b">
        <v>0</v>
      </c>
      <c r="AJ1477" s="36"/>
      <c r="AK1477" s="34" t="s">
        <v>70</v>
      </c>
      <c r="AL1477" s="36"/>
      <c r="AM1477" s="34" t="b">
        <v>0</v>
      </c>
      <c r="AN1477" s="36"/>
      <c r="AO1477" s="34" t="s">
        <v>70</v>
      </c>
      <c r="AP1477" s="34" t="s">
        <v>70</v>
      </c>
      <c r="AQ1477" s="34" t="s">
        <v>70</v>
      </c>
      <c r="AR1477" s="34" t="s">
        <v>70</v>
      </c>
      <c r="AS1477" s="34" t="s">
        <v>70</v>
      </c>
      <c r="AT1477" s="36"/>
      <c r="AU1477" s="36"/>
      <c r="AV1477" s="34" t="s">
        <v>70</v>
      </c>
      <c r="AW1477" s="34" t="s">
        <v>70</v>
      </c>
      <c r="AX1477" s="34" t="s">
        <v>133</v>
      </c>
      <c r="AY1477" s="34" t="s">
        <v>4288</v>
      </c>
      <c r="AZ1477" s="34" t="s">
        <v>64</v>
      </c>
      <c r="BA1477" s="34" t="s">
        <v>65</v>
      </c>
      <c r="BB1477" s="35">
        <v>2024</v>
      </c>
      <c r="BC1477" s="34" t="s">
        <v>103</v>
      </c>
    </row>
    <row r="1478" spans="1:55" x14ac:dyDescent="0.25">
      <c r="A1478" s="34" t="s">
        <v>2960</v>
      </c>
      <c r="B1478" s="35">
        <v>63699</v>
      </c>
      <c r="C1478" s="34">
        <v>100</v>
      </c>
      <c r="D1478" s="34" t="s">
        <v>2973</v>
      </c>
      <c r="E1478" s="34" t="s">
        <v>2974</v>
      </c>
      <c r="F1478" s="34" t="s">
        <v>2975</v>
      </c>
      <c r="G1478" s="34" t="s">
        <v>1248</v>
      </c>
      <c r="H1478" s="34" t="s">
        <v>1226</v>
      </c>
      <c r="I1478" s="34" t="s">
        <v>1249</v>
      </c>
      <c r="J1478" s="36">
        <v>39541</v>
      </c>
      <c r="K1478" s="36"/>
      <c r="L1478" s="34" t="s">
        <v>61</v>
      </c>
      <c r="M1478" s="36"/>
      <c r="N1478" s="34" t="b">
        <v>0</v>
      </c>
      <c r="O1478" s="36"/>
      <c r="P1478" s="34" t="b">
        <v>0</v>
      </c>
      <c r="Q1478" s="36"/>
      <c r="R1478" s="34" t="b">
        <v>0</v>
      </c>
      <c r="S1478" s="34" t="b">
        <v>0</v>
      </c>
      <c r="T1478" s="34" t="s">
        <v>70</v>
      </c>
      <c r="U1478" s="34"/>
      <c r="V1478" s="34" t="b">
        <v>0</v>
      </c>
      <c r="W1478" s="36"/>
      <c r="X1478" s="34" t="s">
        <v>70</v>
      </c>
      <c r="Y1478" s="34"/>
      <c r="Z1478" s="36"/>
      <c r="AA1478" s="34" t="b">
        <v>0</v>
      </c>
      <c r="AB1478" s="34"/>
      <c r="AC1478" s="34" t="b">
        <v>0</v>
      </c>
      <c r="AD1478" s="36"/>
      <c r="AE1478" s="34" t="b">
        <v>1</v>
      </c>
      <c r="AF1478" s="34" t="b">
        <v>1</v>
      </c>
      <c r="AG1478" s="34" t="s">
        <v>70</v>
      </c>
      <c r="AH1478" s="34"/>
      <c r="AI1478" s="34" t="b">
        <v>0</v>
      </c>
      <c r="AJ1478" s="36"/>
      <c r="AK1478" s="34" t="s">
        <v>70</v>
      </c>
      <c r="AL1478" s="36"/>
      <c r="AM1478" s="34" t="b">
        <v>0</v>
      </c>
      <c r="AN1478" s="36"/>
      <c r="AO1478" s="34" t="s">
        <v>70</v>
      </c>
      <c r="AP1478" s="34" t="s">
        <v>70</v>
      </c>
      <c r="AQ1478" s="34" t="s">
        <v>70</v>
      </c>
      <c r="AR1478" s="34" t="s">
        <v>70</v>
      </c>
      <c r="AS1478" s="34" t="s">
        <v>70</v>
      </c>
      <c r="AT1478" s="36"/>
      <c r="AU1478" s="36"/>
      <c r="AV1478" s="34" t="s">
        <v>70</v>
      </c>
      <c r="AW1478" s="34" t="s">
        <v>70</v>
      </c>
      <c r="AX1478" s="34" t="s">
        <v>133</v>
      </c>
      <c r="AY1478" s="34" t="s">
        <v>4288</v>
      </c>
      <c r="AZ1478" s="34" t="s">
        <v>64</v>
      </c>
      <c r="BA1478" s="34" t="s">
        <v>65</v>
      </c>
      <c r="BB1478" s="35">
        <v>2022</v>
      </c>
      <c r="BC1478" s="34" t="s">
        <v>66</v>
      </c>
    </row>
    <row r="1479" spans="1:55" x14ac:dyDescent="0.25">
      <c r="A1479" s="34" t="s">
        <v>2960</v>
      </c>
      <c r="B1479" s="35">
        <v>63082</v>
      </c>
      <c r="C1479" s="34">
        <v>100</v>
      </c>
      <c r="D1479" s="34" t="s">
        <v>2963</v>
      </c>
      <c r="E1479" s="34" t="s">
        <v>2964</v>
      </c>
      <c r="F1479" s="34" t="s">
        <v>1236</v>
      </c>
      <c r="G1479" s="34" t="s">
        <v>3982</v>
      </c>
      <c r="H1479" s="34" t="s">
        <v>144</v>
      </c>
      <c r="I1479" s="34" t="s">
        <v>1233</v>
      </c>
      <c r="J1479" s="36">
        <v>39070</v>
      </c>
      <c r="K1479" s="36"/>
      <c r="L1479" s="34" t="s">
        <v>61</v>
      </c>
      <c r="M1479" s="36"/>
      <c r="N1479" s="34" t="b">
        <v>0</v>
      </c>
      <c r="O1479" s="36"/>
      <c r="P1479" s="34" t="b">
        <v>0</v>
      </c>
      <c r="Q1479" s="36"/>
      <c r="R1479" s="34" t="b">
        <v>0</v>
      </c>
      <c r="S1479" s="34" t="b">
        <v>0</v>
      </c>
      <c r="T1479" s="34" t="s">
        <v>70</v>
      </c>
      <c r="U1479" s="34"/>
      <c r="V1479" s="34" t="b">
        <v>0</v>
      </c>
      <c r="W1479" s="36"/>
      <c r="X1479" s="34" t="s">
        <v>70</v>
      </c>
      <c r="Y1479" s="34"/>
      <c r="Z1479" s="36"/>
      <c r="AA1479" s="34" t="b">
        <v>0</v>
      </c>
      <c r="AB1479" s="34"/>
      <c r="AC1479" s="34" t="b">
        <v>0</v>
      </c>
      <c r="AD1479" s="36"/>
      <c r="AE1479" s="34" t="b">
        <v>1</v>
      </c>
      <c r="AF1479" s="34" t="b">
        <v>1</v>
      </c>
      <c r="AG1479" s="34" t="s">
        <v>70</v>
      </c>
      <c r="AH1479" s="34"/>
      <c r="AI1479" s="34" t="b">
        <v>0</v>
      </c>
      <c r="AJ1479" s="36"/>
      <c r="AK1479" s="34" t="s">
        <v>70</v>
      </c>
      <c r="AL1479" s="36"/>
      <c r="AM1479" s="34" t="b">
        <v>0</v>
      </c>
      <c r="AN1479" s="36"/>
      <c r="AO1479" s="34" t="s">
        <v>70</v>
      </c>
      <c r="AP1479" s="34" t="s">
        <v>70</v>
      </c>
      <c r="AQ1479" s="34" t="s">
        <v>70</v>
      </c>
      <c r="AR1479" s="34" t="s">
        <v>70</v>
      </c>
      <c r="AS1479" s="34" t="s">
        <v>70</v>
      </c>
      <c r="AT1479" s="36"/>
      <c r="AU1479" s="36"/>
      <c r="AV1479" s="34" t="s">
        <v>70</v>
      </c>
      <c r="AW1479" s="34" t="s">
        <v>70</v>
      </c>
      <c r="AX1479" s="34" t="s">
        <v>133</v>
      </c>
      <c r="AY1479" s="34" t="s">
        <v>4288</v>
      </c>
      <c r="AZ1479" s="34" t="s">
        <v>64</v>
      </c>
      <c r="BA1479" s="34" t="s">
        <v>65</v>
      </c>
      <c r="BB1479" s="35">
        <v>2022</v>
      </c>
      <c r="BC1479" s="34" t="s">
        <v>185</v>
      </c>
    </row>
    <row r="1480" spans="1:55" x14ac:dyDescent="0.25">
      <c r="A1480" s="34" t="s">
        <v>2987</v>
      </c>
      <c r="B1480" s="35">
        <v>64830</v>
      </c>
      <c r="C1480" s="34">
        <v>15</v>
      </c>
      <c r="D1480" s="34" t="s">
        <v>2985</v>
      </c>
      <c r="E1480" s="34" t="s">
        <v>2986</v>
      </c>
      <c r="F1480" s="34" t="s">
        <v>765</v>
      </c>
      <c r="G1480" s="34" t="s">
        <v>3982</v>
      </c>
      <c r="H1480" s="34" t="s">
        <v>144</v>
      </c>
      <c r="I1480" s="34" t="s">
        <v>1233</v>
      </c>
      <c r="J1480" s="36">
        <v>40164</v>
      </c>
      <c r="K1480" s="36"/>
      <c r="L1480" s="34" t="s">
        <v>61</v>
      </c>
      <c r="M1480" s="36"/>
      <c r="N1480" s="34" t="b">
        <v>0</v>
      </c>
      <c r="O1480" s="36"/>
      <c r="P1480" s="34" t="b">
        <v>0</v>
      </c>
      <c r="Q1480" s="36"/>
      <c r="R1480" s="34" t="b">
        <v>0</v>
      </c>
      <c r="S1480" s="34" t="b">
        <v>0</v>
      </c>
      <c r="T1480" s="34" t="s">
        <v>70</v>
      </c>
      <c r="U1480" s="34"/>
      <c r="V1480" s="34" t="b">
        <v>0</v>
      </c>
      <c r="W1480" s="36"/>
      <c r="X1480" s="34" t="s">
        <v>70</v>
      </c>
      <c r="Y1480" s="34"/>
      <c r="Z1480" s="36"/>
      <c r="AA1480" s="34" t="b">
        <v>0</v>
      </c>
      <c r="AB1480" s="34"/>
      <c r="AC1480" s="34" t="b">
        <v>0</v>
      </c>
      <c r="AD1480" s="36"/>
      <c r="AE1480" s="34" t="b">
        <v>1</v>
      </c>
      <c r="AF1480" s="34" t="b">
        <v>1</v>
      </c>
      <c r="AG1480" s="34" t="s">
        <v>70</v>
      </c>
      <c r="AH1480" s="34"/>
      <c r="AI1480" s="34" t="b">
        <v>0</v>
      </c>
      <c r="AJ1480" s="36"/>
      <c r="AK1480" s="34" t="s">
        <v>70</v>
      </c>
      <c r="AL1480" s="36"/>
      <c r="AM1480" s="34" t="b">
        <v>0</v>
      </c>
      <c r="AN1480" s="36"/>
      <c r="AO1480" s="34" t="s">
        <v>70</v>
      </c>
      <c r="AP1480" s="34" t="s">
        <v>70</v>
      </c>
      <c r="AQ1480" s="34" t="s">
        <v>70</v>
      </c>
      <c r="AR1480" s="34" t="s">
        <v>70</v>
      </c>
      <c r="AS1480" s="34" t="s">
        <v>70</v>
      </c>
      <c r="AT1480" s="36"/>
      <c r="AU1480" s="36"/>
      <c r="AV1480" s="34" t="s">
        <v>70</v>
      </c>
      <c r="AW1480" s="34" t="s">
        <v>70</v>
      </c>
      <c r="AX1480" s="34" t="s">
        <v>133</v>
      </c>
      <c r="AY1480" s="34" t="s">
        <v>4311</v>
      </c>
      <c r="AZ1480" s="34" t="s">
        <v>64</v>
      </c>
      <c r="BA1480" s="34" t="s">
        <v>65</v>
      </c>
      <c r="BB1480" s="35">
        <v>2024</v>
      </c>
      <c r="BC1480" s="34" t="s">
        <v>185</v>
      </c>
    </row>
    <row r="1481" spans="1:55" x14ac:dyDescent="0.25">
      <c r="A1481" s="34" t="s">
        <v>2987</v>
      </c>
      <c r="B1481" s="35">
        <v>64187</v>
      </c>
      <c r="C1481" s="34">
        <v>75</v>
      </c>
      <c r="D1481" s="34" t="s">
        <v>2937</v>
      </c>
      <c r="E1481" s="34" t="s">
        <v>2938</v>
      </c>
      <c r="F1481" s="34" t="s">
        <v>1244</v>
      </c>
      <c r="G1481" s="34" t="s">
        <v>3982</v>
      </c>
      <c r="H1481" s="34" t="s">
        <v>144</v>
      </c>
      <c r="I1481" s="34" t="s">
        <v>273</v>
      </c>
      <c r="J1481" s="36">
        <v>40920</v>
      </c>
      <c r="K1481" s="36"/>
      <c r="L1481" s="34" t="s">
        <v>61</v>
      </c>
      <c r="M1481" s="36"/>
      <c r="N1481" s="34" t="b">
        <v>0</v>
      </c>
      <c r="O1481" s="36"/>
      <c r="P1481" s="34" t="b">
        <v>0</v>
      </c>
      <c r="Q1481" s="36"/>
      <c r="R1481" s="34" t="b">
        <v>0</v>
      </c>
      <c r="S1481" s="34" t="b">
        <v>0</v>
      </c>
      <c r="T1481" s="34" t="s">
        <v>70</v>
      </c>
      <c r="U1481" s="34"/>
      <c r="V1481" s="34" t="b">
        <v>0</v>
      </c>
      <c r="W1481" s="36"/>
      <c r="X1481" s="34" t="s">
        <v>70</v>
      </c>
      <c r="Y1481" s="34"/>
      <c r="Z1481" s="36"/>
      <c r="AA1481" s="34" t="b">
        <v>0</v>
      </c>
      <c r="AB1481" s="34"/>
      <c r="AC1481" s="34" t="b">
        <v>0</v>
      </c>
      <c r="AD1481" s="36"/>
      <c r="AE1481" s="34" t="b">
        <v>0</v>
      </c>
      <c r="AF1481" s="34" t="b">
        <v>0</v>
      </c>
      <c r="AG1481" s="34" t="s">
        <v>70</v>
      </c>
      <c r="AH1481" s="34"/>
      <c r="AI1481" s="34" t="b">
        <v>0</v>
      </c>
      <c r="AJ1481" s="36"/>
      <c r="AK1481" s="34" t="s">
        <v>70</v>
      </c>
      <c r="AL1481" s="36"/>
      <c r="AM1481" s="34" t="b">
        <v>0</v>
      </c>
      <c r="AN1481" s="36"/>
      <c r="AO1481" s="34" t="s">
        <v>70</v>
      </c>
      <c r="AP1481" s="34" t="s">
        <v>70</v>
      </c>
      <c r="AQ1481" s="34" t="s">
        <v>70</v>
      </c>
      <c r="AR1481" s="34" t="s">
        <v>70</v>
      </c>
      <c r="AS1481" s="34" t="s">
        <v>70</v>
      </c>
      <c r="AT1481" s="36"/>
      <c r="AU1481" s="36"/>
      <c r="AV1481" s="34" t="s">
        <v>70</v>
      </c>
      <c r="AW1481" s="34" t="s">
        <v>70</v>
      </c>
      <c r="AX1481" s="34" t="s">
        <v>133</v>
      </c>
      <c r="AY1481" s="34" t="s">
        <v>4311</v>
      </c>
      <c r="AZ1481" s="34" t="s">
        <v>64</v>
      </c>
      <c r="BA1481" s="34" t="s">
        <v>65</v>
      </c>
      <c r="BB1481" s="35">
        <v>2026</v>
      </c>
      <c r="BC1481" s="34" t="s">
        <v>185</v>
      </c>
    </row>
    <row r="1482" spans="1:55" x14ac:dyDescent="0.25">
      <c r="A1482" s="34" t="s">
        <v>2987</v>
      </c>
      <c r="B1482" s="35">
        <v>63881</v>
      </c>
      <c r="C1482" s="34">
        <v>100</v>
      </c>
      <c r="D1482" s="34" t="s">
        <v>2988</v>
      </c>
      <c r="E1482" s="34" t="s">
        <v>2989</v>
      </c>
      <c r="F1482" s="34" t="s">
        <v>2990</v>
      </c>
      <c r="G1482" s="34" t="s">
        <v>4398</v>
      </c>
      <c r="H1482" s="34" t="s">
        <v>1226</v>
      </c>
      <c r="I1482" s="34" t="s">
        <v>1233</v>
      </c>
      <c r="J1482" s="36">
        <v>39666</v>
      </c>
      <c r="K1482" s="36"/>
      <c r="L1482" s="34" t="s">
        <v>61</v>
      </c>
      <c r="M1482" s="36"/>
      <c r="N1482" s="34" t="b">
        <v>0</v>
      </c>
      <c r="O1482" s="36"/>
      <c r="P1482" s="34" t="b">
        <v>0</v>
      </c>
      <c r="Q1482" s="36"/>
      <c r="R1482" s="34" t="b">
        <v>1</v>
      </c>
      <c r="S1482" s="34" t="b">
        <v>0</v>
      </c>
      <c r="T1482" s="34" t="s">
        <v>70</v>
      </c>
      <c r="U1482" s="34"/>
      <c r="V1482" s="34" t="b">
        <v>0</v>
      </c>
      <c r="W1482" s="36"/>
      <c r="X1482" s="34" t="s">
        <v>70</v>
      </c>
      <c r="Y1482" s="34"/>
      <c r="Z1482" s="36"/>
      <c r="AA1482" s="34" t="b">
        <v>0</v>
      </c>
      <c r="AB1482" s="34"/>
      <c r="AC1482" s="34" t="b">
        <v>0</v>
      </c>
      <c r="AD1482" s="36"/>
      <c r="AE1482" s="34" t="b">
        <v>1</v>
      </c>
      <c r="AF1482" s="34" t="b">
        <v>1</v>
      </c>
      <c r="AG1482" s="34" t="s">
        <v>70</v>
      </c>
      <c r="AH1482" s="34"/>
      <c r="AI1482" s="34" t="b">
        <v>0</v>
      </c>
      <c r="AJ1482" s="36"/>
      <c r="AK1482" s="34" t="s">
        <v>70</v>
      </c>
      <c r="AL1482" s="36"/>
      <c r="AM1482" s="34" t="b">
        <v>0</v>
      </c>
      <c r="AN1482" s="36"/>
      <c r="AO1482" s="34" t="s">
        <v>70</v>
      </c>
      <c r="AP1482" s="34" t="s">
        <v>70</v>
      </c>
      <c r="AQ1482" s="34" t="s">
        <v>70</v>
      </c>
      <c r="AR1482" s="34" t="s">
        <v>70</v>
      </c>
      <c r="AS1482" s="34" t="s">
        <v>70</v>
      </c>
      <c r="AT1482" s="36"/>
      <c r="AU1482" s="36"/>
      <c r="AV1482" s="34" t="s">
        <v>70</v>
      </c>
      <c r="AW1482" s="34" t="s">
        <v>70</v>
      </c>
      <c r="AX1482" s="34" t="s">
        <v>133</v>
      </c>
      <c r="AY1482" s="34" t="s">
        <v>4311</v>
      </c>
      <c r="AZ1482" s="34" t="s">
        <v>64</v>
      </c>
      <c r="BA1482" s="34" t="s">
        <v>65</v>
      </c>
      <c r="BB1482" s="35">
        <v>2024</v>
      </c>
      <c r="BC1482" s="34" t="s">
        <v>103</v>
      </c>
    </row>
    <row r="1483" spans="1:55" x14ac:dyDescent="0.25">
      <c r="A1483" s="34" t="s">
        <v>2987</v>
      </c>
      <c r="B1483" s="35">
        <v>64281</v>
      </c>
      <c r="C1483" s="34">
        <v>100</v>
      </c>
      <c r="D1483" s="34" t="s">
        <v>2995</v>
      </c>
      <c r="E1483" s="34" t="s">
        <v>2996</v>
      </c>
      <c r="F1483" s="34" t="s">
        <v>2801</v>
      </c>
      <c r="G1483" s="34" t="s">
        <v>3982</v>
      </c>
      <c r="H1483" s="34" t="s">
        <v>144</v>
      </c>
      <c r="I1483" s="34" t="s">
        <v>2802</v>
      </c>
      <c r="J1483" s="36">
        <v>40282</v>
      </c>
      <c r="K1483" s="36"/>
      <c r="L1483" s="34" t="s">
        <v>61</v>
      </c>
      <c r="M1483" s="36"/>
      <c r="N1483" s="34" t="b">
        <v>0</v>
      </c>
      <c r="O1483" s="36"/>
      <c r="P1483" s="34" t="b">
        <v>0</v>
      </c>
      <c r="Q1483" s="36"/>
      <c r="R1483" s="34" t="b">
        <v>1</v>
      </c>
      <c r="S1483" s="34" t="b">
        <v>0</v>
      </c>
      <c r="T1483" s="34" t="s">
        <v>70</v>
      </c>
      <c r="U1483" s="34"/>
      <c r="V1483" s="34" t="b">
        <v>0</v>
      </c>
      <c r="W1483" s="36"/>
      <c r="X1483" s="34" t="s">
        <v>70</v>
      </c>
      <c r="Y1483" s="34"/>
      <c r="Z1483" s="36"/>
      <c r="AA1483" s="34" t="b">
        <v>0</v>
      </c>
      <c r="AB1483" s="34"/>
      <c r="AC1483" s="34" t="b">
        <v>0</v>
      </c>
      <c r="AD1483" s="36"/>
      <c r="AE1483" s="34" t="b">
        <v>1</v>
      </c>
      <c r="AF1483" s="34" t="b">
        <v>1</v>
      </c>
      <c r="AG1483" s="34" t="s">
        <v>70</v>
      </c>
      <c r="AH1483" s="34"/>
      <c r="AI1483" s="34" t="b">
        <v>0</v>
      </c>
      <c r="AJ1483" s="36"/>
      <c r="AK1483" s="34" t="s">
        <v>70</v>
      </c>
      <c r="AL1483" s="36"/>
      <c r="AM1483" s="34" t="b">
        <v>0</v>
      </c>
      <c r="AN1483" s="36"/>
      <c r="AO1483" s="34" t="s">
        <v>70</v>
      </c>
      <c r="AP1483" s="34" t="s">
        <v>70</v>
      </c>
      <c r="AQ1483" s="34" t="s">
        <v>70</v>
      </c>
      <c r="AR1483" s="34" t="s">
        <v>70</v>
      </c>
      <c r="AS1483" s="34" t="s">
        <v>70</v>
      </c>
      <c r="AT1483" s="36"/>
      <c r="AU1483" s="36"/>
      <c r="AV1483" s="34" t="s">
        <v>70</v>
      </c>
      <c r="AW1483" s="34" t="s">
        <v>70</v>
      </c>
      <c r="AX1483" s="34" t="s">
        <v>133</v>
      </c>
      <c r="AY1483" s="34" t="s">
        <v>4311</v>
      </c>
      <c r="AZ1483" s="34" t="s">
        <v>64</v>
      </c>
      <c r="BA1483" s="34" t="s">
        <v>65</v>
      </c>
      <c r="BB1483" s="35">
        <v>2024</v>
      </c>
      <c r="BC1483" s="34" t="s">
        <v>185</v>
      </c>
    </row>
    <row r="1484" spans="1:55" x14ac:dyDescent="0.25">
      <c r="A1484" s="34" t="s">
        <v>2987</v>
      </c>
      <c r="B1484" s="35">
        <v>63899</v>
      </c>
      <c r="C1484" s="34">
        <v>100</v>
      </c>
      <c r="D1484" s="34" t="s">
        <v>2991</v>
      </c>
      <c r="E1484" s="34" t="s">
        <v>2992</v>
      </c>
      <c r="F1484" s="34" t="s">
        <v>2933</v>
      </c>
      <c r="G1484" s="34" t="s">
        <v>4398</v>
      </c>
      <c r="H1484" s="34" t="s">
        <v>1226</v>
      </c>
      <c r="I1484" s="34" t="s">
        <v>2934</v>
      </c>
      <c r="J1484" s="36">
        <v>40529</v>
      </c>
      <c r="K1484" s="36"/>
      <c r="L1484" s="34" t="s">
        <v>61</v>
      </c>
      <c r="M1484" s="36"/>
      <c r="N1484" s="34" t="b">
        <v>0</v>
      </c>
      <c r="O1484" s="36"/>
      <c r="P1484" s="34" t="b">
        <v>0</v>
      </c>
      <c r="Q1484" s="36"/>
      <c r="R1484" s="34" t="b">
        <v>1</v>
      </c>
      <c r="S1484" s="34" t="b">
        <v>0</v>
      </c>
      <c r="T1484" s="34" t="s">
        <v>70</v>
      </c>
      <c r="U1484" s="34"/>
      <c r="V1484" s="34" t="b">
        <v>0</v>
      </c>
      <c r="W1484" s="36"/>
      <c r="X1484" s="34" t="s">
        <v>70</v>
      </c>
      <c r="Y1484" s="34"/>
      <c r="Z1484" s="36"/>
      <c r="AA1484" s="34" t="b">
        <v>0</v>
      </c>
      <c r="AB1484" s="34"/>
      <c r="AC1484" s="34" t="b">
        <v>0</v>
      </c>
      <c r="AD1484" s="36"/>
      <c r="AE1484" s="34" t="b">
        <v>1</v>
      </c>
      <c r="AF1484" s="34" t="b">
        <v>1</v>
      </c>
      <c r="AG1484" s="34" t="s">
        <v>70</v>
      </c>
      <c r="AH1484" s="34"/>
      <c r="AI1484" s="34" t="b">
        <v>0</v>
      </c>
      <c r="AJ1484" s="36"/>
      <c r="AK1484" s="34" t="s">
        <v>70</v>
      </c>
      <c r="AL1484" s="36"/>
      <c r="AM1484" s="34" t="b">
        <v>0</v>
      </c>
      <c r="AN1484" s="36"/>
      <c r="AO1484" s="34" t="s">
        <v>70</v>
      </c>
      <c r="AP1484" s="34" t="s">
        <v>70</v>
      </c>
      <c r="AQ1484" s="34" t="s">
        <v>70</v>
      </c>
      <c r="AR1484" s="34" t="s">
        <v>70</v>
      </c>
      <c r="AS1484" s="34" t="s">
        <v>70</v>
      </c>
      <c r="AT1484" s="36"/>
      <c r="AU1484" s="36"/>
      <c r="AV1484" s="34" t="s">
        <v>70</v>
      </c>
      <c r="AW1484" s="34" t="s">
        <v>70</v>
      </c>
      <c r="AX1484" s="34" t="s">
        <v>133</v>
      </c>
      <c r="AY1484" s="34" t="s">
        <v>4311</v>
      </c>
      <c r="AZ1484" s="34" t="s">
        <v>64</v>
      </c>
      <c r="BA1484" s="34" t="s">
        <v>65</v>
      </c>
      <c r="BB1484" s="35">
        <v>2024</v>
      </c>
      <c r="BC1484" s="34" t="s">
        <v>103</v>
      </c>
    </row>
    <row r="1485" spans="1:55" x14ac:dyDescent="0.25">
      <c r="A1485" s="34" t="s">
        <v>2987</v>
      </c>
      <c r="B1485" s="35">
        <v>63987</v>
      </c>
      <c r="C1485" s="34">
        <v>100</v>
      </c>
      <c r="D1485" s="34" t="s">
        <v>2993</v>
      </c>
      <c r="E1485" s="34" t="s">
        <v>2994</v>
      </c>
      <c r="F1485" s="34" t="s">
        <v>1244</v>
      </c>
      <c r="G1485" s="34" t="s">
        <v>3982</v>
      </c>
      <c r="H1485" s="34" t="s">
        <v>144</v>
      </c>
      <c r="I1485" s="34" t="s">
        <v>273</v>
      </c>
      <c r="J1485" s="36">
        <v>40534</v>
      </c>
      <c r="K1485" s="36"/>
      <c r="L1485" s="34" t="s">
        <v>61</v>
      </c>
      <c r="M1485" s="36"/>
      <c r="N1485" s="34" t="b">
        <v>0</v>
      </c>
      <c r="O1485" s="36"/>
      <c r="P1485" s="34" t="b">
        <v>0</v>
      </c>
      <c r="Q1485" s="36"/>
      <c r="R1485" s="34" t="b">
        <v>0</v>
      </c>
      <c r="S1485" s="34" t="b">
        <v>0</v>
      </c>
      <c r="T1485" s="34" t="s">
        <v>70</v>
      </c>
      <c r="U1485" s="34"/>
      <c r="V1485" s="34" t="b">
        <v>0</v>
      </c>
      <c r="W1485" s="36"/>
      <c r="X1485" s="34" t="s">
        <v>70</v>
      </c>
      <c r="Y1485" s="34"/>
      <c r="Z1485" s="36"/>
      <c r="AA1485" s="34" t="b">
        <v>0</v>
      </c>
      <c r="AB1485" s="34"/>
      <c r="AC1485" s="34" t="b">
        <v>0</v>
      </c>
      <c r="AD1485" s="36"/>
      <c r="AE1485" s="34" t="b">
        <v>0</v>
      </c>
      <c r="AF1485" s="34" t="b">
        <v>0</v>
      </c>
      <c r="AG1485" s="34" t="s">
        <v>70</v>
      </c>
      <c r="AH1485" s="34"/>
      <c r="AI1485" s="34" t="b">
        <v>0</v>
      </c>
      <c r="AJ1485" s="36"/>
      <c r="AK1485" s="34" t="s">
        <v>70</v>
      </c>
      <c r="AL1485" s="36"/>
      <c r="AM1485" s="34" t="b">
        <v>0</v>
      </c>
      <c r="AN1485" s="36"/>
      <c r="AO1485" s="34" t="s">
        <v>70</v>
      </c>
      <c r="AP1485" s="34" t="s">
        <v>70</v>
      </c>
      <c r="AQ1485" s="34" t="s">
        <v>70</v>
      </c>
      <c r="AR1485" s="34" t="s">
        <v>70</v>
      </c>
      <c r="AS1485" s="34" t="s">
        <v>70</v>
      </c>
      <c r="AT1485" s="36"/>
      <c r="AU1485" s="36"/>
      <c r="AV1485" s="34" t="s">
        <v>70</v>
      </c>
      <c r="AW1485" s="34" t="s">
        <v>70</v>
      </c>
      <c r="AX1485" s="34" t="s">
        <v>133</v>
      </c>
      <c r="AY1485" s="34" t="s">
        <v>4311</v>
      </c>
      <c r="AZ1485" s="34" t="s">
        <v>64</v>
      </c>
      <c r="BA1485" s="34" t="s">
        <v>65</v>
      </c>
      <c r="BB1485" s="35">
        <v>2024</v>
      </c>
      <c r="BC1485" s="34" t="s">
        <v>185</v>
      </c>
    </row>
    <row r="1486" spans="1:55" x14ac:dyDescent="0.25">
      <c r="A1486" s="34" t="s">
        <v>2997</v>
      </c>
      <c r="B1486" s="35">
        <v>64370</v>
      </c>
      <c r="C1486" s="34">
        <v>80</v>
      </c>
      <c r="D1486" s="34" t="s">
        <v>2149</v>
      </c>
      <c r="E1486" s="34" t="s">
        <v>2150</v>
      </c>
      <c r="F1486" s="34" t="s">
        <v>2025</v>
      </c>
      <c r="G1486" s="34" t="s">
        <v>230</v>
      </c>
      <c r="H1486" s="34" t="s">
        <v>59</v>
      </c>
      <c r="I1486" s="34" t="s">
        <v>1260</v>
      </c>
      <c r="J1486" s="36">
        <v>40155</v>
      </c>
      <c r="K1486" s="36"/>
      <c r="L1486" s="34" t="s">
        <v>61</v>
      </c>
      <c r="M1486" s="36"/>
      <c r="N1486" s="34" t="b">
        <v>0</v>
      </c>
      <c r="O1486" s="36"/>
      <c r="P1486" s="34" t="b">
        <v>0</v>
      </c>
      <c r="Q1486" s="36"/>
      <c r="R1486" s="34" t="b">
        <v>0</v>
      </c>
      <c r="S1486" s="34" t="b">
        <v>0</v>
      </c>
      <c r="T1486" s="34" t="s">
        <v>70</v>
      </c>
      <c r="U1486" s="34"/>
      <c r="V1486" s="34" t="b">
        <v>0</v>
      </c>
      <c r="W1486" s="36"/>
      <c r="X1486" s="34" t="s">
        <v>70</v>
      </c>
      <c r="Y1486" s="34"/>
      <c r="Z1486" s="36"/>
      <c r="AA1486" s="34" t="b">
        <v>0</v>
      </c>
      <c r="AB1486" s="34"/>
      <c r="AC1486" s="34" t="b">
        <v>0</v>
      </c>
      <c r="AD1486" s="36"/>
      <c r="AE1486" s="34" t="b">
        <v>1</v>
      </c>
      <c r="AF1486" s="34" t="b">
        <v>0</v>
      </c>
      <c r="AG1486" s="34" t="s">
        <v>70</v>
      </c>
      <c r="AH1486" s="34"/>
      <c r="AI1486" s="34" t="b">
        <v>0</v>
      </c>
      <c r="AJ1486" s="36"/>
      <c r="AK1486" s="34" t="s">
        <v>70</v>
      </c>
      <c r="AL1486" s="36"/>
      <c r="AM1486" s="34" t="b">
        <v>0</v>
      </c>
      <c r="AN1486" s="36"/>
      <c r="AO1486" s="34" t="s">
        <v>70</v>
      </c>
      <c r="AP1486" s="34" t="s">
        <v>70</v>
      </c>
      <c r="AQ1486" s="34" t="s">
        <v>70</v>
      </c>
      <c r="AR1486" s="34" t="s">
        <v>70</v>
      </c>
      <c r="AS1486" s="34" t="s">
        <v>70</v>
      </c>
      <c r="AT1486" s="36"/>
      <c r="AU1486" s="36"/>
      <c r="AV1486" s="34" t="s">
        <v>70</v>
      </c>
      <c r="AW1486" s="34" t="s">
        <v>70</v>
      </c>
      <c r="AX1486" s="34" t="s">
        <v>63</v>
      </c>
      <c r="AY1486" s="34" t="s">
        <v>4290</v>
      </c>
      <c r="AZ1486" s="34" t="s">
        <v>64</v>
      </c>
      <c r="BA1486" s="34" t="s">
        <v>65</v>
      </c>
      <c r="BB1486" s="35">
        <v>2025</v>
      </c>
      <c r="BC1486" s="34" t="s">
        <v>66</v>
      </c>
    </row>
    <row r="1487" spans="1:55" x14ac:dyDescent="0.25">
      <c r="A1487" s="34" t="s">
        <v>2997</v>
      </c>
      <c r="B1487" s="35">
        <v>63930</v>
      </c>
      <c r="C1487" s="34">
        <v>100</v>
      </c>
      <c r="D1487" s="34" t="s">
        <v>3006</v>
      </c>
      <c r="E1487" s="34" t="s">
        <v>3007</v>
      </c>
      <c r="F1487" s="34" t="s">
        <v>130</v>
      </c>
      <c r="G1487" s="34" t="s">
        <v>421</v>
      </c>
      <c r="H1487" s="34" t="s">
        <v>59</v>
      </c>
      <c r="I1487" s="34" t="s">
        <v>132</v>
      </c>
      <c r="J1487" s="36">
        <v>39753</v>
      </c>
      <c r="K1487" s="36">
        <v>45291</v>
      </c>
      <c r="L1487" s="34" t="s">
        <v>71</v>
      </c>
      <c r="M1487" s="36"/>
      <c r="N1487" s="34" t="b">
        <v>0</v>
      </c>
      <c r="O1487" s="36"/>
      <c r="P1487" s="34" t="b">
        <v>0</v>
      </c>
      <c r="Q1487" s="36"/>
      <c r="R1487" s="34" t="b">
        <v>0</v>
      </c>
      <c r="S1487" s="34" t="b">
        <v>0</v>
      </c>
      <c r="T1487" s="34" t="s">
        <v>70</v>
      </c>
      <c r="U1487" s="34"/>
      <c r="V1487" s="34" t="b">
        <v>0</v>
      </c>
      <c r="W1487" s="36">
        <v>32363</v>
      </c>
      <c r="X1487" s="34" t="s">
        <v>70</v>
      </c>
      <c r="Y1487" s="34"/>
      <c r="Z1487" s="36"/>
      <c r="AA1487" s="34" t="b">
        <v>0</v>
      </c>
      <c r="AB1487" s="34"/>
      <c r="AC1487" s="34" t="b">
        <v>0</v>
      </c>
      <c r="AD1487" s="36"/>
      <c r="AE1487" s="34" t="b">
        <v>1</v>
      </c>
      <c r="AF1487" s="34" t="b">
        <v>1</v>
      </c>
      <c r="AG1487" s="34" t="s">
        <v>70</v>
      </c>
      <c r="AH1487" s="34"/>
      <c r="AI1487" s="34" t="b">
        <v>0</v>
      </c>
      <c r="AJ1487" s="36"/>
      <c r="AK1487" s="34" t="s">
        <v>70</v>
      </c>
      <c r="AL1487" s="36"/>
      <c r="AM1487" s="34" t="b">
        <v>0</v>
      </c>
      <c r="AN1487" s="36"/>
      <c r="AO1487" s="34" t="s">
        <v>70</v>
      </c>
      <c r="AP1487" s="34" t="s">
        <v>70</v>
      </c>
      <c r="AQ1487" s="34" t="s">
        <v>70</v>
      </c>
      <c r="AR1487" s="34" t="s">
        <v>70</v>
      </c>
      <c r="AS1487" s="34" t="s">
        <v>70</v>
      </c>
      <c r="AT1487" s="36"/>
      <c r="AU1487" s="36"/>
      <c r="AV1487" s="34" t="s">
        <v>70</v>
      </c>
      <c r="AW1487" s="34" t="s">
        <v>70</v>
      </c>
      <c r="AX1487" s="34" t="s">
        <v>63</v>
      </c>
      <c r="AY1487" s="34" t="s">
        <v>4290</v>
      </c>
      <c r="AZ1487" s="34" t="s">
        <v>464</v>
      </c>
      <c r="BA1487" s="34" t="s">
        <v>465</v>
      </c>
      <c r="BB1487" s="35">
        <v>2023</v>
      </c>
      <c r="BC1487" s="34" t="s">
        <v>119</v>
      </c>
    </row>
    <row r="1488" spans="1:55" x14ac:dyDescent="0.25">
      <c r="A1488" s="34" t="s">
        <v>2997</v>
      </c>
      <c r="B1488" s="35">
        <v>61768</v>
      </c>
      <c r="C1488" s="34">
        <v>100</v>
      </c>
      <c r="D1488" s="34" t="s">
        <v>3000</v>
      </c>
      <c r="E1488" s="34" t="s">
        <v>3001</v>
      </c>
      <c r="F1488" s="34" t="s">
        <v>1672</v>
      </c>
      <c r="G1488" s="34" t="s">
        <v>558</v>
      </c>
      <c r="H1488" s="34" t="s">
        <v>59</v>
      </c>
      <c r="I1488" s="34" t="s">
        <v>3987</v>
      </c>
      <c r="J1488" s="36">
        <v>39052</v>
      </c>
      <c r="K1488" s="36">
        <v>45077</v>
      </c>
      <c r="L1488" s="34" t="s">
        <v>71</v>
      </c>
      <c r="M1488" s="36"/>
      <c r="N1488" s="34" t="b">
        <v>1</v>
      </c>
      <c r="O1488" s="36"/>
      <c r="P1488" s="34" t="b">
        <v>0</v>
      </c>
      <c r="Q1488" s="36"/>
      <c r="R1488" s="34" t="b">
        <v>0</v>
      </c>
      <c r="S1488" s="34" t="b">
        <v>0</v>
      </c>
      <c r="T1488" s="34" t="s">
        <v>70</v>
      </c>
      <c r="U1488" s="34"/>
      <c r="V1488" s="34" t="b">
        <v>0</v>
      </c>
      <c r="W1488" s="36">
        <v>32363</v>
      </c>
      <c r="X1488" s="34" t="s">
        <v>70</v>
      </c>
      <c r="Y1488" s="34"/>
      <c r="Z1488" s="36"/>
      <c r="AA1488" s="34" t="b">
        <v>0</v>
      </c>
      <c r="AB1488" s="34"/>
      <c r="AC1488" s="34" t="b">
        <v>0</v>
      </c>
      <c r="AD1488" s="36"/>
      <c r="AE1488" s="34" t="b">
        <v>1</v>
      </c>
      <c r="AF1488" s="34" t="b">
        <v>1</v>
      </c>
      <c r="AG1488" s="34" t="s">
        <v>70</v>
      </c>
      <c r="AH1488" s="34"/>
      <c r="AI1488" s="34" t="b">
        <v>0</v>
      </c>
      <c r="AJ1488" s="36"/>
      <c r="AK1488" s="34" t="s">
        <v>70</v>
      </c>
      <c r="AL1488" s="36"/>
      <c r="AM1488" s="34" t="b">
        <v>0</v>
      </c>
      <c r="AN1488" s="36"/>
      <c r="AO1488" s="34" t="s">
        <v>70</v>
      </c>
      <c r="AP1488" s="34" t="s">
        <v>70</v>
      </c>
      <c r="AQ1488" s="34" t="s">
        <v>70</v>
      </c>
      <c r="AR1488" s="34" t="s">
        <v>70</v>
      </c>
      <c r="AS1488" s="34" t="s">
        <v>70</v>
      </c>
      <c r="AT1488" s="36"/>
      <c r="AU1488" s="36"/>
      <c r="AV1488" s="34" t="s">
        <v>70</v>
      </c>
      <c r="AW1488" s="34" t="s">
        <v>70</v>
      </c>
      <c r="AX1488" s="34" t="s">
        <v>63</v>
      </c>
      <c r="AY1488" s="34" t="s">
        <v>4290</v>
      </c>
      <c r="AZ1488" s="34" t="s">
        <v>464</v>
      </c>
      <c r="BA1488" s="34" t="s">
        <v>465</v>
      </c>
      <c r="BB1488" s="35">
        <v>2022</v>
      </c>
      <c r="BC1488" s="34" t="s">
        <v>66</v>
      </c>
    </row>
    <row r="1489" spans="1:55" x14ac:dyDescent="0.25">
      <c r="A1489" s="34" t="s">
        <v>2997</v>
      </c>
      <c r="B1489" s="35">
        <v>61959</v>
      </c>
      <c r="C1489" s="34">
        <v>100</v>
      </c>
      <c r="D1489" s="34" t="s">
        <v>3003</v>
      </c>
      <c r="E1489" s="34" t="s">
        <v>3004</v>
      </c>
      <c r="F1489" s="34" t="s">
        <v>3005</v>
      </c>
      <c r="G1489" s="34" t="s">
        <v>3520</v>
      </c>
      <c r="H1489" s="34" t="s">
        <v>4287</v>
      </c>
      <c r="I1489" s="34" t="s">
        <v>118</v>
      </c>
      <c r="J1489" s="36">
        <v>38657</v>
      </c>
      <c r="K1489" s="36">
        <v>45291</v>
      </c>
      <c r="L1489" s="34" t="s">
        <v>71</v>
      </c>
      <c r="M1489" s="36">
        <v>45267</v>
      </c>
      <c r="N1489" s="34" t="b">
        <v>0</v>
      </c>
      <c r="O1489" s="36"/>
      <c r="P1489" s="34" t="b">
        <v>0</v>
      </c>
      <c r="Q1489" s="36"/>
      <c r="R1489" s="34" t="b">
        <v>0</v>
      </c>
      <c r="S1489" s="34" t="b">
        <v>0</v>
      </c>
      <c r="T1489" s="34" t="s">
        <v>70</v>
      </c>
      <c r="U1489" s="34"/>
      <c r="V1489" s="34" t="b">
        <v>0</v>
      </c>
      <c r="W1489" s="36">
        <v>32363</v>
      </c>
      <c r="X1489" s="34" t="s">
        <v>70</v>
      </c>
      <c r="Y1489" s="34"/>
      <c r="Z1489" s="36"/>
      <c r="AA1489" s="34" t="b">
        <v>0</v>
      </c>
      <c r="AB1489" s="34"/>
      <c r="AC1489" s="34" t="b">
        <v>0</v>
      </c>
      <c r="AD1489" s="36"/>
      <c r="AE1489" s="34" t="b">
        <v>1</v>
      </c>
      <c r="AF1489" s="34" t="b">
        <v>1</v>
      </c>
      <c r="AG1489" s="34" t="s">
        <v>70</v>
      </c>
      <c r="AH1489" s="34"/>
      <c r="AI1489" s="34" t="b">
        <v>0</v>
      </c>
      <c r="AJ1489" s="36"/>
      <c r="AK1489" s="34" t="s">
        <v>70</v>
      </c>
      <c r="AL1489" s="36"/>
      <c r="AM1489" s="34" t="b">
        <v>0</v>
      </c>
      <c r="AN1489" s="36"/>
      <c r="AO1489" s="34" t="s">
        <v>70</v>
      </c>
      <c r="AP1489" s="34" t="s">
        <v>70</v>
      </c>
      <c r="AQ1489" s="34" t="s">
        <v>70</v>
      </c>
      <c r="AR1489" s="34" t="s">
        <v>70</v>
      </c>
      <c r="AS1489" s="34" t="s">
        <v>70</v>
      </c>
      <c r="AT1489" s="36"/>
      <c r="AU1489" s="36"/>
      <c r="AV1489" s="34" t="s">
        <v>70</v>
      </c>
      <c r="AW1489" s="34" t="s">
        <v>70</v>
      </c>
      <c r="AX1489" s="34" t="s">
        <v>63</v>
      </c>
      <c r="AY1489" s="34" t="s">
        <v>4290</v>
      </c>
      <c r="AZ1489" s="34" t="s">
        <v>464</v>
      </c>
      <c r="BA1489" s="34" t="s">
        <v>465</v>
      </c>
      <c r="BB1489" s="35">
        <v>2023</v>
      </c>
      <c r="BC1489" s="34" t="s">
        <v>66</v>
      </c>
    </row>
    <row r="1490" spans="1:55" x14ac:dyDescent="0.25">
      <c r="A1490" s="34" t="s">
        <v>2997</v>
      </c>
      <c r="B1490" s="35">
        <v>61732</v>
      </c>
      <c r="C1490" s="34">
        <v>100</v>
      </c>
      <c r="D1490" s="34" t="s">
        <v>4018</v>
      </c>
      <c r="E1490" s="34" t="s">
        <v>2998</v>
      </c>
      <c r="F1490" s="34" t="s">
        <v>2999</v>
      </c>
      <c r="G1490" s="34" t="s">
        <v>208</v>
      </c>
      <c r="H1490" s="34" t="s">
        <v>144</v>
      </c>
      <c r="I1490" s="34" t="s">
        <v>3532</v>
      </c>
      <c r="J1490" s="36">
        <v>38657</v>
      </c>
      <c r="K1490" s="36"/>
      <c r="L1490" s="34" t="s">
        <v>61</v>
      </c>
      <c r="M1490" s="36"/>
      <c r="N1490" s="34" t="b">
        <v>0</v>
      </c>
      <c r="O1490" s="36"/>
      <c r="P1490" s="34" t="b">
        <v>0</v>
      </c>
      <c r="Q1490" s="36"/>
      <c r="R1490" s="34" t="b">
        <v>0</v>
      </c>
      <c r="S1490" s="34" t="b">
        <v>0</v>
      </c>
      <c r="T1490" s="34" t="s">
        <v>70</v>
      </c>
      <c r="U1490" s="34"/>
      <c r="V1490" s="34" t="b">
        <v>0</v>
      </c>
      <c r="W1490" s="36"/>
      <c r="X1490" s="34" t="s">
        <v>70</v>
      </c>
      <c r="Y1490" s="34"/>
      <c r="Z1490" s="36"/>
      <c r="AA1490" s="34" t="b">
        <v>0</v>
      </c>
      <c r="AB1490" s="34"/>
      <c r="AC1490" s="34" t="b">
        <v>0</v>
      </c>
      <c r="AD1490" s="36"/>
      <c r="AE1490" s="34" t="b">
        <v>0</v>
      </c>
      <c r="AF1490" s="34" t="b">
        <v>0</v>
      </c>
      <c r="AG1490" s="34" t="s">
        <v>70</v>
      </c>
      <c r="AH1490" s="34"/>
      <c r="AI1490" s="34" t="b">
        <v>0</v>
      </c>
      <c r="AJ1490" s="36"/>
      <c r="AK1490" s="34" t="s">
        <v>70</v>
      </c>
      <c r="AL1490" s="36"/>
      <c r="AM1490" s="34" t="b">
        <v>0</v>
      </c>
      <c r="AN1490" s="36"/>
      <c r="AO1490" s="34" t="s">
        <v>70</v>
      </c>
      <c r="AP1490" s="34" t="s">
        <v>70</v>
      </c>
      <c r="AQ1490" s="34" t="s">
        <v>70</v>
      </c>
      <c r="AR1490" s="34" t="s">
        <v>70</v>
      </c>
      <c r="AS1490" s="34" t="s">
        <v>70</v>
      </c>
      <c r="AT1490" s="36"/>
      <c r="AU1490" s="36"/>
      <c r="AV1490" s="34" t="s">
        <v>70</v>
      </c>
      <c r="AW1490" s="34" t="s">
        <v>70</v>
      </c>
      <c r="AX1490" s="34" t="s">
        <v>63</v>
      </c>
      <c r="AY1490" s="34" t="s">
        <v>4290</v>
      </c>
      <c r="AZ1490" s="34" t="s">
        <v>64</v>
      </c>
      <c r="BA1490" s="34" t="s">
        <v>65</v>
      </c>
      <c r="BB1490" s="35">
        <v>2023</v>
      </c>
      <c r="BC1490" s="34" t="s">
        <v>66</v>
      </c>
    </row>
    <row r="1491" spans="1:55" x14ac:dyDescent="0.25">
      <c r="A1491" s="34" t="s">
        <v>3008</v>
      </c>
      <c r="B1491" s="35">
        <v>67380</v>
      </c>
      <c r="C1491" s="34">
        <v>100</v>
      </c>
      <c r="D1491" s="34" t="s">
        <v>3009</v>
      </c>
      <c r="E1491" s="34" t="s">
        <v>3010</v>
      </c>
      <c r="F1491" s="34" t="s">
        <v>960</v>
      </c>
      <c r="G1491" s="34" t="s">
        <v>150</v>
      </c>
      <c r="H1491" s="34" t="s">
        <v>4287</v>
      </c>
      <c r="I1491" s="34" t="s">
        <v>114</v>
      </c>
      <c r="J1491" s="36">
        <v>42683</v>
      </c>
      <c r="K1491" s="36"/>
      <c r="L1491" s="34" t="s">
        <v>61</v>
      </c>
      <c r="M1491" s="36">
        <v>45268</v>
      </c>
      <c r="N1491" s="34" t="b">
        <v>0</v>
      </c>
      <c r="O1491" s="36"/>
      <c r="P1491" s="34" t="b">
        <v>1</v>
      </c>
      <c r="Q1491" s="36"/>
      <c r="R1491" s="34" t="b">
        <v>1</v>
      </c>
      <c r="S1491" s="34" t="b">
        <v>0</v>
      </c>
      <c r="T1491" s="34" t="s">
        <v>70</v>
      </c>
      <c r="U1491" s="34"/>
      <c r="V1491" s="34" t="b">
        <v>0</v>
      </c>
      <c r="W1491" s="36"/>
      <c r="X1491" s="34" t="s">
        <v>70</v>
      </c>
      <c r="Y1491" s="34"/>
      <c r="Z1491" s="36"/>
      <c r="AA1491" s="34" t="b">
        <v>0</v>
      </c>
      <c r="AB1491" s="34"/>
      <c r="AC1491" s="34" t="b">
        <v>0</v>
      </c>
      <c r="AD1491" s="36"/>
      <c r="AE1491" s="34" t="b">
        <v>0</v>
      </c>
      <c r="AF1491" s="34" t="b">
        <v>0</v>
      </c>
      <c r="AG1491" s="34" t="s">
        <v>70</v>
      </c>
      <c r="AH1491" s="34"/>
      <c r="AI1491" s="34" t="b">
        <v>0</v>
      </c>
      <c r="AJ1491" s="36"/>
      <c r="AK1491" s="34" t="s">
        <v>70</v>
      </c>
      <c r="AL1491" s="36"/>
      <c r="AM1491" s="34" t="b">
        <v>0</v>
      </c>
      <c r="AN1491" s="36"/>
      <c r="AO1491" s="34" t="s">
        <v>70</v>
      </c>
      <c r="AP1491" s="34" t="s">
        <v>70</v>
      </c>
      <c r="AQ1491" s="34" t="s">
        <v>70</v>
      </c>
      <c r="AR1491" s="34" t="s">
        <v>70</v>
      </c>
      <c r="AS1491" s="34" t="s">
        <v>70</v>
      </c>
      <c r="AT1491" s="36"/>
      <c r="AU1491" s="36"/>
      <c r="AV1491" s="34" t="s">
        <v>70</v>
      </c>
      <c r="AW1491" s="34" t="s">
        <v>70</v>
      </c>
      <c r="AX1491" s="34" t="s">
        <v>1485</v>
      </c>
      <c r="AY1491" s="34" t="s">
        <v>4296</v>
      </c>
      <c r="AZ1491" s="34" t="s">
        <v>64</v>
      </c>
      <c r="BA1491" s="34" t="s">
        <v>65</v>
      </c>
      <c r="BB1491" s="35">
        <v>2031</v>
      </c>
      <c r="BC1491" s="34" t="s">
        <v>103</v>
      </c>
    </row>
    <row r="1492" spans="1:55" x14ac:dyDescent="0.25">
      <c r="A1492" s="34" t="s">
        <v>3011</v>
      </c>
      <c r="B1492" s="35">
        <v>66224</v>
      </c>
      <c r="C1492" s="34">
        <v>100</v>
      </c>
      <c r="D1492" s="34" t="s">
        <v>3012</v>
      </c>
      <c r="E1492" s="34" t="s">
        <v>3013</v>
      </c>
      <c r="F1492" s="34" t="s">
        <v>3014</v>
      </c>
      <c r="G1492" s="34" t="s">
        <v>173</v>
      </c>
      <c r="H1492" s="34" t="s">
        <v>144</v>
      </c>
      <c r="I1492" s="34" t="s">
        <v>722</v>
      </c>
      <c r="J1492" s="36">
        <v>41620</v>
      </c>
      <c r="K1492" s="36"/>
      <c r="L1492" s="34" t="s">
        <v>61</v>
      </c>
      <c r="M1492" s="36"/>
      <c r="N1492" s="34" t="b">
        <v>0</v>
      </c>
      <c r="O1492" s="36"/>
      <c r="P1492" s="34" t="b">
        <v>1</v>
      </c>
      <c r="Q1492" s="36"/>
      <c r="R1492" s="34" t="b">
        <v>1</v>
      </c>
      <c r="S1492" s="34" t="b">
        <v>0</v>
      </c>
      <c r="T1492" s="34" t="s">
        <v>70</v>
      </c>
      <c r="U1492" s="34"/>
      <c r="V1492" s="34" t="b">
        <v>0</v>
      </c>
      <c r="W1492" s="36"/>
      <c r="X1492" s="34" t="s">
        <v>70</v>
      </c>
      <c r="Y1492" s="34"/>
      <c r="Z1492" s="36"/>
      <c r="AA1492" s="34" t="b">
        <v>0</v>
      </c>
      <c r="AB1492" s="34"/>
      <c r="AC1492" s="34" t="b">
        <v>0</v>
      </c>
      <c r="AD1492" s="36"/>
      <c r="AE1492" s="34" t="b">
        <v>0</v>
      </c>
      <c r="AF1492" s="34" t="b">
        <v>0</v>
      </c>
      <c r="AG1492" s="34" t="s">
        <v>70</v>
      </c>
      <c r="AH1492" s="34"/>
      <c r="AI1492" s="34" t="b">
        <v>0</v>
      </c>
      <c r="AJ1492" s="36"/>
      <c r="AK1492" s="34" t="s">
        <v>70</v>
      </c>
      <c r="AL1492" s="36"/>
      <c r="AM1492" s="34" t="b">
        <v>0</v>
      </c>
      <c r="AN1492" s="36"/>
      <c r="AO1492" s="34" t="s">
        <v>70</v>
      </c>
      <c r="AP1492" s="34" t="s">
        <v>70</v>
      </c>
      <c r="AQ1492" s="34" t="s">
        <v>70</v>
      </c>
      <c r="AR1492" s="34" t="s">
        <v>70</v>
      </c>
      <c r="AS1492" s="34" t="s">
        <v>70</v>
      </c>
      <c r="AT1492" s="36"/>
      <c r="AU1492" s="36"/>
      <c r="AV1492" s="34" t="s">
        <v>70</v>
      </c>
      <c r="AW1492" s="34" t="s">
        <v>70</v>
      </c>
      <c r="AX1492" s="34" t="s">
        <v>63</v>
      </c>
      <c r="AY1492" s="34" t="s">
        <v>70</v>
      </c>
      <c r="AZ1492" s="34" t="s">
        <v>64</v>
      </c>
      <c r="BA1492" s="34" t="s">
        <v>65</v>
      </c>
      <c r="BB1492" s="35">
        <v>2028</v>
      </c>
      <c r="BC1492" s="34" t="s">
        <v>66</v>
      </c>
    </row>
    <row r="1493" spans="1:55" x14ac:dyDescent="0.25">
      <c r="A1493" s="34" t="s">
        <v>3011</v>
      </c>
      <c r="B1493" s="35">
        <v>66225</v>
      </c>
      <c r="C1493" s="34">
        <v>100</v>
      </c>
      <c r="D1493" s="34" t="s">
        <v>3015</v>
      </c>
      <c r="E1493" s="34" t="s">
        <v>4017</v>
      </c>
      <c r="F1493" s="34" t="s">
        <v>3017</v>
      </c>
      <c r="G1493" s="34" t="s">
        <v>155</v>
      </c>
      <c r="H1493" s="34" t="s">
        <v>208</v>
      </c>
      <c r="I1493" s="34" t="s">
        <v>472</v>
      </c>
      <c r="J1493" s="36">
        <v>41620</v>
      </c>
      <c r="K1493" s="36"/>
      <c r="L1493" s="34" t="s">
        <v>61</v>
      </c>
      <c r="M1493" s="36"/>
      <c r="N1493" s="34" t="b">
        <v>0</v>
      </c>
      <c r="O1493" s="36"/>
      <c r="P1493" s="34" t="b">
        <v>1</v>
      </c>
      <c r="Q1493" s="36"/>
      <c r="R1493" s="34" t="b">
        <v>0</v>
      </c>
      <c r="S1493" s="34" t="b">
        <v>0</v>
      </c>
      <c r="T1493" s="34" t="s">
        <v>70</v>
      </c>
      <c r="U1493" s="34"/>
      <c r="V1493" s="34" t="b">
        <v>0</v>
      </c>
      <c r="W1493" s="36"/>
      <c r="X1493" s="34" t="s">
        <v>70</v>
      </c>
      <c r="Y1493" s="34"/>
      <c r="Z1493" s="36"/>
      <c r="AA1493" s="34" t="b">
        <v>0</v>
      </c>
      <c r="AB1493" s="34"/>
      <c r="AC1493" s="34" t="b">
        <v>0</v>
      </c>
      <c r="AD1493" s="36"/>
      <c r="AE1493" s="34" t="b">
        <v>1</v>
      </c>
      <c r="AF1493" s="34" t="b">
        <v>1</v>
      </c>
      <c r="AG1493" s="34" t="s">
        <v>70</v>
      </c>
      <c r="AH1493" s="34"/>
      <c r="AI1493" s="34" t="b">
        <v>0</v>
      </c>
      <c r="AJ1493" s="36"/>
      <c r="AK1493" s="34" t="s">
        <v>70</v>
      </c>
      <c r="AL1493" s="36"/>
      <c r="AM1493" s="34" t="b">
        <v>0</v>
      </c>
      <c r="AN1493" s="36"/>
      <c r="AO1493" s="34" t="s">
        <v>70</v>
      </c>
      <c r="AP1493" s="34" t="s">
        <v>70</v>
      </c>
      <c r="AQ1493" s="34" t="s">
        <v>70</v>
      </c>
      <c r="AR1493" s="34" t="s">
        <v>70</v>
      </c>
      <c r="AS1493" s="34" t="s">
        <v>70</v>
      </c>
      <c r="AT1493" s="36"/>
      <c r="AU1493" s="36"/>
      <c r="AV1493" s="34" t="s">
        <v>70</v>
      </c>
      <c r="AW1493" s="34" t="s">
        <v>70</v>
      </c>
      <c r="AX1493" s="34" t="s">
        <v>63</v>
      </c>
      <c r="AY1493" s="34" t="s">
        <v>70</v>
      </c>
      <c r="AZ1493" s="34" t="s">
        <v>64</v>
      </c>
      <c r="BA1493" s="34" t="s">
        <v>65</v>
      </c>
      <c r="BB1493" s="35">
        <v>2026</v>
      </c>
      <c r="BC1493" s="34" t="s">
        <v>66</v>
      </c>
    </row>
    <row r="1494" spans="1:55" x14ac:dyDescent="0.25">
      <c r="A1494" s="34" t="s">
        <v>3018</v>
      </c>
      <c r="B1494" s="35">
        <v>66253</v>
      </c>
      <c r="C1494" s="34">
        <v>44.59</v>
      </c>
      <c r="D1494" s="34" t="s">
        <v>744</v>
      </c>
      <c r="E1494" s="34" t="s">
        <v>745</v>
      </c>
      <c r="F1494" s="34" t="s">
        <v>746</v>
      </c>
      <c r="G1494" s="34" t="s">
        <v>215</v>
      </c>
      <c r="H1494" s="34" t="s">
        <v>4287</v>
      </c>
      <c r="I1494" s="34" t="s">
        <v>118</v>
      </c>
      <c r="J1494" s="36">
        <v>41989</v>
      </c>
      <c r="K1494" s="36"/>
      <c r="L1494" s="34" t="s">
        <v>61</v>
      </c>
      <c r="M1494" s="36">
        <v>45267</v>
      </c>
      <c r="N1494" s="34" t="b">
        <v>0</v>
      </c>
      <c r="O1494" s="36"/>
      <c r="P1494" s="34" t="b">
        <v>1</v>
      </c>
      <c r="Q1494" s="36"/>
      <c r="R1494" s="34" t="b">
        <v>1</v>
      </c>
      <c r="S1494" s="34" t="b">
        <v>0</v>
      </c>
      <c r="T1494" s="34" t="s">
        <v>70</v>
      </c>
      <c r="U1494" s="34"/>
      <c r="V1494" s="34" t="b">
        <v>0</v>
      </c>
      <c r="W1494" s="36"/>
      <c r="X1494" s="34" t="s">
        <v>70</v>
      </c>
      <c r="Y1494" s="34"/>
      <c r="Z1494" s="36"/>
      <c r="AA1494" s="34" t="b">
        <v>0</v>
      </c>
      <c r="AB1494" s="34"/>
      <c r="AC1494" s="34" t="b">
        <v>0</v>
      </c>
      <c r="AD1494" s="36"/>
      <c r="AE1494" s="34" t="b">
        <v>0</v>
      </c>
      <c r="AF1494" s="34" t="b">
        <v>0</v>
      </c>
      <c r="AG1494" s="34" t="s">
        <v>70</v>
      </c>
      <c r="AH1494" s="34"/>
      <c r="AI1494" s="34" t="b">
        <v>0</v>
      </c>
      <c r="AJ1494" s="36"/>
      <c r="AK1494" s="34" t="s">
        <v>70</v>
      </c>
      <c r="AL1494" s="36"/>
      <c r="AM1494" s="34" t="b">
        <v>0</v>
      </c>
      <c r="AN1494" s="36"/>
      <c r="AO1494" s="34" t="s">
        <v>70</v>
      </c>
      <c r="AP1494" s="34" t="s">
        <v>70</v>
      </c>
      <c r="AQ1494" s="34" t="s">
        <v>70</v>
      </c>
      <c r="AR1494" s="34" t="s">
        <v>70</v>
      </c>
      <c r="AS1494" s="34" t="s">
        <v>70</v>
      </c>
      <c r="AT1494" s="36"/>
      <c r="AU1494" s="36"/>
      <c r="AV1494" s="34" t="s">
        <v>70</v>
      </c>
      <c r="AW1494" s="34" t="s">
        <v>70</v>
      </c>
      <c r="AX1494" s="34" t="s">
        <v>63</v>
      </c>
      <c r="AY1494" s="34" t="s">
        <v>4302</v>
      </c>
      <c r="AZ1494" s="34" t="s">
        <v>64</v>
      </c>
      <c r="BA1494" s="34" t="s">
        <v>65</v>
      </c>
      <c r="BB1494" s="35">
        <v>2031</v>
      </c>
      <c r="BC1494" s="34" t="s">
        <v>66</v>
      </c>
    </row>
    <row r="1495" spans="1:55" x14ac:dyDescent="0.25">
      <c r="A1495" s="34" t="s">
        <v>3018</v>
      </c>
      <c r="B1495" s="35">
        <v>66614</v>
      </c>
      <c r="C1495" s="34">
        <v>78.069999999999993</v>
      </c>
      <c r="D1495" s="34" t="s">
        <v>3028</v>
      </c>
      <c r="E1495" s="34" t="s">
        <v>3029</v>
      </c>
      <c r="F1495" s="34" t="s">
        <v>2153</v>
      </c>
      <c r="G1495" s="34" t="s">
        <v>99</v>
      </c>
      <c r="H1495" s="34" t="s">
        <v>4287</v>
      </c>
      <c r="I1495" s="34" t="s">
        <v>277</v>
      </c>
      <c r="J1495" s="36">
        <v>42206</v>
      </c>
      <c r="K1495" s="36"/>
      <c r="L1495" s="34" t="s">
        <v>61</v>
      </c>
      <c r="M1495" s="36"/>
      <c r="N1495" s="34" t="b">
        <v>0</v>
      </c>
      <c r="O1495" s="36"/>
      <c r="P1495" s="34" t="b">
        <v>1</v>
      </c>
      <c r="Q1495" s="36"/>
      <c r="R1495" s="34" t="b">
        <v>1</v>
      </c>
      <c r="S1495" s="34" t="b">
        <v>0</v>
      </c>
      <c r="T1495" s="34" t="s">
        <v>70</v>
      </c>
      <c r="U1495" s="34"/>
      <c r="V1495" s="34" t="b">
        <v>0</v>
      </c>
      <c r="W1495" s="36"/>
      <c r="X1495" s="34" t="s">
        <v>70</v>
      </c>
      <c r="Y1495" s="34"/>
      <c r="Z1495" s="36"/>
      <c r="AA1495" s="34" t="b">
        <v>0</v>
      </c>
      <c r="AB1495" s="34"/>
      <c r="AC1495" s="34" t="b">
        <v>0</v>
      </c>
      <c r="AD1495" s="36"/>
      <c r="AE1495" s="34" t="b">
        <v>0</v>
      </c>
      <c r="AF1495" s="34" t="b">
        <v>0</v>
      </c>
      <c r="AG1495" s="34" t="s">
        <v>70</v>
      </c>
      <c r="AH1495" s="34"/>
      <c r="AI1495" s="34" t="b">
        <v>0</v>
      </c>
      <c r="AJ1495" s="36"/>
      <c r="AK1495" s="34" t="s">
        <v>70</v>
      </c>
      <c r="AL1495" s="36"/>
      <c r="AM1495" s="34" t="b">
        <v>0</v>
      </c>
      <c r="AN1495" s="36"/>
      <c r="AO1495" s="34" t="s">
        <v>70</v>
      </c>
      <c r="AP1495" s="34" t="s">
        <v>70</v>
      </c>
      <c r="AQ1495" s="34" t="s">
        <v>70</v>
      </c>
      <c r="AR1495" s="34" t="s">
        <v>70</v>
      </c>
      <c r="AS1495" s="34" t="s">
        <v>70</v>
      </c>
      <c r="AT1495" s="36"/>
      <c r="AU1495" s="36"/>
      <c r="AV1495" s="34" t="s">
        <v>70</v>
      </c>
      <c r="AW1495" s="34" t="s">
        <v>70</v>
      </c>
      <c r="AX1495" s="34" t="s">
        <v>63</v>
      </c>
      <c r="AY1495" s="34" t="s">
        <v>4302</v>
      </c>
      <c r="AZ1495" s="34" t="s">
        <v>64</v>
      </c>
      <c r="BA1495" s="34" t="s">
        <v>65</v>
      </c>
      <c r="BB1495" s="35">
        <v>2031</v>
      </c>
      <c r="BC1495" s="34" t="s">
        <v>66</v>
      </c>
    </row>
    <row r="1496" spans="1:55" x14ac:dyDescent="0.25">
      <c r="A1496" s="34" t="s">
        <v>3018</v>
      </c>
      <c r="B1496" s="35">
        <v>66019</v>
      </c>
      <c r="C1496" s="34">
        <v>100</v>
      </c>
      <c r="D1496" s="34" t="s">
        <v>3024</v>
      </c>
      <c r="E1496" s="34" t="s">
        <v>3025</v>
      </c>
      <c r="F1496" s="34" t="s">
        <v>1882</v>
      </c>
      <c r="G1496" s="34" t="s">
        <v>4109</v>
      </c>
      <c r="H1496" s="34" t="s">
        <v>4287</v>
      </c>
      <c r="I1496" s="34" t="s">
        <v>133</v>
      </c>
      <c r="J1496" s="36">
        <v>41570</v>
      </c>
      <c r="K1496" s="36"/>
      <c r="L1496" s="34" t="s">
        <v>61</v>
      </c>
      <c r="M1496" s="36"/>
      <c r="N1496" s="34" t="b">
        <v>0</v>
      </c>
      <c r="O1496" s="36"/>
      <c r="P1496" s="34" t="b">
        <v>1</v>
      </c>
      <c r="Q1496" s="36"/>
      <c r="R1496" s="34" t="b">
        <v>1</v>
      </c>
      <c r="S1496" s="34" t="b">
        <v>0</v>
      </c>
      <c r="T1496" s="34" t="s">
        <v>70</v>
      </c>
      <c r="U1496" s="34"/>
      <c r="V1496" s="34" t="b">
        <v>0</v>
      </c>
      <c r="W1496" s="36"/>
      <c r="X1496" s="34" t="s">
        <v>70</v>
      </c>
      <c r="Y1496" s="34"/>
      <c r="Z1496" s="36"/>
      <c r="AA1496" s="34" t="b">
        <v>0</v>
      </c>
      <c r="AB1496" s="34"/>
      <c r="AC1496" s="34" t="b">
        <v>0</v>
      </c>
      <c r="AD1496" s="36"/>
      <c r="AE1496" s="34" t="b">
        <v>1</v>
      </c>
      <c r="AF1496" s="34" t="b">
        <v>0</v>
      </c>
      <c r="AG1496" s="34" t="s">
        <v>70</v>
      </c>
      <c r="AH1496" s="34"/>
      <c r="AI1496" s="34" t="b">
        <v>0</v>
      </c>
      <c r="AJ1496" s="36"/>
      <c r="AK1496" s="34" t="s">
        <v>70</v>
      </c>
      <c r="AL1496" s="36"/>
      <c r="AM1496" s="34" t="b">
        <v>0</v>
      </c>
      <c r="AN1496" s="36"/>
      <c r="AO1496" s="34" t="s">
        <v>70</v>
      </c>
      <c r="AP1496" s="34" t="s">
        <v>70</v>
      </c>
      <c r="AQ1496" s="34" t="s">
        <v>70</v>
      </c>
      <c r="AR1496" s="34" t="s">
        <v>70</v>
      </c>
      <c r="AS1496" s="34" t="s">
        <v>70</v>
      </c>
      <c r="AT1496" s="36"/>
      <c r="AU1496" s="36"/>
      <c r="AV1496" s="34" t="s">
        <v>70</v>
      </c>
      <c r="AW1496" s="34" t="s">
        <v>70</v>
      </c>
      <c r="AX1496" s="34" t="s">
        <v>63</v>
      </c>
      <c r="AY1496" s="34" t="s">
        <v>4302</v>
      </c>
      <c r="AZ1496" s="34" t="s">
        <v>64</v>
      </c>
      <c r="BA1496" s="34" t="s">
        <v>65</v>
      </c>
      <c r="BB1496" s="35">
        <v>2030</v>
      </c>
      <c r="BC1496" s="34" t="s">
        <v>66</v>
      </c>
    </row>
    <row r="1497" spans="1:55" x14ac:dyDescent="0.25">
      <c r="A1497" s="34" t="s">
        <v>3018</v>
      </c>
      <c r="B1497" s="35">
        <v>66182</v>
      </c>
      <c r="C1497" s="34">
        <v>100</v>
      </c>
      <c r="D1497" s="34" t="s">
        <v>3026</v>
      </c>
      <c r="E1497" s="34" t="s">
        <v>3027</v>
      </c>
      <c r="F1497" s="34" t="s">
        <v>651</v>
      </c>
      <c r="G1497" s="34" t="s">
        <v>3521</v>
      </c>
      <c r="H1497" s="34" t="s">
        <v>4287</v>
      </c>
      <c r="I1497" s="34" t="s">
        <v>114</v>
      </c>
      <c r="J1497" s="36">
        <v>41723</v>
      </c>
      <c r="K1497" s="36"/>
      <c r="L1497" s="34" t="s">
        <v>61</v>
      </c>
      <c r="M1497" s="36"/>
      <c r="N1497" s="34" t="b">
        <v>0</v>
      </c>
      <c r="O1497" s="36"/>
      <c r="P1497" s="34" t="b">
        <v>1</v>
      </c>
      <c r="Q1497" s="36"/>
      <c r="R1497" s="34" t="b">
        <v>0</v>
      </c>
      <c r="S1497" s="34" t="b">
        <v>0</v>
      </c>
      <c r="T1497" s="34" t="s">
        <v>70</v>
      </c>
      <c r="U1497" s="34"/>
      <c r="V1497" s="34" t="b">
        <v>0</v>
      </c>
      <c r="W1497" s="36"/>
      <c r="X1497" s="34" t="s">
        <v>70</v>
      </c>
      <c r="Y1497" s="34"/>
      <c r="Z1497" s="36"/>
      <c r="AA1497" s="34" t="b">
        <v>0</v>
      </c>
      <c r="AB1497" s="34"/>
      <c r="AC1497" s="34" t="b">
        <v>0</v>
      </c>
      <c r="AD1497" s="36"/>
      <c r="AE1497" s="34" t="b">
        <v>0</v>
      </c>
      <c r="AF1497" s="34" t="b">
        <v>0</v>
      </c>
      <c r="AG1497" s="34" t="s">
        <v>70</v>
      </c>
      <c r="AH1497" s="34"/>
      <c r="AI1497" s="34" t="b">
        <v>0</v>
      </c>
      <c r="AJ1497" s="36"/>
      <c r="AK1497" s="34" t="s">
        <v>70</v>
      </c>
      <c r="AL1497" s="36"/>
      <c r="AM1497" s="34" t="b">
        <v>0</v>
      </c>
      <c r="AN1497" s="36"/>
      <c r="AO1497" s="34" t="s">
        <v>70</v>
      </c>
      <c r="AP1497" s="34" t="s">
        <v>70</v>
      </c>
      <c r="AQ1497" s="34" t="s">
        <v>70</v>
      </c>
      <c r="AR1497" s="34" t="s">
        <v>70</v>
      </c>
      <c r="AS1497" s="34" t="s">
        <v>70</v>
      </c>
      <c r="AT1497" s="36"/>
      <c r="AU1497" s="36"/>
      <c r="AV1497" s="34" t="s">
        <v>70</v>
      </c>
      <c r="AW1497" s="34" t="s">
        <v>70</v>
      </c>
      <c r="AX1497" s="34" t="s">
        <v>63</v>
      </c>
      <c r="AY1497" s="34" t="s">
        <v>4302</v>
      </c>
      <c r="AZ1497" s="34" t="s">
        <v>64</v>
      </c>
      <c r="BA1497" s="34" t="s">
        <v>65</v>
      </c>
      <c r="BB1497" s="35">
        <v>2029</v>
      </c>
      <c r="BC1497" s="34" t="s">
        <v>66</v>
      </c>
    </row>
    <row r="1498" spans="1:55" x14ac:dyDescent="0.25">
      <c r="A1498" s="34" t="s">
        <v>3018</v>
      </c>
      <c r="B1498" s="35">
        <v>63226</v>
      </c>
      <c r="C1498" s="34">
        <v>100</v>
      </c>
      <c r="D1498" s="34" t="s">
        <v>3019</v>
      </c>
      <c r="E1498" s="34" t="s">
        <v>3020</v>
      </c>
      <c r="F1498" s="34" t="s">
        <v>466</v>
      </c>
      <c r="G1498" s="34" t="s">
        <v>3520</v>
      </c>
      <c r="H1498" s="34" t="s">
        <v>4287</v>
      </c>
      <c r="I1498" s="34" t="s">
        <v>350</v>
      </c>
      <c r="J1498" s="36">
        <v>40148</v>
      </c>
      <c r="K1498" s="36"/>
      <c r="L1498" s="34" t="s">
        <v>61</v>
      </c>
      <c r="M1498" s="36"/>
      <c r="N1498" s="34" t="b">
        <v>0</v>
      </c>
      <c r="O1498" s="36"/>
      <c r="P1498" s="34" t="b">
        <v>0</v>
      </c>
      <c r="Q1498" s="36"/>
      <c r="R1498" s="34" t="b">
        <v>1</v>
      </c>
      <c r="S1498" s="34" t="b">
        <v>0</v>
      </c>
      <c r="T1498" s="34" t="s">
        <v>70</v>
      </c>
      <c r="U1498" s="34"/>
      <c r="V1498" s="34" t="b">
        <v>0</v>
      </c>
      <c r="W1498" s="36"/>
      <c r="X1498" s="34" t="s">
        <v>70</v>
      </c>
      <c r="Y1498" s="34"/>
      <c r="Z1498" s="36"/>
      <c r="AA1498" s="34" t="b">
        <v>0</v>
      </c>
      <c r="AB1498" s="34"/>
      <c r="AC1498" s="34" t="b">
        <v>0</v>
      </c>
      <c r="AD1498" s="36"/>
      <c r="AE1498" s="34" t="b">
        <v>0</v>
      </c>
      <c r="AF1498" s="34" t="b">
        <v>0</v>
      </c>
      <c r="AG1498" s="34" t="s">
        <v>70</v>
      </c>
      <c r="AH1498" s="34"/>
      <c r="AI1498" s="34" t="b">
        <v>0</v>
      </c>
      <c r="AJ1498" s="36"/>
      <c r="AK1498" s="34" t="s">
        <v>70</v>
      </c>
      <c r="AL1498" s="36"/>
      <c r="AM1498" s="34" t="b">
        <v>0</v>
      </c>
      <c r="AN1498" s="36"/>
      <c r="AO1498" s="34" t="s">
        <v>70</v>
      </c>
      <c r="AP1498" s="34" t="s">
        <v>70</v>
      </c>
      <c r="AQ1498" s="34" t="s">
        <v>70</v>
      </c>
      <c r="AR1498" s="34" t="s">
        <v>70</v>
      </c>
      <c r="AS1498" s="34" t="s">
        <v>70</v>
      </c>
      <c r="AT1498" s="36"/>
      <c r="AU1498" s="36"/>
      <c r="AV1498" s="34" t="s">
        <v>70</v>
      </c>
      <c r="AW1498" s="34" t="s">
        <v>70</v>
      </c>
      <c r="AX1498" s="34" t="s">
        <v>63</v>
      </c>
      <c r="AY1498" s="34" t="s">
        <v>4302</v>
      </c>
      <c r="AZ1498" s="34" t="s">
        <v>64</v>
      </c>
      <c r="BA1498" s="34" t="s">
        <v>65</v>
      </c>
      <c r="BB1498" s="35">
        <v>2026</v>
      </c>
      <c r="BC1498" s="34" t="s">
        <v>66</v>
      </c>
    </row>
    <row r="1499" spans="1:55" x14ac:dyDescent="0.25">
      <c r="A1499" s="34" t="s">
        <v>3018</v>
      </c>
      <c r="B1499" s="35">
        <v>65778</v>
      </c>
      <c r="C1499" s="34">
        <v>100</v>
      </c>
      <c r="D1499" s="34" t="s">
        <v>3021</v>
      </c>
      <c r="E1499" s="34" t="s">
        <v>3022</v>
      </c>
      <c r="F1499" s="34" t="s">
        <v>3023</v>
      </c>
      <c r="G1499" s="34" t="s">
        <v>3520</v>
      </c>
      <c r="H1499" s="34" t="s">
        <v>4287</v>
      </c>
      <c r="I1499" s="34" t="s">
        <v>757</v>
      </c>
      <c r="J1499" s="36">
        <v>41635</v>
      </c>
      <c r="K1499" s="36"/>
      <c r="L1499" s="34" t="s">
        <v>61</v>
      </c>
      <c r="M1499" s="36"/>
      <c r="N1499" s="34" t="b">
        <v>0</v>
      </c>
      <c r="O1499" s="36"/>
      <c r="P1499" s="34" t="b">
        <v>1</v>
      </c>
      <c r="Q1499" s="36"/>
      <c r="R1499" s="34" t="b">
        <v>1</v>
      </c>
      <c r="S1499" s="34" t="b">
        <v>0</v>
      </c>
      <c r="T1499" s="34" t="s">
        <v>70</v>
      </c>
      <c r="U1499" s="34"/>
      <c r="V1499" s="34" t="b">
        <v>0</v>
      </c>
      <c r="W1499" s="36"/>
      <c r="X1499" s="34" t="s">
        <v>70</v>
      </c>
      <c r="Y1499" s="34"/>
      <c r="Z1499" s="36"/>
      <c r="AA1499" s="34" t="b">
        <v>0</v>
      </c>
      <c r="AB1499" s="34"/>
      <c r="AC1499" s="34" t="b">
        <v>0</v>
      </c>
      <c r="AD1499" s="36"/>
      <c r="AE1499" s="34" t="b">
        <v>1</v>
      </c>
      <c r="AF1499" s="34" t="b">
        <v>1</v>
      </c>
      <c r="AG1499" s="34" t="s">
        <v>70</v>
      </c>
      <c r="AH1499" s="34"/>
      <c r="AI1499" s="34" t="b">
        <v>0</v>
      </c>
      <c r="AJ1499" s="36"/>
      <c r="AK1499" s="34" t="s">
        <v>70</v>
      </c>
      <c r="AL1499" s="36"/>
      <c r="AM1499" s="34" t="b">
        <v>0</v>
      </c>
      <c r="AN1499" s="36"/>
      <c r="AO1499" s="34" t="s">
        <v>70</v>
      </c>
      <c r="AP1499" s="34" t="s">
        <v>70</v>
      </c>
      <c r="AQ1499" s="34" t="s">
        <v>70</v>
      </c>
      <c r="AR1499" s="34" t="s">
        <v>70</v>
      </c>
      <c r="AS1499" s="34" t="s">
        <v>70</v>
      </c>
      <c r="AT1499" s="36"/>
      <c r="AU1499" s="36"/>
      <c r="AV1499" s="34" t="s">
        <v>70</v>
      </c>
      <c r="AW1499" s="34" t="s">
        <v>70</v>
      </c>
      <c r="AX1499" s="34" t="s">
        <v>63</v>
      </c>
      <c r="AY1499" s="34" t="s">
        <v>4302</v>
      </c>
      <c r="AZ1499" s="34" t="s">
        <v>64</v>
      </c>
      <c r="BA1499" s="34" t="s">
        <v>65</v>
      </c>
      <c r="BB1499" s="35">
        <v>2029</v>
      </c>
      <c r="BC1499" s="34" t="s">
        <v>66</v>
      </c>
    </row>
    <row r="1500" spans="1:55" x14ac:dyDescent="0.25">
      <c r="A1500" s="34" t="s">
        <v>3030</v>
      </c>
      <c r="B1500" s="35">
        <v>66226</v>
      </c>
      <c r="C1500" s="34">
        <v>100</v>
      </c>
      <c r="D1500" s="34" t="s">
        <v>3031</v>
      </c>
      <c r="E1500" s="34" t="s">
        <v>3032</v>
      </c>
      <c r="F1500" s="34" t="s">
        <v>1169</v>
      </c>
      <c r="G1500" s="34" t="s">
        <v>287</v>
      </c>
      <c r="H1500" s="34" t="s">
        <v>144</v>
      </c>
      <c r="I1500" s="34" t="s">
        <v>70</v>
      </c>
      <c r="J1500" s="36">
        <v>41684</v>
      </c>
      <c r="K1500" s="36"/>
      <c r="L1500" s="34" t="s">
        <v>61</v>
      </c>
      <c r="M1500" s="36"/>
      <c r="N1500" s="34" t="b">
        <v>0</v>
      </c>
      <c r="O1500" s="36"/>
      <c r="P1500" s="34" t="b">
        <v>1</v>
      </c>
      <c r="Q1500" s="36"/>
      <c r="R1500" s="34" t="b">
        <v>0</v>
      </c>
      <c r="S1500" s="34" t="b">
        <v>0</v>
      </c>
      <c r="T1500" s="34" t="s">
        <v>70</v>
      </c>
      <c r="U1500" s="34"/>
      <c r="V1500" s="34" t="b">
        <v>0</v>
      </c>
      <c r="W1500" s="36"/>
      <c r="X1500" s="34" t="s">
        <v>70</v>
      </c>
      <c r="Y1500" s="34"/>
      <c r="Z1500" s="36"/>
      <c r="AA1500" s="34" t="b">
        <v>0</v>
      </c>
      <c r="AB1500" s="34"/>
      <c r="AC1500" s="34" t="b">
        <v>0</v>
      </c>
      <c r="AD1500" s="36"/>
      <c r="AE1500" s="34" t="b">
        <v>1</v>
      </c>
      <c r="AF1500" s="34" t="b">
        <v>0</v>
      </c>
      <c r="AG1500" s="34" t="s">
        <v>70</v>
      </c>
      <c r="AH1500" s="34"/>
      <c r="AI1500" s="34" t="b">
        <v>0</v>
      </c>
      <c r="AJ1500" s="36"/>
      <c r="AK1500" s="34" t="s">
        <v>70</v>
      </c>
      <c r="AL1500" s="36"/>
      <c r="AM1500" s="34" t="b">
        <v>0</v>
      </c>
      <c r="AN1500" s="36"/>
      <c r="AO1500" s="34" t="s">
        <v>70</v>
      </c>
      <c r="AP1500" s="34" t="s">
        <v>70</v>
      </c>
      <c r="AQ1500" s="34" t="s">
        <v>70</v>
      </c>
      <c r="AR1500" s="34" t="s">
        <v>70</v>
      </c>
      <c r="AS1500" s="34" t="s">
        <v>70</v>
      </c>
      <c r="AT1500" s="36"/>
      <c r="AU1500" s="36"/>
      <c r="AV1500" s="34" t="s">
        <v>1170</v>
      </c>
      <c r="AW1500" s="34" t="s">
        <v>102</v>
      </c>
      <c r="AX1500" s="34" t="s">
        <v>63</v>
      </c>
      <c r="AY1500" s="34" t="s">
        <v>4302</v>
      </c>
      <c r="AZ1500" s="34" t="s">
        <v>64</v>
      </c>
      <c r="BA1500" s="34" t="s">
        <v>65</v>
      </c>
      <c r="BB1500" s="35">
        <v>2026</v>
      </c>
      <c r="BC1500" s="34" t="s">
        <v>66</v>
      </c>
    </row>
    <row r="1501" spans="1:55" x14ac:dyDescent="0.25">
      <c r="A1501" s="34" t="s">
        <v>3030</v>
      </c>
      <c r="B1501" s="35">
        <v>66227</v>
      </c>
      <c r="C1501" s="34">
        <v>100</v>
      </c>
      <c r="D1501" s="34" t="s">
        <v>3033</v>
      </c>
      <c r="E1501" s="34" t="s">
        <v>3034</v>
      </c>
      <c r="F1501" s="34" t="s">
        <v>1169</v>
      </c>
      <c r="G1501" s="34" t="s">
        <v>287</v>
      </c>
      <c r="H1501" s="34" t="s">
        <v>144</v>
      </c>
      <c r="I1501" s="34" t="s">
        <v>70</v>
      </c>
      <c r="J1501" s="36">
        <v>41670</v>
      </c>
      <c r="K1501" s="36"/>
      <c r="L1501" s="34" t="s">
        <v>61</v>
      </c>
      <c r="M1501" s="36"/>
      <c r="N1501" s="34" t="b">
        <v>0</v>
      </c>
      <c r="O1501" s="36"/>
      <c r="P1501" s="34" t="b">
        <v>1</v>
      </c>
      <c r="Q1501" s="36"/>
      <c r="R1501" s="34" t="b">
        <v>0</v>
      </c>
      <c r="S1501" s="34" t="b">
        <v>0</v>
      </c>
      <c r="T1501" s="34" t="s">
        <v>70</v>
      </c>
      <c r="U1501" s="34"/>
      <c r="V1501" s="34" t="b">
        <v>0</v>
      </c>
      <c r="W1501" s="36"/>
      <c r="X1501" s="34" t="s">
        <v>70</v>
      </c>
      <c r="Y1501" s="34"/>
      <c r="Z1501" s="36"/>
      <c r="AA1501" s="34" t="b">
        <v>0</v>
      </c>
      <c r="AB1501" s="34"/>
      <c r="AC1501" s="34" t="b">
        <v>0</v>
      </c>
      <c r="AD1501" s="36"/>
      <c r="AE1501" s="34" t="b">
        <v>1</v>
      </c>
      <c r="AF1501" s="34" t="b">
        <v>0</v>
      </c>
      <c r="AG1501" s="34" t="s">
        <v>70</v>
      </c>
      <c r="AH1501" s="34"/>
      <c r="AI1501" s="34" t="b">
        <v>0</v>
      </c>
      <c r="AJ1501" s="36"/>
      <c r="AK1501" s="34" t="s">
        <v>70</v>
      </c>
      <c r="AL1501" s="36"/>
      <c r="AM1501" s="34" t="b">
        <v>0</v>
      </c>
      <c r="AN1501" s="36"/>
      <c r="AO1501" s="34" t="s">
        <v>70</v>
      </c>
      <c r="AP1501" s="34" t="s">
        <v>70</v>
      </c>
      <c r="AQ1501" s="34" t="s">
        <v>70</v>
      </c>
      <c r="AR1501" s="34" t="s">
        <v>70</v>
      </c>
      <c r="AS1501" s="34" t="s">
        <v>70</v>
      </c>
      <c r="AT1501" s="36"/>
      <c r="AU1501" s="36"/>
      <c r="AV1501" s="34" t="s">
        <v>1170</v>
      </c>
      <c r="AW1501" s="34" t="s">
        <v>102</v>
      </c>
      <c r="AX1501" s="34" t="s">
        <v>63</v>
      </c>
      <c r="AY1501" s="34" t="s">
        <v>4302</v>
      </c>
      <c r="AZ1501" s="34" t="s">
        <v>64</v>
      </c>
      <c r="BA1501" s="34" t="s">
        <v>65</v>
      </c>
      <c r="BB1501" s="35">
        <v>2028</v>
      </c>
      <c r="BC1501" s="34" t="s">
        <v>66</v>
      </c>
    </row>
    <row r="1502" spans="1:55" x14ac:dyDescent="0.25">
      <c r="A1502" s="34" t="s">
        <v>3030</v>
      </c>
      <c r="B1502" s="35">
        <v>66228</v>
      </c>
      <c r="C1502" s="34">
        <v>100</v>
      </c>
      <c r="D1502" s="34" t="s">
        <v>3035</v>
      </c>
      <c r="E1502" s="34" t="s">
        <v>3036</v>
      </c>
      <c r="F1502" s="34" t="s">
        <v>3037</v>
      </c>
      <c r="G1502" s="34" t="s">
        <v>234</v>
      </c>
      <c r="H1502" s="34" t="s">
        <v>144</v>
      </c>
      <c r="I1502" s="34" t="s">
        <v>60</v>
      </c>
      <c r="J1502" s="36">
        <v>41865</v>
      </c>
      <c r="K1502" s="36"/>
      <c r="L1502" s="34" t="s">
        <v>61</v>
      </c>
      <c r="M1502" s="36"/>
      <c r="N1502" s="34" t="b">
        <v>0</v>
      </c>
      <c r="O1502" s="36"/>
      <c r="P1502" s="34" t="b">
        <v>1</v>
      </c>
      <c r="Q1502" s="36"/>
      <c r="R1502" s="34" t="b">
        <v>1</v>
      </c>
      <c r="S1502" s="34" t="b">
        <v>0</v>
      </c>
      <c r="T1502" s="34" t="s">
        <v>70</v>
      </c>
      <c r="U1502" s="34"/>
      <c r="V1502" s="34" t="b">
        <v>0</v>
      </c>
      <c r="W1502" s="36"/>
      <c r="X1502" s="34" t="s">
        <v>70</v>
      </c>
      <c r="Y1502" s="34"/>
      <c r="Z1502" s="36"/>
      <c r="AA1502" s="34" t="b">
        <v>0</v>
      </c>
      <c r="AB1502" s="34"/>
      <c r="AC1502" s="34" t="b">
        <v>0</v>
      </c>
      <c r="AD1502" s="36"/>
      <c r="AE1502" s="34" t="b">
        <v>0</v>
      </c>
      <c r="AF1502" s="34" t="b">
        <v>0</v>
      </c>
      <c r="AG1502" s="34" t="s">
        <v>70</v>
      </c>
      <c r="AH1502" s="34"/>
      <c r="AI1502" s="34" t="b">
        <v>0</v>
      </c>
      <c r="AJ1502" s="36"/>
      <c r="AK1502" s="34" t="s">
        <v>70</v>
      </c>
      <c r="AL1502" s="36"/>
      <c r="AM1502" s="34" t="b">
        <v>0</v>
      </c>
      <c r="AN1502" s="36"/>
      <c r="AO1502" s="34" t="s">
        <v>70</v>
      </c>
      <c r="AP1502" s="34" t="s">
        <v>70</v>
      </c>
      <c r="AQ1502" s="34" t="s">
        <v>70</v>
      </c>
      <c r="AR1502" s="34" t="s">
        <v>70</v>
      </c>
      <c r="AS1502" s="34" t="s">
        <v>70</v>
      </c>
      <c r="AT1502" s="36"/>
      <c r="AU1502" s="36"/>
      <c r="AV1502" s="34" t="s">
        <v>70</v>
      </c>
      <c r="AW1502" s="34" t="s">
        <v>70</v>
      </c>
      <c r="AX1502" s="34" t="s">
        <v>63</v>
      </c>
      <c r="AY1502" s="34" t="s">
        <v>4302</v>
      </c>
      <c r="AZ1502" s="34" t="s">
        <v>64</v>
      </c>
      <c r="BA1502" s="34" t="s">
        <v>65</v>
      </c>
      <c r="BB1502" s="35">
        <v>2029</v>
      </c>
      <c r="BC1502" s="34" t="s">
        <v>66</v>
      </c>
    </row>
    <row r="1503" spans="1:55" x14ac:dyDescent="0.25">
      <c r="A1503" s="34" t="s">
        <v>3038</v>
      </c>
      <c r="B1503" s="35">
        <v>66573</v>
      </c>
      <c r="C1503" s="34">
        <v>12</v>
      </c>
      <c r="D1503" s="34" t="s">
        <v>4009</v>
      </c>
      <c r="E1503" s="34" t="s">
        <v>3059</v>
      </c>
      <c r="F1503" s="34" t="s">
        <v>1792</v>
      </c>
      <c r="G1503" s="34" t="s">
        <v>208</v>
      </c>
      <c r="H1503" s="34" t="s">
        <v>144</v>
      </c>
      <c r="I1503" s="34" t="s">
        <v>254</v>
      </c>
      <c r="J1503" s="36">
        <v>41946</v>
      </c>
      <c r="K1503" s="36"/>
      <c r="L1503" s="34" t="s">
        <v>61</v>
      </c>
      <c r="M1503" s="36"/>
      <c r="N1503" s="34" t="b">
        <v>0</v>
      </c>
      <c r="O1503" s="36"/>
      <c r="P1503" s="34" t="b">
        <v>1</v>
      </c>
      <c r="Q1503" s="36"/>
      <c r="R1503" s="34" t="b">
        <v>1</v>
      </c>
      <c r="S1503" s="34" t="b">
        <v>0</v>
      </c>
      <c r="T1503" s="34" t="s">
        <v>70</v>
      </c>
      <c r="U1503" s="34"/>
      <c r="V1503" s="34" t="b">
        <v>0</v>
      </c>
      <c r="W1503" s="36"/>
      <c r="X1503" s="34" t="s">
        <v>70</v>
      </c>
      <c r="Y1503" s="34"/>
      <c r="Z1503" s="36"/>
      <c r="AA1503" s="34" t="b">
        <v>0</v>
      </c>
      <c r="AB1503" s="34"/>
      <c r="AC1503" s="34" t="b">
        <v>0</v>
      </c>
      <c r="AD1503" s="36"/>
      <c r="AE1503" s="34" t="b">
        <v>0</v>
      </c>
      <c r="AF1503" s="34" t="b">
        <v>0</v>
      </c>
      <c r="AG1503" s="34" t="s">
        <v>70</v>
      </c>
      <c r="AH1503" s="34"/>
      <c r="AI1503" s="34" t="b">
        <v>0</v>
      </c>
      <c r="AJ1503" s="36"/>
      <c r="AK1503" s="34" t="s">
        <v>70</v>
      </c>
      <c r="AL1503" s="36"/>
      <c r="AM1503" s="34" t="b">
        <v>0</v>
      </c>
      <c r="AN1503" s="36"/>
      <c r="AO1503" s="34" t="s">
        <v>70</v>
      </c>
      <c r="AP1503" s="34" t="s">
        <v>70</v>
      </c>
      <c r="AQ1503" s="34" t="s">
        <v>70</v>
      </c>
      <c r="AR1503" s="34" t="s">
        <v>70</v>
      </c>
      <c r="AS1503" s="34" t="s">
        <v>70</v>
      </c>
      <c r="AT1503" s="36"/>
      <c r="AU1503" s="36"/>
      <c r="AV1503" s="34" t="s">
        <v>70</v>
      </c>
      <c r="AW1503" s="34" t="s">
        <v>70</v>
      </c>
      <c r="AX1503" s="34" t="s">
        <v>133</v>
      </c>
      <c r="AY1503" s="34" t="s">
        <v>4290</v>
      </c>
      <c r="AZ1503" s="34" t="s">
        <v>64</v>
      </c>
      <c r="BA1503" s="34" t="s">
        <v>65</v>
      </c>
      <c r="BB1503" s="35">
        <v>2031</v>
      </c>
      <c r="BC1503" s="34" t="s">
        <v>66</v>
      </c>
    </row>
    <row r="1504" spans="1:55" x14ac:dyDescent="0.25">
      <c r="A1504" s="34" t="s">
        <v>3038</v>
      </c>
      <c r="B1504" s="35">
        <v>66333</v>
      </c>
      <c r="C1504" s="34">
        <v>100</v>
      </c>
      <c r="D1504" s="34" t="s">
        <v>3052</v>
      </c>
      <c r="E1504" s="34" t="s">
        <v>3053</v>
      </c>
      <c r="F1504" s="34" t="s">
        <v>994</v>
      </c>
      <c r="G1504" s="34" t="s">
        <v>3986</v>
      </c>
      <c r="H1504" s="34" t="s">
        <v>144</v>
      </c>
      <c r="I1504" s="34" t="s">
        <v>995</v>
      </c>
      <c r="J1504" s="36">
        <v>42093</v>
      </c>
      <c r="K1504" s="36"/>
      <c r="L1504" s="34" t="s">
        <v>61</v>
      </c>
      <c r="M1504" s="36"/>
      <c r="N1504" s="34" t="b">
        <v>0</v>
      </c>
      <c r="O1504" s="36"/>
      <c r="P1504" s="34" t="b">
        <v>1</v>
      </c>
      <c r="Q1504" s="36"/>
      <c r="R1504" s="34" t="b">
        <v>0</v>
      </c>
      <c r="S1504" s="34" t="b">
        <v>0</v>
      </c>
      <c r="T1504" s="34" t="s">
        <v>70</v>
      </c>
      <c r="U1504" s="34"/>
      <c r="V1504" s="34" t="b">
        <v>0</v>
      </c>
      <c r="W1504" s="36"/>
      <c r="X1504" s="34" t="s">
        <v>70</v>
      </c>
      <c r="Y1504" s="34"/>
      <c r="Z1504" s="36"/>
      <c r="AA1504" s="34" t="b">
        <v>0</v>
      </c>
      <c r="AB1504" s="34"/>
      <c r="AC1504" s="34" t="b">
        <v>0</v>
      </c>
      <c r="AD1504" s="36"/>
      <c r="AE1504" s="34" t="b">
        <v>0</v>
      </c>
      <c r="AF1504" s="34" t="b">
        <v>0</v>
      </c>
      <c r="AG1504" s="34" t="s">
        <v>70</v>
      </c>
      <c r="AH1504" s="34"/>
      <c r="AI1504" s="34" t="b">
        <v>0</v>
      </c>
      <c r="AJ1504" s="36"/>
      <c r="AK1504" s="34" t="s">
        <v>70</v>
      </c>
      <c r="AL1504" s="36"/>
      <c r="AM1504" s="34" t="b">
        <v>0</v>
      </c>
      <c r="AN1504" s="36"/>
      <c r="AO1504" s="34" t="s">
        <v>70</v>
      </c>
      <c r="AP1504" s="34" t="s">
        <v>70</v>
      </c>
      <c r="AQ1504" s="34" t="s">
        <v>70</v>
      </c>
      <c r="AR1504" s="34" t="s">
        <v>70</v>
      </c>
      <c r="AS1504" s="34" t="s">
        <v>70</v>
      </c>
      <c r="AT1504" s="36"/>
      <c r="AU1504" s="36"/>
      <c r="AV1504" s="34" t="s">
        <v>70</v>
      </c>
      <c r="AW1504" s="34" t="s">
        <v>70</v>
      </c>
      <c r="AX1504" s="34" t="s">
        <v>133</v>
      </c>
      <c r="AY1504" s="34" t="s">
        <v>4290</v>
      </c>
      <c r="AZ1504" s="34" t="s">
        <v>64</v>
      </c>
      <c r="BA1504" s="34" t="s">
        <v>65</v>
      </c>
      <c r="BB1504" s="35">
        <v>2030</v>
      </c>
      <c r="BC1504" s="34" t="s">
        <v>185</v>
      </c>
    </row>
    <row r="1505" spans="1:55" x14ac:dyDescent="0.25">
      <c r="A1505" s="34" t="s">
        <v>3038</v>
      </c>
      <c r="B1505" s="35">
        <v>66374</v>
      </c>
      <c r="C1505" s="34">
        <v>100</v>
      </c>
      <c r="D1505" s="34" t="s">
        <v>3054</v>
      </c>
      <c r="E1505" s="34" t="s">
        <v>3055</v>
      </c>
      <c r="F1505" s="34" t="s">
        <v>3056</v>
      </c>
      <c r="G1505" s="34" t="s">
        <v>155</v>
      </c>
      <c r="H1505" s="34" t="s">
        <v>208</v>
      </c>
      <c r="I1505" s="34" t="s">
        <v>118</v>
      </c>
      <c r="J1505" s="36">
        <v>42095</v>
      </c>
      <c r="K1505" s="36"/>
      <c r="L1505" s="34" t="s">
        <v>61</v>
      </c>
      <c r="M1505" s="36"/>
      <c r="N1505" s="34" t="b">
        <v>0</v>
      </c>
      <c r="O1505" s="36"/>
      <c r="P1505" s="34" t="b">
        <v>1</v>
      </c>
      <c r="Q1505" s="36"/>
      <c r="R1505" s="34" t="b">
        <v>1</v>
      </c>
      <c r="S1505" s="34" t="b">
        <v>0</v>
      </c>
      <c r="T1505" s="34" t="s">
        <v>70</v>
      </c>
      <c r="U1505" s="34"/>
      <c r="V1505" s="34" t="b">
        <v>0</v>
      </c>
      <c r="W1505" s="36"/>
      <c r="X1505" s="34" t="s">
        <v>70</v>
      </c>
      <c r="Y1505" s="34"/>
      <c r="Z1505" s="36"/>
      <c r="AA1505" s="34" t="b">
        <v>0</v>
      </c>
      <c r="AB1505" s="34"/>
      <c r="AC1505" s="34" t="b">
        <v>0</v>
      </c>
      <c r="AD1505" s="36"/>
      <c r="AE1505" s="34" t="b">
        <v>0</v>
      </c>
      <c r="AF1505" s="34" t="b">
        <v>0</v>
      </c>
      <c r="AG1505" s="34" t="s">
        <v>70</v>
      </c>
      <c r="AH1505" s="34"/>
      <c r="AI1505" s="34" t="b">
        <v>0</v>
      </c>
      <c r="AJ1505" s="36"/>
      <c r="AK1505" s="34" t="s">
        <v>70</v>
      </c>
      <c r="AL1505" s="36"/>
      <c r="AM1505" s="34" t="b">
        <v>0</v>
      </c>
      <c r="AN1505" s="36"/>
      <c r="AO1505" s="34" t="s">
        <v>70</v>
      </c>
      <c r="AP1505" s="34" t="s">
        <v>70</v>
      </c>
      <c r="AQ1505" s="34" t="s">
        <v>70</v>
      </c>
      <c r="AR1505" s="34" t="s">
        <v>70</v>
      </c>
      <c r="AS1505" s="34" t="s">
        <v>70</v>
      </c>
      <c r="AT1505" s="36"/>
      <c r="AU1505" s="36"/>
      <c r="AV1505" s="34" t="s">
        <v>70</v>
      </c>
      <c r="AW1505" s="34" t="s">
        <v>70</v>
      </c>
      <c r="AX1505" s="34" t="s">
        <v>133</v>
      </c>
      <c r="AY1505" s="34" t="s">
        <v>4290</v>
      </c>
      <c r="AZ1505" s="34" t="s">
        <v>64</v>
      </c>
      <c r="BA1505" s="34" t="s">
        <v>65</v>
      </c>
      <c r="BB1505" s="35">
        <v>2029</v>
      </c>
      <c r="BC1505" s="34" t="s">
        <v>103</v>
      </c>
    </row>
    <row r="1506" spans="1:55" x14ac:dyDescent="0.25">
      <c r="A1506" s="34" t="s">
        <v>3038</v>
      </c>
      <c r="B1506" s="35">
        <v>66200</v>
      </c>
      <c r="C1506" s="34">
        <v>100</v>
      </c>
      <c r="D1506" s="34" t="s">
        <v>3043</v>
      </c>
      <c r="E1506" s="34" t="s">
        <v>3044</v>
      </c>
      <c r="F1506" s="34" t="s">
        <v>3045</v>
      </c>
      <c r="G1506" s="34" t="s">
        <v>155</v>
      </c>
      <c r="H1506" s="34" t="s">
        <v>208</v>
      </c>
      <c r="I1506" s="34" t="s">
        <v>1633</v>
      </c>
      <c r="J1506" s="36">
        <v>41792</v>
      </c>
      <c r="K1506" s="36"/>
      <c r="L1506" s="34" t="s">
        <v>61</v>
      </c>
      <c r="M1506" s="36"/>
      <c r="N1506" s="34" t="b">
        <v>0</v>
      </c>
      <c r="O1506" s="36"/>
      <c r="P1506" s="34" t="b">
        <v>0</v>
      </c>
      <c r="Q1506" s="36"/>
      <c r="R1506" s="34" t="b">
        <v>1</v>
      </c>
      <c r="S1506" s="34" t="b">
        <v>0</v>
      </c>
      <c r="T1506" s="34" t="s">
        <v>70</v>
      </c>
      <c r="U1506" s="34"/>
      <c r="V1506" s="34" t="b">
        <v>0</v>
      </c>
      <c r="W1506" s="36"/>
      <c r="X1506" s="34" t="s">
        <v>70</v>
      </c>
      <c r="Y1506" s="34"/>
      <c r="Z1506" s="36"/>
      <c r="AA1506" s="34" t="b">
        <v>0</v>
      </c>
      <c r="AB1506" s="34"/>
      <c r="AC1506" s="34" t="b">
        <v>0</v>
      </c>
      <c r="AD1506" s="36"/>
      <c r="AE1506" s="34" t="b">
        <v>0</v>
      </c>
      <c r="AF1506" s="34" t="b">
        <v>0</v>
      </c>
      <c r="AG1506" s="34" t="s">
        <v>70</v>
      </c>
      <c r="AH1506" s="34"/>
      <c r="AI1506" s="34" t="b">
        <v>0</v>
      </c>
      <c r="AJ1506" s="36"/>
      <c r="AK1506" s="34" t="s">
        <v>70</v>
      </c>
      <c r="AL1506" s="36"/>
      <c r="AM1506" s="34" t="b">
        <v>0</v>
      </c>
      <c r="AN1506" s="36"/>
      <c r="AO1506" s="34" t="s">
        <v>70</v>
      </c>
      <c r="AP1506" s="34" t="s">
        <v>70</v>
      </c>
      <c r="AQ1506" s="34" t="s">
        <v>70</v>
      </c>
      <c r="AR1506" s="34" t="s">
        <v>70</v>
      </c>
      <c r="AS1506" s="34" t="s">
        <v>70</v>
      </c>
      <c r="AT1506" s="36"/>
      <c r="AU1506" s="36"/>
      <c r="AV1506" s="34" t="s">
        <v>70</v>
      </c>
      <c r="AW1506" s="34" t="s">
        <v>70</v>
      </c>
      <c r="AX1506" s="34" t="s">
        <v>133</v>
      </c>
      <c r="AY1506" s="34" t="s">
        <v>4290</v>
      </c>
      <c r="AZ1506" s="34" t="s">
        <v>64</v>
      </c>
      <c r="BA1506" s="34" t="s">
        <v>65</v>
      </c>
      <c r="BB1506" s="35">
        <v>2028</v>
      </c>
      <c r="BC1506" s="34" t="s">
        <v>103</v>
      </c>
    </row>
    <row r="1507" spans="1:55" x14ac:dyDescent="0.25">
      <c r="A1507" s="34" t="s">
        <v>3038</v>
      </c>
      <c r="B1507" s="35">
        <v>66180</v>
      </c>
      <c r="C1507" s="34">
        <v>100</v>
      </c>
      <c r="D1507" s="34" t="s">
        <v>3041</v>
      </c>
      <c r="E1507" s="34" t="s">
        <v>3042</v>
      </c>
      <c r="F1507" s="34" t="s">
        <v>4016</v>
      </c>
      <c r="G1507" s="34" t="s">
        <v>208</v>
      </c>
      <c r="H1507" s="34" t="s">
        <v>144</v>
      </c>
      <c r="I1507" s="34" t="s">
        <v>212</v>
      </c>
      <c r="J1507" s="36">
        <v>41876</v>
      </c>
      <c r="K1507" s="36"/>
      <c r="L1507" s="34" t="s">
        <v>61</v>
      </c>
      <c r="M1507" s="36"/>
      <c r="N1507" s="34" t="b">
        <v>0</v>
      </c>
      <c r="O1507" s="36"/>
      <c r="P1507" s="34" t="b">
        <v>1</v>
      </c>
      <c r="Q1507" s="36"/>
      <c r="R1507" s="34" t="b">
        <v>1</v>
      </c>
      <c r="S1507" s="34" t="b">
        <v>0</v>
      </c>
      <c r="T1507" s="34" t="s">
        <v>70</v>
      </c>
      <c r="U1507" s="34"/>
      <c r="V1507" s="34" t="b">
        <v>0</v>
      </c>
      <c r="W1507" s="36"/>
      <c r="X1507" s="34" t="s">
        <v>70</v>
      </c>
      <c r="Y1507" s="34"/>
      <c r="Z1507" s="36"/>
      <c r="AA1507" s="34" t="b">
        <v>0</v>
      </c>
      <c r="AB1507" s="34"/>
      <c r="AC1507" s="34" t="b">
        <v>0</v>
      </c>
      <c r="AD1507" s="36"/>
      <c r="AE1507" s="34" t="b">
        <v>0</v>
      </c>
      <c r="AF1507" s="34" t="b">
        <v>0</v>
      </c>
      <c r="AG1507" s="34" t="s">
        <v>70</v>
      </c>
      <c r="AH1507" s="34"/>
      <c r="AI1507" s="34" t="b">
        <v>0</v>
      </c>
      <c r="AJ1507" s="36"/>
      <c r="AK1507" s="34" t="s">
        <v>70</v>
      </c>
      <c r="AL1507" s="36"/>
      <c r="AM1507" s="34" t="b">
        <v>0</v>
      </c>
      <c r="AN1507" s="36"/>
      <c r="AO1507" s="34" t="s">
        <v>70</v>
      </c>
      <c r="AP1507" s="34" t="s">
        <v>70</v>
      </c>
      <c r="AQ1507" s="34" t="s">
        <v>70</v>
      </c>
      <c r="AR1507" s="34" t="s">
        <v>70</v>
      </c>
      <c r="AS1507" s="34" t="s">
        <v>70</v>
      </c>
      <c r="AT1507" s="36"/>
      <c r="AU1507" s="36"/>
      <c r="AV1507" s="34" t="s">
        <v>70</v>
      </c>
      <c r="AW1507" s="34" t="s">
        <v>70</v>
      </c>
      <c r="AX1507" s="34" t="s">
        <v>133</v>
      </c>
      <c r="AY1507" s="34" t="s">
        <v>4290</v>
      </c>
      <c r="AZ1507" s="34" t="s">
        <v>64</v>
      </c>
      <c r="BA1507" s="34" t="s">
        <v>65</v>
      </c>
      <c r="BB1507" s="35">
        <v>2029</v>
      </c>
      <c r="BC1507" s="34" t="s">
        <v>66</v>
      </c>
    </row>
    <row r="1508" spans="1:55" x14ac:dyDescent="0.25">
      <c r="A1508" s="34" t="s">
        <v>3038</v>
      </c>
      <c r="B1508" s="35">
        <v>66572</v>
      </c>
      <c r="C1508" s="34">
        <v>100</v>
      </c>
      <c r="D1508" s="34" t="s">
        <v>3057</v>
      </c>
      <c r="E1508" s="34" t="s">
        <v>3058</v>
      </c>
      <c r="F1508" s="34" t="s">
        <v>1792</v>
      </c>
      <c r="G1508" s="34" t="s">
        <v>208</v>
      </c>
      <c r="H1508" s="34" t="s">
        <v>144</v>
      </c>
      <c r="I1508" s="34" t="s">
        <v>254</v>
      </c>
      <c r="J1508" s="36">
        <v>41955</v>
      </c>
      <c r="K1508" s="36"/>
      <c r="L1508" s="34" t="s">
        <v>61</v>
      </c>
      <c r="M1508" s="36"/>
      <c r="N1508" s="34" t="b">
        <v>0</v>
      </c>
      <c r="O1508" s="36"/>
      <c r="P1508" s="34" t="b">
        <v>1</v>
      </c>
      <c r="Q1508" s="36"/>
      <c r="R1508" s="34" t="b">
        <v>1</v>
      </c>
      <c r="S1508" s="34" t="b">
        <v>0</v>
      </c>
      <c r="T1508" s="34" t="s">
        <v>70</v>
      </c>
      <c r="U1508" s="34"/>
      <c r="V1508" s="34" t="b">
        <v>0</v>
      </c>
      <c r="W1508" s="36"/>
      <c r="X1508" s="34" t="s">
        <v>70</v>
      </c>
      <c r="Y1508" s="34"/>
      <c r="Z1508" s="36"/>
      <c r="AA1508" s="34" t="b">
        <v>0</v>
      </c>
      <c r="AB1508" s="34"/>
      <c r="AC1508" s="34" t="b">
        <v>0</v>
      </c>
      <c r="AD1508" s="36"/>
      <c r="AE1508" s="34" t="b">
        <v>0</v>
      </c>
      <c r="AF1508" s="34" t="b">
        <v>0</v>
      </c>
      <c r="AG1508" s="34" t="s">
        <v>70</v>
      </c>
      <c r="AH1508" s="34"/>
      <c r="AI1508" s="34" t="b">
        <v>0</v>
      </c>
      <c r="AJ1508" s="36"/>
      <c r="AK1508" s="34" t="s">
        <v>70</v>
      </c>
      <c r="AL1508" s="36"/>
      <c r="AM1508" s="34" t="b">
        <v>0</v>
      </c>
      <c r="AN1508" s="36"/>
      <c r="AO1508" s="34" t="s">
        <v>70</v>
      </c>
      <c r="AP1508" s="34" t="s">
        <v>70</v>
      </c>
      <c r="AQ1508" s="34" t="s">
        <v>70</v>
      </c>
      <c r="AR1508" s="34" t="s">
        <v>70</v>
      </c>
      <c r="AS1508" s="34" t="s">
        <v>70</v>
      </c>
      <c r="AT1508" s="36"/>
      <c r="AU1508" s="36"/>
      <c r="AV1508" s="34" t="s">
        <v>70</v>
      </c>
      <c r="AW1508" s="34" t="s">
        <v>70</v>
      </c>
      <c r="AX1508" s="34" t="s">
        <v>133</v>
      </c>
      <c r="AY1508" s="34" t="s">
        <v>4290</v>
      </c>
      <c r="AZ1508" s="34" t="s">
        <v>64</v>
      </c>
      <c r="BA1508" s="34" t="s">
        <v>65</v>
      </c>
      <c r="BB1508" s="35">
        <v>2030</v>
      </c>
      <c r="BC1508" s="34" t="s">
        <v>66</v>
      </c>
    </row>
    <row r="1509" spans="1:55" x14ac:dyDescent="0.25">
      <c r="A1509" s="34" t="s">
        <v>3038</v>
      </c>
      <c r="B1509" s="35">
        <v>66206</v>
      </c>
      <c r="C1509" s="34">
        <v>100</v>
      </c>
      <c r="D1509" s="34" t="s">
        <v>3046</v>
      </c>
      <c r="E1509" s="34" t="s">
        <v>3047</v>
      </c>
      <c r="F1509" s="34" t="s">
        <v>3048</v>
      </c>
      <c r="G1509" s="34" t="s">
        <v>434</v>
      </c>
      <c r="H1509" s="34" t="s">
        <v>144</v>
      </c>
      <c r="I1509" s="34" t="s">
        <v>670</v>
      </c>
      <c r="J1509" s="36">
        <v>41703</v>
      </c>
      <c r="K1509" s="36"/>
      <c r="L1509" s="34" t="s">
        <v>61</v>
      </c>
      <c r="M1509" s="36"/>
      <c r="N1509" s="34" t="b">
        <v>0</v>
      </c>
      <c r="O1509" s="36"/>
      <c r="P1509" s="34" t="b">
        <v>1</v>
      </c>
      <c r="Q1509" s="36"/>
      <c r="R1509" s="34" t="b">
        <v>1</v>
      </c>
      <c r="S1509" s="34" t="b">
        <v>0</v>
      </c>
      <c r="T1509" s="34" t="s">
        <v>70</v>
      </c>
      <c r="U1509" s="34"/>
      <c r="V1509" s="34" t="b">
        <v>0</v>
      </c>
      <c r="W1509" s="36"/>
      <c r="X1509" s="34" t="s">
        <v>70</v>
      </c>
      <c r="Y1509" s="34"/>
      <c r="Z1509" s="36"/>
      <c r="AA1509" s="34" t="b">
        <v>0</v>
      </c>
      <c r="AB1509" s="34"/>
      <c r="AC1509" s="34" t="b">
        <v>0</v>
      </c>
      <c r="AD1509" s="36"/>
      <c r="AE1509" s="34" t="b">
        <v>1</v>
      </c>
      <c r="AF1509" s="34" t="b">
        <v>0</v>
      </c>
      <c r="AG1509" s="34" t="s">
        <v>70</v>
      </c>
      <c r="AH1509" s="34"/>
      <c r="AI1509" s="34" t="b">
        <v>0</v>
      </c>
      <c r="AJ1509" s="36"/>
      <c r="AK1509" s="34" t="s">
        <v>70</v>
      </c>
      <c r="AL1509" s="36"/>
      <c r="AM1509" s="34" t="b">
        <v>0</v>
      </c>
      <c r="AN1509" s="36"/>
      <c r="AO1509" s="34" t="s">
        <v>70</v>
      </c>
      <c r="AP1509" s="34" t="s">
        <v>70</v>
      </c>
      <c r="AQ1509" s="34" t="s">
        <v>70</v>
      </c>
      <c r="AR1509" s="34" t="s">
        <v>70</v>
      </c>
      <c r="AS1509" s="34" t="s">
        <v>70</v>
      </c>
      <c r="AT1509" s="36"/>
      <c r="AU1509" s="36"/>
      <c r="AV1509" s="34" t="s">
        <v>70</v>
      </c>
      <c r="AW1509" s="34" t="s">
        <v>70</v>
      </c>
      <c r="AX1509" s="34" t="s">
        <v>133</v>
      </c>
      <c r="AY1509" s="34" t="s">
        <v>4290</v>
      </c>
      <c r="AZ1509" s="34" t="s">
        <v>64</v>
      </c>
      <c r="BA1509" s="34" t="s">
        <v>65</v>
      </c>
      <c r="BB1509" s="35">
        <v>2029</v>
      </c>
      <c r="BC1509" s="34" t="s">
        <v>103</v>
      </c>
    </row>
    <row r="1510" spans="1:55" x14ac:dyDescent="0.25">
      <c r="A1510" s="34" t="s">
        <v>3038</v>
      </c>
      <c r="B1510" s="35">
        <v>65743</v>
      </c>
      <c r="C1510" s="34">
        <v>100</v>
      </c>
      <c r="D1510" s="34" t="s">
        <v>3039</v>
      </c>
      <c r="E1510" s="34" t="s">
        <v>3040</v>
      </c>
      <c r="F1510" s="34" t="s">
        <v>1729</v>
      </c>
      <c r="G1510" s="34" t="s">
        <v>234</v>
      </c>
      <c r="H1510" s="34" t="s">
        <v>144</v>
      </c>
      <c r="I1510" s="34" t="s">
        <v>1041</v>
      </c>
      <c r="J1510" s="36">
        <v>41872</v>
      </c>
      <c r="K1510" s="36"/>
      <c r="L1510" s="34" t="s">
        <v>61</v>
      </c>
      <c r="M1510" s="36"/>
      <c r="N1510" s="34" t="b">
        <v>0</v>
      </c>
      <c r="O1510" s="36"/>
      <c r="P1510" s="34" t="b">
        <v>0</v>
      </c>
      <c r="Q1510" s="36"/>
      <c r="R1510" s="34" t="b">
        <v>1</v>
      </c>
      <c r="S1510" s="34" t="b">
        <v>0</v>
      </c>
      <c r="T1510" s="34" t="s">
        <v>70</v>
      </c>
      <c r="U1510" s="34"/>
      <c r="V1510" s="34" t="b">
        <v>0</v>
      </c>
      <c r="W1510" s="36"/>
      <c r="X1510" s="34" t="s">
        <v>70</v>
      </c>
      <c r="Y1510" s="34"/>
      <c r="Z1510" s="36"/>
      <c r="AA1510" s="34" t="b">
        <v>0</v>
      </c>
      <c r="AB1510" s="34"/>
      <c r="AC1510" s="34" t="b">
        <v>0</v>
      </c>
      <c r="AD1510" s="36"/>
      <c r="AE1510" s="34" t="b">
        <v>0</v>
      </c>
      <c r="AF1510" s="34" t="b">
        <v>0</v>
      </c>
      <c r="AG1510" s="34" t="s">
        <v>70</v>
      </c>
      <c r="AH1510" s="34"/>
      <c r="AI1510" s="34" t="b">
        <v>0</v>
      </c>
      <c r="AJ1510" s="36"/>
      <c r="AK1510" s="34" t="s">
        <v>70</v>
      </c>
      <c r="AL1510" s="36"/>
      <c r="AM1510" s="34" t="b">
        <v>0</v>
      </c>
      <c r="AN1510" s="36"/>
      <c r="AO1510" s="34" t="s">
        <v>70</v>
      </c>
      <c r="AP1510" s="34" t="s">
        <v>70</v>
      </c>
      <c r="AQ1510" s="34" t="s">
        <v>70</v>
      </c>
      <c r="AR1510" s="34" t="s">
        <v>70</v>
      </c>
      <c r="AS1510" s="34" t="s">
        <v>70</v>
      </c>
      <c r="AT1510" s="36"/>
      <c r="AU1510" s="36"/>
      <c r="AV1510" s="34" t="s">
        <v>70</v>
      </c>
      <c r="AW1510" s="34" t="s">
        <v>70</v>
      </c>
      <c r="AX1510" s="34" t="s">
        <v>133</v>
      </c>
      <c r="AY1510" s="34" t="s">
        <v>4290</v>
      </c>
      <c r="AZ1510" s="34" t="s">
        <v>64</v>
      </c>
      <c r="BA1510" s="34" t="s">
        <v>65</v>
      </c>
      <c r="BB1510" s="35">
        <v>2029</v>
      </c>
      <c r="BC1510" s="34" t="s">
        <v>103</v>
      </c>
    </row>
    <row r="1511" spans="1:55" x14ac:dyDescent="0.25">
      <c r="A1511" s="34" t="s">
        <v>3038</v>
      </c>
      <c r="B1511" s="35">
        <v>66312</v>
      </c>
      <c r="C1511" s="34">
        <v>100</v>
      </c>
      <c r="D1511" s="34" t="s">
        <v>3049</v>
      </c>
      <c r="E1511" s="34" t="s">
        <v>3050</v>
      </c>
      <c r="F1511" s="34" t="s">
        <v>3051</v>
      </c>
      <c r="G1511" s="34" t="s">
        <v>208</v>
      </c>
      <c r="H1511" s="34" t="s">
        <v>144</v>
      </c>
      <c r="I1511" s="34" t="s">
        <v>212</v>
      </c>
      <c r="J1511" s="36">
        <v>41772</v>
      </c>
      <c r="K1511" s="36"/>
      <c r="L1511" s="34" t="s">
        <v>61</v>
      </c>
      <c r="M1511" s="36"/>
      <c r="N1511" s="34" t="b">
        <v>0</v>
      </c>
      <c r="O1511" s="36"/>
      <c r="P1511" s="34" t="b">
        <v>1</v>
      </c>
      <c r="Q1511" s="36"/>
      <c r="R1511" s="34" t="b">
        <v>0</v>
      </c>
      <c r="S1511" s="34" t="b">
        <v>0</v>
      </c>
      <c r="T1511" s="34" t="s">
        <v>70</v>
      </c>
      <c r="U1511" s="34"/>
      <c r="V1511" s="34" t="b">
        <v>0</v>
      </c>
      <c r="W1511" s="36"/>
      <c r="X1511" s="34" t="s">
        <v>70</v>
      </c>
      <c r="Y1511" s="34"/>
      <c r="Z1511" s="36"/>
      <c r="AA1511" s="34" t="b">
        <v>0</v>
      </c>
      <c r="AB1511" s="34"/>
      <c r="AC1511" s="34" t="b">
        <v>0</v>
      </c>
      <c r="AD1511" s="36"/>
      <c r="AE1511" s="34" t="b">
        <v>0</v>
      </c>
      <c r="AF1511" s="34" t="b">
        <v>0</v>
      </c>
      <c r="AG1511" s="34" t="s">
        <v>70</v>
      </c>
      <c r="AH1511" s="34"/>
      <c r="AI1511" s="34" t="b">
        <v>0</v>
      </c>
      <c r="AJ1511" s="36"/>
      <c r="AK1511" s="34" t="s">
        <v>70</v>
      </c>
      <c r="AL1511" s="36"/>
      <c r="AM1511" s="34" t="b">
        <v>0</v>
      </c>
      <c r="AN1511" s="36"/>
      <c r="AO1511" s="34" t="s">
        <v>70</v>
      </c>
      <c r="AP1511" s="34" t="s">
        <v>70</v>
      </c>
      <c r="AQ1511" s="34" t="s">
        <v>70</v>
      </c>
      <c r="AR1511" s="34" t="s">
        <v>70</v>
      </c>
      <c r="AS1511" s="34" t="s">
        <v>70</v>
      </c>
      <c r="AT1511" s="36"/>
      <c r="AU1511" s="36"/>
      <c r="AV1511" s="34" t="s">
        <v>70</v>
      </c>
      <c r="AW1511" s="34" t="s">
        <v>70</v>
      </c>
      <c r="AX1511" s="34" t="s">
        <v>133</v>
      </c>
      <c r="AY1511" s="34" t="s">
        <v>4290</v>
      </c>
      <c r="AZ1511" s="34" t="s">
        <v>64</v>
      </c>
      <c r="BA1511" s="34" t="s">
        <v>65</v>
      </c>
      <c r="BB1511" s="35">
        <v>2029</v>
      </c>
      <c r="BC1511" s="34" t="s">
        <v>66</v>
      </c>
    </row>
    <row r="1512" spans="1:55" x14ac:dyDescent="0.25">
      <c r="A1512" s="34" t="s">
        <v>3060</v>
      </c>
      <c r="B1512" s="35">
        <v>65860</v>
      </c>
      <c r="C1512" s="34">
        <v>89.25</v>
      </c>
      <c r="D1512" s="34" t="s">
        <v>771</v>
      </c>
      <c r="E1512" s="34" t="s">
        <v>772</v>
      </c>
      <c r="F1512" s="34" t="s">
        <v>773</v>
      </c>
      <c r="G1512" s="34" t="s">
        <v>58</v>
      </c>
      <c r="H1512" s="34" t="s">
        <v>59</v>
      </c>
      <c r="I1512" s="34" t="s">
        <v>60</v>
      </c>
      <c r="J1512" s="36">
        <v>41233</v>
      </c>
      <c r="K1512" s="36"/>
      <c r="L1512" s="34" t="s">
        <v>61</v>
      </c>
      <c r="M1512" s="36"/>
      <c r="N1512" s="34" t="b">
        <v>0</v>
      </c>
      <c r="O1512" s="36"/>
      <c r="P1512" s="34" t="b">
        <v>1</v>
      </c>
      <c r="Q1512" s="36"/>
      <c r="R1512" s="34" t="b">
        <v>1</v>
      </c>
      <c r="S1512" s="34" t="b">
        <v>0</v>
      </c>
      <c r="T1512" s="34" t="s">
        <v>70</v>
      </c>
      <c r="U1512" s="34"/>
      <c r="V1512" s="34" t="b">
        <v>0</v>
      </c>
      <c r="W1512" s="36"/>
      <c r="X1512" s="34" t="s">
        <v>70</v>
      </c>
      <c r="Y1512" s="34"/>
      <c r="Z1512" s="36"/>
      <c r="AA1512" s="34" t="b">
        <v>0</v>
      </c>
      <c r="AB1512" s="34"/>
      <c r="AC1512" s="34" t="b">
        <v>0</v>
      </c>
      <c r="AD1512" s="36"/>
      <c r="AE1512" s="34" t="b">
        <v>0</v>
      </c>
      <c r="AF1512" s="34" t="b">
        <v>0</v>
      </c>
      <c r="AG1512" s="34" t="s">
        <v>70</v>
      </c>
      <c r="AH1512" s="34"/>
      <c r="AI1512" s="34" t="b">
        <v>0</v>
      </c>
      <c r="AJ1512" s="36"/>
      <c r="AK1512" s="34" t="s">
        <v>70</v>
      </c>
      <c r="AL1512" s="36"/>
      <c r="AM1512" s="34" t="b">
        <v>0</v>
      </c>
      <c r="AN1512" s="36"/>
      <c r="AO1512" s="34" t="s">
        <v>70</v>
      </c>
      <c r="AP1512" s="34" t="s">
        <v>70</v>
      </c>
      <c r="AQ1512" s="34" t="s">
        <v>70</v>
      </c>
      <c r="AR1512" s="34" t="s">
        <v>70</v>
      </c>
      <c r="AS1512" s="34" t="s">
        <v>70</v>
      </c>
      <c r="AT1512" s="36"/>
      <c r="AU1512" s="36"/>
      <c r="AV1512" s="34" t="s">
        <v>70</v>
      </c>
      <c r="AW1512" s="34" t="s">
        <v>70</v>
      </c>
      <c r="AX1512" s="34" t="s">
        <v>63</v>
      </c>
      <c r="AY1512" s="34" t="s">
        <v>70</v>
      </c>
      <c r="AZ1512" s="34" t="s">
        <v>64</v>
      </c>
      <c r="BA1512" s="34" t="s">
        <v>65</v>
      </c>
      <c r="BB1512" s="35">
        <v>2028</v>
      </c>
      <c r="BC1512" s="34" t="s">
        <v>66</v>
      </c>
    </row>
    <row r="1513" spans="1:55" x14ac:dyDescent="0.25">
      <c r="A1513" s="34" t="s">
        <v>3060</v>
      </c>
      <c r="B1513" s="35">
        <v>66230</v>
      </c>
      <c r="C1513" s="34">
        <v>91.63</v>
      </c>
      <c r="D1513" s="34" t="s">
        <v>4015</v>
      </c>
      <c r="E1513" s="34" t="s">
        <v>774</v>
      </c>
      <c r="F1513" s="34" t="s">
        <v>678</v>
      </c>
      <c r="G1513" s="34" t="s">
        <v>58</v>
      </c>
      <c r="H1513" s="34" t="s">
        <v>59</v>
      </c>
      <c r="I1513" s="34" t="s">
        <v>60</v>
      </c>
      <c r="J1513" s="36">
        <v>41694</v>
      </c>
      <c r="K1513" s="36"/>
      <c r="L1513" s="34" t="s">
        <v>61</v>
      </c>
      <c r="M1513" s="36"/>
      <c r="N1513" s="34" t="b">
        <v>0</v>
      </c>
      <c r="O1513" s="36"/>
      <c r="P1513" s="34" t="b">
        <v>1</v>
      </c>
      <c r="Q1513" s="36"/>
      <c r="R1513" s="34" t="b">
        <v>1</v>
      </c>
      <c r="S1513" s="34" t="b">
        <v>0</v>
      </c>
      <c r="T1513" s="34" t="s">
        <v>70</v>
      </c>
      <c r="U1513" s="34"/>
      <c r="V1513" s="34" t="b">
        <v>0</v>
      </c>
      <c r="W1513" s="36"/>
      <c r="X1513" s="34" t="s">
        <v>70</v>
      </c>
      <c r="Y1513" s="34"/>
      <c r="Z1513" s="36"/>
      <c r="AA1513" s="34" t="b">
        <v>0</v>
      </c>
      <c r="AB1513" s="34"/>
      <c r="AC1513" s="34" t="b">
        <v>0</v>
      </c>
      <c r="AD1513" s="36"/>
      <c r="AE1513" s="34" t="b">
        <v>0</v>
      </c>
      <c r="AF1513" s="34" t="b">
        <v>0</v>
      </c>
      <c r="AG1513" s="34" t="s">
        <v>70</v>
      </c>
      <c r="AH1513" s="34"/>
      <c r="AI1513" s="34" t="b">
        <v>0</v>
      </c>
      <c r="AJ1513" s="36"/>
      <c r="AK1513" s="34" t="s">
        <v>70</v>
      </c>
      <c r="AL1513" s="36"/>
      <c r="AM1513" s="34" t="b">
        <v>0</v>
      </c>
      <c r="AN1513" s="36"/>
      <c r="AO1513" s="34" t="s">
        <v>70</v>
      </c>
      <c r="AP1513" s="34" t="s">
        <v>70</v>
      </c>
      <c r="AQ1513" s="34" t="s">
        <v>70</v>
      </c>
      <c r="AR1513" s="34" t="s">
        <v>70</v>
      </c>
      <c r="AS1513" s="34" t="s">
        <v>70</v>
      </c>
      <c r="AT1513" s="36"/>
      <c r="AU1513" s="36"/>
      <c r="AV1513" s="34" t="s">
        <v>70</v>
      </c>
      <c r="AW1513" s="34" t="s">
        <v>70</v>
      </c>
      <c r="AX1513" s="34" t="s">
        <v>63</v>
      </c>
      <c r="AY1513" s="34" t="s">
        <v>70</v>
      </c>
      <c r="AZ1513" s="34" t="s">
        <v>64</v>
      </c>
      <c r="BA1513" s="34" t="s">
        <v>65</v>
      </c>
      <c r="BB1513" s="35">
        <v>2029</v>
      </c>
      <c r="BC1513" s="34" t="s">
        <v>66</v>
      </c>
    </row>
    <row r="1514" spans="1:55" x14ac:dyDescent="0.25">
      <c r="A1514" s="34" t="s">
        <v>3060</v>
      </c>
      <c r="B1514" s="35">
        <v>65779</v>
      </c>
      <c r="C1514" s="34">
        <v>100</v>
      </c>
      <c r="D1514" s="34" t="s">
        <v>3063</v>
      </c>
      <c r="E1514" s="34" t="s">
        <v>3064</v>
      </c>
      <c r="F1514" s="34" t="s">
        <v>2513</v>
      </c>
      <c r="G1514" s="34" t="s">
        <v>131</v>
      </c>
      <c r="H1514" s="34" t="s">
        <v>59</v>
      </c>
      <c r="I1514" s="34" t="s">
        <v>2514</v>
      </c>
      <c r="J1514" s="36">
        <v>41205</v>
      </c>
      <c r="K1514" s="36"/>
      <c r="L1514" s="34" t="s">
        <v>61</v>
      </c>
      <c r="M1514" s="36"/>
      <c r="N1514" s="34" t="b">
        <v>0</v>
      </c>
      <c r="O1514" s="36"/>
      <c r="P1514" s="34" t="b">
        <v>1</v>
      </c>
      <c r="Q1514" s="36"/>
      <c r="R1514" s="34" t="b">
        <v>1</v>
      </c>
      <c r="S1514" s="34" t="b">
        <v>0</v>
      </c>
      <c r="T1514" s="34" t="s">
        <v>70</v>
      </c>
      <c r="U1514" s="34"/>
      <c r="V1514" s="34" t="b">
        <v>0</v>
      </c>
      <c r="W1514" s="36"/>
      <c r="X1514" s="34" t="s">
        <v>70</v>
      </c>
      <c r="Y1514" s="34"/>
      <c r="Z1514" s="36"/>
      <c r="AA1514" s="34" t="b">
        <v>0</v>
      </c>
      <c r="AB1514" s="34"/>
      <c r="AC1514" s="34" t="b">
        <v>0</v>
      </c>
      <c r="AD1514" s="36"/>
      <c r="AE1514" s="34" t="b">
        <v>0</v>
      </c>
      <c r="AF1514" s="34" t="b">
        <v>0</v>
      </c>
      <c r="AG1514" s="34" t="s">
        <v>70</v>
      </c>
      <c r="AH1514" s="34"/>
      <c r="AI1514" s="34" t="b">
        <v>0</v>
      </c>
      <c r="AJ1514" s="36"/>
      <c r="AK1514" s="34" t="s">
        <v>70</v>
      </c>
      <c r="AL1514" s="36"/>
      <c r="AM1514" s="34" t="b">
        <v>0</v>
      </c>
      <c r="AN1514" s="36"/>
      <c r="AO1514" s="34" t="s">
        <v>70</v>
      </c>
      <c r="AP1514" s="34" t="s">
        <v>70</v>
      </c>
      <c r="AQ1514" s="34" t="s">
        <v>70</v>
      </c>
      <c r="AR1514" s="34" t="s">
        <v>70</v>
      </c>
      <c r="AS1514" s="34" t="s">
        <v>70</v>
      </c>
      <c r="AT1514" s="36"/>
      <c r="AU1514" s="36"/>
      <c r="AV1514" s="34" t="s">
        <v>70</v>
      </c>
      <c r="AW1514" s="34" t="s">
        <v>70</v>
      </c>
      <c r="AX1514" s="34" t="s">
        <v>63</v>
      </c>
      <c r="AY1514" s="34" t="s">
        <v>70</v>
      </c>
      <c r="AZ1514" s="34" t="s">
        <v>64</v>
      </c>
      <c r="BA1514" s="34" t="s">
        <v>65</v>
      </c>
      <c r="BB1514" s="35">
        <v>2028</v>
      </c>
      <c r="BC1514" s="34" t="s">
        <v>66</v>
      </c>
    </row>
    <row r="1515" spans="1:55" x14ac:dyDescent="0.25">
      <c r="A1515" s="34" t="s">
        <v>3060</v>
      </c>
      <c r="B1515" s="35">
        <v>63913</v>
      </c>
      <c r="C1515" s="34">
        <v>100</v>
      </c>
      <c r="D1515" s="34" t="s">
        <v>3061</v>
      </c>
      <c r="E1515" s="34" t="s">
        <v>3062</v>
      </c>
      <c r="F1515" s="34" t="s">
        <v>188</v>
      </c>
      <c r="G1515" s="34" t="s">
        <v>58</v>
      </c>
      <c r="H1515" s="34" t="s">
        <v>59</v>
      </c>
      <c r="I1515" s="34" t="s">
        <v>60</v>
      </c>
      <c r="J1515" s="36">
        <v>39794</v>
      </c>
      <c r="K1515" s="36"/>
      <c r="L1515" s="34" t="s">
        <v>61</v>
      </c>
      <c r="M1515" s="36"/>
      <c r="N1515" s="34" t="b">
        <v>0</v>
      </c>
      <c r="O1515" s="36"/>
      <c r="P1515" s="34" t="b">
        <v>1</v>
      </c>
      <c r="Q1515" s="36"/>
      <c r="R1515" s="34" t="b">
        <v>1</v>
      </c>
      <c r="S1515" s="34" t="b">
        <v>0</v>
      </c>
      <c r="T1515" s="34" t="s">
        <v>70</v>
      </c>
      <c r="U1515" s="34"/>
      <c r="V1515" s="34" t="b">
        <v>0</v>
      </c>
      <c r="W1515" s="36"/>
      <c r="X1515" s="34" t="s">
        <v>70</v>
      </c>
      <c r="Y1515" s="34"/>
      <c r="Z1515" s="36"/>
      <c r="AA1515" s="34" t="b">
        <v>0</v>
      </c>
      <c r="AB1515" s="34"/>
      <c r="AC1515" s="34" t="b">
        <v>0</v>
      </c>
      <c r="AD1515" s="36"/>
      <c r="AE1515" s="34" t="b">
        <v>1</v>
      </c>
      <c r="AF1515" s="34" t="b">
        <v>0</v>
      </c>
      <c r="AG1515" s="34" t="s">
        <v>70</v>
      </c>
      <c r="AH1515" s="34"/>
      <c r="AI1515" s="34" t="b">
        <v>0</v>
      </c>
      <c r="AJ1515" s="36"/>
      <c r="AK1515" s="34" t="s">
        <v>70</v>
      </c>
      <c r="AL1515" s="36"/>
      <c r="AM1515" s="34" t="b">
        <v>0</v>
      </c>
      <c r="AN1515" s="36"/>
      <c r="AO1515" s="34" t="s">
        <v>70</v>
      </c>
      <c r="AP1515" s="34" t="s">
        <v>70</v>
      </c>
      <c r="AQ1515" s="34" t="s">
        <v>70</v>
      </c>
      <c r="AR1515" s="34" t="s">
        <v>70</v>
      </c>
      <c r="AS1515" s="34" t="s">
        <v>70</v>
      </c>
      <c r="AT1515" s="36"/>
      <c r="AU1515" s="36"/>
      <c r="AV1515" s="34" t="s">
        <v>70</v>
      </c>
      <c r="AW1515" s="34" t="s">
        <v>70</v>
      </c>
      <c r="AX1515" s="34" t="s">
        <v>63</v>
      </c>
      <c r="AY1515" s="34" t="s">
        <v>70</v>
      </c>
      <c r="AZ1515" s="34" t="s">
        <v>64</v>
      </c>
      <c r="BA1515" s="34" t="s">
        <v>65</v>
      </c>
      <c r="BB1515" s="35">
        <v>2024</v>
      </c>
      <c r="BC1515" s="34" t="s">
        <v>66</v>
      </c>
    </row>
    <row r="1516" spans="1:55" x14ac:dyDescent="0.25">
      <c r="A1516" s="34" t="s">
        <v>3065</v>
      </c>
      <c r="B1516" s="35">
        <v>66614</v>
      </c>
      <c r="C1516" s="34">
        <v>21.93</v>
      </c>
      <c r="D1516" s="34" t="s">
        <v>3028</v>
      </c>
      <c r="E1516" s="34" t="s">
        <v>3029</v>
      </c>
      <c r="F1516" s="34" t="s">
        <v>2153</v>
      </c>
      <c r="G1516" s="34" t="s">
        <v>99</v>
      </c>
      <c r="H1516" s="34" t="s">
        <v>4287</v>
      </c>
      <c r="I1516" s="34" t="s">
        <v>277</v>
      </c>
      <c r="J1516" s="36">
        <v>42206</v>
      </c>
      <c r="K1516" s="36"/>
      <c r="L1516" s="34" t="s">
        <v>61</v>
      </c>
      <c r="M1516" s="36"/>
      <c r="N1516" s="34" t="b">
        <v>0</v>
      </c>
      <c r="O1516" s="36"/>
      <c r="P1516" s="34" t="b">
        <v>1</v>
      </c>
      <c r="Q1516" s="36"/>
      <c r="R1516" s="34" t="b">
        <v>1</v>
      </c>
      <c r="S1516" s="34" t="b">
        <v>0</v>
      </c>
      <c r="T1516" s="34" t="s">
        <v>70</v>
      </c>
      <c r="U1516" s="34"/>
      <c r="V1516" s="34" t="b">
        <v>0</v>
      </c>
      <c r="W1516" s="36"/>
      <c r="X1516" s="34" t="s">
        <v>70</v>
      </c>
      <c r="Y1516" s="34"/>
      <c r="Z1516" s="36"/>
      <c r="AA1516" s="34" t="b">
        <v>0</v>
      </c>
      <c r="AB1516" s="34"/>
      <c r="AC1516" s="34" t="b">
        <v>0</v>
      </c>
      <c r="AD1516" s="36"/>
      <c r="AE1516" s="34" t="b">
        <v>0</v>
      </c>
      <c r="AF1516" s="34" t="b">
        <v>0</v>
      </c>
      <c r="AG1516" s="34" t="s">
        <v>70</v>
      </c>
      <c r="AH1516" s="34"/>
      <c r="AI1516" s="34" t="b">
        <v>0</v>
      </c>
      <c r="AJ1516" s="36"/>
      <c r="AK1516" s="34" t="s">
        <v>70</v>
      </c>
      <c r="AL1516" s="36"/>
      <c r="AM1516" s="34" t="b">
        <v>0</v>
      </c>
      <c r="AN1516" s="36"/>
      <c r="AO1516" s="34" t="s">
        <v>70</v>
      </c>
      <c r="AP1516" s="34" t="s">
        <v>70</v>
      </c>
      <c r="AQ1516" s="34" t="s">
        <v>70</v>
      </c>
      <c r="AR1516" s="34" t="s">
        <v>70</v>
      </c>
      <c r="AS1516" s="34" t="s">
        <v>70</v>
      </c>
      <c r="AT1516" s="36"/>
      <c r="AU1516" s="36"/>
      <c r="AV1516" s="34" t="s">
        <v>70</v>
      </c>
      <c r="AW1516" s="34" t="s">
        <v>70</v>
      </c>
      <c r="AX1516" s="34" t="s">
        <v>63</v>
      </c>
      <c r="AY1516" s="34" t="s">
        <v>4288</v>
      </c>
      <c r="AZ1516" s="34" t="s">
        <v>64</v>
      </c>
      <c r="BA1516" s="34" t="s">
        <v>65</v>
      </c>
      <c r="BB1516" s="35">
        <v>2031</v>
      </c>
      <c r="BC1516" s="34" t="s">
        <v>66</v>
      </c>
    </row>
    <row r="1517" spans="1:55" x14ac:dyDescent="0.25">
      <c r="A1517" s="34" t="s">
        <v>3065</v>
      </c>
      <c r="B1517" s="35">
        <v>66253</v>
      </c>
      <c r="C1517" s="34">
        <v>26.3</v>
      </c>
      <c r="D1517" s="34" t="s">
        <v>744</v>
      </c>
      <c r="E1517" s="34" t="s">
        <v>745</v>
      </c>
      <c r="F1517" s="34" t="s">
        <v>746</v>
      </c>
      <c r="G1517" s="34" t="s">
        <v>215</v>
      </c>
      <c r="H1517" s="34" t="s">
        <v>4287</v>
      </c>
      <c r="I1517" s="34" t="s">
        <v>118</v>
      </c>
      <c r="J1517" s="36">
        <v>41989</v>
      </c>
      <c r="K1517" s="36"/>
      <c r="L1517" s="34" t="s">
        <v>61</v>
      </c>
      <c r="M1517" s="36">
        <v>45267</v>
      </c>
      <c r="N1517" s="34" t="b">
        <v>0</v>
      </c>
      <c r="O1517" s="36"/>
      <c r="P1517" s="34" t="b">
        <v>1</v>
      </c>
      <c r="Q1517" s="36"/>
      <c r="R1517" s="34" t="b">
        <v>1</v>
      </c>
      <c r="S1517" s="34" t="b">
        <v>0</v>
      </c>
      <c r="T1517" s="34" t="s">
        <v>70</v>
      </c>
      <c r="U1517" s="34"/>
      <c r="V1517" s="34" t="b">
        <v>0</v>
      </c>
      <c r="W1517" s="36"/>
      <c r="X1517" s="34" t="s">
        <v>70</v>
      </c>
      <c r="Y1517" s="34"/>
      <c r="Z1517" s="36"/>
      <c r="AA1517" s="34" t="b">
        <v>0</v>
      </c>
      <c r="AB1517" s="34"/>
      <c r="AC1517" s="34" t="b">
        <v>0</v>
      </c>
      <c r="AD1517" s="36"/>
      <c r="AE1517" s="34" t="b">
        <v>0</v>
      </c>
      <c r="AF1517" s="34" t="b">
        <v>0</v>
      </c>
      <c r="AG1517" s="34" t="s">
        <v>70</v>
      </c>
      <c r="AH1517" s="34"/>
      <c r="AI1517" s="34" t="b">
        <v>0</v>
      </c>
      <c r="AJ1517" s="36"/>
      <c r="AK1517" s="34" t="s">
        <v>70</v>
      </c>
      <c r="AL1517" s="36"/>
      <c r="AM1517" s="34" t="b">
        <v>0</v>
      </c>
      <c r="AN1517" s="36"/>
      <c r="AO1517" s="34" t="s">
        <v>70</v>
      </c>
      <c r="AP1517" s="34" t="s">
        <v>70</v>
      </c>
      <c r="AQ1517" s="34" t="s">
        <v>70</v>
      </c>
      <c r="AR1517" s="34" t="s">
        <v>70</v>
      </c>
      <c r="AS1517" s="34" t="s">
        <v>70</v>
      </c>
      <c r="AT1517" s="36"/>
      <c r="AU1517" s="36"/>
      <c r="AV1517" s="34" t="s">
        <v>70</v>
      </c>
      <c r="AW1517" s="34" t="s">
        <v>70</v>
      </c>
      <c r="AX1517" s="34" t="s">
        <v>63</v>
      </c>
      <c r="AY1517" s="34" t="s">
        <v>4288</v>
      </c>
      <c r="AZ1517" s="34" t="s">
        <v>64</v>
      </c>
      <c r="BA1517" s="34" t="s">
        <v>65</v>
      </c>
      <c r="BB1517" s="35">
        <v>2031</v>
      </c>
      <c r="BC1517" s="34" t="s">
        <v>66</v>
      </c>
    </row>
    <row r="1518" spans="1:55" x14ac:dyDescent="0.25">
      <c r="A1518" s="34" t="s">
        <v>3065</v>
      </c>
      <c r="B1518" s="35">
        <v>66544</v>
      </c>
      <c r="C1518" s="34">
        <v>61</v>
      </c>
      <c r="D1518" s="34" t="s">
        <v>3080</v>
      </c>
      <c r="E1518" s="34" t="s">
        <v>3081</v>
      </c>
      <c r="F1518" s="34" t="s">
        <v>3077</v>
      </c>
      <c r="G1518" s="34" t="s">
        <v>215</v>
      </c>
      <c r="H1518" s="34" t="s">
        <v>4287</v>
      </c>
      <c r="I1518" s="34" t="s">
        <v>3531</v>
      </c>
      <c r="J1518" s="36">
        <v>42341</v>
      </c>
      <c r="K1518" s="36"/>
      <c r="L1518" s="34" t="s">
        <v>61</v>
      </c>
      <c r="M1518" s="36"/>
      <c r="N1518" s="34" t="b">
        <v>0</v>
      </c>
      <c r="O1518" s="36"/>
      <c r="P1518" s="34" t="b">
        <v>1</v>
      </c>
      <c r="Q1518" s="36"/>
      <c r="R1518" s="34" t="b">
        <v>0</v>
      </c>
      <c r="S1518" s="34" t="b">
        <v>0</v>
      </c>
      <c r="T1518" s="34" t="s">
        <v>70</v>
      </c>
      <c r="U1518" s="34"/>
      <c r="V1518" s="34" t="b">
        <v>0</v>
      </c>
      <c r="W1518" s="36"/>
      <c r="X1518" s="34" t="s">
        <v>70</v>
      </c>
      <c r="Y1518" s="34"/>
      <c r="Z1518" s="36"/>
      <c r="AA1518" s="34" t="b">
        <v>0</v>
      </c>
      <c r="AB1518" s="34"/>
      <c r="AC1518" s="34" t="b">
        <v>0</v>
      </c>
      <c r="AD1518" s="36"/>
      <c r="AE1518" s="34" t="b">
        <v>0</v>
      </c>
      <c r="AF1518" s="34" t="b">
        <v>0</v>
      </c>
      <c r="AG1518" s="34" t="s">
        <v>70</v>
      </c>
      <c r="AH1518" s="34"/>
      <c r="AI1518" s="34" t="b">
        <v>0</v>
      </c>
      <c r="AJ1518" s="36"/>
      <c r="AK1518" s="34" t="s">
        <v>70</v>
      </c>
      <c r="AL1518" s="36"/>
      <c r="AM1518" s="34" t="b">
        <v>0</v>
      </c>
      <c r="AN1518" s="36"/>
      <c r="AO1518" s="34" t="s">
        <v>70</v>
      </c>
      <c r="AP1518" s="34" t="s">
        <v>70</v>
      </c>
      <c r="AQ1518" s="34" t="s">
        <v>70</v>
      </c>
      <c r="AR1518" s="34" t="s">
        <v>70</v>
      </c>
      <c r="AS1518" s="34" t="s">
        <v>70</v>
      </c>
      <c r="AT1518" s="36"/>
      <c r="AU1518" s="36"/>
      <c r="AV1518" s="34" t="s">
        <v>70</v>
      </c>
      <c r="AW1518" s="34" t="s">
        <v>70</v>
      </c>
      <c r="AX1518" s="34" t="s">
        <v>63</v>
      </c>
      <c r="AY1518" s="34" t="s">
        <v>4288</v>
      </c>
      <c r="AZ1518" s="34" t="s">
        <v>64</v>
      </c>
      <c r="BA1518" s="34" t="s">
        <v>65</v>
      </c>
      <c r="BB1518" s="35">
        <v>2031</v>
      </c>
      <c r="BC1518" s="34" t="s">
        <v>119</v>
      </c>
    </row>
    <row r="1519" spans="1:55" x14ac:dyDescent="0.25">
      <c r="A1519" s="34" t="s">
        <v>3065</v>
      </c>
      <c r="B1519" s="35">
        <v>65819</v>
      </c>
      <c r="C1519" s="34">
        <v>95</v>
      </c>
      <c r="D1519" s="34" t="s">
        <v>3066</v>
      </c>
      <c r="E1519" s="34" t="s">
        <v>3067</v>
      </c>
      <c r="F1519" s="34" t="s">
        <v>1703</v>
      </c>
      <c r="G1519" s="34" t="s">
        <v>3520</v>
      </c>
      <c r="H1519" s="34" t="s">
        <v>4287</v>
      </c>
      <c r="I1519" s="34" t="s">
        <v>757</v>
      </c>
      <c r="J1519" s="36">
        <v>42276</v>
      </c>
      <c r="K1519" s="36"/>
      <c r="L1519" s="34" t="s">
        <v>61</v>
      </c>
      <c r="M1519" s="36"/>
      <c r="N1519" s="34" t="b">
        <v>0</v>
      </c>
      <c r="O1519" s="36"/>
      <c r="P1519" s="34" t="b">
        <v>1</v>
      </c>
      <c r="Q1519" s="36"/>
      <c r="R1519" s="34" t="b">
        <v>0</v>
      </c>
      <c r="S1519" s="34" t="b">
        <v>0</v>
      </c>
      <c r="T1519" s="34" t="s">
        <v>70</v>
      </c>
      <c r="U1519" s="34"/>
      <c r="V1519" s="34" t="b">
        <v>0</v>
      </c>
      <c r="W1519" s="36"/>
      <c r="X1519" s="34" t="s">
        <v>70</v>
      </c>
      <c r="Y1519" s="34"/>
      <c r="Z1519" s="36"/>
      <c r="AA1519" s="34" t="b">
        <v>0</v>
      </c>
      <c r="AB1519" s="34"/>
      <c r="AC1519" s="34" t="b">
        <v>0</v>
      </c>
      <c r="AD1519" s="36"/>
      <c r="AE1519" s="34" t="b">
        <v>1</v>
      </c>
      <c r="AF1519" s="34" t="b">
        <v>1</v>
      </c>
      <c r="AG1519" s="34" t="s">
        <v>70</v>
      </c>
      <c r="AH1519" s="34"/>
      <c r="AI1519" s="34" t="b">
        <v>0</v>
      </c>
      <c r="AJ1519" s="36"/>
      <c r="AK1519" s="34" t="s">
        <v>70</v>
      </c>
      <c r="AL1519" s="36"/>
      <c r="AM1519" s="34" t="b">
        <v>0</v>
      </c>
      <c r="AN1519" s="36"/>
      <c r="AO1519" s="34" t="s">
        <v>70</v>
      </c>
      <c r="AP1519" s="34" t="s">
        <v>70</v>
      </c>
      <c r="AQ1519" s="34" t="s">
        <v>70</v>
      </c>
      <c r="AR1519" s="34" t="s">
        <v>70</v>
      </c>
      <c r="AS1519" s="34" t="s">
        <v>70</v>
      </c>
      <c r="AT1519" s="36"/>
      <c r="AU1519" s="36"/>
      <c r="AV1519" s="34" t="s">
        <v>70</v>
      </c>
      <c r="AW1519" s="34" t="s">
        <v>70</v>
      </c>
      <c r="AX1519" s="34" t="s">
        <v>63</v>
      </c>
      <c r="AY1519" s="34" t="s">
        <v>4288</v>
      </c>
      <c r="AZ1519" s="34" t="s">
        <v>64</v>
      </c>
      <c r="BA1519" s="34" t="s">
        <v>65</v>
      </c>
      <c r="BB1519" s="35">
        <v>2032</v>
      </c>
      <c r="BC1519" s="34" t="s">
        <v>66</v>
      </c>
    </row>
    <row r="1520" spans="1:55" x14ac:dyDescent="0.25">
      <c r="A1520" s="34" t="s">
        <v>3065</v>
      </c>
      <c r="B1520" s="35">
        <v>66780</v>
      </c>
      <c r="C1520" s="34">
        <v>100</v>
      </c>
      <c r="D1520" s="34" t="s">
        <v>3090</v>
      </c>
      <c r="E1520" s="34" t="s">
        <v>3091</v>
      </c>
      <c r="F1520" s="34" t="s">
        <v>4012</v>
      </c>
      <c r="G1520" s="34" t="s">
        <v>3521</v>
      </c>
      <c r="H1520" s="34" t="s">
        <v>4287</v>
      </c>
      <c r="I1520" s="34" t="s">
        <v>70</v>
      </c>
      <c r="J1520" s="36">
        <v>42184</v>
      </c>
      <c r="K1520" s="36"/>
      <c r="L1520" s="34" t="s">
        <v>61</v>
      </c>
      <c r="M1520" s="36">
        <v>45271</v>
      </c>
      <c r="N1520" s="34" t="b">
        <v>0</v>
      </c>
      <c r="O1520" s="36"/>
      <c r="P1520" s="34" t="b">
        <v>1</v>
      </c>
      <c r="Q1520" s="36"/>
      <c r="R1520" s="34" t="b">
        <v>0</v>
      </c>
      <c r="S1520" s="34" t="b">
        <v>0</v>
      </c>
      <c r="T1520" s="34" t="s">
        <v>70</v>
      </c>
      <c r="U1520" s="34"/>
      <c r="V1520" s="34" t="b">
        <v>0</v>
      </c>
      <c r="W1520" s="36"/>
      <c r="X1520" s="34" t="s">
        <v>70</v>
      </c>
      <c r="Y1520" s="34"/>
      <c r="Z1520" s="36"/>
      <c r="AA1520" s="34" t="b">
        <v>0</v>
      </c>
      <c r="AB1520" s="34"/>
      <c r="AC1520" s="34" t="b">
        <v>0</v>
      </c>
      <c r="AD1520" s="36"/>
      <c r="AE1520" s="34" t="b">
        <v>0</v>
      </c>
      <c r="AF1520" s="34" t="b">
        <v>0</v>
      </c>
      <c r="AG1520" s="34" t="s">
        <v>70</v>
      </c>
      <c r="AH1520" s="34"/>
      <c r="AI1520" s="34" t="b">
        <v>0</v>
      </c>
      <c r="AJ1520" s="36"/>
      <c r="AK1520" s="34" t="s">
        <v>70</v>
      </c>
      <c r="AL1520" s="36"/>
      <c r="AM1520" s="34" t="b">
        <v>0</v>
      </c>
      <c r="AN1520" s="36"/>
      <c r="AO1520" s="34" t="s">
        <v>70</v>
      </c>
      <c r="AP1520" s="34" t="s">
        <v>70</v>
      </c>
      <c r="AQ1520" s="34" t="s">
        <v>70</v>
      </c>
      <c r="AR1520" s="34" t="s">
        <v>70</v>
      </c>
      <c r="AS1520" s="34" t="s">
        <v>70</v>
      </c>
      <c r="AT1520" s="36"/>
      <c r="AU1520" s="36"/>
      <c r="AV1520" s="34" t="s">
        <v>3092</v>
      </c>
      <c r="AW1520" s="34" t="s">
        <v>114</v>
      </c>
      <c r="AX1520" s="34" t="s">
        <v>63</v>
      </c>
      <c r="AY1520" s="34" t="s">
        <v>4288</v>
      </c>
      <c r="AZ1520" s="34" t="s">
        <v>64</v>
      </c>
      <c r="BA1520" s="34" t="s">
        <v>65</v>
      </c>
      <c r="BB1520" s="35">
        <v>2031</v>
      </c>
      <c r="BC1520" s="34" t="s">
        <v>66</v>
      </c>
    </row>
    <row r="1521" spans="1:55" x14ac:dyDescent="0.25">
      <c r="A1521" s="34" t="s">
        <v>3065</v>
      </c>
      <c r="B1521" s="35">
        <v>67058</v>
      </c>
      <c r="C1521" s="34">
        <v>100</v>
      </c>
      <c r="D1521" s="34" t="s">
        <v>3096</v>
      </c>
      <c r="E1521" s="34" t="s">
        <v>3097</v>
      </c>
      <c r="F1521" s="34" t="s">
        <v>191</v>
      </c>
      <c r="G1521" s="34" t="s">
        <v>99</v>
      </c>
      <c r="H1521" s="34" t="s">
        <v>4287</v>
      </c>
      <c r="I1521" s="34" t="s">
        <v>3501</v>
      </c>
      <c r="J1521" s="36">
        <v>42376</v>
      </c>
      <c r="K1521" s="36"/>
      <c r="L1521" s="34" t="s">
        <v>61</v>
      </c>
      <c r="M1521" s="36"/>
      <c r="N1521" s="34" t="b">
        <v>0</v>
      </c>
      <c r="O1521" s="36"/>
      <c r="P1521" s="34" t="b">
        <v>1</v>
      </c>
      <c r="Q1521" s="36"/>
      <c r="R1521" s="34" t="b">
        <v>0</v>
      </c>
      <c r="S1521" s="34" t="b">
        <v>0</v>
      </c>
      <c r="T1521" s="34" t="s">
        <v>70</v>
      </c>
      <c r="U1521" s="34"/>
      <c r="V1521" s="34" t="b">
        <v>0</v>
      </c>
      <c r="W1521" s="36"/>
      <c r="X1521" s="34" t="s">
        <v>70</v>
      </c>
      <c r="Y1521" s="34"/>
      <c r="Z1521" s="36"/>
      <c r="AA1521" s="34" t="b">
        <v>0</v>
      </c>
      <c r="AB1521" s="34"/>
      <c r="AC1521" s="34" t="b">
        <v>0</v>
      </c>
      <c r="AD1521" s="36"/>
      <c r="AE1521" s="34" t="b">
        <v>1</v>
      </c>
      <c r="AF1521" s="34" t="b">
        <v>0</v>
      </c>
      <c r="AG1521" s="34" t="s">
        <v>70</v>
      </c>
      <c r="AH1521" s="34"/>
      <c r="AI1521" s="34" t="b">
        <v>0</v>
      </c>
      <c r="AJ1521" s="36"/>
      <c r="AK1521" s="34" t="s">
        <v>70</v>
      </c>
      <c r="AL1521" s="36"/>
      <c r="AM1521" s="34" t="b">
        <v>0</v>
      </c>
      <c r="AN1521" s="36"/>
      <c r="AO1521" s="34" t="s">
        <v>70</v>
      </c>
      <c r="AP1521" s="34" t="s">
        <v>70</v>
      </c>
      <c r="AQ1521" s="34" t="s">
        <v>70</v>
      </c>
      <c r="AR1521" s="34" t="s">
        <v>70</v>
      </c>
      <c r="AS1521" s="34" t="s">
        <v>70</v>
      </c>
      <c r="AT1521" s="36"/>
      <c r="AU1521" s="36"/>
      <c r="AV1521" s="34" t="s">
        <v>70</v>
      </c>
      <c r="AW1521" s="34" t="s">
        <v>70</v>
      </c>
      <c r="AX1521" s="34" t="s">
        <v>63</v>
      </c>
      <c r="AY1521" s="34" t="s">
        <v>4288</v>
      </c>
      <c r="AZ1521" s="34" t="s">
        <v>64</v>
      </c>
      <c r="BA1521" s="34" t="s">
        <v>65</v>
      </c>
      <c r="BB1521" s="35">
        <v>2030</v>
      </c>
      <c r="BC1521" s="34" t="s">
        <v>66</v>
      </c>
    </row>
    <row r="1522" spans="1:55" x14ac:dyDescent="0.25">
      <c r="A1522" s="34" t="s">
        <v>3065</v>
      </c>
      <c r="B1522" s="35">
        <v>66540</v>
      </c>
      <c r="C1522" s="34">
        <v>100</v>
      </c>
      <c r="D1522" s="34" t="s">
        <v>3075</v>
      </c>
      <c r="E1522" s="34" t="s">
        <v>3076</v>
      </c>
      <c r="F1522" s="34" t="s">
        <v>3077</v>
      </c>
      <c r="G1522" s="34" t="s">
        <v>215</v>
      </c>
      <c r="H1522" s="34" t="s">
        <v>4287</v>
      </c>
      <c r="I1522" s="34" t="s">
        <v>3531</v>
      </c>
      <c r="J1522" s="36">
        <v>42355</v>
      </c>
      <c r="K1522" s="36"/>
      <c r="L1522" s="34" t="s">
        <v>61</v>
      </c>
      <c r="M1522" s="36"/>
      <c r="N1522" s="34" t="b">
        <v>0</v>
      </c>
      <c r="O1522" s="36"/>
      <c r="P1522" s="34" t="b">
        <v>1</v>
      </c>
      <c r="Q1522" s="36"/>
      <c r="R1522" s="34" t="b">
        <v>0</v>
      </c>
      <c r="S1522" s="34" t="b">
        <v>0</v>
      </c>
      <c r="T1522" s="34" t="s">
        <v>70</v>
      </c>
      <c r="U1522" s="34"/>
      <c r="V1522" s="34" t="b">
        <v>0</v>
      </c>
      <c r="W1522" s="36"/>
      <c r="X1522" s="34" t="s">
        <v>70</v>
      </c>
      <c r="Y1522" s="34"/>
      <c r="Z1522" s="36"/>
      <c r="AA1522" s="34" t="b">
        <v>0</v>
      </c>
      <c r="AB1522" s="34"/>
      <c r="AC1522" s="34" t="b">
        <v>0</v>
      </c>
      <c r="AD1522" s="36"/>
      <c r="AE1522" s="34" t="b">
        <v>0</v>
      </c>
      <c r="AF1522" s="34" t="b">
        <v>0</v>
      </c>
      <c r="AG1522" s="34" t="s">
        <v>70</v>
      </c>
      <c r="AH1522" s="34"/>
      <c r="AI1522" s="34" t="b">
        <v>0</v>
      </c>
      <c r="AJ1522" s="36"/>
      <c r="AK1522" s="34" t="s">
        <v>70</v>
      </c>
      <c r="AL1522" s="36"/>
      <c r="AM1522" s="34" t="b">
        <v>0</v>
      </c>
      <c r="AN1522" s="36"/>
      <c r="AO1522" s="34" t="s">
        <v>70</v>
      </c>
      <c r="AP1522" s="34" t="s">
        <v>70</v>
      </c>
      <c r="AQ1522" s="34" t="s">
        <v>70</v>
      </c>
      <c r="AR1522" s="34" t="s">
        <v>70</v>
      </c>
      <c r="AS1522" s="34" t="s">
        <v>70</v>
      </c>
      <c r="AT1522" s="36"/>
      <c r="AU1522" s="36"/>
      <c r="AV1522" s="34" t="s">
        <v>70</v>
      </c>
      <c r="AW1522" s="34" t="s">
        <v>70</v>
      </c>
      <c r="AX1522" s="34" t="s">
        <v>63</v>
      </c>
      <c r="AY1522" s="34" t="s">
        <v>4288</v>
      </c>
      <c r="AZ1522" s="34" t="s">
        <v>64</v>
      </c>
      <c r="BA1522" s="34" t="s">
        <v>65</v>
      </c>
      <c r="BB1522" s="35">
        <v>2030</v>
      </c>
      <c r="BC1522" s="34" t="s">
        <v>119</v>
      </c>
    </row>
    <row r="1523" spans="1:55" x14ac:dyDescent="0.25">
      <c r="A1523" s="34" t="s">
        <v>3065</v>
      </c>
      <c r="B1523" s="35">
        <v>66702</v>
      </c>
      <c r="C1523" s="34">
        <v>100</v>
      </c>
      <c r="D1523" s="34" t="s">
        <v>3088</v>
      </c>
      <c r="E1523" s="34" t="s">
        <v>3089</v>
      </c>
      <c r="F1523" s="34" t="s">
        <v>1001</v>
      </c>
      <c r="G1523" s="34" t="s">
        <v>3521</v>
      </c>
      <c r="H1523" s="34" t="s">
        <v>4287</v>
      </c>
      <c r="I1523" s="34" t="s">
        <v>3501</v>
      </c>
      <c r="J1523" s="36">
        <v>42215</v>
      </c>
      <c r="K1523" s="36"/>
      <c r="L1523" s="34" t="s">
        <v>61</v>
      </c>
      <c r="M1523" s="36">
        <v>45281</v>
      </c>
      <c r="N1523" s="34" t="b">
        <v>0</v>
      </c>
      <c r="O1523" s="36"/>
      <c r="P1523" s="34" t="b">
        <v>1</v>
      </c>
      <c r="Q1523" s="36"/>
      <c r="R1523" s="34" t="b">
        <v>0</v>
      </c>
      <c r="S1523" s="34" t="b">
        <v>0</v>
      </c>
      <c r="T1523" s="34" t="s">
        <v>70</v>
      </c>
      <c r="U1523" s="34"/>
      <c r="V1523" s="34" t="b">
        <v>0</v>
      </c>
      <c r="W1523" s="36"/>
      <c r="X1523" s="34" t="s">
        <v>70</v>
      </c>
      <c r="Y1523" s="34"/>
      <c r="Z1523" s="36"/>
      <c r="AA1523" s="34" t="b">
        <v>0</v>
      </c>
      <c r="AB1523" s="34"/>
      <c r="AC1523" s="34" t="b">
        <v>0</v>
      </c>
      <c r="AD1523" s="36"/>
      <c r="AE1523" s="34" t="b">
        <v>0</v>
      </c>
      <c r="AF1523" s="34" t="b">
        <v>0</v>
      </c>
      <c r="AG1523" s="34" t="s">
        <v>70</v>
      </c>
      <c r="AH1523" s="34"/>
      <c r="AI1523" s="34" t="b">
        <v>0</v>
      </c>
      <c r="AJ1523" s="36"/>
      <c r="AK1523" s="34" t="s">
        <v>70</v>
      </c>
      <c r="AL1523" s="36"/>
      <c r="AM1523" s="34" t="b">
        <v>0</v>
      </c>
      <c r="AN1523" s="36"/>
      <c r="AO1523" s="34" t="s">
        <v>70</v>
      </c>
      <c r="AP1523" s="34" t="s">
        <v>70</v>
      </c>
      <c r="AQ1523" s="34" t="s">
        <v>70</v>
      </c>
      <c r="AR1523" s="34" t="s">
        <v>70</v>
      </c>
      <c r="AS1523" s="34" t="s">
        <v>70</v>
      </c>
      <c r="AT1523" s="36"/>
      <c r="AU1523" s="36"/>
      <c r="AV1523" s="34" t="s">
        <v>70</v>
      </c>
      <c r="AW1523" s="34" t="s">
        <v>70</v>
      </c>
      <c r="AX1523" s="34" t="s">
        <v>63</v>
      </c>
      <c r="AY1523" s="34" t="s">
        <v>4288</v>
      </c>
      <c r="AZ1523" s="34" t="s">
        <v>64</v>
      </c>
      <c r="BA1523" s="34" t="s">
        <v>65</v>
      </c>
      <c r="BB1523" s="35">
        <v>2030</v>
      </c>
      <c r="BC1523" s="34" t="s">
        <v>119</v>
      </c>
    </row>
    <row r="1524" spans="1:55" x14ac:dyDescent="0.25">
      <c r="A1524" s="34" t="s">
        <v>3065</v>
      </c>
      <c r="B1524" s="35">
        <v>66541</v>
      </c>
      <c r="C1524" s="34">
        <v>100</v>
      </c>
      <c r="D1524" s="34" t="s">
        <v>3078</v>
      </c>
      <c r="E1524" s="34" t="s">
        <v>3079</v>
      </c>
      <c r="F1524" s="34" t="s">
        <v>3077</v>
      </c>
      <c r="G1524" s="34" t="s">
        <v>215</v>
      </c>
      <c r="H1524" s="34" t="s">
        <v>4287</v>
      </c>
      <c r="I1524" s="34" t="s">
        <v>3531</v>
      </c>
      <c r="J1524" s="36">
        <v>42223</v>
      </c>
      <c r="K1524" s="36"/>
      <c r="L1524" s="34" t="s">
        <v>61</v>
      </c>
      <c r="M1524" s="36"/>
      <c r="N1524" s="34" t="b">
        <v>0</v>
      </c>
      <c r="O1524" s="36"/>
      <c r="P1524" s="34" t="b">
        <v>1</v>
      </c>
      <c r="Q1524" s="36"/>
      <c r="R1524" s="34" t="b">
        <v>0</v>
      </c>
      <c r="S1524" s="34" t="b">
        <v>0</v>
      </c>
      <c r="T1524" s="34" t="s">
        <v>70</v>
      </c>
      <c r="U1524" s="34"/>
      <c r="V1524" s="34" t="b">
        <v>0</v>
      </c>
      <c r="W1524" s="36"/>
      <c r="X1524" s="34" t="s">
        <v>70</v>
      </c>
      <c r="Y1524" s="34"/>
      <c r="Z1524" s="36"/>
      <c r="AA1524" s="34" t="b">
        <v>0</v>
      </c>
      <c r="AB1524" s="34"/>
      <c r="AC1524" s="34" t="b">
        <v>0</v>
      </c>
      <c r="AD1524" s="36"/>
      <c r="AE1524" s="34" t="b">
        <v>0</v>
      </c>
      <c r="AF1524" s="34" t="b">
        <v>0</v>
      </c>
      <c r="AG1524" s="34" t="s">
        <v>70</v>
      </c>
      <c r="AH1524" s="34"/>
      <c r="AI1524" s="34" t="b">
        <v>0</v>
      </c>
      <c r="AJ1524" s="36"/>
      <c r="AK1524" s="34" t="s">
        <v>70</v>
      </c>
      <c r="AL1524" s="36"/>
      <c r="AM1524" s="34" t="b">
        <v>0</v>
      </c>
      <c r="AN1524" s="36"/>
      <c r="AO1524" s="34" t="s">
        <v>70</v>
      </c>
      <c r="AP1524" s="34" t="s">
        <v>70</v>
      </c>
      <c r="AQ1524" s="34" t="s">
        <v>70</v>
      </c>
      <c r="AR1524" s="34" t="s">
        <v>70</v>
      </c>
      <c r="AS1524" s="34" t="s">
        <v>70</v>
      </c>
      <c r="AT1524" s="36"/>
      <c r="AU1524" s="36"/>
      <c r="AV1524" s="34" t="s">
        <v>70</v>
      </c>
      <c r="AW1524" s="34" t="s">
        <v>70</v>
      </c>
      <c r="AX1524" s="34" t="s">
        <v>63</v>
      </c>
      <c r="AY1524" s="34" t="s">
        <v>4288</v>
      </c>
      <c r="AZ1524" s="34" t="s">
        <v>64</v>
      </c>
      <c r="BA1524" s="34" t="s">
        <v>65</v>
      </c>
      <c r="BB1524" s="35">
        <v>2030</v>
      </c>
      <c r="BC1524" s="34" t="s">
        <v>119</v>
      </c>
    </row>
    <row r="1525" spans="1:55" x14ac:dyDescent="0.25">
      <c r="A1525" s="34" t="s">
        <v>3065</v>
      </c>
      <c r="B1525" s="35">
        <v>66565</v>
      </c>
      <c r="C1525" s="34">
        <v>100</v>
      </c>
      <c r="D1525" s="34" t="s">
        <v>3086</v>
      </c>
      <c r="E1525" s="34" t="s">
        <v>3087</v>
      </c>
      <c r="F1525" s="34" t="s">
        <v>4013</v>
      </c>
      <c r="G1525" s="34" t="s">
        <v>3521</v>
      </c>
      <c r="H1525" s="34" t="s">
        <v>4287</v>
      </c>
      <c r="I1525" s="34" t="s">
        <v>102</v>
      </c>
      <c r="J1525" s="36">
        <v>41996</v>
      </c>
      <c r="K1525" s="36"/>
      <c r="L1525" s="34" t="s">
        <v>61</v>
      </c>
      <c r="M1525" s="36"/>
      <c r="N1525" s="34" t="b">
        <v>0</v>
      </c>
      <c r="O1525" s="36"/>
      <c r="P1525" s="34" t="b">
        <v>1</v>
      </c>
      <c r="Q1525" s="36"/>
      <c r="R1525" s="34" t="b">
        <v>0</v>
      </c>
      <c r="S1525" s="34" t="b">
        <v>0</v>
      </c>
      <c r="T1525" s="34" t="s">
        <v>70</v>
      </c>
      <c r="U1525" s="34"/>
      <c r="V1525" s="34" t="b">
        <v>0</v>
      </c>
      <c r="W1525" s="36"/>
      <c r="X1525" s="34" t="s">
        <v>70</v>
      </c>
      <c r="Y1525" s="34"/>
      <c r="Z1525" s="36"/>
      <c r="AA1525" s="34" t="b">
        <v>0</v>
      </c>
      <c r="AB1525" s="34"/>
      <c r="AC1525" s="34" t="b">
        <v>0</v>
      </c>
      <c r="AD1525" s="36"/>
      <c r="AE1525" s="34" t="b">
        <v>0</v>
      </c>
      <c r="AF1525" s="34" t="b">
        <v>0</v>
      </c>
      <c r="AG1525" s="34" t="s">
        <v>70</v>
      </c>
      <c r="AH1525" s="34"/>
      <c r="AI1525" s="34" t="b">
        <v>0</v>
      </c>
      <c r="AJ1525" s="36"/>
      <c r="AK1525" s="34" t="s">
        <v>70</v>
      </c>
      <c r="AL1525" s="36"/>
      <c r="AM1525" s="34" t="b">
        <v>0</v>
      </c>
      <c r="AN1525" s="36"/>
      <c r="AO1525" s="34" t="s">
        <v>70</v>
      </c>
      <c r="AP1525" s="34" t="s">
        <v>70</v>
      </c>
      <c r="AQ1525" s="34" t="s">
        <v>70</v>
      </c>
      <c r="AR1525" s="34" t="s">
        <v>70</v>
      </c>
      <c r="AS1525" s="34" t="s">
        <v>70</v>
      </c>
      <c r="AT1525" s="36"/>
      <c r="AU1525" s="36"/>
      <c r="AV1525" s="34" t="s">
        <v>70</v>
      </c>
      <c r="AW1525" s="34" t="s">
        <v>70</v>
      </c>
      <c r="AX1525" s="34" t="s">
        <v>63</v>
      </c>
      <c r="AY1525" s="34" t="s">
        <v>4288</v>
      </c>
      <c r="AZ1525" s="34" t="s">
        <v>64</v>
      </c>
      <c r="BA1525" s="34" t="s">
        <v>65</v>
      </c>
      <c r="BB1525" s="35">
        <v>2030</v>
      </c>
      <c r="BC1525" s="34" t="s">
        <v>66</v>
      </c>
    </row>
    <row r="1526" spans="1:55" x14ac:dyDescent="0.25">
      <c r="A1526" s="34" t="s">
        <v>3065</v>
      </c>
      <c r="B1526" s="35">
        <v>66564</v>
      </c>
      <c r="C1526" s="34">
        <v>100</v>
      </c>
      <c r="D1526" s="34" t="s">
        <v>3084</v>
      </c>
      <c r="E1526" s="34" t="s">
        <v>3085</v>
      </c>
      <c r="F1526" s="34" t="s">
        <v>4013</v>
      </c>
      <c r="G1526" s="34" t="s">
        <v>3521</v>
      </c>
      <c r="H1526" s="34" t="s">
        <v>4287</v>
      </c>
      <c r="I1526" s="34" t="s">
        <v>102</v>
      </c>
      <c r="J1526" s="36">
        <v>42101</v>
      </c>
      <c r="K1526" s="36"/>
      <c r="L1526" s="34" t="s">
        <v>61</v>
      </c>
      <c r="M1526" s="36"/>
      <c r="N1526" s="34" t="b">
        <v>0</v>
      </c>
      <c r="O1526" s="36"/>
      <c r="P1526" s="34" t="b">
        <v>1</v>
      </c>
      <c r="Q1526" s="36"/>
      <c r="R1526" s="34" t="b">
        <v>0</v>
      </c>
      <c r="S1526" s="34" t="b">
        <v>0</v>
      </c>
      <c r="T1526" s="34" t="s">
        <v>70</v>
      </c>
      <c r="U1526" s="34"/>
      <c r="V1526" s="34" t="b">
        <v>0</v>
      </c>
      <c r="W1526" s="36"/>
      <c r="X1526" s="34" t="s">
        <v>70</v>
      </c>
      <c r="Y1526" s="34"/>
      <c r="Z1526" s="36"/>
      <c r="AA1526" s="34" t="b">
        <v>0</v>
      </c>
      <c r="AB1526" s="34"/>
      <c r="AC1526" s="34" t="b">
        <v>0</v>
      </c>
      <c r="AD1526" s="36"/>
      <c r="AE1526" s="34" t="b">
        <v>0</v>
      </c>
      <c r="AF1526" s="34" t="b">
        <v>0</v>
      </c>
      <c r="AG1526" s="34" t="s">
        <v>70</v>
      </c>
      <c r="AH1526" s="34"/>
      <c r="AI1526" s="34" t="b">
        <v>0</v>
      </c>
      <c r="AJ1526" s="36"/>
      <c r="AK1526" s="34" t="s">
        <v>70</v>
      </c>
      <c r="AL1526" s="36"/>
      <c r="AM1526" s="34" t="b">
        <v>0</v>
      </c>
      <c r="AN1526" s="36"/>
      <c r="AO1526" s="34" t="s">
        <v>70</v>
      </c>
      <c r="AP1526" s="34" t="s">
        <v>70</v>
      </c>
      <c r="AQ1526" s="34" t="s">
        <v>70</v>
      </c>
      <c r="AR1526" s="34" t="s">
        <v>70</v>
      </c>
      <c r="AS1526" s="34" t="s">
        <v>70</v>
      </c>
      <c r="AT1526" s="36"/>
      <c r="AU1526" s="36"/>
      <c r="AV1526" s="34" t="s">
        <v>70</v>
      </c>
      <c r="AW1526" s="34" t="s">
        <v>70</v>
      </c>
      <c r="AX1526" s="34" t="s">
        <v>63</v>
      </c>
      <c r="AY1526" s="34" t="s">
        <v>4288</v>
      </c>
      <c r="AZ1526" s="34" t="s">
        <v>64</v>
      </c>
      <c r="BA1526" s="34" t="s">
        <v>65</v>
      </c>
      <c r="BB1526" s="35">
        <v>2030</v>
      </c>
      <c r="BC1526" s="34" t="s">
        <v>185</v>
      </c>
    </row>
    <row r="1527" spans="1:55" x14ac:dyDescent="0.25">
      <c r="A1527" s="34" t="s">
        <v>3065</v>
      </c>
      <c r="B1527" s="35">
        <v>66445</v>
      </c>
      <c r="C1527" s="34">
        <v>100</v>
      </c>
      <c r="D1527" s="34" t="s">
        <v>3071</v>
      </c>
      <c r="E1527" s="34" t="s">
        <v>3072</v>
      </c>
      <c r="F1527" s="34" t="s">
        <v>4014</v>
      </c>
      <c r="G1527" s="34" t="s">
        <v>3521</v>
      </c>
      <c r="H1527" s="34" t="s">
        <v>4287</v>
      </c>
      <c r="I1527" s="34" t="s">
        <v>163</v>
      </c>
      <c r="J1527" s="36">
        <v>41912</v>
      </c>
      <c r="K1527" s="36"/>
      <c r="L1527" s="34" t="s">
        <v>61</v>
      </c>
      <c r="M1527" s="36"/>
      <c r="N1527" s="34" t="b">
        <v>0</v>
      </c>
      <c r="O1527" s="36"/>
      <c r="P1527" s="34" t="b">
        <v>1</v>
      </c>
      <c r="Q1527" s="36"/>
      <c r="R1527" s="34" t="b">
        <v>0</v>
      </c>
      <c r="S1527" s="34" t="b">
        <v>0</v>
      </c>
      <c r="T1527" s="34" t="s">
        <v>70</v>
      </c>
      <c r="U1527" s="34"/>
      <c r="V1527" s="34" t="b">
        <v>0</v>
      </c>
      <c r="W1527" s="36"/>
      <c r="X1527" s="34" t="s">
        <v>70</v>
      </c>
      <c r="Y1527" s="34"/>
      <c r="Z1527" s="36"/>
      <c r="AA1527" s="34" t="b">
        <v>0</v>
      </c>
      <c r="AB1527" s="34"/>
      <c r="AC1527" s="34" t="b">
        <v>0</v>
      </c>
      <c r="AD1527" s="36"/>
      <c r="AE1527" s="34" t="b">
        <v>0</v>
      </c>
      <c r="AF1527" s="34" t="b">
        <v>0</v>
      </c>
      <c r="AG1527" s="34" t="s">
        <v>70</v>
      </c>
      <c r="AH1527" s="34"/>
      <c r="AI1527" s="34" t="b">
        <v>0</v>
      </c>
      <c r="AJ1527" s="36"/>
      <c r="AK1527" s="34" t="s">
        <v>70</v>
      </c>
      <c r="AL1527" s="36"/>
      <c r="AM1527" s="34" t="b">
        <v>0</v>
      </c>
      <c r="AN1527" s="36"/>
      <c r="AO1527" s="34" t="s">
        <v>70</v>
      </c>
      <c r="AP1527" s="34" t="s">
        <v>70</v>
      </c>
      <c r="AQ1527" s="34" t="s">
        <v>70</v>
      </c>
      <c r="AR1527" s="34" t="s">
        <v>70</v>
      </c>
      <c r="AS1527" s="34" t="s">
        <v>70</v>
      </c>
      <c r="AT1527" s="36"/>
      <c r="AU1527" s="36"/>
      <c r="AV1527" s="34" t="s">
        <v>70</v>
      </c>
      <c r="AW1527" s="34" t="s">
        <v>70</v>
      </c>
      <c r="AX1527" s="34" t="s">
        <v>63</v>
      </c>
      <c r="AY1527" s="34" t="s">
        <v>4288</v>
      </c>
      <c r="AZ1527" s="34" t="s">
        <v>64</v>
      </c>
      <c r="BA1527" s="34" t="s">
        <v>65</v>
      </c>
      <c r="BB1527" s="35">
        <v>2030</v>
      </c>
      <c r="BC1527" s="34" t="s">
        <v>103</v>
      </c>
    </row>
    <row r="1528" spans="1:55" x14ac:dyDescent="0.25">
      <c r="A1528" s="34" t="s">
        <v>3065</v>
      </c>
      <c r="B1528" s="35">
        <v>66394</v>
      </c>
      <c r="C1528" s="34">
        <v>100</v>
      </c>
      <c r="D1528" s="34" t="s">
        <v>3068</v>
      </c>
      <c r="E1528" s="34" t="s">
        <v>3069</v>
      </c>
      <c r="F1528" s="34" t="s">
        <v>3070</v>
      </c>
      <c r="G1528" s="34" t="s">
        <v>4109</v>
      </c>
      <c r="H1528" s="34" t="s">
        <v>4287</v>
      </c>
      <c r="I1528" s="34" t="s">
        <v>118</v>
      </c>
      <c r="J1528" s="36">
        <v>41852</v>
      </c>
      <c r="K1528" s="36"/>
      <c r="L1528" s="34" t="s">
        <v>61</v>
      </c>
      <c r="M1528" s="36"/>
      <c r="N1528" s="34" t="b">
        <v>0</v>
      </c>
      <c r="O1528" s="36"/>
      <c r="P1528" s="34" t="b">
        <v>1</v>
      </c>
      <c r="Q1528" s="36"/>
      <c r="R1528" s="34" t="b">
        <v>0</v>
      </c>
      <c r="S1528" s="34" t="b">
        <v>0</v>
      </c>
      <c r="T1528" s="34" t="s">
        <v>70</v>
      </c>
      <c r="U1528" s="34"/>
      <c r="V1528" s="34" t="b">
        <v>0</v>
      </c>
      <c r="W1528" s="36"/>
      <c r="X1528" s="34" t="s">
        <v>70</v>
      </c>
      <c r="Y1528" s="34"/>
      <c r="Z1528" s="36"/>
      <c r="AA1528" s="34" t="b">
        <v>0</v>
      </c>
      <c r="AB1528" s="34"/>
      <c r="AC1528" s="34" t="b">
        <v>0</v>
      </c>
      <c r="AD1528" s="36"/>
      <c r="AE1528" s="34" t="b">
        <v>0</v>
      </c>
      <c r="AF1528" s="34" t="b">
        <v>0</v>
      </c>
      <c r="AG1528" s="34" t="s">
        <v>70</v>
      </c>
      <c r="AH1528" s="34"/>
      <c r="AI1528" s="34" t="b">
        <v>0</v>
      </c>
      <c r="AJ1528" s="36"/>
      <c r="AK1528" s="34" t="s">
        <v>70</v>
      </c>
      <c r="AL1528" s="36"/>
      <c r="AM1528" s="34" t="b">
        <v>0</v>
      </c>
      <c r="AN1528" s="36"/>
      <c r="AO1528" s="34" t="s">
        <v>70</v>
      </c>
      <c r="AP1528" s="34" t="s">
        <v>70</v>
      </c>
      <c r="AQ1528" s="34" t="s">
        <v>70</v>
      </c>
      <c r="AR1528" s="34" t="s">
        <v>70</v>
      </c>
      <c r="AS1528" s="34" t="s">
        <v>70</v>
      </c>
      <c r="AT1528" s="36"/>
      <c r="AU1528" s="36"/>
      <c r="AV1528" s="34" t="s">
        <v>70</v>
      </c>
      <c r="AW1528" s="34" t="s">
        <v>70</v>
      </c>
      <c r="AX1528" s="34" t="s">
        <v>63</v>
      </c>
      <c r="AY1528" s="34" t="s">
        <v>4288</v>
      </c>
      <c r="AZ1528" s="34" t="s">
        <v>64</v>
      </c>
      <c r="BA1528" s="34" t="s">
        <v>65</v>
      </c>
      <c r="BB1528" s="35">
        <v>2030</v>
      </c>
      <c r="BC1528" s="34" t="s">
        <v>66</v>
      </c>
    </row>
    <row r="1529" spans="1:55" x14ac:dyDescent="0.25">
      <c r="A1529" s="34" t="s">
        <v>3065</v>
      </c>
      <c r="B1529" s="35">
        <v>66536</v>
      </c>
      <c r="C1529" s="34">
        <v>100</v>
      </c>
      <c r="D1529" s="34" t="s">
        <v>3073</v>
      </c>
      <c r="E1529" s="34" t="s">
        <v>3074</v>
      </c>
      <c r="F1529" s="34" t="s">
        <v>539</v>
      </c>
      <c r="G1529" s="34" t="s">
        <v>4109</v>
      </c>
      <c r="H1529" s="34" t="s">
        <v>4287</v>
      </c>
      <c r="I1529" s="34" t="s">
        <v>757</v>
      </c>
      <c r="J1529" s="36">
        <v>41911</v>
      </c>
      <c r="K1529" s="36"/>
      <c r="L1529" s="34" t="s">
        <v>61</v>
      </c>
      <c r="M1529" s="36"/>
      <c r="N1529" s="34" t="b">
        <v>0</v>
      </c>
      <c r="O1529" s="36"/>
      <c r="P1529" s="34" t="b">
        <v>1</v>
      </c>
      <c r="Q1529" s="36"/>
      <c r="R1529" s="34" t="b">
        <v>1</v>
      </c>
      <c r="S1529" s="34" t="b">
        <v>0</v>
      </c>
      <c r="T1529" s="34" t="s">
        <v>70</v>
      </c>
      <c r="U1529" s="34"/>
      <c r="V1529" s="34" t="b">
        <v>0</v>
      </c>
      <c r="W1529" s="36"/>
      <c r="X1529" s="34" t="s">
        <v>70</v>
      </c>
      <c r="Y1529" s="34"/>
      <c r="Z1529" s="36"/>
      <c r="AA1529" s="34" t="b">
        <v>0</v>
      </c>
      <c r="AB1529" s="34"/>
      <c r="AC1529" s="34" t="b">
        <v>0</v>
      </c>
      <c r="AD1529" s="36"/>
      <c r="AE1529" s="34" t="b">
        <v>1</v>
      </c>
      <c r="AF1529" s="34" t="b">
        <v>1</v>
      </c>
      <c r="AG1529" s="34" t="s">
        <v>70</v>
      </c>
      <c r="AH1529" s="34"/>
      <c r="AI1529" s="34" t="b">
        <v>0</v>
      </c>
      <c r="AJ1529" s="36"/>
      <c r="AK1529" s="34" t="s">
        <v>70</v>
      </c>
      <c r="AL1529" s="36"/>
      <c r="AM1529" s="34" t="b">
        <v>0</v>
      </c>
      <c r="AN1529" s="36"/>
      <c r="AO1529" s="34" t="s">
        <v>70</v>
      </c>
      <c r="AP1529" s="34" t="s">
        <v>70</v>
      </c>
      <c r="AQ1529" s="34" t="s">
        <v>70</v>
      </c>
      <c r="AR1529" s="34" t="s">
        <v>70</v>
      </c>
      <c r="AS1529" s="34" t="s">
        <v>70</v>
      </c>
      <c r="AT1529" s="36"/>
      <c r="AU1529" s="36"/>
      <c r="AV1529" s="34" t="s">
        <v>70</v>
      </c>
      <c r="AW1529" s="34" t="s">
        <v>70</v>
      </c>
      <c r="AX1529" s="34" t="s">
        <v>63</v>
      </c>
      <c r="AY1529" s="34" t="s">
        <v>4288</v>
      </c>
      <c r="AZ1529" s="34" t="s">
        <v>64</v>
      </c>
      <c r="BA1529" s="34" t="s">
        <v>65</v>
      </c>
      <c r="BB1529" s="35">
        <v>2031</v>
      </c>
      <c r="BC1529" s="34" t="s">
        <v>66</v>
      </c>
    </row>
    <row r="1530" spans="1:55" x14ac:dyDescent="0.25">
      <c r="A1530" s="34" t="s">
        <v>3065</v>
      </c>
      <c r="B1530" s="35">
        <v>66563</v>
      </c>
      <c r="C1530" s="34">
        <v>100</v>
      </c>
      <c r="D1530" s="34" t="s">
        <v>3082</v>
      </c>
      <c r="E1530" s="34" t="s">
        <v>3083</v>
      </c>
      <c r="F1530" s="34" t="s">
        <v>4013</v>
      </c>
      <c r="G1530" s="34" t="s">
        <v>3521</v>
      </c>
      <c r="H1530" s="34" t="s">
        <v>4287</v>
      </c>
      <c r="I1530" s="34" t="s">
        <v>102</v>
      </c>
      <c r="J1530" s="36">
        <v>41956</v>
      </c>
      <c r="K1530" s="36"/>
      <c r="L1530" s="34" t="s">
        <v>61</v>
      </c>
      <c r="M1530" s="36"/>
      <c r="N1530" s="34" t="b">
        <v>0</v>
      </c>
      <c r="O1530" s="36"/>
      <c r="P1530" s="34" t="b">
        <v>1</v>
      </c>
      <c r="Q1530" s="36"/>
      <c r="R1530" s="34" t="b">
        <v>0</v>
      </c>
      <c r="S1530" s="34" t="b">
        <v>0</v>
      </c>
      <c r="T1530" s="34" t="s">
        <v>70</v>
      </c>
      <c r="U1530" s="34"/>
      <c r="V1530" s="34" t="b">
        <v>0</v>
      </c>
      <c r="W1530" s="36"/>
      <c r="X1530" s="34" t="s">
        <v>70</v>
      </c>
      <c r="Y1530" s="34"/>
      <c r="Z1530" s="36"/>
      <c r="AA1530" s="34" t="b">
        <v>0</v>
      </c>
      <c r="AB1530" s="34"/>
      <c r="AC1530" s="34" t="b">
        <v>0</v>
      </c>
      <c r="AD1530" s="36"/>
      <c r="AE1530" s="34" t="b">
        <v>0</v>
      </c>
      <c r="AF1530" s="34" t="b">
        <v>0</v>
      </c>
      <c r="AG1530" s="34" t="s">
        <v>70</v>
      </c>
      <c r="AH1530" s="34"/>
      <c r="AI1530" s="34" t="b">
        <v>0</v>
      </c>
      <c r="AJ1530" s="36"/>
      <c r="AK1530" s="34" t="s">
        <v>70</v>
      </c>
      <c r="AL1530" s="36"/>
      <c r="AM1530" s="34" t="b">
        <v>0</v>
      </c>
      <c r="AN1530" s="36"/>
      <c r="AO1530" s="34" t="s">
        <v>70</v>
      </c>
      <c r="AP1530" s="34" t="s">
        <v>70</v>
      </c>
      <c r="AQ1530" s="34" t="s">
        <v>70</v>
      </c>
      <c r="AR1530" s="34" t="s">
        <v>70</v>
      </c>
      <c r="AS1530" s="34" t="s">
        <v>70</v>
      </c>
      <c r="AT1530" s="36"/>
      <c r="AU1530" s="36"/>
      <c r="AV1530" s="34" t="s">
        <v>70</v>
      </c>
      <c r="AW1530" s="34" t="s">
        <v>70</v>
      </c>
      <c r="AX1530" s="34" t="s">
        <v>63</v>
      </c>
      <c r="AY1530" s="34" t="s">
        <v>4288</v>
      </c>
      <c r="AZ1530" s="34" t="s">
        <v>64</v>
      </c>
      <c r="BA1530" s="34" t="s">
        <v>65</v>
      </c>
      <c r="BB1530" s="35">
        <v>2030</v>
      </c>
      <c r="BC1530" s="34" t="s">
        <v>66</v>
      </c>
    </row>
    <row r="1531" spans="1:55" x14ac:dyDescent="0.25">
      <c r="A1531" s="34" t="s">
        <v>3065</v>
      </c>
      <c r="B1531" s="35">
        <v>66883</v>
      </c>
      <c r="C1531" s="34">
        <v>100</v>
      </c>
      <c r="D1531" s="34" t="s">
        <v>3093</v>
      </c>
      <c r="E1531" s="34" t="s">
        <v>3094</v>
      </c>
      <c r="F1531" s="34" t="s">
        <v>2411</v>
      </c>
      <c r="G1531" s="34" t="s">
        <v>99</v>
      </c>
      <c r="H1531" s="34" t="s">
        <v>4287</v>
      </c>
      <c r="I1531" s="34" t="s">
        <v>3095</v>
      </c>
      <c r="J1531" s="36">
        <v>42243</v>
      </c>
      <c r="K1531" s="36"/>
      <c r="L1531" s="34" t="s">
        <v>61</v>
      </c>
      <c r="M1531" s="36"/>
      <c r="N1531" s="34" t="b">
        <v>0</v>
      </c>
      <c r="O1531" s="36"/>
      <c r="P1531" s="34" t="b">
        <v>1</v>
      </c>
      <c r="Q1531" s="36"/>
      <c r="R1531" s="34" t="b">
        <v>0</v>
      </c>
      <c r="S1531" s="34" t="b">
        <v>0</v>
      </c>
      <c r="T1531" s="34" t="s">
        <v>70</v>
      </c>
      <c r="U1531" s="34"/>
      <c r="V1531" s="34" t="b">
        <v>0</v>
      </c>
      <c r="W1531" s="36"/>
      <c r="X1531" s="34" t="s">
        <v>70</v>
      </c>
      <c r="Y1531" s="34"/>
      <c r="Z1531" s="36"/>
      <c r="AA1531" s="34" t="b">
        <v>0</v>
      </c>
      <c r="AB1531" s="34"/>
      <c r="AC1531" s="34" t="b">
        <v>0</v>
      </c>
      <c r="AD1531" s="36"/>
      <c r="AE1531" s="34" t="b">
        <v>1</v>
      </c>
      <c r="AF1531" s="34" t="b">
        <v>1</v>
      </c>
      <c r="AG1531" s="34" t="s">
        <v>70</v>
      </c>
      <c r="AH1531" s="34"/>
      <c r="AI1531" s="34" t="b">
        <v>0</v>
      </c>
      <c r="AJ1531" s="36"/>
      <c r="AK1531" s="34" t="s">
        <v>70</v>
      </c>
      <c r="AL1531" s="36"/>
      <c r="AM1531" s="34" t="b">
        <v>0</v>
      </c>
      <c r="AN1531" s="36"/>
      <c r="AO1531" s="34" t="s">
        <v>70</v>
      </c>
      <c r="AP1531" s="34" t="s">
        <v>70</v>
      </c>
      <c r="AQ1531" s="34" t="s">
        <v>70</v>
      </c>
      <c r="AR1531" s="34" t="s">
        <v>70</v>
      </c>
      <c r="AS1531" s="34" t="s">
        <v>70</v>
      </c>
      <c r="AT1531" s="36"/>
      <c r="AU1531" s="36"/>
      <c r="AV1531" s="34" t="s">
        <v>70</v>
      </c>
      <c r="AW1531" s="34" t="s">
        <v>70</v>
      </c>
      <c r="AX1531" s="34" t="s">
        <v>63</v>
      </c>
      <c r="AY1531" s="34" t="s">
        <v>4288</v>
      </c>
      <c r="AZ1531" s="34" t="s">
        <v>64</v>
      </c>
      <c r="BA1531" s="34" t="s">
        <v>65</v>
      </c>
      <c r="BB1531" s="35">
        <v>2031</v>
      </c>
      <c r="BC1531" s="34" t="s">
        <v>66</v>
      </c>
    </row>
    <row r="1532" spans="1:55" x14ac:dyDescent="0.25">
      <c r="A1532" s="34" t="s">
        <v>3098</v>
      </c>
      <c r="B1532" s="35">
        <v>65819</v>
      </c>
      <c r="C1532" s="34">
        <v>5</v>
      </c>
      <c r="D1532" s="34" t="s">
        <v>3066</v>
      </c>
      <c r="E1532" s="34" t="s">
        <v>3067</v>
      </c>
      <c r="F1532" s="34" t="s">
        <v>1703</v>
      </c>
      <c r="G1532" s="34" t="s">
        <v>3520</v>
      </c>
      <c r="H1532" s="34" t="s">
        <v>4287</v>
      </c>
      <c r="I1532" s="34" t="s">
        <v>757</v>
      </c>
      <c r="J1532" s="36">
        <v>42276</v>
      </c>
      <c r="K1532" s="36"/>
      <c r="L1532" s="34" t="s">
        <v>61</v>
      </c>
      <c r="M1532" s="36"/>
      <c r="N1532" s="34" t="b">
        <v>0</v>
      </c>
      <c r="O1532" s="36"/>
      <c r="P1532" s="34" t="b">
        <v>1</v>
      </c>
      <c r="Q1532" s="36"/>
      <c r="R1532" s="34" t="b">
        <v>0</v>
      </c>
      <c r="S1532" s="34" t="b">
        <v>0</v>
      </c>
      <c r="T1532" s="34" t="s">
        <v>70</v>
      </c>
      <c r="U1532" s="34"/>
      <c r="V1532" s="34" t="b">
        <v>0</v>
      </c>
      <c r="W1532" s="36"/>
      <c r="X1532" s="34" t="s">
        <v>70</v>
      </c>
      <c r="Y1532" s="34"/>
      <c r="Z1532" s="36"/>
      <c r="AA1532" s="34" t="b">
        <v>0</v>
      </c>
      <c r="AB1532" s="34"/>
      <c r="AC1532" s="34" t="b">
        <v>0</v>
      </c>
      <c r="AD1532" s="36"/>
      <c r="AE1532" s="34" t="b">
        <v>1</v>
      </c>
      <c r="AF1532" s="34" t="b">
        <v>1</v>
      </c>
      <c r="AG1532" s="34" t="s">
        <v>70</v>
      </c>
      <c r="AH1532" s="34"/>
      <c r="AI1532" s="34" t="b">
        <v>0</v>
      </c>
      <c r="AJ1532" s="36"/>
      <c r="AK1532" s="34" t="s">
        <v>70</v>
      </c>
      <c r="AL1532" s="36"/>
      <c r="AM1532" s="34" t="b">
        <v>0</v>
      </c>
      <c r="AN1532" s="36"/>
      <c r="AO1532" s="34" t="s">
        <v>70</v>
      </c>
      <c r="AP1532" s="34" t="s">
        <v>70</v>
      </c>
      <c r="AQ1532" s="34" t="s">
        <v>70</v>
      </c>
      <c r="AR1532" s="34" t="s">
        <v>70</v>
      </c>
      <c r="AS1532" s="34" t="s">
        <v>70</v>
      </c>
      <c r="AT1532" s="36"/>
      <c r="AU1532" s="36"/>
      <c r="AV1532" s="34" t="s">
        <v>70</v>
      </c>
      <c r="AW1532" s="34" t="s">
        <v>70</v>
      </c>
      <c r="AX1532" s="34" t="s">
        <v>133</v>
      </c>
      <c r="AY1532" s="34" t="s">
        <v>4290</v>
      </c>
      <c r="AZ1532" s="34" t="s">
        <v>64</v>
      </c>
      <c r="BA1532" s="34" t="s">
        <v>65</v>
      </c>
      <c r="BB1532" s="35">
        <v>2032</v>
      </c>
      <c r="BC1532" s="34" t="s">
        <v>66</v>
      </c>
    </row>
    <row r="1533" spans="1:55" x14ac:dyDescent="0.25">
      <c r="A1533" s="34" t="s">
        <v>3098</v>
      </c>
      <c r="B1533" s="35">
        <v>66561</v>
      </c>
      <c r="C1533" s="34">
        <v>37.5</v>
      </c>
      <c r="D1533" s="34" t="s">
        <v>754</v>
      </c>
      <c r="E1533" s="34" t="s">
        <v>755</v>
      </c>
      <c r="F1533" s="34" t="s">
        <v>756</v>
      </c>
      <c r="G1533" s="34" t="s">
        <v>3520</v>
      </c>
      <c r="H1533" s="34" t="s">
        <v>4287</v>
      </c>
      <c r="I1533" s="34" t="s">
        <v>757</v>
      </c>
      <c r="J1533" s="36">
        <v>42569</v>
      </c>
      <c r="K1533" s="36"/>
      <c r="L1533" s="34" t="s">
        <v>61</v>
      </c>
      <c r="M1533" s="36"/>
      <c r="N1533" s="34" t="b">
        <v>0</v>
      </c>
      <c r="O1533" s="36"/>
      <c r="P1533" s="34" t="b">
        <v>1</v>
      </c>
      <c r="Q1533" s="36"/>
      <c r="R1533" s="34" t="b">
        <v>0</v>
      </c>
      <c r="S1533" s="34" t="b">
        <v>0</v>
      </c>
      <c r="T1533" s="34" t="s">
        <v>70</v>
      </c>
      <c r="U1533" s="34"/>
      <c r="V1533" s="34" t="b">
        <v>0</v>
      </c>
      <c r="W1533" s="36"/>
      <c r="X1533" s="34" t="s">
        <v>70</v>
      </c>
      <c r="Y1533" s="34"/>
      <c r="Z1533" s="36"/>
      <c r="AA1533" s="34" t="b">
        <v>0</v>
      </c>
      <c r="AB1533" s="34"/>
      <c r="AC1533" s="34" t="b">
        <v>0</v>
      </c>
      <c r="AD1533" s="36"/>
      <c r="AE1533" s="34" t="b">
        <v>1</v>
      </c>
      <c r="AF1533" s="34" t="b">
        <v>1</v>
      </c>
      <c r="AG1533" s="34" t="s">
        <v>70</v>
      </c>
      <c r="AH1533" s="34"/>
      <c r="AI1533" s="34" t="b">
        <v>0</v>
      </c>
      <c r="AJ1533" s="36"/>
      <c r="AK1533" s="34" t="s">
        <v>70</v>
      </c>
      <c r="AL1533" s="36"/>
      <c r="AM1533" s="34" t="b">
        <v>0</v>
      </c>
      <c r="AN1533" s="36"/>
      <c r="AO1533" s="34" t="s">
        <v>70</v>
      </c>
      <c r="AP1533" s="34" t="s">
        <v>70</v>
      </c>
      <c r="AQ1533" s="34" t="s">
        <v>70</v>
      </c>
      <c r="AR1533" s="34" t="s">
        <v>70</v>
      </c>
      <c r="AS1533" s="34" t="s">
        <v>70</v>
      </c>
      <c r="AT1533" s="36"/>
      <c r="AU1533" s="36"/>
      <c r="AV1533" s="34" t="s">
        <v>70</v>
      </c>
      <c r="AW1533" s="34" t="s">
        <v>70</v>
      </c>
      <c r="AX1533" s="34" t="s">
        <v>133</v>
      </c>
      <c r="AY1533" s="34" t="s">
        <v>4290</v>
      </c>
      <c r="AZ1533" s="34" t="s">
        <v>64</v>
      </c>
      <c r="BA1533" s="34" t="s">
        <v>65</v>
      </c>
      <c r="BB1533" s="35">
        <v>2033</v>
      </c>
      <c r="BC1533" s="34" t="s">
        <v>66</v>
      </c>
    </row>
    <row r="1534" spans="1:55" x14ac:dyDescent="0.25">
      <c r="A1534" s="34" t="s">
        <v>3098</v>
      </c>
      <c r="B1534" s="35">
        <v>66544</v>
      </c>
      <c r="C1534" s="34">
        <v>39</v>
      </c>
      <c r="D1534" s="34" t="s">
        <v>3080</v>
      </c>
      <c r="E1534" s="34" t="s">
        <v>3081</v>
      </c>
      <c r="F1534" s="34" t="s">
        <v>3077</v>
      </c>
      <c r="G1534" s="34" t="s">
        <v>215</v>
      </c>
      <c r="H1534" s="34" t="s">
        <v>4287</v>
      </c>
      <c r="I1534" s="34" t="s">
        <v>3531</v>
      </c>
      <c r="J1534" s="36">
        <v>42341</v>
      </c>
      <c r="K1534" s="36"/>
      <c r="L1534" s="34" t="s">
        <v>61</v>
      </c>
      <c r="M1534" s="36"/>
      <c r="N1534" s="34" t="b">
        <v>0</v>
      </c>
      <c r="O1534" s="36"/>
      <c r="P1534" s="34" t="b">
        <v>1</v>
      </c>
      <c r="Q1534" s="36"/>
      <c r="R1534" s="34" t="b">
        <v>0</v>
      </c>
      <c r="S1534" s="34" t="b">
        <v>0</v>
      </c>
      <c r="T1534" s="34" t="s">
        <v>70</v>
      </c>
      <c r="U1534" s="34"/>
      <c r="V1534" s="34" t="b">
        <v>0</v>
      </c>
      <c r="W1534" s="36"/>
      <c r="X1534" s="34" t="s">
        <v>70</v>
      </c>
      <c r="Y1534" s="34"/>
      <c r="Z1534" s="36"/>
      <c r="AA1534" s="34" t="b">
        <v>0</v>
      </c>
      <c r="AB1534" s="34"/>
      <c r="AC1534" s="34" t="b">
        <v>0</v>
      </c>
      <c r="AD1534" s="36"/>
      <c r="AE1534" s="34" t="b">
        <v>0</v>
      </c>
      <c r="AF1534" s="34" t="b">
        <v>0</v>
      </c>
      <c r="AG1534" s="34" t="s">
        <v>70</v>
      </c>
      <c r="AH1534" s="34"/>
      <c r="AI1534" s="34" t="b">
        <v>0</v>
      </c>
      <c r="AJ1534" s="36"/>
      <c r="AK1534" s="34" t="s">
        <v>70</v>
      </c>
      <c r="AL1534" s="36"/>
      <c r="AM1534" s="34" t="b">
        <v>0</v>
      </c>
      <c r="AN1534" s="36"/>
      <c r="AO1534" s="34" t="s">
        <v>70</v>
      </c>
      <c r="AP1534" s="34" t="s">
        <v>70</v>
      </c>
      <c r="AQ1534" s="34" t="s">
        <v>70</v>
      </c>
      <c r="AR1534" s="34" t="s">
        <v>70</v>
      </c>
      <c r="AS1534" s="34" t="s">
        <v>70</v>
      </c>
      <c r="AT1534" s="36"/>
      <c r="AU1534" s="36"/>
      <c r="AV1534" s="34" t="s">
        <v>70</v>
      </c>
      <c r="AW1534" s="34" t="s">
        <v>70</v>
      </c>
      <c r="AX1534" s="34" t="s">
        <v>133</v>
      </c>
      <c r="AY1534" s="34" t="s">
        <v>4290</v>
      </c>
      <c r="AZ1534" s="34" t="s">
        <v>64</v>
      </c>
      <c r="BA1534" s="34" t="s">
        <v>65</v>
      </c>
      <c r="BB1534" s="35">
        <v>2031</v>
      </c>
      <c r="BC1534" s="34" t="s">
        <v>119</v>
      </c>
    </row>
    <row r="1535" spans="1:55" x14ac:dyDescent="0.25">
      <c r="A1535" s="34" t="s">
        <v>3098</v>
      </c>
      <c r="B1535" s="35">
        <v>66770</v>
      </c>
      <c r="C1535" s="34">
        <v>73.25</v>
      </c>
      <c r="D1535" s="34" t="s">
        <v>763</v>
      </c>
      <c r="E1535" s="34" t="s">
        <v>764</v>
      </c>
      <c r="F1535" s="34" t="s">
        <v>765</v>
      </c>
      <c r="G1535" s="34" t="s">
        <v>3982</v>
      </c>
      <c r="H1535" s="34" t="s">
        <v>144</v>
      </c>
      <c r="I1535" s="34" t="s">
        <v>1233</v>
      </c>
      <c r="J1535" s="36">
        <v>42184</v>
      </c>
      <c r="K1535" s="36"/>
      <c r="L1535" s="34" t="s">
        <v>61</v>
      </c>
      <c r="M1535" s="36"/>
      <c r="N1535" s="34" t="b">
        <v>0</v>
      </c>
      <c r="O1535" s="36"/>
      <c r="P1535" s="34" t="b">
        <v>1</v>
      </c>
      <c r="Q1535" s="36"/>
      <c r="R1535" s="34" t="b">
        <v>1</v>
      </c>
      <c r="S1535" s="34" t="b">
        <v>0</v>
      </c>
      <c r="T1535" s="34" t="s">
        <v>70</v>
      </c>
      <c r="U1535" s="34"/>
      <c r="V1535" s="34" t="b">
        <v>0</v>
      </c>
      <c r="W1535" s="36"/>
      <c r="X1535" s="34" t="s">
        <v>70</v>
      </c>
      <c r="Y1535" s="34"/>
      <c r="Z1535" s="36"/>
      <c r="AA1535" s="34" t="b">
        <v>0</v>
      </c>
      <c r="AB1535" s="34"/>
      <c r="AC1535" s="34" t="b">
        <v>0</v>
      </c>
      <c r="AD1535" s="36"/>
      <c r="AE1535" s="34" t="b">
        <v>1</v>
      </c>
      <c r="AF1535" s="34" t="b">
        <v>1</v>
      </c>
      <c r="AG1535" s="34" t="s">
        <v>70</v>
      </c>
      <c r="AH1535" s="34"/>
      <c r="AI1535" s="34" t="b">
        <v>0</v>
      </c>
      <c r="AJ1535" s="36"/>
      <c r="AK1535" s="34" t="s">
        <v>70</v>
      </c>
      <c r="AL1535" s="36"/>
      <c r="AM1535" s="34" t="b">
        <v>0</v>
      </c>
      <c r="AN1535" s="36"/>
      <c r="AO1535" s="34" t="s">
        <v>70</v>
      </c>
      <c r="AP1535" s="34" t="s">
        <v>70</v>
      </c>
      <c r="AQ1535" s="34" t="s">
        <v>70</v>
      </c>
      <c r="AR1535" s="34" t="s">
        <v>70</v>
      </c>
      <c r="AS1535" s="34" t="s">
        <v>70</v>
      </c>
      <c r="AT1535" s="36"/>
      <c r="AU1535" s="36"/>
      <c r="AV1535" s="34" t="s">
        <v>70</v>
      </c>
      <c r="AW1535" s="34" t="s">
        <v>70</v>
      </c>
      <c r="AX1535" s="34" t="s">
        <v>133</v>
      </c>
      <c r="AY1535" s="34" t="s">
        <v>4290</v>
      </c>
      <c r="AZ1535" s="34" t="s">
        <v>64</v>
      </c>
      <c r="BA1535" s="34" t="s">
        <v>65</v>
      </c>
      <c r="BB1535" s="35">
        <v>2031</v>
      </c>
      <c r="BC1535" s="34" t="s">
        <v>103</v>
      </c>
    </row>
    <row r="1536" spans="1:55" x14ac:dyDescent="0.25">
      <c r="A1536" s="34" t="s">
        <v>3098</v>
      </c>
      <c r="B1536" s="35">
        <v>65966</v>
      </c>
      <c r="C1536" s="34">
        <v>81.7</v>
      </c>
      <c r="D1536" s="34" t="s">
        <v>736</v>
      </c>
      <c r="E1536" s="34" t="s">
        <v>737</v>
      </c>
      <c r="F1536" s="34" t="s">
        <v>738</v>
      </c>
      <c r="G1536" s="34" t="s">
        <v>215</v>
      </c>
      <c r="H1536" s="34" t="s">
        <v>4287</v>
      </c>
      <c r="I1536" s="34" t="s">
        <v>118</v>
      </c>
      <c r="J1536" s="36">
        <v>42135</v>
      </c>
      <c r="K1536" s="36"/>
      <c r="L1536" s="34" t="s">
        <v>61</v>
      </c>
      <c r="M1536" s="36">
        <v>45267</v>
      </c>
      <c r="N1536" s="34" t="b">
        <v>0</v>
      </c>
      <c r="O1536" s="36"/>
      <c r="P1536" s="34" t="b">
        <v>1</v>
      </c>
      <c r="Q1536" s="36"/>
      <c r="R1536" s="34" t="b">
        <v>0</v>
      </c>
      <c r="S1536" s="34" t="b">
        <v>0</v>
      </c>
      <c r="T1536" s="34" t="s">
        <v>70</v>
      </c>
      <c r="U1536" s="34"/>
      <c r="V1536" s="34" t="b">
        <v>0</v>
      </c>
      <c r="W1536" s="36"/>
      <c r="X1536" s="34" t="s">
        <v>70</v>
      </c>
      <c r="Y1536" s="34"/>
      <c r="Z1536" s="36"/>
      <c r="AA1536" s="34" t="b">
        <v>0</v>
      </c>
      <c r="AB1536" s="34"/>
      <c r="AC1536" s="34" t="b">
        <v>0</v>
      </c>
      <c r="AD1536" s="36"/>
      <c r="AE1536" s="34" t="b">
        <v>0</v>
      </c>
      <c r="AF1536" s="34" t="b">
        <v>0</v>
      </c>
      <c r="AG1536" s="34" t="s">
        <v>70</v>
      </c>
      <c r="AH1536" s="34"/>
      <c r="AI1536" s="34" t="b">
        <v>0</v>
      </c>
      <c r="AJ1536" s="36"/>
      <c r="AK1536" s="34" t="s">
        <v>70</v>
      </c>
      <c r="AL1536" s="36"/>
      <c r="AM1536" s="34" t="b">
        <v>0</v>
      </c>
      <c r="AN1536" s="36"/>
      <c r="AO1536" s="34" t="s">
        <v>70</v>
      </c>
      <c r="AP1536" s="34" t="s">
        <v>70</v>
      </c>
      <c r="AQ1536" s="34" t="s">
        <v>70</v>
      </c>
      <c r="AR1536" s="34" t="s">
        <v>70</v>
      </c>
      <c r="AS1536" s="34" t="s">
        <v>70</v>
      </c>
      <c r="AT1536" s="36"/>
      <c r="AU1536" s="36"/>
      <c r="AV1536" s="34" t="s">
        <v>70</v>
      </c>
      <c r="AW1536" s="34" t="s">
        <v>70</v>
      </c>
      <c r="AX1536" s="34" t="s">
        <v>133</v>
      </c>
      <c r="AY1536" s="34" t="s">
        <v>4290</v>
      </c>
      <c r="AZ1536" s="34" t="s">
        <v>64</v>
      </c>
      <c r="BA1536" s="34" t="s">
        <v>65</v>
      </c>
      <c r="BB1536" s="35">
        <v>2030</v>
      </c>
      <c r="BC1536" s="34" t="s">
        <v>66</v>
      </c>
    </row>
    <row r="1537" spans="1:55" x14ac:dyDescent="0.25">
      <c r="A1537" s="34" t="s">
        <v>3098</v>
      </c>
      <c r="B1537" s="35">
        <v>66573</v>
      </c>
      <c r="C1537" s="34">
        <v>88</v>
      </c>
      <c r="D1537" s="34" t="s">
        <v>4009</v>
      </c>
      <c r="E1537" s="34" t="s">
        <v>3059</v>
      </c>
      <c r="F1537" s="34" t="s">
        <v>1792</v>
      </c>
      <c r="G1537" s="34" t="s">
        <v>208</v>
      </c>
      <c r="H1537" s="34" t="s">
        <v>144</v>
      </c>
      <c r="I1537" s="34" t="s">
        <v>254</v>
      </c>
      <c r="J1537" s="36">
        <v>41946</v>
      </c>
      <c r="K1537" s="36"/>
      <c r="L1537" s="34" t="s">
        <v>61</v>
      </c>
      <c r="M1537" s="36"/>
      <c r="N1537" s="34" t="b">
        <v>0</v>
      </c>
      <c r="O1537" s="36"/>
      <c r="P1537" s="34" t="b">
        <v>1</v>
      </c>
      <c r="Q1537" s="36"/>
      <c r="R1537" s="34" t="b">
        <v>1</v>
      </c>
      <c r="S1537" s="34" t="b">
        <v>0</v>
      </c>
      <c r="T1537" s="34" t="s">
        <v>70</v>
      </c>
      <c r="U1537" s="34"/>
      <c r="V1537" s="34" t="b">
        <v>0</v>
      </c>
      <c r="W1537" s="36"/>
      <c r="X1537" s="34" t="s">
        <v>70</v>
      </c>
      <c r="Y1537" s="34"/>
      <c r="Z1537" s="36"/>
      <c r="AA1537" s="34" t="b">
        <v>0</v>
      </c>
      <c r="AB1537" s="34"/>
      <c r="AC1537" s="34" t="b">
        <v>0</v>
      </c>
      <c r="AD1537" s="36"/>
      <c r="AE1537" s="34" t="b">
        <v>0</v>
      </c>
      <c r="AF1537" s="34" t="b">
        <v>0</v>
      </c>
      <c r="AG1537" s="34" t="s">
        <v>70</v>
      </c>
      <c r="AH1537" s="34"/>
      <c r="AI1537" s="34" t="b">
        <v>0</v>
      </c>
      <c r="AJ1537" s="36"/>
      <c r="AK1537" s="34" t="s">
        <v>70</v>
      </c>
      <c r="AL1537" s="36"/>
      <c r="AM1537" s="34" t="b">
        <v>0</v>
      </c>
      <c r="AN1537" s="36"/>
      <c r="AO1537" s="34" t="s">
        <v>70</v>
      </c>
      <c r="AP1537" s="34" t="s">
        <v>70</v>
      </c>
      <c r="AQ1537" s="34" t="s">
        <v>70</v>
      </c>
      <c r="AR1537" s="34" t="s">
        <v>70</v>
      </c>
      <c r="AS1537" s="34" t="s">
        <v>70</v>
      </c>
      <c r="AT1537" s="36"/>
      <c r="AU1537" s="36"/>
      <c r="AV1537" s="34" t="s">
        <v>70</v>
      </c>
      <c r="AW1537" s="34" t="s">
        <v>70</v>
      </c>
      <c r="AX1537" s="34" t="s">
        <v>133</v>
      </c>
      <c r="AY1537" s="34" t="s">
        <v>4290</v>
      </c>
      <c r="AZ1537" s="34" t="s">
        <v>64</v>
      </c>
      <c r="BA1537" s="34" t="s">
        <v>65</v>
      </c>
      <c r="BB1537" s="35">
        <v>2031</v>
      </c>
      <c r="BC1537" s="34" t="s">
        <v>66</v>
      </c>
    </row>
    <row r="1538" spans="1:55" x14ac:dyDescent="0.25">
      <c r="A1538" s="34" t="s">
        <v>3098</v>
      </c>
      <c r="B1538" s="35">
        <v>66781</v>
      </c>
      <c r="C1538" s="34">
        <v>93</v>
      </c>
      <c r="D1538" s="34" t="s">
        <v>2574</v>
      </c>
      <c r="E1538" s="34" t="s">
        <v>2575</v>
      </c>
      <c r="F1538" s="34" t="s">
        <v>359</v>
      </c>
      <c r="G1538" s="34" t="s">
        <v>3500</v>
      </c>
      <c r="H1538" s="34" t="s">
        <v>4287</v>
      </c>
      <c r="I1538" s="34" t="s">
        <v>137</v>
      </c>
      <c r="J1538" s="36">
        <v>42398</v>
      </c>
      <c r="K1538" s="36"/>
      <c r="L1538" s="34" t="s">
        <v>61</v>
      </c>
      <c r="M1538" s="36"/>
      <c r="N1538" s="34" t="b">
        <v>0</v>
      </c>
      <c r="O1538" s="36"/>
      <c r="P1538" s="34" t="b">
        <v>1</v>
      </c>
      <c r="Q1538" s="36"/>
      <c r="R1538" s="34" t="b">
        <v>0</v>
      </c>
      <c r="S1538" s="34" t="b">
        <v>0</v>
      </c>
      <c r="T1538" s="34" t="s">
        <v>70</v>
      </c>
      <c r="U1538" s="34"/>
      <c r="V1538" s="34" t="b">
        <v>0</v>
      </c>
      <c r="W1538" s="36"/>
      <c r="X1538" s="34" t="s">
        <v>70</v>
      </c>
      <c r="Y1538" s="34"/>
      <c r="Z1538" s="36"/>
      <c r="AA1538" s="34" t="b">
        <v>0</v>
      </c>
      <c r="AB1538" s="34"/>
      <c r="AC1538" s="34" t="b">
        <v>0</v>
      </c>
      <c r="AD1538" s="36"/>
      <c r="AE1538" s="34" t="b">
        <v>0</v>
      </c>
      <c r="AF1538" s="34" t="b">
        <v>0</v>
      </c>
      <c r="AG1538" s="34" t="s">
        <v>70</v>
      </c>
      <c r="AH1538" s="34"/>
      <c r="AI1538" s="34" t="b">
        <v>0</v>
      </c>
      <c r="AJ1538" s="36"/>
      <c r="AK1538" s="34" t="s">
        <v>70</v>
      </c>
      <c r="AL1538" s="36"/>
      <c r="AM1538" s="34" t="b">
        <v>0</v>
      </c>
      <c r="AN1538" s="36"/>
      <c r="AO1538" s="34" t="s">
        <v>70</v>
      </c>
      <c r="AP1538" s="34" t="s">
        <v>70</v>
      </c>
      <c r="AQ1538" s="34" t="s">
        <v>70</v>
      </c>
      <c r="AR1538" s="34" t="s">
        <v>70</v>
      </c>
      <c r="AS1538" s="34" t="s">
        <v>70</v>
      </c>
      <c r="AT1538" s="36"/>
      <c r="AU1538" s="36"/>
      <c r="AV1538" s="34" t="s">
        <v>70</v>
      </c>
      <c r="AW1538" s="34" t="s">
        <v>70</v>
      </c>
      <c r="AX1538" s="34" t="s">
        <v>133</v>
      </c>
      <c r="AY1538" s="34" t="s">
        <v>4290</v>
      </c>
      <c r="AZ1538" s="34" t="s">
        <v>64</v>
      </c>
      <c r="BA1538" s="34" t="s">
        <v>65</v>
      </c>
      <c r="BB1538" s="35">
        <v>2031</v>
      </c>
      <c r="BC1538" s="34" t="s">
        <v>66</v>
      </c>
    </row>
    <row r="1539" spans="1:55" x14ac:dyDescent="0.25">
      <c r="A1539" s="34" t="s">
        <v>3098</v>
      </c>
      <c r="B1539" s="35">
        <v>66825</v>
      </c>
      <c r="C1539" s="34">
        <v>100</v>
      </c>
      <c r="D1539" s="34" t="s">
        <v>3116</v>
      </c>
      <c r="E1539" s="34" t="s">
        <v>3117</v>
      </c>
      <c r="F1539" s="34" t="s">
        <v>563</v>
      </c>
      <c r="G1539" s="34" t="s">
        <v>215</v>
      </c>
      <c r="H1539" s="34" t="s">
        <v>4287</v>
      </c>
      <c r="I1539" s="34" t="s">
        <v>114</v>
      </c>
      <c r="J1539" s="36">
        <v>42317</v>
      </c>
      <c r="K1539" s="36"/>
      <c r="L1539" s="34" t="s">
        <v>61</v>
      </c>
      <c r="M1539" s="36"/>
      <c r="N1539" s="34" t="b">
        <v>0</v>
      </c>
      <c r="O1539" s="36"/>
      <c r="P1539" s="34" t="b">
        <v>1</v>
      </c>
      <c r="Q1539" s="36"/>
      <c r="R1539" s="34" t="b">
        <v>0</v>
      </c>
      <c r="S1539" s="34" t="b">
        <v>0</v>
      </c>
      <c r="T1539" s="34" t="s">
        <v>70</v>
      </c>
      <c r="U1539" s="34"/>
      <c r="V1539" s="34" t="b">
        <v>0</v>
      </c>
      <c r="W1539" s="36"/>
      <c r="X1539" s="34" t="s">
        <v>70</v>
      </c>
      <c r="Y1539" s="34"/>
      <c r="Z1539" s="36"/>
      <c r="AA1539" s="34" t="b">
        <v>0</v>
      </c>
      <c r="AB1539" s="34"/>
      <c r="AC1539" s="34" t="b">
        <v>0</v>
      </c>
      <c r="AD1539" s="36"/>
      <c r="AE1539" s="34" t="b">
        <v>0</v>
      </c>
      <c r="AF1539" s="34" t="b">
        <v>0</v>
      </c>
      <c r="AG1539" s="34" t="s">
        <v>70</v>
      </c>
      <c r="AH1539" s="34"/>
      <c r="AI1539" s="34" t="b">
        <v>0</v>
      </c>
      <c r="AJ1539" s="36"/>
      <c r="AK1539" s="34" t="s">
        <v>70</v>
      </c>
      <c r="AL1539" s="36"/>
      <c r="AM1539" s="34" t="b">
        <v>0</v>
      </c>
      <c r="AN1539" s="36"/>
      <c r="AO1539" s="34" t="s">
        <v>70</v>
      </c>
      <c r="AP1539" s="34" t="s">
        <v>70</v>
      </c>
      <c r="AQ1539" s="34" t="s">
        <v>70</v>
      </c>
      <c r="AR1539" s="34" t="s">
        <v>70</v>
      </c>
      <c r="AS1539" s="34" t="s">
        <v>70</v>
      </c>
      <c r="AT1539" s="36"/>
      <c r="AU1539" s="36"/>
      <c r="AV1539" s="34" t="s">
        <v>70</v>
      </c>
      <c r="AW1539" s="34" t="s">
        <v>70</v>
      </c>
      <c r="AX1539" s="34" t="s">
        <v>133</v>
      </c>
      <c r="AY1539" s="34" t="s">
        <v>4290</v>
      </c>
      <c r="AZ1539" s="34" t="s">
        <v>64</v>
      </c>
      <c r="BA1539" s="34" t="s">
        <v>65</v>
      </c>
      <c r="BB1539" s="35">
        <v>2032</v>
      </c>
      <c r="BC1539" s="34" t="s">
        <v>66</v>
      </c>
    </row>
    <row r="1540" spans="1:55" x14ac:dyDescent="0.25">
      <c r="A1540" s="34" t="s">
        <v>3098</v>
      </c>
      <c r="B1540" s="35">
        <v>66689</v>
      </c>
      <c r="C1540" s="34">
        <v>100</v>
      </c>
      <c r="D1540" s="34" t="s">
        <v>3105</v>
      </c>
      <c r="E1540" s="34" t="s">
        <v>3106</v>
      </c>
      <c r="F1540" s="34" t="s">
        <v>263</v>
      </c>
      <c r="G1540" s="34" t="s">
        <v>3521</v>
      </c>
      <c r="H1540" s="34" t="s">
        <v>4287</v>
      </c>
      <c r="I1540" s="34" t="s">
        <v>264</v>
      </c>
      <c r="J1540" s="36">
        <v>42307</v>
      </c>
      <c r="K1540" s="36"/>
      <c r="L1540" s="34" t="s">
        <v>61</v>
      </c>
      <c r="M1540" s="36"/>
      <c r="N1540" s="34" t="b">
        <v>0</v>
      </c>
      <c r="O1540" s="36"/>
      <c r="P1540" s="34" t="b">
        <v>1</v>
      </c>
      <c r="Q1540" s="36"/>
      <c r="R1540" s="34" t="b">
        <v>0</v>
      </c>
      <c r="S1540" s="34" t="b">
        <v>0</v>
      </c>
      <c r="T1540" s="34" t="s">
        <v>70</v>
      </c>
      <c r="U1540" s="34"/>
      <c r="V1540" s="34" t="b">
        <v>0</v>
      </c>
      <c r="W1540" s="36"/>
      <c r="X1540" s="34" t="s">
        <v>70</v>
      </c>
      <c r="Y1540" s="34"/>
      <c r="Z1540" s="36"/>
      <c r="AA1540" s="34" t="b">
        <v>0</v>
      </c>
      <c r="AB1540" s="34"/>
      <c r="AC1540" s="34" t="b">
        <v>0</v>
      </c>
      <c r="AD1540" s="36"/>
      <c r="AE1540" s="34" t="b">
        <v>0</v>
      </c>
      <c r="AF1540" s="34" t="b">
        <v>0</v>
      </c>
      <c r="AG1540" s="34" t="s">
        <v>70</v>
      </c>
      <c r="AH1540" s="34"/>
      <c r="AI1540" s="34" t="b">
        <v>0</v>
      </c>
      <c r="AJ1540" s="36"/>
      <c r="AK1540" s="34" t="s">
        <v>70</v>
      </c>
      <c r="AL1540" s="36"/>
      <c r="AM1540" s="34" t="b">
        <v>0</v>
      </c>
      <c r="AN1540" s="36"/>
      <c r="AO1540" s="34" t="s">
        <v>70</v>
      </c>
      <c r="AP1540" s="34" t="s">
        <v>70</v>
      </c>
      <c r="AQ1540" s="34" t="s">
        <v>70</v>
      </c>
      <c r="AR1540" s="34" t="s">
        <v>70</v>
      </c>
      <c r="AS1540" s="34" t="s">
        <v>70</v>
      </c>
      <c r="AT1540" s="36"/>
      <c r="AU1540" s="36"/>
      <c r="AV1540" s="34" t="s">
        <v>70</v>
      </c>
      <c r="AW1540" s="34" t="s">
        <v>70</v>
      </c>
      <c r="AX1540" s="34" t="s">
        <v>133</v>
      </c>
      <c r="AY1540" s="34" t="s">
        <v>4290</v>
      </c>
      <c r="AZ1540" s="34" t="s">
        <v>64</v>
      </c>
      <c r="BA1540" s="34" t="s">
        <v>65</v>
      </c>
      <c r="BB1540" s="35">
        <v>2032</v>
      </c>
      <c r="BC1540" s="34" t="s">
        <v>103</v>
      </c>
    </row>
    <row r="1541" spans="1:55" x14ac:dyDescent="0.25">
      <c r="A1541" s="34" t="s">
        <v>3098</v>
      </c>
      <c r="B1541" s="35">
        <v>67166</v>
      </c>
      <c r="C1541" s="34">
        <v>100</v>
      </c>
      <c r="D1541" s="34" t="s">
        <v>3134</v>
      </c>
      <c r="E1541" s="34" t="s">
        <v>3135</v>
      </c>
      <c r="F1541" s="34" t="s">
        <v>1193</v>
      </c>
      <c r="G1541" s="34" t="s">
        <v>3521</v>
      </c>
      <c r="H1541" s="34" t="s">
        <v>4287</v>
      </c>
      <c r="I1541" s="34" t="s">
        <v>114</v>
      </c>
      <c r="J1541" s="36">
        <v>42522</v>
      </c>
      <c r="K1541" s="36"/>
      <c r="L1541" s="34" t="s">
        <v>61</v>
      </c>
      <c r="M1541" s="36">
        <v>45271</v>
      </c>
      <c r="N1541" s="34" t="b">
        <v>0</v>
      </c>
      <c r="O1541" s="36"/>
      <c r="P1541" s="34" t="b">
        <v>1</v>
      </c>
      <c r="Q1541" s="36"/>
      <c r="R1541" s="34" t="b">
        <v>0</v>
      </c>
      <c r="S1541" s="34" t="b">
        <v>0</v>
      </c>
      <c r="T1541" s="34" t="s">
        <v>70</v>
      </c>
      <c r="U1541" s="34"/>
      <c r="V1541" s="34" t="b">
        <v>0</v>
      </c>
      <c r="W1541" s="36"/>
      <c r="X1541" s="34" t="s">
        <v>70</v>
      </c>
      <c r="Y1541" s="34"/>
      <c r="Z1541" s="36"/>
      <c r="AA1541" s="34" t="b">
        <v>0</v>
      </c>
      <c r="AB1541" s="34"/>
      <c r="AC1541" s="34" t="b">
        <v>0</v>
      </c>
      <c r="AD1541" s="36"/>
      <c r="AE1541" s="34" t="b">
        <v>0</v>
      </c>
      <c r="AF1541" s="34" t="b">
        <v>0</v>
      </c>
      <c r="AG1541" s="34" t="s">
        <v>70</v>
      </c>
      <c r="AH1541" s="34"/>
      <c r="AI1541" s="34" t="b">
        <v>0</v>
      </c>
      <c r="AJ1541" s="36"/>
      <c r="AK1541" s="34" t="s">
        <v>70</v>
      </c>
      <c r="AL1541" s="36"/>
      <c r="AM1541" s="34" t="b">
        <v>0</v>
      </c>
      <c r="AN1541" s="36"/>
      <c r="AO1541" s="34" t="s">
        <v>70</v>
      </c>
      <c r="AP1541" s="34" t="s">
        <v>70</v>
      </c>
      <c r="AQ1541" s="34" t="s">
        <v>70</v>
      </c>
      <c r="AR1541" s="34" t="s">
        <v>70</v>
      </c>
      <c r="AS1541" s="34" t="s">
        <v>70</v>
      </c>
      <c r="AT1541" s="36"/>
      <c r="AU1541" s="36"/>
      <c r="AV1541" s="34" t="s">
        <v>70</v>
      </c>
      <c r="AW1541" s="34" t="s">
        <v>70</v>
      </c>
      <c r="AX1541" s="34" t="s">
        <v>133</v>
      </c>
      <c r="AY1541" s="34" t="s">
        <v>4290</v>
      </c>
      <c r="AZ1541" s="34" t="s">
        <v>64</v>
      </c>
      <c r="BA1541" s="34" t="s">
        <v>65</v>
      </c>
      <c r="BB1541" s="35">
        <v>2032</v>
      </c>
      <c r="BC1541" s="34" t="s">
        <v>103</v>
      </c>
    </row>
    <row r="1542" spans="1:55" x14ac:dyDescent="0.25">
      <c r="A1542" s="34" t="s">
        <v>3098</v>
      </c>
      <c r="B1542" s="35">
        <v>63156</v>
      </c>
      <c r="C1542" s="34">
        <v>100</v>
      </c>
      <c r="D1542" s="34" t="s">
        <v>4011</v>
      </c>
      <c r="E1542" s="34" t="s">
        <v>3099</v>
      </c>
      <c r="F1542" s="34" t="s">
        <v>4010</v>
      </c>
      <c r="G1542" s="34" t="s">
        <v>208</v>
      </c>
      <c r="H1542" s="34" t="s">
        <v>144</v>
      </c>
      <c r="I1542" s="34" t="s">
        <v>212</v>
      </c>
      <c r="J1542" s="36">
        <v>42284</v>
      </c>
      <c r="K1542" s="36"/>
      <c r="L1542" s="34" t="s">
        <v>61</v>
      </c>
      <c r="M1542" s="36"/>
      <c r="N1542" s="34" t="b">
        <v>0</v>
      </c>
      <c r="O1542" s="36"/>
      <c r="P1542" s="34" t="b">
        <v>1</v>
      </c>
      <c r="Q1542" s="36"/>
      <c r="R1542" s="34" t="b">
        <v>0</v>
      </c>
      <c r="S1542" s="34" t="b">
        <v>0</v>
      </c>
      <c r="T1542" s="34" t="s">
        <v>70</v>
      </c>
      <c r="U1542" s="34"/>
      <c r="V1542" s="34" t="b">
        <v>0</v>
      </c>
      <c r="W1542" s="36"/>
      <c r="X1542" s="34" t="s">
        <v>70</v>
      </c>
      <c r="Y1542" s="34"/>
      <c r="Z1542" s="36"/>
      <c r="AA1542" s="34" t="b">
        <v>0</v>
      </c>
      <c r="AB1542" s="34"/>
      <c r="AC1542" s="34" t="b">
        <v>0</v>
      </c>
      <c r="AD1542" s="36"/>
      <c r="AE1542" s="34" t="b">
        <v>0</v>
      </c>
      <c r="AF1542" s="34" t="b">
        <v>0</v>
      </c>
      <c r="AG1542" s="34" t="s">
        <v>70</v>
      </c>
      <c r="AH1542" s="34"/>
      <c r="AI1542" s="34" t="b">
        <v>0</v>
      </c>
      <c r="AJ1542" s="36"/>
      <c r="AK1542" s="34" t="s">
        <v>70</v>
      </c>
      <c r="AL1542" s="36"/>
      <c r="AM1542" s="34" t="b">
        <v>0</v>
      </c>
      <c r="AN1542" s="36"/>
      <c r="AO1542" s="34" t="s">
        <v>70</v>
      </c>
      <c r="AP1542" s="34" t="s">
        <v>70</v>
      </c>
      <c r="AQ1542" s="34" t="s">
        <v>70</v>
      </c>
      <c r="AR1542" s="34" t="s">
        <v>70</v>
      </c>
      <c r="AS1542" s="34" t="s">
        <v>70</v>
      </c>
      <c r="AT1542" s="36"/>
      <c r="AU1542" s="36"/>
      <c r="AV1542" s="34" t="s">
        <v>70</v>
      </c>
      <c r="AW1542" s="34" t="s">
        <v>70</v>
      </c>
      <c r="AX1542" s="34" t="s">
        <v>133</v>
      </c>
      <c r="AY1542" s="34" t="s">
        <v>4290</v>
      </c>
      <c r="AZ1542" s="34" t="s">
        <v>64</v>
      </c>
      <c r="BA1542" s="34" t="s">
        <v>65</v>
      </c>
      <c r="BB1542" s="35">
        <v>2030</v>
      </c>
      <c r="BC1542" s="34" t="s">
        <v>185</v>
      </c>
    </row>
    <row r="1543" spans="1:55" x14ac:dyDescent="0.25">
      <c r="A1543" s="34" t="s">
        <v>3098</v>
      </c>
      <c r="B1543" s="35">
        <v>66908</v>
      </c>
      <c r="C1543" s="34">
        <v>100</v>
      </c>
      <c r="D1543" s="34" t="s">
        <v>3121</v>
      </c>
      <c r="E1543" s="34" t="s">
        <v>3122</v>
      </c>
      <c r="F1543" s="34" t="s">
        <v>191</v>
      </c>
      <c r="G1543" s="34" t="s">
        <v>99</v>
      </c>
      <c r="H1543" s="34" t="s">
        <v>4287</v>
      </c>
      <c r="I1543" s="34" t="s">
        <v>3501</v>
      </c>
      <c r="J1543" s="36">
        <v>42644</v>
      </c>
      <c r="K1543" s="36"/>
      <c r="L1543" s="34" t="s">
        <v>61</v>
      </c>
      <c r="M1543" s="36"/>
      <c r="N1543" s="34" t="b">
        <v>0</v>
      </c>
      <c r="O1543" s="36"/>
      <c r="P1543" s="34" t="b">
        <v>1</v>
      </c>
      <c r="Q1543" s="36"/>
      <c r="R1543" s="34" t="b">
        <v>0</v>
      </c>
      <c r="S1543" s="34" t="b">
        <v>0</v>
      </c>
      <c r="T1543" s="34" t="s">
        <v>70</v>
      </c>
      <c r="U1543" s="34"/>
      <c r="V1543" s="34" t="b">
        <v>0</v>
      </c>
      <c r="W1543" s="36"/>
      <c r="X1543" s="34" t="s">
        <v>70</v>
      </c>
      <c r="Y1543" s="34"/>
      <c r="Z1543" s="36"/>
      <c r="AA1543" s="34" t="b">
        <v>0</v>
      </c>
      <c r="AB1543" s="34"/>
      <c r="AC1543" s="34" t="b">
        <v>0</v>
      </c>
      <c r="AD1543" s="36"/>
      <c r="AE1543" s="34" t="b">
        <v>0</v>
      </c>
      <c r="AF1543" s="34" t="b">
        <v>0</v>
      </c>
      <c r="AG1543" s="34" t="s">
        <v>70</v>
      </c>
      <c r="AH1543" s="34"/>
      <c r="AI1543" s="34" t="b">
        <v>0</v>
      </c>
      <c r="AJ1543" s="36"/>
      <c r="AK1543" s="34" t="s">
        <v>70</v>
      </c>
      <c r="AL1543" s="36"/>
      <c r="AM1543" s="34" t="b">
        <v>0</v>
      </c>
      <c r="AN1543" s="36"/>
      <c r="AO1543" s="34" t="s">
        <v>70</v>
      </c>
      <c r="AP1543" s="34" t="s">
        <v>70</v>
      </c>
      <c r="AQ1543" s="34" t="s">
        <v>70</v>
      </c>
      <c r="AR1543" s="34" t="s">
        <v>70</v>
      </c>
      <c r="AS1543" s="34" t="s">
        <v>70</v>
      </c>
      <c r="AT1543" s="36"/>
      <c r="AU1543" s="36"/>
      <c r="AV1543" s="34" t="s">
        <v>70</v>
      </c>
      <c r="AW1543" s="34" t="s">
        <v>70</v>
      </c>
      <c r="AX1543" s="34" t="s">
        <v>133</v>
      </c>
      <c r="AY1543" s="34" t="s">
        <v>4290</v>
      </c>
      <c r="AZ1543" s="34" t="s">
        <v>64</v>
      </c>
      <c r="BA1543" s="34" t="s">
        <v>65</v>
      </c>
      <c r="BB1543" s="35">
        <v>2032</v>
      </c>
      <c r="BC1543" s="34" t="s">
        <v>66</v>
      </c>
    </row>
    <row r="1544" spans="1:55" x14ac:dyDescent="0.25">
      <c r="A1544" s="34" t="s">
        <v>3098</v>
      </c>
      <c r="B1544" s="35">
        <v>66878</v>
      </c>
      <c r="C1544" s="34">
        <v>100</v>
      </c>
      <c r="D1544" s="34" t="s">
        <v>3118</v>
      </c>
      <c r="E1544" s="34" t="s">
        <v>3119</v>
      </c>
      <c r="F1544" s="34" t="s">
        <v>3120</v>
      </c>
      <c r="G1544" s="34" t="s">
        <v>150</v>
      </c>
      <c r="H1544" s="34" t="s">
        <v>4287</v>
      </c>
      <c r="I1544" s="34" t="s">
        <v>118</v>
      </c>
      <c r="J1544" s="36">
        <v>42317</v>
      </c>
      <c r="K1544" s="36"/>
      <c r="L1544" s="34" t="s">
        <v>61</v>
      </c>
      <c r="M1544" s="36">
        <v>45267</v>
      </c>
      <c r="N1544" s="34" t="b">
        <v>0</v>
      </c>
      <c r="O1544" s="36"/>
      <c r="P1544" s="34" t="b">
        <v>1</v>
      </c>
      <c r="Q1544" s="36"/>
      <c r="R1544" s="34" t="b">
        <v>0</v>
      </c>
      <c r="S1544" s="34" t="b">
        <v>0</v>
      </c>
      <c r="T1544" s="34" t="s">
        <v>70</v>
      </c>
      <c r="U1544" s="34"/>
      <c r="V1544" s="34" t="b">
        <v>0</v>
      </c>
      <c r="W1544" s="36"/>
      <c r="X1544" s="34" t="s">
        <v>70</v>
      </c>
      <c r="Y1544" s="34"/>
      <c r="Z1544" s="36"/>
      <c r="AA1544" s="34" t="b">
        <v>0</v>
      </c>
      <c r="AB1544" s="34"/>
      <c r="AC1544" s="34" t="b">
        <v>0</v>
      </c>
      <c r="AD1544" s="36"/>
      <c r="AE1544" s="34" t="b">
        <v>0</v>
      </c>
      <c r="AF1544" s="34" t="b">
        <v>0</v>
      </c>
      <c r="AG1544" s="34" t="s">
        <v>70</v>
      </c>
      <c r="AH1544" s="34"/>
      <c r="AI1544" s="34" t="b">
        <v>0</v>
      </c>
      <c r="AJ1544" s="36"/>
      <c r="AK1544" s="34" t="s">
        <v>70</v>
      </c>
      <c r="AL1544" s="36"/>
      <c r="AM1544" s="34" t="b">
        <v>0</v>
      </c>
      <c r="AN1544" s="36"/>
      <c r="AO1544" s="34" t="s">
        <v>70</v>
      </c>
      <c r="AP1544" s="34" t="s">
        <v>70</v>
      </c>
      <c r="AQ1544" s="34" t="s">
        <v>70</v>
      </c>
      <c r="AR1544" s="34" t="s">
        <v>70</v>
      </c>
      <c r="AS1544" s="34" t="s">
        <v>70</v>
      </c>
      <c r="AT1544" s="36"/>
      <c r="AU1544" s="36"/>
      <c r="AV1544" s="34" t="s">
        <v>70</v>
      </c>
      <c r="AW1544" s="34" t="s">
        <v>70</v>
      </c>
      <c r="AX1544" s="34" t="s">
        <v>133</v>
      </c>
      <c r="AY1544" s="34" t="s">
        <v>4290</v>
      </c>
      <c r="AZ1544" s="34" t="s">
        <v>64</v>
      </c>
      <c r="BA1544" s="34" t="s">
        <v>65</v>
      </c>
      <c r="BB1544" s="35">
        <v>2030</v>
      </c>
      <c r="BC1544" s="34" t="s">
        <v>119</v>
      </c>
    </row>
    <row r="1545" spans="1:55" x14ac:dyDescent="0.25">
      <c r="A1545" s="34" t="s">
        <v>3098</v>
      </c>
      <c r="B1545" s="35">
        <v>66819</v>
      </c>
      <c r="C1545" s="34">
        <v>100</v>
      </c>
      <c r="D1545" s="34" t="s">
        <v>3114</v>
      </c>
      <c r="E1545" s="34" t="s">
        <v>3115</v>
      </c>
      <c r="F1545" s="34" t="s">
        <v>4008</v>
      </c>
      <c r="G1545" s="34" t="s">
        <v>99</v>
      </c>
      <c r="H1545" s="34" t="s">
        <v>4287</v>
      </c>
      <c r="I1545" s="34" t="s">
        <v>2514</v>
      </c>
      <c r="J1545" s="36">
        <v>42453</v>
      </c>
      <c r="K1545" s="36"/>
      <c r="L1545" s="34" t="s">
        <v>61</v>
      </c>
      <c r="M1545" s="36"/>
      <c r="N1545" s="34" t="b">
        <v>0</v>
      </c>
      <c r="O1545" s="36"/>
      <c r="P1545" s="34" t="b">
        <v>1</v>
      </c>
      <c r="Q1545" s="36"/>
      <c r="R1545" s="34" t="b">
        <v>1</v>
      </c>
      <c r="S1545" s="34" t="b">
        <v>0</v>
      </c>
      <c r="T1545" s="34" t="s">
        <v>70</v>
      </c>
      <c r="U1545" s="34"/>
      <c r="V1545" s="34" t="b">
        <v>0</v>
      </c>
      <c r="W1545" s="36"/>
      <c r="X1545" s="34" t="s">
        <v>70</v>
      </c>
      <c r="Y1545" s="34"/>
      <c r="Z1545" s="36"/>
      <c r="AA1545" s="34" t="b">
        <v>0</v>
      </c>
      <c r="AB1545" s="34"/>
      <c r="AC1545" s="34" t="b">
        <v>0</v>
      </c>
      <c r="AD1545" s="36"/>
      <c r="AE1545" s="34" t="b">
        <v>0</v>
      </c>
      <c r="AF1545" s="34" t="b">
        <v>0</v>
      </c>
      <c r="AG1545" s="34" t="s">
        <v>70</v>
      </c>
      <c r="AH1545" s="34"/>
      <c r="AI1545" s="34" t="b">
        <v>0</v>
      </c>
      <c r="AJ1545" s="36"/>
      <c r="AK1545" s="34" t="s">
        <v>70</v>
      </c>
      <c r="AL1545" s="36"/>
      <c r="AM1545" s="34" t="b">
        <v>0</v>
      </c>
      <c r="AN1545" s="36"/>
      <c r="AO1545" s="34" t="s">
        <v>70</v>
      </c>
      <c r="AP1545" s="34" t="s">
        <v>70</v>
      </c>
      <c r="AQ1545" s="34" t="s">
        <v>70</v>
      </c>
      <c r="AR1545" s="34" t="s">
        <v>70</v>
      </c>
      <c r="AS1545" s="34" t="s">
        <v>70</v>
      </c>
      <c r="AT1545" s="36"/>
      <c r="AU1545" s="36"/>
      <c r="AV1545" s="34" t="s">
        <v>70</v>
      </c>
      <c r="AW1545" s="34" t="s">
        <v>70</v>
      </c>
      <c r="AX1545" s="34" t="s">
        <v>133</v>
      </c>
      <c r="AY1545" s="34" t="s">
        <v>4290</v>
      </c>
      <c r="AZ1545" s="34" t="s">
        <v>64</v>
      </c>
      <c r="BA1545" s="34" t="s">
        <v>65</v>
      </c>
      <c r="BB1545" s="35">
        <v>2031</v>
      </c>
      <c r="BC1545" s="34" t="s">
        <v>103</v>
      </c>
    </row>
    <row r="1546" spans="1:55" x14ac:dyDescent="0.25">
      <c r="A1546" s="34" t="s">
        <v>3098</v>
      </c>
      <c r="B1546" s="35">
        <v>66730</v>
      </c>
      <c r="C1546" s="34">
        <v>100</v>
      </c>
      <c r="D1546" s="34" t="s">
        <v>3109</v>
      </c>
      <c r="E1546" s="34" t="s">
        <v>3110</v>
      </c>
      <c r="F1546" s="34" t="s">
        <v>3111</v>
      </c>
      <c r="G1546" s="34" t="s">
        <v>150</v>
      </c>
      <c r="H1546" s="34" t="s">
        <v>4287</v>
      </c>
      <c r="I1546" s="34" t="s">
        <v>118</v>
      </c>
      <c r="J1546" s="36">
        <v>42242</v>
      </c>
      <c r="K1546" s="36"/>
      <c r="L1546" s="34" t="s">
        <v>61</v>
      </c>
      <c r="M1546" s="36">
        <v>45268</v>
      </c>
      <c r="N1546" s="34" t="b">
        <v>0</v>
      </c>
      <c r="O1546" s="36"/>
      <c r="P1546" s="34" t="b">
        <v>1</v>
      </c>
      <c r="Q1546" s="36"/>
      <c r="R1546" s="34" t="b">
        <v>0</v>
      </c>
      <c r="S1546" s="34" t="b">
        <v>0</v>
      </c>
      <c r="T1546" s="34" t="s">
        <v>70</v>
      </c>
      <c r="U1546" s="34"/>
      <c r="V1546" s="34" t="b">
        <v>0</v>
      </c>
      <c r="W1546" s="36"/>
      <c r="X1546" s="34" t="s">
        <v>70</v>
      </c>
      <c r="Y1546" s="34"/>
      <c r="Z1546" s="36"/>
      <c r="AA1546" s="34" t="b">
        <v>0</v>
      </c>
      <c r="AB1546" s="34"/>
      <c r="AC1546" s="34" t="b">
        <v>0</v>
      </c>
      <c r="AD1546" s="36"/>
      <c r="AE1546" s="34" t="b">
        <v>1</v>
      </c>
      <c r="AF1546" s="34" t="b">
        <v>0</v>
      </c>
      <c r="AG1546" s="34" t="s">
        <v>70</v>
      </c>
      <c r="AH1546" s="34"/>
      <c r="AI1546" s="34" t="b">
        <v>0</v>
      </c>
      <c r="AJ1546" s="36"/>
      <c r="AK1546" s="34" t="s">
        <v>70</v>
      </c>
      <c r="AL1546" s="36"/>
      <c r="AM1546" s="34" t="b">
        <v>0</v>
      </c>
      <c r="AN1546" s="36"/>
      <c r="AO1546" s="34" t="s">
        <v>70</v>
      </c>
      <c r="AP1546" s="34" t="s">
        <v>70</v>
      </c>
      <c r="AQ1546" s="34" t="s">
        <v>70</v>
      </c>
      <c r="AR1546" s="34" t="s">
        <v>70</v>
      </c>
      <c r="AS1546" s="34" t="s">
        <v>70</v>
      </c>
      <c r="AT1546" s="36"/>
      <c r="AU1546" s="36"/>
      <c r="AV1546" s="34" t="s">
        <v>70</v>
      </c>
      <c r="AW1546" s="34" t="s">
        <v>70</v>
      </c>
      <c r="AX1546" s="34" t="s">
        <v>133</v>
      </c>
      <c r="AY1546" s="34" t="s">
        <v>4290</v>
      </c>
      <c r="AZ1546" s="34" t="s">
        <v>64</v>
      </c>
      <c r="BA1546" s="34" t="s">
        <v>65</v>
      </c>
      <c r="BB1546" s="35">
        <v>2030</v>
      </c>
      <c r="BC1546" s="34" t="s">
        <v>119</v>
      </c>
    </row>
    <row r="1547" spans="1:55" x14ac:dyDescent="0.25">
      <c r="A1547" s="34" t="s">
        <v>3098</v>
      </c>
      <c r="B1547" s="35">
        <v>66949</v>
      </c>
      <c r="C1547" s="34">
        <v>100</v>
      </c>
      <c r="D1547" s="34" t="s">
        <v>3127</v>
      </c>
      <c r="E1547" s="34" t="s">
        <v>3128</v>
      </c>
      <c r="F1547" s="34" t="s">
        <v>1735</v>
      </c>
      <c r="G1547" s="34" t="s">
        <v>3527</v>
      </c>
      <c r="H1547" s="34" t="s">
        <v>4287</v>
      </c>
      <c r="I1547" s="34" t="s">
        <v>1736</v>
      </c>
      <c r="J1547" s="36">
        <v>42536</v>
      </c>
      <c r="K1547" s="36"/>
      <c r="L1547" s="34" t="s">
        <v>61</v>
      </c>
      <c r="M1547" s="36"/>
      <c r="N1547" s="34" t="b">
        <v>0</v>
      </c>
      <c r="O1547" s="36"/>
      <c r="P1547" s="34" t="b">
        <v>1</v>
      </c>
      <c r="Q1547" s="36"/>
      <c r="R1547" s="34" t="b">
        <v>0</v>
      </c>
      <c r="S1547" s="34" t="b">
        <v>0</v>
      </c>
      <c r="T1547" s="34" t="s">
        <v>70</v>
      </c>
      <c r="U1547" s="34"/>
      <c r="V1547" s="34" t="b">
        <v>0</v>
      </c>
      <c r="W1547" s="36"/>
      <c r="X1547" s="34" t="s">
        <v>70</v>
      </c>
      <c r="Y1547" s="34"/>
      <c r="Z1547" s="36"/>
      <c r="AA1547" s="34" t="b">
        <v>0</v>
      </c>
      <c r="AB1547" s="34"/>
      <c r="AC1547" s="34" t="b">
        <v>0</v>
      </c>
      <c r="AD1547" s="36"/>
      <c r="AE1547" s="34" t="b">
        <v>0</v>
      </c>
      <c r="AF1547" s="34" t="b">
        <v>0</v>
      </c>
      <c r="AG1547" s="34" t="s">
        <v>70</v>
      </c>
      <c r="AH1547" s="34"/>
      <c r="AI1547" s="34" t="b">
        <v>0</v>
      </c>
      <c r="AJ1547" s="36"/>
      <c r="AK1547" s="34" t="s">
        <v>70</v>
      </c>
      <c r="AL1547" s="36"/>
      <c r="AM1547" s="34" t="b">
        <v>0</v>
      </c>
      <c r="AN1547" s="36"/>
      <c r="AO1547" s="34" t="s">
        <v>70</v>
      </c>
      <c r="AP1547" s="34" t="s">
        <v>70</v>
      </c>
      <c r="AQ1547" s="34" t="s">
        <v>70</v>
      </c>
      <c r="AR1547" s="34" t="s">
        <v>70</v>
      </c>
      <c r="AS1547" s="34" t="s">
        <v>70</v>
      </c>
      <c r="AT1547" s="36"/>
      <c r="AU1547" s="36"/>
      <c r="AV1547" s="34" t="s">
        <v>70</v>
      </c>
      <c r="AW1547" s="34" t="s">
        <v>70</v>
      </c>
      <c r="AX1547" s="34" t="s">
        <v>133</v>
      </c>
      <c r="AY1547" s="34" t="s">
        <v>4290</v>
      </c>
      <c r="AZ1547" s="34" t="s">
        <v>64</v>
      </c>
      <c r="BA1547" s="34" t="s">
        <v>65</v>
      </c>
      <c r="BB1547" s="35">
        <v>2032</v>
      </c>
      <c r="BC1547" s="34" t="s">
        <v>103</v>
      </c>
    </row>
    <row r="1548" spans="1:55" x14ac:dyDescent="0.25">
      <c r="A1548" s="34" t="s">
        <v>3098</v>
      </c>
      <c r="B1548" s="35">
        <v>64076</v>
      </c>
      <c r="C1548" s="34">
        <v>100</v>
      </c>
      <c r="D1548" s="34" t="s">
        <v>3100</v>
      </c>
      <c r="E1548" s="34" t="s">
        <v>3101</v>
      </c>
      <c r="F1548" s="34" t="s">
        <v>3102</v>
      </c>
      <c r="G1548" s="34" t="s">
        <v>234</v>
      </c>
      <c r="H1548" s="34" t="s">
        <v>144</v>
      </c>
      <c r="I1548" s="34" t="s">
        <v>481</v>
      </c>
      <c r="J1548" s="36">
        <v>42304</v>
      </c>
      <c r="K1548" s="36"/>
      <c r="L1548" s="34" t="s">
        <v>61</v>
      </c>
      <c r="M1548" s="36"/>
      <c r="N1548" s="34" t="b">
        <v>0</v>
      </c>
      <c r="O1548" s="36"/>
      <c r="P1548" s="34" t="b">
        <v>1</v>
      </c>
      <c r="Q1548" s="36"/>
      <c r="R1548" s="34" t="b">
        <v>1</v>
      </c>
      <c r="S1548" s="34" t="b">
        <v>0</v>
      </c>
      <c r="T1548" s="34" t="s">
        <v>70</v>
      </c>
      <c r="U1548" s="34"/>
      <c r="V1548" s="34" t="b">
        <v>0</v>
      </c>
      <c r="W1548" s="36"/>
      <c r="X1548" s="34" t="s">
        <v>70</v>
      </c>
      <c r="Y1548" s="34"/>
      <c r="Z1548" s="36"/>
      <c r="AA1548" s="34" t="b">
        <v>0</v>
      </c>
      <c r="AB1548" s="34"/>
      <c r="AC1548" s="34" t="b">
        <v>0</v>
      </c>
      <c r="AD1548" s="36"/>
      <c r="AE1548" s="34" t="b">
        <v>0</v>
      </c>
      <c r="AF1548" s="34" t="b">
        <v>0</v>
      </c>
      <c r="AG1548" s="34" t="s">
        <v>70</v>
      </c>
      <c r="AH1548" s="34"/>
      <c r="AI1548" s="34" t="b">
        <v>0</v>
      </c>
      <c r="AJ1548" s="36"/>
      <c r="AK1548" s="34" t="s">
        <v>70</v>
      </c>
      <c r="AL1548" s="36"/>
      <c r="AM1548" s="34" t="b">
        <v>0</v>
      </c>
      <c r="AN1548" s="36"/>
      <c r="AO1548" s="34" t="s">
        <v>70</v>
      </c>
      <c r="AP1548" s="34" t="s">
        <v>70</v>
      </c>
      <c r="AQ1548" s="34" t="s">
        <v>70</v>
      </c>
      <c r="AR1548" s="34" t="s">
        <v>70</v>
      </c>
      <c r="AS1548" s="34" t="s">
        <v>70</v>
      </c>
      <c r="AT1548" s="36"/>
      <c r="AU1548" s="36"/>
      <c r="AV1548" s="34" t="s">
        <v>70</v>
      </c>
      <c r="AW1548" s="34" t="s">
        <v>70</v>
      </c>
      <c r="AX1548" s="34" t="s">
        <v>133</v>
      </c>
      <c r="AY1548" s="34" t="s">
        <v>4290</v>
      </c>
      <c r="AZ1548" s="34" t="s">
        <v>64</v>
      </c>
      <c r="BA1548" s="34" t="s">
        <v>65</v>
      </c>
      <c r="BB1548" s="35">
        <v>2031</v>
      </c>
      <c r="BC1548" s="34" t="s">
        <v>66</v>
      </c>
    </row>
    <row r="1549" spans="1:55" x14ac:dyDescent="0.25">
      <c r="A1549" s="34" t="s">
        <v>3098</v>
      </c>
      <c r="B1549" s="35">
        <v>66658</v>
      </c>
      <c r="C1549" s="34">
        <v>100</v>
      </c>
      <c r="D1549" s="34" t="s">
        <v>3103</v>
      </c>
      <c r="E1549" s="34" t="s">
        <v>3104</v>
      </c>
      <c r="F1549" s="34" t="s">
        <v>617</v>
      </c>
      <c r="G1549" s="34" t="s">
        <v>215</v>
      </c>
      <c r="H1549" s="34" t="s">
        <v>4287</v>
      </c>
      <c r="I1549" s="34" t="s">
        <v>133</v>
      </c>
      <c r="J1549" s="36">
        <v>42300</v>
      </c>
      <c r="K1549" s="36"/>
      <c r="L1549" s="34" t="s">
        <v>61</v>
      </c>
      <c r="M1549" s="36"/>
      <c r="N1549" s="34" t="b">
        <v>0</v>
      </c>
      <c r="O1549" s="36"/>
      <c r="P1549" s="34" t="b">
        <v>1</v>
      </c>
      <c r="Q1549" s="36"/>
      <c r="R1549" s="34" t="b">
        <v>1</v>
      </c>
      <c r="S1549" s="34" t="b">
        <v>0</v>
      </c>
      <c r="T1549" s="34" t="s">
        <v>70</v>
      </c>
      <c r="U1549" s="34"/>
      <c r="V1549" s="34" t="b">
        <v>0</v>
      </c>
      <c r="W1549" s="36"/>
      <c r="X1549" s="34" t="s">
        <v>70</v>
      </c>
      <c r="Y1549" s="34"/>
      <c r="Z1549" s="36"/>
      <c r="AA1549" s="34" t="b">
        <v>0</v>
      </c>
      <c r="AB1549" s="34"/>
      <c r="AC1549" s="34" t="b">
        <v>0</v>
      </c>
      <c r="AD1549" s="36"/>
      <c r="AE1549" s="34" t="b">
        <v>0</v>
      </c>
      <c r="AF1549" s="34" t="b">
        <v>0</v>
      </c>
      <c r="AG1549" s="34" t="s">
        <v>70</v>
      </c>
      <c r="AH1549" s="34"/>
      <c r="AI1549" s="34" t="b">
        <v>0</v>
      </c>
      <c r="AJ1549" s="36"/>
      <c r="AK1549" s="34" t="s">
        <v>70</v>
      </c>
      <c r="AL1549" s="36"/>
      <c r="AM1549" s="34" t="b">
        <v>0</v>
      </c>
      <c r="AN1549" s="36"/>
      <c r="AO1549" s="34" t="s">
        <v>70</v>
      </c>
      <c r="AP1549" s="34" t="s">
        <v>70</v>
      </c>
      <c r="AQ1549" s="34" t="s">
        <v>70</v>
      </c>
      <c r="AR1549" s="34" t="s">
        <v>70</v>
      </c>
      <c r="AS1549" s="34" t="s">
        <v>70</v>
      </c>
      <c r="AT1549" s="36"/>
      <c r="AU1549" s="36"/>
      <c r="AV1549" s="34" t="s">
        <v>70</v>
      </c>
      <c r="AW1549" s="34" t="s">
        <v>70</v>
      </c>
      <c r="AX1549" s="34" t="s">
        <v>133</v>
      </c>
      <c r="AY1549" s="34" t="s">
        <v>4290</v>
      </c>
      <c r="AZ1549" s="34" t="s">
        <v>64</v>
      </c>
      <c r="BA1549" s="34" t="s">
        <v>65</v>
      </c>
      <c r="BB1549" s="35">
        <v>2031</v>
      </c>
      <c r="BC1549" s="34" t="s">
        <v>66</v>
      </c>
    </row>
    <row r="1550" spans="1:55" x14ac:dyDescent="0.25">
      <c r="A1550" s="34" t="s">
        <v>3098</v>
      </c>
      <c r="B1550" s="35">
        <v>67061</v>
      </c>
      <c r="C1550" s="34">
        <v>100</v>
      </c>
      <c r="D1550" s="34" t="s">
        <v>3132</v>
      </c>
      <c r="E1550" s="34" t="s">
        <v>3133</v>
      </c>
      <c r="F1550" s="34" t="s">
        <v>356</v>
      </c>
      <c r="G1550" s="34" t="s">
        <v>3500</v>
      </c>
      <c r="H1550" s="34" t="s">
        <v>4287</v>
      </c>
      <c r="I1550" s="34" t="s">
        <v>219</v>
      </c>
      <c r="J1550" s="36">
        <v>42332</v>
      </c>
      <c r="K1550" s="36"/>
      <c r="L1550" s="34" t="s">
        <v>61</v>
      </c>
      <c r="M1550" s="36"/>
      <c r="N1550" s="34" t="b">
        <v>0</v>
      </c>
      <c r="O1550" s="36"/>
      <c r="P1550" s="34" t="b">
        <v>1</v>
      </c>
      <c r="Q1550" s="36"/>
      <c r="R1550" s="34" t="b">
        <v>0</v>
      </c>
      <c r="S1550" s="34" t="b">
        <v>0</v>
      </c>
      <c r="T1550" s="34" t="s">
        <v>70</v>
      </c>
      <c r="U1550" s="34"/>
      <c r="V1550" s="34" t="b">
        <v>0</v>
      </c>
      <c r="W1550" s="36"/>
      <c r="X1550" s="34" t="s">
        <v>70</v>
      </c>
      <c r="Y1550" s="34"/>
      <c r="Z1550" s="36"/>
      <c r="AA1550" s="34" t="b">
        <v>0</v>
      </c>
      <c r="AB1550" s="34"/>
      <c r="AC1550" s="34" t="b">
        <v>0</v>
      </c>
      <c r="AD1550" s="36"/>
      <c r="AE1550" s="34" t="b">
        <v>0</v>
      </c>
      <c r="AF1550" s="34" t="b">
        <v>0</v>
      </c>
      <c r="AG1550" s="34" t="s">
        <v>70</v>
      </c>
      <c r="AH1550" s="34"/>
      <c r="AI1550" s="34" t="b">
        <v>0</v>
      </c>
      <c r="AJ1550" s="36"/>
      <c r="AK1550" s="34" t="s">
        <v>70</v>
      </c>
      <c r="AL1550" s="36"/>
      <c r="AM1550" s="34" t="b">
        <v>0</v>
      </c>
      <c r="AN1550" s="36"/>
      <c r="AO1550" s="34" t="s">
        <v>70</v>
      </c>
      <c r="AP1550" s="34" t="s">
        <v>70</v>
      </c>
      <c r="AQ1550" s="34" t="s">
        <v>70</v>
      </c>
      <c r="AR1550" s="34" t="s">
        <v>70</v>
      </c>
      <c r="AS1550" s="34" t="s">
        <v>70</v>
      </c>
      <c r="AT1550" s="36"/>
      <c r="AU1550" s="36"/>
      <c r="AV1550" s="34" t="s">
        <v>70</v>
      </c>
      <c r="AW1550" s="34" t="s">
        <v>70</v>
      </c>
      <c r="AX1550" s="34" t="s">
        <v>133</v>
      </c>
      <c r="AY1550" s="34" t="s">
        <v>4290</v>
      </c>
      <c r="AZ1550" s="34" t="s">
        <v>64</v>
      </c>
      <c r="BA1550" s="34" t="s">
        <v>65</v>
      </c>
      <c r="BB1550" s="35">
        <v>2032</v>
      </c>
      <c r="BC1550" s="34" t="s">
        <v>66</v>
      </c>
    </row>
    <row r="1551" spans="1:55" x14ac:dyDescent="0.25">
      <c r="A1551" s="34" t="s">
        <v>3098</v>
      </c>
      <c r="B1551" s="35">
        <v>66937</v>
      </c>
      <c r="C1551" s="34">
        <v>100</v>
      </c>
      <c r="D1551" s="34" t="s">
        <v>3125</v>
      </c>
      <c r="E1551" s="34" t="s">
        <v>3126</v>
      </c>
      <c r="F1551" s="34" t="s">
        <v>1891</v>
      </c>
      <c r="G1551" s="34" t="s">
        <v>3527</v>
      </c>
      <c r="H1551" s="34" t="s">
        <v>4287</v>
      </c>
      <c r="I1551" s="34" t="s">
        <v>114</v>
      </c>
      <c r="J1551" s="36">
        <v>42286</v>
      </c>
      <c r="K1551" s="36"/>
      <c r="L1551" s="34" t="s">
        <v>61</v>
      </c>
      <c r="M1551" s="36"/>
      <c r="N1551" s="34" t="b">
        <v>0</v>
      </c>
      <c r="O1551" s="36"/>
      <c r="P1551" s="34" t="b">
        <v>1</v>
      </c>
      <c r="Q1551" s="36"/>
      <c r="R1551" s="34" t="b">
        <v>0</v>
      </c>
      <c r="S1551" s="34" t="b">
        <v>0</v>
      </c>
      <c r="T1551" s="34" t="s">
        <v>70</v>
      </c>
      <c r="U1551" s="34"/>
      <c r="V1551" s="34" t="b">
        <v>0</v>
      </c>
      <c r="W1551" s="36"/>
      <c r="X1551" s="34" t="s">
        <v>70</v>
      </c>
      <c r="Y1551" s="34"/>
      <c r="Z1551" s="36"/>
      <c r="AA1551" s="34" t="b">
        <v>0</v>
      </c>
      <c r="AB1551" s="34"/>
      <c r="AC1551" s="34" t="b">
        <v>0</v>
      </c>
      <c r="AD1551" s="36"/>
      <c r="AE1551" s="34" t="b">
        <v>0</v>
      </c>
      <c r="AF1551" s="34" t="b">
        <v>0</v>
      </c>
      <c r="AG1551" s="34" t="s">
        <v>70</v>
      </c>
      <c r="AH1551" s="34"/>
      <c r="AI1551" s="34" t="b">
        <v>0</v>
      </c>
      <c r="AJ1551" s="36"/>
      <c r="AK1551" s="34" t="s">
        <v>70</v>
      </c>
      <c r="AL1551" s="36"/>
      <c r="AM1551" s="34" t="b">
        <v>0</v>
      </c>
      <c r="AN1551" s="36"/>
      <c r="AO1551" s="34" t="s">
        <v>70</v>
      </c>
      <c r="AP1551" s="34" t="s">
        <v>70</v>
      </c>
      <c r="AQ1551" s="34" t="s">
        <v>70</v>
      </c>
      <c r="AR1551" s="34" t="s">
        <v>70</v>
      </c>
      <c r="AS1551" s="34" t="s">
        <v>70</v>
      </c>
      <c r="AT1551" s="36"/>
      <c r="AU1551" s="36"/>
      <c r="AV1551" s="34" t="s">
        <v>70</v>
      </c>
      <c r="AW1551" s="34" t="s">
        <v>70</v>
      </c>
      <c r="AX1551" s="34" t="s">
        <v>133</v>
      </c>
      <c r="AY1551" s="34" t="s">
        <v>4290</v>
      </c>
      <c r="AZ1551" s="34" t="s">
        <v>64</v>
      </c>
      <c r="BA1551" s="34" t="s">
        <v>65</v>
      </c>
      <c r="BB1551" s="35">
        <v>2031</v>
      </c>
      <c r="BC1551" s="34" t="s">
        <v>185</v>
      </c>
    </row>
    <row r="1552" spans="1:55" x14ac:dyDescent="0.25">
      <c r="A1552" s="34" t="s">
        <v>3098</v>
      </c>
      <c r="B1552" s="35">
        <v>66738</v>
      </c>
      <c r="C1552" s="34">
        <v>100</v>
      </c>
      <c r="D1552" s="34" t="s">
        <v>3112</v>
      </c>
      <c r="E1552" s="34" t="s">
        <v>3113</v>
      </c>
      <c r="F1552" s="34" t="s">
        <v>1891</v>
      </c>
      <c r="G1552" s="34" t="s">
        <v>3527</v>
      </c>
      <c r="H1552" s="34" t="s">
        <v>4287</v>
      </c>
      <c r="I1552" s="34" t="s">
        <v>169</v>
      </c>
      <c r="J1552" s="36">
        <v>42262</v>
      </c>
      <c r="K1552" s="36"/>
      <c r="L1552" s="34" t="s">
        <v>61</v>
      </c>
      <c r="M1552" s="36"/>
      <c r="N1552" s="34" t="b">
        <v>0</v>
      </c>
      <c r="O1552" s="36"/>
      <c r="P1552" s="34" t="b">
        <v>1</v>
      </c>
      <c r="Q1552" s="36"/>
      <c r="R1552" s="34" t="b">
        <v>0</v>
      </c>
      <c r="S1552" s="34" t="b">
        <v>0</v>
      </c>
      <c r="T1552" s="34" t="s">
        <v>70</v>
      </c>
      <c r="U1552" s="34"/>
      <c r="V1552" s="34" t="b">
        <v>0</v>
      </c>
      <c r="W1552" s="36"/>
      <c r="X1552" s="34" t="s">
        <v>70</v>
      </c>
      <c r="Y1552" s="34"/>
      <c r="Z1552" s="36"/>
      <c r="AA1552" s="34" t="b">
        <v>0</v>
      </c>
      <c r="AB1552" s="34"/>
      <c r="AC1552" s="34" t="b">
        <v>0</v>
      </c>
      <c r="AD1552" s="36"/>
      <c r="AE1552" s="34" t="b">
        <v>0</v>
      </c>
      <c r="AF1552" s="34" t="b">
        <v>0</v>
      </c>
      <c r="AG1552" s="34" t="s">
        <v>70</v>
      </c>
      <c r="AH1552" s="34"/>
      <c r="AI1552" s="34" t="b">
        <v>0</v>
      </c>
      <c r="AJ1552" s="36"/>
      <c r="AK1552" s="34" t="s">
        <v>70</v>
      </c>
      <c r="AL1552" s="36"/>
      <c r="AM1552" s="34" t="b">
        <v>0</v>
      </c>
      <c r="AN1552" s="36"/>
      <c r="AO1552" s="34" t="s">
        <v>70</v>
      </c>
      <c r="AP1552" s="34" t="s">
        <v>70</v>
      </c>
      <c r="AQ1552" s="34" t="s">
        <v>70</v>
      </c>
      <c r="AR1552" s="34" t="s">
        <v>70</v>
      </c>
      <c r="AS1552" s="34" t="s">
        <v>70</v>
      </c>
      <c r="AT1552" s="36"/>
      <c r="AU1552" s="36"/>
      <c r="AV1552" s="34" t="s">
        <v>70</v>
      </c>
      <c r="AW1552" s="34" t="s">
        <v>70</v>
      </c>
      <c r="AX1552" s="34" t="s">
        <v>133</v>
      </c>
      <c r="AY1552" s="34" t="s">
        <v>4290</v>
      </c>
      <c r="AZ1552" s="34" t="s">
        <v>64</v>
      </c>
      <c r="BA1552" s="34" t="s">
        <v>65</v>
      </c>
      <c r="BB1552" s="35">
        <v>2030</v>
      </c>
      <c r="BC1552" s="34" t="s">
        <v>66</v>
      </c>
    </row>
    <row r="1553" spans="1:55" x14ac:dyDescent="0.25">
      <c r="A1553" s="34" t="s">
        <v>3098</v>
      </c>
      <c r="B1553" s="35">
        <v>66713</v>
      </c>
      <c r="C1553" s="34">
        <v>100</v>
      </c>
      <c r="D1553" s="34" t="s">
        <v>3107</v>
      </c>
      <c r="E1553" s="34" t="s">
        <v>3108</v>
      </c>
      <c r="F1553" s="34" t="s">
        <v>3077</v>
      </c>
      <c r="G1553" s="34" t="s">
        <v>215</v>
      </c>
      <c r="H1553" s="34" t="s">
        <v>4287</v>
      </c>
      <c r="I1553" s="34" t="s">
        <v>3531</v>
      </c>
      <c r="J1553" s="36">
        <v>42270</v>
      </c>
      <c r="K1553" s="36"/>
      <c r="L1553" s="34" t="s">
        <v>61</v>
      </c>
      <c r="M1553" s="36"/>
      <c r="N1553" s="34" t="b">
        <v>0</v>
      </c>
      <c r="O1553" s="36"/>
      <c r="P1553" s="34" t="b">
        <v>1</v>
      </c>
      <c r="Q1553" s="36"/>
      <c r="R1553" s="34" t="b">
        <v>0</v>
      </c>
      <c r="S1553" s="34" t="b">
        <v>0</v>
      </c>
      <c r="T1553" s="34" t="s">
        <v>70</v>
      </c>
      <c r="U1553" s="34"/>
      <c r="V1553" s="34" t="b">
        <v>0</v>
      </c>
      <c r="W1553" s="36"/>
      <c r="X1553" s="34" t="s">
        <v>70</v>
      </c>
      <c r="Y1553" s="34"/>
      <c r="Z1553" s="36"/>
      <c r="AA1553" s="34" t="b">
        <v>0</v>
      </c>
      <c r="AB1553" s="34"/>
      <c r="AC1553" s="34" t="b">
        <v>0</v>
      </c>
      <c r="AD1553" s="36"/>
      <c r="AE1553" s="34" t="b">
        <v>0</v>
      </c>
      <c r="AF1553" s="34" t="b">
        <v>0</v>
      </c>
      <c r="AG1553" s="34" t="s">
        <v>70</v>
      </c>
      <c r="AH1553" s="34"/>
      <c r="AI1553" s="34" t="b">
        <v>0</v>
      </c>
      <c r="AJ1553" s="36"/>
      <c r="AK1553" s="34" t="s">
        <v>70</v>
      </c>
      <c r="AL1553" s="36"/>
      <c r="AM1553" s="34" t="b">
        <v>0</v>
      </c>
      <c r="AN1553" s="36"/>
      <c r="AO1553" s="34" t="s">
        <v>70</v>
      </c>
      <c r="AP1553" s="34" t="s">
        <v>70</v>
      </c>
      <c r="AQ1553" s="34" t="s">
        <v>70</v>
      </c>
      <c r="AR1553" s="34" t="s">
        <v>70</v>
      </c>
      <c r="AS1553" s="34" t="s">
        <v>70</v>
      </c>
      <c r="AT1553" s="36"/>
      <c r="AU1553" s="36"/>
      <c r="AV1553" s="34" t="s">
        <v>70</v>
      </c>
      <c r="AW1553" s="34" t="s">
        <v>70</v>
      </c>
      <c r="AX1553" s="34" t="s">
        <v>133</v>
      </c>
      <c r="AY1553" s="34" t="s">
        <v>4290</v>
      </c>
      <c r="AZ1553" s="34" t="s">
        <v>64</v>
      </c>
      <c r="BA1553" s="34" t="s">
        <v>65</v>
      </c>
      <c r="BB1553" s="35">
        <v>2030</v>
      </c>
      <c r="BC1553" s="34" t="s">
        <v>119</v>
      </c>
    </row>
    <row r="1554" spans="1:55" x14ac:dyDescent="0.25">
      <c r="A1554" s="34" t="s">
        <v>3098</v>
      </c>
      <c r="B1554" s="35">
        <v>66922</v>
      </c>
      <c r="C1554" s="34">
        <v>100</v>
      </c>
      <c r="D1554" s="34" t="s">
        <v>3123</v>
      </c>
      <c r="E1554" s="34" t="s">
        <v>3124</v>
      </c>
      <c r="F1554" s="34" t="s">
        <v>1804</v>
      </c>
      <c r="G1554" s="34" t="s">
        <v>3500</v>
      </c>
      <c r="H1554" s="34" t="s">
        <v>4287</v>
      </c>
      <c r="I1554" s="34" t="s">
        <v>3501</v>
      </c>
      <c r="J1554" s="36">
        <v>42247</v>
      </c>
      <c r="K1554" s="36"/>
      <c r="L1554" s="34" t="s">
        <v>61</v>
      </c>
      <c r="M1554" s="36">
        <v>45259</v>
      </c>
      <c r="N1554" s="34" t="b">
        <v>0</v>
      </c>
      <c r="O1554" s="36"/>
      <c r="P1554" s="34" t="b">
        <v>1</v>
      </c>
      <c r="Q1554" s="36"/>
      <c r="R1554" s="34" t="b">
        <v>0</v>
      </c>
      <c r="S1554" s="34" t="b">
        <v>0</v>
      </c>
      <c r="T1554" s="34" t="s">
        <v>70</v>
      </c>
      <c r="U1554" s="34"/>
      <c r="V1554" s="34" t="b">
        <v>0</v>
      </c>
      <c r="W1554" s="36"/>
      <c r="X1554" s="34" t="s">
        <v>70</v>
      </c>
      <c r="Y1554" s="34"/>
      <c r="Z1554" s="36"/>
      <c r="AA1554" s="34" t="b">
        <v>0</v>
      </c>
      <c r="AB1554" s="34"/>
      <c r="AC1554" s="34" t="b">
        <v>0</v>
      </c>
      <c r="AD1554" s="36"/>
      <c r="AE1554" s="34" t="b">
        <v>0</v>
      </c>
      <c r="AF1554" s="34" t="b">
        <v>0</v>
      </c>
      <c r="AG1554" s="34" t="s">
        <v>70</v>
      </c>
      <c r="AH1554" s="34"/>
      <c r="AI1554" s="34" t="b">
        <v>0</v>
      </c>
      <c r="AJ1554" s="36"/>
      <c r="AK1554" s="34" t="s">
        <v>70</v>
      </c>
      <c r="AL1554" s="36"/>
      <c r="AM1554" s="34" t="b">
        <v>0</v>
      </c>
      <c r="AN1554" s="36"/>
      <c r="AO1554" s="34" t="s">
        <v>70</v>
      </c>
      <c r="AP1554" s="34" t="s">
        <v>70</v>
      </c>
      <c r="AQ1554" s="34" t="s">
        <v>70</v>
      </c>
      <c r="AR1554" s="34" t="s">
        <v>70</v>
      </c>
      <c r="AS1554" s="34" t="s">
        <v>70</v>
      </c>
      <c r="AT1554" s="36"/>
      <c r="AU1554" s="36"/>
      <c r="AV1554" s="34" t="s">
        <v>70</v>
      </c>
      <c r="AW1554" s="34" t="s">
        <v>70</v>
      </c>
      <c r="AX1554" s="34" t="s">
        <v>133</v>
      </c>
      <c r="AY1554" s="34" t="s">
        <v>4290</v>
      </c>
      <c r="AZ1554" s="34" t="s">
        <v>64</v>
      </c>
      <c r="BA1554" s="34" t="s">
        <v>65</v>
      </c>
      <c r="BB1554" s="35">
        <v>2030</v>
      </c>
      <c r="BC1554" s="34" t="s">
        <v>66</v>
      </c>
    </row>
    <row r="1555" spans="1:55" x14ac:dyDescent="0.25">
      <c r="A1555" s="34" t="s">
        <v>3098</v>
      </c>
      <c r="B1555" s="35">
        <v>66963</v>
      </c>
      <c r="C1555" s="34">
        <v>100</v>
      </c>
      <c r="D1555" s="34" t="s">
        <v>3129</v>
      </c>
      <c r="E1555" s="34" t="s">
        <v>3130</v>
      </c>
      <c r="F1555" s="34" t="s">
        <v>3131</v>
      </c>
      <c r="G1555" s="34" t="s">
        <v>155</v>
      </c>
      <c r="H1555" s="34" t="s">
        <v>208</v>
      </c>
      <c r="I1555" s="34" t="s">
        <v>1657</v>
      </c>
      <c r="J1555" s="36">
        <v>42405</v>
      </c>
      <c r="K1555" s="36"/>
      <c r="L1555" s="34" t="s">
        <v>61</v>
      </c>
      <c r="M1555" s="36"/>
      <c r="N1555" s="34" t="b">
        <v>0</v>
      </c>
      <c r="O1555" s="36"/>
      <c r="P1555" s="34" t="b">
        <v>1</v>
      </c>
      <c r="Q1555" s="36"/>
      <c r="R1555" s="34" t="b">
        <v>0</v>
      </c>
      <c r="S1555" s="34" t="b">
        <v>0</v>
      </c>
      <c r="T1555" s="34" t="s">
        <v>70</v>
      </c>
      <c r="U1555" s="34"/>
      <c r="V1555" s="34" t="b">
        <v>0</v>
      </c>
      <c r="W1555" s="36"/>
      <c r="X1555" s="34" t="s">
        <v>70</v>
      </c>
      <c r="Y1555" s="34"/>
      <c r="Z1555" s="36"/>
      <c r="AA1555" s="34" t="b">
        <v>0</v>
      </c>
      <c r="AB1555" s="34"/>
      <c r="AC1555" s="34" t="b">
        <v>0</v>
      </c>
      <c r="AD1555" s="36"/>
      <c r="AE1555" s="34" t="b">
        <v>0</v>
      </c>
      <c r="AF1555" s="34" t="b">
        <v>0</v>
      </c>
      <c r="AG1555" s="34" t="s">
        <v>70</v>
      </c>
      <c r="AH1555" s="34"/>
      <c r="AI1555" s="34" t="b">
        <v>0</v>
      </c>
      <c r="AJ1555" s="36"/>
      <c r="AK1555" s="34" t="s">
        <v>70</v>
      </c>
      <c r="AL1555" s="36"/>
      <c r="AM1555" s="34" t="b">
        <v>0</v>
      </c>
      <c r="AN1555" s="36"/>
      <c r="AO1555" s="34" t="s">
        <v>70</v>
      </c>
      <c r="AP1555" s="34" t="s">
        <v>70</v>
      </c>
      <c r="AQ1555" s="34" t="s">
        <v>70</v>
      </c>
      <c r="AR1555" s="34" t="s">
        <v>70</v>
      </c>
      <c r="AS1555" s="34" t="s">
        <v>70</v>
      </c>
      <c r="AT1555" s="36"/>
      <c r="AU1555" s="36"/>
      <c r="AV1555" s="34" t="s">
        <v>70</v>
      </c>
      <c r="AW1555" s="34" t="s">
        <v>70</v>
      </c>
      <c r="AX1555" s="34" t="s">
        <v>133</v>
      </c>
      <c r="AY1555" s="34" t="s">
        <v>4290</v>
      </c>
      <c r="AZ1555" s="34" t="s">
        <v>64</v>
      </c>
      <c r="BA1555" s="34" t="s">
        <v>65</v>
      </c>
      <c r="BB1555" s="35">
        <v>2032</v>
      </c>
      <c r="BC1555" s="34" t="s">
        <v>119</v>
      </c>
    </row>
    <row r="1556" spans="1:55" x14ac:dyDescent="0.25">
      <c r="A1556" s="34" t="s">
        <v>3136</v>
      </c>
      <c r="B1556" s="35">
        <v>67612</v>
      </c>
      <c r="C1556" s="34">
        <v>100</v>
      </c>
      <c r="D1556" s="34" t="s">
        <v>4677</v>
      </c>
      <c r="E1556" s="34" t="s">
        <v>3146</v>
      </c>
      <c r="F1556" s="34" t="s">
        <v>622</v>
      </c>
      <c r="G1556" s="34" t="s">
        <v>467</v>
      </c>
      <c r="H1556" s="34" t="s">
        <v>59</v>
      </c>
      <c r="I1556" s="34" t="s">
        <v>70</v>
      </c>
      <c r="J1556" s="36">
        <v>42704</v>
      </c>
      <c r="K1556" s="36"/>
      <c r="L1556" s="34" t="s">
        <v>61</v>
      </c>
      <c r="M1556" s="36"/>
      <c r="N1556" s="34" t="b">
        <v>0</v>
      </c>
      <c r="O1556" s="36"/>
      <c r="P1556" s="34" t="b">
        <v>1</v>
      </c>
      <c r="Q1556" s="36"/>
      <c r="R1556" s="34" t="b">
        <v>1</v>
      </c>
      <c r="S1556" s="34" t="b">
        <v>0</v>
      </c>
      <c r="T1556" s="34" t="s">
        <v>70</v>
      </c>
      <c r="U1556" s="34"/>
      <c r="V1556" s="34" t="b">
        <v>0</v>
      </c>
      <c r="W1556" s="36"/>
      <c r="X1556" s="34" t="s">
        <v>70</v>
      </c>
      <c r="Y1556" s="34"/>
      <c r="Z1556" s="36"/>
      <c r="AA1556" s="34" t="b">
        <v>0</v>
      </c>
      <c r="AB1556" s="34"/>
      <c r="AC1556" s="34" t="b">
        <v>0</v>
      </c>
      <c r="AD1556" s="36"/>
      <c r="AE1556" s="34" t="b">
        <v>1</v>
      </c>
      <c r="AF1556" s="34" t="b">
        <v>0</v>
      </c>
      <c r="AG1556" s="34" t="s">
        <v>70</v>
      </c>
      <c r="AH1556" s="34"/>
      <c r="AI1556" s="34" t="b">
        <v>0</v>
      </c>
      <c r="AJ1556" s="36"/>
      <c r="AK1556" s="34" t="s">
        <v>70</v>
      </c>
      <c r="AL1556" s="36"/>
      <c r="AM1556" s="34" t="b">
        <v>0</v>
      </c>
      <c r="AN1556" s="36"/>
      <c r="AO1556" s="34" t="s">
        <v>70</v>
      </c>
      <c r="AP1556" s="34" t="s">
        <v>70</v>
      </c>
      <c r="AQ1556" s="34" t="s">
        <v>70</v>
      </c>
      <c r="AR1556" s="34" t="s">
        <v>70</v>
      </c>
      <c r="AS1556" s="34" t="s">
        <v>70</v>
      </c>
      <c r="AT1556" s="36"/>
      <c r="AU1556" s="36"/>
      <c r="AV1556" s="34" t="s">
        <v>535</v>
      </c>
      <c r="AW1556" s="34" t="s">
        <v>536</v>
      </c>
      <c r="AX1556" s="34" t="s">
        <v>133</v>
      </c>
      <c r="AY1556" s="34" t="s">
        <v>4296</v>
      </c>
      <c r="AZ1556" s="34" t="s">
        <v>64</v>
      </c>
      <c r="BA1556" s="34" t="s">
        <v>65</v>
      </c>
      <c r="BB1556" s="35">
        <v>2033</v>
      </c>
      <c r="BC1556" s="34" t="s">
        <v>103</v>
      </c>
    </row>
    <row r="1557" spans="1:55" x14ac:dyDescent="0.25">
      <c r="A1557" s="34" t="s">
        <v>3136</v>
      </c>
      <c r="B1557" s="35">
        <v>66000</v>
      </c>
      <c r="C1557" s="34">
        <v>100</v>
      </c>
      <c r="D1557" s="34" t="s">
        <v>3144</v>
      </c>
      <c r="E1557" s="34" t="s">
        <v>3145</v>
      </c>
      <c r="F1557" s="34" t="s">
        <v>501</v>
      </c>
      <c r="G1557" s="34" t="s">
        <v>421</v>
      </c>
      <c r="H1557" s="34" t="s">
        <v>59</v>
      </c>
      <c r="I1557" s="34" t="s">
        <v>422</v>
      </c>
      <c r="J1557" s="36">
        <v>41597</v>
      </c>
      <c r="K1557" s="36"/>
      <c r="L1557" s="34" t="s">
        <v>61</v>
      </c>
      <c r="M1557" s="36"/>
      <c r="N1557" s="34" t="b">
        <v>0</v>
      </c>
      <c r="O1557" s="36"/>
      <c r="P1557" s="34" t="b">
        <v>1</v>
      </c>
      <c r="Q1557" s="36"/>
      <c r="R1557" s="34" t="b">
        <v>0</v>
      </c>
      <c r="S1557" s="34" t="b">
        <v>0</v>
      </c>
      <c r="T1557" s="34" t="s">
        <v>70</v>
      </c>
      <c r="U1557" s="34"/>
      <c r="V1557" s="34" t="b">
        <v>0</v>
      </c>
      <c r="W1557" s="36"/>
      <c r="X1557" s="34" t="s">
        <v>70</v>
      </c>
      <c r="Y1557" s="34"/>
      <c r="Z1557" s="36"/>
      <c r="AA1557" s="34" t="b">
        <v>0</v>
      </c>
      <c r="AB1557" s="34"/>
      <c r="AC1557" s="34" t="b">
        <v>0</v>
      </c>
      <c r="AD1557" s="36"/>
      <c r="AE1557" s="34" t="b">
        <v>1</v>
      </c>
      <c r="AF1557" s="34" t="b">
        <v>1</v>
      </c>
      <c r="AG1557" s="34" t="s">
        <v>70</v>
      </c>
      <c r="AH1557" s="34"/>
      <c r="AI1557" s="34" t="b">
        <v>0</v>
      </c>
      <c r="AJ1557" s="36"/>
      <c r="AK1557" s="34" t="s">
        <v>70</v>
      </c>
      <c r="AL1557" s="36"/>
      <c r="AM1557" s="34" t="b">
        <v>0</v>
      </c>
      <c r="AN1557" s="36"/>
      <c r="AO1557" s="34" t="s">
        <v>70</v>
      </c>
      <c r="AP1557" s="34" t="s">
        <v>70</v>
      </c>
      <c r="AQ1557" s="34" t="s">
        <v>70</v>
      </c>
      <c r="AR1557" s="34" t="s">
        <v>70</v>
      </c>
      <c r="AS1557" s="34" t="s">
        <v>70</v>
      </c>
      <c r="AT1557" s="36"/>
      <c r="AU1557" s="36"/>
      <c r="AV1557" s="34" t="s">
        <v>70</v>
      </c>
      <c r="AW1557" s="34" t="s">
        <v>70</v>
      </c>
      <c r="AX1557" s="34" t="s">
        <v>133</v>
      </c>
      <c r="AY1557" s="34" t="s">
        <v>4296</v>
      </c>
      <c r="AZ1557" s="34" t="s">
        <v>64</v>
      </c>
      <c r="BA1557" s="34" t="s">
        <v>65</v>
      </c>
      <c r="BB1557" s="35">
        <v>2030</v>
      </c>
      <c r="BC1557" s="34" t="s">
        <v>103</v>
      </c>
    </row>
    <row r="1558" spans="1:55" x14ac:dyDescent="0.25">
      <c r="A1558" s="34" t="s">
        <v>3136</v>
      </c>
      <c r="B1558" s="35">
        <v>65458</v>
      </c>
      <c r="C1558" s="34">
        <v>100</v>
      </c>
      <c r="D1558" s="34" t="s">
        <v>3137</v>
      </c>
      <c r="E1558" s="34" t="s">
        <v>4007</v>
      </c>
      <c r="F1558" s="34" t="s">
        <v>825</v>
      </c>
      <c r="G1558" s="34" t="s">
        <v>3548</v>
      </c>
      <c r="H1558" s="34" t="s">
        <v>59</v>
      </c>
      <c r="I1558" s="34" t="s">
        <v>70</v>
      </c>
      <c r="J1558" s="36">
        <v>41306</v>
      </c>
      <c r="K1558" s="36"/>
      <c r="L1558" s="34" t="s">
        <v>61</v>
      </c>
      <c r="M1558" s="36">
        <v>45289</v>
      </c>
      <c r="N1558" s="34" t="b">
        <v>0</v>
      </c>
      <c r="O1558" s="36"/>
      <c r="P1558" s="34" t="b">
        <v>1</v>
      </c>
      <c r="Q1558" s="36"/>
      <c r="R1558" s="34" t="b">
        <v>0</v>
      </c>
      <c r="S1558" s="34" t="b">
        <v>0</v>
      </c>
      <c r="T1558" s="34" t="s">
        <v>70</v>
      </c>
      <c r="U1558" s="34"/>
      <c r="V1558" s="34" t="b">
        <v>0</v>
      </c>
      <c r="W1558" s="36"/>
      <c r="X1558" s="34" t="s">
        <v>70</v>
      </c>
      <c r="Y1558" s="34"/>
      <c r="Z1558" s="36"/>
      <c r="AA1558" s="34" t="b">
        <v>0</v>
      </c>
      <c r="AB1558" s="34"/>
      <c r="AC1558" s="34" t="b">
        <v>0</v>
      </c>
      <c r="AD1558" s="36"/>
      <c r="AE1558" s="34" t="b">
        <v>0</v>
      </c>
      <c r="AF1558" s="34" t="b">
        <v>0</v>
      </c>
      <c r="AG1558" s="34" t="s">
        <v>70</v>
      </c>
      <c r="AH1558" s="34"/>
      <c r="AI1558" s="34" t="b">
        <v>0</v>
      </c>
      <c r="AJ1558" s="36"/>
      <c r="AK1558" s="34" t="s">
        <v>70</v>
      </c>
      <c r="AL1558" s="36"/>
      <c r="AM1558" s="34" t="b">
        <v>0</v>
      </c>
      <c r="AN1558" s="36"/>
      <c r="AO1558" s="34" t="s">
        <v>70</v>
      </c>
      <c r="AP1558" s="34" t="s">
        <v>70</v>
      </c>
      <c r="AQ1558" s="34" t="s">
        <v>70</v>
      </c>
      <c r="AR1558" s="34" t="s">
        <v>70</v>
      </c>
      <c r="AS1558" s="34" t="s">
        <v>70</v>
      </c>
      <c r="AT1558" s="36"/>
      <c r="AU1558" s="36"/>
      <c r="AV1558" s="34" t="s">
        <v>535</v>
      </c>
      <c r="AW1558" s="34" t="s">
        <v>536</v>
      </c>
      <c r="AX1558" s="34" t="s">
        <v>133</v>
      </c>
      <c r="AY1558" s="34" t="s">
        <v>4296</v>
      </c>
      <c r="AZ1558" s="34" t="s">
        <v>64</v>
      </c>
      <c r="BA1558" s="34" t="s">
        <v>65</v>
      </c>
      <c r="BB1558" s="35">
        <v>2028</v>
      </c>
      <c r="BC1558" s="34" t="s">
        <v>66</v>
      </c>
    </row>
    <row r="1559" spans="1:55" x14ac:dyDescent="0.25">
      <c r="A1559" s="34" t="s">
        <v>3136</v>
      </c>
      <c r="B1559" s="35">
        <v>65984</v>
      </c>
      <c r="C1559" s="34">
        <v>100</v>
      </c>
      <c r="D1559" s="34" t="s">
        <v>3141</v>
      </c>
      <c r="E1559" s="34" t="s">
        <v>3142</v>
      </c>
      <c r="F1559" s="34" t="s">
        <v>3143</v>
      </c>
      <c r="G1559" s="34" t="s">
        <v>421</v>
      </c>
      <c r="H1559" s="34" t="s">
        <v>59</v>
      </c>
      <c r="I1559" s="34" t="s">
        <v>661</v>
      </c>
      <c r="J1559" s="36">
        <v>41730</v>
      </c>
      <c r="K1559" s="36"/>
      <c r="L1559" s="34" t="s">
        <v>61</v>
      </c>
      <c r="M1559" s="36"/>
      <c r="N1559" s="34" t="b">
        <v>0</v>
      </c>
      <c r="O1559" s="36"/>
      <c r="P1559" s="34" t="b">
        <v>1</v>
      </c>
      <c r="Q1559" s="36"/>
      <c r="R1559" s="34" t="b">
        <v>0</v>
      </c>
      <c r="S1559" s="34" t="b">
        <v>0</v>
      </c>
      <c r="T1559" s="34" t="s">
        <v>70</v>
      </c>
      <c r="U1559" s="34"/>
      <c r="V1559" s="34" t="b">
        <v>0</v>
      </c>
      <c r="W1559" s="36"/>
      <c r="X1559" s="34" t="s">
        <v>70</v>
      </c>
      <c r="Y1559" s="34"/>
      <c r="Z1559" s="36"/>
      <c r="AA1559" s="34" t="b">
        <v>0</v>
      </c>
      <c r="AB1559" s="34"/>
      <c r="AC1559" s="34" t="b">
        <v>0</v>
      </c>
      <c r="AD1559" s="36"/>
      <c r="AE1559" s="34" t="b">
        <v>0</v>
      </c>
      <c r="AF1559" s="34" t="b">
        <v>0</v>
      </c>
      <c r="AG1559" s="34" t="s">
        <v>70</v>
      </c>
      <c r="AH1559" s="34"/>
      <c r="AI1559" s="34" t="b">
        <v>0</v>
      </c>
      <c r="AJ1559" s="36"/>
      <c r="AK1559" s="34" t="s">
        <v>70</v>
      </c>
      <c r="AL1559" s="36"/>
      <c r="AM1559" s="34" t="b">
        <v>0</v>
      </c>
      <c r="AN1559" s="36"/>
      <c r="AO1559" s="34" t="s">
        <v>70</v>
      </c>
      <c r="AP1559" s="34" t="s">
        <v>70</v>
      </c>
      <c r="AQ1559" s="34" t="s">
        <v>70</v>
      </c>
      <c r="AR1559" s="34" t="s">
        <v>70</v>
      </c>
      <c r="AS1559" s="34" t="s">
        <v>70</v>
      </c>
      <c r="AT1559" s="36"/>
      <c r="AU1559" s="36"/>
      <c r="AV1559" s="34" t="s">
        <v>70</v>
      </c>
      <c r="AW1559" s="34" t="s">
        <v>70</v>
      </c>
      <c r="AX1559" s="34" t="s">
        <v>133</v>
      </c>
      <c r="AY1559" s="34" t="s">
        <v>4296</v>
      </c>
      <c r="AZ1559" s="34" t="s">
        <v>64</v>
      </c>
      <c r="BA1559" s="34" t="s">
        <v>65</v>
      </c>
      <c r="BB1559" s="35">
        <v>2030</v>
      </c>
      <c r="BC1559" s="34" t="s">
        <v>185</v>
      </c>
    </row>
    <row r="1560" spans="1:55" x14ac:dyDescent="0.25">
      <c r="A1560" s="34" t="s">
        <v>3136</v>
      </c>
      <c r="B1560" s="35">
        <v>65636</v>
      </c>
      <c r="C1560" s="34">
        <v>100</v>
      </c>
      <c r="D1560" s="34" t="s">
        <v>3139</v>
      </c>
      <c r="E1560" s="34" t="s">
        <v>3140</v>
      </c>
      <c r="F1560" s="34" t="s">
        <v>622</v>
      </c>
      <c r="G1560" s="34" t="s">
        <v>467</v>
      </c>
      <c r="H1560" s="34" t="s">
        <v>59</v>
      </c>
      <c r="I1560" s="34" t="s">
        <v>70</v>
      </c>
      <c r="J1560" s="36">
        <v>41365</v>
      </c>
      <c r="K1560" s="36"/>
      <c r="L1560" s="34" t="s">
        <v>61</v>
      </c>
      <c r="M1560" s="36"/>
      <c r="N1560" s="34" t="b">
        <v>0</v>
      </c>
      <c r="O1560" s="36"/>
      <c r="P1560" s="34" t="b">
        <v>1</v>
      </c>
      <c r="Q1560" s="36"/>
      <c r="R1560" s="34" t="b">
        <v>1</v>
      </c>
      <c r="S1560" s="34" t="b">
        <v>0</v>
      </c>
      <c r="T1560" s="34" t="s">
        <v>70</v>
      </c>
      <c r="U1560" s="34"/>
      <c r="V1560" s="34" t="b">
        <v>0</v>
      </c>
      <c r="W1560" s="36"/>
      <c r="X1560" s="34" t="s">
        <v>70</v>
      </c>
      <c r="Y1560" s="34"/>
      <c r="Z1560" s="36"/>
      <c r="AA1560" s="34" t="b">
        <v>0</v>
      </c>
      <c r="AB1560" s="34"/>
      <c r="AC1560" s="34" t="b">
        <v>0</v>
      </c>
      <c r="AD1560" s="36"/>
      <c r="AE1560" s="34" t="b">
        <v>1</v>
      </c>
      <c r="AF1560" s="34" t="b">
        <v>0</v>
      </c>
      <c r="AG1560" s="34" t="s">
        <v>70</v>
      </c>
      <c r="AH1560" s="34"/>
      <c r="AI1560" s="34" t="b">
        <v>0</v>
      </c>
      <c r="AJ1560" s="36"/>
      <c r="AK1560" s="34" t="s">
        <v>70</v>
      </c>
      <c r="AL1560" s="36"/>
      <c r="AM1560" s="34" t="b">
        <v>0</v>
      </c>
      <c r="AN1560" s="36"/>
      <c r="AO1560" s="34" t="s">
        <v>70</v>
      </c>
      <c r="AP1560" s="34" t="s">
        <v>70</v>
      </c>
      <c r="AQ1560" s="34" t="s">
        <v>70</v>
      </c>
      <c r="AR1560" s="34" t="s">
        <v>70</v>
      </c>
      <c r="AS1560" s="34" t="s">
        <v>70</v>
      </c>
      <c r="AT1560" s="36"/>
      <c r="AU1560" s="36"/>
      <c r="AV1560" s="34" t="s">
        <v>535</v>
      </c>
      <c r="AW1560" s="34" t="s">
        <v>536</v>
      </c>
      <c r="AX1560" s="34" t="s">
        <v>133</v>
      </c>
      <c r="AY1560" s="34" t="s">
        <v>4296</v>
      </c>
      <c r="AZ1560" s="34" t="s">
        <v>64</v>
      </c>
      <c r="BA1560" s="34" t="s">
        <v>65</v>
      </c>
      <c r="BB1560" s="35">
        <v>2029</v>
      </c>
      <c r="BC1560" s="34" t="s">
        <v>66</v>
      </c>
    </row>
    <row r="1561" spans="1:55" x14ac:dyDescent="0.25">
      <c r="A1561" s="34" t="s">
        <v>3147</v>
      </c>
      <c r="B1561" s="35">
        <v>66561</v>
      </c>
      <c r="C1561" s="34">
        <v>54.55</v>
      </c>
      <c r="D1561" s="34" t="s">
        <v>754</v>
      </c>
      <c r="E1561" s="34" t="s">
        <v>755</v>
      </c>
      <c r="F1561" s="34" t="s">
        <v>756</v>
      </c>
      <c r="G1561" s="34" t="s">
        <v>3520</v>
      </c>
      <c r="H1561" s="34" t="s">
        <v>4287</v>
      </c>
      <c r="I1561" s="34" t="s">
        <v>757</v>
      </c>
      <c r="J1561" s="36">
        <v>42569</v>
      </c>
      <c r="K1561" s="36"/>
      <c r="L1561" s="34" t="s">
        <v>61</v>
      </c>
      <c r="M1561" s="36"/>
      <c r="N1561" s="34" t="b">
        <v>0</v>
      </c>
      <c r="O1561" s="36"/>
      <c r="P1561" s="34" t="b">
        <v>1</v>
      </c>
      <c r="Q1561" s="36"/>
      <c r="R1561" s="34" t="b">
        <v>0</v>
      </c>
      <c r="S1561" s="34" t="b">
        <v>0</v>
      </c>
      <c r="T1561" s="34" t="s">
        <v>70</v>
      </c>
      <c r="U1561" s="34"/>
      <c r="V1561" s="34" t="b">
        <v>0</v>
      </c>
      <c r="W1561" s="36"/>
      <c r="X1561" s="34" t="s">
        <v>70</v>
      </c>
      <c r="Y1561" s="34"/>
      <c r="Z1561" s="36"/>
      <c r="AA1561" s="34" t="b">
        <v>0</v>
      </c>
      <c r="AB1561" s="34"/>
      <c r="AC1561" s="34" t="b">
        <v>0</v>
      </c>
      <c r="AD1561" s="36"/>
      <c r="AE1561" s="34" t="b">
        <v>1</v>
      </c>
      <c r="AF1561" s="34" t="b">
        <v>1</v>
      </c>
      <c r="AG1561" s="34" t="s">
        <v>70</v>
      </c>
      <c r="AH1561" s="34"/>
      <c r="AI1561" s="34" t="b">
        <v>0</v>
      </c>
      <c r="AJ1561" s="36"/>
      <c r="AK1561" s="34" t="s">
        <v>70</v>
      </c>
      <c r="AL1561" s="36"/>
      <c r="AM1561" s="34" t="b">
        <v>0</v>
      </c>
      <c r="AN1561" s="36"/>
      <c r="AO1561" s="34" t="s">
        <v>70</v>
      </c>
      <c r="AP1561" s="34" t="s">
        <v>70</v>
      </c>
      <c r="AQ1561" s="34" t="s">
        <v>70</v>
      </c>
      <c r="AR1561" s="34" t="s">
        <v>70</v>
      </c>
      <c r="AS1561" s="34" t="s">
        <v>70</v>
      </c>
      <c r="AT1561" s="36"/>
      <c r="AU1561" s="36"/>
      <c r="AV1561" s="34" t="s">
        <v>70</v>
      </c>
      <c r="AW1561" s="34" t="s">
        <v>70</v>
      </c>
      <c r="AX1561" s="34" t="s">
        <v>133</v>
      </c>
      <c r="AY1561" s="34" t="s">
        <v>70</v>
      </c>
      <c r="AZ1561" s="34" t="s">
        <v>64</v>
      </c>
      <c r="BA1561" s="34" t="s">
        <v>65</v>
      </c>
      <c r="BB1561" s="35">
        <v>2033</v>
      </c>
      <c r="BC1561" s="34" t="s">
        <v>66</v>
      </c>
    </row>
    <row r="1562" spans="1:55" x14ac:dyDescent="0.25">
      <c r="A1562" s="34" t="s">
        <v>3147</v>
      </c>
      <c r="B1562" s="35">
        <v>66994</v>
      </c>
      <c r="C1562" s="34">
        <v>74.98</v>
      </c>
      <c r="D1562" s="34" t="s">
        <v>777</v>
      </c>
      <c r="E1562" s="34" t="s">
        <v>778</v>
      </c>
      <c r="F1562" s="34" t="s">
        <v>779</v>
      </c>
      <c r="G1562" s="34" t="s">
        <v>173</v>
      </c>
      <c r="H1562" s="34" t="s">
        <v>144</v>
      </c>
      <c r="I1562" s="34" t="s">
        <v>88</v>
      </c>
      <c r="J1562" s="36">
        <v>42551</v>
      </c>
      <c r="K1562" s="36"/>
      <c r="L1562" s="34" t="s">
        <v>61</v>
      </c>
      <c r="M1562" s="36"/>
      <c r="N1562" s="34" t="b">
        <v>0</v>
      </c>
      <c r="O1562" s="36"/>
      <c r="P1562" s="34" t="b">
        <v>1</v>
      </c>
      <c r="Q1562" s="36"/>
      <c r="R1562" s="34" t="b">
        <v>0</v>
      </c>
      <c r="S1562" s="34" t="b">
        <v>0</v>
      </c>
      <c r="T1562" s="34" t="s">
        <v>70</v>
      </c>
      <c r="U1562" s="34"/>
      <c r="V1562" s="34" t="b">
        <v>0</v>
      </c>
      <c r="W1562" s="36"/>
      <c r="X1562" s="34" t="s">
        <v>70</v>
      </c>
      <c r="Y1562" s="34"/>
      <c r="Z1562" s="36"/>
      <c r="AA1562" s="34" t="b">
        <v>0</v>
      </c>
      <c r="AB1562" s="34"/>
      <c r="AC1562" s="34" t="b">
        <v>0</v>
      </c>
      <c r="AD1562" s="36"/>
      <c r="AE1562" s="34" t="b">
        <v>0</v>
      </c>
      <c r="AF1562" s="34" t="b">
        <v>0</v>
      </c>
      <c r="AG1562" s="34" t="s">
        <v>70</v>
      </c>
      <c r="AH1562" s="34"/>
      <c r="AI1562" s="34" t="b">
        <v>0</v>
      </c>
      <c r="AJ1562" s="36"/>
      <c r="AK1562" s="34" t="s">
        <v>70</v>
      </c>
      <c r="AL1562" s="36"/>
      <c r="AM1562" s="34" t="b">
        <v>0</v>
      </c>
      <c r="AN1562" s="36"/>
      <c r="AO1562" s="34" t="s">
        <v>70</v>
      </c>
      <c r="AP1562" s="34" t="s">
        <v>70</v>
      </c>
      <c r="AQ1562" s="34" t="s">
        <v>70</v>
      </c>
      <c r="AR1562" s="34" t="s">
        <v>70</v>
      </c>
      <c r="AS1562" s="34" t="s">
        <v>70</v>
      </c>
      <c r="AT1562" s="36"/>
      <c r="AU1562" s="36"/>
      <c r="AV1562" s="34" t="s">
        <v>70</v>
      </c>
      <c r="AW1562" s="34" t="s">
        <v>70</v>
      </c>
      <c r="AX1562" s="34" t="s">
        <v>133</v>
      </c>
      <c r="AY1562" s="34" t="s">
        <v>70</v>
      </c>
      <c r="AZ1562" s="34" t="s">
        <v>64</v>
      </c>
      <c r="BA1562" s="34" t="s">
        <v>65</v>
      </c>
      <c r="BB1562" s="35">
        <v>2032</v>
      </c>
      <c r="BC1562" s="34" t="s">
        <v>66</v>
      </c>
    </row>
    <row r="1563" spans="1:55" x14ac:dyDescent="0.25">
      <c r="A1563" s="34" t="s">
        <v>3147</v>
      </c>
      <c r="B1563" s="35">
        <v>66948</v>
      </c>
      <c r="C1563" s="34">
        <v>76.3</v>
      </c>
      <c r="D1563" s="34" t="s">
        <v>1733</v>
      </c>
      <c r="E1563" s="34" t="s">
        <v>1734</v>
      </c>
      <c r="F1563" s="34" t="s">
        <v>1735</v>
      </c>
      <c r="G1563" s="34" t="s">
        <v>3527</v>
      </c>
      <c r="H1563" s="34" t="s">
        <v>4287</v>
      </c>
      <c r="I1563" s="34" t="s">
        <v>1736</v>
      </c>
      <c r="J1563" s="36">
        <v>42586</v>
      </c>
      <c r="K1563" s="36"/>
      <c r="L1563" s="34" t="s">
        <v>61</v>
      </c>
      <c r="M1563" s="36"/>
      <c r="N1563" s="34" t="b">
        <v>0</v>
      </c>
      <c r="O1563" s="36"/>
      <c r="P1563" s="34" t="b">
        <v>1</v>
      </c>
      <c r="Q1563" s="36"/>
      <c r="R1563" s="34" t="b">
        <v>0</v>
      </c>
      <c r="S1563" s="34" t="b">
        <v>0</v>
      </c>
      <c r="T1563" s="34" t="s">
        <v>70</v>
      </c>
      <c r="U1563" s="34"/>
      <c r="V1563" s="34" t="b">
        <v>0</v>
      </c>
      <c r="W1563" s="36"/>
      <c r="X1563" s="34" t="s">
        <v>70</v>
      </c>
      <c r="Y1563" s="34"/>
      <c r="Z1563" s="36"/>
      <c r="AA1563" s="34" t="b">
        <v>0</v>
      </c>
      <c r="AB1563" s="34"/>
      <c r="AC1563" s="34" t="b">
        <v>0</v>
      </c>
      <c r="AD1563" s="36"/>
      <c r="AE1563" s="34" t="b">
        <v>0</v>
      </c>
      <c r="AF1563" s="34" t="b">
        <v>0</v>
      </c>
      <c r="AG1563" s="34" t="s">
        <v>70</v>
      </c>
      <c r="AH1563" s="34"/>
      <c r="AI1563" s="34" t="b">
        <v>0</v>
      </c>
      <c r="AJ1563" s="36"/>
      <c r="AK1563" s="34" t="s">
        <v>70</v>
      </c>
      <c r="AL1563" s="36"/>
      <c r="AM1563" s="34" t="b">
        <v>0</v>
      </c>
      <c r="AN1563" s="36"/>
      <c r="AO1563" s="34" t="s">
        <v>70</v>
      </c>
      <c r="AP1563" s="34" t="s">
        <v>70</v>
      </c>
      <c r="AQ1563" s="34" t="s">
        <v>70</v>
      </c>
      <c r="AR1563" s="34" t="s">
        <v>70</v>
      </c>
      <c r="AS1563" s="34" t="s">
        <v>70</v>
      </c>
      <c r="AT1563" s="36"/>
      <c r="AU1563" s="36"/>
      <c r="AV1563" s="34" t="s">
        <v>70</v>
      </c>
      <c r="AW1563" s="34" t="s">
        <v>70</v>
      </c>
      <c r="AX1563" s="34" t="s">
        <v>133</v>
      </c>
      <c r="AY1563" s="34" t="s">
        <v>70</v>
      </c>
      <c r="AZ1563" s="34" t="s">
        <v>64</v>
      </c>
      <c r="BA1563" s="34" t="s">
        <v>65</v>
      </c>
      <c r="BB1563" s="35">
        <v>2032</v>
      </c>
      <c r="BC1563" s="34" t="s">
        <v>185</v>
      </c>
    </row>
    <row r="1564" spans="1:55" x14ac:dyDescent="0.25">
      <c r="A1564" s="34" t="s">
        <v>3147</v>
      </c>
      <c r="B1564" s="35">
        <v>66931</v>
      </c>
      <c r="C1564" s="34">
        <v>86.4</v>
      </c>
      <c r="D1564" s="34" t="s">
        <v>775</v>
      </c>
      <c r="E1564" s="34" t="s">
        <v>776</v>
      </c>
      <c r="F1564" s="34" t="s">
        <v>756</v>
      </c>
      <c r="G1564" s="34" t="s">
        <v>3520</v>
      </c>
      <c r="H1564" s="34" t="s">
        <v>4287</v>
      </c>
      <c r="I1564" s="34" t="s">
        <v>757</v>
      </c>
      <c r="J1564" s="36">
        <v>42842</v>
      </c>
      <c r="K1564" s="36"/>
      <c r="L1564" s="34" t="s">
        <v>61</v>
      </c>
      <c r="M1564" s="36"/>
      <c r="N1564" s="34" t="b">
        <v>0</v>
      </c>
      <c r="O1564" s="36"/>
      <c r="P1564" s="34" t="b">
        <v>1</v>
      </c>
      <c r="Q1564" s="36"/>
      <c r="R1564" s="34" t="b">
        <v>1</v>
      </c>
      <c r="S1564" s="34" t="b">
        <v>0</v>
      </c>
      <c r="T1564" s="34" t="s">
        <v>70</v>
      </c>
      <c r="U1564" s="34"/>
      <c r="V1564" s="34" t="b">
        <v>0</v>
      </c>
      <c r="W1564" s="36"/>
      <c r="X1564" s="34" t="s">
        <v>70</v>
      </c>
      <c r="Y1564" s="34"/>
      <c r="Z1564" s="36"/>
      <c r="AA1564" s="34" t="b">
        <v>0</v>
      </c>
      <c r="AB1564" s="34"/>
      <c r="AC1564" s="34" t="b">
        <v>0</v>
      </c>
      <c r="AD1564" s="36"/>
      <c r="AE1564" s="34" t="b">
        <v>1</v>
      </c>
      <c r="AF1564" s="34" t="b">
        <v>1</v>
      </c>
      <c r="AG1564" s="34" t="s">
        <v>70</v>
      </c>
      <c r="AH1564" s="34"/>
      <c r="AI1564" s="34" t="b">
        <v>0</v>
      </c>
      <c r="AJ1564" s="36"/>
      <c r="AK1564" s="34" t="s">
        <v>70</v>
      </c>
      <c r="AL1564" s="36"/>
      <c r="AM1564" s="34" t="b">
        <v>0</v>
      </c>
      <c r="AN1564" s="36"/>
      <c r="AO1564" s="34" t="s">
        <v>70</v>
      </c>
      <c r="AP1564" s="34" t="s">
        <v>70</v>
      </c>
      <c r="AQ1564" s="34" t="s">
        <v>70</v>
      </c>
      <c r="AR1564" s="34" t="s">
        <v>70</v>
      </c>
      <c r="AS1564" s="34" t="s">
        <v>70</v>
      </c>
      <c r="AT1564" s="36"/>
      <c r="AU1564" s="36"/>
      <c r="AV1564" s="34" t="s">
        <v>70</v>
      </c>
      <c r="AW1564" s="34" t="s">
        <v>70</v>
      </c>
      <c r="AX1564" s="34" t="s">
        <v>133</v>
      </c>
      <c r="AY1564" s="34" t="s">
        <v>70</v>
      </c>
      <c r="AZ1564" s="34" t="s">
        <v>64</v>
      </c>
      <c r="BA1564" s="34" t="s">
        <v>65</v>
      </c>
      <c r="BB1564" s="35">
        <v>2036</v>
      </c>
      <c r="BC1564" s="34" t="s">
        <v>66</v>
      </c>
    </row>
    <row r="1565" spans="1:55" x14ac:dyDescent="0.25">
      <c r="A1565" s="34" t="s">
        <v>3147</v>
      </c>
      <c r="B1565" s="35">
        <v>66845</v>
      </c>
      <c r="C1565" s="34">
        <v>100</v>
      </c>
      <c r="D1565" s="34" t="s">
        <v>4005</v>
      </c>
      <c r="E1565" s="34" t="s">
        <v>3155</v>
      </c>
      <c r="F1565" s="34" t="s">
        <v>1083</v>
      </c>
      <c r="G1565" s="34" t="s">
        <v>155</v>
      </c>
      <c r="H1565" s="34" t="s">
        <v>208</v>
      </c>
      <c r="I1565" s="34" t="s">
        <v>3510</v>
      </c>
      <c r="J1565" s="36">
        <v>42544</v>
      </c>
      <c r="K1565" s="36"/>
      <c r="L1565" s="34" t="s">
        <v>61</v>
      </c>
      <c r="M1565" s="36"/>
      <c r="N1565" s="34" t="b">
        <v>0</v>
      </c>
      <c r="O1565" s="36"/>
      <c r="P1565" s="34" t="b">
        <v>1</v>
      </c>
      <c r="Q1565" s="36"/>
      <c r="R1565" s="34" t="b">
        <v>1</v>
      </c>
      <c r="S1565" s="34" t="b">
        <v>0</v>
      </c>
      <c r="T1565" s="34" t="s">
        <v>70</v>
      </c>
      <c r="U1565" s="34"/>
      <c r="V1565" s="34" t="b">
        <v>0</v>
      </c>
      <c r="W1565" s="36"/>
      <c r="X1565" s="34" t="s">
        <v>70</v>
      </c>
      <c r="Y1565" s="34"/>
      <c r="Z1565" s="36"/>
      <c r="AA1565" s="34" t="b">
        <v>0</v>
      </c>
      <c r="AB1565" s="34"/>
      <c r="AC1565" s="34" t="b">
        <v>0</v>
      </c>
      <c r="AD1565" s="36"/>
      <c r="AE1565" s="34" t="b">
        <v>0</v>
      </c>
      <c r="AF1565" s="34" t="b">
        <v>0</v>
      </c>
      <c r="AG1565" s="34" t="s">
        <v>70</v>
      </c>
      <c r="AH1565" s="34"/>
      <c r="AI1565" s="34" t="b">
        <v>0</v>
      </c>
      <c r="AJ1565" s="36"/>
      <c r="AK1565" s="34" t="s">
        <v>70</v>
      </c>
      <c r="AL1565" s="36"/>
      <c r="AM1565" s="34" t="b">
        <v>0</v>
      </c>
      <c r="AN1565" s="36"/>
      <c r="AO1565" s="34" t="s">
        <v>70</v>
      </c>
      <c r="AP1565" s="34" t="s">
        <v>70</v>
      </c>
      <c r="AQ1565" s="34" t="s">
        <v>70</v>
      </c>
      <c r="AR1565" s="34" t="s">
        <v>70</v>
      </c>
      <c r="AS1565" s="34" t="s">
        <v>70</v>
      </c>
      <c r="AT1565" s="36"/>
      <c r="AU1565" s="36"/>
      <c r="AV1565" s="34" t="s">
        <v>70</v>
      </c>
      <c r="AW1565" s="34" t="s">
        <v>70</v>
      </c>
      <c r="AX1565" s="34" t="s">
        <v>133</v>
      </c>
      <c r="AY1565" s="34" t="s">
        <v>70</v>
      </c>
      <c r="AZ1565" s="34" t="s">
        <v>64</v>
      </c>
      <c r="BA1565" s="34" t="s">
        <v>65</v>
      </c>
      <c r="BB1565" s="35">
        <v>2031</v>
      </c>
      <c r="BC1565" s="34" t="s">
        <v>185</v>
      </c>
    </row>
    <row r="1566" spans="1:55" x14ac:dyDescent="0.25">
      <c r="A1566" s="34" t="s">
        <v>3147</v>
      </c>
      <c r="B1566" s="35">
        <v>66881</v>
      </c>
      <c r="C1566" s="34">
        <v>100</v>
      </c>
      <c r="D1566" s="34" t="s">
        <v>3156</v>
      </c>
      <c r="E1566" s="34" t="s">
        <v>3157</v>
      </c>
      <c r="F1566" s="34" t="s">
        <v>512</v>
      </c>
      <c r="G1566" s="34" t="s">
        <v>3527</v>
      </c>
      <c r="H1566" s="34" t="s">
        <v>4287</v>
      </c>
      <c r="I1566" s="34" t="s">
        <v>160</v>
      </c>
      <c r="J1566" s="36">
        <v>42479</v>
      </c>
      <c r="K1566" s="36"/>
      <c r="L1566" s="34" t="s">
        <v>61</v>
      </c>
      <c r="M1566" s="36"/>
      <c r="N1566" s="34" t="b">
        <v>0</v>
      </c>
      <c r="O1566" s="36"/>
      <c r="P1566" s="34" t="b">
        <v>1</v>
      </c>
      <c r="Q1566" s="36"/>
      <c r="R1566" s="34" t="b">
        <v>0</v>
      </c>
      <c r="S1566" s="34" t="b">
        <v>0</v>
      </c>
      <c r="T1566" s="34" t="s">
        <v>70</v>
      </c>
      <c r="U1566" s="34"/>
      <c r="V1566" s="34" t="b">
        <v>0</v>
      </c>
      <c r="W1566" s="36"/>
      <c r="X1566" s="34" t="s">
        <v>70</v>
      </c>
      <c r="Y1566" s="34"/>
      <c r="Z1566" s="36"/>
      <c r="AA1566" s="34" t="b">
        <v>0</v>
      </c>
      <c r="AB1566" s="34"/>
      <c r="AC1566" s="34" t="b">
        <v>0</v>
      </c>
      <c r="AD1566" s="36"/>
      <c r="AE1566" s="34" t="b">
        <v>0</v>
      </c>
      <c r="AF1566" s="34" t="b">
        <v>0</v>
      </c>
      <c r="AG1566" s="34" t="s">
        <v>70</v>
      </c>
      <c r="AH1566" s="34"/>
      <c r="AI1566" s="34" t="b">
        <v>0</v>
      </c>
      <c r="AJ1566" s="36"/>
      <c r="AK1566" s="34" t="s">
        <v>70</v>
      </c>
      <c r="AL1566" s="36"/>
      <c r="AM1566" s="34" t="b">
        <v>0</v>
      </c>
      <c r="AN1566" s="36"/>
      <c r="AO1566" s="34" t="s">
        <v>70</v>
      </c>
      <c r="AP1566" s="34" t="s">
        <v>70</v>
      </c>
      <c r="AQ1566" s="34" t="s">
        <v>70</v>
      </c>
      <c r="AR1566" s="34" t="s">
        <v>70</v>
      </c>
      <c r="AS1566" s="34" t="s">
        <v>70</v>
      </c>
      <c r="AT1566" s="36"/>
      <c r="AU1566" s="36"/>
      <c r="AV1566" s="34" t="s">
        <v>70</v>
      </c>
      <c r="AW1566" s="34" t="s">
        <v>70</v>
      </c>
      <c r="AX1566" s="34" t="s">
        <v>133</v>
      </c>
      <c r="AY1566" s="34" t="s">
        <v>70</v>
      </c>
      <c r="AZ1566" s="34" t="s">
        <v>64</v>
      </c>
      <c r="BA1566" s="34" t="s">
        <v>65</v>
      </c>
      <c r="BB1566" s="35">
        <v>2031</v>
      </c>
      <c r="BC1566" s="34" t="s">
        <v>103</v>
      </c>
    </row>
    <row r="1567" spans="1:55" x14ac:dyDescent="0.25">
      <c r="A1567" s="34" t="s">
        <v>3147</v>
      </c>
      <c r="B1567" s="35">
        <v>67312</v>
      </c>
      <c r="C1567" s="34">
        <v>100</v>
      </c>
      <c r="D1567" s="34" t="s">
        <v>3177</v>
      </c>
      <c r="E1567" s="34" t="s">
        <v>3178</v>
      </c>
      <c r="F1567" s="34" t="s">
        <v>359</v>
      </c>
      <c r="G1567" s="34" t="s">
        <v>3500</v>
      </c>
      <c r="H1567" s="34" t="s">
        <v>4287</v>
      </c>
      <c r="I1567" s="34" t="s">
        <v>137</v>
      </c>
      <c r="J1567" s="36">
        <v>42733</v>
      </c>
      <c r="K1567" s="36"/>
      <c r="L1567" s="34" t="s">
        <v>61</v>
      </c>
      <c r="M1567" s="36"/>
      <c r="N1567" s="34" t="b">
        <v>0</v>
      </c>
      <c r="O1567" s="36"/>
      <c r="P1567" s="34" t="b">
        <v>1</v>
      </c>
      <c r="Q1567" s="36"/>
      <c r="R1567" s="34" t="b">
        <v>0</v>
      </c>
      <c r="S1567" s="34" t="b">
        <v>0</v>
      </c>
      <c r="T1567" s="34" t="s">
        <v>70</v>
      </c>
      <c r="U1567" s="34"/>
      <c r="V1567" s="34" t="b">
        <v>0</v>
      </c>
      <c r="W1567" s="36"/>
      <c r="X1567" s="34" t="s">
        <v>70</v>
      </c>
      <c r="Y1567" s="34"/>
      <c r="Z1567" s="36"/>
      <c r="AA1567" s="34" t="b">
        <v>0</v>
      </c>
      <c r="AB1567" s="34"/>
      <c r="AC1567" s="34" t="b">
        <v>0</v>
      </c>
      <c r="AD1567" s="36"/>
      <c r="AE1567" s="34" t="b">
        <v>0</v>
      </c>
      <c r="AF1567" s="34" t="b">
        <v>0</v>
      </c>
      <c r="AG1567" s="34" t="s">
        <v>70</v>
      </c>
      <c r="AH1567" s="34"/>
      <c r="AI1567" s="34" t="b">
        <v>0</v>
      </c>
      <c r="AJ1567" s="36"/>
      <c r="AK1567" s="34" t="s">
        <v>70</v>
      </c>
      <c r="AL1567" s="36"/>
      <c r="AM1567" s="34" t="b">
        <v>0</v>
      </c>
      <c r="AN1567" s="36"/>
      <c r="AO1567" s="34" t="s">
        <v>70</v>
      </c>
      <c r="AP1567" s="34" t="s">
        <v>70</v>
      </c>
      <c r="AQ1567" s="34" t="s">
        <v>70</v>
      </c>
      <c r="AR1567" s="34" t="s">
        <v>70</v>
      </c>
      <c r="AS1567" s="34" t="s">
        <v>70</v>
      </c>
      <c r="AT1567" s="36"/>
      <c r="AU1567" s="36"/>
      <c r="AV1567" s="34" t="s">
        <v>70</v>
      </c>
      <c r="AW1567" s="34" t="s">
        <v>70</v>
      </c>
      <c r="AX1567" s="34" t="s">
        <v>133</v>
      </c>
      <c r="AY1567" s="34" t="s">
        <v>70</v>
      </c>
      <c r="AZ1567" s="34" t="s">
        <v>64</v>
      </c>
      <c r="BA1567" s="34" t="s">
        <v>65</v>
      </c>
      <c r="BB1567" s="35">
        <v>2032</v>
      </c>
      <c r="BC1567" s="34" t="s">
        <v>103</v>
      </c>
    </row>
    <row r="1568" spans="1:55" x14ac:dyDescent="0.25">
      <c r="A1568" s="34" t="s">
        <v>3147</v>
      </c>
      <c r="B1568" s="35">
        <v>66919</v>
      </c>
      <c r="C1568" s="34">
        <v>100</v>
      </c>
      <c r="D1568" s="34" t="s">
        <v>3160</v>
      </c>
      <c r="E1568" s="34" t="s">
        <v>3161</v>
      </c>
      <c r="F1568" s="34" t="s">
        <v>563</v>
      </c>
      <c r="G1568" s="34" t="s">
        <v>215</v>
      </c>
      <c r="H1568" s="34" t="s">
        <v>4287</v>
      </c>
      <c r="I1568" s="34" t="s">
        <v>114</v>
      </c>
      <c r="J1568" s="36">
        <v>42516</v>
      </c>
      <c r="K1568" s="36"/>
      <c r="L1568" s="34" t="s">
        <v>61</v>
      </c>
      <c r="M1568" s="36"/>
      <c r="N1568" s="34" t="b">
        <v>0</v>
      </c>
      <c r="O1568" s="36"/>
      <c r="P1568" s="34" t="b">
        <v>1</v>
      </c>
      <c r="Q1568" s="36"/>
      <c r="R1568" s="34" t="b">
        <v>0</v>
      </c>
      <c r="S1568" s="34" t="b">
        <v>0</v>
      </c>
      <c r="T1568" s="34" t="s">
        <v>70</v>
      </c>
      <c r="U1568" s="34"/>
      <c r="V1568" s="34" t="b">
        <v>0</v>
      </c>
      <c r="W1568" s="36"/>
      <c r="X1568" s="34" t="s">
        <v>70</v>
      </c>
      <c r="Y1568" s="34"/>
      <c r="Z1568" s="36"/>
      <c r="AA1568" s="34" t="b">
        <v>0</v>
      </c>
      <c r="AB1568" s="34"/>
      <c r="AC1568" s="34" t="b">
        <v>0</v>
      </c>
      <c r="AD1568" s="36"/>
      <c r="AE1568" s="34" t="b">
        <v>0</v>
      </c>
      <c r="AF1568" s="34" t="b">
        <v>0</v>
      </c>
      <c r="AG1568" s="34" t="s">
        <v>70</v>
      </c>
      <c r="AH1568" s="34"/>
      <c r="AI1568" s="34" t="b">
        <v>0</v>
      </c>
      <c r="AJ1568" s="36"/>
      <c r="AK1568" s="34" t="s">
        <v>70</v>
      </c>
      <c r="AL1568" s="36"/>
      <c r="AM1568" s="34" t="b">
        <v>0</v>
      </c>
      <c r="AN1568" s="36"/>
      <c r="AO1568" s="34" t="s">
        <v>70</v>
      </c>
      <c r="AP1568" s="34" t="s">
        <v>70</v>
      </c>
      <c r="AQ1568" s="34" t="s">
        <v>70</v>
      </c>
      <c r="AR1568" s="34" t="s">
        <v>70</v>
      </c>
      <c r="AS1568" s="34" t="s">
        <v>70</v>
      </c>
      <c r="AT1568" s="36"/>
      <c r="AU1568" s="36"/>
      <c r="AV1568" s="34" t="s">
        <v>70</v>
      </c>
      <c r="AW1568" s="34" t="s">
        <v>70</v>
      </c>
      <c r="AX1568" s="34" t="s">
        <v>133</v>
      </c>
      <c r="AY1568" s="34" t="s">
        <v>70</v>
      </c>
      <c r="AZ1568" s="34" t="s">
        <v>64</v>
      </c>
      <c r="BA1568" s="34" t="s">
        <v>65</v>
      </c>
      <c r="BB1568" s="35">
        <v>2032</v>
      </c>
      <c r="BC1568" s="34" t="s">
        <v>66</v>
      </c>
    </row>
    <row r="1569" spans="1:55" x14ac:dyDescent="0.25">
      <c r="A1569" s="34" t="s">
        <v>3147</v>
      </c>
      <c r="B1569" s="35">
        <v>65889</v>
      </c>
      <c r="C1569" s="34">
        <v>100</v>
      </c>
      <c r="D1569" s="34" t="s">
        <v>3148</v>
      </c>
      <c r="E1569" s="34" t="s">
        <v>3149</v>
      </c>
      <c r="F1569" s="34" t="s">
        <v>1101</v>
      </c>
      <c r="G1569" s="34" t="s">
        <v>287</v>
      </c>
      <c r="H1569" s="34" t="s">
        <v>144</v>
      </c>
      <c r="I1569" s="34" t="s">
        <v>493</v>
      </c>
      <c r="J1569" s="36">
        <v>42451</v>
      </c>
      <c r="K1569" s="36"/>
      <c r="L1569" s="34" t="s">
        <v>61</v>
      </c>
      <c r="M1569" s="36"/>
      <c r="N1569" s="34" t="b">
        <v>0</v>
      </c>
      <c r="O1569" s="36"/>
      <c r="P1569" s="34" t="b">
        <v>1</v>
      </c>
      <c r="Q1569" s="36"/>
      <c r="R1569" s="34" t="b">
        <v>0</v>
      </c>
      <c r="S1569" s="34" t="b">
        <v>0</v>
      </c>
      <c r="T1569" s="34" t="s">
        <v>70</v>
      </c>
      <c r="U1569" s="34"/>
      <c r="V1569" s="34" t="b">
        <v>0</v>
      </c>
      <c r="W1569" s="36"/>
      <c r="X1569" s="34" t="s">
        <v>70</v>
      </c>
      <c r="Y1569" s="34"/>
      <c r="Z1569" s="36"/>
      <c r="AA1569" s="34" t="b">
        <v>0</v>
      </c>
      <c r="AB1569" s="34"/>
      <c r="AC1569" s="34" t="b">
        <v>0</v>
      </c>
      <c r="AD1569" s="36"/>
      <c r="AE1569" s="34" t="b">
        <v>0</v>
      </c>
      <c r="AF1569" s="34" t="b">
        <v>0</v>
      </c>
      <c r="AG1569" s="34" t="s">
        <v>70</v>
      </c>
      <c r="AH1569" s="34"/>
      <c r="AI1569" s="34" t="b">
        <v>0</v>
      </c>
      <c r="AJ1569" s="36"/>
      <c r="AK1569" s="34" t="s">
        <v>70</v>
      </c>
      <c r="AL1569" s="36"/>
      <c r="AM1569" s="34" t="b">
        <v>0</v>
      </c>
      <c r="AN1569" s="36"/>
      <c r="AO1569" s="34" t="s">
        <v>70</v>
      </c>
      <c r="AP1569" s="34" t="s">
        <v>70</v>
      </c>
      <c r="AQ1569" s="34" t="s">
        <v>70</v>
      </c>
      <c r="AR1569" s="34" t="s">
        <v>70</v>
      </c>
      <c r="AS1569" s="34" t="s">
        <v>70</v>
      </c>
      <c r="AT1569" s="36"/>
      <c r="AU1569" s="36"/>
      <c r="AV1569" s="34" t="s">
        <v>70</v>
      </c>
      <c r="AW1569" s="34" t="s">
        <v>70</v>
      </c>
      <c r="AX1569" s="34" t="s">
        <v>133</v>
      </c>
      <c r="AY1569" s="34" t="s">
        <v>70</v>
      </c>
      <c r="AZ1569" s="34" t="s">
        <v>64</v>
      </c>
      <c r="BA1569" s="34" t="s">
        <v>65</v>
      </c>
      <c r="BB1569" s="35">
        <v>2032</v>
      </c>
      <c r="BC1569" s="34" t="s">
        <v>66</v>
      </c>
    </row>
    <row r="1570" spans="1:55" x14ac:dyDescent="0.25">
      <c r="A1570" s="34" t="s">
        <v>3147</v>
      </c>
      <c r="B1570" s="35">
        <v>67174</v>
      </c>
      <c r="C1570" s="34">
        <v>100</v>
      </c>
      <c r="D1570" s="34" t="s">
        <v>3170</v>
      </c>
      <c r="E1570" s="34" t="s">
        <v>3171</v>
      </c>
      <c r="F1570" s="34" t="s">
        <v>3530</v>
      </c>
      <c r="G1570" s="34" t="s">
        <v>3521</v>
      </c>
      <c r="H1570" s="34" t="s">
        <v>4287</v>
      </c>
      <c r="I1570" s="34" t="s">
        <v>109</v>
      </c>
      <c r="J1570" s="36">
        <v>42579</v>
      </c>
      <c r="K1570" s="36"/>
      <c r="L1570" s="34" t="s">
        <v>61</v>
      </c>
      <c r="M1570" s="36"/>
      <c r="N1570" s="34" t="b">
        <v>0</v>
      </c>
      <c r="O1570" s="36"/>
      <c r="P1570" s="34" t="b">
        <v>1</v>
      </c>
      <c r="Q1570" s="36"/>
      <c r="R1570" s="34" t="b">
        <v>0</v>
      </c>
      <c r="S1570" s="34" t="b">
        <v>0</v>
      </c>
      <c r="T1570" s="34" t="s">
        <v>70</v>
      </c>
      <c r="U1570" s="34"/>
      <c r="V1570" s="34" t="b">
        <v>0</v>
      </c>
      <c r="W1570" s="36"/>
      <c r="X1570" s="34" t="s">
        <v>70</v>
      </c>
      <c r="Y1570" s="34"/>
      <c r="Z1570" s="36"/>
      <c r="AA1570" s="34" t="b">
        <v>0</v>
      </c>
      <c r="AB1570" s="34"/>
      <c r="AC1570" s="34" t="b">
        <v>0</v>
      </c>
      <c r="AD1570" s="36"/>
      <c r="AE1570" s="34" t="b">
        <v>0</v>
      </c>
      <c r="AF1570" s="34" t="b">
        <v>0</v>
      </c>
      <c r="AG1570" s="34" t="s">
        <v>70</v>
      </c>
      <c r="AH1570" s="34"/>
      <c r="AI1570" s="34" t="b">
        <v>0</v>
      </c>
      <c r="AJ1570" s="36"/>
      <c r="AK1570" s="34" t="s">
        <v>70</v>
      </c>
      <c r="AL1570" s="36"/>
      <c r="AM1570" s="34" t="b">
        <v>0</v>
      </c>
      <c r="AN1570" s="36"/>
      <c r="AO1570" s="34" t="s">
        <v>70</v>
      </c>
      <c r="AP1570" s="34" t="s">
        <v>70</v>
      </c>
      <c r="AQ1570" s="34" t="s">
        <v>70</v>
      </c>
      <c r="AR1570" s="34" t="s">
        <v>70</v>
      </c>
      <c r="AS1570" s="34" t="s">
        <v>70</v>
      </c>
      <c r="AT1570" s="36"/>
      <c r="AU1570" s="36"/>
      <c r="AV1570" s="34" t="s">
        <v>70</v>
      </c>
      <c r="AW1570" s="34" t="s">
        <v>70</v>
      </c>
      <c r="AX1570" s="34" t="s">
        <v>133</v>
      </c>
      <c r="AY1570" s="34" t="s">
        <v>70</v>
      </c>
      <c r="AZ1570" s="34" t="s">
        <v>64</v>
      </c>
      <c r="BA1570" s="34" t="s">
        <v>65</v>
      </c>
      <c r="BB1570" s="35">
        <v>2031</v>
      </c>
      <c r="BC1570" s="34" t="s">
        <v>103</v>
      </c>
    </row>
    <row r="1571" spans="1:55" x14ac:dyDescent="0.25">
      <c r="A1571" s="34" t="s">
        <v>3147</v>
      </c>
      <c r="B1571" s="35">
        <v>67618</v>
      </c>
      <c r="C1571" s="34">
        <v>100</v>
      </c>
      <c r="D1571" s="34" t="s">
        <v>3188</v>
      </c>
      <c r="E1571" s="34" t="s">
        <v>3189</v>
      </c>
      <c r="F1571" s="34" t="s">
        <v>3528</v>
      </c>
      <c r="G1571" s="34" t="s">
        <v>3527</v>
      </c>
      <c r="H1571" s="34" t="s">
        <v>4287</v>
      </c>
      <c r="I1571" s="34" t="s">
        <v>2295</v>
      </c>
      <c r="J1571" s="36">
        <v>42660</v>
      </c>
      <c r="K1571" s="36"/>
      <c r="L1571" s="34" t="s">
        <v>61</v>
      </c>
      <c r="M1571" s="36"/>
      <c r="N1571" s="34" t="b">
        <v>0</v>
      </c>
      <c r="O1571" s="36"/>
      <c r="P1571" s="34" t="b">
        <v>1</v>
      </c>
      <c r="Q1571" s="36"/>
      <c r="R1571" s="34" t="b">
        <v>0</v>
      </c>
      <c r="S1571" s="34" t="b">
        <v>0</v>
      </c>
      <c r="T1571" s="34" t="s">
        <v>70</v>
      </c>
      <c r="U1571" s="34"/>
      <c r="V1571" s="34" t="b">
        <v>0</v>
      </c>
      <c r="W1571" s="36"/>
      <c r="X1571" s="34" t="s">
        <v>70</v>
      </c>
      <c r="Y1571" s="34"/>
      <c r="Z1571" s="36"/>
      <c r="AA1571" s="34" t="b">
        <v>0</v>
      </c>
      <c r="AB1571" s="34"/>
      <c r="AC1571" s="34" t="b">
        <v>0</v>
      </c>
      <c r="AD1571" s="36"/>
      <c r="AE1571" s="34" t="b">
        <v>0</v>
      </c>
      <c r="AF1571" s="34" t="b">
        <v>0</v>
      </c>
      <c r="AG1571" s="34" t="s">
        <v>70</v>
      </c>
      <c r="AH1571" s="34"/>
      <c r="AI1571" s="34" t="b">
        <v>0</v>
      </c>
      <c r="AJ1571" s="36"/>
      <c r="AK1571" s="34" t="s">
        <v>70</v>
      </c>
      <c r="AL1571" s="36"/>
      <c r="AM1571" s="34" t="b">
        <v>0</v>
      </c>
      <c r="AN1571" s="36"/>
      <c r="AO1571" s="34" t="s">
        <v>70</v>
      </c>
      <c r="AP1571" s="34" t="s">
        <v>70</v>
      </c>
      <c r="AQ1571" s="34" t="s">
        <v>70</v>
      </c>
      <c r="AR1571" s="34" t="s">
        <v>70</v>
      </c>
      <c r="AS1571" s="34" t="s">
        <v>70</v>
      </c>
      <c r="AT1571" s="36"/>
      <c r="AU1571" s="36"/>
      <c r="AV1571" s="34" t="s">
        <v>70</v>
      </c>
      <c r="AW1571" s="34" t="s">
        <v>70</v>
      </c>
      <c r="AX1571" s="34" t="s">
        <v>133</v>
      </c>
      <c r="AY1571" s="34" t="s">
        <v>70</v>
      </c>
      <c r="AZ1571" s="34" t="s">
        <v>64</v>
      </c>
      <c r="BA1571" s="34" t="s">
        <v>65</v>
      </c>
      <c r="BB1571" s="35">
        <v>2031</v>
      </c>
      <c r="BC1571" s="34" t="s">
        <v>103</v>
      </c>
    </row>
    <row r="1572" spans="1:55" x14ac:dyDescent="0.25">
      <c r="A1572" s="34" t="s">
        <v>3147</v>
      </c>
      <c r="B1572" s="35">
        <v>66679</v>
      </c>
      <c r="C1572" s="34">
        <v>100</v>
      </c>
      <c r="D1572" s="34" t="s">
        <v>4006</v>
      </c>
      <c r="E1572" s="34" t="s">
        <v>3152</v>
      </c>
      <c r="F1572" s="34" t="s">
        <v>512</v>
      </c>
      <c r="G1572" s="34" t="s">
        <v>3527</v>
      </c>
      <c r="H1572" s="34" t="s">
        <v>4287</v>
      </c>
      <c r="I1572" s="34" t="s">
        <v>114</v>
      </c>
      <c r="J1572" s="36">
        <v>42724</v>
      </c>
      <c r="K1572" s="36"/>
      <c r="L1572" s="34" t="s">
        <v>61</v>
      </c>
      <c r="M1572" s="36"/>
      <c r="N1572" s="34" t="b">
        <v>0</v>
      </c>
      <c r="O1572" s="36"/>
      <c r="P1572" s="34" t="b">
        <v>1</v>
      </c>
      <c r="Q1572" s="36"/>
      <c r="R1572" s="34" t="b">
        <v>0</v>
      </c>
      <c r="S1572" s="34" t="b">
        <v>0</v>
      </c>
      <c r="T1572" s="34" t="s">
        <v>70</v>
      </c>
      <c r="U1572" s="34"/>
      <c r="V1572" s="34" t="b">
        <v>0</v>
      </c>
      <c r="W1572" s="36"/>
      <c r="X1572" s="34" t="s">
        <v>70</v>
      </c>
      <c r="Y1572" s="34"/>
      <c r="Z1572" s="36"/>
      <c r="AA1572" s="34" t="b">
        <v>0</v>
      </c>
      <c r="AB1572" s="34"/>
      <c r="AC1572" s="34" t="b">
        <v>0</v>
      </c>
      <c r="AD1572" s="36"/>
      <c r="AE1572" s="34" t="b">
        <v>0</v>
      </c>
      <c r="AF1572" s="34" t="b">
        <v>0</v>
      </c>
      <c r="AG1572" s="34" t="s">
        <v>70</v>
      </c>
      <c r="AH1572" s="34"/>
      <c r="AI1572" s="34" t="b">
        <v>0</v>
      </c>
      <c r="AJ1572" s="36"/>
      <c r="AK1572" s="34" t="s">
        <v>70</v>
      </c>
      <c r="AL1572" s="36"/>
      <c r="AM1572" s="34" t="b">
        <v>0</v>
      </c>
      <c r="AN1572" s="36"/>
      <c r="AO1572" s="34" t="s">
        <v>70</v>
      </c>
      <c r="AP1572" s="34" t="s">
        <v>70</v>
      </c>
      <c r="AQ1572" s="34" t="s">
        <v>70</v>
      </c>
      <c r="AR1572" s="34" t="s">
        <v>70</v>
      </c>
      <c r="AS1572" s="34" t="s">
        <v>70</v>
      </c>
      <c r="AT1572" s="36"/>
      <c r="AU1572" s="36"/>
      <c r="AV1572" s="34" t="s">
        <v>70</v>
      </c>
      <c r="AW1572" s="34" t="s">
        <v>70</v>
      </c>
      <c r="AX1572" s="34" t="s">
        <v>133</v>
      </c>
      <c r="AY1572" s="34" t="s">
        <v>70</v>
      </c>
      <c r="AZ1572" s="34" t="s">
        <v>64</v>
      </c>
      <c r="BA1572" s="34" t="s">
        <v>65</v>
      </c>
      <c r="BB1572" s="35">
        <v>2031</v>
      </c>
      <c r="BC1572" s="34" t="s">
        <v>103</v>
      </c>
    </row>
    <row r="1573" spans="1:55" x14ac:dyDescent="0.25">
      <c r="A1573" s="34" t="s">
        <v>3147</v>
      </c>
      <c r="B1573" s="35">
        <v>66712</v>
      </c>
      <c r="C1573" s="34">
        <v>100</v>
      </c>
      <c r="D1573" s="34" t="s">
        <v>3153</v>
      </c>
      <c r="E1573" s="34" t="s">
        <v>3154</v>
      </c>
      <c r="F1573" s="34" t="s">
        <v>3077</v>
      </c>
      <c r="G1573" s="34" t="s">
        <v>215</v>
      </c>
      <c r="H1573" s="34" t="s">
        <v>4287</v>
      </c>
      <c r="I1573" s="34" t="s">
        <v>3531</v>
      </c>
      <c r="J1573" s="36">
        <v>42648</v>
      </c>
      <c r="K1573" s="36"/>
      <c r="L1573" s="34" t="s">
        <v>61</v>
      </c>
      <c r="M1573" s="36"/>
      <c r="N1573" s="34" t="b">
        <v>0</v>
      </c>
      <c r="O1573" s="36"/>
      <c r="P1573" s="34" t="b">
        <v>1</v>
      </c>
      <c r="Q1573" s="36"/>
      <c r="R1573" s="34" t="b">
        <v>0</v>
      </c>
      <c r="S1573" s="34" t="b">
        <v>0</v>
      </c>
      <c r="T1573" s="34" t="s">
        <v>70</v>
      </c>
      <c r="U1573" s="34"/>
      <c r="V1573" s="34" t="b">
        <v>0</v>
      </c>
      <c r="W1573" s="36"/>
      <c r="X1573" s="34" t="s">
        <v>70</v>
      </c>
      <c r="Y1573" s="34"/>
      <c r="Z1573" s="36"/>
      <c r="AA1573" s="34" t="b">
        <v>0</v>
      </c>
      <c r="AB1573" s="34"/>
      <c r="AC1573" s="34" t="b">
        <v>0</v>
      </c>
      <c r="AD1573" s="36"/>
      <c r="AE1573" s="34" t="b">
        <v>0</v>
      </c>
      <c r="AF1573" s="34" t="b">
        <v>0</v>
      </c>
      <c r="AG1573" s="34" t="s">
        <v>70</v>
      </c>
      <c r="AH1573" s="34"/>
      <c r="AI1573" s="34" t="b">
        <v>0</v>
      </c>
      <c r="AJ1573" s="36"/>
      <c r="AK1573" s="34" t="s">
        <v>70</v>
      </c>
      <c r="AL1573" s="36"/>
      <c r="AM1573" s="34" t="b">
        <v>0</v>
      </c>
      <c r="AN1573" s="36"/>
      <c r="AO1573" s="34" t="s">
        <v>70</v>
      </c>
      <c r="AP1573" s="34" t="s">
        <v>70</v>
      </c>
      <c r="AQ1573" s="34" t="s">
        <v>70</v>
      </c>
      <c r="AR1573" s="34" t="s">
        <v>70</v>
      </c>
      <c r="AS1573" s="34" t="s">
        <v>70</v>
      </c>
      <c r="AT1573" s="36"/>
      <c r="AU1573" s="36"/>
      <c r="AV1573" s="34" t="s">
        <v>70</v>
      </c>
      <c r="AW1573" s="34" t="s">
        <v>70</v>
      </c>
      <c r="AX1573" s="34" t="s">
        <v>133</v>
      </c>
      <c r="AY1573" s="34" t="s">
        <v>70</v>
      </c>
      <c r="AZ1573" s="34" t="s">
        <v>64</v>
      </c>
      <c r="BA1573" s="34" t="s">
        <v>65</v>
      </c>
      <c r="BB1573" s="35">
        <v>2031</v>
      </c>
      <c r="BC1573" s="34" t="s">
        <v>119</v>
      </c>
    </row>
    <row r="1574" spans="1:55" x14ac:dyDescent="0.25">
      <c r="A1574" s="34" t="s">
        <v>3147</v>
      </c>
      <c r="B1574" s="35">
        <v>67324</v>
      </c>
      <c r="C1574" s="34">
        <v>100</v>
      </c>
      <c r="D1574" s="34" t="s">
        <v>4004</v>
      </c>
      <c r="E1574" s="34" t="s">
        <v>3179</v>
      </c>
      <c r="F1574" s="34" t="s">
        <v>4678</v>
      </c>
      <c r="G1574" s="34" t="s">
        <v>3527</v>
      </c>
      <c r="H1574" s="34" t="s">
        <v>4287</v>
      </c>
      <c r="I1574" s="34" t="s">
        <v>3529</v>
      </c>
      <c r="J1574" s="36">
        <v>42619</v>
      </c>
      <c r="K1574" s="36"/>
      <c r="L1574" s="34" t="s">
        <v>61</v>
      </c>
      <c r="M1574" s="36"/>
      <c r="N1574" s="34" t="b">
        <v>0</v>
      </c>
      <c r="O1574" s="36"/>
      <c r="P1574" s="34" t="b">
        <v>1</v>
      </c>
      <c r="Q1574" s="36"/>
      <c r="R1574" s="34" t="b">
        <v>1</v>
      </c>
      <c r="S1574" s="34" t="b">
        <v>0</v>
      </c>
      <c r="T1574" s="34" t="s">
        <v>70</v>
      </c>
      <c r="U1574" s="34"/>
      <c r="V1574" s="34" t="b">
        <v>0</v>
      </c>
      <c r="W1574" s="36"/>
      <c r="X1574" s="34" t="s">
        <v>70</v>
      </c>
      <c r="Y1574" s="34"/>
      <c r="Z1574" s="36"/>
      <c r="AA1574" s="34" t="b">
        <v>0</v>
      </c>
      <c r="AB1574" s="34"/>
      <c r="AC1574" s="34" t="b">
        <v>0</v>
      </c>
      <c r="AD1574" s="36"/>
      <c r="AE1574" s="34" t="b">
        <v>1</v>
      </c>
      <c r="AF1574" s="34" t="b">
        <v>0</v>
      </c>
      <c r="AG1574" s="34" t="s">
        <v>70</v>
      </c>
      <c r="AH1574" s="34"/>
      <c r="AI1574" s="34" t="b">
        <v>0</v>
      </c>
      <c r="AJ1574" s="36"/>
      <c r="AK1574" s="34" t="s">
        <v>70</v>
      </c>
      <c r="AL1574" s="36"/>
      <c r="AM1574" s="34" t="b">
        <v>0</v>
      </c>
      <c r="AN1574" s="36"/>
      <c r="AO1574" s="34" t="s">
        <v>70</v>
      </c>
      <c r="AP1574" s="34" t="s">
        <v>70</v>
      </c>
      <c r="AQ1574" s="34" t="s">
        <v>70</v>
      </c>
      <c r="AR1574" s="34" t="s">
        <v>70</v>
      </c>
      <c r="AS1574" s="34" t="s">
        <v>70</v>
      </c>
      <c r="AT1574" s="36"/>
      <c r="AU1574" s="36"/>
      <c r="AV1574" s="34" t="s">
        <v>70</v>
      </c>
      <c r="AW1574" s="34" t="s">
        <v>70</v>
      </c>
      <c r="AX1574" s="34" t="s">
        <v>133</v>
      </c>
      <c r="AY1574" s="34" t="s">
        <v>70</v>
      </c>
      <c r="AZ1574" s="34" t="s">
        <v>64</v>
      </c>
      <c r="BA1574" s="34" t="s">
        <v>65</v>
      </c>
      <c r="BB1574" s="35">
        <v>2032</v>
      </c>
      <c r="BC1574" s="34" t="s">
        <v>103</v>
      </c>
    </row>
    <row r="1575" spans="1:55" x14ac:dyDescent="0.25">
      <c r="A1575" s="34" t="s">
        <v>3147</v>
      </c>
      <c r="B1575" s="35">
        <v>66884</v>
      </c>
      <c r="C1575" s="34">
        <v>100</v>
      </c>
      <c r="D1575" s="34" t="s">
        <v>3158</v>
      </c>
      <c r="E1575" s="34" t="s">
        <v>3159</v>
      </c>
      <c r="F1575" s="34" t="s">
        <v>143</v>
      </c>
      <c r="G1575" s="34" t="s">
        <v>3986</v>
      </c>
      <c r="H1575" s="34" t="s">
        <v>144</v>
      </c>
      <c r="I1575" s="34" t="s">
        <v>146</v>
      </c>
      <c r="J1575" s="36">
        <v>42338</v>
      </c>
      <c r="K1575" s="36"/>
      <c r="L1575" s="34" t="s">
        <v>61</v>
      </c>
      <c r="M1575" s="36"/>
      <c r="N1575" s="34" t="b">
        <v>0</v>
      </c>
      <c r="O1575" s="36"/>
      <c r="P1575" s="34" t="b">
        <v>1</v>
      </c>
      <c r="Q1575" s="36"/>
      <c r="R1575" s="34" t="b">
        <v>0</v>
      </c>
      <c r="S1575" s="34" t="b">
        <v>0</v>
      </c>
      <c r="T1575" s="34" t="s">
        <v>70</v>
      </c>
      <c r="U1575" s="34"/>
      <c r="V1575" s="34" t="b">
        <v>0</v>
      </c>
      <c r="W1575" s="36"/>
      <c r="X1575" s="34" t="s">
        <v>70</v>
      </c>
      <c r="Y1575" s="34"/>
      <c r="Z1575" s="36"/>
      <c r="AA1575" s="34" t="b">
        <v>0</v>
      </c>
      <c r="AB1575" s="34"/>
      <c r="AC1575" s="34" t="b">
        <v>0</v>
      </c>
      <c r="AD1575" s="36"/>
      <c r="AE1575" s="34" t="b">
        <v>0</v>
      </c>
      <c r="AF1575" s="34" t="b">
        <v>0</v>
      </c>
      <c r="AG1575" s="34" t="s">
        <v>70</v>
      </c>
      <c r="AH1575" s="34"/>
      <c r="AI1575" s="34" t="b">
        <v>0</v>
      </c>
      <c r="AJ1575" s="36"/>
      <c r="AK1575" s="34" t="s">
        <v>70</v>
      </c>
      <c r="AL1575" s="36"/>
      <c r="AM1575" s="34" t="b">
        <v>0</v>
      </c>
      <c r="AN1575" s="36"/>
      <c r="AO1575" s="34" t="s">
        <v>70</v>
      </c>
      <c r="AP1575" s="34" t="s">
        <v>70</v>
      </c>
      <c r="AQ1575" s="34" t="s">
        <v>70</v>
      </c>
      <c r="AR1575" s="34" t="s">
        <v>70</v>
      </c>
      <c r="AS1575" s="34" t="s">
        <v>70</v>
      </c>
      <c r="AT1575" s="36"/>
      <c r="AU1575" s="36"/>
      <c r="AV1575" s="34" t="s">
        <v>70</v>
      </c>
      <c r="AW1575" s="34" t="s">
        <v>70</v>
      </c>
      <c r="AX1575" s="34" t="s">
        <v>133</v>
      </c>
      <c r="AY1575" s="34" t="s">
        <v>70</v>
      </c>
      <c r="AZ1575" s="34" t="s">
        <v>64</v>
      </c>
      <c r="BA1575" s="34" t="s">
        <v>65</v>
      </c>
      <c r="BB1575" s="35">
        <v>2032</v>
      </c>
      <c r="BC1575" s="34" t="s">
        <v>66</v>
      </c>
    </row>
    <row r="1576" spans="1:55" x14ac:dyDescent="0.25">
      <c r="A1576" s="34" t="s">
        <v>3147</v>
      </c>
      <c r="B1576" s="35">
        <v>67539</v>
      </c>
      <c r="C1576" s="34">
        <v>100</v>
      </c>
      <c r="D1576" s="34" t="s">
        <v>3180</v>
      </c>
      <c r="E1576" s="34" t="s">
        <v>3181</v>
      </c>
      <c r="F1576" s="34" t="s">
        <v>3182</v>
      </c>
      <c r="G1576" s="34" t="s">
        <v>173</v>
      </c>
      <c r="H1576" s="34" t="s">
        <v>144</v>
      </c>
      <c r="I1576" s="34" t="s">
        <v>3183</v>
      </c>
      <c r="J1576" s="36">
        <v>42726</v>
      </c>
      <c r="K1576" s="36"/>
      <c r="L1576" s="34" t="s">
        <v>61</v>
      </c>
      <c r="M1576" s="36"/>
      <c r="N1576" s="34" t="b">
        <v>0</v>
      </c>
      <c r="O1576" s="36"/>
      <c r="P1576" s="34" t="b">
        <v>1</v>
      </c>
      <c r="Q1576" s="36"/>
      <c r="R1576" s="34" t="b">
        <v>1</v>
      </c>
      <c r="S1576" s="34" t="b">
        <v>0</v>
      </c>
      <c r="T1576" s="34" t="s">
        <v>70</v>
      </c>
      <c r="U1576" s="34"/>
      <c r="V1576" s="34" t="b">
        <v>0</v>
      </c>
      <c r="W1576" s="36"/>
      <c r="X1576" s="34" t="s">
        <v>70</v>
      </c>
      <c r="Y1576" s="34"/>
      <c r="Z1576" s="36"/>
      <c r="AA1576" s="34" t="b">
        <v>0</v>
      </c>
      <c r="AB1576" s="34"/>
      <c r="AC1576" s="34" t="b">
        <v>0</v>
      </c>
      <c r="AD1576" s="36"/>
      <c r="AE1576" s="34" t="b">
        <v>1</v>
      </c>
      <c r="AF1576" s="34" t="b">
        <v>1</v>
      </c>
      <c r="AG1576" s="34" t="s">
        <v>70</v>
      </c>
      <c r="AH1576" s="34"/>
      <c r="AI1576" s="34" t="b">
        <v>0</v>
      </c>
      <c r="AJ1576" s="36"/>
      <c r="AK1576" s="34" t="s">
        <v>70</v>
      </c>
      <c r="AL1576" s="36"/>
      <c r="AM1576" s="34" t="b">
        <v>0</v>
      </c>
      <c r="AN1576" s="36"/>
      <c r="AO1576" s="34" t="s">
        <v>70</v>
      </c>
      <c r="AP1576" s="34" t="s">
        <v>70</v>
      </c>
      <c r="AQ1576" s="34" t="s">
        <v>70</v>
      </c>
      <c r="AR1576" s="34" t="s">
        <v>70</v>
      </c>
      <c r="AS1576" s="34" t="s">
        <v>70</v>
      </c>
      <c r="AT1576" s="36"/>
      <c r="AU1576" s="36"/>
      <c r="AV1576" s="34" t="s">
        <v>70</v>
      </c>
      <c r="AW1576" s="34" t="s">
        <v>70</v>
      </c>
      <c r="AX1576" s="34" t="s">
        <v>133</v>
      </c>
      <c r="AY1576" s="34" t="s">
        <v>70</v>
      </c>
      <c r="AZ1576" s="34" t="s">
        <v>64</v>
      </c>
      <c r="BA1576" s="34" t="s">
        <v>65</v>
      </c>
      <c r="BB1576" s="35">
        <v>2031</v>
      </c>
      <c r="BC1576" s="34" t="s">
        <v>119</v>
      </c>
    </row>
    <row r="1577" spans="1:55" x14ac:dyDescent="0.25">
      <c r="A1577" s="34" t="s">
        <v>3147</v>
      </c>
      <c r="B1577" s="35">
        <v>67129</v>
      </c>
      <c r="C1577" s="34">
        <v>100</v>
      </c>
      <c r="D1577" s="34" t="s">
        <v>3165</v>
      </c>
      <c r="E1577" s="34" t="s">
        <v>3166</v>
      </c>
      <c r="F1577" s="34" t="s">
        <v>3070</v>
      </c>
      <c r="G1577" s="34" t="s">
        <v>4109</v>
      </c>
      <c r="H1577" s="34" t="s">
        <v>4287</v>
      </c>
      <c r="I1577" s="34" t="s">
        <v>118</v>
      </c>
      <c r="J1577" s="36">
        <v>42705</v>
      </c>
      <c r="K1577" s="36"/>
      <c r="L1577" s="34" t="s">
        <v>61</v>
      </c>
      <c r="M1577" s="36">
        <v>45267</v>
      </c>
      <c r="N1577" s="34" t="b">
        <v>0</v>
      </c>
      <c r="O1577" s="36"/>
      <c r="P1577" s="34" t="b">
        <v>1</v>
      </c>
      <c r="Q1577" s="36"/>
      <c r="R1577" s="34" t="b">
        <v>0</v>
      </c>
      <c r="S1577" s="34" t="b">
        <v>0</v>
      </c>
      <c r="T1577" s="34" t="s">
        <v>70</v>
      </c>
      <c r="U1577" s="34"/>
      <c r="V1577" s="34" t="b">
        <v>0</v>
      </c>
      <c r="W1577" s="36"/>
      <c r="X1577" s="34" t="s">
        <v>70</v>
      </c>
      <c r="Y1577" s="34"/>
      <c r="Z1577" s="36"/>
      <c r="AA1577" s="34" t="b">
        <v>0</v>
      </c>
      <c r="AB1577" s="34"/>
      <c r="AC1577" s="34" t="b">
        <v>0</v>
      </c>
      <c r="AD1577" s="36"/>
      <c r="AE1577" s="34" t="b">
        <v>0</v>
      </c>
      <c r="AF1577" s="34" t="b">
        <v>0</v>
      </c>
      <c r="AG1577" s="34" t="s">
        <v>70</v>
      </c>
      <c r="AH1577" s="34"/>
      <c r="AI1577" s="34" t="b">
        <v>0</v>
      </c>
      <c r="AJ1577" s="36"/>
      <c r="AK1577" s="34" t="s">
        <v>70</v>
      </c>
      <c r="AL1577" s="36"/>
      <c r="AM1577" s="34" t="b">
        <v>0</v>
      </c>
      <c r="AN1577" s="36"/>
      <c r="AO1577" s="34" t="s">
        <v>70</v>
      </c>
      <c r="AP1577" s="34" t="s">
        <v>70</v>
      </c>
      <c r="AQ1577" s="34" t="s">
        <v>70</v>
      </c>
      <c r="AR1577" s="34" t="s">
        <v>70</v>
      </c>
      <c r="AS1577" s="34" t="s">
        <v>70</v>
      </c>
      <c r="AT1577" s="36"/>
      <c r="AU1577" s="36"/>
      <c r="AV1577" s="34" t="s">
        <v>70</v>
      </c>
      <c r="AW1577" s="34" t="s">
        <v>70</v>
      </c>
      <c r="AX1577" s="34" t="s">
        <v>133</v>
      </c>
      <c r="AY1577" s="34" t="s">
        <v>70</v>
      </c>
      <c r="AZ1577" s="34" t="s">
        <v>64</v>
      </c>
      <c r="BA1577" s="34" t="s">
        <v>65</v>
      </c>
      <c r="BB1577" s="35">
        <v>2033</v>
      </c>
      <c r="BC1577" s="34" t="s">
        <v>66</v>
      </c>
    </row>
    <row r="1578" spans="1:55" x14ac:dyDescent="0.25">
      <c r="A1578" s="34" t="s">
        <v>3147</v>
      </c>
      <c r="B1578" s="35">
        <v>67185</v>
      </c>
      <c r="C1578" s="34">
        <v>100</v>
      </c>
      <c r="D1578" s="34" t="s">
        <v>3172</v>
      </c>
      <c r="E1578" s="34" t="s">
        <v>3173</v>
      </c>
      <c r="F1578" s="34" t="s">
        <v>1792</v>
      </c>
      <c r="G1578" s="34" t="s">
        <v>208</v>
      </c>
      <c r="H1578" s="34" t="s">
        <v>144</v>
      </c>
      <c r="I1578" s="34" t="s">
        <v>254</v>
      </c>
      <c r="J1578" s="36">
        <v>42426</v>
      </c>
      <c r="K1578" s="36"/>
      <c r="L1578" s="34" t="s">
        <v>61</v>
      </c>
      <c r="M1578" s="36"/>
      <c r="N1578" s="34" t="b">
        <v>0</v>
      </c>
      <c r="O1578" s="36"/>
      <c r="P1578" s="34" t="b">
        <v>1</v>
      </c>
      <c r="Q1578" s="36"/>
      <c r="R1578" s="34" t="b">
        <v>0</v>
      </c>
      <c r="S1578" s="34" t="b">
        <v>0</v>
      </c>
      <c r="T1578" s="34" t="s">
        <v>70</v>
      </c>
      <c r="U1578" s="34"/>
      <c r="V1578" s="34" t="b">
        <v>0</v>
      </c>
      <c r="W1578" s="36"/>
      <c r="X1578" s="34" t="s">
        <v>70</v>
      </c>
      <c r="Y1578" s="34"/>
      <c r="Z1578" s="36"/>
      <c r="AA1578" s="34" t="b">
        <v>0</v>
      </c>
      <c r="AB1578" s="34"/>
      <c r="AC1578" s="34" t="b">
        <v>0</v>
      </c>
      <c r="AD1578" s="36"/>
      <c r="AE1578" s="34" t="b">
        <v>0</v>
      </c>
      <c r="AF1578" s="34" t="b">
        <v>0</v>
      </c>
      <c r="AG1578" s="34" t="s">
        <v>70</v>
      </c>
      <c r="AH1578" s="34"/>
      <c r="AI1578" s="34" t="b">
        <v>0</v>
      </c>
      <c r="AJ1578" s="36"/>
      <c r="AK1578" s="34" t="s">
        <v>70</v>
      </c>
      <c r="AL1578" s="36"/>
      <c r="AM1578" s="34" t="b">
        <v>0</v>
      </c>
      <c r="AN1578" s="36"/>
      <c r="AO1578" s="34" t="s">
        <v>70</v>
      </c>
      <c r="AP1578" s="34" t="s">
        <v>70</v>
      </c>
      <c r="AQ1578" s="34" t="s">
        <v>70</v>
      </c>
      <c r="AR1578" s="34" t="s">
        <v>70</v>
      </c>
      <c r="AS1578" s="34" t="s">
        <v>70</v>
      </c>
      <c r="AT1578" s="36"/>
      <c r="AU1578" s="36"/>
      <c r="AV1578" s="34" t="s">
        <v>70</v>
      </c>
      <c r="AW1578" s="34" t="s">
        <v>70</v>
      </c>
      <c r="AX1578" s="34" t="s">
        <v>133</v>
      </c>
      <c r="AY1578" s="34" t="s">
        <v>70</v>
      </c>
      <c r="AZ1578" s="34" t="s">
        <v>64</v>
      </c>
      <c r="BA1578" s="34" t="s">
        <v>65</v>
      </c>
      <c r="BB1578" s="35">
        <v>2031</v>
      </c>
      <c r="BC1578" s="34" t="s">
        <v>66</v>
      </c>
    </row>
    <row r="1579" spans="1:55" x14ac:dyDescent="0.25">
      <c r="A1579" s="34" t="s">
        <v>3147</v>
      </c>
      <c r="B1579" s="35">
        <v>67583</v>
      </c>
      <c r="C1579" s="34">
        <v>100</v>
      </c>
      <c r="D1579" s="34" t="s">
        <v>3186</v>
      </c>
      <c r="E1579" s="34" t="s">
        <v>3187</v>
      </c>
      <c r="F1579" s="34" t="s">
        <v>1001</v>
      </c>
      <c r="G1579" s="34" t="s">
        <v>3521</v>
      </c>
      <c r="H1579" s="34" t="s">
        <v>4287</v>
      </c>
      <c r="I1579" s="34" t="s">
        <v>3501</v>
      </c>
      <c r="J1579" s="36">
        <v>42720</v>
      </c>
      <c r="K1579" s="36"/>
      <c r="L1579" s="34" t="s">
        <v>61</v>
      </c>
      <c r="M1579" s="36">
        <v>45281</v>
      </c>
      <c r="N1579" s="34" t="b">
        <v>0</v>
      </c>
      <c r="O1579" s="36"/>
      <c r="P1579" s="34" t="b">
        <v>1</v>
      </c>
      <c r="Q1579" s="36"/>
      <c r="R1579" s="34" t="b">
        <v>0</v>
      </c>
      <c r="S1579" s="34" t="b">
        <v>0</v>
      </c>
      <c r="T1579" s="34" t="s">
        <v>70</v>
      </c>
      <c r="U1579" s="34"/>
      <c r="V1579" s="34" t="b">
        <v>0</v>
      </c>
      <c r="W1579" s="36"/>
      <c r="X1579" s="34" t="s">
        <v>70</v>
      </c>
      <c r="Y1579" s="34"/>
      <c r="Z1579" s="36"/>
      <c r="AA1579" s="34" t="b">
        <v>0</v>
      </c>
      <c r="AB1579" s="34"/>
      <c r="AC1579" s="34" t="b">
        <v>0</v>
      </c>
      <c r="AD1579" s="36"/>
      <c r="AE1579" s="34" t="b">
        <v>0</v>
      </c>
      <c r="AF1579" s="34" t="b">
        <v>0</v>
      </c>
      <c r="AG1579" s="34" t="s">
        <v>70</v>
      </c>
      <c r="AH1579" s="34"/>
      <c r="AI1579" s="34" t="b">
        <v>0</v>
      </c>
      <c r="AJ1579" s="36"/>
      <c r="AK1579" s="34" t="s">
        <v>70</v>
      </c>
      <c r="AL1579" s="36"/>
      <c r="AM1579" s="34" t="b">
        <v>0</v>
      </c>
      <c r="AN1579" s="36"/>
      <c r="AO1579" s="34" t="s">
        <v>70</v>
      </c>
      <c r="AP1579" s="34" t="s">
        <v>70</v>
      </c>
      <c r="AQ1579" s="34" t="s">
        <v>70</v>
      </c>
      <c r="AR1579" s="34" t="s">
        <v>70</v>
      </c>
      <c r="AS1579" s="34" t="s">
        <v>70</v>
      </c>
      <c r="AT1579" s="36"/>
      <c r="AU1579" s="36"/>
      <c r="AV1579" s="34" t="s">
        <v>70</v>
      </c>
      <c r="AW1579" s="34" t="s">
        <v>70</v>
      </c>
      <c r="AX1579" s="34" t="s">
        <v>133</v>
      </c>
      <c r="AY1579" s="34" t="s">
        <v>70</v>
      </c>
      <c r="AZ1579" s="34" t="s">
        <v>64</v>
      </c>
      <c r="BA1579" s="34" t="s">
        <v>65</v>
      </c>
      <c r="BB1579" s="35">
        <v>2031</v>
      </c>
      <c r="BC1579" s="34" t="s">
        <v>103</v>
      </c>
    </row>
    <row r="1580" spans="1:55" x14ac:dyDescent="0.25">
      <c r="A1580" s="34" t="s">
        <v>3147</v>
      </c>
      <c r="B1580" s="35">
        <v>67581</v>
      </c>
      <c r="C1580" s="34">
        <v>100</v>
      </c>
      <c r="D1580" s="34" t="s">
        <v>3184</v>
      </c>
      <c r="E1580" s="34" t="s">
        <v>3185</v>
      </c>
      <c r="F1580" s="34" t="s">
        <v>1001</v>
      </c>
      <c r="G1580" s="34" t="s">
        <v>3521</v>
      </c>
      <c r="H1580" s="34" t="s">
        <v>4287</v>
      </c>
      <c r="I1580" s="34" t="s">
        <v>3501</v>
      </c>
      <c r="J1580" s="36">
        <v>42626</v>
      </c>
      <c r="K1580" s="36"/>
      <c r="L1580" s="34" t="s">
        <v>61</v>
      </c>
      <c r="M1580" s="36">
        <v>45281</v>
      </c>
      <c r="N1580" s="34" t="b">
        <v>0</v>
      </c>
      <c r="O1580" s="36"/>
      <c r="P1580" s="34" t="b">
        <v>1</v>
      </c>
      <c r="Q1580" s="36"/>
      <c r="R1580" s="34" t="b">
        <v>0</v>
      </c>
      <c r="S1580" s="34" t="b">
        <v>0</v>
      </c>
      <c r="T1580" s="34" t="s">
        <v>70</v>
      </c>
      <c r="U1580" s="34"/>
      <c r="V1580" s="34" t="b">
        <v>0</v>
      </c>
      <c r="W1580" s="36"/>
      <c r="X1580" s="34" t="s">
        <v>70</v>
      </c>
      <c r="Y1580" s="34"/>
      <c r="Z1580" s="36"/>
      <c r="AA1580" s="34" t="b">
        <v>0</v>
      </c>
      <c r="AB1580" s="34"/>
      <c r="AC1580" s="34" t="b">
        <v>0</v>
      </c>
      <c r="AD1580" s="36"/>
      <c r="AE1580" s="34" t="b">
        <v>0</v>
      </c>
      <c r="AF1580" s="34" t="b">
        <v>0</v>
      </c>
      <c r="AG1580" s="34" t="s">
        <v>70</v>
      </c>
      <c r="AH1580" s="34"/>
      <c r="AI1580" s="34" t="b">
        <v>0</v>
      </c>
      <c r="AJ1580" s="36"/>
      <c r="AK1580" s="34" t="s">
        <v>70</v>
      </c>
      <c r="AL1580" s="36"/>
      <c r="AM1580" s="34" t="b">
        <v>0</v>
      </c>
      <c r="AN1580" s="36"/>
      <c r="AO1580" s="34" t="s">
        <v>70</v>
      </c>
      <c r="AP1580" s="34" t="s">
        <v>70</v>
      </c>
      <c r="AQ1580" s="34" t="s">
        <v>70</v>
      </c>
      <c r="AR1580" s="34" t="s">
        <v>70</v>
      </c>
      <c r="AS1580" s="34" t="s">
        <v>70</v>
      </c>
      <c r="AT1580" s="36"/>
      <c r="AU1580" s="36"/>
      <c r="AV1580" s="34" t="s">
        <v>70</v>
      </c>
      <c r="AW1580" s="34" t="s">
        <v>70</v>
      </c>
      <c r="AX1580" s="34" t="s">
        <v>133</v>
      </c>
      <c r="AY1580" s="34" t="s">
        <v>70</v>
      </c>
      <c r="AZ1580" s="34" t="s">
        <v>64</v>
      </c>
      <c r="BA1580" s="34" t="s">
        <v>65</v>
      </c>
      <c r="BB1580" s="35">
        <v>2031</v>
      </c>
      <c r="BC1580" s="34" t="s">
        <v>103</v>
      </c>
    </row>
    <row r="1581" spans="1:55" x14ac:dyDescent="0.25">
      <c r="A1581" s="34" t="s">
        <v>3147</v>
      </c>
      <c r="B1581" s="35">
        <v>67170</v>
      </c>
      <c r="C1581" s="34">
        <v>100</v>
      </c>
      <c r="D1581" s="34" t="s">
        <v>3167</v>
      </c>
      <c r="E1581" s="34" t="s">
        <v>3168</v>
      </c>
      <c r="F1581" s="34" t="s">
        <v>3169</v>
      </c>
      <c r="G1581" s="34" t="s">
        <v>3521</v>
      </c>
      <c r="H1581" s="34" t="s">
        <v>4287</v>
      </c>
      <c r="I1581" s="34" t="s">
        <v>109</v>
      </c>
      <c r="J1581" s="36">
        <v>42585</v>
      </c>
      <c r="K1581" s="36"/>
      <c r="L1581" s="34" t="s">
        <v>61</v>
      </c>
      <c r="M1581" s="36"/>
      <c r="N1581" s="34" t="b">
        <v>0</v>
      </c>
      <c r="O1581" s="36"/>
      <c r="P1581" s="34" t="b">
        <v>1</v>
      </c>
      <c r="Q1581" s="36"/>
      <c r="R1581" s="34" t="b">
        <v>0</v>
      </c>
      <c r="S1581" s="34" t="b">
        <v>0</v>
      </c>
      <c r="T1581" s="34" t="s">
        <v>70</v>
      </c>
      <c r="U1581" s="34"/>
      <c r="V1581" s="34" t="b">
        <v>0</v>
      </c>
      <c r="W1581" s="36"/>
      <c r="X1581" s="34" t="s">
        <v>70</v>
      </c>
      <c r="Y1581" s="34"/>
      <c r="Z1581" s="36"/>
      <c r="AA1581" s="34" t="b">
        <v>0</v>
      </c>
      <c r="AB1581" s="34"/>
      <c r="AC1581" s="34" t="b">
        <v>0</v>
      </c>
      <c r="AD1581" s="36"/>
      <c r="AE1581" s="34" t="b">
        <v>0</v>
      </c>
      <c r="AF1581" s="34" t="b">
        <v>0</v>
      </c>
      <c r="AG1581" s="34" t="s">
        <v>70</v>
      </c>
      <c r="AH1581" s="34"/>
      <c r="AI1581" s="34" t="b">
        <v>0</v>
      </c>
      <c r="AJ1581" s="36"/>
      <c r="AK1581" s="34" t="s">
        <v>70</v>
      </c>
      <c r="AL1581" s="36"/>
      <c r="AM1581" s="34" t="b">
        <v>0</v>
      </c>
      <c r="AN1581" s="36"/>
      <c r="AO1581" s="34" t="s">
        <v>70</v>
      </c>
      <c r="AP1581" s="34" t="s">
        <v>70</v>
      </c>
      <c r="AQ1581" s="34" t="s">
        <v>70</v>
      </c>
      <c r="AR1581" s="34" t="s">
        <v>70</v>
      </c>
      <c r="AS1581" s="34" t="s">
        <v>70</v>
      </c>
      <c r="AT1581" s="36"/>
      <c r="AU1581" s="36"/>
      <c r="AV1581" s="34" t="s">
        <v>70</v>
      </c>
      <c r="AW1581" s="34" t="s">
        <v>70</v>
      </c>
      <c r="AX1581" s="34" t="s">
        <v>133</v>
      </c>
      <c r="AY1581" s="34" t="s">
        <v>70</v>
      </c>
      <c r="AZ1581" s="34" t="s">
        <v>64</v>
      </c>
      <c r="BA1581" s="34" t="s">
        <v>65</v>
      </c>
      <c r="BB1581" s="35">
        <v>2031</v>
      </c>
      <c r="BC1581" s="34" t="s">
        <v>103</v>
      </c>
    </row>
    <row r="1582" spans="1:55" x14ac:dyDescent="0.25">
      <c r="A1582" s="34" t="s">
        <v>3147</v>
      </c>
      <c r="B1582" s="35">
        <v>66957</v>
      </c>
      <c r="C1582" s="34">
        <v>100</v>
      </c>
      <c r="D1582" s="34" t="s">
        <v>3162</v>
      </c>
      <c r="E1582" s="34" t="s">
        <v>3163</v>
      </c>
      <c r="F1582" s="34" t="s">
        <v>3164</v>
      </c>
      <c r="G1582" s="34" t="s">
        <v>3527</v>
      </c>
      <c r="H1582" s="34" t="s">
        <v>4287</v>
      </c>
      <c r="I1582" s="34" t="s">
        <v>118</v>
      </c>
      <c r="J1582" s="36">
        <v>42580</v>
      </c>
      <c r="K1582" s="36"/>
      <c r="L1582" s="34" t="s">
        <v>61</v>
      </c>
      <c r="M1582" s="36">
        <v>45267</v>
      </c>
      <c r="N1582" s="34" t="b">
        <v>0</v>
      </c>
      <c r="O1582" s="36"/>
      <c r="P1582" s="34" t="b">
        <v>1</v>
      </c>
      <c r="Q1582" s="36"/>
      <c r="R1582" s="34" t="b">
        <v>0</v>
      </c>
      <c r="S1582" s="34" t="b">
        <v>0</v>
      </c>
      <c r="T1582" s="34" t="s">
        <v>70</v>
      </c>
      <c r="U1582" s="34"/>
      <c r="V1582" s="34" t="b">
        <v>0</v>
      </c>
      <c r="W1582" s="36"/>
      <c r="X1582" s="34" t="s">
        <v>70</v>
      </c>
      <c r="Y1582" s="34"/>
      <c r="Z1582" s="36"/>
      <c r="AA1582" s="34" t="b">
        <v>0</v>
      </c>
      <c r="AB1582" s="34"/>
      <c r="AC1582" s="34" t="b">
        <v>0</v>
      </c>
      <c r="AD1582" s="36"/>
      <c r="AE1582" s="34" t="b">
        <v>0</v>
      </c>
      <c r="AF1582" s="34" t="b">
        <v>0</v>
      </c>
      <c r="AG1582" s="34" t="s">
        <v>70</v>
      </c>
      <c r="AH1582" s="34"/>
      <c r="AI1582" s="34" t="b">
        <v>0</v>
      </c>
      <c r="AJ1582" s="36"/>
      <c r="AK1582" s="34" t="s">
        <v>70</v>
      </c>
      <c r="AL1582" s="36"/>
      <c r="AM1582" s="34" t="b">
        <v>0</v>
      </c>
      <c r="AN1582" s="36"/>
      <c r="AO1582" s="34" t="s">
        <v>70</v>
      </c>
      <c r="AP1582" s="34" t="s">
        <v>70</v>
      </c>
      <c r="AQ1582" s="34" t="s">
        <v>70</v>
      </c>
      <c r="AR1582" s="34" t="s">
        <v>70</v>
      </c>
      <c r="AS1582" s="34" t="s">
        <v>70</v>
      </c>
      <c r="AT1582" s="36"/>
      <c r="AU1582" s="36"/>
      <c r="AV1582" s="34" t="s">
        <v>70</v>
      </c>
      <c r="AW1582" s="34" t="s">
        <v>70</v>
      </c>
      <c r="AX1582" s="34" t="s">
        <v>133</v>
      </c>
      <c r="AY1582" s="34" t="s">
        <v>70</v>
      </c>
      <c r="AZ1582" s="34" t="s">
        <v>64</v>
      </c>
      <c r="BA1582" s="34" t="s">
        <v>65</v>
      </c>
      <c r="BB1582" s="35">
        <v>2032</v>
      </c>
      <c r="BC1582" s="34" t="s">
        <v>66</v>
      </c>
    </row>
    <row r="1583" spans="1:55" x14ac:dyDescent="0.25">
      <c r="A1583" s="34" t="s">
        <v>3147</v>
      </c>
      <c r="B1583" s="35">
        <v>65919</v>
      </c>
      <c r="C1583" s="34">
        <v>100</v>
      </c>
      <c r="D1583" s="34" t="s">
        <v>3150</v>
      </c>
      <c r="E1583" s="34" t="s">
        <v>3151</v>
      </c>
      <c r="F1583" s="34" t="s">
        <v>1956</v>
      </c>
      <c r="G1583" s="34" t="s">
        <v>4109</v>
      </c>
      <c r="H1583" s="34" t="s">
        <v>4287</v>
      </c>
      <c r="I1583" s="34" t="s">
        <v>118</v>
      </c>
      <c r="J1583" s="36">
        <v>42908</v>
      </c>
      <c r="K1583" s="36"/>
      <c r="L1583" s="34" t="s">
        <v>61</v>
      </c>
      <c r="M1583" s="36"/>
      <c r="N1583" s="34" t="b">
        <v>0</v>
      </c>
      <c r="O1583" s="36"/>
      <c r="P1583" s="34" t="b">
        <v>1</v>
      </c>
      <c r="Q1583" s="36"/>
      <c r="R1583" s="34" t="b">
        <v>0</v>
      </c>
      <c r="S1583" s="34" t="b">
        <v>0</v>
      </c>
      <c r="T1583" s="34" t="s">
        <v>70</v>
      </c>
      <c r="U1583" s="34"/>
      <c r="V1583" s="34" t="b">
        <v>0</v>
      </c>
      <c r="W1583" s="36"/>
      <c r="X1583" s="34" t="s">
        <v>70</v>
      </c>
      <c r="Y1583" s="34"/>
      <c r="Z1583" s="36"/>
      <c r="AA1583" s="34" t="b">
        <v>0</v>
      </c>
      <c r="AB1583" s="34"/>
      <c r="AC1583" s="34" t="b">
        <v>0</v>
      </c>
      <c r="AD1583" s="36"/>
      <c r="AE1583" s="34" t="b">
        <v>0</v>
      </c>
      <c r="AF1583" s="34" t="b">
        <v>0</v>
      </c>
      <c r="AG1583" s="34" t="s">
        <v>70</v>
      </c>
      <c r="AH1583" s="34"/>
      <c r="AI1583" s="34" t="b">
        <v>0</v>
      </c>
      <c r="AJ1583" s="36"/>
      <c r="AK1583" s="34" t="s">
        <v>70</v>
      </c>
      <c r="AL1583" s="36"/>
      <c r="AM1583" s="34" t="b">
        <v>0</v>
      </c>
      <c r="AN1583" s="36"/>
      <c r="AO1583" s="34" t="s">
        <v>70</v>
      </c>
      <c r="AP1583" s="34" t="s">
        <v>70</v>
      </c>
      <c r="AQ1583" s="34" t="s">
        <v>70</v>
      </c>
      <c r="AR1583" s="34" t="s">
        <v>70</v>
      </c>
      <c r="AS1583" s="34" t="s">
        <v>70</v>
      </c>
      <c r="AT1583" s="36"/>
      <c r="AU1583" s="36"/>
      <c r="AV1583" s="34" t="s">
        <v>70</v>
      </c>
      <c r="AW1583" s="34" t="s">
        <v>70</v>
      </c>
      <c r="AX1583" s="34" t="s">
        <v>133</v>
      </c>
      <c r="AY1583" s="34" t="s">
        <v>70</v>
      </c>
      <c r="AZ1583" s="34" t="s">
        <v>64</v>
      </c>
      <c r="BA1583" s="34" t="s">
        <v>65</v>
      </c>
      <c r="BB1583" s="35">
        <v>2033</v>
      </c>
      <c r="BC1583" s="34" t="s">
        <v>66</v>
      </c>
    </row>
    <row r="1584" spans="1:55" x14ac:dyDescent="0.25">
      <c r="A1584" s="34" t="s">
        <v>3147</v>
      </c>
      <c r="B1584" s="35">
        <v>67189</v>
      </c>
      <c r="C1584" s="34">
        <v>100</v>
      </c>
      <c r="D1584" s="34" t="s">
        <v>3174</v>
      </c>
      <c r="E1584" s="34" t="s">
        <v>3175</v>
      </c>
      <c r="F1584" s="34" t="s">
        <v>3985</v>
      </c>
      <c r="G1584" s="34" t="s">
        <v>173</v>
      </c>
      <c r="H1584" s="34" t="s">
        <v>144</v>
      </c>
      <c r="I1584" s="34" t="s">
        <v>3176</v>
      </c>
      <c r="J1584" s="36">
        <v>42551</v>
      </c>
      <c r="K1584" s="36"/>
      <c r="L1584" s="34" t="s">
        <v>61</v>
      </c>
      <c r="M1584" s="36"/>
      <c r="N1584" s="34" t="b">
        <v>0</v>
      </c>
      <c r="O1584" s="36"/>
      <c r="P1584" s="34" t="b">
        <v>1</v>
      </c>
      <c r="Q1584" s="36"/>
      <c r="R1584" s="34" t="b">
        <v>1</v>
      </c>
      <c r="S1584" s="34" t="b">
        <v>0</v>
      </c>
      <c r="T1584" s="34" t="s">
        <v>70</v>
      </c>
      <c r="U1584" s="34"/>
      <c r="V1584" s="34" t="b">
        <v>0</v>
      </c>
      <c r="W1584" s="36"/>
      <c r="X1584" s="34" t="s">
        <v>70</v>
      </c>
      <c r="Y1584" s="34"/>
      <c r="Z1584" s="36"/>
      <c r="AA1584" s="34" t="b">
        <v>0</v>
      </c>
      <c r="AB1584" s="34"/>
      <c r="AC1584" s="34" t="b">
        <v>0</v>
      </c>
      <c r="AD1584" s="36"/>
      <c r="AE1584" s="34" t="b">
        <v>1</v>
      </c>
      <c r="AF1584" s="34" t="b">
        <v>0</v>
      </c>
      <c r="AG1584" s="34" t="s">
        <v>70</v>
      </c>
      <c r="AH1584" s="34"/>
      <c r="AI1584" s="34" t="b">
        <v>0</v>
      </c>
      <c r="AJ1584" s="36"/>
      <c r="AK1584" s="34" t="s">
        <v>70</v>
      </c>
      <c r="AL1584" s="36"/>
      <c r="AM1584" s="34" t="b">
        <v>0</v>
      </c>
      <c r="AN1584" s="36"/>
      <c r="AO1584" s="34" t="s">
        <v>70</v>
      </c>
      <c r="AP1584" s="34" t="s">
        <v>70</v>
      </c>
      <c r="AQ1584" s="34" t="s">
        <v>70</v>
      </c>
      <c r="AR1584" s="34" t="s">
        <v>70</v>
      </c>
      <c r="AS1584" s="34" t="s">
        <v>70</v>
      </c>
      <c r="AT1584" s="36"/>
      <c r="AU1584" s="36"/>
      <c r="AV1584" s="34" t="s">
        <v>70</v>
      </c>
      <c r="AW1584" s="34" t="s">
        <v>70</v>
      </c>
      <c r="AX1584" s="34" t="s">
        <v>133</v>
      </c>
      <c r="AY1584" s="34" t="s">
        <v>70</v>
      </c>
      <c r="AZ1584" s="34" t="s">
        <v>64</v>
      </c>
      <c r="BA1584" s="34" t="s">
        <v>65</v>
      </c>
      <c r="BB1584" s="35">
        <v>2032</v>
      </c>
      <c r="BC1584" s="34" t="s">
        <v>66</v>
      </c>
    </row>
    <row r="1585" spans="1:55" x14ac:dyDescent="0.25">
      <c r="A1585" s="34" t="s">
        <v>3190</v>
      </c>
      <c r="B1585" s="35">
        <v>66304</v>
      </c>
      <c r="C1585" s="34">
        <v>100</v>
      </c>
      <c r="D1585" s="34" t="s">
        <v>3198</v>
      </c>
      <c r="E1585" s="34" t="s">
        <v>3199</v>
      </c>
      <c r="F1585" s="34" t="s">
        <v>466</v>
      </c>
      <c r="G1585" s="34" t="s">
        <v>467</v>
      </c>
      <c r="H1585" s="34" t="s">
        <v>59</v>
      </c>
      <c r="I1585" s="34" t="s">
        <v>350</v>
      </c>
      <c r="J1585" s="36">
        <v>41773</v>
      </c>
      <c r="K1585" s="36"/>
      <c r="L1585" s="34" t="s">
        <v>61</v>
      </c>
      <c r="M1585" s="36"/>
      <c r="N1585" s="34" t="b">
        <v>0</v>
      </c>
      <c r="O1585" s="36"/>
      <c r="P1585" s="34" t="b">
        <v>1</v>
      </c>
      <c r="Q1585" s="36"/>
      <c r="R1585" s="34" t="b">
        <v>1</v>
      </c>
      <c r="S1585" s="34" t="b">
        <v>0</v>
      </c>
      <c r="T1585" s="34" t="s">
        <v>70</v>
      </c>
      <c r="U1585" s="34"/>
      <c r="V1585" s="34" t="b">
        <v>0</v>
      </c>
      <c r="W1585" s="36"/>
      <c r="X1585" s="34" t="s">
        <v>70</v>
      </c>
      <c r="Y1585" s="34"/>
      <c r="Z1585" s="36"/>
      <c r="AA1585" s="34" t="b">
        <v>0</v>
      </c>
      <c r="AB1585" s="34"/>
      <c r="AC1585" s="34" t="b">
        <v>0</v>
      </c>
      <c r="AD1585" s="36"/>
      <c r="AE1585" s="34" t="b">
        <v>0</v>
      </c>
      <c r="AF1585" s="34" t="b">
        <v>0</v>
      </c>
      <c r="AG1585" s="34" t="s">
        <v>70</v>
      </c>
      <c r="AH1585" s="34"/>
      <c r="AI1585" s="34" t="b">
        <v>0</v>
      </c>
      <c r="AJ1585" s="36"/>
      <c r="AK1585" s="34" t="s">
        <v>70</v>
      </c>
      <c r="AL1585" s="36"/>
      <c r="AM1585" s="34" t="b">
        <v>0</v>
      </c>
      <c r="AN1585" s="36"/>
      <c r="AO1585" s="34" t="s">
        <v>70</v>
      </c>
      <c r="AP1585" s="34" t="s">
        <v>70</v>
      </c>
      <c r="AQ1585" s="34" t="s">
        <v>70</v>
      </c>
      <c r="AR1585" s="34" t="s">
        <v>70</v>
      </c>
      <c r="AS1585" s="34" t="s">
        <v>70</v>
      </c>
      <c r="AT1585" s="36"/>
      <c r="AU1585" s="36"/>
      <c r="AV1585" s="34" t="s">
        <v>70</v>
      </c>
      <c r="AW1585" s="34" t="s">
        <v>70</v>
      </c>
      <c r="AX1585" s="34" t="s">
        <v>63</v>
      </c>
      <c r="AY1585" s="34" t="s">
        <v>4302</v>
      </c>
      <c r="AZ1585" s="34" t="s">
        <v>64</v>
      </c>
      <c r="BA1585" s="34" t="s">
        <v>65</v>
      </c>
      <c r="BB1585" s="35">
        <v>2029</v>
      </c>
      <c r="BC1585" s="34" t="s">
        <v>66</v>
      </c>
    </row>
    <row r="1586" spans="1:55" x14ac:dyDescent="0.25">
      <c r="A1586" s="34" t="s">
        <v>3190</v>
      </c>
      <c r="B1586" s="35">
        <v>66100</v>
      </c>
      <c r="C1586" s="34">
        <v>100</v>
      </c>
      <c r="D1586" s="34" t="s">
        <v>3192</v>
      </c>
      <c r="E1586" s="34" t="s">
        <v>3193</v>
      </c>
      <c r="F1586" s="34" t="s">
        <v>829</v>
      </c>
      <c r="G1586" s="34" t="s">
        <v>467</v>
      </c>
      <c r="H1586" s="34" t="s">
        <v>59</v>
      </c>
      <c r="I1586" s="34" t="s">
        <v>729</v>
      </c>
      <c r="J1586" s="36">
        <v>41609</v>
      </c>
      <c r="K1586" s="36"/>
      <c r="L1586" s="34" t="s">
        <v>61</v>
      </c>
      <c r="M1586" s="36"/>
      <c r="N1586" s="34" t="b">
        <v>0</v>
      </c>
      <c r="O1586" s="36"/>
      <c r="P1586" s="34" t="b">
        <v>1</v>
      </c>
      <c r="Q1586" s="36"/>
      <c r="R1586" s="34" t="b">
        <v>0</v>
      </c>
      <c r="S1586" s="34" t="b">
        <v>0</v>
      </c>
      <c r="T1586" s="34" t="s">
        <v>70</v>
      </c>
      <c r="U1586" s="34"/>
      <c r="V1586" s="34" t="b">
        <v>0</v>
      </c>
      <c r="W1586" s="36"/>
      <c r="X1586" s="34" t="s">
        <v>70</v>
      </c>
      <c r="Y1586" s="34"/>
      <c r="Z1586" s="36"/>
      <c r="AA1586" s="34" t="b">
        <v>0</v>
      </c>
      <c r="AB1586" s="34"/>
      <c r="AC1586" s="34" t="b">
        <v>0</v>
      </c>
      <c r="AD1586" s="36"/>
      <c r="AE1586" s="34" t="b">
        <v>0</v>
      </c>
      <c r="AF1586" s="34" t="b">
        <v>0</v>
      </c>
      <c r="AG1586" s="34" t="s">
        <v>70</v>
      </c>
      <c r="AH1586" s="34"/>
      <c r="AI1586" s="34" t="b">
        <v>0</v>
      </c>
      <c r="AJ1586" s="36"/>
      <c r="AK1586" s="34" t="s">
        <v>70</v>
      </c>
      <c r="AL1586" s="36"/>
      <c r="AM1586" s="34" t="b">
        <v>0</v>
      </c>
      <c r="AN1586" s="36"/>
      <c r="AO1586" s="34" t="s">
        <v>70</v>
      </c>
      <c r="AP1586" s="34" t="s">
        <v>70</v>
      </c>
      <c r="AQ1586" s="34" t="s">
        <v>70</v>
      </c>
      <c r="AR1586" s="34" t="s">
        <v>70</v>
      </c>
      <c r="AS1586" s="34" t="s">
        <v>70</v>
      </c>
      <c r="AT1586" s="36"/>
      <c r="AU1586" s="36"/>
      <c r="AV1586" s="34" t="s">
        <v>70</v>
      </c>
      <c r="AW1586" s="34" t="s">
        <v>70</v>
      </c>
      <c r="AX1586" s="34" t="s">
        <v>63</v>
      </c>
      <c r="AY1586" s="34" t="s">
        <v>4302</v>
      </c>
      <c r="AZ1586" s="34" t="s">
        <v>64</v>
      </c>
      <c r="BA1586" s="34" t="s">
        <v>65</v>
      </c>
      <c r="BB1586" s="35">
        <v>2029</v>
      </c>
      <c r="BC1586" s="34" t="s">
        <v>66</v>
      </c>
    </row>
    <row r="1587" spans="1:55" x14ac:dyDescent="0.25">
      <c r="A1587" s="34" t="s">
        <v>3190</v>
      </c>
      <c r="B1587" s="35">
        <v>65612</v>
      </c>
      <c r="C1587" s="34">
        <v>100</v>
      </c>
      <c r="D1587" s="34" t="s">
        <v>4003</v>
      </c>
      <c r="E1587" s="34" t="s">
        <v>3191</v>
      </c>
      <c r="F1587" s="34" t="s">
        <v>840</v>
      </c>
      <c r="G1587" s="34" t="s">
        <v>467</v>
      </c>
      <c r="H1587" s="34" t="s">
        <v>59</v>
      </c>
      <c r="I1587" s="34" t="s">
        <v>783</v>
      </c>
      <c r="J1587" s="36">
        <v>41051</v>
      </c>
      <c r="K1587" s="36"/>
      <c r="L1587" s="34" t="s">
        <v>61</v>
      </c>
      <c r="M1587" s="36"/>
      <c r="N1587" s="34" t="b">
        <v>0</v>
      </c>
      <c r="O1587" s="36"/>
      <c r="P1587" s="34" t="b">
        <v>1</v>
      </c>
      <c r="Q1587" s="36"/>
      <c r="R1587" s="34" t="b">
        <v>0</v>
      </c>
      <c r="S1587" s="34" t="b">
        <v>0</v>
      </c>
      <c r="T1587" s="34" t="s">
        <v>70</v>
      </c>
      <c r="U1587" s="34"/>
      <c r="V1587" s="34" t="b">
        <v>0</v>
      </c>
      <c r="W1587" s="36"/>
      <c r="X1587" s="34" t="s">
        <v>70</v>
      </c>
      <c r="Y1587" s="34"/>
      <c r="Z1587" s="36"/>
      <c r="AA1587" s="34" t="b">
        <v>0</v>
      </c>
      <c r="AB1587" s="34"/>
      <c r="AC1587" s="34" t="b">
        <v>0</v>
      </c>
      <c r="AD1587" s="36"/>
      <c r="AE1587" s="34" t="b">
        <v>0</v>
      </c>
      <c r="AF1587" s="34" t="b">
        <v>0</v>
      </c>
      <c r="AG1587" s="34" t="s">
        <v>70</v>
      </c>
      <c r="AH1587" s="34"/>
      <c r="AI1587" s="34" t="b">
        <v>0</v>
      </c>
      <c r="AJ1587" s="36"/>
      <c r="AK1587" s="34" t="s">
        <v>70</v>
      </c>
      <c r="AL1587" s="36"/>
      <c r="AM1587" s="34" t="b">
        <v>0</v>
      </c>
      <c r="AN1587" s="36"/>
      <c r="AO1587" s="34" t="s">
        <v>70</v>
      </c>
      <c r="AP1587" s="34" t="s">
        <v>70</v>
      </c>
      <c r="AQ1587" s="34" t="s">
        <v>70</v>
      </c>
      <c r="AR1587" s="34" t="s">
        <v>70</v>
      </c>
      <c r="AS1587" s="34" t="s">
        <v>70</v>
      </c>
      <c r="AT1587" s="36"/>
      <c r="AU1587" s="36"/>
      <c r="AV1587" s="34" t="s">
        <v>70</v>
      </c>
      <c r="AW1587" s="34" t="s">
        <v>70</v>
      </c>
      <c r="AX1587" s="34" t="s">
        <v>63</v>
      </c>
      <c r="AY1587" s="34" t="s">
        <v>4302</v>
      </c>
      <c r="AZ1587" s="34" t="s">
        <v>64</v>
      </c>
      <c r="BA1587" s="34" t="s">
        <v>65</v>
      </c>
      <c r="BB1587" s="35">
        <v>2027</v>
      </c>
      <c r="BC1587" s="34" t="s">
        <v>66</v>
      </c>
    </row>
    <row r="1588" spans="1:55" x14ac:dyDescent="0.25">
      <c r="A1588" s="34" t="s">
        <v>3190</v>
      </c>
      <c r="B1588" s="35">
        <v>66101</v>
      </c>
      <c r="C1588" s="34">
        <v>100</v>
      </c>
      <c r="D1588" s="34" t="s">
        <v>3526</v>
      </c>
      <c r="E1588" s="34" t="s">
        <v>3194</v>
      </c>
      <c r="F1588" s="34" t="s">
        <v>823</v>
      </c>
      <c r="G1588" s="34" t="s">
        <v>3548</v>
      </c>
      <c r="H1588" s="34" t="s">
        <v>59</v>
      </c>
      <c r="I1588" s="34" t="s">
        <v>783</v>
      </c>
      <c r="J1588" s="36">
        <v>41914</v>
      </c>
      <c r="K1588" s="36"/>
      <c r="L1588" s="34" t="s">
        <v>61</v>
      </c>
      <c r="M1588" s="36"/>
      <c r="N1588" s="34" t="b">
        <v>0</v>
      </c>
      <c r="O1588" s="36"/>
      <c r="P1588" s="34" t="b">
        <v>1</v>
      </c>
      <c r="Q1588" s="36"/>
      <c r="R1588" s="34" t="b">
        <v>1</v>
      </c>
      <c r="S1588" s="34" t="b">
        <v>0</v>
      </c>
      <c r="T1588" s="34" t="s">
        <v>70</v>
      </c>
      <c r="U1588" s="34"/>
      <c r="V1588" s="34" t="b">
        <v>0</v>
      </c>
      <c r="W1588" s="36"/>
      <c r="X1588" s="34" t="s">
        <v>70</v>
      </c>
      <c r="Y1588" s="34"/>
      <c r="Z1588" s="36"/>
      <c r="AA1588" s="34" t="b">
        <v>0</v>
      </c>
      <c r="AB1588" s="34"/>
      <c r="AC1588" s="34" t="b">
        <v>0</v>
      </c>
      <c r="AD1588" s="36"/>
      <c r="AE1588" s="34" t="b">
        <v>1</v>
      </c>
      <c r="AF1588" s="34" t="b">
        <v>0</v>
      </c>
      <c r="AG1588" s="34" t="s">
        <v>70</v>
      </c>
      <c r="AH1588" s="34"/>
      <c r="AI1588" s="34" t="b">
        <v>0</v>
      </c>
      <c r="AJ1588" s="36"/>
      <c r="AK1588" s="34" t="s">
        <v>70</v>
      </c>
      <c r="AL1588" s="36"/>
      <c r="AM1588" s="34" t="b">
        <v>0</v>
      </c>
      <c r="AN1588" s="36"/>
      <c r="AO1588" s="34" t="s">
        <v>70</v>
      </c>
      <c r="AP1588" s="34" t="s">
        <v>70</v>
      </c>
      <c r="AQ1588" s="34" t="s">
        <v>70</v>
      </c>
      <c r="AR1588" s="34" t="s">
        <v>70</v>
      </c>
      <c r="AS1588" s="34" t="s">
        <v>70</v>
      </c>
      <c r="AT1588" s="36"/>
      <c r="AU1588" s="36"/>
      <c r="AV1588" s="34" t="s">
        <v>70</v>
      </c>
      <c r="AW1588" s="34" t="s">
        <v>70</v>
      </c>
      <c r="AX1588" s="34" t="s">
        <v>63</v>
      </c>
      <c r="AY1588" s="34" t="s">
        <v>4302</v>
      </c>
      <c r="AZ1588" s="34" t="s">
        <v>64</v>
      </c>
      <c r="BA1588" s="34" t="s">
        <v>65</v>
      </c>
      <c r="BB1588" s="35">
        <v>2030</v>
      </c>
      <c r="BC1588" s="34" t="s">
        <v>66</v>
      </c>
    </row>
    <row r="1589" spans="1:55" x14ac:dyDescent="0.25">
      <c r="A1589" s="34" t="s">
        <v>3190</v>
      </c>
      <c r="B1589" s="35">
        <v>66223</v>
      </c>
      <c r="C1589" s="34">
        <v>100</v>
      </c>
      <c r="D1589" s="34" t="s">
        <v>3195</v>
      </c>
      <c r="E1589" s="34" t="s">
        <v>3196</v>
      </c>
      <c r="F1589" s="34" t="s">
        <v>3197</v>
      </c>
      <c r="G1589" s="34" t="s">
        <v>421</v>
      </c>
      <c r="H1589" s="34" t="s">
        <v>59</v>
      </c>
      <c r="I1589" s="34" t="s">
        <v>380</v>
      </c>
      <c r="J1589" s="36">
        <v>41969</v>
      </c>
      <c r="K1589" s="36"/>
      <c r="L1589" s="34" t="s">
        <v>61</v>
      </c>
      <c r="M1589" s="36"/>
      <c r="N1589" s="34" t="b">
        <v>0</v>
      </c>
      <c r="O1589" s="36"/>
      <c r="P1589" s="34" t="b">
        <v>1</v>
      </c>
      <c r="Q1589" s="36"/>
      <c r="R1589" s="34" t="b">
        <v>1</v>
      </c>
      <c r="S1589" s="34" t="b">
        <v>0</v>
      </c>
      <c r="T1589" s="34" t="s">
        <v>70</v>
      </c>
      <c r="U1589" s="34"/>
      <c r="V1589" s="34" t="b">
        <v>0</v>
      </c>
      <c r="W1589" s="36"/>
      <c r="X1589" s="34" t="s">
        <v>70</v>
      </c>
      <c r="Y1589" s="34"/>
      <c r="Z1589" s="36"/>
      <c r="AA1589" s="34" t="b">
        <v>0</v>
      </c>
      <c r="AB1589" s="34"/>
      <c r="AC1589" s="34" t="b">
        <v>0</v>
      </c>
      <c r="AD1589" s="36"/>
      <c r="AE1589" s="34" t="b">
        <v>0</v>
      </c>
      <c r="AF1589" s="34" t="b">
        <v>0</v>
      </c>
      <c r="AG1589" s="34" t="s">
        <v>70</v>
      </c>
      <c r="AH1589" s="34"/>
      <c r="AI1589" s="34" t="b">
        <v>0</v>
      </c>
      <c r="AJ1589" s="36"/>
      <c r="AK1589" s="34" t="s">
        <v>70</v>
      </c>
      <c r="AL1589" s="36"/>
      <c r="AM1589" s="34" t="b">
        <v>0</v>
      </c>
      <c r="AN1589" s="36"/>
      <c r="AO1589" s="34" t="s">
        <v>70</v>
      </c>
      <c r="AP1589" s="34" t="s">
        <v>70</v>
      </c>
      <c r="AQ1589" s="34" t="s">
        <v>70</v>
      </c>
      <c r="AR1589" s="34" t="s">
        <v>70</v>
      </c>
      <c r="AS1589" s="34" t="s">
        <v>70</v>
      </c>
      <c r="AT1589" s="36"/>
      <c r="AU1589" s="36"/>
      <c r="AV1589" s="34" t="s">
        <v>70</v>
      </c>
      <c r="AW1589" s="34" t="s">
        <v>70</v>
      </c>
      <c r="AX1589" s="34" t="s">
        <v>63</v>
      </c>
      <c r="AY1589" s="34" t="s">
        <v>4302</v>
      </c>
      <c r="AZ1589" s="34" t="s">
        <v>64</v>
      </c>
      <c r="BA1589" s="34" t="s">
        <v>65</v>
      </c>
      <c r="BB1589" s="35">
        <v>2031</v>
      </c>
      <c r="BC1589" s="34" t="s">
        <v>66</v>
      </c>
    </row>
    <row r="1590" spans="1:55" x14ac:dyDescent="0.25">
      <c r="A1590" s="34" t="s">
        <v>3200</v>
      </c>
      <c r="B1590" s="35">
        <v>78678</v>
      </c>
      <c r="C1590" s="34">
        <v>31.19</v>
      </c>
      <c r="D1590" s="34" t="s">
        <v>4679</v>
      </c>
      <c r="E1590" s="34" t="s">
        <v>3209</v>
      </c>
      <c r="F1590" s="34" t="s">
        <v>944</v>
      </c>
      <c r="G1590" s="34" t="s">
        <v>467</v>
      </c>
      <c r="H1590" s="34" t="s">
        <v>59</v>
      </c>
      <c r="I1590" s="34" t="s">
        <v>729</v>
      </c>
      <c r="J1590" s="36">
        <v>43435</v>
      </c>
      <c r="K1590" s="36"/>
      <c r="L1590" s="34" t="s">
        <v>61</v>
      </c>
      <c r="M1590" s="36">
        <v>45299</v>
      </c>
      <c r="N1590" s="34" t="b">
        <v>0</v>
      </c>
      <c r="O1590" s="36"/>
      <c r="P1590" s="34" t="b">
        <v>1</v>
      </c>
      <c r="Q1590" s="36"/>
      <c r="R1590" s="34" t="b">
        <v>1</v>
      </c>
      <c r="S1590" s="34" t="b">
        <v>0</v>
      </c>
      <c r="T1590" s="34" t="s">
        <v>70</v>
      </c>
      <c r="U1590" s="34"/>
      <c r="V1590" s="34" t="b">
        <v>0</v>
      </c>
      <c r="W1590" s="36"/>
      <c r="X1590" s="34" t="s">
        <v>70</v>
      </c>
      <c r="Y1590" s="34"/>
      <c r="Z1590" s="36"/>
      <c r="AA1590" s="34" t="b">
        <v>0</v>
      </c>
      <c r="AB1590" s="34"/>
      <c r="AC1590" s="34" t="b">
        <v>0</v>
      </c>
      <c r="AD1590" s="36"/>
      <c r="AE1590" s="34" t="b">
        <v>0</v>
      </c>
      <c r="AF1590" s="34" t="b">
        <v>0</v>
      </c>
      <c r="AG1590" s="34" t="s">
        <v>70</v>
      </c>
      <c r="AH1590" s="34"/>
      <c r="AI1590" s="34" t="b">
        <v>0</v>
      </c>
      <c r="AJ1590" s="36"/>
      <c r="AK1590" s="34" t="s">
        <v>70</v>
      </c>
      <c r="AL1590" s="36"/>
      <c r="AM1590" s="34" t="b">
        <v>0</v>
      </c>
      <c r="AN1590" s="36"/>
      <c r="AO1590" s="34" t="s">
        <v>70</v>
      </c>
      <c r="AP1590" s="34" t="s">
        <v>70</v>
      </c>
      <c r="AQ1590" s="34" t="s">
        <v>70</v>
      </c>
      <c r="AR1590" s="34" t="s">
        <v>70</v>
      </c>
      <c r="AS1590" s="34" t="s">
        <v>70</v>
      </c>
      <c r="AT1590" s="36"/>
      <c r="AU1590" s="36"/>
      <c r="AV1590" s="34" t="s">
        <v>70</v>
      </c>
      <c r="AW1590" s="34" t="s">
        <v>70</v>
      </c>
      <c r="AX1590" s="34" t="s">
        <v>63</v>
      </c>
      <c r="AY1590" s="34" t="s">
        <v>4288</v>
      </c>
      <c r="AZ1590" s="34" t="s">
        <v>64</v>
      </c>
      <c r="BA1590" s="34" t="s">
        <v>65</v>
      </c>
      <c r="BB1590" s="35">
        <v>2035</v>
      </c>
      <c r="BC1590" s="34" t="s">
        <v>66</v>
      </c>
    </row>
    <row r="1591" spans="1:55" x14ac:dyDescent="0.25">
      <c r="A1591" s="34" t="s">
        <v>3200</v>
      </c>
      <c r="B1591" s="35">
        <v>68012</v>
      </c>
      <c r="C1591" s="34">
        <v>100</v>
      </c>
      <c r="D1591" s="34" t="s">
        <v>3205</v>
      </c>
      <c r="E1591" s="34" t="s">
        <v>3206</v>
      </c>
      <c r="F1591" s="34" t="s">
        <v>938</v>
      </c>
      <c r="G1591" s="34" t="s">
        <v>467</v>
      </c>
      <c r="H1591" s="34" t="s">
        <v>59</v>
      </c>
      <c r="I1591" s="34" t="s">
        <v>350</v>
      </c>
      <c r="J1591" s="36">
        <v>43096</v>
      </c>
      <c r="K1591" s="36"/>
      <c r="L1591" s="34" t="s">
        <v>61</v>
      </c>
      <c r="M1591" s="36"/>
      <c r="N1591" s="34" t="b">
        <v>0</v>
      </c>
      <c r="O1591" s="36"/>
      <c r="P1591" s="34" t="b">
        <v>1</v>
      </c>
      <c r="Q1591" s="36"/>
      <c r="R1591" s="34" t="b">
        <v>1</v>
      </c>
      <c r="S1591" s="34" t="b">
        <v>0</v>
      </c>
      <c r="T1591" s="34" t="s">
        <v>70</v>
      </c>
      <c r="U1591" s="34"/>
      <c r="V1591" s="34" t="b">
        <v>0</v>
      </c>
      <c r="W1591" s="36"/>
      <c r="X1591" s="34" t="s">
        <v>70</v>
      </c>
      <c r="Y1591" s="34"/>
      <c r="Z1591" s="36"/>
      <c r="AA1591" s="34" t="b">
        <v>0</v>
      </c>
      <c r="AB1591" s="34"/>
      <c r="AC1591" s="34" t="b">
        <v>0</v>
      </c>
      <c r="AD1591" s="36"/>
      <c r="AE1591" s="34" t="b">
        <v>0</v>
      </c>
      <c r="AF1591" s="34" t="b">
        <v>0</v>
      </c>
      <c r="AG1591" s="34" t="s">
        <v>70</v>
      </c>
      <c r="AH1591" s="34"/>
      <c r="AI1591" s="34" t="b">
        <v>0</v>
      </c>
      <c r="AJ1591" s="36"/>
      <c r="AK1591" s="34" t="s">
        <v>70</v>
      </c>
      <c r="AL1591" s="36"/>
      <c r="AM1591" s="34" t="b">
        <v>0</v>
      </c>
      <c r="AN1591" s="36"/>
      <c r="AO1591" s="34" t="s">
        <v>70</v>
      </c>
      <c r="AP1591" s="34" t="s">
        <v>70</v>
      </c>
      <c r="AQ1591" s="34" t="s">
        <v>70</v>
      </c>
      <c r="AR1591" s="34" t="s">
        <v>70</v>
      </c>
      <c r="AS1591" s="34" t="s">
        <v>70</v>
      </c>
      <c r="AT1591" s="36"/>
      <c r="AU1591" s="36"/>
      <c r="AV1591" s="34" t="s">
        <v>70</v>
      </c>
      <c r="AW1591" s="34" t="s">
        <v>70</v>
      </c>
      <c r="AX1591" s="34" t="s">
        <v>63</v>
      </c>
      <c r="AY1591" s="34" t="s">
        <v>4288</v>
      </c>
      <c r="AZ1591" s="34" t="s">
        <v>64</v>
      </c>
      <c r="BA1591" s="34" t="s">
        <v>65</v>
      </c>
      <c r="BB1591" s="35">
        <v>2034</v>
      </c>
      <c r="BC1591" s="34" t="s">
        <v>66</v>
      </c>
    </row>
    <row r="1592" spans="1:55" x14ac:dyDescent="0.25">
      <c r="A1592" s="34" t="s">
        <v>3200</v>
      </c>
      <c r="B1592" s="35">
        <v>67070</v>
      </c>
      <c r="C1592" s="34">
        <v>100</v>
      </c>
      <c r="D1592" s="34" t="s">
        <v>3201</v>
      </c>
      <c r="E1592" s="34" t="s">
        <v>3202</v>
      </c>
      <c r="F1592" s="34" t="s">
        <v>904</v>
      </c>
      <c r="G1592" s="34" t="s">
        <v>3548</v>
      </c>
      <c r="H1592" s="34" t="s">
        <v>59</v>
      </c>
      <c r="I1592" s="34" t="s">
        <v>132</v>
      </c>
      <c r="J1592" s="36">
        <v>42339</v>
      </c>
      <c r="K1592" s="36"/>
      <c r="L1592" s="34" t="s">
        <v>61</v>
      </c>
      <c r="M1592" s="36"/>
      <c r="N1592" s="34" t="b">
        <v>0</v>
      </c>
      <c r="O1592" s="36"/>
      <c r="P1592" s="34" t="b">
        <v>1</v>
      </c>
      <c r="Q1592" s="36"/>
      <c r="R1592" s="34" t="b">
        <v>0</v>
      </c>
      <c r="S1592" s="34" t="b">
        <v>0</v>
      </c>
      <c r="T1592" s="34" t="s">
        <v>70</v>
      </c>
      <c r="U1592" s="34"/>
      <c r="V1592" s="34" t="b">
        <v>0</v>
      </c>
      <c r="W1592" s="36"/>
      <c r="X1592" s="34" t="s">
        <v>70</v>
      </c>
      <c r="Y1592" s="34"/>
      <c r="Z1592" s="36"/>
      <c r="AA1592" s="34" t="b">
        <v>0</v>
      </c>
      <c r="AB1592" s="34"/>
      <c r="AC1592" s="34" t="b">
        <v>0</v>
      </c>
      <c r="AD1592" s="36"/>
      <c r="AE1592" s="34" t="b">
        <v>0</v>
      </c>
      <c r="AF1592" s="34" t="b">
        <v>0</v>
      </c>
      <c r="AG1592" s="34" t="s">
        <v>70</v>
      </c>
      <c r="AH1592" s="34"/>
      <c r="AI1592" s="34" t="b">
        <v>0</v>
      </c>
      <c r="AJ1592" s="36"/>
      <c r="AK1592" s="34" t="s">
        <v>70</v>
      </c>
      <c r="AL1592" s="36"/>
      <c r="AM1592" s="34" t="b">
        <v>0</v>
      </c>
      <c r="AN1592" s="36"/>
      <c r="AO1592" s="34" t="s">
        <v>70</v>
      </c>
      <c r="AP1592" s="34" t="s">
        <v>70</v>
      </c>
      <c r="AQ1592" s="34" t="s">
        <v>70</v>
      </c>
      <c r="AR1592" s="34" t="s">
        <v>70</v>
      </c>
      <c r="AS1592" s="34" t="s">
        <v>70</v>
      </c>
      <c r="AT1592" s="36"/>
      <c r="AU1592" s="36"/>
      <c r="AV1592" s="34" t="s">
        <v>70</v>
      </c>
      <c r="AW1592" s="34" t="s">
        <v>70</v>
      </c>
      <c r="AX1592" s="34" t="s">
        <v>63</v>
      </c>
      <c r="AY1592" s="34" t="s">
        <v>4288</v>
      </c>
      <c r="AZ1592" s="34" t="s">
        <v>64</v>
      </c>
      <c r="BA1592" s="34" t="s">
        <v>65</v>
      </c>
      <c r="BB1592" s="35">
        <v>2031</v>
      </c>
      <c r="BC1592" s="34" t="s">
        <v>66</v>
      </c>
    </row>
    <row r="1593" spans="1:55" x14ac:dyDescent="0.25">
      <c r="A1593" s="34" t="s">
        <v>3200</v>
      </c>
      <c r="B1593" s="35">
        <v>78268</v>
      </c>
      <c r="C1593" s="34">
        <v>100</v>
      </c>
      <c r="D1593" s="34" t="s">
        <v>3207</v>
      </c>
      <c r="E1593" s="34" t="s">
        <v>3208</v>
      </c>
      <c r="F1593" s="34" t="s">
        <v>1096</v>
      </c>
      <c r="G1593" s="34" t="s">
        <v>58</v>
      </c>
      <c r="H1593" s="34" t="s">
        <v>59</v>
      </c>
      <c r="I1593" s="34" t="s">
        <v>818</v>
      </c>
      <c r="J1593" s="36">
        <v>43159</v>
      </c>
      <c r="K1593" s="36"/>
      <c r="L1593" s="34" t="s">
        <v>61</v>
      </c>
      <c r="M1593" s="36"/>
      <c r="N1593" s="34" t="b">
        <v>0</v>
      </c>
      <c r="O1593" s="36"/>
      <c r="P1593" s="34" t="b">
        <v>1</v>
      </c>
      <c r="Q1593" s="36"/>
      <c r="R1593" s="34" t="b">
        <v>0</v>
      </c>
      <c r="S1593" s="34" t="b">
        <v>0</v>
      </c>
      <c r="T1593" s="34" t="s">
        <v>70</v>
      </c>
      <c r="U1593" s="34"/>
      <c r="V1593" s="34" t="b">
        <v>0</v>
      </c>
      <c r="W1593" s="36"/>
      <c r="X1593" s="34" t="s">
        <v>70</v>
      </c>
      <c r="Y1593" s="34"/>
      <c r="Z1593" s="36"/>
      <c r="AA1593" s="34" t="b">
        <v>0</v>
      </c>
      <c r="AB1593" s="34"/>
      <c r="AC1593" s="34" t="b">
        <v>0</v>
      </c>
      <c r="AD1593" s="36"/>
      <c r="AE1593" s="34" t="b">
        <v>0</v>
      </c>
      <c r="AF1593" s="34" t="b">
        <v>0</v>
      </c>
      <c r="AG1593" s="34" t="s">
        <v>70</v>
      </c>
      <c r="AH1593" s="34"/>
      <c r="AI1593" s="34" t="b">
        <v>0</v>
      </c>
      <c r="AJ1593" s="36"/>
      <c r="AK1593" s="34" t="s">
        <v>70</v>
      </c>
      <c r="AL1593" s="36"/>
      <c r="AM1593" s="34" t="b">
        <v>0</v>
      </c>
      <c r="AN1593" s="36"/>
      <c r="AO1593" s="34" t="s">
        <v>70</v>
      </c>
      <c r="AP1593" s="34" t="s">
        <v>70</v>
      </c>
      <c r="AQ1593" s="34" t="s">
        <v>70</v>
      </c>
      <c r="AR1593" s="34" t="s">
        <v>70</v>
      </c>
      <c r="AS1593" s="34" t="s">
        <v>70</v>
      </c>
      <c r="AT1593" s="36"/>
      <c r="AU1593" s="36"/>
      <c r="AV1593" s="34" t="s">
        <v>70</v>
      </c>
      <c r="AW1593" s="34" t="s">
        <v>70</v>
      </c>
      <c r="AX1593" s="34" t="s">
        <v>63</v>
      </c>
      <c r="AY1593" s="34" t="s">
        <v>4288</v>
      </c>
      <c r="AZ1593" s="34" t="s">
        <v>64</v>
      </c>
      <c r="BA1593" s="34" t="s">
        <v>65</v>
      </c>
      <c r="BB1593" s="35">
        <v>2033</v>
      </c>
      <c r="BC1593" s="34" t="s">
        <v>103</v>
      </c>
    </row>
    <row r="1594" spans="1:55" x14ac:dyDescent="0.25">
      <c r="A1594" s="34" t="s">
        <v>3200</v>
      </c>
      <c r="B1594" s="35">
        <v>67110</v>
      </c>
      <c r="C1594" s="34">
        <v>100</v>
      </c>
      <c r="D1594" s="34" t="s">
        <v>3203</v>
      </c>
      <c r="E1594" s="34" t="s">
        <v>3204</v>
      </c>
      <c r="F1594" s="34" t="s">
        <v>1096</v>
      </c>
      <c r="G1594" s="34" t="s">
        <v>58</v>
      </c>
      <c r="H1594" s="34" t="s">
        <v>59</v>
      </c>
      <c r="I1594" s="34" t="s">
        <v>818</v>
      </c>
      <c r="J1594" s="36">
        <v>42339</v>
      </c>
      <c r="K1594" s="36"/>
      <c r="L1594" s="34" t="s">
        <v>61</v>
      </c>
      <c r="M1594" s="36"/>
      <c r="N1594" s="34" t="b">
        <v>0</v>
      </c>
      <c r="O1594" s="36"/>
      <c r="P1594" s="34" t="b">
        <v>1</v>
      </c>
      <c r="Q1594" s="36"/>
      <c r="R1594" s="34" t="b">
        <v>0</v>
      </c>
      <c r="S1594" s="34" t="b">
        <v>0</v>
      </c>
      <c r="T1594" s="34" t="s">
        <v>70</v>
      </c>
      <c r="U1594" s="34"/>
      <c r="V1594" s="34" t="b">
        <v>0</v>
      </c>
      <c r="W1594" s="36"/>
      <c r="X1594" s="34" t="s">
        <v>70</v>
      </c>
      <c r="Y1594" s="34"/>
      <c r="Z1594" s="36"/>
      <c r="AA1594" s="34" t="b">
        <v>0</v>
      </c>
      <c r="AB1594" s="34"/>
      <c r="AC1594" s="34" t="b">
        <v>0</v>
      </c>
      <c r="AD1594" s="36"/>
      <c r="AE1594" s="34" t="b">
        <v>1</v>
      </c>
      <c r="AF1594" s="34" t="b">
        <v>0</v>
      </c>
      <c r="AG1594" s="34" t="s">
        <v>70</v>
      </c>
      <c r="AH1594" s="34"/>
      <c r="AI1594" s="34" t="b">
        <v>0</v>
      </c>
      <c r="AJ1594" s="36"/>
      <c r="AK1594" s="34" t="s">
        <v>70</v>
      </c>
      <c r="AL1594" s="36"/>
      <c r="AM1594" s="34" t="b">
        <v>0</v>
      </c>
      <c r="AN1594" s="36"/>
      <c r="AO1594" s="34" t="s">
        <v>70</v>
      </c>
      <c r="AP1594" s="34" t="s">
        <v>70</v>
      </c>
      <c r="AQ1594" s="34" t="s">
        <v>70</v>
      </c>
      <c r="AR1594" s="34" t="s">
        <v>70</v>
      </c>
      <c r="AS1594" s="34" t="s">
        <v>70</v>
      </c>
      <c r="AT1594" s="36"/>
      <c r="AU1594" s="36"/>
      <c r="AV1594" s="34" t="s">
        <v>70</v>
      </c>
      <c r="AW1594" s="34" t="s">
        <v>70</v>
      </c>
      <c r="AX1594" s="34" t="s">
        <v>63</v>
      </c>
      <c r="AY1594" s="34" t="s">
        <v>4288</v>
      </c>
      <c r="AZ1594" s="34" t="s">
        <v>64</v>
      </c>
      <c r="BA1594" s="34" t="s">
        <v>65</v>
      </c>
      <c r="BB1594" s="35">
        <v>2031</v>
      </c>
      <c r="BC1594" s="34" t="s">
        <v>66</v>
      </c>
    </row>
    <row r="1595" spans="1:55" x14ac:dyDescent="0.25">
      <c r="A1595" s="34" t="s">
        <v>3210</v>
      </c>
      <c r="B1595" s="35">
        <v>79460</v>
      </c>
      <c r="C1595" s="34">
        <v>30</v>
      </c>
      <c r="D1595" s="34" t="s">
        <v>949</v>
      </c>
      <c r="E1595" s="34" t="s">
        <v>950</v>
      </c>
      <c r="F1595" s="34" t="s">
        <v>904</v>
      </c>
      <c r="G1595" s="34" t="s">
        <v>3548</v>
      </c>
      <c r="H1595" s="34" t="s">
        <v>59</v>
      </c>
      <c r="I1595" s="34" t="s">
        <v>132</v>
      </c>
      <c r="J1595" s="36">
        <v>43922</v>
      </c>
      <c r="K1595" s="36"/>
      <c r="L1595" s="34" t="s">
        <v>61</v>
      </c>
      <c r="M1595" s="36"/>
      <c r="N1595" s="34" t="b">
        <v>0</v>
      </c>
      <c r="O1595" s="36"/>
      <c r="P1595" s="34" t="b">
        <v>1</v>
      </c>
      <c r="Q1595" s="36"/>
      <c r="R1595" s="34" t="b">
        <v>0</v>
      </c>
      <c r="S1595" s="34" t="b">
        <v>0</v>
      </c>
      <c r="T1595" s="34" t="s">
        <v>70</v>
      </c>
      <c r="U1595" s="34"/>
      <c r="V1595" s="34" t="b">
        <v>0</v>
      </c>
      <c r="W1595" s="36"/>
      <c r="X1595" s="34" t="s">
        <v>70</v>
      </c>
      <c r="Y1595" s="34"/>
      <c r="Z1595" s="36"/>
      <c r="AA1595" s="34" t="b">
        <v>0</v>
      </c>
      <c r="AB1595" s="34"/>
      <c r="AC1595" s="34" t="b">
        <v>0</v>
      </c>
      <c r="AD1595" s="36"/>
      <c r="AE1595" s="34" t="b">
        <v>1</v>
      </c>
      <c r="AF1595" s="34" t="b">
        <v>0</v>
      </c>
      <c r="AG1595" s="34" t="s">
        <v>70</v>
      </c>
      <c r="AH1595" s="34"/>
      <c r="AI1595" s="34" t="b">
        <v>0</v>
      </c>
      <c r="AJ1595" s="36"/>
      <c r="AK1595" s="34" t="s">
        <v>70</v>
      </c>
      <c r="AL1595" s="36"/>
      <c r="AM1595" s="34" t="b">
        <v>0</v>
      </c>
      <c r="AN1595" s="36"/>
      <c r="AO1595" s="34" t="s">
        <v>70</v>
      </c>
      <c r="AP1595" s="34" t="s">
        <v>70</v>
      </c>
      <c r="AQ1595" s="34" t="s">
        <v>70</v>
      </c>
      <c r="AR1595" s="34" t="s">
        <v>70</v>
      </c>
      <c r="AS1595" s="34" t="s">
        <v>70</v>
      </c>
      <c r="AT1595" s="36"/>
      <c r="AU1595" s="36"/>
      <c r="AV1595" s="34" t="s">
        <v>70</v>
      </c>
      <c r="AW1595" s="34" t="s">
        <v>70</v>
      </c>
      <c r="AX1595" s="34" t="s">
        <v>63</v>
      </c>
      <c r="AY1595" s="34" t="s">
        <v>4289</v>
      </c>
      <c r="AZ1595" s="34" t="s">
        <v>64</v>
      </c>
      <c r="BA1595" s="34" t="s">
        <v>65</v>
      </c>
      <c r="BB1595" s="35">
        <v>2036</v>
      </c>
      <c r="BC1595" s="34" t="s">
        <v>66</v>
      </c>
    </row>
    <row r="1596" spans="1:55" x14ac:dyDescent="0.25">
      <c r="A1596" s="34" t="s">
        <v>3210</v>
      </c>
      <c r="B1596" s="35">
        <v>79144</v>
      </c>
      <c r="C1596" s="34">
        <v>60</v>
      </c>
      <c r="D1596" s="34" t="s">
        <v>936</v>
      </c>
      <c r="E1596" s="34" t="s">
        <v>937</v>
      </c>
      <c r="F1596" s="34" t="s">
        <v>938</v>
      </c>
      <c r="G1596" s="34" t="s">
        <v>467</v>
      </c>
      <c r="H1596" s="34" t="s">
        <v>59</v>
      </c>
      <c r="I1596" s="34" t="s">
        <v>350</v>
      </c>
      <c r="J1596" s="36">
        <v>43817</v>
      </c>
      <c r="K1596" s="36"/>
      <c r="L1596" s="34" t="s">
        <v>61</v>
      </c>
      <c r="M1596" s="36"/>
      <c r="N1596" s="34" t="b">
        <v>0</v>
      </c>
      <c r="O1596" s="36"/>
      <c r="P1596" s="34" t="b">
        <v>1</v>
      </c>
      <c r="Q1596" s="36"/>
      <c r="R1596" s="34" t="b">
        <v>1</v>
      </c>
      <c r="S1596" s="34" t="b">
        <v>0</v>
      </c>
      <c r="T1596" s="34" t="s">
        <v>70</v>
      </c>
      <c r="U1596" s="34"/>
      <c r="V1596" s="34" t="b">
        <v>0</v>
      </c>
      <c r="W1596" s="36"/>
      <c r="X1596" s="34" t="s">
        <v>70</v>
      </c>
      <c r="Y1596" s="34"/>
      <c r="Z1596" s="36"/>
      <c r="AA1596" s="34" t="b">
        <v>0</v>
      </c>
      <c r="AB1596" s="34"/>
      <c r="AC1596" s="34" t="b">
        <v>0</v>
      </c>
      <c r="AD1596" s="36"/>
      <c r="AE1596" s="34" t="b">
        <v>1</v>
      </c>
      <c r="AF1596" s="34" t="b">
        <v>0</v>
      </c>
      <c r="AG1596" s="34" t="s">
        <v>70</v>
      </c>
      <c r="AH1596" s="34"/>
      <c r="AI1596" s="34" t="b">
        <v>0</v>
      </c>
      <c r="AJ1596" s="36"/>
      <c r="AK1596" s="34" t="s">
        <v>70</v>
      </c>
      <c r="AL1596" s="36"/>
      <c r="AM1596" s="34" t="b">
        <v>0</v>
      </c>
      <c r="AN1596" s="36"/>
      <c r="AO1596" s="34" t="s">
        <v>70</v>
      </c>
      <c r="AP1596" s="34" t="s">
        <v>70</v>
      </c>
      <c r="AQ1596" s="34" t="s">
        <v>70</v>
      </c>
      <c r="AR1596" s="34" t="s">
        <v>70</v>
      </c>
      <c r="AS1596" s="34" t="s">
        <v>70</v>
      </c>
      <c r="AT1596" s="36"/>
      <c r="AU1596" s="36"/>
      <c r="AV1596" s="34" t="s">
        <v>70</v>
      </c>
      <c r="AW1596" s="34" t="s">
        <v>70</v>
      </c>
      <c r="AX1596" s="34" t="s">
        <v>63</v>
      </c>
      <c r="AY1596" s="34" t="s">
        <v>4289</v>
      </c>
      <c r="AZ1596" s="34" t="s">
        <v>64</v>
      </c>
      <c r="BA1596" s="34" t="s">
        <v>65</v>
      </c>
      <c r="BB1596" s="35">
        <v>2036</v>
      </c>
      <c r="BC1596" s="34" t="s">
        <v>66</v>
      </c>
    </row>
    <row r="1597" spans="1:55" x14ac:dyDescent="0.25">
      <c r="A1597" s="34" t="s">
        <v>3210</v>
      </c>
      <c r="B1597" s="35">
        <v>78678</v>
      </c>
      <c r="C1597" s="34">
        <v>68.81</v>
      </c>
      <c r="D1597" s="34" t="s">
        <v>4679</v>
      </c>
      <c r="E1597" s="34" t="s">
        <v>3209</v>
      </c>
      <c r="F1597" s="34" t="s">
        <v>944</v>
      </c>
      <c r="G1597" s="34" t="s">
        <v>467</v>
      </c>
      <c r="H1597" s="34" t="s">
        <v>59</v>
      </c>
      <c r="I1597" s="34" t="s">
        <v>729</v>
      </c>
      <c r="J1597" s="36">
        <v>43435</v>
      </c>
      <c r="K1597" s="36"/>
      <c r="L1597" s="34" t="s">
        <v>61</v>
      </c>
      <c r="M1597" s="36">
        <v>45299</v>
      </c>
      <c r="N1597" s="34" t="b">
        <v>0</v>
      </c>
      <c r="O1597" s="36"/>
      <c r="P1597" s="34" t="b">
        <v>1</v>
      </c>
      <c r="Q1597" s="36"/>
      <c r="R1597" s="34" t="b">
        <v>1</v>
      </c>
      <c r="S1597" s="34" t="b">
        <v>0</v>
      </c>
      <c r="T1597" s="34" t="s">
        <v>70</v>
      </c>
      <c r="U1597" s="34"/>
      <c r="V1597" s="34" t="b">
        <v>0</v>
      </c>
      <c r="W1597" s="36"/>
      <c r="X1597" s="34" t="s">
        <v>70</v>
      </c>
      <c r="Y1597" s="34"/>
      <c r="Z1597" s="36"/>
      <c r="AA1597" s="34" t="b">
        <v>0</v>
      </c>
      <c r="AB1597" s="34"/>
      <c r="AC1597" s="34" t="b">
        <v>0</v>
      </c>
      <c r="AD1597" s="36"/>
      <c r="AE1597" s="34" t="b">
        <v>0</v>
      </c>
      <c r="AF1597" s="34" t="b">
        <v>0</v>
      </c>
      <c r="AG1597" s="34" t="s">
        <v>70</v>
      </c>
      <c r="AH1597" s="34"/>
      <c r="AI1597" s="34" t="b">
        <v>0</v>
      </c>
      <c r="AJ1597" s="36"/>
      <c r="AK1597" s="34" t="s">
        <v>70</v>
      </c>
      <c r="AL1597" s="36"/>
      <c r="AM1597" s="34" t="b">
        <v>0</v>
      </c>
      <c r="AN1597" s="36"/>
      <c r="AO1597" s="34" t="s">
        <v>70</v>
      </c>
      <c r="AP1597" s="34" t="s">
        <v>70</v>
      </c>
      <c r="AQ1597" s="34" t="s">
        <v>70</v>
      </c>
      <c r="AR1597" s="34" t="s">
        <v>70</v>
      </c>
      <c r="AS1597" s="34" t="s">
        <v>70</v>
      </c>
      <c r="AT1597" s="36"/>
      <c r="AU1597" s="36"/>
      <c r="AV1597" s="34" t="s">
        <v>70</v>
      </c>
      <c r="AW1597" s="34" t="s">
        <v>70</v>
      </c>
      <c r="AX1597" s="34" t="s">
        <v>63</v>
      </c>
      <c r="AY1597" s="34" t="s">
        <v>4289</v>
      </c>
      <c r="AZ1597" s="34" t="s">
        <v>64</v>
      </c>
      <c r="BA1597" s="34" t="s">
        <v>65</v>
      </c>
      <c r="BB1597" s="35">
        <v>2035</v>
      </c>
      <c r="BC1597" s="34" t="s">
        <v>66</v>
      </c>
    </row>
    <row r="1598" spans="1:55" x14ac:dyDescent="0.25">
      <c r="A1598" s="34" t="s">
        <v>3210</v>
      </c>
      <c r="B1598" s="35">
        <v>80185</v>
      </c>
      <c r="C1598" s="34">
        <v>69.260000000000005</v>
      </c>
      <c r="D1598" s="34" t="s">
        <v>3523</v>
      </c>
      <c r="E1598" s="34" t="s">
        <v>3522</v>
      </c>
      <c r="F1598" s="34" t="s">
        <v>1096</v>
      </c>
      <c r="G1598" s="34" t="s">
        <v>58</v>
      </c>
      <c r="H1598" s="34" t="s">
        <v>59</v>
      </c>
      <c r="I1598" s="34" t="s">
        <v>818</v>
      </c>
      <c r="J1598" s="36">
        <v>44252</v>
      </c>
      <c r="K1598" s="36"/>
      <c r="L1598" s="34" t="s">
        <v>61</v>
      </c>
      <c r="M1598" s="36"/>
      <c r="N1598" s="34" t="b">
        <v>1</v>
      </c>
      <c r="O1598" s="36"/>
      <c r="P1598" s="34" t="b">
        <v>1</v>
      </c>
      <c r="Q1598" s="36"/>
      <c r="R1598" s="34" t="b">
        <v>1</v>
      </c>
      <c r="S1598" s="34" t="b">
        <v>1</v>
      </c>
      <c r="T1598" s="34" t="s">
        <v>70</v>
      </c>
      <c r="U1598" s="34"/>
      <c r="V1598" s="34" t="b">
        <v>0</v>
      </c>
      <c r="W1598" s="36"/>
      <c r="X1598" s="34" t="s">
        <v>70</v>
      </c>
      <c r="Y1598" s="34"/>
      <c r="Z1598" s="36"/>
      <c r="AA1598" s="34" t="b">
        <v>0</v>
      </c>
      <c r="AB1598" s="34"/>
      <c r="AC1598" s="34" t="b">
        <v>0</v>
      </c>
      <c r="AD1598" s="36"/>
      <c r="AE1598" s="34" t="b">
        <v>1</v>
      </c>
      <c r="AF1598" s="34" t="b">
        <v>1</v>
      </c>
      <c r="AG1598" s="34" t="s">
        <v>70</v>
      </c>
      <c r="AH1598" s="34"/>
      <c r="AI1598" s="34" t="b">
        <v>0</v>
      </c>
      <c r="AJ1598" s="36"/>
      <c r="AK1598" s="34" t="s">
        <v>70</v>
      </c>
      <c r="AL1598" s="36"/>
      <c r="AM1598" s="34" t="b">
        <v>0</v>
      </c>
      <c r="AN1598" s="36"/>
      <c r="AO1598" s="34" t="s">
        <v>70</v>
      </c>
      <c r="AP1598" s="34" t="s">
        <v>70</v>
      </c>
      <c r="AQ1598" s="34" t="s">
        <v>70</v>
      </c>
      <c r="AR1598" s="34" t="s">
        <v>70</v>
      </c>
      <c r="AS1598" s="34" t="s">
        <v>70</v>
      </c>
      <c r="AT1598" s="36"/>
      <c r="AU1598" s="36"/>
      <c r="AV1598" s="34" t="s">
        <v>70</v>
      </c>
      <c r="AW1598" s="34" t="s">
        <v>70</v>
      </c>
      <c r="AX1598" s="34" t="s">
        <v>63</v>
      </c>
      <c r="AY1598" s="34" t="s">
        <v>4289</v>
      </c>
      <c r="AZ1598" s="34" t="s">
        <v>64</v>
      </c>
      <c r="BA1598" s="34" t="s">
        <v>65</v>
      </c>
      <c r="BB1598" s="35">
        <v>2036</v>
      </c>
      <c r="BC1598" s="34" t="s">
        <v>66</v>
      </c>
    </row>
    <row r="1599" spans="1:55" x14ac:dyDescent="0.25">
      <c r="A1599" s="34" t="s">
        <v>3210</v>
      </c>
      <c r="B1599" s="35">
        <v>78649</v>
      </c>
      <c r="C1599" s="34">
        <v>100</v>
      </c>
      <c r="D1599" s="34" t="s">
        <v>3211</v>
      </c>
      <c r="E1599" s="34" t="s">
        <v>3212</v>
      </c>
      <c r="F1599" s="34" t="s">
        <v>1096</v>
      </c>
      <c r="G1599" s="34" t="s">
        <v>58</v>
      </c>
      <c r="H1599" s="34" t="s">
        <v>59</v>
      </c>
      <c r="I1599" s="34" t="s">
        <v>818</v>
      </c>
      <c r="J1599" s="36">
        <v>43413</v>
      </c>
      <c r="K1599" s="36"/>
      <c r="L1599" s="34" t="s">
        <v>61</v>
      </c>
      <c r="M1599" s="36"/>
      <c r="N1599" s="34" t="b">
        <v>0</v>
      </c>
      <c r="O1599" s="36"/>
      <c r="P1599" s="34" t="b">
        <v>1</v>
      </c>
      <c r="Q1599" s="36"/>
      <c r="R1599" s="34" t="b">
        <v>0</v>
      </c>
      <c r="S1599" s="34" t="b">
        <v>0</v>
      </c>
      <c r="T1599" s="34" t="s">
        <v>70</v>
      </c>
      <c r="U1599" s="34"/>
      <c r="V1599" s="34" t="b">
        <v>0</v>
      </c>
      <c r="W1599" s="36"/>
      <c r="X1599" s="34" t="s">
        <v>70</v>
      </c>
      <c r="Y1599" s="34"/>
      <c r="Z1599" s="36"/>
      <c r="AA1599" s="34" t="b">
        <v>0</v>
      </c>
      <c r="AB1599" s="34"/>
      <c r="AC1599" s="34" t="b">
        <v>0</v>
      </c>
      <c r="AD1599" s="36"/>
      <c r="AE1599" s="34" t="b">
        <v>0</v>
      </c>
      <c r="AF1599" s="34" t="b">
        <v>0</v>
      </c>
      <c r="AG1599" s="34" t="s">
        <v>70</v>
      </c>
      <c r="AH1599" s="34"/>
      <c r="AI1599" s="34" t="b">
        <v>0</v>
      </c>
      <c r="AJ1599" s="36"/>
      <c r="AK1599" s="34" t="s">
        <v>70</v>
      </c>
      <c r="AL1599" s="36"/>
      <c r="AM1599" s="34" t="b">
        <v>0</v>
      </c>
      <c r="AN1599" s="36"/>
      <c r="AO1599" s="34" t="s">
        <v>70</v>
      </c>
      <c r="AP1599" s="34" t="s">
        <v>70</v>
      </c>
      <c r="AQ1599" s="34" t="s">
        <v>70</v>
      </c>
      <c r="AR1599" s="34" t="s">
        <v>70</v>
      </c>
      <c r="AS1599" s="34" t="s">
        <v>70</v>
      </c>
      <c r="AT1599" s="36"/>
      <c r="AU1599" s="36"/>
      <c r="AV1599" s="34" t="s">
        <v>70</v>
      </c>
      <c r="AW1599" s="34" t="s">
        <v>70</v>
      </c>
      <c r="AX1599" s="34" t="s">
        <v>63</v>
      </c>
      <c r="AY1599" s="34" t="s">
        <v>4289</v>
      </c>
      <c r="AZ1599" s="34" t="s">
        <v>64</v>
      </c>
      <c r="BA1599" s="34" t="s">
        <v>65</v>
      </c>
      <c r="BB1599" s="35">
        <v>2033</v>
      </c>
      <c r="BC1599" s="34" t="s">
        <v>103</v>
      </c>
    </row>
    <row r="1600" spans="1:55" x14ac:dyDescent="0.25">
      <c r="A1600" s="34" t="s">
        <v>3210</v>
      </c>
      <c r="B1600" s="35">
        <v>78755</v>
      </c>
      <c r="C1600" s="34">
        <v>100</v>
      </c>
      <c r="D1600" s="34" t="s">
        <v>3213</v>
      </c>
      <c r="E1600" s="34" t="s">
        <v>3214</v>
      </c>
      <c r="F1600" s="34" t="s">
        <v>904</v>
      </c>
      <c r="G1600" s="34" t="s">
        <v>3548</v>
      </c>
      <c r="H1600" s="34" t="s">
        <v>59</v>
      </c>
      <c r="I1600" s="34" t="s">
        <v>132</v>
      </c>
      <c r="J1600" s="36">
        <v>43544</v>
      </c>
      <c r="K1600" s="36"/>
      <c r="L1600" s="34" t="s">
        <v>61</v>
      </c>
      <c r="M1600" s="36"/>
      <c r="N1600" s="34" t="b">
        <v>0</v>
      </c>
      <c r="O1600" s="36"/>
      <c r="P1600" s="34" t="b">
        <v>1</v>
      </c>
      <c r="Q1600" s="36"/>
      <c r="R1600" s="34" t="b">
        <v>0</v>
      </c>
      <c r="S1600" s="34" t="b">
        <v>0</v>
      </c>
      <c r="T1600" s="34" t="s">
        <v>70</v>
      </c>
      <c r="U1600" s="34"/>
      <c r="V1600" s="34" t="b">
        <v>0</v>
      </c>
      <c r="W1600" s="36"/>
      <c r="X1600" s="34" t="s">
        <v>70</v>
      </c>
      <c r="Y1600" s="34"/>
      <c r="Z1600" s="36"/>
      <c r="AA1600" s="34" t="b">
        <v>0</v>
      </c>
      <c r="AB1600" s="34"/>
      <c r="AC1600" s="34" t="b">
        <v>0</v>
      </c>
      <c r="AD1600" s="36"/>
      <c r="AE1600" s="34" t="b">
        <v>0</v>
      </c>
      <c r="AF1600" s="34" t="b">
        <v>0</v>
      </c>
      <c r="AG1600" s="34" t="s">
        <v>70</v>
      </c>
      <c r="AH1600" s="34"/>
      <c r="AI1600" s="34" t="b">
        <v>0</v>
      </c>
      <c r="AJ1600" s="36"/>
      <c r="AK1600" s="34" t="s">
        <v>70</v>
      </c>
      <c r="AL1600" s="36"/>
      <c r="AM1600" s="34" t="b">
        <v>0</v>
      </c>
      <c r="AN1600" s="36"/>
      <c r="AO1600" s="34" t="s">
        <v>70</v>
      </c>
      <c r="AP1600" s="34" t="s">
        <v>70</v>
      </c>
      <c r="AQ1600" s="34" t="s">
        <v>70</v>
      </c>
      <c r="AR1600" s="34" t="s">
        <v>70</v>
      </c>
      <c r="AS1600" s="34" t="s">
        <v>70</v>
      </c>
      <c r="AT1600" s="36"/>
      <c r="AU1600" s="36"/>
      <c r="AV1600" s="34" t="s">
        <v>70</v>
      </c>
      <c r="AW1600" s="34" t="s">
        <v>70</v>
      </c>
      <c r="AX1600" s="34" t="s">
        <v>63</v>
      </c>
      <c r="AY1600" s="34" t="s">
        <v>4289</v>
      </c>
      <c r="AZ1600" s="34" t="s">
        <v>64</v>
      </c>
      <c r="BA1600" s="34" t="s">
        <v>65</v>
      </c>
      <c r="BB1600" s="35">
        <v>2034</v>
      </c>
      <c r="BC1600" s="34" t="s">
        <v>66</v>
      </c>
    </row>
    <row r="1601" spans="1:55" x14ac:dyDescent="0.25">
      <c r="A1601" s="34" t="s">
        <v>3999</v>
      </c>
      <c r="B1601" s="35">
        <v>80185</v>
      </c>
      <c r="C1601" s="34">
        <v>30.74</v>
      </c>
      <c r="D1601" s="34" t="s">
        <v>3523</v>
      </c>
      <c r="E1601" s="34" t="s">
        <v>3522</v>
      </c>
      <c r="F1601" s="34" t="s">
        <v>1096</v>
      </c>
      <c r="G1601" s="34" t="s">
        <v>58</v>
      </c>
      <c r="H1601" s="34" t="s">
        <v>59</v>
      </c>
      <c r="I1601" s="34" t="s">
        <v>818</v>
      </c>
      <c r="J1601" s="36">
        <v>44252</v>
      </c>
      <c r="K1601" s="36"/>
      <c r="L1601" s="34" t="s">
        <v>61</v>
      </c>
      <c r="M1601" s="36"/>
      <c r="N1601" s="34" t="b">
        <v>1</v>
      </c>
      <c r="O1601" s="36"/>
      <c r="P1601" s="34" t="b">
        <v>1</v>
      </c>
      <c r="Q1601" s="36"/>
      <c r="R1601" s="34" t="b">
        <v>1</v>
      </c>
      <c r="S1601" s="34" t="b">
        <v>1</v>
      </c>
      <c r="T1601" s="34" t="s">
        <v>70</v>
      </c>
      <c r="U1601" s="34"/>
      <c r="V1601" s="34" t="b">
        <v>0</v>
      </c>
      <c r="W1601" s="36"/>
      <c r="X1601" s="34" t="s">
        <v>70</v>
      </c>
      <c r="Y1601" s="34"/>
      <c r="Z1601" s="36"/>
      <c r="AA1601" s="34" t="b">
        <v>0</v>
      </c>
      <c r="AB1601" s="34"/>
      <c r="AC1601" s="34" t="b">
        <v>0</v>
      </c>
      <c r="AD1601" s="36"/>
      <c r="AE1601" s="34" t="b">
        <v>1</v>
      </c>
      <c r="AF1601" s="34" t="b">
        <v>1</v>
      </c>
      <c r="AG1601" s="34" t="s">
        <v>70</v>
      </c>
      <c r="AH1601" s="34"/>
      <c r="AI1601" s="34" t="b">
        <v>0</v>
      </c>
      <c r="AJ1601" s="36"/>
      <c r="AK1601" s="34" t="s">
        <v>70</v>
      </c>
      <c r="AL1601" s="36"/>
      <c r="AM1601" s="34" t="b">
        <v>0</v>
      </c>
      <c r="AN1601" s="36"/>
      <c r="AO1601" s="34" t="s">
        <v>70</v>
      </c>
      <c r="AP1601" s="34" t="s">
        <v>70</v>
      </c>
      <c r="AQ1601" s="34" t="s">
        <v>70</v>
      </c>
      <c r="AR1601" s="34" t="s">
        <v>70</v>
      </c>
      <c r="AS1601" s="34" t="s">
        <v>70</v>
      </c>
      <c r="AT1601" s="36"/>
      <c r="AU1601" s="36"/>
      <c r="AV1601" s="34" t="s">
        <v>70</v>
      </c>
      <c r="AW1601" s="34" t="s">
        <v>70</v>
      </c>
      <c r="AX1601" s="34" t="s">
        <v>133</v>
      </c>
      <c r="AY1601" s="34" t="s">
        <v>4290</v>
      </c>
      <c r="AZ1601" s="34" t="s">
        <v>64</v>
      </c>
      <c r="BA1601" s="34" t="s">
        <v>65</v>
      </c>
      <c r="BB1601" s="35">
        <v>2036</v>
      </c>
      <c r="BC1601" s="34" t="s">
        <v>66</v>
      </c>
    </row>
    <row r="1602" spans="1:55" x14ac:dyDescent="0.25">
      <c r="A1602" s="34" t="s">
        <v>3999</v>
      </c>
      <c r="B1602" s="35">
        <v>80097</v>
      </c>
      <c r="C1602" s="34">
        <v>40</v>
      </c>
      <c r="D1602" s="34" t="s">
        <v>3525</v>
      </c>
      <c r="E1602" s="34" t="s">
        <v>3524</v>
      </c>
      <c r="F1602" s="34" t="s">
        <v>1096</v>
      </c>
      <c r="G1602" s="34" t="s">
        <v>58</v>
      </c>
      <c r="H1602" s="34" t="s">
        <v>59</v>
      </c>
      <c r="I1602" s="34" t="s">
        <v>818</v>
      </c>
      <c r="J1602" s="36">
        <v>44376</v>
      </c>
      <c r="K1602" s="36"/>
      <c r="L1602" s="34" t="s">
        <v>61</v>
      </c>
      <c r="M1602" s="36"/>
      <c r="N1602" s="34" t="b">
        <v>1</v>
      </c>
      <c r="O1602" s="36"/>
      <c r="P1602" s="34" t="b">
        <v>1</v>
      </c>
      <c r="Q1602" s="36"/>
      <c r="R1602" s="34" t="b">
        <v>1</v>
      </c>
      <c r="S1602" s="34" t="b">
        <v>1</v>
      </c>
      <c r="T1602" s="34" t="s">
        <v>70</v>
      </c>
      <c r="U1602" s="34"/>
      <c r="V1602" s="34" t="b">
        <v>0</v>
      </c>
      <c r="W1602" s="36"/>
      <c r="X1602" s="34" t="s">
        <v>70</v>
      </c>
      <c r="Y1602" s="34"/>
      <c r="Z1602" s="36"/>
      <c r="AA1602" s="34" t="b">
        <v>0</v>
      </c>
      <c r="AB1602" s="34"/>
      <c r="AC1602" s="34" t="b">
        <v>0</v>
      </c>
      <c r="AD1602" s="36"/>
      <c r="AE1602" s="34" t="b">
        <v>1</v>
      </c>
      <c r="AF1602" s="34" t="b">
        <v>1</v>
      </c>
      <c r="AG1602" s="34" t="s">
        <v>70</v>
      </c>
      <c r="AH1602" s="34"/>
      <c r="AI1602" s="34" t="b">
        <v>0</v>
      </c>
      <c r="AJ1602" s="36"/>
      <c r="AK1602" s="34" t="s">
        <v>70</v>
      </c>
      <c r="AL1602" s="36"/>
      <c r="AM1602" s="34" t="b">
        <v>0</v>
      </c>
      <c r="AN1602" s="36"/>
      <c r="AO1602" s="34" t="s">
        <v>70</v>
      </c>
      <c r="AP1602" s="34" t="s">
        <v>70</v>
      </c>
      <c r="AQ1602" s="34" t="s">
        <v>70</v>
      </c>
      <c r="AR1602" s="34" t="s">
        <v>70</v>
      </c>
      <c r="AS1602" s="34" t="s">
        <v>70</v>
      </c>
      <c r="AT1602" s="36"/>
      <c r="AU1602" s="36"/>
      <c r="AV1602" s="34" t="s">
        <v>70</v>
      </c>
      <c r="AW1602" s="34" t="s">
        <v>70</v>
      </c>
      <c r="AX1602" s="34" t="s">
        <v>133</v>
      </c>
      <c r="AY1602" s="34" t="s">
        <v>4290</v>
      </c>
      <c r="AZ1602" s="34" t="s">
        <v>64</v>
      </c>
      <c r="BA1602" s="34" t="s">
        <v>65</v>
      </c>
      <c r="BB1602" s="35">
        <v>2038</v>
      </c>
      <c r="BC1602" s="34" t="s">
        <v>66</v>
      </c>
    </row>
    <row r="1603" spans="1:55" x14ac:dyDescent="0.25">
      <c r="A1603" s="34" t="s">
        <v>3999</v>
      </c>
      <c r="B1603" s="35">
        <v>81184</v>
      </c>
      <c r="C1603" s="34">
        <v>78</v>
      </c>
      <c r="D1603" s="34" t="s">
        <v>3995</v>
      </c>
      <c r="E1603" s="34" t="s">
        <v>3994</v>
      </c>
      <c r="F1603" s="34" t="s">
        <v>1096</v>
      </c>
      <c r="G1603" s="34" t="s">
        <v>58</v>
      </c>
      <c r="H1603" s="34" t="s">
        <v>59</v>
      </c>
      <c r="I1603" s="34" t="s">
        <v>818</v>
      </c>
      <c r="J1603" s="36">
        <v>44791</v>
      </c>
      <c r="K1603" s="36"/>
      <c r="L1603" s="34" t="s">
        <v>71</v>
      </c>
      <c r="M1603" s="36"/>
      <c r="N1603" s="34" t="b">
        <v>1</v>
      </c>
      <c r="O1603" s="36">
        <v>32363</v>
      </c>
      <c r="P1603" s="34" t="b">
        <v>0</v>
      </c>
      <c r="Q1603" s="36">
        <v>32363</v>
      </c>
      <c r="R1603" s="34" t="b">
        <v>0</v>
      </c>
      <c r="S1603" s="34" t="b">
        <v>0</v>
      </c>
      <c r="T1603" s="34" t="s">
        <v>70</v>
      </c>
      <c r="U1603" s="34"/>
      <c r="V1603" s="34" t="b">
        <v>0</v>
      </c>
      <c r="W1603" s="36">
        <v>32363</v>
      </c>
      <c r="X1603" s="34" t="s">
        <v>70</v>
      </c>
      <c r="Y1603" s="34"/>
      <c r="Z1603" s="36"/>
      <c r="AA1603" s="34" t="b">
        <v>1</v>
      </c>
      <c r="AB1603" s="34"/>
      <c r="AC1603" s="34" t="b">
        <v>0</v>
      </c>
      <c r="AD1603" s="36"/>
      <c r="AE1603" s="34" t="b">
        <v>1</v>
      </c>
      <c r="AF1603" s="34" t="b">
        <v>1</v>
      </c>
      <c r="AG1603" s="34" t="s">
        <v>70</v>
      </c>
      <c r="AH1603" s="34"/>
      <c r="AI1603" s="34" t="b">
        <v>0</v>
      </c>
      <c r="AJ1603" s="36"/>
      <c r="AK1603" s="34" t="s">
        <v>70</v>
      </c>
      <c r="AL1603" s="36"/>
      <c r="AM1603" s="34" t="b">
        <v>0</v>
      </c>
      <c r="AN1603" s="36"/>
      <c r="AO1603" s="34" t="s">
        <v>70</v>
      </c>
      <c r="AP1603" s="34" t="s">
        <v>70</v>
      </c>
      <c r="AQ1603" s="34" t="s">
        <v>70</v>
      </c>
      <c r="AR1603" s="34" t="s">
        <v>70</v>
      </c>
      <c r="AS1603" s="34" t="s">
        <v>70</v>
      </c>
      <c r="AT1603" s="36"/>
      <c r="AU1603" s="36"/>
      <c r="AV1603" s="34" t="s">
        <v>70</v>
      </c>
      <c r="AW1603" s="34" t="s">
        <v>70</v>
      </c>
      <c r="AX1603" s="34" t="s">
        <v>133</v>
      </c>
      <c r="AY1603" s="34" t="s">
        <v>4290</v>
      </c>
      <c r="AZ1603" s="34" t="s">
        <v>64</v>
      </c>
      <c r="BA1603" s="34" t="s">
        <v>65</v>
      </c>
      <c r="BB1603" s="35">
        <v>2039</v>
      </c>
      <c r="BC1603" s="34" t="s">
        <v>66</v>
      </c>
    </row>
    <row r="1604" spans="1:55" x14ac:dyDescent="0.25">
      <c r="A1604" s="34" t="s">
        <v>3999</v>
      </c>
      <c r="B1604" s="35">
        <v>80521</v>
      </c>
      <c r="C1604" s="34">
        <v>100</v>
      </c>
      <c r="D1604" s="34" t="s">
        <v>4002</v>
      </c>
      <c r="E1604" s="34" t="s">
        <v>4001</v>
      </c>
      <c r="F1604" s="34" t="s">
        <v>4000</v>
      </c>
      <c r="G1604" s="34" t="s">
        <v>58</v>
      </c>
      <c r="H1604" s="34" t="s">
        <v>59</v>
      </c>
      <c r="I1604" s="34" t="s">
        <v>783</v>
      </c>
      <c r="J1604" s="36">
        <v>44678</v>
      </c>
      <c r="K1604" s="36"/>
      <c r="L1604" s="34" t="s">
        <v>71</v>
      </c>
      <c r="M1604" s="36"/>
      <c r="N1604" s="34" t="b">
        <v>1</v>
      </c>
      <c r="O1604" s="36">
        <v>32363</v>
      </c>
      <c r="P1604" s="34" t="b">
        <v>0</v>
      </c>
      <c r="Q1604" s="36">
        <v>32363</v>
      </c>
      <c r="R1604" s="34" t="b">
        <v>0</v>
      </c>
      <c r="S1604" s="34" t="b">
        <v>0</v>
      </c>
      <c r="T1604" s="34" t="s">
        <v>70</v>
      </c>
      <c r="U1604" s="34"/>
      <c r="V1604" s="34" t="b">
        <v>0</v>
      </c>
      <c r="W1604" s="36">
        <v>32363</v>
      </c>
      <c r="X1604" s="34" t="s">
        <v>70</v>
      </c>
      <c r="Y1604" s="34"/>
      <c r="Z1604" s="36"/>
      <c r="AA1604" s="34" t="b">
        <v>1</v>
      </c>
      <c r="AB1604" s="34"/>
      <c r="AC1604" s="34" t="b">
        <v>0</v>
      </c>
      <c r="AD1604" s="36"/>
      <c r="AE1604" s="34" t="b">
        <v>1</v>
      </c>
      <c r="AF1604" s="34" t="b">
        <v>1</v>
      </c>
      <c r="AG1604" s="34" t="s">
        <v>70</v>
      </c>
      <c r="AH1604" s="34"/>
      <c r="AI1604" s="34" t="b">
        <v>0</v>
      </c>
      <c r="AJ1604" s="36"/>
      <c r="AK1604" s="34" t="s">
        <v>70</v>
      </c>
      <c r="AL1604" s="36"/>
      <c r="AM1604" s="34" t="b">
        <v>0</v>
      </c>
      <c r="AN1604" s="36"/>
      <c r="AO1604" s="34" t="s">
        <v>70</v>
      </c>
      <c r="AP1604" s="34" t="s">
        <v>70</v>
      </c>
      <c r="AQ1604" s="34" t="s">
        <v>70</v>
      </c>
      <c r="AR1604" s="34" t="s">
        <v>70</v>
      </c>
      <c r="AS1604" s="34" t="s">
        <v>70</v>
      </c>
      <c r="AT1604" s="36"/>
      <c r="AU1604" s="36"/>
      <c r="AV1604" s="34" t="s">
        <v>70</v>
      </c>
      <c r="AW1604" s="34" t="s">
        <v>70</v>
      </c>
      <c r="AX1604" s="34" t="s">
        <v>133</v>
      </c>
      <c r="AY1604" s="34" t="s">
        <v>4290</v>
      </c>
      <c r="AZ1604" s="34" t="s">
        <v>64</v>
      </c>
      <c r="BA1604" s="34" t="s">
        <v>65</v>
      </c>
      <c r="BB1604" s="35">
        <v>2039</v>
      </c>
      <c r="BC1604" s="34" t="s">
        <v>66</v>
      </c>
    </row>
    <row r="1605" spans="1:55" x14ac:dyDescent="0.25">
      <c r="A1605" s="34" t="s">
        <v>3215</v>
      </c>
      <c r="B1605" s="35">
        <v>63737</v>
      </c>
      <c r="C1605" s="34">
        <v>100</v>
      </c>
      <c r="D1605" s="34" t="s">
        <v>3216</v>
      </c>
      <c r="E1605" s="34" t="s">
        <v>3217</v>
      </c>
      <c r="F1605" s="34" t="s">
        <v>1956</v>
      </c>
      <c r="G1605" s="34" t="s">
        <v>4109</v>
      </c>
      <c r="H1605" s="34" t="s">
        <v>4287</v>
      </c>
      <c r="I1605" s="34" t="s">
        <v>540</v>
      </c>
      <c r="J1605" s="36">
        <v>41018</v>
      </c>
      <c r="K1605" s="36"/>
      <c r="L1605" s="34" t="s">
        <v>61</v>
      </c>
      <c r="M1605" s="36"/>
      <c r="N1605" s="34" t="b">
        <v>0</v>
      </c>
      <c r="O1605" s="36"/>
      <c r="P1605" s="34" t="b">
        <v>1</v>
      </c>
      <c r="Q1605" s="36"/>
      <c r="R1605" s="34" t="b">
        <v>1</v>
      </c>
      <c r="S1605" s="34" t="b">
        <v>0</v>
      </c>
      <c r="T1605" s="34" t="s">
        <v>70</v>
      </c>
      <c r="U1605" s="34"/>
      <c r="V1605" s="34" t="b">
        <v>0</v>
      </c>
      <c r="W1605" s="36"/>
      <c r="X1605" s="34" t="s">
        <v>70</v>
      </c>
      <c r="Y1605" s="34"/>
      <c r="Z1605" s="36"/>
      <c r="AA1605" s="34" t="b">
        <v>0</v>
      </c>
      <c r="AB1605" s="34"/>
      <c r="AC1605" s="34" t="b">
        <v>0</v>
      </c>
      <c r="AD1605" s="36"/>
      <c r="AE1605" s="34" t="b">
        <v>0</v>
      </c>
      <c r="AF1605" s="34" t="b">
        <v>0</v>
      </c>
      <c r="AG1605" s="34" t="s">
        <v>70</v>
      </c>
      <c r="AH1605" s="34"/>
      <c r="AI1605" s="34" t="b">
        <v>0</v>
      </c>
      <c r="AJ1605" s="36"/>
      <c r="AK1605" s="34" t="s">
        <v>70</v>
      </c>
      <c r="AL1605" s="36"/>
      <c r="AM1605" s="34" t="b">
        <v>0</v>
      </c>
      <c r="AN1605" s="36"/>
      <c r="AO1605" s="34" t="s">
        <v>70</v>
      </c>
      <c r="AP1605" s="34" t="s">
        <v>70</v>
      </c>
      <c r="AQ1605" s="34" t="s">
        <v>70</v>
      </c>
      <c r="AR1605" s="34" t="s">
        <v>70</v>
      </c>
      <c r="AS1605" s="34" t="s">
        <v>70</v>
      </c>
      <c r="AT1605" s="36"/>
      <c r="AU1605" s="36"/>
      <c r="AV1605" s="34" t="s">
        <v>70</v>
      </c>
      <c r="AW1605" s="34" t="s">
        <v>70</v>
      </c>
      <c r="AX1605" s="34" t="s">
        <v>1485</v>
      </c>
      <c r="AY1605" s="34" t="s">
        <v>4288</v>
      </c>
      <c r="AZ1605" s="34" t="s">
        <v>64</v>
      </c>
      <c r="BA1605" s="34" t="s">
        <v>65</v>
      </c>
      <c r="BB1605" s="35">
        <v>2028</v>
      </c>
      <c r="BC1605" s="34" t="s">
        <v>103</v>
      </c>
    </row>
    <row r="1606" spans="1:55" x14ac:dyDescent="0.25">
      <c r="A1606" s="34" t="s">
        <v>3215</v>
      </c>
      <c r="B1606" s="35">
        <v>66785</v>
      </c>
      <c r="C1606" s="34">
        <v>100</v>
      </c>
      <c r="D1606" s="34" t="s">
        <v>3223</v>
      </c>
      <c r="E1606" s="34" t="s">
        <v>3224</v>
      </c>
      <c r="F1606" s="34" t="s">
        <v>3225</v>
      </c>
      <c r="G1606" s="34" t="s">
        <v>3520</v>
      </c>
      <c r="H1606" s="34" t="s">
        <v>4287</v>
      </c>
      <c r="I1606" s="34" t="s">
        <v>133</v>
      </c>
      <c r="J1606" s="36">
        <v>42361</v>
      </c>
      <c r="K1606" s="36"/>
      <c r="L1606" s="34" t="s">
        <v>61</v>
      </c>
      <c r="M1606" s="36"/>
      <c r="N1606" s="34" t="b">
        <v>0</v>
      </c>
      <c r="O1606" s="36"/>
      <c r="P1606" s="34" t="b">
        <v>1</v>
      </c>
      <c r="Q1606" s="36"/>
      <c r="R1606" s="34" t="b">
        <v>1</v>
      </c>
      <c r="S1606" s="34" t="b">
        <v>0</v>
      </c>
      <c r="T1606" s="34" t="s">
        <v>70</v>
      </c>
      <c r="U1606" s="34"/>
      <c r="V1606" s="34" t="b">
        <v>0</v>
      </c>
      <c r="W1606" s="36"/>
      <c r="X1606" s="34" t="s">
        <v>70</v>
      </c>
      <c r="Y1606" s="34"/>
      <c r="Z1606" s="36"/>
      <c r="AA1606" s="34" t="b">
        <v>0</v>
      </c>
      <c r="AB1606" s="34"/>
      <c r="AC1606" s="34" t="b">
        <v>0</v>
      </c>
      <c r="AD1606" s="36"/>
      <c r="AE1606" s="34" t="b">
        <v>0</v>
      </c>
      <c r="AF1606" s="34" t="b">
        <v>0</v>
      </c>
      <c r="AG1606" s="34" t="s">
        <v>70</v>
      </c>
      <c r="AH1606" s="34"/>
      <c r="AI1606" s="34" t="b">
        <v>0</v>
      </c>
      <c r="AJ1606" s="36"/>
      <c r="AK1606" s="34" t="s">
        <v>70</v>
      </c>
      <c r="AL1606" s="36"/>
      <c r="AM1606" s="34" t="b">
        <v>0</v>
      </c>
      <c r="AN1606" s="36"/>
      <c r="AO1606" s="34" t="s">
        <v>70</v>
      </c>
      <c r="AP1606" s="34" t="s">
        <v>70</v>
      </c>
      <c r="AQ1606" s="34" t="s">
        <v>70</v>
      </c>
      <c r="AR1606" s="34" t="s">
        <v>70</v>
      </c>
      <c r="AS1606" s="34" t="s">
        <v>70</v>
      </c>
      <c r="AT1606" s="36"/>
      <c r="AU1606" s="36"/>
      <c r="AV1606" s="34" t="s">
        <v>70</v>
      </c>
      <c r="AW1606" s="34" t="s">
        <v>70</v>
      </c>
      <c r="AX1606" s="34" t="s">
        <v>1485</v>
      </c>
      <c r="AY1606" s="34" t="s">
        <v>4288</v>
      </c>
      <c r="AZ1606" s="34" t="s">
        <v>64</v>
      </c>
      <c r="BA1606" s="34" t="s">
        <v>65</v>
      </c>
      <c r="BB1606" s="35">
        <v>2030</v>
      </c>
      <c r="BC1606" s="34" t="s">
        <v>119</v>
      </c>
    </row>
    <row r="1607" spans="1:55" x14ac:dyDescent="0.25">
      <c r="A1607" s="34" t="s">
        <v>3215</v>
      </c>
      <c r="B1607" s="35">
        <v>65727</v>
      </c>
      <c r="C1607" s="34">
        <v>100</v>
      </c>
      <c r="D1607" s="34" t="s">
        <v>3221</v>
      </c>
      <c r="E1607" s="34" t="s">
        <v>3222</v>
      </c>
      <c r="F1607" s="34" t="s">
        <v>1703</v>
      </c>
      <c r="G1607" s="34" t="s">
        <v>3520</v>
      </c>
      <c r="H1607" s="34" t="s">
        <v>4287</v>
      </c>
      <c r="I1607" s="34" t="s">
        <v>757</v>
      </c>
      <c r="J1607" s="36">
        <v>41247</v>
      </c>
      <c r="K1607" s="36"/>
      <c r="L1607" s="34" t="s">
        <v>61</v>
      </c>
      <c r="M1607" s="36"/>
      <c r="N1607" s="34" t="b">
        <v>0</v>
      </c>
      <c r="O1607" s="36"/>
      <c r="P1607" s="34" t="b">
        <v>1</v>
      </c>
      <c r="Q1607" s="36"/>
      <c r="R1607" s="34" t="b">
        <v>1</v>
      </c>
      <c r="S1607" s="34" t="b">
        <v>0</v>
      </c>
      <c r="T1607" s="34" t="s">
        <v>70</v>
      </c>
      <c r="U1607" s="34"/>
      <c r="V1607" s="34" t="b">
        <v>0</v>
      </c>
      <c r="W1607" s="36"/>
      <c r="X1607" s="34" t="s">
        <v>70</v>
      </c>
      <c r="Y1607" s="34"/>
      <c r="Z1607" s="36"/>
      <c r="AA1607" s="34" t="b">
        <v>0</v>
      </c>
      <c r="AB1607" s="34"/>
      <c r="AC1607" s="34" t="b">
        <v>0</v>
      </c>
      <c r="AD1607" s="36"/>
      <c r="AE1607" s="34" t="b">
        <v>1</v>
      </c>
      <c r="AF1607" s="34" t="b">
        <v>1</v>
      </c>
      <c r="AG1607" s="34" t="s">
        <v>70</v>
      </c>
      <c r="AH1607" s="34"/>
      <c r="AI1607" s="34" t="b">
        <v>0</v>
      </c>
      <c r="AJ1607" s="36"/>
      <c r="AK1607" s="34" t="s">
        <v>70</v>
      </c>
      <c r="AL1607" s="36"/>
      <c r="AM1607" s="34" t="b">
        <v>0</v>
      </c>
      <c r="AN1607" s="36"/>
      <c r="AO1607" s="34" t="s">
        <v>70</v>
      </c>
      <c r="AP1607" s="34" t="s">
        <v>70</v>
      </c>
      <c r="AQ1607" s="34" t="s">
        <v>70</v>
      </c>
      <c r="AR1607" s="34" t="s">
        <v>70</v>
      </c>
      <c r="AS1607" s="34" t="s">
        <v>70</v>
      </c>
      <c r="AT1607" s="36"/>
      <c r="AU1607" s="36"/>
      <c r="AV1607" s="34" t="s">
        <v>70</v>
      </c>
      <c r="AW1607" s="34" t="s">
        <v>70</v>
      </c>
      <c r="AX1607" s="34" t="s">
        <v>1485</v>
      </c>
      <c r="AY1607" s="34" t="s">
        <v>4288</v>
      </c>
      <c r="AZ1607" s="34" t="s">
        <v>64</v>
      </c>
      <c r="BA1607" s="34" t="s">
        <v>65</v>
      </c>
      <c r="BB1607" s="35">
        <v>2028</v>
      </c>
      <c r="BC1607" s="34" t="s">
        <v>66</v>
      </c>
    </row>
    <row r="1608" spans="1:55" x14ac:dyDescent="0.25">
      <c r="A1608" s="34" t="s">
        <v>3215</v>
      </c>
      <c r="B1608" s="35">
        <v>64785</v>
      </c>
      <c r="C1608" s="34">
        <v>100</v>
      </c>
      <c r="D1608" s="34" t="s">
        <v>3218</v>
      </c>
      <c r="E1608" s="34" t="s">
        <v>3219</v>
      </c>
      <c r="F1608" s="34" t="s">
        <v>3220</v>
      </c>
      <c r="G1608" s="34" t="s">
        <v>3521</v>
      </c>
      <c r="H1608" s="34" t="s">
        <v>4287</v>
      </c>
      <c r="I1608" s="34" t="s">
        <v>264</v>
      </c>
      <c r="J1608" s="36">
        <v>40297</v>
      </c>
      <c r="K1608" s="36"/>
      <c r="L1608" s="34" t="s">
        <v>61</v>
      </c>
      <c r="M1608" s="36"/>
      <c r="N1608" s="34" t="b">
        <v>0</v>
      </c>
      <c r="O1608" s="36"/>
      <c r="P1608" s="34" t="b">
        <v>1</v>
      </c>
      <c r="Q1608" s="36"/>
      <c r="R1608" s="34" t="b">
        <v>0</v>
      </c>
      <c r="S1608" s="34" t="b">
        <v>0</v>
      </c>
      <c r="T1608" s="34" t="s">
        <v>70</v>
      </c>
      <c r="U1608" s="34"/>
      <c r="V1608" s="34" t="b">
        <v>0</v>
      </c>
      <c r="W1608" s="36"/>
      <c r="X1608" s="34" t="s">
        <v>70</v>
      </c>
      <c r="Y1608" s="34"/>
      <c r="Z1608" s="36"/>
      <c r="AA1608" s="34" t="b">
        <v>0</v>
      </c>
      <c r="AB1608" s="34"/>
      <c r="AC1608" s="34" t="b">
        <v>0</v>
      </c>
      <c r="AD1608" s="36"/>
      <c r="AE1608" s="34" t="b">
        <v>0</v>
      </c>
      <c r="AF1608" s="34" t="b">
        <v>0</v>
      </c>
      <c r="AG1608" s="34" t="s">
        <v>70</v>
      </c>
      <c r="AH1608" s="34"/>
      <c r="AI1608" s="34" t="b">
        <v>0</v>
      </c>
      <c r="AJ1608" s="36"/>
      <c r="AK1608" s="34" t="s">
        <v>70</v>
      </c>
      <c r="AL1608" s="36"/>
      <c r="AM1608" s="34" t="b">
        <v>0</v>
      </c>
      <c r="AN1608" s="36"/>
      <c r="AO1608" s="34" t="s">
        <v>70</v>
      </c>
      <c r="AP1608" s="34" t="s">
        <v>70</v>
      </c>
      <c r="AQ1608" s="34" t="s">
        <v>70</v>
      </c>
      <c r="AR1608" s="34" t="s">
        <v>70</v>
      </c>
      <c r="AS1608" s="34" t="s">
        <v>70</v>
      </c>
      <c r="AT1608" s="36"/>
      <c r="AU1608" s="36"/>
      <c r="AV1608" s="34" t="s">
        <v>70</v>
      </c>
      <c r="AW1608" s="34" t="s">
        <v>70</v>
      </c>
      <c r="AX1608" s="34" t="s">
        <v>1485</v>
      </c>
      <c r="AY1608" s="34" t="s">
        <v>4288</v>
      </c>
      <c r="AZ1608" s="34" t="s">
        <v>64</v>
      </c>
      <c r="BA1608" s="34" t="s">
        <v>65</v>
      </c>
      <c r="BB1608" s="35">
        <v>2026</v>
      </c>
      <c r="BC1608" s="34" t="s">
        <v>66</v>
      </c>
    </row>
    <row r="1609" spans="1:55" x14ac:dyDescent="0.25">
      <c r="A1609" s="34" t="s">
        <v>3226</v>
      </c>
      <c r="B1609" s="35">
        <v>67714</v>
      </c>
      <c r="C1609" s="34">
        <v>75.25</v>
      </c>
      <c r="D1609" s="34" t="s">
        <v>3998</v>
      </c>
      <c r="E1609" s="34" t="s">
        <v>3997</v>
      </c>
      <c r="F1609" s="34" t="s">
        <v>2911</v>
      </c>
      <c r="G1609" s="34" t="s">
        <v>434</v>
      </c>
      <c r="H1609" s="34" t="s">
        <v>144</v>
      </c>
      <c r="I1609" s="34" t="s">
        <v>670</v>
      </c>
      <c r="J1609" s="36">
        <v>44823</v>
      </c>
      <c r="K1609" s="36"/>
      <c r="L1609" s="34" t="s">
        <v>71</v>
      </c>
      <c r="M1609" s="36"/>
      <c r="N1609" s="34" t="b">
        <v>1</v>
      </c>
      <c r="O1609" s="36">
        <v>32363</v>
      </c>
      <c r="P1609" s="34" t="b">
        <v>0</v>
      </c>
      <c r="Q1609" s="36">
        <v>32363</v>
      </c>
      <c r="R1609" s="34" t="b">
        <v>0</v>
      </c>
      <c r="S1609" s="34" t="b">
        <v>0</v>
      </c>
      <c r="T1609" s="34" t="s">
        <v>70</v>
      </c>
      <c r="U1609" s="34"/>
      <c r="V1609" s="34" t="b">
        <v>0</v>
      </c>
      <c r="W1609" s="36">
        <v>32363</v>
      </c>
      <c r="X1609" s="34" t="s">
        <v>70</v>
      </c>
      <c r="Y1609" s="34"/>
      <c r="Z1609" s="36"/>
      <c r="AA1609" s="34" t="b">
        <v>1</v>
      </c>
      <c r="AB1609" s="34"/>
      <c r="AC1609" s="34" t="b">
        <v>0</v>
      </c>
      <c r="AD1609" s="36"/>
      <c r="AE1609" s="34" t="b">
        <v>1</v>
      </c>
      <c r="AF1609" s="34" t="b">
        <v>1</v>
      </c>
      <c r="AG1609" s="34" t="s">
        <v>70</v>
      </c>
      <c r="AH1609" s="34"/>
      <c r="AI1609" s="34" t="b">
        <v>0</v>
      </c>
      <c r="AJ1609" s="36"/>
      <c r="AK1609" s="34" t="s">
        <v>70</v>
      </c>
      <c r="AL1609" s="36"/>
      <c r="AM1609" s="34" t="b">
        <v>0</v>
      </c>
      <c r="AN1609" s="36"/>
      <c r="AO1609" s="34" t="s">
        <v>70</v>
      </c>
      <c r="AP1609" s="34" t="s">
        <v>70</v>
      </c>
      <c r="AQ1609" s="34" t="s">
        <v>70</v>
      </c>
      <c r="AR1609" s="34" t="s">
        <v>70</v>
      </c>
      <c r="AS1609" s="34" t="s">
        <v>70</v>
      </c>
      <c r="AT1609" s="36"/>
      <c r="AU1609" s="36"/>
      <c r="AV1609" s="34" t="s">
        <v>70</v>
      </c>
      <c r="AW1609" s="34" t="s">
        <v>70</v>
      </c>
      <c r="AX1609" s="34" t="s">
        <v>133</v>
      </c>
      <c r="AY1609" s="34" t="s">
        <v>4295</v>
      </c>
      <c r="AZ1609" s="34" t="s">
        <v>64</v>
      </c>
      <c r="BA1609" s="34" t="s">
        <v>65</v>
      </c>
      <c r="BB1609" s="35">
        <v>2039</v>
      </c>
      <c r="BC1609" s="34" t="s">
        <v>66</v>
      </c>
    </row>
    <row r="1610" spans="1:55" x14ac:dyDescent="0.25">
      <c r="A1610" s="34" t="s">
        <v>3226</v>
      </c>
      <c r="B1610" s="35">
        <v>65748</v>
      </c>
      <c r="C1610" s="34">
        <v>100</v>
      </c>
      <c r="D1610" s="34" t="s">
        <v>3227</v>
      </c>
      <c r="E1610" s="34" t="s">
        <v>3228</v>
      </c>
      <c r="F1610" s="34" t="s">
        <v>3229</v>
      </c>
      <c r="G1610" s="34" t="s">
        <v>434</v>
      </c>
      <c r="H1610" s="34" t="s">
        <v>144</v>
      </c>
      <c r="I1610" s="34" t="s">
        <v>3519</v>
      </c>
      <c r="J1610" s="36">
        <v>43077</v>
      </c>
      <c r="K1610" s="36"/>
      <c r="L1610" s="34" t="s">
        <v>61</v>
      </c>
      <c r="M1610" s="36">
        <v>45246</v>
      </c>
      <c r="N1610" s="34" t="b">
        <v>0</v>
      </c>
      <c r="O1610" s="36"/>
      <c r="P1610" s="34" t="b">
        <v>1</v>
      </c>
      <c r="Q1610" s="36"/>
      <c r="R1610" s="34" t="b">
        <v>0</v>
      </c>
      <c r="S1610" s="34" t="b">
        <v>0</v>
      </c>
      <c r="T1610" s="34" t="s">
        <v>70</v>
      </c>
      <c r="U1610" s="34"/>
      <c r="V1610" s="34" t="b">
        <v>0</v>
      </c>
      <c r="W1610" s="36"/>
      <c r="X1610" s="34" t="s">
        <v>70</v>
      </c>
      <c r="Y1610" s="34"/>
      <c r="Z1610" s="36"/>
      <c r="AA1610" s="34" t="b">
        <v>0</v>
      </c>
      <c r="AB1610" s="34"/>
      <c r="AC1610" s="34" t="b">
        <v>0</v>
      </c>
      <c r="AD1610" s="36"/>
      <c r="AE1610" s="34" t="b">
        <v>1</v>
      </c>
      <c r="AF1610" s="34" t="b">
        <v>1</v>
      </c>
      <c r="AG1610" s="34" t="s">
        <v>70</v>
      </c>
      <c r="AH1610" s="34"/>
      <c r="AI1610" s="34" t="b">
        <v>0</v>
      </c>
      <c r="AJ1610" s="36"/>
      <c r="AK1610" s="34" t="s">
        <v>70</v>
      </c>
      <c r="AL1610" s="36"/>
      <c r="AM1610" s="34" t="b">
        <v>0</v>
      </c>
      <c r="AN1610" s="36"/>
      <c r="AO1610" s="34" t="s">
        <v>70</v>
      </c>
      <c r="AP1610" s="34" t="s">
        <v>70</v>
      </c>
      <c r="AQ1610" s="34" t="s">
        <v>70</v>
      </c>
      <c r="AR1610" s="34" t="s">
        <v>70</v>
      </c>
      <c r="AS1610" s="34" t="s">
        <v>70</v>
      </c>
      <c r="AT1610" s="36"/>
      <c r="AU1610" s="36"/>
      <c r="AV1610" s="34" t="s">
        <v>70</v>
      </c>
      <c r="AW1610" s="34" t="s">
        <v>70</v>
      </c>
      <c r="AX1610" s="34" t="s">
        <v>133</v>
      </c>
      <c r="AY1610" s="34" t="s">
        <v>4295</v>
      </c>
      <c r="AZ1610" s="34" t="s">
        <v>64</v>
      </c>
      <c r="BA1610" s="34" t="s">
        <v>65</v>
      </c>
      <c r="BB1610" s="35">
        <v>2033</v>
      </c>
      <c r="BC1610" s="34" t="s">
        <v>103</v>
      </c>
    </row>
    <row r="1611" spans="1:55" x14ac:dyDescent="0.25">
      <c r="A1611" s="34" t="s">
        <v>3226</v>
      </c>
      <c r="B1611" s="35">
        <v>78299</v>
      </c>
      <c r="C1611" s="34">
        <v>100</v>
      </c>
      <c r="D1611" s="34" t="s">
        <v>3230</v>
      </c>
      <c r="E1611" s="34" t="s">
        <v>3231</v>
      </c>
      <c r="F1611" s="34" t="s">
        <v>3048</v>
      </c>
      <c r="G1611" s="34" t="s">
        <v>434</v>
      </c>
      <c r="H1611" s="34" t="s">
        <v>144</v>
      </c>
      <c r="I1611" s="34" t="s">
        <v>273</v>
      </c>
      <c r="J1611" s="36">
        <v>43280</v>
      </c>
      <c r="K1611" s="36"/>
      <c r="L1611" s="34" t="s">
        <v>61</v>
      </c>
      <c r="M1611" s="36"/>
      <c r="N1611" s="34" t="b">
        <v>0</v>
      </c>
      <c r="O1611" s="36"/>
      <c r="P1611" s="34" t="b">
        <v>1</v>
      </c>
      <c r="Q1611" s="36"/>
      <c r="R1611" s="34" t="b">
        <v>1</v>
      </c>
      <c r="S1611" s="34" t="b">
        <v>0</v>
      </c>
      <c r="T1611" s="34" t="s">
        <v>70</v>
      </c>
      <c r="U1611" s="34"/>
      <c r="V1611" s="34" t="b">
        <v>0</v>
      </c>
      <c r="W1611" s="36"/>
      <c r="X1611" s="34" t="s">
        <v>70</v>
      </c>
      <c r="Y1611" s="34"/>
      <c r="Z1611" s="36"/>
      <c r="AA1611" s="34" t="b">
        <v>0</v>
      </c>
      <c r="AB1611" s="34"/>
      <c r="AC1611" s="34" t="b">
        <v>0</v>
      </c>
      <c r="AD1611" s="36"/>
      <c r="AE1611" s="34" t="b">
        <v>1</v>
      </c>
      <c r="AF1611" s="34" t="b">
        <v>0</v>
      </c>
      <c r="AG1611" s="34" t="s">
        <v>70</v>
      </c>
      <c r="AH1611" s="34"/>
      <c r="AI1611" s="34" t="b">
        <v>0</v>
      </c>
      <c r="AJ1611" s="36"/>
      <c r="AK1611" s="34" t="s">
        <v>70</v>
      </c>
      <c r="AL1611" s="36"/>
      <c r="AM1611" s="34" t="b">
        <v>0</v>
      </c>
      <c r="AN1611" s="36"/>
      <c r="AO1611" s="34" t="s">
        <v>70</v>
      </c>
      <c r="AP1611" s="34" t="s">
        <v>70</v>
      </c>
      <c r="AQ1611" s="34" t="s">
        <v>70</v>
      </c>
      <c r="AR1611" s="34" t="s">
        <v>70</v>
      </c>
      <c r="AS1611" s="34" t="s">
        <v>70</v>
      </c>
      <c r="AT1611" s="36"/>
      <c r="AU1611" s="36"/>
      <c r="AV1611" s="34" t="s">
        <v>70</v>
      </c>
      <c r="AW1611" s="34" t="s">
        <v>70</v>
      </c>
      <c r="AX1611" s="34" t="s">
        <v>133</v>
      </c>
      <c r="AY1611" s="34" t="s">
        <v>4295</v>
      </c>
      <c r="AZ1611" s="34" t="s">
        <v>64</v>
      </c>
      <c r="BA1611" s="34" t="s">
        <v>65</v>
      </c>
      <c r="BB1611" s="35">
        <v>2034</v>
      </c>
      <c r="BC1611" s="34" t="s">
        <v>119</v>
      </c>
    </row>
    <row r="1612" spans="1:55" x14ac:dyDescent="0.25">
      <c r="A1612" s="34" t="s">
        <v>3226</v>
      </c>
      <c r="B1612" s="35">
        <v>78821</v>
      </c>
      <c r="C1612" s="34">
        <v>100</v>
      </c>
      <c r="D1612" s="34" t="s">
        <v>3232</v>
      </c>
      <c r="E1612" s="34" t="s">
        <v>3233</v>
      </c>
      <c r="F1612" s="34" t="s">
        <v>3048</v>
      </c>
      <c r="G1612" s="34" t="s">
        <v>434</v>
      </c>
      <c r="H1612" s="34" t="s">
        <v>144</v>
      </c>
      <c r="I1612" s="34" t="s">
        <v>273</v>
      </c>
      <c r="J1612" s="36">
        <v>43783</v>
      </c>
      <c r="K1612" s="36"/>
      <c r="L1612" s="34" t="s">
        <v>61</v>
      </c>
      <c r="M1612" s="36"/>
      <c r="N1612" s="34" t="b">
        <v>0</v>
      </c>
      <c r="O1612" s="36"/>
      <c r="P1612" s="34" t="b">
        <v>1</v>
      </c>
      <c r="Q1612" s="36"/>
      <c r="R1612" s="34" t="b">
        <v>1</v>
      </c>
      <c r="S1612" s="34" t="b">
        <v>0</v>
      </c>
      <c r="T1612" s="34" t="s">
        <v>70</v>
      </c>
      <c r="U1612" s="34"/>
      <c r="V1612" s="34" t="b">
        <v>0</v>
      </c>
      <c r="W1612" s="36"/>
      <c r="X1612" s="34" t="s">
        <v>70</v>
      </c>
      <c r="Y1612" s="34"/>
      <c r="Z1612" s="36"/>
      <c r="AA1612" s="34" t="b">
        <v>0</v>
      </c>
      <c r="AB1612" s="34"/>
      <c r="AC1612" s="34" t="b">
        <v>0</v>
      </c>
      <c r="AD1612" s="36"/>
      <c r="AE1612" s="34" t="b">
        <v>1</v>
      </c>
      <c r="AF1612" s="34" t="b">
        <v>1</v>
      </c>
      <c r="AG1612" s="34" t="s">
        <v>70</v>
      </c>
      <c r="AH1612" s="34"/>
      <c r="AI1612" s="34" t="b">
        <v>0</v>
      </c>
      <c r="AJ1612" s="36"/>
      <c r="AK1612" s="34" t="s">
        <v>70</v>
      </c>
      <c r="AL1612" s="36"/>
      <c r="AM1612" s="34" t="b">
        <v>0</v>
      </c>
      <c r="AN1612" s="36"/>
      <c r="AO1612" s="34" t="s">
        <v>70</v>
      </c>
      <c r="AP1612" s="34" t="s">
        <v>70</v>
      </c>
      <c r="AQ1612" s="34" t="s">
        <v>70</v>
      </c>
      <c r="AR1612" s="34" t="s">
        <v>70</v>
      </c>
      <c r="AS1612" s="34" t="s">
        <v>70</v>
      </c>
      <c r="AT1612" s="36"/>
      <c r="AU1612" s="36"/>
      <c r="AV1612" s="34" t="s">
        <v>70</v>
      </c>
      <c r="AW1612" s="34" t="s">
        <v>70</v>
      </c>
      <c r="AX1612" s="34" t="s">
        <v>133</v>
      </c>
      <c r="AY1612" s="34" t="s">
        <v>4295</v>
      </c>
      <c r="AZ1612" s="34" t="s">
        <v>64</v>
      </c>
      <c r="BA1612" s="34" t="s">
        <v>65</v>
      </c>
      <c r="BB1612" s="35">
        <v>2035</v>
      </c>
      <c r="BC1612" s="34" t="s">
        <v>119</v>
      </c>
    </row>
    <row r="1613" spans="1:55" x14ac:dyDescent="0.25">
      <c r="A1613" s="34" t="s">
        <v>3234</v>
      </c>
      <c r="B1613" s="35">
        <v>67942</v>
      </c>
      <c r="C1613" s="34">
        <v>100</v>
      </c>
      <c r="D1613" s="34" t="s">
        <v>3240</v>
      </c>
      <c r="E1613" s="34" t="s">
        <v>3241</v>
      </c>
      <c r="F1613" s="34" t="s">
        <v>3996</v>
      </c>
      <c r="G1613" s="34" t="s">
        <v>234</v>
      </c>
      <c r="H1613" s="34" t="s">
        <v>144</v>
      </c>
      <c r="I1613" s="34" t="s">
        <v>151</v>
      </c>
      <c r="J1613" s="36">
        <v>42951</v>
      </c>
      <c r="K1613" s="36"/>
      <c r="L1613" s="34" t="s">
        <v>61</v>
      </c>
      <c r="M1613" s="36"/>
      <c r="N1613" s="34" t="b">
        <v>0</v>
      </c>
      <c r="O1613" s="36"/>
      <c r="P1613" s="34" t="b">
        <v>1</v>
      </c>
      <c r="Q1613" s="36"/>
      <c r="R1613" s="34" t="b">
        <v>0</v>
      </c>
      <c r="S1613" s="34" t="b">
        <v>0</v>
      </c>
      <c r="T1613" s="34" t="s">
        <v>70</v>
      </c>
      <c r="U1613" s="34"/>
      <c r="V1613" s="34" t="b">
        <v>0</v>
      </c>
      <c r="W1613" s="36"/>
      <c r="X1613" s="34" t="s">
        <v>70</v>
      </c>
      <c r="Y1613" s="34"/>
      <c r="Z1613" s="36"/>
      <c r="AA1613" s="34" t="b">
        <v>0</v>
      </c>
      <c r="AB1613" s="34"/>
      <c r="AC1613" s="34" t="b">
        <v>0</v>
      </c>
      <c r="AD1613" s="36"/>
      <c r="AE1613" s="34" t="b">
        <v>0</v>
      </c>
      <c r="AF1613" s="34" t="b">
        <v>0</v>
      </c>
      <c r="AG1613" s="34" t="s">
        <v>70</v>
      </c>
      <c r="AH1613" s="34"/>
      <c r="AI1613" s="34" t="b">
        <v>0</v>
      </c>
      <c r="AJ1613" s="36"/>
      <c r="AK1613" s="34" t="s">
        <v>70</v>
      </c>
      <c r="AL1613" s="36"/>
      <c r="AM1613" s="34" t="b">
        <v>0</v>
      </c>
      <c r="AN1613" s="36"/>
      <c r="AO1613" s="34" t="s">
        <v>70</v>
      </c>
      <c r="AP1613" s="34" t="s">
        <v>70</v>
      </c>
      <c r="AQ1613" s="34" t="s">
        <v>70</v>
      </c>
      <c r="AR1613" s="34" t="s">
        <v>70</v>
      </c>
      <c r="AS1613" s="34" t="s">
        <v>70</v>
      </c>
      <c r="AT1613" s="36"/>
      <c r="AU1613" s="36"/>
      <c r="AV1613" s="34" t="s">
        <v>70</v>
      </c>
      <c r="AW1613" s="34" t="s">
        <v>70</v>
      </c>
      <c r="AX1613" s="34" t="s">
        <v>63</v>
      </c>
      <c r="AY1613" s="34" t="s">
        <v>4288</v>
      </c>
      <c r="AZ1613" s="34" t="s">
        <v>64</v>
      </c>
      <c r="BA1613" s="34" t="s">
        <v>65</v>
      </c>
      <c r="BB1613" s="35">
        <v>2033</v>
      </c>
      <c r="BC1613" s="34" t="s">
        <v>66</v>
      </c>
    </row>
    <row r="1614" spans="1:55" x14ac:dyDescent="0.25">
      <c r="A1614" s="34" t="s">
        <v>3234</v>
      </c>
      <c r="B1614" s="35">
        <v>67077</v>
      </c>
      <c r="C1614" s="34">
        <v>100</v>
      </c>
      <c r="D1614" s="34" t="s">
        <v>3235</v>
      </c>
      <c r="E1614" s="34" t="s">
        <v>3236</v>
      </c>
      <c r="F1614" s="34" t="s">
        <v>1169</v>
      </c>
      <c r="G1614" s="34" t="s">
        <v>287</v>
      </c>
      <c r="H1614" s="34" t="s">
        <v>144</v>
      </c>
      <c r="I1614" s="34" t="s">
        <v>70</v>
      </c>
      <c r="J1614" s="36">
        <v>42257</v>
      </c>
      <c r="K1614" s="36"/>
      <c r="L1614" s="34" t="s">
        <v>61</v>
      </c>
      <c r="M1614" s="36"/>
      <c r="N1614" s="34" t="b">
        <v>0</v>
      </c>
      <c r="O1614" s="36"/>
      <c r="P1614" s="34" t="b">
        <v>1</v>
      </c>
      <c r="Q1614" s="36"/>
      <c r="R1614" s="34" t="b">
        <v>0</v>
      </c>
      <c r="S1614" s="34" t="b">
        <v>0</v>
      </c>
      <c r="T1614" s="34" t="s">
        <v>70</v>
      </c>
      <c r="U1614" s="34"/>
      <c r="V1614" s="34" t="b">
        <v>0</v>
      </c>
      <c r="W1614" s="36"/>
      <c r="X1614" s="34" t="s">
        <v>70</v>
      </c>
      <c r="Y1614" s="34"/>
      <c r="Z1614" s="36"/>
      <c r="AA1614" s="34" t="b">
        <v>0</v>
      </c>
      <c r="AB1614" s="34"/>
      <c r="AC1614" s="34" t="b">
        <v>0</v>
      </c>
      <c r="AD1614" s="36"/>
      <c r="AE1614" s="34" t="b">
        <v>0</v>
      </c>
      <c r="AF1614" s="34" t="b">
        <v>0</v>
      </c>
      <c r="AG1614" s="34" t="s">
        <v>70</v>
      </c>
      <c r="AH1614" s="34"/>
      <c r="AI1614" s="34" t="b">
        <v>0</v>
      </c>
      <c r="AJ1614" s="36"/>
      <c r="AK1614" s="34" t="s">
        <v>70</v>
      </c>
      <c r="AL1614" s="36"/>
      <c r="AM1614" s="34" t="b">
        <v>0</v>
      </c>
      <c r="AN1614" s="36"/>
      <c r="AO1614" s="34" t="s">
        <v>70</v>
      </c>
      <c r="AP1614" s="34" t="s">
        <v>70</v>
      </c>
      <c r="AQ1614" s="34" t="s">
        <v>70</v>
      </c>
      <c r="AR1614" s="34" t="s">
        <v>70</v>
      </c>
      <c r="AS1614" s="34" t="s">
        <v>70</v>
      </c>
      <c r="AT1614" s="36"/>
      <c r="AU1614" s="36"/>
      <c r="AV1614" s="34" t="s">
        <v>1170</v>
      </c>
      <c r="AW1614" s="34" t="s">
        <v>102</v>
      </c>
      <c r="AX1614" s="34" t="s">
        <v>63</v>
      </c>
      <c r="AY1614" s="34" t="s">
        <v>4288</v>
      </c>
      <c r="AZ1614" s="34" t="s">
        <v>64</v>
      </c>
      <c r="BA1614" s="34" t="s">
        <v>955</v>
      </c>
      <c r="BB1614" s="35">
        <v>2028</v>
      </c>
      <c r="BC1614" s="34" t="s">
        <v>66</v>
      </c>
    </row>
    <row r="1615" spans="1:55" x14ac:dyDescent="0.25">
      <c r="A1615" s="34" t="s">
        <v>3234</v>
      </c>
      <c r="B1615" s="35">
        <v>67078</v>
      </c>
      <c r="C1615" s="34">
        <v>100</v>
      </c>
      <c r="D1615" s="34" t="s">
        <v>3237</v>
      </c>
      <c r="E1615" s="34" t="s">
        <v>3238</v>
      </c>
      <c r="F1615" s="34" t="s">
        <v>2411</v>
      </c>
      <c r="G1615" s="34" t="s">
        <v>234</v>
      </c>
      <c r="H1615" s="34" t="s">
        <v>144</v>
      </c>
      <c r="I1615" s="34" t="s">
        <v>102</v>
      </c>
      <c r="J1615" s="36">
        <v>42257</v>
      </c>
      <c r="K1615" s="36"/>
      <c r="L1615" s="34" t="s">
        <v>61</v>
      </c>
      <c r="M1615" s="36"/>
      <c r="N1615" s="34" t="b">
        <v>0</v>
      </c>
      <c r="O1615" s="36"/>
      <c r="P1615" s="34" t="b">
        <v>1</v>
      </c>
      <c r="Q1615" s="36"/>
      <c r="R1615" s="34" t="b">
        <v>1</v>
      </c>
      <c r="S1615" s="34" t="b">
        <v>0</v>
      </c>
      <c r="T1615" s="34" t="s">
        <v>70</v>
      </c>
      <c r="U1615" s="34"/>
      <c r="V1615" s="34" t="b">
        <v>0</v>
      </c>
      <c r="W1615" s="36"/>
      <c r="X1615" s="34" t="s">
        <v>70</v>
      </c>
      <c r="Y1615" s="34"/>
      <c r="Z1615" s="36"/>
      <c r="AA1615" s="34" t="b">
        <v>0</v>
      </c>
      <c r="AB1615" s="34"/>
      <c r="AC1615" s="34" t="b">
        <v>0</v>
      </c>
      <c r="AD1615" s="36"/>
      <c r="AE1615" s="34" t="b">
        <v>1</v>
      </c>
      <c r="AF1615" s="34" t="b">
        <v>0</v>
      </c>
      <c r="AG1615" s="34" t="s">
        <v>70</v>
      </c>
      <c r="AH1615" s="34"/>
      <c r="AI1615" s="34" t="b">
        <v>0</v>
      </c>
      <c r="AJ1615" s="36"/>
      <c r="AK1615" s="34" t="s">
        <v>70</v>
      </c>
      <c r="AL1615" s="36"/>
      <c r="AM1615" s="34" t="b">
        <v>0</v>
      </c>
      <c r="AN1615" s="36"/>
      <c r="AO1615" s="34" t="s">
        <v>70</v>
      </c>
      <c r="AP1615" s="34" t="s">
        <v>70</v>
      </c>
      <c r="AQ1615" s="34" t="s">
        <v>70</v>
      </c>
      <c r="AR1615" s="34" t="s">
        <v>70</v>
      </c>
      <c r="AS1615" s="34" t="s">
        <v>70</v>
      </c>
      <c r="AT1615" s="36"/>
      <c r="AU1615" s="36"/>
      <c r="AV1615" s="34" t="s">
        <v>70</v>
      </c>
      <c r="AW1615" s="34" t="s">
        <v>70</v>
      </c>
      <c r="AX1615" s="34" t="s">
        <v>63</v>
      </c>
      <c r="AY1615" s="34" t="s">
        <v>4288</v>
      </c>
      <c r="AZ1615" s="34" t="s">
        <v>64</v>
      </c>
      <c r="BA1615" s="34" t="s">
        <v>955</v>
      </c>
      <c r="BB1615" s="35">
        <v>2029</v>
      </c>
      <c r="BC1615" s="34" t="s">
        <v>66</v>
      </c>
    </row>
    <row r="1616" spans="1:55" x14ac:dyDescent="0.25">
      <c r="A1616" s="34" t="s">
        <v>3991</v>
      </c>
      <c r="B1616" s="35">
        <v>81695</v>
      </c>
      <c r="C1616" s="34">
        <v>20.18</v>
      </c>
      <c r="D1616" s="34" t="s">
        <v>4341</v>
      </c>
      <c r="E1616" s="34" t="s">
        <v>4342</v>
      </c>
      <c r="F1616" s="34" t="s">
        <v>829</v>
      </c>
      <c r="G1616" s="34" t="s">
        <v>467</v>
      </c>
      <c r="H1616" s="34" t="s">
        <v>59</v>
      </c>
      <c r="I1616" s="34" t="s">
        <v>729</v>
      </c>
      <c r="J1616" s="36">
        <v>45100</v>
      </c>
      <c r="K1616" s="36"/>
      <c r="L1616" s="34" t="s">
        <v>71</v>
      </c>
      <c r="M1616" s="36"/>
      <c r="N1616" s="34" t="b">
        <v>1</v>
      </c>
      <c r="O1616" s="36">
        <v>32363</v>
      </c>
      <c r="P1616" s="34" t="b">
        <v>0</v>
      </c>
      <c r="Q1616" s="36">
        <v>32363</v>
      </c>
      <c r="R1616" s="34" t="b">
        <v>0</v>
      </c>
      <c r="S1616" s="34" t="b">
        <v>0</v>
      </c>
      <c r="T1616" s="34" t="s">
        <v>70</v>
      </c>
      <c r="U1616" s="34"/>
      <c r="V1616" s="34" t="b">
        <v>0</v>
      </c>
      <c r="W1616" s="36">
        <v>32363</v>
      </c>
      <c r="X1616" s="34" t="s">
        <v>70</v>
      </c>
      <c r="Y1616" s="34"/>
      <c r="Z1616" s="36"/>
      <c r="AA1616" s="34" t="b">
        <v>1</v>
      </c>
      <c r="AB1616" s="34"/>
      <c r="AC1616" s="34" t="b">
        <v>0</v>
      </c>
      <c r="AD1616" s="36"/>
      <c r="AE1616" s="34" t="b">
        <v>1</v>
      </c>
      <c r="AF1616" s="34" t="b">
        <v>1</v>
      </c>
      <c r="AG1616" s="34" t="s">
        <v>70</v>
      </c>
      <c r="AH1616" s="34"/>
      <c r="AI1616" s="34" t="b">
        <v>0</v>
      </c>
      <c r="AJ1616" s="36"/>
      <c r="AK1616" s="34" t="s">
        <v>70</v>
      </c>
      <c r="AL1616" s="36"/>
      <c r="AM1616" s="34" t="b">
        <v>0</v>
      </c>
      <c r="AN1616" s="36"/>
      <c r="AO1616" s="34" t="s">
        <v>70</v>
      </c>
      <c r="AP1616" s="34" t="s">
        <v>70</v>
      </c>
      <c r="AQ1616" s="34" t="s">
        <v>70</v>
      </c>
      <c r="AR1616" s="34" t="s">
        <v>70</v>
      </c>
      <c r="AS1616" s="34" t="s">
        <v>70</v>
      </c>
      <c r="AT1616" s="36"/>
      <c r="AU1616" s="36"/>
      <c r="AV1616" s="34" t="s">
        <v>70</v>
      </c>
      <c r="AW1616" s="34" t="s">
        <v>70</v>
      </c>
      <c r="AX1616" s="34" t="s">
        <v>133</v>
      </c>
      <c r="AY1616" s="34" t="s">
        <v>4289</v>
      </c>
      <c r="AZ1616" s="34" t="s">
        <v>64</v>
      </c>
      <c r="BA1616" s="34" t="s">
        <v>65</v>
      </c>
      <c r="BB1616" s="35">
        <v>2040</v>
      </c>
      <c r="BC1616" s="34" t="s">
        <v>66</v>
      </c>
    </row>
    <row r="1617" spans="1:55" x14ac:dyDescent="0.25">
      <c r="A1617" s="34" t="s">
        <v>3991</v>
      </c>
      <c r="B1617" s="35">
        <v>81184</v>
      </c>
      <c r="C1617" s="34">
        <v>22</v>
      </c>
      <c r="D1617" s="34" t="s">
        <v>3995</v>
      </c>
      <c r="E1617" s="34" t="s">
        <v>3994</v>
      </c>
      <c r="F1617" s="34" t="s">
        <v>1096</v>
      </c>
      <c r="G1617" s="34" t="s">
        <v>58</v>
      </c>
      <c r="H1617" s="34" t="s">
        <v>59</v>
      </c>
      <c r="I1617" s="34" t="s">
        <v>818</v>
      </c>
      <c r="J1617" s="36">
        <v>44791</v>
      </c>
      <c r="K1617" s="36"/>
      <c r="L1617" s="34" t="s">
        <v>71</v>
      </c>
      <c r="M1617" s="36"/>
      <c r="N1617" s="34" t="b">
        <v>1</v>
      </c>
      <c r="O1617" s="36">
        <v>32363</v>
      </c>
      <c r="P1617" s="34" t="b">
        <v>0</v>
      </c>
      <c r="Q1617" s="36">
        <v>32363</v>
      </c>
      <c r="R1617" s="34" t="b">
        <v>0</v>
      </c>
      <c r="S1617" s="34" t="b">
        <v>0</v>
      </c>
      <c r="T1617" s="34" t="s">
        <v>70</v>
      </c>
      <c r="U1617" s="34"/>
      <c r="V1617" s="34" t="b">
        <v>0</v>
      </c>
      <c r="W1617" s="36">
        <v>32363</v>
      </c>
      <c r="X1617" s="34" t="s">
        <v>70</v>
      </c>
      <c r="Y1617" s="34"/>
      <c r="Z1617" s="36"/>
      <c r="AA1617" s="34" t="b">
        <v>1</v>
      </c>
      <c r="AB1617" s="34"/>
      <c r="AC1617" s="34" t="b">
        <v>0</v>
      </c>
      <c r="AD1617" s="36"/>
      <c r="AE1617" s="34" t="b">
        <v>1</v>
      </c>
      <c r="AF1617" s="34" t="b">
        <v>1</v>
      </c>
      <c r="AG1617" s="34" t="s">
        <v>70</v>
      </c>
      <c r="AH1617" s="34"/>
      <c r="AI1617" s="34" t="b">
        <v>0</v>
      </c>
      <c r="AJ1617" s="36"/>
      <c r="AK1617" s="34" t="s">
        <v>70</v>
      </c>
      <c r="AL1617" s="36"/>
      <c r="AM1617" s="34" t="b">
        <v>0</v>
      </c>
      <c r="AN1617" s="36"/>
      <c r="AO1617" s="34" t="s">
        <v>70</v>
      </c>
      <c r="AP1617" s="34" t="s">
        <v>70</v>
      </c>
      <c r="AQ1617" s="34" t="s">
        <v>70</v>
      </c>
      <c r="AR1617" s="34" t="s">
        <v>70</v>
      </c>
      <c r="AS1617" s="34" t="s">
        <v>70</v>
      </c>
      <c r="AT1617" s="36"/>
      <c r="AU1617" s="36"/>
      <c r="AV1617" s="34" t="s">
        <v>70</v>
      </c>
      <c r="AW1617" s="34" t="s">
        <v>70</v>
      </c>
      <c r="AX1617" s="34" t="s">
        <v>133</v>
      </c>
      <c r="AY1617" s="34" t="s">
        <v>4289</v>
      </c>
      <c r="AZ1617" s="34" t="s">
        <v>64</v>
      </c>
      <c r="BA1617" s="34" t="s">
        <v>65</v>
      </c>
      <c r="BB1617" s="35">
        <v>2039</v>
      </c>
      <c r="BC1617" s="34" t="s">
        <v>66</v>
      </c>
    </row>
    <row r="1618" spans="1:55" x14ac:dyDescent="0.25">
      <c r="A1618" s="34" t="s">
        <v>3991</v>
      </c>
      <c r="B1618" s="35">
        <v>81287</v>
      </c>
      <c r="C1618" s="34">
        <v>100</v>
      </c>
      <c r="D1618" s="34" t="s">
        <v>3993</v>
      </c>
      <c r="E1618" s="34" t="s">
        <v>3992</v>
      </c>
      <c r="F1618" s="34" t="s">
        <v>938</v>
      </c>
      <c r="G1618" s="34" t="s">
        <v>467</v>
      </c>
      <c r="H1618" s="34" t="s">
        <v>59</v>
      </c>
      <c r="I1618" s="34" t="s">
        <v>350</v>
      </c>
      <c r="J1618" s="36">
        <v>44915</v>
      </c>
      <c r="K1618" s="36"/>
      <c r="L1618" s="34" t="s">
        <v>71</v>
      </c>
      <c r="M1618" s="36"/>
      <c r="N1618" s="34" t="b">
        <v>1</v>
      </c>
      <c r="O1618" s="36">
        <v>32363</v>
      </c>
      <c r="P1618" s="34" t="b">
        <v>0</v>
      </c>
      <c r="Q1618" s="36">
        <v>32363</v>
      </c>
      <c r="R1618" s="34" t="b">
        <v>0</v>
      </c>
      <c r="S1618" s="34" t="b">
        <v>0</v>
      </c>
      <c r="T1618" s="34" t="s">
        <v>70</v>
      </c>
      <c r="U1618" s="34"/>
      <c r="V1618" s="34" t="b">
        <v>0</v>
      </c>
      <c r="W1618" s="36">
        <v>32363</v>
      </c>
      <c r="X1618" s="34" t="s">
        <v>70</v>
      </c>
      <c r="Y1618" s="34"/>
      <c r="Z1618" s="36"/>
      <c r="AA1618" s="34" t="b">
        <v>1</v>
      </c>
      <c r="AB1618" s="34"/>
      <c r="AC1618" s="34" t="b">
        <v>0</v>
      </c>
      <c r="AD1618" s="36"/>
      <c r="AE1618" s="34" t="b">
        <v>1</v>
      </c>
      <c r="AF1618" s="34" t="b">
        <v>1</v>
      </c>
      <c r="AG1618" s="34" t="s">
        <v>70</v>
      </c>
      <c r="AH1618" s="34"/>
      <c r="AI1618" s="34" t="b">
        <v>0</v>
      </c>
      <c r="AJ1618" s="36"/>
      <c r="AK1618" s="34" t="s">
        <v>70</v>
      </c>
      <c r="AL1618" s="36"/>
      <c r="AM1618" s="34" t="b">
        <v>0</v>
      </c>
      <c r="AN1618" s="36"/>
      <c r="AO1618" s="34" t="s">
        <v>70</v>
      </c>
      <c r="AP1618" s="34" t="s">
        <v>70</v>
      </c>
      <c r="AQ1618" s="34" t="s">
        <v>70</v>
      </c>
      <c r="AR1618" s="34" t="s">
        <v>70</v>
      </c>
      <c r="AS1618" s="34" t="s">
        <v>70</v>
      </c>
      <c r="AT1618" s="36"/>
      <c r="AU1618" s="36"/>
      <c r="AV1618" s="34" t="s">
        <v>70</v>
      </c>
      <c r="AW1618" s="34" t="s">
        <v>70</v>
      </c>
      <c r="AX1618" s="34" t="s">
        <v>133</v>
      </c>
      <c r="AY1618" s="34" t="s">
        <v>4289</v>
      </c>
      <c r="AZ1618" s="34" t="s">
        <v>64</v>
      </c>
      <c r="BA1618" s="34" t="s">
        <v>65</v>
      </c>
      <c r="BB1618" s="35">
        <v>2040</v>
      </c>
      <c r="BC1618" s="34" t="s">
        <v>66</v>
      </c>
    </row>
    <row r="1619" spans="1:55" x14ac:dyDescent="0.25">
      <c r="A1619" s="34" t="s">
        <v>3991</v>
      </c>
      <c r="B1619" s="35">
        <v>81474</v>
      </c>
      <c r="C1619" s="34">
        <v>100</v>
      </c>
      <c r="D1619" s="34" t="s">
        <v>3990</v>
      </c>
      <c r="E1619" s="34" t="s">
        <v>3989</v>
      </c>
      <c r="F1619" s="34" t="s">
        <v>829</v>
      </c>
      <c r="G1619" s="34" t="s">
        <v>467</v>
      </c>
      <c r="H1619" s="34" t="s">
        <v>59</v>
      </c>
      <c r="I1619" s="34" t="s">
        <v>729</v>
      </c>
      <c r="J1619" s="36">
        <v>44914</v>
      </c>
      <c r="K1619" s="36"/>
      <c r="L1619" s="34" t="s">
        <v>61</v>
      </c>
      <c r="M1619" s="36"/>
      <c r="N1619" s="34" t="b">
        <v>1</v>
      </c>
      <c r="O1619" s="36"/>
      <c r="P1619" s="34" t="b">
        <v>1</v>
      </c>
      <c r="Q1619" s="36"/>
      <c r="R1619" s="34" t="b">
        <v>1</v>
      </c>
      <c r="S1619" s="34" t="b">
        <v>1</v>
      </c>
      <c r="T1619" s="34" t="s">
        <v>70</v>
      </c>
      <c r="U1619" s="34"/>
      <c r="V1619" s="34" t="b">
        <v>0</v>
      </c>
      <c r="W1619" s="36"/>
      <c r="X1619" s="34" t="s">
        <v>70</v>
      </c>
      <c r="Y1619" s="34"/>
      <c r="Z1619" s="36"/>
      <c r="AA1619" s="34" t="b">
        <v>0</v>
      </c>
      <c r="AB1619" s="34"/>
      <c r="AC1619" s="34" t="b">
        <v>0</v>
      </c>
      <c r="AD1619" s="36"/>
      <c r="AE1619" s="34" t="b">
        <v>1</v>
      </c>
      <c r="AF1619" s="34" t="b">
        <v>1</v>
      </c>
      <c r="AG1619" s="34" t="s">
        <v>70</v>
      </c>
      <c r="AH1619" s="34"/>
      <c r="AI1619" s="34" t="b">
        <v>0</v>
      </c>
      <c r="AJ1619" s="36"/>
      <c r="AK1619" s="34" t="s">
        <v>70</v>
      </c>
      <c r="AL1619" s="36"/>
      <c r="AM1619" s="34" t="b">
        <v>0</v>
      </c>
      <c r="AN1619" s="36"/>
      <c r="AO1619" s="34" t="s">
        <v>70</v>
      </c>
      <c r="AP1619" s="34" t="s">
        <v>70</v>
      </c>
      <c r="AQ1619" s="34" t="s">
        <v>70</v>
      </c>
      <c r="AR1619" s="34" t="s">
        <v>70</v>
      </c>
      <c r="AS1619" s="34" t="s">
        <v>70</v>
      </c>
      <c r="AT1619" s="36"/>
      <c r="AU1619" s="36"/>
      <c r="AV1619" s="34" t="s">
        <v>70</v>
      </c>
      <c r="AW1619" s="34" t="s">
        <v>70</v>
      </c>
      <c r="AX1619" s="34" t="s">
        <v>133</v>
      </c>
      <c r="AY1619" s="34" t="s">
        <v>4289</v>
      </c>
      <c r="AZ1619" s="34" t="s">
        <v>64</v>
      </c>
      <c r="BA1619" s="34" t="s">
        <v>65</v>
      </c>
      <c r="BB1619" s="35">
        <v>2038</v>
      </c>
      <c r="BC1619" s="34" t="s">
        <v>103</v>
      </c>
    </row>
    <row r="1620" spans="1:55" x14ac:dyDescent="0.25">
      <c r="A1620" s="34" t="s">
        <v>3991</v>
      </c>
      <c r="B1620" s="35">
        <v>81631</v>
      </c>
      <c r="C1620" s="34">
        <v>100</v>
      </c>
      <c r="D1620" s="34" t="s">
        <v>4680</v>
      </c>
      <c r="E1620" s="34" t="s">
        <v>4681</v>
      </c>
      <c r="F1620" s="34" t="s">
        <v>2327</v>
      </c>
      <c r="G1620" s="34" t="s">
        <v>421</v>
      </c>
      <c r="H1620" s="34" t="s">
        <v>59</v>
      </c>
      <c r="I1620" s="34" t="s">
        <v>632</v>
      </c>
      <c r="J1620" s="36">
        <v>45051</v>
      </c>
      <c r="K1620" s="36"/>
      <c r="L1620" s="34" t="s">
        <v>71</v>
      </c>
      <c r="M1620" s="36"/>
      <c r="N1620" s="34" t="b">
        <v>1</v>
      </c>
      <c r="O1620" s="36">
        <v>32363</v>
      </c>
      <c r="P1620" s="34" t="b">
        <v>0</v>
      </c>
      <c r="Q1620" s="36">
        <v>32363</v>
      </c>
      <c r="R1620" s="34" t="b">
        <v>0</v>
      </c>
      <c r="S1620" s="34" t="b">
        <v>0</v>
      </c>
      <c r="T1620" s="34" t="s">
        <v>70</v>
      </c>
      <c r="U1620" s="34"/>
      <c r="V1620" s="34" t="b">
        <v>0</v>
      </c>
      <c r="W1620" s="36">
        <v>32363</v>
      </c>
      <c r="X1620" s="34" t="s">
        <v>70</v>
      </c>
      <c r="Y1620" s="34"/>
      <c r="Z1620" s="36"/>
      <c r="AA1620" s="34" t="b">
        <v>1</v>
      </c>
      <c r="AB1620" s="34"/>
      <c r="AC1620" s="34" t="b">
        <v>0</v>
      </c>
      <c r="AD1620" s="36"/>
      <c r="AE1620" s="34" t="b">
        <v>1</v>
      </c>
      <c r="AF1620" s="34" t="b">
        <v>1</v>
      </c>
      <c r="AG1620" s="34" t="s">
        <v>70</v>
      </c>
      <c r="AH1620" s="34"/>
      <c r="AI1620" s="34" t="b">
        <v>0</v>
      </c>
      <c r="AJ1620" s="36"/>
      <c r="AK1620" s="34" t="s">
        <v>70</v>
      </c>
      <c r="AL1620" s="36"/>
      <c r="AM1620" s="34" t="b">
        <v>0</v>
      </c>
      <c r="AN1620" s="36"/>
      <c r="AO1620" s="34" t="s">
        <v>70</v>
      </c>
      <c r="AP1620" s="34" t="s">
        <v>70</v>
      </c>
      <c r="AQ1620" s="34" t="s">
        <v>70</v>
      </c>
      <c r="AR1620" s="34" t="s">
        <v>70</v>
      </c>
      <c r="AS1620" s="34" t="s">
        <v>70</v>
      </c>
      <c r="AT1620" s="36"/>
      <c r="AU1620" s="36"/>
      <c r="AV1620" s="34" t="s">
        <v>70</v>
      </c>
      <c r="AW1620" s="34" t="s">
        <v>70</v>
      </c>
      <c r="AX1620" s="34" t="s">
        <v>133</v>
      </c>
      <c r="AY1620" s="34" t="s">
        <v>4289</v>
      </c>
      <c r="AZ1620" s="34" t="s">
        <v>64</v>
      </c>
      <c r="BA1620" s="34" t="s">
        <v>65</v>
      </c>
      <c r="BB1620" s="35">
        <v>2040</v>
      </c>
      <c r="BC1620" s="34" t="s">
        <v>66</v>
      </c>
    </row>
    <row r="1621" spans="1:55" x14ac:dyDescent="0.25">
      <c r="A1621" s="34" t="s">
        <v>3514</v>
      </c>
      <c r="B1621" s="35">
        <v>80581</v>
      </c>
      <c r="C1621" s="34">
        <v>100</v>
      </c>
      <c r="D1621" s="34" t="s">
        <v>3513</v>
      </c>
      <c r="E1621" s="34" t="s">
        <v>3512</v>
      </c>
      <c r="F1621" s="34" t="s">
        <v>829</v>
      </c>
      <c r="G1621" s="34" t="s">
        <v>223</v>
      </c>
      <c r="H1621" s="34" t="s">
        <v>145</v>
      </c>
      <c r="I1621" s="34" t="s">
        <v>729</v>
      </c>
      <c r="J1621" s="36">
        <v>44490</v>
      </c>
      <c r="K1621" s="36"/>
      <c r="L1621" s="34" t="s">
        <v>71</v>
      </c>
      <c r="M1621" s="36"/>
      <c r="N1621" s="34" t="b">
        <v>1</v>
      </c>
      <c r="O1621" s="36">
        <v>32363</v>
      </c>
      <c r="P1621" s="34" t="b">
        <v>0</v>
      </c>
      <c r="Q1621" s="36">
        <v>32363</v>
      </c>
      <c r="R1621" s="34" t="b">
        <v>0</v>
      </c>
      <c r="S1621" s="34" t="b">
        <v>0</v>
      </c>
      <c r="T1621" s="34" t="s">
        <v>70</v>
      </c>
      <c r="U1621" s="34"/>
      <c r="V1621" s="34" t="b">
        <v>0</v>
      </c>
      <c r="W1621" s="36">
        <v>32363</v>
      </c>
      <c r="X1621" s="34" t="s">
        <v>70</v>
      </c>
      <c r="Y1621" s="34"/>
      <c r="Z1621" s="36"/>
      <c r="AA1621" s="34" t="b">
        <v>1</v>
      </c>
      <c r="AB1621" s="34"/>
      <c r="AC1621" s="34" t="b">
        <v>0</v>
      </c>
      <c r="AD1621" s="36"/>
      <c r="AE1621" s="34" t="b">
        <v>1</v>
      </c>
      <c r="AF1621" s="34" t="b">
        <v>1</v>
      </c>
      <c r="AG1621" s="34" t="s">
        <v>70</v>
      </c>
      <c r="AH1621" s="34"/>
      <c r="AI1621" s="34" t="b">
        <v>0</v>
      </c>
      <c r="AJ1621" s="36"/>
      <c r="AK1621" s="34" t="s">
        <v>70</v>
      </c>
      <c r="AL1621" s="36"/>
      <c r="AM1621" s="34" t="b">
        <v>0</v>
      </c>
      <c r="AN1621" s="36"/>
      <c r="AO1621" s="34" t="s">
        <v>70</v>
      </c>
      <c r="AP1621" s="34" t="s">
        <v>70</v>
      </c>
      <c r="AQ1621" s="34" t="s">
        <v>70</v>
      </c>
      <c r="AR1621" s="34" t="s">
        <v>70</v>
      </c>
      <c r="AS1621" s="34" t="s">
        <v>70</v>
      </c>
      <c r="AT1621" s="36"/>
      <c r="AU1621" s="36"/>
      <c r="AV1621" s="34" t="s">
        <v>70</v>
      </c>
      <c r="AW1621" s="34" t="s">
        <v>70</v>
      </c>
      <c r="AX1621" s="34" t="s">
        <v>63</v>
      </c>
      <c r="AY1621" s="34" t="s">
        <v>4311</v>
      </c>
      <c r="AZ1621" s="34" t="s">
        <v>64</v>
      </c>
      <c r="BA1621" s="34" t="s">
        <v>65</v>
      </c>
      <c r="BB1621" s="35">
        <v>2039</v>
      </c>
      <c r="BC1621" s="34" t="s">
        <v>66</v>
      </c>
    </row>
    <row r="1622" spans="1:55" x14ac:dyDescent="0.25">
      <c r="A1622" s="34" t="s">
        <v>3514</v>
      </c>
      <c r="B1622" s="35">
        <v>79513</v>
      </c>
      <c r="C1622" s="34">
        <v>100</v>
      </c>
      <c r="D1622" s="34" t="s">
        <v>3518</v>
      </c>
      <c r="E1622" s="34" t="s">
        <v>3517</v>
      </c>
      <c r="F1622" s="34" t="s">
        <v>931</v>
      </c>
      <c r="G1622" s="34" t="s">
        <v>223</v>
      </c>
      <c r="H1622" s="34" t="s">
        <v>145</v>
      </c>
      <c r="I1622" s="34" t="s">
        <v>380</v>
      </c>
      <c r="J1622" s="36">
        <v>44498</v>
      </c>
      <c r="K1622" s="36"/>
      <c r="L1622" s="34" t="s">
        <v>71</v>
      </c>
      <c r="M1622" s="36"/>
      <c r="N1622" s="34" t="b">
        <v>1</v>
      </c>
      <c r="O1622" s="36">
        <v>32363</v>
      </c>
      <c r="P1622" s="34" t="b">
        <v>0</v>
      </c>
      <c r="Q1622" s="36">
        <v>32363</v>
      </c>
      <c r="R1622" s="34" t="b">
        <v>0</v>
      </c>
      <c r="S1622" s="34" t="b">
        <v>0</v>
      </c>
      <c r="T1622" s="34" t="s">
        <v>70</v>
      </c>
      <c r="U1622" s="34"/>
      <c r="V1622" s="34" t="b">
        <v>0</v>
      </c>
      <c r="W1622" s="36">
        <v>32363</v>
      </c>
      <c r="X1622" s="34" t="s">
        <v>70</v>
      </c>
      <c r="Y1622" s="34"/>
      <c r="Z1622" s="36"/>
      <c r="AA1622" s="34" t="b">
        <v>1</v>
      </c>
      <c r="AB1622" s="34"/>
      <c r="AC1622" s="34" t="b">
        <v>0</v>
      </c>
      <c r="AD1622" s="36"/>
      <c r="AE1622" s="34" t="b">
        <v>1</v>
      </c>
      <c r="AF1622" s="34" t="b">
        <v>1</v>
      </c>
      <c r="AG1622" s="34" t="s">
        <v>70</v>
      </c>
      <c r="AH1622" s="34"/>
      <c r="AI1622" s="34" t="b">
        <v>0</v>
      </c>
      <c r="AJ1622" s="36"/>
      <c r="AK1622" s="34" t="s">
        <v>70</v>
      </c>
      <c r="AL1622" s="36"/>
      <c r="AM1622" s="34" t="b">
        <v>0</v>
      </c>
      <c r="AN1622" s="36"/>
      <c r="AO1622" s="34" t="s">
        <v>70</v>
      </c>
      <c r="AP1622" s="34" t="s">
        <v>70</v>
      </c>
      <c r="AQ1622" s="34" t="s">
        <v>70</v>
      </c>
      <c r="AR1622" s="34" t="s">
        <v>70</v>
      </c>
      <c r="AS1622" s="34" t="s">
        <v>70</v>
      </c>
      <c r="AT1622" s="36"/>
      <c r="AU1622" s="36"/>
      <c r="AV1622" s="34" t="s">
        <v>70</v>
      </c>
      <c r="AW1622" s="34" t="s">
        <v>70</v>
      </c>
      <c r="AX1622" s="34" t="s">
        <v>63</v>
      </c>
      <c r="AY1622" s="34" t="s">
        <v>4311</v>
      </c>
      <c r="AZ1622" s="34" t="s">
        <v>64</v>
      </c>
      <c r="BA1622" s="34" t="s">
        <v>65</v>
      </c>
      <c r="BB1622" s="35">
        <v>2038</v>
      </c>
      <c r="BC1622" s="34" t="s">
        <v>185</v>
      </c>
    </row>
    <row r="1623" spans="1:55" x14ac:dyDescent="0.25">
      <c r="A1623" s="34" t="s">
        <v>3514</v>
      </c>
      <c r="B1623" s="35">
        <v>80278</v>
      </c>
      <c r="C1623" s="34">
        <v>100</v>
      </c>
      <c r="D1623" s="34" t="s">
        <v>3516</v>
      </c>
      <c r="E1623" s="34" t="s">
        <v>3515</v>
      </c>
      <c r="F1623" s="34" t="s">
        <v>840</v>
      </c>
      <c r="G1623" s="34" t="s">
        <v>223</v>
      </c>
      <c r="H1623" s="34" t="s">
        <v>145</v>
      </c>
      <c r="I1623" s="34" t="s">
        <v>783</v>
      </c>
      <c r="J1623" s="36">
        <v>44558</v>
      </c>
      <c r="K1623" s="36"/>
      <c r="L1623" s="34" t="s">
        <v>61</v>
      </c>
      <c r="M1623" s="36"/>
      <c r="N1623" s="34" t="b">
        <v>1</v>
      </c>
      <c r="O1623" s="36"/>
      <c r="P1623" s="34" t="b">
        <v>1</v>
      </c>
      <c r="Q1623" s="36"/>
      <c r="R1623" s="34" t="b">
        <v>1</v>
      </c>
      <c r="S1623" s="34" t="b">
        <v>1</v>
      </c>
      <c r="T1623" s="34" t="s">
        <v>70</v>
      </c>
      <c r="U1623" s="34"/>
      <c r="V1623" s="34" t="b">
        <v>0</v>
      </c>
      <c r="W1623" s="36"/>
      <c r="X1623" s="34" t="s">
        <v>70</v>
      </c>
      <c r="Y1623" s="34"/>
      <c r="Z1623" s="36"/>
      <c r="AA1623" s="34" t="b">
        <v>0</v>
      </c>
      <c r="AB1623" s="34"/>
      <c r="AC1623" s="34" t="b">
        <v>0</v>
      </c>
      <c r="AD1623" s="36"/>
      <c r="AE1623" s="34" t="b">
        <v>1</v>
      </c>
      <c r="AF1623" s="34" t="b">
        <v>1</v>
      </c>
      <c r="AG1623" s="34" t="s">
        <v>70</v>
      </c>
      <c r="AH1623" s="34"/>
      <c r="AI1623" s="34" t="b">
        <v>0</v>
      </c>
      <c r="AJ1623" s="36"/>
      <c r="AK1623" s="34" t="s">
        <v>70</v>
      </c>
      <c r="AL1623" s="36"/>
      <c r="AM1623" s="34" t="b">
        <v>0</v>
      </c>
      <c r="AN1623" s="36"/>
      <c r="AO1623" s="34" t="s">
        <v>70</v>
      </c>
      <c r="AP1623" s="34" t="s">
        <v>70</v>
      </c>
      <c r="AQ1623" s="34" t="s">
        <v>70</v>
      </c>
      <c r="AR1623" s="34" t="s">
        <v>70</v>
      </c>
      <c r="AS1623" s="34" t="s">
        <v>70</v>
      </c>
      <c r="AT1623" s="36"/>
      <c r="AU1623" s="36"/>
      <c r="AV1623" s="34" t="s">
        <v>70</v>
      </c>
      <c r="AW1623" s="34" t="s">
        <v>70</v>
      </c>
      <c r="AX1623" s="34" t="s">
        <v>63</v>
      </c>
      <c r="AY1623" s="34" t="s">
        <v>4311</v>
      </c>
      <c r="AZ1623" s="34" t="s">
        <v>64</v>
      </c>
      <c r="BA1623" s="34" t="s">
        <v>65</v>
      </c>
      <c r="BB1623" s="35">
        <v>2038</v>
      </c>
      <c r="BC1623" s="34" t="s">
        <v>66</v>
      </c>
    </row>
    <row r="1624" spans="1:55" x14ac:dyDescent="0.25">
      <c r="A1624" s="34" t="s">
        <v>3514</v>
      </c>
      <c r="B1624" s="35">
        <v>80674</v>
      </c>
      <c r="C1624" s="34">
        <v>100</v>
      </c>
      <c r="D1624" s="34" t="s">
        <v>4682</v>
      </c>
      <c r="E1624" s="34" t="s">
        <v>3988</v>
      </c>
      <c r="F1624" s="34" t="s">
        <v>3646</v>
      </c>
      <c r="G1624" s="34" t="s">
        <v>223</v>
      </c>
      <c r="H1624" s="34" t="s">
        <v>145</v>
      </c>
      <c r="I1624" s="34" t="s">
        <v>786</v>
      </c>
      <c r="J1624" s="36">
        <v>44678</v>
      </c>
      <c r="K1624" s="36"/>
      <c r="L1624" s="34" t="s">
        <v>71</v>
      </c>
      <c r="M1624" s="36"/>
      <c r="N1624" s="34" t="b">
        <v>1</v>
      </c>
      <c r="O1624" s="36">
        <v>32363</v>
      </c>
      <c r="P1624" s="34" t="b">
        <v>0</v>
      </c>
      <c r="Q1624" s="36">
        <v>32363</v>
      </c>
      <c r="R1624" s="34" t="b">
        <v>0</v>
      </c>
      <c r="S1624" s="34" t="b">
        <v>0</v>
      </c>
      <c r="T1624" s="34" t="s">
        <v>70</v>
      </c>
      <c r="U1624" s="34"/>
      <c r="V1624" s="34" t="b">
        <v>0</v>
      </c>
      <c r="W1624" s="36">
        <v>32363</v>
      </c>
      <c r="X1624" s="34" t="s">
        <v>70</v>
      </c>
      <c r="Y1624" s="34"/>
      <c r="Z1624" s="36"/>
      <c r="AA1624" s="34" t="b">
        <v>0</v>
      </c>
      <c r="AB1624" s="34"/>
      <c r="AC1624" s="34" t="b">
        <v>1</v>
      </c>
      <c r="AD1624" s="36"/>
      <c r="AE1624" s="34" t="b">
        <v>1</v>
      </c>
      <c r="AF1624" s="34" t="b">
        <v>1</v>
      </c>
      <c r="AG1624" s="34" t="s">
        <v>70</v>
      </c>
      <c r="AH1624" s="34"/>
      <c r="AI1624" s="34" t="b">
        <v>0</v>
      </c>
      <c r="AJ1624" s="36"/>
      <c r="AK1624" s="34" t="s">
        <v>70</v>
      </c>
      <c r="AL1624" s="36"/>
      <c r="AM1624" s="34" t="b">
        <v>0</v>
      </c>
      <c r="AN1624" s="36"/>
      <c r="AO1624" s="34" t="s">
        <v>70</v>
      </c>
      <c r="AP1624" s="34" t="s">
        <v>70</v>
      </c>
      <c r="AQ1624" s="34" t="s">
        <v>70</v>
      </c>
      <c r="AR1624" s="34" t="s">
        <v>70</v>
      </c>
      <c r="AS1624" s="34" t="s">
        <v>70</v>
      </c>
      <c r="AT1624" s="36"/>
      <c r="AU1624" s="36"/>
      <c r="AV1624" s="34" t="s">
        <v>70</v>
      </c>
      <c r="AW1624" s="34" t="s">
        <v>70</v>
      </c>
      <c r="AX1624" s="34" t="s">
        <v>63</v>
      </c>
      <c r="AY1624" s="34" t="s">
        <v>4311</v>
      </c>
      <c r="AZ1624" s="34" t="s">
        <v>64</v>
      </c>
      <c r="BA1624" s="34" t="s">
        <v>65</v>
      </c>
      <c r="BB1624" s="35">
        <v>2038</v>
      </c>
      <c r="BC1624" s="34" t="s">
        <v>66</v>
      </c>
    </row>
    <row r="1625" spans="1:55" x14ac:dyDescent="0.25">
      <c r="A1625" s="34" t="s">
        <v>3242</v>
      </c>
      <c r="B1625" s="35">
        <v>65112</v>
      </c>
      <c r="C1625" s="34">
        <v>100</v>
      </c>
      <c r="D1625" s="34" t="s">
        <v>3268</v>
      </c>
      <c r="E1625" s="34" t="s">
        <v>3269</v>
      </c>
      <c r="F1625" s="34" t="s">
        <v>1136</v>
      </c>
      <c r="G1625" s="34" t="s">
        <v>3986</v>
      </c>
      <c r="H1625" s="34" t="s">
        <v>144</v>
      </c>
      <c r="I1625" s="34" t="s">
        <v>481</v>
      </c>
      <c r="J1625" s="36">
        <v>40640</v>
      </c>
      <c r="K1625" s="36"/>
      <c r="L1625" s="34" t="s">
        <v>61</v>
      </c>
      <c r="M1625" s="36"/>
      <c r="N1625" s="34" t="b">
        <v>0</v>
      </c>
      <c r="O1625" s="36"/>
      <c r="P1625" s="34" t="b">
        <v>1</v>
      </c>
      <c r="Q1625" s="36">
        <v>45278</v>
      </c>
      <c r="R1625" s="34" t="b">
        <v>0</v>
      </c>
      <c r="S1625" s="34" t="b">
        <v>0</v>
      </c>
      <c r="T1625" s="34" t="s">
        <v>70</v>
      </c>
      <c r="U1625" s="34"/>
      <c r="V1625" s="34" t="b">
        <v>0</v>
      </c>
      <c r="W1625" s="36"/>
      <c r="X1625" s="34" t="s">
        <v>70</v>
      </c>
      <c r="Y1625" s="34"/>
      <c r="Z1625" s="36"/>
      <c r="AA1625" s="34" t="b">
        <v>0</v>
      </c>
      <c r="AB1625" s="34"/>
      <c r="AC1625" s="34" t="b">
        <v>0</v>
      </c>
      <c r="AD1625" s="36">
        <v>45278</v>
      </c>
      <c r="AE1625" s="34" t="b">
        <v>1</v>
      </c>
      <c r="AF1625" s="34" t="b">
        <v>0</v>
      </c>
      <c r="AG1625" s="34" t="s">
        <v>3248</v>
      </c>
      <c r="AH1625" s="34"/>
      <c r="AI1625" s="34" t="b">
        <v>0</v>
      </c>
      <c r="AJ1625" s="36"/>
      <c r="AK1625" s="34" t="s">
        <v>70</v>
      </c>
      <c r="AL1625" s="36"/>
      <c r="AM1625" s="34" t="b">
        <v>0</v>
      </c>
      <c r="AN1625" s="36"/>
      <c r="AO1625" s="34" t="s">
        <v>70</v>
      </c>
      <c r="AP1625" s="34" t="s">
        <v>408</v>
      </c>
      <c r="AQ1625" s="34" t="s">
        <v>409</v>
      </c>
      <c r="AR1625" s="34" t="s">
        <v>413</v>
      </c>
      <c r="AS1625" s="34" t="s">
        <v>410</v>
      </c>
      <c r="AT1625" s="36"/>
      <c r="AU1625" s="36"/>
      <c r="AV1625" s="34" t="s">
        <v>70</v>
      </c>
      <c r="AW1625" s="34" t="s">
        <v>70</v>
      </c>
      <c r="AX1625" s="34" t="s">
        <v>63</v>
      </c>
      <c r="AY1625" s="34" t="s">
        <v>4311</v>
      </c>
      <c r="AZ1625" s="34" t="s">
        <v>64</v>
      </c>
      <c r="BA1625" s="34" t="s">
        <v>65</v>
      </c>
      <c r="BB1625" s="35">
        <v>2027</v>
      </c>
      <c r="BC1625" s="34" t="s">
        <v>185</v>
      </c>
    </row>
    <row r="1626" spans="1:55" x14ac:dyDescent="0.25">
      <c r="A1626" s="34" t="s">
        <v>3242</v>
      </c>
      <c r="B1626" s="35">
        <v>64767</v>
      </c>
      <c r="C1626" s="34">
        <v>100</v>
      </c>
      <c r="D1626" s="34" t="s">
        <v>3261</v>
      </c>
      <c r="E1626" s="34" t="s">
        <v>3262</v>
      </c>
      <c r="F1626" s="34" t="s">
        <v>1672</v>
      </c>
      <c r="G1626" s="34" t="s">
        <v>287</v>
      </c>
      <c r="H1626" s="34" t="s">
        <v>144</v>
      </c>
      <c r="I1626" s="34" t="s">
        <v>3987</v>
      </c>
      <c r="J1626" s="36">
        <v>40241</v>
      </c>
      <c r="K1626" s="36"/>
      <c r="L1626" s="34" t="s">
        <v>61</v>
      </c>
      <c r="M1626" s="36"/>
      <c r="N1626" s="34" t="b">
        <v>0</v>
      </c>
      <c r="O1626" s="36"/>
      <c r="P1626" s="34" t="b">
        <v>0</v>
      </c>
      <c r="Q1626" s="36">
        <v>45295</v>
      </c>
      <c r="R1626" s="34" t="b">
        <v>0</v>
      </c>
      <c r="S1626" s="34" t="b">
        <v>0</v>
      </c>
      <c r="T1626" s="34" t="s">
        <v>70</v>
      </c>
      <c r="U1626" s="34"/>
      <c r="V1626" s="34" t="b">
        <v>0</v>
      </c>
      <c r="W1626" s="36"/>
      <c r="X1626" s="34" t="s">
        <v>70</v>
      </c>
      <c r="Y1626" s="34"/>
      <c r="Z1626" s="36"/>
      <c r="AA1626" s="34" t="b">
        <v>0</v>
      </c>
      <c r="AB1626" s="34"/>
      <c r="AC1626" s="34" t="b">
        <v>0</v>
      </c>
      <c r="AD1626" s="36"/>
      <c r="AE1626" s="34" t="b">
        <v>1</v>
      </c>
      <c r="AF1626" s="34" t="b">
        <v>0</v>
      </c>
      <c r="AG1626" s="34" t="s">
        <v>70</v>
      </c>
      <c r="AH1626" s="34"/>
      <c r="AI1626" s="34" t="b">
        <v>0</v>
      </c>
      <c r="AJ1626" s="36"/>
      <c r="AK1626" s="34" t="s">
        <v>70</v>
      </c>
      <c r="AL1626" s="36"/>
      <c r="AM1626" s="34" t="b">
        <v>0</v>
      </c>
      <c r="AN1626" s="36"/>
      <c r="AO1626" s="34" t="s">
        <v>70</v>
      </c>
      <c r="AP1626" s="34" t="s">
        <v>463</v>
      </c>
      <c r="AQ1626" s="34" t="s">
        <v>409</v>
      </c>
      <c r="AR1626" s="34" t="s">
        <v>413</v>
      </c>
      <c r="AS1626" s="34" t="s">
        <v>70</v>
      </c>
      <c r="AT1626" s="36"/>
      <c r="AU1626" s="36"/>
      <c r="AV1626" s="34" t="s">
        <v>70</v>
      </c>
      <c r="AW1626" s="34" t="s">
        <v>70</v>
      </c>
      <c r="AX1626" s="34" t="s">
        <v>63</v>
      </c>
      <c r="AY1626" s="34" t="s">
        <v>4311</v>
      </c>
      <c r="AZ1626" s="34" t="s">
        <v>64</v>
      </c>
      <c r="BA1626" s="34" t="s">
        <v>65</v>
      </c>
      <c r="BB1626" s="35">
        <v>2025</v>
      </c>
      <c r="BC1626" s="34" t="s">
        <v>66</v>
      </c>
    </row>
    <row r="1627" spans="1:55" x14ac:dyDescent="0.25">
      <c r="A1627" s="34" t="s">
        <v>3242</v>
      </c>
      <c r="B1627" s="35">
        <v>63183</v>
      </c>
      <c r="C1627" s="34">
        <v>100</v>
      </c>
      <c r="D1627" s="34" t="s">
        <v>3245</v>
      </c>
      <c r="E1627" s="34" t="s">
        <v>3246</v>
      </c>
      <c r="F1627" s="34" t="s">
        <v>3247</v>
      </c>
      <c r="G1627" s="34" t="s">
        <v>208</v>
      </c>
      <c r="H1627" s="34" t="s">
        <v>144</v>
      </c>
      <c r="I1627" s="34" t="s">
        <v>3532</v>
      </c>
      <c r="J1627" s="36">
        <v>40169</v>
      </c>
      <c r="K1627" s="36"/>
      <c r="L1627" s="34" t="s">
        <v>61</v>
      </c>
      <c r="M1627" s="36"/>
      <c r="N1627" s="34" t="b">
        <v>0</v>
      </c>
      <c r="O1627" s="36"/>
      <c r="P1627" s="34" t="b">
        <v>0</v>
      </c>
      <c r="Q1627" s="36">
        <v>45281</v>
      </c>
      <c r="R1627" s="34" t="b">
        <v>1</v>
      </c>
      <c r="S1627" s="34" t="b">
        <v>0</v>
      </c>
      <c r="T1627" s="34" t="s">
        <v>407</v>
      </c>
      <c r="U1627" s="34"/>
      <c r="V1627" s="34" t="b">
        <v>0</v>
      </c>
      <c r="W1627" s="36">
        <v>45294</v>
      </c>
      <c r="X1627" s="34" t="s">
        <v>407</v>
      </c>
      <c r="Y1627" s="34"/>
      <c r="Z1627" s="36"/>
      <c r="AA1627" s="34" t="b">
        <v>0</v>
      </c>
      <c r="AB1627" s="34"/>
      <c r="AC1627" s="34" t="b">
        <v>0</v>
      </c>
      <c r="AD1627" s="36">
        <v>45274</v>
      </c>
      <c r="AE1627" s="34" t="b">
        <v>1</v>
      </c>
      <c r="AF1627" s="34" t="b">
        <v>1</v>
      </c>
      <c r="AG1627" s="34" t="s">
        <v>407</v>
      </c>
      <c r="AH1627" s="34"/>
      <c r="AI1627" s="34" t="b">
        <v>0</v>
      </c>
      <c r="AJ1627" s="36">
        <v>45294</v>
      </c>
      <c r="AK1627" s="34" t="s">
        <v>407</v>
      </c>
      <c r="AL1627" s="36"/>
      <c r="AM1627" s="34" t="b">
        <v>0</v>
      </c>
      <c r="AN1627" s="36"/>
      <c r="AO1627" s="34" t="s">
        <v>70</v>
      </c>
      <c r="AP1627" s="34" t="s">
        <v>985</v>
      </c>
      <c r="AQ1627" s="34" t="s">
        <v>409</v>
      </c>
      <c r="AR1627" s="34" t="s">
        <v>407</v>
      </c>
      <c r="AS1627" s="34" t="s">
        <v>410</v>
      </c>
      <c r="AT1627" s="36"/>
      <c r="AU1627" s="36"/>
      <c r="AV1627" s="34" t="s">
        <v>70</v>
      </c>
      <c r="AW1627" s="34" t="s">
        <v>70</v>
      </c>
      <c r="AX1627" s="34" t="s">
        <v>63</v>
      </c>
      <c r="AY1627" s="34" t="s">
        <v>4311</v>
      </c>
      <c r="AZ1627" s="34" t="s">
        <v>64</v>
      </c>
      <c r="BA1627" s="34" t="s">
        <v>65</v>
      </c>
      <c r="BB1627" s="35">
        <v>2025</v>
      </c>
      <c r="BC1627" s="34" t="s">
        <v>103</v>
      </c>
    </row>
    <row r="1628" spans="1:55" x14ac:dyDescent="0.25">
      <c r="A1628" s="34" t="s">
        <v>3242</v>
      </c>
      <c r="B1628" s="35">
        <v>64827</v>
      </c>
      <c r="C1628" s="34">
        <v>100</v>
      </c>
      <c r="D1628" s="34" t="s">
        <v>3266</v>
      </c>
      <c r="E1628" s="34" t="s">
        <v>3267</v>
      </c>
      <c r="F1628" s="34" t="s">
        <v>453</v>
      </c>
      <c r="G1628" s="34" t="s">
        <v>3986</v>
      </c>
      <c r="H1628" s="34" t="s">
        <v>144</v>
      </c>
      <c r="I1628" s="34" t="s">
        <v>133</v>
      </c>
      <c r="J1628" s="36">
        <v>40379</v>
      </c>
      <c r="K1628" s="36"/>
      <c r="L1628" s="34" t="s">
        <v>61</v>
      </c>
      <c r="M1628" s="36"/>
      <c r="N1628" s="34" t="b">
        <v>0</v>
      </c>
      <c r="O1628" s="36"/>
      <c r="P1628" s="34" t="b">
        <v>0</v>
      </c>
      <c r="Q1628" s="36"/>
      <c r="R1628" s="34" t="b">
        <v>1</v>
      </c>
      <c r="S1628" s="34" t="b">
        <v>0</v>
      </c>
      <c r="T1628" s="34" t="s">
        <v>70</v>
      </c>
      <c r="U1628" s="34"/>
      <c r="V1628" s="34" t="b">
        <v>0</v>
      </c>
      <c r="W1628" s="36"/>
      <c r="X1628" s="34" t="s">
        <v>70</v>
      </c>
      <c r="Y1628" s="34"/>
      <c r="Z1628" s="36"/>
      <c r="AA1628" s="34" t="b">
        <v>0</v>
      </c>
      <c r="AB1628" s="34"/>
      <c r="AC1628" s="34" t="b">
        <v>0</v>
      </c>
      <c r="AD1628" s="36">
        <v>45281</v>
      </c>
      <c r="AE1628" s="34" t="b">
        <v>1</v>
      </c>
      <c r="AF1628" s="34" t="b">
        <v>0</v>
      </c>
      <c r="AG1628" s="34" t="s">
        <v>407</v>
      </c>
      <c r="AH1628" s="34"/>
      <c r="AI1628" s="34" t="b">
        <v>0</v>
      </c>
      <c r="AJ1628" s="36">
        <v>45294</v>
      </c>
      <c r="AK1628" s="34" t="s">
        <v>407</v>
      </c>
      <c r="AL1628" s="36"/>
      <c r="AM1628" s="34" t="b">
        <v>0</v>
      </c>
      <c r="AN1628" s="36"/>
      <c r="AO1628" s="34" t="s">
        <v>70</v>
      </c>
      <c r="AP1628" s="34" t="s">
        <v>985</v>
      </c>
      <c r="AQ1628" s="34" t="s">
        <v>409</v>
      </c>
      <c r="AR1628" s="34" t="s">
        <v>407</v>
      </c>
      <c r="AS1628" s="34" t="s">
        <v>410</v>
      </c>
      <c r="AT1628" s="36">
        <v>45281</v>
      </c>
      <c r="AU1628" s="36"/>
      <c r="AV1628" s="34" t="s">
        <v>70</v>
      </c>
      <c r="AW1628" s="34" t="s">
        <v>70</v>
      </c>
      <c r="AX1628" s="34" t="s">
        <v>63</v>
      </c>
      <c r="AY1628" s="34" t="s">
        <v>4311</v>
      </c>
      <c r="AZ1628" s="34" t="s">
        <v>64</v>
      </c>
      <c r="BA1628" s="34" t="s">
        <v>65</v>
      </c>
      <c r="BB1628" s="35">
        <v>2026</v>
      </c>
      <c r="BC1628" s="34" t="s">
        <v>66</v>
      </c>
    </row>
    <row r="1629" spans="1:55" x14ac:dyDescent="0.25">
      <c r="A1629" s="34" t="s">
        <v>3242</v>
      </c>
      <c r="B1629" s="35">
        <v>65154</v>
      </c>
      <c r="C1629" s="34">
        <v>100</v>
      </c>
      <c r="D1629" s="34" t="s">
        <v>3270</v>
      </c>
      <c r="E1629" s="34" t="s">
        <v>3271</v>
      </c>
      <c r="F1629" s="34" t="s">
        <v>2175</v>
      </c>
      <c r="G1629" s="34" t="s">
        <v>3982</v>
      </c>
      <c r="H1629" s="34" t="s">
        <v>144</v>
      </c>
      <c r="I1629" s="34" t="s">
        <v>273</v>
      </c>
      <c r="J1629" s="36">
        <v>41052</v>
      </c>
      <c r="K1629" s="36"/>
      <c r="L1629" s="34" t="s">
        <v>61</v>
      </c>
      <c r="M1629" s="36"/>
      <c r="N1629" s="34" t="b">
        <v>0</v>
      </c>
      <c r="O1629" s="36">
        <v>45267</v>
      </c>
      <c r="P1629" s="34" t="b">
        <v>1</v>
      </c>
      <c r="Q1629" s="36"/>
      <c r="R1629" s="34" t="b">
        <v>1</v>
      </c>
      <c r="S1629" s="34" t="b">
        <v>0</v>
      </c>
      <c r="T1629" s="34" t="s">
        <v>70</v>
      </c>
      <c r="U1629" s="34"/>
      <c r="V1629" s="34" t="b">
        <v>0</v>
      </c>
      <c r="W1629" s="36"/>
      <c r="X1629" s="34" t="s">
        <v>70</v>
      </c>
      <c r="Y1629" s="34"/>
      <c r="Z1629" s="36"/>
      <c r="AA1629" s="34" t="b">
        <v>0</v>
      </c>
      <c r="AB1629" s="34"/>
      <c r="AC1629" s="34" t="b">
        <v>0</v>
      </c>
      <c r="AD1629" s="36">
        <v>45289</v>
      </c>
      <c r="AE1629" s="34" t="b">
        <v>1</v>
      </c>
      <c r="AF1629" s="34" t="b">
        <v>0</v>
      </c>
      <c r="AG1629" s="34" t="s">
        <v>407</v>
      </c>
      <c r="AH1629" s="34"/>
      <c r="AI1629" s="34" t="b">
        <v>0</v>
      </c>
      <c r="AJ1629" s="36"/>
      <c r="AK1629" s="34" t="s">
        <v>70</v>
      </c>
      <c r="AL1629" s="36"/>
      <c r="AM1629" s="34" t="b">
        <v>0</v>
      </c>
      <c r="AN1629" s="36"/>
      <c r="AO1629" s="34" t="s">
        <v>70</v>
      </c>
      <c r="AP1629" s="34" t="s">
        <v>408</v>
      </c>
      <c r="AQ1629" s="34" t="s">
        <v>409</v>
      </c>
      <c r="AR1629" s="34" t="s">
        <v>407</v>
      </c>
      <c r="AS1629" s="34" t="s">
        <v>410</v>
      </c>
      <c r="AT1629" s="36">
        <v>45289</v>
      </c>
      <c r="AU1629" s="36"/>
      <c r="AV1629" s="34" t="s">
        <v>70</v>
      </c>
      <c r="AW1629" s="34" t="s">
        <v>70</v>
      </c>
      <c r="AX1629" s="34" t="s">
        <v>63</v>
      </c>
      <c r="AY1629" s="34" t="s">
        <v>4311</v>
      </c>
      <c r="AZ1629" s="34" t="s">
        <v>64</v>
      </c>
      <c r="BA1629" s="34" t="s">
        <v>65</v>
      </c>
      <c r="BB1629" s="35">
        <v>2028</v>
      </c>
      <c r="BC1629" s="34" t="s">
        <v>66</v>
      </c>
    </row>
    <row r="1630" spans="1:55" x14ac:dyDescent="0.25">
      <c r="A1630" s="34" t="s">
        <v>3242</v>
      </c>
      <c r="B1630" s="35">
        <v>63984</v>
      </c>
      <c r="C1630" s="34">
        <v>100</v>
      </c>
      <c r="D1630" s="34" t="s">
        <v>3251</v>
      </c>
      <c r="E1630" s="34" t="s">
        <v>3252</v>
      </c>
      <c r="F1630" s="34" t="s">
        <v>1540</v>
      </c>
      <c r="G1630" s="34" t="s">
        <v>155</v>
      </c>
      <c r="H1630" s="34" t="s">
        <v>208</v>
      </c>
      <c r="I1630" s="34" t="s">
        <v>292</v>
      </c>
      <c r="J1630" s="36">
        <v>40283</v>
      </c>
      <c r="K1630" s="36"/>
      <c r="L1630" s="34" t="s">
        <v>61</v>
      </c>
      <c r="M1630" s="36">
        <v>45233</v>
      </c>
      <c r="N1630" s="34" t="b">
        <v>0</v>
      </c>
      <c r="O1630" s="36"/>
      <c r="P1630" s="34" t="b">
        <v>0</v>
      </c>
      <c r="Q1630" s="36"/>
      <c r="R1630" s="34" t="b">
        <v>0</v>
      </c>
      <c r="S1630" s="34" t="b">
        <v>0</v>
      </c>
      <c r="T1630" s="34" t="s">
        <v>70</v>
      </c>
      <c r="U1630" s="34"/>
      <c r="V1630" s="34" t="b">
        <v>0</v>
      </c>
      <c r="W1630" s="36">
        <v>45288</v>
      </c>
      <c r="X1630" s="34" t="s">
        <v>407</v>
      </c>
      <c r="Y1630" s="34"/>
      <c r="Z1630" s="36"/>
      <c r="AA1630" s="34" t="b">
        <v>0</v>
      </c>
      <c r="AB1630" s="34"/>
      <c r="AC1630" s="34" t="b">
        <v>0</v>
      </c>
      <c r="AD1630" s="36">
        <v>45289</v>
      </c>
      <c r="AE1630" s="34" t="b">
        <v>1</v>
      </c>
      <c r="AF1630" s="34" t="b">
        <v>0</v>
      </c>
      <c r="AG1630" s="34" t="s">
        <v>416</v>
      </c>
      <c r="AH1630" s="34"/>
      <c r="AI1630" s="34" t="b">
        <v>0</v>
      </c>
      <c r="AJ1630" s="36"/>
      <c r="AK1630" s="34" t="s">
        <v>70</v>
      </c>
      <c r="AL1630" s="36"/>
      <c r="AM1630" s="34" t="b">
        <v>0</v>
      </c>
      <c r="AN1630" s="36"/>
      <c r="AO1630" s="34" t="s">
        <v>70</v>
      </c>
      <c r="AP1630" s="34" t="s">
        <v>408</v>
      </c>
      <c r="AQ1630" s="34" t="s">
        <v>409</v>
      </c>
      <c r="AR1630" s="34" t="s">
        <v>407</v>
      </c>
      <c r="AS1630" s="34" t="s">
        <v>410</v>
      </c>
      <c r="AT1630" s="36">
        <v>45289</v>
      </c>
      <c r="AU1630" s="36"/>
      <c r="AV1630" s="34" t="s">
        <v>70</v>
      </c>
      <c r="AW1630" s="34" t="s">
        <v>70</v>
      </c>
      <c r="AX1630" s="34" t="s">
        <v>63</v>
      </c>
      <c r="AY1630" s="34" t="s">
        <v>4311</v>
      </c>
      <c r="AZ1630" s="34" t="s">
        <v>64</v>
      </c>
      <c r="BA1630" s="34" t="s">
        <v>65</v>
      </c>
      <c r="BB1630" s="35">
        <v>2018</v>
      </c>
      <c r="BC1630" s="34" t="s">
        <v>119</v>
      </c>
    </row>
    <row r="1631" spans="1:55" x14ac:dyDescent="0.25">
      <c r="A1631" s="34" t="s">
        <v>3242</v>
      </c>
      <c r="B1631" s="35">
        <v>63965</v>
      </c>
      <c r="C1631" s="34">
        <v>100</v>
      </c>
      <c r="D1631" s="34" t="s">
        <v>3249</v>
      </c>
      <c r="E1631" s="34" t="s">
        <v>3250</v>
      </c>
      <c r="F1631" s="34" t="s">
        <v>795</v>
      </c>
      <c r="G1631" s="34" t="s">
        <v>173</v>
      </c>
      <c r="H1631" s="34" t="s">
        <v>144</v>
      </c>
      <c r="I1631" s="34" t="s">
        <v>722</v>
      </c>
      <c r="J1631" s="36">
        <v>40168</v>
      </c>
      <c r="K1631" s="36"/>
      <c r="L1631" s="34" t="s">
        <v>61</v>
      </c>
      <c r="M1631" s="36"/>
      <c r="N1631" s="34" t="b">
        <v>0</v>
      </c>
      <c r="O1631" s="36"/>
      <c r="P1631" s="34" t="b">
        <v>0</v>
      </c>
      <c r="Q1631" s="36">
        <v>45282</v>
      </c>
      <c r="R1631" s="34" t="b">
        <v>1</v>
      </c>
      <c r="S1631" s="34" t="b">
        <v>0</v>
      </c>
      <c r="T1631" s="34" t="s">
        <v>407</v>
      </c>
      <c r="U1631" s="34"/>
      <c r="V1631" s="34" t="b">
        <v>0</v>
      </c>
      <c r="W1631" s="36"/>
      <c r="X1631" s="34" t="s">
        <v>70</v>
      </c>
      <c r="Y1631" s="34"/>
      <c r="Z1631" s="36"/>
      <c r="AA1631" s="34" t="b">
        <v>0</v>
      </c>
      <c r="AB1631" s="34"/>
      <c r="AC1631" s="34" t="b">
        <v>0</v>
      </c>
      <c r="AD1631" s="36">
        <v>45288</v>
      </c>
      <c r="AE1631" s="34" t="b">
        <v>1</v>
      </c>
      <c r="AF1631" s="34" t="b">
        <v>0</v>
      </c>
      <c r="AG1631" s="34" t="s">
        <v>407</v>
      </c>
      <c r="AH1631" s="34"/>
      <c r="AI1631" s="34" t="b">
        <v>0</v>
      </c>
      <c r="AJ1631" s="36"/>
      <c r="AK1631" s="34" t="s">
        <v>70</v>
      </c>
      <c r="AL1631" s="36"/>
      <c r="AM1631" s="34" t="b">
        <v>0</v>
      </c>
      <c r="AN1631" s="36"/>
      <c r="AO1631" s="34" t="s">
        <v>70</v>
      </c>
      <c r="AP1631" s="34" t="s">
        <v>408</v>
      </c>
      <c r="AQ1631" s="34" t="s">
        <v>409</v>
      </c>
      <c r="AR1631" s="34" t="s">
        <v>407</v>
      </c>
      <c r="AS1631" s="34" t="s">
        <v>410</v>
      </c>
      <c r="AT1631" s="36"/>
      <c r="AU1631" s="36"/>
      <c r="AV1631" s="34" t="s">
        <v>70</v>
      </c>
      <c r="AW1631" s="34" t="s">
        <v>70</v>
      </c>
      <c r="AX1631" s="34" t="s">
        <v>63</v>
      </c>
      <c r="AY1631" s="34" t="s">
        <v>4311</v>
      </c>
      <c r="AZ1631" s="34" t="s">
        <v>64</v>
      </c>
      <c r="BA1631" s="34" t="s">
        <v>65</v>
      </c>
      <c r="BB1631" s="35">
        <v>2025</v>
      </c>
      <c r="BC1631" s="34" t="s">
        <v>66</v>
      </c>
    </row>
    <row r="1632" spans="1:55" x14ac:dyDescent="0.25">
      <c r="A1632" s="34" t="s">
        <v>3242</v>
      </c>
      <c r="B1632" s="35">
        <v>64149</v>
      </c>
      <c r="C1632" s="34">
        <v>100</v>
      </c>
      <c r="D1632" s="34" t="s">
        <v>3255</v>
      </c>
      <c r="E1632" s="34" t="s">
        <v>3256</v>
      </c>
      <c r="F1632" s="34" t="s">
        <v>2849</v>
      </c>
      <c r="G1632" s="34" t="s">
        <v>434</v>
      </c>
      <c r="H1632" s="34" t="s">
        <v>144</v>
      </c>
      <c r="I1632" s="34" t="s">
        <v>273</v>
      </c>
      <c r="J1632" s="36">
        <v>40359</v>
      </c>
      <c r="K1632" s="36"/>
      <c r="L1632" s="34" t="s">
        <v>61</v>
      </c>
      <c r="M1632" s="36">
        <v>45271</v>
      </c>
      <c r="N1632" s="34" t="b">
        <v>0</v>
      </c>
      <c r="O1632" s="36"/>
      <c r="P1632" s="34" t="b">
        <v>0</v>
      </c>
      <c r="Q1632" s="36"/>
      <c r="R1632" s="34" t="b">
        <v>1</v>
      </c>
      <c r="S1632" s="34" t="b">
        <v>0</v>
      </c>
      <c r="T1632" s="34" t="s">
        <v>70</v>
      </c>
      <c r="U1632" s="34"/>
      <c r="V1632" s="34" t="b">
        <v>0</v>
      </c>
      <c r="W1632" s="36"/>
      <c r="X1632" s="34" t="s">
        <v>70</v>
      </c>
      <c r="Y1632" s="34"/>
      <c r="Z1632" s="36"/>
      <c r="AA1632" s="34" t="b">
        <v>0</v>
      </c>
      <c r="AB1632" s="34"/>
      <c r="AC1632" s="34" t="b">
        <v>0</v>
      </c>
      <c r="AD1632" s="36">
        <v>45295</v>
      </c>
      <c r="AE1632" s="34" t="b">
        <v>1</v>
      </c>
      <c r="AF1632" s="34" t="b">
        <v>0</v>
      </c>
      <c r="AG1632" s="34" t="s">
        <v>407</v>
      </c>
      <c r="AH1632" s="34"/>
      <c r="AI1632" s="34" t="b">
        <v>0</v>
      </c>
      <c r="AJ1632" s="36"/>
      <c r="AK1632" s="34" t="s">
        <v>70</v>
      </c>
      <c r="AL1632" s="36"/>
      <c r="AM1632" s="34" t="b">
        <v>0</v>
      </c>
      <c r="AN1632" s="36"/>
      <c r="AO1632" s="34" t="s">
        <v>70</v>
      </c>
      <c r="AP1632" s="34" t="s">
        <v>408</v>
      </c>
      <c r="AQ1632" s="34" t="s">
        <v>409</v>
      </c>
      <c r="AR1632" s="34" t="s">
        <v>407</v>
      </c>
      <c r="AS1632" s="34" t="s">
        <v>410</v>
      </c>
      <c r="AT1632" s="36">
        <v>45295</v>
      </c>
      <c r="AU1632" s="36"/>
      <c r="AV1632" s="34" t="s">
        <v>70</v>
      </c>
      <c r="AW1632" s="34" t="s">
        <v>70</v>
      </c>
      <c r="AX1632" s="34" t="s">
        <v>63</v>
      </c>
      <c r="AY1632" s="34" t="s">
        <v>4311</v>
      </c>
      <c r="AZ1632" s="34" t="s">
        <v>64</v>
      </c>
      <c r="BA1632" s="34" t="s">
        <v>65</v>
      </c>
      <c r="BB1632" s="35">
        <v>2026</v>
      </c>
      <c r="BC1632" s="34" t="s">
        <v>119</v>
      </c>
    </row>
    <row r="1633" spans="1:55" x14ac:dyDescent="0.25">
      <c r="A1633" s="34" t="s">
        <v>3242</v>
      </c>
      <c r="B1633" s="35">
        <v>64082</v>
      </c>
      <c r="C1633" s="34">
        <v>100</v>
      </c>
      <c r="D1633" s="34" t="s">
        <v>3253</v>
      </c>
      <c r="E1633" s="34" t="s">
        <v>3254</v>
      </c>
      <c r="F1633" s="34" t="s">
        <v>2341</v>
      </c>
      <c r="G1633" s="34" t="s">
        <v>3982</v>
      </c>
      <c r="H1633" s="34" t="s">
        <v>144</v>
      </c>
      <c r="I1633" s="34" t="s">
        <v>1233</v>
      </c>
      <c r="J1633" s="36">
        <v>40766</v>
      </c>
      <c r="K1633" s="36"/>
      <c r="L1633" s="34" t="s">
        <v>61</v>
      </c>
      <c r="M1633" s="36"/>
      <c r="N1633" s="34" t="b">
        <v>0</v>
      </c>
      <c r="O1633" s="36">
        <v>45247</v>
      </c>
      <c r="P1633" s="34" t="b">
        <v>1</v>
      </c>
      <c r="Q1633" s="36"/>
      <c r="R1633" s="34" t="b">
        <v>1</v>
      </c>
      <c r="S1633" s="34" t="b">
        <v>0</v>
      </c>
      <c r="T1633" s="34" t="s">
        <v>70</v>
      </c>
      <c r="U1633" s="34"/>
      <c r="V1633" s="34" t="b">
        <v>0</v>
      </c>
      <c r="W1633" s="36"/>
      <c r="X1633" s="34" t="s">
        <v>70</v>
      </c>
      <c r="Y1633" s="34"/>
      <c r="Z1633" s="36"/>
      <c r="AA1633" s="34" t="b">
        <v>0</v>
      </c>
      <c r="AB1633" s="34"/>
      <c r="AC1633" s="34" t="b">
        <v>0</v>
      </c>
      <c r="AD1633" s="36"/>
      <c r="AE1633" s="34" t="b">
        <v>1</v>
      </c>
      <c r="AF1633" s="34" t="b">
        <v>1</v>
      </c>
      <c r="AG1633" s="34" t="s">
        <v>70</v>
      </c>
      <c r="AH1633" s="34"/>
      <c r="AI1633" s="34" t="b">
        <v>0</v>
      </c>
      <c r="AJ1633" s="36"/>
      <c r="AK1633" s="34" t="s">
        <v>70</v>
      </c>
      <c r="AL1633" s="36"/>
      <c r="AM1633" s="34" t="b">
        <v>0</v>
      </c>
      <c r="AN1633" s="36"/>
      <c r="AO1633" s="34" t="s">
        <v>70</v>
      </c>
      <c r="AP1633" s="34" t="s">
        <v>463</v>
      </c>
      <c r="AQ1633" s="34" t="s">
        <v>409</v>
      </c>
      <c r="AR1633" s="34" t="s">
        <v>413</v>
      </c>
      <c r="AS1633" s="34" t="s">
        <v>70</v>
      </c>
      <c r="AT1633" s="36"/>
      <c r="AU1633" s="36"/>
      <c r="AV1633" s="34" t="s">
        <v>70</v>
      </c>
      <c r="AW1633" s="34" t="s">
        <v>70</v>
      </c>
      <c r="AX1633" s="34" t="s">
        <v>63</v>
      </c>
      <c r="AY1633" s="34" t="s">
        <v>4311</v>
      </c>
      <c r="AZ1633" s="34" t="s">
        <v>64</v>
      </c>
      <c r="BA1633" s="34" t="s">
        <v>65</v>
      </c>
      <c r="BB1633" s="35">
        <v>2026</v>
      </c>
      <c r="BC1633" s="34" t="s">
        <v>66</v>
      </c>
    </row>
    <row r="1634" spans="1:55" x14ac:dyDescent="0.25">
      <c r="A1634" s="34" t="s">
        <v>3242</v>
      </c>
      <c r="B1634" s="35">
        <v>61741</v>
      </c>
      <c r="C1634" s="34">
        <v>100</v>
      </c>
      <c r="D1634" s="34" t="s">
        <v>3243</v>
      </c>
      <c r="E1634" s="34" t="s">
        <v>3244</v>
      </c>
      <c r="F1634" s="34" t="s">
        <v>1982</v>
      </c>
      <c r="G1634" s="34" t="s">
        <v>173</v>
      </c>
      <c r="H1634" s="34" t="s">
        <v>144</v>
      </c>
      <c r="I1634" s="34" t="s">
        <v>174</v>
      </c>
      <c r="J1634" s="36">
        <v>40087</v>
      </c>
      <c r="K1634" s="36"/>
      <c r="L1634" s="34" t="s">
        <v>61</v>
      </c>
      <c r="M1634" s="36">
        <v>45259</v>
      </c>
      <c r="N1634" s="34" t="b">
        <v>0</v>
      </c>
      <c r="O1634" s="36">
        <v>45234</v>
      </c>
      <c r="P1634" s="34" t="b">
        <v>0</v>
      </c>
      <c r="Q1634" s="36">
        <v>45280</v>
      </c>
      <c r="R1634" s="34" t="b">
        <v>1</v>
      </c>
      <c r="S1634" s="34" t="b">
        <v>0</v>
      </c>
      <c r="T1634" s="34" t="s">
        <v>407</v>
      </c>
      <c r="U1634" s="34"/>
      <c r="V1634" s="34" t="b">
        <v>0</v>
      </c>
      <c r="W1634" s="36"/>
      <c r="X1634" s="34" t="s">
        <v>70</v>
      </c>
      <c r="Y1634" s="34"/>
      <c r="Z1634" s="36"/>
      <c r="AA1634" s="34" t="b">
        <v>0</v>
      </c>
      <c r="AB1634" s="34"/>
      <c r="AC1634" s="34" t="b">
        <v>0</v>
      </c>
      <c r="AD1634" s="36">
        <v>45279</v>
      </c>
      <c r="AE1634" s="34" t="b">
        <v>1</v>
      </c>
      <c r="AF1634" s="34" t="b">
        <v>1</v>
      </c>
      <c r="AG1634" s="34" t="s">
        <v>407</v>
      </c>
      <c r="AH1634" s="34"/>
      <c r="AI1634" s="34" t="b">
        <v>0</v>
      </c>
      <c r="AJ1634" s="36">
        <v>45289</v>
      </c>
      <c r="AK1634" s="34" t="s">
        <v>407</v>
      </c>
      <c r="AL1634" s="36"/>
      <c r="AM1634" s="34" t="b">
        <v>0</v>
      </c>
      <c r="AN1634" s="36"/>
      <c r="AO1634" s="34" t="s">
        <v>70</v>
      </c>
      <c r="AP1634" s="34" t="s">
        <v>985</v>
      </c>
      <c r="AQ1634" s="34" t="s">
        <v>409</v>
      </c>
      <c r="AR1634" s="34" t="s">
        <v>407</v>
      </c>
      <c r="AS1634" s="34" t="s">
        <v>410</v>
      </c>
      <c r="AT1634" s="36"/>
      <c r="AU1634" s="36"/>
      <c r="AV1634" s="34" t="s">
        <v>70</v>
      </c>
      <c r="AW1634" s="34" t="s">
        <v>70</v>
      </c>
      <c r="AX1634" s="34" t="s">
        <v>63</v>
      </c>
      <c r="AY1634" s="34" t="s">
        <v>4311</v>
      </c>
      <c r="AZ1634" s="34" t="s">
        <v>64</v>
      </c>
      <c r="BA1634" s="34" t="s">
        <v>65</v>
      </c>
      <c r="BB1634" s="35">
        <v>2026</v>
      </c>
      <c r="BC1634" s="34" t="s">
        <v>66</v>
      </c>
    </row>
    <row r="1635" spans="1:55" x14ac:dyDescent="0.25">
      <c r="A1635" s="34" t="s">
        <v>3242</v>
      </c>
      <c r="B1635" s="35">
        <v>64782</v>
      </c>
      <c r="C1635" s="34">
        <v>100</v>
      </c>
      <c r="D1635" s="34" t="s">
        <v>3263</v>
      </c>
      <c r="E1635" s="34" t="s">
        <v>3264</v>
      </c>
      <c r="F1635" s="34" t="s">
        <v>3265</v>
      </c>
      <c r="G1635" s="34" t="s">
        <v>155</v>
      </c>
      <c r="H1635" s="34" t="s">
        <v>208</v>
      </c>
      <c r="I1635" s="34" t="s">
        <v>1626</v>
      </c>
      <c r="J1635" s="36">
        <v>40542</v>
      </c>
      <c r="K1635" s="36"/>
      <c r="L1635" s="34" t="s">
        <v>61</v>
      </c>
      <c r="M1635" s="36"/>
      <c r="N1635" s="34" t="b">
        <v>0</v>
      </c>
      <c r="O1635" s="36">
        <v>45232</v>
      </c>
      <c r="P1635" s="34" t="b">
        <v>1</v>
      </c>
      <c r="Q1635" s="36">
        <v>45251</v>
      </c>
      <c r="R1635" s="34" t="b">
        <v>0</v>
      </c>
      <c r="S1635" s="34" t="b">
        <v>0</v>
      </c>
      <c r="T1635" s="34" t="s">
        <v>407</v>
      </c>
      <c r="U1635" s="34"/>
      <c r="V1635" s="34" t="b">
        <v>0</v>
      </c>
      <c r="W1635" s="36">
        <v>45261</v>
      </c>
      <c r="X1635" s="34" t="s">
        <v>407</v>
      </c>
      <c r="Y1635" s="34"/>
      <c r="Z1635" s="36"/>
      <c r="AA1635" s="34" t="b">
        <v>0</v>
      </c>
      <c r="AB1635" s="34"/>
      <c r="AC1635" s="34" t="b">
        <v>0</v>
      </c>
      <c r="AD1635" s="36">
        <v>45281</v>
      </c>
      <c r="AE1635" s="34" t="b">
        <v>1</v>
      </c>
      <c r="AF1635" s="34" t="b">
        <v>0</v>
      </c>
      <c r="AG1635" s="34" t="s">
        <v>407</v>
      </c>
      <c r="AH1635" s="34"/>
      <c r="AI1635" s="34" t="b">
        <v>0</v>
      </c>
      <c r="AJ1635" s="36"/>
      <c r="AK1635" s="34" t="s">
        <v>70</v>
      </c>
      <c r="AL1635" s="36"/>
      <c r="AM1635" s="34" t="b">
        <v>0</v>
      </c>
      <c r="AN1635" s="36"/>
      <c r="AO1635" s="34" t="s">
        <v>70</v>
      </c>
      <c r="AP1635" s="34" t="s">
        <v>408</v>
      </c>
      <c r="AQ1635" s="34" t="s">
        <v>409</v>
      </c>
      <c r="AR1635" s="34" t="s">
        <v>407</v>
      </c>
      <c r="AS1635" s="34" t="s">
        <v>410</v>
      </c>
      <c r="AT1635" s="36">
        <v>45281</v>
      </c>
      <c r="AU1635" s="36"/>
      <c r="AV1635" s="34" t="s">
        <v>70</v>
      </c>
      <c r="AW1635" s="34" t="s">
        <v>70</v>
      </c>
      <c r="AX1635" s="34" t="s">
        <v>63</v>
      </c>
      <c r="AY1635" s="34" t="s">
        <v>4311</v>
      </c>
      <c r="AZ1635" s="34" t="s">
        <v>64</v>
      </c>
      <c r="BA1635" s="34" t="s">
        <v>65</v>
      </c>
      <c r="BB1635" s="35">
        <v>2026</v>
      </c>
      <c r="BC1635" s="34" t="s">
        <v>66</v>
      </c>
    </row>
    <row r="1636" spans="1:55" x14ac:dyDescent="0.25">
      <c r="A1636" s="34" t="s">
        <v>3242</v>
      </c>
      <c r="B1636" s="35">
        <v>64332</v>
      </c>
      <c r="C1636" s="34">
        <v>100</v>
      </c>
      <c r="D1636" s="34" t="s">
        <v>3259</v>
      </c>
      <c r="E1636" s="34" t="s">
        <v>3260</v>
      </c>
      <c r="F1636" s="34" t="s">
        <v>3983</v>
      </c>
      <c r="G1636" s="34" t="s">
        <v>434</v>
      </c>
      <c r="H1636" s="34" t="s">
        <v>144</v>
      </c>
      <c r="I1636" s="34" t="s">
        <v>566</v>
      </c>
      <c r="J1636" s="36">
        <v>40177</v>
      </c>
      <c r="K1636" s="36"/>
      <c r="L1636" s="34" t="s">
        <v>61</v>
      </c>
      <c r="M1636" s="36">
        <v>45187</v>
      </c>
      <c r="N1636" s="34" t="b">
        <v>0</v>
      </c>
      <c r="O1636" s="36">
        <v>32363</v>
      </c>
      <c r="P1636" s="34" t="b">
        <v>0</v>
      </c>
      <c r="Q1636" s="36">
        <v>45268</v>
      </c>
      <c r="R1636" s="34" t="b">
        <v>0</v>
      </c>
      <c r="S1636" s="34" t="b">
        <v>0</v>
      </c>
      <c r="T1636" s="34" t="s">
        <v>407</v>
      </c>
      <c r="U1636" s="34"/>
      <c r="V1636" s="34" t="b">
        <v>0</v>
      </c>
      <c r="W1636" s="36">
        <v>45289</v>
      </c>
      <c r="X1636" s="34" t="s">
        <v>407</v>
      </c>
      <c r="Y1636" s="34"/>
      <c r="Z1636" s="36"/>
      <c r="AA1636" s="34" t="b">
        <v>0</v>
      </c>
      <c r="AB1636" s="34"/>
      <c r="AC1636" s="34" t="b">
        <v>0</v>
      </c>
      <c r="AD1636" s="36">
        <v>45274</v>
      </c>
      <c r="AE1636" s="34" t="b">
        <v>1</v>
      </c>
      <c r="AF1636" s="34" t="b">
        <v>0</v>
      </c>
      <c r="AG1636" s="34" t="s">
        <v>416</v>
      </c>
      <c r="AH1636" s="34"/>
      <c r="AI1636" s="34" t="b">
        <v>0</v>
      </c>
      <c r="AJ1636" s="36">
        <v>45289</v>
      </c>
      <c r="AK1636" s="34" t="s">
        <v>407</v>
      </c>
      <c r="AL1636" s="36"/>
      <c r="AM1636" s="34" t="b">
        <v>0</v>
      </c>
      <c r="AN1636" s="36"/>
      <c r="AO1636" s="34" t="s">
        <v>70</v>
      </c>
      <c r="AP1636" s="34" t="s">
        <v>985</v>
      </c>
      <c r="AQ1636" s="34" t="s">
        <v>409</v>
      </c>
      <c r="AR1636" s="34" t="s">
        <v>407</v>
      </c>
      <c r="AS1636" s="34" t="s">
        <v>410</v>
      </c>
      <c r="AT1636" s="36">
        <v>45287</v>
      </c>
      <c r="AU1636" s="36"/>
      <c r="AV1636" s="34" t="s">
        <v>70</v>
      </c>
      <c r="AW1636" s="34" t="s">
        <v>70</v>
      </c>
      <c r="AX1636" s="34" t="s">
        <v>63</v>
      </c>
      <c r="AY1636" s="34" t="s">
        <v>4311</v>
      </c>
      <c r="AZ1636" s="34" t="s">
        <v>64</v>
      </c>
      <c r="BA1636" s="34" t="s">
        <v>65</v>
      </c>
      <c r="BB1636" s="35">
        <v>2026</v>
      </c>
      <c r="BC1636" s="34" t="s">
        <v>66</v>
      </c>
    </row>
    <row r="1637" spans="1:55" x14ac:dyDescent="0.25">
      <c r="A1637" s="34" t="s">
        <v>3242</v>
      </c>
      <c r="B1637" s="35">
        <v>64225</v>
      </c>
      <c r="C1637" s="34">
        <v>100</v>
      </c>
      <c r="D1637" s="34" t="s">
        <v>3257</v>
      </c>
      <c r="E1637" s="34" t="s">
        <v>3258</v>
      </c>
      <c r="F1637" s="34" t="s">
        <v>1491</v>
      </c>
      <c r="G1637" s="34" t="s">
        <v>3986</v>
      </c>
      <c r="H1637" s="34" t="s">
        <v>144</v>
      </c>
      <c r="I1637" s="34" t="s">
        <v>1492</v>
      </c>
      <c r="J1637" s="36">
        <v>40533</v>
      </c>
      <c r="K1637" s="36"/>
      <c r="L1637" s="34" t="s">
        <v>61</v>
      </c>
      <c r="M1637" s="36"/>
      <c r="N1637" s="34" t="b">
        <v>0</v>
      </c>
      <c r="O1637" s="36"/>
      <c r="P1637" s="34" t="b">
        <v>0</v>
      </c>
      <c r="Q1637" s="36"/>
      <c r="R1637" s="34" t="b">
        <v>0</v>
      </c>
      <c r="S1637" s="34" t="b">
        <v>0</v>
      </c>
      <c r="T1637" s="34" t="s">
        <v>70</v>
      </c>
      <c r="U1637" s="34"/>
      <c r="V1637" s="34" t="b">
        <v>0</v>
      </c>
      <c r="W1637" s="36">
        <v>45281</v>
      </c>
      <c r="X1637" s="34" t="s">
        <v>407</v>
      </c>
      <c r="Y1637" s="34"/>
      <c r="Z1637" s="36"/>
      <c r="AA1637" s="34" t="b">
        <v>0</v>
      </c>
      <c r="AB1637" s="34"/>
      <c r="AC1637" s="34" t="b">
        <v>0</v>
      </c>
      <c r="AD1637" s="36">
        <v>45281</v>
      </c>
      <c r="AE1637" s="34" t="b">
        <v>1</v>
      </c>
      <c r="AF1637" s="34" t="b">
        <v>0</v>
      </c>
      <c r="AG1637" s="34" t="s">
        <v>407</v>
      </c>
      <c r="AH1637" s="34"/>
      <c r="AI1637" s="34" t="b">
        <v>0</v>
      </c>
      <c r="AJ1637" s="36"/>
      <c r="AK1637" s="34" t="s">
        <v>70</v>
      </c>
      <c r="AL1637" s="36"/>
      <c r="AM1637" s="34" t="b">
        <v>0</v>
      </c>
      <c r="AN1637" s="36"/>
      <c r="AO1637" s="34" t="s">
        <v>70</v>
      </c>
      <c r="AP1637" s="34" t="s">
        <v>408</v>
      </c>
      <c r="AQ1637" s="34" t="s">
        <v>409</v>
      </c>
      <c r="AR1637" s="34" t="s">
        <v>407</v>
      </c>
      <c r="AS1637" s="34" t="s">
        <v>410</v>
      </c>
      <c r="AT1637" s="36"/>
      <c r="AU1637" s="36">
        <v>45281</v>
      </c>
      <c r="AV1637" s="34" t="s">
        <v>70</v>
      </c>
      <c r="AW1637" s="34" t="s">
        <v>70</v>
      </c>
      <c r="AX1637" s="34" t="s">
        <v>63</v>
      </c>
      <c r="AY1637" s="34" t="s">
        <v>4311</v>
      </c>
      <c r="AZ1637" s="34" t="s">
        <v>64</v>
      </c>
      <c r="BA1637" s="34" t="s">
        <v>65</v>
      </c>
      <c r="BB1637" s="35">
        <v>2026</v>
      </c>
      <c r="BC1637" s="34" t="s">
        <v>66</v>
      </c>
    </row>
    <row r="1638" spans="1:55" x14ac:dyDescent="0.25">
      <c r="A1638" s="34" t="s">
        <v>3272</v>
      </c>
      <c r="B1638" s="35">
        <v>65345</v>
      </c>
      <c r="C1638" s="34">
        <v>25</v>
      </c>
      <c r="D1638" s="34" t="s">
        <v>2412</v>
      </c>
      <c r="E1638" s="34" t="s">
        <v>2413</v>
      </c>
      <c r="F1638" s="34" t="s">
        <v>1083</v>
      </c>
      <c r="G1638" s="34" t="s">
        <v>155</v>
      </c>
      <c r="H1638" s="34" t="s">
        <v>208</v>
      </c>
      <c r="I1638" s="34" t="s">
        <v>3510</v>
      </c>
      <c r="J1638" s="36">
        <v>41030</v>
      </c>
      <c r="K1638" s="36"/>
      <c r="L1638" s="34" t="s">
        <v>61</v>
      </c>
      <c r="M1638" s="36"/>
      <c r="N1638" s="34" t="b">
        <v>0</v>
      </c>
      <c r="O1638" s="36"/>
      <c r="P1638" s="34" t="b">
        <v>0</v>
      </c>
      <c r="Q1638" s="36"/>
      <c r="R1638" s="34" t="b">
        <v>1</v>
      </c>
      <c r="S1638" s="34" t="b">
        <v>0</v>
      </c>
      <c r="T1638" s="34" t="s">
        <v>70</v>
      </c>
      <c r="U1638" s="34"/>
      <c r="V1638" s="34" t="b">
        <v>0</v>
      </c>
      <c r="W1638" s="36"/>
      <c r="X1638" s="34" t="s">
        <v>70</v>
      </c>
      <c r="Y1638" s="34"/>
      <c r="Z1638" s="36"/>
      <c r="AA1638" s="34" t="b">
        <v>0</v>
      </c>
      <c r="AB1638" s="34"/>
      <c r="AC1638" s="34" t="b">
        <v>0</v>
      </c>
      <c r="AD1638" s="36"/>
      <c r="AE1638" s="34" t="b">
        <v>0</v>
      </c>
      <c r="AF1638" s="34" t="b">
        <v>0</v>
      </c>
      <c r="AG1638" s="34" t="s">
        <v>70</v>
      </c>
      <c r="AH1638" s="34"/>
      <c r="AI1638" s="34" t="b">
        <v>0</v>
      </c>
      <c r="AJ1638" s="36"/>
      <c r="AK1638" s="34" t="s">
        <v>70</v>
      </c>
      <c r="AL1638" s="36"/>
      <c r="AM1638" s="34" t="b">
        <v>0</v>
      </c>
      <c r="AN1638" s="36"/>
      <c r="AO1638" s="34" t="s">
        <v>70</v>
      </c>
      <c r="AP1638" s="34" t="s">
        <v>463</v>
      </c>
      <c r="AQ1638" s="34" t="s">
        <v>409</v>
      </c>
      <c r="AR1638" s="34" t="s">
        <v>413</v>
      </c>
      <c r="AS1638" s="34" t="s">
        <v>70</v>
      </c>
      <c r="AT1638" s="36"/>
      <c r="AU1638" s="36"/>
      <c r="AV1638" s="34" t="s">
        <v>70</v>
      </c>
      <c r="AW1638" s="34" t="s">
        <v>70</v>
      </c>
      <c r="AX1638" s="34" t="s">
        <v>63</v>
      </c>
      <c r="AY1638" s="34" t="s">
        <v>4292</v>
      </c>
      <c r="AZ1638" s="34" t="s">
        <v>64</v>
      </c>
      <c r="BA1638" s="34" t="s">
        <v>65</v>
      </c>
      <c r="BB1638" s="35">
        <v>2027</v>
      </c>
      <c r="BC1638" s="34" t="s">
        <v>185</v>
      </c>
    </row>
    <row r="1639" spans="1:55" x14ac:dyDescent="0.25">
      <c r="A1639" s="34" t="s">
        <v>3272</v>
      </c>
      <c r="B1639" s="35">
        <v>65323</v>
      </c>
      <c r="C1639" s="34">
        <v>100</v>
      </c>
      <c r="D1639" s="34" t="s">
        <v>3277</v>
      </c>
      <c r="E1639" s="34" t="s">
        <v>3278</v>
      </c>
      <c r="F1639" s="34" t="s">
        <v>3279</v>
      </c>
      <c r="G1639" s="34" t="s">
        <v>173</v>
      </c>
      <c r="H1639" s="34" t="s">
        <v>144</v>
      </c>
      <c r="I1639" s="34" t="s">
        <v>273</v>
      </c>
      <c r="J1639" s="36">
        <v>41059</v>
      </c>
      <c r="K1639" s="36"/>
      <c r="L1639" s="34" t="s">
        <v>61</v>
      </c>
      <c r="M1639" s="36"/>
      <c r="N1639" s="34" t="b">
        <v>0</v>
      </c>
      <c r="O1639" s="36">
        <v>45267</v>
      </c>
      <c r="P1639" s="34" t="b">
        <v>1</v>
      </c>
      <c r="Q1639" s="36"/>
      <c r="R1639" s="34" t="b">
        <v>1</v>
      </c>
      <c r="S1639" s="34" t="b">
        <v>0</v>
      </c>
      <c r="T1639" s="34" t="s">
        <v>70</v>
      </c>
      <c r="U1639" s="34"/>
      <c r="V1639" s="34" t="b">
        <v>0</v>
      </c>
      <c r="W1639" s="36"/>
      <c r="X1639" s="34" t="s">
        <v>70</v>
      </c>
      <c r="Y1639" s="34"/>
      <c r="Z1639" s="36"/>
      <c r="AA1639" s="34" t="b">
        <v>0</v>
      </c>
      <c r="AB1639" s="34"/>
      <c r="AC1639" s="34" t="b">
        <v>0</v>
      </c>
      <c r="AD1639" s="36">
        <v>45272</v>
      </c>
      <c r="AE1639" s="34" t="b">
        <v>1</v>
      </c>
      <c r="AF1639" s="34" t="b">
        <v>0</v>
      </c>
      <c r="AG1639" s="34" t="s">
        <v>407</v>
      </c>
      <c r="AH1639" s="34"/>
      <c r="AI1639" s="34" t="b">
        <v>0</v>
      </c>
      <c r="AJ1639" s="36"/>
      <c r="AK1639" s="34" t="s">
        <v>70</v>
      </c>
      <c r="AL1639" s="36"/>
      <c r="AM1639" s="34" t="b">
        <v>0</v>
      </c>
      <c r="AN1639" s="36"/>
      <c r="AO1639" s="34" t="s">
        <v>70</v>
      </c>
      <c r="AP1639" s="34" t="s">
        <v>408</v>
      </c>
      <c r="AQ1639" s="34" t="s">
        <v>409</v>
      </c>
      <c r="AR1639" s="34" t="s">
        <v>407</v>
      </c>
      <c r="AS1639" s="34" t="s">
        <v>410</v>
      </c>
      <c r="AT1639" s="36">
        <v>45272</v>
      </c>
      <c r="AU1639" s="36"/>
      <c r="AV1639" s="34" t="s">
        <v>70</v>
      </c>
      <c r="AW1639" s="34" t="s">
        <v>70</v>
      </c>
      <c r="AX1639" s="34" t="s">
        <v>63</v>
      </c>
      <c r="AY1639" s="34" t="s">
        <v>4292</v>
      </c>
      <c r="AZ1639" s="34" t="s">
        <v>64</v>
      </c>
      <c r="BA1639" s="34" t="s">
        <v>65</v>
      </c>
      <c r="BB1639" s="35">
        <v>2028</v>
      </c>
      <c r="BC1639" s="34" t="s">
        <v>66</v>
      </c>
    </row>
    <row r="1640" spans="1:55" x14ac:dyDescent="0.25">
      <c r="A1640" s="34" t="s">
        <v>3272</v>
      </c>
      <c r="B1640" s="35">
        <v>65079</v>
      </c>
      <c r="C1640" s="34">
        <v>100</v>
      </c>
      <c r="D1640" s="34" t="s">
        <v>3275</v>
      </c>
      <c r="E1640" s="34" t="s">
        <v>3276</v>
      </c>
      <c r="F1640" s="34" t="s">
        <v>3983</v>
      </c>
      <c r="G1640" s="34" t="s">
        <v>434</v>
      </c>
      <c r="H1640" s="34" t="s">
        <v>144</v>
      </c>
      <c r="I1640" s="34" t="s">
        <v>566</v>
      </c>
      <c r="J1640" s="36">
        <v>41185</v>
      </c>
      <c r="K1640" s="36"/>
      <c r="L1640" s="34" t="s">
        <v>61</v>
      </c>
      <c r="M1640" s="36">
        <v>45187</v>
      </c>
      <c r="N1640" s="34" t="b">
        <v>0</v>
      </c>
      <c r="O1640" s="36">
        <v>32363</v>
      </c>
      <c r="P1640" s="34" t="b">
        <v>1</v>
      </c>
      <c r="Q1640" s="36">
        <v>45266</v>
      </c>
      <c r="R1640" s="34" t="b">
        <v>0</v>
      </c>
      <c r="S1640" s="34" t="b">
        <v>0</v>
      </c>
      <c r="T1640" s="34" t="s">
        <v>407</v>
      </c>
      <c r="U1640" s="34"/>
      <c r="V1640" s="34" t="b">
        <v>0</v>
      </c>
      <c r="W1640" s="36">
        <v>45289</v>
      </c>
      <c r="X1640" s="34" t="s">
        <v>407</v>
      </c>
      <c r="Y1640" s="34"/>
      <c r="Z1640" s="36"/>
      <c r="AA1640" s="34" t="b">
        <v>0</v>
      </c>
      <c r="AB1640" s="34"/>
      <c r="AC1640" s="34" t="b">
        <v>0</v>
      </c>
      <c r="AD1640" s="36">
        <v>45273</v>
      </c>
      <c r="AE1640" s="34" t="b">
        <v>1</v>
      </c>
      <c r="AF1640" s="34" t="b">
        <v>0</v>
      </c>
      <c r="AG1640" s="34" t="s">
        <v>407</v>
      </c>
      <c r="AH1640" s="34"/>
      <c r="AI1640" s="34" t="b">
        <v>0</v>
      </c>
      <c r="AJ1640" s="36">
        <v>45289</v>
      </c>
      <c r="AK1640" s="34" t="s">
        <v>407</v>
      </c>
      <c r="AL1640" s="36"/>
      <c r="AM1640" s="34" t="b">
        <v>0</v>
      </c>
      <c r="AN1640" s="36"/>
      <c r="AO1640" s="34" t="s">
        <v>70</v>
      </c>
      <c r="AP1640" s="34" t="s">
        <v>985</v>
      </c>
      <c r="AQ1640" s="34" t="s">
        <v>409</v>
      </c>
      <c r="AR1640" s="34" t="s">
        <v>407</v>
      </c>
      <c r="AS1640" s="34" t="s">
        <v>410</v>
      </c>
      <c r="AT1640" s="36"/>
      <c r="AU1640" s="36"/>
      <c r="AV1640" s="34" t="s">
        <v>70</v>
      </c>
      <c r="AW1640" s="34" t="s">
        <v>70</v>
      </c>
      <c r="AX1640" s="34" t="s">
        <v>63</v>
      </c>
      <c r="AY1640" s="34" t="s">
        <v>4292</v>
      </c>
      <c r="AZ1640" s="34" t="s">
        <v>64</v>
      </c>
      <c r="BA1640" s="34" t="s">
        <v>65</v>
      </c>
      <c r="BB1640" s="35">
        <v>2029</v>
      </c>
      <c r="BC1640" s="34" t="s">
        <v>66</v>
      </c>
    </row>
    <row r="1641" spans="1:55" x14ac:dyDescent="0.25">
      <c r="A1641" s="34" t="s">
        <v>3272</v>
      </c>
      <c r="B1641" s="35">
        <v>64963</v>
      </c>
      <c r="C1641" s="34">
        <v>100</v>
      </c>
      <c r="D1641" s="34" t="s">
        <v>3273</v>
      </c>
      <c r="E1641" s="34" t="s">
        <v>3274</v>
      </c>
      <c r="F1641" s="34" t="s">
        <v>664</v>
      </c>
      <c r="G1641" s="34" t="s">
        <v>173</v>
      </c>
      <c r="H1641" s="34" t="s">
        <v>144</v>
      </c>
      <c r="I1641" s="34" t="s">
        <v>665</v>
      </c>
      <c r="J1641" s="36">
        <v>41184</v>
      </c>
      <c r="K1641" s="36"/>
      <c r="L1641" s="34" t="s">
        <v>61</v>
      </c>
      <c r="M1641" s="36">
        <v>45271</v>
      </c>
      <c r="N1641" s="34" t="b">
        <v>0</v>
      </c>
      <c r="O1641" s="36">
        <v>32363</v>
      </c>
      <c r="P1641" s="34" t="b">
        <v>1</v>
      </c>
      <c r="Q1641" s="36">
        <v>45275</v>
      </c>
      <c r="R1641" s="34" t="b">
        <v>0</v>
      </c>
      <c r="S1641" s="34" t="b">
        <v>0</v>
      </c>
      <c r="T1641" s="34" t="s">
        <v>70</v>
      </c>
      <c r="U1641" s="34"/>
      <c r="V1641" s="34" t="b">
        <v>0</v>
      </c>
      <c r="W1641" s="36">
        <v>45295</v>
      </c>
      <c r="X1641" s="34" t="s">
        <v>407</v>
      </c>
      <c r="Y1641" s="34"/>
      <c r="Z1641" s="36"/>
      <c r="AA1641" s="34" t="b">
        <v>0</v>
      </c>
      <c r="AB1641" s="34"/>
      <c r="AC1641" s="34" t="b">
        <v>0</v>
      </c>
      <c r="AD1641" s="36">
        <v>45275</v>
      </c>
      <c r="AE1641" s="34" t="b">
        <v>1</v>
      </c>
      <c r="AF1641" s="34" t="b">
        <v>0</v>
      </c>
      <c r="AG1641" s="34" t="s">
        <v>407</v>
      </c>
      <c r="AH1641" s="34"/>
      <c r="AI1641" s="34" t="b">
        <v>0</v>
      </c>
      <c r="AJ1641" s="36">
        <v>45293</v>
      </c>
      <c r="AK1641" s="34" t="s">
        <v>407</v>
      </c>
      <c r="AL1641" s="36"/>
      <c r="AM1641" s="34" t="b">
        <v>0</v>
      </c>
      <c r="AN1641" s="36"/>
      <c r="AO1641" s="34" t="s">
        <v>70</v>
      </c>
      <c r="AP1641" s="34" t="s">
        <v>985</v>
      </c>
      <c r="AQ1641" s="34" t="s">
        <v>409</v>
      </c>
      <c r="AR1641" s="34" t="s">
        <v>407</v>
      </c>
      <c r="AS1641" s="34" t="s">
        <v>410</v>
      </c>
      <c r="AT1641" s="36">
        <v>45275</v>
      </c>
      <c r="AU1641" s="36"/>
      <c r="AV1641" s="34" t="s">
        <v>70</v>
      </c>
      <c r="AW1641" s="34" t="s">
        <v>70</v>
      </c>
      <c r="AX1641" s="34" t="s">
        <v>63</v>
      </c>
      <c r="AY1641" s="34" t="s">
        <v>4292</v>
      </c>
      <c r="AZ1641" s="34" t="s">
        <v>64</v>
      </c>
      <c r="BA1641" s="34" t="s">
        <v>65</v>
      </c>
      <c r="BB1641" s="35">
        <v>2029</v>
      </c>
      <c r="BC1641" s="34" t="s">
        <v>66</v>
      </c>
    </row>
    <row r="1642" spans="1:55" x14ac:dyDescent="0.25">
      <c r="A1642" s="34" t="s">
        <v>3272</v>
      </c>
      <c r="B1642" s="35">
        <v>65738</v>
      </c>
      <c r="C1642" s="34">
        <v>100</v>
      </c>
      <c r="D1642" s="34" t="s">
        <v>3285</v>
      </c>
      <c r="E1642" s="34" t="s">
        <v>3286</v>
      </c>
      <c r="F1642" s="34" t="s">
        <v>1712</v>
      </c>
      <c r="G1642" s="34" t="s">
        <v>3982</v>
      </c>
      <c r="H1642" s="34" t="s">
        <v>144</v>
      </c>
      <c r="I1642" s="34" t="s">
        <v>63</v>
      </c>
      <c r="J1642" s="36">
        <v>41088</v>
      </c>
      <c r="K1642" s="36"/>
      <c r="L1642" s="34" t="s">
        <v>61</v>
      </c>
      <c r="M1642" s="36"/>
      <c r="N1642" s="34" t="b">
        <v>0</v>
      </c>
      <c r="O1642" s="36">
        <v>32363</v>
      </c>
      <c r="P1642" s="34" t="b">
        <v>1</v>
      </c>
      <c r="Q1642" s="36"/>
      <c r="R1642" s="34" t="b">
        <v>1</v>
      </c>
      <c r="S1642" s="34" t="b">
        <v>0</v>
      </c>
      <c r="T1642" s="34" t="s">
        <v>70</v>
      </c>
      <c r="U1642" s="34"/>
      <c r="V1642" s="34" t="b">
        <v>0</v>
      </c>
      <c r="W1642" s="36"/>
      <c r="X1642" s="34" t="s">
        <v>70</v>
      </c>
      <c r="Y1642" s="34"/>
      <c r="Z1642" s="36"/>
      <c r="AA1642" s="34" t="b">
        <v>0</v>
      </c>
      <c r="AB1642" s="34"/>
      <c r="AC1642" s="34" t="b">
        <v>0</v>
      </c>
      <c r="AD1642" s="36"/>
      <c r="AE1642" s="34" t="b">
        <v>1</v>
      </c>
      <c r="AF1642" s="34" t="b">
        <v>0</v>
      </c>
      <c r="AG1642" s="34" t="s">
        <v>70</v>
      </c>
      <c r="AH1642" s="34"/>
      <c r="AI1642" s="34" t="b">
        <v>0</v>
      </c>
      <c r="AJ1642" s="36"/>
      <c r="AK1642" s="34" t="s">
        <v>70</v>
      </c>
      <c r="AL1642" s="36"/>
      <c r="AM1642" s="34" t="b">
        <v>0</v>
      </c>
      <c r="AN1642" s="36"/>
      <c r="AO1642" s="34" t="s">
        <v>70</v>
      </c>
      <c r="AP1642" s="34" t="s">
        <v>463</v>
      </c>
      <c r="AQ1642" s="34" t="s">
        <v>409</v>
      </c>
      <c r="AR1642" s="34" t="s">
        <v>413</v>
      </c>
      <c r="AS1642" s="34" t="s">
        <v>70</v>
      </c>
      <c r="AT1642" s="36"/>
      <c r="AU1642" s="36"/>
      <c r="AV1642" s="34" t="s">
        <v>70</v>
      </c>
      <c r="AW1642" s="34" t="s">
        <v>70</v>
      </c>
      <c r="AX1642" s="34" t="s">
        <v>63</v>
      </c>
      <c r="AY1642" s="34" t="s">
        <v>4292</v>
      </c>
      <c r="AZ1642" s="34" t="s">
        <v>64</v>
      </c>
      <c r="BA1642" s="34" t="s">
        <v>65</v>
      </c>
      <c r="BB1642" s="35">
        <v>2027</v>
      </c>
      <c r="BC1642" s="34" t="s">
        <v>119</v>
      </c>
    </row>
    <row r="1643" spans="1:55" x14ac:dyDescent="0.25">
      <c r="A1643" s="34" t="s">
        <v>3272</v>
      </c>
      <c r="B1643" s="35">
        <v>65527</v>
      </c>
      <c r="C1643" s="34">
        <v>100</v>
      </c>
      <c r="D1643" s="34" t="s">
        <v>3283</v>
      </c>
      <c r="E1643" s="34" t="s">
        <v>3284</v>
      </c>
      <c r="F1643" s="34" t="s">
        <v>1540</v>
      </c>
      <c r="G1643" s="34" t="s">
        <v>155</v>
      </c>
      <c r="H1643" s="34" t="s">
        <v>208</v>
      </c>
      <c r="I1643" s="34" t="s">
        <v>292</v>
      </c>
      <c r="J1643" s="36">
        <v>41060</v>
      </c>
      <c r="K1643" s="36"/>
      <c r="L1643" s="34" t="s">
        <v>61</v>
      </c>
      <c r="M1643" s="36">
        <v>45233</v>
      </c>
      <c r="N1643" s="34" t="b">
        <v>0</v>
      </c>
      <c r="O1643" s="36">
        <v>45233</v>
      </c>
      <c r="P1643" s="34" t="b">
        <v>1</v>
      </c>
      <c r="Q1643" s="36"/>
      <c r="R1643" s="34" t="b">
        <v>0</v>
      </c>
      <c r="S1643" s="34" t="b">
        <v>0</v>
      </c>
      <c r="T1643" s="34" t="s">
        <v>70</v>
      </c>
      <c r="U1643" s="34"/>
      <c r="V1643" s="34" t="b">
        <v>0</v>
      </c>
      <c r="W1643" s="36">
        <v>45288</v>
      </c>
      <c r="X1643" s="34" t="s">
        <v>407</v>
      </c>
      <c r="Y1643" s="34"/>
      <c r="Z1643" s="36"/>
      <c r="AA1643" s="34" t="b">
        <v>0</v>
      </c>
      <c r="AB1643" s="34"/>
      <c r="AC1643" s="34" t="b">
        <v>0</v>
      </c>
      <c r="AD1643" s="36">
        <v>45289</v>
      </c>
      <c r="AE1643" s="34" t="b">
        <v>1</v>
      </c>
      <c r="AF1643" s="34" t="b">
        <v>0</v>
      </c>
      <c r="AG1643" s="34" t="s">
        <v>407</v>
      </c>
      <c r="AH1643" s="34"/>
      <c r="AI1643" s="34" t="b">
        <v>0</v>
      </c>
      <c r="AJ1643" s="36"/>
      <c r="AK1643" s="34" t="s">
        <v>70</v>
      </c>
      <c r="AL1643" s="36"/>
      <c r="AM1643" s="34" t="b">
        <v>0</v>
      </c>
      <c r="AN1643" s="36"/>
      <c r="AO1643" s="34" t="s">
        <v>70</v>
      </c>
      <c r="AP1643" s="34" t="s">
        <v>408</v>
      </c>
      <c r="AQ1643" s="34" t="s">
        <v>409</v>
      </c>
      <c r="AR1643" s="34" t="s">
        <v>407</v>
      </c>
      <c r="AS1643" s="34" t="s">
        <v>410</v>
      </c>
      <c r="AT1643" s="36">
        <v>45289</v>
      </c>
      <c r="AU1643" s="36"/>
      <c r="AV1643" s="34" t="s">
        <v>70</v>
      </c>
      <c r="AW1643" s="34" t="s">
        <v>70</v>
      </c>
      <c r="AX1643" s="34" t="s">
        <v>63</v>
      </c>
      <c r="AY1643" s="34" t="s">
        <v>4292</v>
      </c>
      <c r="AZ1643" s="34" t="s">
        <v>64</v>
      </c>
      <c r="BA1643" s="34" t="s">
        <v>65</v>
      </c>
      <c r="BB1643" s="35">
        <v>2029</v>
      </c>
      <c r="BC1643" s="34" t="s">
        <v>185</v>
      </c>
    </row>
    <row r="1644" spans="1:55" x14ac:dyDescent="0.25">
      <c r="A1644" s="34" t="s">
        <v>3272</v>
      </c>
      <c r="B1644" s="35">
        <v>65479</v>
      </c>
      <c r="C1644" s="34">
        <v>100</v>
      </c>
      <c r="D1644" s="34" t="s">
        <v>3281</v>
      </c>
      <c r="E1644" s="34" t="s">
        <v>3282</v>
      </c>
      <c r="F1644" s="34" t="s">
        <v>438</v>
      </c>
      <c r="G1644" s="34" t="s">
        <v>3986</v>
      </c>
      <c r="H1644" s="34" t="s">
        <v>144</v>
      </c>
      <c r="I1644" s="34" t="s">
        <v>3984</v>
      </c>
      <c r="J1644" s="36">
        <v>41088</v>
      </c>
      <c r="K1644" s="36"/>
      <c r="L1644" s="34" t="s">
        <v>61</v>
      </c>
      <c r="M1644" s="36"/>
      <c r="N1644" s="34" t="b">
        <v>0</v>
      </c>
      <c r="O1644" s="36"/>
      <c r="P1644" s="34" t="b">
        <v>1</v>
      </c>
      <c r="Q1644" s="36">
        <v>45289</v>
      </c>
      <c r="R1644" s="34" t="b">
        <v>1</v>
      </c>
      <c r="S1644" s="34" t="b">
        <v>0</v>
      </c>
      <c r="T1644" s="34" t="s">
        <v>407</v>
      </c>
      <c r="U1644" s="34"/>
      <c r="V1644" s="34" t="b">
        <v>0</v>
      </c>
      <c r="W1644" s="36">
        <v>45299</v>
      </c>
      <c r="X1644" s="34" t="s">
        <v>407</v>
      </c>
      <c r="Y1644" s="34"/>
      <c r="Z1644" s="36"/>
      <c r="AA1644" s="34" t="b">
        <v>0</v>
      </c>
      <c r="AB1644" s="34"/>
      <c r="AC1644" s="34" t="b">
        <v>0</v>
      </c>
      <c r="AD1644" s="36">
        <v>45289</v>
      </c>
      <c r="AE1644" s="34" t="b">
        <v>1</v>
      </c>
      <c r="AF1644" s="34" t="b">
        <v>0</v>
      </c>
      <c r="AG1644" s="34" t="s">
        <v>3248</v>
      </c>
      <c r="AH1644" s="34"/>
      <c r="AI1644" s="34" t="b">
        <v>0</v>
      </c>
      <c r="AJ1644" s="36"/>
      <c r="AK1644" s="34" t="s">
        <v>70</v>
      </c>
      <c r="AL1644" s="36"/>
      <c r="AM1644" s="34" t="b">
        <v>0</v>
      </c>
      <c r="AN1644" s="36"/>
      <c r="AO1644" s="34" t="s">
        <v>70</v>
      </c>
      <c r="AP1644" s="34" t="s">
        <v>408</v>
      </c>
      <c r="AQ1644" s="34" t="s">
        <v>409</v>
      </c>
      <c r="AR1644" s="34" t="s">
        <v>407</v>
      </c>
      <c r="AS1644" s="34" t="s">
        <v>410</v>
      </c>
      <c r="AT1644" s="36"/>
      <c r="AU1644" s="36"/>
      <c r="AV1644" s="34" t="s">
        <v>70</v>
      </c>
      <c r="AW1644" s="34" t="s">
        <v>70</v>
      </c>
      <c r="AX1644" s="34" t="s">
        <v>63</v>
      </c>
      <c r="AY1644" s="34" t="s">
        <v>4292</v>
      </c>
      <c r="AZ1644" s="34" t="s">
        <v>64</v>
      </c>
      <c r="BA1644" s="34" t="s">
        <v>65</v>
      </c>
      <c r="BB1644" s="35">
        <v>2028</v>
      </c>
      <c r="BC1644" s="34" t="s">
        <v>185</v>
      </c>
    </row>
    <row r="1645" spans="1:55" x14ac:dyDescent="0.25">
      <c r="A1645" s="34" t="s">
        <v>3272</v>
      </c>
      <c r="B1645" s="35">
        <v>65391</v>
      </c>
      <c r="C1645" s="34">
        <v>100</v>
      </c>
      <c r="D1645" s="34" t="s">
        <v>4683</v>
      </c>
      <c r="E1645" s="34" t="s">
        <v>3280</v>
      </c>
      <c r="F1645" s="34" t="s">
        <v>172</v>
      </c>
      <c r="G1645" s="34" t="s">
        <v>173</v>
      </c>
      <c r="H1645" s="34" t="s">
        <v>144</v>
      </c>
      <c r="I1645" s="34" t="s">
        <v>174</v>
      </c>
      <c r="J1645" s="36">
        <v>41037</v>
      </c>
      <c r="K1645" s="36"/>
      <c r="L1645" s="34" t="s">
        <v>61</v>
      </c>
      <c r="M1645" s="36">
        <v>45226</v>
      </c>
      <c r="N1645" s="34" t="b">
        <v>0</v>
      </c>
      <c r="O1645" s="36">
        <v>45234</v>
      </c>
      <c r="P1645" s="34" t="b">
        <v>1</v>
      </c>
      <c r="Q1645" s="36">
        <v>45280</v>
      </c>
      <c r="R1645" s="34" t="b">
        <v>1</v>
      </c>
      <c r="S1645" s="34" t="b">
        <v>0</v>
      </c>
      <c r="T1645" s="34" t="s">
        <v>407</v>
      </c>
      <c r="U1645" s="34"/>
      <c r="V1645" s="34" t="b">
        <v>0</v>
      </c>
      <c r="W1645" s="36">
        <v>45288</v>
      </c>
      <c r="X1645" s="34" t="s">
        <v>407</v>
      </c>
      <c r="Y1645" s="34"/>
      <c r="Z1645" s="36"/>
      <c r="AA1645" s="34" t="b">
        <v>0</v>
      </c>
      <c r="AB1645" s="34"/>
      <c r="AC1645" s="34" t="b">
        <v>0</v>
      </c>
      <c r="AD1645" s="36">
        <v>45291</v>
      </c>
      <c r="AE1645" s="34" t="b">
        <v>1</v>
      </c>
      <c r="AF1645" s="34" t="b">
        <v>1</v>
      </c>
      <c r="AG1645" s="34" t="s">
        <v>416</v>
      </c>
      <c r="AH1645" s="34"/>
      <c r="AI1645" s="34" t="b">
        <v>0</v>
      </c>
      <c r="AJ1645" s="36">
        <v>45296</v>
      </c>
      <c r="AK1645" s="34" t="s">
        <v>407</v>
      </c>
      <c r="AL1645" s="36"/>
      <c r="AM1645" s="34" t="b">
        <v>0</v>
      </c>
      <c r="AN1645" s="36"/>
      <c r="AO1645" s="34" t="s">
        <v>70</v>
      </c>
      <c r="AP1645" s="34" t="s">
        <v>985</v>
      </c>
      <c r="AQ1645" s="34" t="s">
        <v>409</v>
      </c>
      <c r="AR1645" s="34" t="s">
        <v>407</v>
      </c>
      <c r="AS1645" s="34" t="s">
        <v>410</v>
      </c>
      <c r="AT1645" s="36"/>
      <c r="AU1645" s="36"/>
      <c r="AV1645" s="34" t="s">
        <v>70</v>
      </c>
      <c r="AW1645" s="34" t="s">
        <v>70</v>
      </c>
      <c r="AX1645" s="34" t="s">
        <v>63</v>
      </c>
      <c r="AY1645" s="34" t="s">
        <v>4292</v>
      </c>
      <c r="AZ1645" s="34" t="s">
        <v>64</v>
      </c>
      <c r="BA1645" s="34" t="s">
        <v>65</v>
      </c>
      <c r="BB1645" s="35">
        <v>2028</v>
      </c>
      <c r="BC1645" s="34" t="s">
        <v>103</v>
      </c>
    </row>
    <row r="1646" spans="1:55" x14ac:dyDescent="0.25">
      <c r="A1646" s="34" t="s">
        <v>3287</v>
      </c>
      <c r="B1646" s="35">
        <v>65392</v>
      </c>
      <c r="C1646" s="34">
        <v>100</v>
      </c>
      <c r="D1646" s="34" t="s">
        <v>3288</v>
      </c>
      <c r="E1646" s="34" t="s">
        <v>3289</v>
      </c>
      <c r="F1646" s="34" t="s">
        <v>795</v>
      </c>
      <c r="G1646" s="34" t="s">
        <v>173</v>
      </c>
      <c r="H1646" s="34" t="s">
        <v>144</v>
      </c>
      <c r="I1646" s="34" t="s">
        <v>722</v>
      </c>
      <c r="J1646" s="36">
        <v>41626</v>
      </c>
      <c r="K1646" s="36"/>
      <c r="L1646" s="34" t="s">
        <v>61</v>
      </c>
      <c r="M1646" s="36"/>
      <c r="N1646" s="34" t="b">
        <v>0</v>
      </c>
      <c r="O1646" s="36"/>
      <c r="P1646" s="34" t="b">
        <v>1</v>
      </c>
      <c r="Q1646" s="36">
        <v>45282</v>
      </c>
      <c r="R1646" s="34" t="b">
        <v>1</v>
      </c>
      <c r="S1646" s="34" t="b">
        <v>0</v>
      </c>
      <c r="T1646" s="34" t="s">
        <v>407</v>
      </c>
      <c r="U1646" s="34"/>
      <c r="V1646" s="34" t="b">
        <v>0</v>
      </c>
      <c r="W1646" s="36"/>
      <c r="X1646" s="34" t="s">
        <v>70</v>
      </c>
      <c r="Y1646" s="34"/>
      <c r="Z1646" s="36"/>
      <c r="AA1646" s="34" t="b">
        <v>0</v>
      </c>
      <c r="AB1646" s="34"/>
      <c r="AC1646" s="34" t="b">
        <v>0</v>
      </c>
      <c r="AD1646" s="36">
        <v>45288</v>
      </c>
      <c r="AE1646" s="34" t="b">
        <v>1</v>
      </c>
      <c r="AF1646" s="34" t="b">
        <v>0</v>
      </c>
      <c r="AG1646" s="34" t="s">
        <v>407</v>
      </c>
      <c r="AH1646" s="34"/>
      <c r="AI1646" s="34" t="b">
        <v>0</v>
      </c>
      <c r="AJ1646" s="36"/>
      <c r="AK1646" s="34" t="s">
        <v>70</v>
      </c>
      <c r="AL1646" s="36"/>
      <c r="AM1646" s="34" t="b">
        <v>0</v>
      </c>
      <c r="AN1646" s="36"/>
      <c r="AO1646" s="34" t="s">
        <v>70</v>
      </c>
      <c r="AP1646" s="34" t="s">
        <v>408</v>
      </c>
      <c r="AQ1646" s="34" t="s">
        <v>409</v>
      </c>
      <c r="AR1646" s="34" t="s">
        <v>407</v>
      </c>
      <c r="AS1646" s="34" t="s">
        <v>410</v>
      </c>
      <c r="AT1646" s="36"/>
      <c r="AU1646" s="36"/>
      <c r="AV1646" s="34" t="s">
        <v>70</v>
      </c>
      <c r="AW1646" s="34" t="s">
        <v>70</v>
      </c>
      <c r="AX1646" s="34" t="s">
        <v>63</v>
      </c>
      <c r="AY1646" s="34" t="s">
        <v>4289</v>
      </c>
      <c r="AZ1646" s="34" t="s">
        <v>64</v>
      </c>
      <c r="BA1646" s="34" t="s">
        <v>65</v>
      </c>
      <c r="BB1646" s="35">
        <v>2030</v>
      </c>
      <c r="BC1646" s="34" t="s">
        <v>66</v>
      </c>
    </row>
    <row r="1647" spans="1:55" x14ac:dyDescent="0.25">
      <c r="A1647" s="34" t="s">
        <v>3287</v>
      </c>
      <c r="B1647" s="35">
        <v>65739</v>
      </c>
      <c r="C1647" s="34">
        <v>100</v>
      </c>
      <c r="D1647" s="34" t="s">
        <v>3290</v>
      </c>
      <c r="E1647" s="34" t="s">
        <v>3291</v>
      </c>
      <c r="F1647" s="34" t="s">
        <v>3292</v>
      </c>
      <c r="G1647" s="34" t="s">
        <v>155</v>
      </c>
      <c r="H1647" s="34" t="s">
        <v>208</v>
      </c>
      <c r="I1647" s="34" t="s">
        <v>292</v>
      </c>
      <c r="J1647" s="36">
        <v>41694</v>
      </c>
      <c r="K1647" s="36"/>
      <c r="L1647" s="34" t="s">
        <v>61</v>
      </c>
      <c r="M1647" s="36">
        <v>45233</v>
      </c>
      <c r="N1647" s="34" t="b">
        <v>0</v>
      </c>
      <c r="O1647" s="36">
        <v>45233</v>
      </c>
      <c r="P1647" s="34" t="b">
        <v>1</v>
      </c>
      <c r="Q1647" s="36"/>
      <c r="R1647" s="34" t="b">
        <v>0</v>
      </c>
      <c r="S1647" s="34" t="b">
        <v>0</v>
      </c>
      <c r="T1647" s="34" t="s">
        <v>70</v>
      </c>
      <c r="U1647" s="34"/>
      <c r="V1647" s="34" t="b">
        <v>0</v>
      </c>
      <c r="W1647" s="36">
        <v>45288</v>
      </c>
      <c r="X1647" s="34" t="s">
        <v>407</v>
      </c>
      <c r="Y1647" s="34"/>
      <c r="Z1647" s="36"/>
      <c r="AA1647" s="34" t="b">
        <v>0</v>
      </c>
      <c r="AB1647" s="34"/>
      <c r="AC1647" s="34" t="b">
        <v>0</v>
      </c>
      <c r="AD1647" s="36">
        <v>45289</v>
      </c>
      <c r="AE1647" s="34" t="b">
        <v>1</v>
      </c>
      <c r="AF1647" s="34" t="b">
        <v>0</v>
      </c>
      <c r="AG1647" s="34" t="s">
        <v>407</v>
      </c>
      <c r="AH1647" s="34"/>
      <c r="AI1647" s="34" t="b">
        <v>0</v>
      </c>
      <c r="AJ1647" s="36"/>
      <c r="AK1647" s="34" t="s">
        <v>70</v>
      </c>
      <c r="AL1647" s="36"/>
      <c r="AM1647" s="34" t="b">
        <v>0</v>
      </c>
      <c r="AN1647" s="36"/>
      <c r="AO1647" s="34" t="s">
        <v>70</v>
      </c>
      <c r="AP1647" s="34" t="s">
        <v>408</v>
      </c>
      <c r="AQ1647" s="34" t="s">
        <v>409</v>
      </c>
      <c r="AR1647" s="34" t="s">
        <v>407</v>
      </c>
      <c r="AS1647" s="34" t="s">
        <v>410</v>
      </c>
      <c r="AT1647" s="36">
        <v>45289</v>
      </c>
      <c r="AU1647" s="36"/>
      <c r="AV1647" s="34" t="s">
        <v>70</v>
      </c>
      <c r="AW1647" s="34" t="s">
        <v>70</v>
      </c>
      <c r="AX1647" s="34" t="s">
        <v>63</v>
      </c>
      <c r="AY1647" s="34" t="s">
        <v>4289</v>
      </c>
      <c r="AZ1647" s="34" t="s">
        <v>64</v>
      </c>
      <c r="BA1647" s="34" t="s">
        <v>65</v>
      </c>
      <c r="BB1647" s="35">
        <v>2029</v>
      </c>
      <c r="BC1647" s="34" t="s">
        <v>103</v>
      </c>
    </row>
    <row r="1648" spans="1:55" x14ac:dyDescent="0.25">
      <c r="A1648" s="34" t="s">
        <v>3287</v>
      </c>
      <c r="B1648" s="35">
        <v>66126</v>
      </c>
      <c r="C1648" s="34">
        <v>100</v>
      </c>
      <c r="D1648" s="34" t="s">
        <v>3302</v>
      </c>
      <c r="E1648" s="34" t="s">
        <v>3303</v>
      </c>
      <c r="F1648" s="34" t="s">
        <v>3301</v>
      </c>
      <c r="G1648" s="34" t="s">
        <v>173</v>
      </c>
      <c r="H1648" s="34" t="s">
        <v>144</v>
      </c>
      <c r="I1648" s="34" t="s">
        <v>1086</v>
      </c>
      <c r="J1648" s="36">
        <v>42194</v>
      </c>
      <c r="K1648" s="36"/>
      <c r="L1648" s="34" t="s">
        <v>61</v>
      </c>
      <c r="M1648" s="36"/>
      <c r="N1648" s="34" t="b">
        <v>0</v>
      </c>
      <c r="O1648" s="36"/>
      <c r="P1648" s="34" t="b">
        <v>1</v>
      </c>
      <c r="Q1648" s="36">
        <v>45293</v>
      </c>
      <c r="R1648" s="34" t="b">
        <v>1</v>
      </c>
      <c r="S1648" s="34" t="b">
        <v>0</v>
      </c>
      <c r="T1648" s="34" t="s">
        <v>407</v>
      </c>
      <c r="U1648" s="34"/>
      <c r="V1648" s="34" t="b">
        <v>0</v>
      </c>
      <c r="W1648" s="36"/>
      <c r="X1648" s="34" t="s">
        <v>70</v>
      </c>
      <c r="Y1648" s="34"/>
      <c r="Z1648" s="36"/>
      <c r="AA1648" s="34" t="b">
        <v>0</v>
      </c>
      <c r="AB1648" s="34"/>
      <c r="AC1648" s="34" t="b">
        <v>0</v>
      </c>
      <c r="AD1648" s="36">
        <v>45293</v>
      </c>
      <c r="AE1648" s="34" t="b">
        <v>1</v>
      </c>
      <c r="AF1648" s="34" t="b">
        <v>0</v>
      </c>
      <c r="AG1648" s="34" t="s">
        <v>3248</v>
      </c>
      <c r="AH1648" s="34"/>
      <c r="AI1648" s="34" t="b">
        <v>0</v>
      </c>
      <c r="AJ1648" s="36"/>
      <c r="AK1648" s="34" t="s">
        <v>70</v>
      </c>
      <c r="AL1648" s="36"/>
      <c r="AM1648" s="34" t="b">
        <v>0</v>
      </c>
      <c r="AN1648" s="36"/>
      <c r="AO1648" s="34" t="s">
        <v>70</v>
      </c>
      <c r="AP1648" s="34" t="s">
        <v>408</v>
      </c>
      <c r="AQ1648" s="34" t="s">
        <v>409</v>
      </c>
      <c r="AR1648" s="34" t="s">
        <v>407</v>
      </c>
      <c r="AS1648" s="34" t="s">
        <v>410</v>
      </c>
      <c r="AT1648" s="36"/>
      <c r="AU1648" s="36"/>
      <c r="AV1648" s="34" t="s">
        <v>70</v>
      </c>
      <c r="AW1648" s="34" t="s">
        <v>70</v>
      </c>
      <c r="AX1648" s="34" t="s">
        <v>63</v>
      </c>
      <c r="AY1648" s="34" t="s">
        <v>4289</v>
      </c>
      <c r="AZ1648" s="34" t="s">
        <v>64</v>
      </c>
      <c r="BA1648" s="34" t="s">
        <v>65</v>
      </c>
      <c r="BB1648" s="35">
        <v>2030</v>
      </c>
      <c r="BC1648" s="34" t="s">
        <v>66</v>
      </c>
    </row>
    <row r="1649" spans="1:55" x14ac:dyDescent="0.25">
      <c r="A1649" s="34" t="s">
        <v>3287</v>
      </c>
      <c r="B1649" s="35">
        <v>65896</v>
      </c>
      <c r="C1649" s="34">
        <v>100</v>
      </c>
      <c r="D1649" s="34" t="s">
        <v>3293</v>
      </c>
      <c r="E1649" s="34" t="s">
        <v>3294</v>
      </c>
      <c r="F1649" s="34" t="s">
        <v>331</v>
      </c>
      <c r="G1649" s="34" t="s">
        <v>287</v>
      </c>
      <c r="H1649" s="34" t="s">
        <v>144</v>
      </c>
      <c r="I1649" s="34" t="s">
        <v>102</v>
      </c>
      <c r="J1649" s="36">
        <v>41382</v>
      </c>
      <c r="K1649" s="36"/>
      <c r="L1649" s="34" t="s">
        <v>61</v>
      </c>
      <c r="M1649" s="36">
        <v>45271</v>
      </c>
      <c r="N1649" s="34" t="b">
        <v>0</v>
      </c>
      <c r="O1649" s="36">
        <v>45233</v>
      </c>
      <c r="P1649" s="34" t="b">
        <v>1</v>
      </c>
      <c r="Q1649" s="36">
        <v>45275</v>
      </c>
      <c r="R1649" s="34" t="b">
        <v>1</v>
      </c>
      <c r="S1649" s="34" t="b">
        <v>0</v>
      </c>
      <c r="T1649" s="34" t="s">
        <v>407</v>
      </c>
      <c r="U1649" s="34"/>
      <c r="V1649" s="34" t="b">
        <v>0</v>
      </c>
      <c r="W1649" s="36">
        <v>45289</v>
      </c>
      <c r="X1649" s="34" t="s">
        <v>407</v>
      </c>
      <c r="Y1649" s="34"/>
      <c r="Z1649" s="36"/>
      <c r="AA1649" s="34" t="b">
        <v>0</v>
      </c>
      <c r="AB1649" s="34"/>
      <c r="AC1649" s="34" t="b">
        <v>0</v>
      </c>
      <c r="AD1649" s="36">
        <v>45275</v>
      </c>
      <c r="AE1649" s="34" t="b">
        <v>1</v>
      </c>
      <c r="AF1649" s="34" t="b">
        <v>0</v>
      </c>
      <c r="AG1649" s="34" t="s">
        <v>407</v>
      </c>
      <c r="AH1649" s="34"/>
      <c r="AI1649" s="34" t="b">
        <v>0</v>
      </c>
      <c r="AJ1649" s="36">
        <v>45289</v>
      </c>
      <c r="AK1649" s="34" t="s">
        <v>407</v>
      </c>
      <c r="AL1649" s="36"/>
      <c r="AM1649" s="34" t="b">
        <v>0</v>
      </c>
      <c r="AN1649" s="36"/>
      <c r="AO1649" s="34" t="s">
        <v>70</v>
      </c>
      <c r="AP1649" s="34" t="s">
        <v>985</v>
      </c>
      <c r="AQ1649" s="34" t="s">
        <v>409</v>
      </c>
      <c r="AR1649" s="34" t="s">
        <v>407</v>
      </c>
      <c r="AS1649" s="34" t="s">
        <v>410</v>
      </c>
      <c r="AT1649" s="36"/>
      <c r="AU1649" s="36"/>
      <c r="AV1649" s="34" t="s">
        <v>88</v>
      </c>
      <c r="AW1649" s="34" t="s">
        <v>70</v>
      </c>
      <c r="AX1649" s="34" t="s">
        <v>63</v>
      </c>
      <c r="AY1649" s="34" t="s">
        <v>4289</v>
      </c>
      <c r="AZ1649" s="34" t="s">
        <v>64</v>
      </c>
      <c r="BA1649" s="34" t="s">
        <v>65</v>
      </c>
      <c r="BB1649" s="35">
        <v>2027</v>
      </c>
      <c r="BC1649" s="34" t="s">
        <v>103</v>
      </c>
    </row>
    <row r="1650" spans="1:55" x14ac:dyDescent="0.25">
      <c r="A1650" s="34" t="s">
        <v>3287</v>
      </c>
      <c r="B1650" s="35">
        <v>66124</v>
      </c>
      <c r="C1650" s="34">
        <v>100</v>
      </c>
      <c r="D1650" s="34" t="s">
        <v>3299</v>
      </c>
      <c r="E1650" s="34" t="s">
        <v>3300</v>
      </c>
      <c r="F1650" s="34" t="s">
        <v>3301</v>
      </c>
      <c r="G1650" s="34" t="s">
        <v>173</v>
      </c>
      <c r="H1650" s="34" t="s">
        <v>144</v>
      </c>
      <c r="I1650" s="34" t="s">
        <v>1086</v>
      </c>
      <c r="J1650" s="36">
        <v>41911</v>
      </c>
      <c r="K1650" s="36"/>
      <c r="L1650" s="34" t="s">
        <v>61</v>
      </c>
      <c r="M1650" s="36"/>
      <c r="N1650" s="34" t="b">
        <v>0</v>
      </c>
      <c r="O1650" s="36"/>
      <c r="P1650" s="34" t="b">
        <v>1</v>
      </c>
      <c r="Q1650" s="36">
        <v>45293</v>
      </c>
      <c r="R1650" s="34" t="b">
        <v>1</v>
      </c>
      <c r="S1650" s="34" t="b">
        <v>0</v>
      </c>
      <c r="T1650" s="34" t="s">
        <v>407</v>
      </c>
      <c r="U1650" s="34"/>
      <c r="V1650" s="34" t="b">
        <v>0</v>
      </c>
      <c r="W1650" s="36"/>
      <c r="X1650" s="34" t="s">
        <v>70</v>
      </c>
      <c r="Y1650" s="34"/>
      <c r="Z1650" s="36"/>
      <c r="AA1650" s="34" t="b">
        <v>0</v>
      </c>
      <c r="AB1650" s="34"/>
      <c r="AC1650" s="34" t="b">
        <v>0</v>
      </c>
      <c r="AD1650" s="36">
        <v>45293</v>
      </c>
      <c r="AE1650" s="34" t="b">
        <v>1</v>
      </c>
      <c r="AF1650" s="34" t="b">
        <v>0</v>
      </c>
      <c r="AG1650" s="34" t="s">
        <v>4684</v>
      </c>
      <c r="AH1650" s="34"/>
      <c r="AI1650" s="34" t="b">
        <v>0</v>
      </c>
      <c r="AJ1650" s="36"/>
      <c r="AK1650" s="34" t="s">
        <v>70</v>
      </c>
      <c r="AL1650" s="36"/>
      <c r="AM1650" s="34" t="b">
        <v>0</v>
      </c>
      <c r="AN1650" s="36"/>
      <c r="AO1650" s="34" t="s">
        <v>70</v>
      </c>
      <c r="AP1650" s="34" t="s">
        <v>408</v>
      </c>
      <c r="AQ1650" s="34" t="s">
        <v>409</v>
      </c>
      <c r="AR1650" s="34" t="s">
        <v>407</v>
      </c>
      <c r="AS1650" s="34" t="s">
        <v>410</v>
      </c>
      <c r="AT1650" s="36"/>
      <c r="AU1650" s="36"/>
      <c r="AV1650" s="34" t="s">
        <v>70</v>
      </c>
      <c r="AW1650" s="34" t="s">
        <v>70</v>
      </c>
      <c r="AX1650" s="34" t="s">
        <v>63</v>
      </c>
      <c r="AY1650" s="34" t="s">
        <v>4289</v>
      </c>
      <c r="AZ1650" s="34" t="s">
        <v>64</v>
      </c>
      <c r="BA1650" s="34" t="s">
        <v>65</v>
      </c>
      <c r="BB1650" s="35">
        <v>2031</v>
      </c>
      <c r="BC1650" s="34" t="s">
        <v>66</v>
      </c>
    </row>
    <row r="1651" spans="1:55" x14ac:dyDescent="0.25">
      <c r="A1651" s="34" t="s">
        <v>3287</v>
      </c>
      <c r="B1651" s="35">
        <v>66077</v>
      </c>
      <c r="C1651" s="34">
        <v>100</v>
      </c>
      <c r="D1651" s="34" t="s">
        <v>3295</v>
      </c>
      <c r="E1651" s="34" t="s">
        <v>3296</v>
      </c>
      <c r="F1651" s="34" t="s">
        <v>3297</v>
      </c>
      <c r="G1651" s="34" t="s">
        <v>173</v>
      </c>
      <c r="H1651" s="34" t="s">
        <v>144</v>
      </c>
      <c r="I1651" s="34" t="s">
        <v>3298</v>
      </c>
      <c r="J1651" s="36">
        <v>41614</v>
      </c>
      <c r="K1651" s="36"/>
      <c r="L1651" s="34" t="s">
        <v>61</v>
      </c>
      <c r="M1651" s="36">
        <v>45226</v>
      </c>
      <c r="N1651" s="34" t="b">
        <v>0</v>
      </c>
      <c r="O1651" s="36">
        <v>45236</v>
      </c>
      <c r="P1651" s="34" t="b">
        <v>1</v>
      </c>
      <c r="Q1651" s="36"/>
      <c r="R1651" s="34" t="b">
        <v>1</v>
      </c>
      <c r="S1651" s="34" t="b">
        <v>0</v>
      </c>
      <c r="T1651" s="34" t="s">
        <v>70</v>
      </c>
      <c r="U1651" s="34"/>
      <c r="V1651" s="34" t="b">
        <v>0</v>
      </c>
      <c r="W1651" s="36">
        <v>45300</v>
      </c>
      <c r="X1651" s="34" t="s">
        <v>70</v>
      </c>
      <c r="Y1651" s="34"/>
      <c r="Z1651" s="36"/>
      <c r="AA1651" s="34" t="b">
        <v>0</v>
      </c>
      <c r="AB1651" s="34"/>
      <c r="AC1651" s="34" t="b">
        <v>0</v>
      </c>
      <c r="AD1651" s="36">
        <v>45294</v>
      </c>
      <c r="AE1651" s="34" t="b">
        <v>1</v>
      </c>
      <c r="AF1651" s="34" t="b">
        <v>0</v>
      </c>
      <c r="AG1651" s="34" t="s">
        <v>416</v>
      </c>
      <c r="AH1651" s="34"/>
      <c r="AI1651" s="34" t="b">
        <v>0</v>
      </c>
      <c r="AJ1651" s="36"/>
      <c r="AK1651" s="34" t="s">
        <v>70</v>
      </c>
      <c r="AL1651" s="36"/>
      <c r="AM1651" s="34" t="b">
        <v>0</v>
      </c>
      <c r="AN1651" s="36"/>
      <c r="AO1651" s="34" t="s">
        <v>70</v>
      </c>
      <c r="AP1651" s="34" t="s">
        <v>408</v>
      </c>
      <c r="AQ1651" s="34" t="s">
        <v>409</v>
      </c>
      <c r="AR1651" s="34" t="s">
        <v>407</v>
      </c>
      <c r="AS1651" s="34" t="s">
        <v>410</v>
      </c>
      <c r="AT1651" s="36"/>
      <c r="AU1651" s="36"/>
      <c r="AV1651" s="34" t="s">
        <v>70</v>
      </c>
      <c r="AW1651" s="34" t="s">
        <v>70</v>
      </c>
      <c r="AX1651" s="34" t="s">
        <v>63</v>
      </c>
      <c r="AY1651" s="34" t="s">
        <v>4289</v>
      </c>
      <c r="AZ1651" s="34" t="s">
        <v>64</v>
      </c>
      <c r="BA1651" s="34" t="s">
        <v>65</v>
      </c>
      <c r="BB1651" s="35">
        <v>2030</v>
      </c>
      <c r="BC1651" s="34" t="s">
        <v>119</v>
      </c>
    </row>
    <row r="1652" spans="1:55" x14ac:dyDescent="0.25">
      <c r="A1652" s="34" t="s">
        <v>3287</v>
      </c>
      <c r="B1652" s="35">
        <v>66131</v>
      </c>
      <c r="C1652" s="34">
        <v>100</v>
      </c>
      <c r="D1652" s="34" t="s">
        <v>3304</v>
      </c>
      <c r="E1652" s="34" t="s">
        <v>3305</v>
      </c>
      <c r="F1652" s="34" t="s">
        <v>3306</v>
      </c>
      <c r="G1652" s="34" t="s">
        <v>287</v>
      </c>
      <c r="H1652" s="34" t="s">
        <v>144</v>
      </c>
      <c r="I1652" s="34" t="s">
        <v>3511</v>
      </c>
      <c r="J1652" s="36">
        <v>41898</v>
      </c>
      <c r="K1652" s="36"/>
      <c r="L1652" s="34" t="s">
        <v>61</v>
      </c>
      <c r="M1652" s="36"/>
      <c r="N1652" s="34" t="b">
        <v>0</v>
      </c>
      <c r="O1652" s="36"/>
      <c r="P1652" s="34" t="b">
        <v>1</v>
      </c>
      <c r="Q1652" s="36">
        <v>45299</v>
      </c>
      <c r="R1652" s="34" t="b">
        <v>1</v>
      </c>
      <c r="S1652" s="34" t="b">
        <v>0</v>
      </c>
      <c r="T1652" s="34" t="s">
        <v>407</v>
      </c>
      <c r="U1652" s="34"/>
      <c r="V1652" s="34" t="b">
        <v>0</v>
      </c>
      <c r="W1652" s="36"/>
      <c r="X1652" s="34" t="s">
        <v>70</v>
      </c>
      <c r="Y1652" s="34"/>
      <c r="Z1652" s="36"/>
      <c r="AA1652" s="34" t="b">
        <v>0</v>
      </c>
      <c r="AB1652" s="34"/>
      <c r="AC1652" s="34" t="b">
        <v>0</v>
      </c>
      <c r="AD1652" s="36"/>
      <c r="AE1652" s="34" t="b">
        <v>1</v>
      </c>
      <c r="AF1652" s="34" t="b">
        <v>0</v>
      </c>
      <c r="AG1652" s="34" t="s">
        <v>70</v>
      </c>
      <c r="AH1652" s="34"/>
      <c r="AI1652" s="34" t="b">
        <v>0</v>
      </c>
      <c r="AJ1652" s="36"/>
      <c r="AK1652" s="34" t="s">
        <v>70</v>
      </c>
      <c r="AL1652" s="36"/>
      <c r="AM1652" s="34" t="b">
        <v>0</v>
      </c>
      <c r="AN1652" s="36"/>
      <c r="AO1652" s="34" t="s">
        <v>70</v>
      </c>
      <c r="AP1652" s="34" t="s">
        <v>463</v>
      </c>
      <c r="AQ1652" s="34" t="s">
        <v>409</v>
      </c>
      <c r="AR1652" s="34" t="s">
        <v>413</v>
      </c>
      <c r="AS1652" s="34" t="s">
        <v>70</v>
      </c>
      <c r="AT1652" s="36"/>
      <c r="AU1652" s="36"/>
      <c r="AV1652" s="34" t="s">
        <v>70</v>
      </c>
      <c r="AW1652" s="34" t="s">
        <v>70</v>
      </c>
      <c r="AX1652" s="34" t="s">
        <v>63</v>
      </c>
      <c r="AY1652" s="34" t="s">
        <v>4289</v>
      </c>
      <c r="AZ1652" s="34" t="s">
        <v>64</v>
      </c>
      <c r="BA1652" s="34" t="s">
        <v>65</v>
      </c>
      <c r="BB1652" s="35">
        <v>2029</v>
      </c>
      <c r="BC1652" s="34" t="s">
        <v>103</v>
      </c>
    </row>
    <row r="1653" spans="1:55" x14ac:dyDescent="0.25">
      <c r="A1653" s="34" t="s">
        <v>3307</v>
      </c>
      <c r="B1653" s="35">
        <v>66308</v>
      </c>
      <c r="C1653" s="34">
        <v>100</v>
      </c>
      <c r="D1653" s="34" t="s">
        <v>3317</v>
      </c>
      <c r="E1653" s="34" t="s">
        <v>3318</v>
      </c>
      <c r="F1653" s="34" t="s">
        <v>207</v>
      </c>
      <c r="G1653" s="34" t="s">
        <v>3986</v>
      </c>
      <c r="H1653" s="34" t="s">
        <v>144</v>
      </c>
      <c r="I1653" s="34" t="s">
        <v>209</v>
      </c>
      <c r="J1653" s="36">
        <v>42838</v>
      </c>
      <c r="K1653" s="36"/>
      <c r="L1653" s="34" t="s">
        <v>61</v>
      </c>
      <c r="M1653" s="36"/>
      <c r="N1653" s="34" t="b">
        <v>0</v>
      </c>
      <c r="O1653" s="36">
        <v>45268</v>
      </c>
      <c r="P1653" s="34" t="b">
        <v>1</v>
      </c>
      <c r="Q1653" s="36">
        <v>45300</v>
      </c>
      <c r="R1653" s="34" t="b">
        <v>1</v>
      </c>
      <c r="S1653" s="34" t="b">
        <v>0</v>
      </c>
      <c r="T1653" s="34" t="s">
        <v>70</v>
      </c>
      <c r="U1653" s="34"/>
      <c r="V1653" s="34" t="b">
        <v>0</v>
      </c>
      <c r="W1653" s="36"/>
      <c r="X1653" s="34" t="s">
        <v>70</v>
      </c>
      <c r="Y1653" s="34"/>
      <c r="Z1653" s="36"/>
      <c r="AA1653" s="34" t="b">
        <v>0</v>
      </c>
      <c r="AB1653" s="34"/>
      <c r="AC1653" s="34" t="b">
        <v>0</v>
      </c>
      <c r="AD1653" s="36">
        <v>45300</v>
      </c>
      <c r="AE1653" s="34" t="b">
        <v>1</v>
      </c>
      <c r="AF1653" s="34" t="b">
        <v>1</v>
      </c>
      <c r="AG1653" s="34" t="s">
        <v>70</v>
      </c>
      <c r="AH1653" s="34"/>
      <c r="AI1653" s="34" t="b">
        <v>0</v>
      </c>
      <c r="AJ1653" s="36"/>
      <c r="AK1653" s="34" t="s">
        <v>70</v>
      </c>
      <c r="AL1653" s="36"/>
      <c r="AM1653" s="34" t="b">
        <v>0</v>
      </c>
      <c r="AN1653" s="36"/>
      <c r="AO1653" s="34" t="s">
        <v>70</v>
      </c>
      <c r="AP1653" s="34" t="s">
        <v>408</v>
      </c>
      <c r="AQ1653" s="34" t="s">
        <v>409</v>
      </c>
      <c r="AR1653" s="34" t="s">
        <v>413</v>
      </c>
      <c r="AS1653" s="34" t="s">
        <v>410</v>
      </c>
      <c r="AT1653" s="36"/>
      <c r="AU1653" s="36"/>
      <c r="AV1653" s="34" t="s">
        <v>70</v>
      </c>
      <c r="AW1653" s="34" t="s">
        <v>70</v>
      </c>
      <c r="AX1653" s="34" t="s">
        <v>63</v>
      </c>
      <c r="AY1653" s="34" t="s">
        <v>4288</v>
      </c>
      <c r="AZ1653" s="34" t="s">
        <v>64</v>
      </c>
      <c r="BA1653" s="34" t="s">
        <v>65</v>
      </c>
      <c r="BB1653" s="35">
        <v>2032</v>
      </c>
      <c r="BC1653" s="34" t="s">
        <v>66</v>
      </c>
    </row>
    <row r="1654" spans="1:55" x14ac:dyDescent="0.25">
      <c r="A1654" s="34" t="s">
        <v>3307</v>
      </c>
      <c r="B1654" s="35">
        <v>67856</v>
      </c>
      <c r="C1654" s="34">
        <v>100</v>
      </c>
      <c r="D1654" s="34" t="s">
        <v>3330</v>
      </c>
      <c r="E1654" s="34" t="s">
        <v>3331</v>
      </c>
      <c r="F1654" s="34" t="s">
        <v>3332</v>
      </c>
      <c r="G1654" s="34" t="s">
        <v>208</v>
      </c>
      <c r="H1654" s="34" t="s">
        <v>144</v>
      </c>
      <c r="I1654" s="34" t="s">
        <v>481</v>
      </c>
      <c r="J1654" s="36">
        <v>43084</v>
      </c>
      <c r="K1654" s="36"/>
      <c r="L1654" s="34" t="s">
        <v>61</v>
      </c>
      <c r="M1654" s="36">
        <v>45267</v>
      </c>
      <c r="N1654" s="34" t="b">
        <v>0</v>
      </c>
      <c r="O1654" s="36"/>
      <c r="P1654" s="34" t="b">
        <v>1</v>
      </c>
      <c r="Q1654" s="36">
        <v>45295</v>
      </c>
      <c r="R1654" s="34" t="b">
        <v>1</v>
      </c>
      <c r="S1654" s="34" t="b">
        <v>0</v>
      </c>
      <c r="T1654" s="34" t="s">
        <v>407</v>
      </c>
      <c r="U1654" s="34"/>
      <c r="V1654" s="34" t="b">
        <v>0</v>
      </c>
      <c r="W1654" s="36"/>
      <c r="X1654" s="34" t="s">
        <v>70</v>
      </c>
      <c r="Y1654" s="34"/>
      <c r="Z1654" s="36"/>
      <c r="AA1654" s="34" t="b">
        <v>0</v>
      </c>
      <c r="AB1654" s="34"/>
      <c r="AC1654" s="34" t="b">
        <v>0</v>
      </c>
      <c r="AD1654" s="36">
        <v>45295</v>
      </c>
      <c r="AE1654" s="34" t="b">
        <v>1</v>
      </c>
      <c r="AF1654" s="34" t="b">
        <v>0</v>
      </c>
      <c r="AG1654" s="34" t="s">
        <v>407</v>
      </c>
      <c r="AH1654" s="34"/>
      <c r="AI1654" s="34" t="b">
        <v>0</v>
      </c>
      <c r="AJ1654" s="36"/>
      <c r="AK1654" s="34" t="s">
        <v>70</v>
      </c>
      <c r="AL1654" s="36"/>
      <c r="AM1654" s="34" t="b">
        <v>0</v>
      </c>
      <c r="AN1654" s="36"/>
      <c r="AO1654" s="34" t="s">
        <v>70</v>
      </c>
      <c r="AP1654" s="34" t="s">
        <v>408</v>
      </c>
      <c r="AQ1654" s="34" t="s">
        <v>409</v>
      </c>
      <c r="AR1654" s="34" t="s">
        <v>407</v>
      </c>
      <c r="AS1654" s="34" t="s">
        <v>410</v>
      </c>
      <c r="AT1654" s="36"/>
      <c r="AU1654" s="36"/>
      <c r="AV1654" s="34" t="s">
        <v>70</v>
      </c>
      <c r="AW1654" s="34" t="s">
        <v>70</v>
      </c>
      <c r="AX1654" s="34" t="s">
        <v>63</v>
      </c>
      <c r="AY1654" s="34" t="s">
        <v>4288</v>
      </c>
      <c r="AZ1654" s="34" t="s">
        <v>64</v>
      </c>
      <c r="BA1654" s="34" t="s">
        <v>65</v>
      </c>
      <c r="BB1654" s="35">
        <v>2033</v>
      </c>
      <c r="BC1654" s="34" t="s">
        <v>66</v>
      </c>
    </row>
    <row r="1655" spans="1:55" x14ac:dyDescent="0.25">
      <c r="A1655" s="34" t="s">
        <v>3307</v>
      </c>
      <c r="B1655" s="35">
        <v>65848</v>
      </c>
      <c r="C1655" s="34">
        <v>100</v>
      </c>
      <c r="D1655" s="34" t="s">
        <v>3308</v>
      </c>
      <c r="E1655" s="34" t="s">
        <v>3309</v>
      </c>
      <c r="F1655" s="34" t="s">
        <v>2175</v>
      </c>
      <c r="G1655" s="34" t="s">
        <v>3982</v>
      </c>
      <c r="H1655" s="34" t="s">
        <v>144</v>
      </c>
      <c r="I1655" s="34" t="s">
        <v>264</v>
      </c>
      <c r="J1655" s="36">
        <v>42306</v>
      </c>
      <c r="K1655" s="36"/>
      <c r="L1655" s="34" t="s">
        <v>61</v>
      </c>
      <c r="M1655" s="36">
        <v>45225</v>
      </c>
      <c r="N1655" s="34" t="b">
        <v>0</v>
      </c>
      <c r="O1655" s="36">
        <v>45233</v>
      </c>
      <c r="P1655" s="34" t="b">
        <v>1</v>
      </c>
      <c r="Q1655" s="36">
        <v>45274</v>
      </c>
      <c r="R1655" s="34" t="b">
        <v>1</v>
      </c>
      <c r="S1655" s="34" t="b">
        <v>0</v>
      </c>
      <c r="T1655" s="34" t="s">
        <v>407</v>
      </c>
      <c r="U1655" s="34"/>
      <c r="V1655" s="34" t="b">
        <v>0</v>
      </c>
      <c r="W1655" s="36"/>
      <c r="X1655" s="34" t="s">
        <v>70</v>
      </c>
      <c r="Y1655" s="34"/>
      <c r="Z1655" s="36"/>
      <c r="AA1655" s="34" t="b">
        <v>0</v>
      </c>
      <c r="AB1655" s="34"/>
      <c r="AC1655" s="34" t="b">
        <v>0</v>
      </c>
      <c r="AD1655" s="36">
        <v>45268</v>
      </c>
      <c r="AE1655" s="34" t="b">
        <v>1</v>
      </c>
      <c r="AF1655" s="34" t="b">
        <v>0</v>
      </c>
      <c r="AG1655" s="34" t="s">
        <v>407</v>
      </c>
      <c r="AH1655" s="34"/>
      <c r="AI1655" s="34" t="b">
        <v>0</v>
      </c>
      <c r="AJ1655" s="36"/>
      <c r="AK1655" s="34" t="s">
        <v>70</v>
      </c>
      <c r="AL1655" s="36"/>
      <c r="AM1655" s="34" t="b">
        <v>0</v>
      </c>
      <c r="AN1655" s="36"/>
      <c r="AO1655" s="34" t="s">
        <v>70</v>
      </c>
      <c r="AP1655" s="34" t="s">
        <v>408</v>
      </c>
      <c r="AQ1655" s="34" t="s">
        <v>409</v>
      </c>
      <c r="AR1655" s="34" t="s">
        <v>407</v>
      </c>
      <c r="AS1655" s="34" t="s">
        <v>410</v>
      </c>
      <c r="AT1655" s="36">
        <v>45268</v>
      </c>
      <c r="AU1655" s="36">
        <v>45268</v>
      </c>
      <c r="AV1655" s="34" t="s">
        <v>70</v>
      </c>
      <c r="AW1655" s="34" t="s">
        <v>70</v>
      </c>
      <c r="AX1655" s="34" t="s">
        <v>63</v>
      </c>
      <c r="AY1655" s="34" t="s">
        <v>4288</v>
      </c>
      <c r="AZ1655" s="34" t="s">
        <v>64</v>
      </c>
      <c r="BA1655" s="34" t="s">
        <v>65</v>
      </c>
      <c r="BB1655" s="35">
        <v>2031</v>
      </c>
      <c r="BC1655" s="34" t="s">
        <v>66</v>
      </c>
    </row>
    <row r="1656" spans="1:55" x14ac:dyDescent="0.25">
      <c r="A1656" s="34" t="s">
        <v>3307</v>
      </c>
      <c r="B1656" s="35">
        <v>67196</v>
      </c>
      <c r="C1656" s="34">
        <v>100</v>
      </c>
      <c r="D1656" s="34" t="s">
        <v>3324</v>
      </c>
      <c r="E1656" s="34" t="s">
        <v>3325</v>
      </c>
      <c r="F1656" s="34" t="s">
        <v>448</v>
      </c>
      <c r="G1656" s="34" t="s">
        <v>434</v>
      </c>
      <c r="H1656" s="34" t="s">
        <v>144</v>
      </c>
      <c r="I1656" s="34" t="s">
        <v>273</v>
      </c>
      <c r="J1656" s="36">
        <v>42697</v>
      </c>
      <c r="K1656" s="36"/>
      <c r="L1656" s="34" t="s">
        <v>61</v>
      </c>
      <c r="M1656" s="36"/>
      <c r="N1656" s="34" t="b">
        <v>0</v>
      </c>
      <c r="O1656" s="36">
        <v>45267</v>
      </c>
      <c r="P1656" s="34" t="b">
        <v>1</v>
      </c>
      <c r="Q1656" s="36"/>
      <c r="R1656" s="34" t="b">
        <v>1</v>
      </c>
      <c r="S1656" s="34" t="b">
        <v>0</v>
      </c>
      <c r="T1656" s="34" t="s">
        <v>70</v>
      </c>
      <c r="U1656" s="34"/>
      <c r="V1656" s="34" t="b">
        <v>0</v>
      </c>
      <c r="W1656" s="36"/>
      <c r="X1656" s="34" t="s">
        <v>70</v>
      </c>
      <c r="Y1656" s="34"/>
      <c r="Z1656" s="36"/>
      <c r="AA1656" s="34" t="b">
        <v>0</v>
      </c>
      <c r="AB1656" s="34"/>
      <c r="AC1656" s="34" t="b">
        <v>0</v>
      </c>
      <c r="AD1656" s="36"/>
      <c r="AE1656" s="34" t="b">
        <v>1</v>
      </c>
      <c r="AF1656" s="34" t="b">
        <v>0</v>
      </c>
      <c r="AG1656" s="34" t="s">
        <v>70</v>
      </c>
      <c r="AH1656" s="34"/>
      <c r="AI1656" s="34" t="b">
        <v>0</v>
      </c>
      <c r="AJ1656" s="36"/>
      <c r="AK1656" s="34" t="s">
        <v>70</v>
      </c>
      <c r="AL1656" s="36"/>
      <c r="AM1656" s="34" t="b">
        <v>0</v>
      </c>
      <c r="AN1656" s="36"/>
      <c r="AO1656" s="34" t="s">
        <v>70</v>
      </c>
      <c r="AP1656" s="34" t="s">
        <v>463</v>
      </c>
      <c r="AQ1656" s="34" t="s">
        <v>409</v>
      </c>
      <c r="AR1656" s="34" t="s">
        <v>413</v>
      </c>
      <c r="AS1656" s="34" t="s">
        <v>70</v>
      </c>
      <c r="AT1656" s="36"/>
      <c r="AU1656" s="36"/>
      <c r="AV1656" s="34" t="s">
        <v>70</v>
      </c>
      <c r="AW1656" s="34" t="s">
        <v>70</v>
      </c>
      <c r="AX1656" s="34" t="s">
        <v>63</v>
      </c>
      <c r="AY1656" s="34" t="s">
        <v>4288</v>
      </c>
      <c r="AZ1656" s="34" t="s">
        <v>64</v>
      </c>
      <c r="BA1656" s="34" t="s">
        <v>65</v>
      </c>
      <c r="BB1656" s="35">
        <v>2036</v>
      </c>
      <c r="BC1656" s="34" t="s">
        <v>103</v>
      </c>
    </row>
    <row r="1657" spans="1:55" x14ac:dyDescent="0.25">
      <c r="A1657" s="34" t="s">
        <v>3307</v>
      </c>
      <c r="B1657" s="35">
        <v>67784</v>
      </c>
      <c r="C1657" s="34">
        <v>100</v>
      </c>
      <c r="D1657" s="34" t="s">
        <v>3328</v>
      </c>
      <c r="E1657" s="34" t="s">
        <v>3329</v>
      </c>
      <c r="F1657" s="34" t="s">
        <v>3983</v>
      </c>
      <c r="G1657" s="34" t="s">
        <v>434</v>
      </c>
      <c r="H1657" s="34" t="s">
        <v>144</v>
      </c>
      <c r="I1657" s="34" t="s">
        <v>566</v>
      </c>
      <c r="J1657" s="36">
        <v>43230</v>
      </c>
      <c r="K1657" s="36"/>
      <c r="L1657" s="34" t="s">
        <v>61</v>
      </c>
      <c r="M1657" s="36">
        <v>45187</v>
      </c>
      <c r="N1657" s="34" t="b">
        <v>0</v>
      </c>
      <c r="O1657" s="36">
        <v>32363</v>
      </c>
      <c r="P1657" s="34" t="b">
        <v>1</v>
      </c>
      <c r="Q1657" s="36">
        <v>45267</v>
      </c>
      <c r="R1657" s="34" t="b">
        <v>1</v>
      </c>
      <c r="S1657" s="34" t="b">
        <v>0</v>
      </c>
      <c r="T1657" s="34" t="s">
        <v>407</v>
      </c>
      <c r="U1657" s="34"/>
      <c r="V1657" s="34" t="b">
        <v>0</v>
      </c>
      <c r="W1657" s="36">
        <v>45289</v>
      </c>
      <c r="X1657" s="34" t="s">
        <v>407</v>
      </c>
      <c r="Y1657" s="34"/>
      <c r="Z1657" s="36"/>
      <c r="AA1657" s="34" t="b">
        <v>0</v>
      </c>
      <c r="AB1657" s="34"/>
      <c r="AC1657" s="34" t="b">
        <v>0</v>
      </c>
      <c r="AD1657" s="36">
        <v>45273</v>
      </c>
      <c r="AE1657" s="34" t="b">
        <v>1</v>
      </c>
      <c r="AF1657" s="34" t="b">
        <v>0</v>
      </c>
      <c r="AG1657" s="34" t="s">
        <v>407</v>
      </c>
      <c r="AH1657" s="34"/>
      <c r="AI1657" s="34" t="b">
        <v>0</v>
      </c>
      <c r="AJ1657" s="36">
        <v>45289</v>
      </c>
      <c r="AK1657" s="34" t="s">
        <v>407</v>
      </c>
      <c r="AL1657" s="36"/>
      <c r="AM1657" s="34" t="b">
        <v>0</v>
      </c>
      <c r="AN1657" s="36"/>
      <c r="AO1657" s="34" t="s">
        <v>70</v>
      </c>
      <c r="AP1657" s="34" t="s">
        <v>985</v>
      </c>
      <c r="AQ1657" s="34" t="s">
        <v>409</v>
      </c>
      <c r="AR1657" s="34" t="s">
        <v>407</v>
      </c>
      <c r="AS1657" s="34" t="s">
        <v>410</v>
      </c>
      <c r="AT1657" s="36"/>
      <c r="AU1657" s="36"/>
      <c r="AV1657" s="34" t="s">
        <v>70</v>
      </c>
      <c r="AW1657" s="34" t="s">
        <v>70</v>
      </c>
      <c r="AX1657" s="34" t="s">
        <v>63</v>
      </c>
      <c r="AY1657" s="34" t="s">
        <v>4288</v>
      </c>
      <c r="AZ1657" s="34" t="s">
        <v>64</v>
      </c>
      <c r="BA1657" s="34" t="s">
        <v>65</v>
      </c>
      <c r="BB1657" s="35">
        <v>2034</v>
      </c>
      <c r="BC1657" s="34" t="s">
        <v>66</v>
      </c>
    </row>
    <row r="1658" spans="1:55" x14ac:dyDescent="0.25">
      <c r="A1658" s="34" t="s">
        <v>3307</v>
      </c>
      <c r="B1658" s="35">
        <v>66049</v>
      </c>
      <c r="C1658" s="34">
        <v>100</v>
      </c>
      <c r="D1658" s="34" t="s">
        <v>3313</v>
      </c>
      <c r="E1658" s="34" t="s">
        <v>3314</v>
      </c>
      <c r="F1658" s="34" t="s">
        <v>3983</v>
      </c>
      <c r="G1658" s="34" t="s">
        <v>434</v>
      </c>
      <c r="H1658" s="34" t="s">
        <v>144</v>
      </c>
      <c r="I1658" s="34" t="s">
        <v>566</v>
      </c>
      <c r="J1658" s="36">
        <v>41967</v>
      </c>
      <c r="K1658" s="36"/>
      <c r="L1658" s="34" t="s">
        <v>61</v>
      </c>
      <c r="M1658" s="36">
        <v>45187</v>
      </c>
      <c r="N1658" s="34" t="b">
        <v>0</v>
      </c>
      <c r="O1658" s="36">
        <v>32363</v>
      </c>
      <c r="P1658" s="34" t="b">
        <v>1</v>
      </c>
      <c r="Q1658" s="36">
        <v>45265</v>
      </c>
      <c r="R1658" s="34" t="b">
        <v>1</v>
      </c>
      <c r="S1658" s="34" t="b">
        <v>0</v>
      </c>
      <c r="T1658" s="34" t="s">
        <v>407</v>
      </c>
      <c r="U1658" s="34"/>
      <c r="V1658" s="34" t="b">
        <v>0</v>
      </c>
      <c r="W1658" s="36">
        <v>45289</v>
      </c>
      <c r="X1658" s="34" t="s">
        <v>407</v>
      </c>
      <c r="Y1658" s="34"/>
      <c r="Z1658" s="36"/>
      <c r="AA1658" s="34" t="b">
        <v>0</v>
      </c>
      <c r="AB1658" s="34"/>
      <c r="AC1658" s="34" t="b">
        <v>0</v>
      </c>
      <c r="AD1658" s="36">
        <v>45272</v>
      </c>
      <c r="AE1658" s="34" t="b">
        <v>1</v>
      </c>
      <c r="AF1658" s="34" t="b">
        <v>0</v>
      </c>
      <c r="AG1658" s="34" t="s">
        <v>407</v>
      </c>
      <c r="AH1658" s="34"/>
      <c r="AI1658" s="34" t="b">
        <v>0</v>
      </c>
      <c r="AJ1658" s="36">
        <v>45289</v>
      </c>
      <c r="AK1658" s="34" t="s">
        <v>407</v>
      </c>
      <c r="AL1658" s="36"/>
      <c r="AM1658" s="34" t="b">
        <v>0</v>
      </c>
      <c r="AN1658" s="36"/>
      <c r="AO1658" s="34" t="s">
        <v>70</v>
      </c>
      <c r="AP1658" s="34" t="s">
        <v>985</v>
      </c>
      <c r="AQ1658" s="34" t="s">
        <v>409</v>
      </c>
      <c r="AR1658" s="34" t="s">
        <v>407</v>
      </c>
      <c r="AS1658" s="34" t="s">
        <v>410</v>
      </c>
      <c r="AT1658" s="36"/>
      <c r="AU1658" s="36"/>
      <c r="AV1658" s="34" t="s">
        <v>70</v>
      </c>
      <c r="AW1658" s="34" t="s">
        <v>70</v>
      </c>
      <c r="AX1658" s="34" t="s">
        <v>63</v>
      </c>
      <c r="AY1658" s="34" t="s">
        <v>4288</v>
      </c>
      <c r="AZ1658" s="34" t="s">
        <v>64</v>
      </c>
      <c r="BA1658" s="34" t="s">
        <v>65</v>
      </c>
      <c r="BB1658" s="35">
        <v>2030</v>
      </c>
      <c r="BC1658" s="34" t="s">
        <v>66</v>
      </c>
    </row>
    <row r="1659" spans="1:55" x14ac:dyDescent="0.25">
      <c r="A1659" s="34" t="s">
        <v>3307</v>
      </c>
      <c r="B1659" s="35">
        <v>67007</v>
      </c>
      <c r="C1659" s="34">
        <v>100</v>
      </c>
      <c r="D1659" s="34" t="s">
        <v>3319</v>
      </c>
      <c r="E1659" s="34" t="s">
        <v>3320</v>
      </c>
      <c r="F1659" s="34" t="s">
        <v>3983</v>
      </c>
      <c r="G1659" s="34" t="s">
        <v>434</v>
      </c>
      <c r="H1659" s="34" t="s">
        <v>144</v>
      </c>
      <c r="I1659" s="34" t="s">
        <v>566</v>
      </c>
      <c r="J1659" s="36">
        <v>42480</v>
      </c>
      <c r="K1659" s="36"/>
      <c r="L1659" s="34" t="s">
        <v>61</v>
      </c>
      <c r="M1659" s="36">
        <v>45187</v>
      </c>
      <c r="N1659" s="34" t="b">
        <v>0</v>
      </c>
      <c r="O1659" s="36">
        <v>32363</v>
      </c>
      <c r="P1659" s="34" t="b">
        <v>1</v>
      </c>
      <c r="Q1659" s="36">
        <v>45261</v>
      </c>
      <c r="R1659" s="34" t="b">
        <v>1</v>
      </c>
      <c r="S1659" s="34" t="b">
        <v>0</v>
      </c>
      <c r="T1659" s="34" t="s">
        <v>407</v>
      </c>
      <c r="U1659" s="34"/>
      <c r="V1659" s="34" t="b">
        <v>0</v>
      </c>
      <c r="W1659" s="36">
        <v>45289</v>
      </c>
      <c r="X1659" s="34" t="s">
        <v>407</v>
      </c>
      <c r="Y1659" s="34"/>
      <c r="Z1659" s="36"/>
      <c r="AA1659" s="34" t="b">
        <v>0</v>
      </c>
      <c r="AB1659" s="34"/>
      <c r="AC1659" s="34" t="b">
        <v>0</v>
      </c>
      <c r="AD1659" s="36">
        <v>45273</v>
      </c>
      <c r="AE1659" s="34" t="b">
        <v>1</v>
      </c>
      <c r="AF1659" s="34" t="b">
        <v>0</v>
      </c>
      <c r="AG1659" s="34" t="s">
        <v>407</v>
      </c>
      <c r="AH1659" s="34"/>
      <c r="AI1659" s="34" t="b">
        <v>0</v>
      </c>
      <c r="AJ1659" s="36">
        <v>45289</v>
      </c>
      <c r="AK1659" s="34" t="s">
        <v>407</v>
      </c>
      <c r="AL1659" s="36"/>
      <c r="AM1659" s="34" t="b">
        <v>0</v>
      </c>
      <c r="AN1659" s="36"/>
      <c r="AO1659" s="34" t="s">
        <v>70</v>
      </c>
      <c r="AP1659" s="34" t="s">
        <v>985</v>
      </c>
      <c r="AQ1659" s="34" t="s">
        <v>409</v>
      </c>
      <c r="AR1659" s="34" t="s">
        <v>407</v>
      </c>
      <c r="AS1659" s="34" t="s">
        <v>410</v>
      </c>
      <c r="AT1659" s="36"/>
      <c r="AU1659" s="36"/>
      <c r="AV1659" s="34" t="s">
        <v>70</v>
      </c>
      <c r="AW1659" s="34" t="s">
        <v>70</v>
      </c>
      <c r="AX1659" s="34" t="s">
        <v>63</v>
      </c>
      <c r="AY1659" s="34" t="s">
        <v>4288</v>
      </c>
      <c r="AZ1659" s="34" t="s">
        <v>64</v>
      </c>
      <c r="BA1659" s="34" t="s">
        <v>65</v>
      </c>
      <c r="BB1659" s="35">
        <v>2031</v>
      </c>
      <c r="BC1659" s="34" t="s">
        <v>66</v>
      </c>
    </row>
    <row r="1660" spans="1:55" x14ac:dyDescent="0.25">
      <c r="A1660" s="34" t="s">
        <v>3307</v>
      </c>
      <c r="B1660" s="35">
        <v>66259</v>
      </c>
      <c r="C1660" s="34">
        <v>100</v>
      </c>
      <c r="D1660" s="34" t="s">
        <v>3315</v>
      </c>
      <c r="E1660" s="34" t="s">
        <v>3316</v>
      </c>
      <c r="F1660" s="34" t="s">
        <v>795</v>
      </c>
      <c r="G1660" s="34" t="s">
        <v>173</v>
      </c>
      <c r="H1660" s="34" t="s">
        <v>144</v>
      </c>
      <c r="I1660" s="34" t="s">
        <v>722</v>
      </c>
      <c r="J1660" s="36">
        <v>42580</v>
      </c>
      <c r="K1660" s="36"/>
      <c r="L1660" s="34" t="s">
        <v>61</v>
      </c>
      <c r="M1660" s="36"/>
      <c r="N1660" s="34" t="b">
        <v>0</v>
      </c>
      <c r="O1660" s="36"/>
      <c r="P1660" s="34" t="b">
        <v>1</v>
      </c>
      <c r="Q1660" s="36">
        <v>45282</v>
      </c>
      <c r="R1660" s="34" t="b">
        <v>1</v>
      </c>
      <c r="S1660" s="34" t="b">
        <v>0</v>
      </c>
      <c r="T1660" s="34" t="s">
        <v>407</v>
      </c>
      <c r="U1660" s="34"/>
      <c r="V1660" s="34" t="b">
        <v>0</v>
      </c>
      <c r="W1660" s="36"/>
      <c r="X1660" s="34" t="s">
        <v>70</v>
      </c>
      <c r="Y1660" s="34"/>
      <c r="Z1660" s="36"/>
      <c r="AA1660" s="34" t="b">
        <v>0</v>
      </c>
      <c r="AB1660" s="34"/>
      <c r="AC1660" s="34" t="b">
        <v>0</v>
      </c>
      <c r="AD1660" s="36">
        <v>45293</v>
      </c>
      <c r="AE1660" s="34" t="b">
        <v>1</v>
      </c>
      <c r="AF1660" s="34" t="b">
        <v>0</v>
      </c>
      <c r="AG1660" s="34" t="s">
        <v>407</v>
      </c>
      <c r="AH1660" s="34"/>
      <c r="AI1660" s="34" t="b">
        <v>0</v>
      </c>
      <c r="AJ1660" s="36"/>
      <c r="AK1660" s="34" t="s">
        <v>70</v>
      </c>
      <c r="AL1660" s="36"/>
      <c r="AM1660" s="34" t="b">
        <v>0</v>
      </c>
      <c r="AN1660" s="36"/>
      <c r="AO1660" s="34" t="s">
        <v>70</v>
      </c>
      <c r="AP1660" s="34" t="s">
        <v>408</v>
      </c>
      <c r="AQ1660" s="34" t="s">
        <v>409</v>
      </c>
      <c r="AR1660" s="34" t="s">
        <v>407</v>
      </c>
      <c r="AS1660" s="34" t="s">
        <v>410</v>
      </c>
      <c r="AT1660" s="36"/>
      <c r="AU1660" s="36"/>
      <c r="AV1660" s="34" t="s">
        <v>70</v>
      </c>
      <c r="AW1660" s="34" t="s">
        <v>70</v>
      </c>
      <c r="AX1660" s="34" t="s">
        <v>63</v>
      </c>
      <c r="AY1660" s="34" t="s">
        <v>4288</v>
      </c>
      <c r="AZ1660" s="34" t="s">
        <v>64</v>
      </c>
      <c r="BA1660" s="34" t="s">
        <v>65</v>
      </c>
      <c r="BB1660" s="35">
        <v>2032</v>
      </c>
      <c r="BC1660" s="34" t="s">
        <v>110</v>
      </c>
    </row>
    <row r="1661" spans="1:55" x14ac:dyDescent="0.25">
      <c r="A1661" s="34" t="s">
        <v>3307</v>
      </c>
      <c r="B1661" s="35">
        <v>65871</v>
      </c>
      <c r="C1661" s="34">
        <v>100</v>
      </c>
      <c r="D1661" s="34" t="s">
        <v>3310</v>
      </c>
      <c r="E1661" s="34" t="s">
        <v>3311</v>
      </c>
      <c r="F1661" s="34" t="s">
        <v>3312</v>
      </c>
      <c r="G1661" s="34" t="s">
        <v>173</v>
      </c>
      <c r="H1661" s="34" t="s">
        <v>144</v>
      </c>
      <c r="I1661" s="34" t="s">
        <v>264</v>
      </c>
      <c r="J1661" s="36">
        <v>41940</v>
      </c>
      <c r="K1661" s="36"/>
      <c r="L1661" s="34" t="s">
        <v>61</v>
      </c>
      <c r="M1661" s="36">
        <v>45225</v>
      </c>
      <c r="N1661" s="34" t="b">
        <v>0</v>
      </c>
      <c r="O1661" s="36">
        <v>45233</v>
      </c>
      <c r="P1661" s="34" t="b">
        <v>1</v>
      </c>
      <c r="Q1661" s="36"/>
      <c r="R1661" s="34" t="b">
        <v>1</v>
      </c>
      <c r="S1661" s="34" t="b">
        <v>0</v>
      </c>
      <c r="T1661" s="34" t="s">
        <v>70</v>
      </c>
      <c r="U1661" s="34"/>
      <c r="V1661" s="34" t="b">
        <v>0</v>
      </c>
      <c r="W1661" s="36"/>
      <c r="X1661" s="34" t="s">
        <v>70</v>
      </c>
      <c r="Y1661" s="34"/>
      <c r="Z1661" s="36"/>
      <c r="AA1661" s="34" t="b">
        <v>0</v>
      </c>
      <c r="AB1661" s="34"/>
      <c r="AC1661" s="34" t="b">
        <v>0</v>
      </c>
      <c r="AD1661" s="36"/>
      <c r="AE1661" s="34" t="b">
        <v>1</v>
      </c>
      <c r="AF1661" s="34" t="b">
        <v>0</v>
      </c>
      <c r="AG1661" s="34" t="s">
        <v>70</v>
      </c>
      <c r="AH1661" s="34"/>
      <c r="AI1661" s="34" t="b">
        <v>0</v>
      </c>
      <c r="AJ1661" s="36"/>
      <c r="AK1661" s="34" t="s">
        <v>70</v>
      </c>
      <c r="AL1661" s="36"/>
      <c r="AM1661" s="34" t="b">
        <v>0</v>
      </c>
      <c r="AN1661" s="36"/>
      <c r="AO1661" s="34" t="s">
        <v>70</v>
      </c>
      <c r="AP1661" s="34" t="s">
        <v>463</v>
      </c>
      <c r="AQ1661" s="34" t="s">
        <v>409</v>
      </c>
      <c r="AR1661" s="34" t="s">
        <v>413</v>
      </c>
      <c r="AS1661" s="34" t="s">
        <v>70</v>
      </c>
      <c r="AT1661" s="36"/>
      <c r="AU1661" s="36"/>
      <c r="AV1661" s="34" t="s">
        <v>70</v>
      </c>
      <c r="AW1661" s="34" t="s">
        <v>70</v>
      </c>
      <c r="AX1661" s="34" t="s">
        <v>63</v>
      </c>
      <c r="AY1661" s="34" t="s">
        <v>4288</v>
      </c>
      <c r="AZ1661" s="34" t="s">
        <v>64</v>
      </c>
      <c r="BA1661" s="34" t="s">
        <v>65</v>
      </c>
      <c r="BB1661" s="35">
        <v>2030</v>
      </c>
      <c r="BC1661" s="34" t="s">
        <v>185</v>
      </c>
    </row>
    <row r="1662" spans="1:55" x14ac:dyDescent="0.25">
      <c r="A1662" s="34" t="s">
        <v>3307</v>
      </c>
      <c r="B1662" s="35">
        <v>67913</v>
      </c>
      <c r="C1662" s="34">
        <v>100</v>
      </c>
      <c r="D1662" s="34" t="s">
        <v>3333</v>
      </c>
      <c r="E1662" s="34" t="s">
        <v>3334</v>
      </c>
      <c r="F1662" s="34" t="s">
        <v>306</v>
      </c>
      <c r="G1662" s="34" t="s">
        <v>155</v>
      </c>
      <c r="H1662" s="34" t="s">
        <v>208</v>
      </c>
      <c r="I1662" s="34" t="s">
        <v>670</v>
      </c>
      <c r="J1662" s="36">
        <v>43059</v>
      </c>
      <c r="K1662" s="36"/>
      <c r="L1662" s="34" t="s">
        <v>61</v>
      </c>
      <c r="M1662" s="36">
        <v>45238</v>
      </c>
      <c r="N1662" s="34" t="b">
        <v>0</v>
      </c>
      <c r="O1662" s="36">
        <v>45238</v>
      </c>
      <c r="P1662" s="34" t="b">
        <v>1</v>
      </c>
      <c r="Q1662" s="36">
        <v>45278</v>
      </c>
      <c r="R1662" s="34" t="b">
        <v>1</v>
      </c>
      <c r="S1662" s="34" t="b">
        <v>0</v>
      </c>
      <c r="T1662" s="34" t="s">
        <v>407</v>
      </c>
      <c r="U1662" s="34"/>
      <c r="V1662" s="34" t="b">
        <v>0</v>
      </c>
      <c r="W1662" s="36"/>
      <c r="X1662" s="34" t="s">
        <v>70</v>
      </c>
      <c r="Y1662" s="34"/>
      <c r="Z1662" s="36"/>
      <c r="AA1662" s="34" t="b">
        <v>0</v>
      </c>
      <c r="AB1662" s="34"/>
      <c r="AC1662" s="34" t="b">
        <v>0</v>
      </c>
      <c r="AD1662" s="36">
        <v>45275</v>
      </c>
      <c r="AE1662" s="34" t="b">
        <v>1</v>
      </c>
      <c r="AF1662" s="34" t="b">
        <v>0</v>
      </c>
      <c r="AG1662" s="34" t="s">
        <v>3248</v>
      </c>
      <c r="AH1662" s="34"/>
      <c r="AI1662" s="34" t="b">
        <v>0</v>
      </c>
      <c r="AJ1662" s="36"/>
      <c r="AK1662" s="34" t="s">
        <v>70</v>
      </c>
      <c r="AL1662" s="36"/>
      <c r="AM1662" s="34" t="b">
        <v>0</v>
      </c>
      <c r="AN1662" s="36"/>
      <c r="AO1662" s="34" t="s">
        <v>70</v>
      </c>
      <c r="AP1662" s="34" t="s">
        <v>408</v>
      </c>
      <c r="AQ1662" s="34" t="s">
        <v>409</v>
      </c>
      <c r="AR1662" s="34" t="s">
        <v>407</v>
      </c>
      <c r="AS1662" s="34" t="s">
        <v>410</v>
      </c>
      <c r="AT1662" s="36"/>
      <c r="AU1662" s="36">
        <v>45275</v>
      </c>
      <c r="AV1662" s="34" t="s">
        <v>70</v>
      </c>
      <c r="AW1662" s="34" t="s">
        <v>70</v>
      </c>
      <c r="AX1662" s="34" t="s">
        <v>63</v>
      </c>
      <c r="AY1662" s="34" t="s">
        <v>4288</v>
      </c>
      <c r="AZ1662" s="34" t="s">
        <v>64</v>
      </c>
      <c r="BA1662" s="34" t="s">
        <v>65</v>
      </c>
      <c r="BB1662" s="35">
        <v>2034</v>
      </c>
      <c r="BC1662" s="34" t="s">
        <v>66</v>
      </c>
    </row>
    <row r="1663" spans="1:55" x14ac:dyDescent="0.25">
      <c r="A1663" s="34" t="s">
        <v>3307</v>
      </c>
      <c r="B1663" s="35">
        <v>67285</v>
      </c>
      <c r="C1663" s="34">
        <v>100</v>
      </c>
      <c r="D1663" s="34" t="s">
        <v>3326</v>
      </c>
      <c r="E1663" s="34" t="s">
        <v>3327</v>
      </c>
      <c r="F1663" s="34" t="s">
        <v>3348</v>
      </c>
      <c r="G1663" s="34" t="s">
        <v>155</v>
      </c>
      <c r="H1663" s="34" t="s">
        <v>208</v>
      </c>
      <c r="I1663" s="34" t="s">
        <v>1005</v>
      </c>
      <c r="J1663" s="36">
        <v>42762</v>
      </c>
      <c r="K1663" s="36"/>
      <c r="L1663" s="34" t="s">
        <v>61</v>
      </c>
      <c r="M1663" s="36">
        <v>45271</v>
      </c>
      <c r="N1663" s="34" t="b">
        <v>0</v>
      </c>
      <c r="O1663" s="36">
        <v>45233</v>
      </c>
      <c r="P1663" s="34" t="b">
        <v>1</v>
      </c>
      <c r="Q1663" s="36">
        <v>45286</v>
      </c>
      <c r="R1663" s="34" t="b">
        <v>1</v>
      </c>
      <c r="S1663" s="34" t="b">
        <v>0</v>
      </c>
      <c r="T1663" s="34" t="s">
        <v>407</v>
      </c>
      <c r="U1663" s="34"/>
      <c r="V1663" s="34" t="b">
        <v>0</v>
      </c>
      <c r="W1663" s="36"/>
      <c r="X1663" s="34" t="s">
        <v>70</v>
      </c>
      <c r="Y1663" s="34"/>
      <c r="Z1663" s="36"/>
      <c r="AA1663" s="34" t="b">
        <v>0</v>
      </c>
      <c r="AB1663" s="34"/>
      <c r="AC1663" s="34" t="b">
        <v>0</v>
      </c>
      <c r="AD1663" s="36">
        <v>45286</v>
      </c>
      <c r="AE1663" s="34" t="b">
        <v>1</v>
      </c>
      <c r="AF1663" s="34" t="b">
        <v>0</v>
      </c>
      <c r="AG1663" s="34" t="s">
        <v>407</v>
      </c>
      <c r="AH1663" s="34"/>
      <c r="AI1663" s="34" t="b">
        <v>0</v>
      </c>
      <c r="AJ1663" s="36"/>
      <c r="AK1663" s="34" t="s">
        <v>70</v>
      </c>
      <c r="AL1663" s="36"/>
      <c r="AM1663" s="34" t="b">
        <v>0</v>
      </c>
      <c r="AN1663" s="36"/>
      <c r="AO1663" s="34" t="s">
        <v>70</v>
      </c>
      <c r="AP1663" s="34" t="s">
        <v>408</v>
      </c>
      <c r="AQ1663" s="34" t="s">
        <v>409</v>
      </c>
      <c r="AR1663" s="34" t="s">
        <v>407</v>
      </c>
      <c r="AS1663" s="34" t="s">
        <v>410</v>
      </c>
      <c r="AT1663" s="36"/>
      <c r="AU1663" s="36"/>
      <c r="AV1663" s="34" t="s">
        <v>70</v>
      </c>
      <c r="AW1663" s="34" t="s">
        <v>70</v>
      </c>
      <c r="AX1663" s="34" t="s">
        <v>63</v>
      </c>
      <c r="AY1663" s="34" t="s">
        <v>4288</v>
      </c>
      <c r="AZ1663" s="34" t="s">
        <v>64</v>
      </c>
      <c r="BA1663" s="34" t="s">
        <v>65</v>
      </c>
      <c r="BB1663" s="35">
        <v>2032</v>
      </c>
      <c r="BC1663" s="34" t="s">
        <v>66</v>
      </c>
    </row>
    <row r="1664" spans="1:55" x14ac:dyDescent="0.25">
      <c r="A1664" s="34" t="s">
        <v>3307</v>
      </c>
      <c r="B1664" s="35">
        <v>67150</v>
      </c>
      <c r="C1664" s="34">
        <v>100</v>
      </c>
      <c r="D1664" s="34" t="s">
        <v>3321</v>
      </c>
      <c r="E1664" s="34" t="s">
        <v>3322</v>
      </c>
      <c r="F1664" s="34" t="s">
        <v>3323</v>
      </c>
      <c r="G1664" s="34" t="s">
        <v>287</v>
      </c>
      <c r="H1664" s="34" t="s">
        <v>144</v>
      </c>
      <c r="I1664" s="34" t="s">
        <v>102</v>
      </c>
      <c r="J1664" s="36">
        <v>42328</v>
      </c>
      <c r="K1664" s="36"/>
      <c r="L1664" s="34" t="s">
        <v>61</v>
      </c>
      <c r="M1664" s="36"/>
      <c r="N1664" s="34" t="b">
        <v>0</v>
      </c>
      <c r="O1664" s="36">
        <v>45233</v>
      </c>
      <c r="P1664" s="34" t="b">
        <v>1</v>
      </c>
      <c r="Q1664" s="36">
        <v>45275</v>
      </c>
      <c r="R1664" s="34" t="b">
        <v>1</v>
      </c>
      <c r="S1664" s="34" t="b">
        <v>0</v>
      </c>
      <c r="T1664" s="34" t="s">
        <v>407</v>
      </c>
      <c r="U1664" s="34"/>
      <c r="V1664" s="34" t="b">
        <v>0</v>
      </c>
      <c r="W1664" s="36">
        <v>45288</v>
      </c>
      <c r="X1664" s="34" t="s">
        <v>407</v>
      </c>
      <c r="Y1664" s="34"/>
      <c r="Z1664" s="36"/>
      <c r="AA1664" s="34" t="b">
        <v>0</v>
      </c>
      <c r="AB1664" s="34"/>
      <c r="AC1664" s="34" t="b">
        <v>0</v>
      </c>
      <c r="AD1664" s="36">
        <v>45273</v>
      </c>
      <c r="AE1664" s="34" t="b">
        <v>1</v>
      </c>
      <c r="AF1664" s="34" t="b">
        <v>0</v>
      </c>
      <c r="AG1664" s="34" t="s">
        <v>407</v>
      </c>
      <c r="AH1664" s="34"/>
      <c r="AI1664" s="34" t="b">
        <v>0</v>
      </c>
      <c r="AJ1664" s="36">
        <v>45289</v>
      </c>
      <c r="AK1664" s="34" t="s">
        <v>407</v>
      </c>
      <c r="AL1664" s="36"/>
      <c r="AM1664" s="34" t="b">
        <v>0</v>
      </c>
      <c r="AN1664" s="36"/>
      <c r="AO1664" s="34" t="s">
        <v>70</v>
      </c>
      <c r="AP1664" s="34" t="s">
        <v>985</v>
      </c>
      <c r="AQ1664" s="34" t="s">
        <v>409</v>
      </c>
      <c r="AR1664" s="34" t="s">
        <v>407</v>
      </c>
      <c r="AS1664" s="34" t="s">
        <v>410</v>
      </c>
      <c r="AT1664" s="36"/>
      <c r="AU1664" s="36"/>
      <c r="AV1664" s="34" t="s">
        <v>70</v>
      </c>
      <c r="AW1664" s="34" t="s">
        <v>70</v>
      </c>
      <c r="AX1664" s="34" t="s">
        <v>63</v>
      </c>
      <c r="AY1664" s="34" t="s">
        <v>4288</v>
      </c>
      <c r="AZ1664" s="34" t="s">
        <v>64</v>
      </c>
      <c r="BA1664" s="34" t="s">
        <v>65</v>
      </c>
      <c r="BB1664" s="35">
        <v>2030</v>
      </c>
      <c r="BC1664" s="34" t="s">
        <v>103</v>
      </c>
    </row>
    <row r="1665" spans="1:55" x14ac:dyDescent="0.25">
      <c r="A1665" s="34" t="s">
        <v>3335</v>
      </c>
      <c r="B1665" s="35">
        <v>78858</v>
      </c>
      <c r="C1665" s="34">
        <v>100</v>
      </c>
      <c r="D1665" s="34" t="s">
        <v>3349</v>
      </c>
      <c r="E1665" s="34" t="s">
        <v>3350</v>
      </c>
      <c r="F1665" s="34" t="s">
        <v>3351</v>
      </c>
      <c r="G1665" s="34" t="s">
        <v>173</v>
      </c>
      <c r="H1665" s="34" t="s">
        <v>144</v>
      </c>
      <c r="I1665" s="34" t="s">
        <v>2033</v>
      </c>
      <c r="J1665" s="36">
        <v>43980</v>
      </c>
      <c r="K1665" s="36"/>
      <c r="L1665" s="34" t="s">
        <v>61</v>
      </c>
      <c r="M1665" s="36">
        <v>45272</v>
      </c>
      <c r="N1665" s="34" t="b">
        <v>0</v>
      </c>
      <c r="O1665" s="36">
        <v>45267</v>
      </c>
      <c r="P1665" s="34" t="b">
        <v>1</v>
      </c>
      <c r="Q1665" s="36">
        <v>45272</v>
      </c>
      <c r="R1665" s="34" t="b">
        <v>1</v>
      </c>
      <c r="S1665" s="34" t="b">
        <v>0</v>
      </c>
      <c r="T1665" s="34" t="s">
        <v>407</v>
      </c>
      <c r="U1665" s="34"/>
      <c r="V1665" s="34" t="b">
        <v>0</v>
      </c>
      <c r="W1665" s="36">
        <v>45289</v>
      </c>
      <c r="X1665" s="34" t="s">
        <v>407</v>
      </c>
      <c r="Y1665" s="34"/>
      <c r="Z1665" s="36"/>
      <c r="AA1665" s="34" t="b">
        <v>0</v>
      </c>
      <c r="AB1665" s="34"/>
      <c r="AC1665" s="34" t="b">
        <v>0</v>
      </c>
      <c r="AD1665" s="36">
        <v>45275</v>
      </c>
      <c r="AE1665" s="34" t="b">
        <v>1</v>
      </c>
      <c r="AF1665" s="34" t="b">
        <v>1</v>
      </c>
      <c r="AG1665" s="34" t="s">
        <v>407</v>
      </c>
      <c r="AH1665" s="34"/>
      <c r="AI1665" s="34" t="b">
        <v>0</v>
      </c>
      <c r="AJ1665" s="36"/>
      <c r="AK1665" s="34" t="s">
        <v>70</v>
      </c>
      <c r="AL1665" s="36"/>
      <c r="AM1665" s="34" t="b">
        <v>0</v>
      </c>
      <c r="AN1665" s="36"/>
      <c r="AO1665" s="34" t="s">
        <v>70</v>
      </c>
      <c r="AP1665" s="34" t="s">
        <v>408</v>
      </c>
      <c r="AQ1665" s="34" t="s">
        <v>409</v>
      </c>
      <c r="AR1665" s="34" t="s">
        <v>407</v>
      </c>
      <c r="AS1665" s="34" t="s">
        <v>410</v>
      </c>
      <c r="AT1665" s="36"/>
      <c r="AU1665" s="36">
        <v>45275</v>
      </c>
      <c r="AV1665" s="34" t="s">
        <v>70</v>
      </c>
      <c r="AW1665" s="34" t="s">
        <v>70</v>
      </c>
      <c r="AX1665" s="34" t="s">
        <v>63</v>
      </c>
      <c r="AY1665" s="34" t="s">
        <v>4296</v>
      </c>
      <c r="AZ1665" s="34" t="s">
        <v>64</v>
      </c>
      <c r="BA1665" s="34" t="s">
        <v>65</v>
      </c>
      <c r="BB1665" s="35">
        <v>2036</v>
      </c>
      <c r="BC1665" s="34" t="s">
        <v>66</v>
      </c>
    </row>
    <row r="1666" spans="1:55" x14ac:dyDescent="0.25">
      <c r="A1666" s="34" t="s">
        <v>3335</v>
      </c>
      <c r="B1666" s="35">
        <v>78593</v>
      </c>
      <c r="C1666" s="34">
        <v>100</v>
      </c>
      <c r="D1666" s="34" t="s">
        <v>4685</v>
      </c>
      <c r="E1666" s="34" t="s">
        <v>3345</v>
      </c>
      <c r="F1666" s="34" t="s">
        <v>3182</v>
      </c>
      <c r="G1666" s="34" t="s">
        <v>173</v>
      </c>
      <c r="H1666" s="34" t="s">
        <v>144</v>
      </c>
      <c r="I1666" s="34" t="s">
        <v>3183</v>
      </c>
      <c r="J1666" s="36">
        <v>43584</v>
      </c>
      <c r="K1666" s="36"/>
      <c r="L1666" s="34" t="s">
        <v>61</v>
      </c>
      <c r="M1666" s="36">
        <v>45271</v>
      </c>
      <c r="N1666" s="34" t="b">
        <v>0</v>
      </c>
      <c r="O1666" s="36">
        <v>45233</v>
      </c>
      <c r="P1666" s="34" t="b">
        <v>1</v>
      </c>
      <c r="Q1666" s="36">
        <v>45281</v>
      </c>
      <c r="R1666" s="34" t="b">
        <v>1</v>
      </c>
      <c r="S1666" s="34" t="b">
        <v>0</v>
      </c>
      <c r="T1666" s="34" t="s">
        <v>407</v>
      </c>
      <c r="U1666" s="34"/>
      <c r="V1666" s="34" t="b">
        <v>0</v>
      </c>
      <c r="W1666" s="36"/>
      <c r="X1666" s="34" t="s">
        <v>70</v>
      </c>
      <c r="Y1666" s="34"/>
      <c r="Z1666" s="36"/>
      <c r="AA1666" s="34" t="b">
        <v>0</v>
      </c>
      <c r="AB1666" s="34"/>
      <c r="AC1666" s="34" t="b">
        <v>0</v>
      </c>
      <c r="AD1666" s="36">
        <v>45293</v>
      </c>
      <c r="AE1666" s="34" t="b">
        <v>1</v>
      </c>
      <c r="AF1666" s="34" t="b">
        <v>1</v>
      </c>
      <c r="AG1666" s="34" t="s">
        <v>416</v>
      </c>
      <c r="AH1666" s="34"/>
      <c r="AI1666" s="34" t="b">
        <v>0</v>
      </c>
      <c r="AJ1666" s="36"/>
      <c r="AK1666" s="34" t="s">
        <v>70</v>
      </c>
      <c r="AL1666" s="36"/>
      <c r="AM1666" s="34" t="b">
        <v>0</v>
      </c>
      <c r="AN1666" s="36"/>
      <c r="AO1666" s="34" t="s">
        <v>70</v>
      </c>
      <c r="AP1666" s="34" t="s">
        <v>408</v>
      </c>
      <c r="AQ1666" s="34" t="s">
        <v>409</v>
      </c>
      <c r="AR1666" s="34" t="s">
        <v>407</v>
      </c>
      <c r="AS1666" s="34" t="s">
        <v>410</v>
      </c>
      <c r="AT1666" s="36">
        <v>45293</v>
      </c>
      <c r="AU1666" s="36"/>
      <c r="AV1666" s="34" t="s">
        <v>70</v>
      </c>
      <c r="AW1666" s="34" t="s">
        <v>70</v>
      </c>
      <c r="AX1666" s="34" t="s">
        <v>63</v>
      </c>
      <c r="AY1666" s="34" t="s">
        <v>4296</v>
      </c>
      <c r="AZ1666" s="34" t="s">
        <v>64</v>
      </c>
      <c r="BA1666" s="34" t="s">
        <v>65</v>
      </c>
      <c r="BB1666" s="35">
        <v>2034</v>
      </c>
      <c r="BC1666" s="34" t="s">
        <v>66</v>
      </c>
    </row>
    <row r="1667" spans="1:55" x14ac:dyDescent="0.25">
      <c r="A1667" s="34" t="s">
        <v>3335</v>
      </c>
      <c r="B1667" s="35">
        <v>79740</v>
      </c>
      <c r="C1667" s="34">
        <v>100</v>
      </c>
      <c r="D1667" s="34" t="s">
        <v>4686</v>
      </c>
      <c r="E1667" s="34" t="s">
        <v>4687</v>
      </c>
      <c r="F1667" s="34" t="s">
        <v>4688</v>
      </c>
      <c r="G1667" s="34" t="s">
        <v>155</v>
      </c>
      <c r="H1667" s="34" t="s">
        <v>208</v>
      </c>
      <c r="I1667" s="34" t="s">
        <v>1041</v>
      </c>
      <c r="J1667" s="36">
        <v>44263</v>
      </c>
      <c r="K1667" s="36"/>
      <c r="L1667" s="34" t="s">
        <v>61</v>
      </c>
      <c r="M1667" s="36"/>
      <c r="N1667" s="34" t="b">
        <v>1</v>
      </c>
      <c r="O1667" s="36">
        <v>45267</v>
      </c>
      <c r="P1667" s="34" t="b">
        <v>1</v>
      </c>
      <c r="Q1667" s="36">
        <v>45275</v>
      </c>
      <c r="R1667" s="34" t="b">
        <v>1</v>
      </c>
      <c r="S1667" s="34" t="b">
        <v>1</v>
      </c>
      <c r="T1667" s="34" t="s">
        <v>407</v>
      </c>
      <c r="U1667" s="34"/>
      <c r="V1667" s="34" t="b">
        <v>0</v>
      </c>
      <c r="W1667" s="36">
        <v>45299</v>
      </c>
      <c r="X1667" s="34" t="s">
        <v>407</v>
      </c>
      <c r="Y1667" s="34"/>
      <c r="Z1667" s="36"/>
      <c r="AA1667" s="34" t="b">
        <v>0</v>
      </c>
      <c r="AB1667" s="34"/>
      <c r="AC1667" s="34" t="b">
        <v>0</v>
      </c>
      <c r="AD1667" s="36">
        <v>45275</v>
      </c>
      <c r="AE1667" s="34" t="b">
        <v>1</v>
      </c>
      <c r="AF1667" s="34" t="b">
        <v>1</v>
      </c>
      <c r="AG1667" s="34" t="s">
        <v>3248</v>
      </c>
      <c r="AH1667" s="34"/>
      <c r="AI1667" s="34" t="b">
        <v>0</v>
      </c>
      <c r="AJ1667" s="36"/>
      <c r="AK1667" s="34" t="s">
        <v>70</v>
      </c>
      <c r="AL1667" s="36"/>
      <c r="AM1667" s="34" t="b">
        <v>0</v>
      </c>
      <c r="AN1667" s="36"/>
      <c r="AO1667" s="34" t="s">
        <v>70</v>
      </c>
      <c r="AP1667" s="34" t="s">
        <v>408</v>
      </c>
      <c r="AQ1667" s="34" t="s">
        <v>409</v>
      </c>
      <c r="AR1667" s="34" t="s">
        <v>407</v>
      </c>
      <c r="AS1667" s="34" t="s">
        <v>410</v>
      </c>
      <c r="AT1667" s="36">
        <v>45275</v>
      </c>
      <c r="AU1667" s="36">
        <v>45275</v>
      </c>
      <c r="AV1667" s="34" t="s">
        <v>70</v>
      </c>
      <c r="AW1667" s="34" t="s">
        <v>70</v>
      </c>
      <c r="AX1667" s="34" t="s">
        <v>63</v>
      </c>
      <c r="AY1667" s="34" t="s">
        <v>4296</v>
      </c>
      <c r="AZ1667" s="34" t="s">
        <v>64</v>
      </c>
      <c r="BA1667" s="34" t="s">
        <v>65</v>
      </c>
      <c r="BB1667" s="35">
        <v>2037</v>
      </c>
      <c r="BC1667" s="34" t="s">
        <v>110</v>
      </c>
    </row>
    <row r="1668" spans="1:55" x14ac:dyDescent="0.25">
      <c r="A1668" s="34" t="s">
        <v>3335</v>
      </c>
      <c r="B1668" s="35">
        <v>78172</v>
      </c>
      <c r="C1668" s="34">
        <v>100</v>
      </c>
      <c r="D1668" s="34" t="s">
        <v>3343</v>
      </c>
      <c r="E1668" s="34" t="s">
        <v>3344</v>
      </c>
      <c r="F1668" s="34" t="s">
        <v>795</v>
      </c>
      <c r="G1668" s="34" t="s">
        <v>173</v>
      </c>
      <c r="H1668" s="34" t="s">
        <v>144</v>
      </c>
      <c r="I1668" s="34" t="s">
        <v>722</v>
      </c>
      <c r="J1668" s="36">
        <v>44039</v>
      </c>
      <c r="K1668" s="36"/>
      <c r="L1668" s="34" t="s">
        <v>61</v>
      </c>
      <c r="M1668" s="36"/>
      <c r="N1668" s="34" t="b">
        <v>0</v>
      </c>
      <c r="O1668" s="36"/>
      <c r="P1668" s="34" t="b">
        <v>1</v>
      </c>
      <c r="Q1668" s="36">
        <v>45282</v>
      </c>
      <c r="R1668" s="34" t="b">
        <v>1</v>
      </c>
      <c r="S1668" s="34" t="b">
        <v>0</v>
      </c>
      <c r="T1668" s="34" t="s">
        <v>3248</v>
      </c>
      <c r="U1668" s="34"/>
      <c r="V1668" s="34" t="b">
        <v>0</v>
      </c>
      <c r="W1668" s="36"/>
      <c r="X1668" s="34" t="s">
        <v>70</v>
      </c>
      <c r="Y1668" s="34"/>
      <c r="Z1668" s="36"/>
      <c r="AA1668" s="34" t="b">
        <v>0</v>
      </c>
      <c r="AB1668" s="34"/>
      <c r="AC1668" s="34" t="b">
        <v>0</v>
      </c>
      <c r="AD1668" s="36">
        <v>45295</v>
      </c>
      <c r="AE1668" s="34" t="b">
        <v>1</v>
      </c>
      <c r="AF1668" s="34" t="b">
        <v>1</v>
      </c>
      <c r="AG1668" s="34" t="s">
        <v>416</v>
      </c>
      <c r="AH1668" s="34"/>
      <c r="AI1668" s="34" t="b">
        <v>0</v>
      </c>
      <c r="AJ1668" s="36"/>
      <c r="AK1668" s="34" t="s">
        <v>70</v>
      </c>
      <c r="AL1668" s="36"/>
      <c r="AM1668" s="34" t="b">
        <v>0</v>
      </c>
      <c r="AN1668" s="36"/>
      <c r="AO1668" s="34" t="s">
        <v>70</v>
      </c>
      <c r="AP1668" s="34" t="s">
        <v>408</v>
      </c>
      <c r="AQ1668" s="34" t="s">
        <v>409</v>
      </c>
      <c r="AR1668" s="34" t="s">
        <v>407</v>
      </c>
      <c r="AS1668" s="34" t="s">
        <v>410</v>
      </c>
      <c r="AT1668" s="36">
        <v>45295</v>
      </c>
      <c r="AU1668" s="36"/>
      <c r="AV1668" s="34" t="s">
        <v>70</v>
      </c>
      <c r="AW1668" s="34" t="s">
        <v>70</v>
      </c>
      <c r="AX1668" s="34" t="s">
        <v>63</v>
      </c>
      <c r="AY1668" s="34" t="s">
        <v>4296</v>
      </c>
      <c r="AZ1668" s="34" t="s">
        <v>64</v>
      </c>
      <c r="BA1668" s="34" t="s">
        <v>65</v>
      </c>
      <c r="BB1668" s="35">
        <v>2037</v>
      </c>
      <c r="BC1668" s="34" t="s">
        <v>110</v>
      </c>
    </row>
    <row r="1669" spans="1:55" x14ac:dyDescent="0.25">
      <c r="A1669" s="34" t="s">
        <v>3335</v>
      </c>
      <c r="B1669" s="35">
        <v>68022</v>
      </c>
      <c r="C1669" s="34">
        <v>100</v>
      </c>
      <c r="D1669" s="34" t="s">
        <v>4689</v>
      </c>
      <c r="E1669" s="34" t="s">
        <v>3339</v>
      </c>
      <c r="F1669" s="34" t="s">
        <v>1692</v>
      </c>
      <c r="G1669" s="34" t="s">
        <v>208</v>
      </c>
      <c r="H1669" s="34" t="s">
        <v>144</v>
      </c>
      <c r="I1669" s="34" t="s">
        <v>481</v>
      </c>
      <c r="J1669" s="36">
        <v>43817</v>
      </c>
      <c r="K1669" s="36"/>
      <c r="L1669" s="34" t="s">
        <v>61</v>
      </c>
      <c r="M1669" s="36"/>
      <c r="N1669" s="34" t="b">
        <v>0</v>
      </c>
      <c r="O1669" s="36"/>
      <c r="P1669" s="34" t="b">
        <v>1</v>
      </c>
      <c r="Q1669" s="36"/>
      <c r="R1669" s="34" t="b">
        <v>1</v>
      </c>
      <c r="S1669" s="34" t="b">
        <v>0</v>
      </c>
      <c r="T1669" s="34" t="s">
        <v>70</v>
      </c>
      <c r="U1669" s="34"/>
      <c r="V1669" s="34" t="b">
        <v>0</v>
      </c>
      <c r="W1669" s="36"/>
      <c r="X1669" s="34" t="s">
        <v>70</v>
      </c>
      <c r="Y1669" s="34"/>
      <c r="Z1669" s="36"/>
      <c r="AA1669" s="34" t="b">
        <v>0</v>
      </c>
      <c r="AB1669" s="34"/>
      <c r="AC1669" s="34" t="b">
        <v>0</v>
      </c>
      <c r="AD1669" s="36"/>
      <c r="AE1669" s="34" t="b">
        <v>1</v>
      </c>
      <c r="AF1669" s="34" t="b">
        <v>1</v>
      </c>
      <c r="AG1669" s="34" t="s">
        <v>70</v>
      </c>
      <c r="AH1669" s="34"/>
      <c r="AI1669" s="34" t="b">
        <v>0</v>
      </c>
      <c r="AJ1669" s="36"/>
      <c r="AK1669" s="34" t="s">
        <v>70</v>
      </c>
      <c r="AL1669" s="36"/>
      <c r="AM1669" s="34" t="b">
        <v>0</v>
      </c>
      <c r="AN1669" s="36"/>
      <c r="AO1669" s="34" t="s">
        <v>70</v>
      </c>
      <c r="AP1669" s="34" t="s">
        <v>463</v>
      </c>
      <c r="AQ1669" s="34" t="s">
        <v>409</v>
      </c>
      <c r="AR1669" s="34" t="s">
        <v>413</v>
      </c>
      <c r="AS1669" s="34" t="s">
        <v>70</v>
      </c>
      <c r="AT1669" s="36"/>
      <c r="AU1669" s="36"/>
      <c r="AV1669" s="34" t="s">
        <v>70</v>
      </c>
      <c r="AW1669" s="34" t="s">
        <v>70</v>
      </c>
      <c r="AX1669" s="34" t="s">
        <v>63</v>
      </c>
      <c r="AY1669" s="34" t="s">
        <v>4296</v>
      </c>
      <c r="AZ1669" s="34" t="s">
        <v>64</v>
      </c>
      <c r="BA1669" s="34" t="s">
        <v>65</v>
      </c>
      <c r="BB1669" s="35">
        <v>2036</v>
      </c>
      <c r="BC1669" s="34" t="s">
        <v>3340</v>
      </c>
    </row>
    <row r="1670" spans="1:55" x14ac:dyDescent="0.25">
      <c r="A1670" s="34" t="s">
        <v>3335</v>
      </c>
      <c r="B1670" s="35">
        <v>67850</v>
      </c>
      <c r="C1670" s="34">
        <v>100</v>
      </c>
      <c r="D1670" s="34" t="s">
        <v>3336</v>
      </c>
      <c r="E1670" s="34" t="s">
        <v>3337</v>
      </c>
      <c r="F1670" s="34" t="s">
        <v>3338</v>
      </c>
      <c r="G1670" s="34" t="s">
        <v>173</v>
      </c>
      <c r="H1670" s="34" t="s">
        <v>144</v>
      </c>
      <c r="I1670" s="34" t="s">
        <v>2108</v>
      </c>
      <c r="J1670" s="36">
        <v>43735</v>
      </c>
      <c r="K1670" s="36"/>
      <c r="L1670" s="34" t="s">
        <v>61</v>
      </c>
      <c r="M1670" s="36"/>
      <c r="N1670" s="34" t="b">
        <v>0</v>
      </c>
      <c r="O1670" s="36"/>
      <c r="P1670" s="34" t="b">
        <v>1</v>
      </c>
      <c r="Q1670" s="36">
        <v>45279</v>
      </c>
      <c r="R1670" s="34" t="b">
        <v>1</v>
      </c>
      <c r="S1670" s="34" t="b">
        <v>0</v>
      </c>
      <c r="T1670" s="34" t="s">
        <v>407</v>
      </c>
      <c r="U1670" s="34"/>
      <c r="V1670" s="34" t="b">
        <v>0</v>
      </c>
      <c r="W1670" s="36">
        <v>45292</v>
      </c>
      <c r="X1670" s="34" t="s">
        <v>407</v>
      </c>
      <c r="Y1670" s="34"/>
      <c r="Z1670" s="36"/>
      <c r="AA1670" s="34" t="b">
        <v>0</v>
      </c>
      <c r="AB1670" s="34"/>
      <c r="AC1670" s="34" t="b">
        <v>0</v>
      </c>
      <c r="AD1670" s="36">
        <v>45279</v>
      </c>
      <c r="AE1670" s="34" t="b">
        <v>1</v>
      </c>
      <c r="AF1670" s="34" t="b">
        <v>1</v>
      </c>
      <c r="AG1670" s="34" t="s">
        <v>407</v>
      </c>
      <c r="AH1670" s="34"/>
      <c r="AI1670" s="34" t="b">
        <v>0</v>
      </c>
      <c r="AJ1670" s="36">
        <v>45292</v>
      </c>
      <c r="AK1670" s="34" t="s">
        <v>407</v>
      </c>
      <c r="AL1670" s="36"/>
      <c r="AM1670" s="34" t="b">
        <v>0</v>
      </c>
      <c r="AN1670" s="36"/>
      <c r="AO1670" s="34" t="s">
        <v>70</v>
      </c>
      <c r="AP1670" s="34" t="s">
        <v>985</v>
      </c>
      <c r="AQ1670" s="34" t="s">
        <v>409</v>
      </c>
      <c r="AR1670" s="34" t="s">
        <v>407</v>
      </c>
      <c r="AS1670" s="34" t="s">
        <v>410</v>
      </c>
      <c r="AT1670" s="36"/>
      <c r="AU1670" s="36"/>
      <c r="AV1670" s="34" t="s">
        <v>70</v>
      </c>
      <c r="AW1670" s="34" t="s">
        <v>70</v>
      </c>
      <c r="AX1670" s="34" t="s">
        <v>63</v>
      </c>
      <c r="AY1670" s="34" t="s">
        <v>4296</v>
      </c>
      <c r="AZ1670" s="34" t="s">
        <v>64</v>
      </c>
      <c r="BA1670" s="34" t="s">
        <v>65</v>
      </c>
      <c r="BB1670" s="35">
        <v>2035</v>
      </c>
      <c r="BC1670" s="34" t="s">
        <v>66</v>
      </c>
    </row>
    <row r="1671" spans="1:55" x14ac:dyDescent="0.25">
      <c r="A1671" s="34" t="s">
        <v>3335</v>
      </c>
      <c r="B1671" s="35">
        <v>78852</v>
      </c>
      <c r="C1671" s="34">
        <v>100</v>
      </c>
      <c r="D1671" s="34" t="s">
        <v>3346</v>
      </c>
      <c r="E1671" s="34" t="s">
        <v>3347</v>
      </c>
      <c r="F1671" s="34" t="s">
        <v>4690</v>
      </c>
      <c r="G1671" s="34" t="s">
        <v>155</v>
      </c>
      <c r="H1671" s="34" t="s">
        <v>208</v>
      </c>
      <c r="I1671" s="34" t="s">
        <v>288</v>
      </c>
      <c r="J1671" s="36">
        <v>43888</v>
      </c>
      <c r="K1671" s="36"/>
      <c r="L1671" s="34" t="s">
        <v>61</v>
      </c>
      <c r="M1671" s="36"/>
      <c r="N1671" s="34" t="b">
        <v>0</v>
      </c>
      <c r="O1671" s="36">
        <v>45267</v>
      </c>
      <c r="P1671" s="34" t="b">
        <v>1</v>
      </c>
      <c r="Q1671" s="36"/>
      <c r="R1671" s="34" t="b">
        <v>1</v>
      </c>
      <c r="S1671" s="34" t="b">
        <v>0</v>
      </c>
      <c r="T1671" s="34" t="s">
        <v>70</v>
      </c>
      <c r="U1671" s="34"/>
      <c r="V1671" s="34" t="b">
        <v>0</v>
      </c>
      <c r="W1671" s="36"/>
      <c r="X1671" s="34" t="s">
        <v>70</v>
      </c>
      <c r="Y1671" s="34"/>
      <c r="Z1671" s="36"/>
      <c r="AA1671" s="34" t="b">
        <v>0</v>
      </c>
      <c r="AB1671" s="34"/>
      <c r="AC1671" s="34" t="b">
        <v>0</v>
      </c>
      <c r="AD1671" s="36"/>
      <c r="AE1671" s="34" t="b">
        <v>1</v>
      </c>
      <c r="AF1671" s="34" t="b">
        <v>0</v>
      </c>
      <c r="AG1671" s="34" t="s">
        <v>70</v>
      </c>
      <c r="AH1671" s="34"/>
      <c r="AI1671" s="34" t="b">
        <v>0</v>
      </c>
      <c r="AJ1671" s="36"/>
      <c r="AK1671" s="34" t="s">
        <v>70</v>
      </c>
      <c r="AL1671" s="36"/>
      <c r="AM1671" s="34" t="b">
        <v>0</v>
      </c>
      <c r="AN1671" s="36"/>
      <c r="AO1671" s="34" t="s">
        <v>70</v>
      </c>
      <c r="AP1671" s="34" t="s">
        <v>463</v>
      </c>
      <c r="AQ1671" s="34" t="s">
        <v>409</v>
      </c>
      <c r="AR1671" s="34" t="s">
        <v>413</v>
      </c>
      <c r="AS1671" s="34" t="s">
        <v>70</v>
      </c>
      <c r="AT1671" s="36"/>
      <c r="AU1671" s="36"/>
      <c r="AV1671" s="34" t="s">
        <v>70</v>
      </c>
      <c r="AW1671" s="34" t="s">
        <v>70</v>
      </c>
      <c r="AX1671" s="34" t="s">
        <v>63</v>
      </c>
      <c r="AY1671" s="34" t="s">
        <v>4296</v>
      </c>
      <c r="AZ1671" s="34" t="s">
        <v>64</v>
      </c>
      <c r="BA1671" s="34" t="s">
        <v>65</v>
      </c>
      <c r="BB1671" s="35">
        <v>2036</v>
      </c>
      <c r="BC1671" s="34" t="s">
        <v>103</v>
      </c>
    </row>
    <row r="1672" spans="1:55" x14ac:dyDescent="0.25">
      <c r="A1672" s="34" t="s">
        <v>3335</v>
      </c>
      <c r="B1672" s="35">
        <v>78067</v>
      </c>
      <c r="C1672" s="34">
        <v>100</v>
      </c>
      <c r="D1672" s="34" t="s">
        <v>3341</v>
      </c>
      <c r="E1672" s="34" t="s">
        <v>3342</v>
      </c>
      <c r="F1672" s="34" t="s">
        <v>3045</v>
      </c>
      <c r="G1672" s="34" t="s">
        <v>144</v>
      </c>
      <c r="H1672" s="34" t="s">
        <v>144</v>
      </c>
      <c r="I1672" s="34" t="s">
        <v>3510</v>
      </c>
      <c r="J1672" s="36">
        <v>43644</v>
      </c>
      <c r="K1672" s="36"/>
      <c r="L1672" s="34" t="s">
        <v>61</v>
      </c>
      <c r="M1672" s="36"/>
      <c r="N1672" s="34" t="b">
        <v>0</v>
      </c>
      <c r="O1672" s="36">
        <v>45236</v>
      </c>
      <c r="P1672" s="34" t="b">
        <v>1</v>
      </c>
      <c r="Q1672" s="36">
        <v>45282</v>
      </c>
      <c r="R1672" s="34" t="b">
        <v>0</v>
      </c>
      <c r="S1672" s="34" t="b">
        <v>0</v>
      </c>
      <c r="T1672" s="34" t="s">
        <v>70</v>
      </c>
      <c r="U1672" s="34"/>
      <c r="V1672" s="34" t="b">
        <v>0</v>
      </c>
      <c r="W1672" s="36">
        <v>45296</v>
      </c>
      <c r="X1672" s="34" t="s">
        <v>407</v>
      </c>
      <c r="Y1672" s="34"/>
      <c r="Z1672" s="36"/>
      <c r="AA1672" s="34" t="b">
        <v>0</v>
      </c>
      <c r="AB1672" s="34"/>
      <c r="AC1672" s="34" t="b">
        <v>0</v>
      </c>
      <c r="AD1672" s="36">
        <v>45294</v>
      </c>
      <c r="AE1672" s="34" t="b">
        <v>1</v>
      </c>
      <c r="AF1672" s="34" t="b">
        <v>0</v>
      </c>
      <c r="AG1672" s="34" t="s">
        <v>407</v>
      </c>
      <c r="AH1672" s="34"/>
      <c r="AI1672" s="34" t="b">
        <v>0</v>
      </c>
      <c r="AJ1672" s="36"/>
      <c r="AK1672" s="34" t="s">
        <v>70</v>
      </c>
      <c r="AL1672" s="36"/>
      <c r="AM1672" s="34" t="b">
        <v>0</v>
      </c>
      <c r="AN1672" s="36"/>
      <c r="AO1672" s="34" t="s">
        <v>70</v>
      </c>
      <c r="AP1672" s="34" t="s">
        <v>408</v>
      </c>
      <c r="AQ1672" s="34" t="s">
        <v>409</v>
      </c>
      <c r="AR1672" s="34" t="s">
        <v>407</v>
      </c>
      <c r="AS1672" s="34" t="s">
        <v>410</v>
      </c>
      <c r="AT1672" s="36">
        <v>45294</v>
      </c>
      <c r="AU1672" s="36">
        <v>45294</v>
      </c>
      <c r="AV1672" s="34" t="s">
        <v>70</v>
      </c>
      <c r="AW1672" s="34" t="s">
        <v>70</v>
      </c>
      <c r="AX1672" s="34" t="s">
        <v>63</v>
      </c>
      <c r="AY1672" s="34" t="s">
        <v>4296</v>
      </c>
      <c r="AZ1672" s="34" t="s">
        <v>64</v>
      </c>
      <c r="BA1672" s="34" t="s">
        <v>65</v>
      </c>
      <c r="BB1672" s="35">
        <v>2033</v>
      </c>
      <c r="BC1672" s="34" t="s">
        <v>66</v>
      </c>
    </row>
    <row r="1673" spans="1:55" x14ac:dyDescent="0.25">
      <c r="A1673" s="34" t="s">
        <v>3506</v>
      </c>
      <c r="B1673" s="35">
        <v>80197</v>
      </c>
      <c r="C1673" s="34">
        <v>100</v>
      </c>
      <c r="D1673" s="34" t="s">
        <v>4691</v>
      </c>
      <c r="E1673" s="34" t="s">
        <v>4692</v>
      </c>
      <c r="F1673" s="34" t="s">
        <v>795</v>
      </c>
      <c r="G1673" s="34" t="s">
        <v>173</v>
      </c>
      <c r="H1673" s="34" t="s">
        <v>144</v>
      </c>
      <c r="I1673" s="34" t="s">
        <v>722</v>
      </c>
      <c r="J1673" s="36">
        <v>44756</v>
      </c>
      <c r="K1673" s="36"/>
      <c r="L1673" s="34" t="s">
        <v>71</v>
      </c>
      <c r="M1673" s="36"/>
      <c r="N1673" s="34" t="b">
        <v>1</v>
      </c>
      <c r="O1673" s="36">
        <v>32363</v>
      </c>
      <c r="P1673" s="34" t="b">
        <v>0</v>
      </c>
      <c r="Q1673" s="36">
        <v>32363</v>
      </c>
      <c r="R1673" s="34" t="b">
        <v>0</v>
      </c>
      <c r="S1673" s="34" t="b">
        <v>0</v>
      </c>
      <c r="T1673" s="34" t="s">
        <v>70</v>
      </c>
      <c r="U1673" s="34"/>
      <c r="V1673" s="34" t="b">
        <v>0</v>
      </c>
      <c r="W1673" s="36">
        <v>32363</v>
      </c>
      <c r="X1673" s="34" t="s">
        <v>70</v>
      </c>
      <c r="Y1673" s="34"/>
      <c r="Z1673" s="36"/>
      <c r="AA1673" s="34" t="b">
        <v>1</v>
      </c>
      <c r="AB1673" s="34"/>
      <c r="AC1673" s="34" t="b">
        <v>0</v>
      </c>
      <c r="AD1673" s="36">
        <v>45294</v>
      </c>
      <c r="AE1673" s="34" t="b">
        <v>1</v>
      </c>
      <c r="AF1673" s="34" t="b">
        <v>1</v>
      </c>
      <c r="AG1673" s="34" t="s">
        <v>407</v>
      </c>
      <c r="AH1673" s="34"/>
      <c r="AI1673" s="34" t="b">
        <v>0</v>
      </c>
      <c r="AJ1673" s="36"/>
      <c r="AK1673" s="34" t="s">
        <v>70</v>
      </c>
      <c r="AL1673" s="36"/>
      <c r="AM1673" s="34" t="b">
        <v>0</v>
      </c>
      <c r="AN1673" s="36"/>
      <c r="AO1673" s="34" t="s">
        <v>70</v>
      </c>
      <c r="AP1673" s="34" t="s">
        <v>408</v>
      </c>
      <c r="AQ1673" s="34" t="s">
        <v>409</v>
      </c>
      <c r="AR1673" s="34" t="s">
        <v>407</v>
      </c>
      <c r="AS1673" s="34" t="s">
        <v>410</v>
      </c>
      <c r="AT1673" s="36"/>
      <c r="AU1673" s="36"/>
      <c r="AV1673" s="34" t="s">
        <v>70</v>
      </c>
      <c r="AW1673" s="34" t="s">
        <v>70</v>
      </c>
      <c r="AX1673" s="34" t="s">
        <v>63</v>
      </c>
      <c r="AY1673" s="34" t="s">
        <v>4295</v>
      </c>
      <c r="AZ1673" s="34" t="s">
        <v>64</v>
      </c>
      <c r="BA1673" s="34" t="s">
        <v>65</v>
      </c>
      <c r="BB1673" s="35">
        <v>2039</v>
      </c>
      <c r="BC1673" s="34" t="s">
        <v>66</v>
      </c>
    </row>
    <row r="1674" spans="1:55" x14ac:dyDescent="0.25">
      <c r="A1674" s="34" t="s">
        <v>3506</v>
      </c>
      <c r="B1674" s="35">
        <v>78243</v>
      </c>
      <c r="C1674" s="34">
        <v>100</v>
      </c>
      <c r="D1674" s="34" t="s">
        <v>3509</v>
      </c>
      <c r="E1674" s="34" t="s">
        <v>3508</v>
      </c>
      <c r="F1674" s="34" t="s">
        <v>3507</v>
      </c>
      <c r="G1674" s="34" t="s">
        <v>173</v>
      </c>
      <c r="H1674" s="34" t="s">
        <v>144</v>
      </c>
      <c r="I1674" s="34" t="s">
        <v>3984</v>
      </c>
      <c r="J1674" s="36">
        <v>44504</v>
      </c>
      <c r="K1674" s="36"/>
      <c r="L1674" s="34" t="s">
        <v>61</v>
      </c>
      <c r="M1674" s="36"/>
      <c r="N1674" s="34" t="b">
        <v>1</v>
      </c>
      <c r="O1674" s="36"/>
      <c r="P1674" s="34" t="b">
        <v>1</v>
      </c>
      <c r="Q1674" s="36"/>
      <c r="R1674" s="34" t="b">
        <v>1</v>
      </c>
      <c r="S1674" s="34" t="b">
        <v>1</v>
      </c>
      <c r="T1674" s="34" t="s">
        <v>70</v>
      </c>
      <c r="U1674" s="34"/>
      <c r="V1674" s="34" t="b">
        <v>0</v>
      </c>
      <c r="W1674" s="36"/>
      <c r="X1674" s="34" t="s">
        <v>70</v>
      </c>
      <c r="Y1674" s="34"/>
      <c r="Z1674" s="36"/>
      <c r="AA1674" s="34" t="b">
        <v>0</v>
      </c>
      <c r="AB1674" s="34"/>
      <c r="AC1674" s="34" t="b">
        <v>0</v>
      </c>
      <c r="AD1674" s="36"/>
      <c r="AE1674" s="34" t="b">
        <v>1</v>
      </c>
      <c r="AF1674" s="34" t="b">
        <v>1</v>
      </c>
      <c r="AG1674" s="34" t="s">
        <v>70</v>
      </c>
      <c r="AH1674" s="34"/>
      <c r="AI1674" s="34" t="b">
        <v>0</v>
      </c>
      <c r="AJ1674" s="36"/>
      <c r="AK1674" s="34" t="s">
        <v>70</v>
      </c>
      <c r="AL1674" s="36"/>
      <c r="AM1674" s="34" t="b">
        <v>0</v>
      </c>
      <c r="AN1674" s="36"/>
      <c r="AO1674" s="34" t="s">
        <v>70</v>
      </c>
      <c r="AP1674" s="34" t="s">
        <v>70</v>
      </c>
      <c r="AQ1674" s="34" t="s">
        <v>70</v>
      </c>
      <c r="AR1674" s="34" t="s">
        <v>70</v>
      </c>
      <c r="AS1674" s="34" t="s">
        <v>70</v>
      </c>
      <c r="AT1674" s="36"/>
      <c r="AU1674" s="36"/>
      <c r="AV1674" s="34" t="s">
        <v>70</v>
      </c>
      <c r="AW1674" s="34" t="s">
        <v>70</v>
      </c>
      <c r="AX1674" s="34" t="s">
        <v>63</v>
      </c>
      <c r="AY1674" s="34" t="s">
        <v>4295</v>
      </c>
      <c r="AZ1674" s="34" t="s">
        <v>64</v>
      </c>
      <c r="BA1674" s="34" t="s">
        <v>65</v>
      </c>
      <c r="BB1674" s="35">
        <v>2038</v>
      </c>
      <c r="BC1674" s="34" t="s">
        <v>66</v>
      </c>
    </row>
    <row r="1675" spans="1:55" x14ac:dyDescent="0.25">
      <c r="A1675" s="34" t="s">
        <v>3506</v>
      </c>
      <c r="B1675" s="35">
        <v>80875</v>
      </c>
      <c r="C1675" s="34">
        <v>100</v>
      </c>
      <c r="D1675" s="34" t="s">
        <v>4693</v>
      </c>
      <c r="E1675" s="34" t="s">
        <v>4694</v>
      </c>
      <c r="F1675" s="34" t="s">
        <v>4175</v>
      </c>
      <c r="G1675" s="34" t="s">
        <v>434</v>
      </c>
      <c r="H1675" s="34" t="s">
        <v>144</v>
      </c>
      <c r="I1675" s="34" t="s">
        <v>1041</v>
      </c>
      <c r="J1675" s="36">
        <v>44953</v>
      </c>
      <c r="K1675" s="36"/>
      <c r="L1675" s="34" t="s">
        <v>71</v>
      </c>
      <c r="M1675" s="36"/>
      <c r="N1675" s="34" t="b">
        <v>1</v>
      </c>
      <c r="O1675" s="36">
        <v>32363</v>
      </c>
      <c r="P1675" s="34" t="b">
        <v>0</v>
      </c>
      <c r="Q1675" s="36">
        <v>32363</v>
      </c>
      <c r="R1675" s="34" t="b">
        <v>0</v>
      </c>
      <c r="S1675" s="34" t="b">
        <v>0</v>
      </c>
      <c r="T1675" s="34" t="s">
        <v>70</v>
      </c>
      <c r="U1675" s="34"/>
      <c r="V1675" s="34" t="b">
        <v>0</v>
      </c>
      <c r="W1675" s="36">
        <v>32363</v>
      </c>
      <c r="X1675" s="34" t="s">
        <v>70</v>
      </c>
      <c r="Y1675" s="34"/>
      <c r="Z1675" s="36">
        <v>45260</v>
      </c>
      <c r="AA1675" s="34" t="b">
        <v>1</v>
      </c>
      <c r="AB1675" s="34"/>
      <c r="AC1675" s="34" t="b">
        <v>0</v>
      </c>
      <c r="AD1675" s="36">
        <v>45295</v>
      </c>
      <c r="AE1675" s="34" t="b">
        <v>1</v>
      </c>
      <c r="AF1675" s="34" t="b">
        <v>1</v>
      </c>
      <c r="AG1675" s="34" t="s">
        <v>416</v>
      </c>
      <c r="AH1675" s="34"/>
      <c r="AI1675" s="34" t="b">
        <v>0</v>
      </c>
      <c r="AJ1675" s="36">
        <v>45300</v>
      </c>
      <c r="AK1675" s="34" t="s">
        <v>70</v>
      </c>
      <c r="AL1675" s="36"/>
      <c r="AM1675" s="34" t="b">
        <v>0</v>
      </c>
      <c r="AN1675" s="36"/>
      <c r="AO1675" s="34" t="s">
        <v>70</v>
      </c>
      <c r="AP1675" s="34" t="s">
        <v>408</v>
      </c>
      <c r="AQ1675" s="34" t="s">
        <v>409</v>
      </c>
      <c r="AR1675" s="34" t="s">
        <v>407</v>
      </c>
      <c r="AS1675" s="34" t="s">
        <v>410</v>
      </c>
      <c r="AT1675" s="36">
        <v>45279</v>
      </c>
      <c r="AU1675" s="36"/>
      <c r="AV1675" s="34" t="s">
        <v>70</v>
      </c>
      <c r="AW1675" s="34" t="s">
        <v>70</v>
      </c>
      <c r="AX1675" s="34" t="s">
        <v>63</v>
      </c>
      <c r="AY1675" s="34" t="s">
        <v>4295</v>
      </c>
      <c r="AZ1675" s="34" t="s">
        <v>64</v>
      </c>
      <c r="BA1675" s="34" t="s">
        <v>65</v>
      </c>
      <c r="BB1675" s="35">
        <v>2039</v>
      </c>
      <c r="BC1675" s="34" t="s">
        <v>110</v>
      </c>
    </row>
    <row r="1676" spans="1:55" x14ac:dyDescent="0.25">
      <c r="A1676" s="34" t="s">
        <v>3506</v>
      </c>
      <c r="B1676" s="35">
        <v>79201</v>
      </c>
      <c r="C1676" s="34">
        <v>100</v>
      </c>
      <c r="D1676" s="34" t="s">
        <v>3505</v>
      </c>
      <c r="E1676" s="34" t="s">
        <v>3504</v>
      </c>
      <c r="F1676" s="34" t="s">
        <v>3983</v>
      </c>
      <c r="G1676" s="34" t="s">
        <v>434</v>
      </c>
      <c r="H1676" s="34" t="s">
        <v>144</v>
      </c>
      <c r="I1676" s="34" t="s">
        <v>566</v>
      </c>
      <c r="J1676" s="36">
        <v>44405</v>
      </c>
      <c r="K1676" s="36"/>
      <c r="L1676" s="34" t="s">
        <v>61</v>
      </c>
      <c r="M1676" s="36">
        <v>45187</v>
      </c>
      <c r="N1676" s="34" t="b">
        <v>1</v>
      </c>
      <c r="O1676" s="36">
        <v>32363</v>
      </c>
      <c r="P1676" s="34" t="b">
        <v>1</v>
      </c>
      <c r="Q1676" s="36">
        <v>45275</v>
      </c>
      <c r="R1676" s="34" t="b">
        <v>1</v>
      </c>
      <c r="S1676" s="34" t="b">
        <v>1</v>
      </c>
      <c r="T1676" s="34" t="s">
        <v>407</v>
      </c>
      <c r="U1676" s="34"/>
      <c r="V1676" s="34" t="b">
        <v>0</v>
      </c>
      <c r="W1676" s="36"/>
      <c r="X1676" s="34" t="s">
        <v>70</v>
      </c>
      <c r="Y1676" s="34"/>
      <c r="Z1676" s="36"/>
      <c r="AA1676" s="34" t="b">
        <v>0</v>
      </c>
      <c r="AB1676" s="34"/>
      <c r="AC1676" s="34" t="b">
        <v>0</v>
      </c>
      <c r="AD1676" s="36">
        <v>45301</v>
      </c>
      <c r="AE1676" s="34" t="b">
        <v>1</v>
      </c>
      <c r="AF1676" s="34" t="b">
        <v>1</v>
      </c>
      <c r="AG1676" s="34" t="s">
        <v>3248</v>
      </c>
      <c r="AH1676" s="34"/>
      <c r="AI1676" s="34" t="b">
        <v>0</v>
      </c>
      <c r="AJ1676" s="36"/>
      <c r="AK1676" s="34" t="s">
        <v>70</v>
      </c>
      <c r="AL1676" s="36"/>
      <c r="AM1676" s="34" t="b">
        <v>0</v>
      </c>
      <c r="AN1676" s="36">
        <v>45287</v>
      </c>
      <c r="AO1676" s="34" t="s">
        <v>407</v>
      </c>
      <c r="AP1676" s="34" t="s">
        <v>408</v>
      </c>
      <c r="AQ1676" s="34" t="s">
        <v>409</v>
      </c>
      <c r="AR1676" s="34" t="s">
        <v>413</v>
      </c>
      <c r="AS1676" s="34" t="s">
        <v>410</v>
      </c>
      <c r="AT1676" s="36"/>
      <c r="AU1676" s="36"/>
      <c r="AV1676" s="34" t="s">
        <v>70</v>
      </c>
      <c r="AW1676" s="34" t="s">
        <v>70</v>
      </c>
      <c r="AX1676" s="34" t="s">
        <v>63</v>
      </c>
      <c r="AY1676" s="34" t="s">
        <v>4295</v>
      </c>
      <c r="AZ1676" s="34" t="s">
        <v>64</v>
      </c>
      <c r="BA1676" s="34" t="s">
        <v>65</v>
      </c>
      <c r="BB1676" s="35">
        <v>2038</v>
      </c>
      <c r="BC1676" s="34" t="s">
        <v>66</v>
      </c>
    </row>
    <row r="1677" spans="1:55" x14ac:dyDescent="0.25">
      <c r="A1677" s="34" t="s">
        <v>3506</v>
      </c>
      <c r="B1677" s="35">
        <v>80753</v>
      </c>
      <c r="C1677" s="34">
        <v>100</v>
      </c>
      <c r="D1677" s="34" t="s">
        <v>4695</v>
      </c>
      <c r="E1677" s="34" t="s">
        <v>4696</v>
      </c>
      <c r="F1677" s="34" t="s">
        <v>3983</v>
      </c>
      <c r="G1677" s="34" t="s">
        <v>434</v>
      </c>
      <c r="H1677" s="34" t="s">
        <v>144</v>
      </c>
      <c r="I1677" s="34" t="s">
        <v>566</v>
      </c>
      <c r="J1677" s="36">
        <v>44910</v>
      </c>
      <c r="K1677" s="36"/>
      <c r="L1677" s="34" t="s">
        <v>61</v>
      </c>
      <c r="M1677" s="36"/>
      <c r="N1677" s="34" t="b">
        <v>1</v>
      </c>
      <c r="O1677" s="36">
        <v>32363</v>
      </c>
      <c r="P1677" s="34" t="b">
        <v>1</v>
      </c>
      <c r="Q1677" s="36">
        <v>45288</v>
      </c>
      <c r="R1677" s="34" t="b">
        <v>1</v>
      </c>
      <c r="S1677" s="34" t="b">
        <v>1</v>
      </c>
      <c r="T1677" s="34" t="s">
        <v>70</v>
      </c>
      <c r="U1677" s="34"/>
      <c r="V1677" s="34" t="b">
        <v>0</v>
      </c>
      <c r="W1677" s="36">
        <v>45289</v>
      </c>
      <c r="X1677" s="34" t="s">
        <v>3248</v>
      </c>
      <c r="Y1677" s="34"/>
      <c r="Z1677" s="36"/>
      <c r="AA1677" s="34" t="b">
        <v>0</v>
      </c>
      <c r="AB1677" s="34"/>
      <c r="AC1677" s="34" t="b">
        <v>0</v>
      </c>
      <c r="AD1677" s="36">
        <v>45275</v>
      </c>
      <c r="AE1677" s="34" t="b">
        <v>1</v>
      </c>
      <c r="AF1677" s="34" t="b">
        <v>1</v>
      </c>
      <c r="AG1677" s="34" t="s">
        <v>407</v>
      </c>
      <c r="AH1677" s="34"/>
      <c r="AI1677" s="34" t="b">
        <v>0</v>
      </c>
      <c r="AJ1677" s="36">
        <v>45289</v>
      </c>
      <c r="AK1677" s="34" t="s">
        <v>407</v>
      </c>
      <c r="AL1677" s="36"/>
      <c r="AM1677" s="34" t="b">
        <v>0</v>
      </c>
      <c r="AN1677" s="36"/>
      <c r="AO1677" s="34" t="s">
        <v>70</v>
      </c>
      <c r="AP1677" s="34" t="s">
        <v>70</v>
      </c>
      <c r="AQ1677" s="34" t="s">
        <v>70</v>
      </c>
      <c r="AR1677" s="34" t="s">
        <v>70</v>
      </c>
      <c r="AS1677" s="34" t="s">
        <v>70</v>
      </c>
      <c r="AT1677" s="36"/>
      <c r="AU1677" s="36"/>
      <c r="AV1677" s="34" t="s">
        <v>70</v>
      </c>
      <c r="AW1677" s="34" t="s">
        <v>70</v>
      </c>
      <c r="AX1677" s="34" t="s">
        <v>63</v>
      </c>
      <c r="AY1677" s="34" t="s">
        <v>4295</v>
      </c>
      <c r="AZ1677" s="34" t="s">
        <v>64</v>
      </c>
      <c r="BA1677" s="34" t="s">
        <v>65</v>
      </c>
      <c r="BB1677" s="35">
        <v>2039</v>
      </c>
      <c r="BC1677" s="34" t="s">
        <v>119</v>
      </c>
    </row>
    <row r="1678" spans="1:55" x14ac:dyDescent="0.25">
      <c r="A1678" s="34" t="s">
        <v>3506</v>
      </c>
      <c r="B1678" s="35">
        <v>80406</v>
      </c>
      <c r="C1678" s="34">
        <v>100</v>
      </c>
      <c r="D1678" s="34" t="s">
        <v>4697</v>
      </c>
      <c r="E1678" s="34" t="s">
        <v>4698</v>
      </c>
      <c r="F1678" s="34" t="s">
        <v>3338</v>
      </c>
      <c r="G1678" s="34" t="s">
        <v>173</v>
      </c>
      <c r="H1678" s="34" t="s">
        <v>144</v>
      </c>
      <c r="I1678" s="34" t="s">
        <v>2108</v>
      </c>
      <c r="J1678" s="36">
        <v>45085</v>
      </c>
      <c r="K1678" s="36"/>
      <c r="L1678" s="34" t="s">
        <v>71</v>
      </c>
      <c r="M1678" s="36"/>
      <c r="N1678" s="34" t="b">
        <v>1</v>
      </c>
      <c r="O1678" s="36">
        <v>32363</v>
      </c>
      <c r="P1678" s="34" t="b">
        <v>0</v>
      </c>
      <c r="Q1678" s="36">
        <v>32363</v>
      </c>
      <c r="R1678" s="34" t="b">
        <v>0</v>
      </c>
      <c r="S1678" s="34" t="b">
        <v>0</v>
      </c>
      <c r="T1678" s="34" t="s">
        <v>70</v>
      </c>
      <c r="U1678" s="34"/>
      <c r="V1678" s="34" t="b">
        <v>0</v>
      </c>
      <c r="W1678" s="36">
        <v>32363</v>
      </c>
      <c r="X1678" s="34" t="s">
        <v>70</v>
      </c>
      <c r="Y1678" s="34"/>
      <c r="Z1678" s="36"/>
      <c r="AA1678" s="34" t="b">
        <v>1</v>
      </c>
      <c r="AB1678" s="34"/>
      <c r="AC1678" s="34" t="b">
        <v>0</v>
      </c>
      <c r="AD1678" s="36">
        <v>45299</v>
      </c>
      <c r="AE1678" s="34" t="b">
        <v>1</v>
      </c>
      <c r="AF1678" s="34" t="b">
        <v>1</v>
      </c>
      <c r="AG1678" s="34" t="s">
        <v>70</v>
      </c>
      <c r="AH1678" s="34"/>
      <c r="AI1678" s="34" t="b">
        <v>0</v>
      </c>
      <c r="AJ1678" s="36"/>
      <c r="AK1678" s="34" t="s">
        <v>70</v>
      </c>
      <c r="AL1678" s="36"/>
      <c r="AM1678" s="34" t="b">
        <v>0</v>
      </c>
      <c r="AN1678" s="36"/>
      <c r="AO1678" s="34" t="s">
        <v>70</v>
      </c>
      <c r="AP1678" s="34" t="s">
        <v>70</v>
      </c>
      <c r="AQ1678" s="34" t="s">
        <v>70</v>
      </c>
      <c r="AR1678" s="34" t="s">
        <v>70</v>
      </c>
      <c r="AS1678" s="34" t="s">
        <v>70</v>
      </c>
      <c r="AT1678" s="36"/>
      <c r="AU1678" s="36"/>
      <c r="AV1678" s="34" t="s">
        <v>70</v>
      </c>
      <c r="AW1678" s="34" t="s">
        <v>70</v>
      </c>
      <c r="AX1678" s="34" t="s">
        <v>63</v>
      </c>
      <c r="AY1678" s="34" t="s">
        <v>4295</v>
      </c>
      <c r="AZ1678" s="34" t="s">
        <v>64</v>
      </c>
      <c r="BA1678" s="34" t="s">
        <v>65</v>
      </c>
      <c r="BB1678" s="35">
        <v>2039</v>
      </c>
      <c r="BC1678" s="34" t="s">
        <v>66</v>
      </c>
    </row>
    <row r="1679" spans="1:55" x14ac:dyDescent="0.25">
      <c r="A1679" s="34" t="s">
        <v>3506</v>
      </c>
      <c r="B1679" s="35">
        <v>80566</v>
      </c>
      <c r="C1679" s="34">
        <v>100</v>
      </c>
      <c r="D1679" s="34" t="s">
        <v>4699</v>
      </c>
      <c r="E1679" s="34" t="s">
        <v>4700</v>
      </c>
      <c r="F1679" s="34" t="s">
        <v>3983</v>
      </c>
      <c r="G1679" s="34" t="s">
        <v>434</v>
      </c>
      <c r="H1679" s="34" t="s">
        <v>144</v>
      </c>
      <c r="I1679" s="34" t="s">
        <v>566</v>
      </c>
      <c r="J1679" s="36">
        <v>45218</v>
      </c>
      <c r="K1679" s="36"/>
      <c r="L1679" s="34" t="s">
        <v>71</v>
      </c>
      <c r="M1679" s="36"/>
      <c r="N1679" s="34" t="b">
        <v>0</v>
      </c>
      <c r="O1679" s="36">
        <v>32363</v>
      </c>
      <c r="P1679" s="34" t="b">
        <v>0</v>
      </c>
      <c r="Q1679" s="36">
        <v>32363</v>
      </c>
      <c r="R1679" s="34" t="b">
        <v>0</v>
      </c>
      <c r="S1679" s="34" t="b">
        <v>0</v>
      </c>
      <c r="T1679" s="34" t="s">
        <v>70</v>
      </c>
      <c r="U1679" s="34"/>
      <c r="V1679" s="34" t="b">
        <v>0</v>
      </c>
      <c r="W1679" s="36">
        <v>32363</v>
      </c>
      <c r="X1679" s="34" t="s">
        <v>70</v>
      </c>
      <c r="Y1679" s="34"/>
      <c r="Z1679" s="36"/>
      <c r="AA1679" s="34" t="b">
        <v>1</v>
      </c>
      <c r="AB1679" s="34"/>
      <c r="AC1679" s="34" t="b">
        <v>0</v>
      </c>
      <c r="AD1679" s="36">
        <v>45296</v>
      </c>
      <c r="AE1679" s="34" t="b">
        <v>1</v>
      </c>
      <c r="AF1679" s="34" t="b">
        <v>1</v>
      </c>
      <c r="AG1679" s="34" t="s">
        <v>416</v>
      </c>
      <c r="AH1679" s="34"/>
      <c r="AI1679" s="34" t="b">
        <v>0</v>
      </c>
      <c r="AJ1679" s="36"/>
      <c r="AK1679" s="34" t="s">
        <v>70</v>
      </c>
      <c r="AL1679" s="36"/>
      <c r="AM1679" s="34" t="b">
        <v>0</v>
      </c>
      <c r="AN1679" s="36"/>
      <c r="AO1679" s="34" t="s">
        <v>70</v>
      </c>
      <c r="AP1679" s="34" t="s">
        <v>408</v>
      </c>
      <c r="AQ1679" s="34" t="s">
        <v>409</v>
      </c>
      <c r="AR1679" s="34" t="s">
        <v>407</v>
      </c>
      <c r="AS1679" s="34" t="s">
        <v>410</v>
      </c>
      <c r="AT1679" s="36"/>
      <c r="AU1679" s="36"/>
      <c r="AV1679" s="34" t="s">
        <v>70</v>
      </c>
      <c r="AW1679" s="34" t="s">
        <v>70</v>
      </c>
      <c r="AX1679" s="34" t="s">
        <v>63</v>
      </c>
      <c r="AY1679" s="34" t="s">
        <v>4295</v>
      </c>
      <c r="AZ1679" s="34" t="s">
        <v>64</v>
      </c>
      <c r="BA1679" s="34" t="s">
        <v>65</v>
      </c>
      <c r="BB1679" s="35">
        <v>2040</v>
      </c>
      <c r="BC1679" s="34" t="s">
        <v>66</v>
      </c>
    </row>
    <row r="1680" spans="1:55" x14ac:dyDescent="0.25">
      <c r="A1680" s="34" t="s">
        <v>3506</v>
      </c>
      <c r="B1680" s="35">
        <v>81051</v>
      </c>
      <c r="C1680" s="34">
        <v>100</v>
      </c>
      <c r="D1680" s="34" t="s">
        <v>4701</v>
      </c>
      <c r="E1680" s="34" t="s">
        <v>4702</v>
      </c>
      <c r="F1680" s="34" t="s">
        <v>3265</v>
      </c>
      <c r="G1680" s="34" t="s">
        <v>155</v>
      </c>
      <c r="H1680" s="34" t="s">
        <v>208</v>
      </c>
      <c r="I1680" s="34" t="s">
        <v>1626</v>
      </c>
      <c r="J1680" s="36">
        <v>45006</v>
      </c>
      <c r="K1680" s="36"/>
      <c r="L1680" s="34" t="s">
        <v>71</v>
      </c>
      <c r="M1680" s="36"/>
      <c r="N1680" s="34" t="b">
        <v>1</v>
      </c>
      <c r="O1680" s="36">
        <v>32363</v>
      </c>
      <c r="P1680" s="34" t="b">
        <v>0</v>
      </c>
      <c r="Q1680" s="36">
        <v>32363</v>
      </c>
      <c r="R1680" s="34" t="b">
        <v>0</v>
      </c>
      <c r="S1680" s="34" t="b">
        <v>0</v>
      </c>
      <c r="T1680" s="34" t="s">
        <v>70</v>
      </c>
      <c r="U1680" s="34"/>
      <c r="V1680" s="34" t="b">
        <v>0</v>
      </c>
      <c r="W1680" s="36">
        <v>32363</v>
      </c>
      <c r="X1680" s="34" t="s">
        <v>70</v>
      </c>
      <c r="Y1680" s="34"/>
      <c r="Z1680" s="36">
        <v>45287</v>
      </c>
      <c r="AA1680" s="34" t="b">
        <v>1</v>
      </c>
      <c r="AB1680" s="34"/>
      <c r="AC1680" s="34" t="b">
        <v>0</v>
      </c>
      <c r="AD1680" s="36"/>
      <c r="AE1680" s="34" t="b">
        <v>1</v>
      </c>
      <c r="AF1680" s="34" t="b">
        <v>1</v>
      </c>
      <c r="AG1680" s="34" t="s">
        <v>70</v>
      </c>
      <c r="AH1680" s="34"/>
      <c r="AI1680" s="34" t="b">
        <v>0</v>
      </c>
      <c r="AJ1680" s="36"/>
      <c r="AK1680" s="34" t="s">
        <v>70</v>
      </c>
      <c r="AL1680" s="36"/>
      <c r="AM1680" s="34" t="b">
        <v>0</v>
      </c>
      <c r="AN1680" s="36"/>
      <c r="AO1680" s="34" t="s">
        <v>70</v>
      </c>
      <c r="AP1680" s="34" t="s">
        <v>70</v>
      </c>
      <c r="AQ1680" s="34" t="s">
        <v>70</v>
      </c>
      <c r="AR1680" s="34" t="s">
        <v>70</v>
      </c>
      <c r="AS1680" s="34" t="s">
        <v>70</v>
      </c>
      <c r="AT1680" s="36"/>
      <c r="AU1680" s="36"/>
      <c r="AV1680" s="34" t="s">
        <v>70</v>
      </c>
      <c r="AW1680" s="34" t="s">
        <v>70</v>
      </c>
      <c r="AX1680" s="34" t="s">
        <v>63</v>
      </c>
      <c r="AY1680" s="34" t="s">
        <v>4295</v>
      </c>
      <c r="AZ1680" s="34" t="s">
        <v>64</v>
      </c>
      <c r="BA1680" s="34" t="s">
        <v>65</v>
      </c>
      <c r="BB1680" s="35">
        <v>2039</v>
      </c>
      <c r="BC1680" s="34" t="s">
        <v>66</v>
      </c>
    </row>
    <row r="1681" spans="1:55" x14ac:dyDescent="0.25">
      <c r="A1681" s="34" t="s">
        <v>3506</v>
      </c>
      <c r="B1681" s="35">
        <v>80495</v>
      </c>
      <c r="C1681" s="34">
        <v>100</v>
      </c>
      <c r="D1681" s="34" t="s">
        <v>4703</v>
      </c>
      <c r="E1681" s="34" t="s">
        <v>4704</v>
      </c>
      <c r="F1681" s="34" t="s">
        <v>4705</v>
      </c>
      <c r="G1681" s="34" t="s">
        <v>173</v>
      </c>
      <c r="H1681" s="34" t="s">
        <v>144</v>
      </c>
      <c r="I1681" s="34" t="s">
        <v>566</v>
      </c>
      <c r="J1681" s="36">
        <v>44925</v>
      </c>
      <c r="K1681" s="36"/>
      <c r="L1681" s="34" t="s">
        <v>71</v>
      </c>
      <c r="M1681" s="36">
        <v>45225</v>
      </c>
      <c r="N1681" s="34" t="b">
        <v>1</v>
      </c>
      <c r="O1681" s="36">
        <v>32363</v>
      </c>
      <c r="P1681" s="34" t="b">
        <v>0</v>
      </c>
      <c r="Q1681" s="36">
        <v>32363</v>
      </c>
      <c r="R1681" s="34" t="b">
        <v>1</v>
      </c>
      <c r="S1681" s="34" t="b">
        <v>0</v>
      </c>
      <c r="T1681" s="34" t="s">
        <v>70</v>
      </c>
      <c r="U1681" s="34"/>
      <c r="V1681" s="34" t="b">
        <v>0</v>
      </c>
      <c r="W1681" s="36">
        <v>32363</v>
      </c>
      <c r="X1681" s="34" t="s">
        <v>70</v>
      </c>
      <c r="Y1681" s="34"/>
      <c r="Z1681" s="36"/>
      <c r="AA1681" s="34" t="b">
        <v>1</v>
      </c>
      <c r="AB1681" s="34"/>
      <c r="AC1681" s="34" t="b">
        <v>0</v>
      </c>
      <c r="AD1681" s="36">
        <v>45295</v>
      </c>
      <c r="AE1681" s="34" t="b">
        <v>1</v>
      </c>
      <c r="AF1681" s="34" t="b">
        <v>1</v>
      </c>
      <c r="AG1681" s="34" t="s">
        <v>416</v>
      </c>
      <c r="AH1681" s="34"/>
      <c r="AI1681" s="34" t="b">
        <v>0</v>
      </c>
      <c r="AJ1681" s="36"/>
      <c r="AK1681" s="34" t="s">
        <v>70</v>
      </c>
      <c r="AL1681" s="36"/>
      <c r="AM1681" s="34" t="b">
        <v>0</v>
      </c>
      <c r="AN1681" s="36"/>
      <c r="AO1681" s="34" t="s">
        <v>70</v>
      </c>
      <c r="AP1681" s="34" t="s">
        <v>408</v>
      </c>
      <c r="AQ1681" s="34" t="s">
        <v>409</v>
      </c>
      <c r="AR1681" s="34" t="s">
        <v>407</v>
      </c>
      <c r="AS1681" s="34" t="s">
        <v>410</v>
      </c>
      <c r="AT1681" s="36">
        <v>45295</v>
      </c>
      <c r="AU1681" s="36"/>
      <c r="AV1681" s="34" t="s">
        <v>70</v>
      </c>
      <c r="AW1681" s="34" t="s">
        <v>70</v>
      </c>
      <c r="AX1681" s="34" t="s">
        <v>63</v>
      </c>
      <c r="AY1681" s="34" t="s">
        <v>4295</v>
      </c>
      <c r="AZ1681" s="34" t="s">
        <v>64</v>
      </c>
      <c r="BA1681" s="34" t="s">
        <v>65</v>
      </c>
      <c r="BB1681" s="35">
        <v>2039</v>
      </c>
      <c r="BC1681" s="34" t="s">
        <v>119</v>
      </c>
    </row>
    <row r="1682" spans="1:55" x14ac:dyDescent="0.25">
      <c r="A1682" s="34" t="s">
        <v>3506</v>
      </c>
      <c r="B1682" s="35">
        <v>81046</v>
      </c>
      <c r="C1682" s="34">
        <v>100</v>
      </c>
      <c r="D1682" s="34" t="s">
        <v>4706</v>
      </c>
      <c r="E1682" s="34" t="s">
        <v>4707</v>
      </c>
      <c r="F1682" s="34" t="s">
        <v>4708</v>
      </c>
      <c r="G1682" s="34" t="s">
        <v>3982</v>
      </c>
      <c r="H1682" s="34" t="s">
        <v>144</v>
      </c>
      <c r="I1682" s="34" t="s">
        <v>296</v>
      </c>
      <c r="J1682" s="36">
        <v>44834</v>
      </c>
      <c r="K1682" s="36"/>
      <c r="L1682" s="34" t="s">
        <v>71</v>
      </c>
      <c r="M1682" s="36"/>
      <c r="N1682" s="34" t="b">
        <v>1</v>
      </c>
      <c r="O1682" s="36">
        <v>32363</v>
      </c>
      <c r="P1682" s="34" t="b">
        <v>0</v>
      </c>
      <c r="Q1682" s="36">
        <v>32363</v>
      </c>
      <c r="R1682" s="34" t="b">
        <v>0</v>
      </c>
      <c r="S1682" s="34" t="b">
        <v>0</v>
      </c>
      <c r="T1682" s="34" t="s">
        <v>70</v>
      </c>
      <c r="U1682" s="34"/>
      <c r="V1682" s="34" t="b">
        <v>0</v>
      </c>
      <c r="W1682" s="36">
        <v>32363</v>
      </c>
      <c r="X1682" s="34" t="s">
        <v>70</v>
      </c>
      <c r="Y1682" s="34"/>
      <c r="Z1682" s="36">
        <v>45251</v>
      </c>
      <c r="AA1682" s="34" t="b">
        <v>1</v>
      </c>
      <c r="AB1682" s="34"/>
      <c r="AC1682" s="34" t="b">
        <v>0</v>
      </c>
      <c r="AD1682" s="36">
        <v>45275</v>
      </c>
      <c r="AE1682" s="34" t="b">
        <v>1</v>
      </c>
      <c r="AF1682" s="34" t="b">
        <v>1</v>
      </c>
      <c r="AG1682" s="34" t="s">
        <v>3248</v>
      </c>
      <c r="AH1682" s="34"/>
      <c r="AI1682" s="34" t="b">
        <v>0</v>
      </c>
      <c r="AJ1682" s="36"/>
      <c r="AK1682" s="34" t="s">
        <v>70</v>
      </c>
      <c r="AL1682" s="36"/>
      <c r="AM1682" s="34" t="b">
        <v>0</v>
      </c>
      <c r="AN1682" s="36"/>
      <c r="AO1682" s="34" t="s">
        <v>70</v>
      </c>
      <c r="AP1682" s="34" t="s">
        <v>70</v>
      </c>
      <c r="AQ1682" s="34" t="s">
        <v>70</v>
      </c>
      <c r="AR1682" s="34" t="s">
        <v>70</v>
      </c>
      <c r="AS1682" s="34" t="s">
        <v>70</v>
      </c>
      <c r="AT1682" s="36"/>
      <c r="AU1682" s="36"/>
      <c r="AV1682" s="34" t="s">
        <v>70</v>
      </c>
      <c r="AW1682" s="34" t="s">
        <v>70</v>
      </c>
      <c r="AX1682" s="34" t="s">
        <v>63</v>
      </c>
      <c r="AY1682" s="34" t="s">
        <v>4295</v>
      </c>
      <c r="AZ1682" s="34" t="s">
        <v>64</v>
      </c>
      <c r="BA1682" s="34" t="s">
        <v>65</v>
      </c>
      <c r="BB1682" s="35">
        <v>2040</v>
      </c>
      <c r="BC1682" s="34" t="s">
        <v>66</v>
      </c>
    </row>
    <row r="1683" spans="1:55" x14ac:dyDescent="0.25">
      <c r="A1683" s="34" t="s">
        <v>3506</v>
      </c>
      <c r="B1683" s="35">
        <v>78170</v>
      </c>
      <c r="C1683" s="34">
        <v>100</v>
      </c>
      <c r="D1683" s="34" t="s">
        <v>4709</v>
      </c>
      <c r="E1683" s="34" t="s">
        <v>4710</v>
      </c>
      <c r="F1683" s="34" t="s">
        <v>3985</v>
      </c>
      <c r="G1683" s="34" t="s">
        <v>173</v>
      </c>
      <c r="H1683" s="34" t="s">
        <v>144</v>
      </c>
      <c r="I1683" s="34" t="s">
        <v>3176</v>
      </c>
      <c r="J1683" s="36">
        <v>44545</v>
      </c>
      <c r="K1683" s="36"/>
      <c r="L1683" s="34" t="s">
        <v>61</v>
      </c>
      <c r="M1683" s="36">
        <v>45203</v>
      </c>
      <c r="N1683" s="34" t="b">
        <v>1</v>
      </c>
      <c r="O1683" s="36"/>
      <c r="P1683" s="34" t="b">
        <v>1</v>
      </c>
      <c r="Q1683" s="36"/>
      <c r="R1683" s="34" t="b">
        <v>1</v>
      </c>
      <c r="S1683" s="34" t="b">
        <v>1</v>
      </c>
      <c r="T1683" s="34" t="s">
        <v>70</v>
      </c>
      <c r="U1683" s="34"/>
      <c r="V1683" s="34" t="b">
        <v>0</v>
      </c>
      <c r="W1683" s="36"/>
      <c r="X1683" s="34" t="s">
        <v>70</v>
      </c>
      <c r="Y1683" s="34"/>
      <c r="Z1683" s="36"/>
      <c r="AA1683" s="34" t="b">
        <v>0</v>
      </c>
      <c r="AB1683" s="34"/>
      <c r="AC1683" s="34" t="b">
        <v>0</v>
      </c>
      <c r="AD1683" s="36"/>
      <c r="AE1683" s="34" t="b">
        <v>1</v>
      </c>
      <c r="AF1683" s="34" t="b">
        <v>1</v>
      </c>
      <c r="AG1683" s="34" t="s">
        <v>70</v>
      </c>
      <c r="AH1683" s="34"/>
      <c r="AI1683" s="34" t="b">
        <v>0</v>
      </c>
      <c r="AJ1683" s="36"/>
      <c r="AK1683" s="34" t="s">
        <v>70</v>
      </c>
      <c r="AL1683" s="36"/>
      <c r="AM1683" s="34" t="b">
        <v>0</v>
      </c>
      <c r="AN1683" s="36"/>
      <c r="AO1683" s="34" t="s">
        <v>70</v>
      </c>
      <c r="AP1683" s="34" t="s">
        <v>70</v>
      </c>
      <c r="AQ1683" s="34" t="s">
        <v>70</v>
      </c>
      <c r="AR1683" s="34" t="s">
        <v>70</v>
      </c>
      <c r="AS1683" s="34" t="s">
        <v>70</v>
      </c>
      <c r="AT1683" s="36"/>
      <c r="AU1683" s="36"/>
      <c r="AV1683" s="34" t="s">
        <v>70</v>
      </c>
      <c r="AW1683" s="34" t="s">
        <v>70</v>
      </c>
      <c r="AX1683" s="34" t="s">
        <v>63</v>
      </c>
      <c r="AY1683" s="34" t="s">
        <v>4295</v>
      </c>
      <c r="AZ1683" s="34" t="s">
        <v>64</v>
      </c>
      <c r="BA1683" s="34" t="s">
        <v>65</v>
      </c>
      <c r="BB1683" s="35">
        <v>2038</v>
      </c>
      <c r="BC1683" s="34" t="s">
        <v>66</v>
      </c>
    </row>
    <row r="1684" spans="1:55" x14ac:dyDescent="0.25">
      <c r="A1684" s="34" t="s">
        <v>3352</v>
      </c>
      <c r="B1684" s="35">
        <v>61946</v>
      </c>
      <c r="C1684" s="34">
        <v>100</v>
      </c>
      <c r="D1684" s="34" t="s">
        <v>3353</v>
      </c>
      <c r="E1684" s="34" t="s">
        <v>3354</v>
      </c>
      <c r="F1684" s="34" t="s">
        <v>2037</v>
      </c>
      <c r="G1684" s="34" t="s">
        <v>58</v>
      </c>
      <c r="H1684" s="34" t="s">
        <v>59</v>
      </c>
      <c r="I1684" s="34" t="s">
        <v>2038</v>
      </c>
      <c r="J1684" s="36">
        <v>38716</v>
      </c>
      <c r="K1684" s="36">
        <v>45016</v>
      </c>
      <c r="L1684" s="34" t="s">
        <v>71</v>
      </c>
      <c r="M1684" s="36"/>
      <c r="N1684" s="34" t="b">
        <v>1</v>
      </c>
      <c r="O1684" s="36"/>
      <c r="P1684" s="34" t="b">
        <v>0</v>
      </c>
      <c r="Q1684" s="36"/>
      <c r="R1684" s="34" t="b">
        <v>0</v>
      </c>
      <c r="S1684" s="34" t="b">
        <v>0</v>
      </c>
      <c r="T1684" s="34" t="s">
        <v>70</v>
      </c>
      <c r="U1684" s="34"/>
      <c r="V1684" s="34" t="b">
        <v>0</v>
      </c>
      <c r="W1684" s="36">
        <v>32363</v>
      </c>
      <c r="X1684" s="34" t="s">
        <v>70</v>
      </c>
      <c r="Y1684" s="34"/>
      <c r="Z1684" s="36"/>
      <c r="AA1684" s="34" t="b">
        <v>0</v>
      </c>
      <c r="AB1684" s="34"/>
      <c r="AC1684" s="34" t="b">
        <v>0</v>
      </c>
      <c r="AD1684" s="36"/>
      <c r="AE1684" s="34" t="b">
        <v>1</v>
      </c>
      <c r="AF1684" s="34" t="b">
        <v>1</v>
      </c>
      <c r="AG1684" s="34" t="s">
        <v>70</v>
      </c>
      <c r="AH1684" s="34"/>
      <c r="AI1684" s="34" t="b">
        <v>0</v>
      </c>
      <c r="AJ1684" s="36"/>
      <c r="AK1684" s="34" t="s">
        <v>70</v>
      </c>
      <c r="AL1684" s="36"/>
      <c r="AM1684" s="34" t="b">
        <v>0</v>
      </c>
      <c r="AN1684" s="36"/>
      <c r="AO1684" s="34" t="s">
        <v>70</v>
      </c>
      <c r="AP1684" s="34" t="s">
        <v>463</v>
      </c>
      <c r="AQ1684" s="34" t="s">
        <v>409</v>
      </c>
      <c r="AR1684" s="34" t="s">
        <v>413</v>
      </c>
      <c r="AS1684" s="34" t="s">
        <v>410</v>
      </c>
      <c r="AT1684" s="36"/>
      <c r="AU1684" s="36"/>
      <c r="AV1684" s="34" t="s">
        <v>70</v>
      </c>
      <c r="AW1684" s="34" t="s">
        <v>70</v>
      </c>
      <c r="AX1684" s="34" t="s">
        <v>63</v>
      </c>
      <c r="AY1684" s="34" t="s">
        <v>4285</v>
      </c>
      <c r="AZ1684" s="34" t="s">
        <v>464</v>
      </c>
      <c r="BA1684" s="34" t="s">
        <v>465</v>
      </c>
      <c r="BB1684" s="35">
        <v>2021</v>
      </c>
      <c r="BC1684" s="34" t="s">
        <v>66</v>
      </c>
    </row>
    <row r="1685" spans="1:55" x14ac:dyDescent="0.25">
      <c r="A1685" s="34" t="s">
        <v>3355</v>
      </c>
      <c r="B1685" s="35">
        <v>79921</v>
      </c>
      <c r="C1685" s="34">
        <v>48.6</v>
      </c>
      <c r="D1685" s="34" t="s">
        <v>3979</v>
      </c>
      <c r="E1685" s="34" t="s">
        <v>3978</v>
      </c>
      <c r="F1685" s="34" t="s">
        <v>1954</v>
      </c>
      <c r="G1685" s="34" t="s">
        <v>155</v>
      </c>
      <c r="H1685" s="34" t="s">
        <v>208</v>
      </c>
      <c r="I1685" s="34" t="s">
        <v>292</v>
      </c>
      <c r="J1685" s="36">
        <v>44831</v>
      </c>
      <c r="K1685" s="36"/>
      <c r="L1685" s="34" t="s">
        <v>61</v>
      </c>
      <c r="M1685" s="36"/>
      <c r="N1685" s="34" t="b">
        <v>1</v>
      </c>
      <c r="O1685" s="36"/>
      <c r="P1685" s="34" t="b">
        <v>1</v>
      </c>
      <c r="Q1685" s="36"/>
      <c r="R1685" s="34" t="b">
        <v>1</v>
      </c>
      <c r="S1685" s="34" t="b">
        <v>1</v>
      </c>
      <c r="T1685" s="34" t="s">
        <v>70</v>
      </c>
      <c r="U1685" s="34"/>
      <c r="V1685" s="34" t="b">
        <v>0</v>
      </c>
      <c r="W1685" s="36"/>
      <c r="X1685" s="34" t="s">
        <v>70</v>
      </c>
      <c r="Y1685" s="34"/>
      <c r="Z1685" s="36"/>
      <c r="AA1685" s="34" t="b">
        <v>0</v>
      </c>
      <c r="AB1685" s="34"/>
      <c r="AC1685" s="34" t="b">
        <v>0</v>
      </c>
      <c r="AD1685" s="36"/>
      <c r="AE1685" s="34" t="b">
        <v>1</v>
      </c>
      <c r="AF1685" s="34" t="b">
        <v>1</v>
      </c>
      <c r="AG1685" s="34" t="s">
        <v>70</v>
      </c>
      <c r="AH1685" s="34"/>
      <c r="AI1685" s="34" t="b">
        <v>0</v>
      </c>
      <c r="AJ1685" s="36"/>
      <c r="AK1685" s="34" t="s">
        <v>70</v>
      </c>
      <c r="AL1685" s="36"/>
      <c r="AM1685" s="34" t="b">
        <v>0</v>
      </c>
      <c r="AN1685" s="36"/>
      <c r="AO1685" s="34" t="s">
        <v>70</v>
      </c>
      <c r="AP1685" s="34" t="s">
        <v>70</v>
      </c>
      <c r="AQ1685" s="34" t="s">
        <v>70</v>
      </c>
      <c r="AR1685" s="34" t="s">
        <v>70</v>
      </c>
      <c r="AS1685" s="34" t="s">
        <v>70</v>
      </c>
      <c r="AT1685" s="36"/>
      <c r="AU1685" s="36"/>
      <c r="AV1685" s="34" t="s">
        <v>70</v>
      </c>
      <c r="AW1685" s="34" t="s">
        <v>70</v>
      </c>
      <c r="AX1685" s="34" t="s">
        <v>63</v>
      </c>
      <c r="AY1685" s="34" t="s">
        <v>4290</v>
      </c>
      <c r="AZ1685" s="34" t="s">
        <v>64</v>
      </c>
      <c r="BA1685" s="34" t="s">
        <v>65</v>
      </c>
      <c r="BB1685" s="35">
        <v>2038</v>
      </c>
      <c r="BC1685" s="34" t="s">
        <v>110</v>
      </c>
    </row>
    <row r="1686" spans="1:55" x14ac:dyDescent="0.25">
      <c r="A1686" s="34" t="s">
        <v>3355</v>
      </c>
      <c r="B1686" s="35">
        <v>78479</v>
      </c>
      <c r="C1686" s="34">
        <v>57.26</v>
      </c>
      <c r="D1686" s="34" t="s">
        <v>2644</v>
      </c>
      <c r="E1686" s="34" t="s">
        <v>2645</v>
      </c>
      <c r="F1686" s="34" t="s">
        <v>3980</v>
      </c>
      <c r="G1686" s="34" t="s">
        <v>155</v>
      </c>
      <c r="H1686" s="34" t="s">
        <v>208</v>
      </c>
      <c r="I1686" s="34" t="s">
        <v>1164</v>
      </c>
      <c r="J1686" s="36">
        <v>43510</v>
      </c>
      <c r="K1686" s="36"/>
      <c r="L1686" s="34" t="s">
        <v>61</v>
      </c>
      <c r="M1686" s="36"/>
      <c r="N1686" s="34" t="b">
        <v>0</v>
      </c>
      <c r="O1686" s="36"/>
      <c r="P1686" s="34" t="b">
        <v>1</v>
      </c>
      <c r="Q1686" s="36"/>
      <c r="R1686" s="34" t="b">
        <v>0</v>
      </c>
      <c r="S1686" s="34" t="b">
        <v>0</v>
      </c>
      <c r="T1686" s="34" t="s">
        <v>70</v>
      </c>
      <c r="U1686" s="34"/>
      <c r="V1686" s="34" t="b">
        <v>0</v>
      </c>
      <c r="W1686" s="36"/>
      <c r="X1686" s="34" t="s">
        <v>70</v>
      </c>
      <c r="Y1686" s="34"/>
      <c r="Z1686" s="36"/>
      <c r="AA1686" s="34" t="b">
        <v>0</v>
      </c>
      <c r="AB1686" s="34"/>
      <c r="AC1686" s="34" t="b">
        <v>0</v>
      </c>
      <c r="AD1686" s="36"/>
      <c r="AE1686" s="34" t="b">
        <v>0</v>
      </c>
      <c r="AF1686" s="34" t="b">
        <v>0</v>
      </c>
      <c r="AG1686" s="34" t="s">
        <v>70</v>
      </c>
      <c r="AH1686" s="34"/>
      <c r="AI1686" s="34" t="b">
        <v>0</v>
      </c>
      <c r="AJ1686" s="36"/>
      <c r="AK1686" s="34" t="s">
        <v>70</v>
      </c>
      <c r="AL1686" s="36"/>
      <c r="AM1686" s="34" t="b">
        <v>0</v>
      </c>
      <c r="AN1686" s="36"/>
      <c r="AO1686" s="34" t="s">
        <v>70</v>
      </c>
      <c r="AP1686" s="34" t="s">
        <v>70</v>
      </c>
      <c r="AQ1686" s="34" t="s">
        <v>70</v>
      </c>
      <c r="AR1686" s="34" t="s">
        <v>70</v>
      </c>
      <c r="AS1686" s="34" t="s">
        <v>70</v>
      </c>
      <c r="AT1686" s="36"/>
      <c r="AU1686" s="36"/>
      <c r="AV1686" s="34" t="s">
        <v>70</v>
      </c>
      <c r="AW1686" s="34" t="s">
        <v>70</v>
      </c>
      <c r="AX1686" s="34" t="s">
        <v>63</v>
      </c>
      <c r="AY1686" s="34" t="s">
        <v>4290</v>
      </c>
      <c r="AZ1686" s="34" t="s">
        <v>64</v>
      </c>
      <c r="BA1686" s="34" t="s">
        <v>65</v>
      </c>
      <c r="BB1686" s="35">
        <v>2034</v>
      </c>
      <c r="BC1686" s="34" t="s">
        <v>66</v>
      </c>
    </row>
    <row r="1687" spans="1:55" x14ac:dyDescent="0.25">
      <c r="A1687" s="34" t="s">
        <v>3355</v>
      </c>
      <c r="B1687" s="35">
        <v>79930</v>
      </c>
      <c r="C1687" s="34">
        <v>71.569999999999993</v>
      </c>
      <c r="D1687" s="34" t="s">
        <v>4336</v>
      </c>
      <c r="E1687" s="34" t="s">
        <v>4337</v>
      </c>
      <c r="F1687" s="34" t="s">
        <v>4338</v>
      </c>
      <c r="G1687" s="34" t="s">
        <v>3986</v>
      </c>
      <c r="H1687" s="34" t="s">
        <v>144</v>
      </c>
      <c r="I1687" s="34" t="s">
        <v>273</v>
      </c>
      <c r="J1687" s="36">
        <v>45281</v>
      </c>
      <c r="K1687" s="36"/>
      <c r="L1687" s="34" t="s">
        <v>71</v>
      </c>
      <c r="M1687" s="36"/>
      <c r="N1687" s="34" t="b">
        <v>0</v>
      </c>
      <c r="O1687" s="36">
        <v>32363</v>
      </c>
      <c r="P1687" s="34" t="b">
        <v>0</v>
      </c>
      <c r="Q1687" s="36">
        <v>32363</v>
      </c>
      <c r="R1687" s="34" t="b">
        <v>0</v>
      </c>
      <c r="S1687" s="34" t="b">
        <v>0</v>
      </c>
      <c r="T1687" s="34" t="s">
        <v>70</v>
      </c>
      <c r="U1687" s="34"/>
      <c r="V1687" s="34" t="b">
        <v>0</v>
      </c>
      <c r="W1687" s="36">
        <v>32363</v>
      </c>
      <c r="X1687" s="34" t="s">
        <v>70</v>
      </c>
      <c r="Y1687" s="34"/>
      <c r="Z1687" s="36"/>
      <c r="AA1687" s="34" t="b">
        <v>1</v>
      </c>
      <c r="AB1687" s="34"/>
      <c r="AC1687" s="34" t="b">
        <v>0</v>
      </c>
      <c r="AD1687" s="36"/>
      <c r="AE1687" s="34" t="b">
        <v>1</v>
      </c>
      <c r="AF1687" s="34" t="b">
        <v>1</v>
      </c>
      <c r="AG1687" s="34" t="s">
        <v>70</v>
      </c>
      <c r="AH1687" s="34"/>
      <c r="AI1687" s="34" t="b">
        <v>0</v>
      </c>
      <c r="AJ1687" s="36"/>
      <c r="AK1687" s="34" t="s">
        <v>70</v>
      </c>
      <c r="AL1687" s="36"/>
      <c r="AM1687" s="34" t="b">
        <v>0</v>
      </c>
      <c r="AN1687" s="36"/>
      <c r="AO1687" s="34" t="s">
        <v>70</v>
      </c>
      <c r="AP1687" s="34" t="s">
        <v>70</v>
      </c>
      <c r="AQ1687" s="34" t="s">
        <v>70</v>
      </c>
      <c r="AR1687" s="34" t="s">
        <v>70</v>
      </c>
      <c r="AS1687" s="34" t="s">
        <v>70</v>
      </c>
      <c r="AT1687" s="36"/>
      <c r="AU1687" s="36"/>
      <c r="AV1687" s="34" t="s">
        <v>70</v>
      </c>
      <c r="AW1687" s="34" t="s">
        <v>70</v>
      </c>
      <c r="AX1687" s="34" t="s">
        <v>63</v>
      </c>
      <c r="AY1687" s="34" t="s">
        <v>4290</v>
      </c>
      <c r="AZ1687" s="34" t="s">
        <v>64</v>
      </c>
      <c r="BA1687" s="34" t="s">
        <v>65</v>
      </c>
      <c r="BB1687" s="35">
        <v>2040</v>
      </c>
      <c r="BC1687" s="34" t="s">
        <v>103</v>
      </c>
    </row>
    <row r="1688" spans="1:55" x14ac:dyDescent="0.25">
      <c r="A1688" s="34" t="s">
        <v>3355</v>
      </c>
      <c r="B1688" s="35">
        <v>78718</v>
      </c>
      <c r="C1688" s="34">
        <v>100</v>
      </c>
      <c r="D1688" s="34" t="s">
        <v>4711</v>
      </c>
      <c r="E1688" s="34" t="s">
        <v>4712</v>
      </c>
      <c r="F1688" s="34" t="s">
        <v>2911</v>
      </c>
      <c r="G1688" s="34" t="s">
        <v>3982</v>
      </c>
      <c r="H1688" s="34" t="s">
        <v>144</v>
      </c>
      <c r="I1688" s="34" t="s">
        <v>670</v>
      </c>
      <c r="J1688" s="36">
        <v>45279</v>
      </c>
      <c r="K1688" s="36"/>
      <c r="L1688" s="34" t="s">
        <v>71</v>
      </c>
      <c r="M1688" s="36"/>
      <c r="N1688" s="34" t="b">
        <v>0</v>
      </c>
      <c r="O1688" s="36">
        <v>32363</v>
      </c>
      <c r="P1688" s="34" t="b">
        <v>0</v>
      </c>
      <c r="Q1688" s="36">
        <v>32363</v>
      </c>
      <c r="R1688" s="34" t="b">
        <v>0</v>
      </c>
      <c r="S1688" s="34" t="b">
        <v>0</v>
      </c>
      <c r="T1688" s="34" t="s">
        <v>70</v>
      </c>
      <c r="U1688" s="34"/>
      <c r="V1688" s="34" t="b">
        <v>0</v>
      </c>
      <c r="W1688" s="36">
        <v>32363</v>
      </c>
      <c r="X1688" s="34" t="s">
        <v>70</v>
      </c>
      <c r="Y1688" s="34"/>
      <c r="Z1688" s="36"/>
      <c r="AA1688" s="34" t="b">
        <v>1</v>
      </c>
      <c r="AB1688" s="34"/>
      <c r="AC1688" s="34" t="b">
        <v>0</v>
      </c>
      <c r="AD1688" s="36"/>
      <c r="AE1688" s="34" t="b">
        <v>1</v>
      </c>
      <c r="AF1688" s="34" t="b">
        <v>1</v>
      </c>
      <c r="AG1688" s="34" t="s">
        <v>70</v>
      </c>
      <c r="AH1688" s="34"/>
      <c r="AI1688" s="34" t="b">
        <v>0</v>
      </c>
      <c r="AJ1688" s="36"/>
      <c r="AK1688" s="34" t="s">
        <v>70</v>
      </c>
      <c r="AL1688" s="36"/>
      <c r="AM1688" s="34" t="b">
        <v>0</v>
      </c>
      <c r="AN1688" s="36"/>
      <c r="AO1688" s="34" t="s">
        <v>70</v>
      </c>
      <c r="AP1688" s="34" t="s">
        <v>70</v>
      </c>
      <c r="AQ1688" s="34" t="s">
        <v>70</v>
      </c>
      <c r="AR1688" s="34" t="s">
        <v>70</v>
      </c>
      <c r="AS1688" s="34" t="s">
        <v>70</v>
      </c>
      <c r="AT1688" s="36"/>
      <c r="AU1688" s="36"/>
      <c r="AV1688" s="34" t="s">
        <v>70</v>
      </c>
      <c r="AW1688" s="34" t="s">
        <v>70</v>
      </c>
      <c r="AX1688" s="34" t="s">
        <v>63</v>
      </c>
      <c r="AY1688" s="34" t="s">
        <v>4290</v>
      </c>
      <c r="AZ1688" s="34" t="s">
        <v>64</v>
      </c>
      <c r="BA1688" s="34" t="s">
        <v>65</v>
      </c>
      <c r="BB1688" s="35">
        <v>2041</v>
      </c>
      <c r="BC1688" s="34" t="s">
        <v>66</v>
      </c>
    </row>
    <row r="1689" spans="1:55" x14ac:dyDescent="0.25">
      <c r="A1689" s="34" t="s">
        <v>3355</v>
      </c>
      <c r="B1689" s="35">
        <v>80569</v>
      </c>
      <c r="C1689" s="34">
        <v>100</v>
      </c>
      <c r="D1689" s="34" t="s">
        <v>4713</v>
      </c>
      <c r="E1689" s="34" t="s">
        <v>4714</v>
      </c>
      <c r="F1689" s="34" t="s">
        <v>1709</v>
      </c>
      <c r="G1689" s="34" t="s">
        <v>434</v>
      </c>
      <c r="H1689" s="34" t="s">
        <v>144</v>
      </c>
      <c r="I1689" s="34" t="s">
        <v>4715</v>
      </c>
      <c r="J1689" s="36">
        <v>45106</v>
      </c>
      <c r="K1689" s="36"/>
      <c r="L1689" s="34" t="s">
        <v>61</v>
      </c>
      <c r="M1689" s="36"/>
      <c r="N1689" s="34" t="b">
        <v>1</v>
      </c>
      <c r="O1689" s="36"/>
      <c r="P1689" s="34" t="b">
        <v>1</v>
      </c>
      <c r="Q1689" s="36"/>
      <c r="R1689" s="34" t="b">
        <v>1</v>
      </c>
      <c r="S1689" s="34" t="b">
        <v>1</v>
      </c>
      <c r="T1689" s="34" t="s">
        <v>70</v>
      </c>
      <c r="U1689" s="34"/>
      <c r="V1689" s="34" t="b">
        <v>0</v>
      </c>
      <c r="W1689" s="36"/>
      <c r="X1689" s="34" t="s">
        <v>70</v>
      </c>
      <c r="Y1689" s="34"/>
      <c r="Z1689" s="36"/>
      <c r="AA1689" s="34" t="b">
        <v>0</v>
      </c>
      <c r="AB1689" s="34"/>
      <c r="AC1689" s="34" t="b">
        <v>0</v>
      </c>
      <c r="AD1689" s="36"/>
      <c r="AE1689" s="34" t="b">
        <v>1</v>
      </c>
      <c r="AF1689" s="34" t="b">
        <v>1</v>
      </c>
      <c r="AG1689" s="34" t="s">
        <v>70</v>
      </c>
      <c r="AH1689" s="34"/>
      <c r="AI1689" s="34" t="b">
        <v>0</v>
      </c>
      <c r="AJ1689" s="36"/>
      <c r="AK1689" s="34" t="s">
        <v>70</v>
      </c>
      <c r="AL1689" s="36"/>
      <c r="AM1689" s="34" t="b">
        <v>0</v>
      </c>
      <c r="AN1689" s="36"/>
      <c r="AO1689" s="34" t="s">
        <v>70</v>
      </c>
      <c r="AP1689" s="34" t="s">
        <v>70</v>
      </c>
      <c r="AQ1689" s="34" t="s">
        <v>70</v>
      </c>
      <c r="AR1689" s="34" t="s">
        <v>70</v>
      </c>
      <c r="AS1689" s="34" t="s">
        <v>70</v>
      </c>
      <c r="AT1689" s="36"/>
      <c r="AU1689" s="36"/>
      <c r="AV1689" s="34" t="s">
        <v>70</v>
      </c>
      <c r="AW1689" s="34" t="s">
        <v>70</v>
      </c>
      <c r="AX1689" s="34" t="s">
        <v>63</v>
      </c>
      <c r="AY1689" s="34" t="s">
        <v>4290</v>
      </c>
      <c r="AZ1689" s="34" t="s">
        <v>64</v>
      </c>
      <c r="BA1689" s="34" t="s">
        <v>65</v>
      </c>
      <c r="BB1689" s="35">
        <v>2040</v>
      </c>
      <c r="BC1689" s="34" t="s">
        <v>103</v>
      </c>
    </row>
    <row r="1690" spans="1:55" x14ac:dyDescent="0.25">
      <c r="A1690" s="34" t="s">
        <v>3355</v>
      </c>
      <c r="B1690" s="35">
        <v>80245</v>
      </c>
      <c r="C1690" s="34">
        <v>100</v>
      </c>
      <c r="D1690" s="34" t="s">
        <v>3503</v>
      </c>
      <c r="E1690" s="34" t="s">
        <v>3502</v>
      </c>
      <c r="F1690" s="34" t="s">
        <v>3977</v>
      </c>
      <c r="G1690" s="34" t="s">
        <v>155</v>
      </c>
      <c r="H1690" s="34" t="s">
        <v>208</v>
      </c>
      <c r="I1690" s="34" t="s">
        <v>3510</v>
      </c>
      <c r="J1690" s="36">
        <v>44369</v>
      </c>
      <c r="K1690" s="36"/>
      <c r="L1690" s="34" t="s">
        <v>61</v>
      </c>
      <c r="M1690" s="36"/>
      <c r="N1690" s="34" t="b">
        <v>1</v>
      </c>
      <c r="O1690" s="36"/>
      <c r="P1690" s="34" t="b">
        <v>1</v>
      </c>
      <c r="Q1690" s="36"/>
      <c r="R1690" s="34" t="b">
        <v>1</v>
      </c>
      <c r="S1690" s="34" t="b">
        <v>1</v>
      </c>
      <c r="T1690" s="34" t="s">
        <v>70</v>
      </c>
      <c r="U1690" s="34"/>
      <c r="V1690" s="34" t="b">
        <v>0</v>
      </c>
      <c r="W1690" s="36"/>
      <c r="X1690" s="34" t="s">
        <v>70</v>
      </c>
      <c r="Y1690" s="34"/>
      <c r="Z1690" s="36"/>
      <c r="AA1690" s="34" t="b">
        <v>0</v>
      </c>
      <c r="AB1690" s="34"/>
      <c r="AC1690" s="34" t="b">
        <v>0</v>
      </c>
      <c r="AD1690" s="36"/>
      <c r="AE1690" s="34" t="b">
        <v>1</v>
      </c>
      <c r="AF1690" s="34" t="b">
        <v>1</v>
      </c>
      <c r="AG1690" s="34" t="s">
        <v>70</v>
      </c>
      <c r="AH1690" s="34"/>
      <c r="AI1690" s="34" t="b">
        <v>0</v>
      </c>
      <c r="AJ1690" s="36"/>
      <c r="AK1690" s="34" t="s">
        <v>70</v>
      </c>
      <c r="AL1690" s="36"/>
      <c r="AM1690" s="34" t="b">
        <v>0</v>
      </c>
      <c r="AN1690" s="36"/>
      <c r="AO1690" s="34" t="s">
        <v>70</v>
      </c>
      <c r="AP1690" s="34" t="s">
        <v>70</v>
      </c>
      <c r="AQ1690" s="34" t="s">
        <v>70</v>
      </c>
      <c r="AR1690" s="34" t="s">
        <v>70</v>
      </c>
      <c r="AS1690" s="34" t="s">
        <v>70</v>
      </c>
      <c r="AT1690" s="36"/>
      <c r="AU1690" s="36"/>
      <c r="AV1690" s="34" t="s">
        <v>70</v>
      </c>
      <c r="AW1690" s="34" t="s">
        <v>70</v>
      </c>
      <c r="AX1690" s="34" t="s">
        <v>63</v>
      </c>
      <c r="AY1690" s="34" t="s">
        <v>4290</v>
      </c>
      <c r="AZ1690" s="34" t="s">
        <v>64</v>
      </c>
      <c r="BA1690" s="34" t="s">
        <v>65</v>
      </c>
      <c r="BB1690" s="35">
        <v>2037</v>
      </c>
      <c r="BC1690" s="34" t="s">
        <v>66</v>
      </c>
    </row>
    <row r="1691" spans="1:55" x14ac:dyDescent="0.25">
      <c r="A1691" s="34" t="s">
        <v>3355</v>
      </c>
      <c r="B1691" s="35">
        <v>66905</v>
      </c>
      <c r="C1691" s="34">
        <v>100</v>
      </c>
      <c r="D1691" s="34" t="s">
        <v>3359</v>
      </c>
      <c r="E1691" s="34" t="s">
        <v>3360</v>
      </c>
      <c r="F1691" s="34" t="s">
        <v>4716</v>
      </c>
      <c r="G1691" s="34" t="s">
        <v>155</v>
      </c>
      <c r="H1691" s="34" t="s">
        <v>208</v>
      </c>
      <c r="I1691" s="34" t="s">
        <v>1626</v>
      </c>
      <c r="J1691" s="36">
        <v>42937</v>
      </c>
      <c r="K1691" s="36"/>
      <c r="L1691" s="34" t="s">
        <v>61</v>
      </c>
      <c r="M1691" s="36"/>
      <c r="N1691" s="34" t="b">
        <v>0</v>
      </c>
      <c r="O1691" s="36"/>
      <c r="P1691" s="34" t="b">
        <v>1</v>
      </c>
      <c r="Q1691" s="36"/>
      <c r="R1691" s="34" t="b">
        <v>0</v>
      </c>
      <c r="S1691" s="34" t="b">
        <v>0</v>
      </c>
      <c r="T1691" s="34" t="s">
        <v>70</v>
      </c>
      <c r="U1691" s="34"/>
      <c r="V1691" s="34" t="b">
        <v>0</v>
      </c>
      <c r="W1691" s="36"/>
      <c r="X1691" s="34" t="s">
        <v>70</v>
      </c>
      <c r="Y1691" s="34"/>
      <c r="Z1691" s="36"/>
      <c r="AA1691" s="34" t="b">
        <v>0</v>
      </c>
      <c r="AB1691" s="34"/>
      <c r="AC1691" s="34" t="b">
        <v>0</v>
      </c>
      <c r="AD1691" s="36"/>
      <c r="AE1691" s="34" t="b">
        <v>0</v>
      </c>
      <c r="AF1691" s="34" t="b">
        <v>0</v>
      </c>
      <c r="AG1691" s="34" t="s">
        <v>70</v>
      </c>
      <c r="AH1691" s="34"/>
      <c r="AI1691" s="34" t="b">
        <v>0</v>
      </c>
      <c r="AJ1691" s="36"/>
      <c r="AK1691" s="34" t="s">
        <v>70</v>
      </c>
      <c r="AL1691" s="36"/>
      <c r="AM1691" s="34" t="b">
        <v>0</v>
      </c>
      <c r="AN1691" s="36"/>
      <c r="AO1691" s="34" t="s">
        <v>70</v>
      </c>
      <c r="AP1691" s="34" t="s">
        <v>70</v>
      </c>
      <c r="AQ1691" s="34" t="s">
        <v>70</v>
      </c>
      <c r="AR1691" s="34" t="s">
        <v>70</v>
      </c>
      <c r="AS1691" s="34" t="s">
        <v>70</v>
      </c>
      <c r="AT1691" s="36"/>
      <c r="AU1691" s="36"/>
      <c r="AV1691" s="34" t="s">
        <v>70</v>
      </c>
      <c r="AW1691" s="34" t="s">
        <v>70</v>
      </c>
      <c r="AX1691" s="34" t="s">
        <v>63</v>
      </c>
      <c r="AY1691" s="34" t="s">
        <v>4290</v>
      </c>
      <c r="AZ1691" s="34" t="s">
        <v>64</v>
      </c>
      <c r="BA1691" s="34" t="s">
        <v>65</v>
      </c>
      <c r="BB1691" s="35">
        <v>2033</v>
      </c>
      <c r="BC1691" s="34" t="s">
        <v>66</v>
      </c>
    </row>
    <row r="1692" spans="1:55" x14ac:dyDescent="0.25">
      <c r="A1692" s="34" t="s">
        <v>3355</v>
      </c>
      <c r="B1692" s="35">
        <v>66307</v>
      </c>
      <c r="C1692" s="34">
        <v>100</v>
      </c>
      <c r="D1692" s="34" t="s">
        <v>3357</v>
      </c>
      <c r="E1692" s="34" t="s">
        <v>3358</v>
      </c>
      <c r="F1692" s="34" t="s">
        <v>306</v>
      </c>
      <c r="G1692" s="34" t="s">
        <v>155</v>
      </c>
      <c r="H1692" s="34" t="s">
        <v>208</v>
      </c>
      <c r="I1692" s="34" t="s">
        <v>670</v>
      </c>
      <c r="J1692" s="36">
        <v>42338</v>
      </c>
      <c r="K1692" s="36"/>
      <c r="L1692" s="34" t="s">
        <v>61</v>
      </c>
      <c r="M1692" s="36"/>
      <c r="N1692" s="34" t="b">
        <v>0</v>
      </c>
      <c r="O1692" s="36"/>
      <c r="P1692" s="34" t="b">
        <v>1</v>
      </c>
      <c r="Q1692" s="36"/>
      <c r="R1692" s="34" t="b">
        <v>1</v>
      </c>
      <c r="S1692" s="34" t="b">
        <v>0</v>
      </c>
      <c r="T1692" s="34" t="s">
        <v>70</v>
      </c>
      <c r="U1692" s="34"/>
      <c r="V1692" s="34" t="b">
        <v>0</v>
      </c>
      <c r="W1692" s="36"/>
      <c r="X1692" s="34" t="s">
        <v>70</v>
      </c>
      <c r="Y1692" s="34"/>
      <c r="Z1692" s="36"/>
      <c r="AA1692" s="34" t="b">
        <v>0</v>
      </c>
      <c r="AB1692" s="34"/>
      <c r="AC1692" s="34" t="b">
        <v>0</v>
      </c>
      <c r="AD1692" s="36"/>
      <c r="AE1692" s="34" t="b">
        <v>1</v>
      </c>
      <c r="AF1692" s="34" t="b">
        <v>0</v>
      </c>
      <c r="AG1692" s="34" t="s">
        <v>70</v>
      </c>
      <c r="AH1692" s="34"/>
      <c r="AI1692" s="34" t="b">
        <v>0</v>
      </c>
      <c r="AJ1692" s="36"/>
      <c r="AK1692" s="34" t="s">
        <v>70</v>
      </c>
      <c r="AL1692" s="36"/>
      <c r="AM1692" s="34" t="b">
        <v>0</v>
      </c>
      <c r="AN1692" s="36"/>
      <c r="AO1692" s="34" t="s">
        <v>70</v>
      </c>
      <c r="AP1692" s="34" t="s">
        <v>70</v>
      </c>
      <c r="AQ1692" s="34" t="s">
        <v>70</v>
      </c>
      <c r="AR1692" s="34" t="s">
        <v>70</v>
      </c>
      <c r="AS1692" s="34" t="s">
        <v>70</v>
      </c>
      <c r="AT1692" s="36"/>
      <c r="AU1692" s="36"/>
      <c r="AV1692" s="34" t="s">
        <v>70</v>
      </c>
      <c r="AW1692" s="34" t="s">
        <v>70</v>
      </c>
      <c r="AX1692" s="34" t="s">
        <v>63</v>
      </c>
      <c r="AY1692" s="34" t="s">
        <v>4290</v>
      </c>
      <c r="AZ1692" s="34" t="s">
        <v>64</v>
      </c>
      <c r="BA1692" s="34" t="s">
        <v>65</v>
      </c>
      <c r="BB1692" s="35">
        <v>2030</v>
      </c>
      <c r="BC1692" s="34" t="s">
        <v>103</v>
      </c>
    </row>
    <row r="1693" spans="1:55" x14ac:dyDescent="0.25">
      <c r="A1693" s="34" t="s">
        <v>3355</v>
      </c>
      <c r="B1693" s="35">
        <v>66211</v>
      </c>
      <c r="C1693" s="34">
        <v>100</v>
      </c>
      <c r="D1693" s="34" t="s">
        <v>3981</v>
      </c>
      <c r="E1693" s="34" t="s">
        <v>3356</v>
      </c>
      <c r="F1693" s="34" t="s">
        <v>480</v>
      </c>
      <c r="G1693" s="34" t="s">
        <v>155</v>
      </c>
      <c r="H1693" s="34" t="s">
        <v>208</v>
      </c>
      <c r="I1693" s="34" t="s">
        <v>292</v>
      </c>
      <c r="J1693" s="36">
        <v>42286</v>
      </c>
      <c r="K1693" s="36"/>
      <c r="L1693" s="34" t="s">
        <v>61</v>
      </c>
      <c r="M1693" s="36"/>
      <c r="N1693" s="34" t="b">
        <v>0</v>
      </c>
      <c r="O1693" s="36"/>
      <c r="P1693" s="34" t="b">
        <v>1</v>
      </c>
      <c r="Q1693" s="36"/>
      <c r="R1693" s="34" t="b">
        <v>0</v>
      </c>
      <c r="S1693" s="34" t="b">
        <v>0</v>
      </c>
      <c r="T1693" s="34" t="s">
        <v>70</v>
      </c>
      <c r="U1693" s="34"/>
      <c r="V1693" s="34" t="b">
        <v>0</v>
      </c>
      <c r="W1693" s="36"/>
      <c r="X1693" s="34" t="s">
        <v>70</v>
      </c>
      <c r="Y1693" s="34"/>
      <c r="Z1693" s="36"/>
      <c r="AA1693" s="34" t="b">
        <v>0</v>
      </c>
      <c r="AB1693" s="34"/>
      <c r="AC1693" s="34" t="b">
        <v>0</v>
      </c>
      <c r="AD1693" s="36"/>
      <c r="AE1693" s="34" t="b">
        <v>0</v>
      </c>
      <c r="AF1693" s="34" t="b">
        <v>0</v>
      </c>
      <c r="AG1693" s="34" t="s">
        <v>70</v>
      </c>
      <c r="AH1693" s="34"/>
      <c r="AI1693" s="34" t="b">
        <v>0</v>
      </c>
      <c r="AJ1693" s="36"/>
      <c r="AK1693" s="34" t="s">
        <v>70</v>
      </c>
      <c r="AL1693" s="36"/>
      <c r="AM1693" s="34" t="b">
        <v>0</v>
      </c>
      <c r="AN1693" s="36"/>
      <c r="AO1693" s="34" t="s">
        <v>70</v>
      </c>
      <c r="AP1693" s="34" t="s">
        <v>70</v>
      </c>
      <c r="AQ1693" s="34" t="s">
        <v>70</v>
      </c>
      <c r="AR1693" s="34" t="s">
        <v>70</v>
      </c>
      <c r="AS1693" s="34" t="s">
        <v>70</v>
      </c>
      <c r="AT1693" s="36"/>
      <c r="AU1693" s="36"/>
      <c r="AV1693" s="34" t="s">
        <v>70</v>
      </c>
      <c r="AW1693" s="34" t="s">
        <v>70</v>
      </c>
      <c r="AX1693" s="34" t="s">
        <v>63</v>
      </c>
      <c r="AY1693" s="34" t="s">
        <v>4290</v>
      </c>
      <c r="AZ1693" s="34" t="s">
        <v>64</v>
      </c>
      <c r="BA1693" s="34" t="s">
        <v>65</v>
      </c>
      <c r="BB1693" s="35">
        <v>2031</v>
      </c>
      <c r="BC1693" s="34" t="s">
        <v>185</v>
      </c>
    </row>
    <row r="1694" spans="1:55" x14ac:dyDescent="0.25">
      <c r="A1694" s="34" t="s">
        <v>3355</v>
      </c>
      <c r="B1694" s="35">
        <v>80195</v>
      </c>
      <c r="C1694" s="34">
        <v>100</v>
      </c>
      <c r="D1694" s="34" t="s">
        <v>4717</v>
      </c>
      <c r="E1694" s="34" t="s">
        <v>4718</v>
      </c>
      <c r="F1694" s="34" t="s">
        <v>4010</v>
      </c>
      <c r="G1694" s="34" t="s">
        <v>208</v>
      </c>
      <c r="H1694" s="34" t="s">
        <v>144</v>
      </c>
      <c r="I1694" s="34" t="s">
        <v>212</v>
      </c>
      <c r="J1694" s="36">
        <v>45197</v>
      </c>
      <c r="K1694" s="36"/>
      <c r="L1694" s="34" t="s">
        <v>71</v>
      </c>
      <c r="M1694" s="36"/>
      <c r="N1694" s="34" t="b">
        <v>1</v>
      </c>
      <c r="O1694" s="36">
        <v>32363</v>
      </c>
      <c r="P1694" s="34" t="b">
        <v>0</v>
      </c>
      <c r="Q1694" s="36">
        <v>32363</v>
      </c>
      <c r="R1694" s="34" t="b">
        <v>0</v>
      </c>
      <c r="S1694" s="34" t="b">
        <v>0</v>
      </c>
      <c r="T1694" s="34" t="s">
        <v>70</v>
      </c>
      <c r="U1694" s="34"/>
      <c r="V1694" s="34" t="b">
        <v>0</v>
      </c>
      <c r="W1694" s="36">
        <v>32363</v>
      </c>
      <c r="X1694" s="34" t="s">
        <v>70</v>
      </c>
      <c r="Y1694" s="34"/>
      <c r="Z1694" s="36"/>
      <c r="AA1694" s="34" t="b">
        <v>0</v>
      </c>
      <c r="AB1694" s="34"/>
      <c r="AC1694" s="34" t="b">
        <v>1</v>
      </c>
      <c r="AD1694" s="36"/>
      <c r="AE1694" s="34" t="b">
        <v>1</v>
      </c>
      <c r="AF1694" s="34" t="b">
        <v>1</v>
      </c>
      <c r="AG1694" s="34" t="s">
        <v>70</v>
      </c>
      <c r="AH1694" s="34"/>
      <c r="AI1694" s="34" t="b">
        <v>0</v>
      </c>
      <c r="AJ1694" s="36"/>
      <c r="AK1694" s="34" t="s">
        <v>70</v>
      </c>
      <c r="AL1694" s="36"/>
      <c r="AM1694" s="34" t="b">
        <v>0</v>
      </c>
      <c r="AN1694" s="36"/>
      <c r="AO1694" s="34" t="s">
        <v>70</v>
      </c>
      <c r="AP1694" s="34" t="s">
        <v>70</v>
      </c>
      <c r="AQ1694" s="34" t="s">
        <v>70</v>
      </c>
      <c r="AR1694" s="34" t="s">
        <v>70</v>
      </c>
      <c r="AS1694" s="34" t="s">
        <v>70</v>
      </c>
      <c r="AT1694" s="36"/>
      <c r="AU1694" s="36"/>
      <c r="AV1694" s="34" t="s">
        <v>70</v>
      </c>
      <c r="AW1694" s="34" t="s">
        <v>70</v>
      </c>
      <c r="AX1694" s="34" t="s">
        <v>63</v>
      </c>
      <c r="AY1694" s="34" t="s">
        <v>4290</v>
      </c>
      <c r="AZ1694" s="34" t="s">
        <v>64</v>
      </c>
      <c r="BA1694" s="34" t="s">
        <v>65</v>
      </c>
      <c r="BB1694" s="35">
        <v>2040</v>
      </c>
      <c r="BC1694" s="34" t="s">
        <v>66</v>
      </c>
    </row>
    <row r="1695" spans="1:55" x14ac:dyDescent="0.25">
      <c r="A1695" s="34" t="s">
        <v>3355</v>
      </c>
      <c r="B1695" s="35">
        <v>80997</v>
      </c>
      <c r="C1695" s="34">
        <v>100</v>
      </c>
      <c r="D1695" s="34" t="s">
        <v>4719</v>
      </c>
      <c r="E1695" s="34" t="s">
        <v>4720</v>
      </c>
      <c r="F1695" s="34" t="s">
        <v>1951</v>
      </c>
      <c r="G1695" s="34" t="s">
        <v>303</v>
      </c>
      <c r="H1695" s="34" t="s">
        <v>208</v>
      </c>
      <c r="I1695" s="34" t="s">
        <v>1084</v>
      </c>
      <c r="J1695" s="36">
        <v>45162</v>
      </c>
      <c r="K1695" s="36"/>
      <c r="L1695" s="34" t="s">
        <v>71</v>
      </c>
      <c r="M1695" s="36"/>
      <c r="N1695" s="34" t="b">
        <v>1</v>
      </c>
      <c r="O1695" s="36">
        <v>32363</v>
      </c>
      <c r="P1695" s="34" t="b">
        <v>0</v>
      </c>
      <c r="Q1695" s="36">
        <v>32363</v>
      </c>
      <c r="R1695" s="34" t="b">
        <v>0</v>
      </c>
      <c r="S1695" s="34" t="b">
        <v>0</v>
      </c>
      <c r="T1695" s="34" t="s">
        <v>70</v>
      </c>
      <c r="U1695" s="34"/>
      <c r="V1695" s="34" t="b">
        <v>0</v>
      </c>
      <c r="W1695" s="36">
        <v>32363</v>
      </c>
      <c r="X1695" s="34" t="s">
        <v>70</v>
      </c>
      <c r="Y1695" s="34"/>
      <c r="Z1695" s="36"/>
      <c r="AA1695" s="34" t="b">
        <v>1</v>
      </c>
      <c r="AB1695" s="34"/>
      <c r="AC1695" s="34" t="b">
        <v>0</v>
      </c>
      <c r="AD1695" s="36"/>
      <c r="AE1695" s="34" t="b">
        <v>1</v>
      </c>
      <c r="AF1695" s="34" t="b">
        <v>1</v>
      </c>
      <c r="AG1695" s="34" t="s">
        <v>70</v>
      </c>
      <c r="AH1695" s="34"/>
      <c r="AI1695" s="34" t="b">
        <v>0</v>
      </c>
      <c r="AJ1695" s="36"/>
      <c r="AK1695" s="34" t="s">
        <v>70</v>
      </c>
      <c r="AL1695" s="36"/>
      <c r="AM1695" s="34" t="b">
        <v>0</v>
      </c>
      <c r="AN1695" s="36"/>
      <c r="AO1695" s="34" t="s">
        <v>70</v>
      </c>
      <c r="AP1695" s="34" t="s">
        <v>70</v>
      </c>
      <c r="AQ1695" s="34" t="s">
        <v>70</v>
      </c>
      <c r="AR1695" s="34" t="s">
        <v>70</v>
      </c>
      <c r="AS1695" s="34" t="s">
        <v>70</v>
      </c>
      <c r="AT1695" s="36"/>
      <c r="AU1695" s="36"/>
      <c r="AV1695" s="34" t="s">
        <v>70</v>
      </c>
      <c r="AW1695" s="34" t="s">
        <v>70</v>
      </c>
      <c r="AX1695" s="34" t="s">
        <v>63</v>
      </c>
      <c r="AY1695" s="34" t="s">
        <v>4290</v>
      </c>
      <c r="AZ1695" s="34" t="s">
        <v>64</v>
      </c>
      <c r="BA1695" s="34" t="s">
        <v>65</v>
      </c>
      <c r="BB1695" s="35">
        <v>2040</v>
      </c>
      <c r="BC1695" s="34" t="s">
        <v>66</v>
      </c>
    </row>
    <row r="1696" spans="1:55" x14ac:dyDescent="0.25">
      <c r="A1696" s="34" t="s">
        <v>3361</v>
      </c>
      <c r="B1696" s="35">
        <v>65133</v>
      </c>
      <c r="C1696" s="34">
        <v>100</v>
      </c>
      <c r="D1696" s="34" t="s">
        <v>3377</v>
      </c>
      <c r="E1696" s="34" t="s">
        <v>3378</v>
      </c>
      <c r="F1696" s="34" t="s">
        <v>3976</v>
      </c>
      <c r="G1696" s="34" t="s">
        <v>467</v>
      </c>
      <c r="H1696" s="34" t="s">
        <v>59</v>
      </c>
      <c r="I1696" s="34" t="s">
        <v>632</v>
      </c>
      <c r="J1696" s="36">
        <v>40618</v>
      </c>
      <c r="K1696" s="36"/>
      <c r="L1696" s="34" t="s">
        <v>61</v>
      </c>
      <c r="M1696" s="36"/>
      <c r="N1696" s="34" t="b">
        <v>0</v>
      </c>
      <c r="O1696" s="36">
        <v>45280</v>
      </c>
      <c r="P1696" s="34" t="b">
        <v>1</v>
      </c>
      <c r="Q1696" s="36"/>
      <c r="R1696" s="34" t="b">
        <v>1</v>
      </c>
      <c r="S1696" s="34" t="b">
        <v>0</v>
      </c>
      <c r="T1696" s="34" t="s">
        <v>70</v>
      </c>
      <c r="U1696" s="34"/>
      <c r="V1696" s="34" t="b">
        <v>0</v>
      </c>
      <c r="W1696" s="36"/>
      <c r="X1696" s="34" t="s">
        <v>70</v>
      </c>
      <c r="Y1696" s="34"/>
      <c r="Z1696" s="36"/>
      <c r="AA1696" s="34" t="b">
        <v>0</v>
      </c>
      <c r="AB1696" s="34"/>
      <c r="AC1696" s="34" t="b">
        <v>0</v>
      </c>
      <c r="AD1696" s="36"/>
      <c r="AE1696" s="34" t="b">
        <v>1</v>
      </c>
      <c r="AF1696" s="34" t="b">
        <v>0</v>
      </c>
      <c r="AG1696" s="34" t="s">
        <v>70</v>
      </c>
      <c r="AH1696" s="34"/>
      <c r="AI1696" s="34" t="b">
        <v>0</v>
      </c>
      <c r="AJ1696" s="36"/>
      <c r="AK1696" s="34" t="s">
        <v>70</v>
      </c>
      <c r="AL1696" s="36"/>
      <c r="AM1696" s="34" t="b">
        <v>0</v>
      </c>
      <c r="AN1696" s="36"/>
      <c r="AO1696" s="34" t="s">
        <v>70</v>
      </c>
      <c r="AP1696" s="34" t="s">
        <v>70</v>
      </c>
      <c r="AQ1696" s="34" t="s">
        <v>70</v>
      </c>
      <c r="AR1696" s="34" t="s">
        <v>70</v>
      </c>
      <c r="AS1696" s="34" t="s">
        <v>70</v>
      </c>
      <c r="AT1696" s="36"/>
      <c r="AU1696" s="36"/>
      <c r="AV1696" s="34" t="s">
        <v>70</v>
      </c>
      <c r="AW1696" s="34" t="s">
        <v>70</v>
      </c>
      <c r="AX1696" s="34" t="s">
        <v>63</v>
      </c>
      <c r="AY1696" s="34" t="s">
        <v>4302</v>
      </c>
      <c r="AZ1696" s="34" t="s">
        <v>64</v>
      </c>
      <c r="BA1696" s="34" t="s">
        <v>65</v>
      </c>
      <c r="BB1696" s="35">
        <v>2026</v>
      </c>
      <c r="BC1696" s="34" t="s">
        <v>103</v>
      </c>
    </row>
    <row r="1697" spans="1:55" x14ac:dyDescent="0.25">
      <c r="A1697" s="34" t="s">
        <v>3361</v>
      </c>
      <c r="B1697" s="35">
        <v>64757</v>
      </c>
      <c r="C1697" s="34">
        <v>100</v>
      </c>
      <c r="D1697" s="34" t="s">
        <v>3366</v>
      </c>
      <c r="E1697" s="34" t="s">
        <v>3367</v>
      </c>
      <c r="F1697" s="34" t="s">
        <v>923</v>
      </c>
      <c r="G1697" s="34" t="s">
        <v>467</v>
      </c>
      <c r="H1697" s="34" t="s">
        <v>59</v>
      </c>
      <c r="I1697" s="34" t="s">
        <v>729</v>
      </c>
      <c r="J1697" s="36">
        <v>40511</v>
      </c>
      <c r="K1697" s="36"/>
      <c r="L1697" s="34" t="s">
        <v>61</v>
      </c>
      <c r="M1697" s="36"/>
      <c r="N1697" s="34" t="b">
        <v>0</v>
      </c>
      <c r="O1697" s="36"/>
      <c r="P1697" s="34" t="b">
        <v>1</v>
      </c>
      <c r="Q1697" s="36"/>
      <c r="R1697" s="34" t="b">
        <v>0</v>
      </c>
      <c r="S1697" s="34" t="b">
        <v>0</v>
      </c>
      <c r="T1697" s="34" t="s">
        <v>70</v>
      </c>
      <c r="U1697" s="34"/>
      <c r="V1697" s="34" t="b">
        <v>0</v>
      </c>
      <c r="W1697" s="36"/>
      <c r="X1697" s="34" t="s">
        <v>70</v>
      </c>
      <c r="Y1697" s="34"/>
      <c r="Z1697" s="36"/>
      <c r="AA1697" s="34" t="b">
        <v>0</v>
      </c>
      <c r="AB1697" s="34"/>
      <c r="AC1697" s="34" t="b">
        <v>0</v>
      </c>
      <c r="AD1697" s="36"/>
      <c r="AE1697" s="34" t="b">
        <v>0</v>
      </c>
      <c r="AF1697" s="34" t="b">
        <v>0</v>
      </c>
      <c r="AG1697" s="34" t="s">
        <v>70</v>
      </c>
      <c r="AH1697" s="34"/>
      <c r="AI1697" s="34" t="b">
        <v>0</v>
      </c>
      <c r="AJ1697" s="36"/>
      <c r="AK1697" s="34" t="s">
        <v>70</v>
      </c>
      <c r="AL1697" s="36"/>
      <c r="AM1697" s="34" t="b">
        <v>0</v>
      </c>
      <c r="AN1697" s="36"/>
      <c r="AO1697" s="34" t="s">
        <v>70</v>
      </c>
      <c r="AP1697" s="34" t="s">
        <v>70</v>
      </c>
      <c r="AQ1697" s="34" t="s">
        <v>70</v>
      </c>
      <c r="AR1697" s="34" t="s">
        <v>70</v>
      </c>
      <c r="AS1697" s="34" t="s">
        <v>70</v>
      </c>
      <c r="AT1697" s="36"/>
      <c r="AU1697" s="36"/>
      <c r="AV1697" s="34" t="s">
        <v>70</v>
      </c>
      <c r="AW1697" s="34" t="s">
        <v>70</v>
      </c>
      <c r="AX1697" s="34" t="s">
        <v>63</v>
      </c>
      <c r="AY1697" s="34" t="s">
        <v>4302</v>
      </c>
      <c r="AZ1697" s="34" t="s">
        <v>64</v>
      </c>
      <c r="BA1697" s="34" t="s">
        <v>65</v>
      </c>
      <c r="BB1697" s="35">
        <v>2027</v>
      </c>
      <c r="BC1697" s="34" t="s">
        <v>103</v>
      </c>
    </row>
    <row r="1698" spans="1:55" x14ac:dyDescent="0.25">
      <c r="A1698" s="34" t="s">
        <v>3361</v>
      </c>
      <c r="B1698" s="35">
        <v>64932</v>
      </c>
      <c r="C1698" s="34">
        <v>100</v>
      </c>
      <c r="D1698" s="34" t="s">
        <v>3370</v>
      </c>
      <c r="E1698" s="34" t="s">
        <v>3371</v>
      </c>
      <c r="F1698" s="34" t="s">
        <v>477</v>
      </c>
      <c r="G1698" s="34" t="s">
        <v>421</v>
      </c>
      <c r="H1698" s="34" t="s">
        <v>59</v>
      </c>
      <c r="I1698" s="34" t="s">
        <v>478</v>
      </c>
      <c r="J1698" s="36">
        <v>40422</v>
      </c>
      <c r="K1698" s="36"/>
      <c r="L1698" s="34" t="s">
        <v>61</v>
      </c>
      <c r="M1698" s="36"/>
      <c r="N1698" s="34" t="b">
        <v>0</v>
      </c>
      <c r="O1698" s="36"/>
      <c r="P1698" s="34" t="b">
        <v>1</v>
      </c>
      <c r="Q1698" s="36"/>
      <c r="R1698" s="34" t="b">
        <v>1</v>
      </c>
      <c r="S1698" s="34" t="b">
        <v>0</v>
      </c>
      <c r="T1698" s="34" t="s">
        <v>70</v>
      </c>
      <c r="U1698" s="34"/>
      <c r="V1698" s="34" t="b">
        <v>0</v>
      </c>
      <c r="W1698" s="36"/>
      <c r="X1698" s="34" t="s">
        <v>70</v>
      </c>
      <c r="Y1698" s="34"/>
      <c r="Z1698" s="36"/>
      <c r="AA1698" s="34" t="b">
        <v>0</v>
      </c>
      <c r="AB1698" s="34"/>
      <c r="AC1698" s="34" t="b">
        <v>0</v>
      </c>
      <c r="AD1698" s="36"/>
      <c r="AE1698" s="34" t="b">
        <v>0</v>
      </c>
      <c r="AF1698" s="34" t="b">
        <v>0</v>
      </c>
      <c r="AG1698" s="34" t="s">
        <v>70</v>
      </c>
      <c r="AH1698" s="34"/>
      <c r="AI1698" s="34" t="b">
        <v>0</v>
      </c>
      <c r="AJ1698" s="36"/>
      <c r="AK1698" s="34" t="s">
        <v>70</v>
      </c>
      <c r="AL1698" s="36"/>
      <c r="AM1698" s="34" t="b">
        <v>0</v>
      </c>
      <c r="AN1698" s="36"/>
      <c r="AO1698" s="34" t="s">
        <v>70</v>
      </c>
      <c r="AP1698" s="34" t="s">
        <v>70</v>
      </c>
      <c r="AQ1698" s="34" t="s">
        <v>70</v>
      </c>
      <c r="AR1698" s="34" t="s">
        <v>70</v>
      </c>
      <c r="AS1698" s="34" t="s">
        <v>70</v>
      </c>
      <c r="AT1698" s="36"/>
      <c r="AU1698" s="36"/>
      <c r="AV1698" s="34" t="s">
        <v>70</v>
      </c>
      <c r="AW1698" s="34" t="s">
        <v>70</v>
      </c>
      <c r="AX1698" s="34" t="s">
        <v>63</v>
      </c>
      <c r="AY1698" s="34" t="s">
        <v>4302</v>
      </c>
      <c r="AZ1698" s="34" t="s">
        <v>64</v>
      </c>
      <c r="BA1698" s="34" t="s">
        <v>65</v>
      </c>
      <c r="BB1698" s="35">
        <v>2027</v>
      </c>
      <c r="BC1698" s="34" t="s">
        <v>66</v>
      </c>
    </row>
    <row r="1699" spans="1:55" x14ac:dyDescent="0.25">
      <c r="A1699" s="34" t="s">
        <v>3361</v>
      </c>
      <c r="B1699" s="35">
        <v>64240</v>
      </c>
      <c r="C1699" s="34">
        <v>100</v>
      </c>
      <c r="D1699" s="34" t="s">
        <v>3362</v>
      </c>
      <c r="E1699" s="34" t="s">
        <v>3363</v>
      </c>
      <c r="F1699" s="34" t="s">
        <v>473</v>
      </c>
      <c r="G1699" s="34" t="s">
        <v>467</v>
      </c>
      <c r="H1699" s="34" t="s">
        <v>59</v>
      </c>
      <c r="I1699" s="34" t="s">
        <v>3499</v>
      </c>
      <c r="J1699" s="36">
        <v>40617</v>
      </c>
      <c r="K1699" s="36"/>
      <c r="L1699" s="34" t="s">
        <v>61</v>
      </c>
      <c r="M1699" s="36"/>
      <c r="N1699" s="34" t="b">
        <v>0</v>
      </c>
      <c r="O1699" s="36"/>
      <c r="P1699" s="34" t="b">
        <v>1</v>
      </c>
      <c r="Q1699" s="36"/>
      <c r="R1699" s="34" t="b">
        <v>0</v>
      </c>
      <c r="S1699" s="34" t="b">
        <v>0</v>
      </c>
      <c r="T1699" s="34" t="s">
        <v>70</v>
      </c>
      <c r="U1699" s="34"/>
      <c r="V1699" s="34" t="b">
        <v>0</v>
      </c>
      <c r="W1699" s="36"/>
      <c r="X1699" s="34" t="s">
        <v>70</v>
      </c>
      <c r="Y1699" s="34"/>
      <c r="Z1699" s="36"/>
      <c r="AA1699" s="34" t="b">
        <v>0</v>
      </c>
      <c r="AB1699" s="34"/>
      <c r="AC1699" s="34" t="b">
        <v>0</v>
      </c>
      <c r="AD1699" s="36"/>
      <c r="AE1699" s="34" t="b">
        <v>0</v>
      </c>
      <c r="AF1699" s="34" t="b">
        <v>0</v>
      </c>
      <c r="AG1699" s="34" t="s">
        <v>70</v>
      </c>
      <c r="AH1699" s="34"/>
      <c r="AI1699" s="34" t="b">
        <v>0</v>
      </c>
      <c r="AJ1699" s="36"/>
      <c r="AK1699" s="34" t="s">
        <v>70</v>
      </c>
      <c r="AL1699" s="36"/>
      <c r="AM1699" s="34" t="b">
        <v>0</v>
      </c>
      <c r="AN1699" s="36"/>
      <c r="AO1699" s="34" t="s">
        <v>70</v>
      </c>
      <c r="AP1699" s="34" t="s">
        <v>70</v>
      </c>
      <c r="AQ1699" s="34" t="s">
        <v>70</v>
      </c>
      <c r="AR1699" s="34" t="s">
        <v>70</v>
      </c>
      <c r="AS1699" s="34" t="s">
        <v>70</v>
      </c>
      <c r="AT1699" s="36"/>
      <c r="AU1699" s="36"/>
      <c r="AV1699" s="34" t="s">
        <v>70</v>
      </c>
      <c r="AW1699" s="34" t="s">
        <v>70</v>
      </c>
      <c r="AX1699" s="34" t="s">
        <v>63</v>
      </c>
      <c r="AY1699" s="34" t="s">
        <v>4302</v>
      </c>
      <c r="AZ1699" s="34" t="s">
        <v>64</v>
      </c>
      <c r="BA1699" s="34" t="s">
        <v>65</v>
      </c>
      <c r="BB1699" s="35">
        <v>2026</v>
      </c>
      <c r="BC1699" s="34" t="s">
        <v>66</v>
      </c>
    </row>
    <row r="1700" spans="1:55" x14ac:dyDescent="0.25">
      <c r="A1700" s="34" t="s">
        <v>3361</v>
      </c>
      <c r="B1700" s="35">
        <v>65139</v>
      </c>
      <c r="C1700" s="34">
        <v>100</v>
      </c>
      <c r="D1700" s="34" t="s">
        <v>3379</v>
      </c>
      <c r="E1700" s="34" t="s">
        <v>3380</v>
      </c>
      <c r="F1700" s="34" t="s">
        <v>3381</v>
      </c>
      <c r="G1700" s="34" t="s">
        <v>131</v>
      </c>
      <c r="H1700" s="34" t="s">
        <v>59</v>
      </c>
      <c r="I1700" s="34" t="s">
        <v>1275</v>
      </c>
      <c r="J1700" s="36">
        <v>40585</v>
      </c>
      <c r="K1700" s="36"/>
      <c r="L1700" s="34" t="s">
        <v>61</v>
      </c>
      <c r="M1700" s="36"/>
      <c r="N1700" s="34" t="b">
        <v>0</v>
      </c>
      <c r="O1700" s="36"/>
      <c r="P1700" s="34" t="b">
        <v>1</v>
      </c>
      <c r="Q1700" s="36"/>
      <c r="R1700" s="34" t="b">
        <v>0</v>
      </c>
      <c r="S1700" s="34" t="b">
        <v>0</v>
      </c>
      <c r="T1700" s="34" t="s">
        <v>70</v>
      </c>
      <c r="U1700" s="34"/>
      <c r="V1700" s="34" t="b">
        <v>0</v>
      </c>
      <c r="W1700" s="36"/>
      <c r="X1700" s="34" t="s">
        <v>70</v>
      </c>
      <c r="Y1700" s="34"/>
      <c r="Z1700" s="36"/>
      <c r="AA1700" s="34" t="b">
        <v>0</v>
      </c>
      <c r="AB1700" s="34"/>
      <c r="AC1700" s="34" t="b">
        <v>0</v>
      </c>
      <c r="AD1700" s="36"/>
      <c r="AE1700" s="34" t="b">
        <v>1</v>
      </c>
      <c r="AF1700" s="34" t="b">
        <v>0</v>
      </c>
      <c r="AG1700" s="34" t="s">
        <v>70</v>
      </c>
      <c r="AH1700" s="34"/>
      <c r="AI1700" s="34" t="b">
        <v>0</v>
      </c>
      <c r="AJ1700" s="36"/>
      <c r="AK1700" s="34" t="s">
        <v>70</v>
      </c>
      <c r="AL1700" s="36"/>
      <c r="AM1700" s="34" t="b">
        <v>0</v>
      </c>
      <c r="AN1700" s="36"/>
      <c r="AO1700" s="34" t="s">
        <v>70</v>
      </c>
      <c r="AP1700" s="34" t="s">
        <v>70</v>
      </c>
      <c r="AQ1700" s="34" t="s">
        <v>70</v>
      </c>
      <c r="AR1700" s="34" t="s">
        <v>70</v>
      </c>
      <c r="AS1700" s="34" t="s">
        <v>70</v>
      </c>
      <c r="AT1700" s="36"/>
      <c r="AU1700" s="36"/>
      <c r="AV1700" s="34" t="s">
        <v>70</v>
      </c>
      <c r="AW1700" s="34" t="s">
        <v>70</v>
      </c>
      <c r="AX1700" s="34" t="s">
        <v>63</v>
      </c>
      <c r="AY1700" s="34" t="s">
        <v>4302</v>
      </c>
      <c r="AZ1700" s="34" t="s">
        <v>64</v>
      </c>
      <c r="BA1700" s="34" t="s">
        <v>65</v>
      </c>
      <c r="BB1700" s="35">
        <v>2026</v>
      </c>
      <c r="BC1700" s="34" t="s">
        <v>66</v>
      </c>
    </row>
    <row r="1701" spans="1:55" x14ac:dyDescent="0.25">
      <c r="A1701" s="34" t="s">
        <v>3361</v>
      </c>
      <c r="B1701" s="35">
        <v>65132</v>
      </c>
      <c r="C1701" s="34">
        <v>100</v>
      </c>
      <c r="D1701" s="34" t="s">
        <v>3375</v>
      </c>
      <c r="E1701" s="34" t="s">
        <v>3376</v>
      </c>
      <c r="F1701" s="34" t="s">
        <v>1799</v>
      </c>
      <c r="G1701" s="34" t="s">
        <v>3974</v>
      </c>
      <c r="H1701" s="34" t="s">
        <v>59</v>
      </c>
      <c r="I1701" s="34" t="s">
        <v>3499</v>
      </c>
      <c r="J1701" s="36">
        <v>40499</v>
      </c>
      <c r="K1701" s="36"/>
      <c r="L1701" s="34" t="s">
        <v>61</v>
      </c>
      <c r="M1701" s="36"/>
      <c r="N1701" s="34" t="b">
        <v>0</v>
      </c>
      <c r="O1701" s="36"/>
      <c r="P1701" s="34" t="b">
        <v>0</v>
      </c>
      <c r="Q1701" s="36"/>
      <c r="R1701" s="34" t="b">
        <v>0</v>
      </c>
      <c r="S1701" s="34" t="b">
        <v>0</v>
      </c>
      <c r="T1701" s="34" t="s">
        <v>70</v>
      </c>
      <c r="U1701" s="34"/>
      <c r="V1701" s="34" t="b">
        <v>0</v>
      </c>
      <c r="W1701" s="36"/>
      <c r="X1701" s="34" t="s">
        <v>70</v>
      </c>
      <c r="Y1701" s="34"/>
      <c r="Z1701" s="36"/>
      <c r="AA1701" s="34" t="b">
        <v>0</v>
      </c>
      <c r="AB1701" s="34"/>
      <c r="AC1701" s="34" t="b">
        <v>0</v>
      </c>
      <c r="AD1701" s="36"/>
      <c r="AE1701" s="34" t="b">
        <v>0</v>
      </c>
      <c r="AF1701" s="34" t="b">
        <v>0</v>
      </c>
      <c r="AG1701" s="34" t="s">
        <v>70</v>
      </c>
      <c r="AH1701" s="34"/>
      <c r="AI1701" s="34" t="b">
        <v>0</v>
      </c>
      <c r="AJ1701" s="36"/>
      <c r="AK1701" s="34" t="s">
        <v>70</v>
      </c>
      <c r="AL1701" s="36"/>
      <c r="AM1701" s="34" t="b">
        <v>0</v>
      </c>
      <c r="AN1701" s="36"/>
      <c r="AO1701" s="34" t="s">
        <v>70</v>
      </c>
      <c r="AP1701" s="34" t="s">
        <v>70</v>
      </c>
      <c r="AQ1701" s="34" t="s">
        <v>70</v>
      </c>
      <c r="AR1701" s="34" t="s">
        <v>70</v>
      </c>
      <c r="AS1701" s="34" t="s">
        <v>70</v>
      </c>
      <c r="AT1701" s="36"/>
      <c r="AU1701" s="36"/>
      <c r="AV1701" s="34" t="s">
        <v>70</v>
      </c>
      <c r="AW1701" s="34" t="s">
        <v>70</v>
      </c>
      <c r="AX1701" s="34" t="s">
        <v>63</v>
      </c>
      <c r="AY1701" s="34" t="s">
        <v>4302</v>
      </c>
      <c r="AZ1701" s="34" t="s">
        <v>64</v>
      </c>
      <c r="BA1701" s="34" t="s">
        <v>65</v>
      </c>
      <c r="BB1701" s="35">
        <v>2025</v>
      </c>
      <c r="BC1701" s="34" t="s">
        <v>66</v>
      </c>
    </row>
    <row r="1702" spans="1:55" x14ac:dyDescent="0.25">
      <c r="A1702" s="34" t="s">
        <v>3361</v>
      </c>
      <c r="B1702" s="35">
        <v>65242</v>
      </c>
      <c r="C1702" s="34">
        <v>100</v>
      </c>
      <c r="D1702" s="34" t="s">
        <v>3385</v>
      </c>
      <c r="E1702" s="34" t="s">
        <v>3386</v>
      </c>
      <c r="F1702" s="34" t="s">
        <v>3384</v>
      </c>
      <c r="G1702" s="34" t="s">
        <v>421</v>
      </c>
      <c r="H1702" s="34" t="s">
        <v>59</v>
      </c>
      <c r="I1702" s="34" t="s">
        <v>570</v>
      </c>
      <c r="J1702" s="36">
        <v>40564</v>
      </c>
      <c r="K1702" s="36"/>
      <c r="L1702" s="34" t="s">
        <v>61</v>
      </c>
      <c r="M1702" s="36"/>
      <c r="N1702" s="34" t="b">
        <v>0</v>
      </c>
      <c r="O1702" s="36"/>
      <c r="P1702" s="34" t="b">
        <v>0</v>
      </c>
      <c r="Q1702" s="36"/>
      <c r="R1702" s="34" t="b">
        <v>0</v>
      </c>
      <c r="S1702" s="34" t="b">
        <v>0</v>
      </c>
      <c r="T1702" s="34" t="s">
        <v>70</v>
      </c>
      <c r="U1702" s="34"/>
      <c r="V1702" s="34" t="b">
        <v>0</v>
      </c>
      <c r="W1702" s="36"/>
      <c r="X1702" s="34" t="s">
        <v>70</v>
      </c>
      <c r="Y1702" s="34"/>
      <c r="Z1702" s="36"/>
      <c r="AA1702" s="34" t="b">
        <v>0</v>
      </c>
      <c r="AB1702" s="34"/>
      <c r="AC1702" s="34" t="b">
        <v>0</v>
      </c>
      <c r="AD1702" s="36"/>
      <c r="AE1702" s="34" t="b">
        <v>0</v>
      </c>
      <c r="AF1702" s="34" t="b">
        <v>0</v>
      </c>
      <c r="AG1702" s="34" t="s">
        <v>70</v>
      </c>
      <c r="AH1702" s="34"/>
      <c r="AI1702" s="34" t="b">
        <v>0</v>
      </c>
      <c r="AJ1702" s="36"/>
      <c r="AK1702" s="34" t="s">
        <v>70</v>
      </c>
      <c r="AL1702" s="36"/>
      <c r="AM1702" s="34" t="b">
        <v>0</v>
      </c>
      <c r="AN1702" s="36"/>
      <c r="AO1702" s="34" t="s">
        <v>70</v>
      </c>
      <c r="AP1702" s="34" t="s">
        <v>70</v>
      </c>
      <c r="AQ1702" s="34" t="s">
        <v>70</v>
      </c>
      <c r="AR1702" s="34" t="s">
        <v>70</v>
      </c>
      <c r="AS1702" s="34" t="s">
        <v>70</v>
      </c>
      <c r="AT1702" s="36"/>
      <c r="AU1702" s="36"/>
      <c r="AV1702" s="34" t="s">
        <v>70</v>
      </c>
      <c r="AW1702" s="34" t="s">
        <v>70</v>
      </c>
      <c r="AX1702" s="34" t="s">
        <v>63</v>
      </c>
      <c r="AY1702" s="34" t="s">
        <v>4302</v>
      </c>
      <c r="AZ1702" s="34" t="s">
        <v>64</v>
      </c>
      <c r="BA1702" s="34" t="s">
        <v>65</v>
      </c>
      <c r="BB1702" s="35">
        <v>2027</v>
      </c>
      <c r="BC1702" s="34" t="s">
        <v>66</v>
      </c>
    </row>
    <row r="1703" spans="1:55" x14ac:dyDescent="0.25">
      <c r="A1703" s="34" t="s">
        <v>3361</v>
      </c>
      <c r="B1703" s="35">
        <v>65241</v>
      </c>
      <c r="C1703" s="34">
        <v>100</v>
      </c>
      <c r="D1703" s="34" t="s">
        <v>3382</v>
      </c>
      <c r="E1703" s="34" t="s">
        <v>3383</v>
      </c>
      <c r="F1703" s="34" t="s">
        <v>3384</v>
      </c>
      <c r="G1703" s="34" t="s">
        <v>421</v>
      </c>
      <c r="H1703" s="34" t="s">
        <v>59</v>
      </c>
      <c r="I1703" s="34" t="s">
        <v>570</v>
      </c>
      <c r="J1703" s="36">
        <v>40564</v>
      </c>
      <c r="K1703" s="36"/>
      <c r="L1703" s="34" t="s">
        <v>61</v>
      </c>
      <c r="M1703" s="36"/>
      <c r="N1703" s="34" t="b">
        <v>0</v>
      </c>
      <c r="O1703" s="36"/>
      <c r="P1703" s="34" t="b">
        <v>0</v>
      </c>
      <c r="Q1703" s="36"/>
      <c r="R1703" s="34" t="b">
        <v>0</v>
      </c>
      <c r="S1703" s="34" t="b">
        <v>0</v>
      </c>
      <c r="T1703" s="34" t="s">
        <v>70</v>
      </c>
      <c r="U1703" s="34"/>
      <c r="V1703" s="34" t="b">
        <v>0</v>
      </c>
      <c r="W1703" s="36"/>
      <c r="X1703" s="34" t="s">
        <v>70</v>
      </c>
      <c r="Y1703" s="34"/>
      <c r="Z1703" s="36"/>
      <c r="AA1703" s="34" t="b">
        <v>0</v>
      </c>
      <c r="AB1703" s="34"/>
      <c r="AC1703" s="34" t="b">
        <v>0</v>
      </c>
      <c r="AD1703" s="36"/>
      <c r="AE1703" s="34" t="b">
        <v>0</v>
      </c>
      <c r="AF1703" s="34" t="b">
        <v>0</v>
      </c>
      <c r="AG1703" s="34" t="s">
        <v>70</v>
      </c>
      <c r="AH1703" s="34"/>
      <c r="AI1703" s="34" t="b">
        <v>0</v>
      </c>
      <c r="AJ1703" s="36"/>
      <c r="AK1703" s="34" t="s">
        <v>70</v>
      </c>
      <c r="AL1703" s="36"/>
      <c r="AM1703" s="34" t="b">
        <v>0</v>
      </c>
      <c r="AN1703" s="36"/>
      <c r="AO1703" s="34" t="s">
        <v>70</v>
      </c>
      <c r="AP1703" s="34" t="s">
        <v>70</v>
      </c>
      <c r="AQ1703" s="34" t="s">
        <v>70</v>
      </c>
      <c r="AR1703" s="34" t="s">
        <v>70</v>
      </c>
      <c r="AS1703" s="34" t="s">
        <v>70</v>
      </c>
      <c r="AT1703" s="36"/>
      <c r="AU1703" s="36"/>
      <c r="AV1703" s="34" t="s">
        <v>70</v>
      </c>
      <c r="AW1703" s="34" t="s">
        <v>70</v>
      </c>
      <c r="AX1703" s="34" t="s">
        <v>63</v>
      </c>
      <c r="AY1703" s="34" t="s">
        <v>4302</v>
      </c>
      <c r="AZ1703" s="34" t="s">
        <v>64</v>
      </c>
      <c r="BA1703" s="34" t="s">
        <v>65</v>
      </c>
      <c r="BB1703" s="35">
        <v>2027</v>
      </c>
      <c r="BC1703" s="34" t="s">
        <v>66</v>
      </c>
    </row>
    <row r="1704" spans="1:55" x14ac:dyDescent="0.25">
      <c r="A1704" s="34" t="s">
        <v>3361</v>
      </c>
      <c r="B1704" s="35">
        <v>64824</v>
      </c>
      <c r="C1704" s="34">
        <v>100</v>
      </c>
      <c r="D1704" s="34" t="s">
        <v>3368</v>
      </c>
      <c r="E1704" s="34" t="s">
        <v>3369</v>
      </c>
      <c r="F1704" s="34" t="s">
        <v>1746</v>
      </c>
      <c r="G1704" s="34" t="s">
        <v>3500</v>
      </c>
      <c r="H1704" s="34" t="s">
        <v>4287</v>
      </c>
      <c r="I1704" s="34" t="s">
        <v>1515</v>
      </c>
      <c r="J1704" s="36">
        <v>40479</v>
      </c>
      <c r="K1704" s="36"/>
      <c r="L1704" s="34" t="s">
        <v>61</v>
      </c>
      <c r="M1704" s="36"/>
      <c r="N1704" s="34" t="b">
        <v>0</v>
      </c>
      <c r="O1704" s="36"/>
      <c r="P1704" s="34" t="b">
        <v>1</v>
      </c>
      <c r="Q1704" s="36"/>
      <c r="R1704" s="34" t="b">
        <v>0</v>
      </c>
      <c r="S1704" s="34" t="b">
        <v>0</v>
      </c>
      <c r="T1704" s="34" t="s">
        <v>70</v>
      </c>
      <c r="U1704" s="34"/>
      <c r="V1704" s="34" t="b">
        <v>0</v>
      </c>
      <c r="W1704" s="36"/>
      <c r="X1704" s="34" t="s">
        <v>70</v>
      </c>
      <c r="Y1704" s="34"/>
      <c r="Z1704" s="36"/>
      <c r="AA1704" s="34" t="b">
        <v>0</v>
      </c>
      <c r="AB1704" s="34"/>
      <c r="AC1704" s="34" t="b">
        <v>0</v>
      </c>
      <c r="AD1704" s="36"/>
      <c r="AE1704" s="34" t="b">
        <v>0</v>
      </c>
      <c r="AF1704" s="34" t="b">
        <v>0</v>
      </c>
      <c r="AG1704" s="34" t="s">
        <v>70</v>
      </c>
      <c r="AH1704" s="34"/>
      <c r="AI1704" s="34" t="b">
        <v>0</v>
      </c>
      <c r="AJ1704" s="36"/>
      <c r="AK1704" s="34" t="s">
        <v>70</v>
      </c>
      <c r="AL1704" s="36"/>
      <c r="AM1704" s="34" t="b">
        <v>0</v>
      </c>
      <c r="AN1704" s="36"/>
      <c r="AO1704" s="34" t="s">
        <v>70</v>
      </c>
      <c r="AP1704" s="34" t="s">
        <v>70</v>
      </c>
      <c r="AQ1704" s="34" t="s">
        <v>70</v>
      </c>
      <c r="AR1704" s="34" t="s">
        <v>70</v>
      </c>
      <c r="AS1704" s="34" t="s">
        <v>70</v>
      </c>
      <c r="AT1704" s="36"/>
      <c r="AU1704" s="36"/>
      <c r="AV1704" s="34" t="s">
        <v>70</v>
      </c>
      <c r="AW1704" s="34" t="s">
        <v>70</v>
      </c>
      <c r="AX1704" s="34" t="s">
        <v>63</v>
      </c>
      <c r="AY1704" s="34" t="s">
        <v>4302</v>
      </c>
      <c r="AZ1704" s="34" t="s">
        <v>64</v>
      </c>
      <c r="BA1704" s="34" t="s">
        <v>65</v>
      </c>
      <c r="BB1704" s="35">
        <v>2025</v>
      </c>
      <c r="BC1704" s="34" t="s">
        <v>66</v>
      </c>
    </row>
    <row r="1705" spans="1:55" x14ac:dyDescent="0.25">
      <c r="A1705" s="34" t="s">
        <v>3361</v>
      </c>
      <c r="B1705" s="35">
        <v>64342</v>
      </c>
      <c r="C1705" s="34">
        <v>100</v>
      </c>
      <c r="D1705" s="34" t="s">
        <v>3364</v>
      </c>
      <c r="E1705" s="34" t="s">
        <v>3365</v>
      </c>
      <c r="F1705" s="34" t="s">
        <v>2025</v>
      </c>
      <c r="G1705" s="34" t="s">
        <v>230</v>
      </c>
      <c r="H1705" s="34" t="s">
        <v>59</v>
      </c>
      <c r="I1705" s="34" t="s">
        <v>1260</v>
      </c>
      <c r="J1705" s="36">
        <v>40527</v>
      </c>
      <c r="K1705" s="36"/>
      <c r="L1705" s="34" t="s">
        <v>61</v>
      </c>
      <c r="M1705" s="36"/>
      <c r="N1705" s="34" t="b">
        <v>0</v>
      </c>
      <c r="O1705" s="36"/>
      <c r="P1705" s="34" t="b">
        <v>0</v>
      </c>
      <c r="Q1705" s="36"/>
      <c r="R1705" s="34" t="b">
        <v>1</v>
      </c>
      <c r="S1705" s="34" t="b">
        <v>0</v>
      </c>
      <c r="T1705" s="34" t="s">
        <v>70</v>
      </c>
      <c r="U1705" s="34"/>
      <c r="V1705" s="34" t="b">
        <v>0</v>
      </c>
      <c r="W1705" s="36"/>
      <c r="X1705" s="34" t="s">
        <v>70</v>
      </c>
      <c r="Y1705" s="34"/>
      <c r="Z1705" s="36"/>
      <c r="AA1705" s="34" t="b">
        <v>0</v>
      </c>
      <c r="AB1705" s="34"/>
      <c r="AC1705" s="34" t="b">
        <v>0</v>
      </c>
      <c r="AD1705" s="36"/>
      <c r="AE1705" s="34" t="b">
        <v>0</v>
      </c>
      <c r="AF1705" s="34" t="b">
        <v>0</v>
      </c>
      <c r="AG1705" s="34" t="s">
        <v>70</v>
      </c>
      <c r="AH1705" s="34"/>
      <c r="AI1705" s="34" t="b">
        <v>0</v>
      </c>
      <c r="AJ1705" s="36"/>
      <c r="AK1705" s="34" t="s">
        <v>70</v>
      </c>
      <c r="AL1705" s="36"/>
      <c r="AM1705" s="34" t="b">
        <v>0</v>
      </c>
      <c r="AN1705" s="36"/>
      <c r="AO1705" s="34" t="s">
        <v>70</v>
      </c>
      <c r="AP1705" s="34" t="s">
        <v>70</v>
      </c>
      <c r="AQ1705" s="34" t="s">
        <v>70</v>
      </c>
      <c r="AR1705" s="34" t="s">
        <v>70</v>
      </c>
      <c r="AS1705" s="34" t="s">
        <v>70</v>
      </c>
      <c r="AT1705" s="36"/>
      <c r="AU1705" s="36"/>
      <c r="AV1705" s="34" t="s">
        <v>70</v>
      </c>
      <c r="AW1705" s="34" t="s">
        <v>70</v>
      </c>
      <c r="AX1705" s="34" t="s">
        <v>63</v>
      </c>
      <c r="AY1705" s="34" t="s">
        <v>4302</v>
      </c>
      <c r="AZ1705" s="34" t="s">
        <v>64</v>
      </c>
      <c r="BA1705" s="34" t="s">
        <v>65</v>
      </c>
      <c r="BB1705" s="35">
        <v>2027</v>
      </c>
      <c r="BC1705" s="34" t="s">
        <v>66</v>
      </c>
    </row>
    <row r="1706" spans="1:55" x14ac:dyDescent="0.25">
      <c r="A1706" s="34" t="s">
        <v>3361</v>
      </c>
      <c r="B1706" s="35">
        <v>64942</v>
      </c>
      <c r="C1706" s="34">
        <v>100</v>
      </c>
      <c r="D1706" s="34" t="s">
        <v>3372</v>
      </c>
      <c r="E1706" s="34" t="s">
        <v>3373</v>
      </c>
      <c r="F1706" s="34" t="s">
        <v>3374</v>
      </c>
      <c r="G1706" s="34" t="s">
        <v>58</v>
      </c>
      <c r="H1706" s="34" t="s">
        <v>59</v>
      </c>
      <c r="I1706" s="34" t="s">
        <v>729</v>
      </c>
      <c r="J1706" s="36">
        <v>40673</v>
      </c>
      <c r="K1706" s="36"/>
      <c r="L1706" s="34" t="s">
        <v>61</v>
      </c>
      <c r="M1706" s="36"/>
      <c r="N1706" s="34" t="b">
        <v>0</v>
      </c>
      <c r="O1706" s="36"/>
      <c r="P1706" s="34" t="b">
        <v>0</v>
      </c>
      <c r="Q1706" s="36"/>
      <c r="R1706" s="34" t="b">
        <v>1</v>
      </c>
      <c r="S1706" s="34" t="b">
        <v>0</v>
      </c>
      <c r="T1706" s="34" t="s">
        <v>70</v>
      </c>
      <c r="U1706" s="34"/>
      <c r="V1706" s="34" t="b">
        <v>0</v>
      </c>
      <c r="W1706" s="36"/>
      <c r="X1706" s="34" t="s">
        <v>70</v>
      </c>
      <c r="Y1706" s="34"/>
      <c r="Z1706" s="36"/>
      <c r="AA1706" s="34" t="b">
        <v>0</v>
      </c>
      <c r="AB1706" s="34"/>
      <c r="AC1706" s="34" t="b">
        <v>0</v>
      </c>
      <c r="AD1706" s="36"/>
      <c r="AE1706" s="34" t="b">
        <v>0</v>
      </c>
      <c r="AF1706" s="34" t="b">
        <v>0</v>
      </c>
      <c r="AG1706" s="34" t="s">
        <v>70</v>
      </c>
      <c r="AH1706" s="34"/>
      <c r="AI1706" s="34" t="b">
        <v>0</v>
      </c>
      <c r="AJ1706" s="36"/>
      <c r="AK1706" s="34" t="s">
        <v>70</v>
      </c>
      <c r="AL1706" s="36"/>
      <c r="AM1706" s="34" t="b">
        <v>0</v>
      </c>
      <c r="AN1706" s="36"/>
      <c r="AO1706" s="34" t="s">
        <v>70</v>
      </c>
      <c r="AP1706" s="34" t="s">
        <v>70</v>
      </c>
      <c r="AQ1706" s="34" t="s">
        <v>70</v>
      </c>
      <c r="AR1706" s="34" t="s">
        <v>70</v>
      </c>
      <c r="AS1706" s="34" t="s">
        <v>70</v>
      </c>
      <c r="AT1706" s="36"/>
      <c r="AU1706" s="36"/>
      <c r="AV1706" s="34" t="s">
        <v>70</v>
      </c>
      <c r="AW1706" s="34" t="s">
        <v>70</v>
      </c>
      <c r="AX1706" s="34" t="s">
        <v>63</v>
      </c>
      <c r="AY1706" s="34" t="s">
        <v>4302</v>
      </c>
      <c r="AZ1706" s="34" t="s">
        <v>64</v>
      </c>
      <c r="BA1706" s="34" t="s">
        <v>65</v>
      </c>
      <c r="BB1706" s="35">
        <v>2025</v>
      </c>
      <c r="BC1706" s="34" t="s">
        <v>66</v>
      </c>
    </row>
    <row r="1707" spans="1:55" x14ac:dyDescent="0.25">
      <c r="A1707" s="34" t="s">
        <v>3387</v>
      </c>
      <c r="B1707" s="35">
        <v>65310</v>
      </c>
      <c r="C1707" s="34">
        <v>100</v>
      </c>
      <c r="D1707" s="34" t="s">
        <v>3402</v>
      </c>
      <c r="E1707" s="34" t="s">
        <v>3403</v>
      </c>
      <c r="F1707" s="34" t="s">
        <v>703</v>
      </c>
      <c r="G1707" s="34" t="s">
        <v>421</v>
      </c>
      <c r="H1707" s="34" t="s">
        <v>59</v>
      </c>
      <c r="I1707" s="34" t="s">
        <v>570</v>
      </c>
      <c r="J1707" s="36">
        <v>40716</v>
      </c>
      <c r="K1707" s="36"/>
      <c r="L1707" s="34" t="s">
        <v>61</v>
      </c>
      <c r="M1707" s="36"/>
      <c r="N1707" s="34" t="b">
        <v>0</v>
      </c>
      <c r="O1707" s="36"/>
      <c r="P1707" s="34" t="b">
        <v>1</v>
      </c>
      <c r="Q1707" s="36"/>
      <c r="R1707" s="34" t="b">
        <v>0</v>
      </c>
      <c r="S1707" s="34" t="b">
        <v>0</v>
      </c>
      <c r="T1707" s="34" t="s">
        <v>70</v>
      </c>
      <c r="U1707" s="34"/>
      <c r="V1707" s="34" t="b">
        <v>0</v>
      </c>
      <c r="W1707" s="36"/>
      <c r="X1707" s="34" t="s">
        <v>70</v>
      </c>
      <c r="Y1707" s="34"/>
      <c r="Z1707" s="36"/>
      <c r="AA1707" s="34" t="b">
        <v>0</v>
      </c>
      <c r="AB1707" s="34"/>
      <c r="AC1707" s="34" t="b">
        <v>0</v>
      </c>
      <c r="AD1707" s="36"/>
      <c r="AE1707" s="34" t="b">
        <v>0</v>
      </c>
      <c r="AF1707" s="34" t="b">
        <v>0</v>
      </c>
      <c r="AG1707" s="34" t="s">
        <v>70</v>
      </c>
      <c r="AH1707" s="34"/>
      <c r="AI1707" s="34" t="b">
        <v>0</v>
      </c>
      <c r="AJ1707" s="36"/>
      <c r="AK1707" s="34" t="s">
        <v>70</v>
      </c>
      <c r="AL1707" s="36"/>
      <c r="AM1707" s="34" t="b">
        <v>0</v>
      </c>
      <c r="AN1707" s="36"/>
      <c r="AO1707" s="34" t="s">
        <v>70</v>
      </c>
      <c r="AP1707" s="34" t="s">
        <v>70</v>
      </c>
      <c r="AQ1707" s="34" t="s">
        <v>70</v>
      </c>
      <c r="AR1707" s="34" t="s">
        <v>70</v>
      </c>
      <c r="AS1707" s="34" t="s">
        <v>70</v>
      </c>
      <c r="AT1707" s="36"/>
      <c r="AU1707" s="36"/>
      <c r="AV1707" s="34" t="s">
        <v>70</v>
      </c>
      <c r="AW1707" s="34" t="s">
        <v>70</v>
      </c>
      <c r="AX1707" s="34" t="s">
        <v>63</v>
      </c>
      <c r="AY1707" s="34" t="s">
        <v>4292</v>
      </c>
      <c r="AZ1707" s="34" t="s">
        <v>64</v>
      </c>
      <c r="BA1707" s="34" t="s">
        <v>65</v>
      </c>
      <c r="BB1707" s="35">
        <v>2028</v>
      </c>
      <c r="BC1707" s="34" t="s">
        <v>66</v>
      </c>
    </row>
    <row r="1708" spans="1:55" x14ac:dyDescent="0.25">
      <c r="A1708" s="34" t="s">
        <v>3387</v>
      </c>
      <c r="B1708" s="35">
        <v>64738</v>
      </c>
      <c r="C1708" s="34">
        <v>100</v>
      </c>
      <c r="D1708" s="34" t="s">
        <v>3390</v>
      </c>
      <c r="E1708" s="34" t="s">
        <v>3391</v>
      </c>
      <c r="F1708" s="34" t="s">
        <v>257</v>
      </c>
      <c r="G1708" s="34" t="s">
        <v>3548</v>
      </c>
      <c r="H1708" s="34" t="s">
        <v>59</v>
      </c>
      <c r="I1708" s="34" t="s">
        <v>258</v>
      </c>
      <c r="J1708" s="36">
        <v>40451</v>
      </c>
      <c r="K1708" s="36"/>
      <c r="L1708" s="34" t="s">
        <v>61</v>
      </c>
      <c r="M1708" s="36"/>
      <c r="N1708" s="34" t="b">
        <v>0</v>
      </c>
      <c r="O1708" s="36"/>
      <c r="P1708" s="34" t="b">
        <v>0</v>
      </c>
      <c r="Q1708" s="36"/>
      <c r="R1708" s="34" t="b">
        <v>1</v>
      </c>
      <c r="S1708" s="34" t="b">
        <v>0</v>
      </c>
      <c r="T1708" s="34" t="s">
        <v>70</v>
      </c>
      <c r="U1708" s="34"/>
      <c r="V1708" s="34" t="b">
        <v>0</v>
      </c>
      <c r="W1708" s="36"/>
      <c r="X1708" s="34" t="s">
        <v>70</v>
      </c>
      <c r="Y1708" s="34"/>
      <c r="Z1708" s="36"/>
      <c r="AA1708" s="34" t="b">
        <v>0</v>
      </c>
      <c r="AB1708" s="34"/>
      <c r="AC1708" s="34" t="b">
        <v>0</v>
      </c>
      <c r="AD1708" s="36"/>
      <c r="AE1708" s="34" t="b">
        <v>1</v>
      </c>
      <c r="AF1708" s="34" t="b">
        <v>0</v>
      </c>
      <c r="AG1708" s="34" t="s">
        <v>70</v>
      </c>
      <c r="AH1708" s="34"/>
      <c r="AI1708" s="34" t="b">
        <v>0</v>
      </c>
      <c r="AJ1708" s="36"/>
      <c r="AK1708" s="34" t="s">
        <v>70</v>
      </c>
      <c r="AL1708" s="36"/>
      <c r="AM1708" s="34" t="b">
        <v>0</v>
      </c>
      <c r="AN1708" s="36"/>
      <c r="AO1708" s="34" t="s">
        <v>70</v>
      </c>
      <c r="AP1708" s="34" t="s">
        <v>70</v>
      </c>
      <c r="AQ1708" s="34" t="s">
        <v>70</v>
      </c>
      <c r="AR1708" s="34" t="s">
        <v>70</v>
      </c>
      <c r="AS1708" s="34" t="s">
        <v>70</v>
      </c>
      <c r="AT1708" s="36"/>
      <c r="AU1708" s="36"/>
      <c r="AV1708" s="34" t="s">
        <v>70</v>
      </c>
      <c r="AW1708" s="34" t="s">
        <v>70</v>
      </c>
      <c r="AX1708" s="34" t="s">
        <v>63</v>
      </c>
      <c r="AY1708" s="34" t="s">
        <v>4292</v>
      </c>
      <c r="AZ1708" s="34" t="s">
        <v>64</v>
      </c>
      <c r="BA1708" s="34" t="s">
        <v>65</v>
      </c>
      <c r="BB1708" s="35">
        <v>2026</v>
      </c>
      <c r="BC1708" s="34" t="s">
        <v>66</v>
      </c>
    </row>
    <row r="1709" spans="1:55" x14ac:dyDescent="0.25">
      <c r="A1709" s="34" t="s">
        <v>3387</v>
      </c>
      <c r="B1709" s="35">
        <v>64886</v>
      </c>
      <c r="C1709" s="34">
        <v>100</v>
      </c>
      <c r="D1709" s="34" t="s">
        <v>3392</v>
      </c>
      <c r="E1709" s="34" t="s">
        <v>3393</v>
      </c>
      <c r="F1709" s="34" t="s">
        <v>1675</v>
      </c>
      <c r="G1709" s="34" t="s">
        <v>3500</v>
      </c>
      <c r="H1709" s="34" t="s">
        <v>4287</v>
      </c>
      <c r="I1709" s="34" t="s">
        <v>3501</v>
      </c>
      <c r="J1709" s="36">
        <v>40855</v>
      </c>
      <c r="K1709" s="36"/>
      <c r="L1709" s="34" t="s">
        <v>61</v>
      </c>
      <c r="M1709" s="36"/>
      <c r="N1709" s="34" t="b">
        <v>0</v>
      </c>
      <c r="O1709" s="36"/>
      <c r="P1709" s="34" t="b">
        <v>1</v>
      </c>
      <c r="Q1709" s="36"/>
      <c r="R1709" s="34" t="b">
        <v>0</v>
      </c>
      <c r="S1709" s="34" t="b">
        <v>0</v>
      </c>
      <c r="T1709" s="34" t="s">
        <v>70</v>
      </c>
      <c r="U1709" s="34"/>
      <c r="V1709" s="34" t="b">
        <v>0</v>
      </c>
      <c r="W1709" s="36"/>
      <c r="X1709" s="34" t="s">
        <v>70</v>
      </c>
      <c r="Y1709" s="34"/>
      <c r="Z1709" s="36"/>
      <c r="AA1709" s="34" t="b">
        <v>0</v>
      </c>
      <c r="AB1709" s="34"/>
      <c r="AC1709" s="34" t="b">
        <v>0</v>
      </c>
      <c r="AD1709" s="36"/>
      <c r="AE1709" s="34" t="b">
        <v>0</v>
      </c>
      <c r="AF1709" s="34" t="b">
        <v>0</v>
      </c>
      <c r="AG1709" s="34" t="s">
        <v>70</v>
      </c>
      <c r="AH1709" s="34"/>
      <c r="AI1709" s="34" t="b">
        <v>0</v>
      </c>
      <c r="AJ1709" s="36"/>
      <c r="AK1709" s="34" t="s">
        <v>70</v>
      </c>
      <c r="AL1709" s="36"/>
      <c r="AM1709" s="34" t="b">
        <v>0</v>
      </c>
      <c r="AN1709" s="36"/>
      <c r="AO1709" s="34" t="s">
        <v>70</v>
      </c>
      <c r="AP1709" s="34" t="s">
        <v>70</v>
      </c>
      <c r="AQ1709" s="34" t="s">
        <v>70</v>
      </c>
      <c r="AR1709" s="34" t="s">
        <v>70</v>
      </c>
      <c r="AS1709" s="34" t="s">
        <v>70</v>
      </c>
      <c r="AT1709" s="36"/>
      <c r="AU1709" s="36"/>
      <c r="AV1709" s="34" t="s">
        <v>70</v>
      </c>
      <c r="AW1709" s="34" t="s">
        <v>70</v>
      </c>
      <c r="AX1709" s="34" t="s">
        <v>63</v>
      </c>
      <c r="AY1709" s="34" t="s">
        <v>4292</v>
      </c>
      <c r="AZ1709" s="34" t="s">
        <v>64</v>
      </c>
      <c r="BA1709" s="34" t="s">
        <v>65</v>
      </c>
      <c r="BB1709" s="35">
        <v>2026</v>
      </c>
      <c r="BC1709" s="34" t="s">
        <v>103</v>
      </c>
    </row>
    <row r="1710" spans="1:55" x14ac:dyDescent="0.25">
      <c r="A1710" s="34" t="s">
        <v>3387</v>
      </c>
      <c r="B1710" s="35">
        <v>63870</v>
      </c>
      <c r="C1710" s="34">
        <v>100</v>
      </c>
      <c r="D1710" s="34" t="s">
        <v>3388</v>
      </c>
      <c r="E1710" s="34" t="s">
        <v>3975</v>
      </c>
      <c r="F1710" s="34" t="s">
        <v>257</v>
      </c>
      <c r="G1710" s="34" t="s">
        <v>3548</v>
      </c>
      <c r="H1710" s="34" t="s">
        <v>59</v>
      </c>
      <c r="I1710" s="34" t="s">
        <v>258</v>
      </c>
      <c r="J1710" s="36">
        <v>40391</v>
      </c>
      <c r="K1710" s="36"/>
      <c r="L1710" s="34" t="s">
        <v>61</v>
      </c>
      <c r="M1710" s="36"/>
      <c r="N1710" s="34" t="b">
        <v>0</v>
      </c>
      <c r="O1710" s="36"/>
      <c r="P1710" s="34" t="b">
        <v>0</v>
      </c>
      <c r="Q1710" s="36"/>
      <c r="R1710" s="34" t="b">
        <v>1</v>
      </c>
      <c r="S1710" s="34" t="b">
        <v>0</v>
      </c>
      <c r="T1710" s="34" t="s">
        <v>70</v>
      </c>
      <c r="U1710" s="34"/>
      <c r="V1710" s="34" t="b">
        <v>0</v>
      </c>
      <c r="W1710" s="36"/>
      <c r="X1710" s="34" t="s">
        <v>70</v>
      </c>
      <c r="Y1710" s="34"/>
      <c r="Z1710" s="36"/>
      <c r="AA1710" s="34" t="b">
        <v>0</v>
      </c>
      <c r="AB1710" s="34"/>
      <c r="AC1710" s="34" t="b">
        <v>0</v>
      </c>
      <c r="AD1710" s="36"/>
      <c r="AE1710" s="34" t="b">
        <v>1</v>
      </c>
      <c r="AF1710" s="34" t="b">
        <v>0</v>
      </c>
      <c r="AG1710" s="34" t="s">
        <v>70</v>
      </c>
      <c r="AH1710" s="34"/>
      <c r="AI1710" s="34" t="b">
        <v>0</v>
      </c>
      <c r="AJ1710" s="36"/>
      <c r="AK1710" s="34" t="s">
        <v>70</v>
      </c>
      <c r="AL1710" s="36"/>
      <c r="AM1710" s="34" t="b">
        <v>0</v>
      </c>
      <c r="AN1710" s="36"/>
      <c r="AO1710" s="34" t="s">
        <v>70</v>
      </c>
      <c r="AP1710" s="34" t="s">
        <v>70</v>
      </c>
      <c r="AQ1710" s="34" t="s">
        <v>70</v>
      </c>
      <c r="AR1710" s="34" t="s">
        <v>70</v>
      </c>
      <c r="AS1710" s="34" t="s">
        <v>70</v>
      </c>
      <c r="AT1710" s="36"/>
      <c r="AU1710" s="36"/>
      <c r="AV1710" s="34" t="s">
        <v>70</v>
      </c>
      <c r="AW1710" s="34" t="s">
        <v>70</v>
      </c>
      <c r="AX1710" s="34" t="s">
        <v>63</v>
      </c>
      <c r="AY1710" s="34" t="s">
        <v>4292</v>
      </c>
      <c r="AZ1710" s="34" t="s">
        <v>64</v>
      </c>
      <c r="BA1710" s="34" t="s">
        <v>65</v>
      </c>
      <c r="BB1710" s="35">
        <v>2026</v>
      </c>
      <c r="BC1710" s="34" t="s">
        <v>66</v>
      </c>
    </row>
    <row r="1711" spans="1:55" x14ac:dyDescent="0.25">
      <c r="A1711" s="34" t="s">
        <v>3387</v>
      </c>
      <c r="B1711" s="35">
        <v>65223</v>
      </c>
      <c r="C1711" s="34">
        <v>100</v>
      </c>
      <c r="D1711" s="34" t="s">
        <v>3398</v>
      </c>
      <c r="E1711" s="34" t="s">
        <v>3399</v>
      </c>
      <c r="F1711" s="34" t="s">
        <v>2255</v>
      </c>
      <c r="G1711" s="34" t="s">
        <v>467</v>
      </c>
      <c r="H1711" s="34" t="s">
        <v>59</v>
      </c>
      <c r="I1711" s="34" t="s">
        <v>862</v>
      </c>
      <c r="J1711" s="36">
        <v>40830</v>
      </c>
      <c r="K1711" s="36"/>
      <c r="L1711" s="34" t="s">
        <v>61</v>
      </c>
      <c r="M1711" s="36"/>
      <c r="N1711" s="34" t="b">
        <v>0</v>
      </c>
      <c r="O1711" s="36"/>
      <c r="P1711" s="34" t="b">
        <v>0</v>
      </c>
      <c r="Q1711" s="36"/>
      <c r="R1711" s="34" t="b">
        <v>1</v>
      </c>
      <c r="S1711" s="34" t="b">
        <v>0</v>
      </c>
      <c r="T1711" s="34" t="s">
        <v>70</v>
      </c>
      <c r="U1711" s="34"/>
      <c r="V1711" s="34" t="b">
        <v>0</v>
      </c>
      <c r="W1711" s="36"/>
      <c r="X1711" s="34" t="s">
        <v>70</v>
      </c>
      <c r="Y1711" s="34"/>
      <c r="Z1711" s="36"/>
      <c r="AA1711" s="34" t="b">
        <v>0</v>
      </c>
      <c r="AB1711" s="34"/>
      <c r="AC1711" s="34" t="b">
        <v>0</v>
      </c>
      <c r="AD1711" s="36"/>
      <c r="AE1711" s="34" t="b">
        <v>0</v>
      </c>
      <c r="AF1711" s="34" t="b">
        <v>0</v>
      </c>
      <c r="AG1711" s="34" t="s">
        <v>70</v>
      </c>
      <c r="AH1711" s="34"/>
      <c r="AI1711" s="34" t="b">
        <v>0</v>
      </c>
      <c r="AJ1711" s="36"/>
      <c r="AK1711" s="34" t="s">
        <v>70</v>
      </c>
      <c r="AL1711" s="36"/>
      <c r="AM1711" s="34" t="b">
        <v>0</v>
      </c>
      <c r="AN1711" s="36"/>
      <c r="AO1711" s="34" t="s">
        <v>70</v>
      </c>
      <c r="AP1711" s="34" t="s">
        <v>70</v>
      </c>
      <c r="AQ1711" s="34" t="s">
        <v>70</v>
      </c>
      <c r="AR1711" s="34" t="s">
        <v>70</v>
      </c>
      <c r="AS1711" s="34" t="s">
        <v>70</v>
      </c>
      <c r="AT1711" s="36"/>
      <c r="AU1711" s="36"/>
      <c r="AV1711" s="34" t="s">
        <v>70</v>
      </c>
      <c r="AW1711" s="34" t="s">
        <v>70</v>
      </c>
      <c r="AX1711" s="34" t="s">
        <v>63</v>
      </c>
      <c r="AY1711" s="34" t="s">
        <v>4292</v>
      </c>
      <c r="AZ1711" s="34" t="s">
        <v>64</v>
      </c>
      <c r="BA1711" s="34" t="s">
        <v>65</v>
      </c>
      <c r="BB1711" s="35">
        <v>2026</v>
      </c>
      <c r="BC1711" s="34" t="s">
        <v>103</v>
      </c>
    </row>
    <row r="1712" spans="1:55" x14ac:dyDescent="0.25">
      <c r="A1712" s="34" t="s">
        <v>3387</v>
      </c>
      <c r="B1712" s="35">
        <v>65354</v>
      </c>
      <c r="C1712" s="34">
        <v>100</v>
      </c>
      <c r="D1712" s="34" t="s">
        <v>3404</v>
      </c>
      <c r="E1712" s="34" t="s">
        <v>3405</v>
      </c>
      <c r="F1712" s="34" t="s">
        <v>3406</v>
      </c>
      <c r="G1712" s="34" t="s">
        <v>230</v>
      </c>
      <c r="H1712" s="34" t="s">
        <v>59</v>
      </c>
      <c r="I1712" s="34" t="s">
        <v>380</v>
      </c>
      <c r="J1712" s="36">
        <v>40758</v>
      </c>
      <c r="K1712" s="36"/>
      <c r="L1712" s="34" t="s">
        <v>61</v>
      </c>
      <c r="M1712" s="36"/>
      <c r="N1712" s="34" t="b">
        <v>0</v>
      </c>
      <c r="O1712" s="36"/>
      <c r="P1712" s="34" t="b">
        <v>1</v>
      </c>
      <c r="Q1712" s="36"/>
      <c r="R1712" s="34" t="b">
        <v>1</v>
      </c>
      <c r="S1712" s="34" t="b">
        <v>0</v>
      </c>
      <c r="T1712" s="34" t="s">
        <v>70</v>
      </c>
      <c r="U1712" s="34"/>
      <c r="V1712" s="34" t="b">
        <v>0</v>
      </c>
      <c r="W1712" s="36"/>
      <c r="X1712" s="34" t="s">
        <v>70</v>
      </c>
      <c r="Y1712" s="34"/>
      <c r="Z1712" s="36"/>
      <c r="AA1712" s="34" t="b">
        <v>0</v>
      </c>
      <c r="AB1712" s="34"/>
      <c r="AC1712" s="34" t="b">
        <v>0</v>
      </c>
      <c r="AD1712" s="36"/>
      <c r="AE1712" s="34" t="b">
        <v>0</v>
      </c>
      <c r="AF1712" s="34" t="b">
        <v>0</v>
      </c>
      <c r="AG1712" s="34" t="s">
        <v>70</v>
      </c>
      <c r="AH1712" s="34"/>
      <c r="AI1712" s="34" t="b">
        <v>0</v>
      </c>
      <c r="AJ1712" s="36"/>
      <c r="AK1712" s="34" t="s">
        <v>70</v>
      </c>
      <c r="AL1712" s="36"/>
      <c r="AM1712" s="34" t="b">
        <v>0</v>
      </c>
      <c r="AN1712" s="36"/>
      <c r="AO1712" s="34" t="s">
        <v>70</v>
      </c>
      <c r="AP1712" s="34" t="s">
        <v>70</v>
      </c>
      <c r="AQ1712" s="34" t="s">
        <v>70</v>
      </c>
      <c r="AR1712" s="34" t="s">
        <v>70</v>
      </c>
      <c r="AS1712" s="34" t="s">
        <v>70</v>
      </c>
      <c r="AT1712" s="36"/>
      <c r="AU1712" s="36"/>
      <c r="AV1712" s="34" t="s">
        <v>70</v>
      </c>
      <c r="AW1712" s="34" t="s">
        <v>70</v>
      </c>
      <c r="AX1712" s="34" t="s">
        <v>63</v>
      </c>
      <c r="AY1712" s="34" t="s">
        <v>4292</v>
      </c>
      <c r="AZ1712" s="34" t="s">
        <v>64</v>
      </c>
      <c r="BA1712" s="34" t="s">
        <v>65</v>
      </c>
      <c r="BB1712" s="35">
        <v>2026</v>
      </c>
      <c r="BC1712" s="34" t="s">
        <v>66</v>
      </c>
    </row>
    <row r="1713" spans="1:55" x14ac:dyDescent="0.25">
      <c r="A1713" s="34" t="s">
        <v>3387</v>
      </c>
      <c r="B1713" s="35">
        <v>65504</v>
      </c>
      <c r="C1713" s="34">
        <v>100</v>
      </c>
      <c r="D1713" s="34" t="s">
        <v>3409</v>
      </c>
      <c r="E1713" s="34" t="s">
        <v>3410</v>
      </c>
      <c r="F1713" s="34" t="s">
        <v>1799</v>
      </c>
      <c r="G1713" s="34" t="s">
        <v>3974</v>
      </c>
      <c r="H1713" s="34" t="s">
        <v>59</v>
      </c>
      <c r="I1713" s="34" t="s">
        <v>3499</v>
      </c>
      <c r="J1713" s="36">
        <v>40864</v>
      </c>
      <c r="K1713" s="36"/>
      <c r="L1713" s="34" t="s">
        <v>61</v>
      </c>
      <c r="M1713" s="36"/>
      <c r="N1713" s="34" t="b">
        <v>0</v>
      </c>
      <c r="O1713" s="36"/>
      <c r="P1713" s="34" t="b">
        <v>0</v>
      </c>
      <c r="Q1713" s="36"/>
      <c r="R1713" s="34" t="b">
        <v>0</v>
      </c>
      <c r="S1713" s="34" t="b">
        <v>0</v>
      </c>
      <c r="T1713" s="34" t="s">
        <v>70</v>
      </c>
      <c r="U1713" s="34"/>
      <c r="V1713" s="34" t="b">
        <v>0</v>
      </c>
      <c r="W1713" s="36"/>
      <c r="X1713" s="34" t="s">
        <v>70</v>
      </c>
      <c r="Y1713" s="34"/>
      <c r="Z1713" s="36"/>
      <c r="AA1713" s="34" t="b">
        <v>0</v>
      </c>
      <c r="AB1713" s="34"/>
      <c r="AC1713" s="34" t="b">
        <v>0</v>
      </c>
      <c r="AD1713" s="36"/>
      <c r="AE1713" s="34" t="b">
        <v>1</v>
      </c>
      <c r="AF1713" s="34" t="b">
        <v>0</v>
      </c>
      <c r="AG1713" s="34" t="s">
        <v>70</v>
      </c>
      <c r="AH1713" s="34"/>
      <c r="AI1713" s="34" t="b">
        <v>0</v>
      </c>
      <c r="AJ1713" s="36"/>
      <c r="AK1713" s="34" t="s">
        <v>70</v>
      </c>
      <c r="AL1713" s="36"/>
      <c r="AM1713" s="34" t="b">
        <v>0</v>
      </c>
      <c r="AN1713" s="36"/>
      <c r="AO1713" s="34" t="s">
        <v>70</v>
      </c>
      <c r="AP1713" s="34" t="s">
        <v>70</v>
      </c>
      <c r="AQ1713" s="34" t="s">
        <v>70</v>
      </c>
      <c r="AR1713" s="34" t="s">
        <v>70</v>
      </c>
      <c r="AS1713" s="34" t="s">
        <v>70</v>
      </c>
      <c r="AT1713" s="36"/>
      <c r="AU1713" s="36"/>
      <c r="AV1713" s="34" t="s">
        <v>70</v>
      </c>
      <c r="AW1713" s="34" t="s">
        <v>70</v>
      </c>
      <c r="AX1713" s="34" t="s">
        <v>63</v>
      </c>
      <c r="AY1713" s="34" t="s">
        <v>4292</v>
      </c>
      <c r="AZ1713" s="34" t="s">
        <v>64</v>
      </c>
      <c r="BA1713" s="34" t="s">
        <v>65</v>
      </c>
      <c r="BB1713" s="35">
        <v>2026</v>
      </c>
      <c r="BC1713" s="34" t="s">
        <v>66</v>
      </c>
    </row>
    <row r="1714" spans="1:55" x14ac:dyDescent="0.25">
      <c r="A1714" s="34" t="s">
        <v>3387</v>
      </c>
      <c r="B1714" s="35">
        <v>65092</v>
      </c>
      <c r="C1714" s="34">
        <v>100</v>
      </c>
      <c r="D1714" s="34" t="s">
        <v>3396</v>
      </c>
      <c r="E1714" s="34" t="s">
        <v>3397</v>
      </c>
      <c r="F1714" s="34" t="s">
        <v>1077</v>
      </c>
      <c r="G1714" s="34" t="s">
        <v>58</v>
      </c>
      <c r="H1714" s="34" t="s">
        <v>59</v>
      </c>
      <c r="I1714" s="34" t="s">
        <v>1078</v>
      </c>
      <c r="J1714" s="36">
        <v>40697</v>
      </c>
      <c r="K1714" s="36"/>
      <c r="L1714" s="34" t="s">
        <v>61</v>
      </c>
      <c r="M1714" s="36">
        <v>45294</v>
      </c>
      <c r="N1714" s="34" t="b">
        <v>0</v>
      </c>
      <c r="O1714" s="36"/>
      <c r="P1714" s="34" t="b">
        <v>1</v>
      </c>
      <c r="Q1714" s="36"/>
      <c r="R1714" s="34" t="b">
        <v>0</v>
      </c>
      <c r="S1714" s="34" t="b">
        <v>0</v>
      </c>
      <c r="T1714" s="34" t="s">
        <v>70</v>
      </c>
      <c r="U1714" s="34"/>
      <c r="V1714" s="34" t="b">
        <v>0</v>
      </c>
      <c r="W1714" s="36"/>
      <c r="X1714" s="34" t="s">
        <v>70</v>
      </c>
      <c r="Y1714" s="34"/>
      <c r="Z1714" s="36"/>
      <c r="AA1714" s="34" t="b">
        <v>0</v>
      </c>
      <c r="AB1714" s="34"/>
      <c r="AC1714" s="34" t="b">
        <v>0</v>
      </c>
      <c r="AD1714" s="36"/>
      <c r="AE1714" s="34" t="b">
        <v>0</v>
      </c>
      <c r="AF1714" s="34" t="b">
        <v>0</v>
      </c>
      <c r="AG1714" s="34" t="s">
        <v>70</v>
      </c>
      <c r="AH1714" s="34"/>
      <c r="AI1714" s="34" t="b">
        <v>0</v>
      </c>
      <c r="AJ1714" s="36"/>
      <c r="AK1714" s="34" t="s">
        <v>70</v>
      </c>
      <c r="AL1714" s="36"/>
      <c r="AM1714" s="34" t="b">
        <v>0</v>
      </c>
      <c r="AN1714" s="36"/>
      <c r="AO1714" s="34" t="s">
        <v>70</v>
      </c>
      <c r="AP1714" s="34" t="s">
        <v>70</v>
      </c>
      <c r="AQ1714" s="34" t="s">
        <v>70</v>
      </c>
      <c r="AR1714" s="34" t="s">
        <v>70</v>
      </c>
      <c r="AS1714" s="34" t="s">
        <v>70</v>
      </c>
      <c r="AT1714" s="36"/>
      <c r="AU1714" s="36"/>
      <c r="AV1714" s="34" t="s">
        <v>70</v>
      </c>
      <c r="AW1714" s="34" t="s">
        <v>70</v>
      </c>
      <c r="AX1714" s="34" t="s">
        <v>63</v>
      </c>
      <c r="AY1714" s="34" t="s">
        <v>4292</v>
      </c>
      <c r="AZ1714" s="34" t="s">
        <v>64</v>
      </c>
      <c r="BA1714" s="34" t="s">
        <v>65</v>
      </c>
      <c r="BB1714" s="35">
        <v>2026</v>
      </c>
      <c r="BC1714" s="34" t="s">
        <v>66</v>
      </c>
    </row>
    <row r="1715" spans="1:55" x14ac:dyDescent="0.25">
      <c r="A1715" s="34" t="s">
        <v>3387</v>
      </c>
      <c r="B1715" s="35">
        <v>65276</v>
      </c>
      <c r="C1715" s="34">
        <v>100</v>
      </c>
      <c r="D1715" s="34" t="s">
        <v>3400</v>
      </c>
      <c r="E1715" s="34" t="s">
        <v>3401</v>
      </c>
      <c r="F1715" s="34" t="s">
        <v>1746</v>
      </c>
      <c r="G1715" s="34" t="s">
        <v>3500</v>
      </c>
      <c r="H1715" s="34" t="s">
        <v>4287</v>
      </c>
      <c r="I1715" s="34" t="s">
        <v>1515</v>
      </c>
      <c r="J1715" s="36">
        <v>40854</v>
      </c>
      <c r="K1715" s="36"/>
      <c r="L1715" s="34" t="s">
        <v>61</v>
      </c>
      <c r="M1715" s="36"/>
      <c r="N1715" s="34" t="b">
        <v>0</v>
      </c>
      <c r="O1715" s="36"/>
      <c r="P1715" s="34" t="b">
        <v>1</v>
      </c>
      <c r="Q1715" s="36"/>
      <c r="R1715" s="34" t="b">
        <v>0</v>
      </c>
      <c r="S1715" s="34" t="b">
        <v>0</v>
      </c>
      <c r="T1715" s="34" t="s">
        <v>70</v>
      </c>
      <c r="U1715" s="34"/>
      <c r="V1715" s="34" t="b">
        <v>0</v>
      </c>
      <c r="W1715" s="36"/>
      <c r="X1715" s="34" t="s">
        <v>70</v>
      </c>
      <c r="Y1715" s="34"/>
      <c r="Z1715" s="36"/>
      <c r="AA1715" s="34" t="b">
        <v>0</v>
      </c>
      <c r="AB1715" s="34"/>
      <c r="AC1715" s="34" t="b">
        <v>0</v>
      </c>
      <c r="AD1715" s="36"/>
      <c r="AE1715" s="34" t="b">
        <v>0</v>
      </c>
      <c r="AF1715" s="34" t="b">
        <v>0</v>
      </c>
      <c r="AG1715" s="34" t="s">
        <v>70</v>
      </c>
      <c r="AH1715" s="34"/>
      <c r="AI1715" s="34" t="b">
        <v>0</v>
      </c>
      <c r="AJ1715" s="36"/>
      <c r="AK1715" s="34" t="s">
        <v>70</v>
      </c>
      <c r="AL1715" s="36"/>
      <c r="AM1715" s="34" t="b">
        <v>0</v>
      </c>
      <c r="AN1715" s="36"/>
      <c r="AO1715" s="34" t="s">
        <v>70</v>
      </c>
      <c r="AP1715" s="34" t="s">
        <v>70</v>
      </c>
      <c r="AQ1715" s="34" t="s">
        <v>70</v>
      </c>
      <c r="AR1715" s="34" t="s">
        <v>70</v>
      </c>
      <c r="AS1715" s="34" t="s">
        <v>70</v>
      </c>
      <c r="AT1715" s="36"/>
      <c r="AU1715" s="36"/>
      <c r="AV1715" s="34" t="s">
        <v>70</v>
      </c>
      <c r="AW1715" s="34" t="s">
        <v>70</v>
      </c>
      <c r="AX1715" s="34" t="s">
        <v>63</v>
      </c>
      <c r="AY1715" s="34" t="s">
        <v>4292</v>
      </c>
      <c r="AZ1715" s="34" t="s">
        <v>64</v>
      </c>
      <c r="BA1715" s="34" t="s">
        <v>65</v>
      </c>
      <c r="BB1715" s="35">
        <v>2027</v>
      </c>
      <c r="BC1715" s="34" t="s">
        <v>66</v>
      </c>
    </row>
    <row r="1716" spans="1:55" x14ac:dyDescent="0.25">
      <c r="A1716" s="34" t="s">
        <v>3387</v>
      </c>
      <c r="B1716" s="35">
        <v>64946</v>
      </c>
      <c r="C1716" s="34">
        <v>100</v>
      </c>
      <c r="D1716" s="34" t="s">
        <v>3394</v>
      </c>
      <c r="E1716" s="34" t="s">
        <v>3395</v>
      </c>
      <c r="F1716" s="34" t="s">
        <v>2025</v>
      </c>
      <c r="G1716" s="34" t="s">
        <v>230</v>
      </c>
      <c r="H1716" s="34" t="s">
        <v>59</v>
      </c>
      <c r="I1716" s="34" t="s">
        <v>1260</v>
      </c>
      <c r="J1716" s="36">
        <v>40718</v>
      </c>
      <c r="K1716" s="36"/>
      <c r="L1716" s="34" t="s">
        <v>61</v>
      </c>
      <c r="M1716" s="36"/>
      <c r="N1716" s="34" t="b">
        <v>0</v>
      </c>
      <c r="O1716" s="36"/>
      <c r="P1716" s="34" t="b">
        <v>1</v>
      </c>
      <c r="Q1716" s="36"/>
      <c r="R1716" s="34" t="b">
        <v>0</v>
      </c>
      <c r="S1716" s="34" t="b">
        <v>0</v>
      </c>
      <c r="T1716" s="34" t="s">
        <v>70</v>
      </c>
      <c r="U1716" s="34"/>
      <c r="V1716" s="34" t="b">
        <v>0</v>
      </c>
      <c r="W1716" s="36"/>
      <c r="X1716" s="34" t="s">
        <v>70</v>
      </c>
      <c r="Y1716" s="34"/>
      <c r="Z1716" s="36"/>
      <c r="AA1716" s="34" t="b">
        <v>0</v>
      </c>
      <c r="AB1716" s="34"/>
      <c r="AC1716" s="34" t="b">
        <v>0</v>
      </c>
      <c r="AD1716" s="36"/>
      <c r="AE1716" s="34" t="b">
        <v>0</v>
      </c>
      <c r="AF1716" s="34" t="b">
        <v>0</v>
      </c>
      <c r="AG1716" s="34" t="s">
        <v>70</v>
      </c>
      <c r="AH1716" s="34"/>
      <c r="AI1716" s="34" t="b">
        <v>0</v>
      </c>
      <c r="AJ1716" s="36"/>
      <c r="AK1716" s="34" t="s">
        <v>70</v>
      </c>
      <c r="AL1716" s="36"/>
      <c r="AM1716" s="34" t="b">
        <v>0</v>
      </c>
      <c r="AN1716" s="36"/>
      <c r="AO1716" s="34" t="s">
        <v>70</v>
      </c>
      <c r="AP1716" s="34" t="s">
        <v>70</v>
      </c>
      <c r="AQ1716" s="34" t="s">
        <v>70</v>
      </c>
      <c r="AR1716" s="34" t="s">
        <v>70</v>
      </c>
      <c r="AS1716" s="34" t="s">
        <v>70</v>
      </c>
      <c r="AT1716" s="36"/>
      <c r="AU1716" s="36"/>
      <c r="AV1716" s="34" t="s">
        <v>70</v>
      </c>
      <c r="AW1716" s="34" t="s">
        <v>70</v>
      </c>
      <c r="AX1716" s="34" t="s">
        <v>63</v>
      </c>
      <c r="AY1716" s="34" t="s">
        <v>4292</v>
      </c>
      <c r="AZ1716" s="34" t="s">
        <v>64</v>
      </c>
      <c r="BA1716" s="34" t="s">
        <v>65</v>
      </c>
      <c r="BB1716" s="35">
        <v>2026</v>
      </c>
      <c r="BC1716" s="34" t="s">
        <v>119</v>
      </c>
    </row>
    <row r="1717" spans="1:55" x14ac:dyDescent="0.25">
      <c r="A1717" s="34" t="s">
        <v>3387</v>
      </c>
      <c r="B1717" s="35">
        <v>65440</v>
      </c>
      <c r="C1717" s="34">
        <v>100</v>
      </c>
      <c r="D1717" s="34" t="s">
        <v>3407</v>
      </c>
      <c r="E1717" s="34" t="s">
        <v>3408</v>
      </c>
      <c r="F1717" s="34" t="s">
        <v>703</v>
      </c>
      <c r="G1717" s="34" t="s">
        <v>421</v>
      </c>
      <c r="H1717" s="34" t="s">
        <v>59</v>
      </c>
      <c r="I1717" s="34" t="s">
        <v>570</v>
      </c>
      <c r="J1717" s="36">
        <v>40718</v>
      </c>
      <c r="K1717" s="36"/>
      <c r="L1717" s="34" t="s">
        <v>61</v>
      </c>
      <c r="M1717" s="36"/>
      <c r="N1717" s="34" t="b">
        <v>0</v>
      </c>
      <c r="O1717" s="36"/>
      <c r="P1717" s="34" t="b">
        <v>1</v>
      </c>
      <c r="Q1717" s="36"/>
      <c r="R1717" s="34" t="b">
        <v>0</v>
      </c>
      <c r="S1717" s="34" t="b">
        <v>0</v>
      </c>
      <c r="T1717" s="34" t="s">
        <v>70</v>
      </c>
      <c r="U1717" s="34"/>
      <c r="V1717" s="34" t="b">
        <v>0</v>
      </c>
      <c r="W1717" s="36"/>
      <c r="X1717" s="34" t="s">
        <v>70</v>
      </c>
      <c r="Y1717" s="34"/>
      <c r="Z1717" s="36"/>
      <c r="AA1717" s="34" t="b">
        <v>0</v>
      </c>
      <c r="AB1717" s="34"/>
      <c r="AC1717" s="34" t="b">
        <v>0</v>
      </c>
      <c r="AD1717" s="36"/>
      <c r="AE1717" s="34" t="b">
        <v>0</v>
      </c>
      <c r="AF1717" s="34" t="b">
        <v>0</v>
      </c>
      <c r="AG1717" s="34" t="s">
        <v>70</v>
      </c>
      <c r="AH1717" s="34"/>
      <c r="AI1717" s="34" t="b">
        <v>0</v>
      </c>
      <c r="AJ1717" s="36"/>
      <c r="AK1717" s="34" t="s">
        <v>70</v>
      </c>
      <c r="AL1717" s="36"/>
      <c r="AM1717" s="34" t="b">
        <v>0</v>
      </c>
      <c r="AN1717" s="36"/>
      <c r="AO1717" s="34" t="s">
        <v>70</v>
      </c>
      <c r="AP1717" s="34" t="s">
        <v>70</v>
      </c>
      <c r="AQ1717" s="34" t="s">
        <v>70</v>
      </c>
      <c r="AR1717" s="34" t="s">
        <v>70</v>
      </c>
      <c r="AS1717" s="34" t="s">
        <v>70</v>
      </c>
      <c r="AT1717" s="36"/>
      <c r="AU1717" s="36"/>
      <c r="AV1717" s="34" t="s">
        <v>70</v>
      </c>
      <c r="AW1717" s="34" t="s">
        <v>70</v>
      </c>
      <c r="AX1717" s="34" t="s">
        <v>63</v>
      </c>
      <c r="AY1717" s="34" t="s">
        <v>4292</v>
      </c>
      <c r="AZ1717" s="34" t="s">
        <v>64</v>
      </c>
      <c r="BA1717" s="34" t="s">
        <v>65</v>
      </c>
      <c r="BB1717" s="35">
        <v>2026</v>
      </c>
      <c r="BC1717" s="34" t="s">
        <v>119</v>
      </c>
    </row>
    <row r="1718" spans="1:55" x14ac:dyDescent="0.25">
      <c r="A1718" s="34" t="s">
        <v>3411</v>
      </c>
      <c r="B1718" s="35">
        <v>63409</v>
      </c>
      <c r="C1718" s="34">
        <v>100</v>
      </c>
      <c r="D1718" s="34" t="s">
        <v>3415</v>
      </c>
      <c r="E1718" s="34" t="s">
        <v>3416</v>
      </c>
      <c r="F1718" s="34" t="s">
        <v>3973</v>
      </c>
      <c r="G1718" s="34" t="s">
        <v>3548</v>
      </c>
      <c r="H1718" s="34" t="s">
        <v>59</v>
      </c>
      <c r="I1718" s="34" t="s">
        <v>380</v>
      </c>
      <c r="J1718" s="36">
        <v>39720</v>
      </c>
      <c r="K1718" s="36"/>
      <c r="L1718" s="34" t="s">
        <v>61</v>
      </c>
      <c r="M1718" s="36"/>
      <c r="N1718" s="34" t="b">
        <v>0</v>
      </c>
      <c r="O1718" s="36"/>
      <c r="P1718" s="34" t="b">
        <v>0</v>
      </c>
      <c r="Q1718" s="36"/>
      <c r="R1718" s="34" t="b">
        <v>1</v>
      </c>
      <c r="S1718" s="34" t="b">
        <v>0</v>
      </c>
      <c r="T1718" s="34" t="s">
        <v>70</v>
      </c>
      <c r="U1718" s="34"/>
      <c r="V1718" s="34" t="b">
        <v>0</v>
      </c>
      <c r="W1718" s="36"/>
      <c r="X1718" s="34" t="s">
        <v>70</v>
      </c>
      <c r="Y1718" s="34"/>
      <c r="Z1718" s="36"/>
      <c r="AA1718" s="34" t="b">
        <v>0</v>
      </c>
      <c r="AB1718" s="34"/>
      <c r="AC1718" s="34" t="b">
        <v>0</v>
      </c>
      <c r="AD1718" s="36"/>
      <c r="AE1718" s="34" t="b">
        <v>1</v>
      </c>
      <c r="AF1718" s="34" t="b">
        <v>0</v>
      </c>
      <c r="AG1718" s="34" t="s">
        <v>70</v>
      </c>
      <c r="AH1718" s="34"/>
      <c r="AI1718" s="34" t="b">
        <v>0</v>
      </c>
      <c r="AJ1718" s="36"/>
      <c r="AK1718" s="34" t="s">
        <v>70</v>
      </c>
      <c r="AL1718" s="36"/>
      <c r="AM1718" s="34" t="b">
        <v>0</v>
      </c>
      <c r="AN1718" s="36"/>
      <c r="AO1718" s="34" t="s">
        <v>70</v>
      </c>
      <c r="AP1718" s="34" t="s">
        <v>70</v>
      </c>
      <c r="AQ1718" s="34" t="s">
        <v>70</v>
      </c>
      <c r="AR1718" s="34" t="s">
        <v>70</v>
      </c>
      <c r="AS1718" s="34" t="s">
        <v>70</v>
      </c>
      <c r="AT1718" s="36"/>
      <c r="AU1718" s="36"/>
      <c r="AV1718" s="34" t="s">
        <v>70</v>
      </c>
      <c r="AW1718" s="34" t="s">
        <v>70</v>
      </c>
      <c r="AX1718" s="34" t="s">
        <v>63</v>
      </c>
      <c r="AY1718" s="34" t="s">
        <v>70</v>
      </c>
      <c r="AZ1718" s="34" t="s">
        <v>64</v>
      </c>
      <c r="BA1718" s="34" t="s">
        <v>955</v>
      </c>
      <c r="BB1718" s="35">
        <v>2024</v>
      </c>
      <c r="BC1718" s="34" t="s">
        <v>66</v>
      </c>
    </row>
    <row r="1719" spans="1:55" x14ac:dyDescent="0.25">
      <c r="A1719" s="34" t="s">
        <v>3411</v>
      </c>
      <c r="B1719" s="35">
        <v>67144</v>
      </c>
      <c r="C1719" s="34">
        <v>100</v>
      </c>
      <c r="D1719" s="34" t="s">
        <v>3434</v>
      </c>
      <c r="E1719" s="34" t="s">
        <v>3435</v>
      </c>
      <c r="F1719" s="34" t="s">
        <v>3384</v>
      </c>
      <c r="G1719" s="34" t="s">
        <v>421</v>
      </c>
      <c r="H1719" s="34" t="s">
        <v>59</v>
      </c>
      <c r="I1719" s="34" t="s">
        <v>570</v>
      </c>
      <c r="J1719" s="36">
        <v>42261</v>
      </c>
      <c r="K1719" s="36"/>
      <c r="L1719" s="34" t="s">
        <v>61</v>
      </c>
      <c r="M1719" s="36"/>
      <c r="N1719" s="34" t="b">
        <v>0</v>
      </c>
      <c r="O1719" s="36"/>
      <c r="P1719" s="34" t="b">
        <v>1</v>
      </c>
      <c r="Q1719" s="36"/>
      <c r="R1719" s="34" t="b">
        <v>0</v>
      </c>
      <c r="S1719" s="34" t="b">
        <v>0</v>
      </c>
      <c r="T1719" s="34" t="s">
        <v>70</v>
      </c>
      <c r="U1719" s="34"/>
      <c r="V1719" s="34" t="b">
        <v>0</v>
      </c>
      <c r="W1719" s="36"/>
      <c r="X1719" s="34" t="s">
        <v>70</v>
      </c>
      <c r="Y1719" s="34"/>
      <c r="Z1719" s="36"/>
      <c r="AA1719" s="34" t="b">
        <v>0</v>
      </c>
      <c r="AB1719" s="34"/>
      <c r="AC1719" s="34" t="b">
        <v>0</v>
      </c>
      <c r="AD1719" s="36"/>
      <c r="AE1719" s="34" t="b">
        <v>0</v>
      </c>
      <c r="AF1719" s="34" t="b">
        <v>0</v>
      </c>
      <c r="AG1719" s="34" t="s">
        <v>70</v>
      </c>
      <c r="AH1719" s="34"/>
      <c r="AI1719" s="34" t="b">
        <v>0</v>
      </c>
      <c r="AJ1719" s="36"/>
      <c r="AK1719" s="34" t="s">
        <v>70</v>
      </c>
      <c r="AL1719" s="36"/>
      <c r="AM1719" s="34" t="b">
        <v>0</v>
      </c>
      <c r="AN1719" s="36"/>
      <c r="AO1719" s="34" t="s">
        <v>70</v>
      </c>
      <c r="AP1719" s="34" t="s">
        <v>70</v>
      </c>
      <c r="AQ1719" s="34" t="s">
        <v>70</v>
      </c>
      <c r="AR1719" s="34" t="s">
        <v>70</v>
      </c>
      <c r="AS1719" s="34" t="s">
        <v>70</v>
      </c>
      <c r="AT1719" s="36"/>
      <c r="AU1719" s="36"/>
      <c r="AV1719" s="34" t="s">
        <v>70</v>
      </c>
      <c r="AW1719" s="34" t="s">
        <v>70</v>
      </c>
      <c r="AX1719" s="34" t="s">
        <v>63</v>
      </c>
      <c r="AY1719" s="34" t="s">
        <v>70</v>
      </c>
      <c r="AZ1719" s="34" t="s">
        <v>64</v>
      </c>
      <c r="BA1719" s="34" t="s">
        <v>955</v>
      </c>
      <c r="BB1719" s="35">
        <v>2029</v>
      </c>
      <c r="BC1719" s="34" t="s">
        <v>66</v>
      </c>
    </row>
    <row r="1720" spans="1:55" x14ac:dyDescent="0.25">
      <c r="A1720" s="34" t="s">
        <v>3411</v>
      </c>
      <c r="B1720" s="35">
        <v>64243</v>
      </c>
      <c r="C1720" s="34">
        <v>100</v>
      </c>
      <c r="D1720" s="34" t="s">
        <v>3419</v>
      </c>
      <c r="E1720" s="34" t="s">
        <v>3420</v>
      </c>
      <c r="F1720" s="34" t="s">
        <v>531</v>
      </c>
      <c r="G1720" s="34" t="s">
        <v>421</v>
      </c>
      <c r="H1720" s="34" t="s">
        <v>59</v>
      </c>
      <c r="I1720" s="34" t="s">
        <v>422</v>
      </c>
      <c r="J1720" s="36">
        <v>40169</v>
      </c>
      <c r="K1720" s="36"/>
      <c r="L1720" s="34" t="s">
        <v>61</v>
      </c>
      <c r="M1720" s="36"/>
      <c r="N1720" s="34" t="b">
        <v>0</v>
      </c>
      <c r="O1720" s="36"/>
      <c r="P1720" s="34" t="b">
        <v>1</v>
      </c>
      <c r="Q1720" s="36"/>
      <c r="R1720" s="34" t="b">
        <v>0</v>
      </c>
      <c r="S1720" s="34" t="b">
        <v>0</v>
      </c>
      <c r="T1720" s="34" t="s">
        <v>70</v>
      </c>
      <c r="U1720" s="34"/>
      <c r="V1720" s="34" t="b">
        <v>0</v>
      </c>
      <c r="W1720" s="36"/>
      <c r="X1720" s="34" t="s">
        <v>70</v>
      </c>
      <c r="Y1720" s="34"/>
      <c r="Z1720" s="36"/>
      <c r="AA1720" s="34" t="b">
        <v>0</v>
      </c>
      <c r="AB1720" s="34"/>
      <c r="AC1720" s="34" t="b">
        <v>0</v>
      </c>
      <c r="AD1720" s="36"/>
      <c r="AE1720" s="34" t="b">
        <v>1</v>
      </c>
      <c r="AF1720" s="34" t="b">
        <v>1</v>
      </c>
      <c r="AG1720" s="34" t="s">
        <v>70</v>
      </c>
      <c r="AH1720" s="34"/>
      <c r="AI1720" s="34" t="b">
        <v>0</v>
      </c>
      <c r="AJ1720" s="36"/>
      <c r="AK1720" s="34" t="s">
        <v>70</v>
      </c>
      <c r="AL1720" s="36"/>
      <c r="AM1720" s="34" t="b">
        <v>0</v>
      </c>
      <c r="AN1720" s="36"/>
      <c r="AO1720" s="34" t="s">
        <v>70</v>
      </c>
      <c r="AP1720" s="34" t="s">
        <v>70</v>
      </c>
      <c r="AQ1720" s="34" t="s">
        <v>70</v>
      </c>
      <c r="AR1720" s="34" t="s">
        <v>70</v>
      </c>
      <c r="AS1720" s="34" t="s">
        <v>70</v>
      </c>
      <c r="AT1720" s="36"/>
      <c r="AU1720" s="36"/>
      <c r="AV1720" s="34" t="s">
        <v>70</v>
      </c>
      <c r="AW1720" s="34" t="s">
        <v>70</v>
      </c>
      <c r="AX1720" s="34" t="s">
        <v>63</v>
      </c>
      <c r="AY1720" s="34" t="s">
        <v>70</v>
      </c>
      <c r="AZ1720" s="34" t="s">
        <v>64</v>
      </c>
      <c r="BA1720" s="34" t="s">
        <v>65</v>
      </c>
      <c r="BB1720" s="35">
        <v>2026</v>
      </c>
      <c r="BC1720" s="34" t="s">
        <v>66</v>
      </c>
    </row>
    <row r="1721" spans="1:55" x14ac:dyDescent="0.25">
      <c r="A1721" s="34" t="s">
        <v>3411</v>
      </c>
      <c r="B1721" s="35">
        <v>63651</v>
      </c>
      <c r="C1721" s="34">
        <v>100</v>
      </c>
      <c r="D1721" s="34" t="s">
        <v>3417</v>
      </c>
      <c r="E1721" s="34" t="s">
        <v>3418</v>
      </c>
      <c r="F1721" s="34" t="s">
        <v>531</v>
      </c>
      <c r="G1721" s="34" t="s">
        <v>421</v>
      </c>
      <c r="H1721" s="34" t="s">
        <v>59</v>
      </c>
      <c r="I1721" s="34" t="s">
        <v>422</v>
      </c>
      <c r="J1721" s="36">
        <v>39661</v>
      </c>
      <c r="K1721" s="36"/>
      <c r="L1721" s="34" t="s">
        <v>61</v>
      </c>
      <c r="M1721" s="36"/>
      <c r="N1721" s="34" t="b">
        <v>0</v>
      </c>
      <c r="O1721" s="36"/>
      <c r="P1721" s="34" t="b">
        <v>0</v>
      </c>
      <c r="Q1721" s="36"/>
      <c r="R1721" s="34" t="b">
        <v>0</v>
      </c>
      <c r="S1721" s="34" t="b">
        <v>0</v>
      </c>
      <c r="T1721" s="34" t="s">
        <v>70</v>
      </c>
      <c r="U1721" s="34"/>
      <c r="V1721" s="34" t="b">
        <v>0</v>
      </c>
      <c r="W1721" s="36"/>
      <c r="X1721" s="34" t="s">
        <v>70</v>
      </c>
      <c r="Y1721" s="34"/>
      <c r="Z1721" s="36"/>
      <c r="AA1721" s="34" t="b">
        <v>0</v>
      </c>
      <c r="AB1721" s="34"/>
      <c r="AC1721" s="34" t="b">
        <v>0</v>
      </c>
      <c r="AD1721" s="36"/>
      <c r="AE1721" s="34" t="b">
        <v>1</v>
      </c>
      <c r="AF1721" s="34" t="b">
        <v>1</v>
      </c>
      <c r="AG1721" s="34" t="s">
        <v>70</v>
      </c>
      <c r="AH1721" s="34"/>
      <c r="AI1721" s="34" t="b">
        <v>0</v>
      </c>
      <c r="AJ1721" s="36"/>
      <c r="AK1721" s="34" t="s">
        <v>70</v>
      </c>
      <c r="AL1721" s="36"/>
      <c r="AM1721" s="34" t="b">
        <v>0</v>
      </c>
      <c r="AN1721" s="36"/>
      <c r="AO1721" s="34" t="s">
        <v>70</v>
      </c>
      <c r="AP1721" s="34" t="s">
        <v>70</v>
      </c>
      <c r="AQ1721" s="34" t="s">
        <v>70</v>
      </c>
      <c r="AR1721" s="34" t="s">
        <v>70</v>
      </c>
      <c r="AS1721" s="34" t="s">
        <v>70</v>
      </c>
      <c r="AT1721" s="36"/>
      <c r="AU1721" s="36"/>
      <c r="AV1721" s="34" t="s">
        <v>70</v>
      </c>
      <c r="AW1721" s="34" t="s">
        <v>70</v>
      </c>
      <c r="AX1721" s="34" t="s">
        <v>63</v>
      </c>
      <c r="AY1721" s="34" t="s">
        <v>70</v>
      </c>
      <c r="AZ1721" s="34" t="s">
        <v>64</v>
      </c>
      <c r="BA1721" s="34" t="s">
        <v>955</v>
      </c>
      <c r="BB1721" s="35">
        <v>2024</v>
      </c>
      <c r="BC1721" s="34" t="s">
        <v>103</v>
      </c>
    </row>
    <row r="1722" spans="1:55" x14ac:dyDescent="0.25">
      <c r="A1722" s="34" t="s">
        <v>3411</v>
      </c>
      <c r="B1722" s="35">
        <v>67138</v>
      </c>
      <c r="C1722" s="34">
        <v>100</v>
      </c>
      <c r="D1722" s="34" t="s">
        <v>3429</v>
      </c>
      <c r="E1722" s="34" t="s">
        <v>3430</v>
      </c>
      <c r="F1722" s="34" t="s">
        <v>3972</v>
      </c>
      <c r="G1722" s="34" t="s">
        <v>155</v>
      </c>
      <c r="H1722" s="34" t="s">
        <v>208</v>
      </c>
      <c r="I1722" s="34" t="s">
        <v>722</v>
      </c>
      <c r="J1722" s="36">
        <v>42261</v>
      </c>
      <c r="K1722" s="36"/>
      <c r="L1722" s="34" t="s">
        <v>61</v>
      </c>
      <c r="M1722" s="36"/>
      <c r="N1722" s="34" t="b">
        <v>0</v>
      </c>
      <c r="O1722" s="36"/>
      <c r="P1722" s="34" t="b">
        <v>1</v>
      </c>
      <c r="Q1722" s="36"/>
      <c r="R1722" s="34" t="b">
        <v>0</v>
      </c>
      <c r="S1722" s="34" t="b">
        <v>0</v>
      </c>
      <c r="T1722" s="34" t="s">
        <v>70</v>
      </c>
      <c r="U1722" s="34"/>
      <c r="V1722" s="34" t="b">
        <v>0</v>
      </c>
      <c r="W1722" s="36"/>
      <c r="X1722" s="34" t="s">
        <v>70</v>
      </c>
      <c r="Y1722" s="34"/>
      <c r="Z1722" s="36"/>
      <c r="AA1722" s="34" t="b">
        <v>0</v>
      </c>
      <c r="AB1722" s="34"/>
      <c r="AC1722" s="34" t="b">
        <v>0</v>
      </c>
      <c r="AD1722" s="36"/>
      <c r="AE1722" s="34" t="b">
        <v>0</v>
      </c>
      <c r="AF1722" s="34" t="b">
        <v>0</v>
      </c>
      <c r="AG1722" s="34" t="s">
        <v>70</v>
      </c>
      <c r="AH1722" s="34"/>
      <c r="AI1722" s="34" t="b">
        <v>0</v>
      </c>
      <c r="AJ1722" s="36"/>
      <c r="AK1722" s="34" t="s">
        <v>70</v>
      </c>
      <c r="AL1722" s="36"/>
      <c r="AM1722" s="34" t="b">
        <v>0</v>
      </c>
      <c r="AN1722" s="36"/>
      <c r="AO1722" s="34" t="s">
        <v>70</v>
      </c>
      <c r="AP1722" s="34" t="s">
        <v>70</v>
      </c>
      <c r="AQ1722" s="34" t="s">
        <v>70</v>
      </c>
      <c r="AR1722" s="34" t="s">
        <v>70</v>
      </c>
      <c r="AS1722" s="34" t="s">
        <v>70</v>
      </c>
      <c r="AT1722" s="36"/>
      <c r="AU1722" s="36"/>
      <c r="AV1722" s="34" t="s">
        <v>70</v>
      </c>
      <c r="AW1722" s="34" t="s">
        <v>70</v>
      </c>
      <c r="AX1722" s="34" t="s">
        <v>63</v>
      </c>
      <c r="AY1722" s="34" t="s">
        <v>70</v>
      </c>
      <c r="AZ1722" s="34" t="s">
        <v>64</v>
      </c>
      <c r="BA1722" s="34" t="s">
        <v>955</v>
      </c>
      <c r="BB1722" s="35">
        <v>2028</v>
      </c>
      <c r="BC1722" s="34" t="s">
        <v>66</v>
      </c>
    </row>
    <row r="1723" spans="1:55" x14ac:dyDescent="0.25">
      <c r="A1723" s="34" t="s">
        <v>3411</v>
      </c>
      <c r="B1723" s="35">
        <v>67131</v>
      </c>
      <c r="C1723" s="34">
        <v>100</v>
      </c>
      <c r="D1723" s="34" t="s">
        <v>3427</v>
      </c>
      <c r="E1723" s="34" t="s">
        <v>3428</v>
      </c>
      <c r="F1723" s="34" t="s">
        <v>3384</v>
      </c>
      <c r="G1723" s="34" t="s">
        <v>421</v>
      </c>
      <c r="H1723" s="34" t="s">
        <v>59</v>
      </c>
      <c r="I1723" s="34" t="s">
        <v>570</v>
      </c>
      <c r="J1723" s="36">
        <v>42230</v>
      </c>
      <c r="K1723" s="36"/>
      <c r="L1723" s="34" t="s">
        <v>61</v>
      </c>
      <c r="M1723" s="36"/>
      <c r="N1723" s="34" t="b">
        <v>0</v>
      </c>
      <c r="O1723" s="36"/>
      <c r="P1723" s="34" t="b">
        <v>1</v>
      </c>
      <c r="Q1723" s="36"/>
      <c r="R1723" s="34" t="b">
        <v>0</v>
      </c>
      <c r="S1723" s="34" t="b">
        <v>0</v>
      </c>
      <c r="T1723" s="34" t="s">
        <v>70</v>
      </c>
      <c r="U1723" s="34"/>
      <c r="V1723" s="34" t="b">
        <v>0</v>
      </c>
      <c r="W1723" s="36"/>
      <c r="X1723" s="34" t="s">
        <v>70</v>
      </c>
      <c r="Y1723" s="34"/>
      <c r="Z1723" s="36"/>
      <c r="AA1723" s="34" t="b">
        <v>0</v>
      </c>
      <c r="AB1723" s="34"/>
      <c r="AC1723" s="34" t="b">
        <v>0</v>
      </c>
      <c r="AD1723" s="36"/>
      <c r="AE1723" s="34" t="b">
        <v>0</v>
      </c>
      <c r="AF1723" s="34" t="b">
        <v>0</v>
      </c>
      <c r="AG1723" s="34" t="s">
        <v>70</v>
      </c>
      <c r="AH1723" s="34"/>
      <c r="AI1723" s="34" t="b">
        <v>0</v>
      </c>
      <c r="AJ1723" s="36"/>
      <c r="AK1723" s="34" t="s">
        <v>70</v>
      </c>
      <c r="AL1723" s="36"/>
      <c r="AM1723" s="34" t="b">
        <v>0</v>
      </c>
      <c r="AN1723" s="36"/>
      <c r="AO1723" s="34" t="s">
        <v>70</v>
      </c>
      <c r="AP1723" s="34" t="s">
        <v>70</v>
      </c>
      <c r="AQ1723" s="34" t="s">
        <v>70</v>
      </c>
      <c r="AR1723" s="34" t="s">
        <v>70</v>
      </c>
      <c r="AS1723" s="34" t="s">
        <v>70</v>
      </c>
      <c r="AT1723" s="36"/>
      <c r="AU1723" s="36"/>
      <c r="AV1723" s="34" t="s">
        <v>70</v>
      </c>
      <c r="AW1723" s="34" t="s">
        <v>70</v>
      </c>
      <c r="AX1723" s="34" t="s">
        <v>63</v>
      </c>
      <c r="AY1723" s="34" t="s">
        <v>70</v>
      </c>
      <c r="AZ1723" s="34" t="s">
        <v>64</v>
      </c>
      <c r="BA1723" s="34" t="s">
        <v>955</v>
      </c>
      <c r="BB1723" s="35">
        <v>2029</v>
      </c>
      <c r="BC1723" s="34" t="s">
        <v>66</v>
      </c>
    </row>
    <row r="1724" spans="1:55" x14ac:dyDescent="0.25">
      <c r="A1724" s="34" t="s">
        <v>3411</v>
      </c>
      <c r="B1724" s="35">
        <v>66653</v>
      </c>
      <c r="C1724" s="34">
        <v>100</v>
      </c>
      <c r="D1724" s="34" t="s">
        <v>3425</v>
      </c>
      <c r="E1724" s="34" t="s">
        <v>3426</v>
      </c>
      <c r="F1724" s="34" t="s">
        <v>3037</v>
      </c>
      <c r="G1724" s="34" t="s">
        <v>234</v>
      </c>
      <c r="H1724" s="34" t="s">
        <v>144</v>
      </c>
      <c r="I1724" s="34" t="s">
        <v>60</v>
      </c>
      <c r="J1724" s="36">
        <v>42412</v>
      </c>
      <c r="K1724" s="36"/>
      <c r="L1724" s="34" t="s">
        <v>61</v>
      </c>
      <c r="M1724" s="36"/>
      <c r="N1724" s="34" t="b">
        <v>0</v>
      </c>
      <c r="O1724" s="36"/>
      <c r="P1724" s="34" t="b">
        <v>1</v>
      </c>
      <c r="Q1724" s="36"/>
      <c r="R1724" s="34" t="b">
        <v>1</v>
      </c>
      <c r="S1724" s="34" t="b">
        <v>0</v>
      </c>
      <c r="T1724" s="34" t="s">
        <v>70</v>
      </c>
      <c r="U1724" s="34"/>
      <c r="V1724" s="34" t="b">
        <v>0</v>
      </c>
      <c r="W1724" s="36"/>
      <c r="X1724" s="34" t="s">
        <v>70</v>
      </c>
      <c r="Y1724" s="34"/>
      <c r="Z1724" s="36"/>
      <c r="AA1724" s="34" t="b">
        <v>0</v>
      </c>
      <c r="AB1724" s="34"/>
      <c r="AC1724" s="34" t="b">
        <v>0</v>
      </c>
      <c r="AD1724" s="36"/>
      <c r="AE1724" s="34" t="b">
        <v>1</v>
      </c>
      <c r="AF1724" s="34" t="b">
        <v>0</v>
      </c>
      <c r="AG1724" s="34" t="s">
        <v>70</v>
      </c>
      <c r="AH1724" s="34"/>
      <c r="AI1724" s="34" t="b">
        <v>0</v>
      </c>
      <c r="AJ1724" s="36"/>
      <c r="AK1724" s="34" t="s">
        <v>70</v>
      </c>
      <c r="AL1724" s="36"/>
      <c r="AM1724" s="34" t="b">
        <v>0</v>
      </c>
      <c r="AN1724" s="36"/>
      <c r="AO1724" s="34" t="s">
        <v>70</v>
      </c>
      <c r="AP1724" s="34" t="s">
        <v>70</v>
      </c>
      <c r="AQ1724" s="34" t="s">
        <v>70</v>
      </c>
      <c r="AR1724" s="34" t="s">
        <v>70</v>
      </c>
      <c r="AS1724" s="34" t="s">
        <v>70</v>
      </c>
      <c r="AT1724" s="36"/>
      <c r="AU1724" s="36"/>
      <c r="AV1724" s="34" t="s">
        <v>70</v>
      </c>
      <c r="AW1724" s="34" t="s">
        <v>70</v>
      </c>
      <c r="AX1724" s="34" t="s">
        <v>63</v>
      </c>
      <c r="AY1724" s="34" t="s">
        <v>70</v>
      </c>
      <c r="AZ1724" s="34" t="s">
        <v>64</v>
      </c>
      <c r="BA1724" s="34" t="s">
        <v>955</v>
      </c>
      <c r="BB1724" s="35">
        <v>2031</v>
      </c>
      <c r="BC1724" s="34" t="s">
        <v>66</v>
      </c>
    </row>
    <row r="1725" spans="1:55" x14ac:dyDescent="0.25">
      <c r="A1725" s="34" t="s">
        <v>3411</v>
      </c>
      <c r="B1725" s="35">
        <v>63174</v>
      </c>
      <c r="C1725" s="34">
        <v>100</v>
      </c>
      <c r="D1725" s="34" t="s">
        <v>3412</v>
      </c>
      <c r="E1725" s="34" t="s">
        <v>3413</v>
      </c>
      <c r="F1725" s="34" t="s">
        <v>3414</v>
      </c>
      <c r="G1725" s="34" t="s">
        <v>421</v>
      </c>
      <c r="H1725" s="34" t="s">
        <v>59</v>
      </c>
      <c r="I1725" s="34" t="s">
        <v>70</v>
      </c>
      <c r="J1725" s="36">
        <v>40299</v>
      </c>
      <c r="K1725" s="36"/>
      <c r="L1725" s="34" t="s">
        <v>61</v>
      </c>
      <c r="M1725" s="36"/>
      <c r="N1725" s="34" t="b">
        <v>0</v>
      </c>
      <c r="O1725" s="36"/>
      <c r="P1725" s="34" t="b">
        <v>1</v>
      </c>
      <c r="Q1725" s="36"/>
      <c r="R1725" s="34" t="b">
        <v>1</v>
      </c>
      <c r="S1725" s="34" t="b">
        <v>0</v>
      </c>
      <c r="T1725" s="34" t="s">
        <v>70</v>
      </c>
      <c r="U1725" s="34"/>
      <c r="V1725" s="34" t="b">
        <v>0</v>
      </c>
      <c r="W1725" s="36"/>
      <c r="X1725" s="34" t="s">
        <v>70</v>
      </c>
      <c r="Y1725" s="34"/>
      <c r="Z1725" s="36"/>
      <c r="AA1725" s="34" t="b">
        <v>0</v>
      </c>
      <c r="AB1725" s="34"/>
      <c r="AC1725" s="34" t="b">
        <v>0</v>
      </c>
      <c r="AD1725" s="36"/>
      <c r="AE1725" s="34" t="b">
        <v>0</v>
      </c>
      <c r="AF1725" s="34" t="b">
        <v>0</v>
      </c>
      <c r="AG1725" s="34" t="s">
        <v>70</v>
      </c>
      <c r="AH1725" s="34"/>
      <c r="AI1725" s="34" t="b">
        <v>0</v>
      </c>
      <c r="AJ1725" s="36"/>
      <c r="AK1725" s="34" t="s">
        <v>70</v>
      </c>
      <c r="AL1725" s="36"/>
      <c r="AM1725" s="34" t="b">
        <v>0</v>
      </c>
      <c r="AN1725" s="36"/>
      <c r="AO1725" s="34" t="s">
        <v>70</v>
      </c>
      <c r="AP1725" s="34" t="s">
        <v>70</v>
      </c>
      <c r="AQ1725" s="34" t="s">
        <v>70</v>
      </c>
      <c r="AR1725" s="34" t="s">
        <v>70</v>
      </c>
      <c r="AS1725" s="34" t="s">
        <v>70</v>
      </c>
      <c r="AT1725" s="36"/>
      <c r="AU1725" s="36"/>
      <c r="AV1725" s="34" t="s">
        <v>535</v>
      </c>
      <c r="AW1725" s="34" t="s">
        <v>607</v>
      </c>
      <c r="AX1725" s="34" t="s">
        <v>63</v>
      </c>
      <c r="AY1725" s="34" t="s">
        <v>70</v>
      </c>
      <c r="AZ1725" s="34" t="s">
        <v>64</v>
      </c>
      <c r="BA1725" s="34" t="s">
        <v>65</v>
      </c>
      <c r="BB1725" s="35">
        <v>2026</v>
      </c>
      <c r="BC1725" s="34" t="s">
        <v>66</v>
      </c>
    </row>
    <row r="1726" spans="1:55" x14ac:dyDescent="0.25">
      <c r="A1726" s="34" t="s">
        <v>3411</v>
      </c>
      <c r="B1726" s="35">
        <v>67140</v>
      </c>
      <c r="C1726" s="34">
        <v>100</v>
      </c>
      <c r="D1726" s="34" t="s">
        <v>3431</v>
      </c>
      <c r="E1726" s="34" t="s">
        <v>3432</v>
      </c>
      <c r="F1726" s="34" t="s">
        <v>3498</v>
      </c>
      <c r="G1726" s="34" t="s">
        <v>155</v>
      </c>
      <c r="H1726" s="34" t="s">
        <v>208</v>
      </c>
      <c r="I1726" s="34" t="s">
        <v>3433</v>
      </c>
      <c r="J1726" s="36">
        <v>42261</v>
      </c>
      <c r="K1726" s="36"/>
      <c r="L1726" s="34" t="s">
        <v>61</v>
      </c>
      <c r="M1726" s="36"/>
      <c r="N1726" s="34" t="b">
        <v>0</v>
      </c>
      <c r="O1726" s="36"/>
      <c r="P1726" s="34" t="b">
        <v>1</v>
      </c>
      <c r="Q1726" s="36"/>
      <c r="R1726" s="34" t="b">
        <v>0</v>
      </c>
      <c r="S1726" s="34" t="b">
        <v>0</v>
      </c>
      <c r="T1726" s="34" t="s">
        <v>70</v>
      </c>
      <c r="U1726" s="34"/>
      <c r="V1726" s="34" t="b">
        <v>0</v>
      </c>
      <c r="W1726" s="36"/>
      <c r="X1726" s="34" t="s">
        <v>70</v>
      </c>
      <c r="Y1726" s="34"/>
      <c r="Z1726" s="36"/>
      <c r="AA1726" s="34" t="b">
        <v>0</v>
      </c>
      <c r="AB1726" s="34"/>
      <c r="AC1726" s="34" t="b">
        <v>0</v>
      </c>
      <c r="AD1726" s="36"/>
      <c r="AE1726" s="34" t="b">
        <v>0</v>
      </c>
      <c r="AF1726" s="34" t="b">
        <v>0</v>
      </c>
      <c r="AG1726" s="34" t="s">
        <v>70</v>
      </c>
      <c r="AH1726" s="34"/>
      <c r="AI1726" s="34" t="b">
        <v>0</v>
      </c>
      <c r="AJ1726" s="36"/>
      <c r="AK1726" s="34" t="s">
        <v>70</v>
      </c>
      <c r="AL1726" s="36"/>
      <c r="AM1726" s="34" t="b">
        <v>0</v>
      </c>
      <c r="AN1726" s="36"/>
      <c r="AO1726" s="34" t="s">
        <v>70</v>
      </c>
      <c r="AP1726" s="34" t="s">
        <v>70</v>
      </c>
      <c r="AQ1726" s="34" t="s">
        <v>70</v>
      </c>
      <c r="AR1726" s="34" t="s">
        <v>70</v>
      </c>
      <c r="AS1726" s="34" t="s">
        <v>70</v>
      </c>
      <c r="AT1726" s="36"/>
      <c r="AU1726" s="36"/>
      <c r="AV1726" s="34" t="s">
        <v>70</v>
      </c>
      <c r="AW1726" s="34" t="s">
        <v>70</v>
      </c>
      <c r="AX1726" s="34" t="s">
        <v>63</v>
      </c>
      <c r="AY1726" s="34" t="s">
        <v>70</v>
      </c>
      <c r="AZ1726" s="34" t="s">
        <v>64</v>
      </c>
      <c r="BA1726" s="34" t="s">
        <v>955</v>
      </c>
      <c r="BB1726" s="35">
        <v>2028</v>
      </c>
      <c r="BC1726" s="34" t="s">
        <v>66</v>
      </c>
    </row>
    <row r="1727" spans="1:55" x14ac:dyDescent="0.25">
      <c r="A1727" s="34" t="s">
        <v>3411</v>
      </c>
      <c r="B1727" s="35">
        <v>66652</v>
      </c>
      <c r="C1727" s="34">
        <v>100</v>
      </c>
      <c r="D1727" s="34" t="s">
        <v>3423</v>
      </c>
      <c r="E1727" s="34" t="s">
        <v>3424</v>
      </c>
      <c r="F1727" s="34" t="s">
        <v>3037</v>
      </c>
      <c r="G1727" s="34" t="s">
        <v>234</v>
      </c>
      <c r="H1727" s="34" t="s">
        <v>144</v>
      </c>
      <c r="I1727" s="34" t="s">
        <v>60</v>
      </c>
      <c r="J1727" s="36">
        <v>42230</v>
      </c>
      <c r="K1727" s="36"/>
      <c r="L1727" s="34" t="s">
        <v>61</v>
      </c>
      <c r="M1727" s="36"/>
      <c r="N1727" s="34" t="b">
        <v>0</v>
      </c>
      <c r="O1727" s="36"/>
      <c r="P1727" s="34" t="b">
        <v>1</v>
      </c>
      <c r="Q1727" s="36"/>
      <c r="R1727" s="34" t="b">
        <v>0</v>
      </c>
      <c r="S1727" s="34" t="b">
        <v>0</v>
      </c>
      <c r="T1727" s="34" t="s">
        <v>70</v>
      </c>
      <c r="U1727" s="34"/>
      <c r="V1727" s="34" t="b">
        <v>0</v>
      </c>
      <c r="W1727" s="36"/>
      <c r="X1727" s="34" t="s">
        <v>70</v>
      </c>
      <c r="Y1727" s="34"/>
      <c r="Z1727" s="36"/>
      <c r="AA1727" s="34" t="b">
        <v>0</v>
      </c>
      <c r="AB1727" s="34"/>
      <c r="AC1727" s="34" t="b">
        <v>0</v>
      </c>
      <c r="AD1727" s="36"/>
      <c r="AE1727" s="34" t="b">
        <v>0</v>
      </c>
      <c r="AF1727" s="34" t="b">
        <v>0</v>
      </c>
      <c r="AG1727" s="34" t="s">
        <v>70</v>
      </c>
      <c r="AH1727" s="34"/>
      <c r="AI1727" s="34" t="b">
        <v>0</v>
      </c>
      <c r="AJ1727" s="36"/>
      <c r="AK1727" s="34" t="s">
        <v>70</v>
      </c>
      <c r="AL1727" s="36"/>
      <c r="AM1727" s="34" t="b">
        <v>0</v>
      </c>
      <c r="AN1727" s="36"/>
      <c r="AO1727" s="34" t="s">
        <v>70</v>
      </c>
      <c r="AP1727" s="34" t="s">
        <v>70</v>
      </c>
      <c r="AQ1727" s="34" t="s">
        <v>70</v>
      </c>
      <c r="AR1727" s="34" t="s">
        <v>70</v>
      </c>
      <c r="AS1727" s="34" t="s">
        <v>70</v>
      </c>
      <c r="AT1727" s="36"/>
      <c r="AU1727" s="36"/>
      <c r="AV1727" s="34" t="s">
        <v>70</v>
      </c>
      <c r="AW1727" s="34" t="s">
        <v>70</v>
      </c>
      <c r="AX1727" s="34" t="s">
        <v>63</v>
      </c>
      <c r="AY1727" s="34" t="s">
        <v>70</v>
      </c>
      <c r="AZ1727" s="34" t="s">
        <v>64</v>
      </c>
      <c r="BA1727" s="34" t="s">
        <v>955</v>
      </c>
      <c r="BB1727" s="35">
        <v>2030</v>
      </c>
      <c r="BC1727" s="34" t="s">
        <v>66</v>
      </c>
    </row>
    <row r="1728" spans="1:55" x14ac:dyDescent="0.25">
      <c r="A1728" s="34" t="s">
        <v>3411</v>
      </c>
      <c r="B1728" s="35">
        <v>64464</v>
      </c>
      <c r="C1728" s="34">
        <v>100</v>
      </c>
      <c r="D1728" s="34" t="s">
        <v>3421</v>
      </c>
      <c r="E1728" s="34" t="s">
        <v>3422</v>
      </c>
      <c r="F1728" s="34" t="s">
        <v>526</v>
      </c>
      <c r="G1728" s="34" t="s">
        <v>421</v>
      </c>
      <c r="H1728" s="34" t="s">
        <v>59</v>
      </c>
      <c r="I1728" s="34" t="s">
        <v>422</v>
      </c>
      <c r="J1728" s="36">
        <v>40290</v>
      </c>
      <c r="K1728" s="36"/>
      <c r="L1728" s="34" t="s">
        <v>61</v>
      </c>
      <c r="M1728" s="36"/>
      <c r="N1728" s="34" t="b">
        <v>0</v>
      </c>
      <c r="O1728" s="36"/>
      <c r="P1728" s="34" t="b">
        <v>1</v>
      </c>
      <c r="Q1728" s="36"/>
      <c r="R1728" s="34" t="b">
        <v>1</v>
      </c>
      <c r="S1728" s="34" t="b">
        <v>0</v>
      </c>
      <c r="T1728" s="34" t="s">
        <v>70</v>
      </c>
      <c r="U1728" s="34"/>
      <c r="V1728" s="34" t="b">
        <v>0</v>
      </c>
      <c r="W1728" s="36"/>
      <c r="X1728" s="34" t="s">
        <v>70</v>
      </c>
      <c r="Y1728" s="34"/>
      <c r="Z1728" s="36"/>
      <c r="AA1728" s="34" t="b">
        <v>0</v>
      </c>
      <c r="AB1728" s="34"/>
      <c r="AC1728" s="34" t="b">
        <v>0</v>
      </c>
      <c r="AD1728" s="36"/>
      <c r="AE1728" s="34" t="b">
        <v>1</v>
      </c>
      <c r="AF1728" s="34" t="b">
        <v>1</v>
      </c>
      <c r="AG1728" s="34" t="s">
        <v>70</v>
      </c>
      <c r="AH1728" s="34"/>
      <c r="AI1728" s="34" t="b">
        <v>0</v>
      </c>
      <c r="AJ1728" s="36"/>
      <c r="AK1728" s="34" t="s">
        <v>70</v>
      </c>
      <c r="AL1728" s="36"/>
      <c r="AM1728" s="34" t="b">
        <v>0</v>
      </c>
      <c r="AN1728" s="36"/>
      <c r="AO1728" s="34" t="s">
        <v>70</v>
      </c>
      <c r="AP1728" s="34" t="s">
        <v>70</v>
      </c>
      <c r="AQ1728" s="34" t="s">
        <v>70</v>
      </c>
      <c r="AR1728" s="34" t="s">
        <v>70</v>
      </c>
      <c r="AS1728" s="34" t="s">
        <v>70</v>
      </c>
      <c r="AT1728" s="36"/>
      <c r="AU1728" s="36"/>
      <c r="AV1728" s="34" t="s">
        <v>70</v>
      </c>
      <c r="AW1728" s="34" t="s">
        <v>70</v>
      </c>
      <c r="AX1728" s="34" t="s">
        <v>63</v>
      </c>
      <c r="AY1728" s="34" t="s">
        <v>70</v>
      </c>
      <c r="AZ1728" s="34" t="s">
        <v>64</v>
      </c>
      <c r="BA1728" s="34" t="s">
        <v>65</v>
      </c>
      <c r="BB1728" s="35">
        <v>2026</v>
      </c>
      <c r="BC1728" s="34" t="s">
        <v>66</v>
      </c>
    </row>
    <row r="1729" spans="1:55" x14ac:dyDescent="0.25">
      <c r="A1729" s="34" t="s">
        <v>3411</v>
      </c>
      <c r="B1729" s="35">
        <v>67145</v>
      </c>
      <c r="C1729" s="34">
        <v>100</v>
      </c>
      <c r="D1729" s="34" t="s">
        <v>3436</v>
      </c>
      <c r="E1729" s="34" t="s">
        <v>3437</v>
      </c>
      <c r="F1729" s="34" t="s">
        <v>3972</v>
      </c>
      <c r="G1729" s="34" t="s">
        <v>173</v>
      </c>
      <c r="H1729" s="34" t="s">
        <v>144</v>
      </c>
      <c r="I1729" s="34" t="s">
        <v>722</v>
      </c>
      <c r="J1729" s="36">
        <v>42290</v>
      </c>
      <c r="K1729" s="36"/>
      <c r="L1729" s="34" t="s">
        <v>61</v>
      </c>
      <c r="M1729" s="36"/>
      <c r="N1729" s="34" t="b">
        <v>0</v>
      </c>
      <c r="O1729" s="36"/>
      <c r="P1729" s="34" t="b">
        <v>1</v>
      </c>
      <c r="Q1729" s="36"/>
      <c r="R1729" s="34" t="b">
        <v>0</v>
      </c>
      <c r="S1729" s="34" t="b">
        <v>0</v>
      </c>
      <c r="T1729" s="34" t="s">
        <v>70</v>
      </c>
      <c r="U1729" s="34"/>
      <c r="V1729" s="34" t="b">
        <v>0</v>
      </c>
      <c r="W1729" s="36"/>
      <c r="X1729" s="34" t="s">
        <v>70</v>
      </c>
      <c r="Y1729" s="34"/>
      <c r="Z1729" s="36"/>
      <c r="AA1729" s="34" t="b">
        <v>0</v>
      </c>
      <c r="AB1729" s="34"/>
      <c r="AC1729" s="34" t="b">
        <v>0</v>
      </c>
      <c r="AD1729" s="36"/>
      <c r="AE1729" s="34" t="b">
        <v>0</v>
      </c>
      <c r="AF1729" s="34" t="b">
        <v>0</v>
      </c>
      <c r="AG1729" s="34" t="s">
        <v>70</v>
      </c>
      <c r="AH1729" s="34"/>
      <c r="AI1729" s="34" t="b">
        <v>0</v>
      </c>
      <c r="AJ1729" s="36"/>
      <c r="AK1729" s="34" t="s">
        <v>70</v>
      </c>
      <c r="AL1729" s="36"/>
      <c r="AM1729" s="34" t="b">
        <v>0</v>
      </c>
      <c r="AN1729" s="36"/>
      <c r="AO1729" s="34" t="s">
        <v>70</v>
      </c>
      <c r="AP1729" s="34" t="s">
        <v>70</v>
      </c>
      <c r="AQ1729" s="34" t="s">
        <v>70</v>
      </c>
      <c r="AR1729" s="34" t="s">
        <v>70</v>
      </c>
      <c r="AS1729" s="34" t="s">
        <v>70</v>
      </c>
      <c r="AT1729" s="36"/>
      <c r="AU1729" s="36"/>
      <c r="AV1729" s="34" t="s">
        <v>70</v>
      </c>
      <c r="AW1729" s="34" t="s">
        <v>70</v>
      </c>
      <c r="AX1729" s="34" t="s">
        <v>63</v>
      </c>
      <c r="AY1729" s="34" t="s">
        <v>70</v>
      </c>
      <c r="AZ1729" s="34" t="s">
        <v>64</v>
      </c>
      <c r="BA1729" s="34" t="s">
        <v>955</v>
      </c>
      <c r="BB1729" s="35">
        <v>2029</v>
      </c>
      <c r="BC1729" s="34" t="s">
        <v>66</v>
      </c>
    </row>
    <row r="1730" spans="1:55" x14ac:dyDescent="0.25">
      <c r="A1730" s="34" t="s">
        <v>4721</v>
      </c>
      <c r="B1730" s="35">
        <v>64443</v>
      </c>
      <c r="C1730" s="34">
        <v>50</v>
      </c>
      <c r="D1730" s="34" t="s">
        <v>1111</v>
      </c>
      <c r="E1730" s="34" t="s">
        <v>1112</v>
      </c>
      <c r="F1730" s="34" t="s">
        <v>3971</v>
      </c>
      <c r="G1730" s="34" t="s">
        <v>215</v>
      </c>
      <c r="H1730" s="34" t="s">
        <v>4287</v>
      </c>
      <c r="I1730" s="34" t="s">
        <v>133</v>
      </c>
      <c r="J1730" s="36">
        <v>40452</v>
      </c>
      <c r="K1730" s="36">
        <v>45107</v>
      </c>
      <c r="L1730" s="34" t="s">
        <v>71</v>
      </c>
      <c r="M1730" s="36"/>
      <c r="N1730" s="34" t="b">
        <v>1</v>
      </c>
      <c r="O1730" s="36"/>
      <c r="P1730" s="34" t="b">
        <v>0</v>
      </c>
      <c r="Q1730" s="36"/>
      <c r="R1730" s="34" t="b">
        <v>0</v>
      </c>
      <c r="S1730" s="34" t="b">
        <v>0</v>
      </c>
      <c r="T1730" s="34" t="s">
        <v>70</v>
      </c>
      <c r="U1730" s="34"/>
      <c r="V1730" s="34" t="b">
        <v>0</v>
      </c>
      <c r="W1730" s="36">
        <v>32363</v>
      </c>
      <c r="X1730" s="34" t="s">
        <v>70</v>
      </c>
      <c r="Y1730" s="34"/>
      <c r="Z1730" s="36"/>
      <c r="AA1730" s="34" t="b">
        <v>0</v>
      </c>
      <c r="AB1730" s="34"/>
      <c r="AC1730" s="34" t="b">
        <v>0</v>
      </c>
      <c r="AD1730" s="36">
        <v>45216</v>
      </c>
      <c r="AE1730" s="34" t="b">
        <v>1</v>
      </c>
      <c r="AF1730" s="34" t="b">
        <v>1</v>
      </c>
      <c r="AG1730" s="34" t="s">
        <v>3248</v>
      </c>
      <c r="AH1730" s="34"/>
      <c r="AI1730" s="34" t="b">
        <v>0</v>
      </c>
      <c r="AJ1730" s="36"/>
      <c r="AK1730" s="34" t="s">
        <v>70</v>
      </c>
      <c r="AL1730" s="36"/>
      <c r="AM1730" s="34" t="b">
        <v>0</v>
      </c>
      <c r="AN1730" s="36"/>
      <c r="AO1730" s="34" t="s">
        <v>70</v>
      </c>
      <c r="AP1730" s="34" t="s">
        <v>463</v>
      </c>
      <c r="AQ1730" s="34" t="s">
        <v>409</v>
      </c>
      <c r="AR1730" s="34" t="s">
        <v>407</v>
      </c>
      <c r="AS1730" s="34" t="s">
        <v>70</v>
      </c>
      <c r="AT1730" s="36"/>
      <c r="AU1730" s="36"/>
      <c r="AV1730" s="34" t="s">
        <v>70</v>
      </c>
      <c r="AW1730" s="34" t="s">
        <v>70</v>
      </c>
      <c r="AX1730" s="34" t="s">
        <v>133</v>
      </c>
      <c r="AY1730" s="34" t="s">
        <v>4296</v>
      </c>
      <c r="AZ1730" s="34" t="s">
        <v>464</v>
      </c>
      <c r="BA1730" s="34" t="s">
        <v>465</v>
      </c>
      <c r="BB1730" s="35">
        <v>2026</v>
      </c>
      <c r="BC1730" s="34" t="s">
        <v>66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1D3B4-2B02-4098-8679-EC23FF39AC31}">
  <dimension ref="A1:AP1420"/>
  <sheetViews>
    <sheetView topLeftCell="W1" workbookViewId="0">
      <selection activeCell="X1" sqref="X1"/>
    </sheetView>
  </sheetViews>
  <sheetFormatPr defaultRowHeight="12.75" x14ac:dyDescent="0.2"/>
  <cols>
    <col min="1" max="1" width="9.28515625" style="11" bestFit="1" customWidth="1"/>
    <col min="2" max="2" width="9.140625" style="11"/>
    <col min="3" max="3" width="10.42578125" style="12" bestFit="1" customWidth="1"/>
    <col min="4" max="5" width="9.28515625" style="12" bestFit="1" customWidth="1"/>
    <col min="6" max="10" width="9.140625" style="12"/>
    <col min="11" max="11" width="14.5703125" style="48" bestFit="1" customWidth="1"/>
    <col min="12" max="12" width="9.140625" style="12"/>
    <col min="13" max="16" width="14.5703125" style="12" customWidth="1"/>
    <col min="17" max="18" width="11.7109375" style="48" customWidth="1"/>
    <col min="19" max="34" width="10.7109375" style="48" customWidth="1"/>
    <col min="35" max="35" width="12.28515625" style="48" customWidth="1"/>
    <col min="36" max="36" width="13.28515625" style="48" customWidth="1"/>
    <col min="37" max="37" width="10.7109375" style="48" customWidth="1"/>
    <col min="38" max="38" width="12.28515625" style="48" customWidth="1"/>
    <col min="39" max="40" width="10.7109375" style="48" customWidth="1"/>
    <col min="41" max="41" width="9.140625" style="11"/>
    <col min="42" max="42" width="9.140625" style="52"/>
    <col min="43" max="16384" width="9.140625" style="11"/>
  </cols>
  <sheetData>
    <row r="1" spans="1:42" x14ac:dyDescent="0.2">
      <c r="A1" s="11" t="s">
        <v>4726</v>
      </c>
      <c r="AP1" s="54" t="s">
        <v>4784</v>
      </c>
    </row>
    <row r="3" spans="1:42" s="20" customFormat="1" ht="63.75" x14ac:dyDescent="0.2">
      <c r="A3" s="43" t="s">
        <v>3489</v>
      </c>
      <c r="B3" s="43" t="s">
        <v>3488</v>
      </c>
      <c r="C3" s="45" t="s">
        <v>3487</v>
      </c>
      <c r="D3" s="45" t="s">
        <v>3970</v>
      </c>
      <c r="E3" s="45" t="s">
        <v>3969</v>
      </c>
      <c r="F3" s="45" t="s">
        <v>3486</v>
      </c>
      <c r="G3" s="45" t="s">
        <v>3485</v>
      </c>
      <c r="H3" s="45" t="s">
        <v>3484</v>
      </c>
      <c r="I3" s="45" t="s">
        <v>3483</v>
      </c>
      <c r="J3" s="45" t="s">
        <v>3482</v>
      </c>
      <c r="K3" s="49" t="s">
        <v>3481</v>
      </c>
      <c r="L3" s="45" t="s">
        <v>3480</v>
      </c>
      <c r="M3" s="45" t="s">
        <v>4727</v>
      </c>
      <c r="N3" s="45" t="s">
        <v>3968</v>
      </c>
      <c r="O3" s="45" t="s">
        <v>3967</v>
      </c>
      <c r="P3" s="45" t="s">
        <v>3966</v>
      </c>
      <c r="Q3" s="49" t="s">
        <v>3479</v>
      </c>
      <c r="R3" s="49" t="s">
        <v>3478</v>
      </c>
      <c r="S3" s="49" t="s">
        <v>3477</v>
      </c>
      <c r="T3" s="49" t="s">
        <v>4728</v>
      </c>
      <c r="U3" s="49" t="s">
        <v>3476</v>
      </c>
      <c r="V3" s="49" t="s">
        <v>3475</v>
      </c>
      <c r="W3" s="49" t="s">
        <v>3474</v>
      </c>
      <c r="X3" s="49" t="s">
        <v>3473</v>
      </c>
      <c r="Y3" s="49" t="s">
        <v>3472</v>
      </c>
      <c r="Z3" s="49" t="s">
        <v>3965</v>
      </c>
      <c r="AA3" s="49" t="s">
        <v>3471</v>
      </c>
      <c r="AB3" s="49" t="s">
        <v>3470</v>
      </c>
      <c r="AC3" s="49" t="s">
        <v>3469</v>
      </c>
      <c r="AD3" s="49" t="s">
        <v>3468</v>
      </c>
      <c r="AE3" s="49" t="s">
        <v>3467</v>
      </c>
      <c r="AF3" s="49" t="s">
        <v>3466</v>
      </c>
      <c r="AG3" s="49" t="s">
        <v>3465</v>
      </c>
      <c r="AH3" s="49" t="s">
        <v>3464</v>
      </c>
      <c r="AI3" s="49" t="s">
        <v>3964</v>
      </c>
      <c r="AJ3" s="49" t="s">
        <v>3963</v>
      </c>
      <c r="AK3" s="49" t="s">
        <v>3962</v>
      </c>
      <c r="AL3" s="49" t="s">
        <v>3961</v>
      </c>
      <c r="AM3" s="49" t="s">
        <v>3960</v>
      </c>
      <c r="AN3" s="49" t="s">
        <v>3959</v>
      </c>
      <c r="AO3" s="43" t="s">
        <v>3463</v>
      </c>
      <c r="AP3" s="53" t="s">
        <v>4783</v>
      </c>
    </row>
    <row r="4" spans="1:42" x14ac:dyDescent="0.2">
      <c r="A4" s="44">
        <v>79278</v>
      </c>
      <c r="B4" s="11" t="s">
        <v>630</v>
      </c>
      <c r="C4" s="47">
        <v>45184</v>
      </c>
      <c r="D4" s="46">
        <v>2022</v>
      </c>
      <c r="E4" s="46">
        <v>2038</v>
      </c>
      <c r="F4" s="12" t="s">
        <v>985</v>
      </c>
      <c r="G4" s="12" t="s">
        <v>407</v>
      </c>
      <c r="H4" s="12" t="s">
        <v>410</v>
      </c>
      <c r="I4" s="12" t="s">
        <v>62</v>
      </c>
      <c r="J4" s="12" t="s">
        <v>62</v>
      </c>
      <c r="K4" s="48">
        <v>83106</v>
      </c>
      <c r="L4" s="12" t="s">
        <v>409</v>
      </c>
      <c r="P4" s="50">
        <v>-835822</v>
      </c>
      <c r="Q4" s="48">
        <v>-656466</v>
      </c>
      <c r="R4" s="48">
        <v>-656466</v>
      </c>
      <c r="Y4" s="48">
        <v>477689</v>
      </c>
      <c r="AN4" s="48">
        <v>481304</v>
      </c>
      <c r="AO4" s="11" t="s">
        <v>3701</v>
      </c>
      <c r="AP4" s="54" t="str">
        <f>IF(Table1[[#This Row],[Ending Capital Account]]&lt;500000,"A","REQ")</f>
        <v>A</v>
      </c>
    </row>
    <row r="5" spans="1:42" x14ac:dyDescent="0.2">
      <c r="A5" s="44">
        <v>82144</v>
      </c>
      <c r="B5" s="11" t="s">
        <v>4477</v>
      </c>
      <c r="C5" s="47">
        <v>45191.791936770802</v>
      </c>
      <c r="D5" s="46">
        <v>2018</v>
      </c>
      <c r="E5" s="46">
        <v>2033</v>
      </c>
      <c r="F5" s="12" t="s">
        <v>408</v>
      </c>
      <c r="G5" s="12" t="s">
        <v>413</v>
      </c>
      <c r="H5" s="12" t="s">
        <v>410</v>
      </c>
      <c r="I5" s="12" t="s">
        <v>62</v>
      </c>
      <c r="J5" s="12" t="s">
        <v>62</v>
      </c>
      <c r="K5" s="48">
        <v>2431789</v>
      </c>
      <c r="L5" s="12" t="s">
        <v>62</v>
      </c>
      <c r="P5" s="50">
        <v>0</v>
      </c>
      <c r="Q5" s="48">
        <v>-152743</v>
      </c>
      <c r="R5" s="48">
        <v>-152743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437300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I5" s="48">
        <v>511480</v>
      </c>
      <c r="AJ5" s="48">
        <v>621311</v>
      </c>
      <c r="AK5" s="48">
        <v>0</v>
      </c>
      <c r="AL5" s="48">
        <v>0</v>
      </c>
      <c r="AM5" s="48">
        <v>0</v>
      </c>
      <c r="AO5" s="11" t="s">
        <v>4729</v>
      </c>
      <c r="AP5" s="54" t="str">
        <f>IF(Table1[[#This Row],[Ending Capital Account]]&lt;500000,"A","REQ")</f>
        <v>REQ</v>
      </c>
    </row>
    <row r="6" spans="1:42" x14ac:dyDescent="0.2">
      <c r="A6" s="44">
        <v>80245</v>
      </c>
      <c r="B6" s="11" t="s">
        <v>3502</v>
      </c>
      <c r="C6" s="47">
        <v>44977</v>
      </c>
      <c r="D6" s="46">
        <v>2022</v>
      </c>
      <c r="E6" s="46">
        <v>2037</v>
      </c>
      <c r="F6" s="12" t="s">
        <v>985</v>
      </c>
      <c r="G6" s="12" t="s">
        <v>407</v>
      </c>
      <c r="H6" s="12" t="s">
        <v>410</v>
      </c>
      <c r="I6" s="12" t="s">
        <v>62</v>
      </c>
      <c r="J6" s="12" t="s">
        <v>62</v>
      </c>
      <c r="K6" s="48">
        <v>2457358</v>
      </c>
      <c r="L6" s="12" t="s">
        <v>409</v>
      </c>
      <c r="P6" s="50">
        <v>117166</v>
      </c>
      <c r="Q6" s="48">
        <v>117154</v>
      </c>
      <c r="R6" s="48">
        <v>117154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I6" s="48">
        <v>1128375</v>
      </c>
      <c r="AJ6" s="48">
        <v>12621422</v>
      </c>
      <c r="AK6" s="48">
        <v>0</v>
      </c>
      <c r="AL6" s="48">
        <v>2340204</v>
      </c>
      <c r="AM6" s="48">
        <v>0</v>
      </c>
      <c r="AO6" s="11" t="s">
        <v>3812</v>
      </c>
      <c r="AP6" s="54" t="str">
        <f>IF(Table1[[#This Row],[Ending Capital Account]]&lt;500000,"A","REQ")</f>
        <v>REQ</v>
      </c>
    </row>
    <row r="7" spans="1:42" x14ac:dyDescent="0.2">
      <c r="A7" s="44">
        <v>78912</v>
      </c>
      <c r="B7" s="11" t="s">
        <v>1604</v>
      </c>
      <c r="C7" s="47">
        <v>45029</v>
      </c>
      <c r="D7" s="46">
        <v>2022</v>
      </c>
      <c r="E7" s="46">
        <v>2036</v>
      </c>
      <c r="F7" s="12" t="s">
        <v>985</v>
      </c>
      <c r="G7" s="12" t="s">
        <v>407</v>
      </c>
      <c r="H7" s="12" t="s">
        <v>410</v>
      </c>
      <c r="I7" s="12" t="s">
        <v>62</v>
      </c>
      <c r="J7" s="12" t="s">
        <v>62</v>
      </c>
      <c r="K7" s="48">
        <v>5035246</v>
      </c>
      <c r="L7" s="12" t="s">
        <v>409</v>
      </c>
      <c r="P7" s="50">
        <v>-270428</v>
      </c>
      <c r="Q7" s="48">
        <v>-270415</v>
      </c>
      <c r="R7" s="48">
        <v>-270415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620652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I7" s="48">
        <v>0</v>
      </c>
      <c r="AJ7" s="48">
        <v>113622827</v>
      </c>
      <c r="AK7" s="48">
        <v>14582</v>
      </c>
      <c r="AL7" s="48">
        <v>0</v>
      </c>
      <c r="AM7" s="48">
        <v>0</v>
      </c>
      <c r="AN7" s="48">
        <v>987376</v>
      </c>
      <c r="AO7" s="11" t="s">
        <v>3820</v>
      </c>
      <c r="AP7" s="54" t="str">
        <f>IF(Table1[[#This Row],[Ending Capital Account]]&lt;500000,"A","REQ")</f>
        <v>REQ</v>
      </c>
    </row>
    <row r="8" spans="1:42" x14ac:dyDescent="0.2">
      <c r="A8" s="44">
        <v>78479</v>
      </c>
      <c r="B8" s="11" t="s">
        <v>2645</v>
      </c>
      <c r="C8" s="47">
        <v>44977</v>
      </c>
      <c r="D8" s="46">
        <v>2020</v>
      </c>
      <c r="E8" s="46">
        <v>2034</v>
      </c>
      <c r="F8" s="12" t="s">
        <v>985</v>
      </c>
      <c r="G8" s="12" t="s">
        <v>407</v>
      </c>
      <c r="H8" s="12" t="s">
        <v>410</v>
      </c>
      <c r="I8" s="12" t="s">
        <v>62</v>
      </c>
      <c r="J8" s="12" t="s">
        <v>62</v>
      </c>
      <c r="K8" s="48">
        <v>12123360</v>
      </c>
      <c r="L8" s="12" t="s">
        <v>409</v>
      </c>
      <c r="P8" s="50">
        <v>-718781</v>
      </c>
      <c r="Q8" s="48">
        <v>-1258387</v>
      </c>
      <c r="R8" s="48">
        <v>-1258387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1806818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I8" s="48">
        <v>1809146</v>
      </c>
      <c r="AJ8" s="48">
        <v>11334632</v>
      </c>
      <c r="AK8" s="48">
        <v>7957</v>
      </c>
      <c r="AL8" s="48">
        <v>94232</v>
      </c>
      <c r="AM8" s="48">
        <v>0</v>
      </c>
      <c r="AN8" s="48">
        <v>819321</v>
      </c>
      <c r="AO8" s="11" t="s">
        <v>3958</v>
      </c>
      <c r="AP8" s="54" t="str">
        <f>IF(Table1[[#This Row],[Ending Capital Account]]&lt;500000,"A","REQ")</f>
        <v>REQ</v>
      </c>
    </row>
    <row r="9" spans="1:42" x14ac:dyDescent="0.2">
      <c r="A9" s="44">
        <v>63252</v>
      </c>
      <c r="B9" s="11" t="s">
        <v>2235</v>
      </c>
      <c r="C9" s="47">
        <v>44999</v>
      </c>
      <c r="D9" s="46">
        <v>2009</v>
      </c>
      <c r="E9" s="46">
        <v>2023</v>
      </c>
      <c r="F9" s="12" t="s">
        <v>463</v>
      </c>
      <c r="G9" s="12" t="s">
        <v>413</v>
      </c>
      <c r="H9" s="12" t="s">
        <v>70</v>
      </c>
      <c r="I9" s="12" t="s">
        <v>70</v>
      </c>
      <c r="J9" s="12" t="s">
        <v>70</v>
      </c>
      <c r="K9" s="48">
        <v>0</v>
      </c>
      <c r="L9" s="12" t="s">
        <v>70</v>
      </c>
      <c r="P9" s="50"/>
      <c r="Q9" s="48">
        <v>-159791</v>
      </c>
      <c r="R9" s="48">
        <v>-253975</v>
      </c>
      <c r="AI9" s="48">
        <v>45781</v>
      </c>
      <c r="AJ9" s="48">
        <v>1830443</v>
      </c>
      <c r="AK9" s="48">
        <v>28384</v>
      </c>
      <c r="AO9" s="11" t="s">
        <v>3712</v>
      </c>
      <c r="AP9" s="54" t="str">
        <f>IF(Table1[[#This Row],[Ending Capital Account]]&lt;500000,"A","REQ")</f>
        <v>A</v>
      </c>
    </row>
    <row r="10" spans="1:42" x14ac:dyDescent="0.2">
      <c r="A10" s="44">
        <v>60132</v>
      </c>
      <c r="B10" s="11" t="s">
        <v>2804</v>
      </c>
      <c r="C10" s="47">
        <v>44987</v>
      </c>
      <c r="D10" s="46">
        <v>2000</v>
      </c>
      <c r="E10" s="46">
        <v>2015</v>
      </c>
      <c r="F10" s="12" t="s">
        <v>985</v>
      </c>
      <c r="G10" s="12" t="s">
        <v>407</v>
      </c>
      <c r="H10" s="12" t="s">
        <v>410</v>
      </c>
      <c r="I10" s="12" t="s">
        <v>62</v>
      </c>
      <c r="J10" s="12" t="s">
        <v>62</v>
      </c>
      <c r="K10" s="48">
        <v>-3071197</v>
      </c>
      <c r="L10" s="12" t="s">
        <v>62</v>
      </c>
      <c r="P10" s="50">
        <v>-655715</v>
      </c>
      <c r="Q10" s="48">
        <v>-641286</v>
      </c>
      <c r="R10" s="48">
        <v>-641286</v>
      </c>
      <c r="S10" s="48">
        <v>0</v>
      </c>
      <c r="T10" s="48">
        <v>37503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I10" s="48">
        <v>0</v>
      </c>
      <c r="AJ10" s="48">
        <v>8936253</v>
      </c>
      <c r="AK10" s="48">
        <v>0</v>
      </c>
      <c r="AL10" s="48">
        <v>0</v>
      </c>
      <c r="AM10" s="48">
        <v>0</v>
      </c>
      <c r="AN10" s="48">
        <v>398373</v>
      </c>
      <c r="AO10" s="11" t="s">
        <v>3749</v>
      </c>
      <c r="AP10" s="54" t="str">
        <f>IF(Table1[[#This Row],[Ending Capital Account]]&lt;500000,"A","REQ")</f>
        <v>A</v>
      </c>
    </row>
    <row r="11" spans="1:42" x14ac:dyDescent="0.2">
      <c r="A11" s="44">
        <v>81705</v>
      </c>
      <c r="B11" s="11" t="s">
        <v>2732</v>
      </c>
      <c r="C11" s="47">
        <v>45176</v>
      </c>
      <c r="D11" s="46">
        <v>2023</v>
      </c>
      <c r="E11" s="46">
        <v>2038</v>
      </c>
      <c r="F11" s="12" t="s">
        <v>985</v>
      </c>
      <c r="G11" s="12" t="s">
        <v>407</v>
      </c>
      <c r="H11" s="12" t="s">
        <v>410</v>
      </c>
      <c r="I11" s="12" t="s">
        <v>62</v>
      </c>
      <c r="J11" s="12" t="s">
        <v>62</v>
      </c>
      <c r="K11" s="48">
        <v>1244378</v>
      </c>
      <c r="L11" s="12" t="s">
        <v>62</v>
      </c>
      <c r="P11" s="50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I11" s="48">
        <v>0</v>
      </c>
      <c r="AJ11" s="48">
        <v>12339349</v>
      </c>
      <c r="AK11" s="48">
        <v>0</v>
      </c>
      <c r="AL11" s="48">
        <v>951589</v>
      </c>
      <c r="AM11" s="48">
        <v>0</v>
      </c>
      <c r="AO11" s="11" t="s">
        <v>3741</v>
      </c>
      <c r="AP11" s="54" t="str">
        <f>IF(Table1[[#This Row],[Ending Capital Account]]&lt;500000,"A","REQ")</f>
        <v>REQ</v>
      </c>
    </row>
    <row r="12" spans="1:42" x14ac:dyDescent="0.2">
      <c r="A12" s="44">
        <v>67140</v>
      </c>
      <c r="B12" s="11" t="s">
        <v>3432</v>
      </c>
      <c r="C12" s="47">
        <v>44951</v>
      </c>
      <c r="D12" s="46">
        <v>2015</v>
      </c>
      <c r="E12" s="46">
        <v>2028</v>
      </c>
      <c r="F12" s="12" t="s">
        <v>985</v>
      </c>
      <c r="G12" s="12" t="s">
        <v>407</v>
      </c>
      <c r="H12" s="12" t="s">
        <v>410</v>
      </c>
      <c r="I12" s="12" t="s">
        <v>62</v>
      </c>
      <c r="J12" s="12" t="s">
        <v>62</v>
      </c>
      <c r="K12" s="48">
        <v>8489462</v>
      </c>
      <c r="L12" s="12" t="s">
        <v>409</v>
      </c>
      <c r="P12" s="50">
        <v>-348169</v>
      </c>
      <c r="Q12" s="48">
        <v>-382835</v>
      </c>
      <c r="R12" s="48">
        <v>-382835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1255967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I12" s="48">
        <v>61379</v>
      </c>
      <c r="AJ12" s="48">
        <v>7156743</v>
      </c>
      <c r="AK12" s="48">
        <v>0</v>
      </c>
      <c r="AL12" s="48">
        <v>0</v>
      </c>
      <c r="AM12" s="48">
        <v>-10617</v>
      </c>
      <c r="AN12" s="48">
        <v>412778</v>
      </c>
      <c r="AO12" s="11" t="s">
        <v>3707</v>
      </c>
      <c r="AP12" s="54" t="str">
        <f>IF(Table1[[#This Row],[Ending Capital Account]]&lt;500000,"A","REQ")</f>
        <v>REQ</v>
      </c>
    </row>
    <row r="13" spans="1:42" x14ac:dyDescent="0.2">
      <c r="A13" s="44">
        <v>66205</v>
      </c>
      <c r="B13" s="11" t="s">
        <v>1716</v>
      </c>
      <c r="C13" s="47">
        <v>45006</v>
      </c>
      <c r="D13" s="46">
        <v>2015</v>
      </c>
      <c r="E13" s="46">
        <v>2029</v>
      </c>
      <c r="F13" s="12" t="s">
        <v>985</v>
      </c>
      <c r="G13" s="12" t="s">
        <v>407</v>
      </c>
      <c r="H13" s="12" t="s">
        <v>410</v>
      </c>
      <c r="I13" s="12" t="s">
        <v>62</v>
      </c>
      <c r="J13" s="12" t="s">
        <v>62</v>
      </c>
      <c r="K13" s="48">
        <v>2706175</v>
      </c>
      <c r="L13" s="12" t="s">
        <v>409</v>
      </c>
      <c r="P13" s="50">
        <v>-470961</v>
      </c>
      <c r="Q13" s="48">
        <v>-470594</v>
      </c>
      <c r="R13" s="48">
        <v>-470594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574942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I13" s="48">
        <v>0</v>
      </c>
      <c r="AJ13" s="48">
        <v>5181863</v>
      </c>
      <c r="AK13" s="48">
        <v>0</v>
      </c>
      <c r="AL13" s="48">
        <v>0</v>
      </c>
      <c r="AM13" s="48">
        <v>0</v>
      </c>
      <c r="AN13" s="48">
        <v>355273</v>
      </c>
      <c r="AO13" s="11" t="s">
        <v>3724</v>
      </c>
      <c r="AP13" s="54" t="str">
        <f>IF(Table1[[#This Row],[Ending Capital Account]]&lt;500000,"A","REQ")</f>
        <v>REQ</v>
      </c>
    </row>
    <row r="14" spans="1:42" x14ac:dyDescent="0.2">
      <c r="A14" s="44">
        <v>67528</v>
      </c>
      <c r="B14" s="11" t="s">
        <v>1426</v>
      </c>
      <c r="C14" s="47">
        <v>44995</v>
      </c>
      <c r="D14" s="46">
        <v>2018</v>
      </c>
      <c r="E14" s="46">
        <v>2032</v>
      </c>
      <c r="F14" s="12" t="s">
        <v>985</v>
      </c>
      <c r="G14" s="12" t="s">
        <v>407</v>
      </c>
      <c r="H14" s="12" t="s">
        <v>410</v>
      </c>
      <c r="I14" s="12" t="s">
        <v>62</v>
      </c>
      <c r="J14" s="12" t="s">
        <v>62</v>
      </c>
      <c r="K14" s="48">
        <v>2792139</v>
      </c>
      <c r="L14" s="12" t="s">
        <v>409</v>
      </c>
      <c r="P14" s="50">
        <v>-573488</v>
      </c>
      <c r="Q14" s="48">
        <v>-573430</v>
      </c>
      <c r="R14" s="48">
        <v>-573430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653470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I14" s="48">
        <v>0</v>
      </c>
      <c r="AJ14" s="48">
        <v>12827662</v>
      </c>
      <c r="AK14" s="48">
        <v>49777</v>
      </c>
      <c r="AL14" s="48">
        <v>0</v>
      </c>
      <c r="AM14" s="48">
        <v>0</v>
      </c>
      <c r="AN14" s="48">
        <v>641502</v>
      </c>
      <c r="AO14" s="11" t="s">
        <v>3702</v>
      </c>
      <c r="AP14" s="54" t="str">
        <f>IF(Table1[[#This Row],[Ending Capital Account]]&lt;500000,"A","REQ")</f>
        <v>REQ</v>
      </c>
    </row>
    <row r="15" spans="1:42" x14ac:dyDescent="0.2">
      <c r="A15" s="44">
        <v>63906</v>
      </c>
      <c r="B15" s="11" t="s">
        <v>519</v>
      </c>
      <c r="C15" s="47">
        <v>44987</v>
      </c>
      <c r="D15" s="46">
        <v>2012</v>
      </c>
      <c r="E15" s="46">
        <v>2026</v>
      </c>
      <c r="F15" s="12" t="s">
        <v>985</v>
      </c>
      <c r="G15" s="12" t="s">
        <v>407</v>
      </c>
      <c r="H15" s="12" t="s">
        <v>410</v>
      </c>
      <c r="I15" s="12" t="s">
        <v>62</v>
      </c>
      <c r="J15" s="12" t="s">
        <v>62</v>
      </c>
      <c r="K15" s="48">
        <v>1156572</v>
      </c>
      <c r="L15" s="12" t="s">
        <v>409</v>
      </c>
      <c r="P15" s="50">
        <v>-267239</v>
      </c>
      <c r="Q15" s="48">
        <v>-264576</v>
      </c>
      <c r="R15" s="48">
        <v>-264576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457089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I15" s="48">
        <v>0</v>
      </c>
      <c r="AJ15" s="48">
        <v>5632743</v>
      </c>
      <c r="AK15" s="48">
        <v>0</v>
      </c>
      <c r="AL15" s="48">
        <v>0</v>
      </c>
      <c r="AM15" s="48">
        <v>0</v>
      </c>
      <c r="AN15" s="48">
        <v>280328</v>
      </c>
      <c r="AO15" s="11" t="s">
        <v>3697</v>
      </c>
      <c r="AP15" s="54" t="str">
        <f>IF(Table1[[#This Row],[Ending Capital Account]]&lt;500000,"A","REQ")</f>
        <v>REQ</v>
      </c>
    </row>
    <row r="16" spans="1:42" x14ac:dyDescent="0.2">
      <c r="A16" s="44">
        <v>61717</v>
      </c>
      <c r="B16" s="11" t="s">
        <v>1974</v>
      </c>
      <c r="C16" s="47">
        <v>44977</v>
      </c>
      <c r="D16" s="46">
        <v>2007</v>
      </c>
      <c r="E16" s="46">
        <v>2021</v>
      </c>
      <c r="F16" s="12" t="s">
        <v>985</v>
      </c>
      <c r="G16" s="12" t="s">
        <v>407</v>
      </c>
      <c r="H16" s="12" t="s">
        <v>410</v>
      </c>
      <c r="I16" s="12" t="s">
        <v>62</v>
      </c>
      <c r="J16" s="12" t="s">
        <v>62</v>
      </c>
      <c r="K16" s="48">
        <v>-288074</v>
      </c>
      <c r="L16" s="12" t="s">
        <v>62</v>
      </c>
      <c r="P16" s="50">
        <v>-190202</v>
      </c>
      <c r="Q16" s="48">
        <v>-155631</v>
      </c>
      <c r="R16" s="48">
        <v>-149702</v>
      </c>
      <c r="S16" s="48">
        <v>0</v>
      </c>
      <c r="T16" s="48">
        <v>39527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I16" s="48">
        <v>0</v>
      </c>
      <c r="AJ16" s="48">
        <v>2583089</v>
      </c>
      <c r="AK16" s="48">
        <v>0</v>
      </c>
      <c r="AL16" s="48">
        <v>0</v>
      </c>
      <c r="AM16" s="48">
        <v>0</v>
      </c>
      <c r="AN16" s="48">
        <v>176271</v>
      </c>
      <c r="AO16" s="11" t="s">
        <v>3745</v>
      </c>
      <c r="AP16" s="54" t="str">
        <f>IF(Table1[[#This Row],[Ending Capital Account]]&lt;500000,"A","REQ")</f>
        <v>A</v>
      </c>
    </row>
    <row r="17" spans="1:42" x14ac:dyDescent="0.2">
      <c r="A17" s="44">
        <v>64013</v>
      </c>
      <c r="B17" s="11" t="s">
        <v>549</v>
      </c>
      <c r="C17" s="47">
        <v>45014</v>
      </c>
      <c r="D17" s="46">
        <v>2014</v>
      </c>
      <c r="E17" s="46">
        <v>2028</v>
      </c>
      <c r="F17" s="12" t="s">
        <v>985</v>
      </c>
      <c r="G17" s="12" t="s">
        <v>407</v>
      </c>
      <c r="H17" s="12" t="s">
        <v>410</v>
      </c>
      <c r="I17" s="12" t="s">
        <v>62</v>
      </c>
      <c r="J17" s="12" t="s">
        <v>62</v>
      </c>
      <c r="K17" s="48">
        <v>4762080</v>
      </c>
      <c r="L17" s="12" t="s">
        <v>409</v>
      </c>
      <c r="P17" s="50">
        <v>-295793</v>
      </c>
      <c r="Q17" s="48">
        <v>-295725</v>
      </c>
      <c r="R17" s="48">
        <v>-295725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803863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I17" s="48">
        <v>0</v>
      </c>
      <c r="AJ17" s="48">
        <v>2110395</v>
      </c>
      <c r="AK17" s="48">
        <v>0</v>
      </c>
      <c r="AL17" s="48">
        <v>0</v>
      </c>
      <c r="AM17" s="48">
        <v>0</v>
      </c>
      <c r="AN17" s="48">
        <v>280994</v>
      </c>
      <c r="AO17" s="11" t="s">
        <v>3754</v>
      </c>
      <c r="AP17" s="54" t="str">
        <f>IF(Table1[[#This Row],[Ending Capital Account]]&lt;500000,"A","REQ")</f>
        <v>REQ</v>
      </c>
    </row>
    <row r="18" spans="1:42" x14ac:dyDescent="0.2">
      <c r="A18" s="44">
        <v>67256</v>
      </c>
      <c r="B18" s="11" t="s">
        <v>509</v>
      </c>
      <c r="C18" s="47">
        <v>45140</v>
      </c>
      <c r="D18" s="46">
        <v>2018</v>
      </c>
      <c r="E18" s="46">
        <v>2032</v>
      </c>
      <c r="F18" s="12" t="s">
        <v>985</v>
      </c>
      <c r="G18" s="12" t="s">
        <v>407</v>
      </c>
      <c r="H18" s="12" t="s">
        <v>410</v>
      </c>
      <c r="I18" s="12" t="s">
        <v>62</v>
      </c>
      <c r="J18" s="12" t="s">
        <v>62</v>
      </c>
      <c r="K18" s="48">
        <v>15984573</v>
      </c>
      <c r="L18" s="12" t="s">
        <v>409</v>
      </c>
      <c r="P18" s="50">
        <v>-690974</v>
      </c>
      <c r="Q18" s="48">
        <v>-690823</v>
      </c>
      <c r="R18" s="48">
        <v>-690823</v>
      </c>
      <c r="Y18" s="48">
        <v>1731620</v>
      </c>
      <c r="AJ18" s="48">
        <v>7523663</v>
      </c>
      <c r="AN18" s="48">
        <v>963101</v>
      </c>
      <c r="AO18" s="11" t="s">
        <v>3746</v>
      </c>
      <c r="AP18" s="54" t="str">
        <f>IF(Table1[[#This Row],[Ending Capital Account]]&lt;500000,"A","REQ")</f>
        <v>REQ</v>
      </c>
    </row>
    <row r="19" spans="1:42" x14ac:dyDescent="0.2">
      <c r="A19" s="44">
        <v>78354</v>
      </c>
      <c r="B19" s="11" t="s">
        <v>2734</v>
      </c>
      <c r="C19" s="47">
        <v>45013</v>
      </c>
      <c r="D19" s="46">
        <v>2021</v>
      </c>
      <c r="E19" s="46">
        <v>2034</v>
      </c>
      <c r="F19" s="12" t="s">
        <v>985</v>
      </c>
      <c r="G19" s="12" t="s">
        <v>407</v>
      </c>
      <c r="H19" s="12" t="s">
        <v>410</v>
      </c>
      <c r="I19" s="12" t="s">
        <v>62</v>
      </c>
      <c r="J19" s="12" t="s">
        <v>62</v>
      </c>
      <c r="K19" s="48">
        <v>1959122</v>
      </c>
      <c r="L19" s="12" t="s">
        <v>409</v>
      </c>
      <c r="P19" s="50">
        <v>-820489</v>
      </c>
      <c r="Q19" s="48">
        <v>-820320</v>
      </c>
      <c r="R19" s="48">
        <v>-820320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628587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I19" s="48">
        <v>0</v>
      </c>
      <c r="AJ19" s="48">
        <v>20298927</v>
      </c>
      <c r="AK19" s="48">
        <v>0</v>
      </c>
      <c r="AL19" s="48">
        <v>0</v>
      </c>
      <c r="AM19" s="48">
        <v>0</v>
      </c>
      <c r="AN19" s="48">
        <v>601353</v>
      </c>
      <c r="AO19" s="11" t="s">
        <v>3817</v>
      </c>
      <c r="AP19" s="54" t="str">
        <f>IF(Table1[[#This Row],[Ending Capital Account]]&lt;500000,"A","REQ")</f>
        <v>REQ</v>
      </c>
    </row>
    <row r="20" spans="1:42" x14ac:dyDescent="0.2">
      <c r="A20" s="44">
        <v>66185</v>
      </c>
      <c r="B20" s="11" t="s">
        <v>1708</v>
      </c>
      <c r="C20" s="47">
        <v>45027</v>
      </c>
      <c r="D20" s="46">
        <v>2015</v>
      </c>
      <c r="E20" s="46">
        <v>2030</v>
      </c>
      <c r="F20" s="12" t="s">
        <v>985</v>
      </c>
      <c r="G20" s="12" t="s">
        <v>407</v>
      </c>
      <c r="H20" s="12" t="s">
        <v>410</v>
      </c>
      <c r="I20" s="12" t="s">
        <v>62</v>
      </c>
      <c r="J20" s="12" t="s">
        <v>62</v>
      </c>
      <c r="K20" s="48">
        <v>3297576</v>
      </c>
      <c r="L20" s="12" t="s">
        <v>62</v>
      </c>
      <c r="P20" s="50">
        <v>-38647</v>
      </c>
      <c r="Q20" s="48">
        <v>-37148</v>
      </c>
      <c r="R20" s="48">
        <v>-37148</v>
      </c>
      <c r="S20" s="48">
        <v>0</v>
      </c>
      <c r="T20" s="48">
        <v>197874</v>
      </c>
      <c r="U20" s="48">
        <v>0</v>
      </c>
      <c r="V20" s="48">
        <v>0</v>
      </c>
      <c r="W20" s="48">
        <v>0</v>
      </c>
      <c r="X20" s="48">
        <v>0</v>
      </c>
      <c r="Y20" s="48">
        <v>468106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I20" s="48">
        <v>0</v>
      </c>
      <c r="AJ20" s="48">
        <v>8778443</v>
      </c>
      <c r="AK20" s="48">
        <v>0</v>
      </c>
      <c r="AL20" s="48">
        <v>0</v>
      </c>
      <c r="AM20" s="48">
        <v>0</v>
      </c>
      <c r="AN20" s="48">
        <v>488799</v>
      </c>
      <c r="AO20" s="11" t="s">
        <v>3724</v>
      </c>
      <c r="AP20" s="54" t="str">
        <f>IF(Table1[[#This Row],[Ending Capital Account]]&lt;500000,"A","REQ")</f>
        <v>REQ</v>
      </c>
    </row>
    <row r="21" spans="1:42" x14ac:dyDescent="0.2">
      <c r="A21" s="44">
        <v>78563</v>
      </c>
      <c r="B21" s="11" t="s">
        <v>717</v>
      </c>
      <c r="C21" s="47">
        <v>44990</v>
      </c>
      <c r="D21" s="46">
        <v>2021</v>
      </c>
      <c r="E21" s="46">
        <v>2036</v>
      </c>
      <c r="F21" s="12" t="s">
        <v>985</v>
      </c>
      <c r="G21" s="12" t="s">
        <v>407</v>
      </c>
      <c r="H21" s="12" t="s">
        <v>410</v>
      </c>
      <c r="I21" s="12" t="s">
        <v>62</v>
      </c>
      <c r="J21" s="12" t="s">
        <v>62</v>
      </c>
      <c r="K21" s="48">
        <v>13096070</v>
      </c>
      <c r="L21" s="12" t="s">
        <v>409</v>
      </c>
      <c r="P21" s="50">
        <v>-837758</v>
      </c>
      <c r="Q21" s="48">
        <v>-836975</v>
      </c>
      <c r="R21" s="48">
        <v>-836975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1570582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I21" s="48">
        <v>0</v>
      </c>
      <c r="AJ21" s="48">
        <v>11755306</v>
      </c>
      <c r="AK21" s="48">
        <v>0</v>
      </c>
      <c r="AL21" s="48">
        <v>438472</v>
      </c>
      <c r="AM21" s="48">
        <v>0</v>
      </c>
      <c r="AN21" s="48">
        <v>568438</v>
      </c>
      <c r="AO21" s="11" t="s">
        <v>3791</v>
      </c>
      <c r="AP21" s="54" t="str">
        <f>IF(Table1[[#This Row],[Ending Capital Account]]&lt;500000,"A","REQ")</f>
        <v>REQ</v>
      </c>
    </row>
    <row r="22" spans="1:42" x14ac:dyDescent="0.2">
      <c r="A22" s="44">
        <v>67189</v>
      </c>
      <c r="B22" s="11" t="s">
        <v>3175</v>
      </c>
      <c r="C22" s="47">
        <v>45034</v>
      </c>
      <c r="D22" s="46">
        <v>2018</v>
      </c>
      <c r="E22" s="46">
        <v>2032</v>
      </c>
      <c r="F22" s="12" t="s">
        <v>408</v>
      </c>
      <c r="G22" s="12" t="s">
        <v>407</v>
      </c>
      <c r="H22" s="12" t="s">
        <v>410</v>
      </c>
      <c r="I22" s="12" t="s">
        <v>62</v>
      </c>
      <c r="J22" s="12" t="s">
        <v>62</v>
      </c>
      <c r="K22" s="48">
        <v>7769215</v>
      </c>
      <c r="L22" s="12" t="s">
        <v>409</v>
      </c>
      <c r="P22" s="50">
        <v>-330168</v>
      </c>
      <c r="Q22" s="48">
        <v>-330135</v>
      </c>
      <c r="R22" s="48">
        <v>-330135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696815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I22" s="48">
        <v>0</v>
      </c>
      <c r="AJ22" s="48">
        <v>2511534</v>
      </c>
      <c r="AK22" s="48">
        <v>0</v>
      </c>
      <c r="AL22" s="48">
        <v>0</v>
      </c>
      <c r="AM22" s="48">
        <v>0</v>
      </c>
      <c r="AN22" s="48">
        <v>314958</v>
      </c>
      <c r="AO22" s="11" t="s">
        <v>3793</v>
      </c>
      <c r="AP22" s="54" t="str">
        <f>IF(Table1[[#This Row],[Ending Capital Account]]&lt;500000,"A","REQ")</f>
        <v>REQ</v>
      </c>
    </row>
    <row r="23" spans="1:42" x14ac:dyDescent="0.2">
      <c r="A23" s="44">
        <v>67495</v>
      </c>
      <c r="B23" s="11" t="s">
        <v>687</v>
      </c>
      <c r="C23" s="47">
        <v>44988</v>
      </c>
      <c r="D23" s="46">
        <v>2020</v>
      </c>
      <c r="E23" s="46">
        <v>2034</v>
      </c>
      <c r="F23" s="12" t="s">
        <v>985</v>
      </c>
      <c r="G23" s="12" t="s">
        <v>407</v>
      </c>
      <c r="H23" s="12" t="s">
        <v>410</v>
      </c>
      <c r="I23" s="12" t="s">
        <v>62</v>
      </c>
      <c r="J23" s="12" t="s">
        <v>62</v>
      </c>
      <c r="K23" s="48">
        <v>9456773</v>
      </c>
      <c r="L23" s="12" t="s">
        <v>62</v>
      </c>
      <c r="P23" s="50">
        <v>-560804</v>
      </c>
      <c r="Q23" s="48">
        <v>-560507</v>
      </c>
      <c r="R23" s="48">
        <v>-560507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1193716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I23" s="48">
        <v>0</v>
      </c>
      <c r="AJ23" s="48">
        <v>2299769</v>
      </c>
      <c r="AK23" s="48">
        <v>0</v>
      </c>
      <c r="AL23" s="48">
        <v>41147</v>
      </c>
      <c r="AM23" s="48">
        <v>0</v>
      </c>
      <c r="AN23" s="48">
        <v>494261</v>
      </c>
      <c r="AO23" s="11" t="s">
        <v>3791</v>
      </c>
      <c r="AP23" s="54" t="str">
        <f>IF(Table1[[#This Row],[Ending Capital Account]]&lt;500000,"A","REQ")</f>
        <v>REQ</v>
      </c>
    </row>
    <row r="24" spans="1:42" x14ac:dyDescent="0.2">
      <c r="A24" s="44">
        <v>80326</v>
      </c>
      <c r="B24" s="11" t="s">
        <v>3558</v>
      </c>
      <c r="C24" s="47">
        <v>45034</v>
      </c>
      <c r="D24" s="46">
        <v>2024</v>
      </c>
      <c r="E24" s="46">
        <v>2039</v>
      </c>
      <c r="F24" s="12" t="s">
        <v>985</v>
      </c>
      <c r="G24" s="12" t="s">
        <v>407</v>
      </c>
      <c r="H24" s="12" t="s">
        <v>410</v>
      </c>
      <c r="I24" s="12" t="s">
        <v>62</v>
      </c>
      <c r="J24" s="12" t="s">
        <v>62</v>
      </c>
      <c r="K24" s="48">
        <v>2846768</v>
      </c>
      <c r="L24" s="12" t="s">
        <v>62</v>
      </c>
      <c r="P24" s="50"/>
      <c r="Q24" s="48">
        <v>0</v>
      </c>
      <c r="R24" s="48">
        <v>0</v>
      </c>
      <c r="AO24" s="11" t="s">
        <v>4730</v>
      </c>
      <c r="AP24" s="54" t="str">
        <f>IF(Table1[[#This Row],[Ending Capital Account]]&lt;500000,"A","REQ")</f>
        <v>REQ</v>
      </c>
    </row>
    <row r="25" spans="1:42" x14ac:dyDescent="0.2">
      <c r="A25" s="44">
        <v>66769</v>
      </c>
      <c r="B25" s="11" t="s">
        <v>1055</v>
      </c>
      <c r="C25" s="47">
        <v>44990</v>
      </c>
      <c r="D25" s="46">
        <v>2016</v>
      </c>
      <c r="E25" s="46">
        <v>2030</v>
      </c>
      <c r="F25" s="12" t="s">
        <v>985</v>
      </c>
      <c r="G25" s="12" t="s">
        <v>407</v>
      </c>
      <c r="H25" s="12" t="s">
        <v>410</v>
      </c>
      <c r="I25" s="12" t="s">
        <v>62</v>
      </c>
      <c r="J25" s="12" t="s">
        <v>62</v>
      </c>
      <c r="K25" s="48">
        <v>3103404</v>
      </c>
      <c r="L25" s="12" t="s">
        <v>409</v>
      </c>
      <c r="P25" s="50">
        <v>-221241</v>
      </c>
      <c r="Q25" s="48">
        <v>-220160</v>
      </c>
      <c r="R25" s="48">
        <v>-220160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499950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I25" s="48">
        <v>0</v>
      </c>
      <c r="AJ25" s="48">
        <v>1731491</v>
      </c>
      <c r="AK25" s="48">
        <v>0</v>
      </c>
      <c r="AL25" s="48">
        <v>0</v>
      </c>
      <c r="AM25" s="48">
        <v>0</v>
      </c>
      <c r="AN25" s="48">
        <v>225232</v>
      </c>
      <c r="AO25" s="11" t="s">
        <v>3814</v>
      </c>
      <c r="AP25" s="54" t="str">
        <f>IF(Table1[[#This Row],[Ending Capital Account]]&lt;500000,"A","REQ")</f>
        <v>REQ</v>
      </c>
    </row>
    <row r="26" spans="1:42" x14ac:dyDescent="0.2">
      <c r="A26" s="44">
        <v>78616</v>
      </c>
      <c r="B26" s="11" t="s">
        <v>75</v>
      </c>
      <c r="C26" s="47">
        <v>45027</v>
      </c>
      <c r="D26" s="46">
        <v>2021</v>
      </c>
      <c r="E26" s="46">
        <v>2035</v>
      </c>
      <c r="F26" s="12" t="s">
        <v>985</v>
      </c>
      <c r="G26" s="12" t="s">
        <v>407</v>
      </c>
      <c r="H26" s="12" t="s">
        <v>410</v>
      </c>
      <c r="I26" s="12" t="s">
        <v>62</v>
      </c>
      <c r="J26" s="12" t="s">
        <v>62</v>
      </c>
      <c r="K26" s="48">
        <v>9932554</v>
      </c>
      <c r="L26" s="12" t="s">
        <v>409</v>
      </c>
      <c r="P26" s="50">
        <v>-1485990</v>
      </c>
      <c r="Q26" s="48">
        <v>-1482052</v>
      </c>
      <c r="R26" s="48">
        <v>-1482052</v>
      </c>
      <c r="Y26" s="48">
        <v>1499850</v>
      </c>
      <c r="AI26" s="48">
        <v>9054260</v>
      </c>
      <c r="AJ26" s="48">
        <v>2593619</v>
      </c>
      <c r="AL26" s="48">
        <v>10511709</v>
      </c>
      <c r="AN26" s="48">
        <v>1093765</v>
      </c>
      <c r="AO26" s="11" t="s">
        <v>3957</v>
      </c>
      <c r="AP26" s="54" t="str">
        <f>IF(Table1[[#This Row],[Ending Capital Account]]&lt;500000,"A","REQ")</f>
        <v>REQ</v>
      </c>
    </row>
    <row r="27" spans="1:42" x14ac:dyDescent="0.2">
      <c r="A27" s="44">
        <v>78412</v>
      </c>
      <c r="B27" s="11" t="s">
        <v>802</v>
      </c>
      <c r="C27" s="47">
        <v>44985</v>
      </c>
      <c r="D27" s="46">
        <v>2020</v>
      </c>
      <c r="E27" s="46">
        <v>2034</v>
      </c>
      <c r="F27" s="12" t="s">
        <v>985</v>
      </c>
      <c r="G27" s="12" t="s">
        <v>407</v>
      </c>
      <c r="H27" s="12" t="s">
        <v>410</v>
      </c>
      <c r="I27" s="12" t="s">
        <v>62</v>
      </c>
      <c r="J27" s="12" t="s">
        <v>62</v>
      </c>
      <c r="K27" s="48">
        <v>13826238</v>
      </c>
      <c r="L27" s="12" t="s">
        <v>409</v>
      </c>
      <c r="P27" s="50">
        <v>-2134209</v>
      </c>
      <c r="Q27" s="48">
        <v>-2129711</v>
      </c>
      <c r="R27" s="48">
        <v>-2129711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2291329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I27" s="48">
        <v>262088</v>
      </c>
      <c r="AJ27" s="48">
        <v>44665042</v>
      </c>
      <c r="AK27" s="48">
        <v>0</v>
      </c>
      <c r="AL27" s="48">
        <v>0</v>
      </c>
      <c r="AM27" s="48">
        <v>0</v>
      </c>
      <c r="AN27" s="48">
        <v>2035426</v>
      </c>
      <c r="AO27" s="11" t="s">
        <v>3956</v>
      </c>
      <c r="AP27" s="54" t="str">
        <f>IF(Table1[[#This Row],[Ending Capital Account]]&lt;500000,"A","REQ")</f>
        <v>REQ</v>
      </c>
    </row>
    <row r="28" spans="1:42" x14ac:dyDescent="0.2">
      <c r="A28" s="44">
        <v>66895</v>
      </c>
      <c r="B28" s="11" t="s">
        <v>675</v>
      </c>
      <c r="C28" s="47">
        <v>44985</v>
      </c>
      <c r="D28" s="46">
        <v>2017</v>
      </c>
      <c r="E28" s="46">
        <v>2031</v>
      </c>
      <c r="F28" s="12" t="s">
        <v>985</v>
      </c>
      <c r="G28" s="12" t="s">
        <v>407</v>
      </c>
      <c r="H28" s="12" t="s">
        <v>410</v>
      </c>
      <c r="I28" s="12" t="s">
        <v>62</v>
      </c>
      <c r="J28" s="12" t="s">
        <v>62</v>
      </c>
      <c r="K28" s="48">
        <v>12956787</v>
      </c>
      <c r="L28" s="12" t="s">
        <v>409</v>
      </c>
      <c r="P28" s="50">
        <v>-971874</v>
      </c>
      <c r="Q28" s="48">
        <v>-971351</v>
      </c>
      <c r="R28" s="48">
        <v>-971351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1674832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I28" s="48">
        <v>0</v>
      </c>
      <c r="AJ28" s="48">
        <v>6619560</v>
      </c>
      <c r="AK28" s="48">
        <v>0</v>
      </c>
      <c r="AL28" s="48">
        <v>0</v>
      </c>
      <c r="AM28" s="48">
        <v>0</v>
      </c>
      <c r="AN28" s="48">
        <v>715916</v>
      </c>
      <c r="AO28" s="11" t="s">
        <v>3791</v>
      </c>
      <c r="AP28" s="54" t="str">
        <f>IF(Table1[[#This Row],[Ending Capital Account]]&lt;500000,"A","REQ")</f>
        <v>REQ</v>
      </c>
    </row>
    <row r="29" spans="1:42" x14ac:dyDescent="0.2">
      <c r="A29" s="44">
        <v>65189</v>
      </c>
      <c r="B29" s="11" t="s">
        <v>1647</v>
      </c>
      <c r="C29" s="47">
        <v>44993</v>
      </c>
      <c r="D29" s="46">
        <v>2015</v>
      </c>
      <c r="E29" s="46">
        <v>2028</v>
      </c>
      <c r="F29" s="12" t="s">
        <v>985</v>
      </c>
      <c r="G29" s="12" t="s">
        <v>407</v>
      </c>
      <c r="H29" s="12" t="s">
        <v>410</v>
      </c>
      <c r="I29" s="12" t="s">
        <v>62</v>
      </c>
      <c r="J29" s="12" t="s">
        <v>62</v>
      </c>
      <c r="K29" s="48">
        <v>2653352</v>
      </c>
      <c r="L29" s="12" t="s">
        <v>62</v>
      </c>
      <c r="P29" s="50">
        <v>-611989</v>
      </c>
      <c r="Q29" s="48">
        <v>-611928</v>
      </c>
      <c r="R29" s="48">
        <v>-611928</v>
      </c>
      <c r="S29" s="48">
        <v>0</v>
      </c>
      <c r="T29" s="48">
        <v>19998</v>
      </c>
      <c r="U29" s="48">
        <v>0</v>
      </c>
      <c r="V29" s="48">
        <v>0</v>
      </c>
      <c r="W29" s="48">
        <v>0</v>
      </c>
      <c r="X29" s="48">
        <v>0</v>
      </c>
      <c r="Y29" s="48">
        <v>774168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I29" s="48">
        <v>629304</v>
      </c>
      <c r="AJ29" s="48">
        <v>7999200</v>
      </c>
      <c r="AK29" s="48">
        <v>0</v>
      </c>
      <c r="AL29" s="48">
        <v>0</v>
      </c>
      <c r="AM29" s="48">
        <v>0</v>
      </c>
      <c r="AN29" s="48">
        <v>493187</v>
      </c>
      <c r="AO29" s="11" t="s">
        <v>3763</v>
      </c>
      <c r="AP29" s="54" t="str">
        <f>IF(Table1[[#This Row],[Ending Capital Account]]&lt;500000,"A","REQ")</f>
        <v>REQ</v>
      </c>
    </row>
    <row r="30" spans="1:42" x14ac:dyDescent="0.2">
      <c r="A30" s="44">
        <v>80537</v>
      </c>
      <c r="B30" s="11" t="s">
        <v>4258</v>
      </c>
      <c r="C30" s="47">
        <v>44992</v>
      </c>
      <c r="D30" s="46">
        <v>2024</v>
      </c>
      <c r="E30" s="46">
        <v>2039</v>
      </c>
      <c r="F30" s="12" t="s">
        <v>985</v>
      </c>
      <c r="G30" s="12" t="s">
        <v>407</v>
      </c>
      <c r="H30" s="12" t="s">
        <v>410</v>
      </c>
      <c r="I30" s="12" t="s">
        <v>62</v>
      </c>
      <c r="J30" s="12" t="s">
        <v>62</v>
      </c>
      <c r="K30" s="48">
        <v>1464080</v>
      </c>
      <c r="L30" s="12" t="s">
        <v>62</v>
      </c>
      <c r="P30" s="50">
        <v>-5575</v>
      </c>
      <c r="Q30" s="48">
        <v>-5574</v>
      </c>
      <c r="R30" s="48">
        <v>-5574</v>
      </c>
      <c r="AL30" s="48">
        <v>1469654</v>
      </c>
      <c r="AO30" s="11" t="s">
        <v>4731</v>
      </c>
      <c r="AP30" s="54" t="str">
        <f>IF(Table1[[#This Row],[Ending Capital Account]]&lt;500000,"A","REQ")</f>
        <v>REQ</v>
      </c>
    </row>
    <row r="31" spans="1:42" x14ac:dyDescent="0.2">
      <c r="A31" s="44">
        <v>79614</v>
      </c>
      <c r="B31" s="11" t="s">
        <v>3545</v>
      </c>
      <c r="C31" s="47">
        <v>44970</v>
      </c>
      <c r="D31" s="46">
        <v>2022</v>
      </c>
      <c r="E31" s="46">
        <v>2037</v>
      </c>
      <c r="F31" s="12" t="s">
        <v>985</v>
      </c>
      <c r="G31" s="12" t="s">
        <v>407</v>
      </c>
      <c r="H31" s="12" t="s">
        <v>410</v>
      </c>
      <c r="I31" s="12" t="s">
        <v>62</v>
      </c>
      <c r="J31" s="12" t="s">
        <v>62</v>
      </c>
      <c r="K31" s="48">
        <v>1129726</v>
      </c>
      <c r="L31" s="12" t="s">
        <v>62</v>
      </c>
      <c r="P31" s="50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I31" s="48">
        <v>12683</v>
      </c>
      <c r="AJ31" s="48">
        <v>0</v>
      </c>
      <c r="AK31" s="48">
        <v>0</v>
      </c>
      <c r="AL31" s="48">
        <v>12100</v>
      </c>
      <c r="AM31" s="48">
        <v>0</v>
      </c>
      <c r="AO31" s="11" t="s">
        <v>4732</v>
      </c>
      <c r="AP31" s="54" t="str">
        <f>IF(Table1[[#This Row],[Ending Capital Account]]&lt;500000,"A","REQ")</f>
        <v>REQ</v>
      </c>
    </row>
    <row r="32" spans="1:42" x14ac:dyDescent="0.2">
      <c r="A32" s="44">
        <v>80507</v>
      </c>
      <c r="B32" s="11" t="s">
        <v>4241</v>
      </c>
      <c r="C32" s="47">
        <v>45128</v>
      </c>
      <c r="D32" s="46">
        <v>2024</v>
      </c>
      <c r="E32" s="46">
        <v>2039</v>
      </c>
      <c r="F32" s="12" t="s">
        <v>985</v>
      </c>
      <c r="G32" s="12" t="s">
        <v>407</v>
      </c>
      <c r="H32" s="12" t="s">
        <v>410</v>
      </c>
      <c r="I32" s="12" t="s">
        <v>62</v>
      </c>
      <c r="J32" s="12" t="s">
        <v>62</v>
      </c>
      <c r="K32" s="48">
        <v>2260379</v>
      </c>
      <c r="L32" s="12" t="s">
        <v>409</v>
      </c>
      <c r="P32" s="50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I32" s="48">
        <v>7994989</v>
      </c>
      <c r="AJ32" s="48">
        <v>8140782</v>
      </c>
      <c r="AK32" s="48">
        <v>0</v>
      </c>
      <c r="AL32" s="48">
        <v>3065861</v>
      </c>
      <c r="AM32" s="48">
        <v>0</v>
      </c>
      <c r="AO32" s="11" t="s">
        <v>4733</v>
      </c>
      <c r="AP32" s="54" t="str">
        <f>IF(Table1[[#This Row],[Ending Capital Account]]&lt;500000,"A","REQ")</f>
        <v>REQ</v>
      </c>
    </row>
    <row r="33" spans="1:42" x14ac:dyDescent="0.2">
      <c r="A33" s="44">
        <v>78621</v>
      </c>
      <c r="B33" s="11" t="s">
        <v>2653</v>
      </c>
      <c r="C33" s="47">
        <v>44966</v>
      </c>
      <c r="D33" s="46">
        <v>2019</v>
      </c>
      <c r="E33" s="46">
        <v>2033</v>
      </c>
      <c r="F33" s="12" t="s">
        <v>985</v>
      </c>
      <c r="G33" s="12" t="s">
        <v>407</v>
      </c>
      <c r="H33" s="12" t="s">
        <v>410</v>
      </c>
      <c r="I33" s="12" t="s">
        <v>62</v>
      </c>
      <c r="J33" s="12" t="s">
        <v>62</v>
      </c>
      <c r="K33" s="48">
        <v>5079488</v>
      </c>
      <c r="L33" s="12" t="s">
        <v>409</v>
      </c>
      <c r="P33" s="50">
        <v>-145132</v>
      </c>
      <c r="Q33" s="48">
        <v>-145096</v>
      </c>
      <c r="R33" s="48">
        <v>-145096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697637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I33" s="48">
        <v>0</v>
      </c>
      <c r="AJ33" s="48">
        <v>2920453</v>
      </c>
      <c r="AK33" s="48">
        <v>0</v>
      </c>
      <c r="AL33" s="48">
        <v>0</v>
      </c>
      <c r="AM33" s="48">
        <v>0</v>
      </c>
      <c r="AN33" s="48">
        <v>269970</v>
      </c>
      <c r="AO33" s="11" t="s">
        <v>3756</v>
      </c>
      <c r="AP33" s="54" t="str">
        <f>IF(Table1[[#This Row],[Ending Capital Account]]&lt;500000,"A","REQ")</f>
        <v>REQ</v>
      </c>
    </row>
    <row r="34" spans="1:42" x14ac:dyDescent="0.2">
      <c r="A34" s="44">
        <v>66780</v>
      </c>
      <c r="B34" s="11" t="s">
        <v>3091</v>
      </c>
      <c r="C34" s="47">
        <v>45005</v>
      </c>
      <c r="D34" s="46">
        <v>2017</v>
      </c>
      <c r="E34" s="46">
        <v>2031</v>
      </c>
      <c r="F34" s="12" t="s">
        <v>985</v>
      </c>
      <c r="G34" s="12" t="s">
        <v>407</v>
      </c>
      <c r="H34" s="12" t="s">
        <v>410</v>
      </c>
      <c r="I34" s="12" t="s">
        <v>62</v>
      </c>
      <c r="J34" s="12" t="s">
        <v>62</v>
      </c>
      <c r="K34" s="48">
        <v>2971082</v>
      </c>
      <c r="L34" s="12" t="s">
        <v>409</v>
      </c>
      <c r="P34" s="50">
        <v>-11998</v>
      </c>
      <c r="Q34" s="48">
        <v>-10486</v>
      </c>
      <c r="R34" s="48">
        <v>-10486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491757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I34" s="48">
        <v>0</v>
      </c>
      <c r="AJ34" s="48">
        <v>2825857</v>
      </c>
      <c r="AK34" s="48">
        <v>0</v>
      </c>
      <c r="AL34" s="48">
        <v>0</v>
      </c>
      <c r="AM34" s="48">
        <v>0</v>
      </c>
      <c r="AN34" s="48">
        <v>416259</v>
      </c>
      <c r="AO34" s="11" t="s">
        <v>3737</v>
      </c>
      <c r="AP34" s="54" t="str">
        <f>IF(Table1[[#This Row],[Ending Capital Account]]&lt;500000,"A","REQ")</f>
        <v>REQ</v>
      </c>
    </row>
    <row r="35" spans="1:42" x14ac:dyDescent="0.2">
      <c r="A35" s="44">
        <v>60765</v>
      </c>
      <c r="B35" s="11" t="s">
        <v>1490</v>
      </c>
      <c r="C35" s="47">
        <v>45000</v>
      </c>
      <c r="D35" s="46">
        <v>2008</v>
      </c>
      <c r="E35" s="46">
        <v>2022</v>
      </c>
      <c r="F35" s="12" t="s">
        <v>985</v>
      </c>
      <c r="G35" s="12" t="s">
        <v>407</v>
      </c>
      <c r="H35" s="12" t="s">
        <v>410</v>
      </c>
      <c r="I35" s="12" t="s">
        <v>62</v>
      </c>
      <c r="J35" s="12" t="s">
        <v>62</v>
      </c>
      <c r="K35" s="48">
        <v>-724526</v>
      </c>
      <c r="L35" s="12" t="s">
        <v>62</v>
      </c>
      <c r="P35" s="50">
        <v>-436772</v>
      </c>
      <c r="Q35" s="48">
        <v>-436728</v>
      </c>
      <c r="R35" s="48">
        <v>-436728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I35" s="48">
        <v>0</v>
      </c>
      <c r="AJ35" s="48">
        <v>6269068</v>
      </c>
      <c r="AK35" s="48">
        <v>0</v>
      </c>
      <c r="AL35" s="48">
        <v>0</v>
      </c>
      <c r="AM35" s="48">
        <v>0</v>
      </c>
      <c r="AN35" s="48">
        <v>380125</v>
      </c>
      <c r="AO35" s="11" t="s">
        <v>4734</v>
      </c>
      <c r="AP35" s="54" t="str">
        <f>IF(Table1[[#This Row],[Ending Capital Account]]&lt;500000,"A","REQ")</f>
        <v>A</v>
      </c>
    </row>
    <row r="36" spans="1:42" x14ac:dyDescent="0.2">
      <c r="A36" s="44">
        <v>78801</v>
      </c>
      <c r="B36" s="11" t="s">
        <v>3571</v>
      </c>
      <c r="C36" s="47">
        <v>45182</v>
      </c>
      <c r="D36" s="46">
        <v>2022</v>
      </c>
      <c r="E36" s="46">
        <v>2037</v>
      </c>
      <c r="F36" s="12" t="s">
        <v>985</v>
      </c>
      <c r="G36" s="12" t="s">
        <v>407</v>
      </c>
      <c r="H36" s="12" t="s">
        <v>410</v>
      </c>
      <c r="I36" s="12" t="s">
        <v>62</v>
      </c>
      <c r="J36" s="12" t="s">
        <v>62</v>
      </c>
      <c r="K36" s="48">
        <v>1294498</v>
      </c>
      <c r="L36" s="12" t="s">
        <v>409</v>
      </c>
      <c r="P36" s="50">
        <v>-400517</v>
      </c>
      <c r="Q36" s="48">
        <v>-400477</v>
      </c>
      <c r="R36" s="48">
        <v>-400477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65517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I36" s="48">
        <v>0</v>
      </c>
      <c r="AJ36" s="48">
        <v>4035222</v>
      </c>
      <c r="AK36" s="48">
        <v>0</v>
      </c>
      <c r="AL36" s="48">
        <v>0</v>
      </c>
      <c r="AM36" s="48">
        <v>0</v>
      </c>
      <c r="AN36" s="48">
        <v>363613</v>
      </c>
      <c r="AO36" s="11" t="s">
        <v>4735</v>
      </c>
      <c r="AP36" s="54" t="str">
        <f>IF(Table1[[#This Row],[Ending Capital Account]]&lt;500000,"A","REQ")</f>
        <v>REQ</v>
      </c>
    </row>
    <row r="37" spans="1:42" x14ac:dyDescent="0.2">
      <c r="A37" s="44">
        <v>62610</v>
      </c>
      <c r="B37" s="11" t="s">
        <v>1003</v>
      </c>
      <c r="C37" s="47">
        <v>45098</v>
      </c>
      <c r="D37" s="46">
        <v>2008</v>
      </c>
      <c r="E37" s="46">
        <v>2022</v>
      </c>
      <c r="F37" s="12" t="s">
        <v>985</v>
      </c>
      <c r="G37" s="12" t="s">
        <v>407</v>
      </c>
      <c r="H37" s="12" t="s">
        <v>410</v>
      </c>
      <c r="I37" s="12" t="s">
        <v>62</v>
      </c>
      <c r="J37" s="12" t="s">
        <v>62</v>
      </c>
      <c r="K37" s="48">
        <v>1214789</v>
      </c>
      <c r="L37" s="12" t="s">
        <v>409</v>
      </c>
      <c r="P37" s="50">
        <v>-165867</v>
      </c>
      <c r="Q37" s="48">
        <v>-165850</v>
      </c>
      <c r="R37" s="48">
        <v>-165850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I37" s="48">
        <v>96162</v>
      </c>
      <c r="AJ37" s="48">
        <v>1332500</v>
      </c>
      <c r="AK37" s="48">
        <v>0</v>
      </c>
      <c r="AL37" s="48">
        <v>0</v>
      </c>
      <c r="AM37" s="48">
        <v>0</v>
      </c>
      <c r="AN37" s="48">
        <v>121352</v>
      </c>
      <c r="AO37" s="11" t="s">
        <v>3736</v>
      </c>
      <c r="AP37" s="54" t="str">
        <f>IF(Table1[[#This Row],[Ending Capital Account]]&lt;500000,"A","REQ")</f>
        <v>REQ</v>
      </c>
    </row>
    <row r="38" spans="1:42" x14ac:dyDescent="0.2">
      <c r="A38" s="44">
        <v>62808</v>
      </c>
      <c r="B38" s="11" t="s">
        <v>2127</v>
      </c>
      <c r="C38" s="47">
        <v>44971</v>
      </c>
      <c r="D38" s="46">
        <v>2007</v>
      </c>
      <c r="E38" s="46">
        <v>2021</v>
      </c>
      <c r="F38" s="12" t="s">
        <v>985</v>
      </c>
      <c r="G38" s="12" t="s">
        <v>407</v>
      </c>
      <c r="H38" s="12" t="s">
        <v>410</v>
      </c>
      <c r="I38" s="12" t="s">
        <v>62</v>
      </c>
      <c r="J38" s="12" t="s">
        <v>62</v>
      </c>
      <c r="K38" s="48">
        <v>-292439</v>
      </c>
      <c r="L38" s="12" t="s">
        <v>409</v>
      </c>
      <c r="P38" s="50">
        <v>-149767</v>
      </c>
      <c r="Q38" s="48">
        <v>-147347</v>
      </c>
      <c r="R38" s="48">
        <v>-147347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I38" s="48">
        <v>0</v>
      </c>
      <c r="AJ38" s="48">
        <v>3943381</v>
      </c>
      <c r="AK38" s="48">
        <v>0</v>
      </c>
      <c r="AL38" s="48">
        <v>0</v>
      </c>
      <c r="AM38" s="48">
        <v>0</v>
      </c>
      <c r="AN38" s="48">
        <v>147743</v>
      </c>
      <c r="AO38" s="11" t="s">
        <v>3747</v>
      </c>
      <c r="AP38" s="54" t="str">
        <f>IF(Table1[[#This Row],[Ending Capital Account]]&lt;500000,"A","REQ")</f>
        <v>A</v>
      </c>
    </row>
    <row r="39" spans="1:42" x14ac:dyDescent="0.2">
      <c r="A39" s="44">
        <v>67236</v>
      </c>
      <c r="B39" s="11" t="s">
        <v>1062</v>
      </c>
      <c r="C39" s="47">
        <v>45026</v>
      </c>
      <c r="D39" s="46">
        <v>2017</v>
      </c>
      <c r="E39" s="46">
        <v>2031</v>
      </c>
      <c r="F39" s="12" t="s">
        <v>985</v>
      </c>
      <c r="G39" s="12" t="s">
        <v>407</v>
      </c>
      <c r="H39" s="12" t="s">
        <v>410</v>
      </c>
      <c r="I39" s="12" t="s">
        <v>62</v>
      </c>
      <c r="J39" s="12" t="s">
        <v>62</v>
      </c>
      <c r="K39" s="48">
        <v>7158108</v>
      </c>
      <c r="L39" s="12" t="s">
        <v>409</v>
      </c>
      <c r="P39" s="50">
        <v>-608133</v>
      </c>
      <c r="Q39" s="48">
        <v>-594897</v>
      </c>
      <c r="R39" s="48">
        <v>-594897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960630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I39" s="48">
        <v>2714205</v>
      </c>
      <c r="AJ39" s="48">
        <v>2138567</v>
      </c>
      <c r="AK39" s="48">
        <v>0</v>
      </c>
      <c r="AL39" s="48">
        <v>0</v>
      </c>
      <c r="AM39" s="48">
        <v>0</v>
      </c>
      <c r="AN39" s="48">
        <v>485775</v>
      </c>
      <c r="AO39" s="11" t="s">
        <v>3814</v>
      </c>
      <c r="AP39" s="54" t="str">
        <f>IF(Table1[[#This Row],[Ending Capital Account]]&lt;500000,"A","REQ")</f>
        <v>REQ</v>
      </c>
    </row>
    <row r="40" spans="1:42" x14ac:dyDescent="0.2">
      <c r="A40" s="44">
        <v>62420</v>
      </c>
      <c r="B40" s="11" t="s">
        <v>2106</v>
      </c>
      <c r="C40" s="47">
        <v>44977</v>
      </c>
      <c r="D40" s="46">
        <v>2007</v>
      </c>
      <c r="E40" s="46">
        <v>2022</v>
      </c>
      <c r="F40" s="12" t="s">
        <v>985</v>
      </c>
      <c r="G40" s="12" t="s">
        <v>407</v>
      </c>
      <c r="H40" s="12" t="s">
        <v>410</v>
      </c>
      <c r="I40" s="12" t="s">
        <v>62</v>
      </c>
      <c r="J40" s="12" t="s">
        <v>62</v>
      </c>
      <c r="K40" s="48">
        <v>301852</v>
      </c>
      <c r="L40" s="12" t="s">
        <v>62</v>
      </c>
      <c r="P40" s="50">
        <v>-100116</v>
      </c>
      <c r="Q40" s="48">
        <v>-98310</v>
      </c>
      <c r="R40" s="48">
        <v>-98310</v>
      </c>
      <c r="S40" s="48">
        <v>0</v>
      </c>
      <c r="T40" s="48">
        <v>43369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I40" s="48">
        <v>0</v>
      </c>
      <c r="AJ40" s="48">
        <v>1544105</v>
      </c>
      <c r="AK40" s="48">
        <v>0</v>
      </c>
      <c r="AL40" s="48">
        <v>0</v>
      </c>
      <c r="AM40" s="48">
        <v>0</v>
      </c>
      <c r="AN40" s="48">
        <v>88835</v>
      </c>
      <c r="AO40" s="11" t="s">
        <v>3747</v>
      </c>
      <c r="AP40" s="54" t="str">
        <f>IF(Table1[[#This Row],[Ending Capital Account]]&lt;500000,"A","REQ")</f>
        <v>A</v>
      </c>
    </row>
    <row r="41" spans="1:42" x14ac:dyDescent="0.2">
      <c r="A41" s="44">
        <v>81301</v>
      </c>
      <c r="B41" s="11" t="s">
        <v>4053</v>
      </c>
      <c r="C41" s="47">
        <v>44959</v>
      </c>
      <c r="D41" s="46">
        <v>2024</v>
      </c>
      <c r="E41" s="46">
        <v>2039</v>
      </c>
      <c r="F41" s="12" t="s">
        <v>985</v>
      </c>
      <c r="G41" s="12" t="s">
        <v>407</v>
      </c>
      <c r="H41" s="12" t="s">
        <v>410</v>
      </c>
      <c r="I41" s="12" t="s">
        <v>62</v>
      </c>
      <c r="J41" s="12" t="s">
        <v>62</v>
      </c>
      <c r="K41" s="48">
        <v>2273468</v>
      </c>
      <c r="L41" s="12" t="s">
        <v>409</v>
      </c>
      <c r="P41" s="50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I41" s="48">
        <v>0</v>
      </c>
      <c r="AJ41" s="48">
        <v>1884812</v>
      </c>
      <c r="AK41" s="48">
        <v>0</v>
      </c>
      <c r="AL41" s="48">
        <v>2273468</v>
      </c>
      <c r="AM41" s="48">
        <v>0</v>
      </c>
      <c r="AO41" s="11" t="s">
        <v>4736</v>
      </c>
      <c r="AP41" s="54" t="str">
        <f>IF(Table1[[#This Row],[Ending Capital Account]]&lt;500000,"A","REQ")</f>
        <v>REQ</v>
      </c>
    </row>
    <row r="42" spans="1:42" x14ac:dyDescent="0.2">
      <c r="A42" s="44">
        <v>66577</v>
      </c>
      <c r="B42" s="11" t="s">
        <v>1138</v>
      </c>
      <c r="C42" s="47">
        <v>45231</v>
      </c>
      <c r="D42" s="46">
        <v>2017</v>
      </c>
      <c r="E42" s="46">
        <v>2031</v>
      </c>
      <c r="F42" s="12" t="s">
        <v>985</v>
      </c>
      <c r="G42" s="12" t="s">
        <v>407</v>
      </c>
      <c r="H42" s="12" t="s">
        <v>410</v>
      </c>
      <c r="I42" s="12" t="s">
        <v>62</v>
      </c>
      <c r="J42" s="12" t="s">
        <v>62</v>
      </c>
      <c r="K42" s="48">
        <v>4628695</v>
      </c>
      <c r="L42" s="12" t="s">
        <v>409</v>
      </c>
      <c r="P42" s="50">
        <v>-277801</v>
      </c>
      <c r="Q42" s="48">
        <v>-277579</v>
      </c>
      <c r="R42" s="48">
        <v>-277579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560016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I42" s="48">
        <v>0</v>
      </c>
      <c r="AJ42" s="48">
        <v>2120323</v>
      </c>
      <c r="AK42" s="48">
        <v>0</v>
      </c>
      <c r="AL42" s="48">
        <v>0</v>
      </c>
      <c r="AM42" s="48">
        <v>0</v>
      </c>
      <c r="AN42" s="48">
        <v>250129</v>
      </c>
      <c r="AO42" s="11" t="s">
        <v>3874</v>
      </c>
      <c r="AP42" s="54" t="str">
        <f>IF(Table1[[#This Row],[Ending Capital Account]]&lt;500000,"A","REQ")</f>
        <v>REQ</v>
      </c>
    </row>
    <row r="43" spans="1:42" x14ac:dyDescent="0.2">
      <c r="A43" s="44">
        <v>63687</v>
      </c>
      <c r="B43" s="11" t="s">
        <v>2148</v>
      </c>
      <c r="C43" s="47">
        <v>45195</v>
      </c>
      <c r="D43" s="46">
        <v>2010</v>
      </c>
      <c r="E43" s="46">
        <v>2024</v>
      </c>
      <c r="F43" s="12" t="s">
        <v>985</v>
      </c>
      <c r="G43" s="12" t="s">
        <v>407</v>
      </c>
      <c r="H43" s="12" t="s">
        <v>410</v>
      </c>
      <c r="I43" s="12" t="s">
        <v>62</v>
      </c>
      <c r="J43" s="12" t="s">
        <v>62</v>
      </c>
      <c r="K43" s="48">
        <v>3772252</v>
      </c>
      <c r="L43" s="12" t="s">
        <v>62</v>
      </c>
      <c r="P43" s="50">
        <v>2200</v>
      </c>
      <c r="Q43" s="48">
        <v>2200</v>
      </c>
      <c r="R43" s="48">
        <v>2200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I43" s="48">
        <v>420409</v>
      </c>
      <c r="AJ43" s="48">
        <v>0</v>
      </c>
      <c r="AK43" s="48">
        <v>0</v>
      </c>
      <c r="AL43" s="48">
        <v>0</v>
      </c>
      <c r="AM43" s="48">
        <v>0</v>
      </c>
      <c r="AN43" s="48">
        <v>1078</v>
      </c>
      <c r="AO43" s="11" t="s">
        <v>3747</v>
      </c>
      <c r="AP43" s="54" t="str">
        <f>IF(Table1[[#This Row],[Ending Capital Account]]&lt;500000,"A","REQ")</f>
        <v>REQ</v>
      </c>
    </row>
    <row r="44" spans="1:42" x14ac:dyDescent="0.2">
      <c r="A44" s="44">
        <v>80977</v>
      </c>
      <c r="B44" s="11" t="s">
        <v>4236</v>
      </c>
      <c r="C44" s="47">
        <v>44972</v>
      </c>
      <c r="D44" s="46">
        <v>2024</v>
      </c>
      <c r="E44" s="46">
        <v>2039</v>
      </c>
      <c r="F44" s="12" t="s">
        <v>985</v>
      </c>
      <c r="G44" s="12" t="s">
        <v>407</v>
      </c>
      <c r="H44" s="12" t="s">
        <v>410</v>
      </c>
      <c r="I44" s="12" t="s">
        <v>62</v>
      </c>
      <c r="J44" s="12" t="s">
        <v>62</v>
      </c>
      <c r="K44" s="48">
        <v>1948946</v>
      </c>
      <c r="L44" s="12" t="s">
        <v>62</v>
      </c>
      <c r="P44" s="50">
        <v>0</v>
      </c>
      <c r="Q44" s="48">
        <v>-1346</v>
      </c>
      <c r="R44" s="48">
        <v>-1346</v>
      </c>
      <c r="S44" s="48">
        <v>0</v>
      </c>
      <c r="T44" s="48">
        <v>0</v>
      </c>
      <c r="U44" s="48">
        <v>1346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I44" s="48">
        <v>0</v>
      </c>
      <c r="AJ44" s="48">
        <v>1979280</v>
      </c>
      <c r="AK44" s="48">
        <v>0</v>
      </c>
      <c r="AL44" s="48">
        <v>1950292</v>
      </c>
      <c r="AM44" s="48">
        <v>0</v>
      </c>
      <c r="AO44" s="11" t="s">
        <v>4737</v>
      </c>
      <c r="AP44" s="54" t="str">
        <f>IF(Table1[[#This Row],[Ending Capital Account]]&lt;500000,"A","REQ")</f>
        <v>REQ</v>
      </c>
    </row>
    <row r="45" spans="1:42" x14ac:dyDescent="0.2">
      <c r="A45" s="44">
        <v>63649</v>
      </c>
      <c r="B45" s="11" t="s">
        <v>1484</v>
      </c>
      <c r="C45" s="47">
        <v>44965</v>
      </c>
      <c r="D45" s="46">
        <v>2012</v>
      </c>
      <c r="E45" s="46">
        <v>2026</v>
      </c>
      <c r="F45" s="12" t="s">
        <v>985</v>
      </c>
      <c r="G45" s="12" t="s">
        <v>407</v>
      </c>
      <c r="H45" s="12" t="s">
        <v>410</v>
      </c>
      <c r="I45" s="12" t="s">
        <v>62</v>
      </c>
      <c r="J45" s="12" t="s">
        <v>62</v>
      </c>
      <c r="K45" s="48">
        <v>1547230</v>
      </c>
      <c r="L45" s="12" t="s">
        <v>409</v>
      </c>
      <c r="P45" s="50">
        <v>-517974</v>
      </c>
      <c r="Q45" s="48">
        <v>-517767</v>
      </c>
      <c r="R45" s="48">
        <v>-517767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I45" s="48">
        <v>0</v>
      </c>
      <c r="AJ45" s="48">
        <v>6575095</v>
      </c>
      <c r="AK45" s="48">
        <v>0</v>
      </c>
      <c r="AL45" s="48">
        <v>0</v>
      </c>
      <c r="AM45" s="48">
        <v>0</v>
      </c>
      <c r="AN45" s="48">
        <v>475773</v>
      </c>
      <c r="AO45" s="11" t="s">
        <v>3955</v>
      </c>
      <c r="AP45" s="54" t="str">
        <f>IF(Table1[[#This Row],[Ending Capital Account]]&lt;500000,"A","REQ")</f>
        <v>REQ</v>
      </c>
    </row>
    <row r="46" spans="1:42" x14ac:dyDescent="0.2">
      <c r="A46" s="44">
        <v>79878</v>
      </c>
      <c r="B46" s="11" t="s">
        <v>3671</v>
      </c>
      <c r="C46" s="47">
        <v>44977</v>
      </c>
      <c r="D46" s="46">
        <v>2023</v>
      </c>
      <c r="E46" s="46">
        <v>2038</v>
      </c>
      <c r="F46" s="12" t="s">
        <v>985</v>
      </c>
      <c r="G46" s="12" t="s">
        <v>407</v>
      </c>
      <c r="H46" s="12" t="s">
        <v>410</v>
      </c>
      <c r="I46" s="12" t="s">
        <v>62</v>
      </c>
      <c r="J46" s="12" t="s">
        <v>62</v>
      </c>
      <c r="K46" s="48">
        <v>2341516</v>
      </c>
      <c r="L46" s="12" t="s">
        <v>62</v>
      </c>
      <c r="P46" s="50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O46" s="11" t="s">
        <v>3847</v>
      </c>
      <c r="AP46" s="54" t="str">
        <f>IF(Table1[[#This Row],[Ending Capital Account]]&lt;500000,"A","REQ")</f>
        <v>REQ</v>
      </c>
    </row>
    <row r="47" spans="1:42" x14ac:dyDescent="0.2">
      <c r="A47" s="44">
        <v>65019</v>
      </c>
      <c r="B47" s="11" t="s">
        <v>1258</v>
      </c>
      <c r="C47" s="47">
        <v>45028</v>
      </c>
      <c r="D47" s="46">
        <v>2006</v>
      </c>
      <c r="E47" s="46">
        <v>2020</v>
      </c>
      <c r="F47" s="12" t="s">
        <v>985</v>
      </c>
      <c r="G47" s="12" t="s">
        <v>407</v>
      </c>
      <c r="H47" s="12" t="s">
        <v>410</v>
      </c>
      <c r="I47" s="12" t="s">
        <v>62</v>
      </c>
      <c r="J47" s="12" t="s">
        <v>62</v>
      </c>
      <c r="K47" s="48">
        <v>444067</v>
      </c>
      <c r="L47" s="12" t="s">
        <v>409</v>
      </c>
      <c r="P47" s="50">
        <v>-174745</v>
      </c>
      <c r="Q47" s="48">
        <v>-174700</v>
      </c>
      <c r="R47" s="48">
        <v>-174700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I47" s="48">
        <v>0</v>
      </c>
      <c r="AJ47" s="48">
        <v>1066192</v>
      </c>
      <c r="AK47" s="48">
        <v>0</v>
      </c>
      <c r="AL47" s="48">
        <v>0</v>
      </c>
      <c r="AM47" s="48">
        <v>0</v>
      </c>
      <c r="AN47" s="48">
        <v>200083</v>
      </c>
      <c r="AO47" s="11" t="s">
        <v>3954</v>
      </c>
      <c r="AP47" s="54" t="str">
        <f>IF(Table1[[#This Row],[Ending Capital Account]]&lt;500000,"A","REQ")</f>
        <v>A</v>
      </c>
    </row>
    <row r="48" spans="1:42" x14ac:dyDescent="0.2">
      <c r="A48" s="44">
        <v>64076</v>
      </c>
      <c r="B48" s="11" t="s">
        <v>3101</v>
      </c>
      <c r="C48" s="47">
        <v>45007</v>
      </c>
      <c r="D48" s="46">
        <v>2017</v>
      </c>
      <c r="E48" s="46">
        <v>2031</v>
      </c>
      <c r="F48" s="12" t="s">
        <v>985</v>
      </c>
      <c r="G48" s="12" t="s">
        <v>407</v>
      </c>
      <c r="H48" s="12" t="s">
        <v>410</v>
      </c>
      <c r="I48" s="12" t="s">
        <v>62</v>
      </c>
      <c r="J48" s="12" t="s">
        <v>62</v>
      </c>
      <c r="K48" s="48">
        <v>2647060</v>
      </c>
      <c r="L48" s="12" t="s">
        <v>409</v>
      </c>
      <c r="P48" s="50">
        <v>-389955</v>
      </c>
      <c r="Q48" s="48">
        <v>-389781</v>
      </c>
      <c r="R48" s="48">
        <v>-389781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550790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I48" s="48">
        <v>0</v>
      </c>
      <c r="AJ48" s="48">
        <v>6064958</v>
      </c>
      <c r="AK48" s="48">
        <v>0</v>
      </c>
      <c r="AL48" s="48">
        <v>0</v>
      </c>
      <c r="AM48" s="48">
        <v>0</v>
      </c>
      <c r="AN48" s="48">
        <v>421803</v>
      </c>
      <c r="AO48" s="11" t="s">
        <v>3696</v>
      </c>
      <c r="AP48" s="54" t="str">
        <f>IF(Table1[[#This Row],[Ending Capital Account]]&lt;500000,"A","REQ")</f>
        <v>REQ</v>
      </c>
    </row>
    <row r="49" spans="1:42" x14ac:dyDescent="0.2">
      <c r="A49" s="44">
        <v>60123</v>
      </c>
      <c r="B49" s="11" t="s">
        <v>1895</v>
      </c>
      <c r="C49" s="47">
        <v>44963</v>
      </c>
      <c r="D49" s="46">
        <v>2000</v>
      </c>
      <c r="E49" s="46">
        <v>2014</v>
      </c>
      <c r="F49" s="12" t="s">
        <v>985</v>
      </c>
      <c r="G49" s="12" t="s">
        <v>407</v>
      </c>
      <c r="H49" s="12" t="s">
        <v>410</v>
      </c>
      <c r="I49" s="12" t="s">
        <v>62</v>
      </c>
      <c r="J49" s="12" t="s">
        <v>62</v>
      </c>
      <c r="K49" s="48">
        <v>2327359</v>
      </c>
      <c r="L49" s="12" t="s">
        <v>409</v>
      </c>
      <c r="P49" s="50">
        <v>-2630</v>
      </c>
      <c r="Q49" s="48">
        <v>-187</v>
      </c>
      <c r="R49" s="48">
        <v>-187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I49" s="48">
        <v>0</v>
      </c>
      <c r="AJ49" s="48">
        <v>5660000</v>
      </c>
      <c r="AK49" s="48">
        <v>0</v>
      </c>
      <c r="AL49" s="48">
        <v>0</v>
      </c>
      <c r="AM49" s="48">
        <v>0</v>
      </c>
      <c r="AN49" s="48">
        <v>170700</v>
      </c>
      <c r="AO49" s="11" t="s">
        <v>3953</v>
      </c>
      <c r="AP49" s="54" t="str">
        <f>IF(Table1[[#This Row],[Ending Capital Account]]&lt;500000,"A","REQ")</f>
        <v>REQ</v>
      </c>
    </row>
    <row r="50" spans="1:42" x14ac:dyDescent="0.2">
      <c r="A50" s="44">
        <v>78514</v>
      </c>
      <c r="B50" s="11" t="s">
        <v>1819</v>
      </c>
      <c r="C50" s="47">
        <v>45131</v>
      </c>
      <c r="D50" s="46">
        <v>2020</v>
      </c>
      <c r="E50" s="46">
        <v>2035</v>
      </c>
      <c r="F50" s="12" t="s">
        <v>985</v>
      </c>
      <c r="G50" s="12" t="s">
        <v>407</v>
      </c>
      <c r="H50" s="12" t="s">
        <v>410</v>
      </c>
      <c r="I50" s="12" t="s">
        <v>62</v>
      </c>
      <c r="J50" s="12" t="s">
        <v>62</v>
      </c>
      <c r="K50" s="48">
        <v>9362035</v>
      </c>
      <c r="L50" s="12" t="s">
        <v>409</v>
      </c>
      <c r="P50" s="50">
        <v>-331012</v>
      </c>
      <c r="Q50" s="48">
        <v>-328634</v>
      </c>
      <c r="R50" s="48">
        <v>-339483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674363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670933</v>
      </c>
      <c r="AI50" s="48">
        <v>258764</v>
      </c>
      <c r="AJ50" s="48">
        <v>6354217</v>
      </c>
      <c r="AK50" s="48">
        <v>0</v>
      </c>
      <c r="AL50" s="48">
        <v>158373</v>
      </c>
      <c r="AM50" s="48">
        <v>0</v>
      </c>
      <c r="AN50" s="48">
        <v>540141</v>
      </c>
      <c r="AO50" s="11" t="s">
        <v>3828</v>
      </c>
      <c r="AP50" s="54" t="str">
        <f>IF(Table1[[#This Row],[Ending Capital Account]]&lt;500000,"A","REQ")</f>
        <v>REQ</v>
      </c>
    </row>
    <row r="51" spans="1:42" x14ac:dyDescent="0.2">
      <c r="A51" s="44">
        <v>60758</v>
      </c>
      <c r="B51" s="11" t="s">
        <v>1921</v>
      </c>
      <c r="C51" s="47">
        <v>45000</v>
      </c>
      <c r="D51" s="46">
        <v>2006</v>
      </c>
      <c r="E51" s="46">
        <v>2020</v>
      </c>
      <c r="F51" s="12" t="s">
        <v>985</v>
      </c>
      <c r="G51" s="12" t="s">
        <v>407</v>
      </c>
      <c r="H51" s="12" t="s">
        <v>410</v>
      </c>
      <c r="I51" s="12" t="s">
        <v>62</v>
      </c>
      <c r="J51" s="12" t="s">
        <v>62</v>
      </c>
      <c r="K51" s="48">
        <v>870730</v>
      </c>
      <c r="L51" s="12" t="s">
        <v>409</v>
      </c>
      <c r="P51" s="50">
        <v>-149531</v>
      </c>
      <c r="Q51" s="48">
        <v>-132198</v>
      </c>
      <c r="R51" s="48">
        <v>-132198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I51" s="48">
        <v>389590</v>
      </c>
      <c r="AJ51" s="48">
        <v>8307553</v>
      </c>
      <c r="AK51" s="48">
        <v>0</v>
      </c>
      <c r="AL51" s="48">
        <v>0</v>
      </c>
      <c r="AM51" s="48">
        <v>0</v>
      </c>
      <c r="AN51" s="48">
        <v>464829</v>
      </c>
      <c r="AO51" s="11" t="s">
        <v>3824</v>
      </c>
      <c r="AP51" s="54" t="str">
        <f>IF(Table1[[#This Row],[Ending Capital Account]]&lt;500000,"A","REQ")</f>
        <v>REQ</v>
      </c>
    </row>
    <row r="52" spans="1:42" x14ac:dyDescent="0.2">
      <c r="A52" s="44">
        <v>62989</v>
      </c>
      <c r="B52" s="11" t="s">
        <v>2142</v>
      </c>
      <c r="C52" s="47">
        <v>45195</v>
      </c>
      <c r="D52" s="46">
        <v>2007</v>
      </c>
      <c r="E52" s="46">
        <v>2021</v>
      </c>
      <c r="F52" s="12" t="s">
        <v>985</v>
      </c>
      <c r="G52" s="12" t="s">
        <v>407</v>
      </c>
      <c r="H52" s="12" t="s">
        <v>410</v>
      </c>
      <c r="I52" s="12" t="s">
        <v>62</v>
      </c>
      <c r="J52" s="12" t="s">
        <v>62</v>
      </c>
      <c r="K52" s="48">
        <v>550465</v>
      </c>
      <c r="L52" s="12" t="s">
        <v>409</v>
      </c>
      <c r="P52" s="50">
        <v>-132934</v>
      </c>
      <c r="Q52" s="48">
        <v>-130616</v>
      </c>
      <c r="R52" s="48">
        <v>-130616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I52" s="48">
        <v>0</v>
      </c>
      <c r="AJ52" s="48">
        <v>5074456</v>
      </c>
      <c r="AK52" s="48">
        <v>0</v>
      </c>
      <c r="AL52" s="48">
        <v>0</v>
      </c>
      <c r="AM52" s="48">
        <v>0</v>
      </c>
      <c r="AN52" s="48">
        <v>174284</v>
      </c>
      <c r="AO52" s="11" t="s">
        <v>3747</v>
      </c>
      <c r="AP52" s="54" t="str">
        <f>IF(Table1[[#This Row],[Ending Capital Account]]&lt;500000,"A","REQ")</f>
        <v>REQ</v>
      </c>
    </row>
    <row r="53" spans="1:42" x14ac:dyDescent="0.2">
      <c r="A53" s="44">
        <v>67878</v>
      </c>
      <c r="B53" s="11" t="s">
        <v>1072</v>
      </c>
      <c r="C53" s="47">
        <v>45127</v>
      </c>
      <c r="D53" s="46">
        <v>2019</v>
      </c>
      <c r="E53" s="46">
        <v>2033</v>
      </c>
      <c r="F53" s="12" t="s">
        <v>985</v>
      </c>
      <c r="G53" s="12" t="s">
        <v>407</v>
      </c>
      <c r="H53" s="12" t="s">
        <v>410</v>
      </c>
      <c r="I53" s="12" t="s">
        <v>62</v>
      </c>
      <c r="J53" s="12" t="s">
        <v>62</v>
      </c>
      <c r="K53" s="48">
        <v>11640959</v>
      </c>
      <c r="L53" s="12" t="s">
        <v>409</v>
      </c>
      <c r="P53" s="50">
        <v>-671615</v>
      </c>
      <c r="Q53" s="48">
        <v>-687757</v>
      </c>
      <c r="R53" s="48">
        <v>-687757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1589269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I53" s="48">
        <v>0</v>
      </c>
      <c r="AJ53" s="48">
        <v>3701810</v>
      </c>
      <c r="AK53" s="48">
        <v>0</v>
      </c>
      <c r="AL53" s="48">
        <v>0</v>
      </c>
      <c r="AM53" s="48">
        <v>0</v>
      </c>
      <c r="AN53" s="48">
        <v>620555</v>
      </c>
      <c r="AO53" s="11" t="s">
        <v>3952</v>
      </c>
      <c r="AP53" s="54" t="str">
        <f>IF(Table1[[#This Row],[Ending Capital Account]]&lt;500000,"A","REQ")</f>
        <v>REQ</v>
      </c>
    </row>
    <row r="54" spans="1:42" x14ac:dyDescent="0.2">
      <c r="A54" s="44">
        <v>81125</v>
      </c>
      <c r="B54" s="11" t="s">
        <v>4057</v>
      </c>
      <c r="C54" s="47">
        <v>45027</v>
      </c>
      <c r="D54" s="46">
        <v>2024</v>
      </c>
      <c r="E54" s="46">
        <v>2040</v>
      </c>
      <c r="F54" s="12" t="s">
        <v>985</v>
      </c>
      <c r="G54" s="12" t="s">
        <v>407</v>
      </c>
      <c r="H54" s="12" t="s">
        <v>410</v>
      </c>
      <c r="I54" s="12" t="s">
        <v>62</v>
      </c>
      <c r="J54" s="12" t="s">
        <v>62</v>
      </c>
      <c r="K54" s="48">
        <v>5864383</v>
      </c>
      <c r="L54" s="12" t="s">
        <v>62</v>
      </c>
      <c r="P54" s="50"/>
      <c r="Q54" s="48">
        <v>0</v>
      </c>
      <c r="R54" s="48">
        <v>0</v>
      </c>
      <c r="AL54" s="48">
        <v>5864383</v>
      </c>
      <c r="AO54" s="11" t="s">
        <v>4736</v>
      </c>
      <c r="AP54" s="54" t="str">
        <f>IF(Table1[[#This Row],[Ending Capital Account]]&lt;500000,"A","REQ")</f>
        <v>REQ</v>
      </c>
    </row>
    <row r="55" spans="1:42" x14ac:dyDescent="0.2">
      <c r="A55" s="44">
        <v>65368</v>
      </c>
      <c r="B55" s="11" t="s">
        <v>1537</v>
      </c>
      <c r="C55" s="47">
        <v>44993</v>
      </c>
      <c r="D55" s="46">
        <v>2014</v>
      </c>
      <c r="E55" s="46">
        <v>2028</v>
      </c>
      <c r="F55" s="12" t="s">
        <v>985</v>
      </c>
      <c r="G55" s="12" t="s">
        <v>407</v>
      </c>
      <c r="H55" s="12" t="s">
        <v>410</v>
      </c>
      <c r="I55" s="12" t="s">
        <v>62</v>
      </c>
      <c r="J55" s="12" t="s">
        <v>62</v>
      </c>
      <c r="K55" s="48">
        <v>7767080</v>
      </c>
      <c r="L55" s="12" t="s">
        <v>409</v>
      </c>
      <c r="P55" s="50">
        <v>-505817</v>
      </c>
      <c r="Q55" s="48">
        <v>-505738</v>
      </c>
      <c r="R55" s="48">
        <v>-505738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1394022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I55" s="48">
        <v>0</v>
      </c>
      <c r="AJ55" s="48">
        <v>2683776</v>
      </c>
      <c r="AK55" s="48">
        <v>0</v>
      </c>
      <c r="AL55" s="48">
        <v>0</v>
      </c>
      <c r="AM55" s="48">
        <v>0</v>
      </c>
      <c r="AN55" s="48">
        <v>464459</v>
      </c>
      <c r="AO55" s="11" t="s">
        <v>3721</v>
      </c>
      <c r="AP55" s="54" t="str">
        <f>IF(Table1[[#This Row],[Ending Capital Account]]&lt;500000,"A","REQ")</f>
        <v>REQ</v>
      </c>
    </row>
    <row r="56" spans="1:42" x14ac:dyDescent="0.2">
      <c r="A56" s="44">
        <v>62828</v>
      </c>
      <c r="B56" s="11" t="s">
        <v>2079</v>
      </c>
      <c r="C56" s="47">
        <v>45007</v>
      </c>
      <c r="D56" s="46">
        <v>2007</v>
      </c>
      <c r="E56" s="46">
        <v>2021</v>
      </c>
      <c r="F56" s="12" t="s">
        <v>985</v>
      </c>
      <c r="G56" s="12" t="s">
        <v>407</v>
      </c>
      <c r="H56" s="12" t="s">
        <v>410</v>
      </c>
      <c r="I56" s="12" t="s">
        <v>62</v>
      </c>
      <c r="J56" s="12" t="s">
        <v>62</v>
      </c>
      <c r="K56" s="48">
        <v>402565</v>
      </c>
      <c r="L56" s="12" t="s">
        <v>409</v>
      </c>
      <c r="P56" s="50">
        <v>-304042</v>
      </c>
      <c r="Q56" s="48">
        <v>-298665</v>
      </c>
      <c r="R56" s="48">
        <v>-298665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I56" s="48">
        <v>0</v>
      </c>
      <c r="AJ56" s="48">
        <v>4158872</v>
      </c>
      <c r="AK56" s="48">
        <v>0</v>
      </c>
      <c r="AL56" s="48">
        <v>0</v>
      </c>
      <c r="AM56" s="48">
        <v>0</v>
      </c>
      <c r="AN56" s="48">
        <v>309446</v>
      </c>
      <c r="AO56" s="11" t="s">
        <v>3781</v>
      </c>
      <c r="AP56" s="54" t="str">
        <f>IF(Table1[[#This Row],[Ending Capital Account]]&lt;500000,"A","REQ")</f>
        <v>A</v>
      </c>
    </row>
    <row r="57" spans="1:42" x14ac:dyDescent="0.2">
      <c r="A57" s="44">
        <v>63325</v>
      </c>
      <c r="B57" s="11" t="s">
        <v>2323</v>
      </c>
      <c r="C57" s="47">
        <v>44970</v>
      </c>
      <c r="D57" s="46">
        <v>2008</v>
      </c>
      <c r="E57" s="46">
        <v>2023</v>
      </c>
      <c r="F57" s="12" t="s">
        <v>985</v>
      </c>
      <c r="G57" s="12" t="s">
        <v>407</v>
      </c>
      <c r="H57" s="12" t="s">
        <v>410</v>
      </c>
      <c r="I57" s="12" t="s">
        <v>62</v>
      </c>
      <c r="J57" s="12" t="s">
        <v>62</v>
      </c>
      <c r="K57" s="48">
        <v>24831</v>
      </c>
      <c r="L57" s="12" t="s">
        <v>409</v>
      </c>
      <c r="P57" s="50">
        <v>-241587</v>
      </c>
      <c r="Q57" s="48">
        <v>-8127</v>
      </c>
      <c r="R57" s="48">
        <v>-8127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I57" s="48">
        <v>0</v>
      </c>
      <c r="AJ57" s="48">
        <v>7179282</v>
      </c>
      <c r="AK57" s="48">
        <v>0</v>
      </c>
      <c r="AL57" s="48">
        <v>0</v>
      </c>
      <c r="AM57" s="48">
        <v>0</v>
      </c>
      <c r="AN57" s="48">
        <v>429179</v>
      </c>
      <c r="AO57" s="11" t="s">
        <v>3735</v>
      </c>
      <c r="AP57" s="54" t="str">
        <f>IF(Table1[[#This Row],[Ending Capital Account]]&lt;500000,"A","REQ")</f>
        <v>A</v>
      </c>
    </row>
    <row r="58" spans="1:42" x14ac:dyDescent="0.2">
      <c r="A58" s="44">
        <v>67112</v>
      </c>
      <c r="B58" s="11" t="s">
        <v>1738</v>
      </c>
      <c r="C58" s="47">
        <v>45005</v>
      </c>
      <c r="D58" s="46">
        <v>2017</v>
      </c>
      <c r="E58" s="46">
        <v>2030</v>
      </c>
      <c r="F58" s="12" t="s">
        <v>985</v>
      </c>
      <c r="G58" s="12" t="s">
        <v>407</v>
      </c>
      <c r="H58" s="12" t="s">
        <v>410</v>
      </c>
      <c r="I58" s="12" t="s">
        <v>62</v>
      </c>
      <c r="J58" s="12" t="s">
        <v>62</v>
      </c>
      <c r="K58" s="48">
        <v>6472250</v>
      </c>
      <c r="L58" s="12" t="s">
        <v>409</v>
      </c>
      <c r="P58" s="50">
        <v>-394244</v>
      </c>
      <c r="Q58" s="48">
        <v>-393896</v>
      </c>
      <c r="R58" s="48">
        <v>-393896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903777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I58" s="48">
        <v>40623</v>
      </c>
      <c r="AJ58" s="48">
        <v>3134799</v>
      </c>
      <c r="AK58" s="48">
        <v>0</v>
      </c>
      <c r="AL58" s="48">
        <v>0</v>
      </c>
      <c r="AM58" s="48">
        <v>-1697</v>
      </c>
      <c r="AN58" s="48">
        <v>355131</v>
      </c>
      <c r="AO58" s="11" t="s">
        <v>3823</v>
      </c>
      <c r="AP58" s="54" t="str">
        <f>IF(Table1[[#This Row],[Ending Capital Account]]&lt;500000,"A","REQ")</f>
        <v>REQ</v>
      </c>
    </row>
    <row r="59" spans="1:42" x14ac:dyDescent="0.2">
      <c r="A59" s="44">
        <v>63356</v>
      </c>
      <c r="B59" s="11" t="s">
        <v>2326</v>
      </c>
      <c r="C59" s="47">
        <v>44977</v>
      </c>
      <c r="D59" s="46">
        <v>2010</v>
      </c>
      <c r="E59" s="46">
        <v>2024</v>
      </c>
      <c r="F59" s="12" t="s">
        <v>985</v>
      </c>
      <c r="G59" s="12" t="s">
        <v>407</v>
      </c>
      <c r="H59" s="12" t="s">
        <v>410</v>
      </c>
      <c r="I59" s="12" t="s">
        <v>62</v>
      </c>
      <c r="J59" s="12" t="s">
        <v>62</v>
      </c>
      <c r="K59" s="48">
        <v>-454381</v>
      </c>
      <c r="L59" s="12" t="s">
        <v>409</v>
      </c>
      <c r="P59" s="50">
        <v>-514808</v>
      </c>
      <c r="Q59" s="48">
        <v>-511821</v>
      </c>
      <c r="R59" s="48">
        <v>-511821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I59" s="48">
        <v>0</v>
      </c>
      <c r="AJ59" s="48">
        <v>14235207</v>
      </c>
      <c r="AK59" s="48">
        <v>0</v>
      </c>
      <c r="AL59" s="48">
        <v>0</v>
      </c>
      <c r="AM59" s="48">
        <v>0</v>
      </c>
      <c r="AN59" s="48">
        <v>475532</v>
      </c>
      <c r="AO59" s="11" t="s">
        <v>3735</v>
      </c>
      <c r="AP59" s="54" t="str">
        <f>IF(Table1[[#This Row],[Ending Capital Account]]&lt;500000,"A","REQ")</f>
        <v>A</v>
      </c>
    </row>
    <row r="60" spans="1:42" x14ac:dyDescent="0.2">
      <c r="A60" s="44">
        <v>65940</v>
      </c>
      <c r="B60" s="11" t="s">
        <v>663</v>
      </c>
      <c r="C60" s="47">
        <v>44986</v>
      </c>
      <c r="D60" s="46">
        <v>2016</v>
      </c>
      <c r="E60" s="46">
        <v>2030</v>
      </c>
      <c r="F60" s="12" t="s">
        <v>985</v>
      </c>
      <c r="G60" s="12" t="s">
        <v>407</v>
      </c>
      <c r="H60" s="12" t="s">
        <v>410</v>
      </c>
      <c r="I60" s="12" t="s">
        <v>62</v>
      </c>
      <c r="J60" s="12" t="s">
        <v>62</v>
      </c>
      <c r="K60" s="48">
        <v>10375589</v>
      </c>
      <c r="L60" s="12" t="s">
        <v>409</v>
      </c>
      <c r="P60" s="50">
        <v>-1170798</v>
      </c>
      <c r="Q60" s="48">
        <v>-1170427</v>
      </c>
      <c r="R60" s="48">
        <v>-1170427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1791723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-901</v>
      </c>
      <c r="AN60" s="48">
        <v>761816</v>
      </c>
      <c r="AO60" s="11" t="s">
        <v>3791</v>
      </c>
      <c r="AP60" s="54" t="str">
        <f>IF(Table1[[#This Row],[Ending Capital Account]]&lt;500000,"A","REQ")</f>
        <v>REQ</v>
      </c>
    </row>
    <row r="61" spans="1:42" x14ac:dyDescent="0.2">
      <c r="A61" s="44">
        <v>66914</v>
      </c>
      <c r="B61" s="11" t="s">
        <v>591</v>
      </c>
      <c r="C61" s="47">
        <v>45211</v>
      </c>
      <c r="D61" s="46">
        <v>2017</v>
      </c>
      <c r="E61" s="46">
        <v>2032</v>
      </c>
      <c r="F61" s="12" t="s">
        <v>985</v>
      </c>
      <c r="G61" s="12" t="s">
        <v>407</v>
      </c>
      <c r="H61" s="12" t="s">
        <v>410</v>
      </c>
      <c r="I61" s="12" t="s">
        <v>62</v>
      </c>
      <c r="J61" s="12" t="s">
        <v>62</v>
      </c>
      <c r="K61" s="48">
        <v>4181429</v>
      </c>
      <c r="L61" s="12" t="s">
        <v>62</v>
      </c>
      <c r="P61" s="50">
        <v>17536</v>
      </c>
      <c r="Q61" s="48">
        <v>17565</v>
      </c>
      <c r="R61" s="48">
        <v>17565</v>
      </c>
      <c r="T61" s="48">
        <v>519364</v>
      </c>
      <c r="Y61" s="48">
        <v>664012</v>
      </c>
      <c r="AJ61" s="48">
        <v>14196735</v>
      </c>
      <c r="AM61" s="48">
        <v>-10394</v>
      </c>
      <c r="AN61" s="48">
        <v>773632</v>
      </c>
      <c r="AO61" s="11" t="s">
        <v>3782</v>
      </c>
      <c r="AP61" s="54" t="str">
        <f>IF(Table1[[#This Row],[Ending Capital Account]]&lt;500000,"A","REQ")</f>
        <v>REQ</v>
      </c>
    </row>
    <row r="62" spans="1:42" x14ac:dyDescent="0.2">
      <c r="A62" s="44">
        <v>81243</v>
      </c>
      <c r="B62" s="11" t="s">
        <v>4211</v>
      </c>
      <c r="C62" s="47">
        <v>44977</v>
      </c>
      <c r="D62" s="46">
        <v>2024</v>
      </c>
      <c r="E62" s="46">
        <v>2039</v>
      </c>
      <c r="F62" s="12" t="s">
        <v>985</v>
      </c>
      <c r="G62" s="12" t="s">
        <v>407</v>
      </c>
      <c r="H62" s="12" t="s">
        <v>410</v>
      </c>
      <c r="I62" s="12" t="s">
        <v>62</v>
      </c>
      <c r="J62" s="12" t="s">
        <v>62</v>
      </c>
      <c r="K62" s="48">
        <v>2374763</v>
      </c>
      <c r="L62" s="12" t="s">
        <v>409</v>
      </c>
      <c r="P62" s="50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I62" s="48">
        <v>0</v>
      </c>
      <c r="AJ62" s="48">
        <v>0</v>
      </c>
      <c r="AK62" s="48">
        <v>0</v>
      </c>
      <c r="AL62" s="48">
        <v>2374763</v>
      </c>
      <c r="AM62" s="48">
        <v>0</v>
      </c>
      <c r="AO62" s="11" t="s">
        <v>3792</v>
      </c>
      <c r="AP62" s="54" t="str">
        <f>IF(Table1[[#This Row],[Ending Capital Account]]&lt;500000,"A","REQ")</f>
        <v>REQ</v>
      </c>
    </row>
    <row r="63" spans="1:42" x14ac:dyDescent="0.2">
      <c r="A63" s="44">
        <v>67357</v>
      </c>
      <c r="B63" s="11" t="s">
        <v>514</v>
      </c>
      <c r="C63" s="47">
        <v>44967</v>
      </c>
      <c r="D63" s="46">
        <v>2017</v>
      </c>
      <c r="E63" s="46">
        <v>2033</v>
      </c>
      <c r="F63" s="12" t="s">
        <v>985</v>
      </c>
      <c r="G63" s="12" t="s">
        <v>407</v>
      </c>
      <c r="H63" s="12" t="s">
        <v>410</v>
      </c>
      <c r="I63" s="12" t="s">
        <v>62</v>
      </c>
      <c r="J63" s="12" t="s">
        <v>62</v>
      </c>
      <c r="K63" s="48">
        <v>4933994</v>
      </c>
      <c r="L63" s="12" t="s">
        <v>409</v>
      </c>
      <c r="P63" s="50">
        <v>-481444</v>
      </c>
      <c r="Q63" s="48">
        <v>-479729</v>
      </c>
      <c r="R63" s="48">
        <v>-479729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847579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I63" s="48">
        <v>0</v>
      </c>
      <c r="AJ63" s="48">
        <v>15336190</v>
      </c>
      <c r="AK63" s="48">
        <v>0</v>
      </c>
      <c r="AL63" s="48">
        <v>0</v>
      </c>
      <c r="AM63" s="48">
        <v>-13407</v>
      </c>
      <c r="AN63" s="48">
        <v>861944</v>
      </c>
      <c r="AO63" s="11" t="s">
        <v>3746</v>
      </c>
      <c r="AP63" s="54" t="str">
        <f>IF(Table1[[#This Row],[Ending Capital Account]]&lt;500000,"A","REQ")</f>
        <v>REQ</v>
      </c>
    </row>
    <row r="64" spans="1:42" x14ac:dyDescent="0.2">
      <c r="A64" s="44">
        <v>79172</v>
      </c>
      <c r="B64" s="11" t="s">
        <v>2690</v>
      </c>
      <c r="C64" s="47">
        <v>44977</v>
      </c>
      <c r="D64" s="46">
        <v>2021</v>
      </c>
      <c r="E64" s="46">
        <v>2035</v>
      </c>
      <c r="F64" s="12" t="s">
        <v>985</v>
      </c>
      <c r="G64" s="12" t="s">
        <v>407</v>
      </c>
      <c r="H64" s="12" t="s">
        <v>410</v>
      </c>
      <c r="I64" s="12" t="s">
        <v>62</v>
      </c>
      <c r="J64" s="12" t="s">
        <v>62</v>
      </c>
      <c r="K64" s="48">
        <v>-2383593</v>
      </c>
      <c r="L64" s="12" t="s">
        <v>409</v>
      </c>
      <c r="P64" s="50">
        <v>-1669385</v>
      </c>
      <c r="Q64" s="48">
        <v>-1630026</v>
      </c>
      <c r="R64" s="48">
        <v>-1662924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813586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I64" s="48">
        <v>282796</v>
      </c>
      <c r="AJ64" s="48">
        <v>318003</v>
      </c>
      <c r="AK64" s="48">
        <v>1782794</v>
      </c>
      <c r="AL64" s="48">
        <v>0</v>
      </c>
      <c r="AM64" s="48">
        <v>0</v>
      </c>
      <c r="AN64" s="48">
        <v>552577</v>
      </c>
      <c r="AO64" s="11" t="s">
        <v>3748</v>
      </c>
      <c r="AP64" s="54" t="str">
        <f>IF(Table1[[#This Row],[Ending Capital Account]]&lt;500000,"A","REQ")</f>
        <v>A</v>
      </c>
    </row>
    <row r="65" spans="1:42" x14ac:dyDescent="0.2">
      <c r="A65" s="44">
        <v>67315</v>
      </c>
      <c r="B65" s="11" t="s">
        <v>900</v>
      </c>
      <c r="C65" s="47">
        <v>44958</v>
      </c>
      <c r="D65" s="46">
        <v>2017</v>
      </c>
      <c r="E65" s="46">
        <v>2031</v>
      </c>
      <c r="F65" s="12" t="s">
        <v>985</v>
      </c>
      <c r="G65" s="12" t="s">
        <v>407</v>
      </c>
      <c r="H65" s="12" t="s">
        <v>410</v>
      </c>
      <c r="I65" s="12" t="s">
        <v>62</v>
      </c>
      <c r="J65" s="12" t="s">
        <v>62</v>
      </c>
      <c r="K65" s="48">
        <v>2473529</v>
      </c>
      <c r="L65" s="12" t="s">
        <v>409</v>
      </c>
      <c r="P65" s="50">
        <v>-344352</v>
      </c>
      <c r="Q65" s="48">
        <v>-344189</v>
      </c>
      <c r="R65" s="48">
        <v>-344189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377220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I65" s="48">
        <v>0</v>
      </c>
      <c r="AJ65" s="48">
        <v>2901500</v>
      </c>
      <c r="AK65" s="48">
        <v>0</v>
      </c>
      <c r="AL65" s="48">
        <v>0</v>
      </c>
      <c r="AM65" s="48">
        <v>0</v>
      </c>
      <c r="AN65" s="48">
        <v>219812</v>
      </c>
      <c r="AO65" s="11" t="s">
        <v>3775</v>
      </c>
      <c r="AP65" s="54" t="str">
        <f>IF(Table1[[#This Row],[Ending Capital Account]]&lt;500000,"A","REQ")</f>
        <v>REQ</v>
      </c>
    </row>
    <row r="66" spans="1:42" x14ac:dyDescent="0.2">
      <c r="A66" s="44">
        <v>67853</v>
      </c>
      <c r="B66" s="11" t="s">
        <v>918</v>
      </c>
      <c r="C66" s="47">
        <v>44993</v>
      </c>
      <c r="D66" s="46">
        <v>2020</v>
      </c>
      <c r="E66" s="46">
        <v>2034</v>
      </c>
      <c r="F66" s="12" t="s">
        <v>985</v>
      </c>
      <c r="G66" s="12" t="s">
        <v>407</v>
      </c>
      <c r="H66" s="12" t="s">
        <v>70</v>
      </c>
      <c r="I66" s="12" t="s">
        <v>70</v>
      </c>
      <c r="J66" s="12" t="s">
        <v>70</v>
      </c>
      <c r="K66" s="48">
        <v>9223456</v>
      </c>
      <c r="L66" s="12" t="s">
        <v>409</v>
      </c>
      <c r="P66" s="50">
        <v>-1231196</v>
      </c>
      <c r="Q66" s="48">
        <v>-1230231</v>
      </c>
      <c r="R66" s="48">
        <v>-1230231</v>
      </c>
      <c r="Y66" s="48">
        <v>1682442</v>
      </c>
      <c r="AJ66" s="48">
        <v>15931420</v>
      </c>
      <c r="AN66" s="48">
        <v>852274</v>
      </c>
      <c r="AO66" s="11" t="s">
        <v>3810</v>
      </c>
      <c r="AP66" s="54" t="str">
        <f>IF(Table1[[#This Row],[Ending Capital Account]]&lt;500000,"A","REQ")</f>
        <v>REQ</v>
      </c>
    </row>
    <row r="67" spans="1:42" x14ac:dyDescent="0.2">
      <c r="A67" s="44">
        <v>61625</v>
      </c>
      <c r="B67" s="11" t="s">
        <v>2889</v>
      </c>
      <c r="C67" s="47">
        <v>45120</v>
      </c>
      <c r="D67" s="46">
        <v>2005</v>
      </c>
      <c r="E67" s="46">
        <v>2019</v>
      </c>
      <c r="F67" s="12" t="s">
        <v>985</v>
      </c>
      <c r="G67" s="12" t="s">
        <v>407</v>
      </c>
      <c r="H67" s="12" t="s">
        <v>410</v>
      </c>
      <c r="I67" s="12" t="s">
        <v>62</v>
      </c>
      <c r="J67" s="12" t="s">
        <v>62</v>
      </c>
      <c r="K67" s="48">
        <v>-8525</v>
      </c>
      <c r="L67" s="12" t="s">
        <v>409</v>
      </c>
      <c r="P67" s="50">
        <v>-197744</v>
      </c>
      <c r="Q67" s="48">
        <v>-198270</v>
      </c>
      <c r="R67" s="48">
        <v>-300813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I67" s="48">
        <v>0</v>
      </c>
      <c r="AJ67" s="48">
        <v>2587725</v>
      </c>
      <c r="AK67" s="48">
        <v>0</v>
      </c>
      <c r="AL67" s="48">
        <v>0</v>
      </c>
      <c r="AM67" s="48">
        <v>0</v>
      </c>
      <c r="AN67" s="48">
        <v>122962</v>
      </c>
      <c r="AO67" s="11" t="s">
        <v>3723</v>
      </c>
      <c r="AP67" s="54" t="str">
        <f>IF(Table1[[#This Row],[Ending Capital Account]]&lt;500000,"A","REQ")</f>
        <v>A</v>
      </c>
    </row>
    <row r="68" spans="1:42" x14ac:dyDescent="0.2">
      <c r="A68" s="44">
        <v>61226</v>
      </c>
      <c r="B68" s="11" t="s">
        <v>471</v>
      </c>
      <c r="C68" s="47">
        <v>44977</v>
      </c>
      <c r="D68" s="46">
        <v>2006</v>
      </c>
      <c r="E68" s="46">
        <v>2020</v>
      </c>
      <c r="F68" s="12" t="s">
        <v>985</v>
      </c>
      <c r="G68" s="12" t="s">
        <v>407</v>
      </c>
      <c r="H68" s="12" t="s">
        <v>410</v>
      </c>
      <c r="I68" s="12" t="s">
        <v>62</v>
      </c>
      <c r="J68" s="12" t="s">
        <v>62</v>
      </c>
      <c r="K68" s="48">
        <v>-78122</v>
      </c>
      <c r="L68" s="12" t="s">
        <v>62</v>
      </c>
      <c r="P68" s="50">
        <v>-159090</v>
      </c>
      <c r="Q68" s="48">
        <v>-157615</v>
      </c>
      <c r="R68" s="48">
        <v>-157615</v>
      </c>
      <c r="S68" s="48">
        <v>0</v>
      </c>
      <c r="T68" s="48">
        <v>99057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I68" s="48">
        <v>1017250</v>
      </c>
      <c r="AJ68" s="48">
        <v>1892450</v>
      </c>
      <c r="AK68" s="48">
        <v>0</v>
      </c>
      <c r="AL68" s="48">
        <v>0</v>
      </c>
      <c r="AM68" s="48">
        <v>0</v>
      </c>
      <c r="AN68" s="48">
        <v>296391</v>
      </c>
      <c r="AO68" s="11" t="s">
        <v>4738</v>
      </c>
      <c r="AP68" s="54" t="str">
        <f>IF(Table1[[#This Row],[Ending Capital Account]]&lt;500000,"A","REQ")</f>
        <v>A</v>
      </c>
    </row>
    <row r="69" spans="1:42" x14ac:dyDescent="0.2">
      <c r="A69" s="44">
        <v>64900</v>
      </c>
      <c r="B69" s="11" t="s">
        <v>330</v>
      </c>
      <c r="C69" s="47">
        <v>44991</v>
      </c>
      <c r="D69" s="46">
        <v>2011</v>
      </c>
      <c r="E69" s="46">
        <v>2025</v>
      </c>
      <c r="F69" s="12" t="s">
        <v>985</v>
      </c>
      <c r="G69" s="12" t="s">
        <v>407</v>
      </c>
      <c r="H69" s="12" t="s">
        <v>410</v>
      </c>
      <c r="I69" s="12" t="s">
        <v>62</v>
      </c>
      <c r="J69" s="12" t="s">
        <v>62</v>
      </c>
      <c r="K69" s="48">
        <v>4554869</v>
      </c>
      <c r="L69" s="12" t="s">
        <v>62</v>
      </c>
      <c r="P69" s="50">
        <v>-453721</v>
      </c>
      <c r="Q69" s="48">
        <v>-450469</v>
      </c>
      <c r="R69" s="48">
        <v>-450469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I69" s="48">
        <v>78343</v>
      </c>
      <c r="AJ69" s="48">
        <v>4842435</v>
      </c>
      <c r="AK69" s="48">
        <v>0</v>
      </c>
      <c r="AL69" s="48">
        <v>0</v>
      </c>
      <c r="AM69" s="48">
        <v>0</v>
      </c>
      <c r="AN69" s="48">
        <v>470021</v>
      </c>
      <c r="AO69" s="11" t="s">
        <v>3951</v>
      </c>
      <c r="AP69" s="54" t="str">
        <f>IF(Table1[[#This Row],[Ending Capital Account]]&lt;500000,"A","REQ")</f>
        <v>REQ</v>
      </c>
    </row>
    <row r="70" spans="1:42" x14ac:dyDescent="0.2">
      <c r="A70" s="44">
        <v>62178</v>
      </c>
      <c r="B70" s="11" t="s">
        <v>2166</v>
      </c>
      <c r="C70" s="47">
        <v>44977</v>
      </c>
      <c r="D70" s="46">
        <v>2008</v>
      </c>
      <c r="E70" s="46">
        <v>2022</v>
      </c>
      <c r="F70" s="12" t="s">
        <v>985</v>
      </c>
      <c r="G70" s="12" t="s">
        <v>407</v>
      </c>
      <c r="H70" s="12" t="s">
        <v>410</v>
      </c>
      <c r="I70" s="12" t="s">
        <v>62</v>
      </c>
      <c r="J70" s="12" t="s">
        <v>62</v>
      </c>
      <c r="K70" s="48">
        <v>-1646645</v>
      </c>
      <c r="L70" s="12" t="s">
        <v>62</v>
      </c>
      <c r="P70" s="50">
        <v>-579766</v>
      </c>
      <c r="Q70" s="48">
        <v>-577425</v>
      </c>
      <c r="R70" s="48">
        <v>-577425</v>
      </c>
      <c r="S70" s="48">
        <v>0</v>
      </c>
      <c r="T70" s="48">
        <v>30700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I70" s="48">
        <v>3525</v>
      </c>
      <c r="AJ70" s="48">
        <v>3201127</v>
      </c>
      <c r="AK70" s="48">
        <v>0</v>
      </c>
      <c r="AL70" s="48">
        <v>0</v>
      </c>
      <c r="AM70" s="48">
        <v>0</v>
      </c>
      <c r="AN70" s="48">
        <v>721575</v>
      </c>
      <c r="AO70" s="11" t="s">
        <v>3712</v>
      </c>
      <c r="AP70" s="54" t="str">
        <f>IF(Table1[[#This Row],[Ending Capital Account]]&lt;500000,"A","REQ")</f>
        <v>A</v>
      </c>
    </row>
    <row r="71" spans="1:42" x14ac:dyDescent="0.2">
      <c r="A71" s="44">
        <v>64297</v>
      </c>
      <c r="B71" s="11" t="s">
        <v>2384</v>
      </c>
      <c r="C71" s="47">
        <v>44989</v>
      </c>
      <c r="D71" s="46">
        <v>2011</v>
      </c>
      <c r="E71" s="46">
        <v>2025</v>
      </c>
      <c r="F71" s="12" t="s">
        <v>985</v>
      </c>
      <c r="G71" s="12" t="s">
        <v>407</v>
      </c>
      <c r="H71" s="12" t="s">
        <v>410</v>
      </c>
      <c r="I71" s="12" t="s">
        <v>62</v>
      </c>
      <c r="J71" s="12" t="s">
        <v>62</v>
      </c>
      <c r="K71" s="48">
        <v>3034748</v>
      </c>
      <c r="L71" s="12" t="s">
        <v>409</v>
      </c>
      <c r="P71" s="50">
        <v>-594269</v>
      </c>
      <c r="Q71" s="48">
        <v>-593959</v>
      </c>
      <c r="R71" s="48">
        <v>-555867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I71" s="48">
        <v>1085071</v>
      </c>
      <c r="AJ71" s="48">
        <v>3850816</v>
      </c>
      <c r="AK71" s="48">
        <v>0</v>
      </c>
      <c r="AL71" s="48">
        <v>0</v>
      </c>
      <c r="AM71" s="48">
        <v>0</v>
      </c>
      <c r="AN71" s="48">
        <v>422996</v>
      </c>
      <c r="AO71" s="11" t="s">
        <v>3827</v>
      </c>
      <c r="AP71" s="54" t="str">
        <f>IF(Table1[[#This Row],[Ending Capital Account]]&lt;500000,"A","REQ")</f>
        <v>REQ</v>
      </c>
    </row>
    <row r="72" spans="1:42" x14ac:dyDescent="0.2">
      <c r="A72" s="44">
        <v>62159</v>
      </c>
      <c r="B72" s="11" t="s">
        <v>2302</v>
      </c>
      <c r="C72" s="47">
        <v>44979</v>
      </c>
      <c r="D72" s="46">
        <v>2010</v>
      </c>
      <c r="E72" s="46">
        <v>2024</v>
      </c>
      <c r="F72" s="12" t="s">
        <v>985</v>
      </c>
      <c r="G72" s="12" t="s">
        <v>407</v>
      </c>
      <c r="H72" s="12" t="s">
        <v>410</v>
      </c>
      <c r="I72" s="12" t="s">
        <v>62</v>
      </c>
      <c r="J72" s="12" t="s">
        <v>62</v>
      </c>
      <c r="K72" s="48">
        <v>105273</v>
      </c>
      <c r="L72" s="12" t="s">
        <v>409</v>
      </c>
      <c r="P72" s="50">
        <v>-238940</v>
      </c>
      <c r="Q72" s="48">
        <v>-238846</v>
      </c>
      <c r="R72" s="48">
        <v>-238846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I72" s="48">
        <v>0</v>
      </c>
      <c r="AJ72" s="48">
        <v>1951541</v>
      </c>
      <c r="AK72" s="48">
        <v>0</v>
      </c>
      <c r="AL72" s="48">
        <v>0</v>
      </c>
      <c r="AM72" s="48">
        <v>0</v>
      </c>
      <c r="AN72" s="48">
        <v>168376</v>
      </c>
      <c r="AO72" s="11" t="s">
        <v>3735</v>
      </c>
      <c r="AP72" s="54" t="str">
        <f>IF(Table1[[#This Row],[Ending Capital Account]]&lt;500000,"A","REQ")</f>
        <v>A</v>
      </c>
    </row>
    <row r="73" spans="1:42" x14ac:dyDescent="0.2">
      <c r="A73" s="44">
        <v>78191</v>
      </c>
      <c r="B73" s="11" t="s">
        <v>1814</v>
      </c>
      <c r="C73" s="47">
        <v>44994</v>
      </c>
      <c r="D73" s="46">
        <v>2020</v>
      </c>
      <c r="E73" s="46">
        <v>2034</v>
      </c>
      <c r="F73" s="12" t="s">
        <v>985</v>
      </c>
      <c r="G73" s="12" t="s">
        <v>407</v>
      </c>
      <c r="H73" s="12" t="s">
        <v>410</v>
      </c>
      <c r="I73" s="12" t="s">
        <v>62</v>
      </c>
      <c r="J73" s="12" t="s">
        <v>62</v>
      </c>
      <c r="K73" s="48">
        <v>8922009</v>
      </c>
      <c r="L73" s="12" t="s">
        <v>62</v>
      </c>
      <c r="P73" s="50">
        <v>-487093</v>
      </c>
      <c r="Q73" s="48">
        <v>-487022</v>
      </c>
      <c r="R73" s="48">
        <v>-487022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1301391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I73" s="48">
        <v>0</v>
      </c>
      <c r="AJ73" s="48">
        <v>807240</v>
      </c>
      <c r="AK73" s="48">
        <v>0</v>
      </c>
      <c r="AL73" s="48">
        <v>0</v>
      </c>
      <c r="AM73" s="48">
        <v>0</v>
      </c>
      <c r="AN73" s="48">
        <v>391918</v>
      </c>
      <c r="AO73" s="11" t="s">
        <v>3828</v>
      </c>
      <c r="AP73" s="54" t="str">
        <f>IF(Table1[[#This Row],[Ending Capital Account]]&lt;500000,"A","REQ")</f>
        <v>REQ</v>
      </c>
    </row>
    <row r="74" spans="1:42" x14ac:dyDescent="0.2">
      <c r="A74" s="44">
        <v>78737</v>
      </c>
      <c r="B74" s="11" t="s">
        <v>1199</v>
      </c>
      <c r="C74" s="47">
        <v>45021</v>
      </c>
      <c r="D74" s="46">
        <v>2022</v>
      </c>
      <c r="E74" s="46">
        <v>2036</v>
      </c>
      <c r="F74" s="12" t="s">
        <v>985</v>
      </c>
      <c r="G74" s="12" t="s">
        <v>407</v>
      </c>
      <c r="H74" s="12" t="s">
        <v>410</v>
      </c>
      <c r="I74" s="12" t="s">
        <v>62</v>
      </c>
      <c r="J74" s="12" t="s">
        <v>62</v>
      </c>
      <c r="K74" s="48">
        <v>1488029</v>
      </c>
      <c r="L74" s="12" t="s">
        <v>409</v>
      </c>
      <c r="P74" s="50">
        <v>-3150513</v>
      </c>
      <c r="Q74" s="48">
        <v>-3149860</v>
      </c>
      <c r="R74" s="48">
        <v>-3149860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604597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I74" s="48">
        <v>416490</v>
      </c>
      <c r="AJ74" s="48">
        <v>51956106</v>
      </c>
      <c r="AK74" s="48">
        <v>80506</v>
      </c>
      <c r="AL74" s="48">
        <v>0</v>
      </c>
      <c r="AM74" s="48">
        <v>0</v>
      </c>
      <c r="AN74" s="48">
        <v>3830733</v>
      </c>
      <c r="AO74" s="11" t="s">
        <v>3792</v>
      </c>
      <c r="AP74" s="54" t="str">
        <f>IF(Table1[[#This Row],[Ending Capital Account]]&lt;500000,"A","REQ")</f>
        <v>REQ</v>
      </c>
    </row>
    <row r="75" spans="1:42" x14ac:dyDescent="0.2">
      <c r="A75" s="44">
        <v>78536</v>
      </c>
      <c r="B75" s="11" t="s">
        <v>68</v>
      </c>
      <c r="C75" s="47">
        <v>44985</v>
      </c>
      <c r="D75" s="46">
        <v>2021</v>
      </c>
      <c r="E75" s="46">
        <v>2035</v>
      </c>
      <c r="F75" s="12" t="s">
        <v>985</v>
      </c>
      <c r="G75" s="12" t="s">
        <v>407</v>
      </c>
      <c r="H75" s="12" t="s">
        <v>410</v>
      </c>
      <c r="I75" s="12" t="s">
        <v>62</v>
      </c>
      <c r="J75" s="12" t="s">
        <v>62</v>
      </c>
      <c r="K75" s="48">
        <v>7795206</v>
      </c>
      <c r="L75" s="12" t="s">
        <v>409</v>
      </c>
      <c r="P75" s="50">
        <v>-1015947</v>
      </c>
      <c r="Q75" s="48">
        <v>-1014224</v>
      </c>
      <c r="R75" s="48">
        <v>-1014224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1161182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I75" s="48">
        <v>5620990</v>
      </c>
      <c r="AJ75" s="48">
        <v>4757990</v>
      </c>
      <c r="AK75" s="48">
        <v>0</v>
      </c>
      <c r="AL75" s="48">
        <v>8571690</v>
      </c>
      <c r="AM75" s="48">
        <v>0</v>
      </c>
      <c r="AN75" s="48">
        <v>634521</v>
      </c>
      <c r="AO75" s="11" t="s">
        <v>3861</v>
      </c>
      <c r="AP75" s="54" t="str">
        <f>IF(Table1[[#This Row],[Ending Capital Account]]&lt;500000,"A","REQ")</f>
        <v>REQ</v>
      </c>
    </row>
    <row r="76" spans="1:42" x14ac:dyDescent="0.2">
      <c r="A76" s="44">
        <v>66200</v>
      </c>
      <c r="B76" s="11" t="s">
        <v>3044</v>
      </c>
      <c r="C76" s="47">
        <v>44963</v>
      </c>
      <c r="D76" s="46">
        <v>2014</v>
      </c>
      <c r="E76" s="46">
        <v>2028</v>
      </c>
      <c r="F76" s="12" t="s">
        <v>985</v>
      </c>
      <c r="G76" s="12" t="s">
        <v>407</v>
      </c>
      <c r="H76" s="12" t="s">
        <v>410</v>
      </c>
      <c r="I76" s="12" t="s">
        <v>62</v>
      </c>
      <c r="J76" s="12" t="s">
        <v>62</v>
      </c>
      <c r="K76" s="48">
        <v>-33463</v>
      </c>
      <c r="L76" s="12" t="s">
        <v>409</v>
      </c>
      <c r="P76" s="50">
        <v>-390963</v>
      </c>
      <c r="Q76" s="48">
        <v>-69324</v>
      </c>
      <c r="R76" s="48">
        <v>-69324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225982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I76" s="48">
        <v>283237</v>
      </c>
      <c r="AJ76" s="48">
        <v>7557748</v>
      </c>
      <c r="AK76" s="48">
        <v>0</v>
      </c>
      <c r="AL76" s="48">
        <v>0</v>
      </c>
      <c r="AM76" s="48">
        <v>0</v>
      </c>
      <c r="AN76" s="48">
        <v>260204</v>
      </c>
      <c r="AO76" s="11" t="s">
        <v>3744</v>
      </c>
      <c r="AP76" s="54" t="str">
        <f>IF(Table1[[#This Row],[Ending Capital Account]]&lt;500000,"A","REQ")</f>
        <v>A</v>
      </c>
    </row>
    <row r="77" spans="1:42" x14ac:dyDescent="0.2">
      <c r="A77" s="44">
        <v>62792</v>
      </c>
      <c r="B77" s="11" t="s">
        <v>1504</v>
      </c>
      <c r="C77" s="47">
        <v>45065</v>
      </c>
      <c r="D77" s="46">
        <v>2009</v>
      </c>
      <c r="E77" s="46">
        <v>2023</v>
      </c>
      <c r="F77" s="12" t="s">
        <v>985</v>
      </c>
      <c r="G77" s="12" t="s">
        <v>407</v>
      </c>
      <c r="H77" s="12" t="s">
        <v>410</v>
      </c>
      <c r="I77" s="12" t="s">
        <v>62</v>
      </c>
      <c r="J77" s="12" t="s">
        <v>62</v>
      </c>
      <c r="K77" s="48">
        <v>1065010</v>
      </c>
      <c r="L77" s="12" t="s">
        <v>409</v>
      </c>
      <c r="P77" s="50">
        <v>-1380298</v>
      </c>
      <c r="Q77" s="48">
        <v>-615526</v>
      </c>
      <c r="R77" s="48">
        <v>-615526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59058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I77" s="48">
        <v>0</v>
      </c>
      <c r="AJ77" s="48">
        <v>28844877</v>
      </c>
      <c r="AK77" s="48">
        <v>0</v>
      </c>
      <c r="AL77" s="48">
        <v>0</v>
      </c>
      <c r="AM77" s="48">
        <v>0</v>
      </c>
      <c r="AN77" s="48">
        <v>920541</v>
      </c>
      <c r="AO77" s="11" t="s">
        <v>3769</v>
      </c>
      <c r="AP77" s="54" t="str">
        <f>IF(Table1[[#This Row],[Ending Capital Account]]&lt;500000,"A","REQ")</f>
        <v>REQ</v>
      </c>
    </row>
    <row r="78" spans="1:42" x14ac:dyDescent="0.2">
      <c r="A78" s="44">
        <v>62793</v>
      </c>
      <c r="B78" s="11" t="s">
        <v>1506</v>
      </c>
      <c r="C78" s="47">
        <v>45065</v>
      </c>
      <c r="D78" s="46">
        <v>2009</v>
      </c>
      <c r="E78" s="46">
        <v>2023</v>
      </c>
      <c r="F78" s="12" t="s">
        <v>985</v>
      </c>
      <c r="G78" s="12" t="s">
        <v>407</v>
      </c>
      <c r="H78" s="12" t="s">
        <v>410</v>
      </c>
      <c r="I78" s="12" t="s">
        <v>62</v>
      </c>
      <c r="J78" s="12" t="s">
        <v>62</v>
      </c>
      <c r="K78" s="48">
        <v>-112279</v>
      </c>
      <c r="L78" s="12" t="s">
        <v>409</v>
      </c>
      <c r="P78" s="50">
        <v>-169468</v>
      </c>
      <c r="Q78" s="48">
        <v>-171699</v>
      </c>
      <c r="R78" s="48">
        <v>-171699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11773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I78" s="48">
        <v>0</v>
      </c>
      <c r="AJ78" s="48">
        <v>5006088</v>
      </c>
      <c r="AK78" s="48">
        <v>0</v>
      </c>
      <c r="AL78" s="48">
        <v>0</v>
      </c>
      <c r="AM78" s="48">
        <v>0</v>
      </c>
      <c r="AN78" s="48">
        <v>124100</v>
      </c>
      <c r="AO78" s="11" t="s">
        <v>3769</v>
      </c>
      <c r="AP78" s="54" t="str">
        <f>IF(Table1[[#This Row],[Ending Capital Account]]&lt;500000,"A","REQ")</f>
        <v>A</v>
      </c>
    </row>
    <row r="79" spans="1:42" x14ac:dyDescent="0.2">
      <c r="A79" s="44">
        <v>62571</v>
      </c>
      <c r="B79" s="11" t="s">
        <v>2172</v>
      </c>
      <c r="C79" s="47">
        <v>44979</v>
      </c>
      <c r="D79" s="46">
        <v>2009</v>
      </c>
      <c r="E79" s="46">
        <v>2023</v>
      </c>
      <c r="F79" s="12" t="s">
        <v>985</v>
      </c>
      <c r="G79" s="12" t="s">
        <v>407</v>
      </c>
      <c r="H79" s="12" t="s">
        <v>410</v>
      </c>
      <c r="I79" s="12" t="s">
        <v>62</v>
      </c>
      <c r="J79" s="12" t="s">
        <v>62</v>
      </c>
      <c r="K79" s="48">
        <v>695468</v>
      </c>
      <c r="L79" s="12" t="s">
        <v>409</v>
      </c>
      <c r="P79" s="50">
        <v>-269169</v>
      </c>
      <c r="Q79" s="48">
        <v>-269119</v>
      </c>
      <c r="R79" s="48">
        <v>-269119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I79" s="48">
        <v>0</v>
      </c>
      <c r="AJ79" s="48">
        <v>1709829</v>
      </c>
      <c r="AK79" s="48">
        <v>0</v>
      </c>
      <c r="AL79" s="48">
        <v>0</v>
      </c>
      <c r="AM79" s="48">
        <v>0</v>
      </c>
      <c r="AN79" s="48">
        <v>224298</v>
      </c>
      <c r="AO79" s="11" t="s">
        <v>3712</v>
      </c>
      <c r="AP79" s="54" t="str">
        <f>IF(Table1[[#This Row],[Ending Capital Account]]&lt;500000,"A","REQ")</f>
        <v>REQ</v>
      </c>
    </row>
    <row r="80" spans="1:42" x14ac:dyDescent="0.2">
      <c r="A80" s="44">
        <v>63763</v>
      </c>
      <c r="B80" s="11" t="s">
        <v>2358</v>
      </c>
      <c r="C80" s="47">
        <v>45020</v>
      </c>
      <c r="D80" s="46">
        <v>2010</v>
      </c>
      <c r="E80" s="46">
        <v>2024</v>
      </c>
      <c r="F80" s="12" t="s">
        <v>985</v>
      </c>
      <c r="G80" s="12" t="s">
        <v>407</v>
      </c>
      <c r="H80" s="12" t="s">
        <v>410</v>
      </c>
      <c r="I80" s="12" t="s">
        <v>62</v>
      </c>
      <c r="J80" s="12" t="s">
        <v>62</v>
      </c>
      <c r="K80" s="48">
        <v>1040945</v>
      </c>
      <c r="L80" s="12" t="s">
        <v>409</v>
      </c>
      <c r="P80" s="50">
        <v>233433</v>
      </c>
      <c r="Q80" s="48">
        <v>238196</v>
      </c>
      <c r="R80" s="48">
        <v>238196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I80" s="48">
        <v>0</v>
      </c>
      <c r="AJ80" s="48">
        <v>11694050</v>
      </c>
      <c r="AK80" s="48">
        <v>0</v>
      </c>
      <c r="AL80" s="48">
        <v>0</v>
      </c>
      <c r="AM80" s="48">
        <v>0</v>
      </c>
      <c r="AN80" s="48">
        <v>605729</v>
      </c>
      <c r="AO80" s="11" t="s">
        <v>3730</v>
      </c>
      <c r="AP80" s="54" t="str">
        <f>IF(Table1[[#This Row],[Ending Capital Account]]&lt;500000,"A","REQ")</f>
        <v>REQ</v>
      </c>
    </row>
    <row r="81" spans="1:42" x14ac:dyDescent="0.2">
      <c r="A81" s="44">
        <v>63881</v>
      </c>
      <c r="B81" s="11" t="s">
        <v>2989</v>
      </c>
      <c r="C81" s="47">
        <v>45005</v>
      </c>
      <c r="D81" s="46">
        <v>2009</v>
      </c>
      <c r="E81" s="46">
        <v>2024</v>
      </c>
      <c r="F81" s="12" t="s">
        <v>985</v>
      </c>
      <c r="G81" s="12" t="s">
        <v>407</v>
      </c>
      <c r="H81" s="12" t="s">
        <v>410</v>
      </c>
      <c r="I81" s="12" t="s">
        <v>62</v>
      </c>
      <c r="J81" s="12" t="s">
        <v>62</v>
      </c>
      <c r="K81" s="48">
        <v>1615119</v>
      </c>
      <c r="L81" s="12" t="s">
        <v>409</v>
      </c>
      <c r="P81" s="50">
        <v>-258276</v>
      </c>
      <c r="Q81" s="48">
        <v>-249209</v>
      </c>
      <c r="R81" s="48">
        <v>-249209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I81" s="48">
        <v>0</v>
      </c>
      <c r="AJ81" s="48">
        <v>5845884</v>
      </c>
      <c r="AK81" s="48">
        <v>0</v>
      </c>
      <c r="AL81" s="48">
        <v>0</v>
      </c>
      <c r="AM81" s="48">
        <v>0</v>
      </c>
      <c r="AN81" s="48">
        <v>263843</v>
      </c>
      <c r="AO81" s="11" t="s">
        <v>3739</v>
      </c>
      <c r="AP81" s="54" t="str">
        <f>IF(Table1[[#This Row],[Ending Capital Account]]&lt;500000,"A","REQ")</f>
        <v>REQ</v>
      </c>
    </row>
    <row r="82" spans="1:42" x14ac:dyDescent="0.2">
      <c r="A82" s="44">
        <v>62508</v>
      </c>
      <c r="B82" s="11" t="s">
        <v>2065</v>
      </c>
      <c r="C82" s="47">
        <v>45012</v>
      </c>
      <c r="D82" s="46">
        <v>2007</v>
      </c>
      <c r="E82" s="46">
        <v>2021</v>
      </c>
      <c r="F82" s="12" t="s">
        <v>985</v>
      </c>
      <c r="G82" s="12" t="s">
        <v>407</v>
      </c>
      <c r="H82" s="12" t="s">
        <v>410</v>
      </c>
      <c r="I82" s="12" t="s">
        <v>62</v>
      </c>
      <c r="J82" s="12" t="s">
        <v>409</v>
      </c>
      <c r="K82" s="48">
        <v>0</v>
      </c>
      <c r="L82" s="12" t="s">
        <v>409</v>
      </c>
      <c r="P82" s="50">
        <v>-190778</v>
      </c>
      <c r="Q82" s="48">
        <v>0</v>
      </c>
      <c r="R82" s="48">
        <v>0</v>
      </c>
      <c r="AN82" s="48">
        <v>183523</v>
      </c>
      <c r="AO82" s="11" t="s">
        <v>3781</v>
      </c>
      <c r="AP82" s="54" t="str">
        <f>IF(Table1[[#This Row],[Ending Capital Account]]&lt;500000,"A","REQ")</f>
        <v>A</v>
      </c>
    </row>
    <row r="83" spans="1:42" x14ac:dyDescent="0.2">
      <c r="A83" s="44">
        <v>80521</v>
      </c>
      <c r="B83" s="11" t="s">
        <v>4001</v>
      </c>
      <c r="C83" s="47">
        <v>45008</v>
      </c>
      <c r="D83" s="46">
        <v>2024</v>
      </c>
      <c r="E83" s="46">
        <v>2039</v>
      </c>
      <c r="F83" s="12" t="s">
        <v>985</v>
      </c>
      <c r="G83" s="12" t="s">
        <v>407</v>
      </c>
      <c r="H83" s="12" t="s">
        <v>410</v>
      </c>
      <c r="I83" s="12" t="s">
        <v>62</v>
      </c>
      <c r="J83" s="12" t="s">
        <v>62</v>
      </c>
      <c r="K83" s="48">
        <v>2470369</v>
      </c>
      <c r="L83" s="12" t="s">
        <v>62</v>
      </c>
      <c r="P83" s="50">
        <v>-800</v>
      </c>
      <c r="Q83" s="48">
        <v>-800</v>
      </c>
      <c r="R83" s="48">
        <v>-800</v>
      </c>
      <c r="AJ83" s="48">
        <v>8975578</v>
      </c>
      <c r="AL83" s="48">
        <v>2471169</v>
      </c>
      <c r="AO83" s="11" t="s">
        <v>4739</v>
      </c>
      <c r="AP83" s="54" t="str">
        <f>IF(Table1[[#This Row],[Ending Capital Account]]&lt;500000,"A","REQ")</f>
        <v>REQ</v>
      </c>
    </row>
    <row r="84" spans="1:42" x14ac:dyDescent="0.2">
      <c r="A84" s="44">
        <v>63808</v>
      </c>
      <c r="B84" s="11" t="s">
        <v>2360</v>
      </c>
      <c r="C84" s="47">
        <v>44992</v>
      </c>
      <c r="D84" s="46">
        <v>2009</v>
      </c>
      <c r="E84" s="46">
        <v>2023</v>
      </c>
      <c r="F84" s="12" t="s">
        <v>985</v>
      </c>
      <c r="G84" s="12" t="s">
        <v>407</v>
      </c>
      <c r="H84" s="12" t="s">
        <v>410</v>
      </c>
      <c r="I84" s="12" t="s">
        <v>62</v>
      </c>
      <c r="J84" s="12" t="s">
        <v>62</v>
      </c>
      <c r="K84" s="48">
        <v>3043560</v>
      </c>
      <c r="L84" s="12" t="s">
        <v>409</v>
      </c>
      <c r="P84" s="50">
        <v>-281577</v>
      </c>
      <c r="Q84" s="48">
        <v>-276773</v>
      </c>
      <c r="R84" s="48">
        <v>-276773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I84" s="48">
        <v>86380</v>
      </c>
      <c r="AJ84" s="48">
        <v>0</v>
      </c>
      <c r="AK84" s="48">
        <v>0</v>
      </c>
      <c r="AL84" s="48">
        <v>0</v>
      </c>
      <c r="AM84" s="48">
        <v>0</v>
      </c>
      <c r="AN84" s="48">
        <v>313834</v>
      </c>
      <c r="AO84" s="11" t="s">
        <v>3730</v>
      </c>
      <c r="AP84" s="54" t="str">
        <f>IF(Table1[[#This Row],[Ending Capital Account]]&lt;500000,"A","REQ")</f>
        <v>REQ</v>
      </c>
    </row>
    <row r="85" spans="1:42" x14ac:dyDescent="0.2">
      <c r="A85" s="44">
        <v>63015</v>
      </c>
      <c r="B85" s="11" t="s">
        <v>2208</v>
      </c>
      <c r="C85" s="47">
        <v>45012</v>
      </c>
      <c r="D85" s="46">
        <v>2009</v>
      </c>
      <c r="E85" s="46">
        <v>2023</v>
      </c>
      <c r="F85" s="12" t="s">
        <v>985</v>
      </c>
      <c r="G85" s="12" t="s">
        <v>407</v>
      </c>
      <c r="H85" s="12" t="s">
        <v>410</v>
      </c>
      <c r="I85" s="12" t="s">
        <v>62</v>
      </c>
      <c r="J85" s="12" t="s">
        <v>62</v>
      </c>
      <c r="K85" s="48">
        <v>-628386</v>
      </c>
      <c r="L85" s="12" t="s">
        <v>409</v>
      </c>
      <c r="P85" s="50">
        <v>-223065</v>
      </c>
      <c r="Q85" s="48">
        <v>-57492</v>
      </c>
      <c r="R85" s="48">
        <v>-57492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6555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I85" s="48">
        <v>0</v>
      </c>
      <c r="AJ85" s="48">
        <v>2967872</v>
      </c>
      <c r="AK85" s="48">
        <v>0</v>
      </c>
      <c r="AL85" s="48">
        <v>0</v>
      </c>
      <c r="AM85" s="48">
        <v>0</v>
      </c>
      <c r="AN85" s="48">
        <v>151310</v>
      </c>
      <c r="AO85" s="11" t="s">
        <v>3712</v>
      </c>
      <c r="AP85" s="54" t="str">
        <f>IF(Table1[[#This Row],[Ending Capital Account]]&lt;500000,"A","REQ")</f>
        <v>A</v>
      </c>
    </row>
    <row r="86" spans="1:42" x14ac:dyDescent="0.2">
      <c r="A86" s="44">
        <v>79916</v>
      </c>
      <c r="B86" s="11" t="s">
        <v>3634</v>
      </c>
      <c r="C86" s="47">
        <v>45036</v>
      </c>
      <c r="D86" s="46">
        <v>2023</v>
      </c>
      <c r="E86" s="46">
        <v>2037</v>
      </c>
      <c r="F86" s="12" t="s">
        <v>985</v>
      </c>
      <c r="G86" s="12" t="s">
        <v>407</v>
      </c>
      <c r="H86" s="12" t="s">
        <v>410</v>
      </c>
      <c r="I86" s="12" t="s">
        <v>62</v>
      </c>
      <c r="J86" s="12" t="s">
        <v>409</v>
      </c>
      <c r="K86" s="48">
        <v>-974713</v>
      </c>
      <c r="L86" s="12" t="s">
        <v>409</v>
      </c>
      <c r="P86" s="50">
        <v>-4527234</v>
      </c>
      <c r="Q86" s="48">
        <v>-4526781</v>
      </c>
      <c r="R86" s="48">
        <v>-4526781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1192335</v>
      </c>
      <c r="AC86" s="48">
        <v>0</v>
      </c>
      <c r="AD86" s="48">
        <v>0</v>
      </c>
      <c r="AI86" s="48">
        <v>5890</v>
      </c>
      <c r="AJ86" s="48">
        <v>5781263</v>
      </c>
      <c r="AK86" s="48">
        <v>0</v>
      </c>
      <c r="AL86" s="48">
        <v>1865459</v>
      </c>
      <c r="AM86" s="48">
        <v>0</v>
      </c>
      <c r="AN86" s="48">
        <v>4309720</v>
      </c>
      <c r="AO86" s="11" t="s">
        <v>3792</v>
      </c>
      <c r="AP86" s="54" t="str">
        <f>IF(Table1[[#This Row],[Ending Capital Account]]&lt;500000,"A","REQ")</f>
        <v>A</v>
      </c>
    </row>
    <row r="87" spans="1:42" x14ac:dyDescent="0.2">
      <c r="A87" s="44">
        <v>62370</v>
      </c>
      <c r="B87" s="11" t="s">
        <v>2259</v>
      </c>
      <c r="C87" s="47">
        <v>44985</v>
      </c>
      <c r="D87" s="46">
        <v>2010</v>
      </c>
      <c r="E87" s="46">
        <v>2024</v>
      </c>
      <c r="F87" s="12" t="s">
        <v>985</v>
      </c>
      <c r="G87" s="12" t="s">
        <v>407</v>
      </c>
      <c r="H87" s="12" t="s">
        <v>410</v>
      </c>
      <c r="I87" s="12" t="s">
        <v>62</v>
      </c>
      <c r="J87" s="12" t="s">
        <v>62</v>
      </c>
      <c r="K87" s="48">
        <v>1068605</v>
      </c>
      <c r="L87" s="12" t="s">
        <v>409</v>
      </c>
      <c r="P87" s="50">
        <v>-219719</v>
      </c>
      <c r="Q87" s="48">
        <v>-218402</v>
      </c>
      <c r="R87" s="48">
        <v>-218402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I87" s="48">
        <v>0</v>
      </c>
      <c r="AJ87" s="48">
        <v>1413406</v>
      </c>
      <c r="AK87" s="48">
        <v>0</v>
      </c>
      <c r="AL87" s="48">
        <v>0</v>
      </c>
      <c r="AM87" s="48">
        <v>0</v>
      </c>
      <c r="AN87" s="48">
        <v>131941</v>
      </c>
      <c r="AO87" s="11" t="s">
        <v>3816</v>
      </c>
      <c r="AP87" s="54" t="str">
        <f>IF(Table1[[#This Row],[Ending Capital Account]]&lt;500000,"A","REQ")</f>
        <v>REQ</v>
      </c>
    </row>
    <row r="88" spans="1:42" x14ac:dyDescent="0.2">
      <c r="A88" s="44">
        <v>78794</v>
      </c>
      <c r="B88" s="11" t="s">
        <v>1861</v>
      </c>
      <c r="C88" s="47">
        <v>44981</v>
      </c>
      <c r="D88" s="46">
        <v>2022</v>
      </c>
      <c r="E88" s="46">
        <v>2037</v>
      </c>
      <c r="F88" s="12" t="s">
        <v>985</v>
      </c>
      <c r="G88" s="12" t="s">
        <v>407</v>
      </c>
      <c r="H88" s="12" t="s">
        <v>410</v>
      </c>
      <c r="I88" s="12" t="s">
        <v>62</v>
      </c>
      <c r="J88" s="12" t="s">
        <v>62</v>
      </c>
      <c r="K88" s="48">
        <v>7664515</v>
      </c>
      <c r="L88" s="12" t="s">
        <v>62</v>
      </c>
      <c r="P88" s="50">
        <v>-677053</v>
      </c>
      <c r="Q88" s="48">
        <v>-676985</v>
      </c>
      <c r="R88" s="48">
        <v>-676985</v>
      </c>
      <c r="Y88" s="48">
        <v>1164241</v>
      </c>
      <c r="AJ88" s="48">
        <v>6500346</v>
      </c>
      <c r="AL88" s="48">
        <v>330000</v>
      </c>
      <c r="AN88" s="48">
        <v>567826</v>
      </c>
      <c r="AO88" s="11" t="s">
        <v>3764</v>
      </c>
      <c r="AP88" s="54" t="str">
        <f>IF(Table1[[#This Row],[Ending Capital Account]]&lt;500000,"A","REQ")</f>
        <v>REQ</v>
      </c>
    </row>
    <row r="89" spans="1:42" x14ac:dyDescent="0.2">
      <c r="A89" s="44">
        <v>66845</v>
      </c>
      <c r="B89" s="11" t="s">
        <v>3155</v>
      </c>
      <c r="C89" s="47">
        <v>44988</v>
      </c>
      <c r="D89" s="46">
        <v>2017</v>
      </c>
      <c r="E89" s="46">
        <v>2031</v>
      </c>
      <c r="F89" s="12" t="s">
        <v>985</v>
      </c>
      <c r="G89" s="12" t="s">
        <v>407</v>
      </c>
      <c r="H89" s="12" t="s">
        <v>410</v>
      </c>
      <c r="I89" s="12" t="s">
        <v>62</v>
      </c>
      <c r="J89" s="12" t="s">
        <v>62</v>
      </c>
      <c r="K89" s="48">
        <v>5847272</v>
      </c>
      <c r="L89" s="12" t="s">
        <v>409</v>
      </c>
      <c r="P89" s="50">
        <v>-403225</v>
      </c>
      <c r="Q89" s="48">
        <v>-400217</v>
      </c>
      <c r="R89" s="48">
        <v>-400217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827172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I89" s="48">
        <v>0</v>
      </c>
      <c r="AJ89" s="48">
        <v>1712778</v>
      </c>
      <c r="AK89" s="48">
        <v>0</v>
      </c>
      <c r="AL89" s="48">
        <v>0</v>
      </c>
      <c r="AM89" s="48">
        <v>0</v>
      </c>
      <c r="AN89" s="48">
        <v>292722</v>
      </c>
      <c r="AO89" s="11" t="s">
        <v>3793</v>
      </c>
      <c r="AP89" s="54" t="str">
        <f>IF(Table1[[#This Row],[Ending Capital Account]]&lt;500000,"A","REQ")</f>
        <v>REQ</v>
      </c>
    </row>
    <row r="90" spans="1:42" x14ac:dyDescent="0.2">
      <c r="A90" s="44">
        <v>62460</v>
      </c>
      <c r="B90" s="11" t="s">
        <v>2922</v>
      </c>
      <c r="C90" s="47">
        <v>45077</v>
      </c>
      <c r="D90" s="46">
        <v>2006</v>
      </c>
      <c r="E90" s="46">
        <v>2021</v>
      </c>
      <c r="F90" s="12" t="s">
        <v>985</v>
      </c>
      <c r="G90" s="12" t="s">
        <v>407</v>
      </c>
      <c r="H90" s="12" t="s">
        <v>410</v>
      </c>
      <c r="I90" s="12" t="s">
        <v>62</v>
      </c>
      <c r="J90" s="12" t="s">
        <v>62</v>
      </c>
      <c r="K90" s="48">
        <v>1083820</v>
      </c>
      <c r="L90" s="12" t="s">
        <v>409</v>
      </c>
      <c r="P90" s="50">
        <v>-458208</v>
      </c>
      <c r="Q90" s="48">
        <v>-438735</v>
      </c>
      <c r="R90" s="48">
        <v>-438735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I90" s="48">
        <v>0</v>
      </c>
      <c r="AJ90" s="48">
        <v>0</v>
      </c>
      <c r="AK90" s="48">
        <v>0</v>
      </c>
      <c r="AL90" s="48">
        <v>0</v>
      </c>
      <c r="AM90" s="48">
        <v>0</v>
      </c>
      <c r="AN90" s="48">
        <v>412988</v>
      </c>
      <c r="AO90" s="11" t="s">
        <v>3733</v>
      </c>
      <c r="AP90" s="54" t="str">
        <f>IF(Table1[[#This Row],[Ending Capital Account]]&lt;500000,"A","REQ")</f>
        <v>REQ</v>
      </c>
    </row>
    <row r="91" spans="1:42" x14ac:dyDescent="0.2">
      <c r="A91" s="44">
        <v>79524</v>
      </c>
      <c r="B91" s="11" t="s">
        <v>1208</v>
      </c>
      <c r="C91" s="47">
        <v>45175</v>
      </c>
      <c r="D91" s="46">
        <v>2022</v>
      </c>
      <c r="E91" s="46">
        <v>2038</v>
      </c>
      <c r="F91" s="12" t="s">
        <v>985</v>
      </c>
      <c r="G91" s="12" t="s">
        <v>407</v>
      </c>
      <c r="H91" s="12" t="s">
        <v>410</v>
      </c>
      <c r="I91" s="12" t="s">
        <v>62</v>
      </c>
      <c r="J91" s="12" t="s">
        <v>62</v>
      </c>
      <c r="K91" s="48">
        <v>1019246</v>
      </c>
      <c r="L91" s="12" t="s">
        <v>409</v>
      </c>
      <c r="P91" s="50">
        <v>-736008</v>
      </c>
      <c r="Q91" s="48">
        <v>-735891</v>
      </c>
      <c r="R91" s="48">
        <v>-735891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627474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I91" s="48">
        <v>0</v>
      </c>
      <c r="AJ91" s="48">
        <v>43267594</v>
      </c>
      <c r="AK91" s="48">
        <v>0</v>
      </c>
      <c r="AL91" s="48">
        <v>862057</v>
      </c>
      <c r="AM91" s="48">
        <v>0</v>
      </c>
      <c r="AN91" s="48">
        <v>600339</v>
      </c>
      <c r="AO91" s="11" t="s">
        <v>3792</v>
      </c>
      <c r="AP91" s="54" t="str">
        <f>IF(Table1[[#This Row],[Ending Capital Account]]&lt;500000,"A","REQ")</f>
        <v>REQ</v>
      </c>
    </row>
    <row r="92" spans="1:42" x14ac:dyDescent="0.2">
      <c r="A92" s="44">
        <v>67988</v>
      </c>
      <c r="B92" s="11" t="s">
        <v>116</v>
      </c>
      <c r="C92" s="47">
        <v>45023</v>
      </c>
      <c r="D92" s="46">
        <v>2018</v>
      </c>
      <c r="E92" s="46">
        <v>2033</v>
      </c>
      <c r="F92" s="12" t="s">
        <v>985</v>
      </c>
      <c r="G92" s="12" t="s">
        <v>407</v>
      </c>
      <c r="H92" s="12" t="s">
        <v>410</v>
      </c>
      <c r="I92" s="12" t="s">
        <v>62</v>
      </c>
      <c r="J92" s="12" t="s">
        <v>62</v>
      </c>
      <c r="K92" s="48">
        <v>1233790</v>
      </c>
      <c r="L92" s="12" t="s">
        <v>409</v>
      </c>
      <c r="P92" s="50">
        <v>-249777</v>
      </c>
      <c r="Q92" s="48">
        <v>-248080</v>
      </c>
      <c r="R92" s="48">
        <v>-248080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294357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I92" s="48">
        <v>0</v>
      </c>
      <c r="AJ92" s="48">
        <v>7931825</v>
      </c>
      <c r="AK92" s="48">
        <v>0</v>
      </c>
      <c r="AL92" s="48">
        <v>0</v>
      </c>
      <c r="AM92" s="48">
        <v>0</v>
      </c>
      <c r="AN92" s="48">
        <v>289910</v>
      </c>
      <c r="AO92" s="11" t="s">
        <v>3845</v>
      </c>
      <c r="AP92" s="54" t="str">
        <f>IF(Table1[[#This Row],[Ending Capital Account]]&lt;500000,"A","REQ")</f>
        <v>REQ</v>
      </c>
    </row>
    <row r="93" spans="1:42" x14ac:dyDescent="0.2">
      <c r="A93" s="44">
        <v>80027</v>
      </c>
      <c r="B93" s="11" t="s">
        <v>4251</v>
      </c>
      <c r="C93" s="47">
        <v>45003</v>
      </c>
      <c r="D93" s="46">
        <v>2023</v>
      </c>
      <c r="E93" s="46">
        <v>2038</v>
      </c>
      <c r="F93" s="12" t="s">
        <v>408</v>
      </c>
      <c r="G93" s="12" t="s">
        <v>407</v>
      </c>
      <c r="H93" s="12" t="s">
        <v>410</v>
      </c>
      <c r="I93" s="12" t="s">
        <v>62</v>
      </c>
      <c r="J93" s="12" t="s">
        <v>62</v>
      </c>
      <c r="K93" s="48">
        <v>3048925</v>
      </c>
      <c r="L93" s="12" t="s">
        <v>409</v>
      </c>
      <c r="P93" s="50">
        <v>51619</v>
      </c>
      <c r="Q93" s="48">
        <v>114950</v>
      </c>
      <c r="R93" s="48">
        <v>114950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I93" s="48">
        <v>0</v>
      </c>
      <c r="AJ93" s="48">
        <v>8049243</v>
      </c>
      <c r="AK93" s="48">
        <v>0</v>
      </c>
      <c r="AL93" s="48">
        <v>2933975</v>
      </c>
      <c r="AM93" s="48">
        <v>0</v>
      </c>
      <c r="AN93" s="48">
        <v>124645</v>
      </c>
      <c r="AO93" s="11" t="s">
        <v>4740</v>
      </c>
      <c r="AP93" s="54" t="str">
        <f>IF(Table1[[#This Row],[Ending Capital Account]]&lt;500000,"A","REQ")</f>
        <v>REQ</v>
      </c>
    </row>
    <row r="94" spans="1:42" x14ac:dyDescent="0.2">
      <c r="A94" s="44">
        <v>62452</v>
      </c>
      <c r="B94" s="11" t="s">
        <v>2062</v>
      </c>
      <c r="C94" s="47">
        <v>44977</v>
      </c>
      <c r="D94" s="46">
        <v>2007</v>
      </c>
      <c r="E94" s="46">
        <v>2021</v>
      </c>
      <c r="F94" s="12" t="s">
        <v>985</v>
      </c>
      <c r="G94" s="12" t="s">
        <v>407</v>
      </c>
      <c r="H94" s="12" t="s">
        <v>410</v>
      </c>
      <c r="I94" s="12" t="s">
        <v>62</v>
      </c>
      <c r="J94" s="12" t="s">
        <v>409</v>
      </c>
      <c r="K94" s="48">
        <v>0</v>
      </c>
      <c r="L94" s="12" t="s">
        <v>409</v>
      </c>
      <c r="P94" s="50">
        <v>-14827</v>
      </c>
      <c r="Q94" s="48">
        <v>-2943</v>
      </c>
      <c r="R94" s="48">
        <v>-2943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I94" s="48">
        <v>0</v>
      </c>
      <c r="AJ94" s="48">
        <v>0</v>
      </c>
      <c r="AK94" s="48">
        <v>0</v>
      </c>
      <c r="AL94" s="48">
        <v>0</v>
      </c>
      <c r="AM94" s="48">
        <v>-4426305</v>
      </c>
      <c r="AN94" s="48">
        <v>387051</v>
      </c>
      <c r="AO94" s="11" t="s">
        <v>3781</v>
      </c>
      <c r="AP94" s="54" t="str">
        <f>IF(Table1[[#This Row],[Ending Capital Account]]&lt;500000,"A","REQ")</f>
        <v>A</v>
      </c>
    </row>
    <row r="95" spans="1:42" x14ac:dyDescent="0.2">
      <c r="A95" s="44">
        <v>65999</v>
      </c>
      <c r="B95" s="11" t="s">
        <v>2527</v>
      </c>
      <c r="C95" s="47">
        <v>45028</v>
      </c>
      <c r="D95" s="46">
        <v>2015</v>
      </c>
      <c r="E95" s="46">
        <v>2029</v>
      </c>
      <c r="F95" s="12" t="s">
        <v>985</v>
      </c>
      <c r="G95" s="12" t="s">
        <v>407</v>
      </c>
      <c r="H95" s="12" t="s">
        <v>410</v>
      </c>
      <c r="I95" s="12" t="s">
        <v>62</v>
      </c>
      <c r="J95" s="12" t="s">
        <v>62</v>
      </c>
      <c r="K95" s="48">
        <v>6386535</v>
      </c>
      <c r="L95" s="12" t="s">
        <v>62</v>
      </c>
      <c r="P95" s="50">
        <v>-300660</v>
      </c>
      <c r="Q95" s="48">
        <v>-300173</v>
      </c>
      <c r="R95" s="48">
        <v>-279720</v>
      </c>
      <c r="S95" s="48">
        <v>0</v>
      </c>
      <c r="T95" s="48">
        <v>64908</v>
      </c>
      <c r="U95" s="48">
        <v>0</v>
      </c>
      <c r="V95" s="48">
        <v>0</v>
      </c>
      <c r="W95" s="48">
        <v>0</v>
      </c>
      <c r="X95" s="48">
        <v>0</v>
      </c>
      <c r="Y95" s="48">
        <v>1148074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I95" s="48">
        <v>0</v>
      </c>
      <c r="AJ95" s="48">
        <v>1348136</v>
      </c>
      <c r="AK95" s="48">
        <v>0</v>
      </c>
      <c r="AL95" s="48">
        <v>0</v>
      </c>
      <c r="AM95" s="48">
        <v>0</v>
      </c>
      <c r="AN95" s="48">
        <v>421671</v>
      </c>
      <c r="AO95" s="11" t="s">
        <v>3698</v>
      </c>
      <c r="AP95" s="54" t="str">
        <f>IF(Table1[[#This Row],[Ending Capital Account]]&lt;500000,"A","REQ")</f>
        <v>REQ</v>
      </c>
    </row>
    <row r="96" spans="1:42" x14ac:dyDescent="0.2">
      <c r="A96" s="44">
        <v>62295</v>
      </c>
      <c r="B96" s="11" t="s">
        <v>2045</v>
      </c>
      <c r="C96" s="47">
        <v>45014</v>
      </c>
      <c r="D96" s="46">
        <v>2008</v>
      </c>
      <c r="E96" s="46">
        <v>2022</v>
      </c>
      <c r="F96" s="12" t="s">
        <v>985</v>
      </c>
      <c r="G96" s="12" t="s">
        <v>407</v>
      </c>
      <c r="H96" s="12" t="s">
        <v>410</v>
      </c>
      <c r="I96" s="12" t="s">
        <v>62</v>
      </c>
      <c r="J96" s="12" t="s">
        <v>62</v>
      </c>
      <c r="K96" s="48">
        <v>-983684</v>
      </c>
      <c r="L96" s="12" t="s">
        <v>62</v>
      </c>
      <c r="P96" s="50">
        <v>30027</v>
      </c>
      <c r="Q96" s="48">
        <v>31540</v>
      </c>
      <c r="R96" s="48">
        <v>31540</v>
      </c>
      <c r="S96" s="48">
        <v>0</v>
      </c>
      <c r="T96" s="48">
        <v>1131548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I96" s="48">
        <v>0</v>
      </c>
      <c r="AJ96" s="48">
        <v>28296510</v>
      </c>
      <c r="AK96" s="48">
        <v>0</v>
      </c>
      <c r="AL96" s="48">
        <v>0</v>
      </c>
      <c r="AM96" s="48">
        <v>0</v>
      </c>
      <c r="AN96" s="48">
        <v>1990844</v>
      </c>
      <c r="AO96" s="11" t="s">
        <v>3950</v>
      </c>
      <c r="AP96" s="54" t="str">
        <f>IF(Table1[[#This Row],[Ending Capital Account]]&lt;500000,"A","REQ")</f>
        <v>A</v>
      </c>
    </row>
    <row r="97" spans="1:42" x14ac:dyDescent="0.2">
      <c r="A97" s="44">
        <v>67058</v>
      </c>
      <c r="B97" s="11" t="s">
        <v>3097</v>
      </c>
      <c r="C97" s="47">
        <v>45020</v>
      </c>
      <c r="D97" s="46">
        <v>2016</v>
      </c>
      <c r="E97" s="46">
        <v>2030</v>
      </c>
      <c r="F97" s="12" t="s">
        <v>985</v>
      </c>
      <c r="G97" s="12" t="s">
        <v>407</v>
      </c>
      <c r="H97" s="12" t="s">
        <v>410</v>
      </c>
      <c r="I97" s="12" t="s">
        <v>62</v>
      </c>
      <c r="J97" s="12" t="s">
        <v>62</v>
      </c>
      <c r="K97" s="48">
        <v>4134544</v>
      </c>
      <c r="L97" s="12" t="s">
        <v>62</v>
      </c>
      <c r="P97" s="50">
        <v>-302815</v>
      </c>
      <c r="Q97" s="48">
        <v>-302634</v>
      </c>
      <c r="R97" s="48">
        <v>-302634</v>
      </c>
      <c r="S97" s="48">
        <v>0</v>
      </c>
      <c r="T97" s="48">
        <v>13411</v>
      </c>
      <c r="U97" s="48">
        <v>0</v>
      </c>
      <c r="V97" s="48">
        <v>0</v>
      </c>
      <c r="W97" s="48">
        <v>0</v>
      </c>
      <c r="X97" s="48">
        <v>0</v>
      </c>
      <c r="Y97" s="48">
        <v>692503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I97" s="48">
        <v>0</v>
      </c>
      <c r="AJ97" s="48">
        <v>3559576</v>
      </c>
      <c r="AK97" s="48">
        <v>0</v>
      </c>
      <c r="AL97" s="48">
        <v>0</v>
      </c>
      <c r="AM97" s="48">
        <v>0</v>
      </c>
      <c r="AN97" s="48">
        <v>285229</v>
      </c>
      <c r="AO97" s="11" t="s">
        <v>3737</v>
      </c>
      <c r="AP97" s="54" t="str">
        <f>IF(Table1[[#This Row],[Ending Capital Account]]&lt;500000,"A","REQ")</f>
        <v>REQ</v>
      </c>
    </row>
    <row r="98" spans="1:42" x14ac:dyDescent="0.2">
      <c r="A98" s="44">
        <v>66730</v>
      </c>
      <c r="B98" s="11" t="s">
        <v>3110</v>
      </c>
      <c r="C98" s="47">
        <v>45182</v>
      </c>
      <c r="D98" s="46">
        <v>2016</v>
      </c>
      <c r="E98" s="46">
        <v>2030</v>
      </c>
      <c r="F98" s="12" t="s">
        <v>985</v>
      </c>
      <c r="G98" s="12" t="s">
        <v>407</v>
      </c>
      <c r="H98" s="12" t="s">
        <v>410</v>
      </c>
      <c r="I98" s="12" t="s">
        <v>62</v>
      </c>
      <c r="J98" s="12" t="s">
        <v>62</v>
      </c>
      <c r="K98" s="48">
        <v>617028</v>
      </c>
      <c r="L98" s="12" t="s">
        <v>409</v>
      </c>
      <c r="P98" s="50">
        <v>-656824</v>
      </c>
      <c r="Q98" s="48">
        <v>-653086</v>
      </c>
      <c r="R98" s="48">
        <v>-653086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565858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I98" s="48">
        <v>0</v>
      </c>
      <c r="AJ98" s="48">
        <v>25688801</v>
      </c>
      <c r="AK98" s="48">
        <v>0</v>
      </c>
      <c r="AL98" s="48">
        <v>0</v>
      </c>
      <c r="AM98" s="48">
        <v>-31219</v>
      </c>
      <c r="AN98" s="48">
        <v>953955</v>
      </c>
      <c r="AO98" s="11" t="s">
        <v>3696</v>
      </c>
      <c r="AP98" s="54" t="str">
        <f>IF(Table1[[#This Row],[Ending Capital Account]]&lt;500000,"A","REQ")</f>
        <v>REQ</v>
      </c>
    </row>
    <row r="99" spans="1:42" x14ac:dyDescent="0.2">
      <c r="A99" s="44">
        <v>82146</v>
      </c>
      <c r="B99" s="11" t="s">
        <v>4435</v>
      </c>
      <c r="C99" s="47">
        <v>45191.792006793999</v>
      </c>
      <c r="D99" s="46">
        <v>2017</v>
      </c>
      <c r="E99" s="46">
        <v>2032</v>
      </c>
      <c r="F99" s="12" t="s">
        <v>985</v>
      </c>
      <c r="G99" s="12" t="s">
        <v>413</v>
      </c>
      <c r="H99" s="12" t="s">
        <v>410</v>
      </c>
      <c r="I99" s="12" t="s">
        <v>62</v>
      </c>
      <c r="J99" s="12" t="s">
        <v>62</v>
      </c>
      <c r="K99" s="48">
        <v>2101907</v>
      </c>
      <c r="L99" s="12" t="s">
        <v>62</v>
      </c>
      <c r="P99" s="50">
        <v>-208672</v>
      </c>
      <c r="Q99" s="48">
        <v>-208440</v>
      </c>
      <c r="R99" s="48">
        <v>-208440</v>
      </c>
      <c r="S99" s="48">
        <v>0</v>
      </c>
      <c r="T99" s="48">
        <v>53971</v>
      </c>
      <c r="U99" s="48">
        <v>0</v>
      </c>
      <c r="V99" s="48">
        <v>0</v>
      </c>
      <c r="W99" s="48">
        <v>0</v>
      </c>
      <c r="X99" s="48">
        <v>0</v>
      </c>
      <c r="Y99" s="48">
        <v>568693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I99" s="48">
        <v>0</v>
      </c>
      <c r="AJ99" s="48">
        <v>0</v>
      </c>
      <c r="AK99" s="48">
        <v>214822</v>
      </c>
      <c r="AL99" s="48">
        <v>0</v>
      </c>
      <c r="AM99" s="48">
        <v>0</v>
      </c>
      <c r="AN99" s="48">
        <v>245370</v>
      </c>
      <c r="AO99" s="11" t="s">
        <v>4729</v>
      </c>
      <c r="AP99" s="54" t="str">
        <f>IF(Table1[[#This Row],[Ending Capital Account]]&lt;500000,"A","REQ")</f>
        <v>REQ</v>
      </c>
    </row>
    <row r="100" spans="1:42" x14ac:dyDescent="0.2">
      <c r="A100" s="44">
        <v>64773</v>
      </c>
      <c r="B100" s="11" t="s">
        <v>305</v>
      </c>
      <c r="C100" s="47">
        <v>45098</v>
      </c>
      <c r="D100" s="46">
        <v>2012</v>
      </c>
      <c r="E100" s="46">
        <v>2026</v>
      </c>
      <c r="F100" s="12" t="s">
        <v>985</v>
      </c>
      <c r="G100" s="12" t="s">
        <v>407</v>
      </c>
      <c r="H100" s="12" t="s">
        <v>410</v>
      </c>
      <c r="I100" s="12" t="s">
        <v>62</v>
      </c>
      <c r="J100" s="12" t="s">
        <v>62</v>
      </c>
      <c r="K100" s="48">
        <v>2440154</v>
      </c>
      <c r="L100" s="12" t="s">
        <v>409</v>
      </c>
      <c r="P100" s="50">
        <v>-276844</v>
      </c>
      <c r="Q100" s="48">
        <v>-332092</v>
      </c>
      <c r="R100" s="48">
        <v>-332092</v>
      </c>
      <c r="S100" s="48">
        <v>0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886427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I100" s="48">
        <v>0</v>
      </c>
      <c r="AJ100" s="48">
        <v>4183619</v>
      </c>
      <c r="AK100" s="48">
        <v>0</v>
      </c>
      <c r="AL100" s="48">
        <v>0</v>
      </c>
      <c r="AM100" s="48">
        <v>0</v>
      </c>
      <c r="AN100" s="48">
        <v>279986</v>
      </c>
      <c r="AO100" s="11" t="s">
        <v>3949</v>
      </c>
      <c r="AP100" s="54" t="str">
        <f>IF(Table1[[#This Row],[Ending Capital Account]]&lt;500000,"A","REQ")</f>
        <v>REQ</v>
      </c>
    </row>
    <row r="101" spans="1:42" x14ac:dyDescent="0.2">
      <c r="A101" s="44">
        <v>79518</v>
      </c>
      <c r="B101" s="11" t="s">
        <v>2714</v>
      </c>
      <c r="C101" s="47">
        <v>45026</v>
      </c>
      <c r="D101" s="46">
        <v>2021</v>
      </c>
      <c r="E101" s="46">
        <v>2035</v>
      </c>
      <c r="F101" s="12" t="s">
        <v>985</v>
      </c>
      <c r="G101" s="12" t="s">
        <v>407</v>
      </c>
      <c r="H101" s="12" t="s">
        <v>410</v>
      </c>
      <c r="I101" s="12" t="s">
        <v>62</v>
      </c>
      <c r="J101" s="12" t="s">
        <v>62</v>
      </c>
      <c r="K101" s="48">
        <v>823072</v>
      </c>
      <c r="L101" s="12" t="s">
        <v>409</v>
      </c>
      <c r="P101" s="50">
        <v>-309941</v>
      </c>
      <c r="Q101" s="48">
        <v>-286217</v>
      </c>
      <c r="R101" s="48">
        <v>-286217</v>
      </c>
      <c r="S101" s="48">
        <v>0</v>
      </c>
      <c r="T101" s="48">
        <v>0</v>
      </c>
      <c r="U101" s="48">
        <v>0</v>
      </c>
      <c r="V101" s="48">
        <v>0</v>
      </c>
      <c r="W101" s="48">
        <v>0</v>
      </c>
      <c r="X101" s="48">
        <v>0</v>
      </c>
      <c r="Y101" s="48">
        <v>275544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I101" s="48">
        <v>937197</v>
      </c>
      <c r="AJ101" s="48">
        <v>5298931</v>
      </c>
      <c r="AK101" s="48">
        <v>0</v>
      </c>
      <c r="AL101" s="48">
        <v>0</v>
      </c>
      <c r="AM101" s="48">
        <v>0</v>
      </c>
      <c r="AN101" s="48">
        <v>223569</v>
      </c>
      <c r="AO101" s="11" t="s">
        <v>3796</v>
      </c>
      <c r="AP101" s="54" t="str">
        <f>IF(Table1[[#This Row],[Ending Capital Account]]&lt;500000,"A","REQ")</f>
        <v>REQ</v>
      </c>
    </row>
    <row r="102" spans="1:42" x14ac:dyDescent="0.2">
      <c r="A102" s="44">
        <v>78152</v>
      </c>
      <c r="B102" s="11" t="s">
        <v>1447</v>
      </c>
      <c r="C102" s="47">
        <v>45021</v>
      </c>
      <c r="D102" s="46">
        <v>2020</v>
      </c>
      <c r="E102" s="46">
        <v>2034</v>
      </c>
      <c r="F102" s="12" t="s">
        <v>985</v>
      </c>
      <c r="G102" s="12" t="s">
        <v>407</v>
      </c>
      <c r="H102" s="12" t="s">
        <v>410</v>
      </c>
      <c r="I102" s="12" t="s">
        <v>62</v>
      </c>
      <c r="J102" s="12" t="s">
        <v>62</v>
      </c>
      <c r="K102" s="48">
        <v>3821236</v>
      </c>
      <c r="L102" s="12" t="s">
        <v>409</v>
      </c>
      <c r="P102" s="50">
        <v>-593802</v>
      </c>
      <c r="Q102" s="48">
        <v>-593502</v>
      </c>
      <c r="R102" s="48">
        <v>-593502</v>
      </c>
      <c r="S102" s="48">
        <v>0</v>
      </c>
      <c r="T102" s="48">
        <v>0</v>
      </c>
      <c r="U102" s="48">
        <v>0</v>
      </c>
      <c r="V102" s="48">
        <v>0</v>
      </c>
      <c r="W102" s="48">
        <v>0</v>
      </c>
      <c r="X102" s="48">
        <v>0</v>
      </c>
      <c r="Y102" s="48">
        <v>595735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I102" s="48">
        <v>9531226</v>
      </c>
      <c r="AJ102" s="48">
        <v>2207170</v>
      </c>
      <c r="AK102" s="48">
        <v>0</v>
      </c>
      <c r="AL102" s="48">
        <v>50225</v>
      </c>
      <c r="AM102" s="48">
        <v>0</v>
      </c>
      <c r="AN102" s="48">
        <v>671247</v>
      </c>
      <c r="AO102" s="11" t="s">
        <v>3742</v>
      </c>
      <c r="AP102" s="54" t="str">
        <f>IF(Table1[[#This Row],[Ending Capital Account]]&lt;500000,"A","REQ")</f>
        <v>REQ</v>
      </c>
    </row>
    <row r="103" spans="1:42" x14ac:dyDescent="0.2">
      <c r="A103" s="44">
        <v>66825</v>
      </c>
      <c r="B103" s="11" t="s">
        <v>3117</v>
      </c>
      <c r="C103" s="47">
        <v>44951</v>
      </c>
      <c r="D103" s="46">
        <v>2017</v>
      </c>
      <c r="E103" s="46">
        <v>2032</v>
      </c>
      <c r="F103" s="12" t="s">
        <v>985</v>
      </c>
      <c r="G103" s="12" t="s">
        <v>407</v>
      </c>
      <c r="H103" s="12" t="s">
        <v>410</v>
      </c>
      <c r="I103" s="12" t="s">
        <v>62</v>
      </c>
      <c r="J103" s="12" t="s">
        <v>62</v>
      </c>
      <c r="K103" s="48">
        <v>4221914</v>
      </c>
      <c r="L103" s="12" t="s">
        <v>409</v>
      </c>
      <c r="P103" s="50">
        <v>-288849</v>
      </c>
      <c r="Q103" s="48">
        <v>-286134</v>
      </c>
      <c r="R103" s="48">
        <v>-286134</v>
      </c>
      <c r="S103" s="48">
        <v>0</v>
      </c>
      <c r="T103" s="48">
        <v>0</v>
      </c>
      <c r="U103" s="48">
        <v>0</v>
      </c>
      <c r="V103" s="48">
        <v>0</v>
      </c>
      <c r="W103" s="48">
        <v>0</v>
      </c>
      <c r="X103" s="48">
        <v>0</v>
      </c>
      <c r="Y103" s="48">
        <v>799920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I103" s="48">
        <v>0</v>
      </c>
      <c r="AJ103" s="48">
        <v>3860360</v>
      </c>
      <c r="AK103" s="48">
        <v>0</v>
      </c>
      <c r="AL103" s="48">
        <v>0</v>
      </c>
      <c r="AM103" s="48">
        <v>0</v>
      </c>
      <c r="AN103" s="48">
        <v>376351</v>
      </c>
      <c r="AO103" s="11" t="s">
        <v>3696</v>
      </c>
      <c r="AP103" s="54" t="str">
        <f>IF(Table1[[#This Row],[Ending Capital Account]]&lt;500000,"A","REQ")</f>
        <v>REQ</v>
      </c>
    </row>
    <row r="104" spans="1:42" x14ac:dyDescent="0.2">
      <c r="A104" s="44">
        <v>66687</v>
      </c>
      <c r="B104" s="11" t="s">
        <v>2570</v>
      </c>
      <c r="C104" s="47">
        <v>44971</v>
      </c>
      <c r="D104" s="46">
        <v>2016</v>
      </c>
      <c r="E104" s="46">
        <v>2031</v>
      </c>
      <c r="F104" s="12" t="s">
        <v>985</v>
      </c>
      <c r="G104" s="12" t="s">
        <v>407</v>
      </c>
      <c r="H104" s="12" t="s">
        <v>410</v>
      </c>
      <c r="I104" s="12" t="s">
        <v>62</v>
      </c>
      <c r="J104" s="12" t="s">
        <v>62</v>
      </c>
      <c r="K104" s="48">
        <v>2291103</v>
      </c>
      <c r="L104" s="12" t="s">
        <v>409</v>
      </c>
      <c r="P104" s="50">
        <v>-91474</v>
      </c>
      <c r="Q104" s="48">
        <v>-51396</v>
      </c>
      <c r="R104" s="48">
        <v>-51396</v>
      </c>
      <c r="S104" s="48">
        <v>0</v>
      </c>
      <c r="T104" s="48">
        <v>0</v>
      </c>
      <c r="U104" s="48">
        <v>0</v>
      </c>
      <c r="V104" s="48">
        <v>0</v>
      </c>
      <c r="W104" s="48">
        <v>0</v>
      </c>
      <c r="X104" s="48">
        <v>0</v>
      </c>
      <c r="Y104" s="48">
        <v>298802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I104" s="48">
        <v>0</v>
      </c>
      <c r="AJ104" s="48">
        <v>2145441</v>
      </c>
      <c r="AK104" s="48">
        <v>0</v>
      </c>
      <c r="AL104" s="48">
        <v>0</v>
      </c>
      <c r="AM104" s="48">
        <v>-23925</v>
      </c>
      <c r="AN104" s="48">
        <v>123332</v>
      </c>
      <c r="AO104" s="11" t="s">
        <v>3780</v>
      </c>
      <c r="AP104" s="54" t="str">
        <f>IF(Table1[[#This Row],[Ending Capital Account]]&lt;500000,"A","REQ")</f>
        <v>REQ</v>
      </c>
    </row>
    <row r="105" spans="1:42" x14ac:dyDescent="0.2">
      <c r="A105" s="44">
        <v>62203</v>
      </c>
      <c r="B105" s="11" t="s">
        <v>998</v>
      </c>
      <c r="C105" s="47">
        <v>45105</v>
      </c>
      <c r="D105" s="46">
        <v>2007</v>
      </c>
      <c r="E105" s="46">
        <v>2021</v>
      </c>
      <c r="F105" s="12" t="s">
        <v>985</v>
      </c>
      <c r="G105" s="12" t="s">
        <v>407</v>
      </c>
      <c r="H105" s="12" t="s">
        <v>410</v>
      </c>
      <c r="I105" s="12" t="s">
        <v>62</v>
      </c>
      <c r="J105" s="12" t="s">
        <v>62</v>
      </c>
      <c r="K105" s="48">
        <v>1341557</v>
      </c>
      <c r="L105" s="12" t="s">
        <v>409</v>
      </c>
      <c r="P105" s="50">
        <v>-477018</v>
      </c>
      <c r="Q105" s="48">
        <v>1341557</v>
      </c>
      <c r="R105" s="48">
        <v>1341557</v>
      </c>
      <c r="S105" s="48">
        <v>0</v>
      </c>
      <c r="T105" s="48">
        <v>0</v>
      </c>
      <c r="U105" s="48">
        <v>0</v>
      </c>
      <c r="V105" s="48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48">
        <v>0</v>
      </c>
      <c r="AI105" s="48">
        <v>0</v>
      </c>
      <c r="AJ105" s="48">
        <v>10504362</v>
      </c>
      <c r="AK105" s="48">
        <v>0</v>
      </c>
      <c r="AL105" s="48">
        <v>0</v>
      </c>
      <c r="AM105" s="48">
        <v>0</v>
      </c>
      <c r="AN105" s="48">
        <v>350886</v>
      </c>
      <c r="AO105" s="11" t="s">
        <v>3736</v>
      </c>
      <c r="AP105" s="54" t="str">
        <f>IF(Table1[[#This Row],[Ending Capital Account]]&lt;500000,"A","REQ")</f>
        <v>REQ</v>
      </c>
    </row>
    <row r="106" spans="1:42" x14ac:dyDescent="0.2">
      <c r="A106" s="44">
        <v>63409</v>
      </c>
      <c r="B106" s="11" t="s">
        <v>3416</v>
      </c>
      <c r="C106" s="47">
        <v>45146</v>
      </c>
      <c r="D106" s="46">
        <v>2010</v>
      </c>
      <c r="E106" s="46">
        <v>2024</v>
      </c>
      <c r="F106" s="12" t="s">
        <v>985</v>
      </c>
      <c r="G106" s="12" t="s">
        <v>413</v>
      </c>
      <c r="H106" s="12" t="s">
        <v>410</v>
      </c>
      <c r="I106" s="12" t="s">
        <v>62</v>
      </c>
      <c r="J106" s="12" t="s">
        <v>62</v>
      </c>
      <c r="K106" s="48">
        <v>-1025118</v>
      </c>
      <c r="L106" s="12" t="s">
        <v>409</v>
      </c>
      <c r="P106" s="50">
        <v>-573138</v>
      </c>
      <c r="Q106" s="48">
        <v>-488999</v>
      </c>
      <c r="R106" s="48">
        <v>-488999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I106" s="48">
        <v>0</v>
      </c>
      <c r="AJ106" s="48">
        <v>10136116</v>
      </c>
      <c r="AK106" s="48">
        <v>21326</v>
      </c>
      <c r="AL106" s="48">
        <v>0</v>
      </c>
      <c r="AM106" s="48">
        <v>0</v>
      </c>
      <c r="AN106" s="48">
        <v>304888</v>
      </c>
      <c r="AO106" s="11" t="s">
        <v>3707</v>
      </c>
      <c r="AP106" s="54" t="str">
        <f>IF(Table1[[#This Row],[Ending Capital Account]]&lt;500000,"A","REQ")</f>
        <v>A</v>
      </c>
    </row>
    <row r="107" spans="1:42" x14ac:dyDescent="0.2">
      <c r="A107" s="44">
        <v>62079</v>
      </c>
      <c r="B107" s="11" t="s">
        <v>2158</v>
      </c>
      <c r="C107" s="47">
        <v>45030</v>
      </c>
      <c r="D107" s="46">
        <v>2009</v>
      </c>
      <c r="E107" s="46">
        <v>2023</v>
      </c>
      <c r="F107" s="12" t="s">
        <v>985</v>
      </c>
      <c r="G107" s="12" t="s">
        <v>407</v>
      </c>
      <c r="H107" s="12" t="s">
        <v>410</v>
      </c>
      <c r="I107" s="12" t="s">
        <v>62</v>
      </c>
      <c r="J107" s="12" t="s">
        <v>62</v>
      </c>
      <c r="K107" s="48">
        <v>1309417</v>
      </c>
      <c r="L107" s="12" t="s">
        <v>62</v>
      </c>
      <c r="P107" s="50">
        <v>-229881</v>
      </c>
      <c r="Q107" s="48">
        <v>-234889</v>
      </c>
      <c r="R107" s="48">
        <v>-234889</v>
      </c>
      <c r="S107" s="48">
        <v>0</v>
      </c>
      <c r="T107" s="48">
        <v>51404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0</v>
      </c>
      <c r="AI107" s="48">
        <v>0</v>
      </c>
      <c r="AJ107" s="48">
        <v>973489</v>
      </c>
      <c r="AK107" s="48">
        <v>0</v>
      </c>
      <c r="AL107" s="48">
        <v>0</v>
      </c>
      <c r="AM107" s="48">
        <v>0</v>
      </c>
      <c r="AN107" s="48">
        <v>191311</v>
      </c>
      <c r="AO107" s="11" t="s">
        <v>3712</v>
      </c>
      <c r="AP107" s="54" t="str">
        <f>IF(Table1[[#This Row],[Ending Capital Account]]&lt;500000,"A","REQ")</f>
        <v>REQ</v>
      </c>
    </row>
    <row r="108" spans="1:42" x14ac:dyDescent="0.2">
      <c r="A108" s="44">
        <v>78245</v>
      </c>
      <c r="B108" s="11" t="s">
        <v>2610</v>
      </c>
      <c r="C108" s="47">
        <v>45007</v>
      </c>
      <c r="D108" s="46">
        <v>2019</v>
      </c>
      <c r="E108" s="46">
        <v>2034</v>
      </c>
      <c r="F108" s="12" t="s">
        <v>985</v>
      </c>
      <c r="G108" s="12" t="s">
        <v>407</v>
      </c>
      <c r="H108" s="12" t="s">
        <v>410</v>
      </c>
      <c r="I108" s="12" t="s">
        <v>62</v>
      </c>
      <c r="J108" s="12" t="s">
        <v>62</v>
      </c>
      <c r="K108" s="48">
        <v>5544577</v>
      </c>
      <c r="L108" s="12" t="s">
        <v>409</v>
      </c>
      <c r="P108" s="50">
        <v>-325743</v>
      </c>
      <c r="Q108" s="48">
        <v>-292566</v>
      </c>
      <c r="R108" s="48">
        <v>-292566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824918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I108" s="48">
        <v>0</v>
      </c>
      <c r="AJ108" s="48">
        <v>2330391</v>
      </c>
      <c r="AK108" s="48">
        <v>0</v>
      </c>
      <c r="AL108" s="48">
        <v>0</v>
      </c>
      <c r="AM108" s="48">
        <v>0</v>
      </c>
      <c r="AN108" s="48">
        <v>258516</v>
      </c>
      <c r="AO108" s="11" t="s">
        <v>3743</v>
      </c>
      <c r="AP108" s="54" t="str">
        <f>IF(Table1[[#This Row],[Ending Capital Account]]&lt;500000,"A","REQ")</f>
        <v>REQ</v>
      </c>
    </row>
    <row r="109" spans="1:42" x14ac:dyDescent="0.2">
      <c r="A109" s="44">
        <v>63499</v>
      </c>
      <c r="B109" s="11" t="s">
        <v>1166</v>
      </c>
      <c r="C109" s="47">
        <v>45058</v>
      </c>
      <c r="D109" s="46">
        <v>2009</v>
      </c>
      <c r="E109" s="46">
        <v>2023</v>
      </c>
      <c r="F109" s="12" t="s">
        <v>985</v>
      </c>
      <c r="G109" s="12" t="s">
        <v>407</v>
      </c>
      <c r="H109" s="12" t="s">
        <v>410</v>
      </c>
      <c r="I109" s="12" t="s">
        <v>62</v>
      </c>
      <c r="J109" s="12" t="s">
        <v>62</v>
      </c>
      <c r="K109" s="48">
        <v>1852516</v>
      </c>
      <c r="L109" s="12" t="s">
        <v>409</v>
      </c>
      <c r="P109" s="50">
        <v>-350926</v>
      </c>
      <c r="Q109" s="48">
        <v>-345018</v>
      </c>
      <c r="R109" s="48">
        <v>-345018</v>
      </c>
      <c r="S109" s="48">
        <v>0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I109" s="48">
        <v>92075</v>
      </c>
      <c r="AJ109" s="48">
        <v>2881259</v>
      </c>
      <c r="AK109" s="48">
        <v>6656</v>
      </c>
      <c r="AL109" s="48">
        <v>0</v>
      </c>
      <c r="AM109" s="48">
        <v>0</v>
      </c>
      <c r="AN109" s="48">
        <v>247960</v>
      </c>
      <c r="AO109" s="11" t="s">
        <v>3704</v>
      </c>
      <c r="AP109" s="54" t="str">
        <f>IF(Table1[[#This Row],[Ending Capital Account]]&lt;500000,"A","REQ")</f>
        <v>REQ</v>
      </c>
    </row>
    <row r="110" spans="1:42" x14ac:dyDescent="0.2">
      <c r="A110" s="44">
        <v>62457</v>
      </c>
      <c r="B110" s="11" t="s">
        <v>488</v>
      </c>
      <c r="C110" s="47">
        <v>45077</v>
      </c>
      <c r="D110" s="46">
        <v>2007</v>
      </c>
      <c r="E110" s="46">
        <v>2021</v>
      </c>
      <c r="F110" s="12" t="s">
        <v>985</v>
      </c>
      <c r="G110" s="12" t="s">
        <v>407</v>
      </c>
      <c r="H110" s="12" t="s">
        <v>410</v>
      </c>
      <c r="I110" s="12" t="s">
        <v>62</v>
      </c>
      <c r="J110" s="12" t="s">
        <v>62</v>
      </c>
      <c r="K110" s="48">
        <v>0</v>
      </c>
      <c r="L110" s="12" t="s">
        <v>409</v>
      </c>
      <c r="P110" s="50">
        <v>-262607</v>
      </c>
      <c r="Q110" s="48">
        <v>-262545</v>
      </c>
      <c r="R110" s="48">
        <v>-262545</v>
      </c>
      <c r="S110" s="48">
        <v>0</v>
      </c>
      <c r="T110" s="48">
        <v>0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I110" s="48">
        <v>0</v>
      </c>
      <c r="AJ110" s="48">
        <v>1999151</v>
      </c>
      <c r="AK110" s="48">
        <v>0</v>
      </c>
      <c r="AL110" s="48">
        <v>0</v>
      </c>
      <c r="AM110" s="48">
        <v>0</v>
      </c>
      <c r="AN110" s="48">
        <v>228570</v>
      </c>
      <c r="AO110" s="11" t="s">
        <v>3825</v>
      </c>
      <c r="AP110" s="54" t="str">
        <f>IF(Table1[[#This Row],[Ending Capital Account]]&lt;500000,"A","REQ")</f>
        <v>A</v>
      </c>
    </row>
    <row r="111" spans="1:42" x14ac:dyDescent="0.2">
      <c r="A111" s="44">
        <v>66204</v>
      </c>
      <c r="B111" s="11" t="s">
        <v>1714</v>
      </c>
      <c r="C111" s="47">
        <v>45013</v>
      </c>
      <c r="D111" s="46">
        <v>2017</v>
      </c>
      <c r="E111" s="46">
        <v>2032</v>
      </c>
      <c r="F111" s="12" t="s">
        <v>985</v>
      </c>
      <c r="G111" s="12" t="s">
        <v>407</v>
      </c>
      <c r="H111" s="12" t="s">
        <v>410</v>
      </c>
      <c r="I111" s="12" t="s">
        <v>62</v>
      </c>
      <c r="J111" s="12" t="s">
        <v>62</v>
      </c>
      <c r="K111" s="48">
        <v>12643169</v>
      </c>
      <c r="L111" s="12" t="s">
        <v>409</v>
      </c>
      <c r="P111" s="50">
        <v>-853948</v>
      </c>
      <c r="Q111" s="48">
        <v>-853797</v>
      </c>
      <c r="R111" s="48">
        <v>-853797</v>
      </c>
      <c r="S111" s="48">
        <v>0</v>
      </c>
      <c r="T111" s="48">
        <v>0</v>
      </c>
      <c r="U111" s="48">
        <v>0</v>
      </c>
      <c r="V111" s="48">
        <v>0</v>
      </c>
      <c r="W111" s="48">
        <v>0</v>
      </c>
      <c r="X111" s="48">
        <v>0</v>
      </c>
      <c r="Y111" s="48">
        <v>1572343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I111" s="48">
        <v>0</v>
      </c>
      <c r="AJ111" s="48">
        <v>11875737</v>
      </c>
      <c r="AK111" s="48">
        <v>0</v>
      </c>
      <c r="AL111" s="48">
        <v>0</v>
      </c>
      <c r="AM111" s="48">
        <v>0</v>
      </c>
      <c r="AN111" s="48">
        <v>796505</v>
      </c>
      <c r="AO111" s="11" t="s">
        <v>3724</v>
      </c>
      <c r="AP111" s="54" t="str">
        <f>IF(Table1[[#This Row],[Ending Capital Account]]&lt;500000,"A","REQ")</f>
        <v>REQ</v>
      </c>
    </row>
    <row r="112" spans="1:42" x14ac:dyDescent="0.2">
      <c r="A112" s="44">
        <v>63079</v>
      </c>
      <c r="B112" s="11" t="s">
        <v>2956</v>
      </c>
      <c r="C112" s="47">
        <v>45139</v>
      </c>
      <c r="D112" s="46">
        <v>2007</v>
      </c>
      <c r="E112" s="46">
        <v>2022</v>
      </c>
      <c r="F112" s="12" t="s">
        <v>985</v>
      </c>
      <c r="G112" s="12" t="s">
        <v>407</v>
      </c>
      <c r="H112" s="12" t="s">
        <v>410</v>
      </c>
      <c r="I112" s="12" t="s">
        <v>62</v>
      </c>
      <c r="J112" s="12" t="s">
        <v>62</v>
      </c>
      <c r="K112" s="48">
        <v>2375694</v>
      </c>
      <c r="L112" s="12" t="s">
        <v>409</v>
      </c>
      <c r="P112" s="50">
        <v>-723872</v>
      </c>
      <c r="Q112" s="48">
        <v>-723800</v>
      </c>
      <c r="R112" s="48">
        <v>-833445</v>
      </c>
      <c r="S112" s="48">
        <v>0</v>
      </c>
      <c r="T112" s="48">
        <v>38146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I112" s="48">
        <v>0</v>
      </c>
      <c r="AJ112" s="48">
        <v>10675104</v>
      </c>
      <c r="AK112" s="48">
        <v>0</v>
      </c>
      <c r="AL112" s="48">
        <v>0</v>
      </c>
      <c r="AM112" s="48">
        <v>0</v>
      </c>
      <c r="AN112" s="48">
        <v>729712</v>
      </c>
      <c r="AO112" s="11" t="s">
        <v>3722</v>
      </c>
      <c r="AP112" s="54" t="str">
        <f>IF(Table1[[#This Row],[Ending Capital Account]]&lt;500000,"A","REQ")</f>
        <v>REQ</v>
      </c>
    </row>
    <row r="113" spans="1:42" x14ac:dyDescent="0.2">
      <c r="A113" s="44">
        <v>66689</v>
      </c>
      <c r="B113" s="11" t="s">
        <v>3106</v>
      </c>
      <c r="C113" s="47">
        <v>44946</v>
      </c>
      <c r="D113" s="46">
        <v>2016</v>
      </c>
      <c r="E113" s="46">
        <v>2032</v>
      </c>
      <c r="F113" s="12" t="s">
        <v>985</v>
      </c>
      <c r="G113" s="12" t="s">
        <v>407</v>
      </c>
      <c r="H113" s="12" t="s">
        <v>410</v>
      </c>
      <c r="I113" s="12" t="s">
        <v>62</v>
      </c>
      <c r="J113" s="12" t="s">
        <v>62</v>
      </c>
      <c r="K113" s="48">
        <v>3279881</v>
      </c>
      <c r="L113" s="12" t="s">
        <v>409</v>
      </c>
      <c r="P113" s="50">
        <v>-249774</v>
      </c>
      <c r="Q113" s="48">
        <v>-246752</v>
      </c>
      <c r="R113" s="48">
        <v>-246752</v>
      </c>
      <c r="Y113" s="48">
        <v>581022</v>
      </c>
      <c r="AI113" s="48">
        <v>30778</v>
      </c>
      <c r="AJ113" s="48">
        <v>14298</v>
      </c>
      <c r="AN113" s="48">
        <v>228391</v>
      </c>
      <c r="AO113" s="11" t="s">
        <v>3696</v>
      </c>
      <c r="AP113" s="54" t="str">
        <f>IF(Table1[[#This Row],[Ending Capital Account]]&lt;500000,"A","REQ")</f>
        <v>REQ</v>
      </c>
    </row>
    <row r="114" spans="1:42" x14ac:dyDescent="0.2">
      <c r="A114" s="44">
        <v>63323</v>
      </c>
      <c r="B114" s="11" t="s">
        <v>2321</v>
      </c>
      <c r="C114" s="47">
        <v>44979</v>
      </c>
      <c r="D114" s="46">
        <v>2009</v>
      </c>
      <c r="E114" s="46">
        <v>2023</v>
      </c>
      <c r="F114" s="12" t="s">
        <v>985</v>
      </c>
      <c r="G114" s="12" t="s">
        <v>407</v>
      </c>
      <c r="H114" s="12" t="s">
        <v>410</v>
      </c>
      <c r="I114" s="12" t="s">
        <v>62</v>
      </c>
      <c r="J114" s="12" t="s">
        <v>62</v>
      </c>
      <c r="K114" s="48">
        <v>626534</v>
      </c>
      <c r="L114" s="12" t="s">
        <v>409</v>
      </c>
      <c r="P114" s="50">
        <v>-221370</v>
      </c>
      <c r="Q114" s="48">
        <v>-221321</v>
      </c>
      <c r="R114" s="48">
        <v>-221321</v>
      </c>
      <c r="S114" s="48">
        <v>0</v>
      </c>
      <c r="T114" s="48">
        <v>0</v>
      </c>
      <c r="U114" s="48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I114" s="48">
        <v>33387</v>
      </c>
      <c r="AJ114" s="48">
        <v>2357181</v>
      </c>
      <c r="AK114" s="48">
        <v>0</v>
      </c>
      <c r="AL114" s="48">
        <v>0</v>
      </c>
      <c r="AM114" s="48">
        <v>0</v>
      </c>
      <c r="AN114" s="48">
        <v>157824</v>
      </c>
      <c r="AO114" s="11" t="s">
        <v>3735</v>
      </c>
      <c r="AP114" s="54" t="str">
        <f>IF(Table1[[#This Row],[Ending Capital Account]]&lt;500000,"A","REQ")</f>
        <v>REQ</v>
      </c>
    </row>
    <row r="115" spans="1:42" x14ac:dyDescent="0.2">
      <c r="A115" s="44">
        <v>61768</v>
      </c>
      <c r="B115" s="11" t="s">
        <v>3001</v>
      </c>
      <c r="C115" s="47">
        <v>45002</v>
      </c>
      <c r="D115" s="46">
        <v>2008</v>
      </c>
      <c r="E115" s="46">
        <v>2022</v>
      </c>
      <c r="F115" s="12" t="s">
        <v>985</v>
      </c>
      <c r="G115" s="12" t="s">
        <v>407</v>
      </c>
      <c r="H115" s="12" t="s">
        <v>410</v>
      </c>
      <c r="I115" s="12" t="s">
        <v>62</v>
      </c>
      <c r="J115" s="12" t="s">
        <v>62</v>
      </c>
      <c r="K115" s="48">
        <v>74640</v>
      </c>
      <c r="L115" s="12" t="s">
        <v>409</v>
      </c>
      <c r="P115" s="50">
        <v>-269730</v>
      </c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I115" s="48">
        <v>13928</v>
      </c>
      <c r="AJ115" s="48">
        <v>8743463</v>
      </c>
      <c r="AK115" s="48">
        <v>0</v>
      </c>
      <c r="AL115" s="48">
        <v>0</v>
      </c>
      <c r="AM115" s="48">
        <v>0</v>
      </c>
      <c r="AN115" s="48">
        <v>401663</v>
      </c>
      <c r="AO115" s="11" t="s">
        <v>3837</v>
      </c>
      <c r="AP115" s="54" t="str">
        <f>IF(Table1[[#This Row],[Ending Capital Account]]&lt;500000,"A","REQ")</f>
        <v>A</v>
      </c>
    </row>
    <row r="116" spans="1:42" x14ac:dyDescent="0.2">
      <c r="A116" s="44">
        <v>63052</v>
      </c>
      <c r="B116" s="11" t="s">
        <v>2146</v>
      </c>
      <c r="C116" s="47">
        <v>45002</v>
      </c>
      <c r="D116" s="46">
        <v>2009</v>
      </c>
      <c r="E116" s="46">
        <v>2023</v>
      </c>
      <c r="F116" s="12" t="s">
        <v>985</v>
      </c>
      <c r="G116" s="12" t="s">
        <v>407</v>
      </c>
      <c r="H116" s="12" t="s">
        <v>410</v>
      </c>
      <c r="I116" s="12" t="s">
        <v>62</v>
      </c>
      <c r="J116" s="12" t="s">
        <v>62</v>
      </c>
      <c r="K116" s="48">
        <v>679015</v>
      </c>
      <c r="L116" s="12" t="s">
        <v>409</v>
      </c>
      <c r="P116" s="50">
        <v>-93345</v>
      </c>
      <c r="Q116" s="48">
        <v>99441</v>
      </c>
      <c r="R116" s="48">
        <v>99441</v>
      </c>
      <c r="S116" s="48">
        <v>0</v>
      </c>
      <c r="T116" s="48">
        <v>0</v>
      </c>
      <c r="U116" s="48">
        <v>0</v>
      </c>
      <c r="V116" s="48">
        <v>0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I116" s="48">
        <v>0</v>
      </c>
      <c r="AJ116" s="48">
        <v>998360</v>
      </c>
      <c r="AK116" s="48">
        <v>192074</v>
      </c>
      <c r="AL116" s="48">
        <v>0</v>
      </c>
      <c r="AM116" s="48">
        <v>0</v>
      </c>
      <c r="AN116" s="48">
        <v>73189</v>
      </c>
      <c r="AO116" s="11" t="s">
        <v>3747</v>
      </c>
      <c r="AP116" s="54" t="str">
        <f>IF(Table1[[#This Row],[Ending Capital Account]]&lt;500000,"A","REQ")</f>
        <v>REQ</v>
      </c>
    </row>
    <row r="117" spans="1:42" x14ac:dyDescent="0.2">
      <c r="A117" s="44">
        <v>62998</v>
      </c>
      <c r="B117" s="11" t="s">
        <v>2282</v>
      </c>
      <c r="C117" s="47">
        <v>45005</v>
      </c>
      <c r="D117" s="46">
        <v>2009</v>
      </c>
      <c r="E117" s="46">
        <v>2023</v>
      </c>
      <c r="F117" s="12" t="s">
        <v>985</v>
      </c>
      <c r="G117" s="12" t="s">
        <v>407</v>
      </c>
      <c r="H117" s="12" t="s">
        <v>410</v>
      </c>
      <c r="I117" s="12" t="s">
        <v>62</v>
      </c>
      <c r="J117" s="12" t="s">
        <v>62</v>
      </c>
      <c r="K117" s="48">
        <v>119654</v>
      </c>
      <c r="L117" s="12" t="s">
        <v>409</v>
      </c>
      <c r="P117" s="50">
        <v>-105178</v>
      </c>
      <c r="Q117" s="48">
        <v>9225</v>
      </c>
      <c r="R117" s="48">
        <v>9225</v>
      </c>
      <c r="S117" s="48">
        <v>0</v>
      </c>
      <c r="T117" s="48">
        <v>0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I117" s="48">
        <v>0</v>
      </c>
      <c r="AJ117" s="48">
        <v>626682</v>
      </c>
      <c r="AK117" s="48">
        <v>0</v>
      </c>
      <c r="AL117" s="48">
        <v>0</v>
      </c>
      <c r="AM117" s="48">
        <v>0</v>
      </c>
      <c r="AN117" s="48">
        <v>87491</v>
      </c>
      <c r="AO117" s="11" t="s">
        <v>3816</v>
      </c>
      <c r="AP117" s="54" t="str">
        <f>IF(Table1[[#This Row],[Ending Capital Account]]&lt;500000,"A","REQ")</f>
        <v>A</v>
      </c>
    </row>
    <row r="118" spans="1:42" x14ac:dyDescent="0.2">
      <c r="A118" s="44">
        <v>61710</v>
      </c>
      <c r="B118" s="11" t="s">
        <v>1971</v>
      </c>
      <c r="C118" s="47">
        <v>45120</v>
      </c>
      <c r="D118" s="46">
        <v>2006</v>
      </c>
      <c r="E118" s="46">
        <v>2021</v>
      </c>
      <c r="F118" s="12" t="s">
        <v>985</v>
      </c>
      <c r="G118" s="12" t="s">
        <v>407</v>
      </c>
      <c r="H118" s="12" t="s">
        <v>410</v>
      </c>
      <c r="I118" s="12" t="s">
        <v>62</v>
      </c>
      <c r="J118" s="12" t="s">
        <v>62</v>
      </c>
      <c r="K118" s="48">
        <v>302713</v>
      </c>
      <c r="L118" s="12" t="s">
        <v>62</v>
      </c>
      <c r="P118" s="50">
        <v>-35294</v>
      </c>
      <c r="Q118" s="48">
        <v>115961</v>
      </c>
      <c r="R118" s="48">
        <v>115961</v>
      </c>
      <c r="S118" s="48">
        <v>0</v>
      </c>
      <c r="T118" s="48">
        <v>81171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I118" s="48">
        <v>0</v>
      </c>
      <c r="AJ118" s="48">
        <v>997718</v>
      </c>
      <c r="AK118" s="48">
        <v>0</v>
      </c>
      <c r="AL118" s="48">
        <v>0</v>
      </c>
      <c r="AM118" s="48">
        <v>0</v>
      </c>
      <c r="AN118" s="48">
        <v>81578</v>
      </c>
      <c r="AO118" s="11" t="s">
        <v>3745</v>
      </c>
      <c r="AP118" s="54" t="str">
        <f>IF(Table1[[#This Row],[Ending Capital Account]]&lt;500000,"A","REQ")</f>
        <v>A</v>
      </c>
    </row>
    <row r="119" spans="1:42" x14ac:dyDescent="0.2">
      <c r="A119" s="44">
        <v>82142</v>
      </c>
      <c r="B119" s="11" t="s">
        <v>4535</v>
      </c>
      <c r="C119" s="47">
        <v>45190.7919470255</v>
      </c>
      <c r="D119" s="46">
        <v>2009</v>
      </c>
      <c r="E119" s="46">
        <v>2024</v>
      </c>
      <c r="F119" s="12" t="s">
        <v>985</v>
      </c>
      <c r="G119" s="12" t="s">
        <v>413</v>
      </c>
      <c r="H119" s="12" t="s">
        <v>410</v>
      </c>
      <c r="I119" s="12" t="s">
        <v>62</v>
      </c>
      <c r="J119" s="12" t="s">
        <v>62</v>
      </c>
      <c r="K119" s="48">
        <v>1181817</v>
      </c>
      <c r="L119" s="12" t="s">
        <v>62</v>
      </c>
      <c r="P119" s="50">
        <v>-70041</v>
      </c>
      <c r="Q119" s="48">
        <v>-69985</v>
      </c>
      <c r="R119" s="48">
        <v>-69985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I119" s="48">
        <v>14403</v>
      </c>
      <c r="AJ119" s="48">
        <v>596052</v>
      </c>
      <c r="AK119" s="48">
        <v>0</v>
      </c>
      <c r="AL119" s="48">
        <v>0</v>
      </c>
      <c r="AM119" s="48">
        <v>0</v>
      </c>
      <c r="AN119" s="48">
        <v>108636</v>
      </c>
      <c r="AO119" s="11" t="s">
        <v>4741</v>
      </c>
      <c r="AP119" s="54" t="str">
        <f>IF(Table1[[#This Row],[Ending Capital Account]]&lt;500000,"A","REQ")</f>
        <v>REQ</v>
      </c>
    </row>
    <row r="120" spans="1:42" x14ac:dyDescent="0.2">
      <c r="A120" s="44">
        <v>79754</v>
      </c>
      <c r="B120" s="11" t="s">
        <v>3593</v>
      </c>
      <c r="C120" s="47">
        <v>44958</v>
      </c>
      <c r="D120" s="46">
        <v>2021</v>
      </c>
      <c r="E120" s="46">
        <v>2035</v>
      </c>
      <c r="F120" s="12" t="s">
        <v>985</v>
      </c>
      <c r="G120" s="12" t="s">
        <v>407</v>
      </c>
      <c r="H120" s="12" t="s">
        <v>410</v>
      </c>
      <c r="I120" s="12" t="s">
        <v>62</v>
      </c>
      <c r="J120" s="12" t="s">
        <v>62</v>
      </c>
      <c r="K120" s="48">
        <v>6084713</v>
      </c>
      <c r="L120" s="12" t="s">
        <v>409</v>
      </c>
      <c r="P120" s="50">
        <v>-703563</v>
      </c>
      <c r="Q120" s="48">
        <v>-703479</v>
      </c>
      <c r="R120" s="48">
        <v>-703479</v>
      </c>
      <c r="S120" s="48">
        <v>0</v>
      </c>
      <c r="T120" s="48">
        <v>0</v>
      </c>
      <c r="U120" s="48">
        <v>0</v>
      </c>
      <c r="V120" s="48">
        <v>0</v>
      </c>
      <c r="W120" s="48">
        <v>0</v>
      </c>
      <c r="X120" s="48">
        <v>0</v>
      </c>
      <c r="Y120" s="48">
        <v>919051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I120" s="48">
        <v>0</v>
      </c>
      <c r="AJ120" s="48">
        <v>12554345</v>
      </c>
      <c r="AK120" s="48">
        <v>0</v>
      </c>
      <c r="AL120" s="48">
        <v>6064465</v>
      </c>
      <c r="AM120" s="48">
        <v>0</v>
      </c>
      <c r="AN120" s="48">
        <v>674424</v>
      </c>
      <c r="AO120" s="11" t="s">
        <v>3764</v>
      </c>
      <c r="AP120" s="54" t="str">
        <f>IF(Table1[[#This Row],[Ending Capital Account]]&lt;500000,"A","REQ")</f>
        <v>REQ</v>
      </c>
    </row>
    <row r="121" spans="1:42" x14ac:dyDescent="0.2">
      <c r="A121" s="44">
        <v>82209</v>
      </c>
      <c r="B121" s="11" t="s">
        <v>4538</v>
      </c>
      <c r="C121" s="47">
        <v>45191.542343020803</v>
      </c>
      <c r="D121" s="46">
        <v>2010</v>
      </c>
      <c r="E121" s="46">
        <v>2025</v>
      </c>
      <c r="F121" s="12" t="s">
        <v>985</v>
      </c>
      <c r="G121" s="12" t="s">
        <v>413</v>
      </c>
      <c r="H121" s="12" t="s">
        <v>410</v>
      </c>
      <c r="I121" s="12" t="s">
        <v>62</v>
      </c>
      <c r="J121" s="12" t="s">
        <v>62</v>
      </c>
      <c r="K121" s="48">
        <v>388429</v>
      </c>
      <c r="L121" s="12" t="s">
        <v>62</v>
      </c>
      <c r="P121" s="50">
        <v>-63829</v>
      </c>
      <c r="Q121" s="48">
        <v>-63028</v>
      </c>
      <c r="R121" s="48">
        <v>-63028</v>
      </c>
      <c r="S121" s="48">
        <v>0</v>
      </c>
      <c r="T121" s="48">
        <v>47433</v>
      </c>
      <c r="U121" s="48">
        <v>0</v>
      </c>
      <c r="V121" s="48">
        <v>0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I121" s="48">
        <v>0</v>
      </c>
      <c r="AJ121" s="48">
        <v>2290636</v>
      </c>
      <c r="AK121" s="48">
        <v>0</v>
      </c>
      <c r="AL121" s="48">
        <v>0</v>
      </c>
      <c r="AM121" s="48">
        <v>0</v>
      </c>
      <c r="AN121" s="48">
        <v>139985</v>
      </c>
      <c r="AO121" s="11" t="s">
        <v>4741</v>
      </c>
      <c r="AP121" s="54" t="str">
        <f>IF(Table1[[#This Row],[Ending Capital Account]]&lt;500000,"A","REQ")</f>
        <v>A</v>
      </c>
    </row>
    <row r="122" spans="1:42" x14ac:dyDescent="0.2">
      <c r="A122" s="44">
        <v>82155</v>
      </c>
      <c r="B122" s="11" t="s">
        <v>4742</v>
      </c>
      <c r="C122" s="47">
        <v>45189.541993020801</v>
      </c>
      <c r="D122" s="46">
        <v>2015</v>
      </c>
      <c r="E122" s="46">
        <v>2030</v>
      </c>
      <c r="F122" s="12" t="s">
        <v>985</v>
      </c>
      <c r="G122" s="12" t="s">
        <v>413</v>
      </c>
      <c r="H122" s="12" t="s">
        <v>410</v>
      </c>
      <c r="I122" s="12" t="s">
        <v>62</v>
      </c>
      <c r="J122" s="12" t="s">
        <v>62</v>
      </c>
      <c r="K122" s="48">
        <v>3184313</v>
      </c>
      <c r="L122" s="12" t="s">
        <v>62</v>
      </c>
      <c r="P122" s="50">
        <v>-125270</v>
      </c>
      <c r="Q122" s="48">
        <v>-125027</v>
      </c>
      <c r="R122" s="48">
        <v>-125027</v>
      </c>
      <c r="S122" s="48">
        <v>0</v>
      </c>
      <c r="T122" s="48">
        <v>0</v>
      </c>
      <c r="U122" s="48">
        <v>0</v>
      </c>
      <c r="V122" s="48">
        <v>0</v>
      </c>
      <c r="W122" s="48">
        <v>0</v>
      </c>
      <c r="X122" s="48">
        <v>0</v>
      </c>
      <c r="Y122" s="48">
        <v>574942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I122" s="48">
        <v>0</v>
      </c>
      <c r="AJ122" s="48">
        <v>801427</v>
      </c>
      <c r="AK122" s="48">
        <v>0</v>
      </c>
      <c r="AL122" s="48">
        <v>0</v>
      </c>
      <c r="AM122" s="48">
        <v>-25557</v>
      </c>
      <c r="AN122" s="48">
        <v>178435</v>
      </c>
      <c r="AO122" s="11" t="s">
        <v>4743</v>
      </c>
      <c r="AP122" s="54" t="str">
        <f>IF(Table1[[#This Row],[Ending Capital Account]]&lt;500000,"A","REQ")</f>
        <v>REQ</v>
      </c>
    </row>
    <row r="123" spans="1:42" x14ac:dyDescent="0.2">
      <c r="A123" s="44">
        <v>66890</v>
      </c>
      <c r="B123" s="11" t="s">
        <v>1045</v>
      </c>
      <c r="C123" s="47">
        <v>45005</v>
      </c>
      <c r="D123" s="46">
        <v>2017</v>
      </c>
      <c r="E123" s="46">
        <v>2031</v>
      </c>
      <c r="F123" s="12" t="s">
        <v>985</v>
      </c>
      <c r="G123" s="12" t="s">
        <v>407</v>
      </c>
      <c r="H123" s="12" t="s">
        <v>410</v>
      </c>
      <c r="I123" s="12" t="s">
        <v>62</v>
      </c>
      <c r="J123" s="12" t="s">
        <v>62</v>
      </c>
      <c r="K123" s="48">
        <v>6429745</v>
      </c>
      <c r="L123" s="12" t="s">
        <v>409</v>
      </c>
      <c r="P123" s="50">
        <v>-426521</v>
      </c>
      <c r="Q123" s="48">
        <v>-425762</v>
      </c>
      <c r="R123" s="48">
        <v>-425762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939172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I123" s="48">
        <v>1275803</v>
      </c>
      <c r="AJ123" s="48">
        <v>6158034</v>
      </c>
      <c r="AK123" s="48">
        <v>0</v>
      </c>
      <c r="AL123" s="48">
        <v>0</v>
      </c>
      <c r="AM123" s="48">
        <v>0</v>
      </c>
      <c r="AN123" s="48">
        <v>459588</v>
      </c>
      <c r="AO123" s="11" t="s">
        <v>3703</v>
      </c>
      <c r="AP123" s="54" t="str">
        <f>IF(Table1[[#This Row],[Ending Capital Account]]&lt;500000,"A","REQ")</f>
        <v>REQ</v>
      </c>
    </row>
    <row r="124" spans="1:42" x14ac:dyDescent="0.2">
      <c r="A124" s="44">
        <v>67631</v>
      </c>
      <c r="B124" s="11" t="s">
        <v>694</v>
      </c>
      <c r="C124" s="47">
        <v>45134</v>
      </c>
      <c r="D124" s="46">
        <v>2019</v>
      </c>
      <c r="E124" s="46">
        <v>2033</v>
      </c>
      <c r="F124" s="12" t="s">
        <v>985</v>
      </c>
      <c r="G124" s="12" t="s">
        <v>407</v>
      </c>
      <c r="H124" s="12" t="s">
        <v>410</v>
      </c>
      <c r="I124" s="12" t="s">
        <v>62</v>
      </c>
      <c r="J124" s="12" t="s">
        <v>62</v>
      </c>
      <c r="K124" s="48">
        <v>3626083</v>
      </c>
      <c r="L124" s="12" t="s">
        <v>409</v>
      </c>
      <c r="P124" s="50">
        <v>-644113</v>
      </c>
      <c r="Q124" s="48">
        <v>-639547</v>
      </c>
      <c r="R124" s="48">
        <v>-639547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894075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I124" s="48">
        <v>0</v>
      </c>
      <c r="AJ124" s="48">
        <v>9399389</v>
      </c>
      <c r="AK124" s="48">
        <v>0</v>
      </c>
      <c r="AL124" s="48">
        <v>0</v>
      </c>
      <c r="AM124" s="48">
        <v>0</v>
      </c>
      <c r="AN124" s="48">
        <v>479688</v>
      </c>
      <c r="AO124" s="11" t="s">
        <v>3791</v>
      </c>
      <c r="AP124" s="54" t="str">
        <f>IF(Table1[[#This Row],[Ending Capital Account]]&lt;500000,"A","REQ")</f>
        <v>REQ</v>
      </c>
    </row>
    <row r="125" spans="1:42" x14ac:dyDescent="0.2">
      <c r="A125" s="44">
        <v>62730</v>
      </c>
      <c r="B125" s="11" t="s">
        <v>2184</v>
      </c>
      <c r="C125" s="47">
        <v>45016</v>
      </c>
      <c r="D125" s="46">
        <v>2010</v>
      </c>
      <c r="E125" s="46">
        <v>2024</v>
      </c>
      <c r="F125" s="12" t="s">
        <v>985</v>
      </c>
      <c r="G125" s="12" t="s">
        <v>407</v>
      </c>
      <c r="H125" s="12" t="s">
        <v>410</v>
      </c>
      <c r="I125" s="12" t="s">
        <v>62</v>
      </c>
      <c r="J125" s="12" t="s">
        <v>62</v>
      </c>
      <c r="K125" s="48">
        <v>606</v>
      </c>
      <c r="L125" s="12" t="s">
        <v>409</v>
      </c>
      <c r="P125" s="50">
        <v>-163415</v>
      </c>
      <c r="Q125" s="48">
        <v>-2028</v>
      </c>
      <c r="R125" s="48">
        <v>-2028</v>
      </c>
      <c r="S125" s="48">
        <v>0</v>
      </c>
      <c r="T125" s="48">
        <v>0</v>
      </c>
      <c r="U125" s="48">
        <v>0</v>
      </c>
      <c r="V125" s="48">
        <v>0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I125" s="48">
        <v>0</v>
      </c>
      <c r="AJ125" s="48">
        <v>2548378</v>
      </c>
      <c r="AK125" s="48">
        <v>0</v>
      </c>
      <c r="AL125" s="48">
        <v>0</v>
      </c>
      <c r="AM125" s="48">
        <v>0</v>
      </c>
      <c r="AN125" s="48">
        <v>117390</v>
      </c>
      <c r="AO125" s="11" t="s">
        <v>3712</v>
      </c>
      <c r="AP125" s="54" t="str">
        <f>IF(Table1[[#This Row],[Ending Capital Account]]&lt;500000,"A","REQ")</f>
        <v>A</v>
      </c>
    </row>
    <row r="126" spans="1:42" x14ac:dyDescent="0.2">
      <c r="A126" s="44">
        <v>65716</v>
      </c>
      <c r="B126" s="11" t="s">
        <v>556</v>
      </c>
      <c r="C126" s="47">
        <v>44977</v>
      </c>
      <c r="D126" s="46">
        <v>2014</v>
      </c>
      <c r="E126" s="46">
        <v>2028</v>
      </c>
      <c r="F126" s="12" t="s">
        <v>985</v>
      </c>
      <c r="G126" s="12" t="s">
        <v>407</v>
      </c>
      <c r="H126" s="12" t="s">
        <v>410</v>
      </c>
      <c r="I126" s="12" t="s">
        <v>62</v>
      </c>
      <c r="J126" s="12" t="s">
        <v>62</v>
      </c>
      <c r="K126" s="48">
        <v>4362703</v>
      </c>
      <c r="L126" s="12" t="s">
        <v>409</v>
      </c>
      <c r="P126" s="50">
        <v>-178200</v>
      </c>
      <c r="Q126" s="48">
        <v>-173221</v>
      </c>
      <c r="R126" s="48">
        <v>-173221</v>
      </c>
      <c r="S126" s="48">
        <v>0</v>
      </c>
      <c r="T126" s="48">
        <v>0</v>
      </c>
      <c r="U126" s="48">
        <v>0</v>
      </c>
      <c r="V126" s="48">
        <v>0</v>
      </c>
      <c r="W126" s="48">
        <v>0</v>
      </c>
      <c r="X126" s="48">
        <v>0</v>
      </c>
      <c r="Y126" s="48">
        <v>718202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I126" s="48">
        <v>117024</v>
      </c>
      <c r="AJ126" s="48">
        <v>3381249</v>
      </c>
      <c r="AK126" s="48">
        <v>0</v>
      </c>
      <c r="AL126" s="48">
        <v>0</v>
      </c>
      <c r="AM126" s="48">
        <v>0</v>
      </c>
      <c r="AN126" s="48">
        <v>292671</v>
      </c>
      <c r="AO126" s="11" t="s">
        <v>3754</v>
      </c>
      <c r="AP126" s="54" t="str">
        <f>IF(Table1[[#This Row],[Ending Capital Account]]&lt;500000,"A","REQ")</f>
        <v>REQ</v>
      </c>
    </row>
    <row r="127" spans="1:42" x14ac:dyDescent="0.2">
      <c r="A127" s="44">
        <v>67117</v>
      </c>
      <c r="B127" s="11" t="s">
        <v>1576</v>
      </c>
      <c r="C127" s="47">
        <v>44970</v>
      </c>
      <c r="D127" s="46">
        <v>2017</v>
      </c>
      <c r="E127" s="46">
        <v>2031</v>
      </c>
      <c r="F127" s="12" t="s">
        <v>985</v>
      </c>
      <c r="G127" s="12" t="s">
        <v>407</v>
      </c>
      <c r="H127" s="12" t="s">
        <v>410</v>
      </c>
      <c r="I127" s="12" t="s">
        <v>62</v>
      </c>
      <c r="J127" s="12" t="s">
        <v>62</v>
      </c>
      <c r="K127" s="48">
        <v>10398723</v>
      </c>
      <c r="L127" s="12" t="s">
        <v>409</v>
      </c>
      <c r="P127" s="50">
        <v>-594871</v>
      </c>
      <c r="Q127" s="48">
        <v>-591719</v>
      </c>
      <c r="R127" s="48">
        <v>-591719</v>
      </c>
      <c r="S127" s="48">
        <v>0</v>
      </c>
      <c r="T127" s="48">
        <v>0</v>
      </c>
      <c r="U127" s="48">
        <v>0</v>
      </c>
      <c r="V127" s="48">
        <v>0</v>
      </c>
      <c r="W127" s="48">
        <v>0</v>
      </c>
      <c r="X127" s="48">
        <v>0</v>
      </c>
      <c r="Y127" s="48">
        <v>1173811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I127" s="48">
        <v>0</v>
      </c>
      <c r="AJ127" s="48">
        <v>4432387</v>
      </c>
      <c r="AK127" s="48">
        <v>0</v>
      </c>
      <c r="AL127" s="48">
        <v>0</v>
      </c>
      <c r="AM127" s="48">
        <v>0</v>
      </c>
      <c r="AN127" s="48">
        <v>588139</v>
      </c>
      <c r="AO127" s="11" t="s">
        <v>3770</v>
      </c>
      <c r="AP127" s="54" t="str">
        <f>IF(Table1[[#This Row],[Ending Capital Account]]&lt;500000,"A","REQ")</f>
        <v>REQ</v>
      </c>
    </row>
    <row r="128" spans="1:42" x14ac:dyDescent="0.2">
      <c r="A128" s="44">
        <v>65779</v>
      </c>
      <c r="B128" s="11" t="s">
        <v>3064</v>
      </c>
      <c r="C128" s="47">
        <v>45000</v>
      </c>
      <c r="D128" s="46">
        <v>2014</v>
      </c>
      <c r="E128" s="46">
        <v>2028</v>
      </c>
      <c r="F128" s="12" t="s">
        <v>985</v>
      </c>
      <c r="G128" s="12" t="s">
        <v>407</v>
      </c>
      <c r="H128" s="12" t="s">
        <v>410</v>
      </c>
      <c r="I128" s="12" t="s">
        <v>62</v>
      </c>
      <c r="J128" s="12" t="s">
        <v>62</v>
      </c>
      <c r="K128" s="48">
        <v>6502652</v>
      </c>
      <c r="L128" s="12" t="s">
        <v>409</v>
      </c>
      <c r="P128" s="50">
        <v>-233948</v>
      </c>
      <c r="Q128" s="48">
        <v>-232420</v>
      </c>
      <c r="R128" s="48">
        <v>-232420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1030768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I128" s="48">
        <v>0</v>
      </c>
      <c r="AJ128" s="48">
        <v>879241</v>
      </c>
      <c r="AK128" s="48">
        <v>0</v>
      </c>
      <c r="AL128" s="48">
        <v>0</v>
      </c>
      <c r="AM128" s="48">
        <v>0</v>
      </c>
      <c r="AN128" s="48">
        <v>266133</v>
      </c>
      <c r="AO128" s="11" t="s">
        <v>3798</v>
      </c>
      <c r="AP128" s="54" t="str">
        <f>IF(Table1[[#This Row],[Ending Capital Account]]&lt;500000,"A","REQ")</f>
        <v>REQ</v>
      </c>
    </row>
    <row r="129" spans="1:42" x14ac:dyDescent="0.2">
      <c r="A129" s="44">
        <v>80025</v>
      </c>
      <c r="B129" s="11" t="s">
        <v>3636</v>
      </c>
      <c r="C129" s="47">
        <v>44985</v>
      </c>
      <c r="D129" s="46">
        <v>2023</v>
      </c>
      <c r="E129" s="46">
        <v>2039</v>
      </c>
      <c r="F129" s="12" t="s">
        <v>985</v>
      </c>
      <c r="G129" s="12" t="s">
        <v>407</v>
      </c>
      <c r="H129" s="12" t="s">
        <v>410</v>
      </c>
      <c r="I129" s="12" t="s">
        <v>62</v>
      </c>
      <c r="J129" s="12" t="s">
        <v>62</v>
      </c>
      <c r="K129" s="48">
        <v>3328663</v>
      </c>
      <c r="L129" s="12" t="s">
        <v>62</v>
      </c>
      <c r="P129" s="50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I129" s="48">
        <v>0</v>
      </c>
      <c r="AJ129" s="48">
        <v>0</v>
      </c>
      <c r="AK129" s="48">
        <v>0</v>
      </c>
      <c r="AL129" s="48">
        <v>236881</v>
      </c>
      <c r="AM129" s="48">
        <v>0</v>
      </c>
      <c r="AO129" s="11" t="s">
        <v>3814</v>
      </c>
      <c r="AP129" s="54" t="str">
        <f>IF(Table1[[#This Row],[Ending Capital Account]]&lt;500000,"A","REQ")</f>
        <v>REQ</v>
      </c>
    </row>
    <row r="130" spans="1:42" x14ac:dyDescent="0.2">
      <c r="A130" s="44">
        <v>66290</v>
      </c>
      <c r="B130" s="11" t="s">
        <v>866</v>
      </c>
      <c r="C130" s="47">
        <v>45019</v>
      </c>
      <c r="D130" s="46">
        <v>2014</v>
      </c>
      <c r="E130" s="46">
        <v>2028</v>
      </c>
      <c r="F130" s="12" t="s">
        <v>985</v>
      </c>
      <c r="G130" s="12" t="s">
        <v>407</v>
      </c>
      <c r="H130" s="12" t="s">
        <v>410</v>
      </c>
      <c r="I130" s="12" t="s">
        <v>62</v>
      </c>
      <c r="J130" s="12" t="s">
        <v>62</v>
      </c>
      <c r="K130" s="48">
        <v>1582969</v>
      </c>
      <c r="L130" s="12" t="s">
        <v>409</v>
      </c>
      <c r="P130" s="50">
        <v>-110444</v>
      </c>
      <c r="Q130" s="48">
        <v>-109828</v>
      </c>
      <c r="R130" s="48">
        <v>-109828</v>
      </c>
      <c r="S130" s="48">
        <v>0</v>
      </c>
      <c r="T130" s="48">
        <v>0</v>
      </c>
      <c r="U130" s="48">
        <v>0</v>
      </c>
      <c r="V130" s="48">
        <v>0</v>
      </c>
      <c r="W130" s="48">
        <v>0</v>
      </c>
      <c r="X130" s="48">
        <v>0</v>
      </c>
      <c r="Y130" s="48">
        <v>330173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I130" s="48">
        <v>0</v>
      </c>
      <c r="AJ130" s="48">
        <v>2289920</v>
      </c>
      <c r="AK130" s="48">
        <v>0</v>
      </c>
      <c r="AL130" s="48">
        <v>0</v>
      </c>
      <c r="AM130" s="48">
        <v>0</v>
      </c>
      <c r="AN130" s="48">
        <v>142655</v>
      </c>
      <c r="AO130" s="11" t="s">
        <v>3717</v>
      </c>
      <c r="AP130" s="54" t="str">
        <f>IF(Table1[[#This Row],[Ending Capital Account]]&lt;500000,"A","REQ")</f>
        <v>REQ</v>
      </c>
    </row>
    <row r="131" spans="1:42" x14ac:dyDescent="0.2">
      <c r="A131" s="44">
        <v>65765</v>
      </c>
      <c r="B131" s="11" t="s">
        <v>1544</v>
      </c>
      <c r="C131" s="47">
        <v>45047</v>
      </c>
      <c r="D131" s="46">
        <v>2015</v>
      </c>
      <c r="E131" s="46">
        <v>2029</v>
      </c>
      <c r="F131" s="12" t="s">
        <v>985</v>
      </c>
      <c r="G131" s="12" t="s">
        <v>407</v>
      </c>
      <c r="H131" s="12" t="s">
        <v>410</v>
      </c>
      <c r="I131" s="12" t="s">
        <v>62</v>
      </c>
      <c r="J131" s="12" t="s">
        <v>62</v>
      </c>
      <c r="K131" s="48">
        <v>3137510</v>
      </c>
      <c r="L131" s="12" t="s">
        <v>409</v>
      </c>
      <c r="P131" s="50">
        <v>-912272</v>
      </c>
      <c r="Q131" s="48">
        <v>-912045</v>
      </c>
      <c r="R131" s="48">
        <v>-912045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  <c r="X131" s="48">
        <v>0</v>
      </c>
      <c r="Y131" s="48">
        <v>1057087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I131" s="48">
        <v>0</v>
      </c>
      <c r="AJ131" s="48">
        <v>10003370</v>
      </c>
      <c r="AK131" s="48">
        <v>0</v>
      </c>
      <c r="AL131" s="48">
        <v>0</v>
      </c>
      <c r="AM131" s="48">
        <v>0</v>
      </c>
      <c r="AN131" s="48">
        <v>620684</v>
      </c>
      <c r="AO131" s="11" t="s">
        <v>3721</v>
      </c>
      <c r="AP131" s="54" t="str">
        <f>IF(Table1[[#This Row],[Ending Capital Account]]&lt;500000,"A","REQ")</f>
        <v>REQ</v>
      </c>
    </row>
    <row r="132" spans="1:42" x14ac:dyDescent="0.2">
      <c r="A132" s="44">
        <v>66343</v>
      </c>
      <c r="B132" s="11" t="s">
        <v>753</v>
      </c>
      <c r="C132" s="47">
        <v>45147</v>
      </c>
      <c r="D132" s="46">
        <v>2017</v>
      </c>
      <c r="E132" s="46">
        <v>2031</v>
      </c>
      <c r="F132" s="12" t="s">
        <v>985</v>
      </c>
      <c r="G132" s="12" t="s">
        <v>407</v>
      </c>
      <c r="H132" s="12" t="s">
        <v>410</v>
      </c>
      <c r="I132" s="12" t="s">
        <v>62</v>
      </c>
      <c r="J132" s="12" t="s">
        <v>62</v>
      </c>
      <c r="K132" s="48">
        <v>14956</v>
      </c>
      <c r="L132" s="12" t="s">
        <v>409</v>
      </c>
      <c r="P132" s="50">
        <v>-710196</v>
      </c>
      <c r="Q132" s="48">
        <v>-708798</v>
      </c>
      <c r="R132" s="48">
        <v>-914742</v>
      </c>
      <c r="S132" s="48">
        <v>0</v>
      </c>
      <c r="T132" s="48">
        <v>0</v>
      </c>
      <c r="U132" s="48">
        <v>0</v>
      </c>
      <c r="V132" s="48">
        <v>0</v>
      </c>
      <c r="W132" s="48">
        <v>0</v>
      </c>
      <c r="X132" s="48">
        <v>0</v>
      </c>
      <c r="Y132" s="48">
        <v>337546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I132" s="48">
        <v>0</v>
      </c>
      <c r="AJ132" s="48">
        <v>2334713</v>
      </c>
      <c r="AK132" s="48">
        <v>0</v>
      </c>
      <c r="AL132" s="48">
        <v>0</v>
      </c>
      <c r="AM132" s="48">
        <v>0</v>
      </c>
      <c r="AN132" s="48">
        <v>357091</v>
      </c>
      <c r="AO132" s="11" t="s">
        <v>3785</v>
      </c>
      <c r="AP132" s="54" t="str">
        <f>IF(Table1[[#This Row],[Ending Capital Account]]&lt;500000,"A","REQ")</f>
        <v>A</v>
      </c>
    </row>
    <row r="133" spans="1:42" x14ac:dyDescent="0.2">
      <c r="A133" s="44">
        <v>66765</v>
      </c>
      <c r="B133" s="11" t="s">
        <v>672</v>
      </c>
      <c r="C133" s="47">
        <v>44977</v>
      </c>
      <c r="D133" s="46">
        <v>2017</v>
      </c>
      <c r="E133" s="46">
        <v>2032</v>
      </c>
      <c r="F133" s="12" t="s">
        <v>985</v>
      </c>
      <c r="G133" s="12" t="s">
        <v>407</v>
      </c>
      <c r="H133" s="12" t="s">
        <v>410</v>
      </c>
      <c r="I133" s="12" t="s">
        <v>62</v>
      </c>
      <c r="J133" s="12" t="s">
        <v>62</v>
      </c>
      <c r="K133" s="48">
        <v>4309167</v>
      </c>
      <c r="L133" s="12" t="s">
        <v>409</v>
      </c>
      <c r="P133" s="50">
        <v>-159469</v>
      </c>
      <c r="Q133" s="48">
        <v>-158278</v>
      </c>
      <c r="R133" s="48">
        <v>-163905</v>
      </c>
      <c r="S133" s="48">
        <v>0</v>
      </c>
      <c r="T133" s="48">
        <v>0</v>
      </c>
      <c r="U133" s="48">
        <v>0</v>
      </c>
      <c r="V133" s="48">
        <v>0</v>
      </c>
      <c r="W133" s="48">
        <v>0</v>
      </c>
      <c r="X133" s="48">
        <v>0</v>
      </c>
      <c r="Y133" s="48">
        <v>565943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I133" s="48">
        <v>0</v>
      </c>
      <c r="AJ133" s="48">
        <v>1771255</v>
      </c>
      <c r="AK133" s="48">
        <v>0</v>
      </c>
      <c r="AL133" s="48">
        <v>0</v>
      </c>
      <c r="AM133" s="48">
        <v>0</v>
      </c>
      <c r="AN133" s="48">
        <v>232368</v>
      </c>
      <c r="AO133" s="11" t="s">
        <v>3791</v>
      </c>
      <c r="AP133" s="54" t="str">
        <f>IF(Table1[[#This Row],[Ending Capital Account]]&lt;500000,"A","REQ")</f>
        <v>REQ</v>
      </c>
    </row>
    <row r="134" spans="1:42" x14ac:dyDescent="0.2">
      <c r="A134" s="44">
        <v>78092</v>
      </c>
      <c r="B134" s="11" t="s">
        <v>1440</v>
      </c>
      <c r="C134" s="47">
        <v>45023</v>
      </c>
      <c r="D134" s="46">
        <v>2019</v>
      </c>
      <c r="E134" s="46">
        <v>2033</v>
      </c>
      <c r="F134" s="12" t="s">
        <v>985</v>
      </c>
      <c r="G134" s="12" t="s">
        <v>407</v>
      </c>
      <c r="H134" s="12" t="s">
        <v>410</v>
      </c>
      <c r="I134" s="12" t="s">
        <v>62</v>
      </c>
      <c r="J134" s="12" t="s">
        <v>62</v>
      </c>
      <c r="K134" s="48">
        <v>7174214</v>
      </c>
      <c r="L134" s="12" t="s">
        <v>409</v>
      </c>
      <c r="P134" s="50">
        <v>-396534</v>
      </c>
      <c r="Q134" s="48">
        <v>-396435</v>
      </c>
      <c r="R134" s="48">
        <v>-396435</v>
      </c>
      <c r="S134" s="48">
        <v>0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1026243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I134" s="48">
        <v>38568</v>
      </c>
      <c r="AJ134" s="48">
        <v>3693382</v>
      </c>
      <c r="AK134" s="48">
        <v>0</v>
      </c>
      <c r="AL134" s="48">
        <v>0</v>
      </c>
      <c r="AM134" s="48">
        <v>-11461</v>
      </c>
      <c r="AN134" s="48">
        <v>382554</v>
      </c>
      <c r="AO134" s="11" t="s">
        <v>3843</v>
      </c>
      <c r="AP134" s="54" t="str">
        <f>IF(Table1[[#This Row],[Ending Capital Account]]&lt;500000,"A","REQ")</f>
        <v>REQ</v>
      </c>
    </row>
    <row r="135" spans="1:42" x14ac:dyDescent="0.2">
      <c r="A135" s="44">
        <v>60637</v>
      </c>
      <c r="B135" s="11" t="s">
        <v>2843</v>
      </c>
      <c r="C135" s="47">
        <v>45231</v>
      </c>
      <c r="D135" s="46">
        <v>2004</v>
      </c>
      <c r="E135" s="46">
        <v>2018</v>
      </c>
      <c r="F135" s="12" t="s">
        <v>985</v>
      </c>
      <c r="G135" s="12" t="s">
        <v>407</v>
      </c>
      <c r="H135" s="12" t="s">
        <v>410</v>
      </c>
      <c r="I135" s="12" t="s">
        <v>62</v>
      </c>
      <c r="J135" s="12" t="s">
        <v>62</v>
      </c>
      <c r="K135" s="48">
        <v>-3227271</v>
      </c>
      <c r="L135" s="12" t="s">
        <v>62</v>
      </c>
      <c r="P135" s="50">
        <v>-615354</v>
      </c>
      <c r="Q135" s="48">
        <v>-612935</v>
      </c>
      <c r="R135" s="48">
        <v>-615308</v>
      </c>
      <c r="S135" s="48">
        <v>0</v>
      </c>
      <c r="T135" s="48">
        <v>0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I135" s="48">
        <v>0</v>
      </c>
      <c r="AJ135" s="48">
        <v>10669309</v>
      </c>
      <c r="AK135" s="48">
        <v>0</v>
      </c>
      <c r="AL135" s="48">
        <v>0</v>
      </c>
      <c r="AM135" s="48">
        <v>0</v>
      </c>
      <c r="AN135" s="48">
        <v>664704</v>
      </c>
      <c r="AO135" s="11" t="s">
        <v>3699</v>
      </c>
      <c r="AP135" s="54" t="str">
        <f>IF(Table1[[#This Row],[Ending Capital Account]]&lt;500000,"A","REQ")</f>
        <v>A</v>
      </c>
    </row>
    <row r="136" spans="1:42" x14ac:dyDescent="0.2">
      <c r="A136" s="44">
        <v>66100</v>
      </c>
      <c r="B136" s="11" t="s">
        <v>3193</v>
      </c>
      <c r="C136" s="47">
        <v>45030</v>
      </c>
      <c r="D136" s="46">
        <v>2015</v>
      </c>
      <c r="E136" s="46">
        <v>2029</v>
      </c>
      <c r="F136" s="12" t="s">
        <v>985</v>
      </c>
      <c r="G136" s="12" t="s">
        <v>407</v>
      </c>
      <c r="H136" s="12" t="s">
        <v>410</v>
      </c>
      <c r="I136" s="12" t="s">
        <v>62</v>
      </c>
      <c r="J136" s="12" t="s">
        <v>62</v>
      </c>
      <c r="K136" s="48">
        <v>1226350</v>
      </c>
      <c r="L136" s="12" t="s">
        <v>409</v>
      </c>
      <c r="P136" s="50">
        <v>-258539</v>
      </c>
      <c r="Q136" s="48">
        <v>-267154</v>
      </c>
      <c r="R136" s="48">
        <v>-267154</v>
      </c>
      <c r="Y136" s="48">
        <v>281182</v>
      </c>
      <c r="AJ136" s="48">
        <v>2874762</v>
      </c>
      <c r="AN136" s="48">
        <v>247972</v>
      </c>
      <c r="AO136" s="11" t="s">
        <v>3714</v>
      </c>
      <c r="AP136" s="54" t="str">
        <f>IF(Table1[[#This Row],[Ending Capital Account]]&lt;500000,"A","REQ")</f>
        <v>REQ</v>
      </c>
    </row>
    <row r="137" spans="1:42" x14ac:dyDescent="0.2">
      <c r="A137" s="44">
        <v>60290</v>
      </c>
      <c r="B137" s="11" t="s">
        <v>2819</v>
      </c>
      <c r="C137" s="47">
        <v>44986</v>
      </c>
      <c r="D137" s="46">
        <v>2003</v>
      </c>
      <c r="E137" s="46">
        <v>2020</v>
      </c>
      <c r="F137" s="12" t="s">
        <v>985</v>
      </c>
      <c r="G137" s="12" t="s">
        <v>407</v>
      </c>
      <c r="H137" s="12" t="s">
        <v>410</v>
      </c>
      <c r="I137" s="12" t="s">
        <v>62</v>
      </c>
      <c r="J137" s="12" t="s">
        <v>62</v>
      </c>
      <c r="K137" s="48">
        <v>1565556</v>
      </c>
      <c r="L137" s="12" t="s">
        <v>409</v>
      </c>
      <c r="P137" s="50">
        <v>-1095067</v>
      </c>
      <c r="Q137" s="48">
        <v>-1074304</v>
      </c>
      <c r="R137" s="48">
        <v>-1074304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I137" s="48">
        <v>0</v>
      </c>
      <c r="AJ137" s="48">
        <v>9900325</v>
      </c>
      <c r="AK137" s="48">
        <v>0</v>
      </c>
      <c r="AL137" s="48">
        <v>0</v>
      </c>
      <c r="AM137" s="48">
        <v>0</v>
      </c>
      <c r="AN137" s="48">
        <v>389487</v>
      </c>
      <c r="AO137" s="11" t="s">
        <v>3849</v>
      </c>
      <c r="AP137" s="54" t="str">
        <f>IF(Table1[[#This Row],[Ending Capital Account]]&lt;500000,"A","REQ")</f>
        <v>REQ</v>
      </c>
    </row>
    <row r="138" spans="1:42" x14ac:dyDescent="0.2">
      <c r="A138" s="44">
        <v>61185</v>
      </c>
      <c r="B138" s="11" t="s">
        <v>2865</v>
      </c>
      <c r="C138" s="47">
        <v>45005</v>
      </c>
      <c r="D138" s="46">
        <v>2004</v>
      </c>
      <c r="E138" s="46">
        <v>2018</v>
      </c>
      <c r="F138" s="12" t="s">
        <v>985</v>
      </c>
      <c r="G138" s="12" t="s">
        <v>407</v>
      </c>
      <c r="H138" s="12" t="s">
        <v>410</v>
      </c>
      <c r="I138" s="12" t="s">
        <v>62</v>
      </c>
      <c r="J138" s="12" t="s">
        <v>62</v>
      </c>
      <c r="K138" s="48">
        <v>384573</v>
      </c>
      <c r="L138" s="12" t="s">
        <v>409</v>
      </c>
      <c r="P138" s="50">
        <v>-167877</v>
      </c>
      <c r="Q138" s="48">
        <v>-168124</v>
      </c>
      <c r="R138" s="48">
        <v>-168124</v>
      </c>
      <c r="S138" s="48">
        <v>0</v>
      </c>
      <c r="T138" s="48">
        <v>0</v>
      </c>
      <c r="U138" s="48">
        <v>54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I138" s="48">
        <v>0</v>
      </c>
      <c r="AJ138" s="48">
        <v>3386039</v>
      </c>
      <c r="AK138" s="48">
        <v>0</v>
      </c>
      <c r="AL138" s="48">
        <v>0</v>
      </c>
      <c r="AM138" s="48">
        <v>0</v>
      </c>
      <c r="AN138" s="48">
        <v>143066</v>
      </c>
      <c r="AO138" s="11" t="s">
        <v>3699</v>
      </c>
      <c r="AP138" s="54" t="str">
        <f>IF(Table1[[#This Row],[Ending Capital Account]]&lt;500000,"A","REQ")</f>
        <v>A</v>
      </c>
    </row>
    <row r="139" spans="1:42" x14ac:dyDescent="0.2">
      <c r="A139" s="44">
        <v>78274</v>
      </c>
      <c r="B139" s="11" t="s">
        <v>2629</v>
      </c>
      <c r="C139" s="47">
        <v>45012</v>
      </c>
      <c r="D139" s="46">
        <v>2019</v>
      </c>
      <c r="E139" s="46">
        <v>2033</v>
      </c>
      <c r="F139" s="12" t="s">
        <v>985</v>
      </c>
      <c r="G139" s="12" t="s">
        <v>407</v>
      </c>
      <c r="H139" s="12" t="s">
        <v>410</v>
      </c>
      <c r="I139" s="12" t="s">
        <v>62</v>
      </c>
      <c r="J139" s="12" t="s">
        <v>62</v>
      </c>
      <c r="K139" s="48">
        <v>4402215</v>
      </c>
      <c r="L139" s="12" t="s">
        <v>409</v>
      </c>
      <c r="P139" s="50">
        <v>-300784</v>
      </c>
      <c r="Q139" s="48">
        <v>-300557</v>
      </c>
      <c r="R139" s="48">
        <v>-300557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662934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I139" s="48">
        <v>0</v>
      </c>
      <c r="AJ139" s="48">
        <v>919968</v>
      </c>
      <c r="AK139" s="48">
        <v>0</v>
      </c>
      <c r="AL139" s="48">
        <v>0</v>
      </c>
      <c r="AM139" s="48">
        <v>0</v>
      </c>
      <c r="AN139" s="48">
        <v>214236</v>
      </c>
      <c r="AO139" s="11" t="s">
        <v>3756</v>
      </c>
      <c r="AP139" s="54" t="str">
        <f>IF(Table1[[#This Row],[Ending Capital Account]]&lt;500000,"A","REQ")</f>
        <v>REQ</v>
      </c>
    </row>
    <row r="140" spans="1:42" x14ac:dyDescent="0.2">
      <c r="A140" s="44">
        <v>65409</v>
      </c>
      <c r="B140" s="11" t="s">
        <v>397</v>
      </c>
      <c r="C140" s="47">
        <v>45030</v>
      </c>
      <c r="D140" s="46">
        <v>2012</v>
      </c>
      <c r="E140" s="46">
        <v>2027</v>
      </c>
      <c r="F140" s="12" t="s">
        <v>985</v>
      </c>
      <c r="G140" s="12" t="s">
        <v>407</v>
      </c>
      <c r="H140" s="12" t="s">
        <v>410</v>
      </c>
      <c r="I140" s="12" t="s">
        <v>62</v>
      </c>
      <c r="J140" s="12" t="s">
        <v>62</v>
      </c>
      <c r="K140" s="48">
        <v>3302610</v>
      </c>
      <c r="L140" s="12" t="s">
        <v>62</v>
      </c>
      <c r="P140" s="50">
        <v>-203547</v>
      </c>
      <c r="Q140" s="48">
        <v>-203492</v>
      </c>
      <c r="R140" s="48">
        <v>-203492</v>
      </c>
      <c r="S140" s="48">
        <v>0</v>
      </c>
      <c r="T140" s="48">
        <v>18109</v>
      </c>
      <c r="U140" s="48">
        <v>0</v>
      </c>
      <c r="V140" s="48">
        <v>0</v>
      </c>
      <c r="W140" s="48">
        <v>0</v>
      </c>
      <c r="X140" s="48">
        <v>0</v>
      </c>
      <c r="Y140" s="48">
        <v>314583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I140" s="48">
        <v>0</v>
      </c>
      <c r="AJ140" s="48">
        <v>321940</v>
      </c>
      <c r="AK140" s="48">
        <v>16467</v>
      </c>
      <c r="AL140" s="48">
        <v>0</v>
      </c>
      <c r="AM140" s="48">
        <v>0</v>
      </c>
      <c r="AN140" s="48">
        <v>279283</v>
      </c>
      <c r="AO140" s="11" t="s">
        <v>3767</v>
      </c>
      <c r="AP140" s="54" t="str">
        <f>IF(Table1[[#This Row],[Ending Capital Account]]&lt;500000,"A","REQ")</f>
        <v>REQ</v>
      </c>
    </row>
    <row r="141" spans="1:42" x14ac:dyDescent="0.2">
      <c r="A141" s="44">
        <v>80485</v>
      </c>
      <c r="B141" s="11" t="s">
        <v>4066</v>
      </c>
      <c r="C141" s="47">
        <v>44993</v>
      </c>
      <c r="D141" s="46">
        <v>2023</v>
      </c>
      <c r="E141" s="46">
        <v>2039</v>
      </c>
      <c r="F141" s="12" t="s">
        <v>985</v>
      </c>
      <c r="G141" s="12" t="s">
        <v>407</v>
      </c>
      <c r="H141" s="12" t="s">
        <v>410</v>
      </c>
      <c r="I141" s="12" t="s">
        <v>62</v>
      </c>
      <c r="J141" s="12" t="s">
        <v>62</v>
      </c>
      <c r="K141" s="48">
        <v>1289701</v>
      </c>
      <c r="L141" s="12" t="s">
        <v>62</v>
      </c>
      <c r="P141" s="50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I141" s="48">
        <v>0</v>
      </c>
      <c r="AJ141" s="48">
        <v>1274897</v>
      </c>
      <c r="AK141" s="48">
        <v>2250000</v>
      </c>
      <c r="AL141" s="48">
        <v>1344701</v>
      </c>
      <c r="AM141" s="48">
        <v>0</v>
      </c>
      <c r="AO141" s="11" t="s">
        <v>4736</v>
      </c>
      <c r="AP141" s="54" t="str">
        <f>IF(Table1[[#This Row],[Ending Capital Account]]&lt;500000,"A","REQ")</f>
        <v>REQ</v>
      </c>
    </row>
    <row r="142" spans="1:42" x14ac:dyDescent="0.2">
      <c r="A142" s="44">
        <v>67250</v>
      </c>
      <c r="B142" s="11" t="s">
        <v>506</v>
      </c>
      <c r="C142" s="47">
        <v>44977</v>
      </c>
      <c r="D142" s="46">
        <v>2019</v>
      </c>
      <c r="E142" s="46">
        <v>2033</v>
      </c>
      <c r="F142" s="12" t="s">
        <v>985</v>
      </c>
      <c r="G142" s="12" t="s">
        <v>407</v>
      </c>
      <c r="H142" s="12" t="s">
        <v>410</v>
      </c>
      <c r="I142" s="12" t="s">
        <v>62</v>
      </c>
      <c r="J142" s="12" t="s">
        <v>62</v>
      </c>
      <c r="K142" s="48">
        <v>6168144</v>
      </c>
      <c r="L142" s="12" t="s">
        <v>409</v>
      </c>
      <c r="P142" s="50">
        <v>-672085</v>
      </c>
      <c r="Q142" s="48">
        <v>-671716</v>
      </c>
      <c r="R142" s="48">
        <v>-671716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719928</v>
      </c>
      <c r="Z142" s="48">
        <v>0</v>
      </c>
      <c r="AA142" s="48">
        <v>0</v>
      </c>
      <c r="AB142" s="48">
        <v>0</v>
      </c>
      <c r="AC142" s="48">
        <v>300000</v>
      </c>
      <c r="AD142" s="48">
        <v>0</v>
      </c>
      <c r="AI142" s="48">
        <v>2300854</v>
      </c>
      <c r="AJ142" s="48">
        <v>5163168</v>
      </c>
      <c r="AK142" s="48">
        <v>0</v>
      </c>
      <c r="AL142" s="48">
        <v>0</v>
      </c>
      <c r="AM142" s="48">
        <v>0</v>
      </c>
      <c r="AN142" s="48">
        <v>539610</v>
      </c>
      <c r="AO142" s="11" t="s">
        <v>3746</v>
      </c>
      <c r="AP142" s="54" t="str">
        <f>IF(Table1[[#This Row],[Ending Capital Account]]&lt;500000,"A","REQ")</f>
        <v>REQ</v>
      </c>
    </row>
    <row r="143" spans="1:42" x14ac:dyDescent="0.2">
      <c r="A143" s="44">
        <v>62715</v>
      </c>
      <c r="B143" s="11" t="s">
        <v>966</v>
      </c>
      <c r="C143" s="47">
        <v>44987</v>
      </c>
      <c r="D143" s="46">
        <v>2007</v>
      </c>
      <c r="E143" s="46">
        <v>2021</v>
      </c>
      <c r="F143" s="12" t="s">
        <v>985</v>
      </c>
      <c r="G143" s="12" t="s">
        <v>407</v>
      </c>
      <c r="H143" s="12" t="s">
        <v>410</v>
      </c>
      <c r="I143" s="12" t="s">
        <v>62</v>
      </c>
      <c r="J143" s="12" t="s">
        <v>62</v>
      </c>
      <c r="K143" s="48">
        <v>146482</v>
      </c>
      <c r="L143" s="12" t="s">
        <v>409</v>
      </c>
      <c r="P143" s="50">
        <v>-596067</v>
      </c>
      <c r="Q143" s="48">
        <v>-599234</v>
      </c>
      <c r="R143" s="48">
        <v>-527827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I143" s="48">
        <v>0</v>
      </c>
      <c r="AJ143" s="48">
        <v>9697243</v>
      </c>
      <c r="AK143" s="48">
        <v>0</v>
      </c>
      <c r="AL143" s="48">
        <v>0</v>
      </c>
      <c r="AM143" s="48">
        <v>-73865</v>
      </c>
      <c r="AN143" s="48">
        <v>460853</v>
      </c>
      <c r="AO143" s="11" t="s">
        <v>3928</v>
      </c>
      <c r="AP143" s="54" t="str">
        <f>IF(Table1[[#This Row],[Ending Capital Account]]&lt;500000,"A","REQ")</f>
        <v>A</v>
      </c>
    </row>
    <row r="144" spans="1:42" x14ac:dyDescent="0.2">
      <c r="A144" s="44">
        <v>78666</v>
      </c>
      <c r="B144" s="11" t="s">
        <v>1192</v>
      </c>
      <c r="C144" s="47">
        <v>45021</v>
      </c>
      <c r="D144" s="46">
        <v>2021</v>
      </c>
      <c r="E144" s="46">
        <v>2037</v>
      </c>
      <c r="F144" s="12" t="s">
        <v>985</v>
      </c>
      <c r="G144" s="12" t="s">
        <v>407</v>
      </c>
      <c r="H144" s="12" t="s">
        <v>410</v>
      </c>
      <c r="I144" s="12" t="s">
        <v>62</v>
      </c>
      <c r="J144" s="12" t="s">
        <v>62</v>
      </c>
      <c r="K144" s="48">
        <v>-3299617</v>
      </c>
      <c r="L144" s="12" t="s">
        <v>409</v>
      </c>
      <c r="P144" s="50">
        <v>-3654311</v>
      </c>
      <c r="Q144" s="48">
        <v>-3653658</v>
      </c>
      <c r="R144" s="48">
        <v>-3653658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600187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I144" s="48">
        <v>11389762</v>
      </c>
      <c r="AJ144" s="48">
        <v>34609592</v>
      </c>
      <c r="AK144" s="48">
        <v>0</v>
      </c>
      <c r="AL144" s="48">
        <v>0</v>
      </c>
      <c r="AM144" s="48">
        <v>0</v>
      </c>
      <c r="AN144" s="48">
        <v>3645144</v>
      </c>
      <c r="AO144" s="11" t="s">
        <v>3792</v>
      </c>
      <c r="AP144" s="54" t="str">
        <f>IF(Table1[[#This Row],[Ending Capital Account]]&lt;500000,"A","REQ")</f>
        <v>A</v>
      </c>
    </row>
    <row r="145" spans="1:42" x14ac:dyDescent="0.2">
      <c r="A145" s="44">
        <v>78678</v>
      </c>
      <c r="B145" s="11" t="s">
        <v>3209</v>
      </c>
      <c r="C145" s="47">
        <v>44966</v>
      </c>
      <c r="D145" s="46">
        <v>2020</v>
      </c>
      <c r="E145" s="46">
        <v>2035</v>
      </c>
      <c r="F145" s="12" t="s">
        <v>985</v>
      </c>
      <c r="G145" s="12" t="s">
        <v>407</v>
      </c>
      <c r="H145" s="12" t="s">
        <v>410</v>
      </c>
      <c r="I145" s="12" t="s">
        <v>62</v>
      </c>
      <c r="J145" s="12" t="s">
        <v>62</v>
      </c>
      <c r="K145" s="48">
        <v>21012229</v>
      </c>
      <c r="L145" s="12" t="s">
        <v>409</v>
      </c>
      <c r="P145" s="50">
        <v>-1392504</v>
      </c>
      <c r="Q145" s="48">
        <v>-1388303</v>
      </c>
      <c r="R145" s="48">
        <v>-1369773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2499750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I145" s="48">
        <v>0</v>
      </c>
      <c r="AJ145" s="48">
        <v>25602940</v>
      </c>
      <c r="AK145" s="48">
        <v>0</v>
      </c>
      <c r="AL145" s="48">
        <v>264978</v>
      </c>
      <c r="AM145" s="48">
        <v>-233274</v>
      </c>
      <c r="AN145" s="48">
        <v>1602671</v>
      </c>
      <c r="AO145" s="11" t="s">
        <v>3948</v>
      </c>
      <c r="AP145" s="54" t="str">
        <f>IF(Table1[[#This Row],[Ending Capital Account]]&lt;500000,"A","REQ")</f>
        <v>REQ</v>
      </c>
    </row>
    <row r="146" spans="1:42" x14ac:dyDescent="0.2">
      <c r="A146" s="44">
        <v>78966</v>
      </c>
      <c r="B146" s="11" t="s">
        <v>2679</v>
      </c>
      <c r="C146" s="47">
        <v>44966</v>
      </c>
      <c r="D146" s="46">
        <v>2020</v>
      </c>
      <c r="E146" s="46">
        <v>2034</v>
      </c>
      <c r="F146" s="12" t="s">
        <v>985</v>
      </c>
      <c r="G146" s="12" t="s">
        <v>407</v>
      </c>
      <c r="H146" s="12" t="s">
        <v>410</v>
      </c>
      <c r="I146" s="12" t="s">
        <v>62</v>
      </c>
      <c r="J146" s="12" t="s">
        <v>62</v>
      </c>
      <c r="K146" s="48">
        <v>4803387</v>
      </c>
      <c r="L146" s="12" t="s">
        <v>409</v>
      </c>
      <c r="P146" s="50">
        <v>-369592</v>
      </c>
      <c r="Q146" s="48">
        <v>-369553</v>
      </c>
      <c r="R146" s="48">
        <v>-369553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912498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I146" s="48">
        <v>0</v>
      </c>
      <c r="AJ146" s="48">
        <v>4777119</v>
      </c>
      <c r="AK146" s="48">
        <v>0</v>
      </c>
      <c r="AL146" s="48">
        <v>1066100</v>
      </c>
      <c r="AM146" s="48">
        <v>0</v>
      </c>
      <c r="AN146" s="48">
        <v>333094</v>
      </c>
      <c r="AO146" s="11" t="s">
        <v>3748</v>
      </c>
      <c r="AP146" s="54" t="str">
        <f>IF(Table1[[#This Row],[Ending Capital Account]]&lt;500000,"A","REQ")</f>
        <v>REQ</v>
      </c>
    </row>
    <row r="147" spans="1:42" x14ac:dyDescent="0.2">
      <c r="A147" s="44">
        <v>62698</v>
      </c>
      <c r="B147" s="11" t="s">
        <v>2112</v>
      </c>
      <c r="C147" s="47">
        <v>44971</v>
      </c>
      <c r="D147" s="46">
        <v>2009</v>
      </c>
      <c r="E147" s="46">
        <v>2023</v>
      </c>
      <c r="F147" s="12" t="s">
        <v>985</v>
      </c>
      <c r="G147" s="12" t="s">
        <v>407</v>
      </c>
      <c r="H147" s="12" t="s">
        <v>410</v>
      </c>
      <c r="I147" s="12" t="s">
        <v>62</v>
      </c>
      <c r="J147" s="12" t="s">
        <v>62</v>
      </c>
      <c r="K147" s="48">
        <v>269626</v>
      </c>
      <c r="L147" s="12" t="s">
        <v>62</v>
      </c>
      <c r="P147" s="50">
        <v>-98984</v>
      </c>
      <c r="Q147" s="48">
        <v>-98537</v>
      </c>
      <c r="R147" s="48">
        <v>-98537</v>
      </c>
      <c r="S147" s="48">
        <v>0</v>
      </c>
      <c r="T147" s="48">
        <v>24556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I147" s="48">
        <v>0</v>
      </c>
      <c r="AJ147" s="48">
        <v>336956</v>
      </c>
      <c r="AK147" s="48">
        <v>0</v>
      </c>
      <c r="AL147" s="48">
        <v>0</v>
      </c>
      <c r="AM147" s="48">
        <v>0</v>
      </c>
      <c r="AN147" s="48">
        <v>63963</v>
      </c>
      <c r="AO147" s="11" t="s">
        <v>3747</v>
      </c>
      <c r="AP147" s="54" t="str">
        <f>IF(Table1[[#This Row],[Ending Capital Account]]&lt;500000,"A","REQ")</f>
        <v>A</v>
      </c>
    </row>
    <row r="148" spans="1:42" x14ac:dyDescent="0.2">
      <c r="A148" s="44">
        <v>63062</v>
      </c>
      <c r="B148" s="11" t="s">
        <v>2220</v>
      </c>
      <c r="C148" s="47">
        <v>44977</v>
      </c>
      <c r="D148" s="46">
        <v>2009</v>
      </c>
      <c r="E148" s="46">
        <v>2023</v>
      </c>
      <c r="F148" s="12" t="s">
        <v>985</v>
      </c>
      <c r="G148" s="12" t="s">
        <v>407</v>
      </c>
      <c r="H148" s="12" t="s">
        <v>410</v>
      </c>
      <c r="I148" s="12" t="s">
        <v>62</v>
      </c>
      <c r="J148" s="12" t="s">
        <v>62</v>
      </c>
      <c r="K148" s="48">
        <v>699318</v>
      </c>
      <c r="L148" s="12" t="s">
        <v>409</v>
      </c>
      <c r="P148" s="50">
        <v>-154650</v>
      </c>
      <c r="Q148" s="48">
        <v>-153854</v>
      </c>
      <c r="R148" s="48">
        <v>-153854</v>
      </c>
      <c r="S148" s="48">
        <v>0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I148" s="48">
        <v>0</v>
      </c>
      <c r="AJ148" s="48">
        <v>282419</v>
      </c>
      <c r="AK148" s="48">
        <v>0</v>
      </c>
      <c r="AL148" s="48">
        <v>0</v>
      </c>
      <c r="AM148" s="48">
        <v>0</v>
      </c>
      <c r="AN148" s="48">
        <v>70932</v>
      </c>
      <c r="AO148" s="11" t="s">
        <v>3712</v>
      </c>
      <c r="AP148" s="54" t="str">
        <f>IF(Table1[[#This Row],[Ending Capital Account]]&lt;500000,"A","REQ")</f>
        <v>REQ</v>
      </c>
    </row>
    <row r="149" spans="1:42" x14ac:dyDescent="0.2">
      <c r="A149" s="44">
        <v>67604</v>
      </c>
      <c r="B149" s="11" t="s">
        <v>105</v>
      </c>
      <c r="C149" s="47">
        <v>44956</v>
      </c>
      <c r="D149" s="46">
        <v>2017</v>
      </c>
      <c r="E149" s="46">
        <v>2032</v>
      </c>
      <c r="F149" s="12" t="s">
        <v>985</v>
      </c>
      <c r="G149" s="12" t="s">
        <v>407</v>
      </c>
      <c r="H149" s="12" t="s">
        <v>410</v>
      </c>
      <c r="I149" s="12" t="s">
        <v>62</v>
      </c>
      <c r="J149" s="12" t="s">
        <v>62</v>
      </c>
      <c r="K149" s="48">
        <v>3207776</v>
      </c>
      <c r="L149" s="12" t="s">
        <v>409</v>
      </c>
      <c r="P149" s="50">
        <v>-128514</v>
      </c>
      <c r="Q149" s="48">
        <v>-126848</v>
      </c>
      <c r="R149" s="48">
        <v>-126848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472399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I149" s="48">
        <v>0</v>
      </c>
      <c r="AJ149" s="48">
        <v>2324001</v>
      </c>
      <c r="AK149" s="48">
        <v>4637</v>
      </c>
      <c r="AL149" s="48">
        <v>0</v>
      </c>
      <c r="AM149" s="48">
        <v>0</v>
      </c>
      <c r="AN149" s="48">
        <v>231388</v>
      </c>
      <c r="AO149" s="11" t="s">
        <v>3845</v>
      </c>
      <c r="AP149" s="54" t="str">
        <f>IF(Table1[[#This Row],[Ending Capital Account]]&lt;500000,"A","REQ")</f>
        <v>REQ</v>
      </c>
    </row>
    <row r="150" spans="1:42" x14ac:dyDescent="0.2">
      <c r="A150" s="44">
        <v>65544</v>
      </c>
      <c r="B150" s="11" t="s">
        <v>1669</v>
      </c>
      <c r="C150" s="47">
        <v>45019</v>
      </c>
      <c r="D150" s="46">
        <v>2013</v>
      </c>
      <c r="E150" s="46">
        <v>2027</v>
      </c>
      <c r="F150" s="12" t="s">
        <v>985</v>
      </c>
      <c r="G150" s="12" t="s">
        <v>407</v>
      </c>
      <c r="H150" s="12" t="s">
        <v>410</v>
      </c>
      <c r="I150" s="12" t="s">
        <v>62</v>
      </c>
      <c r="J150" s="12" t="s">
        <v>62</v>
      </c>
      <c r="K150" s="48">
        <v>3483314</v>
      </c>
      <c r="L150" s="12" t="s">
        <v>409</v>
      </c>
      <c r="P150" s="50">
        <v>-222214</v>
      </c>
      <c r="Q150" s="48">
        <v>-221962</v>
      </c>
      <c r="R150" s="48">
        <v>-213173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697365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I150" s="48">
        <v>0</v>
      </c>
      <c r="AJ150" s="48">
        <v>1132121</v>
      </c>
      <c r="AK150" s="48">
        <v>0</v>
      </c>
      <c r="AL150" s="48">
        <v>0</v>
      </c>
      <c r="AM150" s="48">
        <v>0</v>
      </c>
      <c r="AN150" s="48">
        <v>203078</v>
      </c>
      <c r="AO150" s="11" t="s">
        <v>3725</v>
      </c>
      <c r="AP150" s="54" t="str">
        <f>IF(Table1[[#This Row],[Ending Capital Account]]&lt;500000,"A","REQ")</f>
        <v>REQ</v>
      </c>
    </row>
    <row r="151" spans="1:42" x14ac:dyDescent="0.2">
      <c r="A151" s="44">
        <v>63023</v>
      </c>
      <c r="B151" s="11" t="s">
        <v>2211</v>
      </c>
      <c r="C151" s="47">
        <v>44985</v>
      </c>
      <c r="D151" s="46">
        <v>2009</v>
      </c>
      <c r="E151" s="46">
        <v>2023</v>
      </c>
      <c r="F151" s="12" t="s">
        <v>985</v>
      </c>
      <c r="G151" s="12" t="s">
        <v>407</v>
      </c>
      <c r="H151" s="12" t="s">
        <v>410</v>
      </c>
      <c r="I151" s="12" t="s">
        <v>62</v>
      </c>
      <c r="J151" s="12" t="s">
        <v>62</v>
      </c>
      <c r="K151" s="48">
        <v>1654198</v>
      </c>
      <c r="L151" s="12" t="s">
        <v>409</v>
      </c>
      <c r="P151" s="50">
        <v>-460349</v>
      </c>
      <c r="Q151" s="48">
        <v>-457752</v>
      </c>
      <c r="R151" s="48">
        <v>-457752</v>
      </c>
      <c r="S151" s="48">
        <v>0</v>
      </c>
      <c r="T151" s="48">
        <v>0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I151" s="48">
        <v>0</v>
      </c>
      <c r="AJ151" s="48">
        <v>3704410</v>
      </c>
      <c r="AK151" s="48">
        <v>0</v>
      </c>
      <c r="AL151" s="48">
        <v>0</v>
      </c>
      <c r="AM151" s="48">
        <v>0</v>
      </c>
      <c r="AN151" s="48">
        <v>326448</v>
      </c>
      <c r="AO151" s="11" t="s">
        <v>3712</v>
      </c>
      <c r="AP151" s="54" t="str">
        <f>IF(Table1[[#This Row],[Ending Capital Account]]&lt;500000,"A","REQ")</f>
        <v>REQ</v>
      </c>
    </row>
    <row r="152" spans="1:42" x14ac:dyDescent="0.2">
      <c r="A152" s="44">
        <v>64950</v>
      </c>
      <c r="B152" s="11" t="s">
        <v>262</v>
      </c>
      <c r="C152" s="47">
        <v>45028</v>
      </c>
      <c r="D152" s="46">
        <v>2011</v>
      </c>
      <c r="E152" s="46">
        <v>2025</v>
      </c>
      <c r="F152" s="12" t="s">
        <v>985</v>
      </c>
      <c r="G152" s="12" t="s">
        <v>407</v>
      </c>
      <c r="H152" s="12" t="s">
        <v>410</v>
      </c>
      <c r="I152" s="12" t="s">
        <v>62</v>
      </c>
      <c r="J152" s="12" t="s">
        <v>62</v>
      </c>
      <c r="K152" s="48">
        <v>1962126</v>
      </c>
      <c r="L152" s="12" t="s">
        <v>62</v>
      </c>
      <c r="P152" s="50">
        <v>-146121</v>
      </c>
      <c r="Q152" s="48">
        <v>-162590</v>
      </c>
      <c r="R152" s="48">
        <v>-162590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I152" s="48">
        <v>37835</v>
      </c>
      <c r="AJ152" s="48">
        <v>567572</v>
      </c>
      <c r="AK152" s="48">
        <v>0</v>
      </c>
      <c r="AL152" s="48">
        <v>0</v>
      </c>
      <c r="AM152" s="48">
        <v>-4317</v>
      </c>
      <c r="AN152" s="48">
        <v>224284</v>
      </c>
      <c r="AO152" s="11" t="s">
        <v>3761</v>
      </c>
      <c r="AP152" s="54" t="str">
        <f>IF(Table1[[#This Row],[Ending Capital Account]]&lt;500000,"A","REQ")</f>
        <v>REQ</v>
      </c>
    </row>
    <row r="153" spans="1:42" x14ac:dyDescent="0.2">
      <c r="A153" s="44">
        <v>60594</v>
      </c>
      <c r="B153" s="11" t="s">
        <v>2883</v>
      </c>
      <c r="C153" s="47">
        <v>45161</v>
      </c>
      <c r="D153" s="46">
        <v>2006</v>
      </c>
      <c r="E153" s="46">
        <v>2019</v>
      </c>
      <c r="F153" s="12" t="s">
        <v>985</v>
      </c>
      <c r="G153" s="12" t="s">
        <v>407</v>
      </c>
      <c r="H153" s="12" t="s">
        <v>410</v>
      </c>
      <c r="I153" s="12" t="s">
        <v>62</v>
      </c>
      <c r="J153" s="12" t="s">
        <v>62</v>
      </c>
      <c r="K153" s="48">
        <v>-614635</v>
      </c>
      <c r="L153" s="12" t="s">
        <v>62</v>
      </c>
      <c r="P153" s="50">
        <v>-371621</v>
      </c>
      <c r="Q153" s="48">
        <v>-363065</v>
      </c>
      <c r="R153" s="48">
        <v>-363065</v>
      </c>
      <c r="S153" s="48">
        <v>0</v>
      </c>
      <c r="T153" s="48">
        <v>56812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I153" s="48">
        <v>0</v>
      </c>
      <c r="AJ153" s="48">
        <v>4769937</v>
      </c>
      <c r="AK153" s="48">
        <v>811038</v>
      </c>
      <c r="AL153" s="48">
        <v>0</v>
      </c>
      <c r="AM153" s="48">
        <v>0</v>
      </c>
      <c r="AN153" s="48">
        <v>182948</v>
      </c>
      <c r="AO153" s="11" t="s">
        <v>3723</v>
      </c>
      <c r="AP153" s="54" t="str">
        <f>IF(Table1[[#This Row],[Ending Capital Account]]&lt;500000,"A","REQ")</f>
        <v>A</v>
      </c>
    </row>
    <row r="154" spans="1:42" x14ac:dyDescent="0.2">
      <c r="A154" s="44">
        <v>66580</v>
      </c>
      <c r="B154" s="11" t="s">
        <v>1559</v>
      </c>
      <c r="C154" s="47">
        <v>44970</v>
      </c>
      <c r="D154" s="46">
        <v>2016</v>
      </c>
      <c r="E154" s="46">
        <v>2030</v>
      </c>
      <c r="F154" s="12" t="s">
        <v>985</v>
      </c>
      <c r="G154" s="12" t="s">
        <v>407</v>
      </c>
      <c r="H154" s="12" t="s">
        <v>410</v>
      </c>
      <c r="I154" s="12" t="s">
        <v>62</v>
      </c>
      <c r="J154" s="12" t="s">
        <v>62</v>
      </c>
      <c r="K154" s="48">
        <v>7404318</v>
      </c>
      <c r="L154" s="12" t="s">
        <v>409</v>
      </c>
      <c r="P154" s="50">
        <v>-74934</v>
      </c>
      <c r="Q154" s="48">
        <v>-72788</v>
      </c>
      <c r="R154" s="48">
        <v>-72788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1000390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I154" s="48">
        <v>259906</v>
      </c>
      <c r="AJ154" s="48">
        <v>3157691</v>
      </c>
      <c r="AK154" s="48">
        <v>0</v>
      </c>
      <c r="AL154" s="48">
        <v>0</v>
      </c>
      <c r="AM154" s="48">
        <v>0</v>
      </c>
      <c r="AN154" s="48">
        <v>526718</v>
      </c>
      <c r="AO154" s="11" t="s">
        <v>3726</v>
      </c>
      <c r="AP154" s="54" t="str">
        <f>IF(Table1[[#This Row],[Ending Capital Account]]&lt;500000,"A","REQ")</f>
        <v>REQ</v>
      </c>
    </row>
    <row r="155" spans="1:42" x14ac:dyDescent="0.2">
      <c r="A155" s="44">
        <v>64398</v>
      </c>
      <c r="B155" s="11" t="s">
        <v>244</v>
      </c>
      <c r="C155" s="47">
        <v>45176</v>
      </c>
      <c r="D155" s="46">
        <v>2010</v>
      </c>
      <c r="E155" s="46">
        <v>2025</v>
      </c>
      <c r="F155" s="12" t="s">
        <v>985</v>
      </c>
      <c r="G155" s="12" t="s">
        <v>407</v>
      </c>
      <c r="H155" s="12" t="s">
        <v>410</v>
      </c>
      <c r="I155" s="12" t="s">
        <v>62</v>
      </c>
      <c r="J155" s="12" t="s">
        <v>62</v>
      </c>
      <c r="K155" s="48">
        <v>945151</v>
      </c>
      <c r="L155" s="12" t="s">
        <v>62</v>
      </c>
      <c r="P155" s="50">
        <v>-155500</v>
      </c>
      <c r="Q155" s="48">
        <v>-154616</v>
      </c>
      <c r="R155" s="48">
        <v>-154616</v>
      </c>
      <c r="S155" s="48">
        <v>0</v>
      </c>
      <c r="T155" s="48">
        <v>38525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I155" s="48">
        <v>0</v>
      </c>
      <c r="AJ155" s="48">
        <v>2830420</v>
      </c>
      <c r="AK155" s="48">
        <v>0</v>
      </c>
      <c r="AL155" s="48">
        <v>0</v>
      </c>
      <c r="AM155" s="48">
        <v>-4364</v>
      </c>
      <c r="AN155" s="48">
        <v>222209</v>
      </c>
      <c r="AO155" s="11" t="s">
        <v>3761</v>
      </c>
      <c r="AP155" s="54" t="str">
        <f>IF(Table1[[#This Row],[Ending Capital Account]]&lt;500000,"A","REQ")</f>
        <v>REQ</v>
      </c>
    </row>
    <row r="156" spans="1:42" x14ac:dyDescent="0.2">
      <c r="A156" s="44">
        <v>80809</v>
      </c>
      <c r="B156" s="11" t="s">
        <v>4195</v>
      </c>
      <c r="C156" s="47">
        <v>44986</v>
      </c>
      <c r="D156" s="46">
        <v>2023</v>
      </c>
      <c r="E156" s="46">
        <v>2037</v>
      </c>
      <c r="F156" s="12" t="s">
        <v>985</v>
      </c>
      <c r="G156" s="12" t="s">
        <v>407</v>
      </c>
      <c r="H156" s="12" t="s">
        <v>410</v>
      </c>
      <c r="I156" s="12" t="s">
        <v>62</v>
      </c>
      <c r="J156" s="12" t="s">
        <v>62</v>
      </c>
      <c r="K156" s="48">
        <v>3240104</v>
      </c>
      <c r="L156" s="12" t="s">
        <v>409</v>
      </c>
      <c r="P156" s="50">
        <v>-133778</v>
      </c>
      <c r="Q156" s="48">
        <v>-133637</v>
      </c>
      <c r="R156" s="48">
        <v>-133637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I156" s="48">
        <v>0</v>
      </c>
      <c r="AJ156" s="48">
        <v>2148272</v>
      </c>
      <c r="AK156" s="48">
        <v>0</v>
      </c>
      <c r="AL156" s="48">
        <v>3373741</v>
      </c>
      <c r="AM156" s="48">
        <v>0</v>
      </c>
      <c r="AN156" s="48">
        <v>197384</v>
      </c>
      <c r="AO156" s="11" t="s">
        <v>4744</v>
      </c>
      <c r="AP156" s="54" t="str">
        <f>IF(Table1[[#This Row],[Ending Capital Account]]&lt;500000,"A","REQ")</f>
        <v>REQ</v>
      </c>
    </row>
    <row r="157" spans="1:42" x14ac:dyDescent="0.2">
      <c r="A157" s="44">
        <v>62505</v>
      </c>
      <c r="B157" s="11" t="s">
        <v>2951</v>
      </c>
      <c r="C157" s="47">
        <v>44993</v>
      </c>
      <c r="D157" s="46">
        <v>2008</v>
      </c>
      <c r="E157" s="46">
        <v>2023</v>
      </c>
      <c r="F157" s="12" t="s">
        <v>985</v>
      </c>
      <c r="G157" s="12" t="s">
        <v>407</v>
      </c>
      <c r="H157" s="12" t="s">
        <v>410</v>
      </c>
      <c r="I157" s="12" t="s">
        <v>62</v>
      </c>
      <c r="J157" s="12" t="s">
        <v>62</v>
      </c>
      <c r="K157" s="48">
        <v>94032</v>
      </c>
      <c r="L157" s="12" t="s">
        <v>62</v>
      </c>
      <c r="P157" s="50">
        <v>-743506</v>
      </c>
      <c r="Q157" s="48">
        <v>-768136</v>
      </c>
      <c r="R157" s="48">
        <v>-768136</v>
      </c>
      <c r="S157" s="48">
        <v>0</v>
      </c>
      <c r="T157" s="48">
        <v>32781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I157" s="48">
        <v>0</v>
      </c>
      <c r="AJ157" s="48">
        <v>9170177</v>
      </c>
      <c r="AK157" s="48">
        <v>0</v>
      </c>
      <c r="AL157" s="48">
        <v>0</v>
      </c>
      <c r="AM157" s="48">
        <v>0</v>
      </c>
      <c r="AN157" s="48">
        <v>482540</v>
      </c>
      <c r="AO157" s="11" t="s">
        <v>3722</v>
      </c>
      <c r="AP157" s="54" t="str">
        <f>IF(Table1[[#This Row],[Ending Capital Account]]&lt;500000,"A","REQ")</f>
        <v>A</v>
      </c>
    </row>
    <row r="158" spans="1:42" x14ac:dyDescent="0.2">
      <c r="A158" s="44">
        <v>66333</v>
      </c>
      <c r="B158" s="11" t="s">
        <v>3053</v>
      </c>
      <c r="C158" s="47">
        <v>44992</v>
      </c>
      <c r="D158" s="46">
        <v>2016</v>
      </c>
      <c r="E158" s="46">
        <v>2030</v>
      </c>
      <c r="F158" s="12" t="s">
        <v>985</v>
      </c>
      <c r="G158" s="12" t="s">
        <v>407</v>
      </c>
      <c r="H158" s="12" t="s">
        <v>410</v>
      </c>
      <c r="I158" s="12" t="s">
        <v>62</v>
      </c>
      <c r="J158" s="12" t="s">
        <v>62</v>
      </c>
      <c r="K158" s="48">
        <v>2658039</v>
      </c>
      <c r="L158" s="12" t="s">
        <v>409</v>
      </c>
      <c r="P158" s="50">
        <v>-325602</v>
      </c>
      <c r="Q158" s="48">
        <v>-325569</v>
      </c>
      <c r="R158" s="48">
        <v>-325569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513218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I158" s="48">
        <v>0</v>
      </c>
      <c r="AJ158" s="48">
        <v>2522218</v>
      </c>
      <c r="AK158" s="48">
        <v>0</v>
      </c>
      <c r="AL158" s="48">
        <v>0</v>
      </c>
      <c r="AM158" s="48">
        <v>0</v>
      </c>
      <c r="AN158" s="48">
        <v>261631</v>
      </c>
      <c r="AO158" s="11" t="s">
        <v>3744</v>
      </c>
      <c r="AP158" s="54" t="str">
        <f>IF(Table1[[#This Row],[Ending Capital Account]]&lt;500000,"A","REQ")</f>
        <v>REQ</v>
      </c>
    </row>
    <row r="159" spans="1:42" x14ac:dyDescent="0.2">
      <c r="A159" s="44">
        <v>62135</v>
      </c>
      <c r="B159" s="11" t="s">
        <v>2041</v>
      </c>
      <c r="C159" s="47">
        <v>44803</v>
      </c>
      <c r="D159" s="46">
        <v>2007</v>
      </c>
      <c r="E159" s="46">
        <v>2021</v>
      </c>
      <c r="F159" s="12" t="s">
        <v>985</v>
      </c>
      <c r="G159" s="12" t="s">
        <v>407</v>
      </c>
      <c r="H159" s="12" t="s">
        <v>410</v>
      </c>
      <c r="I159" s="12" t="s">
        <v>62</v>
      </c>
      <c r="J159" s="12" t="s">
        <v>409</v>
      </c>
      <c r="K159" s="48">
        <v>0</v>
      </c>
      <c r="L159" s="12" t="s">
        <v>409</v>
      </c>
      <c r="P159" s="50">
        <v>1321420</v>
      </c>
      <c r="Q159" s="48">
        <v>1460635</v>
      </c>
      <c r="R159" s="48">
        <v>1460635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I159" s="48">
        <v>0</v>
      </c>
      <c r="AJ159" s="48">
        <v>0</v>
      </c>
      <c r="AK159" s="48">
        <v>0</v>
      </c>
      <c r="AL159" s="48">
        <v>0</v>
      </c>
      <c r="AM159" s="48">
        <v>0</v>
      </c>
      <c r="AN159" s="48">
        <v>99651</v>
      </c>
      <c r="AO159" s="11" t="s">
        <v>3781</v>
      </c>
      <c r="AP159" s="54" t="str">
        <f>IF(Table1[[#This Row],[Ending Capital Account]]&lt;500000,"A","REQ")</f>
        <v>A</v>
      </c>
    </row>
    <row r="160" spans="1:42" x14ac:dyDescent="0.2">
      <c r="A160" s="44">
        <v>79272</v>
      </c>
      <c r="B160" s="11" t="s">
        <v>816</v>
      </c>
      <c r="C160" s="47">
        <v>44995</v>
      </c>
      <c r="D160" s="46">
        <v>2021</v>
      </c>
      <c r="E160" s="46">
        <v>2035</v>
      </c>
      <c r="F160" s="12" t="s">
        <v>985</v>
      </c>
      <c r="G160" s="12" t="s">
        <v>407</v>
      </c>
      <c r="H160" s="12" t="s">
        <v>410</v>
      </c>
      <c r="I160" s="12" t="s">
        <v>62</v>
      </c>
      <c r="J160" s="12" t="s">
        <v>62</v>
      </c>
      <c r="K160" s="48">
        <v>-532849</v>
      </c>
      <c r="L160" s="12" t="s">
        <v>409</v>
      </c>
      <c r="P160" s="50">
        <v>-1502818</v>
      </c>
      <c r="Q160" s="48">
        <v>-1501338</v>
      </c>
      <c r="R160" s="48">
        <v>-1521227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1432376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I160" s="48">
        <v>95167</v>
      </c>
      <c r="AJ160" s="48">
        <v>32053758</v>
      </c>
      <c r="AK160" s="48">
        <v>0</v>
      </c>
      <c r="AL160" s="48">
        <v>509497</v>
      </c>
      <c r="AM160" s="48">
        <v>0</v>
      </c>
      <c r="AN160" s="48">
        <v>1306347</v>
      </c>
      <c r="AO160" s="11" t="s">
        <v>3947</v>
      </c>
      <c r="AP160" s="54" t="str">
        <f>IF(Table1[[#This Row],[Ending Capital Account]]&lt;500000,"A","REQ")</f>
        <v>A</v>
      </c>
    </row>
    <row r="161" spans="1:42" x14ac:dyDescent="0.2">
      <c r="A161" s="44">
        <v>65275</v>
      </c>
      <c r="B161" s="11" t="s">
        <v>385</v>
      </c>
      <c r="C161" s="47">
        <v>44988</v>
      </c>
      <c r="D161" s="46">
        <v>2012</v>
      </c>
      <c r="E161" s="46">
        <v>2026</v>
      </c>
      <c r="F161" s="12" t="s">
        <v>985</v>
      </c>
      <c r="G161" s="12" t="s">
        <v>407</v>
      </c>
      <c r="H161" s="12" t="s">
        <v>410</v>
      </c>
      <c r="I161" s="12" t="s">
        <v>62</v>
      </c>
      <c r="J161" s="12" t="s">
        <v>62</v>
      </c>
      <c r="K161" s="48">
        <v>4374833</v>
      </c>
      <c r="L161" s="12" t="s">
        <v>409</v>
      </c>
      <c r="P161" s="50">
        <v>-422865</v>
      </c>
      <c r="Q161" s="48">
        <v>-421557</v>
      </c>
      <c r="R161" s="48">
        <v>-421557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618009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I161" s="48">
        <v>102387</v>
      </c>
      <c r="AJ161" s="48">
        <v>0</v>
      </c>
      <c r="AK161" s="48">
        <v>0</v>
      </c>
      <c r="AL161" s="48">
        <v>0</v>
      </c>
      <c r="AM161" s="48">
        <v>0</v>
      </c>
      <c r="AN161" s="48">
        <v>354281</v>
      </c>
      <c r="AO161" s="11" t="s">
        <v>3767</v>
      </c>
      <c r="AP161" s="54" t="str">
        <f>IF(Table1[[#This Row],[Ending Capital Account]]&lt;500000,"A","REQ")</f>
        <v>REQ</v>
      </c>
    </row>
    <row r="162" spans="1:42" x14ac:dyDescent="0.2">
      <c r="A162" s="44">
        <v>66059</v>
      </c>
      <c r="B162" s="11" t="s">
        <v>1700</v>
      </c>
      <c r="C162" s="47">
        <v>45105</v>
      </c>
      <c r="D162" s="46">
        <v>2018</v>
      </c>
      <c r="E162" s="46">
        <v>2032</v>
      </c>
      <c r="F162" s="12" t="s">
        <v>985</v>
      </c>
      <c r="G162" s="12" t="s">
        <v>407</v>
      </c>
      <c r="H162" s="12" t="s">
        <v>410</v>
      </c>
      <c r="I162" s="12" t="s">
        <v>62</v>
      </c>
      <c r="J162" s="12" t="s">
        <v>62</v>
      </c>
      <c r="K162" s="48">
        <v>5720344</v>
      </c>
      <c r="L162" s="12" t="s">
        <v>409</v>
      </c>
      <c r="P162" s="50">
        <v>-2033383</v>
      </c>
      <c r="Q162" s="48">
        <v>-2031918</v>
      </c>
      <c r="R162" s="48">
        <v>-2080438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1973622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I162" s="48">
        <v>11460964</v>
      </c>
      <c r="AJ162" s="48">
        <v>26249111</v>
      </c>
      <c r="AK162" s="48">
        <v>0</v>
      </c>
      <c r="AL162" s="48">
        <v>0</v>
      </c>
      <c r="AM162" s="48">
        <v>0</v>
      </c>
      <c r="AN162" s="48">
        <v>1384795</v>
      </c>
      <c r="AO162" s="11" t="s">
        <v>3724</v>
      </c>
      <c r="AP162" s="54" t="str">
        <f>IF(Table1[[#This Row],[Ending Capital Account]]&lt;500000,"A","REQ")</f>
        <v>REQ</v>
      </c>
    </row>
    <row r="163" spans="1:42" x14ac:dyDescent="0.2">
      <c r="A163" s="44">
        <v>80281</v>
      </c>
      <c r="B163" s="11" t="s">
        <v>4248</v>
      </c>
      <c r="C163" s="47">
        <v>45012</v>
      </c>
      <c r="D163" s="46">
        <v>2024</v>
      </c>
      <c r="E163" s="46">
        <v>2039</v>
      </c>
      <c r="F163" s="12" t="s">
        <v>985</v>
      </c>
      <c r="G163" s="12" t="s">
        <v>407</v>
      </c>
      <c r="H163" s="12" t="s">
        <v>410</v>
      </c>
      <c r="I163" s="12" t="s">
        <v>62</v>
      </c>
      <c r="J163" s="12" t="s">
        <v>62</v>
      </c>
      <c r="K163" s="48">
        <v>4344248</v>
      </c>
      <c r="L163" s="12" t="s">
        <v>62</v>
      </c>
      <c r="P163" s="50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I163" s="48">
        <v>0</v>
      </c>
      <c r="AJ163" s="48">
        <v>0</v>
      </c>
      <c r="AK163" s="48">
        <v>0</v>
      </c>
      <c r="AL163" s="48">
        <v>4344248</v>
      </c>
      <c r="AM163" s="48">
        <v>0</v>
      </c>
      <c r="AO163" s="11" t="s">
        <v>4740</v>
      </c>
      <c r="AP163" s="54" t="str">
        <f>IF(Table1[[#This Row],[Ending Capital Account]]&lt;500000,"A","REQ")</f>
        <v>REQ</v>
      </c>
    </row>
    <row r="164" spans="1:42" x14ac:dyDescent="0.2">
      <c r="A164" s="44">
        <v>65638</v>
      </c>
      <c r="B164" s="11" t="s">
        <v>1659</v>
      </c>
      <c r="C164" s="47">
        <v>45013</v>
      </c>
      <c r="D164" s="46">
        <v>2013</v>
      </c>
      <c r="E164" s="46">
        <v>2027</v>
      </c>
      <c r="F164" s="12" t="s">
        <v>985</v>
      </c>
      <c r="G164" s="12" t="s">
        <v>407</v>
      </c>
      <c r="H164" s="12" t="s">
        <v>410</v>
      </c>
      <c r="I164" s="12" t="s">
        <v>62</v>
      </c>
      <c r="J164" s="12" t="s">
        <v>62</v>
      </c>
      <c r="K164" s="48">
        <v>2635135</v>
      </c>
      <c r="L164" s="12" t="s">
        <v>62</v>
      </c>
      <c r="P164" s="50">
        <v>-165758</v>
      </c>
      <c r="Q164" s="48">
        <v>-164408</v>
      </c>
      <c r="R164" s="48">
        <v>-164408</v>
      </c>
      <c r="S164" s="48">
        <v>0</v>
      </c>
      <c r="T164" s="48">
        <v>2845</v>
      </c>
      <c r="U164" s="48">
        <v>0</v>
      </c>
      <c r="V164" s="48">
        <v>0</v>
      </c>
      <c r="W164" s="48">
        <v>0</v>
      </c>
      <c r="X164" s="48">
        <v>0</v>
      </c>
      <c r="Y164" s="48">
        <v>488402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I164" s="48">
        <v>24818</v>
      </c>
      <c r="AJ164" s="48">
        <v>87811</v>
      </c>
      <c r="AK164" s="48">
        <v>0</v>
      </c>
      <c r="AL164" s="48">
        <v>0</v>
      </c>
      <c r="AM164" s="48">
        <v>-317</v>
      </c>
      <c r="AN164" s="48">
        <v>205832</v>
      </c>
      <c r="AO164" s="11" t="s">
        <v>3763</v>
      </c>
      <c r="AP164" s="54" t="str">
        <f>IF(Table1[[#This Row],[Ending Capital Account]]&lt;500000,"A","REQ")</f>
        <v>REQ</v>
      </c>
    </row>
    <row r="165" spans="1:42" x14ac:dyDescent="0.2">
      <c r="A165" s="44">
        <v>65075</v>
      </c>
      <c r="B165" s="11" t="s">
        <v>352</v>
      </c>
      <c r="C165" s="47">
        <v>45019</v>
      </c>
      <c r="D165" s="46">
        <v>2011</v>
      </c>
      <c r="E165" s="46">
        <v>2026</v>
      </c>
      <c r="F165" s="12" t="s">
        <v>985</v>
      </c>
      <c r="G165" s="12" t="s">
        <v>407</v>
      </c>
      <c r="H165" s="12" t="s">
        <v>410</v>
      </c>
      <c r="I165" s="12" t="s">
        <v>62</v>
      </c>
      <c r="J165" s="12" t="s">
        <v>62</v>
      </c>
      <c r="K165" s="48">
        <v>-1925521</v>
      </c>
      <c r="L165" s="12" t="s">
        <v>409</v>
      </c>
      <c r="P165" s="50">
        <v>-470021</v>
      </c>
      <c r="Q165" s="48">
        <v>-469602</v>
      </c>
      <c r="R165" s="48">
        <v>-469602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I165" s="48">
        <v>0</v>
      </c>
      <c r="AJ165" s="48">
        <v>8783464</v>
      </c>
      <c r="AK165" s="48">
        <v>0</v>
      </c>
      <c r="AL165" s="48">
        <v>0</v>
      </c>
      <c r="AM165" s="48">
        <v>0</v>
      </c>
      <c r="AN165" s="48">
        <v>272216</v>
      </c>
      <c r="AO165" s="11" t="s">
        <v>3709</v>
      </c>
      <c r="AP165" s="54" t="str">
        <f>IF(Table1[[#This Row],[Ending Capital Account]]&lt;500000,"A","REQ")</f>
        <v>A</v>
      </c>
    </row>
    <row r="166" spans="1:42" x14ac:dyDescent="0.2">
      <c r="A166" s="44">
        <v>79024</v>
      </c>
      <c r="B166" s="11" t="s">
        <v>3683</v>
      </c>
      <c r="C166" s="47">
        <v>45231</v>
      </c>
      <c r="D166" s="46">
        <v>2024</v>
      </c>
      <c r="E166" s="46">
        <v>2039</v>
      </c>
      <c r="F166" s="12" t="s">
        <v>985</v>
      </c>
      <c r="G166" s="12" t="s">
        <v>407</v>
      </c>
      <c r="H166" s="12" t="s">
        <v>410</v>
      </c>
      <c r="I166" s="12" t="s">
        <v>62</v>
      </c>
      <c r="J166" s="12" t="s">
        <v>62</v>
      </c>
      <c r="K166" s="48">
        <v>3623518</v>
      </c>
      <c r="L166" s="12" t="s">
        <v>62</v>
      </c>
      <c r="P166" s="50"/>
      <c r="Q166" s="48">
        <v>0</v>
      </c>
      <c r="R166" s="48">
        <v>0</v>
      </c>
      <c r="AD166" s="48">
        <v>1448230</v>
      </c>
      <c r="AO166" s="11" t="s">
        <v>3806</v>
      </c>
      <c r="AP166" s="54" t="str">
        <f>IF(Table1[[#This Row],[Ending Capital Account]]&lt;500000,"A","REQ")</f>
        <v>REQ</v>
      </c>
    </row>
    <row r="167" spans="1:42" x14ac:dyDescent="0.2">
      <c r="A167" s="44">
        <v>81307</v>
      </c>
      <c r="B167" s="11" t="s">
        <v>4228</v>
      </c>
      <c r="C167" s="47">
        <v>44971</v>
      </c>
      <c r="D167" s="46">
        <v>2024</v>
      </c>
      <c r="E167" s="46">
        <v>2039</v>
      </c>
      <c r="F167" s="12" t="s">
        <v>985</v>
      </c>
      <c r="G167" s="12" t="s">
        <v>407</v>
      </c>
      <c r="H167" s="12" t="s">
        <v>410</v>
      </c>
      <c r="I167" s="12" t="s">
        <v>62</v>
      </c>
      <c r="J167" s="12" t="s">
        <v>62</v>
      </c>
      <c r="K167" s="48">
        <v>827282</v>
      </c>
      <c r="L167" s="12" t="s">
        <v>409</v>
      </c>
      <c r="P167" s="50">
        <v>-29948</v>
      </c>
      <c r="Q167" s="48">
        <v>-29945</v>
      </c>
      <c r="R167" s="48">
        <v>-29945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I167" s="48">
        <v>0</v>
      </c>
      <c r="AJ167" s="48">
        <v>0</v>
      </c>
      <c r="AK167" s="48">
        <v>0</v>
      </c>
      <c r="AL167" s="48">
        <v>857227</v>
      </c>
      <c r="AM167" s="48">
        <v>0</v>
      </c>
      <c r="AN167" s="48">
        <v>19341</v>
      </c>
      <c r="AO167" s="11" t="s">
        <v>4737</v>
      </c>
      <c r="AP167" s="54" t="str">
        <f>IF(Table1[[#This Row],[Ending Capital Account]]&lt;500000,"A","REQ")</f>
        <v>REQ</v>
      </c>
    </row>
    <row r="168" spans="1:42" x14ac:dyDescent="0.2">
      <c r="A168" s="44">
        <v>67714</v>
      </c>
      <c r="B168" s="11" t="s">
        <v>3997</v>
      </c>
      <c r="C168" s="47">
        <v>45013</v>
      </c>
      <c r="D168" s="46">
        <v>2024</v>
      </c>
      <c r="E168" s="46">
        <v>2039</v>
      </c>
      <c r="F168" s="12" t="s">
        <v>985</v>
      </c>
      <c r="G168" s="12" t="s">
        <v>407</v>
      </c>
      <c r="H168" s="12" t="s">
        <v>410</v>
      </c>
      <c r="I168" s="12" t="s">
        <v>62</v>
      </c>
      <c r="J168" s="12" t="s">
        <v>62</v>
      </c>
      <c r="K168" s="48">
        <v>1784345</v>
      </c>
      <c r="L168" s="12" t="s">
        <v>62</v>
      </c>
      <c r="P168" s="50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I168" s="48">
        <v>5834739</v>
      </c>
      <c r="AJ168" s="48">
        <v>0</v>
      </c>
      <c r="AK168" s="48">
        <v>0</v>
      </c>
      <c r="AL168" s="48">
        <v>1784345</v>
      </c>
      <c r="AM168" s="48">
        <v>0</v>
      </c>
      <c r="AO168" s="11" t="s">
        <v>4745</v>
      </c>
      <c r="AP168" s="54" t="str">
        <f>IF(Table1[[#This Row],[Ending Capital Account]]&lt;500000,"A","REQ")</f>
        <v>REQ</v>
      </c>
    </row>
    <row r="169" spans="1:42" x14ac:dyDescent="0.2">
      <c r="A169" s="44">
        <v>62814</v>
      </c>
      <c r="B169" s="11" t="s">
        <v>2954</v>
      </c>
      <c r="C169" s="47">
        <v>45012</v>
      </c>
      <c r="D169" s="46">
        <v>2009</v>
      </c>
      <c r="E169" s="46">
        <v>2022</v>
      </c>
      <c r="F169" s="12" t="s">
        <v>985</v>
      </c>
      <c r="G169" s="12" t="s">
        <v>407</v>
      </c>
      <c r="H169" s="12" t="s">
        <v>410</v>
      </c>
      <c r="I169" s="12" t="s">
        <v>62</v>
      </c>
      <c r="J169" s="12" t="s">
        <v>62</v>
      </c>
      <c r="K169" s="48">
        <v>-784728</v>
      </c>
      <c r="L169" s="12" t="s">
        <v>62</v>
      </c>
      <c r="P169" s="50">
        <v>-213876</v>
      </c>
      <c r="Q169" s="48">
        <v>-201123</v>
      </c>
      <c r="R169" s="48">
        <v>-201123</v>
      </c>
      <c r="S169" s="48">
        <v>0</v>
      </c>
      <c r="T169" s="48">
        <v>14856</v>
      </c>
      <c r="U169" s="48">
        <v>0</v>
      </c>
      <c r="V169" s="48">
        <v>0</v>
      </c>
      <c r="W169" s="48">
        <v>0</v>
      </c>
      <c r="X169" s="48">
        <v>0</v>
      </c>
      <c r="Y169" s="48">
        <v>161884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I169" s="48">
        <v>0</v>
      </c>
      <c r="AJ169" s="48">
        <v>4015121</v>
      </c>
      <c r="AK169" s="48">
        <v>0</v>
      </c>
      <c r="AL169" s="48">
        <v>0</v>
      </c>
      <c r="AM169" s="48">
        <v>0</v>
      </c>
      <c r="AN169" s="48">
        <v>216237</v>
      </c>
      <c r="AO169" s="11" t="s">
        <v>3722</v>
      </c>
      <c r="AP169" s="54" t="str">
        <f>IF(Table1[[#This Row],[Ending Capital Account]]&lt;500000,"A","REQ")</f>
        <v>A</v>
      </c>
    </row>
    <row r="170" spans="1:42" x14ac:dyDescent="0.2">
      <c r="A170" s="44">
        <v>79490</v>
      </c>
      <c r="B170" s="11" t="s">
        <v>943</v>
      </c>
      <c r="C170" s="47">
        <v>45176</v>
      </c>
      <c r="D170" s="46">
        <v>2022</v>
      </c>
      <c r="E170" s="46">
        <v>2037</v>
      </c>
      <c r="F170" s="12" t="s">
        <v>985</v>
      </c>
      <c r="G170" s="12" t="s">
        <v>407</v>
      </c>
      <c r="H170" s="12" t="s">
        <v>410</v>
      </c>
      <c r="I170" s="12" t="s">
        <v>62</v>
      </c>
      <c r="J170" s="12" t="s">
        <v>62</v>
      </c>
      <c r="K170" s="48">
        <v>681620</v>
      </c>
      <c r="L170" s="12" t="s">
        <v>409</v>
      </c>
      <c r="P170" s="50">
        <v>-921072</v>
      </c>
      <c r="Q170" s="48">
        <v>-920979</v>
      </c>
      <c r="R170" s="48">
        <v>-920979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296357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I170" s="48">
        <v>0</v>
      </c>
      <c r="AJ170" s="48">
        <v>30078379</v>
      </c>
      <c r="AK170" s="48">
        <v>0</v>
      </c>
      <c r="AL170" s="48">
        <v>450000</v>
      </c>
      <c r="AM170" s="48">
        <v>0</v>
      </c>
      <c r="AN170" s="48">
        <v>360406</v>
      </c>
      <c r="AO170" s="11" t="s">
        <v>3834</v>
      </c>
      <c r="AP170" s="54" t="str">
        <f>IF(Table1[[#This Row],[Ending Capital Account]]&lt;500000,"A","REQ")</f>
        <v>REQ</v>
      </c>
    </row>
    <row r="171" spans="1:42" x14ac:dyDescent="0.2">
      <c r="A171" s="44">
        <v>65203</v>
      </c>
      <c r="B171" s="11" t="s">
        <v>1524</v>
      </c>
      <c r="C171" s="47">
        <v>45098</v>
      </c>
      <c r="D171" s="46">
        <v>2012</v>
      </c>
      <c r="E171" s="46">
        <v>2026</v>
      </c>
      <c r="F171" s="12" t="s">
        <v>985</v>
      </c>
      <c r="G171" s="12" t="s">
        <v>407</v>
      </c>
      <c r="H171" s="12" t="s">
        <v>410</v>
      </c>
      <c r="I171" s="12" t="s">
        <v>62</v>
      </c>
      <c r="J171" s="12" t="s">
        <v>62</v>
      </c>
      <c r="K171" s="48">
        <v>7552240</v>
      </c>
      <c r="L171" s="12" t="s">
        <v>409</v>
      </c>
      <c r="P171" s="50">
        <v>-622625</v>
      </c>
      <c r="Q171" s="48">
        <v>-622219</v>
      </c>
      <c r="R171" s="48">
        <v>-622219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1296963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I171" s="48">
        <v>0</v>
      </c>
      <c r="AJ171" s="48">
        <v>1927459</v>
      </c>
      <c r="AK171" s="48">
        <v>19865</v>
      </c>
      <c r="AL171" s="48">
        <v>0</v>
      </c>
      <c r="AM171" s="48">
        <v>0</v>
      </c>
      <c r="AN171" s="48">
        <v>447999</v>
      </c>
      <c r="AO171" s="11" t="s">
        <v>3758</v>
      </c>
      <c r="AP171" s="54" t="str">
        <f>IF(Table1[[#This Row],[Ending Capital Account]]&lt;500000,"A","REQ")</f>
        <v>REQ</v>
      </c>
    </row>
    <row r="172" spans="1:42" x14ac:dyDescent="0.2">
      <c r="A172" s="44">
        <v>67258</v>
      </c>
      <c r="B172" s="11" t="s">
        <v>1579</v>
      </c>
      <c r="C172" s="47">
        <v>45026</v>
      </c>
      <c r="D172" s="46">
        <v>2017</v>
      </c>
      <c r="E172" s="46">
        <v>2030</v>
      </c>
      <c r="F172" s="12" t="s">
        <v>985</v>
      </c>
      <c r="G172" s="12" t="s">
        <v>407</v>
      </c>
      <c r="H172" s="12" t="s">
        <v>410</v>
      </c>
      <c r="I172" s="12" t="s">
        <v>62</v>
      </c>
      <c r="J172" s="12" t="s">
        <v>62</v>
      </c>
      <c r="K172" s="48">
        <v>5111158</v>
      </c>
      <c r="L172" s="12" t="s">
        <v>409</v>
      </c>
      <c r="P172" s="50">
        <v>-688043</v>
      </c>
      <c r="Q172" s="48">
        <v>-687963</v>
      </c>
      <c r="R172" s="48">
        <v>-687963</v>
      </c>
      <c r="S172" s="48">
        <v>0</v>
      </c>
      <c r="T172" s="48">
        <v>0</v>
      </c>
      <c r="U172" s="48">
        <v>0</v>
      </c>
      <c r="V172" s="48">
        <v>0</v>
      </c>
      <c r="W172" s="48">
        <v>0</v>
      </c>
      <c r="X172" s="48">
        <v>0</v>
      </c>
      <c r="Y172" s="48">
        <v>999900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I172" s="48">
        <v>6869104</v>
      </c>
      <c r="AJ172" s="48">
        <v>2101624</v>
      </c>
      <c r="AK172" s="48">
        <v>114843</v>
      </c>
      <c r="AL172" s="48">
        <v>0</v>
      </c>
      <c r="AM172" s="48">
        <v>0</v>
      </c>
      <c r="AN172" s="48">
        <v>489266</v>
      </c>
      <c r="AO172" s="11" t="s">
        <v>3770</v>
      </c>
      <c r="AP172" s="54" t="str">
        <f>IF(Table1[[#This Row],[Ending Capital Account]]&lt;500000,"A","REQ")</f>
        <v>REQ</v>
      </c>
    </row>
    <row r="173" spans="1:42" x14ac:dyDescent="0.2">
      <c r="A173" s="44">
        <v>80099</v>
      </c>
      <c r="B173" s="11" t="s">
        <v>3667</v>
      </c>
      <c r="C173" s="47">
        <v>45027</v>
      </c>
      <c r="D173" s="46">
        <v>2022</v>
      </c>
      <c r="E173" s="46">
        <v>2036</v>
      </c>
      <c r="F173" s="12" t="s">
        <v>985</v>
      </c>
      <c r="G173" s="12" t="s">
        <v>407</v>
      </c>
      <c r="H173" s="12" t="s">
        <v>410</v>
      </c>
      <c r="I173" s="12" t="s">
        <v>62</v>
      </c>
      <c r="J173" s="12" t="s">
        <v>62</v>
      </c>
      <c r="K173" s="48">
        <v>1938555</v>
      </c>
      <c r="L173" s="12" t="s">
        <v>409</v>
      </c>
      <c r="P173" s="50">
        <v>-664580</v>
      </c>
      <c r="Q173" s="48">
        <v>-664324</v>
      </c>
      <c r="R173" s="48">
        <v>-664324</v>
      </c>
      <c r="S173" s="48">
        <v>0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589777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I173" s="48">
        <v>5354641</v>
      </c>
      <c r="AJ173" s="48">
        <v>13223310</v>
      </c>
      <c r="AK173" s="48">
        <v>0</v>
      </c>
      <c r="AL173" s="48">
        <v>0</v>
      </c>
      <c r="AM173" s="48">
        <v>0</v>
      </c>
      <c r="AN173" s="48">
        <v>324687</v>
      </c>
      <c r="AO173" s="11" t="s">
        <v>4746</v>
      </c>
      <c r="AP173" s="54" t="str">
        <f>IF(Table1[[#This Row],[Ending Capital Account]]&lt;500000,"A","REQ")</f>
        <v>REQ</v>
      </c>
    </row>
    <row r="174" spans="1:42" x14ac:dyDescent="0.2">
      <c r="A174" s="44">
        <v>66393</v>
      </c>
      <c r="B174" s="11" t="s">
        <v>1728</v>
      </c>
      <c r="C174" s="47">
        <v>45009</v>
      </c>
      <c r="D174" s="46">
        <v>2015</v>
      </c>
      <c r="E174" s="46">
        <v>2029</v>
      </c>
      <c r="F174" s="12" t="s">
        <v>985</v>
      </c>
      <c r="G174" s="12" t="s">
        <v>407</v>
      </c>
      <c r="H174" s="12" t="s">
        <v>410</v>
      </c>
      <c r="I174" s="12" t="s">
        <v>62</v>
      </c>
      <c r="J174" s="12" t="s">
        <v>62</v>
      </c>
      <c r="K174" s="48">
        <v>3580694</v>
      </c>
      <c r="L174" s="12" t="s">
        <v>409</v>
      </c>
      <c r="P174" s="50">
        <v>-319398</v>
      </c>
      <c r="Q174" s="48">
        <v>-318967</v>
      </c>
      <c r="R174" s="48">
        <v>-318967</v>
      </c>
      <c r="S174" s="48">
        <v>0</v>
      </c>
      <c r="T174" s="48">
        <v>0</v>
      </c>
      <c r="U174" s="48">
        <v>0</v>
      </c>
      <c r="V174" s="48">
        <v>0</v>
      </c>
      <c r="W174" s="48">
        <v>0</v>
      </c>
      <c r="X174" s="48">
        <v>0</v>
      </c>
      <c r="Y174" s="48">
        <v>715485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I174" s="48">
        <v>113386</v>
      </c>
      <c r="AJ174" s="48">
        <v>3728873</v>
      </c>
      <c r="AK174" s="48">
        <v>0</v>
      </c>
      <c r="AL174" s="48">
        <v>0</v>
      </c>
      <c r="AM174" s="48">
        <v>0</v>
      </c>
      <c r="AN174" s="48">
        <v>319621</v>
      </c>
      <c r="AO174" s="11" t="s">
        <v>3724</v>
      </c>
      <c r="AP174" s="54" t="str">
        <f>IF(Table1[[#This Row],[Ending Capital Account]]&lt;500000,"A","REQ")</f>
        <v>REQ</v>
      </c>
    </row>
    <row r="175" spans="1:42" x14ac:dyDescent="0.2">
      <c r="A175" s="44">
        <v>79255</v>
      </c>
      <c r="B175" s="11" t="s">
        <v>4130</v>
      </c>
      <c r="C175" s="47">
        <v>45009</v>
      </c>
      <c r="D175" s="46">
        <v>2023</v>
      </c>
      <c r="E175" s="46">
        <v>2037</v>
      </c>
      <c r="F175" s="12" t="s">
        <v>985</v>
      </c>
      <c r="G175" s="12" t="s">
        <v>407</v>
      </c>
      <c r="H175" s="12" t="s">
        <v>410</v>
      </c>
      <c r="I175" s="12" t="s">
        <v>62</v>
      </c>
      <c r="J175" s="12" t="s">
        <v>62</v>
      </c>
      <c r="K175" s="48">
        <v>1588608</v>
      </c>
      <c r="L175" s="12" t="s">
        <v>62</v>
      </c>
      <c r="P175" s="50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I175" s="48">
        <v>0</v>
      </c>
      <c r="AJ175" s="48">
        <v>6478582</v>
      </c>
      <c r="AK175" s="48">
        <v>0</v>
      </c>
      <c r="AL175" s="48">
        <v>1588608</v>
      </c>
      <c r="AM175" s="48">
        <v>0</v>
      </c>
      <c r="AO175" s="11" t="s">
        <v>4747</v>
      </c>
      <c r="AP175" s="54" t="str">
        <f>IF(Table1[[#This Row],[Ending Capital Account]]&lt;500000,"A","REQ")</f>
        <v>REQ</v>
      </c>
    </row>
    <row r="176" spans="1:42" x14ac:dyDescent="0.2">
      <c r="A176" s="44">
        <v>82157</v>
      </c>
      <c r="B176" s="11" t="s">
        <v>4748</v>
      </c>
      <c r="C176" s="47">
        <v>45201.541867627297</v>
      </c>
      <c r="D176" s="46">
        <v>2019</v>
      </c>
      <c r="E176" s="46">
        <v>2032</v>
      </c>
      <c r="F176" s="12" t="s">
        <v>985</v>
      </c>
      <c r="G176" s="12" t="s">
        <v>413</v>
      </c>
      <c r="H176" s="12" t="s">
        <v>410</v>
      </c>
      <c r="I176" s="12" t="s">
        <v>62</v>
      </c>
      <c r="J176" s="12" t="s">
        <v>62</v>
      </c>
      <c r="K176" s="48">
        <v>2824251</v>
      </c>
      <c r="L176" s="12" t="s">
        <v>62</v>
      </c>
      <c r="P176" s="50">
        <v>-168877</v>
      </c>
      <c r="Q176" s="48">
        <v>-168614</v>
      </c>
      <c r="R176" s="48">
        <v>-168614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560335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I176" s="48">
        <v>9484</v>
      </c>
      <c r="AJ176" s="48">
        <v>1240471</v>
      </c>
      <c r="AK176" s="48">
        <v>0</v>
      </c>
      <c r="AL176" s="48">
        <v>0</v>
      </c>
      <c r="AM176" s="48">
        <v>0</v>
      </c>
      <c r="AN176" s="48">
        <v>200048</v>
      </c>
      <c r="AO176" s="11" t="s">
        <v>4729</v>
      </c>
      <c r="AP176" s="54" t="str">
        <f>IF(Table1[[#This Row],[Ending Capital Account]]&lt;500000,"A","REQ")</f>
        <v>REQ</v>
      </c>
    </row>
    <row r="177" spans="1:42" x14ac:dyDescent="0.2">
      <c r="A177" s="44">
        <v>66206</v>
      </c>
      <c r="B177" s="11" t="s">
        <v>3047</v>
      </c>
      <c r="C177" s="47">
        <v>44994</v>
      </c>
      <c r="D177" s="46">
        <v>2015</v>
      </c>
      <c r="E177" s="46">
        <v>2029</v>
      </c>
      <c r="F177" s="12" t="s">
        <v>985</v>
      </c>
      <c r="G177" s="12" t="s">
        <v>407</v>
      </c>
      <c r="H177" s="12" t="s">
        <v>410</v>
      </c>
      <c r="I177" s="12" t="s">
        <v>62</v>
      </c>
      <c r="J177" s="12" t="s">
        <v>62</v>
      </c>
      <c r="K177" s="48">
        <v>2296736</v>
      </c>
      <c r="L177" s="12" t="s">
        <v>409</v>
      </c>
      <c r="P177" s="50">
        <v>-233318</v>
      </c>
      <c r="Q177" s="48">
        <v>-233295</v>
      </c>
      <c r="R177" s="48">
        <v>-233295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523028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I177" s="48">
        <v>75333</v>
      </c>
      <c r="AJ177" s="48">
        <v>5578402</v>
      </c>
      <c r="AK177" s="48">
        <v>0</v>
      </c>
      <c r="AL177" s="48">
        <v>0</v>
      </c>
      <c r="AM177" s="48">
        <v>0</v>
      </c>
      <c r="AN177" s="48">
        <v>308730</v>
      </c>
      <c r="AO177" s="11" t="s">
        <v>3744</v>
      </c>
      <c r="AP177" s="54" t="str">
        <f>IF(Table1[[#This Row],[Ending Capital Account]]&lt;500000,"A","REQ")</f>
        <v>REQ</v>
      </c>
    </row>
    <row r="178" spans="1:42" x14ac:dyDescent="0.2">
      <c r="A178" s="44">
        <v>78299</v>
      </c>
      <c r="B178" s="11" t="s">
        <v>3231</v>
      </c>
      <c r="C178" s="47">
        <v>45126</v>
      </c>
      <c r="D178" s="46">
        <v>2019</v>
      </c>
      <c r="E178" s="46">
        <v>2034</v>
      </c>
      <c r="F178" s="12" t="s">
        <v>985</v>
      </c>
      <c r="G178" s="12" t="s">
        <v>407</v>
      </c>
      <c r="H178" s="12" t="s">
        <v>410</v>
      </c>
      <c r="I178" s="12" t="s">
        <v>62</v>
      </c>
      <c r="J178" s="12" t="s">
        <v>62</v>
      </c>
      <c r="K178" s="48">
        <v>3338473</v>
      </c>
      <c r="L178" s="12" t="s">
        <v>409</v>
      </c>
      <c r="P178" s="50">
        <v>-1343656</v>
      </c>
      <c r="Q178" s="48">
        <v>-1343539</v>
      </c>
      <c r="R178" s="48">
        <v>-1343539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749925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I178" s="48">
        <v>90579</v>
      </c>
      <c r="AJ178" s="48">
        <v>6870046</v>
      </c>
      <c r="AK178" s="48">
        <v>17614</v>
      </c>
      <c r="AL178" s="48">
        <v>0</v>
      </c>
      <c r="AM178" s="48">
        <v>0</v>
      </c>
      <c r="AN178" s="48">
        <v>997717</v>
      </c>
      <c r="AO178" s="11" t="s">
        <v>3832</v>
      </c>
      <c r="AP178" s="54" t="str">
        <f>IF(Table1[[#This Row],[Ending Capital Account]]&lt;500000,"A","REQ")</f>
        <v>REQ</v>
      </c>
    </row>
    <row r="179" spans="1:42" x14ac:dyDescent="0.2">
      <c r="A179" s="44">
        <v>78821</v>
      </c>
      <c r="B179" s="11" t="s">
        <v>3233</v>
      </c>
      <c r="C179" s="47">
        <v>45037</v>
      </c>
      <c r="D179" s="46">
        <v>2020</v>
      </c>
      <c r="E179" s="46">
        <v>2035</v>
      </c>
      <c r="F179" s="12" t="s">
        <v>985</v>
      </c>
      <c r="G179" s="12" t="s">
        <v>407</v>
      </c>
      <c r="H179" s="12" t="s">
        <v>410</v>
      </c>
      <c r="I179" s="12" t="s">
        <v>62</v>
      </c>
      <c r="J179" s="12" t="s">
        <v>62</v>
      </c>
      <c r="K179" s="48">
        <v>4091772</v>
      </c>
      <c r="L179" s="12" t="s">
        <v>409</v>
      </c>
      <c r="P179" s="50">
        <v>-923164</v>
      </c>
      <c r="Q179" s="48">
        <v>-923327</v>
      </c>
      <c r="R179" s="48">
        <v>-942079</v>
      </c>
      <c r="Y179" s="48">
        <v>685931</v>
      </c>
      <c r="AB179" s="48">
        <v>0</v>
      </c>
      <c r="AI179" s="48">
        <v>142776</v>
      </c>
      <c r="AJ179" s="48">
        <v>9762924</v>
      </c>
      <c r="AK179" s="48">
        <v>48441</v>
      </c>
      <c r="AL179" s="48">
        <v>6008463</v>
      </c>
      <c r="AN179" s="48">
        <v>430323</v>
      </c>
      <c r="AO179" s="11" t="s">
        <v>3832</v>
      </c>
      <c r="AP179" s="54" t="str">
        <f>IF(Table1[[#This Row],[Ending Capital Account]]&lt;500000,"A","REQ")</f>
        <v>REQ</v>
      </c>
    </row>
    <row r="180" spans="1:42" x14ac:dyDescent="0.2">
      <c r="A180" s="44">
        <v>64305</v>
      </c>
      <c r="B180" s="11" t="s">
        <v>206</v>
      </c>
      <c r="C180" s="47">
        <v>44992</v>
      </c>
      <c r="D180" s="46">
        <v>2010</v>
      </c>
      <c r="E180" s="46">
        <v>2024</v>
      </c>
      <c r="F180" s="12" t="s">
        <v>985</v>
      </c>
      <c r="G180" s="12" t="s">
        <v>407</v>
      </c>
      <c r="H180" s="12" t="s">
        <v>410</v>
      </c>
      <c r="I180" s="12" t="s">
        <v>62</v>
      </c>
      <c r="J180" s="12" t="s">
        <v>62</v>
      </c>
      <c r="K180" s="48">
        <v>1180098</v>
      </c>
      <c r="L180" s="12" t="s">
        <v>409</v>
      </c>
      <c r="P180" s="50">
        <v>-358896</v>
      </c>
      <c r="Q180" s="48">
        <v>-356822</v>
      </c>
      <c r="R180" s="48">
        <v>-356822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I180" s="48">
        <v>0</v>
      </c>
      <c r="AJ180" s="48">
        <v>4734444</v>
      </c>
      <c r="AK180" s="48">
        <v>0</v>
      </c>
      <c r="AL180" s="48">
        <v>0</v>
      </c>
      <c r="AM180" s="48">
        <v>0</v>
      </c>
      <c r="AN180" s="48">
        <v>270020</v>
      </c>
      <c r="AO180" s="11" t="s">
        <v>3761</v>
      </c>
      <c r="AP180" s="54" t="str">
        <f>IF(Table1[[#This Row],[Ending Capital Account]]&lt;500000,"A","REQ")</f>
        <v>REQ</v>
      </c>
    </row>
    <row r="181" spans="1:42" x14ac:dyDescent="0.2">
      <c r="A181" s="44">
        <v>62387</v>
      </c>
      <c r="B181" s="11" t="s">
        <v>2056</v>
      </c>
      <c r="C181" s="47">
        <v>44957</v>
      </c>
      <c r="D181" s="46">
        <v>2008</v>
      </c>
      <c r="E181" s="46">
        <v>2022</v>
      </c>
      <c r="F181" s="12" t="s">
        <v>985</v>
      </c>
      <c r="G181" s="12" t="s">
        <v>407</v>
      </c>
      <c r="H181" s="12" t="s">
        <v>410</v>
      </c>
      <c r="I181" s="12" t="s">
        <v>62</v>
      </c>
      <c r="J181" s="12" t="s">
        <v>62</v>
      </c>
      <c r="K181" s="48">
        <v>-430425</v>
      </c>
      <c r="L181" s="12" t="s">
        <v>409</v>
      </c>
      <c r="P181" s="50">
        <v>-143845</v>
      </c>
      <c r="Q181" s="48">
        <v>-143813</v>
      </c>
      <c r="R181" s="48">
        <v>-143813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I181" s="48">
        <v>0</v>
      </c>
      <c r="AJ181" s="48">
        <v>807793</v>
      </c>
      <c r="AK181" s="48">
        <v>0</v>
      </c>
      <c r="AL181" s="48">
        <v>0</v>
      </c>
      <c r="AM181" s="48">
        <v>0</v>
      </c>
      <c r="AN181" s="48">
        <v>78488</v>
      </c>
      <c r="AO181" s="11" t="s">
        <v>3781</v>
      </c>
      <c r="AP181" s="54" t="str">
        <f>IF(Table1[[#This Row],[Ending Capital Account]]&lt;500000,"A","REQ")</f>
        <v>A</v>
      </c>
    </row>
    <row r="182" spans="1:42" x14ac:dyDescent="0.2">
      <c r="A182" s="44">
        <v>62388</v>
      </c>
      <c r="B182" s="11" t="s">
        <v>2104</v>
      </c>
      <c r="C182" s="47">
        <v>44965</v>
      </c>
      <c r="D182" s="46">
        <v>2008</v>
      </c>
      <c r="E182" s="46">
        <v>2022</v>
      </c>
      <c r="F182" s="12" t="s">
        <v>985</v>
      </c>
      <c r="G182" s="12" t="s">
        <v>407</v>
      </c>
      <c r="H182" s="12" t="s">
        <v>410</v>
      </c>
      <c r="I182" s="12" t="s">
        <v>62</v>
      </c>
      <c r="J182" s="12" t="s">
        <v>62</v>
      </c>
      <c r="K182" s="48">
        <v>-66947</v>
      </c>
      <c r="L182" s="12" t="s">
        <v>409</v>
      </c>
      <c r="P182" s="50">
        <v>-163375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I182" s="48">
        <v>0</v>
      </c>
      <c r="AJ182" s="48">
        <v>783923</v>
      </c>
      <c r="AK182" s="48">
        <v>0</v>
      </c>
      <c r="AL182" s="48">
        <v>0</v>
      </c>
      <c r="AM182" s="48">
        <v>0</v>
      </c>
      <c r="AN182" s="48">
        <v>75896</v>
      </c>
      <c r="AO182" s="11" t="s">
        <v>3747</v>
      </c>
      <c r="AP182" s="54" t="str">
        <f>IF(Table1[[#This Row],[Ending Capital Account]]&lt;500000,"A","REQ")</f>
        <v>A</v>
      </c>
    </row>
    <row r="183" spans="1:42" x14ac:dyDescent="0.2">
      <c r="A183" s="44">
        <v>63737</v>
      </c>
      <c r="B183" s="11" t="s">
        <v>3217</v>
      </c>
      <c r="C183" s="47">
        <v>44987</v>
      </c>
      <c r="D183" s="46">
        <v>2013</v>
      </c>
      <c r="E183" s="46">
        <v>2028</v>
      </c>
      <c r="F183" s="12" t="s">
        <v>985</v>
      </c>
      <c r="G183" s="12" t="s">
        <v>407</v>
      </c>
      <c r="H183" s="12" t="s">
        <v>410</v>
      </c>
      <c r="I183" s="12" t="s">
        <v>62</v>
      </c>
      <c r="J183" s="12" t="s">
        <v>62</v>
      </c>
      <c r="K183" s="48">
        <v>2778939</v>
      </c>
      <c r="L183" s="12" t="s">
        <v>409</v>
      </c>
      <c r="P183" s="50">
        <v>-475364</v>
      </c>
      <c r="Q183" s="48">
        <v>-475313</v>
      </c>
      <c r="R183" s="48">
        <v>-475313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849916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I183" s="48">
        <v>0</v>
      </c>
      <c r="AJ183" s="48">
        <v>5253385</v>
      </c>
      <c r="AK183" s="48">
        <v>0</v>
      </c>
      <c r="AL183" s="48">
        <v>0</v>
      </c>
      <c r="AM183" s="48">
        <v>0</v>
      </c>
      <c r="AN183" s="48">
        <v>336121</v>
      </c>
      <c r="AO183" s="11" t="s">
        <v>3831</v>
      </c>
      <c r="AP183" s="54" t="str">
        <f>IF(Table1[[#This Row],[Ending Capital Account]]&lt;500000,"A","REQ")</f>
        <v>REQ</v>
      </c>
    </row>
    <row r="184" spans="1:42" x14ac:dyDescent="0.2">
      <c r="A184" s="44">
        <v>64728</v>
      </c>
      <c r="B184" s="11" t="s">
        <v>1521</v>
      </c>
      <c r="C184" s="47">
        <v>45048</v>
      </c>
      <c r="D184" s="46">
        <v>2014</v>
      </c>
      <c r="E184" s="46">
        <v>2028</v>
      </c>
      <c r="F184" s="12" t="s">
        <v>985</v>
      </c>
      <c r="G184" s="12" t="s">
        <v>407</v>
      </c>
      <c r="H184" s="12" t="s">
        <v>410</v>
      </c>
      <c r="I184" s="12" t="s">
        <v>62</v>
      </c>
      <c r="J184" s="12" t="s">
        <v>62</v>
      </c>
      <c r="K184" s="48">
        <v>5213283</v>
      </c>
      <c r="L184" s="12" t="s">
        <v>409</v>
      </c>
      <c r="P184" s="50">
        <v>-27783</v>
      </c>
      <c r="Q184" s="48">
        <v>-16397</v>
      </c>
      <c r="R184" s="48">
        <v>-16397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799681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I184" s="48">
        <v>0</v>
      </c>
      <c r="AJ184" s="48">
        <v>13913863</v>
      </c>
      <c r="AK184" s="48">
        <v>0</v>
      </c>
      <c r="AL184" s="48">
        <v>308219</v>
      </c>
      <c r="AM184" s="48">
        <v>0</v>
      </c>
      <c r="AN184" s="48">
        <v>730201</v>
      </c>
      <c r="AO184" s="11" t="s">
        <v>3758</v>
      </c>
      <c r="AP184" s="54" t="str">
        <f>IF(Table1[[#This Row],[Ending Capital Account]]&lt;500000,"A","REQ")</f>
        <v>REQ</v>
      </c>
    </row>
    <row r="185" spans="1:42" x14ac:dyDescent="0.2">
      <c r="A185" s="44">
        <v>67839</v>
      </c>
      <c r="B185" s="11" t="s">
        <v>2585</v>
      </c>
      <c r="C185" s="47">
        <v>44977</v>
      </c>
      <c r="D185" s="46">
        <v>2019</v>
      </c>
      <c r="E185" s="46">
        <v>2033</v>
      </c>
      <c r="F185" s="12" t="s">
        <v>985</v>
      </c>
      <c r="G185" s="12" t="s">
        <v>407</v>
      </c>
      <c r="H185" s="12" t="s">
        <v>410</v>
      </c>
      <c r="I185" s="12" t="s">
        <v>62</v>
      </c>
      <c r="J185" s="12" t="s">
        <v>62</v>
      </c>
      <c r="K185" s="48">
        <v>7236255</v>
      </c>
      <c r="L185" s="12" t="s">
        <v>409</v>
      </c>
      <c r="P185" s="50">
        <v>-151600</v>
      </c>
      <c r="Q185" s="48">
        <v>-138711</v>
      </c>
      <c r="R185" s="48">
        <v>-138711</v>
      </c>
      <c r="S185" s="48">
        <v>0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1080038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I185" s="48">
        <v>0</v>
      </c>
      <c r="AJ185" s="48">
        <v>273798</v>
      </c>
      <c r="AK185" s="48">
        <v>0</v>
      </c>
      <c r="AL185" s="48">
        <v>0</v>
      </c>
      <c r="AM185" s="48">
        <v>-22374</v>
      </c>
      <c r="AN185" s="48">
        <v>357360</v>
      </c>
      <c r="AO185" s="11" t="s">
        <v>3743</v>
      </c>
      <c r="AP185" s="54" t="str">
        <f>IF(Table1[[#This Row],[Ending Capital Account]]&lt;500000,"A","REQ")</f>
        <v>REQ</v>
      </c>
    </row>
    <row r="186" spans="1:42" x14ac:dyDescent="0.2">
      <c r="A186" s="44">
        <v>64757</v>
      </c>
      <c r="B186" s="11" t="s">
        <v>3367</v>
      </c>
      <c r="C186" s="47">
        <v>44977</v>
      </c>
      <c r="D186" s="46">
        <v>2012</v>
      </c>
      <c r="E186" s="46">
        <v>2027</v>
      </c>
      <c r="F186" s="12" t="s">
        <v>985</v>
      </c>
      <c r="G186" s="12" t="s">
        <v>407</v>
      </c>
      <c r="H186" s="12" t="s">
        <v>410</v>
      </c>
      <c r="I186" s="12" t="s">
        <v>62</v>
      </c>
      <c r="J186" s="12" t="s">
        <v>62</v>
      </c>
      <c r="K186" s="48">
        <v>2042975</v>
      </c>
      <c r="L186" s="12" t="s">
        <v>409</v>
      </c>
      <c r="P186" s="50">
        <v>-872673</v>
      </c>
      <c r="Q186" s="48">
        <v>-872358</v>
      </c>
      <c r="R186" s="48">
        <v>-872358</v>
      </c>
      <c r="S186" s="48">
        <v>0</v>
      </c>
      <c r="T186" s="48">
        <v>0</v>
      </c>
      <c r="U186" s="48">
        <v>0</v>
      </c>
      <c r="V186" s="48">
        <v>0</v>
      </c>
      <c r="W186" s="48">
        <v>0</v>
      </c>
      <c r="X186" s="48">
        <v>0</v>
      </c>
      <c r="Y186" s="48">
        <v>834980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I186" s="48">
        <v>0</v>
      </c>
      <c r="AJ186" s="48">
        <v>12902245</v>
      </c>
      <c r="AK186" s="48">
        <v>0</v>
      </c>
      <c r="AL186" s="48">
        <v>0</v>
      </c>
      <c r="AM186" s="48">
        <v>0</v>
      </c>
      <c r="AN186" s="48">
        <v>572227</v>
      </c>
      <c r="AO186" s="11" t="s">
        <v>3851</v>
      </c>
      <c r="AP186" s="54" t="str">
        <f>IF(Table1[[#This Row],[Ending Capital Account]]&lt;500000,"A","REQ")</f>
        <v>REQ</v>
      </c>
    </row>
    <row r="187" spans="1:42" x14ac:dyDescent="0.2">
      <c r="A187" s="44">
        <v>60640</v>
      </c>
      <c r="B187" s="11" t="s">
        <v>2845</v>
      </c>
      <c r="C187" s="47">
        <v>45015</v>
      </c>
      <c r="D187" s="46">
        <v>2004</v>
      </c>
      <c r="E187" s="46">
        <v>2018</v>
      </c>
      <c r="F187" s="12" t="s">
        <v>985</v>
      </c>
      <c r="G187" s="12" t="s">
        <v>407</v>
      </c>
      <c r="H187" s="12" t="s">
        <v>410</v>
      </c>
      <c r="I187" s="12" t="s">
        <v>62</v>
      </c>
      <c r="J187" s="12" t="s">
        <v>62</v>
      </c>
      <c r="K187" s="48">
        <v>-220517</v>
      </c>
      <c r="L187" s="12" t="s">
        <v>409</v>
      </c>
      <c r="P187" s="50">
        <v>-687923</v>
      </c>
      <c r="Q187" s="48">
        <v>-664452</v>
      </c>
      <c r="R187" s="48">
        <v>-664452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I187" s="48">
        <v>0</v>
      </c>
      <c r="AJ187" s="48">
        <v>8817589</v>
      </c>
      <c r="AK187" s="48">
        <v>0</v>
      </c>
      <c r="AL187" s="48">
        <v>0</v>
      </c>
      <c r="AM187" s="48">
        <v>0</v>
      </c>
      <c r="AN187" s="48">
        <v>605560</v>
      </c>
      <c r="AO187" s="11" t="s">
        <v>3699</v>
      </c>
      <c r="AP187" s="54" t="str">
        <f>IF(Table1[[#This Row],[Ending Capital Account]]&lt;500000,"A","REQ")</f>
        <v>A</v>
      </c>
    </row>
    <row r="188" spans="1:42" x14ac:dyDescent="0.2">
      <c r="A188" s="44">
        <v>64781</v>
      </c>
      <c r="B188" s="11" t="s">
        <v>260</v>
      </c>
      <c r="C188" s="47">
        <v>45000</v>
      </c>
      <c r="D188" s="46">
        <v>2011</v>
      </c>
      <c r="E188" s="46">
        <v>2025</v>
      </c>
      <c r="F188" s="12" t="s">
        <v>985</v>
      </c>
      <c r="G188" s="12" t="s">
        <v>407</v>
      </c>
      <c r="H188" s="12" t="s">
        <v>410</v>
      </c>
      <c r="I188" s="12" t="s">
        <v>62</v>
      </c>
      <c r="J188" s="12" t="s">
        <v>62</v>
      </c>
      <c r="K188" s="48">
        <v>2099356</v>
      </c>
      <c r="L188" s="12" t="s">
        <v>62</v>
      </c>
      <c r="P188" s="50">
        <v>-195996</v>
      </c>
      <c r="Q188" s="48">
        <v>-195366</v>
      </c>
      <c r="R188" s="48">
        <v>-195366</v>
      </c>
      <c r="S188" s="48">
        <v>0</v>
      </c>
      <c r="T188" s="48">
        <v>85517</v>
      </c>
      <c r="U188" s="48">
        <v>0</v>
      </c>
      <c r="V188" s="48">
        <v>0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I188" s="48">
        <v>0</v>
      </c>
      <c r="AJ188" s="48">
        <v>3188406</v>
      </c>
      <c r="AK188" s="48">
        <v>60811</v>
      </c>
      <c r="AL188" s="48">
        <v>0</v>
      </c>
      <c r="AM188" s="48">
        <v>0</v>
      </c>
      <c r="AN188" s="48">
        <v>311544</v>
      </c>
      <c r="AO188" s="11" t="s">
        <v>3946</v>
      </c>
      <c r="AP188" s="54" t="str">
        <f>IF(Table1[[#This Row],[Ending Capital Account]]&lt;500000,"A","REQ")</f>
        <v>REQ</v>
      </c>
    </row>
    <row r="189" spans="1:42" x14ac:dyDescent="0.2">
      <c r="A189" s="44">
        <v>67569</v>
      </c>
      <c r="B189" s="11" t="s">
        <v>689</v>
      </c>
      <c r="C189" s="47">
        <v>44951</v>
      </c>
      <c r="D189" s="46">
        <v>2018</v>
      </c>
      <c r="E189" s="46">
        <v>2033</v>
      </c>
      <c r="F189" s="12" t="s">
        <v>985</v>
      </c>
      <c r="G189" s="12" t="s">
        <v>407</v>
      </c>
      <c r="H189" s="12" t="s">
        <v>410</v>
      </c>
      <c r="I189" s="12" t="s">
        <v>62</v>
      </c>
      <c r="J189" s="12" t="s">
        <v>62</v>
      </c>
      <c r="K189" s="48">
        <v>4565893</v>
      </c>
      <c r="L189" s="12" t="s">
        <v>409</v>
      </c>
      <c r="P189" s="50">
        <v>-516025</v>
      </c>
      <c r="Q189" s="48">
        <v>-514972</v>
      </c>
      <c r="R189" s="48">
        <v>-514972</v>
      </c>
      <c r="Y189" s="48">
        <v>670309</v>
      </c>
      <c r="AJ189" s="48">
        <v>4713831</v>
      </c>
      <c r="AN189" s="48">
        <v>365371</v>
      </c>
      <c r="AO189" s="11" t="s">
        <v>3791</v>
      </c>
      <c r="AP189" s="54" t="str">
        <f>IF(Table1[[#This Row],[Ending Capital Account]]&lt;500000,"A","REQ")</f>
        <v>REQ</v>
      </c>
    </row>
    <row r="190" spans="1:42" x14ac:dyDescent="0.2">
      <c r="A190" s="44">
        <v>65030</v>
      </c>
      <c r="B190" s="11" t="s">
        <v>1316</v>
      </c>
      <c r="C190" s="47">
        <v>45028</v>
      </c>
      <c r="D190" s="46">
        <v>2008</v>
      </c>
      <c r="E190" s="46">
        <v>2022</v>
      </c>
      <c r="F190" s="12" t="s">
        <v>985</v>
      </c>
      <c r="G190" s="12" t="s">
        <v>407</v>
      </c>
      <c r="H190" s="12" t="s">
        <v>410</v>
      </c>
      <c r="I190" s="12" t="s">
        <v>62</v>
      </c>
      <c r="J190" s="12" t="s">
        <v>62</v>
      </c>
      <c r="K190" s="48">
        <v>619917</v>
      </c>
      <c r="L190" s="12" t="s">
        <v>409</v>
      </c>
      <c r="P190" s="50">
        <v>-101809</v>
      </c>
      <c r="Q190" s="48">
        <v>-101688</v>
      </c>
      <c r="R190" s="48">
        <v>-221164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I190" s="48">
        <v>692204</v>
      </c>
      <c r="AJ190" s="48">
        <v>2342610</v>
      </c>
      <c r="AK190" s="48">
        <v>0</v>
      </c>
      <c r="AL190" s="48">
        <v>0</v>
      </c>
      <c r="AM190" s="48">
        <v>0</v>
      </c>
      <c r="AN190" s="48">
        <v>170705</v>
      </c>
      <c r="AO190" s="11" t="s">
        <v>3728</v>
      </c>
      <c r="AP190" s="54" t="str">
        <f>IF(Table1[[#This Row],[Ending Capital Account]]&lt;500000,"A","REQ")</f>
        <v>REQ</v>
      </c>
    </row>
    <row r="191" spans="1:42" x14ac:dyDescent="0.2">
      <c r="A191" s="44">
        <v>78904</v>
      </c>
      <c r="B191" s="11" t="s">
        <v>3551</v>
      </c>
      <c r="C191" s="47">
        <v>45037</v>
      </c>
      <c r="D191" s="46">
        <v>2022</v>
      </c>
      <c r="E191" s="46">
        <v>2036</v>
      </c>
      <c r="F191" s="12" t="s">
        <v>985</v>
      </c>
      <c r="G191" s="12" t="s">
        <v>407</v>
      </c>
      <c r="H191" s="12" t="s">
        <v>410</v>
      </c>
      <c r="I191" s="12" t="s">
        <v>62</v>
      </c>
      <c r="J191" s="12" t="s">
        <v>62</v>
      </c>
      <c r="K191" s="48">
        <v>4281912</v>
      </c>
      <c r="L191" s="12" t="s">
        <v>409</v>
      </c>
      <c r="P191" s="50">
        <v>-1425528</v>
      </c>
      <c r="Q191" s="48">
        <v>-1425058</v>
      </c>
      <c r="R191" s="48">
        <v>-1425058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651324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I191" s="48">
        <v>0</v>
      </c>
      <c r="AJ191" s="48">
        <v>4199441</v>
      </c>
      <c r="AK191" s="48">
        <v>0</v>
      </c>
      <c r="AL191" s="48">
        <v>4495575</v>
      </c>
      <c r="AM191" s="48">
        <v>0</v>
      </c>
      <c r="AN191" s="48">
        <v>1399523</v>
      </c>
      <c r="AO191" s="11" t="s">
        <v>4744</v>
      </c>
      <c r="AP191" s="54" t="str">
        <f>IF(Table1[[#This Row],[Ending Capital Account]]&lt;500000,"A","REQ")</f>
        <v>REQ</v>
      </c>
    </row>
    <row r="192" spans="1:42" x14ac:dyDescent="0.2">
      <c r="A192" s="44">
        <v>66540</v>
      </c>
      <c r="B192" s="11" t="s">
        <v>3076</v>
      </c>
      <c r="C192" s="47">
        <v>44971</v>
      </c>
      <c r="D192" s="46">
        <v>2016</v>
      </c>
      <c r="E192" s="46">
        <v>2030</v>
      </c>
      <c r="F192" s="12" t="s">
        <v>985</v>
      </c>
      <c r="G192" s="12" t="s">
        <v>407</v>
      </c>
      <c r="H192" s="12" t="s">
        <v>410</v>
      </c>
      <c r="I192" s="12" t="s">
        <v>62</v>
      </c>
      <c r="J192" s="12" t="s">
        <v>62</v>
      </c>
      <c r="K192" s="48">
        <v>2947459</v>
      </c>
      <c r="L192" s="12" t="s">
        <v>409</v>
      </c>
      <c r="P192" s="50">
        <v>-183999</v>
      </c>
      <c r="Q192" s="48">
        <v>-135823</v>
      </c>
      <c r="R192" s="48">
        <v>-135823</v>
      </c>
      <c r="S192" s="48">
        <v>0</v>
      </c>
      <c r="T192" s="48">
        <v>0</v>
      </c>
      <c r="U192" s="48">
        <v>0</v>
      </c>
      <c r="V192" s="48">
        <v>0</v>
      </c>
      <c r="W192" s="48">
        <v>0</v>
      </c>
      <c r="X192" s="48">
        <v>0</v>
      </c>
      <c r="Y192" s="48">
        <v>468747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I192" s="48">
        <v>188023</v>
      </c>
      <c r="AJ192" s="48">
        <v>12123044</v>
      </c>
      <c r="AK192" s="48">
        <v>19924</v>
      </c>
      <c r="AL192" s="48">
        <v>0</v>
      </c>
      <c r="AM192" s="48">
        <v>-25157</v>
      </c>
      <c r="AN192" s="48">
        <v>421211</v>
      </c>
      <c r="AO192" s="11" t="s">
        <v>3737</v>
      </c>
      <c r="AP192" s="54" t="str">
        <f>IF(Table1[[#This Row],[Ending Capital Account]]&lt;500000,"A","REQ")</f>
        <v>REQ</v>
      </c>
    </row>
    <row r="193" spans="1:42" x14ac:dyDescent="0.2">
      <c r="A193" s="44">
        <v>79425</v>
      </c>
      <c r="B193" s="11" t="s">
        <v>948</v>
      </c>
      <c r="C193" s="47">
        <v>45175</v>
      </c>
      <c r="D193" s="46">
        <v>2022</v>
      </c>
      <c r="E193" s="46">
        <v>2037</v>
      </c>
      <c r="F193" s="12" t="s">
        <v>985</v>
      </c>
      <c r="G193" s="12" t="s">
        <v>407</v>
      </c>
      <c r="H193" s="12" t="s">
        <v>410</v>
      </c>
      <c r="I193" s="12" t="s">
        <v>62</v>
      </c>
      <c r="J193" s="12" t="s">
        <v>62</v>
      </c>
      <c r="K193" s="48">
        <v>679201</v>
      </c>
      <c r="L193" s="12" t="s">
        <v>409</v>
      </c>
      <c r="P193" s="50">
        <v>-2065547</v>
      </c>
      <c r="Q193" s="48">
        <v>-1053323</v>
      </c>
      <c r="R193" s="48">
        <v>-1053323</v>
      </c>
      <c r="S193" s="48">
        <v>0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221699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I193" s="48">
        <v>0</v>
      </c>
      <c r="AJ193" s="48">
        <v>26271510</v>
      </c>
      <c r="AK193" s="48">
        <v>0</v>
      </c>
      <c r="AL193" s="48">
        <v>129721</v>
      </c>
      <c r="AM193" s="48">
        <v>0</v>
      </c>
      <c r="AN193" s="48">
        <v>598699</v>
      </c>
      <c r="AO193" s="11" t="s">
        <v>3936</v>
      </c>
      <c r="AP193" s="54" t="str">
        <f>IF(Table1[[#This Row],[Ending Capital Account]]&lt;500000,"A","REQ")</f>
        <v>REQ</v>
      </c>
    </row>
    <row r="194" spans="1:42" x14ac:dyDescent="0.2">
      <c r="A194" s="44">
        <v>66732</v>
      </c>
      <c r="B194" s="11" t="s">
        <v>1414</v>
      </c>
      <c r="C194" s="47">
        <v>44958</v>
      </c>
      <c r="D194" s="46">
        <v>2017</v>
      </c>
      <c r="E194" s="46">
        <v>2031</v>
      </c>
      <c r="F194" s="12" t="s">
        <v>985</v>
      </c>
      <c r="G194" s="12" t="s">
        <v>407</v>
      </c>
      <c r="H194" s="12" t="s">
        <v>410</v>
      </c>
      <c r="I194" s="12" t="s">
        <v>62</v>
      </c>
      <c r="J194" s="12" t="s">
        <v>62</v>
      </c>
      <c r="K194" s="48">
        <v>5716382</v>
      </c>
      <c r="L194" s="12" t="s">
        <v>409</v>
      </c>
      <c r="P194" s="50">
        <v>-565680</v>
      </c>
      <c r="Q194" s="48">
        <v>-564826</v>
      </c>
      <c r="R194" s="48">
        <v>-564826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889912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I194" s="48">
        <v>0</v>
      </c>
      <c r="AJ194" s="48">
        <v>3294226</v>
      </c>
      <c r="AK194" s="48">
        <v>87027</v>
      </c>
      <c r="AL194" s="48">
        <v>0</v>
      </c>
      <c r="AM194" s="48">
        <v>0</v>
      </c>
      <c r="AN194" s="48">
        <v>421873</v>
      </c>
      <c r="AO194" s="11" t="s">
        <v>3702</v>
      </c>
      <c r="AP194" s="54" t="str">
        <f>IF(Table1[[#This Row],[Ending Capital Account]]&lt;500000,"A","REQ")</f>
        <v>REQ</v>
      </c>
    </row>
    <row r="195" spans="1:42" x14ac:dyDescent="0.2">
      <c r="A195" s="44">
        <v>79236</v>
      </c>
      <c r="B195" s="11" t="s">
        <v>4106</v>
      </c>
      <c r="C195" s="47">
        <v>44972</v>
      </c>
      <c r="D195" s="46">
        <v>2022</v>
      </c>
      <c r="E195" s="46">
        <v>2037</v>
      </c>
      <c r="F195" s="12" t="s">
        <v>985</v>
      </c>
      <c r="G195" s="12" t="s">
        <v>407</v>
      </c>
      <c r="H195" s="12" t="s">
        <v>410</v>
      </c>
      <c r="I195" s="12" t="s">
        <v>62</v>
      </c>
      <c r="J195" s="12" t="s">
        <v>62</v>
      </c>
      <c r="K195" s="48">
        <v>-102419</v>
      </c>
      <c r="L195" s="12" t="s">
        <v>409</v>
      </c>
      <c r="P195" s="50">
        <v>-995868</v>
      </c>
      <c r="Q195" s="48">
        <v>-995758</v>
      </c>
      <c r="R195" s="48">
        <v>-995758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  <c r="X195" s="48">
        <v>0</v>
      </c>
      <c r="Y195" s="48">
        <v>997243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I195" s="48">
        <v>0</v>
      </c>
      <c r="AJ195" s="48">
        <v>10391287</v>
      </c>
      <c r="AK195" s="48">
        <v>102419</v>
      </c>
      <c r="AL195" s="48">
        <v>190000</v>
      </c>
      <c r="AM195" s="48">
        <v>0</v>
      </c>
      <c r="AN195" s="48">
        <v>485397</v>
      </c>
      <c r="AO195" s="11" t="s">
        <v>3860</v>
      </c>
      <c r="AP195" s="54" t="str">
        <f>IF(Table1[[#This Row],[Ending Capital Account]]&lt;500000,"A","REQ")</f>
        <v>A</v>
      </c>
    </row>
    <row r="196" spans="1:42" x14ac:dyDescent="0.2">
      <c r="A196" s="44">
        <v>64361</v>
      </c>
      <c r="B196" s="11" t="s">
        <v>229</v>
      </c>
      <c r="C196" s="47">
        <v>45091</v>
      </c>
      <c r="D196" s="46">
        <v>2011</v>
      </c>
      <c r="E196" s="46">
        <v>2025</v>
      </c>
      <c r="F196" s="12" t="s">
        <v>985</v>
      </c>
      <c r="G196" s="12" t="s">
        <v>407</v>
      </c>
      <c r="H196" s="12" t="s">
        <v>410</v>
      </c>
      <c r="I196" s="12" t="s">
        <v>62</v>
      </c>
      <c r="J196" s="12" t="s">
        <v>62</v>
      </c>
      <c r="K196" s="48">
        <v>351656</v>
      </c>
      <c r="L196" s="12" t="s">
        <v>409</v>
      </c>
      <c r="P196" s="50">
        <v>-365996</v>
      </c>
      <c r="Q196" s="48">
        <v>-365926</v>
      </c>
      <c r="R196" s="48">
        <v>-365926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I196" s="48">
        <v>0</v>
      </c>
      <c r="AJ196" s="48">
        <v>3422305</v>
      </c>
      <c r="AK196" s="48">
        <v>0</v>
      </c>
      <c r="AL196" s="48">
        <v>0</v>
      </c>
      <c r="AM196" s="48">
        <v>0</v>
      </c>
      <c r="AN196" s="48">
        <v>196596</v>
      </c>
      <c r="AO196" s="11" t="s">
        <v>3713</v>
      </c>
      <c r="AP196" s="54" t="str">
        <f>IF(Table1[[#This Row],[Ending Capital Account]]&lt;500000,"A","REQ")</f>
        <v>A</v>
      </c>
    </row>
    <row r="197" spans="1:42" x14ac:dyDescent="0.2">
      <c r="A197" s="44">
        <v>78279</v>
      </c>
      <c r="B197" s="11" t="s">
        <v>2613</v>
      </c>
      <c r="C197" s="47">
        <v>45012</v>
      </c>
      <c r="D197" s="46">
        <v>2019</v>
      </c>
      <c r="E197" s="46">
        <v>2034</v>
      </c>
      <c r="F197" s="12" t="s">
        <v>985</v>
      </c>
      <c r="G197" s="12" t="s">
        <v>407</v>
      </c>
      <c r="H197" s="12" t="s">
        <v>410</v>
      </c>
      <c r="I197" s="12" t="s">
        <v>62</v>
      </c>
      <c r="J197" s="12" t="s">
        <v>62</v>
      </c>
      <c r="K197" s="48">
        <v>1180844</v>
      </c>
      <c r="L197" s="12" t="s">
        <v>409</v>
      </c>
      <c r="P197" s="50">
        <v>-405060</v>
      </c>
      <c r="Q197" s="48">
        <v>-264086</v>
      </c>
      <c r="R197" s="48">
        <v>-264086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267355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I197" s="48">
        <v>0</v>
      </c>
      <c r="AJ197" s="48">
        <v>4607394</v>
      </c>
      <c r="AK197" s="48">
        <v>0</v>
      </c>
      <c r="AL197" s="48">
        <v>0</v>
      </c>
      <c r="AM197" s="48">
        <v>0</v>
      </c>
      <c r="AN197" s="48">
        <v>239369</v>
      </c>
      <c r="AO197" s="11" t="s">
        <v>3743</v>
      </c>
      <c r="AP197" s="54" t="str">
        <f>IF(Table1[[#This Row],[Ending Capital Account]]&lt;500000,"A","REQ")</f>
        <v>REQ</v>
      </c>
    </row>
    <row r="198" spans="1:42" x14ac:dyDescent="0.2">
      <c r="A198" s="44">
        <v>64932</v>
      </c>
      <c r="B198" s="11" t="s">
        <v>3371</v>
      </c>
      <c r="C198" s="47">
        <v>45028</v>
      </c>
      <c r="D198" s="46">
        <v>2012</v>
      </c>
      <c r="E198" s="46">
        <v>2027</v>
      </c>
      <c r="F198" s="12" t="s">
        <v>985</v>
      </c>
      <c r="G198" s="12" t="s">
        <v>407</v>
      </c>
      <c r="H198" s="12" t="s">
        <v>410</v>
      </c>
      <c r="I198" s="12" t="s">
        <v>62</v>
      </c>
      <c r="J198" s="12" t="s">
        <v>62</v>
      </c>
      <c r="K198" s="48">
        <v>2934456</v>
      </c>
      <c r="L198" s="12" t="s">
        <v>409</v>
      </c>
      <c r="P198" s="50">
        <v>-695527</v>
      </c>
      <c r="Q198" s="48">
        <v>-695457</v>
      </c>
      <c r="R198" s="48">
        <v>-695457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208521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I198" s="48">
        <v>0</v>
      </c>
      <c r="AJ198" s="48">
        <v>9496120</v>
      </c>
      <c r="AK198" s="48">
        <v>0</v>
      </c>
      <c r="AL198" s="48">
        <v>0</v>
      </c>
      <c r="AM198" s="48">
        <v>-4153</v>
      </c>
      <c r="AN198" s="48">
        <v>657814</v>
      </c>
      <c r="AO198" s="11" t="s">
        <v>3851</v>
      </c>
      <c r="AP198" s="54" t="str">
        <f>IF(Table1[[#This Row],[Ending Capital Account]]&lt;500000,"A","REQ")</f>
        <v>REQ</v>
      </c>
    </row>
    <row r="199" spans="1:42" x14ac:dyDescent="0.2">
      <c r="A199" s="44">
        <v>64240</v>
      </c>
      <c r="B199" s="11" t="s">
        <v>3363</v>
      </c>
      <c r="C199" s="47">
        <v>45000</v>
      </c>
      <c r="D199" s="46">
        <v>2012</v>
      </c>
      <c r="E199" s="46">
        <v>2026</v>
      </c>
      <c r="F199" s="12" t="s">
        <v>985</v>
      </c>
      <c r="G199" s="12" t="s">
        <v>407</v>
      </c>
      <c r="H199" s="12" t="s">
        <v>410</v>
      </c>
      <c r="I199" s="12" t="s">
        <v>62</v>
      </c>
      <c r="J199" s="12" t="s">
        <v>62</v>
      </c>
      <c r="K199" s="48">
        <v>2351097</v>
      </c>
      <c r="L199" s="12" t="s">
        <v>409</v>
      </c>
      <c r="P199" s="50">
        <v>-608976</v>
      </c>
      <c r="Q199" s="48">
        <v>-607158</v>
      </c>
      <c r="R199" s="48">
        <v>-607158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423349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I199" s="48">
        <v>0</v>
      </c>
      <c r="AJ199" s="48">
        <v>6749058</v>
      </c>
      <c r="AK199" s="48">
        <v>0</v>
      </c>
      <c r="AL199" s="48">
        <v>0</v>
      </c>
      <c r="AM199" s="48">
        <v>0</v>
      </c>
      <c r="AN199" s="48">
        <v>483522</v>
      </c>
      <c r="AO199" s="11" t="s">
        <v>3851</v>
      </c>
      <c r="AP199" s="54" t="str">
        <f>IF(Table1[[#This Row],[Ending Capital Account]]&lt;500000,"A","REQ")</f>
        <v>REQ</v>
      </c>
    </row>
    <row r="200" spans="1:42" x14ac:dyDescent="0.2">
      <c r="A200" s="44">
        <v>78353</v>
      </c>
      <c r="B200" s="11" t="s">
        <v>2640</v>
      </c>
      <c r="C200" s="47">
        <v>45021</v>
      </c>
      <c r="D200" s="46">
        <v>2020</v>
      </c>
      <c r="E200" s="46">
        <v>2034</v>
      </c>
      <c r="F200" s="12" t="s">
        <v>985</v>
      </c>
      <c r="G200" s="12" t="s">
        <v>407</v>
      </c>
      <c r="H200" s="12" t="s">
        <v>410</v>
      </c>
      <c r="I200" s="12" t="s">
        <v>62</v>
      </c>
      <c r="J200" s="12" t="s">
        <v>62</v>
      </c>
      <c r="K200" s="48">
        <v>6790890</v>
      </c>
      <c r="L200" s="12" t="s">
        <v>409</v>
      </c>
      <c r="P200" s="50">
        <v>-1160932</v>
      </c>
      <c r="Q200" s="48">
        <v>-1160049</v>
      </c>
      <c r="R200" s="48">
        <v>-1160049</v>
      </c>
      <c r="S200" s="48">
        <v>0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1499850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I200" s="48">
        <v>0</v>
      </c>
      <c r="AJ200" s="48">
        <v>11107107</v>
      </c>
      <c r="AK200" s="48">
        <v>0</v>
      </c>
      <c r="AL200" s="48">
        <v>202768</v>
      </c>
      <c r="AM200" s="48">
        <v>0</v>
      </c>
      <c r="AN200" s="48">
        <v>635001</v>
      </c>
      <c r="AO200" s="11" t="s">
        <v>3945</v>
      </c>
      <c r="AP200" s="54" t="str">
        <f>IF(Table1[[#This Row],[Ending Capital Account]]&lt;500000,"A","REQ")</f>
        <v>REQ</v>
      </c>
    </row>
    <row r="201" spans="1:42" x14ac:dyDescent="0.2">
      <c r="A201" s="44">
        <v>64819</v>
      </c>
      <c r="B201" s="11" t="s">
        <v>316</v>
      </c>
      <c r="C201" s="47">
        <v>45008</v>
      </c>
      <c r="D201" s="46">
        <v>2012</v>
      </c>
      <c r="E201" s="46">
        <v>2026</v>
      </c>
      <c r="F201" s="12" t="s">
        <v>985</v>
      </c>
      <c r="G201" s="12" t="s">
        <v>407</v>
      </c>
      <c r="H201" s="12" t="s">
        <v>410</v>
      </c>
      <c r="I201" s="12" t="s">
        <v>62</v>
      </c>
      <c r="J201" s="12" t="s">
        <v>62</v>
      </c>
      <c r="K201" s="48">
        <v>3048320</v>
      </c>
      <c r="L201" s="12" t="s">
        <v>62</v>
      </c>
      <c r="P201" s="50">
        <v>-459502</v>
      </c>
      <c r="Q201" s="48">
        <v>-455731</v>
      </c>
      <c r="R201" s="48">
        <v>-455731</v>
      </c>
      <c r="S201" s="48">
        <v>0</v>
      </c>
      <c r="T201" s="48">
        <v>2900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I201" s="48">
        <v>0</v>
      </c>
      <c r="AJ201" s="48">
        <v>2084261</v>
      </c>
      <c r="AK201" s="48">
        <v>0</v>
      </c>
      <c r="AL201" s="48">
        <v>0</v>
      </c>
      <c r="AM201" s="48">
        <v>0</v>
      </c>
      <c r="AN201" s="48">
        <v>247730</v>
      </c>
      <c r="AO201" s="11" t="s">
        <v>3710</v>
      </c>
      <c r="AP201" s="54" t="str">
        <f>IF(Table1[[#This Row],[Ending Capital Account]]&lt;500000,"A","REQ")</f>
        <v>REQ</v>
      </c>
    </row>
    <row r="202" spans="1:42" x14ac:dyDescent="0.2">
      <c r="A202" s="44">
        <v>65023</v>
      </c>
      <c r="B202" s="11" t="s">
        <v>1273</v>
      </c>
      <c r="C202" s="47">
        <v>44956</v>
      </c>
      <c r="D202" s="46">
        <v>2008</v>
      </c>
      <c r="E202" s="46">
        <v>2022</v>
      </c>
      <c r="F202" s="12" t="s">
        <v>985</v>
      </c>
      <c r="G202" s="12" t="s">
        <v>407</v>
      </c>
      <c r="H202" s="12" t="s">
        <v>410</v>
      </c>
      <c r="I202" s="12" t="s">
        <v>62</v>
      </c>
      <c r="J202" s="12" t="s">
        <v>409</v>
      </c>
      <c r="K202" s="48">
        <v>0</v>
      </c>
      <c r="L202" s="12" t="s">
        <v>409</v>
      </c>
      <c r="P202" s="50">
        <v>-256332</v>
      </c>
      <c r="Q202" s="48">
        <v>-255193</v>
      </c>
      <c r="R202" s="48">
        <v>-255193</v>
      </c>
      <c r="S202" s="48">
        <v>0</v>
      </c>
      <c r="T202" s="48">
        <v>0</v>
      </c>
      <c r="U202" s="48">
        <v>0</v>
      </c>
      <c r="V202" s="48">
        <v>0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I202" s="48">
        <v>0</v>
      </c>
      <c r="AJ202" s="48">
        <v>0</v>
      </c>
      <c r="AK202" s="48">
        <v>0</v>
      </c>
      <c r="AL202" s="48">
        <v>0</v>
      </c>
      <c r="AM202" s="48">
        <v>0</v>
      </c>
      <c r="AN202" s="48">
        <v>284028</v>
      </c>
      <c r="AO202" s="11" t="s">
        <v>3779</v>
      </c>
      <c r="AP202" s="54" t="str">
        <f>IF(Table1[[#This Row],[Ending Capital Account]]&lt;500000,"A","REQ")</f>
        <v>A</v>
      </c>
    </row>
    <row r="203" spans="1:42" x14ac:dyDescent="0.2">
      <c r="A203" s="44">
        <v>63933</v>
      </c>
      <c r="B203" s="11" t="s">
        <v>1109</v>
      </c>
      <c r="C203" s="47">
        <v>44992</v>
      </c>
      <c r="D203" s="46">
        <v>2010</v>
      </c>
      <c r="E203" s="46">
        <v>2024</v>
      </c>
      <c r="F203" s="12" t="s">
        <v>985</v>
      </c>
      <c r="G203" s="12" t="s">
        <v>407</v>
      </c>
      <c r="H203" s="12" t="s">
        <v>410</v>
      </c>
      <c r="I203" s="12" t="s">
        <v>62</v>
      </c>
      <c r="J203" s="12" t="s">
        <v>62</v>
      </c>
      <c r="K203" s="48">
        <v>1047093</v>
      </c>
      <c r="L203" s="12" t="s">
        <v>409</v>
      </c>
      <c r="P203" s="50">
        <v>-163450</v>
      </c>
      <c r="Q203" s="48">
        <v>-89211</v>
      </c>
      <c r="R203" s="48">
        <v>-89211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I203" s="48">
        <v>0</v>
      </c>
      <c r="AJ203" s="48">
        <v>788636</v>
      </c>
      <c r="AK203" s="48">
        <v>0</v>
      </c>
      <c r="AL203" s="48">
        <v>0</v>
      </c>
      <c r="AM203" s="48">
        <v>0</v>
      </c>
      <c r="AN203" s="48">
        <v>137308</v>
      </c>
      <c r="AO203" s="11" t="s">
        <v>3944</v>
      </c>
      <c r="AP203" s="54" t="str">
        <f>IF(Table1[[#This Row],[Ending Capital Account]]&lt;500000,"A","REQ")</f>
        <v>REQ</v>
      </c>
    </row>
    <row r="204" spans="1:42" x14ac:dyDescent="0.2">
      <c r="A204" s="44">
        <v>80524</v>
      </c>
      <c r="B204" s="11" t="s">
        <v>4052</v>
      </c>
      <c r="C204" s="47">
        <v>45010</v>
      </c>
      <c r="D204" s="46"/>
      <c r="E204" s="46">
        <v>2028</v>
      </c>
      <c r="F204" s="12" t="s">
        <v>985</v>
      </c>
      <c r="G204" s="12" t="s">
        <v>407</v>
      </c>
      <c r="H204" s="12" t="s">
        <v>410</v>
      </c>
      <c r="I204" s="12" t="s">
        <v>62</v>
      </c>
      <c r="J204" s="12" t="s">
        <v>62</v>
      </c>
      <c r="K204" s="48">
        <v>6908229</v>
      </c>
      <c r="L204" s="12" t="s">
        <v>62</v>
      </c>
      <c r="P204" s="50"/>
      <c r="Q204" s="48">
        <v>-246</v>
      </c>
      <c r="R204" s="48">
        <v>-246</v>
      </c>
      <c r="AI204" s="48">
        <v>711999</v>
      </c>
      <c r="AL204" s="48">
        <v>3609965</v>
      </c>
      <c r="AO204" s="11" t="s">
        <v>4749</v>
      </c>
      <c r="AP204" s="54" t="str">
        <f>IF(Table1[[#This Row],[Ending Capital Account]]&lt;500000,"A","REQ")</f>
        <v>REQ</v>
      </c>
    </row>
    <row r="205" spans="1:42" x14ac:dyDescent="0.2">
      <c r="A205" s="44">
        <v>65350</v>
      </c>
      <c r="B205" s="11" t="s">
        <v>1339</v>
      </c>
      <c r="C205" s="47">
        <v>44991</v>
      </c>
      <c r="D205" s="46">
        <v>2012</v>
      </c>
      <c r="E205" s="46">
        <v>2026</v>
      </c>
      <c r="F205" s="12" t="s">
        <v>985</v>
      </c>
      <c r="G205" s="12" t="s">
        <v>407</v>
      </c>
      <c r="H205" s="12" t="s">
        <v>410</v>
      </c>
      <c r="I205" s="12" t="s">
        <v>62</v>
      </c>
      <c r="J205" s="12" t="s">
        <v>62</v>
      </c>
      <c r="K205" s="48">
        <v>1918465</v>
      </c>
      <c r="L205" s="12" t="s">
        <v>409</v>
      </c>
      <c r="P205" s="50">
        <v>-219244</v>
      </c>
      <c r="Q205" s="48">
        <v>-219222</v>
      </c>
      <c r="R205" s="48">
        <v>-219222</v>
      </c>
      <c r="S205" s="48">
        <v>0</v>
      </c>
      <c r="T205" s="48">
        <v>0</v>
      </c>
      <c r="U205" s="48">
        <v>0</v>
      </c>
      <c r="V205" s="48">
        <v>0</v>
      </c>
      <c r="W205" s="48">
        <v>0</v>
      </c>
      <c r="X205" s="48">
        <v>0</v>
      </c>
      <c r="Y205" s="48">
        <v>7850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I205" s="48">
        <v>0</v>
      </c>
      <c r="AJ205" s="48">
        <v>529433</v>
      </c>
      <c r="AK205" s="48">
        <v>0</v>
      </c>
      <c r="AL205" s="48">
        <v>0</v>
      </c>
      <c r="AM205" s="48">
        <v>0</v>
      </c>
      <c r="AN205" s="48">
        <v>181834</v>
      </c>
      <c r="AO205" s="11" t="s">
        <v>3898</v>
      </c>
      <c r="AP205" s="54" t="str">
        <f>IF(Table1[[#This Row],[Ending Capital Account]]&lt;500000,"A","REQ")</f>
        <v>REQ</v>
      </c>
    </row>
    <row r="206" spans="1:42" x14ac:dyDescent="0.2">
      <c r="A206" s="44">
        <v>63365</v>
      </c>
      <c r="B206" s="11" t="s">
        <v>2293</v>
      </c>
      <c r="C206" s="47">
        <v>44990</v>
      </c>
      <c r="D206" s="46">
        <v>2008</v>
      </c>
      <c r="E206" s="46">
        <v>2022</v>
      </c>
      <c r="F206" s="12" t="s">
        <v>985</v>
      </c>
      <c r="G206" s="12" t="s">
        <v>407</v>
      </c>
      <c r="H206" s="12" t="s">
        <v>410</v>
      </c>
      <c r="I206" s="12" t="s">
        <v>62</v>
      </c>
      <c r="J206" s="12" t="s">
        <v>62</v>
      </c>
      <c r="K206" s="48">
        <v>-379315</v>
      </c>
      <c r="L206" s="12" t="s">
        <v>409</v>
      </c>
      <c r="P206" s="50">
        <v>-273197</v>
      </c>
      <c r="Q206" s="48">
        <v>-273170</v>
      </c>
      <c r="R206" s="48">
        <v>-273170</v>
      </c>
      <c r="S206" s="48">
        <v>0</v>
      </c>
      <c r="T206" s="48">
        <v>0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I206" s="48">
        <v>0</v>
      </c>
      <c r="AJ206" s="48">
        <v>9302658</v>
      </c>
      <c r="AK206" s="48">
        <v>0</v>
      </c>
      <c r="AL206" s="48">
        <v>0</v>
      </c>
      <c r="AM206" s="48">
        <v>0</v>
      </c>
      <c r="AN206" s="48">
        <v>452324</v>
      </c>
      <c r="AO206" s="11" t="s">
        <v>3816</v>
      </c>
      <c r="AP206" s="54" t="str">
        <f>IF(Table1[[#This Row],[Ending Capital Account]]&lt;500000,"A","REQ")</f>
        <v>A</v>
      </c>
    </row>
    <row r="207" spans="1:42" x14ac:dyDescent="0.2">
      <c r="A207" s="44">
        <v>64025</v>
      </c>
      <c r="B207" s="11" t="s">
        <v>2437</v>
      </c>
      <c r="C207" s="47">
        <v>45014</v>
      </c>
      <c r="D207" s="46">
        <v>2011</v>
      </c>
      <c r="E207" s="46">
        <v>2025</v>
      </c>
      <c r="F207" s="12" t="s">
        <v>985</v>
      </c>
      <c r="G207" s="12" t="s">
        <v>407</v>
      </c>
      <c r="H207" s="12" t="s">
        <v>410</v>
      </c>
      <c r="I207" s="12" t="s">
        <v>62</v>
      </c>
      <c r="J207" s="12" t="s">
        <v>62</v>
      </c>
      <c r="K207" s="48">
        <v>2732655</v>
      </c>
      <c r="L207" s="12" t="s">
        <v>409</v>
      </c>
      <c r="P207" s="50">
        <v>-250466</v>
      </c>
      <c r="Q207" s="48">
        <v>-264083</v>
      </c>
      <c r="R207" s="48">
        <v>-264083</v>
      </c>
      <c r="S207" s="48">
        <v>0</v>
      </c>
      <c r="T207" s="48">
        <v>0</v>
      </c>
      <c r="U207" s="48">
        <v>13642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I207" s="48">
        <v>0</v>
      </c>
      <c r="AJ207" s="48">
        <v>1727983</v>
      </c>
      <c r="AK207" s="48">
        <v>0</v>
      </c>
      <c r="AL207" s="48">
        <v>0</v>
      </c>
      <c r="AM207" s="48">
        <v>0</v>
      </c>
      <c r="AN207" s="48">
        <v>278584</v>
      </c>
      <c r="AO207" s="11" t="s">
        <v>3729</v>
      </c>
      <c r="AP207" s="54" t="str">
        <f>IF(Table1[[#This Row],[Ending Capital Account]]&lt;500000,"A","REQ")</f>
        <v>REQ</v>
      </c>
    </row>
    <row r="208" spans="1:42" x14ac:dyDescent="0.2">
      <c r="A208" s="44">
        <v>63633</v>
      </c>
      <c r="B208" s="11" t="s">
        <v>2340</v>
      </c>
      <c r="C208" s="47">
        <v>45195</v>
      </c>
      <c r="D208" s="46">
        <v>2010</v>
      </c>
      <c r="E208" s="46">
        <v>2024</v>
      </c>
      <c r="F208" s="12" t="s">
        <v>985</v>
      </c>
      <c r="G208" s="12" t="s">
        <v>407</v>
      </c>
      <c r="H208" s="12" t="s">
        <v>410</v>
      </c>
      <c r="I208" s="12" t="s">
        <v>62</v>
      </c>
      <c r="J208" s="12" t="s">
        <v>62</v>
      </c>
      <c r="K208" s="48">
        <v>5118938</v>
      </c>
      <c r="L208" s="12" t="s">
        <v>409</v>
      </c>
      <c r="P208" s="50">
        <v>1381280</v>
      </c>
      <c r="Q208" s="48">
        <v>1387073</v>
      </c>
      <c r="R208" s="48">
        <v>1165535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I208" s="48">
        <v>0</v>
      </c>
      <c r="AJ208" s="48">
        <v>3977152</v>
      </c>
      <c r="AK208" s="48">
        <v>0</v>
      </c>
      <c r="AL208" s="48">
        <v>0</v>
      </c>
      <c r="AM208" s="48">
        <v>-39739</v>
      </c>
      <c r="AN208" s="48">
        <v>280496</v>
      </c>
      <c r="AO208" s="11" t="s">
        <v>3735</v>
      </c>
      <c r="AP208" s="54" t="str">
        <f>IF(Table1[[#This Row],[Ending Capital Account]]&lt;500000,"A","REQ")</f>
        <v>REQ</v>
      </c>
    </row>
    <row r="209" spans="1:42" x14ac:dyDescent="0.2">
      <c r="A209" s="44">
        <v>66709</v>
      </c>
      <c r="B209" s="11" t="s">
        <v>579</v>
      </c>
      <c r="C209" s="47">
        <v>44990</v>
      </c>
      <c r="D209" s="46">
        <v>2015</v>
      </c>
      <c r="E209" s="46">
        <v>2030</v>
      </c>
      <c r="F209" s="12" t="s">
        <v>985</v>
      </c>
      <c r="G209" s="12" t="s">
        <v>407</v>
      </c>
      <c r="H209" s="12" t="s">
        <v>410</v>
      </c>
      <c r="I209" s="12" t="s">
        <v>62</v>
      </c>
      <c r="J209" s="12" t="s">
        <v>62</v>
      </c>
      <c r="K209" s="48">
        <v>3210324</v>
      </c>
      <c r="L209" s="12" t="s">
        <v>409</v>
      </c>
      <c r="P209" s="50">
        <v>-166165</v>
      </c>
      <c r="Q209" s="48">
        <v>-165120</v>
      </c>
      <c r="R209" s="48">
        <v>-165120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489319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I209" s="48">
        <v>243897</v>
      </c>
      <c r="AJ209" s="48">
        <v>1423845</v>
      </c>
      <c r="AK209" s="48">
        <v>0</v>
      </c>
      <c r="AL209" s="48">
        <v>0</v>
      </c>
      <c r="AM209" s="48">
        <v>0</v>
      </c>
      <c r="AN209" s="48">
        <v>197207</v>
      </c>
      <c r="AO209" s="11" t="s">
        <v>3782</v>
      </c>
      <c r="AP209" s="54" t="str">
        <f>IF(Table1[[#This Row],[Ending Capital Account]]&lt;500000,"A","REQ")</f>
        <v>REQ</v>
      </c>
    </row>
    <row r="210" spans="1:42" x14ac:dyDescent="0.2">
      <c r="A210" s="44">
        <v>65762</v>
      </c>
      <c r="B210" s="11" t="s">
        <v>2516</v>
      </c>
      <c r="C210" s="47">
        <v>45021</v>
      </c>
      <c r="D210" s="46">
        <v>2014</v>
      </c>
      <c r="E210" s="46">
        <v>2029</v>
      </c>
      <c r="F210" s="12" t="s">
        <v>985</v>
      </c>
      <c r="G210" s="12" t="s">
        <v>407</v>
      </c>
      <c r="H210" s="12" t="s">
        <v>410</v>
      </c>
      <c r="I210" s="12" t="s">
        <v>62</v>
      </c>
      <c r="J210" s="12" t="s">
        <v>62</v>
      </c>
      <c r="K210" s="48">
        <v>3790577</v>
      </c>
      <c r="L210" s="12" t="s">
        <v>62</v>
      </c>
      <c r="P210" s="50">
        <v>-256589</v>
      </c>
      <c r="Q210" s="48">
        <v>-202302</v>
      </c>
      <c r="R210" s="48">
        <v>-202302</v>
      </c>
      <c r="S210" s="48">
        <v>0</v>
      </c>
      <c r="T210" s="48">
        <v>20202</v>
      </c>
      <c r="U210" s="48">
        <v>0</v>
      </c>
      <c r="V210" s="48">
        <v>0</v>
      </c>
      <c r="W210" s="48">
        <v>0</v>
      </c>
      <c r="X210" s="48">
        <v>0</v>
      </c>
      <c r="Y210" s="48">
        <v>651015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I210" s="48">
        <v>0</v>
      </c>
      <c r="AJ210" s="48">
        <v>174903</v>
      </c>
      <c r="AK210" s="48">
        <v>0</v>
      </c>
      <c r="AL210" s="48">
        <v>0</v>
      </c>
      <c r="AM210" s="48">
        <v>0</v>
      </c>
      <c r="AN210" s="48">
        <v>273261</v>
      </c>
      <c r="AO210" s="11" t="s">
        <v>3698</v>
      </c>
      <c r="AP210" s="54" t="str">
        <f>IF(Table1[[#This Row],[Ending Capital Account]]&lt;500000,"A","REQ")</f>
        <v>REQ</v>
      </c>
    </row>
    <row r="211" spans="1:42" x14ac:dyDescent="0.2">
      <c r="A211" s="44">
        <v>65210</v>
      </c>
      <c r="B211" s="11" t="s">
        <v>1406</v>
      </c>
      <c r="C211" s="47">
        <v>45077</v>
      </c>
      <c r="D211" s="46">
        <v>2013</v>
      </c>
      <c r="E211" s="46">
        <v>2028</v>
      </c>
      <c r="F211" s="12" t="s">
        <v>985</v>
      </c>
      <c r="G211" s="12" t="s">
        <v>407</v>
      </c>
      <c r="H211" s="12" t="s">
        <v>410</v>
      </c>
      <c r="I211" s="12" t="s">
        <v>62</v>
      </c>
      <c r="J211" s="12" t="s">
        <v>62</v>
      </c>
      <c r="K211" s="48">
        <v>13351473</v>
      </c>
      <c r="L211" s="12" t="s">
        <v>409</v>
      </c>
      <c r="P211" s="50">
        <v>-350784</v>
      </c>
      <c r="Q211" s="48">
        <v>-350187</v>
      </c>
      <c r="R211" s="48">
        <v>-350187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1999800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I211" s="48">
        <v>0</v>
      </c>
      <c r="AJ211" s="48">
        <v>7086094</v>
      </c>
      <c r="AK211" s="48">
        <v>0</v>
      </c>
      <c r="AL211" s="48">
        <v>0</v>
      </c>
      <c r="AM211" s="48">
        <v>0</v>
      </c>
      <c r="AN211" s="48">
        <v>780579</v>
      </c>
      <c r="AO211" s="11" t="s">
        <v>3702</v>
      </c>
      <c r="AP211" s="54" t="str">
        <f>IF(Table1[[#This Row],[Ending Capital Account]]&lt;500000,"A","REQ")</f>
        <v>REQ</v>
      </c>
    </row>
    <row r="212" spans="1:42" x14ac:dyDescent="0.2">
      <c r="A212" s="44">
        <v>65124</v>
      </c>
      <c r="B212" s="11" t="s">
        <v>530</v>
      </c>
      <c r="C212" s="47">
        <v>45139</v>
      </c>
      <c r="D212" s="46">
        <v>2012</v>
      </c>
      <c r="E212" s="46">
        <v>2027</v>
      </c>
      <c r="F212" s="12" t="s">
        <v>985</v>
      </c>
      <c r="G212" s="12" t="s">
        <v>407</v>
      </c>
      <c r="H212" s="12" t="s">
        <v>410</v>
      </c>
      <c r="I212" s="12" t="s">
        <v>62</v>
      </c>
      <c r="J212" s="12" t="s">
        <v>62</v>
      </c>
      <c r="K212" s="48">
        <v>632918</v>
      </c>
      <c r="L212" s="12" t="s">
        <v>409</v>
      </c>
      <c r="P212" s="50">
        <v>-196347</v>
      </c>
      <c r="Q212" s="48">
        <v>-196140</v>
      </c>
      <c r="R212" s="48">
        <v>-196140</v>
      </c>
      <c r="AJ212" s="48">
        <v>2706545</v>
      </c>
      <c r="AN212" s="48">
        <v>155904</v>
      </c>
      <c r="AO212" s="11" t="s">
        <v>3697</v>
      </c>
      <c r="AP212" s="54" t="str">
        <f>IF(Table1[[#This Row],[Ending Capital Account]]&lt;500000,"A","REQ")</f>
        <v>REQ</v>
      </c>
    </row>
    <row r="213" spans="1:42" x14ac:dyDescent="0.2">
      <c r="A213" s="44">
        <v>61009</v>
      </c>
      <c r="B213" s="11" t="s">
        <v>1913</v>
      </c>
      <c r="C213" s="47">
        <v>45211</v>
      </c>
      <c r="D213" s="46">
        <v>2003</v>
      </c>
      <c r="E213" s="46">
        <v>2018</v>
      </c>
      <c r="F213" s="12" t="s">
        <v>985</v>
      </c>
      <c r="G213" s="12" t="s">
        <v>407</v>
      </c>
      <c r="H213" s="12" t="s">
        <v>410</v>
      </c>
      <c r="I213" s="12" t="s">
        <v>62</v>
      </c>
      <c r="J213" s="12" t="s">
        <v>409</v>
      </c>
      <c r="K213" s="48">
        <v>0</v>
      </c>
      <c r="L213" s="12" t="s">
        <v>62</v>
      </c>
      <c r="P213" s="50">
        <v>627087</v>
      </c>
      <c r="Q213" s="48">
        <v>-68661</v>
      </c>
      <c r="R213" s="48">
        <v>-68661</v>
      </c>
      <c r="S213" s="48">
        <v>0</v>
      </c>
      <c r="T213" s="48">
        <v>6874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I213" s="48">
        <v>0</v>
      </c>
      <c r="AJ213" s="48">
        <v>0</v>
      </c>
      <c r="AK213" s="48">
        <v>0</v>
      </c>
      <c r="AL213" s="48">
        <v>638315</v>
      </c>
      <c r="AM213" s="48">
        <v>0</v>
      </c>
      <c r="AN213" s="48">
        <v>129095</v>
      </c>
      <c r="AO213" s="11" t="s">
        <v>3705</v>
      </c>
      <c r="AP213" s="54" t="str">
        <f>IF(Table1[[#This Row],[Ending Capital Account]]&lt;500000,"A","REQ")</f>
        <v>A</v>
      </c>
    </row>
    <row r="214" spans="1:42" x14ac:dyDescent="0.2">
      <c r="A214" s="44">
        <v>62502</v>
      </c>
      <c r="B214" s="11" t="s">
        <v>2926</v>
      </c>
      <c r="C214" s="47">
        <v>45016</v>
      </c>
      <c r="D214" s="46">
        <v>2009</v>
      </c>
      <c r="E214" s="46">
        <v>2023</v>
      </c>
      <c r="F214" s="12" t="s">
        <v>985</v>
      </c>
      <c r="G214" s="12" t="s">
        <v>407</v>
      </c>
      <c r="H214" s="12" t="s">
        <v>410</v>
      </c>
      <c r="I214" s="12" t="s">
        <v>62</v>
      </c>
      <c r="J214" s="12" t="s">
        <v>62</v>
      </c>
      <c r="K214" s="48">
        <v>-662915</v>
      </c>
      <c r="L214" s="12" t="s">
        <v>409</v>
      </c>
      <c r="P214" s="50">
        <v>-495928</v>
      </c>
      <c r="Q214" s="48">
        <v>-489289</v>
      </c>
      <c r="R214" s="48">
        <v>-489289</v>
      </c>
      <c r="S214" s="48">
        <v>0</v>
      </c>
      <c r="T214" s="48">
        <v>0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I214" s="48">
        <v>0</v>
      </c>
      <c r="AJ214" s="48">
        <v>7612884</v>
      </c>
      <c r="AK214" s="48">
        <v>-1</v>
      </c>
      <c r="AL214" s="48">
        <v>0</v>
      </c>
      <c r="AM214" s="48">
        <v>0</v>
      </c>
      <c r="AN214" s="48">
        <v>277500</v>
      </c>
      <c r="AO214" s="11" t="s">
        <v>3733</v>
      </c>
      <c r="AP214" s="54" t="str">
        <f>IF(Table1[[#This Row],[Ending Capital Account]]&lt;500000,"A","REQ")</f>
        <v>A</v>
      </c>
    </row>
    <row r="215" spans="1:42" x14ac:dyDescent="0.2">
      <c r="A215" s="44">
        <v>60129</v>
      </c>
      <c r="B215" s="11" t="s">
        <v>2800</v>
      </c>
      <c r="C215" s="47">
        <v>45231</v>
      </c>
      <c r="D215" s="46">
        <v>1998</v>
      </c>
      <c r="E215" s="46">
        <v>2014</v>
      </c>
      <c r="F215" s="12" t="s">
        <v>985</v>
      </c>
      <c r="G215" s="12" t="s">
        <v>407</v>
      </c>
      <c r="H215" s="12" t="s">
        <v>410</v>
      </c>
      <c r="I215" s="12" t="s">
        <v>62</v>
      </c>
      <c r="J215" s="12" t="s">
        <v>62</v>
      </c>
      <c r="K215" s="48">
        <v>-2617619</v>
      </c>
      <c r="L215" s="12" t="s">
        <v>62</v>
      </c>
      <c r="P215" s="50">
        <v>-364835</v>
      </c>
      <c r="Q215" s="48">
        <v>-357083</v>
      </c>
      <c r="R215" s="48">
        <v>-494705</v>
      </c>
      <c r="S215" s="48">
        <v>0</v>
      </c>
      <c r="T215" s="48">
        <v>0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I215" s="48">
        <v>0</v>
      </c>
      <c r="AJ215" s="48">
        <v>7560762</v>
      </c>
      <c r="AK215" s="48">
        <v>0</v>
      </c>
      <c r="AL215" s="48">
        <v>0</v>
      </c>
      <c r="AM215" s="48">
        <v>0</v>
      </c>
      <c r="AN215" s="48">
        <v>511181</v>
      </c>
      <c r="AO215" s="11" t="s">
        <v>3749</v>
      </c>
      <c r="AP215" s="54" t="str">
        <f>IF(Table1[[#This Row],[Ending Capital Account]]&lt;500000,"A","REQ")</f>
        <v>A</v>
      </c>
    </row>
    <row r="216" spans="1:42" x14ac:dyDescent="0.2">
      <c r="A216" s="44">
        <v>65909</v>
      </c>
      <c r="B216" s="11" t="s">
        <v>1684</v>
      </c>
      <c r="C216" s="47">
        <v>44992</v>
      </c>
      <c r="D216" s="46">
        <v>2014</v>
      </c>
      <c r="E216" s="46">
        <v>2029</v>
      </c>
      <c r="F216" s="12" t="s">
        <v>985</v>
      </c>
      <c r="G216" s="12" t="s">
        <v>407</v>
      </c>
      <c r="H216" s="12" t="s">
        <v>410</v>
      </c>
      <c r="I216" s="12" t="s">
        <v>62</v>
      </c>
      <c r="J216" s="12" t="s">
        <v>62</v>
      </c>
      <c r="K216" s="48">
        <v>2702437</v>
      </c>
      <c r="L216" s="12" t="s">
        <v>409</v>
      </c>
      <c r="P216" s="50">
        <v>-433214</v>
      </c>
      <c r="Q216" s="48">
        <v>-428036</v>
      </c>
      <c r="R216" s="48">
        <v>-428036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739534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I216" s="48">
        <v>0</v>
      </c>
      <c r="AJ216" s="48">
        <v>3049710</v>
      </c>
      <c r="AK216" s="48">
        <v>0</v>
      </c>
      <c r="AL216" s="48">
        <v>0</v>
      </c>
      <c r="AM216" s="48">
        <v>0</v>
      </c>
      <c r="AN216" s="48">
        <v>318696</v>
      </c>
      <c r="AO216" s="11" t="s">
        <v>3725</v>
      </c>
      <c r="AP216" s="54" t="str">
        <f>IF(Table1[[#This Row],[Ending Capital Account]]&lt;500000,"A","REQ")</f>
        <v>REQ</v>
      </c>
    </row>
    <row r="217" spans="1:42" x14ac:dyDescent="0.2">
      <c r="A217" s="44">
        <v>60143</v>
      </c>
      <c r="B217" s="11" t="s">
        <v>2807</v>
      </c>
      <c r="C217" s="47">
        <v>45015</v>
      </c>
      <c r="D217" s="46">
        <v>2002</v>
      </c>
      <c r="E217" s="46">
        <v>2016</v>
      </c>
      <c r="F217" s="12" t="s">
        <v>985</v>
      </c>
      <c r="G217" s="12" t="s">
        <v>407</v>
      </c>
      <c r="H217" s="12" t="s">
        <v>410</v>
      </c>
      <c r="I217" s="12" t="s">
        <v>62</v>
      </c>
      <c r="J217" s="12" t="s">
        <v>62</v>
      </c>
      <c r="K217" s="48">
        <v>-1751313</v>
      </c>
      <c r="L217" s="12" t="s">
        <v>62</v>
      </c>
      <c r="P217" s="50">
        <v>-360783</v>
      </c>
      <c r="Q217" s="48">
        <v>-344014</v>
      </c>
      <c r="R217" s="48">
        <v>-344014</v>
      </c>
      <c r="S217" s="48">
        <v>0</v>
      </c>
      <c r="T217" s="48">
        <v>22898</v>
      </c>
      <c r="U217" s="48">
        <v>0</v>
      </c>
      <c r="V217" s="48">
        <v>0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I217" s="48">
        <v>0</v>
      </c>
      <c r="AJ217" s="48">
        <v>6698033</v>
      </c>
      <c r="AK217" s="48">
        <v>0</v>
      </c>
      <c r="AL217" s="48">
        <v>0</v>
      </c>
      <c r="AM217" s="48">
        <v>0</v>
      </c>
      <c r="AN217" s="48">
        <v>413203</v>
      </c>
      <c r="AO217" s="11" t="s">
        <v>3749</v>
      </c>
      <c r="AP217" s="54" t="str">
        <f>IF(Table1[[#This Row],[Ending Capital Account]]&lt;500000,"A","REQ")</f>
        <v>A</v>
      </c>
    </row>
    <row r="218" spans="1:42" x14ac:dyDescent="0.2">
      <c r="A218" s="44">
        <v>67144</v>
      </c>
      <c r="B218" s="11" t="s">
        <v>3435</v>
      </c>
      <c r="C218" s="47">
        <v>44979</v>
      </c>
      <c r="D218" s="46">
        <v>2016</v>
      </c>
      <c r="E218" s="46">
        <v>2029</v>
      </c>
      <c r="F218" s="12" t="s">
        <v>985</v>
      </c>
      <c r="G218" s="12" t="s">
        <v>407</v>
      </c>
      <c r="H218" s="12" t="s">
        <v>410</v>
      </c>
      <c r="I218" s="12" t="s">
        <v>62</v>
      </c>
      <c r="J218" s="12" t="s">
        <v>62</v>
      </c>
      <c r="K218" s="48">
        <v>6526177</v>
      </c>
      <c r="L218" s="12" t="s">
        <v>409</v>
      </c>
      <c r="P218" s="50">
        <v>-617590</v>
      </c>
      <c r="Q218" s="48">
        <v>-616488</v>
      </c>
      <c r="R218" s="48">
        <v>-616488</v>
      </c>
      <c r="S218" s="48">
        <v>0</v>
      </c>
      <c r="T218" s="48">
        <v>0</v>
      </c>
      <c r="U218" s="48">
        <v>0</v>
      </c>
      <c r="V218" s="48">
        <v>0</v>
      </c>
      <c r="W218" s="48">
        <v>0</v>
      </c>
      <c r="X218" s="48">
        <v>0</v>
      </c>
      <c r="Y218" s="48">
        <v>1149933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I218" s="48">
        <v>7057303</v>
      </c>
      <c r="AJ218" s="48">
        <v>0</v>
      </c>
      <c r="AK218" s="48">
        <v>0</v>
      </c>
      <c r="AL218" s="48">
        <v>0</v>
      </c>
      <c r="AM218" s="48">
        <v>0</v>
      </c>
      <c r="AN218" s="48">
        <v>414010</v>
      </c>
      <c r="AO218" s="11" t="s">
        <v>3707</v>
      </c>
      <c r="AP218" s="54" t="str">
        <f>IF(Table1[[#This Row],[Ending Capital Account]]&lt;500000,"A","REQ")</f>
        <v>REQ</v>
      </c>
    </row>
    <row r="219" spans="1:42" x14ac:dyDescent="0.2">
      <c r="A219" s="44">
        <v>79318</v>
      </c>
      <c r="B219" s="11" t="s">
        <v>4167</v>
      </c>
      <c r="C219" s="47">
        <v>45008</v>
      </c>
      <c r="D219" s="46">
        <v>2023</v>
      </c>
      <c r="E219" s="46">
        <v>2038</v>
      </c>
      <c r="F219" s="12" t="s">
        <v>985</v>
      </c>
      <c r="G219" s="12" t="s">
        <v>407</v>
      </c>
      <c r="H219" s="12" t="s">
        <v>410</v>
      </c>
      <c r="I219" s="12" t="s">
        <v>62</v>
      </c>
      <c r="J219" s="12" t="s">
        <v>62</v>
      </c>
      <c r="K219" s="48">
        <v>1416791</v>
      </c>
      <c r="L219" s="12" t="s">
        <v>409</v>
      </c>
      <c r="P219" s="50">
        <v>-307818</v>
      </c>
      <c r="Q219" s="48">
        <v>-307787</v>
      </c>
      <c r="R219" s="48">
        <v>-307787</v>
      </c>
      <c r="S219" s="48">
        <v>0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I219" s="48">
        <v>0</v>
      </c>
      <c r="AJ219" s="48">
        <v>249975</v>
      </c>
      <c r="AK219" s="48">
        <v>0</v>
      </c>
      <c r="AL219" s="48">
        <v>1778078</v>
      </c>
      <c r="AM219" s="48">
        <v>0</v>
      </c>
      <c r="AN219" s="48">
        <v>363696</v>
      </c>
      <c r="AO219" s="11" t="s">
        <v>3734</v>
      </c>
      <c r="AP219" s="54" t="str">
        <f>IF(Table1[[#This Row],[Ending Capital Account]]&lt;500000,"A","REQ")</f>
        <v>REQ</v>
      </c>
    </row>
    <row r="220" spans="1:42" x14ac:dyDescent="0.2">
      <c r="A220" s="44">
        <v>63156</v>
      </c>
      <c r="B220" s="11" t="s">
        <v>3099</v>
      </c>
      <c r="C220" s="47">
        <v>45028</v>
      </c>
      <c r="D220" s="46">
        <v>2016</v>
      </c>
      <c r="E220" s="46">
        <v>2030</v>
      </c>
      <c r="F220" s="12" t="s">
        <v>985</v>
      </c>
      <c r="G220" s="12" t="s">
        <v>407</v>
      </c>
      <c r="H220" s="12" t="s">
        <v>410</v>
      </c>
      <c r="I220" s="12" t="s">
        <v>62</v>
      </c>
      <c r="J220" s="12" t="s">
        <v>62</v>
      </c>
      <c r="K220" s="48">
        <v>471631</v>
      </c>
      <c r="L220" s="12" t="s">
        <v>409</v>
      </c>
      <c r="P220" s="50">
        <v>-115448</v>
      </c>
      <c r="Q220" s="48">
        <v>-112346</v>
      </c>
      <c r="R220" s="48">
        <v>-112346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  <c r="X220" s="48">
        <v>0</v>
      </c>
      <c r="Y220" s="48">
        <v>225645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I220" s="48">
        <v>0</v>
      </c>
      <c r="AJ220" s="48">
        <v>5890131</v>
      </c>
      <c r="AK220" s="48">
        <v>0</v>
      </c>
      <c r="AL220" s="48">
        <v>0</v>
      </c>
      <c r="AM220" s="48">
        <v>0</v>
      </c>
      <c r="AN220" s="48">
        <v>256909</v>
      </c>
      <c r="AO220" s="11" t="s">
        <v>3696</v>
      </c>
      <c r="AP220" s="54" t="str">
        <f>IF(Table1[[#This Row],[Ending Capital Account]]&lt;500000,"A","REQ")</f>
        <v>A</v>
      </c>
    </row>
    <row r="221" spans="1:42" x14ac:dyDescent="0.2">
      <c r="A221" s="44">
        <v>62806</v>
      </c>
      <c r="B221" s="11" t="s">
        <v>2124</v>
      </c>
      <c r="C221" s="47">
        <v>44970</v>
      </c>
      <c r="D221" s="46">
        <v>2007</v>
      </c>
      <c r="E221" s="46">
        <v>2021</v>
      </c>
      <c r="F221" s="12" t="s">
        <v>985</v>
      </c>
      <c r="G221" s="12" t="s">
        <v>407</v>
      </c>
      <c r="H221" s="12" t="s">
        <v>410</v>
      </c>
      <c r="I221" s="12" t="s">
        <v>62</v>
      </c>
      <c r="J221" s="12" t="s">
        <v>409</v>
      </c>
      <c r="K221" s="48">
        <v>0</v>
      </c>
      <c r="L221" s="12" t="s">
        <v>409</v>
      </c>
      <c r="P221" s="50">
        <v>-160304</v>
      </c>
      <c r="Q221" s="48">
        <v>0</v>
      </c>
      <c r="R221" s="48">
        <v>0</v>
      </c>
      <c r="S221" s="48">
        <v>0</v>
      </c>
      <c r="T221" s="48">
        <v>0</v>
      </c>
      <c r="U221" s="48">
        <v>0</v>
      </c>
      <c r="V221" s="48">
        <v>0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I221" s="48">
        <v>0</v>
      </c>
      <c r="AJ221" s="48">
        <v>2467023</v>
      </c>
      <c r="AK221" s="48">
        <v>0</v>
      </c>
      <c r="AL221" s="48">
        <v>0</v>
      </c>
      <c r="AM221" s="48">
        <v>0</v>
      </c>
      <c r="AN221" s="48">
        <v>124847</v>
      </c>
      <c r="AO221" s="11" t="s">
        <v>3747</v>
      </c>
      <c r="AP221" s="54" t="str">
        <f>IF(Table1[[#This Row],[Ending Capital Account]]&lt;500000,"A","REQ")</f>
        <v>A</v>
      </c>
    </row>
    <row r="222" spans="1:42" x14ac:dyDescent="0.2">
      <c r="A222" s="44">
        <v>67606</v>
      </c>
      <c r="B222" s="11" t="s">
        <v>1755</v>
      </c>
      <c r="C222" s="47">
        <v>45118</v>
      </c>
      <c r="D222" s="46">
        <v>2018</v>
      </c>
      <c r="E222" s="46">
        <v>2032</v>
      </c>
      <c r="F222" s="12" t="s">
        <v>985</v>
      </c>
      <c r="G222" s="12" t="s">
        <v>407</v>
      </c>
      <c r="H222" s="12" t="s">
        <v>410</v>
      </c>
      <c r="I222" s="12" t="s">
        <v>62</v>
      </c>
      <c r="J222" s="12" t="s">
        <v>62</v>
      </c>
      <c r="K222" s="48">
        <v>8528253</v>
      </c>
      <c r="L222" s="12" t="s">
        <v>409</v>
      </c>
      <c r="P222" s="50">
        <v>-269337</v>
      </c>
      <c r="Q222" s="48">
        <v>-268603</v>
      </c>
      <c r="R222" s="48">
        <v>-268603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1106678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I222" s="48">
        <v>0</v>
      </c>
      <c r="AJ222" s="48">
        <v>1350617</v>
      </c>
      <c r="AK222" s="48">
        <v>0</v>
      </c>
      <c r="AL222" s="48">
        <v>0</v>
      </c>
      <c r="AM222" s="48">
        <v>0</v>
      </c>
      <c r="AN222" s="48">
        <v>371753</v>
      </c>
      <c r="AO222" s="11" t="s">
        <v>3823</v>
      </c>
      <c r="AP222" s="54" t="str">
        <f>IF(Table1[[#This Row],[Ending Capital Account]]&lt;500000,"A","REQ")</f>
        <v>REQ</v>
      </c>
    </row>
    <row r="223" spans="1:42" x14ac:dyDescent="0.2">
      <c r="A223" s="44">
        <v>78185</v>
      </c>
      <c r="B223" s="11" t="s">
        <v>2623</v>
      </c>
      <c r="C223" s="47">
        <v>45035</v>
      </c>
      <c r="D223" s="46">
        <v>2019</v>
      </c>
      <c r="E223" s="46">
        <v>2033</v>
      </c>
      <c r="F223" s="12" t="s">
        <v>985</v>
      </c>
      <c r="G223" s="12" t="s">
        <v>407</v>
      </c>
      <c r="H223" s="12" t="s">
        <v>410</v>
      </c>
      <c r="I223" s="12" t="s">
        <v>62</v>
      </c>
      <c r="J223" s="12" t="s">
        <v>62</v>
      </c>
      <c r="K223" s="48">
        <v>2325077</v>
      </c>
      <c r="L223" s="12" t="s">
        <v>409</v>
      </c>
      <c r="P223" s="50">
        <v>-409015</v>
      </c>
      <c r="Q223" s="48">
        <v>-358973</v>
      </c>
      <c r="R223" s="48">
        <v>-306599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453664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I223" s="48">
        <v>129760</v>
      </c>
      <c r="AJ223" s="48">
        <v>9326294</v>
      </c>
      <c r="AK223" s="48">
        <v>0</v>
      </c>
      <c r="AL223" s="48">
        <v>1224164</v>
      </c>
      <c r="AM223" s="48">
        <v>0</v>
      </c>
      <c r="AN223" s="48">
        <v>359283</v>
      </c>
      <c r="AO223" s="11" t="s">
        <v>3756</v>
      </c>
      <c r="AP223" s="54" t="str">
        <f>IF(Table1[[#This Row],[Ending Capital Account]]&lt;500000,"A","REQ")</f>
        <v>REQ</v>
      </c>
    </row>
    <row r="224" spans="1:42" x14ac:dyDescent="0.2">
      <c r="A224" s="44">
        <v>78735</v>
      </c>
      <c r="B224" s="11" t="s">
        <v>79</v>
      </c>
      <c r="C224" s="47">
        <v>44970</v>
      </c>
      <c r="D224" s="46">
        <v>2021</v>
      </c>
      <c r="E224" s="46">
        <v>2035</v>
      </c>
      <c r="F224" s="12" t="s">
        <v>985</v>
      </c>
      <c r="G224" s="12" t="s">
        <v>407</v>
      </c>
      <c r="H224" s="12" t="s">
        <v>410</v>
      </c>
      <c r="I224" s="12" t="s">
        <v>62</v>
      </c>
      <c r="J224" s="12" t="s">
        <v>62</v>
      </c>
      <c r="K224" s="48">
        <v>11382426</v>
      </c>
      <c r="L224" s="12" t="s">
        <v>409</v>
      </c>
      <c r="P224" s="50">
        <v>-437180</v>
      </c>
      <c r="Q224" s="48">
        <v>-437135</v>
      </c>
      <c r="R224" s="48">
        <v>-437135</v>
      </c>
      <c r="S224" s="48">
        <v>0</v>
      </c>
      <c r="T224" s="48">
        <v>0</v>
      </c>
      <c r="U224" s="48">
        <v>0</v>
      </c>
      <c r="V224" s="48">
        <v>0</v>
      </c>
      <c r="W224" s="48">
        <v>0</v>
      </c>
      <c r="X224" s="48">
        <v>0</v>
      </c>
      <c r="Y224" s="48">
        <v>1499850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I224" s="48">
        <v>0</v>
      </c>
      <c r="AJ224" s="48">
        <v>8827344</v>
      </c>
      <c r="AK224" s="48">
        <v>0</v>
      </c>
      <c r="AL224" s="48">
        <v>9202210</v>
      </c>
      <c r="AM224" s="48">
        <v>0</v>
      </c>
      <c r="AN224" s="48">
        <v>497675</v>
      </c>
      <c r="AO224" s="11" t="s">
        <v>3861</v>
      </c>
      <c r="AP224" s="54" t="str">
        <f>IF(Table1[[#This Row],[Ending Capital Account]]&lt;500000,"A","REQ")</f>
        <v>REQ</v>
      </c>
    </row>
    <row r="225" spans="1:42" x14ac:dyDescent="0.2">
      <c r="A225" s="44">
        <v>78772</v>
      </c>
      <c r="B225" s="11" t="s">
        <v>1460</v>
      </c>
      <c r="C225" s="47">
        <v>44987</v>
      </c>
      <c r="D225" s="46">
        <v>2021</v>
      </c>
      <c r="E225" s="46">
        <v>2035</v>
      </c>
      <c r="F225" s="12" t="s">
        <v>985</v>
      </c>
      <c r="G225" s="12" t="s">
        <v>407</v>
      </c>
      <c r="H225" s="12" t="s">
        <v>410</v>
      </c>
      <c r="I225" s="12" t="s">
        <v>62</v>
      </c>
      <c r="J225" s="12" t="s">
        <v>62</v>
      </c>
      <c r="K225" s="48">
        <v>6271815</v>
      </c>
      <c r="L225" s="12" t="s">
        <v>409</v>
      </c>
      <c r="P225" s="50">
        <v>-347714</v>
      </c>
      <c r="Q225" s="48">
        <v>-347609</v>
      </c>
      <c r="R225" s="48">
        <v>-347609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1151611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I225" s="48">
        <v>53368</v>
      </c>
      <c r="AJ225" s="48">
        <v>4685629</v>
      </c>
      <c r="AK225" s="48">
        <v>0</v>
      </c>
      <c r="AL225" s="48">
        <v>94609</v>
      </c>
      <c r="AM225" s="48">
        <v>-1407</v>
      </c>
      <c r="AN225" s="48">
        <v>391754</v>
      </c>
      <c r="AO225" s="11" t="s">
        <v>3742</v>
      </c>
      <c r="AP225" s="54" t="str">
        <f>IF(Table1[[#This Row],[Ending Capital Account]]&lt;500000,"A","REQ")</f>
        <v>REQ</v>
      </c>
    </row>
    <row r="226" spans="1:42" x14ac:dyDescent="0.2">
      <c r="A226" s="44">
        <v>80059</v>
      </c>
      <c r="B226" s="11" t="s">
        <v>3624</v>
      </c>
      <c r="C226" s="47">
        <v>45013</v>
      </c>
      <c r="D226" s="46">
        <v>2022</v>
      </c>
      <c r="E226" s="46">
        <v>2037</v>
      </c>
      <c r="F226" s="12" t="s">
        <v>985</v>
      </c>
      <c r="G226" s="12" t="s">
        <v>407</v>
      </c>
      <c r="H226" s="12" t="s">
        <v>410</v>
      </c>
      <c r="I226" s="12" t="s">
        <v>62</v>
      </c>
      <c r="J226" s="12" t="s">
        <v>62</v>
      </c>
      <c r="K226" s="48">
        <v>2395881</v>
      </c>
      <c r="L226" s="12" t="s">
        <v>409</v>
      </c>
      <c r="P226" s="50">
        <v>-268839</v>
      </c>
      <c r="Q226" s="48">
        <v>-268812</v>
      </c>
      <c r="R226" s="48">
        <v>-268812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120001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I226" s="48">
        <v>8862</v>
      </c>
      <c r="AJ226" s="48">
        <v>0</v>
      </c>
      <c r="AK226" s="48">
        <v>0</v>
      </c>
      <c r="AL226" s="48">
        <v>1373578</v>
      </c>
      <c r="AM226" s="48">
        <v>0</v>
      </c>
      <c r="AN226" s="48">
        <v>262904</v>
      </c>
      <c r="AO226" s="11" t="s">
        <v>4744</v>
      </c>
      <c r="AP226" s="54" t="str">
        <f>IF(Table1[[#This Row],[Ending Capital Account]]&lt;500000,"A","REQ")</f>
        <v>REQ</v>
      </c>
    </row>
    <row r="227" spans="1:42" x14ac:dyDescent="0.2">
      <c r="A227" s="44">
        <v>62162</v>
      </c>
      <c r="B227" s="11" t="s">
        <v>2164</v>
      </c>
      <c r="C227" s="47">
        <v>45000</v>
      </c>
      <c r="D227" s="46">
        <v>2009</v>
      </c>
      <c r="E227" s="46">
        <v>2023</v>
      </c>
      <c r="F227" s="12" t="s">
        <v>985</v>
      </c>
      <c r="G227" s="12" t="s">
        <v>407</v>
      </c>
      <c r="H227" s="12" t="s">
        <v>410</v>
      </c>
      <c r="I227" s="12" t="s">
        <v>62</v>
      </c>
      <c r="J227" s="12" t="s">
        <v>62</v>
      </c>
      <c r="K227" s="48">
        <v>325626</v>
      </c>
      <c r="L227" s="12" t="s">
        <v>409</v>
      </c>
      <c r="P227" s="50">
        <v>-245873</v>
      </c>
      <c r="Q227" s="48">
        <v>-245777</v>
      </c>
      <c r="R227" s="48">
        <v>-245777</v>
      </c>
      <c r="S227" s="48">
        <v>0</v>
      </c>
      <c r="T227" s="48">
        <v>0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I227" s="48">
        <v>0</v>
      </c>
      <c r="AJ227" s="48">
        <v>1396661</v>
      </c>
      <c r="AK227" s="48">
        <v>0</v>
      </c>
      <c r="AL227" s="48">
        <v>0</v>
      </c>
      <c r="AM227" s="48">
        <v>0</v>
      </c>
      <c r="AN227" s="48">
        <v>186359</v>
      </c>
      <c r="AO227" s="11" t="s">
        <v>3712</v>
      </c>
      <c r="AP227" s="54" t="str">
        <f>IF(Table1[[#This Row],[Ending Capital Account]]&lt;500000,"A","REQ")</f>
        <v>A</v>
      </c>
    </row>
    <row r="228" spans="1:42" x14ac:dyDescent="0.2">
      <c r="A228" s="44">
        <v>65310</v>
      </c>
      <c r="B228" s="11" t="s">
        <v>3403</v>
      </c>
      <c r="C228" s="47">
        <v>45000</v>
      </c>
      <c r="D228" s="46">
        <v>2013</v>
      </c>
      <c r="E228" s="46">
        <v>2028</v>
      </c>
      <c r="F228" s="12" t="s">
        <v>985</v>
      </c>
      <c r="G228" s="12" t="s">
        <v>407</v>
      </c>
      <c r="H228" s="12" t="s">
        <v>410</v>
      </c>
      <c r="I228" s="12" t="s">
        <v>62</v>
      </c>
      <c r="J228" s="12" t="s">
        <v>62</v>
      </c>
      <c r="K228" s="48">
        <v>967518</v>
      </c>
      <c r="L228" s="12" t="s">
        <v>409</v>
      </c>
      <c r="P228" s="50">
        <v>-748918</v>
      </c>
      <c r="Q228" s="48">
        <v>-748733</v>
      </c>
      <c r="R228" s="48">
        <v>-748733</v>
      </c>
      <c r="S228" s="48">
        <v>0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808399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I228" s="48">
        <v>12783419</v>
      </c>
      <c r="AJ228" s="48">
        <v>4615725</v>
      </c>
      <c r="AK228" s="48">
        <v>9786</v>
      </c>
      <c r="AL228" s="48">
        <v>0</v>
      </c>
      <c r="AM228" s="48">
        <v>0</v>
      </c>
      <c r="AN228" s="48">
        <v>632569</v>
      </c>
      <c r="AO228" s="11" t="s">
        <v>3783</v>
      </c>
      <c r="AP228" s="54" t="str">
        <f>IF(Table1[[#This Row],[Ending Capital Account]]&lt;500000,"A","REQ")</f>
        <v>REQ</v>
      </c>
    </row>
    <row r="229" spans="1:42" x14ac:dyDescent="0.2">
      <c r="A229" s="44">
        <v>64356</v>
      </c>
      <c r="B229" s="11" t="s">
        <v>227</v>
      </c>
      <c r="C229" s="47">
        <v>45013</v>
      </c>
      <c r="D229" s="46">
        <v>2011</v>
      </c>
      <c r="E229" s="46">
        <v>2026</v>
      </c>
      <c r="F229" s="12" t="s">
        <v>985</v>
      </c>
      <c r="G229" s="12" t="s">
        <v>407</v>
      </c>
      <c r="H229" s="12" t="s">
        <v>410</v>
      </c>
      <c r="I229" s="12" t="s">
        <v>62</v>
      </c>
      <c r="J229" s="12" t="s">
        <v>62</v>
      </c>
      <c r="K229" s="48">
        <v>2053039</v>
      </c>
      <c r="L229" s="12" t="s">
        <v>409</v>
      </c>
      <c r="P229" s="50">
        <v>-106517</v>
      </c>
      <c r="Q229" s="48">
        <v>-106291</v>
      </c>
      <c r="R229" s="48">
        <v>-106291</v>
      </c>
      <c r="S229" s="48">
        <v>0</v>
      </c>
      <c r="T229" s="48">
        <v>0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I229" s="48">
        <v>0</v>
      </c>
      <c r="AJ229" s="48">
        <v>3774806</v>
      </c>
      <c r="AK229" s="48">
        <v>0</v>
      </c>
      <c r="AL229" s="48">
        <v>0</v>
      </c>
      <c r="AM229" s="48">
        <v>-11252</v>
      </c>
      <c r="AN229" s="48">
        <v>298419</v>
      </c>
      <c r="AO229" s="11" t="s">
        <v>3713</v>
      </c>
      <c r="AP229" s="54" t="str">
        <f>IF(Table1[[#This Row],[Ending Capital Account]]&lt;500000,"A","REQ")</f>
        <v>REQ</v>
      </c>
    </row>
    <row r="230" spans="1:42" x14ac:dyDescent="0.2">
      <c r="A230" s="44">
        <v>67107</v>
      </c>
      <c r="B230" s="11" t="s">
        <v>781</v>
      </c>
      <c r="C230" s="47">
        <v>44993</v>
      </c>
      <c r="D230" s="46">
        <v>2018</v>
      </c>
      <c r="E230" s="46">
        <v>2032</v>
      </c>
      <c r="F230" s="12" t="s">
        <v>985</v>
      </c>
      <c r="G230" s="12" t="s">
        <v>407</v>
      </c>
      <c r="H230" s="12" t="s">
        <v>410</v>
      </c>
      <c r="I230" s="12" t="s">
        <v>62</v>
      </c>
      <c r="J230" s="12" t="s">
        <v>62</v>
      </c>
      <c r="K230" s="48">
        <v>6875296</v>
      </c>
      <c r="L230" s="12" t="s">
        <v>409</v>
      </c>
      <c r="P230" s="50">
        <v>-402315</v>
      </c>
      <c r="Q230" s="48">
        <v>-439444</v>
      </c>
      <c r="R230" s="48">
        <v>-439669</v>
      </c>
      <c r="S230" s="48">
        <v>0</v>
      </c>
      <c r="T230" s="48">
        <v>0</v>
      </c>
      <c r="U230" s="48">
        <v>0</v>
      </c>
      <c r="V230" s="48">
        <v>0</v>
      </c>
      <c r="W230" s="48">
        <v>0</v>
      </c>
      <c r="X230" s="48">
        <v>0</v>
      </c>
      <c r="Y230" s="48">
        <v>810289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I230" s="48">
        <v>0</v>
      </c>
      <c r="AJ230" s="48">
        <v>10881874</v>
      </c>
      <c r="AK230" s="48">
        <v>0</v>
      </c>
      <c r="AL230" s="48">
        <v>0</v>
      </c>
      <c r="AM230" s="48">
        <v>0</v>
      </c>
      <c r="AN230" s="48">
        <v>701453</v>
      </c>
      <c r="AO230" s="11" t="s">
        <v>3943</v>
      </c>
      <c r="AP230" s="54" t="str">
        <f>IF(Table1[[#This Row],[Ending Capital Account]]&lt;500000,"A","REQ")</f>
        <v>REQ</v>
      </c>
    </row>
    <row r="231" spans="1:42" x14ac:dyDescent="0.2">
      <c r="A231" s="44">
        <v>79294</v>
      </c>
      <c r="B231" s="11" t="s">
        <v>1838</v>
      </c>
      <c r="C231" s="47">
        <v>44972</v>
      </c>
      <c r="D231" s="46">
        <v>2022</v>
      </c>
      <c r="E231" s="46">
        <v>2036</v>
      </c>
      <c r="F231" s="12" t="s">
        <v>408</v>
      </c>
      <c r="G231" s="12" t="s">
        <v>407</v>
      </c>
      <c r="H231" s="12" t="s">
        <v>410</v>
      </c>
      <c r="I231" s="12" t="s">
        <v>62</v>
      </c>
      <c r="J231" s="12" t="s">
        <v>62</v>
      </c>
      <c r="K231" s="48">
        <v>6210673</v>
      </c>
      <c r="L231" s="12" t="s">
        <v>409</v>
      </c>
      <c r="P231" s="50">
        <v>-510258</v>
      </c>
      <c r="Q231" s="48">
        <v>-510184</v>
      </c>
      <c r="R231" s="48">
        <v>-510184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  <c r="X231" s="48">
        <v>0</v>
      </c>
      <c r="Y231" s="48">
        <v>998166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I231" s="48">
        <v>0</v>
      </c>
      <c r="AJ231" s="48">
        <v>6374503</v>
      </c>
      <c r="AK231" s="48">
        <v>0</v>
      </c>
      <c r="AL231" s="48">
        <v>6992238</v>
      </c>
      <c r="AM231" s="48">
        <v>0</v>
      </c>
      <c r="AN231" s="48">
        <v>451495</v>
      </c>
      <c r="AO231" s="11" t="s">
        <v>3818</v>
      </c>
      <c r="AP231" s="54" t="str">
        <f>IF(Table1[[#This Row],[Ending Capital Account]]&lt;500000,"A","REQ")</f>
        <v>REQ</v>
      </c>
    </row>
    <row r="232" spans="1:42" x14ac:dyDescent="0.2">
      <c r="A232" s="44">
        <v>64978</v>
      </c>
      <c r="B232" s="11" t="s">
        <v>1288</v>
      </c>
      <c r="C232" s="47">
        <v>45077</v>
      </c>
      <c r="D232" s="46">
        <v>2008</v>
      </c>
      <c r="E232" s="46">
        <v>2022</v>
      </c>
      <c r="F232" s="12" t="s">
        <v>985</v>
      </c>
      <c r="G232" s="12" t="s">
        <v>407</v>
      </c>
      <c r="H232" s="12" t="s">
        <v>410</v>
      </c>
      <c r="I232" s="12" t="s">
        <v>62</v>
      </c>
      <c r="J232" s="12" t="s">
        <v>409</v>
      </c>
      <c r="K232" s="48">
        <v>0</v>
      </c>
      <c r="L232" s="12" t="s">
        <v>409</v>
      </c>
      <c r="P232" s="50">
        <v>-19051</v>
      </c>
      <c r="Q232" s="48">
        <v>-18970</v>
      </c>
      <c r="R232" s="48">
        <v>-18970</v>
      </c>
      <c r="S232" s="48">
        <v>0</v>
      </c>
      <c r="T232" s="48">
        <v>0</v>
      </c>
      <c r="U232" s="48">
        <v>0</v>
      </c>
      <c r="V232" s="48">
        <v>0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I232" s="48">
        <v>0</v>
      </c>
      <c r="AJ232" s="48">
        <v>0</v>
      </c>
      <c r="AK232" s="48">
        <v>0</v>
      </c>
      <c r="AL232" s="48">
        <v>0</v>
      </c>
      <c r="AM232" s="48">
        <v>0</v>
      </c>
      <c r="AN232" s="48">
        <v>72736</v>
      </c>
      <c r="AO232" s="11" t="s">
        <v>3794</v>
      </c>
      <c r="AP232" s="54" t="str">
        <f>IF(Table1[[#This Row],[Ending Capital Account]]&lt;500000,"A","REQ")</f>
        <v>A</v>
      </c>
    </row>
    <row r="233" spans="1:42" x14ac:dyDescent="0.2">
      <c r="A233" s="44">
        <v>80278</v>
      </c>
      <c r="B233" s="11" t="s">
        <v>3515</v>
      </c>
      <c r="C233" s="47">
        <v>44986</v>
      </c>
      <c r="D233" s="46">
        <v>2023</v>
      </c>
      <c r="E233" s="46">
        <v>2038</v>
      </c>
      <c r="F233" s="12" t="s">
        <v>985</v>
      </c>
      <c r="G233" s="12" t="s">
        <v>407</v>
      </c>
      <c r="H233" s="12" t="s">
        <v>410</v>
      </c>
      <c r="I233" s="12" t="s">
        <v>62</v>
      </c>
      <c r="J233" s="12" t="s">
        <v>62</v>
      </c>
      <c r="K233" s="48">
        <v>22183222</v>
      </c>
      <c r="L233" s="12" t="s">
        <v>62</v>
      </c>
      <c r="P233" s="50">
        <v>0</v>
      </c>
      <c r="Q233" s="48">
        <v>874</v>
      </c>
      <c r="R233" s="48">
        <v>874</v>
      </c>
      <c r="S233" s="48">
        <v>0</v>
      </c>
      <c r="T233" s="48">
        <v>0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I233" s="48">
        <v>0</v>
      </c>
      <c r="AJ233" s="48">
        <v>0</v>
      </c>
      <c r="AK233" s="48">
        <v>0</v>
      </c>
      <c r="AL233" s="48">
        <v>17714234</v>
      </c>
      <c r="AM233" s="48">
        <v>0</v>
      </c>
      <c r="AO233" s="11" t="s">
        <v>4750</v>
      </c>
      <c r="AP233" s="54" t="str">
        <f>IF(Table1[[#This Row],[Ending Capital Account]]&lt;500000,"A","REQ")</f>
        <v>REQ</v>
      </c>
    </row>
    <row r="234" spans="1:42" x14ac:dyDescent="0.2">
      <c r="A234" s="44">
        <v>65686</v>
      </c>
      <c r="B234" s="11" t="s">
        <v>1347</v>
      </c>
      <c r="C234" s="47">
        <v>44988</v>
      </c>
      <c r="D234" s="46">
        <v>2013</v>
      </c>
      <c r="E234" s="46">
        <v>2027</v>
      </c>
      <c r="F234" s="12" t="s">
        <v>985</v>
      </c>
      <c r="G234" s="12" t="s">
        <v>407</v>
      </c>
      <c r="H234" s="12" t="s">
        <v>410</v>
      </c>
      <c r="I234" s="12" t="s">
        <v>62</v>
      </c>
      <c r="J234" s="12" t="s">
        <v>62</v>
      </c>
      <c r="K234" s="48">
        <v>4634082</v>
      </c>
      <c r="L234" s="12" t="s">
        <v>409</v>
      </c>
      <c r="P234" s="50">
        <v>-247291</v>
      </c>
      <c r="Q234" s="48">
        <v>-247241</v>
      </c>
      <c r="R234" s="48">
        <v>-247241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>
        <v>0</v>
      </c>
      <c r="Y234" s="48">
        <v>782700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I234" s="48">
        <v>30481</v>
      </c>
      <c r="AJ234" s="48">
        <v>1164150</v>
      </c>
      <c r="AK234" s="48">
        <v>0</v>
      </c>
      <c r="AL234" s="48">
        <v>0</v>
      </c>
      <c r="AM234" s="48">
        <v>0</v>
      </c>
      <c r="AN234" s="48">
        <v>245474</v>
      </c>
      <c r="AO234" s="11" t="s">
        <v>3760</v>
      </c>
      <c r="AP234" s="54" t="str">
        <f>IF(Table1[[#This Row],[Ending Capital Account]]&lt;500000,"A","REQ")</f>
        <v>REQ</v>
      </c>
    </row>
    <row r="235" spans="1:42" x14ac:dyDescent="0.2">
      <c r="A235" s="44">
        <v>68001</v>
      </c>
      <c r="B235" s="11" t="s">
        <v>702</v>
      </c>
      <c r="C235" s="47">
        <v>44960</v>
      </c>
      <c r="D235" s="46">
        <v>2020</v>
      </c>
      <c r="E235" s="46">
        <v>2034</v>
      </c>
      <c r="F235" s="12" t="s">
        <v>985</v>
      </c>
      <c r="G235" s="12" t="s">
        <v>407</v>
      </c>
      <c r="H235" s="12" t="s">
        <v>410</v>
      </c>
      <c r="I235" s="12" t="s">
        <v>62</v>
      </c>
      <c r="J235" s="12" t="s">
        <v>62</v>
      </c>
      <c r="K235" s="48">
        <v>12023146</v>
      </c>
      <c r="L235" s="12" t="s">
        <v>409</v>
      </c>
      <c r="P235" s="50">
        <v>-996905</v>
      </c>
      <c r="Q235" s="48">
        <v>-996787</v>
      </c>
      <c r="R235" s="48">
        <v>-996787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1600767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I235" s="48">
        <v>3245475</v>
      </c>
      <c r="AJ235" s="48">
        <v>1563312</v>
      </c>
      <c r="AK235" s="48">
        <v>10984</v>
      </c>
      <c r="AL235" s="48">
        <v>200000</v>
      </c>
      <c r="AM235" s="48">
        <v>0</v>
      </c>
      <c r="AN235" s="48">
        <v>847013</v>
      </c>
      <c r="AO235" s="11" t="s">
        <v>3791</v>
      </c>
      <c r="AP235" s="54" t="str">
        <f>IF(Table1[[#This Row],[Ending Capital Account]]&lt;500000,"A","REQ")</f>
        <v>REQ</v>
      </c>
    </row>
    <row r="236" spans="1:42" x14ac:dyDescent="0.2">
      <c r="A236" s="44">
        <v>64971</v>
      </c>
      <c r="B236" s="11" t="s">
        <v>1284</v>
      </c>
      <c r="C236" s="47">
        <v>45007</v>
      </c>
      <c r="D236" s="46">
        <v>2007</v>
      </c>
      <c r="E236" s="46">
        <v>2021</v>
      </c>
      <c r="F236" s="12" t="s">
        <v>985</v>
      </c>
      <c r="G236" s="12" t="s">
        <v>407</v>
      </c>
      <c r="H236" s="12" t="s">
        <v>410</v>
      </c>
      <c r="I236" s="12" t="s">
        <v>62</v>
      </c>
      <c r="J236" s="12" t="s">
        <v>62</v>
      </c>
      <c r="K236" s="48">
        <v>612717</v>
      </c>
      <c r="L236" s="12" t="s">
        <v>62</v>
      </c>
      <c r="P236" s="50">
        <v>49400</v>
      </c>
      <c r="Q236" s="48">
        <v>49419</v>
      </c>
      <c r="R236" s="48">
        <v>49419</v>
      </c>
      <c r="S236" s="48">
        <v>0</v>
      </c>
      <c r="T236" s="48">
        <v>37015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I236" s="48">
        <v>0</v>
      </c>
      <c r="AJ236" s="48">
        <v>1816650</v>
      </c>
      <c r="AK236" s="48">
        <v>0</v>
      </c>
      <c r="AL236" s="48">
        <v>0</v>
      </c>
      <c r="AM236" s="48">
        <v>-2160</v>
      </c>
      <c r="AN236" s="48">
        <v>142320</v>
      </c>
      <c r="AO236" s="11" t="s">
        <v>3794</v>
      </c>
      <c r="AP236" s="54" t="str">
        <f>IF(Table1[[#This Row],[Ending Capital Account]]&lt;500000,"A","REQ")</f>
        <v>REQ</v>
      </c>
    </row>
    <row r="237" spans="1:42" x14ac:dyDescent="0.2">
      <c r="A237" s="44">
        <v>64968</v>
      </c>
      <c r="B237" s="11" t="s">
        <v>1278</v>
      </c>
      <c r="C237" s="47">
        <v>45007</v>
      </c>
      <c r="D237" s="46">
        <v>2007</v>
      </c>
      <c r="E237" s="46">
        <v>2021</v>
      </c>
      <c r="F237" s="12" t="s">
        <v>985</v>
      </c>
      <c r="G237" s="12" t="s">
        <v>407</v>
      </c>
      <c r="H237" s="12" t="s">
        <v>70</v>
      </c>
      <c r="I237" s="12" t="s">
        <v>70</v>
      </c>
      <c r="J237" s="12" t="s">
        <v>70</v>
      </c>
      <c r="K237" s="48">
        <v>237233</v>
      </c>
      <c r="L237" s="12" t="s">
        <v>62</v>
      </c>
      <c r="P237" s="50">
        <v>20665</v>
      </c>
      <c r="Q237" s="48">
        <v>20676</v>
      </c>
      <c r="R237" s="48">
        <v>20676</v>
      </c>
      <c r="T237" s="48">
        <v>11066</v>
      </c>
      <c r="AJ237" s="48">
        <v>620193</v>
      </c>
      <c r="AM237" s="48">
        <v>-12579</v>
      </c>
      <c r="AN237" s="48">
        <v>49486</v>
      </c>
      <c r="AO237" s="11" t="s">
        <v>3794</v>
      </c>
      <c r="AP237" s="54" t="str">
        <f>IF(Table1[[#This Row],[Ending Capital Account]]&lt;500000,"A","REQ")</f>
        <v>A</v>
      </c>
    </row>
    <row r="238" spans="1:42" x14ac:dyDescent="0.2">
      <c r="A238" s="44">
        <v>66296</v>
      </c>
      <c r="B238" s="11" t="s">
        <v>1552</v>
      </c>
      <c r="C238" s="47">
        <v>44978</v>
      </c>
      <c r="D238" s="46">
        <v>2015</v>
      </c>
      <c r="E238" s="46">
        <v>2029</v>
      </c>
      <c r="F238" s="12" t="s">
        <v>985</v>
      </c>
      <c r="G238" s="12" t="s">
        <v>407</v>
      </c>
      <c r="H238" s="12" t="s">
        <v>410</v>
      </c>
      <c r="I238" s="12" t="s">
        <v>62</v>
      </c>
      <c r="J238" s="12" t="s">
        <v>62</v>
      </c>
      <c r="K238" s="48">
        <v>9635391</v>
      </c>
      <c r="L238" s="12" t="s">
        <v>409</v>
      </c>
      <c r="P238" s="50">
        <v>-330601</v>
      </c>
      <c r="Q238" s="48">
        <v>-330449</v>
      </c>
      <c r="R238" s="48">
        <v>-330449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  <c r="X238" s="48">
        <v>0</v>
      </c>
      <c r="Y238" s="48">
        <v>1226722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I238" s="48">
        <v>0</v>
      </c>
      <c r="AJ238" s="48">
        <v>3971985</v>
      </c>
      <c r="AK238" s="48">
        <v>0</v>
      </c>
      <c r="AL238" s="48">
        <v>0</v>
      </c>
      <c r="AM238" s="48">
        <v>0</v>
      </c>
      <c r="AN238" s="48">
        <v>476111</v>
      </c>
      <c r="AO238" s="11" t="s">
        <v>3726</v>
      </c>
      <c r="AP238" s="54" t="str">
        <f>IF(Table1[[#This Row],[Ending Capital Account]]&lt;500000,"A","REQ")</f>
        <v>REQ</v>
      </c>
    </row>
    <row r="239" spans="1:42" x14ac:dyDescent="0.2">
      <c r="A239" s="44">
        <v>79974</v>
      </c>
      <c r="B239" s="11" t="s">
        <v>3563</v>
      </c>
      <c r="C239" s="47">
        <v>45029</v>
      </c>
      <c r="D239" s="46">
        <v>2023</v>
      </c>
      <c r="E239" s="46">
        <v>2038</v>
      </c>
      <c r="F239" s="12" t="s">
        <v>985</v>
      </c>
      <c r="G239" s="12" t="s">
        <v>407</v>
      </c>
      <c r="H239" s="12" t="s">
        <v>410</v>
      </c>
      <c r="I239" s="12" t="s">
        <v>62</v>
      </c>
      <c r="J239" s="12" t="s">
        <v>62</v>
      </c>
      <c r="K239" s="48">
        <v>2643486</v>
      </c>
      <c r="L239" s="12" t="s">
        <v>409</v>
      </c>
      <c r="P239" s="50">
        <v>-879376</v>
      </c>
      <c r="Q239" s="48">
        <v>-879288</v>
      </c>
      <c r="R239" s="48">
        <v>-879288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I239" s="48">
        <v>0</v>
      </c>
      <c r="AJ239" s="48">
        <v>18226349</v>
      </c>
      <c r="AK239" s="48">
        <v>0</v>
      </c>
      <c r="AL239" s="48">
        <v>0</v>
      </c>
      <c r="AM239" s="48">
        <v>0</v>
      </c>
      <c r="AN239" s="48">
        <v>884504</v>
      </c>
      <c r="AO239" s="11" t="s">
        <v>4751</v>
      </c>
      <c r="AP239" s="54" t="str">
        <f>IF(Table1[[#This Row],[Ending Capital Account]]&lt;500000,"A","REQ")</f>
        <v>REQ</v>
      </c>
    </row>
    <row r="240" spans="1:42" x14ac:dyDescent="0.2">
      <c r="A240" s="44">
        <v>63320</v>
      </c>
      <c r="B240" s="11" t="s">
        <v>1508</v>
      </c>
      <c r="C240" s="47">
        <v>44967</v>
      </c>
      <c r="D240" s="46">
        <v>2010</v>
      </c>
      <c r="E240" s="46">
        <v>2024</v>
      </c>
      <c r="F240" s="12" t="s">
        <v>985</v>
      </c>
      <c r="G240" s="12" t="s">
        <v>407</v>
      </c>
      <c r="H240" s="12" t="s">
        <v>410</v>
      </c>
      <c r="I240" s="12" t="s">
        <v>62</v>
      </c>
      <c r="J240" s="12" t="s">
        <v>62</v>
      </c>
      <c r="K240" s="48">
        <v>4258194</v>
      </c>
      <c r="L240" s="12" t="s">
        <v>62</v>
      </c>
      <c r="P240" s="50">
        <v>-596130</v>
      </c>
      <c r="Q240" s="48">
        <v>-596043</v>
      </c>
      <c r="R240" s="48">
        <v>-596043</v>
      </c>
      <c r="S240" s="48">
        <v>0</v>
      </c>
      <c r="T240" s="48">
        <v>54090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I240" s="48">
        <v>0</v>
      </c>
      <c r="AJ240" s="48">
        <v>6240453</v>
      </c>
      <c r="AK240" s="48">
        <v>48652</v>
      </c>
      <c r="AL240" s="48">
        <v>0</v>
      </c>
      <c r="AM240" s="48">
        <v>0</v>
      </c>
      <c r="AN240" s="48">
        <v>663370</v>
      </c>
      <c r="AO240" s="11" t="s">
        <v>3769</v>
      </c>
      <c r="AP240" s="54" t="str">
        <f>IF(Table1[[#This Row],[Ending Capital Account]]&lt;500000,"A","REQ")</f>
        <v>REQ</v>
      </c>
    </row>
    <row r="241" spans="1:42" x14ac:dyDescent="0.2">
      <c r="A241" s="44">
        <v>66253</v>
      </c>
      <c r="B241" s="11" t="s">
        <v>745</v>
      </c>
      <c r="C241" s="47">
        <v>44970</v>
      </c>
      <c r="D241" s="46">
        <v>2016</v>
      </c>
      <c r="E241" s="46">
        <v>2031</v>
      </c>
      <c r="F241" s="12" t="s">
        <v>985</v>
      </c>
      <c r="G241" s="12" t="s">
        <v>407</v>
      </c>
      <c r="H241" s="12" t="s">
        <v>410</v>
      </c>
      <c r="I241" s="12" t="s">
        <v>62</v>
      </c>
      <c r="J241" s="12" t="s">
        <v>62</v>
      </c>
      <c r="K241" s="48">
        <v>1043258</v>
      </c>
      <c r="L241" s="12" t="s">
        <v>62</v>
      </c>
      <c r="P241" s="50">
        <v>-676848</v>
      </c>
      <c r="Q241" s="48">
        <v>-676712</v>
      </c>
      <c r="R241" s="48">
        <v>-676712</v>
      </c>
      <c r="S241" s="48">
        <v>0</v>
      </c>
      <c r="T241" s="48">
        <v>0</v>
      </c>
      <c r="U241" s="48">
        <v>0</v>
      </c>
      <c r="V241" s="48">
        <v>0</v>
      </c>
      <c r="W241" s="48">
        <v>0</v>
      </c>
      <c r="X241" s="48">
        <v>0</v>
      </c>
      <c r="Y241" s="48">
        <v>566094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I241" s="48">
        <v>0</v>
      </c>
      <c r="AJ241" s="48">
        <v>10048995</v>
      </c>
      <c r="AK241" s="48">
        <v>0</v>
      </c>
      <c r="AL241" s="48">
        <v>0</v>
      </c>
      <c r="AM241" s="48">
        <v>0</v>
      </c>
      <c r="AN241" s="48">
        <v>486055</v>
      </c>
      <c r="AO241" s="11" t="s">
        <v>3942</v>
      </c>
      <c r="AP241" s="54" t="str">
        <f>IF(Table1[[#This Row],[Ending Capital Account]]&lt;500000,"A","REQ")</f>
        <v>REQ</v>
      </c>
    </row>
    <row r="242" spans="1:42" x14ac:dyDescent="0.2">
      <c r="A242" s="44">
        <v>78180</v>
      </c>
      <c r="B242" s="11" t="s">
        <v>808</v>
      </c>
      <c r="C242" s="47">
        <v>44977</v>
      </c>
      <c r="D242" s="46">
        <v>2020</v>
      </c>
      <c r="E242" s="46">
        <v>2035</v>
      </c>
      <c r="F242" s="12" t="s">
        <v>985</v>
      </c>
      <c r="G242" s="12" t="s">
        <v>407</v>
      </c>
      <c r="H242" s="12" t="s">
        <v>410</v>
      </c>
      <c r="I242" s="12" t="s">
        <v>62</v>
      </c>
      <c r="J242" s="12" t="s">
        <v>62</v>
      </c>
      <c r="K242" s="48">
        <v>1138196</v>
      </c>
      <c r="L242" s="12" t="s">
        <v>409</v>
      </c>
      <c r="P242" s="50">
        <v>-1176183</v>
      </c>
      <c r="Q242" s="48">
        <v>-1175728</v>
      </c>
      <c r="R242" s="48">
        <v>-1175728</v>
      </c>
      <c r="S242" s="48">
        <v>0</v>
      </c>
      <c r="T242" s="48">
        <v>0</v>
      </c>
      <c r="U242" s="48">
        <v>0</v>
      </c>
      <c r="V242" s="48">
        <v>0</v>
      </c>
      <c r="W242" s="48">
        <v>0</v>
      </c>
      <c r="X242" s="48">
        <v>0</v>
      </c>
      <c r="Y242" s="48">
        <v>901720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I242" s="48">
        <v>2140834</v>
      </c>
      <c r="AJ242" s="48">
        <v>22634373</v>
      </c>
      <c r="AK242" s="48">
        <v>0</v>
      </c>
      <c r="AL242" s="48">
        <v>2473894</v>
      </c>
      <c r="AM242" s="48">
        <v>0</v>
      </c>
      <c r="AN242" s="48">
        <v>828542</v>
      </c>
      <c r="AO242" s="11" t="s">
        <v>3941</v>
      </c>
      <c r="AP242" s="54" t="str">
        <f>IF(Table1[[#This Row],[Ending Capital Account]]&lt;500000,"A","REQ")</f>
        <v>REQ</v>
      </c>
    </row>
    <row r="243" spans="1:42" x14ac:dyDescent="0.2">
      <c r="A243" s="44">
        <v>64856</v>
      </c>
      <c r="B243" s="11" t="s">
        <v>319</v>
      </c>
      <c r="C243" s="47">
        <v>45194</v>
      </c>
      <c r="D243" s="46">
        <v>2012</v>
      </c>
      <c r="E243" s="46">
        <v>2026</v>
      </c>
      <c r="F243" s="12" t="s">
        <v>985</v>
      </c>
      <c r="G243" s="12" t="s">
        <v>407</v>
      </c>
      <c r="H243" s="12" t="s">
        <v>410</v>
      </c>
      <c r="I243" s="12" t="s">
        <v>62</v>
      </c>
      <c r="J243" s="12" t="s">
        <v>62</v>
      </c>
      <c r="K243" s="48">
        <v>4579859</v>
      </c>
      <c r="L243" s="12" t="s">
        <v>62</v>
      </c>
      <c r="P243" s="50">
        <v>-202749</v>
      </c>
      <c r="Q243" s="48">
        <v>-219597</v>
      </c>
      <c r="R243" s="48">
        <v>-219597</v>
      </c>
      <c r="S243" s="48">
        <v>0</v>
      </c>
      <c r="T243" s="48">
        <v>25629</v>
      </c>
      <c r="U243" s="48">
        <v>0</v>
      </c>
      <c r="V243" s="48">
        <v>0</v>
      </c>
      <c r="W243" s="48">
        <v>0</v>
      </c>
      <c r="X243" s="48">
        <v>0</v>
      </c>
      <c r="Y243" s="48">
        <v>23548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I243" s="48">
        <v>53239</v>
      </c>
      <c r="AJ243" s="48">
        <v>938318</v>
      </c>
      <c r="AK243" s="48">
        <v>0</v>
      </c>
      <c r="AL243" s="48">
        <v>0</v>
      </c>
      <c r="AM243" s="48">
        <v>-6038</v>
      </c>
      <c r="AN243" s="48">
        <v>267467</v>
      </c>
      <c r="AO243" s="11" t="s">
        <v>3710</v>
      </c>
      <c r="AP243" s="54" t="str">
        <f>IF(Table1[[#This Row],[Ending Capital Account]]&lt;500000,"A","REQ")</f>
        <v>REQ</v>
      </c>
    </row>
    <row r="244" spans="1:42" x14ac:dyDescent="0.2">
      <c r="A244" s="44">
        <v>62074</v>
      </c>
      <c r="B244" s="11" t="s">
        <v>1953</v>
      </c>
      <c r="C244" s="47">
        <v>44990</v>
      </c>
      <c r="D244" s="46">
        <v>2007</v>
      </c>
      <c r="E244" s="46">
        <v>2021</v>
      </c>
      <c r="F244" s="12" t="s">
        <v>985</v>
      </c>
      <c r="G244" s="12" t="s">
        <v>407</v>
      </c>
      <c r="H244" s="12" t="s">
        <v>410</v>
      </c>
      <c r="I244" s="12" t="s">
        <v>62</v>
      </c>
      <c r="J244" s="12" t="s">
        <v>62</v>
      </c>
      <c r="K244" s="48">
        <v>-4675562</v>
      </c>
      <c r="L244" s="12" t="s">
        <v>62</v>
      </c>
      <c r="P244" s="50">
        <v>-92605</v>
      </c>
      <c r="Q244" s="48">
        <v>-92233</v>
      </c>
      <c r="R244" s="48">
        <v>-92233</v>
      </c>
      <c r="S244" s="48">
        <v>0</v>
      </c>
      <c r="T244" s="48">
        <v>338088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I244" s="48">
        <v>0</v>
      </c>
      <c r="AJ244" s="48">
        <v>10904310</v>
      </c>
      <c r="AK244" s="48">
        <v>0</v>
      </c>
      <c r="AL244" s="48">
        <v>0</v>
      </c>
      <c r="AM244" s="48">
        <v>0</v>
      </c>
      <c r="AN244" s="48">
        <v>327601</v>
      </c>
      <c r="AO244" s="11" t="s">
        <v>3824</v>
      </c>
      <c r="AP244" s="54" t="str">
        <f>IF(Table1[[#This Row],[Ending Capital Account]]&lt;500000,"A","REQ")</f>
        <v>A</v>
      </c>
    </row>
    <row r="245" spans="1:42" x14ac:dyDescent="0.2">
      <c r="A245" s="44">
        <v>78923</v>
      </c>
      <c r="B245" s="11" t="s">
        <v>2678</v>
      </c>
      <c r="C245" s="47">
        <v>44967</v>
      </c>
      <c r="D245" s="46">
        <v>2020</v>
      </c>
      <c r="E245" s="46">
        <v>2034</v>
      </c>
      <c r="F245" s="12" t="s">
        <v>985</v>
      </c>
      <c r="G245" s="12" t="s">
        <v>407</v>
      </c>
      <c r="H245" s="12" t="s">
        <v>410</v>
      </c>
      <c r="I245" s="12" t="s">
        <v>62</v>
      </c>
      <c r="J245" s="12" t="s">
        <v>62</v>
      </c>
      <c r="K245" s="48">
        <v>-490564</v>
      </c>
      <c r="L245" s="12" t="s">
        <v>409</v>
      </c>
      <c r="P245" s="50">
        <v>-434916</v>
      </c>
      <c r="Q245" s="48">
        <v>-434484</v>
      </c>
      <c r="R245" s="48">
        <v>-434484</v>
      </c>
      <c r="S245" s="48">
        <v>0</v>
      </c>
      <c r="T245" s="48">
        <v>0</v>
      </c>
      <c r="U245" s="48">
        <v>0</v>
      </c>
      <c r="V245" s="48">
        <v>0</v>
      </c>
      <c r="W245" s="48">
        <v>0</v>
      </c>
      <c r="X245" s="48">
        <v>0</v>
      </c>
      <c r="Y245" s="48">
        <v>678932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I245" s="48">
        <v>0</v>
      </c>
      <c r="AJ245" s="48">
        <v>862018</v>
      </c>
      <c r="AK245" s="48">
        <v>0</v>
      </c>
      <c r="AL245" s="48">
        <v>0</v>
      </c>
      <c r="AM245" s="48">
        <v>0</v>
      </c>
      <c r="AN245" s="48">
        <v>207982</v>
      </c>
      <c r="AO245" s="11" t="s">
        <v>3748</v>
      </c>
      <c r="AP245" s="54" t="str">
        <f>IF(Table1[[#This Row],[Ending Capital Account]]&lt;500000,"A","REQ")</f>
        <v>A</v>
      </c>
    </row>
    <row r="246" spans="1:42" x14ac:dyDescent="0.2">
      <c r="A246" s="44">
        <v>61917</v>
      </c>
      <c r="B246" s="11" t="s">
        <v>831</v>
      </c>
      <c r="C246" s="47">
        <v>44988</v>
      </c>
      <c r="D246" s="46">
        <v>2007</v>
      </c>
      <c r="E246" s="46">
        <v>2021</v>
      </c>
      <c r="F246" s="12" t="s">
        <v>408</v>
      </c>
      <c r="G246" s="12" t="s">
        <v>407</v>
      </c>
      <c r="H246" s="12" t="s">
        <v>410</v>
      </c>
      <c r="I246" s="12" t="s">
        <v>62</v>
      </c>
      <c r="J246" s="12" t="s">
        <v>62</v>
      </c>
      <c r="K246" s="48">
        <v>-1376920</v>
      </c>
      <c r="L246" s="12" t="s">
        <v>62</v>
      </c>
      <c r="P246" s="50">
        <v>-191744</v>
      </c>
      <c r="Q246" s="48">
        <v>-169313</v>
      </c>
      <c r="R246" s="48">
        <v>-169313</v>
      </c>
      <c r="S246" s="48">
        <v>0</v>
      </c>
      <c r="T246" s="48">
        <v>75467</v>
      </c>
      <c r="U246" s="48">
        <v>0</v>
      </c>
      <c r="V246" s="48">
        <v>0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I246" s="48">
        <v>0</v>
      </c>
      <c r="AJ246" s="48">
        <v>5673151</v>
      </c>
      <c r="AK246" s="48">
        <v>0</v>
      </c>
      <c r="AL246" s="48">
        <v>0</v>
      </c>
      <c r="AM246" s="48">
        <v>0</v>
      </c>
      <c r="AN246" s="48">
        <v>253985</v>
      </c>
      <c r="AO246" s="11" t="s">
        <v>3857</v>
      </c>
      <c r="AP246" s="54" t="str">
        <f>IF(Table1[[#This Row],[Ending Capital Account]]&lt;500000,"A","REQ")</f>
        <v>A</v>
      </c>
    </row>
    <row r="247" spans="1:42" x14ac:dyDescent="0.2">
      <c r="A247" s="44">
        <v>79287</v>
      </c>
      <c r="B247" s="11" t="s">
        <v>1843</v>
      </c>
      <c r="C247" s="47">
        <v>45001</v>
      </c>
      <c r="D247" s="46">
        <v>2022</v>
      </c>
      <c r="E247" s="46">
        <v>2037</v>
      </c>
      <c r="F247" s="12" t="s">
        <v>985</v>
      </c>
      <c r="G247" s="12" t="s">
        <v>407</v>
      </c>
      <c r="H247" s="12" t="s">
        <v>410</v>
      </c>
      <c r="I247" s="12" t="s">
        <v>62</v>
      </c>
      <c r="J247" s="12" t="s">
        <v>62</v>
      </c>
      <c r="K247" s="48">
        <v>-203179</v>
      </c>
      <c r="L247" s="12" t="s">
        <v>409</v>
      </c>
      <c r="P247" s="50">
        <v>-1846171</v>
      </c>
      <c r="Q247" s="48">
        <v>-1845986</v>
      </c>
      <c r="R247" s="48">
        <v>-1845986</v>
      </c>
      <c r="S247" s="48">
        <v>0</v>
      </c>
      <c r="T247" s="48">
        <v>0</v>
      </c>
      <c r="U247" s="48">
        <v>0</v>
      </c>
      <c r="V247" s="48">
        <v>0</v>
      </c>
      <c r="W247" s="48">
        <v>0</v>
      </c>
      <c r="X247" s="48">
        <v>0</v>
      </c>
      <c r="Y247" s="48">
        <v>335829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I247" s="48">
        <v>0</v>
      </c>
      <c r="AJ247" s="48">
        <v>0</v>
      </c>
      <c r="AK247" s="48">
        <v>0</v>
      </c>
      <c r="AL247" s="48">
        <v>13500</v>
      </c>
      <c r="AM247" s="48">
        <v>0</v>
      </c>
      <c r="AN247" s="48">
        <v>1786853</v>
      </c>
      <c r="AO247" s="11" t="s">
        <v>3734</v>
      </c>
      <c r="AP247" s="54" t="str">
        <f>IF(Table1[[#This Row],[Ending Capital Account]]&lt;500000,"A","REQ")</f>
        <v>A</v>
      </c>
    </row>
    <row r="248" spans="1:42" x14ac:dyDescent="0.2">
      <c r="A248" s="44">
        <v>78339</v>
      </c>
      <c r="B248" s="11" t="s">
        <v>2635</v>
      </c>
      <c r="C248" s="47">
        <v>44963</v>
      </c>
      <c r="D248" s="46">
        <v>2018</v>
      </c>
      <c r="E248" s="46">
        <v>2033</v>
      </c>
      <c r="F248" s="12" t="s">
        <v>985</v>
      </c>
      <c r="G248" s="12" t="s">
        <v>407</v>
      </c>
      <c r="H248" s="12" t="s">
        <v>410</v>
      </c>
      <c r="I248" s="12" t="s">
        <v>62</v>
      </c>
      <c r="J248" s="12" t="s">
        <v>62</v>
      </c>
      <c r="K248" s="48">
        <v>3935196</v>
      </c>
      <c r="L248" s="12" t="s">
        <v>409</v>
      </c>
      <c r="P248" s="50">
        <v>-171875</v>
      </c>
      <c r="Q248" s="48">
        <v>-171740</v>
      </c>
      <c r="R248" s="48">
        <v>-171740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  <c r="X248" s="48">
        <v>0</v>
      </c>
      <c r="Y248" s="48">
        <v>638165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I248" s="48">
        <v>0</v>
      </c>
      <c r="AJ248" s="48">
        <v>991874</v>
      </c>
      <c r="AK248" s="48">
        <v>0</v>
      </c>
      <c r="AL248" s="48">
        <v>0</v>
      </c>
      <c r="AM248" s="48">
        <v>0</v>
      </c>
      <c r="AN248" s="48">
        <v>176280</v>
      </c>
      <c r="AO248" s="11" t="s">
        <v>3756</v>
      </c>
      <c r="AP248" s="54" t="str">
        <f>IF(Table1[[#This Row],[Ending Capital Account]]&lt;500000,"A","REQ")</f>
        <v>REQ</v>
      </c>
    </row>
    <row r="249" spans="1:42" x14ac:dyDescent="0.2">
      <c r="A249" s="44">
        <v>66670</v>
      </c>
      <c r="B249" s="11" t="s">
        <v>874</v>
      </c>
      <c r="C249" s="47">
        <v>44989</v>
      </c>
      <c r="D249" s="46">
        <v>2016</v>
      </c>
      <c r="E249" s="46">
        <v>2031</v>
      </c>
      <c r="F249" s="12" t="s">
        <v>985</v>
      </c>
      <c r="G249" s="12" t="s">
        <v>407</v>
      </c>
      <c r="H249" s="12" t="s">
        <v>410</v>
      </c>
      <c r="I249" s="12" t="s">
        <v>62</v>
      </c>
      <c r="J249" s="12" t="s">
        <v>62</v>
      </c>
      <c r="K249" s="48">
        <v>6687199</v>
      </c>
      <c r="L249" s="12" t="s">
        <v>409</v>
      </c>
      <c r="P249" s="50">
        <v>-184152</v>
      </c>
      <c r="Q249" s="48">
        <v>-182180</v>
      </c>
      <c r="R249" s="48">
        <v>-182180</v>
      </c>
      <c r="S249" s="48">
        <v>0</v>
      </c>
      <c r="T249" s="48">
        <v>0</v>
      </c>
      <c r="U249" s="48">
        <v>0</v>
      </c>
      <c r="V249" s="48">
        <v>0</v>
      </c>
      <c r="W249" s="48">
        <v>0</v>
      </c>
      <c r="X249" s="48">
        <v>0</v>
      </c>
      <c r="Y249" s="48">
        <v>704373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I249" s="48">
        <v>0</v>
      </c>
      <c r="AJ249" s="48">
        <v>908712</v>
      </c>
      <c r="AK249" s="48">
        <v>4776</v>
      </c>
      <c r="AL249" s="48">
        <v>0</v>
      </c>
      <c r="AM249" s="48">
        <v>0</v>
      </c>
      <c r="AN249" s="48">
        <v>296807</v>
      </c>
      <c r="AO249" s="11" t="s">
        <v>3771</v>
      </c>
      <c r="AP249" s="54" t="str">
        <f>IF(Table1[[#This Row],[Ending Capital Account]]&lt;500000,"A","REQ")</f>
        <v>REQ</v>
      </c>
    </row>
    <row r="250" spans="1:42" x14ac:dyDescent="0.2">
      <c r="A250" s="44">
        <v>62805</v>
      </c>
      <c r="B250" s="11" t="s">
        <v>2122</v>
      </c>
      <c r="C250" s="47">
        <v>44999</v>
      </c>
      <c r="D250" s="46">
        <v>2008</v>
      </c>
      <c r="E250" s="46">
        <v>2022</v>
      </c>
      <c r="F250" s="12" t="s">
        <v>985</v>
      </c>
      <c r="G250" s="12" t="s">
        <v>407</v>
      </c>
      <c r="H250" s="12" t="s">
        <v>410</v>
      </c>
      <c r="I250" s="12" t="s">
        <v>62</v>
      </c>
      <c r="J250" s="12" t="s">
        <v>409</v>
      </c>
      <c r="K250" s="48">
        <v>0</v>
      </c>
      <c r="L250" s="12" t="s">
        <v>409</v>
      </c>
      <c r="P250" s="50">
        <v>-393061</v>
      </c>
      <c r="Q250" s="48">
        <v>-389358</v>
      </c>
      <c r="R250" s="48">
        <v>-591555</v>
      </c>
      <c r="S250" s="48">
        <v>0</v>
      </c>
      <c r="T250" s="48">
        <v>0</v>
      </c>
      <c r="U250" s="48">
        <v>0</v>
      </c>
      <c r="V250" s="48">
        <v>0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I250" s="48">
        <v>0</v>
      </c>
      <c r="AJ250" s="48">
        <v>0</v>
      </c>
      <c r="AK250" s="48">
        <v>0</v>
      </c>
      <c r="AL250" s="48">
        <v>0</v>
      </c>
      <c r="AM250" s="48">
        <v>0</v>
      </c>
      <c r="AN250" s="48">
        <v>170842</v>
      </c>
      <c r="AO250" s="11" t="s">
        <v>3747</v>
      </c>
      <c r="AP250" s="54" t="str">
        <f>IF(Table1[[#This Row],[Ending Capital Account]]&lt;500000,"A","REQ")</f>
        <v>A</v>
      </c>
    </row>
    <row r="251" spans="1:42" x14ac:dyDescent="0.2">
      <c r="A251" s="44">
        <v>63544</v>
      </c>
      <c r="B251" s="11" t="s">
        <v>2932</v>
      </c>
      <c r="C251" s="47">
        <v>45182</v>
      </c>
      <c r="D251" s="46">
        <v>2008</v>
      </c>
      <c r="E251" s="46">
        <v>2021</v>
      </c>
      <c r="F251" s="12" t="s">
        <v>985</v>
      </c>
      <c r="G251" s="12" t="s">
        <v>407</v>
      </c>
      <c r="H251" s="12" t="s">
        <v>410</v>
      </c>
      <c r="I251" s="12" t="s">
        <v>62</v>
      </c>
      <c r="J251" s="12" t="s">
        <v>62</v>
      </c>
      <c r="K251" s="48">
        <v>-858965</v>
      </c>
      <c r="L251" s="12" t="s">
        <v>62</v>
      </c>
      <c r="P251" s="50">
        <v>-69667</v>
      </c>
      <c r="Q251" s="48">
        <v>-57948</v>
      </c>
      <c r="R251" s="48">
        <v>-57948</v>
      </c>
      <c r="S251" s="48">
        <v>0</v>
      </c>
      <c r="T251" s="48">
        <v>228138</v>
      </c>
      <c r="U251" s="48">
        <v>0</v>
      </c>
      <c r="V251" s="48">
        <v>0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I251" s="48">
        <v>0</v>
      </c>
      <c r="AJ251" s="48">
        <v>11633549</v>
      </c>
      <c r="AK251" s="48">
        <v>0</v>
      </c>
      <c r="AL251" s="48">
        <v>0</v>
      </c>
      <c r="AM251" s="48">
        <v>0</v>
      </c>
      <c r="AN251" s="48">
        <v>665072</v>
      </c>
      <c r="AO251" s="11" t="s">
        <v>3733</v>
      </c>
      <c r="AP251" s="54" t="str">
        <f>IF(Table1[[#This Row],[Ending Capital Account]]&lt;500000,"A","REQ")</f>
        <v>A</v>
      </c>
    </row>
    <row r="252" spans="1:42" x14ac:dyDescent="0.2">
      <c r="A252" s="44">
        <v>63059</v>
      </c>
      <c r="B252" s="11" t="s">
        <v>2962</v>
      </c>
      <c r="C252" s="47">
        <v>45021</v>
      </c>
      <c r="D252" s="46">
        <v>2008</v>
      </c>
      <c r="E252" s="46">
        <v>2022</v>
      </c>
      <c r="F252" s="12" t="s">
        <v>985</v>
      </c>
      <c r="G252" s="12" t="s">
        <v>407</v>
      </c>
      <c r="H252" s="12" t="s">
        <v>410</v>
      </c>
      <c r="I252" s="12" t="s">
        <v>62</v>
      </c>
      <c r="J252" s="12" t="s">
        <v>62</v>
      </c>
      <c r="K252" s="48">
        <v>1237501</v>
      </c>
      <c r="L252" s="12" t="s">
        <v>62</v>
      </c>
      <c r="P252" s="50">
        <v>-321795</v>
      </c>
      <c r="Q252" s="48">
        <v>-319474</v>
      </c>
      <c r="R252" s="48">
        <v>-319474</v>
      </c>
      <c r="S252" s="48">
        <v>0</v>
      </c>
      <c r="T252" s="48">
        <v>16434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I252" s="48">
        <v>0</v>
      </c>
      <c r="AJ252" s="48">
        <v>6652838</v>
      </c>
      <c r="AK252" s="48">
        <v>0</v>
      </c>
      <c r="AL252" s="48">
        <v>0</v>
      </c>
      <c r="AM252" s="48">
        <v>0</v>
      </c>
      <c r="AN252" s="48">
        <v>479233</v>
      </c>
      <c r="AO252" s="11" t="s">
        <v>3738</v>
      </c>
      <c r="AP252" s="54" t="str">
        <f>IF(Table1[[#This Row],[Ending Capital Account]]&lt;500000,"A","REQ")</f>
        <v>REQ</v>
      </c>
    </row>
    <row r="253" spans="1:42" x14ac:dyDescent="0.2">
      <c r="A253" s="44">
        <v>66702</v>
      </c>
      <c r="B253" s="11" t="s">
        <v>3089</v>
      </c>
      <c r="C253" s="47">
        <v>44967</v>
      </c>
      <c r="D253" s="46">
        <v>2016</v>
      </c>
      <c r="E253" s="46">
        <v>2030</v>
      </c>
      <c r="F253" s="12" t="s">
        <v>985</v>
      </c>
      <c r="G253" s="12" t="s">
        <v>407</v>
      </c>
      <c r="H253" s="12" t="s">
        <v>410</v>
      </c>
      <c r="I253" s="12" t="s">
        <v>62</v>
      </c>
      <c r="J253" s="12" t="s">
        <v>62</v>
      </c>
      <c r="K253" s="48">
        <v>1351640</v>
      </c>
      <c r="L253" s="12" t="s">
        <v>409</v>
      </c>
      <c r="P253" s="50">
        <v>23869</v>
      </c>
      <c r="Q253" s="48">
        <v>31280</v>
      </c>
      <c r="R253" s="48">
        <v>31280</v>
      </c>
      <c r="S253" s="48">
        <v>0</v>
      </c>
      <c r="T253" s="48">
        <v>0</v>
      </c>
      <c r="U253" s="48">
        <v>0</v>
      </c>
      <c r="V253" s="48">
        <v>0</v>
      </c>
      <c r="W253" s="48">
        <v>0</v>
      </c>
      <c r="X253" s="48">
        <v>0</v>
      </c>
      <c r="Y253" s="48">
        <v>327086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I253" s="48">
        <v>0</v>
      </c>
      <c r="AJ253" s="48">
        <v>3269107</v>
      </c>
      <c r="AK253" s="48">
        <v>0</v>
      </c>
      <c r="AL253" s="48">
        <v>0</v>
      </c>
      <c r="AM253" s="48">
        <v>0</v>
      </c>
      <c r="AN253" s="48">
        <v>260474</v>
      </c>
      <c r="AO253" s="11" t="s">
        <v>3737</v>
      </c>
      <c r="AP253" s="54" t="str">
        <f>IF(Table1[[#This Row],[Ending Capital Account]]&lt;500000,"A","REQ")</f>
        <v>REQ</v>
      </c>
    </row>
    <row r="254" spans="1:42" x14ac:dyDescent="0.2">
      <c r="A254" s="44">
        <v>78458</v>
      </c>
      <c r="B254" s="11" t="s">
        <v>1830</v>
      </c>
      <c r="C254" s="47">
        <v>44992</v>
      </c>
      <c r="D254" s="46">
        <v>2021</v>
      </c>
      <c r="E254" s="46">
        <v>2036</v>
      </c>
      <c r="F254" s="12" t="s">
        <v>985</v>
      </c>
      <c r="G254" s="12" t="s">
        <v>407</v>
      </c>
      <c r="H254" s="12" t="s">
        <v>410</v>
      </c>
      <c r="I254" s="12" t="s">
        <v>62</v>
      </c>
      <c r="J254" s="12" t="s">
        <v>62</v>
      </c>
      <c r="K254" s="48">
        <v>3837554</v>
      </c>
      <c r="L254" s="12" t="s">
        <v>409</v>
      </c>
      <c r="P254" s="50">
        <v>-1266657</v>
      </c>
      <c r="Q254" s="48">
        <v>-1123453</v>
      </c>
      <c r="R254" s="48">
        <v>-1123453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746550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I254" s="48">
        <v>0</v>
      </c>
      <c r="AJ254" s="48">
        <v>23980646</v>
      </c>
      <c r="AK254" s="48">
        <v>0</v>
      </c>
      <c r="AL254" s="48">
        <v>1741908</v>
      </c>
      <c r="AM254" s="48">
        <v>0</v>
      </c>
      <c r="AN254" s="48">
        <v>1012992</v>
      </c>
      <c r="AO254" s="11" t="s">
        <v>3818</v>
      </c>
      <c r="AP254" s="54" t="str">
        <f>IF(Table1[[#This Row],[Ending Capital Account]]&lt;500000,"A","REQ")</f>
        <v>REQ</v>
      </c>
    </row>
    <row r="255" spans="1:42" x14ac:dyDescent="0.2">
      <c r="A255" s="44">
        <v>67583</v>
      </c>
      <c r="B255" s="11" t="s">
        <v>3187</v>
      </c>
      <c r="C255" s="47">
        <v>44965</v>
      </c>
      <c r="D255" s="46">
        <v>2017</v>
      </c>
      <c r="E255" s="46">
        <v>2031</v>
      </c>
      <c r="F255" s="12" t="s">
        <v>985</v>
      </c>
      <c r="G255" s="12" t="s">
        <v>407</v>
      </c>
      <c r="H255" s="12" t="s">
        <v>410</v>
      </c>
      <c r="I255" s="12" t="s">
        <v>62</v>
      </c>
      <c r="J255" s="12" t="s">
        <v>62</v>
      </c>
      <c r="K255" s="48">
        <v>3117187</v>
      </c>
      <c r="L255" s="12" t="s">
        <v>409</v>
      </c>
      <c r="P255" s="50">
        <v>-494341</v>
      </c>
      <c r="Q255" s="48">
        <v>-493673</v>
      </c>
      <c r="R255" s="48">
        <v>-493673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</v>
      </c>
      <c r="Y255" s="48">
        <v>526305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I255" s="48">
        <v>0</v>
      </c>
      <c r="AJ255" s="48">
        <v>1709821</v>
      </c>
      <c r="AK255" s="48">
        <v>0</v>
      </c>
      <c r="AL255" s="48">
        <v>0</v>
      </c>
      <c r="AM255" s="48">
        <v>0</v>
      </c>
      <c r="AN255" s="48">
        <v>258728</v>
      </c>
      <c r="AO255" s="11" t="s">
        <v>3793</v>
      </c>
      <c r="AP255" s="54" t="str">
        <f>IF(Table1[[#This Row],[Ending Capital Account]]&lt;500000,"A","REQ")</f>
        <v>REQ</v>
      </c>
    </row>
    <row r="256" spans="1:42" x14ac:dyDescent="0.2">
      <c r="A256" s="44">
        <v>67581</v>
      </c>
      <c r="B256" s="11" t="s">
        <v>3185</v>
      </c>
      <c r="C256" s="47">
        <v>44989</v>
      </c>
      <c r="D256" s="46">
        <v>2017</v>
      </c>
      <c r="E256" s="46">
        <v>2031</v>
      </c>
      <c r="F256" s="12" t="s">
        <v>985</v>
      </c>
      <c r="G256" s="12" t="s">
        <v>407</v>
      </c>
      <c r="H256" s="12" t="s">
        <v>410</v>
      </c>
      <c r="I256" s="12" t="s">
        <v>62</v>
      </c>
      <c r="J256" s="12" t="s">
        <v>62</v>
      </c>
      <c r="K256" s="48">
        <v>3966387</v>
      </c>
      <c r="L256" s="12" t="s">
        <v>409</v>
      </c>
      <c r="P256" s="50">
        <v>-606527</v>
      </c>
      <c r="Q256" s="48">
        <v>-605934</v>
      </c>
      <c r="R256" s="48">
        <v>-605934</v>
      </c>
      <c r="S256" s="48">
        <v>0</v>
      </c>
      <c r="T256" s="48">
        <v>0</v>
      </c>
      <c r="U256" s="48">
        <v>0</v>
      </c>
      <c r="V256" s="48">
        <v>0</v>
      </c>
      <c r="W256" s="48">
        <v>0</v>
      </c>
      <c r="X256" s="48">
        <v>0</v>
      </c>
      <c r="Y256" s="48">
        <v>695968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I256" s="48">
        <v>0</v>
      </c>
      <c r="AJ256" s="48">
        <v>1807738</v>
      </c>
      <c r="AK256" s="48">
        <v>0</v>
      </c>
      <c r="AL256" s="48">
        <v>0</v>
      </c>
      <c r="AM256" s="48">
        <v>0</v>
      </c>
      <c r="AN256" s="48">
        <v>280027</v>
      </c>
      <c r="AO256" s="11" t="s">
        <v>3793</v>
      </c>
      <c r="AP256" s="54" t="str">
        <f>IF(Table1[[#This Row],[Ending Capital Account]]&lt;500000,"A","REQ")</f>
        <v>REQ</v>
      </c>
    </row>
    <row r="257" spans="1:42" x14ac:dyDescent="0.2">
      <c r="A257" s="44">
        <v>80682</v>
      </c>
      <c r="B257" s="11" t="s">
        <v>3552</v>
      </c>
      <c r="C257" s="47">
        <v>45187</v>
      </c>
      <c r="D257" s="46">
        <v>2022</v>
      </c>
      <c r="E257" s="46">
        <v>2037</v>
      </c>
      <c r="F257" s="12" t="s">
        <v>985</v>
      </c>
      <c r="G257" s="12" t="s">
        <v>407</v>
      </c>
      <c r="H257" s="12" t="s">
        <v>410</v>
      </c>
      <c r="I257" s="12" t="s">
        <v>62</v>
      </c>
      <c r="J257" s="12" t="s">
        <v>62</v>
      </c>
      <c r="K257" s="48">
        <v>-3019479</v>
      </c>
      <c r="L257" s="12" t="s">
        <v>409</v>
      </c>
      <c r="P257" s="50">
        <v>-1947735</v>
      </c>
      <c r="Q257" s="48">
        <v>-1942724</v>
      </c>
      <c r="R257" s="48">
        <v>-1942724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  <c r="X257" s="48">
        <v>0</v>
      </c>
      <c r="Y257" s="48">
        <v>738348</v>
      </c>
      <c r="Z257" s="48">
        <v>12505987</v>
      </c>
      <c r="AA257" s="48">
        <v>0</v>
      </c>
      <c r="AB257" s="48">
        <v>0</v>
      </c>
      <c r="AC257" s="48">
        <v>0</v>
      </c>
      <c r="AD257" s="48">
        <v>0</v>
      </c>
      <c r="AI257" s="48">
        <v>0</v>
      </c>
      <c r="AJ257" s="48">
        <v>7297509</v>
      </c>
      <c r="AK257" s="48">
        <v>0</v>
      </c>
      <c r="AL257" s="48">
        <v>0</v>
      </c>
      <c r="AM257" s="48">
        <v>0</v>
      </c>
      <c r="AN257" s="48">
        <v>1593032</v>
      </c>
      <c r="AO257" s="11" t="s">
        <v>4735</v>
      </c>
      <c r="AP257" s="54" t="str">
        <f>IF(Table1[[#This Row],[Ending Capital Account]]&lt;500000,"A","REQ")</f>
        <v>A</v>
      </c>
    </row>
    <row r="258" spans="1:42" x14ac:dyDescent="0.2">
      <c r="A258" s="44">
        <v>63723</v>
      </c>
      <c r="B258" s="11" t="s">
        <v>153</v>
      </c>
      <c r="C258" s="47">
        <v>44987</v>
      </c>
      <c r="D258" s="46">
        <v>2012</v>
      </c>
      <c r="E258" s="46">
        <v>2026</v>
      </c>
      <c r="F258" s="12" t="s">
        <v>985</v>
      </c>
      <c r="G258" s="12" t="s">
        <v>407</v>
      </c>
      <c r="H258" s="12" t="s">
        <v>410</v>
      </c>
      <c r="I258" s="12" t="s">
        <v>62</v>
      </c>
      <c r="J258" s="12" t="s">
        <v>62</v>
      </c>
      <c r="K258" s="48">
        <v>486229</v>
      </c>
      <c r="L258" s="12" t="s">
        <v>409</v>
      </c>
      <c r="P258" s="50">
        <v>-682721</v>
      </c>
      <c r="Q258" s="48">
        <v>-679185</v>
      </c>
      <c r="R258" s="48">
        <v>-679185</v>
      </c>
      <c r="S258" s="48">
        <v>0</v>
      </c>
      <c r="T258" s="48">
        <v>0</v>
      </c>
      <c r="U258" s="48">
        <v>0</v>
      </c>
      <c r="V258" s="48">
        <v>0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I258" s="48">
        <v>350370</v>
      </c>
      <c r="AJ258" s="48">
        <v>8212632</v>
      </c>
      <c r="AK258" s="48">
        <v>0</v>
      </c>
      <c r="AL258" s="48">
        <v>0</v>
      </c>
      <c r="AM258" s="48">
        <v>0</v>
      </c>
      <c r="AN258" s="48">
        <v>486388</v>
      </c>
      <c r="AO258" s="11" t="s">
        <v>3713</v>
      </c>
      <c r="AP258" s="54" t="str">
        <f>IF(Table1[[#This Row],[Ending Capital Account]]&lt;500000,"A","REQ")</f>
        <v>A</v>
      </c>
    </row>
    <row r="259" spans="1:42" x14ac:dyDescent="0.2">
      <c r="A259" s="44">
        <v>65386</v>
      </c>
      <c r="B259" s="11" t="s">
        <v>391</v>
      </c>
      <c r="C259" s="47">
        <v>45006</v>
      </c>
      <c r="D259" s="46">
        <v>2013</v>
      </c>
      <c r="E259" s="46">
        <v>2027</v>
      </c>
      <c r="F259" s="12" t="s">
        <v>985</v>
      </c>
      <c r="G259" s="12" t="s">
        <v>407</v>
      </c>
      <c r="H259" s="12" t="s">
        <v>410</v>
      </c>
      <c r="I259" s="12" t="s">
        <v>62</v>
      </c>
      <c r="J259" s="12" t="s">
        <v>62</v>
      </c>
      <c r="K259" s="48">
        <v>6062270</v>
      </c>
      <c r="L259" s="12" t="s">
        <v>409</v>
      </c>
      <c r="P259" s="50">
        <v>-348948</v>
      </c>
      <c r="Q259" s="48">
        <v>-348880</v>
      </c>
      <c r="R259" s="48">
        <v>-348880</v>
      </c>
      <c r="S259" s="48">
        <v>0</v>
      </c>
      <c r="T259" s="48">
        <v>0</v>
      </c>
      <c r="U259" s="48">
        <v>0</v>
      </c>
      <c r="V259" s="48">
        <v>0</v>
      </c>
      <c r="W259" s="48">
        <v>0</v>
      </c>
      <c r="X259" s="48">
        <v>0</v>
      </c>
      <c r="Y259" s="48">
        <v>535530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I259" s="48">
        <v>0</v>
      </c>
      <c r="AJ259" s="48">
        <v>1206613</v>
      </c>
      <c r="AK259" s="48">
        <v>0</v>
      </c>
      <c r="AL259" s="48">
        <v>0</v>
      </c>
      <c r="AM259" s="48">
        <v>-36798</v>
      </c>
      <c r="AN259" s="48">
        <v>387107</v>
      </c>
      <c r="AO259" s="11" t="s">
        <v>3767</v>
      </c>
      <c r="AP259" s="54" t="str">
        <f>IF(Table1[[#This Row],[Ending Capital Account]]&lt;500000,"A","REQ")</f>
        <v>REQ</v>
      </c>
    </row>
    <row r="260" spans="1:42" x14ac:dyDescent="0.2">
      <c r="A260" s="44">
        <v>67509</v>
      </c>
      <c r="B260" s="11" t="s">
        <v>1794</v>
      </c>
      <c r="C260" s="47">
        <v>44992</v>
      </c>
      <c r="D260" s="46">
        <v>2020</v>
      </c>
      <c r="E260" s="46">
        <v>2034</v>
      </c>
      <c r="F260" s="12" t="s">
        <v>985</v>
      </c>
      <c r="G260" s="12" t="s">
        <v>407</v>
      </c>
      <c r="H260" s="12" t="s">
        <v>410</v>
      </c>
      <c r="I260" s="12" t="s">
        <v>62</v>
      </c>
      <c r="J260" s="12" t="s">
        <v>62</v>
      </c>
      <c r="K260" s="48">
        <v>8513803</v>
      </c>
      <c r="L260" s="12" t="s">
        <v>409</v>
      </c>
      <c r="P260" s="50">
        <v>-440046</v>
      </c>
      <c r="Q260" s="48">
        <v>-439223</v>
      </c>
      <c r="R260" s="48">
        <v>-439223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  <c r="X260" s="48">
        <v>0</v>
      </c>
      <c r="Y260" s="48">
        <v>1055894</v>
      </c>
      <c r="Z260" s="48">
        <v>0</v>
      </c>
      <c r="AA260" s="48">
        <v>0</v>
      </c>
      <c r="AB260" s="48">
        <v>0</v>
      </c>
      <c r="AC260" s="48">
        <v>249975</v>
      </c>
      <c r="AD260" s="48">
        <v>0</v>
      </c>
      <c r="AI260" s="48">
        <v>0</v>
      </c>
      <c r="AJ260" s="48">
        <v>9271174</v>
      </c>
      <c r="AK260" s="48">
        <v>0</v>
      </c>
      <c r="AL260" s="48">
        <v>0</v>
      </c>
      <c r="AM260" s="48">
        <v>0</v>
      </c>
      <c r="AN260" s="48">
        <v>604416</v>
      </c>
      <c r="AO260" s="11" t="s">
        <v>3828</v>
      </c>
      <c r="AP260" s="54" t="str">
        <f>IF(Table1[[#This Row],[Ending Capital Account]]&lt;500000,"A","REQ")</f>
        <v>REQ</v>
      </c>
    </row>
    <row r="261" spans="1:42" x14ac:dyDescent="0.2">
      <c r="A261" s="44">
        <v>65380</v>
      </c>
      <c r="B261" s="11" t="s">
        <v>2415</v>
      </c>
      <c r="C261" s="47">
        <v>44958</v>
      </c>
      <c r="D261" s="46">
        <v>2012</v>
      </c>
      <c r="E261" s="46">
        <v>2027</v>
      </c>
      <c r="F261" s="12" t="s">
        <v>985</v>
      </c>
      <c r="G261" s="12" t="s">
        <v>407</v>
      </c>
      <c r="H261" s="12" t="s">
        <v>410</v>
      </c>
      <c r="I261" s="12" t="s">
        <v>62</v>
      </c>
      <c r="J261" s="12" t="s">
        <v>62</v>
      </c>
      <c r="K261" s="48">
        <v>3579788</v>
      </c>
      <c r="L261" s="12" t="s">
        <v>409</v>
      </c>
      <c r="P261" s="50">
        <v>-241674</v>
      </c>
      <c r="Q261" s="48">
        <v>-241316</v>
      </c>
      <c r="R261" s="48">
        <v>-241316</v>
      </c>
      <c r="S261" s="48">
        <v>0</v>
      </c>
      <c r="T261" s="48">
        <v>0</v>
      </c>
      <c r="U261" s="48">
        <v>0</v>
      </c>
      <c r="V261" s="48">
        <v>0</v>
      </c>
      <c r="W261" s="48">
        <v>0</v>
      </c>
      <c r="X261" s="48">
        <v>0</v>
      </c>
      <c r="Y261" s="48">
        <v>441779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I261" s="48">
        <v>0</v>
      </c>
      <c r="AJ261" s="48">
        <v>3964936</v>
      </c>
      <c r="AK261" s="48">
        <v>0</v>
      </c>
      <c r="AL261" s="48">
        <v>0</v>
      </c>
      <c r="AM261" s="48">
        <v>-6542</v>
      </c>
      <c r="AN261" s="48">
        <v>338981</v>
      </c>
      <c r="AO261" s="11" t="s">
        <v>3695</v>
      </c>
      <c r="AP261" s="54" t="str">
        <f>IF(Table1[[#This Row],[Ending Capital Account]]&lt;500000,"A","REQ")</f>
        <v>REQ</v>
      </c>
    </row>
    <row r="262" spans="1:42" x14ac:dyDescent="0.2">
      <c r="A262" s="44">
        <v>62330</v>
      </c>
      <c r="B262" s="11" t="s">
        <v>2050</v>
      </c>
      <c r="C262" s="47">
        <v>45001</v>
      </c>
      <c r="D262" s="46">
        <v>2008</v>
      </c>
      <c r="E262" s="46">
        <v>2022</v>
      </c>
      <c r="F262" s="12" t="s">
        <v>985</v>
      </c>
      <c r="G262" s="12" t="s">
        <v>407</v>
      </c>
      <c r="H262" s="12" t="s">
        <v>410</v>
      </c>
      <c r="I262" s="12" t="s">
        <v>62</v>
      </c>
      <c r="J262" s="12" t="s">
        <v>62</v>
      </c>
      <c r="K262" s="48">
        <v>925891</v>
      </c>
      <c r="L262" s="12" t="s">
        <v>409</v>
      </c>
      <c r="P262" s="50">
        <v>-155610</v>
      </c>
      <c r="Q262" s="48">
        <v>-155515</v>
      </c>
      <c r="R262" s="48">
        <v>-155515</v>
      </c>
      <c r="S262" s="48">
        <v>0</v>
      </c>
      <c r="T262" s="48">
        <v>0</v>
      </c>
      <c r="U262" s="48">
        <v>0</v>
      </c>
      <c r="V262" s="48">
        <v>0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I262" s="48">
        <v>2043064</v>
      </c>
      <c r="AJ262" s="48">
        <v>55569</v>
      </c>
      <c r="AK262" s="48">
        <v>0</v>
      </c>
      <c r="AL262" s="48">
        <v>0</v>
      </c>
      <c r="AM262" s="48">
        <v>0</v>
      </c>
      <c r="AN262" s="48">
        <v>126127</v>
      </c>
      <c r="AO262" s="11" t="s">
        <v>3781</v>
      </c>
      <c r="AP262" s="54" t="str">
        <f>IF(Table1[[#This Row],[Ending Capital Account]]&lt;500000,"A","REQ")</f>
        <v>REQ</v>
      </c>
    </row>
    <row r="263" spans="1:42" x14ac:dyDescent="0.2">
      <c r="A263" s="44">
        <v>60895</v>
      </c>
      <c r="B263" s="11" t="s">
        <v>1085</v>
      </c>
      <c r="C263" s="47">
        <v>44999</v>
      </c>
      <c r="D263" s="46">
        <v>2007</v>
      </c>
      <c r="E263" s="46">
        <v>2021</v>
      </c>
      <c r="F263" s="12" t="s">
        <v>408</v>
      </c>
      <c r="G263" s="12" t="s">
        <v>407</v>
      </c>
      <c r="H263" s="12" t="s">
        <v>410</v>
      </c>
      <c r="I263" s="12" t="s">
        <v>62</v>
      </c>
      <c r="J263" s="12" t="s">
        <v>409</v>
      </c>
      <c r="K263" s="48">
        <v>0</v>
      </c>
      <c r="L263" s="12" t="s">
        <v>62</v>
      </c>
      <c r="P263" s="50">
        <v>-43186</v>
      </c>
      <c r="Q263" s="48">
        <v>-43182</v>
      </c>
      <c r="R263" s="48">
        <v>-43182</v>
      </c>
      <c r="S263" s="48">
        <v>0</v>
      </c>
      <c r="T263" s="48">
        <v>0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I263" s="48">
        <v>0</v>
      </c>
      <c r="AJ263" s="48">
        <v>0</v>
      </c>
      <c r="AK263" s="48">
        <v>0</v>
      </c>
      <c r="AL263" s="48">
        <v>0</v>
      </c>
      <c r="AM263" s="48">
        <v>0</v>
      </c>
      <c r="AN263" s="48">
        <v>87226</v>
      </c>
      <c r="AO263" s="11" t="s">
        <v>3864</v>
      </c>
      <c r="AP263" s="54" t="str">
        <f>IF(Table1[[#This Row],[Ending Capital Account]]&lt;500000,"A","REQ")</f>
        <v>A</v>
      </c>
    </row>
    <row r="264" spans="1:42" x14ac:dyDescent="0.2">
      <c r="A264" s="44">
        <v>79509</v>
      </c>
      <c r="B264" s="11" t="s">
        <v>3586</v>
      </c>
      <c r="C264" s="47">
        <v>45026</v>
      </c>
      <c r="D264" s="46">
        <v>2021</v>
      </c>
      <c r="E264" s="46">
        <v>2036</v>
      </c>
      <c r="F264" s="12" t="s">
        <v>985</v>
      </c>
      <c r="G264" s="12" t="s">
        <v>407</v>
      </c>
      <c r="H264" s="12" t="s">
        <v>410</v>
      </c>
      <c r="I264" s="12" t="s">
        <v>62</v>
      </c>
      <c r="J264" s="12" t="s">
        <v>62</v>
      </c>
      <c r="K264" s="48">
        <v>624176</v>
      </c>
      <c r="L264" s="12" t="s">
        <v>409</v>
      </c>
      <c r="P264" s="50">
        <v>-122432</v>
      </c>
      <c r="Q264" s="48">
        <v>-85396</v>
      </c>
      <c r="R264" s="48">
        <v>-85396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265427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I264" s="48">
        <v>2402472</v>
      </c>
      <c r="AJ264" s="48">
        <v>6026064</v>
      </c>
      <c r="AK264" s="48">
        <v>0</v>
      </c>
      <c r="AL264" s="48">
        <v>1531398</v>
      </c>
      <c r="AM264" s="48">
        <v>0</v>
      </c>
      <c r="AN264" s="48">
        <v>242963</v>
      </c>
      <c r="AO264" s="11" t="s">
        <v>3796</v>
      </c>
      <c r="AP264" s="54" t="str">
        <f>IF(Table1[[#This Row],[Ending Capital Account]]&lt;500000,"A","REQ")</f>
        <v>REQ</v>
      </c>
    </row>
    <row r="265" spans="1:42" x14ac:dyDescent="0.2">
      <c r="A265" s="44">
        <v>62498</v>
      </c>
      <c r="B265" s="11" t="s">
        <v>2949</v>
      </c>
      <c r="C265" s="47">
        <v>45184</v>
      </c>
      <c r="D265" s="46">
        <v>2009</v>
      </c>
      <c r="E265" s="46">
        <v>2022</v>
      </c>
      <c r="F265" s="12" t="s">
        <v>985</v>
      </c>
      <c r="G265" s="12" t="s">
        <v>407</v>
      </c>
      <c r="H265" s="12" t="s">
        <v>410</v>
      </c>
      <c r="I265" s="12" t="s">
        <v>62</v>
      </c>
      <c r="J265" s="12" t="s">
        <v>62</v>
      </c>
      <c r="K265" s="48">
        <v>1407821</v>
      </c>
      <c r="L265" s="12" t="s">
        <v>409</v>
      </c>
      <c r="P265" s="50">
        <v>-451098</v>
      </c>
      <c r="Q265" s="48">
        <v>-441227</v>
      </c>
      <c r="R265" s="48">
        <v>-441227</v>
      </c>
      <c r="S265" s="48">
        <v>0</v>
      </c>
      <c r="T265" s="48">
        <v>0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I265" s="48">
        <v>220588</v>
      </c>
      <c r="AJ265" s="48">
        <v>7705541</v>
      </c>
      <c r="AK265" s="48">
        <v>0</v>
      </c>
      <c r="AL265" s="48">
        <v>0</v>
      </c>
      <c r="AM265" s="48">
        <v>0</v>
      </c>
      <c r="AN265" s="48">
        <v>305879</v>
      </c>
      <c r="AO265" s="11" t="s">
        <v>3722</v>
      </c>
      <c r="AP265" s="54" t="str">
        <f>IF(Table1[[#This Row],[Ending Capital Account]]&lt;500000,"A","REQ")</f>
        <v>REQ</v>
      </c>
    </row>
    <row r="266" spans="1:42" x14ac:dyDescent="0.2">
      <c r="A266" s="44">
        <v>79026</v>
      </c>
      <c r="B266" s="11" t="s">
        <v>1471</v>
      </c>
      <c r="C266" s="47">
        <v>45131</v>
      </c>
      <c r="D266" s="46">
        <v>2022</v>
      </c>
      <c r="E266" s="46">
        <v>2036</v>
      </c>
      <c r="F266" s="12" t="s">
        <v>985</v>
      </c>
      <c r="G266" s="12" t="s">
        <v>407</v>
      </c>
      <c r="H266" s="12" t="s">
        <v>410</v>
      </c>
      <c r="I266" s="12" t="s">
        <v>62</v>
      </c>
      <c r="J266" s="12" t="s">
        <v>62</v>
      </c>
      <c r="K266" s="48">
        <v>9133263</v>
      </c>
      <c r="L266" s="12" t="s">
        <v>409</v>
      </c>
      <c r="P266" s="50">
        <v>-452508</v>
      </c>
      <c r="Q266" s="48">
        <v>-452439</v>
      </c>
      <c r="R266" s="48">
        <v>-443931</v>
      </c>
      <c r="S266" s="48">
        <v>0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999900</v>
      </c>
      <c r="Z266" s="48">
        <v>0</v>
      </c>
      <c r="AA266" s="48">
        <v>0</v>
      </c>
      <c r="AB266" s="48">
        <v>0</v>
      </c>
      <c r="AC266" s="48">
        <v>95690</v>
      </c>
      <c r="AD266" s="48">
        <v>0</v>
      </c>
      <c r="AE266" s="48">
        <v>0</v>
      </c>
      <c r="AI266" s="48">
        <v>147904</v>
      </c>
      <c r="AJ266" s="48">
        <v>6722064</v>
      </c>
      <c r="AK266" s="48">
        <v>0</v>
      </c>
      <c r="AL266" s="48">
        <v>9446047</v>
      </c>
      <c r="AM266" s="48">
        <v>0</v>
      </c>
      <c r="AN266" s="48">
        <v>464449</v>
      </c>
      <c r="AO266" s="11" t="s">
        <v>3940</v>
      </c>
      <c r="AP266" s="54" t="str">
        <f>IF(Table1[[#This Row],[Ending Capital Account]]&lt;500000,"A","REQ")</f>
        <v>REQ</v>
      </c>
    </row>
    <row r="267" spans="1:42" x14ac:dyDescent="0.2">
      <c r="A267" s="44">
        <v>63168</v>
      </c>
      <c r="B267" s="11" t="s">
        <v>2317</v>
      </c>
      <c r="C267" s="47">
        <v>45139</v>
      </c>
      <c r="D267" s="46">
        <v>2010</v>
      </c>
      <c r="E267" s="46">
        <v>2024</v>
      </c>
      <c r="F267" s="12" t="s">
        <v>985</v>
      </c>
      <c r="G267" s="12" t="s">
        <v>407</v>
      </c>
      <c r="H267" s="12" t="s">
        <v>410</v>
      </c>
      <c r="I267" s="12" t="s">
        <v>62</v>
      </c>
      <c r="J267" s="12" t="s">
        <v>62</v>
      </c>
      <c r="K267" s="48">
        <v>-260339</v>
      </c>
      <c r="L267" s="12" t="s">
        <v>409</v>
      </c>
      <c r="P267" s="50">
        <v>-263416</v>
      </c>
      <c r="Q267" s="48">
        <v>-260339</v>
      </c>
      <c r="R267" s="48">
        <v>-260339</v>
      </c>
      <c r="S267" s="48">
        <v>0</v>
      </c>
      <c r="T267" s="48">
        <v>0</v>
      </c>
      <c r="U267" s="48">
        <v>0</v>
      </c>
      <c r="V267" s="48">
        <v>0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I267" s="48">
        <v>0</v>
      </c>
      <c r="AJ267" s="48">
        <v>6723641</v>
      </c>
      <c r="AK267" s="48">
        <v>0</v>
      </c>
      <c r="AL267" s="48">
        <v>0</v>
      </c>
      <c r="AM267" s="48">
        <v>0</v>
      </c>
      <c r="AN267" s="48">
        <v>226471</v>
      </c>
      <c r="AO267" s="11" t="s">
        <v>3735</v>
      </c>
      <c r="AP267" s="54" t="str">
        <f>IF(Table1[[#This Row],[Ending Capital Account]]&lt;500000,"A","REQ")</f>
        <v>A</v>
      </c>
    </row>
    <row r="268" spans="1:42" x14ac:dyDescent="0.2">
      <c r="A268" s="44">
        <v>79014</v>
      </c>
      <c r="B268" s="11" t="s">
        <v>2682</v>
      </c>
      <c r="C268" s="47">
        <v>45008</v>
      </c>
      <c r="D268" s="46">
        <v>2020</v>
      </c>
      <c r="E268" s="46">
        <v>2035</v>
      </c>
      <c r="F268" s="12" t="s">
        <v>985</v>
      </c>
      <c r="G268" s="12" t="s">
        <v>407</v>
      </c>
      <c r="H268" s="12" t="s">
        <v>410</v>
      </c>
      <c r="I268" s="12" t="s">
        <v>62</v>
      </c>
      <c r="J268" s="12" t="s">
        <v>62</v>
      </c>
      <c r="K268" s="48">
        <v>4904866</v>
      </c>
      <c r="L268" s="12" t="s">
        <v>409</v>
      </c>
      <c r="P268" s="50">
        <v>-238985</v>
      </c>
      <c r="Q268" s="48">
        <v>-238835</v>
      </c>
      <c r="R268" s="48">
        <v>-238835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  <c r="X268" s="48">
        <v>0</v>
      </c>
      <c r="Y268" s="48">
        <v>787921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I268" s="48">
        <v>570509</v>
      </c>
      <c r="AJ268" s="48">
        <v>803032</v>
      </c>
      <c r="AK268" s="48">
        <v>0</v>
      </c>
      <c r="AL268" s="48">
        <v>76205</v>
      </c>
      <c r="AM268" s="48">
        <v>0</v>
      </c>
      <c r="AN268" s="48">
        <v>203402</v>
      </c>
      <c r="AO268" s="11" t="s">
        <v>3939</v>
      </c>
      <c r="AP268" s="54" t="str">
        <f>IF(Table1[[#This Row],[Ending Capital Account]]&lt;500000,"A","REQ")</f>
        <v>REQ</v>
      </c>
    </row>
    <row r="269" spans="1:42" x14ac:dyDescent="0.2">
      <c r="A269" s="44">
        <v>63369</v>
      </c>
      <c r="B269" s="11" t="s">
        <v>2371</v>
      </c>
      <c r="C269" s="47">
        <v>44987</v>
      </c>
      <c r="D269" s="46">
        <v>2010</v>
      </c>
      <c r="E269" s="46">
        <v>2024</v>
      </c>
      <c r="F269" s="12" t="s">
        <v>985</v>
      </c>
      <c r="G269" s="12" t="s">
        <v>407</v>
      </c>
      <c r="H269" s="12" t="s">
        <v>410</v>
      </c>
      <c r="I269" s="12" t="s">
        <v>62</v>
      </c>
      <c r="J269" s="12" t="s">
        <v>62</v>
      </c>
      <c r="K269" s="48">
        <v>-335282</v>
      </c>
      <c r="L269" s="12" t="s">
        <v>409</v>
      </c>
      <c r="P269" s="50">
        <v>-541705</v>
      </c>
      <c r="Q269" s="48">
        <v>-540261</v>
      </c>
      <c r="R269" s="48">
        <v>-540261</v>
      </c>
      <c r="S269" s="48">
        <v>0</v>
      </c>
      <c r="T269" s="48">
        <v>0</v>
      </c>
      <c r="U269" s="48">
        <v>0</v>
      </c>
      <c r="V269" s="48">
        <v>0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I269" s="48">
        <v>0</v>
      </c>
      <c r="AJ269" s="48">
        <v>0</v>
      </c>
      <c r="AK269" s="48">
        <v>0</v>
      </c>
      <c r="AL269" s="48">
        <v>0</v>
      </c>
      <c r="AM269" s="48">
        <v>0</v>
      </c>
      <c r="AN269" s="48">
        <v>302789</v>
      </c>
      <c r="AO269" s="11" t="s">
        <v>3827</v>
      </c>
      <c r="AP269" s="54" t="str">
        <f>IF(Table1[[#This Row],[Ending Capital Account]]&lt;500000,"A","REQ")</f>
        <v>A</v>
      </c>
    </row>
    <row r="270" spans="1:42" x14ac:dyDescent="0.2">
      <c r="A270" s="44">
        <v>82167</v>
      </c>
      <c r="B270" s="11" t="s">
        <v>4505</v>
      </c>
      <c r="C270" s="47">
        <v>45202.792121412</v>
      </c>
      <c r="D270" s="46">
        <v>2021</v>
      </c>
      <c r="E270" s="46">
        <v>2036</v>
      </c>
      <c r="F270" s="12" t="s">
        <v>985</v>
      </c>
      <c r="G270" s="12" t="s">
        <v>413</v>
      </c>
      <c r="H270" s="12" t="s">
        <v>410</v>
      </c>
      <c r="I270" s="12" t="s">
        <v>62</v>
      </c>
      <c r="J270" s="12" t="s">
        <v>62</v>
      </c>
      <c r="K270" s="48">
        <v>5464558</v>
      </c>
      <c r="L270" s="12" t="s">
        <v>409</v>
      </c>
      <c r="P270" s="50">
        <v>-275459</v>
      </c>
      <c r="Q270" s="48">
        <v>-275431</v>
      </c>
      <c r="R270" s="48">
        <v>-275431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>
        <v>802231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I270" s="48">
        <v>1268</v>
      </c>
      <c r="AJ270" s="48">
        <v>0</v>
      </c>
      <c r="AK270" s="48">
        <v>0</v>
      </c>
      <c r="AL270" s="48">
        <v>0</v>
      </c>
      <c r="AM270" s="48">
        <v>0</v>
      </c>
      <c r="AN270" s="48">
        <v>291798</v>
      </c>
      <c r="AO270" s="11" t="s">
        <v>4743</v>
      </c>
      <c r="AP270" s="54" t="str">
        <f>IF(Table1[[#This Row],[Ending Capital Account]]&lt;500000,"A","REQ")</f>
        <v>REQ</v>
      </c>
    </row>
    <row r="271" spans="1:42" x14ac:dyDescent="0.2">
      <c r="A271" s="44">
        <v>60506</v>
      </c>
      <c r="B271" s="11" t="s">
        <v>1905</v>
      </c>
      <c r="C271" s="47">
        <v>45211</v>
      </c>
      <c r="D271" s="46">
        <v>2004</v>
      </c>
      <c r="E271" s="46">
        <v>2018</v>
      </c>
      <c r="F271" s="12" t="s">
        <v>985</v>
      </c>
      <c r="G271" s="12" t="s">
        <v>407</v>
      </c>
      <c r="H271" s="12" t="s">
        <v>410</v>
      </c>
      <c r="I271" s="12" t="s">
        <v>62</v>
      </c>
      <c r="J271" s="12" t="s">
        <v>62</v>
      </c>
      <c r="K271" s="48">
        <v>204747</v>
      </c>
      <c r="L271" s="12" t="s">
        <v>62</v>
      </c>
      <c r="P271" s="50">
        <v>165376</v>
      </c>
      <c r="Q271" s="48">
        <v>170181</v>
      </c>
      <c r="R271" s="48">
        <v>170181</v>
      </c>
      <c r="AJ271" s="48">
        <v>1715494</v>
      </c>
      <c r="AK271" s="48">
        <v>239249</v>
      </c>
      <c r="AN271" s="48">
        <v>88529</v>
      </c>
      <c r="AO271" s="11" t="s">
        <v>4738</v>
      </c>
      <c r="AP271" s="54" t="str">
        <f>IF(Table1[[#This Row],[Ending Capital Account]]&lt;500000,"A","REQ")</f>
        <v>A</v>
      </c>
    </row>
    <row r="272" spans="1:42" x14ac:dyDescent="0.2">
      <c r="A272" s="44">
        <v>62675</v>
      </c>
      <c r="B272" s="11" t="s">
        <v>2069</v>
      </c>
      <c r="C272" s="47">
        <v>44979</v>
      </c>
      <c r="D272" s="46">
        <v>2007</v>
      </c>
      <c r="E272" s="46">
        <v>2022</v>
      </c>
      <c r="F272" s="12" t="s">
        <v>985</v>
      </c>
      <c r="G272" s="12" t="s">
        <v>407</v>
      </c>
      <c r="H272" s="12" t="s">
        <v>410</v>
      </c>
      <c r="I272" s="12" t="s">
        <v>62</v>
      </c>
      <c r="J272" s="12" t="s">
        <v>62</v>
      </c>
      <c r="K272" s="48">
        <v>0</v>
      </c>
      <c r="L272" s="12" t="s">
        <v>409</v>
      </c>
      <c r="P272" s="50">
        <v>-1866118</v>
      </c>
      <c r="Q272" s="48">
        <v>0</v>
      </c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I272" s="48">
        <v>0</v>
      </c>
      <c r="AJ272" s="48">
        <v>21775954</v>
      </c>
      <c r="AK272" s="48">
        <v>0</v>
      </c>
      <c r="AL272" s="48">
        <v>0</v>
      </c>
      <c r="AM272" s="48">
        <v>0</v>
      </c>
      <c r="AN272" s="48">
        <v>1661061</v>
      </c>
      <c r="AO272" s="11" t="s">
        <v>3781</v>
      </c>
      <c r="AP272" s="54" t="str">
        <f>IF(Table1[[#This Row],[Ending Capital Account]]&lt;500000,"A","REQ")</f>
        <v>A</v>
      </c>
    </row>
    <row r="273" spans="1:42" x14ac:dyDescent="0.2">
      <c r="A273" s="44">
        <v>63049</v>
      </c>
      <c r="B273" s="11" t="s">
        <v>2218</v>
      </c>
      <c r="C273" s="47">
        <v>44999</v>
      </c>
      <c r="D273" s="46">
        <v>2009</v>
      </c>
      <c r="E273" s="46">
        <v>2023</v>
      </c>
      <c r="F273" s="12" t="s">
        <v>985</v>
      </c>
      <c r="G273" s="12" t="s">
        <v>407</v>
      </c>
      <c r="H273" s="12" t="s">
        <v>410</v>
      </c>
      <c r="I273" s="12" t="s">
        <v>62</v>
      </c>
      <c r="J273" s="12" t="s">
        <v>62</v>
      </c>
      <c r="K273" s="48">
        <v>363669</v>
      </c>
      <c r="L273" s="12" t="s">
        <v>409</v>
      </c>
      <c r="P273" s="50">
        <v>-424845</v>
      </c>
      <c r="Q273" s="48">
        <v>-424799</v>
      </c>
      <c r="R273" s="48">
        <v>-424799</v>
      </c>
      <c r="S273" s="48">
        <v>0</v>
      </c>
      <c r="T273" s="48">
        <v>0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I273" s="48">
        <v>0</v>
      </c>
      <c r="AJ273" s="48">
        <v>1346820</v>
      </c>
      <c r="AK273" s="48">
        <v>0</v>
      </c>
      <c r="AL273" s="48">
        <v>0</v>
      </c>
      <c r="AM273" s="48">
        <v>0</v>
      </c>
      <c r="AN273" s="48">
        <v>256422</v>
      </c>
      <c r="AO273" s="11" t="s">
        <v>3712</v>
      </c>
      <c r="AP273" s="54" t="str">
        <f>IF(Table1[[#This Row],[Ending Capital Account]]&lt;500000,"A","REQ")</f>
        <v>A</v>
      </c>
    </row>
    <row r="274" spans="1:42" x14ac:dyDescent="0.2">
      <c r="A274" s="44">
        <v>78496</v>
      </c>
      <c r="B274" s="11" t="s">
        <v>2647</v>
      </c>
      <c r="C274" s="47">
        <v>44989</v>
      </c>
      <c r="D274" s="46">
        <v>2020</v>
      </c>
      <c r="E274" s="46">
        <v>2034</v>
      </c>
      <c r="F274" s="12" t="s">
        <v>985</v>
      </c>
      <c r="G274" s="12" t="s">
        <v>407</v>
      </c>
      <c r="H274" s="12" t="s">
        <v>410</v>
      </c>
      <c r="I274" s="12" t="s">
        <v>62</v>
      </c>
      <c r="J274" s="12" t="s">
        <v>62</v>
      </c>
      <c r="K274" s="48">
        <v>1880460</v>
      </c>
      <c r="L274" s="12" t="s">
        <v>409</v>
      </c>
      <c r="P274" s="50">
        <v>-52862</v>
      </c>
      <c r="Q274" s="48">
        <v>-52593</v>
      </c>
      <c r="R274" s="48">
        <v>-52593</v>
      </c>
      <c r="S274" s="48">
        <v>0</v>
      </c>
      <c r="T274" s="48">
        <v>0</v>
      </c>
      <c r="U274" s="48">
        <v>0</v>
      </c>
      <c r="V274" s="48">
        <v>0</v>
      </c>
      <c r="W274" s="48">
        <v>0</v>
      </c>
      <c r="X274" s="48">
        <v>0</v>
      </c>
      <c r="Y274" s="48">
        <v>297970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I274" s="48">
        <v>0</v>
      </c>
      <c r="AJ274" s="48">
        <v>1545829</v>
      </c>
      <c r="AK274" s="48">
        <v>0</v>
      </c>
      <c r="AL274" s="48">
        <v>0</v>
      </c>
      <c r="AM274" s="48">
        <v>0</v>
      </c>
      <c r="AN274" s="48">
        <v>106085</v>
      </c>
      <c r="AO274" s="11" t="s">
        <v>3756</v>
      </c>
      <c r="AP274" s="54" t="str">
        <f>IF(Table1[[#This Row],[Ending Capital Account]]&lt;500000,"A","REQ")</f>
        <v>REQ</v>
      </c>
    </row>
    <row r="275" spans="1:42" x14ac:dyDescent="0.2">
      <c r="A275" s="44">
        <v>62766</v>
      </c>
      <c r="B275" s="11" t="s">
        <v>2315</v>
      </c>
      <c r="C275" s="47">
        <v>44995</v>
      </c>
      <c r="D275" s="46">
        <v>2008</v>
      </c>
      <c r="E275" s="46">
        <v>2022</v>
      </c>
      <c r="F275" s="12" t="s">
        <v>985</v>
      </c>
      <c r="G275" s="12" t="s">
        <v>407</v>
      </c>
      <c r="H275" s="12" t="s">
        <v>410</v>
      </c>
      <c r="I275" s="12" t="s">
        <v>62</v>
      </c>
      <c r="J275" s="12" t="s">
        <v>62</v>
      </c>
      <c r="K275" s="48">
        <v>969776</v>
      </c>
      <c r="L275" s="12" t="s">
        <v>62</v>
      </c>
      <c r="P275" s="50">
        <v>-39171</v>
      </c>
      <c r="Q275" s="48">
        <v>-38199</v>
      </c>
      <c r="R275" s="48">
        <v>-38199</v>
      </c>
      <c r="S275" s="48">
        <v>0</v>
      </c>
      <c r="T275" s="48">
        <v>119549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I275" s="48">
        <v>854806</v>
      </c>
      <c r="AJ275" s="48">
        <v>1669685</v>
      </c>
      <c r="AK275" s="48">
        <v>0</v>
      </c>
      <c r="AL275" s="48">
        <v>0</v>
      </c>
      <c r="AM275" s="48">
        <v>0</v>
      </c>
      <c r="AN275" s="48">
        <v>207580</v>
      </c>
      <c r="AO275" s="11" t="s">
        <v>3735</v>
      </c>
      <c r="AP275" s="54" t="str">
        <f>IF(Table1[[#This Row],[Ending Capital Account]]&lt;500000,"A","REQ")</f>
        <v>REQ</v>
      </c>
    </row>
    <row r="276" spans="1:42" x14ac:dyDescent="0.2">
      <c r="A276" s="44">
        <v>62767</v>
      </c>
      <c r="B276" s="11" t="s">
        <v>2350</v>
      </c>
      <c r="C276" s="47">
        <v>44998</v>
      </c>
      <c r="D276" s="46">
        <v>2010</v>
      </c>
      <c r="E276" s="46">
        <v>2025</v>
      </c>
      <c r="F276" s="12" t="s">
        <v>985</v>
      </c>
      <c r="G276" s="12" t="s">
        <v>407</v>
      </c>
      <c r="H276" s="12" t="s">
        <v>410</v>
      </c>
      <c r="I276" s="12" t="s">
        <v>62</v>
      </c>
      <c r="J276" s="12" t="s">
        <v>62</v>
      </c>
      <c r="K276" s="48">
        <v>-2303436</v>
      </c>
      <c r="L276" s="12" t="s">
        <v>62</v>
      </c>
      <c r="P276" s="50">
        <v>-415128</v>
      </c>
      <c r="Q276" s="48">
        <v>-409533</v>
      </c>
      <c r="R276" s="48">
        <v>-409533</v>
      </c>
      <c r="S276" s="48">
        <v>0</v>
      </c>
      <c r="T276" s="48">
        <v>126829</v>
      </c>
      <c r="U276" s="48">
        <v>0</v>
      </c>
      <c r="V276" s="48">
        <v>0</v>
      </c>
      <c r="W276" s="48">
        <v>0</v>
      </c>
      <c r="X276" s="48">
        <v>0</v>
      </c>
      <c r="Y276" s="48">
        <v>10264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I276" s="48">
        <v>295718</v>
      </c>
      <c r="AJ276" s="48">
        <v>13091590</v>
      </c>
      <c r="AK276" s="48">
        <v>0</v>
      </c>
      <c r="AL276" s="48">
        <v>0</v>
      </c>
      <c r="AM276" s="48">
        <v>0</v>
      </c>
      <c r="AN276" s="48">
        <v>651707</v>
      </c>
      <c r="AO276" s="11" t="s">
        <v>3730</v>
      </c>
      <c r="AP276" s="54" t="str">
        <f>IF(Table1[[#This Row],[Ending Capital Account]]&lt;500000,"A","REQ")</f>
        <v>A</v>
      </c>
    </row>
    <row r="277" spans="1:42" x14ac:dyDescent="0.2">
      <c r="A277" s="44">
        <v>64887</v>
      </c>
      <c r="B277" s="11" t="s">
        <v>326</v>
      </c>
      <c r="C277" s="47">
        <v>45225</v>
      </c>
      <c r="D277" s="46">
        <v>2013</v>
      </c>
      <c r="E277" s="46">
        <v>2027</v>
      </c>
      <c r="F277" s="12" t="s">
        <v>985</v>
      </c>
      <c r="G277" s="12" t="s">
        <v>407</v>
      </c>
      <c r="H277" s="12" t="s">
        <v>410</v>
      </c>
      <c r="I277" s="12" t="s">
        <v>62</v>
      </c>
      <c r="J277" s="12" t="s">
        <v>62</v>
      </c>
      <c r="K277" s="48">
        <v>-1069427</v>
      </c>
      <c r="L277" s="12" t="s">
        <v>62</v>
      </c>
      <c r="P277" s="50">
        <v>-329346</v>
      </c>
      <c r="Q277" s="48">
        <v>-327091</v>
      </c>
      <c r="R277" s="48">
        <v>-327091</v>
      </c>
      <c r="S277" s="48">
        <v>0</v>
      </c>
      <c r="T277" s="48">
        <v>29643</v>
      </c>
      <c r="U277" s="48">
        <v>0</v>
      </c>
      <c r="V277" s="48">
        <v>0</v>
      </c>
      <c r="W277" s="48">
        <v>0</v>
      </c>
      <c r="X277" s="48">
        <v>0</v>
      </c>
      <c r="Y277" s="48">
        <v>480681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I277" s="48">
        <v>688979</v>
      </c>
      <c r="AJ277" s="48">
        <v>9632607</v>
      </c>
      <c r="AK277" s="48">
        <v>0</v>
      </c>
      <c r="AL277" s="48">
        <v>0</v>
      </c>
      <c r="AM277" s="48">
        <v>0</v>
      </c>
      <c r="AN277" s="48">
        <v>480123</v>
      </c>
      <c r="AO277" s="11" t="s">
        <v>3710</v>
      </c>
      <c r="AP277" s="54" t="str">
        <f>IF(Table1[[#This Row],[Ending Capital Account]]&lt;500000,"A","REQ")</f>
        <v>A</v>
      </c>
    </row>
    <row r="278" spans="1:42" x14ac:dyDescent="0.2">
      <c r="A278" s="44">
        <v>64948</v>
      </c>
      <c r="B278" s="11" t="s">
        <v>345</v>
      </c>
      <c r="C278" s="47">
        <v>44992</v>
      </c>
      <c r="D278" s="46">
        <v>2011</v>
      </c>
      <c r="E278" s="46">
        <v>2025</v>
      </c>
      <c r="F278" s="12" t="s">
        <v>985</v>
      </c>
      <c r="G278" s="12" t="s">
        <v>407</v>
      </c>
      <c r="H278" s="12" t="s">
        <v>410</v>
      </c>
      <c r="I278" s="12" t="s">
        <v>62</v>
      </c>
      <c r="J278" s="12" t="s">
        <v>62</v>
      </c>
      <c r="K278" s="48">
        <v>978431</v>
      </c>
      <c r="L278" s="12" t="s">
        <v>62</v>
      </c>
      <c r="P278" s="50">
        <v>-101811</v>
      </c>
      <c r="Q278" s="48">
        <v>-101624</v>
      </c>
      <c r="R278" s="48">
        <v>-101624</v>
      </c>
      <c r="S278" s="48">
        <v>0</v>
      </c>
      <c r="T278" s="48">
        <v>1356</v>
      </c>
      <c r="U278" s="48">
        <v>0</v>
      </c>
      <c r="V278" s="48">
        <v>0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I278" s="48">
        <v>15468</v>
      </c>
      <c r="AJ278" s="48">
        <v>1490675</v>
      </c>
      <c r="AK278" s="48">
        <v>0</v>
      </c>
      <c r="AL278" s="48">
        <v>0</v>
      </c>
      <c r="AM278" s="48">
        <v>0</v>
      </c>
      <c r="AN278" s="48">
        <v>148535</v>
      </c>
      <c r="AO278" s="11" t="s">
        <v>3709</v>
      </c>
      <c r="AP278" s="54" t="str">
        <f>IF(Table1[[#This Row],[Ending Capital Account]]&lt;500000,"A","REQ")</f>
        <v>REQ</v>
      </c>
    </row>
    <row r="279" spans="1:42" x14ac:dyDescent="0.2">
      <c r="A279" s="44">
        <v>65624</v>
      </c>
      <c r="B279" s="11" t="s">
        <v>2484</v>
      </c>
      <c r="C279" s="47">
        <v>44987</v>
      </c>
      <c r="D279" s="46">
        <v>2013</v>
      </c>
      <c r="E279" s="46">
        <v>2027</v>
      </c>
      <c r="F279" s="12" t="s">
        <v>985</v>
      </c>
      <c r="G279" s="12" t="s">
        <v>407</v>
      </c>
      <c r="H279" s="12" t="s">
        <v>410</v>
      </c>
      <c r="I279" s="12" t="s">
        <v>62</v>
      </c>
      <c r="J279" s="12" t="s">
        <v>62</v>
      </c>
      <c r="K279" s="48">
        <v>1515732</v>
      </c>
      <c r="L279" s="12" t="s">
        <v>409</v>
      </c>
      <c r="P279" s="50">
        <v>-174246</v>
      </c>
      <c r="Q279" s="48">
        <v>-173940</v>
      </c>
      <c r="R279" s="48">
        <v>-173940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465953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I279" s="48">
        <v>0</v>
      </c>
      <c r="AJ279" s="48">
        <v>4144037</v>
      </c>
      <c r="AK279" s="48">
        <v>0</v>
      </c>
      <c r="AL279" s="48">
        <v>0</v>
      </c>
      <c r="AM279" s="48">
        <v>0</v>
      </c>
      <c r="AN279" s="48">
        <v>220978</v>
      </c>
      <c r="AO279" s="11" t="s">
        <v>3803</v>
      </c>
      <c r="AP279" s="54" t="str">
        <f>IF(Table1[[#This Row],[Ending Capital Account]]&lt;500000,"A","REQ")</f>
        <v>REQ</v>
      </c>
    </row>
    <row r="280" spans="1:42" x14ac:dyDescent="0.2">
      <c r="A280" s="44">
        <v>65830</v>
      </c>
      <c r="B280" s="11" t="s">
        <v>2520</v>
      </c>
      <c r="C280" s="47">
        <v>44987</v>
      </c>
      <c r="D280" s="46">
        <v>2014</v>
      </c>
      <c r="E280" s="46">
        <v>2028</v>
      </c>
      <c r="F280" s="12" t="s">
        <v>985</v>
      </c>
      <c r="G280" s="12" t="s">
        <v>407</v>
      </c>
      <c r="H280" s="12" t="s">
        <v>410</v>
      </c>
      <c r="I280" s="12" t="s">
        <v>62</v>
      </c>
      <c r="J280" s="12" t="s">
        <v>62</v>
      </c>
      <c r="K280" s="48">
        <v>3472224</v>
      </c>
      <c r="L280" s="12" t="s">
        <v>409</v>
      </c>
      <c r="P280" s="50">
        <v>-148490</v>
      </c>
      <c r="Q280" s="48">
        <v>-148475</v>
      </c>
      <c r="R280" s="48">
        <v>-148475</v>
      </c>
      <c r="S280" s="48">
        <v>0</v>
      </c>
      <c r="T280" s="48">
        <v>0</v>
      </c>
      <c r="U280" s="48">
        <v>0</v>
      </c>
      <c r="V280" s="48">
        <v>0</v>
      </c>
      <c r="W280" s="48">
        <v>0</v>
      </c>
      <c r="X280" s="48">
        <v>0</v>
      </c>
      <c r="Y280" s="48">
        <v>609939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I280" s="48">
        <v>0</v>
      </c>
      <c r="AJ280" s="48">
        <v>998322</v>
      </c>
      <c r="AK280" s="48">
        <v>0</v>
      </c>
      <c r="AL280" s="48">
        <v>0</v>
      </c>
      <c r="AM280" s="48">
        <v>0</v>
      </c>
      <c r="AN280" s="48">
        <v>193650</v>
      </c>
      <c r="AO280" s="11" t="s">
        <v>3698</v>
      </c>
      <c r="AP280" s="54" t="str">
        <f>IF(Table1[[#This Row],[Ending Capital Account]]&lt;500000,"A","REQ")</f>
        <v>REQ</v>
      </c>
    </row>
    <row r="281" spans="1:42" x14ac:dyDescent="0.2">
      <c r="A281" s="44">
        <v>66552</v>
      </c>
      <c r="B281" s="11" t="s">
        <v>2563</v>
      </c>
      <c r="C281" s="47">
        <v>44989</v>
      </c>
      <c r="D281" s="46">
        <v>2017</v>
      </c>
      <c r="E281" s="46">
        <v>2031</v>
      </c>
      <c r="F281" s="12" t="s">
        <v>985</v>
      </c>
      <c r="G281" s="12" t="s">
        <v>407</v>
      </c>
      <c r="H281" s="12" t="s">
        <v>410</v>
      </c>
      <c r="I281" s="12" t="s">
        <v>62</v>
      </c>
      <c r="J281" s="12" t="s">
        <v>62</v>
      </c>
      <c r="K281" s="48">
        <v>3205899</v>
      </c>
      <c r="L281" s="12" t="s">
        <v>409</v>
      </c>
      <c r="P281" s="50">
        <v>-162754</v>
      </c>
      <c r="Q281" s="48">
        <v>-162738</v>
      </c>
      <c r="R281" s="48">
        <v>-162738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506207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I281" s="48">
        <v>0</v>
      </c>
      <c r="AJ281" s="48">
        <v>1118685</v>
      </c>
      <c r="AK281" s="48">
        <v>0</v>
      </c>
      <c r="AL281" s="48">
        <v>0</v>
      </c>
      <c r="AM281" s="48">
        <v>0</v>
      </c>
      <c r="AN281" s="48">
        <v>180293</v>
      </c>
      <c r="AO281" s="11" t="s">
        <v>3780</v>
      </c>
      <c r="AP281" s="54" t="str">
        <f>IF(Table1[[#This Row],[Ending Capital Account]]&lt;500000,"A","REQ")</f>
        <v>REQ</v>
      </c>
    </row>
    <row r="282" spans="1:42" x14ac:dyDescent="0.2">
      <c r="A282" s="44">
        <v>63795</v>
      </c>
      <c r="B282" s="11" t="s">
        <v>2347</v>
      </c>
      <c r="C282" s="47">
        <v>44987</v>
      </c>
      <c r="D282" s="46">
        <v>2009</v>
      </c>
      <c r="E282" s="46">
        <v>2023</v>
      </c>
      <c r="F282" s="12" t="s">
        <v>985</v>
      </c>
      <c r="G282" s="12" t="s">
        <v>407</v>
      </c>
      <c r="H282" s="12" t="s">
        <v>410</v>
      </c>
      <c r="I282" s="12" t="s">
        <v>62</v>
      </c>
      <c r="J282" s="12" t="s">
        <v>62</v>
      </c>
      <c r="K282" s="48">
        <v>-287419</v>
      </c>
      <c r="L282" s="12" t="s">
        <v>409</v>
      </c>
      <c r="P282" s="50">
        <v>-98277</v>
      </c>
      <c r="Q282" s="48">
        <v>-97452</v>
      </c>
      <c r="R282" s="48">
        <v>-97452</v>
      </c>
      <c r="S282" s="48">
        <v>0</v>
      </c>
      <c r="T282" s="48">
        <v>0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I282" s="48">
        <v>600686</v>
      </c>
      <c r="AJ282" s="48">
        <v>808131</v>
      </c>
      <c r="AK282" s="48">
        <v>0</v>
      </c>
      <c r="AL282" s="48">
        <v>0</v>
      </c>
      <c r="AM282" s="48">
        <v>0</v>
      </c>
      <c r="AN282" s="48">
        <v>66648</v>
      </c>
      <c r="AO282" s="11" t="s">
        <v>3735</v>
      </c>
      <c r="AP282" s="54" t="str">
        <f>IF(Table1[[#This Row],[Ending Capital Account]]&lt;500000,"A","REQ")</f>
        <v>A</v>
      </c>
    </row>
    <row r="283" spans="1:42" x14ac:dyDescent="0.2">
      <c r="A283" s="44">
        <v>61642</v>
      </c>
      <c r="B283" s="11" t="s">
        <v>2895</v>
      </c>
      <c r="C283" s="47">
        <v>45149</v>
      </c>
      <c r="D283" s="46">
        <v>2009</v>
      </c>
      <c r="E283" s="46">
        <v>2019</v>
      </c>
      <c r="F283" s="12" t="s">
        <v>985</v>
      </c>
      <c r="G283" s="12" t="s">
        <v>407</v>
      </c>
      <c r="H283" s="12" t="s">
        <v>410</v>
      </c>
      <c r="I283" s="12" t="s">
        <v>62</v>
      </c>
      <c r="J283" s="12" t="s">
        <v>62</v>
      </c>
      <c r="K283" s="48">
        <v>225371</v>
      </c>
      <c r="L283" s="12" t="s">
        <v>409</v>
      </c>
      <c r="P283" s="50">
        <v>-146329</v>
      </c>
      <c r="Q283" s="48">
        <v>-144290</v>
      </c>
      <c r="R283" s="48">
        <v>-338111</v>
      </c>
      <c r="AJ283" s="48">
        <v>8556689</v>
      </c>
      <c r="AN283" s="48">
        <v>334683</v>
      </c>
      <c r="AO283" s="11" t="s">
        <v>3723</v>
      </c>
      <c r="AP283" s="54" t="str">
        <f>IF(Table1[[#This Row],[Ending Capital Account]]&lt;500000,"A","REQ")</f>
        <v>A</v>
      </c>
    </row>
    <row r="284" spans="1:42" x14ac:dyDescent="0.2">
      <c r="A284" s="44">
        <v>78313</v>
      </c>
      <c r="B284" s="11" t="s">
        <v>2633</v>
      </c>
      <c r="C284" s="47">
        <v>44958</v>
      </c>
      <c r="D284" s="46">
        <v>2019</v>
      </c>
      <c r="E284" s="46">
        <v>2033</v>
      </c>
      <c r="F284" s="12" t="s">
        <v>985</v>
      </c>
      <c r="G284" s="12" t="s">
        <v>407</v>
      </c>
      <c r="H284" s="12" t="s">
        <v>410</v>
      </c>
      <c r="I284" s="12" t="s">
        <v>62</v>
      </c>
      <c r="J284" s="12" t="s">
        <v>62</v>
      </c>
      <c r="K284" s="48">
        <v>1984875</v>
      </c>
      <c r="L284" s="12" t="s">
        <v>409</v>
      </c>
      <c r="P284" s="50">
        <v>-403531</v>
      </c>
      <c r="Q284" s="48">
        <v>-403032</v>
      </c>
      <c r="R284" s="48">
        <v>-403032</v>
      </c>
      <c r="S284" s="48">
        <v>0</v>
      </c>
      <c r="T284" s="48">
        <v>0</v>
      </c>
      <c r="U284" s="48">
        <v>0</v>
      </c>
      <c r="V284" s="48">
        <v>0</v>
      </c>
      <c r="W284" s="48">
        <v>0</v>
      </c>
      <c r="X284" s="48">
        <v>0</v>
      </c>
      <c r="Y284" s="48">
        <v>438076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I284" s="48">
        <v>39294</v>
      </c>
      <c r="AJ284" s="48">
        <v>7516170</v>
      </c>
      <c r="AK284" s="48">
        <v>0</v>
      </c>
      <c r="AL284" s="48">
        <v>0</v>
      </c>
      <c r="AM284" s="48">
        <v>0</v>
      </c>
      <c r="AN284" s="48">
        <v>316858</v>
      </c>
      <c r="AO284" s="11" t="s">
        <v>3756</v>
      </c>
      <c r="AP284" s="54" t="str">
        <f>IF(Table1[[#This Row],[Ending Capital Account]]&lt;500000,"A","REQ")</f>
        <v>REQ</v>
      </c>
    </row>
    <row r="285" spans="1:42" x14ac:dyDescent="0.2">
      <c r="A285" s="44">
        <v>67435</v>
      </c>
      <c r="B285" s="11" t="s">
        <v>1791</v>
      </c>
      <c r="C285" s="47">
        <v>44984</v>
      </c>
      <c r="D285" s="46">
        <v>2018</v>
      </c>
      <c r="E285" s="46">
        <v>2033</v>
      </c>
      <c r="F285" s="12" t="s">
        <v>985</v>
      </c>
      <c r="G285" s="12" t="s">
        <v>407</v>
      </c>
      <c r="H285" s="12" t="s">
        <v>410</v>
      </c>
      <c r="I285" s="12" t="s">
        <v>62</v>
      </c>
      <c r="J285" s="12" t="s">
        <v>62</v>
      </c>
      <c r="K285" s="48">
        <v>8461487</v>
      </c>
      <c r="L285" s="12" t="s">
        <v>409</v>
      </c>
      <c r="P285" s="50">
        <v>-532918</v>
      </c>
      <c r="Q285" s="48">
        <v>-532865</v>
      </c>
      <c r="R285" s="48">
        <v>-532865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989804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I285" s="48">
        <v>0</v>
      </c>
      <c r="AJ285" s="48">
        <v>4250110</v>
      </c>
      <c r="AK285" s="48">
        <v>0</v>
      </c>
      <c r="AL285" s="48">
        <v>0</v>
      </c>
      <c r="AM285" s="48">
        <v>0</v>
      </c>
      <c r="AN285" s="48">
        <v>467888</v>
      </c>
      <c r="AO285" s="11" t="s">
        <v>3828</v>
      </c>
      <c r="AP285" s="54" t="str">
        <f>IF(Table1[[#This Row],[Ending Capital Account]]&lt;500000,"A","REQ")</f>
        <v>REQ</v>
      </c>
    </row>
    <row r="286" spans="1:42" x14ac:dyDescent="0.2">
      <c r="A286" s="44">
        <v>66970</v>
      </c>
      <c r="B286" s="11" t="s">
        <v>1583</v>
      </c>
      <c r="C286" s="47">
        <v>44977</v>
      </c>
      <c r="D286" s="46">
        <v>2017</v>
      </c>
      <c r="E286" s="46">
        <v>2031</v>
      </c>
      <c r="F286" s="12" t="s">
        <v>985</v>
      </c>
      <c r="G286" s="12" t="s">
        <v>407</v>
      </c>
      <c r="H286" s="12" t="s">
        <v>410</v>
      </c>
      <c r="I286" s="12" t="s">
        <v>62</v>
      </c>
      <c r="J286" s="12" t="s">
        <v>62</v>
      </c>
      <c r="K286" s="48">
        <v>4925415</v>
      </c>
      <c r="L286" s="12" t="s">
        <v>409</v>
      </c>
      <c r="P286" s="50">
        <v>-1288270</v>
      </c>
      <c r="Q286" s="48">
        <v>-1285433</v>
      </c>
      <c r="R286" s="48">
        <v>-1285433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1144779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I286" s="48">
        <v>147342</v>
      </c>
      <c r="AJ286" s="48">
        <v>10187383</v>
      </c>
      <c r="AK286" s="48">
        <v>41015</v>
      </c>
      <c r="AL286" s="48">
        <v>0</v>
      </c>
      <c r="AM286" s="48">
        <v>0</v>
      </c>
      <c r="AN286" s="48">
        <v>683309</v>
      </c>
      <c r="AO286" s="11" t="s">
        <v>3835</v>
      </c>
      <c r="AP286" s="54" t="str">
        <f>IF(Table1[[#This Row],[Ending Capital Account]]&lt;500000,"A","REQ")</f>
        <v>REQ</v>
      </c>
    </row>
    <row r="287" spans="1:42" x14ac:dyDescent="0.2">
      <c r="A287" s="44">
        <v>64010</v>
      </c>
      <c r="B287" s="11" t="s">
        <v>2936</v>
      </c>
      <c r="C287" s="47">
        <v>45005</v>
      </c>
      <c r="D287" s="46">
        <v>2009</v>
      </c>
      <c r="E287" s="46">
        <v>2023</v>
      </c>
      <c r="F287" s="12" t="s">
        <v>985</v>
      </c>
      <c r="G287" s="12" t="s">
        <v>407</v>
      </c>
      <c r="H287" s="12" t="s">
        <v>410</v>
      </c>
      <c r="I287" s="12" t="s">
        <v>62</v>
      </c>
      <c r="J287" s="12" t="s">
        <v>62</v>
      </c>
      <c r="K287" s="48">
        <v>-2044576</v>
      </c>
      <c r="L287" s="12" t="s">
        <v>62</v>
      </c>
      <c r="P287" s="50">
        <v>-296149</v>
      </c>
      <c r="Q287" s="48">
        <v>-283576</v>
      </c>
      <c r="R287" s="48">
        <v>-283576</v>
      </c>
      <c r="S287" s="48">
        <v>0</v>
      </c>
      <c r="T287" s="48">
        <v>110160</v>
      </c>
      <c r="U287" s="48">
        <v>0</v>
      </c>
      <c r="V287" s="48">
        <v>0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I287" s="48">
        <v>0</v>
      </c>
      <c r="AJ287" s="48">
        <v>8746003</v>
      </c>
      <c r="AK287" s="48">
        <v>0</v>
      </c>
      <c r="AL287" s="48">
        <v>0</v>
      </c>
      <c r="AM287" s="48">
        <v>0</v>
      </c>
      <c r="AN287" s="48">
        <v>253137</v>
      </c>
      <c r="AO287" s="11" t="s">
        <v>3733</v>
      </c>
      <c r="AP287" s="54" t="str">
        <f>IF(Table1[[#This Row],[Ending Capital Account]]&lt;500000,"A","REQ")</f>
        <v>A</v>
      </c>
    </row>
    <row r="288" spans="1:42" x14ac:dyDescent="0.2">
      <c r="A288" s="44">
        <v>64942</v>
      </c>
      <c r="B288" s="11" t="s">
        <v>3373</v>
      </c>
      <c r="C288" s="47">
        <v>45030</v>
      </c>
      <c r="D288" s="46">
        <v>2011</v>
      </c>
      <c r="E288" s="46">
        <v>2025</v>
      </c>
      <c r="F288" s="12" t="s">
        <v>985</v>
      </c>
      <c r="G288" s="12" t="s">
        <v>407</v>
      </c>
      <c r="H288" s="12" t="s">
        <v>410</v>
      </c>
      <c r="I288" s="12" t="s">
        <v>62</v>
      </c>
      <c r="J288" s="12" t="s">
        <v>62</v>
      </c>
      <c r="K288" s="48">
        <v>-3991932</v>
      </c>
      <c r="L288" s="12" t="s">
        <v>409</v>
      </c>
      <c r="P288" s="50">
        <v>-601218</v>
      </c>
      <c r="Q288" s="48">
        <v>-600972</v>
      </c>
      <c r="R288" s="48">
        <v>-600972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I288" s="48">
        <v>0</v>
      </c>
      <c r="AJ288" s="48">
        <v>15592719</v>
      </c>
      <c r="AK288" s="48">
        <v>0</v>
      </c>
      <c r="AL288" s="48">
        <v>0</v>
      </c>
      <c r="AM288" s="48">
        <v>-8993</v>
      </c>
      <c r="AN288" s="48">
        <v>524969</v>
      </c>
      <c r="AO288" s="11" t="s">
        <v>3851</v>
      </c>
      <c r="AP288" s="54" t="str">
        <f>IF(Table1[[#This Row],[Ending Capital Account]]&lt;500000,"A","REQ")</f>
        <v>A</v>
      </c>
    </row>
    <row r="289" spans="1:42" x14ac:dyDescent="0.2">
      <c r="A289" s="44">
        <v>62128</v>
      </c>
      <c r="B289" s="11" t="s">
        <v>2161</v>
      </c>
      <c r="C289" s="47">
        <v>44999</v>
      </c>
      <c r="D289" s="46">
        <v>2009</v>
      </c>
      <c r="E289" s="46">
        <v>2023</v>
      </c>
      <c r="F289" s="12" t="s">
        <v>985</v>
      </c>
      <c r="G289" s="12" t="s">
        <v>407</v>
      </c>
      <c r="H289" s="12" t="s">
        <v>410</v>
      </c>
      <c r="I289" s="12" t="s">
        <v>62</v>
      </c>
      <c r="J289" s="12" t="s">
        <v>62</v>
      </c>
      <c r="K289" s="48">
        <v>2508458</v>
      </c>
      <c r="L289" s="12" t="s">
        <v>409</v>
      </c>
      <c r="P289" s="50">
        <v>-226541</v>
      </c>
      <c r="Q289" s="48">
        <v>-226511</v>
      </c>
      <c r="R289" s="48">
        <v>-235114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I289" s="48">
        <v>0</v>
      </c>
      <c r="AJ289" s="48">
        <v>994935</v>
      </c>
      <c r="AK289" s="48">
        <v>0</v>
      </c>
      <c r="AL289" s="48">
        <v>0</v>
      </c>
      <c r="AM289" s="48">
        <v>0</v>
      </c>
      <c r="AN289" s="48">
        <v>213766</v>
      </c>
      <c r="AO289" s="11" t="s">
        <v>3712</v>
      </c>
      <c r="AP289" s="54" t="str">
        <f>IF(Table1[[#This Row],[Ending Capital Account]]&lt;500000,"A","REQ")</f>
        <v>REQ</v>
      </c>
    </row>
    <row r="290" spans="1:42" x14ac:dyDescent="0.2">
      <c r="A290" s="44">
        <v>66699</v>
      </c>
      <c r="B290" s="11" t="s">
        <v>577</v>
      </c>
      <c r="C290" s="47">
        <v>45023</v>
      </c>
      <c r="D290" s="46">
        <v>2016</v>
      </c>
      <c r="E290" s="46">
        <v>2030</v>
      </c>
      <c r="F290" s="12" t="s">
        <v>985</v>
      </c>
      <c r="G290" s="12" t="s">
        <v>407</v>
      </c>
      <c r="H290" s="12" t="s">
        <v>410</v>
      </c>
      <c r="I290" s="12" t="s">
        <v>62</v>
      </c>
      <c r="J290" s="12" t="s">
        <v>62</v>
      </c>
      <c r="K290" s="48">
        <v>12081799</v>
      </c>
      <c r="L290" s="12" t="s">
        <v>409</v>
      </c>
      <c r="P290" s="50">
        <v>-448027</v>
      </c>
      <c r="Q290" s="48">
        <v>-444967</v>
      </c>
      <c r="R290" s="48">
        <v>-444967</v>
      </c>
      <c r="S290" s="48">
        <v>0</v>
      </c>
      <c r="T290" s="48">
        <v>0</v>
      </c>
      <c r="U290" s="48">
        <v>0</v>
      </c>
      <c r="V290" s="48">
        <v>0</v>
      </c>
      <c r="W290" s="48">
        <v>0</v>
      </c>
      <c r="X290" s="48">
        <v>0</v>
      </c>
      <c r="Y290" s="48">
        <v>1499925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I290" s="48">
        <v>0</v>
      </c>
      <c r="AJ290" s="48">
        <v>3163720</v>
      </c>
      <c r="AK290" s="48">
        <v>0</v>
      </c>
      <c r="AL290" s="48">
        <v>0</v>
      </c>
      <c r="AM290" s="48">
        <v>-29120</v>
      </c>
      <c r="AN290" s="48">
        <v>600213</v>
      </c>
      <c r="AO290" s="11" t="s">
        <v>3782</v>
      </c>
      <c r="AP290" s="54" t="str">
        <f>IF(Table1[[#This Row],[Ending Capital Account]]&lt;500000,"A","REQ")</f>
        <v>REQ</v>
      </c>
    </row>
    <row r="291" spans="1:42" x14ac:dyDescent="0.2">
      <c r="A291" s="44">
        <v>79140</v>
      </c>
      <c r="B291" s="11" t="s">
        <v>726</v>
      </c>
      <c r="C291" s="47">
        <v>45021</v>
      </c>
      <c r="D291" s="46">
        <v>2022</v>
      </c>
      <c r="E291" s="46">
        <v>2036</v>
      </c>
      <c r="F291" s="12" t="s">
        <v>985</v>
      </c>
      <c r="G291" s="12" t="s">
        <v>407</v>
      </c>
      <c r="H291" s="12" t="s">
        <v>410</v>
      </c>
      <c r="I291" s="12" t="s">
        <v>409</v>
      </c>
      <c r="J291" s="12" t="s">
        <v>62</v>
      </c>
      <c r="K291" s="48">
        <v>11273392</v>
      </c>
      <c r="L291" s="12" t="s">
        <v>409</v>
      </c>
      <c r="P291" s="50">
        <v>-297805</v>
      </c>
      <c r="Q291" s="48">
        <v>-294186</v>
      </c>
      <c r="R291" s="48">
        <v>-294186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1499850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I291" s="48">
        <v>0</v>
      </c>
      <c r="AJ291" s="48">
        <v>3309954</v>
      </c>
      <c r="AK291" s="48">
        <v>0</v>
      </c>
      <c r="AL291" s="48">
        <v>5753899</v>
      </c>
      <c r="AM291" s="48">
        <v>0</v>
      </c>
      <c r="AN291" s="48">
        <v>439647</v>
      </c>
      <c r="AO291" s="11" t="s">
        <v>3791</v>
      </c>
      <c r="AP291" s="54" t="str">
        <f>IF(Table1[[#This Row],[Ending Capital Account]]&lt;500000,"A","REQ")</f>
        <v>REQ</v>
      </c>
    </row>
    <row r="292" spans="1:42" x14ac:dyDescent="0.2">
      <c r="A292" s="44">
        <v>68010</v>
      </c>
      <c r="B292" s="11" t="s">
        <v>1445</v>
      </c>
      <c r="C292" s="47">
        <v>45118</v>
      </c>
      <c r="D292" s="46">
        <v>2020</v>
      </c>
      <c r="E292" s="46">
        <v>2034</v>
      </c>
      <c r="F292" s="12" t="s">
        <v>985</v>
      </c>
      <c r="G292" s="12" t="s">
        <v>407</v>
      </c>
      <c r="H292" s="12" t="s">
        <v>410</v>
      </c>
      <c r="I292" s="12" t="s">
        <v>62</v>
      </c>
      <c r="J292" s="12" t="s">
        <v>62</v>
      </c>
      <c r="K292" s="48">
        <v>4264413</v>
      </c>
      <c r="L292" s="12" t="s">
        <v>409</v>
      </c>
      <c r="P292" s="50">
        <v>-477977</v>
      </c>
      <c r="Q292" s="48">
        <v>-477547</v>
      </c>
      <c r="R292" s="48">
        <v>-477547</v>
      </c>
      <c r="S292" s="48">
        <v>0</v>
      </c>
      <c r="T292" s="48">
        <v>0</v>
      </c>
      <c r="U292" s="48">
        <v>0</v>
      </c>
      <c r="V292" s="48">
        <v>0</v>
      </c>
      <c r="W292" s="48">
        <v>0</v>
      </c>
      <c r="X292" s="48">
        <v>0</v>
      </c>
      <c r="Y292" s="48">
        <v>604332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I292" s="48">
        <v>679044</v>
      </c>
      <c r="AJ292" s="48">
        <v>8103692</v>
      </c>
      <c r="AK292" s="48">
        <v>0</v>
      </c>
      <c r="AL292" s="48">
        <v>238641</v>
      </c>
      <c r="AM292" s="48">
        <v>0</v>
      </c>
      <c r="AN292" s="48">
        <v>489179</v>
      </c>
      <c r="AO292" s="11" t="s">
        <v>3742</v>
      </c>
      <c r="AP292" s="54" t="str">
        <f>IF(Table1[[#This Row],[Ending Capital Account]]&lt;500000,"A","REQ")</f>
        <v>REQ</v>
      </c>
    </row>
    <row r="293" spans="1:42" x14ac:dyDescent="0.2">
      <c r="A293" s="44">
        <v>66000</v>
      </c>
      <c r="B293" s="11" t="s">
        <v>3145</v>
      </c>
      <c r="C293" s="47">
        <v>45140</v>
      </c>
      <c r="D293" s="46">
        <v>2015</v>
      </c>
      <c r="E293" s="46">
        <v>2030</v>
      </c>
      <c r="F293" s="12" t="s">
        <v>985</v>
      </c>
      <c r="G293" s="12" t="s">
        <v>407</v>
      </c>
      <c r="H293" s="12" t="s">
        <v>410</v>
      </c>
      <c r="I293" s="12" t="s">
        <v>62</v>
      </c>
      <c r="J293" s="12" t="s">
        <v>62</v>
      </c>
      <c r="K293" s="48">
        <v>8027078</v>
      </c>
      <c r="L293" s="12" t="s">
        <v>409</v>
      </c>
      <c r="P293" s="50">
        <v>-389448</v>
      </c>
      <c r="Q293" s="48">
        <v>-373737</v>
      </c>
      <c r="R293" s="48">
        <v>-373737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1123829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I293" s="48">
        <v>0</v>
      </c>
      <c r="AJ293" s="48">
        <v>4140311</v>
      </c>
      <c r="AK293" s="48">
        <v>0</v>
      </c>
      <c r="AL293" s="48">
        <v>0</v>
      </c>
      <c r="AM293" s="48">
        <v>-2111</v>
      </c>
      <c r="AN293" s="48">
        <v>477919</v>
      </c>
      <c r="AO293" s="11" t="s">
        <v>3829</v>
      </c>
      <c r="AP293" s="54" t="str">
        <f>IF(Table1[[#This Row],[Ending Capital Account]]&lt;500000,"A","REQ")</f>
        <v>REQ</v>
      </c>
    </row>
    <row r="294" spans="1:42" x14ac:dyDescent="0.2">
      <c r="A294" s="44">
        <v>64243</v>
      </c>
      <c r="B294" s="11" t="s">
        <v>3420</v>
      </c>
      <c r="C294" s="47">
        <v>45139</v>
      </c>
      <c r="D294" s="46">
        <v>2011</v>
      </c>
      <c r="E294" s="46">
        <v>2026</v>
      </c>
      <c r="F294" s="12" t="s">
        <v>985</v>
      </c>
      <c r="G294" s="12" t="s">
        <v>407</v>
      </c>
      <c r="H294" s="12" t="s">
        <v>410</v>
      </c>
      <c r="I294" s="12" t="s">
        <v>62</v>
      </c>
      <c r="J294" s="12" t="s">
        <v>62</v>
      </c>
      <c r="K294" s="48">
        <v>1353630</v>
      </c>
      <c r="L294" s="12" t="s">
        <v>409</v>
      </c>
      <c r="P294" s="50">
        <v>-395226</v>
      </c>
      <c r="Q294" s="48">
        <v>-394600</v>
      </c>
      <c r="R294" s="48">
        <v>-394600</v>
      </c>
      <c r="AJ294" s="48">
        <v>12366819</v>
      </c>
      <c r="AM294" s="48">
        <v>-6263</v>
      </c>
      <c r="AN294" s="48">
        <v>311621</v>
      </c>
      <c r="AO294" s="11" t="s">
        <v>3707</v>
      </c>
      <c r="AP294" s="54" t="str">
        <f>IF(Table1[[#This Row],[Ending Capital Account]]&lt;500000,"A","REQ")</f>
        <v>REQ</v>
      </c>
    </row>
    <row r="295" spans="1:42" x14ac:dyDescent="0.2">
      <c r="A295" s="44">
        <v>64093</v>
      </c>
      <c r="B295" s="11" t="s">
        <v>176</v>
      </c>
      <c r="C295" s="47">
        <v>45035</v>
      </c>
      <c r="D295" s="46">
        <v>2011</v>
      </c>
      <c r="E295" s="46">
        <v>2025</v>
      </c>
      <c r="F295" s="12" t="s">
        <v>985</v>
      </c>
      <c r="G295" s="12" t="s">
        <v>407</v>
      </c>
      <c r="H295" s="12" t="s">
        <v>410</v>
      </c>
      <c r="I295" s="12" t="s">
        <v>62</v>
      </c>
      <c r="J295" s="12" t="s">
        <v>62</v>
      </c>
      <c r="K295" s="48">
        <v>1852568</v>
      </c>
      <c r="L295" s="12" t="s">
        <v>62</v>
      </c>
      <c r="P295" s="50">
        <v>-389090</v>
      </c>
      <c r="Q295" s="48">
        <v>-388441</v>
      </c>
      <c r="R295" s="48">
        <v>-388441</v>
      </c>
      <c r="T295" s="48">
        <v>740</v>
      </c>
      <c r="AJ295" s="48">
        <v>2839872</v>
      </c>
      <c r="AN295" s="48">
        <v>253660</v>
      </c>
      <c r="AO295" s="11" t="s">
        <v>3761</v>
      </c>
      <c r="AP295" s="54" t="str">
        <f>IF(Table1[[#This Row],[Ending Capital Account]]&lt;500000,"A","REQ")</f>
        <v>REQ</v>
      </c>
    </row>
    <row r="296" spans="1:42" x14ac:dyDescent="0.2">
      <c r="A296" s="44">
        <v>67270</v>
      </c>
      <c r="B296" s="11" t="s">
        <v>1744</v>
      </c>
      <c r="C296" s="47">
        <v>45005</v>
      </c>
      <c r="D296" s="46">
        <v>2017</v>
      </c>
      <c r="E296" s="46">
        <v>2031</v>
      </c>
      <c r="F296" s="12" t="s">
        <v>985</v>
      </c>
      <c r="G296" s="12" t="s">
        <v>407</v>
      </c>
      <c r="H296" s="12" t="s">
        <v>410</v>
      </c>
      <c r="I296" s="12" t="s">
        <v>62</v>
      </c>
      <c r="J296" s="12" t="s">
        <v>62</v>
      </c>
      <c r="K296" s="48">
        <v>4745962</v>
      </c>
      <c r="L296" s="12" t="s">
        <v>409</v>
      </c>
      <c r="P296" s="50">
        <v>-368660</v>
      </c>
      <c r="Q296" s="48">
        <v>-368277</v>
      </c>
      <c r="R296" s="48">
        <v>-368277</v>
      </c>
      <c r="S296" s="48">
        <v>0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700713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I296" s="48">
        <v>0</v>
      </c>
      <c r="AJ296" s="48">
        <v>2110740</v>
      </c>
      <c r="AK296" s="48">
        <v>0</v>
      </c>
      <c r="AL296" s="48">
        <v>658605</v>
      </c>
      <c r="AM296" s="48">
        <v>0</v>
      </c>
      <c r="AN296" s="48">
        <v>251360</v>
      </c>
      <c r="AO296" s="11" t="s">
        <v>3823</v>
      </c>
      <c r="AP296" s="54" t="str">
        <f>IF(Table1[[#This Row],[Ending Capital Account]]&lt;500000,"A","REQ")</f>
        <v>REQ</v>
      </c>
    </row>
    <row r="297" spans="1:42" x14ac:dyDescent="0.2">
      <c r="A297" s="44">
        <v>66383</v>
      </c>
      <c r="B297" s="11" t="s">
        <v>1726</v>
      </c>
      <c r="C297" s="47">
        <v>45013</v>
      </c>
      <c r="D297" s="46">
        <v>2016</v>
      </c>
      <c r="E297" s="46">
        <v>2030</v>
      </c>
      <c r="F297" s="12" t="s">
        <v>985</v>
      </c>
      <c r="G297" s="12" t="s">
        <v>407</v>
      </c>
      <c r="H297" s="12" t="s">
        <v>410</v>
      </c>
      <c r="I297" s="12" t="s">
        <v>62</v>
      </c>
      <c r="J297" s="12" t="s">
        <v>62</v>
      </c>
      <c r="K297" s="48">
        <v>2845692</v>
      </c>
      <c r="L297" s="12" t="s">
        <v>62</v>
      </c>
      <c r="P297" s="50">
        <v>-330394</v>
      </c>
      <c r="Q297" s="48">
        <v>-329566</v>
      </c>
      <c r="R297" s="48">
        <v>-329566</v>
      </c>
      <c r="S297" s="48">
        <v>0</v>
      </c>
      <c r="T297" s="48">
        <v>10860</v>
      </c>
      <c r="U297" s="48">
        <v>0</v>
      </c>
      <c r="V297" s="48">
        <v>0</v>
      </c>
      <c r="W297" s="48">
        <v>0</v>
      </c>
      <c r="X297" s="48">
        <v>0</v>
      </c>
      <c r="Y297" s="48">
        <v>563063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I297" s="48">
        <v>0</v>
      </c>
      <c r="AJ297" s="48">
        <v>1965328</v>
      </c>
      <c r="AK297" s="48">
        <v>0</v>
      </c>
      <c r="AL297" s="48">
        <v>0</v>
      </c>
      <c r="AM297" s="48">
        <v>0</v>
      </c>
      <c r="AN297" s="48">
        <v>217231</v>
      </c>
      <c r="AO297" s="11" t="s">
        <v>3724</v>
      </c>
      <c r="AP297" s="54" t="str">
        <f>IF(Table1[[#This Row],[Ending Capital Account]]&lt;500000,"A","REQ")</f>
        <v>REQ</v>
      </c>
    </row>
    <row r="298" spans="1:42" x14ac:dyDescent="0.2">
      <c r="A298" s="44">
        <v>66881</v>
      </c>
      <c r="B298" s="11" t="s">
        <v>3157</v>
      </c>
      <c r="C298" s="47">
        <v>45005</v>
      </c>
      <c r="D298" s="46">
        <v>2017</v>
      </c>
      <c r="E298" s="46">
        <v>2031</v>
      </c>
      <c r="F298" s="12" t="s">
        <v>985</v>
      </c>
      <c r="G298" s="12" t="s">
        <v>407</v>
      </c>
      <c r="H298" s="12" t="s">
        <v>410</v>
      </c>
      <c r="I298" s="12" t="s">
        <v>62</v>
      </c>
      <c r="J298" s="12" t="s">
        <v>62</v>
      </c>
      <c r="K298" s="48">
        <v>8005714</v>
      </c>
      <c r="L298" s="12" t="s">
        <v>409</v>
      </c>
      <c r="P298" s="50">
        <v>-434891</v>
      </c>
      <c r="Q298" s="48">
        <v>-433370</v>
      </c>
      <c r="R298" s="48">
        <v>-433370</v>
      </c>
      <c r="S298" s="48">
        <v>0</v>
      </c>
      <c r="T298" s="48">
        <v>0</v>
      </c>
      <c r="U298" s="48">
        <v>0</v>
      </c>
      <c r="V298" s="48">
        <v>0</v>
      </c>
      <c r="W298" s="48">
        <v>0</v>
      </c>
      <c r="X298" s="48">
        <v>0</v>
      </c>
      <c r="Y298" s="48">
        <v>1190764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I298" s="48">
        <v>0</v>
      </c>
      <c r="AJ298" s="48">
        <v>8068951</v>
      </c>
      <c r="AK298" s="48">
        <v>0</v>
      </c>
      <c r="AL298" s="48">
        <v>0</v>
      </c>
      <c r="AM298" s="48">
        <v>-5742</v>
      </c>
      <c r="AN298" s="48">
        <v>630680</v>
      </c>
      <c r="AO298" s="11" t="s">
        <v>3793</v>
      </c>
      <c r="AP298" s="54" t="str">
        <f>IF(Table1[[#This Row],[Ending Capital Account]]&lt;500000,"A","REQ")</f>
        <v>REQ</v>
      </c>
    </row>
    <row r="299" spans="1:42" x14ac:dyDescent="0.2">
      <c r="A299" s="44">
        <v>61623</v>
      </c>
      <c r="B299" s="11" t="s">
        <v>2873</v>
      </c>
      <c r="C299" s="47">
        <v>45006</v>
      </c>
      <c r="D299" s="46">
        <v>2004</v>
      </c>
      <c r="E299" s="46">
        <v>2019</v>
      </c>
      <c r="F299" s="12" t="s">
        <v>985</v>
      </c>
      <c r="G299" s="12" t="s">
        <v>407</v>
      </c>
      <c r="H299" s="12" t="s">
        <v>410</v>
      </c>
      <c r="I299" s="12" t="s">
        <v>62</v>
      </c>
      <c r="J299" s="12" t="s">
        <v>62</v>
      </c>
      <c r="K299" s="48">
        <v>800892</v>
      </c>
      <c r="L299" s="12" t="s">
        <v>62</v>
      </c>
      <c r="P299" s="50">
        <v>-213815</v>
      </c>
      <c r="Q299" s="48">
        <v>-213794</v>
      </c>
      <c r="R299" s="48">
        <v>-213794</v>
      </c>
      <c r="S299" s="48">
        <v>0</v>
      </c>
      <c r="T299" s="48">
        <v>27574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I299" s="48">
        <v>0</v>
      </c>
      <c r="AJ299" s="48">
        <v>7658771</v>
      </c>
      <c r="AK299" s="48">
        <v>0</v>
      </c>
      <c r="AL299" s="48">
        <v>0</v>
      </c>
      <c r="AM299" s="48">
        <v>0</v>
      </c>
      <c r="AN299" s="48">
        <v>336807</v>
      </c>
      <c r="AO299" s="11" t="s">
        <v>3699</v>
      </c>
      <c r="AP299" s="54" t="str">
        <f>IF(Table1[[#This Row],[Ending Capital Account]]&lt;500000,"A","REQ")</f>
        <v>REQ</v>
      </c>
    </row>
    <row r="300" spans="1:42" x14ac:dyDescent="0.2">
      <c r="A300" s="44">
        <v>67253</v>
      </c>
      <c r="B300" s="11" t="s">
        <v>1421</v>
      </c>
      <c r="C300" s="47">
        <v>44958</v>
      </c>
      <c r="D300" s="46">
        <v>2016</v>
      </c>
      <c r="E300" s="46">
        <v>2031</v>
      </c>
      <c r="F300" s="12" t="s">
        <v>985</v>
      </c>
      <c r="G300" s="12" t="s">
        <v>407</v>
      </c>
      <c r="H300" s="12" t="s">
        <v>410</v>
      </c>
      <c r="I300" s="12" t="s">
        <v>62</v>
      </c>
      <c r="J300" s="12" t="s">
        <v>62</v>
      </c>
      <c r="K300" s="48">
        <v>6278147</v>
      </c>
      <c r="L300" s="12" t="s">
        <v>409</v>
      </c>
      <c r="P300" s="50">
        <v>-107702</v>
      </c>
      <c r="Q300" s="48">
        <v>-107547</v>
      </c>
      <c r="R300" s="48">
        <v>-107547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802259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I300" s="48">
        <v>0</v>
      </c>
      <c r="AJ300" s="48">
        <v>1409819</v>
      </c>
      <c r="AK300" s="48">
        <v>0</v>
      </c>
      <c r="AL300" s="48">
        <v>0</v>
      </c>
      <c r="AM300" s="48">
        <v>-22560</v>
      </c>
      <c r="AN300" s="48">
        <v>300470</v>
      </c>
      <c r="AO300" s="11" t="s">
        <v>3702</v>
      </c>
      <c r="AP300" s="54" t="str">
        <f>IF(Table1[[#This Row],[Ending Capital Account]]&lt;500000,"A","REQ")</f>
        <v>REQ</v>
      </c>
    </row>
    <row r="301" spans="1:42" x14ac:dyDescent="0.2">
      <c r="A301" s="44">
        <v>66067</v>
      </c>
      <c r="B301" s="11" t="s">
        <v>2538</v>
      </c>
      <c r="C301" s="47">
        <v>44979</v>
      </c>
      <c r="D301" s="46">
        <v>2015</v>
      </c>
      <c r="E301" s="46">
        <v>2029</v>
      </c>
      <c r="F301" s="12" t="s">
        <v>985</v>
      </c>
      <c r="G301" s="12" t="s">
        <v>407</v>
      </c>
      <c r="H301" s="12" t="s">
        <v>410</v>
      </c>
      <c r="I301" s="12" t="s">
        <v>62</v>
      </c>
      <c r="J301" s="12" t="s">
        <v>62</v>
      </c>
      <c r="K301" s="48">
        <v>5560028</v>
      </c>
      <c r="L301" s="12" t="s">
        <v>409</v>
      </c>
      <c r="P301" s="50">
        <v>-407858</v>
      </c>
      <c r="Q301" s="48">
        <v>-407525</v>
      </c>
      <c r="R301" s="48">
        <v>-407525</v>
      </c>
      <c r="S301" s="48">
        <v>0</v>
      </c>
      <c r="T301" s="48">
        <v>0</v>
      </c>
      <c r="U301" s="48">
        <v>0</v>
      </c>
      <c r="V301" s="48">
        <v>0</v>
      </c>
      <c r="W301" s="48">
        <v>0</v>
      </c>
      <c r="X301" s="48">
        <v>0</v>
      </c>
      <c r="Y301" s="48">
        <v>1090975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I301" s="48">
        <v>0</v>
      </c>
      <c r="AJ301" s="48">
        <v>877364</v>
      </c>
      <c r="AK301" s="48">
        <v>0</v>
      </c>
      <c r="AL301" s="48">
        <v>0</v>
      </c>
      <c r="AM301" s="48">
        <v>0</v>
      </c>
      <c r="AN301" s="48">
        <v>374834</v>
      </c>
      <c r="AO301" s="11" t="s">
        <v>3780</v>
      </c>
      <c r="AP301" s="54" t="str">
        <f>IF(Table1[[#This Row],[Ending Capital Account]]&lt;500000,"A","REQ")</f>
        <v>REQ</v>
      </c>
    </row>
    <row r="302" spans="1:42" x14ac:dyDescent="0.2">
      <c r="A302" s="44">
        <v>60247</v>
      </c>
      <c r="B302" s="11" t="s">
        <v>2783</v>
      </c>
      <c r="C302" s="47">
        <v>45002</v>
      </c>
      <c r="D302" s="46">
        <v>2001</v>
      </c>
      <c r="E302" s="46">
        <v>2015</v>
      </c>
      <c r="F302" s="12" t="s">
        <v>985</v>
      </c>
      <c r="G302" s="12" t="s">
        <v>407</v>
      </c>
      <c r="H302" s="12" t="s">
        <v>410</v>
      </c>
      <c r="I302" s="12" t="s">
        <v>62</v>
      </c>
      <c r="J302" s="12" t="s">
        <v>62</v>
      </c>
      <c r="K302" s="48">
        <v>-1713123</v>
      </c>
      <c r="L302" s="12" t="s">
        <v>62</v>
      </c>
      <c r="P302" s="50">
        <v>-275735</v>
      </c>
      <c r="Q302" s="48">
        <v>-268948</v>
      </c>
      <c r="R302" s="48">
        <v>-268948</v>
      </c>
      <c r="S302" s="48">
        <v>0</v>
      </c>
      <c r="T302" s="48">
        <v>23638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I302" s="48">
        <v>0</v>
      </c>
      <c r="AJ302" s="48">
        <v>5125857</v>
      </c>
      <c r="AK302" s="48">
        <v>0</v>
      </c>
      <c r="AL302" s="48">
        <v>0</v>
      </c>
      <c r="AM302" s="48">
        <v>0</v>
      </c>
      <c r="AN302" s="48">
        <v>303985</v>
      </c>
      <c r="AO302" s="11" t="s">
        <v>3765</v>
      </c>
      <c r="AP302" s="54" t="str">
        <f>IF(Table1[[#This Row],[Ending Capital Account]]&lt;500000,"A","REQ")</f>
        <v>A</v>
      </c>
    </row>
    <row r="303" spans="1:42" x14ac:dyDescent="0.2">
      <c r="A303" s="44">
        <v>61762</v>
      </c>
      <c r="B303" s="11" t="s">
        <v>2901</v>
      </c>
      <c r="C303" s="47">
        <v>45028</v>
      </c>
      <c r="D303" s="46">
        <v>2007</v>
      </c>
      <c r="E303" s="46">
        <v>2021</v>
      </c>
      <c r="F303" s="12" t="s">
        <v>985</v>
      </c>
      <c r="G303" s="12" t="s">
        <v>407</v>
      </c>
      <c r="H303" s="12" t="s">
        <v>410</v>
      </c>
      <c r="I303" s="12" t="s">
        <v>62</v>
      </c>
      <c r="J303" s="12" t="s">
        <v>62</v>
      </c>
      <c r="K303" s="48">
        <v>627064</v>
      </c>
      <c r="L303" s="12" t="s">
        <v>409</v>
      </c>
      <c r="P303" s="50">
        <v>-555015</v>
      </c>
      <c r="Q303" s="48">
        <v>-544760</v>
      </c>
      <c r="R303" s="48">
        <v>-544760</v>
      </c>
      <c r="S303" s="48">
        <v>0</v>
      </c>
      <c r="T303" s="48">
        <v>0</v>
      </c>
      <c r="U303" s="48">
        <v>0</v>
      </c>
      <c r="V303" s="48">
        <v>0</v>
      </c>
      <c r="W303" s="48">
        <v>0</v>
      </c>
      <c r="X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I303" s="48">
        <v>0</v>
      </c>
      <c r="AJ303" s="48">
        <v>10658366</v>
      </c>
      <c r="AL303" s="48">
        <v>0</v>
      </c>
      <c r="AM303" s="48">
        <v>0</v>
      </c>
      <c r="AN303" s="48">
        <v>453908</v>
      </c>
      <c r="AO303" s="11" t="s">
        <v>3723</v>
      </c>
      <c r="AP303" s="54" t="str">
        <f>IF(Table1[[#This Row],[Ending Capital Account]]&lt;500000,"A","REQ")</f>
        <v>REQ</v>
      </c>
    </row>
    <row r="304" spans="1:42" x14ac:dyDescent="0.2">
      <c r="A304" s="44">
        <v>64730</v>
      </c>
      <c r="B304" s="11" t="s">
        <v>294</v>
      </c>
      <c r="C304" s="47">
        <v>45098</v>
      </c>
      <c r="D304" s="46">
        <v>2012</v>
      </c>
      <c r="E304" s="46">
        <v>2026</v>
      </c>
      <c r="F304" s="12" t="s">
        <v>985</v>
      </c>
      <c r="G304" s="12" t="s">
        <v>407</v>
      </c>
      <c r="H304" s="12" t="s">
        <v>410</v>
      </c>
      <c r="I304" s="12" t="s">
        <v>62</v>
      </c>
      <c r="J304" s="12" t="s">
        <v>62</v>
      </c>
      <c r="K304" s="48">
        <v>1357254</v>
      </c>
      <c r="L304" s="12" t="s">
        <v>409</v>
      </c>
      <c r="P304" s="50">
        <v>-351343</v>
      </c>
      <c r="Q304" s="48">
        <v>-351308</v>
      </c>
      <c r="R304" s="48">
        <v>-351308</v>
      </c>
      <c r="S304" s="48">
        <v>0</v>
      </c>
      <c r="T304" s="48">
        <v>0</v>
      </c>
      <c r="U304" s="48">
        <v>0</v>
      </c>
      <c r="V304" s="48">
        <v>0</v>
      </c>
      <c r="W304" s="48">
        <v>0</v>
      </c>
      <c r="X304" s="48">
        <v>0</v>
      </c>
      <c r="Y304" s="48">
        <v>277977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I304" s="48">
        <v>0</v>
      </c>
      <c r="AJ304" s="48">
        <v>3751088</v>
      </c>
      <c r="AK304" s="48">
        <v>0</v>
      </c>
      <c r="AL304" s="48">
        <v>0</v>
      </c>
      <c r="AM304" s="48">
        <v>0</v>
      </c>
      <c r="AN304" s="48">
        <v>267675</v>
      </c>
      <c r="AO304" s="11" t="s">
        <v>3938</v>
      </c>
      <c r="AP304" s="54" t="str">
        <f>IF(Table1[[#This Row],[Ending Capital Account]]&lt;500000,"A","REQ")</f>
        <v>REQ</v>
      </c>
    </row>
    <row r="305" spans="1:42" x14ac:dyDescent="0.2">
      <c r="A305" s="44">
        <v>66093</v>
      </c>
      <c r="B305" s="11" t="s">
        <v>1640</v>
      </c>
      <c r="C305" s="47">
        <v>45068</v>
      </c>
      <c r="D305" s="46">
        <v>2016</v>
      </c>
      <c r="E305" s="46">
        <v>2030</v>
      </c>
      <c r="F305" s="12" t="s">
        <v>985</v>
      </c>
      <c r="G305" s="12" t="s">
        <v>407</v>
      </c>
      <c r="H305" s="12" t="s">
        <v>410</v>
      </c>
      <c r="I305" s="12" t="s">
        <v>62</v>
      </c>
      <c r="J305" s="12" t="s">
        <v>62</v>
      </c>
      <c r="K305" s="48">
        <v>6466758</v>
      </c>
      <c r="L305" s="12" t="s">
        <v>409</v>
      </c>
      <c r="P305" s="50">
        <v>-539596</v>
      </c>
      <c r="Q305" s="48">
        <v>-539438</v>
      </c>
      <c r="R305" s="48">
        <v>-539438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1199793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I305" s="48">
        <v>0</v>
      </c>
      <c r="AJ305" s="48">
        <v>2720857</v>
      </c>
      <c r="AK305" s="48">
        <v>0</v>
      </c>
      <c r="AL305" s="48">
        <v>0</v>
      </c>
      <c r="AM305" s="48">
        <v>0</v>
      </c>
      <c r="AN305" s="48">
        <v>393415</v>
      </c>
      <c r="AO305" s="11" t="s">
        <v>3772</v>
      </c>
      <c r="AP305" s="54" t="str">
        <f>IF(Table1[[#This Row],[Ending Capital Account]]&lt;500000,"A","REQ")</f>
        <v>REQ</v>
      </c>
    </row>
    <row r="306" spans="1:42" x14ac:dyDescent="0.2">
      <c r="A306" s="44">
        <v>62282</v>
      </c>
      <c r="B306" s="11" t="s">
        <v>2101</v>
      </c>
      <c r="C306" s="47">
        <v>45012</v>
      </c>
      <c r="D306" s="46">
        <v>2009</v>
      </c>
      <c r="E306" s="46">
        <v>2023</v>
      </c>
      <c r="F306" s="12" t="s">
        <v>985</v>
      </c>
      <c r="G306" s="12" t="s">
        <v>407</v>
      </c>
      <c r="H306" s="12" t="s">
        <v>410</v>
      </c>
      <c r="I306" s="12" t="s">
        <v>62</v>
      </c>
      <c r="J306" s="12" t="s">
        <v>62</v>
      </c>
      <c r="K306" s="48">
        <v>1062021</v>
      </c>
      <c r="L306" s="12" t="s">
        <v>409</v>
      </c>
      <c r="P306" s="50">
        <v>-155908</v>
      </c>
      <c r="Q306" s="48">
        <v>-152568</v>
      </c>
      <c r="R306" s="48">
        <v>-152568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I306" s="48">
        <v>0</v>
      </c>
      <c r="AJ306" s="48">
        <v>14150916</v>
      </c>
      <c r="AK306" s="48">
        <v>0</v>
      </c>
      <c r="AL306" s="48">
        <v>0</v>
      </c>
      <c r="AM306" s="48">
        <v>0</v>
      </c>
      <c r="AN306" s="48">
        <v>648055</v>
      </c>
      <c r="AO306" s="11" t="s">
        <v>3747</v>
      </c>
      <c r="AP306" s="54" t="str">
        <f>IF(Table1[[#This Row],[Ending Capital Account]]&lt;500000,"A","REQ")</f>
        <v>REQ</v>
      </c>
    </row>
    <row r="307" spans="1:42" x14ac:dyDescent="0.2">
      <c r="A307" s="44">
        <v>63360</v>
      </c>
      <c r="B307" s="11" t="s">
        <v>495</v>
      </c>
      <c r="C307" s="47">
        <v>44992</v>
      </c>
      <c r="D307" s="46">
        <v>2009</v>
      </c>
      <c r="E307" s="46">
        <v>2023</v>
      </c>
      <c r="F307" s="12" t="s">
        <v>985</v>
      </c>
      <c r="G307" s="12" t="s">
        <v>407</v>
      </c>
      <c r="H307" s="12" t="s">
        <v>410</v>
      </c>
      <c r="I307" s="12" t="s">
        <v>62</v>
      </c>
      <c r="J307" s="12" t="s">
        <v>62</v>
      </c>
      <c r="K307" s="48">
        <v>1182129</v>
      </c>
      <c r="L307" s="12" t="s">
        <v>409</v>
      </c>
      <c r="P307" s="50">
        <v>-63564</v>
      </c>
      <c r="Q307" s="48">
        <v>-58006</v>
      </c>
      <c r="R307" s="48">
        <v>-58006</v>
      </c>
      <c r="S307" s="48">
        <v>0</v>
      </c>
      <c r="T307" s="48">
        <v>0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I307" s="48">
        <v>0</v>
      </c>
      <c r="AJ307" s="48">
        <v>3413088</v>
      </c>
      <c r="AK307" s="48">
        <v>69678</v>
      </c>
      <c r="AL307" s="48">
        <v>0</v>
      </c>
      <c r="AM307" s="48">
        <v>0</v>
      </c>
      <c r="AN307" s="48">
        <v>117733</v>
      </c>
      <c r="AO307" s="11" t="s">
        <v>3937</v>
      </c>
      <c r="AP307" s="54" t="str">
        <f>IF(Table1[[#This Row],[Ending Capital Account]]&lt;500000,"A","REQ")</f>
        <v>REQ</v>
      </c>
    </row>
    <row r="308" spans="1:42" x14ac:dyDescent="0.2">
      <c r="A308" s="44">
        <v>63100</v>
      </c>
      <c r="B308" s="11" t="s">
        <v>1887</v>
      </c>
      <c r="C308" s="47">
        <v>45071</v>
      </c>
      <c r="D308" s="46">
        <v>2007</v>
      </c>
      <c r="E308" s="46">
        <v>2021</v>
      </c>
      <c r="F308" s="12" t="s">
        <v>985</v>
      </c>
      <c r="G308" s="12" t="s">
        <v>407</v>
      </c>
      <c r="H308" s="12" t="s">
        <v>410</v>
      </c>
      <c r="I308" s="12" t="s">
        <v>62</v>
      </c>
      <c r="J308" s="12" t="s">
        <v>409</v>
      </c>
      <c r="K308" s="48">
        <v>0</v>
      </c>
      <c r="L308" s="12" t="s">
        <v>409</v>
      </c>
      <c r="P308" s="50">
        <v>-41840</v>
      </c>
      <c r="Q308" s="48">
        <v>-33661</v>
      </c>
      <c r="R308" s="48">
        <v>-33661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I308" s="48">
        <v>0</v>
      </c>
      <c r="AJ308" s="48">
        <v>0</v>
      </c>
      <c r="AK308" s="48">
        <v>0</v>
      </c>
      <c r="AL308" s="48">
        <v>0</v>
      </c>
      <c r="AM308" s="48">
        <v>0</v>
      </c>
      <c r="AN308" s="48">
        <v>379006</v>
      </c>
      <c r="AO308" s="11" t="s">
        <v>3718</v>
      </c>
      <c r="AP308" s="54" t="str">
        <f>IF(Table1[[#This Row],[Ending Capital Account]]&lt;500000,"A","REQ")</f>
        <v>A</v>
      </c>
    </row>
    <row r="309" spans="1:42" x14ac:dyDescent="0.2">
      <c r="A309" s="44">
        <v>62459</v>
      </c>
      <c r="B309" s="11" t="s">
        <v>490</v>
      </c>
      <c r="C309" s="47">
        <v>45139</v>
      </c>
      <c r="D309" s="46">
        <v>2008</v>
      </c>
      <c r="E309" s="46">
        <v>2022</v>
      </c>
      <c r="F309" s="12" t="s">
        <v>985</v>
      </c>
      <c r="G309" s="12" t="s">
        <v>407</v>
      </c>
      <c r="H309" s="12" t="s">
        <v>410</v>
      </c>
      <c r="I309" s="12" t="s">
        <v>62</v>
      </c>
      <c r="J309" s="12" t="s">
        <v>62</v>
      </c>
      <c r="K309" s="48">
        <v>-1388093</v>
      </c>
      <c r="L309" s="12" t="s">
        <v>62</v>
      </c>
      <c r="P309" s="50">
        <v>-233566</v>
      </c>
      <c r="Q309" s="48">
        <v>-233494</v>
      </c>
      <c r="R309" s="48">
        <v>-233494</v>
      </c>
      <c r="S309" s="48">
        <v>0</v>
      </c>
      <c r="T309" s="48">
        <v>262636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I309" s="48">
        <v>0</v>
      </c>
      <c r="AJ309" s="48">
        <v>8811261</v>
      </c>
      <c r="AK309" s="48">
        <v>0</v>
      </c>
      <c r="AL309" s="48">
        <v>0</v>
      </c>
      <c r="AM309" s="48">
        <v>0</v>
      </c>
      <c r="AN309" s="48">
        <v>447355</v>
      </c>
      <c r="AO309" s="11" t="s">
        <v>3825</v>
      </c>
      <c r="AP309" s="54" t="str">
        <f>IF(Table1[[#This Row],[Ending Capital Account]]&lt;500000,"A","REQ")</f>
        <v>A</v>
      </c>
    </row>
    <row r="310" spans="1:42" x14ac:dyDescent="0.2">
      <c r="A310" s="44">
        <v>64242</v>
      </c>
      <c r="B310" s="11" t="s">
        <v>196</v>
      </c>
      <c r="C310" s="47">
        <v>45000</v>
      </c>
      <c r="D310" s="46">
        <v>2010</v>
      </c>
      <c r="E310" s="46">
        <v>2024</v>
      </c>
      <c r="F310" s="12" t="s">
        <v>985</v>
      </c>
      <c r="G310" s="12" t="s">
        <v>407</v>
      </c>
      <c r="H310" s="12" t="s">
        <v>410</v>
      </c>
      <c r="I310" s="12" t="s">
        <v>62</v>
      </c>
      <c r="J310" s="12" t="s">
        <v>62</v>
      </c>
      <c r="K310" s="48">
        <v>-86739</v>
      </c>
      <c r="L310" s="12" t="s">
        <v>409</v>
      </c>
      <c r="P310" s="50">
        <v>-381296</v>
      </c>
      <c r="Q310" s="48">
        <v>-375122</v>
      </c>
      <c r="R310" s="48">
        <v>-375122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I310" s="48">
        <v>2730049</v>
      </c>
      <c r="AJ310" s="48">
        <v>3436845</v>
      </c>
      <c r="AK310" s="48">
        <v>0</v>
      </c>
      <c r="AL310" s="48">
        <v>0</v>
      </c>
      <c r="AM310" s="48">
        <v>-12791</v>
      </c>
      <c r="AN310" s="48">
        <v>294478</v>
      </c>
      <c r="AO310" s="11" t="s">
        <v>3761</v>
      </c>
      <c r="AP310" s="54" t="str">
        <f>IF(Table1[[#This Row],[Ending Capital Account]]&lt;500000,"A","REQ")</f>
        <v>A</v>
      </c>
    </row>
    <row r="311" spans="1:42" x14ac:dyDescent="0.2">
      <c r="A311" s="44">
        <v>64078</v>
      </c>
      <c r="B311" s="11" t="s">
        <v>271</v>
      </c>
      <c r="C311" s="47">
        <v>45194</v>
      </c>
      <c r="D311" s="46">
        <v>2012</v>
      </c>
      <c r="E311" s="46">
        <v>2026</v>
      </c>
      <c r="F311" s="12" t="s">
        <v>985</v>
      </c>
      <c r="G311" s="12" t="s">
        <v>407</v>
      </c>
      <c r="H311" s="12" t="s">
        <v>410</v>
      </c>
      <c r="I311" s="12" t="s">
        <v>62</v>
      </c>
      <c r="J311" s="12" t="s">
        <v>62</v>
      </c>
      <c r="K311" s="48">
        <v>74931</v>
      </c>
      <c r="L311" s="12" t="s">
        <v>62</v>
      </c>
      <c r="P311" s="50">
        <v>-540452</v>
      </c>
      <c r="Q311" s="48">
        <v>54934</v>
      </c>
      <c r="R311" s="48">
        <v>54934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I311" s="48">
        <v>7702234</v>
      </c>
      <c r="AJ311" s="48">
        <v>3429657</v>
      </c>
      <c r="AK311" s="48">
        <v>0</v>
      </c>
      <c r="AL311" s="48">
        <v>0</v>
      </c>
      <c r="AM311" s="48">
        <v>0</v>
      </c>
      <c r="AN311" s="48">
        <v>510589</v>
      </c>
      <c r="AO311" s="11" t="s">
        <v>3710</v>
      </c>
      <c r="AP311" s="54" t="str">
        <f>IF(Table1[[#This Row],[Ending Capital Account]]&lt;500000,"A","REQ")</f>
        <v>A</v>
      </c>
    </row>
    <row r="312" spans="1:42" x14ac:dyDescent="0.2">
      <c r="A312" s="44">
        <v>79796</v>
      </c>
      <c r="B312" s="11" t="s">
        <v>953</v>
      </c>
      <c r="C312" s="47">
        <v>45002</v>
      </c>
      <c r="D312" s="46">
        <v>2022</v>
      </c>
      <c r="E312" s="46">
        <v>2036</v>
      </c>
      <c r="F312" s="12" t="s">
        <v>985</v>
      </c>
      <c r="G312" s="12" t="s">
        <v>407</v>
      </c>
      <c r="H312" s="12" t="s">
        <v>410</v>
      </c>
      <c r="I312" s="12" t="s">
        <v>62</v>
      </c>
      <c r="J312" s="12" t="s">
        <v>62</v>
      </c>
      <c r="K312" s="48">
        <v>194810</v>
      </c>
      <c r="L312" s="12" t="s">
        <v>409</v>
      </c>
      <c r="P312" s="50">
        <v>-218650</v>
      </c>
      <c r="Q312" s="48">
        <v>-218628</v>
      </c>
      <c r="R312" s="48">
        <v>-218628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I312" s="48">
        <v>0</v>
      </c>
      <c r="AJ312" s="48">
        <v>5777866</v>
      </c>
      <c r="AK312" s="48">
        <v>0</v>
      </c>
      <c r="AL312" s="48">
        <v>0</v>
      </c>
      <c r="AM312" s="48">
        <v>0</v>
      </c>
      <c r="AN312" s="48">
        <v>206713</v>
      </c>
      <c r="AO312" s="11" t="s">
        <v>3936</v>
      </c>
      <c r="AP312" s="54" t="str">
        <f>IF(Table1[[#This Row],[Ending Capital Account]]&lt;500000,"A","REQ")</f>
        <v>A</v>
      </c>
    </row>
    <row r="313" spans="1:42" x14ac:dyDescent="0.2">
      <c r="A313" s="44">
        <v>66849</v>
      </c>
      <c r="B313" s="11" t="s">
        <v>1776</v>
      </c>
      <c r="C313" s="47">
        <v>44992</v>
      </c>
      <c r="D313" s="46">
        <v>2018</v>
      </c>
      <c r="E313" s="46">
        <v>2032</v>
      </c>
      <c r="F313" s="12" t="s">
        <v>985</v>
      </c>
      <c r="G313" s="12" t="s">
        <v>407</v>
      </c>
      <c r="H313" s="12" t="s">
        <v>410</v>
      </c>
      <c r="I313" s="12" t="s">
        <v>62</v>
      </c>
      <c r="J313" s="12" t="s">
        <v>62</v>
      </c>
      <c r="K313" s="48">
        <v>5015442</v>
      </c>
      <c r="L313" s="12" t="s">
        <v>409</v>
      </c>
      <c r="P313" s="50">
        <v>-322133</v>
      </c>
      <c r="Q313" s="48">
        <v>-321805</v>
      </c>
      <c r="R313" s="48">
        <v>-321805</v>
      </c>
      <c r="S313" s="48">
        <v>0</v>
      </c>
      <c r="T313" s="48">
        <v>0</v>
      </c>
      <c r="U313" s="48">
        <v>0</v>
      </c>
      <c r="V313" s="48">
        <v>0</v>
      </c>
      <c r="W313" s="48">
        <v>0</v>
      </c>
      <c r="X313" s="48">
        <v>0</v>
      </c>
      <c r="Y313" s="48">
        <v>725034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I313" s="48">
        <v>77307</v>
      </c>
      <c r="AJ313" s="48">
        <v>949122</v>
      </c>
      <c r="AK313" s="48">
        <v>0</v>
      </c>
      <c r="AL313" s="48">
        <v>0</v>
      </c>
      <c r="AM313" s="48">
        <v>0</v>
      </c>
      <c r="AN313" s="48">
        <v>290743</v>
      </c>
      <c r="AO313" s="11" t="s">
        <v>3711</v>
      </c>
      <c r="AP313" s="54" t="str">
        <f>IF(Table1[[#This Row],[Ending Capital Account]]&lt;500000,"A","REQ")</f>
        <v>REQ</v>
      </c>
    </row>
    <row r="314" spans="1:42" x14ac:dyDescent="0.2">
      <c r="A314" s="44">
        <v>66892</v>
      </c>
      <c r="B314" s="11" t="s">
        <v>586</v>
      </c>
      <c r="C314" s="47">
        <v>44992</v>
      </c>
      <c r="D314" s="46">
        <v>2017</v>
      </c>
      <c r="E314" s="46">
        <v>2031</v>
      </c>
      <c r="F314" s="12" t="s">
        <v>985</v>
      </c>
      <c r="G314" s="12" t="s">
        <v>407</v>
      </c>
      <c r="H314" s="12" t="s">
        <v>410</v>
      </c>
      <c r="I314" s="12" t="s">
        <v>62</v>
      </c>
      <c r="J314" s="12" t="s">
        <v>62</v>
      </c>
      <c r="K314" s="48">
        <v>7898949</v>
      </c>
      <c r="L314" s="12" t="s">
        <v>409</v>
      </c>
      <c r="P314" s="50">
        <v>-731002</v>
      </c>
      <c r="Q314" s="48">
        <v>-729793</v>
      </c>
      <c r="R314" s="48">
        <v>-729793</v>
      </c>
      <c r="S314" s="48">
        <v>0</v>
      </c>
      <c r="T314" s="48">
        <v>0</v>
      </c>
      <c r="U314" s="48">
        <v>0</v>
      </c>
      <c r="V314" s="48">
        <v>0</v>
      </c>
      <c r="W314" s="48">
        <v>0</v>
      </c>
      <c r="X314" s="48">
        <v>0</v>
      </c>
      <c r="Y314" s="48">
        <v>1198176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I314" s="48">
        <v>0</v>
      </c>
      <c r="AJ314" s="48">
        <v>6293925</v>
      </c>
      <c r="AK314" s="48">
        <v>0</v>
      </c>
      <c r="AL314" s="48">
        <v>0</v>
      </c>
      <c r="AM314" s="48">
        <v>0</v>
      </c>
      <c r="AN314" s="48">
        <v>601658</v>
      </c>
      <c r="AO314" s="11" t="s">
        <v>3782</v>
      </c>
      <c r="AP314" s="54" t="str">
        <f>IF(Table1[[#This Row],[Ending Capital Account]]&lt;500000,"A","REQ")</f>
        <v>REQ</v>
      </c>
    </row>
    <row r="315" spans="1:42" x14ac:dyDescent="0.2">
      <c r="A315" s="44">
        <v>67959</v>
      </c>
      <c r="B315" s="11" t="s">
        <v>700</v>
      </c>
      <c r="C315" s="47">
        <v>45030</v>
      </c>
      <c r="D315" s="46">
        <v>2019</v>
      </c>
      <c r="E315" s="46">
        <v>2033</v>
      </c>
      <c r="F315" s="12" t="s">
        <v>985</v>
      </c>
      <c r="G315" s="12" t="s">
        <v>407</v>
      </c>
      <c r="H315" s="12" t="s">
        <v>410</v>
      </c>
      <c r="I315" s="12" t="s">
        <v>62</v>
      </c>
      <c r="J315" s="12" t="s">
        <v>62</v>
      </c>
      <c r="K315" s="48">
        <v>9695281</v>
      </c>
      <c r="L315" s="12" t="s">
        <v>409</v>
      </c>
      <c r="P315" s="50">
        <v>-561976</v>
      </c>
      <c r="Q315" s="48">
        <v>-559078</v>
      </c>
      <c r="R315" s="48">
        <v>-559078</v>
      </c>
      <c r="S315" s="48">
        <v>0</v>
      </c>
      <c r="T315" s="48">
        <v>0</v>
      </c>
      <c r="U315" s="48">
        <v>0</v>
      </c>
      <c r="V315" s="48">
        <v>0</v>
      </c>
      <c r="W315" s="48">
        <v>0</v>
      </c>
      <c r="Y315" s="48">
        <v>1215384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I315" s="48">
        <v>0</v>
      </c>
      <c r="AJ315" s="48">
        <v>9691103</v>
      </c>
      <c r="AK315" s="48">
        <v>0</v>
      </c>
      <c r="AL315" s="48">
        <v>0</v>
      </c>
      <c r="AM315" s="48">
        <v>0</v>
      </c>
      <c r="AN315" s="48">
        <v>616032</v>
      </c>
      <c r="AO315" s="11" t="s">
        <v>3791</v>
      </c>
      <c r="AP315" s="54" t="str">
        <f>IF(Table1[[#This Row],[Ending Capital Account]]&lt;500000,"A","REQ")</f>
        <v>REQ</v>
      </c>
    </row>
    <row r="316" spans="1:42" x14ac:dyDescent="0.2">
      <c r="A316" s="44">
        <v>79130</v>
      </c>
      <c r="B316" s="11" t="s">
        <v>1476</v>
      </c>
      <c r="C316" s="47">
        <v>44977</v>
      </c>
      <c r="D316" s="46">
        <v>2021</v>
      </c>
      <c r="E316" s="46">
        <v>2035</v>
      </c>
      <c r="F316" s="12" t="s">
        <v>985</v>
      </c>
      <c r="G316" s="12" t="s">
        <v>407</v>
      </c>
      <c r="H316" s="12" t="s">
        <v>410</v>
      </c>
      <c r="I316" s="12" t="s">
        <v>62</v>
      </c>
      <c r="J316" s="12" t="s">
        <v>62</v>
      </c>
      <c r="K316" s="48">
        <v>14372126</v>
      </c>
      <c r="L316" s="12" t="s">
        <v>409</v>
      </c>
      <c r="P316" s="50">
        <v>-855101</v>
      </c>
      <c r="Q316" s="48">
        <v>-854979</v>
      </c>
      <c r="R316" s="48">
        <v>-854979</v>
      </c>
      <c r="S316" s="48">
        <v>0</v>
      </c>
      <c r="T316" s="48">
        <v>0</v>
      </c>
      <c r="U316" s="48">
        <v>0</v>
      </c>
      <c r="V316" s="48">
        <v>0</v>
      </c>
      <c r="W316" s="48">
        <v>0</v>
      </c>
      <c r="X316" s="48">
        <v>0</v>
      </c>
      <c r="Y316" s="48">
        <v>1883710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I316" s="48">
        <v>0</v>
      </c>
      <c r="AJ316" s="48">
        <v>8165663</v>
      </c>
      <c r="AK316" s="48">
        <v>0</v>
      </c>
      <c r="AL316" s="48">
        <v>3589667</v>
      </c>
      <c r="AM316" s="48">
        <v>0</v>
      </c>
      <c r="AN316" s="48">
        <v>795732</v>
      </c>
      <c r="AO316" s="11" t="s">
        <v>4752</v>
      </c>
      <c r="AP316" s="54" t="str">
        <f>IF(Table1[[#This Row],[Ending Capital Account]]&lt;500000,"A","REQ")</f>
        <v>REQ</v>
      </c>
    </row>
    <row r="317" spans="1:42" x14ac:dyDescent="0.2">
      <c r="A317" s="44">
        <v>64880</v>
      </c>
      <c r="B317" s="11" t="s">
        <v>2393</v>
      </c>
      <c r="C317" s="47">
        <v>44991</v>
      </c>
      <c r="D317" s="46">
        <v>2013</v>
      </c>
      <c r="E317" s="46">
        <v>2027</v>
      </c>
      <c r="F317" s="12" t="s">
        <v>985</v>
      </c>
      <c r="G317" s="12" t="s">
        <v>407</v>
      </c>
      <c r="H317" s="12" t="s">
        <v>410</v>
      </c>
      <c r="I317" s="12" t="s">
        <v>62</v>
      </c>
      <c r="J317" s="12" t="s">
        <v>62</v>
      </c>
      <c r="K317" s="48">
        <v>4129732</v>
      </c>
      <c r="L317" s="12" t="s">
        <v>409</v>
      </c>
      <c r="P317" s="50">
        <v>-1322865</v>
      </c>
      <c r="Q317" s="48">
        <v>-1318781</v>
      </c>
      <c r="R317" s="48">
        <v>-1318781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1352922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I317" s="48">
        <v>0</v>
      </c>
      <c r="AJ317" s="48">
        <v>5497414</v>
      </c>
      <c r="AK317" s="48">
        <v>0</v>
      </c>
      <c r="AL317" s="48">
        <v>0</v>
      </c>
      <c r="AM317" s="48">
        <v>0</v>
      </c>
      <c r="AN317" s="48">
        <v>481526</v>
      </c>
      <c r="AO317" s="11" t="s">
        <v>3695</v>
      </c>
      <c r="AP317" s="54" t="str">
        <f>IF(Table1[[#This Row],[Ending Capital Account]]&lt;500000,"A","REQ")</f>
        <v>REQ</v>
      </c>
    </row>
    <row r="318" spans="1:42" x14ac:dyDescent="0.2">
      <c r="A318" s="44">
        <v>63174</v>
      </c>
      <c r="B318" s="11" t="s">
        <v>3413</v>
      </c>
      <c r="C318" s="47">
        <v>44991</v>
      </c>
      <c r="D318" s="46">
        <v>2011</v>
      </c>
      <c r="E318" s="46">
        <v>2026</v>
      </c>
      <c r="F318" s="12" t="s">
        <v>985</v>
      </c>
      <c r="G318" s="12" t="s">
        <v>407</v>
      </c>
      <c r="H318" s="12" t="s">
        <v>410</v>
      </c>
      <c r="I318" s="12" t="s">
        <v>62</v>
      </c>
      <c r="J318" s="12" t="s">
        <v>62</v>
      </c>
      <c r="K318" s="48">
        <v>4391536</v>
      </c>
      <c r="L318" s="12" t="s">
        <v>409</v>
      </c>
      <c r="P318" s="50">
        <v>-311594</v>
      </c>
      <c r="Q318" s="48">
        <v>-309693</v>
      </c>
      <c r="R318" s="48">
        <v>-309693</v>
      </c>
      <c r="S318" s="48">
        <v>0</v>
      </c>
      <c r="T318" s="48">
        <v>0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I318" s="48">
        <v>71589</v>
      </c>
      <c r="AJ318" s="48">
        <v>6819874</v>
      </c>
      <c r="AK318" s="48">
        <v>0</v>
      </c>
      <c r="AL318" s="48">
        <v>0</v>
      </c>
      <c r="AM318" s="48">
        <v>0</v>
      </c>
      <c r="AN318" s="48">
        <v>512642</v>
      </c>
      <c r="AO318" s="11" t="s">
        <v>3707</v>
      </c>
      <c r="AP318" s="54" t="str">
        <f>IF(Table1[[#This Row],[Ending Capital Account]]&lt;500000,"A","REQ")</f>
        <v>REQ</v>
      </c>
    </row>
    <row r="319" spans="1:42" x14ac:dyDescent="0.2">
      <c r="A319" s="44">
        <v>65639</v>
      </c>
      <c r="B319" s="11" t="s">
        <v>554</v>
      </c>
      <c r="C319" s="47">
        <v>45077</v>
      </c>
      <c r="D319" s="46">
        <v>2014</v>
      </c>
      <c r="E319" s="46">
        <v>2028</v>
      </c>
      <c r="F319" s="12" t="s">
        <v>985</v>
      </c>
      <c r="G319" s="12" t="s">
        <v>407</v>
      </c>
      <c r="H319" s="12" t="s">
        <v>410</v>
      </c>
      <c r="I319" s="12" t="s">
        <v>62</v>
      </c>
      <c r="J319" s="12" t="s">
        <v>62</v>
      </c>
      <c r="K319" s="48">
        <v>5668964</v>
      </c>
      <c r="L319" s="12" t="s">
        <v>409</v>
      </c>
      <c r="P319" s="50">
        <v>-699745</v>
      </c>
      <c r="Q319" s="48">
        <v>-699614</v>
      </c>
      <c r="R319" s="48">
        <v>-699614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1288049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I319" s="48">
        <v>67818</v>
      </c>
      <c r="AJ319" s="48">
        <v>9282037</v>
      </c>
      <c r="AK319" s="48">
        <v>0</v>
      </c>
      <c r="AL319" s="48">
        <v>0</v>
      </c>
      <c r="AM319" s="48">
        <v>0</v>
      </c>
      <c r="AN319" s="48">
        <v>674957</v>
      </c>
      <c r="AO319" s="11" t="s">
        <v>3754</v>
      </c>
      <c r="AP319" s="54" t="str">
        <f>IF(Table1[[#This Row],[Ending Capital Account]]&lt;500000,"A","REQ")</f>
        <v>REQ</v>
      </c>
    </row>
    <row r="320" spans="1:42" x14ac:dyDescent="0.2">
      <c r="A320" s="44">
        <v>65987</v>
      </c>
      <c r="B320" s="11" t="s">
        <v>1547</v>
      </c>
      <c r="C320" s="47">
        <v>45069</v>
      </c>
      <c r="D320" s="46">
        <v>2017</v>
      </c>
      <c r="E320" s="46">
        <v>2031</v>
      </c>
      <c r="F320" s="12" t="s">
        <v>985</v>
      </c>
      <c r="G320" s="12" t="s">
        <v>407</v>
      </c>
      <c r="H320" s="12" t="s">
        <v>410</v>
      </c>
      <c r="I320" s="12" t="s">
        <v>62</v>
      </c>
      <c r="J320" s="12" t="s">
        <v>62</v>
      </c>
      <c r="K320" s="48">
        <v>5720085</v>
      </c>
      <c r="L320" s="12" t="s">
        <v>409</v>
      </c>
      <c r="P320" s="50">
        <v>-888898</v>
      </c>
      <c r="Q320" s="48">
        <v>-888738</v>
      </c>
      <c r="R320" s="48">
        <v>-888738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1361115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I320" s="48">
        <v>541125</v>
      </c>
      <c r="AJ320" s="48">
        <v>15973844</v>
      </c>
      <c r="AK320" s="48">
        <v>0</v>
      </c>
      <c r="AL320" s="48">
        <v>0</v>
      </c>
      <c r="AM320" s="48">
        <v>0</v>
      </c>
      <c r="AN320" s="48">
        <v>811535</v>
      </c>
      <c r="AO320" s="11" t="s">
        <v>3726</v>
      </c>
      <c r="AP320" s="54" t="str">
        <f>IF(Table1[[#This Row],[Ending Capital Account]]&lt;500000,"A","REQ")</f>
        <v>REQ</v>
      </c>
    </row>
    <row r="321" spans="1:42" x14ac:dyDescent="0.2">
      <c r="A321" s="44">
        <v>63038</v>
      </c>
      <c r="B321" s="11" t="s">
        <v>2213</v>
      </c>
      <c r="C321" s="47">
        <v>45077</v>
      </c>
      <c r="D321" s="46">
        <v>2009</v>
      </c>
      <c r="E321" s="46">
        <v>2023</v>
      </c>
      <c r="F321" s="12" t="s">
        <v>985</v>
      </c>
      <c r="G321" s="12" t="s">
        <v>407</v>
      </c>
      <c r="H321" s="12" t="s">
        <v>410</v>
      </c>
      <c r="I321" s="12" t="s">
        <v>62</v>
      </c>
      <c r="J321" s="12" t="s">
        <v>62</v>
      </c>
      <c r="K321" s="48">
        <v>66988</v>
      </c>
      <c r="L321" s="12" t="s">
        <v>409</v>
      </c>
      <c r="P321" s="50">
        <v>-643480</v>
      </c>
      <c r="Q321" s="48">
        <v>-643372</v>
      </c>
      <c r="R321" s="48">
        <v>-643372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I321" s="48">
        <v>4802282</v>
      </c>
      <c r="AJ321" s="48">
        <v>7033514</v>
      </c>
      <c r="AK321" s="48">
        <v>0</v>
      </c>
      <c r="AL321" s="48">
        <v>0</v>
      </c>
      <c r="AM321" s="48">
        <v>0</v>
      </c>
      <c r="AN321" s="48">
        <v>476965</v>
      </c>
      <c r="AO321" s="11" t="s">
        <v>3712</v>
      </c>
      <c r="AP321" s="54" t="str">
        <f>IF(Table1[[#This Row],[Ending Capital Account]]&lt;500000,"A","REQ")</f>
        <v>A</v>
      </c>
    </row>
    <row r="322" spans="1:42" x14ac:dyDescent="0.2">
      <c r="A322" s="44">
        <v>78377</v>
      </c>
      <c r="B322" s="11" t="s">
        <v>713</v>
      </c>
      <c r="C322" s="47">
        <v>45140</v>
      </c>
      <c r="D322" s="46">
        <v>2020</v>
      </c>
      <c r="E322" s="46">
        <v>2034</v>
      </c>
      <c r="F322" s="12" t="s">
        <v>985</v>
      </c>
      <c r="G322" s="12" t="s">
        <v>407</v>
      </c>
      <c r="H322" s="12" t="s">
        <v>410</v>
      </c>
      <c r="I322" s="12" t="s">
        <v>62</v>
      </c>
      <c r="J322" s="12" t="s">
        <v>62</v>
      </c>
      <c r="K322" s="48">
        <v>12843914</v>
      </c>
      <c r="L322" s="12" t="s">
        <v>409</v>
      </c>
      <c r="P322" s="50">
        <v>-655846</v>
      </c>
      <c r="Q322" s="48">
        <v>-655780</v>
      </c>
      <c r="R322" s="48">
        <v>-655780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1768596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I322" s="48">
        <v>811012</v>
      </c>
      <c r="AJ322" s="48">
        <v>9016896</v>
      </c>
      <c r="AK322" s="48">
        <v>0</v>
      </c>
      <c r="AL322" s="48">
        <v>1768973</v>
      </c>
      <c r="AM322" s="48">
        <v>0</v>
      </c>
      <c r="AN322" s="48">
        <v>817010</v>
      </c>
      <c r="AO322" s="11" t="s">
        <v>3791</v>
      </c>
      <c r="AP322" s="54" t="str">
        <f>IF(Table1[[#This Row],[Ending Capital Account]]&lt;500000,"A","REQ")</f>
        <v>REQ</v>
      </c>
    </row>
    <row r="323" spans="1:42" x14ac:dyDescent="0.2">
      <c r="A323" s="44">
        <v>62558</v>
      </c>
      <c r="B323" s="11" t="s">
        <v>2066</v>
      </c>
      <c r="C323" s="47">
        <v>45076</v>
      </c>
      <c r="D323" s="46">
        <v>2008</v>
      </c>
      <c r="E323" s="46">
        <v>2022</v>
      </c>
      <c r="F323" s="12" t="s">
        <v>985</v>
      </c>
      <c r="G323" s="12" t="s">
        <v>407</v>
      </c>
      <c r="H323" s="12" t="s">
        <v>410</v>
      </c>
      <c r="I323" s="12" t="s">
        <v>62</v>
      </c>
      <c r="J323" s="12" t="s">
        <v>409</v>
      </c>
      <c r="K323" s="48">
        <v>0</v>
      </c>
      <c r="L323" s="12" t="s">
        <v>409</v>
      </c>
      <c r="P323" s="50">
        <v>-416246</v>
      </c>
      <c r="Q323" s="48">
        <v>-102169</v>
      </c>
      <c r="R323" s="48">
        <v>-102169</v>
      </c>
      <c r="S323" s="48">
        <v>0</v>
      </c>
      <c r="T323" s="48">
        <v>0</v>
      </c>
      <c r="U323" s="48">
        <v>0</v>
      </c>
      <c r="V323" s="48">
        <v>0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I323" s="48">
        <v>0</v>
      </c>
      <c r="AJ323" s="48">
        <v>0</v>
      </c>
      <c r="AK323" s="48">
        <v>0</v>
      </c>
      <c r="AL323" s="48">
        <v>0</v>
      </c>
      <c r="AM323" s="48">
        <v>0</v>
      </c>
      <c r="AN323" s="48">
        <v>352986</v>
      </c>
      <c r="AO323" s="11" t="s">
        <v>3781</v>
      </c>
      <c r="AP323" s="54" t="str">
        <f>IF(Table1[[#This Row],[Ending Capital Account]]&lt;500000,"A","REQ")</f>
        <v>A</v>
      </c>
    </row>
    <row r="324" spans="1:42" x14ac:dyDescent="0.2">
      <c r="A324" s="44">
        <v>66274</v>
      </c>
      <c r="B324" s="11" t="s">
        <v>572</v>
      </c>
      <c r="C324" s="47">
        <v>45028</v>
      </c>
      <c r="D324" s="46">
        <v>2016</v>
      </c>
      <c r="E324" s="46">
        <v>2030</v>
      </c>
      <c r="F324" s="12" t="s">
        <v>985</v>
      </c>
      <c r="G324" s="12" t="s">
        <v>407</v>
      </c>
      <c r="H324" s="12" t="s">
        <v>410</v>
      </c>
      <c r="I324" s="12" t="s">
        <v>62</v>
      </c>
      <c r="J324" s="12" t="s">
        <v>62</v>
      </c>
      <c r="K324" s="48">
        <v>5766549</v>
      </c>
      <c r="L324" s="12" t="s">
        <v>409</v>
      </c>
      <c r="P324" s="50">
        <v>-972018</v>
      </c>
      <c r="Q324" s="48">
        <v>-971885</v>
      </c>
      <c r="R324" s="48">
        <v>-971885</v>
      </c>
      <c r="S324" s="48">
        <v>0</v>
      </c>
      <c r="T324" s="48">
        <v>0</v>
      </c>
      <c r="U324" s="48">
        <v>0</v>
      </c>
      <c r="V324" s="48">
        <v>0</v>
      </c>
      <c r="W324" s="48">
        <v>0</v>
      </c>
      <c r="X324" s="48">
        <v>0</v>
      </c>
      <c r="Y324" s="48">
        <v>1239054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I324" s="48">
        <v>350608</v>
      </c>
      <c r="AJ324" s="48">
        <v>12665690</v>
      </c>
      <c r="AK324" s="48">
        <v>0</v>
      </c>
      <c r="AL324" s="48">
        <v>0</v>
      </c>
      <c r="AM324" s="48">
        <v>0</v>
      </c>
      <c r="AN324" s="48">
        <v>804435</v>
      </c>
      <c r="AO324" s="11" t="s">
        <v>3782</v>
      </c>
      <c r="AP324" s="54" t="str">
        <f>IF(Table1[[#This Row],[Ending Capital Account]]&lt;500000,"A","REQ")</f>
        <v>REQ</v>
      </c>
    </row>
    <row r="325" spans="1:42" x14ac:dyDescent="0.2">
      <c r="A325" s="44">
        <v>62977</v>
      </c>
      <c r="B325" s="11" t="s">
        <v>2204</v>
      </c>
      <c r="C325" s="47">
        <v>44985</v>
      </c>
      <c r="D325" s="46">
        <v>2009</v>
      </c>
      <c r="E325" s="46">
        <v>2023</v>
      </c>
      <c r="F325" s="12" t="s">
        <v>985</v>
      </c>
      <c r="G325" s="12" t="s">
        <v>407</v>
      </c>
      <c r="H325" s="12" t="s">
        <v>410</v>
      </c>
      <c r="I325" s="12" t="s">
        <v>62</v>
      </c>
      <c r="J325" s="12" t="s">
        <v>62</v>
      </c>
      <c r="K325" s="48">
        <v>-1751510</v>
      </c>
      <c r="L325" s="12" t="s">
        <v>62</v>
      </c>
      <c r="P325" s="50">
        <v>-257617</v>
      </c>
      <c r="Q325" s="48">
        <v>-257250</v>
      </c>
      <c r="R325" s="48">
        <v>-257250</v>
      </c>
      <c r="S325" s="48">
        <v>0</v>
      </c>
      <c r="T325" s="48">
        <v>213645</v>
      </c>
      <c r="U325" s="48">
        <v>0</v>
      </c>
      <c r="V325" s="48">
        <v>0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I325" s="48">
        <v>0</v>
      </c>
      <c r="AJ325" s="48">
        <v>17787760</v>
      </c>
      <c r="AK325" s="48">
        <v>0</v>
      </c>
      <c r="AL325" s="48">
        <v>0</v>
      </c>
      <c r="AM325" s="48">
        <v>0</v>
      </c>
      <c r="AN325" s="48">
        <v>870996</v>
      </c>
      <c r="AO325" s="11" t="s">
        <v>3712</v>
      </c>
      <c r="AP325" s="54" t="str">
        <f>IF(Table1[[#This Row],[Ending Capital Account]]&lt;500000,"A","REQ")</f>
        <v>A</v>
      </c>
    </row>
    <row r="326" spans="1:42" x14ac:dyDescent="0.2">
      <c r="A326" s="44">
        <v>64281</v>
      </c>
      <c r="B326" s="11" t="s">
        <v>2996</v>
      </c>
      <c r="C326" s="47">
        <v>45231</v>
      </c>
      <c r="D326" s="46">
        <v>2009</v>
      </c>
      <c r="E326" s="46">
        <v>2024</v>
      </c>
      <c r="F326" s="12" t="s">
        <v>985</v>
      </c>
      <c r="G326" s="12" t="s">
        <v>407</v>
      </c>
      <c r="H326" s="12" t="s">
        <v>410</v>
      </c>
      <c r="I326" s="12" t="s">
        <v>62</v>
      </c>
      <c r="J326" s="12" t="s">
        <v>62</v>
      </c>
      <c r="K326" s="48">
        <v>5162000</v>
      </c>
      <c r="L326" s="12" t="s">
        <v>409</v>
      </c>
      <c r="P326" s="50">
        <v>-564667</v>
      </c>
      <c r="Q326" s="48">
        <v>-561399</v>
      </c>
      <c r="R326" s="48">
        <v>-463491</v>
      </c>
      <c r="S326" s="48">
        <v>0</v>
      </c>
      <c r="T326" s="48">
        <v>0</v>
      </c>
      <c r="U326" s="48">
        <v>0</v>
      </c>
      <c r="V326" s="48">
        <v>0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I326" s="48">
        <v>0</v>
      </c>
      <c r="AJ326" s="48">
        <v>10619619</v>
      </c>
      <c r="AK326" s="48">
        <v>0</v>
      </c>
      <c r="AL326" s="48">
        <v>0</v>
      </c>
      <c r="AM326" s="48">
        <v>-81593</v>
      </c>
      <c r="AN326" s="48">
        <v>550945</v>
      </c>
      <c r="AO326" s="11" t="s">
        <v>3739</v>
      </c>
      <c r="AP326" s="54" t="str">
        <f>IF(Table1[[#This Row],[Ending Capital Account]]&lt;500000,"A","REQ")</f>
        <v>REQ</v>
      </c>
    </row>
    <row r="327" spans="1:42" x14ac:dyDescent="0.2">
      <c r="A327" s="44">
        <v>78360</v>
      </c>
      <c r="B327" s="11" t="s">
        <v>1142</v>
      </c>
      <c r="C327" s="47">
        <v>45012</v>
      </c>
      <c r="D327" s="46">
        <v>2019</v>
      </c>
      <c r="E327" s="46">
        <v>2036</v>
      </c>
      <c r="F327" s="12" t="s">
        <v>985</v>
      </c>
      <c r="G327" s="12" t="s">
        <v>407</v>
      </c>
      <c r="H327" s="12" t="s">
        <v>410</v>
      </c>
      <c r="I327" s="12" t="s">
        <v>62</v>
      </c>
      <c r="J327" s="12" t="s">
        <v>62</v>
      </c>
      <c r="K327" s="48">
        <v>8754686</v>
      </c>
      <c r="L327" s="12" t="s">
        <v>409</v>
      </c>
      <c r="P327" s="50">
        <v>-1620643</v>
      </c>
      <c r="Q327" s="48">
        <v>-1643461</v>
      </c>
      <c r="R327" s="48">
        <v>-2055024</v>
      </c>
      <c r="S327" s="48">
        <v>0</v>
      </c>
      <c r="T327" s="48">
        <v>0</v>
      </c>
      <c r="U327" s="48">
        <v>0</v>
      </c>
      <c r="V327" s="48">
        <v>0</v>
      </c>
      <c r="W327" s="48">
        <v>0</v>
      </c>
      <c r="X327" s="48">
        <v>0</v>
      </c>
      <c r="Y327" s="48">
        <v>1544863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I327" s="48">
        <v>405766</v>
      </c>
      <c r="AJ327" s="48">
        <v>30410060</v>
      </c>
      <c r="AK327" s="48">
        <v>0</v>
      </c>
      <c r="AL327" s="48">
        <v>0</v>
      </c>
      <c r="AM327" s="48">
        <v>-157584</v>
      </c>
      <c r="AN327" s="48">
        <v>1218032</v>
      </c>
      <c r="AO327" s="11" t="s">
        <v>3807</v>
      </c>
      <c r="AP327" s="54" t="str">
        <f>IF(Table1[[#This Row],[Ending Capital Account]]&lt;500000,"A","REQ")</f>
        <v>REQ</v>
      </c>
    </row>
    <row r="328" spans="1:42" x14ac:dyDescent="0.2">
      <c r="A328" s="44">
        <v>65522</v>
      </c>
      <c r="B328" s="11" t="s">
        <v>1539</v>
      </c>
      <c r="C328" s="47">
        <v>44971</v>
      </c>
      <c r="D328" s="46">
        <v>2013</v>
      </c>
      <c r="E328" s="46">
        <v>2028</v>
      </c>
      <c r="F328" s="12" t="s">
        <v>985</v>
      </c>
      <c r="G328" s="12" t="s">
        <v>407</v>
      </c>
      <c r="H328" s="12" t="s">
        <v>410</v>
      </c>
      <c r="I328" s="12" t="s">
        <v>62</v>
      </c>
      <c r="J328" s="12" t="s">
        <v>62</v>
      </c>
      <c r="K328" s="48">
        <v>16719101</v>
      </c>
      <c r="L328" s="12" t="s">
        <v>409</v>
      </c>
      <c r="P328" s="50">
        <v>-1698678</v>
      </c>
      <c r="Q328" s="48">
        <v>-1668758</v>
      </c>
      <c r="R328" s="48">
        <v>-1668758</v>
      </c>
      <c r="S328" s="48">
        <v>0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3952807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I328" s="48">
        <v>576688</v>
      </c>
      <c r="AJ328" s="48">
        <v>31696133</v>
      </c>
      <c r="AK328" s="48">
        <v>12668</v>
      </c>
      <c r="AL328" s="48">
        <v>0</v>
      </c>
      <c r="AM328" s="48">
        <v>-29583</v>
      </c>
      <c r="AN328" s="48">
        <v>1937775</v>
      </c>
      <c r="AO328" s="11" t="s">
        <v>3721</v>
      </c>
      <c r="AP328" s="54" t="str">
        <f>IF(Table1[[#This Row],[Ending Capital Account]]&lt;500000,"A","REQ")</f>
        <v>REQ</v>
      </c>
    </row>
    <row r="329" spans="1:42" x14ac:dyDescent="0.2">
      <c r="A329" s="44">
        <v>67312</v>
      </c>
      <c r="B329" s="11" t="s">
        <v>3178</v>
      </c>
      <c r="C329" s="47">
        <v>44977</v>
      </c>
      <c r="D329" s="46">
        <v>2018</v>
      </c>
      <c r="E329" s="46">
        <v>2032</v>
      </c>
      <c r="F329" s="12" t="s">
        <v>985</v>
      </c>
      <c r="G329" s="12" t="s">
        <v>407</v>
      </c>
      <c r="H329" s="12" t="s">
        <v>410</v>
      </c>
      <c r="I329" s="12" t="s">
        <v>62</v>
      </c>
      <c r="J329" s="12" t="s">
        <v>62</v>
      </c>
      <c r="K329" s="48">
        <v>5374103</v>
      </c>
      <c r="L329" s="12" t="s">
        <v>409</v>
      </c>
      <c r="P329" s="50">
        <v>-309994</v>
      </c>
      <c r="Q329" s="48">
        <v>-309073</v>
      </c>
      <c r="R329" s="48">
        <v>-309073</v>
      </c>
      <c r="S329" s="48">
        <v>0</v>
      </c>
      <c r="T329" s="48">
        <v>0</v>
      </c>
      <c r="U329" s="48">
        <v>0</v>
      </c>
      <c r="V329" s="48">
        <v>0</v>
      </c>
      <c r="W329" s="48">
        <v>0</v>
      </c>
      <c r="X329" s="48">
        <v>0</v>
      </c>
      <c r="Y329" s="48">
        <v>748171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I329" s="48">
        <v>0</v>
      </c>
      <c r="AJ329" s="48">
        <v>2138525</v>
      </c>
      <c r="AK329" s="48">
        <v>0</v>
      </c>
      <c r="AL329" s="48">
        <v>0</v>
      </c>
      <c r="AM329" s="48">
        <v>0</v>
      </c>
      <c r="AN329" s="48">
        <v>370191</v>
      </c>
      <c r="AO329" s="11" t="s">
        <v>3793</v>
      </c>
      <c r="AP329" s="54" t="str">
        <f>IF(Table1[[#This Row],[Ending Capital Account]]&lt;500000,"A","REQ")</f>
        <v>REQ</v>
      </c>
    </row>
    <row r="330" spans="1:42" x14ac:dyDescent="0.2">
      <c r="A330" s="44">
        <v>62718</v>
      </c>
      <c r="B330" s="11" t="s">
        <v>2118</v>
      </c>
      <c r="C330" s="47">
        <v>45077</v>
      </c>
      <c r="D330" s="46">
        <v>2008</v>
      </c>
      <c r="E330" s="46">
        <v>2022</v>
      </c>
      <c r="F330" s="12" t="s">
        <v>985</v>
      </c>
      <c r="G330" s="12" t="s">
        <v>407</v>
      </c>
      <c r="H330" s="12" t="s">
        <v>410</v>
      </c>
      <c r="I330" s="12" t="s">
        <v>62</v>
      </c>
      <c r="J330" s="12" t="s">
        <v>62</v>
      </c>
      <c r="K330" s="48">
        <v>0</v>
      </c>
      <c r="L330" s="12" t="s">
        <v>62</v>
      </c>
      <c r="P330" s="50">
        <v>-135688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I330" s="48">
        <v>24852</v>
      </c>
      <c r="AJ330" s="48">
        <v>1171393</v>
      </c>
      <c r="AK330" s="48">
        <v>0</v>
      </c>
      <c r="AL330" s="48">
        <v>0</v>
      </c>
      <c r="AM330" s="48">
        <v>0</v>
      </c>
      <c r="AN330" s="48">
        <v>144259</v>
      </c>
      <c r="AO330" s="11" t="s">
        <v>3747</v>
      </c>
      <c r="AP330" s="54" t="str">
        <f>IF(Table1[[#This Row],[Ending Capital Account]]&lt;500000,"A","REQ")</f>
        <v>A</v>
      </c>
    </row>
    <row r="331" spans="1:42" x14ac:dyDescent="0.2">
      <c r="A331" s="44">
        <v>65291</v>
      </c>
      <c r="B331" s="11" t="s">
        <v>538</v>
      </c>
      <c r="C331" s="47">
        <v>45040</v>
      </c>
      <c r="D331" s="46">
        <v>2013</v>
      </c>
      <c r="E331" s="46">
        <v>2028</v>
      </c>
      <c r="F331" s="12" t="s">
        <v>985</v>
      </c>
      <c r="G331" s="12" t="s">
        <v>413</v>
      </c>
      <c r="H331" s="12" t="s">
        <v>410</v>
      </c>
      <c r="I331" s="12" t="s">
        <v>62</v>
      </c>
      <c r="J331" s="12" t="s">
        <v>62</v>
      </c>
      <c r="K331" s="48">
        <v>6096613</v>
      </c>
      <c r="L331" s="12" t="s">
        <v>409</v>
      </c>
      <c r="P331" s="50">
        <v>-735653</v>
      </c>
      <c r="Q331" s="48">
        <v>-982879</v>
      </c>
      <c r="R331" s="48">
        <v>-982879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1758206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I331" s="48">
        <v>0</v>
      </c>
      <c r="AJ331" s="48">
        <v>4437994</v>
      </c>
      <c r="AK331" s="48">
        <v>0</v>
      </c>
      <c r="AL331" s="48">
        <v>0</v>
      </c>
      <c r="AM331" s="48">
        <v>-11070</v>
      </c>
      <c r="AN331" s="48">
        <v>593841</v>
      </c>
      <c r="AO331" s="11" t="s">
        <v>3697</v>
      </c>
      <c r="AP331" s="54" t="str">
        <f>IF(Table1[[#This Row],[Ending Capital Account]]&lt;500000,"A","REQ")</f>
        <v>REQ</v>
      </c>
    </row>
    <row r="332" spans="1:42" x14ac:dyDescent="0.2">
      <c r="A332" s="44">
        <v>80538</v>
      </c>
      <c r="B332" s="11" t="s">
        <v>4079</v>
      </c>
      <c r="C332" s="47">
        <v>45040</v>
      </c>
      <c r="D332" s="46">
        <v>2022</v>
      </c>
      <c r="E332" s="46">
        <v>2038</v>
      </c>
      <c r="F332" s="12" t="s">
        <v>985</v>
      </c>
      <c r="G332" s="12" t="s">
        <v>407</v>
      </c>
      <c r="H332" s="12" t="s">
        <v>410</v>
      </c>
      <c r="I332" s="12" t="s">
        <v>62</v>
      </c>
      <c r="J332" s="12" t="s">
        <v>62</v>
      </c>
      <c r="K332" s="48">
        <v>-1361546</v>
      </c>
      <c r="L332" s="12" t="s">
        <v>409</v>
      </c>
      <c r="P332" s="50">
        <v>-1922107</v>
      </c>
      <c r="Q332" s="48">
        <v>-1880332</v>
      </c>
      <c r="R332" s="48">
        <v>-1880332</v>
      </c>
      <c r="S332" s="48">
        <v>0</v>
      </c>
      <c r="T332" s="48">
        <v>0</v>
      </c>
      <c r="U332" s="48">
        <v>0</v>
      </c>
      <c r="V332" s="48">
        <v>0</v>
      </c>
      <c r="W332" s="48">
        <v>0</v>
      </c>
      <c r="X332" s="48">
        <v>0</v>
      </c>
      <c r="Y332" s="48">
        <v>386792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I332" s="48">
        <v>19942950</v>
      </c>
      <c r="AJ332" s="48">
        <v>0</v>
      </c>
      <c r="AK332" s="48">
        <v>0</v>
      </c>
      <c r="AL332" s="48">
        <v>573786</v>
      </c>
      <c r="AM332" s="48">
        <v>0</v>
      </c>
      <c r="AN332" s="48">
        <v>2025291</v>
      </c>
      <c r="AO332" s="11" t="s">
        <v>4735</v>
      </c>
      <c r="AP332" s="54" t="str">
        <f>IF(Table1[[#This Row],[Ending Capital Account]]&lt;500000,"A","REQ")</f>
        <v>A</v>
      </c>
    </row>
    <row r="333" spans="1:42" x14ac:dyDescent="0.2">
      <c r="A333" s="44">
        <v>65031</v>
      </c>
      <c r="B333" s="11" t="s">
        <v>1319</v>
      </c>
      <c r="C333" s="47">
        <v>45028</v>
      </c>
      <c r="D333" s="46">
        <v>2008</v>
      </c>
      <c r="E333" s="46">
        <v>2022</v>
      </c>
      <c r="F333" s="12" t="s">
        <v>985</v>
      </c>
      <c r="G333" s="12" t="s">
        <v>407</v>
      </c>
      <c r="H333" s="12" t="s">
        <v>410</v>
      </c>
      <c r="I333" s="12" t="s">
        <v>62</v>
      </c>
      <c r="J333" s="12" t="s">
        <v>62</v>
      </c>
      <c r="K333" s="48">
        <v>885094</v>
      </c>
      <c r="L333" s="12" t="s">
        <v>409</v>
      </c>
      <c r="P333" s="50">
        <v>-177982</v>
      </c>
      <c r="Q333" s="48">
        <v>-177754</v>
      </c>
      <c r="R333" s="48">
        <v>-322363</v>
      </c>
      <c r="S333" s="48">
        <v>0</v>
      </c>
      <c r="T333" s="48">
        <v>0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I333" s="48">
        <v>115183</v>
      </c>
      <c r="AJ333" s="48">
        <v>3383010</v>
      </c>
      <c r="AK333" s="48">
        <v>0</v>
      </c>
      <c r="AL333" s="48">
        <v>0</v>
      </c>
      <c r="AM333" s="48">
        <v>0</v>
      </c>
      <c r="AN333" s="48">
        <v>209635</v>
      </c>
      <c r="AO333" s="11" t="s">
        <v>3728</v>
      </c>
      <c r="AP333" s="54" t="str">
        <f>IF(Table1[[#This Row],[Ending Capital Account]]&lt;500000,"A","REQ")</f>
        <v>REQ</v>
      </c>
    </row>
    <row r="334" spans="1:42" x14ac:dyDescent="0.2">
      <c r="A334" s="44">
        <v>61384</v>
      </c>
      <c r="B334" s="11" t="s">
        <v>1961</v>
      </c>
      <c r="C334" s="47">
        <v>45139</v>
      </c>
      <c r="D334" s="46">
        <v>2006</v>
      </c>
      <c r="E334" s="46">
        <v>2020</v>
      </c>
      <c r="F334" s="12" t="s">
        <v>985</v>
      </c>
      <c r="G334" s="12" t="s">
        <v>407</v>
      </c>
      <c r="H334" s="12" t="s">
        <v>410</v>
      </c>
      <c r="I334" s="12" t="s">
        <v>62</v>
      </c>
      <c r="J334" s="12" t="s">
        <v>62</v>
      </c>
      <c r="K334" s="48">
        <v>-218245</v>
      </c>
      <c r="L334" s="12" t="s">
        <v>62</v>
      </c>
      <c r="P334" s="50">
        <v>-86471</v>
      </c>
      <c r="Q334" s="48">
        <v>-85398</v>
      </c>
      <c r="R334" s="48">
        <v>-85398</v>
      </c>
      <c r="S334" s="48">
        <v>0</v>
      </c>
      <c r="T334" s="48">
        <v>18695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I334" s="48">
        <v>0</v>
      </c>
      <c r="AJ334" s="48">
        <v>574647</v>
      </c>
      <c r="AK334" s="48">
        <v>0</v>
      </c>
      <c r="AL334" s="48">
        <v>0</v>
      </c>
      <c r="AM334" s="48">
        <v>0</v>
      </c>
      <c r="AN334" s="48">
        <v>71646</v>
      </c>
      <c r="AO334" s="11" t="s">
        <v>3745</v>
      </c>
      <c r="AP334" s="54" t="str">
        <f>IF(Table1[[#This Row],[Ending Capital Account]]&lt;500000,"A","REQ")</f>
        <v>A</v>
      </c>
    </row>
    <row r="335" spans="1:42" x14ac:dyDescent="0.2">
      <c r="A335" s="44">
        <v>65980</v>
      </c>
      <c r="B335" s="11" t="s">
        <v>851</v>
      </c>
      <c r="C335" s="47">
        <v>44992</v>
      </c>
      <c r="D335" s="46">
        <v>2015</v>
      </c>
      <c r="E335" s="46">
        <v>2029</v>
      </c>
      <c r="F335" s="12" t="s">
        <v>985</v>
      </c>
      <c r="G335" s="12" t="s">
        <v>407</v>
      </c>
      <c r="H335" s="12" t="s">
        <v>410</v>
      </c>
      <c r="I335" s="12" t="s">
        <v>62</v>
      </c>
      <c r="J335" s="12" t="s">
        <v>62</v>
      </c>
      <c r="K335" s="48">
        <v>2708014</v>
      </c>
      <c r="L335" s="12" t="s">
        <v>409</v>
      </c>
      <c r="P335" s="50">
        <v>-314992</v>
      </c>
      <c r="Q335" s="48">
        <v>-307699</v>
      </c>
      <c r="R335" s="48">
        <v>-307699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541393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I335" s="48">
        <v>0</v>
      </c>
      <c r="AJ335" s="48">
        <v>3761011</v>
      </c>
      <c r="AK335" s="48">
        <v>4613</v>
      </c>
      <c r="AL335" s="48">
        <v>0</v>
      </c>
      <c r="AM335" s="48">
        <v>0</v>
      </c>
      <c r="AN335" s="48">
        <v>282468</v>
      </c>
      <c r="AO335" s="11" t="s">
        <v>3717</v>
      </c>
      <c r="AP335" s="54" t="str">
        <f>IF(Table1[[#This Row],[Ending Capital Account]]&lt;500000,"A","REQ")</f>
        <v>REQ</v>
      </c>
    </row>
    <row r="336" spans="1:42" x14ac:dyDescent="0.2">
      <c r="A336" s="44">
        <v>82165</v>
      </c>
      <c r="B336" s="11" t="s">
        <v>4449</v>
      </c>
      <c r="C336" s="47">
        <v>45191.792218750001</v>
      </c>
      <c r="D336" s="46">
        <v>2019</v>
      </c>
      <c r="E336" s="46">
        <v>2034</v>
      </c>
      <c r="F336" s="12" t="s">
        <v>985</v>
      </c>
      <c r="G336" s="12" t="s">
        <v>413</v>
      </c>
      <c r="H336" s="12" t="s">
        <v>410</v>
      </c>
      <c r="I336" s="12" t="s">
        <v>62</v>
      </c>
      <c r="J336" s="12" t="s">
        <v>62</v>
      </c>
      <c r="K336" s="48">
        <v>2829029</v>
      </c>
      <c r="L336" s="12" t="s">
        <v>62</v>
      </c>
      <c r="P336" s="50">
        <v>-203009</v>
      </c>
      <c r="Q336" s="48">
        <v>-172007</v>
      </c>
      <c r="R336" s="48">
        <v>-172007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448955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I336" s="48">
        <v>0</v>
      </c>
      <c r="AJ336" s="48">
        <v>0</v>
      </c>
      <c r="AK336" s="48">
        <v>547041</v>
      </c>
      <c r="AL336" s="48">
        <v>0</v>
      </c>
      <c r="AM336" s="48">
        <v>0</v>
      </c>
      <c r="AN336" s="48">
        <v>226884</v>
      </c>
      <c r="AO336" s="11" t="s">
        <v>4729</v>
      </c>
      <c r="AP336" s="54" t="str">
        <f>IF(Table1[[#This Row],[Ending Capital Account]]&lt;500000,"A","REQ")</f>
        <v>REQ</v>
      </c>
    </row>
    <row r="337" spans="1:42" x14ac:dyDescent="0.2">
      <c r="A337" s="44">
        <v>64777</v>
      </c>
      <c r="B337" s="11" t="s">
        <v>308</v>
      </c>
      <c r="C337" s="47">
        <v>44967</v>
      </c>
      <c r="D337" s="46">
        <v>2012</v>
      </c>
      <c r="E337" s="46">
        <v>2026</v>
      </c>
      <c r="F337" s="12" t="s">
        <v>985</v>
      </c>
      <c r="G337" s="12" t="s">
        <v>407</v>
      </c>
      <c r="H337" s="12" t="s">
        <v>410</v>
      </c>
      <c r="I337" s="12" t="s">
        <v>62</v>
      </c>
      <c r="J337" s="12" t="s">
        <v>62</v>
      </c>
      <c r="K337" s="48">
        <v>2029970</v>
      </c>
      <c r="L337" s="12" t="s">
        <v>62</v>
      </c>
      <c r="P337" s="50">
        <v>-124597</v>
      </c>
      <c r="Q337" s="48">
        <v>-124487</v>
      </c>
      <c r="R337" s="48">
        <v>-124487</v>
      </c>
      <c r="S337" s="48">
        <v>0</v>
      </c>
      <c r="T337" s="48">
        <v>27430</v>
      </c>
      <c r="U337" s="48">
        <v>0</v>
      </c>
      <c r="V337" s="48">
        <v>0</v>
      </c>
      <c r="W337" s="48">
        <v>0</v>
      </c>
      <c r="X337" s="48">
        <v>0</v>
      </c>
      <c r="Y337" s="48">
        <v>217773</v>
      </c>
      <c r="Z337" s="48">
        <v>0</v>
      </c>
      <c r="AA337" s="48">
        <v>0</v>
      </c>
      <c r="AB337" s="48">
        <v>0</v>
      </c>
      <c r="AC337" s="48">
        <v>0</v>
      </c>
      <c r="AD337" s="48">
        <v>0</v>
      </c>
      <c r="AI337" s="48">
        <v>1643192</v>
      </c>
      <c r="AJ337" s="48">
        <v>8458</v>
      </c>
      <c r="AK337" s="48">
        <v>0</v>
      </c>
      <c r="AL337" s="48">
        <v>0</v>
      </c>
      <c r="AM337" s="48">
        <v>0</v>
      </c>
      <c r="AN337" s="48">
        <v>184737</v>
      </c>
      <c r="AO337" s="11" t="s">
        <v>3709</v>
      </c>
      <c r="AP337" s="54" t="str">
        <f>IF(Table1[[#This Row],[Ending Capital Account]]&lt;500000,"A","REQ")</f>
        <v>REQ</v>
      </c>
    </row>
    <row r="338" spans="1:42" x14ac:dyDescent="0.2">
      <c r="A338" s="44">
        <v>64780</v>
      </c>
      <c r="B338" s="11" t="s">
        <v>312</v>
      </c>
      <c r="C338" s="47">
        <v>44966</v>
      </c>
      <c r="D338" s="46">
        <v>2012</v>
      </c>
      <c r="E338" s="46">
        <v>2026</v>
      </c>
      <c r="F338" s="12" t="s">
        <v>985</v>
      </c>
      <c r="G338" s="12" t="s">
        <v>407</v>
      </c>
      <c r="H338" s="12" t="s">
        <v>410</v>
      </c>
      <c r="I338" s="12" t="s">
        <v>62</v>
      </c>
      <c r="J338" s="12" t="s">
        <v>62</v>
      </c>
      <c r="K338" s="48">
        <v>1985908</v>
      </c>
      <c r="L338" s="12" t="s">
        <v>62</v>
      </c>
      <c r="P338" s="50">
        <v>-112330</v>
      </c>
      <c r="Q338" s="48">
        <v>-112221</v>
      </c>
      <c r="R338" s="48">
        <v>-112221</v>
      </c>
      <c r="S338" s="48">
        <v>0</v>
      </c>
      <c r="T338" s="48">
        <v>27898</v>
      </c>
      <c r="U338" s="48">
        <v>0</v>
      </c>
      <c r="V338" s="48">
        <v>0</v>
      </c>
      <c r="W338" s="48">
        <v>0</v>
      </c>
      <c r="X338" s="48">
        <v>0</v>
      </c>
      <c r="Y338" s="48">
        <v>225111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I338" s="48">
        <v>1667050</v>
      </c>
      <c r="AJ338" s="48">
        <v>6434</v>
      </c>
      <c r="AK338" s="48">
        <v>0</v>
      </c>
      <c r="AL338" s="48">
        <v>0</v>
      </c>
      <c r="AM338" s="48">
        <v>0</v>
      </c>
      <c r="AN338" s="48">
        <v>180673</v>
      </c>
      <c r="AO338" s="11" t="s">
        <v>3709</v>
      </c>
      <c r="AP338" s="54" t="str">
        <f>IF(Table1[[#This Row],[Ending Capital Account]]&lt;500000,"A","REQ")</f>
        <v>REQ</v>
      </c>
    </row>
    <row r="339" spans="1:42" x14ac:dyDescent="0.2">
      <c r="A339" s="44">
        <v>79513</v>
      </c>
      <c r="B339" s="11" t="s">
        <v>3517</v>
      </c>
      <c r="C339" s="47">
        <v>45012</v>
      </c>
      <c r="D339" s="46">
        <v>2023</v>
      </c>
      <c r="E339" s="46">
        <v>2038</v>
      </c>
      <c r="F339" s="12" t="s">
        <v>985</v>
      </c>
      <c r="G339" s="12" t="s">
        <v>407</v>
      </c>
      <c r="H339" s="12" t="s">
        <v>410</v>
      </c>
      <c r="I339" s="12" t="s">
        <v>62</v>
      </c>
      <c r="J339" s="12" t="s">
        <v>62</v>
      </c>
      <c r="K339" s="48">
        <v>19122391</v>
      </c>
      <c r="L339" s="12" t="s">
        <v>409</v>
      </c>
      <c r="P339" s="50"/>
      <c r="Q339" s="48">
        <v>7</v>
      </c>
      <c r="R339" s="48">
        <v>-51431</v>
      </c>
      <c r="AJ339" s="48">
        <v>12598740</v>
      </c>
      <c r="AL339" s="48">
        <v>15621914</v>
      </c>
      <c r="AO339" s="11" t="s">
        <v>4750</v>
      </c>
      <c r="AP339" s="54" t="str">
        <f>IF(Table1[[#This Row],[Ending Capital Account]]&lt;500000,"A","REQ")</f>
        <v>REQ</v>
      </c>
    </row>
    <row r="340" spans="1:42" x14ac:dyDescent="0.2">
      <c r="A340" s="44">
        <v>78711</v>
      </c>
      <c r="B340" s="11" t="s">
        <v>1602</v>
      </c>
      <c r="C340" s="47">
        <v>45068</v>
      </c>
      <c r="D340" s="46">
        <v>2020</v>
      </c>
      <c r="E340" s="46">
        <v>2034</v>
      </c>
      <c r="F340" s="12" t="s">
        <v>985</v>
      </c>
      <c r="G340" s="12" t="s">
        <v>407</v>
      </c>
      <c r="H340" s="12" t="s">
        <v>410</v>
      </c>
      <c r="I340" s="12" t="s">
        <v>62</v>
      </c>
      <c r="J340" s="12" t="s">
        <v>62</v>
      </c>
      <c r="K340" s="48">
        <v>6532438</v>
      </c>
      <c r="L340" s="12" t="s">
        <v>409</v>
      </c>
      <c r="P340" s="50">
        <v>-554420</v>
      </c>
      <c r="Q340" s="48">
        <v>-546628</v>
      </c>
      <c r="R340" s="48">
        <v>-546628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0</v>
      </c>
      <c r="Y340" s="48">
        <v>1272627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I340" s="48">
        <v>155711</v>
      </c>
      <c r="AJ340" s="48">
        <v>11739294</v>
      </c>
      <c r="AK340" s="48">
        <v>20909</v>
      </c>
      <c r="AL340" s="48">
        <v>2313509</v>
      </c>
      <c r="AM340" s="48">
        <v>0</v>
      </c>
      <c r="AN340" s="48">
        <v>749159</v>
      </c>
      <c r="AO340" s="11" t="s">
        <v>3820</v>
      </c>
      <c r="AP340" s="54" t="str">
        <f>IF(Table1[[#This Row],[Ending Capital Account]]&lt;500000,"A","REQ")</f>
        <v>REQ</v>
      </c>
    </row>
    <row r="341" spans="1:42" x14ac:dyDescent="0.2">
      <c r="A341" s="44">
        <v>79448</v>
      </c>
      <c r="B341" s="11" t="s">
        <v>3607</v>
      </c>
      <c r="C341" s="47">
        <v>44995</v>
      </c>
      <c r="D341" s="46">
        <v>2023</v>
      </c>
      <c r="E341" s="46">
        <v>2038</v>
      </c>
      <c r="F341" s="12" t="s">
        <v>985</v>
      </c>
      <c r="G341" s="12" t="s">
        <v>407</v>
      </c>
      <c r="H341" s="12" t="s">
        <v>410</v>
      </c>
      <c r="I341" s="12" t="s">
        <v>62</v>
      </c>
      <c r="J341" s="12" t="s">
        <v>62</v>
      </c>
      <c r="K341" s="48">
        <v>3065730</v>
      </c>
      <c r="L341" s="12" t="s">
        <v>409</v>
      </c>
      <c r="P341" s="50">
        <v>-830</v>
      </c>
      <c r="Q341" s="48">
        <v>-830</v>
      </c>
      <c r="R341" s="48">
        <v>-830</v>
      </c>
      <c r="AO341" s="11" t="s">
        <v>3734</v>
      </c>
      <c r="AP341" s="54" t="str">
        <f>IF(Table1[[#This Row],[Ending Capital Account]]&lt;500000,"A","REQ")</f>
        <v>REQ</v>
      </c>
    </row>
    <row r="342" spans="1:42" x14ac:dyDescent="0.2">
      <c r="A342" s="44">
        <v>64370</v>
      </c>
      <c r="B342" s="11" t="s">
        <v>2150</v>
      </c>
      <c r="C342" s="47">
        <v>44993</v>
      </c>
      <c r="D342" s="46">
        <v>2011</v>
      </c>
      <c r="E342" s="46">
        <v>2025</v>
      </c>
      <c r="F342" s="12" t="s">
        <v>985</v>
      </c>
      <c r="G342" s="12" t="s">
        <v>407</v>
      </c>
      <c r="H342" s="12" t="s">
        <v>410</v>
      </c>
      <c r="I342" s="12" t="s">
        <v>62</v>
      </c>
      <c r="J342" s="12" t="s">
        <v>62</v>
      </c>
      <c r="K342" s="48">
        <v>149309</v>
      </c>
      <c r="L342" s="12" t="s">
        <v>409</v>
      </c>
      <c r="P342" s="50">
        <v>-417513</v>
      </c>
      <c r="Q342" s="48">
        <v>-417458</v>
      </c>
      <c r="R342" s="48">
        <v>-417458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I342" s="48">
        <v>0</v>
      </c>
      <c r="AJ342" s="48">
        <v>1986145</v>
      </c>
      <c r="AK342" s="48">
        <v>0</v>
      </c>
      <c r="AL342" s="48">
        <v>0</v>
      </c>
      <c r="AM342" s="48">
        <v>0</v>
      </c>
      <c r="AN342" s="48">
        <v>487323</v>
      </c>
      <c r="AO342" s="11" t="s">
        <v>3935</v>
      </c>
      <c r="AP342" s="54" t="str">
        <f>IF(Table1[[#This Row],[Ending Capital Account]]&lt;500000,"A","REQ")</f>
        <v>A</v>
      </c>
    </row>
    <row r="343" spans="1:42" x14ac:dyDescent="0.2">
      <c r="A343" s="44">
        <v>66919</v>
      </c>
      <c r="B343" s="11" t="s">
        <v>3161</v>
      </c>
      <c r="C343" s="47">
        <v>44965</v>
      </c>
      <c r="D343" s="46">
        <v>2018</v>
      </c>
      <c r="E343" s="46">
        <v>2032</v>
      </c>
      <c r="F343" s="12" t="s">
        <v>985</v>
      </c>
      <c r="G343" s="12" t="s">
        <v>407</v>
      </c>
      <c r="H343" s="12" t="s">
        <v>410</v>
      </c>
      <c r="I343" s="12" t="s">
        <v>62</v>
      </c>
      <c r="J343" s="12" t="s">
        <v>62</v>
      </c>
      <c r="K343" s="48">
        <v>2714125</v>
      </c>
      <c r="L343" s="12" t="s">
        <v>409</v>
      </c>
      <c r="P343" s="50">
        <v>-291835</v>
      </c>
      <c r="Q343" s="48">
        <v>-291218</v>
      </c>
      <c r="R343" s="48">
        <v>-291218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461079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I343" s="48">
        <v>0</v>
      </c>
      <c r="AJ343" s="48">
        <v>851929</v>
      </c>
      <c r="AK343" s="48">
        <v>0</v>
      </c>
      <c r="AL343" s="48">
        <v>0</v>
      </c>
      <c r="AM343" s="48">
        <v>0</v>
      </c>
      <c r="AN343" s="48">
        <v>188427</v>
      </c>
      <c r="AO343" s="11" t="s">
        <v>3793</v>
      </c>
      <c r="AP343" s="54" t="str">
        <f>IF(Table1[[#This Row],[Ending Capital Account]]&lt;500000,"A","REQ")</f>
        <v>REQ</v>
      </c>
    </row>
    <row r="344" spans="1:42" x14ac:dyDescent="0.2">
      <c r="A344" s="44">
        <v>65339</v>
      </c>
      <c r="B344" s="11" t="s">
        <v>2410</v>
      </c>
      <c r="C344" s="47">
        <v>45077</v>
      </c>
      <c r="D344" s="46">
        <v>2012</v>
      </c>
      <c r="E344" s="46">
        <v>2027</v>
      </c>
      <c r="F344" s="12" t="s">
        <v>985</v>
      </c>
      <c r="G344" s="12" t="s">
        <v>407</v>
      </c>
      <c r="H344" s="12" t="s">
        <v>410</v>
      </c>
      <c r="I344" s="12" t="s">
        <v>62</v>
      </c>
      <c r="J344" s="12" t="s">
        <v>62</v>
      </c>
      <c r="K344" s="48">
        <v>4754442</v>
      </c>
      <c r="L344" s="12" t="s">
        <v>409</v>
      </c>
      <c r="P344" s="50">
        <v>-542739</v>
      </c>
      <c r="Q344" s="48">
        <v>-542569</v>
      </c>
      <c r="R344" s="48">
        <v>-542569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1273938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I344" s="48">
        <v>0</v>
      </c>
      <c r="AJ344" s="48">
        <v>6740966</v>
      </c>
      <c r="AK344" s="48">
        <v>0</v>
      </c>
      <c r="AL344" s="48">
        <v>0</v>
      </c>
      <c r="AM344" s="48">
        <v>0</v>
      </c>
      <c r="AN344" s="48">
        <v>576998</v>
      </c>
      <c r="AO344" s="11" t="s">
        <v>3695</v>
      </c>
      <c r="AP344" s="54" t="str">
        <f>IF(Table1[[#This Row],[Ending Capital Account]]&lt;500000,"A","REQ")</f>
        <v>REQ</v>
      </c>
    </row>
    <row r="345" spans="1:42" x14ac:dyDescent="0.2">
      <c r="A345" s="44">
        <v>65889</v>
      </c>
      <c r="B345" s="11" t="s">
        <v>3149</v>
      </c>
      <c r="C345" s="47">
        <v>44978</v>
      </c>
      <c r="D345" s="46">
        <v>2017</v>
      </c>
      <c r="E345" s="46">
        <v>2032</v>
      </c>
      <c r="F345" s="12" t="s">
        <v>985</v>
      </c>
      <c r="G345" s="12" t="s">
        <v>407</v>
      </c>
      <c r="H345" s="12" t="s">
        <v>410</v>
      </c>
      <c r="I345" s="12" t="s">
        <v>62</v>
      </c>
      <c r="J345" s="12" t="s">
        <v>62</v>
      </c>
      <c r="K345" s="48">
        <v>4692977</v>
      </c>
      <c r="L345" s="12" t="s">
        <v>409</v>
      </c>
      <c r="P345" s="50">
        <v>-264507</v>
      </c>
      <c r="Q345" s="48">
        <v>-264459</v>
      </c>
      <c r="R345" s="48">
        <v>-264459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684030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I345" s="48">
        <v>0</v>
      </c>
      <c r="AJ345" s="48">
        <v>2618369</v>
      </c>
      <c r="AK345" s="48">
        <v>0</v>
      </c>
      <c r="AL345" s="48">
        <v>0</v>
      </c>
      <c r="AM345" s="48">
        <v>0</v>
      </c>
      <c r="AN345" s="48">
        <v>269761</v>
      </c>
      <c r="AO345" s="11" t="s">
        <v>3793</v>
      </c>
      <c r="AP345" s="54" t="str">
        <f>IF(Table1[[#This Row],[Ending Capital Account]]&lt;500000,"A","REQ")</f>
        <v>REQ</v>
      </c>
    </row>
    <row r="346" spans="1:42" x14ac:dyDescent="0.2">
      <c r="A346" s="44">
        <v>63080</v>
      </c>
      <c r="B346" s="11" t="s">
        <v>129</v>
      </c>
      <c r="C346" s="47">
        <v>44978</v>
      </c>
      <c r="D346" s="46">
        <v>2008</v>
      </c>
      <c r="E346" s="46">
        <v>2023</v>
      </c>
      <c r="F346" s="12" t="s">
        <v>985</v>
      </c>
      <c r="G346" s="12" t="s">
        <v>407</v>
      </c>
      <c r="H346" s="12" t="s">
        <v>410</v>
      </c>
      <c r="I346" s="12" t="s">
        <v>62</v>
      </c>
      <c r="J346" s="12" t="s">
        <v>62</v>
      </c>
      <c r="K346" s="48">
        <v>153053</v>
      </c>
      <c r="L346" s="12" t="s">
        <v>409</v>
      </c>
      <c r="P346" s="50">
        <v>-3978947</v>
      </c>
      <c r="Q346" s="48">
        <v>0</v>
      </c>
      <c r="R346" s="48">
        <v>0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I346" s="48">
        <v>0</v>
      </c>
      <c r="AJ346" s="48">
        <v>19882835</v>
      </c>
      <c r="AK346" s="48">
        <v>0</v>
      </c>
      <c r="AL346" s="48">
        <v>0</v>
      </c>
      <c r="AM346" s="48">
        <v>0</v>
      </c>
      <c r="AN346" s="48">
        <v>3035744</v>
      </c>
      <c r="AO346" s="11" t="s">
        <v>3934</v>
      </c>
      <c r="AP346" s="54" t="str">
        <f>IF(Table1[[#This Row],[Ending Capital Account]]&lt;500000,"A","REQ")</f>
        <v>A</v>
      </c>
    </row>
    <row r="347" spans="1:42" x14ac:dyDescent="0.2">
      <c r="A347" s="44">
        <v>66704</v>
      </c>
      <c r="B347" s="11" t="s">
        <v>1562</v>
      </c>
      <c r="C347" s="47">
        <v>45043</v>
      </c>
      <c r="D347" s="46">
        <v>2016</v>
      </c>
      <c r="E347" s="46">
        <v>2030</v>
      </c>
      <c r="F347" s="12" t="s">
        <v>985</v>
      </c>
      <c r="G347" s="12" t="s">
        <v>407</v>
      </c>
      <c r="H347" s="12" t="s">
        <v>410</v>
      </c>
      <c r="I347" s="12" t="s">
        <v>62</v>
      </c>
      <c r="J347" s="12" t="s">
        <v>62</v>
      </c>
      <c r="K347" s="48">
        <v>9694606</v>
      </c>
      <c r="L347" s="12" t="s">
        <v>409</v>
      </c>
      <c r="P347" s="50">
        <v>-641098</v>
      </c>
      <c r="Q347" s="48">
        <v>-640668</v>
      </c>
      <c r="R347" s="48">
        <v>-640668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1198186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I347" s="48">
        <v>64000</v>
      </c>
      <c r="AJ347" s="48">
        <v>8077112</v>
      </c>
      <c r="AK347" s="48">
        <v>0</v>
      </c>
      <c r="AL347" s="48">
        <v>0</v>
      </c>
      <c r="AM347" s="48">
        <v>0</v>
      </c>
      <c r="AN347" s="48">
        <v>624681</v>
      </c>
      <c r="AO347" s="11" t="s">
        <v>3726</v>
      </c>
      <c r="AP347" s="54" t="str">
        <f>IF(Table1[[#This Row],[Ending Capital Account]]&lt;500000,"A","REQ")</f>
        <v>REQ</v>
      </c>
    </row>
    <row r="348" spans="1:42" x14ac:dyDescent="0.2">
      <c r="A348" s="44">
        <v>66222</v>
      </c>
      <c r="B348" s="11" t="s">
        <v>2542</v>
      </c>
      <c r="C348" s="47">
        <v>44994</v>
      </c>
      <c r="D348" s="46">
        <v>2015</v>
      </c>
      <c r="E348" s="46">
        <v>2029</v>
      </c>
      <c r="F348" s="12" t="s">
        <v>985</v>
      </c>
      <c r="G348" s="12" t="s">
        <v>407</v>
      </c>
      <c r="H348" s="12" t="s">
        <v>410</v>
      </c>
      <c r="I348" s="12" t="s">
        <v>62</v>
      </c>
      <c r="J348" s="12" t="s">
        <v>62</v>
      </c>
      <c r="K348" s="48">
        <v>6981248</v>
      </c>
      <c r="L348" s="12" t="s">
        <v>409</v>
      </c>
      <c r="P348" s="50">
        <v>-460571</v>
      </c>
      <c r="Q348" s="48">
        <v>-460472</v>
      </c>
      <c r="R348" s="48">
        <v>-460472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1236152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I348" s="48">
        <v>0</v>
      </c>
      <c r="AJ348" s="48">
        <v>1100917</v>
      </c>
      <c r="AK348" s="48">
        <v>0</v>
      </c>
      <c r="AL348" s="48">
        <v>0</v>
      </c>
      <c r="AM348" s="48">
        <v>0</v>
      </c>
      <c r="AN348" s="48">
        <v>352487</v>
      </c>
      <c r="AO348" s="11" t="s">
        <v>3780</v>
      </c>
      <c r="AP348" s="54" t="str">
        <f>IF(Table1[[#This Row],[Ending Capital Account]]&lt;500000,"A","REQ")</f>
        <v>REQ</v>
      </c>
    </row>
    <row r="349" spans="1:42" x14ac:dyDescent="0.2">
      <c r="A349" s="44">
        <v>80443</v>
      </c>
      <c r="B349" s="11" t="s">
        <v>4213</v>
      </c>
      <c r="C349" s="47">
        <v>44972</v>
      </c>
      <c r="D349" s="46">
        <v>2024</v>
      </c>
      <c r="E349" s="46">
        <v>2039</v>
      </c>
      <c r="F349" s="12" t="s">
        <v>985</v>
      </c>
      <c r="G349" s="12" t="s">
        <v>407</v>
      </c>
      <c r="H349" s="12" t="s">
        <v>410</v>
      </c>
      <c r="I349" s="12" t="s">
        <v>62</v>
      </c>
      <c r="J349" s="12" t="s">
        <v>62</v>
      </c>
      <c r="K349" s="48">
        <v>2300076</v>
      </c>
      <c r="L349" s="12" t="s">
        <v>409</v>
      </c>
      <c r="P349" s="50">
        <v>0</v>
      </c>
      <c r="Q349" s="48">
        <v>0</v>
      </c>
      <c r="R349" s="48">
        <v>0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I349" s="48">
        <v>999800</v>
      </c>
      <c r="AJ349" s="48">
        <v>0</v>
      </c>
      <c r="AK349" s="48">
        <v>0</v>
      </c>
      <c r="AL349" s="48">
        <v>2300076</v>
      </c>
      <c r="AM349" s="48">
        <v>0</v>
      </c>
      <c r="AO349" s="11" t="s">
        <v>3792</v>
      </c>
      <c r="AP349" s="54" t="str">
        <f>IF(Table1[[#This Row],[Ending Capital Account]]&lt;500000,"A","REQ")</f>
        <v>REQ</v>
      </c>
    </row>
    <row r="350" spans="1:42" x14ac:dyDescent="0.2">
      <c r="A350" s="44">
        <v>63338</v>
      </c>
      <c r="B350" s="11" t="s">
        <v>2959</v>
      </c>
      <c r="C350" s="47">
        <v>45016</v>
      </c>
      <c r="D350" s="46">
        <v>2007</v>
      </c>
      <c r="E350" s="46">
        <v>2021</v>
      </c>
      <c r="F350" s="12" t="s">
        <v>985</v>
      </c>
      <c r="G350" s="12" t="s">
        <v>407</v>
      </c>
      <c r="H350" s="12" t="s">
        <v>410</v>
      </c>
      <c r="I350" s="12" t="s">
        <v>62</v>
      </c>
      <c r="J350" s="12" t="s">
        <v>62</v>
      </c>
      <c r="K350" s="48">
        <v>1579510</v>
      </c>
      <c r="L350" s="12" t="s">
        <v>409</v>
      </c>
      <c r="P350" s="50">
        <v>-660341</v>
      </c>
      <c r="Q350" s="48">
        <v>-645774</v>
      </c>
      <c r="R350" s="48">
        <v>-659688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I350" s="48">
        <v>0</v>
      </c>
      <c r="AJ350" s="48">
        <v>14872726</v>
      </c>
      <c r="AK350" s="48">
        <v>7</v>
      </c>
      <c r="AL350" s="48">
        <v>0</v>
      </c>
      <c r="AM350" s="48">
        <v>0</v>
      </c>
      <c r="AN350" s="48">
        <v>617798</v>
      </c>
      <c r="AO350" s="11" t="s">
        <v>3722</v>
      </c>
      <c r="AP350" s="54" t="str">
        <f>IF(Table1[[#This Row],[Ending Capital Account]]&lt;500000,"A","REQ")</f>
        <v>REQ</v>
      </c>
    </row>
    <row r="351" spans="1:42" x14ac:dyDescent="0.2">
      <c r="A351" s="44">
        <v>65745</v>
      </c>
      <c r="B351" s="11" t="s">
        <v>1031</v>
      </c>
      <c r="C351" s="47">
        <v>45009</v>
      </c>
      <c r="D351" s="46">
        <v>2015</v>
      </c>
      <c r="E351" s="46">
        <v>2030</v>
      </c>
      <c r="F351" s="12" t="s">
        <v>985</v>
      </c>
      <c r="G351" s="12" t="s">
        <v>407</v>
      </c>
      <c r="H351" s="12" t="s">
        <v>410</v>
      </c>
      <c r="I351" s="12" t="s">
        <v>62</v>
      </c>
      <c r="J351" s="12" t="s">
        <v>62</v>
      </c>
      <c r="K351" s="48">
        <v>3138221</v>
      </c>
      <c r="L351" s="12" t="s">
        <v>409</v>
      </c>
      <c r="P351" s="50">
        <v>-378627</v>
      </c>
      <c r="Q351" s="48">
        <v>-378430</v>
      </c>
      <c r="R351" s="48">
        <v>-378430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579112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I351" s="48">
        <v>0</v>
      </c>
      <c r="AJ351" s="48">
        <v>5111883</v>
      </c>
      <c r="AK351" s="48">
        <v>0</v>
      </c>
      <c r="AL351" s="48">
        <v>0</v>
      </c>
      <c r="AM351" s="48">
        <v>0</v>
      </c>
      <c r="AN351" s="48">
        <v>350262</v>
      </c>
      <c r="AO351" s="11" t="s">
        <v>3703</v>
      </c>
      <c r="AP351" s="54" t="str">
        <f>IF(Table1[[#This Row],[Ending Capital Account]]&lt;500000,"A","REQ")</f>
        <v>REQ</v>
      </c>
    </row>
    <row r="352" spans="1:42" x14ac:dyDescent="0.2">
      <c r="A352" s="44">
        <v>65852</v>
      </c>
      <c r="B352" s="11" t="s">
        <v>437</v>
      </c>
      <c r="C352" s="47">
        <v>44993</v>
      </c>
      <c r="D352" s="46">
        <v>2016</v>
      </c>
      <c r="E352" s="46">
        <v>2031</v>
      </c>
      <c r="F352" s="12" t="s">
        <v>985</v>
      </c>
      <c r="G352" s="12" t="s">
        <v>407</v>
      </c>
      <c r="H352" s="12" t="s">
        <v>410</v>
      </c>
      <c r="I352" s="12" t="s">
        <v>62</v>
      </c>
      <c r="J352" s="12" t="s">
        <v>62</v>
      </c>
      <c r="K352" s="48">
        <v>3956718</v>
      </c>
      <c r="L352" s="12" t="s">
        <v>62</v>
      </c>
      <c r="P352" s="50">
        <v>-634592</v>
      </c>
      <c r="Q352" s="48">
        <v>-634529</v>
      </c>
      <c r="R352" s="48">
        <v>-634529</v>
      </c>
      <c r="S352" s="48">
        <v>0</v>
      </c>
      <c r="T352" s="48">
        <v>75744</v>
      </c>
      <c r="U352" s="48">
        <v>0</v>
      </c>
      <c r="V352" s="48">
        <v>0</v>
      </c>
      <c r="W352" s="48">
        <v>0</v>
      </c>
      <c r="X352" s="48">
        <v>0</v>
      </c>
      <c r="Y352" s="48">
        <v>799920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I352" s="48">
        <v>412260</v>
      </c>
      <c r="AJ352" s="48">
        <v>7598746</v>
      </c>
      <c r="AK352" s="48">
        <v>0</v>
      </c>
      <c r="AL352" s="48">
        <v>0</v>
      </c>
      <c r="AM352" s="48">
        <v>0</v>
      </c>
      <c r="AN352" s="48">
        <v>502409</v>
      </c>
      <c r="AO352" s="11" t="s">
        <v>3700</v>
      </c>
      <c r="AP352" s="54" t="str">
        <f>IF(Table1[[#This Row],[Ending Capital Account]]&lt;500000,"A","REQ")</f>
        <v>REQ</v>
      </c>
    </row>
    <row r="353" spans="1:42" x14ac:dyDescent="0.2">
      <c r="A353" s="44">
        <v>61179</v>
      </c>
      <c r="B353" s="11" t="s">
        <v>2853</v>
      </c>
      <c r="C353" s="47">
        <v>45105</v>
      </c>
      <c r="D353" s="46">
        <v>2005</v>
      </c>
      <c r="E353" s="46">
        <v>2020</v>
      </c>
      <c r="F353" s="12" t="s">
        <v>985</v>
      </c>
      <c r="G353" s="12" t="s">
        <v>407</v>
      </c>
      <c r="H353" s="12" t="s">
        <v>410</v>
      </c>
      <c r="I353" s="12" t="s">
        <v>62</v>
      </c>
      <c r="J353" s="12" t="s">
        <v>62</v>
      </c>
      <c r="K353" s="48">
        <v>-725909</v>
      </c>
      <c r="L353" s="12" t="s">
        <v>409</v>
      </c>
      <c r="P353" s="50">
        <v>-278503</v>
      </c>
      <c r="Q353" s="48">
        <v>-267333</v>
      </c>
      <c r="R353" s="48">
        <v>-267333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I353" s="48">
        <v>27531</v>
      </c>
      <c r="AJ353" s="48">
        <v>9111126</v>
      </c>
      <c r="AK353" s="48">
        <v>0</v>
      </c>
      <c r="AL353" s="48">
        <v>0</v>
      </c>
      <c r="AM353" s="48">
        <v>0</v>
      </c>
      <c r="AN353" s="48">
        <v>390047</v>
      </c>
      <c r="AO353" s="11" t="s">
        <v>3699</v>
      </c>
      <c r="AP353" s="54" t="str">
        <f>IF(Table1[[#This Row],[Ending Capital Account]]&lt;500000,"A","REQ")</f>
        <v>A</v>
      </c>
    </row>
    <row r="354" spans="1:42" x14ac:dyDescent="0.2">
      <c r="A354" s="44">
        <v>64441</v>
      </c>
      <c r="B354" s="11" t="s">
        <v>249</v>
      </c>
      <c r="C354" s="47">
        <v>45000</v>
      </c>
      <c r="D354" s="46">
        <v>2012</v>
      </c>
      <c r="E354" s="46">
        <v>2026</v>
      </c>
      <c r="F354" s="12" t="s">
        <v>985</v>
      </c>
      <c r="G354" s="12" t="s">
        <v>407</v>
      </c>
      <c r="H354" s="12" t="s">
        <v>410</v>
      </c>
      <c r="I354" s="12" t="s">
        <v>62</v>
      </c>
      <c r="J354" s="12" t="s">
        <v>62</v>
      </c>
      <c r="K354" s="48">
        <v>2191983</v>
      </c>
      <c r="L354" s="12" t="s">
        <v>409</v>
      </c>
      <c r="P354" s="50">
        <v>-142892</v>
      </c>
      <c r="Q354" s="48">
        <v>-142263</v>
      </c>
      <c r="R354" s="48">
        <v>-331481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149965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I354" s="48">
        <v>0</v>
      </c>
      <c r="AJ354" s="48">
        <v>2625845</v>
      </c>
      <c r="AK354" s="48">
        <v>0</v>
      </c>
      <c r="AL354" s="48">
        <v>0</v>
      </c>
      <c r="AM354" s="48">
        <v>0</v>
      </c>
      <c r="AN354" s="48">
        <v>213243</v>
      </c>
      <c r="AO354" s="11" t="s">
        <v>3761</v>
      </c>
      <c r="AP354" s="54" t="str">
        <f>IF(Table1[[#This Row],[Ending Capital Account]]&lt;500000,"A","REQ")</f>
        <v>REQ</v>
      </c>
    </row>
    <row r="355" spans="1:42" x14ac:dyDescent="0.2">
      <c r="A355" s="44">
        <v>62374</v>
      </c>
      <c r="B355" s="11" t="s">
        <v>2052</v>
      </c>
      <c r="C355" s="47">
        <v>45001</v>
      </c>
      <c r="D355" s="46">
        <v>2008</v>
      </c>
      <c r="E355" s="46">
        <v>2022</v>
      </c>
      <c r="F355" s="12" t="s">
        <v>985</v>
      </c>
      <c r="G355" s="12" t="s">
        <v>407</v>
      </c>
      <c r="H355" s="12" t="s">
        <v>410</v>
      </c>
      <c r="I355" s="12" t="s">
        <v>62</v>
      </c>
      <c r="J355" s="12" t="s">
        <v>62</v>
      </c>
      <c r="K355" s="48">
        <v>-468306</v>
      </c>
      <c r="L355" s="12" t="s">
        <v>409</v>
      </c>
      <c r="P355" s="50">
        <v>-166435</v>
      </c>
      <c r="Q355" s="48">
        <v>-166418</v>
      </c>
      <c r="R355" s="48">
        <v>-166418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0</v>
      </c>
      <c r="AI355" s="48">
        <v>0</v>
      </c>
      <c r="AJ355" s="48">
        <v>1048961</v>
      </c>
      <c r="AK355" s="48">
        <v>0</v>
      </c>
      <c r="AL355" s="48">
        <v>0</v>
      </c>
      <c r="AM355" s="48">
        <v>0</v>
      </c>
      <c r="AN355" s="48">
        <v>102220</v>
      </c>
      <c r="AO355" s="11" t="s">
        <v>3781</v>
      </c>
      <c r="AP355" s="54" t="str">
        <f>IF(Table1[[#This Row],[Ending Capital Account]]&lt;500000,"A","REQ")</f>
        <v>A</v>
      </c>
    </row>
    <row r="356" spans="1:42" x14ac:dyDescent="0.2">
      <c r="A356" s="44">
        <v>63044</v>
      </c>
      <c r="B356" s="11" t="s">
        <v>2085</v>
      </c>
      <c r="C356" s="47">
        <v>44991</v>
      </c>
      <c r="D356" s="46">
        <v>2007</v>
      </c>
      <c r="E356" s="46">
        <v>2022</v>
      </c>
      <c r="F356" s="12" t="s">
        <v>985</v>
      </c>
      <c r="G356" s="12" t="s">
        <v>407</v>
      </c>
      <c r="H356" s="12" t="s">
        <v>410</v>
      </c>
      <c r="I356" s="12" t="s">
        <v>62</v>
      </c>
      <c r="J356" s="12" t="s">
        <v>62</v>
      </c>
      <c r="K356" s="48">
        <v>-440923</v>
      </c>
      <c r="L356" s="12" t="s">
        <v>409</v>
      </c>
      <c r="P356" s="50">
        <v>-190941</v>
      </c>
      <c r="Q356" s="48">
        <v>-190917</v>
      </c>
      <c r="R356" s="48">
        <v>-190917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I356" s="48">
        <v>0</v>
      </c>
      <c r="AJ356" s="48">
        <v>1049296</v>
      </c>
      <c r="AK356" s="48">
        <v>0</v>
      </c>
      <c r="AL356" s="48">
        <v>0</v>
      </c>
      <c r="AM356" s="48">
        <v>0</v>
      </c>
      <c r="AN356" s="48">
        <v>101212</v>
      </c>
      <c r="AO356" s="11" t="s">
        <v>3781</v>
      </c>
      <c r="AP356" s="54" t="str">
        <f>IF(Table1[[#This Row],[Ending Capital Account]]&lt;500000,"A","REQ")</f>
        <v>A</v>
      </c>
    </row>
    <row r="357" spans="1:42" x14ac:dyDescent="0.2">
      <c r="A357" s="44">
        <v>67174</v>
      </c>
      <c r="B357" s="11" t="s">
        <v>3171</v>
      </c>
      <c r="C357" s="47">
        <v>44984</v>
      </c>
      <c r="D357" s="46">
        <v>2017</v>
      </c>
      <c r="E357" s="46">
        <v>2031</v>
      </c>
      <c r="F357" s="12" t="s">
        <v>985</v>
      </c>
      <c r="G357" s="12" t="s">
        <v>407</v>
      </c>
      <c r="H357" s="12" t="s">
        <v>70</v>
      </c>
      <c r="I357" s="12" t="s">
        <v>62</v>
      </c>
      <c r="J357" s="12" t="s">
        <v>62</v>
      </c>
      <c r="K357" s="48">
        <v>2406083</v>
      </c>
      <c r="L357" s="12" t="s">
        <v>409</v>
      </c>
      <c r="P357" s="50">
        <v>-533550</v>
      </c>
      <c r="Q357" s="48">
        <v>-532226</v>
      </c>
      <c r="R357" s="48">
        <v>-532226</v>
      </c>
      <c r="Y357" s="48">
        <v>641587</v>
      </c>
      <c r="AI357" s="48">
        <v>117954</v>
      </c>
      <c r="AJ357" s="48">
        <v>5103371</v>
      </c>
      <c r="AN357" s="48">
        <v>437348</v>
      </c>
      <c r="AO357" s="11" t="s">
        <v>3793</v>
      </c>
      <c r="AP357" s="54" t="str">
        <f>IF(Table1[[#This Row],[Ending Capital Account]]&lt;500000,"A","REQ")</f>
        <v>REQ</v>
      </c>
    </row>
    <row r="358" spans="1:42" x14ac:dyDescent="0.2">
      <c r="A358" s="44">
        <v>64381</v>
      </c>
      <c r="B358" s="11" t="s">
        <v>237</v>
      </c>
      <c r="C358" s="47">
        <v>45021</v>
      </c>
      <c r="D358" s="46">
        <v>2011</v>
      </c>
      <c r="E358" s="46">
        <v>2026</v>
      </c>
      <c r="F358" s="12" t="s">
        <v>985</v>
      </c>
      <c r="G358" s="12" t="s">
        <v>407</v>
      </c>
      <c r="H358" s="12" t="s">
        <v>410</v>
      </c>
      <c r="I358" s="12" t="s">
        <v>62</v>
      </c>
      <c r="J358" s="12" t="s">
        <v>62</v>
      </c>
      <c r="K358" s="48">
        <v>894123</v>
      </c>
      <c r="L358" s="12" t="s">
        <v>409</v>
      </c>
      <c r="P358" s="50">
        <v>-510635</v>
      </c>
      <c r="Q358" s="48">
        <v>-510570</v>
      </c>
      <c r="R358" s="48">
        <v>-510570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I358" s="48">
        <v>203698</v>
      </c>
      <c r="AJ358" s="48">
        <v>4105669</v>
      </c>
      <c r="AK358" s="48">
        <v>6821</v>
      </c>
      <c r="AL358" s="48">
        <v>0</v>
      </c>
      <c r="AM358" s="48">
        <v>0</v>
      </c>
      <c r="AN358" s="48">
        <v>332250</v>
      </c>
      <c r="AO358" s="11" t="s">
        <v>3713</v>
      </c>
      <c r="AP358" s="54" t="str">
        <f>IF(Table1[[#This Row],[Ending Capital Account]]&lt;500000,"A","REQ")</f>
        <v>REQ</v>
      </c>
    </row>
    <row r="359" spans="1:42" x14ac:dyDescent="0.2">
      <c r="A359" s="44">
        <v>80018</v>
      </c>
      <c r="B359" s="11" t="s">
        <v>4102</v>
      </c>
      <c r="C359" s="47">
        <v>45175</v>
      </c>
      <c r="D359" s="46">
        <v>2022</v>
      </c>
      <c r="E359" s="46">
        <v>2037</v>
      </c>
      <c r="F359" s="12" t="s">
        <v>985</v>
      </c>
      <c r="G359" s="12" t="s">
        <v>407</v>
      </c>
      <c r="H359" s="12" t="s">
        <v>410</v>
      </c>
      <c r="I359" s="12" t="s">
        <v>62</v>
      </c>
      <c r="J359" s="12" t="s">
        <v>62</v>
      </c>
      <c r="K359" s="48">
        <v>-25989</v>
      </c>
      <c r="L359" s="12" t="s">
        <v>409</v>
      </c>
      <c r="P359" s="50">
        <v>-532183</v>
      </c>
      <c r="Q359" s="48">
        <v>-532016</v>
      </c>
      <c r="R359" s="48">
        <v>-532016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297157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I359" s="48">
        <v>0</v>
      </c>
      <c r="AJ359" s="48">
        <v>2612283</v>
      </c>
      <c r="AK359" s="48">
        <v>0</v>
      </c>
      <c r="AL359" s="48">
        <v>561027</v>
      </c>
      <c r="AM359" s="48">
        <v>0</v>
      </c>
      <c r="AN359" s="48">
        <v>562210</v>
      </c>
      <c r="AO359" s="11" t="s">
        <v>3860</v>
      </c>
      <c r="AP359" s="54" t="str">
        <f>IF(Table1[[#This Row],[Ending Capital Account]]&lt;500000,"A","REQ")</f>
        <v>A</v>
      </c>
    </row>
    <row r="360" spans="1:42" x14ac:dyDescent="0.2">
      <c r="A360" s="44">
        <v>80674</v>
      </c>
      <c r="B360" s="11" t="s">
        <v>3988</v>
      </c>
      <c r="C360" s="47">
        <v>45175</v>
      </c>
      <c r="D360" s="46">
        <v>2023</v>
      </c>
      <c r="E360" s="46">
        <v>2038</v>
      </c>
      <c r="F360" s="12" t="s">
        <v>985</v>
      </c>
      <c r="G360" s="12" t="s">
        <v>407</v>
      </c>
      <c r="H360" s="12" t="s">
        <v>410</v>
      </c>
      <c r="I360" s="12" t="s">
        <v>62</v>
      </c>
      <c r="J360" s="12" t="s">
        <v>62</v>
      </c>
      <c r="K360" s="48">
        <v>22755182</v>
      </c>
      <c r="L360" s="12" t="s">
        <v>62</v>
      </c>
      <c r="P360" s="50">
        <v>-77777</v>
      </c>
      <c r="Q360" s="48">
        <v>-77486</v>
      </c>
      <c r="R360" s="48">
        <v>-77486</v>
      </c>
      <c r="S360" s="48">
        <v>0</v>
      </c>
      <c r="T360" s="48">
        <v>32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I360" s="48">
        <v>0</v>
      </c>
      <c r="AJ360" s="48">
        <v>5860386</v>
      </c>
      <c r="AK360" s="48">
        <v>0</v>
      </c>
      <c r="AL360" s="48">
        <v>22832700</v>
      </c>
      <c r="AM360" s="48">
        <v>0</v>
      </c>
      <c r="AO360" s="11" t="s">
        <v>4750</v>
      </c>
      <c r="AP360" s="54" t="str">
        <f>IF(Table1[[#This Row],[Ending Capital Account]]&lt;500000,"A","REQ")</f>
        <v>REQ</v>
      </c>
    </row>
    <row r="361" spans="1:42" x14ac:dyDescent="0.2">
      <c r="A361" s="44">
        <v>62011</v>
      </c>
      <c r="B361" s="11" t="s">
        <v>2916</v>
      </c>
      <c r="C361" s="47">
        <v>44951</v>
      </c>
      <c r="D361" s="46">
        <v>2006</v>
      </c>
      <c r="E361" s="46">
        <v>2021</v>
      </c>
      <c r="F361" s="12" t="s">
        <v>985</v>
      </c>
      <c r="G361" s="12" t="s">
        <v>407</v>
      </c>
      <c r="H361" s="12" t="s">
        <v>410</v>
      </c>
      <c r="I361" s="12" t="s">
        <v>62</v>
      </c>
      <c r="J361" s="12" t="s">
        <v>62</v>
      </c>
      <c r="K361" s="48">
        <v>-136357</v>
      </c>
      <c r="L361" s="12" t="s">
        <v>409</v>
      </c>
      <c r="P361" s="50">
        <v>-206056</v>
      </c>
      <c r="Q361" s="48">
        <v>-205241</v>
      </c>
      <c r="R361" s="48">
        <v>-197919</v>
      </c>
      <c r="AJ361" s="48">
        <v>3302535</v>
      </c>
      <c r="AN361" s="48">
        <v>112585</v>
      </c>
      <c r="AO361" s="11" t="s">
        <v>3733</v>
      </c>
      <c r="AP361" s="54" t="str">
        <f>IF(Table1[[#This Row],[Ending Capital Account]]&lt;500000,"A","REQ")</f>
        <v>A</v>
      </c>
    </row>
    <row r="362" spans="1:42" x14ac:dyDescent="0.2">
      <c r="A362" s="44">
        <v>50055</v>
      </c>
      <c r="B362" s="11" t="s">
        <v>2767</v>
      </c>
      <c r="C362" s="47">
        <v>44953</v>
      </c>
      <c r="D362" s="46">
        <v>2002</v>
      </c>
      <c r="E362" s="46">
        <v>2015</v>
      </c>
      <c r="F362" s="12" t="s">
        <v>985</v>
      </c>
      <c r="G362" s="12" t="s">
        <v>407</v>
      </c>
      <c r="H362" s="12" t="s">
        <v>410</v>
      </c>
      <c r="I362" s="12" t="s">
        <v>62</v>
      </c>
      <c r="J362" s="12" t="s">
        <v>62</v>
      </c>
      <c r="K362" s="48">
        <v>-4108448</v>
      </c>
      <c r="L362" s="12" t="s">
        <v>62</v>
      </c>
      <c r="P362" s="50">
        <v>-456501</v>
      </c>
      <c r="Q362" s="48">
        <v>-234476</v>
      </c>
      <c r="R362" s="48">
        <v>-235274</v>
      </c>
      <c r="T362" s="48">
        <v>8055</v>
      </c>
      <c r="AJ362" s="48">
        <v>5270008</v>
      </c>
      <c r="AN362" s="48">
        <v>272528</v>
      </c>
      <c r="AO362" s="11" t="s">
        <v>3826</v>
      </c>
      <c r="AP362" s="54" t="str">
        <f>IF(Table1[[#This Row],[Ending Capital Account]]&lt;500000,"A","REQ")</f>
        <v>A</v>
      </c>
    </row>
    <row r="363" spans="1:42" x14ac:dyDescent="0.2">
      <c r="A363" s="44">
        <v>62690</v>
      </c>
      <c r="B363" s="11" t="s">
        <v>2174</v>
      </c>
      <c r="C363" s="47">
        <v>44951</v>
      </c>
      <c r="D363" s="46">
        <v>2009</v>
      </c>
      <c r="E363" s="46">
        <v>2023</v>
      </c>
      <c r="F363" s="12" t="s">
        <v>985</v>
      </c>
      <c r="G363" s="12" t="s">
        <v>407</v>
      </c>
      <c r="H363" s="12" t="s">
        <v>70</v>
      </c>
      <c r="I363" s="12" t="s">
        <v>62</v>
      </c>
      <c r="J363" s="12" t="s">
        <v>62</v>
      </c>
      <c r="K363" s="48">
        <v>991523</v>
      </c>
      <c r="L363" s="12" t="s">
        <v>409</v>
      </c>
      <c r="P363" s="50">
        <v>-218717</v>
      </c>
      <c r="Q363" s="48">
        <v>-217593</v>
      </c>
      <c r="R363" s="48">
        <v>-231172</v>
      </c>
      <c r="AJ363" s="48">
        <v>3420051</v>
      </c>
      <c r="AN363" s="48">
        <v>163780</v>
      </c>
      <c r="AO363" s="11" t="s">
        <v>3712</v>
      </c>
      <c r="AP363" s="54" t="str">
        <f>IF(Table1[[#This Row],[Ending Capital Account]]&lt;500000,"A","REQ")</f>
        <v>REQ</v>
      </c>
    </row>
    <row r="364" spans="1:42" x14ac:dyDescent="0.2">
      <c r="A364" s="44">
        <v>67639</v>
      </c>
      <c r="B364" s="11" t="s">
        <v>1429</v>
      </c>
      <c r="C364" s="47">
        <v>44985</v>
      </c>
      <c r="D364" s="46">
        <v>2018</v>
      </c>
      <c r="E364" s="46">
        <v>2032</v>
      </c>
      <c r="F364" s="12" t="s">
        <v>985</v>
      </c>
      <c r="G364" s="12" t="s">
        <v>407</v>
      </c>
      <c r="H364" s="12" t="s">
        <v>410</v>
      </c>
      <c r="I364" s="12" t="s">
        <v>62</v>
      </c>
      <c r="J364" s="12" t="s">
        <v>62</v>
      </c>
      <c r="K364" s="48">
        <v>349876</v>
      </c>
      <c r="L364" s="12" t="s">
        <v>409</v>
      </c>
      <c r="P364" s="50">
        <v>-119770</v>
      </c>
      <c r="Q364" s="48">
        <v>-119241</v>
      </c>
      <c r="R364" s="48">
        <v>-119241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136375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I364" s="48">
        <v>133085</v>
      </c>
      <c r="AJ364" s="48">
        <v>1222083</v>
      </c>
      <c r="AK364" s="48">
        <v>0</v>
      </c>
      <c r="AL364" s="48">
        <v>0</v>
      </c>
      <c r="AM364" s="48">
        <v>0</v>
      </c>
      <c r="AN364" s="48">
        <v>134882</v>
      </c>
      <c r="AO364" s="11" t="s">
        <v>3702</v>
      </c>
      <c r="AP364" s="54" t="str">
        <f>IF(Table1[[#This Row],[Ending Capital Account]]&lt;500000,"A","REQ")</f>
        <v>A</v>
      </c>
    </row>
    <row r="365" spans="1:42" x14ac:dyDescent="0.2">
      <c r="A365" s="44">
        <v>78571</v>
      </c>
      <c r="B365" s="11" t="s">
        <v>1186</v>
      </c>
      <c r="C365" s="47">
        <v>44985</v>
      </c>
      <c r="D365" s="46">
        <v>2021</v>
      </c>
      <c r="E365" s="46">
        <v>2036</v>
      </c>
      <c r="F365" s="12" t="s">
        <v>985</v>
      </c>
      <c r="G365" s="12" t="s">
        <v>407</v>
      </c>
      <c r="H365" s="12" t="s">
        <v>410</v>
      </c>
      <c r="I365" s="12" t="s">
        <v>62</v>
      </c>
      <c r="J365" s="12" t="s">
        <v>62</v>
      </c>
      <c r="K365" s="48">
        <v>10465110</v>
      </c>
      <c r="L365" s="12" t="s">
        <v>409</v>
      </c>
      <c r="P365" s="50">
        <v>-783104</v>
      </c>
      <c r="Q365" s="48">
        <v>-783026</v>
      </c>
      <c r="R365" s="48">
        <v>-783026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1499850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I365" s="48">
        <v>0</v>
      </c>
      <c r="AJ365" s="48">
        <v>0</v>
      </c>
      <c r="AK365" s="48">
        <v>0</v>
      </c>
      <c r="AL365" s="48">
        <v>1763569</v>
      </c>
      <c r="AM365" s="48">
        <v>0</v>
      </c>
      <c r="AN365" s="48">
        <v>926591</v>
      </c>
      <c r="AO365" s="11" t="s">
        <v>3792</v>
      </c>
      <c r="AP365" s="54" t="str">
        <f>IF(Table1[[#This Row],[Ending Capital Account]]&lt;500000,"A","REQ")</f>
        <v>REQ</v>
      </c>
    </row>
    <row r="366" spans="1:42" x14ac:dyDescent="0.2">
      <c r="A366" s="44">
        <v>67228</v>
      </c>
      <c r="B366" s="11" t="s">
        <v>1051</v>
      </c>
      <c r="C366" s="47">
        <v>45021</v>
      </c>
      <c r="D366" s="46">
        <v>2018</v>
      </c>
      <c r="E366" s="46">
        <v>2032</v>
      </c>
      <c r="F366" s="12" t="s">
        <v>985</v>
      </c>
      <c r="G366" s="12" t="s">
        <v>407</v>
      </c>
      <c r="H366" s="12" t="s">
        <v>410</v>
      </c>
      <c r="I366" s="12" t="s">
        <v>62</v>
      </c>
      <c r="J366" s="12" t="s">
        <v>62</v>
      </c>
      <c r="K366" s="48">
        <v>2910815</v>
      </c>
      <c r="L366" s="12" t="s">
        <v>409</v>
      </c>
      <c r="P366" s="50">
        <v>-1015281</v>
      </c>
      <c r="Q366" s="48">
        <v>-1010091</v>
      </c>
      <c r="R366" s="48">
        <v>-1010091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788482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I366" s="48">
        <v>0</v>
      </c>
      <c r="AJ366" s="48">
        <v>19307101</v>
      </c>
      <c r="AK366" s="48">
        <v>0</v>
      </c>
      <c r="AL366" s="48">
        <v>0</v>
      </c>
      <c r="AM366" s="48">
        <v>0</v>
      </c>
      <c r="AN366" s="48">
        <v>854761</v>
      </c>
      <c r="AO366" s="11" t="s">
        <v>3703</v>
      </c>
      <c r="AP366" s="54" t="str">
        <f>IF(Table1[[#This Row],[Ending Capital Account]]&lt;500000,"A","REQ")</f>
        <v>REQ</v>
      </c>
    </row>
    <row r="367" spans="1:42" x14ac:dyDescent="0.2">
      <c r="A367" s="44">
        <v>65676</v>
      </c>
      <c r="B367" s="11" t="s">
        <v>2495</v>
      </c>
      <c r="C367" s="47">
        <v>45000</v>
      </c>
      <c r="D367" s="46">
        <v>2017</v>
      </c>
      <c r="E367" s="46">
        <v>2031</v>
      </c>
      <c r="F367" s="12" t="s">
        <v>985</v>
      </c>
      <c r="G367" s="12" t="s">
        <v>407</v>
      </c>
      <c r="H367" s="12" t="s">
        <v>410</v>
      </c>
      <c r="I367" s="12" t="s">
        <v>62</v>
      </c>
      <c r="J367" s="12" t="s">
        <v>62</v>
      </c>
      <c r="K367" s="48">
        <v>8323545</v>
      </c>
      <c r="L367" s="12" t="s">
        <v>409</v>
      </c>
      <c r="P367" s="50">
        <v>-703955</v>
      </c>
      <c r="Q367" s="48">
        <v>-700028</v>
      </c>
      <c r="R367" s="48">
        <v>-700028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1563857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I367" s="48">
        <v>354679</v>
      </c>
      <c r="AJ367" s="48">
        <v>893839</v>
      </c>
      <c r="AK367" s="48">
        <v>38312</v>
      </c>
      <c r="AL367" s="48">
        <v>0</v>
      </c>
      <c r="AM367" s="48">
        <v>0</v>
      </c>
      <c r="AN367" s="48">
        <v>523444</v>
      </c>
      <c r="AO367" s="11" t="s">
        <v>3933</v>
      </c>
      <c r="AP367" s="54" t="str">
        <f>IF(Table1[[#This Row],[Ending Capital Account]]&lt;500000,"A","REQ")</f>
        <v>REQ</v>
      </c>
    </row>
    <row r="368" spans="1:42" x14ac:dyDescent="0.2">
      <c r="A368" s="44">
        <v>65458</v>
      </c>
      <c r="B368" s="11" t="s">
        <v>3138</v>
      </c>
      <c r="C368" s="47">
        <v>45030</v>
      </c>
      <c r="D368" s="46">
        <v>2014</v>
      </c>
      <c r="E368" s="46">
        <v>2028</v>
      </c>
      <c r="F368" s="12" t="s">
        <v>985</v>
      </c>
      <c r="G368" s="12" t="s">
        <v>407</v>
      </c>
      <c r="H368" s="12" t="s">
        <v>410</v>
      </c>
      <c r="I368" s="12" t="s">
        <v>62</v>
      </c>
      <c r="J368" s="12" t="s">
        <v>62</v>
      </c>
      <c r="K368" s="48">
        <v>3459490</v>
      </c>
      <c r="L368" s="12" t="s">
        <v>409</v>
      </c>
      <c r="P368" s="50">
        <v>-494115</v>
      </c>
      <c r="Q368" s="48">
        <v>-489173</v>
      </c>
      <c r="R368" s="48">
        <v>-489173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797470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I368" s="48">
        <v>52815</v>
      </c>
      <c r="AJ368" s="48">
        <v>6907646</v>
      </c>
      <c r="AK368" s="48">
        <v>0</v>
      </c>
      <c r="AL368" s="48">
        <v>0</v>
      </c>
      <c r="AM368" s="48">
        <v>0</v>
      </c>
      <c r="AN368" s="48">
        <v>359207</v>
      </c>
      <c r="AO368" s="11" t="s">
        <v>3829</v>
      </c>
      <c r="AP368" s="54" t="str">
        <f>IF(Table1[[#This Row],[Ending Capital Account]]&lt;500000,"A","REQ")</f>
        <v>REQ</v>
      </c>
    </row>
    <row r="369" spans="1:42" x14ac:dyDescent="0.2">
      <c r="A369" s="44">
        <v>64745</v>
      </c>
      <c r="B369" s="11" t="s">
        <v>298</v>
      </c>
      <c r="C369" s="47">
        <v>45077</v>
      </c>
      <c r="D369" s="46">
        <v>2011</v>
      </c>
      <c r="E369" s="46">
        <v>2025</v>
      </c>
      <c r="F369" s="12" t="s">
        <v>985</v>
      </c>
      <c r="G369" s="12" t="s">
        <v>407</v>
      </c>
      <c r="H369" s="12" t="s">
        <v>410</v>
      </c>
      <c r="I369" s="12" t="s">
        <v>62</v>
      </c>
      <c r="J369" s="12" t="s">
        <v>62</v>
      </c>
      <c r="K369" s="48">
        <v>6365049</v>
      </c>
      <c r="L369" s="12" t="s">
        <v>409</v>
      </c>
      <c r="P369" s="50">
        <v>-400236</v>
      </c>
      <c r="Q369" s="48">
        <v>-253312</v>
      </c>
      <c r="R369" s="48">
        <v>-253312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298763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I369" s="48">
        <v>0</v>
      </c>
      <c r="AJ369" s="48">
        <v>9006410</v>
      </c>
      <c r="AK369" s="48">
        <v>0</v>
      </c>
      <c r="AL369" s="48">
        <v>0</v>
      </c>
      <c r="AM369" s="48">
        <v>-125656</v>
      </c>
      <c r="AN369" s="48">
        <v>752462</v>
      </c>
      <c r="AO369" s="11" t="s">
        <v>3709</v>
      </c>
      <c r="AP369" s="54" t="str">
        <f>IF(Table1[[#This Row],[Ending Capital Account]]&lt;500000,"A","REQ")</f>
        <v>REQ</v>
      </c>
    </row>
    <row r="370" spans="1:42" x14ac:dyDescent="0.2">
      <c r="A370" s="44">
        <v>65727</v>
      </c>
      <c r="B370" s="11" t="s">
        <v>3222</v>
      </c>
      <c r="C370" s="47">
        <v>45000</v>
      </c>
      <c r="D370" s="46">
        <v>2013</v>
      </c>
      <c r="E370" s="46">
        <v>2028</v>
      </c>
      <c r="F370" s="12" t="s">
        <v>985</v>
      </c>
      <c r="G370" s="12" t="s">
        <v>407</v>
      </c>
      <c r="H370" s="12" t="s">
        <v>410</v>
      </c>
      <c r="I370" s="12" t="s">
        <v>62</v>
      </c>
      <c r="J370" s="12" t="s">
        <v>62</v>
      </c>
      <c r="K370" s="48">
        <v>5042688</v>
      </c>
      <c r="L370" s="12" t="s">
        <v>409</v>
      </c>
      <c r="P370" s="50">
        <v>-303716</v>
      </c>
      <c r="Q370" s="48">
        <v>-303686</v>
      </c>
      <c r="R370" s="48">
        <v>-303686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813510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I370" s="48">
        <v>0</v>
      </c>
      <c r="AJ370" s="48">
        <v>627195</v>
      </c>
      <c r="AK370" s="48">
        <v>0</v>
      </c>
      <c r="AL370" s="48">
        <v>0</v>
      </c>
      <c r="AM370" s="48">
        <v>0</v>
      </c>
      <c r="AN370" s="48">
        <v>275267</v>
      </c>
      <c r="AO370" s="11" t="s">
        <v>3831</v>
      </c>
      <c r="AP370" s="54" t="str">
        <f>IF(Table1[[#This Row],[Ending Capital Account]]&lt;500000,"A","REQ")</f>
        <v>REQ</v>
      </c>
    </row>
    <row r="371" spans="1:42" x14ac:dyDescent="0.2">
      <c r="A371" s="44">
        <v>65819</v>
      </c>
      <c r="B371" s="11" t="s">
        <v>3067</v>
      </c>
      <c r="C371" s="47">
        <v>44999</v>
      </c>
      <c r="D371" s="46">
        <v>2017</v>
      </c>
      <c r="E371" s="46">
        <v>2032</v>
      </c>
      <c r="F371" s="12" t="s">
        <v>985</v>
      </c>
      <c r="G371" s="12" t="s">
        <v>407</v>
      </c>
      <c r="H371" s="12" t="s">
        <v>410</v>
      </c>
      <c r="I371" s="12" t="s">
        <v>62</v>
      </c>
      <c r="J371" s="12" t="s">
        <v>62</v>
      </c>
      <c r="K371" s="48">
        <v>7903246</v>
      </c>
      <c r="L371" s="12" t="s">
        <v>409</v>
      </c>
      <c r="P371" s="50">
        <v>-499185</v>
      </c>
      <c r="Q371" s="48">
        <v>-499062</v>
      </c>
      <c r="R371" s="48">
        <v>-499062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1211212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I371" s="48">
        <v>0</v>
      </c>
      <c r="AJ371" s="48">
        <v>6048211</v>
      </c>
      <c r="AK371" s="48">
        <v>0</v>
      </c>
      <c r="AL371" s="48">
        <v>0</v>
      </c>
      <c r="AM371" s="48">
        <v>0</v>
      </c>
      <c r="AN371" s="48">
        <v>520837</v>
      </c>
      <c r="AO371" s="11" t="s">
        <v>3932</v>
      </c>
      <c r="AP371" s="54" t="str">
        <f>IF(Table1[[#This Row],[Ending Capital Account]]&lt;500000,"A","REQ")</f>
        <v>REQ</v>
      </c>
    </row>
    <row r="372" spans="1:42" x14ac:dyDescent="0.2">
      <c r="A372" s="44">
        <v>66097</v>
      </c>
      <c r="B372" s="11" t="s">
        <v>1702</v>
      </c>
      <c r="C372" s="47">
        <v>45007</v>
      </c>
      <c r="D372" s="46">
        <v>2015</v>
      </c>
      <c r="E372" s="46">
        <v>2029</v>
      </c>
      <c r="F372" s="12" t="s">
        <v>985</v>
      </c>
      <c r="G372" s="12" t="s">
        <v>407</v>
      </c>
      <c r="H372" s="12" t="s">
        <v>410</v>
      </c>
      <c r="I372" s="12" t="s">
        <v>62</v>
      </c>
      <c r="J372" s="12" t="s">
        <v>62</v>
      </c>
      <c r="K372" s="48">
        <v>4027612</v>
      </c>
      <c r="L372" s="12" t="s">
        <v>409</v>
      </c>
      <c r="P372" s="50">
        <v>-372710</v>
      </c>
      <c r="Q372" s="48">
        <v>-372385</v>
      </c>
      <c r="R372" s="48">
        <v>-372385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777158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I372" s="48">
        <v>0</v>
      </c>
      <c r="AJ372" s="48">
        <v>1774431</v>
      </c>
      <c r="AK372" s="48">
        <v>0</v>
      </c>
      <c r="AL372" s="48">
        <v>0</v>
      </c>
      <c r="AM372" s="48">
        <v>0</v>
      </c>
      <c r="AN372" s="48">
        <v>255549</v>
      </c>
      <c r="AO372" s="11" t="s">
        <v>3724</v>
      </c>
      <c r="AP372" s="54" t="str">
        <f>IF(Table1[[#This Row],[Ending Capital Account]]&lt;500000,"A","REQ")</f>
        <v>REQ</v>
      </c>
    </row>
    <row r="373" spans="1:42" x14ac:dyDescent="0.2">
      <c r="A373" s="44">
        <v>65461</v>
      </c>
      <c r="B373" s="11" t="s">
        <v>1025</v>
      </c>
      <c r="C373" s="47">
        <v>44960</v>
      </c>
      <c r="D373" s="46">
        <v>2012</v>
      </c>
      <c r="E373" s="46">
        <v>2026</v>
      </c>
      <c r="F373" s="12" t="s">
        <v>985</v>
      </c>
      <c r="G373" s="12" t="s">
        <v>407</v>
      </c>
      <c r="H373" s="12" t="s">
        <v>410</v>
      </c>
      <c r="I373" s="12" t="s">
        <v>62</v>
      </c>
      <c r="J373" s="12" t="s">
        <v>62</v>
      </c>
      <c r="K373" s="48">
        <v>5231145</v>
      </c>
      <c r="L373" s="12" t="s">
        <v>409</v>
      </c>
      <c r="P373" s="50">
        <v>-326939</v>
      </c>
      <c r="Q373" s="48">
        <v>-325594</v>
      </c>
      <c r="R373" s="48">
        <v>-325594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620421</v>
      </c>
      <c r="Z373" s="48">
        <v>0</v>
      </c>
      <c r="AA373" s="48">
        <v>0</v>
      </c>
      <c r="AB373" s="48">
        <v>0</v>
      </c>
      <c r="AC373" s="48">
        <v>0</v>
      </c>
      <c r="AD373" s="48">
        <v>0</v>
      </c>
      <c r="AI373" s="48">
        <v>0</v>
      </c>
      <c r="AJ373" s="48">
        <v>0</v>
      </c>
      <c r="AK373" s="48">
        <v>1680</v>
      </c>
      <c r="AL373" s="48">
        <v>0</v>
      </c>
      <c r="AM373" s="48">
        <v>0</v>
      </c>
      <c r="AN373" s="48">
        <v>277874</v>
      </c>
      <c r="AO373" s="11" t="s">
        <v>3836</v>
      </c>
      <c r="AP373" s="54" t="str">
        <f>IF(Table1[[#This Row],[Ending Capital Account]]&lt;500000,"A","REQ")</f>
        <v>REQ</v>
      </c>
    </row>
    <row r="374" spans="1:42" x14ac:dyDescent="0.2">
      <c r="A374" s="44">
        <v>63989</v>
      </c>
      <c r="B374" s="11" t="s">
        <v>2435</v>
      </c>
      <c r="C374" s="47">
        <v>44960</v>
      </c>
      <c r="D374" s="46">
        <v>2010</v>
      </c>
      <c r="E374" s="46">
        <v>2024</v>
      </c>
      <c r="F374" s="12" t="s">
        <v>985</v>
      </c>
      <c r="G374" s="12" t="s">
        <v>407</v>
      </c>
      <c r="H374" s="12" t="s">
        <v>410</v>
      </c>
      <c r="I374" s="12" t="s">
        <v>62</v>
      </c>
      <c r="J374" s="12" t="s">
        <v>62</v>
      </c>
      <c r="K374" s="48">
        <v>75235</v>
      </c>
      <c r="L374" s="12" t="s">
        <v>409</v>
      </c>
      <c r="P374" s="50">
        <v>-601136</v>
      </c>
      <c r="Q374" s="48">
        <v>-653993</v>
      </c>
      <c r="R374" s="48">
        <v>-653993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I374" s="48">
        <v>0</v>
      </c>
      <c r="AJ374" s="48">
        <v>951525</v>
      </c>
      <c r="AK374" s="48">
        <v>1782</v>
      </c>
      <c r="AL374" s="48">
        <v>0</v>
      </c>
      <c r="AM374" s="48">
        <v>0</v>
      </c>
      <c r="AN374" s="48">
        <v>452399</v>
      </c>
      <c r="AO374" s="11" t="s">
        <v>3729</v>
      </c>
      <c r="AP374" s="54" t="str">
        <f>IF(Table1[[#This Row],[Ending Capital Account]]&lt;500000,"A","REQ")</f>
        <v>A</v>
      </c>
    </row>
    <row r="375" spans="1:42" x14ac:dyDescent="0.2">
      <c r="A375" s="44">
        <v>62755</v>
      </c>
      <c r="B375" s="11" t="s">
        <v>2189</v>
      </c>
      <c r="C375" s="47">
        <v>44971</v>
      </c>
      <c r="D375" s="46">
        <v>2009</v>
      </c>
      <c r="E375" s="46">
        <v>2023</v>
      </c>
      <c r="F375" s="12" t="s">
        <v>985</v>
      </c>
      <c r="G375" s="12" t="s">
        <v>407</v>
      </c>
      <c r="H375" s="12" t="s">
        <v>410</v>
      </c>
      <c r="I375" s="12" t="s">
        <v>62</v>
      </c>
      <c r="J375" s="12" t="s">
        <v>62</v>
      </c>
      <c r="K375" s="48">
        <v>-448733</v>
      </c>
      <c r="L375" s="12" t="s">
        <v>409</v>
      </c>
      <c r="P375" s="50">
        <v>-587038</v>
      </c>
      <c r="Q375" s="48">
        <v>-586978</v>
      </c>
      <c r="R375" s="48">
        <v>-586978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I375" s="48">
        <v>0</v>
      </c>
      <c r="AJ375" s="48">
        <v>8452441</v>
      </c>
      <c r="AK375" s="48">
        <v>0</v>
      </c>
      <c r="AL375" s="48">
        <v>0</v>
      </c>
      <c r="AM375" s="48">
        <v>-4193</v>
      </c>
      <c r="AN375" s="48">
        <v>411080</v>
      </c>
      <c r="AO375" s="11" t="s">
        <v>3712</v>
      </c>
      <c r="AP375" s="54" t="str">
        <f>IF(Table1[[#This Row],[Ending Capital Account]]&lt;500000,"A","REQ")</f>
        <v>A</v>
      </c>
    </row>
    <row r="376" spans="1:42" x14ac:dyDescent="0.2">
      <c r="A376" s="44">
        <v>61996</v>
      </c>
      <c r="B376" s="11" t="s">
        <v>2009</v>
      </c>
      <c r="C376" s="47">
        <v>44979</v>
      </c>
      <c r="D376" s="46">
        <v>2006</v>
      </c>
      <c r="E376" s="46">
        <v>2020</v>
      </c>
      <c r="F376" s="12" t="s">
        <v>985</v>
      </c>
      <c r="G376" s="12" t="s">
        <v>407</v>
      </c>
      <c r="H376" s="12" t="s">
        <v>410</v>
      </c>
      <c r="I376" s="12" t="s">
        <v>62</v>
      </c>
      <c r="J376" s="12" t="s">
        <v>62</v>
      </c>
      <c r="K376" s="48">
        <v>92864</v>
      </c>
      <c r="L376" s="12" t="s">
        <v>62</v>
      </c>
      <c r="P376" s="50">
        <v>-115101</v>
      </c>
      <c r="Q376" s="48">
        <v>-114942</v>
      </c>
      <c r="R376" s="48">
        <v>-114942</v>
      </c>
      <c r="S376" s="48">
        <v>0</v>
      </c>
      <c r="T376" s="48">
        <v>14478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I376" s="48">
        <v>0</v>
      </c>
      <c r="AJ376" s="48">
        <v>1673043</v>
      </c>
      <c r="AK376" s="48">
        <v>0</v>
      </c>
      <c r="AL376" s="48">
        <v>0</v>
      </c>
      <c r="AM376" s="48">
        <v>0</v>
      </c>
      <c r="AN376" s="48">
        <v>132535</v>
      </c>
      <c r="AO376" s="11" t="s">
        <v>3815</v>
      </c>
      <c r="AP376" s="54" t="str">
        <f>IF(Table1[[#This Row],[Ending Capital Account]]&lt;500000,"A","REQ")</f>
        <v>A</v>
      </c>
    </row>
    <row r="377" spans="1:42" x14ac:dyDescent="0.2">
      <c r="A377" s="44">
        <v>63014</v>
      </c>
      <c r="B377" s="11" t="s">
        <v>2206</v>
      </c>
      <c r="C377" s="47">
        <v>45007</v>
      </c>
      <c r="D377" s="46">
        <v>2008</v>
      </c>
      <c r="E377" s="46">
        <v>2022</v>
      </c>
      <c r="F377" s="12" t="s">
        <v>985</v>
      </c>
      <c r="G377" s="12" t="s">
        <v>407</v>
      </c>
      <c r="H377" s="12" t="s">
        <v>410</v>
      </c>
      <c r="I377" s="12" t="s">
        <v>62</v>
      </c>
      <c r="J377" s="12" t="s">
        <v>409</v>
      </c>
      <c r="K377" s="48">
        <v>0</v>
      </c>
      <c r="L377" s="12" t="s">
        <v>409</v>
      </c>
      <c r="P377" s="50">
        <v>-336166</v>
      </c>
      <c r="Q377" s="48">
        <v>-317392</v>
      </c>
      <c r="R377" s="48">
        <v>-317392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35947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I377" s="48">
        <v>0</v>
      </c>
      <c r="AJ377" s="48">
        <v>0</v>
      </c>
      <c r="AK377" s="48">
        <v>0</v>
      </c>
      <c r="AL377" s="48">
        <v>0</v>
      </c>
      <c r="AM377" s="48">
        <v>-1026826</v>
      </c>
      <c r="AN377" s="48">
        <v>297047</v>
      </c>
      <c r="AO377" s="11" t="s">
        <v>3712</v>
      </c>
      <c r="AP377" s="54" t="str">
        <f>IF(Table1[[#This Row],[Ending Capital Account]]&lt;500000,"A","REQ")</f>
        <v>A</v>
      </c>
    </row>
    <row r="378" spans="1:42" x14ac:dyDescent="0.2">
      <c r="A378" s="44">
        <v>79829</v>
      </c>
      <c r="B378" s="11" t="s">
        <v>3673</v>
      </c>
      <c r="C378" s="47">
        <v>44993</v>
      </c>
      <c r="D378" s="46">
        <v>2022</v>
      </c>
      <c r="E378" s="46">
        <v>2037</v>
      </c>
      <c r="F378" s="12" t="s">
        <v>985</v>
      </c>
      <c r="G378" s="12" t="s">
        <v>407</v>
      </c>
      <c r="H378" s="12" t="s">
        <v>410</v>
      </c>
      <c r="I378" s="12" t="s">
        <v>62</v>
      </c>
      <c r="J378" s="12" t="s">
        <v>62</v>
      </c>
      <c r="K378" s="48">
        <v>3055928</v>
      </c>
      <c r="L378" s="12" t="s">
        <v>409</v>
      </c>
      <c r="P378" s="50">
        <v>-1460258</v>
      </c>
      <c r="Q378" s="48">
        <v>-1460112</v>
      </c>
      <c r="R378" s="48">
        <v>-1460112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45216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I378" s="48">
        <v>0</v>
      </c>
      <c r="AJ378" s="48">
        <v>0</v>
      </c>
      <c r="AK378" s="48">
        <v>0</v>
      </c>
      <c r="AL378" s="48">
        <v>2787616</v>
      </c>
      <c r="AM378" s="48">
        <v>0</v>
      </c>
      <c r="AN378" s="48">
        <v>110592</v>
      </c>
      <c r="AO378" s="11" t="s">
        <v>3847</v>
      </c>
      <c r="AP378" s="54" t="str">
        <f>IF(Table1[[#This Row],[Ending Capital Account]]&lt;500000,"A","REQ")</f>
        <v>REQ</v>
      </c>
    </row>
    <row r="379" spans="1:42" x14ac:dyDescent="0.2">
      <c r="A379" s="44">
        <v>80339</v>
      </c>
      <c r="B379" s="11" t="s">
        <v>3600</v>
      </c>
      <c r="C379" s="47">
        <v>44967</v>
      </c>
      <c r="D379" s="46">
        <v>2023</v>
      </c>
      <c r="E379" s="46">
        <v>2038</v>
      </c>
      <c r="F379" s="12" t="s">
        <v>985</v>
      </c>
      <c r="G379" s="12" t="s">
        <v>407</v>
      </c>
      <c r="H379" s="12" t="s">
        <v>410</v>
      </c>
      <c r="I379" s="12" t="s">
        <v>62</v>
      </c>
      <c r="J379" s="12" t="s">
        <v>62</v>
      </c>
      <c r="K379" s="48">
        <v>7256703</v>
      </c>
      <c r="L379" s="12" t="s">
        <v>62</v>
      </c>
      <c r="P379" s="50">
        <v>0</v>
      </c>
      <c r="Q379" s="48">
        <v>0</v>
      </c>
      <c r="R379" s="48">
        <v>0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I379" s="48">
        <v>0</v>
      </c>
      <c r="AJ379" s="48">
        <v>0</v>
      </c>
      <c r="AK379" s="48">
        <v>0</v>
      </c>
      <c r="AL379" s="48">
        <v>4934557</v>
      </c>
      <c r="AM379" s="48">
        <v>0</v>
      </c>
      <c r="AO379" s="11" t="s">
        <v>3734</v>
      </c>
      <c r="AP379" s="54" t="str">
        <f>IF(Table1[[#This Row],[Ending Capital Account]]&lt;500000,"A","REQ")</f>
        <v>REQ</v>
      </c>
    </row>
    <row r="380" spans="1:42" x14ac:dyDescent="0.2">
      <c r="A380" s="44">
        <v>78156</v>
      </c>
      <c r="B380" s="11" t="s">
        <v>1810</v>
      </c>
      <c r="C380" s="47">
        <v>44960</v>
      </c>
      <c r="D380" s="46">
        <v>2019</v>
      </c>
      <c r="E380" s="46">
        <v>2033</v>
      </c>
      <c r="F380" s="12" t="s">
        <v>985</v>
      </c>
      <c r="G380" s="12" t="s">
        <v>407</v>
      </c>
      <c r="H380" s="12" t="s">
        <v>410</v>
      </c>
      <c r="I380" s="12" t="s">
        <v>62</v>
      </c>
      <c r="J380" s="12" t="s">
        <v>62</v>
      </c>
      <c r="K380" s="48">
        <v>8619253</v>
      </c>
      <c r="L380" s="12" t="s">
        <v>409</v>
      </c>
      <c r="P380" s="50">
        <v>-397987</v>
      </c>
      <c r="Q380" s="48">
        <v>-396546</v>
      </c>
      <c r="R380" s="48">
        <v>-396546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1317440</v>
      </c>
      <c r="Z380" s="48">
        <v>0</v>
      </c>
      <c r="AA380" s="48">
        <v>0</v>
      </c>
      <c r="AB380" s="48">
        <v>0</v>
      </c>
      <c r="AC380" s="48">
        <v>138783</v>
      </c>
      <c r="AD380" s="48">
        <v>0</v>
      </c>
      <c r="AI380" s="48">
        <v>0</v>
      </c>
      <c r="AJ380" s="48">
        <v>3372425</v>
      </c>
      <c r="AK380" s="48">
        <v>9289</v>
      </c>
      <c r="AL380" s="48">
        <v>0</v>
      </c>
      <c r="AM380" s="48">
        <v>0</v>
      </c>
      <c r="AN380" s="48">
        <v>431163</v>
      </c>
      <c r="AO380" s="11" t="s">
        <v>3828</v>
      </c>
      <c r="AP380" s="54" t="str">
        <f>IF(Table1[[#This Row],[Ending Capital Account]]&lt;500000,"A","REQ")</f>
        <v>REQ</v>
      </c>
    </row>
    <row r="381" spans="1:42" x14ac:dyDescent="0.2">
      <c r="A381" s="44">
        <v>79013</v>
      </c>
      <c r="B381" s="11" t="s">
        <v>1834</v>
      </c>
      <c r="C381" s="47">
        <v>44958</v>
      </c>
      <c r="D381" s="46">
        <v>2021</v>
      </c>
      <c r="E381" s="46">
        <v>2035</v>
      </c>
      <c r="F381" s="12" t="s">
        <v>985</v>
      </c>
      <c r="G381" s="12" t="s">
        <v>407</v>
      </c>
      <c r="H381" s="12" t="s">
        <v>410</v>
      </c>
      <c r="I381" s="12" t="s">
        <v>62</v>
      </c>
      <c r="J381" s="12" t="s">
        <v>62</v>
      </c>
      <c r="K381" s="48">
        <v>3737594</v>
      </c>
      <c r="L381" s="12" t="s">
        <v>409</v>
      </c>
      <c r="P381" s="50">
        <v>-605447</v>
      </c>
      <c r="Q381" s="48">
        <v>-604206</v>
      </c>
      <c r="R381" s="48">
        <v>-604206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686874</v>
      </c>
      <c r="Z381" s="48">
        <v>0</v>
      </c>
      <c r="AA381" s="48">
        <v>0</v>
      </c>
      <c r="AB381" s="48">
        <v>0</v>
      </c>
      <c r="AC381" s="48">
        <v>0</v>
      </c>
      <c r="AD381" s="48">
        <v>0</v>
      </c>
      <c r="AI381" s="48">
        <v>0</v>
      </c>
      <c r="AJ381" s="48">
        <v>12047357</v>
      </c>
      <c r="AK381" s="48">
        <v>0</v>
      </c>
      <c r="AL381" s="48">
        <v>343853</v>
      </c>
      <c r="AM381" s="48">
        <v>0</v>
      </c>
      <c r="AN381" s="48">
        <v>585885</v>
      </c>
      <c r="AO381" s="11" t="s">
        <v>3818</v>
      </c>
      <c r="AP381" s="54" t="str">
        <f>IF(Table1[[#This Row],[Ending Capital Account]]&lt;500000,"A","REQ")</f>
        <v>REQ</v>
      </c>
    </row>
    <row r="382" spans="1:42" x14ac:dyDescent="0.2">
      <c r="A382" s="44">
        <v>79149</v>
      </c>
      <c r="B382" s="11" t="s">
        <v>3651</v>
      </c>
      <c r="C382" s="47">
        <v>45026</v>
      </c>
      <c r="D382" s="46">
        <v>2023</v>
      </c>
      <c r="E382" s="46">
        <v>2038</v>
      </c>
      <c r="F382" s="12" t="s">
        <v>985</v>
      </c>
      <c r="G382" s="12" t="s">
        <v>407</v>
      </c>
      <c r="H382" s="12" t="s">
        <v>410</v>
      </c>
      <c r="I382" s="12" t="s">
        <v>62</v>
      </c>
      <c r="J382" s="12" t="s">
        <v>62</v>
      </c>
      <c r="K382" s="48">
        <v>2488348</v>
      </c>
      <c r="L382" s="12" t="s">
        <v>62</v>
      </c>
      <c r="P382" s="50">
        <v>-709</v>
      </c>
      <c r="Q382" s="48">
        <v>-709</v>
      </c>
      <c r="R382" s="48">
        <v>-709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I382" s="48">
        <v>0</v>
      </c>
      <c r="AJ382" s="48">
        <v>0</v>
      </c>
      <c r="AK382" s="48">
        <v>0</v>
      </c>
      <c r="AL382" s="48">
        <v>0</v>
      </c>
      <c r="AM382" s="48">
        <v>0</v>
      </c>
      <c r="AO382" s="11" t="s">
        <v>3936</v>
      </c>
      <c r="AP382" s="54" t="str">
        <f>IF(Table1[[#This Row],[Ending Capital Account]]&lt;500000,"A","REQ")</f>
        <v>REQ</v>
      </c>
    </row>
    <row r="383" spans="1:42" x14ac:dyDescent="0.2">
      <c r="A383" s="44">
        <v>66375</v>
      </c>
      <c r="B383" s="11" t="s">
        <v>500</v>
      </c>
      <c r="C383" s="47">
        <v>45140</v>
      </c>
      <c r="D383" s="46">
        <v>2018</v>
      </c>
      <c r="E383" s="46">
        <v>2032</v>
      </c>
      <c r="F383" s="12" t="s">
        <v>985</v>
      </c>
      <c r="G383" s="12" t="s">
        <v>407</v>
      </c>
      <c r="H383" s="12" t="s">
        <v>410</v>
      </c>
      <c r="I383" s="12" t="s">
        <v>62</v>
      </c>
      <c r="J383" s="12" t="s">
        <v>62</v>
      </c>
      <c r="K383" s="48">
        <v>14005870</v>
      </c>
      <c r="L383" s="12" t="s">
        <v>409</v>
      </c>
      <c r="P383" s="50">
        <v>-1159528</v>
      </c>
      <c r="Q383" s="48">
        <v>-1159340</v>
      </c>
      <c r="R383" s="48">
        <v>-1159340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1777227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I383" s="48">
        <v>0</v>
      </c>
      <c r="AJ383" s="48">
        <v>17245210</v>
      </c>
      <c r="AK383" s="48">
        <v>0</v>
      </c>
      <c r="AL383" s="48">
        <v>0</v>
      </c>
      <c r="AM383" s="48">
        <v>0</v>
      </c>
      <c r="AN383" s="48">
        <v>1245356</v>
      </c>
      <c r="AO383" s="11" t="s">
        <v>3746</v>
      </c>
      <c r="AP383" s="54" t="str">
        <f>IF(Table1[[#This Row],[Ending Capital Account]]&lt;500000,"A","REQ")</f>
        <v>REQ</v>
      </c>
    </row>
    <row r="384" spans="1:42" x14ac:dyDescent="0.2">
      <c r="A384" s="44">
        <v>79145</v>
      </c>
      <c r="B384" s="11" t="s">
        <v>1611</v>
      </c>
      <c r="C384" s="47">
        <v>44965</v>
      </c>
      <c r="D384" s="46">
        <v>2020</v>
      </c>
      <c r="E384" s="46">
        <v>2034</v>
      </c>
      <c r="F384" s="12" t="s">
        <v>985</v>
      </c>
      <c r="G384" s="12" t="s">
        <v>407</v>
      </c>
      <c r="H384" s="12" t="s">
        <v>410</v>
      </c>
      <c r="I384" s="12" t="s">
        <v>62</v>
      </c>
      <c r="J384" s="12" t="s">
        <v>62</v>
      </c>
      <c r="K384" s="48">
        <v>12423648</v>
      </c>
      <c r="L384" s="12" t="s">
        <v>409</v>
      </c>
      <c r="P384" s="50">
        <v>-842292</v>
      </c>
      <c r="Q384" s="48">
        <v>-836457</v>
      </c>
      <c r="R384" s="48">
        <v>-836457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1781167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I384" s="48">
        <v>3005826</v>
      </c>
      <c r="AJ384" s="48">
        <v>8541045</v>
      </c>
      <c r="AK384" s="48">
        <v>0</v>
      </c>
      <c r="AL384" s="48">
        <v>354141</v>
      </c>
      <c r="AM384" s="48">
        <v>0</v>
      </c>
      <c r="AN384" s="48">
        <v>748903</v>
      </c>
      <c r="AO384" s="11" t="s">
        <v>3820</v>
      </c>
      <c r="AP384" s="54" t="str">
        <f>IF(Table1[[#This Row],[Ending Capital Account]]&lt;500000,"A","REQ")</f>
        <v>REQ</v>
      </c>
    </row>
    <row r="385" spans="1:42" x14ac:dyDescent="0.2">
      <c r="A385" s="44">
        <v>79146</v>
      </c>
      <c r="B385" s="11" t="s">
        <v>1614</v>
      </c>
      <c r="C385" s="47">
        <v>44977</v>
      </c>
      <c r="D385" s="46">
        <v>2022</v>
      </c>
      <c r="E385" s="46">
        <v>2036</v>
      </c>
      <c r="F385" s="12" t="s">
        <v>985</v>
      </c>
      <c r="G385" s="12" t="s">
        <v>407</v>
      </c>
      <c r="H385" s="12" t="s">
        <v>410</v>
      </c>
      <c r="I385" s="12" t="s">
        <v>62</v>
      </c>
      <c r="J385" s="12" t="s">
        <v>62</v>
      </c>
      <c r="K385" s="48">
        <v>3575772</v>
      </c>
      <c r="L385" s="12" t="s">
        <v>409</v>
      </c>
      <c r="P385" s="50">
        <v>-2440328</v>
      </c>
      <c r="Q385" s="48">
        <v>-2462086</v>
      </c>
      <c r="R385" s="48">
        <v>-2462086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2118961</v>
      </c>
      <c r="Z385" s="48">
        <v>0</v>
      </c>
      <c r="AA385" s="48">
        <v>0</v>
      </c>
      <c r="AB385" s="48">
        <v>0</v>
      </c>
      <c r="AC385" s="48">
        <v>0</v>
      </c>
      <c r="AD385" s="48">
        <v>0</v>
      </c>
      <c r="AI385" s="48">
        <v>51521</v>
      </c>
      <c r="AJ385" s="48">
        <v>24771108</v>
      </c>
      <c r="AK385" s="48">
        <v>0</v>
      </c>
      <c r="AL385" s="48">
        <v>5074304</v>
      </c>
      <c r="AM385" s="48">
        <v>0</v>
      </c>
      <c r="AN385" s="48">
        <v>2189971</v>
      </c>
      <c r="AO385" s="11" t="s">
        <v>3820</v>
      </c>
      <c r="AP385" s="54" t="str">
        <f>IF(Table1[[#This Row],[Ending Capital Account]]&lt;500000,"A","REQ")</f>
        <v>REQ</v>
      </c>
    </row>
    <row r="386" spans="1:42" x14ac:dyDescent="0.2">
      <c r="A386" s="44">
        <v>64081</v>
      </c>
      <c r="B386" s="11" t="s">
        <v>1643</v>
      </c>
      <c r="C386" s="47">
        <v>45012</v>
      </c>
      <c r="D386" s="46">
        <v>2012</v>
      </c>
      <c r="E386" s="46">
        <v>2026</v>
      </c>
      <c r="F386" s="12" t="s">
        <v>985</v>
      </c>
      <c r="G386" s="12" t="s">
        <v>407</v>
      </c>
      <c r="H386" s="12" t="s">
        <v>410</v>
      </c>
      <c r="I386" s="12" t="s">
        <v>62</v>
      </c>
      <c r="J386" s="12" t="s">
        <v>62</v>
      </c>
      <c r="K386" s="48">
        <v>1513875</v>
      </c>
      <c r="L386" s="12" t="s">
        <v>409</v>
      </c>
      <c r="P386" s="50">
        <v>-346088</v>
      </c>
      <c r="Q386" s="48">
        <v>-344926</v>
      </c>
      <c r="R386" s="48">
        <v>-344926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359234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I386" s="48">
        <v>326342</v>
      </c>
      <c r="AJ386" s="48">
        <v>3122097</v>
      </c>
      <c r="AK386" s="48">
        <v>0</v>
      </c>
      <c r="AL386" s="48">
        <v>0</v>
      </c>
      <c r="AM386" s="48">
        <v>0</v>
      </c>
      <c r="AN386" s="48">
        <v>300042</v>
      </c>
      <c r="AO386" s="11" t="s">
        <v>3763</v>
      </c>
      <c r="AP386" s="54" t="str">
        <f>IF(Table1[[#This Row],[Ending Capital Account]]&lt;500000,"A","REQ")</f>
        <v>REQ</v>
      </c>
    </row>
    <row r="387" spans="1:42" x14ac:dyDescent="0.2">
      <c r="A387" s="44">
        <v>63386</v>
      </c>
      <c r="B387" s="11" t="s">
        <v>2354</v>
      </c>
      <c r="C387" s="47">
        <v>45020</v>
      </c>
      <c r="D387" s="46">
        <v>2010</v>
      </c>
      <c r="E387" s="46">
        <v>2024</v>
      </c>
      <c r="F387" s="12" t="s">
        <v>985</v>
      </c>
      <c r="G387" s="12" t="s">
        <v>407</v>
      </c>
      <c r="H387" s="12" t="s">
        <v>410</v>
      </c>
      <c r="I387" s="12" t="s">
        <v>62</v>
      </c>
      <c r="J387" s="12" t="s">
        <v>62</v>
      </c>
      <c r="K387" s="48">
        <v>2217049</v>
      </c>
      <c r="L387" s="12" t="s">
        <v>409</v>
      </c>
      <c r="P387" s="50">
        <v>-257467</v>
      </c>
      <c r="Q387" s="48">
        <v>-252374</v>
      </c>
      <c r="R387" s="48">
        <v>-252374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I387" s="48">
        <v>0</v>
      </c>
      <c r="AJ387" s="48">
        <v>2244932</v>
      </c>
      <c r="AK387" s="48">
        <v>0</v>
      </c>
      <c r="AL387" s="48">
        <v>0</v>
      </c>
      <c r="AM387" s="48">
        <v>0</v>
      </c>
      <c r="AN387" s="48">
        <v>293588</v>
      </c>
      <c r="AO387" s="11" t="s">
        <v>3931</v>
      </c>
      <c r="AP387" s="54" t="str">
        <f>IF(Table1[[#This Row],[Ending Capital Account]]&lt;500000,"A","REQ")</f>
        <v>REQ</v>
      </c>
    </row>
    <row r="388" spans="1:42" x14ac:dyDescent="0.2">
      <c r="A388" s="44">
        <v>67021</v>
      </c>
      <c r="B388" s="11" t="s">
        <v>1782</v>
      </c>
      <c r="C388" s="47">
        <v>45091</v>
      </c>
      <c r="D388" s="46">
        <v>2018</v>
      </c>
      <c r="E388" s="46">
        <v>2031</v>
      </c>
      <c r="F388" s="12" t="s">
        <v>985</v>
      </c>
      <c r="G388" s="12" t="s">
        <v>407</v>
      </c>
      <c r="H388" s="12" t="s">
        <v>410</v>
      </c>
      <c r="I388" s="12" t="s">
        <v>62</v>
      </c>
      <c r="J388" s="12" t="s">
        <v>62</v>
      </c>
      <c r="K388" s="48">
        <v>3388527</v>
      </c>
      <c r="L388" s="12" t="s">
        <v>409</v>
      </c>
      <c r="P388" s="50">
        <v>-2125928</v>
      </c>
      <c r="Q388" s="48">
        <v>-2120387</v>
      </c>
      <c r="R388" s="48">
        <v>-2120387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1426502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I388" s="48">
        <v>3538095</v>
      </c>
      <c r="AJ388" s="48">
        <v>40530952</v>
      </c>
      <c r="AK388" s="48">
        <v>0</v>
      </c>
      <c r="AL388" s="48">
        <v>0</v>
      </c>
      <c r="AM388" s="48">
        <v>0</v>
      </c>
      <c r="AN388" s="48">
        <v>1734327</v>
      </c>
      <c r="AO388" s="11" t="s">
        <v>3711</v>
      </c>
      <c r="AP388" s="54" t="str">
        <f>IF(Table1[[#This Row],[Ending Capital Account]]&lt;500000,"A","REQ")</f>
        <v>REQ</v>
      </c>
    </row>
    <row r="389" spans="1:42" x14ac:dyDescent="0.2">
      <c r="A389" s="44">
        <v>66069</v>
      </c>
      <c r="B389" s="11" t="s">
        <v>1688</v>
      </c>
      <c r="C389" s="47">
        <v>45000</v>
      </c>
      <c r="D389" s="46">
        <v>2015</v>
      </c>
      <c r="E389" s="46">
        <v>2029</v>
      </c>
      <c r="F389" s="12" t="s">
        <v>985</v>
      </c>
      <c r="G389" s="12" t="s">
        <v>407</v>
      </c>
      <c r="H389" s="12" t="s">
        <v>410</v>
      </c>
      <c r="I389" s="12" t="s">
        <v>62</v>
      </c>
      <c r="J389" s="12" t="s">
        <v>62</v>
      </c>
      <c r="K389" s="48">
        <v>3846127</v>
      </c>
      <c r="L389" s="12" t="s">
        <v>409</v>
      </c>
      <c r="P389" s="50">
        <v>-266504</v>
      </c>
      <c r="Q389" s="48">
        <v>-266360</v>
      </c>
      <c r="R389" s="48">
        <v>-266360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728387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I389" s="48">
        <v>0</v>
      </c>
      <c r="AJ389" s="48">
        <v>743416</v>
      </c>
      <c r="AK389" s="48">
        <v>0</v>
      </c>
      <c r="AL389" s="48">
        <v>0</v>
      </c>
      <c r="AM389" s="48">
        <v>0</v>
      </c>
      <c r="AN389" s="48">
        <v>215761</v>
      </c>
      <c r="AO389" s="11" t="s">
        <v>3725</v>
      </c>
      <c r="AP389" s="54" t="str">
        <f>IF(Table1[[#This Row],[Ending Capital Account]]&lt;500000,"A","REQ")</f>
        <v>REQ</v>
      </c>
    </row>
    <row r="390" spans="1:42" x14ac:dyDescent="0.2">
      <c r="A390" s="44">
        <v>63349</v>
      </c>
      <c r="B390" s="11" t="s">
        <v>2243</v>
      </c>
      <c r="C390" s="47">
        <v>44987</v>
      </c>
      <c r="D390" s="46">
        <v>2008</v>
      </c>
      <c r="E390" s="46">
        <v>2023</v>
      </c>
      <c r="F390" s="12" t="s">
        <v>985</v>
      </c>
      <c r="G390" s="12" t="s">
        <v>407</v>
      </c>
      <c r="H390" s="12" t="s">
        <v>410</v>
      </c>
      <c r="I390" s="12" t="s">
        <v>62</v>
      </c>
      <c r="J390" s="12" t="s">
        <v>62</v>
      </c>
      <c r="K390" s="48">
        <v>0</v>
      </c>
      <c r="L390" s="12" t="s">
        <v>409</v>
      </c>
      <c r="P390" s="50">
        <v>-169683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20279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I390" s="48">
        <v>0</v>
      </c>
      <c r="AJ390" s="48">
        <v>2564146</v>
      </c>
      <c r="AK390" s="48">
        <v>0</v>
      </c>
      <c r="AL390" s="48">
        <v>0</v>
      </c>
      <c r="AM390" s="48">
        <v>0</v>
      </c>
      <c r="AN390" s="48">
        <v>161889</v>
      </c>
      <c r="AO390" s="11" t="s">
        <v>3712</v>
      </c>
      <c r="AP390" s="54" t="str">
        <f>IF(Table1[[#This Row],[Ending Capital Account]]&lt;500000,"A","REQ")</f>
        <v>A</v>
      </c>
    </row>
    <row r="391" spans="1:42" x14ac:dyDescent="0.2">
      <c r="A391" s="44">
        <v>78546</v>
      </c>
      <c r="B391" s="11" t="s">
        <v>1463</v>
      </c>
      <c r="C391" s="47">
        <v>45118</v>
      </c>
      <c r="D391" s="46">
        <v>2021</v>
      </c>
      <c r="E391" s="46">
        <v>2035</v>
      </c>
      <c r="F391" s="12" t="s">
        <v>985</v>
      </c>
      <c r="G391" s="12" t="s">
        <v>407</v>
      </c>
      <c r="H391" s="12" t="s">
        <v>410</v>
      </c>
      <c r="I391" s="12" t="s">
        <v>62</v>
      </c>
      <c r="J391" s="12" t="s">
        <v>62</v>
      </c>
      <c r="K391" s="48">
        <v>7711994</v>
      </c>
      <c r="L391" s="12" t="s">
        <v>409</v>
      </c>
      <c r="P391" s="50">
        <v>-385402</v>
      </c>
      <c r="Q391" s="48">
        <v>-384385</v>
      </c>
      <c r="R391" s="48">
        <v>-384385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1005594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I391" s="48">
        <v>0</v>
      </c>
      <c r="AJ391" s="48">
        <v>1994444</v>
      </c>
      <c r="AK391" s="48">
        <v>0</v>
      </c>
      <c r="AL391" s="48">
        <v>18805</v>
      </c>
      <c r="AM391" s="48">
        <v>0</v>
      </c>
      <c r="AN391" s="48">
        <v>333831</v>
      </c>
      <c r="AO391" s="11" t="s">
        <v>3727</v>
      </c>
      <c r="AP391" s="54" t="str">
        <f>IF(Table1[[#This Row],[Ending Capital Account]]&lt;500000,"A","REQ")</f>
        <v>REQ</v>
      </c>
    </row>
    <row r="392" spans="1:42" x14ac:dyDescent="0.2">
      <c r="A392" s="44">
        <v>79954</v>
      </c>
      <c r="B392" s="11" t="s">
        <v>4047</v>
      </c>
      <c r="C392" s="47">
        <v>44991</v>
      </c>
      <c r="D392" s="46">
        <v>2025</v>
      </c>
      <c r="E392" s="46">
        <v>2040</v>
      </c>
      <c r="F392" s="12" t="s">
        <v>985</v>
      </c>
      <c r="G392" s="12" t="s">
        <v>407</v>
      </c>
      <c r="H392" s="12" t="s">
        <v>410</v>
      </c>
      <c r="I392" s="12" t="s">
        <v>62</v>
      </c>
      <c r="J392" s="12" t="s">
        <v>62</v>
      </c>
      <c r="K392" s="48">
        <v>2448746</v>
      </c>
      <c r="L392" s="12" t="s">
        <v>409</v>
      </c>
      <c r="P392" s="50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I392" s="48">
        <v>0</v>
      </c>
      <c r="AJ392" s="48">
        <v>0</v>
      </c>
      <c r="AK392" s="48">
        <v>0</v>
      </c>
      <c r="AL392" s="48">
        <v>2448746</v>
      </c>
      <c r="AM392" s="48">
        <v>0</v>
      </c>
      <c r="AO392" s="11" t="s">
        <v>4753</v>
      </c>
      <c r="AP392" s="54" t="str">
        <f>IF(Table1[[#This Row],[Ending Capital Account]]&lt;500000,"A","REQ")</f>
        <v>REQ</v>
      </c>
    </row>
    <row r="393" spans="1:42" x14ac:dyDescent="0.2">
      <c r="A393" s="44">
        <v>79903</v>
      </c>
      <c r="B393" s="11" t="s">
        <v>820</v>
      </c>
      <c r="C393" s="47">
        <v>44981</v>
      </c>
      <c r="D393" s="46">
        <v>2022</v>
      </c>
      <c r="E393" s="46">
        <v>2038</v>
      </c>
      <c r="F393" s="12" t="s">
        <v>985</v>
      </c>
      <c r="G393" s="12" t="s">
        <v>407</v>
      </c>
      <c r="H393" s="12" t="s">
        <v>410</v>
      </c>
      <c r="I393" s="12" t="s">
        <v>62</v>
      </c>
      <c r="J393" s="12" t="s">
        <v>62</v>
      </c>
      <c r="K393" s="48">
        <v>775524</v>
      </c>
      <c r="L393" s="12" t="s">
        <v>409</v>
      </c>
      <c r="P393" s="50">
        <v>-2192514</v>
      </c>
      <c r="Q393" s="48">
        <v>-2192140</v>
      </c>
      <c r="R393" s="48">
        <v>-2192140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0</v>
      </c>
      <c r="AA393" s="48">
        <v>0</v>
      </c>
      <c r="AB393" s="48">
        <v>0</v>
      </c>
      <c r="AC393" s="48">
        <v>0</v>
      </c>
      <c r="AD393" s="48">
        <v>0</v>
      </c>
      <c r="AI393" s="48">
        <v>0</v>
      </c>
      <c r="AJ393" s="48">
        <v>0</v>
      </c>
      <c r="AK393" s="48">
        <v>0</v>
      </c>
      <c r="AL393" s="48">
        <v>0</v>
      </c>
      <c r="AM393" s="48">
        <v>0</v>
      </c>
      <c r="AN393" s="48">
        <v>2131147</v>
      </c>
      <c r="AO393" s="11" t="s">
        <v>3930</v>
      </c>
      <c r="AP393" s="54" t="str">
        <f>IF(Table1[[#This Row],[Ending Capital Account]]&lt;500000,"A","REQ")</f>
        <v>REQ</v>
      </c>
    </row>
    <row r="394" spans="1:42" x14ac:dyDescent="0.2">
      <c r="A394" s="44">
        <v>78535</v>
      </c>
      <c r="B394" s="11" t="s">
        <v>715</v>
      </c>
      <c r="C394" s="47">
        <v>44984</v>
      </c>
      <c r="D394" s="46">
        <v>2020</v>
      </c>
      <c r="E394" s="46">
        <v>2034</v>
      </c>
      <c r="F394" s="12" t="s">
        <v>985</v>
      </c>
      <c r="G394" s="12" t="s">
        <v>407</v>
      </c>
      <c r="H394" s="12" t="s">
        <v>410</v>
      </c>
      <c r="I394" s="12" t="s">
        <v>62</v>
      </c>
      <c r="J394" s="12" t="s">
        <v>62</v>
      </c>
      <c r="K394" s="48">
        <v>10307028</v>
      </c>
      <c r="L394" s="12" t="s">
        <v>409</v>
      </c>
      <c r="P394" s="50">
        <v>-769810</v>
      </c>
      <c r="Q394" s="48">
        <v>-769204</v>
      </c>
      <c r="R394" s="48">
        <v>-769204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1499850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I394" s="48">
        <v>0</v>
      </c>
      <c r="AJ394" s="48">
        <v>5400757</v>
      </c>
      <c r="AK394" s="48">
        <v>1019794</v>
      </c>
      <c r="AL394" s="48">
        <v>355734</v>
      </c>
      <c r="AM394" s="48">
        <v>0</v>
      </c>
      <c r="AN394" s="48">
        <v>639895</v>
      </c>
      <c r="AO394" s="11" t="s">
        <v>3791</v>
      </c>
      <c r="AP394" s="54" t="str">
        <f>IF(Table1[[#This Row],[Ending Capital Account]]&lt;500000,"A","REQ")</f>
        <v>REQ</v>
      </c>
    </row>
    <row r="395" spans="1:42" x14ac:dyDescent="0.2">
      <c r="A395" s="44">
        <v>63639</v>
      </c>
      <c r="B395" s="11" t="s">
        <v>2972</v>
      </c>
      <c r="C395" s="47">
        <v>45168</v>
      </c>
      <c r="D395" s="46">
        <v>2009</v>
      </c>
      <c r="E395" s="46">
        <v>2023</v>
      </c>
      <c r="F395" s="12" t="s">
        <v>985</v>
      </c>
      <c r="G395" s="12" t="s">
        <v>407</v>
      </c>
      <c r="H395" s="12" t="s">
        <v>410</v>
      </c>
      <c r="I395" s="12" t="s">
        <v>62</v>
      </c>
      <c r="J395" s="12" t="s">
        <v>62</v>
      </c>
      <c r="K395" s="48">
        <v>-169059</v>
      </c>
      <c r="L395" s="12" t="s">
        <v>62</v>
      </c>
      <c r="P395" s="50">
        <v>-297467</v>
      </c>
      <c r="Q395" s="48">
        <v>-290044</v>
      </c>
      <c r="R395" s="48">
        <v>-290044</v>
      </c>
      <c r="S395" s="48">
        <v>0</v>
      </c>
      <c r="T395" s="48">
        <v>55020</v>
      </c>
      <c r="U395" s="48">
        <v>0</v>
      </c>
      <c r="V395" s="48">
        <v>0</v>
      </c>
      <c r="W395" s="48">
        <v>0</v>
      </c>
      <c r="X395" s="48">
        <v>0</v>
      </c>
      <c r="Y395" s="48">
        <v>83206</v>
      </c>
      <c r="Z395" s="48">
        <v>0</v>
      </c>
      <c r="AA395" s="48">
        <v>0</v>
      </c>
      <c r="AB395" s="48">
        <v>0</v>
      </c>
      <c r="AC395" s="48">
        <v>0</v>
      </c>
      <c r="AD395" s="48">
        <v>0</v>
      </c>
      <c r="AI395" s="48">
        <v>0</v>
      </c>
      <c r="AJ395" s="48">
        <v>4401620</v>
      </c>
      <c r="AK395" s="48">
        <v>0</v>
      </c>
      <c r="AL395" s="48">
        <v>0</v>
      </c>
      <c r="AM395" s="48">
        <v>0</v>
      </c>
      <c r="AN395" s="48">
        <v>185940</v>
      </c>
      <c r="AO395" s="11" t="s">
        <v>3738</v>
      </c>
      <c r="AP395" s="54" t="str">
        <f>IF(Table1[[#This Row],[Ending Capital Account]]&lt;500000,"A","REQ")</f>
        <v>A</v>
      </c>
    </row>
    <row r="396" spans="1:42" x14ac:dyDescent="0.2">
      <c r="A396" s="44">
        <v>79141</v>
      </c>
      <c r="B396" s="11" t="s">
        <v>93</v>
      </c>
      <c r="C396" s="47">
        <v>44988</v>
      </c>
      <c r="D396" s="46">
        <v>2021</v>
      </c>
      <c r="E396" s="46">
        <v>2036</v>
      </c>
      <c r="F396" s="12" t="s">
        <v>985</v>
      </c>
      <c r="G396" s="12" t="s">
        <v>407</v>
      </c>
      <c r="H396" s="12" t="s">
        <v>410</v>
      </c>
      <c r="I396" s="12" t="s">
        <v>62</v>
      </c>
      <c r="J396" s="12" t="s">
        <v>62</v>
      </c>
      <c r="K396" s="48">
        <v>8288819</v>
      </c>
      <c r="L396" s="12" t="s">
        <v>409</v>
      </c>
      <c r="P396" s="50">
        <v>-676876</v>
      </c>
      <c r="Q396" s="48">
        <v>-676698</v>
      </c>
      <c r="R396" s="48">
        <v>-676698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1499700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I396" s="48">
        <v>0</v>
      </c>
      <c r="AJ396" s="48">
        <v>13980629</v>
      </c>
      <c r="AK396" s="48">
        <v>7939</v>
      </c>
      <c r="AL396" s="48">
        <v>10007637</v>
      </c>
      <c r="AM396" s="48">
        <v>0</v>
      </c>
      <c r="AN396" s="48">
        <v>739419</v>
      </c>
      <c r="AO396" s="11" t="s">
        <v>3929</v>
      </c>
      <c r="AP396" s="54" t="str">
        <f>IF(Table1[[#This Row],[Ending Capital Account]]&lt;500000,"A","REQ")</f>
        <v>REQ</v>
      </c>
    </row>
    <row r="397" spans="1:42" x14ac:dyDescent="0.2">
      <c r="A397" s="44">
        <v>82150</v>
      </c>
      <c r="B397" s="11" t="s">
        <v>4543</v>
      </c>
      <c r="C397" s="47">
        <v>45191.541849155103</v>
      </c>
      <c r="D397" s="46">
        <v>2009</v>
      </c>
      <c r="E397" s="46">
        <v>2024</v>
      </c>
      <c r="F397" s="12" t="s">
        <v>985</v>
      </c>
      <c r="G397" s="12" t="s">
        <v>413</v>
      </c>
      <c r="H397" s="12" t="s">
        <v>410</v>
      </c>
      <c r="I397" s="12" t="s">
        <v>62</v>
      </c>
      <c r="J397" s="12" t="s">
        <v>62</v>
      </c>
      <c r="K397" s="48">
        <v>2414703</v>
      </c>
      <c r="L397" s="12" t="s">
        <v>62</v>
      </c>
      <c r="P397" s="50">
        <v>-269370</v>
      </c>
      <c r="Q397" s="48">
        <v>-283377</v>
      </c>
      <c r="R397" s="48">
        <v>-283377</v>
      </c>
      <c r="S397" s="48">
        <v>0</v>
      </c>
      <c r="T397" s="48">
        <v>9163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I397" s="48">
        <v>1197</v>
      </c>
      <c r="AJ397" s="48">
        <v>89299</v>
      </c>
      <c r="AK397" s="48">
        <v>0</v>
      </c>
      <c r="AL397" s="48">
        <v>0</v>
      </c>
      <c r="AM397" s="48">
        <v>0</v>
      </c>
      <c r="AN397" s="48">
        <v>280532</v>
      </c>
      <c r="AO397" s="11" t="s">
        <v>4741</v>
      </c>
      <c r="AP397" s="54" t="str">
        <f>IF(Table1[[#This Row],[Ending Capital Account]]&lt;500000,"A","REQ")</f>
        <v>REQ</v>
      </c>
    </row>
    <row r="398" spans="1:42" x14ac:dyDescent="0.2">
      <c r="A398" s="44">
        <v>64984</v>
      </c>
      <c r="B398" s="11" t="s">
        <v>1291</v>
      </c>
      <c r="C398" s="47">
        <v>44987</v>
      </c>
      <c r="D398" s="46">
        <v>2008</v>
      </c>
      <c r="E398" s="46">
        <v>2022</v>
      </c>
      <c r="F398" s="12" t="s">
        <v>985</v>
      </c>
      <c r="G398" s="12" t="s">
        <v>407</v>
      </c>
      <c r="H398" s="12" t="s">
        <v>410</v>
      </c>
      <c r="I398" s="12" t="s">
        <v>62</v>
      </c>
      <c r="J398" s="12" t="s">
        <v>62</v>
      </c>
      <c r="K398" s="48">
        <v>1267026</v>
      </c>
      <c r="L398" s="12" t="s">
        <v>62</v>
      </c>
      <c r="P398" s="50">
        <v>-204389</v>
      </c>
      <c r="Q398" s="48">
        <v>-204047</v>
      </c>
      <c r="R398" s="48">
        <v>-204047</v>
      </c>
      <c r="S398" s="48">
        <v>0</v>
      </c>
      <c r="T398" s="48">
        <v>51957</v>
      </c>
      <c r="U398" s="48">
        <v>0</v>
      </c>
      <c r="V398" s="48">
        <v>0</v>
      </c>
      <c r="W398" s="48">
        <v>0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I398" s="48">
        <v>0</v>
      </c>
      <c r="AJ398" s="48">
        <v>1478112</v>
      </c>
      <c r="AK398" s="48">
        <v>0</v>
      </c>
      <c r="AL398" s="48">
        <v>0</v>
      </c>
      <c r="AM398" s="48">
        <v>0</v>
      </c>
      <c r="AN398" s="48">
        <v>208505</v>
      </c>
      <c r="AO398" s="11" t="s">
        <v>3794</v>
      </c>
      <c r="AP398" s="54" t="str">
        <f>IF(Table1[[#This Row],[Ending Capital Account]]&lt;500000,"A","REQ")</f>
        <v>REQ</v>
      </c>
    </row>
    <row r="399" spans="1:42" x14ac:dyDescent="0.2">
      <c r="A399" s="44">
        <v>62770</v>
      </c>
      <c r="B399" s="11" t="s">
        <v>2121</v>
      </c>
      <c r="C399" s="47">
        <v>44977</v>
      </c>
      <c r="D399" s="46">
        <v>2007</v>
      </c>
      <c r="E399" s="46">
        <v>2021</v>
      </c>
      <c r="F399" s="12" t="s">
        <v>985</v>
      </c>
      <c r="G399" s="12" t="s">
        <v>407</v>
      </c>
      <c r="H399" s="12" t="s">
        <v>410</v>
      </c>
      <c r="I399" s="12" t="s">
        <v>62</v>
      </c>
      <c r="J399" s="12" t="s">
        <v>409</v>
      </c>
      <c r="K399" s="48">
        <v>0</v>
      </c>
      <c r="L399" s="12" t="s">
        <v>409</v>
      </c>
      <c r="P399" s="50">
        <v>65619</v>
      </c>
      <c r="Q399" s="48">
        <v>45397</v>
      </c>
      <c r="R399" s="48">
        <v>45397</v>
      </c>
      <c r="S399" s="48">
        <v>0</v>
      </c>
      <c r="T399" s="48">
        <v>0</v>
      </c>
      <c r="U399" s="48">
        <v>0</v>
      </c>
      <c r="V399" s="48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I399" s="48">
        <v>0</v>
      </c>
      <c r="AJ399" s="48">
        <v>0</v>
      </c>
      <c r="AK399" s="48">
        <v>0</v>
      </c>
      <c r="AL399" s="48">
        <v>0</v>
      </c>
      <c r="AM399" s="48">
        <v>0</v>
      </c>
      <c r="AN399" s="48">
        <v>126786</v>
      </c>
      <c r="AO399" s="11" t="s">
        <v>3747</v>
      </c>
      <c r="AP399" s="54" t="str">
        <f>IF(Table1[[#This Row],[Ending Capital Account]]&lt;500000,"A","REQ")</f>
        <v>A</v>
      </c>
    </row>
    <row r="400" spans="1:42" x14ac:dyDescent="0.2">
      <c r="A400" s="44">
        <v>67940</v>
      </c>
      <c r="B400" s="11" t="s">
        <v>1808</v>
      </c>
      <c r="C400" s="47">
        <v>44985</v>
      </c>
      <c r="D400" s="46">
        <v>2018</v>
      </c>
      <c r="E400" s="46">
        <v>2033</v>
      </c>
      <c r="F400" s="12" t="s">
        <v>985</v>
      </c>
      <c r="G400" s="12" t="s">
        <v>407</v>
      </c>
      <c r="H400" s="12" t="s">
        <v>410</v>
      </c>
      <c r="I400" s="12" t="s">
        <v>62</v>
      </c>
      <c r="J400" s="12" t="s">
        <v>62</v>
      </c>
      <c r="K400" s="48">
        <v>10577746</v>
      </c>
      <c r="L400" s="12" t="s">
        <v>409</v>
      </c>
      <c r="P400" s="50">
        <v>-1050312</v>
      </c>
      <c r="Q400" s="48">
        <v>-881639</v>
      </c>
      <c r="R400" s="48">
        <v>-881639</v>
      </c>
      <c r="S400" s="48">
        <v>0</v>
      </c>
      <c r="U400" s="48">
        <v>1203</v>
      </c>
      <c r="V400" s="48">
        <v>0</v>
      </c>
      <c r="W400" s="48">
        <v>0</v>
      </c>
      <c r="X400" s="48">
        <v>0</v>
      </c>
      <c r="Y400" s="48">
        <v>1669613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I400" s="48">
        <v>0</v>
      </c>
      <c r="AJ400" s="48">
        <v>18077285</v>
      </c>
      <c r="AK400" s="48">
        <v>0</v>
      </c>
      <c r="AL400" s="48">
        <v>0</v>
      </c>
      <c r="AM400" s="48">
        <v>0</v>
      </c>
      <c r="AN400" s="48">
        <v>1353739</v>
      </c>
      <c r="AO400" s="11" t="s">
        <v>3828</v>
      </c>
      <c r="AP400" s="54" t="str">
        <f>IF(Table1[[#This Row],[Ending Capital Account]]&lt;500000,"A","REQ")</f>
        <v>REQ</v>
      </c>
    </row>
    <row r="401" spans="1:42" x14ac:dyDescent="0.2">
      <c r="A401" s="44">
        <v>63113</v>
      </c>
      <c r="B401" s="11" t="s">
        <v>2927</v>
      </c>
      <c r="C401" s="47">
        <v>45009</v>
      </c>
      <c r="D401" s="46">
        <v>2007</v>
      </c>
      <c r="E401" s="46">
        <v>2021</v>
      </c>
      <c r="F401" s="12" t="s">
        <v>985</v>
      </c>
      <c r="G401" s="12" t="s">
        <v>407</v>
      </c>
      <c r="H401" s="12" t="s">
        <v>410</v>
      </c>
      <c r="I401" s="12" t="s">
        <v>62</v>
      </c>
      <c r="J401" s="12" t="s">
        <v>409</v>
      </c>
      <c r="K401" s="48">
        <v>0</v>
      </c>
      <c r="L401" s="12" t="s">
        <v>70</v>
      </c>
      <c r="P401" s="50"/>
      <c r="Q401" s="48">
        <v>0</v>
      </c>
      <c r="R401" s="48">
        <v>-19673</v>
      </c>
      <c r="AJ401" s="48">
        <v>0</v>
      </c>
      <c r="AN401" s="48">
        <v>0</v>
      </c>
      <c r="AO401" s="11" t="s">
        <v>3733</v>
      </c>
      <c r="AP401" s="54" t="str">
        <f>IF(Table1[[#This Row],[Ending Capital Account]]&lt;500000,"A","REQ")</f>
        <v>A</v>
      </c>
    </row>
    <row r="402" spans="1:42" x14ac:dyDescent="0.2">
      <c r="A402" s="44">
        <v>61711</v>
      </c>
      <c r="B402" s="11" t="s">
        <v>2875</v>
      </c>
      <c r="C402" s="47">
        <v>44977</v>
      </c>
      <c r="D402" s="46">
        <v>2004</v>
      </c>
      <c r="E402" s="46">
        <v>2019</v>
      </c>
      <c r="F402" s="12" t="s">
        <v>985</v>
      </c>
      <c r="G402" s="12" t="s">
        <v>407</v>
      </c>
      <c r="H402" s="12" t="s">
        <v>410</v>
      </c>
      <c r="I402" s="12" t="s">
        <v>62</v>
      </c>
      <c r="J402" s="12" t="s">
        <v>62</v>
      </c>
      <c r="K402" s="48">
        <v>249928</v>
      </c>
      <c r="L402" s="12" t="s">
        <v>409</v>
      </c>
      <c r="P402" s="50">
        <v>-246882</v>
      </c>
      <c r="Q402" s="48">
        <v>-250193</v>
      </c>
      <c r="R402" s="48">
        <v>-315040</v>
      </c>
      <c r="S402" s="48">
        <v>0</v>
      </c>
      <c r="T402" s="48">
        <v>0</v>
      </c>
      <c r="U402" s="48">
        <v>14366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I402" s="48">
        <v>0</v>
      </c>
      <c r="AJ402" s="48">
        <v>6083491</v>
      </c>
      <c r="AK402" s="48">
        <v>0</v>
      </c>
      <c r="AL402" s="48">
        <v>0</v>
      </c>
      <c r="AM402" s="48">
        <v>0</v>
      </c>
      <c r="AN402" s="48">
        <v>243163</v>
      </c>
      <c r="AO402" s="11" t="s">
        <v>3699</v>
      </c>
      <c r="AP402" s="54" t="str">
        <f>IF(Table1[[#This Row],[Ending Capital Account]]&lt;500000,"A","REQ")</f>
        <v>A</v>
      </c>
    </row>
    <row r="403" spans="1:42" x14ac:dyDescent="0.2">
      <c r="A403" s="44">
        <v>67637</v>
      </c>
      <c r="B403" s="11" t="s">
        <v>598</v>
      </c>
      <c r="C403" s="47">
        <v>45140</v>
      </c>
      <c r="D403" s="46">
        <v>2020</v>
      </c>
      <c r="E403" s="46">
        <v>2034</v>
      </c>
      <c r="F403" s="12" t="s">
        <v>985</v>
      </c>
      <c r="G403" s="12" t="s">
        <v>407</v>
      </c>
      <c r="H403" s="12" t="s">
        <v>410</v>
      </c>
      <c r="I403" s="12" t="s">
        <v>62</v>
      </c>
      <c r="J403" s="12" t="s">
        <v>62</v>
      </c>
      <c r="K403" s="48">
        <v>7930056</v>
      </c>
      <c r="L403" s="12" t="s">
        <v>409</v>
      </c>
      <c r="P403" s="50">
        <v>-310904</v>
      </c>
      <c r="Q403" s="48">
        <v>-310568</v>
      </c>
      <c r="R403" s="48">
        <v>-310568</v>
      </c>
      <c r="Y403" s="48">
        <v>1088091</v>
      </c>
      <c r="AJ403" s="48">
        <v>19198494</v>
      </c>
      <c r="AL403" s="48">
        <v>117708</v>
      </c>
      <c r="AN403" s="48">
        <v>870655</v>
      </c>
      <c r="AO403" s="11" t="s">
        <v>3853</v>
      </c>
      <c r="AP403" s="54" t="str">
        <f>IF(Table1[[#This Row],[Ending Capital Account]]&lt;500000,"A","REQ")</f>
        <v>REQ</v>
      </c>
    </row>
    <row r="404" spans="1:42" x14ac:dyDescent="0.2">
      <c r="A404" s="44">
        <v>62171</v>
      </c>
      <c r="B404" s="11" t="s">
        <v>2017</v>
      </c>
      <c r="C404" s="47">
        <v>44987</v>
      </c>
      <c r="D404" s="46">
        <v>2006</v>
      </c>
      <c r="E404" s="46">
        <v>2020</v>
      </c>
      <c r="F404" s="12" t="s">
        <v>985</v>
      </c>
      <c r="G404" s="12" t="s">
        <v>407</v>
      </c>
      <c r="H404" s="12" t="s">
        <v>410</v>
      </c>
      <c r="I404" s="12" t="s">
        <v>62</v>
      </c>
      <c r="J404" s="12" t="s">
        <v>62</v>
      </c>
      <c r="K404" s="48">
        <v>2773677</v>
      </c>
      <c r="L404" s="12" t="s">
        <v>409</v>
      </c>
      <c r="P404" s="50">
        <v>-197395</v>
      </c>
      <c r="Q404" s="48">
        <v>-194572</v>
      </c>
      <c r="R404" s="48">
        <v>-194572</v>
      </c>
      <c r="S404" s="48">
        <v>0</v>
      </c>
      <c r="T404" s="48">
        <v>0</v>
      </c>
      <c r="U404" s="48">
        <v>0</v>
      </c>
      <c r="V404" s="48">
        <v>0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I404" s="48">
        <v>0</v>
      </c>
      <c r="AJ404" s="48">
        <v>750572</v>
      </c>
      <c r="AK404" s="48">
        <v>0</v>
      </c>
      <c r="AL404" s="48">
        <v>0</v>
      </c>
      <c r="AM404" s="48">
        <v>0</v>
      </c>
      <c r="AN404" s="48">
        <v>253560</v>
      </c>
      <c r="AO404" s="11" t="s">
        <v>3815</v>
      </c>
      <c r="AP404" s="54" t="str">
        <f>IF(Table1[[#This Row],[Ending Capital Account]]&lt;500000,"A","REQ")</f>
        <v>REQ</v>
      </c>
    </row>
    <row r="405" spans="1:42" x14ac:dyDescent="0.2">
      <c r="A405" s="44">
        <v>62726</v>
      </c>
      <c r="B405" s="11" t="s">
        <v>967</v>
      </c>
      <c r="C405" s="47">
        <v>44986</v>
      </c>
      <c r="D405" s="46">
        <v>2006</v>
      </c>
      <c r="E405" s="46">
        <v>2020</v>
      </c>
      <c r="F405" s="12" t="s">
        <v>408</v>
      </c>
      <c r="G405" s="12" t="s">
        <v>407</v>
      </c>
      <c r="H405" s="12" t="s">
        <v>410</v>
      </c>
      <c r="I405" s="12" t="s">
        <v>62</v>
      </c>
      <c r="J405" s="12" t="s">
        <v>409</v>
      </c>
      <c r="K405" s="48">
        <v>0</v>
      </c>
      <c r="L405" s="12" t="s">
        <v>409</v>
      </c>
      <c r="P405" s="50">
        <v>-390629</v>
      </c>
      <c r="Q405" s="48">
        <v>-185833</v>
      </c>
      <c r="R405" s="48">
        <v>-185833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I405" s="48">
        <v>0</v>
      </c>
      <c r="AK405" s="48">
        <v>0</v>
      </c>
      <c r="AL405" s="48">
        <v>0</v>
      </c>
      <c r="AM405" s="48">
        <v>0</v>
      </c>
      <c r="AN405" s="48">
        <v>64234</v>
      </c>
      <c r="AO405" s="11" t="s">
        <v>3928</v>
      </c>
      <c r="AP405" s="54" t="str">
        <f>IF(Table1[[#This Row],[Ending Capital Account]]&lt;500000,"A","REQ")</f>
        <v>A</v>
      </c>
    </row>
    <row r="406" spans="1:42" x14ac:dyDescent="0.2">
      <c r="A406" s="44">
        <v>62477</v>
      </c>
      <c r="B406" s="11" t="s">
        <v>2027</v>
      </c>
      <c r="C406" s="47">
        <v>44987</v>
      </c>
      <c r="D406" s="46">
        <v>2006</v>
      </c>
      <c r="E406" s="46">
        <v>2021</v>
      </c>
      <c r="F406" s="12" t="s">
        <v>985</v>
      </c>
      <c r="G406" s="12" t="s">
        <v>407</v>
      </c>
      <c r="H406" s="12" t="s">
        <v>410</v>
      </c>
      <c r="I406" s="12" t="s">
        <v>62</v>
      </c>
      <c r="J406" s="12" t="s">
        <v>409</v>
      </c>
      <c r="K406" s="48">
        <v>0</v>
      </c>
      <c r="L406" s="12" t="s">
        <v>62</v>
      </c>
      <c r="P406" s="50">
        <v>-189570</v>
      </c>
      <c r="Q406" s="48">
        <v>0</v>
      </c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I406" s="48">
        <v>0</v>
      </c>
      <c r="AJ406" s="48">
        <v>0</v>
      </c>
      <c r="AK406" s="48">
        <v>0</v>
      </c>
      <c r="AL406" s="48">
        <v>0</v>
      </c>
      <c r="AM406" s="48">
        <v>0</v>
      </c>
      <c r="AN406" s="48">
        <v>309885</v>
      </c>
      <c r="AO406" s="11" t="s">
        <v>3815</v>
      </c>
      <c r="AP406" s="54" t="str">
        <f>IF(Table1[[#This Row],[Ending Capital Account]]&lt;500000,"A","REQ")</f>
        <v>A</v>
      </c>
    </row>
    <row r="407" spans="1:42" x14ac:dyDescent="0.2">
      <c r="A407" s="44">
        <v>67259</v>
      </c>
      <c r="B407" s="11" t="s">
        <v>883</v>
      </c>
      <c r="C407" s="47">
        <v>45085</v>
      </c>
      <c r="D407" s="46">
        <v>2017</v>
      </c>
      <c r="E407" s="46">
        <v>2031</v>
      </c>
      <c r="F407" s="12" t="s">
        <v>985</v>
      </c>
      <c r="G407" s="12" t="s">
        <v>407</v>
      </c>
      <c r="H407" s="12" t="s">
        <v>410</v>
      </c>
      <c r="I407" s="12" t="s">
        <v>62</v>
      </c>
      <c r="J407" s="12" t="s">
        <v>62</v>
      </c>
      <c r="K407" s="48">
        <v>2863673</v>
      </c>
      <c r="L407" s="12" t="s">
        <v>409</v>
      </c>
      <c r="P407" s="50">
        <v>-919255</v>
      </c>
      <c r="Q407" s="48">
        <v>-919163</v>
      </c>
      <c r="R407" s="48">
        <v>-1054094</v>
      </c>
      <c r="S407" s="48">
        <v>0</v>
      </c>
      <c r="T407" s="48">
        <v>0</v>
      </c>
      <c r="U407" s="48">
        <v>0</v>
      </c>
      <c r="V407" s="48">
        <v>0</v>
      </c>
      <c r="W407" s="48">
        <v>0</v>
      </c>
      <c r="X407" s="48">
        <v>0</v>
      </c>
      <c r="Y407" s="48">
        <v>926716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I407" s="48">
        <v>0</v>
      </c>
      <c r="AJ407" s="48">
        <v>28383572</v>
      </c>
      <c r="AK407" s="48">
        <v>16391</v>
      </c>
      <c r="AL407" s="48">
        <v>0</v>
      </c>
      <c r="AM407" s="48">
        <v>0</v>
      </c>
      <c r="AN407" s="48">
        <v>823960</v>
      </c>
      <c r="AO407" s="11" t="s">
        <v>3775</v>
      </c>
      <c r="AP407" s="54" t="str">
        <f>IF(Table1[[#This Row],[Ending Capital Account]]&lt;500000,"A","REQ")</f>
        <v>REQ</v>
      </c>
    </row>
    <row r="408" spans="1:42" x14ac:dyDescent="0.2">
      <c r="A408" s="44">
        <v>64886</v>
      </c>
      <c r="B408" s="11" t="s">
        <v>3393</v>
      </c>
      <c r="C408" s="47">
        <v>44985</v>
      </c>
      <c r="D408" s="46">
        <v>2012</v>
      </c>
      <c r="E408" s="46">
        <v>2026</v>
      </c>
      <c r="F408" s="12" t="s">
        <v>985</v>
      </c>
      <c r="G408" s="12" t="s">
        <v>407</v>
      </c>
      <c r="H408" s="12" t="s">
        <v>410</v>
      </c>
      <c r="I408" s="12" t="s">
        <v>62</v>
      </c>
      <c r="J408" s="12" t="s">
        <v>62</v>
      </c>
      <c r="K408" s="48">
        <v>5235832</v>
      </c>
      <c r="L408" s="12" t="s">
        <v>409</v>
      </c>
      <c r="P408" s="50">
        <v>-332577</v>
      </c>
      <c r="Q408" s="48">
        <v>-325390</v>
      </c>
      <c r="R408" s="48">
        <v>-325390</v>
      </c>
      <c r="S408" s="48">
        <v>0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267853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I408" s="48">
        <v>89593</v>
      </c>
      <c r="AJ408" s="48">
        <v>2525508</v>
      </c>
      <c r="AK408" s="48">
        <v>0</v>
      </c>
      <c r="AL408" s="48">
        <v>0</v>
      </c>
      <c r="AM408" s="48">
        <v>0</v>
      </c>
      <c r="AN408" s="48">
        <v>258081</v>
      </c>
      <c r="AO408" s="11" t="s">
        <v>3783</v>
      </c>
      <c r="AP408" s="54" t="str">
        <f>IF(Table1[[#This Row],[Ending Capital Account]]&lt;500000,"A","REQ")</f>
        <v>REQ</v>
      </c>
    </row>
    <row r="409" spans="1:42" x14ac:dyDescent="0.2">
      <c r="A409" s="44">
        <v>61000</v>
      </c>
      <c r="B409" s="11" t="s">
        <v>1957</v>
      </c>
      <c r="C409" s="47">
        <v>44977</v>
      </c>
      <c r="D409" s="46">
        <v>2006</v>
      </c>
      <c r="E409" s="46">
        <v>2020</v>
      </c>
      <c r="F409" s="12" t="s">
        <v>985</v>
      </c>
      <c r="G409" s="12" t="s">
        <v>407</v>
      </c>
      <c r="H409" s="12" t="s">
        <v>410</v>
      </c>
      <c r="I409" s="12" t="s">
        <v>62</v>
      </c>
      <c r="J409" s="12" t="s">
        <v>409</v>
      </c>
      <c r="K409" s="48">
        <v>0</v>
      </c>
      <c r="L409" s="12" t="s">
        <v>409</v>
      </c>
      <c r="P409" s="50">
        <v>-160475</v>
      </c>
      <c r="Q409" s="48">
        <v>-52307</v>
      </c>
      <c r="R409" s="48">
        <v>-50390</v>
      </c>
      <c r="S409" s="48">
        <v>0</v>
      </c>
      <c r="T409" s="48">
        <v>0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0</v>
      </c>
      <c r="AA409" s="48">
        <v>0</v>
      </c>
      <c r="AB409" s="48">
        <v>0</v>
      </c>
      <c r="AC409" s="48">
        <v>0</v>
      </c>
      <c r="AD409" s="48">
        <v>0</v>
      </c>
      <c r="AI409" s="48">
        <v>0</v>
      </c>
      <c r="AJ409" s="48">
        <v>0</v>
      </c>
      <c r="AK409" s="48">
        <v>0</v>
      </c>
      <c r="AL409" s="48">
        <v>0</v>
      </c>
      <c r="AM409" s="48">
        <v>0</v>
      </c>
      <c r="AN409" s="48">
        <v>168437</v>
      </c>
      <c r="AO409" s="11" t="s">
        <v>3745</v>
      </c>
      <c r="AP409" s="54" t="str">
        <f>IF(Table1[[#This Row],[Ending Capital Account]]&lt;500000,"A","REQ")</f>
        <v>A</v>
      </c>
    </row>
    <row r="410" spans="1:42" x14ac:dyDescent="0.2">
      <c r="A410" s="44">
        <v>64784</v>
      </c>
      <c r="B410" s="11" t="s">
        <v>314</v>
      </c>
      <c r="C410" s="47">
        <v>45077</v>
      </c>
      <c r="D410" s="46">
        <v>2011</v>
      </c>
      <c r="E410" s="46">
        <v>2026</v>
      </c>
      <c r="F410" s="12" t="s">
        <v>985</v>
      </c>
      <c r="G410" s="12" t="s">
        <v>407</v>
      </c>
      <c r="H410" s="12" t="s">
        <v>410</v>
      </c>
      <c r="I410" s="12" t="s">
        <v>62</v>
      </c>
      <c r="J410" s="12" t="s">
        <v>62</v>
      </c>
      <c r="K410" s="48">
        <v>11106927</v>
      </c>
      <c r="L410" s="12" t="s">
        <v>62</v>
      </c>
      <c r="P410" s="50">
        <v>-756985</v>
      </c>
      <c r="Q410" s="48">
        <v>-754665</v>
      </c>
      <c r="R410" s="48">
        <v>-754665</v>
      </c>
      <c r="S410" s="48">
        <v>0</v>
      </c>
      <c r="T410" s="48">
        <v>124342</v>
      </c>
      <c r="U410" s="48">
        <v>0</v>
      </c>
      <c r="V410" s="48">
        <v>0</v>
      </c>
      <c r="W410" s="48">
        <v>0</v>
      </c>
      <c r="X410" s="48">
        <v>0</v>
      </c>
      <c r="Y410" s="48">
        <v>716828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I410" s="48">
        <v>0</v>
      </c>
      <c r="AJ410" s="48">
        <v>4832926</v>
      </c>
      <c r="AK410" s="48">
        <v>0</v>
      </c>
      <c r="AL410" s="48">
        <v>0</v>
      </c>
      <c r="AM410" s="48">
        <v>-69169</v>
      </c>
      <c r="AN410" s="48">
        <v>996554</v>
      </c>
      <c r="AO410" s="11" t="s">
        <v>3709</v>
      </c>
      <c r="AP410" s="54" t="str">
        <f>IF(Table1[[#This Row],[Ending Capital Account]]&lt;500000,"A","REQ")</f>
        <v>REQ</v>
      </c>
    </row>
    <row r="411" spans="1:42" x14ac:dyDescent="0.2">
      <c r="A411" s="44">
        <v>67195</v>
      </c>
      <c r="B411" s="11" t="s">
        <v>1402</v>
      </c>
      <c r="C411" s="47">
        <v>45007</v>
      </c>
      <c r="D411" s="46">
        <v>2015</v>
      </c>
      <c r="E411" s="46">
        <v>2024</v>
      </c>
      <c r="F411" s="12" t="s">
        <v>985</v>
      </c>
      <c r="G411" s="12" t="s">
        <v>407</v>
      </c>
      <c r="H411" s="12" t="s">
        <v>410</v>
      </c>
      <c r="I411" s="12" t="s">
        <v>62</v>
      </c>
      <c r="J411" s="12" t="s">
        <v>62</v>
      </c>
      <c r="K411" s="48">
        <v>5178531</v>
      </c>
      <c r="L411" s="12" t="s">
        <v>409</v>
      </c>
      <c r="P411" s="50">
        <v>-461937</v>
      </c>
      <c r="Q411" s="48">
        <v>-459968</v>
      </c>
      <c r="R411" s="48">
        <v>-459968</v>
      </c>
      <c r="S411" s="48">
        <v>0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I411" s="48">
        <v>57885</v>
      </c>
      <c r="AJ411" s="48">
        <v>9741089</v>
      </c>
      <c r="AK411" s="48">
        <v>5000</v>
      </c>
      <c r="AL411" s="48">
        <v>0</v>
      </c>
      <c r="AM411" s="48">
        <v>0</v>
      </c>
      <c r="AN411" s="48">
        <v>655555</v>
      </c>
      <c r="AO411" s="11" t="s">
        <v>3759</v>
      </c>
      <c r="AP411" s="54" t="str">
        <f>IF(Table1[[#This Row],[Ending Capital Account]]&lt;500000,"A","REQ")</f>
        <v>REQ</v>
      </c>
    </row>
    <row r="412" spans="1:42" x14ac:dyDescent="0.2">
      <c r="A412" s="44">
        <v>78289</v>
      </c>
      <c r="B412" s="11" t="s">
        <v>1816</v>
      </c>
      <c r="C412" s="47">
        <v>45021</v>
      </c>
      <c r="D412" s="46">
        <v>2020</v>
      </c>
      <c r="E412" s="46">
        <v>2034</v>
      </c>
      <c r="F412" s="12" t="s">
        <v>985</v>
      </c>
      <c r="G412" s="12" t="s">
        <v>407</v>
      </c>
      <c r="H412" s="12" t="s">
        <v>410</v>
      </c>
      <c r="I412" s="12" t="s">
        <v>62</v>
      </c>
      <c r="J412" s="12" t="s">
        <v>62</v>
      </c>
      <c r="K412" s="48">
        <v>7578376</v>
      </c>
      <c r="L412" s="12" t="s">
        <v>409</v>
      </c>
      <c r="P412" s="50">
        <v>-1413424</v>
      </c>
      <c r="Q412" s="48">
        <v>-1411719</v>
      </c>
      <c r="R412" s="48">
        <v>-1411719</v>
      </c>
      <c r="S412" s="48">
        <v>0</v>
      </c>
      <c r="T412" s="48">
        <v>0</v>
      </c>
      <c r="U412" s="48">
        <v>0</v>
      </c>
      <c r="V412" s="48">
        <v>0</v>
      </c>
      <c r="W412" s="48">
        <v>0</v>
      </c>
      <c r="X412" s="48">
        <v>0</v>
      </c>
      <c r="Y412" s="48">
        <v>1418157</v>
      </c>
      <c r="Z412" s="48">
        <v>0</v>
      </c>
      <c r="AA412" s="48">
        <v>0</v>
      </c>
      <c r="AB412" s="48">
        <v>0</v>
      </c>
      <c r="AC412" s="48">
        <v>749410</v>
      </c>
      <c r="AD412" s="48">
        <v>0</v>
      </c>
      <c r="AI412" s="48">
        <v>3128626</v>
      </c>
      <c r="AJ412" s="48">
        <v>29171906</v>
      </c>
      <c r="AK412" s="48">
        <v>0</v>
      </c>
      <c r="AL412" s="48">
        <v>0</v>
      </c>
      <c r="AM412" s="48">
        <v>0</v>
      </c>
      <c r="AN412" s="48">
        <v>1402082</v>
      </c>
      <c r="AO412" s="11" t="s">
        <v>3828</v>
      </c>
      <c r="AP412" s="54" t="str">
        <f>IF(Table1[[#This Row],[Ending Capital Account]]&lt;500000,"A","REQ")</f>
        <v>REQ</v>
      </c>
    </row>
    <row r="413" spans="1:42" x14ac:dyDescent="0.2">
      <c r="A413" s="44">
        <v>62940</v>
      </c>
      <c r="B413" s="11" t="s">
        <v>2201</v>
      </c>
      <c r="C413" s="47">
        <v>45190</v>
      </c>
      <c r="D413" s="46">
        <v>2008</v>
      </c>
      <c r="E413" s="46">
        <v>2022</v>
      </c>
      <c r="F413" s="12" t="s">
        <v>985</v>
      </c>
      <c r="G413" s="12" t="s">
        <v>407</v>
      </c>
      <c r="H413" s="12" t="s">
        <v>410</v>
      </c>
      <c r="I413" s="12" t="s">
        <v>62</v>
      </c>
      <c r="J413" s="12" t="s">
        <v>62</v>
      </c>
      <c r="K413" s="48">
        <v>713879</v>
      </c>
      <c r="L413" s="12" t="s">
        <v>62</v>
      </c>
      <c r="P413" s="50">
        <v>-141473</v>
      </c>
      <c r="Q413" s="48">
        <v>-141459</v>
      </c>
      <c r="R413" s="48">
        <v>-79144</v>
      </c>
      <c r="S413" s="48">
        <v>0</v>
      </c>
      <c r="T413" s="48">
        <v>0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I413" s="48">
        <v>283560</v>
      </c>
      <c r="AJ413" s="48">
        <v>2284601</v>
      </c>
      <c r="AK413" s="48">
        <v>0</v>
      </c>
      <c r="AL413" s="48">
        <v>0</v>
      </c>
      <c r="AM413" s="48">
        <v>0</v>
      </c>
      <c r="AN413" s="48">
        <v>146522</v>
      </c>
      <c r="AO413" s="11" t="s">
        <v>3712</v>
      </c>
      <c r="AP413" s="54" t="str">
        <f>IF(Table1[[#This Row],[Ending Capital Account]]&lt;500000,"A","REQ")</f>
        <v>REQ</v>
      </c>
    </row>
    <row r="414" spans="1:42" x14ac:dyDescent="0.2">
      <c r="A414" s="44">
        <v>67997</v>
      </c>
      <c r="B414" s="11" t="s">
        <v>609</v>
      </c>
      <c r="C414" s="47">
        <v>45140</v>
      </c>
      <c r="D414" s="46">
        <v>2021</v>
      </c>
      <c r="E414" s="46">
        <v>2036</v>
      </c>
      <c r="F414" s="12" t="s">
        <v>985</v>
      </c>
      <c r="G414" s="12" t="s">
        <v>407</v>
      </c>
      <c r="H414" s="12" t="s">
        <v>410</v>
      </c>
      <c r="I414" s="12" t="s">
        <v>62</v>
      </c>
      <c r="J414" s="12" t="s">
        <v>62</v>
      </c>
      <c r="K414" s="48">
        <v>37213057</v>
      </c>
      <c r="L414" s="12" t="s">
        <v>409</v>
      </c>
      <c r="P414" s="50">
        <v>-3443652</v>
      </c>
      <c r="Q414" s="48">
        <v>-3437931</v>
      </c>
      <c r="R414" s="48">
        <v>-3433958</v>
      </c>
      <c r="S414" s="48">
        <v>0</v>
      </c>
      <c r="T414" s="48">
        <v>0</v>
      </c>
      <c r="U414" s="48">
        <v>0</v>
      </c>
      <c r="V414" s="48">
        <v>0</v>
      </c>
      <c r="W414" s="48">
        <v>0</v>
      </c>
      <c r="X414" s="48">
        <v>0</v>
      </c>
      <c r="Y414" s="48">
        <v>3426360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I414" s="48">
        <v>9599343</v>
      </c>
      <c r="AJ414" s="48">
        <v>52485105</v>
      </c>
      <c r="AK414" s="48">
        <v>0</v>
      </c>
      <c r="AL414" s="48">
        <v>40512139</v>
      </c>
      <c r="AM414" s="48">
        <v>0</v>
      </c>
      <c r="AN414" s="48">
        <v>2638462</v>
      </c>
      <c r="AO414" s="11" t="s">
        <v>3853</v>
      </c>
      <c r="AP414" s="54" t="str">
        <f>IF(Table1[[#This Row],[Ending Capital Account]]&lt;500000,"A","REQ")</f>
        <v>REQ</v>
      </c>
    </row>
    <row r="415" spans="1:42" x14ac:dyDescent="0.2">
      <c r="A415" s="44">
        <v>78809</v>
      </c>
      <c r="B415" s="11" t="s">
        <v>614</v>
      </c>
      <c r="C415" s="47">
        <v>44991</v>
      </c>
      <c r="D415" s="46">
        <v>2022</v>
      </c>
      <c r="E415" s="46">
        <v>2036</v>
      </c>
      <c r="F415" s="12" t="s">
        <v>985</v>
      </c>
      <c r="G415" s="12" t="s">
        <v>407</v>
      </c>
      <c r="H415" s="12" t="s">
        <v>410</v>
      </c>
      <c r="I415" s="12" t="s">
        <v>62</v>
      </c>
      <c r="J415" s="12" t="s">
        <v>62</v>
      </c>
      <c r="K415" s="48">
        <v>-2534895</v>
      </c>
      <c r="L415" s="12" t="s">
        <v>409</v>
      </c>
      <c r="P415" s="50">
        <v>-3298728</v>
      </c>
      <c r="Q415" s="48">
        <v>-3298398</v>
      </c>
      <c r="R415" s="48">
        <v>-3298398</v>
      </c>
      <c r="S415" s="48">
        <v>0</v>
      </c>
      <c r="T415" s="48">
        <v>0</v>
      </c>
      <c r="U415" s="48">
        <v>0</v>
      </c>
      <c r="V415" s="48">
        <v>0</v>
      </c>
      <c r="W415" s="48">
        <v>0</v>
      </c>
      <c r="X415" s="48">
        <v>0</v>
      </c>
      <c r="Y415" s="48">
        <v>1310914</v>
      </c>
      <c r="Z415" s="48">
        <v>0</v>
      </c>
      <c r="AA415" s="48">
        <v>0</v>
      </c>
      <c r="AB415" s="48">
        <v>0</v>
      </c>
      <c r="AC415" s="48">
        <v>0</v>
      </c>
      <c r="AD415" s="48">
        <v>0</v>
      </c>
      <c r="AI415" s="48">
        <v>8546042</v>
      </c>
      <c r="AJ415" s="48">
        <v>45346506</v>
      </c>
      <c r="AK415" s="48">
        <v>0</v>
      </c>
      <c r="AL415" s="48">
        <v>0</v>
      </c>
      <c r="AM415" s="48">
        <v>0</v>
      </c>
      <c r="AN415" s="48">
        <v>1671315</v>
      </c>
      <c r="AO415" s="11" t="s">
        <v>3853</v>
      </c>
      <c r="AP415" s="54" t="str">
        <f>IF(Table1[[#This Row],[Ending Capital Account]]&lt;500000,"A","REQ")</f>
        <v>A</v>
      </c>
    </row>
    <row r="416" spans="1:42" x14ac:dyDescent="0.2">
      <c r="A416" s="44">
        <v>66676</v>
      </c>
      <c r="B416" s="11" t="s">
        <v>761</v>
      </c>
      <c r="C416" s="47">
        <v>45007</v>
      </c>
      <c r="D416" s="46">
        <v>2016</v>
      </c>
      <c r="E416" s="46">
        <v>2030</v>
      </c>
      <c r="F416" s="12" t="s">
        <v>985</v>
      </c>
      <c r="G416" s="12" t="s">
        <v>407</v>
      </c>
      <c r="H416" s="12" t="s">
        <v>410</v>
      </c>
      <c r="I416" s="12" t="s">
        <v>62</v>
      </c>
      <c r="J416" s="12" t="s">
        <v>62</v>
      </c>
      <c r="K416" s="48">
        <v>5347631</v>
      </c>
      <c r="L416" s="12" t="s">
        <v>409</v>
      </c>
      <c r="P416" s="50">
        <v>-710450</v>
      </c>
      <c r="Q416" s="48">
        <v>-709976</v>
      </c>
      <c r="R416" s="48">
        <v>-709976</v>
      </c>
      <c r="S416" s="48">
        <v>0</v>
      </c>
      <c r="T416" s="48">
        <v>0</v>
      </c>
      <c r="U416" s="48">
        <v>0</v>
      </c>
      <c r="V416" s="48">
        <v>0</v>
      </c>
      <c r="W416" s="48">
        <v>0</v>
      </c>
      <c r="X416" s="48">
        <v>0</v>
      </c>
      <c r="Y416" s="48">
        <v>1063419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I416" s="48">
        <v>0</v>
      </c>
      <c r="AJ416" s="48">
        <v>14544353</v>
      </c>
      <c r="AK416" s="48">
        <v>0</v>
      </c>
      <c r="AL416" s="48">
        <v>0</v>
      </c>
      <c r="AM416" s="48">
        <v>0</v>
      </c>
      <c r="AN416" s="48">
        <v>890508</v>
      </c>
      <c r="AO416" s="11" t="s">
        <v>3927</v>
      </c>
      <c r="AP416" s="54" t="str">
        <f>IF(Table1[[#This Row],[Ending Capital Account]]&lt;500000,"A","REQ")</f>
        <v>REQ</v>
      </c>
    </row>
    <row r="417" spans="1:42" x14ac:dyDescent="0.2">
      <c r="A417" s="44">
        <v>79286</v>
      </c>
      <c r="B417" s="11" t="s">
        <v>2711</v>
      </c>
      <c r="C417" s="47">
        <v>44979</v>
      </c>
      <c r="D417" s="46">
        <v>2021</v>
      </c>
      <c r="E417" s="46">
        <v>2036</v>
      </c>
      <c r="F417" s="12" t="s">
        <v>985</v>
      </c>
      <c r="G417" s="12" t="s">
        <v>407</v>
      </c>
      <c r="H417" s="12" t="s">
        <v>410</v>
      </c>
      <c r="I417" s="12" t="s">
        <v>62</v>
      </c>
      <c r="J417" s="12" t="s">
        <v>62</v>
      </c>
      <c r="K417" s="48">
        <v>3102038</v>
      </c>
      <c r="L417" s="12" t="s">
        <v>409</v>
      </c>
      <c r="P417" s="50">
        <v>-543393</v>
      </c>
      <c r="Q417" s="48">
        <v>-555978</v>
      </c>
      <c r="R417" s="48">
        <v>-555978</v>
      </c>
      <c r="S417" s="48">
        <v>0</v>
      </c>
      <c r="T417" s="48">
        <v>0</v>
      </c>
      <c r="U417" s="48">
        <v>0</v>
      </c>
      <c r="V417" s="48">
        <v>0</v>
      </c>
      <c r="W417" s="48">
        <v>0</v>
      </c>
      <c r="X417" s="48">
        <v>0</v>
      </c>
      <c r="Y417" s="48">
        <v>369963</v>
      </c>
      <c r="Z417" s="48">
        <v>0</v>
      </c>
      <c r="AA417" s="48">
        <v>0</v>
      </c>
      <c r="AB417" s="48">
        <v>0</v>
      </c>
      <c r="AC417" s="48">
        <v>369963</v>
      </c>
      <c r="AD417" s="48">
        <v>0</v>
      </c>
      <c r="AF417" s="48">
        <v>0</v>
      </c>
      <c r="AI417" s="48">
        <v>0</v>
      </c>
      <c r="AJ417" s="48">
        <v>1032023</v>
      </c>
      <c r="AK417" s="48">
        <v>0</v>
      </c>
      <c r="AL417" s="48">
        <v>5187858</v>
      </c>
      <c r="AM417" s="48">
        <v>0</v>
      </c>
      <c r="AN417" s="48">
        <v>184789</v>
      </c>
      <c r="AO417" s="11" t="s">
        <v>3796</v>
      </c>
      <c r="AP417" s="54" t="str">
        <f>IF(Table1[[#This Row],[Ending Capital Account]]&lt;500000,"A","REQ")</f>
        <v>REQ</v>
      </c>
    </row>
    <row r="418" spans="1:42" x14ac:dyDescent="0.2">
      <c r="A418" s="44">
        <v>67618</v>
      </c>
      <c r="B418" s="11" t="s">
        <v>3189</v>
      </c>
      <c r="C418" s="47">
        <v>45006</v>
      </c>
      <c r="D418" s="46">
        <v>2017</v>
      </c>
      <c r="E418" s="46">
        <v>2031</v>
      </c>
      <c r="F418" s="12" t="s">
        <v>985</v>
      </c>
      <c r="G418" s="12" t="s">
        <v>407</v>
      </c>
      <c r="H418" s="12" t="s">
        <v>410</v>
      </c>
      <c r="I418" s="12" t="s">
        <v>62</v>
      </c>
      <c r="J418" s="12" t="s">
        <v>62</v>
      </c>
      <c r="K418" s="48">
        <v>3448695</v>
      </c>
      <c r="L418" s="12" t="s">
        <v>409</v>
      </c>
      <c r="P418" s="50">
        <v>-435464</v>
      </c>
      <c r="Q418" s="48">
        <v>-408909</v>
      </c>
      <c r="R418" s="48">
        <v>-408909</v>
      </c>
      <c r="S418" s="48">
        <v>0</v>
      </c>
      <c r="T418" s="48">
        <v>0</v>
      </c>
      <c r="U418" s="48">
        <v>0</v>
      </c>
      <c r="V418" s="48">
        <v>0</v>
      </c>
      <c r="W418" s="48">
        <v>0</v>
      </c>
      <c r="X418" s="48">
        <v>0</v>
      </c>
      <c r="Y418" s="48">
        <v>625470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I418" s="48">
        <v>0</v>
      </c>
      <c r="AJ418" s="48">
        <v>14299506</v>
      </c>
      <c r="AK418" s="48">
        <v>0</v>
      </c>
      <c r="AL418" s="48">
        <v>0</v>
      </c>
      <c r="AM418" s="48">
        <v>0</v>
      </c>
      <c r="AN418" s="48">
        <v>717677</v>
      </c>
      <c r="AO418" s="11" t="s">
        <v>3793</v>
      </c>
      <c r="AP418" s="54" t="str">
        <f>IF(Table1[[#This Row],[Ending Capital Account]]&lt;500000,"A","REQ")</f>
        <v>REQ</v>
      </c>
    </row>
    <row r="419" spans="1:42" x14ac:dyDescent="0.2">
      <c r="A419" s="44">
        <v>60720</v>
      </c>
      <c r="B419" s="11" t="s">
        <v>419</v>
      </c>
      <c r="C419" s="47">
        <v>45041</v>
      </c>
      <c r="D419" s="46">
        <v>2004</v>
      </c>
      <c r="E419" s="46">
        <v>2018</v>
      </c>
      <c r="F419" s="12" t="s">
        <v>985</v>
      </c>
      <c r="G419" s="12" t="s">
        <v>407</v>
      </c>
      <c r="H419" s="12" t="s">
        <v>410</v>
      </c>
      <c r="I419" s="12" t="s">
        <v>62</v>
      </c>
      <c r="J419" s="12" t="s">
        <v>62</v>
      </c>
      <c r="K419" s="48">
        <v>-1255581</v>
      </c>
      <c r="L419" s="12" t="s">
        <v>409</v>
      </c>
      <c r="P419" s="50">
        <v>-352723</v>
      </c>
      <c r="Q419" s="48">
        <v>-246598</v>
      </c>
      <c r="R419" s="48">
        <v>-246598</v>
      </c>
      <c r="AJ419" s="48">
        <v>11805054</v>
      </c>
      <c r="AN419" s="48">
        <v>330693</v>
      </c>
      <c r="AO419" s="11" t="s">
        <v>3926</v>
      </c>
      <c r="AP419" s="54" t="str">
        <f>IF(Table1[[#This Row],[Ending Capital Account]]&lt;500000,"A","REQ")</f>
        <v>A</v>
      </c>
    </row>
    <row r="420" spans="1:42" x14ac:dyDescent="0.2">
      <c r="A420" s="44">
        <v>79095</v>
      </c>
      <c r="B420" s="11" t="s">
        <v>626</v>
      </c>
      <c r="C420" s="47">
        <v>45034</v>
      </c>
      <c r="D420" s="46">
        <v>2021</v>
      </c>
      <c r="E420" s="46">
        <v>2036</v>
      </c>
      <c r="F420" s="12" t="s">
        <v>985</v>
      </c>
      <c r="G420" s="12" t="s">
        <v>407</v>
      </c>
      <c r="H420" s="12" t="s">
        <v>410</v>
      </c>
      <c r="I420" s="12" t="s">
        <v>62</v>
      </c>
      <c r="J420" s="12" t="s">
        <v>62</v>
      </c>
      <c r="K420" s="48">
        <v>20085464</v>
      </c>
      <c r="L420" s="12" t="s">
        <v>409</v>
      </c>
      <c r="P420" s="50">
        <v>-1498862</v>
      </c>
      <c r="Q420" s="48">
        <v>-1498629</v>
      </c>
      <c r="R420" s="48">
        <v>-1498629</v>
      </c>
      <c r="S420" s="48">
        <v>0</v>
      </c>
      <c r="T420" s="48">
        <v>0</v>
      </c>
      <c r="U420" s="48">
        <v>0</v>
      </c>
      <c r="V420" s="48">
        <v>0</v>
      </c>
      <c r="W420" s="48">
        <v>0</v>
      </c>
      <c r="X420" s="48">
        <v>0</v>
      </c>
      <c r="Y420" s="48">
        <v>2041522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I420" s="48">
        <v>0</v>
      </c>
      <c r="AJ420" s="48">
        <v>24223718</v>
      </c>
      <c r="AK420" s="48">
        <v>0</v>
      </c>
      <c r="AL420" s="48">
        <v>15465401</v>
      </c>
      <c r="AM420" s="48">
        <v>0</v>
      </c>
      <c r="AN420" s="48">
        <v>1424265</v>
      </c>
      <c r="AO420" s="11" t="s">
        <v>3701</v>
      </c>
      <c r="AP420" s="54" t="str">
        <f>IF(Table1[[#This Row],[Ending Capital Account]]&lt;500000,"A","REQ")</f>
        <v>REQ</v>
      </c>
    </row>
    <row r="421" spans="1:42" x14ac:dyDescent="0.2">
      <c r="A421" s="44">
        <v>61182</v>
      </c>
      <c r="B421" s="11" t="s">
        <v>2860</v>
      </c>
      <c r="C421" s="47">
        <v>45091</v>
      </c>
      <c r="D421" s="46">
        <v>2004</v>
      </c>
      <c r="E421" s="46">
        <v>2018</v>
      </c>
      <c r="F421" s="12" t="s">
        <v>985</v>
      </c>
      <c r="G421" s="12" t="s">
        <v>407</v>
      </c>
      <c r="H421" s="12" t="s">
        <v>410</v>
      </c>
      <c r="I421" s="12" t="s">
        <v>62</v>
      </c>
      <c r="J421" s="12" t="s">
        <v>62</v>
      </c>
      <c r="K421" s="48">
        <v>-2127166</v>
      </c>
      <c r="L421" s="12" t="s">
        <v>409</v>
      </c>
      <c r="P421" s="50">
        <v>-505942</v>
      </c>
      <c r="Q421" s="48">
        <v>-502427</v>
      </c>
      <c r="R421" s="48">
        <v>-502427</v>
      </c>
      <c r="S421" s="48">
        <v>0</v>
      </c>
      <c r="T421" s="48">
        <v>0</v>
      </c>
      <c r="U421" s="48">
        <v>0</v>
      </c>
      <c r="V421" s="48">
        <v>0</v>
      </c>
      <c r="W421" s="48">
        <v>0</v>
      </c>
      <c r="X421" s="48">
        <v>0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I421" s="48">
        <v>0</v>
      </c>
      <c r="AJ421" s="48">
        <v>5882007</v>
      </c>
      <c r="AK421" s="48">
        <v>2</v>
      </c>
      <c r="AL421" s="48">
        <v>0</v>
      </c>
      <c r="AM421" s="48">
        <v>0</v>
      </c>
      <c r="AN421" s="48">
        <v>348391</v>
      </c>
      <c r="AO421" s="11" t="s">
        <v>3699</v>
      </c>
      <c r="AP421" s="54" t="str">
        <f>IF(Table1[[#This Row],[Ending Capital Account]]&lt;500000,"A","REQ")</f>
        <v>A</v>
      </c>
    </row>
    <row r="422" spans="1:42" x14ac:dyDescent="0.2">
      <c r="A422" s="44">
        <v>79534</v>
      </c>
      <c r="B422" s="11" t="s">
        <v>1876</v>
      </c>
      <c r="C422" s="47">
        <v>45184</v>
      </c>
      <c r="D422" s="46">
        <v>2021</v>
      </c>
      <c r="E422" s="46">
        <v>2036</v>
      </c>
      <c r="F422" s="12" t="s">
        <v>985</v>
      </c>
      <c r="G422" s="12" t="s">
        <v>407</v>
      </c>
      <c r="H422" s="12" t="s">
        <v>410</v>
      </c>
      <c r="I422" s="12" t="s">
        <v>62</v>
      </c>
      <c r="J422" s="12" t="s">
        <v>62</v>
      </c>
      <c r="K422" s="48">
        <v>6086284</v>
      </c>
      <c r="L422" s="12" t="s">
        <v>409</v>
      </c>
      <c r="P422" s="50">
        <v>-680865</v>
      </c>
      <c r="Q422" s="48">
        <v>-680797</v>
      </c>
      <c r="R422" s="48">
        <v>-680797</v>
      </c>
      <c r="S422" s="48">
        <v>0</v>
      </c>
      <c r="T422" s="48">
        <v>0</v>
      </c>
      <c r="U422" s="48">
        <v>0</v>
      </c>
      <c r="V422" s="48">
        <v>0</v>
      </c>
      <c r="W422" s="48">
        <v>0</v>
      </c>
      <c r="X422" s="48">
        <v>0</v>
      </c>
      <c r="Y422" s="48">
        <v>886122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I422" s="48">
        <v>4318023</v>
      </c>
      <c r="AJ422" s="48">
        <v>3766391</v>
      </c>
      <c r="AK422" s="48">
        <v>0</v>
      </c>
      <c r="AL422" s="48">
        <v>6917293</v>
      </c>
      <c r="AM422" s="48">
        <v>0</v>
      </c>
      <c r="AN422" s="48">
        <v>465452</v>
      </c>
      <c r="AO422" s="11" t="s">
        <v>3764</v>
      </c>
      <c r="AP422" s="54" t="str">
        <f>IF(Table1[[#This Row],[Ending Capital Account]]&lt;500000,"A","REQ")</f>
        <v>REQ</v>
      </c>
    </row>
    <row r="423" spans="1:42" x14ac:dyDescent="0.2">
      <c r="A423" s="44">
        <v>66565</v>
      </c>
      <c r="B423" s="11" t="s">
        <v>3087</v>
      </c>
      <c r="C423" s="47">
        <v>44951</v>
      </c>
      <c r="D423" s="46">
        <v>2016</v>
      </c>
      <c r="E423" s="46">
        <v>2030</v>
      </c>
      <c r="F423" s="12" t="s">
        <v>985</v>
      </c>
      <c r="G423" s="12" t="s">
        <v>407</v>
      </c>
      <c r="H423" s="12" t="s">
        <v>410</v>
      </c>
      <c r="I423" s="12" t="s">
        <v>62</v>
      </c>
      <c r="J423" s="12" t="s">
        <v>62</v>
      </c>
      <c r="K423" s="48">
        <v>2430172</v>
      </c>
      <c r="L423" s="12" t="s">
        <v>409</v>
      </c>
      <c r="P423" s="50">
        <v>-168983</v>
      </c>
      <c r="Q423" s="48">
        <v>-168048</v>
      </c>
      <c r="R423" s="48">
        <v>-168048</v>
      </c>
      <c r="Y423" s="48">
        <v>439453</v>
      </c>
      <c r="AJ423" s="48">
        <v>1409785</v>
      </c>
      <c r="AK423" s="48">
        <v>4428</v>
      </c>
      <c r="AN423" s="48">
        <v>193708</v>
      </c>
      <c r="AO423" s="11" t="s">
        <v>3737</v>
      </c>
      <c r="AP423" s="54" t="str">
        <f>IF(Table1[[#This Row],[Ending Capital Account]]&lt;500000,"A","REQ")</f>
        <v>REQ</v>
      </c>
    </row>
    <row r="424" spans="1:42" x14ac:dyDescent="0.2">
      <c r="A424" s="44">
        <v>61198</v>
      </c>
      <c r="B424" s="11" t="s">
        <v>1926</v>
      </c>
      <c r="C424" s="47">
        <v>45000</v>
      </c>
      <c r="D424" s="46">
        <v>2005</v>
      </c>
      <c r="E424" s="46">
        <v>2019</v>
      </c>
      <c r="F424" s="12" t="s">
        <v>985</v>
      </c>
      <c r="G424" s="12" t="s">
        <v>407</v>
      </c>
      <c r="H424" s="12" t="s">
        <v>410</v>
      </c>
      <c r="I424" s="12" t="s">
        <v>62</v>
      </c>
      <c r="J424" s="12" t="s">
        <v>62</v>
      </c>
      <c r="K424" s="48">
        <v>1192666</v>
      </c>
      <c r="L424" s="12" t="s">
        <v>409</v>
      </c>
      <c r="P424" s="50">
        <v>-1604142</v>
      </c>
      <c r="Q424" s="48">
        <v>-1607343</v>
      </c>
      <c r="R424" s="48">
        <v>-1607343</v>
      </c>
      <c r="S424" s="48">
        <v>0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I424" s="48">
        <v>0</v>
      </c>
      <c r="AJ424" s="48">
        <v>7366445</v>
      </c>
      <c r="AK424" s="48">
        <v>0</v>
      </c>
      <c r="AL424" s="48">
        <v>0</v>
      </c>
      <c r="AM424" s="48">
        <v>0</v>
      </c>
      <c r="AN424" s="48">
        <v>393238</v>
      </c>
      <c r="AO424" s="11" t="s">
        <v>3824</v>
      </c>
      <c r="AP424" s="54" t="str">
        <f>IF(Table1[[#This Row],[Ending Capital Account]]&lt;500000,"A","REQ")</f>
        <v>REQ</v>
      </c>
    </row>
    <row r="425" spans="1:42" x14ac:dyDescent="0.2">
      <c r="A425" s="44">
        <v>65139</v>
      </c>
      <c r="B425" s="11" t="s">
        <v>3380</v>
      </c>
      <c r="C425" s="47">
        <v>44965</v>
      </c>
      <c r="D425" s="46">
        <v>2012</v>
      </c>
      <c r="E425" s="46">
        <v>2026</v>
      </c>
      <c r="F425" s="12" t="s">
        <v>985</v>
      </c>
      <c r="G425" s="12" t="s">
        <v>407</v>
      </c>
      <c r="H425" s="12" t="s">
        <v>410</v>
      </c>
      <c r="I425" s="12" t="s">
        <v>62</v>
      </c>
      <c r="J425" s="12" t="s">
        <v>62</v>
      </c>
      <c r="K425" s="48">
        <v>5559348</v>
      </c>
      <c r="L425" s="12" t="s">
        <v>409</v>
      </c>
      <c r="P425" s="50">
        <v>-65045</v>
      </c>
      <c r="Q425" s="48">
        <v>-65031</v>
      </c>
      <c r="R425" s="48">
        <v>-65031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715169</v>
      </c>
      <c r="Z425" s="48">
        <v>0</v>
      </c>
      <c r="AA425" s="48">
        <v>0</v>
      </c>
      <c r="AB425" s="48">
        <v>0</v>
      </c>
      <c r="AC425" s="48">
        <v>62125</v>
      </c>
      <c r="AD425" s="48">
        <v>0</v>
      </c>
      <c r="AI425" s="48">
        <v>0</v>
      </c>
      <c r="AJ425" s="48">
        <v>2173885</v>
      </c>
      <c r="AK425" s="48">
        <v>0</v>
      </c>
      <c r="AL425" s="48">
        <v>0</v>
      </c>
      <c r="AM425" s="48">
        <v>0</v>
      </c>
      <c r="AN425" s="48">
        <v>321150</v>
      </c>
      <c r="AO425" s="11" t="s">
        <v>3851</v>
      </c>
      <c r="AP425" s="54" t="str">
        <f>IF(Table1[[#This Row],[Ending Capital Account]]&lt;500000,"A","REQ")</f>
        <v>REQ</v>
      </c>
    </row>
    <row r="426" spans="1:42" x14ac:dyDescent="0.2">
      <c r="A426" s="44">
        <v>60626</v>
      </c>
      <c r="B426" s="11" t="s">
        <v>1082</v>
      </c>
      <c r="C426" s="47">
        <v>45139</v>
      </c>
      <c r="D426" s="46">
        <v>2003</v>
      </c>
      <c r="E426" s="46">
        <v>2017</v>
      </c>
      <c r="F426" s="12" t="s">
        <v>985</v>
      </c>
      <c r="G426" s="12" t="s">
        <v>407</v>
      </c>
      <c r="H426" s="12" t="s">
        <v>410</v>
      </c>
      <c r="I426" s="12" t="s">
        <v>62</v>
      </c>
      <c r="J426" s="12" t="s">
        <v>62</v>
      </c>
      <c r="K426" s="48">
        <v>-1328595</v>
      </c>
      <c r="L426" s="12" t="s">
        <v>409</v>
      </c>
      <c r="P426" s="50">
        <v>-353512</v>
      </c>
      <c r="Q426" s="48">
        <v>-269048</v>
      </c>
      <c r="R426" s="48">
        <v>-269048</v>
      </c>
      <c r="S426" s="48">
        <v>0</v>
      </c>
      <c r="T426" s="48">
        <v>0</v>
      </c>
      <c r="U426" s="48">
        <v>0</v>
      </c>
      <c r="V426" s="48">
        <v>0</v>
      </c>
      <c r="W426" s="48">
        <v>0</v>
      </c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I426" s="48">
        <v>0</v>
      </c>
      <c r="AJ426" s="48">
        <v>4027876</v>
      </c>
      <c r="AK426" s="48">
        <v>0</v>
      </c>
      <c r="AL426" s="48">
        <v>0</v>
      </c>
      <c r="AM426" s="48">
        <v>0</v>
      </c>
      <c r="AN426" s="48">
        <v>328473</v>
      </c>
      <c r="AO426" s="11" t="s">
        <v>3864</v>
      </c>
      <c r="AP426" s="54" t="str">
        <f>IF(Table1[[#This Row],[Ending Capital Account]]&lt;500000,"A","REQ")</f>
        <v>A</v>
      </c>
    </row>
    <row r="427" spans="1:42" x14ac:dyDescent="0.2">
      <c r="A427" s="44">
        <v>65541</v>
      </c>
      <c r="B427" s="11" t="s">
        <v>2432</v>
      </c>
      <c r="C427" s="47">
        <v>45005</v>
      </c>
      <c r="D427" s="46">
        <v>2013</v>
      </c>
      <c r="E427" s="46">
        <v>2027</v>
      </c>
      <c r="F427" s="12" t="s">
        <v>985</v>
      </c>
      <c r="G427" s="12" t="s">
        <v>407</v>
      </c>
      <c r="H427" s="12" t="s">
        <v>410</v>
      </c>
      <c r="I427" s="12" t="s">
        <v>62</v>
      </c>
      <c r="J427" s="12" t="s">
        <v>62</v>
      </c>
      <c r="K427" s="48">
        <v>6786756</v>
      </c>
      <c r="L427" s="12" t="s">
        <v>409</v>
      </c>
      <c r="P427" s="50">
        <v>-706566</v>
      </c>
      <c r="Q427" s="48">
        <v>-689993</v>
      </c>
      <c r="R427" s="48">
        <v>-689993</v>
      </c>
      <c r="S427" s="48">
        <v>0</v>
      </c>
      <c r="T427" s="48">
        <v>0</v>
      </c>
      <c r="U427" s="48">
        <v>0</v>
      </c>
      <c r="V427" s="48">
        <v>0</v>
      </c>
      <c r="W427" s="48">
        <v>0</v>
      </c>
      <c r="X427" s="48">
        <v>0</v>
      </c>
      <c r="Y427" s="48">
        <v>1563812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I427" s="48">
        <v>0</v>
      </c>
      <c r="AJ427" s="48">
        <v>5931808</v>
      </c>
      <c r="AK427" s="48">
        <v>0</v>
      </c>
      <c r="AL427" s="48">
        <v>0</v>
      </c>
      <c r="AM427" s="48">
        <v>0</v>
      </c>
      <c r="AN427" s="48">
        <v>489976</v>
      </c>
      <c r="AO427" s="11" t="s">
        <v>3695</v>
      </c>
      <c r="AP427" s="54" t="str">
        <f>IF(Table1[[#This Row],[Ending Capital Account]]&lt;500000,"A","REQ")</f>
        <v>REQ</v>
      </c>
    </row>
    <row r="428" spans="1:42" x14ac:dyDescent="0.2">
      <c r="A428" s="44">
        <v>65775</v>
      </c>
      <c r="B428" s="11" t="s">
        <v>2518</v>
      </c>
      <c r="C428" s="47">
        <v>44986</v>
      </c>
      <c r="D428" s="46">
        <v>2014</v>
      </c>
      <c r="E428" s="46">
        <v>2028</v>
      </c>
      <c r="F428" s="12" t="s">
        <v>985</v>
      </c>
      <c r="G428" s="12" t="s">
        <v>407</v>
      </c>
      <c r="H428" s="12" t="s">
        <v>410</v>
      </c>
      <c r="I428" s="12" t="s">
        <v>62</v>
      </c>
      <c r="J428" s="12" t="s">
        <v>62</v>
      </c>
      <c r="K428" s="48">
        <v>2583612</v>
      </c>
      <c r="L428" s="12" t="s">
        <v>409</v>
      </c>
      <c r="P428" s="50">
        <v>-290351</v>
      </c>
      <c r="Q428" s="48">
        <v>-286342</v>
      </c>
      <c r="R428" s="48">
        <v>-286342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799839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I428" s="48">
        <v>0</v>
      </c>
      <c r="AJ428" s="48">
        <v>6662270</v>
      </c>
      <c r="AK428" s="48">
        <v>0</v>
      </c>
      <c r="AL428" s="48">
        <v>0</v>
      </c>
      <c r="AM428" s="48">
        <v>0</v>
      </c>
      <c r="AN428" s="48">
        <v>577111</v>
      </c>
      <c r="AO428" s="11" t="s">
        <v>3698</v>
      </c>
      <c r="AP428" s="54" t="str">
        <f>IF(Table1[[#This Row],[Ending Capital Account]]&lt;500000,"A","REQ")</f>
        <v>REQ</v>
      </c>
    </row>
    <row r="429" spans="1:42" x14ac:dyDescent="0.2">
      <c r="A429" s="44">
        <v>79102</v>
      </c>
      <c r="B429" s="11" t="s">
        <v>814</v>
      </c>
      <c r="C429" s="47">
        <v>45182</v>
      </c>
      <c r="D429" s="46">
        <v>2022</v>
      </c>
      <c r="E429" s="46">
        <v>2037</v>
      </c>
      <c r="F429" s="12" t="s">
        <v>985</v>
      </c>
      <c r="G429" s="12" t="s">
        <v>407</v>
      </c>
      <c r="H429" s="12" t="s">
        <v>410</v>
      </c>
      <c r="I429" s="12" t="s">
        <v>62</v>
      </c>
      <c r="J429" s="12" t="s">
        <v>62</v>
      </c>
      <c r="K429" s="48">
        <v>-367091</v>
      </c>
      <c r="L429" s="12" t="s">
        <v>409</v>
      </c>
      <c r="P429" s="50">
        <v>-2837138</v>
      </c>
      <c r="Q429" s="48">
        <v>-2728394</v>
      </c>
      <c r="R429" s="48">
        <v>-2728394</v>
      </c>
      <c r="Y429" s="48">
        <v>251568</v>
      </c>
      <c r="AJ429" s="48">
        <v>41101370</v>
      </c>
      <c r="AL429" s="48">
        <v>375000</v>
      </c>
      <c r="AN429" s="48">
        <v>2216653</v>
      </c>
      <c r="AO429" s="11" t="s">
        <v>3925</v>
      </c>
      <c r="AP429" s="54" t="str">
        <f>IF(Table1[[#This Row],[Ending Capital Account]]&lt;500000,"A","REQ")</f>
        <v>A</v>
      </c>
    </row>
    <row r="430" spans="1:42" x14ac:dyDescent="0.2">
      <c r="A430" s="44">
        <v>60200</v>
      </c>
      <c r="B430" s="11" t="s">
        <v>2816</v>
      </c>
      <c r="C430" s="47">
        <v>45105</v>
      </c>
      <c r="D430" s="46">
        <v>2002</v>
      </c>
      <c r="E430" s="46">
        <v>2016</v>
      </c>
      <c r="F430" s="12" t="s">
        <v>985</v>
      </c>
      <c r="G430" s="12" t="s">
        <v>407</v>
      </c>
      <c r="H430" s="12" t="s">
        <v>410</v>
      </c>
      <c r="I430" s="12" t="s">
        <v>62</v>
      </c>
      <c r="J430" s="12" t="s">
        <v>62</v>
      </c>
      <c r="K430" s="48">
        <v>-2420668</v>
      </c>
      <c r="L430" s="12" t="s">
        <v>62</v>
      </c>
      <c r="P430" s="50">
        <v>-232139</v>
      </c>
      <c r="Q430" s="48">
        <v>-236527</v>
      </c>
      <c r="R430" s="48">
        <v>-236527</v>
      </c>
      <c r="S430" s="48">
        <v>0</v>
      </c>
      <c r="T430" s="48">
        <v>18169</v>
      </c>
      <c r="U430" s="48">
        <v>0</v>
      </c>
      <c r="V430" s="48">
        <v>0</v>
      </c>
      <c r="W430" s="48">
        <v>0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I430" s="48">
        <v>0</v>
      </c>
      <c r="AJ430" s="48">
        <v>7269235</v>
      </c>
      <c r="AK430" s="48">
        <v>0</v>
      </c>
      <c r="AL430" s="48">
        <v>0</v>
      </c>
      <c r="AM430" s="48">
        <v>0</v>
      </c>
      <c r="AN430" s="48">
        <v>329447</v>
      </c>
      <c r="AO430" s="11" t="s">
        <v>3849</v>
      </c>
      <c r="AP430" s="54" t="str">
        <f>IF(Table1[[#This Row],[Ending Capital Account]]&lt;500000,"A","REQ")</f>
        <v>A</v>
      </c>
    </row>
    <row r="431" spans="1:42" x14ac:dyDescent="0.2">
      <c r="A431" s="44">
        <v>64938</v>
      </c>
      <c r="B431" s="11" t="s">
        <v>1497</v>
      </c>
      <c r="C431" s="47">
        <v>44988</v>
      </c>
      <c r="D431" s="46">
        <v>2013</v>
      </c>
      <c r="E431" s="46">
        <v>2027</v>
      </c>
      <c r="F431" s="12" t="s">
        <v>985</v>
      </c>
      <c r="G431" s="12" t="s">
        <v>407</v>
      </c>
      <c r="H431" s="12" t="s">
        <v>410</v>
      </c>
      <c r="I431" s="12" t="s">
        <v>62</v>
      </c>
      <c r="J431" s="12" t="s">
        <v>62</v>
      </c>
      <c r="K431" s="48">
        <v>3075255</v>
      </c>
      <c r="L431" s="12" t="s">
        <v>62</v>
      </c>
      <c r="P431" s="50">
        <v>-357434</v>
      </c>
      <c r="Q431" s="48">
        <v>-360926</v>
      </c>
      <c r="R431" s="48">
        <v>-360926</v>
      </c>
      <c r="S431" s="48">
        <v>0</v>
      </c>
      <c r="T431" s="48">
        <v>6650</v>
      </c>
      <c r="U431" s="48">
        <v>0</v>
      </c>
      <c r="V431" s="48">
        <v>0</v>
      </c>
      <c r="W431" s="48">
        <v>0</v>
      </c>
      <c r="X431" s="48">
        <v>0</v>
      </c>
      <c r="Y431" s="48">
        <v>813608</v>
      </c>
      <c r="Z431" s="48">
        <v>0</v>
      </c>
      <c r="AA431" s="48">
        <v>0</v>
      </c>
      <c r="AB431" s="48">
        <v>0</v>
      </c>
      <c r="AC431" s="48">
        <v>0</v>
      </c>
      <c r="AD431" s="48">
        <v>0</v>
      </c>
      <c r="AI431" s="48">
        <v>0</v>
      </c>
      <c r="AJ431" s="48">
        <v>2999700</v>
      </c>
      <c r="AK431" s="48">
        <v>0</v>
      </c>
      <c r="AL431" s="48">
        <v>0</v>
      </c>
      <c r="AM431" s="48">
        <v>0</v>
      </c>
      <c r="AN431" s="48">
        <v>304087</v>
      </c>
      <c r="AO431" s="11" t="s">
        <v>3924</v>
      </c>
      <c r="AP431" s="54" t="str">
        <f>IF(Table1[[#This Row],[Ending Capital Account]]&lt;500000,"A","REQ")</f>
        <v>REQ</v>
      </c>
    </row>
    <row r="432" spans="1:42" x14ac:dyDescent="0.2">
      <c r="A432" s="44">
        <v>62842</v>
      </c>
      <c r="B432" s="11" t="s">
        <v>1154</v>
      </c>
      <c r="C432" s="47">
        <v>44956</v>
      </c>
      <c r="D432" s="46">
        <v>2008</v>
      </c>
      <c r="E432" s="46">
        <v>2022</v>
      </c>
      <c r="F432" s="12" t="s">
        <v>985</v>
      </c>
      <c r="G432" s="12" t="s">
        <v>407</v>
      </c>
      <c r="H432" s="12" t="s">
        <v>410</v>
      </c>
      <c r="I432" s="12" t="s">
        <v>62</v>
      </c>
      <c r="J432" s="12" t="s">
        <v>62</v>
      </c>
      <c r="K432" s="48">
        <v>2130465</v>
      </c>
      <c r="L432" s="12" t="s">
        <v>409</v>
      </c>
      <c r="P432" s="50">
        <v>-251028</v>
      </c>
      <c r="Q432" s="48">
        <v>-250951</v>
      </c>
      <c r="R432" s="48">
        <v>-250951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I432" s="48">
        <v>0</v>
      </c>
      <c r="AJ432" s="48">
        <v>633290</v>
      </c>
      <c r="AK432" s="48">
        <v>0</v>
      </c>
      <c r="AL432" s="48">
        <v>0</v>
      </c>
      <c r="AM432" s="48">
        <v>0</v>
      </c>
      <c r="AN432" s="48">
        <v>257654</v>
      </c>
      <c r="AO432" s="11" t="s">
        <v>3704</v>
      </c>
      <c r="AP432" s="54" t="str">
        <f>IF(Table1[[#This Row],[Ending Capital Account]]&lt;500000,"A","REQ")</f>
        <v>REQ</v>
      </c>
    </row>
    <row r="433" spans="1:42" x14ac:dyDescent="0.2">
      <c r="A433" s="44">
        <v>65729</v>
      </c>
      <c r="B433" s="11" t="s">
        <v>2512</v>
      </c>
      <c r="C433" s="47">
        <v>45000</v>
      </c>
      <c r="D433" s="46">
        <v>2014</v>
      </c>
      <c r="E433" s="46">
        <v>2028</v>
      </c>
      <c r="F433" s="12" t="s">
        <v>985</v>
      </c>
      <c r="G433" s="12" t="s">
        <v>407</v>
      </c>
      <c r="H433" s="12" t="s">
        <v>410</v>
      </c>
      <c r="I433" s="12" t="s">
        <v>62</v>
      </c>
      <c r="J433" s="12" t="s">
        <v>62</v>
      </c>
      <c r="K433" s="48">
        <v>2853695</v>
      </c>
      <c r="L433" s="12" t="s">
        <v>409</v>
      </c>
      <c r="P433" s="50">
        <v>-182169</v>
      </c>
      <c r="Q433" s="48">
        <v>-181468</v>
      </c>
      <c r="R433" s="48">
        <v>-181468</v>
      </c>
      <c r="S433" s="48">
        <v>0</v>
      </c>
      <c r="T433" s="48">
        <v>0</v>
      </c>
      <c r="U433" s="48">
        <v>0</v>
      </c>
      <c r="V433" s="48">
        <v>0</v>
      </c>
      <c r="W433" s="48">
        <v>0</v>
      </c>
      <c r="X433" s="48">
        <v>0</v>
      </c>
      <c r="Y433" s="48">
        <v>548851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I433" s="48">
        <v>0</v>
      </c>
      <c r="AJ433" s="48">
        <v>0</v>
      </c>
      <c r="AK433" s="48">
        <v>0</v>
      </c>
      <c r="AL433" s="48">
        <v>0</v>
      </c>
      <c r="AM433" s="48">
        <v>0</v>
      </c>
      <c r="AN433" s="48">
        <v>160573</v>
      </c>
      <c r="AO433" s="11" t="s">
        <v>3698</v>
      </c>
      <c r="AP433" s="54" t="str">
        <f>IF(Table1[[#This Row],[Ending Capital Account]]&lt;500000,"A","REQ")</f>
        <v>REQ</v>
      </c>
    </row>
    <row r="434" spans="1:42" x14ac:dyDescent="0.2">
      <c r="A434" s="44">
        <v>78088</v>
      </c>
      <c r="B434" s="11" t="s">
        <v>1823</v>
      </c>
      <c r="C434" s="47">
        <v>45184</v>
      </c>
      <c r="D434" s="46">
        <v>2021</v>
      </c>
      <c r="E434" s="46">
        <v>2035</v>
      </c>
      <c r="F434" s="12" t="s">
        <v>985</v>
      </c>
      <c r="G434" s="12" t="s">
        <v>407</v>
      </c>
      <c r="H434" s="12" t="s">
        <v>410</v>
      </c>
      <c r="I434" s="12" t="s">
        <v>62</v>
      </c>
      <c r="J434" s="12" t="s">
        <v>62</v>
      </c>
      <c r="K434" s="48">
        <v>11173085</v>
      </c>
      <c r="L434" s="12" t="s">
        <v>409</v>
      </c>
      <c r="P434" s="50">
        <v>-402073</v>
      </c>
      <c r="Q434" s="48">
        <v>-402033</v>
      </c>
      <c r="R434" s="48">
        <v>-402033</v>
      </c>
      <c r="S434" s="48">
        <v>0</v>
      </c>
      <c r="T434" s="48">
        <v>0</v>
      </c>
      <c r="U434" s="48">
        <v>0</v>
      </c>
      <c r="V434" s="48">
        <v>0</v>
      </c>
      <c r="W434" s="48">
        <v>0</v>
      </c>
      <c r="X434" s="48">
        <v>0</v>
      </c>
      <c r="Y434" s="48">
        <v>1331255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I434" s="48">
        <v>0</v>
      </c>
      <c r="AJ434" s="48">
        <v>4461884</v>
      </c>
      <c r="AK434" s="48">
        <v>0</v>
      </c>
      <c r="AL434" s="48">
        <v>10763371</v>
      </c>
      <c r="AM434" s="48">
        <v>0</v>
      </c>
      <c r="AN434" s="48">
        <v>515171</v>
      </c>
      <c r="AO434" s="11" t="s">
        <v>3818</v>
      </c>
      <c r="AP434" s="54" t="str">
        <f>IF(Table1[[#This Row],[Ending Capital Account]]&lt;500000,"A","REQ")</f>
        <v>REQ</v>
      </c>
    </row>
    <row r="435" spans="1:42" x14ac:dyDescent="0.2">
      <c r="A435" s="44">
        <v>64954</v>
      </c>
      <c r="B435" s="11" t="s">
        <v>2461</v>
      </c>
      <c r="C435" s="47">
        <v>45000</v>
      </c>
      <c r="D435" s="46">
        <v>2012</v>
      </c>
      <c r="E435" s="46">
        <v>2026</v>
      </c>
      <c r="F435" s="12" t="s">
        <v>985</v>
      </c>
      <c r="G435" s="12" t="s">
        <v>407</v>
      </c>
      <c r="H435" s="12" t="s">
        <v>410</v>
      </c>
      <c r="I435" s="12" t="s">
        <v>62</v>
      </c>
      <c r="J435" s="12" t="s">
        <v>62</v>
      </c>
      <c r="K435" s="48">
        <v>309310</v>
      </c>
      <c r="L435" s="12" t="s">
        <v>409</v>
      </c>
      <c r="P435" s="50">
        <v>-399532</v>
      </c>
      <c r="Q435" s="48">
        <v>-418884</v>
      </c>
      <c r="R435" s="48">
        <v>-418884</v>
      </c>
      <c r="S435" s="48">
        <v>0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261283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I435" s="48">
        <v>0</v>
      </c>
      <c r="AJ435" s="48">
        <v>4783152</v>
      </c>
      <c r="AK435" s="48">
        <v>0</v>
      </c>
      <c r="AL435" s="48">
        <v>0</v>
      </c>
      <c r="AM435" s="48">
        <v>0</v>
      </c>
      <c r="AN435" s="48">
        <v>214734</v>
      </c>
      <c r="AO435" s="11" t="s">
        <v>3729</v>
      </c>
      <c r="AP435" s="54" t="str">
        <f>IF(Table1[[#This Row],[Ending Capital Account]]&lt;500000,"A","REQ")</f>
        <v>A</v>
      </c>
    </row>
    <row r="436" spans="1:42" x14ac:dyDescent="0.2">
      <c r="A436" s="44">
        <v>66148</v>
      </c>
      <c r="B436" s="11" t="s">
        <v>1705</v>
      </c>
      <c r="C436" s="47">
        <v>45000</v>
      </c>
      <c r="D436" s="46">
        <v>2015</v>
      </c>
      <c r="E436" s="46">
        <v>2029</v>
      </c>
      <c r="F436" s="12" t="s">
        <v>985</v>
      </c>
      <c r="G436" s="12" t="s">
        <v>407</v>
      </c>
      <c r="H436" s="12" t="s">
        <v>410</v>
      </c>
      <c r="I436" s="12" t="s">
        <v>62</v>
      </c>
      <c r="J436" s="12" t="s">
        <v>62</v>
      </c>
      <c r="K436" s="48">
        <v>5260288</v>
      </c>
      <c r="L436" s="12" t="s">
        <v>409</v>
      </c>
      <c r="P436" s="50">
        <v>-736253</v>
      </c>
      <c r="Q436" s="48">
        <v>-731019</v>
      </c>
      <c r="R436" s="48">
        <v>-712976</v>
      </c>
      <c r="S436" s="48">
        <v>0</v>
      </c>
      <c r="T436" s="48">
        <v>0</v>
      </c>
      <c r="U436" s="48">
        <v>0</v>
      </c>
      <c r="V436" s="48">
        <v>0</v>
      </c>
      <c r="W436" s="48">
        <v>0</v>
      </c>
      <c r="X436" s="48">
        <v>0</v>
      </c>
      <c r="Y436" s="48">
        <v>1169905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I436" s="48">
        <v>0</v>
      </c>
      <c r="AJ436" s="48">
        <v>5922465</v>
      </c>
      <c r="AK436" s="48">
        <v>0</v>
      </c>
      <c r="AL436" s="48">
        <v>0</v>
      </c>
      <c r="AM436" s="48">
        <v>0</v>
      </c>
      <c r="AN436" s="48">
        <v>519111</v>
      </c>
      <c r="AO436" s="11" t="s">
        <v>3724</v>
      </c>
      <c r="AP436" s="54" t="str">
        <f>IF(Table1[[#This Row],[Ending Capital Account]]&lt;500000,"A","REQ")</f>
        <v>REQ</v>
      </c>
    </row>
    <row r="437" spans="1:42" x14ac:dyDescent="0.2">
      <c r="A437" s="44">
        <v>65182</v>
      </c>
      <c r="B437" s="11" t="s">
        <v>1239</v>
      </c>
      <c r="C437" s="47">
        <v>44987</v>
      </c>
      <c r="D437" s="46">
        <v>2011</v>
      </c>
      <c r="E437" s="46">
        <v>2025</v>
      </c>
      <c r="F437" s="12" t="s">
        <v>985</v>
      </c>
      <c r="G437" s="12" t="s">
        <v>407</v>
      </c>
      <c r="H437" s="12" t="s">
        <v>410</v>
      </c>
      <c r="I437" s="12" t="s">
        <v>62</v>
      </c>
      <c r="J437" s="12" t="s">
        <v>62</v>
      </c>
      <c r="K437" s="48">
        <v>-2459576</v>
      </c>
      <c r="L437" s="12" t="s">
        <v>62</v>
      </c>
      <c r="P437" s="50">
        <v>-848206</v>
      </c>
      <c r="Q437" s="48">
        <v>-871291</v>
      </c>
      <c r="R437" s="48">
        <v>-871382</v>
      </c>
      <c r="S437" s="48">
        <v>0</v>
      </c>
      <c r="T437" s="48">
        <v>70004</v>
      </c>
      <c r="U437" s="48">
        <v>17544</v>
      </c>
      <c r="V437" s="48">
        <v>0</v>
      </c>
      <c r="W437" s="48">
        <v>0</v>
      </c>
      <c r="X437" s="48">
        <v>0</v>
      </c>
      <c r="Y437" s="48">
        <v>492106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I437" s="48">
        <v>0</v>
      </c>
      <c r="AJ437" s="48">
        <v>14390211</v>
      </c>
      <c r="AK437" s="48">
        <v>18430</v>
      </c>
      <c r="AL437" s="48">
        <v>0</v>
      </c>
      <c r="AM437" s="48">
        <v>0</v>
      </c>
      <c r="AN437" s="48">
        <v>664530</v>
      </c>
      <c r="AO437" s="11" t="s">
        <v>3720</v>
      </c>
      <c r="AP437" s="54" t="str">
        <f>IF(Table1[[#This Row],[Ending Capital Account]]&lt;500000,"A","REQ")</f>
        <v>A</v>
      </c>
    </row>
    <row r="438" spans="1:42" x14ac:dyDescent="0.2">
      <c r="A438" s="44">
        <v>60717</v>
      </c>
      <c r="B438" s="11" t="s">
        <v>1910</v>
      </c>
      <c r="C438" s="47">
        <v>45211</v>
      </c>
      <c r="D438" s="46">
        <v>2004</v>
      </c>
      <c r="E438" s="46">
        <v>2018</v>
      </c>
      <c r="F438" s="12" t="s">
        <v>985</v>
      </c>
      <c r="G438" s="12" t="s">
        <v>407</v>
      </c>
      <c r="H438" s="12" t="s">
        <v>70</v>
      </c>
      <c r="I438" s="12" t="s">
        <v>70</v>
      </c>
      <c r="J438" s="12" t="s">
        <v>70</v>
      </c>
      <c r="K438" s="48">
        <v>0</v>
      </c>
      <c r="L438" s="12" t="s">
        <v>62</v>
      </c>
      <c r="P438" s="50">
        <v>40899</v>
      </c>
      <c r="Q438" s="48">
        <v>0</v>
      </c>
      <c r="R438" s="48">
        <v>0</v>
      </c>
      <c r="AJ438" s="48">
        <v>1155979</v>
      </c>
      <c r="AN438" s="48">
        <v>139935</v>
      </c>
      <c r="AO438" s="11" t="s">
        <v>4738</v>
      </c>
      <c r="AP438" s="54" t="str">
        <f>IF(Table1[[#This Row],[Ending Capital Account]]&lt;500000,"A","REQ")</f>
        <v>A</v>
      </c>
    </row>
    <row r="439" spans="1:42" x14ac:dyDescent="0.2">
      <c r="A439" s="44">
        <v>64056</v>
      </c>
      <c r="B439" s="11" t="s">
        <v>171</v>
      </c>
      <c r="C439" s="47">
        <v>45000</v>
      </c>
      <c r="D439" s="46">
        <v>2011</v>
      </c>
      <c r="E439" s="46">
        <v>2026</v>
      </c>
      <c r="F439" s="12" t="s">
        <v>985</v>
      </c>
      <c r="G439" s="12" t="s">
        <v>407</v>
      </c>
      <c r="H439" s="12" t="s">
        <v>410</v>
      </c>
      <c r="I439" s="12" t="s">
        <v>62</v>
      </c>
      <c r="J439" s="12" t="s">
        <v>62</v>
      </c>
      <c r="K439" s="48">
        <v>570674</v>
      </c>
      <c r="L439" s="12" t="s">
        <v>409</v>
      </c>
      <c r="P439" s="50">
        <v>-214581</v>
      </c>
      <c r="Q439" s="48">
        <v>-214209</v>
      </c>
      <c r="R439" s="48">
        <v>-214209</v>
      </c>
      <c r="S439" s="48">
        <v>0</v>
      </c>
      <c r="T439" s="48">
        <v>0</v>
      </c>
      <c r="U439" s="48">
        <v>0</v>
      </c>
      <c r="V439" s="48">
        <v>0</v>
      </c>
      <c r="W439" s="48">
        <v>0</v>
      </c>
      <c r="X439" s="48">
        <v>0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0</v>
      </c>
      <c r="AI439" s="48">
        <v>5596991</v>
      </c>
      <c r="AJ439" s="48">
        <v>0</v>
      </c>
      <c r="AK439" s="48">
        <v>0</v>
      </c>
      <c r="AL439" s="48">
        <v>0</v>
      </c>
      <c r="AM439" s="48">
        <v>0</v>
      </c>
      <c r="AN439" s="48">
        <v>218904</v>
      </c>
      <c r="AO439" s="11" t="s">
        <v>3713</v>
      </c>
      <c r="AP439" s="54" t="str">
        <f>IF(Table1[[#This Row],[Ending Capital Account]]&lt;500000,"A","REQ")</f>
        <v>REQ</v>
      </c>
    </row>
    <row r="440" spans="1:42" x14ac:dyDescent="0.2">
      <c r="A440" s="44">
        <v>66332</v>
      </c>
      <c r="B440" s="11" t="s">
        <v>1135</v>
      </c>
      <c r="C440" s="47">
        <v>44987</v>
      </c>
      <c r="D440" s="46">
        <v>2016</v>
      </c>
      <c r="E440" s="46">
        <v>2030</v>
      </c>
      <c r="F440" s="12" t="s">
        <v>985</v>
      </c>
      <c r="G440" s="12" t="s">
        <v>407</v>
      </c>
      <c r="H440" s="12" t="s">
        <v>410</v>
      </c>
      <c r="I440" s="12" t="s">
        <v>62</v>
      </c>
      <c r="J440" s="12" t="s">
        <v>62</v>
      </c>
      <c r="K440" s="48">
        <v>5779641</v>
      </c>
      <c r="L440" s="12" t="s">
        <v>409</v>
      </c>
      <c r="P440" s="50">
        <v>-552684</v>
      </c>
      <c r="Q440" s="48">
        <v>-550598</v>
      </c>
      <c r="R440" s="48">
        <v>-550598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534631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I440" s="48">
        <v>0</v>
      </c>
      <c r="AJ440" s="48">
        <v>6248798</v>
      </c>
      <c r="AK440" s="48">
        <v>0</v>
      </c>
      <c r="AL440" s="48">
        <v>0</v>
      </c>
      <c r="AM440" s="48">
        <v>0</v>
      </c>
      <c r="AN440" s="48">
        <v>428270</v>
      </c>
      <c r="AO440" s="11" t="s">
        <v>3874</v>
      </c>
      <c r="AP440" s="54" t="str">
        <f>IF(Table1[[#This Row],[Ending Capital Account]]&lt;500000,"A","REQ")</f>
        <v>REQ</v>
      </c>
    </row>
    <row r="441" spans="1:42" x14ac:dyDescent="0.2">
      <c r="A441" s="44">
        <v>67178</v>
      </c>
      <c r="B441" s="11" t="s">
        <v>677</v>
      </c>
      <c r="C441" s="47">
        <v>45020</v>
      </c>
      <c r="D441" s="46">
        <v>2017</v>
      </c>
      <c r="E441" s="46">
        <v>2031</v>
      </c>
      <c r="F441" s="12" t="s">
        <v>985</v>
      </c>
      <c r="G441" s="12" t="s">
        <v>407</v>
      </c>
      <c r="H441" s="12" t="s">
        <v>410</v>
      </c>
      <c r="I441" s="12" t="s">
        <v>62</v>
      </c>
      <c r="J441" s="12" t="s">
        <v>62</v>
      </c>
      <c r="K441" s="48">
        <v>11586542</v>
      </c>
      <c r="L441" s="12" t="s">
        <v>409</v>
      </c>
      <c r="P441" s="50">
        <v>-475248</v>
      </c>
      <c r="Q441" s="48">
        <v>-469745</v>
      </c>
      <c r="R441" s="48">
        <v>-469745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1491816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I441" s="48">
        <v>0</v>
      </c>
      <c r="AJ441" s="48">
        <v>4530763</v>
      </c>
      <c r="AK441" s="48">
        <v>0</v>
      </c>
      <c r="AL441" s="48">
        <v>0</v>
      </c>
      <c r="AM441" s="48">
        <v>-28024</v>
      </c>
      <c r="AN441" s="48">
        <v>579920</v>
      </c>
      <c r="AO441" s="11" t="s">
        <v>3791</v>
      </c>
      <c r="AP441" s="54" t="str">
        <f>IF(Table1[[#This Row],[Ending Capital Account]]&lt;500000,"A","REQ")</f>
        <v>REQ</v>
      </c>
    </row>
    <row r="442" spans="1:42" x14ac:dyDescent="0.2">
      <c r="A442" s="44">
        <v>66744</v>
      </c>
      <c r="B442" s="11" t="s">
        <v>447</v>
      </c>
      <c r="C442" s="47">
        <v>45225</v>
      </c>
      <c r="D442" s="46">
        <v>2022</v>
      </c>
      <c r="E442" s="46">
        <v>2036</v>
      </c>
      <c r="F442" s="12" t="s">
        <v>985</v>
      </c>
      <c r="G442" s="12" t="s">
        <v>407</v>
      </c>
      <c r="H442" s="12" t="s">
        <v>410</v>
      </c>
      <c r="I442" s="12" t="s">
        <v>62</v>
      </c>
      <c r="J442" s="12" t="s">
        <v>62</v>
      </c>
      <c r="K442" s="48">
        <v>1941427</v>
      </c>
      <c r="L442" s="12" t="s">
        <v>409</v>
      </c>
      <c r="P442" s="50">
        <v>-1335382</v>
      </c>
      <c r="Q442" s="48">
        <v>-1255638</v>
      </c>
      <c r="R442" s="48">
        <v>-1255638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296856</v>
      </c>
      <c r="Z442" s="48">
        <v>0</v>
      </c>
      <c r="AA442" s="48">
        <v>0</v>
      </c>
      <c r="AB442" s="48">
        <v>0</v>
      </c>
      <c r="AC442" s="48">
        <v>144174</v>
      </c>
      <c r="AD442" s="48">
        <v>0</v>
      </c>
      <c r="AE442" s="48">
        <v>0</v>
      </c>
      <c r="AI442" s="48">
        <v>0</v>
      </c>
      <c r="AJ442" s="48">
        <v>25142783</v>
      </c>
      <c r="AK442" s="48">
        <v>0</v>
      </c>
      <c r="AL442" s="48">
        <v>1516795</v>
      </c>
      <c r="AM442" s="48">
        <v>0</v>
      </c>
      <c r="AN442" s="48">
        <v>987676</v>
      </c>
      <c r="AO442" s="11" t="s">
        <v>3806</v>
      </c>
      <c r="AP442" s="54" t="str">
        <f>IF(Table1[[#This Row],[Ending Capital Account]]&lt;500000,"A","REQ")</f>
        <v>REQ</v>
      </c>
    </row>
    <row r="443" spans="1:42" x14ac:dyDescent="0.2">
      <c r="A443" s="44">
        <v>60623</v>
      </c>
      <c r="B443" s="11" t="s">
        <v>1908</v>
      </c>
      <c r="C443" s="47">
        <v>44985</v>
      </c>
      <c r="D443" s="46">
        <v>2003</v>
      </c>
      <c r="E443" s="46">
        <v>2018</v>
      </c>
      <c r="F443" s="12" t="s">
        <v>985</v>
      </c>
      <c r="G443" s="12" t="s">
        <v>407</v>
      </c>
      <c r="H443" s="12" t="s">
        <v>410</v>
      </c>
      <c r="I443" s="12" t="s">
        <v>62</v>
      </c>
      <c r="J443" s="12" t="s">
        <v>62</v>
      </c>
      <c r="K443" s="48">
        <v>-1422400</v>
      </c>
      <c r="L443" s="12" t="s">
        <v>62</v>
      </c>
      <c r="P443" s="50">
        <v>-134874</v>
      </c>
      <c r="Q443" s="48">
        <v>-133479</v>
      </c>
      <c r="R443" s="48">
        <v>-133479</v>
      </c>
      <c r="S443" s="48">
        <v>0</v>
      </c>
      <c r="T443" s="48">
        <v>45278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I443" s="48">
        <v>0</v>
      </c>
      <c r="AJ443" s="48">
        <v>2692959</v>
      </c>
      <c r="AK443" s="48">
        <v>0</v>
      </c>
      <c r="AL443" s="48">
        <v>0</v>
      </c>
      <c r="AM443" s="48">
        <v>0</v>
      </c>
      <c r="AN443" s="48">
        <v>157841</v>
      </c>
      <c r="AO443" s="11" t="s">
        <v>3705</v>
      </c>
      <c r="AP443" s="54" t="str">
        <f>IF(Table1[[#This Row],[Ending Capital Account]]&lt;500000,"A","REQ")</f>
        <v>A</v>
      </c>
    </row>
    <row r="444" spans="1:42" x14ac:dyDescent="0.2">
      <c r="A444" s="44">
        <v>64080</v>
      </c>
      <c r="B444" s="11" t="s">
        <v>374</v>
      </c>
      <c r="C444" s="47">
        <v>45014</v>
      </c>
      <c r="D444" s="46">
        <v>2013</v>
      </c>
      <c r="E444" s="46">
        <v>2027</v>
      </c>
      <c r="F444" s="12" t="s">
        <v>985</v>
      </c>
      <c r="G444" s="12" t="s">
        <v>407</v>
      </c>
      <c r="H444" s="12" t="s">
        <v>410</v>
      </c>
      <c r="I444" s="12" t="s">
        <v>62</v>
      </c>
      <c r="J444" s="12" t="s">
        <v>62</v>
      </c>
      <c r="K444" s="48">
        <v>2639504</v>
      </c>
      <c r="L444" s="12" t="s">
        <v>62</v>
      </c>
      <c r="P444" s="50">
        <v>-415087</v>
      </c>
      <c r="Q444" s="48">
        <v>-414998</v>
      </c>
      <c r="R444" s="48">
        <v>-414998</v>
      </c>
      <c r="S444" s="48">
        <v>0</v>
      </c>
      <c r="T444" s="48">
        <v>32781</v>
      </c>
      <c r="U444" s="48">
        <v>0</v>
      </c>
      <c r="V444" s="48">
        <v>0</v>
      </c>
      <c r="W444" s="48">
        <v>0</v>
      </c>
      <c r="X444" s="48">
        <v>0</v>
      </c>
      <c r="Y444" s="48">
        <v>921662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I444" s="48">
        <v>0</v>
      </c>
      <c r="AJ444" s="48">
        <v>4753607</v>
      </c>
      <c r="AK444" s="48">
        <v>0</v>
      </c>
      <c r="AL444" s="48">
        <v>0</v>
      </c>
      <c r="AM444" s="48">
        <v>0</v>
      </c>
      <c r="AN444" s="48">
        <v>405762</v>
      </c>
      <c r="AO444" s="11" t="s">
        <v>3767</v>
      </c>
      <c r="AP444" s="54" t="str">
        <f>IF(Table1[[#This Row],[Ending Capital Account]]&lt;500000,"A","REQ")</f>
        <v>REQ</v>
      </c>
    </row>
    <row r="445" spans="1:42" x14ac:dyDescent="0.2">
      <c r="A445" s="44">
        <v>64805</v>
      </c>
      <c r="B445" s="11" t="s">
        <v>2453</v>
      </c>
      <c r="C445" s="47">
        <v>44991</v>
      </c>
      <c r="D445" s="46">
        <v>2010</v>
      </c>
      <c r="E445" s="46">
        <v>2024</v>
      </c>
      <c r="F445" s="12" t="s">
        <v>985</v>
      </c>
      <c r="G445" s="12" t="s">
        <v>407</v>
      </c>
      <c r="H445" s="12" t="s">
        <v>410</v>
      </c>
      <c r="I445" s="12" t="s">
        <v>62</v>
      </c>
      <c r="J445" s="12" t="s">
        <v>62</v>
      </c>
      <c r="K445" s="48">
        <v>-1106359</v>
      </c>
      <c r="L445" s="12" t="s">
        <v>409</v>
      </c>
      <c r="P445" s="50">
        <v>-309686</v>
      </c>
      <c r="Q445" s="48">
        <v>-325631</v>
      </c>
      <c r="R445" s="48">
        <v>-305045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I445" s="48">
        <v>0</v>
      </c>
      <c r="AJ445" s="48">
        <v>11288756</v>
      </c>
      <c r="AK445" s="48">
        <v>0</v>
      </c>
      <c r="AL445" s="48">
        <v>0</v>
      </c>
      <c r="AM445" s="48">
        <v>0</v>
      </c>
      <c r="AN445" s="48">
        <v>240544</v>
      </c>
      <c r="AO445" s="11" t="s">
        <v>3729</v>
      </c>
      <c r="AP445" s="54" t="str">
        <f>IF(Table1[[#This Row],[Ending Capital Account]]&lt;500000,"A","REQ")</f>
        <v>A</v>
      </c>
    </row>
    <row r="446" spans="1:42" x14ac:dyDescent="0.2">
      <c r="A446" s="44">
        <v>66224</v>
      </c>
      <c r="B446" s="11" t="s">
        <v>3013</v>
      </c>
      <c r="C446" s="47">
        <v>44970</v>
      </c>
      <c r="D446" s="46">
        <v>2013</v>
      </c>
      <c r="E446" s="46">
        <v>2028</v>
      </c>
      <c r="F446" s="12" t="s">
        <v>985</v>
      </c>
      <c r="G446" s="12" t="s">
        <v>407</v>
      </c>
      <c r="H446" s="12" t="s">
        <v>410</v>
      </c>
      <c r="I446" s="12" t="s">
        <v>62</v>
      </c>
      <c r="J446" s="12" t="s">
        <v>62</v>
      </c>
      <c r="K446" s="48">
        <v>8472989</v>
      </c>
      <c r="L446" s="12" t="s">
        <v>62</v>
      </c>
      <c r="P446" s="50">
        <v>-538664</v>
      </c>
      <c r="Q446" s="48">
        <v>-564804</v>
      </c>
      <c r="R446" s="48">
        <v>-572294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1452710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I446" s="48">
        <v>0</v>
      </c>
      <c r="AJ446" s="48">
        <v>2916509</v>
      </c>
      <c r="AK446" s="48">
        <v>0</v>
      </c>
      <c r="AL446" s="48">
        <v>0</v>
      </c>
      <c r="AM446" s="48">
        <v>-9261</v>
      </c>
      <c r="AN446" s="48">
        <v>687153</v>
      </c>
      <c r="AO446" s="11" t="s">
        <v>3872</v>
      </c>
      <c r="AP446" s="54" t="str">
        <f>IF(Table1[[#This Row],[Ending Capital Account]]&lt;500000,"A","REQ")</f>
        <v>REQ</v>
      </c>
    </row>
    <row r="447" spans="1:42" x14ac:dyDescent="0.2">
      <c r="A447" s="44">
        <v>64980</v>
      </c>
      <c r="B447" s="11" t="s">
        <v>1289</v>
      </c>
      <c r="C447" s="47">
        <v>44987</v>
      </c>
      <c r="D447" s="46">
        <v>2007</v>
      </c>
      <c r="E447" s="46">
        <v>2021</v>
      </c>
      <c r="F447" s="12" t="s">
        <v>985</v>
      </c>
      <c r="G447" s="12" t="s">
        <v>407</v>
      </c>
      <c r="H447" s="12" t="s">
        <v>410</v>
      </c>
      <c r="I447" s="12" t="s">
        <v>62</v>
      </c>
      <c r="J447" s="12" t="s">
        <v>409</v>
      </c>
      <c r="K447" s="48">
        <v>0</v>
      </c>
      <c r="L447" s="12" t="s">
        <v>409</v>
      </c>
      <c r="P447" s="50">
        <v>-30678</v>
      </c>
      <c r="Q447" s="48">
        <v>-2548</v>
      </c>
      <c r="R447" s="48">
        <v>-2548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I447" s="48">
        <v>0</v>
      </c>
      <c r="AJ447" s="48">
        <v>0</v>
      </c>
      <c r="AK447" s="48">
        <v>0</v>
      </c>
      <c r="AL447" s="48">
        <v>0</v>
      </c>
      <c r="AM447" s="48">
        <v>0</v>
      </c>
      <c r="AN447" s="48">
        <v>221103</v>
      </c>
      <c r="AO447" s="11" t="s">
        <v>3794</v>
      </c>
      <c r="AP447" s="54" t="str">
        <f>IF(Table1[[#This Row],[Ending Capital Account]]&lt;500000,"A","REQ")</f>
        <v>A</v>
      </c>
    </row>
    <row r="448" spans="1:42" x14ac:dyDescent="0.2">
      <c r="A448" s="44">
        <v>67166</v>
      </c>
      <c r="B448" s="11" t="s">
        <v>3135</v>
      </c>
      <c r="C448" s="47">
        <v>44977</v>
      </c>
      <c r="D448" s="46">
        <v>2016</v>
      </c>
      <c r="E448" s="46">
        <v>2032</v>
      </c>
      <c r="F448" s="12" t="s">
        <v>985</v>
      </c>
      <c r="G448" s="12" t="s">
        <v>407</v>
      </c>
      <c r="H448" s="12" t="s">
        <v>410</v>
      </c>
      <c r="I448" s="12" t="s">
        <v>62</v>
      </c>
      <c r="J448" s="12" t="s">
        <v>62</v>
      </c>
      <c r="K448" s="48">
        <v>1479109</v>
      </c>
      <c r="L448" s="12" t="s">
        <v>409</v>
      </c>
      <c r="P448" s="50">
        <v>-561639</v>
      </c>
      <c r="Q448" s="48">
        <v>-559629</v>
      </c>
      <c r="R448" s="48">
        <v>-559629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491876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I448" s="48">
        <v>59813</v>
      </c>
      <c r="AJ448" s="48">
        <v>12760457</v>
      </c>
      <c r="AK448" s="48">
        <v>0</v>
      </c>
      <c r="AL448" s="48">
        <v>0</v>
      </c>
      <c r="AM448" s="48">
        <v>0</v>
      </c>
      <c r="AN448" s="48">
        <v>392473</v>
      </c>
      <c r="AO448" s="11" t="s">
        <v>3696</v>
      </c>
      <c r="AP448" s="54" t="str">
        <f>IF(Table1[[#This Row],[Ending Capital Account]]&lt;500000,"A","REQ")</f>
        <v>REQ</v>
      </c>
    </row>
    <row r="449" spans="1:42" x14ac:dyDescent="0.2">
      <c r="A449" s="44">
        <v>62975</v>
      </c>
      <c r="B449" s="11" t="s">
        <v>2140</v>
      </c>
      <c r="C449" s="47">
        <v>44965</v>
      </c>
      <c r="D449" s="46">
        <v>2008</v>
      </c>
      <c r="E449" s="46">
        <v>2022</v>
      </c>
      <c r="F449" s="12" t="s">
        <v>985</v>
      </c>
      <c r="G449" s="12" t="s">
        <v>407</v>
      </c>
      <c r="H449" s="12" t="s">
        <v>410</v>
      </c>
      <c r="I449" s="12" t="s">
        <v>62</v>
      </c>
      <c r="J449" s="12" t="s">
        <v>62</v>
      </c>
      <c r="K449" s="48">
        <v>-136648</v>
      </c>
      <c r="L449" s="12" t="s">
        <v>409</v>
      </c>
      <c r="P449" s="50">
        <v>-115736</v>
      </c>
      <c r="Q449" s="48">
        <v>0</v>
      </c>
      <c r="R449" s="48">
        <v>0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I449" s="48">
        <v>0</v>
      </c>
      <c r="AJ449" s="48">
        <v>946597</v>
      </c>
      <c r="AK449" s="48">
        <v>0</v>
      </c>
      <c r="AL449" s="48">
        <v>0</v>
      </c>
      <c r="AM449" s="48">
        <v>0</v>
      </c>
      <c r="AN449" s="48">
        <v>97511</v>
      </c>
      <c r="AO449" s="11" t="s">
        <v>3747</v>
      </c>
      <c r="AP449" s="54" t="str">
        <f>IF(Table1[[#This Row],[Ending Capital Account]]&lt;500000,"A","REQ")</f>
        <v>A</v>
      </c>
    </row>
    <row r="450" spans="1:42" x14ac:dyDescent="0.2">
      <c r="A450" s="44">
        <v>78096</v>
      </c>
      <c r="B450" s="11" t="s">
        <v>709</v>
      </c>
      <c r="C450" s="47">
        <v>45013</v>
      </c>
      <c r="D450" s="46">
        <v>2020</v>
      </c>
      <c r="E450" s="46">
        <v>2034</v>
      </c>
      <c r="F450" s="12" t="s">
        <v>985</v>
      </c>
      <c r="G450" s="12" t="s">
        <v>407</v>
      </c>
      <c r="H450" s="12" t="s">
        <v>410</v>
      </c>
      <c r="I450" s="12" t="s">
        <v>62</v>
      </c>
      <c r="J450" s="12" t="s">
        <v>62</v>
      </c>
      <c r="K450" s="48">
        <v>10771751</v>
      </c>
      <c r="L450" s="12" t="s">
        <v>409</v>
      </c>
      <c r="P450" s="50">
        <v>-796260</v>
      </c>
      <c r="Q450" s="48">
        <v>-794145</v>
      </c>
      <c r="R450" s="48">
        <v>-794145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1349865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I450" s="48">
        <v>0</v>
      </c>
      <c r="AJ450" s="48">
        <v>13519826</v>
      </c>
      <c r="AK450" s="48">
        <v>7212</v>
      </c>
      <c r="AL450" s="48">
        <v>0</v>
      </c>
      <c r="AM450" s="48">
        <v>0</v>
      </c>
      <c r="AN450" s="48">
        <v>899197</v>
      </c>
      <c r="AO450" s="11" t="s">
        <v>3791</v>
      </c>
      <c r="AP450" s="54" t="str">
        <f>IF(Table1[[#This Row],[Ending Capital Account]]&lt;500000,"A","REQ")</f>
        <v>REQ</v>
      </c>
    </row>
    <row r="451" spans="1:42" x14ac:dyDescent="0.2">
      <c r="A451" s="44">
        <v>80135</v>
      </c>
      <c r="B451" s="11" t="s">
        <v>4244</v>
      </c>
      <c r="C451" s="47">
        <v>44991</v>
      </c>
      <c r="D451" s="46">
        <v>2024</v>
      </c>
      <c r="E451" s="46">
        <v>2038</v>
      </c>
      <c r="F451" s="12" t="s">
        <v>985</v>
      </c>
      <c r="G451" s="12" t="s">
        <v>4754</v>
      </c>
      <c r="H451" s="12" t="s">
        <v>410</v>
      </c>
      <c r="I451" s="12" t="s">
        <v>62</v>
      </c>
      <c r="J451" s="12" t="s">
        <v>62</v>
      </c>
      <c r="K451" s="48">
        <v>0</v>
      </c>
      <c r="L451" s="12" t="s">
        <v>70</v>
      </c>
      <c r="P451" s="50"/>
      <c r="Q451" s="48">
        <v>0</v>
      </c>
      <c r="R451" s="48">
        <v>0</v>
      </c>
      <c r="AO451" s="11" t="s">
        <v>3822</v>
      </c>
      <c r="AP451" s="54" t="str">
        <f>IF(Table1[[#This Row],[Ending Capital Account]]&lt;500000,"A","REQ")</f>
        <v>A</v>
      </c>
    </row>
    <row r="452" spans="1:42" x14ac:dyDescent="0.2">
      <c r="A452" s="44">
        <v>78215</v>
      </c>
      <c r="B452" s="11" t="s">
        <v>711</v>
      </c>
      <c r="C452" s="47">
        <v>45120</v>
      </c>
      <c r="D452" s="46">
        <v>2022</v>
      </c>
      <c r="E452" s="46">
        <v>2036</v>
      </c>
      <c r="F452" s="12" t="s">
        <v>985</v>
      </c>
      <c r="G452" s="12" t="s">
        <v>407</v>
      </c>
      <c r="H452" s="12" t="s">
        <v>410</v>
      </c>
      <c r="I452" s="12" t="s">
        <v>62</v>
      </c>
      <c r="J452" s="12" t="s">
        <v>62</v>
      </c>
      <c r="K452" s="48">
        <v>243525</v>
      </c>
      <c r="L452" s="12" t="s">
        <v>409</v>
      </c>
      <c r="P452" s="50">
        <v>-3106319</v>
      </c>
      <c r="Q452" s="48">
        <v>-3105685</v>
      </c>
      <c r="R452" s="48">
        <v>-3105685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1588447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I452" s="48">
        <v>0</v>
      </c>
      <c r="AJ452" s="48">
        <v>5471375</v>
      </c>
      <c r="AK452" s="48">
        <v>0</v>
      </c>
      <c r="AL452" s="48">
        <v>0</v>
      </c>
      <c r="AM452" s="48">
        <v>0</v>
      </c>
      <c r="AN452" s="48">
        <v>3108973</v>
      </c>
      <c r="AO452" s="11" t="s">
        <v>3791</v>
      </c>
      <c r="AP452" s="54" t="str">
        <f>IF(Table1[[#This Row],[Ending Capital Account]]&lt;500000,"A","REQ")</f>
        <v>A</v>
      </c>
    </row>
    <row r="453" spans="1:42" x14ac:dyDescent="0.2">
      <c r="A453" s="44">
        <v>67794</v>
      </c>
      <c r="B453" s="11" t="s">
        <v>2583</v>
      </c>
      <c r="C453" s="47">
        <v>44965</v>
      </c>
      <c r="D453" s="46">
        <v>2020</v>
      </c>
      <c r="E453" s="46">
        <v>2034</v>
      </c>
      <c r="F453" s="12" t="s">
        <v>985</v>
      </c>
      <c r="G453" s="12" t="s">
        <v>407</v>
      </c>
      <c r="H453" s="12" t="s">
        <v>410</v>
      </c>
      <c r="I453" s="12" t="s">
        <v>62</v>
      </c>
      <c r="J453" s="12" t="s">
        <v>62</v>
      </c>
      <c r="K453" s="48">
        <v>3117406</v>
      </c>
      <c r="L453" s="12" t="s">
        <v>409</v>
      </c>
      <c r="P453" s="50">
        <v>-269388</v>
      </c>
      <c r="Q453" s="48">
        <v>-268922</v>
      </c>
      <c r="R453" s="48">
        <v>-268922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504129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I453" s="48">
        <v>0</v>
      </c>
      <c r="AJ453" s="48">
        <v>850008</v>
      </c>
      <c r="AK453" s="48">
        <v>0</v>
      </c>
      <c r="AL453" s="48">
        <v>0</v>
      </c>
      <c r="AM453" s="48">
        <v>0</v>
      </c>
      <c r="AN453" s="48">
        <v>187334</v>
      </c>
      <c r="AO453" s="11" t="s">
        <v>3743</v>
      </c>
      <c r="AP453" s="54" t="str">
        <f>IF(Table1[[#This Row],[Ending Capital Account]]&lt;500000,"A","REQ")</f>
        <v>REQ</v>
      </c>
    </row>
    <row r="454" spans="1:42" x14ac:dyDescent="0.2">
      <c r="A454" s="44">
        <v>61780</v>
      </c>
      <c r="B454" s="11" t="s">
        <v>1950</v>
      </c>
      <c r="C454" s="47">
        <v>44957</v>
      </c>
      <c r="D454" s="46">
        <v>2005</v>
      </c>
      <c r="E454" s="46">
        <v>2019</v>
      </c>
      <c r="F454" s="12" t="s">
        <v>985</v>
      </c>
      <c r="G454" s="12" t="s">
        <v>407</v>
      </c>
      <c r="H454" s="12" t="s">
        <v>410</v>
      </c>
      <c r="I454" s="12" t="s">
        <v>62</v>
      </c>
      <c r="J454" s="12" t="s">
        <v>409</v>
      </c>
      <c r="K454" s="48">
        <v>0</v>
      </c>
      <c r="L454" s="12" t="s">
        <v>409</v>
      </c>
      <c r="P454" s="50">
        <v>859105</v>
      </c>
      <c r="Q454" s="48">
        <v>-452306</v>
      </c>
      <c r="R454" s="48">
        <v>-452306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I454" s="48">
        <v>0</v>
      </c>
      <c r="AJ454" s="48">
        <v>0</v>
      </c>
      <c r="AK454" s="48">
        <v>0</v>
      </c>
      <c r="AL454" s="48">
        <v>0</v>
      </c>
      <c r="AM454" s="48">
        <v>0</v>
      </c>
      <c r="AN454" s="48">
        <v>196114</v>
      </c>
      <c r="AO454" s="11" t="s">
        <v>3824</v>
      </c>
      <c r="AP454" s="54" t="str">
        <f>IF(Table1[[#This Row],[Ending Capital Account]]&lt;500000,"A","REQ")</f>
        <v>A</v>
      </c>
    </row>
    <row r="455" spans="1:42" x14ac:dyDescent="0.2">
      <c r="A455" s="44">
        <v>80536</v>
      </c>
      <c r="B455" s="11" t="s">
        <v>4063</v>
      </c>
      <c r="C455" s="47">
        <v>44957</v>
      </c>
      <c r="D455" s="46">
        <v>2024</v>
      </c>
      <c r="E455" s="46">
        <v>2039</v>
      </c>
      <c r="F455" s="12" t="s">
        <v>985</v>
      </c>
      <c r="G455" s="12" t="s">
        <v>407</v>
      </c>
      <c r="H455" s="12" t="s">
        <v>410</v>
      </c>
      <c r="I455" s="12" t="s">
        <v>62</v>
      </c>
      <c r="J455" s="12" t="s">
        <v>62</v>
      </c>
      <c r="K455" s="48">
        <v>-86672</v>
      </c>
      <c r="L455" s="12" t="s">
        <v>409</v>
      </c>
      <c r="P455" s="50">
        <v>-3172</v>
      </c>
      <c r="Q455" s="48">
        <v>-3172</v>
      </c>
      <c r="R455" s="48">
        <v>-3172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I455" s="48">
        <v>0</v>
      </c>
      <c r="AJ455" s="48">
        <v>5690329</v>
      </c>
      <c r="AK455" s="48">
        <v>0</v>
      </c>
      <c r="AL455" s="48">
        <v>0</v>
      </c>
      <c r="AM455" s="48">
        <v>0</v>
      </c>
      <c r="AN455" s="48">
        <v>8491</v>
      </c>
      <c r="AO455" s="11" t="s">
        <v>4736</v>
      </c>
      <c r="AP455" s="54" t="str">
        <f>IF(Table1[[#This Row],[Ending Capital Account]]&lt;500000,"A","REQ")</f>
        <v>A</v>
      </c>
    </row>
    <row r="456" spans="1:42" x14ac:dyDescent="0.2">
      <c r="A456" s="44">
        <v>65109</v>
      </c>
      <c r="B456" s="11" t="s">
        <v>1523</v>
      </c>
      <c r="C456" s="47">
        <v>45047</v>
      </c>
      <c r="D456" s="46">
        <v>2012</v>
      </c>
      <c r="E456" s="46">
        <v>2026</v>
      </c>
      <c r="F456" s="12" t="s">
        <v>985</v>
      </c>
      <c r="G456" s="12" t="s">
        <v>407</v>
      </c>
      <c r="H456" s="12" t="s">
        <v>410</v>
      </c>
      <c r="I456" s="12" t="s">
        <v>62</v>
      </c>
      <c r="J456" s="12" t="s">
        <v>62</v>
      </c>
      <c r="K456" s="48">
        <v>9930037</v>
      </c>
      <c r="L456" s="12" t="s">
        <v>409</v>
      </c>
      <c r="P456" s="50">
        <v>-563485</v>
      </c>
      <c r="Q456" s="48">
        <v>-561935</v>
      </c>
      <c r="R456" s="48">
        <v>-561935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896264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I456" s="48">
        <v>0</v>
      </c>
      <c r="AJ456" s="48">
        <v>12909752</v>
      </c>
      <c r="AK456" s="48">
        <v>0</v>
      </c>
      <c r="AL456" s="48">
        <v>0</v>
      </c>
      <c r="AM456" s="48">
        <v>0</v>
      </c>
      <c r="AN456" s="48">
        <v>1079264</v>
      </c>
      <c r="AO456" s="11" t="s">
        <v>3758</v>
      </c>
      <c r="AP456" s="54" t="str">
        <f>IF(Table1[[#This Row],[Ending Capital Account]]&lt;500000,"A","REQ")</f>
        <v>REQ</v>
      </c>
    </row>
    <row r="457" spans="1:42" x14ac:dyDescent="0.2">
      <c r="A457" s="44">
        <v>63352</v>
      </c>
      <c r="B457" s="11" t="s">
        <v>1488</v>
      </c>
      <c r="C457" s="47">
        <v>44965</v>
      </c>
      <c r="D457" s="46">
        <v>2010</v>
      </c>
      <c r="E457" s="46">
        <v>2024</v>
      </c>
      <c r="F457" s="12" t="s">
        <v>985</v>
      </c>
      <c r="G457" s="12" t="s">
        <v>407</v>
      </c>
      <c r="H457" s="12" t="s">
        <v>410</v>
      </c>
      <c r="I457" s="12" t="s">
        <v>62</v>
      </c>
      <c r="J457" s="12" t="s">
        <v>62</v>
      </c>
      <c r="K457" s="48">
        <v>1140117</v>
      </c>
      <c r="L457" s="12" t="s">
        <v>409</v>
      </c>
      <c r="P457" s="50">
        <v>-879467</v>
      </c>
      <c r="Q457" s="48">
        <v>-904464</v>
      </c>
      <c r="R457" s="48">
        <v>-904464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I457" s="48">
        <v>80236</v>
      </c>
      <c r="AJ457" s="48">
        <v>11548514</v>
      </c>
      <c r="AK457" s="48">
        <v>0</v>
      </c>
      <c r="AL457" s="48">
        <v>0</v>
      </c>
      <c r="AM457" s="48">
        <v>0</v>
      </c>
      <c r="AN457" s="48">
        <v>367505</v>
      </c>
      <c r="AO457" s="11" t="s">
        <v>3923</v>
      </c>
      <c r="AP457" s="54" t="str">
        <f>IF(Table1[[#This Row],[Ending Capital Account]]&lt;500000,"A","REQ")</f>
        <v>REQ</v>
      </c>
    </row>
    <row r="458" spans="1:42" x14ac:dyDescent="0.2">
      <c r="A458" s="44">
        <v>79528</v>
      </c>
      <c r="B458" s="11" t="s">
        <v>3681</v>
      </c>
      <c r="C458" s="47">
        <v>44972</v>
      </c>
      <c r="D458" s="46">
        <v>2023</v>
      </c>
      <c r="E458" s="46">
        <v>2038</v>
      </c>
      <c r="F458" s="12" t="s">
        <v>985</v>
      </c>
      <c r="G458" s="12" t="s">
        <v>407</v>
      </c>
      <c r="H458" s="12" t="s">
        <v>410</v>
      </c>
      <c r="I458" s="12" t="s">
        <v>62</v>
      </c>
      <c r="J458" s="12" t="s">
        <v>62</v>
      </c>
      <c r="K458" s="48">
        <v>2343613</v>
      </c>
      <c r="L458" s="12" t="s">
        <v>62</v>
      </c>
      <c r="P458" s="50">
        <v>0</v>
      </c>
      <c r="Q458" s="48">
        <v>0</v>
      </c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I458" s="48">
        <v>0</v>
      </c>
      <c r="AJ458" s="48">
        <v>5889411</v>
      </c>
      <c r="AK458" s="48">
        <v>0</v>
      </c>
      <c r="AL458" s="48">
        <v>0</v>
      </c>
      <c r="AM458" s="48">
        <v>0</v>
      </c>
      <c r="AO458" s="11" t="s">
        <v>3806</v>
      </c>
      <c r="AP458" s="54" t="str">
        <f>IF(Table1[[#This Row],[Ending Capital Account]]&lt;500000,"A","REQ")</f>
        <v>REQ</v>
      </c>
    </row>
    <row r="459" spans="1:42" x14ac:dyDescent="0.2">
      <c r="A459" s="44">
        <v>78512</v>
      </c>
      <c r="B459" s="11" t="s">
        <v>611</v>
      </c>
      <c r="C459" s="47">
        <v>44958</v>
      </c>
      <c r="D459" s="46">
        <v>2020</v>
      </c>
      <c r="E459" s="46">
        <v>2034</v>
      </c>
      <c r="F459" s="12" t="s">
        <v>985</v>
      </c>
      <c r="G459" s="12" t="s">
        <v>407</v>
      </c>
      <c r="H459" s="12" t="s">
        <v>410</v>
      </c>
      <c r="I459" s="12" t="s">
        <v>62</v>
      </c>
      <c r="J459" s="12" t="s">
        <v>62</v>
      </c>
      <c r="K459" s="48">
        <v>7256896</v>
      </c>
      <c r="L459" s="12" t="s">
        <v>409</v>
      </c>
      <c r="P459" s="50">
        <v>-338546</v>
      </c>
      <c r="Q459" s="48">
        <v>-337769</v>
      </c>
      <c r="R459" s="48">
        <v>-337769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929907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I459" s="48">
        <v>0</v>
      </c>
      <c r="AJ459" s="48">
        <v>1879671</v>
      </c>
      <c r="AK459" s="48">
        <v>0</v>
      </c>
      <c r="AL459" s="48">
        <v>0</v>
      </c>
      <c r="AM459" s="48">
        <v>0</v>
      </c>
      <c r="AN459" s="48">
        <v>438822</v>
      </c>
      <c r="AO459" s="11" t="s">
        <v>3853</v>
      </c>
      <c r="AP459" s="54" t="str">
        <f>IF(Table1[[#This Row],[Ending Capital Account]]&lt;500000,"A","REQ")</f>
        <v>REQ</v>
      </c>
    </row>
    <row r="460" spans="1:42" x14ac:dyDescent="0.2">
      <c r="A460" s="44">
        <v>78674</v>
      </c>
      <c r="B460" s="11" t="s">
        <v>1197</v>
      </c>
      <c r="C460" s="47">
        <v>45036</v>
      </c>
      <c r="D460" s="46">
        <v>2022</v>
      </c>
      <c r="E460" s="46">
        <v>2036</v>
      </c>
      <c r="F460" s="12" t="s">
        <v>985</v>
      </c>
      <c r="G460" s="12" t="s">
        <v>407</v>
      </c>
      <c r="H460" s="12" t="s">
        <v>410</v>
      </c>
      <c r="I460" s="12" t="s">
        <v>62</v>
      </c>
      <c r="J460" s="12" t="s">
        <v>62</v>
      </c>
      <c r="K460" s="48">
        <v>-3117518</v>
      </c>
      <c r="L460" s="12" t="s">
        <v>409</v>
      </c>
      <c r="P460" s="50">
        <v>-3578447</v>
      </c>
      <c r="Q460" s="48">
        <v>-3491983</v>
      </c>
      <c r="R460" s="48">
        <v>-3494479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1365973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I460" s="48">
        <v>269235</v>
      </c>
      <c r="AJ460" s="48">
        <v>47802926</v>
      </c>
      <c r="AK460" s="48">
        <v>2529337</v>
      </c>
      <c r="AL460" s="48">
        <v>0</v>
      </c>
      <c r="AM460" s="48">
        <v>0</v>
      </c>
      <c r="AN460" s="48">
        <v>1450179</v>
      </c>
      <c r="AO460" s="11" t="s">
        <v>3792</v>
      </c>
      <c r="AP460" s="54" t="str">
        <f>IF(Table1[[#This Row],[Ending Capital Account]]&lt;500000,"A","REQ")</f>
        <v>A</v>
      </c>
    </row>
    <row r="461" spans="1:42" x14ac:dyDescent="0.2">
      <c r="A461" s="44">
        <v>78181</v>
      </c>
      <c r="B461" s="11" t="s">
        <v>1890</v>
      </c>
      <c r="C461" s="47">
        <v>45007</v>
      </c>
      <c r="D461" s="46">
        <v>2019</v>
      </c>
      <c r="E461" s="46">
        <v>2033</v>
      </c>
      <c r="F461" s="12" t="s">
        <v>985</v>
      </c>
      <c r="G461" s="12" t="s">
        <v>407</v>
      </c>
      <c r="H461" s="12" t="s">
        <v>410</v>
      </c>
      <c r="I461" s="12" t="s">
        <v>62</v>
      </c>
      <c r="J461" s="12" t="s">
        <v>62</v>
      </c>
      <c r="K461" s="48">
        <v>9305159</v>
      </c>
      <c r="L461" s="12" t="s">
        <v>62</v>
      </c>
      <c r="P461" s="50">
        <v>-374548</v>
      </c>
      <c r="Q461" s="48">
        <v>-373315</v>
      </c>
      <c r="R461" s="48">
        <v>-373315</v>
      </c>
      <c r="T461" s="48">
        <v>37135</v>
      </c>
      <c r="Y461" s="48">
        <v>1199880</v>
      </c>
      <c r="AJ461" s="48">
        <v>561306</v>
      </c>
      <c r="AN461" s="48">
        <v>524185</v>
      </c>
      <c r="AO461" s="11" t="s">
        <v>3922</v>
      </c>
      <c r="AP461" s="54" t="str">
        <f>IF(Table1[[#This Row],[Ending Capital Account]]&lt;500000,"A","REQ")</f>
        <v>REQ</v>
      </c>
    </row>
    <row r="462" spans="1:42" x14ac:dyDescent="0.2">
      <c r="A462" s="44">
        <v>78634</v>
      </c>
      <c r="B462" s="11" t="s">
        <v>1190</v>
      </c>
      <c r="C462" s="47">
        <v>44985</v>
      </c>
      <c r="D462" s="46">
        <v>2021</v>
      </c>
      <c r="E462" s="46">
        <v>2035</v>
      </c>
      <c r="F462" s="12" t="s">
        <v>985</v>
      </c>
      <c r="G462" s="12" t="s">
        <v>407</v>
      </c>
      <c r="H462" s="12" t="s">
        <v>410</v>
      </c>
      <c r="I462" s="12" t="s">
        <v>62</v>
      </c>
      <c r="J462" s="12" t="s">
        <v>62</v>
      </c>
      <c r="K462" s="48">
        <v>19139842</v>
      </c>
      <c r="L462" s="12" t="s">
        <v>409</v>
      </c>
      <c r="P462" s="50">
        <v>-1615093</v>
      </c>
      <c r="Q462" s="48">
        <v>-1614081</v>
      </c>
      <c r="R462" s="48">
        <v>-1614081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2499750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I462" s="48">
        <v>0</v>
      </c>
      <c r="AJ462" s="48">
        <v>20221077</v>
      </c>
      <c r="AK462" s="48">
        <v>0</v>
      </c>
      <c r="AL462" s="48">
        <v>11370781</v>
      </c>
      <c r="AM462" s="48">
        <v>0</v>
      </c>
      <c r="AN462" s="48">
        <v>1262146</v>
      </c>
      <c r="AO462" s="11" t="s">
        <v>3792</v>
      </c>
      <c r="AP462" s="54" t="str">
        <f>IF(Table1[[#This Row],[Ending Capital Account]]&lt;500000,"A","REQ")</f>
        <v>REQ</v>
      </c>
    </row>
    <row r="463" spans="1:42" x14ac:dyDescent="0.2">
      <c r="A463" s="44">
        <v>64102</v>
      </c>
      <c r="B463" s="11" t="s">
        <v>179</v>
      </c>
      <c r="C463" s="47">
        <v>44965</v>
      </c>
      <c r="D463" s="46">
        <v>2010</v>
      </c>
      <c r="E463" s="46">
        <v>2025</v>
      </c>
      <c r="F463" s="12" t="s">
        <v>985</v>
      </c>
      <c r="G463" s="12" t="s">
        <v>407</v>
      </c>
      <c r="H463" s="12" t="s">
        <v>410</v>
      </c>
      <c r="I463" s="12" t="s">
        <v>62</v>
      </c>
      <c r="J463" s="12" t="s">
        <v>62</v>
      </c>
      <c r="K463" s="48">
        <v>3071299</v>
      </c>
      <c r="L463" s="12" t="s">
        <v>409</v>
      </c>
      <c r="P463" s="50">
        <v>-147312</v>
      </c>
      <c r="Q463" s="48">
        <v>-144135</v>
      </c>
      <c r="R463" s="48">
        <v>-144135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I463" s="48">
        <v>0</v>
      </c>
      <c r="AJ463" s="48">
        <v>3166742</v>
      </c>
      <c r="AK463" s="48">
        <v>5817</v>
      </c>
      <c r="AL463" s="48">
        <v>0</v>
      </c>
      <c r="AM463" s="48">
        <v>-839</v>
      </c>
      <c r="AN463" s="48">
        <v>315348</v>
      </c>
      <c r="AO463" s="11" t="s">
        <v>3761</v>
      </c>
      <c r="AP463" s="54" t="str">
        <f>IF(Table1[[#This Row],[Ending Capital Account]]&lt;500000,"A","REQ")</f>
        <v>REQ</v>
      </c>
    </row>
    <row r="464" spans="1:42" x14ac:dyDescent="0.2">
      <c r="A464" s="44">
        <v>67823</v>
      </c>
      <c r="B464" s="11" t="s">
        <v>460</v>
      </c>
      <c r="C464" s="47">
        <v>45118</v>
      </c>
      <c r="D464" s="46">
        <v>2018</v>
      </c>
      <c r="E464" s="46">
        <v>2032</v>
      </c>
      <c r="F464" s="12" t="s">
        <v>985</v>
      </c>
      <c r="G464" s="12" t="s">
        <v>407</v>
      </c>
      <c r="H464" s="12" t="s">
        <v>410</v>
      </c>
      <c r="I464" s="12" t="s">
        <v>62</v>
      </c>
      <c r="J464" s="12" t="s">
        <v>62</v>
      </c>
      <c r="K464" s="48">
        <v>8616024</v>
      </c>
      <c r="L464" s="12" t="s">
        <v>409</v>
      </c>
      <c r="P464" s="50">
        <v>-536137</v>
      </c>
      <c r="Q464" s="48">
        <v>-535700</v>
      </c>
      <c r="R464" s="48">
        <v>-535700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1181362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I464" s="48">
        <v>0</v>
      </c>
      <c r="AJ464" s="48">
        <v>1433585</v>
      </c>
      <c r="AK464" s="48">
        <v>0</v>
      </c>
      <c r="AL464" s="48">
        <v>53192</v>
      </c>
      <c r="AM464" s="48">
        <v>0</v>
      </c>
      <c r="AN464" s="48">
        <v>396768</v>
      </c>
      <c r="AO464" s="11" t="s">
        <v>3806</v>
      </c>
      <c r="AP464" s="54" t="str">
        <f>IF(Table1[[#This Row],[Ending Capital Account]]&lt;500000,"A","REQ")</f>
        <v>REQ</v>
      </c>
    </row>
    <row r="465" spans="1:42" x14ac:dyDescent="0.2">
      <c r="A465" s="44">
        <v>78363</v>
      </c>
      <c r="B465" s="11" t="s">
        <v>799</v>
      </c>
      <c r="C465" s="47">
        <v>44993</v>
      </c>
      <c r="D465" s="46">
        <v>2020</v>
      </c>
      <c r="E465" s="46">
        <v>2033</v>
      </c>
      <c r="F465" s="12" t="s">
        <v>985</v>
      </c>
      <c r="G465" s="12" t="s">
        <v>407</v>
      </c>
      <c r="H465" s="12" t="s">
        <v>410</v>
      </c>
      <c r="I465" s="12" t="s">
        <v>62</v>
      </c>
      <c r="J465" s="12" t="s">
        <v>62</v>
      </c>
      <c r="K465" s="48">
        <v>10341757</v>
      </c>
      <c r="L465" s="12" t="s">
        <v>409</v>
      </c>
      <c r="P465" s="50">
        <v>-559389</v>
      </c>
      <c r="Q465" s="48">
        <v>-559333</v>
      </c>
      <c r="R465" s="48">
        <v>-559333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1534780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I465" s="48">
        <v>0</v>
      </c>
      <c r="AJ465" s="48">
        <v>5973281</v>
      </c>
      <c r="AK465" s="48">
        <v>0</v>
      </c>
      <c r="AL465" s="48">
        <v>0</v>
      </c>
      <c r="AM465" s="48">
        <v>0</v>
      </c>
      <c r="AN465" s="48">
        <v>634122</v>
      </c>
      <c r="AO465" s="11" t="s">
        <v>3921</v>
      </c>
      <c r="AP465" s="54" t="str">
        <f>IF(Table1[[#This Row],[Ending Capital Account]]&lt;500000,"A","REQ")</f>
        <v>REQ</v>
      </c>
    </row>
    <row r="466" spans="1:42" x14ac:dyDescent="0.2">
      <c r="A466" s="44">
        <v>61886</v>
      </c>
      <c r="B466" s="11" t="s">
        <v>3002</v>
      </c>
      <c r="C466" s="47">
        <v>45126</v>
      </c>
      <c r="D466" s="46">
        <v>2008</v>
      </c>
      <c r="E466" s="46">
        <v>2022</v>
      </c>
      <c r="F466" s="12" t="s">
        <v>985</v>
      </c>
      <c r="G466" s="12" t="s">
        <v>413</v>
      </c>
      <c r="H466" s="12" t="s">
        <v>410</v>
      </c>
      <c r="I466" s="12" t="s">
        <v>62</v>
      </c>
      <c r="J466" s="12" t="s">
        <v>409</v>
      </c>
      <c r="K466" s="48">
        <v>-22000</v>
      </c>
      <c r="L466" s="12" t="s">
        <v>62</v>
      </c>
      <c r="P466" s="50">
        <v>-229262</v>
      </c>
      <c r="Q466" s="48">
        <v>0</v>
      </c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I466" s="48">
        <v>0</v>
      </c>
      <c r="AJ466" s="48">
        <v>0</v>
      </c>
      <c r="AK466" s="48">
        <v>0</v>
      </c>
      <c r="AL466" s="48">
        <v>0</v>
      </c>
      <c r="AM466" s="48">
        <v>0</v>
      </c>
      <c r="AN466" s="48">
        <v>324422</v>
      </c>
      <c r="AO466" s="11" t="s">
        <v>3837</v>
      </c>
      <c r="AP466" s="54" t="str">
        <f>IF(Table1[[#This Row],[Ending Capital Account]]&lt;500000,"A","REQ")</f>
        <v>A</v>
      </c>
    </row>
    <row r="467" spans="1:42" x14ac:dyDescent="0.2">
      <c r="A467" s="44">
        <v>66317</v>
      </c>
      <c r="B467" s="11" t="s">
        <v>1366</v>
      </c>
      <c r="C467" s="47">
        <v>45008</v>
      </c>
      <c r="D467" s="46">
        <v>2015</v>
      </c>
      <c r="E467" s="46">
        <v>2029</v>
      </c>
      <c r="F467" s="12" t="s">
        <v>985</v>
      </c>
      <c r="G467" s="12" t="s">
        <v>407</v>
      </c>
      <c r="H467" s="12" t="s">
        <v>410</v>
      </c>
      <c r="I467" s="12" t="s">
        <v>62</v>
      </c>
      <c r="J467" s="12" t="s">
        <v>62</v>
      </c>
      <c r="K467" s="48">
        <v>646906</v>
      </c>
      <c r="L467" s="12" t="s">
        <v>409</v>
      </c>
      <c r="P467" s="50">
        <v>-263251</v>
      </c>
      <c r="Q467" s="48">
        <v>-263201</v>
      </c>
      <c r="R467" s="48">
        <v>-263201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305762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I467" s="48">
        <v>0</v>
      </c>
      <c r="AJ467" s="48">
        <v>5158030</v>
      </c>
      <c r="AK467" s="48">
        <v>0</v>
      </c>
      <c r="AL467" s="48">
        <v>0</v>
      </c>
      <c r="AM467" s="48">
        <v>0</v>
      </c>
      <c r="AN467" s="48">
        <v>207964</v>
      </c>
      <c r="AO467" s="11" t="s">
        <v>3752</v>
      </c>
      <c r="AP467" s="54" t="str">
        <f>IF(Table1[[#This Row],[Ending Capital Account]]&lt;500000,"A","REQ")</f>
        <v>REQ</v>
      </c>
    </row>
    <row r="468" spans="1:42" x14ac:dyDescent="0.2">
      <c r="A468" s="44">
        <v>61745</v>
      </c>
      <c r="B468" s="11" t="s">
        <v>2089</v>
      </c>
      <c r="C468" s="47">
        <v>45002</v>
      </c>
      <c r="D468" s="46">
        <v>2007</v>
      </c>
      <c r="E468" s="46">
        <v>2021</v>
      </c>
      <c r="F468" s="12" t="s">
        <v>985</v>
      </c>
      <c r="G468" s="12" t="s">
        <v>407</v>
      </c>
      <c r="H468" s="12" t="s">
        <v>410</v>
      </c>
      <c r="I468" s="12" t="s">
        <v>62</v>
      </c>
      <c r="J468" s="12" t="s">
        <v>409</v>
      </c>
      <c r="K468" s="48">
        <v>0</v>
      </c>
      <c r="L468" s="12" t="s">
        <v>409</v>
      </c>
      <c r="P468" s="50">
        <v>-168468</v>
      </c>
      <c r="Q468" s="48">
        <v>-28068</v>
      </c>
      <c r="R468" s="48">
        <v>-28068</v>
      </c>
      <c r="AI468" s="48">
        <v>0</v>
      </c>
      <c r="AJ468" s="48">
        <v>0</v>
      </c>
      <c r="AN468" s="48">
        <v>167910</v>
      </c>
      <c r="AO468" s="11" t="s">
        <v>3747</v>
      </c>
      <c r="AP468" s="54" t="str">
        <f>IF(Table1[[#This Row],[Ending Capital Account]]&lt;500000,"A","REQ")</f>
        <v>A</v>
      </c>
    </row>
    <row r="469" spans="1:42" x14ac:dyDescent="0.2">
      <c r="A469" s="44">
        <v>66585</v>
      </c>
      <c r="B469" s="11" t="s">
        <v>2568</v>
      </c>
      <c r="C469" s="47">
        <v>44994</v>
      </c>
      <c r="D469" s="46">
        <v>2016</v>
      </c>
      <c r="E469" s="46">
        <v>2031</v>
      </c>
      <c r="F469" s="12" t="s">
        <v>985</v>
      </c>
      <c r="G469" s="12" t="s">
        <v>407</v>
      </c>
      <c r="H469" s="12" t="s">
        <v>410</v>
      </c>
      <c r="I469" s="12" t="s">
        <v>62</v>
      </c>
      <c r="J469" s="12" t="s">
        <v>62</v>
      </c>
      <c r="K469" s="48">
        <v>1642011</v>
      </c>
      <c r="L469" s="12" t="s">
        <v>409</v>
      </c>
      <c r="P469" s="50">
        <v>-130062</v>
      </c>
      <c r="Q469" s="48">
        <v>-128605</v>
      </c>
      <c r="R469" s="48">
        <v>-128605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312620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I469" s="48">
        <v>21703</v>
      </c>
      <c r="AJ469" s="48">
        <v>72035</v>
      </c>
      <c r="AK469" s="48">
        <v>0</v>
      </c>
      <c r="AL469" s="48">
        <v>0</v>
      </c>
      <c r="AM469" s="48">
        <v>0</v>
      </c>
      <c r="AN469" s="48">
        <v>127443</v>
      </c>
      <c r="AO469" s="11" t="s">
        <v>3780</v>
      </c>
      <c r="AP469" s="54" t="str">
        <f>IF(Table1[[#This Row],[Ending Capital Account]]&lt;500000,"A","REQ")</f>
        <v>REQ</v>
      </c>
    </row>
    <row r="470" spans="1:42" x14ac:dyDescent="0.2">
      <c r="A470" s="44">
        <v>62879</v>
      </c>
      <c r="B470" s="11" t="s">
        <v>2280</v>
      </c>
      <c r="C470" s="47">
        <v>45176</v>
      </c>
      <c r="D470" s="46">
        <v>2008</v>
      </c>
      <c r="E470" s="46">
        <v>2022</v>
      </c>
      <c r="F470" s="12" t="s">
        <v>985</v>
      </c>
      <c r="G470" s="12" t="s">
        <v>407</v>
      </c>
      <c r="H470" s="12" t="s">
        <v>410</v>
      </c>
      <c r="I470" s="12" t="s">
        <v>62</v>
      </c>
      <c r="J470" s="12" t="s">
        <v>62</v>
      </c>
      <c r="K470" s="48">
        <v>155800</v>
      </c>
      <c r="L470" s="12" t="s">
        <v>62</v>
      </c>
      <c r="P470" s="50">
        <v>-43674</v>
      </c>
      <c r="Q470" s="48">
        <v>-43257</v>
      </c>
      <c r="R470" s="48">
        <v>-43257</v>
      </c>
      <c r="S470" s="48">
        <v>0</v>
      </c>
      <c r="T470" s="48">
        <v>19258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I470" s="48">
        <v>0</v>
      </c>
      <c r="AJ470" s="48">
        <v>1143891</v>
      </c>
      <c r="AK470" s="48">
        <v>0</v>
      </c>
      <c r="AL470" s="48">
        <v>0</v>
      </c>
      <c r="AM470" s="48">
        <v>0</v>
      </c>
      <c r="AN470" s="48">
        <v>101429</v>
      </c>
      <c r="AO470" s="11" t="s">
        <v>3816</v>
      </c>
      <c r="AP470" s="54" t="str">
        <f>IF(Table1[[#This Row],[Ending Capital Account]]&lt;500000,"A","REQ")</f>
        <v>A</v>
      </c>
    </row>
    <row r="471" spans="1:42" x14ac:dyDescent="0.2">
      <c r="A471" s="44">
        <v>62877</v>
      </c>
      <c r="B471" s="11" t="s">
        <v>2277</v>
      </c>
      <c r="C471" s="47">
        <v>45176</v>
      </c>
      <c r="D471" s="46">
        <v>2008</v>
      </c>
      <c r="E471" s="46">
        <v>2022</v>
      </c>
      <c r="F471" s="12" t="s">
        <v>985</v>
      </c>
      <c r="G471" s="12" t="s">
        <v>407</v>
      </c>
      <c r="H471" s="12" t="s">
        <v>410</v>
      </c>
      <c r="I471" s="12" t="s">
        <v>62</v>
      </c>
      <c r="J471" s="12" t="s">
        <v>62</v>
      </c>
      <c r="K471" s="48">
        <v>731975</v>
      </c>
      <c r="L471" s="12" t="s">
        <v>62</v>
      </c>
      <c r="P471" s="50">
        <v>-46143</v>
      </c>
      <c r="Q471" s="48">
        <v>-45527</v>
      </c>
      <c r="R471" s="48">
        <v>-45527</v>
      </c>
      <c r="S471" s="48">
        <v>0</v>
      </c>
      <c r="T471" s="48">
        <v>11735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I471" s="48">
        <v>0</v>
      </c>
      <c r="AJ471" s="48">
        <v>1206985</v>
      </c>
      <c r="AK471" s="48">
        <v>0</v>
      </c>
      <c r="AL471" s="48">
        <v>0</v>
      </c>
      <c r="AM471" s="48">
        <v>0</v>
      </c>
      <c r="AN471" s="48">
        <v>144728</v>
      </c>
      <c r="AO471" s="11" t="s">
        <v>3816</v>
      </c>
      <c r="AP471" s="54" t="str">
        <f>IF(Table1[[#This Row],[Ending Capital Account]]&lt;500000,"A","REQ")</f>
        <v>REQ</v>
      </c>
    </row>
    <row r="472" spans="1:42" x14ac:dyDescent="0.2">
      <c r="A472" s="44">
        <v>66541</v>
      </c>
      <c r="B472" s="11" t="s">
        <v>3079</v>
      </c>
      <c r="C472" s="47">
        <v>44971</v>
      </c>
      <c r="D472" s="46">
        <v>2016</v>
      </c>
      <c r="E472" s="46">
        <v>2030</v>
      </c>
      <c r="F472" s="12" t="s">
        <v>985</v>
      </c>
      <c r="G472" s="12" t="s">
        <v>407</v>
      </c>
      <c r="H472" s="12" t="s">
        <v>410</v>
      </c>
      <c r="I472" s="12" t="s">
        <v>62</v>
      </c>
      <c r="J472" s="12" t="s">
        <v>62</v>
      </c>
      <c r="K472" s="48">
        <v>4741779</v>
      </c>
      <c r="L472" s="12" t="s">
        <v>409</v>
      </c>
      <c r="P472" s="50">
        <v>-110982</v>
      </c>
      <c r="Q472" s="48">
        <v>-8800</v>
      </c>
      <c r="R472" s="48">
        <v>-8800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639893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I472" s="48">
        <v>298856</v>
      </c>
      <c r="AJ472" s="48">
        <v>17186088</v>
      </c>
      <c r="AK472" s="48">
        <v>29640</v>
      </c>
      <c r="AL472" s="48">
        <v>0</v>
      </c>
      <c r="AM472" s="48">
        <v>-31937</v>
      </c>
      <c r="AN472" s="48">
        <v>585450</v>
      </c>
      <c r="AO472" s="11" t="s">
        <v>3737</v>
      </c>
      <c r="AP472" s="54" t="str">
        <f>IF(Table1[[#This Row],[Ending Capital Account]]&lt;500000,"A","REQ")</f>
        <v>REQ</v>
      </c>
    </row>
    <row r="473" spans="1:42" x14ac:dyDescent="0.2">
      <c r="A473" s="44">
        <v>78199</v>
      </c>
      <c r="B473" s="11" t="s">
        <v>1599</v>
      </c>
      <c r="C473" s="47">
        <v>44985</v>
      </c>
      <c r="D473" s="46">
        <v>2020</v>
      </c>
      <c r="E473" s="46">
        <v>2035</v>
      </c>
      <c r="F473" s="12" t="s">
        <v>985</v>
      </c>
      <c r="G473" s="12" t="s">
        <v>407</v>
      </c>
      <c r="H473" s="12" t="s">
        <v>410</v>
      </c>
      <c r="I473" s="12" t="s">
        <v>62</v>
      </c>
      <c r="J473" s="12" t="s">
        <v>62</v>
      </c>
      <c r="K473" s="48">
        <v>7294812</v>
      </c>
      <c r="L473" s="12" t="s">
        <v>409</v>
      </c>
      <c r="P473" s="50">
        <v>-330844</v>
      </c>
      <c r="Q473" s="48">
        <v>-330748</v>
      </c>
      <c r="R473" s="48">
        <v>-330748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1046475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I473" s="48">
        <v>298019</v>
      </c>
      <c r="AJ473" s="48">
        <v>3091950</v>
      </c>
      <c r="AK473" s="48">
        <v>0</v>
      </c>
      <c r="AL473" s="48">
        <v>0</v>
      </c>
      <c r="AM473" s="48">
        <v>0</v>
      </c>
      <c r="AN473" s="48">
        <v>370003</v>
      </c>
      <c r="AO473" s="11" t="s">
        <v>3820</v>
      </c>
      <c r="AP473" s="54" t="str">
        <f>IF(Table1[[#This Row],[Ending Capital Account]]&lt;500000,"A","REQ")</f>
        <v>REQ</v>
      </c>
    </row>
    <row r="474" spans="1:42" x14ac:dyDescent="0.2">
      <c r="A474" s="44">
        <v>62859</v>
      </c>
      <c r="B474" s="11" t="s">
        <v>2274</v>
      </c>
      <c r="C474" s="47">
        <v>44970</v>
      </c>
      <c r="D474" s="46">
        <v>2010</v>
      </c>
      <c r="E474" s="46">
        <v>2024</v>
      </c>
      <c r="F474" s="12" t="s">
        <v>985</v>
      </c>
      <c r="G474" s="12" t="s">
        <v>407</v>
      </c>
      <c r="H474" s="12" t="s">
        <v>410</v>
      </c>
      <c r="I474" s="12" t="s">
        <v>62</v>
      </c>
      <c r="J474" s="12" t="s">
        <v>62</v>
      </c>
      <c r="K474" s="48">
        <v>0</v>
      </c>
      <c r="L474" s="12" t="s">
        <v>409</v>
      </c>
      <c r="P474" s="50">
        <v>-332084</v>
      </c>
      <c r="Q474" s="48">
        <v>-532</v>
      </c>
      <c r="R474" s="48">
        <v>-532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I474" s="48">
        <v>0</v>
      </c>
      <c r="AJ474" s="48">
        <v>1043027</v>
      </c>
      <c r="AK474" s="48">
        <v>0</v>
      </c>
      <c r="AL474" s="48">
        <v>0</v>
      </c>
      <c r="AM474" s="48">
        <v>0</v>
      </c>
      <c r="AN474" s="48">
        <v>121435</v>
      </c>
      <c r="AO474" s="11" t="s">
        <v>3816</v>
      </c>
      <c r="AP474" s="54" t="str">
        <f>IF(Table1[[#This Row],[Ending Capital Account]]&lt;500000,"A","REQ")</f>
        <v>A</v>
      </c>
    </row>
    <row r="475" spans="1:42" x14ac:dyDescent="0.2">
      <c r="A475" s="44">
        <v>66679</v>
      </c>
      <c r="B475" s="11" t="s">
        <v>3152</v>
      </c>
      <c r="C475" s="47">
        <v>45005</v>
      </c>
      <c r="D475" s="46">
        <v>2018</v>
      </c>
      <c r="E475" s="46">
        <v>2031</v>
      </c>
      <c r="F475" s="12" t="s">
        <v>985</v>
      </c>
      <c r="G475" s="12" t="s">
        <v>407</v>
      </c>
      <c r="H475" s="12" t="s">
        <v>410</v>
      </c>
      <c r="I475" s="12" t="s">
        <v>62</v>
      </c>
      <c r="J475" s="12" t="s">
        <v>62</v>
      </c>
      <c r="K475" s="48">
        <v>2083793</v>
      </c>
      <c r="L475" s="12" t="s">
        <v>409</v>
      </c>
      <c r="P475" s="50">
        <v>-304786</v>
      </c>
      <c r="Q475" s="48">
        <v>-303913</v>
      </c>
      <c r="R475" s="48">
        <v>-303913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410918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I475" s="48">
        <v>0</v>
      </c>
      <c r="AJ475" s="48">
        <v>2748873</v>
      </c>
      <c r="AK475" s="48">
        <v>0</v>
      </c>
      <c r="AL475" s="48">
        <v>0</v>
      </c>
      <c r="AM475" s="48">
        <v>0</v>
      </c>
      <c r="AN475" s="48">
        <v>313551</v>
      </c>
      <c r="AO475" s="11" t="s">
        <v>3793</v>
      </c>
      <c r="AP475" s="54" t="str">
        <f>IF(Table1[[#This Row],[Ending Capital Account]]&lt;500000,"A","REQ")</f>
        <v>REQ</v>
      </c>
    </row>
    <row r="476" spans="1:42" x14ac:dyDescent="0.2">
      <c r="A476" s="44">
        <v>81025</v>
      </c>
      <c r="B476" s="11" t="s">
        <v>4183</v>
      </c>
      <c r="C476" s="47">
        <v>45009</v>
      </c>
      <c r="D476" s="46">
        <v>2024</v>
      </c>
      <c r="E476" s="46">
        <v>2039</v>
      </c>
      <c r="F476" s="12" t="s">
        <v>985</v>
      </c>
      <c r="G476" s="12" t="s">
        <v>407</v>
      </c>
      <c r="H476" s="12" t="s">
        <v>410</v>
      </c>
      <c r="I476" s="12" t="s">
        <v>62</v>
      </c>
      <c r="J476" s="12" t="s">
        <v>62</v>
      </c>
      <c r="K476" s="48">
        <v>2806338</v>
      </c>
      <c r="L476" s="12" t="s">
        <v>62</v>
      </c>
      <c r="P476" s="50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I476" s="48">
        <v>0</v>
      </c>
      <c r="AJ476" s="48">
        <v>522067</v>
      </c>
      <c r="AK476" s="48">
        <v>0</v>
      </c>
      <c r="AL476" s="48">
        <v>2806338</v>
      </c>
      <c r="AM476" s="48">
        <v>0</v>
      </c>
      <c r="AO476" s="11" t="s">
        <v>3790</v>
      </c>
      <c r="AP476" s="54" t="str">
        <f>IF(Table1[[#This Row],[Ending Capital Account]]&lt;500000,"A","REQ")</f>
        <v>REQ</v>
      </c>
    </row>
    <row r="477" spans="1:42" x14ac:dyDescent="0.2">
      <c r="A477" s="44">
        <v>67445</v>
      </c>
      <c r="B477" s="11" t="s">
        <v>1760</v>
      </c>
      <c r="C477" s="47">
        <v>44959</v>
      </c>
      <c r="D477" s="46">
        <v>2019</v>
      </c>
      <c r="E477" s="46">
        <v>2033</v>
      </c>
      <c r="F477" s="12" t="s">
        <v>985</v>
      </c>
      <c r="G477" s="12" t="s">
        <v>407</v>
      </c>
      <c r="H477" s="12" t="s">
        <v>410</v>
      </c>
      <c r="I477" s="12" t="s">
        <v>62</v>
      </c>
      <c r="J477" s="12" t="s">
        <v>62</v>
      </c>
      <c r="K477" s="48">
        <v>6178186</v>
      </c>
      <c r="L477" s="12" t="s">
        <v>409</v>
      </c>
      <c r="P477" s="50">
        <v>-289411</v>
      </c>
      <c r="Q477" s="48">
        <v>-316243</v>
      </c>
      <c r="R477" s="48">
        <v>-316243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937006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I477" s="48">
        <v>31464</v>
      </c>
      <c r="AJ477" s="48">
        <v>1018278</v>
      </c>
      <c r="AK477" s="48">
        <v>0</v>
      </c>
      <c r="AL477" s="48">
        <v>0</v>
      </c>
      <c r="AM477" s="48">
        <v>-3091</v>
      </c>
      <c r="AN477" s="48">
        <v>312815</v>
      </c>
      <c r="AO477" s="11" t="s">
        <v>3774</v>
      </c>
      <c r="AP477" s="54" t="str">
        <f>IF(Table1[[#This Row],[Ending Capital Account]]&lt;500000,"A","REQ")</f>
        <v>REQ</v>
      </c>
    </row>
    <row r="478" spans="1:42" x14ac:dyDescent="0.2">
      <c r="A478" s="44">
        <v>82208</v>
      </c>
      <c r="B478" s="11" t="s">
        <v>4559</v>
      </c>
      <c r="C478" s="47">
        <v>45191.5421965278</v>
      </c>
      <c r="D478" s="46">
        <v>2008</v>
      </c>
      <c r="E478" s="46">
        <v>2022</v>
      </c>
      <c r="F478" s="12" t="s">
        <v>985</v>
      </c>
      <c r="G478" s="12" t="s">
        <v>413</v>
      </c>
      <c r="H478" s="12" t="s">
        <v>410</v>
      </c>
      <c r="I478" s="12" t="s">
        <v>62</v>
      </c>
      <c r="J478" s="12" t="s">
        <v>62</v>
      </c>
      <c r="K478" s="48">
        <v>1236171</v>
      </c>
      <c r="L478" s="12" t="s">
        <v>409</v>
      </c>
      <c r="P478" s="50">
        <v>-74174</v>
      </c>
      <c r="Q478" s="48">
        <v>-73950</v>
      </c>
      <c r="R478" s="48">
        <v>-73950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I478" s="48">
        <v>37413</v>
      </c>
      <c r="AJ478" s="48">
        <v>513790</v>
      </c>
      <c r="AK478" s="48">
        <v>0</v>
      </c>
      <c r="AL478" s="48">
        <v>0</v>
      </c>
      <c r="AM478" s="48">
        <v>0</v>
      </c>
      <c r="AN478" s="48">
        <v>102242</v>
      </c>
      <c r="AO478" s="11" t="s">
        <v>4755</v>
      </c>
      <c r="AP478" s="54" t="str">
        <f>IF(Table1[[#This Row],[Ending Capital Account]]&lt;500000,"A","REQ")</f>
        <v>REQ</v>
      </c>
    </row>
    <row r="479" spans="1:42" x14ac:dyDescent="0.2">
      <c r="A479" s="44">
        <v>61194</v>
      </c>
      <c r="B479" s="11" t="s">
        <v>2871</v>
      </c>
      <c r="C479" s="47">
        <v>45009</v>
      </c>
      <c r="D479" s="46">
        <v>2005</v>
      </c>
      <c r="E479" s="46">
        <v>2019</v>
      </c>
      <c r="F479" s="12" t="s">
        <v>463</v>
      </c>
      <c r="G479" s="12" t="s">
        <v>413</v>
      </c>
      <c r="H479" s="12" t="s">
        <v>70</v>
      </c>
      <c r="I479" s="12" t="s">
        <v>70</v>
      </c>
      <c r="J479" s="12" t="s">
        <v>70</v>
      </c>
      <c r="K479" s="48">
        <v>-1471146</v>
      </c>
      <c r="L479" s="12" t="s">
        <v>70</v>
      </c>
      <c r="P479" s="50"/>
      <c r="Q479" s="48">
        <v>-620779</v>
      </c>
      <c r="R479" s="48">
        <v>-620779</v>
      </c>
      <c r="AJ479" s="48">
        <v>8771337</v>
      </c>
      <c r="AO479" s="11" t="s">
        <v>3699</v>
      </c>
      <c r="AP479" s="54" t="str">
        <f>IF(Table1[[#This Row],[Ending Capital Account]]&lt;500000,"A","REQ")</f>
        <v>A</v>
      </c>
    </row>
    <row r="480" spans="1:42" x14ac:dyDescent="0.2">
      <c r="A480" s="44">
        <v>66287</v>
      </c>
      <c r="B480" s="11" t="s">
        <v>864</v>
      </c>
      <c r="C480" s="47">
        <v>45019</v>
      </c>
      <c r="D480" s="46">
        <v>2015</v>
      </c>
      <c r="E480" s="46">
        <v>2029</v>
      </c>
      <c r="F480" s="12" t="s">
        <v>985</v>
      </c>
      <c r="G480" s="12" t="s">
        <v>407</v>
      </c>
      <c r="H480" s="12" t="s">
        <v>410</v>
      </c>
      <c r="I480" s="12" t="s">
        <v>62</v>
      </c>
      <c r="J480" s="12" t="s">
        <v>62</v>
      </c>
      <c r="K480" s="48">
        <v>6000700</v>
      </c>
      <c r="L480" s="12" t="s">
        <v>409</v>
      </c>
      <c r="P480" s="50">
        <v>7138</v>
      </c>
      <c r="Q480" s="48">
        <v>112303</v>
      </c>
      <c r="R480" s="48">
        <v>112303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1014223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I480" s="48">
        <v>0</v>
      </c>
      <c r="AJ480" s="48">
        <v>22761022</v>
      </c>
      <c r="AK480" s="48">
        <v>0</v>
      </c>
      <c r="AL480" s="48">
        <v>0</v>
      </c>
      <c r="AM480" s="48">
        <v>0</v>
      </c>
      <c r="AN480" s="48">
        <v>846596</v>
      </c>
      <c r="AO480" s="11" t="s">
        <v>3717</v>
      </c>
      <c r="AP480" s="54" t="str">
        <f>IF(Table1[[#This Row],[Ending Capital Account]]&lt;500000,"A","REQ")</f>
        <v>REQ</v>
      </c>
    </row>
    <row r="481" spans="1:42" x14ac:dyDescent="0.2">
      <c r="A481" s="44">
        <v>64966</v>
      </c>
      <c r="B481" s="11" t="s">
        <v>2152</v>
      </c>
      <c r="C481" s="47">
        <v>44994</v>
      </c>
      <c r="D481" s="46">
        <v>2012</v>
      </c>
      <c r="E481" s="46">
        <v>2026</v>
      </c>
      <c r="F481" s="12" t="s">
        <v>985</v>
      </c>
      <c r="G481" s="12" t="s">
        <v>407</v>
      </c>
      <c r="H481" s="12" t="s">
        <v>410</v>
      </c>
      <c r="I481" s="12" t="s">
        <v>62</v>
      </c>
      <c r="J481" s="12" t="s">
        <v>62</v>
      </c>
      <c r="K481" s="48">
        <v>4475413</v>
      </c>
      <c r="L481" s="12" t="s">
        <v>409</v>
      </c>
      <c r="P481" s="50">
        <v>-510301</v>
      </c>
      <c r="Q481" s="48">
        <v>978144</v>
      </c>
      <c r="R481" s="48">
        <v>978144</v>
      </c>
      <c r="S481" s="48">
        <v>1488348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1294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I481" s="48">
        <v>0</v>
      </c>
      <c r="AJ481" s="48">
        <v>3727525</v>
      </c>
      <c r="AK481" s="48">
        <v>0</v>
      </c>
      <c r="AL481" s="48">
        <v>0</v>
      </c>
      <c r="AM481" s="48">
        <v>-42883</v>
      </c>
      <c r="AN481" s="48">
        <v>449301</v>
      </c>
      <c r="AO481" s="11" t="s">
        <v>3747</v>
      </c>
      <c r="AP481" s="54" t="str">
        <f>IF(Table1[[#This Row],[Ending Capital Account]]&lt;500000,"A","REQ")</f>
        <v>REQ</v>
      </c>
    </row>
    <row r="482" spans="1:42" x14ac:dyDescent="0.2">
      <c r="A482" s="44">
        <v>50036</v>
      </c>
      <c r="B482" s="11" t="s">
        <v>2775</v>
      </c>
      <c r="C482" s="47">
        <v>44998</v>
      </c>
      <c r="D482" s="46">
        <v>2002</v>
      </c>
      <c r="E482" s="46">
        <v>2013</v>
      </c>
      <c r="F482" s="12" t="s">
        <v>985</v>
      </c>
      <c r="G482" s="12" t="s">
        <v>407</v>
      </c>
      <c r="H482" s="12" t="s">
        <v>410</v>
      </c>
      <c r="I482" s="12" t="s">
        <v>62</v>
      </c>
      <c r="J482" s="12" t="s">
        <v>62</v>
      </c>
      <c r="K482" s="48">
        <v>-3623497</v>
      </c>
      <c r="L482" s="12" t="s">
        <v>62</v>
      </c>
      <c r="P482" s="50">
        <v>-342848</v>
      </c>
      <c r="Q482" s="48">
        <v>-327551</v>
      </c>
      <c r="R482" s="48">
        <v>-327551</v>
      </c>
      <c r="S482" s="48">
        <v>0</v>
      </c>
      <c r="T482" s="48">
        <v>17635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I482" s="48">
        <v>0</v>
      </c>
      <c r="AJ482" s="48">
        <v>7089911</v>
      </c>
      <c r="AK482" s="48">
        <v>0</v>
      </c>
      <c r="AL482" s="48">
        <v>0</v>
      </c>
      <c r="AM482" s="48">
        <v>0</v>
      </c>
      <c r="AN482" s="48">
        <v>405074</v>
      </c>
      <c r="AO482" s="11" t="s">
        <v>3920</v>
      </c>
      <c r="AP482" s="54" t="str">
        <f>IF(Table1[[#This Row],[Ending Capital Account]]&lt;500000,"A","REQ")</f>
        <v>A</v>
      </c>
    </row>
    <row r="483" spans="1:42" x14ac:dyDescent="0.2">
      <c r="A483" s="44">
        <v>79568</v>
      </c>
      <c r="B483" s="11" t="s">
        <v>2728</v>
      </c>
      <c r="C483" s="47">
        <v>45008</v>
      </c>
      <c r="D483" s="46">
        <v>2022</v>
      </c>
      <c r="E483" s="46">
        <v>2037</v>
      </c>
      <c r="F483" s="12" t="s">
        <v>985</v>
      </c>
      <c r="G483" s="12" t="s">
        <v>413</v>
      </c>
      <c r="H483" s="12" t="s">
        <v>410</v>
      </c>
      <c r="I483" s="12" t="s">
        <v>62</v>
      </c>
      <c r="J483" s="12" t="s">
        <v>62</v>
      </c>
      <c r="K483" s="48">
        <v>1400941</v>
      </c>
      <c r="L483" s="12" t="s">
        <v>62</v>
      </c>
      <c r="P483" s="50">
        <v>-3106</v>
      </c>
      <c r="Q483" s="48">
        <v>-3106</v>
      </c>
      <c r="R483" s="48">
        <v>-3106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I483" s="48">
        <v>0</v>
      </c>
      <c r="AJ483" s="48">
        <v>504949</v>
      </c>
      <c r="AK483" s="48">
        <v>0</v>
      </c>
      <c r="AL483" s="48">
        <v>0</v>
      </c>
      <c r="AM483" s="48">
        <v>0</v>
      </c>
      <c r="AO483" s="11" t="s">
        <v>3866</v>
      </c>
      <c r="AP483" s="54" t="str">
        <f>IF(Table1[[#This Row],[Ending Capital Account]]&lt;500000,"A","REQ")</f>
        <v>REQ</v>
      </c>
    </row>
    <row r="484" spans="1:42" x14ac:dyDescent="0.2">
      <c r="A484" s="44">
        <v>80231</v>
      </c>
      <c r="B484" s="11" t="s">
        <v>3622</v>
      </c>
      <c r="C484" s="47">
        <v>45131</v>
      </c>
      <c r="D484" s="46">
        <v>2023</v>
      </c>
      <c r="E484" s="46">
        <v>2038</v>
      </c>
      <c r="F484" s="12" t="s">
        <v>985</v>
      </c>
      <c r="G484" s="12" t="s">
        <v>407</v>
      </c>
      <c r="H484" s="12" t="s">
        <v>410</v>
      </c>
      <c r="I484" s="12" t="s">
        <v>62</v>
      </c>
      <c r="J484" s="12" t="s">
        <v>62</v>
      </c>
      <c r="K484" s="48">
        <v>3200344</v>
      </c>
      <c r="L484" s="12" t="s">
        <v>62</v>
      </c>
      <c r="P484" s="50">
        <v>0</v>
      </c>
      <c r="Q484" s="48">
        <v>0</v>
      </c>
      <c r="R484" s="48">
        <v>0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I484" s="48">
        <v>0</v>
      </c>
      <c r="AJ484" s="48">
        <v>0</v>
      </c>
      <c r="AK484" s="48">
        <v>0</v>
      </c>
      <c r="AL484" s="48">
        <v>1627672</v>
      </c>
      <c r="AM484" s="48">
        <v>0</v>
      </c>
      <c r="AO484" s="11" t="s">
        <v>4756</v>
      </c>
      <c r="AP484" s="54" t="str">
        <f>IF(Table1[[#This Row],[Ending Capital Account]]&lt;500000,"A","REQ")</f>
        <v>REQ</v>
      </c>
    </row>
    <row r="485" spans="1:42" x14ac:dyDescent="0.2">
      <c r="A485" s="44">
        <v>61311</v>
      </c>
      <c r="B485" s="11" t="s">
        <v>2836</v>
      </c>
      <c r="C485" s="47">
        <v>45014</v>
      </c>
      <c r="D485" s="46">
        <v>2003</v>
      </c>
      <c r="E485" s="46">
        <v>2018</v>
      </c>
      <c r="F485" s="12" t="s">
        <v>985</v>
      </c>
      <c r="G485" s="12" t="s">
        <v>407</v>
      </c>
      <c r="H485" s="12" t="s">
        <v>410</v>
      </c>
      <c r="I485" s="12" t="s">
        <v>62</v>
      </c>
      <c r="J485" s="12" t="s">
        <v>62</v>
      </c>
      <c r="K485" s="48">
        <v>4608531</v>
      </c>
      <c r="L485" s="12" t="s">
        <v>62</v>
      </c>
      <c r="P485" s="50">
        <v>-540436</v>
      </c>
      <c r="Q485" s="48">
        <v>-205818</v>
      </c>
      <c r="R485" s="48">
        <v>-205818</v>
      </c>
      <c r="S485" s="48">
        <v>0</v>
      </c>
      <c r="T485" s="48">
        <v>0</v>
      </c>
      <c r="U485" s="48">
        <v>10776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I485" s="48">
        <v>0</v>
      </c>
      <c r="AJ485" s="48">
        <v>10116066</v>
      </c>
      <c r="AK485" s="48">
        <v>0</v>
      </c>
      <c r="AL485" s="48">
        <v>0</v>
      </c>
      <c r="AM485" s="48">
        <v>0</v>
      </c>
      <c r="AN485" s="48">
        <v>433844</v>
      </c>
      <c r="AO485" s="11" t="s">
        <v>3849</v>
      </c>
      <c r="AP485" s="54" t="str">
        <f>IF(Table1[[#This Row],[Ending Capital Account]]&lt;500000,"A","REQ")</f>
        <v>REQ</v>
      </c>
    </row>
    <row r="486" spans="1:42" x14ac:dyDescent="0.2">
      <c r="A486" s="44">
        <v>67909</v>
      </c>
      <c r="B486" s="11" t="s">
        <v>107</v>
      </c>
      <c r="C486" s="47">
        <v>44984</v>
      </c>
      <c r="D486" s="46">
        <v>2020</v>
      </c>
      <c r="E486" s="46">
        <v>2034</v>
      </c>
      <c r="F486" s="12" t="s">
        <v>985</v>
      </c>
      <c r="G486" s="12" t="s">
        <v>407</v>
      </c>
      <c r="H486" s="12" t="s">
        <v>410</v>
      </c>
      <c r="I486" s="12" t="s">
        <v>62</v>
      </c>
      <c r="J486" s="12" t="s">
        <v>62</v>
      </c>
      <c r="K486" s="48">
        <v>6001688</v>
      </c>
      <c r="L486" s="12" t="s">
        <v>409</v>
      </c>
      <c r="P486" s="50">
        <v>-276167</v>
      </c>
      <c r="Q486" s="48">
        <v>-269896</v>
      </c>
      <c r="R486" s="48">
        <v>-269896</v>
      </c>
      <c r="Y486" s="48">
        <v>956196</v>
      </c>
      <c r="Z486" s="48">
        <v>13026619</v>
      </c>
      <c r="AI486" s="48">
        <v>164546</v>
      </c>
      <c r="AJ486" s="48">
        <v>3135922</v>
      </c>
      <c r="AL486" s="48">
        <v>569648</v>
      </c>
      <c r="AN486" s="48">
        <v>381507</v>
      </c>
      <c r="AO486" s="11" t="s">
        <v>3845</v>
      </c>
      <c r="AP486" s="54" t="str">
        <f>IF(Table1[[#This Row],[Ending Capital Account]]&lt;500000,"A","REQ")</f>
        <v>REQ</v>
      </c>
    </row>
    <row r="487" spans="1:42" x14ac:dyDescent="0.2">
      <c r="A487" s="44">
        <v>79667</v>
      </c>
      <c r="B487" s="11" t="s">
        <v>3690</v>
      </c>
      <c r="C487" s="47">
        <v>44958</v>
      </c>
      <c r="D487" s="46">
        <v>2021</v>
      </c>
      <c r="E487" s="46">
        <v>2036</v>
      </c>
      <c r="F487" s="12" t="s">
        <v>985</v>
      </c>
      <c r="G487" s="12" t="s">
        <v>407</v>
      </c>
      <c r="H487" s="12" t="s">
        <v>410</v>
      </c>
      <c r="I487" s="12" t="s">
        <v>62</v>
      </c>
      <c r="J487" s="12" t="s">
        <v>62</v>
      </c>
      <c r="K487" s="48">
        <v>3990353</v>
      </c>
      <c r="L487" s="12" t="s">
        <v>409</v>
      </c>
      <c r="P487" s="50">
        <v>-345792</v>
      </c>
      <c r="Q487" s="48">
        <v>-344492</v>
      </c>
      <c r="R487" s="48">
        <v>-344492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659790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I487" s="48">
        <v>23610</v>
      </c>
      <c r="AJ487" s="48">
        <v>3669133</v>
      </c>
      <c r="AK487" s="48">
        <v>0</v>
      </c>
      <c r="AL487" s="48">
        <v>525003</v>
      </c>
      <c r="AM487" s="48">
        <v>-18396</v>
      </c>
      <c r="AN487" s="48">
        <v>303008</v>
      </c>
      <c r="AO487" s="11" t="s">
        <v>3846</v>
      </c>
      <c r="AP487" s="54" t="str">
        <f>IF(Table1[[#This Row],[Ending Capital Account]]&lt;500000,"A","REQ")</f>
        <v>REQ</v>
      </c>
    </row>
    <row r="488" spans="1:42" x14ac:dyDescent="0.2">
      <c r="A488" s="44">
        <v>79007</v>
      </c>
      <c r="B488" s="11" t="s">
        <v>122</v>
      </c>
      <c r="C488" s="47">
        <v>44966</v>
      </c>
      <c r="D488" s="46">
        <v>2020</v>
      </c>
      <c r="E488" s="46">
        <v>2036</v>
      </c>
      <c r="F488" s="12" t="s">
        <v>985</v>
      </c>
      <c r="G488" s="12" t="s">
        <v>407</v>
      </c>
      <c r="H488" s="12" t="s">
        <v>410</v>
      </c>
      <c r="I488" s="12" t="s">
        <v>62</v>
      </c>
      <c r="J488" s="12" t="s">
        <v>62</v>
      </c>
      <c r="K488" s="48">
        <v>6940764</v>
      </c>
      <c r="L488" s="12" t="s">
        <v>409</v>
      </c>
      <c r="P488" s="50">
        <v>-459237</v>
      </c>
      <c r="Q488" s="48">
        <v>-458981</v>
      </c>
      <c r="R488" s="48">
        <v>-458981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974903</v>
      </c>
      <c r="Z488" s="48">
        <v>13579757</v>
      </c>
      <c r="AA488" s="48">
        <v>0</v>
      </c>
      <c r="AB488" s="48">
        <v>0</v>
      </c>
      <c r="AC488" s="48">
        <v>0</v>
      </c>
      <c r="AD488" s="48">
        <v>543245</v>
      </c>
      <c r="AI488" s="48">
        <v>184709</v>
      </c>
      <c r="AJ488" s="48">
        <v>1395072</v>
      </c>
      <c r="AK488" s="48">
        <v>0</v>
      </c>
      <c r="AL488" s="48">
        <v>0</v>
      </c>
      <c r="AM488" s="48">
        <v>0</v>
      </c>
      <c r="AN488" s="48">
        <v>431065</v>
      </c>
      <c r="AO488" s="11" t="s">
        <v>3846</v>
      </c>
      <c r="AP488" s="54" t="str">
        <f>IF(Table1[[#This Row],[Ending Capital Account]]&lt;500000,"A","REQ")</f>
        <v>REQ</v>
      </c>
    </row>
    <row r="489" spans="1:42" x14ac:dyDescent="0.2">
      <c r="A489" s="44">
        <v>80193</v>
      </c>
      <c r="B489" s="11" t="s">
        <v>3663</v>
      </c>
      <c r="C489" s="47">
        <v>45184</v>
      </c>
      <c r="D489" s="46">
        <v>2022</v>
      </c>
      <c r="E489" s="46">
        <v>2036</v>
      </c>
      <c r="F489" s="12" t="s">
        <v>985</v>
      </c>
      <c r="G489" s="12" t="s">
        <v>407</v>
      </c>
      <c r="H489" s="12" t="s">
        <v>410</v>
      </c>
      <c r="I489" s="12" t="s">
        <v>62</v>
      </c>
      <c r="J489" s="12" t="s">
        <v>62</v>
      </c>
      <c r="K489" s="48">
        <v>1539962</v>
      </c>
      <c r="L489" s="12" t="s">
        <v>409</v>
      </c>
      <c r="P489" s="50">
        <v>5820</v>
      </c>
      <c r="Q489" s="48">
        <v>6025</v>
      </c>
      <c r="R489" s="48">
        <v>6025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I489" s="48">
        <v>0</v>
      </c>
      <c r="AJ489" s="48">
        <v>8029465</v>
      </c>
      <c r="AK489" s="48">
        <v>0</v>
      </c>
      <c r="AL489" s="48">
        <v>0</v>
      </c>
      <c r="AM489" s="48">
        <v>0</v>
      </c>
      <c r="AN489" s="48">
        <v>182618</v>
      </c>
      <c r="AO489" s="11" t="s">
        <v>4746</v>
      </c>
      <c r="AP489" s="54" t="str">
        <f>IF(Table1[[#This Row],[Ending Capital Account]]&lt;500000,"A","REQ")</f>
        <v>REQ</v>
      </c>
    </row>
    <row r="490" spans="1:42" x14ac:dyDescent="0.2">
      <c r="A490" s="44">
        <v>79723</v>
      </c>
      <c r="B490" s="11" t="s">
        <v>1211</v>
      </c>
      <c r="C490" s="47">
        <v>44979</v>
      </c>
      <c r="D490" s="46">
        <v>2022</v>
      </c>
      <c r="E490" s="46">
        <v>2036</v>
      </c>
      <c r="F490" s="12" t="s">
        <v>985</v>
      </c>
      <c r="G490" s="12" t="s">
        <v>407</v>
      </c>
      <c r="H490" s="12" t="s">
        <v>410</v>
      </c>
      <c r="I490" s="12" t="s">
        <v>62</v>
      </c>
      <c r="J490" s="12" t="s">
        <v>62</v>
      </c>
      <c r="K490" s="48">
        <v>5404888</v>
      </c>
      <c r="L490" s="12" t="s">
        <v>409</v>
      </c>
      <c r="P490" s="50">
        <v>-2037578</v>
      </c>
      <c r="Q490" s="48">
        <v>-2037368</v>
      </c>
      <c r="R490" s="48">
        <v>-2037368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386830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I490" s="48">
        <v>4159771</v>
      </c>
      <c r="AJ490" s="48">
        <v>12866</v>
      </c>
      <c r="AK490" s="48">
        <v>0</v>
      </c>
      <c r="AL490" s="48">
        <v>5315897</v>
      </c>
      <c r="AM490" s="48">
        <v>0</v>
      </c>
      <c r="AN490" s="48">
        <v>1918312</v>
      </c>
      <c r="AO490" s="11" t="s">
        <v>3792</v>
      </c>
      <c r="AP490" s="54" t="str">
        <f>IF(Table1[[#This Row],[Ending Capital Account]]&lt;500000,"A","REQ")</f>
        <v>REQ</v>
      </c>
    </row>
    <row r="491" spans="1:42" x14ac:dyDescent="0.2">
      <c r="A491" s="44">
        <v>67846</v>
      </c>
      <c r="B491" s="11" t="s">
        <v>1801</v>
      </c>
      <c r="C491" s="47">
        <v>45006</v>
      </c>
      <c r="D491" s="46">
        <v>2019</v>
      </c>
      <c r="E491" s="46">
        <v>2033</v>
      </c>
      <c r="F491" s="12" t="s">
        <v>985</v>
      </c>
      <c r="G491" s="12" t="s">
        <v>407</v>
      </c>
      <c r="H491" s="12" t="s">
        <v>410</v>
      </c>
      <c r="I491" s="12" t="s">
        <v>62</v>
      </c>
      <c r="J491" s="12" t="s">
        <v>62</v>
      </c>
      <c r="K491" s="48">
        <v>2640569</v>
      </c>
      <c r="L491" s="12" t="s">
        <v>409</v>
      </c>
      <c r="P491" s="50">
        <v>-503618</v>
      </c>
      <c r="Q491" s="48">
        <v>-502774</v>
      </c>
      <c r="R491" s="48">
        <v>-502774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615915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I491" s="48">
        <v>164995</v>
      </c>
      <c r="AJ491" s="48">
        <v>14171736</v>
      </c>
      <c r="AK491" s="48">
        <v>0</v>
      </c>
      <c r="AL491" s="48">
        <v>0</v>
      </c>
      <c r="AM491" s="48">
        <v>0</v>
      </c>
      <c r="AN491" s="48">
        <v>467788</v>
      </c>
      <c r="AO491" s="11" t="s">
        <v>3828</v>
      </c>
      <c r="AP491" s="54" t="str">
        <f>IF(Table1[[#This Row],[Ending Capital Account]]&lt;500000,"A","REQ")</f>
        <v>REQ</v>
      </c>
    </row>
    <row r="492" spans="1:42" x14ac:dyDescent="0.2">
      <c r="A492" s="44">
        <v>66586</v>
      </c>
      <c r="B492" s="11" t="s">
        <v>1040</v>
      </c>
      <c r="C492" s="47">
        <v>45008</v>
      </c>
      <c r="D492" s="46">
        <v>2016</v>
      </c>
      <c r="E492" s="46">
        <v>2031</v>
      </c>
      <c r="F492" s="12" t="s">
        <v>985</v>
      </c>
      <c r="G492" s="12" t="s">
        <v>407</v>
      </c>
      <c r="H492" s="12" t="s">
        <v>410</v>
      </c>
      <c r="I492" s="12" t="s">
        <v>62</v>
      </c>
      <c r="J492" s="12" t="s">
        <v>62</v>
      </c>
      <c r="K492" s="48">
        <v>8900088</v>
      </c>
      <c r="L492" s="12" t="s">
        <v>409</v>
      </c>
      <c r="P492" s="50">
        <v>-2009730</v>
      </c>
      <c r="Q492" s="48">
        <v>-1777268</v>
      </c>
      <c r="R492" s="48">
        <v>-1777268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2161293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I492" s="48">
        <v>759485</v>
      </c>
      <c r="AJ492" s="48">
        <v>41760018</v>
      </c>
      <c r="AK492" s="48">
        <v>0</v>
      </c>
      <c r="AL492" s="48">
        <v>0</v>
      </c>
      <c r="AM492" s="48">
        <v>0</v>
      </c>
      <c r="AN492" s="48">
        <v>1838077</v>
      </c>
      <c r="AO492" s="11" t="s">
        <v>3703</v>
      </c>
      <c r="AP492" s="54" t="str">
        <f>IF(Table1[[#This Row],[Ending Capital Account]]&lt;500000,"A","REQ")</f>
        <v>REQ</v>
      </c>
    </row>
    <row r="493" spans="1:42" x14ac:dyDescent="0.2">
      <c r="A493" s="44">
        <v>62492</v>
      </c>
      <c r="B493" s="11" t="s">
        <v>2943</v>
      </c>
      <c r="C493" s="47">
        <v>45012</v>
      </c>
      <c r="D493" s="46">
        <v>2009</v>
      </c>
      <c r="E493" s="46">
        <v>2023</v>
      </c>
      <c r="F493" s="12" t="s">
        <v>985</v>
      </c>
      <c r="G493" s="12" t="s">
        <v>407</v>
      </c>
      <c r="H493" s="12" t="s">
        <v>70</v>
      </c>
      <c r="I493" s="12" t="s">
        <v>70</v>
      </c>
      <c r="J493" s="12" t="s">
        <v>70</v>
      </c>
      <c r="K493" s="48">
        <v>-125343</v>
      </c>
      <c r="L493" s="12" t="s">
        <v>409</v>
      </c>
      <c r="P493" s="50">
        <v>-308544</v>
      </c>
      <c r="Q493" s="48">
        <v>-308655</v>
      </c>
      <c r="R493" s="48">
        <v>-308655</v>
      </c>
      <c r="U493" s="48">
        <v>5811</v>
      </c>
      <c r="AJ493" s="48">
        <v>5175501</v>
      </c>
      <c r="AN493" s="48">
        <v>179730</v>
      </c>
      <c r="AO493" s="11" t="s">
        <v>3722</v>
      </c>
      <c r="AP493" s="54" t="str">
        <f>IF(Table1[[#This Row],[Ending Capital Account]]&lt;500000,"A","REQ")</f>
        <v>A</v>
      </c>
    </row>
    <row r="494" spans="1:42" x14ac:dyDescent="0.2">
      <c r="A494" s="44">
        <v>61326</v>
      </c>
      <c r="B494" s="11" t="s">
        <v>1930</v>
      </c>
      <c r="C494" s="47">
        <v>45076</v>
      </c>
      <c r="D494" s="46">
        <v>2006</v>
      </c>
      <c r="E494" s="46">
        <v>2020</v>
      </c>
      <c r="F494" s="12" t="s">
        <v>985</v>
      </c>
      <c r="G494" s="12" t="s">
        <v>407</v>
      </c>
      <c r="H494" s="12" t="s">
        <v>410</v>
      </c>
      <c r="I494" s="12" t="s">
        <v>62</v>
      </c>
      <c r="J494" s="12" t="s">
        <v>62</v>
      </c>
      <c r="K494" s="48">
        <v>-1891740</v>
      </c>
      <c r="L494" s="12" t="s">
        <v>409</v>
      </c>
      <c r="P494" s="50">
        <v>-141370</v>
      </c>
      <c r="Q494" s="48">
        <v>-136673</v>
      </c>
      <c r="R494" s="48">
        <v>-136673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I494" s="48">
        <v>0</v>
      </c>
      <c r="AJ494" s="48">
        <v>6255981</v>
      </c>
      <c r="AK494" s="48">
        <v>0</v>
      </c>
      <c r="AL494" s="48">
        <v>0</v>
      </c>
      <c r="AM494" s="48">
        <v>0</v>
      </c>
      <c r="AN494" s="48">
        <v>159784</v>
      </c>
      <c r="AO494" s="11" t="s">
        <v>3824</v>
      </c>
      <c r="AP494" s="54" t="str">
        <f>IF(Table1[[#This Row],[Ending Capital Account]]&lt;500000,"A","REQ")</f>
        <v>A</v>
      </c>
    </row>
    <row r="495" spans="1:42" x14ac:dyDescent="0.2">
      <c r="A495" s="44">
        <v>67408</v>
      </c>
      <c r="B495" s="11" t="s">
        <v>2578</v>
      </c>
      <c r="C495" s="47">
        <v>44971</v>
      </c>
      <c r="D495" s="46">
        <v>2019</v>
      </c>
      <c r="E495" s="46">
        <v>2033</v>
      </c>
      <c r="F495" s="12" t="s">
        <v>985</v>
      </c>
      <c r="G495" s="12" t="s">
        <v>407</v>
      </c>
      <c r="H495" s="12" t="s">
        <v>410</v>
      </c>
      <c r="I495" s="12" t="s">
        <v>62</v>
      </c>
      <c r="J495" s="12" t="s">
        <v>62</v>
      </c>
      <c r="K495" s="48">
        <v>5809172</v>
      </c>
      <c r="L495" s="12" t="s">
        <v>409</v>
      </c>
      <c r="P495" s="50">
        <v>-327341</v>
      </c>
      <c r="Q495" s="48">
        <v>-249370</v>
      </c>
      <c r="R495" s="48">
        <v>-249370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837054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I495" s="48">
        <v>0</v>
      </c>
      <c r="AJ495" s="48">
        <v>2278038</v>
      </c>
      <c r="AK495" s="48">
        <v>0</v>
      </c>
      <c r="AL495" s="48">
        <v>0</v>
      </c>
      <c r="AM495" s="48">
        <v>-14314</v>
      </c>
      <c r="AN495" s="48">
        <v>255262</v>
      </c>
      <c r="AO495" s="11" t="s">
        <v>3743</v>
      </c>
      <c r="AP495" s="54" t="str">
        <f>IF(Table1[[#This Row],[Ending Capital Account]]&lt;500000,"A","REQ")</f>
        <v>REQ</v>
      </c>
    </row>
    <row r="496" spans="1:42" x14ac:dyDescent="0.2">
      <c r="A496" s="44">
        <v>64421</v>
      </c>
      <c r="B496" s="11" t="s">
        <v>246</v>
      </c>
      <c r="C496" s="47">
        <v>44952</v>
      </c>
      <c r="D496" s="46">
        <v>2011</v>
      </c>
      <c r="E496" s="46">
        <v>2025</v>
      </c>
      <c r="F496" s="12" t="s">
        <v>985</v>
      </c>
      <c r="G496" s="12" t="s">
        <v>407</v>
      </c>
      <c r="H496" s="12" t="s">
        <v>410</v>
      </c>
      <c r="I496" s="12" t="s">
        <v>62</v>
      </c>
      <c r="J496" s="12" t="s">
        <v>62</v>
      </c>
      <c r="K496" s="48">
        <v>1724695</v>
      </c>
      <c r="L496" s="12" t="s">
        <v>409</v>
      </c>
      <c r="P496" s="50">
        <v>-261434</v>
      </c>
      <c r="Q496" s="48">
        <v>-230662</v>
      </c>
      <c r="R496" s="48">
        <v>-230662</v>
      </c>
      <c r="S496" s="48">
        <v>0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I496" s="48">
        <v>0</v>
      </c>
      <c r="AJ496" s="48">
        <v>1156767</v>
      </c>
      <c r="AK496" s="48">
        <v>0</v>
      </c>
      <c r="AL496" s="48">
        <v>0</v>
      </c>
      <c r="AM496" s="48">
        <v>-8032</v>
      </c>
      <c r="AN496" s="48">
        <v>247332</v>
      </c>
      <c r="AO496" s="11" t="s">
        <v>3713</v>
      </c>
      <c r="AP496" s="54" t="str">
        <f>IF(Table1[[#This Row],[Ending Capital Account]]&lt;500000,"A","REQ")</f>
        <v>REQ</v>
      </c>
    </row>
    <row r="497" spans="1:42" x14ac:dyDescent="0.2">
      <c r="A497" s="44">
        <v>82151</v>
      </c>
      <c r="B497" s="11" t="s">
        <v>4545</v>
      </c>
      <c r="C497" s="47">
        <v>45191.792073530101</v>
      </c>
      <c r="D497" s="46">
        <v>2009</v>
      </c>
      <c r="E497" s="46">
        <v>2024</v>
      </c>
      <c r="F497" s="12" t="s">
        <v>985</v>
      </c>
      <c r="G497" s="12" t="s">
        <v>413</v>
      </c>
      <c r="H497" s="12" t="s">
        <v>410</v>
      </c>
      <c r="I497" s="12" t="s">
        <v>62</v>
      </c>
      <c r="J497" s="12" t="s">
        <v>62</v>
      </c>
      <c r="K497" s="48">
        <v>467017</v>
      </c>
      <c r="L497" s="12" t="s">
        <v>62</v>
      </c>
      <c r="P497" s="50">
        <v>-121717</v>
      </c>
      <c r="Q497" s="48">
        <v>-120892</v>
      </c>
      <c r="R497" s="48">
        <v>-120892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I497" s="48">
        <v>0</v>
      </c>
      <c r="AJ497" s="48">
        <v>4209258</v>
      </c>
      <c r="AK497" s="48">
        <v>0</v>
      </c>
      <c r="AL497" s="48">
        <v>0</v>
      </c>
      <c r="AM497" s="48">
        <v>0</v>
      </c>
      <c r="AN497" s="48">
        <v>180979</v>
      </c>
      <c r="AO497" s="11" t="s">
        <v>4741</v>
      </c>
      <c r="AP497" s="54" t="str">
        <f>IF(Table1[[#This Row],[Ending Capital Account]]&lt;500000,"A","REQ")</f>
        <v>A</v>
      </c>
    </row>
    <row r="498" spans="1:42" x14ac:dyDescent="0.2">
      <c r="A498" s="44">
        <v>66785</v>
      </c>
      <c r="B498" s="11" t="s">
        <v>3224</v>
      </c>
      <c r="C498" s="47">
        <v>44987</v>
      </c>
      <c r="D498" s="46">
        <v>2016</v>
      </c>
      <c r="E498" s="46">
        <v>2030</v>
      </c>
      <c r="F498" s="12" t="s">
        <v>985</v>
      </c>
      <c r="G498" s="12" t="s">
        <v>407</v>
      </c>
      <c r="H498" s="12" t="s">
        <v>410</v>
      </c>
      <c r="I498" s="12" t="s">
        <v>62</v>
      </c>
      <c r="J498" s="12" t="s">
        <v>62</v>
      </c>
      <c r="K498" s="48">
        <v>1651577</v>
      </c>
      <c r="L498" s="12" t="s">
        <v>409</v>
      </c>
      <c r="P498" s="50">
        <v>-560250</v>
      </c>
      <c r="Q498" s="48">
        <v>-555832</v>
      </c>
      <c r="R498" s="48">
        <v>-555832</v>
      </c>
      <c r="S498" s="48">
        <v>0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405769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I498" s="48">
        <v>0</v>
      </c>
      <c r="AJ498" s="48">
        <v>7663032</v>
      </c>
      <c r="AK498" s="48">
        <v>0</v>
      </c>
      <c r="AL498" s="48">
        <v>0</v>
      </c>
      <c r="AM498" s="48">
        <v>0</v>
      </c>
      <c r="AN498" s="48">
        <v>387462</v>
      </c>
      <c r="AO498" s="11" t="s">
        <v>3831</v>
      </c>
      <c r="AP498" s="54" t="str">
        <f>IF(Table1[[#This Row],[Ending Capital Account]]&lt;500000,"A","REQ")</f>
        <v>REQ</v>
      </c>
    </row>
    <row r="499" spans="1:42" x14ac:dyDescent="0.2">
      <c r="A499" s="44">
        <v>64005</v>
      </c>
      <c r="B499" s="11" t="s">
        <v>162</v>
      </c>
      <c r="C499" s="47">
        <v>44977</v>
      </c>
      <c r="D499" s="46">
        <v>2010</v>
      </c>
      <c r="E499" s="46">
        <v>2024</v>
      </c>
      <c r="F499" s="12" t="s">
        <v>985</v>
      </c>
      <c r="G499" s="12" t="s">
        <v>407</v>
      </c>
      <c r="H499" s="12" t="s">
        <v>410</v>
      </c>
      <c r="I499" s="12" t="s">
        <v>62</v>
      </c>
      <c r="J499" s="12" t="s">
        <v>62</v>
      </c>
      <c r="K499" s="48">
        <v>2325791</v>
      </c>
      <c r="L499" s="12" t="s">
        <v>409</v>
      </c>
      <c r="P499" s="50">
        <v>-154410</v>
      </c>
      <c r="Q499" s="48">
        <v>-152928</v>
      </c>
      <c r="R499" s="48">
        <v>-152928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I499" s="48">
        <v>12428</v>
      </c>
      <c r="AJ499" s="48">
        <v>2540707</v>
      </c>
      <c r="AK499" s="48">
        <v>26318</v>
      </c>
      <c r="AL499" s="48">
        <v>0</v>
      </c>
      <c r="AM499" s="48">
        <v>0</v>
      </c>
      <c r="AN499" s="48">
        <v>206519</v>
      </c>
      <c r="AO499" s="11" t="s">
        <v>3761</v>
      </c>
      <c r="AP499" s="54" t="str">
        <f>IF(Table1[[#This Row],[Ending Capital Account]]&lt;500000,"A","REQ")</f>
        <v>REQ</v>
      </c>
    </row>
    <row r="500" spans="1:42" x14ac:dyDescent="0.2">
      <c r="A500" s="44">
        <v>67779</v>
      </c>
      <c r="B500" s="11" t="s">
        <v>1595</v>
      </c>
      <c r="C500" s="47">
        <v>45063</v>
      </c>
      <c r="D500" s="46">
        <v>2020</v>
      </c>
      <c r="E500" s="46">
        <v>2034</v>
      </c>
      <c r="F500" s="12" t="s">
        <v>985</v>
      </c>
      <c r="G500" s="12" t="s">
        <v>407</v>
      </c>
      <c r="H500" s="12" t="s">
        <v>410</v>
      </c>
      <c r="I500" s="12" t="s">
        <v>62</v>
      </c>
      <c r="J500" s="12" t="s">
        <v>62</v>
      </c>
      <c r="K500" s="48">
        <v>8429861</v>
      </c>
      <c r="L500" s="12" t="s">
        <v>409</v>
      </c>
      <c r="P500" s="50">
        <v>-360213</v>
      </c>
      <c r="Q500" s="48">
        <v>-356709</v>
      </c>
      <c r="R500" s="48">
        <v>-356709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1549690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I500" s="48">
        <v>0</v>
      </c>
      <c r="AJ500" s="48">
        <v>19763623</v>
      </c>
      <c r="AK500" s="48">
        <v>0</v>
      </c>
      <c r="AL500" s="48">
        <v>4611555</v>
      </c>
      <c r="AM500" s="48">
        <v>0</v>
      </c>
      <c r="AN500" s="48">
        <v>754066</v>
      </c>
      <c r="AO500" s="11" t="s">
        <v>3820</v>
      </c>
      <c r="AP500" s="54" t="str">
        <f>IF(Table1[[#This Row],[Ending Capital Account]]&lt;500000,"A","REQ")</f>
        <v>REQ</v>
      </c>
    </row>
    <row r="501" spans="1:42" x14ac:dyDescent="0.2">
      <c r="A501" s="44">
        <v>67037</v>
      </c>
      <c r="B501" s="11" t="s">
        <v>1058</v>
      </c>
      <c r="C501" s="47">
        <v>44971</v>
      </c>
      <c r="D501" s="46">
        <v>2017</v>
      </c>
      <c r="E501" s="46">
        <v>2031</v>
      </c>
      <c r="F501" s="12" t="s">
        <v>985</v>
      </c>
      <c r="G501" s="12" t="s">
        <v>407</v>
      </c>
      <c r="H501" s="12" t="s">
        <v>410</v>
      </c>
      <c r="I501" s="12" t="s">
        <v>62</v>
      </c>
      <c r="J501" s="12" t="s">
        <v>62</v>
      </c>
      <c r="K501" s="48">
        <v>10151378</v>
      </c>
      <c r="L501" s="12" t="s">
        <v>409</v>
      </c>
      <c r="P501" s="50">
        <v>-494235</v>
      </c>
      <c r="Q501" s="48">
        <v>-493402</v>
      </c>
      <c r="R501" s="48">
        <v>-493402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1277330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I501" s="48">
        <v>0</v>
      </c>
      <c r="AJ501" s="48">
        <v>4775445</v>
      </c>
      <c r="AK501" s="48">
        <v>7929</v>
      </c>
      <c r="AL501" s="48">
        <v>0</v>
      </c>
      <c r="AM501" s="48">
        <v>-7334</v>
      </c>
      <c r="AN501" s="48">
        <v>542769</v>
      </c>
      <c r="AO501" s="11" t="s">
        <v>3814</v>
      </c>
      <c r="AP501" s="54" t="str">
        <f>IF(Table1[[#This Row],[Ending Capital Account]]&lt;500000,"A","REQ")</f>
        <v>REQ</v>
      </c>
    </row>
    <row r="502" spans="1:42" x14ac:dyDescent="0.2">
      <c r="A502" s="44">
        <v>64187</v>
      </c>
      <c r="B502" s="11" t="s">
        <v>2938</v>
      </c>
      <c r="C502" s="47">
        <v>44967</v>
      </c>
      <c r="D502" s="46">
        <v>2012</v>
      </c>
      <c r="E502" s="46">
        <v>2026</v>
      </c>
      <c r="F502" s="12" t="s">
        <v>985</v>
      </c>
      <c r="G502" s="12" t="s">
        <v>407</v>
      </c>
      <c r="H502" s="12" t="s">
        <v>410</v>
      </c>
      <c r="I502" s="12" t="s">
        <v>62</v>
      </c>
      <c r="J502" s="12" t="s">
        <v>62</v>
      </c>
      <c r="K502" s="48">
        <v>1318576</v>
      </c>
      <c r="L502" s="12" t="s">
        <v>409</v>
      </c>
      <c r="P502" s="50">
        <v>-613655</v>
      </c>
      <c r="Q502" s="48">
        <v>-605725</v>
      </c>
      <c r="R502" s="48">
        <v>-606423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I502" s="48">
        <v>0</v>
      </c>
      <c r="AJ502" s="48">
        <v>9567296</v>
      </c>
      <c r="AK502" s="48">
        <v>0</v>
      </c>
      <c r="AL502" s="48">
        <v>0</v>
      </c>
      <c r="AM502" s="48">
        <v>0</v>
      </c>
      <c r="AN502" s="48">
        <v>550596</v>
      </c>
      <c r="AO502" s="11" t="s">
        <v>3919</v>
      </c>
      <c r="AP502" s="54" t="str">
        <f>IF(Table1[[#This Row],[Ending Capital Account]]&lt;500000,"A","REQ")</f>
        <v>REQ</v>
      </c>
    </row>
    <row r="503" spans="1:42" x14ac:dyDescent="0.2">
      <c r="A503" s="44">
        <v>79291</v>
      </c>
      <c r="B503" s="11" t="s">
        <v>2745</v>
      </c>
      <c r="C503" s="47">
        <v>44986</v>
      </c>
      <c r="D503" s="46">
        <v>2022</v>
      </c>
      <c r="E503" s="46">
        <v>2036</v>
      </c>
      <c r="F503" s="12" t="s">
        <v>408</v>
      </c>
      <c r="G503" s="12" t="s">
        <v>407</v>
      </c>
      <c r="H503" s="12" t="s">
        <v>410</v>
      </c>
      <c r="I503" s="12" t="s">
        <v>62</v>
      </c>
      <c r="J503" s="12" t="s">
        <v>62</v>
      </c>
      <c r="K503" s="48">
        <v>10994558</v>
      </c>
      <c r="L503" s="12" t="s">
        <v>409</v>
      </c>
      <c r="P503" s="50">
        <v>-2429490</v>
      </c>
      <c r="Q503" s="48">
        <v>-2429112</v>
      </c>
      <c r="R503" s="48">
        <v>-2429112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976876</v>
      </c>
      <c r="Z503" s="48">
        <v>0</v>
      </c>
      <c r="AA503" s="48">
        <v>0</v>
      </c>
      <c r="AB503" s="48">
        <v>171884</v>
      </c>
      <c r="AC503" s="48">
        <v>0</v>
      </c>
      <c r="AD503" s="48">
        <v>0</v>
      </c>
      <c r="AI503" s="48">
        <v>0</v>
      </c>
      <c r="AJ503" s="48">
        <v>5266136</v>
      </c>
      <c r="AK503" s="48">
        <v>0</v>
      </c>
      <c r="AL503" s="48">
        <v>10656301</v>
      </c>
      <c r="AM503" s="48">
        <v>0</v>
      </c>
      <c r="AN503" s="48">
        <v>2161653</v>
      </c>
      <c r="AO503" s="11" t="s">
        <v>3860</v>
      </c>
      <c r="AP503" s="54" t="str">
        <f>IF(Table1[[#This Row],[Ending Capital Account]]&lt;500000,"A","REQ")</f>
        <v>REQ</v>
      </c>
    </row>
    <row r="504" spans="1:42" x14ac:dyDescent="0.2">
      <c r="A504" s="44">
        <v>67261</v>
      </c>
      <c r="B504" s="11" t="s">
        <v>888</v>
      </c>
      <c r="C504" s="47">
        <v>45085</v>
      </c>
      <c r="D504" s="46">
        <v>2017</v>
      </c>
      <c r="E504" s="46">
        <v>2031</v>
      </c>
      <c r="F504" s="12" t="s">
        <v>985</v>
      </c>
      <c r="G504" s="12" t="s">
        <v>407</v>
      </c>
      <c r="H504" s="12" t="s">
        <v>410</v>
      </c>
      <c r="I504" s="12" t="s">
        <v>62</v>
      </c>
      <c r="J504" s="12" t="s">
        <v>62</v>
      </c>
      <c r="K504" s="48">
        <v>776749</v>
      </c>
      <c r="L504" s="12" t="s">
        <v>409</v>
      </c>
      <c r="P504" s="50">
        <v>-226129</v>
      </c>
      <c r="Q504" s="48">
        <v>-226106</v>
      </c>
      <c r="R504" s="48">
        <v>-266526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228893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I504" s="48">
        <v>0</v>
      </c>
      <c r="AJ504" s="48">
        <v>7243085</v>
      </c>
      <c r="AK504" s="48">
        <v>5970</v>
      </c>
      <c r="AL504" s="48">
        <v>0</v>
      </c>
      <c r="AM504" s="48">
        <v>0</v>
      </c>
      <c r="AN504" s="48">
        <v>186756</v>
      </c>
      <c r="AO504" s="11" t="s">
        <v>3775</v>
      </c>
      <c r="AP504" s="54" t="str">
        <f>IF(Table1[[#This Row],[Ending Capital Account]]&lt;500000,"A","REQ")</f>
        <v>REQ</v>
      </c>
    </row>
    <row r="505" spans="1:42" x14ac:dyDescent="0.2">
      <c r="A505" s="44">
        <v>65132</v>
      </c>
      <c r="B505" s="11" t="s">
        <v>3376</v>
      </c>
      <c r="C505" s="47">
        <v>45000</v>
      </c>
      <c r="D505" s="46">
        <v>2011</v>
      </c>
      <c r="E505" s="46">
        <v>2025</v>
      </c>
      <c r="F505" s="12" t="s">
        <v>985</v>
      </c>
      <c r="G505" s="12" t="s">
        <v>407</v>
      </c>
      <c r="H505" s="12" t="s">
        <v>410</v>
      </c>
      <c r="I505" s="12" t="s">
        <v>62</v>
      </c>
      <c r="J505" s="12" t="s">
        <v>62</v>
      </c>
      <c r="K505" s="48">
        <v>-781815</v>
      </c>
      <c r="L505" s="12" t="s">
        <v>62</v>
      </c>
      <c r="P505" s="50">
        <v>-232854</v>
      </c>
      <c r="Q505" s="48">
        <v>-230487</v>
      </c>
      <c r="R505" s="48">
        <v>-230487</v>
      </c>
      <c r="S505" s="48">
        <v>0</v>
      </c>
      <c r="T505" s="48">
        <v>86781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I505" s="48">
        <v>0</v>
      </c>
      <c r="AJ505" s="48">
        <v>3687917</v>
      </c>
      <c r="AK505" s="48">
        <v>0</v>
      </c>
      <c r="AL505" s="48">
        <v>0</v>
      </c>
      <c r="AM505" s="48">
        <v>0</v>
      </c>
      <c r="AN505" s="48">
        <v>348564</v>
      </c>
      <c r="AO505" s="11" t="s">
        <v>3851</v>
      </c>
      <c r="AP505" s="54" t="str">
        <f>IF(Table1[[#This Row],[Ending Capital Account]]&lt;500000,"A","REQ")</f>
        <v>A</v>
      </c>
    </row>
    <row r="506" spans="1:42" x14ac:dyDescent="0.2">
      <c r="A506" s="44">
        <v>79042</v>
      </c>
      <c r="B506" s="11" t="s">
        <v>2689</v>
      </c>
      <c r="C506" s="47">
        <v>45029</v>
      </c>
      <c r="D506" s="46">
        <v>2022</v>
      </c>
      <c r="E506" s="46">
        <v>2036</v>
      </c>
      <c r="F506" s="12" t="s">
        <v>985</v>
      </c>
      <c r="G506" s="12" t="s">
        <v>407</v>
      </c>
      <c r="H506" s="12" t="s">
        <v>410</v>
      </c>
      <c r="I506" s="12" t="s">
        <v>62</v>
      </c>
      <c r="J506" s="12" t="s">
        <v>62</v>
      </c>
      <c r="K506" s="48">
        <v>-2604954</v>
      </c>
      <c r="L506" s="12" t="s">
        <v>409</v>
      </c>
      <c r="P506" s="50">
        <v>-3875345</v>
      </c>
      <c r="Q506" s="48">
        <v>-3781744</v>
      </c>
      <c r="R506" s="48">
        <v>-3781744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447428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I506" s="48">
        <v>0</v>
      </c>
      <c r="AJ506" s="48">
        <v>0</v>
      </c>
      <c r="AK506" s="48">
        <v>0</v>
      </c>
      <c r="AL506" s="48">
        <v>0</v>
      </c>
      <c r="AM506" s="48">
        <v>0</v>
      </c>
      <c r="AN506" s="48">
        <v>2990461</v>
      </c>
      <c r="AO506" s="11" t="s">
        <v>3748</v>
      </c>
      <c r="AP506" s="54" t="str">
        <f>IF(Table1[[#This Row],[Ending Capital Account]]&lt;500000,"A","REQ")</f>
        <v>A</v>
      </c>
    </row>
    <row r="507" spans="1:42" x14ac:dyDescent="0.2">
      <c r="A507" s="44">
        <v>66519</v>
      </c>
      <c r="B507" s="11" t="s">
        <v>1384</v>
      </c>
      <c r="C507" s="47">
        <v>44991</v>
      </c>
      <c r="D507" s="46">
        <v>2015</v>
      </c>
      <c r="E507" s="46">
        <v>2029</v>
      </c>
      <c r="F507" s="12" t="s">
        <v>985</v>
      </c>
      <c r="G507" s="12" t="s">
        <v>407</v>
      </c>
      <c r="H507" s="12" t="s">
        <v>410</v>
      </c>
      <c r="I507" s="12" t="s">
        <v>62</v>
      </c>
      <c r="J507" s="12" t="s">
        <v>62</v>
      </c>
      <c r="K507" s="48">
        <v>5504194</v>
      </c>
      <c r="L507" s="12" t="s">
        <v>409</v>
      </c>
      <c r="P507" s="50">
        <v>-380003</v>
      </c>
      <c r="Q507" s="48">
        <v>-379940</v>
      </c>
      <c r="R507" s="48">
        <v>-379940</v>
      </c>
      <c r="S507" s="48">
        <v>0</v>
      </c>
      <c r="T507" s="48">
        <v>0</v>
      </c>
      <c r="U507" s="48">
        <v>0</v>
      </c>
      <c r="V507" s="48">
        <v>0</v>
      </c>
      <c r="W507" s="48">
        <v>0</v>
      </c>
      <c r="X507" s="48">
        <v>0</v>
      </c>
      <c r="Y507" s="48">
        <v>839832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I507" s="48">
        <v>34602</v>
      </c>
      <c r="AJ507" s="48">
        <v>2076952</v>
      </c>
      <c r="AK507" s="48">
        <v>0</v>
      </c>
      <c r="AL507" s="48">
        <v>0</v>
      </c>
      <c r="AM507" s="48">
        <v>0</v>
      </c>
      <c r="AN507" s="48">
        <v>275009</v>
      </c>
      <c r="AO507" s="11" t="s">
        <v>3918</v>
      </c>
      <c r="AP507" s="54" t="str">
        <f>IF(Table1[[#This Row],[Ending Capital Account]]&lt;500000,"A","REQ")</f>
        <v>REQ</v>
      </c>
    </row>
    <row r="508" spans="1:42" x14ac:dyDescent="0.2">
      <c r="A508" s="44">
        <v>82402</v>
      </c>
      <c r="B508" s="11" t="s">
        <v>4757</v>
      </c>
      <c r="C508" s="47">
        <v>45243.5417586806</v>
      </c>
      <c r="D508" s="46">
        <v>2013</v>
      </c>
      <c r="E508" s="46"/>
      <c r="F508" s="12" t="s">
        <v>985</v>
      </c>
      <c r="G508" s="12" t="s">
        <v>413</v>
      </c>
      <c r="H508" s="12" t="s">
        <v>410</v>
      </c>
      <c r="I508" s="12" t="s">
        <v>62</v>
      </c>
      <c r="J508" s="12" t="s">
        <v>62</v>
      </c>
      <c r="K508" s="48">
        <v>727634</v>
      </c>
      <c r="L508" s="12" t="s">
        <v>62</v>
      </c>
      <c r="P508" s="50">
        <v>-27571</v>
      </c>
      <c r="Q508" s="48">
        <v>-19635</v>
      </c>
      <c r="R508" s="48">
        <v>-19635</v>
      </c>
      <c r="S508" s="48">
        <v>0</v>
      </c>
      <c r="T508" s="48">
        <v>0</v>
      </c>
      <c r="U508" s="48">
        <v>0</v>
      </c>
      <c r="V508" s="48">
        <v>0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I508" s="48">
        <v>5014</v>
      </c>
      <c r="AJ508" s="48">
        <v>0</v>
      </c>
      <c r="AK508" s="48">
        <v>0</v>
      </c>
      <c r="AL508" s="48">
        <v>0</v>
      </c>
      <c r="AM508" s="48">
        <v>0</v>
      </c>
      <c r="AN508" s="48">
        <v>47601</v>
      </c>
      <c r="AO508" s="11" t="s">
        <v>70</v>
      </c>
      <c r="AP508" s="54" t="str">
        <f>IF(Table1[[#This Row],[Ending Capital Account]]&lt;500000,"A","REQ")</f>
        <v>REQ</v>
      </c>
    </row>
    <row r="509" spans="1:42" x14ac:dyDescent="0.2">
      <c r="A509" s="44">
        <v>66770</v>
      </c>
      <c r="B509" s="11" t="s">
        <v>764</v>
      </c>
      <c r="C509" s="47">
        <v>45014</v>
      </c>
      <c r="D509" s="46">
        <v>2018</v>
      </c>
      <c r="E509" s="46">
        <v>2031</v>
      </c>
      <c r="F509" s="12" t="s">
        <v>985</v>
      </c>
      <c r="G509" s="12" t="s">
        <v>407</v>
      </c>
      <c r="H509" s="12" t="s">
        <v>410</v>
      </c>
      <c r="I509" s="12" t="s">
        <v>62</v>
      </c>
      <c r="J509" s="12" t="s">
        <v>62</v>
      </c>
      <c r="K509" s="48">
        <v>3131278</v>
      </c>
      <c r="L509" s="12" t="s">
        <v>409</v>
      </c>
      <c r="P509" s="50">
        <v>-1199877</v>
      </c>
      <c r="Q509" s="48">
        <v>-1199757</v>
      </c>
      <c r="R509" s="48">
        <v>-1073523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0</v>
      </c>
      <c r="Y509" s="48">
        <v>975841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I509" s="48">
        <v>0</v>
      </c>
      <c r="AJ509" s="48">
        <v>11509569</v>
      </c>
      <c r="AK509" s="48">
        <v>0</v>
      </c>
      <c r="AL509" s="48">
        <v>0</v>
      </c>
      <c r="AM509" s="48">
        <v>0</v>
      </c>
      <c r="AN509" s="48">
        <v>646363</v>
      </c>
      <c r="AO509" s="11" t="s">
        <v>3917</v>
      </c>
      <c r="AP509" s="54" t="str">
        <f>IF(Table1[[#This Row],[Ending Capital Account]]&lt;500000,"A","REQ")</f>
        <v>REQ</v>
      </c>
    </row>
    <row r="510" spans="1:42" x14ac:dyDescent="0.2">
      <c r="A510" s="44">
        <v>67271</v>
      </c>
      <c r="B510" s="11" t="s">
        <v>1745</v>
      </c>
      <c r="C510" s="47">
        <v>45000</v>
      </c>
      <c r="D510" s="46">
        <v>2018</v>
      </c>
      <c r="E510" s="46">
        <v>2032</v>
      </c>
      <c r="F510" s="12" t="s">
        <v>985</v>
      </c>
      <c r="G510" s="12" t="s">
        <v>407</v>
      </c>
      <c r="H510" s="12" t="s">
        <v>410</v>
      </c>
      <c r="I510" s="12" t="s">
        <v>62</v>
      </c>
      <c r="J510" s="12" t="s">
        <v>62</v>
      </c>
      <c r="K510" s="48">
        <v>1707338</v>
      </c>
      <c r="L510" s="12" t="s">
        <v>409</v>
      </c>
      <c r="P510" s="50">
        <v>-328263</v>
      </c>
      <c r="Q510" s="48">
        <v>-326244</v>
      </c>
      <c r="R510" s="48">
        <v>-326244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399505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I510" s="48">
        <v>0</v>
      </c>
      <c r="AJ510" s="48">
        <v>6581061</v>
      </c>
      <c r="AK510" s="48">
        <v>5564</v>
      </c>
      <c r="AL510" s="48">
        <v>0</v>
      </c>
      <c r="AM510" s="48">
        <v>0</v>
      </c>
      <c r="AN510" s="48">
        <v>319279</v>
      </c>
      <c r="AO510" s="11" t="s">
        <v>3823</v>
      </c>
      <c r="AP510" s="54" t="str">
        <f>IF(Table1[[#This Row],[Ending Capital Account]]&lt;500000,"A","REQ")</f>
        <v>REQ</v>
      </c>
    </row>
    <row r="511" spans="1:42" x14ac:dyDescent="0.2">
      <c r="A511" s="44">
        <v>78065</v>
      </c>
      <c r="B511" s="11" t="s">
        <v>903</v>
      </c>
      <c r="C511" s="47">
        <v>44971</v>
      </c>
      <c r="D511" s="46">
        <v>2019</v>
      </c>
      <c r="E511" s="46">
        <v>2033</v>
      </c>
      <c r="F511" s="12" t="s">
        <v>985</v>
      </c>
      <c r="G511" s="12" t="s">
        <v>407</v>
      </c>
      <c r="H511" s="12" t="s">
        <v>410</v>
      </c>
      <c r="I511" s="12" t="s">
        <v>62</v>
      </c>
      <c r="J511" s="12" t="s">
        <v>62</v>
      </c>
      <c r="K511" s="48">
        <v>4360840</v>
      </c>
      <c r="L511" s="12" t="s">
        <v>409</v>
      </c>
      <c r="P511" s="50">
        <v>-629680</v>
      </c>
      <c r="Q511" s="48">
        <v>-629617</v>
      </c>
      <c r="R511" s="48">
        <v>-629617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605163</v>
      </c>
      <c r="Z511" s="48">
        <v>0</v>
      </c>
      <c r="AA511" s="48">
        <v>0</v>
      </c>
      <c r="AB511" s="48">
        <v>0</v>
      </c>
      <c r="AC511" s="48">
        <v>296177</v>
      </c>
      <c r="AD511" s="48">
        <v>0</v>
      </c>
      <c r="AI511" s="48">
        <v>0</v>
      </c>
      <c r="AJ511" s="48">
        <v>10599888</v>
      </c>
      <c r="AK511" s="48">
        <v>0</v>
      </c>
      <c r="AL511" s="48">
        <v>57500</v>
      </c>
      <c r="AM511" s="48">
        <v>0</v>
      </c>
      <c r="AN511" s="48">
        <v>518806</v>
      </c>
      <c r="AO511" s="11" t="s">
        <v>3916</v>
      </c>
      <c r="AP511" s="54" t="str">
        <f>IF(Table1[[#This Row],[Ending Capital Account]]&lt;500000,"A","REQ")</f>
        <v>REQ</v>
      </c>
    </row>
    <row r="512" spans="1:42" x14ac:dyDescent="0.2">
      <c r="A512" s="44">
        <v>67879</v>
      </c>
      <c r="B512" s="11" t="s">
        <v>1803</v>
      </c>
      <c r="C512" s="47">
        <v>44992</v>
      </c>
      <c r="D512" s="46">
        <v>2019</v>
      </c>
      <c r="E512" s="46">
        <v>2033</v>
      </c>
      <c r="F512" s="12" t="s">
        <v>985</v>
      </c>
      <c r="G512" s="12" t="s">
        <v>407</v>
      </c>
      <c r="H512" s="12" t="s">
        <v>410</v>
      </c>
      <c r="I512" s="12" t="s">
        <v>62</v>
      </c>
      <c r="J512" s="12" t="s">
        <v>62</v>
      </c>
      <c r="K512" s="48">
        <v>10151999</v>
      </c>
      <c r="L512" s="12" t="s">
        <v>409</v>
      </c>
      <c r="P512" s="50">
        <v>-676828</v>
      </c>
      <c r="Q512" s="48">
        <v>-455321</v>
      </c>
      <c r="R512" s="48">
        <v>-455321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1474045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I512" s="48">
        <v>0</v>
      </c>
      <c r="AJ512" s="48">
        <v>5269637</v>
      </c>
      <c r="AK512" s="48">
        <v>0</v>
      </c>
      <c r="AL512" s="48">
        <v>0</v>
      </c>
      <c r="AM512" s="48">
        <v>0</v>
      </c>
      <c r="AN512" s="48">
        <v>490368</v>
      </c>
      <c r="AO512" s="11" t="s">
        <v>3828</v>
      </c>
      <c r="AP512" s="54" t="str">
        <f>IF(Table1[[#This Row],[Ending Capital Account]]&lt;500000,"A","REQ")</f>
        <v>REQ</v>
      </c>
    </row>
    <row r="513" spans="1:42" x14ac:dyDescent="0.2">
      <c r="A513" s="44">
        <v>61742</v>
      </c>
      <c r="B513" s="11" t="s">
        <v>1979</v>
      </c>
      <c r="C513" s="47">
        <v>45098</v>
      </c>
      <c r="D513" s="46">
        <v>2007</v>
      </c>
      <c r="E513" s="46">
        <v>2021</v>
      </c>
      <c r="F513" s="12" t="s">
        <v>985</v>
      </c>
      <c r="G513" s="12" t="s">
        <v>407</v>
      </c>
      <c r="H513" s="12" t="s">
        <v>70</v>
      </c>
      <c r="I513" s="12" t="s">
        <v>62</v>
      </c>
      <c r="J513" s="12" t="s">
        <v>409</v>
      </c>
      <c r="K513" s="48">
        <v>0</v>
      </c>
      <c r="L513" s="12" t="s">
        <v>62</v>
      </c>
      <c r="P513" s="50">
        <v>-274138</v>
      </c>
      <c r="Q513" s="48">
        <v>-58112</v>
      </c>
      <c r="R513" s="48">
        <v>-58112</v>
      </c>
      <c r="AN513" s="48">
        <v>282004</v>
      </c>
      <c r="AO513" s="11" t="s">
        <v>3745</v>
      </c>
      <c r="AP513" s="54" t="str">
        <f>IF(Table1[[#This Row],[Ending Capital Account]]&lt;500000,"A","REQ")</f>
        <v>A</v>
      </c>
    </row>
    <row r="514" spans="1:42" x14ac:dyDescent="0.2">
      <c r="A514" s="44">
        <v>65252</v>
      </c>
      <c r="B514" s="11" t="s">
        <v>368</v>
      </c>
      <c r="C514" s="47">
        <v>44977</v>
      </c>
      <c r="D514" s="46">
        <v>2012</v>
      </c>
      <c r="E514" s="46">
        <v>2026</v>
      </c>
      <c r="F514" s="12" t="s">
        <v>985</v>
      </c>
      <c r="G514" s="12" t="s">
        <v>407</v>
      </c>
      <c r="H514" s="12" t="s">
        <v>410</v>
      </c>
      <c r="I514" s="12" t="s">
        <v>62</v>
      </c>
      <c r="J514" s="12" t="s">
        <v>62</v>
      </c>
      <c r="K514" s="48">
        <v>5929316</v>
      </c>
      <c r="L514" s="12" t="s">
        <v>409</v>
      </c>
      <c r="P514" s="50">
        <v>-795706</v>
      </c>
      <c r="Q514" s="48">
        <v>-791877</v>
      </c>
      <c r="R514" s="48">
        <v>-791877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264599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I514" s="48">
        <v>0</v>
      </c>
      <c r="AJ514" s="48">
        <v>4070838</v>
      </c>
      <c r="AK514" s="48">
        <v>0</v>
      </c>
      <c r="AL514" s="48">
        <v>0</v>
      </c>
      <c r="AM514" s="48">
        <v>0</v>
      </c>
      <c r="AN514" s="48">
        <v>653922</v>
      </c>
      <c r="AO514" s="11" t="s">
        <v>3709</v>
      </c>
      <c r="AP514" s="54" t="str">
        <f>IF(Table1[[#This Row],[Ending Capital Account]]&lt;500000,"A","REQ")</f>
        <v>REQ</v>
      </c>
    </row>
    <row r="515" spans="1:42" x14ac:dyDescent="0.2">
      <c r="A515" s="44">
        <v>62451</v>
      </c>
      <c r="B515" s="11" t="s">
        <v>2026</v>
      </c>
      <c r="C515" s="47">
        <v>45000</v>
      </c>
      <c r="D515" s="46">
        <v>2007</v>
      </c>
      <c r="E515" s="46">
        <v>2021</v>
      </c>
      <c r="F515" s="12" t="s">
        <v>985</v>
      </c>
      <c r="G515" s="12" t="s">
        <v>407</v>
      </c>
      <c r="H515" s="12" t="s">
        <v>410</v>
      </c>
      <c r="I515" s="12" t="s">
        <v>62</v>
      </c>
      <c r="J515" s="12" t="s">
        <v>409</v>
      </c>
      <c r="K515" s="48">
        <v>0</v>
      </c>
      <c r="L515" s="12" t="s">
        <v>409</v>
      </c>
      <c r="P515" s="50">
        <v>132350</v>
      </c>
      <c r="Q515" s="48">
        <v>33288</v>
      </c>
      <c r="R515" s="48">
        <v>33288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-1970008</v>
      </c>
      <c r="AN515" s="48">
        <v>570743</v>
      </c>
      <c r="AO515" s="11" t="s">
        <v>3815</v>
      </c>
      <c r="AP515" s="54" t="str">
        <f>IF(Table1[[#This Row],[Ending Capital Account]]&lt;500000,"A","REQ")</f>
        <v>A</v>
      </c>
    </row>
    <row r="516" spans="1:42" x14ac:dyDescent="0.2">
      <c r="A516" s="44">
        <v>66712</v>
      </c>
      <c r="B516" s="11" t="s">
        <v>3154</v>
      </c>
      <c r="C516" s="47">
        <v>44971</v>
      </c>
      <c r="D516" s="46">
        <v>2017</v>
      </c>
      <c r="E516" s="46">
        <v>2031</v>
      </c>
      <c r="F516" s="12" t="s">
        <v>985</v>
      </c>
      <c r="G516" s="12" t="s">
        <v>407</v>
      </c>
      <c r="H516" s="12" t="s">
        <v>410</v>
      </c>
      <c r="I516" s="12" t="s">
        <v>62</v>
      </c>
      <c r="J516" s="12" t="s">
        <v>62</v>
      </c>
      <c r="K516" s="48">
        <v>8412378</v>
      </c>
      <c r="L516" s="12" t="s">
        <v>409</v>
      </c>
      <c r="P516" s="50">
        <v>26858</v>
      </c>
      <c r="Q516" s="48">
        <v>162268</v>
      </c>
      <c r="R516" s="48">
        <v>162268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966049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I516" s="48">
        <v>1119544</v>
      </c>
      <c r="AJ516" s="48">
        <v>25114570</v>
      </c>
      <c r="AK516" s="48">
        <v>35582</v>
      </c>
      <c r="AL516" s="48">
        <v>0</v>
      </c>
      <c r="AM516" s="48">
        <v>0</v>
      </c>
      <c r="AN516" s="48">
        <v>924087</v>
      </c>
      <c r="AO516" s="11" t="s">
        <v>3793</v>
      </c>
      <c r="AP516" s="54" t="str">
        <f>IF(Table1[[#This Row],[Ending Capital Account]]&lt;500000,"A","REQ")</f>
        <v>REQ</v>
      </c>
    </row>
    <row r="517" spans="1:42" x14ac:dyDescent="0.2">
      <c r="A517" s="44">
        <v>66234</v>
      </c>
      <c r="B517" s="11" t="s">
        <v>1363</v>
      </c>
      <c r="C517" s="47">
        <v>44981</v>
      </c>
      <c r="D517" s="46">
        <v>2014</v>
      </c>
      <c r="E517" s="46">
        <v>2028</v>
      </c>
      <c r="F517" s="12" t="s">
        <v>985</v>
      </c>
      <c r="G517" s="12" t="s">
        <v>407</v>
      </c>
      <c r="H517" s="12" t="s">
        <v>410</v>
      </c>
      <c r="I517" s="12" t="s">
        <v>62</v>
      </c>
      <c r="J517" s="12" t="s">
        <v>62</v>
      </c>
      <c r="K517" s="48">
        <v>1963859</v>
      </c>
      <c r="L517" s="12" t="s">
        <v>409</v>
      </c>
      <c r="P517" s="50">
        <v>-88762</v>
      </c>
      <c r="Q517" s="48">
        <v>-88698</v>
      </c>
      <c r="R517" s="48">
        <v>-88698</v>
      </c>
      <c r="Y517" s="48">
        <v>321595</v>
      </c>
      <c r="AJ517" s="48">
        <v>2282996</v>
      </c>
      <c r="AM517" s="48">
        <v>-1966</v>
      </c>
      <c r="AN517" s="48">
        <v>191111</v>
      </c>
      <c r="AO517" s="11" t="s">
        <v>3752</v>
      </c>
      <c r="AP517" s="54" t="str">
        <f>IF(Table1[[#This Row],[Ending Capital Account]]&lt;500000,"A","REQ")</f>
        <v>REQ</v>
      </c>
    </row>
    <row r="518" spans="1:42" x14ac:dyDescent="0.2">
      <c r="A518" s="44">
        <v>79581</v>
      </c>
      <c r="B518" s="11" t="s">
        <v>4189</v>
      </c>
      <c r="C518" s="47">
        <v>44977</v>
      </c>
      <c r="D518" s="46">
        <v>2022</v>
      </c>
      <c r="E518" s="46">
        <v>2038</v>
      </c>
      <c r="F518" s="12" t="s">
        <v>985</v>
      </c>
      <c r="G518" s="12" t="s">
        <v>407</v>
      </c>
      <c r="H518" s="12" t="s">
        <v>410</v>
      </c>
      <c r="I518" s="12" t="s">
        <v>62</v>
      </c>
      <c r="J518" s="12" t="s">
        <v>62</v>
      </c>
      <c r="K518" s="48">
        <v>2747835</v>
      </c>
      <c r="L518" s="12" t="s">
        <v>409</v>
      </c>
      <c r="P518" s="50">
        <v>-2417247</v>
      </c>
      <c r="Q518" s="48">
        <v>-2030178</v>
      </c>
      <c r="R518" s="48">
        <v>-2030178</v>
      </c>
      <c r="S518" s="48">
        <v>0</v>
      </c>
      <c r="T518" s="48">
        <v>0</v>
      </c>
      <c r="U518" s="48">
        <v>0</v>
      </c>
      <c r="V518" s="48">
        <v>0</v>
      </c>
      <c r="W518" s="48">
        <v>0</v>
      </c>
      <c r="X518" s="48">
        <v>0</v>
      </c>
      <c r="Y518" s="48">
        <v>2591264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I518" s="48">
        <v>0</v>
      </c>
      <c r="AJ518" s="48">
        <v>58801544</v>
      </c>
      <c r="AK518" s="48">
        <v>0</v>
      </c>
      <c r="AL518" s="48">
        <v>0</v>
      </c>
      <c r="AM518" s="48">
        <v>0</v>
      </c>
      <c r="AN518" s="48">
        <v>3057169</v>
      </c>
      <c r="AO518" s="11" t="s">
        <v>3790</v>
      </c>
      <c r="AP518" s="54" t="str">
        <f>IF(Table1[[#This Row],[Ending Capital Account]]&lt;500000,"A","REQ")</f>
        <v>REQ</v>
      </c>
    </row>
    <row r="519" spans="1:42" x14ac:dyDescent="0.2">
      <c r="A519" s="44">
        <v>78648</v>
      </c>
      <c r="B519" s="11" t="s">
        <v>1592</v>
      </c>
      <c r="C519" s="47">
        <v>45047</v>
      </c>
      <c r="D519" s="46">
        <v>2020</v>
      </c>
      <c r="E519" s="46">
        <v>2034</v>
      </c>
      <c r="F519" s="12" t="s">
        <v>985</v>
      </c>
      <c r="G519" s="12" t="s">
        <v>407</v>
      </c>
      <c r="H519" s="12" t="s">
        <v>410</v>
      </c>
      <c r="I519" s="12" t="s">
        <v>62</v>
      </c>
      <c r="J519" s="12" t="s">
        <v>62</v>
      </c>
      <c r="K519" s="48">
        <v>10391307</v>
      </c>
      <c r="L519" s="12" t="s">
        <v>409</v>
      </c>
      <c r="P519" s="50">
        <v>-284393</v>
      </c>
      <c r="Q519" s="48">
        <v>-284049</v>
      </c>
      <c r="R519" s="48">
        <v>-284049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Y519" s="48">
        <v>1173552</v>
      </c>
      <c r="Z519" s="48">
        <v>0</v>
      </c>
      <c r="AA519" s="48">
        <v>0</v>
      </c>
      <c r="AB519" s="48">
        <v>0</v>
      </c>
      <c r="AC519" s="48">
        <v>1081886</v>
      </c>
      <c r="AD519" s="48">
        <v>0</v>
      </c>
      <c r="AI519" s="48">
        <v>4943729</v>
      </c>
      <c r="AJ519" s="48">
        <v>267414</v>
      </c>
      <c r="AK519" s="48">
        <v>0</v>
      </c>
      <c r="AL519" s="48">
        <v>0</v>
      </c>
      <c r="AM519" s="48">
        <v>0</v>
      </c>
      <c r="AN519" s="48">
        <v>459367</v>
      </c>
      <c r="AO519" s="11" t="s">
        <v>3835</v>
      </c>
      <c r="AP519" s="54" t="str">
        <f>IF(Table1[[#This Row],[Ending Capital Account]]&lt;500000,"A","REQ")</f>
        <v>REQ</v>
      </c>
    </row>
    <row r="520" spans="1:42" x14ac:dyDescent="0.2">
      <c r="A520" s="44">
        <v>64969</v>
      </c>
      <c r="B520" s="11" t="s">
        <v>1281</v>
      </c>
      <c r="C520" s="47">
        <v>44993</v>
      </c>
      <c r="D520" s="46">
        <v>2007</v>
      </c>
      <c r="E520" s="46">
        <v>2021</v>
      </c>
      <c r="F520" s="12" t="s">
        <v>985</v>
      </c>
      <c r="G520" s="12" t="s">
        <v>407</v>
      </c>
      <c r="H520" s="12" t="s">
        <v>410</v>
      </c>
      <c r="I520" s="12" t="s">
        <v>62</v>
      </c>
      <c r="J520" s="12" t="s">
        <v>62</v>
      </c>
      <c r="K520" s="48">
        <v>206020</v>
      </c>
      <c r="L520" s="12" t="s">
        <v>409</v>
      </c>
      <c r="P520" s="50">
        <v>-95694</v>
      </c>
      <c r="Q520" s="48">
        <v>-95638</v>
      </c>
      <c r="R520" s="48">
        <v>-95638</v>
      </c>
      <c r="S520" s="48">
        <v>0</v>
      </c>
      <c r="T520" s="48">
        <v>0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I520" s="48">
        <v>0</v>
      </c>
      <c r="AJ520" s="48">
        <v>863976</v>
      </c>
      <c r="AK520" s="48">
        <v>0</v>
      </c>
      <c r="AL520" s="48">
        <v>0</v>
      </c>
      <c r="AM520" s="48">
        <v>0</v>
      </c>
      <c r="AN520" s="48">
        <v>59306</v>
      </c>
      <c r="AO520" s="11" t="s">
        <v>3794</v>
      </c>
      <c r="AP520" s="54" t="str">
        <f>IF(Table1[[#This Row],[Ending Capital Account]]&lt;500000,"A","REQ")</f>
        <v>A</v>
      </c>
    </row>
    <row r="521" spans="1:42" x14ac:dyDescent="0.2">
      <c r="A521" s="44">
        <v>67306</v>
      </c>
      <c r="B521" s="11" t="s">
        <v>785</v>
      </c>
      <c r="C521" s="47">
        <v>44977</v>
      </c>
      <c r="D521" s="46">
        <v>2017</v>
      </c>
      <c r="E521" s="46">
        <v>2032</v>
      </c>
      <c r="F521" s="12" t="s">
        <v>985</v>
      </c>
      <c r="G521" s="12" t="s">
        <v>407</v>
      </c>
      <c r="H521" s="12" t="s">
        <v>410</v>
      </c>
      <c r="I521" s="12" t="s">
        <v>62</v>
      </c>
      <c r="J521" s="12" t="s">
        <v>62</v>
      </c>
      <c r="K521" s="48">
        <v>3545966</v>
      </c>
      <c r="L521" s="12" t="s">
        <v>409</v>
      </c>
      <c r="P521" s="50">
        <v>-584502</v>
      </c>
      <c r="Q521" s="48">
        <v>-584133</v>
      </c>
      <c r="R521" s="48">
        <v>-584133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685967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I521" s="48">
        <v>0</v>
      </c>
      <c r="AJ521" s="48">
        <v>11458348</v>
      </c>
      <c r="AK521" s="48">
        <v>0</v>
      </c>
      <c r="AL521" s="48">
        <v>0</v>
      </c>
      <c r="AM521" s="48">
        <v>0</v>
      </c>
      <c r="AN521" s="48">
        <v>654837</v>
      </c>
      <c r="AO521" s="11" t="s">
        <v>3915</v>
      </c>
      <c r="AP521" s="54" t="str">
        <f>IF(Table1[[#This Row],[Ending Capital Account]]&lt;500000,"A","REQ")</f>
        <v>REQ</v>
      </c>
    </row>
    <row r="522" spans="1:42" x14ac:dyDescent="0.2">
      <c r="A522" s="44">
        <v>65473</v>
      </c>
      <c r="B522" s="11" t="s">
        <v>404</v>
      </c>
      <c r="C522" s="47">
        <v>45028</v>
      </c>
      <c r="D522" s="46">
        <v>2013</v>
      </c>
      <c r="E522" s="46">
        <v>2027</v>
      </c>
      <c r="F522" s="12" t="s">
        <v>985</v>
      </c>
      <c r="G522" s="12" t="s">
        <v>407</v>
      </c>
      <c r="H522" s="12" t="s">
        <v>410</v>
      </c>
      <c r="I522" s="12" t="s">
        <v>62</v>
      </c>
      <c r="J522" s="12" t="s">
        <v>62</v>
      </c>
      <c r="K522" s="48">
        <v>4613045</v>
      </c>
      <c r="L522" s="12" t="s">
        <v>409</v>
      </c>
      <c r="P522" s="50">
        <v>-556696</v>
      </c>
      <c r="Q522" s="48">
        <v>-555053</v>
      </c>
      <c r="R522" s="48">
        <v>-555053</v>
      </c>
      <c r="S522" s="48">
        <v>0</v>
      </c>
      <c r="T522" s="48">
        <v>0</v>
      </c>
      <c r="U522" s="48">
        <v>5000</v>
      </c>
      <c r="V522" s="48">
        <v>0</v>
      </c>
      <c r="W522" s="48">
        <v>0</v>
      </c>
      <c r="X522" s="48">
        <v>0</v>
      </c>
      <c r="Y522" s="48">
        <v>1113811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I522" s="48">
        <v>0</v>
      </c>
      <c r="AJ522" s="48">
        <v>10909419</v>
      </c>
      <c r="AK522" s="48">
        <v>0</v>
      </c>
      <c r="AL522" s="48">
        <v>0</v>
      </c>
      <c r="AM522" s="48">
        <v>-205043</v>
      </c>
      <c r="AN522" s="48">
        <v>529471</v>
      </c>
      <c r="AO522" s="11" t="s">
        <v>3767</v>
      </c>
      <c r="AP522" s="54" t="str">
        <f>IF(Table1[[#This Row],[Ending Capital Account]]&lt;500000,"A","REQ")</f>
        <v>REQ</v>
      </c>
    </row>
    <row r="523" spans="1:42" x14ac:dyDescent="0.2">
      <c r="A523" s="44">
        <v>65675</v>
      </c>
      <c r="B523" s="11" t="s">
        <v>1026</v>
      </c>
      <c r="C523" s="47">
        <v>44999</v>
      </c>
      <c r="D523" s="46">
        <v>2014</v>
      </c>
      <c r="E523" s="46">
        <v>2029</v>
      </c>
      <c r="F523" s="12" t="s">
        <v>463</v>
      </c>
      <c r="G523" s="12" t="s">
        <v>413</v>
      </c>
      <c r="H523" s="12" t="s">
        <v>410</v>
      </c>
      <c r="I523" s="12" t="s">
        <v>62</v>
      </c>
      <c r="J523" s="12" t="s">
        <v>62</v>
      </c>
      <c r="K523" s="48">
        <v>0</v>
      </c>
      <c r="L523" s="12" t="s">
        <v>70</v>
      </c>
      <c r="P523" s="50"/>
      <c r="Q523" s="48">
        <v>-623159</v>
      </c>
      <c r="R523" s="48">
        <v>-634316</v>
      </c>
      <c r="Y523" s="48">
        <v>1453549</v>
      </c>
      <c r="AJ523" s="48">
        <v>10954124</v>
      </c>
      <c r="AK523" s="48">
        <v>4205</v>
      </c>
      <c r="AN523" s="48">
        <v>806575</v>
      </c>
      <c r="AO523" s="11" t="s">
        <v>3836</v>
      </c>
      <c r="AP523" s="54" t="str">
        <f>IF(Table1[[#This Row],[Ending Capital Account]]&lt;500000,"A","REQ")</f>
        <v>A</v>
      </c>
    </row>
    <row r="524" spans="1:42" x14ac:dyDescent="0.2">
      <c r="A524" s="44">
        <v>66781</v>
      </c>
      <c r="B524" s="11" t="s">
        <v>2575</v>
      </c>
      <c r="C524" s="47">
        <v>44977</v>
      </c>
      <c r="D524" s="46">
        <v>2017</v>
      </c>
      <c r="E524" s="46">
        <v>2031</v>
      </c>
      <c r="F524" s="12" t="s">
        <v>985</v>
      </c>
      <c r="G524" s="12" t="s">
        <v>407</v>
      </c>
      <c r="H524" s="12" t="s">
        <v>410</v>
      </c>
      <c r="I524" s="12" t="s">
        <v>62</v>
      </c>
      <c r="J524" s="12" t="s">
        <v>62</v>
      </c>
      <c r="K524" s="48">
        <v>2748384</v>
      </c>
      <c r="L524" s="12" t="s">
        <v>409</v>
      </c>
      <c r="P524" s="50">
        <v>-220166</v>
      </c>
      <c r="Q524" s="48">
        <v>-219898</v>
      </c>
      <c r="R524" s="48">
        <v>-219898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510914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I524" s="48">
        <v>0</v>
      </c>
      <c r="AJ524" s="48">
        <v>1237504</v>
      </c>
      <c r="AK524" s="48">
        <v>0</v>
      </c>
      <c r="AL524" s="48">
        <v>0</v>
      </c>
      <c r="AM524" s="48">
        <v>0</v>
      </c>
      <c r="AN524" s="48">
        <v>224683</v>
      </c>
      <c r="AO524" s="11" t="s">
        <v>3914</v>
      </c>
      <c r="AP524" s="54" t="str">
        <f>IF(Table1[[#This Row],[Ending Capital Account]]&lt;500000,"A","REQ")</f>
        <v>REQ</v>
      </c>
    </row>
    <row r="525" spans="1:42" x14ac:dyDescent="0.2">
      <c r="A525" s="44">
        <v>66226</v>
      </c>
      <c r="B525" s="11" t="s">
        <v>3032</v>
      </c>
      <c r="C525" s="47">
        <v>45013</v>
      </c>
      <c r="D525" s="46">
        <v>2012</v>
      </c>
      <c r="E525" s="46">
        <v>2026</v>
      </c>
      <c r="F525" s="12" t="s">
        <v>985</v>
      </c>
      <c r="G525" s="12" t="s">
        <v>407</v>
      </c>
      <c r="H525" s="12" t="s">
        <v>410</v>
      </c>
      <c r="I525" s="12" t="s">
        <v>62</v>
      </c>
      <c r="J525" s="12" t="s">
        <v>62</v>
      </c>
      <c r="K525" s="48">
        <v>6569721</v>
      </c>
      <c r="L525" s="12" t="s">
        <v>409</v>
      </c>
      <c r="P525" s="50">
        <v>-211119</v>
      </c>
      <c r="Q525" s="48">
        <v>-202568</v>
      </c>
      <c r="R525" s="48">
        <v>-202568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I525" s="48">
        <v>0</v>
      </c>
      <c r="AJ525" s="48">
        <v>2418299</v>
      </c>
      <c r="AK525" s="48">
        <v>0</v>
      </c>
      <c r="AL525" s="48">
        <v>0</v>
      </c>
      <c r="AM525" s="48">
        <v>0</v>
      </c>
      <c r="AN525" s="48">
        <v>0</v>
      </c>
      <c r="AO525" s="11" t="s">
        <v>3789</v>
      </c>
      <c r="AP525" s="54" t="str">
        <f>IF(Table1[[#This Row],[Ending Capital Account]]&lt;500000,"A","REQ")</f>
        <v>REQ</v>
      </c>
    </row>
    <row r="526" spans="1:42" x14ac:dyDescent="0.2">
      <c r="A526" s="44">
        <v>67582</v>
      </c>
      <c r="B526" s="11" t="s">
        <v>788</v>
      </c>
      <c r="C526" s="47">
        <v>45013</v>
      </c>
      <c r="D526" s="46">
        <v>2017</v>
      </c>
      <c r="E526" s="46">
        <v>2031</v>
      </c>
      <c r="F526" s="12" t="s">
        <v>985</v>
      </c>
      <c r="G526" s="12" t="s">
        <v>407</v>
      </c>
      <c r="H526" s="12" t="s">
        <v>410</v>
      </c>
      <c r="I526" s="12" t="s">
        <v>62</v>
      </c>
      <c r="J526" s="12" t="s">
        <v>62</v>
      </c>
      <c r="K526" s="48">
        <v>1497135</v>
      </c>
      <c r="L526" s="12" t="s">
        <v>409</v>
      </c>
      <c r="P526" s="50">
        <v>-569033</v>
      </c>
      <c r="Q526" s="48">
        <v>-568946</v>
      </c>
      <c r="R526" s="48">
        <v>-568946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552144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I526" s="48">
        <v>0</v>
      </c>
      <c r="AJ526" s="48">
        <v>8759958</v>
      </c>
      <c r="AK526" s="48">
        <v>0</v>
      </c>
      <c r="AL526" s="48">
        <v>0</v>
      </c>
      <c r="AM526" s="48">
        <v>0</v>
      </c>
      <c r="AN526" s="48">
        <v>475959</v>
      </c>
      <c r="AO526" s="11" t="s">
        <v>3913</v>
      </c>
      <c r="AP526" s="54" t="str">
        <f>IF(Table1[[#This Row],[Ending Capital Account]]&lt;500000,"A","REQ")</f>
        <v>REQ</v>
      </c>
    </row>
    <row r="527" spans="1:42" x14ac:dyDescent="0.2">
      <c r="A527" s="44">
        <v>78247</v>
      </c>
      <c r="B527" s="11" t="s">
        <v>2665</v>
      </c>
      <c r="C527" s="47">
        <v>44971</v>
      </c>
      <c r="D527" s="46">
        <v>2020</v>
      </c>
      <c r="E527" s="46">
        <v>2034</v>
      </c>
      <c r="F527" s="12" t="s">
        <v>985</v>
      </c>
      <c r="G527" s="12" t="s">
        <v>407</v>
      </c>
      <c r="H527" s="12" t="s">
        <v>410</v>
      </c>
      <c r="I527" s="12" t="s">
        <v>62</v>
      </c>
      <c r="J527" s="12" t="s">
        <v>62</v>
      </c>
      <c r="K527" s="48">
        <v>162077</v>
      </c>
      <c r="L527" s="12" t="s">
        <v>409</v>
      </c>
      <c r="P527" s="50">
        <v>-147799</v>
      </c>
      <c r="Q527" s="48">
        <v>-145658</v>
      </c>
      <c r="R527" s="48">
        <v>-145658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159816</v>
      </c>
      <c r="Z527" s="48">
        <v>4305716</v>
      </c>
      <c r="AA527" s="48">
        <v>0</v>
      </c>
      <c r="AB527" s="48">
        <v>0</v>
      </c>
      <c r="AC527" s="48">
        <v>0</v>
      </c>
      <c r="AD527" s="48">
        <v>0</v>
      </c>
      <c r="AI527" s="48">
        <v>0</v>
      </c>
      <c r="AJ527" s="48">
        <v>5904832</v>
      </c>
      <c r="AK527" s="48">
        <v>0</v>
      </c>
      <c r="AL527" s="48">
        <v>0</v>
      </c>
      <c r="AM527" s="48">
        <v>0</v>
      </c>
      <c r="AN527" s="48">
        <v>183541</v>
      </c>
      <c r="AO527" s="11" t="s">
        <v>3748</v>
      </c>
      <c r="AP527" s="54" t="str">
        <f>IF(Table1[[#This Row],[Ending Capital Account]]&lt;500000,"A","REQ")</f>
        <v>A</v>
      </c>
    </row>
    <row r="528" spans="1:42" x14ac:dyDescent="0.2">
      <c r="A528" s="44">
        <v>79113</v>
      </c>
      <c r="B528" s="11" t="s">
        <v>4264</v>
      </c>
      <c r="C528" s="47">
        <v>44959</v>
      </c>
      <c r="D528" s="46">
        <v>2024</v>
      </c>
      <c r="E528" s="46">
        <v>2038</v>
      </c>
      <c r="F528" s="12" t="s">
        <v>985</v>
      </c>
      <c r="G528" s="12" t="s">
        <v>407</v>
      </c>
      <c r="H528" s="12" t="s">
        <v>410</v>
      </c>
      <c r="I528" s="12" t="s">
        <v>62</v>
      </c>
      <c r="J528" s="12" t="s">
        <v>62</v>
      </c>
      <c r="K528" s="48">
        <v>3888476</v>
      </c>
      <c r="L528" s="12" t="s">
        <v>409</v>
      </c>
      <c r="P528" s="50">
        <v>-14254</v>
      </c>
      <c r="Q528" s="48">
        <v>-14231</v>
      </c>
      <c r="R528" s="48">
        <v>-14231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I528" s="48">
        <v>0</v>
      </c>
      <c r="AJ528" s="48">
        <v>15622402</v>
      </c>
      <c r="AK528" s="48">
        <v>0</v>
      </c>
      <c r="AL528" s="48">
        <v>3902707</v>
      </c>
      <c r="AM528" s="48">
        <v>0</v>
      </c>
      <c r="AN528" s="48">
        <v>27671</v>
      </c>
      <c r="AO528" s="11" t="s">
        <v>4731</v>
      </c>
      <c r="AP528" s="54" t="str">
        <f>IF(Table1[[#This Row],[Ending Capital Account]]&lt;500000,"A","REQ")</f>
        <v>REQ</v>
      </c>
    </row>
    <row r="529" spans="1:42" x14ac:dyDescent="0.2">
      <c r="A529" s="44">
        <v>80003</v>
      </c>
      <c r="B529" s="11" t="s">
        <v>4045</v>
      </c>
      <c r="C529" s="47">
        <v>45195</v>
      </c>
      <c r="D529" s="46">
        <v>2024</v>
      </c>
      <c r="E529" s="46">
        <v>2039</v>
      </c>
      <c r="F529" s="12" t="s">
        <v>985</v>
      </c>
      <c r="G529" s="12" t="s">
        <v>407</v>
      </c>
      <c r="H529" s="12" t="s">
        <v>410</v>
      </c>
      <c r="I529" s="12" t="s">
        <v>62</v>
      </c>
      <c r="J529" s="12" t="s">
        <v>62</v>
      </c>
      <c r="K529" s="48">
        <v>1303290</v>
      </c>
      <c r="L529" s="12" t="s">
        <v>62</v>
      </c>
      <c r="P529" s="50">
        <v>0</v>
      </c>
      <c r="Q529" s="48">
        <v>0</v>
      </c>
      <c r="R529" s="48">
        <v>0</v>
      </c>
      <c r="S529" s="48">
        <v>0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I529" s="48">
        <v>0</v>
      </c>
      <c r="AJ529" s="48">
        <v>5071916</v>
      </c>
      <c r="AK529" s="48">
        <v>0</v>
      </c>
      <c r="AL529" s="48">
        <v>1303290</v>
      </c>
      <c r="AM529" s="48">
        <v>0</v>
      </c>
      <c r="AO529" s="11" t="s">
        <v>4758</v>
      </c>
      <c r="AP529" s="54" t="str">
        <f>IF(Table1[[#This Row],[Ending Capital Account]]&lt;500000,"A","REQ")</f>
        <v>REQ</v>
      </c>
    </row>
    <row r="530" spans="1:42" x14ac:dyDescent="0.2">
      <c r="A530" s="44">
        <v>67249</v>
      </c>
      <c r="B530" s="11" t="s">
        <v>680</v>
      </c>
      <c r="C530" s="47">
        <v>45023</v>
      </c>
      <c r="D530" s="46">
        <v>2019</v>
      </c>
      <c r="E530" s="46">
        <v>2033</v>
      </c>
      <c r="F530" s="12" t="s">
        <v>985</v>
      </c>
      <c r="G530" s="12" t="s">
        <v>407</v>
      </c>
      <c r="H530" s="12" t="s">
        <v>410</v>
      </c>
      <c r="I530" s="12" t="s">
        <v>62</v>
      </c>
      <c r="J530" s="12" t="s">
        <v>62</v>
      </c>
      <c r="K530" s="48">
        <v>6497863</v>
      </c>
      <c r="L530" s="12" t="s">
        <v>409</v>
      </c>
      <c r="P530" s="50">
        <v>-486616</v>
      </c>
      <c r="Q530" s="48">
        <v>-485701</v>
      </c>
      <c r="R530" s="48">
        <v>-485701</v>
      </c>
      <c r="S530" s="48">
        <v>0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712935</v>
      </c>
      <c r="Z530" s="48">
        <v>0</v>
      </c>
      <c r="AA530" s="48">
        <v>0</v>
      </c>
      <c r="AB530" s="48">
        <v>0</v>
      </c>
      <c r="AC530" s="48">
        <v>349965</v>
      </c>
      <c r="AD530" s="48">
        <v>0</v>
      </c>
      <c r="AI530" s="48">
        <v>55951</v>
      </c>
      <c r="AJ530" s="48">
        <v>5768950</v>
      </c>
      <c r="AK530" s="48">
        <v>0</v>
      </c>
      <c r="AL530" s="48">
        <v>0</v>
      </c>
      <c r="AM530" s="48">
        <v>0</v>
      </c>
      <c r="AN530" s="48">
        <v>515757</v>
      </c>
      <c r="AO530" s="11" t="s">
        <v>3791</v>
      </c>
      <c r="AP530" s="54" t="str">
        <f>IF(Table1[[#This Row],[Ending Capital Account]]&lt;500000,"A","REQ")</f>
        <v>REQ</v>
      </c>
    </row>
    <row r="531" spans="1:42" x14ac:dyDescent="0.2">
      <c r="A531" s="44">
        <v>67070</v>
      </c>
      <c r="B531" s="11" t="s">
        <v>3202</v>
      </c>
      <c r="C531" s="47">
        <v>44980</v>
      </c>
      <c r="D531" s="46">
        <v>2017</v>
      </c>
      <c r="E531" s="46">
        <v>2031</v>
      </c>
      <c r="F531" s="12" t="s">
        <v>985</v>
      </c>
      <c r="G531" s="12" t="s">
        <v>407</v>
      </c>
      <c r="H531" s="12" t="s">
        <v>70</v>
      </c>
      <c r="I531" s="12" t="s">
        <v>62</v>
      </c>
      <c r="J531" s="12" t="s">
        <v>62</v>
      </c>
      <c r="K531" s="48">
        <v>5950310</v>
      </c>
      <c r="L531" s="12" t="s">
        <v>409</v>
      </c>
      <c r="P531" s="50">
        <v>-605529</v>
      </c>
      <c r="Q531" s="48">
        <v>-605443</v>
      </c>
      <c r="R531" s="48">
        <v>-605443</v>
      </c>
      <c r="Y531" s="48">
        <v>784929</v>
      </c>
      <c r="AJ531" s="48">
        <v>7175804</v>
      </c>
      <c r="AN531" s="48">
        <v>495726</v>
      </c>
      <c r="AO531" s="11" t="s">
        <v>3778</v>
      </c>
      <c r="AP531" s="54" t="str">
        <f>IF(Table1[[#This Row],[Ending Capital Account]]&lt;500000,"A","REQ")</f>
        <v>REQ</v>
      </c>
    </row>
    <row r="532" spans="1:42" x14ac:dyDescent="0.2">
      <c r="A532" s="44">
        <v>67190</v>
      </c>
      <c r="B532" s="11" t="s">
        <v>1060</v>
      </c>
      <c r="C532" s="47">
        <v>45020</v>
      </c>
      <c r="D532" s="46">
        <v>2019</v>
      </c>
      <c r="E532" s="46">
        <v>2032</v>
      </c>
      <c r="F532" s="12" t="s">
        <v>985</v>
      </c>
      <c r="G532" s="12" t="s">
        <v>407</v>
      </c>
      <c r="H532" s="12" t="s">
        <v>410</v>
      </c>
      <c r="I532" s="12" t="s">
        <v>62</v>
      </c>
      <c r="J532" s="12" t="s">
        <v>62</v>
      </c>
      <c r="K532" s="48">
        <v>5547509</v>
      </c>
      <c r="L532" s="12" t="s">
        <v>409</v>
      </c>
      <c r="P532" s="50">
        <v>-992353</v>
      </c>
      <c r="Q532" s="48">
        <v>-982472</v>
      </c>
      <c r="R532" s="48">
        <v>-982472</v>
      </c>
      <c r="S532" s="48">
        <v>0</v>
      </c>
      <c r="T532" s="48">
        <v>0</v>
      </c>
      <c r="U532" s="48">
        <v>0</v>
      </c>
      <c r="V532" s="48">
        <v>0</v>
      </c>
      <c r="W532" s="48">
        <v>0</v>
      </c>
      <c r="X532" s="48">
        <v>0</v>
      </c>
      <c r="Y532" s="48">
        <v>976462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I532" s="48">
        <v>0</v>
      </c>
      <c r="AJ532" s="48">
        <v>17069264</v>
      </c>
      <c r="AK532" s="48">
        <v>0</v>
      </c>
      <c r="AL532" s="48">
        <v>0</v>
      </c>
      <c r="AM532" s="48">
        <v>0</v>
      </c>
      <c r="AN532" s="48">
        <v>861355</v>
      </c>
      <c r="AO532" s="11" t="s">
        <v>3814</v>
      </c>
      <c r="AP532" s="54" t="str">
        <f>IF(Table1[[#This Row],[Ending Capital Account]]&lt;500000,"A","REQ")</f>
        <v>REQ</v>
      </c>
    </row>
    <row r="533" spans="1:42" x14ac:dyDescent="0.2">
      <c r="A533" s="44">
        <v>79493</v>
      </c>
      <c r="B533" s="11" t="s">
        <v>1122</v>
      </c>
      <c r="C533" s="47">
        <v>44972</v>
      </c>
      <c r="D533" s="46">
        <v>2022</v>
      </c>
      <c r="E533" s="46">
        <v>2037</v>
      </c>
      <c r="F533" s="12" t="s">
        <v>985</v>
      </c>
      <c r="G533" s="12" t="s">
        <v>407</v>
      </c>
      <c r="H533" s="12" t="s">
        <v>410</v>
      </c>
      <c r="I533" s="12" t="s">
        <v>62</v>
      </c>
      <c r="J533" s="12" t="s">
        <v>62</v>
      </c>
      <c r="K533" s="48">
        <v>8216287</v>
      </c>
      <c r="L533" s="12" t="s">
        <v>409</v>
      </c>
      <c r="P533" s="50">
        <v>-253411</v>
      </c>
      <c r="Q533" s="48">
        <v>-343459</v>
      </c>
      <c r="R533" s="48">
        <v>-343459</v>
      </c>
      <c r="S533" s="48">
        <v>0</v>
      </c>
      <c r="T533" s="48">
        <v>0</v>
      </c>
      <c r="U533" s="48">
        <v>0</v>
      </c>
      <c r="V533" s="48">
        <v>0</v>
      </c>
      <c r="W533" s="48">
        <v>0</v>
      </c>
      <c r="X533" s="48">
        <v>0</v>
      </c>
      <c r="Y533" s="48">
        <v>1118388</v>
      </c>
      <c r="Z533" s="48">
        <v>0</v>
      </c>
      <c r="AA533" s="48">
        <v>0</v>
      </c>
      <c r="AB533" s="48">
        <v>0</v>
      </c>
      <c r="AC533" s="48">
        <v>0</v>
      </c>
      <c r="AD533" s="48">
        <v>0</v>
      </c>
      <c r="AI533" s="48">
        <v>0</v>
      </c>
      <c r="AJ533" s="48">
        <v>6797923</v>
      </c>
      <c r="AK533" s="48">
        <v>0</v>
      </c>
      <c r="AL533" s="48">
        <v>0</v>
      </c>
      <c r="AM533" s="48">
        <v>0</v>
      </c>
      <c r="AN533" s="48">
        <v>476374</v>
      </c>
      <c r="AO533" s="11" t="s">
        <v>3715</v>
      </c>
      <c r="AP533" s="54" t="str">
        <f>IF(Table1[[#This Row],[Ending Capital Account]]&lt;500000,"A","REQ")</f>
        <v>REQ</v>
      </c>
    </row>
    <row r="534" spans="1:42" x14ac:dyDescent="0.2">
      <c r="A534" s="44">
        <v>79237</v>
      </c>
      <c r="B534" s="11" t="s">
        <v>1869</v>
      </c>
      <c r="C534" s="47">
        <v>44992</v>
      </c>
      <c r="D534" s="46">
        <v>2021</v>
      </c>
      <c r="E534" s="46">
        <v>2037</v>
      </c>
      <c r="F534" s="12" t="s">
        <v>985</v>
      </c>
      <c r="G534" s="12" t="s">
        <v>407</v>
      </c>
      <c r="H534" s="12" t="s">
        <v>410</v>
      </c>
      <c r="I534" s="12" t="s">
        <v>62</v>
      </c>
      <c r="J534" s="12" t="s">
        <v>62</v>
      </c>
      <c r="K534" s="48">
        <v>5501601</v>
      </c>
      <c r="L534" s="12" t="s">
        <v>409</v>
      </c>
      <c r="P534" s="50">
        <v>-862889</v>
      </c>
      <c r="Q534" s="48">
        <v>-854120</v>
      </c>
      <c r="R534" s="48">
        <v>-854120</v>
      </c>
      <c r="S534" s="48">
        <v>0</v>
      </c>
      <c r="T534" s="48">
        <v>0</v>
      </c>
      <c r="U534" s="48">
        <v>0</v>
      </c>
      <c r="V534" s="48">
        <v>0</v>
      </c>
      <c r="W534" s="48">
        <v>0</v>
      </c>
      <c r="X534" s="48">
        <v>0</v>
      </c>
      <c r="Y534" s="48">
        <v>954132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I534" s="48">
        <v>0</v>
      </c>
      <c r="AJ534" s="48">
        <v>12202566</v>
      </c>
      <c r="AK534" s="48">
        <v>0</v>
      </c>
      <c r="AL534" s="48">
        <v>4494756</v>
      </c>
      <c r="AM534" s="48">
        <v>0</v>
      </c>
      <c r="AN534" s="48">
        <v>860395</v>
      </c>
      <c r="AO534" s="11" t="s">
        <v>3764</v>
      </c>
      <c r="AP534" s="54" t="str">
        <f>IF(Table1[[#This Row],[Ending Capital Account]]&lt;500000,"A","REQ")</f>
        <v>REQ</v>
      </c>
    </row>
    <row r="535" spans="1:42" x14ac:dyDescent="0.2">
      <c r="A535" s="44">
        <v>66722</v>
      </c>
      <c r="B535" s="11" t="s">
        <v>1574</v>
      </c>
      <c r="C535" s="47">
        <v>44967</v>
      </c>
      <c r="D535" s="46">
        <v>2016</v>
      </c>
      <c r="E535" s="46">
        <v>2030</v>
      </c>
      <c r="F535" s="12" t="s">
        <v>985</v>
      </c>
      <c r="G535" s="12" t="s">
        <v>407</v>
      </c>
      <c r="H535" s="12" t="s">
        <v>410</v>
      </c>
      <c r="I535" s="12" t="s">
        <v>62</v>
      </c>
      <c r="J535" s="12" t="s">
        <v>62</v>
      </c>
      <c r="K535" s="48">
        <v>8288606</v>
      </c>
      <c r="L535" s="12" t="s">
        <v>409</v>
      </c>
      <c r="P535" s="50">
        <v>-327350</v>
      </c>
      <c r="Q535" s="48">
        <v>-327083</v>
      </c>
      <c r="R535" s="48">
        <v>-327083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1228466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I535" s="48">
        <v>0</v>
      </c>
      <c r="AJ535" s="48">
        <v>1648516</v>
      </c>
      <c r="AK535" s="48">
        <v>0</v>
      </c>
      <c r="AL535" s="48">
        <v>0</v>
      </c>
      <c r="AM535" s="48">
        <v>0</v>
      </c>
      <c r="AN535" s="48">
        <v>383555</v>
      </c>
      <c r="AO535" s="11" t="s">
        <v>3770</v>
      </c>
      <c r="AP535" s="54" t="str">
        <f>IF(Table1[[#This Row],[Ending Capital Account]]&lt;500000,"A","REQ")</f>
        <v>REQ</v>
      </c>
    </row>
    <row r="536" spans="1:42" x14ac:dyDescent="0.2">
      <c r="A536" s="44">
        <v>66908</v>
      </c>
      <c r="B536" s="11" t="s">
        <v>3122</v>
      </c>
      <c r="C536" s="47">
        <v>45005</v>
      </c>
      <c r="D536" s="46">
        <v>2018</v>
      </c>
      <c r="E536" s="46">
        <v>2032</v>
      </c>
      <c r="F536" s="12" t="s">
        <v>985</v>
      </c>
      <c r="G536" s="12" t="s">
        <v>407</v>
      </c>
      <c r="H536" s="12" t="s">
        <v>410</v>
      </c>
      <c r="I536" s="12" t="s">
        <v>62</v>
      </c>
      <c r="J536" s="12" t="s">
        <v>62</v>
      </c>
      <c r="K536" s="48">
        <v>2723291</v>
      </c>
      <c r="L536" s="12" t="s">
        <v>409</v>
      </c>
      <c r="P536" s="50">
        <v>-813600</v>
      </c>
      <c r="Q536" s="48">
        <v>-813230</v>
      </c>
      <c r="R536" s="48">
        <v>-813230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673764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I536" s="48">
        <v>0</v>
      </c>
      <c r="AJ536" s="48">
        <v>9395668</v>
      </c>
      <c r="AK536" s="48">
        <v>0</v>
      </c>
      <c r="AL536" s="48">
        <v>0</v>
      </c>
      <c r="AM536" s="48">
        <v>0</v>
      </c>
      <c r="AN536" s="48">
        <v>549309</v>
      </c>
      <c r="AO536" s="11" t="s">
        <v>3696</v>
      </c>
      <c r="AP536" s="54" t="str">
        <f>IF(Table1[[#This Row],[Ending Capital Account]]&lt;500000,"A","REQ")</f>
        <v>REQ</v>
      </c>
    </row>
    <row r="537" spans="1:42" x14ac:dyDescent="0.2">
      <c r="A537" s="44">
        <v>66661</v>
      </c>
      <c r="B537" s="11" t="s">
        <v>574</v>
      </c>
      <c r="C537" s="47">
        <v>45021</v>
      </c>
      <c r="D537" s="46">
        <v>2016</v>
      </c>
      <c r="E537" s="46">
        <v>2030</v>
      </c>
      <c r="F537" s="12" t="s">
        <v>985</v>
      </c>
      <c r="G537" s="12" t="s">
        <v>407</v>
      </c>
      <c r="H537" s="12" t="s">
        <v>410</v>
      </c>
      <c r="I537" s="12" t="s">
        <v>62</v>
      </c>
      <c r="J537" s="12" t="s">
        <v>62</v>
      </c>
      <c r="K537" s="48">
        <v>5742486</v>
      </c>
      <c r="L537" s="12" t="s">
        <v>409</v>
      </c>
      <c r="P537" s="50">
        <v>-157989</v>
      </c>
      <c r="Q537" s="48">
        <v>-157973</v>
      </c>
      <c r="R537" s="48">
        <v>-157973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789936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I537" s="48">
        <v>0</v>
      </c>
      <c r="AJ537" s="48">
        <v>1832009</v>
      </c>
      <c r="AK537" s="48">
        <v>0</v>
      </c>
      <c r="AL537" s="48">
        <v>0</v>
      </c>
      <c r="AM537" s="48">
        <v>0</v>
      </c>
      <c r="AN537" s="48">
        <v>266983</v>
      </c>
      <c r="AO537" s="11" t="s">
        <v>3782</v>
      </c>
      <c r="AP537" s="54" t="str">
        <f>IF(Table1[[#This Row],[Ending Capital Account]]&lt;500000,"A","REQ")</f>
        <v>REQ</v>
      </c>
    </row>
    <row r="538" spans="1:42" x14ac:dyDescent="0.2">
      <c r="A538" s="44">
        <v>82236</v>
      </c>
      <c r="B538" s="11" t="s">
        <v>4456</v>
      </c>
      <c r="C538" s="47">
        <v>45190.792231250001</v>
      </c>
      <c r="D538" s="46">
        <v>2019</v>
      </c>
      <c r="E538" s="46">
        <v>2034</v>
      </c>
      <c r="F538" s="12" t="s">
        <v>985</v>
      </c>
      <c r="G538" s="12" t="s">
        <v>413</v>
      </c>
      <c r="H538" s="12" t="s">
        <v>410</v>
      </c>
      <c r="I538" s="12" t="s">
        <v>62</v>
      </c>
      <c r="J538" s="12" t="s">
        <v>62</v>
      </c>
      <c r="K538" s="48">
        <v>2898908</v>
      </c>
      <c r="L538" s="12" t="s">
        <v>62</v>
      </c>
      <c r="P538" s="50">
        <v>-84020</v>
      </c>
      <c r="Q538" s="48">
        <v>-83984</v>
      </c>
      <c r="R538" s="48">
        <v>-83984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499120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I538" s="48">
        <v>0</v>
      </c>
      <c r="AJ538" s="48">
        <v>532822</v>
      </c>
      <c r="AK538" s="48">
        <v>0</v>
      </c>
      <c r="AL538" s="48">
        <v>0</v>
      </c>
      <c r="AM538" s="48">
        <v>-976</v>
      </c>
      <c r="AN538" s="48">
        <v>115906</v>
      </c>
      <c r="AO538" s="11" t="s">
        <v>4729</v>
      </c>
      <c r="AP538" s="54" t="str">
        <f>IF(Table1[[#This Row],[Ending Capital Account]]&lt;500000,"A","REQ")</f>
        <v>REQ</v>
      </c>
    </row>
    <row r="539" spans="1:42" x14ac:dyDescent="0.2">
      <c r="A539" s="44">
        <v>78308</v>
      </c>
      <c r="B539" s="11" t="s">
        <v>810</v>
      </c>
      <c r="C539" s="47">
        <v>44956</v>
      </c>
      <c r="D539" s="46">
        <v>2020</v>
      </c>
      <c r="E539" s="46">
        <v>2033</v>
      </c>
      <c r="F539" s="12" t="s">
        <v>985</v>
      </c>
      <c r="G539" s="12" t="s">
        <v>407</v>
      </c>
      <c r="H539" s="12" t="s">
        <v>410</v>
      </c>
      <c r="I539" s="12" t="s">
        <v>62</v>
      </c>
      <c r="J539" s="12" t="s">
        <v>62</v>
      </c>
      <c r="K539" s="48">
        <v>4685152</v>
      </c>
      <c r="L539" s="12" t="s">
        <v>409</v>
      </c>
      <c r="P539" s="50">
        <v>-232633</v>
      </c>
      <c r="Q539" s="48">
        <v>-232599</v>
      </c>
      <c r="R539" s="48">
        <v>-232599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662131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I539" s="48">
        <v>0</v>
      </c>
      <c r="AJ539" s="48">
        <v>1144598</v>
      </c>
      <c r="AK539" s="48">
        <v>0</v>
      </c>
      <c r="AL539" s="48">
        <v>0</v>
      </c>
      <c r="AM539" s="48">
        <v>0</v>
      </c>
      <c r="AN539" s="48">
        <v>197718</v>
      </c>
      <c r="AO539" s="11" t="s">
        <v>3912</v>
      </c>
      <c r="AP539" s="54" t="str">
        <f>IF(Table1[[#This Row],[Ending Capital Account]]&lt;500000,"A","REQ")</f>
        <v>REQ</v>
      </c>
    </row>
    <row r="540" spans="1:42" x14ac:dyDescent="0.2">
      <c r="A540" s="44">
        <v>66230</v>
      </c>
      <c r="B540" s="11" t="s">
        <v>774</v>
      </c>
      <c r="C540" s="47">
        <v>45030</v>
      </c>
      <c r="D540" s="46">
        <v>2015</v>
      </c>
      <c r="E540" s="46">
        <v>2029</v>
      </c>
      <c r="F540" s="12" t="s">
        <v>985</v>
      </c>
      <c r="G540" s="12" t="s">
        <v>407</v>
      </c>
      <c r="H540" s="12" t="s">
        <v>410</v>
      </c>
      <c r="I540" s="12" t="s">
        <v>62</v>
      </c>
      <c r="J540" s="12" t="s">
        <v>62</v>
      </c>
      <c r="K540" s="48">
        <v>9681693</v>
      </c>
      <c r="L540" s="12" t="s">
        <v>409</v>
      </c>
      <c r="P540" s="50">
        <v>-315171</v>
      </c>
      <c r="Q540" s="48">
        <v>-314284</v>
      </c>
      <c r="R540" s="48">
        <v>-314284</v>
      </c>
      <c r="S540" s="48">
        <v>0</v>
      </c>
      <c r="T540" s="48">
        <v>0</v>
      </c>
      <c r="U540" s="48">
        <v>0</v>
      </c>
      <c r="V540" s="48">
        <v>0</v>
      </c>
      <c r="W540" s="48">
        <v>0</v>
      </c>
      <c r="X540" s="48">
        <v>0</v>
      </c>
      <c r="Y540" s="48">
        <v>1499850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I540" s="48">
        <v>0</v>
      </c>
      <c r="AJ540" s="48">
        <v>4110487</v>
      </c>
      <c r="AK540" s="48">
        <v>0</v>
      </c>
      <c r="AL540" s="48">
        <v>0</v>
      </c>
      <c r="AM540" s="48">
        <v>-28046</v>
      </c>
      <c r="AN540" s="48">
        <v>513155</v>
      </c>
      <c r="AO540" s="11" t="s">
        <v>3911</v>
      </c>
      <c r="AP540" s="54" t="str">
        <f>IF(Table1[[#This Row],[Ending Capital Account]]&lt;500000,"A","REQ")</f>
        <v>REQ</v>
      </c>
    </row>
    <row r="541" spans="1:42" x14ac:dyDescent="0.2">
      <c r="A541" s="44">
        <v>66329</v>
      </c>
      <c r="B541" s="11" t="s">
        <v>1133</v>
      </c>
      <c r="C541" s="47">
        <v>45008</v>
      </c>
      <c r="D541" s="46">
        <v>2018</v>
      </c>
      <c r="E541" s="46">
        <v>2032</v>
      </c>
      <c r="F541" s="12" t="s">
        <v>985</v>
      </c>
      <c r="G541" s="12" t="s">
        <v>407</v>
      </c>
      <c r="H541" s="12" t="s">
        <v>410</v>
      </c>
      <c r="I541" s="12" t="s">
        <v>62</v>
      </c>
      <c r="J541" s="12" t="s">
        <v>62</v>
      </c>
      <c r="K541" s="48">
        <v>4054182</v>
      </c>
      <c r="L541" s="12" t="s">
        <v>62</v>
      </c>
      <c r="P541" s="50">
        <v>-486294</v>
      </c>
      <c r="Q541" s="48">
        <v>-482252</v>
      </c>
      <c r="R541" s="48">
        <v>-482252</v>
      </c>
      <c r="S541" s="48">
        <v>0</v>
      </c>
      <c r="T541" s="48">
        <v>19265</v>
      </c>
      <c r="U541" s="48">
        <v>0</v>
      </c>
      <c r="V541" s="48">
        <v>0</v>
      </c>
      <c r="W541" s="48">
        <v>0</v>
      </c>
      <c r="X541" s="48">
        <v>0</v>
      </c>
      <c r="Y541" s="48">
        <v>743680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I541" s="48">
        <v>64079</v>
      </c>
      <c r="AJ541" s="48">
        <v>4451970</v>
      </c>
      <c r="AK541" s="48">
        <v>0</v>
      </c>
      <c r="AL541" s="48">
        <v>0</v>
      </c>
      <c r="AM541" s="48">
        <v>0</v>
      </c>
      <c r="AN541" s="48">
        <v>440350</v>
      </c>
      <c r="AO541" s="11" t="s">
        <v>3874</v>
      </c>
      <c r="AP541" s="54" t="str">
        <f>IF(Table1[[#This Row],[Ending Capital Account]]&lt;500000,"A","REQ")</f>
        <v>REQ</v>
      </c>
    </row>
    <row r="542" spans="1:42" x14ac:dyDescent="0.2">
      <c r="A542" s="44">
        <v>67381</v>
      </c>
      <c r="B542" s="11" t="s">
        <v>1748</v>
      </c>
      <c r="C542" s="47">
        <v>45007</v>
      </c>
      <c r="D542" s="46">
        <v>2018</v>
      </c>
      <c r="E542" s="46">
        <v>2033</v>
      </c>
      <c r="F542" s="12" t="s">
        <v>985</v>
      </c>
      <c r="G542" s="12" t="s">
        <v>407</v>
      </c>
      <c r="H542" s="12" t="s">
        <v>410</v>
      </c>
      <c r="I542" s="12" t="s">
        <v>62</v>
      </c>
      <c r="J542" s="12" t="s">
        <v>62</v>
      </c>
      <c r="K542" s="48">
        <v>1724130</v>
      </c>
      <c r="L542" s="12" t="s">
        <v>409</v>
      </c>
      <c r="P542" s="50">
        <v>-720250</v>
      </c>
      <c r="Q542" s="48">
        <v>-715210</v>
      </c>
      <c r="R542" s="48">
        <v>-715210</v>
      </c>
      <c r="S542" s="48">
        <v>0</v>
      </c>
      <c r="T542" s="48">
        <v>0</v>
      </c>
      <c r="U542" s="48">
        <v>0</v>
      </c>
      <c r="V542" s="48">
        <v>0</v>
      </c>
      <c r="W542" s="48">
        <v>0</v>
      </c>
      <c r="X542" s="48">
        <v>0</v>
      </c>
      <c r="Y542" s="48">
        <v>622119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I542" s="48">
        <v>0</v>
      </c>
      <c r="AJ542" s="48">
        <v>13290612</v>
      </c>
      <c r="AK542" s="48">
        <v>0</v>
      </c>
      <c r="AL542" s="48">
        <v>0</v>
      </c>
      <c r="AM542" s="48">
        <v>0</v>
      </c>
      <c r="AN542" s="48">
        <v>723543</v>
      </c>
      <c r="AO542" s="11" t="s">
        <v>3823</v>
      </c>
      <c r="AP542" s="54" t="str">
        <f>IF(Table1[[#This Row],[Ending Capital Account]]&lt;500000,"A","REQ")</f>
        <v>REQ</v>
      </c>
    </row>
    <row r="543" spans="1:42" x14ac:dyDescent="0.2">
      <c r="A543" s="44">
        <v>67594</v>
      </c>
      <c r="B543" s="11" t="s">
        <v>794</v>
      </c>
      <c r="C543" s="47">
        <v>45034</v>
      </c>
      <c r="D543" s="46">
        <v>2020</v>
      </c>
      <c r="E543" s="46">
        <v>2034</v>
      </c>
      <c r="F543" s="12" t="s">
        <v>985</v>
      </c>
      <c r="G543" s="12" t="s">
        <v>407</v>
      </c>
      <c r="H543" s="12" t="s">
        <v>410</v>
      </c>
      <c r="I543" s="12" t="s">
        <v>62</v>
      </c>
      <c r="J543" s="12" t="s">
        <v>62</v>
      </c>
      <c r="K543" s="48">
        <v>1682685</v>
      </c>
      <c r="L543" s="12" t="s">
        <v>409</v>
      </c>
      <c r="P543" s="50">
        <v>-1137079</v>
      </c>
      <c r="Q543" s="48">
        <v>-639908</v>
      </c>
      <c r="R543" s="48">
        <v>-596706</v>
      </c>
      <c r="Y543" s="48">
        <v>569496</v>
      </c>
      <c r="AJ543" s="48">
        <v>10684616</v>
      </c>
      <c r="AK543" s="48">
        <v>16344</v>
      </c>
      <c r="AN543" s="48">
        <v>602094</v>
      </c>
      <c r="AO543" s="11" t="s">
        <v>3910</v>
      </c>
      <c r="AP543" s="54" t="str">
        <f>IF(Table1[[#This Row],[Ending Capital Account]]&lt;500000,"A","REQ")</f>
        <v>REQ</v>
      </c>
    </row>
    <row r="544" spans="1:42" x14ac:dyDescent="0.2">
      <c r="A544" s="44">
        <v>65511</v>
      </c>
      <c r="B544" s="11" t="s">
        <v>546</v>
      </c>
      <c r="C544" s="47">
        <v>44985</v>
      </c>
      <c r="D544" s="46">
        <v>2013</v>
      </c>
      <c r="E544" s="46">
        <v>2027</v>
      </c>
      <c r="F544" s="12" t="s">
        <v>985</v>
      </c>
      <c r="G544" s="12" t="s">
        <v>407</v>
      </c>
      <c r="H544" s="12" t="s">
        <v>410</v>
      </c>
      <c r="I544" s="12" t="s">
        <v>62</v>
      </c>
      <c r="J544" s="12" t="s">
        <v>62</v>
      </c>
      <c r="K544" s="48">
        <v>4224534</v>
      </c>
      <c r="L544" s="12" t="s">
        <v>409</v>
      </c>
      <c r="P544" s="50">
        <v>-179410</v>
      </c>
      <c r="Q544" s="48">
        <v>-179234</v>
      </c>
      <c r="R544" s="48">
        <v>-179234</v>
      </c>
      <c r="S544" s="48">
        <v>0</v>
      </c>
      <c r="T544" s="48">
        <v>0</v>
      </c>
      <c r="U544" s="48">
        <v>0</v>
      </c>
      <c r="V544" s="48">
        <v>0</v>
      </c>
      <c r="W544" s="48">
        <v>0</v>
      </c>
      <c r="X544" s="48">
        <v>0</v>
      </c>
      <c r="Y544" s="48">
        <v>778341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I544" s="48">
        <v>0</v>
      </c>
      <c r="AJ544" s="48">
        <v>510871</v>
      </c>
      <c r="AK544" s="48">
        <v>0</v>
      </c>
      <c r="AL544" s="48">
        <v>0</v>
      </c>
      <c r="AM544" s="48">
        <v>-12877</v>
      </c>
      <c r="AN544" s="48">
        <v>227299</v>
      </c>
      <c r="AO544" s="11" t="s">
        <v>3697</v>
      </c>
      <c r="AP544" s="54" t="str">
        <f>IF(Table1[[#This Row],[Ending Capital Account]]&lt;500000,"A","REQ")</f>
        <v>REQ</v>
      </c>
    </row>
    <row r="545" spans="1:42" x14ac:dyDescent="0.2">
      <c r="A545" s="44">
        <v>63698</v>
      </c>
      <c r="B545" s="11" t="s">
        <v>148</v>
      </c>
      <c r="C545" s="47">
        <v>45077</v>
      </c>
      <c r="D545" s="46">
        <v>2011</v>
      </c>
      <c r="E545" s="46">
        <v>2025</v>
      </c>
      <c r="F545" s="12" t="s">
        <v>985</v>
      </c>
      <c r="G545" s="12" t="s">
        <v>407</v>
      </c>
      <c r="H545" s="12" t="s">
        <v>410</v>
      </c>
      <c r="I545" s="12" t="s">
        <v>62</v>
      </c>
      <c r="J545" s="12" t="s">
        <v>62</v>
      </c>
      <c r="K545" s="48">
        <v>2385140</v>
      </c>
      <c r="L545" s="12" t="s">
        <v>409</v>
      </c>
      <c r="P545" s="50">
        <v>-169485</v>
      </c>
      <c r="Q545" s="48">
        <v>-169456</v>
      </c>
      <c r="R545" s="48">
        <v>-169456</v>
      </c>
      <c r="S545" s="48">
        <v>0</v>
      </c>
      <c r="T545" s="48">
        <v>0</v>
      </c>
      <c r="U545" s="48">
        <v>0</v>
      </c>
      <c r="V545" s="48">
        <v>0</v>
      </c>
      <c r="W545" s="48">
        <v>0</v>
      </c>
      <c r="X545" s="48">
        <v>0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I545" s="48">
        <v>0</v>
      </c>
      <c r="AJ545" s="48">
        <v>1231576</v>
      </c>
      <c r="AK545" s="48">
        <v>0</v>
      </c>
      <c r="AL545" s="48">
        <v>0</v>
      </c>
      <c r="AM545" s="48">
        <v>0</v>
      </c>
      <c r="AN545" s="48">
        <v>221437</v>
      </c>
      <c r="AO545" s="11" t="s">
        <v>3761</v>
      </c>
      <c r="AP545" s="54" t="str">
        <f>IF(Table1[[#This Row],[Ending Capital Account]]&lt;500000,"A","REQ")</f>
        <v>REQ</v>
      </c>
    </row>
    <row r="546" spans="1:42" x14ac:dyDescent="0.2">
      <c r="A546" s="44">
        <v>63372</v>
      </c>
      <c r="B546" s="11" t="s">
        <v>1998</v>
      </c>
      <c r="C546" s="47">
        <v>44957</v>
      </c>
      <c r="D546" s="46">
        <v>2009</v>
      </c>
      <c r="E546" s="46">
        <v>2023</v>
      </c>
      <c r="F546" s="12" t="s">
        <v>985</v>
      </c>
      <c r="G546" s="12" t="s">
        <v>407</v>
      </c>
      <c r="H546" s="12" t="s">
        <v>410</v>
      </c>
      <c r="I546" s="12" t="s">
        <v>62</v>
      </c>
      <c r="J546" s="12" t="s">
        <v>62</v>
      </c>
      <c r="K546" s="48">
        <v>2186271</v>
      </c>
      <c r="L546" s="12" t="s">
        <v>409</v>
      </c>
      <c r="P546" s="50">
        <v>-259654</v>
      </c>
      <c r="Q546" s="48">
        <v>-259342</v>
      </c>
      <c r="R546" s="48">
        <v>-259342</v>
      </c>
      <c r="S546" s="48">
        <v>0</v>
      </c>
      <c r="T546" s="48">
        <v>0</v>
      </c>
      <c r="U546" s="48">
        <v>0</v>
      </c>
      <c r="V546" s="48">
        <v>0</v>
      </c>
      <c r="W546" s="48">
        <v>0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I546" s="48">
        <v>0</v>
      </c>
      <c r="AJ546" s="48">
        <v>531622</v>
      </c>
      <c r="AK546" s="48">
        <v>0</v>
      </c>
      <c r="AL546" s="48">
        <v>0</v>
      </c>
      <c r="AM546" s="48">
        <v>0</v>
      </c>
      <c r="AN546" s="48">
        <v>258762</v>
      </c>
      <c r="AO546" s="11" t="s">
        <v>3909</v>
      </c>
      <c r="AP546" s="54" t="str">
        <f>IF(Table1[[#This Row],[Ending Capital Account]]&lt;500000,"A","REQ")</f>
        <v>REQ</v>
      </c>
    </row>
    <row r="547" spans="1:42" x14ac:dyDescent="0.2">
      <c r="A547" s="44">
        <v>67324</v>
      </c>
      <c r="B547" s="11" t="s">
        <v>3179</v>
      </c>
      <c r="C547" s="47">
        <v>45015</v>
      </c>
      <c r="D547" s="46">
        <v>2017</v>
      </c>
      <c r="E547" s="46">
        <v>2032</v>
      </c>
      <c r="F547" s="12" t="s">
        <v>985</v>
      </c>
      <c r="G547" s="12" t="s">
        <v>407</v>
      </c>
      <c r="H547" s="12" t="s">
        <v>410</v>
      </c>
      <c r="I547" s="12" t="s">
        <v>62</v>
      </c>
      <c r="J547" s="12" t="s">
        <v>62</v>
      </c>
      <c r="K547" s="48">
        <v>4967030</v>
      </c>
      <c r="L547" s="12" t="s">
        <v>409</v>
      </c>
      <c r="P547" s="50">
        <v>-591129</v>
      </c>
      <c r="Q547" s="48">
        <v>-589608</v>
      </c>
      <c r="R547" s="48">
        <v>-809051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994900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I547" s="48">
        <v>0</v>
      </c>
      <c r="AJ547" s="48">
        <v>5182827</v>
      </c>
      <c r="AK547" s="48">
        <v>0</v>
      </c>
      <c r="AL547" s="48">
        <v>0</v>
      </c>
      <c r="AM547" s="48">
        <v>0</v>
      </c>
      <c r="AN547" s="48">
        <v>566667</v>
      </c>
      <c r="AO547" s="11" t="s">
        <v>3793</v>
      </c>
      <c r="AP547" s="54" t="str">
        <f>IF(Table1[[#This Row],[Ending Capital Account]]&lt;500000,"A","REQ")</f>
        <v>REQ</v>
      </c>
    </row>
    <row r="548" spans="1:42" x14ac:dyDescent="0.2">
      <c r="A548" s="44">
        <v>79029</v>
      </c>
      <c r="B548" s="11" t="s">
        <v>2737</v>
      </c>
      <c r="C548" s="47">
        <v>45176</v>
      </c>
      <c r="D548" s="46">
        <v>2021</v>
      </c>
      <c r="E548" s="46">
        <v>2036</v>
      </c>
      <c r="F548" s="12" t="s">
        <v>985</v>
      </c>
      <c r="G548" s="12" t="s">
        <v>407</v>
      </c>
      <c r="H548" s="12" t="s">
        <v>410</v>
      </c>
      <c r="I548" s="12" t="s">
        <v>62</v>
      </c>
      <c r="J548" s="12" t="s">
        <v>62</v>
      </c>
      <c r="K548" s="48">
        <v>7753255</v>
      </c>
      <c r="L548" s="12" t="s">
        <v>409</v>
      </c>
      <c r="P548" s="50">
        <v>-301870</v>
      </c>
      <c r="Q548" s="48">
        <v>-301780</v>
      </c>
      <c r="R548" s="48">
        <v>-301780</v>
      </c>
      <c r="S548" s="48">
        <v>0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965062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I548" s="48">
        <v>104031</v>
      </c>
      <c r="AJ548" s="48">
        <v>976164</v>
      </c>
      <c r="AK548" s="48">
        <v>0</v>
      </c>
      <c r="AL548" s="48">
        <v>6744848</v>
      </c>
      <c r="AM548" s="48">
        <v>0</v>
      </c>
      <c r="AN548" s="48">
        <v>320788</v>
      </c>
      <c r="AO548" s="11" t="s">
        <v>3764</v>
      </c>
      <c r="AP548" s="54" t="str">
        <f>IF(Table1[[#This Row],[Ending Capital Account]]&lt;500000,"A","REQ")</f>
        <v>REQ</v>
      </c>
    </row>
    <row r="549" spans="1:42" x14ac:dyDescent="0.2">
      <c r="A549" s="44">
        <v>67921</v>
      </c>
      <c r="B549" s="11" t="s">
        <v>2663</v>
      </c>
      <c r="C549" s="47">
        <v>45027</v>
      </c>
      <c r="D549" s="46">
        <v>2021</v>
      </c>
      <c r="E549" s="46">
        <v>2035</v>
      </c>
      <c r="F549" s="12" t="s">
        <v>985</v>
      </c>
      <c r="G549" s="12" t="s">
        <v>407</v>
      </c>
      <c r="H549" s="12" t="s">
        <v>410</v>
      </c>
      <c r="I549" s="12" t="s">
        <v>62</v>
      </c>
      <c r="J549" s="12" t="s">
        <v>62</v>
      </c>
      <c r="K549" s="48">
        <v>7216415</v>
      </c>
      <c r="L549" s="12" t="s">
        <v>409</v>
      </c>
      <c r="P549" s="50">
        <v>-308241</v>
      </c>
      <c r="Q549" s="48">
        <v>-308173</v>
      </c>
      <c r="R549" s="48">
        <v>-308173</v>
      </c>
      <c r="S549" s="48">
        <v>0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929907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I549" s="48">
        <v>82156</v>
      </c>
      <c r="AJ549" s="48">
        <v>2198352</v>
      </c>
      <c r="AL549" s="48">
        <v>214254</v>
      </c>
      <c r="AM549" s="48">
        <v>0</v>
      </c>
      <c r="AN549" s="48">
        <v>317917</v>
      </c>
      <c r="AO549" s="11" t="s">
        <v>3748</v>
      </c>
      <c r="AP549" s="54" t="str">
        <f>IF(Table1[[#This Row],[Ending Capital Account]]&lt;500000,"A","REQ")</f>
        <v>REQ</v>
      </c>
    </row>
    <row r="550" spans="1:42" x14ac:dyDescent="0.2">
      <c r="A550" s="44">
        <v>64951</v>
      </c>
      <c r="B550" s="11" t="s">
        <v>348</v>
      </c>
      <c r="C550" s="47">
        <v>45000</v>
      </c>
      <c r="D550" s="46">
        <v>2012</v>
      </c>
      <c r="E550" s="46">
        <v>2027</v>
      </c>
      <c r="F550" s="12" t="s">
        <v>985</v>
      </c>
      <c r="G550" s="12" t="s">
        <v>407</v>
      </c>
      <c r="H550" s="12" t="s">
        <v>410</v>
      </c>
      <c r="I550" s="12" t="s">
        <v>62</v>
      </c>
      <c r="J550" s="12" t="s">
        <v>62</v>
      </c>
      <c r="K550" s="48">
        <v>5649968</v>
      </c>
      <c r="L550" s="12" t="s">
        <v>62</v>
      </c>
      <c r="P550" s="50">
        <v>-322685</v>
      </c>
      <c r="Q550" s="48">
        <v>-321923</v>
      </c>
      <c r="R550" s="48">
        <v>-321923</v>
      </c>
      <c r="Y550" s="48">
        <v>154458</v>
      </c>
      <c r="AI550" s="48">
        <v>93485</v>
      </c>
      <c r="AK550" s="48">
        <v>6922</v>
      </c>
      <c r="AM550" s="48">
        <v>-30492</v>
      </c>
      <c r="AN550" s="48">
        <v>322997</v>
      </c>
      <c r="AO550" s="11" t="s">
        <v>3908</v>
      </c>
      <c r="AP550" s="54" t="str">
        <f>IF(Table1[[#This Row],[Ending Capital Account]]&lt;500000,"A","REQ")</f>
        <v>REQ</v>
      </c>
    </row>
    <row r="551" spans="1:42" x14ac:dyDescent="0.2">
      <c r="A551" s="44">
        <v>65634</v>
      </c>
      <c r="B551" s="11" t="s">
        <v>2486</v>
      </c>
      <c r="C551" s="47">
        <v>44963</v>
      </c>
      <c r="D551" s="46">
        <v>2013</v>
      </c>
      <c r="E551" s="46">
        <v>2027</v>
      </c>
      <c r="F551" s="12" t="s">
        <v>985</v>
      </c>
      <c r="G551" s="12" t="s">
        <v>407</v>
      </c>
      <c r="H551" s="12" t="s">
        <v>410</v>
      </c>
      <c r="I551" s="12" t="s">
        <v>62</v>
      </c>
      <c r="J551" s="12" t="s">
        <v>62</v>
      </c>
      <c r="K551" s="48">
        <v>3302495</v>
      </c>
      <c r="L551" s="12" t="s">
        <v>409</v>
      </c>
      <c r="P551" s="50">
        <v>-272557</v>
      </c>
      <c r="Q551" s="48">
        <v>-271743</v>
      </c>
      <c r="R551" s="48">
        <v>-271743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749925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I551" s="48">
        <v>0</v>
      </c>
      <c r="AJ551" s="48">
        <v>1200728</v>
      </c>
      <c r="AK551" s="48">
        <v>0</v>
      </c>
      <c r="AL551" s="48">
        <v>0</v>
      </c>
      <c r="AM551" s="48">
        <v>0</v>
      </c>
      <c r="AN551" s="48">
        <v>274018</v>
      </c>
      <c r="AO551" s="11" t="s">
        <v>3803</v>
      </c>
      <c r="AP551" s="54" t="str">
        <f>IF(Table1[[#This Row],[Ending Capital Account]]&lt;500000,"A","REQ")</f>
        <v>REQ</v>
      </c>
    </row>
    <row r="552" spans="1:42" x14ac:dyDescent="0.2">
      <c r="A552" s="44">
        <v>66994</v>
      </c>
      <c r="B552" s="11" t="s">
        <v>778</v>
      </c>
      <c r="C552" s="47">
        <v>44987</v>
      </c>
      <c r="D552" s="46">
        <v>2018</v>
      </c>
      <c r="E552" s="46">
        <v>2032</v>
      </c>
      <c r="F552" s="12" t="s">
        <v>985</v>
      </c>
      <c r="G552" s="12" t="s">
        <v>407</v>
      </c>
      <c r="H552" s="12" t="s">
        <v>410</v>
      </c>
      <c r="I552" s="12" t="s">
        <v>62</v>
      </c>
      <c r="J552" s="12" t="s">
        <v>62</v>
      </c>
      <c r="K552" s="48">
        <v>14771459</v>
      </c>
      <c r="L552" s="12" t="s">
        <v>409</v>
      </c>
      <c r="P552" s="50">
        <v>-660688</v>
      </c>
      <c r="Q552" s="48">
        <v>-653843</v>
      </c>
      <c r="R552" s="48">
        <v>-652915</v>
      </c>
      <c r="S552" s="48">
        <v>0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1749825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I552" s="48">
        <v>223757</v>
      </c>
      <c r="AJ552" s="48">
        <v>8623601</v>
      </c>
      <c r="AK552" s="48">
        <v>0</v>
      </c>
      <c r="AL552" s="48">
        <v>0</v>
      </c>
      <c r="AM552" s="48">
        <v>0</v>
      </c>
      <c r="AN552" s="48">
        <v>960638</v>
      </c>
      <c r="AO552" s="11" t="s">
        <v>3907</v>
      </c>
      <c r="AP552" s="54" t="str">
        <f>IF(Table1[[#This Row],[Ending Capital Account]]&lt;500000,"A","REQ")</f>
        <v>REQ</v>
      </c>
    </row>
    <row r="553" spans="1:42" x14ac:dyDescent="0.2">
      <c r="A553" s="44">
        <v>64397</v>
      </c>
      <c r="B553" s="11" t="s">
        <v>240</v>
      </c>
      <c r="C553" s="47">
        <v>45176</v>
      </c>
      <c r="D553" s="46">
        <v>2010</v>
      </c>
      <c r="E553" s="46">
        <v>2025</v>
      </c>
      <c r="F553" s="12" t="s">
        <v>985</v>
      </c>
      <c r="G553" s="12" t="s">
        <v>407</v>
      </c>
      <c r="H553" s="12" t="s">
        <v>410</v>
      </c>
      <c r="I553" s="12" t="s">
        <v>62</v>
      </c>
      <c r="J553" s="12" t="s">
        <v>62</v>
      </c>
      <c r="K553" s="48">
        <v>905894</v>
      </c>
      <c r="L553" s="12" t="s">
        <v>62</v>
      </c>
      <c r="P553" s="50">
        <v>-84874</v>
      </c>
      <c r="Q553" s="48">
        <v>-84328</v>
      </c>
      <c r="R553" s="48">
        <v>-84328</v>
      </c>
      <c r="S553" s="48">
        <v>0</v>
      </c>
      <c r="T553" s="48">
        <v>21462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I553" s="48">
        <v>0</v>
      </c>
      <c r="AJ553" s="48">
        <v>2049674</v>
      </c>
      <c r="AK553" s="48">
        <v>0</v>
      </c>
      <c r="AL553" s="48">
        <v>0</v>
      </c>
      <c r="AM553" s="48">
        <v>-46</v>
      </c>
      <c r="AN553" s="48">
        <v>159766</v>
      </c>
      <c r="AO553" s="11" t="s">
        <v>3906</v>
      </c>
      <c r="AP553" s="54" t="str">
        <f>IF(Table1[[#This Row],[Ending Capital Account]]&lt;500000,"A","REQ")</f>
        <v>REQ</v>
      </c>
    </row>
    <row r="554" spans="1:42" x14ac:dyDescent="0.2">
      <c r="A554" s="44">
        <v>79334</v>
      </c>
      <c r="B554" s="11" t="s">
        <v>2726</v>
      </c>
      <c r="C554" s="47">
        <v>45187</v>
      </c>
      <c r="D554" s="46">
        <v>2022</v>
      </c>
      <c r="E554" s="46">
        <v>2037</v>
      </c>
      <c r="F554" s="12" t="s">
        <v>985</v>
      </c>
      <c r="G554" s="12" t="s">
        <v>407</v>
      </c>
      <c r="H554" s="12" t="s">
        <v>410</v>
      </c>
      <c r="I554" s="12" t="s">
        <v>62</v>
      </c>
      <c r="J554" s="12" t="s">
        <v>62</v>
      </c>
      <c r="K554" s="48">
        <v>4894786</v>
      </c>
      <c r="L554" s="12" t="s">
        <v>409</v>
      </c>
      <c r="P554" s="50">
        <v>-1289753</v>
      </c>
      <c r="Q554" s="48">
        <v>-1289610</v>
      </c>
      <c r="R554" s="48">
        <v>-1289610</v>
      </c>
      <c r="S554" s="48">
        <v>0</v>
      </c>
      <c r="T554" s="48">
        <v>0</v>
      </c>
      <c r="U554" s="48">
        <v>0</v>
      </c>
      <c r="V554" s="48">
        <v>0</v>
      </c>
      <c r="W554" s="48">
        <v>0</v>
      </c>
      <c r="X554" s="48">
        <v>0</v>
      </c>
      <c r="Y554" s="48">
        <v>537802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I554" s="48">
        <v>756857</v>
      </c>
      <c r="AJ554" s="48">
        <v>1378237</v>
      </c>
      <c r="AK554" s="48">
        <v>0</v>
      </c>
      <c r="AL554" s="48">
        <v>4311426</v>
      </c>
      <c r="AM554" s="48">
        <v>0</v>
      </c>
      <c r="AN554" s="48">
        <v>1304821</v>
      </c>
      <c r="AO554" s="11" t="s">
        <v>3866</v>
      </c>
      <c r="AP554" s="54" t="str">
        <f>IF(Table1[[#This Row],[Ending Capital Account]]&lt;500000,"A","REQ")</f>
        <v>REQ</v>
      </c>
    </row>
    <row r="555" spans="1:42" x14ac:dyDescent="0.2">
      <c r="A555" s="44">
        <v>63011</v>
      </c>
      <c r="B555" s="11" t="s">
        <v>2082</v>
      </c>
      <c r="C555" s="47">
        <v>45182</v>
      </c>
      <c r="D555" s="46">
        <v>2007</v>
      </c>
      <c r="E555" s="46">
        <v>2021</v>
      </c>
      <c r="F555" s="12" t="s">
        <v>985</v>
      </c>
      <c r="G555" s="12" t="s">
        <v>407</v>
      </c>
      <c r="H555" s="12" t="s">
        <v>410</v>
      </c>
      <c r="I555" s="12" t="s">
        <v>62</v>
      </c>
      <c r="J555" s="12" t="s">
        <v>409</v>
      </c>
      <c r="K555" s="48">
        <v>0</v>
      </c>
      <c r="L555" s="12" t="s">
        <v>409</v>
      </c>
      <c r="P555" s="50">
        <v>-115782</v>
      </c>
      <c r="Q555" s="48">
        <v>0</v>
      </c>
      <c r="R555" s="48">
        <v>187769</v>
      </c>
      <c r="S555" s="48">
        <v>0</v>
      </c>
      <c r="T555" s="48">
        <v>0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I555" s="48">
        <v>464119</v>
      </c>
      <c r="AJ555" s="48">
        <v>1960483</v>
      </c>
      <c r="AK555" s="48">
        <v>0</v>
      </c>
      <c r="AL555" s="48">
        <v>0</v>
      </c>
      <c r="AM555" s="48">
        <v>0</v>
      </c>
      <c r="AN555" s="48">
        <v>118364</v>
      </c>
      <c r="AO555" s="11" t="s">
        <v>3781</v>
      </c>
      <c r="AP555" s="54" t="str">
        <f>IF(Table1[[#This Row],[Ending Capital Account]]&lt;500000,"A","REQ")</f>
        <v>A</v>
      </c>
    </row>
    <row r="556" spans="1:42" x14ac:dyDescent="0.2">
      <c r="A556" s="44">
        <v>66525</v>
      </c>
      <c r="B556" s="11" t="s">
        <v>2557</v>
      </c>
      <c r="C556" s="47">
        <v>45000</v>
      </c>
      <c r="D556" s="46">
        <v>2017</v>
      </c>
      <c r="E556" s="46">
        <v>2031</v>
      </c>
      <c r="F556" s="12" t="s">
        <v>985</v>
      </c>
      <c r="G556" s="12" t="s">
        <v>407</v>
      </c>
      <c r="H556" s="12" t="s">
        <v>410</v>
      </c>
      <c r="I556" s="12" t="s">
        <v>62</v>
      </c>
      <c r="J556" s="12" t="s">
        <v>62</v>
      </c>
      <c r="K556" s="48">
        <v>5692125</v>
      </c>
      <c r="L556" s="12" t="s">
        <v>409</v>
      </c>
      <c r="P556" s="50">
        <v>-348699</v>
      </c>
      <c r="Q556" s="48">
        <v>-348644</v>
      </c>
      <c r="R556" s="48">
        <v>-348644</v>
      </c>
      <c r="S556" s="48">
        <v>0</v>
      </c>
      <c r="T556" s="48">
        <v>0</v>
      </c>
      <c r="U556" s="48">
        <v>0</v>
      </c>
      <c r="V556" s="48">
        <v>0</v>
      </c>
      <c r="W556" s="48">
        <v>0</v>
      </c>
      <c r="X556" s="48">
        <v>0</v>
      </c>
      <c r="Y556" s="48">
        <v>1002900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I556" s="48">
        <v>0</v>
      </c>
      <c r="AJ556" s="48">
        <v>625138</v>
      </c>
      <c r="AK556" s="48">
        <v>0</v>
      </c>
      <c r="AL556" s="48">
        <v>0</v>
      </c>
      <c r="AM556" s="48">
        <v>0</v>
      </c>
      <c r="AN556" s="48">
        <v>307389</v>
      </c>
      <c r="AO556" s="11" t="s">
        <v>3780</v>
      </c>
      <c r="AP556" s="54" t="str">
        <f>IF(Table1[[#This Row],[Ending Capital Account]]&lt;500000,"A","REQ")</f>
        <v>REQ</v>
      </c>
    </row>
    <row r="557" spans="1:42" x14ac:dyDescent="0.2">
      <c r="A557" s="44">
        <v>63363</v>
      </c>
      <c r="B557" s="11" t="s">
        <v>2291</v>
      </c>
      <c r="C557" s="47">
        <v>45013</v>
      </c>
      <c r="D557" s="46">
        <v>2008</v>
      </c>
      <c r="E557" s="46">
        <v>2023</v>
      </c>
      <c r="F557" s="12" t="s">
        <v>985</v>
      </c>
      <c r="G557" s="12" t="s">
        <v>407</v>
      </c>
      <c r="H557" s="12" t="s">
        <v>410</v>
      </c>
      <c r="I557" s="12" t="s">
        <v>62</v>
      </c>
      <c r="J557" s="12" t="s">
        <v>409</v>
      </c>
      <c r="K557" s="48">
        <v>0</v>
      </c>
      <c r="L557" s="12" t="s">
        <v>62</v>
      </c>
      <c r="P557" s="50">
        <v>-147155</v>
      </c>
      <c r="Q557" s="48">
        <v>-1533</v>
      </c>
      <c r="R557" s="48">
        <v>-1533</v>
      </c>
      <c r="S557" s="48">
        <v>0</v>
      </c>
      <c r="T557" s="48">
        <v>0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I557" s="48">
        <v>0</v>
      </c>
      <c r="AJ557" s="48">
        <v>0</v>
      </c>
      <c r="AK557" s="48">
        <v>0</v>
      </c>
      <c r="AL557" s="48">
        <v>0</v>
      </c>
      <c r="AM557" s="48">
        <v>0</v>
      </c>
      <c r="AO557" s="11" t="s">
        <v>3816</v>
      </c>
      <c r="AP557" s="54" t="str">
        <f>IF(Table1[[#This Row],[Ending Capital Account]]&lt;500000,"A","REQ")</f>
        <v>A</v>
      </c>
    </row>
    <row r="558" spans="1:42" x14ac:dyDescent="0.2">
      <c r="A558" s="44">
        <v>61674</v>
      </c>
      <c r="B558" s="11" t="s">
        <v>1968</v>
      </c>
      <c r="C558" s="47">
        <v>44991</v>
      </c>
      <c r="D558" s="46">
        <v>2005</v>
      </c>
      <c r="E558" s="46">
        <v>2019</v>
      </c>
      <c r="F558" s="12" t="s">
        <v>985</v>
      </c>
      <c r="G558" s="12" t="s">
        <v>407</v>
      </c>
      <c r="H558" s="12" t="s">
        <v>410</v>
      </c>
      <c r="I558" s="12" t="s">
        <v>62</v>
      </c>
      <c r="J558" s="12" t="s">
        <v>62</v>
      </c>
      <c r="K558" s="48">
        <v>148493</v>
      </c>
      <c r="L558" s="12" t="s">
        <v>62</v>
      </c>
      <c r="P558" s="50">
        <v>-95781</v>
      </c>
      <c r="Q558" s="48">
        <v>-94608</v>
      </c>
      <c r="R558" s="48">
        <v>-94608</v>
      </c>
      <c r="S558" s="48">
        <v>0</v>
      </c>
      <c r="T558" s="48">
        <v>6641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I558" s="48">
        <v>0</v>
      </c>
      <c r="AJ558" s="48">
        <v>620249</v>
      </c>
      <c r="AK558" s="48">
        <v>17146</v>
      </c>
      <c r="AL558" s="48">
        <v>0</v>
      </c>
      <c r="AM558" s="48">
        <v>0</v>
      </c>
      <c r="AN558" s="48">
        <v>195405</v>
      </c>
      <c r="AO558" s="11" t="s">
        <v>3745</v>
      </c>
      <c r="AP558" s="54" t="str">
        <f>IF(Table1[[#This Row],[Ending Capital Account]]&lt;500000,"A","REQ")</f>
        <v>A</v>
      </c>
    </row>
    <row r="559" spans="1:42" x14ac:dyDescent="0.2">
      <c r="A559" s="44">
        <v>79052</v>
      </c>
      <c r="B559" s="11" t="s">
        <v>2721</v>
      </c>
      <c r="C559" s="47">
        <v>44965</v>
      </c>
      <c r="D559" s="46">
        <v>2021</v>
      </c>
      <c r="E559" s="46">
        <v>2035</v>
      </c>
      <c r="F559" s="12" t="s">
        <v>985</v>
      </c>
      <c r="G559" s="12" t="s">
        <v>407</v>
      </c>
      <c r="H559" s="12" t="s">
        <v>410</v>
      </c>
      <c r="I559" s="12" t="s">
        <v>62</v>
      </c>
      <c r="J559" s="12" t="s">
        <v>62</v>
      </c>
      <c r="K559" s="48">
        <v>3623812</v>
      </c>
      <c r="L559" s="12" t="s">
        <v>62</v>
      </c>
      <c r="P559" s="50">
        <v>-195651</v>
      </c>
      <c r="Q559" s="48">
        <v>-195252</v>
      </c>
      <c r="R559" s="48">
        <v>-195252</v>
      </c>
      <c r="S559" s="48">
        <v>0</v>
      </c>
      <c r="T559" s="48">
        <v>21458</v>
      </c>
      <c r="U559" s="48">
        <v>0</v>
      </c>
      <c r="V559" s="48">
        <v>0</v>
      </c>
      <c r="W559" s="48">
        <v>0</v>
      </c>
      <c r="X559" s="48">
        <v>0</v>
      </c>
      <c r="Y559" s="48">
        <v>455954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I559" s="48">
        <v>0</v>
      </c>
      <c r="AJ559" s="48">
        <v>2635882</v>
      </c>
      <c r="AK559" s="48">
        <v>0</v>
      </c>
      <c r="AL559" s="48">
        <v>3310430</v>
      </c>
      <c r="AM559" s="48">
        <v>0</v>
      </c>
      <c r="AN559" s="48">
        <v>260219</v>
      </c>
      <c r="AO559" s="11" t="s">
        <v>3860</v>
      </c>
      <c r="AP559" s="54" t="str">
        <f>IF(Table1[[#This Row],[Ending Capital Account]]&lt;500000,"A","REQ")</f>
        <v>REQ</v>
      </c>
    </row>
    <row r="560" spans="1:42" x14ac:dyDescent="0.2">
      <c r="A560" s="44">
        <v>65068</v>
      </c>
      <c r="B560" s="11" t="s">
        <v>1306</v>
      </c>
      <c r="C560" s="47">
        <v>44979</v>
      </c>
      <c r="D560" s="46">
        <v>2010</v>
      </c>
      <c r="E560" s="46">
        <v>2023</v>
      </c>
      <c r="F560" s="12" t="s">
        <v>985</v>
      </c>
      <c r="G560" s="12" t="s">
        <v>407</v>
      </c>
      <c r="H560" s="12" t="s">
        <v>410</v>
      </c>
      <c r="I560" s="12" t="s">
        <v>62</v>
      </c>
      <c r="J560" s="12" t="s">
        <v>62</v>
      </c>
      <c r="K560" s="48">
        <v>-344598</v>
      </c>
      <c r="L560" s="12" t="s">
        <v>409</v>
      </c>
      <c r="P560" s="50">
        <v>-276113</v>
      </c>
      <c r="Q560" s="48">
        <v>-207506</v>
      </c>
      <c r="R560" s="48">
        <v>-207506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I560" s="48">
        <v>66133</v>
      </c>
      <c r="AJ560" s="48">
        <v>4822045</v>
      </c>
      <c r="AK560" s="48">
        <v>0</v>
      </c>
      <c r="AL560" s="48">
        <v>0</v>
      </c>
      <c r="AM560" s="48">
        <v>0</v>
      </c>
      <c r="AN560" s="48">
        <v>221904</v>
      </c>
      <c r="AO560" s="11" t="s">
        <v>3794</v>
      </c>
      <c r="AP560" s="54" t="str">
        <f>IF(Table1[[#This Row],[Ending Capital Account]]&lt;500000,"A","REQ")</f>
        <v>A</v>
      </c>
    </row>
    <row r="561" spans="1:42" x14ac:dyDescent="0.2">
      <c r="A561" s="44">
        <v>63378</v>
      </c>
      <c r="B561" s="11" t="s">
        <v>2297</v>
      </c>
      <c r="C561" s="47">
        <v>45005</v>
      </c>
      <c r="D561" s="46">
        <v>2010</v>
      </c>
      <c r="E561" s="46">
        <v>2024</v>
      </c>
      <c r="F561" s="12" t="s">
        <v>463</v>
      </c>
      <c r="G561" s="12" t="s">
        <v>413</v>
      </c>
      <c r="H561" s="12" t="s">
        <v>70</v>
      </c>
      <c r="I561" s="12" t="s">
        <v>70</v>
      </c>
      <c r="J561" s="12" t="s">
        <v>70</v>
      </c>
      <c r="K561" s="48">
        <v>1069293</v>
      </c>
      <c r="L561" s="12" t="s">
        <v>70</v>
      </c>
      <c r="P561" s="50"/>
      <c r="Q561" s="48">
        <v>-3045</v>
      </c>
      <c r="R561" s="48">
        <v>176350</v>
      </c>
      <c r="AJ561" s="48">
        <v>21556045</v>
      </c>
      <c r="AK561" s="48">
        <v>64039</v>
      </c>
      <c r="AO561" s="11" t="s">
        <v>3816</v>
      </c>
      <c r="AP561" s="54" t="str">
        <f>IF(Table1[[#This Row],[Ending Capital Account]]&lt;500000,"A","REQ")</f>
        <v>REQ</v>
      </c>
    </row>
    <row r="562" spans="1:42" x14ac:dyDescent="0.2">
      <c r="A562" s="44">
        <v>67968</v>
      </c>
      <c r="B562" s="11" t="s">
        <v>2594</v>
      </c>
      <c r="C562" s="47">
        <v>45118</v>
      </c>
      <c r="D562" s="46">
        <v>2018</v>
      </c>
      <c r="E562" s="46">
        <v>2032</v>
      </c>
      <c r="F562" s="12" t="s">
        <v>985</v>
      </c>
      <c r="G562" s="12" t="s">
        <v>407</v>
      </c>
      <c r="H562" s="12" t="s">
        <v>410</v>
      </c>
      <c r="I562" s="12" t="s">
        <v>62</v>
      </c>
      <c r="J562" s="12" t="s">
        <v>62</v>
      </c>
      <c r="K562" s="48">
        <v>2961424</v>
      </c>
      <c r="L562" s="12" t="s">
        <v>409</v>
      </c>
      <c r="P562" s="50">
        <v>-215956</v>
      </c>
      <c r="Q562" s="48">
        <v>-215714</v>
      </c>
      <c r="R562" s="48">
        <v>-215714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549945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I562" s="48">
        <v>7437</v>
      </c>
      <c r="AJ562" s="48">
        <v>2164074</v>
      </c>
      <c r="AK562" s="48">
        <v>0</v>
      </c>
      <c r="AL562" s="48">
        <v>0</v>
      </c>
      <c r="AM562" s="48">
        <v>0</v>
      </c>
      <c r="AN562" s="48">
        <v>240860</v>
      </c>
      <c r="AO562" s="11" t="s">
        <v>3743</v>
      </c>
      <c r="AP562" s="54" t="str">
        <f>IF(Table1[[#This Row],[Ending Capital Account]]&lt;500000,"A","REQ")</f>
        <v>REQ</v>
      </c>
    </row>
    <row r="563" spans="1:42" x14ac:dyDescent="0.2">
      <c r="A563" s="44">
        <v>82405</v>
      </c>
      <c r="B563" s="11" t="s">
        <v>4759</v>
      </c>
      <c r="C563" s="47">
        <v>45243.541842245402</v>
      </c>
      <c r="D563" s="46"/>
      <c r="E563" s="46"/>
      <c r="F563" s="12" t="s">
        <v>985</v>
      </c>
      <c r="G563" s="12" t="s">
        <v>413</v>
      </c>
      <c r="H563" s="12" t="s">
        <v>410</v>
      </c>
      <c r="I563" s="12" t="s">
        <v>62</v>
      </c>
      <c r="J563" s="12" t="s">
        <v>62</v>
      </c>
      <c r="K563" s="48">
        <v>3231670</v>
      </c>
      <c r="L563" s="12" t="s">
        <v>409</v>
      </c>
      <c r="P563" s="50">
        <v>-272547</v>
      </c>
      <c r="Q563" s="48">
        <v>-272112</v>
      </c>
      <c r="R563" s="48">
        <v>-272112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I563" s="48">
        <v>0</v>
      </c>
      <c r="AJ563" s="48">
        <v>0</v>
      </c>
      <c r="AK563" s="48">
        <v>0</v>
      </c>
      <c r="AL563" s="48">
        <v>0</v>
      </c>
      <c r="AM563" s="48">
        <v>0</v>
      </c>
      <c r="AN563" s="48">
        <v>298035</v>
      </c>
      <c r="AO563" s="11" t="s">
        <v>70</v>
      </c>
      <c r="AP563" s="54" t="str">
        <f>IF(Table1[[#This Row],[Ending Capital Account]]&lt;500000,"A","REQ")</f>
        <v>REQ</v>
      </c>
    </row>
    <row r="564" spans="1:42" x14ac:dyDescent="0.2">
      <c r="A564" s="44">
        <v>66584</v>
      </c>
      <c r="B564" s="11" t="s">
        <v>1565</v>
      </c>
      <c r="C564" s="47">
        <v>45047</v>
      </c>
      <c r="D564" s="46">
        <v>2017</v>
      </c>
      <c r="E564" s="46">
        <v>2031</v>
      </c>
      <c r="F564" s="12" t="s">
        <v>985</v>
      </c>
      <c r="G564" s="12" t="s">
        <v>407</v>
      </c>
      <c r="H564" s="12" t="s">
        <v>410</v>
      </c>
      <c r="I564" s="12" t="s">
        <v>62</v>
      </c>
      <c r="J564" s="12" t="s">
        <v>62</v>
      </c>
      <c r="K564" s="48">
        <v>11337704</v>
      </c>
      <c r="L564" s="12" t="s">
        <v>409</v>
      </c>
      <c r="P564" s="50">
        <v>-804901</v>
      </c>
      <c r="Q564" s="48">
        <v>-800639</v>
      </c>
      <c r="R564" s="48">
        <v>-800639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1591528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I564" s="48">
        <v>0</v>
      </c>
      <c r="AJ564" s="48">
        <v>2827318</v>
      </c>
      <c r="AK564" s="48">
        <v>0</v>
      </c>
      <c r="AL564" s="48">
        <v>0</v>
      </c>
      <c r="AM564" s="48">
        <v>0</v>
      </c>
      <c r="AN564" s="48">
        <v>602159</v>
      </c>
      <c r="AO564" s="11" t="s">
        <v>3770</v>
      </c>
      <c r="AP564" s="54" t="str">
        <f>IF(Table1[[#This Row],[Ending Capital Account]]&lt;500000,"A","REQ")</f>
        <v>REQ</v>
      </c>
    </row>
    <row r="565" spans="1:42" x14ac:dyDescent="0.2">
      <c r="A565" s="44">
        <v>78670</v>
      </c>
      <c r="B565" s="11" t="s">
        <v>1119</v>
      </c>
      <c r="C565" s="47">
        <v>44974</v>
      </c>
      <c r="D565" s="46">
        <v>2020</v>
      </c>
      <c r="E565" s="46">
        <v>2036</v>
      </c>
      <c r="F565" s="12" t="s">
        <v>985</v>
      </c>
      <c r="G565" s="12" t="s">
        <v>407</v>
      </c>
      <c r="H565" s="12" t="s">
        <v>410</v>
      </c>
      <c r="I565" s="12" t="s">
        <v>62</v>
      </c>
      <c r="J565" s="12" t="s">
        <v>62</v>
      </c>
      <c r="K565" s="48">
        <v>7923759</v>
      </c>
      <c r="L565" s="12" t="s">
        <v>409</v>
      </c>
      <c r="P565" s="50">
        <v>-529289</v>
      </c>
      <c r="Q565" s="48">
        <v>-519930</v>
      </c>
      <c r="R565" s="48">
        <v>-519930</v>
      </c>
      <c r="Y565" s="48">
        <v>1082892</v>
      </c>
      <c r="AJ565" s="48">
        <v>3565729</v>
      </c>
      <c r="AL565" s="48">
        <v>1623908</v>
      </c>
      <c r="AN565" s="48">
        <v>428163</v>
      </c>
      <c r="AO565" s="11" t="s">
        <v>3905</v>
      </c>
      <c r="AP565" s="54" t="str">
        <f>IF(Table1[[#This Row],[Ending Capital Account]]&lt;500000,"A","REQ")</f>
        <v>REQ</v>
      </c>
    </row>
    <row r="566" spans="1:42" x14ac:dyDescent="0.2">
      <c r="A566" s="44">
        <v>62480</v>
      </c>
      <c r="B566" s="11" t="s">
        <v>2262</v>
      </c>
      <c r="C566" s="47">
        <v>44979</v>
      </c>
      <c r="D566" s="46">
        <v>2008</v>
      </c>
      <c r="E566" s="46">
        <v>2023</v>
      </c>
      <c r="F566" s="12" t="s">
        <v>985</v>
      </c>
      <c r="G566" s="12" t="s">
        <v>407</v>
      </c>
      <c r="H566" s="12" t="s">
        <v>410</v>
      </c>
      <c r="I566" s="12" t="s">
        <v>62</v>
      </c>
      <c r="J566" s="12" t="s">
        <v>62</v>
      </c>
      <c r="K566" s="48">
        <v>3422640</v>
      </c>
      <c r="L566" s="12" t="s">
        <v>409</v>
      </c>
      <c r="P566" s="50">
        <v>-146454</v>
      </c>
      <c r="Q566" s="48">
        <v>-221974</v>
      </c>
      <c r="R566" s="48">
        <v>-221974</v>
      </c>
      <c r="S566" s="48">
        <v>0</v>
      </c>
      <c r="T566" s="48">
        <v>0</v>
      </c>
      <c r="U566" s="48">
        <v>0</v>
      </c>
      <c r="V566" s="48">
        <v>0</v>
      </c>
      <c r="W566" s="48">
        <v>0</v>
      </c>
      <c r="X566" s="48">
        <v>0</v>
      </c>
      <c r="Y566" s="48">
        <v>3900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I566" s="48">
        <v>0</v>
      </c>
      <c r="AJ566" s="48">
        <v>2024256</v>
      </c>
      <c r="AK566" s="48">
        <v>0</v>
      </c>
      <c r="AL566" s="48">
        <v>0</v>
      </c>
      <c r="AM566" s="48">
        <v>0</v>
      </c>
      <c r="AN566" s="48">
        <v>300547</v>
      </c>
      <c r="AO566" s="11" t="s">
        <v>3816</v>
      </c>
      <c r="AP566" s="54" t="str">
        <f>IF(Table1[[#This Row],[Ending Capital Account]]&lt;500000,"A","REQ")</f>
        <v>REQ</v>
      </c>
    </row>
    <row r="567" spans="1:42" x14ac:dyDescent="0.2">
      <c r="A567" s="44">
        <v>61796</v>
      </c>
      <c r="B567" s="11" t="s">
        <v>1984</v>
      </c>
      <c r="C567" s="47">
        <v>45007</v>
      </c>
      <c r="D567" s="46">
        <v>2008</v>
      </c>
      <c r="E567" s="46">
        <v>2021</v>
      </c>
      <c r="F567" s="12" t="s">
        <v>985</v>
      </c>
      <c r="G567" s="12" t="s">
        <v>407</v>
      </c>
      <c r="H567" s="12" t="s">
        <v>410</v>
      </c>
      <c r="I567" s="12" t="s">
        <v>62</v>
      </c>
      <c r="J567" s="12" t="s">
        <v>62</v>
      </c>
      <c r="K567" s="48">
        <v>-5328313</v>
      </c>
      <c r="L567" s="12" t="s">
        <v>409</v>
      </c>
      <c r="P567" s="50">
        <v>-823746</v>
      </c>
      <c r="Q567" s="48">
        <v>-823234</v>
      </c>
      <c r="R567" s="48">
        <v>-823234</v>
      </c>
      <c r="S567" s="48">
        <v>0</v>
      </c>
      <c r="T567" s="48">
        <v>0</v>
      </c>
      <c r="U567" s="48">
        <v>0</v>
      </c>
      <c r="V567" s="48">
        <v>0</v>
      </c>
      <c r="W567" s="48">
        <v>0</v>
      </c>
      <c r="X567" s="48">
        <v>0</v>
      </c>
      <c r="Y567" s="48">
        <v>0</v>
      </c>
      <c r="Z567" s="48">
        <v>0</v>
      </c>
      <c r="AA567" s="48">
        <v>0</v>
      </c>
      <c r="AB567" s="48">
        <v>0</v>
      </c>
      <c r="AC567" s="48">
        <v>0</v>
      </c>
      <c r="AD567" s="48">
        <v>0</v>
      </c>
      <c r="AI567" s="48">
        <v>0</v>
      </c>
      <c r="AJ567" s="48">
        <v>25337421</v>
      </c>
      <c r="AK567" s="48">
        <v>794946</v>
      </c>
      <c r="AL567" s="48">
        <v>0</v>
      </c>
      <c r="AM567" s="48">
        <v>0</v>
      </c>
      <c r="AN567" s="48">
        <v>1091272</v>
      </c>
      <c r="AO567" s="11" t="s">
        <v>3745</v>
      </c>
      <c r="AP567" s="54" t="str">
        <f>IF(Table1[[#This Row],[Ending Capital Account]]&lt;500000,"A","REQ")</f>
        <v>A</v>
      </c>
    </row>
    <row r="568" spans="1:42" x14ac:dyDescent="0.2">
      <c r="A568" s="44">
        <v>62068</v>
      </c>
      <c r="B568" s="11" t="s">
        <v>1990</v>
      </c>
      <c r="C568" s="47">
        <v>45181</v>
      </c>
      <c r="D568" s="46">
        <v>2006</v>
      </c>
      <c r="E568" s="46">
        <v>2021</v>
      </c>
      <c r="F568" s="12" t="s">
        <v>985</v>
      </c>
      <c r="G568" s="12" t="s">
        <v>407</v>
      </c>
      <c r="H568" s="12" t="s">
        <v>410</v>
      </c>
      <c r="I568" s="12" t="s">
        <v>62</v>
      </c>
      <c r="J568" s="12" t="s">
        <v>62</v>
      </c>
      <c r="K568" s="48">
        <v>344308</v>
      </c>
      <c r="L568" s="12" t="s">
        <v>409</v>
      </c>
      <c r="P568" s="50">
        <v>-148905</v>
      </c>
      <c r="Q568" s="48">
        <v>-131493</v>
      </c>
      <c r="R568" s="48">
        <v>-146905</v>
      </c>
      <c r="S568" s="48">
        <v>0</v>
      </c>
      <c r="T568" s="48">
        <v>0</v>
      </c>
      <c r="U568" s="48">
        <v>0</v>
      </c>
      <c r="V568" s="48">
        <v>0</v>
      </c>
      <c r="W568" s="48">
        <v>0</v>
      </c>
      <c r="X568" s="48">
        <v>0</v>
      </c>
      <c r="Y568" s="48">
        <v>0</v>
      </c>
      <c r="Z568" s="48">
        <v>0</v>
      </c>
      <c r="AA568" s="48">
        <v>0</v>
      </c>
      <c r="AB568" s="48">
        <v>0</v>
      </c>
      <c r="AC568" s="48">
        <v>0</v>
      </c>
      <c r="AD568" s="48">
        <v>0</v>
      </c>
      <c r="AI568" s="48">
        <v>1311755</v>
      </c>
      <c r="AJ568" s="48">
        <v>14498</v>
      </c>
      <c r="AK568" s="48">
        <v>0</v>
      </c>
      <c r="AL568" s="48">
        <v>0</v>
      </c>
      <c r="AM568" s="48">
        <v>0</v>
      </c>
      <c r="AN568" s="48">
        <v>83844</v>
      </c>
      <c r="AO568" s="11" t="s">
        <v>3745</v>
      </c>
      <c r="AP568" s="54" t="str">
        <f>IF(Table1[[#This Row],[Ending Capital Account]]&lt;500000,"A","REQ")</f>
        <v>A</v>
      </c>
    </row>
    <row r="569" spans="1:42" x14ac:dyDescent="0.2">
      <c r="A569" s="44">
        <v>67758</v>
      </c>
      <c r="B569" s="11" t="s">
        <v>697</v>
      </c>
      <c r="C569" s="47">
        <v>45027</v>
      </c>
      <c r="D569" s="46">
        <v>2019</v>
      </c>
      <c r="E569" s="46">
        <v>2033</v>
      </c>
      <c r="F569" s="12" t="s">
        <v>985</v>
      </c>
      <c r="G569" s="12" t="s">
        <v>407</v>
      </c>
      <c r="H569" s="12" t="s">
        <v>410</v>
      </c>
      <c r="I569" s="12" t="s">
        <v>62</v>
      </c>
      <c r="J569" s="12" t="s">
        <v>62</v>
      </c>
      <c r="K569" s="48">
        <v>3531510</v>
      </c>
      <c r="L569" s="12" t="s">
        <v>409</v>
      </c>
      <c r="P569" s="50">
        <v>-705364</v>
      </c>
      <c r="Q569" s="48">
        <v>-624436</v>
      </c>
      <c r="R569" s="48">
        <v>-624436</v>
      </c>
      <c r="S569" s="48">
        <v>0</v>
      </c>
      <c r="T569" s="48">
        <v>0</v>
      </c>
      <c r="U569" s="48">
        <v>0</v>
      </c>
      <c r="V569" s="48">
        <v>0</v>
      </c>
      <c r="W569" s="48">
        <v>0</v>
      </c>
      <c r="X569" s="48">
        <v>0</v>
      </c>
      <c r="Y569" s="48">
        <v>846043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I569" s="48">
        <v>0</v>
      </c>
      <c r="AJ569" s="48">
        <v>12970248</v>
      </c>
      <c r="AK569" s="48">
        <v>0</v>
      </c>
      <c r="AL569" s="48">
        <v>0</v>
      </c>
      <c r="AM569" s="48">
        <v>0</v>
      </c>
      <c r="AN569" s="48">
        <v>682452</v>
      </c>
      <c r="AO569" s="11" t="s">
        <v>3791</v>
      </c>
      <c r="AP569" s="54" t="str">
        <f>IF(Table1[[#This Row],[Ending Capital Account]]&lt;500000,"A","REQ")</f>
        <v>REQ</v>
      </c>
    </row>
    <row r="570" spans="1:42" x14ac:dyDescent="0.2">
      <c r="A570" s="44">
        <v>60295</v>
      </c>
      <c r="B570" s="11" t="s">
        <v>2822</v>
      </c>
      <c r="C570" s="47">
        <v>45014</v>
      </c>
      <c r="D570" s="46">
        <v>2003</v>
      </c>
      <c r="E570" s="46">
        <v>2021</v>
      </c>
      <c r="F570" s="12" t="s">
        <v>463</v>
      </c>
      <c r="G570" s="12" t="s">
        <v>413</v>
      </c>
      <c r="H570" s="12" t="s">
        <v>70</v>
      </c>
      <c r="I570" s="12" t="s">
        <v>70</v>
      </c>
      <c r="J570" s="12" t="s">
        <v>70</v>
      </c>
      <c r="K570" s="48">
        <v>0</v>
      </c>
      <c r="L570" s="12" t="s">
        <v>70</v>
      </c>
      <c r="P570" s="50"/>
      <c r="Q570" s="48">
        <v>0</v>
      </c>
      <c r="R570" s="48">
        <v>1053961</v>
      </c>
      <c r="AI570" s="48">
        <v>194765</v>
      </c>
      <c r="AJ570" s="48">
        <v>7547939</v>
      </c>
      <c r="AO570" s="11" t="s">
        <v>3849</v>
      </c>
      <c r="AP570" s="54" t="str">
        <f>IF(Table1[[#This Row],[Ending Capital Account]]&lt;500000,"A","REQ")</f>
        <v>A</v>
      </c>
    </row>
    <row r="571" spans="1:42" x14ac:dyDescent="0.2">
      <c r="A571" s="44">
        <v>62008</v>
      </c>
      <c r="B571" s="11" t="s">
        <v>2905</v>
      </c>
      <c r="C571" s="47">
        <v>45149</v>
      </c>
      <c r="D571" s="46">
        <v>2008</v>
      </c>
      <c r="E571" s="46">
        <v>2021</v>
      </c>
      <c r="F571" s="12" t="s">
        <v>985</v>
      </c>
      <c r="G571" s="12" t="s">
        <v>407</v>
      </c>
      <c r="H571" s="12" t="s">
        <v>410</v>
      </c>
      <c r="I571" s="12" t="s">
        <v>62</v>
      </c>
      <c r="J571" s="12" t="s">
        <v>62</v>
      </c>
      <c r="K571" s="48">
        <v>50794</v>
      </c>
      <c r="L571" s="12" t="s">
        <v>409</v>
      </c>
      <c r="P571" s="50">
        <v>-86266</v>
      </c>
      <c r="Q571" s="48">
        <v>-86257</v>
      </c>
      <c r="R571" s="48">
        <v>-309354</v>
      </c>
      <c r="AJ571" s="48">
        <v>9438156</v>
      </c>
      <c r="AN571" s="48">
        <v>367420</v>
      </c>
      <c r="AO571" s="11" t="s">
        <v>3723</v>
      </c>
      <c r="AP571" s="54" t="str">
        <f>IF(Table1[[#This Row],[Ending Capital Account]]&lt;500000,"A","REQ")</f>
        <v>A</v>
      </c>
    </row>
    <row r="572" spans="1:42" x14ac:dyDescent="0.2">
      <c r="A572" s="44">
        <v>80352</v>
      </c>
      <c r="B572" s="11" t="s">
        <v>4083</v>
      </c>
      <c r="C572" s="47">
        <v>44977</v>
      </c>
      <c r="D572" s="46">
        <v>2023</v>
      </c>
      <c r="E572" s="46">
        <v>2038</v>
      </c>
      <c r="F572" s="12" t="s">
        <v>985</v>
      </c>
      <c r="G572" s="12" t="s">
        <v>407</v>
      </c>
      <c r="H572" s="12" t="s">
        <v>410</v>
      </c>
      <c r="I572" s="12" t="s">
        <v>62</v>
      </c>
      <c r="J572" s="12" t="s">
        <v>62</v>
      </c>
      <c r="K572" s="48">
        <v>1770701</v>
      </c>
      <c r="L572" s="12" t="s">
        <v>62</v>
      </c>
      <c r="P572" s="50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I572" s="48">
        <v>0</v>
      </c>
      <c r="AJ572" s="48">
        <v>0</v>
      </c>
      <c r="AK572" s="48">
        <v>0</v>
      </c>
      <c r="AL572" s="48">
        <v>1825701</v>
      </c>
      <c r="AM572" s="48">
        <v>0</v>
      </c>
      <c r="AO572" s="11" t="s">
        <v>4735</v>
      </c>
      <c r="AP572" s="54" t="str">
        <f>IF(Table1[[#This Row],[Ending Capital Account]]&lt;500000,"A","REQ")</f>
        <v>REQ</v>
      </c>
    </row>
    <row r="573" spans="1:42" x14ac:dyDescent="0.2">
      <c r="A573" s="44">
        <v>79132</v>
      </c>
      <c r="B573" s="11" t="s">
        <v>1146</v>
      </c>
      <c r="C573" s="47">
        <v>44992</v>
      </c>
      <c r="D573" s="46">
        <v>2021</v>
      </c>
      <c r="E573" s="46">
        <v>2036</v>
      </c>
      <c r="F573" s="12" t="s">
        <v>985</v>
      </c>
      <c r="G573" s="12" t="s">
        <v>407</v>
      </c>
      <c r="H573" s="12" t="s">
        <v>410</v>
      </c>
      <c r="I573" s="12" t="s">
        <v>62</v>
      </c>
      <c r="J573" s="12" t="s">
        <v>62</v>
      </c>
      <c r="K573" s="48">
        <v>8460289</v>
      </c>
      <c r="L573" s="12" t="s">
        <v>409</v>
      </c>
      <c r="P573" s="50">
        <v>-496265</v>
      </c>
      <c r="Q573" s="48">
        <v>-496215</v>
      </c>
      <c r="R573" s="48">
        <v>-496215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1505369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I573" s="48">
        <v>0</v>
      </c>
      <c r="AJ573" s="48">
        <v>7426339</v>
      </c>
      <c r="AK573" s="48">
        <v>0</v>
      </c>
      <c r="AL573" s="48">
        <v>55291</v>
      </c>
      <c r="AM573" s="48">
        <v>-33707</v>
      </c>
      <c r="AN573" s="48">
        <v>481000</v>
      </c>
      <c r="AO573" s="11" t="s">
        <v>3893</v>
      </c>
      <c r="AP573" s="54" t="str">
        <f>IF(Table1[[#This Row],[Ending Capital Account]]&lt;500000,"A","REQ")</f>
        <v>REQ</v>
      </c>
    </row>
    <row r="574" spans="1:42" x14ac:dyDescent="0.2">
      <c r="A574" s="44">
        <v>67942</v>
      </c>
      <c r="B574" s="11" t="s">
        <v>3241</v>
      </c>
      <c r="C574" s="47">
        <v>44965</v>
      </c>
      <c r="D574" s="46">
        <v>2018</v>
      </c>
      <c r="E574" s="46">
        <v>2033</v>
      </c>
      <c r="F574" s="12" t="s">
        <v>985</v>
      </c>
      <c r="G574" s="12" t="s">
        <v>407</v>
      </c>
      <c r="H574" s="12" t="s">
        <v>410</v>
      </c>
      <c r="I574" s="12" t="s">
        <v>62</v>
      </c>
      <c r="J574" s="12" t="s">
        <v>62</v>
      </c>
      <c r="K574" s="48">
        <v>18996110</v>
      </c>
      <c r="L574" s="12" t="s">
        <v>409</v>
      </c>
      <c r="P574" s="50">
        <v>-243467</v>
      </c>
      <c r="Q574" s="48">
        <v>-243443</v>
      </c>
      <c r="R574" s="48">
        <v>-243443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2560744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I574" s="48">
        <v>0</v>
      </c>
      <c r="AJ574" s="48">
        <v>9904875</v>
      </c>
      <c r="AK574" s="48">
        <v>0</v>
      </c>
      <c r="AL574" s="48">
        <v>0</v>
      </c>
      <c r="AM574" s="48">
        <v>-57065</v>
      </c>
      <c r="AN574" s="48">
        <v>1039667</v>
      </c>
      <c r="AO574" s="11" t="s">
        <v>3694</v>
      </c>
      <c r="AP574" s="54" t="str">
        <f>IF(Table1[[#This Row],[Ending Capital Account]]&lt;500000,"A","REQ")</f>
        <v>REQ</v>
      </c>
    </row>
    <row r="575" spans="1:42" x14ac:dyDescent="0.2">
      <c r="A575" s="44">
        <v>61734</v>
      </c>
      <c r="B575" s="11" t="s">
        <v>1977</v>
      </c>
      <c r="C575" s="47">
        <v>44977</v>
      </c>
      <c r="D575" s="46">
        <v>2007</v>
      </c>
      <c r="E575" s="46">
        <v>2022</v>
      </c>
      <c r="F575" s="12" t="s">
        <v>985</v>
      </c>
      <c r="G575" s="12" t="s">
        <v>407</v>
      </c>
      <c r="H575" s="12" t="s">
        <v>410</v>
      </c>
      <c r="I575" s="12" t="s">
        <v>62</v>
      </c>
      <c r="J575" s="12" t="s">
        <v>62</v>
      </c>
      <c r="K575" s="48">
        <v>-224191</v>
      </c>
      <c r="L575" s="12" t="s">
        <v>409</v>
      </c>
      <c r="P575" s="50">
        <v>-183046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I575" s="48">
        <v>0</v>
      </c>
      <c r="AJ575" s="48">
        <v>1512226</v>
      </c>
      <c r="AK575" s="48">
        <v>0</v>
      </c>
      <c r="AL575" s="48">
        <v>0</v>
      </c>
      <c r="AM575" s="48">
        <v>0</v>
      </c>
      <c r="AN575" s="48">
        <v>152348</v>
      </c>
      <c r="AO575" s="11" t="s">
        <v>3745</v>
      </c>
      <c r="AP575" s="54" t="str">
        <f>IF(Table1[[#This Row],[Ending Capital Account]]&lt;500000,"A","REQ")</f>
        <v>A</v>
      </c>
    </row>
    <row r="576" spans="1:42" x14ac:dyDescent="0.2">
      <c r="A576" s="44">
        <v>66878</v>
      </c>
      <c r="B576" s="11" t="s">
        <v>3119</v>
      </c>
      <c r="C576" s="47">
        <v>45021</v>
      </c>
      <c r="D576" s="46">
        <v>2016</v>
      </c>
      <c r="E576" s="46">
        <v>2030</v>
      </c>
      <c r="F576" s="12" t="s">
        <v>985</v>
      </c>
      <c r="G576" s="12" t="s">
        <v>407</v>
      </c>
      <c r="H576" s="12" t="s">
        <v>410</v>
      </c>
      <c r="I576" s="12" t="s">
        <v>62</v>
      </c>
      <c r="J576" s="12" t="s">
        <v>62</v>
      </c>
      <c r="K576" s="48">
        <v>1495987</v>
      </c>
      <c r="L576" s="12" t="s">
        <v>409</v>
      </c>
      <c r="P576" s="50">
        <v>-121055</v>
      </c>
      <c r="Q576" s="48">
        <v>-120510</v>
      </c>
      <c r="R576" s="48">
        <v>-120510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309068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I576" s="48">
        <v>0</v>
      </c>
      <c r="AJ576" s="48">
        <v>3826651</v>
      </c>
      <c r="AK576" s="48">
        <v>0</v>
      </c>
      <c r="AL576" s="48">
        <v>0</v>
      </c>
      <c r="AM576" s="48">
        <v>0</v>
      </c>
      <c r="AN576" s="48">
        <v>154214</v>
      </c>
      <c r="AO576" s="11" t="s">
        <v>3696</v>
      </c>
      <c r="AP576" s="54" t="str">
        <f>IF(Table1[[#This Row],[Ending Capital Account]]&lt;500000,"A","REQ")</f>
        <v>REQ</v>
      </c>
    </row>
    <row r="577" spans="1:42" x14ac:dyDescent="0.2">
      <c r="A577" s="44">
        <v>78992</v>
      </c>
      <c r="B577" s="11" t="s">
        <v>3609</v>
      </c>
      <c r="C577" s="47">
        <v>44985</v>
      </c>
      <c r="D577" s="46">
        <v>2022</v>
      </c>
      <c r="E577" s="46">
        <v>2038</v>
      </c>
      <c r="F577" s="12" t="s">
        <v>985</v>
      </c>
      <c r="G577" s="12" t="s">
        <v>407</v>
      </c>
      <c r="H577" s="12" t="s">
        <v>410</v>
      </c>
      <c r="I577" s="12" t="s">
        <v>62</v>
      </c>
      <c r="J577" s="12" t="s">
        <v>62</v>
      </c>
      <c r="K577" s="48">
        <v>5660204</v>
      </c>
      <c r="L577" s="12" t="s">
        <v>409</v>
      </c>
      <c r="P577" s="50">
        <v>-1920284</v>
      </c>
      <c r="Q577" s="48">
        <v>-1920092</v>
      </c>
      <c r="R577" s="48">
        <v>-1920092</v>
      </c>
      <c r="S577" s="48">
        <v>0</v>
      </c>
      <c r="T577" s="48">
        <v>0</v>
      </c>
      <c r="U577" s="48">
        <v>0</v>
      </c>
      <c r="V577" s="48">
        <v>0</v>
      </c>
      <c r="W577" s="48">
        <v>0</v>
      </c>
      <c r="X577" s="48">
        <v>0</v>
      </c>
      <c r="Y577" s="48">
        <v>251164</v>
      </c>
      <c r="Z577" s="48">
        <v>0</v>
      </c>
      <c r="AA577" s="48">
        <v>0</v>
      </c>
      <c r="AB577" s="48">
        <v>0</v>
      </c>
      <c r="AC577" s="48">
        <v>266209</v>
      </c>
      <c r="AD577" s="48">
        <v>0</v>
      </c>
      <c r="AI577" s="48">
        <v>0</v>
      </c>
      <c r="AJ577" s="48">
        <v>14206518</v>
      </c>
      <c r="AK577" s="48">
        <v>0</v>
      </c>
      <c r="AL577" s="48">
        <v>4962647</v>
      </c>
      <c r="AM577" s="48">
        <v>0</v>
      </c>
      <c r="AN577" s="48">
        <v>1629552</v>
      </c>
      <c r="AO577" s="11" t="s">
        <v>3734</v>
      </c>
      <c r="AP577" s="54" t="str">
        <f>IF(Table1[[#This Row],[Ending Capital Account]]&lt;500000,"A","REQ")</f>
        <v>REQ</v>
      </c>
    </row>
    <row r="578" spans="1:42" x14ac:dyDescent="0.2">
      <c r="A578" s="44">
        <v>81545</v>
      </c>
      <c r="B578" s="11" t="s">
        <v>3630</v>
      </c>
      <c r="C578" s="47">
        <v>45133.543491747703</v>
      </c>
      <c r="D578" s="46">
        <v>2024</v>
      </c>
      <c r="E578" s="46">
        <v>2024</v>
      </c>
      <c r="F578" s="12" t="s">
        <v>408</v>
      </c>
      <c r="G578" s="12" t="s">
        <v>413</v>
      </c>
      <c r="H578" s="12" t="s">
        <v>410</v>
      </c>
      <c r="I578" s="12" t="s">
        <v>62</v>
      </c>
      <c r="J578" s="12" t="s">
        <v>62</v>
      </c>
      <c r="K578" s="48">
        <v>2863308</v>
      </c>
      <c r="L578" s="12" t="s">
        <v>62</v>
      </c>
      <c r="P578" s="50">
        <v>-800</v>
      </c>
      <c r="Q578" s="48">
        <v>-800</v>
      </c>
      <c r="R578" s="48">
        <v>-800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I578" s="48">
        <v>0</v>
      </c>
      <c r="AJ578" s="48">
        <v>7828008</v>
      </c>
      <c r="AK578" s="48">
        <v>0</v>
      </c>
      <c r="AL578" s="48">
        <v>0</v>
      </c>
      <c r="AM578" s="48">
        <v>0</v>
      </c>
      <c r="AO578" s="11" t="s">
        <v>4737</v>
      </c>
      <c r="AP578" s="54" t="str">
        <f>IF(Table1[[#This Row],[Ending Capital Account]]&lt;500000,"A","REQ")</f>
        <v>REQ</v>
      </c>
    </row>
    <row r="579" spans="1:42" x14ac:dyDescent="0.2">
      <c r="A579" s="44">
        <v>80694</v>
      </c>
      <c r="B579" s="11" t="s">
        <v>3630</v>
      </c>
      <c r="C579" s="47">
        <v>44959</v>
      </c>
      <c r="D579" s="46">
        <v>2024</v>
      </c>
      <c r="E579" s="46">
        <v>2039</v>
      </c>
      <c r="F579" s="12" t="s">
        <v>985</v>
      </c>
      <c r="G579" s="12" t="s">
        <v>407</v>
      </c>
      <c r="H579" s="12" t="s">
        <v>410</v>
      </c>
      <c r="I579" s="12" t="s">
        <v>62</v>
      </c>
      <c r="J579" s="12" t="s">
        <v>62</v>
      </c>
      <c r="K579" s="48">
        <v>2863308</v>
      </c>
      <c r="L579" s="12" t="s">
        <v>62</v>
      </c>
      <c r="P579" s="50">
        <v>-800</v>
      </c>
      <c r="Q579" s="48">
        <v>-800</v>
      </c>
      <c r="R579" s="48">
        <v>-800</v>
      </c>
      <c r="S579" s="48">
        <v>0</v>
      </c>
      <c r="T579" s="48">
        <v>0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I579" s="48">
        <v>0</v>
      </c>
      <c r="AJ579" s="48">
        <v>7828008</v>
      </c>
      <c r="AK579" s="48">
        <v>0</v>
      </c>
      <c r="AL579" s="48">
        <v>0</v>
      </c>
      <c r="AM579" s="48">
        <v>0</v>
      </c>
      <c r="AO579" s="11" t="s">
        <v>3792</v>
      </c>
      <c r="AP579" s="54" t="str">
        <f>IF(Table1[[#This Row],[Ending Capital Account]]&lt;500000,"A","REQ")</f>
        <v>REQ</v>
      </c>
    </row>
    <row r="580" spans="1:42" x14ac:dyDescent="0.2">
      <c r="A580" s="44">
        <v>67016</v>
      </c>
      <c r="B580" s="11" t="s">
        <v>1048</v>
      </c>
      <c r="C580" s="47">
        <v>45022</v>
      </c>
      <c r="D580" s="46">
        <v>2016</v>
      </c>
      <c r="E580" s="46">
        <v>2030</v>
      </c>
      <c r="F580" s="12" t="s">
        <v>985</v>
      </c>
      <c r="G580" s="12" t="s">
        <v>407</v>
      </c>
      <c r="H580" s="12" t="s">
        <v>410</v>
      </c>
      <c r="I580" s="12" t="s">
        <v>62</v>
      </c>
      <c r="J580" s="12" t="s">
        <v>62</v>
      </c>
      <c r="K580" s="48">
        <v>11989847</v>
      </c>
      <c r="L580" s="12" t="s">
        <v>409</v>
      </c>
      <c r="P580" s="50">
        <v>-2882292</v>
      </c>
      <c r="Q580" s="48">
        <v>-2868427</v>
      </c>
      <c r="R580" s="48">
        <v>-2868427</v>
      </c>
      <c r="S580" s="48">
        <v>0</v>
      </c>
      <c r="T580" s="48">
        <v>0</v>
      </c>
      <c r="U580" s="48">
        <v>0</v>
      </c>
      <c r="V580" s="48">
        <v>0</v>
      </c>
      <c r="W580" s="48">
        <v>0</v>
      </c>
      <c r="X580" s="48">
        <v>0</v>
      </c>
      <c r="Y580" s="48">
        <v>2239335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I580" s="48">
        <v>0</v>
      </c>
      <c r="AJ580" s="48">
        <v>43190742</v>
      </c>
      <c r="AK580" s="48">
        <v>0</v>
      </c>
      <c r="AL580" s="48">
        <v>0</v>
      </c>
      <c r="AM580" s="48">
        <v>0</v>
      </c>
      <c r="AN580" s="48">
        <v>2130564</v>
      </c>
      <c r="AO580" s="11" t="s">
        <v>3703</v>
      </c>
      <c r="AP580" s="54" t="str">
        <f>IF(Table1[[#This Row],[Ending Capital Account]]&lt;500000,"A","REQ")</f>
        <v>REQ</v>
      </c>
    </row>
    <row r="581" spans="1:42" x14ac:dyDescent="0.2">
      <c r="A581" s="44">
        <v>65917</v>
      </c>
      <c r="B581" s="11" t="s">
        <v>2522</v>
      </c>
      <c r="C581" s="47">
        <v>45028</v>
      </c>
      <c r="D581" s="46">
        <v>2014</v>
      </c>
      <c r="E581" s="46">
        <v>2030</v>
      </c>
      <c r="F581" s="12" t="s">
        <v>985</v>
      </c>
      <c r="G581" s="12" t="s">
        <v>407</v>
      </c>
      <c r="H581" s="12" t="s">
        <v>70</v>
      </c>
      <c r="I581" s="12" t="s">
        <v>70</v>
      </c>
      <c r="J581" s="12" t="s">
        <v>70</v>
      </c>
      <c r="K581" s="48">
        <v>2793349</v>
      </c>
      <c r="L581" s="12" t="s">
        <v>409</v>
      </c>
      <c r="P581" s="50">
        <v>-199500</v>
      </c>
      <c r="Q581" s="48">
        <v>-199325</v>
      </c>
      <c r="R581" s="48">
        <v>-199325</v>
      </c>
      <c r="Y581" s="48">
        <v>554808</v>
      </c>
      <c r="AI581" s="48">
        <v>161606</v>
      </c>
      <c r="AJ581" s="48">
        <v>258118</v>
      </c>
      <c r="AN581" s="48">
        <v>190233</v>
      </c>
      <c r="AO581" s="11" t="s">
        <v>3698</v>
      </c>
      <c r="AP581" s="54" t="str">
        <f>IF(Table1[[#This Row],[Ending Capital Account]]&lt;500000,"A","REQ")</f>
        <v>REQ</v>
      </c>
    </row>
    <row r="582" spans="1:42" x14ac:dyDescent="0.2">
      <c r="A582" s="44">
        <v>65027</v>
      </c>
      <c r="B582" s="11" t="s">
        <v>1329</v>
      </c>
      <c r="C582" s="47">
        <v>44972</v>
      </c>
      <c r="D582" s="46">
        <v>2010</v>
      </c>
      <c r="E582" s="46">
        <v>2024</v>
      </c>
      <c r="F582" s="12" t="s">
        <v>985</v>
      </c>
      <c r="G582" s="12" t="s">
        <v>407</v>
      </c>
      <c r="H582" s="12" t="s">
        <v>410</v>
      </c>
      <c r="I582" s="12" t="s">
        <v>62</v>
      </c>
      <c r="J582" s="12" t="s">
        <v>62</v>
      </c>
      <c r="K582" s="48">
        <v>2105538</v>
      </c>
      <c r="L582" s="12" t="s">
        <v>409</v>
      </c>
      <c r="P582" s="50">
        <v>-164950</v>
      </c>
      <c r="Q582" s="48">
        <v>-164703</v>
      </c>
      <c r="R582" s="48">
        <v>-164703</v>
      </c>
      <c r="S582" s="48">
        <v>0</v>
      </c>
      <c r="T582" s="48">
        <v>0</v>
      </c>
      <c r="U582" s="48">
        <v>0</v>
      </c>
      <c r="V582" s="48">
        <v>0</v>
      </c>
      <c r="W582" s="48">
        <v>0</v>
      </c>
      <c r="X582" s="48">
        <v>0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I582" s="48">
        <v>45861</v>
      </c>
      <c r="AJ582" s="48">
        <v>824144</v>
      </c>
      <c r="AK582" s="48">
        <v>0</v>
      </c>
      <c r="AL582" s="48">
        <v>0</v>
      </c>
      <c r="AM582" s="48">
        <v>0</v>
      </c>
      <c r="AN582" s="48">
        <v>198086</v>
      </c>
      <c r="AO582" s="11" t="s">
        <v>3898</v>
      </c>
      <c r="AP582" s="54" t="str">
        <f>IF(Table1[[#This Row],[Ending Capital Account]]&lt;500000,"A","REQ")</f>
        <v>REQ</v>
      </c>
    </row>
    <row r="583" spans="1:42" x14ac:dyDescent="0.2">
      <c r="A583" s="44">
        <v>67749</v>
      </c>
      <c r="B583" s="11" t="s">
        <v>1796</v>
      </c>
      <c r="C583" s="47">
        <v>44965</v>
      </c>
      <c r="D583" s="46">
        <v>2018</v>
      </c>
      <c r="E583" s="46">
        <v>2032</v>
      </c>
      <c r="F583" s="12" t="s">
        <v>985</v>
      </c>
      <c r="G583" s="12" t="s">
        <v>407</v>
      </c>
      <c r="H583" s="12" t="s">
        <v>410</v>
      </c>
      <c r="I583" s="12" t="s">
        <v>62</v>
      </c>
      <c r="J583" s="12" t="s">
        <v>62</v>
      </c>
      <c r="K583" s="48">
        <v>2654357</v>
      </c>
      <c r="L583" s="12" t="s">
        <v>409</v>
      </c>
      <c r="P583" s="50">
        <v>-363364</v>
      </c>
      <c r="Q583" s="48">
        <v>-362636</v>
      </c>
      <c r="R583" s="48">
        <v>-362636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568503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I583" s="48">
        <v>0</v>
      </c>
      <c r="AJ583" s="48">
        <v>10308011</v>
      </c>
      <c r="AK583" s="48">
        <v>0</v>
      </c>
      <c r="AL583" s="48">
        <v>0</v>
      </c>
      <c r="AM583" s="48">
        <v>0</v>
      </c>
      <c r="AN583" s="48">
        <v>438768</v>
      </c>
      <c r="AO583" s="11" t="s">
        <v>3828</v>
      </c>
      <c r="AP583" s="54" t="str">
        <f>IF(Table1[[#This Row],[Ending Capital Account]]&lt;500000,"A","REQ")</f>
        <v>REQ</v>
      </c>
    </row>
    <row r="584" spans="1:42" x14ac:dyDescent="0.2">
      <c r="A584" s="44">
        <v>66635</v>
      </c>
      <c r="B584" s="11" t="s">
        <v>1396</v>
      </c>
      <c r="C584" s="47">
        <v>44994</v>
      </c>
      <c r="D584" s="46">
        <v>2016</v>
      </c>
      <c r="E584" s="46">
        <v>2030</v>
      </c>
      <c r="F584" s="12" t="s">
        <v>985</v>
      </c>
      <c r="G584" s="12" t="s">
        <v>407</v>
      </c>
      <c r="H584" s="12" t="s">
        <v>410</v>
      </c>
      <c r="I584" s="12" t="s">
        <v>62</v>
      </c>
      <c r="J584" s="12" t="s">
        <v>62</v>
      </c>
      <c r="K584" s="48">
        <v>3478943</v>
      </c>
      <c r="L584" s="12" t="s">
        <v>62</v>
      </c>
      <c r="P584" s="50">
        <v>-192808</v>
      </c>
      <c r="Q584" s="48">
        <v>-192726</v>
      </c>
      <c r="R584" s="48">
        <v>-192726</v>
      </c>
      <c r="Y584" s="48">
        <v>561582</v>
      </c>
      <c r="AI584" s="48">
        <v>41945</v>
      </c>
      <c r="AJ584" s="48">
        <v>905186</v>
      </c>
      <c r="AN584" s="48">
        <v>212559</v>
      </c>
      <c r="AO584" s="11" t="s">
        <v>3759</v>
      </c>
      <c r="AP584" s="54" t="str">
        <f>IF(Table1[[#This Row],[Ending Capital Account]]&lt;500000,"A","REQ")</f>
        <v>REQ</v>
      </c>
    </row>
    <row r="585" spans="1:42" x14ac:dyDescent="0.2">
      <c r="A585" s="44">
        <v>63073</v>
      </c>
      <c r="B585" s="11" t="s">
        <v>2284</v>
      </c>
      <c r="C585" s="47">
        <v>44977</v>
      </c>
      <c r="D585" s="46">
        <v>2009</v>
      </c>
      <c r="E585" s="46">
        <v>2023</v>
      </c>
      <c r="F585" s="12" t="s">
        <v>985</v>
      </c>
      <c r="G585" s="12" t="s">
        <v>407</v>
      </c>
      <c r="H585" s="12" t="s">
        <v>410</v>
      </c>
      <c r="I585" s="12" t="s">
        <v>62</v>
      </c>
      <c r="J585" s="12" t="s">
        <v>62</v>
      </c>
      <c r="K585" s="48">
        <v>0</v>
      </c>
      <c r="L585" s="12" t="s">
        <v>62</v>
      </c>
      <c r="P585" s="50">
        <v>-523802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I585" s="48">
        <v>959260</v>
      </c>
      <c r="AJ585" s="48">
        <v>1969612</v>
      </c>
      <c r="AK585" s="48">
        <v>0</v>
      </c>
      <c r="AL585" s="48">
        <v>0</v>
      </c>
      <c r="AM585" s="48">
        <v>0</v>
      </c>
      <c r="AN585" s="48">
        <v>338524</v>
      </c>
      <c r="AO585" s="11" t="s">
        <v>3816</v>
      </c>
      <c r="AP585" s="54" t="str">
        <f>IF(Table1[[#This Row],[Ending Capital Account]]&lt;500000,"A","REQ")</f>
        <v>A</v>
      </c>
    </row>
    <row r="586" spans="1:42" x14ac:dyDescent="0.2">
      <c r="A586" s="44">
        <v>64075</v>
      </c>
      <c r="B586" s="11" t="s">
        <v>2380</v>
      </c>
      <c r="C586" s="47">
        <v>44992</v>
      </c>
      <c r="D586" s="46">
        <v>2011</v>
      </c>
      <c r="E586" s="46">
        <v>2025</v>
      </c>
      <c r="F586" s="12" t="s">
        <v>985</v>
      </c>
      <c r="G586" s="12" t="s">
        <v>407</v>
      </c>
      <c r="H586" s="12" t="s">
        <v>410</v>
      </c>
      <c r="I586" s="12" t="s">
        <v>62</v>
      </c>
      <c r="J586" s="12" t="s">
        <v>62</v>
      </c>
      <c r="K586" s="48">
        <v>2740736</v>
      </c>
      <c r="L586" s="12" t="s">
        <v>409</v>
      </c>
      <c r="P586" s="50">
        <v>-163160</v>
      </c>
      <c r="Q586" s="48">
        <v>-162821</v>
      </c>
      <c r="R586" s="48">
        <v>-162821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I586" s="48">
        <v>0</v>
      </c>
      <c r="AJ586" s="48">
        <v>3009826</v>
      </c>
      <c r="AK586" s="48">
        <v>0</v>
      </c>
      <c r="AL586" s="48">
        <v>0</v>
      </c>
      <c r="AM586" s="48">
        <v>0</v>
      </c>
      <c r="AN586" s="48">
        <v>275507</v>
      </c>
      <c r="AO586" s="11" t="s">
        <v>3827</v>
      </c>
      <c r="AP586" s="54" t="str">
        <f>IF(Table1[[#This Row],[Ending Capital Account]]&lt;500000,"A","REQ")</f>
        <v>REQ</v>
      </c>
    </row>
    <row r="587" spans="1:42" x14ac:dyDescent="0.2">
      <c r="A587" s="44">
        <v>65071</v>
      </c>
      <c r="B587" s="11" t="s">
        <v>1335</v>
      </c>
      <c r="C587" s="47">
        <v>44988</v>
      </c>
      <c r="D587" s="46">
        <v>2011</v>
      </c>
      <c r="E587" s="46">
        <v>2025</v>
      </c>
      <c r="F587" s="12" t="s">
        <v>985</v>
      </c>
      <c r="G587" s="12" t="s">
        <v>407</v>
      </c>
      <c r="H587" s="12" t="s">
        <v>410</v>
      </c>
      <c r="I587" s="12" t="s">
        <v>62</v>
      </c>
      <c r="J587" s="12" t="s">
        <v>62</v>
      </c>
      <c r="K587" s="48">
        <v>5221002</v>
      </c>
      <c r="L587" s="12" t="s">
        <v>409</v>
      </c>
      <c r="P587" s="50">
        <v>-593060</v>
      </c>
      <c r="Q587" s="48">
        <v>-589412</v>
      </c>
      <c r="R587" s="48">
        <v>-589412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I587" s="48">
        <v>112295</v>
      </c>
      <c r="AJ587" s="48">
        <v>2325187</v>
      </c>
      <c r="AK587" s="48">
        <v>0</v>
      </c>
      <c r="AL587" s="48">
        <v>0</v>
      </c>
      <c r="AM587" s="48">
        <v>0</v>
      </c>
      <c r="AN587" s="48">
        <v>445850</v>
      </c>
      <c r="AO587" s="11" t="s">
        <v>3898</v>
      </c>
      <c r="AP587" s="54" t="str">
        <f>IF(Table1[[#This Row],[Ending Capital Account]]&lt;500000,"A","REQ")</f>
        <v>REQ</v>
      </c>
    </row>
    <row r="588" spans="1:42" x14ac:dyDescent="0.2">
      <c r="A588" s="44">
        <v>62493</v>
      </c>
      <c r="B588" s="11" t="s">
        <v>2946</v>
      </c>
      <c r="C588" s="47">
        <v>45016</v>
      </c>
      <c r="D588" s="46">
        <v>2008</v>
      </c>
      <c r="E588" s="46">
        <v>2022</v>
      </c>
      <c r="F588" s="12" t="s">
        <v>985</v>
      </c>
      <c r="G588" s="12" t="s">
        <v>407</v>
      </c>
      <c r="H588" s="12" t="s">
        <v>410</v>
      </c>
      <c r="I588" s="12" t="s">
        <v>62</v>
      </c>
      <c r="J588" s="12" t="s">
        <v>62</v>
      </c>
      <c r="K588" s="48">
        <v>414350</v>
      </c>
      <c r="L588" s="12" t="s">
        <v>409</v>
      </c>
      <c r="P588" s="50">
        <v>-335733</v>
      </c>
      <c r="Q588" s="48">
        <v>-340478</v>
      </c>
      <c r="R588" s="48">
        <v>-340478</v>
      </c>
      <c r="S588" s="48">
        <v>0</v>
      </c>
      <c r="T588" s="48">
        <v>0</v>
      </c>
      <c r="U588" s="48">
        <v>7019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I588" s="48">
        <v>0</v>
      </c>
      <c r="AJ588" s="48">
        <v>5021863</v>
      </c>
      <c r="AK588" s="48">
        <v>0</v>
      </c>
      <c r="AL588" s="48">
        <v>0</v>
      </c>
      <c r="AM588" s="48">
        <v>0</v>
      </c>
      <c r="AN588" s="48">
        <v>175524</v>
      </c>
      <c r="AO588" s="11" t="s">
        <v>3722</v>
      </c>
      <c r="AP588" s="54" t="str">
        <f>IF(Table1[[#This Row],[Ending Capital Account]]&lt;500000,"A","REQ")</f>
        <v>A</v>
      </c>
    </row>
    <row r="589" spans="1:42" x14ac:dyDescent="0.2">
      <c r="A589" s="44">
        <v>60573</v>
      </c>
      <c r="B589" s="11" t="s">
        <v>2825</v>
      </c>
      <c r="C589" s="47">
        <v>45014</v>
      </c>
      <c r="D589" s="46">
        <v>2002</v>
      </c>
      <c r="E589" s="46">
        <v>2016</v>
      </c>
      <c r="F589" s="12" t="s">
        <v>985</v>
      </c>
      <c r="G589" s="12" t="s">
        <v>407</v>
      </c>
      <c r="H589" s="12" t="s">
        <v>410</v>
      </c>
      <c r="I589" s="12" t="s">
        <v>62</v>
      </c>
      <c r="J589" s="12" t="s">
        <v>62</v>
      </c>
      <c r="K589" s="48">
        <v>-3031514</v>
      </c>
      <c r="L589" s="12" t="s">
        <v>62</v>
      </c>
      <c r="P589" s="50">
        <v>-698574</v>
      </c>
      <c r="Q589" s="48">
        <v>-691601</v>
      </c>
      <c r="R589" s="48">
        <v>-691601</v>
      </c>
      <c r="T589" s="48">
        <v>20877</v>
      </c>
      <c r="AJ589" s="48">
        <v>7708527</v>
      </c>
      <c r="AN589" s="48">
        <v>542734</v>
      </c>
      <c r="AO589" s="11" t="s">
        <v>3849</v>
      </c>
      <c r="AP589" s="54" t="str">
        <f>IF(Table1[[#This Row],[Ending Capital Account]]&lt;500000,"A","REQ")</f>
        <v>A</v>
      </c>
    </row>
    <row r="590" spans="1:42" x14ac:dyDescent="0.2">
      <c r="A590" s="44">
        <v>79138</v>
      </c>
      <c r="B590" s="11" t="s">
        <v>1478</v>
      </c>
      <c r="C590" s="47">
        <v>44993</v>
      </c>
      <c r="D590" s="46">
        <v>2020</v>
      </c>
      <c r="E590" s="46">
        <v>2034</v>
      </c>
      <c r="F590" s="12" t="s">
        <v>985</v>
      </c>
      <c r="G590" s="12" t="s">
        <v>407</v>
      </c>
      <c r="H590" s="12" t="s">
        <v>410</v>
      </c>
      <c r="I590" s="12" t="s">
        <v>62</v>
      </c>
      <c r="J590" s="12" t="s">
        <v>62</v>
      </c>
      <c r="K590" s="48">
        <v>1817218</v>
      </c>
      <c r="L590" s="12" t="s">
        <v>409</v>
      </c>
      <c r="P590" s="50">
        <v>-411240</v>
      </c>
      <c r="Q590" s="48">
        <v>-411138</v>
      </c>
      <c r="R590" s="48">
        <v>-411138</v>
      </c>
      <c r="S590" s="48">
        <v>0</v>
      </c>
      <c r="T590" s="48">
        <v>0</v>
      </c>
      <c r="U590" s="48">
        <v>0</v>
      </c>
      <c r="V590" s="48">
        <v>0</v>
      </c>
      <c r="W590" s="48">
        <v>0</v>
      </c>
      <c r="X590" s="48">
        <v>0</v>
      </c>
      <c r="Y590" s="48">
        <v>417275</v>
      </c>
      <c r="Z590" s="48">
        <v>0</v>
      </c>
      <c r="AA590" s="48">
        <v>0</v>
      </c>
      <c r="AB590" s="48">
        <v>0</v>
      </c>
      <c r="AC590" s="48">
        <v>0</v>
      </c>
      <c r="AD590" s="48">
        <v>0</v>
      </c>
      <c r="AI590" s="48">
        <v>51203</v>
      </c>
      <c r="AJ590" s="48">
        <v>6228848</v>
      </c>
      <c r="AK590" s="48">
        <v>0</v>
      </c>
      <c r="AL590" s="48">
        <v>34258</v>
      </c>
      <c r="AM590" s="48">
        <v>0</v>
      </c>
      <c r="AN590" s="48">
        <v>302885</v>
      </c>
      <c r="AO590" s="11" t="s">
        <v>3727</v>
      </c>
      <c r="AP590" s="54" t="str">
        <f>IF(Table1[[#This Row],[Ending Capital Account]]&lt;500000,"A","REQ")</f>
        <v>REQ</v>
      </c>
    </row>
    <row r="591" spans="1:42" x14ac:dyDescent="0.2">
      <c r="A591" s="44">
        <v>60436</v>
      </c>
      <c r="B591" s="11" t="s">
        <v>1097</v>
      </c>
      <c r="C591" s="47">
        <v>45176</v>
      </c>
      <c r="D591" s="46">
        <v>2003</v>
      </c>
      <c r="E591" s="46">
        <v>2018</v>
      </c>
      <c r="F591" s="12" t="s">
        <v>985</v>
      </c>
      <c r="G591" s="12" t="s">
        <v>407</v>
      </c>
      <c r="H591" s="12" t="s">
        <v>410</v>
      </c>
      <c r="I591" s="12" t="s">
        <v>62</v>
      </c>
      <c r="J591" s="12" t="s">
        <v>409</v>
      </c>
      <c r="K591" s="48">
        <v>0</v>
      </c>
      <c r="L591" s="12" t="s">
        <v>62</v>
      </c>
      <c r="P591" s="50">
        <v>-2393155</v>
      </c>
      <c r="Q591" s="48">
        <v>97611</v>
      </c>
      <c r="R591" s="48">
        <v>97611</v>
      </c>
      <c r="S591" s="48">
        <v>0</v>
      </c>
      <c r="T591" s="48">
        <v>0</v>
      </c>
      <c r="U591" s="48">
        <v>0</v>
      </c>
      <c r="V591" s="48">
        <v>0</v>
      </c>
      <c r="W591" s="48">
        <v>0</v>
      </c>
      <c r="X591" s="48">
        <v>0</v>
      </c>
      <c r="Y591" s="48">
        <v>0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I591" s="48">
        <v>0</v>
      </c>
      <c r="AJ591" s="48">
        <v>0</v>
      </c>
      <c r="AK591" s="48">
        <v>0</v>
      </c>
      <c r="AL591" s="48">
        <v>0</v>
      </c>
      <c r="AM591" s="48">
        <v>0</v>
      </c>
      <c r="AN591" s="48">
        <v>761187</v>
      </c>
      <c r="AO591" s="11" t="s">
        <v>3904</v>
      </c>
      <c r="AP591" s="54" t="str">
        <f>IF(Table1[[#This Row],[Ending Capital Account]]&lt;500000,"A","REQ")</f>
        <v>A</v>
      </c>
    </row>
    <row r="592" spans="1:42" x14ac:dyDescent="0.2">
      <c r="A592" s="44">
        <v>65532</v>
      </c>
      <c r="B592" s="11" t="s">
        <v>2430</v>
      </c>
      <c r="C592" s="47">
        <v>44999</v>
      </c>
      <c r="D592" s="46">
        <v>2014</v>
      </c>
      <c r="E592" s="46">
        <v>2029</v>
      </c>
      <c r="F592" s="12" t="s">
        <v>985</v>
      </c>
      <c r="G592" s="12" t="s">
        <v>407</v>
      </c>
      <c r="H592" s="12" t="s">
        <v>410</v>
      </c>
      <c r="I592" s="12" t="s">
        <v>62</v>
      </c>
      <c r="J592" s="12" t="s">
        <v>62</v>
      </c>
      <c r="K592" s="48">
        <v>4419216</v>
      </c>
      <c r="L592" s="12" t="s">
        <v>62</v>
      </c>
      <c r="P592" s="50">
        <v>-333011</v>
      </c>
      <c r="Q592" s="48">
        <v>-332833</v>
      </c>
      <c r="R592" s="48">
        <v>-332833</v>
      </c>
      <c r="S592" s="48">
        <v>0</v>
      </c>
      <c r="T592" s="48">
        <v>8146</v>
      </c>
      <c r="U592" s="48">
        <v>0</v>
      </c>
      <c r="V592" s="48">
        <v>0</v>
      </c>
      <c r="W592" s="48">
        <v>0</v>
      </c>
      <c r="X592" s="48">
        <v>0</v>
      </c>
      <c r="Y592" s="48">
        <v>893121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I592" s="48">
        <v>74817</v>
      </c>
      <c r="AJ592" s="48">
        <v>1950835</v>
      </c>
      <c r="AK592" s="48">
        <v>0</v>
      </c>
      <c r="AL592" s="48">
        <v>0</v>
      </c>
      <c r="AM592" s="48">
        <v>0</v>
      </c>
      <c r="AN592" s="48">
        <v>327327</v>
      </c>
      <c r="AO592" s="11" t="s">
        <v>3695</v>
      </c>
      <c r="AP592" s="54" t="str">
        <f>IF(Table1[[#This Row],[Ending Capital Account]]&lt;500000,"A","REQ")</f>
        <v>REQ</v>
      </c>
    </row>
    <row r="593" spans="1:42" x14ac:dyDescent="0.2">
      <c r="A593" s="44">
        <v>63521</v>
      </c>
      <c r="B593" s="11" t="s">
        <v>2252</v>
      </c>
      <c r="C593" s="47">
        <v>44965</v>
      </c>
      <c r="D593" s="46">
        <v>2009</v>
      </c>
      <c r="E593" s="46">
        <v>2023</v>
      </c>
      <c r="F593" s="12" t="s">
        <v>985</v>
      </c>
      <c r="G593" s="12" t="s">
        <v>407</v>
      </c>
      <c r="H593" s="12" t="s">
        <v>410</v>
      </c>
      <c r="I593" s="12" t="s">
        <v>62</v>
      </c>
      <c r="J593" s="12" t="s">
        <v>62</v>
      </c>
      <c r="K593" s="48">
        <v>607875</v>
      </c>
      <c r="L593" s="12" t="s">
        <v>409</v>
      </c>
      <c r="P593" s="50">
        <v>-733291</v>
      </c>
      <c r="Q593" s="48">
        <v>-733110</v>
      </c>
      <c r="R593" s="48">
        <v>-733110</v>
      </c>
      <c r="S593" s="48">
        <v>0</v>
      </c>
      <c r="T593" s="48">
        <v>0</v>
      </c>
      <c r="U593" s="48">
        <v>0</v>
      </c>
      <c r="V593" s="48">
        <v>0</v>
      </c>
      <c r="W593" s="48">
        <v>0</v>
      </c>
      <c r="X593" s="48">
        <v>0</v>
      </c>
      <c r="Y593" s="48">
        <v>0</v>
      </c>
      <c r="Z593" s="48">
        <v>0</v>
      </c>
      <c r="AA593" s="48">
        <v>0</v>
      </c>
      <c r="AB593" s="48">
        <v>0</v>
      </c>
      <c r="AC593" s="48">
        <v>0</v>
      </c>
      <c r="AD593" s="48">
        <v>0</v>
      </c>
      <c r="AI593" s="48">
        <v>590513</v>
      </c>
      <c r="AJ593" s="48">
        <v>7148815</v>
      </c>
      <c r="AK593" s="48">
        <v>0</v>
      </c>
      <c r="AL593" s="48">
        <v>0</v>
      </c>
      <c r="AM593" s="48">
        <v>0</v>
      </c>
      <c r="AN593" s="48">
        <v>490658</v>
      </c>
      <c r="AO593" s="11" t="s">
        <v>3903</v>
      </c>
      <c r="AP593" s="54" t="str">
        <f>IF(Table1[[#This Row],[Ending Capital Account]]&lt;500000,"A","REQ")</f>
        <v>REQ</v>
      </c>
    </row>
    <row r="594" spans="1:42" x14ac:dyDescent="0.2">
      <c r="A594" s="44">
        <v>64835</v>
      </c>
      <c r="B594" s="11" t="s">
        <v>1223</v>
      </c>
      <c r="C594" s="47">
        <v>45020</v>
      </c>
      <c r="D594" s="46">
        <v>2010</v>
      </c>
      <c r="E594" s="46">
        <v>2024</v>
      </c>
      <c r="F594" s="12" t="s">
        <v>985</v>
      </c>
      <c r="G594" s="12" t="s">
        <v>407</v>
      </c>
      <c r="H594" s="12" t="s">
        <v>410</v>
      </c>
      <c r="I594" s="12" t="s">
        <v>62</v>
      </c>
      <c r="J594" s="12" t="s">
        <v>62</v>
      </c>
      <c r="K594" s="48">
        <v>-1102267</v>
      </c>
      <c r="L594" s="12" t="s">
        <v>62</v>
      </c>
      <c r="P594" s="50">
        <v>-815176</v>
      </c>
      <c r="Q594" s="48">
        <v>-803432</v>
      </c>
      <c r="R594" s="48">
        <v>-803432</v>
      </c>
      <c r="S594" s="48">
        <v>0</v>
      </c>
      <c r="T594" s="48">
        <v>49169</v>
      </c>
      <c r="U594" s="48">
        <v>72</v>
      </c>
      <c r="V594" s="48">
        <v>0</v>
      </c>
      <c r="W594" s="48">
        <v>0</v>
      </c>
      <c r="X594" s="48">
        <v>0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I594" s="48">
        <v>0</v>
      </c>
      <c r="AJ594" s="48">
        <v>11994510</v>
      </c>
      <c r="AK594" s="48">
        <v>0</v>
      </c>
      <c r="AL594" s="48">
        <v>0</v>
      </c>
      <c r="AM594" s="48">
        <v>0</v>
      </c>
      <c r="AN594" s="48">
        <v>712970</v>
      </c>
      <c r="AO594" s="11" t="s">
        <v>3720</v>
      </c>
      <c r="AP594" s="54" t="str">
        <f>IF(Table1[[#This Row],[Ending Capital Account]]&lt;500000,"A","REQ")</f>
        <v>A</v>
      </c>
    </row>
    <row r="595" spans="1:42" x14ac:dyDescent="0.2">
      <c r="A595" s="44">
        <v>67138</v>
      </c>
      <c r="B595" s="11" t="s">
        <v>3430</v>
      </c>
      <c r="C595" s="47">
        <v>45023</v>
      </c>
      <c r="D595" s="46">
        <v>2015</v>
      </c>
      <c r="E595" s="46">
        <v>2028</v>
      </c>
      <c r="F595" s="12" t="s">
        <v>985</v>
      </c>
      <c r="G595" s="12" t="s">
        <v>407</v>
      </c>
      <c r="H595" s="12" t="s">
        <v>410</v>
      </c>
      <c r="I595" s="12" t="s">
        <v>62</v>
      </c>
      <c r="J595" s="12" t="s">
        <v>62</v>
      </c>
      <c r="K595" s="48">
        <v>5558443</v>
      </c>
      <c r="L595" s="12" t="s">
        <v>409</v>
      </c>
      <c r="P595" s="50">
        <v>-283748</v>
      </c>
      <c r="Q595" s="48">
        <v>-382441</v>
      </c>
      <c r="R595" s="48">
        <v>-382441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1022415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I595" s="48">
        <v>93317</v>
      </c>
      <c r="AJ595" s="48">
        <v>4005510</v>
      </c>
      <c r="AK595" s="48">
        <v>0</v>
      </c>
      <c r="AL595" s="48">
        <v>0</v>
      </c>
      <c r="AM595" s="48">
        <v>0</v>
      </c>
      <c r="AN595" s="48">
        <v>406497</v>
      </c>
      <c r="AO595" s="11" t="s">
        <v>3707</v>
      </c>
      <c r="AP595" s="54" t="str">
        <f>IF(Table1[[#This Row],[Ending Capital Account]]&lt;500000,"A","REQ")</f>
        <v>REQ</v>
      </c>
    </row>
    <row r="596" spans="1:42" x14ac:dyDescent="0.2">
      <c r="A596" s="44">
        <v>78346</v>
      </c>
      <c r="B596" s="11" t="s">
        <v>2667</v>
      </c>
      <c r="C596" s="47">
        <v>44977</v>
      </c>
      <c r="D596" s="46">
        <v>2022</v>
      </c>
      <c r="E596" s="46">
        <v>2037</v>
      </c>
      <c r="F596" s="12" t="s">
        <v>985</v>
      </c>
      <c r="G596" s="12" t="s">
        <v>407</v>
      </c>
      <c r="H596" s="12" t="s">
        <v>410</v>
      </c>
      <c r="I596" s="12" t="s">
        <v>62</v>
      </c>
      <c r="J596" s="12" t="s">
        <v>62</v>
      </c>
      <c r="K596" s="48">
        <v>1245426</v>
      </c>
      <c r="L596" s="12" t="s">
        <v>62</v>
      </c>
      <c r="P596" s="50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I596" s="48">
        <v>0</v>
      </c>
      <c r="AJ596" s="48">
        <v>7299630</v>
      </c>
      <c r="AK596" s="48">
        <v>0</v>
      </c>
      <c r="AL596" s="48">
        <v>750000</v>
      </c>
      <c r="AM596" s="48">
        <v>0</v>
      </c>
      <c r="AO596" s="11" t="s">
        <v>3748</v>
      </c>
      <c r="AP596" s="54" t="str">
        <f>IF(Table1[[#This Row],[Ending Capital Account]]&lt;500000,"A","REQ")</f>
        <v>REQ</v>
      </c>
    </row>
    <row r="597" spans="1:42" x14ac:dyDescent="0.2">
      <c r="A597" s="44">
        <v>78796</v>
      </c>
      <c r="B597" s="11" t="s">
        <v>1832</v>
      </c>
      <c r="C597" s="47">
        <v>44992</v>
      </c>
      <c r="D597" s="46">
        <v>2020</v>
      </c>
      <c r="E597" s="46">
        <v>2034</v>
      </c>
      <c r="F597" s="12" t="s">
        <v>985</v>
      </c>
      <c r="G597" s="12" t="s">
        <v>407</v>
      </c>
      <c r="H597" s="12" t="s">
        <v>410</v>
      </c>
      <c r="I597" s="12" t="s">
        <v>62</v>
      </c>
      <c r="J597" s="12" t="s">
        <v>62</v>
      </c>
      <c r="K597" s="48">
        <v>9147227</v>
      </c>
      <c r="L597" s="12" t="s">
        <v>409</v>
      </c>
      <c r="P597" s="50">
        <v>-611359</v>
      </c>
      <c r="Q597" s="48">
        <v>-611262</v>
      </c>
      <c r="R597" s="48">
        <v>-611262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1382655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I597" s="48">
        <v>0</v>
      </c>
      <c r="AJ597" s="48">
        <v>810035</v>
      </c>
      <c r="AK597" s="48">
        <v>0</v>
      </c>
      <c r="AL597" s="48">
        <v>0</v>
      </c>
      <c r="AM597" s="48">
        <v>0</v>
      </c>
      <c r="AN597" s="48">
        <v>394664</v>
      </c>
      <c r="AO597" s="11" t="s">
        <v>3818</v>
      </c>
      <c r="AP597" s="54" t="str">
        <f>IF(Table1[[#This Row],[Ending Capital Account]]&lt;500000,"A","REQ")</f>
        <v>REQ</v>
      </c>
    </row>
    <row r="598" spans="1:42" x14ac:dyDescent="0.2">
      <c r="A598" s="44">
        <v>62731</v>
      </c>
      <c r="B598" s="11" t="s">
        <v>1093</v>
      </c>
      <c r="C598" s="47">
        <v>44987</v>
      </c>
      <c r="D598" s="46">
        <v>2008</v>
      </c>
      <c r="E598" s="46">
        <v>2022</v>
      </c>
      <c r="F598" s="12" t="s">
        <v>985</v>
      </c>
      <c r="G598" s="12" t="s">
        <v>407</v>
      </c>
      <c r="H598" s="12" t="s">
        <v>410</v>
      </c>
      <c r="I598" s="12" t="s">
        <v>62</v>
      </c>
      <c r="J598" s="12" t="s">
        <v>62</v>
      </c>
      <c r="K598" s="48">
        <v>-64</v>
      </c>
      <c r="L598" s="12" t="s">
        <v>409</v>
      </c>
      <c r="P598" s="50">
        <v>-768771</v>
      </c>
      <c r="Q598" s="48">
        <v>-762664</v>
      </c>
      <c r="R598" s="48">
        <v>-762664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I598" s="48">
        <v>0</v>
      </c>
      <c r="AJ598" s="48">
        <v>917344</v>
      </c>
      <c r="AK598" s="48">
        <v>0</v>
      </c>
      <c r="AL598" s="48">
        <v>0</v>
      </c>
      <c r="AM598" s="48">
        <v>0</v>
      </c>
      <c r="AN598" s="48">
        <v>270159</v>
      </c>
      <c r="AO598" s="11" t="s">
        <v>3864</v>
      </c>
      <c r="AP598" s="54" t="str">
        <f>IF(Table1[[#This Row],[Ending Capital Account]]&lt;500000,"A","REQ")</f>
        <v>A</v>
      </c>
    </row>
    <row r="599" spans="1:42" x14ac:dyDescent="0.2">
      <c r="A599" s="44">
        <v>79764</v>
      </c>
      <c r="B599" s="11" t="s">
        <v>4049</v>
      </c>
      <c r="C599" s="47">
        <v>45037</v>
      </c>
      <c r="D599" s="46">
        <v>2023</v>
      </c>
      <c r="E599" s="46">
        <v>2039</v>
      </c>
      <c r="F599" s="12" t="s">
        <v>985</v>
      </c>
      <c r="G599" s="12" t="s">
        <v>407</v>
      </c>
      <c r="H599" s="12" t="s">
        <v>410</v>
      </c>
      <c r="I599" s="12" t="s">
        <v>62</v>
      </c>
      <c r="J599" s="12" t="s">
        <v>62</v>
      </c>
      <c r="K599" s="48">
        <v>3685415</v>
      </c>
      <c r="L599" s="12" t="s">
        <v>62</v>
      </c>
      <c r="P599" s="50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I599" s="48">
        <v>2203</v>
      </c>
      <c r="AJ599" s="48">
        <v>8496341</v>
      </c>
      <c r="AK599" s="48">
        <v>0</v>
      </c>
      <c r="AL599" s="48">
        <v>3685415</v>
      </c>
      <c r="AM599" s="48">
        <v>0</v>
      </c>
      <c r="AO599" s="11" t="s">
        <v>4760</v>
      </c>
      <c r="AP599" s="54" t="str">
        <f>IF(Table1[[#This Row],[Ending Capital Account]]&lt;500000,"A","REQ")</f>
        <v>REQ</v>
      </c>
    </row>
    <row r="600" spans="1:42" x14ac:dyDescent="0.2">
      <c r="A600" s="44">
        <v>79576</v>
      </c>
      <c r="B600" s="11" t="s">
        <v>1849</v>
      </c>
      <c r="C600" s="47">
        <v>45033</v>
      </c>
      <c r="D600" s="46">
        <v>2022</v>
      </c>
      <c r="E600" s="46">
        <v>2037</v>
      </c>
      <c r="F600" s="12" t="s">
        <v>985</v>
      </c>
      <c r="G600" s="12" t="s">
        <v>407</v>
      </c>
      <c r="H600" s="12" t="s">
        <v>410</v>
      </c>
      <c r="I600" s="12" t="s">
        <v>62</v>
      </c>
      <c r="J600" s="12" t="s">
        <v>62</v>
      </c>
      <c r="K600" s="48">
        <v>739678</v>
      </c>
      <c r="L600" s="12" t="s">
        <v>409</v>
      </c>
      <c r="P600" s="50">
        <v>-3447608</v>
      </c>
      <c r="Q600" s="48">
        <v>-3340352</v>
      </c>
      <c r="R600" s="48">
        <v>-3340352</v>
      </c>
      <c r="S600" s="48">
        <v>106208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I600" s="48">
        <v>270742</v>
      </c>
      <c r="AJ600" s="48">
        <v>31228770</v>
      </c>
      <c r="AK600" s="48">
        <v>0</v>
      </c>
      <c r="AL600" s="48">
        <v>0</v>
      </c>
      <c r="AM600" s="48">
        <v>0</v>
      </c>
      <c r="AN600" s="48">
        <v>2952266</v>
      </c>
      <c r="AO600" s="11" t="s">
        <v>3734</v>
      </c>
      <c r="AP600" s="54" t="str">
        <f>IF(Table1[[#This Row],[Ending Capital Account]]&lt;500000,"A","REQ")</f>
        <v>REQ</v>
      </c>
    </row>
    <row r="601" spans="1:42" x14ac:dyDescent="0.2">
      <c r="A601" s="44">
        <v>67635</v>
      </c>
      <c r="B601" s="11" t="s">
        <v>1787</v>
      </c>
      <c r="C601" s="47">
        <v>45023</v>
      </c>
      <c r="D601" s="46">
        <v>2019</v>
      </c>
      <c r="E601" s="46">
        <v>2033</v>
      </c>
      <c r="F601" s="12" t="s">
        <v>985</v>
      </c>
      <c r="G601" s="12" t="s">
        <v>407</v>
      </c>
      <c r="H601" s="12" t="s">
        <v>410</v>
      </c>
      <c r="I601" s="12" t="s">
        <v>62</v>
      </c>
      <c r="J601" s="12" t="s">
        <v>62</v>
      </c>
      <c r="K601" s="48">
        <v>5625608</v>
      </c>
      <c r="L601" s="12" t="s">
        <v>409</v>
      </c>
      <c r="P601" s="50">
        <v>-386874</v>
      </c>
      <c r="Q601" s="48">
        <v>-386835</v>
      </c>
      <c r="R601" s="48">
        <v>-386835</v>
      </c>
      <c r="S601" s="48">
        <v>0</v>
      </c>
      <c r="T601" s="48">
        <v>0</v>
      </c>
      <c r="U601" s="48">
        <v>0</v>
      </c>
      <c r="V601" s="48">
        <v>0</v>
      </c>
      <c r="W601" s="48">
        <v>0</v>
      </c>
      <c r="X601" s="48">
        <v>0</v>
      </c>
      <c r="Y601" s="48">
        <v>811415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I601" s="48">
        <v>971569</v>
      </c>
      <c r="AJ601" s="48">
        <v>12261975</v>
      </c>
      <c r="AK601" s="48">
        <v>0</v>
      </c>
      <c r="AL601" s="48">
        <v>38840</v>
      </c>
      <c r="AM601" s="48">
        <v>0</v>
      </c>
      <c r="AN601" s="48">
        <v>681560</v>
      </c>
      <c r="AO601" s="11" t="s">
        <v>3711</v>
      </c>
      <c r="AP601" s="54" t="str">
        <f>IF(Table1[[#This Row],[Ending Capital Account]]&lt;500000,"A","REQ")</f>
        <v>REQ</v>
      </c>
    </row>
    <row r="602" spans="1:42" x14ac:dyDescent="0.2">
      <c r="A602" s="44">
        <v>79959</v>
      </c>
      <c r="B602" s="11" t="s">
        <v>4160</v>
      </c>
      <c r="C602" s="47">
        <v>45033</v>
      </c>
      <c r="D602" s="46">
        <v>2022</v>
      </c>
      <c r="E602" s="46">
        <v>2040</v>
      </c>
      <c r="F602" s="12" t="s">
        <v>985</v>
      </c>
      <c r="G602" s="12" t="s">
        <v>407</v>
      </c>
      <c r="H602" s="12" t="s">
        <v>410</v>
      </c>
      <c r="I602" s="12" t="s">
        <v>62</v>
      </c>
      <c r="J602" s="12" t="s">
        <v>409</v>
      </c>
      <c r="K602" s="48">
        <v>5676766</v>
      </c>
      <c r="L602" s="12" t="s">
        <v>409</v>
      </c>
      <c r="P602" s="50">
        <v>-501767</v>
      </c>
      <c r="Q602" s="48">
        <v>-501707</v>
      </c>
      <c r="R602" s="48">
        <v>-501707</v>
      </c>
      <c r="S602" s="48">
        <v>0</v>
      </c>
      <c r="T602" s="48">
        <v>0</v>
      </c>
      <c r="U602" s="48">
        <v>0</v>
      </c>
      <c r="V602" s="48">
        <v>0</v>
      </c>
      <c r="W602" s="48">
        <v>0</v>
      </c>
      <c r="X602" s="48">
        <v>0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I602" s="48">
        <v>971513</v>
      </c>
      <c r="AJ602" s="48">
        <v>48280503</v>
      </c>
      <c r="AK602" s="48">
        <v>0</v>
      </c>
      <c r="AL602" s="48">
        <v>6233473</v>
      </c>
      <c r="AM602" s="48">
        <v>0</v>
      </c>
      <c r="AN602" s="48">
        <v>465796</v>
      </c>
      <c r="AO602" s="11" t="s">
        <v>3734</v>
      </c>
      <c r="AP602" s="54" t="str">
        <f>IF(Table1[[#This Row],[Ending Capital Account]]&lt;500000,"A","REQ")</f>
        <v>REQ</v>
      </c>
    </row>
    <row r="603" spans="1:42" x14ac:dyDescent="0.2">
      <c r="A603" s="44">
        <v>79030</v>
      </c>
      <c r="B603" s="11" t="s">
        <v>1836</v>
      </c>
      <c r="C603" s="47">
        <v>44998</v>
      </c>
      <c r="D603" s="46">
        <v>2021</v>
      </c>
      <c r="E603" s="46">
        <v>2036</v>
      </c>
      <c r="F603" s="12" t="s">
        <v>985</v>
      </c>
      <c r="G603" s="12" t="s">
        <v>407</v>
      </c>
      <c r="H603" s="12" t="s">
        <v>410</v>
      </c>
      <c r="I603" s="12" t="s">
        <v>62</v>
      </c>
      <c r="J603" s="12" t="s">
        <v>62</v>
      </c>
      <c r="K603" s="48">
        <v>12239092</v>
      </c>
      <c r="L603" s="12" t="s">
        <v>409</v>
      </c>
      <c r="P603" s="50">
        <v>-235092</v>
      </c>
      <c r="Q603" s="48">
        <v>-233039</v>
      </c>
      <c r="R603" s="48">
        <v>-233039</v>
      </c>
      <c r="S603" s="48">
        <v>0</v>
      </c>
      <c r="T603" s="48">
        <v>0</v>
      </c>
      <c r="U603" s="48">
        <v>0</v>
      </c>
      <c r="V603" s="48">
        <v>0</v>
      </c>
      <c r="W603" s="48">
        <v>0</v>
      </c>
      <c r="X603" s="48">
        <v>0</v>
      </c>
      <c r="Y603" s="48">
        <v>1612312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I603" s="48">
        <v>321943</v>
      </c>
      <c r="AJ603" s="48">
        <v>24953347</v>
      </c>
      <c r="AK603" s="48">
        <v>0</v>
      </c>
      <c r="AL603" s="48">
        <v>12802534</v>
      </c>
      <c r="AM603" s="48">
        <v>0</v>
      </c>
      <c r="AN603" s="48">
        <v>1191900</v>
      </c>
      <c r="AO603" s="11" t="s">
        <v>3818</v>
      </c>
      <c r="AP603" s="54" t="str">
        <f>IF(Table1[[#This Row],[Ending Capital Account]]&lt;500000,"A","REQ")</f>
        <v>REQ</v>
      </c>
    </row>
    <row r="604" spans="1:42" x14ac:dyDescent="0.2">
      <c r="A604" s="44">
        <v>80198</v>
      </c>
      <c r="B604" s="11" t="s">
        <v>3661</v>
      </c>
      <c r="C604" s="47">
        <v>45026</v>
      </c>
      <c r="D604" s="46">
        <v>2022</v>
      </c>
      <c r="E604" s="46">
        <v>2036</v>
      </c>
      <c r="F604" s="12" t="s">
        <v>985</v>
      </c>
      <c r="G604" s="12" t="s">
        <v>407</v>
      </c>
      <c r="H604" s="12" t="s">
        <v>410</v>
      </c>
      <c r="I604" s="12" t="s">
        <v>62</v>
      </c>
      <c r="J604" s="12" t="s">
        <v>62</v>
      </c>
      <c r="K604" s="48">
        <v>1288226</v>
      </c>
      <c r="L604" s="12" t="s">
        <v>409</v>
      </c>
      <c r="P604" s="50">
        <v>39245</v>
      </c>
      <c r="Q604" s="48">
        <v>39484</v>
      </c>
      <c r="R604" s="48">
        <v>39484</v>
      </c>
      <c r="S604" s="48">
        <v>0</v>
      </c>
      <c r="T604" s="48">
        <v>0</v>
      </c>
      <c r="U604" s="48">
        <v>0</v>
      </c>
      <c r="V604" s="48">
        <v>0</v>
      </c>
      <c r="W604" s="48">
        <v>0</v>
      </c>
      <c r="X604" s="48">
        <v>0</v>
      </c>
      <c r="Y604" s="48">
        <v>485832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I604" s="48">
        <v>0</v>
      </c>
      <c r="AJ604" s="48">
        <v>10844046</v>
      </c>
      <c r="AK604" s="48">
        <v>0</v>
      </c>
      <c r="AL604" s="48">
        <v>0</v>
      </c>
      <c r="AM604" s="48">
        <v>0</v>
      </c>
      <c r="AN604" s="48">
        <v>243650</v>
      </c>
      <c r="AO604" s="11" t="s">
        <v>4746</v>
      </c>
      <c r="AP604" s="54" t="str">
        <f>IF(Table1[[#This Row],[Ending Capital Account]]&lt;500000,"A","REQ")</f>
        <v>REQ</v>
      </c>
    </row>
    <row r="605" spans="1:42" x14ac:dyDescent="0.2">
      <c r="A605" s="44">
        <v>80190</v>
      </c>
      <c r="B605" s="11" t="s">
        <v>4087</v>
      </c>
      <c r="C605" s="47">
        <v>45006</v>
      </c>
      <c r="D605" s="46">
        <v>2023</v>
      </c>
      <c r="E605" s="46">
        <v>2039</v>
      </c>
      <c r="F605" s="12" t="s">
        <v>985</v>
      </c>
      <c r="G605" s="12" t="s">
        <v>407</v>
      </c>
      <c r="H605" s="12" t="s">
        <v>410</v>
      </c>
      <c r="I605" s="12" t="s">
        <v>62</v>
      </c>
      <c r="J605" s="12" t="s">
        <v>62</v>
      </c>
      <c r="K605" s="48">
        <v>1182961</v>
      </c>
      <c r="L605" s="12" t="s">
        <v>409</v>
      </c>
      <c r="P605" s="50">
        <v>-5375</v>
      </c>
      <c r="Q605" s="48">
        <v>-4435</v>
      </c>
      <c r="R605" s="48">
        <v>-4435</v>
      </c>
      <c r="S605" s="48">
        <v>0</v>
      </c>
      <c r="T605" s="48">
        <v>0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I605" s="48">
        <v>0</v>
      </c>
      <c r="AJ605" s="48">
        <v>4460993</v>
      </c>
      <c r="AK605" s="48">
        <v>0</v>
      </c>
      <c r="AL605" s="48">
        <v>1187396</v>
      </c>
      <c r="AM605" s="48">
        <v>0</v>
      </c>
      <c r="AO605" s="11" t="s">
        <v>4735</v>
      </c>
      <c r="AP605" s="54" t="str">
        <f>IF(Table1[[#This Row],[Ending Capital Account]]&lt;500000,"A","REQ")</f>
        <v>REQ</v>
      </c>
    </row>
    <row r="606" spans="1:42" x14ac:dyDescent="0.2">
      <c r="A606" s="44">
        <v>79721</v>
      </c>
      <c r="B606" s="11" t="s">
        <v>2756</v>
      </c>
      <c r="C606" s="47">
        <v>44979</v>
      </c>
      <c r="D606" s="46">
        <v>2022</v>
      </c>
      <c r="E606" s="46">
        <v>2036</v>
      </c>
      <c r="F606" s="12" t="s">
        <v>985</v>
      </c>
      <c r="G606" s="12" t="s">
        <v>407</v>
      </c>
      <c r="H606" s="12" t="s">
        <v>410</v>
      </c>
      <c r="I606" s="12" t="s">
        <v>62</v>
      </c>
      <c r="J606" s="12" t="s">
        <v>62</v>
      </c>
      <c r="K606" s="48">
        <v>6543775</v>
      </c>
      <c r="L606" s="12" t="s">
        <v>409</v>
      </c>
      <c r="P606" s="50">
        <v>-1358059</v>
      </c>
      <c r="Q606" s="48">
        <v>-1309507</v>
      </c>
      <c r="R606" s="48">
        <v>-1309507</v>
      </c>
      <c r="S606" s="48">
        <v>0</v>
      </c>
      <c r="T606" s="48">
        <v>0</v>
      </c>
      <c r="U606" s="48">
        <v>0</v>
      </c>
      <c r="V606" s="48">
        <v>0</v>
      </c>
      <c r="W606" s="48">
        <v>0</v>
      </c>
      <c r="X606" s="48">
        <v>0</v>
      </c>
      <c r="Y606" s="48">
        <v>573754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I606" s="48">
        <v>0</v>
      </c>
      <c r="AJ606" s="48">
        <v>15541311</v>
      </c>
      <c r="AK606" s="48">
        <v>0</v>
      </c>
      <c r="AL606" s="48">
        <v>7176301</v>
      </c>
      <c r="AM606" s="48">
        <v>0</v>
      </c>
      <c r="AN606" s="48">
        <v>854925</v>
      </c>
      <c r="AO606" s="11" t="s">
        <v>3902</v>
      </c>
      <c r="AP606" s="54" t="str">
        <f>IF(Table1[[#This Row],[Ending Capital Account]]&lt;500000,"A","REQ")</f>
        <v>REQ</v>
      </c>
    </row>
    <row r="607" spans="1:42" x14ac:dyDescent="0.2">
      <c r="A607" s="44">
        <v>80191</v>
      </c>
      <c r="B607" s="11" t="s">
        <v>4085</v>
      </c>
      <c r="C607" s="47">
        <v>45001</v>
      </c>
      <c r="D607" s="46">
        <v>2024</v>
      </c>
      <c r="E607" s="46">
        <v>2039</v>
      </c>
      <c r="F607" s="12" t="s">
        <v>985</v>
      </c>
      <c r="G607" s="12" t="s">
        <v>407</v>
      </c>
      <c r="H607" s="12" t="s">
        <v>410</v>
      </c>
      <c r="I607" s="12" t="s">
        <v>62</v>
      </c>
      <c r="J607" s="12" t="s">
        <v>62</v>
      </c>
      <c r="K607" s="48">
        <v>1806773</v>
      </c>
      <c r="L607" s="12" t="s">
        <v>409</v>
      </c>
      <c r="P607" s="50">
        <v>-5095</v>
      </c>
      <c r="Q607" s="48">
        <v>-5094</v>
      </c>
      <c r="R607" s="48">
        <v>-5094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I607" s="48">
        <v>0</v>
      </c>
      <c r="AJ607" s="48">
        <v>0</v>
      </c>
      <c r="AK607" s="48">
        <v>0</v>
      </c>
      <c r="AL607" s="48">
        <v>1811867</v>
      </c>
      <c r="AM607" s="48">
        <v>0</v>
      </c>
      <c r="AO607" s="11" t="s">
        <v>4735</v>
      </c>
      <c r="AP607" s="54" t="str">
        <f>IF(Table1[[#This Row],[Ending Capital Account]]&lt;500000,"A","REQ")</f>
        <v>REQ</v>
      </c>
    </row>
    <row r="608" spans="1:42" x14ac:dyDescent="0.2">
      <c r="A608" s="44">
        <v>79728</v>
      </c>
      <c r="B608" s="11" t="s">
        <v>3602</v>
      </c>
      <c r="C608" s="47">
        <v>44985</v>
      </c>
      <c r="D608" s="46">
        <v>2023</v>
      </c>
      <c r="E608" s="46">
        <v>2038</v>
      </c>
      <c r="F608" s="12" t="s">
        <v>985</v>
      </c>
      <c r="G608" s="12" t="s">
        <v>407</v>
      </c>
      <c r="H608" s="12" t="s">
        <v>410</v>
      </c>
      <c r="I608" s="12" t="s">
        <v>62</v>
      </c>
      <c r="J608" s="12" t="s">
        <v>62</v>
      </c>
      <c r="K608" s="48">
        <v>9457574</v>
      </c>
      <c r="L608" s="12" t="s">
        <v>409</v>
      </c>
      <c r="P608" s="50">
        <v>-354404</v>
      </c>
      <c r="Q608" s="48">
        <v>-354369</v>
      </c>
      <c r="R608" s="48">
        <v>-354369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I608" s="48">
        <v>0</v>
      </c>
      <c r="AJ608" s="48">
        <v>8334305</v>
      </c>
      <c r="AK608" s="48">
        <v>0</v>
      </c>
      <c r="AL608" s="48">
        <v>7083066</v>
      </c>
      <c r="AM608" s="48">
        <v>0</v>
      </c>
      <c r="AN608" s="48">
        <v>29167</v>
      </c>
      <c r="AO608" s="11" t="s">
        <v>3734</v>
      </c>
      <c r="AP608" s="54" t="str">
        <f>IF(Table1[[#This Row],[Ending Capital Account]]&lt;500000,"A","REQ")</f>
        <v>REQ</v>
      </c>
    </row>
    <row r="609" spans="1:42" x14ac:dyDescent="0.2">
      <c r="A609" s="44">
        <v>61852</v>
      </c>
      <c r="B609" s="11" t="s">
        <v>2001</v>
      </c>
      <c r="C609" s="47">
        <v>44989</v>
      </c>
      <c r="D609" s="46">
        <v>2007</v>
      </c>
      <c r="E609" s="46">
        <v>2022</v>
      </c>
      <c r="F609" s="12" t="s">
        <v>985</v>
      </c>
      <c r="G609" s="12" t="s">
        <v>407</v>
      </c>
      <c r="H609" s="12" t="s">
        <v>410</v>
      </c>
      <c r="I609" s="12" t="s">
        <v>62</v>
      </c>
      <c r="J609" s="12" t="s">
        <v>62</v>
      </c>
      <c r="K609" s="48">
        <v>1125628</v>
      </c>
      <c r="L609" s="12" t="s">
        <v>409</v>
      </c>
      <c r="P609" s="50">
        <v>-1070576</v>
      </c>
      <c r="Q609" s="48">
        <v>-1008821</v>
      </c>
      <c r="R609" s="48">
        <v>-1008821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I609" s="48">
        <v>0</v>
      </c>
      <c r="AJ609" s="48">
        <v>3635937</v>
      </c>
      <c r="AK609" s="48">
        <v>0</v>
      </c>
      <c r="AL609" s="48">
        <v>0</v>
      </c>
      <c r="AM609" s="48">
        <v>0</v>
      </c>
      <c r="AN609" s="48">
        <v>492596</v>
      </c>
      <c r="AO609" s="11" t="s">
        <v>3815</v>
      </c>
      <c r="AP609" s="54" t="str">
        <f>IF(Table1[[#This Row],[Ending Capital Account]]&lt;500000,"A","REQ")</f>
        <v>REQ</v>
      </c>
    </row>
    <row r="610" spans="1:42" x14ac:dyDescent="0.2">
      <c r="A610" s="44">
        <v>79275</v>
      </c>
      <c r="B610" s="11" t="s">
        <v>640</v>
      </c>
      <c r="C610" s="47">
        <v>45023</v>
      </c>
      <c r="D610" s="46">
        <v>2020</v>
      </c>
      <c r="E610" s="46">
        <v>2034</v>
      </c>
      <c r="F610" s="12" t="s">
        <v>985</v>
      </c>
      <c r="G610" s="12" t="s">
        <v>407</v>
      </c>
      <c r="H610" s="12" t="s">
        <v>410</v>
      </c>
      <c r="I610" s="12" t="s">
        <v>62</v>
      </c>
      <c r="J610" s="12" t="s">
        <v>62</v>
      </c>
      <c r="K610" s="48">
        <v>4313710</v>
      </c>
      <c r="L610" s="12" t="s">
        <v>409</v>
      </c>
      <c r="P610" s="50">
        <v>-519395</v>
      </c>
      <c r="Q610" s="48">
        <v>-518180</v>
      </c>
      <c r="R610" s="48">
        <v>-518180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773634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I610" s="48">
        <v>0</v>
      </c>
      <c r="AJ610" s="48">
        <v>3207466</v>
      </c>
      <c r="AK610" s="48">
        <v>0</v>
      </c>
      <c r="AL610" s="48">
        <v>4435295</v>
      </c>
      <c r="AM610" s="48">
        <v>-16993</v>
      </c>
      <c r="AN610" s="48">
        <v>346824</v>
      </c>
      <c r="AO610" s="11" t="s">
        <v>3817</v>
      </c>
      <c r="AP610" s="54" t="str">
        <f>IF(Table1[[#This Row],[Ending Capital Account]]&lt;500000,"A","REQ")</f>
        <v>REQ</v>
      </c>
    </row>
    <row r="611" spans="1:42" x14ac:dyDescent="0.2">
      <c r="A611" s="44">
        <v>66819</v>
      </c>
      <c r="B611" s="11" t="s">
        <v>3115</v>
      </c>
      <c r="C611" s="47">
        <v>44990</v>
      </c>
      <c r="D611" s="46">
        <v>2017</v>
      </c>
      <c r="E611" s="46">
        <v>2031</v>
      </c>
      <c r="F611" s="12" t="s">
        <v>985</v>
      </c>
      <c r="G611" s="12" t="s">
        <v>407</v>
      </c>
      <c r="H611" s="12" t="s">
        <v>410</v>
      </c>
      <c r="I611" s="12" t="s">
        <v>62</v>
      </c>
      <c r="J611" s="12" t="s">
        <v>62</v>
      </c>
      <c r="K611" s="48">
        <v>2064861</v>
      </c>
      <c r="L611" s="12" t="s">
        <v>409</v>
      </c>
      <c r="P611" s="50">
        <v>-224212</v>
      </c>
      <c r="Q611" s="48">
        <v>-224190</v>
      </c>
      <c r="R611" s="48">
        <v>-224190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338298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I611" s="48">
        <v>183709</v>
      </c>
      <c r="AJ611" s="48">
        <v>1275580</v>
      </c>
      <c r="AK611" s="48">
        <v>0</v>
      </c>
      <c r="AL611" s="48">
        <v>0</v>
      </c>
      <c r="AM611" s="48">
        <v>0</v>
      </c>
      <c r="AN611" s="48">
        <v>131263</v>
      </c>
      <c r="AO611" s="11" t="s">
        <v>3696</v>
      </c>
      <c r="AP611" s="54" t="str">
        <f>IF(Table1[[#This Row],[Ending Capital Account]]&lt;500000,"A","REQ")</f>
        <v>REQ</v>
      </c>
    </row>
    <row r="612" spans="1:42" x14ac:dyDescent="0.2">
      <c r="A612" s="44">
        <v>63772</v>
      </c>
      <c r="B612" s="11" t="s">
        <v>1106</v>
      </c>
      <c r="C612" s="47">
        <v>44986</v>
      </c>
      <c r="D612" s="46">
        <v>2010</v>
      </c>
      <c r="E612" s="46">
        <v>2024</v>
      </c>
      <c r="F612" s="12" t="s">
        <v>985</v>
      </c>
      <c r="G612" s="12" t="s">
        <v>407</v>
      </c>
      <c r="H612" s="12" t="s">
        <v>410</v>
      </c>
      <c r="I612" s="12" t="s">
        <v>62</v>
      </c>
      <c r="J612" s="12" t="s">
        <v>62</v>
      </c>
      <c r="K612" s="48">
        <v>1047341</v>
      </c>
      <c r="L612" s="12" t="s">
        <v>409</v>
      </c>
      <c r="P612" s="50">
        <v>-208447</v>
      </c>
      <c r="Q612" s="48">
        <v>-206391</v>
      </c>
      <c r="R612" s="48">
        <v>-206391</v>
      </c>
      <c r="S612" s="48">
        <v>0</v>
      </c>
      <c r="T612" s="48">
        <v>0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I612" s="48">
        <v>0</v>
      </c>
      <c r="AJ612" s="48">
        <v>1342549</v>
      </c>
      <c r="AK612" s="48">
        <v>0</v>
      </c>
      <c r="AL612" s="48">
        <v>0</v>
      </c>
      <c r="AM612" s="48">
        <v>0</v>
      </c>
      <c r="AN612" s="48">
        <v>172267</v>
      </c>
      <c r="AO612" s="11" t="s">
        <v>3901</v>
      </c>
      <c r="AP612" s="54" t="str">
        <f>IF(Table1[[#This Row],[Ending Capital Account]]&lt;500000,"A","REQ")</f>
        <v>REQ</v>
      </c>
    </row>
    <row r="613" spans="1:42" x14ac:dyDescent="0.2">
      <c r="A613" s="44">
        <v>65223</v>
      </c>
      <c r="B613" s="11" t="s">
        <v>3399</v>
      </c>
      <c r="C613" s="47">
        <v>44978</v>
      </c>
      <c r="D613" s="46">
        <v>2012</v>
      </c>
      <c r="E613" s="46">
        <v>2026</v>
      </c>
      <c r="F613" s="12" t="s">
        <v>985</v>
      </c>
      <c r="G613" s="12" t="s">
        <v>407</v>
      </c>
      <c r="H613" s="12" t="s">
        <v>410</v>
      </c>
      <c r="I613" s="12" t="s">
        <v>62</v>
      </c>
      <c r="J613" s="12" t="s">
        <v>62</v>
      </c>
      <c r="K613" s="48">
        <v>1153228</v>
      </c>
      <c r="L613" s="12" t="s">
        <v>409</v>
      </c>
      <c r="P613" s="50">
        <v>-613972</v>
      </c>
      <c r="Q613" s="48">
        <v>-612982</v>
      </c>
      <c r="R613" s="48">
        <v>-612982</v>
      </c>
      <c r="S613" s="48">
        <v>0</v>
      </c>
      <c r="T613" s="48">
        <v>0</v>
      </c>
      <c r="U613" s="48">
        <v>0</v>
      </c>
      <c r="V613" s="48">
        <v>0</v>
      </c>
      <c r="W613" s="48">
        <v>0</v>
      </c>
      <c r="X613" s="48">
        <v>0</v>
      </c>
      <c r="Y613" s="48">
        <v>293891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I613" s="48">
        <v>0</v>
      </c>
      <c r="AJ613" s="48">
        <v>17256724</v>
      </c>
      <c r="AK613" s="48">
        <v>2696</v>
      </c>
      <c r="AL613" s="48">
        <v>0</v>
      </c>
      <c r="AM613" s="48">
        <v>0</v>
      </c>
      <c r="AN613" s="48">
        <v>740140</v>
      </c>
      <c r="AO613" s="11" t="s">
        <v>3783</v>
      </c>
      <c r="AP613" s="54" t="str">
        <f>IF(Table1[[#This Row],[Ending Capital Account]]&lt;500000,"A","REQ")</f>
        <v>REQ</v>
      </c>
    </row>
    <row r="614" spans="1:42" x14ac:dyDescent="0.2">
      <c r="A614" s="44">
        <v>65557</v>
      </c>
      <c r="B614" s="11" t="s">
        <v>1654</v>
      </c>
      <c r="C614" s="47">
        <v>44952</v>
      </c>
      <c r="D614" s="46">
        <v>2013</v>
      </c>
      <c r="E614" s="46">
        <v>2027</v>
      </c>
      <c r="F614" s="12" t="s">
        <v>985</v>
      </c>
      <c r="G614" s="12" t="s">
        <v>407</v>
      </c>
      <c r="H614" s="12" t="s">
        <v>410</v>
      </c>
      <c r="I614" s="12" t="s">
        <v>62</v>
      </c>
      <c r="J614" s="12" t="s">
        <v>62</v>
      </c>
      <c r="K614" s="48">
        <v>3042273</v>
      </c>
      <c r="L614" s="12" t="s">
        <v>62</v>
      </c>
      <c r="P614" s="50">
        <v>-327200</v>
      </c>
      <c r="Q614" s="48">
        <v>-327092</v>
      </c>
      <c r="R614" s="48">
        <v>-327092</v>
      </c>
      <c r="S614" s="48">
        <v>0</v>
      </c>
      <c r="T614" s="48">
        <v>156339</v>
      </c>
      <c r="U614" s="48">
        <v>0</v>
      </c>
      <c r="V614" s="48">
        <v>0</v>
      </c>
      <c r="W614" s="48">
        <v>0</v>
      </c>
      <c r="X614" s="48">
        <v>0</v>
      </c>
      <c r="Y614" s="48">
        <v>956904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I614" s="48">
        <v>0</v>
      </c>
      <c r="AJ614" s="48">
        <v>6609190</v>
      </c>
      <c r="AK614" s="48">
        <v>0</v>
      </c>
      <c r="AL614" s="48">
        <v>0</v>
      </c>
      <c r="AM614" s="48">
        <v>0</v>
      </c>
      <c r="AN614" s="48">
        <v>529794</v>
      </c>
      <c r="AO614" s="11" t="s">
        <v>3763</v>
      </c>
      <c r="AP614" s="54" t="str">
        <f>IF(Table1[[#This Row],[Ending Capital Account]]&lt;500000,"A","REQ")</f>
        <v>REQ</v>
      </c>
    </row>
    <row r="615" spans="1:42" x14ac:dyDescent="0.2">
      <c r="A615" s="44">
        <v>64727</v>
      </c>
      <c r="B615" s="11" t="s">
        <v>252</v>
      </c>
      <c r="C615" s="47">
        <v>44971</v>
      </c>
      <c r="D615" s="46">
        <v>2011</v>
      </c>
      <c r="E615" s="46">
        <v>2025</v>
      </c>
      <c r="F615" s="12" t="s">
        <v>985</v>
      </c>
      <c r="G615" s="12" t="s">
        <v>407</v>
      </c>
      <c r="H615" s="12" t="s">
        <v>410</v>
      </c>
      <c r="I615" s="12" t="s">
        <v>62</v>
      </c>
      <c r="J615" s="12" t="s">
        <v>62</v>
      </c>
      <c r="K615" s="48">
        <v>1564641</v>
      </c>
      <c r="L615" s="12" t="s">
        <v>409</v>
      </c>
      <c r="P615" s="50">
        <v>-322135</v>
      </c>
      <c r="Q615" s="48">
        <v>-322103</v>
      </c>
      <c r="R615" s="48">
        <v>-322103</v>
      </c>
      <c r="S615" s="48">
        <v>0</v>
      </c>
      <c r="T615" s="48">
        <v>0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I615" s="48">
        <v>0</v>
      </c>
      <c r="AJ615" s="48">
        <v>4052846</v>
      </c>
      <c r="AK615" s="48">
        <v>18181</v>
      </c>
      <c r="AL615" s="48">
        <v>0</v>
      </c>
      <c r="AM615" s="48">
        <v>0</v>
      </c>
      <c r="AN615" s="48">
        <v>275041</v>
      </c>
      <c r="AO615" s="11" t="s">
        <v>3761</v>
      </c>
      <c r="AP615" s="54" t="str">
        <f>IF(Table1[[#This Row],[Ending Capital Account]]&lt;500000,"A","REQ")</f>
        <v>REQ</v>
      </c>
    </row>
    <row r="616" spans="1:42" x14ac:dyDescent="0.2">
      <c r="A616" s="44">
        <v>66019</v>
      </c>
      <c r="B616" s="11" t="s">
        <v>3025</v>
      </c>
      <c r="C616" s="47">
        <v>45008</v>
      </c>
      <c r="D616" s="46">
        <v>2015</v>
      </c>
      <c r="E616" s="46">
        <v>2030</v>
      </c>
      <c r="F616" s="12" t="s">
        <v>985</v>
      </c>
      <c r="G616" s="12" t="s">
        <v>407</v>
      </c>
      <c r="H616" s="12" t="s">
        <v>410</v>
      </c>
      <c r="I616" s="12" t="s">
        <v>62</v>
      </c>
      <c r="J616" s="12" t="s">
        <v>62</v>
      </c>
      <c r="K616" s="48">
        <v>8161684</v>
      </c>
      <c r="L616" s="12" t="s">
        <v>409</v>
      </c>
      <c r="P616" s="50">
        <v>-693156</v>
      </c>
      <c r="Q616" s="48">
        <v>-692192</v>
      </c>
      <c r="R616" s="48">
        <v>-692192</v>
      </c>
      <c r="S616" s="48">
        <v>0</v>
      </c>
      <c r="T616" s="48">
        <v>0</v>
      </c>
      <c r="U616" s="48">
        <v>0</v>
      </c>
      <c r="V616" s="48">
        <v>0</v>
      </c>
      <c r="W616" s="48">
        <v>0</v>
      </c>
      <c r="X616" s="48">
        <v>0</v>
      </c>
      <c r="Y616" s="48">
        <v>1499850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I616" s="48">
        <v>0</v>
      </c>
      <c r="AJ616" s="48">
        <v>6692890</v>
      </c>
      <c r="AK616" s="48">
        <v>0</v>
      </c>
      <c r="AL616" s="48">
        <v>0</v>
      </c>
      <c r="AM616" s="48">
        <v>0</v>
      </c>
      <c r="AN616" s="48">
        <v>693450</v>
      </c>
      <c r="AO616" s="11" t="s">
        <v>3766</v>
      </c>
      <c r="AP616" s="54" t="str">
        <f>IF(Table1[[#This Row],[Ending Capital Account]]&lt;500000,"A","REQ")</f>
        <v>REQ</v>
      </c>
    </row>
    <row r="617" spans="1:42" x14ac:dyDescent="0.2">
      <c r="A617" s="44">
        <v>66842</v>
      </c>
      <c r="B617" s="11" t="s">
        <v>907</v>
      </c>
      <c r="C617" s="47">
        <v>44990</v>
      </c>
      <c r="D617" s="46">
        <v>2019</v>
      </c>
      <c r="E617" s="46">
        <v>2033</v>
      </c>
      <c r="F617" s="12" t="s">
        <v>985</v>
      </c>
      <c r="G617" s="12" t="s">
        <v>407</v>
      </c>
      <c r="H617" s="12" t="s">
        <v>410</v>
      </c>
      <c r="I617" s="12" t="s">
        <v>62</v>
      </c>
      <c r="J617" s="12" t="s">
        <v>62</v>
      </c>
      <c r="K617" s="48">
        <v>4493119</v>
      </c>
      <c r="L617" s="12" t="s">
        <v>409</v>
      </c>
      <c r="P617" s="50">
        <v>-474258</v>
      </c>
      <c r="Q617" s="48">
        <v>-474136</v>
      </c>
      <c r="R617" s="48">
        <v>-474136</v>
      </c>
      <c r="S617" s="48">
        <v>0</v>
      </c>
      <c r="T617" s="48">
        <v>0</v>
      </c>
      <c r="U617" s="48">
        <v>0</v>
      </c>
      <c r="V617" s="48">
        <v>0</v>
      </c>
      <c r="W617" s="48">
        <v>0</v>
      </c>
      <c r="X617" s="48">
        <v>0</v>
      </c>
      <c r="Y617" s="48">
        <v>736486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I617" s="48">
        <v>0</v>
      </c>
      <c r="AJ617" s="48">
        <v>9192184</v>
      </c>
      <c r="AK617" s="48">
        <v>0</v>
      </c>
      <c r="AL617" s="48">
        <v>0</v>
      </c>
      <c r="AM617" s="48">
        <v>0</v>
      </c>
      <c r="AN617" s="48">
        <v>448192</v>
      </c>
      <c r="AO617" s="11" t="s">
        <v>3868</v>
      </c>
      <c r="AP617" s="54" t="str">
        <f>IF(Table1[[#This Row],[Ending Capital Account]]&lt;500000,"A","REQ")</f>
        <v>REQ</v>
      </c>
    </row>
    <row r="618" spans="1:42" x14ac:dyDescent="0.2">
      <c r="A618" s="44">
        <v>65579</v>
      </c>
      <c r="B618" s="11" t="s">
        <v>2475</v>
      </c>
      <c r="C618" s="47">
        <v>45028</v>
      </c>
      <c r="D618" s="46">
        <v>2013</v>
      </c>
      <c r="E618" s="46">
        <v>2027</v>
      </c>
      <c r="F618" s="12" t="s">
        <v>985</v>
      </c>
      <c r="G618" s="12" t="s">
        <v>407</v>
      </c>
      <c r="H618" s="12" t="s">
        <v>410</v>
      </c>
      <c r="I618" s="12" t="s">
        <v>62</v>
      </c>
      <c r="J618" s="12" t="s">
        <v>62</v>
      </c>
      <c r="K618" s="48">
        <v>5409289</v>
      </c>
      <c r="L618" s="12" t="s">
        <v>62</v>
      </c>
      <c r="P618" s="50">
        <v>-210525</v>
      </c>
      <c r="Q618" s="48">
        <v>-209961</v>
      </c>
      <c r="R618" s="48">
        <v>-209961</v>
      </c>
      <c r="S618" s="48">
        <v>0</v>
      </c>
      <c r="T618" s="48">
        <v>11653</v>
      </c>
      <c r="U618" s="48">
        <v>0</v>
      </c>
      <c r="V618" s="48">
        <v>0</v>
      </c>
      <c r="W618" s="48">
        <v>0</v>
      </c>
      <c r="X618" s="48">
        <v>0</v>
      </c>
      <c r="Y618" s="48">
        <v>960857</v>
      </c>
      <c r="Z618" s="48">
        <v>0</v>
      </c>
      <c r="AA618" s="48">
        <v>0</v>
      </c>
      <c r="AB618" s="48">
        <v>0</v>
      </c>
      <c r="AC618" s="48">
        <v>0</v>
      </c>
      <c r="AD618" s="48">
        <v>0</v>
      </c>
      <c r="AI618" s="48">
        <v>47085</v>
      </c>
      <c r="AJ618" s="48">
        <v>207034</v>
      </c>
      <c r="AK618" s="48">
        <v>0</v>
      </c>
      <c r="AL618" s="48">
        <v>0</v>
      </c>
      <c r="AM618" s="48">
        <v>0</v>
      </c>
      <c r="AN618" s="48">
        <v>339913</v>
      </c>
      <c r="AO618" s="11" t="s">
        <v>3803</v>
      </c>
      <c r="AP618" s="54" t="str">
        <f>IF(Table1[[#This Row],[Ending Capital Account]]&lt;500000,"A","REQ")</f>
        <v>REQ</v>
      </c>
    </row>
    <row r="619" spans="1:42" x14ac:dyDescent="0.2">
      <c r="A619" s="44">
        <v>66202</v>
      </c>
      <c r="B619" s="11" t="s">
        <v>666</v>
      </c>
      <c r="C619" s="47">
        <v>45195</v>
      </c>
      <c r="D619" s="46">
        <v>2016</v>
      </c>
      <c r="E619" s="46">
        <v>2031</v>
      </c>
      <c r="F619" s="12" t="s">
        <v>985</v>
      </c>
      <c r="G619" s="12" t="s">
        <v>407</v>
      </c>
      <c r="H619" s="12" t="s">
        <v>410</v>
      </c>
      <c r="I619" s="12" t="s">
        <v>62</v>
      </c>
      <c r="J619" s="12" t="s">
        <v>62</v>
      </c>
      <c r="K619" s="48">
        <v>3372872</v>
      </c>
      <c r="L619" s="12" t="s">
        <v>62</v>
      </c>
      <c r="P619" s="50">
        <v>-500844</v>
      </c>
      <c r="Q619" s="48">
        <v>-500749</v>
      </c>
      <c r="R619" s="48">
        <v>-500749</v>
      </c>
      <c r="S619" s="48">
        <v>0</v>
      </c>
      <c r="T619" s="48">
        <v>71521</v>
      </c>
      <c r="U619" s="48">
        <v>0</v>
      </c>
      <c r="V619" s="48">
        <v>0</v>
      </c>
      <c r="W619" s="48">
        <v>0</v>
      </c>
      <c r="X619" s="48">
        <v>0</v>
      </c>
      <c r="Y619" s="48">
        <v>568628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I619" s="48">
        <v>709850</v>
      </c>
      <c r="AJ619" s="48">
        <v>4618308</v>
      </c>
      <c r="AK619" s="48">
        <v>0</v>
      </c>
      <c r="AL619" s="48">
        <v>0</v>
      </c>
      <c r="AM619" s="48">
        <v>0</v>
      </c>
      <c r="AN619" s="48">
        <v>415701</v>
      </c>
      <c r="AO619" s="11" t="s">
        <v>3791</v>
      </c>
      <c r="AP619" s="54" t="str">
        <f>IF(Table1[[#This Row],[Ending Capital Account]]&lt;500000,"A","REQ")</f>
        <v>REQ</v>
      </c>
    </row>
    <row r="620" spans="1:42" x14ac:dyDescent="0.2">
      <c r="A620" s="44">
        <v>62316</v>
      </c>
      <c r="B620" s="11" t="s">
        <v>2047</v>
      </c>
      <c r="C620" s="47">
        <v>45012</v>
      </c>
      <c r="D620" s="46">
        <v>2008</v>
      </c>
      <c r="E620" s="46">
        <v>2022</v>
      </c>
      <c r="F620" s="12" t="s">
        <v>985</v>
      </c>
      <c r="G620" s="12" t="s">
        <v>407</v>
      </c>
      <c r="H620" s="12" t="s">
        <v>410</v>
      </c>
      <c r="I620" s="12" t="s">
        <v>62</v>
      </c>
      <c r="J620" s="12" t="s">
        <v>62</v>
      </c>
      <c r="K620" s="48">
        <v>840421</v>
      </c>
      <c r="L620" s="12" t="s">
        <v>409</v>
      </c>
      <c r="P620" s="50">
        <v>-751450</v>
      </c>
      <c r="Q620" s="48">
        <v>-750455</v>
      </c>
      <c r="R620" s="48">
        <v>-783774</v>
      </c>
      <c r="S620" s="48">
        <v>0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I620" s="48">
        <v>2926296</v>
      </c>
      <c r="AJ620" s="48">
        <v>4225785</v>
      </c>
      <c r="AK620" s="48">
        <v>0</v>
      </c>
      <c r="AL620" s="48">
        <v>0</v>
      </c>
      <c r="AM620" s="48">
        <v>0</v>
      </c>
      <c r="AN620" s="48">
        <v>453965</v>
      </c>
      <c r="AO620" s="11" t="s">
        <v>3781</v>
      </c>
      <c r="AP620" s="54" t="str">
        <f>IF(Table1[[#This Row],[Ending Capital Account]]&lt;500000,"A","REQ")</f>
        <v>REQ</v>
      </c>
    </row>
    <row r="621" spans="1:42" x14ac:dyDescent="0.2">
      <c r="A621" s="44">
        <v>63107</v>
      </c>
      <c r="B621" s="11" t="s">
        <v>2226</v>
      </c>
      <c r="C621" s="47">
        <v>44977</v>
      </c>
      <c r="D621" s="46">
        <v>2008</v>
      </c>
      <c r="E621" s="46">
        <v>2022</v>
      </c>
      <c r="F621" s="12" t="s">
        <v>985</v>
      </c>
      <c r="G621" s="12" t="s">
        <v>407</v>
      </c>
      <c r="H621" s="12" t="s">
        <v>410</v>
      </c>
      <c r="I621" s="12" t="s">
        <v>62</v>
      </c>
      <c r="J621" s="12" t="s">
        <v>62</v>
      </c>
      <c r="K621" s="48">
        <v>404054</v>
      </c>
      <c r="L621" s="12" t="s">
        <v>62</v>
      </c>
      <c r="P621" s="50">
        <v>-185815</v>
      </c>
      <c r="Q621" s="48">
        <v>-184755</v>
      </c>
      <c r="R621" s="48">
        <v>-184755</v>
      </c>
      <c r="S621" s="48">
        <v>0</v>
      </c>
      <c r="T621" s="48">
        <v>99868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I621" s="48">
        <v>0</v>
      </c>
      <c r="AJ621" s="48">
        <v>2814489</v>
      </c>
      <c r="AK621" s="48">
        <v>0</v>
      </c>
      <c r="AL621" s="48">
        <v>0</v>
      </c>
      <c r="AM621" s="48">
        <v>0</v>
      </c>
      <c r="AN621" s="48">
        <v>161512</v>
      </c>
      <c r="AO621" s="11" t="s">
        <v>3712</v>
      </c>
      <c r="AP621" s="54" t="str">
        <f>IF(Table1[[#This Row],[Ending Capital Account]]&lt;500000,"A","REQ")</f>
        <v>A</v>
      </c>
    </row>
    <row r="622" spans="1:42" x14ac:dyDescent="0.2">
      <c r="A622" s="44">
        <v>78818</v>
      </c>
      <c r="B622" s="11" t="s">
        <v>1205</v>
      </c>
      <c r="C622" s="47">
        <v>45021</v>
      </c>
      <c r="D622" s="46">
        <v>2021</v>
      </c>
      <c r="E622" s="46">
        <v>2035</v>
      </c>
      <c r="F622" s="12" t="s">
        <v>985</v>
      </c>
      <c r="G622" s="12" t="s">
        <v>407</v>
      </c>
      <c r="H622" s="12" t="s">
        <v>410</v>
      </c>
      <c r="I622" s="12" t="s">
        <v>62</v>
      </c>
      <c r="J622" s="12" t="s">
        <v>62</v>
      </c>
      <c r="K622" s="48">
        <v>8914261</v>
      </c>
      <c r="L622" s="12" t="s">
        <v>409</v>
      </c>
      <c r="P622" s="50">
        <v>-424550</v>
      </c>
      <c r="Q622" s="48">
        <v>-424108</v>
      </c>
      <c r="R622" s="48">
        <v>-424108</v>
      </c>
      <c r="S622" s="48">
        <v>0</v>
      </c>
      <c r="T622" s="48">
        <v>0</v>
      </c>
      <c r="U622" s="48">
        <v>0</v>
      </c>
      <c r="V622" s="48">
        <v>0</v>
      </c>
      <c r="W622" s="48">
        <v>0</v>
      </c>
      <c r="X622" s="48">
        <v>0</v>
      </c>
      <c r="Y622" s="48">
        <v>1417701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I622" s="48">
        <v>20467</v>
      </c>
      <c r="AJ622" s="48">
        <v>4526671</v>
      </c>
      <c r="AK622" s="48">
        <v>0</v>
      </c>
      <c r="AL622" s="48">
        <v>7426605</v>
      </c>
      <c r="AM622" s="48">
        <v>0</v>
      </c>
      <c r="AN622" s="48">
        <v>443999</v>
      </c>
      <c r="AO622" s="11" t="s">
        <v>3792</v>
      </c>
      <c r="AP622" s="54" t="str">
        <f>IF(Table1[[#This Row],[Ending Capital Account]]&lt;500000,"A","REQ")</f>
        <v>REQ</v>
      </c>
    </row>
    <row r="623" spans="1:42" x14ac:dyDescent="0.2">
      <c r="A623" s="44">
        <v>66423</v>
      </c>
      <c r="B623" s="11" t="s">
        <v>1411</v>
      </c>
      <c r="C623" s="47">
        <v>45005</v>
      </c>
      <c r="D623" s="46">
        <v>2017</v>
      </c>
      <c r="E623" s="46">
        <v>2031</v>
      </c>
      <c r="F623" s="12" t="s">
        <v>985</v>
      </c>
      <c r="G623" s="12" t="s">
        <v>407</v>
      </c>
      <c r="H623" s="12" t="s">
        <v>410</v>
      </c>
      <c r="I623" s="12" t="s">
        <v>62</v>
      </c>
      <c r="J623" s="12" t="s">
        <v>62</v>
      </c>
      <c r="K623" s="48">
        <v>4748087</v>
      </c>
      <c r="L623" s="12" t="s">
        <v>409</v>
      </c>
      <c r="P623" s="50">
        <v>-285159</v>
      </c>
      <c r="Q623" s="48">
        <v>-283797</v>
      </c>
      <c r="R623" s="48">
        <v>-283797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652170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I623" s="48">
        <v>0</v>
      </c>
      <c r="AJ623" s="48">
        <v>934928</v>
      </c>
      <c r="AK623" s="48">
        <v>22754</v>
      </c>
      <c r="AL623" s="48">
        <v>0</v>
      </c>
      <c r="AM623" s="48">
        <v>0</v>
      </c>
      <c r="AN623" s="48">
        <v>240142</v>
      </c>
      <c r="AO623" s="11" t="s">
        <v>3702</v>
      </c>
      <c r="AP623" s="54" t="str">
        <f>IF(Table1[[#This Row],[Ending Capital Account]]&lt;500000,"A","REQ")</f>
        <v>REQ</v>
      </c>
    </row>
    <row r="624" spans="1:42" x14ac:dyDescent="0.2">
      <c r="A624" s="44">
        <v>65685</v>
      </c>
      <c r="B624" s="11" t="s">
        <v>2497</v>
      </c>
      <c r="C624" s="47">
        <v>45005</v>
      </c>
      <c r="D624" s="46">
        <v>2014</v>
      </c>
      <c r="E624" s="46">
        <v>2028</v>
      </c>
      <c r="F624" s="12" t="s">
        <v>985</v>
      </c>
      <c r="G624" s="12" t="s">
        <v>407</v>
      </c>
      <c r="H624" s="12" t="s">
        <v>410</v>
      </c>
      <c r="I624" s="12" t="s">
        <v>62</v>
      </c>
      <c r="J624" s="12" t="s">
        <v>62</v>
      </c>
      <c r="K624" s="48">
        <v>8495766</v>
      </c>
      <c r="L624" s="12" t="s">
        <v>62</v>
      </c>
      <c r="P624" s="50">
        <v>-156022</v>
      </c>
      <c r="Q624" s="48">
        <v>-151302</v>
      </c>
      <c r="R624" s="48">
        <v>-151302</v>
      </c>
      <c r="S624" s="48">
        <v>0</v>
      </c>
      <c r="T624" s="48">
        <v>67349</v>
      </c>
      <c r="U624" s="48">
        <v>0</v>
      </c>
      <c r="V624" s="48">
        <v>0</v>
      </c>
      <c r="W624" s="48">
        <v>0</v>
      </c>
      <c r="X624" s="48">
        <v>0</v>
      </c>
      <c r="Y624" s="48">
        <v>1360388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I624" s="48">
        <v>0</v>
      </c>
      <c r="AJ624" s="48">
        <v>1567721</v>
      </c>
      <c r="AK624" s="48">
        <v>0</v>
      </c>
      <c r="AL624" s="48">
        <v>0</v>
      </c>
      <c r="AM624" s="48">
        <v>0</v>
      </c>
      <c r="AN624" s="48">
        <v>470294</v>
      </c>
      <c r="AO624" s="11" t="s">
        <v>3803</v>
      </c>
      <c r="AP624" s="54" t="str">
        <f>IF(Table1[[#This Row],[Ending Capital Account]]&lt;500000,"A","REQ")</f>
        <v>REQ</v>
      </c>
    </row>
    <row r="625" spans="1:42" x14ac:dyDescent="0.2">
      <c r="A625" s="44">
        <v>79847</v>
      </c>
      <c r="B625" s="11" t="s">
        <v>2760</v>
      </c>
      <c r="C625" s="47">
        <v>45187</v>
      </c>
      <c r="D625" s="46">
        <v>2022</v>
      </c>
      <c r="E625" s="46">
        <v>2037</v>
      </c>
      <c r="F625" s="12" t="s">
        <v>985</v>
      </c>
      <c r="G625" s="12" t="s">
        <v>407</v>
      </c>
      <c r="H625" s="12" t="s">
        <v>410</v>
      </c>
      <c r="I625" s="12" t="s">
        <v>62</v>
      </c>
      <c r="J625" s="12" t="s">
        <v>62</v>
      </c>
      <c r="K625" s="48">
        <v>2104257</v>
      </c>
      <c r="L625" s="12" t="s">
        <v>409</v>
      </c>
      <c r="P625" s="50">
        <v>-1157004</v>
      </c>
      <c r="Q625" s="48">
        <v>-1156888</v>
      </c>
      <c r="R625" s="48">
        <v>-1156888</v>
      </c>
      <c r="S625" s="48">
        <v>0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303165</v>
      </c>
      <c r="Z625" s="48">
        <v>0</v>
      </c>
      <c r="AA625" s="48">
        <v>0</v>
      </c>
      <c r="AB625" s="48">
        <v>0</v>
      </c>
      <c r="AC625" s="48">
        <v>195950</v>
      </c>
      <c r="AD625" s="48">
        <v>0</v>
      </c>
      <c r="AI625" s="48">
        <v>1588689</v>
      </c>
      <c r="AJ625" s="48">
        <v>0</v>
      </c>
      <c r="AK625" s="48">
        <v>0</v>
      </c>
      <c r="AL625" s="48">
        <v>2125925</v>
      </c>
      <c r="AM625" s="48">
        <v>0</v>
      </c>
      <c r="AN625" s="48">
        <v>1185238</v>
      </c>
      <c r="AO625" s="11" t="s">
        <v>3860</v>
      </c>
      <c r="AP625" s="54" t="str">
        <f>IF(Table1[[#This Row],[Ending Capital Account]]&lt;500000,"A","REQ")</f>
        <v>REQ</v>
      </c>
    </row>
    <row r="626" spans="1:42" x14ac:dyDescent="0.2">
      <c r="A626" s="44">
        <v>63962</v>
      </c>
      <c r="B626" s="11" t="s">
        <v>158</v>
      </c>
      <c r="C626" s="47">
        <v>45013</v>
      </c>
      <c r="D626" s="46">
        <v>2010</v>
      </c>
      <c r="E626" s="46">
        <v>2025</v>
      </c>
      <c r="F626" s="12" t="s">
        <v>985</v>
      </c>
      <c r="G626" s="12" t="s">
        <v>407</v>
      </c>
      <c r="H626" s="12" t="s">
        <v>410</v>
      </c>
      <c r="I626" s="12" t="s">
        <v>62</v>
      </c>
      <c r="J626" s="12" t="s">
        <v>62</v>
      </c>
      <c r="K626" s="48">
        <v>4135428</v>
      </c>
      <c r="L626" s="12" t="s">
        <v>62</v>
      </c>
      <c r="P626" s="50">
        <v>-173372</v>
      </c>
      <c r="Q626" s="48">
        <v>-172058</v>
      </c>
      <c r="R626" s="48">
        <v>-172058</v>
      </c>
      <c r="S626" s="48">
        <v>0</v>
      </c>
      <c r="T626" s="48">
        <v>39321</v>
      </c>
      <c r="U626" s="48">
        <v>0</v>
      </c>
      <c r="V626" s="48">
        <v>0</v>
      </c>
      <c r="W626" s="48">
        <v>0</v>
      </c>
      <c r="X626" s="48">
        <v>0</v>
      </c>
      <c r="Y626" s="48">
        <v>0</v>
      </c>
      <c r="Z626" s="48">
        <v>0</v>
      </c>
      <c r="AA626" s="48">
        <v>0</v>
      </c>
      <c r="AB626" s="48">
        <v>0</v>
      </c>
      <c r="AC626" s="48">
        <v>0</v>
      </c>
      <c r="AD626" s="48">
        <v>0</v>
      </c>
      <c r="AI626" s="48">
        <v>0</v>
      </c>
      <c r="AJ626" s="48">
        <v>3617600</v>
      </c>
      <c r="AK626" s="48">
        <v>0</v>
      </c>
      <c r="AL626" s="48">
        <v>0</v>
      </c>
      <c r="AM626" s="48">
        <v>-22386</v>
      </c>
      <c r="AN626" s="48">
        <v>368207</v>
      </c>
      <c r="AO626" s="11" t="s">
        <v>3761</v>
      </c>
      <c r="AP626" s="54" t="str">
        <f>IF(Table1[[#This Row],[Ending Capital Account]]&lt;500000,"A","REQ")</f>
        <v>REQ</v>
      </c>
    </row>
    <row r="627" spans="1:42" x14ac:dyDescent="0.2">
      <c r="A627" s="44">
        <v>60031</v>
      </c>
      <c r="B627" s="11" t="s">
        <v>2779</v>
      </c>
      <c r="C627" s="47">
        <v>45089</v>
      </c>
      <c r="D627" s="46">
        <v>2002</v>
      </c>
      <c r="E627" s="46">
        <v>2016</v>
      </c>
      <c r="F627" s="12" t="s">
        <v>985</v>
      </c>
      <c r="G627" s="12" t="s">
        <v>407</v>
      </c>
      <c r="H627" s="12" t="s">
        <v>410</v>
      </c>
      <c r="I627" s="12" t="s">
        <v>62</v>
      </c>
      <c r="J627" s="12" t="s">
        <v>409</v>
      </c>
      <c r="K627" s="48">
        <v>0</v>
      </c>
      <c r="L627" s="12" t="s">
        <v>62</v>
      </c>
      <c r="P627" s="50">
        <v>-455448</v>
      </c>
      <c r="Q627" s="48">
        <v>-396789</v>
      </c>
      <c r="R627" s="48">
        <v>-396789</v>
      </c>
      <c r="S627" s="48">
        <v>0</v>
      </c>
      <c r="T627" s="48">
        <v>0</v>
      </c>
      <c r="U627" s="48">
        <v>0</v>
      </c>
      <c r="V627" s="48">
        <v>0</v>
      </c>
      <c r="W627" s="48">
        <v>0</v>
      </c>
      <c r="X627" s="48">
        <v>0</v>
      </c>
      <c r="Y627" s="48">
        <v>0</v>
      </c>
      <c r="Z627" s="48">
        <v>0</v>
      </c>
      <c r="AA627" s="48">
        <v>0</v>
      </c>
      <c r="AB627" s="48">
        <v>0</v>
      </c>
      <c r="AC627" s="48">
        <v>0</v>
      </c>
      <c r="AD627" s="48">
        <v>0</v>
      </c>
      <c r="AI627" s="48">
        <v>0</v>
      </c>
      <c r="AJ627" s="48">
        <v>0</v>
      </c>
      <c r="AK627" s="48">
        <v>0</v>
      </c>
      <c r="AL627" s="48">
        <v>0</v>
      </c>
      <c r="AM627" s="48">
        <v>0</v>
      </c>
      <c r="AN627" s="48">
        <v>420475</v>
      </c>
      <c r="AO627" s="11" t="s">
        <v>3765</v>
      </c>
      <c r="AP627" s="54" t="str">
        <f>IF(Table1[[#This Row],[Ending Capital Account]]&lt;500000,"A","REQ")</f>
        <v>A</v>
      </c>
    </row>
    <row r="628" spans="1:42" x14ac:dyDescent="0.2">
      <c r="A628" s="44">
        <v>62775</v>
      </c>
      <c r="B628" s="11" t="s">
        <v>1621</v>
      </c>
      <c r="C628" s="47">
        <v>44999</v>
      </c>
      <c r="D628" s="46">
        <v>2010</v>
      </c>
      <c r="E628" s="46">
        <v>2024</v>
      </c>
      <c r="F628" s="12" t="s">
        <v>985</v>
      </c>
      <c r="G628" s="12" t="s">
        <v>407</v>
      </c>
      <c r="H628" s="12" t="s">
        <v>410</v>
      </c>
      <c r="I628" s="12" t="s">
        <v>62</v>
      </c>
      <c r="J628" s="12" t="s">
        <v>62</v>
      </c>
      <c r="K628" s="48">
        <v>-4072265</v>
      </c>
      <c r="L628" s="12" t="s">
        <v>62</v>
      </c>
      <c r="P628" s="50">
        <v>-3022965</v>
      </c>
      <c r="Q628" s="48">
        <v>-3011081</v>
      </c>
      <c r="R628" s="48">
        <v>-3011081</v>
      </c>
      <c r="S628" s="48">
        <v>0</v>
      </c>
      <c r="T628" s="48">
        <v>195445</v>
      </c>
      <c r="U628" s="48">
        <v>0</v>
      </c>
      <c r="V628" s="48">
        <v>0</v>
      </c>
      <c r="W628" s="48">
        <v>0</v>
      </c>
      <c r="X628" s="48">
        <v>0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I628" s="48">
        <v>0</v>
      </c>
      <c r="AJ628" s="48">
        <v>40925586</v>
      </c>
      <c r="AK628" s="48">
        <v>0</v>
      </c>
      <c r="AL628" s="48">
        <v>0</v>
      </c>
      <c r="AM628" s="48">
        <v>0</v>
      </c>
      <c r="AN628" s="48">
        <v>2636684</v>
      </c>
      <c r="AO628" s="11" t="s">
        <v>3900</v>
      </c>
      <c r="AP628" s="54" t="str">
        <f>IF(Table1[[#This Row],[Ending Capital Account]]&lt;500000,"A","REQ")</f>
        <v>A</v>
      </c>
    </row>
    <row r="629" spans="1:42" x14ac:dyDescent="0.2">
      <c r="A629" s="44">
        <v>65286</v>
      </c>
      <c r="B629" s="11" t="s">
        <v>2408</v>
      </c>
      <c r="C629" s="47">
        <v>45105</v>
      </c>
      <c r="D629" s="46">
        <v>2012</v>
      </c>
      <c r="E629" s="46">
        <v>2026</v>
      </c>
      <c r="F629" s="12" t="s">
        <v>985</v>
      </c>
      <c r="G629" s="12" t="s">
        <v>407</v>
      </c>
      <c r="H629" s="12" t="s">
        <v>410</v>
      </c>
      <c r="I629" s="12" t="s">
        <v>62</v>
      </c>
      <c r="J629" s="12" t="s">
        <v>62</v>
      </c>
      <c r="K629" s="48">
        <v>11173</v>
      </c>
      <c r="L629" s="12" t="s">
        <v>409</v>
      </c>
      <c r="P629" s="50">
        <v>-124409</v>
      </c>
      <c r="Q629" s="48">
        <v>13354</v>
      </c>
      <c r="R629" s="48">
        <v>-76716</v>
      </c>
      <c r="S629" s="48">
        <v>0</v>
      </c>
      <c r="T629" s="48">
        <v>0</v>
      </c>
      <c r="U629" s="48">
        <v>0</v>
      </c>
      <c r="V629" s="48">
        <v>0</v>
      </c>
      <c r="W629" s="48">
        <v>0</v>
      </c>
      <c r="X629" s="48">
        <v>0</v>
      </c>
      <c r="Y629" s="48">
        <v>100334</v>
      </c>
      <c r="Z629" s="48">
        <v>0</v>
      </c>
      <c r="AA629" s="48">
        <v>0</v>
      </c>
      <c r="AB629" s="48">
        <v>0</v>
      </c>
      <c r="AC629" s="48">
        <v>0</v>
      </c>
      <c r="AD629" s="48">
        <v>0</v>
      </c>
      <c r="AI629" s="48">
        <v>38621</v>
      </c>
      <c r="AJ629" s="48">
        <v>4431795</v>
      </c>
      <c r="AK629" s="48">
        <v>5040</v>
      </c>
      <c r="AL629" s="48">
        <v>0</v>
      </c>
      <c r="AM629" s="48">
        <v>0</v>
      </c>
      <c r="AN629" s="48">
        <v>215941</v>
      </c>
      <c r="AO629" s="11" t="s">
        <v>3695</v>
      </c>
      <c r="AP629" s="54" t="str">
        <f>IF(Table1[[#This Row],[Ending Capital Account]]&lt;500000,"A","REQ")</f>
        <v>A</v>
      </c>
    </row>
    <row r="630" spans="1:42" x14ac:dyDescent="0.2">
      <c r="A630" s="44">
        <v>66090</v>
      </c>
      <c r="B630" s="11" t="s">
        <v>1691</v>
      </c>
      <c r="C630" s="47">
        <v>45013</v>
      </c>
      <c r="D630" s="46">
        <v>2015</v>
      </c>
      <c r="E630" s="46">
        <v>2029</v>
      </c>
      <c r="F630" s="12" t="s">
        <v>985</v>
      </c>
      <c r="G630" s="12" t="s">
        <v>407</v>
      </c>
      <c r="H630" s="12" t="s">
        <v>410</v>
      </c>
      <c r="I630" s="12" t="s">
        <v>62</v>
      </c>
      <c r="J630" s="12" t="s">
        <v>62</v>
      </c>
      <c r="K630" s="48">
        <v>6546213</v>
      </c>
      <c r="L630" s="12" t="s">
        <v>409</v>
      </c>
      <c r="P630" s="50">
        <v>-451462</v>
      </c>
      <c r="Q630" s="48">
        <v>-446253</v>
      </c>
      <c r="R630" s="48">
        <v>-446253</v>
      </c>
      <c r="S630" s="48">
        <v>0</v>
      </c>
      <c r="T630" s="48">
        <v>0</v>
      </c>
      <c r="U630" s="48">
        <v>0</v>
      </c>
      <c r="V630" s="48">
        <v>0</v>
      </c>
      <c r="W630" s="48">
        <v>0</v>
      </c>
      <c r="X630" s="48">
        <v>0</v>
      </c>
      <c r="Y630" s="48">
        <v>609787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I630" s="48">
        <v>169262</v>
      </c>
      <c r="AJ630" s="48">
        <v>7437700</v>
      </c>
      <c r="AK630" s="48">
        <v>0</v>
      </c>
      <c r="AL630" s="48">
        <v>0</v>
      </c>
      <c r="AM630" s="48">
        <v>0</v>
      </c>
      <c r="AN630" s="48">
        <v>514653</v>
      </c>
      <c r="AO630" s="11" t="s">
        <v>3725</v>
      </c>
      <c r="AP630" s="54" t="str">
        <f>IF(Table1[[#This Row],[Ending Capital Account]]&lt;500000,"A","REQ")</f>
        <v>REQ</v>
      </c>
    </row>
    <row r="631" spans="1:42" x14ac:dyDescent="0.2">
      <c r="A631" s="44">
        <v>64031</v>
      </c>
      <c r="B631" s="11" t="s">
        <v>2378</v>
      </c>
      <c r="C631" s="47">
        <v>45139</v>
      </c>
      <c r="D631" s="46">
        <v>2010</v>
      </c>
      <c r="E631" s="46">
        <v>2024</v>
      </c>
      <c r="F631" s="12" t="s">
        <v>985</v>
      </c>
      <c r="G631" s="12" t="s">
        <v>407</v>
      </c>
      <c r="H631" s="12" t="s">
        <v>410</v>
      </c>
      <c r="I631" s="12" t="s">
        <v>62</v>
      </c>
      <c r="J631" s="12" t="s">
        <v>62</v>
      </c>
      <c r="K631" s="48">
        <v>-835338</v>
      </c>
      <c r="L631" s="12" t="s">
        <v>409</v>
      </c>
      <c r="P631" s="50">
        <v>-171669</v>
      </c>
      <c r="Q631" s="48">
        <v>-171587</v>
      </c>
      <c r="R631" s="48">
        <v>-152452</v>
      </c>
      <c r="S631" s="48">
        <v>0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I631" s="48">
        <v>0</v>
      </c>
      <c r="AJ631" s="48">
        <v>5868270</v>
      </c>
      <c r="AK631" s="48">
        <v>0</v>
      </c>
      <c r="AL631" s="48">
        <v>0</v>
      </c>
      <c r="AM631" s="48">
        <v>0</v>
      </c>
      <c r="AN631" s="48">
        <v>178184</v>
      </c>
      <c r="AO631" s="11" t="s">
        <v>3827</v>
      </c>
      <c r="AP631" s="54" t="str">
        <f>IF(Table1[[#This Row],[Ending Capital Account]]&lt;500000,"A","REQ")</f>
        <v>A</v>
      </c>
    </row>
    <row r="632" spans="1:42" x14ac:dyDescent="0.2">
      <c r="A632" s="44">
        <v>79079</v>
      </c>
      <c r="B632" s="11" t="s">
        <v>2739</v>
      </c>
      <c r="C632" s="47">
        <v>45187</v>
      </c>
      <c r="D632" s="46">
        <v>2022</v>
      </c>
      <c r="E632" s="46">
        <v>2037</v>
      </c>
      <c r="F632" s="12" t="s">
        <v>985</v>
      </c>
      <c r="G632" s="12" t="s">
        <v>407</v>
      </c>
      <c r="H632" s="12" t="s">
        <v>410</v>
      </c>
      <c r="I632" s="12" t="s">
        <v>62</v>
      </c>
      <c r="J632" s="12" t="s">
        <v>62</v>
      </c>
      <c r="K632" s="48">
        <v>79371</v>
      </c>
      <c r="L632" s="12" t="s">
        <v>62</v>
      </c>
      <c r="P632" s="50">
        <v>-2266515</v>
      </c>
      <c r="Q632" s="48">
        <v>-2266281</v>
      </c>
      <c r="R632" s="48">
        <v>-2266281</v>
      </c>
      <c r="S632" s="48">
        <v>0</v>
      </c>
      <c r="T632" s="48">
        <v>276657</v>
      </c>
      <c r="U632" s="48">
        <v>0</v>
      </c>
      <c r="V632" s="48">
        <v>0</v>
      </c>
      <c r="W632" s="48">
        <v>0</v>
      </c>
      <c r="X632" s="48">
        <v>0</v>
      </c>
      <c r="Y632" s="48">
        <v>453709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I632" s="48">
        <v>0</v>
      </c>
      <c r="AJ632" s="48">
        <v>7529168</v>
      </c>
      <c r="AK632" s="48">
        <v>0</v>
      </c>
      <c r="AL632" s="48">
        <v>171129</v>
      </c>
      <c r="AM632" s="48">
        <v>0</v>
      </c>
      <c r="AN632" s="48">
        <v>2058925</v>
      </c>
      <c r="AO632" s="11" t="s">
        <v>3734</v>
      </c>
      <c r="AP632" s="54" t="str">
        <f>IF(Table1[[#This Row],[Ending Capital Account]]&lt;500000,"A","REQ")</f>
        <v>A</v>
      </c>
    </row>
    <row r="633" spans="1:42" x14ac:dyDescent="0.2">
      <c r="A633" s="44">
        <v>63674</v>
      </c>
      <c r="B633" s="11" t="s">
        <v>142</v>
      </c>
      <c r="C633" s="47">
        <v>44977</v>
      </c>
      <c r="D633" s="46">
        <v>2011</v>
      </c>
      <c r="E633" s="46">
        <v>2025</v>
      </c>
      <c r="F633" s="12" t="s">
        <v>985</v>
      </c>
      <c r="G633" s="12" t="s">
        <v>407</v>
      </c>
      <c r="H633" s="12" t="s">
        <v>410</v>
      </c>
      <c r="I633" s="12" t="s">
        <v>62</v>
      </c>
      <c r="J633" s="12" t="s">
        <v>62</v>
      </c>
      <c r="K633" s="48">
        <v>128184</v>
      </c>
      <c r="L633" s="12" t="s">
        <v>409</v>
      </c>
      <c r="P633" s="50">
        <v>-522263</v>
      </c>
      <c r="Q633" s="48">
        <v>-142445</v>
      </c>
      <c r="R633" s="48">
        <v>-142445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I633" s="48">
        <v>892567</v>
      </c>
      <c r="AJ633" s="48">
        <v>2313621</v>
      </c>
      <c r="AK633" s="48">
        <v>0</v>
      </c>
      <c r="AL633" s="48">
        <v>0</v>
      </c>
      <c r="AM633" s="48">
        <v>0</v>
      </c>
      <c r="AN633" s="48">
        <v>247678</v>
      </c>
      <c r="AO633" s="11" t="s">
        <v>3761</v>
      </c>
      <c r="AP633" s="54" t="str">
        <f>IF(Table1[[#This Row],[Ending Capital Account]]&lt;500000,"A","REQ")</f>
        <v>A</v>
      </c>
    </row>
    <row r="634" spans="1:42" x14ac:dyDescent="0.2">
      <c r="A634" s="44">
        <v>66884</v>
      </c>
      <c r="B634" s="11" t="s">
        <v>3159</v>
      </c>
      <c r="C634" s="47">
        <v>44990</v>
      </c>
      <c r="D634" s="46">
        <v>2017</v>
      </c>
      <c r="E634" s="46">
        <v>2032</v>
      </c>
      <c r="F634" s="12" t="s">
        <v>985</v>
      </c>
      <c r="G634" s="12" t="s">
        <v>407</v>
      </c>
      <c r="H634" s="12" t="s">
        <v>410</v>
      </c>
      <c r="I634" s="12" t="s">
        <v>62</v>
      </c>
      <c r="J634" s="12" t="s">
        <v>62</v>
      </c>
      <c r="K634" s="48">
        <v>870718</v>
      </c>
      <c r="L634" s="12" t="s">
        <v>409</v>
      </c>
      <c r="P634" s="50">
        <v>-774823</v>
      </c>
      <c r="Q634" s="48">
        <v>-774653</v>
      </c>
      <c r="R634" s="48">
        <v>-774653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539646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I634" s="48">
        <v>505348</v>
      </c>
      <c r="AJ634" s="48">
        <v>8656893</v>
      </c>
      <c r="AK634" s="48">
        <v>0</v>
      </c>
      <c r="AL634" s="48">
        <v>0</v>
      </c>
      <c r="AM634" s="48">
        <v>0</v>
      </c>
      <c r="AN634" s="48">
        <v>454940</v>
      </c>
      <c r="AO634" s="11" t="s">
        <v>3793</v>
      </c>
      <c r="AP634" s="54" t="str">
        <f>IF(Table1[[#This Row],[Ending Capital Account]]&lt;500000,"A","REQ")</f>
        <v>REQ</v>
      </c>
    </row>
    <row r="635" spans="1:42" x14ac:dyDescent="0.2">
      <c r="A635" s="44">
        <v>80146</v>
      </c>
      <c r="B635" s="11" t="s">
        <v>3665</v>
      </c>
      <c r="C635" s="47">
        <v>44985</v>
      </c>
      <c r="D635" s="46">
        <v>2023</v>
      </c>
      <c r="E635" s="46">
        <v>2037</v>
      </c>
      <c r="F635" s="12" t="s">
        <v>985</v>
      </c>
      <c r="G635" s="12" t="s">
        <v>407</v>
      </c>
      <c r="H635" s="12" t="s">
        <v>410</v>
      </c>
      <c r="I635" s="12" t="s">
        <v>62</v>
      </c>
      <c r="J635" s="12" t="s">
        <v>62</v>
      </c>
      <c r="K635" s="48">
        <v>3442707</v>
      </c>
      <c r="L635" s="12" t="s">
        <v>409</v>
      </c>
      <c r="P635" s="50">
        <v>-431243</v>
      </c>
      <c r="Q635" s="48">
        <v>-430844</v>
      </c>
      <c r="R635" s="48">
        <v>-430844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I635" s="48">
        <v>0</v>
      </c>
      <c r="AJ635" s="48">
        <v>7639181</v>
      </c>
      <c r="AK635" s="48">
        <v>0</v>
      </c>
      <c r="AL635" s="48">
        <v>0</v>
      </c>
      <c r="AM635" s="48">
        <v>0</v>
      </c>
      <c r="AN635" s="48">
        <v>265086</v>
      </c>
      <c r="AO635" s="11" t="s">
        <v>4746</v>
      </c>
      <c r="AP635" s="54" t="str">
        <f>IF(Table1[[#This Row],[Ending Capital Account]]&lt;500000,"A","REQ")</f>
        <v>REQ</v>
      </c>
    </row>
    <row r="636" spans="1:42" x14ac:dyDescent="0.2">
      <c r="A636" s="44">
        <v>64908</v>
      </c>
      <c r="B636" s="11" t="s">
        <v>336</v>
      </c>
      <c r="C636" s="47">
        <v>45099</v>
      </c>
      <c r="D636" s="46">
        <v>2011</v>
      </c>
      <c r="E636" s="46">
        <v>2025</v>
      </c>
      <c r="F636" s="12" t="s">
        <v>985</v>
      </c>
      <c r="G636" s="12" t="s">
        <v>407</v>
      </c>
      <c r="H636" s="12" t="s">
        <v>410</v>
      </c>
      <c r="I636" s="12" t="s">
        <v>62</v>
      </c>
      <c r="J636" s="12" t="s">
        <v>62</v>
      </c>
      <c r="K636" s="48">
        <v>1476399</v>
      </c>
      <c r="L636" s="12" t="s">
        <v>409</v>
      </c>
      <c r="P636" s="50">
        <v>-114559</v>
      </c>
      <c r="Q636" s="48">
        <v>-114515</v>
      </c>
      <c r="R636" s="48">
        <v>-114515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I636" s="48">
        <v>0</v>
      </c>
      <c r="AJ636" s="48">
        <v>290254</v>
      </c>
      <c r="AK636" s="48">
        <v>3137</v>
      </c>
      <c r="AL636" s="48">
        <v>0</v>
      </c>
      <c r="AM636" s="48">
        <v>0</v>
      </c>
      <c r="AN636" s="48">
        <v>130817</v>
      </c>
      <c r="AO636" s="11" t="s">
        <v>3710</v>
      </c>
      <c r="AP636" s="54" t="str">
        <f>IF(Table1[[#This Row],[Ending Capital Account]]&lt;500000,"A","REQ")</f>
        <v>REQ</v>
      </c>
    </row>
    <row r="637" spans="1:42" x14ac:dyDescent="0.2">
      <c r="A637" s="44">
        <v>67268</v>
      </c>
      <c r="B637" s="11" t="s">
        <v>511</v>
      </c>
      <c r="C637" s="47">
        <v>44971</v>
      </c>
      <c r="D637" s="46">
        <v>2018</v>
      </c>
      <c r="E637" s="46">
        <v>2032</v>
      </c>
      <c r="F637" s="12" t="s">
        <v>985</v>
      </c>
      <c r="G637" s="12" t="s">
        <v>407</v>
      </c>
      <c r="H637" s="12" t="s">
        <v>410</v>
      </c>
      <c r="I637" s="12" t="s">
        <v>62</v>
      </c>
      <c r="J637" s="12" t="s">
        <v>62</v>
      </c>
      <c r="K637" s="48">
        <v>8669076</v>
      </c>
      <c r="L637" s="12" t="s">
        <v>62</v>
      </c>
      <c r="P637" s="50">
        <v>-485053</v>
      </c>
      <c r="Q637" s="48">
        <v>-484655</v>
      </c>
      <c r="R637" s="48">
        <v>-484655</v>
      </c>
      <c r="S637" s="48">
        <v>0</v>
      </c>
      <c r="T637" s="48">
        <v>478552</v>
      </c>
      <c r="U637" s="48">
        <v>0</v>
      </c>
      <c r="V637" s="48">
        <v>0</v>
      </c>
      <c r="W637" s="48">
        <v>0</v>
      </c>
      <c r="X637" s="48">
        <v>0</v>
      </c>
      <c r="Y637" s="48">
        <v>1509849</v>
      </c>
      <c r="Z637" s="48">
        <v>0</v>
      </c>
      <c r="AA637" s="48">
        <v>0</v>
      </c>
      <c r="AB637" s="48">
        <v>0</v>
      </c>
      <c r="AC637" s="48">
        <v>0</v>
      </c>
      <c r="AD637" s="48">
        <v>0</v>
      </c>
      <c r="AI637" s="48">
        <v>0</v>
      </c>
      <c r="AJ637" s="48">
        <v>7948065</v>
      </c>
      <c r="AK637" s="48">
        <v>0</v>
      </c>
      <c r="AL637" s="48">
        <v>0</v>
      </c>
      <c r="AM637" s="48">
        <v>0</v>
      </c>
      <c r="AN637" s="48">
        <v>986684</v>
      </c>
      <c r="AO637" s="11" t="s">
        <v>3746</v>
      </c>
      <c r="AP637" s="54" t="str">
        <f>IF(Table1[[#This Row],[Ending Capital Account]]&lt;500000,"A","REQ")</f>
        <v>REQ</v>
      </c>
    </row>
    <row r="638" spans="1:42" x14ac:dyDescent="0.2">
      <c r="A638" s="44">
        <v>65740</v>
      </c>
      <c r="B638" s="11" t="s">
        <v>432</v>
      </c>
      <c r="C638" s="47">
        <v>45091</v>
      </c>
      <c r="D638" s="46">
        <v>2016</v>
      </c>
      <c r="E638" s="46">
        <v>2030</v>
      </c>
      <c r="F638" s="12" t="s">
        <v>985</v>
      </c>
      <c r="G638" s="12" t="s">
        <v>407</v>
      </c>
      <c r="H638" s="12" t="s">
        <v>410</v>
      </c>
      <c r="I638" s="12" t="s">
        <v>62</v>
      </c>
      <c r="J638" s="12" t="s">
        <v>62</v>
      </c>
      <c r="K638" s="48">
        <v>5311072</v>
      </c>
      <c r="L638" s="12" t="s">
        <v>409</v>
      </c>
      <c r="P638" s="50">
        <v>-324218</v>
      </c>
      <c r="Q638" s="48">
        <v>-312630</v>
      </c>
      <c r="R638" s="48">
        <v>-312630</v>
      </c>
      <c r="S638" s="48">
        <v>0</v>
      </c>
      <c r="T638" s="48">
        <v>0</v>
      </c>
      <c r="U638" s="48">
        <v>0</v>
      </c>
      <c r="V638" s="48">
        <v>0</v>
      </c>
      <c r="W638" s="48">
        <v>0</v>
      </c>
      <c r="X638" s="48">
        <v>0</v>
      </c>
      <c r="Y638" s="48">
        <v>750923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I638" s="48">
        <v>3288666</v>
      </c>
      <c r="AJ638" s="48">
        <v>4110614</v>
      </c>
      <c r="AK638" s="48">
        <v>0</v>
      </c>
      <c r="AL638" s="48">
        <v>0</v>
      </c>
      <c r="AM638" s="48">
        <v>0</v>
      </c>
      <c r="AN638" s="48">
        <v>338342</v>
      </c>
      <c r="AO638" s="11" t="s">
        <v>3700</v>
      </c>
      <c r="AP638" s="54" t="str">
        <f>IF(Table1[[#This Row],[Ending Capital Account]]&lt;500000,"A","REQ")</f>
        <v>REQ</v>
      </c>
    </row>
    <row r="639" spans="1:42" x14ac:dyDescent="0.2">
      <c r="A639" s="44">
        <v>64937</v>
      </c>
      <c r="B639" s="11" t="s">
        <v>1389</v>
      </c>
      <c r="C639" s="47">
        <v>45105</v>
      </c>
      <c r="D639" s="46">
        <v>2017</v>
      </c>
      <c r="E639" s="46">
        <v>2031</v>
      </c>
      <c r="F639" s="12" t="s">
        <v>985</v>
      </c>
      <c r="G639" s="12" t="s">
        <v>407</v>
      </c>
      <c r="H639" s="12" t="s">
        <v>410</v>
      </c>
      <c r="I639" s="12" t="s">
        <v>62</v>
      </c>
      <c r="J639" s="12" t="s">
        <v>62</v>
      </c>
      <c r="K639" s="48">
        <v>6203321</v>
      </c>
      <c r="L639" s="12" t="s">
        <v>409</v>
      </c>
      <c r="P639" s="50">
        <v>-316639</v>
      </c>
      <c r="Q639" s="48">
        <v>-315160</v>
      </c>
      <c r="R639" s="48">
        <v>-315160</v>
      </c>
      <c r="S639" s="48">
        <v>0</v>
      </c>
      <c r="T639" s="48">
        <v>0</v>
      </c>
      <c r="U639" s="48">
        <v>0</v>
      </c>
      <c r="V639" s="48">
        <v>0</v>
      </c>
      <c r="W639" s="48">
        <v>0</v>
      </c>
      <c r="X639" s="48">
        <v>0</v>
      </c>
      <c r="Y639" s="48">
        <v>921604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I639" s="48">
        <v>0</v>
      </c>
      <c r="AJ639" s="48">
        <v>824917</v>
      </c>
      <c r="AK639" s="48">
        <v>0</v>
      </c>
      <c r="AL639" s="48">
        <v>0</v>
      </c>
      <c r="AM639" s="48">
        <v>0</v>
      </c>
      <c r="AN639" s="48">
        <v>338789</v>
      </c>
      <c r="AO639" s="11" t="s">
        <v>3899</v>
      </c>
      <c r="AP639" s="54" t="str">
        <f>IF(Table1[[#This Row],[Ending Capital Account]]&lt;500000,"A","REQ")</f>
        <v>REQ</v>
      </c>
    </row>
    <row r="640" spans="1:42" x14ac:dyDescent="0.2">
      <c r="A640" s="44">
        <v>79159</v>
      </c>
      <c r="B640" s="11" t="s">
        <v>1865</v>
      </c>
      <c r="C640" s="47">
        <v>44989</v>
      </c>
      <c r="D640" s="46">
        <v>2022</v>
      </c>
      <c r="E640" s="46">
        <v>2037</v>
      </c>
      <c r="F640" s="12" t="s">
        <v>985</v>
      </c>
      <c r="G640" s="12" t="s">
        <v>407</v>
      </c>
      <c r="H640" s="12" t="s">
        <v>410</v>
      </c>
      <c r="I640" s="12" t="s">
        <v>62</v>
      </c>
      <c r="J640" s="12" t="s">
        <v>62</v>
      </c>
      <c r="K640" s="48">
        <v>8896816</v>
      </c>
      <c r="L640" s="12" t="s">
        <v>409</v>
      </c>
      <c r="P640" s="50">
        <v>-907701</v>
      </c>
      <c r="Q640" s="48">
        <v>-907482</v>
      </c>
      <c r="R640" s="48">
        <v>-907482</v>
      </c>
      <c r="S640" s="48">
        <v>0</v>
      </c>
      <c r="T640" s="48">
        <v>0</v>
      </c>
      <c r="U640" s="48">
        <v>0</v>
      </c>
      <c r="V640" s="48">
        <v>0</v>
      </c>
      <c r="W640" s="48">
        <v>0</v>
      </c>
      <c r="X640" s="48">
        <v>0</v>
      </c>
      <c r="Y640" s="48">
        <v>1456212</v>
      </c>
      <c r="Z640" s="48">
        <v>0</v>
      </c>
      <c r="AA640" s="48">
        <v>0</v>
      </c>
      <c r="AB640" s="48">
        <v>0</v>
      </c>
      <c r="AC640" s="48">
        <v>0</v>
      </c>
      <c r="AD640" s="48">
        <v>0</v>
      </c>
      <c r="AI640" s="48">
        <v>214875</v>
      </c>
      <c r="AJ640" s="48">
        <v>25420244</v>
      </c>
      <c r="AK640" s="48">
        <v>19746</v>
      </c>
      <c r="AL640" s="48">
        <v>1235541</v>
      </c>
      <c r="AM640" s="48">
        <v>0</v>
      </c>
      <c r="AN640" s="48">
        <v>1214703</v>
      </c>
      <c r="AO640" s="11" t="s">
        <v>3764</v>
      </c>
      <c r="AP640" s="54" t="str">
        <f>IF(Table1[[#This Row],[Ending Capital Account]]&lt;500000,"A","REQ")</f>
        <v>REQ</v>
      </c>
    </row>
    <row r="641" spans="1:42" x14ac:dyDescent="0.2">
      <c r="A641" s="44">
        <v>80199</v>
      </c>
      <c r="B641" s="11" t="s">
        <v>3658</v>
      </c>
      <c r="C641" s="47">
        <v>45026</v>
      </c>
      <c r="D641" s="46">
        <v>2022</v>
      </c>
      <c r="E641" s="46">
        <v>2036</v>
      </c>
      <c r="F641" s="12" t="s">
        <v>985</v>
      </c>
      <c r="G641" s="12" t="s">
        <v>407</v>
      </c>
      <c r="H641" s="12" t="s">
        <v>410</v>
      </c>
      <c r="I641" s="12" t="s">
        <v>62</v>
      </c>
      <c r="J641" s="12" t="s">
        <v>62</v>
      </c>
      <c r="K641" s="48">
        <v>1342559</v>
      </c>
      <c r="L641" s="12" t="s">
        <v>409</v>
      </c>
      <c r="P641" s="50">
        <v>-131108</v>
      </c>
      <c r="Q641" s="48">
        <v>-130660</v>
      </c>
      <c r="R641" s="48">
        <v>-130660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513793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I641" s="48">
        <v>0</v>
      </c>
      <c r="AJ641" s="48">
        <v>10683935</v>
      </c>
      <c r="AK641" s="48">
        <v>0</v>
      </c>
      <c r="AL641" s="48">
        <v>0</v>
      </c>
      <c r="AM641" s="48">
        <v>0</v>
      </c>
      <c r="AN641" s="48">
        <v>231502</v>
      </c>
      <c r="AO641" s="11" t="s">
        <v>4746</v>
      </c>
      <c r="AP641" s="54" t="str">
        <f>IF(Table1[[#This Row],[Ending Capital Account]]&lt;500000,"A","REQ")</f>
        <v>REQ</v>
      </c>
    </row>
    <row r="642" spans="1:42" x14ac:dyDescent="0.2">
      <c r="A642" s="44">
        <v>79230</v>
      </c>
      <c r="B642" s="11" t="s">
        <v>2693</v>
      </c>
      <c r="C642" s="47">
        <v>44993</v>
      </c>
      <c r="D642" s="46">
        <v>2022</v>
      </c>
      <c r="E642" s="46">
        <v>2037</v>
      </c>
      <c r="F642" s="12" t="s">
        <v>985</v>
      </c>
      <c r="G642" s="12" t="s">
        <v>407</v>
      </c>
      <c r="H642" s="12" t="s">
        <v>410</v>
      </c>
      <c r="I642" s="12" t="s">
        <v>62</v>
      </c>
      <c r="J642" s="12" t="s">
        <v>62</v>
      </c>
      <c r="K642" s="48">
        <v>1024324</v>
      </c>
      <c r="L642" s="12" t="s">
        <v>409</v>
      </c>
      <c r="P642" s="50">
        <v>58774</v>
      </c>
      <c r="Q642" s="48">
        <v>63363</v>
      </c>
      <c r="R642" s="48">
        <v>63363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342337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I642" s="48">
        <v>0</v>
      </c>
      <c r="AJ642" s="48">
        <v>12423296</v>
      </c>
      <c r="AK642" s="48">
        <v>0</v>
      </c>
      <c r="AL642" s="48">
        <v>450000</v>
      </c>
      <c r="AM642" s="48">
        <v>0</v>
      </c>
      <c r="AN642" s="48">
        <v>311676</v>
      </c>
      <c r="AO642" s="11" t="s">
        <v>3748</v>
      </c>
      <c r="AP642" s="54" t="str">
        <f>IF(Table1[[#This Row],[Ending Capital Account]]&lt;500000,"A","REQ")</f>
        <v>REQ</v>
      </c>
    </row>
    <row r="643" spans="1:42" x14ac:dyDescent="0.2">
      <c r="A643" s="44">
        <v>78182</v>
      </c>
      <c r="B643" s="11" t="s">
        <v>1812</v>
      </c>
      <c r="C643" s="47">
        <v>44991</v>
      </c>
      <c r="D643" s="46">
        <v>2017</v>
      </c>
      <c r="E643" s="46">
        <v>2032</v>
      </c>
      <c r="F643" s="12" t="s">
        <v>985</v>
      </c>
      <c r="G643" s="12" t="s">
        <v>407</v>
      </c>
      <c r="H643" s="12" t="s">
        <v>410</v>
      </c>
      <c r="I643" s="12" t="s">
        <v>62</v>
      </c>
      <c r="J643" s="12" t="s">
        <v>62</v>
      </c>
      <c r="K643" s="48">
        <v>4478276</v>
      </c>
      <c r="L643" s="12" t="s">
        <v>409</v>
      </c>
      <c r="P643" s="50">
        <v>-452026</v>
      </c>
      <c r="Q643" s="48">
        <v>-442297</v>
      </c>
      <c r="R643" s="48">
        <v>-442297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923240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I643" s="48">
        <v>11346187</v>
      </c>
      <c r="AJ643" s="48">
        <v>12660560</v>
      </c>
      <c r="AK643" s="48">
        <v>0</v>
      </c>
      <c r="AL643" s="48">
        <v>0</v>
      </c>
      <c r="AM643" s="48">
        <v>0</v>
      </c>
      <c r="AN643" s="48">
        <v>800143</v>
      </c>
      <c r="AO643" s="11" t="s">
        <v>3828</v>
      </c>
      <c r="AP643" s="54" t="str">
        <f>IF(Table1[[#This Row],[Ending Capital Account]]&lt;500000,"A","REQ")</f>
        <v>REQ</v>
      </c>
    </row>
    <row r="644" spans="1:42" x14ac:dyDescent="0.2">
      <c r="A644" s="44">
        <v>65066</v>
      </c>
      <c r="B644" s="11" t="s">
        <v>1301</v>
      </c>
      <c r="C644" s="47">
        <v>45000</v>
      </c>
      <c r="D644" s="46">
        <v>2008</v>
      </c>
      <c r="E644" s="46">
        <v>2022</v>
      </c>
      <c r="F644" s="12" t="s">
        <v>985</v>
      </c>
      <c r="G644" s="12" t="s">
        <v>407</v>
      </c>
      <c r="H644" s="12" t="s">
        <v>410</v>
      </c>
      <c r="I644" s="12" t="s">
        <v>62</v>
      </c>
      <c r="J644" s="12" t="s">
        <v>62</v>
      </c>
      <c r="K644" s="48">
        <v>1306900</v>
      </c>
      <c r="L644" s="12" t="s">
        <v>409</v>
      </c>
      <c r="P644" s="50">
        <v>-92514</v>
      </c>
      <c r="Q644" s="48">
        <v>-92505</v>
      </c>
      <c r="R644" s="48">
        <v>-92505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I644" s="48">
        <v>65738</v>
      </c>
      <c r="AJ644" s="48">
        <v>1905500</v>
      </c>
      <c r="AK644" s="48">
        <v>0</v>
      </c>
      <c r="AL644" s="48">
        <v>0</v>
      </c>
      <c r="AM644" s="48">
        <v>0</v>
      </c>
      <c r="AN644" s="48">
        <v>115265</v>
      </c>
      <c r="AO644" s="11" t="s">
        <v>3794</v>
      </c>
      <c r="AP644" s="54" t="str">
        <f>IF(Table1[[#This Row],[Ending Capital Account]]&lt;500000,"A","REQ")</f>
        <v>REQ</v>
      </c>
    </row>
    <row r="645" spans="1:42" x14ac:dyDescent="0.2">
      <c r="A645" s="44">
        <v>60648</v>
      </c>
      <c r="B645" s="11" t="s">
        <v>2830</v>
      </c>
      <c r="C645" s="47">
        <v>45182</v>
      </c>
      <c r="D645" s="46">
        <v>2003</v>
      </c>
      <c r="E645" s="46">
        <v>2017</v>
      </c>
      <c r="F645" s="12" t="s">
        <v>985</v>
      </c>
      <c r="G645" s="12" t="s">
        <v>407</v>
      </c>
      <c r="H645" s="12" t="s">
        <v>410</v>
      </c>
      <c r="I645" s="12" t="s">
        <v>62</v>
      </c>
      <c r="J645" s="12" t="s">
        <v>62</v>
      </c>
      <c r="K645" s="48">
        <v>-2393080</v>
      </c>
      <c r="L645" s="12" t="s">
        <v>409</v>
      </c>
      <c r="P645" s="50">
        <v>-648591</v>
      </c>
      <c r="Q645" s="48">
        <v>-648526</v>
      </c>
      <c r="R645" s="48">
        <v>-929145</v>
      </c>
      <c r="AJ645" s="48">
        <v>7072172</v>
      </c>
      <c r="AN645" s="48">
        <v>400724</v>
      </c>
      <c r="AO645" s="11" t="s">
        <v>3849</v>
      </c>
      <c r="AP645" s="54" t="str">
        <f>IF(Table1[[#This Row],[Ending Capital Account]]&lt;500000,"A","REQ")</f>
        <v>A</v>
      </c>
    </row>
    <row r="646" spans="1:42" x14ac:dyDescent="0.2">
      <c r="A646" s="44">
        <v>81030</v>
      </c>
      <c r="B646" s="11" t="s">
        <v>4035</v>
      </c>
      <c r="C646" s="47">
        <v>44977</v>
      </c>
      <c r="D646" s="46">
        <v>2024</v>
      </c>
      <c r="E646" s="46">
        <v>2039</v>
      </c>
      <c r="F646" s="12" t="s">
        <v>985</v>
      </c>
      <c r="G646" s="12" t="s">
        <v>407</v>
      </c>
      <c r="H646" s="12" t="s">
        <v>410</v>
      </c>
      <c r="I646" s="12" t="s">
        <v>62</v>
      </c>
      <c r="J646" s="12" t="s">
        <v>62</v>
      </c>
      <c r="K646" s="48">
        <v>2304430</v>
      </c>
      <c r="L646" s="12" t="s">
        <v>62</v>
      </c>
      <c r="P646" s="50"/>
      <c r="Q646" s="48">
        <v>-2646</v>
      </c>
      <c r="R646" s="48">
        <v>-2646</v>
      </c>
      <c r="S646" s="48">
        <v>0</v>
      </c>
      <c r="T646" s="48">
        <v>0</v>
      </c>
      <c r="U646" s="48">
        <v>2646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I646" s="48">
        <v>0</v>
      </c>
      <c r="AJ646" s="48">
        <v>9944261</v>
      </c>
      <c r="AK646" s="48">
        <v>0</v>
      </c>
      <c r="AL646" s="48">
        <v>2307076</v>
      </c>
      <c r="AM646" s="48">
        <v>0</v>
      </c>
      <c r="AO646" s="11" t="s">
        <v>4761</v>
      </c>
      <c r="AP646" s="54" t="str">
        <f>IF(Table1[[#This Row],[Ending Capital Account]]&lt;500000,"A","REQ")</f>
        <v>REQ</v>
      </c>
    </row>
    <row r="647" spans="1:42" x14ac:dyDescent="0.2">
      <c r="A647" s="44">
        <v>65859</v>
      </c>
      <c r="B647" s="11" t="s">
        <v>2503</v>
      </c>
      <c r="C647" s="47">
        <v>45028</v>
      </c>
      <c r="D647" s="46">
        <v>2013</v>
      </c>
      <c r="E647" s="46">
        <v>2029</v>
      </c>
      <c r="F647" s="12" t="s">
        <v>985</v>
      </c>
      <c r="G647" s="12" t="s">
        <v>407</v>
      </c>
      <c r="H647" s="12" t="s">
        <v>410</v>
      </c>
      <c r="I647" s="12" t="s">
        <v>62</v>
      </c>
      <c r="J647" s="12" t="s">
        <v>62</v>
      </c>
      <c r="K647" s="48">
        <v>2689886</v>
      </c>
      <c r="L647" s="12" t="s">
        <v>409</v>
      </c>
      <c r="P647" s="50">
        <v>-166352</v>
      </c>
      <c r="Q647" s="48">
        <v>-165992</v>
      </c>
      <c r="R647" s="48">
        <v>-165992</v>
      </c>
      <c r="Y647" s="48">
        <v>529598</v>
      </c>
      <c r="AI647" s="48">
        <v>45423</v>
      </c>
      <c r="AJ647" s="48">
        <v>239679</v>
      </c>
      <c r="AN647" s="48">
        <v>196456</v>
      </c>
      <c r="AO647" s="11" t="s">
        <v>3803</v>
      </c>
      <c r="AP647" s="54" t="str">
        <f>IF(Table1[[#This Row],[Ending Capital Account]]&lt;500000,"A","REQ")</f>
        <v>REQ</v>
      </c>
    </row>
    <row r="648" spans="1:42" x14ac:dyDescent="0.2">
      <c r="A648" s="44">
        <v>66949</v>
      </c>
      <c r="B648" s="11" t="s">
        <v>3128</v>
      </c>
      <c r="C648" s="47">
        <v>44992</v>
      </c>
      <c r="D648" s="46">
        <v>2017</v>
      </c>
      <c r="E648" s="46">
        <v>2032</v>
      </c>
      <c r="F648" s="12" t="s">
        <v>985</v>
      </c>
      <c r="G648" s="12" t="s">
        <v>407</v>
      </c>
      <c r="H648" s="12" t="s">
        <v>410</v>
      </c>
      <c r="I648" s="12" t="s">
        <v>62</v>
      </c>
      <c r="J648" s="12" t="s">
        <v>62</v>
      </c>
      <c r="K648" s="48">
        <v>5149947</v>
      </c>
      <c r="L648" s="12" t="s">
        <v>409</v>
      </c>
      <c r="P648" s="50">
        <v>-379477</v>
      </c>
      <c r="Q648" s="48">
        <v>-379005</v>
      </c>
      <c r="R648" s="48">
        <v>-379005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731827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I648" s="48">
        <v>0</v>
      </c>
      <c r="AJ648" s="48">
        <v>299970</v>
      </c>
      <c r="AK648" s="48">
        <v>0</v>
      </c>
      <c r="AL648" s="48">
        <v>0</v>
      </c>
      <c r="AM648" s="48">
        <v>0</v>
      </c>
      <c r="AN648" s="48">
        <v>258088</v>
      </c>
      <c r="AO648" s="11" t="s">
        <v>3696</v>
      </c>
      <c r="AP648" s="54" t="str">
        <f>IF(Table1[[#This Row],[Ending Capital Account]]&lt;500000,"A","REQ")</f>
        <v>REQ</v>
      </c>
    </row>
    <row r="649" spans="1:42" x14ac:dyDescent="0.2">
      <c r="A649" s="44">
        <v>66099</v>
      </c>
      <c r="B649" s="11" t="s">
        <v>1360</v>
      </c>
      <c r="C649" s="47">
        <v>45118</v>
      </c>
      <c r="D649" s="46">
        <v>2014</v>
      </c>
      <c r="E649" s="46">
        <v>2028</v>
      </c>
      <c r="F649" s="12" t="s">
        <v>985</v>
      </c>
      <c r="G649" s="12" t="s">
        <v>407</v>
      </c>
      <c r="H649" s="12" t="s">
        <v>410</v>
      </c>
      <c r="I649" s="12" t="s">
        <v>62</v>
      </c>
      <c r="J649" s="12" t="s">
        <v>62</v>
      </c>
      <c r="K649" s="48">
        <v>1876492</v>
      </c>
      <c r="L649" s="12" t="s">
        <v>409</v>
      </c>
      <c r="P649" s="50">
        <v>-207083</v>
      </c>
      <c r="Q649" s="48">
        <v>-206398</v>
      </c>
      <c r="R649" s="48">
        <v>-206398</v>
      </c>
      <c r="S649" s="48">
        <v>0</v>
      </c>
      <c r="T649" s="48">
        <v>0</v>
      </c>
      <c r="U649" s="48">
        <v>0</v>
      </c>
      <c r="V649" s="48">
        <v>0</v>
      </c>
      <c r="W649" s="48">
        <v>0</v>
      </c>
      <c r="X649" s="48">
        <v>0</v>
      </c>
      <c r="Y649" s="48">
        <v>430041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I649" s="48">
        <v>147347</v>
      </c>
      <c r="AJ649" s="48">
        <v>3768819</v>
      </c>
      <c r="AK649" s="48">
        <v>0</v>
      </c>
      <c r="AL649" s="48">
        <v>0</v>
      </c>
      <c r="AM649" s="48">
        <v>0</v>
      </c>
      <c r="AN649" s="48">
        <v>199782</v>
      </c>
      <c r="AO649" s="11" t="s">
        <v>3752</v>
      </c>
      <c r="AP649" s="54" t="str">
        <f>IF(Table1[[#This Row],[Ending Capital Account]]&lt;500000,"A","REQ")</f>
        <v>REQ</v>
      </c>
    </row>
    <row r="650" spans="1:42" x14ac:dyDescent="0.2">
      <c r="A650" s="44">
        <v>82198</v>
      </c>
      <c r="B650" s="11" t="s">
        <v>4562</v>
      </c>
      <c r="C650" s="47">
        <v>45190.792110960603</v>
      </c>
      <c r="D650" s="46">
        <v>2009</v>
      </c>
      <c r="E650" s="46">
        <v>2024</v>
      </c>
      <c r="F650" s="12" t="s">
        <v>985</v>
      </c>
      <c r="G650" s="12" t="s">
        <v>413</v>
      </c>
      <c r="H650" s="12" t="s">
        <v>410</v>
      </c>
      <c r="I650" s="12" t="s">
        <v>62</v>
      </c>
      <c r="J650" s="12" t="s">
        <v>62</v>
      </c>
      <c r="K650" s="48">
        <v>2618055</v>
      </c>
      <c r="L650" s="12" t="s">
        <v>62</v>
      </c>
      <c r="P650" s="50">
        <v>-165833</v>
      </c>
      <c r="Q650" s="48">
        <v>-164416</v>
      </c>
      <c r="R650" s="48">
        <v>-164416</v>
      </c>
      <c r="S650" s="48">
        <v>0</v>
      </c>
      <c r="T650" s="48">
        <v>0</v>
      </c>
      <c r="U650" s="48">
        <v>0</v>
      </c>
      <c r="V650" s="48">
        <v>0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I650" s="48">
        <v>4388</v>
      </c>
      <c r="AJ650" s="48">
        <v>1006854</v>
      </c>
      <c r="AK650" s="48">
        <v>0</v>
      </c>
      <c r="AL650" s="48">
        <v>0</v>
      </c>
      <c r="AM650" s="48">
        <v>-944</v>
      </c>
      <c r="AN650" s="48">
        <v>211592</v>
      </c>
      <c r="AO650" s="11" t="s">
        <v>4755</v>
      </c>
      <c r="AP650" s="54" t="str">
        <f>IF(Table1[[#This Row],[Ending Capital Account]]&lt;500000,"A","REQ")</f>
        <v>REQ</v>
      </c>
    </row>
    <row r="651" spans="1:42" x14ac:dyDescent="0.2">
      <c r="A651" s="44">
        <v>67539</v>
      </c>
      <c r="B651" s="11" t="s">
        <v>3181</v>
      </c>
      <c r="C651" s="47">
        <v>45012</v>
      </c>
      <c r="D651" s="46">
        <v>2017</v>
      </c>
      <c r="E651" s="46">
        <v>2031</v>
      </c>
      <c r="F651" s="12" t="s">
        <v>985</v>
      </c>
      <c r="G651" s="12" t="s">
        <v>407</v>
      </c>
      <c r="H651" s="12" t="s">
        <v>410</v>
      </c>
      <c r="I651" s="12" t="s">
        <v>62</v>
      </c>
      <c r="J651" s="12" t="s">
        <v>62</v>
      </c>
      <c r="K651" s="48">
        <v>2243797</v>
      </c>
      <c r="L651" s="12" t="s">
        <v>409</v>
      </c>
      <c r="P651" s="50">
        <v>-396500</v>
      </c>
      <c r="Q651" s="48">
        <v>-395841</v>
      </c>
      <c r="R651" s="48">
        <v>-395841</v>
      </c>
      <c r="S651" s="48">
        <v>0</v>
      </c>
      <c r="T651" s="48">
        <v>0</v>
      </c>
      <c r="U651" s="48">
        <v>0</v>
      </c>
      <c r="V651" s="48">
        <v>0</v>
      </c>
      <c r="W651" s="48">
        <v>0</v>
      </c>
      <c r="X651" s="48">
        <v>0</v>
      </c>
      <c r="Y651" s="48">
        <v>405981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I651" s="48">
        <v>199496</v>
      </c>
      <c r="AJ651" s="48">
        <v>7969080</v>
      </c>
      <c r="AK651" s="48">
        <v>0</v>
      </c>
      <c r="AL651" s="48">
        <v>86241</v>
      </c>
      <c r="AM651" s="48">
        <v>0</v>
      </c>
      <c r="AN651" s="48">
        <v>394441</v>
      </c>
      <c r="AO651" s="11" t="s">
        <v>3793</v>
      </c>
      <c r="AP651" s="54" t="str">
        <f>IF(Table1[[#This Row],[Ending Capital Account]]&lt;500000,"A","REQ")</f>
        <v>REQ</v>
      </c>
    </row>
    <row r="652" spans="1:42" x14ac:dyDescent="0.2">
      <c r="A652" s="44">
        <v>66913</v>
      </c>
      <c r="B652" s="11" t="s">
        <v>589</v>
      </c>
      <c r="C652" s="47">
        <v>45140</v>
      </c>
      <c r="D652" s="46">
        <v>2017</v>
      </c>
      <c r="E652" s="46">
        <v>2032</v>
      </c>
      <c r="F652" s="12" t="s">
        <v>985</v>
      </c>
      <c r="G652" s="12" t="s">
        <v>407</v>
      </c>
      <c r="H652" s="12" t="s">
        <v>410</v>
      </c>
      <c r="I652" s="12" t="s">
        <v>62</v>
      </c>
      <c r="J652" s="12" t="s">
        <v>62</v>
      </c>
      <c r="K652" s="48">
        <v>5579733</v>
      </c>
      <c r="L652" s="12" t="s">
        <v>62</v>
      </c>
      <c r="P652" s="50">
        <v>86658</v>
      </c>
      <c r="Q652" s="48">
        <v>87052</v>
      </c>
      <c r="R652" s="48">
        <v>87052</v>
      </c>
      <c r="S652" s="48">
        <v>0</v>
      </c>
      <c r="T652" s="48">
        <v>531039</v>
      </c>
      <c r="U652" s="48">
        <v>0</v>
      </c>
      <c r="V652" s="48">
        <v>0</v>
      </c>
      <c r="W652" s="48">
        <v>0</v>
      </c>
      <c r="X652" s="48">
        <v>0</v>
      </c>
      <c r="Y652" s="48">
        <v>805027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I652" s="48">
        <v>0</v>
      </c>
      <c r="AJ652" s="48">
        <v>17938843</v>
      </c>
      <c r="AK652" s="48">
        <v>0</v>
      </c>
      <c r="AL652" s="48">
        <v>0</v>
      </c>
      <c r="AM652" s="48">
        <v>22804</v>
      </c>
      <c r="AN652" s="48">
        <v>771979</v>
      </c>
      <c r="AO652" s="11" t="s">
        <v>3782</v>
      </c>
      <c r="AP652" s="54" t="str">
        <f>IF(Table1[[#This Row],[Ending Capital Account]]&lt;500000,"A","REQ")</f>
        <v>REQ</v>
      </c>
    </row>
    <row r="653" spans="1:42" x14ac:dyDescent="0.2">
      <c r="A653" s="44">
        <v>79611</v>
      </c>
      <c r="B653" s="11" t="s">
        <v>3549</v>
      </c>
      <c r="C653" s="47">
        <v>45037</v>
      </c>
      <c r="D653" s="46">
        <v>2022</v>
      </c>
      <c r="E653" s="46">
        <v>2036</v>
      </c>
      <c r="F653" s="12" t="s">
        <v>985</v>
      </c>
      <c r="G653" s="12" t="s">
        <v>407</v>
      </c>
      <c r="H653" s="12" t="s">
        <v>410</v>
      </c>
      <c r="I653" s="12" t="s">
        <v>62</v>
      </c>
      <c r="J653" s="12" t="s">
        <v>62</v>
      </c>
      <c r="K653" s="48">
        <v>-210660</v>
      </c>
      <c r="L653" s="12" t="s">
        <v>409</v>
      </c>
      <c r="P653" s="50">
        <v>-526167</v>
      </c>
      <c r="Q653" s="48">
        <v>-526012</v>
      </c>
      <c r="R653" s="48">
        <v>-526012</v>
      </c>
      <c r="S653" s="48">
        <v>0</v>
      </c>
      <c r="T653" s="48">
        <v>0</v>
      </c>
      <c r="U653" s="48">
        <v>0</v>
      </c>
      <c r="V653" s="48">
        <v>0</v>
      </c>
      <c r="W653" s="48">
        <v>0</v>
      </c>
      <c r="X653" s="48">
        <v>0</v>
      </c>
      <c r="Y653" s="48">
        <v>448990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I653" s="48">
        <v>0</v>
      </c>
      <c r="AJ653" s="48">
        <v>5718574</v>
      </c>
      <c r="AK653" s="48">
        <v>0</v>
      </c>
      <c r="AL653" s="48">
        <v>0</v>
      </c>
      <c r="AM653" s="48">
        <v>0</v>
      </c>
      <c r="AN653" s="48">
        <v>434102</v>
      </c>
      <c r="AO653" s="11" t="s">
        <v>4744</v>
      </c>
      <c r="AP653" s="54" t="str">
        <f>IF(Table1[[#This Row],[Ending Capital Account]]&lt;500000,"A","REQ")</f>
        <v>A</v>
      </c>
    </row>
    <row r="654" spans="1:42" x14ac:dyDescent="0.2">
      <c r="A654" s="44">
        <v>64307</v>
      </c>
      <c r="B654" s="11" t="s">
        <v>211</v>
      </c>
      <c r="C654" s="47">
        <v>45028</v>
      </c>
      <c r="D654" s="46">
        <v>2012</v>
      </c>
      <c r="E654" s="46">
        <v>2026</v>
      </c>
      <c r="F654" s="12" t="s">
        <v>985</v>
      </c>
      <c r="G654" s="12" t="s">
        <v>407</v>
      </c>
      <c r="H654" s="12" t="s">
        <v>70</v>
      </c>
      <c r="I654" s="12" t="s">
        <v>70</v>
      </c>
      <c r="J654" s="12" t="s">
        <v>70</v>
      </c>
      <c r="K654" s="48">
        <v>5813657</v>
      </c>
      <c r="L654" s="12" t="s">
        <v>409</v>
      </c>
      <c r="P654" s="50">
        <v>-171399</v>
      </c>
      <c r="Q654" s="48">
        <v>-168345</v>
      </c>
      <c r="R654" s="48">
        <v>-168345</v>
      </c>
      <c r="Y654" s="48">
        <v>42250</v>
      </c>
      <c r="AJ654" s="48">
        <v>1873113</v>
      </c>
      <c r="AN654" s="48">
        <v>347105</v>
      </c>
      <c r="AO654" s="11" t="s">
        <v>3761</v>
      </c>
      <c r="AP654" s="54" t="str">
        <f>IF(Table1[[#This Row],[Ending Capital Account]]&lt;500000,"A","REQ")</f>
        <v>REQ</v>
      </c>
    </row>
    <row r="655" spans="1:42" x14ac:dyDescent="0.2">
      <c r="A655" s="44">
        <v>65354</v>
      </c>
      <c r="B655" s="11" t="s">
        <v>3405</v>
      </c>
      <c r="C655" s="47">
        <v>45091</v>
      </c>
      <c r="D655" s="46">
        <v>2012</v>
      </c>
      <c r="E655" s="46">
        <v>2026</v>
      </c>
      <c r="F655" s="12" t="s">
        <v>985</v>
      </c>
      <c r="G655" s="12" t="s">
        <v>407</v>
      </c>
      <c r="H655" s="12" t="s">
        <v>410</v>
      </c>
      <c r="I655" s="12" t="s">
        <v>62</v>
      </c>
      <c r="J655" s="12" t="s">
        <v>62</v>
      </c>
      <c r="K655" s="48">
        <v>5437100</v>
      </c>
      <c r="L655" s="12" t="s">
        <v>409</v>
      </c>
      <c r="P655" s="50">
        <v>-278088</v>
      </c>
      <c r="Q655" s="48">
        <v>-277522</v>
      </c>
      <c r="R655" s="48">
        <v>-277522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486894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I655" s="48">
        <v>44008</v>
      </c>
      <c r="AJ655" s="48">
        <v>2843880</v>
      </c>
      <c r="AK655" s="48">
        <v>750</v>
      </c>
      <c r="AL655" s="48">
        <v>0</v>
      </c>
      <c r="AM655" s="48">
        <v>0</v>
      </c>
      <c r="AN655" s="48">
        <v>327585</v>
      </c>
      <c r="AO655" s="11" t="s">
        <v>3783</v>
      </c>
      <c r="AP655" s="54" t="str">
        <f>IF(Table1[[#This Row],[Ending Capital Account]]&lt;500000,"A","REQ")</f>
        <v>REQ</v>
      </c>
    </row>
    <row r="656" spans="1:42" x14ac:dyDescent="0.2">
      <c r="A656" s="44">
        <v>61757</v>
      </c>
      <c r="B656" s="11" t="s">
        <v>2898</v>
      </c>
      <c r="C656" s="47">
        <v>45016</v>
      </c>
      <c r="D656" s="46">
        <v>2005</v>
      </c>
      <c r="E656" s="46">
        <v>2020</v>
      </c>
      <c r="F656" s="12" t="s">
        <v>985</v>
      </c>
      <c r="G656" s="12" t="s">
        <v>407</v>
      </c>
      <c r="H656" s="12" t="s">
        <v>410</v>
      </c>
      <c r="I656" s="12" t="s">
        <v>62</v>
      </c>
      <c r="J656" s="12" t="s">
        <v>62</v>
      </c>
      <c r="K656" s="48">
        <v>-1004594</v>
      </c>
      <c r="L656" s="12" t="s">
        <v>409</v>
      </c>
      <c r="P656" s="50">
        <v>-509669</v>
      </c>
      <c r="Q656" s="48">
        <v>-493981</v>
      </c>
      <c r="R656" s="48">
        <v>-493981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I656" s="48">
        <v>0</v>
      </c>
      <c r="AJ656" s="48">
        <v>13242596</v>
      </c>
      <c r="AK656" s="48">
        <v>0</v>
      </c>
      <c r="AL656" s="48">
        <v>0</v>
      </c>
      <c r="AM656" s="48">
        <v>0</v>
      </c>
      <c r="AN656" s="48">
        <v>460609</v>
      </c>
      <c r="AO656" s="11" t="s">
        <v>3723</v>
      </c>
      <c r="AP656" s="54" t="str">
        <f>IF(Table1[[#This Row],[Ending Capital Account]]&lt;500000,"A","REQ")</f>
        <v>A</v>
      </c>
    </row>
    <row r="657" spans="1:42" x14ac:dyDescent="0.2">
      <c r="A657" s="44">
        <v>79546</v>
      </c>
      <c r="B657" s="11" t="s">
        <v>2752</v>
      </c>
      <c r="C657" s="47">
        <v>45000</v>
      </c>
      <c r="D657" s="46">
        <v>2021</v>
      </c>
      <c r="E657" s="46">
        <v>2036</v>
      </c>
      <c r="F657" s="12" t="s">
        <v>985</v>
      </c>
      <c r="G657" s="12" t="s">
        <v>407</v>
      </c>
      <c r="H657" s="12" t="s">
        <v>410</v>
      </c>
      <c r="I657" s="12" t="s">
        <v>62</v>
      </c>
      <c r="J657" s="12" t="s">
        <v>62</v>
      </c>
      <c r="K657" s="48">
        <v>11377187</v>
      </c>
      <c r="L657" s="12" t="s">
        <v>409</v>
      </c>
      <c r="P657" s="50">
        <v>-450991</v>
      </c>
      <c r="Q657" s="48">
        <v>-449928</v>
      </c>
      <c r="R657" s="48">
        <v>-439198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1433344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I657" s="48">
        <v>5166866</v>
      </c>
      <c r="AJ657" s="48">
        <v>212399</v>
      </c>
      <c r="AK657" s="48">
        <v>11165</v>
      </c>
      <c r="AL657" s="48">
        <v>2869069</v>
      </c>
      <c r="AM657" s="48">
        <v>0</v>
      </c>
      <c r="AN657" s="48">
        <v>522120</v>
      </c>
      <c r="AO657" s="11" t="s">
        <v>3860</v>
      </c>
      <c r="AP657" s="54" t="str">
        <f>IF(Table1[[#This Row],[Ending Capital Account]]&lt;500000,"A","REQ")</f>
        <v>REQ</v>
      </c>
    </row>
    <row r="658" spans="1:42" x14ac:dyDescent="0.2">
      <c r="A658" s="44">
        <v>64220</v>
      </c>
      <c r="B658" s="11" t="s">
        <v>193</v>
      </c>
      <c r="C658" s="47">
        <v>44970</v>
      </c>
      <c r="D658" s="46">
        <v>2011</v>
      </c>
      <c r="E658" s="46">
        <v>2026</v>
      </c>
      <c r="F658" s="12" t="s">
        <v>985</v>
      </c>
      <c r="G658" s="12" t="s">
        <v>407</v>
      </c>
      <c r="H658" s="12" t="s">
        <v>410</v>
      </c>
      <c r="I658" s="12" t="s">
        <v>62</v>
      </c>
      <c r="J658" s="12" t="s">
        <v>62</v>
      </c>
      <c r="K658" s="48">
        <v>4396639</v>
      </c>
      <c r="L658" s="12" t="s">
        <v>62</v>
      </c>
      <c r="P658" s="50">
        <v>-237629</v>
      </c>
      <c r="Q658" s="48">
        <v>-236965</v>
      </c>
      <c r="R658" s="48">
        <v>-236965</v>
      </c>
      <c r="S658" s="48">
        <v>0</v>
      </c>
      <c r="T658" s="48">
        <v>24745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I658" s="48">
        <v>0</v>
      </c>
      <c r="AJ658" s="48">
        <v>359038</v>
      </c>
      <c r="AK658" s="48">
        <v>0</v>
      </c>
      <c r="AL658" s="48">
        <v>0</v>
      </c>
      <c r="AM658" s="48">
        <v>0</v>
      </c>
      <c r="AN658" s="48">
        <v>318164</v>
      </c>
      <c r="AO658" s="11" t="s">
        <v>3761</v>
      </c>
      <c r="AP658" s="54" t="str">
        <f>IF(Table1[[#This Row],[Ending Capital Account]]&lt;500000,"A","REQ")</f>
        <v>REQ</v>
      </c>
    </row>
    <row r="659" spans="1:42" x14ac:dyDescent="0.2">
      <c r="A659" s="44">
        <v>65412</v>
      </c>
      <c r="B659" s="11" t="s">
        <v>2417</v>
      </c>
      <c r="C659" s="47">
        <v>45021</v>
      </c>
      <c r="D659" s="46">
        <v>2012</v>
      </c>
      <c r="E659" s="46">
        <v>2027</v>
      </c>
      <c r="F659" s="12" t="s">
        <v>985</v>
      </c>
      <c r="G659" s="12" t="s">
        <v>407</v>
      </c>
      <c r="H659" s="12" t="s">
        <v>410</v>
      </c>
      <c r="I659" s="12" t="s">
        <v>62</v>
      </c>
      <c r="J659" s="12" t="s">
        <v>62</v>
      </c>
      <c r="K659" s="48">
        <v>4729567</v>
      </c>
      <c r="L659" s="12" t="s">
        <v>409</v>
      </c>
      <c r="P659" s="50">
        <v>-178223</v>
      </c>
      <c r="Q659" s="48">
        <v>-177605</v>
      </c>
      <c r="R659" s="48">
        <v>-177605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637815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I659" s="48">
        <v>20130</v>
      </c>
      <c r="AJ659" s="48">
        <v>1250337</v>
      </c>
      <c r="AK659" s="48">
        <v>0</v>
      </c>
      <c r="AL659" s="48">
        <v>0</v>
      </c>
      <c r="AM659" s="48">
        <v>0</v>
      </c>
      <c r="AN659" s="48">
        <v>256893</v>
      </c>
      <c r="AO659" s="11" t="s">
        <v>3695</v>
      </c>
      <c r="AP659" s="54" t="str">
        <f>IF(Table1[[#This Row],[Ending Capital Account]]&lt;500000,"A","REQ")</f>
        <v>REQ</v>
      </c>
    </row>
    <row r="660" spans="1:42" x14ac:dyDescent="0.2">
      <c r="A660" s="44">
        <v>65032</v>
      </c>
      <c r="B660" s="11" t="s">
        <v>1332</v>
      </c>
      <c r="C660" s="47">
        <v>44992</v>
      </c>
      <c r="D660" s="46">
        <v>2010</v>
      </c>
      <c r="E660" s="46">
        <v>2024</v>
      </c>
      <c r="F660" s="12" t="s">
        <v>985</v>
      </c>
      <c r="G660" s="12" t="s">
        <v>407</v>
      </c>
      <c r="H660" s="12" t="s">
        <v>410</v>
      </c>
      <c r="I660" s="12" t="s">
        <v>62</v>
      </c>
      <c r="J660" s="12" t="s">
        <v>62</v>
      </c>
      <c r="K660" s="48">
        <v>3721823</v>
      </c>
      <c r="L660" s="12" t="s">
        <v>62</v>
      </c>
      <c r="P660" s="50">
        <v>-154624</v>
      </c>
      <c r="Q660" s="48">
        <v>-224579</v>
      </c>
      <c r="R660" s="48">
        <v>-224579</v>
      </c>
      <c r="S660" s="48">
        <v>0</v>
      </c>
      <c r="T660" s="48">
        <v>11107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I660" s="48">
        <v>73590</v>
      </c>
      <c r="AJ660" s="48">
        <v>1843482</v>
      </c>
      <c r="AK660" s="48">
        <v>0</v>
      </c>
      <c r="AL660" s="48">
        <v>0</v>
      </c>
      <c r="AM660" s="48">
        <v>-11998</v>
      </c>
      <c r="AN660" s="48">
        <v>262443</v>
      </c>
      <c r="AO660" s="11" t="s">
        <v>3898</v>
      </c>
      <c r="AP660" s="54" t="str">
        <f>IF(Table1[[#This Row],[Ending Capital Account]]&lt;500000,"A","REQ")</f>
        <v>REQ</v>
      </c>
    </row>
    <row r="661" spans="1:42" x14ac:dyDescent="0.2">
      <c r="A661" s="44">
        <v>78511</v>
      </c>
      <c r="B661" s="11" t="s">
        <v>619</v>
      </c>
      <c r="C661" s="47">
        <v>45026</v>
      </c>
      <c r="D661" s="46">
        <v>2020</v>
      </c>
      <c r="E661" s="46">
        <v>2036</v>
      </c>
      <c r="F661" s="12" t="s">
        <v>985</v>
      </c>
      <c r="G661" s="12" t="s">
        <v>407</v>
      </c>
      <c r="H661" s="12" t="s">
        <v>410</v>
      </c>
      <c r="I661" s="12" t="s">
        <v>62</v>
      </c>
      <c r="J661" s="12" t="s">
        <v>62</v>
      </c>
      <c r="K661" s="48">
        <v>8358400</v>
      </c>
      <c r="L661" s="12" t="s">
        <v>409</v>
      </c>
      <c r="P661" s="50">
        <v>-422423</v>
      </c>
      <c r="Q661" s="48">
        <v>-422348</v>
      </c>
      <c r="R661" s="48">
        <v>-422348</v>
      </c>
      <c r="Y661" s="48">
        <v>1029737</v>
      </c>
      <c r="AJ661" s="48">
        <v>4095317</v>
      </c>
      <c r="AL661" s="48">
        <v>1180405</v>
      </c>
      <c r="AN661" s="48">
        <v>513269</v>
      </c>
      <c r="AO661" s="11" t="s">
        <v>3701</v>
      </c>
      <c r="AP661" s="54" t="str">
        <f>IF(Table1[[#This Row],[Ending Capital Account]]&lt;500000,"A","REQ")</f>
        <v>REQ</v>
      </c>
    </row>
    <row r="662" spans="1:42" x14ac:dyDescent="0.2">
      <c r="A662" s="44">
        <v>61668</v>
      </c>
      <c r="B662" s="11" t="s">
        <v>1946</v>
      </c>
      <c r="C662" s="47">
        <v>45091</v>
      </c>
      <c r="D662" s="46">
        <v>2005</v>
      </c>
      <c r="E662" s="46">
        <v>2019</v>
      </c>
      <c r="F662" s="12" t="s">
        <v>985</v>
      </c>
      <c r="G662" s="12" t="s">
        <v>407</v>
      </c>
      <c r="H662" s="12" t="s">
        <v>410</v>
      </c>
      <c r="I662" s="12" t="s">
        <v>62</v>
      </c>
      <c r="J662" s="12" t="s">
        <v>62</v>
      </c>
      <c r="K662" s="48">
        <v>0</v>
      </c>
      <c r="L662" s="12" t="s">
        <v>409</v>
      </c>
      <c r="P662" s="50">
        <v>-667836</v>
      </c>
      <c r="Q662" s="48">
        <v>-539101</v>
      </c>
      <c r="R662" s="48">
        <v>-539101</v>
      </c>
      <c r="S662" s="48">
        <v>0</v>
      </c>
      <c r="T662" s="48">
        <v>0</v>
      </c>
      <c r="U662" s="48">
        <v>0</v>
      </c>
      <c r="V662" s="48">
        <v>0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I662" s="48">
        <v>0</v>
      </c>
      <c r="AJ662" s="48">
        <v>3392107</v>
      </c>
      <c r="AK662" s="48">
        <v>0</v>
      </c>
      <c r="AL662" s="48">
        <v>0</v>
      </c>
      <c r="AM662" s="48">
        <v>0</v>
      </c>
      <c r="AN662" s="48">
        <v>391489</v>
      </c>
      <c r="AO662" s="11" t="s">
        <v>3824</v>
      </c>
      <c r="AP662" s="54" t="str">
        <f>IF(Table1[[#This Row],[Ending Capital Account]]&lt;500000,"A","REQ")</f>
        <v>A</v>
      </c>
    </row>
    <row r="663" spans="1:42" x14ac:dyDescent="0.2">
      <c r="A663" s="44">
        <v>66081</v>
      </c>
      <c r="B663" s="11" t="s">
        <v>740</v>
      </c>
      <c r="C663" s="47">
        <v>45022</v>
      </c>
      <c r="D663" s="46">
        <v>2015</v>
      </c>
      <c r="E663" s="46">
        <v>2029</v>
      </c>
      <c r="F663" s="12" t="s">
        <v>985</v>
      </c>
      <c r="G663" s="12" t="s">
        <v>407</v>
      </c>
      <c r="H663" s="12" t="s">
        <v>410</v>
      </c>
      <c r="I663" s="12" t="s">
        <v>62</v>
      </c>
      <c r="J663" s="12" t="s">
        <v>62</v>
      </c>
      <c r="K663" s="48">
        <v>4951052</v>
      </c>
      <c r="L663" s="12" t="s">
        <v>409</v>
      </c>
      <c r="P663" s="50">
        <v>-423702</v>
      </c>
      <c r="Q663" s="48">
        <v>-422781</v>
      </c>
      <c r="R663" s="48">
        <v>-422781</v>
      </c>
      <c r="S663" s="48">
        <v>0</v>
      </c>
      <c r="T663" s="48">
        <v>0</v>
      </c>
      <c r="U663" s="48">
        <v>0</v>
      </c>
      <c r="V663" s="48">
        <v>0</v>
      </c>
      <c r="W663" s="48">
        <v>0</v>
      </c>
      <c r="X663" s="48">
        <v>0</v>
      </c>
      <c r="Y663" s="48">
        <v>1007282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I663" s="48">
        <v>90627</v>
      </c>
      <c r="AJ663" s="48">
        <v>7327606</v>
      </c>
      <c r="AK663" s="48">
        <v>0</v>
      </c>
      <c r="AL663" s="48">
        <v>0</v>
      </c>
      <c r="AM663" s="48">
        <v>0</v>
      </c>
      <c r="AN663" s="48">
        <v>424933</v>
      </c>
      <c r="AO663" s="11" t="s">
        <v>3897</v>
      </c>
      <c r="AP663" s="54" t="str">
        <f>IF(Table1[[#This Row],[Ending Capital Account]]&lt;500000,"A","REQ")</f>
        <v>REQ</v>
      </c>
    </row>
    <row r="664" spans="1:42" x14ac:dyDescent="0.2">
      <c r="A664" s="44">
        <v>67086</v>
      </c>
      <c r="B664" s="11" t="s">
        <v>1731</v>
      </c>
      <c r="C664" s="47">
        <v>44965</v>
      </c>
      <c r="D664" s="46">
        <v>2017</v>
      </c>
      <c r="E664" s="46">
        <v>2031</v>
      </c>
      <c r="F664" s="12" t="s">
        <v>985</v>
      </c>
      <c r="G664" s="12" t="s">
        <v>407</v>
      </c>
      <c r="H664" s="12" t="s">
        <v>410</v>
      </c>
      <c r="I664" s="12" t="s">
        <v>62</v>
      </c>
      <c r="J664" s="12" t="s">
        <v>62</v>
      </c>
      <c r="K664" s="48">
        <v>3827108</v>
      </c>
      <c r="L664" s="12" t="s">
        <v>62</v>
      </c>
      <c r="P664" s="50">
        <v>-261127</v>
      </c>
      <c r="Q664" s="48">
        <v>-259091</v>
      </c>
      <c r="R664" s="48">
        <v>-259091</v>
      </c>
      <c r="S664" s="48">
        <v>0</v>
      </c>
      <c r="T664" s="48">
        <v>12261</v>
      </c>
      <c r="U664" s="48">
        <v>0</v>
      </c>
      <c r="V664" s="48">
        <v>0</v>
      </c>
      <c r="W664" s="48">
        <v>0</v>
      </c>
      <c r="X664" s="48">
        <v>0</v>
      </c>
      <c r="Y664" s="48">
        <v>511943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I664" s="48">
        <v>0</v>
      </c>
      <c r="AJ664" s="48">
        <v>1615080</v>
      </c>
      <c r="AK664" s="48">
        <v>0</v>
      </c>
      <c r="AL664" s="48">
        <v>0</v>
      </c>
      <c r="AM664" s="48">
        <v>0</v>
      </c>
      <c r="AN664" s="48">
        <v>249327</v>
      </c>
      <c r="AO664" s="11" t="s">
        <v>3724</v>
      </c>
      <c r="AP664" s="54" t="str">
        <f>IF(Table1[[#This Row],[Ending Capital Account]]&lt;500000,"A","REQ")</f>
        <v>REQ</v>
      </c>
    </row>
    <row r="665" spans="1:42" x14ac:dyDescent="0.2">
      <c r="A665" s="44">
        <v>65081</v>
      </c>
      <c r="B665" s="11" t="s">
        <v>2506</v>
      </c>
      <c r="C665" s="47">
        <v>45021</v>
      </c>
      <c r="D665" s="46">
        <v>2014</v>
      </c>
      <c r="E665" s="46">
        <v>2029</v>
      </c>
      <c r="F665" s="12" t="s">
        <v>985</v>
      </c>
      <c r="G665" s="12" t="s">
        <v>407</v>
      </c>
      <c r="H665" s="12" t="s">
        <v>410</v>
      </c>
      <c r="I665" s="12" t="s">
        <v>62</v>
      </c>
      <c r="J665" s="12" t="s">
        <v>62</v>
      </c>
      <c r="K665" s="48">
        <v>5377375</v>
      </c>
      <c r="L665" s="12" t="s">
        <v>409</v>
      </c>
      <c r="P665" s="50">
        <v>-396472</v>
      </c>
      <c r="Q665" s="48">
        <v>-376900</v>
      </c>
      <c r="R665" s="48">
        <v>-385522</v>
      </c>
      <c r="S665" s="48">
        <v>0</v>
      </c>
      <c r="T665" s="48">
        <v>0</v>
      </c>
      <c r="U665" s="48">
        <v>0</v>
      </c>
      <c r="V665" s="48">
        <v>0</v>
      </c>
      <c r="W665" s="48">
        <v>0</v>
      </c>
      <c r="X665" s="48">
        <v>0</v>
      </c>
      <c r="Y665" s="48">
        <v>1192480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I665" s="48">
        <v>0</v>
      </c>
      <c r="AJ665" s="48">
        <v>2008016</v>
      </c>
      <c r="AK665" s="48">
        <v>0</v>
      </c>
      <c r="AL665" s="48">
        <v>0</v>
      </c>
      <c r="AM665" s="48">
        <v>0</v>
      </c>
      <c r="AN665" s="48">
        <v>388952</v>
      </c>
      <c r="AO665" s="11" t="s">
        <v>3698</v>
      </c>
      <c r="AP665" s="54" t="str">
        <f>IF(Table1[[#This Row],[Ending Capital Account]]&lt;500000,"A","REQ")</f>
        <v>REQ</v>
      </c>
    </row>
    <row r="666" spans="1:42" x14ac:dyDescent="0.2">
      <c r="A666" s="44">
        <v>61567</v>
      </c>
      <c r="B666" s="11" t="s">
        <v>475</v>
      </c>
      <c r="C666" s="47">
        <v>44985</v>
      </c>
      <c r="D666" s="46">
        <v>2005</v>
      </c>
      <c r="E666" s="46">
        <v>2020</v>
      </c>
      <c r="F666" s="12" t="s">
        <v>985</v>
      </c>
      <c r="G666" s="12" t="s">
        <v>407</v>
      </c>
      <c r="H666" s="12" t="s">
        <v>410</v>
      </c>
      <c r="I666" s="12" t="s">
        <v>62</v>
      </c>
      <c r="J666" s="12" t="s">
        <v>62</v>
      </c>
      <c r="K666" s="48">
        <v>-1490152</v>
      </c>
      <c r="L666" s="12" t="s">
        <v>409</v>
      </c>
      <c r="P666" s="50">
        <v>-171622</v>
      </c>
      <c r="Q666" s="48">
        <v>-170887</v>
      </c>
      <c r="R666" s="48">
        <v>-170887</v>
      </c>
      <c r="S666" s="48">
        <v>0</v>
      </c>
      <c r="T666" s="48">
        <v>0</v>
      </c>
      <c r="U666" s="48">
        <v>0</v>
      </c>
      <c r="V666" s="48">
        <v>0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I666" s="48">
        <v>0</v>
      </c>
      <c r="AJ666" s="48">
        <v>3515145</v>
      </c>
      <c r="AK666" s="48">
        <v>0</v>
      </c>
      <c r="AL666" s="48">
        <v>0</v>
      </c>
      <c r="AM666" s="48">
        <v>0</v>
      </c>
      <c r="AN666" s="48">
        <v>129423</v>
      </c>
      <c r="AO666" s="11" t="s">
        <v>4738</v>
      </c>
      <c r="AP666" s="54" t="str">
        <f>IF(Table1[[#This Row],[Ending Capital Account]]&lt;500000,"A","REQ")</f>
        <v>A</v>
      </c>
    </row>
    <row r="667" spans="1:42" x14ac:dyDescent="0.2">
      <c r="A667" s="44">
        <v>65026</v>
      </c>
      <c r="B667" s="11" t="s">
        <v>1314</v>
      </c>
      <c r="C667" s="47">
        <v>45020</v>
      </c>
      <c r="D667" s="46">
        <v>2010</v>
      </c>
      <c r="E667" s="46">
        <v>2024</v>
      </c>
      <c r="F667" s="12" t="s">
        <v>985</v>
      </c>
      <c r="G667" s="12" t="s">
        <v>407</v>
      </c>
      <c r="H667" s="12" t="s">
        <v>410</v>
      </c>
      <c r="I667" s="12" t="s">
        <v>62</v>
      </c>
      <c r="J667" s="12" t="s">
        <v>62</v>
      </c>
      <c r="K667" s="48">
        <v>672301</v>
      </c>
      <c r="L667" s="12" t="s">
        <v>62</v>
      </c>
      <c r="P667" s="50">
        <v>-91989</v>
      </c>
      <c r="Q667" s="48">
        <v>-91940</v>
      </c>
      <c r="R667" s="48">
        <v>-91940</v>
      </c>
      <c r="S667" s="48">
        <v>0</v>
      </c>
      <c r="T667" s="48">
        <v>15381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I667" s="48">
        <v>0</v>
      </c>
      <c r="AJ667" s="48">
        <v>1221195</v>
      </c>
      <c r="AK667" s="48">
        <v>0</v>
      </c>
      <c r="AL667" s="48">
        <v>0</v>
      </c>
      <c r="AM667" s="48">
        <v>0</v>
      </c>
      <c r="AN667" s="48">
        <v>137926</v>
      </c>
      <c r="AO667" s="11" t="s">
        <v>3728</v>
      </c>
      <c r="AP667" s="54" t="str">
        <f>IF(Table1[[#This Row],[Ending Capital Account]]&lt;500000,"A","REQ")</f>
        <v>REQ</v>
      </c>
    </row>
    <row r="668" spans="1:42" x14ac:dyDescent="0.2">
      <c r="A668" s="44">
        <v>67845</v>
      </c>
      <c r="B668" s="11" t="s">
        <v>1435</v>
      </c>
      <c r="C668" s="47">
        <v>45008</v>
      </c>
      <c r="D668" s="46">
        <v>2020</v>
      </c>
      <c r="E668" s="46">
        <v>2034</v>
      </c>
      <c r="F668" s="12" t="s">
        <v>985</v>
      </c>
      <c r="G668" s="12" t="s">
        <v>407</v>
      </c>
      <c r="H668" s="12" t="s">
        <v>410</v>
      </c>
      <c r="I668" s="12" t="s">
        <v>62</v>
      </c>
      <c r="J668" s="12" t="s">
        <v>62</v>
      </c>
      <c r="K668" s="48">
        <v>7457808</v>
      </c>
      <c r="L668" s="12" t="s">
        <v>409</v>
      </c>
      <c r="P668" s="50">
        <v>-285523</v>
      </c>
      <c r="Q668" s="48">
        <v>-285434</v>
      </c>
      <c r="R668" s="48">
        <v>-285417</v>
      </c>
      <c r="S668" s="48">
        <v>0</v>
      </c>
      <c r="T668" s="48">
        <v>0</v>
      </c>
      <c r="U668" s="48">
        <v>0</v>
      </c>
      <c r="V668" s="48">
        <v>0</v>
      </c>
      <c r="W668" s="48">
        <v>0</v>
      </c>
      <c r="X668" s="48">
        <v>0</v>
      </c>
      <c r="Y668" s="48">
        <v>1249875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I668" s="48">
        <v>0</v>
      </c>
      <c r="AJ668" s="48">
        <v>6876898</v>
      </c>
      <c r="AK668" s="48">
        <v>0</v>
      </c>
      <c r="AL668" s="48">
        <v>0</v>
      </c>
      <c r="AM668" s="48">
        <v>0</v>
      </c>
      <c r="AN668" s="48">
        <v>450811</v>
      </c>
      <c r="AO668" s="11" t="s">
        <v>3896</v>
      </c>
      <c r="AP668" s="54" t="str">
        <f>IF(Table1[[#This Row],[Ending Capital Account]]&lt;500000,"A","REQ")</f>
        <v>REQ</v>
      </c>
    </row>
    <row r="669" spans="1:42" x14ac:dyDescent="0.2">
      <c r="A669" s="44">
        <v>80101</v>
      </c>
      <c r="B669" s="11" t="s">
        <v>3560</v>
      </c>
      <c r="C669" s="47">
        <v>45187</v>
      </c>
      <c r="D669" s="46">
        <v>2022</v>
      </c>
      <c r="E669" s="46">
        <v>2038</v>
      </c>
      <c r="F669" s="12" t="s">
        <v>985</v>
      </c>
      <c r="G669" s="12" t="s">
        <v>407</v>
      </c>
      <c r="H669" s="12" t="s">
        <v>410</v>
      </c>
      <c r="I669" s="12" t="s">
        <v>62</v>
      </c>
      <c r="J669" s="12" t="s">
        <v>62</v>
      </c>
      <c r="K669" s="48">
        <v>-2905093</v>
      </c>
      <c r="L669" s="12" t="s">
        <v>409</v>
      </c>
      <c r="P669" s="50">
        <v>-5186252</v>
      </c>
      <c r="Q669" s="48">
        <v>-5184520</v>
      </c>
      <c r="R669" s="48">
        <v>-5184520</v>
      </c>
      <c r="S669" s="48">
        <v>0</v>
      </c>
      <c r="T669" s="48">
        <v>0</v>
      </c>
      <c r="U669" s="48">
        <v>0</v>
      </c>
      <c r="V669" s="48">
        <v>0</v>
      </c>
      <c r="W669" s="48">
        <v>0</v>
      </c>
      <c r="X669" s="48">
        <v>0</v>
      </c>
      <c r="Y669" s="48">
        <v>664183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I669" s="48">
        <v>7155100</v>
      </c>
      <c r="AJ669" s="48">
        <v>30928316</v>
      </c>
      <c r="AK669" s="48">
        <v>0</v>
      </c>
      <c r="AL669" s="48">
        <v>282859</v>
      </c>
      <c r="AM669" s="48">
        <v>0</v>
      </c>
      <c r="AN669" s="48">
        <v>4568785</v>
      </c>
      <c r="AO669" s="11" t="s">
        <v>4735</v>
      </c>
      <c r="AP669" s="54" t="str">
        <f>IF(Table1[[#This Row],[Ending Capital Account]]&lt;500000,"A","REQ")</f>
        <v>A</v>
      </c>
    </row>
    <row r="670" spans="1:42" x14ac:dyDescent="0.2">
      <c r="A670" s="44">
        <v>65836</v>
      </c>
      <c r="B670" s="11" t="s">
        <v>1680</v>
      </c>
      <c r="C670" s="47">
        <v>45035</v>
      </c>
      <c r="D670" s="46">
        <v>2014</v>
      </c>
      <c r="E670" s="46">
        <v>2028</v>
      </c>
      <c r="F670" s="12" t="s">
        <v>985</v>
      </c>
      <c r="G670" s="12" t="s">
        <v>407</v>
      </c>
      <c r="H670" s="12" t="s">
        <v>410</v>
      </c>
      <c r="I670" s="12" t="s">
        <v>62</v>
      </c>
      <c r="J670" s="12" t="s">
        <v>62</v>
      </c>
      <c r="K670" s="48">
        <v>3796565</v>
      </c>
      <c r="L670" s="12" t="s">
        <v>409</v>
      </c>
      <c r="P670" s="50">
        <v>-368059</v>
      </c>
      <c r="Q670" s="48">
        <v>-367947</v>
      </c>
      <c r="R670" s="48">
        <v>-367947</v>
      </c>
      <c r="S670" s="48">
        <v>0</v>
      </c>
      <c r="T670" s="48">
        <v>0</v>
      </c>
      <c r="U670" s="48">
        <v>0</v>
      </c>
      <c r="V670" s="48">
        <v>0</v>
      </c>
      <c r="W670" s="48">
        <v>0</v>
      </c>
      <c r="X670" s="48">
        <v>0</v>
      </c>
      <c r="Y670" s="48">
        <v>870070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I670" s="48">
        <v>710697</v>
      </c>
      <c r="AJ670" s="48">
        <v>1235400</v>
      </c>
      <c r="AK670" s="48">
        <v>0</v>
      </c>
      <c r="AL670" s="48">
        <v>0</v>
      </c>
      <c r="AM670" s="48">
        <v>0</v>
      </c>
      <c r="AN670" s="48">
        <v>370230</v>
      </c>
      <c r="AO670" s="11" t="s">
        <v>3725</v>
      </c>
      <c r="AP670" s="54" t="str">
        <f>IF(Table1[[#This Row],[Ending Capital Account]]&lt;500000,"A","REQ")</f>
        <v>REQ</v>
      </c>
    </row>
    <row r="671" spans="1:42" x14ac:dyDescent="0.2">
      <c r="A671" s="44">
        <v>63103</v>
      </c>
      <c r="B671" s="11" t="s">
        <v>2224</v>
      </c>
      <c r="C671" s="47">
        <v>45002</v>
      </c>
      <c r="D671" s="46">
        <v>2008</v>
      </c>
      <c r="E671" s="46">
        <v>2022</v>
      </c>
      <c r="F671" s="12" t="s">
        <v>985</v>
      </c>
      <c r="G671" s="12" t="s">
        <v>407</v>
      </c>
      <c r="H671" s="12" t="s">
        <v>410</v>
      </c>
      <c r="I671" s="12" t="s">
        <v>62</v>
      </c>
      <c r="J671" s="12" t="s">
        <v>62</v>
      </c>
      <c r="K671" s="48">
        <v>552536</v>
      </c>
      <c r="L671" s="12" t="s">
        <v>409</v>
      </c>
      <c r="P671" s="50">
        <v>-332115</v>
      </c>
      <c r="Q671" s="48">
        <v>-331965</v>
      </c>
      <c r="R671" s="48">
        <v>-331965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I671" s="48">
        <v>139555</v>
      </c>
      <c r="AJ671" s="48">
        <v>3607905</v>
      </c>
      <c r="AK671" s="48">
        <v>0</v>
      </c>
      <c r="AL671" s="48">
        <v>0</v>
      </c>
      <c r="AM671" s="48">
        <v>0</v>
      </c>
      <c r="AN671" s="48">
        <v>286378</v>
      </c>
      <c r="AO671" s="11" t="s">
        <v>3712</v>
      </c>
      <c r="AP671" s="54" t="str">
        <f>IF(Table1[[#This Row],[Ending Capital Account]]&lt;500000,"A","REQ")</f>
        <v>REQ</v>
      </c>
    </row>
    <row r="672" spans="1:42" x14ac:dyDescent="0.2">
      <c r="A672" s="44">
        <v>65612</v>
      </c>
      <c r="B672" s="11" t="s">
        <v>3191</v>
      </c>
      <c r="C672" s="47">
        <v>44986</v>
      </c>
      <c r="D672" s="46">
        <v>2013</v>
      </c>
      <c r="E672" s="46">
        <v>2027</v>
      </c>
      <c r="F672" s="12" t="s">
        <v>985</v>
      </c>
      <c r="G672" s="12" t="s">
        <v>407</v>
      </c>
      <c r="H672" s="12" t="s">
        <v>410</v>
      </c>
      <c r="I672" s="12" t="s">
        <v>62</v>
      </c>
      <c r="J672" s="12" t="s">
        <v>62</v>
      </c>
      <c r="K672" s="48">
        <v>3298289</v>
      </c>
      <c r="L672" s="12" t="s">
        <v>409</v>
      </c>
      <c r="P672" s="50">
        <v>-755771</v>
      </c>
      <c r="Q672" s="48">
        <v>-755695</v>
      </c>
      <c r="R672" s="48">
        <v>-755695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908796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I672" s="48">
        <v>0</v>
      </c>
      <c r="AJ672" s="48">
        <v>16277294</v>
      </c>
      <c r="AK672" s="48">
        <v>0</v>
      </c>
      <c r="AL672" s="48">
        <v>0</v>
      </c>
      <c r="AM672" s="48">
        <v>0</v>
      </c>
      <c r="AN672" s="48">
        <v>565262</v>
      </c>
      <c r="AO672" s="11" t="s">
        <v>3714</v>
      </c>
      <c r="AP672" s="54" t="str">
        <f>IF(Table1[[#This Row],[Ending Capital Account]]&lt;500000,"A","REQ")</f>
        <v>REQ</v>
      </c>
    </row>
    <row r="673" spans="1:42" x14ac:dyDescent="0.2">
      <c r="A673" s="44">
        <v>65242</v>
      </c>
      <c r="B673" s="11" t="s">
        <v>3386</v>
      </c>
      <c r="C673" s="47">
        <v>44977</v>
      </c>
      <c r="D673" s="46">
        <v>2012</v>
      </c>
      <c r="E673" s="46">
        <v>2027</v>
      </c>
      <c r="F673" s="12" t="s">
        <v>408</v>
      </c>
      <c r="G673" s="12" t="s">
        <v>407</v>
      </c>
      <c r="H673" s="12" t="s">
        <v>410</v>
      </c>
      <c r="I673" s="12" t="s">
        <v>62</v>
      </c>
      <c r="J673" s="12" t="s">
        <v>62</v>
      </c>
      <c r="K673" s="48">
        <v>231899</v>
      </c>
      <c r="L673" s="12" t="s">
        <v>409</v>
      </c>
      <c r="P673" s="50">
        <v>-368555</v>
      </c>
      <c r="Q673" s="48">
        <v>-368397</v>
      </c>
      <c r="R673" s="48">
        <v>-368397</v>
      </c>
      <c r="S673" s="48">
        <v>0</v>
      </c>
      <c r="T673" s="48">
        <v>0</v>
      </c>
      <c r="U673" s="48">
        <v>0</v>
      </c>
      <c r="V673" s="48">
        <v>0</v>
      </c>
      <c r="W673" s="48">
        <v>0</v>
      </c>
      <c r="X673" s="48">
        <v>0</v>
      </c>
      <c r="Y673" s="48">
        <v>394361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I673" s="48">
        <v>5834959</v>
      </c>
      <c r="AJ673" s="48">
        <v>0</v>
      </c>
      <c r="AK673" s="48">
        <v>0</v>
      </c>
      <c r="AL673" s="48">
        <v>0</v>
      </c>
      <c r="AM673" s="48">
        <v>-1994</v>
      </c>
      <c r="AN673" s="48">
        <v>325306</v>
      </c>
      <c r="AO673" s="11" t="s">
        <v>3851</v>
      </c>
      <c r="AP673" s="54" t="str">
        <f>IF(Table1[[#This Row],[Ending Capital Account]]&lt;500000,"A","REQ")</f>
        <v>A</v>
      </c>
    </row>
    <row r="674" spans="1:42" x14ac:dyDescent="0.2">
      <c r="A674" s="44">
        <v>65241</v>
      </c>
      <c r="B674" s="11" t="s">
        <v>3383</v>
      </c>
      <c r="C674" s="47">
        <v>44977</v>
      </c>
      <c r="D674" s="46">
        <v>2013</v>
      </c>
      <c r="E674" s="46">
        <v>2027</v>
      </c>
      <c r="F674" s="12" t="s">
        <v>985</v>
      </c>
      <c r="G674" s="12" t="s">
        <v>407</v>
      </c>
      <c r="H674" s="12" t="s">
        <v>410</v>
      </c>
      <c r="I674" s="12" t="s">
        <v>62</v>
      </c>
      <c r="J674" s="12" t="s">
        <v>62</v>
      </c>
      <c r="K674" s="48">
        <v>1344586</v>
      </c>
      <c r="L674" s="12" t="s">
        <v>409</v>
      </c>
      <c r="P674" s="50">
        <v>-1032007</v>
      </c>
      <c r="Q674" s="48">
        <v>-1031529</v>
      </c>
      <c r="R674" s="48">
        <v>-1031529</v>
      </c>
      <c r="S674" s="48">
        <v>0</v>
      </c>
      <c r="T674" s="48">
        <v>0</v>
      </c>
      <c r="U674" s="48">
        <v>0</v>
      </c>
      <c r="V674" s="48">
        <v>0</v>
      </c>
      <c r="W674" s="48">
        <v>0</v>
      </c>
      <c r="X674" s="48">
        <v>0</v>
      </c>
      <c r="Y674" s="48">
        <v>1812271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I674" s="48">
        <v>16126160</v>
      </c>
      <c r="AJ674" s="48">
        <v>7502808</v>
      </c>
      <c r="AK674" s="48">
        <v>0</v>
      </c>
      <c r="AL674" s="48">
        <v>0</v>
      </c>
      <c r="AM674" s="48">
        <v>-11071</v>
      </c>
      <c r="AN674" s="48">
        <v>1467016</v>
      </c>
      <c r="AO674" s="11" t="s">
        <v>3851</v>
      </c>
      <c r="AP674" s="54" t="str">
        <f>IF(Table1[[#This Row],[Ending Capital Account]]&lt;500000,"A","REQ")</f>
        <v>REQ</v>
      </c>
    </row>
    <row r="675" spans="1:42" x14ac:dyDescent="0.2">
      <c r="A675" s="44">
        <v>61588</v>
      </c>
      <c r="B675" s="11" t="s">
        <v>2257</v>
      </c>
      <c r="C675" s="47">
        <v>44977</v>
      </c>
      <c r="D675" s="46">
        <v>2007</v>
      </c>
      <c r="E675" s="46">
        <v>2021</v>
      </c>
      <c r="F675" s="12" t="s">
        <v>985</v>
      </c>
      <c r="G675" s="12" t="s">
        <v>407</v>
      </c>
      <c r="H675" s="12" t="s">
        <v>410</v>
      </c>
      <c r="I675" s="12" t="s">
        <v>62</v>
      </c>
      <c r="J675" s="12" t="s">
        <v>409</v>
      </c>
      <c r="K675" s="48">
        <v>0</v>
      </c>
      <c r="L675" s="12" t="s">
        <v>409</v>
      </c>
      <c r="P675" s="50">
        <v>-598455</v>
      </c>
      <c r="Q675" s="48">
        <v>-288034</v>
      </c>
      <c r="R675" s="48">
        <v>-288034</v>
      </c>
      <c r="S675" s="48">
        <v>0</v>
      </c>
      <c r="T675" s="48">
        <v>0</v>
      </c>
      <c r="U675" s="48">
        <v>0</v>
      </c>
      <c r="V675" s="48">
        <v>0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I675" s="48">
        <v>0</v>
      </c>
      <c r="AJ675" s="48">
        <v>0</v>
      </c>
      <c r="AK675" s="48">
        <v>0</v>
      </c>
      <c r="AL675" s="48">
        <v>0</v>
      </c>
      <c r="AM675" s="48">
        <v>0</v>
      </c>
      <c r="AN675" s="48">
        <v>315999</v>
      </c>
      <c r="AO675" s="11" t="s">
        <v>3816</v>
      </c>
      <c r="AP675" s="54" t="str">
        <f>IF(Table1[[#This Row],[Ending Capital Account]]&lt;500000,"A","REQ")</f>
        <v>A</v>
      </c>
    </row>
    <row r="676" spans="1:42" x14ac:dyDescent="0.2">
      <c r="A676" s="44">
        <v>67654</v>
      </c>
      <c r="B676" s="11" t="s">
        <v>1587</v>
      </c>
      <c r="C676" s="47">
        <v>44993</v>
      </c>
      <c r="D676" s="46">
        <v>2018</v>
      </c>
      <c r="E676" s="46">
        <v>2032</v>
      </c>
      <c r="F676" s="12" t="s">
        <v>985</v>
      </c>
      <c r="G676" s="12" t="s">
        <v>407</v>
      </c>
      <c r="H676" s="12" t="s">
        <v>410</v>
      </c>
      <c r="I676" s="12" t="s">
        <v>62</v>
      </c>
      <c r="J676" s="12" t="s">
        <v>62</v>
      </c>
      <c r="K676" s="48">
        <v>5668766</v>
      </c>
      <c r="L676" s="12" t="s">
        <v>409</v>
      </c>
      <c r="P676" s="50">
        <v>-333972</v>
      </c>
      <c r="Q676" s="48">
        <v>-333632</v>
      </c>
      <c r="R676" s="48">
        <v>-333632</v>
      </c>
      <c r="S676" s="48">
        <v>0</v>
      </c>
      <c r="T676" s="48">
        <v>0</v>
      </c>
      <c r="U676" s="48">
        <v>0</v>
      </c>
      <c r="V676" s="48">
        <v>0</v>
      </c>
      <c r="W676" s="48">
        <v>0</v>
      </c>
      <c r="X676" s="48">
        <v>0</v>
      </c>
      <c r="Y676" s="48">
        <v>836934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I676" s="48">
        <v>0</v>
      </c>
      <c r="AJ676" s="48">
        <v>6756857</v>
      </c>
      <c r="AK676" s="48">
        <v>0</v>
      </c>
      <c r="AL676" s="48">
        <v>0</v>
      </c>
      <c r="AM676" s="48">
        <v>0</v>
      </c>
      <c r="AN676" s="48">
        <v>457989</v>
      </c>
      <c r="AO676" s="11" t="s">
        <v>3835</v>
      </c>
      <c r="AP676" s="54" t="str">
        <f>IF(Table1[[#This Row],[Ending Capital Account]]&lt;500000,"A","REQ")</f>
        <v>REQ</v>
      </c>
    </row>
    <row r="677" spans="1:42" x14ac:dyDescent="0.2">
      <c r="A677" s="44">
        <v>67308</v>
      </c>
      <c r="B677" s="11" t="s">
        <v>896</v>
      </c>
      <c r="C677" s="47">
        <v>45006</v>
      </c>
      <c r="D677" s="46">
        <v>2018</v>
      </c>
      <c r="E677" s="46">
        <v>2032</v>
      </c>
      <c r="F677" s="12" t="s">
        <v>985</v>
      </c>
      <c r="G677" s="12" t="s">
        <v>407</v>
      </c>
      <c r="H677" s="12" t="s">
        <v>410</v>
      </c>
      <c r="I677" s="12" t="s">
        <v>62</v>
      </c>
      <c r="J677" s="12" t="s">
        <v>62</v>
      </c>
      <c r="K677" s="48">
        <v>2658510</v>
      </c>
      <c r="L677" s="12" t="s">
        <v>409</v>
      </c>
      <c r="P677" s="50">
        <v>-250843</v>
      </c>
      <c r="Q677" s="48">
        <v>-250818</v>
      </c>
      <c r="R677" s="48">
        <v>-250818</v>
      </c>
      <c r="S677" s="48">
        <v>0</v>
      </c>
      <c r="T677" s="48">
        <v>0</v>
      </c>
      <c r="U677" s="48">
        <v>0</v>
      </c>
      <c r="V677" s="48">
        <v>0</v>
      </c>
      <c r="W677" s="48">
        <v>0</v>
      </c>
      <c r="X677" s="48">
        <v>0</v>
      </c>
      <c r="Y677" s="48">
        <v>403339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I677" s="48">
        <v>0</v>
      </c>
      <c r="AJ677" s="48">
        <v>6749434</v>
      </c>
      <c r="AK677" s="48">
        <v>0</v>
      </c>
      <c r="AL677" s="48">
        <v>0</v>
      </c>
      <c r="AM677" s="48">
        <v>0</v>
      </c>
      <c r="AN677" s="48">
        <v>329653</v>
      </c>
      <c r="AO677" s="11" t="s">
        <v>3775</v>
      </c>
      <c r="AP677" s="54" t="str">
        <f>IF(Table1[[#This Row],[Ending Capital Account]]&lt;500000,"A","REQ")</f>
        <v>REQ</v>
      </c>
    </row>
    <row r="678" spans="1:42" x14ac:dyDescent="0.2">
      <c r="A678" s="44">
        <v>79996</v>
      </c>
      <c r="B678" s="11" t="s">
        <v>3540</v>
      </c>
      <c r="C678" s="47">
        <v>45184</v>
      </c>
      <c r="D678" s="46">
        <v>2023</v>
      </c>
      <c r="E678" s="46">
        <v>2037</v>
      </c>
      <c r="F678" s="12" t="s">
        <v>985</v>
      </c>
      <c r="G678" s="12" t="s">
        <v>407</v>
      </c>
      <c r="H678" s="12" t="s">
        <v>410</v>
      </c>
      <c r="I678" s="12" t="s">
        <v>62</v>
      </c>
      <c r="J678" s="12" t="s">
        <v>62</v>
      </c>
      <c r="K678" s="48">
        <v>662688</v>
      </c>
      <c r="L678" s="12" t="s">
        <v>409</v>
      </c>
      <c r="P678" s="50">
        <v>-612965</v>
      </c>
      <c r="Q678" s="48">
        <v>-612904</v>
      </c>
      <c r="R678" s="48">
        <v>-612904</v>
      </c>
      <c r="S678" s="48">
        <v>0</v>
      </c>
      <c r="T678" s="48">
        <v>0</v>
      </c>
      <c r="U678" s="48">
        <v>0</v>
      </c>
      <c r="V678" s="48">
        <v>0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I678" s="48">
        <v>0</v>
      </c>
      <c r="AJ678" s="48">
        <v>21209474</v>
      </c>
      <c r="AK678" s="48">
        <v>0</v>
      </c>
      <c r="AL678" s="48">
        <v>55000</v>
      </c>
      <c r="AM678" s="48">
        <v>0</v>
      </c>
      <c r="AN678" s="48">
        <v>530825</v>
      </c>
      <c r="AO678" s="11" t="s">
        <v>4744</v>
      </c>
      <c r="AP678" s="54" t="str">
        <f>IF(Table1[[#This Row],[Ending Capital Account]]&lt;500000,"A","REQ")</f>
        <v>REQ</v>
      </c>
    </row>
    <row r="679" spans="1:42" x14ac:dyDescent="0.2">
      <c r="A679" s="44">
        <v>65776</v>
      </c>
      <c r="B679" s="11" t="s">
        <v>2501</v>
      </c>
      <c r="C679" s="47">
        <v>44992</v>
      </c>
      <c r="D679" s="46">
        <v>2013</v>
      </c>
      <c r="E679" s="46">
        <v>2028</v>
      </c>
      <c r="F679" s="12" t="s">
        <v>985</v>
      </c>
      <c r="G679" s="12" t="s">
        <v>407</v>
      </c>
      <c r="H679" s="12" t="s">
        <v>410</v>
      </c>
      <c r="I679" s="12" t="s">
        <v>62</v>
      </c>
      <c r="J679" s="12" t="s">
        <v>62</v>
      </c>
      <c r="K679" s="48">
        <v>1485074</v>
      </c>
      <c r="L679" s="12" t="s">
        <v>62</v>
      </c>
      <c r="P679" s="50">
        <v>-67471</v>
      </c>
      <c r="Q679" s="48">
        <v>-66138</v>
      </c>
      <c r="R679" s="48">
        <v>-66138</v>
      </c>
      <c r="S679" s="48">
        <v>0</v>
      </c>
      <c r="T679" s="48">
        <v>8236</v>
      </c>
      <c r="U679" s="48">
        <v>0</v>
      </c>
      <c r="V679" s="48">
        <v>0</v>
      </c>
      <c r="W679" s="48">
        <v>0</v>
      </c>
      <c r="X679" s="48">
        <v>0</v>
      </c>
      <c r="Y679" s="48">
        <v>322660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I679" s="48">
        <v>0</v>
      </c>
      <c r="AJ679" s="48">
        <v>645999</v>
      </c>
      <c r="AK679" s="48">
        <v>0</v>
      </c>
      <c r="AL679" s="48">
        <v>0</v>
      </c>
      <c r="AM679" s="48">
        <v>0</v>
      </c>
      <c r="AN679" s="48">
        <v>105774</v>
      </c>
      <c r="AO679" s="11" t="s">
        <v>3803</v>
      </c>
      <c r="AP679" s="54" t="str">
        <f>IF(Table1[[#This Row],[Ending Capital Account]]&lt;500000,"A","REQ")</f>
        <v>REQ</v>
      </c>
    </row>
    <row r="680" spans="1:42" x14ac:dyDescent="0.2">
      <c r="A680" s="44">
        <v>65434</v>
      </c>
      <c r="B680" s="11" t="s">
        <v>2422</v>
      </c>
      <c r="C680" s="47">
        <v>44979</v>
      </c>
      <c r="D680" s="46">
        <v>2012</v>
      </c>
      <c r="E680" s="46">
        <v>2026</v>
      </c>
      <c r="F680" s="12" t="s">
        <v>985</v>
      </c>
      <c r="G680" s="12" t="s">
        <v>407</v>
      </c>
      <c r="H680" s="12" t="s">
        <v>410</v>
      </c>
      <c r="I680" s="12" t="s">
        <v>62</v>
      </c>
      <c r="J680" s="12" t="s">
        <v>62</v>
      </c>
      <c r="K680" s="48">
        <v>2137590</v>
      </c>
      <c r="L680" s="12" t="s">
        <v>62</v>
      </c>
      <c r="P680" s="50">
        <v>-195264</v>
      </c>
      <c r="Q680" s="48">
        <v>-195119</v>
      </c>
      <c r="R680" s="48">
        <v>-195119</v>
      </c>
      <c r="T680" s="48">
        <v>6</v>
      </c>
      <c r="Y680" s="48">
        <v>342354</v>
      </c>
      <c r="AJ680" s="48">
        <v>619938</v>
      </c>
      <c r="AN680" s="48">
        <v>142684</v>
      </c>
      <c r="AO680" s="11" t="s">
        <v>3695</v>
      </c>
      <c r="AP680" s="54" t="str">
        <f>IF(Table1[[#This Row],[Ending Capital Account]]&lt;500000,"A","REQ")</f>
        <v>REQ</v>
      </c>
    </row>
    <row r="681" spans="1:42" x14ac:dyDescent="0.2">
      <c r="A681" s="44">
        <v>63063</v>
      </c>
      <c r="B681" s="11" t="s">
        <v>2222</v>
      </c>
      <c r="C681" s="47">
        <v>45012</v>
      </c>
      <c r="D681" s="46">
        <v>2008</v>
      </c>
      <c r="E681" s="46">
        <v>2022</v>
      </c>
      <c r="F681" s="12" t="s">
        <v>985</v>
      </c>
      <c r="G681" s="12" t="s">
        <v>407</v>
      </c>
      <c r="H681" s="12" t="s">
        <v>410</v>
      </c>
      <c r="I681" s="12" t="s">
        <v>62</v>
      </c>
      <c r="J681" s="12" t="s">
        <v>62</v>
      </c>
      <c r="K681" s="48">
        <v>1237466</v>
      </c>
      <c r="L681" s="12" t="s">
        <v>409</v>
      </c>
      <c r="P681" s="50">
        <v>-522837</v>
      </c>
      <c r="Q681" s="48">
        <v>-522063</v>
      </c>
      <c r="R681" s="48">
        <v>-686433</v>
      </c>
      <c r="S681" s="48">
        <v>0</v>
      </c>
      <c r="T681" s="48">
        <v>0</v>
      </c>
      <c r="U681" s="48">
        <v>0</v>
      </c>
      <c r="V681" s="48">
        <v>0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I681" s="48">
        <v>0</v>
      </c>
      <c r="AJ681" s="48">
        <v>1633868</v>
      </c>
      <c r="AK681" s="48">
        <v>0</v>
      </c>
      <c r="AL681" s="48">
        <v>0</v>
      </c>
      <c r="AM681" s="48">
        <v>0</v>
      </c>
      <c r="AN681" s="48">
        <v>256366</v>
      </c>
      <c r="AO681" s="11" t="s">
        <v>3712</v>
      </c>
      <c r="AP681" s="54" t="str">
        <f>IF(Table1[[#This Row],[Ending Capital Account]]&lt;500000,"A","REQ")</f>
        <v>REQ</v>
      </c>
    </row>
    <row r="682" spans="1:42" x14ac:dyDescent="0.2">
      <c r="A682" s="44">
        <v>66399</v>
      </c>
      <c r="B682" s="11" t="s">
        <v>2553</v>
      </c>
      <c r="C682" s="47">
        <v>45035</v>
      </c>
      <c r="D682" s="46">
        <v>2015</v>
      </c>
      <c r="E682" s="46">
        <v>2029</v>
      </c>
      <c r="F682" s="12" t="s">
        <v>985</v>
      </c>
      <c r="G682" s="12" t="s">
        <v>407</v>
      </c>
      <c r="H682" s="12" t="s">
        <v>410</v>
      </c>
      <c r="I682" s="12" t="s">
        <v>62</v>
      </c>
      <c r="J682" s="12" t="s">
        <v>62</v>
      </c>
      <c r="K682" s="48">
        <v>1379731</v>
      </c>
      <c r="L682" s="12" t="s">
        <v>409</v>
      </c>
      <c r="P682" s="50">
        <v>-345804</v>
      </c>
      <c r="Q682" s="48">
        <v>-343233</v>
      </c>
      <c r="R682" s="48">
        <v>-343233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799828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I682" s="48">
        <v>0</v>
      </c>
      <c r="AJ682" s="48">
        <v>9065218</v>
      </c>
      <c r="AK682" s="48">
        <v>0</v>
      </c>
      <c r="AL682" s="48">
        <v>0</v>
      </c>
      <c r="AM682" s="48">
        <v>-41199</v>
      </c>
      <c r="AN682" s="48">
        <v>497692</v>
      </c>
      <c r="AO682" s="11" t="s">
        <v>3780</v>
      </c>
      <c r="AP682" s="54" t="str">
        <f>IF(Table1[[#This Row],[Ending Capital Account]]&lt;500000,"A","REQ")</f>
        <v>REQ</v>
      </c>
    </row>
    <row r="683" spans="1:42" x14ac:dyDescent="0.2">
      <c r="A683" s="44">
        <v>63091</v>
      </c>
      <c r="B683" s="11" t="s">
        <v>2966</v>
      </c>
      <c r="C683" s="47">
        <v>45014</v>
      </c>
      <c r="D683" s="46">
        <v>2008</v>
      </c>
      <c r="E683" s="46">
        <v>2022</v>
      </c>
      <c r="F683" s="12" t="s">
        <v>985</v>
      </c>
      <c r="G683" s="12" t="s">
        <v>407</v>
      </c>
      <c r="H683" s="12" t="s">
        <v>410</v>
      </c>
      <c r="I683" s="12" t="s">
        <v>62</v>
      </c>
      <c r="J683" s="12" t="s">
        <v>62</v>
      </c>
      <c r="K683" s="48">
        <v>213068</v>
      </c>
      <c r="L683" s="12" t="s">
        <v>409</v>
      </c>
      <c r="P683" s="50">
        <v>-139064</v>
      </c>
      <c r="Q683" s="48">
        <v>-137577</v>
      </c>
      <c r="R683" s="48">
        <v>-137577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13879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I683" s="48">
        <v>0</v>
      </c>
      <c r="AJ683" s="48">
        <v>1757326</v>
      </c>
      <c r="AK683" s="48">
        <v>0</v>
      </c>
      <c r="AL683" s="48">
        <v>0</v>
      </c>
      <c r="AM683" s="48">
        <v>0</v>
      </c>
      <c r="AN683" s="48">
        <v>67972</v>
      </c>
      <c r="AO683" s="11" t="s">
        <v>3738</v>
      </c>
      <c r="AP683" s="54" t="str">
        <f>IF(Table1[[#This Row],[Ending Capital Account]]&lt;500000,"A","REQ")</f>
        <v>A</v>
      </c>
    </row>
    <row r="684" spans="1:42" x14ac:dyDescent="0.2">
      <c r="A684" s="44">
        <v>80882</v>
      </c>
      <c r="B684" s="11" t="s">
        <v>4037</v>
      </c>
      <c r="C684" s="47">
        <v>44959</v>
      </c>
      <c r="D684" s="46">
        <v>2025</v>
      </c>
      <c r="E684" s="46">
        <v>2040</v>
      </c>
      <c r="F684" s="12" t="s">
        <v>985</v>
      </c>
      <c r="G684" s="12" t="s">
        <v>407</v>
      </c>
      <c r="H684" s="12" t="s">
        <v>410</v>
      </c>
      <c r="I684" s="12" t="s">
        <v>62</v>
      </c>
      <c r="J684" s="12" t="s">
        <v>62</v>
      </c>
      <c r="K684" s="48">
        <v>1899005</v>
      </c>
      <c r="L684" s="12" t="s">
        <v>62</v>
      </c>
      <c r="P684" s="50">
        <v>-800</v>
      </c>
      <c r="Q684" s="48">
        <v>-800</v>
      </c>
      <c r="R684" s="48">
        <v>-800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I684" s="48">
        <v>0</v>
      </c>
      <c r="AJ684" s="48">
        <v>7990886</v>
      </c>
      <c r="AK684" s="48">
        <v>0</v>
      </c>
      <c r="AL684" s="48">
        <v>1899805</v>
      </c>
      <c r="AM684" s="48">
        <v>0</v>
      </c>
      <c r="AO684" s="11" t="s">
        <v>4762</v>
      </c>
      <c r="AP684" s="54" t="str">
        <f>IF(Table1[[#This Row],[Ending Capital Account]]&lt;500000,"A","REQ")</f>
        <v>REQ</v>
      </c>
    </row>
    <row r="685" spans="1:42" x14ac:dyDescent="0.2">
      <c r="A685" s="44">
        <v>78805</v>
      </c>
      <c r="B685" s="11" t="s">
        <v>3596</v>
      </c>
      <c r="C685" s="47">
        <v>45187</v>
      </c>
      <c r="D685" s="46">
        <v>2022</v>
      </c>
      <c r="E685" s="46">
        <v>2037</v>
      </c>
      <c r="F685" s="12" t="s">
        <v>985</v>
      </c>
      <c r="G685" s="12" t="s">
        <v>407</v>
      </c>
      <c r="H685" s="12" t="s">
        <v>410</v>
      </c>
      <c r="I685" s="12" t="s">
        <v>62</v>
      </c>
      <c r="J685" s="12" t="s">
        <v>62</v>
      </c>
      <c r="K685" s="48">
        <v>269043</v>
      </c>
      <c r="L685" s="12" t="s">
        <v>409</v>
      </c>
      <c r="P685" s="50">
        <v>-1185774</v>
      </c>
      <c r="Q685" s="48">
        <v>-985973</v>
      </c>
      <c r="R685" s="48">
        <v>-985973</v>
      </c>
      <c r="Y685" s="48">
        <v>189060</v>
      </c>
      <c r="AJ685" s="48">
        <v>11407405</v>
      </c>
      <c r="AN685" s="48">
        <v>1179235</v>
      </c>
      <c r="AO685" s="11" t="s">
        <v>3764</v>
      </c>
      <c r="AP685" s="54" t="str">
        <f>IF(Table1[[#This Row],[Ending Capital Account]]&lt;500000,"A","REQ")</f>
        <v>A</v>
      </c>
    </row>
    <row r="686" spans="1:42" x14ac:dyDescent="0.2">
      <c r="A686" s="44">
        <v>66196</v>
      </c>
      <c r="B686" s="11" t="s">
        <v>1711</v>
      </c>
      <c r="C686" s="47">
        <v>45014</v>
      </c>
      <c r="D686" s="46">
        <v>2016</v>
      </c>
      <c r="E686" s="46">
        <v>2030</v>
      </c>
      <c r="F686" s="12" t="s">
        <v>985</v>
      </c>
      <c r="G686" s="12" t="s">
        <v>407</v>
      </c>
      <c r="H686" s="12" t="s">
        <v>410</v>
      </c>
      <c r="I686" s="12" t="s">
        <v>62</v>
      </c>
      <c r="J686" s="12" t="s">
        <v>62</v>
      </c>
      <c r="K686" s="48">
        <v>9538862</v>
      </c>
      <c r="L686" s="12" t="s">
        <v>409</v>
      </c>
      <c r="P686" s="50">
        <v>-650489</v>
      </c>
      <c r="Q686" s="48">
        <v>-647650</v>
      </c>
      <c r="R686" s="48">
        <v>-647650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1341035</v>
      </c>
      <c r="Z686" s="48">
        <v>0</v>
      </c>
      <c r="AA686" s="48">
        <v>0</v>
      </c>
      <c r="AB686" s="48">
        <v>0</v>
      </c>
      <c r="AC686" s="48">
        <v>0</v>
      </c>
      <c r="AD686" s="48">
        <v>0</v>
      </c>
      <c r="AI686" s="48">
        <v>1161953</v>
      </c>
      <c r="AJ686" s="48">
        <v>3382153</v>
      </c>
      <c r="AK686" s="48">
        <v>0</v>
      </c>
      <c r="AL686" s="48">
        <v>0</v>
      </c>
      <c r="AM686" s="48">
        <v>0</v>
      </c>
      <c r="AN686" s="48">
        <v>506175</v>
      </c>
      <c r="AO686" s="11" t="s">
        <v>3724</v>
      </c>
      <c r="AP686" s="54" t="str">
        <f>IF(Table1[[#This Row],[Ending Capital Account]]&lt;500000,"A","REQ")</f>
        <v>REQ</v>
      </c>
    </row>
    <row r="687" spans="1:42" x14ac:dyDescent="0.2">
      <c r="A687" s="44">
        <v>80031</v>
      </c>
      <c r="B687" s="11" t="s">
        <v>4043</v>
      </c>
      <c r="C687" s="47">
        <v>45190</v>
      </c>
      <c r="D687" s="46">
        <v>2024</v>
      </c>
      <c r="E687" s="46">
        <v>2039</v>
      </c>
      <c r="F687" s="12" t="s">
        <v>985</v>
      </c>
      <c r="G687" s="12" t="s">
        <v>407</v>
      </c>
      <c r="H687" s="12" t="s">
        <v>410</v>
      </c>
      <c r="I687" s="12" t="s">
        <v>62</v>
      </c>
      <c r="J687" s="12" t="s">
        <v>62</v>
      </c>
      <c r="K687" s="48">
        <v>2789794</v>
      </c>
      <c r="L687" s="12" t="s">
        <v>62</v>
      </c>
      <c r="P687" s="50">
        <v>0</v>
      </c>
      <c r="Q687" s="48">
        <v>0</v>
      </c>
      <c r="R687" s="48">
        <v>0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0</v>
      </c>
      <c r="AI687" s="48">
        <v>0</v>
      </c>
      <c r="AJ687" s="48">
        <v>0</v>
      </c>
      <c r="AK687" s="48">
        <v>0</v>
      </c>
      <c r="AL687" s="48">
        <v>2789794</v>
      </c>
      <c r="AM687" s="48">
        <v>0</v>
      </c>
      <c r="AO687" s="11" t="s">
        <v>4763</v>
      </c>
      <c r="AP687" s="54" t="str">
        <f>IF(Table1[[#This Row],[Ending Capital Account]]&lt;500000,"A","REQ")</f>
        <v>REQ</v>
      </c>
    </row>
    <row r="688" spans="1:42" x14ac:dyDescent="0.2">
      <c r="A688" s="44">
        <v>60278</v>
      </c>
      <c r="B688" s="11" t="s">
        <v>2789</v>
      </c>
      <c r="C688" s="47">
        <v>45008</v>
      </c>
      <c r="D688" s="46">
        <v>2001</v>
      </c>
      <c r="E688" s="46">
        <v>2015</v>
      </c>
      <c r="F688" s="12" t="s">
        <v>985</v>
      </c>
      <c r="G688" s="12" t="s">
        <v>407</v>
      </c>
      <c r="H688" s="12" t="s">
        <v>410</v>
      </c>
      <c r="I688" s="12" t="s">
        <v>62</v>
      </c>
      <c r="J688" s="12" t="s">
        <v>62</v>
      </c>
      <c r="K688" s="48">
        <v>-642920</v>
      </c>
      <c r="L688" s="12" t="s">
        <v>409</v>
      </c>
      <c r="P688" s="50">
        <v>-476668</v>
      </c>
      <c r="Q688" s="48">
        <v>0</v>
      </c>
      <c r="R688" s="48">
        <v>0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0</v>
      </c>
      <c r="AA688" s="48">
        <v>0</v>
      </c>
      <c r="AB688" s="48">
        <v>0</v>
      </c>
      <c r="AC688" s="48">
        <v>0</v>
      </c>
      <c r="AD688" s="48">
        <v>0</v>
      </c>
      <c r="AI688" s="48">
        <v>4244578</v>
      </c>
      <c r="AJ688" s="48">
        <v>0</v>
      </c>
      <c r="AK688" s="48">
        <v>0</v>
      </c>
      <c r="AL688" s="48">
        <v>0</v>
      </c>
      <c r="AM688" s="48">
        <v>0</v>
      </c>
      <c r="AN688" s="48">
        <v>247817</v>
      </c>
      <c r="AO688" s="11" t="s">
        <v>3765</v>
      </c>
      <c r="AP688" s="54" t="str">
        <f>IF(Table1[[#This Row],[Ending Capital Account]]&lt;500000,"A","REQ")</f>
        <v>A</v>
      </c>
    </row>
    <row r="689" spans="1:42" x14ac:dyDescent="0.2">
      <c r="A689" s="44">
        <v>60900</v>
      </c>
      <c r="B689" s="11" t="s">
        <v>1912</v>
      </c>
      <c r="C689" s="47">
        <v>45184</v>
      </c>
      <c r="D689" s="46">
        <v>2005</v>
      </c>
      <c r="E689" s="46">
        <v>2019</v>
      </c>
      <c r="F689" s="12" t="s">
        <v>985</v>
      </c>
      <c r="G689" s="12" t="s">
        <v>407</v>
      </c>
      <c r="H689" s="12" t="s">
        <v>410</v>
      </c>
      <c r="I689" s="12" t="s">
        <v>62</v>
      </c>
      <c r="J689" s="12" t="s">
        <v>62</v>
      </c>
      <c r="K689" s="48">
        <v>278871</v>
      </c>
      <c r="L689" s="12" t="s">
        <v>62</v>
      </c>
      <c r="P689" s="50">
        <v>-153226</v>
      </c>
      <c r="Q689" s="48">
        <v>-153064</v>
      </c>
      <c r="R689" s="48">
        <v>-153064</v>
      </c>
      <c r="S689" s="48">
        <v>0</v>
      </c>
      <c r="T689" s="48">
        <v>122432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0</v>
      </c>
      <c r="AA689" s="48">
        <v>0</v>
      </c>
      <c r="AB689" s="48">
        <v>0</v>
      </c>
      <c r="AC689" s="48">
        <v>0</v>
      </c>
      <c r="AD689" s="48">
        <v>0</v>
      </c>
      <c r="AI689" s="48">
        <v>0</v>
      </c>
      <c r="AJ689" s="48">
        <v>2168001</v>
      </c>
      <c r="AK689" s="48">
        <v>0</v>
      </c>
      <c r="AL689" s="48">
        <v>0</v>
      </c>
      <c r="AM689" s="48">
        <v>0</v>
      </c>
      <c r="AN689" s="48">
        <v>304069</v>
      </c>
      <c r="AO689" s="11" t="s">
        <v>4738</v>
      </c>
      <c r="AP689" s="54" t="str">
        <f>IF(Table1[[#This Row],[Ending Capital Account]]&lt;500000,"A","REQ")</f>
        <v>A</v>
      </c>
    </row>
    <row r="690" spans="1:42" x14ac:dyDescent="0.2">
      <c r="A690" s="44">
        <v>66703</v>
      </c>
      <c r="B690" s="11" t="s">
        <v>2572</v>
      </c>
      <c r="C690" s="47">
        <v>44990</v>
      </c>
      <c r="D690" s="46">
        <v>2016</v>
      </c>
      <c r="E690" s="46">
        <v>2030</v>
      </c>
      <c r="F690" s="12" t="s">
        <v>985</v>
      </c>
      <c r="G690" s="12" t="s">
        <v>407</v>
      </c>
      <c r="H690" s="12" t="s">
        <v>410</v>
      </c>
      <c r="I690" s="12" t="s">
        <v>62</v>
      </c>
      <c r="J690" s="12" t="s">
        <v>62</v>
      </c>
      <c r="K690" s="48">
        <v>3928528</v>
      </c>
      <c r="L690" s="12" t="s">
        <v>409</v>
      </c>
      <c r="P690" s="50">
        <v>-315898</v>
      </c>
      <c r="Q690" s="48">
        <v>-311902</v>
      </c>
      <c r="R690" s="48">
        <v>-311902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749116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I690" s="48">
        <v>0</v>
      </c>
      <c r="AJ690" s="48">
        <v>4791585</v>
      </c>
      <c r="AK690" s="48">
        <v>0</v>
      </c>
      <c r="AL690" s="48">
        <v>0</v>
      </c>
      <c r="AM690" s="48">
        <v>0</v>
      </c>
      <c r="AN690" s="48">
        <v>328050</v>
      </c>
      <c r="AO690" s="11" t="s">
        <v>3780</v>
      </c>
      <c r="AP690" s="54" t="str">
        <f>IF(Table1[[#This Row],[Ending Capital Account]]&lt;500000,"A","REQ")</f>
        <v>REQ</v>
      </c>
    </row>
    <row r="691" spans="1:42" x14ac:dyDescent="0.2">
      <c r="A691" s="44">
        <v>63210</v>
      </c>
      <c r="B691" s="11" t="s">
        <v>2288</v>
      </c>
      <c r="C691" s="47">
        <v>44951</v>
      </c>
      <c r="D691" s="46">
        <v>2008</v>
      </c>
      <c r="E691" s="46">
        <v>2023</v>
      </c>
      <c r="F691" s="12" t="s">
        <v>985</v>
      </c>
      <c r="G691" s="12" t="s">
        <v>407</v>
      </c>
      <c r="H691" s="12" t="s">
        <v>410</v>
      </c>
      <c r="I691" s="12" t="s">
        <v>62</v>
      </c>
      <c r="J691" s="12" t="s">
        <v>62</v>
      </c>
      <c r="K691" s="48">
        <v>1456092</v>
      </c>
      <c r="L691" s="12" t="s">
        <v>409</v>
      </c>
      <c r="P691" s="50">
        <v>-230272</v>
      </c>
      <c r="Q691" s="48">
        <v>-229062</v>
      </c>
      <c r="R691" s="48">
        <v>-229062</v>
      </c>
      <c r="AJ691" s="48">
        <v>1905151</v>
      </c>
      <c r="AN691" s="48">
        <v>243726</v>
      </c>
      <c r="AO691" s="11" t="s">
        <v>3816</v>
      </c>
      <c r="AP691" s="54" t="str">
        <f>IF(Table1[[#This Row],[Ending Capital Account]]&lt;500000,"A","REQ")</f>
        <v>REQ</v>
      </c>
    </row>
    <row r="692" spans="1:42" x14ac:dyDescent="0.2">
      <c r="A692" s="44">
        <v>79714</v>
      </c>
      <c r="B692" s="11" t="s">
        <v>2718</v>
      </c>
      <c r="C692" s="47">
        <v>44998</v>
      </c>
      <c r="D692" s="46">
        <v>2021</v>
      </c>
      <c r="E692" s="46">
        <v>2036</v>
      </c>
      <c r="F692" s="12" t="s">
        <v>985</v>
      </c>
      <c r="G692" s="12" t="s">
        <v>407</v>
      </c>
      <c r="H692" s="12" t="s">
        <v>410</v>
      </c>
      <c r="I692" s="12" t="s">
        <v>62</v>
      </c>
      <c r="J692" s="12" t="s">
        <v>62</v>
      </c>
      <c r="K692" s="48">
        <v>4117917</v>
      </c>
      <c r="L692" s="12" t="s">
        <v>409</v>
      </c>
      <c r="P692" s="50">
        <v>-122996</v>
      </c>
      <c r="Q692" s="48">
        <v>-122867</v>
      </c>
      <c r="R692" s="48">
        <v>-122867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534946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I692" s="48">
        <v>0</v>
      </c>
      <c r="AJ692" s="48">
        <v>0</v>
      </c>
      <c r="AK692" s="48">
        <v>0</v>
      </c>
      <c r="AL692" s="48">
        <v>2790462</v>
      </c>
      <c r="AM692" s="48">
        <v>0</v>
      </c>
      <c r="AN692" s="48">
        <v>162608</v>
      </c>
      <c r="AO692" s="11" t="s">
        <v>3796</v>
      </c>
      <c r="AP692" s="54" t="str">
        <f>IF(Table1[[#This Row],[Ending Capital Account]]&lt;500000,"A","REQ")</f>
        <v>REQ</v>
      </c>
    </row>
    <row r="693" spans="1:42" x14ac:dyDescent="0.2">
      <c r="A693" s="44">
        <v>66651</v>
      </c>
      <c r="B693" s="11" t="s">
        <v>2529</v>
      </c>
      <c r="C693" s="47">
        <v>44967</v>
      </c>
      <c r="D693" s="46">
        <v>2015</v>
      </c>
      <c r="E693" s="46">
        <v>2026</v>
      </c>
      <c r="F693" s="12" t="s">
        <v>985</v>
      </c>
      <c r="G693" s="12" t="s">
        <v>407</v>
      </c>
      <c r="H693" s="12" t="s">
        <v>410</v>
      </c>
      <c r="I693" s="12" t="s">
        <v>62</v>
      </c>
      <c r="J693" s="12" t="s">
        <v>62</v>
      </c>
      <c r="K693" s="48">
        <v>6608435</v>
      </c>
      <c r="L693" s="12" t="s">
        <v>62</v>
      </c>
      <c r="P693" s="50">
        <v>-268692</v>
      </c>
      <c r="Q693" s="48">
        <v>-278835</v>
      </c>
      <c r="R693" s="48">
        <v>-278835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523977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-2020</v>
      </c>
      <c r="AN693" s="48">
        <v>324411</v>
      </c>
      <c r="AO693" s="11" t="s">
        <v>3698</v>
      </c>
      <c r="AP693" s="54" t="str">
        <f>IF(Table1[[#This Row],[Ending Capital Account]]&lt;500000,"A","REQ")</f>
        <v>REQ</v>
      </c>
    </row>
    <row r="694" spans="1:42" x14ac:dyDescent="0.2">
      <c r="A694" s="44">
        <v>61956</v>
      </c>
      <c r="B694" s="11" t="s">
        <v>2156</v>
      </c>
      <c r="C694" s="47">
        <v>44966</v>
      </c>
      <c r="D694" s="46">
        <v>2008</v>
      </c>
      <c r="E694" s="46">
        <v>2022</v>
      </c>
      <c r="F694" s="12" t="s">
        <v>985</v>
      </c>
      <c r="G694" s="12" t="s">
        <v>407</v>
      </c>
      <c r="H694" s="12" t="s">
        <v>410</v>
      </c>
      <c r="I694" s="12" t="s">
        <v>62</v>
      </c>
      <c r="J694" s="12" t="s">
        <v>62</v>
      </c>
      <c r="K694" s="48">
        <v>5592986</v>
      </c>
      <c r="L694" s="12" t="s">
        <v>62</v>
      </c>
      <c r="P694" s="50">
        <v>1996114</v>
      </c>
      <c r="Q694" s="48">
        <v>2001986</v>
      </c>
      <c r="R694" s="48">
        <v>2001986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I694" s="48">
        <v>0</v>
      </c>
      <c r="AJ694" s="48">
        <v>5402411</v>
      </c>
      <c r="AK694" s="48">
        <v>0</v>
      </c>
      <c r="AL694" s="48">
        <v>0</v>
      </c>
      <c r="AM694" s="48">
        <v>0</v>
      </c>
      <c r="AN694" s="48">
        <v>510450</v>
      </c>
      <c r="AO694" s="11" t="s">
        <v>3712</v>
      </c>
      <c r="AP694" s="54" t="str">
        <f>IF(Table1[[#This Row],[Ending Capital Account]]&lt;500000,"A","REQ")</f>
        <v>REQ</v>
      </c>
    </row>
    <row r="695" spans="1:42" x14ac:dyDescent="0.2">
      <c r="A695" s="44">
        <v>60345</v>
      </c>
      <c r="B695" s="11" t="s">
        <v>1902</v>
      </c>
      <c r="C695" s="47">
        <v>44985</v>
      </c>
      <c r="D695" s="46">
        <v>2000</v>
      </c>
      <c r="E695" s="46">
        <v>2014</v>
      </c>
      <c r="F695" s="12" t="s">
        <v>985</v>
      </c>
      <c r="G695" s="12" t="s">
        <v>407</v>
      </c>
      <c r="H695" s="12" t="s">
        <v>410</v>
      </c>
      <c r="I695" s="12" t="s">
        <v>62</v>
      </c>
      <c r="J695" s="12" t="s">
        <v>62</v>
      </c>
      <c r="K695" s="48">
        <v>-1550085</v>
      </c>
      <c r="L695" s="12" t="s">
        <v>62</v>
      </c>
      <c r="P695" s="50">
        <v>-126627</v>
      </c>
      <c r="Q695" s="48">
        <v>-124620</v>
      </c>
      <c r="R695" s="48">
        <v>-124620</v>
      </c>
      <c r="S695" s="48">
        <v>0</v>
      </c>
      <c r="T695" s="48">
        <v>66814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I695" s="48">
        <v>0</v>
      </c>
      <c r="AJ695" s="48">
        <v>2805625</v>
      </c>
      <c r="AK695" s="48">
        <v>0</v>
      </c>
      <c r="AL695" s="48">
        <v>0</v>
      </c>
      <c r="AM695" s="48">
        <v>0</v>
      </c>
      <c r="AN695" s="48">
        <v>141629</v>
      </c>
      <c r="AO695" s="11" t="s">
        <v>3895</v>
      </c>
      <c r="AP695" s="54" t="str">
        <f>IF(Table1[[#This Row],[Ending Capital Account]]&lt;500000,"A","REQ")</f>
        <v>A</v>
      </c>
    </row>
    <row r="696" spans="1:42" x14ac:dyDescent="0.2">
      <c r="A696" s="44">
        <v>61643</v>
      </c>
      <c r="B696" s="11" t="s">
        <v>2896</v>
      </c>
      <c r="C696" s="47">
        <v>45034</v>
      </c>
      <c r="D696" s="46">
        <v>2005</v>
      </c>
      <c r="E696" s="46">
        <v>2019</v>
      </c>
      <c r="F696" s="12" t="s">
        <v>985</v>
      </c>
      <c r="G696" s="12" t="s">
        <v>407</v>
      </c>
      <c r="H696" s="12" t="s">
        <v>410</v>
      </c>
      <c r="I696" s="12" t="s">
        <v>62</v>
      </c>
      <c r="J696" s="12" t="s">
        <v>62</v>
      </c>
      <c r="K696" s="48">
        <v>-290432</v>
      </c>
      <c r="L696" s="12" t="s">
        <v>62</v>
      </c>
      <c r="P696" s="50">
        <v>-183215</v>
      </c>
      <c r="Q696" s="48">
        <v>-176450</v>
      </c>
      <c r="R696" s="48">
        <v>-176450</v>
      </c>
      <c r="S696" s="48">
        <v>0</v>
      </c>
      <c r="T696" s="48">
        <v>6103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0</v>
      </c>
      <c r="AI696" s="48">
        <v>0</v>
      </c>
      <c r="AJ696" s="48">
        <v>3948666</v>
      </c>
      <c r="AK696" s="48">
        <v>0</v>
      </c>
      <c r="AL696" s="48">
        <v>0</v>
      </c>
      <c r="AM696" s="48">
        <v>0</v>
      </c>
      <c r="AN696" s="48">
        <v>150084</v>
      </c>
      <c r="AO696" s="11" t="s">
        <v>3723</v>
      </c>
      <c r="AP696" s="54" t="str">
        <f>IF(Table1[[#This Row],[Ending Capital Account]]&lt;500000,"A","REQ")</f>
        <v>A</v>
      </c>
    </row>
    <row r="697" spans="1:42" x14ac:dyDescent="0.2">
      <c r="A697" s="44">
        <v>63401</v>
      </c>
      <c r="B697" s="11" t="s">
        <v>2356</v>
      </c>
      <c r="C697" s="47">
        <v>44965</v>
      </c>
      <c r="D697" s="46">
        <v>2009</v>
      </c>
      <c r="E697" s="46">
        <v>2023</v>
      </c>
      <c r="F697" s="12" t="s">
        <v>985</v>
      </c>
      <c r="G697" s="12" t="s">
        <v>407</v>
      </c>
      <c r="H697" s="12" t="s">
        <v>410</v>
      </c>
      <c r="I697" s="12" t="s">
        <v>62</v>
      </c>
      <c r="J697" s="12" t="s">
        <v>62</v>
      </c>
      <c r="K697" s="48">
        <v>62290</v>
      </c>
      <c r="L697" s="12" t="s">
        <v>409</v>
      </c>
      <c r="P697" s="50">
        <v>-351902</v>
      </c>
      <c r="Q697" s="48">
        <v>-344977</v>
      </c>
      <c r="R697" s="48">
        <v>-344977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1268</v>
      </c>
      <c r="Z697" s="48">
        <v>0</v>
      </c>
      <c r="AA697" s="48">
        <v>0</v>
      </c>
      <c r="AB697" s="48">
        <v>0</v>
      </c>
      <c r="AC697" s="48">
        <v>0</v>
      </c>
      <c r="AD697" s="48">
        <v>0</v>
      </c>
      <c r="AI697" s="48">
        <v>0</v>
      </c>
      <c r="AJ697" s="48">
        <v>2800940</v>
      </c>
      <c r="AK697" s="48">
        <v>24260</v>
      </c>
      <c r="AL697" s="48">
        <v>0</v>
      </c>
      <c r="AM697" s="48">
        <v>0</v>
      </c>
      <c r="AN697" s="48">
        <v>124202</v>
      </c>
      <c r="AO697" s="11" t="s">
        <v>3730</v>
      </c>
      <c r="AP697" s="54" t="str">
        <f>IF(Table1[[#This Row],[Ending Capital Account]]&lt;500000,"A","REQ")</f>
        <v>A</v>
      </c>
    </row>
    <row r="698" spans="1:42" x14ac:dyDescent="0.2">
      <c r="A698" s="44">
        <v>79744</v>
      </c>
      <c r="B698" s="11" t="s">
        <v>1851</v>
      </c>
      <c r="C698" s="47">
        <v>44986</v>
      </c>
      <c r="D698" s="46">
        <v>2021</v>
      </c>
      <c r="E698" s="46">
        <v>2035</v>
      </c>
      <c r="F698" s="12" t="s">
        <v>985</v>
      </c>
      <c r="G698" s="12" t="s">
        <v>407</v>
      </c>
      <c r="H698" s="12" t="s">
        <v>410</v>
      </c>
      <c r="I698" s="12" t="s">
        <v>62</v>
      </c>
      <c r="J698" s="12" t="s">
        <v>62</v>
      </c>
      <c r="K698" s="48">
        <v>4616118</v>
      </c>
      <c r="L698" s="12" t="s">
        <v>409</v>
      </c>
      <c r="P698" s="50">
        <v>-897669</v>
      </c>
      <c r="Q698" s="48">
        <v>-897478</v>
      </c>
      <c r="R698" s="48">
        <v>-897478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1552224</v>
      </c>
      <c r="Z698" s="48">
        <v>0</v>
      </c>
      <c r="AA698" s="48">
        <v>0</v>
      </c>
      <c r="AB698" s="48">
        <v>0</v>
      </c>
      <c r="AC698" s="48">
        <v>0</v>
      </c>
      <c r="AD698" s="48">
        <v>0</v>
      </c>
      <c r="AI698" s="48">
        <v>0</v>
      </c>
      <c r="AJ698" s="48">
        <v>41459592</v>
      </c>
      <c r="AK698" s="48">
        <v>24242</v>
      </c>
      <c r="AL698" s="48">
        <v>5965390</v>
      </c>
      <c r="AM698" s="48">
        <v>0</v>
      </c>
      <c r="AN698" s="48">
        <v>1628564</v>
      </c>
      <c r="AO698" s="11" t="s">
        <v>3734</v>
      </c>
      <c r="AP698" s="54" t="str">
        <f>IF(Table1[[#This Row],[Ending Capital Account]]&lt;500000,"A","REQ")</f>
        <v>REQ</v>
      </c>
    </row>
    <row r="699" spans="1:42" x14ac:dyDescent="0.2">
      <c r="A699" s="44">
        <v>67465</v>
      </c>
      <c r="B699" s="11" t="s">
        <v>1177</v>
      </c>
      <c r="C699" s="47">
        <v>45036</v>
      </c>
      <c r="D699" s="46">
        <v>2022</v>
      </c>
      <c r="E699" s="46">
        <v>2036</v>
      </c>
      <c r="F699" s="12" t="s">
        <v>985</v>
      </c>
      <c r="G699" s="12" t="s">
        <v>407</v>
      </c>
      <c r="H699" s="12" t="s">
        <v>410</v>
      </c>
      <c r="I699" s="12" t="s">
        <v>62</v>
      </c>
      <c r="J699" s="12" t="s">
        <v>62</v>
      </c>
      <c r="K699" s="48">
        <v>1146110</v>
      </c>
      <c r="L699" s="12" t="s">
        <v>409</v>
      </c>
      <c r="P699" s="50">
        <v>-1913000</v>
      </c>
      <c r="Q699" s="48">
        <v>-1912803</v>
      </c>
      <c r="R699" s="48">
        <v>-1912803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570737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I699" s="48">
        <v>0</v>
      </c>
      <c r="AJ699" s="48">
        <v>8777092</v>
      </c>
      <c r="AK699" s="48">
        <v>0</v>
      </c>
      <c r="AL699" s="48">
        <v>1335007</v>
      </c>
      <c r="AM699" s="48">
        <v>0</v>
      </c>
      <c r="AN699" s="48">
        <v>1728876</v>
      </c>
      <c r="AO699" s="11" t="s">
        <v>3792</v>
      </c>
      <c r="AP699" s="54" t="str">
        <f>IF(Table1[[#This Row],[Ending Capital Account]]&lt;500000,"A","REQ")</f>
        <v>REQ</v>
      </c>
    </row>
    <row r="700" spans="1:42" x14ac:dyDescent="0.2">
      <c r="A700" s="44">
        <v>80358</v>
      </c>
      <c r="B700" s="11" t="s">
        <v>3555</v>
      </c>
      <c r="C700" s="47">
        <v>45182</v>
      </c>
      <c r="D700" s="46">
        <v>2022</v>
      </c>
      <c r="E700" s="46">
        <v>2037</v>
      </c>
      <c r="F700" s="12" t="s">
        <v>985</v>
      </c>
      <c r="G700" s="12" t="s">
        <v>407</v>
      </c>
      <c r="H700" s="12" t="s">
        <v>410</v>
      </c>
      <c r="I700" s="12" t="s">
        <v>62</v>
      </c>
      <c r="J700" s="12" t="s">
        <v>62</v>
      </c>
      <c r="K700" s="48">
        <v>888969</v>
      </c>
      <c r="L700" s="12" t="s">
        <v>62</v>
      </c>
      <c r="P700" s="50">
        <v>-938160</v>
      </c>
      <c r="Q700" s="48">
        <v>-937842</v>
      </c>
      <c r="R700" s="48">
        <v>-937842</v>
      </c>
      <c r="S700" s="48">
        <v>0</v>
      </c>
      <c r="T700" s="48">
        <v>20725</v>
      </c>
      <c r="U700" s="48">
        <v>0</v>
      </c>
      <c r="V700" s="48">
        <v>0</v>
      </c>
      <c r="W700" s="48">
        <v>0</v>
      </c>
      <c r="X700" s="48">
        <v>0</v>
      </c>
      <c r="Y700" s="48">
        <v>185272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I700" s="48">
        <v>0</v>
      </c>
      <c r="AJ700" s="48">
        <v>2933067</v>
      </c>
      <c r="AK700" s="48">
        <v>0</v>
      </c>
      <c r="AL700" s="48">
        <v>866488</v>
      </c>
      <c r="AM700" s="48">
        <v>0</v>
      </c>
      <c r="AN700" s="48">
        <v>955178</v>
      </c>
      <c r="AO700" s="11" t="s">
        <v>4735</v>
      </c>
      <c r="AP700" s="54" t="str">
        <f>IF(Table1[[#This Row],[Ending Capital Account]]&lt;500000,"A","REQ")</f>
        <v>REQ</v>
      </c>
    </row>
    <row r="701" spans="1:42" x14ac:dyDescent="0.2">
      <c r="A701" s="44">
        <v>79460</v>
      </c>
      <c r="B701" s="11" t="s">
        <v>950</v>
      </c>
      <c r="C701" s="47">
        <v>44977</v>
      </c>
      <c r="D701" s="46">
        <v>2022</v>
      </c>
      <c r="E701" s="46">
        <v>2036</v>
      </c>
      <c r="F701" s="12" t="s">
        <v>985</v>
      </c>
      <c r="G701" s="12" t="s">
        <v>407</v>
      </c>
      <c r="H701" s="12" t="s">
        <v>410</v>
      </c>
      <c r="I701" s="12" t="s">
        <v>62</v>
      </c>
      <c r="J701" s="12" t="s">
        <v>62</v>
      </c>
      <c r="K701" s="48">
        <v>9577986</v>
      </c>
      <c r="L701" s="12" t="s">
        <v>409</v>
      </c>
      <c r="P701" s="50">
        <v>-1586170</v>
      </c>
      <c r="Q701" s="48">
        <v>-1586011</v>
      </c>
      <c r="R701" s="48">
        <v>-1586011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1005853</v>
      </c>
      <c r="Z701" s="48">
        <v>0</v>
      </c>
      <c r="AA701" s="48">
        <v>0</v>
      </c>
      <c r="AB701" s="48">
        <v>0</v>
      </c>
      <c r="AC701" s="48">
        <v>0</v>
      </c>
      <c r="AD701" s="48">
        <v>0</v>
      </c>
      <c r="AI701" s="48">
        <v>0</v>
      </c>
      <c r="AJ701" s="48">
        <v>20063392</v>
      </c>
      <c r="AK701" s="48">
        <v>0</v>
      </c>
      <c r="AL701" s="48">
        <v>10077353</v>
      </c>
      <c r="AM701" s="48">
        <v>0</v>
      </c>
      <c r="AN701" s="48">
        <v>1046844</v>
      </c>
      <c r="AO701" s="11" t="s">
        <v>3894</v>
      </c>
      <c r="AP701" s="54" t="str">
        <f>IF(Table1[[#This Row],[Ending Capital Account]]&lt;500000,"A","REQ")</f>
        <v>REQ</v>
      </c>
    </row>
    <row r="702" spans="1:42" x14ac:dyDescent="0.2">
      <c r="A702" s="44">
        <v>67523</v>
      </c>
      <c r="B702" s="11" t="s">
        <v>1179</v>
      </c>
      <c r="C702" s="47">
        <v>45009</v>
      </c>
      <c r="D702" s="46">
        <v>2021</v>
      </c>
      <c r="E702" s="46">
        <v>2036</v>
      </c>
      <c r="F702" s="12" t="s">
        <v>985</v>
      </c>
      <c r="G702" s="12" t="s">
        <v>407</v>
      </c>
      <c r="H702" s="12" t="s">
        <v>410</v>
      </c>
      <c r="I702" s="12" t="s">
        <v>62</v>
      </c>
      <c r="J702" s="12" t="s">
        <v>62</v>
      </c>
      <c r="K702" s="48">
        <v>4337694</v>
      </c>
      <c r="L702" s="12" t="s">
        <v>409</v>
      </c>
      <c r="P702" s="50">
        <v>-1957837</v>
      </c>
      <c r="Q702" s="48">
        <v>-1964110</v>
      </c>
      <c r="R702" s="48">
        <v>-1964110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1569359</v>
      </c>
      <c r="Z702" s="48">
        <v>0</v>
      </c>
      <c r="AA702" s="48">
        <v>0</v>
      </c>
      <c r="AB702" s="48">
        <v>0</v>
      </c>
      <c r="AC702" s="48">
        <v>0</v>
      </c>
      <c r="AD702" s="48">
        <v>0</v>
      </c>
      <c r="AI702" s="48">
        <v>238194</v>
      </c>
      <c r="AJ702" s="48">
        <v>27354137</v>
      </c>
      <c r="AK702" s="48">
        <v>0</v>
      </c>
      <c r="AL702" s="48">
        <v>3131330</v>
      </c>
      <c r="AM702" s="48">
        <v>0</v>
      </c>
      <c r="AN702" s="48">
        <v>1717308</v>
      </c>
      <c r="AO702" s="11" t="s">
        <v>3792</v>
      </c>
      <c r="AP702" s="54" t="str">
        <f>IF(Table1[[#This Row],[Ending Capital Account]]&lt;500000,"A","REQ")</f>
        <v>REQ</v>
      </c>
    </row>
    <row r="703" spans="1:42" x14ac:dyDescent="0.2">
      <c r="A703" s="44">
        <v>63630</v>
      </c>
      <c r="B703" s="11" t="s">
        <v>1014</v>
      </c>
      <c r="C703" s="47">
        <v>44993</v>
      </c>
      <c r="D703" s="46">
        <v>2010</v>
      </c>
      <c r="E703" s="46">
        <v>2025</v>
      </c>
      <c r="F703" s="12" t="s">
        <v>985</v>
      </c>
      <c r="G703" s="12" t="s">
        <v>407</v>
      </c>
      <c r="H703" s="12" t="s">
        <v>410</v>
      </c>
      <c r="I703" s="12" t="s">
        <v>62</v>
      </c>
      <c r="J703" s="12" t="s">
        <v>62</v>
      </c>
      <c r="K703" s="48">
        <v>546626</v>
      </c>
      <c r="L703" s="12" t="s">
        <v>409</v>
      </c>
      <c r="P703" s="50">
        <v>-121631</v>
      </c>
      <c r="Q703" s="48">
        <v>-138861</v>
      </c>
      <c r="R703" s="48">
        <v>-138861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0</v>
      </c>
      <c r="AA703" s="48">
        <v>0</v>
      </c>
      <c r="AB703" s="48">
        <v>0</v>
      </c>
      <c r="AC703" s="48">
        <v>0</v>
      </c>
      <c r="AD703" s="48">
        <v>0</v>
      </c>
      <c r="AI703" s="48">
        <v>26970</v>
      </c>
      <c r="AJ703" s="48">
        <v>858970</v>
      </c>
      <c r="AK703" s="48">
        <v>0</v>
      </c>
      <c r="AL703" s="48">
        <v>0</v>
      </c>
      <c r="AM703" s="48">
        <v>-1115</v>
      </c>
      <c r="AN703" s="48">
        <v>114266</v>
      </c>
      <c r="AO703" s="11" t="s">
        <v>3736</v>
      </c>
      <c r="AP703" s="54" t="str">
        <f>IF(Table1[[#This Row],[Ending Capital Account]]&lt;500000,"A","REQ")</f>
        <v>REQ</v>
      </c>
    </row>
    <row r="704" spans="1:42" x14ac:dyDescent="0.2">
      <c r="A704" s="44">
        <v>78647</v>
      </c>
      <c r="B704" s="11" t="s">
        <v>930</v>
      </c>
      <c r="C704" s="47">
        <v>45004</v>
      </c>
      <c r="D704" s="46">
        <v>2023</v>
      </c>
      <c r="E704" s="46">
        <v>2038</v>
      </c>
      <c r="F704" s="12" t="s">
        <v>985</v>
      </c>
      <c r="G704" s="12" t="s">
        <v>407</v>
      </c>
      <c r="H704" s="12" t="s">
        <v>410</v>
      </c>
      <c r="I704" s="12" t="s">
        <v>62</v>
      </c>
      <c r="J704" s="12" t="s">
        <v>62</v>
      </c>
      <c r="K704" s="48">
        <v>1002628</v>
      </c>
      <c r="L704" s="12" t="s">
        <v>62</v>
      </c>
      <c r="P704" s="50">
        <v>0</v>
      </c>
      <c r="Q704" s="48">
        <v>0</v>
      </c>
      <c r="R704" s="48">
        <v>0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0</v>
      </c>
      <c r="AA704" s="48">
        <v>0</v>
      </c>
      <c r="AB704" s="48">
        <v>0</v>
      </c>
      <c r="AC704" s="48">
        <v>0</v>
      </c>
      <c r="AD704" s="48">
        <v>0</v>
      </c>
      <c r="AI704" s="48">
        <v>0</v>
      </c>
      <c r="AJ704" s="48">
        <v>10275699</v>
      </c>
      <c r="AK704" s="48">
        <v>0</v>
      </c>
      <c r="AL704" s="48">
        <v>0</v>
      </c>
      <c r="AM704" s="48">
        <v>0</v>
      </c>
      <c r="AO704" s="11" t="s">
        <v>4764</v>
      </c>
      <c r="AP704" s="54" t="str">
        <f>IF(Table1[[#This Row],[Ending Capital Account]]&lt;500000,"A","REQ")</f>
        <v>REQ</v>
      </c>
    </row>
    <row r="705" spans="1:42" x14ac:dyDescent="0.2">
      <c r="A705" s="44">
        <v>67122</v>
      </c>
      <c r="B705" s="11" t="s">
        <v>595</v>
      </c>
      <c r="C705" s="47">
        <v>44992</v>
      </c>
      <c r="D705" s="46">
        <v>2018</v>
      </c>
      <c r="E705" s="46">
        <v>2032</v>
      </c>
      <c r="F705" s="12" t="s">
        <v>985</v>
      </c>
      <c r="G705" s="12" t="s">
        <v>407</v>
      </c>
      <c r="H705" s="12" t="s">
        <v>410</v>
      </c>
      <c r="I705" s="12" t="s">
        <v>62</v>
      </c>
      <c r="J705" s="12" t="s">
        <v>62</v>
      </c>
      <c r="K705" s="48">
        <v>5931206</v>
      </c>
      <c r="L705" s="12" t="s">
        <v>409</v>
      </c>
      <c r="P705" s="50">
        <v>-1384405</v>
      </c>
      <c r="Q705" s="48">
        <v>-1371101</v>
      </c>
      <c r="R705" s="48">
        <v>-1371101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1508058</v>
      </c>
      <c r="Z705" s="48">
        <v>0</v>
      </c>
      <c r="AA705" s="48">
        <v>0</v>
      </c>
      <c r="AB705" s="48">
        <v>0</v>
      </c>
      <c r="AC705" s="48">
        <v>0</v>
      </c>
      <c r="AD705" s="48">
        <v>0</v>
      </c>
      <c r="AI705" s="48">
        <v>0</v>
      </c>
      <c r="AJ705" s="48">
        <v>22036111</v>
      </c>
      <c r="AK705" s="48">
        <v>0</v>
      </c>
      <c r="AL705" s="48">
        <v>0</v>
      </c>
      <c r="AM705" s="48">
        <v>0</v>
      </c>
      <c r="AN705" s="48">
        <v>1457132</v>
      </c>
      <c r="AO705" s="11" t="s">
        <v>3782</v>
      </c>
      <c r="AP705" s="54" t="str">
        <f>IF(Table1[[#This Row],[Ending Capital Account]]&lt;500000,"A","REQ")</f>
        <v>REQ</v>
      </c>
    </row>
    <row r="706" spans="1:42" x14ac:dyDescent="0.2">
      <c r="A706" s="44">
        <v>64035</v>
      </c>
      <c r="B706" s="11" t="s">
        <v>167</v>
      </c>
      <c r="C706" s="47">
        <v>44965</v>
      </c>
      <c r="D706" s="46">
        <v>2010</v>
      </c>
      <c r="E706" s="46">
        <v>2025</v>
      </c>
      <c r="F706" s="12" t="s">
        <v>985</v>
      </c>
      <c r="G706" s="12" t="s">
        <v>407</v>
      </c>
      <c r="H706" s="12" t="s">
        <v>410</v>
      </c>
      <c r="I706" s="12" t="s">
        <v>62</v>
      </c>
      <c r="J706" s="12" t="s">
        <v>62</v>
      </c>
      <c r="K706" s="48">
        <v>2861502</v>
      </c>
      <c r="L706" s="12" t="s">
        <v>62</v>
      </c>
      <c r="P706" s="50">
        <v>-129990</v>
      </c>
      <c r="Q706" s="48">
        <v>-129897</v>
      </c>
      <c r="R706" s="48">
        <v>-129897</v>
      </c>
      <c r="S706" s="48">
        <v>0</v>
      </c>
      <c r="T706" s="48">
        <v>6677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0</v>
      </c>
      <c r="AA706" s="48">
        <v>0</v>
      </c>
      <c r="AB706" s="48">
        <v>0</v>
      </c>
      <c r="AC706" s="48">
        <v>0</v>
      </c>
      <c r="AD706" s="48">
        <v>0</v>
      </c>
      <c r="AI706" s="48">
        <v>0</v>
      </c>
      <c r="AJ706" s="48">
        <v>326592</v>
      </c>
      <c r="AK706" s="48">
        <v>0</v>
      </c>
      <c r="AL706" s="48">
        <v>0</v>
      </c>
      <c r="AM706" s="48">
        <v>0</v>
      </c>
      <c r="AN706" s="48">
        <v>180664</v>
      </c>
      <c r="AO706" s="11" t="s">
        <v>3761</v>
      </c>
      <c r="AP706" s="54" t="str">
        <f>IF(Table1[[#This Row],[Ending Capital Account]]&lt;500000,"A","REQ")</f>
        <v>REQ</v>
      </c>
    </row>
    <row r="707" spans="1:42" x14ac:dyDescent="0.2">
      <c r="A707" s="44">
        <v>79310</v>
      </c>
      <c r="B707" s="11" t="s">
        <v>1148</v>
      </c>
      <c r="C707" s="47">
        <v>45182</v>
      </c>
      <c r="D707" s="46">
        <v>2021</v>
      </c>
      <c r="E707" s="46">
        <v>2036</v>
      </c>
      <c r="F707" s="12" t="s">
        <v>985</v>
      </c>
      <c r="G707" s="12" t="s">
        <v>407</v>
      </c>
      <c r="H707" s="12" t="s">
        <v>410</v>
      </c>
      <c r="I707" s="12" t="s">
        <v>62</v>
      </c>
      <c r="J707" s="12" t="s">
        <v>62</v>
      </c>
      <c r="K707" s="48">
        <v>4155135</v>
      </c>
      <c r="L707" s="12" t="s">
        <v>409</v>
      </c>
      <c r="P707" s="50">
        <v>-521451</v>
      </c>
      <c r="Q707" s="48">
        <v>-509679</v>
      </c>
      <c r="R707" s="48">
        <v>-509679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835695</v>
      </c>
      <c r="Z707" s="48">
        <v>0</v>
      </c>
      <c r="AA707" s="48">
        <v>0</v>
      </c>
      <c r="AB707" s="48">
        <v>0</v>
      </c>
      <c r="AC707" s="48">
        <v>0</v>
      </c>
      <c r="AD707" s="48">
        <v>0</v>
      </c>
      <c r="AI707" s="48">
        <v>0</v>
      </c>
      <c r="AJ707" s="48">
        <v>14906221</v>
      </c>
      <c r="AK707" s="48">
        <v>0</v>
      </c>
      <c r="AL707" s="48">
        <v>6197276</v>
      </c>
      <c r="AM707" s="48">
        <v>0</v>
      </c>
      <c r="AN707" s="48">
        <v>601116</v>
      </c>
      <c r="AO707" s="11" t="s">
        <v>3893</v>
      </c>
      <c r="AP707" s="54" t="str">
        <f>IF(Table1[[#This Row],[Ending Capital Account]]&lt;500000,"A","REQ")</f>
        <v>REQ</v>
      </c>
    </row>
    <row r="708" spans="1:42" x14ac:dyDescent="0.2">
      <c r="A708" s="44">
        <v>64233</v>
      </c>
      <c r="B708" s="11" t="s">
        <v>2390</v>
      </c>
      <c r="C708" s="47">
        <v>45020</v>
      </c>
      <c r="D708" s="46">
        <v>2012</v>
      </c>
      <c r="E708" s="46">
        <v>2026</v>
      </c>
      <c r="F708" s="12" t="s">
        <v>985</v>
      </c>
      <c r="G708" s="12" t="s">
        <v>407</v>
      </c>
      <c r="H708" s="12" t="s">
        <v>410</v>
      </c>
      <c r="I708" s="12" t="s">
        <v>62</v>
      </c>
      <c r="J708" s="12" t="s">
        <v>62</v>
      </c>
      <c r="K708" s="48">
        <v>8761911</v>
      </c>
      <c r="L708" s="12" t="s">
        <v>62</v>
      </c>
      <c r="P708" s="50">
        <v>-369222</v>
      </c>
      <c r="Q708" s="48">
        <v>-360601</v>
      </c>
      <c r="R708" s="48">
        <v>-360601</v>
      </c>
      <c r="S708" s="48">
        <v>0</v>
      </c>
      <c r="T708" s="48">
        <v>148981</v>
      </c>
      <c r="U708" s="48">
        <v>0</v>
      </c>
      <c r="V708" s="48">
        <v>0</v>
      </c>
      <c r="W708" s="48">
        <v>0</v>
      </c>
      <c r="X708" s="48">
        <v>0</v>
      </c>
      <c r="Y708" s="48">
        <v>1299405</v>
      </c>
      <c r="Z708" s="48">
        <v>0</v>
      </c>
      <c r="AA708" s="48">
        <v>0</v>
      </c>
      <c r="AB708" s="48">
        <v>0</v>
      </c>
      <c r="AC708" s="48">
        <v>0</v>
      </c>
      <c r="AD708" s="48">
        <v>0</v>
      </c>
      <c r="AI708" s="48">
        <v>0</v>
      </c>
      <c r="AJ708" s="48">
        <v>4710033</v>
      </c>
      <c r="AK708" s="48">
        <v>0</v>
      </c>
      <c r="AL708" s="48">
        <v>0</v>
      </c>
      <c r="AM708" s="48">
        <v>0</v>
      </c>
      <c r="AN708" s="48">
        <v>606064</v>
      </c>
      <c r="AO708" s="11" t="s">
        <v>3695</v>
      </c>
      <c r="AP708" s="54" t="str">
        <f>IF(Table1[[#This Row],[Ending Capital Account]]&lt;500000,"A","REQ")</f>
        <v>REQ</v>
      </c>
    </row>
    <row r="709" spans="1:42" x14ac:dyDescent="0.2">
      <c r="A709" s="44">
        <v>63490</v>
      </c>
      <c r="B709" s="11" t="s">
        <v>2374</v>
      </c>
      <c r="C709" s="47">
        <v>44994</v>
      </c>
      <c r="D709" s="46">
        <v>2009</v>
      </c>
      <c r="E709" s="46">
        <v>2023</v>
      </c>
      <c r="F709" s="12" t="s">
        <v>985</v>
      </c>
      <c r="G709" s="12" t="s">
        <v>407</v>
      </c>
      <c r="H709" s="12" t="s">
        <v>410</v>
      </c>
      <c r="I709" s="12" t="s">
        <v>62</v>
      </c>
      <c r="J709" s="12" t="s">
        <v>62</v>
      </c>
      <c r="K709" s="48">
        <v>1838424</v>
      </c>
      <c r="L709" s="12" t="s">
        <v>409</v>
      </c>
      <c r="P709" s="50">
        <v>-236769</v>
      </c>
      <c r="Q709" s="48">
        <v>-234954</v>
      </c>
      <c r="R709" s="48">
        <v>-214543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0</v>
      </c>
      <c r="AA709" s="48">
        <v>0</v>
      </c>
      <c r="AB709" s="48">
        <v>0</v>
      </c>
      <c r="AC709" s="48">
        <v>0</v>
      </c>
      <c r="AD709" s="48">
        <v>0</v>
      </c>
      <c r="AI709" s="48">
        <v>299940</v>
      </c>
      <c r="AJ709" s="48">
        <v>0</v>
      </c>
      <c r="AK709" s="48">
        <v>0</v>
      </c>
      <c r="AL709" s="48">
        <v>0</v>
      </c>
      <c r="AM709" s="48">
        <v>0</v>
      </c>
      <c r="AN709" s="48">
        <v>243276</v>
      </c>
      <c r="AO709" s="11" t="s">
        <v>3827</v>
      </c>
      <c r="AP709" s="54" t="str">
        <f>IF(Table1[[#This Row],[Ending Capital Account]]&lt;500000,"A","REQ")</f>
        <v>REQ</v>
      </c>
    </row>
    <row r="710" spans="1:42" x14ac:dyDescent="0.2">
      <c r="A710" s="44">
        <v>78983</v>
      </c>
      <c r="B710" s="11" t="s">
        <v>1608</v>
      </c>
      <c r="C710" s="47">
        <v>45063</v>
      </c>
      <c r="D710" s="46">
        <v>2021</v>
      </c>
      <c r="E710" s="46">
        <v>2035</v>
      </c>
      <c r="F710" s="12" t="s">
        <v>985</v>
      </c>
      <c r="G710" s="12" t="s">
        <v>407</v>
      </c>
      <c r="H710" s="12" t="s">
        <v>410</v>
      </c>
      <c r="I710" s="12" t="s">
        <v>62</v>
      </c>
      <c r="J710" s="12" t="s">
        <v>62</v>
      </c>
      <c r="K710" s="48">
        <v>9129766</v>
      </c>
      <c r="L710" s="12" t="s">
        <v>409</v>
      </c>
      <c r="P710" s="50">
        <v>-604179</v>
      </c>
      <c r="Q710" s="48">
        <v>-602302</v>
      </c>
      <c r="R710" s="48">
        <v>-602302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1323631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I710" s="48">
        <v>902434</v>
      </c>
      <c r="AJ710" s="48">
        <v>6988354</v>
      </c>
      <c r="AK710" s="48">
        <v>0</v>
      </c>
      <c r="AL710" s="48">
        <v>7798609</v>
      </c>
      <c r="AM710" s="48">
        <v>0</v>
      </c>
      <c r="AN710" s="48">
        <v>434409</v>
      </c>
      <c r="AO710" s="11" t="s">
        <v>3820</v>
      </c>
      <c r="AP710" s="54" t="str">
        <f>IF(Table1[[#This Row],[Ending Capital Account]]&lt;500000,"A","REQ")</f>
        <v>REQ</v>
      </c>
    </row>
    <row r="711" spans="1:42" x14ac:dyDescent="0.2">
      <c r="A711" s="44">
        <v>80337</v>
      </c>
      <c r="B711" s="11" t="s">
        <v>3632</v>
      </c>
      <c r="C711" s="47">
        <v>45013</v>
      </c>
      <c r="D711" s="46">
        <v>2023</v>
      </c>
      <c r="E711" s="46">
        <v>2038</v>
      </c>
      <c r="F711" s="12" t="s">
        <v>985</v>
      </c>
      <c r="G711" s="12" t="s">
        <v>407</v>
      </c>
      <c r="H711" s="12" t="s">
        <v>410</v>
      </c>
      <c r="I711" s="12" t="s">
        <v>62</v>
      </c>
      <c r="J711" s="12" t="s">
        <v>62</v>
      </c>
      <c r="K711" s="48">
        <v>883879</v>
      </c>
      <c r="L711" s="12" t="s">
        <v>62</v>
      </c>
      <c r="P711" s="50">
        <v>-8355</v>
      </c>
      <c r="Q711" s="48">
        <v>-8354</v>
      </c>
      <c r="R711" s="48">
        <v>-8354</v>
      </c>
      <c r="AJ711" s="48">
        <v>6451832</v>
      </c>
      <c r="AO711" s="11" t="s">
        <v>3792</v>
      </c>
      <c r="AP711" s="54" t="str">
        <f>IF(Table1[[#This Row],[Ending Capital Account]]&lt;500000,"A","REQ")</f>
        <v>REQ</v>
      </c>
    </row>
    <row r="712" spans="1:42" x14ac:dyDescent="0.2">
      <c r="A712" s="44">
        <v>79303</v>
      </c>
      <c r="B712" s="11" t="s">
        <v>2695</v>
      </c>
      <c r="C712" s="47">
        <v>44971</v>
      </c>
      <c r="D712" s="46">
        <v>2020</v>
      </c>
      <c r="E712" s="46">
        <v>2035</v>
      </c>
      <c r="F712" s="12" t="s">
        <v>985</v>
      </c>
      <c r="G712" s="12" t="s">
        <v>407</v>
      </c>
      <c r="H712" s="12" t="s">
        <v>410</v>
      </c>
      <c r="I712" s="12" t="s">
        <v>62</v>
      </c>
      <c r="J712" s="12" t="s">
        <v>62</v>
      </c>
      <c r="K712" s="48">
        <v>808148</v>
      </c>
      <c r="L712" s="12" t="s">
        <v>409</v>
      </c>
      <c r="P712" s="50">
        <v>-176695</v>
      </c>
      <c r="Q712" s="48">
        <v>-176552</v>
      </c>
      <c r="R712" s="48">
        <v>-176552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273014</v>
      </c>
      <c r="Z712" s="48">
        <v>0</v>
      </c>
      <c r="AA712" s="48">
        <v>0</v>
      </c>
      <c r="AB712" s="48">
        <v>0</v>
      </c>
      <c r="AC712" s="48">
        <v>0</v>
      </c>
      <c r="AD712" s="48">
        <v>0</v>
      </c>
      <c r="AI712" s="48">
        <v>0</v>
      </c>
      <c r="AJ712" s="48">
        <v>2651264</v>
      </c>
      <c r="AK712" s="48">
        <v>2652</v>
      </c>
      <c r="AL712" s="48">
        <v>0</v>
      </c>
      <c r="AM712" s="48">
        <v>0</v>
      </c>
      <c r="AN712" s="48">
        <v>136051</v>
      </c>
      <c r="AO712" s="11" t="s">
        <v>3748</v>
      </c>
      <c r="AP712" s="54" t="str">
        <f>IF(Table1[[#This Row],[Ending Capital Account]]&lt;500000,"A","REQ")</f>
        <v>REQ</v>
      </c>
    </row>
    <row r="713" spans="1:42" x14ac:dyDescent="0.2">
      <c r="A713" s="44">
        <v>66705</v>
      </c>
      <c r="B713" s="11" t="s">
        <v>970</v>
      </c>
      <c r="C713" s="47">
        <v>45140</v>
      </c>
      <c r="D713" s="46">
        <v>2018</v>
      </c>
      <c r="E713" s="46">
        <v>2032</v>
      </c>
      <c r="F713" s="12" t="s">
        <v>985</v>
      </c>
      <c r="G713" s="12" t="s">
        <v>407</v>
      </c>
      <c r="H713" s="12" t="s">
        <v>410</v>
      </c>
      <c r="I713" s="12" t="s">
        <v>62</v>
      </c>
      <c r="J713" s="12" t="s">
        <v>62</v>
      </c>
      <c r="K713" s="48">
        <v>720646</v>
      </c>
      <c r="L713" s="12" t="s">
        <v>409</v>
      </c>
      <c r="P713" s="50">
        <v>-316728</v>
      </c>
      <c r="Q713" s="48">
        <v>-314297</v>
      </c>
      <c r="R713" s="48">
        <v>-314297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291734</v>
      </c>
      <c r="Z713" s="48">
        <v>0</v>
      </c>
      <c r="AA713" s="48">
        <v>0</v>
      </c>
      <c r="AB713" s="48">
        <v>0</v>
      </c>
      <c r="AC713" s="48">
        <v>0</v>
      </c>
      <c r="AD713" s="48">
        <v>0</v>
      </c>
      <c r="AI713" s="48">
        <v>0</v>
      </c>
      <c r="AJ713" s="48">
        <v>9206736</v>
      </c>
      <c r="AK713" s="48">
        <v>0</v>
      </c>
      <c r="AL713" s="48">
        <v>0</v>
      </c>
      <c r="AM713" s="48">
        <v>-1962</v>
      </c>
      <c r="AN713" s="48">
        <v>295402</v>
      </c>
      <c r="AO713" s="11" t="s">
        <v>3732</v>
      </c>
      <c r="AP713" s="54" t="str">
        <f>IF(Table1[[#This Row],[Ending Capital Account]]&lt;500000,"A","REQ")</f>
        <v>REQ</v>
      </c>
    </row>
    <row r="714" spans="1:42" x14ac:dyDescent="0.2">
      <c r="A714" s="44">
        <v>78138</v>
      </c>
      <c r="B714" s="11" t="s">
        <v>805</v>
      </c>
      <c r="C714" s="47">
        <v>45184</v>
      </c>
      <c r="D714" s="46">
        <v>2022</v>
      </c>
      <c r="E714" s="46">
        <v>2037</v>
      </c>
      <c r="F714" s="12" t="s">
        <v>985</v>
      </c>
      <c r="G714" s="12" t="s">
        <v>407</v>
      </c>
      <c r="H714" s="12" t="s">
        <v>410</v>
      </c>
      <c r="I714" s="12" t="s">
        <v>62</v>
      </c>
      <c r="J714" s="12" t="s">
        <v>62</v>
      </c>
      <c r="K714" s="48">
        <v>5337684</v>
      </c>
      <c r="L714" s="12" t="s">
        <v>409</v>
      </c>
      <c r="P714" s="50">
        <v>-1408917</v>
      </c>
      <c r="Q714" s="48">
        <v>-1408769</v>
      </c>
      <c r="R714" s="48">
        <v>-1408769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738391</v>
      </c>
      <c r="Z714" s="48">
        <v>0</v>
      </c>
      <c r="AA714" s="48">
        <v>0</v>
      </c>
      <c r="AB714" s="48">
        <v>0</v>
      </c>
      <c r="AC714" s="48">
        <v>0</v>
      </c>
      <c r="AD714" s="48">
        <v>0</v>
      </c>
      <c r="AI714" s="48">
        <v>1554434</v>
      </c>
      <c r="AJ714" s="48">
        <v>3493091</v>
      </c>
      <c r="AK714" s="48">
        <v>0</v>
      </c>
      <c r="AL714" s="48">
        <v>4530719</v>
      </c>
      <c r="AM714" s="48">
        <v>0</v>
      </c>
      <c r="AN714" s="48">
        <v>1028328</v>
      </c>
      <c r="AO714" s="11" t="s">
        <v>3892</v>
      </c>
      <c r="AP714" s="54" t="str">
        <f>IF(Table1[[#This Row],[Ending Capital Account]]&lt;500000,"A","REQ")</f>
        <v>REQ</v>
      </c>
    </row>
    <row r="715" spans="1:42" x14ac:dyDescent="0.2">
      <c r="A715" s="44">
        <v>63511</v>
      </c>
      <c r="B715" s="11" t="s">
        <v>2332</v>
      </c>
      <c r="C715" s="47">
        <v>44995</v>
      </c>
      <c r="D715" s="46">
        <v>2009</v>
      </c>
      <c r="E715" s="46">
        <v>2023</v>
      </c>
      <c r="F715" s="12" t="s">
        <v>985</v>
      </c>
      <c r="G715" s="12" t="s">
        <v>407</v>
      </c>
      <c r="H715" s="12" t="s">
        <v>410</v>
      </c>
      <c r="I715" s="12" t="s">
        <v>62</v>
      </c>
      <c r="J715" s="12" t="s">
        <v>62</v>
      </c>
      <c r="K715" s="48">
        <v>-2120981</v>
      </c>
      <c r="L715" s="12" t="s">
        <v>62</v>
      </c>
      <c r="P715" s="50">
        <v>-553576</v>
      </c>
      <c r="Q715" s="48">
        <v>-553472</v>
      </c>
      <c r="R715" s="48">
        <v>-553472</v>
      </c>
      <c r="S715" s="48">
        <v>0</v>
      </c>
      <c r="T715" s="48">
        <v>150317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48">
        <v>0</v>
      </c>
      <c r="AI715" s="48">
        <v>0</v>
      </c>
      <c r="AJ715" s="48">
        <v>11168730</v>
      </c>
      <c r="AK715" s="48">
        <v>4238</v>
      </c>
      <c r="AL715" s="48">
        <v>0</v>
      </c>
      <c r="AM715" s="48">
        <v>-1380</v>
      </c>
      <c r="AN715" s="48">
        <v>611378</v>
      </c>
      <c r="AO715" s="11" t="s">
        <v>3735</v>
      </c>
      <c r="AP715" s="54" t="str">
        <f>IF(Table1[[#This Row],[Ending Capital Account]]&lt;500000,"A","REQ")</f>
        <v>A</v>
      </c>
    </row>
    <row r="716" spans="1:42" x14ac:dyDescent="0.2">
      <c r="A716" s="44">
        <v>79293</v>
      </c>
      <c r="B716" s="11" t="s">
        <v>1872</v>
      </c>
      <c r="C716" s="47">
        <v>45176</v>
      </c>
      <c r="D716" s="46">
        <v>2021</v>
      </c>
      <c r="E716" s="46">
        <v>2037</v>
      </c>
      <c r="F716" s="12" t="s">
        <v>985</v>
      </c>
      <c r="G716" s="12" t="s">
        <v>407</v>
      </c>
      <c r="H716" s="12" t="s">
        <v>410</v>
      </c>
      <c r="I716" s="12" t="s">
        <v>62</v>
      </c>
      <c r="J716" s="12" t="s">
        <v>62</v>
      </c>
      <c r="K716" s="48">
        <v>-1769650</v>
      </c>
      <c r="L716" s="12" t="s">
        <v>409</v>
      </c>
      <c r="P716" s="50">
        <v>-2540855</v>
      </c>
      <c r="Q716" s="48">
        <v>-2538282</v>
      </c>
      <c r="R716" s="48">
        <v>-2527419</v>
      </c>
      <c r="Y716" s="48">
        <v>432226</v>
      </c>
      <c r="AI716" s="48">
        <v>5640700</v>
      </c>
      <c r="AJ716" s="48">
        <v>15682233</v>
      </c>
      <c r="AN716" s="48">
        <v>1556585</v>
      </c>
      <c r="AO716" s="11" t="s">
        <v>3764</v>
      </c>
      <c r="AP716" s="54" t="str">
        <f>IF(Table1[[#This Row],[Ending Capital Account]]&lt;500000,"A","REQ")</f>
        <v>A</v>
      </c>
    </row>
    <row r="717" spans="1:42" x14ac:dyDescent="0.2">
      <c r="A717" s="44">
        <v>63280</v>
      </c>
      <c r="B717" s="11" t="s">
        <v>2368</v>
      </c>
      <c r="C717" s="47">
        <v>45013</v>
      </c>
      <c r="D717" s="46">
        <v>2010</v>
      </c>
      <c r="E717" s="46">
        <v>2024</v>
      </c>
      <c r="F717" s="12" t="s">
        <v>985</v>
      </c>
      <c r="G717" s="12" t="s">
        <v>407</v>
      </c>
      <c r="H717" s="12" t="s">
        <v>410</v>
      </c>
      <c r="I717" s="12" t="s">
        <v>62</v>
      </c>
      <c r="J717" s="12" t="s">
        <v>62</v>
      </c>
      <c r="K717" s="48">
        <v>4087225</v>
      </c>
      <c r="L717" s="12" t="s">
        <v>409</v>
      </c>
      <c r="P717" s="50">
        <v>-608898</v>
      </c>
      <c r="Q717" s="48">
        <v>-608809</v>
      </c>
      <c r="R717" s="48">
        <v>-608809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0</v>
      </c>
      <c r="AD717" s="48">
        <v>0</v>
      </c>
      <c r="AI717" s="48">
        <v>0</v>
      </c>
      <c r="AJ717" s="48">
        <v>13033935</v>
      </c>
      <c r="AK717" s="48">
        <v>0</v>
      </c>
      <c r="AL717" s="48">
        <v>0</v>
      </c>
      <c r="AM717" s="48">
        <v>-1208</v>
      </c>
      <c r="AN717" s="48">
        <v>542296</v>
      </c>
      <c r="AO717" s="11" t="s">
        <v>3827</v>
      </c>
      <c r="AP717" s="54" t="str">
        <f>IF(Table1[[#This Row],[Ending Capital Account]]&lt;500000,"A","REQ")</f>
        <v>REQ</v>
      </c>
    </row>
    <row r="718" spans="1:42" x14ac:dyDescent="0.2">
      <c r="A718" s="44">
        <v>79137</v>
      </c>
      <c r="B718" s="11" t="s">
        <v>83</v>
      </c>
      <c r="C718" s="47">
        <v>45026</v>
      </c>
      <c r="D718" s="46">
        <v>2022</v>
      </c>
      <c r="E718" s="46">
        <v>2036</v>
      </c>
      <c r="F718" s="12" t="s">
        <v>985</v>
      </c>
      <c r="G718" s="12" t="s">
        <v>407</v>
      </c>
      <c r="H718" s="12" t="s">
        <v>410</v>
      </c>
      <c r="I718" s="12" t="s">
        <v>62</v>
      </c>
      <c r="J718" s="12" t="s">
        <v>62</v>
      </c>
      <c r="K718" s="48">
        <v>1798385</v>
      </c>
      <c r="L718" s="12" t="s">
        <v>409</v>
      </c>
      <c r="P718" s="50">
        <v>-4169647</v>
      </c>
      <c r="Q718" s="48">
        <v>-4169230</v>
      </c>
      <c r="R718" s="48">
        <v>-4169230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1006338</v>
      </c>
      <c r="Z718" s="48">
        <v>0</v>
      </c>
      <c r="AA718" s="48">
        <v>0</v>
      </c>
      <c r="AB718" s="48">
        <v>0</v>
      </c>
      <c r="AC718" s="48">
        <v>0</v>
      </c>
      <c r="AD718" s="48">
        <v>0</v>
      </c>
      <c r="AI718" s="48">
        <v>0</v>
      </c>
      <c r="AJ718" s="48">
        <v>14569176</v>
      </c>
      <c r="AK718" s="48">
        <v>0</v>
      </c>
      <c r="AL718" s="48">
        <v>3189718</v>
      </c>
      <c r="AM718" s="48">
        <v>0</v>
      </c>
      <c r="AN718" s="48">
        <v>3511546</v>
      </c>
      <c r="AO718" s="11" t="s">
        <v>3891</v>
      </c>
      <c r="AP718" s="54" t="str">
        <f>IF(Table1[[#This Row],[Ending Capital Account]]&lt;500000,"A","REQ")</f>
        <v>REQ</v>
      </c>
    </row>
    <row r="719" spans="1:42" x14ac:dyDescent="0.2">
      <c r="A719" s="44">
        <v>64945</v>
      </c>
      <c r="B719" s="11" t="s">
        <v>343</v>
      </c>
      <c r="C719" s="47">
        <v>45168</v>
      </c>
      <c r="D719" s="46">
        <v>2012</v>
      </c>
      <c r="E719" s="46">
        <v>2027</v>
      </c>
      <c r="F719" s="12" t="s">
        <v>985</v>
      </c>
      <c r="G719" s="12" t="s">
        <v>407</v>
      </c>
      <c r="H719" s="12" t="s">
        <v>410</v>
      </c>
      <c r="I719" s="12" t="s">
        <v>62</v>
      </c>
      <c r="J719" s="12" t="s">
        <v>62</v>
      </c>
      <c r="K719" s="48">
        <v>7836741</v>
      </c>
      <c r="L719" s="12" t="s">
        <v>62</v>
      </c>
      <c r="P719" s="50">
        <v>-804709</v>
      </c>
      <c r="Q719" s="48">
        <v>-798187</v>
      </c>
      <c r="R719" s="48">
        <v>-785020</v>
      </c>
      <c r="S719" s="48">
        <v>0</v>
      </c>
      <c r="T719" s="48">
        <v>36313</v>
      </c>
      <c r="U719" s="48">
        <v>0</v>
      </c>
      <c r="V719" s="48">
        <v>0</v>
      </c>
      <c r="W719" s="48">
        <v>0</v>
      </c>
      <c r="X719" s="48">
        <v>0</v>
      </c>
      <c r="Y719" s="48">
        <v>31237</v>
      </c>
      <c r="Z719" s="48">
        <v>0</v>
      </c>
      <c r="AA719" s="48">
        <v>0</v>
      </c>
      <c r="AB719" s="48">
        <v>0</v>
      </c>
      <c r="AC719" s="48">
        <v>0</v>
      </c>
      <c r="AD719" s="48">
        <v>0</v>
      </c>
      <c r="AI719" s="48">
        <v>92093</v>
      </c>
      <c r="AJ719" s="48">
        <v>4319570</v>
      </c>
      <c r="AK719" s="48">
        <v>19074</v>
      </c>
      <c r="AL719" s="48">
        <v>0</v>
      </c>
      <c r="AM719" s="48">
        <v>0</v>
      </c>
      <c r="AN719" s="48">
        <v>580810</v>
      </c>
      <c r="AO719" s="11" t="s">
        <v>3890</v>
      </c>
      <c r="AP719" s="54" t="str">
        <f>IF(Table1[[#This Row],[Ending Capital Account]]&lt;500000,"A","REQ")</f>
        <v>REQ</v>
      </c>
    </row>
    <row r="720" spans="1:42" x14ac:dyDescent="0.2">
      <c r="A720" s="44">
        <v>82181</v>
      </c>
      <c r="B720" s="11" t="s">
        <v>4564</v>
      </c>
      <c r="C720" s="47">
        <v>45190.792088159702</v>
      </c>
      <c r="D720" s="46">
        <v>2010</v>
      </c>
      <c r="E720" s="46">
        <v>2024</v>
      </c>
      <c r="F720" s="12" t="s">
        <v>985</v>
      </c>
      <c r="G720" s="12" t="s">
        <v>413</v>
      </c>
      <c r="H720" s="12" t="s">
        <v>410</v>
      </c>
      <c r="I720" s="12" t="s">
        <v>62</v>
      </c>
      <c r="J720" s="12" t="s">
        <v>62</v>
      </c>
      <c r="K720" s="48">
        <v>1633531</v>
      </c>
      <c r="L720" s="12" t="s">
        <v>62</v>
      </c>
      <c r="P720" s="50">
        <v>-56581</v>
      </c>
      <c r="Q720" s="48">
        <v>-56429</v>
      </c>
      <c r="R720" s="48">
        <v>-56429</v>
      </c>
      <c r="S720" s="48">
        <v>0</v>
      </c>
      <c r="T720" s="48">
        <v>61151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0</v>
      </c>
      <c r="AA720" s="48">
        <v>0</v>
      </c>
      <c r="AB720" s="48">
        <v>0</v>
      </c>
      <c r="AC720" s="48">
        <v>0</v>
      </c>
      <c r="AD720" s="48">
        <v>0</v>
      </c>
      <c r="AI720" s="48">
        <v>3607</v>
      </c>
      <c r="AJ720" s="48">
        <v>908583</v>
      </c>
      <c r="AK720" s="48">
        <v>0</v>
      </c>
      <c r="AL720" s="48">
        <v>0</v>
      </c>
      <c r="AM720" s="48">
        <v>0</v>
      </c>
      <c r="AN720" s="48">
        <v>200356</v>
      </c>
      <c r="AO720" s="11" t="s">
        <v>4755</v>
      </c>
      <c r="AP720" s="54" t="str">
        <f>IF(Table1[[#This Row],[Ending Capital Account]]&lt;500000,"A","REQ")</f>
        <v>REQ</v>
      </c>
    </row>
    <row r="721" spans="1:42" x14ac:dyDescent="0.2">
      <c r="A721" s="44">
        <v>82182</v>
      </c>
      <c r="B721" s="11" t="s">
        <v>4569</v>
      </c>
      <c r="C721" s="47">
        <v>45189.542154317103</v>
      </c>
      <c r="D721" s="46">
        <v>2008</v>
      </c>
      <c r="E721" s="46">
        <v>2023</v>
      </c>
      <c r="F721" s="12" t="s">
        <v>985</v>
      </c>
      <c r="G721" s="12" t="s">
        <v>413</v>
      </c>
      <c r="H721" s="12" t="s">
        <v>410</v>
      </c>
      <c r="I721" s="12" t="s">
        <v>62</v>
      </c>
      <c r="J721" s="12" t="s">
        <v>62</v>
      </c>
      <c r="K721" s="48">
        <v>352736</v>
      </c>
      <c r="L721" s="12" t="s">
        <v>62</v>
      </c>
      <c r="P721" s="50">
        <v>-197540</v>
      </c>
      <c r="Q721" s="48">
        <v>-146523</v>
      </c>
      <c r="R721" s="48">
        <v>-146523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0</v>
      </c>
      <c r="AA721" s="48">
        <v>0</v>
      </c>
      <c r="AB721" s="48">
        <v>0</v>
      </c>
      <c r="AC721" s="48">
        <v>0</v>
      </c>
      <c r="AD721" s="48">
        <v>0</v>
      </c>
      <c r="AI721" s="48">
        <v>88975</v>
      </c>
      <c r="AJ721" s="48">
        <v>1604102</v>
      </c>
      <c r="AK721" s="48">
        <v>0</v>
      </c>
      <c r="AL721" s="48">
        <v>0</v>
      </c>
      <c r="AM721" s="48">
        <v>0</v>
      </c>
      <c r="AN721" s="48">
        <v>185419</v>
      </c>
      <c r="AO721" s="11" t="s">
        <v>4755</v>
      </c>
      <c r="AP721" s="54" t="str">
        <f>IF(Table1[[#This Row],[Ending Capital Account]]&lt;500000,"A","REQ")</f>
        <v>A</v>
      </c>
    </row>
    <row r="722" spans="1:42" x14ac:dyDescent="0.2">
      <c r="A722" s="44">
        <v>82152</v>
      </c>
      <c r="B722" s="11" t="s">
        <v>4548</v>
      </c>
      <c r="C722" s="47">
        <v>45191.541873229202</v>
      </c>
      <c r="D722" s="46">
        <v>2012</v>
      </c>
      <c r="E722" s="46">
        <v>2026</v>
      </c>
      <c r="F722" s="12" t="s">
        <v>985</v>
      </c>
      <c r="G722" s="12" t="s">
        <v>413</v>
      </c>
      <c r="H722" s="12" t="s">
        <v>410</v>
      </c>
      <c r="I722" s="12" t="s">
        <v>62</v>
      </c>
      <c r="J722" s="12" t="s">
        <v>62</v>
      </c>
      <c r="K722" s="48">
        <v>1829055</v>
      </c>
      <c r="L722" s="12" t="s">
        <v>409</v>
      </c>
      <c r="P722" s="50">
        <v>-85036</v>
      </c>
      <c r="Q722" s="48">
        <v>-84786</v>
      </c>
      <c r="R722" s="48">
        <v>-84786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85340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I722" s="48">
        <v>136545</v>
      </c>
      <c r="AJ722" s="48">
        <v>949905</v>
      </c>
      <c r="AK722" s="48">
        <v>0</v>
      </c>
      <c r="AL722" s="48">
        <v>0</v>
      </c>
      <c r="AM722" s="48">
        <v>0</v>
      </c>
      <c r="AN722" s="48">
        <v>214272</v>
      </c>
      <c r="AO722" s="11" t="s">
        <v>4741</v>
      </c>
      <c r="AP722" s="54" t="str">
        <f>IF(Table1[[#This Row],[Ending Capital Account]]&lt;500000,"A","REQ")</f>
        <v>REQ</v>
      </c>
    </row>
    <row r="723" spans="1:42" x14ac:dyDescent="0.2">
      <c r="A723" s="44">
        <v>80925</v>
      </c>
      <c r="B723" s="11" t="s">
        <v>4256</v>
      </c>
      <c r="C723" s="47">
        <v>44971</v>
      </c>
      <c r="D723" s="46">
        <v>2024</v>
      </c>
      <c r="E723" s="46">
        <v>2039</v>
      </c>
      <c r="F723" s="12" t="s">
        <v>985</v>
      </c>
      <c r="G723" s="12" t="s">
        <v>407</v>
      </c>
      <c r="H723" s="12" t="s">
        <v>410</v>
      </c>
      <c r="I723" s="12" t="s">
        <v>62</v>
      </c>
      <c r="J723" s="12" t="s">
        <v>62</v>
      </c>
      <c r="K723" s="48">
        <v>1139200</v>
      </c>
      <c r="L723" s="12" t="s">
        <v>62</v>
      </c>
      <c r="P723" s="50">
        <v>-800</v>
      </c>
      <c r="Q723" s="48">
        <v>-800</v>
      </c>
      <c r="R723" s="48">
        <v>-800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0</v>
      </c>
      <c r="AA723" s="48">
        <v>0</v>
      </c>
      <c r="AB723" s="48">
        <v>0</v>
      </c>
      <c r="AC723" s="48">
        <v>0</v>
      </c>
      <c r="AD723" s="48">
        <v>0</v>
      </c>
      <c r="AI723" s="48">
        <v>0</v>
      </c>
      <c r="AJ723" s="48">
        <v>1107917</v>
      </c>
      <c r="AK723" s="48">
        <v>0</v>
      </c>
      <c r="AL723" s="48">
        <v>1200000</v>
      </c>
      <c r="AM723" s="48">
        <v>0</v>
      </c>
      <c r="AO723" s="11" t="s">
        <v>4731</v>
      </c>
      <c r="AP723" s="54" t="str">
        <f>IF(Table1[[#This Row],[Ending Capital Account]]&lt;500000,"A","REQ")</f>
        <v>REQ</v>
      </c>
    </row>
    <row r="724" spans="1:42" x14ac:dyDescent="0.2">
      <c r="A724" s="44">
        <v>65580</v>
      </c>
      <c r="B724" s="11" t="s">
        <v>2477</v>
      </c>
      <c r="C724" s="47">
        <v>45028</v>
      </c>
      <c r="D724" s="46">
        <v>2013</v>
      </c>
      <c r="E724" s="46">
        <v>2028</v>
      </c>
      <c r="F724" s="12" t="s">
        <v>985</v>
      </c>
      <c r="G724" s="12" t="s">
        <v>407</v>
      </c>
      <c r="H724" s="12" t="s">
        <v>410</v>
      </c>
      <c r="I724" s="12" t="s">
        <v>62</v>
      </c>
      <c r="J724" s="12" t="s">
        <v>62</v>
      </c>
      <c r="K724" s="48">
        <v>914344</v>
      </c>
      <c r="L724" s="12" t="s">
        <v>409</v>
      </c>
      <c r="P724" s="50">
        <v>-117447</v>
      </c>
      <c r="Q724" s="48">
        <v>-117232</v>
      </c>
      <c r="R724" s="48">
        <v>-117232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249459</v>
      </c>
      <c r="Z724" s="48">
        <v>0</v>
      </c>
      <c r="AA724" s="48">
        <v>0</v>
      </c>
      <c r="AB724" s="48">
        <v>0</v>
      </c>
      <c r="AC724" s="48">
        <v>0</v>
      </c>
      <c r="AD724" s="48">
        <v>0</v>
      </c>
      <c r="AI724" s="48">
        <v>13848</v>
      </c>
      <c r="AJ724" s="48">
        <v>5764</v>
      </c>
      <c r="AK724" s="48">
        <v>0</v>
      </c>
      <c r="AL724" s="48">
        <v>0</v>
      </c>
      <c r="AM724" s="48">
        <v>0</v>
      </c>
      <c r="AN724" s="48">
        <v>78737</v>
      </c>
      <c r="AO724" s="11" t="s">
        <v>3803</v>
      </c>
      <c r="AP724" s="54" t="str">
        <f>IF(Table1[[#This Row],[Ending Capital Account]]&lt;500000,"A","REQ")</f>
        <v>REQ</v>
      </c>
    </row>
    <row r="725" spans="1:42" x14ac:dyDescent="0.2">
      <c r="A725" s="44">
        <v>63088</v>
      </c>
      <c r="B725" s="11" t="s">
        <v>2958</v>
      </c>
      <c r="C725" s="47">
        <v>45012</v>
      </c>
      <c r="D725" s="46">
        <v>2008</v>
      </c>
      <c r="E725" s="46">
        <v>2022</v>
      </c>
      <c r="F725" s="12" t="s">
        <v>985</v>
      </c>
      <c r="G725" s="12" t="s">
        <v>407</v>
      </c>
      <c r="H725" s="12" t="s">
        <v>410</v>
      </c>
      <c r="I725" s="12" t="s">
        <v>62</v>
      </c>
      <c r="J725" s="12" t="s">
        <v>62</v>
      </c>
      <c r="K725" s="48">
        <v>-906635</v>
      </c>
      <c r="L725" s="12" t="s">
        <v>409</v>
      </c>
      <c r="P725" s="50">
        <v>-651360</v>
      </c>
      <c r="Q725" s="48">
        <v>-653432</v>
      </c>
      <c r="R725" s="48">
        <v>-653432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34701</v>
      </c>
      <c r="Z725" s="48">
        <v>0</v>
      </c>
      <c r="AA725" s="48">
        <v>0</v>
      </c>
      <c r="AB725" s="48">
        <v>0</v>
      </c>
      <c r="AC725" s="48">
        <v>0</v>
      </c>
      <c r="AD725" s="48">
        <v>0</v>
      </c>
      <c r="AI725" s="48">
        <v>0</v>
      </c>
      <c r="AJ725" s="48">
        <v>12432063</v>
      </c>
      <c r="AK725" s="48">
        <v>0</v>
      </c>
      <c r="AL725" s="48">
        <v>0</v>
      </c>
      <c r="AM725" s="48">
        <v>0</v>
      </c>
      <c r="AN725" s="48">
        <v>710502</v>
      </c>
      <c r="AO725" s="11" t="s">
        <v>3722</v>
      </c>
      <c r="AP725" s="54" t="str">
        <f>IF(Table1[[#This Row],[Ending Capital Account]]&lt;500000,"A","REQ")</f>
        <v>A</v>
      </c>
    </row>
    <row r="726" spans="1:42" x14ac:dyDescent="0.2">
      <c r="A726" s="44">
        <v>66338</v>
      </c>
      <c r="B726" s="11" t="s">
        <v>668</v>
      </c>
      <c r="C726" s="47">
        <v>45028</v>
      </c>
      <c r="D726" s="46">
        <v>2018</v>
      </c>
      <c r="E726" s="46">
        <v>2032</v>
      </c>
      <c r="F726" s="12" t="s">
        <v>985</v>
      </c>
      <c r="G726" s="12" t="s">
        <v>407</v>
      </c>
      <c r="H726" s="12" t="s">
        <v>410</v>
      </c>
      <c r="I726" s="12" t="s">
        <v>62</v>
      </c>
      <c r="J726" s="12" t="s">
        <v>62</v>
      </c>
      <c r="K726" s="48">
        <v>5962019</v>
      </c>
      <c r="L726" s="12" t="s">
        <v>409</v>
      </c>
      <c r="P726" s="50">
        <v>-932243</v>
      </c>
      <c r="Q726" s="48">
        <v>-931092</v>
      </c>
      <c r="R726" s="48">
        <v>-975721</v>
      </c>
      <c r="Y726" s="48">
        <v>953749</v>
      </c>
      <c r="AI726" s="48">
        <v>1364782</v>
      </c>
      <c r="AJ726" s="48">
        <v>13427636</v>
      </c>
      <c r="AN726" s="48">
        <v>787040</v>
      </c>
      <c r="AO726" s="11" t="s">
        <v>3791</v>
      </c>
      <c r="AP726" s="54" t="str">
        <f>IF(Table1[[#This Row],[Ending Capital Account]]&lt;500000,"A","REQ")</f>
        <v>REQ</v>
      </c>
    </row>
    <row r="727" spans="1:42" x14ac:dyDescent="0.2">
      <c r="A727" s="44">
        <v>66658</v>
      </c>
      <c r="B727" s="11" t="s">
        <v>3104</v>
      </c>
      <c r="C727" s="47">
        <v>45007</v>
      </c>
      <c r="D727" s="46">
        <v>2016</v>
      </c>
      <c r="E727" s="46">
        <v>2031</v>
      </c>
      <c r="F727" s="12" t="s">
        <v>985</v>
      </c>
      <c r="G727" s="12" t="s">
        <v>407</v>
      </c>
      <c r="H727" s="12" t="s">
        <v>410</v>
      </c>
      <c r="I727" s="12" t="s">
        <v>62</v>
      </c>
      <c r="J727" s="12" t="s">
        <v>62</v>
      </c>
      <c r="K727" s="48">
        <v>5943146</v>
      </c>
      <c r="L727" s="12" t="s">
        <v>409</v>
      </c>
      <c r="P727" s="50">
        <v>-201565</v>
      </c>
      <c r="Q727" s="48">
        <v>-201440</v>
      </c>
      <c r="R727" s="48">
        <v>-201440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945658</v>
      </c>
      <c r="Z727" s="48">
        <v>0</v>
      </c>
      <c r="AA727" s="48">
        <v>0</v>
      </c>
      <c r="AB727" s="48">
        <v>0</v>
      </c>
      <c r="AC727" s="48">
        <v>0</v>
      </c>
      <c r="AD727" s="48">
        <v>0</v>
      </c>
      <c r="AI727" s="48">
        <v>0</v>
      </c>
      <c r="AJ727" s="48">
        <v>2096464</v>
      </c>
      <c r="AK727" s="48">
        <v>0</v>
      </c>
      <c r="AL727" s="48">
        <v>0</v>
      </c>
      <c r="AM727" s="48">
        <v>0</v>
      </c>
      <c r="AN727" s="48">
        <v>330993</v>
      </c>
      <c r="AO727" s="11" t="s">
        <v>3696</v>
      </c>
      <c r="AP727" s="54" t="str">
        <f>IF(Table1[[#This Row],[Ending Capital Account]]&lt;500000,"A","REQ")</f>
        <v>REQ</v>
      </c>
    </row>
    <row r="728" spans="1:42" x14ac:dyDescent="0.2">
      <c r="A728" s="44">
        <v>65769</v>
      </c>
      <c r="B728" s="11" t="s">
        <v>1662</v>
      </c>
      <c r="C728" s="47">
        <v>44965</v>
      </c>
      <c r="D728" s="46">
        <v>2013</v>
      </c>
      <c r="E728" s="46">
        <v>2028</v>
      </c>
      <c r="F728" s="12" t="s">
        <v>985</v>
      </c>
      <c r="G728" s="12" t="s">
        <v>407</v>
      </c>
      <c r="H728" s="12" t="s">
        <v>410</v>
      </c>
      <c r="I728" s="12" t="s">
        <v>62</v>
      </c>
      <c r="J728" s="12" t="s">
        <v>62</v>
      </c>
      <c r="K728" s="48">
        <v>2773085</v>
      </c>
      <c r="L728" s="12" t="s">
        <v>409</v>
      </c>
      <c r="P728" s="50">
        <v>-119857</v>
      </c>
      <c r="Q728" s="48">
        <v>-119813</v>
      </c>
      <c r="R728" s="48">
        <v>-119813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584941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I728" s="48">
        <v>0</v>
      </c>
      <c r="AJ728" s="48">
        <v>607719</v>
      </c>
      <c r="AK728" s="48">
        <v>0</v>
      </c>
      <c r="AL728" s="48">
        <v>0</v>
      </c>
      <c r="AM728" s="48">
        <v>0</v>
      </c>
      <c r="AN728" s="48">
        <v>169341</v>
      </c>
      <c r="AO728" s="11" t="s">
        <v>3763</v>
      </c>
      <c r="AP728" s="54" t="str">
        <f>IF(Table1[[#This Row],[Ending Capital Account]]&lt;500000,"A","REQ")</f>
        <v>REQ</v>
      </c>
    </row>
    <row r="729" spans="1:42" x14ac:dyDescent="0.2">
      <c r="A729" s="44">
        <v>64888</v>
      </c>
      <c r="B729" s="11" t="s">
        <v>2455</v>
      </c>
      <c r="C729" s="47">
        <v>44985</v>
      </c>
      <c r="D729" s="46">
        <v>2011</v>
      </c>
      <c r="E729" s="46">
        <v>2026</v>
      </c>
      <c r="F729" s="12" t="s">
        <v>985</v>
      </c>
      <c r="G729" s="12" t="s">
        <v>407</v>
      </c>
      <c r="H729" s="12" t="s">
        <v>410</v>
      </c>
      <c r="I729" s="12" t="s">
        <v>62</v>
      </c>
      <c r="J729" s="12" t="s">
        <v>62</v>
      </c>
      <c r="K729" s="48">
        <v>2728294</v>
      </c>
      <c r="L729" s="12" t="s">
        <v>409</v>
      </c>
      <c r="P729" s="50">
        <v>-417861</v>
      </c>
      <c r="Q729" s="48">
        <v>-464529</v>
      </c>
      <c r="R729" s="48">
        <v>-548356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597</v>
      </c>
      <c r="Z729" s="48">
        <v>0</v>
      </c>
      <c r="AA729" s="48">
        <v>0</v>
      </c>
      <c r="AB729" s="48">
        <v>0</v>
      </c>
      <c r="AC729" s="48">
        <v>0</v>
      </c>
      <c r="AD729" s="48">
        <v>0</v>
      </c>
      <c r="AI729" s="48">
        <v>0</v>
      </c>
      <c r="AJ729" s="48">
        <v>1738355</v>
      </c>
      <c r="AK729" s="48">
        <v>15988</v>
      </c>
      <c r="AL729" s="48">
        <v>0</v>
      </c>
      <c r="AM729" s="48">
        <v>-15960</v>
      </c>
      <c r="AN729" s="48">
        <v>459010</v>
      </c>
      <c r="AO729" s="11" t="s">
        <v>3729</v>
      </c>
      <c r="AP729" s="54" t="str">
        <f>IF(Table1[[#This Row],[Ending Capital Account]]&lt;500000,"A","REQ")</f>
        <v>REQ</v>
      </c>
    </row>
    <row r="730" spans="1:42" x14ac:dyDescent="0.2">
      <c r="A730" s="44">
        <v>65566</v>
      </c>
      <c r="B730" s="11" t="s">
        <v>833</v>
      </c>
      <c r="C730" s="47">
        <v>45077</v>
      </c>
      <c r="D730" s="46">
        <v>2014</v>
      </c>
      <c r="E730" s="46">
        <v>2028</v>
      </c>
      <c r="F730" s="12" t="s">
        <v>985</v>
      </c>
      <c r="G730" s="12" t="s">
        <v>407</v>
      </c>
      <c r="H730" s="12" t="s">
        <v>410</v>
      </c>
      <c r="I730" s="12" t="s">
        <v>62</v>
      </c>
      <c r="J730" s="12" t="s">
        <v>62</v>
      </c>
      <c r="K730" s="48">
        <v>5591332</v>
      </c>
      <c r="L730" s="12" t="s">
        <v>409</v>
      </c>
      <c r="P730" s="50">
        <v>-1185569</v>
      </c>
      <c r="Q730" s="48">
        <v>-1172741</v>
      </c>
      <c r="R730" s="48">
        <v>-1172741</v>
      </c>
      <c r="S730" s="48">
        <v>0</v>
      </c>
      <c r="T730" s="48">
        <v>0</v>
      </c>
      <c r="U730" s="48">
        <v>0</v>
      </c>
      <c r="V730" s="48">
        <v>0</v>
      </c>
      <c r="W730" s="48">
        <v>0</v>
      </c>
      <c r="X730" s="48">
        <v>0</v>
      </c>
      <c r="Y730" s="48">
        <v>1499842</v>
      </c>
      <c r="Z730" s="48">
        <v>0</v>
      </c>
      <c r="AA730" s="48">
        <v>0</v>
      </c>
      <c r="AB730" s="48">
        <v>0</v>
      </c>
      <c r="AC730" s="48">
        <v>0</v>
      </c>
      <c r="AD730" s="48">
        <v>0</v>
      </c>
      <c r="AI730" s="48">
        <v>0</v>
      </c>
      <c r="AJ730" s="48">
        <v>26734398</v>
      </c>
      <c r="AK730" s="48">
        <v>10566</v>
      </c>
      <c r="AL730" s="48">
        <v>0</v>
      </c>
      <c r="AM730" s="48">
        <v>0</v>
      </c>
      <c r="AN730" s="48">
        <v>974461</v>
      </c>
      <c r="AO730" s="11" t="s">
        <v>3889</v>
      </c>
      <c r="AP730" s="54" t="str">
        <f>IF(Table1[[#This Row],[Ending Capital Account]]&lt;500000,"A","REQ")</f>
        <v>REQ</v>
      </c>
    </row>
    <row r="731" spans="1:42" x14ac:dyDescent="0.2">
      <c r="A731" s="44">
        <v>65460</v>
      </c>
      <c r="B731" s="11" t="s">
        <v>2425</v>
      </c>
      <c r="C731" s="47">
        <v>45098</v>
      </c>
      <c r="D731" s="46">
        <v>2012</v>
      </c>
      <c r="E731" s="46">
        <v>2026</v>
      </c>
      <c r="F731" s="12" t="s">
        <v>985</v>
      </c>
      <c r="G731" s="12" t="s">
        <v>407</v>
      </c>
      <c r="H731" s="12" t="s">
        <v>410</v>
      </c>
      <c r="I731" s="12" t="s">
        <v>62</v>
      </c>
      <c r="J731" s="12" t="s">
        <v>62</v>
      </c>
      <c r="K731" s="48">
        <v>2521604</v>
      </c>
      <c r="L731" s="12" t="s">
        <v>409</v>
      </c>
      <c r="P731" s="50">
        <v>-813595</v>
      </c>
      <c r="Q731" s="48">
        <v>-769251</v>
      </c>
      <c r="R731" s="48">
        <v>-769251</v>
      </c>
      <c r="S731" s="48">
        <v>0</v>
      </c>
      <c r="T731" s="48">
        <v>0</v>
      </c>
      <c r="U731" s="48">
        <v>0</v>
      </c>
      <c r="V731" s="48">
        <v>0</v>
      </c>
      <c r="W731" s="48">
        <v>0</v>
      </c>
      <c r="X731" s="48">
        <v>0</v>
      </c>
      <c r="Y731" s="48">
        <v>274326</v>
      </c>
      <c r="Z731" s="48">
        <v>0</v>
      </c>
      <c r="AA731" s="48">
        <v>0</v>
      </c>
      <c r="AB731" s="48">
        <v>0</v>
      </c>
      <c r="AC731" s="48">
        <v>0</v>
      </c>
      <c r="AD731" s="48">
        <v>0</v>
      </c>
      <c r="AI731" s="48">
        <v>0</v>
      </c>
      <c r="AJ731" s="48">
        <v>6933402</v>
      </c>
      <c r="AK731" s="48">
        <v>10000</v>
      </c>
      <c r="AL731" s="48">
        <v>0</v>
      </c>
      <c r="AM731" s="48">
        <v>0</v>
      </c>
      <c r="AN731" s="48">
        <v>219379</v>
      </c>
      <c r="AO731" s="11" t="s">
        <v>3695</v>
      </c>
      <c r="AP731" s="54" t="str">
        <f>IF(Table1[[#This Row],[Ending Capital Account]]&lt;500000,"A","REQ")</f>
        <v>REQ</v>
      </c>
    </row>
    <row r="732" spans="1:42" x14ac:dyDescent="0.2">
      <c r="A732" s="44">
        <v>79144</v>
      </c>
      <c r="B732" s="11" t="s">
        <v>937</v>
      </c>
      <c r="C732" s="47">
        <v>45015</v>
      </c>
      <c r="D732" s="46">
        <v>2021</v>
      </c>
      <c r="E732" s="46">
        <v>2036</v>
      </c>
      <c r="F732" s="12" t="s">
        <v>985</v>
      </c>
      <c r="G732" s="12" t="s">
        <v>407</v>
      </c>
      <c r="H732" s="12" t="s">
        <v>410</v>
      </c>
      <c r="I732" s="12" t="s">
        <v>62</v>
      </c>
      <c r="J732" s="12" t="s">
        <v>62</v>
      </c>
      <c r="K732" s="48">
        <v>22850330</v>
      </c>
      <c r="L732" s="12" t="s">
        <v>409</v>
      </c>
      <c r="P732" s="50">
        <v>-1176297</v>
      </c>
      <c r="Q732" s="48">
        <v>-1175011</v>
      </c>
      <c r="R732" s="48">
        <v>-1113654</v>
      </c>
      <c r="S732" s="48">
        <v>0</v>
      </c>
      <c r="T732" s="48">
        <v>0</v>
      </c>
      <c r="U732" s="48">
        <v>0</v>
      </c>
      <c r="V732" s="48">
        <v>0</v>
      </c>
      <c r="W732" s="48">
        <v>0</v>
      </c>
      <c r="X732" s="48">
        <v>0</v>
      </c>
      <c r="Y732" s="48">
        <v>2499750</v>
      </c>
      <c r="Z732" s="48">
        <v>0</v>
      </c>
      <c r="AA732" s="48">
        <v>0</v>
      </c>
      <c r="AB732" s="48">
        <v>0</v>
      </c>
      <c r="AC732" s="48">
        <v>0</v>
      </c>
      <c r="AD732" s="48">
        <v>0</v>
      </c>
      <c r="AI732" s="48">
        <v>0</v>
      </c>
      <c r="AJ732" s="48">
        <v>4999500</v>
      </c>
      <c r="AK732" s="48">
        <v>10547</v>
      </c>
      <c r="AL732" s="48">
        <v>21690916</v>
      </c>
      <c r="AM732" s="48">
        <v>0</v>
      </c>
      <c r="AN732" s="48">
        <v>908169</v>
      </c>
      <c r="AO732" s="11" t="s">
        <v>3888</v>
      </c>
      <c r="AP732" s="54" t="str">
        <f>IF(Table1[[#This Row],[Ending Capital Account]]&lt;500000,"A","REQ")</f>
        <v>REQ</v>
      </c>
    </row>
    <row r="733" spans="1:42" x14ac:dyDescent="0.2">
      <c r="A733" s="44">
        <v>66304</v>
      </c>
      <c r="B733" s="11" t="s">
        <v>3199</v>
      </c>
      <c r="C733" s="47">
        <v>44965</v>
      </c>
      <c r="D733" s="46">
        <v>2015</v>
      </c>
      <c r="E733" s="46">
        <v>2029</v>
      </c>
      <c r="F733" s="12" t="s">
        <v>985</v>
      </c>
      <c r="G733" s="12" t="s">
        <v>407</v>
      </c>
      <c r="H733" s="12" t="s">
        <v>410</v>
      </c>
      <c r="I733" s="12" t="s">
        <v>62</v>
      </c>
      <c r="J733" s="12" t="s">
        <v>62</v>
      </c>
      <c r="K733" s="48">
        <v>4459502</v>
      </c>
      <c r="L733" s="12" t="s">
        <v>409</v>
      </c>
      <c r="P733" s="50">
        <v>-1179461</v>
      </c>
      <c r="Q733" s="48">
        <v>-1175443</v>
      </c>
      <c r="R733" s="48">
        <v>-1145846</v>
      </c>
      <c r="S733" s="48">
        <v>0</v>
      </c>
      <c r="T733" s="48">
        <v>0</v>
      </c>
      <c r="U733" s="48">
        <v>0</v>
      </c>
      <c r="V733" s="48">
        <v>0</v>
      </c>
      <c r="W733" s="48">
        <v>0</v>
      </c>
      <c r="X733" s="48">
        <v>0</v>
      </c>
      <c r="Y733" s="48">
        <v>1045957</v>
      </c>
      <c r="Z733" s="48">
        <v>0</v>
      </c>
      <c r="AA733" s="48">
        <v>0</v>
      </c>
      <c r="AB733" s="48">
        <v>0</v>
      </c>
      <c r="AC733" s="48">
        <v>0</v>
      </c>
      <c r="AD733" s="48">
        <v>0</v>
      </c>
      <c r="AI733" s="48">
        <v>0</v>
      </c>
      <c r="AJ733" s="48">
        <v>17003508</v>
      </c>
      <c r="AK733" s="48">
        <v>1675</v>
      </c>
      <c r="AL733" s="48">
        <v>0</v>
      </c>
      <c r="AM733" s="48">
        <v>0</v>
      </c>
      <c r="AN733" s="48">
        <v>699199</v>
      </c>
      <c r="AO733" s="11" t="s">
        <v>3714</v>
      </c>
      <c r="AP733" s="54" t="str">
        <f>IF(Table1[[#This Row],[Ending Capital Account]]&lt;500000,"A","REQ")</f>
        <v>REQ</v>
      </c>
    </row>
    <row r="734" spans="1:42" x14ac:dyDescent="0.2">
      <c r="A734" s="44">
        <v>68012</v>
      </c>
      <c r="B734" s="11" t="s">
        <v>3206</v>
      </c>
      <c r="C734" s="47">
        <v>45027</v>
      </c>
      <c r="D734" s="46">
        <v>2019</v>
      </c>
      <c r="E734" s="46">
        <v>2034</v>
      </c>
      <c r="F734" s="12" t="s">
        <v>985</v>
      </c>
      <c r="G734" s="12" t="s">
        <v>407</v>
      </c>
      <c r="H734" s="12" t="s">
        <v>410</v>
      </c>
      <c r="I734" s="12" t="s">
        <v>62</v>
      </c>
      <c r="J734" s="12" t="s">
        <v>62</v>
      </c>
      <c r="K734" s="48">
        <v>7497480</v>
      </c>
      <c r="L734" s="12" t="s">
        <v>409</v>
      </c>
      <c r="P734" s="50">
        <v>-954032</v>
      </c>
      <c r="Q734" s="48">
        <v>-953936</v>
      </c>
      <c r="R734" s="48">
        <v>-953936</v>
      </c>
      <c r="S734" s="48">
        <v>0</v>
      </c>
      <c r="T734" s="48">
        <v>0</v>
      </c>
      <c r="U734" s="48">
        <v>0</v>
      </c>
      <c r="V734" s="48">
        <v>0</v>
      </c>
      <c r="W734" s="48">
        <v>0</v>
      </c>
      <c r="X734" s="48">
        <v>0</v>
      </c>
      <c r="Y734" s="48">
        <v>1327280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I734" s="48">
        <v>0</v>
      </c>
      <c r="AJ734" s="48">
        <v>24505670</v>
      </c>
      <c r="AK734" s="48">
        <v>13267</v>
      </c>
      <c r="AL734" s="48">
        <v>104449</v>
      </c>
      <c r="AM734" s="48">
        <v>0</v>
      </c>
      <c r="AN734" s="48">
        <v>1051763</v>
      </c>
      <c r="AO734" s="11" t="s">
        <v>3778</v>
      </c>
      <c r="AP734" s="54" t="str">
        <f>IF(Table1[[#This Row],[Ending Capital Account]]&lt;500000,"A","REQ")</f>
        <v>REQ</v>
      </c>
    </row>
    <row r="735" spans="1:42" x14ac:dyDescent="0.2">
      <c r="A735" s="44">
        <v>67994</v>
      </c>
      <c r="B735" s="11" t="s">
        <v>920</v>
      </c>
      <c r="C735" s="47">
        <v>44978</v>
      </c>
      <c r="D735" s="46">
        <v>2019</v>
      </c>
      <c r="E735" s="46">
        <v>2033</v>
      </c>
      <c r="F735" s="12" t="s">
        <v>985</v>
      </c>
      <c r="G735" s="12" t="s">
        <v>407</v>
      </c>
      <c r="H735" s="12" t="s">
        <v>410</v>
      </c>
      <c r="I735" s="12" t="s">
        <v>62</v>
      </c>
      <c r="J735" s="12" t="s">
        <v>62</v>
      </c>
      <c r="K735" s="48">
        <v>11278064</v>
      </c>
      <c r="L735" s="12" t="s">
        <v>409</v>
      </c>
      <c r="P735" s="50">
        <v>-1209812</v>
      </c>
      <c r="Q735" s="48">
        <v>-1199972</v>
      </c>
      <c r="R735" s="48">
        <v>-1207830</v>
      </c>
      <c r="S735" s="48">
        <v>0</v>
      </c>
      <c r="T735" s="48">
        <v>0</v>
      </c>
      <c r="U735" s="48">
        <v>0</v>
      </c>
      <c r="V735" s="48">
        <v>0</v>
      </c>
      <c r="W735" s="48">
        <v>0</v>
      </c>
      <c r="X735" s="48">
        <v>0</v>
      </c>
      <c r="Y735" s="48">
        <v>1904484</v>
      </c>
      <c r="Z735" s="48">
        <v>0</v>
      </c>
      <c r="AA735" s="48">
        <v>0</v>
      </c>
      <c r="AB735" s="48">
        <v>0</v>
      </c>
      <c r="AC735" s="48">
        <v>0</v>
      </c>
      <c r="AD735" s="48">
        <v>0</v>
      </c>
      <c r="AI735" s="48">
        <v>0</v>
      </c>
      <c r="AJ735" s="48">
        <v>31478572</v>
      </c>
      <c r="AK735" s="48">
        <v>5000</v>
      </c>
      <c r="AL735" s="48">
        <v>0</v>
      </c>
      <c r="AM735" s="48">
        <v>0</v>
      </c>
      <c r="AN735" s="48">
        <v>1528153</v>
      </c>
      <c r="AO735" s="11" t="s">
        <v>3810</v>
      </c>
      <c r="AP735" s="54" t="str">
        <f>IF(Table1[[#This Row],[Ending Capital Account]]&lt;500000,"A","REQ")</f>
        <v>REQ</v>
      </c>
    </row>
    <row r="736" spans="1:42" x14ac:dyDescent="0.2">
      <c r="A736" s="44">
        <v>80143</v>
      </c>
      <c r="B736" s="11" t="s">
        <v>3615</v>
      </c>
      <c r="C736" s="47">
        <v>44985</v>
      </c>
      <c r="D736" s="46">
        <v>2023</v>
      </c>
      <c r="E736" s="46">
        <v>2038</v>
      </c>
      <c r="F736" s="12" t="s">
        <v>985</v>
      </c>
      <c r="G736" s="12" t="s">
        <v>407</v>
      </c>
      <c r="H736" s="12" t="s">
        <v>410</v>
      </c>
      <c r="I736" s="12" t="s">
        <v>62</v>
      </c>
      <c r="J736" s="12" t="s">
        <v>62</v>
      </c>
      <c r="K736" s="48">
        <v>2343415</v>
      </c>
      <c r="L736" s="12" t="s">
        <v>409</v>
      </c>
      <c r="P736" s="50">
        <v>0</v>
      </c>
      <c r="Q736" s="48">
        <v>0</v>
      </c>
      <c r="R736" s="48">
        <v>0</v>
      </c>
      <c r="S736" s="48">
        <v>0</v>
      </c>
      <c r="T736" s="48">
        <v>0</v>
      </c>
      <c r="U736" s="48">
        <v>0</v>
      </c>
      <c r="V736" s="48">
        <v>0</v>
      </c>
      <c r="W736" s="48">
        <v>0</v>
      </c>
      <c r="X736" s="48">
        <v>0</v>
      </c>
      <c r="Y736" s="48">
        <v>0</v>
      </c>
      <c r="Z736" s="48">
        <v>0</v>
      </c>
      <c r="AA736" s="48">
        <v>0</v>
      </c>
      <c r="AB736" s="48">
        <v>0</v>
      </c>
      <c r="AC736" s="48">
        <v>0</v>
      </c>
      <c r="AD736" s="48">
        <v>0</v>
      </c>
      <c r="AI736" s="48">
        <v>0</v>
      </c>
      <c r="AJ736" s="48">
        <v>38222531</v>
      </c>
      <c r="AK736" s="48">
        <v>0</v>
      </c>
      <c r="AL736" s="48">
        <v>0</v>
      </c>
      <c r="AM736" s="48">
        <v>0</v>
      </c>
      <c r="AO736" s="11" t="s">
        <v>3790</v>
      </c>
      <c r="AP736" s="54" t="str">
        <f>IF(Table1[[#This Row],[Ending Capital Account]]&lt;500000,"A","REQ")</f>
        <v>REQ</v>
      </c>
    </row>
    <row r="737" spans="1:42" x14ac:dyDescent="0.2">
      <c r="A737" s="44">
        <v>81287</v>
      </c>
      <c r="B737" s="11" t="s">
        <v>3992</v>
      </c>
      <c r="C737" s="47">
        <v>44984</v>
      </c>
      <c r="D737" s="46">
        <v>2025</v>
      </c>
      <c r="E737" s="46">
        <v>2040</v>
      </c>
      <c r="F737" s="12" t="s">
        <v>985</v>
      </c>
      <c r="G737" s="12" t="s">
        <v>407</v>
      </c>
      <c r="H737" s="12" t="s">
        <v>410</v>
      </c>
      <c r="I737" s="12" t="s">
        <v>62</v>
      </c>
      <c r="J737" s="12" t="s">
        <v>62</v>
      </c>
      <c r="K737" s="48">
        <v>2002354</v>
      </c>
      <c r="L737" s="12" t="s">
        <v>409</v>
      </c>
      <c r="P737" s="50">
        <v>0</v>
      </c>
      <c r="Q737" s="48">
        <v>0</v>
      </c>
      <c r="R737" s="48">
        <v>0</v>
      </c>
      <c r="S737" s="48">
        <v>0</v>
      </c>
      <c r="T737" s="48">
        <v>0</v>
      </c>
      <c r="U737" s="48">
        <v>0</v>
      </c>
      <c r="V737" s="48">
        <v>0</v>
      </c>
      <c r="W737" s="48">
        <v>0</v>
      </c>
      <c r="X737" s="48">
        <v>0</v>
      </c>
      <c r="Y737" s="48">
        <v>0</v>
      </c>
      <c r="Z737" s="48">
        <v>0</v>
      </c>
      <c r="AA737" s="48">
        <v>0</v>
      </c>
      <c r="AB737" s="48">
        <v>0</v>
      </c>
      <c r="AC737" s="48">
        <v>0</v>
      </c>
      <c r="AD737" s="48">
        <v>0</v>
      </c>
      <c r="AI737" s="48">
        <v>0</v>
      </c>
      <c r="AJ737" s="48">
        <v>0</v>
      </c>
      <c r="AK737" s="48">
        <v>0</v>
      </c>
      <c r="AL737" s="48">
        <v>2002354</v>
      </c>
      <c r="AM737" s="48">
        <v>0</v>
      </c>
      <c r="AO737" s="11" t="s">
        <v>4765</v>
      </c>
      <c r="AP737" s="54" t="str">
        <f>IF(Table1[[#This Row],[Ending Capital Account]]&lt;500000,"A","REQ")</f>
        <v>REQ</v>
      </c>
    </row>
    <row r="738" spans="1:42" x14ac:dyDescent="0.2">
      <c r="A738" s="44">
        <v>63311</v>
      </c>
      <c r="B738" s="11" t="s">
        <v>2290</v>
      </c>
      <c r="C738" s="47">
        <v>45098</v>
      </c>
      <c r="D738" s="46">
        <v>2008</v>
      </c>
      <c r="E738" s="46">
        <v>2023</v>
      </c>
      <c r="F738" s="12" t="s">
        <v>985</v>
      </c>
      <c r="G738" s="12" t="s">
        <v>407</v>
      </c>
      <c r="H738" s="12" t="s">
        <v>410</v>
      </c>
      <c r="I738" s="12" t="s">
        <v>62</v>
      </c>
      <c r="J738" s="12" t="s">
        <v>62</v>
      </c>
      <c r="K738" s="48">
        <v>0</v>
      </c>
      <c r="L738" s="12" t="s">
        <v>409</v>
      </c>
      <c r="P738" s="50">
        <v>-180311</v>
      </c>
      <c r="Q738" s="48">
        <v>-127</v>
      </c>
      <c r="R738" s="48">
        <v>-127</v>
      </c>
      <c r="S738" s="48">
        <v>0</v>
      </c>
      <c r="T738" s="48">
        <v>0</v>
      </c>
      <c r="U738" s="48">
        <v>0</v>
      </c>
      <c r="V738" s="48">
        <v>0</v>
      </c>
      <c r="W738" s="48">
        <v>0</v>
      </c>
      <c r="X738" s="48">
        <v>0</v>
      </c>
      <c r="Y738" s="48">
        <v>53644</v>
      </c>
      <c r="Z738" s="48">
        <v>0</v>
      </c>
      <c r="AA738" s="48">
        <v>0</v>
      </c>
      <c r="AB738" s="48">
        <v>0</v>
      </c>
      <c r="AC738" s="48">
        <v>0</v>
      </c>
      <c r="AD738" s="48">
        <v>0</v>
      </c>
      <c r="AI738" s="48">
        <v>0</v>
      </c>
      <c r="AJ738" s="48">
        <v>4449876</v>
      </c>
      <c r="AK738" s="48">
        <v>45000</v>
      </c>
      <c r="AL738" s="48">
        <v>0</v>
      </c>
      <c r="AM738" s="48">
        <v>0</v>
      </c>
      <c r="AN738" s="48">
        <v>228738</v>
      </c>
      <c r="AO738" s="11" t="s">
        <v>3816</v>
      </c>
      <c r="AP738" s="54" t="str">
        <f>IF(Table1[[#This Row],[Ending Capital Account]]&lt;500000,"A","REQ")</f>
        <v>A</v>
      </c>
    </row>
    <row r="739" spans="1:42" x14ac:dyDescent="0.2">
      <c r="A739" s="44">
        <v>64974</v>
      </c>
      <c r="B739" s="11" t="s">
        <v>1481</v>
      </c>
      <c r="C739" s="47">
        <v>44977</v>
      </c>
      <c r="D739" s="46">
        <v>2007</v>
      </c>
      <c r="E739" s="46">
        <v>2021</v>
      </c>
      <c r="F739" s="12" t="s">
        <v>985</v>
      </c>
      <c r="G739" s="12" t="s">
        <v>407</v>
      </c>
      <c r="H739" s="12" t="s">
        <v>410</v>
      </c>
      <c r="I739" s="12" t="s">
        <v>62</v>
      </c>
      <c r="J739" s="12" t="s">
        <v>409</v>
      </c>
      <c r="K739" s="48">
        <v>0</v>
      </c>
      <c r="L739" s="12" t="s">
        <v>409</v>
      </c>
      <c r="P739" s="50">
        <v>-674225</v>
      </c>
      <c r="Q739" s="48">
        <v>-520605</v>
      </c>
      <c r="R739" s="48">
        <v>-516574</v>
      </c>
      <c r="S739" s="48">
        <v>0</v>
      </c>
      <c r="T739" s="48">
        <v>0</v>
      </c>
      <c r="U739" s="48">
        <v>0</v>
      </c>
      <c r="V739" s="48">
        <v>0</v>
      </c>
      <c r="W739" s="48">
        <v>0</v>
      </c>
      <c r="X739" s="48">
        <v>0</v>
      </c>
      <c r="Y739" s="48">
        <v>0</v>
      </c>
      <c r="Z739" s="48">
        <v>0</v>
      </c>
      <c r="AA739" s="48">
        <v>0</v>
      </c>
      <c r="AB739" s="48">
        <v>0</v>
      </c>
      <c r="AC739" s="48">
        <v>0</v>
      </c>
      <c r="AD739" s="48">
        <v>0</v>
      </c>
      <c r="AI739" s="48">
        <v>0</v>
      </c>
      <c r="AJ739" s="48">
        <v>0</v>
      </c>
      <c r="AK739" s="48">
        <v>0</v>
      </c>
      <c r="AL739" s="48">
        <v>0</v>
      </c>
      <c r="AM739" s="48">
        <v>0</v>
      </c>
      <c r="AN739" s="48">
        <v>522297</v>
      </c>
      <c r="AO739" s="11" t="s">
        <v>3887</v>
      </c>
      <c r="AP739" s="54" t="str">
        <f>IF(Table1[[#This Row],[Ending Capital Account]]&lt;500000,"A","REQ")</f>
        <v>A</v>
      </c>
    </row>
    <row r="740" spans="1:42" x14ac:dyDescent="0.2">
      <c r="A740" s="44">
        <v>64975</v>
      </c>
      <c r="B740" s="11" t="s">
        <v>1287</v>
      </c>
      <c r="C740" s="47">
        <v>44979</v>
      </c>
      <c r="D740" s="46">
        <v>2009</v>
      </c>
      <c r="E740" s="46">
        <v>2023</v>
      </c>
      <c r="F740" s="12" t="s">
        <v>985</v>
      </c>
      <c r="G740" s="12" t="s">
        <v>407</v>
      </c>
      <c r="H740" s="12" t="s">
        <v>410</v>
      </c>
      <c r="I740" s="12" t="s">
        <v>62</v>
      </c>
      <c r="J740" s="12" t="s">
        <v>62</v>
      </c>
      <c r="K740" s="48">
        <v>-672327</v>
      </c>
      <c r="L740" s="12" t="s">
        <v>409</v>
      </c>
      <c r="P740" s="50">
        <v>-402238</v>
      </c>
      <c r="Q740" s="48">
        <v>-124169</v>
      </c>
      <c r="R740" s="48">
        <v>-124169</v>
      </c>
      <c r="S740" s="48">
        <v>0</v>
      </c>
      <c r="T740" s="48">
        <v>0</v>
      </c>
      <c r="U740" s="48">
        <v>0</v>
      </c>
      <c r="V740" s="48">
        <v>0</v>
      </c>
      <c r="W740" s="48">
        <v>0</v>
      </c>
      <c r="X740" s="48">
        <v>0</v>
      </c>
      <c r="Y740" s="48">
        <v>0</v>
      </c>
      <c r="Z740" s="48">
        <v>0</v>
      </c>
      <c r="AA740" s="48">
        <v>0</v>
      </c>
      <c r="AB740" s="48">
        <v>0</v>
      </c>
      <c r="AC740" s="48">
        <v>0</v>
      </c>
      <c r="AD740" s="48">
        <v>0</v>
      </c>
      <c r="AI740" s="48">
        <v>0</v>
      </c>
      <c r="AJ740" s="48">
        <v>7417404</v>
      </c>
      <c r="AK740" s="48">
        <v>39000</v>
      </c>
      <c r="AL740" s="48">
        <v>0</v>
      </c>
      <c r="AM740" s="48">
        <v>0</v>
      </c>
      <c r="AN740" s="48">
        <v>413253</v>
      </c>
      <c r="AO740" s="11" t="s">
        <v>3794</v>
      </c>
      <c r="AP740" s="54" t="str">
        <f>IF(Table1[[#This Row],[Ending Capital Account]]&lt;500000,"A","REQ")</f>
        <v>A</v>
      </c>
    </row>
    <row r="741" spans="1:42" x14ac:dyDescent="0.2">
      <c r="A741" s="44">
        <v>64976</v>
      </c>
      <c r="B741" s="11" t="s">
        <v>1309</v>
      </c>
      <c r="C741" s="47">
        <v>45091</v>
      </c>
      <c r="D741" s="46">
        <v>2008</v>
      </c>
      <c r="E741" s="46">
        <v>2022</v>
      </c>
      <c r="F741" s="12" t="s">
        <v>985</v>
      </c>
      <c r="G741" s="12" t="s">
        <v>407</v>
      </c>
      <c r="H741" s="12" t="s">
        <v>410</v>
      </c>
      <c r="I741" s="12" t="s">
        <v>62</v>
      </c>
      <c r="J741" s="12" t="s">
        <v>62</v>
      </c>
      <c r="K741" s="48">
        <v>2296995</v>
      </c>
      <c r="L741" s="12" t="s">
        <v>409</v>
      </c>
      <c r="P741" s="50">
        <v>-785238</v>
      </c>
      <c r="Q741" s="48">
        <v>-785017</v>
      </c>
      <c r="R741" s="48">
        <v>-785017</v>
      </c>
      <c r="S741" s="48">
        <v>0</v>
      </c>
      <c r="T741" s="48">
        <v>0</v>
      </c>
      <c r="U741" s="48">
        <v>0</v>
      </c>
      <c r="V741" s="48">
        <v>0</v>
      </c>
      <c r="W741" s="48">
        <v>0</v>
      </c>
      <c r="X741" s="48">
        <v>0</v>
      </c>
      <c r="Y741" s="48">
        <v>0</v>
      </c>
      <c r="Z741" s="48">
        <v>0</v>
      </c>
      <c r="AA741" s="48">
        <v>0</v>
      </c>
      <c r="AB741" s="48">
        <v>0</v>
      </c>
      <c r="AC741" s="48">
        <v>0</v>
      </c>
      <c r="AD741" s="48">
        <v>0</v>
      </c>
      <c r="AI741" s="48">
        <v>0</v>
      </c>
      <c r="AJ741" s="48">
        <v>5177969</v>
      </c>
      <c r="AK741" s="48">
        <v>0</v>
      </c>
      <c r="AL741" s="48">
        <v>0</v>
      </c>
      <c r="AM741" s="48">
        <v>0</v>
      </c>
      <c r="AN741" s="48">
        <v>782997</v>
      </c>
      <c r="AO741" s="11" t="s">
        <v>3728</v>
      </c>
      <c r="AP741" s="54" t="str">
        <f>IF(Table1[[#This Row],[Ending Capital Account]]&lt;500000,"A","REQ")</f>
        <v>REQ</v>
      </c>
    </row>
    <row r="742" spans="1:42" x14ac:dyDescent="0.2">
      <c r="A742" s="44">
        <v>68021</v>
      </c>
      <c r="B742" s="11" t="s">
        <v>925</v>
      </c>
      <c r="C742" s="47">
        <v>45009</v>
      </c>
      <c r="D742" s="46">
        <v>2021</v>
      </c>
      <c r="E742" s="46">
        <v>2035</v>
      </c>
      <c r="F742" s="12" t="s">
        <v>985</v>
      </c>
      <c r="G742" s="12" t="s">
        <v>407</v>
      </c>
      <c r="H742" s="12" t="s">
        <v>410</v>
      </c>
      <c r="I742" s="12" t="s">
        <v>62</v>
      </c>
      <c r="J742" s="12" t="s">
        <v>62</v>
      </c>
      <c r="K742" s="48">
        <v>6784812</v>
      </c>
      <c r="L742" s="12" t="s">
        <v>409</v>
      </c>
      <c r="P742" s="50">
        <v>-713302</v>
      </c>
      <c r="Q742" s="48">
        <v>-709266</v>
      </c>
      <c r="R742" s="48">
        <v>-711455</v>
      </c>
      <c r="S742" s="48">
        <v>0</v>
      </c>
      <c r="T742" s="48">
        <v>0</v>
      </c>
      <c r="U742" s="48">
        <v>0</v>
      </c>
      <c r="V742" s="48">
        <v>0</v>
      </c>
      <c r="W742" s="48">
        <v>0</v>
      </c>
      <c r="X742" s="48">
        <v>0</v>
      </c>
      <c r="Y742" s="48">
        <v>1031165</v>
      </c>
      <c r="Z742" s="48">
        <v>0</v>
      </c>
      <c r="AA742" s="48">
        <v>0</v>
      </c>
      <c r="AB742" s="48">
        <v>0</v>
      </c>
      <c r="AC742" s="48">
        <v>0</v>
      </c>
      <c r="AD742" s="48">
        <v>0</v>
      </c>
      <c r="AI742" s="48">
        <v>0</v>
      </c>
      <c r="AJ742" s="48">
        <v>14802721</v>
      </c>
      <c r="AK742" s="48">
        <v>0</v>
      </c>
      <c r="AL742" s="48">
        <v>0</v>
      </c>
      <c r="AM742" s="48">
        <v>0</v>
      </c>
      <c r="AN742" s="48">
        <v>777838</v>
      </c>
      <c r="AO742" s="11" t="s">
        <v>3886</v>
      </c>
      <c r="AP742" s="54" t="str">
        <f>IF(Table1[[#This Row],[Ending Capital Account]]&lt;500000,"A","REQ")</f>
        <v>REQ</v>
      </c>
    </row>
    <row r="743" spans="1:42" x14ac:dyDescent="0.2">
      <c r="A743" s="44">
        <v>67970</v>
      </c>
      <c r="B743" s="11" t="s">
        <v>604</v>
      </c>
      <c r="C743" s="47">
        <v>45027</v>
      </c>
      <c r="D743" s="46">
        <v>2020</v>
      </c>
      <c r="E743" s="46">
        <v>2034</v>
      </c>
      <c r="F743" s="12" t="s">
        <v>985</v>
      </c>
      <c r="G743" s="12" t="s">
        <v>407</v>
      </c>
      <c r="H743" s="12" t="s">
        <v>410</v>
      </c>
      <c r="I743" s="12" t="s">
        <v>62</v>
      </c>
      <c r="J743" s="12" t="s">
        <v>62</v>
      </c>
      <c r="K743" s="48">
        <v>12227447</v>
      </c>
      <c r="L743" s="12" t="s">
        <v>62</v>
      </c>
      <c r="P743" s="50">
        <v>-1471888</v>
      </c>
      <c r="Q743" s="48">
        <v>-1471734</v>
      </c>
      <c r="R743" s="48">
        <v>-1471734</v>
      </c>
      <c r="S743" s="48">
        <v>0</v>
      </c>
      <c r="T743" s="48">
        <v>554546</v>
      </c>
      <c r="U743" s="48">
        <v>0</v>
      </c>
      <c r="V743" s="48">
        <v>0</v>
      </c>
      <c r="W743" s="48">
        <v>0</v>
      </c>
      <c r="X743" s="48">
        <v>0</v>
      </c>
      <c r="Y743" s="48">
        <v>1930802</v>
      </c>
      <c r="Z743" s="48">
        <v>0</v>
      </c>
      <c r="AA743" s="48">
        <v>0</v>
      </c>
      <c r="AB743" s="48">
        <v>0</v>
      </c>
      <c r="AC743" s="48">
        <v>0</v>
      </c>
      <c r="AD743" s="48">
        <v>0</v>
      </c>
      <c r="AI743" s="48">
        <v>238692</v>
      </c>
      <c r="AJ743" s="48">
        <v>30369683</v>
      </c>
      <c r="AK743" s="48">
        <v>0</v>
      </c>
      <c r="AM743" s="48">
        <v>0</v>
      </c>
      <c r="AN743" s="48">
        <v>1908799</v>
      </c>
      <c r="AO743" s="11" t="s">
        <v>3853</v>
      </c>
      <c r="AP743" s="54" t="str">
        <f>IF(Table1[[#This Row],[Ending Capital Account]]&lt;500000,"A","REQ")</f>
        <v>REQ</v>
      </c>
    </row>
    <row r="744" spans="1:42" x14ac:dyDescent="0.2">
      <c r="A744" s="44">
        <v>62497</v>
      </c>
      <c r="B744" s="11" t="s">
        <v>2948</v>
      </c>
      <c r="C744" s="47">
        <v>45077</v>
      </c>
      <c r="D744" s="46">
        <v>2009</v>
      </c>
      <c r="E744" s="46">
        <v>2022</v>
      </c>
      <c r="F744" s="12" t="s">
        <v>985</v>
      </c>
      <c r="G744" s="12" t="s">
        <v>407</v>
      </c>
      <c r="H744" s="12" t="s">
        <v>410</v>
      </c>
      <c r="I744" s="12" t="s">
        <v>62</v>
      </c>
      <c r="J744" s="12" t="s">
        <v>62</v>
      </c>
      <c r="K744" s="48">
        <v>538507</v>
      </c>
      <c r="L744" s="12" t="s">
        <v>409</v>
      </c>
      <c r="P744" s="50">
        <v>-193392</v>
      </c>
      <c r="Q744" s="48">
        <v>-216221</v>
      </c>
      <c r="R744" s="48">
        <v>-181087</v>
      </c>
      <c r="S744" s="48">
        <v>0</v>
      </c>
      <c r="T744" s="48">
        <v>0</v>
      </c>
      <c r="U744" s="48">
        <v>16661</v>
      </c>
      <c r="V744" s="48">
        <v>0</v>
      </c>
      <c r="W744" s="48">
        <v>0</v>
      </c>
      <c r="X744" s="48">
        <v>0</v>
      </c>
      <c r="Y744" s="48">
        <v>0</v>
      </c>
      <c r="Z744" s="48">
        <v>0</v>
      </c>
      <c r="AA744" s="48">
        <v>0</v>
      </c>
      <c r="AB744" s="48">
        <v>0</v>
      </c>
      <c r="AC744" s="48">
        <v>0</v>
      </c>
      <c r="AD744" s="48">
        <v>0</v>
      </c>
      <c r="AI744" s="48">
        <v>0</v>
      </c>
      <c r="AJ744" s="48">
        <v>3606432</v>
      </c>
      <c r="AK744" s="48">
        <v>0</v>
      </c>
      <c r="AL744" s="48">
        <v>0</v>
      </c>
      <c r="AM744" s="48">
        <v>0</v>
      </c>
      <c r="AN744" s="48">
        <v>123812</v>
      </c>
      <c r="AO744" s="11" t="s">
        <v>3722</v>
      </c>
      <c r="AP744" s="54" t="str">
        <f>IF(Table1[[#This Row],[Ending Capital Account]]&lt;500000,"A","REQ")</f>
        <v>REQ</v>
      </c>
    </row>
    <row r="745" spans="1:42" x14ac:dyDescent="0.2">
      <c r="A745" s="44">
        <v>62245</v>
      </c>
      <c r="B745" s="11" t="s">
        <v>2021</v>
      </c>
      <c r="C745" s="47">
        <v>44967</v>
      </c>
      <c r="D745" s="46">
        <v>2009</v>
      </c>
      <c r="E745" s="46">
        <v>2022</v>
      </c>
      <c r="F745" s="12" t="s">
        <v>985</v>
      </c>
      <c r="G745" s="12" t="s">
        <v>407</v>
      </c>
      <c r="H745" s="12" t="s">
        <v>410</v>
      </c>
      <c r="I745" s="12" t="s">
        <v>62</v>
      </c>
      <c r="J745" s="12" t="s">
        <v>62</v>
      </c>
      <c r="K745" s="48">
        <v>-244130</v>
      </c>
      <c r="L745" s="12" t="s">
        <v>409</v>
      </c>
      <c r="P745" s="50">
        <v>-175889</v>
      </c>
      <c r="Q745" s="48">
        <v>-174504</v>
      </c>
      <c r="R745" s="48">
        <v>-174504</v>
      </c>
      <c r="S745" s="48">
        <v>0</v>
      </c>
      <c r="T745" s="48">
        <v>0</v>
      </c>
      <c r="U745" s="48">
        <v>0</v>
      </c>
      <c r="V745" s="48">
        <v>0</v>
      </c>
      <c r="W745" s="48">
        <v>0</v>
      </c>
      <c r="X745" s="48">
        <v>0</v>
      </c>
      <c r="Y745" s="48">
        <v>0</v>
      </c>
      <c r="Z745" s="48">
        <v>0</v>
      </c>
      <c r="AA745" s="48">
        <v>0</v>
      </c>
      <c r="AB745" s="48">
        <v>0</v>
      </c>
      <c r="AC745" s="48">
        <v>0</v>
      </c>
      <c r="AD745" s="48">
        <v>0</v>
      </c>
      <c r="AI745" s="48">
        <v>0</v>
      </c>
      <c r="AJ745" s="48">
        <v>2600473</v>
      </c>
      <c r="AK745" s="48">
        <v>0</v>
      </c>
      <c r="AL745" s="48">
        <v>0</v>
      </c>
      <c r="AM745" s="48">
        <v>0</v>
      </c>
      <c r="AN745" s="48">
        <v>139236</v>
      </c>
      <c r="AO745" s="11" t="s">
        <v>3815</v>
      </c>
      <c r="AP745" s="54" t="str">
        <f>IF(Table1[[#This Row],[Ending Capital Account]]&lt;500000,"A","REQ")</f>
        <v>A</v>
      </c>
    </row>
    <row r="746" spans="1:42" x14ac:dyDescent="0.2">
      <c r="A746" s="44">
        <v>79648</v>
      </c>
      <c r="B746" s="11" t="s">
        <v>727</v>
      </c>
      <c r="C746" s="47">
        <v>44985</v>
      </c>
      <c r="D746" s="46">
        <v>2021</v>
      </c>
      <c r="E746" s="46">
        <v>2035</v>
      </c>
      <c r="F746" s="12" t="s">
        <v>985</v>
      </c>
      <c r="G746" s="12" t="s">
        <v>407</v>
      </c>
      <c r="H746" s="12" t="s">
        <v>410</v>
      </c>
      <c r="I746" s="12" t="s">
        <v>62</v>
      </c>
      <c r="J746" s="12" t="s">
        <v>62</v>
      </c>
      <c r="K746" s="48">
        <v>10388839</v>
      </c>
      <c r="L746" s="12" t="s">
        <v>409</v>
      </c>
      <c r="P746" s="50">
        <v>-913062</v>
      </c>
      <c r="Q746" s="48">
        <v>-910871</v>
      </c>
      <c r="R746" s="48">
        <v>-910871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1312459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I746" s="48">
        <v>0</v>
      </c>
      <c r="AJ746" s="48">
        <v>7803512</v>
      </c>
      <c r="AK746" s="48">
        <v>6794</v>
      </c>
      <c r="AL746" s="48">
        <v>11186172</v>
      </c>
      <c r="AM746" s="48">
        <v>0</v>
      </c>
      <c r="AN746" s="48">
        <v>632730</v>
      </c>
      <c r="AO746" s="11" t="s">
        <v>3791</v>
      </c>
      <c r="AP746" s="54" t="str">
        <f>IF(Table1[[#This Row],[Ending Capital Account]]&lt;500000,"A","REQ")</f>
        <v>REQ</v>
      </c>
    </row>
    <row r="747" spans="1:42" x14ac:dyDescent="0.2">
      <c r="A747" s="44">
        <v>80858</v>
      </c>
      <c r="B747" s="11" t="s">
        <v>4039</v>
      </c>
      <c r="C747" s="47">
        <v>44984</v>
      </c>
      <c r="D747" s="46">
        <v>2024</v>
      </c>
      <c r="E747" s="46">
        <v>2039</v>
      </c>
      <c r="F747" s="12" t="s">
        <v>985</v>
      </c>
      <c r="G747" s="12" t="s">
        <v>407</v>
      </c>
      <c r="H747" s="12" t="s">
        <v>410</v>
      </c>
      <c r="I747" s="12" t="s">
        <v>62</v>
      </c>
      <c r="J747" s="12" t="s">
        <v>62</v>
      </c>
      <c r="K747" s="48">
        <v>2490670</v>
      </c>
      <c r="L747" s="12" t="s">
        <v>409</v>
      </c>
      <c r="P747" s="50">
        <v>0</v>
      </c>
      <c r="Q747" s="48">
        <v>7</v>
      </c>
      <c r="R747" s="48">
        <v>7</v>
      </c>
      <c r="S747" s="48">
        <v>0</v>
      </c>
      <c r="T747" s="48">
        <v>0</v>
      </c>
      <c r="U747" s="48">
        <v>0</v>
      </c>
      <c r="V747" s="48">
        <v>0</v>
      </c>
      <c r="W747" s="48">
        <v>0</v>
      </c>
      <c r="X747" s="48">
        <v>0</v>
      </c>
      <c r="Y747" s="48">
        <v>0</v>
      </c>
      <c r="Z747" s="48">
        <v>0</v>
      </c>
      <c r="AA747" s="48">
        <v>0</v>
      </c>
      <c r="AB747" s="48">
        <v>0</v>
      </c>
      <c r="AC747" s="48">
        <v>0</v>
      </c>
      <c r="AD747" s="48">
        <v>0</v>
      </c>
      <c r="AI747" s="48">
        <v>0</v>
      </c>
      <c r="AJ747" s="48">
        <v>0</v>
      </c>
      <c r="AK747" s="48">
        <v>0</v>
      </c>
      <c r="AL747" s="48">
        <v>2490663</v>
      </c>
      <c r="AM747" s="48">
        <v>0</v>
      </c>
      <c r="AO747" s="11" t="s">
        <v>4766</v>
      </c>
      <c r="AP747" s="54" t="str">
        <f>IF(Table1[[#This Row],[Ending Capital Account]]&lt;500000,"A","REQ")</f>
        <v>REQ</v>
      </c>
    </row>
    <row r="748" spans="1:42" x14ac:dyDescent="0.2">
      <c r="A748" s="44">
        <v>67414</v>
      </c>
      <c r="B748" s="11" t="s">
        <v>1624</v>
      </c>
      <c r="C748" s="47">
        <v>44965</v>
      </c>
      <c r="D748" s="46">
        <v>2018</v>
      </c>
      <c r="E748" s="46">
        <v>2033</v>
      </c>
      <c r="F748" s="12" t="s">
        <v>985</v>
      </c>
      <c r="G748" s="12" t="s">
        <v>407</v>
      </c>
      <c r="H748" s="12" t="s">
        <v>410</v>
      </c>
      <c r="I748" s="12" t="s">
        <v>62</v>
      </c>
      <c r="J748" s="12" t="s">
        <v>62</v>
      </c>
      <c r="K748" s="48">
        <v>9708094</v>
      </c>
      <c r="L748" s="12" t="s">
        <v>409</v>
      </c>
      <c r="P748" s="50">
        <v>-312045</v>
      </c>
      <c r="Q748" s="48">
        <v>-306072</v>
      </c>
      <c r="R748" s="48">
        <v>-306072</v>
      </c>
      <c r="S748" s="48">
        <v>0</v>
      </c>
      <c r="T748" s="48">
        <v>0</v>
      </c>
      <c r="U748" s="48">
        <v>0</v>
      </c>
      <c r="V748" s="48">
        <v>0</v>
      </c>
      <c r="W748" s="48">
        <v>0</v>
      </c>
      <c r="X748" s="48">
        <v>0</v>
      </c>
      <c r="Y748" s="48">
        <v>750166</v>
      </c>
      <c r="Z748" s="48">
        <v>0</v>
      </c>
      <c r="AA748" s="48">
        <v>0</v>
      </c>
      <c r="AB748" s="48">
        <v>0</v>
      </c>
      <c r="AC748" s="48">
        <v>0</v>
      </c>
      <c r="AD748" s="48">
        <v>0</v>
      </c>
      <c r="AI748" s="48">
        <v>0</v>
      </c>
      <c r="AJ748" s="48">
        <v>2431626</v>
      </c>
      <c r="AK748" s="48">
        <v>7167</v>
      </c>
      <c r="AL748" s="48">
        <v>0</v>
      </c>
      <c r="AM748" s="48">
        <v>0</v>
      </c>
      <c r="AN748" s="48">
        <v>454896</v>
      </c>
      <c r="AO748" s="11" t="s">
        <v>3885</v>
      </c>
      <c r="AP748" s="54" t="str">
        <f>IF(Table1[[#This Row],[Ending Capital Account]]&lt;500000,"A","REQ")</f>
        <v>REQ</v>
      </c>
    </row>
    <row r="749" spans="1:42" x14ac:dyDescent="0.2">
      <c r="A749" s="44">
        <v>61938</v>
      </c>
      <c r="B749" s="11" t="s">
        <v>2003</v>
      </c>
      <c r="C749" s="47">
        <v>45009</v>
      </c>
      <c r="D749" s="46">
        <v>2007</v>
      </c>
      <c r="E749" s="46">
        <v>2022</v>
      </c>
      <c r="F749" s="12" t="s">
        <v>985</v>
      </c>
      <c r="G749" s="12" t="s">
        <v>407</v>
      </c>
      <c r="H749" s="12" t="s">
        <v>410</v>
      </c>
      <c r="I749" s="12" t="s">
        <v>62</v>
      </c>
      <c r="J749" s="12" t="s">
        <v>62</v>
      </c>
      <c r="K749" s="48">
        <v>-16774</v>
      </c>
      <c r="L749" s="12" t="s">
        <v>62</v>
      </c>
      <c r="P749" s="50">
        <v>-218385</v>
      </c>
      <c r="Q749" s="48">
        <v>5762</v>
      </c>
      <c r="R749" s="48">
        <v>5762</v>
      </c>
      <c r="S749" s="48">
        <v>0</v>
      </c>
      <c r="T749" s="48">
        <v>0</v>
      </c>
      <c r="U749" s="48">
        <v>0</v>
      </c>
      <c r="V749" s="48">
        <v>0</v>
      </c>
      <c r="W749" s="48">
        <v>0</v>
      </c>
      <c r="X749" s="48">
        <v>0</v>
      </c>
      <c r="Y749" s="48">
        <v>0</v>
      </c>
      <c r="Z749" s="48">
        <v>0</v>
      </c>
      <c r="AA749" s="48">
        <v>0</v>
      </c>
      <c r="AB749" s="48">
        <v>0</v>
      </c>
      <c r="AC749" s="48">
        <v>0</v>
      </c>
      <c r="AD749" s="48">
        <v>0</v>
      </c>
      <c r="AI749" s="48">
        <v>0</v>
      </c>
      <c r="AJ749" s="48">
        <v>2780700</v>
      </c>
      <c r="AK749" s="48">
        <v>0</v>
      </c>
      <c r="AL749" s="48">
        <v>0</v>
      </c>
      <c r="AM749" s="48">
        <v>0</v>
      </c>
      <c r="AN749" s="48">
        <v>208972</v>
      </c>
      <c r="AO749" s="11" t="s">
        <v>3815</v>
      </c>
      <c r="AP749" s="54" t="str">
        <f>IF(Table1[[#This Row],[Ending Capital Account]]&lt;500000,"A","REQ")</f>
        <v>A</v>
      </c>
    </row>
    <row r="750" spans="1:42" x14ac:dyDescent="0.2">
      <c r="A750" s="44">
        <v>63899</v>
      </c>
      <c r="B750" s="11" t="s">
        <v>2992</v>
      </c>
      <c r="C750" s="47">
        <v>45182</v>
      </c>
      <c r="D750" s="46">
        <v>2009</v>
      </c>
      <c r="E750" s="46">
        <v>2024</v>
      </c>
      <c r="F750" s="12" t="s">
        <v>985</v>
      </c>
      <c r="G750" s="12" t="s">
        <v>407</v>
      </c>
      <c r="H750" s="12" t="s">
        <v>410</v>
      </c>
      <c r="I750" s="12" t="s">
        <v>62</v>
      </c>
      <c r="J750" s="12" t="s">
        <v>62</v>
      </c>
      <c r="K750" s="48">
        <v>-99741</v>
      </c>
      <c r="L750" s="12" t="s">
        <v>409</v>
      </c>
      <c r="P750" s="50">
        <v>-418634</v>
      </c>
      <c r="Q750" s="48">
        <v>-417108</v>
      </c>
      <c r="R750" s="48">
        <v>-417108</v>
      </c>
      <c r="S750" s="48">
        <v>0</v>
      </c>
      <c r="T750" s="48">
        <v>0</v>
      </c>
      <c r="U750" s="48">
        <v>0</v>
      </c>
      <c r="V750" s="48">
        <v>0</v>
      </c>
      <c r="W750" s="48">
        <v>0</v>
      </c>
      <c r="X750" s="48">
        <v>0</v>
      </c>
      <c r="Y750" s="48">
        <v>0</v>
      </c>
      <c r="Z750" s="48">
        <v>0</v>
      </c>
      <c r="AA750" s="48">
        <v>0</v>
      </c>
      <c r="AB750" s="48">
        <v>0</v>
      </c>
      <c r="AC750" s="48">
        <v>0</v>
      </c>
      <c r="AD750" s="48">
        <v>0</v>
      </c>
      <c r="AI750" s="48">
        <v>0</v>
      </c>
      <c r="AJ750" s="48">
        <v>7400537</v>
      </c>
      <c r="AK750" s="48">
        <v>0</v>
      </c>
      <c r="AL750" s="48">
        <v>0</v>
      </c>
      <c r="AM750" s="48">
        <v>0</v>
      </c>
      <c r="AN750" s="48">
        <v>419915</v>
      </c>
      <c r="AO750" s="11" t="s">
        <v>3739</v>
      </c>
      <c r="AP750" s="54" t="str">
        <f>IF(Table1[[#This Row],[Ending Capital Account]]&lt;500000,"A","REQ")</f>
        <v>A</v>
      </c>
    </row>
    <row r="751" spans="1:42" x14ac:dyDescent="0.2">
      <c r="A751" s="44">
        <v>67129</v>
      </c>
      <c r="B751" s="11" t="s">
        <v>3166</v>
      </c>
      <c r="C751" s="47">
        <v>45027</v>
      </c>
      <c r="D751" s="46">
        <v>2018</v>
      </c>
      <c r="E751" s="46">
        <v>2033</v>
      </c>
      <c r="F751" s="12" t="s">
        <v>985</v>
      </c>
      <c r="G751" s="12" t="s">
        <v>407</v>
      </c>
      <c r="H751" s="12" t="s">
        <v>410</v>
      </c>
      <c r="I751" s="12" t="s">
        <v>62</v>
      </c>
      <c r="J751" s="12" t="s">
        <v>62</v>
      </c>
      <c r="K751" s="48">
        <v>6509348</v>
      </c>
      <c r="L751" s="12" t="s">
        <v>409</v>
      </c>
      <c r="P751" s="50">
        <v>-412184</v>
      </c>
      <c r="Q751" s="48">
        <v>-412143</v>
      </c>
      <c r="R751" s="48">
        <v>-412143</v>
      </c>
      <c r="S751" s="48">
        <v>0</v>
      </c>
      <c r="T751" s="48">
        <v>0</v>
      </c>
      <c r="U751" s="48">
        <v>0</v>
      </c>
      <c r="V751" s="48">
        <v>0</v>
      </c>
      <c r="W751" s="48">
        <v>0</v>
      </c>
      <c r="X751" s="48">
        <v>0</v>
      </c>
      <c r="Y751" s="48">
        <v>904710</v>
      </c>
      <c r="Z751" s="48">
        <v>0</v>
      </c>
      <c r="AA751" s="48">
        <v>0</v>
      </c>
      <c r="AB751" s="48">
        <v>0</v>
      </c>
      <c r="AC751" s="48">
        <v>0</v>
      </c>
      <c r="AD751" s="48">
        <v>0</v>
      </c>
      <c r="AI751" s="48">
        <v>0</v>
      </c>
      <c r="AJ751" s="48">
        <v>3035823</v>
      </c>
      <c r="AK751" s="48">
        <v>0</v>
      </c>
      <c r="AL751" s="48">
        <v>0</v>
      </c>
      <c r="AM751" s="48">
        <v>0</v>
      </c>
      <c r="AN751" s="48">
        <v>376194</v>
      </c>
      <c r="AO751" s="11" t="s">
        <v>3793</v>
      </c>
      <c r="AP751" s="54" t="str">
        <f>IF(Table1[[#This Row],[Ending Capital Account]]&lt;500000,"A","REQ")</f>
        <v>REQ</v>
      </c>
    </row>
    <row r="752" spans="1:42" x14ac:dyDescent="0.2">
      <c r="A752" s="44">
        <v>66014</v>
      </c>
      <c r="B752" s="11" t="s">
        <v>847</v>
      </c>
      <c r="C752" s="47">
        <v>44970</v>
      </c>
      <c r="D752" s="46">
        <v>2013</v>
      </c>
      <c r="E752" s="46">
        <v>2027</v>
      </c>
      <c r="F752" s="12" t="s">
        <v>985</v>
      </c>
      <c r="G752" s="12" t="s">
        <v>407</v>
      </c>
      <c r="H752" s="12" t="s">
        <v>410</v>
      </c>
      <c r="I752" s="12" t="s">
        <v>62</v>
      </c>
      <c r="J752" s="12" t="s">
        <v>62</v>
      </c>
      <c r="K752" s="48">
        <v>3530012</v>
      </c>
      <c r="L752" s="12" t="s">
        <v>409</v>
      </c>
      <c r="P752" s="50">
        <v>-84094</v>
      </c>
      <c r="Q752" s="48">
        <v>-83079</v>
      </c>
      <c r="R752" s="48">
        <v>-83079</v>
      </c>
      <c r="S752" s="48">
        <v>0</v>
      </c>
      <c r="T752" s="48">
        <v>0</v>
      </c>
      <c r="U752" s="48">
        <v>0</v>
      </c>
      <c r="V752" s="48">
        <v>0</v>
      </c>
      <c r="W752" s="48">
        <v>0</v>
      </c>
      <c r="X752" s="48">
        <v>0</v>
      </c>
      <c r="Y752" s="48">
        <v>550235</v>
      </c>
      <c r="Z752" s="48">
        <v>0</v>
      </c>
      <c r="AA752" s="48">
        <v>0</v>
      </c>
      <c r="AB752" s="48">
        <v>0</v>
      </c>
      <c r="AC752" s="48">
        <v>0</v>
      </c>
      <c r="AD752" s="48">
        <v>0</v>
      </c>
      <c r="AI752" s="48">
        <v>0</v>
      </c>
      <c r="AJ752" s="48">
        <v>1226967</v>
      </c>
      <c r="AK752" s="48">
        <v>0</v>
      </c>
      <c r="AL752" s="48">
        <v>0</v>
      </c>
      <c r="AM752" s="48">
        <v>0</v>
      </c>
      <c r="AN752" s="48">
        <v>197620</v>
      </c>
      <c r="AO752" s="11" t="s">
        <v>3833</v>
      </c>
      <c r="AP752" s="54" t="str">
        <f>IF(Table1[[#This Row],[Ending Capital Account]]&lt;500000,"A","REQ")</f>
        <v>REQ</v>
      </c>
    </row>
    <row r="753" spans="1:42" x14ac:dyDescent="0.2">
      <c r="A753" s="44">
        <v>67385</v>
      </c>
      <c r="B753" s="11" t="s">
        <v>684</v>
      </c>
      <c r="C753" s="47">
        <v>45028</v>
      </c>
      <c r="D753" s="46">
        <v>2020</v>
      </c>
      <c r="E753" s="46">
        <v>2034</v>
      </c>
      <c r="F753" s="12" t="s">
        <v>985</v>
      </c>
      <c r="G753" s="12" t="s">
        <v>407</v>
      </c>
      <c r="H753" s="12" t="s">
        <v>410</v>
      </c>
      <c r="I753" s="12" t="s">
        <v>62</v>
      </c>
      <c r="J753" s="12" t="s">
        <v>62</v>
      </c>
      <c r="K753" s="48">
        <v>23232946</v>
      </c>
      <c r="L753" s="12" t="s">
        <v>409</v>
      </c>
      <c r="P753" s="50">
        <v>-2443866</v>
      </c>
      <c r="Q753" s="48">
        <v>-2442035</v>
      </c>
      <c r="R753" s="48">
        <v>-2475048</v>
      </c>
      <c r="S753" s="48">
        <v>0</v>
      </c>
      <c r="T753" s="48">
        <v>0</v>
      </c>
      <c r="U753" s="48">
        <v>0</v>
      </c>
      <c r="V753" s="48">
        <v>0</v>
      </c>
      <c r="W753" s="48">
        <v>0</v>
      </c>
      <c r="X753" s="48">
        <v>0</v>
      </c>
      <c r="Y753" s="48">
        <v>3374097</v>
      </c>
      <c r="Z753" s="48">
        <v>0</v>
      </c>
      <c r="AA753" s="48">
        <v>0</v>
      </c>
      <c r="AB753" s="48">
        <v>0</v>
      </c>
      <c r="AC753" s="48">
        <v>0</v>
      </c>
      <c r="AD753" s="48">
        <v>0</v>
      </c>
      <c r="AI753" s="48">
        <v>1899810</v>
      </c>
      <c r="AJ753" s="48">
        <v>47684213</v>
      </c>
      <c r="AK753" s="48">
        <v>0</v>
      </c>
      <c r="AL753" s="48">
        <v>1726202</v>
      </c>
      <c r="AM753" s="48">
        <v>0</v>
      </c>
      <c r="AN753" s="48">
        <v>2594565</v>
      </c>
      <c r="AO753" s="11" t="s">
        <v>3791</v>
      </c>
      <c r="AP753" s="54" t="str">
        <f>IF(Table1[[#This Row],[Ending Capital Account]]&lt;500000,"A","REQ")</f>
        <v>REQ</v>
      </c>
    </row>
    <row r="754" spans="1:42" x14ac:dyDescent="0.2">
      <c r="A754" s="44">
        <v>63047</v>
      </c>
      <c r="B754" s="11" t="s">
        <v>2215</v>
      </c>
      <c r="C754" s="47">
        <v>44987</v>
      </c>
      <c r="D754" s="46">
        <v>2008</v>
      </c>
      <c r="E754" s="46">
        <v>2022</v>
      </c>
      <c r="F754" s="12" t="s">
        <v>985</v>
      </c>
      <c r="G754" s="12" t="s">
        <v>407</v>
      </c>
      <c r="H754" s="12" t="s">
        <v>410</v>
      </c>
      <c r="I754" s="12" t="s">
        <v>62</v>
      </c>
      <c r="J754" s="12" t="s">
        <v>62</v>
      </c>
      <c r="K754" s="48">
        <v>745545</v>
      </c>
      <c r="L754" s="12" t="s">
        <v>409</v>
      </c>
      <c r="P754" s="50">
        <v>-202487</v>
      </c>
      <c r="Q754" s="48">
        <v>-202441</v>
      </c>
      <c r="R754" s="48">
        <v>-202441</v>
      </c>
      <c r="S754" s="48">
        <v>0</v>
      </c>
      <c r="T754" s="48">
        <v>0</v>
      </c>
      <c r="U754" s="48">
        <v>0</v>
      </c>
      <c r="V754" s="48">
        <v>0</v>
      </c>
      <c r="W754" s="48">
        <v>0</v>
      </c>
      <c r="X754" s="48">
        <v>0</v>
      </c>
      <c r="Y754" s="48">
        <v>0</v>
      </c>
      <c r="Z754" s="48">
        <v>0</v>
      </c>
      <c r="AA754" s="48">
        <v>0</v>
      </c>
      <c r="AB754" s="48">
        <v>0</v>
      </c>
      <c r="AC754" s="48">
        <v>0</v>
      </c>
      <c r="AD754" s="48">
        <v>0</v>
      </c>
      <c r="AI754" s="48">
        <v>0</v>
      </c>
      <c r="AJ754" s="48">
        <v>292531</v>
      </c>
      <c r="AK754" s="48">
        <v>14270</v>
      </c>
      <c r="AL754" s="48">
        <v>0</v>
      </c>
      <c r="AM754" s="48">
        <v>0</v>
      </c>
      <c r="AN754" s="48">
        <v>142710</v>
      </c>
      <c r="AO754" s="11" t="s">
        <v>3712</v>
      </c>
      <c r="AP754" s="54" t="str">
        <f>IF(Table1[[#This Row],[Ending Capital Account]]&lt;500000,"A","REQ")</f>
        <v>REQ</v>
      </c>
    </row>
    <row r="755" spans="1:42" x14ac:dyDescent="0.2">
      <c r="A755" s="44">
        <v>62005</v>
      </c>
      <c r="B755" s="11" t="s">
        <v>2015</v>
      </c>
      <c r="C755" s="47">
        <v>44979</v>
      </c>
      <c r="D755" s="46">
        <v>2006</v>
      </c>
      <c r="E755" s="46">
        <v>2020</v>
      </c>
      <c r="F755" s="12" t="s">
        <v>985</v>
      </c>
      <c r="G755" s="12" t="s">
        <v>407</v>
      </c>
      <c r="H755" s="12" t="s">
        <v>410</v>
      </c>
      <c r="I755" s="12" t="s">
        <v>62</v>
      </c>
      <c r="J755" s="12" t="s">
        <v>62</v>
      </c>
      <c r="K755" s="48">
        <v>80806</v>
      </c>
      <c r="L755" s="12" t="s">
        <v>62</v>
      </c>
      <c r="P755" s="50">
        <v>-106498</v>
      </c>
      <c r="Q755" s="48">
        <v>-106370</v>
      </c>
      <c r="R755" s="48">
        <v>-106370</v>
      </c>
      <c r="S755" s="48">
        <v>0</v>
      </c>
      <c r="T755" s="48">
        <v>12479</v>
      </c>
      <c r="U755" s="48">
        <v>0</v>
      </c>
      <c r="V755" s="48">
        <v>0</v>
      </c>
      <c r="W755" s="48">
        <v>0</v>
      </c>
      <c r="X755" s="48">
        <v>0</v>
      </c>
      <c r="Y755" s="48">
        <v>0</v>
      </c>
      <c r="Z755" s="48">
        <v>0</v>
      </c>
      <c r="AA755" s="48">
        <v>0</v>
      </c>
      <c r="AB755" s="48">
        <v>0</v>
      </c>
      <c r="AC755" s="48">
        <v>0</v>
      </c>
      <c r="AD755" s="48">
        <v>0</v>
      </c>
      <c r="AI755" s="48">
        <v>0</v>
      </c>
      <c r="AJ755" s="48">
        <v>1572121</v>
      </c>
      <c r="AK755" s="48">
        <v>0</v>
      </c>
      <c r="AL755" s="48">
        <v>0</v>
      </c>
      <c r="AM755" s="48">
        <v>0</v>
      </c>
      <c r="AN755" s="48">
        <v>124170</v>
      </c>
      <c r="AO755" s="11" t="s">
        <v>3815</v>
      </c>
      <c r="AP755" s="54" t="str">
        <f>IF(Table1[[#This Row],[Ending Capital Account]]&lt;500000,"A","REQ")</f>
        <v>A</v>
      </c>
    </row>
    <row r="756" spans="1:42" x14ac:dyDescent="0.2">
      <c r="A756" s="44">
        <v>62791</v>
      </c>
      <c r="B756" s="11" t="s">
        <v>2072</v>
      </c>
      <c r="C756" s="47">
        <v>44992</v>
      </c>
      <c r="D756" s="46">
        <v>2007</v>
      </c>
      <c r="E756" s="46">
        <v>2021</v>
      </c>
      <c r="F756" s="12" t="s">
        <v>985</v>
      </c>
      <c r="G756" s="12" t="s">
        <v>407</v>
      </c>
      <c r="H756" s="12" t="s">
        <v>410</v>
      </c>
      <c r="I756" s="12" t="s">
        <v>62</v>
      </c>
      <c r="J756" s="12" t="s">
        <v>62</v>
      </c>
      <c r="K756" s="48">
        <v>253416</v>
      </c>
      <c r="L756" s="12" t="s">
        <v>409</v>
      </c>
      <c r="P756" s="50">
        <v>-132131</v>
      </c>
      <c r="Q756" s="48">
        <v>48725</v>
      </c>
      <c r="R756" s="48">
        <v>48725</v>
      </c>
      <c r="S756" s="48">
        <v>0</v>
      </c>
      <c r="T756" s="48">
        <v>0</v>
      </c>
      <c r="U756" s="48">
        <v>0</v>
      </c>
      <c r="V756" s="48">
        <v>0</v>
      </c>
      <c r="W756" s="48">
        <v>0</v>
      </c>
      <c r="X756" s="48">
        <v>0</v>
      </c>
      <c r="Y756" s="48">
        <v>0</v>
      </c>
      <c r="Z756" s="48">
        <v>0</v>
      </c>
      <c r="AA756" s="48">
        <v>0</v>
      </c>
      <c r="AB756" s="48">
        <v>0</v>
      </c>
      <c r="AC756" s="48">
        <v>0</v>
      </c>
      <c r="AD756" s="48">
        <v>0</v>
      </c>
      <c r="AI756" s="48">
        <v>0</v>
      </c>
      <c r="AJ756" s="48">
        <v>2226710</v>
      </c>
      <c r="AK756" s="48">
        <v>102470</v>
      </c>
      <c r="AL756" s="48">
        <v>0</v>
      </c>
      <c r="AM756" s="48">
        <v>0</v>
      </c>
      <c r="AN756" s="48">
        <v>102825</v>
      </c>
      <c r="AO756" s="11" t="s">
        <v>3781</v>
      </c>
      <c r="AP756" s="54" t="str">
        <f>IF(Table1[[#This Row],[Ending Capital Account]]&lt;500000,"A","REQ")</f>
        <v>A</v>
      </c>
    </row>
    <row r="757" spans="1:42" x14ac:dyDescent="0.2">
      <c r="A757" s="44">
        <v>78462</v>
      </c>
      <c r="B757" s="11" t="s">
        <v>1817</v>
      </c>
      <c r="C757" s="47">
        <v>45225</v>
      </c>
      <c r="D757" s="46">
        <v>2019</v>
      </c>
      <c r="E757" s="46">
        <v>2034</v>
      </c>
      <c r="F757" s="12" t="s">
        <v>985</v>
      </c>
      <c r="G757" s="12" t="s">
        <v>407</v>
      </c>
      <c r="H757" s="12" t="s">
        <v>410</v>
      </c>
      <c r="I757" s="12" t="s">
        <v>62</v>
      </c>
      <c r="J757" s="12" t="s">
        <v>62</v>
      </c>
      <c r="K757" s="48">
        <v>8942322</v>
      </c>
      <c r="L757" s="12" t="s">
        <v>409</v>
      </c>
      <c r="P757" s="50">
        <v>-281760</v>
      </c>
      <c r="Q757" s="48">
        <v>-281732</v>
      </c>
      <c r="R757" s="48">
        <v>-281732</v>
      </c>
      <c r="S757" s="48">
        <v>0</v>
      </c>
      <c r="T757" s="48">
        <v>0</v>
      </c>
      <c r="U757" s="48">
        <v>0</v>
      </c>
      <c r="V757" s="48">
        <v>0</v>
      </c>
      <c r="W757" s="48">
        <v>0</v>
      </c>
      <c r="X757" s="48">
        <v>0</v>
      </c>
      <c r="Y757" s="48">
        <v>999900</v>
      </c>
      <c r="Z757" s="48">
        <v>0</v>
      </c>
      <c r="AA757" s="48">
        <v>0</v>
      </c>
      <c r="AB757" s="48">
        <v>0</v>
      </c>
      <c r="AC757" s="48">
        <v>39996</v>
      </c>
      <c r="AD757" s="48">
        <v>0</v>
      </c>
      <c r="AI757" s="48">
        <v>109799</v>
      </c>
      <c r="AJ757" s="48">
        <v>4964005</v>
      </c>
      <c r="AK757" s="48">
        <v>0</v>
      </c>
      <c r="AL757" s="48">
        <v>0</v>
      </c>
      <c r="AM757" s="48">
        <v>0</v>
      </c>
      <c r="AN757" s="48">
        <v>433780</v>
      </c>
      <c r="AO757" s="11" t="s">
        <v>3828</v>
      </c>
      <c r="AP757" s="54" t="str">
        <f>IF(Table1[[#This Row],[Ending Capital Account]]&lt;500000,"A","REQ")</f>
        <v>REQ</v>
      </c>
    </row>
    <row r="758" spans="1:42" x14ac:dyDescent="0.2">
      <c r="A758" s="44">
        <v>78227</v>
      </c>
      <c r="B758" s="11" t="s">
        <v>1589</v>
      </c>
      <c r="C758" s="47">
        <v>45048</v>
      </c>
      <c r="D758" s="46">
        <v>2019</v>
      </c>
      <c r="E758" s="46">
        <v>2033</v>
      </c>
      <c r="F758" s="12" t="s">
        <v>985</v>
      </c>
      <c r="G758" s="12" t="s">
        <v>407</v>
      </c>
      <c r="H758" s="12" t="s">
        <v>410</v>
      </c>
      <c r="I758" s="12" t="s">
        <v>62</v>
      </c>
      <c r="J758" s="12" t="s">
        <v>62</v>
      </c>
      <c r="K758" s="48">
        <v>6305089</v>
      </c>
      <c r="L758" s="12" t="s">
        <v>409</v>
      </c>
      <c r="P758" s="50">
        <v>-383821</v>
      </c>
      <c r="Q758" s="48">
        <v>-383375</v>
      </c>
      <c r="R758" s="48">
        <v>-383375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  <c r="X758" s="48">
        <v>0</v>
      </c>
      <c r="Y758" s="48">
        <v>1081239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I758" s="48">
        <v>64672</v>
      </c>
      <c r="AJ758" s="48">
        <v>7444740</v>
      </c>
      <c r="AK758" s="48">
        <v>0</v>
      </c>
      <c r="AL758" s="48">
        <v>0</v>
      </c>
      <c r="AM758" s="48">
        <v>0</v>
      </c>
      <c r="AN758" s="48">
        <v>446676</v>
      </c>
      <c r="AO758" s="11" t="s">
        <v>3835</v>
      </c>
      <c r="AP758" s="54" t="str">
        <f>IF(Table1[[#This Row],[Ending Capital Account]]&lt;500000,"A","REQ")</f>
        <v>REQ</v>
      </c>
    </row>
    <row r="759" spans="1:42" x14ac:dyDescent="0.2">
      <c r="A759" s="44">
        <v>66016</v>
      </c>
      <c r="B759" s="11" t="s">
        <v>562</v>
      </c>
      <c r="C759" s="47">
        <v>44951</v>
      </c>
      <c r="D759" s="46">
        <v>2016</v>
      </c>
      <c r="E759" s="46">
        <v>2031</v>
      </c>
      <c r="F759" s="12" t="s">
        <v>985</v>
      </c>
      <c r="G759" s="12" t="s">
        <v>407</v>
      </c>
      <c r="H759" s="12" t="s">
        <v>410</v>
      </c>
      <c r="I759" s="12" t="s">
        <v>62</v>
      </c>
      <c r="J759" s="12" t="s">
        <v>62</v>
      </c>
      <c r="K759" s="48">
        <v>4638102</v>
      </c>
      <c r="L759" s="12" t="s">
        <v>409</v>
      </c>
      <c r="P759" s="50">
        <v>-256678</v>
      </c>
      <c r="Q759" s="48">
        <v>-253625</v>
      </c>
      <c r="R759" s="48">
        <v>-253625</v>
      </c>
      <c r="Y759" s="48">
        <v>706588</v>
      </c>
      <c r="AJ759" s="48">
        <v>48281</v>
      </c>
      <c r="AN759" s="48">
        <v>284727</v>
      </c>
      <c r="AO759" s="11" t="s">
        <v>3782</v>
      </c>
      <c r="AP759" s="54" t="str">
        <f>IF(Table1[[#This Row],[Ending Capital Account]]&lt;500000,"A","REQ")</f>
        <v>REQ</v>
      </c>
    </row>
    <row r="760" spans="1:42" x14ac:dyDescent="0.2">
      <c r="A760" s="44">
        <v>65067</v>
      </c>
      <c r="B760" s="11" t="s">
        <v>1303</v>
      </c>
      <c r="C760" s="47">
        <v>44977</v>
      </c>
      <c r="D760" s="46">
        <v>2008</v>
      </c>
      <c r="E760" s="46">
        <v>2022</v>
      </c>
      <c r="F760" s="12" t="s">
        <v>985</v>
      </c>
      <c r="G760" s="12" t="s">
        <v>407</v>
      </c>
      <c r="H760" s="12" t="s">
        <v>410</v>
      </c>
      <c r="I760" s="12" t="s">
        <v>62</v>
      </c>
      <c r="J760" s="12" t="s">
        <v>409</v>
      </c>
      <c r="K760" s="48">
        <v>0</v>
      </c>
      <c r="L760" s="12" t="s">
        <v>62</v>
      </c>
      <c r="P760" s="50">
        <v>-244618</v>
      </c>
      <c r="Q760" s="48">
        <v>-199444</v>
      </c>
      <c r="R760" s="48">
        <v>-199444</v>
      </c>
      <c r="S760" s="48">
        <v>45089</v>
      </c>
      <c r="T760" s="48">
        <v>835</v>
      </c>
      <c r="U760" s="48">
        <v>0</v>
      </c>
      <c r="V760" s="48">
        <v>0</v>
      </c>
      <c r="W760" s="48">
        <v>0</v>
      </c>
      <c r="X760" s="48">
        <v>0</v>
      </c>
      <c r="Y760" s="48">
        <v>0</v>
      </c>
      <c r="Z760" s="48">
        <v>0</v>
      </c>
      <c r="AA760" s="48">
        <v>0</v>
      </c>
      <c r="AB760" s="48">
        <v>0</v>
      </c>
      <c r="AC760" s="48">
        <v>0</v>
      </c>
      <c r="AD760" s="48">
        <v>0</v>
      </c>
      <c r="AI760" s="48">
        <v>0</v>
      </c>
      <c r="AJ760" s="48">
        <v>0</v>
      </c>
      <c r="AK760" s="48">
        <v>0</v>
      </c>
      <c r="AL760" s="48">
        <v>0</v>
      </c>
      <c r="AM760" s="48">
        <v>0</v>
      </c>
      <c r="AN760" s="48">
        <v>114155</v>
      </c>
      <c r="AO760" s="11" t="s">
        <v>3794</v>
      </c>
      <c r="AP760" s="54" t="str">
        <f>IF(Table1[[#This Row],[Ending Capital Account]]&lt;500000,"A","REQ")</f>
        <v>A</v>
      </c>
    </row>
    <row r="761" spans="1:42" x14ac:dyDescent="0.2">
      <c r="A761" s="44">
        <v>78190</v>
      </c>
      <c r="B761" s="11" t="s">
        <v>2625</v>
      </c>
      <c r="C761" s="47">
        <v>44992</v>
      </c>
      <c r="D761" s="46">
        <v>2019</v>
      </c>
      <c r="E761" s="46">
        <v>2033</v>
      </c>
      <c r="F761" s="12" t="s">
        <v>985</v>
      </c>
      <c r="G761" s="12" t="s">
        <v>407</v>
      </c>
      <c r="H761" s="12" t="s">
        <v>410</v>
      </c>
      <c r="I761" s="12" t="s">
        <v>62</v>
      </c>
      <c r="J761" s="12" t="s">
        <v>62</v>
      </c>
      <c r="K761" s="48">
        <v>292718</v>
      </c>
      <c r="L761" s="12" t="s">
        <v>409</v>
      </c>
      <c r="P761" s="50">
        <v>-248774</v>
      </c>
      <c r="Q761" s="48">
        <v>-248749</v>
      </c>
      <c r="R761" s="48">
        <v>-248749</v>
      </c>
      <c r="S761" s="48">
        <v>0</v>
      </c>
      <c r="T761" s="48">
        <v>0</v>
      </c>
      <c r="U761" s="48">
        <v>0</v>
      </c>
      <c r="V761" s="48">
        <v>0</v>
      </c>
      <c r="W761" s="48">
        <v>0</v>
      </c>
      <c r="X761" s="48">
        <v>0</v>
      </c>
      <c r="Y761" s="48">
        <v>296178</v>
      </c>
      <c r="Z761" s="48">
        <v>0</v>
      </c>
      <c r="AA761" s="48">
        <v>0</v>
      </c>
      <c r="AB761" s="48">
        <v>0</v>
      </c>
      <c r="AC761" s="48">
        <v>0</v>
      </c>
      <c r="AD761" s="48">
        <v>0</v>
      </c>
      <c r="AI761" s="48">
        <v>0</v>
      </c>
      <c r="AJ761" s="48">
        <v>6849941</v>
      </c>
      <c r="AK761" s="48">
        <v>0</v>
      </c>
      <c r="AL761" s="48">
        <v>0</v>
      </c>
      <c r="AM761" s="48">
        <v>-2746</v>
      </c>
      <c r="AN761" s="48">
        <v>277133</v>
      </c>
      <c r="AO761" s="11" t="s">
        <v>3756</v>
      </c>
      <c r="AP761" s="54" t="str">
        <f>IF(Table1[[#This Row],[Ending Capital Account]]&lt;500000,"A","REQ")</f>
        <v>A</v>
      </c>
    </row>
    <row r="762" spans="1:42" x14ac:dyDescent="0.2">
      <c r="A762" s="44">
        <v>65563</v>
      </c>
      <c r="B762" s="11" t="s">
        <v>1671</v>
      </c>
      <c r="C762" s="47">
        <v>45077</v>
      </c>
      <c r="D762" s="46">
        <v>2013</v>
      </c>
      <c r="E762" s="46">
        <v>2027</v>
      </c>
      <c r="F762" s="12" t="s">
        <v>985</v>
      </c>
      <c r="G762" s="12" t="s">
        <v>407</v>
      </c>
      <c r="H762" s="12" t="s">
        <v>410</v>
      </c>
      <c r="I762" s="12" t="s">
        <v>62</v>
      </c>
      <c r="J762" s="12" t="s">
        <v>62</v>
      </c>
      <c r="K762" s="48">
        <v>2662977</v>
      </c>
      <c r="L762" s="12" t="s">
        <v>409</v>
      </c>
      <c r="P762" s="50">
        <v>-321062</v>
      </c>
      <c r="Q762" s="48">
        <v>-320790</v>
      </c>
      <c r="R762" s="48">
        <v>-320790</v>
      </c>
      <c r="S762" s="48">
        <v>0</v>
      </c>
      <c r="T762" s="48">
        <v>0</v>
      </c>
      <c r="U762" s="48">
        <v>0</v>
      </c>
      <c r="V762" s="48">
        <v>0</v>
      </c>
      <c r="W762" s="48">
        <v>0</v>
      </c>
      <c r="X762" s="48">
        <v>0</v>
      </c>
      <c r="Y762" s="48">
        <v>616188</v>
      </c>
      <c r="Z762" s="48">
        <v>0</v>
      </c>
      <c r="AA762" s="48">
        <v>0</v>
      </c>
      <c r="AB762" s="48">
        <v>0</v>
      </c>
      <c r="AC762" s="48">
        <v>0</v>
      </c>
      <c r="AD762" s="48">
        <v>0</v>
      </c>
      <c r="AI762" s="48">
        <v>12671</v>
      </c>
      <c r="AJ762" s="48">
        <v>591715</v>
      </c>
      <c r="AK762" s="48">
        <v>0</v>
      </c>
      <c r="AL762" s="48">
        <v>0</v>
      </c>
      <c r="AM762" s="48">
        <v>0</v>
      </c>
      <c r="AN762" s="48">
        <v>274542</v>
      </c>
      <c r="AO762" s="11" t="s">
        <v>3725</v>
      </c>
      <c r="AP762" s="54" t="str">
        <f>IF(Table1[[#This Row],[Ending Capital Account]]&lt;500000,"A","REQ")</f>
        <v>REQ</v>
      </c>
    </row>
    <row r="763" spans="1:42" x14ac:dyDescent="0.2">
      <c r="A763" s="44">
        <v>66336</v>
      </c>
      <c r="B763" s="11" t="s">
        <v>1372</v>
      </c>
      <c r="C763" s="47">
        <v>44989</v>
      </c>
      <c r="D763" s="46">
        <v>2016</v>
      </c>
      <c r="E763" s="46">
        <v>2030</v>
      </c>
      <c r="F763" s="12" t="s">
        <v>985</v>
      </c>
      <c r="G763" s="12" t="s">
        <v>407</v>
      </c>
      <c r="H763" s="12" t="s">
        <v>410</v>
      </c>
      <c r="I763" s="12" t="s">
        <v>62</v>
      </c>
      <c r="J763" s="12" t="s">
        <v>62</v>
      </c>
      <c r="K763" s="48">
        <v>1092536</v>
      </c>
      <c r="L763" s="12" t="s">
        <v>409</v>
      </c>
      <c r="P763" s="50">
        <v>-375746</v>
      </c>
      <c r="Q763" s="48">
        <v>-375084</v>
      </c>
      <c r="R763" s="48">
        <v>-375084</v>
      </c>
      <c r="S763" s="48">
        <v>0</v>
      </c>
      <c r="T763" s="48">
        <v>0</v>
      </c>
      <c r="U763" s="48">
        <v>0</v>
      </c>
      <c r="V763" s="48">
        <v>0</v>
      </c>
      <c r="W763" s="48">
        <v>0</v>
      </c>
      <c r="X763" s="48">
        <v>0</v>
      </c>
      <c r="Y763" s="48">
        <v>374403</v>
      </c>
      <c r="Z763" s="48">
        <v>0</v>
      </c>
      <c r="AA763" s="48">
        <v>0</v>
      </c>
      <c r="AB763" s="48">
        <v>0</v>
      </c>
      <c r="AC763" s="48">
        <v>0</v>
      </c>
      <c r="AD763" s="48">
        <v>0</v>
      </c>
      <c r="AI763" s="48">
        <v>0</v>
      </c>
      <c r="AJ763" s="48">
        <v>7099290</v>
      </c>
      <c r="AK763" s="48">
        <v>0</v>
      </c>
      <c r="AL763" s="48">
        <v>0</v>
      </c>
      <c r="AM763" s="48">
        <v>0</v>
      </c>
      <c r="AN763" s="48">
        <v>320087</v>
      </c>
      <c r="AO763" s="11" t="s">
        <v>3752</v>
      </c>
      <c r="AP763" s="54" t="str">
        <f>IF(Table1[[#This Row],[Ending Capital Account]]&lt;500000,"A","REQ")</f>
        <v>REQ</v>
      </c>
    </row>
    <row r="764" spans="1:42" x14ac:dyDescent="0.2">
      <c r="A764" s="44">
        <v>67172</v>
      </c>
      <c r="B764" s="11" t="s">
        <v>881</v>
      </c>
      <c r="C764" s="47">
        <v>44960</v>
      </c>
      <c r="D764" s="46">
        <v>2017</v>
      </c>
      <c r="E764" s="46">
        <v>2031</v>
      </c>
      <c r="F764" s="12" t="s">
        <v>985</v>
      </c>
      <c r="G764" s="12" t="s">
        <v>407</v>
      </c>
      <c r="H764" s="12" t="s">
        <v>410</v>
      </c>
      <c r="I764" s="12" t="s">
        <v>62</v>
      </c>
      <c r="J764" s="12" t="s">
        <v>62</v>
      </c>
      <c r="K764" s="48">
        <v>3914199</v>
      </c>
      <c r="L764" s="12" t="s">
        <v>409</v>
      </c>
      <c r="P764" s="50">
        <v>-147345</v>
      </c>
      <c r="Q764" s="48">
        <v>-146605</v>
      </c>
      <c r="R764" s="48">
        <v>-146605</v>
      </c>
      <c r="S764" s="48">
        <v>0</v>
      </c>
      <c r="T764" s="48">
        <v>0</v>
      </c>
      <c r="U764" s="48">
        <v>0</v>
      </c>
      <c r="V764" s="48">
        <v>0</v>
      </c>
      <c r="W764" s="48">
        <v>0</v>
      </c>
      <c r="X764" s="48">
        <v>0</v>
      </c>
      <c r="Y764" s="48">
        <v>494430</v>
      </c>
      <c r="Z764" s="48">
        <v>0</v>
      </c>
      <c r="AA764" s="48">
        <v>0</v>
      </c>
      <c r="AB764" s="48">
        <v>0</v>
      </c>
      <c r="AC764" s="48">
        <v>0</v>
      </c>
      <c r="AD764" s="48">
        <v>0</v>
      </c>
      <c r="AI764" s="48">
        <v>0</v>
      </c>
      <c r="AJ764" s="48">
        <v>1338756</v>
      </c>
      <c r="AK764" s="48">
        <v>0</v>
      </c>
      <c r="AL764" s="48">
        <v>0</v>
      </c>
      <c r="AM764" s="48">
        <v>0</v>
      </c>
      <c r="AN764" s="48">
        <v>226163</v>
      </c>
      <c r="AO764" s="11" t="s">
        <v>3775</v>
      </c>
      <c r="AP764" s="54" t="str">
        <f>IF(Table1[[#This Row],[Ending Capital Account]]&lt;500000,"A","REQ")</f>
        <v>REQ</v>
      </c>
    </row>
    <row r="765" spans="1:42" x14ac:dyDescent="0.2">
      <c r="A765" s="44">
        <v>79489</v>
      </c>
      <c r="B765" s="11" t="s">
        <v>3580</v>
      </c>
      <c r="C765" s="47">
        <v>44992</v>
      </c>
      <c r="D765" s="46">
        <v>2022</v>
      </c>
      <c r="E765" s="46">
        <v>2037</v>
      </c>
      <c r="F765" s="12" t="s">
        <v>985</v>
      </c>
      <c r="G765" s="12" t="s">
        <v>407</v>
      </c>
      <c r="H765" s="12" t="s">
        <v>410</v>
      </c>
      <c r="I765" s="12" t="s">
        <v>62</v>
      </c>
      <c r="J765" s="12" t="s">
        <v>62</v>
      </c>
      <c r="K765" s="48">
        <v>5392414</v>
      </c>
      <c r="L765" s="12" t="s">
        <v>409</v>
      </c>
      <c r="P765" s="50">
        <v>-1114718</v>
      </c>
      <c r="Q765" s="48">
        <v>-1083938</v>
      </c>
      <c r="R765" s="48">
        <v>-1083938</v>
      </c>
      <c r="S765" s="48">
        <v>0</v>
      </c>
      <c r="T765" s="48">
        <v>0</v>
      </c>
      <c r="U765" s="48">
        <v>0</v>
      </c>
      <c r="V765" s="48">
        <v>0</v>
      </c>
      <c r="W765" s="48">
        <v>0</v>
      </c>
      <c r="X765" s="48">
        <v>0</v>
      </c>
      <c r="Y765" s="48">
        <v>0</v>
      </c>
      <c r="Z765" s="48">
        <v>0</v>
      </c>
      <c r="AA765" s="48">
        <v>0</v>
      </c>
      <c r="AB765" s="48">
        <v>0</v>
      </c>
      <c r="AC765" s="48">
        <v>0</v>
      </c>
      <c r="AD765" s="48">
        <v>0</v>
      </c>
      <c r="AI765" s="48">
        <v>0</v>
      </c>
      <c r="AJ765" s="48">
        <v>62975558</v>
      </c>
      <c r="AK765" s="48">
        <v>0</v>
      </c>
      <c r="AL765" s="48">
        <v>0</v>
      </c>
      <c r="AM765" s="48">
        <v>0</v>
      </c>
      <c r="AN765" s="48">
        <v>1419855</v>
      </c>
      <c r="AO765" s="11" t="s">
        <v>4767</v>
      </c>
      <c r="AP765" s="54" t="str">
        <f>IF(Table1[[#This Row],[Ending Capital Account]]&lt;500000,"A","REQ")</f>
        <v>REQ</v>
      </c>
    </row>
    <row r="766" spans="1:42" x14ac:dyDescent="0.2">
      <c r="A766" s="44">
        <v>79072</v>
      </c>
      <c r="B766" s="11" t="s">
        <v>3582</v>
      </c>
      <c r="C766" s="47">
        <v>44963</v>
      </c>
      <c r="D766" s="46">
        <v>2022</v>
      </c>
      <c r="E766" s="46">
        <v>2036</v>
      </c>
      <c r="F766" s="12" t="s">
        <v>985</v>
      </c>
      <c r="G766" s="12" t="s">
        <v>407</v>
      </c>
      <c r="H766" s="12" t="s">
        <v>410</v>
      </c>
      <c r="I766" s="12" t="s">
        <v>62</v>
      </c>
      <c r="J766" s="12" t="s">
        <v>62</v>
      </c>
      <c r="K766" s="48">
        <v>996938</v>
      </c>
      <c r="L766" s="12" t="s">
        <v>409</v>
      </c>
      <c r="P766" s="50">
        <v>0</v>
      </c>
      <c r="Q766" s="48">
        <v>13</v>
      </c>
      <c r="R766" s="48">
        <v>13</v>
      </c>
      <c r="S766" s="48">
        <v>0</v>
      </c>
      <c r="T766" s="48">
        <v>0</v>
      </c>
      <c r="U766" s="48">
        <v>0</v>
      </c>
      <c r="V766" s="48">
        <v>0</v>
      </c>
      <c r="W766" s="48">
        <v>0</v>
      </c>
      <c r="X766" s="48">
        <v>0</v>
      </c>
      <c r="Y766" s="48">
        <v>0</v>
      </c>
      <c r="Z766" s="48">
        <v>0</v>
      </c>
      <c r="AA766" s="48">
        <v>0</v>
      </c>
      <c r="AB766" s="48">
        <v>0</v>
      </c>
      <c r="AC766" s="48">
        <v>0</v>
      </c>
      <c r="AD766" s="48">
        <v>0</v>
      </c>
      <c r="AI766" s="48">
        <v>1011475</v>
      </c>
      <c r="AJ766" s="48">
        <v>0</v>
      </c>
      <c r="AK766" s="48">
        <v>0</v>
      </c>
      <c r="AL766" s="48">
        <v>0</v>
      </c>
      <c r="AM766" s="48">
        <v>0</v>
      </c>
      <c r="AO766" s="11" t="s">
        <v>3860</v>
      </c>
      <c r="AP766" s="54" t="str">
        <f>IF(Table1[[#This Row],[Ending Capital Account]]&lt;500000,"A","REQ")</f>
        <v>REQ</v>
      </c>
    </row>
    <row r="767" spans="1:42" x14ac:dyDescent="0.2">
      <c r="A767" s="44">
        <v>67986</v>
      </c>
      <c r="B767" s="11" t="s">
        <v>915</v>
      </c>
      <c r="C767" s="47">
        <v>45009</v>
      </c>
      <c r="D767" s="46">
        <v>2020</v>
      </c>
      <c r="E767" s="46">
        <v>2035</v>
      </c>
      <c r="F767" s="12" t="s">
        <v>985</v>
      </c>
      <c r="G767" s="12" t="s">
        <v>407</v>
      </c>
      <c r="H767" s="12" t="s">
        <v>410</v>
      </c>
      <c r="I767" s="12" t="s">
        <v>62</v>
      </c>
      <c r="J767" s="12" t="s">
        <v>62</v>
      </c>
      <c r="K767" s="48">
        <v>6115506</v>
      </c>
      <c r="L767" s="12" t="s">
        <v>409</v>
      </c>
      <c r="P767" s="50">
        <v>-639190</v>
      </c>
      <c r="Q767" s="48">
        <v>-638253</v>
      </c>
      <c r="R767" s="48">
        <v>-638253</v>
      </c>
      <c r="S767" s="48">
        <v>0</v>
      </c>
      <c r="T767" s="48">
        <v>0</v>
      </c>
      <c r="U767" s="48">
        <v>0</v>
      </c>
      <c r="V767" s="48">
        <v>0</v>
      </c>
      <c r="W767" s="48">
        <v>0</v>
      </c>
      <c r="X767" s="48">
        <v>0</v>
      </c>
      <c r="Y767" s="48">
        <v>1128037</v>
      </c>
      <c r="Z767" s="48">
        <v>0</v>
      </c>
      <c r="AA767" s="48">
        <v>0</v>
      </c>
      <c r="AB767" s="48">
        <v>0</v>
      </c>
      <c r="AC767" s="48">
        <v>0</v>
      </c>
      <c r="AD767" s="48">
        <v>0</v>
      </c>
      <c r="AI767" s="48">
        <v>0</v>
      </c>
      <c r="AJ767" s="48">
        <v>17652666</v>
      </c>
      <c r="AK767" s="48">
        <v>0</v>
      </c>
      <c r="AL767" s="48">
        <v>0</v>
      </c>
      <c r="AM767" s="48">
        <v>0</v>
      </c>
      <c r="AN767" s="48">
        <v>809522</v>
      </c>
      <c r="AO767" s="11" t="s">
        <v>3868</v>
      </c>
      <c r="AP767" s="54" t="str">
        <f>IF(Table1[[#This Row],[Ending Capital Account]]&lt;500000,"A","REQ")</f>
        <v>REQ</v>
      </c>
    </row>
    <row r="768" spans="1:42" x14ac:dyDescent="0.2">
      <c r="A768" s="44">
        <v>65221</v>
      </c>
      <c r="B768" s="11" t="s">
        <v>1527</v>
      </c>
      <c r="C768" s="47">
        <v>45026</v>
      </c>
      <c r="D768" s="46">
        <v>2012</v>
      </c>
      <c r="E768" s="46">
        <v>2026</v>
      </c>
      <c r="F768" s="12" t="s">
        <v>985</v>
      </c>
      <c r="G768" s="12" t="s">
        <v>407</v>
      </c>
      <c r="H768" s="12" t="s">
        <v>410</v>
      </c>
      <c r="I768" s="12" t="s">
        <v>62</v>
      </c>
      <c r="J768" s="12" t="s">
        <v>62</v>
      </c>
      <c r="K768" s="48">
        <v>3121056</v>
      </c>
      <c r="L768" s="12" t="s">
        <v>62</v>
      </c>
      <c r="P768" s="50">
        <v>-137526</v>
      </c>
      <c r="Q768" s="48">
        <v>-137128</v>
      </c>
      <c r="R768" s="48">
        <v>-137128</v>
      </c>
      <c r="S768" s="48">
        <v>0</v>
      </c>
      <c r="T768" s="48">
        <v>12229</v>
      </c>
      <c r="U768" s="48">
        <v>0</v>
      </c>
      <c r="V768" s="48">
        <v>0</v>
      </c>
      <c r="W768" s="48">
        <v>0</v>
      </c>
      <c r="X768" s="48">
        <v>0</v>
      </c>
      <c r="Y768" s="48">
        <v>346492</v>
      </c>
      <c r="Z768" s="48">
        <v>0</v>
      </c>
      <c r="AA768" s="48">
        <v>0</v>
      </c>
      <c r="AB768" s="48">
        <v>0</v>
      </c>
      <c r="AC768" s="48">
        <v>0</v>
      </c>
      <c r="AD768" s="48">
        <v>0</v>
      </c>
      <c r="AI768" s="48">
        <v>24854</v>
      </c>
      <c r="AJ768" s="48">
        <v>248396</v>
      </c>
      <c r="AK768" s="48">
        <v>0</v>
      </c>
      <c r="AL768" s="48">
        <v>0</v>
      </c>
      <c r="AM768" s="48">
        <v>0</v>
      </c>
      <c r="AN768" s="48">
        <v>203762</v>
      </c>
      <c r="AO768" s="11" t="s">
        <v>3758</v>
      </c>
      <c r="AP768" s="54" t="str">
        <f>IF(Table1[[#This Row],[Ending Capital Account]]&lt;500000,"A","REQ")</f>
        <v>REQ</v>
      </c>
    </row>
    <row r="769" spans="1:42" x14ac:dyDescent="0.2">
      <c r="A769" s="44">
        <v>67061</v>
      </c>
      <c r="B769" s="11" t="s">
        <v>3133</v>
      </c>
      <c r="C769" s="47">
        <v>44986</v>
      </c>
      <c r="D769" s="46">
        <v>2017</v>
      </c>
      <c r="E769" s="46">
        <v>2032</v>
      </c>
      <c r="F769" s="12" t="s">
        <v>985</v>
      </c>
      <c r="G769" s="12" t="s">
        <v>407</v>
      </c>
      <c r="H769" s="12" t="s">
        <v>410</v>
      </c>
      <c r="I769" s="12" t="s">
        <v>62</v>
      </c>
      <c r="J769" s="12" t="s">
        <v>62</v>
      </c>
      <c r="K769" s="48">
        <v>4459764</v>
      </c>
      <c r="L769" s="12" t="s">
        <v>409</v>
      </c>
      <c r="P769" s="50">
        <v>-178741</v>
      </c>
      <c r="Q769" s="48">
        <v>-178423</v>
      </c>
      <c r="R769" s="48">
        <v>-178423</v>
      </c>
      <c r="S769" s="48">
        <v>0</v>
      </c>
      <c r="T769" s="48">
        <v>0</v>
      </c>
      <c r="U769" s="48">
        <v>0</v>
      </c>
      <c r="V769" s="48">
        <v>0</v>
      </c>
      <c r="W769" s="48">
        <v>0</v>
      </c>
      <c r="X769" s="48">
        <v>0</v>
      </c>
      <c r="Y769" s="48">
        <v>697106</v>
      </c>
      <c r="Z769" s="48">
        <v>0</v>
      </c>
      <c r="AA769" s="48">
        <v>0</v>
      </c>
      <c r="AB769" s="48">
        <v>0</v>
      </c>
      <c r="AC769" s="48">
        <v>0</v>
      </c>
      <c r="AD769" s="48">
        <v>0</v>
      </c>
      <c r="AI769" s="48">
        <v>78303</v>
      </c>
      <c r="AJ769" s="48">
        <v>1624433</v>
      </c>
      <c r="AK769" s="48">
        <v>0</v>
      </c>
      <c r="AL769" s="48">
        <v>0</v>
      </c>
      <c r="AM769" s="48">
        <v>0</v>
      </c>
      <c r="AN769" s="48">
        <v>257869</v>
      </c>
      <c r="AO769" s="11" t="s">
        <v>3696</v>
      </c>
      <c r="AP769" s="54" t="str">
        <f>IF(Table1[[#This Row],[Ending Capital Account]]&lt;500000,"A","REQ")</f>
        <v>REQ</v>
      </c>
    </row>
    <row r="770" spans="1:42" x14ac:dyDescent="0.2">
      <c r="A770" s="44">
        <v>67536</v>
      </c>
      <c r="B770" s="11" t="s">
        <v>1252</v>
      </c>
      <c r="C770" s="47">
        <v>44992</v>
      </c>
      <c r="D770" s="46">
        <v>2017</v>
      </c>
      <c r="E770" s="46">
        <v>2031</v>
      </c>
      <c r="F770" s="12" t="s">
        <v>985</v>
      </c>
      <c r="G770" s="12" t="s">
        <v>407</v>
      </c>
      <c r="H770" s="12" t="s">
        <v>410</v>
      </c>
      <c r="I770" s="12" t="s">
        <v>62</v>
      </c>
      <c r="J770" s="12" t="s">
        <v>62</v>
      </c>
      <c r="K770" s="48">
        <v>5127934</v>
      </c>
      <c r="L770" s="12" t="s">
        <v>409</v>
      </c>
      <c r="P770" s="50">
        <v>-434626</v>
      </c>
      <c r="Q770" s="48">
        <v>-434235</v>
      </c>
      <c r="R770" s="48">
        <v>-434235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588741</v>
      </c>
      <c r="Z770" s="48">
        <v>0</v>
      </c>
      <c r="AA770" s="48">
        <v>0</v>
      </c>
      <c r="AB770" s="48">
        <v>0</v>
      </c>
      <c r="AC770" s="48">
        <v>294371</v>
      </c>
      <c r="AD770" s="48">
        <v>0</v>
      </c>
      <c r="AI770" s="48">
        <v>0</v>
      </c>
      <c r="AJ770" s="48">
        <v>393435</v>
      </c>
      <c r="AK770" s="48">
        <v>0</v>
      </c>
      <c r="AL770" s="48">
        <v>0</v>
      </c>
      <c r="AM770" s="48">
        <v>0</v>
      </c>
      <c r="AN770" s="48">
        <v>413769</v>
      </c>
      <c r="AO770" s="11" t="s">
        <v>3884</v>
      </c>
      <c r="AP770" s="54" t="str">
        <f>IF(Table1[[#This Row],[Ending Capital Account]]&lt;500000,"A","REQ")</f>
        <v>REQ</v>
      </c>
    </row>
    <row r="771" spans="1:42" x14ac:dyDescent="0.2">
      <c r="A771" s="44">
        <v>80540</v>
      </c>
      <c r="B771" s="11" t="s">
        <v>3647</v>
      </c>
      <c r="C771" s="47">
        <v>45021</v>
      </c>
      <c r="D771" s="46">
        <v>2023</v>
      </c>
      <c r="E771" s="46">
        <v>2038</v>
      </c>
      <c r="F771" s="12" t="s">
        <v>985</v>
      </c>
      <c r="G771" s="12" t="s">
        <v>407</v>
      </c>
      <c r="H771" s="12" t="s">
        <v>410</v>
      </c>
      <c r="I771" s="12" t="s">
        <v>62</v>
      </c>
      <c r="J771" s="12" t="s">
        <v>62</v>
      </c>
      <c r="K771" s="48">
        <v>1377751</v>
      </c>
      <c r="L771" s="12" t="s">
        <v>62</v>
      </c>
      <c r="P771" s="50"/>
      <c r="Q771" s="48">
        <v>0</v>
      </c>
      <c r="R771" s="48">
        <v>0</v>
      </c>
      <c r="AJ771" s="48">
        <v>15329298</v>
      </c>
      <c r="AO771" s="11" t="s">
        <v>3902</v>
      </c>
      <c r="AP771" s="54" t="str">
        <f>IF(Table1[[#This Row],[Ending Capital Account]]&lt;500000,"A","REQ")</f>
        <v>REQ</v>
      </c>
    </row>
    <row r="772" spans="1:42" x14ac:dyDescent="0.2">
      <c r="A772" s="44">
        <v>66083</v>
      </c>
      <c r="B772" s="11" t="s">
        <v>1357</v>
      </c>
      <c r="C772" s="47">
        <v>45140</v>
      </c>
      <c r="D772" s="46">
        <v>2015</v>
      </c>
      <c r="E772" s="46">
        <v>2029</v>
      </c>
      <c r="F772" s="12" t="s">
        <v>985</v>
      </c>
      <c r="G772" s="12" t="s">
        <v>407</v>
      </c>
      <c r="H772" s="12" t="s">
        <v>410</v>
      </c>
      <c r="I772" s="12" t="s">
        <v>62</v>
      </c>
      <c r="J772" s="12" t="s">
        <v>62</v>
      </c>
      <c r="K772" s="48">
        <v>1224816</v>
      </c>
      <c r="L772" s="12" t="s">
        <v>409</v>
      </c>
      <c r="P772" s="50">
        <v>-250297</v>
      </c>
      <c r="Q772" s="48">
        <v>-250092</v>
      </c>
      <c r="R772" s="48">
        <v>-240066</v>
      </c>
      <c r="S772" s="48">
        <v>0</v>
      </c>
      <c r="T772" s="48">
        <v>0</v>
      </c>
      <c r="U772" s="48">
        <v>0</v>
      </c>
      <c r="V772" s="48">
        <v>0</v>
      </c>
      <c r="W772" s="48">
        <v>0</v>
      </c>
      <c r="X772" s="48">
        <v>0</v>
      </c>
      <c r="Y772" s="48">
        <v>376712</v>
      </c>
      <c r="Z772" s="48">
        <v>0</v>
      </c>
      <c r="AA772" s="48">
        <v>0</v>
      </c>
      <c r="AB772" s="48">
        <v>0</v>
      </c>
      <c r="AC772" s="48">
        <v>0</v>
      </c>
      <c r="AD772" s="48">
        <v>0</v>
      </c>
      <c r="AI772" s="48">
        <v>41789</v>
      </c>
      <c r="AJ772" s="48">
        <v>7747586</v>
      </c>
      <c r="AK772" s="48">
        <v>0</v>
      </c>
      <c r="AL772" s="48">
        <v>0</v>
      </c>
      <c r="AM772" s="48">
        <v>0</v>
      </c>
      <c r="AN772" s="48">
        <v>329752</v>
      </c>
      <c r="AO772" s="11" t="s">
        <v>3752</v>
      </c>
      <c r="AP772" s="54" t="str">
        <f>IF(Table1[[#This Row],[Ending Capital Account]]&lt;500000,"A","REQ")</f>
        <v>REQ</v>
      </c>
    </row>
    <row r="773" spans="1:42" x14ac:dyDescent="0.2">
      <c r="A773" s="44">
        <v>65440</v>
      </c>
      <c r="B773" s="11" t="s">
        <v>3408</v>
      </c>
      <c r="C773" s="47">
        <v>45000</v>
      </c>
      <c r="D773" s="46">
        <v>2012</v>
      </c>
      <c r="E773" s="46">
        <v>2026</v>
      </c>
      <c r="F773" s="12" t="s">
        <v>985</v>
      </c>
      <c r="G773" s="12" t="s">
        <v>407</v>
      </c>
      <c r="H773" s="12" t="s">
        <v>410</v>
      </c>
      <c r="I773" s="12" t="s">
        <v>62</v>
      </c>
      <c r="J773" s="12" t="s">
        <v>62</v>
      </c>
      <c r="K773" s="48">
        <v>1046825</v>
      </c>
      <c r="L773" s="12" t="s">
        <v>409</v>
      </c>
      <c r="P773" s="50">
        <v>-122684</v>
      </c>
      <c r="Q773" s="48">
        <v>-122505</v>
      </c>
      <c r="R773" s="48">
        <v>-122505</v>
      </c>
      <c r="S773" s="48">
        <v>0</v>
      </c>
      <c r="T773" s="48">
        <v>0</v>
      </c>
      <c r="U773" s="48">
        <v>0</v>
      </c>
      <c r="V773" s="48">
        <v>0</v>
      </c>
      <c r="W773" s="48">
        <v>0</v>
      </c>
      <c r="X773" s="48">
        <v>0</v>
      </c>
      <c r="Y773" s="48">
        <v>332</v>
      </c>
      <c r="Z773" s="48">
        <v>0</v>
      </c>
      <c r="AA773" s="48">
        <v>0</v>
      </c>
      <c r="AB773" s="48">
        <v>0</v>
      </c>
      <c r="AC773" s="48">
        <v>0</v>
      </c>
      <c r="AD773" s="48">
        <v>0</v>
      </c>
      <c r="AI773" s="48">
        <v>2271757</v>
      </c>
      <c r="AJ773" s="48">
        <v>7805309</v>
      </c>
      <c r="AK773" s="48">
        <v>6921</v>
      </c>
      <c r="AL773" s="48">
        <v>0</v>
      </c>
      <c r="AM773" s="48">
        <v>0</v>
      </c>
      <c r="AN773" s="48">
        <v>407647</v>
      </c>
      <c r="AO773" s="11" t="s">
        <v>3783</v>
      </c>
      <c r="AP773" s="54" t="str">
        <f>IF(Table1[[#This Row],[Ending Capital Account]]&lt;500000,"A","REQ")</f>
        <v>REQ</v>
      </c>
    </row>
    <row r="774" spans="1:42" x14ac:dyDescent="0.2">
      <c r="A774" s="44">
        <v>68009</v>
      </c>
      <c r="B774" s="11" t="s">
        <v>705</v>
      </c>
      <c r="C774" s="47">
        <v>45013</v>
      </c>
      <c r="D774" s="46">
        <v>2018</v>
      </c>
      <c r="E774" s="46">
        <v>2032</v>
      </c>
      <c r="F774" s="12" t="s">
        <v>985</v>
      </c>
      <c r="G774" s="12" t="s">
        <v>407</v>
      </c>
      <c r="H774" s="12" t="s">
        <v>410</v>
      </c>
      <c r="I774" s="12" t="s">
        <v>62</v>
      </c>
      <c r="J774" s="12" t="s">
        <v>62</v>
      </c>
      <c r="K774" s="48">
        <v>15170849</v>
      </c>
      <c r="L774" s="12" t="s">
        <v>409</v>
      </c>
      <c r="P774" s="50">
        <v>-634668</v>
      </c>
      <c r="Q774" s="48">
        <v>-632037</v>
      </c>
      <c r="R774" s="48">
        <v>-632037</v>
      </c>
      <c r="S774" s="48">
        <v>0</v>
      </c>
      <c r="T774" s="48">
        <v>0</v>
      </c>
      <c r="U774" s="48">
        <v>0</v>
      </c>
      <c r="V774" s="48">
        <v>0</v>
      </c>
      <c r="W774" s="48">
        <v>0</v>
      </c>
      <c r="X774" s="48">
        <v>0</v>
      </c>
      <c r="Y774" s="48">
        <v>2046178</v>
      </c>
      <c r="Z774" s="48">
        <v>0</v>
      </c>
      <c r="AA774" s="48">
        <v>0</v>
      </c>
      <c r="AB774" s="48">
        <v>0</v>
      </c>
      <c r="AC774" s="48">
        <v>0</v>
      </c>
      <c r="AD774" s="48">
        <v>0</v>
      </c>
      <c r="AI774" s="48">
        <v>0</v>
      </c>
      <c r="AJ774" s="48">
        <v>25898903</v>
      </c>
      <c r="AK774" s="48">
        <v>11593</v>
      </c>
      <c r="AL774" s="48">
        <v>0</v>
      </c>
      <c r="AM774" s="48">
        <v>0</v>
      </c>
      <c r="AN774" s="48">
        <v>1828136</v>
      </c>
      <c r="AO774" s="11" t="s">
        <v>3791</v>
      </c>
      <c r="AP774" s="54" t="str">
        <f>IF(Table1[[#This Row],[Ending Capital Account]]&lt;500000,"A","REQ")</f>
        <v>REQ</v>
      </c>
    </row>
    <row r="775" spans="1:42" x14ac:dyDescent="0.2">
      <c r="A775" s="44">
        <v>67640</v>
      </c>
      <c r="B775" s="11" t="s">
        <v>1431</v>
      </c>
      <c r="C775" s="47">
        <v>44958</v>
      </c>
      <c r="D775" s="46">
        <v>2017</v>
      </c>
      <c r="E775" s="46">
        <v>2031</v>
      </c>
      <c r="F775" s="12" t="s">
        <v>985</v>
      </c>
      <c r="G775" s="12" t="s">
        <v>407</v>
      </c>
      <c r="H775" s="12" t="s">
        <v>410</v>
      </c>
      <c r="I775" s="12" t="s">
        <v>62</v>
      </c>
      <c r="J775" s="12" t="s">
        <v>62</v>
      </c>
      <c r="K775" s="48">
        <v>716692</v>
      </c>
      <c r="L775" s="12" t="s">
        <v>409</v>
      </c>
      <c r="P775" s="50">
        <v>-144239</v>
      </c>
      <c r="Q775" s="48">
        <v>-143648</v>
      </c>
      <c r="R775" s="48">
        <v>-143648</v>
      </c>
      <c r="S775" s="48">
        <v>0</v>
      </c>
      <c r="T775" s="48">
        <v>0</v>
      </c>
      <c r="U775" s="48">
        <v>0</v>
      </c>
      <c r="V775" s="48">
        <v>0</v>
      </c>
      <c r="W775" s="48">
        <v>0</v>
      </c>
      <c r="X775" s="48">
        <v>0</v>
      </c>
      <c r="Y775" s="48">
        <v>164831</v>
      </c>
      <c r="Z775" s="48">
        <v>0</v>
      </c>
      <c r="AA775" s="48">
        <v>0</v>
      </c>
      <c r="AB775" s="48">
        <v>0</v>
      </c>
      <c r="AC775" s="48">
        <v>0</v>
      </c>
      <c r="AD775" s="48">
        <v>0</v>
      </c>
      <c r="AI775" s="48">
        <v>36381</v>
      </c>
      <c r="AJ775" s="48">
        <v>1861771</v>
      </c>
      <c r="AK775" s="48">
        <v>2899</v>
      </c>
      <c r="AL775" s="48">
        <v>0</v>
      </c>
      <c r="AM775" s="48">
        <v>0</v>
      </c>
      <c r="AN775" s="48">
        <v>183226</v>
      </c>
      <c r="AO775" s="11" t="s">
        <v>3702</v>
      </c>
      <c r="AP775" s="54" t="str">
        <f>IF(Table1[[#This Row],[Ending Capital Account]]&lt;500000,"A","REQ")</f>
        <v>REQ</v>
      </c>
    </row>
    <row r="776" spans="1:42" x14ac:dyDescent="0.2">
      <c r="A776" s="44">
        <v>66012</v>
      </c>
      <c r="B776" s="11" t="s">
        <v>854</v>
      </c>
      <c r="C776" s="47">
        <v>45070</v>
      </c>
      <c r="D776" s="46">
        <v>2016</v>
      </c>
      <c r="E776" s="46">
        <v>2030</v>
      </c>
      <c r="F776" s="12" t="s">
        <v>985</v>
      </c>
      <c r="G776" s="12" t="s">
        <v>407</v>
      </c>
      <c r="H776" s="12" t="s">
        <v>410</v>
      </c>
      <c r="I776" s="12" t="s">
        <v>62</v>
      </c>
      <c r="J776" s="12" t="s">
        <v>62</v>
      </c>
      <c r="K776" s="48">
        <v>331889</v>
      </c>
      <c r="L776" s="12" t="s">
        <v>62</v>
      </c>
      <c r="P776" s="50">
        <v>-303983</v>
      </c>
      <c r="Q776" s="48">
        <v>10069</v>
      </c>
      <c r="R776" s="48">
        <v>10069</v>
      </c>
      <c r="S776" s="48">
        <v>0</v>
      </c>
      <c r="T776" s="48">
        <v>0</v>
      </c>
      <c r="U776" s="48">
        <v>0</v>
      </c>
      <c r="V776" s="48">
        <v>0</v>
      </c>
      <c r="W776" s="48">
        <v>0</v>
      </c>
      <c r="X776" s="48">
        <v>0</v>
      </c>
      <c r="Y776" s="48">
        <v>458242</v>
      </c>
      <c r="Z776" s="48">
        <v>0</v>
      </c>
      <c r="AA776" s="48">
        <v>0</v>
      </c>
      <c r="AB776" s="48">
        <v>0</v>
      </c>
      <c r="AC776" s="48">
        <v>0</v>
      </c>
      <c r="AD776" s="48">
        <v>0</v>
      </c>
      <c r="AI776" s="48">
        <v>0</v>
      </c>
      <c r="AJ776" s="48">
        <v>8463003</v>
      </c>
      <c r="AK776" s="48">
        <v>0</v>
      </c>
      <c r="AL776" s="48">
        <v>0</v>
      </c>
      <c r="AM776" s="48">
        <v>0</v>
      </c>
      <c r="AN776" s="48">
        <v>426950</v>
      </c>
      <c r="AO776" s="11" t="s">
        <v>3717</v>
      </c>
      <c r="AP776" s="54" t="str">
        <f>IF(Table1[[#This Row],[Ending Capital Account]]&lt;500000,"A","REQ")</f>
        <v>A</v>
      </c>
    </row>
    <row r="777" spans="1:42" x14ac:dyDescent="0.2">
      <c r="A777" s="44">
        <v>80856</v>
      </c>
      <c r="B777" s="11" t="s">
        <v>4238</v>
      </c>
      <c r="C777" s="47">
        <v>44977</v>
      </c>
      <c r="D777" s="46">
        <v>2023</v>
      </c>
      <c r="E777" s="46">
        <v>2038</v>
      </c>
      <c r="F777" s="12" t="s">
        <v>985</v>
      </c>
      <c r="G777" s="12" t="s">
        <v>407</v>
      </c>
      <c r="H777" s="12" t="s">
        <v>410</v>
      </c>
      <c r="I777" s="12" t="s">
        <v>62</v>
      </c>
      <c r="J777" s="12" t="s">
        <v>62</v>
      </c>
      <c r="K777" s="48">
        <v>1375963</v>
      </c>
      <c r="L777" s="12" t="s">
        <v>62</v>
      </c>
      <c r="P777" s="50">
        <v>-800</v>
      </c>
      <c r="Q777" s="48">
        <v>-732</v>
      </c>
      <c r="R777" s="48">
        <v>-732</v>
      </c>
      <c r="S777" s="48">
        <v>0</v>
      </c>
      <c r="T777" s="48">
        <v>0</v>
      </c>
      <c r="U777" s="48">
        <v>0</v>
      </c>
      <c r="V777" s="48">
        <v>0</v>
      </c>
      <c r="W777" s="48">
        <v>0</v>
      </c>
      <c r="X777" s="48">
        <v>0</v>
      </c>
      <c r="Y777" s="48">
        <v>0</v>
      </c>
      <c r="Z777" s="48">
        <v>0</v>
      </c>
      <c r="AA777" s="48">
        <v>0</v>
      </c>
      <c r="AB777" s="48">
        <v>0</v>
      </c>
      <c r="AC777" s="48">
        <v>0</v>
      </c>
      <c r="AD777" s="48">
        <v>0</v>
      </c>
      <c r="AI777" s="48">
        <v>0</v>
      </c>
      <c r="AJ777" s="48">
        <v>6856936</v>
      </c>
      <c r="AK777" s="48">
        <v>0</v>
      </c>
      <c r="AL777" s="48">
        <v>1376695</v>
      </c>
      <c r="AM777" s="48">
        <v>0</v>
      </c>
      <c r="AO777" s="11" t="s">
        <v>4737</v>
      </c>
      <c r="AP777" s="54" t="str">
        <f>IF(Table1[[#This Row],[Ending Capital Account]]&lt;500000,"A","REQ")</f>
        <v>REQ</v>
      </c>
    </row>
    <row r="778" spans="1:42" x14ac:dyDescent="0.2">
      <c r="A778" s="44">
        <v>66937</v>
      </c>
      <c r="B778" s="11" t="s">
        <v>3126</v>
      </c>
      <c r="C778" s="47">
        <v>45006</v>
      </c>
      <c r="D778" s="46">
        <v>2017</v>
      </c>
      <c r="E778" s="46">
        <v>2031</v>
      </c>
      <c r="F778" s="12" t="s">
        <v>985</v>
      </c>
      <c r="G778" s="12" t="s">
        <v>407</v>
      </c>
      <c r="H778" s="12" t="s">
        <v>410</v>
      </c>
      <c r="I778" s="12" t="s">
        <v>62</v>
      </c>
      <c r="J778" s="12" t="s">
        <v>62</v>
      </c>
      <c r="K778" s="48">
        <v>5463944</v>
      </c>
      <c r="L778" s="12" t="s">
        <v>409</v>
      </c>
      <c r="P778" s="50">
        <v>-257579</v>
      </c>
      <c r="Q778" s="48">
        <v>-256797</v>
      </c>
      <c r="R778" s="48">
        <v>-256797</v>
      </c>
      <c r="S778" s="48">
        <v>0</v>
      </c>
      <c r="T778" s="48">
        <v>0</v>
      </c>
      <c r="U778" s="48">
        <v>0</v>
      </c>
      <c r="V778" s="48">
        <v>0</v>
      </c>
      <c r="W778" s="48">
        <v>0</v>
      </c>
      <c r="X778" s="48">
        <v>0</v>
      </c>
      <c r="Y778" s="48">
        <v>736040</v>
      </c>
      <c r="Z778" s="48">
        <v>0</v>
      </c>
      <c r="AA778" s="48">
        <v>0</v>
      </c>
      <c r="AB778" s="48">
        <v>0</v>
      </c>
      <c r="AC778" s="48">
        <v>0</v>
      </c>
      <c r="AD778" s="48">
        <v>0</v>
      </c>
      <c r="AI778" s="48">
        <v>0</v>
      </c>
      <c r="AJ778" s="48">
        <v>522840</v>
      </c>
      <c r="AK778" s="48">
        <v>0</v>
      </c>
      <c r="AL778" s="48">
        <v>0</v>
      </c>
      <c r="AM778" s="48">
        <v>0</v>
      </c>
      <c r="AN778" s="48">
        <v>295401</v>
      </c>
      <c r="AO778" s="11" t="s">
        <v>3696</v>
      </c>
      <c r="AP778" s="54" t="str">
        <f>IF(Table1[[#This Row],[Ending Capital Account]]&lt;500000,"A","REQ")</f>
        <v>REQ</v>
      </c>
    </row>
    <row r="779" spans="1:42" x14ac:dyDescent="0.2">
      <c r="A779" s="44">
        <v>66227</v>
      </c>
      <c r="B779" s="11" t="s">
        <v>3034</v>
      </c>
      <c r="C779" s="47">
        <v>45013</v>
      </c>
      <c r="D779" s="46">
        <v>2014</v>
      </c>
      <c r="E779" s="46">
        <v>2028</v>
      </c>
      <c r="F779" s="12" t="s">
        <v>985</v>
      </c>
      <c r="G779" s="12" t="s">
        <v>407</v>
      </c>
      <c r="H779" s="12" t="s">
        <v>410</v>
      </c>
      <c r="I779" s="12" t="s">
        <v>62</v>
      </c>
      <c r="J779" s="12" t="s">
        <v>409</v>
      </c>
      <c r="K779" s="48">
        <v>11489477</v>
      </c>
      <c r="L779" s="12" t="s">
        <v>62</v>
      </c>
      <c r="P779" s="50">
        <v>217333</v>
      </c>
      <c r="Q779" s="48">
        <v>226014</v>
      </c>
      <c r="R779" s="48">
        <v>226014</v>
      </c>
      <c r="S779" s="48">
        <v>0</v>
      </c>
      <c r="T779" s="48">
        <v>7488</v>
      </c>
      <c r="U779" s="48">
        <v>0</v>
      </c>
      <c r="V779" s="48">
        <v>0</v>
      </c>
      <c r="W779" s="48">
        <v>0</v>
      </c>
      <c r="X779" s="48">
        <v>0</v>
      </c>
      <c r="Y779" s="48">
        <v>1308532</v>
      </c>
      <c r="Z779" s="48">
        <v>0</v>
      </c>
      <c r="AA779" s="48">
        <v>0</v>
      </c>
      <c r="AB779" s="48">
        <v>0</v>
      </c>
      <c r="AC779" s="48">
        <v>0</v>
      </c>
      <c r="AD779" s="48">
        <v>0</v>
      </c>
      <c r="AI779" s="48">
        <v>0</v>
      </c>
      <c r="AJ779" s="48">
        <v>1309005</v>
      </c>
      <c r="AK779" s="48">
        <v>0</v>
      </c>
      <c r="AL779" s="48">
        <v>0</v>
      </c>
      <c r="AM779" s="48">
        <v>0</v>
      </c>
      <c r="AO779" s="11" t="s">
        <v>3789</v>
      </c>
      <c r="AP779" s="54" t="str">
        <f>IF(Table1[[#This Row],[Ending Capital Account]]&lt;500000,"A","REQ")</f>
        <v>REQ</v>
      </c>
    </row>
    <row r="780" spans="1:42" x14ac:dyDescent="0.2">
      <c r="A780" s="44">
        <v>64972</v>
      </c>
      <c r="B780" s="11" t="s">
        <v>4204</v>
      </c>
      <c r="C780" s="47">
        <v>45007</v>
      </c>
      <c r="D780" s="46">
        <v>2008</v>
      </c>
      <c r="E780" s="46">
        <v>2022</v>
      </c>
      <c r="F780" s="12" t="s">
        <v>985</v>
      </c>
      <c r="G780" s="12" t="s">
        <v>407</v>
      </c>
      <c r="H780" s="12" t="s">
        <v>410</v>
      </c>
      <c r="I780" s="12" t="s">
        <v>62</v>
      </c>
      <c r="J780" s="12" t="s">
        <v>62</v>
      </c>
      <c r="K780" s="48">
        <v>2543564</v>
      </c>
      <c r="L780" s="12" t="s">
        <v>62</v>
      </c>
      <c r="P780" s="50">
        <v>-388034</v>
      </c>
      <c r="Q780" s="48">
        <v>-387745</v>
      </c>
      <c r="R780" s="48">
        <v>-387745</v>
      </c>
      <c r="S780" s="48">
        <v>0</v>
      </c>
      <c r="T780" s="48">
        <v>34515</v>
      </c>
      <c r="U780" s="48">
        <v>0</v>
      </c>
      <c r="V780" s="48">
        <v>0</v>
      </c>
      <c r="W780" s="48">
        <v>0</v>
      </c>
      <c r="X780" s="48">
        <v>0</v>
      </c>
      <c r="Y780" s="48">
        <v>0</v>
      </c>
      <c r="Z780" s="48">
        <v>0</v>
      </c>
      <c r="AA780" s="48">
        <v>0</v>
      </c>
      <c r="AB780" s="48">
        <v>0</v>
      </c>
      <c r="AC780" s="48">
        <v>0</v>
      </c>
      <c r="AD780" s="48">
        <v>0</v>
      </c>
      <c r="AI780" s="48">
        <v>0</v>
      </c>
      <c r="AJ780" s="48">
        <v>452339</v>
      </c>
      <c r="AK780" s="48">
        <v>0</v>
      </c>
      <c r="AL780" s="48">
        <v>0</v>
      </c>
      <c r="AM780" s="48">
        <v>0</v>
      </c>
      <c r="AN780" s="48">
        <v>343595</v>
      </c>
      <c r="AO780" s="11" t="s">
        <v>3883</v>
      </c>
      <c r="AP780" s="54" t="str">
        <f>IF(Table1[[#This Row],[Ending Capital Account]]&lt;500000,"A","REQ")</f>
        <v>REQ</v>
      </c>
    </row>
    <row r="781" spans="1:42" x14ac:dyDescent="0.2">
      <c r="A781" s="44">
        <v>61535</v>
      </c>
      <c r="B781" s="11" t="s">
        <v>1938</v>
      </c>
      <c r="C781" s="47">
        <v>45023</v>
      </c>
      <c r="D781" s="46">
        <v>2004</v>
      </c>
      <c r="E781" s="46">
        <v>2018</v>
      </c>
      <c r="F781" s="12" t="s">
        <v>985</v>
      </c>
      <c r="G781" s="12" t="s">
        <v>407</v>
      </c>
      <c r="H781" s="12" t="s">
        <v>410</v>
      </c>
      <c r="I781" s="12" t="s">
        <v>62</v>
      </c>
      <c r="J781" s="12" t="s">
        <v>62</v>
      </c>
      <c r="K781" s="48">
        <v>0</v>
      </c>
      <c r="L781" s="12" t="s">
        <v>62</v>
      </c>
      <c r="P781" s="50">
        <v>-22306</v>
      </c>
      <c r="Q781" s="48">
        <v>0</v>
      </c>
      <c r="R781" s="48">
        <v>0</v>
      </c>
      <c r="S781" s="48">
        <v>0</v>
      </c>
      <c r="T781" s="48">
        <v>0</v>
      </c>
      <c r="U781" s="48">
        <v>0</v>
      </c>
      <c r="V781" s="48">
        <v>0</v>
      </c>
      <c r="W781" s="48">
        <v>0</v>
      </c>
      <c r="X781" s="48">
        <v>0</v>
      </c>
      <c r="Y781" s="48">
        <v>0</v>
      </c>
      <c r="Z781" s="48">
        <v>0</v>
      </c>
      <c r="AA781" s="48">
        <v>0</v>
      </c>
      <c r="AB781" s="48">
        <v>0</v>
      </c>
      <c r="AC781" s="48">
        <v>0</v>
      </c>
      <c r="AD781" s="48">
        <v>0</v>
      </c>
      <c r="AI781" s="48">
        <v>0</v>
      </c>
      <c r="AJ781" s="48">
        <v>643439</v>
      </c>
      <c r="AK781" s="48">
        <v>20763</v>
      </c>
      <c r="AL781" s="48">
        <v>0</v>
      </c>
      <c r="AM781" s="48">
        <v>0</v>
      </c>
      <c r="AN781" s="48">
        <v>59250</v>
      </c>
      <c r="AO781" s="11" t="s">
        <v>3824</v>
      </c>
      <c r="AP781" s="54" t="str">
        <f>IF(Table1[[#This Row],[Ending Capital Account]]&lt;500000,"A","REQ")</f>
        <v>A</v>
      </c>
    </row>
    <row r="782" spans="1:42" x14ac:dyDescent="0.2">
      <c r="A782" s="44">
        <v>65029</v>
      </c>
      <c r="B782" s="11" t="s">
        <v>1297</v>
      </c>
      <c r="C782" s="47">
        <v>45028</v>
      </c>
      <c r="D782" s="46">
        <v>2008</v>
      </c>
      <c r="E782" s="46">
        <v>2022</v>
      </c>
      <c r="F782" s="12" t="s">
        <v>985</v>
      </c>
      <c r="G782" s="12" t="s">
        <v>407</v>
      </c>
      <c r="H782" s="12" t="s">
        <v>410</v>
      </c>
      <c r="I782" s="12" t="s">
        <v>62</v>
      </c>
      <c r="J782" s="12" t="s">
        <v>62</v>
      </c>
      <c r="K782" s="48">
        <v>896678</v>
      </c>
      <c r="L782" s="12" t="s">
        <v>62</v>
      </c>
      <c r="P782" s="50">
        <v>-74375</v>
      </c>
      <c r="Q782" s="48">
        <v>-74361</v>
      </c>
      <c r="R782" s="48">
        <v>-74361</v>
      </c>
      <c r="S782" s="48">
        <v>0</v>
      </c>
      <c r="T782" s="48">
        <v>17109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I782" s="48">
        <v>111410</v>
      </c>
      <c r="AJ782" s="48">
        <v>725979</v>
      </c>
      <c r="AK782" s="48">
        <v>0</v>
      </c>
      <c r="AL782" s="48">
        <v>0</v>
      </c>
      <c r="AM782" s="48">
        <v>0</v>
      </c>
      <c r="AN782" s="48">
        <v>113092</v>
      </c>
      <c r="AO782" s="11" t="s">
        <v>3794</v>
      </c>
      <c r="AP782" s="54" t="str">
        <f>IF(Table1[[#This Row],[Ending Capital Account]]&lt;500000,"A","REQ")</f>
        <v>REQ</v>
      </c>
    </row>
    <row r="783" spans="1:42" x14ac:dyDescent="0.2">
      <c r="A783" s="44">
        <v>82149</v>
      </c>
      <c r="B783" s="11" t="s">
        <v>4567</v>
      </c>
      <c r="C783" s="47">
        <v>45191.792028506898</v>
      </c>
      <c r="D783" s="46">
        <v>2009</v>
      </c>
      <c r="E783" s="46">
        <v>2023</v>
      </c>
      <c r="F783" s="12" t="s">
        <v>985</v>
      </c>
      <c r="G783" s="12" t="s">
        <v>413</v>
      </c>
      <c r="H783" s="12" t="s">
        <v>410</v>
      </c>
      <c r="I783" s="12" t="s">
        <v>62</v>
      </c>
      <c r="J783" s="12" t="s">
        <v>62</v>
      </c>
      <c r="K783" s="48">
        <v>2565564</v>
      </c>
      <c r="L783" s="12" t="s">
        <v>409</v>
      </c>
      <c r="P783" s="50">
        <v>-128286</v>
      </c>
      <c r="Q783" s="48">
        <v>-127951</v>
      </c>
      <c r="R783" s="48">
        <v>-127951</v>
      </c>
      <c r="S783" s="48">
        <v>0</v>
      </c>
      <c r="T783" s="48">
        <v>0</v>
      </c>
      <c r="U783" s="48">
        <v>0</v>
      </c>
      <c r="V783" s="48">
        <v>0</v>
      </c>
      <c r="W783" s="48">
        <v>0</v>
      </c>
      <c r="X783" s="48">
        <v>0</v>
      </c>
      <c r="Y783" s="48">
        <v>0</v>
      </c>
      <c r="Z783" s="48">
        <v>0</v>
      </c>
      <c r="AA783" s="48">
        <v>0</v>
      </c>
      <c r="AB783" s="48">
        <v>0</v>
      </c>
      <c r="AC783" s="48">
        <v>0</v>
      </c>
      <c r="AD783" s="48">
        <v>0</v>
      </c>
      <c r="AI783" s="48">
        <v>0</v>
      </c>
      <c r="AJ783" s="48">
        <v>1164352</v>
      </c>
      <c r="AK783" s="48">
        <v>0</v>
      </c>
      <c r="AL783" s="48">
        <v>0</v>
      </c>
      <c r="AM783" s="48">
        <v>0</v>
      </c>
      <c r="AN783" s="48">
        <v>177620</v>
      </c>
      <c r="AO783" s="11" t="s">
        <v>4755</v>
      </c>
      <c r="AP783" s="54" t="str">
        <f>IF(Table1[[#This Row],[Ending Capital Account]]&lt;500000,"A","REQ")</f>
        <v>REQ</v>
      </c>
    </row>
    <row r="784" spans="1:42" x14ac:dyDescent="0.2">
      <c r="A784" s="44">
        <v>79765</v>
      </c>
      <c r="B784" s="11" t="s">
        <v>1213</v>
      </c>
      <c r="C784" s="47">
        <v>44977</v>
      </c>
      <c r="D784" s="46">
        <v>2022</v>
      </c>
      <c r="E784" s="46">
        <v>2037</v>
      </c>
      <c r="F784" s="12" t="s">
        <v>985</v>
      </c>
      <c r="G784" s="12" t="s">
        <v>407</v>
      </c>
      <c r="H784" s="12" t="s">
        <v>410</v>
      </c>
      <c r="I784" s="12" t="s">
        <v>62</v>
      </c>
      <c r="J784" s="12" t="s">
        <v>62</v>
      </c>
      <c r="K784" s="48">
        <v>5141177</v>
      </c>
      <c r="L784" s="12" t="s">
        <v>409</v>
      </c>
      <c r="P784" s="50">
        <v>-560818</v>
      </c>
      <c r="Q784" s="48">
        <v>-559301</v>
      </c>
      <c r="R784" s="48">
        <v>-559301</v>
      </c>
      <c r="S784" s="48">
        <v>0</v>
      </c>
      <c r="T784" s="48">
        <v>0</v>
      </c>
      <c r="U784" s="48">
        <v>0</v>
      </c>
      <c r="V784" s="48">
        <v>0</v>
      </c>
      <c r="W784" s="48">
        <v>0</v>
      </c>
      <c r="X784" s="48">
        <v>0</v>
      </c>
      <c r="Y784" s="48">
        <v>751660</v>
      </c>
      <c r="Z784" s="48">
        <v>0</v>
      </c>
      <c r="AA784" s="48">
        <v>0</v>
      </c>
      <c r="AB784" s="48">
        <v>0</v>
      </c>
      <c r="AC784" s="48">
        <v>0</v>
      </c>
      <c r="AD784" s="48">
        <v>0</v>
      </c>
      <c r="AI784" s="48">
        <v>116885</v>
      </c>
      <c r="AJ784" s="48">
        <v>1374554</v>
      </c>
      <c r="AK784" s="48">
        <v>7180</v>
      </c>
      <c r="AL784" s="48">
        <v>5545605</v>
      </c>
      <c r="AM784" s="48">
        <v>0</v>
      </c>
      <c r="AN784" s="48">
        <v>381702</v>
      </c>
      <c r="AO784" s="11" t="s">
        <v>3792</v>
      </c>
      <c r="AP784" s="54" t="str">
        <f>IF(Table1[[#This Row],[Ending Capital Account]]&lt;500000,"A","REQ")</f>
        <v>REQ</v>
      </c>
    </row>
    <row r="785" spans="1:42" x14ac:dyDescent="0.2">
      <c r="A785" s="44">
        <v>65191</v>
      </c>
      <c r="B785" s="11" t="s">
        <v>361</v>
      </c>
      <c r="C785" s="47">
        <v>44992</v>
      </c>
      <c r="D785" s="46">
        <v>2011</v>
      </c>
      <c r="E785" s="46">
        <v>2025</v>
      </c>
      <c r="F785" s="12" t="s">
        <v>985</v>
      </c>
      <c r="G785" s="12" t="s">
        <v>407</v>
      </c>
      <c r="H785" s="12" t="s">
        <v>410</v>
      </c>
      <c r="I785" s="12" t="s">
        <v>62</v>
      </c>
      <c r="J785" s="12" t="s">
        <v>62</v>
      </c>
      <c r="K785" s="48">
        <v>2227897</v>
      </c>
      <c r="L785" s="12" t="s">
        <v>409</v>
      </c>
      <c r="P785" s="50">
        <v>-248455</v>
      </c>
      <c r="Q785" s="48">
        <v>-248342</v>
      </c>
      <c r="R785" s="48">
        <v>-248342</v>
      </c>
      <c r="S785" s="48">
        <v>0</v>
      </c>
      <c r="T785" s="48">
        <v>0</v>
      </c>
      <c r="U785" s="48">
        <v>0</v>
      </c>
      <c r="V785" s="48">
        <v>0</v>
      </c>
      <c r="W785" s="48">
        <v>0</v>
      </c>
      <c r="X785" s="48">
        <v>0</v>
      </c>
      <c r="Y785" s="48">
        <v>0</v>
      </c>
      <c r="Z785" s="48">
        <v>0</v>
      </c>
      <c r="AA785" s="48">
        <v>0</v>
      </c>
      <c r="AB785" s="48">
        <v>0</v>
      </c>
      <c r="AC785" s="48">
        <v>0</v>
      </c>
      <c r="AD785" s="48">
        <v>0</v>
      </c>
      <c r="AI785" s="48">
        <v>50900</v>
      </c>
      <c r="AJ785" s="48">
        <v>632429</v>
      </c>
      <c r="AK785" s="48">
        <v>0</v>
      </c>
      <c r="AL785" s="48">
        <v>0</v>
      </c>
      <c r="AM785" s="48">
        <v>0</v>
      </c>
      <c r="AN785" s="48">
        <v>191540</v>
      </c>
      <c r="AO785" s="11" t="s">
        <v>3710</v>
      </c>
      <c r="AP785" s="54" t="str">
        <f>IF(Table1[[#This Row],[Ending Capital Account]]&lt;500000,"A","REQ")</f>
        <v>REQ</v>
      </c>
    </row>
    <row r="786" spans="1:42" x14ac:dyDescent="0.2">
      <c r="A786" s="44">
        <v>80011</v>
      </c>
      <c r="B786" s="11" t="s">
        <v>4187</v>
      </c>
      <c r="C786" s="47">
        <v>45107</v>
      </c>
      <c r="D786" s="46">
        <v>2024</v>
      </c>
      <c r="E786" s="46">
        <v>2039</v>
      </c>
      <c r="F786" s="12" t="s">
        <v>985</v>
      </c>
      <c r="G786" s="12" t="s">
        <v>407</v>
      </c>
      <c r="H786" s="12" t="s">
        <v>410</v>
      </c>
      <c r="I786" s="12" t="s">
        <v>62</v>
      </c>
      <c r="J786" s="12" t="s">
        <v>62</v>
      </c>
      <c r="K786" s="48">
        <v>5520077</v>
      </c>
      <c r="L786" s="12" t="s">
        <v>62</v>
      </c>
      <c r="P786" s="50">
        <v>-17751</v>
      </c>
      <c r="Q786" s="48">
        <v>-15663</v>
      </c>
      <c r="R786" s="48">
        <v>-15663</v>
      </c>
      <c r="S786" s="48">
        <v>0</v>
      </c>
      <c r="T786" s="48">
        <v>0</v>
      </c>
      <c r="U786" s="48">
        <v>0</v>
      </c>
      <c r="V786" s="48">
        <v>0</v>
      </c>
      <c r="W786" s="48">
        <v>0</v>
      </c>
      <c r="X786" s="48">
        <v>0</v>
      </c>
      <c r="Y786" s="48">
        <v>0</v>
      </c>
      <c r="Z786" s="48">
        <v>0</v>
      </c>
      <c r="AA786" s="48">
        <v>0</v>
      </c>
      <c r="AB786" s="48">
        <v>0</v>
      </c>
      <c r="AC786" s="48">
        <v>0</v>
      </c>
      <c r="AD786" s="48">
        <v>0</v>
      </c>
      <c r="AI786" s="48">
        <v>0</v>
      </c>
      <c r="AJ786" s="48">
        <v>0</v>
      </c>
      <c r="AK786" s="48">
        <v>0</v>
      </c>
      <c r="AL786" s="48">
        <v>5535740</v>
      </c>
      <c r="AM786" s="48">
        <v>0</v>
      </c>
      <c r="AO786" s="11" t="s">
        <v>3790</v>
      </c>
      <c r="AP786" s="54" t="str">
        <f>IF(Table1[[#This Row],[Ending Capital Account]]&lt;500000,"A","REQ")</f>
        <v>REQ</v>
      </c>
    </row>
    <row r="787" spans="1:42" x14ac:dyDescent="0.2">
      <c r="A787" s="44">
        <v>78649</v>
      </c>
      <c r="B787" s="11" t="s">
        <v>3212</v>
      </c>
      <c r="C787" s="47">
        <v>45007</v>
      </c>
      <c r="D787" s="46">
        <v>2019</v>
      </c>
      <c r="E787" s="46">
        <v>2033</v>
      </c>
      <c r="F787" s="12" t="s">
        <v>985</v>
      </c>
      <c r="G787" s="12" t="s">
        <v>407</v>
      </c>
      <c r="H787" s="12" t="s">
        <v>410</v>
      </c>
      <c r="I787" s="12" t="s">
        <v>62</v>
      </c>
      <c r="J787" s="12" t="s">
        <v>62</v>
      </c>
      <c r="K787" s="48">
        <v>9995519</v>
      </c>
      <c r="L787" s="12" t="s">
        <v>409</v>
      </c>
      <c r="P787" s="50">
        <v>-319622</v>
      </c>
      <c r="Q787" s="48">
        <v>-318329</v>
      </c>
      <c r="R787" s="48">
        <v>-318329</v>
      </c>
      <c r="S787" s="48">
        <v>0</v>
      </c>
      <c r="T787" s="48">
        <v>0</v>
      </c>
      <c r="U787" s="48">
        <v>0</v>
      </c>
      <c r="V787" s="48">
        <v>0</v>
      </c>
      <c r="W787" s="48">
        <v>0</v>
      </c>
      <c r="X787" s="48">
        <v>0</v>
      </c>
      <c r="Y787" s="48">
        <v>1246951</v>
      </c>
      <c r="Z787" s="48">
        <v>0</v>
      </c>
      <c r="AA787" s="48">
        <v>0</v>
      </c>
      <c r="AB787" s="48">
        <v>0</v>
      </c>
      <c r="AC787" s="48">
        <v>0</v>
      </c>
      <c r="AD787" s="48">
        <v>0</v>
      </c>
      <c r="AI787" s="48">
        <v>0</v>
      </c>
      <c r="AJ787" s="48">
        <v>4329953</v>
      </c>
      <c r="AK787" s="48">
        <v>2623</v>
      </c>
      <c r="AL787" s="48">
        <v>156355</v>
      </c>
      <c r="AM787" s="48">
        <v>-5047</v>
      </c>
      <c r="AN787" s="48">
        <v>473990</v>
      </c>
      <c r="AO787" s="11" t="s">
        <v>3809</v>
      </c>
      <c r="AP787" s="54" t="str">
        <f>IF(Table1[[#This Row],[Ending Capital Account]]&lt;500000,"A","REQ")</f>
        <v>REQ</v>
      </c>
    </row>
    <row r="788" spans="1:42" x14ac:dyDescent="0.2">
      <c r="A788" s="44">
        <v>80185</v>
      </c>
      <c r="B788" s="11" t="s">
        <v>3522</v>
      </c>
      <c r="C788" s="47">
        <v>45187</v>
      </c>
      <c r="D788" s="46">
        <v>2022</v>
      </c>
      <c r="E788" s="46">
        <v>2036</v>
      </c>
      <c r="F788" s="12" t="s">
        <v>985</v>
      </c>
      <c r="G788" s="12" t="s">
        <v>407</v>
      </c>
      <c r="H788" s="12" t="s">
        <v>410</v>
      </c>
      <c r="I788" s="12" t="s">
        <v>62</v>
      </c>
      <c r="J788" s="12" t="s">
        <v>62</v>
      </c>
      <c r="K788" s="48">
        <v>115420</v>
      </c>
      <c r="L788" s="12" t="s">
        <v>409</v>
      </c>
      <c r="P788" s="50">
        <v>-1453272</v>
      </c>
      <c r="Q788" s="48">
        <v>-1453058</v>
      </c>
      <c r="R788" s="48">
        <v>-1453058</v>
      </c>
      <c r="S788" s="48">
        <v>0</v>
      </c>
      <c r="T788" s="48">
        <v>0</v>
      </c>
      <c r="U788" s="48">
        <v>0</v>
      </c>
      <c r="V788" s="48">
        <v>0</v>
      </c>
      <c r="W788" s="48">
        <v>0</v>
      </c>
      <c r="X788" s="48">
        <v>0</v>
      </c>
      <c r="Y788" s="48">
        <v>1224231</v>
      </c>
      <c r="Z788" s="48">
        <v>0</v>
      </c>
      <c r="AA788" s="48">
        <v>0</v>
      </c>
      <c r="AB788" s="48">
        <v>0</v>
      </c>
      <c r="AC788" s="48">
        <v>0</v>
      </c>
      <c r="AD788" s="48">
        <v>0</v>
      </c>
      <c r="AI788" s="48">
        <v>0</v>
      </c>
      <c r="AJ788" s="48">
        <v>26086984</v>
      </c>
      <c r="AK788" s="48">
        <v>2083</v>
      </c>
      <c r="AL788" s="48">
        <v>0</v>
      </c>
      <c r="AM788" s="48">
        <v>0</v>
      </c>
      <c r="AN788" s="48">
        <v>451904</v>
      </c>
      <c r="AO788" s="11" t="s">
        <v>4768</v>
      </c>
      <c r="AP788" s="54" t="str">
        <f>IF(Table1[[#This Row],[Ending Capital Account]]&lt;500000,"A","REQ")</f>
        <v>A</v>
      </c>
    </row>
    <row r="789" spans="1:42" x14ac:dyDescent="0.2">
      <c r="A789" s="44">
        <v>81184</v>
      </c>
      <c r="B789" s="11" t="s">
        <v>3994</v>
      </c>
      <c r="C789" s="47">
        <v>44972</v>
      </c>
      <c r="D789" s="46">
        <v>2024</v>
      </c>
      <c r="E789" s="46">
        <v>2039</v>
      </c>
      <c r="F789" s="12" t="s">
        <v>985</v>
      </c>
      <c r="G789" s="12" t="s">
        <v>407</v>
      </c>
      <c r="H789" s="12" t="s">
        <v>410</v>
      </c>
      <c r="I789" s="12" t="s">
        <v>62</v>
      </c>
      <c r="J789" s="12" t="s">
        <v>62</v>
      </c>
      <c r="K789" s="48">
        <v>2474752</v>
      </c>
      <c r="L789" s="12" t="s">
        <v>62</v>
      </c>
      <c r="P789" s="50">
        <v>0</v>
      </c>
      <c r="Q789" s="48">
        <v>0</v>
      </c>
      <c r="R789" s="48">
        <v>0</v>
      </c>
      <c r="S789" s="48">
        <v>0</v>
      </c>
      <c r="T789" s="48">
        <v>0</v>
      </c>
      <c r="U789" s="48">
        <v>0</v>
      </c>
      <c r="V789" s="48">
        <v>0</v>
      </c>
      <c r="W789" s="48">
        <v>0</v>
      </c>
      <c r="X789" s="48">
        <v>0</v>
      </c>
      <c r="Y789" s="48">
        <v>0</v>
      </c>
      <c r="Z789" s="48">
        <v>0</v>
      </c>
      <c r="AA789" s="48">
        <v>0</v>
      </c>
      <c r="AB789" s="48">
        <v>0</v>
      </c>
      <c r="AC789" s="48">
        <v>0</v>
      </c>
      <c r="AD789" s="48">
        <v>0</v>
      </c>
      <c r="AI789" s="48">
        <v>0</v>
      </c>
      <c r="AJ789" s="48">
        <v>0</v>
      </c>
      <c r="AK789" s="48">
        <v>0</v>
      </c>
      <c r="AL789" s="48">
        <v>2474752</v>
      </c>
      <c r="AM789" s="48">
        <v>0</v>
      </c>
      <c r="AO789" s="11" t="s">
        <v>4769</v>
      </c>
      <c r="AP789" s="54" t="str">
        <f>IF(Table1[[#This Row],[Ending Capital Account]]&lt;500000,"A","REQ")</f>
        <v>REQ</v>
      </c>
    </row>
    <row r="790" spans="1:42" x14ac:dyDescent="0.2">
      <c r="A790" s="44">
        <v>62771</v>
      </c>
      <c r="B790" s="11" t="s">
        <v>1095</v>
      </c>
      <c r="C790" s="47">
        <v>45009</v>
      </c>
      <c r="D790" s="46">
        <v>2008</v>
      </c>
      <c r="E790" s="46">
        <v>2022</v>
      </c>
      <c r="F790" s="12" t="s">
        <v>985</v>
      </c>
      <c r="G790" s="12" t="s">
        <v>407</v>
      </c>
      <c r="H790" s="12" t="s">
        <v>410</v>
      </c>
      <c r="I790" s="12" t="s">
        <v>62</v>
      </c>
      <c r="J790" s="12" t="s">
        <v>409</v>
      </c>
      <c r="K790" s="48">
        <v>0</v>
      </c>
      <c r="L790" s="12" t="s">
        <v>409</v>
      </c>
      <c r="P790" s="50">
        <v>-722389</v>
      </c>
      <c r="Q790" s="48">
        <v>-721364</v>
      </c>
      <c r="R790" s="48">
        <v>-721669</v>
      </c>
      <c r="S790" s="48">
        <v>0</v>
      </c>
      <c r="T790" s="48">
        <v>0</v>
      </c>
      <c r="U790" s="48">
        <v>0</v>
      </c>
      <c r="V790" s="48">
        <v>0</v>
      </c>
      <c r="W790" s="48">
        <v>0</v>
      </c>
      <c r="X790" s="48">
        <v>0</v>
      </c>
      <c r="Y790" s="48">
        <v>0</v>
      </c>
      <c r="Z790" s="48">
        <v>0</v>
      </c>
      <c r="AA790" s="48">
        <v>0</v>
      </c>
      <c r="AB790" s="48">
        <v>0</v>
      </c>
      <c r="AC790" s="48">
        <v>0</v>
      </c>
      <c r="AD790" s="48">
        <v>0</v>
      </c>
      <c r="AI790" s="48">
        <v>0</v>
      </c>
      <c r="AJ790" s="48">
        <v>0</v>
      </c>
      <c r="AK790" s="48">
        <v>0</v>
      </c>
      <c r="AL790" s="48">
        <v>0</v>
      </c>
      <c r="AM790" s="48">
        <v>0</v>
      </c>
      <c r="AN790" s="48">
        <v>863980</v>
      </c>
      <c r="AO790" s="11" t="s">
        <v>3864</v>
      </c>
      <c r="AP790" s="54" t="str">
        <f>IF(Table1[[#This Row],[Ending Capital Account]]&lt;500000,"A","REQ")</f>
        <v>A</v>
      </c>
    </row>
    <row r="791" spans="1:42" x14ac:dyDescent="0.2">
      <c r="A791" s="44">
        <v>80097</v>
      </c>
      <c r="B791" s="11" t="s">
        <v>3524</v>
      </c>
      <c r="C791" s="47">
        <v>44970</v>
      </c>
      <c r="D791" s="46">
        <v>2023</v>
      </c>
      <c r="E791" s="46">
        <v>2038</v>
      </c>
      <c r="F791" s="12" t="s">
        <v>985</v>
      </c>
      <c r="G791" s="12" t="s">
        <v>407</v>
      </c>
      <c r="H791" s="12" t="s">
        <v>410</v>
      </c>
      <c r="I791" s="12" t="s">
        <v>62</v>
      </c>
      <c r="J791" s="12" t="s">
        <v>62</v>
      </c>
      <c r="K791" s="48">
        <v>2922424</v>
      </c>
      <c r="L791" s="12" t="s">
        <v>409</v>
      </c>
      <c r="P791" s="50">
        <v>-5</v>
      </c>
      <c r="Q791" s="48">
        <v>0</v>
      </c>
      <c r="R791" s="48">
        <v>0</v>
      </c>
      <c r="S791" s="48">
        <v>0</v>
      </c>
      <c r="T791" s="48">
        <v>0</v>
      </c>
      <c r="U791" s="48">
        <v>0</v>
      </c>
      <c r="V791" s="48">
        <v>0</v>
      </c>
      <c r="W791" s="48">
        <v>0</v>
      </c>
      <c r="X791" s="48">
        <v>0</v>
      </c>
      <c r="Y791" s="48">
        <v>0</v>
      </c>
      <c r="Z791" s="48">
        <v>0</v>
      </c>
      <c r="AA791" s="48">
        <v>0</v>
      </c>
      <c r="AB791" s="48">
        <v>0</v>
      </c>
      <c r="AC791" s="48">
        <v>0</v>
      </c>
      <c r="AD791" s="48">
        <v>0</v>
      </c>
      <c r="AI791" s="48">
        <v>0</v>
      </c>
      <c r="AJ791" s="48">
        <v>34440014</v>
      </c>
      <c r="AK791" s="48">
        <v>0</v>
      </c>
      <c r="AL791" s="48">
        <v>0</v>
      </c>
      <c r="AM791" s="48">
        <v>0</v>
      </c>
      <c r="AO791" s="11" t="s">
        <v>4770</v>
      </c>
      <c r="AP791" s="54" t="str">
        <f>IF(Table1[[#This Row],[Ending Capital Account]]&lt;500000,"A","REQ")</f>
        <v>REQ</v>
      </c>
    </row>
    <row r="792" spans="1:42" x14ac:dyDescent="0.2">
      <c r="A792" s="44">
        <v>78268</v>
      </c>
      <c r="B792" s="11" t="s">
        <v>3208</v>
      </c>
      <c r="C792" s="47">
        <v>45006</v>
      </c>
      <c r="D792" s="46">
        <v>2019</v>
      </c>
      <c r="E792" s="46">
        <v>2033</v>
      </c>
      <c r="F792" s="12" t="s">
        <v>985</v>
      </c>
      <c r="G792" s="12" t="s">
        <v>407</v>
      </c>
      <c r="H792" s="12" t="s">
        <v>410</v>
      </c>
      <c r="I792" s="12" t="s">
        <v>62</v>
      </c>
      <c r="J792" s="12" t="s">
        <v>62</v>
      </c>
      <c r="K792" s="48">
        <v>12055056</v>
      </c>
      <c r="L792" s="12" t="s">
        <v>409</v>
      </c>
      <c r="P792" s="50">
        <v>-1218326</v>
      </c>
      <c r="Q792" s="48">
        <v>-1217499</v>
      </c>
      <c r="R792" s="48">
        <v>-1217499</v>
      </c>
      <c r="S792" s="48">
        <v>0</v>
      </c>
      <c r="T792" s="48">
        <v>0</v>
      </c>
      <c r="U792" s="48">
        <v>0</v>
      </c>
      <c r="V792" s="48">
        <v>0</v>
      </c>
      <c r="W792" s="48">
        <v>0</v>
      </c>
      <c r="X792" s="48">
        <v>0</v>
      </c>
      <c r="Y792" s="48">
        <v>1816244</v>
      </c>
      <c r="Z792" s="48">
        <v>0</v>
      </c>
      <c r="AA792" s="48">
        <v>0</v>
      </c>
      <c r="AB792" s="48">
        <v>0</v>
      </c>
      <c r="AC792" s="48">
        <v>0</v>
      </c>
      <c r="AD792" s="48">
        <v>0</v>
      </c>
      <c r="AI792" s="48">
        <v>0</v>
      </c>
      <c r="AJ792" s="48">
        <v>14959344</v>
      </c>
      <c r="AK792" s="48">
        <v>5464</v>
      </c>
      <c r="AL792" s="48">
        <v>0</v>
      </c>
      <c r="AM792" s="48">
        <v>0</v>
      </c>
      <c r="AN792" s="48">
        <v>1081788</v>
      </c>
      <c r="AO792" s="11" t="s">
        <v>3778</v>
      </c>
      <c r="AP792" s="54" t="str">
        <f>IF(Table1[[#This Row],[Ending Capital Account]]&lt;500000,"A","REQ")</f>
        <v>REQ</v>
      </c>
    </row>
    <row r="793" spans="1:42" x14ac:dyDescent="0.2">
      <c r="A793" s="44">
        <v>66232</v>
      </c>
      <c r="B793" s="11" t="s">
        <v>1391</v>
      </c>
      <c r="C793" s="47">
        <v>45021</v>
      </c>
      <c r="D793" s="46">
        <v>2016</v>
      </c>
      <c r="E793" s="46">
        <v>2030</v>
      </c>
      <c r="F793" s="12" t="s">
        <v>985</v>
      </c>
      <c r="G793" s="12" t="s">
        <v>407</v>
      </c>
      <c r="H793" s="12" t="s">
        <v>410</v>
      </c>
      <c r="I793" s="12" t="s">
        <v>62</v>
      </c>
      <c r="J793" s="12" t="s">
        <v>62</v>
      </c>
      <c r="K793" s="48">
        <v>3738086</v>
      </c>
      <c r="L793" s="12" t="s">
        <v>409</v>
      </c>
      <c r="P793" s="50">
        <v>-536309</v>
      </c>
      <c r="Q793" s="48">
        <v>-536024</v>
      </c>
      <c r="R793" s="48">
        <v>-536024</v>
      </c>
      <c r="S793" s="48">
        <v>0</v>
      </c>
      <c r="T793" s="48">
        <v>0</v>
      </c>
      <c r="U793" s="48">
        <v>0</v>
      </c>
      <c r="V793" s="48">
        <v>0</v>
      </c>
      <c r="W793" s="48">
        <v>0</v>
      </c>
      <c r="X793" s="48">
        <v>0</v>
      </c>
      <c r="Y793" s="48">
        <v>833987</v>
      </c>
      <c r="Z793" s="48">
        <v>0</v>
      </c>
      <c r="AA793" s="48">
        <v>0</v>
      </c>
      <c r="AB793" s="48">
        <v>0</v>
      </c>
      <c r="AC793" s="48">
        <v>0</v>
      </c>
      <c r="AD793" s="48">
        <v>0</v>
      </c>
      <c r="AI793" s="48">
        <v>0</v>
      </c>
      <c r="AJ793" s="48">
        <v>5577560</v>
      </c>
      <c r="AK793" s="48">
        <v>0</v>
      </c>
      <c r="AL793" s="48">
        <v>0</v>
      </c>
      <c r="AM793" s="48">
        <v>0</v>
      </c>
      <c r="AN793" s="48">
        <v>388815</v>
      </c>
      <c r="AO793" s="11" t="s">
        <v>3759</v>
      </c>
      <c r="AP793" s="54" t="str">
        <f>IF(Table1[[#This Row],[Ending Capital Account]]&lt;500000,"A","REQ")</f>
        <v>REQ</v>
      </c>
    </row>
    <row r="794" spans="1:42" x14ac:dyDescent="0.2">
      <c r="A794" s="44">
        <v>62990</v>
      </c>
      <c r="B794" s="11" t="s">
        <v>2144</v>
      </c>
      <c r="C794" s="47">
        <v>45195</v>
      </c>
      <c r="D794" s="46">
        <v>2007</v>
      </c>
      <c r="E794" s="46">
        <v>2021</v>
      </c>
      <c r="F794" s="12" t="s">
        <v>985</v>
      </c>
      <c r="G794" s="12" t="s">
        <v>407</v>
      </c>
      <c r="H794" s="12" t="s">
        <v>410</v>
      </c>
      <c r="I794" s="12" t="s">
        <v>62</v>
      </c>
      <c r="J794" s="12" t="s">
        <v>62</v>
      </c>
      <c r="K794" s="48">
        <v>-455659</v>
      </c>
      <c r="L794" s="12" t="s">
        <v>62</v>
      </c>
      <c r="P794" s="50">
        <v>-71915</v>
      </c>
      <c r="Q794" s="48">
        <v>-70272</v>
      </c>
      <c r="R794" s="48">
        <v>-70272</v>
      </c>
      <c r="S794" s="48">
        <v>0</v>
      </c>
      <c r="T794" s="48">
        <v>223153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0</v>
      </c>
      <c r="AA794" s="48">
        <v>0</v>
      </c>
      <c r="AB794" s="48">
        <v>0</v>
      </c>
      <c r="AC794" s="48">
        <v>0</v>
      </c>
      <c r="AD794" s="48">
        <v>0</v>
      </c>
      <c r="AI794" s="48">
        <v>0</v>
      </c>
      <c r="AJ794" s="48">
        <v>5072434</v>
      </c>
      <c r="AK794" s="48">
        <v>0</v>
      </c>
      <c r="AL794" s="48">
        <v>0</v>
      </c>
      <c r="AM794" s="48">
        <v>0</v>
      </c>
      <c r="AN794" s="48">
        <v>210135</v>
      </c>
      <c r="AO794" s="11" t="s">
        <v>3747</v>
      </c>
      <c r="AP794" s="54" t="str">
        <f>IF(Table1[[#This Row],[Ending Capital Account]]&lt;500000,"A","REQ")</f>
        <v>A</v>
      </c>
    </row>
    <row r="795" spans="1:42" x14ac:dyDescent="0.2">
      <c r="A795" s="44">
        <v>67721</v>
      </c>
      <c r="B795" s="11" t="s">
        <v>1768</v>
      </c>
      <c r="C795" s="47">
        <v>44958</v>
      </c>
      <c r="D795" s="46">
        <v>2018</v>
      </c>
      <c r="E795" s="46">
        <v>2032</v>
      </c>
      <c r="F795" s="12" t="s">
        <v>985</v>
      </c>
      <c r="G795" s="12" t="s">
        <v>407</v>
      </c>
      <c r="H795" s="12" t="s">
        <v>410</v>
      </c>
      <c r="I795" s="12" t="s">
        <v>62</v>
      </c>
      <c r="J795" s="12" t="s">
        <v>62</v>
      </c>
      <c r="K795" s="48">
        <v>8769797</v>
      </c>
      <c r="L795" s="12" t="s">
        <v>409</v>
      </c>
      <c r="P795" s="50">
        <v>-687472</v>
      </c>
      <c r="Q795" s="48">
        <v>-687403</v>
      </c>
      <c r="R795" s="48">
        <v>-688989</v>
      </c>
      <c r="S795" s="48">
        <v>0</v>
      </c>
      <c r="T795" s="48">
        <v>0</v>
      </c>
      <c r="U795" s="48">
        <v>0</v>
      </c>
      <c r="V795" s="48">
        <v>0</v>
      </c>
      <c r="W795" s="48">
        <v>0</v>
      </c>
      <c r="X795" s="48">
        <v>0</v>
      </c>
      <c r="Y795" s="48">
        <v>1412494</v>
      </c>
      <c r="Z795" s="48">
        <v>0</v>
      </c>
      <c r="AA795" s="48">
        <v>0</v>
      </c>
      <c r="AB795" s="48">
        <v>0</v>
      </c>
      <c r="AC795" s="48">
        <v>0</v>
      </c>
      <c r="AD795" s="48">
        <v>0</v>
      </c>
      <c r="AI795" s="48">
        <v>0</v>
      </c>
      <c r="AJ795" s="48">
        <v>6097477</v>
      </c>
      <c r="AK795" s="48">
        <v>6884</v>
      </c>
      <c r="AL795" s="48">
        <v>221928</v>
      </c>
      <c r="AM795" s="48">
        <v>0</v>
      </c>
      <c r="AN795" s="48">
        <v>664316</v>
      </c>
      <c r="AO795" s="11" t="s">
        <v>3774</v>
      </c>
      <c r="AP795" s="54" t="str">
        <f>IF(Table1[[#This Row],[Ending Capital Account]]&lt;500000,"A","REQ")</f>
        <v>REQ</v>
      </c>
    </row>
    <row r="796" spans="1:42" x14ac:dyDescent="0.2">
      <c r="A796" s="44">
        <v>67589</v>
      </c>
      <c r="B796" s="11" t="s">
        <v>1752</v>
      </c>
      <c r="C796" s="47">
        <v>44992</v>
      </c>
      <c r="D796" s="46">
        <v>2018</v>
      </c>
      <c r="E796" s="46">
        <v>2032</v>
      </c>
      <c r="F796" s="12" t="s">
        <v>985</v>
      </c>
      <c r="G796" s="12" t="s">
        <v>407</v>
      </c>
      <c r="H796" s="12" t="s">
        <v>410</v>
      </c>
      <c r="I796" s="12" t="s">
        <v>62</v>
      </c>
      <c r="J796" s="12" t="s">
        <v>62</v>
      </c>
      <c r="K796" s="48">
        <v>9065168</v>
      </c>
      <c r="L796" s="12" t="s">
        <v>409</v>
      </c>
      <c r="P796" s="50">
        <v>-1609497</v>
      </c>
      <c r="Q796" s="48">
        <v>-1606438</v>
      </c>
      <c r="R796" s="48">
        <v>-1606438</v>
      </c>
      <c r="S796" s="48">
        <v>0</v>
      </c>
      <c r="T796" s="48">
        <v>0</v>
      </c>
      <c r="U796" s="48">
        <v>0</v>
      </c>
      <c r="V796" s="48">
        <v>0</v>
      </c>
      <c r="W796" s="48">
        <v>0</v>
      </c>
      <c r="X796" s="48">
        <v>0</v>
      </c>
      <c r="Y796" s="48">
        <v>1492378</v>
      </c>
      <c r="Z796" s="48">
        <v>0</v>
      </c>
      <c r="AA796" s="48">
        <v>0</v>
      </c>
      <c r="AB796" s="48">
        <v>0</v>
      </c>
      <c r="AC796" s="48">
        <v>0</v>
      </c>
      <c r="AD796" s="48">
        <v>0</v>
      </c>
      <c r="AI796" s="48">
        <v>135541</v>
      </c>
      <c r="AJ796" s="48">
        <v>31836176</v>
      </c>
      <c r="AK796" s="48">
        <v>0</v>
      </c>
      <c r="AL796" s="48">
        <v>0</v>
      </c>
      <c r="AM796" s="48">
        <v>0</v>
      </c>
      <c r="AN796" s="48">
        <v>1507836</v>
      </c>
      <c r="AO796" s="11" t="s">
        <v>3823</v>
      </c>
      <c r="AP796" s="54" t="str">
        <f>IF(Table1[[#This Row],[Ending Capital Account]]&lt;500000,"A","REQ")</f>
        <v>REQ</v>
      </c>
    </row>
    <row r="797" spans="1:42" x14ac:dyDescent="0.2">
      <c r="A797" s="44">
        <v>65119</v>
      </c>
      <c r="B797" s="11" t="s">
        <v>1645</v>
      </c>
      <c r="C797" s="47">
        <v>44977</v>
      </c>
      <c r="D797" s="46">
        <v>2014</v>
      </c>
      <c r="E797" s="46">
        <v>2028</v>
      </c>
      <c r="F797" s="12" t="s">
        <v>985</v>
      </c>
      <c r="G797" s="12" t="s">
        <v>407</v>
      </c>
      <c r="H797" s="12" t="s">
        <v>410</v>
      </c>
      <c r="I797" s="12" t="s">
        <v>62</v>
      </c>
      <c r="J797" s="12" t="s">
        <v>62</v>
      </c>
      <c r="K797" s="48">
        <v>2399410</v>
      </c>
      <c r="L797" s="12" t="s">
        <v>62</v>
      </c>
      <c r="P797" s="50">
        <v>-302901</v>
      </c>
      <c r="Q797" s="48">
        <v>-299935</v>
      </c>
      <c r="R797" s="48">
        <v>-299935</v>
      </c>
      <c r="S797" s="48">
        <v>0</v>
      </c>
      <c r="T797" s="48">
        <v>17631</v>
      </c>
      <c r="U797" s="48">
        <v>0</v>
      </c>
      <c r="V797" s="48">
        <v>0</v>
      </c>
      <c r="W797" s="48">
        <v>0</v>
      </c>
      <c r="X797" s="48">
        <v>0</v>
      </c>
      <c r="Y797" s="48">
        <v>465903</v>
      </c>
      <c r="Z797" s="48">
        <v>0</v>
      </c>
      <c r="AA797" s="48">
        <v>0</v>
      </c>
      <c r="AB797" s="48">
        <v>0</v>
      </c>
      <c r="AC797" s="48">
        <v>0</v>
      </c>
      <c r="AD797" s="48">
        <v>0</v>
      </c>
      <c r="AI797" s="48">
        <v>68729</v>
      </c>
      <c r="AJ797" s="48">
        <v>2134400</v>
      </c>
      <c r="AK797" s="48">
        <v>0</v>
      </c>
      <c r="AL797" s="48">
        <v>0</v>
      </c>
      <c r="AM797" s="48">
        <v>0</v>
      </c>
      <c r="AN797" s="48">
        <v>269615</v>
      </c>
      <c r="AO797" s="11" t="s">
        <v>3763</v>
      </c>
      <c r="AP797" s="54" t="str">
        <f>IF(Table1[[#This Row],[Ending Capital Account]]&lt;500000,"A","REQ")</f>
        <v>REQ</v>
      </c>
    </row>
    <row r="798" spans="1:42" x14ac:dyDescent="0.2">
      <c r="A798" s="44">
        <v>79184</v>
      </c>
      <c r="B798" s="11" t="s">
        <v>125</v>
      </c>
      <c r="C798" s="47">
        <v>44959</v>
      </c>
      <c r="D798" s="46">
        <v>2020</v>
      </c>
      <c r="E798" s="46">
        <v>2035</v>
      </c>
      <c r="F798" s="12" t="s">
        <v>985</v>
      </c>
      <c r="G798" s="12" t="s">
        <v>407</v>
      </c>
      <c r="H798" s="12" t="s">
        <v>410</v>
      </c>
      <c r="I798" s="12" t="s">
        <v>62</v>
      </c>
      <c r="J798" s="12" t="s">
        <v>62</v>
      </c>
      <c r="K798" s="48">
        <v>4879129</v>
      </c>
      <c r="L798" s="12" t="s">
        <v>409</v>
      </c>
      <c r="P798" s="50">
        <v>-351855</v>
      </c>
      <c r="Q798" s="48">
        <v>-351777</v>
      </c>
      <c r="R798" s="48">
        <v>-351777</v>
      </c>
      <c r="S798" s="48">
        <v>0</v>
      </c>
      <c r="T798" s="48">
        <v>0</v>
      </c>
      <c r="U798" s="48">
        <v>0</v>
      </c>
      <c r="V798" s="48">
        <v>0</v>
      </c>
      <c r="W798" s="48">
        <v>0</v>
      </c>
      <c r="X798" s="48">
        <v>0</v>
      </c>
      <c r="Y798" s="48">
        <v>662573</v>
      </c>
      <c r="Z798" s="48">
        <v>0</v>
      </c>
      <c r="AA798" s="48">
        <v>0</v>
      </c>
      <c r="AB798" s="48">
        <v>0</v>
      </c>
      <c r="AC798" s="48">
        <v>0</v>
      </c>
      <c r="AD798" s="48">
        <v>250774</v>
      </c>
      <c r="AI798" s="48">
        <v>0</v>
      </c>
      <c r="AJ798" s="48">
        <v>3292261</v>
      </c>
      <c r="AK798" s="48">
        <v>11948</v>
      </c>
      <c r="AL798" s="48">
        <v>5404464</v>
      </c>
      <c r="AM798" s="48">
        <v>0</v>
      </c>
      <c r="AN798" s="48">
        <v>296067</v>
      </c>
      <c r="AO798" s="11" t="s">
        <v>3846</v>
      </c>
      <c r="AP798" s="54" t="str">
        <f>IF(Table1[[#This Row],[Ending Capital Account]]&lt;500000,"A","REQ")</f>
        <v>REQ</v>
      </c>
    </row>
    <row r="799" spans="1:42" x14ac:dyDescent="0.2">
      <c r="A799" s="44">
        <v>63784</v>
      </c>
      <c r="B799" s="11" t="s">
        <v>2977</v>
      </c>
      <c r="C799" s="47">
        <v>45002</v>
      </c>
      <c r="D799" s="46">
        <v>2009</v>
      </c>
      <c r="E799" s="46">
        <v>2024</v>
      </c>
      <c r="F799" s="12" t="s">
        <v>985</v>
      </c>
      <c r="G799" s="12" t="s">
        <v>407</v>
      </c>
      <c r="H799" s="12" t="s">
        <v>410</v>
      </c>
      <c r="I799" s="12" t="s">
        <v>62</v>
      </c>
      <c r="J799" s="12" t="s">
        <v>62</v>
      </c>
      <c r="K799" s="48">
        <v>1109383</v>
      </c>
      <c r="L799" s="12" t="s">
        <v>62</v>
      </c>
      <c r="P799" s="50">
        <v>-400790</v>
      </c>
      <c r="Q799" s="48">
        <v>-346330</v>
      </c>
      <c r="R799" s="48">
        <v>-346330</v>
      </c>
      <c r="S799" s="48">
        <v>0</v>
      </c>
      <c r="T799" s="48">
        <v>85833</v>
      </c>
      <c r="U799" s="48">
        <v>0</v>
      </c>
      <c r="V799" s="48">
        <v>0</v>
      </c>
      <c r="W799" s="48">
        <v>0</v>
      </c>
      <c r="X799" s="48">
        <v>0</v>
      </c>
      <c r="Y799" s="48">
        <v>0</v>
      </c>
      <c r="Z799" s="48">
        <v>0</v>
      </c>
      <c r="AA799" s="48">
        <v>0</v>
      </c>
      <c r="AB799" s="48">
        <v>0</v>
      </c>
      <c r="AC799" s="48">
        <v>0</v>
      </c>
      <c r="AD799" s="48">
        <v>0</v>
      </c>
      <c r="AI799" s="48">
        <v>0</v>
      </c>
      <c r="AJ799" s="48">
        <v>6866674</v>
      </c>
      <c r="AK799" s="48">
        <v>0</v>
      </c>
      <c r="AL799" s="48">
        <v>0</v>
      </c>
      <c r="AM799" s="48">
        <v>0</v>
      </c>
      <c r="AN799" s="48">
        <v>406355</v>
      </c>
      <c r="AO799" s="11" t="s">
        <v>3738</v>
      </c>
      <c r="AP799" s="54" t="str">
        <f>IF(Table1[[#This Row],[Ending Capital Account]]&lt;500000,"A","REQ")</f>
        <v>REQ</v>
      </c>
    </row>
    <row r="800" spans="1:42" x14ac:dyDescent="0.2">
      <c r="A800" s="44">
        <v>66066</v>
      </c>
      <c r="B800" s="11" t="s">
        <v>857</v>
      </c>
      <c r="C800" s="47">
        <v>45008</v>
      </c>
      <c r="D800" s="46">
        <v>2014</v>
      </c>
      <c r="E800" s="46">
        <v>2028</v>
      </c>
      <c r="F800" s="12" t="s">
        <v>985</v>
      </c>
      <c r="G800" s="12" t="s">
        <v>407</v>
      </c>
      <c r="H800" s="12" t="s">
        <v>410</v>
      </c>
      <c r="I800" s="12" t="s">
        <v>62</v>
      </c>
      <c r="J800" s="12" t="s">
        <v>62</v>
      </c>
      <c r="K800" s="48">
        <v>2793437</v>
      </c>
      <c r="L800" s="12" t="s">
        <v>409</v>
      </c>
      <c r="P800" s="50">
        <v>-256872</v>
      </c>
      <c r="Q800" s="48">
        <v>-248289</v>
      </c>
      <c r="R800" s="48">
        <v>-248289</v>
      </c>
      <c r="S800" s="48">
        <v>0</v>
      </c>
      <c r="T800" s="48">
        <v>0</v>
      </c>
      <c r="U800" s="48">
        <v>0</v>
      </c>
      <c r="V800" s="48">
        <v>0</v>
      </c>
      <c r="W800" s="48">
        <v>0</v>
      </c>
      <c r="X800" s="48">
        <v>0</v>
      </c>
      <c r="Y800" s="48">
        <v>586337</v>
      </c>
      <c r="Z800" s="48">
        <v>0</v>
      </c>
      <c r="AA800" s="48">
        <v>0</v>
      </c>
      <c r="AB800" s="48">
        <v>0</v>
      </c>
      <c r="AC800" s="48">
        <v>0</v>
      </c>
      <c r="AD800" s="48">
        <v>0</v>
      </c>
      <c r="AI800" s="48">
        <v>0</v>
      </c>
      <c r="AJ800" s="48">
        <v>13035899</v>
      </c>
      <c r="AK800" s="48">
        <v>0</v>
      </c>
      <c r="AL800" s="48">
        <v>0</v>
      </c>
      <c r="AM800" s="48">
        <v>-3416</v>
      </c>
      <c r="AN800" s="48">
        <v>531247</v>
      </c>
      <c r="AO800" s="11" t="s">
        <v>3717</v>
      </c>
      <c r="AP800" s="54" t="str">
        <f>IF(Table1[[#This Row],[Ending Capital Account]]&lt;500000,"A","REQ")</f>
        <v>REQ</v>
      </c>
    </row>
    <row r="801" spans="1:42" x14ac:dyDescent="0.2">
      <c r="A801" s="44">
        <v>64776</v>
      </c>
      <c r="B801" s="11" t="s">
        <v>1514</v>
      </c>
      <c r="C801" s="47">
        <v>45026</v>
      </c>
      <c r="D801" s="46">
        <v>2012</v>
      </c>
      <c r="E801" s="46">
        <v>2026</v>
      </c>
      <c r="F801" s="12" t="s">
        <v>985</v>
      </c>
      <c r="G801" s="12" t="s">
        <v>407</v>
      </c>
      <c r="H801" s="12" t="s">
        <v>410</v>
      </c>
      <c r="I801" s="12" t="s">
        <v>62</v>
      </c>
      <c r="J801" s="12" t="s">
        <v>62</v>
      </c>
      <c r="K801" s="48">
        <v>9356019</v>
      </c>
      <c r="L801" s="12" t="s">
        <v>409</v>
      </c>
      <c r="P801" s="50">
        <v>-386412</v>
      </c>
      <c r="Q801" s="48">
        <v>-463108</v>
      </c>
      <c r="R801" s="48">
        <v>-463108</v>
      </c>
      <c r="S801" s="48">
        <v>0</v>
      </c>
      <c r="T801" s="48">
        <v>0</v>
      </c>
      <c r="U801" s="48">
        <v>0</v>
      </c>
      <c r="V801" s="48">
        <v>0</v>
      </c>
      <c r="W801" s="48">
        <v>0</v>
      </c>
      <c r="X801" s="48">
        <v>0</v>
      </c>
      <c r="Y801" s="48">
        <v>45554</v>
      </c>
      <c r="Z801" s="48">
        <v>0</v>
      </c>
      <c r="AA801" s="48">
        <v>0</v>
      </c>
      <c r="AB801" s="48">
        <v>0</v>
      </c>
      <c r="AC801" s="48">
        <v>0</v>
      </c>
      <c r="AD801" s="48">
        <v>0</v>
      </c>
      <c r="AI801" s="48">
        <v>65739</v>
      </c>
      <c r="AJ801" s="48">
        <v>852737</v>
      </c>
      <c r="AK801" s="48">
        <v>0</v>
      </c>
      <c r="AL801" s="48">
        <v>0</v>
      </c>
      <c r="AM801" s="48">
        <v>-21103</v>
      </c>
      <c r="AN801" s="48">
        <v>439045</v>
      </c>
      <c r="AO801" s="11" t="s">
        <v>3769</v>
      </c>
      <c r="AP801" s="54" t="str">
        <f>IF(Table1[[#This Row],[Ending Capital Account]]&lt;500000,"A","REQ")</f>
        <v>REQ</v>
      </c>
    </row>
    <row r="802" spans="1:42" x14ac:dyDescent="0.2">
      <c r="A802" s="44">
        <v>78832</v>
      </c>
      <c r="B802" s="11" t="s">
        <v>2655</v>
      </c>
      <c r="C802" s="47">
        <v>45027</v>
      </c>
      <c r="D802" s="46">
        <v>2021</v>
      </c>
      <c r="E802" s="46">
        <v>2036</v>
      </c>
      <c r="F802" s="12" t="s">
        <v>985</v>
      </c>
      <c r="G802" s="12" t="s">
        <v>407</v>
      </c>
      <c r="H802" s="12" t="s">
        <v>410</v>
      </c>
      <c r="I802" s="12" t="s">
        <v>62</v>
      </c>
      <c r="J802" s="12" t="s">
        <v>62</v>
      </c>
      <c r="K802" s="48">
        <v>4149918</v>
      </c>
      <c r="L802" s="12" t="s">
        <v>409</v>
      </c>
      <c r="P802" s="50">
        <v>-772816</v>
      </c>
      <c r="Q802" s="48">
        <v>-628598</v>
      </c>
      <c r="R802" s="48">
        <v>-628071</v>
      </c>
      <c r="S802" s="48">
        <v>0</v>
      </c>
      <c r="T802" s="48">
        <v>0</v>
      </c>
      <c r="U802" s="48">
        <v>0</v>
      </c>
      <c r="V802" s="48">
        <v>0</v>
      </c>
      <c r="W802" s="48">
        <v>0</v>
      </c>
      <c r="X802" s="48">
        <v>0</v>
      </c>
      <c r="Y802" s="48">
        <v>832563</v>
      </c>
      <c r="Z802" s="48">
        <v>0</v>
      </c>
      <c r="AA802" s="48">
        <v>0</v>
      </c>
      <c r="AB802" s="48">
        <v>0</v>
      </c>
      <c r="AC802" s="48">
        <v>0</v>
      </c>
      <c r="AD802" s="48">
        <v>0</v>
      </c>
      <c r="AI802" s="48">
        <v>168357</v>
      </c>
      <c r="AJ802" s="48">
        <v>10390400</v>
      </c>
      <c r="AK802" s="48">
        <v>0</v>
      </c>
      <c r="AL802" s="48">
        <v>6497678</v>
      </c>
      <c r="AM802" s="48">
        <v>0</v>
      </c>
      <c r="AN802" s="48">
        <v>664048</v>
      </c>
      <c r="AO802" s="11" t="s">
        <v>3756</v>
      </c>
      <c r="AP802" s="54" t="str">
        <f>IF(Table1[[#This Row],[Ending Capital Account]]&lt;500000,"A","REQ")</f>
        <v>REQ</v>
      </c>
    </row>
    <row r="803" spans="1:42" x14ac:dyDescent="0.2">
      <c r="A803" s="44">
        <v>67978</v>
      </c>
      <c r="B803" s="11" t="s">
        <v>2621</v>
      </c>
      <c r="C803" s="47">
        <v>45029</v>
      </c>
      <c r="D803" s="46">
        <v>2021</v>
      </c>
      <c r="E803" s="46">
        <v>2036</v>
      </c>
      <c r="F803" s="12" t="s">
        <v>985</v>
      </c>
      <c r="G803" s="12" t="s">
        <v>407</v>
      </c>
      <c r="H803" s="12" t="s">
        <v>410</v>
      </c>
      <c r="I803" s="12" t="s">
        <v>62</v>
      </c>
      <c r="J803" s="12" t="s">
        <v>62</v>
      </c>
      <c r="K803" s="48">
        <v>10014954</v>
      </c>
      <c r="L803" s="12" t="s">
        <v>409</v>
      </c>
      <c r="P803" s="50">
        <v>-525208</v>
      </c>
      <c r="Q803" s="48">
        <v>-525182</v>
      </c>
      <c r="R803" s="48">
        <v>-525182</v>
      </c>
      <c r="S803" s="48">
        <v>0</v>
      </c>
      <c r="T803" s="48">
        <v>0</v>
      </c>
      <c r="U803" s="48">
        <v>0</v>
      </c>
      <c r="V803" s="48">
        <v>0</v>
      </c>
      <c r="W803" s="48">
        <v>0</v>
      </c>
      <c r="X803" s="48">
        <v>0</v>
      </c>
      <c r="Y803" s="48">
        <v>1395377</v>
      </c>
      <c r="Z803" s="48">
        <v>0</v>
      </c>
      <c r="AA803" s="48">
        <v>0</v>
      </c>
      <c r="AB803" s="48">
        <v>0</v>
      </c>
      <c r="AC803" s="48">
        <v>0</v>
      </c>
      <c r="AD803" s="48">
        <v>0</v>
      </c>
      <c r="AI803" s="48">
        <v>160064</v>
      </c>
      <c r="AJ803" s="48">
        <v>1939045</v>
      </c>
      <c r="AK803" s="48">
        <v>0</v>
      </c>
      <c r="AL803" s="48">
        <v>8519225</v>
      </c>
      <c r="AM803" s="48">
        <v>0</v>
      </c>
      <c r="AN803" s="48">
        <v>416728</v>
      </c>
      <c r="AO803" s="11" t="s">
        <v>3756</v>
      </c>
      <c r="AP803" s="54" t="str">
        <f>IF(Table1[[#This Row],[Ending Capital Account]]&lt;500000,"A","REQ")</f>
        <v>REQ</v>
      </c>
    </row>
    <row r="804" spans="1:42" x14ac:dyDescent="0.2">
      <c r="A804" s="44">
        <v>65984</v>
      </c>
      <c r="B804" s="11" t="s">
        <v>3142</v>
      </c>
      <c r="C804" s="47">
        <v>44989</v>
      </c>
      <c r="D804" s="46">
        <v>2015</v>
      </c>
      <c r="E804" s="46">
        <v>2030</v>
      </c>
      <c r="F804" s="12" t="s">
        <v>985</v>
      </c>
      <c r="G804" s="12" t="s">
        <v>407</v>
      </c>
      <c r="H804" s="12" t="s">
        <v>410</v>
      </c>
      <c r="I804" s="12" t="s">
        <v>62</v>
      </c>
      <c r="J804" s="12" t="s">
        <v>62</v>
      </c>
      <c r="K804" s="48">
        <v>8872960</v>
      </c>
      <c r="L804" s="12" t="s">
        <v>409</v>
      </c>
      <c r="P804" s="50">
        <v>-941752</v>
      </c>
      <c r="Q804" s="48">
        <v>-933310</v>
      </c>
      <c r="R804" s="48">
        <v>-933310</v>
      </c>
      <c r="S804" s="48">
        <v>0</v>
      </c>
      <c r="T804" s="48">
        <v>0</v>
      </c>
      <c r="U804" s="48">
        <v>0</v>
      </c>
      <c r="V804" s="48">
        <v>0</v>
      </c>
      <c r="W804" s="48">
        <v>0</v>
      </c>
      <c r="X804" s="48">
        <v>0</v>
      </c>
      <c r="Y804" s="48">
        <v>1765091</v>
      </c>
      <c r="Z804" s="48">
        <v>0</v>
      </c>
      <c r="AA804" s="48">
        <v>0</v>
      </c>
      <c r="AB804" s="48">
        <v>0</v>
      </c>
      <c r="AC804" s="48">
        <v>0</v>
      </c>
      <c r="AD804" s="48">
        <v>0</v>
      </c>
      <c r="AI804" s="48">
        <v>1660781</v>
      </c>
      <c r="AJ804" s="48">
        <v>6127299</v>
      </c>
      <c r="AK804" s="48">
        <v>0</v>
      </c>
      <c r="AL804" s="48">
        <v>0</v>
      </c>
      <c r="AM804" s="48">
        <v>0</v>
      </c>
      <c r="AN804" s="48">
        <v>710855</v>
      </c>
      <c r="AO804" s="11" t="s">
        <v>3829</v>
      </c>
      <c r="AP804" s="54" t="str">
        <f>IF(Table1[[#This Row],[Ending Capital Account]]&lt;500000,"A","REQ")</f>
        <v>REQ</v>
      </c>
    </row>
    <row r="805" spans="1:42" x14ac:dyDescent="0.2">
      <c r="A805" s="44">
        <v>64468</v>
      </c>
      <c r="B805" s="11" t="s">
        <v>1020</v>
      </c>
      <c r="C805" s="47">
        <v>45105</v>
      </c>
      <c r="D805" s="46">
        <v>2012</v>
      </c>
      <c r="E805" s="46">
        <v>2027</v>
      </c>
      <c r="F805" s="12" t="s">
        <v>985</v>
      </c>
      <c r="G805" s="12" t="s">
        <v>407</v>
      </c>
      <c r="H805" s="12" t="s">
        <v>410</v>
      </c>
      <c r="I805" s="12" t="s">
        <v>62</v>
      </c>
      <c r="J805" s="12" t="s">
        <v>62</v>
      </c>
      <c r="K805" s="48">
        <v>3134756</v>
      </c>
      <c r="L805" s="12" t="s">
        <v>62</v>
      </c>
      <c r="P805" s="50">
        <v>-530294</v>
      </c>
      <c r="Q805" s="48">
        <v>-528972</v>
      </c>
      <c r="R805" s="48">
        <v>-510021</v>
      </c>
      <c r="S805" s="48">
        <v>0</v>
      </c>
      <c r="T805" s="48">
        <v>109989</v>
      </c>
      <c r="U805" s="48">
        <v>0</v>
      </c>
      <c r="V805" s="48">
        <v>0</v>
      </c>
      <c r="W805" s="48">
        <v>0</v>
      </c>
      <c r="X805" s="48">
        <v>0</v>
      </c>
      <c r="Y805" s="48">
        <v>634006</v>
      </c>
      <c r="Z805" s="48">
        <v>0</v>
      </c>
      <c r="AA805" s="48">
        <v>0</v>
      </c>
      <c r="AB805" s="48">
        <v>0</v>
      </c>
      <c r="AC805" s="48">
        <v>0</v>
      </c>
      <c r="AD805" s="48">
        <v>0</v>
      </c>
      <c r="AI805" s="48">
        <v>3955255</v>
      </c>
      <c r="AJ805" s="48">
        <v>0</v>
      </c>
      <c r="AK805" s="48">
        <v>0</v>
      </c>
      <c r="AL805" s="48">
        <v>0</v>
      </c>
      <c r="AM805" s="48">
        <v>0</v>
      </c>
      <c r="AN805" s="48">
        <v>364414</v>
      </c>
      <c r="AO805" s="11" t="s">
        <v>3836</v>
      </c>
      <c r="AP805" s="54" t="str">
        <f>IF(Table1[[#This Row],[Ending Capital Account]]&lt;500000,"A","REQ")</f>
        <v>REQ</v>
      </c>
    </row>
    <row r="806" spans="1:42" x14ac:dyDescent="0.2">
      <c r="A806" s="44">
        <v>64218</v>
      </c>
      <c r="B806" s="11" t="s">
        <v>525</v>
      </c>
      <c r="C806" s="47">
        <v>45139</v>
      </c>
      <c r="D806" s="46">
        <v>2013</v>
      </c>
      <c r="E806" s="46">
        <v>2028</v>
      </c>
      <c r="F806" s="12" t="s">
        <v>985</v>
      </c>
      <c r="G806" s="12" t="s">
        <v>407</v>
      </c>
      <c r="H806" s="12" t="s">
        <v>410</v>
      </c>
      <c r="I806" s="12" t="s">
        <v>62</v>
      </c>
      <c r="J806" s="12" t="s">
        <v>62</v>
      </c>
      <c r="K806" s="48">
        <v>2548647</v>
      </c>
      <c r="L806" s="12" t="s">
        <v>62</v>
      </c>
      <c r="P806" s="50">
        <v>-543124</v>
      </c>
      <c r="Q806" s="48">
        <v>-528895</v>
      </c>
      <c r="R806" s="48">
        <v>-528895</v>
      </c>
      <c r="T806" s="48">
        <v>244057</v>
      </c>
      <c r="Y806" s="48">
        <v>1074073</v>
      </c>
      <c r="AJ806" s="48">
        <v>9629908</v>
      </c>
      <c r="AN806" s="48">
        <v>623404</v>
      </c>
      <c r="AO806" s="11" t="s">
        <v>3697</v>
      </c>
      <c r="AP806" s="54" t="str">
        <f>IF(Table1[[#This Row],[Ending Capital Account]]&lt;500000,"A","REQ")</f>
        <v>REQ</v>
      </c>
    </row>
    <row r="807" spans="1:42" x14ac:dyDescent="0.2">
      <c r="A807" s="44">
        <v>64219</v>
      </c>
      <c r="B807" s="11" t="s">
        <v>528</v>
      </c>
      <c r="C807" s="47">
        <v>45041</v>
      </c>
      <c r="D807" s="46">
        <v>2013</v>
      </c>
      <c r="E807" s="46">
        <v>2028</v>
      </c>
      <c r="F807" s="12" t="s">
        <v>985</v>
      </c>
      <c r="G807" s="12" t="s">
        <v>407</v>
      </c>
      <c r="H807" s="12" t="s">
        <v>410</v>
      </c>
      <c r="I807" s="12" t="s">
        <v>409</v>
      </c>
      <c r="J807" s="12" t="s">
        <v>62</v>
      </c>
      <c r="K807" s="48">
        <v>4135533</v>
      </c>
      <c r="L807" s="12" t="s">
        <v>62</v>
      </c>
      <c r="P807" s="50">
        <v>-457697</v>
      </c>
      <c r="Q807" s="48">
        <v>-454341</v>
      </c>
      <c r="R807" s="48">
        <v>-454341</v>
      </c>
      <c r="T807" s="48">
        <v>218260</v>
      </c>
      <c r="Y807" s="48">
        <v>1093064</v>
      </c>
      <c r="AJ807" s="48">
        <v>8483565</v>
      </c>
      <c r="AN807" s="48">
        <v>529612</v>
      </c>
      <c r="AO807" s="11" t="s">
        <v>3697</v>
      </c>
      <c r="AP807" s="54" t="str">
        <f>IF(Table1[[#This Row],[Ending Capital Account]]&lt;500000,"A","REQ")</f>
        <v>REQ</v>
      </c>
    </row>
    <row r="808" spans="1:42" x14ac:dyDescent="0.2">
      <c r="A808" s="44">
        <v>79647</v>
      </c>
      <c r="B808" s="11" t="s">
        <v>3626</v>
      </c>
      <c r="C808" s="47">
        <v>45013</v>
      </c>
      <c r="D808" s="46">
        <v>2022</v>
      </c>
      <c r="E808" s="46">
        <v>2036</v>
      </c>
      <c r="F808" s="12" t="s">
        <v>985</v>
      </c>
      <c r="G808" s="12" t="s">
        <v>407</v>
      </c>
      <c r="H808" s="12" t="s">
        <v>410</v>
      </c>
      <c r="I808" s="12" t="s">
        <v>62</v>
      </c>
      <c r="J808" s="12" t="s">
        <v>62</v>
      </c>
      <c r="K808" s="48">
        <v>-117153</v>
      </c>
      <c r="L808" s="12" t="s">
        <v>409</v>
      </c>
      <c r="P808" s="50">
        <v>-1416979</v>
      </c>
      <c r="Q808" s="48">
        <v>-1410737</v>
      </c>
      <c r="R808" s="48">
        <v>-1410737</v>
      </c>
      <c r="AB808" s="48">
        <v>225468</v>
      </c>
      <c r="AL808" s="48">
        <v>55000</v>
      </c>
      <c r="AN808" s="48">
        <v>1369255</v>
      </c>
      <c r="AO808" s="11" t="s">
        <v>4744</v>
      </c>
      <c r="AP808" s="54" t="str">
        <f>IF(Table1[[#This Row],[Ending Capital Account]]&lt;500000,"A","REQ")</f>
        <v>A</v>
      </c>
    </row>
    <row r="809" spans="1:42" x14ac:dyDescent="0.2">
      <c r="A809" s="44">
        <v>61541</v>
      </c>
      <c r="B809" s="11" t="s">
        <v>1088</v>
      </c>
      <c r="C809" s="47">
        <v>45098</v>
      </c>
      <c r="D809" s="46">
        <v>2007</v>
      </c>
      <c r="E809" s="46">
        <v>2021</v>
      </c>
      <c r="F809" s="12" t="s">
        <v>985</v>
      </c>
      <c r="G809" s="12" t="s">
        <v>407</v>
      </c>
      <c r="H809" s="12" t="s">
        <v>410</v>
      </c>
      <c r="I809" s="12" t="s">
        <v>62</v>
      </c>
      <c r="J809" s="12" t="s">
        <v>409</v>
      </c>
      <c r="K809" s="48">
        <v>0</v>
      </c>
      <c r="L809" s="12" t="s">
        <v>409</v>
      </c>
      <c r="P809" s="50">
        <v>-543617</v>
      </c>
      <c r="Q809" s="48">
        <v>0</v>
      </c>
      <c r="R809" s="48">
        <v>0</v>
      </c>
      <c r="S809" s="48">
        <v>0</v>
      </c>
      <c r="T809" s="48">
        <v>0</v>
      </c>
      <c r="U809" s="48">
        <v>0</v>
      </c>
      <c r="V809" s="48">
        <v>0</v>
      </c>
      <c r="W809" s="48">
        <v>0</v>
      </c>
      <c r="X809" s="48">
        <v>0</v>
      </c>
      <c r="Y809" s="48">
        <v>0</v>
      </c>
      <c r="Z809" s="48">
        <v>0</v>
      </c>
      <c r="AA809" s="48">
        <v>0</v>
      </c>
      <c r="AB809" s="48">
        <v>0</v>
      </c>
      <c r="AC809" s="48">
        <v>0</v>
      </c>
      <c r="AD809" s="48">
        <v>0</v>
      </c>
      <c r="AI809" s="48">
        <v>0</v>
      </c>
      <c r="AJ809" s="48">
        <v>0</v>
      </c>
      <c r="AK809" s="48">
        <v>0</v>
      </c>
      <c r="AL809" s="48">
        <v>0</v>
      </c>
      <c r="AM809" s="48">
        <v>0</v>
      </c>
      <c r="AN809" s="48">
        <v>412053</v>
      </c>
      <c r="AO809" s="11" t="s">
        <v>3864</v>
      </c>
      <c r="AP809" s="54" t="str">
        <f>IF(Table1[[#This Row],[Ending Capital Account]]&lt;500000,"A","REQ")</f>
        <v>A</v>
      </c>
    </row>
    <row r="810" spans="1:42" x14ac:dyDescent="0.2">
      <c r="A810" s="44">
        <v>60378</v>
      </c>
      <c r="B810" s="11" t="s">
        <v>2795</v>
      </c>
      <c r="C810" s="47">
        <v>45176</v>
      </c>
      <c r="D810" s="46">
        <v>2002</v>
      </c>
      <c r="E810" s="46">
        <v>2016</v>
      </c>
      <c r="F810" s="12" t="s">
        <v>985</v>
      </c>
      <c r="G810" s="12" t="s">
        <v>407</v>
      </c>
      <c r="H810" s="12" t="s">
        <v>410</v>
      </c>
      <c r="I810" s="12" t="s">
        <v>62</v>
      </c>
      <c r="J810" s="12" t="s">
        <v>62</v>
      </c>
      <c r="K810" s="48">
        <v>-2913827</v>
      </c>
      <c r="L810" s="12" t="s">
        <v>409</v>
      </c>
      <c r="P810" s="50">
        <v>0</v>
      </c>
      <c r="Q810" s="48">
        <v>-206337</v>
      </c>
      <c r="R810" s="48">
        <v>-516933</v>
      </c>
      <c r="S810" s="48">
        <v>0</v>
      </c>
      <c r="T810" s="48">
        <v>0</v>
      </c>
      <c r="U810" s="48">
        <v>0</v>
      </c>
      <c r="V810" s="48">
        <v>0</v>
      </c>
      <c r="W810" s="48">
        <v>0</v>
      </c>
      <c r="X810" s="48">
        <v>0</v>
      </c>
      <c r="Y810" s="48">
        <v>0</v>
      </c>
      <c r="Z810" s="48">
        <v>0</v>
      </c>
      <c r="AA810" s="48">
        <v>0</v>
      </c>
      <c r="AB810" s="48">
        <v>0</v>
      </c>
      <c r="AC810" s="48">
        <v>0</v>
      </c>
      <c r="AD810" s="48">
        <v>0</v>
      </c>
      <c r="AI810" s="48">
        <v>0</v>
      </c>
      <c r="AJ810" s="48">
        <v>5562903</v>
      </c>
      <c r="AK810" s="48">
        <v>0</v>
      </c>
      <c r="AL810" s="48">
        <v>0</v>
      </c>
      <c r="AM810" s="48">
        <v>0</v>
      </c>
      <c r="AN810" s="48">
        <v>247489</v>
      </c>
      <c r="AO810" s="11" t="s">
        <v>3765</v>
      </c>
      <c r="AP810" s="54" t="str">
        <f>IF(Table1[[#This Row],[Ending Capital Account]]&lt;500000,"A","REQ")</f>
        <v>A</v>
      </c>
    </row>
    <row r="811" spans="1:42" x14ac:dyDescent="0.2">
      <c r="A811" s="44">
        <v>64824</v>
      </c>
      <c r="B811" s="11" t="s">
        <v>3369</v>
      </c>
      <c r="C811" s="47">
        <v>44966</v>
      </c>
      <c r="D811" s="46">
        <v>2011</v>
      </c>
      <c r="E811" s="46">
        <v>2025</v>
      </c>
      <c r="F811" s="12" t="s">
        <v>985</v>
      </c>
      <c r="G811" s="12" t="s">
        <v>407</v>
      </c>
      <c r="H811" s="12" t="s">
        <v>410</v>
      </c>
      <c r="I811" s="12" t="s">
        <v>62</v>
      </c>
      <c r="J811" s="12" t="s">
        <v>62</v>
      </c>
      <c r="K811" s="48">
        <v>1143974</v>
      </c>
      <c r="L811" s="12" t="s">
        <v>409</v>
      </c>
      <c r="P811" s="50">
        <v>-146639</v>
      </c>
      <c r="Q811" s="48">
        <v>-148401</v>
      </c>
      <c r="R811" s="48">
        <v>-148401</v>
      </c>
      <c r="S811" s="48">
        <v>0</v>
      </c>
      <c r="T811" s="48">
        <v>0</v>
      </c>
      <c r="U811" s="48">
        <v>0</v>
      </c>
      <c r="V811" s="48">
        <v>0</v>
      </c>
      <c r="W811" s="48">
        <v>0</v>
      </c>
      <c r="X811" s="48">
        <v>0</v>
      </c>
      <c r="Y811" s="48">
        <v>0</v>
      </c>
      <c r="Z811" s="48">
        <v>0</v>
      </c>
      <c r="AA811" s="48">
        <v>0</v>
      </c>
      <c r="AB811" s="48">
        <v>0</v>
      </c>
      <c r="AC811" s="48">
        <v>0</v>
      </c>
      <c r="AD811" s="48">
        <v>0</v>
      </c>
      <c r="AI811" s="48">
        <v>0</v>
      </c>
      <c r="AJ811" s="48">
        <v>2283027</v>
      </c>
      <c r="AK811" s="48">
        <v>5191</v>
      </c>
      <c r="AL811" s="48">
        <v>0</v>
      </c>
      <c r="AM811" s="48">
        <v>-1312</v>
      </c>
      <c r="AN811" s="48">
        <v>157053</v>
      </c>
      <c r="AO811" s="11" t="s">
        <v>3851</v>
      </c>
      <c r="AP811" s="54" t="str">
        <f>IF(Table1[[#This Row],[Ending Capital Account]]&lt;500000,"A","REQ")</f>
        <v>REQ</v>
      </c>
    </row>
    <row r="812" spans="1:42" x14ac:dyDescent="0.2">
      <c r="A812" s="44">
        <v>65472</v>
      </c>
      <c r="B812" s="11" t="s">
        <v>2468</v>
      </c>
      <c r="C812" s="47">
        <v>44987</v>
      </c>
      <c r="D812" s="46">
        <v>2013</v>
      </c>
      <c r="E812" s="46">
        <v>2027</v>
      </c>
      <c r="F812" s="12" t="s">
        <v>985</v>
      </c>
      <c r="G812" s="12" t="s">
        <v>407</v>
      </c>
      <c r="H812" s="12" t="s">
        <v>410</v>
      </c>
      <c r="I812" s="12" t="s">
        <v>62</v>
      </c>
      <c r="J812" s="12" t="s">
        <v>62</v>
      </c>
      <c r="K812" s="48">
        <v>2089548</v>
      </c>
      <c r="L812" s="12" t="s">
        <v>409</v>
      </c>
      <c r="P812" s="50">
        <v>-395273</v>
      </c>
      <c r="Q812" s="48">
        <v>-382776</v>
      </c>
      <c r="R812" s="48">
        <v>-382776</v>
      </c>
      <c r="S812" s="48">
        <v>0</v>
      </c>
      <c r="T812" s="48">
        <v>0</v>
      </c>
      <c r="U812" s="48">
        <v>0</v>
      </c>
      <c r="V812" s="48">
        <v>0</v>
      </c>
      <c r="W812" s="48">
        <v>0</v>
      </c>
      <c r="X812" s="48">
        <v>0</v>
      </c>
      <c r="Y812" s="48">
        <v>645957</v>
      </c>
      <c r="Z812" s="48">
        <v>0</v>
      </c>
      <c r="AA812" s="48">
        <v>0</v>
      </c>
      <c r="AB812" s="48">
        <v>0</v>
      </c>
      <c r="AC812" s="48">
        <v>0</v>
      </c>
      <c r="AD812" s="48">
        <v>0</v>
      </c>
      <c r="AI812" s="48">
        <v>0</v>
      </c>
      <c r="AJ812" s="48">
        <v>13713702</v>
      </c>
      <c r="AK812" s="48">
        <v>0</v>
      </c>
      <c r="AL812" s="48">
        <v>0</v>
      </c>
      <c r="AM812" s="48">
        <v>0</v>
      </c>
      <c r="AN812" s="48">
        <v>500294</v>
      </c>
      <c r="AO812" s="11" t="s">
        <v>3803</v>
      </c>
      <c r="AP812" s="54" t="str">
        <f>IF(Table1[[#This Row],[Ending Capital Account]]&lt;500000,"A","REQ")</f>
        <v>REQ</v>
      </c>
    </row>
    <row r="813" spans="1:42" x14ac:dyDescent="0.2">
      <c r="A813" s="44">
        <v>66374</v>
      </c>
      <c r="B813" s="11" t="s">
        <v>3055</v>
      </c>
      <c r="C813" s="47">
        <v>45035</v>
      </c>
      <c r="D813" s="46">
        <v>2015</v>
      </c>
      <c r="E813" s="46">
        <v>2029</v>
      </c>
      <c r="F813" s="12" t="s">
        <v>985</v>
      </c>
      <c r="G813" s="12" t="s">
        <v>407</v>
      </c>
      <c r="H813" s="12" t="s">
        <v>410</v>
      </c>
      <c r="I813" s="12" t="s">
        <v>62</v>
      </c>
      <c r="J813" s="12" t="s">
        <v>62</v>
      </c>
      <c r="K813" s="48">
        <v>5432776</v>
      </c>
      <c r="L813" s="12" t="s">
        <v>409</v>
      </c>
      <c r="P813" s="50">
        <v>-902419</v>
      </c>
      <c r="Q813" s="48">
        <v>-1023123</v>
      </c>
      <c r="R813" s="48">
        <v>-1023123</v>
      </c>
      <c r="S813" s="48">
        <v>0</v>
      </c>
      <c r="T813" s="48">
        <v>0</v>
      </c>
      <c r="U813" s="48">
        <v>0</v>
      </c>
      <c r="V813" s="48">
        <v>0</v>
      </c>
      <c r="W813" s="48">
        <v>0</v>
      </c>
      <c r="X813" s="48">
        <v>0</v>
      </c>
      <c r="Y813" s="48">
        <v>945612</v>
      </c>
      <c r="Z813" s="48">
        <v>0</v>
      </c>
      <c r="AA813" s="48">
        <v>0</v>
      </c>
      <c r="AB813" s="48">
        <v>0</v>
      </c>
      <c r="AC813" s="48">
        <v>0</v>
      </c>
      <c r="AD813" s="48">
        <v>0</v>
      </c>
      <c r="AI813" s="48">
        <v>436524</v>
      </c>
      <c r="AJ813" s="48">
        <v>23386160</v>
      </c>
      <c r="AK813" s="48">
        <v>0</v>
      </c>
      <c r="AL813" s="48">
        <v>0</v>
      </c>
      <c r="AM813" s="48">
        <v>0</v>
      </c>
      <c r="AN813" s="48">
        <v>1135464</v>
      </c>
      <c r="AO813" s="11" t="s">
        <v>3744</v>
      </c>
      <c r="AP813" s="54" t="str">
        <f>IF(Table1[[#This Row],[Ending Capital Account]]&lt;500000,"A","REQ")</f>
        <v>REQ</v>
      </c>
    </row>
    <row r="814" spans="1:42" x14ac:dyDescent="0.2">
      <c r="A814" s="44">
        <v>65480</v>
      </c>
      <c r="B814" s="11" t="s">
        <v>2427</v>
      </c>
      <c r="C814" s="47">
        <v>45077</v>
      </c>
      <c r="D814" s="46">
        <v>2012</v>
      </c>
      <c r="E814" s="46">
        <v>2026</v>
      </c>
      <c r="F814" s="12" t="s">
        <v>985</v>
      </c>
      <c r="G814" s="12" t="s">
        <v>407</v>
      </c>
      <c r="H814" s="12" t="s">
        <v>410</v>
      </c>
      <c r="I814" s="12" t="s">
        <v>62</v>
      </c>
      <c r="J814" s="12" t="s">
        <v>62</v>
      </c>
      <c r="K814" s="48">
        <v>2051215</v>
      </c>
      <c r="L814" s="12" t="s">
        <v>409</v>
      </c>
      <c r="P814" s="50">
        <v>-341931</v>
      </c>
      <c r="Q814" s="48">
        <v>-341776</v>
      </c>
      <c r="R814" s="48">
        <v>-341776</v>
      </c>
      <c r="S814" s="48">
        <v>0</v>
      </c>
      <c r="T814" s="48">
        <v>0</v>
      </c>
      <c r="U814" s="48">
        <v>0</v>
      </c>
      <c r="V814" s="48">
        <v>0</v>
      </c>
      <c r="W814" s="48">
        <v>0</v>
      </c>
      <c r="X814" s="48">
        <v>0</v>
      </c>
      <c r="Y814" s="48">
        <v>115343</v>
      </c>
      <c r="Z814" s="48">
        <v>0</v>
      </c>
      <c r="AA814" s="48">
        <v>0</v>
      </c>
      <c r="AB814" s="48">
        <v>0</v>
      </c>
      <c r="AC814" s="48">
        <v>0</v>
      </c>
      <c r="AD814" s="48">
        <v>0</v>
      </c>
      <c r="AI814" s="48">
        <v>0</v>
      </c>
      <c r="AJ814" s="48">
        <v>1931911</v>
      </c>
      <c r="AK814" s="48">
        <v>0</v>
      </c>
      <c r="AL814" s="48">
        <v>0</v>
      </c>
      <c r="AM814" s="48">
        <v>0</v>
      </c>
      <c r="AN814" s="48">
        <v>192203</v>
      </c>
      <c r="AO814" s="11" t="s">
        <v>3695</v>
      </c>
      <c r="AP814" s="54" t="str">
        <f>IF(Table1[[#This Row],[Ending Capital Account]]&lt;500000,"A","REQ")</f>
        <v>REQ</v>
      </c>
    </row>
    <row r="815" spans="1:42" x14ac:dyDescent="0.2">
      <c r="A815" s="44">
        <v>62864</v>
      </c>
      <c r="B815" s="11" t="s">
        <v>2198</v>
      </c>
      <c r="C815" s="47">
        <v>44999</v>
      </c>
      <c r="D815" s="46">
        <v>2008</v>
      </c>
      <c r="E815" s="46">
        <v>2022</v>
      </c>
      <c r="F815" s="12" t="s">
        <v>985</v>
      </c>
      <c r="G815" s="12" t="s">
        <v>407</v>
      </c>
      <c r="H815" s="12" t="s">
        <v>410</v>
      </c>
      <c r="I815" s="12" t="s">
        <v>62</v>
      </c>
      <c r="J815" s="12" t="s">
        <v>62</v>
      </c>
      <c r="K815" s="48">
        <v>-393717</v>
      </c>
      <c r="L815" s="12" t="s">
        <v>409</v>
      </c>
      <c r="P815" s="50">
        <v>-603535</v>
      </c>
      <c r="Q815" s="48">
        <v>-599978</v>
      </c>
      <c r="R815" s="48">
        <v>-599978</v>
      </c>
      <c r="S815" s="48">
        <v>0</v>
      </c>
      <c r="T815" s="48">
        <v>0</v>
      </c>
      <c r="U815" s="48">
        <v>0</v>
      </c>
      <c r="V815" s="48">
        <v>0</v>
      </c>
      <c r="W815" s="48">
        <v>0</v>
      </c>
      <c r="X815" s="48">
        <v>0</v>
      </c>
      <c r="Y815" s="48">
        <v>0</v>
      </c>
      <c r="Z815" s="48">
        <v>0</v>
      </c>
      <c r="AA815" s="48">
        <v>0</v>
      </c>
      <c r="AB815" s="48">
        <v>0</v>
      </c>
      <c r="AC815" s="48">
        <v>0</v>
      </c>
      <c r="AD815" s="48">
        <v>0</v>
      </c>
      <c r="AI815" s="48">
        <v>0</v>
      </c>
      <c r="AJ815" s="48">
        <v>2224961</v>
      </c>
      <c r="AK815" s="48">
        <v>0</v>
      </c>
      <c r="AL815" s="48">
        <v>0</v>
      </c>
      <c r="AM815" s="48">
        <v>0</v>
      </c>
      <c r="AN815" s="48">
        <v>312862</v>
      </c>
      <c r="AO815" s="11" t="s">
        <v>3712</v>
      </c>
      <c r="AP815" s="54" t="str">
        <f>IF(Table1[[#This Row],[Ending Capital Account]]&lt;500000,"A","REQ")</f>
        <v>A</v>
      </c>
    </row>
    <row r="816" spans="1:42" x14ac:dyDescent="0.2">
      <c r="A816" s="44">
        <v>79921</v>
      </c>
      <c r="B816" s="11" t="s">
        <v>3978</v>
      </c>
      <c r="C816" s="47">
        <v>45027</v>
      </c>
      <c r="D816" s="46">
        <v>2023</v>
      </c>
      <c r="E816" s="46">
        <v>2038</v>
      </c>
      <c r="F816" s="12" t="s">
        <v>985</v>
      </c>
      <c r="G816" s="12" t="s">
        <v>407</v>
      </c>
      <c r="H816" s="12" t="s">
        <v>410</v>
      </c>
      <c r="I816" s="12" t="s">
        <v>62</v>
      </c>
      <c r="J816" s="12" t="s">
        <v>62</v>
      </c>
      <c r="K816" s="48">
        <v>2406071</v>
      </c>
      <c r="L816" s="12" t="s">
        <v>409</v>
      </c>
      <c r="P816" s="50">
        <v>-85195</v>
      </c>
      <c r="Q816" s="48">
        <v>-73469</v>
      </c>
      <c r="R816" s="48">
        <v>-73469</v>
      </c>
      <c r="S816" s="48">
        <v>0</v>
      </c>
      <c r="T816" s="48">
        <v>0</v>
      </c>
      <c r="U816" s="48">
        <v>0</v>
      </c>
      <c r="V816" s="48">
        <v>0</v>
      </c>
      <c r="W816" s="48">
        <v>0</v>
      </c>
      <c r="X816" s="48">
        <v>0</v>
      </c>
      <c r="Y816" s="48">
        <v>0</v>
      </c>
      <c r="Z816" s="48">
        <v>0</v>
      </c>
      <c r="AA816" s="48">
        <v>0</v>
      </c>
      <c r="AB816" s="48">
        <v>0</v>
      </c>
      <c r="AC816" s="48">
        <v>0</v>
      </c>
      <c r="AD816" s="48">
        <v>0</v>
      </c>
      <c r="AI816" s="48">
        <v>3395312</v>
      </c>
      <c r="AJ816" s="48">
        <v>8288508</v>
      </c>
      <c r="AK816" s="48">
        <v>0</v>
      </c>
      <c r="AL816" s="48">
        <v>2554532</v>
      </c>
      <c r="AM816" s="48">
        <v>0</v>
      </c>
      <c r="AN816" s="48">
        <v>88411</v>
      </c>
      <c r="AO816" s="11" t="s">
        <v>4771</v>
      </c>
      <c r="AP816" s="54" t="str">
        <f>IF(Table1[[#This Row],[Ending Capital Account]]&lt;500000,"A","REQ")</f>
        <v>REQ</v>
      </c>
    </row>
    <row r="817" spans="1:42" x14ac:dyDescent="0.2">
      <c r="A817" s="44">
        <v>65636</v>
      </c>
      <c r="B817" s="11" t="s">
        <v>3140</v>
      </c>
      <c r="C817" s="47">
        <v>45127</v>
      </c>
      <c r="D817" s="46">
        <v>2015</v>
      </c>
      <c r="E817" s="46">
        <v>2029</v>
      </c>
      <c r="F817" s="12" t="s">
        <v>985</v>
      </c>
      <c r="G817" s="12" t="s">
        <v>407</v>
      </c>
      <c r="H817" s="12" t="s">
        <v>410</v>
      </c>
      <c r="I817" s="12" t="s">
        <v>62</v>
      </c>
      <c r="J817" s="12" t="s">
        <v>62</v>
      </c>
      <c r="K817" s="48">
        <v>7784721</v>
      </c>
      <c r="L817" s="12" t="s">
        <v>409</v>
      </c>
      <c r="P817" s="50">
        <v>-1142151</v>
      </c>
      <c r="Q817" s="48">
        <v>-1027905</v>
      </c>
      <c r="R817" s="48">
        <v>-981204</v>
      </c>
      <c r="S817" s="48">
        <v>0</v>
      </c>
      <c r="T817" s="48">
        <v>0</v>
      </c>
      <c r="U817" s="48">
        <v>0</v>
      </c>
      <c r="V817" s="48">
        <v>0</v>
      </c>
      <c r="W817" s="48">
        <v>0</v>
      </c>
      <c r="X817" s="48">
        <v>0</v>
      </c>
      <c r="Y817" s="48">
        <v>1531471</v>
      </c>
      <c r="Z817" s="48">
        <v>0</v>
      </c>
      <c r="AA817" s="48">
        <v>0</v>
      </c>
      <c r="AB817" s="48">
        <v>0</v>
      </c>
      <c r="AC817" s="48">
        <v>0</v>
      </c>
      <c r="AD817" s="48">
        <v>0</v>
      </c>
      <c r="AI817" s="48">
        <v>733338</v>
      </c>
      <c r="AJ817" s="48">
        <v>13763565</v>
      </c>
      <c r="AK817" s="48">
        <v>0</v>
      </c>
      <c r="AL817" s="48">
        <v>0</v>
      </c>
      <c r="AM817" s="48">
        <v>0</v>
      </c>
      <c r="AN817" s="48">
        <v>651846</v>
      </c>
      <c r="AO817" s="11" t="s">
        <v>3829</v>
      </c>
      <c r="AP817" s="54" t="str">
        <f>IF(Table1[[#This Row],[Ending Capital Account]]&lt;500000,"A","REQ")</f>
        <v>REQ</v>
      </c>
    </row>
    <row r="818" spans="1:42" x14ac:dyDescent="0.2">
      <c r="A818" s="44">
        <v>61686</v>
      </c>
      <c r="B818" s="11" t="s">
        <v>1102</v>
      </c>
      <c r="C818" s="47">
        <v>44987</v>
      </c>
      <c r="D818" s="46">
        <v>2006</v>
      </c>
      <c r="E818" s="46">
        <v>2021</v>
      </c>
      <c r="F818" s="12" t="s">
        <v>985</v>
      </c>
      <c r="G818" s="12" t="s">
        <v>407</v>
      </c>
      <c r="H818" s="12" t="s">
        <v>410</v>
      </c>
      <c r="I818" s="12" t="s">
        <v>62</v>
      </c>
      <c r="J818" s="12" t="s">
        <v>409</v>
      </c>
      <c r="K818" s="48">
        <v>0</v>
      </c>
      <c r="L818" s="12" t="s">
        <v>409</v>
      </c>
      <c r="P818" s="50">
        <v>-313595</v>
      </c>
      <c r="Q818" s="48">
        <v>-96963</v>
      </c>
      <c r="R818" s="48">
        <v>-96963</v>
      </c>
      <c r="S818" s="48">
        <v>6123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0</v>
      </c>
      <c r="AA818" s="48">
        <v>0</v>
      </c>
      <c r="AB818" s="48">
        <v>0</v>
      </c>
      <c r="AC818" s="48">
        <v>0</v>
      </c>
      <c r="AD818" s="48">
        <v>0</v>
      </c>
      <c r="AI818" s="48">
        <v>0</v>
      </c>
      <c r="AJ818" s="48">
        <v>0</v>
      </c>
      <c r="AK818" s="48">
        <v>0</v>
      </c>
      <c r="AL818" s="48">
        <v>0</v>
      </c>
      <c r="AM818" s="48">
        <v>0</v>
      </c>
      <c r="AN818" s="48">
        <v>326885</v>
      </c>
      <c r="AO818" s="11" t="s">
        <v>3882</v>
      </c>
      <c r="AP818" s="54" t="str">
        <f>IF(Table1[[#This Row],[Ending Capital Account]]&lt;500000,"A","REQ")</f>
        <v>A</v>
      </c>
    </row>
    <row r="819" spans="1:42" x14ac:dyDescent="0.2">
      <c r="A819" s="44">
        <v>78788</v>
      </c>
      <c r="B819" s="11" t="s">
        <v>1202</v>
      </c>
      <c r="C819" s="47">
        <v>45034</v>
      </c>
      <c r="D819" s="46">
        <v>2022</v>
      </c>
      <c r="E819" s="46">
        <v>2037</v>
      </c>
      <c r="F819" s="12" t="s">
        <v>985</v>
      </c>
      <c r="G819" s="12" t="s">
        <v>407</v>
      </c>
      <c r="H819" s="12" t="s">
        <v>410</v>
      </c>
      <c r="I819" s="12" t="s">
        <v>62</v>
      </c>
      <c r="J819" s="12" t="s">
        <v>62</v>
      </c>
      <c r="K819" s="48">
        <v>-859352</v>
      </c>
      <c r="L819" s="12" t="s">
        <v>409</v>
      </c>
      <c r="P819" s="50">
        <v>-2593737</v>
      </c>
      <c r="Q819" s="48">
        <v>-2593478</v>
      </c>
      <c r="R819" s="48">
        <v>-2593478</v>
      </c>
      <c r="S819" s="48">
        <v>0</v>
      </c>
      <c r="T819" s="48">
        <v>0</v>
      </c>
      <c r="U819" s="48">
        <v>0</v>
      </c>
      <c r="V819" s="48">
        <v>0</v>
      </c>
      <c r="W819" s="48">
        <v>0</v>
      </c>
      <c r="X819" s="48">
        <v>0</v>
      </c>
      <c r="Y819" s="48">
        <v>900943</v>
      </c>
      <c r="Z819" s="48">
        <v>0</v>
      </c>
      <c r="AA819" s="48">
        <v>0</v>
      </c>
      <c r="AB819" s="48">
        <v>0</v>
      </c>
      <c r="AC819" s="48">
        <v>0</v>
      </c>
      <c r="AD819" s="48">
        <v>0</v>
      </c>
      <c r="AI819" s="48">
        <v>5762317</v>
      </c>
      <c r="AJ819" s="48">
        <v>33232065</v>
      </c>
      <c r="AK819" s="48">
        <v>0</v>
      </c>
      <c r="AL819" s="48">
        <v>0</v>
      </c>
      <c r="AM819" s="48">
        <v>0</v>
      </c>
      <c r="AN819" s="48">
        <v>1989754</v>
      </c>
      <c r="AO819" s="11" t="s">
        <v>3792</v>
      </c>
      <c r="AP819" s="54" t="str">
        <f>IF(Table1[[#This Row],[Ending Capital Account]]&lt;500000,"A","REQ")</f>
        <v>A</v>
      </c>
    </row>
    <row r="820" spans="1:42" x14ac:dyDescent="0.2">
      <c r="A820" s="44">
        <v>62431</v>
      </c>
      <c r="B820" s="11" t="s">
        <v>2168</v>
      </c>
      <c r="C820" s="47">
        <v>44966</v>
      </c>
      <c r="D820" s="46">
        <v>2008</v>
      </c>
      <c r="E820" s="46">
        <v>2021</v>
      </c>
      <c r="F820" s="12" t="s">
        <v>985</v>
      </c>
      <c r="G820" s="12" t="s">
        <v>407</v>
      </c>
      <c r="H820" s="12" t="s">
        <v>410</v>
      </c>
      <c r="I820" s="12" t="s">
        <v>62</v>
      </c>
      <c r="J820" s="12" t="s">
        <v>409</v>
      </c>
      <c r="K820" s="48">
        <v>0</v>
      </c>
      <c r="L820" s="12" t="s">
        <v>409</v>
      </c>
      <c r="P820" s="50">
        <v>-5219</v>
      </c>
      <c r="Q820" s="48">
        <v>-5216</v>
      </c>
      <c r="R820" s="48">
        <v>-5216</v>
      </c>
      <c r="S820" s="48">
        <v>0</v>
      </c>
      <c r="T820" s="48">
        <v>0</v>
      </c>
      <c r="U820" s="48">
        <v>0</v>
      </c>
      <c r="V820" s="48">
        <v>0</v>
      </c>
      <c r="W820" s="48">
        <v>0</v>
      </c>
      <c r="X820" s="48">
        <v>0</v>
      </c>
      <c r="Y820" s="48">
        <v>0</v>
      </c>
      <c r="Z820" s="48">
        <v>0</v>
      </c>
      <c r="AA820" s="48">
        <v>0</v>
      </c>
      <c r="AB820" s="48">
        <v>0</v>
      </c>
      <c r="AC820" s="48">
        <v>0</v>
      </c>
      <c r="AD820" s="48">
        <v>0</v>
      </c>
      <c r="AI820" s="48">
        <v>0</v>
      </c>
      <c r="AJ820" s="48">
        <v>0</v>
      </c>
      <c r="AK820" s="48">
        <v>0</v>
      </c>
      <c r="AL820" s="48">
        <v>0</v>
      </c>
      <c r="AM820" s="48">
        <v>0</v>
      </c>
      <c r="AN820" s="48">
        <v>3575</v>
      </c>
      <c r="AO820" s="11" t="s">
        <v>3712</v>
      </c>
      <c r="AP820" s="54" t="str">
        <f>IF(Table1[[#This Row],[Ending Capital Account]]&lt;500000,"A","REQ")</f>
        <v>A</v>
      </c>
    </row>
    <row r="821" spans="1:42" x14ac:dyDescent="0.2">
      <c r="A821" s="44">
        <v>66564</v>
      </c>
      <c r="B821" s="11" t="s">
        <v>3085</v>
      </c>
      <c r="C821" s="47">
        <v>44958</v>
      </c>
      <c r="D821" s="46">
        <v>2016</v>
      </c>
      <c r="E821" s="46">
        <v>2030</v>
      </c>
      <c r="F821" s="12" t="s">
        <v>985</v>
      </c>
      <c r="G821" s="12" t="s">
        <v>407</v>
      </c>
      <c r="H821" s="12" t="s">
        <v>410</v>
      </c>
      <c r="I821" s="12" t="s">
        <v>62</v>
      </c>
      <c r="J821" s="12" t="s">
        <v>62</v>
      </c>
      <c r="K821" s="48">
        <v>3149703</v>
      </c>
      <c r="L821" s="12" t="s">
        <v>409</v>
      </c>
      <c r="P821" s="50">
        <v>-164448</v>
      </c>
      <c r="Q821" s="48">
        <v>-163061</v>
      </c>
      <c r="R821" s="48">
        <v>-163061</v>
      </c>
      <c r="S821" s="48">
        <v>0</v>
      </c>
      <c r="T821" s="48">
        <v>0</v>
      </c>
      <c r="U821" s="48">
        <v>0</v>
      </c>
      <c r="V821" s="48">
        <v>0</v>
      </c>
      <c r="W821" s="48">
        <v>0</v>
      </c>
      <c r="X821" s="48">
        <v>0</v>
      </c>
      <c r="Y821" s="48">
        <v>522615</v>
      </c>
      <c r="Z821" s="48">
        <v>0</v>
      </c>
      <c r="AA821" s="48">
        <v>0</v>
      </c>
      <c r="AB821" s="48">
        <v>0</v>
      </c>
      <c r="AC821" s="48">
        <v>0</v>
      </c>
      <c r="AD821" s="48">
        <v>0</v>
      </c>
      <c r="AI821" s="48">
        <v>0</v>
      </c>
      <c r="AJ821" s="48">
        <v>1681178</v>
      </c>
      <c r="AK821" s="48">
        <v>4776</v>
      </c>
      <c r="AL821" s="48">
        <v>0</v>
      </c>
      <c r="AM821" s="48">
        <v>0</v>
      </c>
      <c r="AN821" s="48">
        <v>206897</v>
      </c>
      <c r="AO821" s="11" t="s">
        <v>3737</v>
      </c>
      <c r="AP821" s="54" t="str">
        <f>IF(Table1[[#This Row],[Ending Capital Account]]&lt;500000,"A","REQ")</f>
        <v>REQ</v>
      </c>
    </row>
    <row r="822" spans="1:42" x14ac:dyDescent="0.2">
      <c r="A822" s="44">
        <v>66776</v>
      </c>
      <c r="B822" s="11" t="s">
        <v>766</v>
      </c>
      <c r="C822" s="47">
        <v>45009</v>
      </c>
      <c r="D822" s="46">
        <v>2017</v>
      </c>
      <c r="E822" s="46">
        <v>2031</v>
      </c>
      <c r="F822" s="12" t="s">
        <v>985</v>
      </c>
      <c r="G822" s="12" t="s">
        <v>407</v>
      </c>
      <c r="H822" s="12" t="s">
        <v>410</v>
      </c>
      <c r="I822" s="12" t="s">
        <v>62</v>
      </c>
      <c r="J822" s="12" t="s">
        <v>62</v>
      </c>
      <c r="K822" s="48">
        <v>3579892</v>
      </c>
      <c r="L822" s="12" t="s">
        <v>409</v>
      </c>
      <c r="P822" s="50">
        <v>-663862</v>
      </c>
      <c r="Q822" s="48">
        <v>-663767</v>
      </c>
      <c r="R822" s="48">
        <v>-663767</v>
      </c>
      <c r="S822" s="48">
        <v>0</v>
      </c>
      <c r="T822" s="48">
        <v>0</v>
      </c>
      <c r="U822" s="48">
        <v>0</v>
      </c>
      <c r="V822" s="48">
        <v>0</v>
      </c>
      <c r="W822" s="48">
        <v>0</v>
      </c>
      <c r="X822" s="48">
        <v>0</v>
      </c>
      <c r="Y822" s="48">
        <v>829884</v>
      </c>
      <c r="Z822" s="48">
        <v>0</v>
      </c>
      <c r="AA822" s="48">
        <v>0</v>
      </c>
      <c r="AB822" s="48">
        <v>0</v>
      </c>
      <c r="AC822" s="48">
        <v>0</v>
      </c>
      <c r="AD822" s="48">
        <v>0</v>
      </c>
      <c r="AI822" s="48">
        <v>0</v>
      </c>
      <c r="AJ822" s="48">
        <v>9555049</v>
      </c>
      <c r="AK822" s="48">
        <v>35665</v>
      </c>
      <c r="AL822" s="48">
        <v>0</v>
      </c>
      <c r="AM822" s="48">
        <v>0</v>
      </c>
      <c r="AN822" s="48">
        <v>747812</v>
      </c>
      <c r="AO822" s="11" t="s">
        <v>3881</v>
      </c>
      <c r="AP822" s="54" t="str">
        <f>IF(Table1[[#This Row],[Ending Capital Account]]&lt;500000,"A","REQ")</f>
        <v>REQ</v>
      </c>
    </row>
    <row r="823" spans="1:42" x14ac:dyDescent="0.2">
      <c r="A823" s="44">
        <v>67404</v>
      </c>
      <c r="B823" s="11" t="s">
        <v>1065</v>
      </c>
      <c r="C823" s="47">
        <v>44985</v>
      </c>
      <c r="D823" s="46">
        <v>2019</v>
      </c>
      <c r="E823" s="46">
        <v>2033</v>
      </c>
      <c r="F823" s="12" t="s">
        <v>985</v>
      </c>
      <c r="G823" s="12" t="s">
        <v>407</v>
      </c>
      <c r="H823" s="12" t="s">
        <v>410</v>
      </c>
      <c r="I823" s="12" t="s">
        <v>62</v>
      </c>
      <c r="J823" s="12" t="s">
        <v>62</v>
      </c>
      <c r="K823" s="48">
        <v>4538548</v>
      </c>
      <c r="L823" s="12" t="s">
        <v>409</v>
      </c>
      <c r="P823" s="50">
        <v>-1640484</v>
      </c>
      <c r="Q823" s="48">
        <v>-1298658</v>
      </c>
      <c r="R823" s="48">
        <v>-1298658</v>
      </c>
      <c r="S823" s="48">
        <v>0</v>
      </c>
      <c r="T823" s="48">
        <v>0</v>
      </c>
      <c r="U823" s="48">
        <v>0</v>
      </c>
      <c r="V823" s="48">
        <v>0</v>
      </c>
      <c r="W823" s="48">
        <v>0</v>
      </c>
      <c r="X823" s="48">
        <v>0</v>
      </c>
      <c r="Y823" s="48">
        <v>1026373</v>
      </c>
      <c r="Z823" s="48">
        <v>0</v>
      </c>
      <c r="AA823" s="48">
        <v>0</v>
      </c>
      <c r="AB823" s="48">
        <v>0</v>
      </c>
      <c r="AC823" s="48">
        <v>0</v>
      </c>
      <c r="AD823" s="48">
        <v>0</v>
      </c>
      <c r="AI823" s="48">
        <v>0</v>
      </c>
      <c r="AJ823" s="48">
        <v>659934</v>
      </c>
      <c r="AK823" s="48">
        <v>0</v>
      </c>
      <c r="AL823" s="48">
        <v>0</v>
      </c>
      <c r="AM823" s="48">
        <v>0</v>
      </c>
      <c r="AN823" s="48">
        <v>1038021</v>
      </c>
      <c r="AO823" s="11" t="s">
        <v>3814</v>
      </c>
      <c r="AP823" s="54" t="str">
        <f>IF(Table1[[#This Row],[Ending Capital Account]]&lt;500000,"A","REQ")</f>
        <v>REQ</v>
      </c>
    </row>
    <row r="824" spans="1:42" x14ac:dyDescent="0.2">
      <c r="A824" s="44">
        <v>79522</v>
      </c>
      <c r="B824" s="11" t="s">
        <v>2723</v>
      </c>
      <c r="C824" s="47">
        <v>45187</v>
      </c>
      <c r="D824" s="46">
        <v>2022</v>
      </c>
      <c r="E824" s="46">
        <v>2037</v>
      </c>
      <c r="F824" s="12" t="s">
        <v>985</v>
      </c>
      <c r="G824" s="12" t="s">
        <v>407</v>
      </c>
      <c r="H824" s="12" t="s">
        <v>410</v>
      </c>
      <c r="I824" s="12" t="s">
        <v>62</v>
      </c>
      <c r="J824" s="12" t="s">
        <v>62</v>
      </c>
      <c r="K824" s="48">
        <v>-23684</v>
      </c>
      <c r="L824" s="12" t="s">
        <v>409</v>
      </c>
      <c r="P824" s="50">
        <v>-2833803</v>
      </c>
      <c r="Q824" s="48">
        <v>-2612113</v>
      </c>
      <c r="R824" s="48">
        <v>-2612113</v>
      </c>
      <c r="Y824" s="48">
        <v>365592</v>
      </c>
      <c r="AN824" s="48">
        <v>2070315</v>
      </c>
      <c r="AO824" s="11" t="s">
        <v>3860</v>
      </c>
      <c r="AP824" s="54" t="str">
        <f>IF(Table1[[#This Row],[Ending Capital Account]]&lt;500000,"A","REQ")</f>
        <v>A</v>
      </c>
    </row>
    <row r="825" spans="1:42" x14ac:dyDescent="0.2">
      <c r="A825" s="44">
        <v>79923</v>
      </c>
      <c r="B825" s="11" t="s">
        <v>3638</v>
      </c>
      <c r="C825" s="47">
        <v>45013</v>
      </c>
      <c r="D825" s="46">
        <v>2023</v>
      </c>
      <c r="E825" s="46">
        <v>2038</v>
      </c>
      <c r="F825" s="12" t="s">
        <v>985</v>
      </c>
      <c r="G825" s="12" t="s">
        <v>407</v>
      </c>
      <c r="H825" s="12" t="s">
        <v>70</v>
      </c>
      <c r="I825" s="12" t="s">
        <v>70</v>
      </c>
      <c r="J825" s="12" t="s">
        <v>70</v>
      </c>
      <c r="K825" s="48">
        <v>2886994</v>
      </c>
      <c r="L825" s="12" t="s">
        <v>62</v>
      </c>
      <c r="P825" s="50"/>
      <c r="Q825" s="48">
        <v>0</v>
      </c>
      <c r="R825" s="48">
        <v>0</v>
      </c>
      <c r="AJ825" s="48">
        <v>18681964</v>
      </c>
      <c r="AO825" s="11" t="s">
        <v>3814</v>
      </c>
      <c r="AP825" s="54" t="str">
        <f>IF(Table1[[#This Row],[Ending Capital Account]]&lt;500000,"A","REQ")</f>
        <v>REQ</v>
      </c>
    </row>
    <row r="826" spans="1:42" x14ac:dyDescent="0.2">
      <c r="A826" s="44">
        <v>66847</v>
      </c>
      <c r="B826" s="11" t="s">
        <v>1175</v>
      </c>
      <c r="C826" s="47">
        <v>45036</v>
      </c>
      <c r="D826" s="46">
        <v>2021</v>
      </c>
      <c r="E826" s="46">
        <v>2035</v>
      </c>
      <c r="F826" s="12" t="s">
        <v>985</v>
      </c>
      <c r="G826" s="12" t="s">
        <v>407</v>
      </c>
      <c r="H826" s="12" t="s">
        <v>410</v>
      </c>
      <c r="I826" s="12" t="s">
        <v>62</v>
      </c>
      <c r="J826" s="12" t="s">
        <v>62</v>
      </c>
      <c r="K826" s="48">
        <v>7816075</v>
      </c>
      <c r="L826" s="12" t="s">
        <v>409</v>
      </c>
      <c r="P826" s="50">
        <v>-578235</v>
      </c>
      <c r="Q826" s="48">
        <v>-578148</v>
      </c>
      <c r="R826" s="48">
        <v>-578148</v>
      </c>
      <c r="W826" s="48">
        <v>1156710</v>
      </c>
      <c r="AJ826" s="48">
        <v>4412855</v>
      </c>
      <c r="AL826" s="48">
        <v>8110653</v>
      </c>
      <c r="AN826" s="48">
        <v>444978</v>
      </c>
      <c r="AO826" s="11" t="s">
        <v>3792</v>
      </c>
      <c r="AP826" s="54" t="str">
        <f>IF(Table1[[#This Row],[Ending Capital Account]]&lt;500000,"A","REQ")</f>
        <v>REQ</v>
      </c>
    </row>
    <row r="827" spans="1:42" x14ac:dyDescent="0.2">
      <c r="A827" s="44">
        <v>65666</v>
      </c>
      <c r="B827" s="11" t="s">
        <v>2493</v>
      </c>
      <c r="C827" s="47">
        <v>44992</v>
      </c>
      <c r="D827" s="46">
        <v>2013</v>
      </c>
      <c r="E827" s="46">
        <v>2027</v>
      </c>
      <c r="F827" s="12" t="s">
        <v>985</v>
      </c>
      <c r="G827" s="12" t="s">
        <v>407</v>
      </c>
      <c r="H827" s="12" t="s">
        <v>410</v>
      </c>
      <c r="I827" s="12" t="s">
        <v>62</v>
      </c>
      <c r="J827" s="12" t="s">
        <v>62</v>
      </c>
      <c r="K827" s="48">
        <v>861757</v>
      </c>
      <c r="L827" s="12" t="s">
        <v>409</v>
      </c>
      <c r="P827" s="50">
        <v>-165300</v>
      </c>
      <c r="Q827" s="48">
        <v>-159270</v>
      </c>
      <c r="R827" s="48">
        <v>-159270</v>
      </c>
      <c r="S827" s="48">
        <v>0</v>
      </c>
      <c r="T827" s="48">
        <v>0</v>
      </c>
      <c r="U827" s="48">
        <v>0</v>
      </c>
      <c r="V827" s="48">
        <v>0</v>
      </c>
      <c r="W827" s="48">
        <v>0</v>
      </c>
      <c r="X827" s="48">
        <v>0</v>
      </c>
      <c r="Y827" s="48">
        <v>295059</v>
      </c>
      <c r="Z827" s="48">
        <v>0</v>
      </c>
      <c r="AA827" s="48">
        <v>0</v>
      </c>
      <c r="AB827" s="48">
        <v>0</v>
      </c>
      <c r="AC827" s="48">
        <v>0</v>
      </c>
      <c r="AD827" s="48">
        <v>0</v>
      </c>
      <c r="AI827" s="48">
        <v>0</v>
      </c>
      <c r="AJ827" s="48">
        <v>1768945</v>
      </c>
      <c r="AK827" s="48">
        <v>0</v>
      </c>
      <c r="AL827" s="48">
        <v>0</v>
      </c>
      <c r="AM827" s="48">
        <v>0</v>
      </c>
      <c r="AN827" s="48">
        <v>118453</v>
      </c>
      <c r="AO827" s="11" t="s">
        <v>3803</v>
      </c>
      <c r="AP827" s="54" t="str">
        <f>IF(Table1[[#This Row],[Ending Capital Account]]&lt;500000,"A","REQ")</f>
        <v>REQ</v>
      </c>
    </row>
    <row r="828" spans="1:42" x14ac:dyDescent="0.2">
      <c r="A828" s="44">
        <v>64067</v>
      </c>
      <c r="B828" s="11" t="s">
        <v>2440</v>
      </c>
      <c r="C828" s="47">
        <v>44991</v>
      </c>
      <c r="D828" s="46">
        <v>2010</v>
      </c>
      <c r="E828" s="46">
        <v>2024</v>
      </c>
      <c r="F828" s="12" t="s">
        <v>985</v>
      </c>
      <c r="G828" s="12" t="s">
        <v>407</v>
      </c>
      <c r="H828" s="12" t="s">
        <v>410</v>
      </c>
      <c r="I828" s="12" t="s">
        <v>62</v>
      </c>
      <c r="J828" s="12" t="s">
        <v>62</v>
      </c>
      <c r="K828" s="48">
        <v>2464817</v>
      </c>
      <c r="L828" s="12" t="s">
        <v>409</v>
      </c>
      <c r="P828" s="50">
        <v>-184209</v>
      </c>
      <c r="Q828" s="48">
        <v>-211075</v>
      </c>
      <c r="R828" s="48">
        <v>-211075</v>
      </c>
      <c r="S828" s="48">
        <v>0</v>
      </c>
      <c r="T828" s="48">
        <v>0</v>
      </c>
      <c r="U828" s="48">
        <v>0</v>
      </c>
      <c r="V828" s="48">
        <v>0</v>
      </c>
      <c r="W828" s="48">
        <v>0</v>
      </c>
      <c r="X828" s="48">
        <v>0</v>
      </c>
      <c r="Y828" s="48">
        <v>0</v>
      </c>
      <c r="Z828" s="48">
        <v>0</v>
      </c>
      <c r="AA828" s="48">
        <v>0</v>
      </c>
      <c r="AB828" s="48">
        <v>0</v>
      </c>
      <c r="AC828" s="48">
        <v>0</v>
      </c>
      <c r="AD828" s="48">
        <v>0</v>
      </c>
      <c r="AI828" s="48">
        <v>27649</v>
      </c>
      <c r="AJ828" s="48">
        <v>1338365</v>
      </c>
      <c r="AK828" s="48">
        <v>0</v>
      </c>
      <c r="AL828" s="48">
        <v>0</v>
      </c>
      <c r="AM828" s="48">
        <v>-15979</v>
      </c>
      <c r="AN828" s="48">
        <v>135653</v>
      </c>
      <c r="AO828" s="11" t="s">
        <v>3729</v>
      </c>
      <c r="AP828" s="54" t="str">
        <f>IF(Table1[[#This Row],[Ending Capital Account]]&lt;500000,"A","REQ")</f>
        <v>REQ</v>
      </c>
    </row>
    <row r="829" spans="1:42" x14ac:dyDescent="0.2">
      <c r="A829" s="44">
        <v>78867</v>
      </c>
      <c r="B829" s="11" t="s">
        <v>812</v>
      </c>
      <c r="C829" s="47">
        <v>44977</v>
      </c>
      <c r="D829" s="46">
        <v>2020</v>
      </c>
      <c r="E829" s="46">
        <v>2034</v>
      </c>
      <c r="F829" s="12" t="s">
        <v>985</v>
      </c>
      <c r="G829" s="12" t="s">
        <v>407</v>
      </c>
      <c r="H829" s="12" t="s">
        <v>410</v>
      </c>
      <c r="I829" s="12" t="s">
        <v>62</v>
      </c>
      <c r="J829" s="12" t="s">
        <v>62</v>
      </c>
      <c r="K829" s="48">
        <v>11667503</v>
      </c>
      <c r="L829" s="12" t="s">
        <v>409</v>
      </c>
      <c r="P829" s="50">
        <v>-340822</v>
      </c>
      <c r="Q829" s="48">
        <v>-340539</v>
      </c>
      <c r="R829" s="48">
        <v>-340539</v>
      </c>
      <c r="S829" s="48">
        <v>0</v>
      </c>
      <c r="T829" s="48">
        <v>0</v>
      </c>
      <c r="U829" s="48">
        <v>0</v>
      </c>
      <c r="V829" s="48">
        <v>0</v>
      </c>
      <c r="W829" s="48">
        <v>0</v>
      </c>
      <c r="X829" s="48">
        <v>0</v>
      </c>
      <c r="Y829" s="48">
        <v>1726847</v>
      </c>
      <c r="Z829" s="48">
        <v>0</v>
      </c>
      <c r="AA829" s="48">
        <v>0</v>
      </c>
      <c r="AB829" s="48">
        <v>0</v>
      </c>
      <c r="AC829" s="48">
        <v>0</v>
      </c>
      <c r="AD829" s="48">
        <v>0</v>
      </c>
      <c r="AI829" s="48">
        <v>0</v>
      </c>
      <c r="AJ829" s="48">
        <v>6176093</v>
      </c>
      <c r="AK829" s="48">
        <v>1989</v>
      </c>
      <c r="AL829" s="48">
        <v>0</v>
      </c>
      <c r="AM829" s="48">
        <v>0</v>
      </c>
      <c r="AN829" s="48">
        <v>542361</v>
      </c>
      <c r="AO829" s="11" t="s">
        <v>3880</v>
      </c>
      <c r="AP829" s="54" t="str">
        <f>IF(Table1[[#This Row],[Ending Capital Account]]&lt;500000,"A","REQ")</f>
        <v>REQ</v>
      </c>
    </row>
    <row r="830" spans="1:42" x14ac:dyDescent="0.2">
      <c r="A830" s="44">
        <v>78082</v>
      </c>
      <c r="B830" s="11" t="s">
        <v>797</v>
      </c>
      <c r="C830" s="47">
        <v>44977</v>
      </c>
      <c r="D830" s="46">
        <v>2019</v>
      </c>
      <c r="E830" s="46">
        <v>2034</v>
      </c>
      <c r="F830" s="12" t="s">
        <v>985</v>
      </c>
      <c r="G830" s="12" t="s">
        <v>407</v>
      </c>
      <c r="H830" s="12" t="s">
        <v>410</v>
      </c>
      <c r="I830" s="12" t="s">
        <v>62</v>
      </c>
      <c r="J830" s="12" t="s">
        <v>62</v>
      </c>
      <c r="K830" s="48">
        <v>5586602</v>
      </c>
      <c r="L830" s="12" t="s">
        <v>409</v>
      </c>
      <c r="P830" s="50">
        <v>-1005367</v>
      </c>
      <c r="Q830" s="48">
        <v>-1004575</v>
      </c>
      <c r="R830" s="48">
        <v>-1004575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1305861</v>
      </c>
      <c r="Z830" s="48">
        <v>0</v>
      </c>
      <c r="AA830" s="48">
        <v>0</v>
      </c>
      <c r="AB830" s="48">
        <v>0</v>
      </c>
      <c r="AC830" s="48">
        <v>0</v>
      </c>
      <c r="AD830" s="48">
        <v>0</v>
      </c>
      <c r="AI830" s="48">
        <v>0</v>
      </c>
      <c r="AJ830" s="48">
        <v>23162863</v>
      </c>
      <c r="AK830" s="48">
        <v>2732</v>
      </c>
      <c r="AL830" s="48">
        <v>0</v>
      </c>
      <c r="AM830" s="48">
        <v>0</v>
      </c>
      <c r="AN830" s="48">
        <v>1350411</v>
      </c>
      <c r="AO830" s="11" t="s">
        <v>3879</v>
      </c>
      <c r="AP830" s="54" t="str">
        <f>IF(Table1[[#This Row],[Ending Capital Account]]&lt;500000,"A","REQ")</f>
        <v>REQ</v>
      </c>
    </row>
    <row r="831" spans="1:42" x14ac:dyDescent="0.2">
      <c r="A831" s="44">
        <v>62744</v>
      </c>
      <c r="B831" s="11" t="s">
        <v>2313</v>
      </c>
      <c r="C831" s="47">
        <v>44945</v>
      </c>
      <c r="D831" s="46">
        <v>2009</v>
      </c>
      <c r="E831" s="46">
        <v>2023</v>
      </c>
      <c r="F831" s="12" t="s">
        <v>985</v>
      </c>
      <c r="G831" s="12" t="s">
        <v>407</v>
      </c>
      <c r="H831" s="12" t="s">
        <v>410</v>
      </c>
      <c r="I831" s="12" t="s">
        <v>62</v>
      </c>
      <c r="J831" s="12" t="s">
        <v>62</v>
      </c>
      <c r="K831" s="48">
        <v>1566568</v>
      </c>
      <c r="L831" s="12" t="s">
        <v>409</v>
      </c>
      <c r="P831" s="50">
        <v>-379710</v>
      </c>
      <c r="Q831" s="48">
        <v>-379438</v>
      </c>
      <c r="R831" s="48">
        <v>-379438</v>
      </c>
      <c r="S831" s="48">
        <v>0</v>
      </c>
      <c r="T831" s="48">
        <v>0</v>
      </c>
      <c r="U831" s="48">
        <v>0</v>
      </c>
      <c r="V831" s="48">
        <v>0</v>
      </c>
      <c r="W831" s="48">
        <v>0</v>
      </c>
      <c r="X831" s="48">
        <v>0</v>
      </c>
      <c r="Y831" s="48">
        <v>0</v>
      </c>
      <c r="Z831" s="48">
        <v>0</v>
      </c>
      <c r="AA831" s="48">
        <v>0</v>
      </c>
      <c r="AB831" s="48">
        <v>0</v>
      </c>
      <c r="AC831" s="48">
        <v>0</v>
      </c>
      <c r="AD831" s="48">
        <v>0</v>
      </c>
      <c r="AI831" s="48">
        <v>0</v>
      </c>
      <c r="AJ831" s="48">
        <v>1153670</v>
      </c>
      <c r="AK831" s="48">
        <v>0</v>
      </c>
      <c r="AL831" s="48">
        <v>0</v>
      </c>
      <c r="AM831" s="48">
        <v>0</v>
      </c>
      <c r="AN831" s="48">
        <v>341070</v>
      </c>
      <c r="AO831" s="11" t="s">
        <v>3735</v>
      </c>
      <c r="AP831" s="54" t="str">
        <f>IF(Table1[[#This Row],[Ending Capital Account]]&lt;500000,"A","REQ")</f>
        <v>REQ</v>
      </c>
    </row>
    <row r="832" spans="1:42" x14ac:dyDescent="0.2">
      <c r="A832" s="44">
        <v>61949</v>
      </c>
      <c r="B832" s="11" t="s">
        <v>2091</v>
      </c>
      <c r="C832" s="47">
        <v>45002</v>
      </c>
      <c r="D832" s="46">
        <v>2009</v>
      </c>
      <c r="E832" s="46">
        <v>2023</v>
      </c>
      <c r="F832" s="12" t="s">
        <v>985</v>
      </c>
      <c r="G832" s="12" t="s">
        <v>407</v>
      </c>
      <c r="H832" s="12" t="s">
        <v>410</v>
      </c>
      <c r="I832" s="12" t="s">
        <v>62</v>
      </c>
      <c r="J832" s="12" t="s">
        <v>62</v>
      </c>
      <c r="K832" s="48">
        <v>1175565</v>
      </c>
      <c r="L832" s="12" t="s">
        <v>409</v>
      </c>
      <c r="P832" s="50">
        <v>-205867</v>
      </c>
      <c r="Q832" s="48">
        <v>-205846</v>
      </c>
      <c r="R832" s="48">
        <v>-307668</v>
      </c>
      <c r="S832" s="48">
        <v>0</v>
      </c>
      <c r="T832" s="48">
        <v>0</v>
      </c>
      <c r="U832" s="48">
        <v>0</v>
      </c>
      <c r="V832" s="48">
        <v>0</v>
      </c>
      <c r="W832" s="48">
        <v>0</v>
      </c>
      <c r="X832" s="48">
        <v>0</v>
      </c>
      <c r="Y832" s="48">
        <v>0</v>
      </c>
      <c r="Z832" s="48">
        <v>0</v>
      </c>
      <c r="AA832" s="48">
        <v>0</v>
      </c>
      <c r="AB832" s="48">
        <v>0</v>
      </c>
      <c r="AC832" s="48">
        <v>0</v>
      </c>
      <c r="AD832" s="48">
        <v>0</v>
      </c>
      <c r="AI832" s="48">
        <v>0</v>
      </c>
      <c r="AJ832" s="48">
        <v>215133</v>
      </c>
      <c r="AK832" s="48">
        <v>0</v>
      </c>
      <c r="AL832" s="48">
        <v>0</v>
      </c>
      <c r="AM832" s="48">
        <v>0</v>
      </c>
      <c r="AN832" s="48">
        <v>195029</v>
      </c>
      <c r="AO832" s="11" t="s">
        <v>3878</v>
      </c>
      <c r="AP832" s="54" t="str">
        <f>IF(Table1[[#This Row],[Ending Capital Account]]&lt;500000,"A","REQ")</f>
        <v>REQ</v>
      </c>
    </row>
    <row r="833" spans="1:42" x14ac:dyDescent="0.2">
      <c r="A833" s="44">
        <v>65851</v>
      </c>
      <c r="B833" s="11" t="s">
        <v>656</v>
      </c>
      <c r="C833" s="47">
        <v>45194</v>
      </c>
      <c r="D833" s="46">
        <v>2017</v>
      </c>
      <c r="E833" s="46">
        <v>2030</v>
      </c>
      <c r="F833" s="12" t="s">
        <v>985</v>
      </c>
      <c r="G833" s="12" t="s">
        <v>407</v>
      </c>
      <c r="H833" s="12" t="s">
        <v>410</v>
      </c>
      <c r="I833" s="12" t="s">
        <v>62</v>
      </c>
      <c r="J833" s="12" t="s">
        <v>62</v>
      </c>
      <c r="K833" s="48">
        <v>5788398</v>
      </c>
      <c r="L833" s="12" t="s">
        <v>62</v>
      </c>
      <c r="P833" s="50">
        <v>-432462</v>
      </c>
      <c r="Q833" s="48">
        <v>-534841</v>
      </c>
      <c r="R833" s="48">
        <v>-534841</v>
      </c>
      <c r="S833" s="48">
        <v>0</v>
      </c>
      <c r="T833" s="48">
        <v>61868</v>
      </c>
      <c r="U833" s="48">
        <v>0</v>
      </c>
      <c r="V833" s="48">
        <v>0</v>
      </c>
      <c r="W833" s="48">
        <v>0</v>
      </c>
      <c r="X833" s="48">
        <v>0</v>
      </c>
      <c r="Y833" s="48">
        <v>779328</v>
      </c>
      <c r="Z833" s="48">
        <v>0</v>
      </c>
      <c r="AA833" s="48">
        <v>0</v>
      </c>
      <c r="AB833" s="48">
        <v>0</v>
      </c>
      <c r="AC833" s="48">
        <v>0</v>
      </c>
      <c r="AD833" s="48">
        <v>0</v>
      </c>
      <c r="AI833" s="48">
        <v>0</v>
      </c>
      <c r="AJ833" s="48">
        <v>1515830</v>
      </c>
      <c r="AK833" s="48">
        <v>0</v>
      </c>
      <c r="AL833" s="48">
        <v>0</v>
      </c>
      <c r="AM833" s="48">
        <v>0</v>
      </c>
      <c r="AN833" s="48">
        <v>388483</v>
      </c>
      <c r="AO833" s="11" t="s">
        <v>3791</v>
      </c>
      <c r="AP833" s="54" t="str">
        <f>IF(Table1[[#This Row],[Ending Capital Account]]&lt;500000,"A","REQ")</f>
        <v>REQ</v>
      </c>
    </row>
    <row r="834" spans="1:42" x14ac:dyDescent="0.2">
      <c r="A834" s="44">
        <v>60112</v>
      </c>
      <c r="B834" s="11" t="s">
        <v>1898</v>
      </c>
      <c r="C834" s="47">
        <v>45005</v>
      </c>
      <c r="D834" s="46">
        <v>2001</v>
      </c>
      <c r="E834" s="46">
        <v>2015</v>
      </c>
      <c r="F834" s="12" t="s">
        <v>985</v>
      </c>
      <c r="G834" s="12" t="s">
        <v>407</v>
      </c>
      <c r="H834" s="12" t="s">
        <v>410</v>
      </c>
      <c r="I834" s="12" t="s">
        <v>62</v>
      </c>
      <c r="J834" s="12" t="s">
        <v>62</v>
      </c>
      <c r="K834" s="48">
        <v>-2238287</v>
      </c>
      <c r="L834" s="12" t="s">
        <v>62</v>
      </c>
      <c r="P834" s="50">
        <v>-147833</v>
      </c>
      <c r="Q834" s="48">
        <v>-147818</v>
      </c>
      <c r="R834" s="48">
        <v>-147818</v>
      </c>
      <c r="S834" s="48">
        <v>0</v>
      </c>
      <c r="T834" s="48">
        <v>11877</v>
      </c>
      <c r="U834" s="48">
        <v>0</v>
      </c>
      <c r="V834" s="48">
        <v>0</v>
      </c>
      <c r="W834" s="48">
        <v>0</v>
      </c>
      <c r="X834" s="48">
        <v>0</v>
      </c>
      <c r="Y834" s="48">
        <v>0</v>
      </c>
      <c r="Z834" s="48">
        <v>0</v>
      </c>
      <c r="AA834" s="48">
        <v>0</v>
      </c>
      <c r="AB834" s="48">
        <v>0</v>
      </c>
      <c r="AC834" s="48">
        <v>0</v>
      </c>
      <c r="AD834" s="48">
        <v>0</v>
      </c>
      <c r="AI834" s="48">
        <v>0</v>
      </c>
      <c r="AJ834" s="48">
        <v>5020420</v>
      </c>
      <c r="AK834" s="48">
        <v>0</v>
      </c>
      <c r="AL834" s="48">
        <v>0</v>
      </c>
      <c r="AM834" s="48">
        <v>0</v>
      </c>
      <c r="AN834" s="48">
        <v>200273</v>
      </c>
      <c r="AO834" s="11" t="s">
        <v>3877</v>
      </c>
      <c r="AP834" s="54" t="str">
        <f>IF(Table1[[#This Row],[Ending Capital Account]]&lt;500000,"A","REQ")</f>
        <v>A</v>
      </c>
    </row>
    <row r="835" spans="1:42" x14ac:dyDescent="0.2">
      <c r="A835" s="44">
        <v>62424</v>
      </c>
      <c r="B835" s="11" t="s">
        <v>2110</v>
      </c>
      <c r="C835" s="47">
        <v>45077</v>
      </c>
      <c r="D835" s="46">
        <v>2008</v>
      </c>
      <c r="E835" s="46">
        <v>2022</v>
      </c>
      <c r="F835" s="12" t="s">
        <v>985</v>
      </c>
      <c r="G835" s="12" t="s">
        <v>407</v>
      </c>
      <c r="H835" s="12" t="s">
        <v>410</v>
      </c>
      <c r="I835" s="12" t="s">
        <v>62</v>
      </c>
      <c r="J835" s="12" t="s">
        <v>62</v>
      </c>
      <c r="K835" s="48">
        <v>314921</v>
      </c>
      <c r="L835" s="12" t="s">
        <v>409</v>
      </c>
      <c r="P835" s="50">
        <v>-446475</v>
      </c>
      <c r="Q835" s="48">
        <v>-443532</v>
      </c>
      <c r="R835" s="48">
        <v>-443532</v>
      </c>
      <c r="S835" s="48">
        <v>0</v>
      </c>
      <c r="T835" s="48">
        <v>0</v>
      </c>
      <c r="U835" s="48">
        <v>0</v>
      </c>
      <c r="V835" s="48">
        <v>0</v>
      </c>
      <c r="W835" s="48">
        <v>0</v>
      </c>
      <c r="X835" s="48">
        <v>0</v>
      </c>
      <c r="Y835" s="48">
        <v>0</v>
      </c>
      <c r="Z835" s="48">
        <v>0</v>
      </c>
      <c r="AA835" s="48">
        <v>0</v>
      </c>
      <c r="AB835" s="48">
        <v>0</v>
      </c>
      <c r="AC835" s="48">
        <v>0</v>
      </c>
      <c r="AD835" s="48">
        <v>0</v>
      </c>
      <c r="AI835" s="48">
        <v>0</v>
      </c>
      <c r="AJ835" s="48">
        <v>3654082</v>
      </c>
      <c r="AK835" s="48">
        <v>0</v>
      </c>
      <c r="AL835" s="48">
        <v>0</v>
      </c>
      <c r="AM835" s="48">
        <v>0</v>
      </c>
      <c r="AN835" s="48">
        <v>215740</v>
      </c>
      <c r="AO835" s="11" t="s">
        <v>3747</v>
      </c>
      <c r="AP835" s="54" t="str">
        <f>IF(Table1[[#This Row],[Ending Capital Account]]&lt;500000,"A","REQ")</f>
        <v>A</v>
      </c>
    </row>
    <row r="836" spans="1:42" x14ac:dyDescent="0.2">
      <c r="A836" s="44">
        <v>62857</v>
      </c>
      <c r="B836" s="11" t="s">
        <v>2135</v>
      </c>
      <c r="C836" s="47">
        <v>45002</v>
      </c>
      <c r="D836" s="46">
        <v>2009</v>
      </c>
      <c r="E836" s="46">
        <v>2023</v>
      </c>
      <c r="F836" s="12" t="s">
        <v>985</v>
      </c>
      <c r="G836" s="12" t="s">
        <v>407</v>
      </c>
      <c r="H836" s="12" t="s">
        <v>410</v>
      </c>
      <c r="I836" s="12" t="s">
        <v>62</v>
      </c>
      <c r="J836" s="12" t="s">
        <v>62</v>
      </c>
      <c r="K836" s="48">
        <v>0</v>
      </c>
      <c r="L836" s="12" t="s">
        <v>62</v>
      </c>
      <c r="P836" s="50">
        <v>-862994</v>
      </c>
      <c r="Q836" s="48">
        <v>93</v>
      </c>
      <c r="R836" s="48">
        <v>297139</v>
      </c>
      <c r="S836" s="48">
        <v>0</v>
      </c>
      <c r="T836" s="48">
        <v>93</v>
      </c>
      <c r="U836" s="48">
        <v>0</v>
      </c>
      <c r="V836" s="48">
        <v>0</v>
      </c>
      <c r="W836" s="48">
        <v>0</v>
      </c>
      <c r="X836" s="48">
        <v>0</v>
      </c>
      <c r="Y836" s="48">
        <v>0</v>
      </c>
      <c r="Z836" s="48">
        <v>0</v>
      </c>
      <c r="AA836" s="48">
        <v>0</v>
      </c>
      <c r="AB836" s="48">
        <v>0</v>
      </c>
      <c r="AC836" s="48">
        <v>0</v>
      </c>
      <c r="AD836" s="48">
        <v>0</v>
      </c>
      <c r="AI836" s="48">
        <v>1452044</v>
      </c>
      <c r="AJ836" s="48">
        <v>6478992</v>
      </c>
      <c r="AK836" s="48">
        <v>0</v>
      </c>
      <c r="AL836" s="48">
        <v>0</v>
      </c>
      <c r="AM836" s="48">
        <v>0</v>
      </c>
      <c r="AN836" s="48">
        <v>724751</v>
      </c>
      <c r="AO836" s="11" t="s">
        <v>3747</v>
      </c>
      <c r="AP836" s="54" t="str">
        <f>IF(Table1[[#This Row],[Ending Capital Account]]&lt;500000,"A","REQ")</f>
        <v>A</v>
      </c>
    </row>
    <row r="837" spans="1:42" x14ac:dyDescent="0.2">
      <c r="A837" s="44">
        <v>67979</v>
      </c>
      <c r="B837" s="11" t="s">
        <v>2597</v>
      </c>
      <c r="C837" s="47">
        <v>45012</v>
      </c>
      <c r="D837" s="46">
        <v>2022</v>
      </c>
      <c r="E837" s="46">
        <v>2036</v>
      </c>
      <c r="F837" s="12" t="s">
        <v>985</v>
      </c>
      <c r="G837" s="12" t="s">
        <v>407</v>
      </c>
      <c r="H837" s="12" t="s">
        <v>410</v>
      </c>
      <c r="I837" s="12" t="s">
        <v>62</v>
      </c>
      <c r="J837" s="12" t="s">
        <v>62</v>
      </c>
      <c r="K837" s="48">
        <v>1263722</v>
      </c>
      <c r="L837" s="12" t="s">
        <v>409</v>
      </c>
      <c r="P837" s="50">
        <v>-1000738</v>
      </c>
      <c r="Q837" s="48">
        <v>-984175</v>
      </c>
      <c r="R837" s="48">
        <v>-760877</v>
      </c>
      <c r="S837" s="48">
        <v>0</v>
      </c>
      <c r="T837" s="48">
        <v>0</v>
      </c>
      <c r="U837" s="48">
        <v>0</v>
      </c>
      <c r="V837" s="48">
        <v>0</v>
      </c>
      <c r="W837" s="48">
        <v>0</v>
      </c>
      <c r="X837" s="48">
        <v>0</v>
      </c>
      <c r="Y837" s="48">
        <v>286449</v>
      </c>
      <c r="Z837" s="48">
        <v>0</v>
      </c>
      <c r="AA837" s="48">
        <v>0</v>
      </c>
      <c r="AB837" s="48">
        <v>0</v>
      </c>
      <c r="AC837" s="48">
        <v>0</v>
      </c>
      <c r="AD837" s="48">
        <v>0</v>
      </c>
      <c r="AI837" s="48">
        <v>0</v>
      </c>
      <c r="AJ837" s="48">
        <v>10517333</v>
      </c>
      <c r="AK837" s="48">
        <v>0</v>
      </c>
      <c r="AL837" s="48">
        <v>1279995</v>
      </c>
      <c r="AM837" s="48">
        <v>0</v>
      </c>
      <c r="AN837" s="48">
        <v>891234</v>
      </c>
      <c r="AO837" s="11" t="s">
        <v>3876</v>
      </c>
      <c r="AP837" s="54" t="str">
        <f>IF(Table1[[#This Row],[Ending Capital Account]]&lt;500000,"A","REQ")</f>
        <v>REQ</v>
      </c>
    </row>
    <row r="838" spans="1:42" x14ac:dyDescent="0.2">
      <c r="A838" s="44">
        <v>64217</v>
      </c>
      <c r="B838" s="11" t="s">
        <v>190</v>
      </c>
      <c r="C838" s="47">
        <v>45000</v>
      </c>
      <c r="D838" s="46">
        <v>2010</v>
      </c>
      <c r="E838" s="46">
        <v>2024</v>
      </c>
      <c r="F838" s="12" t="s">
        <v>985</v>
      </c>
      <c r="G838" s="12" t="s">
        <v>407</v>
      </c>
      <c r="H838" s="12" t="s">
        <v>410</v>
      </c>
      <c r="I838" s="12" t="s">
        <v>62</v>
      </c>
      <c r="J838" s="12" t="s">
        <v>62</v>
      </c>
      <c r="K838" s="48">
        <v>626000</v>
      </c>
      <c r="L838" s="12" t="s">
        <v>62</v>
      </c>
      <c r="P838" s="50">
        <v>-680114</v>
      </c>
      <c r="Q838" s="48">
        <v>-656772</v>
      </c>
      <c r="R838" s="48">
        <v>-656772</v>
      </c>
      <c r="S838" s="48">
        <v>0</v>
      </c>
      <c r="T838" s="48">
        <v>0</v>
      </c>
      <c r="U838" s="48">
        <v>0</v>
      </c>
      <c r="V838" s="48">
        <v>0</v>
      </c>
      <c r="W838" s="48">
        <v>0</v>
      </c>
      <c r="X838" s="48">
        <v>0</v>
      </c>
      <c r="Y838" s="48">
        <v>0</v>
      </c>
      <c r="Z838" s="48">
        <v>0</v>
      </c>
      <c r="AA838" s="48">
        <v>0</v>
      </c>
      <c r="AB838" s="48">
        <v>0</v>
      </c>
      <c r="AC838" s="48">
        <v>0</v>
      </c>
      <c r="AD838" s="48">
        <v>0</v>
      </c>
      <c r="AI838" s="48">
        <v>0</v>
      </c>
      <c r="AJ838" s="48">
        <v>2094622</v>
      </c>
      <c r="AK838" s="48">
        <v>0</v>
      </c>
      <c r="AL838" s="48">
        <v>0</v>
      </c>
      <c r="AM838" s="48">
        <v>0</v>
      </c>
      <c r="AN838" s="48">
        <v>339131</v>
      </c>
      <c r="AO838" s="11" t="s">
        <v>3713</v>
      </c>
      <c r="AP838" s="54" t="str">
        <f>IF(Table1[[#This Row],[Ending Capital Account]]&lt;500000,"A","REQ")</f>
        <v>REQ</v>
      </c>
    </row>
    <row r="839" spans="1:42" x14ac:dyDescent="0.2">
      <c r="A839" s="44">
        <v>66828</v>
      </c>
      <c r="B839" s="11" t="s">
        <v>1043</v>
      </c>
      <c r="C839" s="47">
        <v>44990</v>
      </c>
      <c r="D839" s="46">
        <v>2016</v>
      </c>
      <c r="E839" s="46">
        <v>2031</v>
      </c>
      <c r="F839" s="12" t="s">
        <v>985</v>
      </c>
      <c r="G839" s="12" t="s">
        <v>407</v>
      </c>
      <c r="H839" s="12" t="s">
        <v>410</v>
      </c>
      <c r="I839" s="12" t="s">
        <v>62</v>
      </c>
      <c r="J839" s="12" t="s">
        <v>62</v>
      </c>
      <c r="K839" s="48">
        <v>9703362</v>
      </c>
      <c r="L839" s="12" t="s">
        <v>409</v>
      </c>
      <c r="P839" s="50">
        <v>-938592</v>
      </c>
      <c r="Q839" s="48">
        <v>-936367</v>
      </c>
      <c r="R839" s="48">
        <v>-936367</v>
      </c>
      <c r="S839" s="48">
        <v>0</v>
      </c>
      <c r="T839" s="48">
        <v>0</v>
      </c>
      <c r="U839" s="48">
        <v>0</v>
      </c>
      <c r="V839" s="48">
        <v>0</v>
      </c>
      <c r="W839" s="48">
        <v>0</v>
      </c>
      <c r="X839" s="48">
        <v>0</v>
      </c>
      <c r="Y839" s="48">
        <v>1499850</v>
      </c>
      <c r="Z839" s="48">
        <v>0</v>
      </c>
      <c r="AA839" s="48">
        <v>0</v>
      </c>
      <c r="AB839" s="48">
        <v>0</v>
      </c>
      <c r="AC839" s="48">
        <v>0</v>
      </c>
      <c r="AD839" s="48">
        <v>0</v>
      </c>
      <c r="AI839" s="48">
        <v>390062</v>
      </c>
      <c r="AJ839" s="48">
        <v>12435183</v>
      </c>
      <c r="AK839" s="48">
        <v>0</v>
      </c>
      <c r="AL839" s="48">
        <v>0</v>
      </c>
      <c r="AM839" s="48">
        <v>0</v>
      </c>
      <c r="AN839" s="48">
        <v>809998</v>
      </c>
      <c r="AO839" s="11" t="s">
        <v>3703</v>
      </c>
      <c r="AP839" s="54" t="str">
        <f>IF(Table1[[#This Row],[Ending Capital Account]]&lt;500000,"A","REQ")</f>
        <v>REQ</v>
      </c>
    </row>
    <row r="840" spans="1:42" x14ac:dyDescent="0.2">
      <c r="A840" s="44">
        <v>62743</v>
      </c>
      <c r="B840" s="11" t="s">
        <v>2311</v>
      </c>
      <c r="C840" s="47">
        <v>44957</v>
      </c>
      <c r="D840" s="46">
        <v>2009</v>
      </c>
      <c r="E840" s="46">
        <v>2023</v>
      </c>
      <c r="F840" s="12" t="s">
        <v>985</v>
      </c>
      <c r="G840" s="12" t="s">
        <v>407</v>
      </c>
      <c r="H840" s="12" t="s">
        <v>410</v>
      </c>
      <c r="I840" s="12" t="s">
        <v>62</v>
      </c>
      <c r="J840" s="12" t="s">
        <v>62</v>
      </c>
      <c r="K840" s="48">
        <v>-50326</v>
      </c>
      <c r="L840" s="12" t="s">
        <v>409</v>
      </c>
      <c r="P840" s="50">
        <v>-397780</v>
      </c>
      <c r="Q840" s="48">
        <v>-397510</v>
      </c>
      <c r="R840" s="48">
        <v>-397510</v>
      </c>
      <c r="S840" s="48">
        <v>0</v>
      </c>
      <c r="T840" s="48">
        <v>0</v>
      </c>
      <c r="U840" s="48">
        <v>0</v>
      </c>
      <c r="V840" s="48">
        <v>0</v>
      </c>
      <c r="W840" s="48">
        <v>0</v>
      </c>
      <c r="X840" s="48">
        <v>0</v>
      </c>
      <c r="Y840" s="48">
        <v>0</v>
      </c>
      <c r="Z840" s="48">
        <v>0</v>
      </c>
      <c r="AA840" s="48">
        <v>0</v>
      </c>
      <c r="AB840" s="48">
        <v>0</v>
      </c>
      <c r="AC840" s="48">
        <v>0</v>
      </c>
      <c r="AD840" s="48">
        <v>0</v>
      </c>
      <c r="AI840" s="48">
        <v>0</v>
      </c>
      <c r="AJ840" s="48">
        <v>2859745</v>
      </c>
      <c r="AK840" s="48">
        <v>0</v>
      </c>
      <c r="AL840" s="48">
        <v>0</v>
      </c>
      <c r="AM840" s="48">
        <v>0</v>
      </c>
      <c r="AN840" s="48">
        <v>337288</v>
      </c>
      <c r="AO840" s="11" t="s">
        <v>3875</v>
      </c>
      <c r="AP840" s="54" t="str">
        <f>IF(Table1[[#This Row],[Ending Capital Account]]&lt;500000,"A","REQ")</f>
        <v>A</v>
      </c>
    </row>
    <row r="841" spans="1:42" x14ac:dyDescent="0.2">
      <c r="A841" s="44">
        <v>66286</v>
      </c>
      <c r="B841" s="11" t="s">
        <v>1718</v>
      </c>
      <c r="C841" s="47">
        <v>44994</v>
      </c>
      <c r="D841" s="46">
        <v>2015</v>
      </c>
      <c r="E841" s="46">
        <v>2029</v>
      </c>
      <c r="F841" s="12" t="s">
        <v>985</v>
      </c>
      <c r="G841" s="12" t="s">
        <v>407</v>
      </c>
      <c r="H841" s="12" t="s">
        <v>410</v>
      </c>
      <c r="I841" s="12" t="s">
        <v>62</v>
      </c>
      <c r="J841" s="12" t="s">
        <v>62</v>
      </c>
      <c r="K841" s="48">
        <v>4327053</v>
      </c>
      <c r="L841" s="12" t="s">
        <v>409</v>
      </c>
      <c r="P841" s="50">
        <v>-360927</v>
      </c>
      <c r="Q841" s="48">
        <v>-360554</v>
      </c>
      <c r="R841" s="48">
        <v>-360554</v>
      </c>
      <c r="S841" s="48">
        <v>0</v>
      </c>
      <c r="T841" s="48">
        <v>0</v>
      </c>
      <c r="U841" s="48">
        <v>0</v>
      </c>
      <c r="V841" s="48">
        <v>0</v>
      </c>
      <c r="W841" s="48">
        <v>0</v>
      </c>
      <c r="X841" s="48">
        <v>0</v>
      </c>
      <c r="Y841" s="48">
        <v>739166</v>
      </c>
      <c r="Z841" s="48">
        <v>0</v>
      </c>
      <c r="AA841" s="48">
        <v>0</v>
      </c>
      <c r="AB841" s="48">
        <v>0</v>
      </c>
      <c r="AC841" s="48">
        <v>0</v>
      </c>
      <c r="AD841" s="48">
        <v>0</v>
      </c>
      <c r="AI841" s="48">
        <v>0</v>
      </c>
      <c r="AJ841" s="48">
        <v>1960665</v>
      </c>
      <c r="AK841" s="48">
        <v>0</v>
      </c>
      <c r="AL841" s="48">
        <v>0</v>
      </c>
      <c r="AM841" s="48">
        <v>0</v>
      </c>
      <c r="AN841" s="48">
        <v>313441</v>
      </c>
      <c r="AO841" s="11" t="s">
        <v>3724</v>
      </c>
      <c r="AP841" s="54" t="str">
        <f>IF(Table1[[#This Row],[Ending Capital Account]]&lt;500000,"A","REQ")</f>
        <v>REQ</v>
      </c>
    </row>
    <row r="842" spans="1:42" x14ac:dyDescent="0.2">
      <c r="A842" s="44">
        <v>82179</v>
      </c>
      <c r="B842" s="11" t="s">
        <v>4471</v>
      </c>
      <c r="C842" s="47">
        <v>45191.792288576398</v>
      </c>
      <c r="D842" s="46">
        <v>2017</v>
      </c>
      <c r="E842" s="46">
        <v>2032</v>
      </c>
      <c r="F842" s="12" t="s">
        <v>985</v>
      </c>
      <c r="G842" s="12" t="s">
        <v>413</v>
      </c>
      <c r="H842" s="12" t="s">
        <v>410</v>
      </c>
      <c r="I842" s="12" t="s">
        <v>62</v>
      </c>
      <c r="J842" s="12" t="s">
        <v>62</v>
      </c>
      <c r="K842" s="48">
        <v>3216304</v>
      </c>
      <c r="L842" s="12" t="s">
        <v>409</v>
      </c>
      <c r="P842" s="50">
        <v>-140955</v>
      </c>
      <c r="Q842" s="48">
        <v>-140902</v>
      </c>
      <c r="R842" s="48">
        <v>-140902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632662</v>
      </c>
      <c r="Z842" s="48">
        <v>0</v>
      </c>
      <c r="AA842" s="48">
        <v>0</v>
      </c>
      <c r="AB842" s="48">
        <v>0</v>
      </c>
      <c r="AC842" s="48">
        <v>0</v>
      </c>
      <c r="AD842" s="48">
        <v>0</v>
      </c>
      <c r="AI842" s="48">
        <v>0</v>
      </c>
      <c r="AJ842" s="48">
        <v>599940</v>
      </c>
      <c r="AK842" s="48">
        <v>798552</v>
      </c>
      <c r="AL842" s="48">
        <v>0</v>
      </c>
      <c r="AM842" s="48">
        <v>0</v>
      </c>
      <c r="AN842" s="48">
        <v>183038</v>
      </c>
      <c r="AO842" s="11" t="s">
        <v>4729</v>
      </c>
      <c r="AP842" s="54" t="str">
        <f>IF(Table1[[#This Row],[Ending Capital Account]]&lt;500000,"A","REQ")</f>
        <v>REQ</v>
      </c>
    </row>
    <row r="843" spans="1:42" x14ac:dyDescent="0.2">
      <c r="A843" s="44">
        <v>64889</v>
      </c>
      <c r="B843" s="11" t="s">
        <v>2457</v>
      </c>
      <c r="C843" s="47">
        <v>44978</v>
      </c>
      <c r="D843" s="46">
        <v>2011</v>
      </c>
      <c r="E843" s="46">
        <v>2027</v>
      </c>
      <c r="F843" s="12" t="s">
        <v>985</v>
      </c>
      <c r="G843" s="12" t="s">
        <v>407</v>
      </c>
      <c r="H843" s="12" t="s">
        <v>410</v>
      </c>
      <c r="I843" s="12" t="s">
        <v>62</v>
      </c>
      <c r="J843" s="12" t="s">
        <v>62</v>
      </c>
      <c r="K843" s="48">
        <v>873721</v>
      </c>
      <c r="L843" s="12" t="s">
        <v>409</v>
      </c>
      <c r="P843" s="50">
        <v>-133342</v>
      </c>
      <c r="Q843" s="48">
        <v>-162821</v>
      </c>
      <c r="R843" s="48">
        <v>-137058</v>
      </c>
      <c r="S843" s="48">
        <v>0</v>
      </c>
      <c r="T843" s="48">
        <v>0</v>
      </c>
      <c r="U843" s="48">
        <v>0</v>
      </c>
      <c r="V843" s="48">
        <v>0</v>
      </c>
      <c r="W843" s="48">
        <v>0</v>
      </c>
      <c r="X843" s="48">
        <v>0</v>
      </c>
      <c r="Y843" s="48">
        <v>1863</v>
      </c>
      <c r="Z843" s="48">
        <v>0</v>
      </c>
      <c r="AA843" s="48">
        <v>0</v>
      </c>
      <c r="AB843" s="48">
        <v>0</v>
      </c>
      <c r="AC843" s="48">
        <v>0</v>
      </c>
      <c r="AD843" s="48">
        <v>0</v>
      </c>
      <c r="AI843" s="48">
        <v>0</v>
      </c>
      <c r="AJ843" s="48">
        <v>986694</v>
      </c>
      <c r="AK843" s="48">
        <v>8305</v>
      </c>
      <c r="AL843" s="48">
        <v>0</v>
      </c>
      <c r="AM843" s="48">
        <v>0</v>
      </c>
      <c r="AN843" s="48">
        <v>162381</v>
      </c>
      <c r="AO843" s="11" t="s">
        <v>3729</v>
      </c>
      <c r="AP843" s="54" t="str">
        <f>IF(Table1[[#This Row],[Ending Capital Account]]&lt;500000,"A","REQ")</f>
        <v>REQ</v>
      </c>
    </row>
    <row r="844" spans="1:42" x14ac:dyDescent="0.2">
      <c r="A844" s="44">
        <v>62689</v>
      </c>
      <c r="B844" s="11" t="s">
        <v>371</v>
      </c>
      <c r="C844" s="47">
        <v>44993</v>
      </c>
      <c r="D844" s="46">
        <v>2012</v>
      </c>
      <c r="E844" s="46">
        <v>2026</v>
      </c>
      <c r="F844" s="12" t="s">
        <v>985</v>
      </c>
      <c r="G844" s="12" t="s">
        <v>407</v>
      </c>
      <c r="H844" s="12" t="s">
        <v>410</v>
      </c>
      <c r="I844" s="12" t="s">
        <v>62</v>
      </c>
      <c r="J844" s="12" t="s">
        <v>62</v>
      </c>
      <c r="K844" s="48">
        <v>34942</v>
      </c>
      <c r="L844" s="12" t="s">
        <v>62</v>
      </c>
      <c r="P844" s="50">
        <v>-206184</v>
      </c>
      <c r="Q844" s="48">
        <v>-206058</v>
      </c>
      <c r="R844" s="48">
        <v>-206058</v>
      </c>
      <c r="S844" s="48">
        <v>0</v>
      </c>
      <c r="T844" s="48">
        <v>16861</v>
      </c>
      <c r="U844" s="48">
        <v>0</v>
      </c>
      <c r="V844" s="48">
        <v>0</v>
      </c>
      <c r="W844" s="48">
        <v>0</v>
      </c>
      <c r="X844" s="48">
        <v>0</v>
      </c>
      <c r="Y844" s="48">
        <v>123656</v>
      </c>
      <c r="Z844" s="48">
        <v>0</v>
      </c>
      <c r="AA844" s="48">
        <v>0</v>
      </c>
      <c r="AB844" s="48">
        <v>0</v>
      </c>
      <c r="AC844" s="48">
        <v>0</v>
      </c>
      <c r="AD844" s="48">
        <v>0</v>
      </c>
      <c r="AI844" s="48">
        <v>0</v>
      </c>
      <c r="AJ844" s="48">
        <v>1866124</v>
      </c>
      <c r="AK844" s="48">
        <v>0</v>
      </c>
      <c r="AL844" s="48">
        <v>0</v>
      </c>
      <c r="AM844" s="48">
        <v>0</v>
      </c>
      <c r="AN844" s="48">
        <v>182837</v>
      </c>
      <c r="AO844" s="11" t="s">
        <v>3767</v>
      </c>
      <c r="AP844" s="54" t="str">
        <f>IF(Table1[[#This Row],[Ending Capital Account]]&lt;500000,"A","REQ")</f>
        <v>A</v>
      </c>
    </row>
    <row r="845" spans="1:42" x14ac:dyDescent="0.2">
      <c r="A845" s="44">
        <v>82156</v>
      </c>
      <c r="B845" s="11" t="s">
        <v>4474</v>
      </c>
      <c r="C845" s="47">
        <v>45189.5420501505</v>
      </c>
      <c r="D845" s="46">
        <v>2018</v>
      </c>
      <c r="E845" s="46">
        <v>2032</v>
      </c>
      <c r="F845" s="12" t="s">
        <v>985</v>
      </c>
      <c r="G845" s="12" t="s">
        <v>413</v>
      </c>
      <c r="H845" s="12" t="s">
        <v>410</v>
      </c>
      <c r="I845" s="12" t="s">
        <v>62</v>
      </c>
      <c r="J845" s="12" t="s">
        <v>62</v>
      </c>
      <c r="K845" s="48">
        <v>2417524</v>
      </c>
      <c r="L845" s="12" t="s">
        <v>62</v>
      </c>
      <c r="P845" s="50">
        <v>-168854</v>
      </c>
      <c r="Q845" s="48">
        <v>-168796</v>
      </c>
      <c r="R845" s="48">
        <v>-168796</v>
      </c>
      <c r="S845" s="48">
        <v>0</v>
      </c>
      <c r="T845" s="48">
        <v>0</v>
      </c>
      <c r="U845" s="48">
        <v>0</v>
      </c>
      <c r="V845" s="48">
        <v>0</v>
      </c>
      <c r="W845" s="48">
        <v>0</v>
      </c>
      <c r="X845" s="48">
        <v>0</v>
      </c>
      <c r="Y845" s="48">
        <v>611981</v>
      </c>
      <c r="Z845" s="48">
        <v>0</v>
      </c>
      <c r="AA845" s="48">
        <v>0</v>
      </c>
      <c r="AB845" s="48">
        <v>0</v>
      </c>
      <c r="AC845" s="48">
        <v>0</v>
      </c>
      <c r="AD845" s="48">
        <v>0</v>
      </c>
      <c r="AI845" s="48">
        <v>47129</v>
      </c>
      <c r="AJ845" s="48">
        <v>0</v>
      </c>
      <c r="AK845" s="48">
        <v>0</v>
      </c>
      <c r="AL845" s="48">
        <v>0</v>
      </c>
      <c r="AM845" s="48">
        <v>0</v>
      </c>
      <c r="AN845" s="48">
        <v>172197</v>
      </c>
      <c r="AO845" s="11" t="s">
        <v>4729</v>
      </c>
      <c r="AP845" s="54" t="str">
        <f>IF(Table1[[#This Row],[Ending Capital Account]]&lt;500000,"A","REQ")</f>
        <v>REQ</v>
      </c>
    </row>
    <row r="846" spans="1:42" x14ac:dyDescent="0.2">
      <c r="A846" s="44">
        <v>81220</v>
      </c>
      <c r="B846" s="11" t="s">
        <v>4232</v>
      </c>
      <c r="C846" s="47">
        <v>45009</v>
      </c>
      <c r="D846" s="46">
        <v>2024</v>
      </c>
      <c r="E846" s="46">
        <v>2039</v>
      </c>
      <c r="F846" s="12" t="s">
        <v>985</v>
      </c>
      <c r="G846" s="12" t="s">
        <v>407</v>
      </c>
      <c r="H846" s="12" t="s">
        <v>410</v>
      </c>
      <c r="I846" s="12" t="s">
        <v>62</v>
      </c>
      <c r="J846" s="12" t="s">
        <v>62</v>
      </c>
      <c r="K846" s="48">
        <v>1946216</v>
      </c>
      <c r="L846" s="12" t="s">
        <v>409</v>
      </c>
      <c r="P846" s="50">
        <v>0</v>
      </c>
      <c r="Q846" s="48">
        <v>0</v>
      </c>
      <c r="R846" s="48">
        <v>0</v>
      </c>
      <c r="S846" s="48">
        <v>0</v>
      </c>
      <c r="T846" s="48">
        <v>0</v>
      </c>
      <c r="U846" s="48">
        <v>0</v>
      </c>
      <c r="V846" s="48">
        <v>0</v>
      </c>
      <c r="W846" s="48">
        <v>0</v>
      </c>
      <c r="X846" s="48">
        <v>0</v>
      </c>
      <c r="Y846" s="48">
        <v>0</v>
      </c>
      <c r="Z846" s="48">
        <v>0</v>
      </c>
      <c r="AA846" s="48">
        <v>0</v>
      </c>
      <c r="AB846" s="48">
        <v>0</v>
      </c>
      <c r="AC846" s="48">
        <v>0</v>
      </c>
      <c r="AD846" s="48">
        <v>0</v>
      </c>
      <c r="AI846" s="48">
        <v>2304769</v>
      </c>
      <c r="AJ846" s="48">
        <v>0</v>
      </c>
      <c r="AK846" s="48">
        <v>0</v>
      </c>
      <c r="AL846" s="48">
        <v>2073529</v>
      </c>
      <c r="AM846" s="48">
        <v>0</v>
      </c>
      <c r="AO846" s="11" t="s">
        <v>4737</v>
      </c>
      <c r="AP846" s="54" t="str">
        <f>IF(Table1[[#This Row],[Ending Capital Account]]&lt;500000,"A","REQ")</f>
        <v>REQ</v>
      </c>
    </row>
    <row r="847" spans="1:42" x14ac:dyDescent="0.2">
      <c r="A847" s="44">
        <v>65213</v>
      </c>
      <c r="B847" s="11" t="s">
        <v>1323</v>
      </c>
      <c r="C847" s="47">
        <v>45023</v>
      </c>
      <c r="D847" s="46">
        <v>2011</v>
      </c>
      <c r="E847" s="46">
        <v>2025</v>
      </c>
      <c r="F847" s="12" t="s">
        <v>985</v>
      </c>
      <c r="G847" s="12" t="s">
        <v>407</v>
      </c>
      <c r="H847" s="12" t="s">
        <v>410</v>
      </c>
      <c r="I847" s="12" t="s">
        <v>62</v>
      </c>
      <c r="J847" s="12" t="s">
        <v>62</v>
      </c>
      <c r="K847" s="48">
        <v>583636</v>
      </c>
      <c r="L847" s="12" t="s">
        <v>409</v>
      </c>
      <c r="P847" s="50">
        <v>8771</v>
      </c>
      <c r="Q847" s="48">
        <v>8770</v>
      </c>
      <c r="R847" s="48">
        <v>8770</v>
      </c>
      <c r="AI847" s="48">
        <v>54164</v>
      </c>
      <c r="AJ847" s="48">
        <v>1537335</v>
      </c>
      <c r="AN847" s="48">
        <v>85577</v>
      </c>
      <c r="AO847" s="11" t="s">
        <v>3728</v>
      </c>
      <c r="AP847" s="54" t="str">
        <f>IF(Table1[[#This Row],[Ending Capital Account]]&lt;500000,"A","REQ")</f>
        <v>REQ</v>
      </c>
    </row>
    <row r="848" spans="1:42" x14ac:dyDescent="0.2">
      <c r="A848" s="44">
        <v>65214</v>
      </c>
      <c r="B848" s="11" t="s">
        <v>1326</v>
      </c>
      <c r="C848" s="47">
        <v>45021</v>
      </c>
      <c r="D848" s="46">
        <v>2011</v>
      </c>
      <c r="E848" s="46">
        <v>2025</v>
      </c>
      <c r="F848" s="12" t="s">
        <v>985</v>
      </c>
      <c r="G848" s="12" t="s">
        <v>407</v>
      </c>
      <c r="H848" s="12" t="s">
        <v>410</v>
      </c>
      <c r="I848" s="12" t="s">
        <v>62</v>
      </c>
      <c r="J848" s="12" t="s">
        <v>62</v>
      </c>
      <c r="K848" s="48">
        <v>387175</v>
      </c>
      <c r="L848" s="12" t="s">
        <v>409</v>
      </c>
      <c r="P848" s="50">
        <v>-118173</v>
      </c>
      <c r="Q848" s="48">
        <v>-118161</v>
      </c>
      <c r="R848" s="48">
        <v>-118161</v>
      </c>
      <c r="S848" s="48">
        <v>0</v>
      </c>
      <c r="T848" s="48">
        <v>0</v>
      </c>
      <c r="U848" s="48">
        <v>0</v>
      </c>
      <c r="V848" s="48">
        <v>0</v>
      </c>
      <c r="W848" s="48">
        <v>0</v>
      </c>
      <c r="X848" s="48">
        <v>0</v>
      </c>
      <c r="Y848" s="48">
        <v>0</v>
      </c>
      <c r="Z848" s="48">
        <v>0</v>
      </c>
      <c r="AA848" s="48">
        <v>0</v>
      </c>
      <c r="AB848" s="48">
        <v>0</v>
      </c>
      <c r="AC848" s="48">
        <v>0</v>
      </c>
      <c r="AD848" s="48">
        <v>0</v>
      </c>
      <c r="AI848" s="48">
        <v>38661</v>
      </c>
      <c r="AJ848" s="48">
        <v>1204971</v>
      </c>
      <c r="AK848" s="48">
        <v>0</v>
      </c>
      <c r="AL848" s="48">
        <v>0</v>
      </c>
      <c r="AM848" s="48">
        <v>0</v>
      </c>
      <c r="AN848" s="48">
        <v>120685</v>
      </c>
      <c r="AO848" s="11" t="s">
        <v>3728</v>
      </c>
      <c r="AP848" s="54" t="str">
        <f>IF(Table1[[#This Row],[Ending Capital Account]]&lt;500000,"A","REQ")</f>
        <v>A</v>
      </c>
    </row>
    <row r="849" spans="1:42" x14ac:dyDescent="0.2">
      <c r="A849" s="44">
        <v>82234</v>
      </c>
      <c r="B849" s="11" t="s">
        <v>4550</v>
      </c>
      <c r="C849" s="47">
        <v>45191.542458645803</v>
      </c>
      <c r="D849" s="46">
        <v>2009</v>
      </c>
      <c r="E849" s="46">
        <v>2023</v>
      </c>
      <c r="F849" s="12" t="s">
        <v>985</v>
      </c>
      <c r="G849" s="12" t="s">
        <v>413</v>
      </c>
      <c r="H849" s="12" t="s">
        <v>410</v>
      </c>
      <c r="I849" s="12" t="s">
        <v>62</v>
      </c>
      <c r="J849" s="12" t="s">
        <v>62</v>
      </c>
      <c r="K849" s="48">
        <v>290489</v>
      </c>
      <c r="L849" s="12" t="s">
        <v>409</v>
      </c>
      <c r="P849" s="50">
        <v>-101349</v>
      </c>
      <c r="Q849" s="48">
        <v>-101201</v>
      </c>
      <c r="R849" s="48">
        <v>-101201</v>
      </c>
      <c r="S849" s="48">
        <v>0</v>
      </c>
      <c r="T849" s="48">
        <v>0</v>
      </c>
      <c r="U849" s="48">
        <v>0</v>
      </c>
      <c r="V849" s="48">
        <v>0</v>
      </c>
      <c r="W849" s="48">
        <v>0</v>
      </c>
      <c r="X849" s="48">
        <v>0</v>
      </c>
      <c r="Y849" s="48">
        <v>0</v>
      </c>
      <c r="Z849" s="48">
        <v>0</v>
      </c>
      <c r="AA849" s="48">
        <v>0</v>
      </c>
      <c r="AB849" s="48">
        <v>0</v>
      </c>
      <c r="AC849" s="48">
        <v>0</v>
      </c>
      <c r="AD849" s="48">
        <v>0</v>
      </c>
      <c r="AI849" s="48">
        <v>1500</v>
      </c>
      <c r="AJ849" s="48">
        <v>0</v>
      </c>
      <c r="AK849" s="48">
        <v>0</v>
      </c>
      <c r="AL849" s="48">
        <v>0</v>
      </c>
      <c r="AM849" s="48">
        <v>0</v>
      </c>
      <c r="AN849" s="48">
        <v>64057</v>
      </c>
      <c r="AO849" s="11" t="s">
        <v>4741</v>
      </c>
      <c r="AP849" s="54" t="str">
        <f>IF(Table1[[#This Row],[Ending Capital Account]]&lt;500000,"A","REQ")</f>
        <v>A</v>
      </c>
    </row>
    <row r="850" spans="1:42" x14ac:dyDescent="0.2">
      <c r="A850" s="44">
        <v>63939</v>
      </c>
      <c r="B850" s="11" t="s">
        <v>2980</v>
      </c>
      <c r="C850" s="47">
        <v>44987</v>
      </c>
      <c r="D850" s="46">
        <v>2009</v>
      </c>
      <c r="E850" s="46">
        <v>2024</v>
      </c>
      <c r="F850" s="12" t="s">
        <v>985</v>
      </c>
      <c r="G850" s="12" t="s">
        <v>407</v>
      </c>
      <c r="H850" s="12" t="s">
        <v>410</v>
      </c>
      <c r="I850" s="12" t="s">
        <v>62</v>
      </c>
      <c r="J850" s="12" t="s">
        <v>62</v>
      </c>
      <c r="K850" s="48">
        <v>798931</v>
      </c>
      <c r="L850" s="12" t="s">
        <v>62</v>
      </c>
      <c r="P850" s="50">
        <v>-297117</v>
      </c>
      <c r="Q850" s="48">
        <v>-282563</v>
      </c>
      <c r="R850" s="48">
        <v>-282563</v>
      </c>
      <c r="S850" s="48">
        <v>0</v>
      </c>
      <c r="T850" s="48">
        <v>74201</v>
      </c>
      <c r="U850" s="48">
        <v>0</v>
      </c>
      <c r="V850" s="48">
        <v>0</v>
      </c>
      <c r="W850" s="48">
        <v>0</v>
      </c>
      <c r="X850" s="48">
        <v>0</v>
      </c>
      <c r="Y850" s="48">
        <v>0</v>
      </c>
      <c r="Z850" s="48">
        <v>0</v>
      </c>
      <c r="AA850" s="48">
        <v>0</v>
      </c>
      <c r="AB850" s="48">
        <v>0</v>
      </c>
      <c r="AC850" s="48">
        <v>0</v>
      </c>
      <c r="AD850" s="48">
        <v>0</v>
      </c>
      <c r="AI850" s="48">
        <v>0</v>
      </c>
      <c r="AJ850" s="48">
        <v>5963005</v>
      </c>
      <c r="AK850" s="48">
        <v>0</v>
      </c>
      <c r="AL850" s="48">
        <v>0</v>
      </c>
      <c r="AM850" s="48">
        <v>0</v>
      </c>
      <c r="AN850" s="48">
        <v>320337</v>
      </c>
      <c r="AO850" s="11" t="s">
        <v>3738</v>
      </c>
      <c r="AP850" s="54" t="str">
        <f>IF(Table1[[#This Row],[Ending Capital Account]]&lt;500000,"A","REQ")</f>
        <v>REQ</v>
      </c>
    </row>
    <row r="851" spans="1:42" x14ac:dyDescent="0.2">
      <c r="A851" s="44">
        <v>65258</v>
      </c>
      <c r="B851" s="11" t="s">
        <v>1131</v>
      </c>
      <c r="C851" s="47">
        <v>44992</v>
      </c>
      <c r="D851" s="46">
        <v>2012</v>
      </c>
      <c r="E851" s="46">
        <v>2026</v>
      </c>
      <c r="F851" s="12" t="s">
        <v>985</v>
      </c>
      <c r="G851" s="12" t="s">
        <v>407</v>
      </c>
      <c r="H851" s="12" t="s">
        <v>410</v>
      </c>
      <c r="I851" s="12" t="s">
        <v>62</v>
      </c>
      <c r="J851" s="12" t="s">
        <v>62</v>
      </c>
      <c r="K851" s="48">
        <v>198423</v>
      </c>
      <c r="L851" s="12" t="s">
        <v>409</v>
      </c>
      <c r="P851" s="50">
        <v>-144100</v>
      </c>
      <c r="Q851" s="48">
        <v>-142821</v>
      </c>
      <c r="R851" s="48">
        <v>-142821</v>
      </c>
      <c r="S851" s="48">
        <v>0</v>
      </c>
      <c r="T851" s="48">
        <v>0</v>
      </c>
      <c r="U851" s="48">
        <v>0</v>
      </c>
      <c r="V851" s="48">
        <v>0</v>
      </c>
      <c r="W851" s="48">
        <v>0</v>
      </c>
      <c r="X851" s="48">
        <v>0</v>
      </c>
      <c r="Y851" s="48">
        <v>120070</v>
      </c>
      <c r="Z851" s="48">
        <v>0</v>
      </c>
      <c r="AA851" s="48">
        <v>0</v>
      </c>
      <c r="AB851" s="48">
        <v>0</v>
      </c>
      <c r="AC851" s="48">
        <v>0</v>
      </c>
      <c r="AD851" s="48">
        <v>0</v>
      </c>
      <c r="AI851" s="48">
        <v>0</v>
      </c>
      <c r="AJ851" s="48">
        <v>6109662</v>
      </c>
      <c r="AK851" s="48">
        <v>0</v>
      </c>
      <c r="AL851" s="48">
        <v>0</v>
      </c>
      <c r="AM851" s="48">
        <v>0</v>
      </c>
      <c r="AN851" s="48">
        <v>265303</v>
      </c>
      <c r="AO851" s="11" t="s">
        <v>3874</v>
      </c>
      <c r="AP851" s="54" t="str">
        <f>IF(Table1[[#This Row],[Ending Capital Account]]&lt;500000,"A","REQ")</f>
        <v>A</v>
      </c>
    </row>
    <row r="852" spans="1:42" x14ac:dyDescent="0.2">
      <c r="A852" s="44">
        <v>64124</v>
      </c>
      <c r="B852" s="11" t="s">
        <v>183</v>
      </c>
      <c r="C852" s="47">
        <v>45063</v>
      </c>
      <c r="D852" s="46">
        <v>2011</v>
      </c>
      <c r="E852" s="46">
        <v>2026</v>
      </c>
      <c r="F852" s="12" t="s">
        <v>985</v>
      </c>
      <c r="G852" s="12" t="s">
        <v>407</v>
      </c>
      <c r="H852" s="12" t="s">
        <v>410</v>
      </c>
      <c r="I852" s="12" t="s">
        <v>62</v>
      </c>
      <c r="J852" s="12" t="s">
        <v>62</v>
      </c>
      <c r="K852" s="48">
        <v>3491344</v>
      </c>
      <c r="L852" s="12" t="s">
        <v>62</v>
      </c>
      <c r="P852" s="50">
        <v>-185018</v>
      </c>
      <c r="Q852" s="48">
        <v>-184966</v>
      </c>
      <c r="R852" s="48">
        <v>127197</v>
      </c>
      <c r="S852" s="48">
        <v>0</v>
      </c>
      <c r="T852" s="48">
        <v>1404</v>
      </c>
      <c r="U852" s="48">
        <v>0</v>
      </c>
      <c r="V852" s="48">
        <v>0</v>
      </c>
      <c r="W852" s="48">
        <v>0</v>
      </c>
      <c r="X852" s="48">
        <v>0</v>
      </c>
      <c r="Y852" s="48">
        <v>113906</v>
      </c>
      <c r="Z852" s="48">
        <v>0</v>
      </c>
      <c r="AA852" s="48">
        <v>0</v>
      </c>
      <c r="AB852" s="48">
        <v>0</v>
      </c>
      <c r="AC852" s="48">
        <v>0</v>
      </c>
      <c r="AD852" s="48">
        <v>0</v>
      </c>
      <c r="AI852" s="48">
        <v>121751</v>
      </c>
      <c r="AJ852" s="48">
        <v>3347163</v>
      </c>
      <c r="AK852" s="48">
        <v>0</v>
      </c>
      <c r="AL852" s="48">
        <v>0</v>
      </c>
      <c r="AM852" s="48">
        <v>0</v>
      </c>
      <c r="AN852" s="48">
        <v>221816</v>
      </c>
      <c r="AO852" s="11" t="s">
        <v>3761</v>
      </c>
      <c r="AP852" s="54" t="str">
        <f>IF(Table1[[#This Row],[Ending Capital Account]]&lt;500000,"A","REQ")</f>
        <v>REQ</v>
      </c>
    </row>
    <row r="853" spans="1:42" x14ac:dyDescent="0.2">
      <c r="A853" s="44">
        <v>62071</v>
      </c>
      <c r="B853" s="11" t="s">
        <v>2036</v>
      </c>
      <c r="C853" s="47">
        <v>45223</v>
      </c>
      <c r="D853" s="46">
        <v>2008</v>
      </c>
      <c r="E853" s="46">
        <v>2022</v>
      </c>
      <c r="F853" s="12" t="s">
        <v>985</v>
      </c>
      <c r="G853" s="12" t="s">
        <v>407</v>
      </c>
      <c r="H853" s="12" t="s">
        <v>410</v>
      </c>
      <c r="I853" s="12" t="s">
        <v>62</v>
      </c>
      <c r="J853" s="12" t="s">
        <v>62</v>
      </c>
      <c r="K853" s="48">
        <v>-189325</v>
      </c>
      <c r="L853" s="12" t="s">
        <v>409</v>
      </c>
      <c r="P853" s="50">
        <v>-261444</v>
      </c>
      <c r="Q853" s="48">
        <v>-189325</v>
      </c>
      <c r="R853" s="48">
        <v>-44086</v>
      </c>
      <c r="S853" s="48">
        <v>0</v>
      </c>
      <c r="T853" s="48">
        <v>0</v>
      </c>
      <c r="U853" s="48">
        <v>0</v>
      </c>
      <c r="V853" s="48">
        <v>0</v>
      </c>
      <c r="W853" s="48">
        <v>0</v>
      </c>
      <c r="X853" s="48">
        <v>0</v>
      </c>
      <c r="Y853" s="48">
        <v>0</v>
      </c>
      <c r="Z853" s="48">
        <v>0</v>
      </c>
      <c r="AA853" s="48">
        <v>0</v>
      </c>
      <c r="AB853" s="48">
        <v>0</v>
      </c>
      <c r="AC853" s="48">
        <v>0</v>
      </c>
      <c r="AD853" s="48">
        <v>0</v>
      </c>
      <c r="AI853" s="48">
        <v>0</v>
      </c>
      <c r="AJ853" s="48">
        <v>6153293</v>
      </c>
      <c r="AK853" s="48">
        <v>0</v>
      </c>
      <c r="AL853" s="48">
        <v>0</v>
      </c>
      <c r="AM853" s="48">
        <v>0</v>
      </c>
      <c r="AN853" s="48">
        <v>283033</v>
      </c>
      <c r="AO853" s="11" t="s">
        <v>3781</v>
      </c>
      <c r="AP853" s="54" t="str">
        <f>IF(Table1[[#This Row],[Ending Capital Account]]&lt;500000,"A","REQ")</f>
        <v>A</v>
      </c>
    </row>
    <row r="854" spans="1:42" x14ac:dyDescent="0.2">
      <c r="A854" s="44">
        <v>61946</v>
      </c>
      <c r="B854" s="11" t="s">
        <v>3354</v>
      </c>
      <c r="C854" s="47">
        <v>45084</v>
      </c>
      <c r="D854" s="46">
        <v>2007</v>
      </c>
      <c r="E854" s="46">
        <v>2021</v>
      </c>
      <c r="F854" s="12" t="s">
        <v>985</v>
      </c>
      <c r="G854" s="12" t="s">
        <v>407</v>
      </c>
      <c r="H854" s="12" t="s">
        <v>410</v>
      </c>
      <c r="I854" s="12" t="s">
        <v>62</v>
      </c>
      <c r="J854" s="12" t="s">
        <v>62</v>
      </c>
      <c r="K854" s="48">
        <v>-1888170</v>
      </c>
      <c r="L854" s="12" t="s">
        <v>409</v>
      </c>
      <c r="P854" s="50">
        <v>-469788</v>
      </c>
      <c r="Q854" s="48">
        <v>-359152</v>
      </c>
      <c r="R854" s="48">
        <v>-359152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0</v>
      </c>
      <c r="AA854" s="48">
        <v>0</v>
      </c>
      <c r="AB854" s="48">
        <v>0</v>
      </c>
      <c r="AC854" s="48">
        <v>0</v>
      </c>
      <c r="AD854" s="48">
        <v>0</v>
      </c>
      <c r="AI854" s="48">
        <v>0</v>
      </c>
      <c r="AJ854" s="48">
        <v>9588760</v>
      </c>
      <c r="AK854" s="48">
        <v>0</v>
      </c>
      <c r="AL854" s="48">
        <v>0</v>
      </c>
      <c r="AM854" s="48">
        <v>0</v>
      </c>
      <c r="AN854" s="48">
        <v>296940</v>
      </c>
      <c r="AO854" s="11" t="s">
        <v>3873</v>
      </c>
      <c r="AP854" s="54" t="str">
        <f>IF(Table1[[#This Row],[Ending Capital Account]]&lt;500000,"A","REQ")</f>
        <v>A</v>
      </c>
    </row>
    <row r="855" spans="1:42" x14ac:dyDescent="0.2">
      <c r="A855" s="44">
        <v>62448</v>
      </c>
      <c r="B855" s="11" t="s">
        <v>2060</v>
      </c>
      <c r="C855" s="47">
        <v>44956</v>
      </c>
      <c r="D855" s="46">
        <v>2007</v>
      </c>
      <c r="E855" s="46">
        <v>2021</v>
      </c>
      <c r="F855" s="12" t="s">
        <v>985</v>
      </c>
      <c r="G855" s="12" t="s">
        <v>407</v>
      </c>
      <c r="H855" s="12" t="s">
        <v>410</v>
      </c>
      <c r="I855" s="12" t="s">
        <v>62</v>
      </c>
      <c r="J855" s="12" t="s">
        <v>62</v>
      </c>
      <c r="K855" s="48">
        <v>1160130</v>
      </c>
      <c r="L855" s="12" t="s">
        <v>409</v>
      </c>
      <c r="P855" s="50">
        <v>-220820</v>
      </c>
      <c r="Q855" s="48">
        <v>-232645</v>
      </c>
      <c r="R855" s="48">
        <v>-232645</v>
      </c>
      <c r="S855" s="48">
        <v>0</v>
      </c>
      <c r="T855" s="48">
        <v>0</v>
      </c>
      <c r="U855" s="48">
        <v>0</v>
      </c>
      <c r="V855" s="48">
        <v>0</v>
      </c>
      <c r="W855" s="48">
        <v>0</v>
      </c>
      <c r="X855" s="48">
        <v>0</v>
      </c>
      <c r="Y855" s="48">
        <v>0</v>
      </c>
      <c r="Z855" s="48">
        <v>0</v>
      </c>
      <c r="AA855" s="48">
        <v>0</v>
      </c>
      <c r="AB855" s="48">
        <v>0</v>
      </c>
      <c r="AC855" s="48">
        <v>0</v>
      </c>
      <c r="AD855" s="48">
        <v>0</v>
      </c>
      <c r="AI855" s="48">
        <v>36170</v>
      </c>
      <c r="AJ855" s="48">
        <v>2697674</v>
      </c>
      <c r="AK855" s="48">
        <v>0</v>
      </c>
      <c r="AL855" s="48">
        <v>0</v>
      </c>
      <c r="AM855" s="48">
        <v>0</v>
      </c>
      <c r="AN855" s="48">
        <v>256101</v>
      </c>
      <c r="AO855" s="11" t="s">
        <v>3781</v>
      </c>
      <c r="AP855" s="54" t="str">
        <f>IF(Table1[[#This Row],[Ending Capital Account]]&lt;500000,"A","REQ")</f>
        <v>REQ</v>
      </c>
    </row>
    <row r="856" spans="1:42" x14ac:dyDescent="0.2">
      <c r="A856" s="44">
        <v>81474</v>
      </c>
      <c r="B856" s="11" t="s">
        <v>3989</v>
      </c>
      <c r="C856" s="47">
        <v>45009</v>
      </c>
      <c r="D856" s="46">
        <v>2023</v>
      </c>
      <c r="E856" s="46">
        <v>2038</v>
      </c>
      <c r="F856" s="12" t="s">
        <v>985</v>
      </c>
      <c r="G856" s="12" t="s">
        <v>407</v>
      </c>
      <c r="H856" s="12" t="s">
        <v>410</v>
      </c>
      <c r="I856" s="12" t="s">
        <v>62</v>
      </c>
      <c r="J856" s="12" t="s">
        <v>62</v>
      </c>
      <c r="K856" s="48">
        <v>957985</v>
      </c>
      <c r="L856" s="12" t="s">
        <v>409</v>
      </c>
      <c r="P856" s="50">
        <v>-6014</v>
      </c>
      <c r="Q856" s="48">
        <v>-6014</v>
      </c>
      <c r="R856" s="48">
        <v>-6014</v>
      </c>
      <c r="S856" s="48">
        <v>0</v>
      </c>
      <c r="T856" s="48">
        <v>0</v>
      </c>
      <c r="U856" s="48">
        <v>0</v>
      </c>
      <c r="V856" s="48">
        <v>0</v>
      </c>
      <c r="W856" s="48">
        <v>0</v>
      </c>
      <c r="X856" s="48">
        <v>0</v>
      </c>
      <c r="Y856" s="48">
        <v>0</v>
      </c>
      <c r="Z856" s="48">
        <v>0</v>
      </c>
      <c r="AA856" s="48">
        <v>0</v>
      </c>
      <c r="AB856" s="48">
        <v>0</v>
      </c>
      <c r="AC856" s="48">
        <v>0</v>
      </c>
      <c r="AD856" s="48">
        <v>0</v>
      </c>
      <c r="AI856" s="48">
        <v>0</v>
      </c>
      <c r="AJ856" s="48">
        <v>7026162</v>
      </c>
      <c r="AK856" s="48">
        <v>0</v>
      </c>
      <c r="AL856" s="48">
        <v>963999</v>
      </c>
      <c r="AM856" s="48">
        <v>0</v>
      </c>
      <c r="AN856" s="48">
        <v>8754</v>
      </c>
      <c r="AO856" s="11" t="s">
        <v>4765</v>
      </c>
      <c r="AP856" s="54" t="str">
        <f>IF(Table1[[#This Row],[Ending Capital Account]]&lt;500000,"A","REQ")</f>
        <v>REQ</v>
      </c>
    </row>
    <row r="857" spans="1:42" x14ac:dyDescent="0.2">
      <c r="A857" s="44">
        <v>80060</v>
      </c>
      <c r="B857" s="11" t="s">
        <v>3561</v>
      </c>
      <c r="C857" s="47">
        <v>45013</v>
      </c>
      <c r="D857" s="46">
        <v>2022</v>
      </c>
      <c r="E857" s="46">
        <v>2036</v>
      </c>
      <c r="F857" s="12" t="s">
        <v>985</v>
      </c>
      <c r="G857" s="12" t="s">
        <v>407</v>
      </c>
      <c r="H857" s="12" t="s">
        <v>410</v>
      </c>
      <c r="I857" s="12" t="s">
        <v>62</v>
      </c>
      <c r="J857" s="12" t="s">
        <v>62</v>
      </c>
      <c r="K857" s="48">
        <v>-845945</v>
      </c>
      <c r="L857" s="12" t="s">
        <v>409</v>
      </c>
      <c r="P857" s="50">
        <v>-1899954</v>
      </c>
      <c r="Q857" s="48">
        <v>-1899764</v>
      </c>
      <c r="R857" s="48">
        <v>-1899764</v>
      </c>
      <c r="S857" s="48">
        <v>0</v>
      </c>
      <c r="T857" s="48">
        <v>0</v>
      </c>
      <c r="U857" s="48">
        <v>0</v>
      </c>
      <c r="V857" s="48">
        <v>0</v>
      </c>
      <c r="W857" s="48">
        <v>0</v>
      </c>
      <c r="X857" s="48">
        <v>0</v>
      </c>
      <c r="Y857" s="48">
        <v>615997</v>
      </c>
      <c r="Z857" s="48">
        <v>0</v>
      </c>
      <c r="AB857" s="48">
        <v>124285</v>
      </c>
      <c r="AC857" s="48">
        <v>0</v>
      </c>
      <c r="AD857" s="48">
        <v>0</v>
      </c>
      <c r="AI857" s="48">
        <v>0</v>
      </c>
      <c r="AJ857" s="48">
        <v>15387621</v>
      </c>
      <c r="AK857" s="48">
        <v>0</v>
      </c>
      <c r="AL857" s="48">
        <v>0</v>
      </c>
      <c r="AM857" s="48">
        <v>0</v>
      </c>
      <c r="AN857" s="48">
        <v>1670206</v>
      </c>
      <c r="AO857" s="11" t="s">
        <v>4772</v>
      </c>
      <c r="AP857" s="54" t="str">
        <f>IF(Table1[[#This Row],[Ending Capital Account]]&lt;500000,"A","REQ")</f>
        <v>A</v>
      </c>
    </row>
    <row r="858" spans="1:42" x14ac:dyDescent="0.2">
      <c r="A858" s="44">
        <v>78519</v>
      </c>
      <c r="B858" s="11" t="s">
        <v>2670</v>
      </c>
      <c r="C858" s="47">
        <v>45021</v>
      </c>
      <c r="D858" s="46">
        <v>2021</v>
      </c>
      <c r="E858" s="46">
        <v>2036</v>
      </c>
      <c r="F858" s="12" t="s">
        <v>985</v>
      </c>
      <c r="G858" s="12" t="s">
        <v>407</v>
      </c>
      <c r="H858" s="12" t="s">
        <v>410</v>
      </c>
      <c r="I858" s="12" t="s">
        <v>62</v>
      </c>
      <c r="J858" s="12" t="s">
        <v>62</v>
      </c>
      <c r="K858" s="48">
        <v>4271240</v>
      </c>
      <c r="L858" s="12" t="s">
        <v>409</v>
      </c>
      <c r="P858" s="50">
        <v>-154154</v>
      </c>
      <c r="Q858" s="48">
        <v>-154047</v>
      </c>
      <c r="R858" s="48">
        <v>-154047</v>
      </c>
      <c r="S858" s="48">
        <v>0</v>
      </c>
      <c r="T858" s="48">
        <v>0</v>
      </c>
      <c r="U858" s="48">
        <v>0</v>
      </c>
      <c r="V858" s="48">
        <v>0</v>
      </c>
      <c r="W858" s="48">
        <v>0</v>
      </c>
      <c r="X858" s="48">
        <v>0</v>
      </c>
      <c r="Y858" s="48">
        <v>656409</v>
      </c>
      <c r="Z858" s="48">
        <v>0</v>
      </c>
      <c r="AA858" s="48">
        <v>0</v>
      </c>
      <c r="AB858" s="48">
        <v>0</v>
      </c>
      <c r="AC858" s="48">
        <v>0</v>
      </c>
      <c r="AD858" s="48">
        <v>0</v>
      </c>
      <c r="AI858" s="48">
        <v>0</v>
      </c>
      <c r="AJ858" s="48">
        <v>1499580</v>
      </c>
      <c r="AK858" s="48">
        <v>0</v>
      </c>
      <c r="AL858" s="48">
        <v>4434274</v>
      </c>
      <c r="AM858" s="48">
        <v>0</v>
      </c>
      <c r="AN858" s="48">
        <v>183552</v>
      </c>
      <c r="AO858" s="11" t="s">
        <v>3748</v>
      </c>
      <c r="AP858" s="54" t="str">
        <f>IF(Table1[[#This Row],[Ending Capital Account]]&lt;500000,"A","REQ")</f>
        <v>REQ</v>
      </c>
    </row>
    <row r="859" spans="1:42" x14ac:dyDescent="0.2">
      <c r="A859" s="44">
        <v>79016</v>
      </c>
      <c r="B859" s="11" t="s">
        <v>2685</v>
      </c>
      <c r="C859" s="47">
        <v>44966</v>
      </c>
      <c r="D859" s="46">
        <v>2021</v>
      </c>
      <c r="E859" s="46">
        <v>2036</v>
      </c>
      <c r="F859" s="12" t="s">
        <v>985</v>
      </c>
      <c r="G859" s="12" t="s">
        <v>407</v>
      </c>
      <c r="H859" s="12" t="s">
        <v>410</v>
      </c>
      <c r="I859" s="12" t="s">
        <v>62</v>
      </c>
      <c r="J859" s="12" t="s">
        <v>62</v>
      </c>
      <c r="K859" s="48">
        <v>1501699</v>
      </c>
      <c r="L859" s="12" t="s">
        <v>409</v>
      </c>
      <c r="P859" s="50">
        <v>-152163</v>
      </c>
      <c r="Q859" s="48">
        <v>-152148</v>
      </c>
      <c r="R859" s="48">
        <v>-152148</v>
      </c>
      <c r="S859" s="48">
        <v>0</v>
      </c>
      <c r="T859" s="48">
        <v>0</v>
      </c>
      <c r="U859" s="48">
        <v>0</v>
      </c>
      <c r="V859" s="48">
        <v>0</v>
      </c>
      <c r="W859" s="48">
        <v>0</v>
      </c>
      <c r="X859" s="48">
        <v>0</v>
      </c>
      <c r="Y859" s="48">
        <v>188221</v>
      </c>
      <c r="Z859" s="48">
        <v>0</v>
      </c>
      <c r="AA859" s="48">
        <v>0</v>
      </c>
      <c r="AB859" s="48">
        <v>0</v>
      </c>
      <c r="AC859" s="48">
        <v>160597</v>
      </c>
      <c r="AD859" s="48">
        <v>0</v>
      </c>
      <c r="AI859" s="48">
        <v>30401</v>
      </c>
      <c r="AJ859" s="48">
        <v>3236100</v>
      </c>
      <c r="AK859" s="48">
        <v>0</v>
      </c>
      <c r="AL859" s="48">
        <v>33719</v>
      </c>
      <c r="AM859" s="48">
        <v>0</v>
      </c>
      <c r="AN859" s="48">
        <v>199382</v>
      </c>
      <c r="AO859" s="11" t="s">
        <v>3748</v>
      </c>
      <c r="AP859" s="54" t="str">
        <f>IF(Table1[[#This Row],[Ending Capital Account]]&lt;500000,"A","REQ")</f>
        <v>REQ</v>
      </c>
    </row>
    <row r="860" spans="1:42" x14ac:dyDescent="0.2">
      <c r="A860" s="44">
        <v>65545</v>
      </c>
      <c r="B860" s="11" t="s">
        <v>2473</v>
      </c>
      <c r="C860" s="47">
        <v>45000</v>
      </c>
      <c r="D860" s="46">
        <v>2012</v>
      </c>
      <c r="E860" s="46">
        <v>2027</v>
      </c>
      <c r="F860" s="12" t="s">
        <v>985</v>
      </c>
      <c r="G860" s="12" t="s">
        <v>407</v>
      </c>
      <c r="H860" s="12" t="s">
        <v>410</v>
      </c>
      <c r="I860" s="12" t="s">
        <v>62</v>
      </c>
      <c r="J860" s="12" t="s">
        <v>62</v>
      </c>
      <c r="K860" s="48">
        <v>1934204</v>
      </c>
      <c r="L860" s="12" t="s">
        <v>409</v>
      </c>
      <c r="P860" s="50">
        <v>-90383</v>
      </c>
      <c r="Q860" s="48">
        <v>-89694</v>
      </c>
      <c r="R860" s="48">
        <v>-89694</v>
      </c>
      <c r="S860" s="48">
        <v>0</v>
      </c>
      <c r="T860" s="48">
        <v>0</v>
      </c>
      <c r="U860" s="48">
        <v>0</v>
      </c>
      <c r="V860" s="48">
        <v>0</v>
      </c>
      <c r="W860" s="48">
        <v>0</v>
      </c>
      <c r="X860" s="48">
        <v>0</v>
      </c>
      <c r="Y860" s="48">
        <v>334948</v>
      </c>
      <c r="Z860" s="48">
        <v>0</v>
      </c>
      <c r="AA860" s="48">
        <v>0</v>
      </c>
      <c r="AB860" s="48">
        <v>0</v>
      </c>
      <c r="AC860" s="48">
        <v>0</v>
      </c>
      <c r="AD860" s="48">
        <v>0</v>
      </c>
      <c r="AI860" s="48">
        <v>20875</v>
      </c>
      <c r="AJ860" s="48">
        <v>766878</v>
      </c>
      <c r="AK860" s="48">
        <v>0</v>
      </c>
      <c r="AL860" s="48">
        <v>0</v>
      </c>
      <c r="AM860" s="48">
        <v>0</v>
      </c>
      <c r="AN860" s="48">
        <v>124248</v>
      </c>
      <c r="AO860" s="11" t="s">
        <v>3803</v>
      </c>
      <c r="AP860" s="54" t="str">
        <f>IF(Table1[[#This Row],[Ending Capital Account]]&lt;500000,"A","REQ")</f>
        <v>REQ</v>
      </c>
    </row>
    <row r="861" spans="1:42" x14ac:dyDescent="0.2">
      <c r="A861" s="44">
        <v>64323</v>
      </c>
      <c r="B861" s="11" t="s">
        <v>217</v>
      </c>
      <c r="C861" s="47">
        <v>44991</v>
      </c>
      <c r="D861" s="46">
        <v>2011</v>
      </c>
      <c r="E861" s="46">
        <v>2026</v>
      </c>
      <c r="F861" s="12" t="s">
        <v>985</v>
      </c>
      <c r="G861" s="12" t="s">
        <v>407</v>
      </c>
      <c r="H861" s="12" t="s">
        <v>410</v>
      </c>
      <c r="I861" s="12" t="s">
        <v>62</v>
      </c>
      <c r="J861" s="12" t="s">
        <v>62</v>
      </c>
      <c r="K861" s="48">
        <v>11505093</v>
      </c>
      <c r="L861" s="12" t="s">
        <v>62</v>
      </c>
      <c r="P861" s="50">
        <v>-691916</v>
      </c>
      <c r="Q861" s="48">
        <v>-684676</v>
      </c>
      <c r="R861" s="48">
        <v>-709453</v>
      </c>
      <c r="S861" s="48">
        <v>0</v>
      </c>
      <c r="T861" s="48">
        <v>0</v>
      </c>
      <c r="U861" s="48">
        <v>0</v>
      </c>
      <c r="V861" s="48">
        <v>0</v>
      </c>
      <c r="W861" s="48">
        <v>0</v>
      </c>
      <c r="X861" s="48">
        <v>0</v>
      </c>
      <c r="Y861" s="48">
        <v>43463</v>
      </c>
      <c r="Z861" s="48">
        <v>0</v>
      </c>
      <c r="AA861" s="48">
        <v>0</v>
      </c>
      <c r="AB861" s="48">
        <v>0</v>
      </c>
      <c r="AC861" s="48">
        <v>0</v>
      </c>
      <c r="AD861" s="48">
        <v>0</v>
      </c>
      <c r="AI861" s="48">
        <v>0</v>
      </c>
      <c r="AJ861" s="48">
        <v>0</v>
      </c>
      <c r="AK861" s="48">
        <v>0</v>
      </c>
      <c r="AL861" s="48">
        <v>0</v>
      </c>
      <c r="AM861" s="48">
        <v>-38226</v>
      </c>
      <c r="AN861" s="48">
        <v>598918</v>
      </c>
      <c r="AO861" s="11" t="s">
        <v>3761</v>
      </c>
      <c r="AP861" s="54" t="str">
        <f>IF(Table1[[#This Row],[Ending Capital Account]]&lt;500000,"A","REQ")</f>
        <v>REQ</v>
      </c>
    </row>
    <row r="862" spans="1:42" x14ac:dyDescent="0.2">
      <c r="A862" s="44">
        <v>79732</v>
      </c>
      <c r="B862" s="11" t="s">
        <v>3675</v>
      </c>
      <c r="C862" s="47">
        <v>44986</v>
      </c>
      <c r="D862" s="46">
        <v>2022</v>
      </c>
      <c r="E862" s="46">
        <v>2038</v>
      </c>
      <c r="F862" s="12" t="s">
        <v>985</v>
      </c>
      <c r="G862" s="12" t="s">
        <v>407</v>
      </c>
      <c r="H862" s="12" t="s">
        <v>410</v>
      </c>
      <c r="I862" s="12" t="s">
        <v>62</v>
      </c>
      <c r="J862" s="12" t="s">
        <v>62</v>
      </c>
      <c r="K862" s="48">
        <v>3172892</v>
      </c>
      <c r="L862" s="12" t="s">
        <v>62</v>
      </c>
      <c r="P862" s="50">
        <v>0</v>
      </c>
      <c r="Q862" s="48">
        <v>0</v>
      </c>
      <c r="R862" s="48">
        <v>0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I862" s="48">
        <v>0</v>
      </c>
      <c r="AJ862" s="48">
        <v>0</v>
      </c>
      <c r="AK862" s="48">
        <v>0</v>
      </c>
      <c r="AL862" s="48">
        <v>0</v>
      </c>
      <c r="AM862" s="48">
        <v>0</v>
      </c>
      <c r="AO862" s="11" t="s">
        <v>3847</v>
      </c>
      <c r="AP862" s="54" t="str">
        <f>IF(Table1[[#This Row],[Ending Capital Account]]&lt;500000,"A","REQ")</f>
        <v>REQ</v>
      </c>
    </row>
    <row r="863" spans="1:42" x14ac:dyDescent="0.2">
      <c r="A863" s="44">
        <v>67131</v>
      </c>
      <c r="B863" s="11" t="s">
        <v>3428</v>
      </c>
      <c r="C863" s="47">
        <v>44977</v>
      </c>
      <c r="D863" s="46">
        <v>2015</v>
      </c>
      <c r="E863" s="46">
        <v>2029</v>
      </c>
      <c r="F863" s="12" t="s">
        <v>985</v>
      </c>
      <c r="G863" s="12" t="s">
        <v>407</v>
      </c>
      <c r="H863" s="12" t="s">
        <v>410</v>
      </c>
      <c r="I863" s="12" t="s">
        <v>62</v>
      </c>
      <c r="J863" s="12" t="s">
        <v>62</v>
      </c>
      <c r="K863" s="48">
        <v>4919996</v>
      </c>
      <c r="L863" s="12" t="s">
        <v>409</v>
      </c>
      <c r="P863" s="50">
        <v>-332743</v>
      </c>
      <c r="Q863" s="48">
        <v>-332524</v>
      </c>
      <c r="R863" s="48">
        <v>-332524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714565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I863" s="48">
        <v>5939</v>
      </c>
      <c r="AJ863" s="48">
        <v>1402878</v>
      </c>
      <c r="AK863" s="48">
        <v>0</v>
      </c>
      <c r="AL863" s="48">
        <v>0</v>
      </c>
      <c r="AM863" s="48">
        <v>0</v>
      </c>
      <c r="AN863" s="48">
        <v>275955</v>
      </c>
      <c r="AO863" s="11" t="s">
        <v>3707</v>
      </c>
      <c r="AP863" s="54" t="str">
        <f>IF(Table1[[#This Row],[Ending Capital Account]]&lt;500000,"A","REQ")</f>
        <v>REQ</v>
      </c>
    </row>
    <row r="864" spans="1:42" x14ac:dyDescent="0.2">
      <c r="A864" s="44">
        <v>64111</v>
      </c>
      <c r="B864" s="11" t="s">
        <v>181</v>
      </c>
      <c r="C864" s="47">
        <v>44979</v>
      </c>
      <c r="D864" s="46">
        <v>2010</v>
      </c>
      <c r="E864" s="46">
        <v>2024</v>
      </c>
      <c r="F864" s="12" t="s">
        <v>408</v>
      </c>
      <c r="G864" s="12" t="s">
        <v>407</v>
      </c>
      <c r="H864" s="12" t="s">
        <v>410</v>
      </c>
      <c r="I864" s="12" t="s">
        <v>62</v>
      </c>
      <c r="J864" s="12" t="s">
        <v>62</v>
      </c>
      <c r="K864" s="48">
        <v>1703833</v>
      </c>
      <c r="L864" s="12" t="s">
        <v>62</v>
      </c>
      <c r="P864" s="50">
        <v>-364081</v>
      </c>
      <c r="Q864" s="48">
        <v>-344703</v>
      </c>
      <c r="R864" s="48">
        <v>-347516</v>
      </c>
      <c r="S864" s="48">
        <v>0</v>
      </c>
      <c r="T864" s="48">
        <v>202668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I864" s="48">
        <v>0</v>
      </c>
      <c r="AJ864" s="48">
        <v>4811306</v>
      </c>
      <c r="AK864" s="48">
        <v>0</v>
      </c>
      <c r="AL864" s="48">
        <v>0</v>
      </c>
      <c r="AM864" s="48">
        <v>0</v>
      </c>
      <c r="AN864" s="48">
        <v>513882</v>
      </c>
      <c r="AO864" s="11" t="s">
        <v>3761</v>
      </c>
      <c r="AP864" s="54" t="str">
        <f>IF(Table1[[#This Row],[Ending Capital Account]]&lt;500000,"A","REQ")</f>
        <v>REQ</v>
      </c>
    </row>
    <row r="865" spans="1:42" x14ac:dyDescent="0.2">
      <c r="A865" s="44">
        <v>63467</v>
      </c>
      <c r="B865" s="11" t="s">
        <v>136</v>
      </c>
      <c r="C865" s="47">
        <v>44977</v>
      </c>
      <c r="D865" s="46">
        <v>2010</v>
      </c>
      <c r="E865" s="46">
        <v>2024</v>
      </c>
      <c r="F865" s="12" t="s">
        <v>985</v>
      </c>
      <c r="G865" s="12" t="s">
        <v>407</v>
      </c>
      <c r="H865" s="12" t="s">
        <v>410</v>
      </c>
      <c r="I865" s="12" t="s">
        <v>62</v>
      </c>
      <c r="J865" s="12" t="s">
        <v>62</v>
      </c>
      <c r="K865" s="48">
        <v>2127056</v>
      </c>
      <c r="L865" s="12" t="s">
        <v>409</v>
      </c>
      <c r="P865" s="50">
        <v>-1033243</v>
      </c>
      <c r="Q865" s="48">
        <v>-1014047</v>
      </c>
      <c r="R865" s="48">
        <v>-1016860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I865" s="48">
        <v>0</v>
      </c>
      <c r="AJ865" s="48">
        <v>5003775</v>
      </c>
      <c r="AK865" s="48">
        <v>0</v>
      </c>
      <c r="AL865" s="48">
        <v>0</v>
      </c>
      <c r="AM865" s="48">
        <v>0</v>
      </c>
      <c r="AN865" s="48">
        <v>853916</v>
      </c>
      <c r="AO865" s="11" t="s">
        <v>3761</v>
      </c>
      <c r="AP865" s="54" t="str">
        <f>IF(Table1[[#This Row],[Ending Capital Account]]&lt;500000,"A","REQ")</f>
        <v>REQ</v>
      </c>
    </row>
    <row r="866" spans="1:42" x14ac:dyDescent="0.2">
      <c r="A866" s="44">
        <v>64342</v>
      </c>
      <c r="B866" s="11" t="s">
        <v>3365</v>
      </c>
      <c r="C866" s="47">
        <v>45000</v>
      </c>
      <c r="D866" s="46">
        <v>2012</v>
      </c>
      <c r="E866" s="46">
        <v>2027</v>
      </c>
      <c r="F866" s="12" t="s">
        <v>985</v>
      </c>
      <c r="G866" s="12" t="s">
        <v>407</v>
      </c>
      <c r="H866" s="12" t="s">
        <v>410</v>
      </c>
      <c r="I866" s="12" t="s">
        <v>62</v>
      </c>
      <c r="J866" s="12" t="s">
        <v>62</v>
      </c>
      <c r="K866" s="48">
        <v>529668</v>
      </c>
      <c r="L866" s="12" t="s">
        <v>409</v>
      </c>
      <c r="P866" s="50">
        <v>-537295</v>
      </c>
      <c r="Q866" s="48">
        <v>-535509</v>
      </c>
      <c r="R866" s="48">
        <v>-535509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I866" s="48">
        <v>0</v>
      </c>
      <c r="AJ866" s="48">
        <v>307851</v>
      </c>
      <c r="AK866" s="48">
        <v>0</v>
      </c>
      <c r="AL866" s="48">
        <v>0</v>
      </c>
      <c r="AM866" s="48">
        <v>0</v>
      </c>
      <c r="AN866" s="48">
        <v>292444</v>
      </c>
      <c r="AO866" s="11" t="s">
        <v>3851</v>
      </c>
      <c r="AP866" s="54" t="str">
        <f>IF(Table1[[#This Row],[Ending Capital Account]]&lt;500000,"A","REQ")</f>
        <v>REQ</v>
      </c>
    </row>
    <row r="867" spans="1:42" x14ac:dyDescent="0.2">
      <c r="A867" s="44">
        <v>82147</v>
      </c>
      <c r="B867" s="11" t="s">
        <v>4480</v>
      </c>
      <c r="C867" s="47">
        <v>45202.791913113397</v>
      </c>
      <c r="D867" s="46">
        <v>2019</v>
      </c>
      <c r="E867" s="46">
        <v>2033</v>
      </c>
      <c r="F867" s="12" t="s">
        <v>408</v>
      </c>
      <c r="G867" s="12" t="s">
        <v>413</v>
      </c>
      <c r="H867" s="12" t="s">
        <v>410</v>
      </c>
      <c r="I867" s="12" t="s">
        <v>62</v>
      </c>
      <c r="J867" s="12" t="s">
        <v>62</v>
      </c>
      <c r="K867" s="48">
        <v>658484</v>
      </c>
      <c r="L867" s="12" t="s">
        <v>62</v>
      </c>
      <c r="P867" s="50">
        <v>0</v>
      </c>
      <c r="Q867" s="48">
        <v>-182996</v>
      </c>
      <c r="R867" s="48">
        <v>-182996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367670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I867" s="48">
        <v>3031643</v>
      </c>
      <c r="AJ867" s="48">
        <v>4602672</v>
      </c>
      <c r="AK867" s="48">
        <v>0</v>
      </c>
      <c r="AL867" s="48">
        <v>0</v>
      </c>
      <c r="AM867" s="48">
        <v>0</v>
      </c>
      <c r="AO867" s="11" t="s">
        <v>4729</v>
      </c>
      <c r="AP867" s="54" t="str">
        <f>IF(Table1[[#This Row],[Ending Capital Account]]&lt;500000,"A","REQ")</f>
        <v>REQ</v>
      </c>
    </row>
    <row r="868" spans="1:42" x14ac:dyDescent="0.2">
      <c r="A868" s="44">
        <v>78148</v>
      </c>
      <c r="B868" s="11" t="s">
        <v>56</v>
      </c>
      <c r="C868" s="47">
        <v>45026</v>
      </c>
      <c r="D868" s="46">
        <v>2019</v>
      </c>
      <c r="E868" s="46">
        <v>2033</v>
      </c>
      <c r="F868" s="12" t="s">
        <v>985</v>
      </c>
      <c r="G868" s="12" t="s">
        <v>407</v>
      </c>
      <c r="H868" s="12" t="s">
        <v>410</v>
      </c>
      <c r="I868" s="12" t="s">
        <v>62</v>
      </c>
      <c r="J868" s="12" t="s">
        <v>62</v>
      </c>
      <c r="K868" s="48">
        <v>9303288</v>
      </c>
      <c r="L868" s="12" t="s">
        <v>409</v>
      </c>
      <c r="P868" s="50">
        <v>-454973</v>
      </c>
      <c r="Q868" s="48">
        <v>-454928</v>
      </c>
      <c r="R868" s="48">
        <v>-454928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1499850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I868" s="48">
        <v>0</v>
      </c>
      <c r="AJ868" s="48">
        <v>7873816</v>
      </c>
      <c r="AK868" s="48">
        <v>11064</v>
      </c>
      <c r="AL868" s="48">
        <v>0</v>
      </c>
      <c r="AM868" s="48">
        <v>0</v>
      </c>
      <c r="AN868" s="48">
        <v>532937</v>
      </c>
      <c r="AO868" s="11" t="s">
        <v>3861</v>
      </c>
      <c r="AP868" s="54" t="str">
        <f>IF(Table1[[#This Row],[Ending Capital Account]]&lt;500000,"A","REQ")</f>
        <v>REQ</v>
      </c>
    </row>
    <row r="869" spans="1:42" x14ac:dyDescent="0.2">
      <c r="A869" s="44">
        <v>79799</v>
      </c>
      <c r="B869" s="11" t="s">
        <v>4163</v>
      </c>
      <c r="C869" s="47">
        <v>44989</v>
      </c>
      <c r="D869" s="46">
        <v>2023</v>
      </c>
      <c r="E869" s="46">
        <v>2038</v>
      </c>
      <c r="F869" s="12" t="s">
        <v>985</v>
      </c>
      <c r="G869" s="12" t="s">
        <v>407</v>
      </c>
      <c r="H869" s="12" t="s">
        <v>410</v>
      </c>
      <c r="I869" s="12" t="s">
        <v>62</v>
      </c>
      <c r="J869" s="12" t="s">
        <v>62</v>
      </c>
      <c r="K869" s="48">
        <v>2817172</v>
      </c>
      <c r="L869" s="12" t="s">
        <v>409</v>
      </c>
      <c r="P869" s="50">
        <v>-1122699</v>
      </c>
      <c r="Q869" s="48">
        <v>-575439</v>
      </c>
      <c r="R869" s="48">
        <v>-575439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I869" s="48">
        <v>0</v>
      </c>
      <c r="AJ869" s="48">
        <v>42253975</v>
      </c>
      <c r="AK869" s="48">
        <v>0</v>
      </c>
      <c r="AL869" s="48">
        <v>3392611</v>
      </c>
      <c r="AM869" s="48">
        <v>0</v>
      </c>
      <c r="AN869" s="48">
        <v>533281</v>
      </c>
      <c r="AO869" s="11" t="s">
        <v>3734</v>
      </c>
      <c r="AP869" s="54" t="str">
        <f>IF(Table1[[#This Row],[Ending Capital Account]]&lt;500000,"A","REQ")</f>
        <v>REQ</v>
      </c>
    </row>
    <row r="870" spans="1:42" x14ac:dyDescent="0.2">
      <c r="A870" s="44">
        <v>62757</v>
      </c>
      <c r="B870" s="11" t="s">
        <v>2269</v>
      </c>
      <c r="C870" s="47">
        <v>45020</v>
      </c>
      <c r="D870" s="46">
        <v>2008</v>
      </c>
      <c r="E870" s="46">
        <v>2022</v>
      </c>
      <c r="F870" s="12" t="s">
        <v>985</v>
      </c>
      <c r="G870" s="12" t="s">
        <v>407</v>
      </c>
      <c r="H870" s="12" t="s">
        <v>410</v>
      </c>
      <c r="I870" s="12" t="s">
        <v>62</v>
      </c>
      <c r="J870" s="12" t="s">
        <v>62</v>
      </c>
      <c r="K870" s="48">
        <v>498430</v>
      </c>
      <c r="L870" s="12" t="s">
        <v>409</v>
      </c>
      <c r="P870" s="50">
        <v>-100115</v>
      </c>
      <c r="Q870" s="48">
        <v>-100105</v>
      </c>
      <c r="R870" s="48">
        <v>-100105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I870" s="48">
        <v>0</v>
      </c>
      <c r="AJ870" s="48">
        <v>1052600</v>
      </c>
      <c r="AK870" s="48">
        <v>0</v>
      </c>
      <c r="AL870" s="48">
        <v>0</v>
      </c>
      <c r="AM870" s="48">
        <v>0</v>
      </c>
      <c r="AN870" s="48">
        <v>47232</v>
      </c>
      <c r="AO870" s="11" t="s">
        <v>3816</v>
      </c>
      <c r="AP870" s="54" t="str">
        <f>IF(Table1[[#This Row],[Ending Capital Account]]&lt;500000,"A","REQ")</f>
        <v>A</v>
      </c>
    </row>
    <row r="871" spans="1:42" x14ac:dyDescent="0.2">
      <c r="A871" s="44">
        <v>67307</v>
      </c>
      <c r="B871" s="11" t="s">
        <v>894</v>
      </c>
      <c r="C871" s="47">
        <v>45006</v>
      </c>
      <c r="D871" s="46">
        <v>2016</v>
      </c>
      <c r="E871" s="46">
        <v>2030</v>
      </c>
      <c r="F871" s="12" t="s">
        <v>985</v>
      </c>
      <c r="G871" s="12" t="s">
        <v>407</v>
      </c>
      <c r="H871" s="12" t="s">
        <v>410</v>
      </c>
      <c r="I871" s="12" t="s">
        <v>62</v>
      </c>
      <c r="J871" s="12" t="s">
        <v>62</v>
      </c>
      <c r="K871" s="48">
        <v>1623226</v>
      </c>
      <c r="L871" s="12" t="s">
        <v>409</v>
      </c>
      <c r="P871" s="50">
        <v>-33659</v>
      </c>
      <c r="Q871" s="48">
        <v>-33656</v>
      </c>
      <c r="R871" s="48">
        <v>-33656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220112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I871" s="48">
        <v>0</v>
      </c>
      <c r="AJ871" s="48">
        <v>5909789</v>
      </c>
      <c r="AK871" s="48">
        <v>0</v>
      </c>
      <c r="AL871" s="48">
        <v>0</v>
      </c>
      <c r="AM871" s="48">
        <v>0</v>
      </c>
      <c r="AN871" s="48">
        <v>186506</v>
      </c>
      <c r="AO871" s="11" t="s">
        <v>3775</v>
      </c>
      <c r="AP871" s="54" t="str">
        <f>IF(Table1[[#This Row],[Ending Capital Account]]&lt;500000,"A","REQ")</f>
        <v>REQ</v>
      </c>
    </row>
    <row r="872" spans="1:42" x14ac:dyDescent="0.2">
      <c r="A872" s="44">
        <v>65921</v>
      </c>
      <c r="B872" s="11" t="s">
        <v>1637</v>
      </c>
      <c r="C872" s="47">
        <v>45019</v>
      </c>
      <c r="D872" s="46">
        <v>2015</v>
      </c>
      <c r="E872" s="46">
        <v>2029</v>
      </c>
      <c r="F872" s="12" t="s">
        <v>985</v>
      </c>
      <c r="G872" s="12" t="s">
        <v>407</v>
      </c>
      <c r="H872" s="12" t="s">
        <v>410</v>
      </c>
      <c r="I872" s="12" t="s">
        <v>62</v>
      </c>
      <c r="J872" s="12" t="s">
        <v>62</v>
      </c>
      <c r="K872" s="48">
        <v>3670016</v>
      </c>
      <c r="L872" s="12" t="s">
        <v>409</v>
      </c>
      <c r="P872" s="50">
        <v>-147883</v>
      </c>
      <c r="Q872" s="48">
        <v>-146811</v>
      </c>
      <c r="R872" s="48">
        <v>-146811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615836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I872" s="48">
        <v>209926</v>
      </c>
      <c r="AJ872" s="48">
        <v>0</v>
      </c>
      <c r="AK872" s="48">
        <v>0</v>
      </c>
      <c r="AL872" s="48">
        <v>0</v>
      </c>
      <c r="AM872" s="48">
        <v>0</v>
      </c>
      <c r="AN872" s="48">
        <v>220044</v>
      </c>
      <c r="AO872" s="11" t="s">
        <v>3772</v>
      </c>
      <c r="AP872" s="54" t="str">
        <f>IF(Table1[[#This Row],[Ending Capital Account]]&lt;500000,"A","REQ")</f>
        <v>REQ</v>
      </c>
    </row>
    <row r="873" spans="1:42" x14ac:dyDescent="0.2">
      <c r="A873" s="44">
        <v>80552</v>
      </c>
      <c r="B873" s="11" t="s">
        <v>4199</v>
      </c>
      <c r="C873" s="47">
        <v>44985</v>
      </c>
      <c r="D873" s="46">
        <v>2023</v>
      </c>
      <c r="E873" s="46">
        <v>2037</v>
      </c>
      <c r="F873" s="12" t="s">
        <v>985</v>
      </c>
      <c r="G873" s="12" t="s">
        <v>407</v>
      </c>
      <c r="H873" s="12" t="s">
        <v>410</v>
      </c>
      <c r="I873" s="12" t="s">
        <v>62</v>
      </c>
      <c r="J873" s="12" t="s">
        <v>62</v>
      </c>
      <c r="K873" s="48">
        <v>1101029</v>
      </c>
      <c r="L873" s="12" t="s">
        <v>409</v>
      </c>
      <c r="P873" s="50">
        <v>-500279</v>
      </c>
      <c r="Q873" s="48">
        <v>-474964</v>
      </c>
      <c r="R873" s="48">
        <v>-474964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I873" s="48">
        <v>0</v>
      </c>
      <c r="AJ873" s="48">
        <v>9360238</v>
      </c>
      <c r="AK873" s="48">
        <v>0</v>
      </c>
      <c r="AL873" s="48">
        <v>1575993</v>
      </c>
      <c r="AM873" s="48">
        <v>0</v>
      </c>
      <c r="AN873" s="48">
        <v>260252</v>
      </c>
      <c r="AO873" s="11" t="s">
        <v>4744</v>
      </c>
      <c r="AP873" s="54" t="str">
        <f>IF(Table1[[#This Row],[Ending Capital Account]]&lt;500000,"A","REQ")</f>
        <v>REQ</v>
      </c>
    </row>
    <row r="874" spans="1:42" x14ac:dyDescent="0.2">
      <c r="A874" s="44">
        <v>61062</v>
      </c>
      <c r="B874" s="11" t="s">
        <v>2848</v>
      </c>
      <c r="C874" s="47">
        <v>44967</v>
      </c>
      <c r="D874" s="46">
        <v>2004</v>
      </c>
      <c r="E874" s="46">
        <v>2019</v>
      </c>
      <c r="F874" s="12" t="s">
        <v>985</v>
      </c>
      <c r="G874" s="12" t="s">
        <v>407</v>
      </c>
      <c r="H874" s="12" t="s">
        <v>410</v>
      </c>
      <c r="I874" s="12" t="s">
        <v>62</v>
      </c>
      <c r="J874" s="12" t="s">
        <v>62</v>
      </c>
      <c r="K874" s="48">
        <v>467355</v>
      </c>
      <c r="L874" s="12" t="s">
        <v>62</v>
      </c>
      <c r="P874" s="50">
        <v>132739</v>
      </c>
      <c r="Q874" s="48">
        <v>136928</v>
      </c>
      <c r="R874" s="48">
        <v>85321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I874" s="48">
        <v>0</v>
      </c>
      <c r="AJ874" s="48">
        <v>5109534</v>
      </c>
      <c r="AK874" s="48">
        <v>0</v>
      </c>
      <c r="AL874" s="48">
        <v>0</v>
      </c>
      <c r="AM874" s="48">
        <v>0</v>
      </c>
      <c r="AN874" s="48">
        <v>342094</v>
      </c>
      <c r="AO874" s="11" t="s">
        <v>3699</v>
      </c>
      <c r="AP874" s="54" t="str">
        <f>IF(Table1[[#This Row],[Ending Capital Account]]&lt;500000,"A","REQ")</f>
        <v>A</v>
      </c>
    </row>
    <row r="875" spans="1:42" x14ac:dyDescent="0.2">
      <c r="A875" s="44">
        <v>61797</v>
      </c>
      <c r="B875" s="11" t="s">
        <v>2034</v>
      </c>
      <c r="C875" s="47">
        <v>44966</v>
      </c>
      <c r="D875" s="46">
        <v>2007</v>
      </c>
      <c r="E875" s="46">
        <v>2021</v>
      </c>
      <c r="F875" s="12" t="s">
        <v>985</v>
      </c>
      <c r="G875" s="12" t="s">
        <v>407</v>
      </c>
      <c r="H875" s="12" t="s">
        <v>410</v>
      </c>
      <c r="I875" s="12" t="s">
        <v>62</v>
      </c>
      <c r="J875" s="12" t="s">
        <v>409</v>
      </c>
      <c r="K875" s="48">
        <v>0</v>
      </c>
      <c r="L875" s="12" t="s">
        <v>409</v>
      </c>
      <c r="P875" s="50">
        <v>-122461</v>
      </c>
      <c r="Q875" s="48">
        <v>-111677</v>
      </c>
      <c r="R875" s="48">
        <v>-111677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I875" s="48">
        <v>0</v>
      </c>
      <c r="AJ875" s="48">
        <v>0</v>
      </c>
      <c r="AK875" s="48">
        <v>0</v>
      </c>
      <c r="AL875" s="48">
        <v>0</v>
      </c>
      <c r="AM875" s="48">
        <v>0</v>
      </c>
      <c r="AN875" s="48">
        <v>102284</v>
      </c>
      <c r="AO875" s="11" t="s">
        <v>3781</v>
      </c>
      <c r="AP875" s="54" t="str">
        <f>IF(Table1[[#This Row],[Ending Capital Account]]&lt;500000,"A","REQ")</f>
        <v>A</v>
      </c>
    </row>
    <row r="876" spans="1:42" x14ac:dyDescent="0.2">
      <c r="A876" s="44">
        <v>66225</v>
      </c>
      <c r="B876" s="11" t="s">
        <v>3016</v>
      </c>
      <c r="C876" s="47">
        <v>44978</v>
      </c>
      <c r="D876" s="46">
        <v>2013</v>
      </c>
      <c r="E876" s="46">
        <v>2026</v>
      </c>
      <c r="F876" s="12" t="s">
        <v>985</v>
      </c>
      <c r="G876" s="12" t="s">
        <v>407</v>
      </c>
      <c r="H876" s="12" t="s">
        <v>410</v>
      </c>
      <c r="I876" s="12" t="s">
        <v>62</v>
      </c>
      <c r="J876" s="12" t="s">
        <v>62</v>
      </c>
      <c r="K876" s="48">
        <v>6664392</v>
      </c>
      <c r="L876" s="12" t="s">
        <v>62</v>
      </c>
      <c r="P876" s="50">
        <v>-312234</v>
      </c>
      <c r="Q876" s="48">
        <v>-299964</v>
      </c>
      <c r="R876" s="48">
        <v>-299964</v>
      </c>
      <c r="S876" s="48">
        <v>0</v>
      </c>
      <c r="T876" s="48">
        <v>57361</v>
      </c>
      <c r="U876" s="48">
        <v>0</v>
      </c>
      <c r="V876" s="48">
        <v>0</v>
      </c>
      <c r="W876" s="48">
        <v>0</v>
      </c>
      <c r="X876" s="48">
        <v>0</v>
      </c>
      <c r="Y876" s="48">
        <v>963448</v>
      </c>
      <c r="Z876" s="48">
        <v>0</v>
      </c>
      <c r="AA876" s="48">
        <v>0</v>
      </c>
      <c r="AB876" s="48">
        <v>0</v>
      </c>
      <c r="AC876" s="48">
        <v>0</v>
      </c>
      <c r="AD876" s="48">
        <v>0</v>
      </c>
      <c r="AI876" s="48">
        <v>158309</v>
      </c>
      <c r="AJ876" s="48">
        <v>5300904</v>
      </c>
      <c r="AK876" s="48">
        <v>0</v>
      </c>
      <c r="AL876" s="48">
        <v>0</v>
      </c>
      <c r="AM876" s="48">
        <v>-16571</v>
      </c>
      <c r="AN876" s="48">
        <v>502599</v>
      </c>
      <c r="AO876" s="11" t="s">
        <v>3872</v>
      </c>
      <c r="AP876" s="54" t="str">
        <f>IF(Table1[[#This Row],[Ending Capital Account]]&lt;500000,"A","REQ")</f>
        <v>REQ</v>
      </c>
    </row>
    <row r="877" spans="1:42" x14ac:dyDescent="0.2">
      <c r="A877" s="44">
        <v>65345</v>
      </c>
      <c r="B877" s="11" t="s">
        <v>2413</v>
      </c>
      <c r="C877" s="47">
        <v>45139</v>
      </c>
      <c r="D877" s="46">
        <v>2012</v>
      </c>
      <c r="E877" s="46">
        <v>2027</v>
      </c>
      <c r="F877" s="12" t="s">
        <v>985</v>
      </c>
      <c r="G877" s="12" t="s">
        <v>407</v>
      </c>
      <c r="H877" s="12" t="s">
        <v>410</v>
      </c>
      <c r="I877" s="12" t="s">
        <v>62</v>
      </c>
      <c r="J877" s="12" t="s">
        <v>62</v>
      </c>
      <c r="K877" s="48">
        <v>4201983</v>
      </c>
      <c r="L877" s="12" t="s">
        <v>409</v>
      </c>
      <c r="P877" s="50">
        <v>-304072</v>
      </c>
      <c r="Q877" s="48">
        <v>-300733</v>
      </c>
      <c r="R877" s="48">
        <v>-276279</v>
      </c>
      <c r="S877" s="48">
        <v>0</v>
      </c>
      <c r="T877" s="48">
        <v>0</v>
      </c>
      <c r="U877" s="48">
        <v>0</v>
      </c>
      <c r="V877" s="48">
        <v>0</v>
      </c>
      <c r="W877" s="48">
        <v>0</v>
      </c>
      <c r="X877" s="48">
        <v>0</v>
      </c>
      <c r="Y877" s="48">
        <v>960098</v>
      </c>
      <c r="Z877" s="48">
        <v>0</v>
      </c>
      <c r="AA877" s="48">
        <v>0</v>
      </c>
      <c r="AB877" s="48">
        <v>0</v>
      </c>
      <c r="AC877" s="48">
        <v>0</v>
      </c>
      <c r="AD877" s="48">
        <v>0</v>
      </c>
      <c r="AI877" s="48">
        <v>0</v>
      </c>
      <c r="AJ877" s="48">
        <v>2804012</v>
      </c>
      <c r="AK877" s="48">
        <v>0</v>
      </c>
      <c r="AL877" s="48">
        <v>0</v>
      </c>
      <c r="AM877" s="48">
        <v>0</v>
      </c>
      <c r="AN877" s="48">
        <v>318777</v>
      </c>
      <c r="AO877" s="11" t="s">
        <v>3871</v>
      </c>
      <c r="AP877" s="54" t="str">
        <f>IF(Table1[[#This Row],[Ending Capital Account]]&lt;500000,"A","REQ")</f>
        <v>REQ</v>
      </c>
    </row>
    <row r="878" spans="1:42" x14ac:dyDescent="0.2">
      <c r="A878" s="44">
        <v>62108</v>
      </c>
      <c r="B878" s="11" t="s">
        <v>2040</v>
      </c>
      <c r="C878" s="47">
        <v>45013</v>
      </c>
      <c r="D878" s="46">
        <v>2007</v>
      </c>
      <c r="E878" s="46">
        <v>2021</v>
      </c>
      <c r="F878" s="12" t="s">
        <v>985</v>
      </c>
      <c r="G878" s="12" t="s">
        <v>407</v>
      </c>
      <c r="H878" s="12" t="s">
        <v>410</v>
      </c>
      <c r="I878" s="12" t="s">
        <v>62</v>
      </c>
      <c r="J878" s="12" t="s">
        <v>62</v>
      </c>
      <c r="K878" s="48">
        <v>-2153309</v>
      </c>
      <c r="L878" s="12" t="s">
        <v>409</v>
      </c>
      <c r="P878" s="50">
        <v>-205764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48">
        <v>0</v>
      </c>
      <c r="Z878" s="48">
        <v>0</v>
      </c>
      <c r="AA878" s="48">
        <v>0</v>
      </c>
      <c r="AB878" s="48">
        <v>0</v>
      </c>
      <c r="AC878" s="48">
        <v>0</v>
      </c>
      <c r="AD878" s="48">
        <v>0</v>
      </c>
      <c r="AI878" s="48">
        <v>0</v>
      </c>
      <c r="AJ878" s="48">
        <v>4878559</v>
      </c>
      <c r="AK878" s="48">
        <v>0</v>
      </c>
      <c r="AL878" s="48">
        <v>0</v>
      </c>
      <c r="AM878" s="48">
        <v>0</v>
      </c>
      <c r="AN878" s="48">
        <v>160113</v>
      </c>
      <c r="AO878" s="11" t="s">
        <v>3781</v>
      </c>
      <c r="AP878" s="54" t="str">
        <f>IF(Table1[[#This Row],[Ending Capital Account]]&lt;500000,"A","REQ")</f>
        <v>A</v>
      </c>
    </row>
    <row r="879" spans="1:42" x14ac:dyDescent="0.2">
      <c r="A879" s="44">
        <v>65903</v>
      </c>
      <c r="B879" s="11" t="s">
        <v>2534</v>
      </c>
      <c r="C879" s="47">
        <v>45013</v>
      </c>
      <c r="D879" s="46">
        <v>2015</v>
      </c>
      <c r="E879" s="46">
        <v>2030</v>
      </c>
      <c r="F879" s="12" t="s">
        <v>985</v>
      </c>
      <c r="G879" s="12" t="s">
        <v>407</v>
      </c>
      <c r="H879" s="12" t="s">
        <v>410</v>
      </c>
      <c r="I879" s="12" t="s">
        <v>62</v>
      </c>
      <c r="J879" s="12" t="s">
        <v>62</v>
      </c>
      <c r="K879" s="48">
        <v>5299539</v>
      </c>
      <c r="L879" s="12" t="s">
        <v>62</v>
      </c>
      <c r="P879" s="50">
        <v>-205872</v>
      </c>
      <c r="Q879" s="48">
        <v>-194162</v>
      </c>
      <c r="R879" s="48">
        <v>-194162</v>
      </c>
      <c r="S879" s="48">
        <v>0</v>
      </c>
      <c r="T879" s="48">
        <v>0</v>
      </c>
      <c r="U879" s="48">
        <v>0</v>
      </c>
      <c r="V879" s="48">
        <v>0</v>
      </c>
      <c r="W879" s="48">
        <v>0</v>
      </c>
      <c r="X879" s="48">
        <v>0</v>
      </c>
      <c r="Y879" s="48">
        <v>755803</v>
      </c>
      <c r="Z879" s="48">
        <v>0</v>
      </c>
      <c r="AA879" s="48">
        <v>0</v>
      </c>
      <c r="AB879" s="48">
        <v>0</v>
      </c>
      <c r="AC879" s="48">
        <v>0</v>
      </c>
      <c r="AD879" s="48">
        <v>0</v>
      </c>
      <c r="AI879" s="48">
        <v>0</v>
      </c>
      <c r="AJ879" s="48">
        <v>2342193</v>
      </c>
      <c r="AK879" s="48">
        <v>0</v>
      </c>
      <c r="AL879" s="48">
        <v>0</v>
      </c>
      <c r="AM879" s="48">
        <v>0</v>
      </c>
      <c r="AN879" s="48">
        <v>265132</v>
      </c>
      <c r="AO879" s="11" t="s">
        <v>3780</v>
      </c>
      <c r="AP879" s="54" t="str">
        <f>IF(Table1[[#This Row],[Ending Capital Account]]&lt;500000,"A","REQ")</f>
        <v>REQ</v>
      </c>
    </row>
    <row r="880" spans="1:42" x14ac:dyDescent="0.2">
      <c r="A880" s="44">
        <v>65334</v>
      </c>
      <c r="B880" s="11" t="s">
        <v>1628</v>
      </c>
      <c r="C880" s="47">
        <v>45013</v>
      </c>
      <c r="D880" s="46">
        <v>2013</v>
      </c>
      <c r="E880" s="46">
        <v>2027</v>
      </c>
      <c r="F880" s="12" t="s">
        <v>985</v>
      </c>
      <c r="G880" s="12" t="s">
        <v>407</v>
      </c>
      <c r="H880" s="12" t="s">
        <v>410</v>
      </c>
      <c r="I880" s="12" t="s">
        <v>62</v>
      </c>
      <c r="J880" s="12" t="s">
        <v>62</v>
      </c>
      <c r="K880" s="48">
        <v>4194745</v>
      </c>
      <c r="L880" s="12" t="s">
        <v>409</v>
      </c>
      <c r="P880" s="50">
        <v>-281694</v>
      </c>
      <c r="Q880" s="48">
        <v>-276133</v>
      </c>
      <c r="R880" s="48">
        <v>-276133</v>
      </c>
      <c r="S880" s="48">
        <v>0</v>
      </c>
      <c r="T880" s="48">
        <v>0</v>
      </c>
      <c r="U880" s="48">
        <v>0</v>
      </c>
      <c r="V880" s="48">
        <v>0</v>
      </c>
      <c r="W880" s="48">
        <v>0</v>
      </c>
      <c r="X880" s="48">
        <v>0</v>
      </c>
      <c r="Y880" s="48">
        <v>705787</v>
      </c>
      <c r="Z880" s="48">
        <v>0</v>
      </c>
      <c r="AA880" s="48">
        <v>0</v>
      </c>
      <c r="AB880" s="48">
        <v>0</v>
      </c>
      <c r="AC880" s="48">
        <v>0</v>
      </c>
      <c r="AD880" s="48">
        <v>0</v>
      </c>
      <c r="AI880" s="48">
        <v>0</v>
      </c>
      <c r="AJ880" s="48">
        <v>3770663</v>
      </c>
      <c r="AK880" s="48">
        <v>0</v>
      </c>
      <c r="AL880" s="48">
        <v>0</v>
      </c>
      <c r="AM880" s="48">
        <v>0</v>
      </c>
      <c r="AN880" s="48">
        <v>355592</v>
      </c>
      <c r="AO880" s="11" t="s">
        <v>3772</v>
      </c>
      <c r="AP880" s="54" t="str">
        <f>IF(Table1[[#This Row],[Ending Capital Account]]&lt;500000,"A","REQ")</f>
        <v>REQ</v>
      </c>
    </row>
    <row r="881" spans="1:42" x14ac:dyDescent="0.2">
      <c r="A881" s="44">
        <v>62415</v>
      </c>
      <c r="B881" s="11" t="s">
        <v>2058</v>
      </c>
      <c r="C881" s="47">
        <v>44992</v>
      </c>
      <c r="D881" s="46">
        <v>2006</v>
      </c>
      <c r="E881" s="46">
        <v>2020</v>
      </c>
      <c r="F881" s="12" t="s">
        <v>985</v>
      </c>
      <c r="G881" s="12" t="s">
        <v>407</v>
      </c>
      <c r="H881" s="12" t="s">
        <v>410</v>
      </c>
      <c r="I881" s="12" t="s">
        <v>62</v>
      </c>
      <c r="J881" s="12" t="s">
        <v>62</v>
      </c>
      <c r="K881" s="48">
        <v>-313852</v>
      </c>
      <c r="L881" s="12" t="s">
        <v>409</v>
      </c>
      <c r="P881" s="50">
        <v>-113554</v>
      </c>
      <c r="Q881" s="48">
        <v>-113171</v>
      </c>
      <c r="R881" s="48">
        <v>-113171</v>
      </c>
      <c r="S881" s="48">
        <v>0</v>
      </c>
      <c r="T881" s="48">
        <v>0</v>
      </c>
      <c r="U881" s="48">
        <v>0</v>
      </c>
      <c r="V881" s="48">
        <v>0</v>
      </c>
      <c r="W881" s="48">
        <v>0</v>
      </c>
      <c r="X881" s="48">
        <v>0</v>
      </c>
      <c r="Y881" s="48">
        <v>0</v>
      </c>
      <c r="Z881" s="48">
        <v>0</v>
      </c>
      <c r="AA881" s="48">
        <v>0</v>
      </c>
      <c r="AB881" s="48">
        <v>0</v>
      </c>
      <c r="AC881" s="48">
        <v>0</v>
      </c>
      <c r="AD881" s="48">
        <v>0</v>
      </c>
      <c r="AI881" s="48">
        <v>0</v>
      </c>
      <c r="AJ881" s="48">
        <v>3741898</v>
      </c>
      <c r="AK881" s="48">
        <v>0</v>
      </c>
      <c r="AL881" s="48">
        <v>0</v>
      </c>
      <c r="AM881" s="48">
        <v>0</v>
      </c>
      <c r="AN881" s="48">
        <v>99873</v>
      </c>
      <c r="AO881" s="11" t="s">
        <v>3781</v>
      </c>
      <c r="AP881" s="54" t="str">
        <f>IF(Table1[[#This Row],[Ending Capital Account]]&lt;500000,"A","REQ")</f>
        <v>A</v>
      </c>
    </row>
    <row r="882" spans="1:42" x14ac:dyDescent="0.2">
      <c r="A882" s="44">
        <v>67185</v>
      </c>
      <c r="B882" s="11" t="s">
        <v>3173</v>
      </c>
      <c r="C882" s="47">
        <v>45140</v>
      </c>
      <c r="D882" s="46">
        <v>2016</v>
      </c>
      <c r="E882" s="46">
        <v>2031</v>
      </c>
      <c r="F882" s="12" t="s">
        <v>985</v>
      </c>
      <c r="G882" s="12" t="s">
        <v>407</v>
      </c>
      <c r="H882" s="12" t="s">
        <v>410</v>
      </c>
      <c r="I882" s="12" t="s">
        <v>62</v>
      </c>
      <c r="J882" s="12" t="s">
        <v>62</v>
      </c>
      <c r="K882" s="48">
        <v>5577607</v>
      </c>
      <c r="L882" s="12" t="s">
        <v>409</v>
      </c>
      <c r="P882" s="50">
        <v>-411160</v>
      </c>
      <c r="Q882" s="48">
        <v>-410964</v>
      </c>
      <c r="R882" s="48">
        <v>-410964</v>
      </c>
      <c r="S882" s="48">
        <v>0</v>
      </c>
      <c r="T882" s="48">
        <v>0</v>
      </c>
      <c r="U882" s="48">
        <v>0</v>
      </c>
      <c r="V882" s="48">
        <v>0</v>
      </c>
      <c r="W882" s="48">
        <v>0</v>
      </c>
      <c r="X882" s="48">
        <v>0</v>
      </c>
      <c r="Y882" s="48">
        <v>848175</v>
      </c>
      <c r="Z882" s="48">
        <v>0</v>
      </c>
      <c r="AA882" s="48">
        <v>0</v>
      </c>
      <c r="AB882" s="48">
        <v>0</v>
      </c>
      <c r="AC882" s="48">
        <v>0</v>
      </c>
      <c r="AD882" s="48">
        <v>0</v>
      </c>
      <c r="AI882" s="48">
        <v>0</v>
      </c>
      <c r="AJ882" s="48">
        <v>7174826</v>
      </c>
      <c r="AK882" s="48">
        <v>0</v>
      </c>
      <c r="AL882" s="48">
        <v>0</v>
      </c>
      <c r="AM882" s="48">
        <v>0</v>
      </c>
      <c r="AN882" s="48">
        <v>398855</v>
      </c>
      <c r="AO882" s="11" t="s">
        <v>3793</v>
      </c>
      <c r="AP882" s="54" t="str">
        <f>IF(Table1[[#This Row],[Ending Capital Account]]&lt;500000,"A","REQ")</f>
        <v>REQ</v>
      </c>
    </row>
    <row r="883" spans="1:42" x14ac:dyDescent="0.2">
      <c r="A883" s="44">
        <v>81355</v>
      </c>
      <c r="B883" s="11" t="s">
        <v>4209</v>
      </c>
      <c r="C883" s="47">
        <v>45120</v>
      </c>
      <c r="D883" s="46">
        <v>2024</v>
      </c>
      <c r="E883" s="46">
        <v>2039</v>
      </c>
      <c r="F883" s="12" t="s">
        <v>985</v>
      </c>
      <c r="G883" s="12" t="s">
        <v>407</v>
      </c>
      <c r="H883" s="12" t="s">
        <v>410</v>
      </c>
      <c r="I883" s="12" t="s">
        <v>62</v>
      </c>
      <c r="J883" s="12" t="s">
        <v>62</v>
      </c>
      <c r="K883" s="48">
        <v>985687</v>
      </c>
      <c r="L883" s="12" t="s">
        <v>62</v>
      </c>
      <c r="P883" s="50"/>
      <c r="Q883" s="48">
        <v>0</v>
      </c>
      <c r="R883" s="48">
        <v>0</v>
      </c>
      <c r="S883" s="48">
        <v>0</v>
      </c>
      <c r="T883" s="48">
        <v>0</v>
      </c>
      <c r="U883" s="48">
        <v>0</v>
      </c>
      <c r="V883" s="48">
        <v>0</v>
      </c>
      <c r="W883" s="48">
        <v>0</v>
      </c>
      <c r="X883" s="48">
        <v>0</v>
      </c>
      <c r="Y883" s="48">
        <v>0</v>
      </c>
      <c r="Z883" s="48">
        <v>0</v>
      </c>
      <c r="AA883" s="48">
        <v>0</v>
      </c>
      <c r="AB883" s="48">
        <v>0</v>
      </c>
      <c r="AC883" s="48">
        <v>0</v>
      </c>
      <c r="AD883" s="48">
        <v>0</v>
      </c>
      <c r="AI883" s="48">
        <v>0</v>
      </c>
      <c r="AJ883" s="48">
        <v>424265</v>
      </c>
      <c r="AK883" s="48">
        <v>0</v>
      </c>
      <c r="AL883" s="48">
        <v>985687</v>
      </c>
      <c r="AM883" s="48">
        <v>0</v>
      </c>
      <c r="AO883" s="11" t="s">
        <v>3792</v>
      </c>
      <c r="AP883" s="54" t="str">
        <f>IF(Table1[[#This Row],[Ending Capital Account]]&lt;500000,"A","REQ")</f>
        <v>REQ</v>
      </c>
    </row>
    <row r="884" spans="1:42" x14ac:dyDescent="0.2">
      <c r="A884" s="44">
        <v>65991</v>
      </c>
      <c r="B884" s="11" t="s">
        <v>845</v>
      </c>
      <c r="C884" s="47">
        <v>44988</v>
      </c>
      <c r="D884" s="46">
        <v>2014</v>
      </c>
      <c r="E884" s="46">
        <v>2028</v>
      </c>
      <c r="F884" s="12" t="s">
        <v>985</v>
      </c>
      <c r="G884" s="12" t="s">
        <v>407</v>
      </c>
      <c r="H884" s="12" t="s">
        <v>410</v>
      </c>
      <c r="I884" s="12" t="s">
        <v>62</v>
      </c>
      <c r="J884" s="12" t="s">
        <v>62</v>
      </c>
      <c r="K884" s="48">
        <v>1042992</v>
      </c>
      <c r="L884" s="12" t="s">
        <v>409</v>
      </c>
      <c r="P884" s="50">
        <v>-268239</v>
      </c>
      <c r="Q884" s="48">
        <v>-267600</v>
      </c>
      <c r="R884" s="48">
        <v>-267600</v>
      </c>
      <c r="S884" s="48">
        <v>0</v>
      </c>
      <c r="T884" s="48">
        <v>0</v>
      </c>
      <c r="U884" s="48">
        <v>0</v>
      </c>
      <c r="V884" s="48">
        <v>0</v>
      </c>
      <c r="W884" s="48">
        <v>0</v>
      </c>
      <c r="X884" s="48">
        <v>0</v>
      </c>
      <c r="Y884" s="48">
        <v>453252</v>
      </c>
      <c r="Z884" s="48">
        <v>0</v>
      </c>
      <c r="AA884" s="48">
        <v>0</v>
      </c>
      <c r="AB884" s="48">
        <v>0</v>
      </c>
      <c r="AC884" s="48">
        <v>0</v>
      </c>
      <c r="AD884" s="48">
        <v>0</v>
      </c>
      <c r="AI884" s="48">
        <v>0</v>
      </c>
      <c r="AJ884" s="48">
        <v>1448370</v>
      </c>
      <c r="AK884" s="48">
        <v>0</v>
      </c>
      <c r="AL884" s="48">
        <v>0</v>
      </c>
      <c r="AM884" s="48">
        <v>0</v>
      </c>
      <c r="AN884" s="48">
        <v>308617</v>
      </c>
      <c r="AO884" s="11" t="s">
        <v>3833</v>
      </c>
      <c r="AP884" s="54" t="str">
        <f>IF(Table1[[#This Row],[Ending Capital Account]]&lt;500000,"A","REQ")</f>
        <v>REQ</v>
      </c>
    </row>
    <row r="885" spans="1:42" x14ac:dyDescent="0.2">
      <c r="A885" s="44">
        <v>62705</v>
      </c>
      <c r="B885" s="11" t="s">
        <v>2177</v>
      </c>
      <c r="C885" s="47">
        <v>45000</v>
      </c>
      <c r="D885" s="46">
        <v>2009</v>
      </c>
      <c r="E885" s="46">
        <v>2023</v>
      </c>
      <c r="F885" s="12" t="s">
        <v>985</v>
      </c>
      <c r="G885" s="12" t="s">
        <v>407</v>
      </c>
      <c r="H885" s="12" t="s">
        <v>410</v>
      </c>
      <c r="I885" s="12" t="s">
        <v>62</v>
      </c>
      <c r="J885" s="12" t="s">
        <v>62</v>
      </c>
      <c r="K885" s="48">
        <v>0</v>
      </c>
      <c r="L885" s="12" t="s">
        <v>409</v>
      </c>
      <c r="P885" s="50">
        <v>-108290</v>
      </c>
      <c r="Q885" s="48">
        <v>-57768</v>
      </c>
      <c r="R885" s="48">
        <v>-57768</v>
      </c>
      <c r="S885" s="48">
        <v>0</v>
      </c>
      <c r="T885" s="48">
        <v>0</v>
      </c>
      <c r="U885" s="48">
        <v>0</v>
      </c>
      <c r="V885" s="48">
        <v>0</v>
      </c>
      <c r="W885" s="48">
        <v>0</v>
      </c>
      <c r="X885" s="48">
        <v>0</v>
      </c>
      <c r="Y885" s="48">
        <v>0</v>
      </c>
      <c r="Z885" s="48">
        <v>0</v>
      </c>
      <c r="AA885" s="48">
        <v>0</v>
      </c>
      <c r="AB885" s="48">
        <v>0</v>
      </c>
      <c r="AC885" s="48">
        <v>0</v>
      </c>
      <c r="AD885" s="48">
        <v>0</v>
      </c>
      <c r="AI885" s="48">
        <v>0</v>
      </c>
      <c r="AJ885" s="48">
        <v>1024047</v>
      </c>
      <c r="AK885" s="48">
        <v>0</v>
      </c>
      <c r="AL885" s="48">
        <v>0</v>
      </c>
      <c r="AM885" s="48">
        <v>0</v>
      </c>
      <c r="AN885" s="48">
        <v>83470</v>
      </c>
      <c r="AO885" s="11" t="s">
        <v>3712</v>
      </c>
      <c r="AP885" s="54" t="str">
        <f>IF(Table1[[#This Row],[Ending Capital Account]]&lt;500000,"A","REQ")</f>
        <v>A</v>
      </c>
    </row>
    <row r="886" spans="1:42" x14ac:dyDescent="0.2">
      <c r="A886" s="44">
        <v>65287</v>
      </c>
      <c r="B886" s="11" t="s">
        <v>1500</v>
      </c>
      <c r="C886" s="47">
        <v>44970</v>
      </c>
      <c r="D886" s="46">
        <v>2013</v>
      </c>
      <c r="E886" s="46">
        <v>2027</v>
      </c>
      <c r="F886" s="12" t="s">
        <v>985</v>
      </c>
      <c r="G886" s="12" t="s">
        <v>407</v>
      </c>
      <c r="H886" s="12" t="s">
        <v>410</v>
      </c>
      <c r="I886" s="12" t="s">
        <v>62</v>
      </c>
      <c r="J886" s="12" t="s">
        <v>62</v>
      </c>
      <c r="K886" s="48">
        <v>9213025</v>
      </c>
      <c r="L886" s="12" t="s">
        <v>409</v>
      </c>
      <c r="P886" s="50">
        <v>-569960</v>
      </c>
      <c r="Q886" s="48">
        <v>-567907</v>
      </c>
      <c r="R886" s="48">
        <v>-567907</v>
      </c>
      <c r="S886" s="48">
        <v>0</v>
      </c>
      <c r="T886" s="48">
        <v>0</v>
      </c>
      <c r="U886" s="48">
        <v>0</v>
      </c>
      <c r="V886" s="48">
        <v>0</v>
      </c>
      <c r="W886" s="48">
        <v>0</v>
      </c>
      <c r="X886" s="48">
        <v>0</v>
      </c>
      <c r="Y886" s="48">
        <v>1916895</v>
      </c>
      <c r="Z886" s="48">
        <v>0</v>
      </c>
      <c r="AA886" s="48">
        <v>0</v>
      </c>
      <c r="AB886" s="48">
        <v>0</v>
      </c>
      <c r="AC886" s="48">
        <v>0</v>
      </c>
      <c r="AD886" s="48">
        <v>0</v>
      </c>
      <c r="AI886" s="48">
        <v>0</v>
      </c>
      <c r="AJ886" s="48">
        <v>3013711</v>
      </c>
      <c r="AK886" s="48">
        <v>0</v>
      </c>
      <c r="AL886" s="48">
        <v>0</v>
      </c>
      <c r="AM886" s="48">
        <v>0</v>
      </c>
      <c r="AN886" s="48">
        <v>540867</v>
      </c>
      <c r="AO886" s="11" t="s">
        <v>3870</v>
      </c>
      <c r="AP886" s="54" t="str">
        <f>IF(Table1[[#This Row],[Ending Capital Account]]&lt;500000,"A","REQ")</f>
        <v>REQ</v>
      </c>
    </row>
    <row r="887" spans="1:42" x14ac:dyDescent="0.2">
      <c r="A887" s="44">
        <v>62742</v>
      </c>
      <c r="B887" s="11" t="s">
        <v>2120</v>
      </c>
      <c r="C887" s="47">
        <v>45028</v>
      </c>
      <c r="D887" s="46">
        <v>2009</v>
      </c>
      <c r="E887" s="46">
        <v>2023</v>
      </c>
      <c r="F887" s="12" t="s">
        <v>985</v>
      </c>
      <c r="G887" s="12" t="s">
        <v>407</v>
      </c>
      <c r="H887" s="12" t="s">
        <v>410</v>
      </c>
      <c r="I887" s="12" t="s">
        <v>62</v>
      </c>
      <c r="J887" s="12" t="s">
        <v>62</v>
      </c>
      <c r="K887" s="48">
        <v>-84346</v>
      </c>
      <c r="L887" s="12" t="s">
        <v>409</v>
      </c>
      <c r="P887" s="50">
        <v>-782775</v>
      </c>
      <c r="Q887" s="48">
        <v>-342735</v>
      </c>
      <c r="R887" s="48">
        <v>-340000</v>
      </c>
      <c r="S887" s="48">
        <v>0</v>
      </c>
      <c r="T887" s="48">
        <v>0</v>
      </c>
      <c r="U887" s="48">
        <v>0</v>
      </c>
      <c r="V887" s="48">
        <v>0</v>
      </c>
      <c r="W887" s="48">
        <v>0</v>
      </c>
      <c r="X887" s="48">
        <v>0</v>
      </c>
      <c r="Y887" s="48">
        <v>63868</v>
      </c>
      <c r="Z887" s="48">
        <v>0</v>
      </c>
      <c r="AA887" s="48">
        <v>0</v>
      </c>
      <c r="AB887" s="48">
        <v>0</v>
      </c>
      <c r="AC887" s="48">
        <v>0</v>
      </c>
      <c r="AD887" s="48">
        <v>0</v>
      </c>
      <c r="AI887" s="48">
        <v>0</v>
      </c>
      <c r="AJ887" s="48">
        <v>3286430</v>
      </c>
      <c r="AK887" s="48">
        <v>0</v>
      </c>
      <c r="AL887" s="48">
        <v>0</v>
      </c>
      <c r="AM887" s="48">
        <v>0</v>
      </c>
      <c r="AN887" s="48">
        <v>553924</v>
      </c>
      <c r="AO887" s="11" t="s">
        <v>3869</v>
      </c>
      <c r="AP887" s="54" t="str">
        <f>IF(Table1[[#This Row],[Ending Capital Account]]&lt;500000,"A","REQ")</f>
        <v>A</v>
      </c>
    </row>
    <row r="888" spans="1:42" x14ac:dyDescent="0.2">
      <c r="A888" s="44">
        <v>79488</v>
      </c>
      <c r="B888" s="11" t="s">
        <v>1874</v>
      </c>
      <c r="C888" s="47">
        <v>45026</v>
      </c>
      <c r="D888" s="46">
        <v>2021</v>
      </c>
      <c r="E888" s="46">
        <v>2036</v>
      </c>
      <c r="F888" s="12" t="s">
        <v>985</v>
      </c>
      <c r="G888" s="12" t="s">
        <v>407</v>
      </c>
      <c r="H888" s="12" t="s">
        <v>410</v>
      </c>
      <c r="I888" s="12" t="s">
        <v>62</v>
      </c>
      <c r="J888" s="12" t="s">
        <v>62</v>
      </c>
      <c r="K888" s="48">
        <v>9468432</v>
      </c>
      <c r="L888" s="12" t="s">
        <v>409</v>
      </c>
      <c r="P888" s="50">
        <v>-770715</v>
      </c>
      <c r="Q888" s="48">
        <v>-770636</v>
      </c>
      <c r="R888" s="48">
        <v>-770636</v>
      </c>
      <c r="Y888" s="48">
        <v>1260239</v>
      </c>
      <c r="AI888" s="48">
        <v>10584255</v>
      </c>
      <c r="AJ888" s="48">
        <v>11019891</v>
      </c>
      <c r="AL888" s="48">
        <v>9982565</v>
      </c>
      <c r="AN888" s="48">
        <v>993974</v>
      </c>
      <c r="AO888" s="11" t="s">
        <v>3764</v>
      </c>
      <c r="AP888" s="54" t="str">
        <f>IF(Table1[[#This Row],[Ending Capital Account]]&lt;500000,"A","REQ")</f>
        <v>REQ</v>
      </c>
    </row>
    <row r="889" spans="1:42" x14ac:dyDescent="0.2">
      <c r="A889" s="44">
        <v>67739</v>
      </c>
      <c r="B889" s="11" t="s">
        <v>1770</v>
      </c>
      <c r="C889" s="47">
        <v>44991</v>
      </c>
      <c r="D889" s="46">
        <v>2018</v>
      </c>
      <c r="E889" s="46">
        <v>2033</v>
      </c>
      <c r="F889" s="12" t="s">
        <v>985</v>
      </c>
      <c r="G889" s="12" t="s">
        <v>407</v>
      </c>
      <c r="H889" s="12" t="s">
        <v>410</v>
      </c>
      <c r="I889" s="12" t="s">
        <v>62</v>
      </c>
      <c r="J889" s="12" t="s">
        <v>62</v>
      </c>
      <c r="K889" s="48">
        <v>-2189170</v>
      </c>
      <c r="L889" s="12" t="s">
        <v>409</v>
      </c>
      <c r="P889" s="50">
        <v>-642534</v>
      </c>
      <c r="Q889" s="48">
        <v>-642166</v>
      </c>
      <c r="R889" s="48">
        <v>-642687</v>
      </c>
      <c r="S889" s="48">
        <v>0</v>
      </c>
      <c r="T889" s="48">
        <v>0</v>
      </c>
      <c r="U889" s="48">
        <v>0</v>
      </c>
      <c r="V889" s="48">
        <v>0</v>
      </c>
      <c r="W889" s="48">
        <v>0</v>
      </c>
      <c r="X889" s="48">
        <v>0</v>
      </c>
      <c r="Y889" s="48">
        <v>298634</v>
      </c>
      <c r="Z889" s="48">
        <v>0</v>
      </c>
      <c r="AA889" s="48">
        <v>0</v>
      </c>
      <c r="AB889" s="48">
        <v>0</v>
      </c>
      <c r="AC889" s="48">
        <v>0</v>
      </c>
      <c r="AD889" s="48">
        <v>0</v>
      </c>
      <c r="AI889" s="48">
        <v>0</v>
      </c>
      <c r="AJ889" s="48">
        <v>11898540</v>
      </c>
      <c r="AK889" s="48">
        <v>0</v>
      </c>
      <c r="AL889" s="48">
        <v>0</v>
      </c>
      <c r="AM889" s="48">
        <v>0</v>
      </c>
      <c r="AN889" s="48">
        <v>408096</v>
      </c>
      <c r="AO889" s="11" t="s">
        <v>3774</v>
      </c>
      <c r="AP889" s="54" t="str">
        <f>IF(Table1[[#This Row],[Ending Capital Account]]&lt;500000,"A","REQ")</f>
        <v>A</v>
      </c>
    </row>
    <row r="890" spans="1:42" x14ac:dyDescent="0.2">
      <c r="A890" s="44">
        <v>63546</v>
      </c>
      <c r="B890" s="11" t="s">
        <v>1168</v>
      </c>
      <c r="C890" s="47">
        <v>45069</v>
      </c>
      <c r="D890" s="46">
        <v>2008</v>
      </c>
      <c r="E890" s="46">
        <v>2022</v>
      </c>
      <c r="F890" s="12" t="s">
        <v>985</v>
      </c>
      <c r="G890" s="12" t="s">
        <v>407</v>
      </c>
      <c r="H890" s="12" t="s">
        <v>70</v>
      </c>
      <c r="I890" s="12" t="s">
        <v>70</v>
      </c>
      <c r="J890" s="12" t="s">
        <v>70</v>
      </c>
      <c r="K890" s="48">
        <v>300097</v>
      </c>
      <c r="L890" s="12" t="s">
        <v>409</v>
      </c>
      <c r="P890" s="50">
        <v>-682870</v>
      </c>
      <c r="Q890" s="48">
        <v>75908</v>
      </c>
      <c r="R890" s="48">
        <v>75908</v>
      </c>
      <c r="AJ890" s="48">
        <v>19796387</v>
      </c>
      <c r="AK890" s="48">
        <v>282265</v>
      </c>
      <c r="AN890" s="48">
        <v>1103242</v>
      </c>
      <c r="AO890" s="11" t="s">
        <v>3704</v>
      </c>
      <c r="AP890" s="54" t="str">
        <f>IF(Table1[[#This Row],[Ending Capital Account]]&lt;500000,"A","REQ")</f>
        <v>A</v>
      </c>
    </row>
    <row r="891" spans="1:42" x14ac:dyDescent="0.2">
      <c r="A891" s="44">
        <v>67641</v>
      </c>
      <c r="B891" s="11" t="s">
        <v>912</v>
      </c>
      <c r="C891" s="47">
        <v>45118</v>
      </c>
      <c r="D891" s="46">
        <v>2018</v>
      </c>
      <c r="E891" s="46">
        <v>2032</v>
      </c>
      <c r="F891" s="12" t="s">
        <v>985</v>
      </c>
      <c r="G891" s="12" t="s">
        <v>407</v>
      </c>
      <c r="H891" s="12" t="s">
        <v>410</v>
      </c>
      <c r="I891" s="12" t="s">
        <v>62</v>
      </c>
      <c r="J891" s="12" t="s">
        <v>62</v>
      </c>
      <c r="K891" s="48">
        <v>382929</v>
      </c>
      <c r="L891" s="12" t="s">
        <v>409</v>
      </c>
      <c r="P891" s="50">
        <v>-318839</v>
      </c>
      <c r="Q891" s="48">
        <v>-318339</v>
      </c>
      <c r="R891" s="48">
        <v>-318339</v>
      </c>
      <c r="S891" s="48">
        <v>0</v>
      </c>
      <c r="T891" s="48">
        <v>0</v>
      </c>
      <c r="U891" s="48">
        <v>0</v>
      </c>
      <c r="V891" s="48">
        <v>0</v>
      </c>
      <c r="W891" s="48">
        <v>0</v>
      </c>
      <c r="X891" s="48">
        <v>0</v>
      </c>
      <c r="Y891" s="48">
        <v>256109</v>
      </c>
      <c r="Z891" s="48">
        <v>0</v>
      </c>
      <c r="AA891" s="48">
        <v>0</v>
      </c>
      <c r="AB891" s="48">
        <v>0</v>
      </c>
      <c r="AC891" s="48">
        <v>0</v>
      </c>
      <c r="AD891" s="48">
        <v>0</v>
      </c>
      <c r="AI891" s="48">
        <v>0</v>
      </c>
      <c r="AJ891" s="48">
        <v>6316444</v>
      </c>
      <c r="AK891" s="48">
        <v>0</v>
      </c>
      <c r="AL891" s="48">
        <v>0</v>
      </c>
      <c r="AM891" s="48">
        <v>0</v>
      </c>
      <c r="AN891" s="48">
        <v>233043</v>
      </c>
      <c r="AO891" s="11" t="s">
        <v>3868</v>
      </c>
      <c r="AP891" s="54" t="str">
        <f>IF(Table1[[#This Row],[Ending Capital Account]]&lt;500000,"A","REQ")</f>
        <v>A</v>
      </c>
    </row>
    <row r="892" spans="1:42" x14ac:dyDescent="0.2">
      <c r="A892" s="44">
        <v>66738</v>
      </c>
      <c r="B892" s="11" t="s">
        <v>3113</v>
      </c>
      <c r="C892" s="47">
        <v>44965</v>
      </c>
      <c r="D892" s="46">
        <v>2016</v>
      </c>
      <c r="E892" s="46">
        <v>2030</v>
      </c>
      <c r="F892" s="12" t="s">
        <v>985</v>
      </c>
      <c r="G892" s="12" t="s">
        <v>407</v>
      </c>
      <c r="H892" s="12" t="s">
        <v>410</v>
      </c>
      <c r="I892" s="12" t="s">
        <v>62</v>
      </c>
      <c r="J892" s="12" t="s">
        <v>62</v>
      </c>
      <c r="K892" s="48">
        <v>3426635</v>
      </c>
      <c r="L892" s="12" t="s">
        <v>409</v>
      </c>
      <c r="P892" s="50">
        <v>-233351</v>
      </c>
      <c r="Q892" s="48">
        <v>-233320</v>
      </c>
      <c r="R892" s="48">
        <v>-233320</v>
      </c>
      <c r="S892" s="48">
        <v>0</v>
      </c>
      <c r="T892" s="48">
        <v>0</v>
      </c>
      <c r="U892" s="48">
        <v>0</v>
      </c>
      <c r="V892" s="48">
        <v>0</v>
      </c>
      <c r="W892" s="48">
        <v>0</v>
      </c>
      <c r="X892" s="48">
        <v>0</v>
      </c>
      <c r="Y892" s="48">
        <v>569975</v>
      </c>
      <c r="Z892" s="48">
        <v>0</v>
      </c>
      <c r="AA892" s="48">
        <v>0</v>
      </c>
      <c r="AB892" s="48">
        <v>0</v>
      </c>
      <c r="AC892" s="48">
        <v>0</v>
      </c>
      <c r="AD892" s="48">
        <v>0</v>
      </c>
      <c r="AI892" s="48">
        <v>0</v>
      </c>
      <c r="AJ892" s="48">
        <v>1683200</v>
      </c>
      <c r="AK892" s="48">
        <v>0</v>
      </c>
      <c r="AL892" s="48">
        <v>0</v>
      </c>
      <c r="AM892" s="48">
        <v>0</v>
      </c>
      <c r="AN892" s="48">
        <v>208292</v>
      </c>
      <c r="AO892" s="11" t="s">
        <v>3696</v>
      </c>
      <c r="AP892" s="54" t="str">
        <f>IF(Table1[[#This Row],[Ending Capital Account]]&lt;500000,"A","REQ")</f>
        <v>REQ</v>
      </c>
    </row>
    <row r="893" spans="1:42" x14ac:dyDescent="0.2">
      <c r="A893" s="44">
        <v>78293</v>
      </c>
      <c r="B893" s="11" t="s">
        <v>2631</v>
      </c>
      <c r="C893" s="47">
        <v>45009</v>
      </c>
      <c r="D893" s="46">
        <v>2019</v>
      </c>
      <c r="E893" s="46">
        <v>2033</v>
      </c>
      <c r="F893" s="12" t="s">
        <v>985</v>
      </c>
      <c r="G893" s="12" t="s">
        <v>407</v>
      </c>
      <c r="H893" s="12" t="s">
        <v>410</v>
      </c>
      <c r="I893" s="12" t="s">
        <v>62</v>
      </c>
      <c r="J893" s="12" t="s">
        <v>62</v>
      </c>
      <c r="K893" s="48">
        <v>2816270</v>
      </c>
      <c r="L893" s="12" t="s">
        <v>409</v>
      </c>
      <c r="P893" s="50">
        <v>-174978</v>
      </c>
      <c r="Q893" s="48">
        <v>-191671</v>
      </c>
      <c r="R893" s="48">
        <v>-191671</v>
      </c>
      <c r="S893" s="48">
        <v>0</v>
      </c>
      <c r="T893" s="48">
        <v>0</v>
      </c>
      <c r="U893" s="48">
        <v>0</v>
      </c>
      <c r="V893" s="48">
        <v>0</v>
      </c>
      <c r="W893" s="48">
        <v>0</v>
      </c>
      <c r="X893" s="48">
        <v>0</v>
      </c>
      <c r="Y893" s="48">
        <v>451021</v>
      </c>
      <c r="Z893" s="48">
        <v>0</v>
      </c>
      <c r="AA893" s="48">
        <v>0</v>
      </c>
      <c r="AB893" s="48">
        <v>0</v>
      </c>
      <c r="AC893" s="48">
        <v>0</v>
      </c>
      <c r="AD893" s="48">
        <v>0</v>
      </c>
      <c r="AI893" s="48">
        <v>307038</v>
      </c>
      <c r="AJ893" s="48">
        <v>2880763</v>
      </c>
      <c r="AK893" s="48">
        <v>0</v>
      </c>
      <c r="AL893" s="48">
        <v>0</v>
      </c>
      <c r="AM893" s="48">
        <v>-13900</v>
      </c>
      <c r="AN893" s="48">
        <v>165716</v>
      </c>
      <c r="AO893" s="11" t="s">
        <v>3756</v>
      </c>
      <c r="AP893" s="54" t="str">
        <f>IF(Table1[[#This Row],[Ending Capital Account]]&lt;500000,"A","REQ")</f>
        <v>REQ</v>
      </c>
    </row>
    <row r="894" spans="1:42" x14ac:dyDescent="0.2">
      <c r="A894" s="44">
        <v>63651</v>
      </c>
      <c r="B894" s="11" t="s">
        <v>3418</v>
      </c>
      <c r="C894" s="47">
        <v>45139</v>
      </c>
      <c r="D894" s="46">
        <v>2009</v>
      </c>
      <c r="E894" s="46">
        <v>2024</v>
      </c>
      <c r="F894" s="12" t="s">
        <v>985</v>
      </c>
      <c r="G894" s="12" t="s">
        <v>407</v>
      </c>
      <c r="H894" s="12" t="s">
        <v>410</v>
      </c>
      <c r="I894" s="12" t="s">
        <v>62</v>
      </c>
      <c r="J894" s="12" t="s">
        <v>62</v>
      </c>
      <c r="K894" s="48">
        <v>870711</v>
      </c>
      <c r="L894" s="12" t="s">
        <v>409</v>
      </c>
      <c r="P894" s="50">
        <v>-181401</v>
      </c>
      <c r="Q894" s="48">
        <v>-180707</v>
      </c>
      <c r="R894" s="48">
        <v>-180707</v>
      </c>
      <c r="S894" s="48">
        <v>0</v>
      </c>
      <c r="T894" s="48">
        <v>0</v>
      </c>
      <c r="U894" s="48">
        <v>0</v>
      </c>
      <c r="V894" s="48">
        <v>0</v>
      </c>
      <c r="W894" s="48">
        <v>0</v>
      </c>
      <c r="X894" s="48">
        <v>0</v>
      </c>
      <c r="Y894" s="48">
        <v>0</v>
      </c>
      <c r="Z894" s="48">
        <v>0</v>
      </c>
      <c r="AA894" s="48">
        <v>0</v>
      </c>
      <c r="AB894" s="48">
        <v>0</v>
      </c>
      <c r="AC894" s="48">
        <v>0</v>
      </c>
      <c r="AD894" s="48">
        <v>0</v>
      </c>
      <c r="AI894" s="48">
        <v>0</v>
      </c>
      <c r="AJ894" s="48">
        <v>12133367</v>
      </c>
      <c r="AK894" s="48">
        <v>0</v>
      </c>
      <c r="AL894" s="48">
        <v>0</v>
      </c>
      <c r="AM894" s="48">
        <v>0</v>
      </c>
      <c r="AN894" s="48">
        <v>311334</v>
      </c>
      <c r="AO894" s="11" t="s">
        <v>3707</v>
      </c>
      <c r="AP894" s="54" t="str">
        <f>IF(Table1[[#This Row],[Ending Capital Account]]&lt;500000,"A","REQ")</f>
        <v>REQ</v>
      </c>
    </row>
    <row r="895" spans="1:42" x14ac:dyDescent="0.2">
      <c r="A895" s="44">
        <v>65176</v>
      </c>
      <c r="B895" s="11" t="s">
        <v>1517</v>
      </c>
      <c r="C895" s="47">
        <v>45026</v>
      </c>
      <c r="D895" s="46">
        <v>2012</v>
      </c>
      <c r="E895" s="46">
        <v>2026</v>
      </c>
      <c r="F895" s="12" t="s">
        <v>985</v>
      </c>
      <c r="G895" s="12" t="s">
        <v>407</v>
      </c>
      <c r="H895" s="12" t="s">
        <v>410</v>
      </c>
      <c r="I895" s="12" t="s">
        <v>62</v>
      </c>
      <c r="J895" s="12" t="s">
        <v>62</v>
      </c>
      <c r="K895" s="48">
        <v>3854984</v>
      </c>
      <c r="L895" s="12" t="s">
        <v>409</v>
      </c>
      <c r="P895" s="50">
        <v>-450574</v>
      </c>
      <c r="Q895" s="48">
        <v>-452994</v>
      </c>
      <c r="R895" s="48">
        <v>-452994</v>
      </c>
      <c r="S895" s="48">
        <v>0</v>
      </c>
      <c r="T895" s="48">
        <v>0</v>
      </c>
      <c r="U895" s="48">
        <v>0</v>
      </c>
      <c r="V895" s="48">
        <v>0</v>
      </c>
      <c r="W895" s="48">
        <v>0</v>
      </c>
      <c r="X895" s="48">
        <v>0</v>
      </c>
      <c r="Y895" s="48">
        <v>84305</v>
      </c>
      <c r="Z895" s="48">
        <v>0</v>
      </c>
      <c r="AA895" s="48">
        <v>0</v>
      </c>
      <c r="AB895" s="48">
        <v>0</v>
      </c>
      <c r="AC895" s="48">
        <v>0</v>
      </c>
      <c r="AD895" s="48">
        <v>0</v>
      </c>
      <c r="AI895" s="48">
        <v>0</v>
      </c>
      <c r="AJ895" s="48">
        <v>0</v>
      </c>
      <c r="AK895" s="48">
        <v>1680</v>
      </c>
      <c r="AL895" s="48">
        <v>0</v>
      </c>
      <c r="AM895" s="48">
        <v>0</v>
      </c>
      <c r="AN895" s="48">
        <v>339343</v>
      </c>
      <c r="AO895" s="11" t="s">
        <v>3769</v>
      </c>
      <c r="AP895" s="54" t="str">
        <f>IF(Table1[[#This Row],[Ending Capital Account]]&lt;500000,"A","REQ")</f>
        <v>REQ</v>
      </c>
    </row>
    <row r="896" spans="1:42" x14ac:dyDescent="0.2">
      <c r="A896" s="44">
        <v>60635</v>
      </c>
      <c r="B896" s="11" t="s">
        <v>2840</v>
      </c>
      <c r="C896" s="47">
        <v>45047</v>
      </c>
      <c r="D896" s="46">
        <v>2004</v>
      </c>
      <c r="E896" s="46">
        <v>2018</v>
      </c>
      <c r="F896" s="12" t="s">
        <v>985</v>
      </c>
      <c r="G896" s="12" t="s">
        <v>407</v>
      </c>
      <c r="H896" s="12" t="s">
        <v>410</v>
      </c>
      <c r="I896" s="12" t="s">
        <v>62</v>
      </c>
      <c r="J896" s="12" t="s">
        <v>62</v>
      </c>
      <c r="K896" s="48">
        <v>2531281</v>
      </c>
      <c r="L896" s="12" t="s">
        <v>62</v>
      </c>
      <c r="P896" s="50">
        <v>-539070</v>
      </c>
      <c r="Q896" s="48">
        <v>-539016</v>
      </c>
      <c r="R896" s="48">
        <v>-539016</v>
      </c>
      <c r="S896" s="48">
        <v>0</v>
      </c>
      <c r="T896" s="48">
        <v>34055</v>
      </c>
      <c r="U896" s="48">
        <v>0</v>
      </c>
      <c r="V896" s="48">
        <v>0</v>
      </c>
      <c r="W896" s="48">
        <v>0</v>
      </c>
      <c r="X896" s="48">
        <v>0</v>
      </c>
      <c r="Y896" s="48">
        <v>0</v>
      </c>
      <c r="Z896" s="48">
        <v>0</v>
      </c>
      <c r="AA896" s="48">
        <v>0</v>
      </c>
      <c r="AB896" s="48">
        <v>0</v>
      </c>
      <c r="AC896" s="48">
        <v>0</v>
      </c>
      <c r="AD896" s="48">
        <v>0</v>
      </c>
      <c r="AI896" s="48">
        <v>0</v>
      </c>
      <c r="AJ896" s="48">
        <v>13578740</v>
      </c>
      <c r="AK896" s="48">
        <v>0</v>
      </c>
      <c r="AL896" s="48">
        <v>0</v>
      </c>
      <c r="AM896" s="48">
        <v>0</v>
      </c>
      <c r="AN896" s="48">
        <v>662277</v>
      </c>
      <c r="AO896" s="11" t="s">
        <v>3699</v>
      </c>
      <c r="AP896" s="54" t="str">
        <f>IF(Table1[[#This Row],[Ending Capital Account]]&lt;500000,"A","REQ")</f>
        <v>REQ</v>
      </c>
    </row>
    <row r="897" spans="1:42" x14ac:dyDescent="0.2">
      <c r="A897" s="44">
        <v>65860</v>
      </c>
      <c r="B897" s="11" t="s">
        <v>772</v>
      </c>
      <c r="C897" s="47">
        <v>44978</v>
      </c>
      <c r="D897" s="46">
        <v>2014</v>
      </c>
      <c r="E897" s="46">
        <v>2028</v>
      </c>
      <c r="F897" s="12" t="s">
        <v>985</v>
      </c>
      <c r="G897" s="12" t="s">
        <v>407</v>
      </c>
      <c r="H897" s="12" t="s">
        <v>410</v>
      </c>
      <c r="I897" s="12" t="s">
        <v>62</v>
      </c>
      <c r="J897" s="12" t="s">
        <v>62</v>
      </c>
      <c r="K897" s="48">
        <v>7845235</v>
      </c>
      <c r="L897" s="12" t="s">
        <v>409</v>
      </c>
      <c r="P897" s="50">
        <v>-460370</v>
      </c>
      <c r="Q897" s="48">
        <v>-469218</v>
      </c>
      <c r="R897" s="48">
        <v>-482718</v>
      </c>
      <c r="S897" s="48">
        <v>0</v>
      </c>
      <c r="T897" s="48">
        <v>0</v>
      </c>
      <c r="U897" s="48">
        <v>0</v>
      </c>
      <c r="V897" s="48">
        <v>0</v>
      </c>
      <c r="W897" s="48">
        <v>0</v>
      </c>
      <c r="X897" s="48">
        <v>0</v>
      </c>
      <c r="Y897" s="48">
        <v>1252762</v>
      </c>
      <c r="Z897" s="48">
        <v>0</v>
      </c>
      <c r="AA897" s="48">
        <v>0</v>
      </c>
      <c r="AB897" s="48">
        <v>0</v>
      </c>
      <c r="AC897" s="48">
        <v>0</v>
      </c>
      <c r="AD897" s="48">
        <v>0</v>
      </c>
      <c r="AI897" s="48">
        <v>0</v>
      </c>
      <c r="AJ897" s="48">
        <v>2714111</v>
      </c>
      <c r="AK897" s="48">
        <v>19834</v>
      </c>
      <c r="AL897" s="48">
        <v>0</v>
      </c>
      <c r="AM897" s="48">
        <v>0</v>
      </c>
      <c r="AN897" s="48">
        <v>411629</v>
      </c>
      <c r="AO897" s="11" t="s">
        <v>3867</v>
      </c>
      <c r="AP897" s="54" t="str">
        <f>IF(Table1[[#This Row],[Ending Capital Account]]&lt;500000,"A","REQ")</f>
        <v>REQ</v>
      </c>
    </row>
    <row r="898" spans="1:42" x14ac:dyDescent="0.2">
      <c r="A898" s="44">
        <v>64299</v>
      </c>
      <c r="B898" s="11" t="s">
        <v>202</v>
      </c>
      <c r="C898" s="47">
        <v>44978</v>
      </c>
      <c r="D898" s="46">
        <v>2011</v>
      </c>
      <c r="E898" s="46">
        <v>2026</v>
      </c>
      <c r="F898" s="12" t="s">
        <v>985</v>
      </c>
      <c r="G898" s="12" t="s">
        <v>407</v>
      </c>
      <c r="H898" s="12" t="s">
        <v>410</v>
      </c>
      <c r="I898" s="12" t="s">
        <v>62</v>
      </c>
      <c r="J898" s="12" t="s">
        <v>62</v>
      </c>
      <c r="K898" s="48">
        <v>698874</v>
      </c>
      <c r="L898" s="12" t="s">
        <v>62</v>
      </c>
      <c r="P898" s="50">
        <v>-172321</v>
      </c>
      <c r="Q898" s="48">
        <v>-172293</v>
      </c>
      <c r="R898" s="48">
        <v>-172293</v>
      </c>
      <c r="S898" s="48">
        <v>0</v>
      </c>
      <c r="T898" s="48">
        <v>1997</v>
      </c>
      <c r="U898" s="48">
        <v>0</v>
      </c>
      <c r="V898" s="48">
        <v>0</v>
      </c>
      <c r="W898" s="48">
        <v>0</v>
      </c>
      <c r="X898" s="48">
        <v>0</v>
      </c>
      <c r="Y898" s="48">
        <v>0</v>
      </c>
      <c r="Z898" s="48">
        <v>0</v>
      </c>
      <c r="AA898" s="48">
        <v>0</v>
      </c>
      <c r="AB898" s="48">
        <v>0</v>
      </c>
      <c r="AC898" s="48">
        <v>0</v>
      </c>
      <c r="AD898" s="48">
        <v>0</v>
      </c>
      <c r="AI898" s="48">
        <v>0</v>
      </c>
      <c r="AJ898" s="48">
        <v>323451</v>
      </c>
      <c r="AK898" s="48">
        <v>0</v>
      </c>
      <c r="AL898" s="48">
        <v>0</v>
      </c>
      <c r="AM898" s="48">
        <v>0</v>
      </c>
      <c r="AN898" s="48">
        <v>192289</v>
      </c>
      <c r="AO898" s="11" t="s">
        <v>3713</v>
      </c>
      <c r="AP898" s="54" t="str">
        <f>IF(Table1[[#This Row],[Ending Capital Account]]&lt;500000,"A","REQ")</f>
        <v>REQ</v>
      </c>
    </row>
    <row r="899" spans="1:42" x14ac:dyDescent="0.2">
      <c r="A899" s="44">
        <v>80807</v>
      </c>
      <c r="B899" s="11" t="s">
        <v>4157</v>
      </c>
      <c r="C899" s="47">
        <v>45013</v>
      </c>
      <c r="D899" s="46">
        <v>2023</v>
      </c>
      <c r="E899" s="46">
        <v>2038</v>
      </c>
      <c r="F899" s="12" t="s">
        <v>985</v>
      </c>
      <c r="G899" s="12" t="s">
        <v>4754</v>
      </c>
      <c r="H899" s="12" t="s">
        <v>410</v>
      </c>
      <c r="I899" s="12" t="s">
        <v>62</v>
      </c>
      <c r="J899" s="12" t="s">
        <v>62</v>
      </c>
      <c r="K899" s="48">
        <v>0</v>
      </c>
      <c r="L899" s="12" t="s">
        <v>62</v>
      </c>
      <c r="P899" s="50">
        <v>0</v>
      </c>
      <c r="Q899" s="48">
        <v>0</v>
      </c>
      <c r="R899" s="48">
        <v>0</v>
      </c>
      <c r="S899" s="48">
        <v>0</v>
      </c>
      <c r="T899" s="48">
        <v>0</v>
      </c>
      <c r="U899" s="48">
        <v>0</v>
      </c>
      <c r="V899" s="48">
        <v>0</v>
      </c>
      <c r="W899" s="48">
        <v>0</v>
      </c>
      <c r="X899" s="48">
        <v>0</v>
      </c>
      <c r="Y899" s="48">
        <v>0</v>
      </c>
      <c r="Z899" s="48">
        <v>0</v>
      </c>
      <c r="AA899" s="48">
        <v>0</v>
      </c>
      <c r="AB899" s="48">
        <v>0</v>
      </c>
      <c r="AC899" s="48">
        <v>0</v>
      </c>
      <c r="AD899" s="48">
        <v>0</v>
      </c>
      <c r="AI899" s="48">
        <v>0</v>
      </c>
      <c r="AK899" s="48">
        <v>0</v>
      </c>
      <c r="AL899" s="48">
        <v>0</v>
      </c>
      <c r="AM899" s="48">
        <v>0</v>
      </c>
      <c r="AO899" s="11" t="s">
        <v>3734</v>
      </c>
      <c r="AP899" s="54" t="str">
        <f>IF(Table1[[#This Row],[Ending Capital Account]]&lt;500000,"A","REQ")</f>
        <v>A</v>
      </c>
    </row>
    <row r="900" spans="1:42" x14ac:dyDescent="0.2">
      <c r="A900" s="44">
        <v>67907</v>
      </c>
      <c r="B900" s="11" t="s">
        <v>1806</v>
      </c>
      <c r="C900" s="47">
        <v>44985</v>
      </c>
      <c r="D900" s="46">
        <v>2018</v>
      </c>
      <c r="E900" s="46">
        <v>2032</v>
      </c>
      <c r="F900" s="12" t="s">
        <v>985</v>
      </c>
      <c r="G900" s="12" t="s">
        <v>407</v>
      </c>
      <c r="H900" s="12" t="s">
        <v>410</v>
      </c>
      <c r="I900" s="12" t="s">
        <v>62</v>
      </c>
      <c r="J900" s="12" t="s">
        <v>62</v>
      </c>
      <c r="K900" s="48">
        <v>2872208</v>
      </c>
      <c r="L900" s="12" t="s">
        <v>409</v>
      </c>
      <c r="P900" s="50">
        <v>-621421</v>
      </c>
      <c r="Q900" s="48">
        <v>-621132</v>
      </c>
      <c r="R900" s="48">
        <v>-621132</v>
      </c>
      <c r="S900" s="48">
        <v>0</v>
      </c>
      <c r="T900" s="48">
        <v>0</v>
      </c>
      <c r="U900" s="48">
        <v>0</v>
      </c>
      <c r="V900" s="48">
        <v>0</v>
      </c>
      <c r="W900" s="48">
        <v>0</v>
      </c>
      <c r="X900" s="48">
        <v>0</v>
      </c>
      <c r="Y900" s="48">
        <v>598236</v>
      </c>
      <c r="Z900" s="48">
        <v>0</v>
      </c>
      <c r="AA900" s="48">
        <v>0</v>
      </c>
      <c r="AB900" s="48">
        <v>0</v>
      </c>
      <c r="AC900" s="48">
        <v>0</v>
      </c>
      <c r="AD900" s="48">
        <v>0</v>
      </c>
      <c r="AI900" s="48">
        <v>0</v>
      </c>
      <c r="AJ900" s="48">
        <v>10098141</v>
      </c>
      <c r="AK900" s="48">
        <v>0</v>
      </c>
      <c r="AL900" s="48">
        <v>0</v>
      </c>
      <c r="AM900" s="48">
        <v>0</v>
      </c>
      <c r="AN900" s="48">
        <v>509204</v>
      </c>
      <c r="AO900" s="11" t="s">
        <v>3828</v>
      </c>
      <c r="AP900" s="54" t="str">
        <f>IF(Table1[[#This Row],[Ending Capital Account]]&lt;500000,"A","REQ")</f>
        <v>REQ</v>
      </c>
    </row>
    <row r="901" spans="1:42" x14ac:dyDescent="0.2">
      <c r="A901" s="44">
        <v>67614</v>
      </c>
      <c r="B901" s="11" t="s">
        <v>691</v>
      </c>
      <c r="C901" s="47">
        <v>45006</v>
      </c>
      <c r="D901" s="46">
        <v>2019</v>
      </c>
      <c r="E901" s="46">
        <v>2033</v>
      </c>
      <c r="F901" s="12" t="s">
        <v>985</v>
      </c>
      <c r="G901" s="12" t="s">
        <v>407</v>
      </c>
      <c r="H901" s="12" t="s">
        <v>410</v>
      </c>
      <c r="I901" s="12" t="s">
        <v>62</v>
      </c>
      <c r="J901" s="12" t="s">
        <v>62</v>
      </c>
      <c r="K901" s="48">
        <v>10873553</v>
      </c>
      <c r="L901" s="12" t="s">
        <v>409</v>
      </c>
      <c r="P901" s="50">
        <v>-998042</v>
      </c>
      <c r="Q901" s="48">
        <v>-997472</v>
      </c>
      <c r="R901" s="48">
        <v>-997472</v>
      </c>
      <c r="S901" s="48">
        <v>0</v>
      </c>
      <c r="T901" s="48">
        <v>0</v>
      </c>
      <c r="U901" s="48">
        <v>0</v>
      </c>
      <c r="V901" s="48">
        <v>0</v>
      </c>
      <c r="W901" s="48">
        <v>0</v>
      </c>
      <c r="X901" s="48">
        <v>0</v>
      </c>
      <c r="Y901" s="48">
        <v>1385612</v>
      </c>
      <c r="Z901" s="48">
        <v>0</v>
      </c>
      <c r="AA901" s="48">
        <v>0</v>
      </c>
      <c r="AB901" s="48">
        <v>0</v>
      </c>
      <c r="AC901" s="48">
        <v>0</v>
      </c>
      <c r="AD901" s="48">
        <v>0</v>
      </c>
      <c r="AI901" s="48">
        <v>0</v>
      </c>
      <c r="AJ901" s="48">
        <v>10974667</v>
      </c>
      <c r="AK901" s="48">
        <v>0</v>
      </c>
      <c r="AL901" s="48">
        <v>0</v>
      </c>
      <c r="AM901" s="48">
        <v>0</v>
      </c>
      <c r="AN901" s="48">
        <v>838829</v>
      </c>
      <c r="AO901" s="11" t="s">
        <v>3791</v>
      </c>
      <c r="AP901" s="54" t="str">
        <f>IF(Table1[[#This Row],[Ending Capital Account]]&lt;500000,"A","REQ")</f>
        <v>REQ</v>
      </c>
    </row>
    <row r="902" spans="1:42" x14ac:dyDescent="0.2">
      <c r="A902" s="44">
        <v>79620</v>
      </c>
      <c r="B902" s="11" t="s">
        <v>2730</v>
      </c>
      <c r="C902" s="47">
        <v>44986</v>
      </c>
      <c r="D902" s="46">
        <v>2021</v>
      </c>
      <c r="E902" s="46">
        <v>2036</v>
      </c>
      <c r="F902" s="12" t="s">
        <v>985</v>
      </c>
      <c r="G902" s="12" t="s">
        <v>407</v>
      </c>
      <c r="H902" s="12" t="s">
        <v>410</v>
      </c>
      <c r="I902" s="12" t="s">
        <v>62</v>
      </c>
      <c r="J902" s="12" t="s">
        <v>62</v>
      </c>
      <c r="K902" s="48">
        <v>1951590</v>
      </c>
      <c r="L902" s="12" t="s">
        <v>409</v>
      </c>
      <c r="P902" s="50">
        <v>-398645</v>
      </c>
      <c r="Q902" s="48">
        <v>-398605</v>
      </c>
      <c r="R902" s="48">
        <v>-427672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842286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I902" s="48">
        <v>0</v>
      </c>
      <c r="AJ902" s="48">
        <v>3006055</v>
      </c>
      <c r="AK902" s="48">
        <v>0</v>
      </c>
      <c r="AL902" s="48">
        <v>0</v>
      </c>
      <c r="AM902" s="48">
        <v>0</v>
      </c>
      <c r="AN902" s="48">
        <v>197074</v>
      </c>
      <c r="AO902" s="11" t="s">
        <v>3866</v>
      </c>
      <c r="AP902" s="54" t="str">
        <f>IF(Table1[[#This Row],[Ending Capital Account]]&lt;500000,"A","REQ")</f>
        <v>REQ</v>
      </c>
    </row>
    <row r="903" spans="1:42" x14ac:dyDescent="0.2">
      <c r="A903" s="44">
        <v>79761</v>
      </c>
      <c r="B903" s="11" t="s">
        <v>3687</v>
      </c>
      <c r="C903" s="47">
        <v>45041</v>
      </c>
      <c r="D903" s="46">
        <v>2022</v>
      </c>
      <c r="E903" s="46">
        <v>2037</v>
      </c>
      <c r="F903" s="12" t="s">
        <v>985</v>
      </c>
      <c r="G903" s="12" t="s">
        <v>407</v>
      </c>
      <c r="H903" s="12" t="s">
        <v>410</v>
      </c>
      <c r="I903" s="12" t="s">
        <v>62</v>
      </c>
      <c r="J903" s="12" t="s">
        <v>62</v>
      </c>
      <c r="K903" s="48">
        <v>-757240</v>
      </c>
      <c r="L903" s="12" t="s">
        <v>409</v>
      </c>
      <c r="P903" s="50">
        <v>-1313969</v>
      </c>
      <c r="Q903" s="48">
        <v>-1313694</v>
      </c>
      <c r="R903" s="48">
        <v>-1313694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220075</v>
      </c>
      <c r="Z903" s="48">
        <v>0</v>
      </c>
      <c r="AA903" s="48">
        <v>0</v>
      </c>
      <c r="AB903" s="48">
        <v>104310</v>
      </c>
      <c r="AC903" s="48">
        <v>220075</v>
      </c>
      <c r="AD903" s="48">
        <v>0</v>
      </c>
      <c r="AI903" s="48">
        <v>0</v>
      </c>
      <c r="AJ903" s="48">
        <v>3394022</v>
      </c>
      <c r="AK903" s="48">
        <v>0</v>
      </c>
      <c r="AL903" s="48">
        <v>55000</v>
      </c>
      <c r="AM903" s="48">
        <v>0</v>
      </c>
      <c r="AN903" s="48">
        <v>1246064</v>
      </c>
      <c r="AO903" s="11" t="s">
        <v>4773</v>
      </c>
      <c r="AP903" s="54" t="str">
        <f>IF(Table1[[#This Row],[Ending Capital Account]]&lt;500000,"A","REQ")</f>
        <v>A</v>
      </c>
    </row>
    <row r="904" spans="1:42" x14ac:dyDescent="0.2">
      <c r="A904" s="44">
        <v>67602</v>
      </c>
      <c r="B904" s="11" t="s">
        <v>101</v>
      </c>
      <c r="C904" s="47">
        <v>44965</v>
      </c>
      <c r="D904" s="46">
        <v>2018</v>
      </c>
      <c r="E904" s="46">
        <v>2032</v>
      </c>
      <c r="F904" s="12" t="s">
        <v>985</v>
      </c>
      <c r="G904" s="12" t="s">
        <v>407</v>
      </c>
      <c r="H904" s="12" t="s">
        <v>410</v>
      </c>
      <c r="I904" s="12" t="s">
        <v>62</v>
      </c>
      <c r="J904" s="12" t="s">
        <v>62</v>
      </c>
      <c r="K904" s="48">
        <v>4200168</v>
      </c>
      <c r="L904" s="12" t="s">
        <v>409</v>
      </c>
      <c r="P904" s="50">
        <v>-163858</v>
      </c>
      <c r="Q904" s="48">
        <v>-161072</v>
      </c>
      <c r="R904" s="48">
        <v>-155773</v>
      </c>
      <c r="S904" s="48">
        <v>0</v>
      </c>
      <c r="T904" s="48">
        <v>0</v>
      </c>
      <c r="U904" s="48">
        <v>0</v>
      </c>
      <c r="V904" s="48">
        <v>0</v>
      </c>
      <c r="W904" s="48">
        <v>0</v>
      </c>
      <c r="X904" s="48">
        <v>0</v>
      </c>
      <c r="Y904" s="48">
        <v>586335</v>
      </c>
      <c r="Z904" s="48">
        <v>0</v>
      </c>
      <c r="AA904" s="48">
        <v>0</v>
      </c>
      <c r="AB904" s="48">
        <v>0</v>
      </c>
      <c r="AC904" s="48">
        <v>0</v>
      </c>
      <c r="AD904" s="48">
        <v>0</v>
      </c>
      <c r="AI904" s="48">
        <v>0</v>
      </c>
      <c r="AJ904" s="48">
        <v>1362648</v>
      </c>
      <c r="AK904" s="48">
        <v>5290</v>
      </c>
      <c r="AL904" s="48">
        <v>0</v>
      </c>
      <c r="AM904" s="48">
        <v>0</v>
      </c>
      <c r="AN904" s="48">
        <v>266969</v>
      </c>
      <c r="AO904" s="11" t="s">
        <v>3845</v>
      </c>
      <c r="AP904" s="54" t="str">
        <f>IF(Table1[[#This Row],[Ending Capital Account]]&lt;500000,"A","REQ")</f>
        <v>REQ</v>
      </c>
    </row>
    <row r="905" spans="1:42" x14ac:dyDescent="0.2">
      <c r="A905" s="44">
        <v>61959</v>
      </c>
      <c r="B905" s="11" t="s">
        <v>3004</v>
      </c>
      <c r="C905" s="47">
        <v>45020</v>
      </c>
      <c r="D905" s="46">
        <v>2008</v>
      </c>
      <c r="E905" s="46">
        <v>2023</v>
      </c>
      <c r="F905" s="12" t="s">
        <v>985</v>
      </c>
      <c r="G905" s="12" t="s">
        <v>407</v>
      </c>
      <c r="H905" s="12" t="s">
        <v>410</v>
      </c>
      <c r="I905" s="12" t="s">
        <v>62</v>
      </c>
      <c r="J905" s="12" t="s">
        <v>62</v>
      </c>
      <c r="K905" s="48">
        <v>-3535461</v>
      </c>
      <c r="L905" s="12" t="s">
        <v>62</v>
      </c>
      <c r="P905" s="50">
        <v>-510329</v>
      </c>
      <c r="Q905" s="48">
        <v>-510277</v>
      </c>
      <c r="R905" s="48">
        <v>-510277</v>
      </c>
      <c r="S905" s="48">
        <v>0</v>
      </c>
      <c r="T905" s="48">
        <v>0</v>
      </c>
      <c r="U905" s="48">
        <v>0</v>
      </c>
      <c r="V905" s="48">
        <v>0</v>
      </c>
      <c r="W905" s="48">
        <v>0</v>
      </c>
      <c r="X905" s="48">
        <v>0</v>
      </c>
      <c r="Y905" s="48">
        <v>0</v>
      </c>
      <c r="Z905" s="48">
        <v>0</v>
      </c>
      <c r="AA905" s="48">
        <v>0</v>
      </c>
      <c r="AB905" s="48">
        <v>0</v>
      </c>
      <c r="AC905" s="48">
        <v>0</v>
      </c>
      <c r="AD905" s="48">
        <v>0</v>
      </c>
      <c r="AI905" s="48">
        <v>0</v>
      </c>
      <c r="AJ905" s="48">
        <v>10453173</v>
      </c>
      <c r="AK905" s="48">
        <v>0</v>
      </c>
      <c r="AL905" s="48">
        <v>0</v>
      </c>
      <c r="AM905" s="48">
        <v>0</v>
      </c>
      <c r="AN905" s="48">
        <v>538711</v>
      </c>
      <c r="AO905" s="11" t="s">
        <v>3837</v>
      </c>
      <c r="AP905" s="54" t="str">
        <f>IF(Table1[[#This Row],[Ending Capital Account]]&lt;500000,"A","REQ")</f>
        <v>A</v>
      </c>
    </row>
    <row r="906" spans="1:42" x14ac:dyDescent="0.2">
      <c r="A906" s="44">
        <v>79797</v>
      </c>
      <c r="B906" s="11" t="s">
        <v>1854</v>
      </c>
      <c r="C906" s="47">
        <v>44977</v>
      </c>
      <c r="D906" s="46">
        <v>2021</v>
      </c>
      <c r="E906" s="46">
        <v>2036</v>
      </c>
      <c r="F906" s="12" t="s">
        <v>985</v>
      </c>
      <c r="G906" s="12" t="s">
        <v>407</v>
      </c>
      <c r="H906" s="12" t="s">
        <v>410</v>
      </c>
      <c r="I906" s="12" t="s">
        <v>62</v>
      </c>
      <c r="J906" s="12" t="s">
        <v>62</v>
      </c>
      <c r="K906" s="48">
        <v>3513412</v>
      </c>
      <c r="L906" s="12" t="s">
        <v>409</v>
      </c>
      <c r="P906" s="50">
        <v>-192050</v>
      </c>
      <c r="Q906" s="48">
        <v>-191922</v>
      </c>
      <c r="R906" s="48">
        <v>-191922</v>
      </c>
      <c r="S906" s="48">
        <v>0</v>
      </c>
      <c r="T906" s="48">
        <v>0</v>
      </c>
      <c r="U906" s="48">
        <v>0</v>
      </c>
      <c r="V906" s="48">
        <v>0</v>
      </c>
      <c r="W906" s="48">
        <v>0</v>
      </c>
      <c r="X906" s="48">
        <v>0</v>
      </c>
      <c r="Y906" s="48">
        <v>819936</v>
      </c>
      <c r="Z906" s="48">
        <v>0</v>
      </c>
      <c r="AA906" s="48">
        <v>0</v>
      </c>
      <c r="AB906" s="48">
        <v>0</v>
      </c>
      <c r="AC906" s="48">
        <v>0</v>
      </c>
      <c r="AD906" s="48">
        <v>0</v>
      </c>
      <c r="AI906" s="48">
        <v>0</v>
      </c>
      <c r="AJ906" s="48">
        <v>17931311</v>
      </c>
      <c r="AK906" s="48">
        <v>0</v>
      </c>
      <c r="AL906" s="48">
        <v>1690285</v>
      </c>
      <c r="AM906" s="48">
        <v>0</v>
      </c>
      <c r="AN906" s="48">
        <v>1261685</v>
      </c>
      <c r="AO906" s="11" t="s">
        <v>3734</v>
      </c>
      <c r="AP906" s="54" t="str">
        <f>IF(Table1[[#This Row],[Ending Capital Account]]&lt;500000,"A","REQ")</f>
        <v>REQ</v>
      </c>
    </row>
    <row r="907" spans="1:42" x14ac:dyDescent="0.2">
      <c r="A907" s="44">
        <v>62004</v>
      </c>
      <c r="B907" s="11" t="s">
        <v>2012</v>
      </c>
      <c r="C907" s="47">
        <v>45000</v>
      </c>
      <c r="D907" s="46">
        <v>2006</v>
      </c>
      <c r="E907" s="46">
        <v>2020</v>
      </c>
      <c r="F907" s="12" t="s">
        <v>985</v>
      </c>
      <c r="G907" s="12" t="s">
        <v>407</v>
      </c>
      <c r="H907" s="12" t="s">
        <v>410</v>
      </c>
      <c r="I907" s="12" t="s">
        <v>62</v>
      </c>
      <c r="J907" s="12" t="s">
        <v>62</v>
      </c>
      <c r="K907" s="48">
        <v>-506250</v>
      </c>
      <c r="L907" s="12" t="s">
        <v>62</v>
      </c>
      <c r="P907" s="50">
        <v>-104822</v>
      </c>
      <c r="Q907" s="48">
        <v>-104707</v>
      </c>
      <c r="R907" s="48">
        <v>-67673</v>
      </c>
      <c r="S907" s="48">
        <v>0</v>
      </c>
      <c r="T907" s="48">
        <v>11158</v>
      </c>
      <c r="U907" s="48">
        <v>0</v>
      </c>
      <c r="V907" s="48">
        <v>0</v>
      </c>
      <c r="W907" s="48">
        <v>0</v>
      </c>
      <c r="X907" s="48">
        <v>0</v>
      </c>
      <c r="Y907" s="48">
        <v>0</v>
      </c>
      <c r="Z907" s="48">
        <v>0</v>
      </c>
      <c r="AA907" s="48">
        <v>0</v>
      </c>
      <c r="AB907" s="48">
        <v>0</v>
      </c>
      <c r="AC907" s="48">
        <v>0</v>
      </c>
      <c r="AD907" s="48">
        <v>0</v>
      </c>
      <c r="AI907" s="48">
        <v>0</v>
      </c>
      <c r="AJ907" s="48">
        <v>2062323</v>
      </c>
      <c r="AK907" s="48">
        <v>0</v>
      </c>
      <c r="AL907" s="48">
        <v>0</v>
      </c>
      <c r="AM907" s="48">
        <v>0</v>
      </c>
      <c r="AN907" s="48">
        <v>122147</v>
      </c>
      <c r="AO907" s="11" t="s">
        <v>3815</v>
      </c>
      <c r="AP907" s="54" t="str">
        <f>IF(Table1[[#This Row],[Ending Capital Account]]&lt;500000,"A","REQ")</f>
        <v>A</v>
      </c>
    </row>
    <row r="908" spans="1:42" x14ac:dyDescent="0.2">
      <c r="A908" s="44">
        <v>65598</v>
      </c>
      <c r="B908" s="11" t="s">
        <v>2479</v>
      </c>
      <c r="C908" s="47">
        <v>45061</v>
      </c>
      <c r="D908" s="46">
        <v>2013</v>
      </c>
      <c r="E908" s="46">
        <v>2027</v>
      </c>
      <c r="F908" s="12" t="s">
        <v>985</v>
      </c>
      <c r="G908" s="12" t="s">
        <v>407</v>
      </c>
      <c r="H908" s="12" t="s">
        <v>410</v>
      </c>
      <c r="I908" s="12" t="s">
        <v>62</v>
      </c>
      <c r="J908" s="12" t="s">
        <v>62</v>
      </c>
      <c r="K908" s="48">
        <v>1801993</v>
      </c>
      <c r="L908" s="12" t="s">
        <v>62</v>
      </c>
      <c r="P908" s="50">
        <v>-123776</v>
      </c>
      <c r="Q908" s="48">
        <v>-123764</v>
      </c>
      <c r="R908" s="48">
        <v>-123764</v>
      </c>
      <c r="T908" s="48">
        <v>33310</v>
      </c>
      <c r="Y908" s="48">
        <v>339467</v>
      </c>
      <c r="AJ908" s="48">
        <v>967528</v>
      </c>
      <c r="AN908" s="48">
        <v>124356</v>
      </c>
      <c r="AO908" s="11" t="s">
        <v>3803</v>
      </c>
      <c r="AP908" s="54" t="str">
        <f>IF(Table1[[#This Row],[Ending Capital Account]]&lt;500000,"A","REQ")</f>
        <v>REQ</v>
      </c>
    </row>
    <row r="909" spans="1:42" x14ac:dyDescent="0.2">
      <c r="A909" s="44">
        <v>60279</v>
      </c>
      <c r="B909" s="11" t="s">
        <v>2793</v>
      </c>
      <c r="C909" s="47">
        <v>45211</v>
      </c>
      <c r="D909" s="46">
        <v>2001</v>
      </c>
      <c r="E909" s="46">
        <v>2015</v>
      </c>
      <c r="F909" s="12" t="s">
        <v>985</v>
      </c>
      <c r="G909" s="12" t="s">
        <v>407</v>
      </c>
      <c r="H909" s="12" t="s">
        <v>410</v>
      </c>
      <c r="I909" s="12" t="s">
        <v>62</v>
      </c>
      <c r="J909" s="12" t="s">
        <v>62</v>
      </c>
      <c r="K909" s="48">
        <v>-1700121</v>
      </c>
      <c r="L909" s="12" t="s">
        <v>409</v>
      </c>
      <c r="P909" s="50">
        <v>-206007</v>
      </c>
      <c r="Q909" s="48">
        <v>-208876</v>
      </c>
      <c r="R909" s="48">
        <v>-208876</v>
      </c>
      <c r="T909" s="48">
        <v>9781</v>
      </c>
      <c r="AJ909" s="48">
        <v>2988051</v>
      </c>
      <c r="AN909" s="48">
        <v>120708</v>
      </c>
      <c r="AO909" s="11" t="s">
        <v>3765</v>
      </c>
      <c r="AP909" s="54" t="str">
        <f>IF(Table1[[#This Row],[Ending Capital Account]]&lt;500000,"A","REQ")</f>
        <v>A</v>
      </c>
    </row>
    <row r="910" spans="1:42" x14ac:dyDescent="0.2">
      <c r="A910" s="44">
        <v>66476</v>
      </c>
      <c r="B910" s="11" t="s">
        <v>1382</v>
      </c>
      <c r="C910" s="47">
        <v>44999</v>
      </c>
      <c r="D910" s="46">
        <v>2015</v>
      </c>
      <c r="E910" s="46">
        <v>2029</v>
      </c>
      <c r="F910" s="12" t="s">
        <v>985</v>
      </c>
      <c r="G910" s="12" t="s">
        <v>407</v>
      </c>
      <c r="H910" s="12" t="s">
        <v>410</v>
      </c>
      <c r="I910" s="12" t="s">
        <v>62</v>
      </c>
      <c r="J910" s="12" t="s">
        <v>62</v>
      </c>
      <c r="K910" s="48">
        <v>819031</v>
      </c>
      <c r="L910" s="12" t="s">
        <v>409</v>
      </c>
      <c r="P910" s="50">
        <v>-216266</v>
      </c>
      <c r="Q910" s="48">
        <v>-216244</v>
      </c>
      <c r="R910" s="48">
        <v>-216244</v>
      </c>
      <c r="S910" s="48">
        <v>0</v>
      </c>
      <c r="T910" s="48">
        <v>0</v>
      </c>
      <c r="U910" s="48">
        <v>0</v>
      </c>
      <c r="V910" s="48">
        <v>0</v>
      </c>
      <c r="W910" s="48">
        <v>0</v>
      </c>
      <c r="X910" s="48">
        <v>0</v>
      </c>
      <c r="Y910" s="48">
        <v>281547</v>
      </c>
      <c r="Z910" s="48">
        <v>0</v>
      </c>
      <c r="AA910" s="48">
        <v>0</v>
      </c>
      <c r="AB910" s="48">
        <v>0</v>
      </c>
      <c r="AC910" s="48">
        <v>0</v>
      </c>
      <c r="AD910" s="48">
        <v>0</v>
      </c>
      <c r="AI910" s="48">
        <v>0</v>
      </c>
      <c r="AJ910" s="48">
        <v>7071828</v>
      </c>
      <c r="AK910" s="48">
        <v>45382</v>
      </c>
      <c r="AL910" s="48">
        <v>0</v>
      </c>
      <c r="AM910" s="48">
        <v>0</v>
      </c>
      <c r="AN910" s="48">
        <v>248236</v>
      </c>
      <c r="AO910" s="11" t="s">
        <v>3752</v>
      </c>
      <c r="AP910" s="54" t="str">
        <f>IF(Table1[[#This Row],[Ending Capital Account]]&lt;500000,"A","REQ")</f>
        <v>REQ</v>
      </c>
    </row>
    <row r="911" spans="1:42" x14ac:dyDescent="0.2">
      <c r="A911" s="44">
        <v>67987</v>
      </c>
      <c r="B911" s="11" t="s">
        <v>2599</v>
      </c>
      <c r="C911" s="47">
        <v>44965</v>
      </c>
      <c r="D911" s="46">
        <v>2019</v>
      </c>
      <c r="E911" s="46">
        <v>2033</v>
      </c>
      <c r="F911" s="12" t="s">
        <v>985</v>
      </c>
      <c r="G911" s="12" t="s">
        <v>407</v>
      </c>
      <c r="H911" s="12" t="s">
        <v>410</v>
      </c>
      <c r="I911" s="12" t="s">
        <v>62</v>
      </c>
      <c r="J911" s="12" t="s">
        <v>62</v>
      </c>
      <c r="K911" s="48">
        <v>4164351</v>
      </c>
      <c r="L911" s="12" t="s">
        <v>409</v>
      </c>
      <c r="P911" s="50">
        <v>-218388</v>
      </c>
      <c r="Q911" s="48">
        <v>-218365</v>
      </c>
      <c r="R911" s="48">
        <v>-218365</v>
      </c>
      <c r="S911" s="48">
        <v>0</v>
      </c>
      <c r="T911" s="48">
        <v>0</v>
      </c>
      <c r="U911" s="48">
        <v>0</v>
      </c>
      <c r="V911" s="48">
        <v>0</v>
      </c>
      <c r="W911" s="48">
        <v>0</v>
      </c>
      <c r="X911" s="48">
        <v>0</v>
      </c>
      <c r="Y911" s="48">
        <v>656198</v>
      </c>
      <c r="Z911" s="48">
        <v>0</v>
      </c>
      <c r="AA911" s="48">
        <v>0</v>
      </c>
      <c r="AB911" s="48">
        <v>0</v>
      </c>
      <c r="AC911" s="48">
        <v>0</v>
      </c>
      <c r="AD911" s="48">
        <v>0</v>
      </c>
      <c r="AI911" s="48">
        <v>0</v>
      </c>
      <c r="AJ911" s="48">
        <v>487209</v>
      </c>
      <c r="AK911" s="48">
        <v>0</v>
      </c>
      <c r="AL911" s="48">
        <v>0</v>
      </c>
      <c r="AM911" s="48">
        <v>0</v>
      </c>
      <c r="AN911" s="48">
        <v>198877</v>
      </c>
      <c r="AO911" s="11" t="s">
        <v>3743</v>
      </c>
      <c r="AP911" s="54" t="str">
        <f>IF(Table1[[#This Row],[Ending Capital Account]]&lt;500000,"A","REQ")</f>
        <v>REQ</v>
      </c>
    </row>
    <row r="912" spans="1:42" x14ac:dyDescent="0.2">
      <c r="A912" s="44">
        <v>65504</v>
      </c>
      <c r="B912" s="11" t="s">
        <v>3410</v>
      </c>
      <c r="C912" s="47">
        <v>44977</v>
      </c>
      <c r="D912" s="46">
        <v>2012</v>
      </c>
      <c r="E912" s="46">
        <v>2026</v>
      </c>
      <c r="F912" s="12" t="s">
        <v>985</v>
      </c>
      <c r="G912" s="12" t="s">
        <v>407</v>
      </c>
      <c r="H912" s="12" t="s">
        <v>410</v>
      </c>
      <c r="I912" s="12" t="s">
        <v>62</v>
      </c>
      <c r="J912" s="12" t="s">
        <v>62</v>
      </c>
      <c r="K912" s="48">
        <v>138290</v>
      </c>
      <c r="L912" s="12" t="s">
        <v>62</v>
      </c>
      <c r="P912" s="50">
        <v>-300060</v>
      </c>
      <c r="Q912" s="48">
        <v>-77963</v>
      </c>
      <c r="R912" s="48">
        <v>-77963</v>
      </c>
      <c r="S912" s="48">
        <v>0</v>
      </c>
      <c r="T912" s="48">
        <v>0</v>
      </c>
      <c r="U912" s="48">
        <v>0</v>
      </c>
      <c r="V912" s="48">
        <v>0</v>
      </c>
      <c r="W912" s="48">
        <v>0</v>
      </c>
      <c r="X912" s="48">
        <v>0</v>
      </c>
      <c r="Y912" s="48">
        <v>205209</v>
      </c>
      <c r="Z912" s="48">
        <v>0</v>
      </c>
      <c r="AA912" s="48">
        <v>0</v>
      </c>
      <c r="AB912" s="48">
        <v>0</v>
      </c>
      <c r="AC912" s="48">
        <v>0</v>
      </c>
      <c r="AD912" s="48">
        <v>0</v>
      </c>
      <c r="AI912" s="48">
        <v>0</v>
      </c>
      <c r="AJ912" s="48">
        <v>5421209</v>
      </c>
      <c r="AK912" s="48">
        <v>0</v>
      </c>
      <c r="AL912" s="48">
        <v>0</v>
      </c>
      <c r="AM912" s="48">
        <v>0</v>
      </c>
      <c r="AN912" s="48">
        <v>321394</v>
      </c>
      <c r="AO912" s="11" t="s">
        <v>3783</v>
      </c>
      <c r="AP912" s="54" t="str">
        <f>IF(Table1[[#This Row],[Ending Capital Account]]&lt;500000,"A","REQ")</f>
        <v>A</v>
      </c>
    </row>
    <row r="913" spans="1:42" x14ac:dyDescent="0.2">
      <c r="A913" s="44">
        <v>65486</v>
      </c>
      <c r="B913" s="11" t="s">
        <v>2470</v>
      </c>
      <c r="C913" s="47">
        <v>45176</v>
      </c>
      <c r="D913" s="46">
        <v>2013</v>
      </c>
      <c r="E913" s="46">
        <v>2027</v>
      </c>
      <c r="F913" s="12" t="s">
        <v>985</v>
      </c>
      <c r="G913" s="12" t="s">
        <v>407</v>
      </c>
      <c r="H913" s="12" t="s">
        <v>410</v>
      </c>
      <c r="I913" s="12" t="s">
        <v>62</v>
      </c>
      <c r="J913" s="12" t="s">
        <v>62</v>
      </c>
      <c r="K913" s="48">
        <v>2354725</v>
      </c>
      <c r="L913" s="12" t="s">
        <v>62</v>
      </c>
      <c r="P913" s="50">
        <v>-152937</v>
      </c>
      <c r="Q913" s="48">
        <v>-152056</v>
      </c>
      <c r="R913" s="48">
        <v>-152056</v>
      </c>
      <c r="S913" s="48">
        <v>0</v>
      </c>
      <c r="T913" s="48">
        <v>17964</v>
      </c>
      <c r="U913" s="48">
        <v>0</v>
      </c>
      <c r="V913" s="48">
        <v>0</v>
      </c>
      <c r="W913" s="48">
        <v>0</v>
      </c>
      <c r="X913" s="48">
        <v>0</v>
      </c>
      <c r="Y913" s="48">
        <v>536520</v>
      </c>
      <c r="Z913" s="48">
        <v>0</v>
      </c>
      <c r="AA913" s="48">
        <v>0</v>
      </c>
      <c r="AB913" s="48">
        <v>0</v>
      </c>
      <c r="AC913" s="48">
        <v>0</v>
      </c>
      <c r="AD913" s="48">
        <v>0</v>
      </c>
      <c r="AI913" s="48">
        <v>0</v>
      </c>
      <c r="AJ913" s="48">
        <v>934460</v>
      </c>
      <c r="AK913" s="48">
        <v>0</v>
      </c>
      <c r="AL913" s="48">
        <v>0</v>
      </c>
      <c r="AM913" s="48">
        <v>0</v>
      </c>
      <c r="AN913" s="48">
        <v>199032</v>
      </c>
      <c r="AO913" s="11" t="s">
        <v>3803</v>
      </c>
      <c r="AP913" s="54" t="str">
        <f>IF(Table1[[#This Row],[Ending Capital Account]]&lt;500000,"A","REQ")</f>
        <v>REQ</v>
      </c>
    </row>
    <row r="914" spans="1:42" x14ac:dyDescent="0.2">
      <c r="A914" s="44">
        <v>64415</v>
      </c>
      <c r="B914" s="11" t="s">
        <v>285</v>
      </c>
      <c r="C914" s="47">
        <v>44977</v>
      </c>
      <c r="D914" s="46">
        <v>2012</v>
      </c>
      <c r="E914" s="46">
        <v>2027</v>
      </c>
      <c r="F914" s="12" t="s">
        <v>985</v>
      </c>
      <c r="G914" s="12" t="s">
        <v>407</v>
      </c>
      <c r="H914" s="12" t="s">
        <v>410</v>
      </c>
      <c r="I914" s="12" t="s">
        <v>62</v>
      </c>
      <c r="J914" s="12" t="s">
        <v>62</v>
      </c>
      <c r="K914" s="48">
        <v>0</v>
      </c>
      <c r="L914" s="12" t="s">
        <v>62</v>
      </c>
      <c r="P914" s="50">
        <v>-247198</v>
      </c>
      <c r="Q914" s="48">
        <v>-96963</v>
      </c>
      <c r="R914" s="48">
        <v>-128248</v>
      </c>
      <c r="S914" s="48">
        <v>0</v>
      </c>
      <c r="T914" s="48">
        <v>175347</v>
      </c>
      <c r="U914" s="48">
        <v>0</v>
      </c>
      <c r="V914" s="48">
        <v>0</v>
      </c>
      <c r="W914" s="48">
        <v>0</v>
      </c>
      <c r="X914" s="48">
        <v>0</v>
      </c>
      <c r="Y914" s="48">
        <v>300846</v>
      </c>
      <c r="Z914" s="48">
        <v>0</v>
      </c>
      <c r="AA914" s="48">
        <v>0</v>
      </c>
      <c r="AB914" s="48">
        <v>0</v>
      </c>
      <c r="AC914" s="48">
        <v>0</v>
      </c>
      <c r="AD914" s="48">
        <v>0</v>
      </c>
      <c r="AI914" s="48">
        <v>0</v>
      </c>
      <c r="AJ914" s="48">
        <v>12658214</v>
      </c>
      <c r="AK914" s="48">
        <v>0</v>
      </c>
      <c r="AL914" s="48">
        <v>0</v>
      </c>
      <c r="AM914" s="48">
        <v>0</v>
      </c>
      <c r="AN914" s="48">
        <v>392251</v>
      </c>
      <c r="AO914" s="11" t="s">
        <v>3710</v>
      </c>
      <c r="AP914" s="54" t="str">
        <f>IF(Table1[[#This Row],[Ending Capital Account]]&lt;500000,"A","REQ")</f>
        <v>A</v>
      </c>
    </row>
    <row r="915" spans="1:42" x14ac:dyDescent="0.2">
      <c r="A915" s="44">
        <v>66285</v>
      </c>
      <c r="B915" s="11" t="s">
        <v>860</v>
      </c>
      <c r="C915" s="47">
        <v>44977</v>
      </c>
      <c r="D915" s="46">
        <v>2015</v>
      </c>
      <c r="E915" s="46">
        <v>2030</v>
      </c>
      <c r="F915" s="12" t="s">
        <v>985</v>
      </c>
      <c r="G915" s="12" t="s">
        <v>407</v>
      </c>
      <c r="H915" s="12" t="s">
        <v>410</v>
      </c>
      <c r="I915" s="12" t="s">
        <v>62</v>
      </c>
      <c r="J915" s="12" t="s">
        <v>62</v>
      </c>
      <c r="K915" s="48">
        <v>8309238</v>
      </c>
      <c r="L915" s="12" t="s">
        <v>409</v>
      </c>
      <c r="P915" s="50">
        <v>-794798</v>
      </c>
      <c r="Q915" s="48">
        <v>-789312</v>
      </c>
      <c r="R915" s="48">
        <v>-789312</v>
      </c>
      <c r="S915" s="48">
        <v>0</v>
      </c>
      <c r="T915" s="48">
        <v>0</v>
      </c>
      <c r="U915" s="48">
        <v>0</v>
      </c>
      <c r="V915" s="48">
        <v>0</v>
      </c>
      <c r="W915" s="48">
        <v>0</v>
      </c>
      <c r="X915" s="48">
        <v>0</v>
      </c>
      <c r="Y915" s="48">
        <v>1061959</v>
      </c>
      <c r="Z915" s="48">
        <v>0</v>
      </c>
      <c r="AA915" s="48">
        <v>0</v>
      </c>
      <c r="AB915" s="48">
        <v>0</v>
      </c>
      <c r="AC915" s="48">
        <v>0</v>
      </c>
      <c r="AD915" s="48">
        <v>0</v>
      </c>
      <c r="AI915" s="48">
        <v>0</v>
      </c>
      <c r="AJ915" s="48">
        <v>8301688</v>
      </c>
      <c r="AK915" s="48">
        <v>6149</v>
      </c>
      <c r="AL915" s="48">
        <v>0</v>
      </c>
      <c r="AM915" s="48">
        <v>0</v>
      </c>
      <c r="AN915" s="48">
        <v>594885</v>
      </c>
      <c r="AO915" s="11" t="s">
        <v>3717</v>
      </c>
      <c r="AP915" s="54" t="str">
        <f>IF(Table1[[#This Row],[Ending Capital Account]]&lt;500000,"A","REQ")</f>
        <v>REQ</v>
      </c>
    </row>
    <row r="916" spans="1:42" x14ac:dyDescent="0.2">
      <c r="A916" s="44">
        <v>62763</v>
      </c>
      <c r="B916" s="11" t="s">
        <v>2192</v>
      </c>
      <c r="C916" s="47">
        <v>44965</v>
      </c>
      <c r="D916" s="46">
        <v>2008</v>
      </c>
      <c r="E916" s="46">
        <v>2022</v>
      </c>
      <c r="F916" s="12" t="s">
        <v>985</v>
      </c>
      <c r="G916" s="12" t="s">
        <v>407</v>
      </c>
      <c r="H916" s="12" t="s">
        <v>410</v>
      </c>
      <c r="I916" s="12" t="s">
        <v>62</v>
      </c>
      <c r="J916" s="12" t="s">
        <v>62</v>
      </c>
      <c r="K916" s="48">
        <v>0</v>
      </c>
      <c r="L916" s="12" t="s">
        <v>409</v>
      </c>
      <c r="P916" s="50">
        <v>-452645</v>
      </c>
      <c r="Q916" s="48">
        <v>-380323</v>
      </c>
      <c r="R916" s="48">
        <v>-380323</v>
      </c>
      <c r="S916" s="48">
        <v>0</v>
      </c>
      <c r="T916" s="48">
        <v>0</v>
      </c>
      <c r="U916" s="48">
        <v>0</v>
      </c>
      <c r="V916" s="48">
        <v>0</v>
      </c>
      <c r="W916" s="48">
        <v>0</v>
      </c>
      <c r="X916" s="48">
        <v>0</v>
      </c>
      <c r="Y916" s="48">
        <v>0</v>
      </c>
      <c r="Z916" s="48">
        <v>0</v>
      </c>
      <c r="AA916" s="48">
        <v>0</v>
      </c>
      <c r="AB916" s="48">
        <v>0</v>
      </c>
      <c r="AC916" s="48">
        <v>0</v>
      </c>
      <c r="AD916" s="48">
        <v>0</v>
      </c>
      <c r="AI916" s="48">
        <v>40749</v>
      </c>
      <c r="AJ916" s="48">
        <v>3340867</v>
      </c>
      <c r="AK916" s="48">
        <v>3895</v>
      </c>
      <c r="AL916" s="48">
        <v>0</v>
      </c>
      <c r="AM916" s="48">
        <v>0</v>
      </c>
      <c r="AN916" s="48">
        <v>249414</v>
      </c>
      <c r="AO916" s="11" t="s">
        <v>3712</v>
      </c>
      <c r="AP916" s="54" t="str">
        <f>IF(Table1[[#This Row],[Ending Capital Account]]&lt;500000,"A","REQ")</f>
        <v>A</v>
      </c>
    </row>
    <row r="917" spans="1:42" x14ac:dyDescent="0.2">
      <c r="A917" s="44">
        <v>63276</v>
      </c>
      <c r="B917" s="11" t="s">
        <v>2240</v>
      </c>
      <c r="C917" s="47">
        <v>44985</v>
      </c>
      <c r="D917" s="46">
        <v>2008</v>
      </c>
      <c r="E917" s="46">
        <v>2022</v>
      </c>
      <c r="F917" s="12" t="s">
        <v>985</v>
      </c>
      <c r="G917" s="12" t="s">
        <v>407</v>
      </c>
      <c r="H917" s="12" t="s">
        <v>410</v>
      </c>
      <c r="I917" s="12" t="s">
        <v>62</v>
      </c>
      <c r="J917" s="12" t="s">
        <v>62</v>
      </c>
      <c r="K917" s="48">
        <v>36100</v>
      </c>
      <c r="L917" s="12" t="s">
        <v>409</v>
      </c>
      <c r="P917" s="50">
        <v>-186629</v>
      </c>
      <c r="Q917" s="48">
        <v>0</v>
      </c>
      <c r="R917" s="48">
        <v>0</v>
      </c>
      <c r="S917" s="48">
        <v>0</v>
      </c>
      <c r="T917" s="48">
        <v>0</v>
      </c>
      <c r="U917" s="48">
        <v>0</v>
      </c>
      <c r="V917" s="48">
        <v>0</v>
      </c>
      <c r="W917" s="48">
        <v>0</v>
      </c>
      <c r="X917" s="48">
        <v>0</v>
      </c>
      <c r="Y917" s="48">
        <v>0</v>
      </c>
      <c r="Z917" s="48">
        <v>0</v>
      </c>
      <c r="AA917" s="48">
        <v>0</v>
      </c>
      <c r="AB917" s="48">
        <v>0</v>
      </c>
      <c r="AC917" s="48">
        <v>0</v>
      </c>
      <c r="AD917" s="48">
        <v>0</v>
      </c>
      <c r="AI917" s="48">
        <v>18456</v>
      </c>
      <c r="AJ917" s="48">
        <v>0</v>
      </c>
      <c r="AK917" s="48">
        <v>0</v>
      </c>
      <c r="AL917" s="48">
        <v>0</v>
      </c>
      <c r="AM917" s="48">
        <v>0</v>
      </c>
      <c r="AN917" s="48">
        <v>94265</v>
      </c>
      <c r="AO917" s="11" t="s">
        <v>3712</v>
      </c>
      <c r="AP917" s="54" t="str">
        <f>IF(Table1[[#This Row],[Ending Capital Account]]&lt;500000,"A","REQ")</f>
        <v>A</v>
      </c>
    </row>
    <row r="918" spans="1:42" x14ac:dyDescent="0.2">
      <c r="A918" s="44">
        <v>63522</v>
      </c>
      <c r="B918" s="11" t="s">
        <v>2335</v>
      </c>
      <c r="C918" s="47">
        <v>45013</v>
      </c>
      <c r="D918" s="46">
        <v>2009</v>
      </c>
      <c r="E918" s="46">
        <v>2023</v>
      </c>
      <c r="F918" s="12" t="s">
        <v>985</v>
      </c>
      <c r="G918" s="12" t="s">
        <v>407</v>
      </c>
      <c r="H918" s="12" t="s">
        <v>410</v>
      </c>
      <c r="I918" s="12" t="s">
        <v>62</v>
      </c>
      <c r="J918" s="12" t="s">
        <v>62</v>
      </c>
      <c r="K918" s="48">
        <v>2108961</v>
      </c>
      <c r="L918" s="12" t="s">
        <v>409</v>
      </c>
      <c r="P918" s="50">
        <v>34903</v>
      </c>
      <c r="Q918" s="48">
        <v>32541</v>
      </c>
      <c r="R918" s="48">
        <v>19237</v>
      </c>
      <c r="S918" s="48">
        <v>0</v>
      </c>
      <c r="T918" s="48">
        <v>0</v>
      </c>
      <c r="U918" s="48">
        <v>0</v>
      </c>
      <c r="V918" s="48">
        <v>0</v>
      </c>
      <c r="W918" s="48">
        <v>0</v>
      </c>
      <c r="X918" s="48">
        <v>0</v>
      </c>
      <c r="Y918" s="48">
        <v>0</v>
      </c>
      <c r="Z918" s="48">
        <v>0</v>
      </c>
      <c r="AA918" s="48">
        <v>0</v>
      </c>
      <c r="AB918" s="48">
        <v>0</v>
      </c>
      <c r="AC918" s="48">
        <v>0</v>
      </c>
      <c r="AD918" s="48">
        <v>0</v>
      </c>
      <c r="AI918" s="48">
        <v>0</v>
      </c>
      <c r="AJ918" s="48">
        <v>4393845</v>
      </c>
      <c r="AK918" s="48">
        <v>67703</v>
      </c>
      <c r="AL918" s="48">
        <v>0</v>
      </c>
      <c r="AM918" s="48">
        <v>-65073</v>
      </c>
      <c r="AN918" s="48">
        <v>336007</v>
      </c>
      <c r="AO918" s="11" t="s">
        <v>3865</v>
      </c>
      <c r="AP918" s="54" t="str">
        <f>IF(Table1[[#This Row],[Ending Capital Account]]&lt;500000,"A","REQ")</f>
        <v>REQ</v>
      </c>
    </row>
    <row r="919" spans="1:42" x14ac:dyDescent="0.2">
      <c r="A919" s="44">
        <v>62500</v>
      </c>
      <c r="B919" s="11" t="s">
        <v>1090</v>
      </c>
      <c r="C919" s="47">
        <v>44998</v>
      </c>
      <c r="D919" s="46">
        <v>2008</v>
      </c>
      <c r="E919" s="46">
        <v>2022</v>
      </c>
      <c r="F919" s="12" t="s">
        <v>985</v>
      </c>
      <c r="G919" s="12" t="s">
        <v>407</v>
      </c>
      <c r="H919" s="12" t="s">
        <v>410</v>
      </c>
      <c r="I919" s="12" t="s">
        <v>62</v>
      </c>
      <c r="J919" s="12" t="s">
        <v>62</v>
      </c>
      <c r="K919" s="48">
        <v>0</v>
      </c>
      <c r="L919" s="12" t="s">
        <v>409</v>
      </c>
      <c r="P919" s="50">
        <v>-1178031</v>
      </c>
      <c r="Q919" s="48">
        <v>-174703</v>
      </c>
      <c r="R919" s="48">
        <v>-174703</v>
      </c>
      <c r="S919" s="48">
        <v>0</v>
      </c>
      <c r="T919" s="48">
        <v>0</v>
      </c>
      <c r="U919" s="48">
        <v>0</v>
      </c>
      <c r="V919" s="48">
        <v>0</v>
      </c>
      <c r="W919" s="48">
        <v>0</v>
      </c>
      <c r="X919" s="48">
        <v>0</v>
      </c>
      <c r="Y919" s="48">
        <v>0</v>
      </c>
      <c r="Z919" s="48">
        <v>0</v>
      </c>
      <c r="AA919" s="48">
        <v>0</v>
      </c>
      <c r="AB919" s="48">
        <v>0</v>
      </c>
      <c r="AC919" s="48">
        <v>0</v>
      </c>
      <c r="AD919" s="48">
        <v>0</v>
      </c>
      <c r="AI919" s="48">
        <v>0</v>
      </c>
      <c r="AJ919" s="48">
        <v>16827956</v>
      </c>
      <c r="AK919" s="48">
        <v>0</v>
      </c>
      <c r="AL919" s="48">
        <v>0</v>
      </c>
      <c r="AM919" s="48">
        <v>0</v>
      </c>
      <c r="AN919" s="48">
        <v>818112</v>
      </c>
      <c r="AO919" s="11" t="s">
        <v>3864</v>
      </c>
      <c r="AP919" s="54" t="str">
        <f>IF(Table1[[#This Row],[Ending Capital Account]]&lt;500000,"A","REQ")</f>
        <v>A</v>
      </c>
    </row>
    <row r="920" spans="1:42" x14ac:dyDescent="0.2">
      <c r="A920" s="44">
        <v>82153</v>
      </c>
      <c r="B920" s="11" t="s">
        <v>4514</v>
      </c>
      <c r="C920" s="47">
        <v>45191.541921145799</v>
      </c>
      <c r="D920" s="46">
        <v>2013</v>
      </c>
      <c r="E920" s="46">
        <v>2028</v>
      </c>
      <c r="F920" s="12" t="s">
        <v>985</v>
      </c>
      <c r="G920" s="12" t="s">
        <v>413</v>
      </c>
      <c r="H920" s="12" t="s">
        <v>410</v>
      </c>
      <c r="I920" s="12" t="s">
        <v>62</v>
      </c>
      <c r="J920" s="12" t="s">
        <v>62</v>
      </c>
      <c r="K920" s="48">
        <v>1941689</v>
      </c>
      <c r="L920" s="12" t="s">
        <v>62</v>
      </c>
      <c r="P920" s="50">
        <v>-118043</v>
      </c>
      <c r="Q920" s="48">
        <v>-118031</v>
      </c>
      <c r="R920" s="48">
        <v>-118031</v>
      </c>
      <c r="S920" s="48">
        <v>0</v>
      </c>
      <c r="T920" s="48">
        <v>0</v>
      </c>
      <c r="U920" s="48">
        <v>0</v>
      </c>
      <c r="V920" s="48">
        <v>0</v>
      </c>
      <c r="W920" s="48">
        <v>0</v>
      </c>
      <c r="X920" s="48">
        <v>0</v>
      </c>
      <c r="Y920" s="48">
        <v>402973</v>
      </c>
      <c r="Z920" s="48">
        <v>0</v>
      </c>
      <c r="AA920" s="48">
        <v>0</v>
      </c>
      <c r="AB920" s="48">
        <v>0</v>
      </c>
      <c r="AC920" s="48">
        <v>0</v>
      </c>
      <c r="AD920" s="48">
        <v>0</v>
      </c>
      <c r="AI920" s="48">
        <v>176195</v>
      </c>
      <c r="AJ920" s="48">
        <v>0</v>
      </c>
      <c r="AK920" s="48">
        <v>0</v>
      </c>
      <c r="AL920" s="48">
        <v>0</v>
      </c>
      <c r="AM920" s="48">
        <v>-3804</v>
      </c>
      <c r="AN920" s="48">
        <v>120489</v>
      </c>
      <c r="AO920" s="11" t="s">
        <v>4743</v>
      </c>
      <c r="AP920" s="54" t="str">
        <f>IF(Table1[[#This Row],[Ending Capital Account]]&lt;500000,"A","REQ")</f>
        <v>REQ</v>
      </c>
    </row>
    <row r="921" spans="1:42" x14ac:dyDescent="0.2">
      <c r="A921" s="44">
        <v>66713</v>
      </c>
      <c r="B921" s="11" t="s">
        <v>3108</v>
      </c>
      <c r="C921" s="47">
        <v>44977</v>
      </c>
      <c r="D921" s="46">
        <v>2016</v>
      </c>
      <c r="E921" s="46">
        <v>2030</v>
      </c>
      <c r="F921" s="12" t="s">
        <v>985</v>
      </c>
      <c r="G921" s="12" t="s">
        <v>407</v>
      </c>
      <c r="H921" s="12" t="s">
        <v>410</v>
      </c>
      <c r="I921" s="12" t="s">
        <v>62</v>
      </c>
      <c r="J921" s="12" t="s">
        <v>62</v>
      </c>
      <c r="K921" s="48">
        <v>14296133</v>
      </c>
      <c r="L921" s="12" t="s">
        <v>409</v>
      </c>
      <c r="P921" s="50">
        <v>735034</v>
      </c>
      <c r="Q921" s="48">
        <v>924143</v>
      </c>
      <c r="R921" s="48">
        <v>924143</v>
      </c>
      <c r="S921" s="48">
        <v>0</v>
      </c>
      <c r="T921" s="48">
        <v>0</v>
      </c>
      <c r="U921" s="48">
        <v>0</v>
      </c>
      <c r="V921" s="48">
        <v>0</v>
      </c>
      <c r="W921" s="48">
        <v>0</v>
      </c>
      <c r="X921" s="48">
        <v>0</v>
      </c>
      <c r="Y921" s="48">
        <v>847442</v>
      </c>
      <c r="Z921" s="48">
        <v>0</v>
      </c>
      <c r="AA921" s="48">
        <v>0</v>
      </c>
      <c r="AB921" s="48">
        <v>0</v>
      </c>
      <c r="AC921" s="48">
        <v>0</v>
      </c>
      <c r="AD921" s="48">
        <v>0</v>
      </c>
      <c r="AI921" s="48">
        <v>211956</v>
      </c>
      <c r="AJ921" s="48">
        <v>23229957</v>
      </c>
      <c r="AK921" s="48">
        <v>43046</v>
      </c>
      <c r="AL921" s="48">
        <v>0</v>
      </c>
      <c r="AM921" s="48">
        <v>-89171</v>
      </c>
      <c r="AN921" s="48">
        <v>1062090</v>
      </c>
      <c r="AO921" s="11" t="s">
        <v>3696</v>
      </c>
      <c r="AP921" s="54" t="str">
        <f>IF(Table1[[#This Row],[Ending Capital Account]]&lt;500000,"A","REQ")</f>
        <v>REQ</v>
      </c>
    </row>
    <row r="922" spans="1:42" x14ac:dyDescent="0.2">
      <c r="A922" s="44">
        <v>65737</v>
      </c>
      <c r="B922" s="11" t="s">
        <v>835</v>
      </c>
      <c r="C922" s="47">
        <v>45000</v>
      </c>
      <c r="D922" s="46">
        <v>2014</v>
      </c>
      <c r="E922" s="46">
        <v>2028</v>
      </c>
      <c r="F922" s="12" t="s">
        <v>985</v>
      </c>
      <c r="G922" s="12" t="s">
        <v>407</v>
      </c>
      <c r="H922" s="12" t="s">
        <v>410</v>
      </c>
      <c r="I922" s="12" t="s">
        <v>62</v>
      </c>
      <c r="J922" s="12" t="s">
        <v>62</v>
      </c>
      <c r="K922" s="48">
        <v>3410975</v>
      </c>
      <c r="L922" s="12" t="s">
        <v>409</v>
      </c>
      <c r="P922" s="50">
        <v>-203703</v>
      </c>
      <c r="Q922" s="48">
        <v>-203596</v>
      </c>
      <c r="R922" s="48">
        <v>-203596</v>
      </c>
      <c r="S922" s="48">
        <v>0</v>
      </c>
      <c r="T922" s="48">
        <v>0</v>
      </c>
      <c r="U922" s="48">
        <v>0</v>
      </c>
      <c r="V922" s="48">
        <v>0</v>
      </c>
      <c r="W922" s="48">
        <v>0</v>
      </c>
      <c r="X922" s="48">
        <v>0</v>
      </c>
      <c r="Y922" s="48">
        <v>672111</v>
      </c>
      <c r="Z922" s="48">
        <v>0</v>
      </c>
      <c r="AA922" s="48">
        <v>0</v>
      </c>
      <c r="AB922" s="48">
        <v>0</v>
      </c>
      <c r="AC922" s="48">
        <v>0</v>
      </c>
      <c r="AD922" s="48">
        <v>0</v>
      </c>
      <c r="AI922" s="48">
        <v>0</v>
      </c>
      <c r="AJ922" s="48">
        <v>600229</v>
      </c>
      <c r="AK922" s="48">
        <v>0</v>
      </c>
      <c r="AL922" s="48">
        <v>0</v>
      </c>
      <c r="AM922" s="48">
        <v>-1680</v>
      </c>
      <c r="AN922" s="48">
        <v>216560</v>
      </c>
      <c r="AO922" s="11" t="s">
        <v>3833</v>
      </c>
      <c r="AP922" s="54" t="str">
        <f>IF(Table1[[#This Row],[Ending Capital Account]]&lt;500000,"A","REQ")</f>
        <v>REQ</v>
      </c>
    </row>
    <row r="923" spans="1:42" x14ac:dyDescent="0.2">
      <c r="A923" s="44">
        <v>78605</v>
      </c>
      <c r="B923" s="11" t="s">
        <v>1188</v>
      </c>
      <c r="C923" s="47">
        <v>44977</v>
      </c>
      <c r="D923" s="46">
        <v>2020</v>
      </c>
      <c r="E923" s="46">
        <v>2036</v>
      </c>
      <c r="F923" s="12" t="s">
        <v>985</v>
      </c>
      <c r="G923" s="12" t="s">
        <v>407</v>
      </c>
      <c r="H923" s="12" t="s">
        <v>410</v>
      </c>
      <c r="I923" s="12" t="s">
        <v>62</v>
      </c>
      <c r="J923" s="12" t="s">
        <v>62</v>
      </c>
      <c r="K923" s="48">
        <v>1746671</v>
      </c>
      <c r="L923" s="12" t="s">
        <v>409</v>
      </c>
      <c r="P923" s="50">
        <v>-462269</v>
      </c>
      <c r="Q923" s="48">
        <v>-456576</v>
      </c>
      <c r="R923" s="48">
        <v>-456576</v>
      </c>
      <c r="S923" s="48">
        <v>0</v>
      </c>
      <c r="T923" s="48">
        <v>0</v>
      </c>
      <c r="U923" s="48">
        <v>0</v>
      </c>
      <c r="V923" s="48">
        <v>0</v>
      </c>
      <c r="W923" s="48">
        <v>0</v>
      </c>
      <c r="X923" s="48">
        <v>0</v>
      </c>
      <c r="Y923" s="48">
        <v>560429</v>
      </c>
      <c r="Z923" s="48">
        <v>0</v>
      </c>
      <c r="AA923" s="48">
        <v>0</v>
      </c>
      <c r="AB923" s="48">
        <v>0</v>
      </c>
      <c r="AC923" s="48">
        <v>0</v>
      </c>
      <c r="AD923" s="48">
        <v>0</v>
      </c>
      <c r="AI923" s="48">
        <v>0</v>
      </c>
      <c r="AJ923" s="48">
        <v>12731841</v>
      </c>
      <c r="AK923" s="48">
        <v>0</v>
      </c>
      <c r="AL923" s="48">
        <v>611882</v>
      </c>
      <c r="AM923" s="48">
        <v>0</v>
      </c>
      <c r="AN923" s="48">
        <v>545343</v>
      </c>
      <c r="AO923" s="11" t="s">
        <v>3792</v>
      </c>
      <c r="AP923" s="54" t="str">
        <f>IF(Table1[[#This Row],[Ending Capital Account]]&lt;500000,"A","REQ")</f>
        <v>REQ</v>
      </c>
    </row>
    <row r="924" spans="1:42" x14ac:dyDescent="0.2">
      <c r="A924" s="44">
        <v>65064</v>
      </c>
      <c r="B924" s="11" t="s">
        <v>1263</v>
      </c>
      <c r="C924" s="47">
        <v>44999</v>
      </c>
      <c r="D924" s="46">
        <v>2007</v>
      </c>
      <c r="E924" s="46">
        <v>2021</v>
      </c>
      <c r="F924" s="12" t="s">
        <v>985</v>
      </c>
      <c r="G924" s="12" t="s">
        <v>407</v>
      </c>
      <c r="H924" s="12" t="s">
        <v>410</v>
      </c>
      <c r="I924" s="12" t="s">
        <v>62</v>
      </c>
      <c r="J924" s="12" t="s">
        <v>62</v>
      </c>
      <c r="K924" s="48">
        <v>2544339</v>
      </c>
      <c r="L924" s="12" t="s">
        <v>62</v>
      </c>
      <c r="P924" s="50">
        <v>-239165</v>
      </c>
      <c r="Q924" s="48">
        <v>-243852</v>
      </c>
      <c r="R924" s="48">
        <v>-243852</v>
      </c>
      <c r="S924" s="48">
        <v>0</v>
      </c>
      <c r="T924" s="48">
        <v>3116</v>
      </c>
      <c r="U924" s="48">
        <v>0</v>
      </c>
      <c r="V924" s="48">
        <v>0</v>
      </c>
      <c r="W924" s="48">
        <v>0</v>
      </c>
      <c r="X924" s="48">
        <v>0</v>
      </c>
      <c r="Y924" s="48">
        <v>0</v>
      </c>
      <c r="Z924" s="48">
        <v>0</v>
      </c>
      <c r="AA924" s="48">
        <v>0</v>
      </c>
      <c r="AB924" s="48">
        <v>0</v>
      </c>
      <c r="AC924" s="48">
        <v>0</v>
      </c>
      <c r="AD924" s="48">
        <v>0</v>
      </c>
      <c r="AI924" s="48">
        <v>0</v>
      </c>
      <c r="AJ924" s="48">
        <v>435656</v>
      </c>
      <c r="AK924" s="48">
        <v>0</v>
      </c>
      <c r="AL924" s="48">
        <v>0</v>
      </c>
      <c r="AM924" s="48">
        <v>0</v>
      </c>
      <c r="AN924" s="48">
        <v>215971</v>
      </c>
      <c r="AO924" s="11" t="s">
        <v>3863</v>
      </c>
      <c r="AP924" s="54" t="str">
        <f>IF(Table1[[#This Row],[Ending Capital Account]]&lt;500000,"A","REQ")</f>
        <v>REQ</v>
      </c>
    </row>
    <row r="925" spans="1:42" x14ac:dyDescent="0.2">
      <c r="A925" s="44">
        <v>80049</v>
      </c>
      <c r="B925" s="11" t="s">
        <v>4091</v>
      </c>
      <c r="C925" s="47">
        <v>45008</v>
      </c>
      <c r="D925" s="46">
        <v>2023</v>
      </c>
      <c r="E925" s="46">
        <v>2038</v>
      </c>
      <c r="F925" s="12" t="s">
        <v>985</v>
      </c>
      <c r="G925" s="12" t="s">
        <v>407</v>
      </c>
      <c r="H925" s="12" t="s">
        <v>410</v>
      </c>
      <c r="I925" s="12" t="s">
        <v>62</v>
      </c>
      <c r="J925" s="12" t="s">
        <v>62</v>
      </c>
      <c r="K925" s="48">
        <v>1318905</v>
      </c>
      <c r="L925" s="12" t="s">
        <v>62</v>
      </c>
      <c r="P925" s="50">
        <v>3779</v>
      </c>
      <c r="Q925" s="48">
        <v>0</v>
      </c>
      <c r="R925" s="48">
        <v>0</v>
      </c>
      <c r="S925" s="48">
        <v>0</v>
      </c>
      <c r="T925" s="48">
        <v>0</v>
      </c>
      <c r="U925" s="48">
        <v>0</v>
      </c>
      <c r="V925" s="48">
        <v>0</v>
      </c>
      <c r="W925" s="48">
        <v>0</v>
      </c>
      <c r="X925" s="48">
        <v>0</v>
      </c>
      <c r="Y925" s="48">
        <v>0</v>
      </c>
      <c r="Z925" s="48">
        <v>0</v>
      </c>
      <c r="AA925" s="48">
        <v>0</v>
      </c>
      <c r="AB925" s="48">
        <v>0</v>
      </c>
      <c r="AC925" s="48">
        <v>0</v>
      </c>
      <c r="AD925" s="48">
        <v>0</v>
      </c>
      <c r="AI925" s="48">
        <v>0</v>
      </c>
      <c r="AJ925" s="48">
        <v>3233940</v>
      </c>
      <c r="AK925" s="48">
        <v>0</v>
      </c>
      <c r="AL925" s="48">
        <v>1318905</v>
      </c>
      <c r="AM925" s="48">
        <v>0</v>
      </c>
      <c r="AO925" s="11" t="s">
        <v>4735</v>
      </c>
      <c r="AP925" s="54" t="str">
        <f>IF(Table1[[#This Row],[Ending Capital Account]]&lt;500000,"A","REQ")</f>
        <v>REQ</v>
      </c>
    </row>
    <row r="926" spans="1:42" x14ac:dyDescent="0.2">
      <c r="A926" s="44">
        <v>63068</v>
      </c>
      <c r="B926" s="11" t="s">
        <v>1159</v>
      </c>
      <c r="C926" s="47">
        <v>44959</v>
      </c>
      <c r="D926" s="46">
        <v>2008</v>
      </c>
      <c r="E926" s="46">
        <v>2022</v>
      </c>
      <c r="F926" s="12" t="s">
        <v>985</v>
      </c>
      <c r="G926" s="12" t="s">
        <v>407</v>
      </c>
      <c r="H926" s="12" t="s">
        <v>410</v>
      </c>
      <c r="I926" s="12" t="s">
        <v>62</v>
      </c>
      <c r="J926" s="12" t="s">
        <v>62</v>
      </c>
      <c r="K926" s="48">
        <v>1284106</v>
      </c>
      <c r="L926" s="12" t="s">
        <v>409</v>
      </c>
      <c r="P926" s="50">
        <v>-189154</v>
      </c>
      <c r="Q926" s="48">
        <v>-188777</v>
      </c>
      <c r="R926" s="48">
        <v>-188777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  <c r="X926" s="48">
        <v>0</v>
      </c>
      <c r="Y926" s="48">
        <v>0</v>
      </c>
      <c r="Z926" s="48">
        <v>0</v>
      </c>
      <c r="AA926" s="48">
        <v>0</v>
      </c>
      <c r="AB926" s="48">
        <v>0</v>
      </c>
      <c r="AC926" s="48">
        <v>0</v>
      </c>
      <c r="AD926" s="48">
        <v>0</v>
      </c>
      <c r="AI926" s="48">
        <v>0</v>
      </c>
      <c r="AJ926" s="48">
        <v>1465641</v>
      </c>
      <c r="AK926" s="48">
        <v>0</v>
      </c>
      <c r="AL926" s="48">
        <v>0</v>
      </c>
      <c r="AM926" s="48">
        <v>0</v>
      </c>
      <c r="AN926" s="48">
        <v>197277</v>
      </c>
      <c r="AO926" s="11" t="s">
        <v>3704</v>
      </c>
      <c r="AP926" s="54" t="str">
        <f>IF(Table1[[#This Row],[Ending Capital Account]]&lt;500000,"A","REQ")</f>
        <v>REQ</v>
      </c>
    </row>
    <row r="927" spans="1:42" x14ac:dyDescent="0.2">
      <c r="A927" s="44">
        <v>78539</v>
      </c>
      <c r="B927" s="11" t="s">
        <v>621</v>
      </c>
      <c r="C927" s="47">
        <v>45029</v>
      </c>
      <c r="D927" s="46">
        <v>2022</v>
      </c>
      <c r="E927" s="46">
        <v>2037</v>
      </c>
      <c r="F927" s="12" t="s">
        <v>985</v>
      </c>
      <c r="G927" s="12" t="s">
        <v>407</v>
      </c>
      <c r="H927" s="12" t="s">
        <v>410</v>
      </c>
      <c r="I927" s="12" t="s">
        <v>62</v>
      </c>
      <c r="J927" s="12" t="s">
        <v>62</v>
      </c>
      <c r="K927" s="48">
        <v>375496</v>
      </c>
      <c r="L927" s="12" t="s">
        <v>409</v>
      </c>
      <c r="P927" s="50">
        <v>-1772880</v>
      </c>
      <c r="Q927" s="48">
        <v>-1772700</v>
      </c>
      <c r="R927" s="48">
        <v>-1771052</v>
      </c>
      <c r="S927" s="48">
        <v>0</v>
      </c>
      <c r="T927" s="48">
        <v>0</v>
      </c>
      <c r="U927" s="48">
        <v>0</v>
      </c>
      <c r="V927" s="48">
        <v>0</v>
      </c>
      <c r="W927" s="48">
        <v>0</v>
      </c>
      <c r="X927" s="48">
        <v>0</v>
      </c>
      <c r="Y927" s="48">
        <v>2290921</v>
      </c>
      <c r="Z927" s="48">
        <v>0</v>
      </c>
      <c r="AA927" s="48">
        <v>0</v>
      </c>
      <c r="AB927" s="48">
        <v>0</v>
      </c>
      <c r="AC927" s="48">
        <v>0</v>
      </c>
      <c r="AD927" s="48">
        <v>0</v>
      </c>
      <c r="AI927" s="48">
        <v>113298</v>
      </c>
      <c r="AJ927" s="48">
        <v>0</v>
      </c>
      <c r="AK927" s="48">
        <v>0</v>
      </c>
      <c r="AL927" s="48">
        <v>309571</v>
      </c>
      <c r="AM927" s="48">
        <v>0</v>
      </c>
      <c r="AN927" s="48">
        <v>1128011</v>
      </c>
      <c r="AO927" s="11" t="s">
        <v>3701</v>
      </c>
      <c r="AP927" s="54" t="str">
        <f>IF(Table1[[#This Row],[Ending Capital Account]]&lt;500000,"A","REQ")</f>
        <v>A</v>
      </c>
    </row>
    <row r="928" spans="1:42" x14ac:dyDescent="0.2">
      <c r="A928" s="44">
        <v>78812</v>
      </c>
      <c r="B928" s="11" t="s">
        <v>91</v>
      </c>
      <c r="C928" s="47">
        <v>44992</v>
      </c>
      <c r="D928" s="46">
        <v>2021</v>
      </c>
      <c r="E928" s="46">
        <v>2035</v>
      </c>
      <c r="F928" s="12" t="s">
        <v>985</v>
      </c>
      <c r="G928" s="12" t="s">
        <v>407</v>
      </c>
      <c r="H928" s="12" t="s">
        <v>410</v>
      </c>
      <c r="I928" s="12" t="s">
        <v>62</v>
      </c>
      <c r="J928" s="12" t="s">
        <v>62</v>
      </c>
      <c r="K928" s="48">
        <v>8767508</v>
      </c>
      <c r="L928" s="12" t="s">
        <v>409</v>
      </c>
      <c r="P928" s="50">
        <v>-377593</v>
      </c>
      <c r="Q928" s="48">
        <v>-376478</v>
      </c>
      <c r="R928" s="48">
        <v>-376478</v>
      </c>
      <c r="S928" s="48">
        <v>0</v>
      </c>
      <c r="T928" s="48">
        <v>0</v>
      </c>
      <c r="U928" s="48">
        <v>0</v>
      </c>
      <c r="V928" s="48">
        <v>0</v>
      </c>
      <c r="W928" s="48">
        <v>0</v>
      </c>
      <c r="X928" s="48">
        <v>0</v>
      </c>
      <c r="Y928" s="48">
        <v>1499700</v>
      </c>
      <c r="Z928" s="48">
        <v>0</v>
      </c>
      <c r="AA928" s="48">
        <v>0</v>
      </c>
      <c r="AB928" s="48">
        <v>0</v>
      </c>
      <c r="AC928" s="48">
        <v>0</v>
      </c>
      <c r="AD928" s="48">
        <v>0</v>
      </c>
      <c r="AI928" s="48">
        <v>0</v>
      </c>
      <c r="AJ928" s="48">
        <v>15268677</v>
      </c>
      <c r="AK928" s="48">
        <v>11822</v>
      </c>
      <c r="AL928" s="48">
        <v>1077197</v>
      </c>
      <c r="AM928" s="48">
        <v>0</v>
      </c>
      <c r="AN928" s="48">
        <v>807524</v>
      </c>
      <c r="AO928" s="11" t="s">
        <v>3862</v>
      </c>
      <c r="AP928" s="54" t="str">
        <f>IF(Table1[[#This Row],[Ending Capital Account]]&lt;500000,"A","REQ")</f>
        <v>REQ</v>
      </c>
    </row>
    <row r="929" spans="1:42" x14ac:dyDescent="0.2">
      <c r="A929" s="44">
        <v>78554</v>
      </c>
      <c r="B929" s="11" t="s">
        <v>72</v>
      </c>
      <c r="C929" s="47">
        <v>44987</v>
      </c>
      <c r="D929" s="46">
        <v>2019</v>
      </c>
      <c r="E929" s="46">
        <v>2033</v>
      </c>
      <c r="F929" s="12" t="s">
        <v>985</v>
      </c>
      <c r="G929" s="12" t="s">
        <v>407</v>
      </c>
      <c r="H929" s="12" t="s">
        <v>410</v>
      </c>
      <c r="I929" s="12" t="s">
        <v>62</v>
      </c>
      <c r="J929" s="12" t="s">
        <v>62</v>
      </c>
      <c r="K929" s="48">
        <v>2128847</v>
      </c>
      <c r="L929" s="12" t="s">
        <v>409</v>
      </c>
      <c r="P929" s="50">
        <v>-419283</v>
      </c>
      <c r="Q929" s="48">
        <v>-418772</v>
      </c>
      <c r="R929" s="48">
        <v>-418772</v>
      </c>
      <c r="S929" s="48">
        <v>0</v>
      </c>
      <c r="T929" s="48">
        <v>0</v>
      </c>
      <c r="U929" s="48">
        <v>0</v>
      </c>
      <c r="V929" s="48">
        <v>0</v>
      </c>
      <c r="W929" s="48">
        <v>0</v>
      </c>
      <c r="X929" s="48">
        <v>0</v>
      </c>
      <c r="Y929" s="48">
        <v>644782</v>
      </c>
      <c r="Z929" s="48">
        <v>0</v>
      </c>
      <c r="AA929" s="48">
        <v>0</v>
      </c>
      <c r="AB929" s="48">
        <v>0</v>
      </c>
      <c r="AC929" s="48">
        <v>0</v>
      </c>
      <c r="AD929" s="48">
        <v>0</v>
      </c>
      <c r="AI929" s="48">
        <v>0</v>
      </c>
      <c r="AJ929" s="48">
        <v>7658649</v>
      </c>
      <c r="AK929" s="48">
        <v>29807</v>
      </c>
      <c r="AL929" s="48">
        <v>0</v>
      </c>
      <c r="AM929" s="48">
        <v>0</v>
      </c>
      <c r="AN929" s="48">
        <v>430216</v>
      </c>
      <c r="AO929" s="11" t="s">
        <v>3861</v>
      </c>
      <c r="AP929" s="54" t="str">
        <f>IF(Table1[[#This Row],[Ending Capital Account]]&lt;500000,"A","REQ")</f>
        <v>REQ</v>
      </c>
    </row>
    <row r="930" spans="1:42" x14ac:dyDescent="0.2">
      <c r="A930" s="44">
        <v>79737</v>
      </c>
      <c r="B930" s="11" t="s">
        <v>2757</v>
      </c>
      <c r="C930" s="47">
        <v>44992</v>
      </c>
      <c r="D930" s="46">
        <v>2023</v>
      </c>
      <c r="E930" s="46">
        <v>2038</v>
      </c>
      <c r="F930" s="12" t="s">
        <v>985</v>
      </c>
      <c r="G930" s="12" t="s">
        <v>407</v>
      </c>
      <c r="H930" s="12" t="s">
        <v>410</v>
      </c>
      <c r="I930" s="12" t="s">
        <v>62</v>
      </c>
      <c r="J930" s="12" t="s">
        <v>62</v>
      </c>
      <c r="K930" s="48">
        <v>6971469</v>
      </c>
      <c r="L930" s="12" t="s">
        <v>62</v>
      </c>
      <c r="P930" s="50">
        <v>389908</v>
      </c>
      <c r="Q930" s="48">
        <v>389830</v>
      </c>
      <c r="R930" s="48">
        <v>389830</v>
      </c>
      <c r="S930" s="48">
        <v>0</v>
      </c>
      <c r="T930" s="48">
        <v>0</v>
      </c>
      <c r="U930" s="48">
        <v>0</v>
      </c>
      <c r="V930" s="48">
        <v>0</v>
      </c>
      <c r="W930" s="48">
        <v>0</v>
      </c>
      <c r="X930" s="48">
        <v>0</v>
      </c>
      <c r="Y930" s="48">
        <v>0</v>
      </c>
      <c r="Z930" s="48">
        <v>0</v>
      </c>
      <c r="AA930" s="48">
        <v>0</v>
      </c>
      <c r="AB930" s="48">
        <v>0</v>
      </c>
      <c r="AC930" s="48">
        <v>0</v>
      </c>
      <c r="AD930" s="48">
        <v>0</v>
      </c>
      <c r="AI930" s="48">
        <v>0</v>
      </c>
      <c r="AJ930" s="48">
        <v>0</v>
      </c>
      <c r="AK930" s="48">
        <v>0</v>
      </c>
      <c r="AL930" s="48">
        <v>2946366</v>
      </c>
      <c r="AM930" s="48">
        <v>0</v>
      </c>
      <c r="AO930" s="11" t="s">
        <v>3860</v>
      </c>
      <c r="AP930" s="54" t="str">
        <f>IF(Table1[[#This Row],[Ending Capital Account]]&lt;500000,"A","REQ")</f>
        <v>REQ</v>
      </c>
    </row>
    <row r="931" spans="1:42" x14ac:dyDescent="0.2">
      <c r="A931" s="44">
        <v>79450</v>
      </c>
      <c r="B931" s="11" t="s">
        <v>2750</v>
      </c>
      <c r="C931" s="47">
        <v>45027</v>
      </c>
      <c r="D931" s="46">
        <v>2021</v>
      </c>
      <c r="E931" s="46">
        <v>2036</v>
      </c>
      <c r="F931" s="12" t="s">
        <v>985</v>
      </c>
      <c r="G931" s="12" t="s">
        <v>407</v>
      </c>
      <c r="H931" s="12" t="s">
        <v>410</v>
      </c>
      <c r="I931" s="12" t="s">
        <v>62</v>
      </c>
      <c r="J931" s="12" t="s">
        <v>62</v>
      </c>
      <c r="K931" s="48">
        <v>5384241</v>
      </c>
      <c r="L931" s="12" t="s">
        <v>409</v>
      </c>
      <c r="P931" s="50">
        <v>-537145</v>
      </c>
      <c r="Q931" s="48">
        <v>-537080</v>
      </c>
      <c r="R931" s="48">
        <v>-537080</v>
      </c>
      <c r="S931" s="48">
        <v>0</v>
      </c>
      <c r="T931" s="48">
        <v>0</v>
      </c>
      <c r="U931" s="48">
        <v>0</v>
      </c>
      <c r="V931" s="48">
        <v>0</v>
      </c>
      <c r="W931" s="48">
        <v>0</v>
      </c>
      <c r="X931" s="48">
        <v>0</v>
      </c>
      <c r="Y931" s="48">
        <v>868213</v>
      </c>
      <c r="Z931" s="48">
        <v>0</v>
      </c>
      <c r="AA931" s="48">
        <v>0</v>
      </c>
      <c r="AB931" s="48">
        <v>0</v>
      </c>
      <c r="AC931" s="48">
        <v>0</v>
      </c>
      <c r="AD931" s="48">
        <v>0</v>
      </c>
      <c r="AI931" s="48">
        <v>95913</v>
      </c>
      <c r="AJ931" s="48">
        <v>3051051</v>
      </c>
      <c r="AK931" s="48">
        <v>0</v>
      </c>
      <c r="AL931" s="48">
        <v>6112490</v>
      </c>
      <c r="AM931" s="48">
        <v>0</v>
      </c>
      <c r="AN931" s="48">
        <v>399842</v>
      </c>
      <c r="AO931" s="11" t="s">
        <v>3860</v>
      </c>
      <c r="AP931" s="54" t="str">
        <f>IF(Table1[[#This Row],[Ending Capital Account]]&lt;500000,"A","REQ")</f>
        <v>REQ</v>
      </c>
    </row>
    <row r="932" spans="1:42" x14ac:dyDescent="0.2">
      <c r="A932" s="44">
        <v>60654</v>
      </c>
      <c r="B932" s="11" t="s">
        <v>2813</v>
      </c>
      <c r="C932" s="47">
        <v>44979</v>
      </c>
      <c r="D932" s="46">
        <v>2004</v>
      </c>
      <c r="E932" s="46">
        <v>2018</v>
      </c>
      <c r="F932" s="12" t="s">
        <v>985</v>
      </c>
      <c r="G932" s="12" t="s">
        <v>407</v>
      </c>
      <c r="H932" s="12" t="s">
        <v>410</v>
      </c>
      <c r="I932" s="12" t="s">
        <v>62</v>
      </c>
      <c r="J932" s="12" t="s">
        <v>62</v>
      </c>
      <c r="K932" s="48">
        <v>-1789306</v>
      </c>
      <c r="L932" s="12" t="s">
        <v>62</v>
      </c>
      <c r="P932" s="50">
        <v>-419212</v>
      </c>
      <c r="Q932" s="48">
        <v>-418846</v>
      </c>
      <c r="R932" s="48">
        <v>-466486</v>
      </c>
      <c r="S932" s="48">
        <v>0</v>
      </c>
      <c r="T932" s="48">
        <v>15491</v>
      </c>
      <c r="U932" s="48">
        <v>0</v>
      </c>
      <c r="V932" s="48">
        <v>0</v>
      </c>
      <c r="W932" s="48">
        <v>0</v>
      </c>
      <c r="X932" s="48">
        <v>0</v>
      </c>
      <c r="Y932" s="48">
        <v>0</v>
      </c>
      <c r="Z932" s="48">
        <v>0</v>
      </c>
      <c r="AA932" s="48">
        <v>0</v>
      </c>
      <c r="AB932" s="48">
        <v>0</v>
      </c>
      <c r="AC932" s="48">
        <v>0</v>
      </c>
      <c r="AD932" s="48">
        <v>0</v>
      </c>
      <c r="AI932" s="48">
        <v>0</v>
      </c>
      <c r="AJ932" s="48">
        <v>4478711</v>
      </c>
      <c r="AK932" s="48">
        <v>0</v>
      </c>
      <c r="AL932" s="48">
        <v>0</v>
      </c>
      <c r="AM932" s="48">
        <v>0</v>
      </c>
      <c r="AN932" s="48">
        <v>241911</v>
      </c>
      <c r="AO932" s="11" t="s">
        <v>3749</v>
      </c>
      <c r="AP932" s="54" t="str">
        <f>IF(Table1[[#This Row],[Ending Capital Account]]&lt;500000,"A","REQ")</f>
        <v>A</v>
      </c>
    </row>
    <row r="933" spans="1:42" x14ac:dyDescent="0.2">
      <c r="A933" s="44">
        <v>65403</v>
      </c>
      <c r="B933" s="11" t="s">
        <v>393</v>
      </c>
      <c r="C933" s="47">
        <v>45077</v>
      </c>
      <c r="D933" s="46">
        <v>2014</v>
      </c>
      <c r="E933" s="46">
        <v>2029</v>
      </c>
      <c r="F933" s="12" t="s">
        <v>985</v>
      </c>
      <c r="G933" s="12" t="s">
        <v>407</v>
      </c>
      <c r="H933" s="12" t="s">
        <v>410</v>
      </c>
      <c r="I933" s="12" t="s">
        <v>62</v>
      </c>
      <c r="J933" s="12" t="s">
        <v>62</v>
      </c>
      <c r="K933" s="48">
        <v>4074099</v>
      </c>
      <c r="L933" s="12" t="s">
        <v>409</v>
      </c>
      <c r="P933" s="50">
        <v>-242059</v>
      </c>
      <c r="Q933" s="48">
        <v>-228684</v>
      </c>
      <c r="R933" s="48">
        <v>-228684</v>
      </c>
      <c r="S933" s="48">
        <v>0</v>
      </c>
      <c r="T933" s="48">
        <v>0</v>
      </c>
      <c r="U933" s="48">
        <v>0</v>
      </c>
      <c r="V933" s="48">
        <v>0</v>
      </c>
      <c r="W933" s="48">
        <v>0</v>
      </c>
      <c r="X933" s="48">
        <v>0</v>
      </c>
      <c r="Y933" s="48">
        <v>912474</v>
      </c>
      <c r="Z933" s="48">
        <v>0</v>
      </c>
      <c r="AA933" s="48">
        <v>0</v>
      </c>
      <c r="AB933" s="48">
        <v>0</v>
      </c>
      <c r="AC933" s="48">
        <v>0</v>
      </c>
      <c r="AD933" s="48">
        <v>0</v>
      </c>
      <c r="AI933" s="48">
        <v>0</v>
      </c>
      <c r="AJ933" s="48">
        <v>3367908</v>
      </c>
      <c r="AK933" s="48">
        <v>0</v>
      </c>
      <c r="AL933" s="48">
        <v>0</v>
      </c>
      <c r="AM933" s="48">
        <v>-9602</v>
      </c>
      <c r="AN933" s="48">
        <v>264543</v>
      </c>
      <c r="AO933" s="11" t="s">
        <v>3767</v>
      </c>
      <c r="AP933" s="54" t="str">
        <f>IF(Table1[[#This Row],[Ending Capital Account]]&lt;500000,"A","REQ")</f>
        <v>REQ</v>
      </c>
    </row>
    <row r="934" spans="1:42" x14ac:dyDescent="0.2">
      <c r="A934" s="44">
        <v>79078</v>
      </c>
      <c r="B934" s="11" t="s">
        <v>2704</v>
      </c>
      <c r="C934" s="47">
        <v>45029</v>
      </c>
      <c r="D934" s="46">
        <v>2021</v>
      </c>
      <c r="E934" s="46">
        <v>2035</v>
      </c>
      <c r="F934" s="12" t="s">
        <v>985</v>
      </c>
      <c r="G934" s="12" t="s">
        <v>407</v>
      </c>
      <c r="H934" s="12" t="s">
        <v>410</v>
      </c>
      <c r="I934" s="12" t="s">
        <v>62</v>
      </c>
      <c r="J934" s="12" t="s">
        <v>62</v>
      </c>
      <c r="K934" s="48">
        <v>4900760</v>
      </c>
      <c r="L934" s="12" t="s">
        <v>409</v>
      </c>
      <c r="P934" s="50">
        <v>-346391</v>
      </c>
      <c r="Q934" s="48">
        <v>-346123</v>
      </c>
      <c r="R934" s="48">
        <v>-346123</v>
      </c>
      <c r="Y934" s="48">
        <v>794588</v>
      </c>
      <c r="AJ934" s="48">
        <v>1349819</v>
      </c>
      <c r="AL934" s="48">
        <v>4803009</v>
      </c>
      <c r="AN934" s="48">
        <v>208305</v>
      </c>
      <c r="AO934" s="11" t="s">
        <v>3796</v>
      </c>
      <c r="AP934" s="54" t="str">
        <f>IF(Table1[[#This Row],[Ending Capital Account]]&lt;500000,"A","REQ")</f>
        <v>REQ</v>
      </c>
    </row>
    <row r="935" spans="1:42" x14ac:dyDescent="0.2">
      <c r="A935" s="44">
        <v>61732</v>
      </c>
      <c r="B935" s="11" t="s">
        <v>2998</v>
      </c>
      <c r="C935" s="47">
        <v>45175</v>
      </c>
      <c r="D935" s="46">
        <v>2008</v>
      </c>
      <c r="E935" s="46">
        <v>2023</v>
      </c>
      <c r="F935" s="12" t="s">
        <v>985</v>
      </c>
      <c r="G935" s="12" t="s">
        <v>407</v>
      </c>
      <c r="H935" s="12" t="s">
        <v>410</v>
      </c>
      <c r="I935" s="12" t="s">
        <v>62</v>
      </c>
      <c r="J935" s="12" t="s">
        <v>62</v>
      </c>
      <c r="K935" s="48">
        <v>-919224</v>
      </c>
      <c r="L935" s="12" t="s">
        <v>62</v>
      </c>
      <c r="P935" s="50">
        <v>-174209</v>
      </c>
      <c r="Q935" s="48">
        <v>-174076</v>
      </c>
      <c r="R935" s="48">
        <v>-174076</v>
      </c>
      <c r="S935" s="48">
        <v>0</v>
      </c>
      <c r="T935" s="48">
        <v>33966</v>
      </c>
      <c r="U935" s="48">
        <v>0</v>
      </c>
      <c r="V935" s="48">
        <v>0</v>
      </c>
      <c r="W935" s="48">
        <v>0</v>
      </c>
      <c r="X935" s="48">
        <v>0</v>
      </c>
      <c r="Y935" s="48">
        <v>0</v>
      </c>
      <c r="Z935" s="48">
        <v>0</v>
      </c>
      <c r="AA935" s="48">
        <v>0</v>
      </c>
      <c r="AB935" s="48">
        <v>0</v>
      </c>
      <c r="AC935" s="48">
        <v>0</v>
      </c>
      <c r="AD935" s="48">
        <v>0</v>
      </c>
      <c r="AI935" s="48">
        <v>0</v>
      </c>
      <c r="AJ935" s="48">
        <v>2523637</v>
      </c>
      <c r="AK935" s="48">
        <v>703514</v>
      </c>
      <c r="AL935" s="48">
        <v>0</v>
      </c>
      <c r="AM935" s="48">
        <v>0</v>
      </c>
      <c r="AN935" s="48">
        <v>159281</v>
      </c>
      <c r="AO935" s="11" t="s">
        <v>3837</v>
      </c>
      <c r="AP935" s="54" t="str">
        <f>IF(Table1[[#This Row],[Ending Capital Account]]&lt;500000,"A","REQ")</f>
        <v>A</v>
      </c>
    </row>
    <row r="936" spans="1:42" x14ac:dyDescent="0.2">
      <c r="A936" s="44">
        <v>66182</v>
      </c>
      <c r="B936" s="11" t="s">
        <v>3027</v>
      </c>
      <c r="C936" s="47">
        <v>44977</v>
      </c>
      <c r="D936" s="46">
        <v>2015</v>
      </c>
      <c r="E936" s="46">
        <v>2029</v>
      </c>
      <c r="F936" s="12" t="s">
        <v>985</v>
      </c>
      <c r="G936" s="12" t="s">
        <v>407</v>
      </c>
      <c r="H936" s="12" t="s">
        <v>410</v>
      </c>
      <c r="I936" s="12" t="s">
        <v>62</v>
      </c>
      <c r="J936" s="12" t="s">
        <v>62</v>
      </c>
      <c r="K936" s="48">
        <v>2893328</v>
      </c>
      <c r="L936" s="12" t="s">
        <v>409</v>
      </c>
      <c r="P936" s="50">
        <v>-258788</v>
      </c>
      <c r="Q936" s="48">
        <v>-258391</v>
      </c>
      <c r="R936" s="48">
        <v>-258391</v>
      </c>
      <c r="S936" s="48">
        <v>0</v>
      </c>
      <c r="T936" s="48">
        <v>0</v>
      </c>
      <c r="U936" s="48">
        <v>0</v>
      </c>
      <c r="V936" s="48">
        <v>0</v>
      </c>
      <c r="W936" s="48">
        <v>0</v>
      </c>
      <c r="X936" s="48">
        <v>0</v>
      </c>
      <c r="Y936" s="48">
        <v>596133</v>
      </c>
      <c r="Z936" s="48">
        <v>0</v>
      </c>
      <c r="AA936" s="48">
        <v>0</v>
      </c>
      <c r="AB936" s="48">
        <v>0</v>
      </c>
      <c r="AC936" s="48">
        <v>0</v>
      </c>
      <c r="AD936" s="48">
        <v>0</v>
      </c>
      <c r="AI936" s="48">
        <v>0</v>
      </c>
      <c r="AJ936" s="48">
        <v>1273108</v>
      </c>
      <c r="AK936" s="48">
        <v>0</v>
      </c>
      <c r="AL936" s="48">
        <v>0</v>
      </c>
      <c r="AM936" s="48">
        <v>0</v>
      </c>
      <c r="AN936" s="48">
        <v>201987</v>
      </c>
      <c r="AO936" s="11" t="s">
        <v>3766</v>
      </c>
      <c r="AP936" s="54" t="str">
        <f>IF(Table1[[#This Row],[Ending Capital Account]]&lt;500000,"A","REQ")</f>
        <v>REQ</v>
      </c>
    </row>
    <row r="937" spans="1:42" x14ac:dyDescent="0.2">
      <c r="A937" s="44">
        <v>63077</v>
      </c>
      <c r="B937" s="11" t="s">
        <v>1011</v>
      </c>
      <c r="C937" s="47">
        <v>45028</v>
      </c>
      <c r="D937" s="46">
        <v>2007</v>
      </c>
      <c r="E937" s="46">
        <v>2022</v>
      </c>
      <c r="F937" s="12" t="s">
        <v>985</v>
      </c>
      <c r="G937" s="12" t="s">
        <v>407</v>
      </c>
      <c r="H937" s="12" t="s">
        <v>410</v>
      </c>
      <c r="I937" s="12" t="s">
        <v>62</v>
      </c>
      <c r="J937" s="12" t="s">
        <v>62</v>
      </c>
      <c r="K937" s="48">
        <v>2431096</v>
      </c>
      <c r="L937" s="12" t="s">
        <v>409</v>
      </c>
      <c r="P937" s="50">
        <v>-207487</v>
      </c>
      <c r="Q937" s="48">
        <v>-207406</v>
      </c>
      <c r="R937" s="48">
        <v>-207406</v>
      </c>
      <c r="S937" s="48">
        <v>0</v>
      </c>
      <c r="T937" s="48">
        <v>0</v>
      </c>
      <c r="U937" s="48">
        <v>0</v>
      </c>
      <c r="V937" s="48">
        <v>0</v>
      </c>
      <c r="W937" s="48">
        <v>0</v>
      </c>
      <c r="X937" s="48">
        <v>0</v>
      </c>
      <c r="Y937" s="48">
        <v>0</v>
      </c>
      <c r="Z937" s="48">
        <v>0</v>
      </c>
      <c r="AA937" s="48">
        <v>0</v>
      </c>
      <c r="AB937" s="48">
        <v>0</v>
      </c>
      <c r="AC937" s="48">
        <v>0</v>
      </c>
      <c r="AD937" s="48">
        <v>0</v>
      </c>
      <c r="AI937" s="48">
        <v>0</v>
      </c>
      <c r="AJ937" s="48">
        <v>1935055</v>
      </c>
      <c r="AK937" s="48">
        <v>0</v>
      </c>
      <c r="AL937" s="48">
        <v>0</v>
      </c>
      <c r="AM937" s="48">
        <v>0</v>
      </c>
      <c r="AN937" s="48">
        <v>285659</v>
      </c>
      <c r="AO937" s="11" t="s">
        <v>3736</v>
      </c>
      <c r="AP937" s="54" t="str">
        <f>IF(Table1[[#This Row],[Ending Capital Account]]&lt;500000,"A","REQ")</f>
        <v>REQ</v>
      </c>
    </row>
    <row r="938" spans="1:42" x14ac:dyDescent="0.2">
      <c r="A938" s="44">
        <v>65092</v>
      </c>
      <c r="B938" s="11" t="s">
        <v>3397</v>
      </c>
      <c r="C938" s="47">
        <v>45007</v>
      </c>
      <c r="D938" s="46">
        <v>2012</v>
      </c>
      <c r="E938" s="46">
        <v>2026</v>
      </c>
      <c r="F938" s="12" t="s">
        <v>985</v>
      </c>
      <c r="G938" s="12" t="s">
        <v>407</v>
      </c>
      <c r="H938" s="12" t="s">
        <v>410</v>
      </c>
      <c r="I938" s="12" t="s">
        <v>62</v>
      </c>
      <c r="J938" s="12" t="s">
        <v>62</v>
      </c>
      <c r="K938" s="48">
        <v>3885417</v>
      </c>
      <c r="L938" s="12" t="s">
        <v>409</v>
      </c>
      <c r="P938" s="50">
        <v>-903807</v>
      </c>
      <c r="Q938" s="48">
        <v>-903595</v>
      </c>
      <c r="R938" s="48">
        <v>-903595</v>
      </c>
      <c r="S938" s="48">
        <v>0</v>
      </c>
      <c r="T938" s="48">
        <v>0</v>
      </c>
      <c r="U938" s="48">
        <v>0</v>
      </c>
      <c r="V938" s="48">
        <v>0</v>
      </c>
      <c r="W938" s="48">
        <v>0</v>
      </c>
      <c r="X938" s="48">
        <v>0</v>
      </c>
      <c r="Y938" s="48">
        <v>602602</v>
      </c>
      <c r="Z938" s="48">
        <v>0</v>
      </c>
      <c r="AA938" s="48">
        <v>0</v>
      </c>
      <c r="AB938" s="48">
        <v>0</v>
      </c>
      <c r="AC938" s="48">
        <v>0</v>
      </c>
      <c r="AD938" s="48">
        <v>0</v>
      </c>
      <c r="AI938" s="48">
        <v>0</v>
      </c>
      <c r="AJ938" s="48">
        <v>1518671</v>
      </c>
      <c r="AK938" s="48">
        <v>0</v>
      </c>
      <c r="AL938" s="48">
        <v>0</v>
      </c>
      <c r="AM938" s="48">
        <v>0</v>
      </c>
      <c r="AN938" s="48">
        <v>568715</v>
      </c>
      <c r="AO938" s="11" t="s">
        <v>3783</v>
      </c>
      <c r="AP938" s="54" t="str">
        <f>IF(Table1[[#This Row],[Ending Capital Account]]&lt;500000,"A","REQ")</f>
        <v>REQ</v>
      </c>
    </row>
    <row r="939" spans="1:42" x14ac:dyDescent="0.2">
      <c r="A939" s="44">
        <v>62837</v>
      </c>
      <c r="B939" s="11" t="s">
        <v>2129</v>
      </c>
      <c r="C939" s="47">
        <v>45013</v>
      </c>
      <c r="D939" s="46">
        <v>2008</v>
      </c>
      <c r="E939" s="46">
        <v>2022</v>
      </c>
      <c r="F939" s="12" t="s">
        <v>985</v>
      </c>
      <c r="G939" s="12" t="s">
        <v>407</v>
      </c>
      <c r="H939" s="12" t="s">
        <v>410</v>
      </c>
      <c r="I939" s="12" t="s">
        <v>62</v>
      </c>
      <c r="J939" s="12" t="s">
        <v>62</v>
      </c>
      <c r="K939" s="48">
        <v>3042277</v>
      </c>
      <c r="L939" s="12" t="s">
        <v>409</v>
      </c>
      <c r="P939" s="50">
        <v>154308</v>
      </c>
      <c r="Q939" s="48">
        <v>159563</v>
      </c>
      <c r="R939" s="48">
        <v>159563</v>
      </c>
      <c r="S939" s="48">
        <v>0</v>
      </c>
      <c r="T939" s="48">
        <v>0</v>
      </c>
      <c r="U939" s="48">
        <v>0</v>
      </c>
      <c r="V939" s="48">
        <v>0</v>
      </c>
      <c r="W939" s="48">
        <v>0</v>
      </c>
      <c r="X939" s="48">
        <v>0</v>
      </c>
      <c r="Y939" s="48">
        <v>0</v>
      </c>
      <c r="Z939" s="48">
        <v>0</v>
      </c>
      <c r="AA939" s="48">
        <v>0</v>
      </c>
      <c r="AB939" s="48">
        <v>0</v>
      </c>
      <c r="AC939" s="48">
        <v>0</v>
      </c>
      <c r="AD939" s="48">
        <v>0</v>
      </c>
      <c r="AI939" s="48">
        <v>0</v>
      </c>
      <c r="AJ939" s="48">
        <v>3813692</v>
      </c>
      <c r="AK939" s="48">
        <v>0</v>
      </c>
      <c r="AL939" s="48">
        <v>0</v>
      </c>
      <c r="AM939" s="48">
        <v>-86754</v>
      </c>
      <c r="AN939" s="48">
        <v>272868</v>
      </c>
      <c r="AO939" s="11" t="s">
        <v>3747</v>
      </c>
      <c r="AP939" s="54" t="str">
        <f>IF(Table1[[#This Row],[Ending Capital Account]]&lt;500000,"A","REQ")</f>
        <v>REQ</v>
      </c>
    </row>
    <row r="940" spans="1:42" x14ac:dyDescent="0.2">
      <c r="A940" s="44">
        <v>66255</v>
      </c>
      <c r="B940" s="11" t="s">
        <v>2546</v>
      </c>
      <c r="C940" s="47">
        <v>45084</v>
      </c>
      <c r="D940" s="46">
        <v>2015</v>
      </c>
      <c r="E940" s="46">
        <v>2030</v>
      </c>
      <c r="F940" s="12" t="s">
        <v>985</v>
      </c>
      <c r="G940" s="12" t="s">
        <v>407</v>
      </c>
      <c r="H940" s="12" t="s">
        <v>410</v>
      </c>
      <c r="I940" s="12" t="s">
        <v>62</v>
      </c>
      <c r="J940" s="12" t="s">
        <v>62</v>
      </c>
      <c r="K940" s="48">
        <v>897755</v>
      </c>
      <c r="L940" s="12" t="s">
        <v>62</v>
      </c>
      <c r="P940" s="50">
        <v>-173213</v>
      </c>
      <c r="Q940" s="48">
        <v>-173185</v>
      </c>
      <c r="R940" s="48">
        <v>-173185</v>
      </c>
      <c r="S940" s="48">
        <v>0</v>
      </c>
      <c r="T940" s="48">
        <v>0</v>
      </c>
      <c r="U940" s="48">
        <v>0</v>
      </c>
      <c r="V940" s="48">
        <v>0</v>
      </c>
      <c r="W940" s="48">
        <v>0</v>
      </c>
      <c r="X940" s="48">
        <v>0</v>
      </c>
      <c r="Y940" s="48">
        <v>349965</v>
      </c>
      <c r="Z940" s="48">
        <v>0</v>
      </c>
      <c r="AA940" s="48">
        <v>0</v>
      </c>
      <c r="AB940" s="48">
        <v>0</v>
      </c>
      <c r="AC940" s="48">
        <v>0</v>
      </c>
      <c r="AD940" s="48">
        <v>0</v>
      </c>
      <c r="AI940" s="48">
        <v>172521</v>
      </c>
      <c r="AJ940" s="48">
        <v>4290824</v>
      </c>
      <c r="AK940" s="48">
        <v>0</v>
      </c>
      <c r="AL940" s="48">
        <v>0</v>
      </c>
      <c r="AM940" s="48">
        <v>0</v>
      </c>
      <c r="AN940" s="48">
        <v>241831</v>
      </c>
      <c r="AO940" s="11" t="s">
        <v>3780</v>
      </c>
      <c r="AP940" s="54" t="str">
        <f>IF(Table1[[#This Row],[Ending Capital Account]]&lt;500000,"A","REQ")</f>
        <v>REQ</v>
      </c>
    </row>
    <row r="941" spans="1:42" x14ac:dyDescent="0.2">
      <c r="A941" s="44">
        <v>67380</v>
      </c>
      <c r="B941" s="11" t="s">
        <v>3010</v>
      </c>
      <c r="C941" s="47">
        <v>44966</v>
      </c>
      <c r="D941" s="46">
        <v>2017</v>
      </c>
      <c r="E941" s="46">
        <v>2031</v>
      </c>
      <c r="F941" s="12" t="s">
        <v>985</v>
      </c>
      <c r="G941" s="12" t="s">
        <v>407</v>
      </c>
      <c r="H941" s="12" t="s">
        <v>410</v>
      </c>
      <c r="I941" s="12" t="s">
        <v>62</v>
      </c>
      <c r="J941" s="12" t="s">
        <v>62</v>
      </c>
      <c r="K941" s="48">
        <v>3375640</v>
      </c>
      <c r="L941" s="12" t="s">
        <v>62</v>
      </c>
      <c r="P941" s="50">
        <v>-195249</v>
      </c>
      <c r="Q941" s="48">
        <v>-194723</v>
      </c>
      <c r="R941" s="48">
        <v>-194723</v>
      </c>
      <c r="S941" s="48">
        <v>0</v>
      </c>
      <c r="T941" s="48">
        <v>0</v>
      </c>
      <c r="U941" s="48">
        <v>0</v>
      </c>
      <c r="V941" s="48">
        <v>0</v>
      </c>
      <c r="W941" s="48">
        <v>0</v>
      </c>
      <c r="X941" s="48">
        <v>0</v>
      </c>
      <c r="Y941" s="48">
        <v>294970</v>
      </c>
      <c r="Z941" s="48">
        <v>0</v>
      </c>
      <c r="AA941" s="48">
        <v>0</v>
      </c>
      <c r="AB941" s="48">
        <v>0</v>
      </c>
      <c r="AC941" s="48">
        <v>0</v>
      </c>
      <c r="AD941" s="48">
        <v>0</v>
      </c>
      <c r="AI941" s="48">
        <v>23862</v>
      </c>
      <c r="AJ941" s="48">
        <v>314968</v>
      </c>
      <c r="AK941" s="48">
        <v>0</v>
      </c>
      <c r="AL941" s="48">
        <v>0</v>
      </c>
      <c r="AM941" s="48">
        <v>-1862</v>
      </c>
      <c r="AN941" s="48">
        <v>163054</v>
      </c>
      <c r="AO941" s="11" t="s">
        <v>3859</v>
      </c>
      <c r="AP941" s="54" t="str">
        <f>IF(Table1[[#This Row],[Ending Capital Account]]&lt;500000,"A","REQ")</f>
        <v>REQ</v>
      </c>
    </row>
    <row r="942" spans="1:42" x14ac:dyDescent="0.2">
      <c r="A942" s="44">
        <v>66305</v>
      </c>
      <c r="B942" s="11" t="s">
        <v>444</v>
      </c>
      <c r="C942" s="47">
        <v>44977</v>
      </c>
      <c r="D942" s="46">
        <v>2016</v>
      </c>
      <c r="E942" s="46">
        <v>2031</v>
      </c>
      <c r="F942" s="12" t="s">
        <v>985</v>
      </c>
      <c r="G942" s="12" t="s">
        <v>407</v>
      </c>
      <c r="H942" s="12" t="s">
        <v>410</v>
      </c>
      <c r="I942" s="12" t="s">
        <v>62</v>
      </c>
      <c r="J942" s="12" t="s">
        <v>62</v>
      </c>
      <c r="K942" s="48">
        <v>4425001</v>
      </c>
      <c r="L942" s="12" t="s">
        <v>409</v>
      </c>
      <c r="P942" s="50">
        <v>-822412</v>
      </c>
      <c r="Q942" s="48">
        <v>-817295</v>
      </c>
      <c r="R942" s="48">
        <v>-817295</v>
      </c>
      <c r="S942" s="48">
        <v>0</v>
      </c>
      <c r="T942" s="48">
        <v>0</v>
      </c>
      <c r="U942" s="48">
        <v>0</v>
      </c>
      <c r="V942" s="48">
        <v>0</v>
      </c>
      <c r="W942" s="48">
        <v>0</v>
      </c>
      <c r="X942" s="48">
        <v>0</v>
      </c>
      <c r="Y942" s="48">
        <v>850009</v>
      </c>
      <c r="Z942" s="48">
        <v>0</v>
      </c>
      <c r="AA942" s="48">
        <v>0</v>
      </c>
      <c r="AB942" s="48">
        <v>0</v>
      </c>
      <c r="AC942" s="48">
        <v>0</v>
      </c>
      <c r="AD942" s="48">
        <v>0</v>
      </c>
      <c r="AI942" s="48">
        <v>0</v>
      </c>
      <c r="AJ942" s="48">
        <v>2103419</v>
      </c>
      <c r="AK942" s="48">
        <v>0</v>
      </c>
      <c r="AL942" s="48">
        <v>0</v>
      </c>
      <c r="AM942" s="48">
        <v>0</v>
      </c>
      <c r="AN942" s="48">
        <v>459254</v>
      </c>
      <c r="AO942" s="11" t="s">
        <v>3700</v>
      </c>
      <c r="AP942" s="54" t="str">
        <f>IF(Table1[[#This Row],[Ending Capital Account]]&lt;500000,"A","REQ")</f>
        <v>REQ</v>
      </c>
    </row>
    <row r="943" spans="1:42" x14ac:dyDescent="0.2">
      <c r="A943" s="44">
        <v>80981</v>
      </c>
      <c r="B943" s="11" t="s">
        <v>4185</v>
      </c>
      <c r="C943" s="47">
        <v>45048</v>
      </c>
      <c r="D943" s="46">
        <v>2024</v>
      </c>
      <c r="E943" s="46">
        <v>2039</v>
      </c>
      <c r="F943" s="12" t="s">
        <v>985</v>
      </c>
      <c r="G943" s="12" t="s">
        <v>407</v>
      </c>
      <c r="H943" s="12" t="s">
        <v>70</v>
      </c>
      <c r="I943" s="12" t="s">
        <v>70</v>
      </c>
      <c r="J943" s="12" t="s">
        <v>70</v>
      </c>
      <c r="K943" s="48">
        <v>2245184</v>
      </c>
      <c r="L943" s="12" t="s">
        <v>409</v>
      </c>
      <c r="P943" s="50"/>
      <c r="Q943" s="48">
        <v>0</v>
      </c>
      <c r="R943" s="48">
        <v>0</v>
      </c>
      <c r="AJ943" s="48">
        <v>3971985</v>
      </c>
      <c r="AL943" s="48">
        <v>2245184</v>
      </c>
      <c r="AO943" s="11" t="s">
        <v>3790</v>
      </c>
      <c r="AP943" s="54" t="str">
        <f>IF(Table1[[#This Row],[Ending Capital Account]]&lt;500000,"A","REQ")</f>
        <v>REQ</v>
      </c>
    </row>
    <row r="944" spans="1:42" x14ac:dyDescent="0.2">
      <c r="A944" s="44">
        <v>65356</v>
      </c>
      <c r="B944" s="11" t="s">
        <v>1535</v>
      </c>
      <c r="C944" s="47">
        <v>45026</v>
      </c>
      <c r="D944" s="46">
        <v>2013</v>
      </c>
      <c r="E944" s="46">
        <v>2027</v>
      </c>
      <c r="F944" s="12" t="s">
        <v>985</v>
      </c>
      <c r="G944" s="12" t="s">
        <v>407</v>
      </c>
      <c r="H944" s="12" t="s">
        <v>410</v>
      </c>
      <c r="I944" s="12" t="s">
        <v>62</v>
      </c>
      <c r="J944" s="12" t="s">
        <v>62</v>
      </c>
      <c r="K944" s="48">
        <v>4053524</v>
      </c>
      <c r="L944" s="12" t="s">
        <v>409</v>
      </c>
      <c r="P944" s="50">
        <v>-370457</v>
      </c>
      <c r="Q944" s="48">
        <v>-370420</v>
      </c>
      <c r="R944" s="48">
        <v>-370420</v>
      </c>
      <c r="S944" s="48">
        <v>0</v>
      </c>
      <c r="T944" s="48">
        <v>0</v>
      </c>
      <c r="U944" s="48">
        <v>0</v>
      </c>
      <c r="V944" s="48">
        <v>0</v>
      </c>
      <c r="W944" s="48">
        <v>0</v>
      </c>
      <c r="X944" s="48">
        <v>0</v>
      </c>
      <c r="Y944" s="48">
        <v>1040563</v>
      </c>
      <c r="Z944" s="48">
        <v>0</v>
      </c>
      <c r="AA944" s="48">
        <v>0</v>
      </c>
      <c r="AB944" s="48">
        <v>0</v>
      </c>
      <c r="AC944" s="48">
        <v>0</v>
      </c>
      <c r="AD944" s="48">
        <v>0</v>
      </c>
      <c r="AI944" s="48">
        <v>3457453</v>
      </c>
      <c r="AJ944" s="48">
        <v>0</v>
      </c>
      <c r="AK944" s="48">
        <v>35570</v>
      </c>
      <c r="AL944" s="48">
        <v>0</v>
      </c>
      <c r="AM944" s="48">
        <v>0</v>
      </c>
      <c r="AN944" s="48">
        <v>329455</v>
      </c>
      <c r="AO944" s="11" t="s">
        <v>3721</v>
      </c>
      <c r="AP944" s="54" t="str">
        <f>IF(Table1[[#This Row],[Ending Capital Account]]&lt;500000,"A","REQ")</f>
        <v>REQ</v>
      </c>
    </row>
    <row r="945" spans="1:42" x14ac:dyDescent="0.2">
      <c r="A945" s="44">
        <v>66645</v>
      </c>
      <c r="B945" s="11" t="s">
        <v>1567</v>
      </c>
      <c r="C945" s="47">
        <v>45026</v>
      </c>
      <c r="D945" s="46">
        <v>2016</v>
      </c>
      <c r="E945" s="46">
        <v>2030</v>
      </c>
      <c r="F945" s="12" t="s">
        <v>985</v>
      </c>
      <c r="G945" s="12" t="s">
        <v>407</v>
      </c>
      <c r="H945" s="12" t="s">
        <v>410</v>
      </c>
      <c r="I945" s="12" t="s">
        <v>62</v>
      </c>
      <c r="J945" s="12" t="s">
        <v>62</v>
      </c>
      <c r="K945" s="48">
        <v>3790207</v>
      </c>
      <c r="L945" s="12" t="s">
        <v>409</v>
      </c>
      <c r="P945" s="50">
        <v>-692843</v>
      </c>
      <c r="Q945" s="48">
        <v>-692774</v>
      </c>
      <c r="R945" s="48">
        <v>-692774</v>
      </c>
      <c r="S945" s="48">
        <v>0</v>
      </c>
      <c r="T945" s="48">
        <v>0</v>
      </c>
      <c r="U945" s="48">
        <v>0</v>
      </c>
      <c r="V945" s="48">
        <v>0</v>
      </c>
      <c r="W945" s="48">
        <v>0</v>
      </c>
      <c r="X945" s="48">
        <v>0</v>
      </c>
      <c r="Y945" s="48">
        <v>1109179</v>
      </c>
      <c r="Z945" s="48">
        <v>0</v>
      </c>
      <c r="AA945" s="48">
        <v>0</v>
      </c>
      <c r="AB945" s="48">
        <v>0</v>
      </c>
      <c r="AC945" s="48">
        <v>0</v>
      </c>
      <c r="AD945" s="48">
        <v>0</v>
      </c>
      <c r="AI945" s="48">
        <v>10422746</v>
      </c>
      <c r="AJ945" s="48">
        <v>0</v>
      </c>
      <c r="AK945" s="48">
        <v>3581</v>
      </c>
      <c r="AL945" s="48">
        <v>0</v>
      </c>
      <c r="AM945" s="48">
        <v>0</v>
      </c>
      <c r="AN945" s="48">
        <v>529294</v>
      </c>
      <c r="AO945" s="11" t="s">
        <v>3770</v>
      </c>
      <c r="AP945" s="54" t="str">
        <f>IF(Table1[[#This Row],[Ending Capital Account]]&lt;500000,"A","REQ")</f>
        <v>REQ</v>
      </c>
    </row>
    <row r="946" spans="1:42" x14ac:dyDescent="0.2">
      <c r="A946" s="44">
        <v>66646</v>
      </c>
      <c r="B946" s="11" t="s">
        <v>1570</v>
      </c>
      <c r="C946" s="47">
        <v>45026</v>
      </c>
      <c r="D946" s="46">
        <v>2017</v>
      </c>
      <c r="E946" s="46">
        <v>2031</v>
      </c>
      <c r="F946" s="12" t="s">
        <v>985</v>
      </c>
      <c r="G946" s="12" t="s">
        <v>407</v>
      </c>
      <c r="H946" s="12" t="s">
        <v>410</v>
      </c>
      <c r="I946" s="12" t="s">
        <v>62</v>
      </c>
      <c r="J946" s="12" t="s">
        <v>62</v>
      </c>
      <c r="K946" s="48">
        <v>8005987</v>
      </c>
      <c r="L946" s="12" t="s">
        <v>409</v>
      </c>
      <c r="P946" s="50">
        <v>-544930</v>
      </c>
      <c r="Q946" s="48">
        <v>-544876</v>
      </c>
      <c r="R946" s="48">
        <v>-544876</v>
      </c>
      <c r="S946" s="48">
        <v>0</v>
      </c>
      <c r="T946" s="48">
        <v>0</v>
      </c>
      <c r="U946" s="48">
        <v>0</v>
      </c>
      <c r="V946" s="48">
        <v>0</v>
      </c>
      <c r="W946" s="48">
        <v>0</v>
      </c>
      <c r="X946" s="48">
        <v>0</v>
      </c>
      <c r="Y946" s="48">
        <v>1225663</v>
      </c>
      <c r="Z946" s="48">
        <v>0</v>
      </c>
      <c r="AA946" s="48">
        <v>0</v>
      </c>
      <c r="AB946" s="48">
        <v>0</v>
      </c>
      <c r="AC946" s="48">
        <v>0</v>
      </c>
      <c r="AD946" s="48">
        <v>0</v>
      </c>
      <c r="AI946" s="48">
        <v>5110713</v>
      </c>
      <c r="AJ946" s="48">
        <v>0</v>
      </c>
      <c r="AK946" s="48">
        <v>4180</v>
      </c>
      <c r="AL946" s="48">
        <v>0</v>
      </c>
      <c r="AM946" s="48">
        <v>0</v>
      </c>
      <c r="AN946" s="48">
        <v>438944</v>
      </c>
      <c r="AO946" s="11" t="s">
        <v>3770</v>
      </c>
      <c r="AP946" s="54" t="str">
        <f>IF(Table1[[#This Row],[Ending Capital Account]]&lt;500000,"A","REQ")</f>
        <v>REQ</v>
      </c>
    </row>
    <row r="947" spans="1:42" x14ac:dyDescent="0.2">
      <c r="A947" s="44">
        <v>63494</v>
      </c>
      <c r="B947" s="11" t="s">
        <v>2929</v>
      </c>
      <c r="C947" s="47">
        <v>45126</v>
      </c>
      <c r="D947" s="46">
        <v>2011</v>
      </c>
      <c r="E947" s="46">
        <v>2024</v>
      </c>
      <c r="F947" s="12" t="s">
        <v>985</v>
      </c>
      <c r="G947" s="12" t="s">
        <v>407</v>
      </c>
      <c r="H947" s="12" t="s">
        <v>410</v>
      </c>
      <c r="I947" s="12" t="s">
        <v>62</v>
      </c>
      <c r="J947" s="12" t="s">
        <v>62</v>
      </c>
      <c r="K947" s="48">
        <v>1213956</v>
      </c>
      <c r="L947" s="12" t="s">
        <v>409</v>
      </c>
      <c r="P947" s="50">
        <v>-201741</v>
      </c>
      <c r="Q947" s="48">
        <v>-199947</v>
      </c>
      <c r="R947" s="48">
        <v>-199947</v>
      </c>
      <c r="S947" s="48">
        <v>0</v>
      </c>
      <c r="T947" s="48">
        <v>0</v>
      </c>
      <c r="U947" s="48">
        <v>1061</v>
      </c>
      <c r="V947" s="48">
        <v>0</v>
      </c>
      <c r="W947" s="48">
        <v>0</v>
      </c>
      <c r="X947" s="48">
        <v>0</v>
      </c>
      <c r="Y947" s="48">
        <v>0</v>
      </c>
      <c r="Z947" s="48">
        <v>0</v>
      </c>
      <c r="AA947" s="48">
        <v>0</v>
      </c>
      <c r="AB947" s="48">
        <v>0</v>
      </c>
      <c r="AC947" s="48">
        <v>0</v>
      </c>
      <c r="AD947" s="48">
        <v>0</v>
      </c>
      <c r="AI947" s="48">
        <v>0</v>
      </c>
      <c r="AJ947" s="48">
        <v>4072751</v>
      </c>
      <c r="AK947" s="48">
        <v>0</v>
      </c>
      <c r="AL947" s="48">
        <v>0</v>
      </c>
      <c r="AM947" s="48">
        <v>0</v>
      </c>
      <c r="AN947" s="48">
        <v>178414</v>
      </c>
      <c r="AO947" s="11" t="s">
        <v>3858</v>
      </c>
      <c r="AP947" s="54" t="str">
        <f>IF(Table1[[#This Row],[Ending Capital Account]]&lt;500000,"A","REQ")</f>
        <v>REQ</v>
      </c>
    </row>
    <row r="948" spans="1:42" x14ac:dyDescent="0.2">
      <c r="A948" s="44">
        <v>61962</v>
      </c>
      <c r="B948" s="11" t="s">
        <v>2006</v>
      </c>
      <c r="C948" s="47">
        <v>45000</v>
      </c>
      <c r="D948" s="46">
        <v>2007</v>
      </c>
      <c r="E948" s="46">
        <v>2021</v>
      </c>
      <c r="F948" s="12" t="s">
        <v>985</v>
      </c>
      <c r="G948" s="12" t="s">
        <v>407</v>
      </c>
      <c r="H948" s="12" t="s">
        <v>410</v>
      </c>
      <c r="I948" s="12" t="s">
        <v>62</v>
      </c>
      <c r="J948" s="12" t="s">
        <v>62</v>
      </c>
      <c r="K948" s="48">
        <v>41322</v>
      </c>
      <c r="L948" s="12" t="s">
        <v>62</v>
      </c>
      <c r="P948" s="50">
        <v>-136981</v>
      </c>
      <c r="Q948" s="48">
        <v>-131508</v>
      </c>
      <c r="R948" s="48">
        <v>-137546</v>
      </c>
      <c r="S948" s="48">
        <v>0</v>
      </c>
      <c r="T948" s="48">
        <v>14318</v>
      </c>
      <c r="U948" s="48">
        <v>0</v>
      </c>
      <c r="V948" s="48">
        <v>0</v>
      </c>
      <c r="W948" s="48">
        <v>0</v>
      </c>
      <c r="X948" s="48">
        <v>0</v>
      </c>
      <c r="Y948" s="48">
        <v>0</v>
      </c>
      <c r="Z948" s="48">
        <v>0</v>
      </c>
      <c r="AA948" s="48">
        <v>0</v>
      </c>
      <c r="AB948" s="48">
        <v>0</v>
      </c>
      <c r="AC948" s="48">
        <v>0</v>
      </c>
      <c r="AD948" s="48">
        <v>0</v>
      </c>
      <c r="AI948" s="48">
        <v>0</v>
      </c>
      <c r="AJ948" s="48">
        <v>754149</v>
      </c>
      <c r="AK948" s="48">
        <v>0</v>
      </c>
      <c r="AL948" s="48">
        <v>0</v>
      </c>
      <c r="AM948" s="48">
        <v>-2141</v>
      </c>
      <c r="AN948" s="48">
        <v>125438</v>
      </c>
      <c r="AO948" s="11" t="s">
        <v>3815</v>
      </c>
      <c r="AP948" s="54" t="str">
        <f>IF(Table1[[#This Row],[Ending Capital Account]]&lt;500000,"A","REQ")</f>
        <v>A</v>
      </c>
    </row>
    <row r="949" spans="1:42" x14ac:dyDescent="0.2">
      <c r="A949" s="44">
        <v>65431</v>
      </c>
      <c r="B949" s="11" t="s">
        <v>2420</v>
      </c>
      <c r="C949" s="47">
        <v>44985</v>
      </c>
      <c r="D949" s="46">
        <v>2013</v>
      </c>
      <c r="E949" s="46">
        <v>2027</v>
      </c>
      <c r="F949" s="12" t="s">
        <v>985</v>
      </c>
      <c r="G949" s="12" t="s">
        <v>407</v>
      </c>
      <c r="H949" s="12" t="s">
        <v>410</v>
      </c>
      <c r="I949" s="12" t="s">
        <v>62</v>
      </c>
      <c r="J949" s="12" t="s">
        <v>62</v>
      </c>
      <c r="K949" s="48">
        <v>3768315</v>
      </c>
      <c r="L949" s="12" t="s">
        <v>409</v>
      </c>
      <c r="P949" s="50">
        <v>-519026</v>
      </c>
      <c r="Q949" s="48">
        <v>-503460</v>
      </c>
      <c r="R949" s="48">
        <v>-503460</v>
      </c>
      <c r="S949" s="48">
        <v>0</v>
      </c>
      <c r="T949" s="48">
        <v>0</v>
      </c>
      <c r="U949" s="48">
        <v>0</v>
      </c>
      <c r="V949" s="48">
        <v>0</v>
      </c>
      <c r="W949" s="48">
        <v>0</v>
      </c>
      <c r="X949" s="48">
        <v>0</v>
      </c>
      <c r="Y949" s="48">
        <v>920741</v>
      </c>
      <c r="Z949" s="48">
        <v>0</v>
      </c>
      <c r="AA949" s="48">
        <v>0</v>
      </c>
      <c r="AB949" s="48">
        <v>0</v>
      </c>
      <c r="AC949" s="48">
        <v>0</v>
      </c>
      <c r="AD949" s="48">
        <v>0</v>
      </c>
      <c r="AI949" s="48">
        <v>0</v>
      </c>
      <c r="AJ949" s="48">
        <v>3144337</v>
      </c>
      <c r="AK949" s="48">
        <v>0</v>
      </c>
      <c r="AL949" s="48">
        <v>0</v>
      </c>
      <c r="AM949" s="48">
        <v>0</v>
      </c>
      <c r="AN949" s="48">
        <v>349087</v>
      </c>
      <c r="AO949" s="11" t="s">
        <v>3695</v>
      </c>
      <c r="AP949" s="54" t="str">
        <f>IF(Table1[[#This Row],[Ending Capital Account]]&lt;500000,"A","REQ")</f>
        <v>REQ</v>
      </c>
    </row>
    <row r="950" spans="1:42" x14ac:dyDescent="0.2">
      <c r="A950" s="44">
        <v>65233</v>
      </c>
      <c r="B950" s="11" t="s">
        <v>2401</v>
      </c>
      <c r="C950" s="47">
        <v>45013</v>
      </c>
      <c r="D950" s="46">
        <v>2012</v>
      </c>
      <c r="E950" s="46">
        <v>2026</v>
      </c>
      <c r="F950" s="12" t="s">
        <v>985</v>
      </c>
      <c r="G950" s="12" t="s">
        <v>407</v>
      </c>
      <c r="H950" s="12" t="s">
        <v>410</v>
      </c>
      <c r="I950" s="12" t="s">
        <v>62</v>
      </c>
      <c r="J950" s="12" t="s">
        <v>62</v>
      </c>
      <c r="K950" s="48">
        <v>9708075</v>
      </c>
      <c r="L950" s="12" t="s">
        <v>409</v>
      </c>
      <c r="P950" s="50">
        <v>-512107</v>
      </c>
      <c r="Q950" s="48">
        <v>-501780</v>
      </c>
      <c r="R950" s="48">
        <v>-501780</v>
      </c>
      <c r="S950" s="48">
        <v>0</v>
      </c>
      <c r="T950" s="48">
        <v>0</v>
      </c>
      <c r="U950" s="48">
        <v>0</v>
      </c>
      <c r="V950" s="48">
        <v>0</v>
      </c>
      <c r="W950" s="48">
        <v>0</v>
      </c>
      <c r="X950" s="48">
        <v>0</v>
      </c>
      <c r="Y950" s="48">
        <v>1677108</v>
      </c>
      <c r="Z950" s="48">
        <v>0</v>
      </c>
      <c r="AA950" s="48">
        <v>0</v>
      </c>
      <c r="AB950" s="48">
        <v>0</v>
      </c>
      <c r="AC950" s="48">
        <v>0</v>
      </c>
      <c r="AD950" s="48">
        <v>0</v>
      </c>
      <c r="AI950" s="48">
        <v>0</v>
      </c>
      <c r="AJ950" s="48">
        <v>5275340</v>
      </c>
      <c r="AK950" s="48">
        <v>0</v>
      </c>
      <c r="AL950" s="48">
        <v>0</v>
      </c>
      <c r="AM950" s="48">
        <v>-63292</v>
      </c>
      <c r="AN950" s="48">
        <v>628665</v>
      </c>
      <c r="AO950" s="11" t="s">
        <v>3695</v>
      </c>
      <c r="AP950" s="54" t="str">
        <f>IF(Table1[[#This Row],[Ending Capital Account]]&lt;500000,"A","REQ")</f>
        <v>REQ</v>
      </c>
    </row>
    <row r="951" spans="1:42" x14ac:dyDescent="0.2">
      <c r="A951" s="44">
        <v>61660</v>
      </c>
      <c r="B951" s="11" t="s">
        <v>827</v>
      </c>
      <c r="C951" s="47">
        <v>44987</v>
      </c>
      <c r="D951" s="46">
        <v>2006</v>
      </c>
      <c r="E951" s="46">
        <v>2020</v>
      </c>
      <c r="F951" s="12" t="s">
        <v>985</v>
      </c>
      <c r="G951" s="12" t="s">
        <v>407</v>
      </c>
      <c r="H951" s="12" t="s">
        <v>410</v>
      </c>
      <c r="I951" s="12" t="s">
        <v>62</v>
      </c>
      <c r="J951" s="12" t="s">
        <v>62</v>
      </c>
      <c r="K951" s="48">
        <v>-1392766</v>
      </c>
      <c r="L951" s="12" t="s">
        <v>62</v>
      </c>
      <c r="P951" s="50">
        <v>-148397</v>
      </c>
      <c r="Q951" s="48">
        <v>-148269</v>
      </c>
      <c r="R951" s="48">
        <v>-148269</v>
      </c>
      <c r="S951" s="48">
        <v>0</v>
      </c>
      <c r="T951" s="48">
        <v>91545</v>
      </c>
      <c r="U951" s="48">
        <v>0</v>
      </c>
      <c r="V951" s="48">
        <v>0</v>
      </c>
      <c r="W951" s="48">
        <v>0</v>
      </c>
      <c r="X951" s="48">
        <v>0</v>
      </c>
      <c r="Y951" s="48">
        <v>0</v>
      </c>
      <c r="Z951" s="48">
        <v>0</v>
      </c>
      <c r="AA951" s="48">
        <v>0</v>
      </c>
      <c r="AB951" s="48">
        <v>0</v>
      </c>
      <c r="AC951" s="48">
        <v>0</v>
      </c>
      <c r="AD951" s="48">
        <v>0</v>
      </c>
      <c r="AI951" s="48">
        <v>0</v>
      </c>
      <c r="AJ951" s="48">
        <v>5284989</v>
      </c>
      <c r="AK951" s="48">
        <v>0</v>
      </c>
      <c r="AL951" s="48">
        <v>0</v>
      </c>
      <c r="AM951" s="48">
        <v>0</v>
      </c>
      <c r="AN951" s="48">
        <v>234292</v>
      </c>
      <c r="AO951" s="11" t="s">
        <v>3857</v>
      </c>
      <c r="AP951" s="54" t="str">
        <f>IF(Table1[[#This Row],[Ending Capital Account]]&lt;500000,"A","REQ")</f>
        <v>A</v>
      </c>
    </row>
    <row r="952" spans="1:42" x14ac:dyDescent="0.2">
      <c r="A952" s="44">
        <v>65761</v>
      </c>
      <c r="B952" s="11" t="s">
        <v>1677</v>
      </c>
      <c r="C952" s="47">
        <v>45021</v>
      </c>
      <c r="D952" s="46">
        <v>2014</v>
      </c>
      <c r="E952" s="46">
        <v>2028</v>
      </c>
      <c r="F952" s="12" t="s">
        <v>985</v>
      </c>
      <c r="G952" s="12" t="s">
        <v>407</v>
      </c>
      <c r="H952" s="12" t="s">
        <v>410</v>
      </c>
      <c r="I952" s="12" t="s">
        <v>62</v>
      </c>
      <c r="J952" s="12" t="s">
        <v>62</v>
      </c>
      <c r="K952" s="48">
        <v>5709697</v>
      </c>
      <c r="L952" s="12" t="s">
        <v>409</v>
      </c>
      <c r="P952" s="50">
        <v>-249390</v>
      </c>
      <c r="Q952" s="48">
        <v>-248850</v>
      </c>
      <c r="R952" s="48">
        <v>-248850</v>
      </c>
      <c r="Y952" s="48">
        <v>991901</v>
      </c>
      <c r="AJ952" s="48">
        <v>545582</v>
      </c>
      <c r="AN952" s="48">
        <v>263504</v>
      </c>
      <c r="AO952" s="11" t="s">
        <v>3725</v>
      </c>
      <c r="AP952" s="54" t="str">
        <f>IF(Table1[[#This Row],[Ending Capital Account]]&lt;500000,"A","REQ")</f>
        <v>REQ</v>
      </c>
    </row>
    <row r="953" spans="1:42" x14ac:dyDescent="0.2">
      <c r="A953" s="44">
        <v>78559</v>
      </c>
      <c r="B953" s="11" t="s">
        <v>2649</v>
      </c>
      <c r="C953" s="47">
        <v>44987</v>
      </c>
      <c r="D953" s="46">
        <v>2020</v>
      </c>
      <c r="E953" s="46">
        <v>2034</v>
      </c>
      <c r="F953" s="12" t="s">
        <v>985</v>
      </c>
      <c r="G953" s="12" t="s">
        <v>407</v>
      </c>
      <c r="H953" s="12" t="s">
        <v>410</v>
      </c>
      <c r="I953" s="12" t="s">
        <v>62</v>
      </c>
      <c r="J953" s="12" t="s">
        <v>62</v>
      </c>
      <c r="K953" s="48">
        <v>5228003</v>
      </c>
      <c r="L953" s="12" t="s">
        <v>409</v>
      </c>
      <c r="P953" s="50">
        <v>-185086</v>
      </c>
      <c r="Q953" s="48">
        <v>-184927</v>
      </c>
      <c r="R953" s="48">
        <v>-184927</v>
      </c>
      <c r="S953" s="48">
        <v>0</v>
      </c>
      <c r="T953" s="48">
        <v>0</v>
      </c>
      <c r="U953" s="48">
        <v>0</v>
      </c>
      <c r="V953" s="48">
        <v>0</v>
      </c>
      <c r="W953" s="48">
        <v>0</v>
      </c>
      <c r="X953" s="48">
        <v>0</v>
      </c>
      <c r="Y953" s="48">
        <v>716597</v>
      </c>
      <c r="Z953" s="48">
        <v>0</v>
      </c>
      <c r="AA953" s="48">
        <v>0</v>
      </c>
      <c r="AB953" s="48">
        <v>0</v>
      </c>
      <c r="AC953" s="48">
        <v>0</v>
      </c>
      <c r="AD953" s="48">
        <v>0</v>
      </c>
      <c r="AI953" s="48">
        <v>0</v>
      </c>
      <c r="AJ953" s="48">
        <v>299970</v>
      </c>
      <c r="AK953" s="48">
        <v>0</v>
      </c>
      <c r="AL953" s="48">
        <v>49310</v>
      </c>
      <c r="AM953" s="48">
        <v>0</v>
      </c>
      <c r="AN953" s="48">
        <v>214152</v>
      </c>
      <c r="AO953" s="11" t="s">
        <v>3856</v>
      </c>
      <c r="AP953" s="54" t="str">
        <f>IF(Table1[[#This Row],[Ending Capital Account]]&lt;500000,"A","REQ")</f>
        <v>REQ</v>
      </c>
    </row>
    <row r="954" spans="1:42" x14ac:dyDescent="0.2">
      <c r="A954" s="44">
        <v>61915</v>
      </c>
      <c r="B954" s="11" t="s">
        <v>1986</v>
      </c>
      <c r="C954" s="47">
        <v>44977</v>
      </c>
      <c r="D954" s="46">
        <v>2006</v>
      </c>
      <c r="E954" s="46">
        <v>2020</v>
      </c>
      <c r="F954" s="12" t="s">
        <v>985</v>
      </c>
      <c r="G954" s="12" t="s">
        <v>407</v>
      </c>
      <c r="H954" s="12" t="s">
        <v>410</v>
      </c>
      <c r="I954" s="12" t="s">
        <v>62</v>
      </c>
      <c r="J954" s="12" t="s">
        <v>62</v>
      </c>
      <c r="K954" s="48">
        <v>107794</v>
      </c>
      <c r="L954" s="12" t="s">
        <v>409</v>
      </c>
      <c r="P954" s="50">
        <v>-71343</v>
      </c>
      <c r="Q954" s="48">
        <v>-71327</v>
      </c>
      <c r="R954" s="48">
        <v>-71327</v>
      </c>
      <c r="S954" s="48">
        <v>0</v>
      </c>
      <c r="T954" s="48">
        <v>0</v>
      </c>
      <c r="U954" s="48">
        <v>0</v>
      </c>
      <c r="V954" s="48">
        <v>0</v>
      </c>
      <c r="W954" s="48">
        <v>0</v>
      </c>
      <c r="X954" s="48">
        <v>0</v>
      </c>
      <c r="Y954" s="48">
        <v>0</v>
      </c>
      <c r="Z954" s="48">
        <v>0</v>
      </c>
      <c r="AA954" s="48">
        <v>0</v>
      </c>
      <c r="AB954" s="48">
        <v>0</v>
      </c>
      <c r="AC954" s="48">
        <v>0</v>
      </c>
      <c r="AD954" s="48">
        <v>0</v>
      </c>
      <c r="AI954" s="48">
        <v>57522</v>
      </c>
      <c r="AJ954" s="48">
        <v>957045</v>
      </c>
      <c r="AK954" s="48">
        <v>0</v>
      </c>
      <c r="AL954" s="48">
        <v>0</v>
      </c>
      <c r="AM954" s="48">
        <v>0</v>
      </c>
      <c r="AN954" s="48">
        <v>64538</v>
      </c>
      <c r="AO954" s="11" t="s">
        <v>3745</v>
      </c>
      <c r="AP954" s="54" t="str">
        <f>IF(Table1[[#This Row],[Ending Capital Account]]&lt;500000,"A","REQ")</f>
        <v>A</v>
      </c>
    </row>
    <row r="955" spans="1:42" x14ac:dyDescent="0.2">
      <c r="A955" s="44">
        <v>80363</v>
      </c>
      <c r="B955" s="11" t="s">
        <v>4081</v>
      </c>
      <c r="C955" s="47">
        <v>44993</v>
      </c>
      <c r="D955" s="46">
        <v>2023</v>
      </c>
      <c r="E955" s="46">
        <v>2038</v>
      </c>
      <c r="F955" s="12" t="s">
        <v>985</v>
      </c>
      <c r="G955" s="12" t="s">
        <v>407</v>
      </c>
      <c r="H955" s="12" t="s">
        <v>410</v>
      </c>
      <c r="I955" s="12" t="s">
        <v>62</v>
      </c>
      <c r="J955" s="12" t="s">
        <v>62</v>
      </c>
      <c r="K955" s="48">
        <v>383789</v>
      </c>
      <c r="L955" s="12" t="s">
        <v>409</v>
      </c>
      <c r="P955" s="50">
        <v>-300508</v>
      </c>
      <c r="Q955" s="48">
        <v>-228995</v>
      </c>
      <c r="R955" s="48">
        <v>-228995</v>
      </c>
      <c r="S955" s="48">
        <v>0</v>
      </c>
      <c r="T955" s="48">
        <v>0</v>
      </c>
      <c r="U955" s="48">
        <v>0</v>
      </c>
      <c r="V955" s="48">
        <v>0</v>
      </c>
      <c r="W955" s="48">
        <v>0</v>
      </c>
      <c r="X955" s="48">
        <v>0</v>
      </c>
      <c r="Y955" s="48">
        <v>0</v>
      </c>
      <c r="Z955" s="48">
        <v>0</v>
      </c>
      <c r="AA955" s="48">
        <v>0</v>
      </c>
      <c r="AB955" s="48">
        <v>0</v>
      </c>
      <c r="AC955" s="48">
        <v>0</v>
      </c>
      <c r="AD955" s="48">
        <v>0</v>
      </c>
      <c r="AI955" s="48">
        <v>0</v>
      </c>
      <c r="AJ955" s="48">
        <v>7663447</v>
      </c>
      <c r="AK955" s="48">
        <v>0</v>
      </c>
      <c r="AL955" s="48">
        <v>667784</v>
      </c>
      <c r="AM955" s="48">
        <v>0</v>
      </c>
      <c r="AN955" s="48">
        <v>215724</v>
      </c>
      <c r="AO955" s="11" t="s">
        <v>4735</v>
      </c>
      <c r="AP955" s="54" t="str">
        <f>IF(Table1[[#This Row],[Ending Capital Account]]&lt;500000,"A","REQ")</f>
        <v>A</v>
      </c>
    </row>
    <row r="956" spans="1:42" x14ac:dyDescent="0.2">
      <c r="A956" s="44">
        <v>61520</v>
      </c>
      <c r="B956" s="11" t="s">
        <v>1934</v>
      </c>
      <c r="C956" s="47">
        <v>44987</v>
      </c>
      <c r="D956" s="46">
        <v>2006</v>
      </c>
      <c r="E956" s="46">
        <v>2020</v>
      </c>
      <c r="F956" s="12" t="s">
        <v>985</v>
      </c>
      <c r="G956" s="12" t="s">
        <v>407</v>
      </c>
      <c r="H956" s="12" t="s">
        <v>410</v>
      </c>
      <c r="I956" s="12" t="s">
        <v>62</v>
      </c>
      <c r="J956" s="12" t="s">
        <v>62</v>
      </c>
      <c r="K956" s="48">
        <v>0</v>
      </c>
      <c r="L956" s="12" t="s">
        <v>62</v>
      </c>
      <c r="P956" s="50">
        <v>-230309</v>
      </c>
      <c r="Q956" s="48">
        <v>94</v>
      </c>
      <c r="R956" s="48">
        <v>94</v>
      </c>
      <c r="S956" s="48">
        <v>0</v>
      </c>
      <c r="T956" s="48">
        <v>94</v>
      </c>
      <c r="U956" s="48">
        <v>0</v>
      </c>
      <c r="V956" s="48">
        <v>0</v>
      </c>
      <c r="W956" s="48">
        <v>0</v>
      </c>
      <c r="X956" s="48">
        <v>0</v>
      </c>
      <c r="Y956" s="48">
        <v>0</v>
      </c>
      <c r="Z956" s="48">
        <v>0</v>
      </c>
      <c r="AA956" s="48">
        <v>0</v>
      </c>
      <c r="AB956" s="48">
        <v>0</v>
      </c>
      <c r="AC956" s="48">
        <v>0</v>
      </c>
      <c r="AD956" s="48">
        <v>0</v>
      </c>
      <c r="AI956" s="48">
        <v>0</v>
      </c>
      <c r="AJ956" s="48">
        <v>3684883</v>
      </c>
      <c r="AK956" s="48">
        <v>0</v>
      </c>
      <c r="AL956" s="48">
        <v>0</v>
      </c>
      <c r="AM956" s="48">
        <v>0</v>
      </c>
      <c r="AN956" s="48">
        <v>246467</v>
      </c>
      <c r="AO956" s="11" t="s">
        <v>3824</v>
      </c>
      <c r="AP956" s="54" t="str">
        <f>IF(Table1[[#This Row],[Ending Capital Account]]&lt;500000,"A","REQ")</f>
        <v>A</v>
      </c>
    </row>
    <row r="957" spans="1:42" x14ac:dyDescent="0.2">
      <c r="A957" s="44">
        <v>79784</v>
      </c>
      <c r="B957" s="11" t="s">
        <v>4097</v>
      </c>
      <c r="C957" s="47">
        <v>45176</v>
      </c>
      <c r="D957" s="46">
        <v>2022</v>
      </c>
      <c r="E957" s="46">
        <v>2038</v>
      </c>
      <c r="F957" s="12" t="s">
        <v>985</v>
      </c>
      <c r="G957" s="12" t="s">
        <v>407</v>
      </c>
      <c r="H957" s="12" t="s">
        <v>410</v>
      </c>
      <c r="I957" s="12" t="s">
        <v>62</v>
      </c>
      <c r="J957" s="12" t="s">
        <v>62</v>
      </c>
      <c r="K957" s="48">
        <v>177922</v>
      </c>
      <c r="L957" s="12" t="s">
        <v>409</v>
      </c>
      <c r="P957" s="50">
        <v>-488909</v>
      </c>
      <c r="Q957" s="48">
        <v>-461420</v>
      </c>
      <c r="R957" s="48">
        <v>-461420</v>
      </c>
      <c r="S957" s="48">
        <v>0</v>
      </c>
      <c r="T957" s="48">
        <v>0</v>
      </c>
      <c r="U957" s="48">
        <v>0</v>
      </c>
      <c r="V957" s="48">
        <v>0</v>
      </c>
      <c r="W957" s="48">
        <v>0</v>
      </c>
      <c r="X957" s="48">
        <v>0</v>
      </c>
      <c r="Y957" s="48">
        <v>51563</v>
      </c>
      <c r="Z957" s="48">
        <v>0</v>
      </c>
      <c r="AA957" s="48">
        <v>0</v>
      </c>
      <c r="AB957" s="48">
        <v>0</v>
      </c>
      <c r="AC957" s="48">
        <v>0</v>
      </c>
      <c r="AD957" s="48">
        <v>0</v>
      </c>
      <c r="AI957" s="48">
        <v>0</v>
      </c>
      <c r="AJ957" s="48">
        <v>6834078</v>
      </c>
      <c r="AK957" s="48">
        <v>0</v>
      </c>
      <c r="AL957" s="48">
        <v>639342</v>
      </c>
      <c r="AM957" s="48">
        <v>0</v>
      </c>
      <c r="AN957" s="48">
        <v>518917</v>
      </c>
      <c r="AO957" s="11" t="s">
        <v>4735</v>
      </c>
      <c r="AP957" s="54" t="str">
        <f>IF(Table1[[#This Row],[Ending Capital Account]]&lt;500000,"A","REQ")</f>
        <v>A</v>
      </c>
    </row>
    <row r="958" spans="1:42" x14ac:dyDescent="0.2">
      <c r="A958" s="44">
        <v>61539</v>
      </c>
      <c r="B958" s="11" t="s">
        <v>1941</v>
      </c>
      <c r="C958" s="47">
        <v>45001</v>
      </c>
      <c r="D958" s="46">
        <v>2006</v>
      </c>
      <c r="E958" s="46">
        <v>2020</v>
      </c>
      <c r="F958" s="12" t="s">
        <v>985</v>
      </c>
      <c r="G958" s="12" t="s">
        <v>407</v>
      </c>
      <c r="H958" s="12" t="s">
        <v>410</v>
      </c>
      <c r="I958" s="12" t="s">
        <v>62</v>
      </c>
      <c r="J958" s="12" t="s">
        <v>62</v>
      </c>
      <c r="K958" s="48">
        <v>134656</v>
      </c>
      <c r="L958" s="12" t="s">
        <v>409</v>
      </c>
      <c r="P958" s="50">
        <v>-90246</v>
      </c>
      <c r="Q958" s="48">
        <v>-93260</v>
      </c>
      <c r="R958" s="48">
        <v>-93260</v>
      </c>
      <c r="S958" s="48">
        <v>0</v>
      </c>
      <c r="T958" s="48">
        <v>0</v>
      </c>
      <c r="U958" s="48">
        <v>0</v>
      </c>
      <c r="V958" s="48">
        <v>0</v>
      </c>
      <c r="W958" s="48">
        <v>0</v>
      </c>
      <c r="X958" s="48">
        <v>0</v>
      </c>
      <c r="Y958" s="48">
        <v>0</v>
      </c>
      <c r="Z958" s="48">
        <v>0</v>
      </c>
      <c r="AA958" s="48">
        <v>0</v>
      </c>
      <c r="AB958" s="48">
        <v>0</v>
      </c>
      <c r="AC958" s="48">
        <v>0</v>
      </c>
      <c r="AD958" s="48">
        <v>0</v>
      </c>
      <c r="AI958" s="48">
        <v>103382</v>
      </c>
      <c r="AJ958" s="48">
        <v>1835504</v>
      </c>
      <c r="AK958" s="48">
        <v>0</v>
      </c>
      <c r="AL958" s="48">
        <v>0</v>
      </c>
      <c r="AM958" s="48">
        <v>0</v>
      </c>
      <c r="AN958" s="48">
        <v>129176</v>
      </c>
      <c r="AO958" s="11" t="s">
        <v>3824</v>
      </c>
      <c r="AP958" s="54" t="str">
        <f>IF(Table1[[#This Row],[Ending Capital Account]]&lt;500000,"A","REQ")</f>
        <v>A</v>
      </c>
    </row>
    <row r="959" spans="1:42" x14ac:dyDescent="0.2">
      <c r="A959" s="44">
        <v>62671</v>
      </c>
      <c r="B959" s="11" t="s">
        <v>962</v>
      </c>
      <c r="C959" s="47">
        <v>45139</v>
      </c>
      <c r="D959" s="46">
        <v>2007</v>
      </c>
      <c r="E959" s="46">
        <v>2021</v>
      </c>
      <c r="F959" s="12" t="s">
        <v>985</v>
      </c>
      <c r="G959" s="12" t="s">
        <v>407</v>
      </c>
      <c r="H959" s="12" t="s">
        <v>410</v>
      </c>
      <c r="I959" s="12" t="s">
        <v>62</v>
      </c>
      <c r="J959" s="12" t="s">
        <v>62</v>
      </c>
      <c r="K959" s="48">
        <v>-3443959</v>
      </c>
      <c r="L959" s="12" t="s">
        <v>409</v>
      </c>
      <c r="P959" s="50">
        <v>-1095938</v>
      </c>
      <c r="Q959" s="48">
        <v>-1095732</v>
      </c>
      <c r="R959" s="48">
        <v>-952712</v>
      </c>
      <c r="S959" s="48">
        <v>0</v>
      </c>
      <c r="T959" s="48">
        <v>0</v>
      </c>
      <c r="U959" s="48">
        <v>0</v>
      </c>
      <c r="V959" s="48">
        <v>0</v>
      </c>
      <c r="W959" s="48">
        <v>0</v>
      </c>
      <c r="X959" s="48">
        <v>0</v>
      </c>
      <c r="Y959" s="48">
        <v>0</v>
      </c>
      <c r="Z959" s="48">
        <v>0</v>
      </c>
      <c r="AA959" s="48">
        <v>0</v>
      </c>
      <c r="AB959" s="48">
        <v>0</v>
      </c>
      <c r="AC959" s="48">
        <v>0</v>
      </c>
      <c r="AD959" s="48">
        <v>0</v>
      </c>
      <c r="AI959" s="48">
        <v>0</v>
      </c>
      <c r="AJ959" s="48">
        <v>13970928</v>
      </c>
      <c r="AK959" s="48">
        <v>0</v>
      </c>
      <c r="AL959" s="48">
        <v>0</v>
      </c>
      <c r="AM959" s="48">
        <v>0</v>
      </c>
      <c r="AN959" s="48">
        <v>687004</v>
      </c>
      <c r="AO959" s="11" t="s">
        <v>3855</v>
      </c>
      <c r="AP959" s="54" t="str">
        <f>IF(Table1[[#This Row],[Ending Capital Account]]&lt;500000,"A","REQ")</f>
        <v>A</v>
      </c>
    </row>
    <row r="960" spans="1:42" x14ac:dyDescent="0.2">
      <c r="A960" s="44">
        <v>82180</v>
      </c>
      <c r="B960" s="11" t="s">
        <v>4482</v>
      </c>
      <c r="C960" s="47">
        <v>45191.542137615703</v>
      </c>
      <c r="D960" s="46">
        <v>2022</v>
      </c>
      <c r="E960" s="46">
        <v>2037</v>
      </c>
      <c r="F960" s="12" t="s">
        <v>985</v>
      </c>
      <c r="G960" s="12" t="s">
        <v>413</v>
      </c>
      <c r="H960" s="12" t="s">
        <v>410</v>
      </c>
      <c r="I960" s="12" t="s">
        <v>62</v>
      </c>
      <c r="J960" s="12" t="s">
        <v>62</v>
      </c>
      <c r="K960" s="48">
        <v>1674206</v>
      </c>
      <c r="L960" s="12" t="s">
        <v>62</v>
      </c>
      <c r="P960" s="50">
        <v>-1561452</v>
      </c>
      <c r="Q960" s="48">
        <v>-1561296</v>
      </c>
      <c r="R960" s="48">
        <v>-1561296</v>
      </c>
      <c r="S960" s="48">
        <v>0</v>
      </c>
      <c r="T960" s="48">
        <v>0</v>
      </c>
      <c r="U960" s="48">
        <v>0</v>
      </c>
      <c r="V960" s="48">
        <v>0</v>
      </c>
      <c r="W960" s="48">
        <v>0</v>
      </c>
      <c r="X960" s="48">
        <v>0</v>
      </c>
      <c r="Y960" s="48">
        <v>508934</v>
      </c>
      <c r="Z960" s="48">
        <v>0</v>
      </c>
      <c r="AA960" s="48">
        <v>0</v>
      </c>
      <c r="AB960" s="48">
        <v>0</v>
      </c>
      <c r="AC960" s="48">
        <v>0</v>
      </c>
      <c r="AD960" s="48">
        <v>0</v>
      </c>
      <c r="AI960" s="48">
        <v>38910</v>
      </c>
      <c r="AJ960" s="48">
        <v>0</v>
      </c>
      <c r="AK960" s="48">
        <v>0</v>
      </c>
      <c r="AL960" s="48">
        <v>2563980</v>
      </c>
      <c r="AM960" s="48">
        <v>0</v>
      </c>
      <c r="AN960" s="48">
        <v>1429768</v>
      </c>
      <c r="AO960" s="11" t="s">
        <v>4729</v>
      </c>
      <c r="AP960" s="54" t="str">
        <f>IF(Table1[[#This Row],[Ending Capital Account]]&lt;500000,"A","REQ")</f>
        <v>REQ</v>
      </c>
    </row>
    <row r="961" spans="1:42" x14ac:dyDescent="0.2">
      <c r="A961" s="44">
        <v>61902</v>
      </c>
      <c r="B961" s="11" t="s">
        <v>1885</v>
      </c>
      <c r="C961" s="47">
        <v>45139</v>
      </c>
      <c r="D961" s="46">
        <v>2006</v>
      </c>
      <c r="E961" s="46">
        <v>2020</v>
      </c>
      <c r="F961" s="12" t="s">
        <v>985</v>
      </c>
      <c r="G961" s="12" t="s">
        <v>407</v>
      </c>
      <c r="H961" s="12" t="s">
        <v>410</v>
      </c>
      <c r="I961" s="12" t="s">
        <v>62</v>
      </c>
      <c r="J961" s="12" t="s">
        <v>62</v>
      </c>
      <c r="K961" s="48">
        <v>-79463</v>
      </c>
      <c r="L961" s="12" t="s">
        <v>62</v>
      </c>
      <c r="P961" s="50">
        <v>-57075</v>
      </c>
      <c r="Q961" s="48">
        <v>-56252</v>
      </c>
      <c r="R961" s="48">
        <v>-56252</v>
      </c>
      <c r="S961" s="48">
        <v>0</v>
      </c>
      <c r="T961" s="48">
        <v>140214</v>
      </c>
      <c r="U961" s="48">
        <v>0</v>
      </c>
      <c r="V961" s="48">
        <v>0</v>
      </c>
      <c r="W961" s="48">
        <v>0</v>
      </c>
      <c r="X961" s="48">
        <v>0</v>
      </c>
      <c r="Y961" s="48">
        <v>0</v>
      </c>
      <c r="Z961" s="48">
        <v>0</v>
      </c>
      <c r="AA961" s="48">
        <v>0</v>
      </c>
      <c r="AB961" s="48">
        <v>0</v>
      </c>
      <c r="AC961" s="48">
        <v>0</v>
      </c>
      <c r="AD961" s="48">
        <v>0</v>
      </c>
      <c r="AI961" s="48">
        <v>0</v>
      </c>
      <c r="AJ961" s="48">
        <v>6013553</v>
      </c>
      <c r="AK961" s="48">
        <v>0</v>
      </c>
      <c r="AL961" s="48">
        <v>0</v>
      </c>
      <c r="AM961" s="48">
        <v>0</v>
      </c>
      <c r="AN961" s="48">
        <v>255714</v>
      </c>
      <c r="AO961" s="11" t="s">
        <v>3718</v>
      </c>
      <c r="AP961" s="54" t="str">
        <f>IF(Table1[[#This Row],[Ending Capital Account]]&lt;500000,"A","REQ")</f>
        <v>A</v>
      </c>
    </row>
    <row r="962" spans="1:42" x14ac:dyDescent="0.2">
      <c r="A962" s="44">
        <v>80619</v>
      </c>
      <c r="B962" s="11" t="s">
        <v>3598</v>
      </c>
      <c r="C962" s="47">
        <v>45033</v>
      </c>
      <c r="D962" s="46">
        <v>2023</v>
      </c>
      <c r="E962" s="46">
        <v>2038</v>
      </c>
      <c r="F962" s="12" t="s">
        <v>985</v>
      </c>
      <c r="G962" s="12" t="s">
        <v>4754</v>
      </c>
      <c r="H962" s="12" t="s">
        <v>70</v>
      </c>
      <c r="I962" s="12" t="s">
        <v>70</v>
      </c>
      <c r="J962" s="12" t="s">
        <v>70</v>
      </c>
      <c r="K962" s="48">
        <v>0</v>
      </c>
      <c r="L962" s="12" t="s">
        <v>70</v>
      </c>
      <c r="P962" s="50"/>
      <c r="Q962" s="48">
        <v>0</v>
      </c>
      <c r="R962" s="48">
        <v>0</v>
      </c>
      <c r="AJ962" s="48">
        <v>0</v>
      </c>
      <c r="AO962" s="11" t="s">
        <v>3734</v>
      </c>
      <c r="AP962" s="54" t="str">
        <f>IF(Table1[[#This Row],[Ending Capital Account]]&lt;500000,"A","REQ")</f>
        <v>A</v>
      </c>
    </row>
    <row r="963" spans="1:42" x14ac:dyDescent="0.2">
      <c r="A963" s="44">
        <v>80410</v>
      </c>
      <c r="B963" s="11" t="s">
        <v>4128</v>
      </c>
      <c r="C963" s="47">
        <v>45182</v>
      </c>
      <c r="D963" s="46">
        <v>2021</v>
      </c>
      <c r="E963" s="46">
        <v>2037</v>
      </c>
      <c r="F963" s="12" t="s">
        <v>985</v>
      </c>
      <c r="G963" s="12" t="s">
        <v>407</v>
      </c>
      <c r="H963" s="12" t="s">
        <v>410</v>
      </c>
      <c r="I963" s="12" t="s">
        <v>62</v>
      </c>
      <c r="J963" s="12" t="s">
        <v>62</v>
      </c>
      <c r="K963" s="48">
        <v>-43289</v>
      </c>
      <c r="L963" s="12" t="s">
        <v>409</v>
      </c>
      <c r="P963" s="50">
        <v>-136408</v>
      </c>
      <c r="Q963" s="48">
        <v>-131352</v>
      </c>
      <c r="R963" s="48">
        <v>-131352</v>
      </c>
      <c r="S963" s="48">
        <v>0</v>
      </c>
      <c r="T963" s="48">
        <v>0</v>
      </c>
      <c r="U963" s="48">
        <v>0</v>
      </c>
      <c r="V963" s="48">
        <v>0</v>
      </c>
      <c r="W963" s="48">
        <v>0</v>
      </c>
      <c r="X963" s="48">
        <v>0</v>
      </c>
      <c r="Y963" s="48">
        <v>125803</v>
      </c>
      <c r="Z963" s="48">
        <v>0</v>
      </c>
      <c r="AA963" s="48">
        <v>0</v>
      </c>
      <c r="AB963" s="48">
        <v>0</v>
      </c>
      <c r="AC963" s="48">
        <v>0</v>
      </c>
      <c r="AD963" s="48">
        <v>0</v>
      </c>
      <c r="AI963" s="48">
        <v>0</v>
      </c>
      <c r="AJ963" s="48">
        <v>3709402</v>
      </c>
      <c r="AK963" s="48">
        <v>0</v>
      </c>
      <c r="AL963" s="48">
        <v>139278</v>
      </c>
      <c r="AM963" s="48">
        <v>0</v>
      </c>
      <c r="AN963" s="48">
        <v>126042</v>
      </c>
      <c r="AO963" s="11" t="s">
        <v>70</v>
      </c>
      <c r="AP963" s="54" t="str">
        <f>IF(Table1[[#This Row],[Ending Capital Account]]&lt;500000,"A","REQ")</f>
        <v>A</v>
      </c>
    </row>
    <row r="964" spans="1:42" x14ac:dyDescent="0.2">
      <c r="A964" s="44">
        <v>80411</v>
      </c>
      <c r="B964" s="11" t="s">
        <v>4126</v>
      </c>
      <c r="C964" s="47">
        <v>45182</v>
      </c>
      <c r="D964" s="46">
        <v>2021</v>
      </c>
      <c r="E964" s="46">
        <v>2037</v>
      </c>
      <c r="F964" s="12" t="s">
        <v>985</v>
      </c>
      <c r="G964" s="12" t="s">
        <v>407</v>
      </c>
      <c r="H964" s="12" t="s">
        <v>410</v>
      </c>
      <c r="I964" s="12" t="s">
        <v>62</v>
      </c>
      <c r="J964" s="12" t="s">
        <v>62</v>
      </c>
      <c r="K964" s="48">
        <v>-150625</v>
      </c>
      <c r="L964" s="12" t="s">
        <v>409</v>
      </c>
      <c r="P964" s="50">
        <v>-182068</v>
      </c>
      <c r="Q964" s="48">
        <v>-177839</v>
      </c>
      <c r="R964" s="48">
        <v>-177839</v>
      </c>
      <c r="S964" s="48">
        <v>0</v>
      </c>
      <c r="T964" s="48">
        <v>0</v>
      </c>
      <c r="U964" s="48">
        <v>0</v>
      </c>
      <c r="V964" s="48">
        <v>0</v>
      </c>
      <c r="W964" s="48">
        <v>0</v>
      </c>
      <c r="X964" s="48">
        <v>0</v>
      </c>
      <c r="Y964" s="48">
        <v>104786</v>
      </c>
      <c r="Z964" s="48">
        <v>0</v>
      </c>
      <c r="AA964" s="48">
        <v>0</v>
      </c>
      <c r="AB964" s="48">
        <v>0</v>
      </c>
      <c r="AC964" s="48">
        <v>0</v>
      </c>
      <c r="AD964" s="48">
        <v>0</v>
      </c>
      <c r="AI964" s="48">
        <v>0</v>
      </c>
      <c r="AJ964" s="48">
        <v>3482949</v>
      </c>
      <c r="AK964" s="48">
        <v>0</v>
      </c>
      <c r="AL964" s="48">
        <v>133188</v>
      </c>
      <c r="AM964" s="48">
        <v>0</v>
      </c>
      <c r="AN964" s="48">
        <v>106345</v>
      </c>
      <c r="AO964" s="11" t="s">
        <v>70</v>
      </c>
      <c r="AP964" s="54" t="str">
        <f>IF(Table1[[#This Row],[Ending Capital Account]]&lt;500000,"A","REQ")</f>
        <v>A</v>
      </c>
    </row>
    <row r="965" spans="1:42" x14ac:dyDescent="0.2">
      <c r="A965" s="44">
        <v>80414</v>
      </c>
      <c r="B965" s="11" t="s">
        <v>4124</v>
      </c>
      <c r="C965" s="47">
        <v>45182</v>
      </c>
      <c r="D965" s="46">
        <v>2022</v>
      </c>
      <c r="E965" s="46">
        <v>2037</v>
      </c>
      <c r="F965" s="12" t="s">
        <v>985</v>
      </c>
      <c r="G965" s="12" t="s">
        <v>407</v>
      </c>
      <c r="H965" s="12" t="s">
        <v>410</v>
      </c>
      <c r="I965" s="12" t="s">
        <v>62</v>
      </c>
      <c r="J965" s="12" t="s">
        <v>62</v>
      </c>
      <c r="K965" s="48">
        <v>-8779</v>
      </c>
      <c r="L965" s="12" t="s">
        <v>409</v>
      </c>
      <c r="P965" s="50">
        <v>-358335</v>
      </c>
      <c r="Q965" s="48">
        <v>-352370</v>
      </c>
      <c r="R965" s="48">
        <v>-352370</v>
      </c>
      <c r="S965" s="48">
        <v>0</v>
      </c>
      <c r="T965" s="48">
        <v>0</v>
      </c>
      <c r="U965" s="48">
        <v>0</v>
      </c>
      <c r="V965" s="48">
        <v>0</v>
      </c>
      <c r="W965" s="48">
        <v>0</v>
      </c>
      <c r="X965" s="48">
        <v>0</v>
      </c>
      <c r="Y965" s="48">
        <v>119853</v>
      </c>
      <c r="Z965" s="48">
        <v>0</v>
      </c>
      <c r="AA965" s="48">
        <v>0</v>
      </c>
      <c r="AB965" s="48">
        <v>0</v>
      </c>
      <c r="AC965" s="48">
        <v>0</v>
      </c>
      <c r="AD965" s="48">
        <v>0</v>
      </c>
      <c r="AI965" s="48">
        <v>0</v>
      </c>
      <c r="AJ965" s="48">
        <v>2934280</v>
      </c>
      <c r="AK965" s="48">
        <v>0</v>
      </c>
      <c r="AL965" s="48">
        <v>50185</v>
      </c>
      <c r="AM965" s="48">
        <v>0</v>
      </c>
      <c r="AN965" s="48">
        <v>297677</v>
      </c>
      <c r="AO965" s="11" t="s">
        <v>70</v>
      </c>
      <c r="AP965" s="54" t="str">
        <f>IF(Table1[[#This Row],[Ending Capital Account]]&lt;500000,"A","REQ")</f>
        <v>A</v>
      </c>
    </row>
    <row r="966" spans="1:42" x14ac:dyDescent="0.2">
      <c r="A966" s="44">
        <v>80415</v>
      </c>
      <c r="B966" s="11" t="s">
        <v>4122</v>
      </c>
      <c r="C966" s="47">
        <v>45182</v>
      </c>
      <c r="D966" s="46">
        <v>2021</v>
      </c>
      <c r="E966" s="46">
        <v>2037</v>
      </c>
      <c r="F966" s="12" t="s">
        <v>985</v>
      </c>
      <c r="G966" s="12" t="s">
        <v>407</v>
      </c>
      <c r="H966" s="12" t="s">
        <v>410</v>
      </c>
      <c r="I966" s="12" t="s">
        <v>62</v>
      </c>
      <c r="J966" s="12" t="s">
        <v>62</v>
      </c>
      <c r="K966" s="48">
        <v>454156</v>
      </c>
      <c r="L966" s="12" t="s">
        <v>409</v>
      </c>
      <c r="P966" s="50">
        <v>-199495</v>
      </c>
      <c r="Q966" s="48">
        <v>-195027</v>
      </c>
      <c r="R966" s="48">
        <v>-195027</v>
      </c>
      <c r="S966" s="48">
        <v>0</v>
      </c>
      <c r="T966" s="48">
        <v>0</v>
      </c>
      <c r="U966" s="48">
        <v>0</v>
      </c>
      <c r="V966" s="48">
        <v>0</v>
      </c>
      <c r="W966" s="48">
        <v>0</v>
      </c>
      <c r="X966" s="48">
        <v>0</v>
      </c>
      <c r="Y966" s="48">
        <v>76883</v>
      </c>
      <c r="Z966" s="48">
        <v>0</v>
      </c>
      <c r="AA966" s="48">
        <v>0</v>
      </c>
      <c r="AB966" s="48">
        <v>0</v>
      </c>
      <c r="AC966" s="48">
        <v>0</v>
      </c>
      <c r="AD966" s="48">
        <v>0</v>
      </c>
      <c r="AI966" s="48">
        <v>0</v>
      </c>
      <c r="AJ966" s="48">
        <v>1894164</v>
      </c>
      <c r="AK966" s="48">
        <v>0</v>
      </c>
      <c r="AL966" s="48">
        <v>171308</v>
      </c>
      <c r="AM966" s="48">
        <v>0</v>
      </c>
      <c r="AN966" s="48">
        <v>196185</v>
      </c>
      <c r="AO966" s="11" t="s">
        <v>70</v>
      </c>
      <c r="AP966" s="54" t="str">
        <f>IF(Table1[[#This Row],[Ending Capital Account]]&lt;500000,"A","REQ")</f>
        <v>A</v>
      </c>
    </row>
    <row r="967" spans="1:42" x14ac:dyDescent="0.2">
      <c r="A967" s="44">
        <v>80416</v>
      </c>
      <c r="B967" s="11" t="s">
        <v>4120</v>
      </c>
      <c r="C967" s="47">
        <v>45182</v>
      </c>
      <c r="D967" s="46">
        <v>2021</v>
      </c>
      <c r="E967" s="46">
        <v>2037</v>
      </c>
      <c r="F967" s="12" t="s">
        <v>985</v>
      </c>
      <c r="G967" s="12" t="s">
        <v>407</v>
      </c>
      <c r="H967" s="12" t="s">
        <v>410</v>
      </c>
      <c r="I967" s="12" t="s">
        <v>62</v>
      </c>
      <c r="J967" s="12" t="s">
        <v>62</v>
      </c>
      <c r="K967" s="48">
        <v>-154422</v>
      </c>
      <c r="L967" s="12" t="s">
        <v>409</v>
      </c>
      <c r="P967" s="50">
        <v>-98496</v>
      </c>
      <c r="Q967" s="48">
        <v>-94832</v>
      </c>
      <c r="R967" s="48">
        <v>-94832</v>
      </c>
      <c r="S967" s="48">
        <v>0</v>
      </c>
      <c r="T967" s="48">
        <v>0</v>
      </c>
      <c r="U967" s="48">
        <v>0</v>
      </c>
      <c r="V967" s="48">
        <v>0</v>
      </c>
      <c r="W967" s="48">
        <v>0</v>
      </c>
      <c r="X967" s="48">
        <v>0</v>
      </c>
      <c r="Y967" s="48">
        <v>77966</v>
      </c>
      <c r="Z967" s="48">
        <v>0</v>
      </c>
      <c r="AA967" s="48">
        <v>0</v>
      </c>
      <c r="AB967" s="48">
        <v>0</v>
      </c>
      <c r="AC967" s="48">
        <v>0</v>
      </c>
      <c r="AD967" s="48">
        <v>0</v>
      </c>
      <c r="AI967" s="48">
        <v>0</v>
      </c>
      <c r="AJ967" s="48">
        <v>2352216</v>
      </c>
      <c r="AK967" s="48">
        <v>0</v>
      </c>
      <c r="AL967" s="48">
        <v>50000</v>
      </c>
      <c r="AM967" s="48">
        <v>0</v>
      </c>
      <c r="AN967" s="48">
        <v>75390</v>
      </c>
      <c r="AO967" s="11" t="s">
        <v>70</v>
      </c>
      <c r="AP967" s="54" t="str">
        <f>IF(Table1[[#This Row],[Ending Capital Account]]&lt;500000,"A","REQ")</f>
        <v>A</v>
      </c>
    </row>
    <row r="968" spans="1:42" x14ac:dyDescent="0.2">
      <c r="A968" s="44">
        <v>79214</v>
      </c>
      <c r="B968" s="11" t="s">
        <v>2705</v>
      </c>
      <c r="C968" s="47">
        <v>45176</v>
      </c>
      <c r="D968" s="46">
        <v>2021</v>
      </c>
      <c r="E968" s="46">
        <v>2037</v>
      </c>
      <c r="F968" s="12" t="s">
        <v>985</v>
      </c>
      <c r="G968" s="12" t="s">
        <v>407</v>
      </c>
      <c r="H968" s="12" t="s">
        <v>410</v>
      </c>
      <c r="I968" s="12" t="s">
        <v>62</v>
      </c>
      <c r="J968" s="12" t="s">
        <v>62</v>
      </c>
      <c r="K968" s="48">
        <v>4142173</v>
      </c>
      <c r="L968" s="12" t="s">
        <v>62</v>
      </c>
      <c r="P968" s="50">
        <v>-2134119</v>
      </c>
      <c r="Q968" s="48">
        <v>-2078708</v>
      </c>
      <c r="R968" s="48">
        <v>-2050151</v>
      </c>
      <c r="S968" s="48">
        <v>0</v>
      </c>
      <c r="T968" s="48">
        <v>0</v>
      </c>
      <c r="U968" s="48">
        <v>0</v>
      </c>
      <c r="V968" s="48">
        <v>0</v>
      </c>
      <c r="W968" s="48">
        <v>0</v>
      </c>
      <c r="X968" s="48">
        <v>0</v>
      </c>
      <c r="Y968" s="48">
        <v>1128424</v>
      </c>
      <c r="Z968" s="48">
        <v>0</v>
      </c>
      <c r="AA968" s="48">
        <v>0</v>
      </c>
      <c r="AB968" s="48">
        <v>0</v>
      </c>
      <c r="AC968" s="48">
        <v>0</v>
      </c>
      <c r="AD968" s="48">
        <v>0</v>
      </c>
      <c r="AI968" s="48">
        <v>0</v>
      </c>
      <c r="AJ968" s="48">
        <v>27275897</v>
      </c>
      <c r="AK968" s="48">
        <v>0</v>
      </c>
      <c r="AL968" s="48">
        <v>3170601</v>
      </c>
      <c r="AM968" s="48">
        <v>0</v>
      </c>
      <c r="AO968" s="11" t="s">
        <v>3796</v>
      </c>
      <c r="AP968" s="54" t="str">
        <f>IF(Table1[[#This Row],[Ending Capital Account]]&lt;500000,"A","REQ")</f>
        <v>REQ</v>
      </c>
    </row>
    <row r="969" spans="1:42" x14ac:dyDescent="0.2">
      <c r="A969" s="44">
        <v>80417</v>
      </c>
      <c r="B969" s="11" t="s">
        <v>4118</v>
      </c>
      <c r="C969" s="47">
        <v>45182</v>
      </c>
      <c r="D969" s="46">
        <v>2021</v>
      </c>
      <c r="E969" s="46">
        <v>2037</v>
      </c>
      <c r="F969" s="12" t="s">
        <v>985</v>
      </c>
      <c r="G969" s="12" t="s">
        <v>407</v>
      </c>
      <c r="H969" s="12" t="s">
        <v>410</v>
      </c>
      <c r="I969" s="12" t="s">
        <v>62</v>
      </c>
      <c r="J969" s="12" t="s">
        <v>62</v>
      </c>
      <c r="K969" s="48">
        <v>612581</v>
      </c>
      <c r="L969" s="12" t="s">
        <v>409</v>
      </c>
      <c r="P969" s="50">
        <v>-116432</v>
      </c>
      <c r="Q969" s="48">
        <v>-107131</v>
      </c>
      <c r="R969" s="48">
        <v>-107131</v>
      </c>
      <c r="S969" s="48">
        <v>0</v>
      </c>
      <c r="T969" s="48">
        <v>0</v>
      </c>
      <c r="U969" s="48">
        <v>0</v>
      </c>
      <c r="V969" s="48">
        <v>0</v>
      </c>
      <c r="W969" s="48">
        <v>0</v>
      </c>
      <c r="X969" s="48">
        <v>0</v>
      </c>
      <c r="Y969" s="48">
        <v>139222</v>
      </c>
      <c r="Z969" s="48">
        <v>0</v>
      </c>
      <c r="AA969" s="48">
        <v>0</v>
      </c>
      <c r="AB969" s="48">
        <v>0</v>
      </c>
      <c r="AC969" s="48">
        <v>0</v>
      </c>
      <c r="AD969" s="48">
        <v>0</v>
      </c>
      <c r="AI969" s="48">
        <v>0</v>
      </c>
      <c r="AJ969" s="48">
        <v>3914136</v>
      </c>
      <c r="AK969" s="48">
        <v>0</v>
      </c>
      <c r="AL969" s="48">
        <v>687719</v>
      </c>
      <c r="AM969" s="48">
        <v>0</v>
      </c>
      <c r="AN969" s="48">
        <v>148404</v>
      </c>
      <c r="AO969" s="11" t="s">
        <v>70</v>
      </c>
      <c r="AP969" s="54" t="str">
        <f>IF(Table1[[#This Row],[Ending Capital Account]]&lt;500000,"A","REQ")</f>
        <v>REQ</v>
      </c>
    </row>
    <row r="970" spans="1:42" x14ac:dyDescent="0.2">
      <c r="A970" s="44">
        <v>80418</v>
      </c>
      <c r="B970" s="11" t="s">
        <v>4116</v>
      </c>
      <c r="C970" s="47">
        <v>45013</v>
      </c>
      <c r="D970" s="46">
        <v>2022</v>
      </c>
      <c r="E970" s="46">
        <v>2037</v>
      </c>
      <c r="F970" s="12" t="s">
        <v>985</v>
      </c>
      <c r="G970" s="12" t="s">
        <v>413</v>
      </c>
      <c r="H970" s="12" t="s">
        <v>410</v>
      </c>
      <c r="I970" s="12" t="s">
        <v>62</v>
      </c>
      <c r="J970" s="12" t="s">
        <v>62</v>
      </c>
      <c r="K970" s="48">
        <v>1340833</v>
      </c>
      <c r="L970" s="12" t="s">
        <v>409</v>
      </c>
      <c r="P970" s="50">
        <v>-218664</v>
      </c>
      <c r="Q970" s="48">
        <v>-215726</v>
      </c>
      <c r="R970" s="48">
        <v>-215726</v>
      </c>
      <c r="S970" s="48">
        <v>0</v>
      </c>
      <c r="T970" s="48">
        <v>0</v>
      </c>
      <c r="U970" s="48">
        <v>0</v>
      </c>
      <c r="V970" s="48">
        <v>0</v>
      </c>
      <c r="W970" s="48">
        <v>0</v>
      </c>
      <c r="X970" s="48">
        <v>0</v>
      </c>
      <c r="Y970" s="48">
        <v>73648</v>
      </c>
      <c r="Z970" s="48">
        <v>0</v>
      </c>
      <c r="AA970" s="48">
        <v>0</v>
      </c>
      <c r="AB970" s="48">
        <v>0</v>
      </c>
      <c r="AC970" s="48">
        <v>0</v>
      </c>
      <c r="AD970" s="48">
        <v>0</v>
      </c>
      <c r="AI970" s="48">
        <v>0</v>
      </c>
      <c r="AJ970" s="48">
        <v>360596</v>
      </c>
      <c r="AK970" s="48">
        <v>0</v>
      </c>
      <c r="AL970" s="48">
        <v>1024378</v>
      </c>
      <c r="AM970" s="48">
        <v>0</v>
      </c>
      <c r="AN970" s="48">
        <v>177663</v>
      </c>
      <c r="AO970" s="11" t="s">
        <v>70</v>
      </c>
      <c r="AP970" s="54" t="str">
        <f>IF(Table1[[#This Row],[Ending Capital Account]]&lt;500000,"A","REQ")</f>
        <v>REQ</v>
      </c>
    </row>
    <row r="971" spans="1:42" x14ac:dyDescent="0.2">
      <c r="A971" s="44">
        <v>80419</v>
      </c>
      <c r="B971" s="11" t="s">
        <v>4114</v>
      </c>
      <c r="C971" s="47">
        <v>45182</v>
      </c>
      <c r="D971" s="46">
        <v>2021</v>
      </c>
      <c r="E971" s="46">
        <v>2037</v>
      </c>
      <c r="F971" s="12" t="s">
        <v>985</v>
      </c>
      <c r="G971" s="12" t="s">
        <v>407</v>
      </c>
      <c r="H971" s="12" t="s">
        <v>410</v>
      </c>
      <c r="I971" s="12" t="s">
        <v>62</v>
      </c>
      <c r="J971" s="12" t="s">
        <v>62</v>
      </c>
      <c r="K971" s="48">
        <v>1882758</v>
      </c>
      <c r="L971" s="12" t="s">
        <v>409</v>
      </c>
      <c r="P971" s="50">
        <v>-376151</v>
      </c>
      <c r="Q971" s="48">
        <v>-365915</v>
      </c>
      <c r="R971" s="48">
        <v>-365915</v>
      </c>
      <c r="S971" s="48">
        <v>0</v>
      </c>
      <c r="T971" s="48">
        <v>0</v>
      </c>
      <c r="U971" s="48">
        <v>0</v>
      </c>
      <c r="V971" s="48">
        <v>0</v>
      </c>
      <c r="W971" s="48">
        <v>0</v>
      </c>
      <c r="X971" s="48">
        <v>0</v>
      </c>
      <c r="Y971" s="48">
        <v>185920</v>
      </c>
      <c r="Z971" s="48">
        <v>0</v>
      </c>
      <c r="AA971" s="48">
        <v>0</v>
      </c>
      <c r="AB971" s="48">
        <v>0</v>
      </c>
      <c r="AC971" s="48">
        <v>0</v>
      </c>
      <c r="AD971" s="48">
        <v>0</v>
      </c>
      <c r="AI971" s="48">
        <v>0</v>
      </c>
      <c r="AJ971" s="48">
        <v>2276248</v>
      </c>
      <c r="AK971" s="48">
        <v>0</v>
      </c>
      <c r="AL971" s="48">
        <v>553671</v>
      </c>
      <c r="AM971" s="48">
        <v>0</v>
      </c>
      <c r="AN971" s="48">
        <v>323521</v>
      </c>
      <c r="AO971" s="11" t="s">
        <v>70</v>
      </c>
      <c r="AP971" s="54" t="str">
        <f>IF(Table1[[#This Row],[Ending Capital Account]]&lt;500000,"A","REQ")</f>
        <v>REQ</v>
      </c>
    </row>
    <row r="972" spans="1:42" x14ac:dyDescent="0.2">
      <c r="A972" s="44">
        <v>80420</v>
      </c>
      <c r="B972" s="11" t="s">
        <v>4112</v>
      </c>
      <c r="C972" s="47">
        <v>45182</v>
      </c>
      <c r="D972" s="46">
        <v>2022</v>
      </c>
      <c r="E972" s="46">
        <v>2037</v>
      </c>
      <c r="F972" s="12" t="s">
        <v>985</v>
      </c>
      <c r="G972" s="12" t="s">
        <v>407</v>
      </c>
      <c r="H972" s="12" t="s">
        <v>410</v>
      </c>
      <c r="I972" s="12" t="s">
        <v>62</v>
      </c>
      <c r="J972" s="12" t="s">
        <v>62</v>
      </c>
      <c r="K972" s="48">
        <v>472287</v>
      </c>
      <c r="L972" s="12" t="s">
        <v>409</v>
      </c>
      <c r="P972" s="50">
        <v>-240734</v>
      </c>
      <c r="Q972" s="48">
        <v>-236538</v>
      </c>
      <c r="R972" s="48">
        <v>-236538</v>
      </c>
      <c r="S972" s="48">
        <v>0</v>
      </c>
      <c r="T972" s="48">
        <v>0</v>
      </c>
      <c r="U972" s="48">
        <v>0</v>
      </c>
      <c r="V972" s="48">
        <v>0</v>
      </c>
      <c r="W972" s="48">
        <v>0</v>
      </c>
      <c r="X972" s="48">
        <v>0</v>
      </c>
      <c r="Y972" s="48">
        <v>70650</v>
      </c>
      <c r="Z972" s="48">
        <v>0</v>
      </c>
      <c r="AA972" s="48">
        <v>0</v>
      </c>
      <c r="AB972" s="48">
        <v>0</v>
      </c>
      <c r="AC972" s="48">
        <v>0</v>
      </c>
      <c r="AD972" s="48">
        <v>0</v>
      </c>
      <c r="AI972" s="48">
        <v>0</v>
      </c>
      <c r="AJ972" s="48">
        <v>1828845</v>
      </c>
      <c r="AK972" s="48">
        <v>0</v>
      </c>
      <c r="AL972" s="48">
        <v>208911</v>
      </c>
      <c r="AM972" s="48">
        <v>0</v>
      </c>
      <c r="AN972" s="48">
        <v>238860</v>
      </c>
      <c r="AO972" s="11" t="s">
        <v>70</v>
      </c>
      <c r="AP972" s="54" t="str">
        <f>IF(Table1[[#This Row],[Ending Capital Account]]&lt;500000,"A","REQ")</f>
        <v>A</v>
      </c>
    </row>
    <row r="973" spans="1:42" x14ac:dyDescent="0.2">
      <c r="A973" s="44">
        <v>80421</v>
      </c>
      <c r="B973" s="11" t="s">
        <v>4110</v>
      </c>
      <c r="C973" s="47">
        <v>45182</v>
      </c>
      <c r="D973" s="46">
        <v>2021</v>
      </c>
      <c r="E973" s="46">
        <v>2037</v>
      </c>
      <c r="F973" s="12" t="s">
        <v>985</v>
      </c>
      <c r="G973" s="12" t="s">
        <v>407</v>
      </c>
      <c r="H973" s="12" t="s">
        <v>410</v>
      </c>
      <c r="I973" s="12" t="s">
        <v>62</v>
      </c>
      <c r="J973" s="12" t="s">
        <v>62</v>
      </c>
      <c r="K973" s="48">
        <v>-268855</v>
      </c>
      <c r="L973" s="12" t="s">
        <v>409</v>
      </c>
      <c r="P973" s="50">
        <v>-211595</v>
      </c>
      <c r="Q973" s="48">
        <v>-206229</v>
      </c>
      <c r="R973" s="48">
        <v>-206229</v>
      </c>
      <c r="S973" s="48">
        <v>0</v>
      </c>
      <c r="T973" s="48">
        <v>0</v>
      </c>
      <c r="U973" s="48">
        <v>0</v>
      </c>
      <c r="V973" s="48">
        <v>0</v>
      </c>
      <c r="W973" s="48">
        <v>0</v>
      </c>
      <c r="X973" s="48">
        <v>0</v>
      </c>
      <c r="Y973" s="48">
        <v>153807</v>
      </c>
      <c r="Z973" s="48">
        <v>0</v>
      </c>
      <c r="AA973" s="48">
        <v>0</v>
      </c>
      <c r="AB973" s="48">
        <v>0</v>
      </c>
      <c r="AC973" s="48">
        <v>0</v>
      </c>
      <c r="AD973" s="48">
        <v>0</v>
      </c>
      <c r="AI973" s="48">
        <v>0</v>
      </c>
      <c r="AJ973" s="48">
        <v>4525789</v>
      </c>
      <c r="AK973" s="48">
        <v>0</v>
      </c>
      <c r="AL973" s="48">
        <v>151963</v>
      </c>
      <c r="AM973" s="48">
        <v>0</v>
      </c>
      <c r="AN973" s="48">
        <v>151857</v>
      </c>
      <c r="AO973" s="11" t="s">
        <v>70</v>
      </c>
      <c r="AP973" s="54" t="str">
        <f>IF(Table1[[#This Row],[Ending Capital Account]]&lt;500000,"A","REQ")</f>
        <v>A</v>
      </c>
    </row>
    <row r="974" spans="1:42" x14ac:dyDescent="0.2">
      <c r="A974" s="44">
        <v>67908</v>
      </c>
      <c r="B974" s="11" t="s">
        <v>602</v>
      </c>
      <c r="C974" s="47">
        <v>45014</v>
      </c>
      <c r="D974" s="46">
        <v>2019</v>
      </c>
      <c r="E974" s="46">
        <v>2033</v>
      </c>
      <c r="F974" s="12" t="s">
        <v>985</v>
      </c>
      <c r="G974" s="12" t="s">
        <v>407</v>
      </c>
      <c r="H974" s="12" t="s">
        <v>410</v>
      </c>
      <c r="I974" s="12" t="s">
        <v>62</v>
      </c>
      <c r="J974" s="12" t="s">
        <v>62</v>
      </c>
      <c r="K974" s="48">
        <v>3367984</v>
      </c>
      <c r="L974" s="12" t="s">
        <v>409</v>
      </c>
      <c r="P974" s="50">
        <v>-106912</v>
      </c>
      <c r="Q974" s="48">
        <v>-106720</v>
      </c>
      <c r="R974" s="48">
        <v>-106720</v>
      </c>
      <c r="S974" s="48">
        <v>0</v>
      </c>
      <c r="T974" s="48">
        <v>0</v>
      </c>
      <c r="U974" s="48">
        <v>0</v>
      </c>
      <c r="V974" s="48">
        <v>0</v>
      </c>
      <c r="W974" s="48">
        <v>0</v>
      </c>
      <c r="X974" s="48">
        <v>0</v>
      </c>
      <c r="Y974" s="48">
        <v>474610</v>
      </c>
      <c r="Z974" s="48">
        <v>0</v>
      </c>
      <c r="AA974" s="48">
        <v>0</v>
      </c>
      <c r="AB974" s="48">
        <v>0</v>
      </c>
      <c r="AC974" s="48">
        <v>0</v>
      </c>
      <c r="AD974" s="48">
        <v>0</v>
      </c>
      <c r="AI974" s="48">
        <v>0</v>
      </c>
      <c r="AJ974" s="48">
        <v>1187805</v>
      </c>
      <c r="AK974" s="48">
        <v>0</v>
      </c>
      <c r="AL974" s="48">
        <v>0</v>
      </c>
      <c r="AM974" s="48">
        <v>-9381</v>
      </c>
      <c r="AN974" s="48">
        <v>244620</v>
      </c>
      <c r="AO974" s="11" t="s">
        <v>3853</v>
      </c>
      <c r="AP974" s="54" t="str">
        <f>IF(Table1[[#This Row],[Ending Capital Account]]&lt;500000,"A","REQ")</f>
        <v>REQ</v>
      </c>
    </row>
    <row r="975" spans="1:42" x14ac:dyDescent="0.2">
      <c r="A975" s="44">
        <v>64734</v>
      </c>
      <c r="B975" s="11" t="s">
        <v>2451</v>
      </c>
      <c r="C975" s="47">
        <v>45000</v>
      </c>
      <c r="D975" s="46">
        <v>2012</v>
      </c>
      <c r="E975" s="46">
        <v>2026</v>
      </c>
      <c r="F975" s="12" t="s">
        <v>985</v>
      </c>
      <c r="G975" s="12" t="s">
        <v>407</v>
      </c>
      <c r="H975" s="12" t="s">
        <v>410</v>
      </c>
      <c r="I975" s="12" t="s">
        <v>62</v>
      </c>
      <c r="J975" s="12" t="s">
        <v>62</v>
      </c>
      <c r="K975" s="48">
        <v>934102</v>
      </c>
      <c r="L975" s="12" t="s">
        <v>62</v>
      </c>
      <c r="P975" s="50">
        <v>-131500</v>
      </c>
      <c r="Q975" s="48">
        <v>-142684</v>
      </c>
      <c r="R975" s="48">
        <v>-142684</v>
      </c>
      <c r="S975" s="48">
        <v>0</v>
      </c>
      <c r="T975" s="48">
        <v>50302</v>
      </c>
      <c r="U975" s="48">
        <v>12534</v>
      </c>
      <c r="V975" s="48">
        <v>0</v>
      </c>
      <c r="W975" s="48">
        <v>0</v>
      </c>
      <c r="X975" s="48">
        <v>0</v>
      </c>
      <c r="Y975" s="48">
        <v>0</v>
      </c>
      <c r="Z975" s="48">
        <v>0</v>
      </c>
      <c r="AA975" s="48">
        <v>0</v>
      </c>
      <c r="AB975" s="48">
        <v>0</v>
      </c>
      <c r="AC975" s="48">
        <v>0</v>
      </c>
      <c r="AD975" s="48">
        <v>0</v>
      </c>
      <c r="AI975" s="48">
        <v>0</v>
      </c>
      <c r="AJ975" s="48">
        <v>3878061</v>
      </c>
      <c r="AK975" s="48">
        <v>0</v>
      </c>
      <c r="AL975" s="48">
        <v>0</v>
      </c>
      <c r="AM975" s="48">
        <v>0</v>
      </c>
      <c r="AN975" s="48">
        <v>235161</v>
      </c>
      <c r="AO975" s="11" t="s">
        <v>3729</v>
      </c>
      <c r="AP975" s="54" t="str">
        <f>IF(Table1[[#This Row],[Ending Capital Account]]&lt;500000,"A","REQ")</f>
        <v>REQ</v>
      </c>
    </row>
    <row r="976" spans="1:42" x14ac:dyDescent="0.2">
      <c r="A976" s="44">
        <v>64733</v>
      </c>
      <c r="B976" s="11" t="s">
        <v>2449</v>
      </c>
      <c r="C976" s="47">
        <v>45000</v>
      </c>
      <c r="D976" s="46">
        <v>2011</v>
      </c>
      <c r="E976" s="46">
        <v>2025</v>
      </c>
      <c r="F976" s="12" t="s">
        <v>985</v>
      </c>
      <c r="G976" s="12" t="s">
        <v>407</v>
      </c>
      <c r="H976" s="12" t="s">
        <v>410</v>
      </c>
      <c r="I976" s="12" t="s">
        <v>62</v>
      </c>
      <c r="J976" s="12" t="s">
        <v>62</v>
      </c>
      <c r="K976" s="48">
        <v>-1454283</v>
      </c>
      <c r="L976" s="12" t="s">
        <v>62</v>
      </c>
      <c r="P976" s="50">
        <v>-271853</v>
      </c>
      <c r="Q976" s="48">
        <v>-267784</v>
      </c>
      <c r="R976" s="48">
        <v>-267784</v>
      </c>
      <c r="S976" s="48">
        <v>0</v>
      </c>
      <c r="T976" s="48">
        <v>446331</v>
      </c>
      <c r="U976" s="48">
        <v>-3181</v>
      </c>
      <c r="V976" s="48">
        <v>0</v>
      </c>
      <c r="W976" s="48">
        <v>0</v>
      </c>
      <c r="X976" s="48">
        <v>0</v>
      </c>
      <c r="Y976" s="48">
        <v>32149</v>
      </c>
      <c r="Z976" s="48">
        <v>0</v>
      </c>
      <c r="AA976" s="48">
        <v>0</v>
      </c>
      <c r="AB976" s="48">
        <v>0</v>
      </c>
      <c r="AC976" s="48">
        <v>0</v>
      </c>
      <c r="AD976" s="48">
        <v>0</v>
      </c>
      <c r="AI976" s="48">
        <v>0</v>
      </c>
      <c r="AJ976" s="48">
        <v>21229079</v>
      </c>
      <c r="AK976" s="48">
        <v>0</v>
      </c>
      <c r="AL976" s="48">
        <v>0</v>
      </c>
      <c r="AM976" s="48">
        <v>0</v>
      </c>
      <c r="AN976" s="48">
        <v>768076</v>
      </c>
      <c r="AO976" s="11" t="s">
        <v>3729</v>
      </c>
      <c r="AP976" s="54" t="str">
        <f>IF(Table1[[#This Row],[Ending Capital Account]]&lt;500000,"A","REQ")</f>
        <v>A</v>
      </c>
    </row>
    <row r="977" spans="1:42" x14ac:dyDescent="0.2">
      <c r="A977" s="44">
        <v>65663</v>
      </c>
      <c r="B977" s="11" t="s">
        <v>1635</v>
      </c>
      <c r="C977" s="47">
        <v>44972</v>
      </c>
      <c r="D977" s="46">
        <v>2013</v>
      </c>
      <c r="E977" s="46">
        <v>2027</v>
      </c>
      <c r="F977" s="12" t="s">
        <v>985</v>
      </c>
      <c r="G977" s="12" t="s">
        <v>407</v>
      </c>
      <c r="H977" s="12" t="s">
        <v>410</v>
      </c>
      <c r="I977" s="12" t="s">
        <v>62</v>
      </c>
      <c r="J977" s="12" t="s">
        <v>62</v>
      </c>
      <c r="K977" s="48">
        <v>219277</v>
      </c>
      <c r="L977" s="12" t="s">
        <v>62</v>
      </c>
      <c r="P977" s="50">
        <v>-101503</v>
      </c>
      <c r="Q977" s="48">
        <v>-101240</v>
      </c>
      <c r="R977" s="48">
        <v>-101240</v>
      </c>
      <c r="S977" s="48">
        <v>0</v>
      </c>
      <c r="T977" s="48">
        <v>27109</v>
      </c>
      <c r="U977" s="48">
        <v>0</v>
      </c>
      <c r="V977" s="48">
        <v>0</v>
      </c>
      <c r="W977" s="48">
        <v>0</v>
      </c>
      <c r="X977" s="48">
        <v>0</v>
      </c>
      <c r="Y977" s="48">
        <v>274769</v>
      </c>
      <c r="Z977" s="48">
        <v>0</v>
      </c>
      <c r="AA977" s="48">
        <v>0</v>
      </c>
      <c r="AB977" s="48">
        <v>0</v>
      </c>
      <c r="AC977" s="48">
        <v>0</v>
      </c>
      <c r="AD977" s="48">
        <v>0</v>
      </c>
      <c r="AI977" s="48">
        <v>279061</v>
      </c>
      <c r="AJ977" s="48">
        <v>3555691</v>
      </c>
      <c r="AK977" s="48">
        <v>0</v>
      </c>
      <c r="AL977" s="48">
        <v>0</v>
      </c>
      <c r="AM977" s="48">
        <v>0</v>
      </c>
      <c r="AN977" s="48">
        <v>201340</v>
      </c>
      <c r="AO977" s="11" t="s">
        <v>3772</v>
      </c>
      <c r="AP977" s="54" t="str">
        <f>IF(Table1[[#This Row],[Ending Capital Account]]&lt;500000,"A","REQ")</f>
        <v>A</v>
      </c>
    </row>
    <row r="978" spans="1:42" x14ac:dyDescent="0.2">
      <c r="A978" s="44">
        <v>65982</v>
      </c>
      <c r="B978" s="11" t="s">
        <v>439</v>
      </c>
      <c r="C978" s="47">
        <v>45231</v>
      </c>
      <c r="D978" s="46">
        <v>2016</v>
      </c>
      <c r="E978" s="46">
        <v>2030</v>
      </c>
      <c r="F978" s="12" t="s">
        <v>985</v>
      </c>
      <c r="G978" s="12" t="s">
        <v>407</v>
      </c>
      <c r="H978" s="12" t="s">
        <v>410</v>
      </c>
      <c r="I978" s="12" t="s">
        <v>62</v>
      </c>
      <c r="J978" s="12" t="s">
        <v>62</v>
      </c>
      <c r="K978" s="48">
        <v>3715483</v>
      </c>
      <c r="L978" s="12" t="s">
        <v>62</v>
      </c>
      <c r="P978" s="50">
        <v>-530527</v>
      </c>
      <c r="Q978" s="48">
        <v>-622580</v>
      </c>
      <c r="R978" s="48">
        <v>-622580</v>
      </c>
      <c r="S978" s="48">
        <v>0</v>
      </c>
      <c r="T978" s="48">
        <v>317516</v>
      </c>
      <c r="U978" s="48">
        <v>0</v>
      </c>
      <c r="V978" s="48">
        <v>0</v>
      </c>
      <c r="W978" s="48">
        <v>0</v>
      </c>
      <c r="X978" s="48">
        <v>0</v>
      </c>
      <c r="Y978" s="48">
        <v>776822</v>
      </c>
      <c r="Z978" s="48">
        <v>0</v>
      </c>
      <c r="AA978" s="48">
        <v>0</v>
      </c>
      <c r="AB978" s="48">
        <v>0</v>
      </c>
      <c r="AC978" s="48">
        <v>0</v>
      </c>
      <c r="AD978" s="48">
        <v>0</v>
      </c>
      <c r="AI978" s="48">
        <v>807714</v>
      </c>
      <c r="AJ978" s="48">
        <v>17527262</v>
      </c>
      <c r="AK978" s="48">
        <v>0</v>
      </c>
      <c r="AL978" s="48">
        <v>0</v>
      </c>
      <c r="AM978" s="48">
        <v>0</v>
      </c>
      <c r="AN978" s="48">
        <v>911490</v>
      </c>
      <c r="AO978" s="11" t="s">
        <v>3700</v>
      </c>
      <c r="AP978" s="54" t="str">
        <f>IF(Table1[[#This Row],[Ending Capital Account]]&lt;500000,"A","REQ")</f>
        <v>REQ</v>
      </c>
    </row>
    <row r="979" spans="1:42" x14ac:dyDescent="0.2">
      <c r="A979" s="44">
        <v>65774</v>
      </c>
      <c r="B979" s="11" t="s">
        <v>2499</v>
      </c>
      <c r="C979" s="47">
        <v>44986</v>
      </c>
      <c r="D979" s="46">
        <v>2014</v>
      </c>
      <c r="E979" s="46">
        <v>2028</v>
      </c>
      <c r="F979" s="12" t="s">
        <v>985</v>
      </c>
      <c r="G979" s="12" t="s">
        <v>407</v>
      </c>
      <c r="H979" s="12" t="s">
        <v>410</v>
      </c>
      <c r="I979" s="12" t="s">
        <v>62</v>
      </c>
      <c r="J979" s="12" t="s">
        <v>62</v>
      </c>
      <c r="K979" s="48">
        <v>1663352</v>
      </c>
      <c r="L979" s="12" t="s">
        <v>409</v>
      </c>
      <c r="P979" s="50">
        <v>-439592</v>
      </c>
      <c r="Q979" s="48">
        <v>-434137</v>
      </c>
      <c r="R979" s="48">
        <v>-434137</v>
      </c>
      <c r="S979" s="48">
        <v>0</v>
      </c>
      <c r="T979" s="48">
        <v>0</v>
      </c>
      <c r="U979" s="48">
        <v>0</v>
      </c>
      <c r="V979" s="48">
        <v>0</v>
      </c>
      <c r="W979" s="48">
        <v>0</v>
      </c>
      <c r="X979" s="48">
        <v>0</v>
      </c>
      <c r="Y979" s="48">
        <v>797140</v>
      </c>
      <c r="Z979" s="48">
        <v>0</v>
      </c>
      <c r="AA979" s="48">
        <v>0</v>
      </c>
      <c r="AB979" s="48">
        <v>0</v>
      </c>
      <c r="AC979" s="48">
        <v>0</v>
      </c>
      <c r="AD979" s="48">
        <v>0</v>
      </c>
      <c r="AI979" s="48">
        <v>0</v>
      </c>
      <c r="AJ979" s="48">
        <v>858656</v>
      </c>
      <c r="AK979" s="48">
        <v>0</v>
      </c>
      <c r="AL979" s="48">
        <v>0</v>
      </c>
      <c r="AM979" s="48">
        <v>0</v>
      </c>
      <c r="AN979" s="48">
        <v>442025</v>
      </c>
      <c r="AO979" s="11" t="s">
        <v>3803</v>
      </c>
      <c r="AP979" s="54" t="str">
        <f>IF(Table1[[#This Row],[Ending Capital Account]]&lt;500000,"A","REQ")</f>
        <v>REQ</v>
      </c>
    </row>
    <row r="980" spans="1:42" x14ac:dyDescent="0.2">
      <c r="A980" s="44">
        <v>82161</v>
      </c>
      <c r="B980" s="11" t="s">
        <v>4484</v>
      </c>
      <c r="C980" s="47">
        <v>45191.542055983802</v>
      </c>
      <c r="D980" s="46">
        <v>2018</v>
      </c>
      <c r="E980" s="46">
        <v>2033</v>
      </c>
      <c r="F980" s="12" t="s">
        <v>985</v>
      </c>
      <c r="G980" s="12" t="s">
        <v>413</v>
      </c>
      <c r="H980" s="12" t="s">
        <v>410</v>
      </c>
      <c r="I980" s="12" t="s">
        <v>62</v>
      </c>
      <c r="J980" s="12" t="s">
        <v>62</v>
      </c>
      <c r="K980" s="48">
        <v>4071680</v>
      </c>
      <c r="L980" s="12" t="s">
        <v>409</v>
      </c>
      <c r="P980" s="50">
        <v>-125633</v>
      </c>
      <c r="Q980" s="48">
        <v>-125586</v>
      </c>
      <c r="R980" s="48">
        <v>-125586</v>
      </c>
      <c r="S980" s="48">
        <v>0</v>
      </c>
      <c r="T980" s="48">
        <v>0</v>
      </c>
      <c r="U980" s="48">
        <v>0</v>
      </c>
      <c r="V980" s="48">
        <v>0</v>
      </c>
      <c r="W980" s="48">
        <v>0</v>
      </c>
      <c r="X980" s="48">
        <v>0</v>
      </c>
      <c r="Y980" s="48">
        <v>676432</v>
      </c>
      <c r="Z980" s="48">
        <v>0</v>
      </c>
      <c r="AA980" s="48">
        <v>0</v>
      </c>
      <c r="AB980" s="48">
        <v>0</v>
      </c>
      <c r="AC980" s="48">
        <v>0</v>
      </c>
      <c r="AD980" s="48">
        <v>0</v>
      </c>
      <c r="AI980" s="48">
        <v>0</v>
      </c>
      <c r="AJ980" s="48">
        <v>0</v>
      </c>
      <c r="AK980" s="48">
        <v>0</v>
      </c>
      <c r="AL980" s="48">
        <v>0</v>
      </c>
      <c r="AM980" s="48">
        <v>-3129</v>
      </c>
      <c r="AN980" s="48">
        <v>146157</v>
      </c>
      <c r="AO980" s="11" t="s">
        <v>4729</v>
      </c>
      <c r="AP980" s="54" t="str">
        <f>IF(Table1[[#This Row],[Ending Capital Account]]&lt;500000,"A","REQ")</f>
        <v>REQ</v>
      </c>
    </row>
    <row r="981" spans="1:42" x14ac:dyDescent="0.2">
      <c r="A981" s="44">
        <v>65246</v>
      </c>
      <c r="B981" s="11" t="s">
        <v>1528</v>
      </c>
      <c r="C981" s="47">
        <v>45065</v>
      </c>
      <c r="D981" s="46">
        <v>2013</v>
      </c>
      <c r="E981" s="46">
        <v>2027</v>
      </c>
      <c r="F981" s="12" t="s">
        <v>985</v>
      </c>
      <c r="G981" s="12" t="s">
        <v>407</v>
      </c>
      <c r="H981" s="12" t="s">
        <v>410</v>
      </c>
      <c r="I981" s="12" t="s">
        <v>62</v>
      </c>
      <c r="J981" s="12" t="s">
        <v>62</v>
      </c>
      <c r="K981" s="48">
        <v>5955629</v>
      </c>
      <c r="L981" s="12" t="s">
        <v>409</v>
      </c>
      <c r="P981" s="50">
        <v>-536156</v>
      </c>
      <c r="Q981" s="48">
        <v>-530196</v>
      </c>
      <c r="R981" s="48">
        <v>-530196</v>
      </c>
      <c r="S981" s="48">
        <v>0</v>
      </c>
      <c r="T981" s="48">
        <v>0</v>
      </c>
      <c r="U981" s="48">
        <v>0</v>
      </c>
      <c r="V981" s="48">
        <v>0</v>
      </c>
      <c r="W981" s="48">
        <v>0</v>
      </c>
      <c r="X981" s="48">
        <v>0</v>
      </c>
      <c r="Y981" s="48">
        <v>1256831</v>
      </c>
      <c r="Z981" s="48">
        <v>0</v>
      </c>
      <c r="AA981" s="48">
        <v>0</v>
      </c>
      <c r="AB981" s="48">
        <v>0</v>
      </c>
      <c r="AC981" s="48">
        <v>0</v>
      </c>
      <c r="AD981" s="48">
        <v>0</v>
      </c>
      <c r="AI981" s="48">
        <v>38382</v>
      </c>
      <c r="AJ981" s="48">
        <v>5807574</v>
      </c>
      <c r="AK981" s="48">
        <v>41865</v>
      </c>
      <c r="AL981" s="48">
        <v>0</v>
      </c>
      <c r="AM981" s="48">
        <v>0</v>
      </c>
      <c r="AN981" s="48">
        <v>416153</v>
      </c>
      <c r="AO981" s="11" t="s">
        <v>3758</v>
      </c>
      <c r="AP981" s="54" t="str">
        <f>IF(Table1[[#This Row],[Ending Capital Account]]&lt;500000,"A","REQ")</f>
        <v>REQ</v>
      </c>
    </row>
    <row r="982" spans="1:42" x14ac:dyDescent="0.2">
      <c r="A982" s="44">
        <v>78366</v>
      </c>
      <c r="B982" s="11" t="s">
        <v>1442</v>
      </c>
      <c r="C982" s="47">
        <v>44958</v>
      </c>
      <c r="D982" s="46">
        <v>2019</v>
      </c>
      <c r="E982" s="46">
        <v>2033</v>
      </c>
      <c r="F982" s="12" t="s">
        <v>985</v>
      </c>
      <c r="G982" s="12" t="s">
        <v>407</v>
      </c>
      <c r="H982" s="12" t="s">
        <v>410</v>
      </c>
      <c r="I982" s="12" t="s">
        <v>62</v>
      </c>
      <c r="J982" s="12" t="s">
        <v>62</v>
      </c>
      <c r="K982" s="48">
        <v>7211420</v>
      </c>
      <c r="L982" s="12" t="s">
        <v>409</v>
      </c>
      <c r="P982" s="50">
        <v>-104676</v>
      </c>
      <c r="Q982" s="48">
        <v>-104608</v>
      </c>
      <c r="R982" s="48">
        <v>-104608</v>
      </c>
      <c r="S982" s="48">
        <v>0</v>
      </c>
      <c r="T982" s="48">
        <v>0</v>
      </c>
      <c r="U982" s="48">
        <v>0</v>
      </c>
      <c r="V982" s="48">
        <v>0</v>
      </c>
      <c r="W982" s="48">
        <v>0</v>
      </c>
      <c r="X982" s="48">
        <v>0</v>
      </c>
      <c r="Y982" s="48">
        <v>1034828</v>
      </c>
      <c r="Z982" s="48">
        <v>0</v>
      </c>
      <c r="AA982" s="48">
        <v>0</v>
      </c>
      <c r="AB982" s="48">
        <v>0</v>
      </c>
      <c r="AC982" s="48">
        <v>0</v>
      </c>
      <c r="AD982" s="48">
        <v>0</v>
      </c>
      <c r="AI982" s="48">
        <v>0</v>
      </c>
      <c r="AJ982" s="48">
        <v>1649432</v>
      </c>
      <c r="AK982" s="48">
        <v>0</v>
      </c>
      <c r="AL982" s="48">
        <v>0</v>
      </c>
      <c r="AM982" s="48">
        <v>0</v>
      </c>
      <c r="AN982" s="48">
        <v>308923</v>
      </c>
      <c r="AO982" s="11" t="s">
        <v>3843</v>
      </c>
      <c r="AP982" s="54" t="str">
        <f>IF(Table1[[#This Row],[Ending Capital Account]]&lt;500000,"A","REQ")</f>
        <v>REQ</v>
      </c>
    </row>
    <row r="983" spans="1:42" x14ac:dyDescent="0.2">
      <c r="A983" s="44">
        <v>79929</v>
      </c>
      <c r="B983" s="11" t="s">
        <v>3565</v>
      </c>
      <c r="C983" s="47">
        <v>44993</v>
      </c>
      <c r="D983" s="46">
        <v>2022</v>
      </c>
      <c r="E983" s="46">
        <v>2037</v>
      </c>
      <c r="F983" s="12" t="s">
        <v>985</v>
      </c>
      <c r="G983" s="12" t="s">
        <v>407</v>
      </c>
      <c r="H983" s="12" t="s">
        <v>410</v>
      </c>
      <c r="I983" s="12" t="s">
        <v>62</v>
      </c>
      <c r="J983" s="12" t="s">
        <v>62</v>
      </c>
      <c r="K983" s="48">
        <v>370533</v>
      </c>
      <c r="L983" s="12" t="s">
        <v>409</v>
      </c>
      <c r="P983" s="50">
        <v>1426</v>
      </c>
      <c r="Q983" s="48">
        <v>1426</v>
      </c>
      <c r="R983" s="48">
        <v>1426</v>
      </c>
      <c r="S983" s="48">
        <v>0</v>
      </c>
      <c r="T983" s="48">
        <v>0</v>
      </c>
      <c r="U983" s="48">
        <v>0</v>
      </c>
      <c r="V983" s="48">
        <v>0</v>
      </c>
      <c r="W983" s="48">
        <v>0</v>
      </c>
      <c r="X983" s="48">
        <v>0</v>
      </c>
      <c r="Y983" s="48">
        <v>0</v>
      </c>
      <c r="Z983" s="48">
        <v>0</v>
      </c>
      <c r="AA983" s="48">
        <v>0</v>
      </c>
      <c r="AB983" s="48">
        <v>0</v>
      </c>
      <c r="AC983" s="48">
        <v>0</v>
      </c>
      <c r="AD983" s="48">
        <v>0</v>
      </c>
      <c r="AI983" s="48">
        <v>1432260</v>
      </c>
      <c r="AJ983" s="48">
        <v>9777121</v>
      </c>
      <c r="AK983" s="48">
        <v>0</v>
      </c>
      <c r="AL983" s="48">
        <v>0</v>
      </c>
      <c r="AM983" s="48">
        <v>0</v>
      </c>
      <c r="AO983" s="11" t="s">
        <v>4735</v>
      </c>
      <c r="AP983" s="54" t="str">
        <f>IF(Table1[[#This Row],[Ending Capital Account]]&lt;500000,"A","REQ")</f>
        <v>A</v>
      </c>
    </row>
    <row r="984" spans="1:42" x14ac:dyDescent="0.2">
      <c r="A984" s="44">
        <v>65924</v>
      </c>
      <c r="B984" s="11" t="s">
        <v>2536</v>
      </c>
      <c r="C984" s="47">
        <v>44979</v>
      </c>
      <c r="D984" s="46">
        <v>2017</v>
      </c>
      <c r="E984" s="46">
        <v>2031</v>
      </c>
      <c r="F984" s="12" t="s">
        <v>985</v>
      </c>
      <c r="G984" s="12" t="s">
        <v>407</v>
      </c>
      <c r="H984" s="12" t="s">
        <v>410</v>
      </c>
      <c r="I984" s="12" t="s">
        <v>62</v>
      </c>
      <c r="J984" s="12" t="s">
        <v>62</v>
      </c>
      <c r="K984" s="48">
        <v>-2645796</v>
      </c>
      <c r="L984" s="12" t="s">
        <v>409</v>
      </c>
      <c r="P984" s="50">
        <v>-1319883</v>
      </c>
      <c r="Q984" s="48">
        <v>-1114451</v>
      </c>
      <c r="R984" s="48">
        <v>-1114451</v>
      </c>
      <c r="S984" s="48">
        <v>0</v>
      </c>
      <c r="T984" s="48">
        <v>0</v>
      </c>
      <c r="U984" s="48">
        <v>0</v>
      </c>
      <c r="V984" s="48">
        <v>0</v>
      </c>
      <c r="W984" s="48">
        <v>0</v>
      </c>
      <c r="X984" s="48">
        <v>0</v>
      </c>
      <c r="Y984" s="48">
        <v>656525</v>
      </c>
      <c r="Z984" s="48">
        <v>0</v>
      </c>
      <c r="AA984" s="48">
        <v>0</v>
      </c>
      <c r="AB984" s="48">
        <v>0</v>
      </c>
      <c r="AC984" s="48">
        <v>0</v>
      </c>
      <c r="AD984" s="48">
        <v>0</v>
      </c>
      <c r="AI984" s="48">
        <v>0</v>
      </c>
      <c r="AJ984" s="48">
        <v>18592195</v>
      </c>
      <c r="AK984" s="48">
        <v>64235</v>
      </c>
      <c r="AL984" s="48">
        <v>0</v>
      </c>
      <c r="AM984" s="48">
        <v>0</v>
      </c>
      <c r="AN984" s="48">
        <v>804506</v>
      </c>
      <c r="AO984" s="11" t="s">
        <v>3780</v>
      </c>
      <c r="AP984" s="54" t="str">
        <f>IF(Table1[[#This Row],[Ending Capital Account]]&lt;500000,"A","REQ")</f>
        <v>A</v>
      </c>
    </row>
    <row r="985" spans="1:42" x14ac:dyDescent="0.2">
      <c r="A985" s="44">
        <v>66876</v>
      </c>
      <c r="B985" s="11" t="s">
        <v>877</v>
      </c>
      <c r="C985" s="47">
        <v>44977</v>
      </c>
      <c r="D985" s="46">
        <v>2020</v>
      </c>
      <c r="E985" s="46">
        <v>2034</v>
      </c>
      <c r="F985" s="12" t="s">
        <v>985</v>
      </c>
      <c r="G985" s="12" t="s">
        <v>407</v>
      </c>
      <c r="H985" s="12" t="s">
        <v>410</v>
      </c>
      <c r="I985" s="12" t="s">
        <v>62</v>
      </c>
      <c r="J985" s="12" t="s">
        <v>62</v>
      </c>
      <c r="K985" s="48">
        <v>6257512</v>
      </c>
      <c r="L985" s="12" t="s">
        <v>409</v>
      </c>
      <c r="P985" s="50">
        <v>-1654522</v>
      </c>
      <c r="Q985" s="48">
        <v>-1132711</v>
      </c>
      <c r="R985" s="48">
        <v>-1132711</v>
      </c>
      <c r="S985" s="48">
        <v>0</v>
      </c>
      <c r="T985" s="48">
        <v>0</v>
      </c>
      <c r="U985" s="48">
        <v>0</v>
      </c>
      <c r="V985" s="48">
        <v>0</v>
      </c>
      <c r="W985" s="48">
        <v>0</v>
      </c>
      <c r="X985" s="48">
        <v>0</v>
      </c>
      <c r="Y985" s="48">
        <v>1289476</v>
      </c>
      <c r="Z985" s="48">
        <v>0</v>
      </c>
      <c r="AA985" s="48">
        <v>0</v>
      </c>
      <c r="AB985" s="48">
        <v>0</v>
      </c>
      <c r="AC985" s="48">
        <v>0</v>
      </c>
      <c r="AD985" s="48">
        <v>0</v>
      </c>
      <c r="AI985" s="48">
        <v>0</v>
      </c>
      <c r="AJ985" s="48">
        <v>12815217</v>
      </c>
      <c r="AK985" s="48">
        <v>0</v>
      </c>
      <c r="AL985" s="48">
        <v>100000</v>
      </c>
      <c r="AM985" s="48">
        <v>0</v>
      </c>
      <c r="AN985" s="48">
        <v>1168366</v>
      </c>
      <c r="AO985" s="11" t="s">
        <v>3854</v>
      </c>
      <c r="AP985" s="54" t="str">
        <f>IF(Table1[[#This Row],[Ending Capital Account]]&lt;500000,"A","REQ")</f>
        <v>REQ</v>
      </c>
    </row>
    <row r="986" spans="1:42" x14ac:dyDescent="0.2">
      <c r="A986" s="44">
        <v>78771</v>
      </c>
      <c r="B986" s="11" t="s">
        <v>1458</v>
      </c>
      <c r="C986" s="47">
        <v>45182</v>
      </c>
      <c r="D986" s="46">
        <v>2019</v>
      </c>
      <c r="E986" s="46">
        <v>2033</v>
      </c>
      <c r="F986" s="12" t="s">
        <v>985</v>
      </c>
      <c r="G986" s="12" t="s">
        <v>407</v>
      </c>
      <c r="H986" s="12" t="s">
        <v>410</v>
      </c>
      <c r="I986" s="12" t="s">
        <v>62</v>
      </c>
      <c r="J986" s="12" t="s">
        <v>62</v>
      </c>
      <c r="K986" s="48">
        <v>2530920</v>
      </c>
      <c r="L986" s="12" t="s">
        <v>409</v>
      </c>
      <c r="P986" s="50">
        <v>-339508</v>
      </c>
      <c r="Q986" s="48">
        <v>-338734</v>
      </c>
      <c r="R986" s="48">
        <v>-338734</v>
      </c>
      <c r="S986" s="48">
        <v>0</v>
      </c>
      <c r="T986" s="48">
        <v>0</v>
      </c>
      <c r="U986" s="48">
        <v>0</v>
      </c>
      <c r="V986" s="48">
        <v>0</v>
      </c>
      <c r="W986" s="48">
        <v>0</v>
      </c>
      <c r="X986" s="48">
        <v>0</v>
      </c>
      <c r="Y986" s="48">
        <v>548783</v>
      </c>
      <c r="Z986" s="48">
        <v>0</v>
      </c>
      <c r="AA986" s="48">
        <v>0</v>
      </c>
      <c r="AB986" s="48">
        <v>0</v>
      </c>
      <c r="AC986" s="48">
        <v>0</v>
      </c>
      <c r="AD986" s="48">
        <v>0</v>
      </c>
      <c r="AI986" s="48">
        <v>61017</v>
      </c>
      <c r="AJ986" s="48">
        <v>6018301</v>
      </c>
      <c r="AK986" s="48">
        <v>0</v>
      </c>
      <c r="AL986" s="48">
        <v>0</v>
      </c>
      <c r="AM986" s="48">
        <v>0</v>
      </c>
      <c r="AN986" s="48">
        <v>467164</v>
      </c>
      <c r="AO986" s="11" t="s">
        <v>3742</v>
      </c>
      <c r="AP986" s="54" t="str">
        <f>IF(Table1[[#This Row],[Ending Capital Account]]&lt;500000,"A","REQ")</f>
        <v>REQ</v>
      </c>
    </row>
    <row r="987" spans="1:42" x14ac:dyDescent="0.2">
      <c r="A987" s="44">
        <v>78886</v>
      </c>
      <c r="B987" s="11" t="s">
        <v>724</v>
      </c>
      <c r="C987" s="47">
        <v>45182</v>
      </c>
      <c r="D987" s="46">
        <v>2022</v>
      </c>
      <c r="E987" s="46">
        <v>2037</v>
      </c>
      <c r="F987" s="12" t="s">
        <v>985</v>
      </c>
      <c r="G987" s="12" t="s">
        <v>407</v>
      </c>
      <c r="H987" s="12" t="s">
        <v>410</v>
      </c>
      <c r="I987" s="12" t="s">
        <v>62</v>
      </c>
      <c r="J987" s="12" t="s">
        <v>62</v>
      </c>
      <c r="K987" s="48">
        <v>8153507</v>
      </c>
      <c r="L987" s="12" t="s">
        <v>409</v>
      </c>
      <c r="P987" s="50">
        <v>-2707108</v>
      </c>
      <c r="Q987" s="48">
        <v>-2705160</v>
      </c>
      <c r="R987" s="48">
        <v>-2705160</v>
      </c>
      <c r="S987" s="48">
        <v>0</v>
      </c>
      <c r="T987" s="48">
        <v>0</v>
      </c>
      <c r="U987" s="48">
        <v>0</v>
      </c>
      <c r="V987" s="48">
        <v>0</v>
      </c>
      <c r="W987" s="48">
        <v>0</v>
      </c>
      <c r="X987" s="48">
        <v>0</v>
      </c>
      <c r="Y987" s="48">
        <v>254081</v>
      </c>
      <c r="Z987" s="48">
        <v>0</v>
      </c>
      <c r="AA987" s="48">
        <v>0</v>
      </c>
      <c r="AB987" s="48">
        <v>0</v>
      </c>
      <c r="AC987" s="48">
        <v>0</v>
      </c>
      <c r="AD987" s="48">
        <v>0</v>
      </c>
      <c r="AI987" s="48">
        <v>0</v>
      </c>
      <c r="AJ987" s="48">
        <v>23026345</v>
      </c>
      <c r="AK987" s="48">
        <v>0</v>
      </c>
      <c r="AL987" s="48">
        <v>5551466</v>
      </c>
      <c r="AM987" s="48">
        <v>0</v>
      </c>
      <c r="AN987" s="48">
        <v>2311995</v>
      </c>
      <c r="AO987" s="11" t="s">
        <v>3791</v>
      </c>
      <c r="AP987" s="54" t="str">
        <f>IF(Table1[[#This Row],[Ending Capital Account]]&lt;500000,"A","REQ")</f>
        <v>REQ</v>
      </c>
    </row>
    <row r="988" spans="1:42" x14ac:dyDescent="0.2">
      <c r="A988" s="44">
        <v>78734</v>
      </c>
      <c r="B988" s="11" t="s">
        <v>720</v>
      </c>
      <c r="C988" s="47">
        <v>45181</v>
      </c>
      <c r="D988" s="46">
        <v>2022</v>
      </c>
      <c r="E988" s="46">
        <v>2036</v>
      </c>
      <c r="F988" s="12" t="s">
        <v>985</v>
      </c>
      <c r="G988" s="12" t="s">
        <v>407</v>
      </c>
      <c r="H988" s="12" t="s">
        <v>410</v>
      </c>
      <c r="I988" s="12" t="s">
        <v>62</v>
      </c>
      <c r="J988" s="12" t="s">
        <v>62</v>
      </c>
      <c r="K988" s="48">
        <v>14538318</v>
      </c>
      <c r="L988" s="12" t="s">
        <v>409</v>
      </c>
      <c r="P988" s="50">
        <v>-4336506</v>
      </c>
      <c r="Q988" s="48">
        <v>-4464490</v>
      </c>
      <c r="R988" s="48">
        <v>-4464490</v>
      </c>
      <c r="S988" s="48">
        <v>0</v>
      </c>
      <c r="T988" s="48">
        <v>0</v>
      </c>
      <c r="U988" s="48">
        <v>0</v>
      </c>
      <c r="V988" s="48">
        <v>0</v>
      </c>
      <c r="W988" s="48">
        <v>0</v>
      </c>
      <c r="X988" s="48">
        <v>0</v>
      </c>
      <c r="Y988" s="48">
        <v>816075</v>
      </c>
      <c r="Z988" s="48">
        <v>0</v>
      </c>
      <c r="AA988" s="48">
        <v>0</v>
      </c>
      <c r="AB988" s="48">
        <v>0</v>
      </c>
      <c r="AC988" s="48">
        <v>0</v>
      </c>
      <c r="AD988" s="48">
        <v>0</v>
      </c>
      <c r="AI988" s="48">
        <v>0</v>
      </c>
      <c r="AJ988" s="48">
        <v>13742553</v>
      </c>
      <c r="AK988" s="48">
        <v>0</v>
      </c>
      <c r="AL988" s="48">
        <v>16692653</v>
      </c>
      <c r="AM988" s="48">
        <v>0</v>
      </c>
      <c r="AN988" s="48">
        <v>3971645</v>
      </c>
      <c r="AO988" s="11" t="s">
        <v>3791</v>
      </c>
      <c r="AP988" s="54" t="str">
        <f>IF(Table1[[#This Row],[Ending Capital Account]]&lt;500000,"A","REQ")</f>
        <v>REQ</v>
      </c>
    </row>
    <row r="989" spans="1:42" x14ac:dyDescent="0.2">
      <c r="A989" s="44">
        <v>67655</v>
      </c>
      <c r="B989" s="11" t="s">
        <v>1764</v>
      </c>
      <c r="C989" s="47">
        <v>45035</v>
      </c>
      <c r="D989" s="46">
        <v>2019</v>
      </c>
      <c r="E989" s="46">
        <v>2033</v>
      </c>
      <c r="F989" s="12" t="s">
        <v>985</v>
      </c>
      <c r="G989" s="12" t="s">
        <v>407</v>
      </c>
      <c r="H989" s="12" t="s">
        <v>410</v>
      </c>
      <c r="I989" s="12" t="s">
        <v>62</v>
      </c>
      <c r="J989" s="12" t="s">
        <v>62</v>
      </c>
      <c r="K989" s="48">
        <v>3340853</v>
      </c>
      <c r="L989" s="12" t="s">
        <v>409</v>
      </c>
      <c r="P989" s="50">
        <v>-673582</v>
      </c>
      <c r="Q989" s="48">
        <v>-754897</v>
      </c>
      <c r="R989" s="48">
        <v>-754897</v>
      </c>
      <c r="S989" s="48">
        <v>0</v>
      </c>
      <c r="T989" s="48">
        <v>0</v>
      </c>
      <c r="U989" s="48">
        <v>0</v>
      </c>
      <c r="V989" s="48">
        <v>0</v>
      </c>
      <c r="W989" s="48">
        <v>0</v>
      </c>
      <c r="X989" s="48">
        <v>0</v>
      </c>
      <c r="Y989" s="48">
        <v>749925</v>
      </c>
      <c r="Z989" s="48">
        <v>0</v>
      </c>
      <c r="AA989" s="48">
        <v>0</v>
      </c>
      <c r="AB989" s="48">
        <v>0</v>
      </c>
      <c r="AC989" s="48">
        <v>0</v>
      </c>
      <c r="AD989" s="48">
        <v>0</v>
      </c>
      <c r="AI989" s="48">
        <v>0</v>
      </c>
      <c r="AJ989" s="48">
        <v>2679121</v>
      </c>
      <c r="AK989" s="48">
        <v>0</v>
      </c>
      <c r="AL989" s="48">
        <v>0</v>
      </c>
      <c r="AM989" s="48">
        <v>0</v>
      </c>
      <c r="AN989" s="48">
        <v>445813</v>
      </c>
      <c r="AO989" s="11" t="s">
        <v>3774</v>
      </c>
      <c r="AP989" s="54" t="str">
        <f>IF(Table1[[#This Row],[Ending Capital Account]]&lt;500000,"A","REQ")</f>
        <v>REQ</v>
      </c>
    </row>
    <row r="990" spans="1:42" x14ac:dyDescent="0.2">
      <c r="A990" s="44">
        <v>61680</v>
      </c>
      <c r="B990" s="11" t="s">
        <v>1949</v>
      </c>
      <c r="C990" s="47">
        <v>45002</v>
      </c>
      <c r="D990" s="46">
        <v>2005</v>
      </c>
      <c r="E990" s="46">
        <v>2019</v>
      </c>
      <c r="F990" s="12" t="s">
        <v>985</v>
      </c>
      <c r="G990" s="12" t="s">
        <v>407</v>
      </c>
      <c r="H990" s="12" t="s">
        <v>410</v>
      </c>
      <c r="I990" s="12" t="s">
        <v>62</v>
      </c>
      <c r="J990" s="12" t="s">
        <v>62</v>
      </c>
      <c r="K990" s="48">
        <v>-591650</v>
      </c>
      <c r="L990" s="12" t="s">
        <v>409</v>
      </c>
      <c r="P990" s="50">
        <v>-312075</v>
      </c>
      <c r="Q990" s="48">
        <v>-309845</v>
      </c>
      <c r="R990" s="48">
        <v>-309845</v>
      </c>
      <c r="S990" s="48">
        <v>0</v>
      </c>
      <c r="T990" s="48">
        <v>0</v>
      </c>
      <c r="U990" s="48">
        <v>0</v>
      </c>
      <c r="V990" s="48">
        <v>0</v>
      </c>
      <c r="W990" s="48">
        <v>0</v>
      </c>
      <c r="X990" s="48">
        <v>0</v>
      </c>
      <c r="Y990" s="48">
        <v>0</v>
      </c>
      <c r="Z990" s="48">
        <v>0</v>
      </c>
      <c r="AA990" s="48">
        <v>0</v>
      </c>
      <c r="AB990" s="48">
        <v>0</v>
      </c>
      <c r="AC990" s="48">
        <v>0</v>
      </c>
      <c r="AD990" s="48">
        <v>0</v>
      </c>
      <c r="AI990" s="48">
        <v>5405</v>
      </c>
      <c r="AJ990" s="48">
        <v>3361885</v>
      </c>
      <c r="AK990" s="48">
        <v>0</v>
      </c>
      <c r="AL990" s="48">
        <v>0</v>
      </c>
      <c r="AM990" s="48">
        <v>0</v>
      </c>
      <c r="AN990" s="48">
        <v>154953</v>
      </c>
      <c r="AO990" s="11" t="s">
        <v>3824</v>
      </c>
      <c r="AP990" s="54" t="str">
        <f>IF(Table1[[#This Row],[Ending Capital Account]]&lt;500000,"A","REQ")</f>
        <v>A</v>
      </c>
    </row>
    <row r="991" spans="1:42" x14ac:dyDescent="0.2">
      <c r="A991" s="44">
        <v>78192</v>
      </c>
      <c r="B991" s="11" t="s">
        <v>1828</v>
      </c>
      <c r="C991" s="47">
        <v>44993</v>
      </c>
      <c r="D991" s="46">
        <v>2020</v>
      </c>
      <c r="E991" s="46">
        <v>2034</v>
      </c>
      <c r="F991" s="12" t="s">
        <v>985</v>
      </c>
      <c r="G991" s="12" t="s">
        <v>407</v>
      </c>
      <c r="H991" s="12" t="s">
        <v>410</v>
      </c>
      <c r="I991" s="12" t="s">
        <v>62</v>
      </c>
      <c r="J991" s="12" t="s">
        <v>62</v>
      </c>
      <c r="K991" s="48">
        <v>7921428</v>
      </c>
      <c r="L991" s="12" t="s">
        <v>62</v>
      </c>
      <c r="P991" s="50">
        <v>-480934</v>
      </c>
      <c r="Q991" s="48">
        <v>-480839</v>
      </c>
      <c r="R991" s="48">
        <v>-480839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0</v>
      </c>
      <c r="Y991" s="48">
        <v>1199880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I991" s="48">
        <v>0</v>
      </c>
      <c r="AJ991" s="48">
        <v>3436486</v>
      </c>
      <c r="AK991" s="48">
        <v>0</v>
      </c>
      <c r="AL991" s="48">
        <v>0</v>
      </c>
      <c r="AM991" s="48">
        <v>0</v>
      </c>
      <c r="AN991" s="48">
        <v>454167</v>
      </c>
      <c r="AO991" s="11" t="s">
        <v>3818</v>
      </c>
      <c r="AP991" s="54" t="str">
        <f>IF(Table1[[#This Row],[Ending Capital Account]]&lt;500000,"A","REQ")</f>
        <v>REQ</v>
      </c>
    </row>
    <row r="992" spans="1:42" x14ac:dyDescent="0.2">
      <c r="A992" s="44">
        <v>66208</v>
      </c>
      <c r="B992" s="11" t="s">
        <v>2540</v>
      </c>
      <c r="C992" s="47">
        <v>44993</v>
      </c>
      <c r="D992" s="46">
        <v>2015</v>
      </c>
      <c r="E992" s="46">
        <v>2029</v>
      </c>
      <c r="F992" s="12" t="s">
        <v>985</v>
      </c>
      <c r="G992" s="12" t="s">
        <v>407</v>
      </c>
      <c r="H992" s="12" t="s">
        <v>410</v>
      </c>
      <c r="I992" s="12" t="s">
        <v>62</v>
      </c>
      <c r="J992" s="12" t="s">
        <v>62</v>
      </c>
      <c r="K992" s="48">
        <v>3942205</v>
      </c>
      <c r="L992" s="12" t="s">
        <v>62</v>
      </c>
      <c r="P992" s="50">
        <v>-352191</v>
      </c>
      <c r="Q992" s="48">
        <v>-351464</v>
      </c>
      <c r="R992" s="48">
        <v>-351464</v>
      </c>
      <c r="S992" s="48">
        <v>0</v>
      </c>
      <c r="T992" s="48">
        <v>7067</v>
      </c>
      <c r="U992" s="48">
        <v>0</v>
      </c>
      <c r="V992" s="48">
        <v>0</v>
      </c>
      <c r="W992" s="48">
        <v>0</v>
      </c>
      <c r="X992" s="48">
        <v>0</v>
      </c>
      <c r="Y992" s="48">
        <v>769382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I992" s="48">
        <v>0</v>
      </c>
      <c r="AJ992" s="48">
        <v>3439187</v>
      </c>
      <c r="AK992" s="48">
        <v>0</v>
      </c>
      <c r="AL992" s="48">
        <v>0</v>
      </c>
      <c r="AM992" s="48">
        <v>0</v>
      </c>
      <c r="AN992" s="48">
        <v>335615</v>
      </c>
      <c r="AO992" s="11" t="s">
        <v>3780</v>
      </c>
      <c r="AP992" s="54" t="str">
        <f>IF(Table1[[#This Row],[Ending Capital Account]]&lt;500000,"A","REQ")</f>
        <v>REQ</v>
      </c>
    </row>
    <row r="993" spans="1:42" x14ac:dyDescent="0.2">
      <c r="A993" s="44">
        <v>65278</v>
      </c>
      <c r="B993" s="11" t="s">
        <v>2406</v>
      </c>
      <c r="C993" s="47">
        <v>44992</v>
      </c>
      <c r="D993" s="46">
        <v>2013</v>
      </c>
      <c r="E993" s="46">
        <v>2027</v>
      </c>
      <c r="F993" s="12" t="s">
        <v>985</v>
      </c>
      <c r="G993" s="12" t="s">
        <v>407</v>
      </c>
      <c r="H993" s="12" t="s">
        <v>410</v>
      </c>
      <c r="I993" s="12" t="s">
        <v>62</v>
      </c>
      <c r="J993" s="12" t="s">
        <v>62</v>
      </c>
      <c r="K993" s="48">
        <v>4494440</v>
      </c>
      <c r="L993" s="12" t="s">
        <v>409</v>
      </c>
      <c r="P993" s="50">
        <v>-381577</v>
      </c>
      <c r="Q993" s="48">
        <v>-378726</v>
      </c>
      <c r="R993" s="48">
        <v>-378726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0</v>
      </c>
      <c r="Y993" s="48">
        <v>1029177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I993" s="48">
        <v>0</v>
      </c>
      <c r="AJ993" s="48">
        <v>2938337</v>
      </c>
      <c r="AK993" s="48">
        <v>0</v>
      </c>
      <c r="AL993" s="48">
        <v>0</v>
      </c>
      <c r="AM993" s="48">
        <v>0</v>
      </c>
      <c r="AN993" s="48">
        <v>296641</v>
      </c>
      <c r="AO993" s="11" t="s">
        <v>3695</v>
      </c>
      <c r="AP993" s="54" t="str">
        <f>IF(Table1[[#This Row],[Ending Capital Account]]&lt;500000,"A","REQ")</f>
        <v>REQ</v>
      </c>
    </row>
    <row r="994" spans="1:42" x14ac:dyDescent="0.2">
      <c r="A994" s="44">
        <v>67302</v>
      </c>
      <c r="B994" s="11" t="s">
        <v>97</v>
      </c>
      <c r="C994" s="47">
        <v>45005</v>
      </c>
      <c r="D994" s="46">
        <v>2018</v>
      </c>
      <c r="E994" s="46">
        <v>2032</v>
      </c>
      <c r="F994" s="12" t="s">
        <v>985</v>
      </c>
      <c r="G994" s="12" t="s">
        <v>407</v>
      </c>
      <c r="H994" s="12" t="s">
        <v>410</v>
      </c>
      <c r="I994" s="12" t="s">
        <v>62</v>
      </c>
      <c r="J994" s="12" t="s">
        <v>62</v>
      </c>
      <c r="K994" s="48">
        <v>6447705</v>
      </c>
      <c r="L994" s="12" t="s">
        <v>62</v>
      </c>
      <c r="P994" s="50">
        <v>-468185</v>
      </c>
      <c r="Q994" s="48">
        <v>-467452</v>
      </c>
      <c r="R994" s="48">
        <v>-467452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0</v>
      </c>
      <c r="Y994" s="48">
        <v>1028835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I994" s="48">
        <v>0</v>
      </c>
      <c r="AJ994" s="48">
        <v>2027396</v>
      </c>
      <c r="AK994" s="48">
        <v>0</v>
      </c>
      <c r="AL994" s="48">
        <v>605816</v>
      </c>
      <c r="AM994" s="48">
        <v>0</v>
      </c>
      <c r="AN994" s="48">
        <v>348479</v>
      </c>
      <c r="AO994" s="11" t="s">
        <v>3845</v>
      </c>
      <c r="AP994" s="54" t="str">
        <f>IF(Table1[[#This Row],[Ending Capital Account]]&lt;500000,"A","REQ")</f>
        <v>REQ</v>
      </c>
    </row>
    <row r="995" spans="1:42" x14ac:dyDescent="0.2">
      <c r="A995" s="44">
        <v>67623</v>
      </c>
      <c r="B995" s="11" t="s">
        <v>1762</v>
      </c>
      <c r="C995" s="47">
        <v>44967</v>
      </c>
      <c r="D995" s="46">
        <v>2018</v>
      </c>
      <c r="E995" s="46">
        <v>2032</v>
      </c>
      <c r="F995" s="12" t="s">
        <v>985</v>
      </c>
      <c r="G995" s="12" t="s">
        <v>407</v>
      </c>
      <c r="H995" s="12" t="s">
        <v>410</v>
      </c>
      <c r="I995" s="12" t="s">
        <v>62</v>
      </c>
      <c r="J995" s="12" t="s">
        <v>62</v>
      </c>
      <c r="K995" s="48">
        <v>5245508</v>
      </c>
      <c r="L995" s="12" t="s">
        <v>409</v>
      </c>
      <c r="P995" s="50">
        <v>-394253</v>
      </c>
      <c r="Q995" s="48">
        <v>-394160</v>
      </c>
      <c r="R995" s="48">
        <v>-394160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0</v>
      </c>
      <c r="Y995" s="48">
        <v>886983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I995" s="48">
        <v>0</v>
      </c>
      <c r="AJ995" s="48">
        <v>1226112</v>
      </c>
      <c r="AK995" s="48">
        <v>0</v>
      </c>
      <c r="AL995" s="48">
        <v>0</v>
      </c>
      <c r="AM995" s="48">
        <v>0</v>
      </c>
      <c r="AN995" s="48">
        <v>286147</v>
      </c>
      <c r="AO995" s="11" t="s">
        <v>3774</v>
      </c>
      <c r="AP995" s="54" t="str">
        <f>IF(Table1[[#This Row],[Ending Capital Account]]&lt;500000,"A","REQ")</f>
        <v>REQ</v>
      </c>
    </row>
    <row r="996" spans="1:42" x14ac:dyDescent="0.2">
      <c r="A996" s="44">
        <v>82199</v>
      </c>
      <c r="B996" s="11" t="s">
        <v>4571</v>
      </c>
      <c r="C996" s="47">
        <v>45191.792337233797</v>
      </c>
      <c r="D996" s="46">
        <v>2009</v>
      </c>
      <c r="E996" s="46">
        <v>2023</v>
      </c>
      <c r="F996" s="12" t="s">
        <v>985</v>
      </c>
      <c r="G996" s="12" t="s">
        <v>413</v>
      </c>
      <c r="H996" s="12" t="s">
        <v>410</v>
      </c>
      <c r="I996" s="12" t="s">
        <v>62</v>
      </c>
      <c r="J996" s="12" t="s">
        <v>62</v>
      </c>
      <c r="K996" s="48">
        <v>2854491</v>
      </c>
      <c r="L996" s="12" t="s">
        <v>62</v>
      </c>
      <c r="P996" s="50">
        <v>-179380</v>
      </c>
      <c r="Q996" s="48">
        <v>-178075</v>
      </c>
      <c r="R996" s="48">
        <v>-178075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0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I996" s="48">
        <v>0</v>
      </c>
      <c r="AJ996" s="48">
        <v>2227125</v>
      </c>
      <c r="AK996" s="48">
        <v>0</v>
      </c>
      <c r="AL996" s="48">
        <v>0</v>
      </c>
      <c r="AM996" s="48">
        <v>0</v>
      </c>
      <c r="AN996" s="48">
        <v>299897</v>
      </c>
      <c r="AO996" s="11" t="s">
        <v>4755</v>
      </c>
      <c r="AP996" s="54" t="str">
        <f>IF(Table1[[#This Row],[Ending Capital Account]]&lt;500000,"A","REQ")</f>
        <v>REQ</v>
      </c>
    </row>
    <row r="997" spans="1:42" x14ac:dyDescent="0.2">
      <c r="A997" s="44">
        <v>80105</v>
      </c>
      <c r="B997" s="11" t="s">
        <v>4072</v>
      </c>
      <c r="C997" s="47">
        <v>45120</v>
      </c>
      <c r="D997" s="46">
        <v>2023</v>
      </c>
      <c r="E997" s="46">
        <v>2038</v>
      </c>
      <c r="F997" s="12" t="s">
        <v>985</v>
      </c>
      <c r="G997" s="12" t="s">
        <v>407</v>
      </c>
      <c r="H997" s="12" t="s">
        <v>410</v>
      </c>
      <c r="I997" s="12" t="s">
        <v>62</v>
      </c>
      <c r="J997" s="12" t="s">
        <v>62</v>
      </c>
      <c r="K997" s="48">
        <v>1349181</v>
      </c>
      <c r="L997" s="12" t="s">
        <v>62</v>
      </c>
      <c r="P997" s="50">
        <v>0</v>
      </c>
      <c r="Q997" s="48">
        <v>0</v>
      </c>
      <c r="R997" s="48">
        <v>0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0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I997" s="48">
        <v>0</v>
      </c>
      <c r="AJ997" s="48">
        <v>755882</v>
      </c>
      <c r="AK997" s="48">
        <v>0</v>
      </c>
      <c r="AL997" s="48">
        <v>1404181</v>
      </c>
      <c r="AM997" s="48">
        <v>0</v>
      </c>
      <c r="AO997" s="11" t="s">
        <v>4736</v>
      </c>
      <c r="AP997" s="54" t="str">
        <f>IF(Table1[[#This Row],[Ending Capital Account]]&lt;500000,"A","REQ")</f>
        <v>REQ</v>
      </c>
    </row>
    <row r="998" spans="1:42" x14ac:dyDescent="0.2">
      <c r="A998" s="44">
        <v>61540</v>
      </c>
      <c r="B998" s="11" t="s">
        <v>1964</v>
      </c>
      <c r="C998" s="47">
        <v>44994</v>
      </c>
      <c r="D998" s="46">
        <v>2007</v>
      </c>
      <c r="E998" s="46">
        <v>2021</v>
      </c>
      <c r="F998" s="12" t="s">
        <v>985</v>
      </c>
      <c r="G998" s="12" t="s">
        <v>407</v>
      </c>
      <c r="H998" s="12" t="s">
        <v>410</v>
      </c>
      <c r="I998" s="12" t="s">
        <v>62</v>
      </c>
      <c r="J998" s="12" t="s">
        <v>409</v>
      </c>
      <c r="K998" s="48">
        <v>0</v>
      </c>
      <c r="L998" s="12" t="s">
        <v>409</v>
      </c>
      <c r="P998" s="50">
        <v>-185950</v>
      </c>
      <c r="Q998" s="48">
        <v>-106212</v>
      </c>
      <c r="R998" s="48">
        <v>-106212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0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I998" s="48">
        <v>0</v>
      </c>
      <c r="AJ998" s="48">
        <v>0</v>
      </c>
      <c r="AK998" s="48">
        <v>0</v>
      </c>
      <c r="AL998" s="48">
        <v>0</v>
      </c>
      <c r="AM998" s="48">
        <v>0</v>
      </c>
      <c r="AN998" s="48">
        <v>127885</v>
      </c>
      <c r="AO998" s="11" t="s">
        <v>3745</v>
      </c>
      <c r="AP998" s="54" t="str">
        <f>IF(Table1[[#This Row],[Ending Capital Account]]&lt;500000,"A","REQ")</f>
        <v>A</v>
      </c>
    </row>
    <row r="999" spans="1:42" x14ac:dyDescent="0.2">
      <c r="A999" s="44">
        <v>78238</v>
      </c>
      <c r="B999" s="11" t="s">
        <v>2627</v>
      </c>
      <c r="C999" s="47">
        <v>44956</v>
      </c>
      <c r="D999" s="46">
        <v>2019</v>
      </c>
      <c r="E999" s="46">
        <v>2034</v>
      </c>
      <c r="F999" s="12" t="s">
        <v>985</v>
      </c>
      <c r="G999" s="12" t="s">
        <v>407</v>
      </c>
      <c r="H999" s="12" t="s">
        <v>410</v>
      </c>
      <c r="I999" s="12" t="s">
        <v>62</v>
      </c>
      <c r="J999" s="12" t="s">
        <v>62</v>
      </c>
      <c r="K999" s="48">
        <v>9488464</v>
      </c>
      <c r="L999" s="12" t="s">
        <v>409</v>
      </c>
      <c r="P999" s="50">
        <v>-547879</v>
      </c>
      <c r="Q999" s="48">
        <v>-546589</v>
      </c>
      <c r="R999" s="48">
        <v>-546589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0</v>
      </c>
      <c r="Y999" s="48">
        <v>880326</v>
      </c>
      <c r="Z999" s="48">
        <v>0</v>
      </c>
      <c r="AA999" s="48">
        <v>0</v>
      </c>
      <c r="AB999" s="48">
        <v>0</v>
      </c>
      <c r="AC999" s="48">
        <v>880414</v>
      </c>
      <c r="AD999" s="48">
        <v>0</v>
      </c>
      <c r="AI999" s="48">
        <v>0</v>
      </c>
      <c r="AJ999" s="48">
        <v>9719995</v>
      </c>
      <c r="AK999" s="48">
        <v>21536</v>
      </c>
      <c r="AL999" s="48">
        <v>0</v>
      </c>
      <c r="AM999" s="48">
        <v>0</v>
      </c>
      <c r="AN999" s="48">
        <v>677193</v>
      </c>
      <c r="AO999" s="11" t="s">
        <v>3756</v>
      </c>
      <c r="AP999" s="54" t="str">
        <f>IF(Table1[[#This Row],[Ending Capital Account]]&lt;500000,"A","REQ")</f>
        <v>REQ</v>
      </c>
    </row>
    <row r="1000" spans="1:42" x14ac:dyDescent="0.2">
      <c r="A1000" s="44">
        <v>65907</v>
      </c>
      <c r="B1000" s="11" t="s">
        <v>659</v>
      </c>
      <c r="C1000" s="47">
        <v>44989</v>
      </c>
      <c r="D1000" s="46">
        <v>2014</v>
      </c>
      <c r="E1000" s="46">
        <v>2028</v>
      </c>
      <c r="F1000" s="12" t="s">
        <v>985</v>
      </c>
      <c r="G1000" s="12" t="s">
        <v>407</v>
      </c>
      <c r="H1000" s="12" t="s">
        <v>410</v>
      </c>
      <c r="I1000" s="12" t="s">
        <v>62</v>
      </c>
      <c r="J1000" s="12" t="s">
        <v>62</v>
      </c>
      <c r="K1000" s="48">
        <v>2136498</v>
      </c>
      <c r="L1000" s="12" t="s">
        <v>409</v>
      </c>
      <c r="P1000" s="50">
        <v>-309073</v>
      </c>
      <c r="Q1000" s="48">
        <v>-308786</v>
      </c>
      <c r="R1000" s="48">
        <v>-308786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0</v>
      </c>
      <c r="Y1000" s="48">
        <v>657111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I1000" s="48">
        <v>0</v>
      </c>
      <c r="AJ1000" s="48">
        <v>1419847</v>
      </c>
      <c r="AK1000" s="48">
        <v>0</v>
      </c>
      <c r="AL1000" s="48">
        <v>0</v>
      </c>
      <c r="AM1000" s="48">
        <v>0</v>
      </c>
      <c r="AN1000" s="48">
        <v>219896</v>
      </c>
      <c r="AO1000" s="11" t="s">
        <v>3791</v>
      </c>
      <c r="AP1000" s="54" t="str">
        <f>IF(Table1[[#This Row],[Ending Capital Account]]&lt;500000,"A","REQ")</f>
        <v>REQ</v>
      </c>
    </row>
    <row r="1001" spans="1:42" x14ac:dyDescent="0.2">
      <c r="A1001" s="44">
        <v>66344</v>
      </c>
      <c r="B1001" s="11" t="s">
        <v>1724</v>
      </c>
      <c r="C1001" s="47">
        <v>45005</v>
      </c>
      <c r="D1001" s="46">
        <v>2016</v>
      </c>
      <c r="E1001" s="46">
        <v>2030</v>
      </c>
      <c r="F1001" s="12" t="s">
        <v>985</v>
      </c>
      <c r="G1001" s="12" t="s">
        <v>407</v>
      </c>
      <c r="H1001" s="12" t="s">
        <v>410</v>
      </c>
      <c r="I1001" s="12" t="s">
        <v>62</v>
      </c>
      <c r="J1001" s="12" t="s">
        <v>62</v>
      </c>
      <c r="K1001" s="48">
        <v>3601648</v>
      </c>
      <c r="L1001" s="12" t="s">
        <v>409</v>
      </c>
      <c r="P1001" s="50">
        <v>-136677</v>
      </c>
      <c r="Q1001" s="48">
        <v>-136589</v>
      </c>
      <c r="R1001" s="48">
        <v>-136589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0</v>
      </c>
      <c r="Y1001" s="48">
        <v>631937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I1001" s="48">
        <v>0</v>
      </c>
      <c r="AJ1001" s="48">
        <v>562509</v>
      </c>
      <c r="AK1001" s="48">
        <v>0</v>
      </c>
      <c r="AL1001" s="48">
        <v>0</v>
      </c>
      <c r="AM1001" s="48">
        <v>0</v>
      </c>
      <c r="AN1001" s="48">
        <v>190109</v>
      </c>
      <c r="AO1001" s="11" t="s">
        <v>3724</v>
      </c>
      <c r="AP1001" s="54" t="str">
        <f>IF(Table1[[#This Row],[Ending Capital Account]]&lt;500000,"A","REQ")</f>
        <v>REQ</v>
      </c>
    </row>
    <row r="1002" spans="1:42" x14ac:dyDescent="0.2">
      <c r="A1002" s="44">
        <v>66922</v>
      </c>
      <c r="B1002" s="11" t="s">
        <v>3124</v>
      </c>
      <c r="C1002" s="47">
        <v>45005</v>
      </c>
      <c r="D1002" s="46">
        <v>2016</v>
      </c>
      <c r="E1002" s="46">
        <v>2030</v>
      </c>
      <c r="F1002" s="12" t="s">
        <v>985</v>
      </c>
      <c r="G1002" s="12" t="s">
        <v>407</v>
      </c>
      <c r="H1002" s="12" t="s">
        <v>410</v>
      </c>
      <c r="I1002" s="12" t="s">
        <v>62</v>
      </c>
      <c r="J1002" s="12" t="s">
        <v>62</v>
      </c>
      <c r="K1002" s="48">
        <v>1294945</v>
      </c>
      <c r="L1002" s="12" t="s">
        <v>62</v>
      </c>
      <c r="P1002" s="50">
        <v>-345716</v>
      </c>
      <c r="Q1002" s="48">
        <v>-345295</v>
      </c>
      <c r="R1002" s="48">
        <v>-345295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0</v>
      </c>
      <c r="Y1002" s="48">
        <v>354815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I1002" s="48">
        <v>0</v>
      </c>
      <c r="AJ1002" s="48">
        <v>7309932</v>
      </c>
      <c r="AK1002" s="48">
        <v>0</v>
      </c>
      <c r="AL1002" s="48">
        <v>0</v>
      </c>
      <c r="AM1002" s="48">
        <v>0</v>
      </c>
      <c r="AN1002" s="48">
        <v>258320</v>
      </c>
      <c r="AO1002" s="11" t="s">
        <v>3696</v>
      </c>
      <c r="AP1002" s="54" t="str">
        <f>IF(Table1[[#This Row],[Ending Capital Account]]&lt;500000,"A","REQ")</f>
        <v>REQ</v>
      </c>
    </row>
    <row r="1003" spans="1:42" x14ac:dyDescent="0.2">
      <c r="A1003" s="44">
        <v>67785</v>
      </c>
      <c r="B1003" s="11" t="s">
        <v>600</v>
      </c>
      <c r="C1003" s="47">
        <v>44965</v>
      </c>
      <c r="D1003" s="46">
        <v>2020</v>
      </c>
      <c r="E1003" s="46">
        <v>2034</v>
      </c>
      <c r="F1003" s="12" t="s">
        <v>985</v>
      </c>
      <c r="G1003" s="12" t="s">
        <v>407</v>
      </c>
      <c r="H1003" s="12" t="s">
        <v>410</v>
      </c>
      <c r="I1003" s="12" t="s">
        <v>62</v>
      </c>
      <c r="J1003" s="12" t="s">
        <v>62</v>
      </c>
      <c r="K1003" s="48">
        <v>11606854</v>
      </c>
      <c r="L1003" s="12" t="s">
        <v>409</v>
      </c>
      <c r="P1003" s="50">
        <v>-705685</v>
      </c>
      <c r="Q1003" s="48">
        <v>-703230</v>
      </c>
      <c r="R1003" s="48">
        <v>-703230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0</v>
      </c>
      <c r="Y1003" s="48">
        <v>1461392</v>
      </c>
      <c r="Z1003" s="48">
        <v>0</v>
      </c>
      <c r="AA1003" s="48">
        <v>0</v>
      </c>
      <c r="AB1003" s="48">
        <v>0</v>
      </c>
      <c r="AC1003" s="48">
        <v>0</v>
      </c>
      <c r="AD1003" s="48">
        <v>0</v>
      </c>
      <c r="AI1003" s="48">
        <v>0</v>
      </c>
      <c r="AJ1003" s="48">
        <v>5520966</v>
      </c>
      <c r="AK1003" s="48">
        <v>5305</v>
      </c>
      <c r="AL1003" s="48">
        <v>0</v>
      </c>
      <c r="AM1003" s="48">
        <v>0</v>
      </c>
      <c r="AN1003" s="48">
        <v>641134</v>
      </c>
      <c r="AO1003" s="11" t="s">
        <v>3853</v>
      </c>
      <c r="AP1003" s="54" t="str">
        <f>IF(Table1[[#This Row],[Ending Capital Account]]&lt;500000,"A","REQ")</f>
        <v>REQ</v>
      </c>
    </row>
    <row r="1004" spans="1:42" x14ac:dyDescent="0.2">
      <c r="A1004" s="44">
        <v>66050</v>
      </c>
      <c r="B1004" s="11" t="s">
        <v>565</v>
      </c>
      <c r="C1004" s="47">
        <v>44985</v>
      </c>
      <c r="D1004" s="46">
        <v>2016</v>
      </c>
      <c r="E1004" s="46">
        <v>2030</v>
      </c>
      <c r="F1004" s="12" t="s">
        <v>985</v>
      </c>
      <c r="G1004" s="12" t="s">
        <v>407</v>
      </c>
      <c r="H1004" s="12" t="s">
        <v>410</v>
      </c>
      <c r="I1004" s="12" t="s">
        <v>62</v>
      </c>
      <c r="J1004" s="12" t="s">
        <v>62</v>
      </c>
      <c r="K1004" s="48">
        <v>6412148</v>
      </c>
      <c r="L1004" s="12" t="s">
        <v>62</v>
      </c>
      <c r="P1004" s="50">
        <v>-439269</v>
      </c>
      <c r="Q1004" s="48">
        <v>-436480</v>
      </c>
      <c r="R1004" s="48">
        <v>-436480</v>
      </c>
      <c r="S1004" s="48">
        <v>0</v>
      </c>
      <c r="T1004" s="48">
        <v>277440</v>
      </c>
      <c r="U1004" s="48">
        <v>0</v>
      </c>
      <c r="V1004" s="48">
        <v>0</v>
      </c>
      <c r="W1004" s="48">
        <v>0</v>
      </c>
      <c r="X1004" s="48">
        <v>0</v>
      </c>
      <c r="Y1004" s="48">
        <v>1199880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I1004" s="48">
        <v>0</v>
      </c>
      <c r="AJ1004" s="48">
        <v>8982595</v>
      </c>
      <c r="AK1004" s="48">
        <v>6149</v>
      </c>
      <c r="AL1004" s="48">
        <v>0</v>
      </c>
      <c r="AM1004" s="48">
        <v>0</v>
      </c>
      <c r="AN1004" s="48">
        <v>701195</v>
      </c>
      <c r="AO1004" s="11" t="s">
        <v>3782</v>
      </c>
      <c r="AP1004" s="54" t="str">
        <f>IF(Table1[[#This Row],[Ending Capital Account]]&lt;500000,"A","REQ")</f>
        <v>REQ</v>
      </c>
    </row>
    <row r="1005" spans="1:42" x14ac:dyDescent="0.2">
      <c r="A1005" s="44">
        <v>64736</v>
      </c>
      <c r="B1005" s="11" t="s">
        <v>1219</v>
      </c>
      <c r="C1005" s="47">
        <v>44993</v>
      </c>
      <c r="D1005" s="46">
        <v>2010</v>
      </c>
      <c r="E1005" s="46">
        <v>2025</v>
      </c>
      <c r="F1005" s="12" t="s">
        <v>985</v>
      </c>
      <c r="G1005" s="12" t="s">
        <v>407</v>
      </c>
      <c r="H1005" s="12" t="s">
        <v>410</v>
      </c>
      <c r="I1005" s="12" t="s">
        <v>62</v>
      </c>
      <c r="J1005" s="12" t="s">
        <v>62</v>
      </c>
      <c r="K1005" s="48">
        <v>-638067</v>
      </c>
      <c r="L1005" s="12" t="s">
        <v>62</v>
      </c>
      <c r="P1005" s="50">
        <v>-767252</v>
      </c>
      <c r="Q1005" s="48">
        <v>-767485</v>
      </c>
      <c r="R1005" s="48">
        <v>-767485</v>
      </c>
      <c r="S1005" s="48">
        <v>0</v>
      </c>
      <c r="T1005" s="48">
        <v>22627</v>
      </c>
      <c r="U1005" s="48">
        <v>0</v>
      </c>
      <c r="V1005" s="48">
        <v>0</v>
      </c>
      <c r="W1005" s="48">
        <v>0</v>
      </c>
      <c r="X1005" s="48">
        <v>0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I1005" s="48">
        <v>0</v>
      </c>
      <c r="AJ1005" s="48">
        <v>8674289</v>
      </c>
      <c r="AK1005" s="48">
        <v>0</v>
      </c>
      <c r="AL1005" s="48">
        <v>0</v>
      </c>
      <c r="AM1005" s="48">
        <v>0</v>
      </c>
      <c r="AN1005" s="48">
        <v>477656</v>
      </c>
      <c r="AO1005" s="11" t="s">
        <v>3720</v>
      </c>
      <c r="AP1005" s="54" t="str">
        <f>IF(Table1[[#This Row],[Ending Capital Account]]&lt;500000,"A","REQ")</f>
        <v>A</v>
      </c>
    </row>
    <row r="1006" spans="1:42" x14ac:dyDescent="0.2">
      <c r="A1006" s="44">
        <v>67567</v>
      </c>
      <c r="B1006" s="11" t="s">
        <v>1427</v>
      </c>
      <c r="C1006" s="47">
        <v>45013</v>
      </c>
      <c r="D1006" s="46">
        <v>2018</v>
      </c>
      <c r="E1006" s="46">
        <v>2032</v>
      </c>
      <c r="F1006" s="12" t="s">
        <v>985</v>
      </c>
      <c r="G1006" s="12" t="s">
        <v>407</v>
      </c>
      <c r="H1006" s="12" t="s">
        <v>410</v>
      </c>
      <c r="I1006" s="12" t="s">
        <v>62</v>
      </c>
      <c r="J1006" s="12" t="s">
        <v>62</v>
      </c>
      <c r="K1006" s="48">
        <v>6203989</v>
      </c>
      <c r="L1006" s="12" t="s">
        <v>409</v>
      </c>
      <c r="P1006" s="50">
        <v>-435095</v>
      </c>
      <c r="Q1006" s="48">
        <v>-434732</v>
      </c>
      <c r="R1006" s="48">
        <v>-434732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0</v>
      </c>
      <c r="Y1006" s="48">
        <v>927107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I1006" s="48">
        <v>0</v>
      </c>
      <c r="AJ1006" s="48">
        <v>2753156</v>
      </c>
      <c r="AK1006" s="48">
        <v>0</v>
      </c>
      <c r="AL1006" s="48">
        <v>0</v>
      </c>
      <c r="AM1006" s="48">
        <v>0</v>
      </c>
      <c r="AN1006" s="48">
        <v>406773</v>
      </c>
      <c r="AO1006" s="11" t="s">
        <v>3702</v>
      </c>
      <c r="AP1006" s="54" t="str">
        <f>IF(Table1[[#This Row],[Ending Capital Account]]&lt;500000,"A","REQ")</f>
        <v>REQ</v>
      </c>
    </row>
    <row r="1007" spans="1:42" x14ac:dyDescent="0.2">
      <c r="A1007" s="44">
        <v>66768</v>
      </c>
      <c r="B1007" s="11" t="s">
        <v>1386</v>
      </c>
      <c r="C1007" s="47">
        <v>45009</v>
      </c>
      <c r="D1007" s="46">
        <v>2016</v>
      </c>
      <c r="E1007" s="46">
        <v>2030</v>
      </c>
      <c r="F1007" s="12" t="s">
        <v>985</v>
      </c>
      <c r="G1007" s="12" t="s">
        <v>407</v>
      </c>
      <c r="H1007" s="12" t="s">
        <v>410</v>
      </c>
      <c r="I1007" s="12" t="s">
        <v>62</v>
      </c>
      <c r="J1007" s="12" t="s">
        <v>62</v>
      </c>
      <c r="K1007" s="48">
        <v>5656224</v>
      </c>
      <c r="L1007" s="12" t="s">
        <v>62</v>
      </c>
      <c r="P1007" s="50">
        <v>-202002</v>
      </c>
      <c r="Q1007" s="48">
        <v>-201526</v>
      </c>
      <c r="R1007" s="48">
        <v>-201526</v>
      </c>
      <c r="S1007" s="48">
        <v>0</v>
      </c>
      <c r="T1007" s="48">
        <v>32893</v>
      </c>
      <c r="U1007" s="48">
        <v>0</v>
      </c>
      <c r="V1007" s="48">
        <v>0</v>
      </c>
      <c r="W1007" s="48">
        <v>0</v>
      </c>
      <c r="X1007" s="48">
        <v>0</v>
      </c>
      <c r="Y1007" s="48">
        <v>899485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I1007" s="48">
        <v>0</v>
      </c>
      <c r="AJ1007" s="48">
        <v>2519671</v>
      </c>
      <c r="AK1007" s="48">
        <v>0</v>
      </c>
      <c r="AL1007" s="48">
        <v>0</v>
      </c>
      <c r="AM1007" s="48">
        <v>0</v>
      </c>
      <c r="AN1007" s="48">
        <v>342170</v>
      </c>
      <c r="AO1007" s="11" t="s">
        <v>3852</v>
      </c>
      <c r="AP1007" s="54" t="str">
        <f>IF(Table1[[#This Row],[Ending Capital Account]]&lt;500000,"A","REQ")</f>
        <v>REQ</v>
      </c>
    </row>
    <row r="1008" spans="1:42" x14ac:dyDescent="0.2">
      <c r="A1008" s="44">
        <v>78473</v>
      </c>
      <c r="B1008" s="11" t="s">
        <v>1451</v>
      </c>
      <c r="C1008" s="47">
        <v>44970</v>
      </c>
      <c r="D1008" s="46">
        <v>2020</v>
      </c>
      <c r="E1008" s="46">
        <v>2034</v>
      </c>
      <c r="F1008" s="12" t="s">
        <v>985</v>
      </c>
      <c r="G1008" s="12" t="s">
        <v>407</v>
      </c>
      <c r="H1008" s="12" t="s">
        <v>410</v>
      </c>
      <c r="I1008" s="12" t="s">
        <v>62</v>
      </c>
      <c r="J1008" s="12" t="s">
        <v>62</v>
      </c>
      <c r="K1008" s="48">
        <v>9125521</v>
      </c>
      <c r="L1008" s="12" t="s">
        <v>409</v>
      </c>
      <c r="P1008" s="50">
        <v>-426244</v>
      </c>
      <c r="Q1008" s="48">
        <v>-425799</v>
      </c>
      <c r="R1008" s="48">
        <v>-425799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0</v>
      </c>
      <c r="Y1008" s="48">
        <v>1235417</v>
      </c>
      <c r="Z1008" s="48">
        <v>0</v>
      </c>
      <c r="AA1008" s="48">
        <v>0</v>
      </c>
      <c r="AB1008" s="48">
        <v>0</v>
      </c>
      <c r="AC1008" s="48">
        <v>0</v>
      </c>
      <c r="AD1008" s="48">
        <v>0</v>
      </c>
      <c r="AI1008" s="48">
        <v>202523</v>
      </c>
      <c r="AJ1008" s="48">
        <v>2274723</v>
      </c>
      <c r="AK1008" s="48">
        <v>252523</v>
      </c>
      <c r="AL1008" s="48">
        <v>0</v>
      </c>
      <c r="AM1008" s="48">
        <v>0</v>
      </c>
      <c r="AN1008" s="48">
        <v>401000</v>
      </c>
      <c r="AO1008" s="11" t="s">
        <v>3742</v>
      </c>
      <c r="AP1008" s="54" t="str">
        <f>IF(Table1[[#This Row],[Ending Capital Account]]&lt;500000,"A","REQ")</f>
        <v>REQ</v>
      </c>
    </row>
    <row r="1009" spans="1:42" x14ac:dyDescent="0.2">
      <c r="A1009" s="44">
        <v>65133</v>
      </c>
      <c r="B1009" s="11" t="s">
        <v>3378</v>
      </c>
      <c r="C1009" s="47">
        <v>44994</v>
      </c>
      <c r="D1009" s="46">
        <v>2012</v>
      </c>
      <c r="E1009" s="46">
        <v>2026</v>
      </c>
      <c r="F1009" s="12" t="s">
        <v>985</v>
      </c>
      <c r="G1009" s="12" t="s">
        <v>407</v>
      </c>
      <c r="H1009" s="12" t="s">
        <v>410</v>
      </c>
      <c r="I1009" s="12" t="s">
        <v>62</v>
      </c>
      <c r="J1009" s="12" t="s">
        <v>62</v>
      </c>
      <c r="K1009" s="48">
        <v>3252608</v>
      </c>
      <c r="L1009" s="12" t="s">
        <v>409</v>
      </c>
      <c r="P1009" s="50">
        <v>-473592</v>
      </c>
      <c r="Q1009" s="48">
        <v>-472103</v>
      </c>
      <c r="R1009" s="48">
        <v>-472103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0</v>
      </c>
      <c r="Y1009" s="48">
        <v>711782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I1009" s="48">
        <v>0</v>
      </c>
      <c r="AJ1009" s="48">
        <v>12479380</v>
      </c>
      <c r="AK1009" s="48">
        <v>0</v>
      </c>
      <c r="AL1009" s="48">
        <v>0</v>
      </c>
      <c r="AM1009" s="48">
        <v>0</v>
      </c>
      <c r="AN1009" s="48">
        <v>445784</v>
      </c>
      <c r="AO1009" s="11" t="s">
        <v>3851</v>
      </c>
      <c r="AP1009" s="54" t="str">
        <f>IF(Table1[[#This Row],[Ending Capital Account]]&lt;500000,"A","REQ")</f>
        <v>REQ</v>
      </c>
    </row>
    <row r="1010" spans="1:42" x14ac:dyDescent="0.2">
      <c r="A1010" s="44">
        <v>67263</v>
      </c>
      <c r="B1010" s="11" t="s">
        <v>892</v>
      </c>
      <c r="C1010" s="47">
        <v>44985</v>
      </c>
      <c r="D1010" s="46">
        <v>2018</v>
      </c>
      <c r="E1010" s="46">
        <v>2032</v>
      </c>
      <c r="F1010" s="12" t="s">
        <v>985</v>
      </c>
      <c r="G1010" s="12" t="s">
        <v>407</v>
      </c>
      <c r="H1010" s="12" t="s">
        <v>410</v>
      </c>
      <c r="I1010" s="12" t="s">
        <v>62</v>
      </c>
      <c r="J1010" s="12" t="s">
        <v>62</v>
      </c>
      <c r="K1010" s="48">
        <v>8427205</v>
      </c>
      <c r="L1010" s="12" t="s">
        <v>409</v>
      </c>
      <c r="P1010" s="50">
        <v>-731234</v>
      </c>
      <c r="Q1010" s="48">
        <v>-729456</v>
      </c>
      <c r="R1010" s="48">
        <v>-729456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0</v>
      </c>
      <c r="Y1010" s="48">
        <v>980564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I1010" s="48">
        <v>54324</v>
      </c>
      <c r="AJ1010" s="48">
        <v>8622626</v>
      </c>
      <c r="AK1010" s="48">
        <v>0</v>
      </c>
      <c r="AL1010" s="48">
        <v>0</v>
      </c>
      <c r="AM1010" s="48">
        <v>0</v>
      </c>
      <c r="AN1010" s="48">
        <v>588768</v>
      </c>
      <c r="AO1010" s="11" t="s">
        <v>3775</v>
      </c>
      <c r="AP1010" s="54" t="str">
        <f>IF(Table1[[#This Row],[Ending Capital Account]]&lt;500000,"A","REQ")</f>
        <v>REQ</v>
      </c>
    </row>
    <row r="1011" spans="1:42" x14ac:dyDescent="0.2">
      <c r="A1011" s="44">
        <v>60988</v>
      </c>
      <c r="B1011" s="11" t="s">
        <v>1494</v>
      </c>
      <c r="C1011" s="47">
        <v>44999</v>
      </c>
      <c r="D1011" s="46">
        <v>2005</v>
      </c>
      <c r="E1011" s="46">
        <v>2019</v>
      </c>
      <c r="F1011" s="12" t="s">
        <v>985</v>
      </c>
      <c r="G1011" s="12" t="s">
        <v>407</v>
      </c>
      <c r="H1011" s="12" t="s">
        <v>410</v>
      </c>
      <c r="I1011" s="12" t="s">
        <v>62</v>
      </c>
      <c r="J1011" s="12" t="s">
        <v>62</v>
      </c>
      <c r="K1011" s="48">
        <v>-233862</v>
      </c>
      <c r="L1011" s="12" t="s">
        <v>62</v>
      </c>
      <c r="P1011" s="50">
        <v>-596994</v>
      </c>
      <c r="Q1011" s="48">
        <v>-192760</v>
      </c>
      <c r="R1011" s="48">
        <v>-192760</v>
      </c>
      <c r="S1011" s="48">
        <v>0</v>
      </c>
      <c r="T1011" s="48">
        <v>40360</v>
      </c>
      <c r="U1011" s="48">
        <v>0</v>
      </c>
      <c r="V1011" s="48">
        <v>0</v>
      </c>
      <c r="W1011" s="48">
        <v>0</v>
      </c>
      <c r="X1011" s="48">
        <v>0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I1011" s="48">
        <v>0</v>
      </c>
      <c r="AJ1011" s="48">
        <v>4926120</v>
      </c>
      <c r="AK1011" s="48">
        <v>0</v>
      </c>
      <c r="AL1011" s="48">
        <v>0</v>
      </c>
      <c r="AM1011" s="48">
        <v>0</v>
      </c>
      <c r="AN1011" s="48">
        <v>396240</v>
      </c>
      <c r="AO1011" s="11" t="s">
        <v>4774</v>
      </c>
      <c r="AP1011" s="54" t="str">
        <f>IF(Table1[[#This Row],[Ending Capital Account]]&lt;500000,"A","REQ")</f>
        <v>A</v>
      </c>
    </row>
    <row r="1012" spans="1:42" x14ac:dyDescent="0.2">
      <c r="A1012" s="44">
        <v>79854</v>
      </c>
      <c r="B1012" s="11" t="s">
        <v>3576</v>
      </c>
      <c r="C1012" s="47">
        <v>45014</v>
      </c>
      <c r="D1012" s="46">
        <v>2022</v>
      </c>
      <c r="E1012" s="46">
        <v>2037</v>
      </c>
      <c r="F1012" s="12" t="s">
        <v>985</v>
      </c>
      <c r="G1012" s="12" t="s">
        <v>407</v>
      </c>
      <c r="H1012" s="12" t="s">
        <v>410</v>
      </c>
      <c r="I1012" s="12" t="s">
        <v>62</v>
      </c>
      <c r="J1012" s="12" t="s">
        <v>62</v>
      </c>
      <c r="K1012" s="48">
        <v>-254086</v>
      </c>
      <c r="L1012" s="12" t="s">
        <v>62</v>
      </c>
      <c r="P1012" s="50">
        <v>-1086510</v>
      </c>
      <c r="Q1012" s="48">
        <v>-1086401</v>
      </c>
      <c r="R1012" s="48">
        <v>-1086401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0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I1012" s="48">
        <v>0</v>
      </c>
      <c r="AJ1012" s="48">
        <v>11040079</v>
      </c>
      <c r="AK1012" s="48">
        <v>0</v>
      </c>
      <c r="AL1012" s="48">
        <v>0</v>
      </c>
      <c r="AM1012" s="48">
        <v>0</v>
      </c>
      <c r="AN1012" s="48">
        <v>1083514</v>
      </c>
      <c r="AO1012" s="11" t="s">
        <v>3860</v>
      </c>
      <c r="AP1012" s="54" t="str">
        <f>IF(Table1[[#This Row],[Ending Capital Account]]&lt;500000,"A","REQ")</f>
        <v>A</v>
      </c>
    </row>
    <row r="1013" spans="1:42" x14ac:dyDescent="0.2">
      <c r="A1013" s="44">
        <v>66180</v>
      </c>
      <c r="B1013" s="11" t="s">
        <v>3042</v>
      </c>
      <c r="C1013" s="47">
        <v>44966</v>
      </c>
      <c r="D1013" s="46">
        <v>2015</v>
      </c>
      <c r="E1013" s="46">
        <v>2029</v>
      </c>
      <c r="F1013" s="12" t="s">
        <v>985</v>
      </c>
      <c r="G1013" s="12" t="s">
        <v>407</v>
      </c>
      <c r="H1013" s="12" t="s">
        <v>410</v>
      </c>
      <c r="I1013" s="12" t="s">
        <v>62</v>
      </c>
      <c r="J1013" s="12" t="s">
        <v>62</v>
      </c>
      <c r="K1013" s="48">
        <v>2056452</v>
      </c>
      <c r="L1013" s="12" t="s">
        <v>409</v>
      </c>
      <c r="P1013" s="50">
        <v>-180463</v>
      </c>
      <c r="Q1013" s="48">
        <v>-179073</v>
      </c>
      <c r="R1013" s="48">
        <v>-179073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0</v>
      </c>
      <c r="Y1013" s="48">
        <v>449955</v>
      </c>
      <c r="Z1013" s="48">
        <v>0</v>
      </c>
      <c r="AA1013" s="48">
        <v>0</v>
      </c>
      <c r="AB1013" s="48">
        <v>0</v>
      </c>
      <c r="AC1013" s="48">
        <v>0</v>
      </c>
      <c r="AD1013" s="48">
        <v>0</v>
      </c>
      <c r="AI1013" s="48">
        <v>0</v>
      </c>
      <c r="AJ1013" s="48">
        <v>5927286</v>
      </c>
      <c r="AK1013" s="48">
        <v>0</v>
      </c>
      <c r="AL1013" s="48">
        <v>0</v>
      </c>
      <c r="AM1013" s="48">
        <v>0</v>
      </c>
      <c r="AN1013" s="48">
        <v>350542</v>
      </c>
      <c r="AO1013" s="11" t="s">
        <v>3744</v>
      </c>
      <c r="AP1013" s="54" t="str">
        <f>IF(Table1[[#This Row],[Ending Capital Account]]&lt;500000,"A","REQ")</f>
        <v>REQ</v>
      </c>
    </row>
    <row r="1014" spans="1:42" x14ac:dyDescent="0.2">
      <c r="A1014" s="44">
        <v>63540</v>
      </c>
      <c r="B1014" s="11" t="s">
        <v>2967</v>
      </c>
      <c r="C1014" s="47">
        <v>45008</v>
      </c>
      <c r="D1014" s="46">
        <v>2008</v>
      </c>
      <c r="E1014" s="46">
        <v>2022</v>
      </c>
      <c r="F1014" s="12" t="s">
        <v>985</v>
      </c>
      <c r="G1014" s="12" t="s">
        <v>407</v>
      </c>
      <c r="H1014" s="12" t="s">
        <v>410</v>
      </c>
      <c r="I1014" s="12" t="s">
        <v>62</v>
      </c>
      <c r="J1014" s="12" t="s">
        <v>62</v>
      </c>
      <c r="K1014" s="48">
        <v>-744106</v>
      </c>
      <c r="L1014" s="12" t="s">
        <v>409</v>
      </c>
      <c r="P1014" s="50">
        <v>-525188</v>
      </c>
      <c r="Q1014" s="48">
        <v>-524942</v>
      </c>
      <c r="R1014" s="48">
        <v>-524942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0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I1014" s="48">
        <v>0</v>
      </c>
      <c r="AJ1014" s="48">
        <v>7326730</v>
      </c>
      <c r="AK1014" s="48">
        <v>0</v>
      </c>
      <c r="AL1014" s="48">
        <v>0</v>
      </c>
      <c r="AM1014" s="48">
        <v>0</v>
      </c>
      <c r="AN1014" s="48">
        <v>307760</v>
      </c>
      <c r="AO1014" s="11" t="s">
        <v>3738</v>
      </c>
      <c r="AP1014" s="54" t="str">
        <f>IF(Table1[[#This Row],[Ending Capital Account]]&lt;500000,"A","REQ")</f>
        <v>A</v>
      </c>
    </row>
    <row r="1015" spans="1:42" x14ac:dyDescent="0.2">
      <c r="A1015" s="44">
        <v>65722</v>
      </c>
      <c r="B1015" s="11" t="s">
        <v>1349</v>
      </c>
      <c r="C1015" s="47">
        <v>44970</v>
      </c>
      <c r="D1015" s="46">
        <v>2013</v>
      </c>
      <c r="E1015" s="46">
        <v>2027</v>
      </c>
      <c r="F1015" s="12" t="s">
        <v>985</v>
      </c>
      <c r="G1015" s="12" t="s">
        <v>407</v>
      </c>
      <c r="H1015" s="12" t="s">
        <v>410</v>
      </c>
      <c r="I1015" s="12" t="s">
        <v>62</v>
      </c>
      <c r="J1015" s="12" t="s">
        <v>62</v>
      </c>
      <c r="K1015" s="48">
        <v>4414346</v>
      </c>
      <c r="L1015" s="12" t="s">
        <v>62</v>
      </c>
      <c r="P1015" s="50">
        <v>-310055</v>
      </c>
      <c r="Q1015" s="48">
        <v>-310005</v>
      </c>
      <c r="R1015" s="48">
        <v>-310005</v>
      </c>
      <c r="S1015" s="48">
        <v>0</v>
      </c>
      <c r="T1015" s="48">
        <v>24361</v>
      </c>
      <c r="U1015" s="48">
        <v>0</v>
      </c>
      <c r="V1015" s="48">
        <v>0</v>
      </c>
      <c r="W1015" s="48">
        <v>0</v>
      </c>
      <c r="X1015" s="48">
        <v>0</v>
      </c>
      <c r="Y1015" s="48">
        <v>901510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I1015" s="48">
        <v>42004</v>
      </c>
      <c r="AJ1015" s="48">
        <v>2185777</v>
      </c>
      <c r="AK1015" s="48">
        <v>0</v>
      </c>
      <c r="AL1015" s="48">
        <v>0</v>
      </c>
      <c r="AM1015" s="48">
        <v>0</v>
      </c>
      <c r="AN1015" s="48">
        <v>363831</v>
      </c>
      <c r="AO1015" s="11" t="s">
        <v>3850</v>
      </c>
      <c r="AP1015" s="54" t="str">
        <f>IF(Table1[[#This Row],[Ending Capital Account]]&lt;500000,"A","REQ")</f>
        <v>REQ</v>
      </c>
    </row>
    <row r="1016" spans="1:42" x14ac:dyDescent="0.2">
      <c r="A1016" s="44">
        <v>61063</v>
      </c>
      <c r="B1016" s="11" t="s">
        <v>2834</v>
      </c>
      <c r="C1016" s="47">
        <v>45211</v>
      </c>
      <c r="D1016" s="46">
        <v>2004</v>
      </c>
      <c r="E1016" s="46">
        <v>2018</v>
      </c>
      <c r="F1016" s="12" t="s">
        <v>985</v>
      </c>
      <c r="G1016" s="12" t="s">
        <v>407</v>
      </c>
      <c r="H1016" s="12" t="s">
        <v>410</v>
      </c>
      <c r="I1016" s="12" t="s">
        <v>62</v>
      </c>
      <c r="J1016" s="12" t="s">
        <v>62</v>
      </c>
      <c r="K1016" s="48">
        <v>-1177932</v>
      </c>
      <c r="L1016" s="12" t="s">
        <v>62</v>
      </c>
      <c r="P1016" s="50">
        <v>-243864</v>
      </c>
      <c r="Q1016" s="48">
        <v>-244500</v>
      </c>
      <c r="R1016" s="48">
        <v>-244500</v>
      </c>
      <c r="AI1016" s="48">
        <v>3069996</v>
      </c>
      <c r="AJ1016" s="48">
        <v>193987</v>
      </c>
      <c r="AN1016" s="48">
        <v>126414</v>
      </c>
      <c r="AO1016" s="11" t="s">
        <v>3849</v>
      </c>
      <c r="AP1016" s="54" t="str">
        <f>IF(Table1[[#This Row],[Ending Capital Account]]&lt;500000,"A","REQ")</f>
        <v>A</v>
      </c>
    </row>
    <row r="1017" spans="1:42" x14ac:dyDescent="0.2">
      <c r="A1017" s="44">
        <v>60249</v>
      </c>
      <c r="B1017" s="11" t="s">
        <v>2785</v>
      </c>
      <c r="C1017" s="47">
        <v>45211</v>
      </c>
      <c r="D1017" s="46">
        <v>2003</v>
      </c>
      <c r="E1017" s="46">
        <v>2016</v>
      </c>
      <c r="F1017" s="12" t="s">
        <v>985</v>
      </c>
      <c r="G1017" s="12" t="s">
        <v>407</v>
      </c>
      <c r="H1017" s="12" t="s">
        <v>410</v>
      </c>
      <c r="I1017" s="12" t="s">
        <v>62</v>
      </c>
      <c r="J1017" s="12" t="s">
        <v>62</v>
      </c>
      <c r="K1017" s="48">
        <v>-5409005</v>
      </c>
      <c r="L1017" s="12" t="s">
        <v>409</v>
      </c>
      <c r="P1017" s="50">
        <v>-607534</v>
      </c>
      <c r="Q1017" s="48">
        <v>-608155</v>
      </c>
      <c r="R1017" s="48">
        <v>-608155</v>
      </c>
      <c r="T1017" s="48">
        <v>18315</v>
      </c>
      <c r="AI1017" s="48">
        <v>5667124</v>
      </c>
      <c r="AJ1017" s="48">
        <v>2601998</v>
      </c>
      <c r="AN1017" s="48">
        <v>312144</v>
      </c>
      <c r="AO1017" s="11" t="s">
        <v>3765</v>
      </c>
      <c r="AP1017" s="54" t="str">
        <f>IF(Table1[[#This Row],[Ending Capital Account]]&lt;500000,"A","REQ")</f>
        <v>A</v>
      </c>
    </row>
    <row r="1018" spans="1:42" x14ac:dyDescent="0.2">
      <c r="A1018" s="44">
        <v>78851</v>
      </c>
      <c r="B1018" s="11" t="s">
        <v>935</v>
      </c>
      <c r="C1018" s="47">
        <v>44967</v>
      </c>
      <c r="D1018" s="46">
        <v>2020</v>
      </c>
      <c r="E1018" s="46">
        <v>2034</v>
      </c>
      <c r="F1018" s="12" t="s">
        <v>985</v>
      </c>
      <c r="G1018" s="12" t="s">
        <v>407</v>
      </c>
      <c r="H1018" s="12" t="s">
        <v>410</v>
      </c>
      <c r="I1018" s="12" t="s">
        <v>62</v>
      </c>
      <c r="J1018" s="12" t="s">
        <v>62</v>
      </c>
      <c r="K1018" s="48">
        <v>21184077</v>
      </c>
      <c r="L1018" s="12" t="s">
        <v>409</v>
      </c>
      <c r="P1018" s="50">
        <v>-5036802</v>
      </c>
      <c r="Q1018" s="48">
        <v>-4015553</v>
      </c>
      <c r="R1018" s="48">
        <v>-4015553</v>
      </c>
      <c r="S1018" s="48">
        <v>0</v>
      </c>
      <c r="T1018" s="48">
        <v>0</v>
      </c>
      <c r="U1018" s="48">
        <v>0</v>
      </c>
      <c r="V1018" s="48">
        <v>0</v>
      </c>
      <c r="W1018" s="48">
        <v>0</v>
      </c>
      <c r="X1018" s="48">
        <v>0</v>
      </c>
      <c r="Y1018" s="48">
        <v>3674217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I1018" s="48">
        <v>0</v>
      </c>
      <c r="AJ1018" s="48">
        <v>67551057</v>
      </c>
      <c r="AK1018" s="48">
        <v>0</v>
      </c>
      <c r="AL1018" s="48">
        <v>14366383</v>
      </c>
      <c r="AM1018" s="48">
        <v>0</v>
      </c>
      <c r="AN1018" s="48">
        <v>3510221</v>
      </c>
      <c r="AO1018" s="11" t="s">
        <v>3848</v>
      </c>
      <c r="AP1018" s="54" t="str">
        <f>IF(Table1[[#This Row],[Ending Capital Account]]&lt;500000,"A","REQ")</f>
        <v>REQ</v>
      </c>
    </row>
    <row r="1019" spans="1:42" x14ac:dyDescent="0.2">
      <c r="A1019" s="44">
        <v>79202</v>
      </c>
      <c r="B1019" s="11" t="s">
        <v>940</v>
      </c>
      <c r="C1019" s="47">
        <v>45182</v>
      </c>
      <c r="D1019" s="46">
        <v>2020</v>
      </c>
      <c r="E1019" s="46">
        <v>2034</v>
      </c>
      <c r="F1019" s="12" t="s">
        <v>985</v>
      </c>
      <c r="G1019" s="12" t="s">
        <v>407</v>
      </c>
      <c r="H1019" s="12" t="s">
        <v>410</v>
      </c>
      <c r="I1019" s="12" t="s">
        <v>62</v>
      </c>
      <c r="J1019" s="12" t="s">
        <v>62</v>
      </c>
      <c r="K1019" s="48">
        <v>3604528</v>
      </c>
      <c r="L1019" s="12" t="s">
        <v>409</v>
      </c>
      <c r="P1019" s="50">
        <v>-1154215</v>
      </c>
      <c r="Q1019" s="48">
        <v>-1147918</v>
      </c>
      <c r="R1019" s="48">
        <v>-1147918</v>
      </c>
      <c r="Y1019" s="48">
        <v>678302</v>
      </c>
      <c r="AJ1019" s="48">
        <v>15763927</v>
      </c>
      <c r="AL1019" s="48">
        <v>2744884</v>
      </c>
      <c r="AN1019" s="48">
        <v>667175</v>
      </c>
      <c r="AO1019" s="11" t="s">
        <v>3834</v>
      </c>
      <c r="AP1019" s="54" t="str">
        <f>IF(Table1[[#This Row],[Ending Capital Account]]&lt;500000,"A","REQ")</f>
        <v>REQ</v>
      </c>
    </row>
    <row r="1020" spans="1:42" x14ac:dyDescent="0.2">
      <c r="A1020" s="44">
        <v>66421</v>
      </c>
      <c r="B1020" s="11" t="s">
        <v>1379</v>
      </c>
      <c r="C1020" s="47">
        <v>44998</v>
      </c>
      <c r="D1020" s="46">
        <v>2016</v>
      </c>
      <c r="E1020" s="46">
        <v>2030</v>
      </c>
      <c r="F1020" s="12" t="s">
        <v>985</v>
      </c>
      <c r="G1020" s="12" t="s">
        <v>407</v>
      </c>
      <c r="H1020" s="12" t="s">
        <v>410</v>
      </c>
      <c r="I1020" s="12" t="s">
        <v>62</v>
      </c>
      <c r="J1020" s="12" t="s">
        <v>62</v>
      </c>
      <c r="K1020" s="48">
        <v>2497317</v>
      </c>
      <c r="L1020" s="12" t="s">
        <v>409</v>
      </c>
      <c r="P1020" s="50">
        <v>-238838</v>
      </c>
      <c r="Q1020" s="48">
        <v>-237129</v>
      </c>
      <c r="R1020" s="48">
        <v>-237129</v>
      </c>
      <c r="S1020" s="48">
        <v>0</v>
      </c>
      <c r="T1020" s="48">
        <v>0</v>
      </c>
      <c r="U1020" s="48">
        <v>0</v>
      </c>
      <c r="V1020" s="48">
        <v>0</v>
      </c>
      <c r="W1020" s="48">
        <v>0</v>
      </c>
      <c r="X1020" s="48">
        <v>0</v>
      </c>
      <c r="Y1020" s="48">
        <v>464164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I1020" s="48">
        <v>752439</v>
      </c>
      <c r="AJ1020" s="48">
        <v>707962</v>
      </c>
      <c r="AK1020" s="48">
        <v>0</v>
      </c>
      <c r="AL1020" s="48">
        <v>0</v>
      </c>
      <c r="AM1020" s="48">
        <v>0</v>
      </c>
      <c r="AN1020" s="48">
        <v>179798</v>
      </c>
      <c r="AO1020" s="11" t="s">
        <v>3752</v>
      </c>
      <c r="AP1020" s="54" t="str">
        <f>IF(Table1[[#This Row],[Ending Capital Account]]&lt;500000,"A","REQ")</f>
        <v>REQ</v>
      </c>
    </row>
    <row r="1021" spans="1:42" x14ac:dyDescent="0.2">
      <c r="A1021" s="44">
        <v>61624</v>
      </c>
      <c r="B1021" s="11" t="s">
        <v>2886</v>
      </c>
      <c r="C1021" s="47">
        <v>45028</v>
      </c>
      <c r="D1021" s="46">
        <v>2005</v>
      </c>
      <c r="E1021" s="46">
        <v>2021</v>
      </c>
      <c r="F1021" s="12" t="s">
        <v>985</v>
      </c>
      <c r="G1021" s="12" t="s">
        <v>407</v>
      </c>
      <c r="H1021" s="12" t="s">
        <v>410</v>
      </c>
      <c r="I1021" s="12" t="s">
        <v>62</v>
      </c>
      <c r="J1021" s="12" t="s">
        <v>62</v>
      </c>
      <c r="K1021" s="48">
        <v>-55321</v>
      </c>
      <c r="L1021" s="12" t="s">
        <v>62</v>
      </c>
      <c r="P1021" s="50">
        <v>-216469</v>
      </c>
      <c r="Q1021" s="48">
        <v>-216411</v>
      </c>
      <c r="R1021" s="48">
        <v>-210212</v>
      </c>
      <c r="S1021" s="48">
        <v>0</v>
      </c>
      <c r="T1021" s="48">
        <v>15309</v>
      </c>
      <c r="U1021" s="48">
        <v>0</v>
      </c>
      <c r="V1021" s="48">
        <v>0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I1021" s="48">
        <v>0</v>
      </c>
      <c r="AJ1021" s="48">
        <v>4311901</v>
      </c>
      <c r="AK1021" s="48">
        <v>0</v>
      </c>
      <c r="AL1021" s="48">
        <v>0</v>
      </c>
      <c r="AM1021" s="48">
        <v>0</v>
      </c>
      <c r="AN1021" s="48">
        <v>172709</v>
      </c>
      <c r="AO1021" s="11" t="s">
        <v>3723</v>
      </c>
      <c r="AP1021" s="54" t="str">
        <f>IF(Table1[[#This Row],[Ending Capital Account]]&lt;500000,"A","REQ")</f>
        <v>A</v>
      </c>
    </row>
    <row r="1022" spans="1:42" x14ac:dyDescent="0.2">
      <c r="A1022" s="44">
        <v>67170</v>
      </c>
      <c r="B1022" s="11" t="s">
        <v>3168</v>
      </c>
      <c r="C1022" s="47">
        <v>44984</v>
      </c>
      <c r="D1022" s="46">
        <v>2017</v>
      </c>
      <c r="E1022" s="46">
        <v>2031</v>
      </c>
      <c r="F1022" s="12" t="s">
        <v>985</v>
      </c>
      <c r="G1022" s="12" t="s">
        <v>407</v>
      </c>
      <c r="H1022" s="12" t="s">
        <v>70</v>
      </c>
      <c r="I1022" s="12" t="s">
        <v>62</v>
      </c>
      <c r="J1022" s="12" t="s">
        <v>62</v>
      </c>
      <c r="K1022" s="48">
        <v>4312482</v>
      </c>
      <c r="L1022" s="12" t="s">
        <v>409</v>
      </c>
      <c r="P1022" s="50">
        <v>-307635</v>
      </c>
      <c r="Q1022" s="48">
        <v>-302999</v>
      </c>
      <c r="R1022" s="48">
        <v>-302999</v>
      </c>
      <c r="Y1022" s="48">
        <v>744925</v>
      </c>
      <c r="AI1022" s="48">
        <v>189019</v>
      </c>
      <c r="AJ1022" s="48">
        <v>8201265</v>
      </c>
      <c r="AN1022" s="48">
        <v>489339</v>
      </c>
      <c r="AO1022" s="11" t="s">
        <v>3793</v>
      </c>
      <c r="AP1022" s="54" t="str">
        <f>IF(Table1[[#This Row],[Ending Capital Account]]&lt;500000,"A","REQ")</f>
        <v>REQ</v>
      </c>
    </row>
    <row r="1023" spans="1:42" x14ac:dyDescent="0.2">
      <c r="A1023" s="44">
        <v>67474</v>
      </c>
      <c r="B1023" s="11" t="s">
        <v>1423</v>
      </c>
      <c r="C1023" s="47">
        <v>44958</v>
      </c>
      <c r="D1023" s="46">
        <v>2016</v>
      </c>
      <c r="E1023" s="46">
        <v>2030</v>
      </c>
      <c r="F1023" s="12" t="s">
        <v>985</v>
      </c>
      <c r="G1023" s="12" t="s">
        <v>407</v>
      </c>
      <c r="H1023" s="12" t="s">
        <v>410</v>
      </c>
      <c r="I1023" s="12" t="s">
        <v>62</v>
      </c>
      <c r="J1023" s="12" t="s">
        <v>62</v>
      </c>
      <c r="K1023" s="48">
        <v>40201</v>
      </c>
      <c r="L1023" s="12" t="s">
        <v>409</v>
      </c>
      <c r="P1023" s="50">
        <v>-211300</v>
      </c>
      <c r="Q1023" s="48">
        <v>-210351</v>
      </c>
      <c r="R1023" s="48">
        <v>-210351</v>
      </c>
      <c r="S1023" s="48">
        <v>0</v>
      </c>
      <c r="T1023" s="48">
        <v>0</v>
      </c>
      <c r="U1023" s="48">
        <v>0</v>
      </c>
      <c r="V1023" s="48">
        <v>0</v>
      </c>
      <c r="W1023" s="48">
        <v>0</v>
      </c>
      <c r="X1023" s="48">
        <v>0</v>
      </c>
      <c r="Y1023" s="48">
        <v>142679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I1023" s="48">
        <v>96564</v>
      </c>
      <c r="AJ1023" s="48">
        <v>3539916</v>
      </c>
      <c r="AK1023" s="48">
        <v>0</v>
      </c>
      <c r="AL1023" s="48">
        <v>0</v>
      </c>
      <c r="AM1023" s="48">
        <v>0</v>
      </c>
      <c r="AN1023" s="48">
        <v>162447</v>
      </c>
      <c r="AO1023" s="11" t="s">
        <v>3702</v>
      </c>
      <c r="AP1023" s="54" t="str">
        <f>IF(Table1[[#This Row],[Ending Capital Account]]&lt;500000,"A","REQ")</f>
        <v>A</v>
      </c>
    </row>
    <row r="1024" spans="1:42" x14ac:dyDescent="0.2">
      <c r="A1024" s="44">
        <v>79027</v>
      </c>
      <c r="B1024" s="11" t="s">
        <v>644</v>
      </c>
      <c r="C1024" s="47">
        <v>45012</v>
      </c>
      <c r="D1024" s="46">
        <v>2022</v>
      </c>
      <c r="E1024" s="46">
        <v>2037</v>
      </c>
      <c r="F1024" s="12" t="s">
        <v>985</v>
      </c>
      <c r="G1024" s="12" t="s">
        <v>407</v>
      </c>
      <c r="H1024" s="12" t="s">
        <v>410</v>
      </c>
      <c r="I1024" s="12" t="s">
        <v>62</v>
      </c>
      <c r="J1024" s="12" t="s">
        <v>62</v>
      </c>
      <c r="K1024" s="48">
        <v>2129126</v>
      </c>
      <c r="L1024" s="12" t="s">
        <v>409</v>
      </c>
      <c r="P1024" s="50">
        <v>-713551</v>
      </c>
      <c r="Q1024" s="48">
        <v>-713480</v>
      </c>
      <c r="R1024" s="48">
        <v>-713480</v>
      </c>
      <c r="S1024" s="48">
        <v>0</v>
      </c>
      <c r="T1024" s="48">
        <v>0</v>
      </c>
      <c r="U1024" s="48">
        <v>0</v>
      </c>
      <c r="V1024" s="48">
        <v>0</v>
      </c>
      <c r="W1024" s="48">
        <v>0</v>
      </c>
      <c r="X1024" s="48">
        <v>0</v>
      </c>
      <c r="Y1024" s="48">
        <v>478379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I1024" s="48">
        <v>0</v>
      </c>
      <c r="AJ1024" s="48">
        <v>10564034</v>
      </c>
      <c r="AK1024" s="48">
        <v>0</v>
      </c>
      <c r="AL1024" s="48">
        <v>0</v>
      </c>
      <c r="AM1024" s="48">
        <v>0</v>
      </c>
      <c r="AN1024" s="48">
        <v>429613</v>
      </c>
      <c r="AO1024" s="11" t="s">
        <v>3847</v>
      </c>
      <c r="AP1024" s="54" t="str">
        <f>IF(Table1[[#This Row],[Ending Capital Account]]&lt;500000,"A","REQ")</f>
        <v>REQ</v>
      </c>
    </row>
    <row r="1025" spans="1:42" x14ac:dyDescent="0.2">
      <c r="A1025" s="44">
        <v>82169</v>
      </c>
      <c r="B1025" s="11" t="s">
        <v>4490</v>
      </c>
      <c r="C1025" s="47">
        <v>45190.792042048597</v>
      </c>
      <c r="D1025" s="46">
        <v>2021</v>
      </c>
      <c r="E1025" s="46">
        <v>2036</v>
      </c>
      <c r="F1025" s="12" t="s">
        <v>985</v>
      </c>
      <c r="G1025" s="12" t="s">
        <v>413</v>
      </c>
      <c r="H1025" s="12" t="s">
        <v>410</v>
      </c>
      <c r="I1025" s="12" t="s">
        <v>62</v>
      </c>
      <c r="J1025" s="12" t="s">
        <v>62</v>
      </c>
      <c r="K1025" s="48">
        <v>5318653</v>
      </c>
      <c r="L1025" s="12" t="s">
        <v>409</v>
      </c>
      <c r="P1025" s="50">
        <v>-192143</v>
      </c>
      <c r="Q1025" s="48">
        <v>-191988</v>
      </c>
      <c r="R1025" s="48">
        <v>-191988</v>
      </c>
      <c r="S1025" s="48">
        <v>0</v>
      </c>
      <c r="T1025" s="48">
        <v>0</v>
      </c>
      <c r="U1025" s="48">
        <v>0</v>
      </c>
      <c r="V1025" s="48">
        <v>0</v>
      </c>
      <c r="W1025" s="48">
        <v>0</v>
      </c>
      <c r="X1025" s="48">
        <v>0</v>
      </c>
      <c r="Y1025" s="48">
        <v>778922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I1025" s="48">
        <v>0</v>
      </c>
      <c r="AJ1025" s="48">
        <v>2177272</v>
      </c>
      <c r="AK1025" s="48">
        <v>0</v>
      </c>
      <c r="AL1025" s="48">
        <v>1917306</v>
      </c>
      <c r="AM1025" s="48">
        <v>0</v>
      </c>
      <c r="AN1025" s="48">
        <v>286749</v>
      </c>
      <c r="AO1025" s="11" t="s">
        <v>4729</v>
      </c>
      <c r="AP1025" s="54" t="str">
        <f>IF(Table1[[#This Row],[Ending Capital Account]]&lt;500000,"A","REQ")</f>
        <v>REQ</v>
      </c>
    </row>
    <row r="1026" spans="1:42" x14ac:dyDescent="0.2">
      <c r="A1026" s="44">
        <v>65351</v>
      </c>
      <c r="B1026" s="11" t="s">
        <v>388</v>
      </c>
      <c r="C1026" s="47">
        <v>45160</v>
      </c>
      <c r="D1026" s="46">
        <v>2012</v>
      </c>
      <c r="E1026" s="46">
        <v>2026</v>
      </c>
      <c r="F1026" s="12" t="s">
        <v>985</v>
      </c>
      <c r="G1026" s="12" t="s">
        <v>407</v>
      </c>
      <c r="H1026" s="12" t="s">
        <v>410</v>
      </c>
      <c r="I1026" s="12" t="s">
        <v>62</v>
      </c>
      <c r="J1026" s="12" t="s">
        <v>62</v>
      </c>
      <c r="K1026" s="48">
        <v>3603719</v>
      </c>
      <c r="L1026" s="12" t="s">
        <v>62</v>
      </c>
      <c r="P1026" s="50">
        <v>-239493</v>
      </c>
      <c r="Q1026" s="48">
        <v>-239469</v>
      </c>
      <c r="R1026" s="48">
        <v>-239469</v>
      </c>
      <c r="S1026" s="48">
        <v>0</v>
      </c>
      <c r="T1026" s="48">
        <v>0</v>
      </c>
      <c r="U1026" s="48">
        <v>0</v>
      </c>
      <c r="V1026" s="48">
        <v>0</v>
      </c>
      <c r="W1026" s="48">
        <v>0</v>
      </c>
      <c r="X1026" s="48">
        <v>0</v>
      </c>
      <c r="Y1026" s="48">
        <v>833956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I1026" s="48">
        <v>0</v>
      </c>
      <c r="AJ1026" s="48">
        <v>0</v>
      </c>
      <c r="AK1026" s="48">
        <v>28122</v>
      </c>
      <c r="AL1026" s="48">
        <v>0</v>
      </c>
      <c r="AM1026" s="48">
        <v>0</v>
      </c>
      <c r="AN1026" s="48">
        <v>261780</v>
      </c>
      <c r="AO1026" s="11" t="s">
        <v>3767</v>
      </c>
      <c r="AP1026" s="54" t="str">
        <f>IF(Table1[[#This Row],[Ending Capital Account]]&lt;500000,"A","REQ")</f>
        <v>REQ</v>
      </c>
    </row>
    <row r="1027" spans="1:42" x14ac:dyDescent="0.2">
      <c r="A1027" s="44">
        <v>65630</v>
      </c>
      <c r="B1027" s="11" t="s">
        <v>650</v>
      </c>
      <c r="C1027" s="47">
        <v>44977</v>
      </c>
      <c r="D1027" s="46">
        <v>2013</v>
      </c>
      <c r="E1027" s="46">
        <v>2027</v>
      </c>
      <c r="F1027" s="12" t="s">
        <v>985</v>
      </c>
      <c r="G1027" s="12" t="s">
        <v>407</v>
      </c>
      <c r="H1027" s="12" t="s">
        <v>410</v>
      </c>
      <c r="I1027" s="12" t="s">
        <v>62</v>
      </c>
      <c r="J1027" s="12" t="s">
        <v>62</v>
      </c>
      <c r="K1027" s="48">
        <v>4383955</v>
      </c>
      <c r="L1027" s="12" t="s">
        <v>409</v>
      </c>
      <c r="P1027" s="50">
        <v>-388413</v>
      </c>
      <c r="Q1027" s="48">
        <v>-382997</v>
      </c>
      <c r="R1027" s="48">
        <v>-382997</v>
      </c>
      <c r="S1027" s="48">
        <v>0</v>
      </c>
      <c r="T1027" s="48">
        <v>0</v>
      </c>
      <c r="U1027" s="48">
        <v>0</v>
      </c>
      <c r="V1027" s="48">
        <v>0</v>
      </c>
      <c r="W1027" s="48">
        <v>0</v>
      </c>
      <c r="X1027" s="48">
        <v>0</v>
      </c>
      <c r="Y1027" s="48">
        <v>904942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I1027" s="48">
        <v>0</v>
      </c>
      <c r="AJ1027" s="48">
        <v>0</v>
      </c>
      <c r="AK1027" s="48">
        <v>0</v>
      </c>
      <c r="AL1027" s="48">
        <v>0</v>
      </c>
      <c r="AM1027" s="48">
        <v>0</v>
      </c>
      <c r="AN1027" s="48">
        <v>309801</v>
      </c>
      <c r="AO1027" s="11" t="s">
        <v>3791</v>
      </c>
      <c r="AP1027" s="54" t="str">
        <f>IF(Table1[[#This Row],[Ending Capital Account]]&lt;500000,"A","REQ")</f>
        <v>REQ</v>
      </c>
    </row>
    <row r="1028" spans="1:42" x14ac:dyDescent="0.2">
      <c r="A1028" s="44">
        <v>64906</v>
      </c>
      <c r="B1028" s="11" t="s">
        <v>333</v>
      </c>
      <c r="C1028" s="47">
        <v>45030</v>
      </c>
      <c r="D1028" s="46">
        <v>2012</v>
      </c>
      <c r="E1028" s="46">
        <v>2026</v>
      </c>
      <c r="F1028" s="12" t="s">
        <v>985</v>
      </c>
      <c r="G1028" s="12" t="s">
        <v>407</v>
      </c>
      <c r="H1028" s="12" t="s">
        <v>410</v>
      </c>
      <c r="I1028" s="12" t="s">
        <v>62</v>
      </c>
      <c r="J1028" s="12" t="s">
        <v>62</v>
      </c>
      <c r="K1028" s="48">
        <v>11017353</v>
      </c>
      <c r="L1028" s="12" t="s">
        <v>62</v>
      </c>
      <c r="P1028" s="50">
        <v>-552737</v>
      </c>
      <c r="Q1028" s="48">
        <v>-551326</v>
      </c>
      <c r="R1028" s="48">
        <v>-551326</v>
      </c>
      <c r="S1028" s="48">
        <v>0</v>
      </c>
      <c r="T1028" s="48">
        <v>98931</v>
      </c>
      <c r="U1028" s="48">
        <v>0</v>
      </c>
      <c r="V1028" s="48">
        <v>0</v>
      </c>
      <c r="W1028" s="48">
        <v>0</v>
      </c>
      <c r="X1028" s="48">
        <v>0</v>
      </c>
      <c r="Y1028" s="48">
        <v>95882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I1028" s="48">
        <v>0</v>
      </c>
      <c r="AJ1028" s="48">
        <v>1571326</v>
      </c>
      <c r="AK1028" s="48">
        <v>0</v>
      </c>
      <c r="AL1028" s="48">
        <v>0</v>
      </c>
      <c r="AM1028" s="48">
        <v>-19888</v>
      </c>
      <c r="AN1028" s="48">
        <v>596152</v>
      </c>
      <c r="AO1028" s="11" t="s">
        <v>3709</v>
      </c>
      <c r="AP1028" s="54" t="str">
        <f>IF(Table1[[#This Row],[Ending Capital Account]]&lt;500000,"A","REQ")</f>
        <v>REQ</v>
      </c>
    </row>
    <row r="1029" spans="1:42" x14ac:dyDescent="0.2">
      <c r="A1029" s="44">
        <v>62697</v>
      </c>
      <c r="B1029" s="11" t="s">
        <v>2265</v>
      </c>
      <c r="C1029" s="47">
        <v>45005</v>
      </c>
      <c r="D1029" s="46">
        <v>2008</v>
      </c>
      <c r="E1029" s="46">
        <v>2023</v>
      </c>
      <c r="F1029" s="12" t="s">
        <v>985</v>
      </c>
      <c r="G1029" s="12" t="s">
        <v>407</v>
      </c>
      <c r="H1029" s="12" t="s">
        <v>410</v>
      </c>
      <c r="I1029" s="12" t="s">
        <v>62</v>
      </c>
      <c r="J1029" s="12" t="s">
        <v>62</v>
      </c>
      <c r="K1029" s="48">
        <v>889720</v>
      </c>
      <c r="L1029" s="12" t="s">
        <v>409</v>
      </c>
      <c r="P1029" s="50">
        <v>-178900</v>
      </c>
      <c r="Q1029" s="48">
        <v>-178875</v>
      </c>
      <c r="R1029" s="48">
        <v>-155218</v>
      </c>
      <c r="S1029" s="48">
        <v>0</v>
      </c>
      <c r="T1029" s="48">
        <v>0</v>
      </c>
      <c r="U1029" s="48">
        <v>0</v>
      </c>
      <c r="V1029" s="48">
        <v>0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I1029" s="48">
        <v>0</v>
      </c>
      <c r="AJ1029" s="48">
        <v>379808</v>
      </c>
      <c r="AK1029" s="48">
        <v>0</v>
      </c>
      <c r="AL1029" s="48">
        <v>0</v>
      </c>
      <c r="AM1029" s="48">
        <v>0</v>
      </c>
      <c r="AN1029" s="48">
        <v>142034</v>
      </c>
      <c r="AO1029" s="11" t="s">
        <v>3816</v>
      </c>
      <c r="AP1029" s="54" t="str">
        <f>IF(Table1[[#This Row],[Ending Capital Account]]&lt;500000,"A","REQ")</f>
        <v>REQ</v>
      </c>
    </row>
    <row r="1030" spans="1:42" x14ac:dyDescent="0.2">
      <c r="A1030" s="44">
        <v>62473</v>
      </c>
      <c r="B1030" s="11" t="s">
        <v>2309</v>
      </c>
      <c r="C1030" s="47">
        <v>44995</v>
      </c>
      <c r="D1030" s="46">
        <v>2010</v>
      </c>
      <c r="E1030" s="46">
        <v>2024</v>
      </c>
      <c r="F1030" s="12" t="s">
        <v>985</v>
      </c>
      <c r="G1030" s="12" t="s">
        <v>407</v>
      </c>
      <c r="H1030" s="12" t="s">
        <v>410</v>
      </c>
      <c r="I1030" s="12" t="s">
        <v>62</v>
      </c>
      <c r="J1030" s="12" t="s">
        <v>409</v>
      </c>
      <c r="K1030" s="48">
        <v>0</v>
      </c>
      <c r="L1030" s="12" t="s">
        <v>409</v>
      </c>
      <c r="P1030" s="50">
        <v>-316281</v>
      </c>
      <c r="Q1030" s="48">
        <v>-195310</v>
      </c>
      <c r="R1030" s="48">
        <v>-195310</v>
      </c>
      <c r="AN1030" s="48">
        <v>564584</v>
      </c>
      <c r="AO1030" s="11" t="s">
        <v>3735</v>
      </c>
      <c r="AP1030" s="54" t="str">
        <f>IF(Table1[[#This Row],[Ending Capital Account]]&lt;500000,"A","REQ")</f>
        <v>A</v>
      </c>
    </row>
    <row r="1031" spans="1:42" x14ac:dyDescent="0.2">
      <c r="A1031" s="44">
        <v>78673</v>
      </c>
      <c r="B1031" s="11" t="s">
        <v>1195</v>
      </c>
      <c r="C1031" s="47">
        <v>45034</v>
      </c>
      <c r="D1031" s="46">
        <v>2021</v>
      </c>
      <c r="E1031" s="46">
        <v>2035</v>
      </c>
      <c r="F1031" s="12" t="s">
        <v>985</v>
      </c>
      <c r="G1031" s="12" t="s">
        <v>407</v>
      </c>
      <c r="H1031" s="12" t="s">
        <v>410</v>
      </c>
      <c r="I1031" s="12" t="s">
        <v>62</v>
      </c>
      <c r="J1031" s="12" t="s">
        <v>62</v>
      </c>
      <c r="K1031" s="48">
        <v>6616797</v>
      </c>
      <c r="L1031" s="12" t="s">
        <v>409</v>
      </c>
      <c r="P1031" s="50">
        <v>-1185807</v>
      </c>
      <c r="Q1031" s="48">
        <v>-1183972</v>
      </c>
      <c r="R1031" s="48">
        <v>-1183972</v>
      </c>
      <c r="Y1031" s="48">
        <v>1057516</v>
      </c>
      <c r="AJ1031" s="48">
        <v>17458123</v>
      </c>
      <c r="AL1031" s="48">
        <v>8514889</v>
      </c>
      <c r="AN1031" s="48">
        <v>807713</v>
      </c>
      <c r="AO1031" s="11" t="s">
        <v>3792</v>
      </c>
      <c r="AP1031" s="54" t="str">
        <f>IF(Table1[[#This Row],[Ending Capital Account]]&lt;500000,"A","REQ")</f>
        <v>REQ</v>
      </c>
    </row>
    <row r="1032" spans="1:42" x14ac:dyDescent="0.2">
      <c r="A1032" s="44">
        <v>66905</v>
      </c>
      <c r="B1032" s="11" t="s">
        <v>3360</v>
      </c>
      <c r="C1032" s="47">
        <v>45168</v>
      </c>
      <c r="D1032" s="46">
        <v>2019</v>
      </c>
      <c r="E1032" s="46">
        <v>2033</v>
      </c>
      <c r="F1032" s="12" t="s">
        <v>985</v>
      </c>
      <c r="G1032" s="12" t="s">
        <v>407</v>
      </c>
      <c r="H1032" s="12" t="s">
        <v>410</v>
      </c>
      <c r="I1032" s="12" t="s">
        <v>62</v>
      </c>
      <c r="J1032" s="12" t="s">
        <v>62</v>
      </c>
      <c r="K1032" s="48">
        <v>3659513</v>
      </c>
      <c r="L1032" s="12" t="s">
        <v>409</v>
      </c>
      <c r="P1032" s="50">
        <v>-315918</v>
      </c>
      <c r="Q1032" s="48">
        <v>-313639</v>
      </c>
      <c r="R1032" s="48">
        <v>-313639</v>
      </c>
      <c r="S1032" s="48">
        <v>0</v>
      </c>
      <c r="T1032" s="48">
        <v>0</v>
      </c>
      <c r="U1032" s="48">
        <v>0</v>
      </c>
      <c r="V1032" s="48">
        <v>0</v>
      </c>
      <c r="W1032" s="48">
        <v>0</v>
      </c>
      <c r="X1032" s="48">
        <v>0</v>
      </c>
      <c r="Y1032" s="48">
        <v>455954</v>
      </c>
      <c r="Z1032" s="48">
        <v>0</v>
      </c>
      <c r="AA1032" s="48">
        <v>0</v>
      </c>
      <c r="AB1032" s="48">
        <v>0</v>
      </c>
      <c r="AC1032" s="48">
        <v>349965</v>
      </c>
      <c r="AD1032" s="48">
        <v>0</v>
      </c>
      <c r="AI1032" s="48">
        <v>336316</v>
      </c>
      <c r="AJ1032" s="48">
        <v>6684042</v>
      </c>
      <c r="AK1032" s="48">
        <v>0</v>
      </c>
      <c r="AL1032" s="48">
        <v>0</v>
      </c>
      <c r="AM1032" s="48">
        <v>0</v>
      </c>
      <c r="AN1032" s="48">
        <v>362558</v>
      </c>
      <c r="AO1032" s="11" t="s">
        <v>3812</v>
      </c>
      <c r="AP1032" s="54" t="str">
        <f>IF(Table1[[#This Row],[Ending Capital Account]]&lt;500000,"A","REQ")</f>
        <v>REQ</v>
      </c>
    </row>
    <row r="1033" spans="1:42" x14ac:dyDescent="0.2">
      <c r="A1033" s="44">
        <v>79371</v>
      </c>
      <c r="B1033" s="11" t="s">
        <v>2697</v>
      </c>
      <c r="C1033" s="47">
        <v>44992</v>
      </c>
      <c r="D1033" s="46">
        <v>2022</v>
      </c>
      <c r="E1033" s="46">
        <v>2036</v>
      </c>
      <c r="F1033" s="12" t="s">
        <v>985</v>
      </c>
      <c r="G1033" s="12" t="s">
        <v>407</v>
      </c>
      <c r="H1033" s="12" t="s">
        <v>410</v>
      </c>
      <c r="I1033" s="12" t="s">
        <v>62</v>
      </c>
      <c r="J1033" s="12" t="s">
        <v>62</v>
      </c>
      <c r="K1033" s="48">
        <v>-289706</v>
      </c>
      <c r="L1033" s="12" t="s">
        <v>409</v>
      </c>
      <c r="P1033" s="50">
        <v>-3395968</v>
      </c>
      <c r="Q1033" s="48">
        <v>-3597790</v>
      </c>
      <c r="R1033" s="48">
        <v>-3597790</v>
      </c>
      <c r="S1033" s="48">
        <v>0</v>
      </c>
      <c r="T1033" s="48">
        <v>0</v>
      </c>
      <c r="U1033" s="48">
        <v>202162</v>
      </c>
      <c r="V1033" s="48">
        <v>0</v>
      </c>
      <c r="W1033" s="48">
        <v>0</v>
      </c>
      <c r="X1033" s="48">
        <v>0</v>
      </c>
      <c r="Y1033" s="48">
        <v>700729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I1033" s="48">
        <v>0</v>
      </c>
      <c r="AJ1033" s="48">
        <v>33202882</v>
      </c>
      <c r="AK1033" s="48">
        <v>0</v>
      </c>
      <c r="AL1033" s="48">
        <v>4737762</v>
      </c>
      <c r="AM1033" s="48">
        <v>0</v>
      </c>
      <c r="AN1033" s="48">
        <v>2246702</v>
      </c>
      <c r="AO1033" s="11" t="s">
        <v>3748</v>
      </c>
      <c r="AP1033" s="54" t="str">
        <f>IF(Table1[[#This Row],[Ending Capital Account]]&lt;500000,"A","REQ")</f>
        <v>A</v>
      </c>
    </row>
    <row r="1034" spans="1:42" x14ac:dyDescent="0.2">
      <c r="A1034" s="44">
        <v>66307</v>
      </c>
      <c r="B1034" s="11" t="s">
        <v>3358</v>
      </c>
      <c r="C1034" s="47">
        <v>45149</v>
      </c>
      <c r="D1034" s="46">
        <v>2016</v>
      </c>
      <c r="E1034" s="46">
        <v>2030</v>
      </c>
      <c r="F1034" s="12" t="s">
        <v>985</v>
      </c>
      <c r="G1034" s="12" t="s">
        <v>407</v>
      </c>
      <c r="H1034" s="12" t="s">
        <v>410</v>
      </c>
      <c r="I1034" s="12" t="s">
        <v>62</v>
      </c>
      <c r="J1034" s="12" t="s">
        <v>62</v>
      </c>
      <c r="K1034" s="48">
        <v>3969818</v>
      </c>
      <c r="L1034" s="12" t="s">
        <v>409</v>
      </c>
      <c r="P1034" s="50">
        <v>-441772</v>
      </c>
      <c r="Q1034" s="48">
        <v>-439105</v>
      </c>
      <c r="R1034" s="48">
        <v>-269883</v>
      </c>
      <c r="S1034" s="48">
        <v>0</v>
      </c>
      <c r="T1034" s="48">
        <v>0</v>
      </c>
      <c r="U1034" s="48">
        <v>0</v>
      </c>
      <c r="V1034" s="48">
        <v>0</v>
      </c>
      <c r="W1034" s="48">
        <v>0</v>
      </c>
      <c r="X1034" s="48">
        <v>0</v>
      </c>
      <c r="Y1034" s="48">
        <v>639204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I1034" s="48">
        <v>0</v>
      </c>
      <c r="AJ1034" s="48">
        <v>3558885</v>
      </c>
      <c r="AK1034" s="48">
        <v>0</v>
      </c>
      <c r="AL1034" s="48">
        <v>0</v>
      </c>
      <c r="AM1034" s="48">
        <v>0</v>
      </c>
      <c r="AN1034" s="48">
        <v>271384</v>
      </c>
      <c r="AO1034" s="11" t="s">
        <v>3812</v>
      </c>
      <c r="AP1034" s="54" t="str">
        <f>IF(Table1[[#This Row],[Ending Capital Account]]&lt;500000,"A","REQ")</f>
        <v>REQ</v>
      </c>
    </row>
    <row r="1035" spans="1:42" x14ac:dyDescent="0.2">
      <c r="A1035" s="44">
        <v>65516</v>
      </c>
      <c r="B1035" s="11" t="s">
        <v>1666</v>
      </c>
      <c r="C1035" s="47">
        <v>44992</v>
      </c>
      <c r="D1035" s="46">
        <v>2013</v>
      </c>
      <c r="E1035" s="46">
        <v>2028</v>
      </c>
      <c r="F1035" s="12" t="s">
        <v>985</v>
      </c>
      <c r="G1035" s="12" t="s">
        <v>407</v>
      </c>
      <c r="H1035" s="12" t="s">
        <v>410</v>
      </c>
      <c r="I1035" s="12" t="s">
        <v>62</v>
      </c>
      <c r="J1035" s="12" t="s">
        <v>62</v>
      </c>
      <c r="K1035" s="48">
        <v>6520080</v>
      </c>
      <c r="L1035" s="12" t="s">
        <v>409</v>
      </c>
      <c r="P1035" s="50">
        <v>-87281</v>
      </c>
      <c r="Q1035" s="48">
        <v>-86521</v>
      </c>
      <c r="R1035" s="48">
        <v>-86521</v>
      </c>
      <c r="S1035" s="48">
        <v>0</v>
      </c>
      <c r="T1035" s="48">
        <v>0</v>
      </c>
      <c r="U1035" s="48">
        <v>0</v>
      </c>
      <c r="V1035" s="48">
        <v>0</v>
      </c>
      <c r="W1035" s="48">
        <v>0</v>
      </c>
      <c r="X1035" s="48">
        <v>0</v>
      </c>
      <c r="Y1035" s="48">
        <v>1019218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I1035" s="48">
        <v>0</v>
      </c>
      <c r="AJ1035" s="48">
        <v>4314696</v>
      </c>
      <c r="AK1035" s="48">
        <v>0</v>
      </c>
      <c r="AL1035" s="48">
        <v>0</v>
      </c>
      <c r="AM1035" s="48">
        <v>-10929</v>
      </c>
      <c r="AN1035" s="48">
        <v>409603</v>
      </c>
      <c r="AO1035" s="11" t="s">
        <v>3725</v>
      </c>
      <c r="AP1035" s="54" t="str">
        <f>IF(Table1[[#This Row],[Ending Capital Account]]&lt;500000,"A","REQ")</f>
        <v>REQ</v>
      </c>
    </row>
    <row r="1036" spans="1:42" x14ac:dyDescent="0.2">
      <c r="A1036" s="44">
        <v>64927</v>
      </c>
      <c r="B1036" s="11" t="s">
        <v>1231</v>
      </c>
      <c r="C1036" s="47">
        <v>45161</v>
      </c>
      <c r="D1036" s="46">
        <v>2011</v>
      </c>
      <c r="E1036" s="46">
        <v>2024</v>
      </c>
      <c r="F1036" s="12" t="s">
        <v>985</v>
      </c>
      <c r="G1036" s="12" t="s">
        <v>407</v>
      </c>
      <c r="H1036" s="12" t="s">
        <v>410</v>
      </c>
      <c r="I1036" s="12" t="s">
        <v>62</v>
      </c>
      <c r="J1036" s="12" t="s">
        <v>62</v>
      </c>
      <c r="K1036" s="48">
        <v>666138</v>
      </c>
      <c r="L1036" s="12" t="s">
        <v>62</v>
      </c>
      <c r="P1036" s="50">
        <v>-171229</v>
      </c>
      <c r="Q1036" s="48">
        <v>-162947</v>
      </c>
      <c r="R1036" s="48">
        <v>-162947</v>
      </c>
      <c r="AJ1036" s="48">
        <v>6332695</v>
      </c>
      <c r="AN1036" s="48">
        <v>326902</v>
      </c>
      <c r="AO1036" s="11" t="s">
        <v>3720</v>
      </c>
      <c r="AP1036" s="54" t="str">
        <f>IF(Table1[[#This Row],[Ending Capital Account]]&lt;500000,"A","REQ")</f>
        <v>REQ</v>
      </c>
    </row>
    <row r="1037" spans="1:42" x14ac:dyDescent="0.2">
      <c r="A1037" s="44">
        <v>79049</v>
      </c>
      <c r="B1037" s="11" t="s">
        <v>3584</v>
      </c>
      <c r="C1037" s="47">
        <v>45008</v>
      </c>
      <c r="D1037" s="46">
        <v>2023</v>
      </c>
      <c r="E1037" s="46">
        <v>2038</v>
      </c>
      <c r="F1037" s="12" t="s">
        <v>985</v>
      </c>
      <c r="G1037" s="12" t="s">
        <v>407</v>
      </c>
      <c r="H1037" s="12" t="s">
        <v>410</v>
      </c>
      <c r="I1037" s="12" t="s">
        <v>62</v>
      </c>
      <c r="J1037" s="12" t="s">
        <v>62</v>
      </c>
      <c r="K1037" s="48">
        <v>1521311</v>
      </c>
      <c r="L1037" s="12" t="s">
        <v>409</v>
      </c>
      <c r="P1037" s="50">
        <v>-1192491</v>
      </c>
      <c r="Q1037" s="48">
        <v>-1192372</v>
      </c>
      <c r="R1037" s="48">
        <v>-1192372</v>
      </c>
      <c r="S1037" s="48">
        <v>0</v>
      </c>
      <c r="T1037" s="48">
        <v>0</v>
      </c>
      <c r="U1037" s="48">
        <v>0</v>
      </c>
      <c r="V1037" s="48">
        <v>0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I1037" s="48">
        <v>0</v>
      </c>
      <c r="AJ1037" s="48">
        <v>4797347</v>
      </c>
      <c r="AK1037" s="48">
        <v>0</v>
      </c>
      <c r="AL1037" s="48">
        <v>0</v>
      </c>
      <c r="AM1037" s="48">
        <v>0</v>
      </c>
      <c r="AN1037" s="48">
        <v>1170198</v>
      </c>
      <c r="AO1037" s="11" t="s">
        <v>3860</v>
      </c>
      <c r="AP1037" s="54" t="str">
        <f>IF(Table1[[#This Row],[Ending Capital Account]]&lt;500000,"A","REQ")</f>
        <v>REQ</v>
      </c>
    </row>
    <row r="1038" spans="1:42" x14ac:dyDescent="0.2">
      <c r="A1038" s="44">
        <v>64319</v>
      </c>
      <c r="B1038" s="11" t="s">
        <v>275</v>
      </c>
      <c r="C1038" s="47">
        <v>44971</v>
      </c>
      <c r="D1038" s="46">
        <v>2012</v>
      </c>
      <c r="E1038" s="46">
        <v>2026</v>
      </c>
      <c r="F1038" s="12" t="s">
        <v>985</v>
      </c>
      <c r="G1038" s="12" t="s">
        <v>407</v>
      </c>
      <c r="H1038" s="12" t="s">
        <v>410</v>
      </c>
      <c r="I1038" s="12" t="s">
        <v>62</v>
      </c>
      <c r="J1038" s="12" t="s">
        <v>62</v>
      </c>
      <c r="K1038" s="48">
        <v>4850962</v>
      </c>
      <c r="L1038" s="12" t="s">
        <v>62</v>
      </c>
      <c r="P1038" s="50">
        <v>-587089</v>
      </c>
      <c r="Q1038" s="48">
        <v>-563718</v>
      </c>
      <c r="R1038" s="48">
        <v>-563718</v>
      </c>
      <c r="S1038" s="48">
        <v>0</v>
      </c>
      <c r="T1038" s="48">
        <v>11943</v>
      </c>
      <c r="U1038" s="48">
        <v>0</v>
      </c>
      <c r="V1038" s="48">
        <v>0</v>
      </c>
      <c r="W1038" s="48">
        <v>0</v>
      </c>
      <c r="X1038" s="48">
        <v>0</v>
      </c>
      <c r="Y1038" s="48">
        <v>786157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I1038" s="48">
        <v>0</v>
      </c>
      <c r="AJ1038" s="48">
        <v>1743288</v>
      </c>
      <c r="AK1038" s="48">
        <v>0</v>
      </c>
      <c r="AL1038" s="48">
        <v>0</v>
      </c>
      <c r="AM1038" s="48">
        <v>0</v>
      </c>
      <c r="AN1038" s="48">
        <v>469860</v>
      </c>
      <c r="AO1038" s="11" t="s">
        <v>3709</v>
      </c>
      <c r="AP1038" s="54" t="str">
        <f>IF(Table1[[#This Row],[Ending Capital Account]]&lt;500000,"A","REQ")</f>
        <v>REQ</v>
      </c>
    </row>
    <row r="1039" spans="1:42" x14ac:dyDescent="0.2">
      <c r="A1039" s="44">
        <v>63491</v>
      </c>
      <c r="B1039" s="11" t="s">
        <v>2330</v>
      </c>
      <c r="C1039" s="47">
        <v>44971</v>
      </c>
      <c r="D1039" s="46">
        <v>2008</v>
      </c>
      <c r="E1039" s="46">
        <v>2022</v>
      </c>
      <c r="F1039" s="12" t="s">
        <v>985</v>
      </c>
      <c r="G1039" s="12" t="s">
        <v>407</v>
      </c>
      <c r="H1039" s="12" t="s">
        <v>410</v>
      </c>
      <c r="I1039" s="12" t="s">
        <v>62</v>
      </c>
      <c r="J1039" s="12" t="s">
        <v>409</v>
      </c>
      <c r="K1039" s="48">
        <v>0</v>
      </c>
      <c r="L1039" s="12" t="s">
        <v>62</v>
      </c>
      <c r="P1039" s="50">
        <v>-150581</v>
      </c>
      <c r="Q1039" s="48">
        <v>0</v>
      </c>
      <c r="R1039" s="48">
        <v>0</v>
      </c>
      <c r="S1039" s="48">
        <v>0</v>
      </c>
      <c r="T1039" s="48">
        <v>0</v>
      </c>
      <c r="U1039" s="48">
        <v>0</v>
      </c>
      <c r="V1039" s="48">
        <v>0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I1039" s="48">
        <v>0</v>
      </c>
      <c r="AJ1039" s="48">
        <v>0</v>
      </c>
      <c r="AK1039" s="48">
        <v>0</v>
      </c>
      <c r="AL1039" s="48">
        <v>422414</v>
      </c>
      <c r="AM1039" s="48">
        <v>0</v>
      </c>
      <c r="AN1039" s="48">
        <v>398121</v>
      </c>
      <c r="AO1039" s="11" t="s">
        <v>3735</v>
      </c>
      <c r="AP1039" s="54" t="str">
        <f>IF(Table1[[#This Row],[Ending Capital Account]]&lt;500000,"A","REQ")</f>
        <v>A</v>
      </c>
    </row>
    <row r="1040" spans="1:42" x14ac:dyDescent="0.2">
      <c r="A1040" s="44">
        <v>65691</v>
      </c>
      <c r="B1040" s="11" t="s">
        <v>653</v>
      </c>
      <c r="C1040" s="47">
        <v>45019</v>
      </c>
      <c r="D1040" s="46">
        <v>2014</v>
      </c>
      <c r="E1040" s="46">
        <v>2028</v>
      </c>
      <c r="F1040" s="12" t="s">
        <v>985</v>
      </c>
      <c r="G1040" s="12" t="s">
        <v>407</v>
      </c>
      <c r="H1040" s="12" t="s">
        <v>410</v>
      </c>
      <c r="I1040" s="12" t="s">
        <v>62</v>
      </c>
      <c r="J1040" s="12" t="s">
        <v>62</v>
      </c>
      <c r="K1040" s="48">
        <v>4224019</v>
      </c>
      <c r="L1040" s="12" t="s">
        <v>409</v>
      </c>
      <c r="P1040" s="50">
        <v>-701040</v>
      </c>
      <c r="Q1040" s="48">
        <v>-687316</v>
      </c>
      <c r="R1040" s="48">
        <v>-687316</v>
      </c>
      <c r="S1040" s="48">
        <v>0</v>
      </c>
      <c r="T1040" s="48">
        <v>0</v>
      </c>
      <c r="U1040" s="48">
        <v>0</v>
      </c>
      <c r="V1040" s="48">
        <v>0</v>
      </c>
      <c r="W1040" s="48">
        <v>0</v>
      </c>
      <c r="X1040" s="48">
        <v>0</v>
      </c>
      <c r="Y1040" s="48">
        <v>989005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I1040" s="48">
        <v>0</v>
      </c>
      <c r="AJ1040" s="48">
        <v>4607860</v>
      </c>
      <c r="AK1040" s="48">
        <v>0</v>
      </c>
      <c r="AL1040" s="48">
        <v>0</v>
      </c>
      <c r="AM1040" s="48">
        <v>0</v>
      </c>
      <c r="AN1040" s="48">
        <v>363876</v>
      </c>
      <c r="AO1040" s="11" t="s">
        <v>3791</v>
      </c>
      <c r="AP1040" s="54" t="str">
        <f>IF(Table1[[#This Row],[Ending Capital Account]]&lt;500000,"A","REQ")</f>
        <v>REQ</v>
      </c>
    </row>
    <row r="1041" spans="1:42" x14ac:dyDescent="0.2">
      <c r="A1041" s="44">
        <v>78960</v>
      </c>
      <c r="B1041" s="11" t="s">
        <v>1469</v>
      </c>
      <c r="C1041" s="47">
        <v>44979</v>
      </c>
      <c r="D1041" s="46">
        <v>2020</v>
      </c>
      <c r="E1041" s="46">
        <v>2035</v>
      </c>
      <c r="F1041" s="12" t="s">
        <v>985</v>
      </c>
      <c r="G1041" s="12" t="s">
        <v>407</v>
      </c>
      <c r="H1041" s="12" t="s">
        <v>410</v>
      </c>
      <c r="I1041" s="12" t="s">
        <v>62</v>
      </c>
      <c r="J1041" s="12" t="s">
        <v>62</v>
      </c>
      <c r="K1041" s="48">
        <v>8464840</v>
      </c>
      <c r="L1041" s="12" t="s">
        <v>409</v>
      </c>
      <c r="P1041" s="50">
        <v>-279181</v>
      </c>
      <c r="Q1041" s="48">
        <v>-278856</v>
      </c>
      <c r="R1041" s="48">
        <v>-278856</v>
      </c>
      <c r="S1041" s="48">
        <v>0</v>
      </c>
      <c r="T1041" s="48">
        <v>0</v>
      </c>
      <c r="U1041" s="48">
        <v>0</v>
      </c>
      <c r="V1041" s="48">
        <v>0</v>
      </c>
      <c r="W1041" s="48">
        <v>0</v>
      </c>
      <c r="X1041" s="48">
        <v>0</v>
      </c>
      <c r="Y1041" s="48">
        <v>1157498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I1041" s="48">
        <v>214805</v>
      </c>
      <c r="AJ1041" s="48">
        <v>3476805</v>
      </c>
      <c r="AK1041" s="48">
        <v>0</v>
      </c>
      <c r="AL1041" s="48">
        <v>0</v>
      </c>
      <c r="AM1041" s="48">
        <v>0</v>
      </c>
      <c r="AN1041" s="48">
        <v>393472</v>
      </c>
      <c r="AO1041" s="11" t="s">
        <v>3727</v>
      </c>
      <c r="AP1041" s="54" t="str">
        <f>IF(Table1[[#This Row],[Ending Capital Account]]&lt;500000,"A","REQ")</f>
        <v>REQ</v>
      </c>
    </row>
    <row r="1042" spans="1:42" x14ac:dyDescent="0.2">
      <c r="A1042" s="44">
        <v>79183</v>
      </c>
      <c r="B1042" s="11" t="s">
        <v>124</v>
      </c>
      <c r="C1042" s="47">
        <v>45009</v>
      </c>
      <c r="D1042" s="46">
        <v>2021</v>
      </c>
      <c r="E1042" s="46">
        <v>2036</v>
      </c>
      <c r="F1042" s="12" t="s">
        <v>985</v>
      </c>
      <c r="G1042" s="12" t="s">
        <v>407</v>
      </c>
      <c r="H1042" s="12" t="s">
        <v>410</v>
      </c>
      <c r="I1042" s="12" t="s">
        <v>62</v>
      </c>
      <c r="J1042" s="12" t="s">
        <v>62</v>
      </c>
      <c r="K1042" s="48">
        <v>6765133</v>
      </c>
      <c r="L1042" s="12" t="s">
        <v>409</v>
      </c>
      <c r="P1042" s="50">
        <v>-560085</v>
      </c>
      <c r="Q1042" s="48">
        <v>-556427</v>
      </c>
      <c r="R1042" s="48">
        <v>-556427</v>
      </c>
      <c r="Y1042" s="48">
        <v>718718</v>
      </c>
      <c r="AC1042" s="48">
        <v>718790</v>
      </c>
      <c r="AJ1042" s="48">
        <v>3380532</v>
      </c>
      <c r="AL1042" s="48">
        <v>7579308</v>
      </c>
      <c r="AN1042" s="48">
        <v>529480</v>
      </c>
      <c r="AO1042" s="11" t="s">
        <v>3846</v>
      </c>
      <c r="AP1042" s="54" t="str">
        <f>IF(Table1[[#This Row],[Ending Capital Account]]&lt;500000,"A","REQ")</f>
        <v>REQ</v>
      </c>
    </row>
    <row r="1043" spans="1:42" x14ac:dyDescent="0.2">
      <c r="A1043" s="44">
        <v>67980</v>
      </c>
      <c r="B1043" s="11" t="s">
        <v>112</v>
      </c>
      <c r="C1043" s="47">
        <v>45026</v>
      </c>
      <c r="D1043" s="46">
        <v>2019</v>
      </c>
      <c r="E1043" s="46">
        <v>2034</v>
      </c>
      <c r="F1043" s="12" t="s">
        <v>985</v>
      </c>
      <c r="G1043" s="12" t="s">
        <v>407</v>
      </c>
      <c r="H1043" s="12" t="s">
        <v>410</v>
      </c>
      <c r="I1043" s="12" t="s">
        <v>62</v>
      </c>
      <c r="J1043" s="12" t="s">
        <v>62</v>
      </c>
      <c r="K1043" s="48">
        <v>2310846</v>
      </c>
      <c r="L1043" s="12" t="s">
        <v>409</v>
      </c>
      <c r="P1043" s="50">
        <v>-1393653</v>
      </c>
      <c r="Q1043" s="48">
        <v>-1428400</v>
      </c>
      <c r="R1043" s="48">
        <v>-1428400</v>
      </c>
      <c r="S1043" s="48">
        <v>0</v>
      </c>
      <c r="T1043" s="48">
        <v>0</v>
      </c>
      <c r="U1043" s="48">
        <v>0</v>
      </c>
      <c r="V1043" s="48">
        <v>0</v>
      </c>
      <c r="W1043" s="48">
        <v>0</v>
      </c>
      <c r="X1043" s="48">
        <v>0</v>
      </c>
      <c r="Y1043" s="48">
        <v>757817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I1043" s="48">
        <v>0</v>
      </c>
      <c r="AJ1043" s="48">
        <v>17513749</v>
      </c>
      <c r="AK1043" s="48">
        <v>0</v>
      </c>
      <c r="AL1043" s="48">
        <v>0</v>
      </c>
      <c r="AM1043" s="48">
        <v>0</v>
      </c>
      <c r="AN1043" s="48">
        <v>1079245</v>
      </c>
      <c r="AO1043" s="11" t="s">
        <v>3845</v>
      </c>
      <c r="AP1043" s="54" t="str">
        <f>IF(Table1[[#This Row],[Ending Capital Account]]&lt;500000,"A","REQ")</f>
        <v>REQ</v>
      </c>
    </row>
    <row r="1044" spans="1:42" x14ac:dyDescent="0.2">
      <c r="A1044" s="44">
        <v>64732</v>
      </c>
      <c r="B1044" s="11" t="s">
        <v>2447</v>
      </c>
      <c r="C1044" s="47">
        <v>44967</v>
      </c>
      <c r="D1044" s="46">
        <v>2011</v>
      </c>
      <c r="E1044" s="46">
        <v>2025</v>
      </c>
      <c r="F1044" s="12" t="s">
        <v>985</v>
      </c>
      <c r="G1044" s="12" t="s">
        <v>407</v>
      </c>
      <c r="H1044" s="12" t="s">
        <v>410</v>
      </c>
      <c r="I1044" s="12" t="s">
        <v>62</v>
      </c>
      <c r="J1044" s="12" t="s">
        <v>62</v>
      </c>
      <c r="K1044" s="48">
        <v>857838</v>
      </c>
      <c r="L1044" s="12" t="s">
        <v>409</v>
      </c>
      <c r="P1044" s="50">
        <v>-290622</v>
      </c>
      <c r="Q1044" s="48">
        <v>-340277</v>
      </c>
      <c r="R1044" s="48">
        <v>-334947</v>
      </c>
      <c r="S1044" s="48">
        <v>0</v>
      </c>
      <c r="T1044" s="48">
        <v>0</v>
      </c>
      <c r="U1044" s="48">
        <v>50008</v>
      </c>
      <c r="V1044" s="48">
        <v>0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I1044" s="48">
        <v>0</v>
      </c>
      <c r="AJ1044" s="48">
        <v>4736345</v>
      </c>
      <c r="AK1044" s="48">
        <v>0</v>
      </c>
      <c r="AL1044" s="48">
        <v>0</v>
      </c>
      <c r="AM1044" s="48">
        <v>0</v>
      </c>
      <c r="AN1044" s="48">
        <v>274575</v>
      </c>
      <c r="AO1044" s="11" t="s">
        <v>3729</v>
      </c>
      <c r="AP1044" s="54" t="str">
        <f>IF(Table1[[#This Row],[Ending Capital Account]]&lt;500000,"A","REQ")</f>
        <v>REQ</v>
      </c>
    </row>
    <row r="1045" spans="1:42" x14ac:dyDescent="0.2">
      <c r="A1045" s="44">
        <v>65181</v>
      </c>
      <c r="B1045" s="11" t="s">
        <v>1337</v>
      </c>
      <c r="C1045" s="47">
        <v>44999</v>
      </c>
      <c r="D1045" s="46">
        <v>2012</v>
      </c>
      <c r="E1045" s="46">
        <v>2026</v>
      </c>
      <c r="F1045" s="12" t="s">
        <v>985</v>
      </c>
      <c r="G1045" s="12" t="s">
        <v>407</v>
      </c>
      <c r="H1045" s="12" t="s">
        <v>70</v>
      </c>
      <c r="I1045" s="12" t="s">
        <v>70</v>
      </c>
      <c r="J1045" s="12" t="s">
        <v>70</v>
      </c>
      <c r="K1045" s="48">
        <v>2191848</v>
      </c>
      <c r="L1045" s="12" t="s">
        <v>409</v>
      </c>
      <c r="P1045" s="50">
        <v>-189602</v>
      </c>
      <c r="Q1045" s="48">
        <v>-189231</v>
      </c>
      <c r="R1045" s="48">
        <v>-189231</v>
      </c>
      <c r="Y1045" s="48">
        <v>290021</v>
      </c>
      <c r="AJ1045" s="48">
        <v>933205</v>
      </c>
      <c r="AN1045" s="48">
        <v>162264</v>
      </c>
      <c r="AO1045" s="11" t="s">
        <v>3844</v>
      </c>
      <c r="AP1045" s="54" t="str">
        <f>IF(Table1[[#This Row],[Ending Capital Account]]&lt;500000,"A","REQ")</f>
        <v>REQ</v>
      </c>
    </row>
    <row r="1046" spans="1:42" x14ac:dyDescent="0.2">
      <c r="A1046" s="44">
        <v>80447</v>
      </c>
      <c r="B1046" s="11" t="s">
        <v>4069</v>
      </c>
      <c r="C1046" s="47">
        <v>45026</v>
      </c>
      <c r="D1046" s="46">
        <v>2023</v>
      </c>
      <c r="E1046" s="46">
        <v>2038</v>
      </c>
      <c r="F1046" s="12" t="s">
        <v>985</v>
      </c>
      <c r="G1046" s="12" t="s">
        <v>407</v>
      </c>
      <c r="H1046" s="12" t="s">
        <v>410</v>
      </c>
      <c r="I1046" s="12" t="s">
        <v>62</v>
      </c>
      <c r="J1046" s="12" t="s">
        <v>62</v>
      </c>
      <c r="K1046" s="48">
        <v>2603070</v>
      </c>
      <c r="L1046" s="12" t="s">
        <v>409</v>
      </c>
      <c r="P1046" s="50">
        <v>139354</v>
      </c>
      <c r="Q1046" s="48">
        <v>163831</v>
      </c>
      <c r="R1046" s="48">
        <v>163831</v>
      </c>
      <c r="S1046" s="48">
        <v>0</v>
      </c>
      <c r="T1046" s="48">
        <v>0</v>
      </c>
      <c r="U1046" s="48">
        <v>0</v>
      </c>
      <c r="V1046" s="48">
        <v>0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I1046" s="48">
        <v>7993973</v>
      </c>
      <c r="AJ1046" s="48">
        <v>19590426</v>
      </c>
      <c r="AK1046" s="48">
        <v>0</v>
      </c>
      <c r="AL1046" s="48">
        <v>2494239</v>
      </c>
      <c r="AM1046" s="48">
        <v>0</v>
      </c>
      <c r="AN1046" s="48">
        <v>194852</v>
      </c>
      <c r="AO1046" s="11" t="s">
        <v>4736</v>
      </c>
      <c r="AP1046" s="54" t="str">
        <f>IF(Table1[[#This Row],[Ending Capital Account]]&lt;500000,"A","REQ")</f>
        <v>REQ</v>
      </c>
    </row>
    <row r="1047" spans="1:42" x14ac:dyDescent="0.2">
      <c r="A1047" s="44">
        <v>78068</v>
      </c>
      <c r="B1047" s="11" t="s">
        <v>1438</v>
      </c>
      <c r="C1047" s="47">
        <v>44991</v>
      </c>
      <c r="D1047" s="46">
        <v>2020</v>
      </c>
      <c r="E1047" s="46">
        <v>2034</v>
      </c>
      <c r="F1047" s="12" t="s">
        <v>985</v>
      </c>
      <c r="G1047" s="12" t="s">
        <v>407</v>
      </c>
      <c r="H1047" s="12" t="s">
        <v>410</v>
      </c>
      <c r="I1047" s="12" t="s">
        <v>62</v>
      </c>
      <c r="J1047" s="12" t="s">
        <v>62</v>
      </c>
      <c r="K1047" s="48">
        <v>17852517</v>
      </c>
      <c r="L1047" s="12" t="s">
        <v>409</v>
      </c>
      <c r="P1047" s="50">
        <v>-3203054</v>
      </c>
      <c r="Q1047" s="48">
        <v>-2559470</v>
      </c>
      <c r="R1047" s="48">
        <v>-2559470</v>
      </c>
      <c r="S1047" s="48">
        <v>0</v>
      </c>
      <c r="T1047" s="48">
        <v>0</v>
      </c>
      <c r="U1047" s="48">
        <v>0</v>
      </c>
      <c r="V1047" s="48">
        <v>0</v>
      </c>
      <c r="W1047" s="48">
        <v>0</v>
      </c>
      <c r="X1047" s="48">
        <v>0</v>
      </c>
      <c r="Y1047" s="48">
        <v>3045796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I1047" s="48">
        <v>0</v>
      </c>
      <c r="AJ1047" s="48">
        <v>53996440</v>
      </c>
      <c r="AK1047" s="48">
        <v>0</v>
      </c>
      <c r="AL1047" s="48">
        <v>0</v>
      </c>
      <c r="AM1047" s="48">
        <v>0</v>
      </c>
      <c r="AN1047" s="48">
        <v>2488075</v>
      </c>
      <c r="AO1047" s="11" t="s">
        <v>3843</v>
      </c>
      <c r="AP1047" s="54" t="str">
        <f>IF(Table1[[#This Row],[Ending Capital Account]]&lt;500000,"A","REQ")</f>
        <v>REQ</v>
      </c>
    </row>
    <row r="1048" spans="1:42" x14ac:dyDescent="0.2">
      <c r="A1048" s="44">
        <v>66293</v>
      </c>
      <c r="B1048" s="11" t="s">
        <v>750</v>
      </c>
      <c r="C1048" s="47">
        <v>45013</v>
      </c>
      <c r="D1048" s="46">
        <v>2017</v>
      </c>
      <c r="E1048" s="46">
        <v>2029</v>
      </c>
      <c r="F1048" s="12" t="s">
        <v>985</v>
      </c>
      <c r="G1048" s="12" t="s">
        <v>407</v>
      </c>
      <c r="H1048" s="12" t="s">
        <v>410</v>
      </c>
      <c r="I1048" s="12" t="s">
        <v>62</v>
      </c>
      <c r="J1048" s="12" t="s">
        <v>62</v>
      </c>
      <c r="K1048" s="48">
        <v>2539020</v>
      </c>
      <c r="L1048" s="12" t="s">
        <v>409</v>
      </c>
      <c r="P1048" s="50">
        <v>-575463</v>
      </c>
      <c r="Q1048" s="48">
        <v>-571415</v>
      </c>
      <c r="R1048" s="48">
        <v>-571415</v>
      </c>
      <c r="S1048" s="48">
        <v>0</v>
      </c>
      <c r="T1048" s="48">
        <v>0</v>
      </c>
      <c r="U1048" s="48">
        <v>0</v>
      </c>
      <c r="V1048" s="48">
        <v>0</v>
      </c>
      <c r="W1048" s="48">
        <v>0</v>
      </c>
      <c r="X1048" s="48">
        <v>0</v>
      </c>
      <c r="Y1048" s="48">
        <v>697257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I1048" s="48">
        <v>0</v>
      </c>
      <c r="AJ1048" s="48">
        <v>12851444</v>
      </c>
      <c r="AK1048" s="48">
        <v>0</v>
      </c>
      <c r="AL1048" s="48">
        <v>0</v>
      </c>
      <c r="AM1048" s="48">
        <v>0</v>
      </c>
      <c r="AN1048" s="48">
        <v>575010</v>
      </c>
      <c r="AO1048" s="11" t="s">
        <v>3842</v>
      </c>
      <c r="AP1048" s="54" t="str">
        <f>IF(Table1[[#This Row],[Ending Capital Account]]&lt;500000,"A","REQ")</f>
        <v>REQ</v>
      </c>
    </row>
    <row r="1049" spans="1:42" x14ac:dyDescent="0.2">
      <c r="A1049" s="44">
        <v>61544</v>
      </c>
      <c r="B1049" s="11" t="s">
        <v>1966</v>
      </c>
      <c r="C1049" s="47">
        <v>44978</v>
      </c>
      <c r="D1049" s="46">
        <v>2006</v>
      </c>
      <c r="E1049" s="46">
        <v>2020</v>
      </c>
      <c r="F1049" s="12" t="s">
        <v>985</v>
      </c>
      <c r="G1049" s="12" t="s">
        <v>407</v>
      </c>
      <c r="H1049" s="12" t="s">
        <v>410</v>
      </c>
      <c r="I1049" s="12" t="s">
        <v>62</v>
      </c>
      <c r="J1049" s="12" t="s">
        <v>62</v>
      </c>
      <c r="K1049" s="48">
        <v>-1177458</v>
      </c>
      <c r="L1049" s="12" t="s">
        <v>409</v>
      </c>
      <c r="P1049" s="50">
        <v>-350885</v>
      </c>
      <c r="Q1049" s="48">
        <v>-349975</v>
      </c>
      <c r="R1049" s="48">
        <v>-349975</v>
      </c>
      <c r="S1049" s="48">
        <v>0</v>
      </c>
      <c r="T1049" s="48">
        <v>0</v>
      </c>
      <c r="U1049" s="48">
        <v>0</v>
      </c>
      <c r="V1049" s="48">
        <v>0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I1049" s="48">
        <v>0</v>
      </c>
      <c r="AJ1049" s="48">
        <v>4326125</v>
      </c>
      <c r="AK1049" s="48">
        <v>0</v>
      </c>
      <c r="AL1049" s="48">
        <v>0</v>
      </c>
      <c r="AM1049" s="48">
        <v>0</v>
      </c>
      <c r="AN1049" s="48">
        <v>187002</v>
      </c>
      <c r="AO1049" s="11" t="s">
        <v>3745</v>
      </c>
      <c r="AP1049" s="54" t="str">
        <f>IF(Table1[[#This Row],[Ending Capital Account]]&lt;500000,"A","REQ")</f>
        <v>A</v>
      </c>
    </row>
    <row r="1050" spans="1:42" x14ac:dyDescent="0.2">
      <c r="A1050" s="44">
        <v>67666</v>
      </c>
      <c r="B1050" s="11" t="s">
        <v>1767</v>
      </c>
      <c r="C1050" s="47">
        <v>44986</v>
      </c>
      <c r="D1050" s="46">
        <v>2019</v>
      </c>
      <c r="E1050" s="46">
        <v>2033</v>
      </c>
      <c r="F1050" s="12" t="s">
        <v>985</v>
      </c>
      <c r="G1050" s="12" t="s">
        <v>407</v>
      </c>
      <c r="H1050" s="12" t="s">
        <v>410</v>
      </c>
      <c r="I1050" s="12" t="s">
        <v>62</v>
      </c>
      <c r="J1050" s="12" t="s">
        <v>62</v>
      </c>
      <c r="K1050" s="48">
        <v>9005869</v>
      </c>
      <c r="L1050" s="12" t="s">
        <v>409</v>
      </c>
      <c r="P1050" s="50">
        <v>-1169100</v>
      </c>
      <c r="Q1050" s="48">
        <v>-1073057</v>
      </c>
      <c r="R1050" s="48">
        <v>-1073057</v>
      </c>
      <c r="S1050" s="48">
        <v>0</v>
      </c>
      <c r="T1050" s="48">
        <v>0</v>
      </c>
      <c r="U1050" s="48">
        <v>0</v>
      </c>
      <c r="V1050" s="48">
        <v>0</v>
      </c>
      <c r="W1050" s="48">
        <v>0</v>
      </c>
      <c r="X1050" s="48">
        <v>0</v>
      </c>
      <c r="Y1050" s="48">
        <v>1364053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I1050" s="48">
        <v>0</v>
      </c>
      <c r="AJ1050" s="48">
        <v>16014565</v>
      </c>
      <c r="AK1050" s="48">
        <v>0</v>
      </c>
      <c r="AL1050" s="48">
        <v>0</v>
      </c>
      <c r="AM1050" s="48">
        <v>0</v>
      </c>
      <c r="AN1050" s="48">
        <v>1209264</v>
      </c>
      <c r="AO1050" s="11" t="s">
        <v>3774</v>
      </c>
      <c r="AP1050" s="54" t="str">
        <f>IF(Table1[[#This Row],[Ending Capital Account]]&lt;500000,"A","REQ")</f>
        <v>REQ</v>
      </c>
    </row>
    <row r="1051" spans="1:42" x14ac:dyDescent="0.2">
      <c r="A1051" s="44">
        <v>62567</v>
      </c>
      <c r="B1051" s="11" t="s">
        <v>1996</v>
      </c>
      <c r="C1051" s="47">
        <v>44987</v>
      </c>
      <c r="D1051" s="46">
        <v>2007</v>
      </c>
      <c r="E1051" s="46">
        <v>2021</v>
      </c>
      <c r="F1051" s="12" t="s">
        <v>985</v>
      </c>
      <c r="G1051" s="12" t="s">
        <v>407</v>
      </c>
      <c r="H1051" s="12" t="s">
        <v>410</v>
      </c>
      <c r="I1051" s="12" t="s">
        <v>62</v>
      </c>
      <c r="J1051" s="12" t="s">
        <v>62</v>
      </c>
      <c r="K1051" s="48">
        <v>1531055</v>
      </c>
      <c r="L1051" s="12" t="s">
        <v>409</v>
      </c>
      <c r="P1051" s="50">
        <v>58764</v>
      </c>
      <c r="Q1051" s="48">
        <v>63970</v>
      </c>
      <c r="R1051" s="48">
        <v>-56583</v>
      </c>
      <c r="S1051" s="48">
        <v>0</v>
      </c>
      <c r="T1051" s="48">
        <v>0</v>
      </c>
      <c r="U1051" s="48">
        <v>0</v>
      </c>
      <c r="V1051" s="48">
        <v>0</v>
      </c>
      <c r="W1051" s="48">
        <v>0</v>
      </c>
      <c r="X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I1051" s="48">
        <v>0</v>
      </c>
      <c r="AJ1051" s="48">
        <v>4312630</v>
      </c>
      <c r="AK1051" s="48">
        <v>0</v>
      </c>
      <c r="AL1051" s="48">
        <v>0</v>
      </c>
      <c r="AM1051" s="48">
        <v>0</v>
      </c>
      <c r="AN1051" s="48">
        <v>199136</v>
      </c>
      <c r="AO1051" s="11" t="s">
        <v>3841</v>
      </c>
      <c r="AP1051" s="54" t="str">
        <f>IF(Table1[[#This Row],[Ending Capital Account]]&lt;500000,"A","REQ")</f>
        <v>REQ</v>
      </c>
    </row>
    <row r="1052" spans="1:42" x14ac:dyDescent="0.2">
      <c r="A1052" s="44">
        <v>65415</v>
      </c>
      <c r="B1052" s="11" t="s">
        <v>2464</v>
      </c>
      <c r="C1052" s="47">
        <v>44992</v>
      </c>
      <c r="D1052" s="46">
        <v>2013</v>
      </c>
      <c r="E1052" s="46">
        <v>2027</v>
      </c>
      <c r="F1052" s="12" t="s">
        <v>985</v>
      </c>
      <c r="G1052" s="12" t="s">
        <v>407</v>
      </c>
      <c r="H1052" s="12" t="s">
        <v>410</v>
      </c>
      <c r="I1052" s="12" t="s">
        <v>62</v>
      </c>
      <c r="J1052" s="12" t="s">
        <v>62</v>
      </c>
      <c r="K1052" s="48">
        <v>5028096</v>
      </c>
      <c r="L1052" s="12" t="s">
        <v>62</v>
      </c>
      <c r="P1052" s="50">
        <v>-65799</v>
      </c>
      <c r="Q1052" s="48">
        <v>-45272</v>
      </c>
      <c r="R1052" s="48">
        <v>-45272</v>
      </c>
      <c r="S1052" s="48">
        <v>0</v>
      </c>
      <c r="T1052" s="48">
        <v>0</v>
      </c>
      <c r="U1052" s="48">
        <v>0</v>
      </c>
      <c r="V1052" s="48">
        <v>0</v>
      </c>
      <c r="W1052" s="48">
        <v>0</v>
      </c>
      <c r="X1052" s="48">
        <v>0</v>
      </c>
      <c r="Y1052" s="48">
        <v>862187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I1052" s="48">
        <v>158228</v>
      </c>
      <c r="AJ1052" s="48">
        <v>0</v>
      </c>
      <c r="AK1052" s="48">
        <v>0</v>
      </c>
      <c r="AL1052" s="48">
        <v>0</v>
      </c>
      <c r="AM1052" s="48">
        <v>0</v>
      </c>
      <c r="AN1052" s="48">
        <v>353571</v>
      </c>
      <c r="AO1052" s="11" t="s">
        <v>3803</v>
      </c>
      <c r="AP1052" s="54" t="str">
        <f>IF(Table1[[#This Row],[Ending Capital Account]]&lt;500000,"A","REQ")</f>
        <v>REQ</v>
      </c>
    </row>
    <row r="1053" spans="1:42" x14ac:dyDescent="0.2">
      <c r="A1053" s="44">
        <v>62377</v>
      </c>
      <c r="B1053" s="11" t="s">
        <v>2306</v>
      </c>
      <c r="C1053" s="47">
        <v>45015</v>
      </c>
      <c r="D1053" s="46">
        <v>2009</v>
      </c>
      <c r="E1053" s="46">
        <v>2023</v>
      </c>
      <c r="F1053" s="12" t="s">
        <v>985</v>
      </c>
      <c r="G1053" s="12" t="s">
        <v>407</v>
      </c>
      <c r="H1053" s="12" t="s">
        <v>410</v>
      </c>
      <c r="I1053" s="12" t="s">
        <v>62</v>
      </c>
      <c r="J1053" s="12" t="s">
        <v>62</v>
      </c>
      <c r="K1053" s="48">
        <v>1454197</v>
      </c>
      <c r="L1053" s="12" t="s">
        <v>409</v>
      </c>
      <c r="P1053" s="50">
        <v>-256048</v>
      </c>
      <c r="Q1053" s="48">
        <v>-255653</v>
      </c>
      <c r="R1053" s="48">
        <v>-255653</v>
      </c>
      <c r="S1053" s="48">
        <v>0</v>
      </c>
      <c r="T1053" s="48">
        <v>0</v>
      </c>
      <c r="U1053" s="48">
        <v>0</v>
      </c>
      <c r="V1053" s="48">
        <v>0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I1053" s="48">
        <v>0</v>
      </c>
      <c r="AJ1053" s="48">
        <v>2841226</v>
      </c>
      <c r="AK1053" s="48">
        <v>0</v>
      </c>
      <c r="AL1053" s="48">
        <v>0</v>
      </c>
      <c r="AM1053" s="48">
        <v>0</v>
      </c>
      <c r="AN1053" s="48">
        <v>247541</v>
      </c>
      <c r="AO1053" s="11" t="s">
        <v>3840</v>
      </c>
      <c r="AP1053" s="54" t="str">
        <f>IF(Table1[[#This Row],[Ending Capital Account]]&lt;500000,"A","REQ")</f>
        <v>REQ</v>
      </c>
    </row>
    <row r="1054" spans="1:42" x14ac:dyDescent="0.2">
      <c r="A1054" s="44">
        <v>65143</v>
      </c>
      <c r="B1054" s="11" t="s">
        <v>382</v>
      </c>
      <c r="C1054" s="47">
        <v>44959</v>
      </c>
      <c r="D1054" s="46">
        <v>2012</v>
      </c>
      <c r="E1054" s="46">
        <v>2027</v>
      </c>
      <c r="F1054" s="12" t="s">
        <v>985</v>
      </c>
      <c r="G1054" s="12" t="s">
        <v>407</v>
      </c>
      <c r="H1054" s="12" t="s">
        <v>410</v>
      </c>
      <c r="I1054" s="12" t="s">
        <v>62</v>
      </c>
      <c r="J1054" s="12" t="s">
        <v>62</v>
      </c>
      <c r="K1054" s="48">
        <v>2475567</v>
      </c>
      <c r="L1054" s="12" t="s">
        <v>409</v>
      </c>
      <c r="P1054" s="50">
        <v>-179569</v>
      </c>
      <c r="Q1054" s="48">
        <v>-176839</v>
      </c>
      <c r="R1054" s="48">
        <v>-176839</v>
      </c>
      <c r="S1054" s="48">
        <v>0</v>
      </c>
      <c r="T1054" s="48">
        <v>0</v>
      </c>
      <c r="U1054" s="48">
        <v>0</v>
      </c>
      <c r="V1054" s="48">
        <v>0</v>
      </c>
      <c r="W1054" s="48">
        <v>0</v>
      </c>
      <c r="X1054" s="48">
        <v>0</v>
      </c>
      <c r="Y1054" s="48">
        <v>345106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I1054" s="48">
        <v>44911</v>
      </c>
      <c r="AJ1054" s="48">
        <v>742615</v>
      </c>
      <c r="AK1054" s="48">
        <v>0</v>
      </c>
      <c r="AL1054" s="48">
        <v>0</v>
      </c>
      <c r="AM1054" s="48">
        <v>0</v>
      </c>
      <c r="AN1054" s="48">
        <v>175514</v>
      </c>
      <c r="AO1054" s="11" t="s">
        <v>3767</v>
      </c>
      <c r="AP1054" s="54" t="str">
        <f>IF(Table1[[#This Row],[Ending Capital Account]]&lt;500000,"A","REQ")</f>
        <v>REQ</v>
      </c>
    </row>
    <row r="1055" spans="1:42" x14ac:dyDescent="0.2">
      <c r="A1055" s="44">
        <v>81172</v>
      </c>
      <c r="B1055" s="11" t="s">
        <v>4234</v>
      </c>
      <c r="C1055" s="47">
        <v>44977</v>
      </c>
      <c r="D1055" s="46">
        <v>2024</v>
      </c>
      <c r="E1055" s="46">
        <v>2040</v>
      </c>
      <c r="F1055" s="12" t="s">
        <v>985</v>
      </c>
      <c r="G1055" s="12" t="s">
        <v>407</v>
      </c>
      <c r="H1055" s="12" t="s">
        <v>410</v>
      </c>
      <c r="I1055" s="12" t="s">
        <v>62</v>
      </c>
      <c r="J1055" s="12" t="s">
        <v>62</v>
      </c>
      <c r="K1055" s="48">
        <v>947726</v>
      </c>
      <c r="L1055" s="12" t="s">
        <v>409</v>
      </c>
      <c r="P1055" s="50">
        <v>-12822</v>
      </c>
      <c r="Q1055" s="48">
        <v>-12821</v>
      </c>
      <c r="R1055" s="48">
        <v>-12821</v>
      </c>
      <c r="S1055" s="48">
        <v>0</v>
      </c>
      <c r="T1055" s="48">
        <v>0</v>
      </c>
      <c r="U1055" s="48">
        <v>0</v>
      </c>
      <c r="V1055" s="48">
        <v>0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I1055" s="48">
        <v>0</v>
      </c>
      <c r="AJ1055" s="48">
        <v>0</v>
      </c>
      <c r="AK1055" s="48">
        <v>0</v>
      </c>
      <c r="AL1055" s="48">
        <v>960547</v>
      </c>
      <c r="AM1055" s="48">
        <v>0</v>
      </c>
      <c r="AN1055" s="48">
        <v>19164</v>
      </c>
      <c r="AO1055" s="11" t="s">
        <v>4737</v>
      </c>
      <c r="AP1055" s="54" t="str">
        <f>IF(Table1[[#This Row],[Ending Capital Account]]&lt;500000,"A","REQ")</f>
        <v>REQ</v>
      </c>
    </row>
    <row r="1056" spans="1:42" x14ac:dyDescent="0.2">
      <c r="A1056" s="44">
        <v>82145</v>
      </c>
      <c r="B1056" s="11" t="s">
        <v>4524</v>
      </c>
      <c r="C1056" s="47">
        <v>45191.541825115703</v>
      </c>
      <c r="D1056" s="46">
        <v>2008</v>
      </c>
      <c r="E1056" s="46">
        <v>2021</v>
      </c>
      <c r="F1056" s="12" t="s">
        <v>985</v>
      </c>
      <c r="G1056" s="12" t="s">
        <v>413</v>
      </c>
      <c r="H1056" s="12" t="s">
        <v>410</v>
      </c>
      <c r="I1056" s="12" t="s">
        <v>62</v>
      </c>
      <c r="J1056" s="12" t="s">
        <v>62</v>
      </c>
      <c r="K1056" s="48">
        <v>456496</v>
      </c>
      <c r="L1056" s="12" t="s">
        <v>62</v>
      </c>
      <c r="P1056" s="50">
        <v>-27206</v>
      </c>
      <c r="Q1056" s="48">
        <v>-26250</v>
      </c>
      <c r="R1056" s="48">
        <v>-26250</v>
      </c>
      <c r="S1056" s="48">
        <v>0</v>
      </c>
      <c r="T1056" s="48">
        <v>32174</v>
      </c>
      <c r="U1056" s="48">
        <v>0</v>
      </c>
      <c r="V1056" s="48">
        <v>0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I1056" s="48">
        <v>0</v>
      </c>
      <c r="AJ1056" s="48">
        <v>2066055</v>
      </c>
      <c r="AK1056" s="48">
        <v>0</v>
      </c>
      <c r="AL1056" s="48">
        <v>0</v>
      </c>
      <c r="AM1056" s="48">
        <v>-5500</v>
      </c>
      <c r="AN1056" s="48">
        <v>157586</v>
      </c>
      <c r="AO1056" s="11" t="s">
        <v>4775</v>
      </c>
      <c r="AP1056" s="54" t="str">
        <f>IF(Table1[[#This Row],[Ending Capital Account]]&lt;500000,"A","REQ")</f>
        <v>A</v>
      </c>
    </row>
    <row r="1057" spans="1:42" x14ac:dyDescent="0.2">
      <c r="A1057" s="44">
        <v>82269</v>
      </c>
      <c r="B1057" s="11" t="s">
        <v>4553</v>
      </c>
      <c r="C1057" s="47">
        <v>45191.792422766201</v>
      </c>
      <c r="D1057" s="46">
        <v>2010</v>
      </c>
      <c r="E1057" s="46">
        <v>2024</v>
      </c>
      <c r="F1057" s="12" t="s">
        <v>985</v>
      </c>
      <c r="G1057" s="12" t="s">
        <v>413</v>
      </c>
      <c r="H1057" s="12" t="s">
        <v>410</v>
      </c>
      <c r="I1057" s="12" t="s">
        <v>62</v>
      </c>
      <c r="J1057" s="12" t="s">
        <v>62</v>
      </c>
      <c r="K1057" s="48">
        <v>351078</v>
      </c>
      <c r="L1057" s="12" t="s">
        <v>62</v>
      </c>
      <c r="P1057" s="50">
        <v>-20720</v>
      </c>
      <c r="Q1057" s="48">
        <v>-19637</v>
      </c>
      <c r="R1057" s="48">
        <v>-19637</v>
      </c>
      <c r="S1057" s="48">
        <v>0</v>
      </c>
      <c r="T1057" s="48">
        <v>36730</v>
      </c>
      <c r="U1057" s="48">
        <v>0</v>
      </c>
      <c r="V1057" s="48">
        <v>0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I1057" s="48">
        <v>0</v>
      </c>
      <c r="AJ1057" s="48">
        <v>1215564</v>
      </c>
      <c r="AK1057" s="48">
        <v>0</v>
      </c>
      <c r="AL1057" s="48">
        <v>0</v>
      </c>
      <c r="AM1057" s="48">
        <v>-1400</v>
      </c>
      <c r="AN1057" s="48">
        <v>83322</v>
      </c>
      <c r="AO1057" s="11" t="s">
        <v>4741</v>
      </c>
      <c r="AP1057" s="54" t="str">
        <f>IF(Table1[[#This Row],[Ending Capital Account]]&lt;500000,"A","REQ")</f>
        <v>A</v>
      </c>
    </row>
    <row r="1058" spans="1:42" x14ac:dyDescent="0.2">
      <c r="A1058" s="44">
        <v>79870</v>
      </c>
      <c r="B1058" s="11" t="s">
        <v>4262</v>
      </c>
      <c r="C1058" s="47">
        <v>44971</v>
      </c>
      <c r="D1058" s="46">
        <v>2024</v>
      </c>
      <c r="E1058" s="46">
        <v>2039</v>
      </c>
      <c r="F1058" s="12" t="s">
        <v>985</v>
      </c>
      <c r="G1058" s="12" t="s">
        <v>407</v>
      </c>
      <c r="H1058" s="12" t="s">
        <v>410</v>
      </c>
      <c r="I1058" s="12" t="s">
        <v>62</v>
      </c>
      <c r="J1058" s="12" t="s">
        <v>62</v>
      </c>
      <c r="K1058" s="48">
        <v>1425568</v>
      </c>
      <c r="L1058" s="12" t="s">
        <v>409</v>
      </c>
      <c r="P1058" s="50">
        <v>0</v>
      </c>
      <c r="Q1058" s="48">
        <v>0</v>
      </c>
      <c r="R1058" s="48">
        <v>0</v>
      </c>
      <c r="S1058" s="48">
        <v>0</v>
      </c>
      <c r="T1058" s="48">
        <v>0</v>
      </c>
      <c r="U1058" s="48">
        <v>0</v>
      </c>
      <c r="V1058" s="48">
        <v>0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I1058" s="48">
        <v>0</v>
      </c>
      <c r="AJ1058" s="48">
        <v>0</v>
      </c>
      <c r="AK1058" s="48">
        <v>0</v>
      </c>
      <c r="AL1058" s="48">
        <v>1425568</v>
      </c>
      <c r="AM1058" s="48">
        <v>0</v>
      </c>
      <c r="AO1058" s="11" t="s">
        <v>4731</v>
      </c>
      <c r="AP1058" s="54" t="str">
        <f>IF(Table1[[#This Row],[Ending Capital Account]]&lt;500000,"A","REQ")</f>
        <v>REQ</v>
      </c>
    </row>
    <row r="1059" spans="1:42" x14ac:dyDescent="0.2">
      <c r="A1059" s="44">
        <v>79401</v>
      </c>
      <c r="B1059" s="11" t="s">
        <v>3669</v>
      </c>
      <c r="C1059" s="47">
        <v>44966</v>
      </c>
      <c r="D1059" s="46">
        <v>2023</v>
      </c>
      <c r="E1059" s="46">
        <v>2038</v>
      </c>
      <c r="F1059" s="12" t="s">
        <v>985</v>
      </c>
      <c r="G1059" s="12" t="s">
        <v>407</v>
      </c>
      <c r="H1059" s="12" t="s">
        <v>410</v>
      </c>
      <c r="I1059" s="12" t="s">
        <v>62</v>
      </c>
      <c r="J1059" s="12" t="s">
        <v>62</v>
      </c>
      <c r="K1059" s="48">
        <v>2407319</v>
      </c>
      <c r="L1059" s="12" t="s">
        <v>409</v>
      </c>
      <c r="P1059" s="50">
        <v>-394</v>
      </c>
      <c r="Q1059" s="48">
        <v>-394</v>
      </c>
      <c r="R1059" s="48">
        <v>-394</v>
      </c>
      <c r="S1059" s="48">
        <v>0</v>
      </c>
      <c r="T1059" s="48">
        <v>0</v>
      </c>
      <c r="U1059" s="48">
        <v>0</v>
      </c>
      <c r="V1059" s="48">
        <v>0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I1059" s="48">
        <v>0</v>
      </c>
      <c r="AJ1059" s="48">
        <v>0</v>
      </c>
      <c r="AK1059" s="48">
        <v>0</v>
      </c>
      <c r="AL1059" s="48">
        <v>0</v>
      </c>
      <c r="AM1059" s="48">
        <v>0</v>
      </c>
      <c r="AO1059" s="11" t="s">
        <v>4746</v>
      </c>
      <c r="AP1059" s="54" t="str">
        <f>IF(Table1[[#This Row],[Ending Capital Account]]&lt;500000,"A","REQ")</f>
        <v>REQ</v>
      </c>
    </row>
    <row r="1060" spans="1:42" x14ac:dyDescent="0.2">
      <c r="A1060" s="44">
        <v>63377</v>
      </c>
      <c r="B1060" s="11" t="s">
        <v>1162</v>
      </c>
      <c r="C1060" s="47">
        <v>45062</v>
      </c>
      <c r="D1060" s="46">
        <v>2009</v>
      </c>
      <c r="E1060" s="46">
        <v>2023</v>
      </c>
      <c r="F1060" s="12" t="s">
        <v>985</v>
      </c>
      <c r="G1060" s="12" t="s">
        <v>407</v>
      </c>
      <c r="H1060" s="12" t="s">
        <v>410</v>
      </c>
      <c r="I1060" s="12" t="s">
        <v>62</v>
      </c>
      <c r="J1060" s="12" t="s">
        <v>62</v>
      </c>
      <c r="K1060" s="48">
        <v>1319462</v>
      </c>
      <c r="L1060" s="12" t="s">
        <v>409</v>
      </c>
      <c r="P1060" s="50">
        <v>-1104342</v>
      </c>
      <c r="Q1060" s="48">
        <v>-1103715</v>
      </c>
      <c r="R1060" s="48">
        <v>-1103715</v>
      </c>
      <c r="S1060" s="48">
        <v>0</v>
      </c>
      <c r="T1060" s="48">
        <v>0</v>
      </c>
      <c r="U1060" s="48">
        <v>0</v>
      </c>
      <c r="V1060" s="48">
        <v>0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I1060" s="48">
        <v>378689</v>
      </c>
      <c r="AJ1060" s="48">
        <v>10646527</v>
      </c>
      <c r="AK1060" s="48">
        <v>0</v>
      </c>
      <c r="AL1060" s="48">
        <v>0</v>
      </c>
      <c r="AM1060" s="48">
        <v>0</v>
      </c>
      <c r="AN1060" s="48">
        <v>719758</v>
      </c>
      <c r="AO1060" s="11" t="s">
        <v>3704</v>
      </c>
      <c r="AP1060" s="54" t="str">
        <f>IF(Table1[[#This Row],[Ending Capital Account]]&lt;500000,"A","REQ")</f>
        <v>REQ</v>
      </c>
    </row>
    <row r="1061" spans="1:42" x14ac:dyDescent="0.2">
      <c r="A1061" s="44">
        <v>66623</v>
      </c>
      <c r="B1061" s="11" t="s">
        <v>759</v>
      </c>
      <c r="C1061" s="47">
        <v>44965</v>
      </c>
      <c r="D1061" s="46">
        <v>2016</v>
      </c>
      <c r="E1061" s="46">
        <v>2030</v>
      </c>
      <c r="F1061" s="12" t="s">
        <v>985</v>
      </c>
      <c r="G1061" s="12" t="s">
        <v>407</v>
      </c>
      <c r="H1061" s="12" t="s">
        <v>410</v>
      </c>
      <c r="I1061" s="12" t="s">
        <v>62</v>
      </c>
      <c r="J1061" s="12" t="s">
        <v>62</v>
      </c>
      <c r="K1061" s="48">
        <v>4776088</v>
      </c>
      <c r="L1061" s="12" t="s">
        <v>409</v>
      </c>
      <c r="P1061" s="50">
        <v>-394574</v>
      </c>
      <c r="Q1061" s="48">
        <v>-394511</v>
      </c>
      <c r="R1061" s="48">
        <v>-394511</v>
      </c>
      <c r="S1061" s="48">
        <v>0</v>
      </c>
      <c r="T1061" s="48">
        <v>0</v>
      </c>
      <c r="U1061" s="48">
        <v>0</v>
      </c>
      <c r="V1061" s="48">
        <v>0</v>
      </c>
      <c r="W1061" s="48">
        <v>0</v>
      </c>
      <c r="X1061" s="48">
        <v>0</v>
      </c>
      <c r="Y1061" s="48">
        <v>859371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I1061" s="48">
        <v>22632</v>
      </c>
      <c r="AJ1061" s="48">
        <v>5663322</v>
      </c>
      <c r="AK1061" s="48">
        <v>0</v>
      </c>
      <c r="AL1061" s="48">
        <v>0</v>
      </c>
      <c r="AM1061" s="48">
        <v>0</v>
      </c>
      <c r="AN1061" s="48">
        <v>397951</v>
      </c>
      <c r="AO1061" s="11" t="s">
        <v>3839</v>
      </c>
      <c r="AP1061" s="54" t="str">
        <f>IF(Table1[[#This Row],[Ending Capital Account]]&lt;500000,"A","REQ")</f>
        <v>REQ</v>
      </c>
    </row>
    <row r="1062" spans="1:42" x14ac:dyDescent="0.2">
      <c r="A1062" s="44">
        <v>66948</v>
      </c>
      <c r="B1062" s="11" t="s">
        <v>1734</v>
      </c>
      <c r="C1062" s="47">
        <v>44977</v>
      </c>
      <c r="D1062" s="46">
        <v>2018</v>
      </c>
      <c r="E1062" s="46">
        <v>2032</v>
      </c>
      <c r="F1062" s="12" t="s">
        <v>985</v>
      </c>
      <c r="G1062" s="12" t="s">
        <v>407</v>
      </c>
      <c r="H1062" s="12" t="s">
        <v>410</v>
      </c>
      <c r="I1062" s="12" t="s">
        <v>62</v>
      </c>
      <c r="J1062" s="12" t="s">
        <v>62</v>
      </c>
      <c r="K1062" s="48">
        <v>7121401</v>
      </c>
      <c r="L1062" s="12" t="s">
        <v>409</v>
      </c>
      <c r="P1062" s="50">
        <v>-476504</v>
      </c>
      <c r="Q1062" s="48">
        <v>-476212</v>
      </c>
      <c r="R1062" s="48">
        <v>-476212</v>
      </c>
      <c r="S1062" s="48">
        <v>0</v>
      </c>
      <c r="T1062" s="48">
        <v>0</v>
      </c>
      <c r="U1062" s="48">
        <v>0</v>
      </c>
      <c r="V1062" s="48">
        <v>0</v>
      </c>
      <c r="W1062" s="48">
        <v>0</v>
      </c>
      <c r="X1062" s="48">
        <v>0</v>
      </c>
      <c r="Y1062" s="48">
        <v>1097848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I1062" s="48">
        <v>0</v>
      </c>
      <c r="AJ1062" s="48">
        <v>0</v>
      </c>
      <c r="AK1062" s="48">
        <v>0</v>
      </c>
      <c r="AL1062" s="48">
        <v>0</v>
      </c>
      <c r="AM1062" s="48">
        <v>0</v>
      </c>
      <c r="AN1062" s="48">
        <v>421383</v>
      </c>
      <c r="AO1062" s="11" t="s">
        <v>3838</v>
      </c>
      <c r="AP1062" s="54" t="str">
        <f>IF(Table1[[#This Row],[Ending Capital Account]]&lt;500000,"A","REQ")</f>
        <v>REQ</v>
      </c>
    </row>
    <row r="1063" spans="1:42" x14ac:dyDescent="0.2">
      <c r="A1063" s="44">
        <v>78150</v>
      </c>
      <c r="B1063" s="11" t="s">
        <v>616</v>
      </c>
      <c r="C1063" s="47">
        <v>45176</v>
      </c>
      <c r="D1063" s="46">
        <v>2022</v>
      </c>
      <c r="E1063" s="46">
        <v>2036</v>
      </c>
      <c r="F1063" s="12" t="s">
        <v>985</v>
      </c>
      <c r="G1063" s="12" t="s">
        <v>407</v>
      </c>
      <c r="H1063" s="12" t="s">
        <v>410</v>
      </c>
      <c r="I1063" s="12" t="s">
        <v>62</v>
      </c>
      <c r="J1063" s="12" t="s">
        <v>62</v>
      </c>
      <c r="K1063" s="48">
        <v>1585171</v>
      </c>
      <c r="L1063" s="12" t="s">
        <v>409</v>
      </c>
      <c r="P1063" s="50">
        <v>-1209188</v>
      </c>
      <c r="Q1063" s="48">
        <v>-1199761</v>
      </c>
      <c r="R1063" s="48">
        <v>-1199761</v>
      </c>
      <c r="S1063" s="48">
        <v>0</v>
      </c>
      <c r="T1063" s="48">
        <v>0</v>
      </c>
      <c r="U1063" s="48">
        <v>0</v>
      </c>
      <c r="V1063" s="48">
        <v>0</v>
      </c>
      <c r="W1063" s="48">
        <v>0</v>
      </c>
      <c r="X1063" s="48">
        <v>0</v>
      </c>
      <c r="Y1063" s="48">
        <v>1171051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I1063" s="48">
        <v>0</v>
      </c>
      <c r="AJ1063" s="48">
        <v>16238342</v>
      </c>
      <c r="AK1063" s="48">
        <v>0</v>
      </c>
      <c r="AL1063" s="48">
        <v>0</v>
      </c>
      <c r="AM1063" s="48">
        <v>0</v>
      </c>
      <c r="AN1063" s="48">
        <v>740943</v>
      </c>
      <c r="AO1063" s="11" t="s">
        <v>3701</v>
      </c>
      <c r="AP1063" s="54" t="str">
        <f>IF(Table1[[#This Row],[Ending Capital Account]]&lt;500000,"A","REQ")</f>
        <v>REQ</v>
      </c>
    </row>
    <row r="1064" spans="1:42" x14ac:dyDescent="0.2">
      <c r="A1064" s="44">
        <v>79842</v>
      </c>
      <c r="B1064" s="11" t="s">
        <v>4096</v>
      </c>
      <c r="C1064" s="47">
        <v>45040</v>
      </c>
      <c r="D1064" s="46">
        <v>2023</v>
      </c>
      <c r="E1064" s="46">
        <v>2038</v>
      </c>
      <c r="F1064" s="12" t="s">
        <v>985</v>
      </c>
      <c r="G1064" s="12" t="s">
        <v>407</v>
      </c>
      <c r="H1064" s="12" t="s">
        <v>410</v>
      </c>
      <c r="I1064" s="12" t="s">
        <v>62</v>
      </c>
      <c r="J1064" s="12" t="s">
        <v>62</v>
      </c>
      <c r="K1064" s="48">
        <v>2982398</v>
      </c>
      <c r="L1064" s="12" t="s">
        <v>409</v>
      </c>
      <c r="P1064" s="50">
        <v>0</v>
      </c>
      <c r="Q1064" s="48">
        <v>0</v>
      </c>
      <c r="R1064" s="48">
        <v>0</v>
      </c>
      <c r="S1064" s="48">
        <v>0</v>
      </c>
      <c r="T1064" s="48">
        <v>0</v>
      </c>
      <c r="U1064" s="48">
        <v>0</v>
      </c>
      <c r="V1064" s="48">
        <v>0</v>
      </c>
      <c r="W1064" s="48">
        <v>0</v>
      </c>
      <c r="X1064" s="48">
        <v>0</v>
      </c>
      <c r="Y1064" s="48">
        <v>0</v>
      </c>
      <c r="Z1064" s="48">
        <v>0</v>
      </c>
      <c r="AA1064" s="48">
        <v>0</v>
      </c>
      <c r="AB1064" s="48">
        <v>0</v>
      </c>
      <c r="AC1064" s="48">
        <v>0</v>
      </c>
      <c r="AD1064" s="48">
        <v>0</v>
      </c>
      <c r="AI1064" s="48">
        <v>0</v>
      </c>
      <c r="AJ1064" s="48">
        <v>15751968</v>
      </c>
      <c r="AK1064" s="48">
        <v>0</v>
      </c>
      <c r="AL1064" s="48">
        <v>2982398</v>
      </c>
      <c r="AM1064" s="48">
        <v>0</v>
      </c>
      <c r="AO1064" s="11" t="s">
        <v>4735</v>
      </c>
      <c r="AP1064" s="54" t="str">
        <f>IF(Table1[[#This Row],[Ending Capital Account]]&lt;500000,"A","REQ")</f>
        <v>REQ</v>
      </c>
    </row>
    <row r="1065" spans="1:42" x14ac:dyDescent="0.2">
      <c r="A1065" s="44">
        <v>64970</v>
      </c>
      <c r="B1065" s="11" t="s">
        <v>1282</v>
      </c>
      <c r="C1065" s="47">
        <v>44993</v>
      </c>
      <c r="D1065" s="46">
        <v>2007</v>
      </c>
      <c r="E1065" s="46">
        <v>2021</v>
      </c>
      <c r="F1065" s="12" t="s">
        <v>985</v>
      </c>
      <c r="G1065" s="12" t="s">
        <v>407</v>
      </c>
      <c r="H1065" s="12" t="s">
        <v>410</v>
      </c>
      <c r="I1065" s="12" t="s">
        <v>62</v>
      </c>
      <c r="J1065" s="12" t="s">
        <v>62</v>
      </c>
      <c r="K1065" s="48">
        <v>12500</v>
      </c>
      <c r="L1065" s="12" t="s">
        <v>409</v>
      </c>
      <c r="P1065" s="50">
        <v>-237362</v>
      </c>
      <c r="Q1065" s="48">
        <v>0</v>
      </c>
      <c r="R1065" s="48">
        <v>0</v>
      </c>
      <c r="S1065" s="48">
        <v>0</v>
      </c>
      <c r="T1065" s="48">
        <v>0</v>
      </c>
      <c r="U1065" s="48">
        <v>0</v>
      </c>
      <c r="V1065" s="48">
        <v>0</v>
      </c>
      <c r="W1065" s="48">
        <v>0</v>
      </c>
      <c r="X1065" s="48">
        <v>0</v>
      </c>
      <c r="Y1065" s="48">
        <v>0</v>
      </c>
      <c r="Z1065" s="48">
        <v>0</v>
      </c>
      <c r="AA1065" s="48">
        <v>0</v>
      </c>
      <c r="AB1065" s="48">
        <v>0</v>
      </c>
      <c r="AC1065" s="48">
        <v>0</v>
      </c>
      <c r="AD1065" s="48">
        <v>0</v>
      </c>
      <c r="AI1065" s="48">
        <v>0</v>
      </c>
      <c r="AJ1065" s="48">
        <v>2291373</v>
      </c>
      <c r="AK1065" s="48">
        <v>0</v>
      </c>
      <c r="AL1065" s="48">
        <v>0</v>
      </c>
      <c r="AM1065" s="48">
        <v>0</v>
      </c>
      <c r="AN1065" s="48">
        <v>129159</v>
      </c>
      <c r="AO1065" s="11" t="s">
        <v>3794</v>
      </c>
      <c r="AP1065" s="54" t="str">
        <f>IF(Table1[[#This Row],[Ending Capital Account]]&lt;500000,"A","REQ")</f>
        <v>A</v>
      </c>
    </row>
    <row r="1066" spans="1:42" x14ac:dyDescent="0.2">
      <c r="A1066" s="44">
        <v>66101</v>
      </c>
      <c r="B1066" s="11" t="s">
        <v>3194</v>
      </c>
      <c r="C1066" s="47">
        <v>45034</v>
      </c>
      <c r="D1066" s="46">
        <v>2016</v>
      </c>
      <c r="E1066" s="46">
        <v>2030</v>
      </c>
      <c r="F1066" s="12" t="s">
        <v>985</v>
      </c>
      <c r="G1066" s="12" t="s">
        <v>407</v>
      </c>
      <c r="H1066" s="12" t="s">
        <v>410</v>
      </c>
      <c r="I1066" s="12" t="s">
        <v>62</v>
      </c>
      <c r="J1066" s="12" t="s">
        <v>62</v>
      </c>
      <c r="K1066" s="48">
        <v>3176590</v>
      </c>
      <c r="L1066" s="12" t="s">
        <v>409</v>
      </c>
      <c r="P1066" s="50">
        <v>-1468506</v>
      </c>
      <c r="Q1066" s="48">
        <v>-734180</v>
      </c>
      <c r="R1066" s="48">
        <v>-734180</v>
      </c>
      <c r="S1066" s="48">
        <v>0</v>
      </c>
      <c r="T1066" s="48">
        <v>0</v>
      </c>
      <c r="U1066" s="48">
        <v>0</v>
      </c>
      <c r="V1066" s="48">
        <v>0</v>
      </c>
      <c r="W1066" s="48">
        <v>0</v>
      </c>
      <c r="X1066" s="48">
        <v>0</v>
      </c>
      <c r="Y1066" s="48">
        <v>798533</v>
      </c>
      <c r="Z1066" s="48">
        <v>0</v>
      </c>
      <c r="AA1066" s="48">
        <v>0</v>
      </c>
      <c r="AB1066" s="48">
        <v>0</v>
      </c>
      <c r="AC1066" s="48">
        <v>0</v>
      </c>
      <c r="AD1066" s="48">
        <v>0</v>
      </c>
      <c r="AI1066" s="48">
        <v>0</v>
      </c>
      <c r="AJ1066" s="48">
        <v>16709937</v>
      </c>
      <c r="AK1066" s="48">
        <v>0</v>
      </c>
      <c r="AL1066" s="48">
        <v>0</v>
      </c>
      <c r="AM1066" s="48">
        <v>0</v>
      </c>
      <c r="AN1066" s="48">
        <v>1018731</v>
      </c>
      <c r="AO1066" s="11" t="s">
        <v>3714</v>
      </c>
      <c r="AP1066" s="54" t="str">
        <f>IF(Table1[[#This Row],[Ending Capital Account]]&lt;500000,"A","REQ")</f>
        <v>REQ</v>
      </c>
    </row>
    <row r="1067" spans="1:42" x14ac:dyDescent="0.2">
      <c r="A1067" s="44">
        <v>62677</v>
      </c>
      <c r="B1067" s="11" t="s">
        <v>2366</v>
      </c>
      <c r="C1067" s="47">
        <v>45013</v>
      </c>
      <c r="D1067" s="46">
        <v>2010</v>
      </c>
      <c r="E1067" s="46">
        <v>2024</v>
      </c>
      <c r="F1067" s="12" t="s">
        <v>985</v>
      </c>
      <c r="G1067" s="12" t="s">
        <v>407</v>
      </c>
      <c r="H1067" s="12" t="s">
        <v>410</v>
      </c>
      <c r="I1067" s="12" t="s">
        <v>62</v>
      </c>
      <c r="J1067" s="12" t="s">
        <v>62</v>
      </c>
      <c r="K1067" s="48">
        <v>0</v>
      </c>
      <c r="L1067" s="12" t="s">
        <v>409</v>
      </c>
      <c r="P1067" s="50">
        <v>-1251619</v>
      </c>
      <c r="Q1067" s="48">
        <v>0</v>
      </c>
      <c r="R1067" s="48">
        <v>0</v>
      </c>
      <c r="S1067" s="48">
        <v>0</v>
      </c>
      <c r="T1067" s="48">
        <v>0</v>
      </c>
      <c r="U1067" s="48">
        <v>0</v>
      </c>
      <c r="V1067" s="48">
        <v>0</v>
      </c>
      <c r="W1067" s="48">
        <v>0</v>
      </c>
      <c r="X1067" s="48">
        <v>0</v>
      </c>
      <c r="Y1067" s="48">
        <v>0</v>
      </c>
      <c r="Z1067" s="48">
        <v>0</v>
      </c>
      <c r="AA1067" s="48">
        <v>0</v>
      </c>
      <c r="AB1067" s="48">
        <v>0</v>
      </c>
      <c r="AC1067" s="48">
        <v>0</v>
      </c>
      <c r="AD1067" s="48">
        <v>0</v>
      </c>
      <c r="AI1067" s="48">
        <v>0</v>
      </c>
      <c r="AJ1067" s="48">
        <v>17639529</v>
      </c>
      <c r="AK1067" s="48">
        <v>0</v>
      </c>
      <c r="AL1067" s="48">
        <v>0</v>
      </c>
      <c r="AM1067" s="48">
        <v>0</v>
      </c>
      <c r="AN1067" s="48">
        <v>941739</v>
      </c>
      <c r="AO1067" s="11" t="s">
        <v>3827</v>
      </c>
      <c r="AP1067" s="54" t="str">
        <f>IF(Table1[[#This Row],[Ending Capital Account]]&lt;500000,"A","REQ")</f>
        <v>A</v>
      </c>
    </row>
    <row r="1068" spans="1:42" x14ac:dyDescent="0.2">
      <c r="A1068" s="44">
        <v>63226</v>
      </c>
      <c r="B1068" s="11" t="s">
        <v>3020</v>
      </c>
      <c r="C1068" s="47">
        <v>45098</v>
      </c>
      <c r="D1068" s="46">
        <v>2011</v>
      </c>
      <c r="E1068" s="46">
        <v>2026</v>
      </c>
      <c r="F1068" s="12" t="s">
        <v>985</v>
      </c>
      <c r="G1068" s="12" t="s">
        <v>407</v>
      </c>
      <c r="H1068" s="12" t="s">
        <v>410</v>
      </c>
      <c r="I1068" s="12" t="s">
        <v>62</v>
      </c>
      <c r="J1068" s="12" t="s">
        <v>62</v>
      </c>
      <c r="K1068" s="48">
        <v>78430</v>
      </c>
      <c r="L1068" s="12" t="s">
        <v>409</v>
      </c>
      <c r="P1068" s="50">
        <v>-766707</v>
      </c>
      <c r="Q1068" s="48">
        <v>-766555</v>
      </c>
      <c r="R1068" s="48">
        <v>-766555</v>
      </c>
      <c r="S1068" s="48">
        <v>0</v>
      </c>
      <c r="T1068" s="48">
        <v>0</v>
      </c>
      <c r="U1068" s="48">
        <v>0</v>
      </c>
      <c r="V1068" s="48">
        <v>0</v>
      </c>
      <c r="W1068" s="48">
        <v>0</v>
      </c>
      <c r="X1068" s="48">
        <v>0</v>
      </c>
      <c r="Y1068" s="48">
        <v>0</v>
      </c>
      <c r="Z1068" s="48">
        <v>0</v>
      </c>
      <c r="AA1068" s="48">
        <v>0</v>
      </c>
      <c r="AB1068" s="48">
        <v>0</v>
      </c>
      <c r="AC1068" s="48">
        <v>0</v>
      </c>
      <c r="AD1068" s="48">
        <v>0</v>
      </c>
      <c r="AI1068" s="48">
        <v>0</v>
      </c>
      <c r="AJ1068" s="48">
        <v>3482810</v>
      </c>
      <c r="AK1068" s="48">
        <v>0</v>
      </c>
      <c r="AL1068" s="48">
        <v>0</v>
      </c>
      <c r="AM1068" s="48">
        <v>0</v>
      </c>
      <c r="AN1068" s="48">
        <v>513945</v>
      </c>
      <c r="AO1068" s="11" t="s">
        <v>3766</v>
      </c>
      <c r="AP1068" s="54" t="str">
        <f>IF(Table1[[#This Row],[Ending Capital Account]]&lt;500000,"A","REQ")</f>
        <v>A</v>
      </c>
    </row>
    <row r="1069" spans="1:42" x14ac:dyDescent="0.2">
      <c r="A1069" s="44">
        <v>79325</v>
      </c>
      <c r="B1069" s="11" t="s">
        <v>1846</v>
      </c>
      <c r="C1069" s="47">
        <v>45002</v>
      </c>
      <c r="D1069" s="46">
        <v>2022</v>
      </c>
      <c r="E1069" s="46">
        <v>2036</v>
      </c>
      <c r="F1069" s="12" t="s">
        <v>985</v>
      </c>
      <c r="G1069" s="12" t="s">
        <v>407</v>
      </c>
      <c r="H1069" s="12" t="s">
        <v>410</v>
      </c>
      <c r="I1069" s="12" t="s">
        <v>62</v>
      </c>
      <c r="J1069" s="12" t="s">
        <v>62</v>
      </c>
      <c r="K1069" s="48">
        <v>2824538</v>
      </c>
      <c r="L1069" s="12" t="s">
        <v>62</v>
      </c>
      <c r="P1069" s="50"/>
      <c r="Q1069" s="48">
        <v>0</v>
      </c>
      <c r="R1069" s="48">
        <v>0</v>
      </c>
      <c r="AO1069" s="11" t="s">
        <v>3734</v>
      </c>
      <c r="AP1069" s="54" t="str">
        <f>IF(Table1[[#This Row],[Ending Capital Account]]&lt;500000,"A","REQ")</f>
        <v>REQ</v>
      </c>
    </row>
    <row r="1070" spans="1:42" x14ac:dyDescent="0.2">
      <c r="A1070" s="44">
        <v>61183</v>
      </c>
      <c r="B1070" s="11" t="s">
        <v>2862</v>
      </c>
      <c r="C1070" s="47">
        <v>45015</v>
      </c>
      <c r="D1070" s="46">
        <v>2005</v>
      </c>
      <c r="E1070" s="46">
        <v>2019</v>
      </c>
      <c r="F1070" s="12" t="s">
        <v>985</v>
      </c>
      <c r="G1070" s="12" t="s">
        <v>407</v>
      </c>
      <c r="H1070" s="12" t="s">
        <v>410</v>
      </c>
      <c r="I1070" s="12" t="s">
        <v>62</v>
      </c>
      <c r="J1070" s="12" t="s">
        <v>62</v>
      </c>
      <c r="K1070" s="48">
        <v>-71940</v>
      </c>
      <c r="L1070" s="12" t="s">
        <v>409</v>
      </c>
      <c r="P1070" s="50">
        <v>-630611</v>
      </c>
      <c r="Q1070" s="48">
        <v>-619597</v>
      </c>
      <c r="R1070" s="48">
        <v>-619597</v>
      </c>
      <c r="S1070" s="48">
        <v>0</v>
      </c>
      <c r="T1070" s="48">
        <v>0</v>
      </c>
      <c r="U1070" s="48">
        <v>9139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I1070" s="48">
        <v>0</v>
      </c>
      <c r="AJ1070" s="48">
        <v>8782218</v>
      </c>
      <c r="AK1070" s="48">
        <v>0</v>
      </c>
      <c r="AL1070" s="48">
        <v>0</v>
      </c>
      <c r="AM1070" s="48">
        <v>0</v>
      </c>
      <c r="AN1070" s="48">
        <v>338073</v>
      </c>
      <c r="AO1070" s="11" t="s">
        <v>3699</v>
      </c>
      <c r="AP1070" s="54" t="str">
        <f>IF(Table1[[#This Row],[Ending Capital Account]]&lt;500000,"A","REQ")</f>
        <v>A</v>
      </c>
    </row>
    <row r="1071" spans="1:42" x14ac:dyDescent="0.2">
      <c r="A1071" s="44">
        <v>65812</v>
      </c>
      <c r="B1071" s="11" t="s">
        <v>839</v>
      </c>
      <c r="C1071" s="47">
        <v>45008</v>
      </c>
      <c r="D1071" s="46">
        <v>2013</v>
      </c>
      <c r="E1071" s="46">
        <v>2027</v>
      </c>
      <c r="F1071" s="12" t="s">
        <v>985</v>
      </c>
      <c r="G1071" s="12" t="s">
        <v>407</v>
      </c>
      <c r="H1071" s="12" t="s">
        <v>410</v>
      </c>
      <c r="I1071" s="12" t="s">
        <v>62</v>
      </c>
      <c r="J1071" s="12" t="s">
        <v>62</v>
      </c>
      <c r="K1071" s="48">
        <v>3188684</v>
      </c>
      <c r="L1071" s="12" t="s">
        <v>409</v>
      </c>
      <c r="P1071" s="50">
        <v>-552195</v>
      </c>
      <c r="Q1071" s="48">
        <v>-546427</v>
      </c>
      <c r="R1071" s="48">
        <v>-546427</v>
      </c>
      <c r="S1071" s="48">
        <v>0</v>
      </c>
      <c r="T1071" s="48">
        <v>0</v>
      </c>
      <c r="U1071" s="48">
        <v>0</v>
      </c>
      <c r="V1071" s="48">
        <v>0</v>
      </c>
      <c r="W1071" s="48">
        <v>0</v>
      </c>
      <c r="X1071" s="48">
        <v>0</v>
      </c>
      <c r="Y1071" s="48">
        <v>703423</v>
      </c>
      <c r="Z1071" s="48">
        <v>0</v>
      </c>
      <c r="AA1071" s="48">
        <v>0</v>
      </c>
      <c r="AB1071" s="48">
        <v>0</v>
      </c>
      <c r="AC1071" s="48">
        <v>0</v>
      </c>
      <c r="AD1071" s="48">
        <v>0</v>
      </c>
      <c r="AI1071" s="48">
        <v>0</v>
      </c>
      <c r="AJ1071" s="48">
        <v>14255045</v>
      </c>
      <c r="AK1071" s="48">
        <v>0</v>
      </c>
      <c r="AL1071" s="48">
        <v>0</v>
      </c>
      <c r="AM1071" s="48">
        <v>0</v>
      </c>
      <c r="AN1071" s="48">
        <v>568143</v>
      </c>
      <c r="AO1071" s="11" t="s">
        <v>3833</v>
      </c>
      <c r="AP1071" s="54" t="str">
        <f>IF(Table1[[#This Row],[Ending Capital Account]]&lt;500000,"A","REQ")</f>
        <v>REQ</v>
      </c>
    </row>
    <row r="1072" spans="1:42" x14ac:dyDescent="0.2">
      <c r="A1072" s="44">
        <v>78627</v>
      </c>
      <c r="B1072" s="11" t="s">
        <v>1465</v>
      </c>
      <c r="C1072" s="47">
        <v>45007</v>
      </c>
      <c r="D1072" s="46">
        <v>2019</v>
      </c>
      <c r="E1072" s="46">
        <v>2034</v>
      </c>
      <c r="F1072" s="12" t="s">
        <v>985</v>
      </c>
      <c r="G1072" s="12" t="s">
        <v>407</v>
      </c>
      <c r="H1072" s="12" t="s">
        <v>410</v>
      </c>
      <c r="I1072" s="12" t="s">
        <v>62</v>
      </c>
      <c r="J1072" s="12" t="s">
        <v>62</v>
      </c>
      <c r="K1072" s="48">
        <v>6725460</v>
      </c>
      <c r="L1072" s="12" t="s">
        <v>409</v>
      </c>
      <c r="P1072" s="50">
        <v>-281781</v>
      </c>
      <c r="Q1072" s="48">
        <v>-281493</v>
      </c>
      <c r="R1072" s="48">
        <v>-281493</v>
      </c>
      <c r="S1072" s="48">
        <v>0</v>
      </c>
      <c r="T1072" s="48">
        <v>0</v>
      </c>
      <c r="U1072" s="48">
        <v>0</v>
      </c>
      <c r="V1072" s="48">
        <v>0</v>
      </c>
      <c r="W1072" s="48">
        <v>0</v>
      </c>
      <c r="X1072" s="48">
        <v>0</v>
      </c>
      <c r="Y1072" s="48">
        <v>954337</v>
      </c>
      <c r="Z1072" s="48">
        <v>0</v>
      </c>
      <c r="AA1072" s="48">
        <v>0</v>
      </c>
      <c r="AB1072" s="48">
        <v>0</v>
      </c>
      <c r="AC1072" s="48">
        <v>0</v>
      </c>
      <c r="AD1072" s="48">
        <v>0</v>
      </c>
      <c r="AI1072" s="48">
        <v>0</v>
      </c>
      <c r="AJ1072" s="48">
        <v>2705997</v>
      </c>
      <c r="AK1072" s="48">
        <v>0</v>
      </c>
      <c r="AL1072" s="48">
        <v>2759</v>
      </c>
      <c r="AM1072" s="48">
        <v>0</v>
      </c>
      <c r="AN1072" s="48">
        <v>315618</v>
      </c>
      <c r="AO1072" s="11" t="s">
        <v>3727</v>
      </c>
      <c r="AP1072" s="54" t="str">
        <f>IF(Table1[[#This Row],[Ending Capital Account]]&lt;500000,"A","REQ")</f>
        <v>REQ</v>
      </c>
    </row>
    <row r="1073" spans="1:42" x14ac:dyDescent="0.2">
      <c r="A1073" s="44">
        <v>64389</v>
      </c>
      <c r="B1073" s="11" t="s">
        <v>2444</v>
      </c>
      <c r="C1073" s="47">
        <v>45146</v>
      </c>
      <c r="D1073" s="46">
        <v>2011</v>
      </c>
      <c r="E1073" s="46">
        <v>2025</v>
      </c>
      <c r="F1073" s="12" t="s">
        <v>985</v>
      </c>
      <c r="G1073" s="12" t="s">
        <v>407</v>
      </c>
      <c r="H1073" s="12" t="s">
        <v>410</v>
      </c>
      <c r="I1073" s="12" t="s">
        <v>62</v>
      </c>
      <c r="J1073" s="12" t="s">
        <v>62</v>
      </c>
      <c r="K1073" s="48">
        <v>5571031</v>
      </c>
      <c r="L1073" s="12" t="s">
        <v>409</v>
      </c>
      <c r="P1073" s="50">
        <v>-279745</v>
      </c>
      <c r="Q1073" s="48">
        <v>-279679</v>
      </c>
      <c r="R1073" s="48">
        <v>-279679</v>
      </c>
      <c r="S1073" s="48">
        <v>0</v>
      </c>
      <c r="T1073" s="48">
        <v>0</v>
      </c>
      <c r="U1073" s="48">
        <v>0</v>
      </c>
      <c r="V1073" s="48">
        <v>0</v>
      </c>
      <c r="W1073" s="48">
        <v>0</v>
      </c>
      <c r="X1073" s="48">
        <v>0</v>
      </c>
      <c r="Y1073" s="48">
        <v>0</v>
      </c>
      <c r="Z1073" s="48">
        <v>0</v>
      </c>
      <c r="AA1073" s="48">
        <v>0</v>
      </c>
      <c r="AB1073" s="48">
        <v>0</v>
      </c>
      <c r="AC1073" s="48">
        <v>0</v>
      </c>
      <c r="AD1073" s="48">
        <v>0</v>
      </c>
      <c r="AI1073" s="48">
        <v>0</v>
      </c>
      <c r="AJ1073" s="48">
        <v>1480733</v>
      </c>
      <c r="AK1073" s="48">
        <v>0</v>
      </c>
      <c r="AL1073" s="48">
        <v>0</v>
      </c>
      <c r="AM1073" s="48">
        <v>0</v>
      </c>
      <c r="AN1073" s="48">
        <v>318718</v>
      </c>
      <c r="AO1073" s="11" t="s">
        <v>3729</v>
      </c>
      <c r="AP1073" s="54" t="str">
        <f>IF(Table1[[#This Row],[Ending Capital Account]]&lt;500000,"A","REQ")</f>
        <v>REQ</v>
      </c>
    </row>
    <row r="1074" spans="1:42" x14ac:dyDescent="0.2">
      <c r="A1074" s="44">
        <v>78667</v>
      </c>
      <c r="B1074" s="11" t="s">
        <v>946</v>
      </c>
      <c r="C1074" s="47">
        <v>45005</v>
      </c>
      <c r="D1074" s="46">
        <v>2023</v>
      </c>
      <c r="E1074" s="46">
        <v>2038</v>
      </c>
      <c r="F1074" s="12" t="s">
        <v>985</v>
      </c>
      <c r="G1074" s="12" t="s">
        <v>407</v>
      </c>
      <c r="H1074" s="12" t="s">
        <v>410</v>
      </c>
      <c r="I1074" s="12" t="s">
        <v>62</v>
      </c>
      <c r="J1074" s="12" t="s">
        <v>62</v>
      </c>
      <c r="K1074" s="48">
        <v>1639587</v>
      </c>
      <c r="L1074" s="12" t="s">
        <v>62</v>
      </c>
      <c r="P1074" s="50">
        <v>0</v>
      </c>
      <c r="Q1074" s="48">
        <v>0</v>
      </c>
      <c r="R1074" s="48">
        <v>0</v>
      </c>
      <c r="S1074" s="48">
        <v>0</v>
      </c>
      <c r="T1074" s="48">
        <v>0</v>
      </c>
      <c r="U1074" s="48">
        <v>0</v>
      </c>
      <c r="V1074" s="48">
        <v>0</v>
      </c>
      <c r="W1074" s="48">
        <v>0</v>
      </c>
      <c r="X1074" s="48">
        <v>0</v>
      </c>
      <c r="Y1074" s="48">
        <v>0</v>
      </c>
      <c r="Z1074" s="48">
        <v>0</v>
      </c>
      <c r="AA1074" s="48">
        <v>0</v>
      </c>
      <c r="AB1074" s="48">
        <v>0</v>
      </c>
      <c r="AC1074" s="48">
        <v>0</v>
      </c>
      <c r="AD1074" s="48">
        <v>0</v>
      </c>
      <c r="AI1074" s="48">
        <v>0</v>
      </c>
      <c r="AJ1074" s="48">
        <v>26460243</v>
      </c>
      <c r="AK1074" s="48">
        <v>0</v>
      </c>
      <c r="AL1074" s="48">
        <v>0</v>
      </c>
      <c r="AM1074" s="48">
        <v>0</v>
      </c>
      <c r="AO1074" s="11" t="s">
        <v>4776</v>
      </c>
      <c r="AP1074" s="54" t="str">
        <f>IF(Table1[[#This Row],[Ending Capital Account]]&lt;500000,"A","REQ")</f>
        <v>REQ</v>
      </c>
    </row>
    <row r="1075" spans="1:42" x14ac:dyDescent="0.2">
      <c r="A1075" s="44">
        <v>67506</v>
      </c>
      <c r="B1075" s="11" t="s">
        <v>1784</v>
      </c>
      <c r="C1075" s="47">
        <v>45021</v>
      </c>
      <c r="D1075" s="46">
        <v>2018</v>
      </c>
      <c r="E1075" s="46">
        <v>2032</v>
      </c>
      <c r="F1075" s="12" t="s">
        <v>985</v>
      </c>
      <c r="G1075" s="12" t="s">
        <v>407</v>
      </c>
      <c r="H1075" s="12" t="s">
        <v>410</v>
      </c>
      <c r="I1075" s="12" t="s">
        <v>62</v>
      </c>
      <c r="J1075" s="12" t="s">
        <v>62</v>
      </c>
      <c r="K1075" s="48">
        <v>5604689</v>
      </c>
      <c r="L1075" s="12" t="s">
        <v>409</v>
      </c>
      <c r="P1075" s="50">
        <v>-373817</v>
      </c>
      <c r="Q1075" s="48">
        <v>-373780</v>
      </c>
      <c r="R1075" s="48">
        <v>-373780</v>
      </c>
      <c r="S1075" s="48">
        <v>0</v>
      </c>
      <c r="T1075" s="48">
        <v>0</v>
      </c>
      <c r="U1075" s="48">
        <v>0</v>
      </c>
      <c r="V1075" s="48">
        <v>0</v>
      </c>
      <c r="W1075" s="48">
        <v>0</v>
      </c>
      <c r="X1075" s="48">
        <v>0</v>
      </c>
      <c r="Y1075" s="48">
        <v>629973</v>
      </c>
      <c r="Z1075" s="48">
        <v>0</v>
      </c>
      <c r="AA1075" s="48">
        <v>0</v>
      </c>
      <c r="AB1075" s="48">
        <v>0</v>
      </c>
      <c r="AC1075" s="48">
        <v>0</v>
      </c>
      <c r="AD1075" s="48">
        <v>0</v>
      </c>
      <c r="AI1075" s="48">
        <v>92838</v>
      </c>
      <c r="AJ1075" s="48">
        <v>4134501</v>
      </c>
      <c r="AK1075" s="48">
        <v>0</v>
      </c>
      <c r="AL1075" s="48">
        <v>0</v>
      </c>
      <c r="AM1075" s="48">
        <v>0</v>
      </c>
      <c r="AN1075" s="48">
        <v>308756</v>
      </c>
      <c r="AO1075" s="11" t="s">
        <v>3711</v>
      </c>
      <c r="AP1075" s="54" t="str">
        <f>IF(Table1[[#This Row],[Ending Capital Account]]&lt;500000,"A","REQ")</f>
        <v>REQ</v>
      </c>
    </row>
    <row r="1076" spans="1:42" x14ac:dyDescent="0.2">
      <c r="A1076" s="44">
        <v>63474</v>
      </c>
      <c r="B1076" s="11" t="s">
        <v>2329</v>
      </c>
      <c r="C1076" s="47">
        <v>44979</v>
      </c>
      <c r="D1076" s="46">
        <v>2009</v>
      </c>
      <c r="E1076" s="46">
        <v>2023</v>
      </c>
      <c r="F1076" s="12" t="s">
        <v>985</v>
      </c>
      <c r="G1076" s="12" t="s">
        <v>407</v>
      </c>
      <c r="H1076" s="12" t="s">
        <v>410</v>
      </c>
      <c r="I1076" s="12" t="s">
        <v>62</v>
      </c>
      <c r="J1076" s="12" t="s">
        <v>62</v>
      </c>
      <c r="K1076" s="48">
        <v>1009995</v>
      </c>
      <c r="L1076" s="12" t="s">
        <v>62</v>
      </c>
      <c r="P1076" s="50">
        <v>-217948</v>
      </c>
      <c r="Q1076" s="48">
        <v>-217494</v>
      </c>
      <c r="R1076" s="48">
        <v>-217494</v>
      </c>
      <c r="S1076" s="48">
        <v>0</v>
      </c>
      <c r="T1076" s="48">
        <v>1371</v>
      </c>
      <c r="U1076" s="48">
        <v>0</v>
      </c>
      <c r="V1076" s="48">
        <v>0</v>
      </c>
      <c r="W1076" s="48">
        <v>0</v>
      </c>
      <c r="X1076" s="48">
        <v>0</v>
      </c>
      <c r="Y1076" s="48">
        <v>0</v>
      </c>
      <c r="Z1076" s="48">
        <v>0</v>
      </c>
      <c r="AA1076" s="48">
        <v>0</v>
      </c>
      <c r="AB1076" s="48">
        <v>0</v>
      </c>
      <c r="AC1076" s="48">
        <v>0</v>
      </c>
      <c r="AD1076" s="48">
        <v>0</v>
      </c>
      <c r="AI1076" s="48">
        <v>0</v>
      </c>
      <c r="AJ1076" s="48">
        <v>1677852</v>
      </c>
      <c r="AK1076" s="48">
        <v>0</v>
      </c>
      <c r="AL1076" s="48">
        <v>0</v>
      </c>
      <c r="AM1076" s="48">
        <v>-20897</v>
      </c>
      <c r="AN1076" s="48">
        <v>215441</v>
      </c>
      <c r="AO1076" s="11" t="s">
        <v>3735</v>
      </c>
      <c r="AP1076" s="54" t="str">
        <f>IF(Table1[[#This Row],[Ending Capital Account]]&lt;500000,"A","REQ")</f>
        <v>REQ</v>
      </c>
    </row>
    <row r="1077" spans="1:42" x14ac:dyDescent="0.2">
      <c r="A1077" s="44">
        <v>63728</v>
      </c>
      <c r="B1077" s="11" t="s">
        <v>2376</v>
      </c>
      <c r="C1077" s="47">
        <v>44985</v>
      </c>
      <c r="D1077" s="46">
        <v>2010</v>
      </c>
      <c r="E1077" s="46">
        <v>2024</v>
      </c>
      <c r="F1077" s="12" t="s">
        <v>985</v>
      </c>
      <c r="G1077" s="12" t="s">
        <v>407</v>
      </c>
      <c r="H1077" s="12" t="s">
        <v>410</v>
      </c>
      <c r="I1077" s="12" t="s">
        <v>62</v>
      </c>
      <c r="J1077" s="12" t="s">
        <v>409</v>
      </c>
      <c r="K1077" s="48">
        <v>0</v>
      </c>
      <c r="L1077" s="12" t="s">
        <v>409</v>
      </c>
      <c r="P1077" s="50">
        <v>-361209</v>
      </c>
      <c r="Q1077" s="48">
        <v>-350187</v>
      </c>
      <c r="R1077" s="48">
        <v>-350187</v>
      </c>
      <c r="S1077" s="48">
        <v>0</v>
      </c>
      <c r="T1077" s="48">
        <v>0</v>
      </c>
      <c r="U1077" s="48">
        <v>0</v>
      </c>
      <c r="V1077" s="48">
        <v>0</v>
      </c>
      <c r="W1077" s="48">
        <v>0</v>
      </c>
      <c r="X1077" s="48">
        <v>0</v>
      </c>
      <c r="Y1077" s="48">
        <v>0</v>
      </c>
      <c r="Z1077" s="48">
        <v>0</v>
      </c>
      <c r="AA1077" s="48">
        <v>0</v>
      </c>
      <c r="AB1077" s="48">
        <v>0</v>
      </c>
      <c r="AC1077" s="48">
        <v>0</v>
      </c>
      <c r="AD1077" s="48">
        <v>0</v>
      </c>
      <c r="AI1077" s="48">
        <v>0</v>
      </c>
      <c r="AJ1077" s="48">
        <v>0</v>
      </c>
      <c r="AK1077" s="48">
        <v>0</v>
      </c>
      <c r="AL1077" s="48">
        <v>0</v>
      </c>
      <c r="AM1077" s="48">
        <v>-48309</v>
      </c>
      <c r="AN1077" s="48">
        <v>249362</v>
      </c>
      <c r="AO1077" s="11" t="s">
        <v>3827</v>
      </c>
      <c r="AP1077" s="54" t="str">
        <f>IF(Table1[[#This Row],[Ending Capital Account]]&lt;500000,"A","REQ")</f>
        <v>A</v>
      </c>
    </row>
    <row r="1078" spans="1:42" x14ac:dyDescent="0.2">
      <c r="A1078" s="44">
        <v>64091</v>
      </c>
      <c r="B1078" s="11" t="s">
        <v>2382</v>
      </c>
      <c r="C1078" s="47">
        <v>45016</v>
      </c>
      <c r="D1078" s="46">
        <v>2011</v>
      </c>
      <c r="E1078" s="46">
        <v>2025</v>
      </c>
      <c r="F1078" s="12" t="s">
        <v>985</v>
      </c>
      <c r="G1078" s="12" t="s">
        <v>407</v>
      </c>
      <c r="H1078" s="12" t="s">
        <v>410</v>
      </c>
      <c r="I1078" s="12" t="s">
        <v>62</v>
      </c>
      <c r="J1078" s="12" t="s">
        <v>62</v>
      </c>
      <c r="K1078" s="48">
        <v>1591447</v>
      </c>
      <c r="L1078" s="12" t="s">
        <v>409</v>
      </c>
      <c r="P1078" s="50">
        <v>-464589</v>
      </c>
      <c r="Q1078" s="48">
        <v>-449773</v>
      </c>
      <c r="R1078" s="48">
        <v>-449773</v>
      </c>
      <c r="S1078" s="48">
        <v>0</v>
      </c>
      <c r="T1078" s="48">
        <v>0</v>
      </c>
      <c r="U1078" s="48">
        <v>0</v>
      </c>
      <c r="V1078" s="48">
        <v>0</v>
      </c>
      <c r="W1078" s="48">
        <v>0</v>
      </c>
      <c r="X1078" s="48">
        <v>0</v>
      </c>
      <c r="Y1078" s="48">
        <v>0</v>
      </c>
      <c r="Z1078" s="48">
        <v>0</v>
      </c>
      <c r="AA1078" s="48">
        <v>0</v>
      </c>
      <c r="AB1078" s="48">
        <v>0</v>
      </c>
      <c r="AC1078" s="48">
        <v>0</v>
      </c>
      <c r="AD1078" s="48">
        <v>0</v>
      </c>
      <c r="AI1078" s="48">
        <v>0</v>
      </c>
      <c r="AJ1078" s="48">
        <v>2758283</v>
      </c>
      <c r="AK1078" s="48">
        <v>0</v>
      </c>
      <c r="AL1078" s="48">
        <v>0</v>
      </c>
      <c r="AM1078" s="48">
        <v>0</v>
      </c>
      <c r="AN1078" s="48">
        <v>311338</v>
      </c>
      <c r="AO1078" s="11" t="s">
        <v>3827</v>
      </c>
      <c r="AP1078" s="54" t="str">
        <f>IF(Table1[[#This Row],[Ending Capital Account]]&lt;500000,"A","REQ")</f>
        <v>REQ</v>
      </c>
    </row>
    <row r="1079" spans="1:42" x14ac:dyDescent="0.2">
      <c r="A1079" s="44">
        <v>65206</v>
      </c>
      <c r="B1079" s="11" t="s">
        <v>364</v>
      </c>
      <c r="C1079" s="47">
        <v>45019</v>
      </c>
      <c r="D1079" s="46">
        <v>2012</v>
      </c>
      <c r="E1079" s="46">
        <v>2026</v>
      </c>
      <c r="F1079" s="12" t="s">
        <v>985</v>
      </c>
      <c r="G1079" s="12" t="s">
        <v>407</v>
      </c>
      <c r="H1079" s="12" t="s">
        <v>410</v>
      </c>
      <c r="I1079" s="12" t="s">
        <v>62</v>
      </c>
      <c r="J1079" s="12" t="s">
        <v>62</v>
      </c>
      <c r="K1079" s="48">
        <v>814176</v>
      </c>
      <c r="L1079" s="12" t="s">
        <v>409</v>
      </c>
      <c r="P1079" s="50">
        <v>-220842</v>
      </c>
      <c r="Q1079" s="48">
        <v>-219707</v>
      </c>
      <c r="R1079" s="48">
        <v>-246283</v>
      </c>
      <c r="S1079" s="48">
        <v>0</v>
      </c>
      <c r="T1079" s="48">
        <v>0</v>
      </c>
      <c r="U1079" s="48">
        <v>0</v>
      </c>
      <c r="V1079" s="48">
        <v>0</v>
      </c>
      <c r="W1079" s="48">
        <v>0</v>
      </c>
      <c r="X1079" s="48">
        <v>56675</v>
      </c>
      <c r="Z1079" s="48">
        <v>0</v>
      </c>
      <c r="AA1079" s="48">
        <v>0</v>
      </c>
      <c r="AB1079" s="48">
        <v>0</v>
      </c>
      <c r="AC1079" s="48">
        <v>0</v>
      </c>
      <c r="AD1079" s="48">
        <v>0</v>
      </c>
      <c r="AI1079" s="48">
        <v>0</v>
      </c>
      <c r="AJ1079" s="48">
        <v>2091273</v>
      </c>
      <c r="AK1079" s="48">
        <v>0</v>
      </c>
      <c r="AL1079" s="48">
        <v>0</v>
      </c>
      <c r="AM1079" s="48">
        <v>0</v>
      </c>
      <c r="AN1079" s="48">
        <v>151567</v>
      </c>
      <c r="AO1079" s="11" t="s">
        <v>3710</v>
      </c>
      <c r="AP1079" s="54" t="str">
        <f>IF(Table1[[#This Row],[Ending Capital Account]]&lt;500000,"A","REQ")</f>
        <v>REQ</v>
      </c>
    </row>
    <row r="1080" spans="1:42" x14ac:dyDescent="0.2">
      <c r="A1080" s="44">
        <v>79939</v>
      </c>
      <c r="B1080" s="11" t="s">
        <v>4093</v>
      </c>
      <c r="C1080" s="47">
        <v>45009</v>
      </c>
      <c r="D1080" s="46">
        <v>2023</v>
      </c>
      <c r="E1080" s="46">
        <v>2038</v>
      </c>
      <c r="F1080" s="12" t="s">
        <v>985</v>
      </c>
      <c r="G1080" s="12" t="s">
        <v>407</v>
      </c>
      <c r="H1080" s="12" t="s">
        <v>410</v>
      </c>
      <c r="I1080" s="12" t="s">
        <v>62</v>
      </c>
      <c r="J1080" s="12" t="s">
        <v>62</v>
      </c>
      <c r="K1080" s="48">
        <v>990031</v>
      </c>
      <c r="L1080" s="12" t="s">
        <v>409</v>
      </c>
      <c r="P1080" s="50">
        <v>-1212</v>
      </c>
      <c r="Q1080" s="48">
        <v>-1197</v>
      </c>
      <c r="R1080" s="48">
        <v>-1197</v>
      </c>
      <c r="S1080" s="48">
        <v>0</v>
      </c>
      <c r="T1080" s="48">
        <v>0</v>
      </c>
      <c r="U1080" s="48">
        <v>0</v>
      </c>
      <c r="V1080" s="48">
        <v>0</v>
      </c>
      <c r="W1080" s="48">
        <v>0</v>
      </c>
      <c r="X1080" s="48">
        <v>0</v>
      </c>
      <c r="Y1080" s="48">
        <v>0</v>
      </c>
      <c r="Z1080" s="48">
        <v>0</v>
      </c>
      <c r="AA1080" s="48">
        <v>0</v>
      </c>
      <c r="AB1080" s="48">
        <v>0</v>
      </c>
      <c r="AC1080" s="48">
        <v>0</v>
      </c>
      <c r="AD1080" s="48">
        <v>0</v>
      </c>
      <c r="AI1080" s="48">
        <v>0</v>
      </c>
      <c r="AJ1080" s="48">
        <v>5636137</v>
      </c>
      <c r="AK1080" s="48">
        <v>0</v>
      </c>
      <c r="AL1080" s="48">
        <v>1046228</v>
      </c>
      <c r="AM1080" s="48">
        <v>0</v>
      </c>
      <c r="AO1080" s="11" t="s">
        <v>4735</v>
      </c>
      <c r="AP1080" s="54" t="str">
        <f>IF(Table1[[#This Row],[Ending Capital Account]]&lt;500000,"A","REQ")</f>
        <v>REQ</v>
      </c>
    </row>
    <row r="1081" spans="1:42" x14ac:dyDescent="0.2">
      <c r="A1081" s="44">
        <v>66572</v>
      </c>
      <c r="B1081" s="11" t="s">
        <v>3058</v>
      </c>
      <c r="C1081" s="47">
        <v>44971</v>
      </c>
      <c r="D1081" s="46">
        <v>2015</v>
      </c>
      <c r="E1081" s="46">
        <v>2030</v>
      </c>
      <c r="F1081" s="12" t="s">
        <v>985</v>
      </c>
      <c r="G1081" s="12" t="s">
        <v>407</v>
      </c>
      <c r="H1081" s="12" t="s">
        <v>410</v>
      </c>
      <c r="I1081" s="12" t="s">
        <v>62</v>
      </c>
      <c r="J1081" s="12" t="s">
        <v>62</v>
      </c>
      <c r="K1081" s="48">
        <v>5310053</v>
      </c>
      <c r="L1081" s="12" t="s">
        <v>62</v>
      </c>
      <c r="P1081" s="50">
        <v>-587480</v>
      </c>
      <c r="Q1081" s="48">
        <v>-583128</v>
      </c>
      <c r="R1081" s="48">
        <v>-583128</v>
      </c>
      <c r="S1081" s="48">
        <v>0</v>
      </c>
      <c r="T1081" s="48">
        <v>30745</v>
      </c>
      <c r="U1081" s="48">
        <v>0</v>
      </c>
      <c r="V1081" s="48">
        <v>0</v>
      </c>
      <c r="W1081" s="48">
        <v>0</v>
      </c>
      <c r="X1081" s="48">
        <v>0</v>
      </c>
      <c r="Y1081" s="48">
        <v>899910</v>
      </c>
      <c r="Z1081" s="48">
        <v>0</v>
      </c>
      <c r="AA1081" s="48">
        <v>0</v>
      </c>
      <c r="AB1081" s="48">
        <v>0</v>
      </c>
      <c r="AC1081" s="48">
        <v>0</v>
      </c>
      <c r="AD1081" s="48">
        <v>0</v>
      </c>
      <c r="AI1081" s="48">
        <v>0</v>
      </c>
      <c r="AJ1081" s="48">
        <v>5430018</v>
      </c>
      <c r="AK1081" s="48">
        <v>0</v>
      </c>
      <c r="AL1081" s="48">
        <v>0</v>
      </c>
      <c r="AM1081" s="48">
        <v>0</v>
      </c>
      <c r="AN1081" s="48">
        <v>582181</v>
      </c>
      <c r="AO1081" s="11" t="s">
        <v>3744</v>
      </c>
      <c r="AP1081" s="54" t="str">
        <f>IF(Table1[[#This Row],[Ending Capital Account]]&lt;500000,"A","REQ")</f>
        <v>REQ</v>
      </c>
    </row>
    <row r="1082" spans="1:42" x14ac:dyDescent="0.2">
      <c r="A1082" s="44">
        <v>67262</v>
      </c>
      <c r="B1082" s="11" t="s">
        <v>890</v>
      </c>
      <c r="C1082" s="47">
        <v>45085</v>
      </c>
      <c r="D1082" s="46">
        <v>2017</v>
      </c>
      <c r="E1082" s="46">
        <v>2031</v>
      </c>
      <c r="F1082" s="12" t="s">
        <v>985</v>
      </c>
      <c r="G1082" s="12" t="s">
        <v>407</v>
      </c>
      <c r="H1082" s="12" t="s">
        <v>410</v>
      </c>
      <c r="I1082" s="12" t="s">
        <v>62</v>
      </c>
      <c r="J1082" s="12" t="s">
        <v>62</v>
      </c>
      <c r="K1082" s="48">
        <v>2434049</v>
      </c>
      <c r="L1082" s="12" t="s">
        <v>409</v>
      </c>
      <c r="P1082" s="50">
        <v>-930240</v>
      </c>
      <c r="Q1082" s="48">
        <v>-930147</v>
      </c>
      <c r="R1082" s="48">
        <v>-1023268</v>
      </c>
      <c r="S1082" s="48">
        <v>0</v>
      </c>
      <c r="T1082" s="48">
        <v>0</v>
      </c>
      <c r="U1082" s="48">
        <v>0</v>
      </c>
      <c r="V1082" s="48">
        <v>0</v>
      </c>
      <c r="W1082" s="48">
        <v>0</v>
      </c>
      <c r="X1082" s="48">
        <v>0</v>
      </c>
      <c r="Y1082" s="48">
        <v>933488</v>
      </c>
      <c r="Z1082" s="48">
        <v>0</v>
      </c>
      <c r="AA1082" s="48">
        <v>0</v>
      </c>
      <c r="AB1082" s="48">
        <v>0</v>
      </c>
      <c r="AC1082" s="48">
        <v>0</v>
      </c>
      <c r="AD1082" s="48">
        <v>0</v>
      </c>
      <c r="AI1082" s="48">
        <v>0</v>
      </c>
      <c r="AJ1082" s="48">
        <v>27957600</v>
      </c>
      <c r="AK1082" s="48">
        <v>0</v>
      </c>
      <c r="AL1082" s="48">
        <v>0</v>
      </c>
      <c r="AM1082" s="48">
        <v>0</v>
      </c>
      <c r="AN1082" s="48">
        <v>794914</v>
      </c>
      <c r="AO1082" s="11" t="s">
        <v>3775</v>
      </c>
      <c r="AP1082" s="54" t="str">
        <f>IF(Table1[[#This Row],[Ending Capital Account]]&lt;500000,"A","REQ")</f>
        <v>REQ</v>
      </c>
    </row>
    <row r="1083" spans="1:42" x14ac:dyDescent="0.2">
      <c r="A1083" s="44">
        <v>62410</v>
      </c>
      <c r="B1083" s="11" t="s">
        <v>485</v>
      </c>
      <c r="C1083" s="47">
        <v>44986</v>
      </c>
      <c r="D1083" s="46">
        <v>2008</v>
      </c>
      <c r="E1083" s="46">
        <v>2022</v>
      </c>
      <c r="F1083" s="12" t="s">
        <v>985</v>
      </c>
      <c r="G1083" s="12" t="s">
        <v>407</v>
      </c>
      <c r="H1083" s="12" t="s">
        <v>410</v>
      </c>
      <c r="I1083" s="12" t="s">
        <v>62</v>
      </c>
      <c r="J1083" s="12" t="s">
        <v>62</v>
      </c>
      <c r="K1083" s="48">
        <v>-204450</v>
      </c>
      <c r="L1083" s="12" t="s">
        <v>62</v>
      </c>
      <c r="P1083" s="50">
        <v>-36717</v>
      </c>
      <c r="Q1083" s="48">
        <v>-35574</v>
      </c>
      <c r="R1083" s="48">
        <v>-35574</v>
      </c>
      <c r="S1083" s="48">
        <v>0</v>
      </c>
      <c r="T1083" s="48">
        <v>512826</v>
      </c>
      <c r="U1083" s="48">
        <v>0</v>
      </c>
      <c r="V1083" s="48">
        <v>0</v>
      </c>
      <c r="W1083" s="48">
        <v>0</v>
      </c>
      <c r="X1083" s="48">
        <v>0</v>
      </c>
      <c r="Y1083" s="48">
        <v>0</v>
      </c>
      <c r="Z1083" s="48">
        <v>0</v>
      </c>
      <c r="AA1083" s="48">
        <v>0</v>
      </c>
      <c r="AB1083" s="48">
        <v>0</v>
      </c>
      <c r="AC1083" s="48">
        <v>0</v>
      </c>
      <c r="AD1083" s="48">
        <v>0</v>
      </c>
      <c r="AI1083" s="48">
        <v>0</v>
      </c>
      <c r="AJ1083" s="48">
        <v>16742652</v>
      </c>
      <c r="AK1083" s="48">
        <v>0</v>
      </c>
      <c r="AL1083" s="48">
        <v>0</v>
      </c>
      <c r="AM1083" s="48">
        <v>0</v>
      </c>
      <c r="AN1083" s="48">
        <v>803889</v>
      </c>
      <c r="AO1083" s="11" t="s">
        <v>3825</v>
      </c>
      <c r="AP1083" s="54" t="str">
        <f>IF(Table1[[#This Row],[Ending Capital Account]]&lt;500000,"A","REQ")</f>
        <v>A</v>
      </c>
    </row>
    <row r="1084" spans="1:42" x14ac:dyDescent="0.2">
      <c r="A1084" s="44">
        <v>61188</v>
      </c>
      <c r="B1084" s="11" t="s">
        <v>2868</v>
      </c>
      <c r="C1084" s="47">
        <v>45028</v>
      </c>
      <c r="D1084" s="46">
        <v>2004</v>
      </c>
      <c r="E1084" s="46">
        <v>2018</v>
      </c>
      <c r="F1084" s="12" t="s">
        <v>985</v>
      </c>
      <c r="G1084" s="12" t="s">
        <v>407</v>
      </c>
      <c r="H1084" s="12" t="s">
        <v>410</v>
      </c>
      <c r="I1084" s="12" t="s">
        <v>62</v>
      </c>
      <c r="J1084" s="12" t="s">
        <v>62</v>
      </c>
      <c r="K1084" s="48">
        <v>-982226</v>
      </c>
      <c r="L1084" s="12" t="s">
        <v>409</v>
      </c>
      <c r="P1084" s="50">
        <v>-473837</v>
      </c>
      <c r="Q1084" s="48">
        <v>-459736</v>
      </c>
      <c r="R1084" s="48">
        <v>-459736</v>
      </c>
      <c r="S1084" s="48">
        <v>0</v>
      </c>
      <c r="T1084" s="48">
        <v>0</v>
      </c>
      <c r="U1084" s="48">
        <v>0</v>
      </c>
      <c r="V1084" s="48">
        <v>0</v>
      </c>
      <c r="W1084" s="48">
        <v>0</v>
      </c>
      <c r="X1084" s="48">
        <v>0</v>
      </c>
      <c r="Y1084" s="48">
        <v>0</v>
      </c>
      <c r="Z1084" s="48">
        <v>0</v>
      </c>
      <c r="AA1084" s="48">
        <v>0</v>
      </c>
      <c r="AB1084" s="48">
        <v>0</v>
      </c>
      <c r="AC1084" s="48">
        <v>0</v>
      </c>
      <c r="AD1084" s="48">
        <v>0</v>
      </c>
      <c r="AI1084" s="48">
        <v>0</v>
      </c>
      <c r="AJ1084" s="48">
        <v>5734903</v>
      </c>
      <c r="AK1084" s="48">
        <v>0</v>
      </c>
      <c r="AL1084" s="48">
        <v>0</v>
      </c>
      <c r="AM1084" s="48">
        <v>0</v>
      </c>
      <c r="AN1084" s="48">
        <v>250996</v>
      </c>
      <c r="AO1084" s="11" t="s">
        <v>3699</v>
      </c>
      <c r="AP1084" s="54" t="str">
        <f>IF(Table1[[#This Row],[Ending Capital Account]]&lt;500000,"A","REQ")</f>
        <v>A</v>
      </c>
    </row>
    <row r="1085" spans="1:42" x14ac:dyDescent="0.2">
      <c r="A1085" s="44">
        <v>63930</v>
      </c>
      <c r="B1085" s="11" t="s">
        <v>3007</v>
      </c>
      <c r="C1085" s="47">
        <v>44985</v>
      </c>
      <c r="D1085" s="46">
        <v>2009</v>
      </c>
      <c r="E1085" s="46">
        <v>2023</v>
      </c>
      <c r="F1085" s="12" t="s">
        <v>985</v>
      </c>
      <c r="G1085" s="12" t="s">
        <v>407</v>
      </c>
      <c r="H1085" s="12" t="s">
        <v>410</v>
      </c>
      <c r="I1085" s="12" t="s">
        <v>62</v>
      </c>
      <c r="J1085" s="12" t="s">
        <v>62</v>
      </c>
      <c r="K1085" s="48">
        <v>288939</v>
      </c>
      <c r="L1085" s="12" t="s">
        <v>409</v>
      </c>
      <c r="P1085" s="50">
        <v>-103605</v>
      </c>
      <c r="Q1085" s="48">
        <v>-17806</v>
      </c>
      <c r="R1085" s="48">
        <v>-17806</v>
      </c>
      <c r="S1085" s="48">
        <v>0</v>
      </c>
      <c r="T1085" s="48">
        <v>0</v>
      </c>
      <c r="U1085" s="48">
        <v>0</v>
      </c>
      <c r="V1085" s="48">
        <v>0</v>
      </c>
      <c r="W1085" s="48">
        <v>0</v>
      </c>
      <c r="X1085" s="48">
        <v>0</v>
      </c>
      <c r="Y1085" s="48">
        <v>0</v>
      </c>
      <c r="Z1085" s="48">
        <v>0</v>
      </c>
      <c r="AA1085" s="48">
        <v>0</v>
      </c>
      <c r="AB1085" s="48">
        <v>0</v>
      </c>
      <c r="AC1085" s="48">
        <v>0</v>
      </c>
      <c r="AD1085" s="48">
        <v>0</v>
      </c>
      <c r="AI1085" s="48">
        <v>0</v>
      </c>
      <c r="AJ1085" s="48">
        <v>1763057</v>
      </c>
      <c r="AK1085" s="48">
        <v>0</v>
      </c>
      <c r="AL1085" s="48">
        <v>0</v>
      </c>
      <c r="AM1085" s="48">
        <v>0</v>
      </c>
      <c r="AN1085" s="48">
        <v>129064</v>
      </c>
      <c r="AO1085" s="11" t="s">
        <v>3837</v>
      </c>
      <c r="AP1085" s="54" t="str">
        <f>IF(Table1[[#This Row],[Ending Capital Account]]&lt;500000,"A","REQ")</f>
        <v>A</v>
      </c>
    </row>
    <row r="1086" spans="1:42" x14ac:dyDescent="0.2">
      <c r="A1086" s="44">
        <v>78431</v>
      </c>
      <c r="B1086" s="11" t="s">
        <v>1859</v>
      </c>
      <c r="C1086" s="47">
        <v>44965</v>
      </c>
      <c r="D1086" s="46">
        <v>2021</v>
      </c>
      <c r="E1086" s="46">
        <v>2035</v>
      </c>
      <c r="F1086" s="12" t="s">
        <v>985</v>
      </c>
      <c r="G1086" s="12" t="s">
        <v>407</v>
      </c>
      <c r="H1086" s="12" t="s">
        <v>410</v>
      </c>
      <c r="I1086" s="12" t="s">
        <v>62</v>
      </c>
      <c r="J1086" s="12" t="s">
        <v>62</v>
      </c>
      <c r="K1086" s="48">
        <v>2487315</v>
      </c>
      <c r="L1086" s="12" t="s">
        <v>409</v>
      </c>
      <c r="P1086" s="50">
        <v>-281962</v>
      </c>
      <c r="Q1086" s="48">
        <v>-281842</v>
      </c>
      <c r="R1086" s="48">
        <v>-281842</v>
      </c>
      <c r="S1086" s="48">
        <v>0</v>
      </c>
      <c r="T1086" s="48">
        <v>0</v>
      </c>
      <c r="U1086" s="48">
        <v>0</v>
      </c>
      <c r="V1086" s="48">
        <v>0</v>
      </c>
      <c r="W1086" s="48">
        <v>0</v>
      </c>
      <c r="X1086" s="48">
        <v>0</v>
      </c>
      <c r="Y1086" s="48">
        <v>458737</v>
      </c>
      <c r="Z1086" s="48">
        <v>0</v>
      </c>
      <c r="AA1086" s="48">
        <v>0</v>
      </c>
      <c r="AB1086" s="48">
        <v>0</v>
      </c>
      <c r="AC1086" s="48">
        <v>0</v>
      </c>
      <c r="AD1086" s="48">
        <v>0</v>
      </c>
      <c r="AI1086" s="48">
        <v>1983377</v>
      </c>
      <c r="AJ1086" s="48">
        <v>0</v>
      </c>
      <c r="AK1086" s="48">
        <v>0</v>
      </c>
      <c r="AL1086" s="48">
        <v>0</v>
      </c>
      <c r="AM1086" s="48">
        <v>0</v>
      </c>
      <c r="AN1086" s="48">
        <v>196984</v>
      </c>
      <c r="AO1086" s="11" t="s">
        <v>3764</v>
      </c>
      <c r="AP1086" s="54" t="str">
        <f>IF(Table1[[#This Row],[Ending Capital Account]]&lt;500000,"A","REQ")</f>
        <v>REQ</v>
      </c>
    </row>
    <row r="1087" spans="1:42" x14ac:dyDescent="0.2">
      <c r="A1087" s="44">
        <v>65399</v>
      </c>
      <c r="B1087" s="11" t="s">
        <v>544</v>
      </c>
      <c r="C1087" s="47">
        <v>45036</v>
      </c>
      <c r="D1087" s="46">
        <v>2013</v>
      </c>
      <c r="E1087" s="46">
        <v>2028</v>
      </c>
      <c r="F1087" s="12" t="s">
        <v>985</v>
      </c>
      <c r="G1087" s="12" t="s">
        <v>407</v>
      </c>
      <c r="H1087" s="12" t="s">
        <v>410</v>
      </c>
      <c r="I1087" s="12" t="s">
        <v>62</v>
      </c>
      <c r="J1087" s="12" t="s">
        <v>62</v>
      </c>
      <c r="K1087" s="48">
        <v>1912115</v>
      </c>
      <c r="L1087" s="12" t="s">
        <v>62</v>
      </c>
      <c r="P1087" s="50">
        <v>-333934</v>
      </c>
      <c r="Q1087" s="48">
        <v>-333770</v>
      </c>
      <c r="R1087" s="48">
        <v>-333770</v>
      </c>
      <c r="S1087" s="48">
        <v>0</v>
      </c>
      <c r="T1087" s="48">
        <v>186029</v>
      </c>
      <c r="U1087" s="48">
        <v>0</v>
      </c>
      <c r="V1087" s="48">
        <v>0</v>
      </c>
      <c r="W1087" s="48">
        <v>0</v>
      </c>
      <c r="X1087" s="48">
        <v>0</v>
      </c>
      <c r="Y1087" s="48">
        <v>752670</v>
      </c>
      <c r="Z1087" s="48">
        <v>0</v>
      </c>
      <c r="AA1087" s="48">
        <v>0</v>
      </c>
      <c r="AB1087" s="48">
        <v>0</v>
      </c>
      <c r="AC1087" s="48">
        <v>0</v>
      </c>
      <c r="AD1087" s="48">
        <v>0</v>
      </c>
      <c r="AI1087" s="48">
        <v>0</v>
      </c>
      <c r="AJ1087" s="48">
        <v>12287544</v>
      </c>
      <c r="AK1087" s="48">
        <v>0</v>
      </c>
      <c r="AL1087" s="48">
        <v>0</v>
      </c>
      <c r="AM1087" s="48">
        <v>0</v>
      </c>
      <c r="AN1087" s="48">
        <v>654306</v>
      </c>
      <c r="AO1087" s="11" t="s">
        <v>3697</v>
      </c>
      <c r="AP1087" s="54" t="str">
        <f>IF(Table1[[#This Row],[Ending Capital Account]]&lt;500000,"A","REQ")</f>
        <v>REQ</v>
      </c>
    </row>
    <row r="1088" spans="1:42" x14ac:dyDescent="0.2">
      <c r="A1088" s="44">
        <v>65435</v>
      </c>
      <c r="B1088" s="11" t="s">
        <v>1022</v>
      </c>
      <c r="C1088" s="47">
        <v>44956</v>
      </c>
      <c r="D1088" s="46">
        <v>2013</v>
      </c>
      <c r="E1088" s="46">
        <v>2028</v>
      </c>
      <c r="F1088" s="12" t="s">
        <v>985</v>
      </c>
      <c r="G1088" s="12" t="s">
        <v>407</v>
      </c>
      <c r="H1088" s="12" t="s">
        <v>410</v>
      </c>
      <c r="I1088" s="12" t="s">
        <v>62</v>
      </c>
      <c r="J1088" s="12" t="s">
        <v>62</v>
      </c>
      <c r="K1088" s="48">
        <v>8703415</v>
      </c>
      <c r="L1088" s="12" t="s">
        <v>409</v>
      </c>
      <c r="P1088" s="50">
        <v>-907794</v>
      </c>
      <c r="Q1088" s="48">
        <v>-906078</v>
      </c>
      <c r="R1088" s="48">
        <v>-906078</v>
      </c>
      <c r="S1088" s="48">
        <v>0</v>
      </c>
      <c r="T1088" s="48">
        <v>0</v>
      </c>
      <c r="U1088" s="48">
        <v>0</v>
      </c>
      <c r="V1088" s="48">
        <v>0</v>
      </c>
      <c r="W1088" s="48">
        <v>0</v>
      </c>
      <c r="X1088" s="48">
        <v>0</v>
      </c>
      <c r="Y1088" s="48">
        <v>2243676</v>
      </c>
      <c r="Z1088" s="48">
        <v>0</v>
      </c>
      <c r="AA1088" s="48">
        <v>0</v>
      </c>
      <c r="AB1088" s="48">
        <v>0</v>
      </c>
      <c r="AC1088" s="48">
        <v>0</v>
      </c>
      <c r="AD1088" s="48">
        <v>0</v>
      </c>
      <c r="AI1088" s="48">
        <v>0</v>
      </c>
      <c r="AJ1088" s="48">
        <v>7438584</v>
      </c>
      <c r="AK1088" s="48">
        <v>0</v>
      </c>
      <c r="AL1088" s="48">
        <v>0</v>
      </c>
      <c r="AM1088" s="48">
        <v>0</v>
      </c>
      <c r="AN1088" s="48">
        <v>738145</v>
      </c>
      <c r="AO1088" s="11" t="s">
        <v>3836</v>
      </c>
      <c r="AP1088" s="54" t="str">
        <f>IF(Table1[[#This Row],[Ending Capital Account]]&lt;500000,"A","REQ")</f>
        <v>REQ</v>
      </c>
    </row>
    <row r="1089" spans="1:42" x14ac:dyDescent="0.2">
      <c r="A1089" s="44">
        <v>63595</v>
      </c>
      <c r="B1089" s="11" t="s">
        <v>139</v>
      </c>
      <c r="C1089" s="47">
        <v>44991</v>
      </c>
      <c r="D1089" s="46">
        <v>2011</v>
      </c>
      <c r="E1089" s="46">
        <v>2025</v>
      </c>
      <c r="F1089" s="12" t="s">
        <v>985</v>
      </c>
      <c r="G1089" s="12" t="s">
        <v>407</v>
      </c>
      <c r="H1089" s="12" t="s">
        <v>410</v>
      </c>
      <c r="I1089" s="12" t="s">
        <v>62</v>
      </c>
      <c r="J1089" s="12" t="s">
        <v>62</v>
      </c>
      <c r="K1089" s="48">
        <v>2876075</v>
      </c>
      <c r="L1089" s="12" t="s">
        <v>62</v>
      </c>
      <c r="P1089" s="50">
        <v>-61399</v>
      </c>
      <c r="Q1089" s="48">
        <v>-60781</v>
      </c>
      <c r="R1089" s="48">
        <v>5582</v>
      </c>
      <c r="S1089" s="48">
        <v>0</v>
      </c>
      <c r="T1089" s="48">
        <v>69966</v>
      </c>
      <c r="U1089" s="48">
        <v>0</v>
      </c>
      <c r="V1089" s="48">
        <v>0</v>
      </c>
      <c r="W1089" s="48">
        <v>0</v>
      </c>
      <c r="X1089" s="48">
        <v>0</v>
      </c>
      <c r="Z1089" s="48">
        <v>0</v>
      </c>
      <c r="AA1089" s="48">
        <v>0</v>
      </c>
      <c r="AB1089" s="48">
        <v>0</v>
      </c>
      <c r="AC1089" s="48">
        <v>0</v>
      </c>
      <c r="AD1089" s="48">
        <v>0</v>
      </c>
      <c r="AI1089" s="48">
        <v>0</v>
      </c>
      <c r="AJ1089" s="48">
        <v>3312076</v>
      </c>
      <c r="AK1089" s="48">
        <v>0</v>
      </c>
      <c r="AL1089" s="48">
        <v>0</v>
      </c>
      <c r="AM1089" s="48">
        <v>0</v>
      </c>
      <c r="AN1089" s="48">
        <v>144382</v>
      </c>
      <c r="AO1089" s="11" t="s">
        <v>3761</v>
      </c>
      <c r="AP1089" s="54" t="str">
        <f>IF(Table1[[#This Row],[Ending Capital Account]]&lt;500000,"A","REQ")</f>
        <v>REQ</v>
      </c>
    </row>
    <row r="1090" spans="1:42" x14ac:dyDescent="0.2">
      <c r="A1090" s="44">
        <v>65879</v>
      </c>
      <c r="B1090" s="11" t="s">
        <v>1695</v>
      </c>
      <c r="C1090" s="47">
        <v>44992</v>
      </c>
      <c r="D1090" s="46">
        <v>2015</v>
      </c>
      <c r="E1090" s="46">
        <v>2029</v>
      </c>
      <c r="F1090" s="12" t="s">
        <v>985</v>
      </c>
      <c r="G1090" s="12" t="s">
        <v>407</v>
      </c>
      <c r="H1090" s="12" t="s">
        <v>410</v>
      </c>
      <c r="I1090" s="12" t="s">
        <v>62</v>
      </c>
      <c r="J1090" s="12" t="s">
        <v>62</v>
      </c>
      <c r="K1090" s="48">
        <v>1412955</v>
      </c>
      <c r="L1090" s="12" t="s">
        <v>409</v>
      </c>
      <c r="P1090" s="50">
        <v>-623138</v>
      </c>
      <c r="Q1090" s="48">
        <v>-717576</v>
      </c>
      <c r="R1090" s="48">
        <v>-717576</v>
      </c>
      <c r="S1090" s="48">
        <v>0</v>
      </c>
      <c r="T1090" s="48">
        <v>0</v>
      </c>
      <c r="U1090" s="48">
        <v>0</v>
      </c>
      <c r="V1090" s="48">
        <v>0</v>
      </c>
      <c r="W1090" s="48">
        <v>0</v>
      </c>
      <c r="X1090" s="48">
        <v>0</v>
      </c>
      <c r="Y1090" s="48">
        <v>563491</v>
      </c>
      <c r="Z1090" s="48">
        <v>0</v>
      </c>
      <c r="AA1090" s="48">
        <v>0</v>
      </c>
      <c r="AB1090" s="48">
        <v>0</v>
      </c>
      <c r="AC1090" s="48">
        <v>0</v>
      </c>
      <c r="AD1090" s="48">
        <v>0</v>
      </c>
      <c r="AI1090" s="48">
        <v>0</v>
      </c>
      <c r="AJ1090" s="48">
        <v>16695215</v>
      </c>
      <c r="AK1090" s="48">
        <v>0</v>
      </c>
      <c r="AL1090" s="48">
        <v>0</v>
      </c>
      <c r="AM1090" s="48">
        <v>0</v>
      </c>
      <c r="AN1090" s="48">
        <v>495928</v>
      </c>
      <c r="AO1090" s="11" t="s">
        <v>3724</v>
      </c>
      <c r="AP1090" s="54" t="str">
        <f>IF(Table1[[#This Row],[Ending Capital Account]]&lt;500000,"A","REQ")</f>
        <v>REQ</v>
      </c>
    </row>
    <row r="1091" spans="1:42" x14ac:dyDescent="0.2">
      <c r="A1091" s="44">
        <v>78100</v>
      </c>
      <c r="B1091" s="11" t="s">
        <v>2601</v>
      </c>
      <c r="C1091" s="47">
        <v>45014</v>
      </c>
      <c r="D1091" s="46">
        <v>2019</v>
      </c>
      <c r="E1091" s="46">
        <v>2034</v>
      </c>
      <c r="F1091" s="12" t="s">
        <v>985</v>
      </c>
      <c r="G1091" s="12" t="s">
        <v>407</v>
      </c>
      <c r="H1091" s="12" t="s">
        <v>410</v>
      </c>
      <c r="I1091" s="12" t="s">
        <v>62</v>
      </c>
      <c r="J1091" s="12" t="s">
        <v>62</v>
      </c>
      <c r="K1091" s="48">
        <v>73532</v>
      </c>
      <c r="L1091" s="12" t="s">
        <v>409</v>
      </c>
      <c r="P1091" s="50">
        <v>-476731</v>
      </c>
      <c r="Q1091" s="48">
        <v>-476253</v>
      </c>
      <c r="R1091" s="48">
        <v>-476253</v>
      </c>
      <c r="S1091" s="48">
        <v>0</v>
      </c>
      <c r="T1091" s="48">
        <v>0</v>
      </c>
      <c r="U1091" s="48">
        <v>0</v>
      </c>
      <c r="V1091" s="48">
        <v>0</v>
      </c>
      <c r="W1091" s="48">
        <v>0</v>
      </c>
      <c r="X1091" s="48">
        <v>0</v>
      </c>
      <c r="Y1091" s="48">
        <v>382010</v>
      </c>
      <c r="Z1091" s="48">
        <v>0</v>
      </c>
      <c r="AA1091" s="48">
        <v>0</v>
      </c>
      <c r="AB1091" s="48">
        <v>0</v>
      </c>
      <c r="AC1091" s="48">
        <v>0</v>
      </c>
      <c r="AD1091" s="48">
        <v>0</v>
      </c>
      <c r="AI1091" s="48">
        <v>97626</v>
      </c>
      <c r="AJ1091" s="48">
        <v>10405212</v>
      </c>
      <c r="AK1091" s="48">
        <v>0</v>
      </c>
      <c r="AL1091" s="48">
        <v>0</v>
      </c>
      <c r="AM1091" s="48">
        <v>0</v>
      </c>
      <c r="AN1091" s="48">
        <v>349499</v>
      </c>
      <c r="AO1091" s="11" t="s">
        <v>3743</v>
      </c>
      <c r="AP1091" s="54" t="str">
        <f>IF(Table1[[#This Row],[Ending Capital Account]]&lt;500000,"A","REQ")</f>
        <v>A</v>
      </c>
    </row>
    <row r="1092" spans="1:42" x14ac:dyDescent="0.2">
      <c r="A1092" s="44">
        <v>65619</v>
      </c>
      <c r="B1092" s="11" t="s">
        <v>647</v>
      </c>
      <c r="C1092" s="47">
        <v>45105</v>
      </c>
      <c r="D1092" s="46">
        <v>2013</v>
      </c>
      <c r="E1092" s="46">
        <v>2027</v>
      </c>
      <c r="F1092" s="12" t="s">
        <v>985</v>
      </c>
      <c r="G1092" s="12" t="s">
        <v>407</v>
      </c>
      <c r="H1092" s="12" t="s">
        <v>410</v>
      </c>
      <c r="I1092" s="12" t="s">
        <v>62</v>
      </c>
      <c r="J1092" s="12" t="s">
        <v>62</v>
      </c>
      <c r="K1092" s="48">
        <v>149992</v>
      </c>
      <c r="L1092" s="12" t="s">
        <v>409</v>
      </c>
      <c r="P1092" s="50">
        <v>-1348659</v>
      </c>
      <c r="Q1092" s="48">
        <v>-1348254</v>
      </c>
      <c r="R1092" s="48">
        <v>-1358339</v>
      </c>
      <c r="S1092" s="48">
        <v>0</v>
      </c>
      <c r="T1092" s="48">
        <v>0</v>
      </c>
      <c r="U1092" s="48">
        <v>0</v>
      </c>
      <c r="V1092" s="48">
        <v>0</v>
      </c>
      <c r="W1092" s="48">
        <v>0</v>
      </c>
      <c r="X1092" s="48">
        <v>0</v>
      </c>
      <c r="Y1092" s="48">
        <v>882812</v>
      </c>
      <c r="Z1092" s="48">
        <v>0</v>
      </c>
      <c r="AA1092" s="48">
        <v>0</v>
      </c>
      <c r="AB1092" s="48">
        <v>0</v>
      </c>
      <c r="AC1092" s="48">
        <v>0</v>
      </c>
      <c r="AD1092" s="48">
        <v>0</v>
      </c>
      <c r="AI1092" s="48">
        <v>5521961</v>
      </c>
      <c r="AJ1092" s="48">
        <v>14902971</v>
      </c>
      <c r="AK1092" s="48">
        <v>0</v>
      </c>
      <c r="AL1092" s="48">
        <v>0</v>
      </c>
      <c r="AM1092" s="48">
        <v>0</v>
      </c>
      <c r="AN1092" s="48">
        <v>806697</v>
      </c>
      <c r="AO1092" s="11" t="s">
        <v>3791</v>
      </c>
      <c r="AP1092" s="54" t="str">
        <f>IF(Table1[[#This Row],[Ending Capital Account]]&lt;500000,"A","REQ")</f>
        <v>A</v>
      </c>
    </row>
    <row r="1093" spans="1:42" x14ac:dyDescent="0.2">
      <c r="A1093" s="44">
        <v>79018</v>
      </c>
      <c r="B1093" s="11" t="s">
        <v>2687</v>
      </c>
      <c r="C1093" s="47">
        <v>45030</v>
      </c>
      <c r="D1093" s="46">
        <v>2021</v>
      </c>
      <c r="E1093" s="46">
        <v>2036</v>
      </c>
      <c r="F1093" s="12" t="s">
        <v>985</v>
      </c>
      <c r="G1093" s="12" t="s">
        <v>407</v>
      </c>
      <c r="H1093" s="12" t="s">
        <v>410</v>
      </c>
      <c r="I1093" s="12" t="s">
        <v>62</v>
      </c>
      <c r="J1093" s="12" t="s">
        <v>62</v>
      </c>
      <c r="K1093" s="48">
        <v>-3422924</v>
      </c>
      <c r="L1093" s="12" t="s">
        <v>409</v>
      </c>
      <c r="P1093" s="50">
        <v>-4815286</v>
      </c>
      <c r="Q1093" s="48">
        <v>-4814687</v>
      </c>
      <c r="R1093" s="48">
        <v>-4814687</v>
      </c>
      <c r="S1093" s="48">
        <v>0</v>
      </c>
      <c r="T1093" s="48">
        <v>0</v>
      </c>
      <c r="U1093" s="48">
        <v>0</v>
      </c>
      <c r="V1093" s="48">
        <v>0</v>
      </c>
      <c r="W1093" s="48">
        <v>0</v>
      </c>
      <c r="X1093" s="48">
        <v>0</v>
      </c>
      <c r="Y1093" s="48">
        <v>945526</v>
      </c>
      <c r="Z1093" s="48">
        <v>0</v>
      </c>
      <c r="AA1093" s="48">
        <v>0</v>
      </c>
      <c r="AB1093" s="48">
        <v>0</v>
      </c>
      <c r="AC1093" s="48">
        <v>0</v>
      </c>
      <c r="AD1093" s="48">
        <v>0</v>
      </c>
      <c r="AI1093" s="48">
        <v>10075438</v>
      </c>
      <c r="AJ1093" s="48">
        <v>29451454</v>
      </c>
      <c r="AK1093" s="48">
        <v>0</v>
      </c>
      <c r="AM1093" s="48">
        <v>0</v>
      </c>
      <c r="AN1093" s="48">
        <v>2714376</v>
      </c>
      <c r="AO1093" s="11" t="s">
        <v>3748</v>
      </c>
      <c r="AP1093" s="54" t="str">
        <f>IF(Table1[[#This Row],[Ending Capital Account]]&lt;500000,"A","REQ")</f>
        <v>A</v>
      </c>
    </row>
    <row r="1094" spans="1:42" x14ac:dyDescent="0.2">
      <c r="A1094" s="44">
        <v>66874</v>
      </c>
      <c r="B1094" s="11" t="s">
        <v>1418</v>
      </c>
      <c r="C1094" s="47">
        <v>44991</v>
      </c>
      <c r="D1094" s="46">
        <v>2017</v>
      </c>
      <c r="E1094" s="46">
        <v>2032</v>
      </c>
      <c r="F1094" s="12" t="s">
        <v>985</v>
      </c>
      <c r="G1094" s="12" t="s">
        <v>407</v>
      </c>
      <c r="H1094" s="12" t="s">
        <v>410</v>
      </c>
      <c r="I1094" s="12" t="s">
        <v>62</v>
      </c>
      <c r="J1094" s="12" t="s">
        <v>62</v>
      </c>
      <c r="K1094" s="48">
        <v>1774946</v>
      </c>
      <c r="L1094" s="12" t="s">
        <v>409</v>
      </c>
      <c r="P1094" s="50">
        <v>-151069</v>
      </c>
      <c r="Q1094" s="48">
        <v>-151047</v>
      </c>
      <c r="R1094" s="48">
        <v>-151047</v>
      </c>
      <c r="S1094" s="48">
        <v>0</v>
      </c>
      <c r="T1094" s="48">
        <v>0</v>
      </c>
      <c r="U1094" s="48">
        <v>0</v>
      </c>
      <c r="V1094" s="48">
        <v>0</v>
      </c>
      <c r="W1094" s="48">
        <v>0</v>
      </c>
      <c r="X1094" s="48">
        <v>0</v>
      </c>
      <c r="Y1094" s="48">
        <v>298971</v>
      </c>
      <c r="Z1094" s="48">
        <v>0</v>
      </c>
      <c r="AA1094" s="48">
        <v>0</v>
      </c>
      <c r="AB1094" s="48">
        <v>0</v>
      </c>
      <c r="AC1094" s="48">
        <v>0</v>
      </c>
      <c r="AD1094" s="48">
        <v>0</v>
      </c>
      <c r="AI1094" s="48">
        <v>10214</v>
      </c>
      <c r="AJ1094" s="48">
        <v>0</v>
      </c>
      <c r="AK1094" s="48">
        <v>1867</v>
      </c>
      <c r="AL1094" s="48">
        <v>0</v>
      </c>
      <c r="AM1094" s="48">
        <v>0</v>
      </c>
      <c r="AN1094" s="48">
        <v>132686</v>
      </c>
      <c r="AO1094" s="11" t="s">
        <v>3702</v>
      </c>
      <c r="AP1094" s="54" t="str">
        <f>IF(Table1[[#This Row],[Ending Capital Account]]&lt;500000,"A","REQ")</f>
        <v>REQ</v>
      </c>
    </row>
    <row r="1095" spans="1:42" x14ac:dyDescent="0.2">
      <c r="A1095" s="44">
        <v>67532</v>
      </c>
      <c r="B1095" s="11" t="s">
        <v>1585</v>
      </c>
      <c r="C1095" s="47">
        <v>45026</v>
      </c>
      <c r="D1095" s="46">
        <v>2019</v>
      </c>
      <c r="E1095" s="46">
        <v>2034</v>
      </c>
      <c r="F1095" s="12" t="s">
        <v>985</v>
      </c>
      <c r="G1095" s="12" t="s">
        <v>407</v>
      </c>
      <c r="H1095" s="12" t="s">
        <v>410</v>
      </c>
      <c r="I1095" s="12" t="s">
        <v>62</v>
      </c>
      <c r="J1095" s="12" t="s">
        <v>62</v>
      </c>
      <c r="K1095" s="48">
        <v>8474386</v>
      </c>
      <c r="L1095" s="12" t="s">
        <v>409</v>
      </c>
      <c r="P1095" s="50">
        <v>-552265</v>
      </c>
      <c r="Q1095" s="48">
        <v>-552178</v>
      </c>
      <c r="R1095" s="48">
        <v>-552178</v>
      </c>
      <c r="S1095" s="48">
        <v>0</v>
      </c>
      <c r="T1095" s="48">
        <v>0</v>
      </c>
      <c r="U1095" s="48">
        <v>0</v>
      </c>
      <c r="V1095" s="48">
        <v>0</v>
      </c>
      <c r="W1095" s="48">
        <v>0</v>
      </c>
      <c r="X1095" s="48">
        <v>0</v>
      </c>
      <c r="Y1095" s="48">
        <v>1405859</v>
      </c>
      <c r="Z1095" s="48">
        <v>0</v>
      </c>
      <c r="AA1095" s="48">
        <v>0</v>
      </c>
      <c r="AB1095" s="48">
        <v>0</v>
      </c>
      <c r="AC1095" s="48">
        <v>0</v>
      </c>
      <c r="AD1095" s="48">
        <v>0</v>
      </c>
      <c r="AI1095" s="48">
        <v>0</v>
      </c>
      <c r="AJ1095" s="48">
        <v>3767919</v>
      </c>
      <c r="AK1095" s="48">
        <v>0</v>
      </c>
      <c r="AL1095" s="48">
        <v>75886</v>
      </c>
      <c r="AM1095" s="48">
        <v>0</v>
      </c>
      <c r="AN1095" s="48">
        <v>465460</v>
      </c>
      <c r="AO1095" s="11" t="s">
        <v>3835</v>
      </c>
      <c r="AP1095" s="54" t="str">
        <f>IF(Table1[[#This Row],[Ending Capital Account]]&lt;500000,"A","REQ")</f>
        <v>REQ</v>
      </c>
    </row>
    <row r="1096" spans="1:42" x14ac:dyDescent="0.2">
      <c r="A1096" s="44">
        <v>78669</v>
      </c>
      <c r="B1096" s="11" t="s">
        <v>933</v>
      </c>
      <c r="C1096" s="47">
        <v>45036</v>
      </c>
      <c r="D1096" s="46">
        <v>2020</v>
      </c>
      <c r="E1096" s="46">
        <v>2035</v>
      </c>
      <c r="F1096" s="12" t="s">
        <v>985</v>
      </c>
      <c r="G1096" s="12" t="s">
        <v>407</v>
      </c>
      <c r="H1096" s="12" t="s">
        <v>410</v>
      </c>
      <c r="I1096" s="12" t="s">
        <v>62</v>
      </c>
      <c r="J1096" s="12" t="s">
        <v>62</v>
      </c>
      <c r="K1096" s="48">
        <v>-4083434</v>
      </c>
      <c r="L1096" s="12" t="s">
        <v>409</v>
      </c>
      <c r="P1096" s="50">
        <v>-1633177</v>
      </c>
      <c r="Q1096" s="48">
        <v>-1597897</v>
      </c>
      <c r="R1096" s="48">
        <v>-1597897</v>
      </c>
      <c r="S1096" s="48">
        <v>0</v>
      </c>
      <c r="T1096" s="48">
        <v>0</v>
      </c>
      <c r="U1096" s="48">
        <v>0</v>
      </c>
      <c r="V1096" s="48">
        <v>0</v>
      </c>
      <c r="W1096" s="48">
        <v>0</v>
      </c>
      <c r="X1096" s="48">
        <v>0</v>
      </c>
      <c r="Y1096" s="48">
        <v>814016</v>
      </c>
      <c r="Z1096" s="48">
        <v>0</v>
      </c>
      <c r="AA1096" s="48">
        <v>0</v>
      </c>
      <c r="AB1096" s="48">
        <v>0</v>
      </c>
      <c r="AC1096" s="48">
        <v>0</v>
      </c>
      <c r="AD1096" s="48">
        <v>0</v>
      </c>
      <c r="AI1096" s="48">
        <v>442423</v>
      </c>
      <c r="AJ1096" s="48">
        <v>8964615</v>
      </c>
      <c r="AK1096" s="48">
        <v>0</v>
      </c>
      <c r="AL1096" s="48">
        <v>0</v>
      </c>
      <c r="AM1096" s="48">
        <v>0</v>
      </c>
      <c r="AN1096" s="48">
        <v>715824</v>
      </c>
      <c r="AO1096" s="11" t="s">
        <v>3834</v>
      </c>
      <c r="AP1096" s="54" t="str">
        <f>IF(Table1[[#This Row],[Ending Capital Account]]&lt;500000,"A","REQ")</f>
        <v>A</v>
      </c>
    </row>
    <row r="1097" spans="1:42" x14ac:dyDescent="0.2">
      <c r="A1097" s="44">
        <v>63505</v>
      </c>
      <c r="B1097" s="11" t="s">
        <v>2299</v>
      </c>
      <c r="C1097" s="47">
        <v>45013</v>
      </c>
      <c r="D1097" s="46">
        <v>2009</v>
      </c>
      <c r="E1097" s="46">
        <v>2023</v>
      </c>
      <c r="F1097" s="12" t="s">
        <v>985</v>
      </c>
      <c r="G1097" s="12" t="s">
        <v>407</v>
      </c>
      <c r="H1097" s="12" t="s">
        <v>410</v>
      </c>
      <c r="I1097" s="12" t="s">
        <v>62</v>
      </c>
      <c r="J1097" s="12" t="s">
        <v>62</v>
      </c>
      <c r="K1097" s="48">
        <v>449410</v>
      </c>
      <c r="L1097" s="12" t="s">
        <v>409</v>
      </c>
      <c r="P1097" s="50">
        <v>55248</v>
      </c>
      <c r="Q1097" s="48">
        <v>51788</v>
      </c>
      <c r="R1097" s="48">
        <v>51788</v>
      </c>
      <c r="S1097" s="48">
        <v>0</v>
      </c>
      <c r="T1097" s="48">
        <v>0</v>
      </c>
      <c r="U1097" s="48">
        <v>0</v>
      </c>
      <c r="V1097" s="48">
        <v>0</v>
      </c>
      <c r="W1097" s="48">
        <v>0</v>
      </c>
      <c r="X1097" s="48">
        <v>0</v>
      </c>
      <c r="Y1097" s="48">
        <v>0</v>
      </c>
      <c r="Z1097" s="48">
        <v>0</v>
      </c>
      <c r="AA1097" s="48">
        <v>0</v>
      </c>
      <c r="AB1097" s="48">
        <v>0</v>
      </c>
      <c r="AC1097" s="48">
        <v>0</v>
      </c>
      <c r="AD1097" s="48">
        <v>0</v>
      </c>
      <c r="AI1097" s="48">
        <v>0</v>
      </c>
      <c r="AJ1097" s="48">
        <v>10434129</v>
      </c>
      <c r="AK1097" s="48">
        <v>0</v>
      </c>
      <c r="AL1097" s="48">
        <v>0</v>
      </c>
      <c r="AM1097" s="48">
        <v>-163360</v>
      </c>
      <c r="AN1097" s="48">
        <v>458519</v>
      </c>
      <c r="AO1097" s="11" t="s">
        <v>3816</v>
      </c>
      <c r="AP1097" s="54" t="str">
        <f>IF(Table1[[#This Row],[Ending Capital Account]]&lt;500000,"A","REQ")</f>
        <v>A</v>
      </c>
    </row>
    <row r="1098" spans="1:42" x14ac:dyDescent="0.2">
      <c r="A1098" s="44">
        <v>65869</v>
      </c>
      <c r="B1098" s="11" t="s">
        <v>842</v>
      </c>
      <c r="C1098" s="47">
        <v>44985</v>
      </c>
      <c r="D1098" s="46">
        <v>2014</v>
      </c>
      <c r="E1098" s="46">
        <v>2028</v>
      </c>
      <c r="F1098" s="12" t="s">
        <v>985</v>
      </c>
      <c r="G1098" s="12" t="s">
        <v>407</v>
      </c>
      <c r="H1098" s="12" t="s">
        <v>410</v>
      </c>
      <c r="I1098" s="12" t="s">
        <v>62</v>
      </c>
      <c r="J1098" s="12" t="s">
        <v>62</v>
      </c>
      <c r="K1098" s="48">
        <v>2262573</v>
      </c>
      <c r="L1098" s="12" t="s">
        <v>62</v>
      </c>
      <c r="P1098" s="50">
        <v>-287531</v>
      </c>
      <c r="Q1098" s="48">
        <v>-282767</v>
      </c>
      <c r="R1098" s="48">
        <v>-282767</v>
      </c>
      <c r="S1098" s="48">
        <v>0</v>
      </c>
      <c r="T1098" s="48">
        <v>0</v>
      </c>
      <c r="U1098" s="48">
        <v>0</v>
      </c>
      <c r="V1098" s="48">
        <v>0</v>
      </c>
      <c r="W1098" s="48">
        <v>0</v>
      </c>
      <c r="X1098" s="48">
        <v>0</v>
      </c>
      <c r="Y1098" s="48">
        <v>488194</v>
      </c>
      <c r="Z1098" s="48">
        <v>0</v>
      </c>
      <c r="AA1098" s="48">
        <v>0</v>
      </c>
      <c r="AB1098" s="48">
        <v>0</v>
      </c>
      <c r="AC1098" s="48">
        <v>0</v>
      </c>
      <c r="AD1098" s="48">
        <v>0</v>
      </c>
      <c r="AI1098" s="48">
        <v>0</v>
      </c>
      <c r="AJ1098" s="48">
        <v>4491551</v>
      </c>
      <c r="AK1098" s="48">
        <v>0</v>
      </c>
      <c r="AL1098" s="48">
        <v>0</v>
      </c>
      <c r="AM1098" s="48">
        <v>0</v>
      </c>
      <c r="AN1098" s="48">
        <v>246443</v>
      </c>
      <c r="AO1098" s="11" t="s">
        <v>3833</v>
      </c>
      <c r="AP1098" s="54" t="str">
        <f>IF(Table1[[#This Row],[Ending Capital Account]]&lt;500000,"A","REQ")</f>
        <v>REQ</v>
      </c>
    </row>
    <row r="1099" spans="1:42" x14ac:dyDescent="0.2">
      <c r="A1099" s="44">
        <v>63610</v>
      </c>
      <c r="B1099" s="11" t="s">
        <v>2970</v>
      </c>
      <c r="C1099" s="47">
        <v>45231</v>
      </c>
      <c r="D1099" s="46">
        <v>2008</v>
      </c>
      <c r="E1099" s="46">
        <v>2022</v>
      </c>
      <c r="F1099" s="12" t="s">
        <v>985</v>
      </c>
      <c r="G1099" s="12" t="s">
        <v>407</v>
      </c>
      <c r="H1099" s="12" t="s">
        <v>410</v>
      </c>
      <c r="I1099" s="12" t="s">
        <v>62</v>
      </c>
      <c r="J1099" s="12" t="s">
        <v>62</v>
      </c>
      <c r="K1099" s="48">
        <v>3910022</v>
      </c>
      <c r="L1099" s="12" t="s">
        <v>62</v>
      </c>
      <c r="P1099" s="50">
        <v>-680464</v>
      </c>
      <c r="Q1099" s="48">
        <v>-678015</v>
      </c>
      <c r="R1099" s="48">
        <v>-537638</v>
      </c>
      <c r="S1099" s="48">
        <v>0</v>
      </c>
      <c r="T1099" s="48">
        <v>0</v>
      </c>
      <c r="U1099" s="48">
        <v>0</v>
      </c>
      <c r="V1099" s="48">
        <v>0</v>
      </c>
      <c r="W1099" s="48">
        <v>0</v>
      </c>
      <c r="X1099" s="48">
        <v>0</v>
      </c>
      <c r="Y1099" s="48">
        <v>0</v>
      </c>
      <c r="Z1099" s="48">
        <v>0</v>
      </c>
      <c r="AA1099" s="48">
        <v>0</v>
      </c>
      <c r="AB1099" s="48">
        <v>0</v>
      </c>
      <c r="AC1099" s="48">
        <v>0</v>
      </c>
      <c r="AD1099" s="48">
        <v>0</v>
      </c>
      <c r="AI1099" s="48">
        <v>0</v>
      </c>
      <c r="AJ1099" s="48">
        <v>14372423</v>
      </c>
      <c r="AK1099" s="48">
        <v>0</v>
      </c>
      <c r="AL1099" s="48">
        <v>0</v>
      </c>
      <c r="AM1099" s="48">
        <v>0</v>
      </c>
      <c r="AN1099" s="48">
        <v>646400</v>
      </c>
      <c r="AO1099" s="11" t="s">
        <v>3738</v>
      </c>
      <c r="AP1099" s="54" t="str">
        <f>IF(Table1[[#This Row],[Ending Capital Account]]&lt;500000,"A","REQ")</f>
        <v>REQ</v>
      </c>
    </row>
    <row r="1100" spans="1:42" x14ac:dyDescent="0.2">
      <c r="A1100" s="44">
        <v>65379</v>
      </c>
      <c r="B1100" s="11" t="s">
        <v>542</v>
      </c>
      <c r="C1100" s="47">
        <v>45140</v>
      </c>
      <c r="D1100" s="46">
        <v>2013</v>
      </c>
      <c r="E1100" s="46">
        <v>2028</v>
      </c>
      <c r="F1100" s="12" t="s">
        <v>985</v>
      </c>
      <c r="G1100" s="12" t="s">
        <v>407</v>
      </c>
      <c r="H1100" s="12" t="s">
        <v>410</v>
      </c>
      <c r="I1100" s="12" t="s">
        <v>62</v>
      </c>
      <c r="J1100" s="12" t="s">
        <v>62</v>
      </c>
      <c r="K1100" s="48">
        <v>3101972</v>
      </c>
      <c r="L1100" s="12" t="s">
        <v>62</v>
      </c>
      <c r="P1100" s="50">
        <v>32133</v>
      </c>
      <c r="Q1100" s="48">
        <v>32775</v>
      </c>
      <c r="R1100" s="48">
        <v>32775</v>
      </c>
      <c r="T1100" s="48">
        <v>284841</v>
      </c>
      <c r="Y1100" s="48">
        <v>663506</v>
      </c>
      <c r="AJ1100" s="48">
        <v>10067512</v>
      </c>
      <c r="AM1100" s="48">
        <v>-8955</v>
      </c>
      <c r="AN1100" s="48">
        <v>463792</v>
      </c>
      <c r="AO1100" s="11" t="s">
        <v>3697</v>
      </c>
      <c r="AP1100" s="54" t="str">
        <f>IF(Table1[[#This Row],[Ending Capital Account]]&lt;500000,"A","REQ")</f>
        <v>REQ</v>
      </c>
    </row>
    <row r="1101" spans="1:42" x14ac:dyDescent="0.2">
      <c r="A1101" s="44">
        <v>66538</v>
      </c>
      <c r="B1101" s="11" t="s">
        <v>2560</v>
      </c>
      <c r="C1101" s="47">
        <v>45091</v>
      </c>
      <c r="D1101" s="46">
        <v>2016</v>
      </c>
      <c r="E1101" s="46">
        <v>2030</v>
      </c>
      <c r="F1101" s="12" t="s">
        <v>985</v>
      </c>
      <c r="G1101" s="12" t="s">
        <v>407</v>
      </c>
      <c r="H1101" s="12" t="s">
        <v>410</v>
      </c>
      <c r="I1101" s="12" t="s">
        <v>62</v>
      </c>
      <c r="J1101" s="12" t="s">
        <v>62</v>
      </c>
      <c r="K1101" s="48">
        <v>4751982</v>
      </c>
      <c r="L1101" s="12" t="s">
        <v>409</v>
      </c>
      <c r="P1101" s="50">
        <v>-274474</v>
      </c>
      <c r="Q1101" s="48">
        <v>-274390</v>
      </c>
      <c r="R1101" s="48">
        <v>-274390</v>
      </c>
      <c r="S1101" s="48">
        <v>0</v>
      </c>
      <c r="T1101" s="48">
        <v>0</v>
      </c>
      <c r="U1101" s="48">
        <v>0</v>
      </c>
      <c r="V1101" s="48">
        <v>0</v>
      </c>
      <c r="W1101" s="48">
        <v>0</v>
      </c>
      <c r="X1101" s="48">
        <v>0</v>
      </c>
      <c r="Y1101" s="48">
        <v>738403</v>
      </c>
      <c r="Z1101" s="48">
        <v>0</v>
      </c>
      <c r="AA1101" s="48">
        <v>0</v>
      </c>
      <c r="AB1101" s="48">
        <v>0</v>
      </c>
      <c r="AC1101" s="48">
        <v>0</v>
      </c>
      <c r="AD1101" s="48">
        <v>0</v>
      </c>
      <c r="AI1101" s="48">
        <v>0</v>
      </c>
      <c r="AJ1101" s="48">
        <v>2300554</v>
      </c>
      <c r="AK1101" s="48">
        <v>289971</v>
      </c>
      <c r="AL1101" s="48">
        <v>0</v>
      </c>
      <c r="AM1101" s="48">
        <v>0</v>
      </c>
      <c r="AN1101" s="48">
        <v>276939</v>
      </c>
      <c r="AO1101" s="11" t="s">
        <v>3780</v>
      </c>
      <c r="AP1101" s="54" t="str">
        <f>IF(Table1[[#This Row],[Ending Capital Account]]&lt;500000,"A","REQ")</f>
        <v>REQ</v>
      </c>
    </row>
    <row r="1102" spans="1:42" x14ac:dyDescent="0.2">
      <c r="A1102" s="44">
        <v>65748</v>
      </c>
      <c r="B1102" s="11" t="s">
        <v>3228</v>
      </c>
      <c r="C1102" s="47">
        <v>44992</v>
      </c>
      <c r="D1102" s="46">
        <v>2019</v>
      </c>
      <c r="E1102" s="46">
        <v>2033</v>
      </c>
      <c r="F1102" s="12" t="s">
        <v>985</v>
      </c>
      <c r="G1102" s="12" t="s">
        <v>407</v>
      </c>
      <c r="H1102" s="12" t="s">
        <v>410</v>
      </c>
      <c r="I1102" s="12" t="s">
        <v>62</v>
      </c>
      <c r="J1102" s="12" t="s">
        <v>62</v>
      </c>
      <c r="K1102" s="48">
        <v>3940093</v>
      </c>
      <c r="L1102" s="12" t="s">
        <v>409</v>
      </c>
      <c r="P1102" s="50">
        <v>-277415</v>
      </c>
      <c r="Q1102" s="48">
        <v>-277299</v>
      </c>
      <c r="R1102" s="48">
        <v>-277299</v>
      </c>
      <c r="S1102" s="48">
        <v>0</v>
      </c>
      <c r="T1102" s="48">
        <v>0</v>
      </c>
      <c r="U1102" s="48">
        <v>0</v>
      </c>
      <c r="V1102" s="48">
        <v>0</v>
      </c>
      <c r="W1102" s="48">
        <v>0</v>
      </c>
      <c r="X1102" s="48">
        <v>0</v>
      </c>
      <c r="Y1102" s="48">
        <v>637936</v>
      </c>
      <c r="Z1102" s="48">
        <v>0</v>
      </c>
      <c r="AA1102" s="48">
        <v>0</v>
      </c>
      <c r="AB1102" s="48">
        <v>0</v>
      </c>
      <c r="AC1102" s="48">
        <v>0</v>
      </c>
      <c r="AD1102" s="48">
        <v>0</v>
      </c>
      <c r="AI1102" s="48">
        <v>0</v>
      </c>
      <c r="AJ1102" s="48">
        <v>5813183</v>
      </c>
      <c r="AK1102" s="48">
        <v>0</v>
      </c>
      <c r="AL1102" s="48">
        <v>0</v>
      </c>
      <c r="AM1102" s="48">
        <v>0</v>
      </c>
      <c r="AN1102" s="48">
        <v>300324</v>
      </c>
      <c r="AO1102" s="11" t="s">
        <v>3832</v>
      </c>
      <c r="AP1102" s="54" t="str">
        <f>IF(Table1[[#This Row],[Ending Capital Account]]&lt;500000,"A","REQ")</f>
        <v>REQ</v>
      </c>
    </row>
    <row r="1103" spans="1:42" x14ac:dyDescent="0.2">
      <c r="A1103" s="44">
        <v>65560</v>
      </c>
      <c r="B1103" s="11" t="s">
        <v>429</v>
      </c>
      <c r="C1103" s="47">
        <v>45077</v>
      </c>
      <c r="D1103" s="46">
        <v>2013</v>
      </c>
      <c r="E1103" s="46">
        <v>2028</v>
      </c>
      <c r="F1103" s="12" t="s">
        <v>985</v>
      </c>
      <c r="G1103" s="12" t="s">
        <v>407</v>
      </c>
      <c r="H1103" s="12" t="s">
        <v>410</v>
      </c>
      <c r="I1103" s="12" t="s">
        <v>62</v>
      </c>
      <c r="J1103" s="12" t="s">
        <v>62</v>
      </c>
      <c r="K1103" s="48">
        <v>6554599</v>
      </c>
      <c r="L1103" s="12" t="s">
        <v>62</v>
      </c>
      <c r="P1103" s="50">
        <v>-477088</v>
      </c>
      <c r="Q1103" s="48">
        <v>-498784</v>
      </c>
      <c r="R1103" s="48">
        <v>-498784</v>
      </c>
      <c r="S1103" s="48">
        <v>0</v>
      </c>
      <c r="T1103" s="48">
        <v>3002</v>
      </c>
      <c r="U1103" s="48">
        <v>0</v>
      </c>
      <c r="V1103" s="48">
        <v>0</v>
      </c>
      <c r="W1103" s="48">
        <v>0</v>
      </c>
      <c r="X1103" s="48">
        <v>0</v>
      </c>
      <c r="Y1103" s="48">
        <v>1137054</v>
      </c>
      <c r="Z1103" s="48">
        <v>0</v>
      </c>
      <c r="AA1103" s="48">
        <v>0</v>
      </c>
      <c r="AB1103" s="48">
        <v>0</v>
      </c>
      <c r="AC1103" s="48">
        <v>0</v>
      </c>
      <c r="AD1103" s="48">
        <v>0</v>
      </c>
      <c r="AI1103" s="48">
        <v>0</v>
      </c>
      <c r="AJ1103" s="48">
        <v>1274997</v>
      </c>
      <c r="AK1103" s="48">
        <v>0</v>
      </c>
      <c r="AL1103" s="48">
        <v>0</v>
      </c>
      <c r="AM1103" s="48">
        <v>0</v>
      </c>
      <c r="AN1103" s="48">
        <v>401954</v>
      </c>
      <c r="AO1103" s="11" t="s">
        <v>3700</v>
      </c>
      <c r="AP1103" s="54" t="str">
        <f>IF(Table1[[#This Row],[Ending Capital Account]]&lt;500000,"A","REQ")</f>
        <v>REQ</v>
      </c>
    </row>
    <row r="1104" spans="1:42" x14ac:dyDescent="0.2">
      <c r="A1104" s="44">
        <v>64935</v>
      </c>
      <c r="B1104" s="11" t="s">
        <v>340</v>
      </c>
      <c r="C1104" s="47">
        <v>45005</v>
      </c>
      <c r="D1104" s="46">
        <v>2011</v>
      </c>
      <c r="E1104" s="46">
        <v>2026</v>
      </c>
      <c r="F1104" s="12" t="s">
        <v>985</v>
      </c>
      <c r="G1104" s="12" t="s">
        <v>407</v>
      </c>
      <c r="H1104" s="12" t="s">
        <v>410</v>
      </c>
      <c r="I1104" s="12" t="s">
        <v>62</v>
      </c>
      <c r="J1104" s="12" t="s">
        <v>62</v>
      </c>
      <c r="K1104" s="48">
        <v>4915404</v>
      </c>
      <c r="L1104" s="12" t="s">
        <v>62</v>
      </c>
      <c r="P1104" s="50">
        <v>-357809</v>
      </c>
      <c r="Q1104" s="48">
        <v>-357757</v>
      </c>
      <c r="R1104" s="48">
        <v>-357757</v>
      </c>
      <c r="S1104" s="48">
        <v>0</v>
      </c>
      <c r="T1104" s="48">
        <v>40409</v>
      </c>
      <c r="U1104" s="48">
        <v>0</v>
      </c>
      <c r="V1104" s="48">
        <v>0</v>
      </c>
      <c r="W1104" s="48">
        <v>0</v>
      </c>
      <c r="X1104" s="48">
        <v>0</v>
      </c>
      <c r="Y1104" s="48">
        <v>3523</v>
      </c>
      <c r="Z1104" s="48">
        <v>0</v>
      </c>
      <c r="AA1104" s="48">
        <v>0</v>
      </c>
      <c r="AB1104" s="48">
        <v>0</v>
      </c>
      <c r="AC1104" s="48">
        <v>0</v>
      </c>
      <c r="AD1104" s="48">
        <v>0</v>
      </c>
      <c r="AI1104" s="48">
        <v>0</v>
      </c>
      <c r="AJ1104" s="48">
        <v>34992</v>
      </c>
      <c r="AK1104" s="48">
        <v>0</v>
      </c>
      <c r="AL1104" s="48">
        <v>0</v>
      </c>
      <c r="AM1104" s="48">
        <v>0</v>
      </c>
      <c r="AN1104" s="48">
        <v>376953</v>
      </c>
      <c r="AO1104" s="11" t="s">
        <v>3709</v>
      </c>
      <c r="AP1104" s="54" t="str">
        <f>IF(Table1[[#This Row],[Ending Capital Account]]&lt;500000,"A","REQ")</f>
        <v>REQ</v>
      </c>
    </row>
    <row r="1105" spans="1:42" x14ac:dyDescent="0.2">
      <c r="A1105" s="44">
        <v>78561</v>
      </c>
      <c r="B1105" s="11" t="s">
        <v>2651</v>
      </c>
      <c r="C1105" s="47">
        <v>44971</v>
      </c>
      <c r="D1105" s="46">
        <v>2019</v>
      </c>
      <c r="E1105" s="46">
        <v>2033</v>
      </c>
      <c r="F1105" s="12" t="s">
        <v>985</v>
      </c>
      <c r="G1105" s="12" t="s">
        <v>407</v>
      </c>
      <c r="H1105" s="12" t="s">
        <v>410</v>
      </c>
      <c r="I1105" s="12" t="s">
        <v>62</v>
      </c>
      <c r="J1105" s="12" t="s">
        <v>62</v>
      </c>
      <c r="K1105" s="48">
        <v>2809432</v>
      </c>
      <c r="L1105" s="12" t="s">
        <v>409</v>
      </c>
      <c r="P1105" s="50">
        <v>-478078</v>
      </c>
      <c r="Q1105" s="48">
        <v>-178753</v>
      </c>
      <c r="R1105" s="48">
        <v>-178753</v>
      </c>
      <c r="S1105" s="48">
        <v>0</v>
      </c>
      <c r="T1105" s="48">
        <v>0</v>
      </c>
      <c r="U1105" s="48">
        <v>0</v>
      </c>
      <c r="V1105" s="48">
        <v>0</v>
      </c>
      <c r="W1105" s="48">
        <v>0</v>
      </c>
      <c r="X1105" s="48">
        <v>0</v>
      </c>
      <c r="Y1105" s="48">
        <v>547231</v>
      </c>
      <c r="Z1105" s="48">
        <v>0</v>
      </c>
      <c r="AA1105" s="48">
        <v>0</v>
      </c>
      <c r="AB1105" s="48">
        <v>0</v>
      </c>
      <c r="AC1105" s="48">
        <v>0</v>
      </c>
      <c r="AD1105" s="48">
        <v>0</v>
      </c>
      <c r="AI1105" s="48">
        <v>0</v>
      </c>
      <c r="AJ1105" s="48">
        <v>15265778</v>
      </c>
      <c r="AK1105" s="48">
        <v>6556</v>
      </c>
      <c r="AL1105" s="48">
        <v>0</v>
      </c>
      <c r="AM1105" s="48">
        <v>-185469</v>
      </c>
      <c r="AN1105" s="48">
        <v>501508</v>
      </c>
      <c r="AO1105" s="11" t="s">
        <v>3756</v>
      </c>
      <c r="AP1105" s="54" t="str">
        <f>IF(Table1[[#This Row],[Ending Capital Account]]&lt;500000,"A","REQ")</f>
        <v>REQ</v>
      </c>
    </row>
    <row r="1106" spans="1:42" x14ac:dyDescent="0.2">
      <c r="A1106" s="44">
        <v>61730</v>
      </c>
      <c r="B1106" s="11" t="s">
        <v>2088</v>
      </c>
      <c r="C1106" s="47">
        <v>44987</v>
      </c>
      <c r="D1106" s="46">
        <v>2008</v>
      </c>
      <c r="E1106" s="46">
        <v>2022</v>
      </c>
      <c r="F1106" s="12" t="s">
        <v>985</v>
      </c>
      <c r="G1106" s="12" t="s">
        <v>407</v>
      </c>
      <c r="H1106" s="12" t="s">
        <v>410</v>
      </c>
      <c r="I1106" s="12" t="s">
        <v>62</v>
      </c>
      <c r="J1106" s="12" t="s">
        <v>62</v>
      </c>
      <c r="K1106" s="48">
        <v>1369180</v>
      </c>
      <c r="L1106" s="12" t="s">
        <v>409</v>
      </c>
      <c r="P1106" s="50">
        <v>-271972</v>
      </c>
      <c r="Q1106" s="48">
        <v>-271945</v>
      </c>
      <c r="R1106" s="48">
        <v>-291943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I1106" s="48">
        <v>0</v>
      </c>
      <c r="AJ1106" s="48">
        <v>1657834</v>
      </c>
      <c r="AK1106" s="48">
        <v>0</v>
      </c>
      <c r="AL1106" s="48">
        <v>0</v>
      </c>
      <c r="AM1106" s="48">
        <v>0</v>
      </c>
      <c r="AN1106" s="48">
        <v>317174</v>
      </c>
      <c r="AO1106" s="11" t="s">
        <v>3747</v>
      </c>
      <c r="AP1106" s="54" t="str">
        <f>IF(Table1[[#This Row],[Ending Capital Account]]&lt;500000,"A","REQ")</f>
        <v>REQ</v>
      </c>
    </row>
    <row r="1107" spans="1:42" x14ac:dyDescent="0.2">
      <c r="A1107" s="44">
        <v>61993</v>
      </c>
      <c r="B1107" s="11" t="s">
        <v>2913</v>
      </c>
      <c r="C1107" s="47">
        <v>45015</v>
      </c>
      <c r="D1107" s="46">
        <v>2004</v>
      </c>
      <c r="E1107" s="46">
        <v>2020</v>
      </c>
      <c r="F1107" s="12" t="s">
        <v>985</v>
      </c>
      <c r="G1107" s="12" t="s">
        <v>407</v>
      </c>
      <c r="H1107" s="12" t="s">
        <v>410</v>
      </c>
      <c r="I1107" s="12" t="s">
        <v>62</v>
      </c>
      <c r="J1107" s="12" t="s">
        <v>62</v>
      </c>
      <c r="K1107" s="48">
        <v>674700</v>
      </c>
      <c r="L1107" s="12" t="s">
        <v>62</v>
      </c>
      <c r="P1107" s="50">
        <v>-223782</v>
      </c>
      <c r="Q1107" s="48">
        <v>-209050</v>
      </c>
      <c r="R1107" s="48">
        <v>-128585</v>
      </c>
      <c r="S1107" s="48">
        <v>0</v>
      </c>
      <c r="T1107" s="48">
        <v>28462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I1107" s="48">
        <v>0</v>
      </c>
      <c r="AJ1107" s="48">
        <v>11385065</v>
      </c>
      <c r="AK1107" s="48">
        <v>0</v>
      </c>
      <c r="AL1107" s="48">
        <v>0</v>
      </c>
      <c r="AM1107" s="48">
        <v>0</v>
      </c>
      <c r="AN1107" s="48">
        <v>498065</v>
      </c>
      <c r="AO1107" s="11" t="s">
        <v>3733</v>
      </c>
      <c r="AP1107" s="54" t="str">
        <f>IF(Table1[[#This Row],[Ending Capital Account]]&lt;500000,"A","REQ")</f>
        <v>REQ</v>
      </c>
    </row>
    <row r="1108" spans="1:42" x14ac:dyDescent="0.2">
      <c r="A1108" s="44">
        <v>67877</v>
      </c>
      <c r="B1108" s="11" t="s">
        <v>2589</v>
      </c>
      <c r="C1108" s="47">
        <v>44984</v>
      </c>
      <c r="D1108" s="46">
        <v>2019</v>
      </c>
      <c r="E1108" s="46">
        <v>2033</v>
      </c>
      <c r="F1108" s="12" t="s">
        <v>985</v>
      </c>
      <c r="G1108" s="12" t="s">
        <v>407</v>
      </c>
      <c r="H1108" s="12" t="s">
        <v>410</v>
      </c>
      <c r="I1108" s="12" t="s">
        <v>62</v>
      </c>
      <c r="J1108" s="12" t="s">
        <v>62</v>
      </c>
      <c r="K1108" s="48">
        <v>2298387</v>
      </c>
      <c r="L1108" s="12" t="s">
        <v>409</v>
      </c>
      <c r="P1108" s="50">
        <v>-236928</v>
      </c>
      <c r="Q1108" s="48">
        <v>-236900</v>
      </c>
      <c r="R1108" s="48">
        <v>-236900</v>
      </c>
      <c r="Y1108" s="48">
        <v>233939</v>
      </c>
      <c r="AJ1108" s="48">
        <v>5354816</v>
      </c>
      <c r="AN1108" s="48">
        <v>221568</v>
      </c>
      <c r="AO1108" s="11" t="s">
        <v>3743</v>
      </c>
      <c r="AP1108" s="54" t="str">
        <f>IF(Table1[[#This Row],[Ending Capital Account]]&lt;500000,"A","REQ")</f>
        <v>REQ</v>
      </c>
    </row>
    <row r="1109" spans="1:42" x14ac:dyDescent="0.2">
      <c r="A1109" s="44">
        <v>67665</v>
      </c>
      <c r="B1109" s="11" t="s">
        <v>1069</v>
      </c>
      <c r="C1109" s="47">
        <v>45021</v>
      </c>
      <c r="D1109" s="46">
        <v>2018</v>
      </c>
      <c r="E1109" s="46">
        <v>2032</v>
      </c>
      <c r="F1109" s="12" t="s">
        <v>985</v>
      </c>
      <c r="G1109" s="12" t="s">
        <v>407</v>
      </c>
      <c r="H1109" s="12" t="s">
        <v>410</v>
      </c>
      <c r="I1109" s="12" t="s">
        <v>62</v>
      </c>
      <c r="J1109" s="12" t="s">
        <v>62</v>
      </c>
      <c r="K1109" s="48">
        <v>6498489</v>
      </c>
      <c r="L1109" s="12" t="s">
        <v>409</v>
      </c>
      <c r="P1109" s="50">
        <v>-479555</v>
      </c>
      <c r="Q1109" s="48">
        <v>-479507</v>
      </c>
      <c r="R1109" s="48">
        <v>-479507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821289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I1109" s="48">
        <v>0</v>
      </c>
      <c r="AJ1109" s="48">
        <v>5896365</v>
      </c>
      <c r="AK1109" s="48">
        <v>0</v>
      </c>
      <c r="AL1109" s="48">
        <v>0</v>
      </c>
      <c r="AM1109" s="48">
        <v>0</v>
      </c>
      <c r="AN1109" s="48">
        <v>516325</v>
      </c>
      <c r="AO1109" s="11" t="s">
        <v>3814</v>
      </c>
      <c r="AP1109" s="54" t="str">
        <f>IF(Table1[[#This Row],[Ending Capital Account]]&lt;500000,"A","REQ")</f>
        <v>REQ</v>
      </c>
    </row>
    <row r="1110" spans="1:42" x14ac:dyDescent="0.2">
      <c r="A1110" s="44">
        <v>66445</v>
      </c>
      <c r="B1110" s="11" t="s">
        <v>3072</v>
      </c>
      <c r="C1110" s="47">
        <v>44989</v>
      </c>
      <c r="D1110" s="46">
        <v>2015</v>
      </c>
      <c r="E1110" s="46">
        <v>2030</v>
      </c>
      <c r="F1110" s="12" t="s">
        <v>985</v>
      </c>
      <c r="G1110" s="12" t="s">
        <v>407</v>
      </c>
      <c r="H1110" s="12" t="s">
        <v>410</v>
      </c>
      <c r="I1110" s="12" t="s">
        <v>62</v>
      </c>
      <c r="J1110" s="12" t="s">
        <v>62</v>
      </c>
      <c r="K1110" s="48">
        <v>5309230</v>
      </c>
      <c r="L1110" s="12" t="s">
        <v>409</v>
      </c>
      <c r="P1110" s="50">
        <v>-51133</v>
      </c>
      <c r="Q1110" s="48">
        <v>-48841</v>
      </c>
      <c r="R1110" s="48">
        <v>-48841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849915</v>
      </c>
      <c r="Z1110" s="48">
        <v>0</v>
      </c>
      <c r="AA1110" s="48">
        <v>0</v>
      </c>
      <c r="AB1110" s="48">
        <v>0</v>
      </c>
      <c r="AC1110" s="48">
        <v>0</v>
      </c>
      <c r="AD1110" s="48">
        <v>0</v>
      </c>
      <c r="AI1110" s="48">
        <v>31192</v>
      </c>
      <c r="AJ1110" s="48">
        <v>873240</v>
      </c>
      <c r="AK1110" s="48">
        <v>4919</v>
      </c>
      <c r="AL1110" s="48">
        <v>0</v>
      </c>
      <c r="AM1110" s="48">
        <v>-3297</v>
      </c>
      <c r="AN1110" s="48">
        <v>281750</v>
      </c>
      <c r="AO1110" s="11" t="s">
        <v>3737</v>
      </c>
      <c r="AP1110" s="54" t="str">
        <f>IF(Table1[[#This Row],[Ending Capital Account]]&lt;500000,"A","REQ")</f>
        <v>REQ</v>
      </c>
    </row>
    <row r="1111" spans="1:42" x14ac:dyDescent="0.2">
      <c r="A1111" s="44">
        <v>63359</v>
      </c>
      <c r="B1111" s="11" t="s">
        <v>2246</v>
      </c>
      <c r="C1111" s="47">
        <v>44979</v>
      </c>
      <c r="D1111" s="46">
        <v>2009</v>
      </c>
      <c r="E1111" s="46">
        <v>2023</v>
      </c>
      <c r="F1111" s="12" t="s">
        <v>985</v>
      </c>
      <c r="G1111" s="12" t="s">
        <v>407</v>
      </c>
      <c r="H1111" s="12" t="s">
        <v>410</v>
      </c>
      <c r="I1111" s="12" t="s">
        <v>62</v>
      </c>
      <c r="J1111" s="12" t="s">
        <v>62</v>
      </c>
      <c r="K1111" s="48">
        <v>350530</v>
      </c>
      <c r="L1111" s="12" t="s">
        <v>409</v>
      </c>
      <c r="P1111" s="50">
        <v>-370328</v>
      </c>
      <c r="Q1111" s="48">
        <v>-345232</v>
      </c>
      <c r="R1111" s="48">
        <v>-345232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0</v>
      </c>
      <c r="AA1111" s="48">
        <v>0</v>
      </c>
      <c r="AB1111" s="48">
        <v>0</v>
      </c>
      <c r="AC1111" s="48">
        <v>0</v>
      </c>
      <c r="AD1111" s="48">
        <v>0</v>
      </c>
      <c r="AI1111" s="48">
        <v>0</v>
      </c>
      <c r="AJ1111" s="48">
        <v>7636425</v>
      </c>
      <c r="AK1111" s="48">
        <v>0</v>
      </c>
      <c r="AL1111" s="48">
        <v>0</v>
      </c>
      <c r="AM1111" s="48">
        <v>0</v>
      </c>
      <c r="AN1111" s="48">
        <v>514715</v>
      </c>
      <c r="AO1111" s="11" t="s">
        <v>3712</v>
      </c>
      <c r="AP1111" s="54" t="str">
        <f>IF(Table1[[#This Row],[Ending Capital Account]]&lt;500000,"A","REQ")</f>
        <v>A</v>
      </c>
    </row>
    <row r="1112" spans="1:42" x14ac:dyDescent="0.2">
      <c r="A1112" s="44">
        <v>79562</v>
      </c>
      <c r="B1112" s="11" t="s">
        <v>1878</v>
      </c>
      <c r="C1112" s="47">
        <v>44986</v>
      </c>
      <c r="D1112" s="46">
        <v>2021</v>
      </c>
      <c r="E1112" s="46">
        <v>2035</v>
      </c>
      <c r="F1112" s="12" t="s">
        <v>985</v>
      </c>
      <c r="G1112" s="12" t="s">
        <v>407</v>
      </c>
      <c r="H1112" s="12" t="s">
        <v>410</v>
      </c>
      <c r="I1112" s="12" t="s">
        <v>62</v>
      </c>
      <c r="J1112" s="12" t="s">
        <v>62</v>
      </c>
      <c r="K1112" s="48">
        <v>6444672</v>
      </c>
      <c r="L1112" s="12" t="s">
        <v>409</v>
      </c>
      <c r="P1112" s="50">
        <v>-393554</v>
      </c>
      <c r="Q1112" s="48">
        <v>-393507</v>
      </c>
      <c r="R1112" s="48">
        <v>-393507</v>
      </c>
      <c r="Y1112" s="48">
        <v>1011790</v>
      </c>
      <c r="AJ1112" s="48">
        <v>2053442</v>
      </c>
      <c r="AL1112" s="48">
        <v>7676007</v>
      </c>
      <c r="AN1112" s="48">
        <v>328795</v>
      </c>
      <c r="AO1112" s="11" t="s">
        <v>3764</v>
      </c>
      <c r="AP1112" s="54" t="str">
        <f>IF(Table1[[#This Row],[Ending Capital Account]]&lt;500000,"A","REQ")</f>
        <v>REQ</v>
      </c>
    </row>
    <row r="1113" spans="1:42" x14ac:dyDescent="0.2">
      <c r="A1113" s="44">
        <v>64419</v>
      </c>
      <c r="B1113" s="11" t="s">
        <v>290</v>
      </c>
      <c r="C1113" s="47">
        <v>44981</v>
      </c>
      <c r="D1113" s="46">
        <v>2011</v>
      </c>
      <c r="E1113" s="46">
        <v>2026</v>
      </c>
      <c r="F1113" s="12" t="s">
        <v>985</v>
      </c>
      <c r="G1113" s="12" t="s">
        <v>407</v>
      </c>
      <c r="H1113" s="12" t="s">
        <v>410</v>
      </c>
      <c r="I1113" s="12" t="s">
        <v>62</v>
      </c>
      <c r="J1113" s="12" t="s">
        <v>62</v>
      </c>
      <c r="K1113" s="48">
        <v>3261605</v>
      </c>
      <c r="L1113" s="12" t="s">
        <v>62</v>
      </c>
      <c r="P1113" s="50">
        <v>-320678</v>
      </c>
      <c r="Q1113" s="48">
        <v>-316215</v>
      </c>
      <c r="R1113" s="48">
        <v>-316215</v>
      </c>
      <c r="T1113" s="48">
        <v>18015</v>
      </c>
      <c r="Y1113" s="48">
        <v>257896</v>
      </c>
      <c r="AJ1113" s="48">
        <v>4513705</v>
      </c>
      <c r="AK1113" s="48">
        <v>10382</v>
      </c>
      <c r="AN1113" s="48">
        <v>402311</v>
      </c>
      <c r="AO1113" s="11" t="s">
        <v>3709</v>
      </c>
      <c r="AP1113" s="54" t="str">
        <f>IF(Table1[[#This Row],[Ending Capital Account]]&lt;500000,"A","REQ")</f>
        <v>REQ</v>
      </c>
    </row>
    <row r="1114" spans="1:42" x14ac:dyDescent="0.2">
      <c r="A1114" s="44">
        <v>65276</v>
      </c>
      <c r="B1114" s="11" t="s">
        <v>3401</v>
      </c>
      <c r="C1114" s="47">
        <v>44966</v>
      </c>
      <c r="D1114" s="46">
        <v>2013</v>
      </c>
      <c r="E1114" s="46">
        <v>2027</v>
      </c>
      <c r="F1114" s="12" t="s">
        <v>985</v>
      </c>
      <c r="G1114" s="12" t="s">
        <v>407</v>
      </c>
      <c r="H1114" s="12" t="s">
        <v>410</v>
      </c>
      <c r="I1114" s="12" t="s">
        <v>62</v>
      </c>
      <c r="J1114" s="12" t="s">
        <v>62</v>
      </c>
      <c r="K1114" s="48">
        <v>5138446</v>
      </c>
      <c r="L1114" s="12" t="s">
        <v>409</v>
      </c>
      <c r="P1114" s="50">
        <v>-282602</v>
      </c>
      <c r="Q1114" s="48">
        <v>-286789</v>
      </c>
      <c r="R1114" s="48">
        <v>-286789</v>
      </c>
      <c r="S1114" s="48">
        <v>0</v>
      </c>
      <c r="T1114" s="48">
        <v>0</v>
      </c>
      <c r="U1114" s="48">
        <v>0</v>
      </c>
      <c r="V1114" s="48">
        <v>0</v>
      </c>
      <c r="W1114" s="48">
        <v>0</v>
      </c>
      <c r="X1114" s="48">
        <v>0</v>
      </c>
      <c r="Y1114" s="48">
        <v>999900</v>
      </c>
      <c r="Z1114" s="48">
        <v>0</v>
      </c>
      <c r="AA1114" s="48">
        <v>0</v>
      </c>
      <c r="AB1114" s="48">
        <v>0</v>
      </c>
      <c r="AC1114" s="48">
        <v>0</v>
      </c>
      <c r="AD1114" s="48">
        <v>0</v>
      </c>
      <c r="AI1114" s="48">
        <v>0</v>
      </c>
      <c r="AJ1114" s="48">
        <v>1906706</v>
      </c>
      <c r="AK1114" s="48">
        <v>6720</v>
      </c>
      <c r="AL1114" s="48">
        <v>0</v>
      </c>
      <c r="AM1114" s="48">
        <v>-3114</v>
      </c>
      <c r="AN1114" s="48">
        <v>330738</v>
      </c>
      <c r="AO1114" s="11" t="s">
        <v>3783</v>
      </c>
      <c r="AP1114" s="54" t="str">
        <f>IF(Table1[[#This Row],[Ending Capital Account]]&lt;500000,"A","REQ")</f>
        <v>REQ</v>
      </c>
    </row>
    <row r="1115" spans="1:42" x14ac:dyDescent="0.2">
      <c r="A1115" s="44">
        <v>64353</v>
      </c>
      <c r="B1115" s="11" t="s">
        <v>225</v>
      </c>
      <c r="C1115" s="47">
        <v>44966</v>
      </c>
      <c r="D1115" s="46">
        <v>2012</v>
      </c>
      <c r="E1115" s="46">
        <v>2025</v>
      </c>
      <c r="F1115" s="12" t="s">
        <v>985</v>
      </c>
      <c r="G1115" s="12" t="s">
        <v>407</v>
      </c>
      <c r="H1115" s="12" t="s">
        <v>410</v>
      </c>
      <c r="I1115" s="12" t="s">
        <v>62</v>
      </c>
      <c r="J1115" s="12" t="s">
        <v>62</v>
      </c>
      <c r="K1115" s="48">
        <v>0</v>
      </c>
      <c r="L1115" s="12" t="s">
        <v>62</v>
      </c>
      <c r="P1115" s="50">
        <v>-108001</v>
      </c>
      <c r="Q1115" s="48">
        <v>-93907</v>
      </c>
      <c r="R1115" s="48">
        <v>-93907</v>
      </c>
      <c r="S1115" s="48">
        <v>0</v>
      </c>
      <c r="T1115" s="48">
        <v>39725</v>
      </c>
      <c r="U1115" s="48">
        <v>0</v>
      </c>
      <c r="V1115" s="48">
        <v>0</v>
      </c>
      <c r="W1115" s="48">
        <v>0</v>
      </c>
      <c r="X1115" s="48">
        <v>0</v>
      </c>
      <c r="Y1115" s="48">
        <v>0</v>
      </c>
      <c r="Z1115" s="48">
        <v>0</v>
      </c>
      <c r="AA1115" s="48">
        <v>0</v>
      </c>
      <c r="AB1115" s="48">
        <v>0</v>
      </c>
      <c r="AC1115" s="48">
        <v>0</v>
      </c>
      <c r="AD1115" s="48">
        <v>0</v>
      </c>
      <c r="AI1115" s="48">
        <v>0</v>
      </c>
      <c r="AJ1115" s="48">
        <v>3419310</v>
      </c>
      <c r="AK1115" s="48">
        <v>0</v>
      </c>
      <c r="AL1115" s="48">
        <v>0</v>
      </c>
      <c r="AM1115" s="48">
        <v>0</v>
      </c>
      <c r="AN1115" s="48">
        <v>243829</v>
      </c>
      <c r="AO1115" s="11" t="s">
        <v>3761</v>
      </c>
      <c r="AP1115" s="54" t="str">
        <f>IF(Table1[[#This Row],[Ending Capital Account]]&lt;500000,"A","REQ")</f>
        <v>A</v>
      </c>
    </row>
    <row r="1116" spans="1:42" x14ac:dyDescent="0.2">
      <c r="A1116" s="44">
        <v>66302</v>
      </c>
      <c r="B1116" s="11" t="s">
        <v>1722</v>
      </c>
      <c r="C1116" s="47">
        <v>44987</v>
      </c>
      <c r="D1116" s="46">
        <v>2015</v>
      </c>
      <c r="E1116" s="46">
        <v>2030</v>
      </c>
      <c r="F1116" s="12" t="s">
        <v>985</v>
      </c>
      <c r="G1116" s="12" t="s">
        <v>407</v>
      </c>
      <c r="H1116" s="12" t="s">
        <v>410</v>
      </c>
      <c r="I1116" s="12" t="s">
        <v>62</v>
      </c>
      <c r="J1116" s="12" t="s">
        <v>62</v>
      </c>
      <c r="K1116" s="48">
        <v>4442887</v>
      </c>
      <c r="L1116" s="12" t="s">
        <v>409</v>
      </c>
      <c r="P1116" s="50">
        <v>-199082</v>
      </c>
      <c r="Q1116" s="48">
        <v>-197558</v>
      </c>
      <c r="R1116" s="48">
        <v>-197558</v>
      </c>
      <c r="S1116" s="48">
        <v>0</v>
      </c>
      <c r="T1116" s="48">
        <v>0</v>
      </c>
      <c r="U1116" s="48">
        <v>0</v>
      </c>
      <c r="V1116" s="48">
        <v>0</v>
      </c>
      <c r="W1116" s="48">
        <v>0</v>
      </c>
      <c r="X1116" s="48">
        <v>0</v>
      </c>
      <c r="Y1116" s="48">
        <v>675057</v>
      </c>
      <c r="Z1116" s="48">
        <v>0</v>
      </c>
      <c r="AA1116" s="48">
        <v>0</v>
      </c>
      <c r="AB1116" s="48">
        <v>0</v>
      </c>
      <c r="AC1116" s="48">
        <v>0</v>
      </c>
      <c r="AD1116" s="48">
        <v>0</v>
      </c>
      <c r="AI1116" s="48">
        <v>0</v>
      </c>
      <c r="AJ1116" s="48">
        <v>2320341</v>
      </c>
      <c r="AK1116" s="48">
        <v>45467</v>
      </c>
      <c r="AL1116" s="48">
        <v>0</v>
      </c>
      <c r="AM1116" s="48">
        <v>-2362</v>
      </c>
      <c r="AN1116" s="48">
        <v>273502</v>
      </c>
      <c r="AO1116" s="11" t="s">
        <v>3724</v>
      </c>
      <c r="AP1116" s="54" t="str">
        <f>IF(Table1[[#This Row],[Ending Capital Account]]&lt;500000,"A","REQ")</f>
        <v>REQ</v>
      </c>
    </row>
    <row r="1117" spans="1:42" x14ac:dyDescent="0.2">
      <c r="A1117" s="44">
        <v>65547</v>
      </c>
      <c r="B1117" s="11" t="s">
        <v>1651</v>
      </c>
      <c r="C1117" s="47">
        <v>44979</v>
      </c>
      <c r="D1117" s="46">
        <v>2012</v>
      </c>
      <c r="E1117" s="46">
        <v>2027</v>
      </c>
      <c r="F1117" s="12" t="s">
        <v>985</v>
      </c>
      <c r="G1117" s="12" t="s">
        <v>407</v>
      </c>
      <c r="H1117" s="12" t="s">
        <v>410</v>
      </c>
      <c r="I1117" s="12" t="s">
        <v>62</v>
      </c>
      <c r="J1117" s="12" t="s">
        <v>62</v>
      </c>
      <c r="K1117" s="48">
        <v>3740864</v>
      </c>
      <c r="L1117" s="12" t="s">
        <v>409</v>
      </c>
      <c r="P1117" s="50">
        <v>-180973</v>
      </c>
      <c r="Q1117" s="48">
        <v>-180412</v>
      </c>
      <c r="R1117" s="48">
        <v>-180412</v>
      </c>
      <c r="S1117" s="48">
        <v>0</v>
      </c>
      <c r="T1117" s="48">
        <v>0</v>
      </c>
      <c r="U1117" s="48">
        <v>0</v>
      </c>
      <c r="V1117" s="48">
        <v>0</v>
      </c>
      <c r="W1117" s="48">
        <v>0</v>
      </c>
      <c r="X1117" s="48">
        <v>0</v>
      </c>
      <c r="Y1117" s="48">
        <v>655322</v>
      </c>
      <c r="Z1117" s="48">
        <v>0</v>
      </c>
      <c r="AA1117" s="48">
        <v>0</v>
      </c>
      <c r="AB1117" s="48">
        <v>0</v>
      </c>
      <c r="AC1117" s="48">
        <v>0</v>
      </c>
      <c r="AD1117" s="48">
        <v>0</v>
      </c>
      <c r="AI1117" s="48">
        <v>0</v>
      </c>
      <c r="AJ1117" s="48">
        <v>1260697</v>
      </c>
      <c r="AK1117" s="48">
        <v>5376</v>
      </c>
      <c r="AL1117" s="48">
        <v>0</v>
      </c>
      <c r="AM1117" s="48">
        <v>-361</v>
      </c>
      <c r="AN1117" s="48">
        <v>273359</v>
      </c>
      <c r="AO1117" s="11" t="s">
        <v>3763</v>
      </c>
      <c r="AP1117" s="54" t="str">
        <f>IF(Table1[[#This Row],[Ending Capital Account]]&lt;500000,"A","REQ")</f>
        <v>REQ</v>
      </c>
    </row>
    <row r="1118" spans="1:42" x14ac:dyDescent="0.2">
      <c r="A1118" s="44">
        <v>64785</v>
      </c>
      <c r="B1118" s="11" t="s">
        <v>3219</v>
      </c>
      <c r="C1118" s="47">
        <v>45000</v>
      </c>
      <c r="D1118" s="46">
        <v>2010</v>
      </c>
      <c r="E1118" s="46">
        <v>2026</v>
      </c>
      <c r="F1118" s="12" t="s">
        <v>985</v>
      </c>
      <c r="G1118" s="12" t="s">
        <v>407</v>
      </c>
      <c r="H1118" s="12" t="s">
        <v>410</v>
      </c>
      <c r="I1118" s="12" t="s">
        <v>62</v>
      </c>
      <c r="J1118" s="12" t="s">
        <v>62</v>
      </c>
      <c r="K1118" s="48">
        <v>2965103</v>
      </c>
      <c r="L1118" s="12" t="s">
        <v>62</v>
      </c>
      <c r="P1118" s="50">
        <v>-138017</v>
      </c>
      <c r="Q1118" s="48">
        <v>-171053</v>
      </c>
      <c r="R1118" s="48">
        <v>-171053</v>
      </c>
      <c r="S1118" s="48">
        <v>0</v>
      </c>
      <c r="T1118" s="48">
        <v>232</v>
      </c>
      <c r="U1118" s="48">
        <v>0</v>
      </c>
      <c r="V1118" s="48">
        <v>0</v>
      </c>
      <c r="W1118" s="48">
        <v>0</v>
      </c>
      <c r="X1118" s="48">
        <v>0</v>
      </c>
      <c r="Y1118" s="48">
        <v>0</v>
      </c>
      <c r="Z1118" s="48">
        <v>0</v>
      </c>
      <c r="AA1118" s="48">
        <v>0</v>
      </c>
      <c r="AB1118" s="48">
        <v>0</v>
      </c>
      <c r="AC1118" s="48">
        <v>0</v>
      </c>
      <c r="AD1118" s="48">
        <v>0</v>
      </c>
      <c r="AI1118" s="48">
        <v>20578</v>
      </c>
      <c r="AJ1118" s="48">
        <v>117420</v>
      </c>
      <c r="AK1118" s="48">
        <v>0</v>
      </c>
      <c r="AL1118" s="48">
        <v>0</v>
      </c>
      <c r="AM1118" s="48">
        <v>-8844</v>
      </c>
      <c r="AN1118" s="48">
        <v>186093</v>
      </c>
      <c r="AO1118" s="11" t="s">
        <v>3831</v>
      </c>
      <c r="AP1118" s="54" t="str">
        <f>IF(Table1[[#This Row],[Ending Capital Account]]&lt;500000,"A","REQ")</f>
        <v>REQ</v>
      </c>
    </row>
    <row r="1119" spans="1:42" x14ac:dyDescent="0.2">
      <c r="A1119" s="44">
        <v>64864</v>
      </c>
      <c r="B1119" s="11" t="s">
        <v>322</v>
      </c>
      <c r="C1119" s="47">
        <v>45000</v>
      </c>
      <c r="D1119" s="46">
        <v>2012</v>
      </c>
      <c r="E1119" s="46">
        <v>2026</v>
      </c>
      <c r="F1119" s="12" t="s">
        <v>985</v>
      </c>
      <c r="G1119" s="12" t="s">
        <v>407</v>
      </c>
      <c r="H1119" s="12" t="s">
        <v>410</v>
      </c>
      <c r="I1119" s="12" t="s">
        <v>62</v>
      </c>
      <c r="J1119" s="12" t="s">
        <v>62</v>
      </c>
      <c r="K1119" s="48">
        <v>1451056</v>
      </c>
      <c r="L1119" s="12" t="s">
        <v>62</v>
      </c>
      <c r="P1119" s="50">
        <v>-214970</v>
      </c>
      <c r="Q1119" s="48">
        <v>-214939</v>
      </c>
      <c r="R1119" s="48">
        <v>-214939</v>
      </c>
      <c r="S1119" s="48">
        <v>0</v>
      </c>
      <c r="T1119" s="48">
        <v>33033</v>
      </c>
      <c r="U1119" s="48">
        <v>0</v>
      </c>
      <c r="V1119" s="48">
        <v>0</v>
      </c>
      <c r="W1119" s="48">
        <v>0</v>
      </c>
      <c r="X1119" s="48">
        <v>0</v>
      </c>
      <c r="Y1119" s="48">
        <v>176380</v>
      </c>
      <c r="Z1119" s="48">
        <v>0</v>
      </c>
      <c r="AA1119" s="48">
        <v>0</v>
      </c>
      <c r="AB1119" s="48">
        <v>0</v>
      </c>
      <c r="AC1119" s="48">
        <v>0</v>
      </c>
      <c r="AD1119" s="48">
        <v>0</v>
      </c>
      <c r="AI1119" s="48">
        <v>0</v>
      </c>
      <c r="AJ1119" s="48">
        <v>1683202</v>
      </c>
      <c r="AK1119" s="48">
        <v>0</v>
      </c>
      <c r="AL1119" s="48">
        <v>0</v>
      </c>
      <c r="AM1119" s="48">
        <v>0</v>
      </c>
      <c r="AN1119" s="48">
        <v>220885</v>
      </c>
      <c r="AO1119" s="11" t="s">
        <v>3710</v>
      </c>
      <c r="AP1119" s="54" t="str">
        <f>IF(Table1[[#This Row],[Ending Capital Account]]&lt;500000,"A","REQ")</f>
        <v>REQ</v>
      </c>
    </row>
    <row r="1120" spans="1:42" x14ac:dyDescent="0.2">
      <c r="A1120" s="44">
        <v>65603</v>
      </c>
      <c r="B1120" s="11" t="s">
        <v>2481</v>
      </c>
      <c r="C1120" s="47">
        <v>44992</v>
      </c>
      <c r="D1120" s="46">
        <v>2014</v>
      </c>
      <c r="E1120" s="46">
        <v>2028</v>
      </c>
      <c r="F1120" s="12" t="s">
        <v>985</v>
      </c>
      <c r="G1120" s="12" t="s">
        <v>407</v>
      </c>
      <c r="H1120" s="12" t="s">
        <v>410</v>
      </c>
      <c r="I1120" s="12" t="s">
        <v>62</v>
      </c>
      <c r="J1120" s="12" t="s">
        <v>62</v>
      </c>
      <c r="K1120" s="48">
        <v>2112622</v>
      </c>
      <c r="L1120" s="12" t="s">
        <v>62</v>
      </c>
      <c r="P1120" s="50">
        <v>-146369</v>
      </c>
      <c r="Q1120" s="48">
        <v>-145278</v>
      </c>
      <c r="R1120" s="48">
        <v>-145278</v>
      </c>
      <c r="S1120" s="48">
        <v>0</v>
      </c>
      <c r="T1120" s="48">
        <v>873</v>
      </c>
      <c r="U1120" s="48">
        <v>0</v>
      </c>
      <c r="V1120" s="48">
        <v>0</v>
      </c>
      <c r="W1120" s="48">
        <v>0</v>
      </c>
      <c r="X1120" s="48">
        <v>0</v>
      </c>
      <c r="Y1120" s="48">
        <v>670908</v>
      </c>
      <c r="Z1120" s="48">
        <v>0</v>
      </c>
      <c r="AA1120" s="48">
        <v>0</v>
      </c>
      <c r="AB1120" s="48">
        <v>0</v>
      </c>
      <c r="AC1120" s="48">
        <v>0</v>
      </c>
      <c r="AD1120" s="48">
        <v>0</v>
      </c>
      <c r="AI1120" s="48">
        <v>0</v>
      </c>
      <c r="AJ1120" s="48">
        <v>881854</v>
      </c>
      <c r="AK1120" s="48">
        <v>0</v>
      </c>
      <c r="AL1120" s="48">
        <v>0</v>
      </c>
      <c r="AM1120" s="48">
        <v>0</v>
      </c>
      <c r="AN1120" s="48">
        <v>194674</v>
      </c>
      <c r="AO1120" s="11" t="s">
        <v>3803</v>
      </c>
      <c r="AP1120" s="54" t="str">
        <f>IF(Table1[[#This Row],[Ending Capital Account]]&lt;500000,"A","REQ")</f>
        <v>REQ</v>
      </c>
    </row>
    <row r="1121" spans="1:42" x14ac:dyDescent="0.2">
      <c r="A1121" s="44">
        <v>67611</v>
      </c>
      <c r="B1121" s="11" t="s">
        <v>791</v>
      </c>
      <c r="C1121" s="47">
        <v>45026</v>
      </c>
      <c r="D1121" s="46">
        <v>2018</v>
      </c>
      <c r="E1121" s="46">
        <v>2032</v>
      </c>
      <c r="F1121" s="12" t="s">
        <v>985</v>
      </c>
      <c r="G1121" s="12" t="s">
        <v>407</v>
      </c>
      <c r="H1121" s="12" t="s">
        <v>410</v>
      </c>
      <c r="I1121" s="12" t="s">
        <v>62</v>
      </c>
      <c r="J1121" s="12" t="s">
        <v>62</v>
      </c>
      <c r="K1121" s="48">
        <v>5663391</v>
      </c>
      <c r="L1121" s="12" t="s">
        <v>409</v>
      </c>
      <c r="P1121" s="50">
        <v>-869994</v>
      </c>
      <c r="Q1121" s="48">
        <v>-490390</v>
      </c>
      <c r="R1121" s="48">
        <v>-490390</v>
      </c>
      <c r="S1121" s="48">
        <v>0</v>
      </c>
      <c r="T1121" s="48">
        <v>0</v>
      </c>
      <c r="U1121" s="48">
        <v>0</v>
      </c>
      <c r="V1121" s="48">
        <v>0</v>
      </c>
      <c r="W1121" s="48">
        <v>0</v>
      </c>
      <c r="X1121" s="48">
        <v>0</v>
      </c>
      <c r="Y1121" s="48">
        <v>914438</v>
      </c>
      <c r="Z1121" s="48">
        <v>0</v>
      </c>
      <c r="AA1121" s="48">
        <v>0</v>
      </c>
      <c r="AB1121" s="48">
        <v>0</v>
      </c>
      <c r="AC1121" s="48">
        <v>0</v>
      </c>
      <c r="AD1121" s="48">
        <v>0</v>
      </c>
      <c r="AI1121" s="48">
        <v>91549</v>
      </c>
      <c r="AJ1121" s="48">
        <v>12907722</v>
      </c>
      <c r="AK1121" s="48">
        <v>0</v>
      </c>
      <c r="AL1121" s="48">
        <v>0</v>
      </c>
      <c r="AM1121" s="48">
        <v>0</v>
      </c>
      <c r="AN1121" s="48">
        <v>766356</v>
      </c>
      <c r="AO1121" s="11" t="s">
        <v>3830</v>
      </c>
      <c r="AP1121" s="54" t="str">
        <f>IF(Table1[[#This Row],[Ending Capital Account]]&lt;500000,"A","REQ")</f>
        <v>REQ</v>
      </c>
    </row>
    <row r="1122" spans="1:42" x14ac:dyDescent="0.2">
      <c r="A1122" s="44">
        <v>78665</v>
      </c>
      <c r="B1122" s="11" t="s">
        <v>462</v>
      </c>
      <c r="C1122" s="47">
        <v>45188</v>
      </c>
      <c r="D1122" s="46">
        <v>2021</v>
      </c>
      <c r="E1122" s="46">
        <v>2035</v>
      </c>
      <c r="F1122" s="12" t="s">
        <v>985</v>
      </c>
      <c r="G1122" s="12" t="s">
        <v>407</v>
      </c>
      <c r="H1122" s="12" t="s">
        <v>410</v>
      </c>
      <c r="I1122" s="12" t="s">
        <v>62</v>
      </c>
      <c r="J1122" s="12" t="s">
        <v>62</v>
      </c>
      <c r="K1122" s="48">
        <v>7173256</v>
      </c>
      <c r="L1122" s="12" t="s">
        <v>409</v>
      </c>
      <c r="P1122" s="50">
        <v>-818350</v>
      </c>
      <c r="Q1122" s="48">
        <v>-817266</v>
      </c>
      <c r="R1122" s="48">
        <v>-821623</v>
      </c>
      <c r="S1122" s="48">
        <v>0</v>
      </c>
      <c r="T1122" s="48">
        <v>0</v>
      </c>
      <c r="U1122" s="48">
        <v>0</v>
      </c>
      <c r="V1122" s="48">
        <v>0</v>
      </c>
      <c r="W1122" s="48">
        <v>0</v>
      </c>
      <c r="X1122" s="48">
        <v>0</v>
      </c>
      <c r="Y1122" s="48">
        <v>1199880</v>
      </c>
      <c r="Z1122" s="48">
        <v>0</v>
      </c>
      <c r="AA1122" s="48">
        <v>0</v>
      </c>
      <c r="AB1122" s="48">
        <v>0</v>
      </c>
      <c r="AC1122" s="48">
        <v>0</v>
      </c>
      <c r="AD1122" s="48">
        <v>0</v>
      </c>
      <c r="AI1122" s="48">
        <v>0</v>
      </c>
      <c r="AJ1122" s="48">
        <v>2722127</v>
      </c>
      <c r="AK1122" s="48">
        <v>0</v>
      </c>
      <c r="AL1122" s="48">
        <v>8295909</v>
      </c>
      <c r="AM1122" s="48">
        <v>0</v>
      </c>
      <c r="AN1122" s="48">
        <v>394712</v>
      </c>
      <c r="AO1122" s="11" t="s">
        <v>3806</v>
      </c>
      <c r="AP1122" s="54" t="str">
        <f>IF(Table1[[#This Row],[Ending Capital Account]]&lt;500000,"A","REQ")</f>
        <v>REQ</v>
      </c>
    </row>
    <row r="1123" spans="1:42" x14ac:dyDescent="0.2">
      <c r="A1123" s="44">
        <v>80581</v>
      </c>
      <c r="B1123" s="11" t="s">
        <v>3512</v>
      </c>
      <c r="C1123" s="47">
        <v>44977</v>
      </c>
      <c r="D1123" s="46">
        <v>2024</v>
      </c>
      <c r="E1123" s="46">
        <v>2039</v>
      </c>
      <c r="F1123" s="12" t="s">
        <v>985</v>
      </c>
      <c r="G1123" s="12" t="s">
        <v>407</v>
      </c>
      <c r="H1123" s="12" t="s">
        <v>410</v>
      </c>
      <c r="I1123" s="12" t="s">
        <v>62</v>
      </c>
      <c r="J1123" s="12" t="s">
        <v>62</v>
      </c>
      <c r="K1123" s="48">
        <v>37153590</v>
      </c>
      <c r="L1123" s="12" t="s">
        <v>62</v>
      </c>
      <c r="P1123" s="50">
        <v>0</v>
      </c>
      <c r="Q1123" s="48">
        <v>90409</v>
      </c>
      <c r="R1123" s="48">
        <v>90409</v>
      </c>
      <c r="S1123" s="48">
        <v>0</v>
      </c>
      <c r="T1123" s="48">
        <v>0</v>
      </c>
      <c r="U1123" s="48">
        <v>0</v>
      </c>
      <c r="V1123" s="48">
        <v>0</v>
      </c>
      <c r="W1123" s="48">
        <v>0</v>
      </c>
      <c r="X1123" s="48">
        <v>0</v>
      </c>
      <c r="Y1123" s="48">
        <v>0</v>
      </c>
      <c r="Z1123" s="48">
        <v>0</v>
      </c>
      <c r="AA1123" s="48">
        <v>0</v>
      </c>
      <c r="AB1123" s="48">
        <v>0</v>
      </c>
      <c r="AC1123" s="48">
        <v>0</v>
      </c>
      <c r="AD1123" s="48">
        <v>0</v>
      </c>
      <c r="AI1123" s="48">
        <v>0</v>
      </c>
      <c r="AJ1123" s="48">
        <v>17388078</v>
      </c>
      <c r="AK1123" s="48">
        <v>0</v>
      </c>
      <c r="AL1123" s="48">
        <v>29619136</v>
      </c>
      <c r="AM1123" s="48">
        <v>0</v>
      </c>
      <c r="AO1123" s="11" t="s">
        <v>4750</v>
      </c>
      <c r="AP1123" s="54" t="str">
        <f>IF(Table1[[#This Row],[Ending Capital Account]]&lt;500000,"A","REQ")</f>
        <v>REQ</v>
      </c>
    </row>
    <row r="1124" spans="1:42" x14ac:dyDescent="0.2">
      <c r="A1124" s="44">
        <v>79479</v>
      </c>
      <c r="B1124" s="11" t="s">
        <v>634</v>
      </c>
      <c r="C1124" s="47">
        <v>45041</v>
      </c>
      <c r="D1124" s="46">
        <v>2022</v>
      </c>
      <c r="E1124" s="46">
        <v>2037</v>
      </c>
      <c r="F1124" s="12" t="s">
        <v>985</v>
      </c>
      <c r="G1124" s="12" t="s">
        <v>407</v>
      </c>
      <c r="H1124" s="12" t="s">
        <v>410</v>
      </c>
      <c r="I1124" s="12" t="s">
        <v>62</v>
      </c>
      <c r="J1124" s="12" t="s">
        <v>62</v>
      </c>
      <c r="K1124" s="48">
        <v>1242696</v>
      </c>
      <c r="L1124" s="12" t="s">
        <v>409</v>
      </c>
      <c r="P1124" s="50">
        <v>41921</v>
      </c>
      <c r="Q1124" s="48">
        <v>41944</v>
      </c>
      <c r="R1124" s="48">
        <v>41944</v>
      </c>
      <c r="S1124" s="48">
        <v>0</v>
      </c>
      <c r="T1124" s="48">
        <v>0</v>
      </c>
      <c r="U1124" s="48">
        <v>0</v>
      </c>
      <c r="V1124" s="48">
        <v>0</v>
      </c>
      <c r="W1124" s="48">
        <v>0</v>
      </c>
      <c r="X1124" s="48">
        <v>0</v>
      </c>
      <c r="Y1124" s="48">
        <v>203096</v>
      </c>
      <c r="Z1124" s="48">
        <v>0</v>
      </c>
      <c r="AA1124" s="48">
        <v>0</v>
      </c>
      <c r="AB1124" s="48">
        <v>0</v>
      </c>
      <c r="AD1124" s="48">
        <v>0</v>
      </c>
      <c r="AE1124" s="48">
        <v>0</v>
      </c>
      <c r="AI1124" s="48">
        <v>0</v>
      </c>
      <c r="AJ1124" s="48">
        <v>30054379</v>
      </c>
      <c r="AK1124" s="48">
        <v>0</v>
      </c>
      <c r="AL1124" s="48">
        <v>0</v>
      </c>
      <c r="AM1124" s="48">
        <v>0</v>
      </c>
      <c r="AN1124" s="48">
        <v>235062</v>
      </c>
      <c r="AO1124" s="11" t="s">
        <v>3701</v>
      </c>
      <c r="AP1124" s="54" t="str">
        <f>IF(Table1[[#This Row],[Ending Capital Account]]&lt;500000,"A","REQ")</f>
        <v>REQ</v>
      </c>
    </row>
    <row r="1125" spans="1:42" x14ac:dyDescent="0.2">
      <c r="A1125" s="44">
        <v>67612</v>
      </c>
      <c r="B1125" s="11" t="s">
        <v>3146</v>
      </c>
      <c r="C1125" s="47">
        <v>45127</v>
      </c>
      <c r="D1125" s="46">
        <v>2017</v>
      </c>
      <c r="E1125" s="46">
        <v>2033</v>
      </c>
      <c r="F1125" s="12" t="s">
        <v>985</v>
      </c>
      <c r="G1125" s="12" t="s">
        <v>407</v>
      </c>
      <c r="H1125" s="12" t="s">
        <v>410</v>
      </c>
      <c r="I1125" s="12" t="s">
        <v>62</v>
      </c>
      <c r="J1125" s="12" t="s">
        <v>62</v>
      </c>
      <c r="K1125" s="48">
        <v>5910408</v>
      </c>
      <c r="L1125" s="12" t="s">
        <v>409</v>
      </c>
      <c r="P1125" s="50">
        <v>-1455881</v>
      </c>
      <c r="Q1125" s="48">
        <v>-1138494</v>
      </c>
      <c r="R1125" s="48">
        <v>-1138494</v>
      </c>
      <c r="S1125" s="48">
        <v>0</v>
      </c>
      <c r="T1125" s="48">
        <v>0</v>
      </c>
      <c r="U1125" s="48">
        <v>0</v>
      </c>
      <c r="V1125" s="48">
        <v>0</v>
      </c>
      <c r="W1125" s="48">
        <v>0</v>
      </c>
      <c r="X1125" s="48">
        <v>0</v>
      </c>
      <c r="Y1125" s="48">
        <v>975793</v>
      </c>
      <c r="Z1125" s="48">
        <v>0</v>
      </c>
      <c r="AA1125" s="48">
        <v>0</v>
      </c>
      <c r="AB1125" s="48">
        <v>0</v>
      </c>
      <c r="AC1125" s="48">
        <v>0</v>
      </c>
      <c r="AD1125" s="48">
        <v>0</v>
      </c>
      <c r="AI1125" s="48">
        <v>492843</v>
      </c>
      <c r="AJ1125" s="48">
        <v>12509382</v>
      </c>
      <c r="AK1125" s="48">
        <v>0</v>
      </c>
      <c r="AL1125" s="48">
        <v>0</v>
      </c>
      <c r="AM1125" s="48">
        <v>0</v>
      </c>
      <c r="AN1125" s="48">
        <v>834600</v>
      </c>
      <c r="AO1125" s="11" t="s">
        <v>3829</v>
      </c>
      <c r="AP1125" s="54" t="str">
        <f>IF(Table1[[#This Row],[Ending Capital Account]]&lt;500000,"A","REQ")</f>
        <v>REQ</v>
      </c>
    </row>
    <row r="1126" spans="1:42" x14ac:dyDescent="0.2">
      <c r="A1126" s="44">
        <v>63759</v>
      </c>
      <c r="B1126" s="11" t="s">
        <v>1510</v>
      </c>
      <c r="C1126" s="47">
        <v>45026</v>
      </c>
      <c r="D1126" s="46">
        <v>2011</v>
      </c>
      <c r="E1126" s="46">
        <v>2025</v>
      </c>
      <c r="F1126" s="12" t="s">
        <v>985</v>
      </c>
      <c r="G1126" s="12" t="s">
        <v>407</v>
      </c>
      <c r="H1126" s="12" t="s">
        <v>410</v>
      </c>
      <c r="I1126" s="12" t="s">
        <v>62</v>
      </c>
      <c r="J1126" s="12" t="s">
        <v>62</v>
      </c>
      <c r="K1126" s="48">
        <v>4469772</v>
      </c>
      <c r="L1126" s="12" t="s">
        <v>62</v>
      </c>
      <c r="P1126" s="50">
        <v>-490554</v>
      </c>
      <c r="Q1126" s="48">
        <v>-587522</v>
      </c>
      <c r="R1126" s="48">
        <v>-587522</v>
      </c>
      <c r="S1126" s="48">
        <v>0</v>
      </c>
      <c r="T1126" s="48">
        <v>40822</v>
      </c>
      <c r="U1126" s="48">
        <v>0</v>
      </c>
      <c r="V1126" s="48">
        <v>0</v>
      </c>
      <c r="W1126" s="48">
        <v>0</v>
      </c>
      <c r="X1126" s="48">
        <v>0</v>
      </c>
      <c r="Y1126" s="48">
        <v>0</v>
      </c>
      <c r="Z1126" s="48">
        <v>0</v>
      </c>
      <c r="AA1126" s="48">
        <v>0</v>
      </c>
      <c r="AB1126" s="48">
        <v>0</v>
      </c>
      <c r="AC1126" s="48">
        <v>0</v>
      </c>
      <c r="AD1126" s="48">
        <v>0</v>
      </c>
      <c r="AI1126" s="48">
        <v>0</v>
      </c>
      <c r="AJ1126" s="48">
        <v>4396638</v>
      </c>
      <c r="AK1126" s="48">
        <v>2595</v>
      </c>
      <c r="AL1126" s="48">
        <v>0</v>
      </c>
      <c r="AM1126" s="48">
        <v>0</v>
      </c>
      <c r="AN1126" s="48">
        <v>622125</v>
      </c>
      <c r="AO1126" s="11" t="s">
        <v>3769</v>
      </c>
      <c r="AP1126" s="54" t="str">
        <f>IF(Table1[[#This Row],[Ending Capital Account]]&lt;500000,"A","REQ")</f>
        <v>REQ</v>
      </c>
    </row>
    <row r="1127" spans="1:42" x14ac:dyDescent="0.2">
      <c r="A1127" s="44">
        <v>82170</v>
      </c>
      <c r="B1127" s="11" t="s">
        <v>4492</v>
      </c>
      <c r="C1127" s="47">
        <v>45191.792241898103</v>
      </c>
      <c r="D1127" s="46">
        <v>2022</v>
      </c>
      <c r="E1127" s="46">
        <v>2037</v>
      </c>
      <c r="F1127" s="12" t="s">
        <v>985</v>
      </c>
      <c r="G1127" s="12" t="s">
        <v>413</v>
      </c>
      <c r="H1127" s="12" t="s">
        <v>410</v>
      </c>
      <c r="I1127" s="12" t="s">
        <v>62</v>
      </c>
      <c r="J1127" s="12" t="s">
        <v>62</v>
      </c>
      <c r="K1127" s="48">
        <v>3316299</v>
      </c>
      <c r="L1127" s="12" t="s">
        <v>62</v>
      </c>
      <c r="P1127" s="50">
        <v>-763108</v>
      </c>
      <c r="Q1127" s="48">
        <v>-763024</v>
      </c>
      <c r="R1127" s="48">
        <v>-763024</v>
      </c>
      <c r="S1127" s="48">
        <v>0</v>
      </c>
      <c r="T1127" s="48">
        <v>0</v>
      </c>
      <c r="U1127" s="48">
        <v>0</v>
      </c>
      <c r="V1127" s="48">
        <v>0</v>
      </c>
      <c r="W1127" s="48">
        <v>0</v>
      </c>
      <c r="X1127" s="48">
        <v>0</v>
      </c>
      <c r="Y1127" s="48">
        <v>589941</v>
      </c>
      <c r="Z1127" s="48">
        <v>0</v>
      </c>
      <c r="AA1127" s="48">
        <v>0</v>
      </c>
      <c r="AB1127" s="48">
        <v>0</v>
      </c>
      <c r="AC1127" s="48">
        <v>0</v>
      </c>
      <c r="AD1127" s="48">
        <v>0</v>
      </c>
      <c r="AI1127" s="48">
        <v>35467</v>
      </c>
      <c r="AJ1127" s="48">
        <v>2159784</v>
      </c>
      <c r="AK1127" s="48">
        <v>3600</v>
      </c>
      <c r="AL1127" s="48">
        <v>4140781</v>
      </c>
      <c r="AM1127" s="48">
        <v>-6267</v>
      </c>
      <c r="AN1127" s="48">
        <v>242335</v>
      </c>
      <c r="AO1127" s="11" t="s">
        <v>4729</v>
      </c>
      <c r="AP1127" s="54" t="str">
        <f>IF(Table1[[#This Row],[Ending Capital Account]]&lt;500000,"A","REQ")</f>
        <v>REQ</v>
      </c>
    </row>
    <row r="1128" spans="1:42" x14ac:dyDescent="0.2">
      <c r="A1128" s="44">
        <v>67802</v>
      </c>
      <c r="B1128" s="11" t="s">
        <v>1798</v>
      </c>
      <c r="C1128" s="47">
        <v>45006</v>
      </c>
      <c r="D1128" s="46">
        <v>2017</v>
      </c>
      <c r="E1128" s="46">
        <v>2031</v>
      </c>
      <c r="F1128" s="12" t="s">
        <v>985</v>
      </c>
      <c r="G1128" s="12" t="s">
        <v>407</v>
      </c>
      <c r="H1128" s="12" t="s">
        <v>410</v>
      </c>
      <c r="I1128" s="12" t="s">
        <v>62</v>
      </c>
      <c r="J1128" s="12" t="s">
        <v>62</v>
      </c>
      <c r="K1128" s="48">
        <v>6034297</v>
      </c>
      <c r="L1128" s="12" t="s">
        <v>409</v>
      </c>
      <c r="P1128" s="50">
        <v>-280864</v>
      </c>
      <c r="Q1128" s="48">
        <v>-280636</v>
      </c>
      <c r="R1128" s="48">
        <v>-280636</v>
      </c>
      <c r="S1128" s="48">
        <v>0</v>
      </c>
      <c r="T1128" s="48">
        <v>0</v>
      </c>
      <c r="U1128" s="48">
        <v>0</v>
      </c>
      <c r="V1128" s="48">
        <v>0</v>
      </c>
      <c r="W1128" s="48">
        <v>0</v>
      </c>
      <c r="X1128" s="48">
        <v>0</v>
      </c>
      <c r="Y1128" s="48">
        <v>804172</v>
      </c>
      <c r="Z1128" s="48">
        <v>0</v>
      </c>
      <c r="AA1128" s="48">
        <v>0</v>
      </c>
      <c r="AB1128" s="48">
        <v>0</v>
      </c>
      <c r="AC1128" s="48">
        <v>0</v>
      </c>
      <c r="AD1128" s="48">
        <v>0</v>
      </c>
      <c r="AI1128" s="48">
        <v>0</v>
      </c>
      <c r="AJ1128" s="48">
        <v>6568563</v>
      </c>
      <c r="AK1128" s="48">
        <v>0</v>
      </c>
      <c r="AL1128" s="48">
        <v>0</v>
      </c>
      <c r="AM1128" s="48">
        <v>0</v>
      </c>
      <c r="AN1128" s="48">
        <v>331786</v>
      </c>
      <c r="AO1128" s="11" t="s">
        <v>3828</v>
      </c>
      <c r="AP1128" s="54" t="str">
        <f>IF(Table1[[#This Row],[Ending Capital Account]]&lt;500000,"A","REQ")</f>
        <v>REQ</v>
      </c>
    </row>
    <row r="1129" spans="1:42" x14ac:dyDescent="0.2">
      <c r="A1129" s="44">
        <v>80942</v>
      </c>
      <c r="B1129" s="11" t="s">
        <v>4059</v>
      </c>
      <c r="C1129" s="47">
        <v>45026</v>
      </c>
      <c r="D1129" s="46">
        <v>2024</v>
      </c>
      <c r="E1129" s="46">
        <v>2039</v>
      </c>
      <c r="F1129" s="12" t="s">
        <v>985</v>
      </c>
      <c r="G1129" s="12" t="s">
        <v>407</v>
      </c>
      <c r="H1129" s="12" t="s">
        <v>410</v>
      </c>
      <c r="I1129" s="12" t="s">
        <v>62</v>
      </c>
      <c r="J1129" s="12" t="s">
        <v>62</v>
      </c>
      <c r="K1129" s="48">
        <v>1572691</v>
      </c>
      <c r="L1129" s="12" t="s">
        <v>62</v>
      </c>
      <c r="P1129" s="50">
        <v>0</v>
      </c>
      <c r="Q1129" s="48">
        <v>0</v>
      </c>
      <c r="R1129" s="48">
        <v>0</v>
      </c>
      <c r="S1129" s="48">
        <v>0</v>
      </c>
      <c r="T1129" s="48">
        <v>0</v>
      </c>
      <c r="U1129" s="48">
        <v>0</v>
      </c>
      <c r="V1129" s="48">
        <v>0</v>
      </c>
      <c r="W1129" s="48">
        <v>0</v>
      </c>
      <c r="X1129" s="48">
        <v>0</v>
      </c>
      <c r="Y1129" s="48">
        <v>0</v>
      </c>
      <c r="Z1129" s="48">
        <v>0</v>
      </c>
      <c r="AA1129" s="48">
        <v>0</v>
      </c>
      <c r="AB1129" s="48">
        <v>0</v>
      </c>
      <c r="AC1129" s="48">
        <v>0</v>
      </c>
      <c r="AD1129" s="48">
        <v>0</v>
      </c>
      <c r="AI1129" s="48">
        <v>0</v>
      </c>
      <c r="AJ1129" s="48">
        <v>0</v>
      </c>
      <c r="AK1129" s="48">
        <v>0</v>
      </c>
      <c r="AL1129" s="48">
        <v>1572691</v>
      </c>
      <c r="AM1129" s="48">
        <v>0</v>
      </c>
      <c r="AO1129" s="11" t="s">
        <v>4736</v>
      </c>
      <c r="AP1129" s="54" t="str">
        <f>IF(Table1[[#This Row],[Ending Capital Account]]&lt;500000,"A","REQ")</f>
        <v>REQ</v>
      </c>
    </row>
    <row r="1130" spans="1:42" x14ac:dyDescent="0.2">
      <c r="A1130" s="44">
        <v>63460</v>
      </c>
      <c r="B1130" s="11" t="s">
        <v>1343</v>
      </c>
      <c r="C1130" s="47">
        <v>44985</v>
      </c>
      <c r="D1130" s="46">
        <v>2011</v>
      </c>
      <c r="E1130" s="46">
        <v>2025</v>
      </c>
      <c r="F1130" s="12" t="s">
        <v>985</v>
      </c>
      <c r="G1130" s="12" t="s">
        <v>407</v>
      </c>
      <c r="H1130" s="12" t="s">
        <v>410</v>
      </c>
      <c r="I1130" s="12" t="s">
        <v>62</v>
      </c>
      <c r="J1130" s="12" t="s">
        <v>62</v>
      </c>
      <c r="K1130" s="48">
        <v>799898</v>
      </c>
      <c r="L1130" s="12" t="s">
        <v>409</v>
      </c>
      <c r="P1130" s="50">
        <v>-310162</v>
      </c>
      <c r="Q1130" s="48">
        <v>-310049</v>
      </c>
      <c r="R1130" s="48">
        <v>-310049</v>
      </c>
      <c r="S1130" s="48">
        <v>15</v>
      </c>
      <c r="AJ1130" s="48">
        <v>5665409</v>
      </c>
      <c r="AN1130" s="48">
        <v>211528</v>
      </c>
      <c r="AO1130" s="11" t="s">
        <v>3760</v>
      </c>
      <c r="AP1130" s="54" t="str">
        <f>IF(Table1[[#This Row],[Ending Capital Account]]&lt;500000,"A","REQ")</f>
        <v>REQ</v>
      </c>
    </row>
    <row r="1131" spans="1:42" x14ac:dyDescent="0.2">
      <c r="A1131" s="44">
        <v>62745</v>
      </c>
      <c r="B1131" s="11" t="s">
        <v>2187</v>
      </c>
      <c r="C1131" s="47">
        <v>45021</v>
      </c>
      <c r="D1131" s="46">
        <v>2008</v>
      </c>
      <c r="E1131" s="46">
        <v>2022</v>
      </c>
      <c r="F1131" s="12" t="s">
        <v>985</v>
      </c>
      <c r="G1131" s="12" t="s">
        <v>407</v>
      </c>
      <c r="H1131" s="12" t="s">
        <v>410</v>
      </c>
      <c r="I1131" s="12" t="s">
        <v>62</v>
      </c>
      <c r="J1131" s="12" t="s">
        <v>62</v>
      </c>
      <c r="K1131" s="48">
        <v>1168046</v>
      </c>
      <c r="L1131" s="12" t="s">
        <v>62</v>
      </c>
      <c r="P1131" s="50">
        <v>-191841</v>
      </c>
      <c r="Q1131" s="48">
        <v>-191704</v>
      </c>
      <c r="R1131" s="48">
        <v>-182279</v>
      </c>
      <c r="S1131" s="48">
        <v>0</v>
      </c>
      <c r="T1131" s="48">
        <v>19825</v>
      </c>
      <c r="U1131" s="48">
        <v>0</v>
      </c>
      <c r="V1131" s="48">
        <v>0</v>
      </c>
      <c r="W1131" s="48">
        <v>0</v>
      </c>
      <c r="X1131" s="48">
        <v>0</v>
      </c>
      <c r="Y1131" s="48">
        <v>0</v>
      </c>
      <c r="Z1131" s="48">
        <v>0</v>
      </c>
      <c r="AA1131" s="48">
        <v>0</v>
      </c>
      <c r="AB1131" s="48">
        <v>0</v>
      </c>
      <c r="AC1131" s="48">
        <v>0</v>
      </c>
      <c r="AD1131" s="48">
        <v>0</v>
      </c>
      <c r="AI1131" s="48">
        <v>0</v>
      </c>
      <c r="AJ1131" s="48">
        <v>531658</v>
      </c>
      <c r="AK1131" s="48">
        <v>0</v>
      </c>
      <c r="AL1131" s="48">
        <v>0</v>
      </c>
      <c r="AM1131" s="48">
        <v>0</v>
      </c>
      <c r="AN1131" s="48">
        <v>195658</v>
      </c>
      <c r="AO1131" s="11" t="s">
        <v>3712</v>
      </c>
      <c r="AP1131" s="54" t="str">
        <f>IF(Table1[[#This Row],[Ending Capital Account]]&lt;500000,"A","REQ")</f>
        <v>REQ</v>
      </c>
    </row>
    <row r="1132" spans="1:42" x14ac:dyDescent="0.2">
      <c r="A1132" s="44">
        <v>67260</v>
      </c>
      <c r="B1132" s="11" t="s">
        <v>886</v>
      </c>
      <c r="C1132" s="47">
        <v>45085</v>
      </c>
      <c r="D1132" s="46">
        <v>2017</v>
      </c>
      <c r="E1132" s="46">
        <v>2031</v>
      </c>
      <c r="F1132" s="12" t="s">
        <v>985</v>
      </c>
      <c r="G1132" s="12" t="s">
        <v>407</v>
      </c>
      <c r="H1132" s="12" t="s">
        <v>410</v>
      </c>
      <c r="I1132" s="12" t="s">
        <v>62</v>
      </c>
      <c r="J1132" s="12" t="s">
        <v>62</v>
      </c>
      <c r="K1132" s="48">
        <v>746762</v>
      </c>
      <c r="L1132" s="12" t="s">
        <v>409</v>
      </c>
      <c r="P1132" s="50">
        <v>-430442</v>
      </c>
      <c r="Q1132" s="48">
        <v>-430088</v>
      </c>
      <c r="R1132" s="48">
        <v>-447245</v>
      </c>
      <c r="S1132" s="48">
        <v>0</v>
      </c>
      <c r="T1132" s="48">
        <v>0</v>
      </c>
      <c r="U1132" s="48">
        <v>0</v>
      </c>
      <c r="V1132" s="48">
        <v>0</v>
      </c>
      <c r="W1132" s="48">
        <v>0</v>
      </c>
      <c r="X1132" s="48">
        <v>0</v>
      </c>
      <c r="Y1132" s="48">
        <v>363060</v>
      </c>
      <c r="Z1132" s="48">
        <v>0</v>
      </c>
      <c r="AA1132" s="48">
        <v>0</v>
      </c>
      <c r="AB1132" s="48">
        <v>0</v>
      </c>
      <c r="AC1132" s="48">
        <v>0</v>
      </c>
      <c r="AD1132" s="48">
        <v>0</v>
      </c>
      <c r="AI1132" s="48">
        <v>0</v>
      </c>
      <c r="AJ1132" s="48">
        <v>9848702</v>
      </c>
      <c r="AK1132" s="48">
        <v>0</v>
      </c>
      <c r="AL1132" s="48">
        <v>0</v>
      </c>
      <c r="AM1132" s="48">
        <v>0</v>
      </c>
      <c r="AN1132" s="48">
        <v>287542</v>
      </c>
      <c r="AO1132" s="11" t="s">
        <v>3775</v>
      </c>
      <c r="AP1132" s="54" t="str">
        <f>IF(Table1[[#This Row],[Ending Capital Account]]&lt;500000,"A","REQ")</f>
        <v>REQ</v>
      </c>
    </row>
    <row r="1133" spans="1:42" x14ac:dyDescent="0.2">
      <c r="A1133" s="44">
        <v>61158</v>
      </c>
      <c r="B1133" s="11" t="s">
        <v>2851</v>
      </c>
      <c r="C1133" s="47">
        <v>44977</v>
      </c>
      <c r="D1133" s="46">
        <v>2004</v>
      </c>
      <c r="E1133" s="46">
        <v>2018</v>
      </c>
      <c r="F1133" s="12" t="s">
        <v>985</v>
      </c>
      <c r="G1133" s="12" t="s">
        <v>407</v>
      </c>
      <c r="H1133" s="12" t="s">
        <v>410</v>
      </c>
      <c r="I1133" s="12" t="s">
        <v>62</v>
      </c>
      <c r="J1133" s="12" t="s">
        <v>62</v>
      </c>
      <c r="K1133" s="48">
        <v>313725</v>
      </c>
      <c r="L1133" s="12" t="s">
        <v>62</v>
      </c>
      <c r="P1133" s="50">
        <v>-131242</v>
      </c>
      <c r="Q1133" s="48">
        <v>-155654</v>
      </c>
      <c r="R1133" s="48">
        <v>-182411</v>
      </c>
      <c r="S1133" s="48">
        <v>0</v>
      </c>
      <c r="T1133" s="48">
        <v>7868</v>
      </c>
      <c r="U1133" s="48">
        <v>0</v>
      </c>
      <c r="V1133" s="48">
        <v>0</v>
      </c>
      <c r="W1133" s="48">
        <v>0</v>
      </c>
      <c r="X1133" s="48">
        <v>0</v>
      </c>
      <c r="Y1133" s="48">
        <v>0</v>
      </c>
      <c r="Z1133" s="48">
        <v>0</v>
      </c>
      <c r="AA1133" s="48">
        <v>0</v>
      </c>
      <c r="AB1133" s="48">
        <v>0</v>
      </c>
      <c r="AC1133" s="48">
        <v>0</v>
      </c>
      <c r="AD1133" s="48">
        <v>0</v>
      </c>
      <c r="AI1133" s="48">
        <v>0</v>
      </c>
      <c r="AJ1133" s="48">
        <v>2633199</v>
      </c>
      <c r="AK1133" s="48">
        <v>0</v>
      </c>
      <c r="AL1133" s="48">
        <v>0</v>
      </c>
      <c r="AM1133" s="48">
        <v>0</v>
      </c>
      <c r="AN1133" s="48">
        <v>83116</v>
      </c>
      <c r="AO1133" s="11" t="s">
        <v>3699</v>
      </c>
      <c r="AP1133" s="54" t="str">
        <f>IF(Table1[[#This Row],[Ending Capital Account]]&lt;500000,"A","REQ")</f>
        <v>A</v>
      </c>
    </row>
    <row r="1134" spans="1:42" x14ac:dyDescent="0.2">
      <c r="A1134" s="44">
        <v>60583</v>
      </c>
      <c r="B1134" s="11" t="s">
        <v>1919</v>
      </c>
      <c r="C1134" s="47">
        <v>45190</v>
      </c>
      <c r="D1134" s="46">
        <v>2005</v>
      </c>
      <c r="E1134" s="46">
        <v>2019</v>
      </c>
      <c r="F1134" s="12" t="s">
        <v>985</v>
      </c>
      <c r="G1134" s="12" t="s">
        <v>407</v>
      </c>
      <c r="H1134" s="12" t="s">
        <v>410</v>
      </c>
      <c r="I1134" s="12" t="s">
        <v>62</v>
      </c>
      <c r="J1134" s="12" t="s">
        <v>62</v>
      </c>
      <c r="K1134" s="48">
        <v>0</v>
      </c>
      <c r="L1134" s="12" t="s">
        <v>62</v>
      </c>
      <c r="P1134" s="50">
        <v>-733411</v>
      </c>
      <c r="Q1134" s="48">
        <v>0</v>
      </c>
      <c r="R1134" s="48">
        <v>0</v>
      </c>
      <c r="S1134" s="48">
        <v>0</v>
      </c>
      <c r="T1134" s="48">
        <v>0</v>
      </c>
      <c r="U1134" s="48">
        <v>0</v>
      </c>
      <c r="V1134" s="48">
        <v>0</v>
      </c>
      <c r="W1134" s="48">
        <v>0</v>
      </c>
      <c r="X1134" s="48">
        <v>0</v>
      </c>
      <c r="Y1134" s="48">
        <v>0</v>
      </c>
      <c r="Z1134" s="48">
        <v>0</v>
      </c>
      <c r="AA1134" s="48">
        <v>0</v>
      </c>
      <c r="AB1134" s="48">
        <v>0</v>
      </c>
      <c r="AC1134" s="48">
        <v>0</v>
      </c>
      <c r="AD1134" s="48">
        <v>0</v>
      </c>
      <c r="AI1134" s="48">
        <v>0</v>
      </c>
      <c r="AJ1134" s="48">
        <v>17675182</v>
      </c>
      <c r="AK1134" s="48">
        <v>0</v>
      </c>
      <c r="AL1134" s="48">
        <v>0</v>
      </c>
      <c r="AM1134" s="48">
        <v>0</v>
      </c>
      <c r="AN1134" s="48">
        <v>1096450</v>
      </c>
      <c r="AO1134" s="11" t="s">
        <v>3824</v>
      </c>
      <c r="AP1134" s="54" t="str">
        <f>IF(Table1[[#This Row],[Ending Capital Account]]&lt;500000,"A","REQ")</f>
        <v>A</v>
      </c>
    </row>
    <row r="1135" spans="1:42" x14ac:dyDescent="0.2">
      <c r="A1135" s="44">
        <v>62746</v>
      </c>
      <c r="B1135" s="11" t="s">
        <v>1152</v>
      </c>
      <c r="C1135" s="47">
        <v>44958</v>
      </c>
      <c r="D1135" s="46">
        <v>2008</v>
      </c>
      <c r="E1135" s="46">
        <v>2022</v>
      </c>
      <c r="F1135" s="12" t="s">
        <v>985</v>
      </c>
      <c r="G1135" s="12" t="s">
        <v>407</v>
      </c>
      <c r="H1135" s="12" t="s">
        <v>410</v>
      </c>
      <c r="I1135" s="12" t="s">
        <v>62</v>
      </c>
      <c r="J1135" s="12" t="s">
        <v>62</v>
      </c>
      <c r="K1135" s="48">
        <v>2140758</v>
      </c>
      <c r="L1135" s="12" t="s">
        <v>409</v>
      </c>
      <c r="P1135" s="50">
        <v>-251613</v>
      </c>
      <c r="Q1135" s="48">
        <v>-251588</v>
      </c>
      <c r="R1135" s="48">
        <v>-251588</v>
      </c>
      <c r="S1135" s="48">
        <v>0</v>
      </c>
      <c r="T1135" s="48">
        <v>0</v>
      </c>
      <c r="U1135" s="48">
        <v>0</v>
      </c>
      <c r="V1135" s="48">
        <v>0</v>
      </c>
      <c r="W1135" s="48">
        <v>0</v>
      </c>
      <c r="X1135" s="48">
        <v>0</v>
      </c>
      <c r="Y1135" s="48">
        <v>0</v>
      </c>
      <c r="Z1135" s="48">
        <v>0</v>
      </c>
      <c r="AA1135" s="48">
        <v>0</v>
      </c>
      <c r="AB1135" s="48">
        <v>0</v>
      </c>
      <c r="AC1135" s="48">
        <v>0</v>
      </c>
      <c r="AD1135" s="48">
        <v>0</v>
      </c>
      <c r="AI1135" s="48">
        <v>0</v>
      </c>
      <c r="AJ1135" s="48">
        <v>612561</v>
      </c>
      <c r="AK1135" s="48">
        <v>0</v>
      </c>
      <c r="AL1135" s="48">
        <v>0</v>
      </c>
      <c r="AM1135" s="48">
        <v>0</v>
      </c>
      <c r="AN1135" s="48">
        <v>195712</v>
      </c>
      <c r="AO1135" s="11" t="s">
        <v>3704</v>
      </c>
      <c r="AP1135" s="54" t="str">
        <f>IF(Table1[[#This Row],[Ending Capital Account]]&lt;500000,"A","REQ")</f>
        <v>REQ</v>
      </c>
    </row>
    <row r="1136" spans="1:42" x14ac:dyDescent="0.2">
      <c r="A1136" s="44">
        <v>65955</v>
      </c>
      <c r="B1136" s="11" t="s">
        <v>2524</v>
      </c>
      <c r="C1136" s="47">
        <v>45007</v>
      </c>
      <c r="D1136" s="46">
        <v>2014</v>
      </c>
      <c r="E1136" s="46">
        <v>2028</v>
      </c>
      <c r="F1136" s="12" t="s">
        <v>985</v>
      </c>
      <c r="G1136" s="12" t="s">
        <v>407</v>
      </c>
      <c r="H1136" s="12" t="s">
        <v>410</v>
      </c>
      <c r="I1136" s="12" t="s">
        <v>62</v>
      </c>
      <c r="J1136" s="12" t="s">
        <v>62</v>
      </c>
      <c r="K1136" s="48">
        <v>5800070</v>
      </c>
      <c r="L1136" s="12" t="s">
        <v>409</v>
      </c>
      <c r="P1136" s="50">
        <v>-686935</v>
      </c>
      <c r="Q1136" s="48">
        <v>-686432</v>
      </c>
      <c r="R1136" s="48">
        <v>-686432</v>
      </c>
      <c r="S1136" s="48">
        <v>0</v>
      </c>
      <c r="T1136" s="48">
        <v>0</v>
      </c>
      <c r="U1136" s="48">
        <v>0</v>
      </c>
      <c r="V1136" s="48">
        <v>0</v>
      </c>
      <c r="W1136" s="48">
        <v>0</v>
      </c>
      <c r="X1136" s="48">
        <v>0</v>
      </c>
      <c r="Y1136" s="48">
        <v>1305641</v>
      </c>
      <c r="Z1136" s="48">
        <v>0</v>
      </c>
      <c r="AA1136" s="48">
        <v>0</v>
      </c>
      <c r="AB1136" s="48">
        <v>0</v>
      </c>
      <c r="AC1136" s="48">
        <v>0</v>
      </c>
      <c r="AD1136" s="48">
        <v>0</v>
      </c>
      <c r="AI1136" s="48">
        <v>0</v>
      </c>
      <c r="AJ1136" s="48">
        <v>2273528</v>
      </c>
      <c r="AK1136" s="48">
        <v>0</v>
      </c>
      <c r="AL1136" s="48">
        <v>0</v>
      </c>
      <c r="AM1136" s="48">
        <v>0</v>
      </c>
      <c r="AN1136" s="48">
        <v>405715</v>
      </c>
      <c r="AO1136" s="11" t="s">
        <v>3698</v>
      </c>
      <c r="AP1136" s="54" t="str">
        <f>IF(Table1[[#This Row],[Ending Capital Account]]&lt;500000,"A","REQ")</f>
        <v>REQ</v>
      </c>
    </row>
    <row r="1137" spans="1:42" x14ac:dyDescent="0.2">
      <c r="A1137" s="44">
        <v>62719</v>
      </c>
      <c r="B1137" s="11" t="s">
        <v>2267</v>
      </c>
      <c r="C1137" s="47">
        <v>44970</v>
      </c>
      <c r="D1137" s="46">
        <v>2008</v>
      </c>
      <c r="E1137" s="46">
        <v>2022</v>
      </c>
      <c r="F1137" s="12" t="s">
        <v>985</v>
      </c>
      <c r="G1137" s="12" t="s">
        <v>407</v>
      </c>
      <c r="H1137" s="12" t="s">
        <v>410</v>
      </c>
      <c r="I1137" s="12" t="s">
        <v>62</v>
      </c>
      <c r="J1137" s="12" t="s">
        <v>409</v>
      </c>
      <c r="K1137" s="48">
        <v>0</v>
      </c>
      <c r="L1137" s="12" t="s">
        <v>409</v>
      </c>
      <c r="P1137" s="50">
        <v>-162255</v>
      </c>
      <c r="Q1137" s="48">
        <v>-107559</v>
      </c>
      <c r="R1137" s="48">
        <v>-107559</v>
      </c>
      <c r="S1137" s="48">
        <v>0</v>
      </c>
      <c r="T1137" s="48">
        <v>0</v>
      </c>
      <c r="U1137" s="48">
        <v>0</v>
      </c>
      <c r="V1137" s="48">
        <v>0</v>
      </c>
      <c r="W1137" s="48">
        <v>0</v>
      </c>
      <c r="X1137" s="48">
        <v>0</v>
      </c>
      <c r="Y1137" s="48">
        <v>0</v>
      </c>
      <c r="Z1137" s="48">
        <v>0</v>
      </c>
      <c r="AA1137" s="48">
        <v>0</v>
      </c>
      <c r="AB1137" s="48">
        <v>0</v>
      </c>
      <c r="AC1137" s="48">
        <v>0</v>
      </c>
      <c r="AD1137" s="48">
        <v>0</v>
      </c>
      <c r="AI1137" s="48">
        <v>0</v>
      </c>
      <c r="AJ1137" s="48">
        <v>0</v>
      </c>
      <c r="AK1137" s="48">
        <v>0</v>
      </c>
      <c r="AL1137" s="48">
        <v>0</v>
      </c>
      <c r="AM1137" s="48">
        <v>-1157292</v>
      </c>
      <c r="AN1137" s="48">
        <v>154526</v>
      </c>
      <c r="AO1137" s="11" t="s">
        <v>3816</v>
      </c>
      <c r="AP1137" s="54" t="str">
        <f>IF(Table1[[#This Row],[Ending Capital Account]]&lt;500000,"A","REQ")</f>
        <v>A</v>
      </c>
    </row>
    <row r="1138" spans="1:42" x14ac:dyDescent="0.2">
      <c r="A1138" s="44">
        <v>62130</v>
      </c>
      <c r="B1138" s="11" t="s">
        <v>2092</v>
      </c>
      <c r="C1138" s="47">
        <v>44970</v>
      </c>
      <c r="D1138" s="46">
        <v>2007</v>
      </c>
      <c r="E1138" s="46">
        <v>2021</v>
      </c>
      <c r="F1138" s="12" t="s">
        <v>985</v>
      </c>
      <c r="G1138" s="12" t="s">
        <v>407</v>
      </c>
      <c r="H1138" s="12" t="s">
        <v>410</v>
      </c>
      <c r="I1138" s="12" t="s">
        <v>62</v>
      </c>
      <c r="J1138" s="12" t="s">
        <v>409</v>
      </c>
      <c r="K1138" s="48">
        <v>0</v>
      </c>
      <c r="L1138" s="12" t="s">
        <v>409</v>
      </c>
      <c r="P1138" s="50">
        <v>-207826</v>
      </c>
      <c r="Q1138" s="48">
        <v>-137767</v>
      </c>
      <c r="R1138" s="48">
        <v>-137767</v>
      </c>
      <c r="S1138" s="48">
        <v>0</v>
      </c>
      <c r="T1138" s="48">
        <v>0</v>
      </c>
      <c r="U1138" s="48">
        <v>0</v>
      </c>
      <c r="V1138" s="48">
        <v>0</v>
      </c>
      <c r="W1138" s="48">
        <v>0</v>
      </c>
      <c r="X1138" s="48">
        <v>0</v>
      </c>
      <c r="Y1138" s="48">
        <v>0</v>
      </c>
      <c r="Z1138" s="48">
        <v>0</v>
      </c>
      <c r="AA1138" s="48">
        <v>0</v>
      </c>
      <c r="AB1138" s="48">
        <v>0</v>
      </c>
      <c r="AC1138" s="48">
        <v>0</v>
      </c>
      <c r="AD1138" s="48">
        <v>0</v>
      </c>
      <c r="AI1138" s="48">
        <v>0</v>
      </c>
      <c r="AJ1138" s="48">
        <v>0</v>
      </c>
      <c r="AK1138" s="48">
        <v>0</v>
      </c>
      <c r="AL1138" s="48">
        <v>0</v>
      </c>
      <c r="AM1138" s="48">
        <v>-649134</v>
      </c>
      <c r="AN1138" s="48">
        <v>165864</v>
      </c>
      <c r="AO1138" s="11" t="s">
        <v>3747</v>
      </c>
      <c r="AP1138" s="54" t="str">
        <f>IF(Table1[[#This Row],[Ending Capital Account]]&lt;500000,"A","REQ")</f>
        <v>A</v>
      </c>
    </row>
    <row r="1139" spans="1:42" x14ac:dyDescent="0.2">
      <c r="A1139" s="44">
        <v>65091</v>
      </c>
      <c r="B1139" s="11" t="s">
        <v>355</v>
      </c>
      <c r="C1139" s="47">
        <v>44988</v>
      </c>
      <c r="D1139" s="46">
        <v>2011</v>
      </c>
      <c r="E1139" s="46">
        <v>2026</v>
      </c>
      <c r="F1139" s="12" t="s">
        <v>985</v>
      </c>
      <c r="G1139" s="12" t="s">
        <v>407</v>
      </c>
      <c r="H1139" s="12" t="s">
        <v>410</v>
      </c>
      <c r="I1139" s="12" t="s">
        <v>62</v>
      </c>
      <c r="J1139" s="12" t="s">
        <v>62</v>
      </c>
      <c r="K1139" s="48">
        <v>1623643</v>
      </c>
      <c r="L1139" s="12" t="s">
        <v>62</v>
      </c>
      <c r="P1139" s="50">
        <v>-178293</v>
      </c>
      <c r="Q1139" s="48">
        <v>-179305</v>
      </c>
      <c r="R1139" s="48">
        <v>-179305</v>
      </c>
      <c r="S1139" s="48">
        <v>0</v>
      </c>
      <c r="T1139" s="48">
        <v>11140</v>
      </c>
      <c r="U1139" s="48">
        <v>0</v>
      </c>
      <c r="V1139" s="48">
        <v>0</v>
      </c>
      <c r="W1139" s="48">
        <v>0</v>
      </c>
      <c r="X1139" s="48">
        <v>0</v>
      </c>
      <c r="Y1139" s="48">
        <v>0</v>
      </c>
      <c r="Z1139" s="48">
        <v>0</v>
      </c>
      <c r="AA1139" s="48">
        <v>0</v>
      </c>
      <c r="AB1139" s="48">
        <v>0</v>
      </c>
      <c r="AC1139" s="48">
        <v>0</v>
      </c>
      <c r="AD1139" s="48">
        <v>0</v>
      </c>
      <c r="AI1139" s="48">
        <v>28221</v>
      </c>
      <c r="AJ1139" s="48">
        <v>1901709</v>
      </c>
      <c r="AK1139" s="48">
        <v>0</v>
      </c>
      <c r="AL1139" s="48">
        <v>0</v>
      </c>
      <c r="AM1139" s="48">
        <v>0</v>
      </c>
      <c r="AN1139" s="48">
        <v>197699</v>
      </c>
      <c r="AO1139" s="11" t="s">
        <v>3710</v>
      </c>
      <c r="AP1139" s="54" t="str">
        <f>IF(Table1[[#This Row],[Ending Capital Account]]&lt;500000,"A","REQ")</f>
        <v>REQ</v>
      </c>
    </row>
    <row r="1140" spans="1:42" x14ac:dyDescent="0.2">
      <c r="A1140" s="44">
        <v>64316</v>
      </c>
      <c r="B1140" s="11" t="s">
        <v>2387</v>
      </c>
      <c r="C1140" s="47">
        <v>44981</v>
      </c>
      <c r="D1140" s="46">
        <v>2009</v>
      </c>
      <c r="E1140" s="46">
        <v>2023</v>
      </c>
      <c r="F1140" s="12" t="s">
        <v>985</v>
      </c>
      <c r="G1140" s="12" t="s">
        <v>407</v>
      </c>
      <c r="H1140" s="12" t="s">
        <v>70</v>
      </c>
      <c r="I1140" s="12" t="s">
        <v>62</v>
      </c>
      <c r="J1140" s="12" t="s">
        <v>62</v>
      </c>
      <c r="K1140" s="48">
        <v>3298590</v>
      </c>
      <c r="L1140" s="12" t="s">
        <v>62</v>
      </c>
      <c r="P1140" s="50">
        <v>-186837</v>
      </c>
      <c r="Q1140" s="48">
        <v>-186173</v>
      </c>
      <c r="R1140" s="48">
        <v>-186173</v>
      </c>
      <c r="T1140" s="48">
        <v>2500</v>
      </c>
      <c r="AI1140" s="48">
        <v>52327</v>
      </c>
      <c r="AJ1140" s="48">
        <v>250400</v>
      </c>
      <c r="AN1140" s="48">
        <v>191971</v>
      </c>
      <c r="AO1140" s="11" t="s">
        <v>3827</v>
      </c>
      <c r="AP1140" s="54" t="str">
        <f>IF(Table1[[#This Row],[Ending Capital Account]]&lt;500000,"A","REQ")</f>
        <v>REQ</v>
      </c>
    </row>
    <row r="1141" spans="1:42" x14ac:dyDescent="0.2">
      <c r="A1141" s="44">
        <v>62841</v>
      </c>
      <c r="B1141" s="11" t="s">
        <v>2272</v>
      </c>
      <c r="C1141" s="47">
        <v>44956</v>
      </c>
      <c r="D1141" s="46">
        <v>2008</v>
      </c>
      <c r="E1141" s="46">
        <v>2022</v>
      </c>
      <c r="F1141" s="12" t="s">
        <v>985</v>
      </c>
      <c r="G1141" s="12" t="s">
        <v>407</v>
      </c>
      <c r="H1141" s="12" t="s">
        <v>410</v>
      </c>
      <c r="I1141" s="12" t="s">
        <v>62</v>
      </c>
      <c r="J1141" s="12" t="s">
        <v>62</v>
      </c>
      <c r="K1141" s="48">
        <v>2085813</v>
      </c>
      <c r="L1141" s="12" t="s">
        <v>409</v>
      </c>
      <c r="P1141" s="50">
        <v>-235278</v>
      </c>
      <c r="Q1141" s="48">
        <v>-235254</v>
      </c>
      <c r="R1141" s="48">
        <v>-235254</v>
      </c>
      <c r="S1141" s="48">
        <v>0</v>
      </c>
      <c r="T1141" s="48">
        <v>0</v>
      </c>
      <c r="U1141" s="48">
        <v>0</v>
      </c>
      <c r="V1141" s="48">
        <v>0</v>
      </c>
      <c r="W1141" s="48">
        <v>0</v>
      </c>
      <c r="X1141" s="48">
        <v>0</v>
      </c>
      <c r="Y1141" s="48">
        <v>0</v>
      </c>
      <c r="Z1141" s="48">
        <v>0</v>
      </c>
      <c r="AA1141" s="48">
        <v>0</v>
      </c>
      <c r="AB1141" s="48">
        <v>0</v>
      </c>
      <c r="AC1141" s="48">
        <v>0</v>
      </c>
      <c r="AD1141" s="48">
        <v>0</v>
      </c>
      <c r="AI1141" s="48">
        <v>0</v>
      </c>
      <c r="AJ1141" s="48">
        <v>273589</v>
      </c>
      <c r="AK1141" s="48">
        <v>222939</v>
      </c>
      <c r="AL1141" s="48">
        <v>0</v>
      </c>
      <c r="AM1141" s="48">
        <v>0</v>
      </c>
      <c r="AN1141" s="48">
        <v>221484</v>
      </c>
      <c r="AO1141" s="11" t="s">
        <v>3816</v>
      </c>
      <c r="AP1141" s="54" t="str">
        <f>IF(Table1[[#This Row],[Ending Capital Account]]&lt;500000,"A","REQ")</f>
        <v>REQ</v>
      </c>
    </row>
    <row r="1142" spans="1:42" x14ac:dyDescent="0.2">
      <c r="A1142" s="44">
        <v>60029</v>
      </c>
      <c r="B1142" s="11" t="s">
        <v>2770</v>
      </c>
      <c r="C1142" s="47">
        <v>45182</v>
      </c>
      <c r="D1142" s="46">
        <v>2000</v>
      </c>
      <c r="E1142" s="46">
        <v>2014</v>
      </c>
      <c r="F1142" s="12" t="s">
        <v>985</v>
      </c>
      <c r="G1142" s="12" t="s">
        <v>407</v>
      </c>
      <c r="H1142" s="12" t="s">
        <v>410</v>
      </c>
      <c r="I1142" s="12" t="s">
        <v>62</v>
      </c>
      <c r="J1142" s="12" t="s">
        <v>62</v>
      </c>
      <c r="K1142" s="48">
        <v>-841615</v>
      </c>
      <c r="L1142" s="12" t="s">
        <v>62</v>
      </c>
      <c r="P1142" s="50">
        <v>-72062</v>
      </c>
      <c r="Q1142" s="48">
        <v>-72055</v>
      </c>
      <c r="R1142" s="48">
        <v>-72055</v>
      </c>
      <c r="S1142" s="48">
        <v>0</v>
      </c>
      <c r="T1142" s="48">
        <v>4375</v>
      </c>
      <c r="U1142" s="48">
        <v>0</v>
      </c>
      <c r="V1142" s="48">
        <v>0</v>
      </c>
      <c r="W1142" s="48">
        <v>0</v>
      </c>
      <c r="X1142" s="48">
        <v>0</v>
      </c>
      <c r="Y1142" s="48">
        <v>0</v>
      </c>
      <c r="Z1142" s="48">
        <v>0</v>
      </c>
      <c r="AA1142" s="48">
        <v>0</v>
      </c>
      <c r="AB1142" s="48">
        <v>0</v>
      </c>
      <c r="AC1142" s="48">
        <v>0</v>
      </c>
      <c r="AD1142" s="48">
        <v>0</v>
      </c>
      <c r="AI1142" s="48">
        <v>0</v>
      </c>
      <c r="AJ1142" s="48">
        <v>1740270</v>
      </c>
      <c r="AK1142" s="48">
        <v>0</v>
      </c>
      <c r="AL1142" s="48">
        <v>0</v>
      </c>
      <c r="AM1142" s="48">
        <v>0</v>
      </c>
      <c r="AN1142" s="48">
        <v>78576</v>
      </c>
      <c r="AO1142" s="11" t="s">
        <v>3826</v>
      </c>
      <c r="AP1142" s="54" t="str">
        <f>IF(Table1[[#This Row],[Ending Capital Account]]&lt;500000,"A","REQ")</f>
        <v>A</v>
      </c>
    </row>
    <row r="1143" spans="1:42" x14ac:dyDescent="0.2">
      <c r="A1143" s="44">
        <v>79590</v>
      </c>
      <c r="B1143" s="11" t="s">
        <v>3578</v>
      </c>
      <c r="C1143" s="47">
        <v>44972</v>
      </c>
      <c r="D1143" s="46">
        <v>2023</v>
      </c>
      <c r="E1143" s="46">
        <v>2038</v>
      </c>
      <c r="F1143" s="12" t="s">
        <v>985</v>
      </c>
      <c r="G1143" s="12" t="s">
        <v>407</v>
      </c>
      <c r="H1143" s="12" t="s">
        <v>410</v>
      </c>
      <c r="I1143" s="12" t="s">
        <v>62</v>
      </c>
      <c r="J1143" s="12" t="s">
        <v>62</v>
      </c>
      <c r="K1143" s="48">
        <v>1075523</v>
      </c>
      <c r="L1143" s="12" t="s">
        <v>409</v>
      </c>
      <c r="P1143" s="50">
        <v>-6971</v>
      </c>
      <c r="Q1143" s="48">
        <v>-6945</v>
      </c>
      <c r="R1143" s="48">
        <v>-6945</v>
      </c>
      <c r="S1143" s="48">
        <v>0</v>
      </c>
      <c r="T1143" s="48">
        <v>0</v>
      </c>
      <c r="U1143" s="48">
        <v>0</v>
      </c>
      <c r="V1143" s="48">
        <v>0</v>
      </c>
      <c r="W1143" s="48">
        <v>0</v>
      </c>
      <c r="X1143" s="48">
        <v>0</v>
      </c>
      <c r="Y1143" s="48">
        <v>0</v>
      </c>
      <c r="Z1143" s="48">
        <v>0</v>
      </c>
      <c r="AA1143" s="48">
        <v>0</v>
      </c>
      <c r="AB1143" s="48">
        <v>0</v>
      </c>
      <c r="AC1143" s="48">
        <v>0</v>
      </c>
      <c r="AD1143" s="48">
        <v>0</v>
      </c>
      <c r="AI1143" s="48">
        <v>0</v>
      </c>
      <c r="AJ1143" s="48">
        <v>0</v>
      </c>
      <c r="AK1143" s="48">
        <v>0</v>
      </c>
      <c r="AL1143" s="48">
        <v>0</v>
      </c>
      <c r="AM1143" s="48">
        <v>0</v>
      </c>
      <c r="AO1143" s="11" t="s">
        <v>3860</v>
      </c>
      <c r="AP1143" s="54" t="str">
        <f>IF(Table1[[#This Row],[Ending Capital Account]]&lt;500000,"A","REQ")</f>
        <v>REQ</v>
      </c>
    </row>
    <row r="1144" spans="1:42" x14ac:dyDescent="0.2">
      <c r="A1144" s="44">
        <v>65427</v>
      </c>
      <c r="B1144" s="11" t="s">
        <v>401</v>
      </c>
      <c r="C1144" s="47">
        <v>44977</v>
      </c>
      <c r="D1144" s="46">
        <v>2012</v>
      </c>
      <c r="E1144" s="46">
        <v>2027</v>
      </c>
      <c r="F1144" s="12" t="s">
        <v>985</v>
      </c>
      <c r="G1144" s="12" t="s">
        <v>407</v>
      </c>
      <c r="H1144" s="12" t="s">
        <v>410</v>
      </c>
      <c r="I1144" s="12" t="s">
        <v>62</v>
      </c>
      <c r="J1144" s="12" t="s">
        <v>62</v>
      </c>
      <c r="K1144" s="48">
        <v>5066274</v>
      </c>
      <c r="L1144" s="12" t="s">
        <v>409</v>
      </c>
      <c r="P1144" s="50">
        <v>201683</v>
      </c>
      <c r="Q1144" s="48">
        <v>-199642</v>
      </c>
      <c r="R1144" s="48">
        <v>-199642</v>
      </c>
      <c r="S1144" s="48">
        <v>0</v>
      </c>
      <c r="T1144" s="48">
        <v>0</v>
      </c>
      <c r="U1144" s="48">
        <v>0</v>
      </c>
      <c r="V1144" s="48">
        <v>0</v>
      </c>
      <c r="W1144" s="48">
        <v>0</v>
      </c>
      <c r="X1144" s="48">
        <v>0</v>
      </c>
      <c r="Y1144" s="48">
        <v>847273</v>
      </c>
      <c r="Z1144" s="48">
        <v>0</v>
      </c>
      <c r="AA1144" s="48">
        <v>0</v>
      </c>
      <c r="AB1144" s="48">
        <v>0</v>
      </c>
      <c r="AC1144" s="48">
        <v>0</v>
      </c>
      <c r="AD1144" s="48">
        <v>0</v>
      </c>
      <c r="AI1144" s="48">
        <v>0</v>
      </c>
      <c r="AJ1144" s="48">
        <v>1152424</v>
      </c>
      <c r="AK1144" s="48">
        <v>0</v>
      </c>
      <c r="AL1144" s="48">
        <v>0</v>
      </c>
      <c r="AM1144" s="48">
        <v>0</v>
      </c>
      <c r="AN1144" s="48">
        <v>298197</v>
      </c>
      <c r="AO1144" s="11" t="s">
        <v>3767</v>
      </c>
      <c r="AP1144" s="54" t="str">
        <f>IF(Table1[[#This Row],[Ending Capital Account]]&lt;500000,"A","REQ")</f>
        <v>REQ</v>
      </c>
    </row>
    <row r="1145" spans="1:42" x14ac:dyDescent="0.2">
      <c r="A1145" s="44">
        <v>62510</v>
      </c>
      <c r="B1145" s="11" t="s">
        <v>2030</v>
      </c>
      <c r="C1145" s="47">
        <v>44986</v>
      </c>
      <c r="D1145" s="46">
        <v>2008</v>
      </c>
      <c r="E1145" s="46">
        <v>2022</v>
      </c>
      <c r="F1145" s="12" t="s">
        <v>985</v>
      </c>
      <c r="G1145" s="12" t="s">
        <v>407</v>
      </c>
      <c r="H1145" s="12" t="s">
        <v>410</v>
      </c>
      <c r="I1145" s="12" t="s">
        <v>62</v>
      </c>
      <c r="J1145" s="12" t="s">
        <v>62</v>
      </c>
      <c r="K1145" s="48">
        <v>560647</v>
      </c>
      <c r="L1145" s="12" t="s">
        <v>409</v>
      </c>
      <c r="P1145" s="50">
        <v>-271421</v>
      </c>
      <c r="Q1145" s="48">
        <v>231182</v>
      </c>
      <c r="R1145" s="48">
        <v>231182</v>
      </c>
      <c r="S1145" s="48">
        <v>0</v>
      </c>
      <c r="T1145" s="48">
        <v>0</v>
      </c>
      <c r="U1145" s="48">
        <v>0</v>
      </c>
      <c r="V1145" s="48">
        <v>0</v>
      </c>
      <c r="W1145" s="48">
        <v>0</v>
      </c>
      <c r="X1145" s="48">
        <v>0</v>
      </c>
      <c r="Y1145" s="48">
        <v>0</v>
      </c>
      <c r="Z1145" s="48">
        <v>0</v>
      </c>
      <c r="AA1145" s="48">
        <v>0</v>
      </c>
      <c r="AB1145" s="48">
        <v>0</v>
      </c>
      <c r="AC1145" s="48">
        <v>0</v>
      </c>
      <c r="AD1145" s="48">
        <v>0</v>
      </c>
      <c r="AI1145" s="48">
        <v>0</v>
      </c>
      <c r="AJ1145" s="48">
        <v>11405860</v>
      </c>
      <c r="AK1145" s="48">
        <v>0</v>
      </c>
      <c r="AL1145" s="48">
        <v>0</v>
      </c>
      <c r="AM1145" s="48">
        <v>0</v>
      </c>
      <c r="AN1145" s="48">
        <v>695461</v>
      </c>
      <c r="AO1145" s="11" t="s">
        <v>3815</v>
      </c>
      <c r="AP1145" s="54" t="str">
        <f>IF(Table1[[#This Row],[Ending Capital Account]]&lt;500000,"A","REQ")</f>
        <v>REQ</v>
      </c>
    </row>
    <row r="1146" spans="1:42" x14ac:dyDescent="0.2">
      <c r="A1146" s="44">
        <v>79750</v>
      </c>
      <c r="B1146" s="11" t="s">
        <v>3569</v>
      </c>
      <c r="C1146" s="47">
        <v>45182</v>
      </c>
      <c r="D1146" s="46">
        <v>2022</v>
      </c>
      <c r="E1146" s="46">
        <v>2037</v>
      </c>
      <c r="F1146" s="12" t="s">
        <v>985</v>
      </c>
      <c r="G1146" s="12" t="s">
        <v>407</v>
      </c>
      <c r="H1146" s="12" t="s">
        <v>410</v>
      </c>
      <c r="I1146" s="12" t="s">
        <v>62</v>
      </c>
      <c r="J1146" s="12" t="s">
        <v>62</v>
      </c>
      <c r="K1146" s="48">
        <v>-869082</v>
      </c>
      <c r="L1146" s="12" t="s">
        <v>409</v>
      </c>
      <c r="P1146" s="50">
        <v>-1615482</v>
      </c>
      <c r="Q1146" s="48">
        <v>-1609480</v>
      </c>
      <c r="R1146" s="48">
        <v>-1609480</v>
      </c>
      <c r="S1146" s="48">
        <v>0</v>
      </c>
      <c r="T1146" s="48">
        <v>0</v>
      </c>
      <c r="U1146" s="48">
        <v>0</v>
      </c>
      <c r="V1146" s="48">
        <v>0</v>
      </c>
      <c r="W1146" s="48">
        <v>0</v>
      </c>
      <c r="X1146" s="48">
        <v>0</v>
      </c>
      <c r="Y1146" s="48">
        <v>299031</v>
      </c>
      <c r="Z1146" s="48">
        <v>0</v>
      </c>
      <c r="AA1146" s="48">
        <v>0</v>
      </c>
      <c r="AB1146" s="48">
        <v>0</v>
      </c>
      <c r="AC1146" s="48">
        <v>0</v>
      </c>
      <c r="AD1146" s="48">
        <v>0</v>
      </c>
      <c r="AI1146" s="48">
        <v>7865338</v>
      </c>
      <c r="AJ1146" s="48">
        <v>0</v>
      </c>
      <c r="AK1146" s="48">
        <v>0</v>
      </c>
      <c r="AL1146" s="48">
        <v>0</v>
      </c>
      <c r="AM1146" s="48">
        <v>0</v>
      </c>
      <c r="AN1146" s="48">
        <v>1789962</v>
      </c>
      <c r="AO1146" s="11" t="s">
        <v>4735</v>
      </c>
      <c r="AP1146" s="54" t="str">
        <f>IF(Table1[[#This Row],[Ending Capital Account]]&lt;500000,"A","REQ")</f>
        <v>A</v>
      </c>
    </row>
    <row r="1147" spans="1:42" x14ac:dyDescent="0.2">
      <c r="A1147" s="44">
        <v>79273</v>
      </c>
      <c r="B1147" s="11" t="s">
        <v>2708</v>
      </c>
      <c r="C1147" s="47">
        <v>45029</v>
      </c>
      <c r="D1147" s="46">
        <v>2021</v>
      </c>
      <c r="E1147" s="46">
        <v>2036</v>
      </c>
      <c r="F1147" s="12" t="s">
        <v>985</v>
      </c>
      <c r="G1147" s="12" t="s">
        <v>407</v>
      </c>
      <c r="H1147" s="12" t="s">
        <v>410</v>
      </c>
      <c r="I1147" s="12" t="s">
        <v>62</v>
      </c>
      <c r="J1147" s="12" t="s">
        <v>62</v>
      </c>
      <c r="K1147" s="48">
        <v>4541303</v>
      </c>
      <c r="L1147" s="12" t="s">
        <v>409</v>
      </c>
      <c r="P1147" s="50">
        <v>-1574980</v>
      </c>
      <c r="Q1147" s="48">
        <v>-1572365</v>
      </c>
      <c r="R1147" s="48">
        <v>-1572365</v>
      </c>
      <c r="Y1147" s="48">
        <v>794635</v>
      </c>
      <c r="AI1147" s="48">
        <v>70608</v>
      </c>
      <c r="AJ1147" s="48">
        <v>17853676</v>
      </c>
      <c r="AL1147" s="48">
        <v>5798025</v>
      </c>
      <c r="AN1147" s="48">
        <v>771559</v>
      </c>
      <c r="AO1147" s="11" t="s">
        <v>3796</v>
      </c>
      <c r="AP1147" s="54" t="str">
        <f>IF(Table1[[#This Row],[Ending Capital Account]]&lt;500000,"A","REQ")</f>
        <v>REQ</v>
      </c>
    </row>
    <row r="1148" spans="1:42" x14ac:dyDescent="0.2">
      <c r="A1148" s="44">
        <v>79753</v>
      </c>
      <c r="B1148" s="11" t="s">
        <v>4215</v>
      </c>
      <c r="C1148" s="47">
        <v>45008</v>
      </c>
      <c r="D1148" s="46">
        <v>2023</v>
      </c>
      <c r="E1148" s="46">
        <v>2038</v>
      </c>
      <c r="F1148" s="12" t="s">
        <v>985</v>
      </c>
      <c r="G1148" s="12" t="s">
        <v>407</v>
      </c>
      <c r="H1148" s="12" t="s">
        <v>410</v>
      </c>
      <c r="I1148" s="12" t="s">
        <v>62</v>
      </c>
      <c r="J1148" s="12" t="s">
        <v>62</v>
      </c>
      <c r="K1148" s="48">
        <v>1415574</v>
      </c>
      <c r="L1148" s="12" t="s">
        <v>409</v>
      </c>
      <c r="P1148" s="50">
        <v>-30310</v>
      </c>
      <c r="Q1148" s="48">
        <v>-21873</v>
      </c>
      <c r="R1148" s="48">
        <v>-21873</v>
      </c>
      <c r="S1148" s="48">
        <v>0</v>
      </c>
      <c r="T1148" s="48">
        <v>0</v>
      </c>
      <c r="U1148" s="48">
        <v>0</v>
      </c>
      <c r="V1148" s="48">
        <v>0</v>
      </c>
      <c r="W1148" s="48">
        <v>0</v>
      </c>
      <c r="X1148" s="48">
        <v>0</v>
      </c>
      <c r="Y1148" s="48">
        <v>0</v>
      </c>
      <c r="Z1148" s="48">
        <v>0</v>
      </c>
      <c r="AA1148" s="48">
        <v>0</v>
      </c>
      <c r="AB1148" s="48">
        <v>0</v>
      </c>
      <c r="AC1148" s="48">
        <v>0</v>
      </c>
      <c r="AD1148" s="48">
        <v>0</v>
      </c>
      <c r="AI1148" s="48">
        <v>0</v>
      </c>
      <c r="AJ1148" s="48">
        <v>15976546</v>
      </c>
      <c r="AK1148" s="48">
        <v>0</v>
      </c>
      <c r="AL1148" s="48">
        <v>1437447</v>
      </c>
      <c r="AM1148" s="48">
        <v>0</v>
      </c>
      <c r="AN1148" s="48">
        <v>71875</v>
      </c>
      <c r="AO1148" s="11" t="s">
        <v>3792</v>
      </c>
      <c r="AP1148" s="54" t="str">
        <f>IF(Table1[[#This Row],[Ending Capital Account]]&lt;500000,"A","REQ")</f>
        <v>REQ</v>
      </c>
    </row>
    <row r="1149" spans="1:42" x14ac:dyDescent="0.2">
      <c r="A1149" s="44">
        <v>62422</v>
      </c>
      <c r="B1149" s="11" t="s">
        <v>487</v>
      </c>
      <c r="C1149" s="47">
        <v>45105</v>
      </c>
      <c r="D1149" s="46">
        <v>2007</v>
      </c>
      <c r="E1149" s="46">
        <v>2022</v>
      </c>
      <c r="F1149" s="12" t="s">
        <v>985</v>
      </c>
      <c r="G1149" s="12" t="s">
        <v>407</v>
      </c>
      <c r="H1149" s="12" t="s">
        <v>410</v>
      </c>
      <c r="I1149" s="12" t="s">
        <v>62</v>
      </c>
      <c r="J1149" s="12" t="s">
        <v>62</v>
      </c>
      <c r="K1149" s="48">
        <v>792173</v>
      </c>
      <c r="L1149" s="12" t="s">
        <v>409</v>
      </c>
      <c r="P1149" s="50">
        <v>-542021</v>
      </c>
      <c r="Q1149" s="48">
        <v>-538702</v>
      </c>
      <c r="R1149" s="48">
        <v>-538702</v>
      </c>
      <c r="S1149" s="48">
        <v>0</v>
      </c>
      <c r="T1149" s="48">
        <v>0</v>
      </c>
      <c r="U1149" s="48">
        <v>0</v>
      </c>
      <c r="V1149" s="48">
        <v>0</v>
      </c>
      <c r="W1149" s="48">
        <v>0</v>
      </c>
      <c r="X1149" s="48">
        <v>0</v>
      </c>
      <c r="Y1149" s="48">
        <v>0</v>
      </c>
      <c r="Z1149" s="48">
        <v>0</v>
      </c>
      <c r="AA1149" s="48">
        <v>0</v>
      </c>
      <c r="AB1149" s="48">
        <v>0</v>
      </c>
      <c r="AC1149" s="48">
        <v>0</v>
      </c>
      <c r="AD1149" s="48">
        <v>0</v>
      </c>
      <c r="AI1149" s="48">
        <v>0</v>
      </c>
      <c r="AJ1149" s="48">
        <v>5155362</v>
      </c>
      <c r="AK1149" s="48">
        <v>0</v>
      </c>
      <c r="AL1149" s="48">
        <v>0</v>
      </c>
      <c r="AM1149" s="48">
        <v>0</v>
      </c>
      <c r="AN1149" s="48">
        <v>345406</v>
      </c>
      <c r="AO1149" s="11" t="s">
        <v>3825</v>
      </c>
      <c r="AP1149" s="54" t="str">
        <f>IF(Table1[[#This Row],[Ending Capital Account]]&lt;500000,"A","REQ")</f>
        <v>REQ</v>
      </c>
    </row>
    <row r="1150" spans="1:42" x14ac:dyDescent="0.2">
      <c r="A1150" s="44">
        <v>62812</v>
      </c>
      <c r="B1150" s="11" t="s">
        <v>2076</v>
      </c>
      <c r="C1150" s="47">
        <v>44971</v>
      </c>
      <c r="D1150" s="46">
        <v>2008</v>
      </c>
      <c r="E1150" s="46">
        <v>2022</v>
      </c>
      <c r="F1150" s="12" t="s">
        <v>985</v>
      </c>
      <c r="G1150" s="12" t="s">
        <v>407</v>
      </c>
      <c r="H1150" s="12" t="s">
        <v>410</v>
      </c>
      <c r="I1150" s="12" t="s">
        <v>62</v>
      </c>
      <c r="J1150" s="12" t="s">
        <v>62</v>
      </c>
      <c r="K1150" s="48">
        <v>1737654</v>
      </c>
      <c r="L1150" s="12" t="s">
        <v>409</v>
      </c>
      <c r="P1150" s="50">
        <v>-306460</v>
      </c>
      <c r="Q1150" s="48">
        <v>-306118</v>
      </c>
      <c r="R1150" s="48">
        <v>-306118</v>
      </c>
      <c r="S1150" s="48">
        <v>0</v>
      </c>
      <c r="T1150" s="48">
        <v>0</v>
      </c>
      <c r="U1150" s="48">
        <v>0</v>
      </c>
      <c r="V1150" s="48">
        <v>0</v>
      </c>
      <c r="W1150" s="48">
        <v>0</v>
      </c>
      <c r="X1150" s="48">
        <v>0</v>
      </c>
      <c r="Y1150" s="48">
        <v>0</v>
      </c>
      <c r="Z1150" s="48">
        <v>0</v>
      </c>
      <c r="AA1150" s="48">
        <v>0</v>
      </c>
      <c r="AB1150" s="48">
        <v>0</v>
      </c>
      <c r="AC1150" s="48">
        <v>0</v>
      </c>
      <c r="AD1150" s="48">
        <v>0</v>
      </c>
      <c r="AI1150" s="48">
        <v>0</v>
      </c>
      <c r="AJ1150" s="48">
        <v>0</v>
      </c>
      <c r="AK1150" s="48">
        <v>142602</v>
      </c>
      <c r="AL1150" s="48">
        <v>0</v>
      </c>
      <c r="AM1150" s="48">
        <v>0</v>
      </c>
      <c r="AN1150" s="48">
        <v>188311</v>
      </c>
      <c r="AO1150" s="11" t="s">
        <v>3781</v>
      </c>
      <c r="AP1150" s="54" t="str">
        <f>IF(Table1[[#This Row],[Ending Capital Account]]&lt;500000,"A","REQ")</f>
        <v>REQ</v>
      </c>
    </row>
    <row r="1151" spans="1:42" x14ac:dyDescent="0.2">
      <c r="A1151" s="44">
        <v>66394</v>
      </c>
      <c r="B1151" s="11" t="s">
        <v>3069</v>
      </c>
      <c r="C1151" s="47">
        <v>45023</v>
      </c>
      <c r="D1151" s="46">
        <v>2015</v>
      </c>
      <c r="E1151" s="46">
        <v>2030</v>
      </c>
      <c r="F1151" s="12" t="s">
        <v>985</v>
      </c>
      <c r="G1151" s="12" t="s">
        <v>407</v>
      </c>
      <c r="H1151" s="12" t="s">
        <v>410</v>
      </c>
      <c r="I1151" s="12" t="s">
        <v>62</v>
      </c>
      <c r="J1151" s="12" t="s">
        <v>62</v>
      </c>
      <c r="K1151" s="48">
        <v>5498638</v>
      </c>
      <c r="L1151" s="12" t="s">
        <v>409</v>
      </c>
      <c r="P1151" s="50">
        <v>-430725</v>
      </c>
      <c r="Q1151" s="48">
        <v>-430251</v>
      </c>
      <c r="R1151" s="48">
        <v>-430251</v>
      </c>
      <c r="S1151" s="48">
        <v>0</v>
      </c>
      <c r="T1151" s="48">
        <v>0</v>
      </c>
      <c r="U1151" s="48">
        <v>0</v>
      </c>
      <c r="V1151" s="48">
        <v>0</v>
      </c>
      <c r="W1151" s="48">
        <v>0</v>
      </c>
      <c r="X1151" s="48">
        <v>0</v>
      </c>
      <c r="Y1151" s="48">
        <v>954089</v>
      </c>
      <c r="Z1151" s="48">
        <v>0</v>
      </c>
      <c r="AA1151" s="48">
        <v>0</v>
      </c>
      <c r="AB1151" s="48">
        <v>0</v>
      </c>
      <c r="AC1151" s="48">
        <v>0</v>
      </c>
      <c r="AD1151" s="48">
        <v>0</v>
      </c>
      <c r="AI1151" s="48">
        <v>0</v>
      </c>
      <c r="AJ1151" s="48">
        <v>2829514</v>
      </c>
      <c r="AK1151" s="48">
        <v>0</v>
      </c>
      <c r="AL1151" s="48">
        <v>0</v>
      </c>
      <c r="AM1151" s="48">
        <v>0</v>
      </c>
      <c r="AN1151" s="48">
        <v>374314</v>
      </c>
      <c r="AO1151" s="11" t="s">
        <v>3737</v>
      </c>
      <c r="AP1151" s="54" t="str">
        <f>IF(Table1[[#This Row],[Ending Capital Account]]&lt;500000,"A","REQ")</f>
        <v>REQ</v>
      </c>
    </row>
    <row r="1152" spans="1:42" x14ac:dyDescent="0.2">
      <c r="A1152" s="44">
        <v>60835</v>
      </c>
      <c r="B1152" s="11" t="s">
        <v>1924</v>
      </c>
      <c r="C1152" s="47">
        <v>44989</v>
      </c>
      <c r="D1152" s="46">
        <v>2004</v>
      </c>
      <c r="E1152" s="46">
        <v>2018</v>
      </c>
      <c r="F1152" s="12" t="s">
        <v>985</v>
      </c>
      <c r="G1152" s="12" t="s">
        <v>407</v>
      </c>
      <c r="H1152" s="12" t="s">
        <v>410</v>
      </c>
      <c r="I1152" s="12" t="s">
        <v>62</v>
      </c>
      <c r="J1152" s="12" t="s">
        <v>62</v>
      </c>
      <c r="K1152" s="48">
        <v>0</v>
      </c>
      <c r="L1152" s="12" t="s">
        <v>62</v>
      </c>
      <c r="P1152" s="50">
        <v>-205560</v>
      </c>
      <c r="Q1152" s="48">
        <v>0</v>
      </c>
      <c r="R1152" s="48">
        <v>0</v>
      </c>
      <c r="S1152" s="48">
        <v>0</v>
      </c>
      <c r="T1152" s="48">
        <v>0</v>
      </c>
      <c r="U1152" s="48">
        <v>0</v>
      </c>
      <c r="V1152" s="48">
        <v>0</v>
      </c>
      <c r="W1152" s="48">
        <v>0</v>
      </c>
      <c r="X1152" s="48">
        <v>0</v>
      </c>
      <c r="Y1152" s="48">
        <v>0</v>
      </c>
      <c r="Z1152" s="48">
        <v>0</v>
      </c>
      <c r="AA1152" s="48">
        <v>0</v>
      </c>
      <c r="AB1152" s="48">
        <v>0</v>
      </c>
      <c r="AC1152" s="48">
        <v>0</v>
      </c>
      <c r="AD1152" s="48">
        <v>0</v>
      </c>
      <c r="AI1152" s="48">
        <v>0</v>
      </c>
      <c r="AJ1152" s="48">
        <v>3723597</v>
      </c>
      <c r="AK1152" s="48">
        <v>0</v>
      </c>
      <c r="AL1152" s="48">
        <v>0</v>
      </c>
      <c r="AM1152" s="48">
        <v>0</v>
      </c>
      <c r="AN1152" s="48">
        <v>267784</v>
      </c>
      <c r="AO1152" s="11" t="s">
        <v>3824</v>
      </c>
      <c r="AP1152" s="54" t="str">
        <f>IF(Table1[[#This Row],[Ending Capital Account]]&lt;500000,"A","REQ")</f>
        <v>A</v>
      </c>
    </row>
    <row r="1153" spans="1:42" x14ac:dyDescent="0.2">
      <c r="A1153" s="44">
        <v>67239</v>
      </c>
      <c r="B1153" s="11" t="s">
        <v>1741</v>
      </c>
      <c r="C1153" s="47">
        <v>44963</v>
      </c>
      <c r="D1153" s="46">
        <v>2018</v>
      </c>
      <c r="E1153" s="46">
        <v>2032</v>
      </c>
      <c r="F1153" s="12" t="s">
        <v>985</v>
      </c>
      <c r="G1153" s="12" t="s">
        <v>407</v>
      </c>
      <c r="H1153" s="12" t="s">
        <v>410</v>
      </c>
      <c r="I1153" s="12" t="s">
        <v>62</v>
      </c>
      <c r="J1153" s="12" t="s">
        <v>62</v>
      </c>
      <c r="K1153" s="48">
        <v>562318</v>
      </c>
      <c r="L1153" s="12" t="s">
        <v>409</v>
      </c>
      <c r="P1153" s="50">
        <v>-462060</v>
      </c>
      <c r="Q1153" s="48">
        <v>-457686</v>
      </c>
      <c r="R1153" s="48">
        <v>-457686</v>
      </c>
      <c r="S1153" s="48">
        <v>0</v>
      </c>
      <c r="T1153" s="48">
        <v>0</v>
      </c>
      <c r="U1153" s="48">
        <v>0</v>
      </c>
      <c r="V1153" s="48">
        <v>0</v>
      </c>
      <c r="W1153" s="48">
        <v>0</v>
      </c>
      <c r="X1153" s="48">
        <v>0</v>
      </c>
      <c r="Y1153" s="48">
        <v>417872</v>
      </c>
      <c r="Z1153" s="48">
        <v>0</v>
      </c>
      <c r="AA1153" s="48">
        <v>0</v>
      </c>
      <c r="AB1153" s="48">
        <v>0</v>
      </c>
      <c r="AC1153" s="48">
        <v>0</v>
      </c>
      <c r="AD1153" s="48">
        <v>0</v>
      </c>
      <c r="AI1153" s="48">
        <v>75511</v>
      </c>
      <c r="AJ1153" s="48">
        <v>9836022</v>
      </c>
      <c r="AK1153" s="48">
        <v>0</v>
      </c>
      <c r="AL1153" s="48">
        <v>0</v>
      </c>
      <c r="AM1153" s="48">
        <v>0</v>
      </c>
      <c r="AN1153" s="48">
        <v>456606</v>
      </c>
      <c r="AO1153" s="11" t="s">
        <v>3823</v>
      </c>
      <c r="AP1153" s="54" t="str">
        <f>IF(Table1[[#This Row],[Ending Capital Account]]&lt;500000,"A","REQ")</f>
        <v>REQ</v>
      </c>
    </row>
    <row r="1154" spans="1:42" x14ac:dyDescent="0.2">
      <c r="A1154" s="44">
        <v>78516</v>
      </c>
      <c r="B1154" s="11" t="s">
        <v>927</v>
      </c>
      <c r="C1154" s="47">
        <v>45034</v>
      </c>
      <c r="D1154" s="46">
        <v>2022</v>
      </c>
      <c r="E1154" s="46">
        <v>2035</v>
      </c>
      <c r="F1154" s="12" t="s">
        <v>985</v>
      </c>
      <c r="G1154" s="12" t="s">
        <v>407</v>
      </c>
      <c r="H1154" s="12" t="s">
        <v>410</v>
      </c>
      <c r="I1154" s="12" t="s">
        <v>62</v>
      </c>
      <c r="J1154" s="12" t="s">
        <v>62</v>
      </c>
      <c r="K1154" s="48">
        <v>-2194993</v>
      </c>
      <c r="L1154" s="12" t="s">
        <v>409</v>
      </c>
      <c r="P1154" s="50">
        <v>-2605815</v>
      </c>
      <c r="Q1154" s="48">
        <v>-2127952</v>
      </c>
      <c r="R1154" s="48">
        <v>-2127952</v>
      </c>
      <c r="S1154" s="48">
        <v>0</v>
      </c>
      <c r="T1154" s="48">
        <v>0</v>
      </c>
      <c r="U1154" s="48">
        <v>0</v>
      </c>
      <c r="V1154" s="48">
        <v>0</v>
      </c>
      <c r="W1154" s="48">
        <v>0</v>
      </c>
      <c r="X1154" s="48">
        <v>0</v>
      </c>
      <c r="Y1154" s="48">
        <v>1259039</v>
      </c>
      <c r="Z1154" s="48">
        <v>0</v>
      </c>
      <c r="AA1154" s="48">
        <v>0</v>
      </c>
      <c r="AB1154" s="48">
        <v>98474</v>
      </c>
      <c r="AC1154" s="48">
        <v>0</v>
      </c>
      <c r="AD1154" s="48">
        <v>0</v>
      </c>
      <c r="AI1154" s="48">
        <v>296266</v>
      </c>
      <c r="AJ1154" s="48">
        <v>14231674</v>
      </c>
      <c r="AK1154" s="48">
        <v>2347494</v>
      </c>
      <c r="AL1154" s="48">
        <v>0</v>
      </c>
      <c r="AM1154" s="48">
        <v>0</v>
      </c>
      <c r="AN1154" s="48">
        <v>1703977</v>
      </c>
      <c r="AO1154" s="11" t="s">
        <v>3810</v>
      </c>
      <c r="AP1154" s="54" t="str">
        <f>IF(Table1[[#This Row],[Ending Capital Account]]&lt;500000,"A","REQ")</f>
        <v>A</v>
      </c>
    </row>
    <row r="1155" spans="1:42" x14ac:dyDescent="0.2">
      <c r="A1155" s="44">
        <v>62190</v>
      </c>
      <c r="B1155" s="11" t="s">
        <v>2099</v>
      </c>
      <c r="C1155" s="47">
        <v>45007</v>
      </c>
      <c r="D1155" s="46">
        <v>2008</v>
      </c>
      <c r="E1155" s="46">
        <v>2022</v>
      </c>
      <c r="F1155" s="12" t="s">
        <v>985</v>
      </c>
      <c r="G1155" s="12" t="s">
        <v>407</v>
      </c>
      <c r="H1155" s="12" t="s">
        <v>410</v>
      </c>
      <c r="I1155" s="12" t="s">
        <v>62</v>
      </c>
      <c r="J1155" s="12" t="s">
        <v>62</v>
      </c>
      <c r="K1155" s="48">
        <v>1105871</v>
      </c>
      <c r="L1155" s="12" t="s">
        <v>409</v>
      </c>
      <c r="P1155" s="50">
        <v>-295111</v>
      </c>
      <c r="Q1155" s="48">
        <v>-295062</v>
      </c>
      <c r="R1155" s="48">
        <v>-295062</v>
      </c>
      <c r="S1155" s="48">
        <v>0</v>
      </c>
      <c r="T1155" s="48">
        <v>0</v>
      </c>
      <c r="U1155" s="48">
        <v>0</v>
      </c>
      <c r="V1155" s="48">
        <v>0</v>
      </c>
      <c r="W1155" s="48">
        <v>0</v>
      </c>
      <c r="X1155" s="48">
        <v>0</v>
      </c>
      <c r="Y1155" s="48">
        <v>0</v>
      </c>
      <c r="Z1155" s="48">
        <v>0</v>
      </c>
      <c r="AA1155" s="48">
        <v>0</v>
      </c>
      <c r="AB1155" s="48">
        <v>0</v>
      </c>
      <c r="AC1155" s="48">
        <v>0</v>
      </c>
      <c r="AD1155" s="48">
        <v>0</v>
      </c>
      <c r="AI1155" s="48">
        <v>0</v>
      </c>
      <c r="AJ1155" s="48">
        <v>1019740</v>
      </c>
      <c r="AK1155" s="48">
        <v>0</v>
      </c>
      <c r="AL1155" s="48">
        <v>0</v>
      </c>
      <c r="AM1155" s="48">
        <v>0</v>
      </c>
      <c r="AN1155" s="48">
        <v>198889</v>
      </c>
      <c r="AO1155" s="11" t="s">
        <v>3747</v>
      </c>
      <c r="AP1155" s="54" t="str">
        <f>IF(Table1[[#This Row],[Ending Capital Account]]&lt;500000,"A","REQ")</f>
        <v>REQ</v>
      </c>
    </row>
    <row r="1156" spans="1:42" x14ac:dyDescent="0.2">
      <c r="A1156" s="44">
        <v>67369</v>
      </c>
      <c r="B1156" s="11" t="s">
        <v>4219</v>
      </c>
      <c r="C1156" s="47">
        <v>45120</v>
      </c>
      <c r="D1156" s="46">
        <v>2025</v>
      </c>
      <c r="E1156" s="46">
        <v>2040</v>
      </c>
      <c r="F1156" s="12" t="s">
        <v>985</v>
      </c>
      <c r="G1156" s="12" t="s">
        <v>407</v>
      </c>
      <c r="H1156" s="12" t="s">
        <v>410</v>
      </c>
      <c r="I1156" s="12" t="s">
        <v>62</v>
      </c>
      <c r="J1156" s="12" t="s">
        <v>62</v>
      </c>
      <c r="K1156" s="48">
        <v>2710446</v>
      </c>
      <c r="L1156" s="12" t="s">
        <v>62</v>
      </c>
      <c r="P1156" s="50">
        <v>0</v>
      </c>
      <c r="Q1156" s="48">
        <v>0</v>
      </c>
      <c r="R1156" s="48">
        <v>0</v>
      </c>
      <c r="S1156" s="48">
        <v>0</v>
      </c>
      <c r="T1156" s="48">
        <v>0</v>
      </c>
      <c r="U1156" s="48">
        <v>0</v>
      </c>
      <c r="V1156" s="48">
        <v>0</v>
      </c>
      <c r="W1156" s="48">
        <v>0</v>
      </c>
      <c r="X1156" s="48">
        <v>0</v>
      </c>
      <c r="Y1156" s="48">
        <v>0</v>
      </c>
      <c r="Z1156" s="48">
        <v>0</v>
      </c>
      <c r="AA1156" s="48">
        <v>0</v>
      </c>
      <c r="AB1156" s="48">
        <v>0</v>
      </c>
      <c r="AC1156" s="48">
        <v>0</v>
      </c>
      <c r="AD1156" s="48">
        <v>0</v>
      </c>
      <c r="AI1156" s="48">
        <v>0</v>
      </c>
      <c r="AJ1156" s="48">
        <v>6695722</v>
      </c>
      <c r="AK1156" s="48">
        <v>0</v>
      </c>
      <c r="AL1156" s="48">
        <v>2710446</v>
      </c>
      <c r="AM1156" s="48">
        <v>0</v>
      </c>
      <c r="AO1156" s="11" t="s">
        <v>3792</v>
      </c>
      <c r="AP1156" s="54" t="str">
        <f>IF(Table1[[#This Row],[Ending Capital Account]]&lt;500000,"A","REQ")</f>
        <v>REQ</v>
      </c>
    </row>
    <row r="1157" spans="1:42" x14ac:dyDescent="0.2">
      <c r="A1157" s="44">
        <v>67431</v>
      </c>
      <c r="B1157" s="11" t="s">
        <v>455</v>
      </c>
      <c r="C1157" s="47">
        <v>45037</v>
      </c>
      <c r="D1157" s="46">
        <v>2022</v>
      </c>
      <c r="E1157" s="46">
        <v>2036</v>
      </c>
      <c r="F1157" s="12" t="s">
        <v>985</v>
      </c>
      <c r="G1157" s="12" t="s">
        <v>407</v>
      </c>
      <c r="H1157" s="12" t="s">
        <v>410</v>
      </c>
      <c r="I1157" s="12" t="s">
        <v>62</v>
      </c>
      <c r="J1157" s="12" t="s">
        <v>62</v>
      </c>
      <c r="K1157" s="48">
        <v>8936915</v>
      </c>
      <c r="L1157" s="12" t="s">
        <v>409</v>
      </c>
      <c r="P1157" s="50">
        <v>-4971127</v>
      </c>
      <c r="Q1157" s="48">
        <v>-4969098</v>
      </c>
      <c r="R1157" s="48">
        <v>-4969098</v>
      </c>
      <c r="S1157" s="48">
        <v>0</v>
      </c>
      <c r="T1157" s="48">
        <v>0</v>
      </c>
      <c r="U1157" s="48">
        <v>0</v>
      </c>
      <c r="V1157" s="48">
        <v>0</v>
      </c>
      <c r="W1157" s="48">
        <v>0</v>
      </c>
      <c r="X1157" s="48">
        <v>0</v>
      </c>
      <c r="Y1157" s="48">
        <v>1919515</v>
      </c>
      <c r="Z1157" s="48">
        <v>0</v>
      </c>
      <c r="AA1157" s="48">
        <v>0</v>
      </c>
      <c r="AB1157" s="48">
        <v>0</v>
      </c>
      <c r="AC1157" s="48">
        <v>0</v>
      </c>
      <c r="AD1157" s="48">
        <v>0</v>
      </c>
      <c r="AI1157" s="48">
        <v>6717928</v>
      </c>
      <c r="AJ1157" s="48">
        <v>71220886</v>
      </c>
      <c r="AK1157" s="48">
        <v>0</v>
      </c>
      <c r="AL1157" s="48">
        <v>15828981</v>
      </c>
      <c r="AM1157" s="48">
        <v>0</v>
      </c>
      <c r="AN1157" s="48">
        <v>4260081</v>
      </c>
      <c r="AO1157" s="11" t="s">
        <v>3806</v>
      </c>
      <c r="AP1157" s="54" t="str">
        <f>IF(Table1[[#This Row],[Ending Capital Account]]&lt;500000,"A","REQ")</f>
        <v>REQ</v>
      </c>
    </row>
    <row r="1158" spans="1:42" x14ac:dyDescent="0.2">
      <c r="A1158" s="44">
        <v>67540</v>
      </c>
      <c r="B1158" s="11" t="s">
        <v>458</v>
      </c>
      <c r="C1158" s="47">
        <v>45091</v>
      </c>
      <c r="D1158" s="46">
        <v>2020</v>
      </c>
      <c r="E1158" s="46">
        <v>2034</v>
      </c>
      <c r="F1158" s="12" t="s">
        <v>985</v>
      </c>
      <c r="G1158" s="12" t="s">
        <v>407</v>
      </c>
      <c r="H1158" s="12" t="s">
        <v>410</v>
      </c>
      <c r="I1158" s="12" t="s">
        <v>62</v>
      </c>
      <c r="J1158" s="12" t="s">
        <v>62</v>
      </c>
      <c r="K1158" s="48">
        <v>5938222</v>
      </c>
      <c r="L1158" s="12" t="s">
        <v>409</v>
      </c>
      <c r="P1158" s="50">
        <v>-1660389</v>
      </c>
      <c r="Q1158" s="48">
        <v>-1660223</v>
      </c>
      <c r="R1158" s="48">
        <v>-1655432</v>
      </c>
      <c r="S1158" s="48">
        <v>0</v>
      </c>
      <c r="T1158" s="48">
        <v>0</v>
      </c>
      <c r="U1158" s="48">
        <v>0</v>
      </c>
      <c r="V1158" s="48">
        <v>0</v>
      </c>
      <c r="W1158" s="48">
        <v>0</v>
      </c>
      <c r="X1158" s="48">
        <v>0</v>
      </c>
      <c r="Y1158" s="48">
        <v>1205350</v>
      </c>
      <c r="Z1158" s="48">
        <v>0</v>
      </c>
      <c r="AA1158" s="48">
        <v>0</v>
      </c>
      <c r="AB1158" s="48">
        <v>0</v>
      </c>
      <c r="AC1158" s="48">
        <v>0</v>
      </c>
      <c r="AD1158" s="48">
        <v>0</v>
      </c>
      <c r="AI1158" s="48">
        <v>0</v>
      </c>
      <c r="AJ1158" s="48">
        <v>42618824</v>
      </c>
      <c r="AK1158" s="48">
        <v>0</v>
      </c>
      <c r="AL1158" s="48">
        <v>293446</v>
      </c>
      <c r="AM1158" s="48">
        <v>0</v>
      </c>
      <c r="AN1158" s="48">
        <v>1844938</v>
      </c>
      <c r="AO1158" s="11" t="s">
        <v>3806</v>
      </c>
      <c r="AP1158" s="54" t="str">
        <f>IF(Table1[[#This Row],[Ending Capital Account]]&lt;500000,"A","REQ")</f>
        <v>REQ</v>
      </c>
    </row>
    <row r="1159" spans="1:42" x14ac:dyDescent="0.2">
      <c r="A1159" s="44">
        <v>64946</v>
      </c>
      <c r="B1159" s="11" t="s">
        <v>3395</v>
      </c>
      <c r="C1159" s="47">
        <v>45013</v>
      </c>
      <c r="D1159" s="46">
        <v>2012</v>
      </c>
      <c r="E1159" s="46">
        <v>2026</v>
      </c>
      <c r="F1159" s="12" t="s">
        <v>985</v>
      </c>
      <c r="G1159" s="12" t="s">
        <v>407</v>
      </c>
      <c r="H1159" s="12" t="s">
        <v>410</v>
      </c>
      <c r="I1159" s="12" t="s">
        <v>62</v>
      </c>
      <c r="J1159" s="12" t="s">
        <v>62</v>
      </c>
      <c r="K1159" s="48">
        <v>1654807</v>
      </c>
      <c r="L1159" s="12" t="s">
        <v>409</v>
      </c>
      <c r="P1159" s="50">
        <v>-134604</v>
      </c>
      <c r="Q1159" s="48">
        <v>-131872</v>
      </c>
      <c r="R1159" s="48">
        <v>-131872</v>
      </c>
      <c r="S1159" s="48">
        <v>0</v>
      </c>
      <c r="T1159" s="48">
        <v>0</v>
      </c>
      <c r="U1159" s="48">
        <v>0</v>
      </c>
      <c r="V1159" s="48">
        <v>0</v>
      </c>
      <c r="W1159" s="48">
        <v>0</v>
      </c>
      <c r="X1159" s="48">
        <v>0</v>
      </c>
      <c r="Y1159" s="48">
        <v>0</v>
      </c>
      <c r="Z1159" s="48">
        <v>0</v>
      </c>
      <c r="AA1159" s="48">
        <v>0</v>
      </c>
      <c r="AB1159" s="48">
        <v>0</v>
      </c>
      <c r="AC1159" s="48">
        <v>0</v>
      </c>
      <c r="AD1159" s="48">
        <v>0</v>
      </c>
      <c r="AI1159" s="48">
        <v>0</v>
      </c>
      <c r="AJ1159" s="48">
        <v>963486</v>
      </c>
      <c r="AK1159" s="48">
        <v>0</v>
      </c>
      <c r="AL1159" s="48">
        <v>0</v>
      </c>
      <c r="AM1159" s="48">
        <v>0</v>
      </c>
      <c r="AN1159" s="48">
        <v>177149</v>
      </c>
      <c r="AO1159" s="11" t="s">
        <v>3783</v>
      </c>
      <c r="AP1159" s="54" t="str">
        <f>IF(Table1[[#This Row],[Ending Capital Account]]&lt;500000,"A","REQ")</f>
        <v>REQ</v>
      </c>
    </row>
    <row r="1160" spans="1:42" x14ac:dyDescent="0.2">
      <c r="A1160" s="44">
        <v>67519</v>
      </c>
      <c r="B1160" s="11" t="s">
        <v>1750</v>
      </c>
      <c r="C1160" s="47">
        <v>45118</v>
      </c>
      <c r="D1160" s="46">
        <v>2019</v>
      </c>
      <c r="E1160" s="46">
        <v>2033</v>
      </c>
      <c r="F1160" s="12" t="s">
        <v>985</v>
      </c>
      <c r="G1160" s="12" t="s">
        <v>407</v>
      </c>
      <c r="H1160" s="12" t="s">
        <v>410</v>
      </c>
      <c r="I1160" s="12" t="s">
        <v>62</v>
      </c>
      <c r="J1160" s="12" t="s">
        <v>62</v>
      </c>
      <c r="K1160" s="48">
        <v>2649700</v>
      </c>
      <c r="L1160" s="12" t="s">
        <v>409</v>
      </c>
      <c r="P1160" s="50">
        <v>-772687</v>
      </c>
      <c r="Q1160" s="48">
        <v>-772539</v>
      </c>
      <c r="R1160" s="48">
        <v>-812207</v>
      </c>
      <c r="S1160" s="48">
        <v>0</v>
      </c>
      <c r="T1160" s="48">
        <v>0</v>
      </c>
      <c r="U1160" s="48">
        <v>0</v>
      </c>
      <c r="V1160" s="48">
        <v>0</v>
      </c>
      <c r="W1160" s="48">
        <v>0</v>
      </c>
      <c r="X1160" s="48">
        <v>0</v>
      </c>
      <c r="Y1160" s="48">
        <v>654638</v>
      </c>
      <c r="Z1160" s="48">
        <v>0</v>
      </c>
      <c r="AA1160" s="48">
        <v>0</v>
      </c>
      <c r="AB1160" s="48">
        <v>0</v>
      </c>
      <c r="AC1160" s="48">
        <v>0</v>
      </c>
      <c r="AD1160" s="48">
        <v>0</v>
      </c>
      <c r="AI1160" s="48">
        <v>2681139</v>
      </c>
      <c r="AJ1160" s="48">
        <v>11742672</v>
      </c>
      <c r="AK1160" s="48">
        <v>0</v>
      </c>
      <c r="AL1160" s="48">
        <v>0</v>
      </c>
      <c r="AM1160" s="48">
        <v>0</v>
      </c>
      <c r="AN1160" s="48">
        <v>512182</v>
      </c>
      <c r="AO1160" s="11" t="s">
        <v>3823</v>
      </c>
      <c r="AP1160" s="54" t="str">
        <f>IF(Table1[[#This Row],[Ending Capital Account]]&lt;500000,"A","REQ")</f>
        <v>REQ</v>
      </c>
    </row>
    <row r="1161" spans="1:42" x14ac:dyDescent="0.2">
      <c r="A1161" s="44">
        <v>66917</v>
      </c>
      <c r="B1161" s="11" t="s">
        <v>593</v>
      </c>
      <c r="C1161" s="47">
        <v>45140</v>
      </c>
      <c r="D1161" s="46">
        <v>2017</v>
      </c>
      <c r="E1161" s="46">
        <v>2032</v>
      </c>
      <c r="F1161" s="12" t="s">
        <v>985</v>
      </c>
      <c r="G1161" s="12" t="s">
        <v>407</v>
      </c>
      <c r="H1161" s="12" t="s">
        <v>410</v>
      </c>
      <c r="I1161" s="12" t="s">
        <v>62</v>
      </c>
      <c r="J1161" s="12" t="s">
        <v>62</v>
      </c>
      <c r="K1161" s="48">
        <v>3367361</v>
      </c>
      <c r="L1161" s="12" t="s">
        <v>62</v>
      </c>
      <c r="P1161" s="50">
        <v>-44476</v>
      </c>
      <c r="Q1161" s="48">
        <v>-44410</v>
      </c>
      <c r="R1161" s="48">
        <v>-44410</v>
      </c>
      <c r="S1161" s="48">
        <v>0</v>
      </c>
      <c r="T1161" s="48">
        <v>288587</v>
      </c>
      <c r="U1161" s="48">
        <v>0</v>
      </c>
      <c r="V1161" s="48">
        <v>0</v>
      </c>
      <c r="W1161" s="48">
        <v>0</v>
      </c>
      <c r="X1161" s="48">
        <v>0</v>
      </c>
      <c r="Y1161" s="48">
        <v>556840</v>
      </c>
      <c r="Z1161" s="48">
        <v>0</v>
      </c>
      <c r="AA1161" s="48">
        <v>0</v>
      </c>
      <c r="AB1161" s="48">
        <v>0</v>
      </c>
      <c r="AC1161" s="48">
        <v>0</v>
      </c>
      <c r="AD1161" s="48">
        <v>0</v>
      </c>
      <c r="AI1161" s="48">
        <v>0</v>
      </c>
      <c r="AJ1161" s="48">
        <v>6124739</v>
      </c>
      <c r="AK1161" s="48">
        <v>0</v>
      </c>
      <c r="AL1161" s="48">
        <v>0</v>
      </c>
      <c r="AM1161" s="48">
        <v>0</v>
      </c>
      <c r="AN1161" s="48">
        <v>516480</v>
      </c>
      <c r="AO1161" s="11" t="s">
        <v>3782</v>
      </c>
      <c r="AP1161" s="54" t="str">
        <f>IF(Table1[[#This Row],[Ending Capital Account]]&lt;500000,"A","REQ")</f>
        <v>REQ</v>
      </c>
    </row>
    <row r="1162" spans="1:42" x14ac:dyDescent="0.2">
      <c r="A1162" s="44">
        <v>63244</v>
      </c>
      <c r="B1162" s="11" t="s">
        <v>2319</v>
      </c>
      <c r="C1162" s="47">
        <v>45000</v>
      </c>
      <c r="D1162" s="46">
        <v>2009</v>
      </c>
      <c r="E1162" s="46">
        <v>2023</v>
      </c>
      <c r="F1162" s="12" t="s">
        <v>985</v>
      </c>
      <c r="G1162" s="12" t="s">
        <v>407</v>
      </c>
      <c r="H1162" s="12" t="s">
        <v>410</v>
      </c>
      <c r="I1162" s="12" t="s">
        <v>62</v>
      </c>
      <c r="J1162" s="12" t="s">
        <v>62</v>
      </c>
      <c r="K1162" s="48">
        <v>1030866</v>
      </c>
      <c r="L1162" s="12" t="s">
        <v>409</v>
      </c>
      <c r="P1162" s="50">
        <v>-299411</v>
      </c>
      <c r="Q1162" s="48">
        <v>-299381</v>
      </c>
      <c r="R1162" s="48">
        <v>-299381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I1162" s="48">
        <v>0</v>
      </c>
      <c r="AJ1162" s="48">
        <v>0</v>
      </c>
      <c r="AK1162" s="48">
        <v>242649</v>
      </c>
      <c r="AL1162" s="48">
        <v>0</v>
      </c>
      <c r="AM1162" s="48">
        <v>0</v>
      </c>
      <c r="AN1162" s="48">
        <v>158461</v>
      </c>
      <c r="AO1162" s="11" t="s">
        <v>3735</v>
      </c>
      <c r="AP1162" s="54" t="str">
        <f>IF(Table1[[#This Row],[Ending Capital Account]]&lt;500000,"A","REQ")</f>
        <v>REQ</v>
      </c>
    </row>
    <row r="1163" spans="1:42" x14ac:dyDescent="0.2">
      <c r="A1163" s="44">
        <v>63408</v>
      </c>
      <c r="B1163" s="11" t="s">
        <v>2249</v>
      </c>
      <c r="C1163" s="47">
        <v>45028</v>
      </c>
      <c r="D1163" s="46">
        <v>2009</v>
      </c>
      <c r="E1163" s="46">
        <v>2023</v>
      </c>
      <c r="F1163" s="12" t="s">
        <v>985</v>
      </c>
      <c r="G1163" s="12" t="s">
        <v>407</v>
      </c>
      <c r="H1163" s="12" t="s">
        <v>410</v>
      </c>
      <c r="I1163" s="12" t="s">
        <v>62</v>
      </c>
      <c r="J1163" s="12" t="s">
        <v>62</v>
      </c>
      <c r="K1163" s="48">
        <v>1762173</v>
      </c>
      <c r="L1163" s="12" t="s">
        <v>409</v>
      </c>
      <c r="P1163" s="50">
        <v>-140126</v>
      </c>
      <c r="Q1163" s="48">
        <v>-140026</v>
      </c>
      <c r="R1163" s="48">
        <v>-119404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I1163" s="48">
        <v>0</v>
      </c>
      <c r="AJ1163" s="48">
        <v>409450</v>
      </c>
      <c r="AK1163" s="48">
        <v>0</v>
      </c>
      <c r="AL1163" s="48">
        <v>0</v>
      </c>
      <c r="AM1163" s="48">
        <v>0</v>
      </c>
      <c r="AN1163" s="48">
        <v>136714</v>
      </c>
      <c r="AO1163" s="11" t="s">
        <v>3712</v>
      </c>
      <c r="AP1163" s="54" t="str">
        <f>IF(Table1[[#This Row],[Ending Capital Account]]&lt;500000,"A","REQ")</f>
        <v>REQ</v>
      </c>
    </row>
    <row r="1164" spans="1:42" x14ac:dyDescent="0.2">
      <c r="A1164" s="44">
        <v>79515</v>
      </c>
      <c r="B1164" s="11" t="s">
        <v>731</v>
      </c>
      <c r="C1164" s="47">
        <v>45182</v>
      </c>
      <c r="D1164" s="46">
        <v>2022</v>
      </c>
      <c r="E1164" s="46">
        <v>2036</v>
      </c>
      <c r="F1164" s="12" t="s">
        <v>985</v>
      </c>
      <c r="G1164" s="12" t="s">
        <v>407</v>
      </c>
      <c r="H1164" s="12" t="s">
        <v>410</v>
      </c>
      <c r="I1164" s="12" t="s">
        <v>62</v>
      </c>
      <c r="J1164" s="12" t="s">
        <v>62</v>
      </c>
      <c r="K1164" s="48">
        <v>11607300</v>
      </c>
      <c r="L1164" s="12" t="s">
        <v>409</v>
      </c>
      <c r="P1164" s="50">
        <v>-1231034</v>
      </c>
      <c r="Q1164" s="48">
        <v>-1230452</v>
      </c>
      <c r="R1164" s="48">
        <v>-1230452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1321250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I1164" s="48">
        <v>51482</v>
      </c>
      <c r="AJ1164" s="48">
        <v>12427580</v>
      </c>
      <c r="AK1164" s="48">
        <v>0</v>
      </c>
      <c r="AL1164" s="48">
        <v>12074923</v>
      </c>
      <c r="AM1164" s="48">
        <v>0</v>
      </c>
      <c r="AN1164" s="48">
        <v>623346</v>
      </c>
      <c r="AO1164" s="11" t="s">
        <v>3822</v>
      </c>
      <c r="AP1164" s="54" t="str">
        <f>IF(Table1[[#This Row],[Ending Capital Account]]&lt;500000,"A","REQ")</f>
        <v>REQ</v>
      </c>
    </row>
    <row r="1165" spans="1:42" x14ac:dyDescent="0.2">
      <c r="A1165" s="44">
        <v>67444</v>
      </c>
      <c r="B1165" s="11" t="s">
        <v>2658</v>
      </c>
      <c r="C1165" s="47">
        <v>44959</v>
      </c>
      <c r="D1165" s="46">
        <v>2021</v>
      </c>
      <c r="E1165" s="46">
        <v>2036</v>
      </c>
      <c r="F1165" s="12" t="s">
        <v>985</v>
      </c>
      <c r="G1165" s="12" t="s">
        <v>407</v>
      </c>
      <c r="H1165" s="12" t="s">
        <v>410</v>
      </c>
      <c r="I1165" s="12" t="s">
        <v>62</v>
      </c>
      <c r="J1165" s="12" t="s">
        <v>62</v>
      </c>
      <c r="K1165" s="48">
        <v>8529235</v>
      </c>
      <c r="L1165" s="12" t="s">
        <v>409</v>
      </c>
      <c r="P1165" s="50">
        <v>-509811</v>
      </c>
      <c r="Q1165" s="48">
        <v>-508326</v>
      </c>
      <c r="R1165" s="48">
        <v>-508326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1102034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I1165" s="48">
        <v>0</v>
      </c>
      <c r="AJ1165" s="48">
        <v>2407039</v>
      </c>
      <c r="AK1165" s="48">
        <v>0</v>
      </c>
      <c r="AL1165" s="48">
        <v>183694</v>
      </c>
      <c r="AM1165" s="48">
        <v>0</v>
      </c>
      <c r="AN1165" s="48">
        <v>356142</v>
      </c>
      <c r="AO1165" s="11" t="s">
        <v>3748</v>
      </c>
      <c r="AP1165" s="54" t="str">
        <f>IF(Table1[[#This Row],[Ending Capital Account]]&lt;500000,"A","REQ")</f>
        <v>REQ</v>
      </c>
    </row>
    <row r="1166" spans="1:42" x14ac:dyDescent="0.2">
      <c r="A1166" s="44">
        <v>66891</v>
      </c>
      <c r="B1166" s="11" t="s">
        <v>450</v>
      </c>
      <c r="C1166" s="47">
        <v>45146</v>
      </c>
      <c r="D1166" s="46">
        <v>2018</v>
      </c>
      <c r="E1166" s="46">
        <v>2032</v>
      </c>
      <c r="F1166" s="12" t="s">
        <v>985</v>
      </c>
      <c r="G1166" s="12" t="s">
        <v>407</v>
      </c>
      <c r="H1166" s="12" t="s">
        <v>410</v>
      </c>
      <c r="I1166" s="12" t="s">
        <v>62</v>
      </c>
      <c r="J1166" s="12" t="s">
        <v>62</v>
      </c>
      <c r="K1166" s="48">
        <v>9276609</v>
      </c>
      <c r="L1166" s="12" t="s">
        <v>409</v>
      </c>
      <c r="P1166" s="50">
        <v>-451969</v>
      </c>
      <c r="Q1166" s="48">
        <v>-451576</v>
      </c>
      <c r="R1166" s="48">
        <v>-451576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1110207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I1166" s="48">
        <v>0</v>
      </c>
      <c r="AJ1166" s="48">
        <v>878495</v>
      </c>
      <c r="AK1166" s="48">
        <v>0</v>
      </c>
      <c r="AL1166" s="48">
        <v>62686</v>
      </c>
      <c r="AM1166" s="48">
        <v>0</v>
      </c>
      <c r="AN1166" s="48">
        <v>390448</v>
      </c>
      <c r="AO1166" s="11" t="s">
        <v>3806</v>
      </c>
      <c r="AP1166" s="54" t="str">
        <f>IF(Table1[[#This Row],[Ending Capital Account]]&lt;500000,"A","REQ")</f>
        <v>REQ</v>
      </c>
    </row>
    <row r="1167" spans="1:42" x14ac:dyDescent="0.2">
      <c r="A1167" s="44">
        <v>63915</v>
      </c>
      <c r="B1167" s="11" t="s">
        <v>269</v>
      </c>
      <c r="C1167" s="47">
        <v>45008</v>
      </c>
      <c r="D1167" s="46">
        <v>2012</v>
      </c>
      <c r="E1167" s="46">
        <v>2026</v>
      </c>
      <c r="F1167" s="12" t="s">
        <v>985</v>
      </c>
      <c r="G1167" s="12" t="s">
        <v>407</v>
      </c>
      <c r="H1167" s="12" t="s">
        <v>410</v>
      </c>
      <c r="I1167" s="12" t="s">
        <v>62</v>
      </c>
      <c r="J1167" s="12" t="s">
        <v>62</v>
      </c>
      <c r="K1167" s="48">
        <v>2154064</v>
      </c>
      <c r="L1167" s="12" t="s">
        <v>409</v>
      </c>
      <c r="P1167" s="50">
        <v>-331996</v>
      </c>
      <c r="Q1167" s="48">
        <v>-331460</v>
      </c>
      <c r="R1167" s="48">
        <v>-331460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30949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I1167" s="48">
        <v>0</v>
      </c>
      <c r="AJ1167" s="48">
        <v>2129589</v>
      </c>
      <c r="AK1167" s="48">
        <v>0</v>
      </c>
      <c r="AL1167" s="48">
        <v>0</v>
      </c>
      <c r="AM1167" s="48">
        <v>0</v>
      </c>
      <c r="AN1167" s="48">
        <v>272700</v>
      </c>
      <c r="AO1167" s="11" t="s">
        <v>3821</v>
      </c>
      <c r="AP1167" s="54" t="str">
        <f>IF(Table1[[#This Row],[Ending Capital Account]]&lt;500000,"A","REQ")</f>
        <v>REQ</v>
      </c>
    </row>
    <row r="1168" spans="1:42" x14ac:dyDescent="0.2">
      <c r="A1168" s="44">
        <v>62250</v>
      </c>
      <c r="B1168" s="11" t="s">
        <v>1993</v>
      </c>
      <c r="C1168" s="47">
        <v>44977</v>
      </c>
      <c r="D1168" s="46">
        <v>2007</v>
      </c>
      <c r="E1168" s="46">
        <v>2021</v>
      </c>
      <c r="F1168" s="12" t="s">
        <v>985</v>
      </c>
      <c r="G1168" s="12" t="s">
        <v>407</v>
      </c>
      <c r="H1168" s="12" t="s">
        <v>410</v>
      </c>
      <c r="I1168" s="12" t="s">
        <v>62</v>
      </c>
      <c r="J1168" s="12" t="s">
        <v>62</v>
      </c>
      <c r="K1168" s="48">
        <v>-90036</v>
      </c>
      <c r="L1168" s="12" t="s">
        <v>409</v>
      </c>
      <c r="P1168" s="50">
        <v>-100810</v>
      </c>
      <c r="Q1168" s="48">
        <v>124</v>
      </c>
      <c r="R1168" s="48">
        <v>124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I1168" s="48">
        <v>0</v>
      </c>
      <c r="AJ1168" s="48">
        <v>942551</v>
      </c>
      <c r="AK1168" s="48">
        <v>0</v>
      </c>
      <c r="AL1168" s="48">
        <v>0</v>
      </c>
      <c r="AM1168" s="48">
        <v>0</v>
      </c>
      <c r="AN1168" s="48">
        <v>83076</v>
      </c>
      <c r="AO1168" s="11" t="s">
        <v>3745</v>
      </c>
      <c r="AP1168" s="54" t="str">
        <f>IF(Table1[[#This Row],[Ending Capital Account]]&lt;500000,"A","REQ")</f>
        <v>A</v>
      </c>
    </row>
    <row r="1169" spans="1:42" x14ac:dyDescent="0.2">
      <c r="A1169" s="44">
        <v>66027</v>
      </c>
      <c r="B1169" s="11" t="s">
        <v>1686</v>
      </c>
      <c r="C1169" s="47">
        <v>44981</v>
      </c>
      <c r="D1169" s="46">
        <v>2014</v>
      </c>
      <c r="E1169" s="46">
        <v>2028</v>
      </c>
      <c r="F1169" s="12" t="s">
        <v>985</v>
      </c>
      <c r="G1169" s="12" t="s">
        <v>407</v>
      </c>
      <c r="H1169" s="12" t="s">
        <v>70</v>
      </c>
      <c r="I1169" s="12" t="s">
        <v>62</v>
      </c>
      <c r="J1169" s="12" t="s">
        <v>62</v>
      </c>
      <c r="K1169" s="48">
        <v>6116183</v>
      </c>
      <c r="L1169" s="12" t="s">
        <v>409</v>
      </c>
      <c r="P1169" s="50">
        <v>-503024</v>
      </c>
      <c r="Q1169" s="48">
        <v>-494628</v>
      </c>
      <c r="R1169" s="48">
        <v>-494628</v>
      </c>
      <c r="Y1169" s="48">
        <v>988936</v>
      </c>
      <c r="AI1169" s="48">
        <v>148414</v>
      </c>
      <c r="AJ1169" s="48">
        <v>5013173</v>
      </c>
      <c r="AN1169" s="48">
        <v>351101</v>
      </c>
      <c r="AO1169" s="11" t="s">
        <v>3725</v>
      </c>
      <c r="AP1169" s="54" t="str">
        <f>IF(Table1[[#This Row],[Ending Capital Account]]&lt;500000,"A","REQ")</f>
        <v>REQ</v>
      </c>
    </row>
    <row r="1170" spans="1:42" x14ac:dyDescent="0.2">
      <c r="A1170" s="44">
        <v>66957</v>
      </c>
      <c r="B1170" s="11" t="s">
        <v>3163</v>
      </c>
      <c r="C1170" s="47">
        <v>45021</v>
      </c>
      <c r="D1170" s="46">
        <v>2017</v>
      </c>
      <c r="E1170" s="46">
        <v>2032</v>
      </c>
      <c r="F1170" s="12" t="s">
        <v>985</v>
      </c>
      <c r="G1170" s="12" t="s">
        <v>407</v>
      </c>
      <c r="H1170" s="12" t="s">
        <v>410</v>
      </c>
      <c r="I1170" s="12" t="s">
        <v>62</v>
      </c>
      <c r="J1170" s="12" t="s">
        <v>62</v>
      </c>
      <c r="K1170" s="48">
        <v>5034250</v>
      </c>
      <c r="L1170" s="12" t="s">
        <v>409</v>
      </c>
      <c r="P1170" s="50">
        <v>-397429</v>
      </c>
      <c r="Q1170" s="48">
        <v>-392624</v>
      </c>
      <c r="R1170" s="48">
        <v>-392624</v>
      </c>
      <c r="S1170" s="48">
        <v>0</v>
      </c>
      <c r="T1170" s="48">
        <v>0</v>
      </c>
      <c r="U1170" s="48">
        <v>0</v>
      </c>
      <c r="V1170" s="48">
        <v>0</v>
      </c>
      <c r="W1170" s="48">
        <v>0</v>
      </c>
      <c r="X1170" s="48">
        <v>0</v>
      </c>
      <c r="Y1170" s="48">
        <v>791647</v>
      </c>
      <c r="Z1170" s="48">
        <v>0</v>
      </c>
      <c r="AA1170" s="48">
        <v>0</v>
      </c>
      <c r="AB1170" s="48">
        <v>0</v>
      </c>
      <c r="AC1170" s="48">
        <v>0</v>
      </c>
      <c r="AD1170" s="48">
        <v>0</v>
      </c>
      <c r="AI1170" s="48">
        <v>0</v>
      </c>
      <c r="AJ1170" s="48">
        <v>5099900</v>
      </c>
      <c r="AK1170" s="48">
        <v>0</v>
      </c>
      <c r="AL1170" s="48">
        <v>0</v>
      </c>
      <c r="AM1170" s="48">
        <v>0</v>
      </c>
      <c r="AN1170" s="48">
        <v>398310</v>
      </c>
      <c r="AO1170" s="11" t="s">
        <v>3793</v>
      </c>
      <c r="AP1170" s="54" t="str">
        <f>IF(Table1[[#This Row],[Ending Capital Account]]&lt;500000,"A","REQ")</f>
        <v>REQ</v>
      </c>
    </row>
    <row r="1171" spans="1:42" x14ac:dyDescent="0.2">
      <c r="A1171" s="44">
        <v>78920</v>
      </c>
      <c r="B1171" s="11" t="s">
        <v>1606</v>
      </c>
      <c r="C1171" s="47">
        <v>45030</v>
      </c>
      <c r="D1171" s="46">
        <v>2021</v>
      </c>
      <c r="E1171" s="46">
        <v>2035</v>
      </c>
      <c r="F1171" s="12" t="s">
        <v>985</v>
      </c>
      <c r="G1171" s="12" t="s">
        <v>407</v>
      </c>
      <c r="H1171" s="12" t="s">
        <v>410</v>
      </c>
      <c r="I1171" s="12" t="s">
        <v>62</v>
      </c>
      <c r="J1171" s="12" t="s">
        <v>62</v>
      </c>
      <c r="K1171" s="48">
        <v>11096813</v>
      </c>
      <c r="L1171" s="12" t="s">
        <v>409</v>
      </c>
      <c r="P1171" s="50">
        <v>-972292</v>
      </c>
      <c r="Q1171" s="48">
        <v>-971839</v>
      </c>
      <c r="R1171" s="48">
        <v>-974314</v>
      </c>
      <c r="S1171" s="48">
        <v>0</v>
      </c>
      <c r="T1171" s="48">
        <v>0</v>
      </c>
      <c r="U1171" s="48">
        <v>0</v>
      </c>
      <c r="V1171" s="48">
        <v>0</v>
      </c>
      <c r="W1171" s="48">
        <v>0</v>
      </c>
      <c r="X1171" s="48">
        <v>0</v>
      </c>
      <c r="Y1171" s="48">
        <v>1187222</v>
      </c>
      <c r="Z1171" s="48">
        <v>0</v>
      </c>
      <c r="AA1171" s="48">
        <v>0</v>
      </c>
      <c r="AB1171" s="48">
        <v>0</v>
      </c>
      <c r="AC1171" s="48">
        <v>0</v>
      </c>
      <c r="AD1171" s="48">
        <v>0</v>
      </c>
      <c r="AI1171" s="48">
        <v>76047</v>
      </c>
      <c r="AJ1171" s="48">
        <v>3294431</v>
      </c>
      <c r="AK1171" s="48">
        <v>0</v>
      </c>
      <c r="AL1171" s="48">
        <v>8400449</v>
      </c>
      <c r="AM1171" s="48">
        <v>0</v>
      </c>
      <c r="AN1171" s="48">
        <v>525500</v>
      </c>
      <c r="AO1171" s="11" t="s">
        <v>3820</v>
      </c>
      <c r="AP1171" s="54" t="str">
        <f>IF(Table1[[#This Row],[Ending Capital Account]]&lt;500000,"A","REQ")</f>
        <v>REQ</v>
      </c>
    </row>
    <row r="1172" spans="1:42" x14ac:dyDescent="0.2">
      <c r="A1172" s="44">
        <v>67468</v>
      </c>
      <c r="B1172" s="11" t="s">
        <v>2581</v>
      </c>
      <c r="C1172" s="47">
        <v>44992</v>
      </c>
      <c r="D1172" s="46">
        <v>2018</v>
      </c>
      <c r="E1172" s="46">
        <v>2034</v>
      </c>
      <c r="F1172" s="12" t="s">
        <v>985</v>
      </c>
      <c r="G1172" s="12" t="s">
        <v>407</v>
      </c>
      <c r="H1172" s="12" t="s">
        <v>410</v>
      </c>
      <c r="I1172" s="12" t="s">
        <v>62</v>
      </c>
      <c r="J1172" s="12" t="s">
        <v>62</v>
      </c>
      <c r="K1172" s="48">
        <v>9875112</v>
      </c>
      <c r="L1172" s="12" t="s">
        <v>409</v>
      </c>
      <c r="P1172" s="50">
        <v>-464323</v>
      </c>
      <c r="Q1172" s="48">
        <v>-464277</v>
      </c>
      <c r="R1172" s="48">
        <v>-464277</v>
      </c>
      <c r="S1172" s="48">
        <v>0</v>
      </c>
      <c r="T1172" s="48">
        <v>0</v>
      </c>
      <c r="U1172" s="48">
        <v>0</v>
      </c>
      <c r="V1172" s="48">
        <v>0</v>
      </c>
      <c r="W1172" s="48">
        <v>0</v>
      </c>
      <c r="X1172" s="48">
        <v>0</v>
      </c>
      <c r="Y1172" s="48">
        <v>1390976</v>
      </c>
      <c r="Z1172" s="48">
        <v>0</v>
      </c>
      <c r="AA1172" s="48">
        <v>0</v>
      </c>
      <c r="AB1172" s="48">
        <v>0</v>
      </c>
      <c r="AC1172" s="48">
        <v>0</v>
      </c>
      <c r="AD1172" s="48">
        <v>0</v>
      </c>
      <c r="AI1172" s="48">
        <v>0</v>
      </c>
      <c r="AJ1172" s="48">
        <v>0</v>
      </c>
      <c r="AK1172" s="48">
        <v>0</v>
      </c>
      <c r="AL1172" s="48">
        <v>0</v>
      </c>
      <c r="AM1172" s="48">
        <v>0</v>
      </c>
      <c r="AN1172" s="48">
        <v>410972</v>
      </c>
      <c r="AO1172" s="11" t="s">
        <v>3743</v>
      </c>
      <c r="AP1172" s="54" t="str">
        <f>IF(Table1[[#This Row],[Ending Capital Account]]&lt;500000,"A","REQ")</f>
        <v>REQ</v>
      </c>
    </row>
    <row r="1173" spans="1:42" x14ac:dyDescent="0.2">
      <c r="A1173" s="44">
        <v>62654</v>
      </c>
      <c r="B1173" s="11" t="s">
        <v>2067</v>
      </c>
      <c r="C1173" s="47">
        <v>45027</v>
      </c>
      <c r="D1173" s="46">
        <v>2007</v>
      </c>
      <c r="E1173" s="46">
        <v>2021</v>
      </c>
      <c r="F1173" s="12" t="s">
        <v>985</v>
      </c>
      <c r="G1173" s="12" t="s">
        <v>407</v>
      </c>
      <c r="H1173" s="12" t="s">
        <v>410</v>
      </c>
      <c r="I1173" s="12" t="s">
        <v>62</v>
      </c>
      <c r="J1173" s="12" t="s">
        <v>409</v>
      </c>
      <c r="K1173" s="48">
        <v>0</v>
      </c>
      <c r="L1173" s="12" t="s">
        <v>62</v>
      </c>
      <c r="P1173" s="50">
        <v>-170112</v>
      </c>
      <c r="Q1173" s="48">
        <v>-170016</v>
      </c>
      <c r="R1173" s="48">
        <v>-170016</v>
      </c>
      <c r="S1173" s="48">
        <v>0</v>
      </c>
      <c r="T1173" s="48">
        <v>27711</v>
      </c>
      <c r="U1173" s="48">
        <v>0</v>
      </c>
      <c r="V1173" s="48">
        <v>0</v>
      </c>
      <c r="W1173" s="48">
        <v>0</v>
      </c>
      <c r="X1173" s="48">
        <v>0</v>
      </c>
      <c r="Y1173" s="48">
        <v>0</v>
      </c>
      <c r="Z1173" s="48">
        <v>0</v>
      </c>
      <c r="AA1173" s="48">
        <v>0</v>
      </c>
      <c r="AB1173" s="48">
        <v>0</v>
      </c>
      <c r="AC1173" s="48">
        <v>0</v>
      </c>
      <c r="AD1173" s="48">
        <v>0</v>
      </c>
      <c r="AI1173" s="48">
        <v>0</v>
      </c>
      <c r="AJ1173" s="48">
        <v>0</v>
      </c>
      <c r="AK1173" s="48">
        <v>0</v>
      </c>
      <c r="AL1173" s="48">
        <v>0</v>
      </c>
      <c r="AM1173" s="48">
        <v>0</v>
      </c>
      <c r="AN1173" s="48">
        <v>224193</v>
      </c>
      <c r="AO1173" s="11" t="s">
        <v>3781</v>
      </c>
      <c r="AP1173" s="54" t="str">
        <f>IF(Table1[[#This Row],[Ending Capital Account]]&lt;500000,"A","REQ")</f>
        <v>A</v>
      </c>
    </row>
    <row r="1174" spans="1:42" x14ac:dyDescent="0.2">
      <c r="A1174" s="44">
        <v>65743</v>
      </c>
      <c r="B1174" s="11" t="s">
        <v>3040</v>
      </c>
      <c r="C1174" s="47">
        <v>44965</v>
      </c>
      <c r="D1174" s="46">
        <v>2015</v>
      </c>
      <c r="E1174" s="46">
        <v>2029</v>
      </c>
      <c r="F1174" s="12" t="s">
        <v>985</v>
      </c>
      <c r="G1174" s="12" t="s">
        <v>407</v>
      </c>
      <c r="H1174" s="12" t="s">
        <v>410</v>
      </c>
      <c r="I1174" s="12" t="s">
        <v>62</v>
      </c>
      <c r="J1174" s="12" t="s">
        <v>62</v>
      </c>
      <c r="K1174" s="48">
        <v>-367027</v>
      </c>
      <c r="L1174" s="12" t="s">
        <v>409</v>
      </c>
      <c r="P1174" s="50">
        <v>-249440</v>
      </c>
      <c r="Q1174" s="48">
        <v>-201972</v>
      </c>
      <c r="R1174" s="48">
        <v>-201972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260918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I1174" s="48">
        <v>171626</v>
      </c>
      <c r="AJ1174" s="48">
        <v>5077045</v>
      </c>
      <c r="AK1174" s="48">
        <v>0</v>
      </c>
      <c r="AL1174" s="48">
        <v>0</v>
      </c>
      <c r="AM1174" s="48">
        <v>0</v>
      </c>
      <c r="AN1174" s="48">
        <v>204393</v>
      </c>
      <c r="AO1174" s="11" t="s">
        <v>3744</v>
      </c>
      <c r="AP1174" s="54" t="str">
        <f>IF(Table1[[#This Row],[Ending Capital Account]]&lt;500000,"A","REQ")</f>
        <v>A</v>
      </c>
    </row>
    <row r="1175" spans="1:42" x14ac:dyDescent="0.2">
      <c r="A1175" s="44">
        <v>61290</v>
      </c>
      <c r="B1175" s="11" t="s">
        <v>1099</v>
      </c>
      <c r="C1175" s="47">
        <v>45023</v>
      </c>
      <c r="D1175" s="46">
        <v>2007</v>
      </c>
      <c r="E1175" s="46">
        <v>2021</v>
      </c>
      <c r="F1175" s="12" t="s">
        <v>985</v>
      </c>
      <c r="G1175" s="12" t="s">
        <v>407</v>
      </c>
      <c r="H1175" s="12" t="s">
        <v>410</v>
      </c>
      <c r="I1175" s="12" t="s">
        <v>62</v>
      </c>
      <c r="J1175" s="12" t="s">
        <v>409</v>
      </c>
      <c r="K1175" s="48">
        <v>0</v>
      </c>
      <c r="L1175" s="12" t="s">
        <v>409</v>
      </c>
      <c r="P1175" s="50">
        <v>9359622</v>
      </c>
      <c r="Q1175" s="48">
        <v>-307746</v>
      </c>
      <c r="R1175" s="48">
        <v>-307746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576072</v>
      </c>
      <c r="AO1175" s="11" t="s">
        <v>3819</v>
      </c>
      <c r="AP1175" s="54" t="str">
        <f>IF(Table1[[#This Row],[Ending Capital Account]]&lt;500000,"A","REQ")</f>
        <v>A</v>
      </c>
    </row>
    <row r="1176" spans="1:42" x14ac:dyDescent="0.2">
      <c r="A1176" s="44">
        <v>63699</v>
      </c>
      <c r="B1176" s="11" t="s">
        <v>2974</v>
      </c>
      <c r="C1176" s="47">
        <v>45002</v>
      </c>
      <c r="D1176" s="46">
        <v>2008</v>
      </c>
      <c r="E1176" s="46">
        <v>2022</v>
      </c>
      <c r="F1176" s="12" t="s">
        <v>985</v>
      </c>
      <c r="G1176" s="12" t="s">
        <v>407</v>
      </c>
      <c r="H1176" s="12" t="s">
        <v>410</v>
      </c>
      <c r="I1176" s="12" t="s">
        <v>62</v>
      </c>
      <c r="J1176" s="12" t="s">
        <v>62</v>
      </c>
      <c r="K1176" s="48">
        <v>2527931</v>
      </c>
      <c r="L1176" s="12" t="s">
        <v>62</v>
      </c>
      <c r="P1176" s="50">
        <v>-280903</v>
      </c>
      <c r="Q1176" s="48">
        <v>-270440</v>
      </c>
      <c r="R1176" s="48">
        <v>-270440</v>
      </c>
      <c r="S1176" s="48">
        <v>0</v>
      </c>
      <c r="T1176" s="48">
        <v>74385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I1176" s="48">
        <v>0</v>
      </c>
      <c r="AJ1176" s="48">
        <v>5950732</v>
      </c>
      <c r="AK1176" s="48">
        <v>0</v>
      </c>
      <c r="AL1176" s="48">
        <v>0</v>
      </c>
      <c r="AM1176" s="48">
        <v>0</v>
      </c>
      <c r="AN1176" s="48">
        <v>286673</v>
      </c>
      <c r="AO1176" s="11" t="s">
        <v>3738</v>
      </c>
      <c r="AP1176" s="54" t="str">
        <f>IF(Table1[[#This Row],[Ending Capital Account]]&lt;500000,"A","REQ")</f>
        <v>REQ</v>
      </c>
    </row>
    <row r="1177" spans="1:42" x14ac:dyDescent="0.2">
      <c r="A1177" s="44">
        <v>65715</v>
      </c>
      <c r="B1177" s="11" t="s">
        <v>1674</v>
      </c>
      <c r="C1177" s="47">
        <v>45009</v>
      </c>
      <c r="D1177" s="46">
        <v>2013</v>
      </c>
      <c r="E1177" s="46">
        <v>2027</v>
      </c>
      <c r="F1177" s="12" t="s">
        <v>985</v>
      </c>
      <c r="G1177" s="12" t="s">
        <v>407</v>
      </c>
      <c r="H1177" s="12" t="s">
        <v>410</v>
      </c>
      <c r="I1177" s="12" t="s">
        <v>62</v>
      </c>
      <c r="J1177" s="12" t="s">
        <v>62</v>
      </c>
      <c r="K1177" s="48">
        <v>5111560</v>
      </c>
      <c r="L1177" s="12" t="s">
        <v>409</v>
      </c>
      <c r="P1177" s="50">
        <v>-265472</v>
      </c>
      <c r="Q1177" s="48">
        <v>-261558</v>
      </c>
      <c r="R1177" s="48">
        <v>-261558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761927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I1177" s="48">
        <v>88429</v>
      </c>
      <c r="AJ1177" s="48">
        <v>2213225</v>
      </c>
      <c r="AK1177" s="48">
        <v>0</v>
      </c>
      <c r="AL1177" s="48">
        <v>0</v>
      </c>
      <c r="AM1177" s="48">
        <v>-10431</v>
      </c>
      <c r="AN1177" s="48">
        <v>226130</v>
      </c>
      <c r="AO1177" s="11" t="s">
        <v>3725</v>
      </c>
      <c r="AP1177" s="54" t="str">
        <f>IF(Table1[[#This Row],[Ending Capital Account]]&lt;500000,"A","REQ")</f>
        <v>REQ</v>
      </c>
    </row>
    <row r="1178" spans="1:42" x14ac:dyDescent="0.2">
      <c r="A1178" s="44">
        <v>78187</v>
      </c>
      <c r="B1178" s="11" t="s">
        <v>1825</v>
      </c>
      <c r="C1178" s="47">
        <v>45077</v>
      </c>
      <c r="D1178" s="46">
        <v>2021</v>
      </c>
      <c r="E1178" s="46">
        <v>2036</v>
      </c>
      <c r="F1178" s="12" t="s">
        <v>985</v>
      </c>
      <c r="G1178" s="12" t="s">
        <v>407</v>
      </c>
      <c r="H1178" s="12" t="s">
        <v>410</v>
      </c>
      <c r="I1178" s="12" t="s">
        <v>62</v>
      </c>
      <c r="J1178" s="12" t="s">
        <v>62</v>
      </c>
      <c r="K1178" s="48">
        <v>10215279</v>
      </c>
      <c r="L1178" s="12" t="s">
        <v>409</v>
      </c>
      <c r="P1178" s="50">
        <v>-1978589</v>
      </c>
      <c r="Q1178" s="48">
        <v>-1976600</v>
      </c>
      <c r="R1178" s="48">
        <v>-1976600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1747081</v>
      </c>
      <c r="Z1178" s="48">
        <v>0</v>
      </c>
      <c r="AA1178" s="48">
        <v>0</v>
      </c>
      <c r="AB1178" s="48">
        <v>234963</v>
      </c>
      <c r="AC1178" s="48">
        <v>0</v>
      </c>
      <c r="AD1178" s="48">
        <v>0</v>
      </c>
      <c r="AI1178" s="48">
        <v>4766329</v>
      </c>
      <c r="AJ1178" s="48">
        <v>26994181</v>
      </c>
      <c r="AK1178" s="48">
        <v>0</v>
      </c>
      <c r="AL1178" s="48">
        <v>14736759</v>
      </c>
      <c r="AM1178" s="48">
        <v>0</v>
      </c>
      <c r="AN1178" s="48">
        <v>1551684</v>
      </c>
      <c r="AO1178" s="11" t="s">
        <v>3818</v>
      </c>
      <c r="AP1178" s="54" t="str">
        <f>IF(Table1[[#This Row],[Ending Capital Account]]&lt;500000,"A","REQ")</f>
        <v>REQ</v>
      </c>
    </row>
    <row r="1179" spans="1:42" x14ac:dyDescent="0.2">
      <c r="A1179" s="44">
        <v>65137</v>
      </c>
      <c r="B1179" s="11" t="s">
        <v>533</v>
      </c>
      <c r="C1179" s="47">
        <v>45041</v>
      </c>
      <c r="D1179" s="46">
        <v>2013</v>
      </c>
      <c r="E1179" s="46">
        <v>2027</v>
      </c>
      <c r="F1179" s="12" t="s">
        <v>985</v>
      </c>
      <c r="G1179" s="12" t="s">
        <v>407</v>
      </c>
      <c r="H1179" s="12" t="s">
        <v>410</v>
      </c>
      <c r="I1179" s="12" t="s">
        <v>62</v>
      </c>
      <c r="J1179" s="12" t="s">
        <v>62</v>
      </c>
      <c r="K1179" s="48">
        <v>7759243</v>
      </c>
      <c r="L1179" s="12" t="s">
        <v>409</v>
      </c>
      <c r="P1179" s="50">
        <v>-800149</v>
      </c>
      <c r="Q1179" s="48">
        <v>-707064</v>
      </c>
      <c r="R1179" s="48">
        <v>-707064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1876943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I1179" s="48">
        <v>40935</v>
      </c>
      <c r="AJ1179" s="48">
        <v>19763905</v>
      </c>
      <c r="AK1179" s="48">
        <v>0</v>
      </c>
      <c r="AL1179" s="48">
        <v>0</v>
      </c>
      <c r="AM1179" s="48">
        <v>0</v>
      </c>
      <c r="AN1179" s="48">
        <v>1050768</v>
      </c>
      <c r="AO1179" s="11" t="s">
        <v>3697</v>
      </c>
      <c r="AP1179" s="54" t="str">
        <f>IF(Table1[[#This Row],[Ending Capital Account]]&lt;500000,"A","REQ")</f>
        <v>REQ</v>
      </c>
    </row>
    <row r="1180" spans="1:42" x14ac:dyDescent="0.2">
      <c r="A1180" s="44">
        <v>63911</v>
      </c>
      <c r="B1180" s="11" t="s">
        <v>1017</v>
      </c>
      <c r="C1180" s="47">
        <v>44977</v>
      </c>
      <c r="D1180" s="46">
        <v>2009</v>
      </c>
      <c r="E1180" s="46">
        <v>2023</v>
      </c>
      <c r="F1180" s="12" t="s">
        <v>985</v>
      </c>
      <c r="G1180" s="12" t="s">
        <v>407</v>
      </c>
      <c r="H1180" s="12" t="s">
        <v>410</v>
      </c>
      <c r="I1180" s="12" t="s">
        <v>62</v>
      </c>
      <c r="J1180" s="12" t="s">
        <v>62</v>
      </c>
      <c r="K1180" s="48">
        <v>722535</v>
      </c>
      <c r="L1180" s="12" t="s">
        <v>409</v>
      </c>
      <c r="P1180" s="50">
        <v>-78324</v>
      </c>
      <c r="Q1180" s="48">
        <v>-145727</v>
      </c>
      <c r="R1180" s="48">
        <v>-145727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I1180" s="48">
        <v>0</v>
      </c>
      <c r="AJ1180" s="48">
        <v>6035634</v>
      </c>
      <c r="AK1180" s="48">
        <v>0</v>
      </c>
      <c r="AL1180" s="48">
        <v>0</v>
      </c>
      <c r="AM1180" s="48">
        <v>-7673</v>
      </c>
      <c r="AN1180" s="48">
        <v>244823</v>
      </c>
      <c r="AO1180" s="11" t="s">
        <v>3736</v>
      </c>
      <c r="AP1180" s="54" t="str">
        <f>IF(Table1[[#This Row],[Ending Capital Account]]&lt;500000,"A","REQ")</f>
        <v>REQ</v>
      </c>
    </row>
    <row r="1181" spans="1:42" x14ac:dyDescent="0.2">
      <c r="A1181" s="44">
        <v>64823</v>
      </c>
      <c r="B1181" s="11" t="s">
        <v>1221</v>
      </c>
      <c r="C1181" s="47">
        <v>44985</v>
      </c>
      <c r="D1181" s="46">
        <v>2011</v>
      </c>
      <c r="E1181" s="46">
        <v>2025</v>
      </c>
      <c r="F1181" s="12" t="s">
        <v>985</v>
      </c>
      <c r="G1181" s="12" t="s">
        <v>407</v>
      </c>
      <c r="H1181" s="12" t="s">
        <v>410</v>
      </c>
      <c r="I1181" s="12" t="s">
        <v>62</v>
      </c>
      <c r="J1181" s="12" t="s">
        <v>62</v>
      </c>
      <c r="K1181" s="48">
        <v>647637</v>
      </c>
      <c r="L1181" s="12" t="s">
        <v>62</v>
      </c>
      <c r="P1181" s="50">
        <v>-619580</v>
      </c>
      <c r="Q1181" s="48">
        <v>-619518</v>
      </c>
      <c r="R1181" s="48">
        <v>-619518</v>
      </c>
      <c r="S1181" s="48">
        <v>0</v>
      </c>
      <c r="T1181" s="48">
        <v>37713</v>
      </c>
      <c r="U1181" s="48">
        <v>0</v>
      </c>
      <c r="V1181" s="48">
        <v>0</v>
      </c>
      <c r="W1181" s="48">
        <v>0</v>
      </c>
      <c r="X1181" s="48">
        <v>0</v>
      </c>
      <c r="Y1181" s="48">
        <v>0</v>
      </c>
      <c r="Z1181" s="48">
        <v>0</v>
      </c>
      <c r="AA1181" s="48">
        <v>0</v>
      </c>
      <c r="AB1181" s="48">
        <v>0</v>
      </c>
      <c r="AC1181" s="48">
        <v>0</v>
      </c>
      <c r="AD1181" s="48">
        <v>0</v>
      </c>
      <c r="AI1181" s="48">
        <v>0</v>
      </c>
      <c r="AJ1181" s="48">
        <v>12304737</v>
      </c>
      <c r="AK1181" s="48">
        <v>0</v>
      </c>
      <c r="AL1181" s="48">
        <v>0</v>
      </c>
      <c r="AM1181" s="48">
        <v>0</v>
      </c>
      <c r="AN1181" s="48">
        <v>710423</v>
      </c>
      <c r="AO1181" s="11" t="s">
        <v>3720</v>
      </c>
      <c r="AP1181" s="54" t="str">
        <f>IF(Table1[[#This Row],[Ending Capital Account]]&lt;500000,"A","REQ")</f>
        <v>REQ</v>
      </c>
    </row>
    <row r="1182" spans="1:42" x14ac:dyDescent="0.2">
      <c r="A1182" s="44">
        <v>79015</v>
      </c>
      <c r="B1182" s="11" t="s">
        <v>2702</v>
      </c>
      <c r="C1182" s="47">
        <v>44993</v>
      </c>
      <c r="D1182" s="46">
        <v>2020</v>
      </c>
      <c r="E1182" s="46">
        <v>2035</v>
      </c>
      <c r="F1182" s="12" t="s">
        <v>985</v>
      </c>
      <c r="G1182" s="12" t="s">
        <v>407</v>
      </c>
      <c r="H1182" s="12" t="s">
        <v>410</v>
      </c>
      <c r="I1182" s="12" t="s">
        <v>62</v>
      </c>
      <c r="J1182" s="12" t="s">
        <v>62</v>
      </c>
      <c r="K1182" s="48">
        <v>2851341</v>
      </c>
      <c r="L1182" s="12" t="s">
        <v>409</v>
      </c>
      <c r="P1182" s="50">
        <v>568866</v>
      </c>
      <c r="Q1182" s="48">
        <v>-455281</v>
      </c>
      <c r="R1182" s="48">
        <v>-455281</v>
      </c>
      <c r="S1182" s="48">
        <v>0</v>
      </c>
      <c r="T1182" s="48">
        <v>0</v>
      </c>
      <c r="U1182" s="48">
        <v>0</v>
      </c>
      <c r="V1182" s="48">
        <v>0</v>
      </c>
      <c r="W1182" s="48">
        <v>0</v>
      </c>
      <c r="X1182" s="48">
        <v>0</v>
      </c>
      <c r="Y1182" s="48">
        <v>576648</v>
      </c>
      <c r="Z1182" s="48">
        <v>0</v>
      </c>
      <c r="AA1182" s="48">
        <v>0</v>
      </c>
      <c r="AB1182" s="48">
        <v>0</v>
      </c>
      <c r="AC1182" s="48">
        <v>0</v>
      </c>
      <c r="AD1182" s="48">
        <v>0</v>
      </c>
      <c r="AI1182" s="48">
        <v>1662205</v>
      </c>
      <c r="AJ1182" s="48">
        <v>10827433</v>
      </c>
      <c r="AK1182" s="48">
        <v>0</v>
      </c>
      <c r="AL1182" s="48">
        <v>0</v>
      </c>
      <c r="AM1182" s="48">
        <v>0</v>
      </c>
      <c r="AN1182" s="48">
        <v>503970</v>
      </c>
      <c r="AO1182" s="11" t="s">
        <v>3796</v>
      </c>
      <c r="AP1182" s="54" t="str">
        <f>IF(Table1[[#This Row],[Ending Capital Account]]&lt;500000,"A","REQ")</f>
        <v>REQ</v>
      </c>
    </row>
    <row r="1183" spans="1:42" x14ac:dyDescent="0.2">
      <c r="A1183" s="44">
        <v>78995</v>
      </c>
      <c r="B1183" s="11" t="s">
        <v>637</v>
      </c>
      <c r="C1183" s="47">
        <v>44951</v>
      </c>
      <c r="D1183" s="46">
        <v>2020</v>
      </c>
      <c r="E1183" s="46">
        <v>2035</v>
      </c>
      <c r="F1183" s="12" t="s">
        <v>985</v>
      </c>
      <c r="G1183" s="12" t="s">
        <v>407</v>
      </c>
      <c r="H1183" s="12" t="s">
        <v>410</v>
      </c>
      <c r="I1183" s="12" t="s">
        <v>62</v>
      </c>
      <c r="J1183" s="12" t="s">
        <v>62</v>
      </c>
      <c r="K1183" s="48">
        <v>2121858</v>
      </c>
      <c r="L1183" s="12" t="s">
        <v>409</v>
      </c>
      <c r="P1183" s="50">
        <v>-358906</v>
      </c>
      <c r="Q1183" s="48">
        <v>-353183</v>
      </c>
      <c r="R1183" s="48">
        <v>-353183</v>
      </c>
      <c r="Y1183" s="48">
        <v>480941</v>
      </c>
      <c r="AI1183" s="48">
        <v>465798</v>
      </c>
      <c r="AJ1183" s="48">
        <v>9280220</v>
      </c>
      <c r="AN1183" s="48">
        <v>471942</v>
      </c>
      <c r="AO1183" s="11" t="s">
        <v>3817</v>
      </c>
      <c r="AP1183" s="54" t="str">
        <f>IF(Table1[[#This Row],[Ending Capital Account]]&lt;500000,"A","REQ")</f>
        <v>REQ</v>
      </c>
    </row>
    <row r="1184" spans="1:42" x14ac:dyDescent="0.2">
      <c r="A1184" s="44">
        <v>80806</v>
      </c>
      <c r="B1184" s="11" t="s">
        <v>4061</v>
      </c>
      <c r="C1184" s="47">
        <v>45002</v>
      </c>
      <c r="D1184" s="46">
        <v>2023</v>
      </c>
      <c r="E1184" s="46">
        <v>2038</v>
      </c>
      <c r="F1184" s="12" t="s">
        <v>985</v>
      </c>
      <c r="G1184" s="12" t="s">
        <v>407</v>
      </c>
      <c r="H1184" s="12" t="s">
        <v>410</v>
      </c>
      <c r="I1184" s="12" t="s">
        <v>62</v>
      </c>
      <c r="J1184" s="12" t="s">
        <v>62</v>
      </c>
      <c r="K1184" s="48">
        <v>3392729</v>
      </c>
      <c r="L1184" s="12" t="s">
        <v>409</v>
      </c>
      <c r="P1184" s="50">
        <v>1465</v>
      </c>
      <c r="Q1184" s="48">
        <v>56132</v>
      </c>
      <c r="R1184" s="48">
        <v>56132</v>
      </c>
      <c r="S1184" s="48">
        <v>0</v>
      </c>
      <c r="T1184" s="48">
        <v>0</v>
      </c>
      <c r="U1184" s="48">
        <v>0</v>
      </c>
      <c r="V1184" s="48">
        <v>0</v>
      </c>
      <c r="W1184" s="48">
        <v>0</v>
      </c>
      <c r="X1184" s="48">
        <v>0</v>
      </c>
      <c r="Y1184" s="48">
        <v>0</v>
      </c>
      <c r="Z1184" s="48">
        <v>0</v>
      </c>
      <c r="AA1184" s="48">
        <v>0</v>
      </c>
      <c r="AB1184" s="48">
        <v>0</v>
      </c>
      <c r="AC1184" s="48">
        <v>0</v>
      </c>
      <c r="AD1184" s="48">
        <v>0</v>
      </c>
      <c r="AI1184" s="48">
        <v>3967028</v>
      </c>
      <c r="AJ1184" s="48">
        <v>21160852</v>
      </c>
      <c r="AK1184" s="48">
        <v>0</v>
      </c>
      <c r="AL1184" s="48">
        <v>3336597</v>
      </c>
      <c r="AM1184" s="48">
        <v>0</v>
      </c>
      <c r="AN1184" s="48">
        <v>200416</v>
      </c>
      <c r="AO1184" s="11" t="s">
        <v>4736</v>
      </c>
      <c r="AP1184" s="54" t="str">
        <f>IF(Table1[[#This Row],[Ending Capital Account]]&lt;500000,"A","REQ")</f>
        <v>REQ</v>
      </c>
    </row>
    <row r="1185" spans="1:42" x14ac:dyDescent="0.2">
      <c r="A1185" s="44">
        <v>80613</v>
      </c>
      <c r="B1185" s="11" t="s">
        <v>4077</v>
      </c>
      <c r="C1185" s="47">
        <v>44993</v>
      </c>
      <c r="D1185" s="46">
        <v>2022</v>
      </c>
      <c r="E1185" s="46">
        <v>2037</v>
      </c>
      <c r="F1185" s="12" t="s">
        <v>985</v>
      </c>
      <c r="G1185" s="12" t="s">
        <v>407</v>
      </c>
      <c r="H1185" s="12" t="s">
        <v>410</v>
      </c>
      <c r="I1185" s="12" t="s">
        <v>62</v>
      </c>
      <c r="J1185" s="12" t="s">
        <v>62</v>
      </c>
      <c r="K1185" s="48">
        <v>3539845</v>
      </c>
      <c r="L1185" s="12" t="s">
        <v>409</v>
      </c>
      <c r="P1185" s="50">
        <v>-1317393</v>
      </c>
      <c r="Q1185" s="48">
        <v>-1304048</v>
      </c>
      <c r="R1185" s="48">
        <v>-1304048</v>
      </c>
      <c r="S1185" s="48">
        <v>0</v>
      </c>
      <c r="T1185" s="48">
        <v>0</v>
      </c>
      <c r="U1185" s="48">
        <v>0</v>
      </c>
      <c r="V1185" s="48">
        <v>0</v>
      </c>
      <c r="W1185" s="48">
        <v>0</v>
      </c>
      <c r="X1185" s="48">
        <v>0</v>
      </c>
      <c r="Y1185" s="48">
        <v>745139</v>
      </c>
      <c r="Z1185" s="48">
        <v>0</v>
      </c>
      <c r="AA1185" s="48">
        <v>0</v>
      </c>
      <c r="AB1185" s="48">
        <v>0</v>
      </c>
      <c r="AC1185" s="48">
        <v>0</v>
      </c>
      <c r="AD1185" s="48">
        <v>0</v>
      </c>
      <c r="AI1185" s="48">
        <v>7327864</v>
      </c>
      <c r="AJ1185" s="48">
        <v>19538865</v>
      </c>
      <c r="AK1185" s="48">
        <v>0</v>
      </c>
      <c r="AL1185" s="48">
        <v>4843893</v>
      </c>
      <c r="AM1185" s="48">
        <v>0</v>
      </c>
      <c r="AN1185" s="48">
        <v>1961401</v>
      </c>
      <c r="AO1185" s="11" t="s">
        <v>4735</v>
      </c>
      <c r="AP1185" s="54" t="str">
        <f>IF(Table1[[#This Row],[Ending Capital Account]]&lt;500000,"A","REQ")</f>
        <v>REQ</v>
      </c>
    </row>
    <row r="1186" spans="1:42" x14ac:dyDescent="0.2">
      <c r="A1186" s="44">
        <v>78348</v>
      </c>
      <c r="B1186" s="11" t="s">
        <v>2638</v>
      </c>
      <c r="C1186" s="47">
        <v>44963</v>
      </c>
      <c r="D1186" s="46">
        <v>2019</v>
      </c>
      <c r="E1186" s="46">
        <v>2033</v>
      </c>
      <c r="F1186" s="12" t="s">
        <v>985</v>
      </c>
      <c r="G1186" s="12" t="s">
        <v>407</v>
      </c>
      <c r="H1186" s="12" t="s">
        <v>410</v>
      </c>
      <c r="I1186" s="12" t="s">
        <v>62</v>
      </c>
      <c r="J1186" s="12" t="s">
        <v>62</v>
      </c>
      <c r="K1186" s="48">
        <v>1452319</v>
      </c>
      <c r="L1186" s="12" t="s">
        <v>409</v>
      </c>
      <c r="P1186" s="50">
        <v>-232029</v>
      </c>
      <c r="Q1186" s="48">
        <v>-231974</v>
      </c>
      <c r="R1186" s="48">
        <v>-231974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318245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I1186" s="48">
        <v>770750</v>
      </c>
      <c r="AJ1186" s="48">
        <v>6911740</v>
      </c>
      <c r="AK1186" s="48">
        <v>0</v>
      </c>
      <c r="AL1186" s="48">
        <v>0</v>
      </c>
      <c r="AM1186" s="48">
        <v>-6745</v>
      </c>
      <c r="AN1186" s="48">
        <v>324446</v>
      </c>
      <c r="AO1186" s="11" t="s">
        <v>3756</v>
      </c>
      <c r="AP1186" s="54" t="str">
        <f>IF(Table1[[#This Row],[Ending Capital Account]]&lt;500000,"A","REQ")</f>
        <v>REQ</v>
      </c>
    </row>
    <row r="1187" spans="1:42" x14ac:dyDescent="0.2">
      <c r="A1187" s="44">
        <v>79626</v>
      </c>
      <c r="B1187" s="11" t="s">
        <v>2716</v>
      </c>
      <c r="C1187" s="47">
        <v>44986</v>
      </c>
      <c r="D1187" s="46">
        <v>2021</v>
      </c>
      <c r="E1187" s="46">
        <v>2035</v>
      </c>
      <c r="F1187" s="12" t="s">
        <v>985</v>
      </c>
      <c r="G1187" s="12" t="s">
        <v>407</v>
      </c>
      <c r="H1187" s="12" t="s">
        <v>410</v>
      </c>
      <c r="I1187" s="12" t="s">
        <v>62</v>
      </c>
      <c r="J1187" s="12" t="s">
        <v>62</v>
      </c>
      <c r="K1187" s="48">
        <v>4571149</v>
      </c>
      <c r="L1187" s="12" t="s">
        <v>409</v>
      </c>
      <c r="P1187" s="50">
        <v>-421543</v>
      </c>
      <c r="Q1187" s="48">
        <v>-421501</v>
      </c>
      <c r="R1187" s="48">
        <v>-421501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682757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I1187" s="48">
        <v>0</v>
      </c>
      <c r="AJ1187" s="48">
        <v>13816439</v>
      </c>
      <c r="AK1187" s="48">
        <v>0</v>
      </c>
      <c r="AL1187" s="48">
        <v>1025999</v>
      </c>
      <c r="AM1187" s="48">
        <v>0</v>
      </c>
      <c r="AN1187" s="48">
        <v>669497</v>
      </c>
      <c r="AO1187" s="11" t="s">
        <v>3796</v>
      </c>
      <c r="AP1187" s="54" t="str">
        <f>IF(Table1[[#This Row],[Ending Capital Account]]&lt;500000,"A","REQ")</f>
        <v>REQ</v>
      </c>
    </row>
    <row r="1188" spans="1:42" x14ac:dyDescent="0.2">
      <c r="A1188" s="44">
        <v>79116</v>
      </c>
      <c r="B1188" s="11" t="s">
        <v>1474</v>
      </c>
      <c r="C1188" s="47">
        <v>44953</v>
      </c>
      <c r="D1188" s="46">
        <v>2020</v>
      </c>
      <c r="E1188" s="46">
        <v>2034</v>
      </c>
      <c r="F1188" s="12" t="s">
        <v>985</v>
      </c>
      <c r="G1188" s="12" t="s">
        <v>407</v>
      </c>
      <c r="H1188" s="12" t="s">
        <v>410</v>
      </c>
      <c r="I1188" s="12" t="s">
        <v>62</v>
      </c>
      <c r="J1188" s="12" t="s">
        <v>62</v>
      </c>
      <c r="K1188" s="48">
        <v>1076817</v>
      </c>
      <c r="L1188" s="12" t="s">
        <v>409</v>
      </c>
      <c r="P1188" s="50">
        <v>-154289</v>
      </c>
      <c r="Q1188" s="48">
        <v>-147488</v>
      </c>
      <c r="R1188" s="48">
        <v>-147488</v>
      </c>
      <c r="Y1188" s="48">
        <v>227757</v>
      </c>
      <c r="AI1188" s="48">
        <v>163605</v>
      </c>
      <c r="AJ1188" s="48">
        <v>6662277</v>
      </c>
      <c r="AM1188" s="48">
        <v>-9515</v>
      </c>
      <c r="AN1188" s="48">
        <v>255381</v>
      </c>
      <c r="AO1188" s="11" t="s">
        <v>3727</v>
      </c>
      <c r="AP1188" s="54" t="str">
        <f>IF(Table1[[#This Row],[Ending Capital Account]]&lt;500000,"A","REQ")</f>
        <v>REQ</v>
      </c>
    </row>
    <row r="1189" spans="1:42" x14ac:dyDescent="0.2">
      <c r="A1189" s="44">
        <v>78392</v>
      </c>
      <c r="B1189" s="11" t="s">
        <v>2643</v>
      </c>
      <c r="C1189" s="47">
        <v>44944</v>
      </c>
      <c r="D1189" s="46">
        <v>2019</v>
      </c>
      <c r="E1189" s="46">
        <v>2033</v>
      </c>
      <c r="F1189" s="12" t="s">
        <v>985</v>
      </c>
      <c r="G1189" s="12" t="s">
        <v>407</v>
      </c>
      <c r="H1189" s="12" t="s">
        <v>410</v>
      </c>
      <c r="I1189" s="12" t="s">
        <v>62</v>
      </c>
      <c r="J1189" s="12" t="s">
        <v>62</v>
      </c>
      <c r="K1189" s="48">
        <v>2159564</v>
      </c>
      <c r="L1189" s="12" t="s">
        <v>409</v>
      </c>
      <c r="P1189" s="50">
        <v>-159196</v>
      </c>
      <c r="Q1189" s="48">
        <v>-159121</v>
      </c>
      <c r="R1189" s="48">
        <v>-159121</v>
      </c>
      <c r="Y1189" s="48">
        <v>485992</v>
      </c>
      <c r="AI1189" s="48">
        <v>441606</v>
      </c>
      <c r="AJ1189" s="48">
        <v>9378157</v>
      </c>
      <c r="AN1189" s="48">
        <v>375598</v>
      </c>
      <c r="AO1189" s="11" t="s">
        <v>3756</v>
      </c>
      <c r="AP1189" s="54" t="str">
        <f>IF(Table1[[#This Row],[Ending Capital Account]]&lt;500000,"A","REQ")</f>
        <v>REQ</v>
      </c>
    </row>
    <row r="1190" spans="1:42" x14ac:dyDescent="0.2">
      <c r="A1190" s="44">
        <v>62863</v>
      </c>
      <c r="B1190" s="11" t="s">
        <v>2137</v>
      </c>
      <c r="C1190" s="47">
        <v>45182</v>
      </c>
      <c r="D1190" s="46">
        <v>2008</v>
      </c>
      <c r="E1190" s="46">
        <v>2022</v>
      </c>
      <c r="F1190" s="12" t="s">
        <v>985</v>
      </c>
      <c r="G1190" s="12" t="s">
        <v>407</v>
      </c>
      <c r="H1190" s="12" t="s">
        <v>410</v>
      </c>
      <c r="I1190" s="12" t="s">
        <v>62</v>
      </c>
      <c r="J1190" s="12" t="s">
        <v>62</v>
      </c>
      <c r="K1190" s="48">
        <v>1947961</v>
      </c>
      <c r="L1190" s="12" t="s">
        <v>62</v>
      </c>
      <c r="P1190" s="50">
        <v>-102573</v>
      </c>
      <c r="Q1190" s="48">
        <v>-101006</v>
      </c>
      <c r="R1190" s="48">
        <v>-101006</v>
      </c>
      <c r="S1190" s="48">
        <v>1540</v>
      </c>
      <c r="T1190" s="48">
        <v>132708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I1190" s="48">
        <v>0</v>
      </c>
      <c r="AJ1190" s="48">
        <v>1904714</v>
      </c>
      <c r="AK1190" s="48">
        <v>0</v>
      </c>
      <c r="AL1190" s="48">
        <v>0</v>
      </c>
      <c r="AO1190" s="11" t="s">
        <v>3747</v>
      </c>
      <c r="AP1190" s="54" t="str">
        <f>IF(Table1[[#This Row],[Ending Capital Account]]&lt;500000,"A","REQ")</f>
        <v>REQ</v>
      </c>
    </row>
    <row r="1191" spans="1:42" x14ac:dyDescent="0.2">
      <c r="A1191" s="44">
        <v>79991</v>
      </c>
      <c r="B1191" s="11" t="s">
        <v>4266</v>
      </c>
      <c r="C1191" s="47">
        <v>45027</v>
      </c>
      <c r="D1191" s="46">
        <v>2024</v>
      </c>
      <c r="E1191" s="46">
        <v>2039</v>
      </c>
      <c r="F1191" s="12" t="s">
        <v>985</v>
      </c>
      <c r="G1191" s="12" t="s">
        <v>407</v>
      </c>
      <c r="H1191" s="12" t="s">
        <v>410</v>
      </c>
      <c r="I1191" s="12" t="s">
        <v>62</v>
      </c>
      <c r="J1191" s="12" t="s">
        <v>62</v>
      </c>
      <c r="K1191" s="48">
        <v>2877566</v>
      </c>
      <c r="L1191" s="12" t="s">
        <v>409</v>
      </c>
      <c r="P1191" s="50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I1191" s="48">
        <v>0</v>
      </c>
      <c r="AJ1191" s="48">
        <v>9827778</v>
      </c>
      <c r="AK1191" s="48">
        <v>0</v>
      </c>
      <c r="AL1191" s="48">
        <v>2877566</v>
      </c>
      <c r="AM1191" s="48">
        <v>0</v>
      </c>
      <c r="AN1191" s="48">
        <v>0</v>
      </c>
      <c r="AO1191" s="11" t="s">
        <v>4746</v>
      </c>
      <c r="AP1191" s="54" t="str">
        <f>IF(Table1[[#This Row],[Ending Capital Account]]&lt;500000,"A","REQ")</f>
        <v>REQ</v>
      </c>
    </row>
    <row r="1192" spans="1:42" x14ac:dyDescent="0.2">
      <c r="A1192" s="44">
        <v>63190</v>
      </c>
      <c r="B1192" s="11" t="s">
        <v>2286</v>
      </c>
      <c r="C1192" s="47">
        <v>44967</v>
      </c>
      <c r="D1192" s="46">
        <v>2009</v>
      </c>
      <c r="E1192" s="46">
        <v>2023</v>
      </c>
      <c r="F1192" s="12" t="s">
        <v>985</v>
      </c>
      <c r="G1192" s="12" t="s">
        <v>407</v>
      </c>
      <c r="H1192" s="12" t="s">
        <v>410</v>
      </c>
      <c r="I1192" s="12" t="s">
        <v>62</v>
      </c>
      <c r="J1192" s="12" t="s">
        <v>62</v>
      </c>
      <c r="K1192" s="48">
        <v>704577</v>
      </c>
      <c r="L1192" s="12" t="s">
        <v>62</v>
      </c>
      <c r="P1192" s="50">
        <v>-258412</v>
      </c>
      <c r="Q1192" s="48">
        <v>-258363</v>
      </c>
      <c r="R1192" s="48">
        <v>-258363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I1192" s="48">
        <v>0</v>
      </c>
      <c r="AJ1192" s="48">
        <v>3455333</v>
      </c>
      <c r="AK1192" s="48">
        <v>0</v>
      </c>
      <c r="AL1192" s="48">
        <v>0</v>
      </c>
      <c r="AM1192" s="48">
        <v>0</v>
      </c>
      <c r="AN1192" s="48">
        <v>243389</v>
      </c>
      <c r="AO1192" s="11" t="s">
        <v>3816</v>
      </c>
      <c r="AP1192" s="54" t="str">
        <f>IF(Table1[[#This Row],[Ending Capital Account]]&lt;500000,"A","REQ")</f>
        <v>REQ</v>
      </c>
    </row>
    <row r="1193" spans="1:42" x14ac:dyDescent="0.2">
      <c r="A1193" s="44">
        <v>79323</v>
      </c>
      <c r="B1193" s="11" t="s">
        <v>4402</v>
      </c>
      <c r="C1193" s="47">
        <v>45184</v>
      </c>
      <c r="D1193" s="46">
        <v>2020</v>
      </c>
      <c r="E1193" s="46">
        <v>2034</v>
      </c>
      <c r="F1193" s="12" t="s">
        <v>985</v>
      </c>
      <c r="G1193" s="12" t="s">
        <v>407</v>
      </c>
      <c r="H1193" s="12" t="s">
        <v>410</v>
      </c>
      <c r="I1193" s="12" t="s">
        <v>62</v>
      </c>
      <c r="J1193" s="12" t="s">
        <v>62</v>
      </c>
      <c r="K1193" s="48">
        <v>6012563</v>
      </c>
      <c r="L1193" s="12" t="s">
        <v>409</v>
      </c>
      <c r="P1193" s="50">
        <v>-789052</v>
      </c>
      <c r="Q1193" s="48">
        <v>-784453</v>
      </c>
      <c r="R1193" s="48">
        <v>-784453</v>
      </c>
      <c r="S1193" s="48">
        <v>0</v>
      </c>
      <c r="T1193" s="48">
        <v>0</v>
      </c>
      <c r="U1193" s="48">
        <v>0</v>
      </c>
      <c r="V1193" s="48">
        <v>0</v>
      </c>
      <c r="W1193" s="48">
        <v>0</v>
      </c>
      <c r="X1193" s="48">
        <v>0</v>
      </c>
      <c r="Y1193" s="48">
        <v>840229</v>
      </c>
      <c r="Z1193" s="48">
        <v>0</v>
      </c>
      <c r="AA1193" s="48">
        <v>0</v>
      </c>
      <c r="AB1193" s="48">
        <v>0</v>
      </c>
      <c r="AC1193" s="48">
        <v>0</v>
      </c>
      <c r="AD1193" s="48">
        <v>0</v>
      </c>
      <c r="AI1193" s="48">
        <v>0</v>
      </c>
      <c r="AJ1193" s="48">
        <v>9116197</v>
      </c>
      <c r="AK1193" s="48">
        <v>0</v>
      </c>
      <c r="AL1193" s="48">
        <v>0</v>
      </c>
      <c r="AM1193" s="48">
        <v>0</v>
      </c>
      <c r="AN1193" s="48">
        <v>762777</v>
      </c>
      <c r="AO1193" s="11" t="s">
        <v>3727</v>
      </c>
      <c r="AP1193" s="54" t="str">
        <f>IF(Table1[[#This Row],[Ending Capital Account]]&lt;500000,"A","REQ")</f>
        <v>REQ</v>
      </c>
    </row>
    <row r="1194" spans="1:42" x14ac:dyDescent="0.2">
      <c r="A1194" s="44">
        <v>64967</v>
      </c>
      <c r="B1194" s="11" t="s">
        <v>1268</v>
      </c>
      <c r="C1194" s="47">
        <v>45099</v>
      </c>
      <c r="D1194" s="46">
        <v>2007</v>
      </c>
      <c r="E1194" s="46">
        <v>2021</v>
      </c>
      <c r="F1194" s="12" t="s">
        <v>985</v>
      </c>
      <c r="G1194" s="12" t="s">
        <v>407</v>
      </c>
      <c r="H1194" s="12" t="s">
        <v>410</v>
      </c>
      <c r="I1194" s="12" t="s">
        <v>62</v>
      </c>
      <c r="J1194" s="12" t="s">
        <v>62</v>
      </c>
      <c r="K1194" s="48">
        <v>858086</v>
      </c>
      <c r="L1194" s="12" t="s">
        <v>62</v>
      </c>
      <c r="P1194" s="50">
        <v>-106793</v>
      </c>
      <c r="Q1194" s="48">
        <v>-106779</v>
      </c>
      <c r="R1194" s="48">
        <v>-106779</v>
      </c>
      <c r="S1194" s="48">
        <v>0</v>
      </c>
      <c r="T1194" s="48">
        <v>35901</v>
      </c>
      <c r="U1194" s="48">
        <v>0</v>
      </c>
      <c r="V1194" s="48">
        <v>0</v>
      </c>
      <c r="W1194" s="48">
        <v>0</v>
      </c>
      <c r="X1194" s="48">
        <v>0</v>
      </c>
      <c r="Y1194" s="48">
        <v>0</v>
      </c>
      <c r="Z1194" s="48">
        <v>0</v>
      </c>
      <c r="AA1194" s="48">
        <v>0</v>
      </c>
      <c r="AB1194" s="48">
        <v>0</v>
      </c>
      <c r="AC1194" s="48">
        <v>0</v>
      </c>
      <c r="AD1194" s="48">
        <v>0</v>
      </c>
      <c r="AI1194" s="48">
        <v>36471</v>
      </c>
      <c r="AJ1194" s="48">
        <v>1344486</v>
      </c>
      <c r="AK1194" s="48">
        <v>0</v>
      </c>
      <c r="AL1194" s="48">
        <v>0</v>
      </c>
      <c r="AM1194" s="48">
        <v>0</v>
      </c>
      <c r="AN1194" s="48">
        <v>224744</v>
      </c>
      <c r="AO1194" s="11" t="s">
        <v>3779</v>
      </c>
      <c r="AP1194" s="54" t="str">
        <f>IF(Table1[[#This Row],[Ending Capital Account]]&lt;500000,"A","REQ")</f>
        <v>REQ</v>
      </c>
    </row>
    <row r="1195" spans="1:42" x14ac:dyDescent="0.2">
      <c r="A1195" s="44">
        <v>66403</v>
      </c>
      <c r="B1195" s="11" t="s">
        <v>2555</v>
      </c>
      <c r="C1195" s="47">
        <v>44963</v>
      </c>
      <c r="D1195" s="46">
        <v>2016</v>
      </c>
      <c r="E1195" s="46">
        <v>2030</v>
      </c>
      <c r="F1195" s="12" t="s">
        <v>985</v>
      </c>
      <c r="G1195" s="12" t="s">
        <v>407</v>
      </c>
      <c r="H1195" s="12" t="s">
        <v>410</v>
      </c>
      <c r="I1195" s="12" t="s">
        <v>62</v>
      </c>
      <c r="J1195" s="12" t="s">
        <v>62</v>
      </c>
      <c r="K1195" s="48">
        <v>2879781</v>
      </c>
      <c r="L1195" s="12" t="s">
        <v>409</v>
      </c>
      <c r="P1195" s="50">
        <v>-210322</v>
      </c>
      <c r="Q1195" s="48">
        <v>-210115</v>
      </c>
      <c r="R1195" s="48">
        <v>-210115</v>
      </c>
      <c r="S1195" s="48">
        <v>0</v>
      </c>
      <c r="T1195" s="48">
        <v>0</v>
      </c>
      <c r="U1195" s="48">
        <v>0</v>
      </c>
      <c r="V1195" s="48">
        <v>0</v>
      </c>
      <c r="W1195" s="48">
        <v>0</v>
      </c>
      <c r="X1195" s="48">
        <v>0</v>
      </c>
      <c r="Y1195" s="48">
        <v>546855</v>
      </c>
      <c r="Z1195" s="48">
        <v>0</v>
      </c>
      <c r="AA1195" s="48">
        <v>0</v>
      </c>
      <c r="AB1195" s="48">
        <v>0</v>
      </c>
      <c r="AC1195" s="48">
        <v>0</v>
      </c>
      <c r="AD1195" s="48">
        <v>0</v>
      </c>
      <c r="AI1195" s="48">
        <v>0</v>
      </c>
      <c r="AJ1195" s="48">
        <v>2158152</v>
      </c>
      <c r="AK1195" s="48">
        <v>0</v>
      </c>
      <c r="AL1195" s="48">
        <v>0</v>
      </c>
      <c r="AM1195" s="48">
        <v>0</v>
      </c>
      <c r="AN1195" s="48">
        <v>253113</v>
      </c>
      <c r="AO1195" s="11" t="s">
        <v>3780</v>
      </c>
      <c r="AP1195" s="54" t="str">
        <f>IF(Table1[[#This Row],[Ending Capital Account]]&lt;500000,"A","REQ")</f>
        <v>REQ</v>
      </c>
    </row>
    <row r="1196" spans="1:42" x14ac:dyDescent="0.2">
      <c r="A1196" s="44">
        <v>66316</v>
      </c>
      <c r="B1196" s="11" t="s">
        <v>1035</v>
      </c>
      <c r="C1196" s="47">
        <v>45028</v>
      </c>
      <c r="D1196" s="46">
        <v>2016</v>
      </c>
      <c r="E1196" s="46">
        <v>2031</v>
      </c>
      <c r="F1196" s="12" t="s">
        <v>985</v>
      </c>
      <c r="G1196" s="12" t="s">
        <v>407</v>
      </c>
      <c r="H1196" s="12" t="s">
        <v>410</v>
      </c>
      <c r="I1196" s="12" t="s">
        <v>62</v>
      </c>
      <c r="J1196" s="12" t="s">
        <v>62</v>
      </c>
      <c r="K1196" s="48">
        <v>9389094</v>
      </c>
      <c r="L1196" s="12" t="s">
        <v>409</v>
      </c>
      <c r="P1196" s="50">
        <v>-457774</v>
      </c>
      <c r="Q1196" s="48">
        <v>-457627</v>
      </c>
      <c r="R1196" s="48">
        <v>-457627</v>
      </c>
      <c r="S1196" s="48">
        <v>0</v>
      </c>
      <c r="T1196" s="48">
        <v>0</v>
      </c>
      <c r="U1196" s="48">
        <v>0</v>
      </c>
      <c r="V1196" s="48">
        <v>0</v>
      </c>
      <c r="W1196" s="48">
        <v>0</v>
      </c>
      <c r="X1196" s="48">
        <v>0</v>
      </c>
      <c r="Y1196" s="48">
        <v>1399290</v>
      </c>
      <c r="Z1196" s="48">
        <v>0</v>
      </c>
      <c r="AA1196" s="48">
        <v>0</v>
      </c>
      <c r="AB1196" s="48">
        <v>0</v>
      </c>
      <c r="AC1196" s="48">
        <v>0</v>
      </c>
      <c r="AD1196" s="48">
        <v>0</v>
      </c>
      <c r="AI1196" s="48">
        <v>0</v>
      </c>
      <c r="AJ1196" s="48">
        <v>1290132</v>
      </c>
      <c r="AK1196" s="48">
        <v>15486</v>
      </c>
      <c r="AL1196" s="48">
        <v>0</v>
      </c>
      <c r="AM1196" s="48">
        <v>0</v>
      </c>
      <c r="AN1196" s="48">
        <v>456183</v>
      </c>
      <c r="AO1196" s="11" t="s">
        <v>3703</v>
      </c>
      <c r="AP1196" s="54" t="str">
        <f>IF(Table1[[#This Row],[Ending Capital Account]]&lt;500000,"A","REQ")</f>
        <v>REQ</v>
      </c>
    </row>
    <row r="1197" spans="1:42" x14ac:dyDescent="0.2">
      <c r="A1197" s="44">
        <v>64340</v>
      </c>
      <c r="B1197" s="11" t="s">
        <v>221</v>
      </c>
      <c r="C1197" s="47">
        <v>44991</v>
      </c>
      <c r="D1197" s="46">
        <v>2011</v>
      </c>
      <c r="E1197" s="46">
        <v>2025</v>
      </c>
      <c r="F1197" s="12" t="s">
        <v>985</v>
      </c>
      <c r="G1197" s="12" t="s">
        <v>407</v>
      </c>
      <c r="H1197" s="12" t="s">
        <v>410</v>
      </c>
      <c r="I1197" s="12" t="s">
        <v>62</v>
      </c>
      <c r="J1197" s="12" t="s">
        <v>62</v>
      </c>
      <c r="K1197" s="48">
        <v>1398774</v>
      </c>
      <c r="L1197" s="12" t="s">
        <v>409</v>
      </c>
      <c r="P1197" s="50">
        <v>-124921</v>
      </c>
      <c r="Q1197" s="48">
        <v>-124765</v>
      </c>
      <c r="R1197" s="48">
        <v>-124765</v>
      </c>
      <c r="S1197" s="48">
        <v>0</v>
      </c>
      <c r="T1197" s="48">
        <v>0</v>
      </c>
      <c r="U1197" s="48">
        <v>0</v>
      </c>
      <c r="V1197" s="48">
        <v>0</v>
      </c>
      <c r="W1197" s="48">
        <v>0</v>
      </c>
      <c r="X1197" s="48">
        <v>0</v>
      </c>
      <c r="Y1197" s="48">
        <v>0</v>
      </c>
      <c r="Z1197" s="48">
        <v>0</v>
      </c>
      <c r="AA1197" s="48">
        <v>0</v>
      </c>
      <c r="AB1197" s="48">
        <v>0</v>
      </c>
      <c r="AC1197" s="48">
        <v>0</v>
      </c>
      <c r="AD1197" s="48">
        <v>0</v>
      </c>
      <c r="AI1197" s="48">
        <v>0</v>
      </c>
      <c r="AJ1197" s="48">
        <v>4576491</v>
      </c>
      <c r="AK1197" s="48">
        <v>0</v>
      </c>
      <c r="AL1197" s="48">
        <v>0</v>
      </c>
      <c r="AM1197" s="48">
        <v>-19684</v>
      </c>
      <c r="AN1197" s="48">
        <v>285209</v>
      </c>
      <c r="AO1197" s="11" t="s">
        <v>3761</v>
      </c>
      <c r="AP1197" s="54" t="str">
        <f>IF(Table1[[#This Row],[Ending Capital Account]]&lt;500000,"A","REQ")</f>
        <v>REQ</v>
      </c>
    </row>
    <row r="1198" spans="1:42" x14ac:dyDescent="0.2">
      <c r="A1198" s="44">
        <v>67629</v>
      </c>
      <c r="B1198" s="11" t="s">
        <v>1067</v>
      </c>
      <c r="C1198" s="47">
        <v>44985</v>
      </c>
      <c r="D1198" s="46">
        <v>2017</v>
      </c>
      <c r="E1198" s="46">
        <v>2031</v>
      </c>
      <c r="F1198" s="12" t="s">
        <v>985</v>
      </c>
      <c r="G1198" s="12" t="s">
        <v>407</v>
      </c>
      <c r="H1198" s="12" t="s">
        <v>410</v>
      </c>
      <c r="I1198" s="12" t="s">
        <v>62</v>
      </c>
      <c r="J1198" s="12" t="s">
        <v>62</v>
      </c>
      <c r="K1198" s="48">
        <v>2596517</v>
      </c>
      <c r="L1198" s="12" t="s">
        <v>409</v>
      </c>
      <c r="P1198" s="50">
        <v>-228475</v>
      </c>
      <c r="Q1198" s="48">
        <v>-227850</v>
      </c>
      <c r="R1198" s="48">
        <v>-227850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378751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I1198" s="48">
        <v>0</v>
      </c>
      <c r="AJ1198" s="48">
        <v>5328814</v>
      </c>
      <c r="AK1198" s="48">
        <v>0</v>
      </c>
      <c r="AL1198" s="48">
        <v>0</v>
      </c>
      <c r="AM1198" s="48">
        <v>0</v>
      </c>
      <c r="AN1198" s="48">
        <v>240981</v>
      </c>
      <c r="AO1198" s="11" t="s">
        <v>3814</v>
      </c>
      <c r="AP1198" s="54" t="str">
        <f>IF(Table1[[#This Row],[Ending Capital Account]]&lt;500000,"A","REQ")</f>
        <v>REQ</v>
      </c>
    </row>
    <row r="1199" spans="1:42" x14ac:dyDescent="0.2">
      <c r="A1199" s="44">
        <v>64869</v>
      </c>
      <c r="B1199" s="11" t="s">
        <v>324</v>
      </c>
      <c r="C1199" s="47">
        <v>45020</v>
      </c>
      <c r="D1199" s="46">
        <v>2012</v>
      </c>
      <c r="E1199" s="46">
        <v>2025</v>
      </c>
      <c r="F1199" s="12" t="s">
        <v>985</v>
      </c>
      <c r="G1199" s="12" t="s">
        <v>407</v>
      </c>
      <c r="H1199" s="12" t="s">
        <v>410</v>
      </c>
      <c r="I1199" s="12" t="s">
        <v>62</v>
      </c>
      <c r="J1199" s="12" t="s">
        <v>62</v>
      </c>
      <c r="K1199" s="48">
        <v>2454254</v>
      </c>
      <c r="L1199" s="12" t="s">
        <v>409</v>
      </c>
      <c r="P1199" s="50">
        <v>-254338</v>
      </c>
      <c r="Q1199" s="48">
        <v>-254310</v>
      </c>
      <c r="R1199" s="48">
        <v>-254310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I1199" s="48">
        <v>0</v>
      </c>
      <c r="AJ1199" s="48">
        <v>2301189</v>
      </c>
      <c r="AK1199" s="48">
        <v>0</v>
      </c>
      <c r="AL1199" s="48">
        <v>0</v>
      </c>
      <c r="AM1199" s="48">
        <v>0</v>
      </c>
      <c r="AN1199" s="48">
        <v>298315</v>
      </c>
      <c r="AO1199" s="11" t="s">
        <v>3813</v>
      </c>
      <c r="AP1199" s="54" t="str">
        <f>IF(Table1[[#This Row],[Ending Capital Account]]&lt;500000,"A","REQ")</f>
        <v>REQ</v>
      </c>
    </row>
    <row r="1200" spans="1:42" x14ac:dyDescent="0.2">
      <c r="A1200" s="44">
        <v>81322</v>
      </c>
      <c r="B1200" s="11" t="s">
        <v>4033</v>
      </c>
      <c r="C1200" s="47">
        <v>44971</v>
      </c>
      <c r="D1200" s="46">
        <v>2024</v>
      </c>
      <c r="E1200" s="46">
        <v>2039</v>
      </c>
      <c r="F1200" s="12" t="s">
        <v>985</v>
      </c>
      <c r="G1200" s="12" t="s">
        <v>407</v>
      </c>
      <c r="H1200" s="12" t="s">
        <v>410</v>
      </c>
      <c r="I1200" s="12" t="s">
        <v>62</v>
      </c>
      <c r="J1200" s="12" t="s">
        <v>62</v>
      </c>
      <c r="K1200" s="48">
        <v>853501</v>
      </c>
      <c r="L1200" s="12" t="s">
        <v>409</v>
      </c>
      <c r="P1200" s="50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I1200" s="48">
        <v>0</v>
      </c>
      <c r="AJ1200" s="48">
        <v>0</v>
      </c>
      <c r="AK1200" s="48">
        <v>0</v>
      </c>
      <c r="AL1200" s="48">
        <v>908501</v>
      </c>
      <c r="AM1200" s="48">
        <v>0</v>
      </c>
      <c r="AO1200" s="11" t="s">
        <v>4763</v>
      </c>
      <c r="AP1200" s="54" t="str">
        <f>IF(Table1[[#This Row],[Ending Capital Account]]&lt;500000,"A","REQ")</f>
        <v>REQ</v>
      </c>
    </row>
    <row r="1201" spans="1:42" x14ac:dyDescent="0.2">
      <c r="A1201" s="44">
        <v>81333</v>
      </c>
      <c r="B1201" s="11" t="s">
        <v>4031</v>
      </c>
      <c r="C1201" s="47">
        <v>44971</v>
      </c>
      <c r="D1201" s="46">
        <v>2024</v>
      </c>
      <c r="E1201" s="46">
        <v>2039</v>
      </c>
      <c r="F1201" s="12" t="s">
        <v>985</v>
      </c>
      <c r="G1201" s="12" t="s">
        <v>407</v>
      </c>
      <c r="H1201" s="12" t="s">
        <v>410</v>
      </c>
      <c r="I1201" s="12" t="s">
        <v>62</v>
      </c>
      <c r="J1201" s="12" t="s">
        <v>62</v>
      </c>
      <c r="K1201" s="48">
        <v>1676212</v>
      </c>
      <c r="L1201" s="12" t="s">
        <v>62</v>
      </c>
      <c r="P1201" s="50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I1201" s="48">
        <v>0</v>
      </c>
      <c r="AJ1201" s="48">
        <v>0</v>
      </c>
      <c r="AK1201" s="48">
        <v>0</v>
      </c>
      <c r="AL1201" s="48">
        <v>1731212</v>
      </c>
      <c r="AM1201" s="48">
        <v>0</v>
      </c>
      <c r="AO1201" s="11" t="s">
        <v>4763</v>
      </c>
      <c r="AP1201" s="54" t="str">
        <f>IF(Table1[[#This Row],[Ending Capital Account]]&lt;500000,"A","REQ")</f>
        <v>REQ</v>
      </c>
    </row>
    <row r="1202" spans="1:42" x14ac:dyDescent="0.2">
      <c r="A1202" s="44">
        <v>66211</v>
      </c>
      <c r="B1202" s="11" t="s">
        <v>3356</v>
      </c>
      <c r="C1202" s="47">
        <v>45005</v>
      </c>
      <c r="D1202" s="46">
        <v>2016</v>
      </c>
      <c r="E1202" s="46">
        <v>2031</v>
      </c>
      <c r="F1202" s="12" t="s">
        <v>985</v>
      </c>
      <c r="G1202" s="12" t="s">
        <v>407</v>
      </c>
      <c r="H1202" s="12" t="s">
        <v>410</v>
      </c>
      <c r="I1202" s="12" t="s">
        <v>62</v>
      </c>
      <c r="J1202" s="12" t="s">
        <v>62</v>
      </c>
      <c r="K1202" s="48">
        <v>6705093</v>
      </c>
      <c r="L1202" s="12" t="s">
        <v>409</v>
      </c>
      <c r="P1202" s="50">
        <v>-427310</v>
      </c>
      <c r="Q1202" s="48">
        <v>-421845</v>
      </c>
      <c r="R1202" s="48">
        <v>-421845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767553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I1202" s="48">
        <v>261391</v>
      </c>
      <c r="AJ1202" s="48">
        <v>4576305</v>
      </c>
      <c r="AK1202" s="48">
        <v>0</v>
      </c>
      <c r="AL1202" s="48">
        <v>0</v>
      </c>
      <c r="AM1202" s="48">
        <v>0</v>
      </c>
      <c r="AN1202" s="48">
        <v>286362</v>
      </c>
      <c r="AO1202" s="11" t="s">
        <v>3812</v>
      </c>
      <c r="AP1202" s="54" t="str">
        <f>IF(Table1[[#This Row],[Ending Capital Account]]&lt;500000,"A","REQ")</f>
        <v>REQ</v>
      </c>
    </row>
    <row r="1203" spans="1:42" x14ac:dyDescent="0.2">
      <c r="A1203" s="44">
        <v>78560</v>
      </c>
      <c r="B1203" s="11" t="s">
        <v>2672</v>
      </c>
      <c r="C1203" s="47">
        <v>44966</v>
      </c>
      <c r="D1203" s="46">
        <v>2020</v>
      </c>
      <c r="E1203" s="46">
        <v>2035</v>
      </c>
      <c r="F1203" s="12" t="s">
        <v>985</v>
      </c>
      <c r="G1203" s="12" t="s">
        <v>407</v>
      </c>
      <c r="H1203" s="12" t="s">
        <v>410</v>
      </c>
      <c r="I1203" s="12" t="s">
        <v>62</v>
      </c>
      <c r="J1203" s="12" t="s">
        <v>62</v>
      </c>
      <c r="K1203" s="48">
        <v>2611735</v>
      </c>
      <c r="L1203" s="12" t="s">
        <v>409</v>
      </c>
      <c r="P1203" s="50">
        <v>-242721</v>
      </c>
      <c r="Q1203" s="48">
        <v>-242678</v>
      </c>
      <c r="R1203" s="48">
        <v>-242678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449045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I1203" s="48">
        <v>0</v>
      </c>
      <c r="AJ1203" s="48">
        <v>1258915</v>
      </c>
      <c r="AK1203" s="48">
        <v>0</v>
      </c>
      <c r="AL1203" s="48">
        <v>37015</v>
      </c>
      <c r="AM1203" s="48">
        <v>0</v>
      </c>
      <c r="AN1203" s="48">
        <v>133819</v>
      </c>
      <c r="AO1203" s="11" t="s">
        <v>3748</v>
      </c>
      <c r="AP1203" s="54" t="str">
        <f>IF(Table1[[#This Row],[Ending Capital Account]]&lt;500000,"A","REQ")</f>
        <v>REQ</v>
      </c>
    </row>
    <row r="1204" spans="1:42" x14ac:dyDescent="0.2">
      <c r="A1204" s="44">
        <v>63634</v>
      </c>
      <c r="B1204" s="11" t="s">
        <v>2343</v>
      </c>
      <c r="C1204" s="47">
        <v>45168</v>
      </c>
      <c r="D1204" s="46">
        <v>2011</v>
      </c>
      <c r="E1204" s="46">
        <v>2025</v>
      </c>
      <c r="F1204" s="12" t="s">
        <v>985</v>
      </c>
      <c r="G1204" s="12" t="s">
        <v>407</v>
      </c>
      <c r="H1204" s="12" t="s">
        <v>410</v>
      </c>
      <c r="I1204" s="12" t="s">
        <v>62</v>
      </c>
      <c r="J1204" s="12" t="s">
        <v>62</v>
      </c>
      <c r="K1204" s="48">
        <v>426545</v>
      </c>
      <c r="L1204" s="12" t="s">
        <v>409</v>
      </c>
      <c r="P1204" s="50">
        <v>-265721</v>
      </c>
      <c r="Q1204" s="48">
        <v>-263040</v>
      </c>
      <c r="R1204" s="48">
        <v>-249097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I1204" s="48">
        <v>0</v>
      </c>
      <c r="AJ1204" s="48">
        <v>3614608</v>
      </c>
      <c r="AK1204" s="48">
        <v>0</v>
      </c>
      <c r="AL1204" s="48">
        <v>0</v>
      </c>
      <c r="AM1204" s="48">
        <v>0</v>
      </c>
      <c r="AN1204" s="48">
        <v>232482</v>
      </c>
      <c r="AO1204" s="11" t="s">
        <v>3735</v>
      </c>
      <c r="AP1204" s="54" t="str">
        <f>IF(Table1[[#This Row],[Ending Capital Account]]&lt;500000,"A","REQ")</f>
        <v>A</v>
      </c>
    </row>
    <row r="1205" spans="1:42" x14ac:dyDescent="0.2">
      <c r="A1205" s="44">
        <v>79785</v>
      </c>
      <c r="B1205" s="11" t="s">
        <v>2759</v>
      </c>
      <c r="C1205" s="47">
        <v>44959</v>
      </c>
      <c r="D1205" s="46">
        <v>2023</v>
      </c>
      <c r="E1205" s="46">
        <v>2038</v>
      </c>
      <c r="F1205" s="12" t="s">
        <v>985</v>
      </c>
      <c r="G1205" s="12" t="s">
        <v>407</v>
      </c>
      <c r="H1205" s="12" t="s">
        <v>410</v>
      </c>
      <c r="I1205" s="12" t="s">
        <v>62</v>
      </c>
      <c r="J1205" s="12" t="s">
        <v>62</v>
      </c>
      <c r="K1205" s="48">
        <v>2271382</v>
      </c>
      <c r="L1205" s="12" t="s">
        <v>409</v>
      </c>
      <c r="P1205" s="50">
        <v>-800</v>
      </c>
      <c r="Q1205" s="48">
        <v>866</v>
      </c>
      <c r="R1205" s="48">
        <v>866</v>
      </c>
      <c r="S1205" s="48">
        <v>0</v>
      </c>
      <c r="T1205" s="48">
        <v>0</v>
      </c>
      <c r="U1205" s="48">
        <v>0</v>
      </c>
      <c r="V1205" s="48">
        <v>0</v>
      </c>
      <c r="W1205" s="48">
        <v>0</v>
      </c>
      <c r="X1205" s="48">
        <v>0</v>
      </c>
      <c r="Y1205" s="48">
        <v>0</v>
      </c>
      <c r="Z1205" s="48">
        <v>0</v>
      </c>
      <c r="AA1205" s="48">
        <v>0</v>
      </c>
      <c r="AB1205" s="48">
        <v>0</v>
      </c>
      <c r="AC1205" s="48">
        <v>0</v>
      </c>
      <c r="AD1205" s="48">
        <v>0</v>
      </c>
      <c r="AI1205" s="48">
        <v>0</v>
      </c>
      <c r="AJ1205" s="48">
        <v>53567129</v>
      </c>
      <c r="AK1205" s="48">
        <v>0</v>
      </c>
      <c r="AL1205" s="48">
        <v>0</v>
      </c>
      <c r="AM1205" s="48">
        <v>0</v>
      </c>
      <c r="AO1205" s="11" t="s">
        <v>3811</v>
      </c>
      <c r="AP1205" s="54" t="str">
        <f>IF(Table1[[#This Row],[Ending Capital Account]]&lt;500000,"A","REQ")</f>
        <v>REQ</v>
      </c>
    </row>
    <row r="1206" spans="1:42" x14ac:dyDescent="0.2">
      <c r="A1206" s="44">
        <v>68016</v>
      </c>
      <c r="B1206" s="11" t="s">
        <v>922</v>
      </c>
      <c r="C1206" s="47">
        <v>45181</v>
      </c>
      <c r="D1206" s="46">
        <v>2020</v>
      </c>
      <c r="E1206" s="46">
        <v>2034</v>
      </c>
      <c r="F1206" s="12" t="s">
        <v>985</v>
      </c>
      <c r="G1206" s="12" t="s">
        <v>407</v>
      </c>
      <c r="H1206" s="12" t="s">
        <v>410</v>
      </c>
      <c r="I1206" s="12" t="s">
        <v>62</v>
      </c>
      <c r="J1206" s="12" t="s">
        <v>62</v>
      </c>
      <c r="K1206" s="48">
        <v>5535547</v>
      </c>
      <c r="L1206" s="12" t="s">
        <v>409</v>
      </c>
      <c r="P1206" s="50">
        <v>-705379</v>
      </c>
      <c r="Q1206" s="48">
        <v>-705289</v>
      </c>
      <c r="R1206" s="48">
        <v>-705289</v>
      </c>
      <c r="S1206" s="48">
        <v>0</v>
      </c>
      <c r="T1206" s="48">
        <v>0</v>
      </c>
      <c r="U1206" s="48">
        <v>0</v>
      </c>
      <c r="V1206" s="48">
        <v>0</v>
      </c>
      <c r="W1206" s="48">
        <v>0</v>
      </c>
      <c r="X1206" s="48">
        <v>0</v>
      </c>
      <c r="Y1206" s="48">
        <v>1045652</v>
      </c>
      <c r="Z1206" s="48">
        <v>0</v>
      </c>
      <c r="AA1206" s="48">
        <v>0</v>
      </c>
      <c r="AB1206" s="48">
        <v>0</v>
      </c>
      <c r="AC1206" s="48">
        <v>0</v>
      </c>
      <c r="AD1206" s="48">
        <v>0</v>
      </c>
      <c r="AI1206" s="48">
        <v>0</v>
      </c>
      <c r="AJ1206" s="48">
        <v>21454763</v>
      </c>
      <c r="AK1206" s="48">
        <v>0</v>
      </c>
      <c r="AL1206" s="48">
        <v>0</v>
      </c>
      <c r="AM1206" s="48">
        <v>0</v>
      </c>
      <c r="AN1206" s="48">
        <v>867442</v>
      </c>
      <c r="AO1206" s="11" t="s">
        <v>3810</v>
      </c>
      <c r="AP1206" s="54" t="str">
        <f>IF(Table1[[#This Row],[Ending Capital Account]]&lt;500000,"A","REQ")</f>
        <v>REQ</v>
      </c>
    </row>
    <row r="1207" spans="1:42" x14ac:dyDescent="0.2">
      <c r="A1207" s="44">
        <v>65410</v>
      </c>
      <c r="B1207" s="11" t="s">
        <v>399</v>
      </c>
      <c r="C1207" s="47">
        <v>44977</v>
      </c>
      <c r="D1207" s="46">
        <v>2012</v>
      </c>
      <c r="E1207" s="46">
        <v>2026</v>
      </c>
      <c r="F1207" s="12" t="s">
        <v>985</v>
      </c>
      <c r="G1207" s="12" t="s">
        <v>407</v>
      </c>
      <c r="H1207" s="12" t="s">
        <v>410</v>
      </c>
      <c r="I1207" s="12" t="s">
        <v>62</v>
      </c>
      <c r="J1207" s="12" t="s">
        <v>62</v>
      </c>
      <c r="K1207" s="48">
        <v>1646408</v>
      </c>
      <c r="L1207" s="12" t="s">
        <v>62</v>
      </c>
      <c r="P1207" s="50">
        <v>-157071</v>
      </c>
      <c r="Q1207" s="48">
        <v>-170938</v>
      </c>
      <c r="R1207" s="48">
        <v>-170938</v>
      </c>
      <c r="S1207" s="48">
        <v>0</v>
      </c>
      <c r="T1207" s="48">
        <v>16895</v>
      </c>
      <c r="U1207" s="48">
        <v>0</v>
      </c>
      <c r="V1207" s="48">
        <v>0</v>
      </c>
      <c r="W1207" s="48">
        <v>0</v>
      </c>
      <c r="X1207" s="48">
        <v>0</v>
      </c>
      <c r="Y1207" s="48">
        <v>13965</v>
      </c>
      <c r="Z1207" s="48">
        <v>0</v>
      </c>
      <c r="AA1207" s="48">
        <v>0</v>
      </c>
      <c r="AB1207" s="48">
        <v>0</v>
      </c>
      <c r="AC1207" s="48">
        <v>0</v>
      </c>
      <c r="AD1207" s="48">
        <v>0</v>
      </c>
      <c r="AI1207" s="48">
        <v>0</v>
      </c>
      <c r="AJ1207" s="48">
        <v>1745491</v>
      </c>
      <c r="AK1207" s="48">
        <v>0</v>
      </c>
      <c r="AL1207" s="48">
        <v>0</v>
      </c>
      <c r="AM1207" s="48">
        <v>0</v>
      </c>
      <c r="AN1207" s="48">
        <v>191080</v>
      </c>
      <c r="AO1207" s="11" t="s">
        <v>3767</v>
      </c>
      <c r="AP1207" s="54" t="str">
        <f>IF(Table1[[#This Row],[Ending Capital Account]]&lt;500000,"A","REQ")</f>
        <v>REQ</v>
      </c>
    </row>
    <row r="1208" spans="1:42" x14ac:dyDescent="0.2">
      <c r="A1208" s="44">
        <v>78755</v>
      </c>
      <c r="B1208" s="11" t="s">
        <v>3214</v>
      </c>
      <c r="C1208" s="47">
        <v>45007</v>
      </c>
      <c r="D1208" s="46">
        <v>2020</v>
      </c>
      <c r="E1208" s="46">
        <v>2034</v>
      </c>
      <c r="F1208" s="12" t="s">
        <v>985</v>
      </c>
      <c r="G1208" s="12" t="s">
        <v>407</v>
      </c>
      <c r="H1208" s="12" t="s">
        <v>410</v>
      </c>
      <c r="I1208" s="12" t="s">
        <v>62</v>
      </c>
      <c r="J1208" s="12" t="s">
        <v>62</v>
      </c>
      <c r="K1208" s="48">
        <v>7275869</v>
      </c>
      <c r="L1208" s="12" t="s">
        <v>409</v>
      </c>
      <c r="P1208" s="50">
        <v>-788157</v>
      </c>
      <c r="Q1208" s="48">
        <v>-788078</v>
      </c>
      <c r="R1208" s="48">
        <v>-788078</v>
      </c>
      <c r="S1208" s="48">
        <v>0</v>
      </c>
      <c r="T1208" s="48">
        <v>0</v>
      </c>
      <c r="U1208" s="48">
        <v>0</v>
      </c>
      <c r="V1208" s="48">
        <v>0</v>
      </c>
      <c r="W1208" s="48">
        <v>0</v>
      </c>
      <c r="X1208" s="48">
        <v>0</v>
      </c>
      <c r="Y1208" s="48">
        <v>1012656</v>
      </c>
      <c r="Z1208" s="48">
        <v>0</v>
      </c>
      <c r="AA1208" s="48">
        <v>0</v>
      </c>
      <c r="AB1208" s="48">
        <v>0</v>
      </c>
      <c r="AC1208" s="48">
        <v>0</v>
      </c>
      <c r="AD1208" s="48">
        <v>0</v>
      </c>
      <c r="AI1208" s="48">
        <v>0</v>
      </c>
      <c r="AJ1208" s="48">
        <v>10119393</v>
      </c>
      <c r="AK1208" s="48">
        <v>0</v>
      </c>
      <c r="AL1208" s="48">
        <v>154143</v>
      </c>
      <c r="AM1208" s="48">
        <v>0</v>
      </c>
      <c r="AN1208" s="48">
        <v>666943</v>
      </c>
      <c r="AO1208" s="11" t="s">
        <v>3809</v>
      </c>
      <c r="AP1208" s="54" t="str">
        <f>IF(Table1[[#This Row],[Ending Capital Account]]&lt;500000,"A","REQ")</f>
        <v>REQ</v>
      </c>
    </row>
    <row r="1209" spans="1:42" x14ac:dyDescent="0.2">
      <c r="A1209" s="44">
        <v>64291</v>
      </c>
      <c r="B1209" s="11" t="s">
        <v>199</v>
      </c>
      <c r="C1209" s="47">
        <v>45007</v>
      </c>
      <c r="D1209" s="46">
        <v>2010</v>
      </c>
      <c r="E1209" s="46">
        <v>2024</v>
      </c>
      <c r="F1209" s="12" t="s">
        <v>985</v>
      </c>
      <c r="G1209" s="12" t="s">
        <v>407</v>
      </c>
      <c r="H1209" s="12" t="s">
        <v>410</v>
      </c>
      <c r="I1209" s="12" t="s">
        <v>62</v>
      </c>
      <c r="J1209" s="12" t="s">
        <v>62</v>
      </c>
      <c r="K1209" s="48">
        <v>2099392</v>
      </c>
      <c r="L1209" s="12" t="s">
        <v>62</v>
      </c>
      <c r="P1209" s="50">
        <v>-270816</v>
      </c>
      <c r="Q1209" s="48">
        <v>-269583</v>
      </c>
      <c r="R1209" s="48">
        <v>-269583</v>
      </c>
      <c r="S1209" s="48">
        <v>0</v>
      </c>
      <c r="T1209" s="48">
        <v>59432</v>
      </c>
      <c r="U1209" s="48">
        <v>0</v>
      </c>
      <c r="V1209" s="48">
        <v>0</v>
      </c>
      <c r="W1209" s="48">
        <v>0</v>
      </c>
      <c r="X1209" s="48">
        <v>0</v>
      </c>
      <c r="Y1209" s="48">
        <v>0</v>
      </c>
      <c r="Z1209" s="48">
        <v>0</v>
      </c>
      <c r="AA1209" s="48">
        <v>0</v>
      </c>
      <c r="AB1209" s="48">
        <v>0</v>
      </c>
      <c r="AC1209" s="48">
        <v>0</v>
      </c>
      <c r="AD1209" s="48">
        <v>0</v>
      </c>
      <c r="AI1209" s="48">
        <v>0</v>
      </c>
      <c r="AJ1209" s="48">
        <v>3365534</v>
      </c>
      <c r="AK1209" s="48">
        <v>38618</v>
      </c>
      <c r="AL1209" s="48">
        <v>0</v>
      </c>
      <c r="AM1209" s="48">
        <v>0</v>
      </c>
      <c r="AN1209" s="48">
        <v>360157</v>
      </c>
      <c r="AO1209" s="11" t="s">
        <v>3761</v>
      </c>
      <c r="AP1209" s="54" t="str">
        <f>IF(Table1[[#This Row],[Ending Capital Account]]&lt;500000,"A","REQ")</f>
        <v>REQ</v>
      </c>
    </row>
    <row r="1210" spans="1:42" x14ac:dyDescent="0.2">
      <c r="A1210" s="44">
        <v>79232</v>
      </c>
      <c r="B1210" s="11" t="s">
        <v>86</v>
      </c>
      <c r="C1210" s="47">
        <v>45140</v>
      </c>
      <c r="D1210" s="46">
        <v>2021</v>
      </c>
      <c r="E1210" s="46">
        <v>2035</v>
      </c>
      <c r="F1210" s="12" t="s">
        <v>985</v>
      </c>
      <c r="G1210" s="12" t="s">
        <v>407</v>
      </c>
      <c r="H1210" s="12" t="s">
        <v>410</v>
      </c>
      <c r="I1210" s="12" t="s">
        <v>62</v>
      </c>
      <c r="J1210" s="12" t="s">
        <v>62</v>
      </c>
      <c r="K1210" s="48">
        <v>8285390</v>
      </c>
      <c r="L1210" s="12" t="s">
        <v>409</v>
      </c>
      <c r="P1210" s="50">
        <v>-446632</v>
      </c>
      <c r="Q1210" s="48">
        <v>-446195</v>
      </c>
      <c r="R1210" s="48">
        <v>-446195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1182955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I1210" s="48">
        <v>12215</v>
      </c>
      <c r="AJ1210" s="48">
        <v>248151</v>
      </c>
      <c r="AK1210" s="48">
        <v>0</v>
      </c>
      <c r="AL1210" s="48">
        <v>0</v>
      </c>
      <c r="AM1210" s="48">
        <v>0</v>
      </c>
      <c r="AN1210" s="48">
        <v>489147</v>
      </c>
      <c r="AO1210" s="11" t="s">
        <v>3808</v>
      </c>
      <c r="AP1210" s="54" t="str">
        <f>IF(Table1[[#This Row],[Ending Capital Account]]&lt;500000,"A","REQ")</f>
        <v>REQ</v>
      </c>
    </row>
    <row r="1211" spans="1:42" x14ac:dyDescent="0.2">
      <c r="A1211" s="44">
        <v>79588</v>
      </c>
      <c r="B1211" s="11" t="s">
        <v>2754</v>
      </c>
      <c r="C1211" s="47">
        <v>45175</v>
      </c>
      <c r="D1211" s="46">
        <v>2021</v>
      </c>
      <c r="E1211" s="46">
        <v>2035</v>
      </c>
      <c r="F1211" s="12" t="s">
        <v>985</v>
      </c>
      <c r="G1211" s="12" t="s">
        <v>407</v>
      </c>
      <c r="H1211" s="12" t="s">
        <v>410</v>
      </c>
      <c r="I1211" s="12" t="s">
        <v>62</v>
      </c>
      <c r="J1211" s="12" t="s">
        <v>62</v>
      </c>
      <c r="K1211" s="48">
        <v>-2590076</v>
      </c>
      <c r="L1211" s="12" t="s">
        <v>409</v>
      </c>
      <c r="P1211" s="50">
        <v>-499338</v>
      </c>
      <c r="Q1211" s="48">
        <v>-498871</v>
      </c>
      <c r="R1211" s="48">
        <v>-498871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697433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I1211" s="48">
        <v>0</v>
      </c>
      <c r="AJ1211" s="48">
        <v>17354634</v>
      </c>
      <c r="AK1211" s="48">
        <v>0</v>
      </c>
      <c r="AL1211" s="48">
        <v>0</v>
      </c>
      <c r="AM1211" s="48">
        <v>0</v>
      </c>
      <c r="AN1211" s="48">
        <v>385247</v>
      </c>
      <c r="AO1211" s="11" t="s">
        <v>3807</v>
      </c>
      <c r="AP1211" s="54" t="str">
        <f>IF(Table1[[#This Row],[Ending Capital Account]]&lt;500000,"A","REQ")</f>
        <v>A</v>
      </c>
    </row>
    <row r="1212" spans="1:42" x14ac:dyDescent="0.2">
      <c r="A1212" s="44">
        <v>82229</v>
      </c>
      <c r="B1212" s="11" t="s">
        <v>4555</v>
      </c>
      <c r="C1212" s="47">
        <v>45191.542428043998</v>
      </c>
      <c r="D1212" s="46">
        <v>2010</v>
      </c>
      <c r="E1212" s="46">
        <v>2024</v>
      </c>
      <c r="F1212" s="12" t="s">
        <v>985</v>
      </c>
      <c r="G1212" s="12" t="s">
        <v>413</v>
      </c>
      <c r="H1212" s="12" t="s">
        <v>410</v>
      </c>
      <c r="I1212" s="12" t="s">
        <v>62</v>
      </c>
      <c r="J1212" s="12" t="s">
        <v>62</v>
      </c>
      <c r="K1212" s="48">
        <v>1309365</v>
      </c>
      <c r="L1212" s="12" t="s">
        <v>62</v>
      </c>
      <c r="P1212" s="50">
        <v>-73716</v>
      </c>
      <c r="Q1212" s="48">
        <v>-73677</v>
      </c>
      <c r="R1212" s="48">
        <v>-73677</v>
      </c>
      <c r="S1212" s="48">
        <v>0</v>
      </c>
      <c r="T1212" s="48">
        <v>11629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I1212" s="48">
        <v>439</v>
      </c>
      <c r="AJ1212" s="48">
        <v>854147</v>
      </c>
      <c r="AK1212" s="48">
        <v>0</v>
      </c>
      <c r="AL1212" s="48">
        <v>0</v>
      </c>
      <c r="AM1212" s="48">
        <v>0</v>
      </c>
      <c r="AN1212" s="48">
        <v>145899</v>
      </c>
      <c r="AO1212" s="11" t="s">
        <v>4741</v>
      </c>
      <c r="AP1212" s="54" t="str">
        <f>IF(Table1[[#This Row],[Ending Capital Account]]&lt;500000,"A","REQ")</f>
        <v>REQ</v>
      </c>
    </row>
    <row r="1213" spans="1:42" x14ac:dyDescent="0.2">
      <c r="A1213" s="44">
        <v>67126</v>
      </c>
      <c r="B1213" s="11" t="s">
        <v>1398</v>
      </c>
      <c r="C1213" s="47">
        <v>45006</v>
      </c>
      <c r="D1213" s="46">
        <v>2016</v>
      </c>
      <c r="E1213" s="46">
        <v>2030</v>
      </c>
      <c r="F1213" s="12" t="s">
        <v>985</v>
      </c>
      <c r="G1213" s="12" t="s">
        <v>407</v>
      </c>
      <c r="H1213" s="12" t="s">
        <v>410</v>
      </c>
      <c r="I1213" s="12" t="s">
        <v>62</v>
      </c>
      <c r="J1213" s="12" t="s">
        <v>62</v>
      </c>
      <c r="K1213" s="48">
        <v>3448769</v>
      </c>
      <c r="L1213" s="12" t="s">
        <v>409</v>
      </c>
      <c r="P1213" s="50">
        <v>-205141</v>
      </c>
      <c r="Q1213" s="48">
        <v>-204288</v>
      </c>
      <c r="R1213" s="48">
        <v>-346368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582555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I1213" s="48">
        <v>0</v>
      </c>
      <c r="AJ1213" s="48">
        <v>1866965</v>
      </c>
      <c r="AK1213" s="48">
        <v>0</v>
      </c>
      <c r="AL1213" s="48">
        <v>0</v>
      </c>
      <c r="AM1213" s="48">
        <v>-4162</v>
      </c>
      <c r="AN1213" s="48">
        <v>190186</v>
      </c>
      <c r="AO1213" s="11" t="s">
        <v>3759</v>
      </c>
      <c r="AP1213" s="54" t="str">
        <f>IF(Table1[[#This Row],[Ending Capital Account]]&lt;500000,"A","REQ")</f>
        <v>REQ</v>
      </c>
    </row>
    <row r="1214" spans="1:42" x14ac:dyDescent="0.2">
      <c r="A1214" s="44">
        <v>67221</v>
      </c>
      <c r="B1214" s="11" t="s">
        <v>452</v>
      </c>
      <c r="C1214" s="47">
        <v>44972</v>
      </c>
      <c r="D1214" s="46">
        <v>2019</v>
      </c>
      <c r="E1214" s="46">
        <v>2033</v>
      </c>
      <c r="F1214" s="12" t="s">
        <v>985</v>
      </c>
      <c r="G1214" s="12" t="s">
        <v>407</v>
      </c>
      <c r="H1214" s="12" t="s">
        <v>410</v>
      </c>
      <c r="I1214" s="12" t="s">
        <v>62</v>
      </c>
      <c r="J1214" s="12" t="s">
        <v>62</v>
      </c>
      <c r="K1214" s="48">
        <v>15122994</v>
      </c>
      <c r="L1214" s="12" t="s">
        <v>409</v>
      </c>
      <c r="P1214" s="50">
        <v>-1900095</v>
      </c>
      <c r="Q1214" s="48">
        <v>-1895249</v>
      </c>
      <c r="R1214" s="48">
        <v>-1895249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2291441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I1214" s="48">
        <v>733986</v>
      </c>
      <c r="AJ1214" s="48">
        <v>39777778</v>
      </c>
      <c r="AK1214" s="48">
        <v>0</v>
      </c>
      <c r="AL1214" s="48">
        <v>0</v>
      </c>
      <c r="AM1214" s="48">
        <v>0</v>
      </c>
      <c r="AN1214" s="48">
        <v>1764384</v>
      </c>
      <c r="AO1214" s="11" t="s">
        <v>3806</v>
      </c>
      <c r="AP1214" s="54" t="str">
        <f>IF(Table1[[#This Row],[Ending Capital Account]]&lt;500000,"A","REQ")</f>
        <v>REQ</v>
      </c>
    </row>
    <row r="1215" spans="1:42" x14ac:dyDescent="0.2">
      <c r="A1215" s="44">
        <v>79169</v>
      </c>
      <c r="B1215" s="11" t="s">
        <v>1867</v>
      </c>
      <c r="C1215" s="47">
        <v>45029</v>
      </c>
      <c r="D1215" s="46">
        <v>2021</v>
      </c>
      <c r="E1215" s="46">
        <v>2037</v>
      </c>
      <c r="F1215" s="12" t="s">
        <v>985</v>
      </c>
      <c r="G1215" s="12" t="s">
        <v>407</v>
      </c>
      <c r="H1215" s="12" t="s">
        <v>410</v>
      </c>
      <c r="I1215" s="12" t="s">
        <v>62</v>
      </c>
      <c r="J1215" s="12" t="s">
        <v>62</v>
      </c>
      <c r="K1215" s="48">
        <v>54675</v>
      </c>
      <c r="L1215" s="12" t="s">
        <v>409</v>
      </c>
      <c r="P1215" s="50">
        <v>-974913</v>
      </c>
      <c r="Q1215" s="48">
        <v>-974810</v>
      </c>
      <c r="R1215" s="48">
        <v>-974810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1159994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I1215" s="48">
        <v>0</v>
      </c>
      <c r="AJ1215" s="48">
        <v>0</v>
      </c>
      <c r="AK1215" s="48">
        <v>26306</v>
      </c>
      <c r="AL1215" s="48">
        <v>0</v>
      </c>
      <c r="AM1215" s="48">
        <v>0</v>
      </c>
      <c r="AN1215" s="48">
        <v>839182</v>
      </c>
      <c r="AO1215" s="11" t="s">
        <v>3764</v>
      </c>
      <c r="AP1215" s="54" t="str">
        <f>IF(Table1[[#This Row],[Ending Capital Account]]&lt;500000,"A","REQ")</f>
        <v>A</v>
      </c>
    </row>
    <row r="1216" spans="1:42" x14ac:dyDescent="0.2">
      <c r="A1216" s="44">
        <v>66614</v>
      </c>
      <c r="B1216" s="11" t="s">
        <v>3029</v>
      </c>
      <c r="C1216" s="47">
        <v>45000</v>
      </c>
      <c r="D1216" s="46">
        <v>2017</v>
      </c>
      <c r="E1216" s="46">
        <v>2031</v>
      </c>
      <c r="F1216" s="12" t="s">
        <v>985</v>
      </c>
      <c r="G1216" s="12" t="s">
        <v>407</v>
      </c>
      <c r="H1216" s="12" t="s">
        <v>410</v>
      </c>
      <c r="I1216" s="12" t="s">
        <v>62</v>
      </c>
      <c r="J1216" s="12" t="s">
        <v>62</v>
      </c>
      <c r="K1216" s="48">
        <v>3694752</v>
      </c>
      <c r="L1216" s="12" t="s">
        <v>409</v>
      </c>
      <c r="P1216" s="50">
        <v>-302668</v>
      </c>
      <c r="Q1216" s="48">
        <v>-293519</v>
      </c>
      <c r="R1216" s="48">
        <v>-293519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676222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I1216" s="48">
        <v>0</v>
      </c>
      <c r="AJ1216" s="48">
        <v>1735187</v>
      </c>
      <c r="AK1216" s="48">
        <v>0</v>
      </c>
      <c r="AL1216" s="48">
        <v>0</v>
      </c>
      <c r="AM1216" s="48">
        <v>0</v>
      </c>
      <c r="AN1216" s="48">
        <v>264179</v>
      </c>
      <c r="AO1216" s="11" t="s">
        <v>3805</v>
      </c>
      <c r="AP1216" s="54" t="str">
        <f>IF(Table1[[#This Row],[Ending Capital Account]]&lt;500000,"A","REQ")</f>
        <v>REQ</v>
      </c>
    </row>
    <row r="1217" spans="1:42" x14ac:dyDescent="0.2">
      <c r="A1217" s="44">
        <v>66989</v>
      </c>
      <c r="B1217" s="11" t="s">
        <v>768</v>
      </c>
      <c r="C1217" s="47">
        <v>45140</v>
      </c>
      <c r="D1217" s="46">
        <v>2017</v>
      </c>
      <c r="E1217" s="46">
        <v>2032</v>
      </c>
      <c r="F1217" s="12" t="s">
        <v>985</v>
      </c>
      <c r="G1217" s="12" t="s">
        <v>407</v>
      </c>
      <c r="H1217" s="12" t="s">
        <v>410</v>
      </c>
      <c r="I1217" s="12" t="s">
        <v>62</v>
      </c>
      <c r="J1217" s="12" t="s">
        <v>62</v>
      </c>
      <c r="K1217" s="48">
        <v>4944903</v>
      </c>
      <c r="L1217" s="12" t="s">
        <v>409</v>
      </c>
      <c r="P1217" s="50">
        <v>-554999</v>
      </c>
      <c r="Q1217" s="48">
        <v>-554557</v>
      </c>
      <c r="R1217" s="48">
        <v>-554557</v>
      </c>
      <c r="S1217" s="48">
        <v>0</v>
      </c>
      <c r="T1217" s="48">
        <v>0</v>
      </c>
      <c r="U1217" s="48">
        <v>0</v>
      </c>
      <c r="V1217" s="48">
        <v>0</v>
      </c>
      <c r="W1217" s="48">
        <v>0</v>
      </c>
      <c r="X1217" s="48">
        <v>0</v>
      </c>
      <c r="Y1217" s="48">
        <v>691195</v>
      </c>
      <c r="Z1217" s="48">
        <v>0</v>
      </c>
      <c r="AA1217" s="48">
        <v>0</v>
      </c>
      <c r="AB1217" s="48">
        <v>0</v>
      </c>
      <c r="AC1217" s="48">
        <v>0</v>
      </c>
      <c r="AD1217" s="48">
        <v>0</v>
      </c>
      <c r="AI1217" s="48">
        <v>0</v>
      </c>
      <c r="AJ1217" s="48">
        <v>11339893</v>
      </c>
      <c r="AK1217" s="48">
        <v>0</v>
      </c>
      <c r="AL1217" s="48">
        <v>0</v>
      </c>
      <c r="AM1217" s="48">
        <v>0</v>
      </c>
      <c r="AN1217" s="48">
        <v>472156</v>
      </c>
      <c r="AO1217" s="11" t="s">
        <v>3804</v>
      </c>
      <c r="AP1217" s="54" t="str">
        <f>IF(Table1[[#This Row],[Ending Capital Account]]&lt;500000,"A","REQ")</f>
        <v>REQ</v>
      </c>
    </row>
    <row r="1218" spans="1:42" x14ac:dyDescent="0.2">
      <c r="A1218" s="44">
        <v>65650</v>
      </c>
      <c r="B1218" s="11" t="s">
        <v>2489</v>
      </c>
      <c r="C1218" s="47">
        <v>45028</v>
      </c>
      <c r="D1218" s="46">
        <v>2013</v>
      </c>
      <c r="E1218" s="46">
        <v>2028</v>
      </c>
      <c r="F1218" s="12" t="s">
        <v>985</v>
      </c>
      <c r="G1218" s="12" t="s">
        <v>407</v>
      </c>
      <c r="H1218" s="12" t="s">
        <v>410</v>
      </c>
      <c r="I1218" s="12" t="s">
        <v>62</v>
      </c>
      <c r="J1218" s="12" t="s">
        <v>62</v>
      </c>
      <c r="K1218" s="48">
        <v>3667277</v>
      </c>
      <c r="L1218" s="12" t="s">
        <v>62</v>
      </c>
      <c r="P1218" s="50">
        <v>-166550</v>
      </c>
      <c r="Q1218" s="48">
        <v>-166425</v>
      </c>
      <c r="R1218" s="48">
        <v>-166425</v>
      </c>
      <c r="S1218" s="48">
        <v>0</v>
      </c>
      <c r="T1218" s="48">
        <v>21950</v>
      </c>
      <c r="U1218" s="48">
        <v>0</v>
      </c>
      <c r="V1218" s="48">
        <v>0</v>
      </c>
      <c r="W1218" s="48">
        <v>0</v>
      </c>
      <c r="X1218" s="48">
        <v>0</v>
      </c>
      <c r="Y1218" s="48">
        <v>631798</v>
      </c>
      <c r="Z1218" s="48">
        <v>0</v>
      </c>
      <c r="AA1218" s="48">
        <v>0</v>
      </c>
      <c r="AB1218" s="48">
        <v>0</v>
      </c>
      <c r="AC1218" s="48">
        <v>0</v>
      </c>
      <c r="AD1218" s="48">
        <v>0</v>
      </c>
      <c r="AI1218" s="48">
        <v>0</v>
      </c>
      <c r="AJ1218" s="48">
        <v>573881</v>
      </c>
      <c r="AK1218" s="48">
        <v>0</v>
      </c>
      <c r="AL1218" s="48">
        <v>0</v>
      </c>
      <c r="AM1218" s="48">
        <v>0</v>
      </c>
      <c r="AN1218" s="48">
        <v>236232</v>
      </c>
      <c r="AO1218" s="11" t="s">
        <v>3803</v>
      </c>
      <c r="AP1218" s="54" t="str">
        <f>IF(Table1[[#This Row],[Ending Capital Account]]&lt;500000,"A","REQ")</f>
        <v>REQ</v>
      </c>
    </row>
    <row r="1219" spans="1:42" x14ac:dyDescent="0.2">
      <c r="A1219" s="44">
        <v>63761</v>
      </c>
      <c r="B1219" s="11" t="s">
        <v>2254</v>
      </c>
      <c r="C1219" s="47">
        <v>44978</v>
      </c>
      <c r="D1219" s="46">
        <v>2010</v>
      </c>
      <c r="E1219" s="46">
        <v>2024</v>
      </c>
      <c r="F1219" s="12" t="s">
        <v>985</v>
      </c>
      <c r="G1219" s="12" t="s">
        <v>407</v>
      </c>
      <c r="H1219" s="12" t="s">
        <v>410</v>
      </c>
      <c r="I1219" s="12" t="s">
        <v>62</v>
      </c>
      <c r="J1219" s="12" t="s">
        <v>62</v>
      </c>
      <c r="K1219" s="48">
        <v>-635823</v>
      </c>
      <c r="L1219" s="12" t="s">
        <v>409</v>
      </c>
      <c r="P1219" s="50">
        <v>-245654</v>
      </c>
      <c r="Q1219" s="48">
        <v>-243850</v>
      </c>
      <c r="R1219" s="48">
        <v>-243850</v>
      </c>
      <c r="S1219" s="48">
        <v>0</v>
      </c>
      <c r="T1219" s="48">
        <v>0</v>
      </c>
      <c r="U1219" s="48">
        <v>0</v>
      </c>
      <c r="V1219" s="48">
        <v>0</v>
      </c>
      <c r="W1219" s="48">
        <v>0</v>
      </c>
      <c r="X1219" s="48">
        <v>0</v>
      </c>
      <c r="Y1219" s="48">
        <v>0</v>
      </c>
      <c r="Z1219" s="48">
        <v>0</v>
      </c>
      <c r="AA1219" s="48">
        <v>0</v>
      </c>
      <c r="AB1219" s="48">
        <v>0</v>
      </c>
      <c r="AC1219" s="48">
        <v>0</v>
      </c>
      <c r="AD1219" s="48">
        <v>0</v>
      </c>
      <c r="AI1219" s="48">
        <v>0</v>
      </c>
      <c r="AJ1219" s="48">
        <v>6782451</v>
      </c>
      <c r="AK1219" s="48">
        <v>5357</v>
      </c>
      <c r="AL1219" s="48">
        <v>0</v>
      </c>
      <c r="AM1219" s="48">
        <v>0</v>
      </c>
      <c r="AN1219" s="48">
        <v>205924</v>
      </c>
      <c r="AO1219" s="11" t="s">
        <v>3802</v>
      </c>
      <c r="AP1219" s="54" t="str">
        <f>IF(Table1[[#This Row],[Ending Capital Account]]&lt;500000,"A","REQ")</f>
        <v>A</v>
      </c>
    </row>
    <row r="1220" spans="1:42" x14ac:dyDescent="0.2">
      <c r="A1220" s="44">
        <v>63760</v>
      </c>
      <c r="B1220" s="11" t="s">
        <v>2346</v>
      </c>
      <c r="C1220" s="47">
        <v>44978</v>
      </c>
      <c r="D1220" s="46">
        <v>2010</v>
      </c>
      <c r="E1220" s="46">
        <v>2024</v>
      </c>
      <c r="F1220" s="12" t="s">
        <v>985</v>
      </c>
      <c r="G1220" s="12" t="s">
        <v>407</v>
      </c>
      <c r="H1220" s="12" t="s">
        <v>410</v>
      </c>
      <c r="I1220" s="12" t="s">
        <v>62</v>
      </c>
      <c r="J1220" s="12" t="s">
        <v>62</v>
      </c>
      <c r="K1220" s="48">
        <v>-492099</v>
      </c>
      <c r="L1220" s="12" t="s">
        <v>409</v>
      </c>
      <c r="P1220" s="50">
        <v>-1174049</v>
      </c>
      <c r="Q1220" s="48">
        <v>-1161622</v>
      </c>
      <c r="R1220" s="48">
        <v>-1161622</v>
      </c>
      <c r="S1220" s="48">
        <v>0</v>
      </c>
      <c r="T1220" s="48">
        <v>0</v>
      </c>
      <c r="U1220" s="48">
        <v>0</v>
      </c>
      <c r="V1220" s="48">
        <v>0</v>
      </c>
      <c r="W1220" s="48">
        <v>0</v>
      </c>
      <c r="X1220" s="48">
        <v>0</v>
      </c>
      <c r="Y1220" s="48">
        <v>0</v>
      </c>
      <c r="Z1220" s="48">
        <v>0</v>
      </c>
      <c r="AA1220" s="48">
        <v>0</v>
      </c>
      <c r="AB1220" s="48">
        <v>0</v>
      </c>
      <c r="AC1220" s="48">
        <v>0</v>
      </c>
      <c r="AD1220" s="48">
        <v>0</v>
      </c>
      <c r="AI1220" s="48">
        <v>0</v>
      </c>
      <c r="AJ1220" s="48">
        <v>34147215</v>
      </c>
      <c r="AK1220" s="48">
        <v>958628</v>
      </c>
      <c r="AL1220" s="48">
        <v>0</v>
      </c>
      <c r="AM1220" s="48">
        <v>0</v>
      </c>
      <c r="AN1220" s="48">
        <v>1773291</v>
      </c>
      <c r="AO1220" s="11" t="s">
        <v>3801</v>
      </c>
      <c r="AP1220" s="54" t="str">
        <f>IF(Table1[[#This Row],[Ending Capital Account]]&lt;500000,"A","REQ")</f>
        <v>A</v>
      </c>
    </row>
    <row r="1221" spans="1:42" x14ac:dyDescent="0.2">
      <c r="A1221" s="44">
        <v>64320</v>
      </c>
      <c r="B1221" s="11" t="s">
        <v>214</v>
      </c>
      <c r="C1221" s="47">
        <v>44999</v>
      </c>
      <c r="D1221" s="46">
        <v>2012</v>
      </c>
      <c r="E1221" s="46">
        <v>2026</v>
      </c>
      <c r="F1221" s="12" t="s">
        <v>985</v>
      </c>
      <c r="G1221" s="12" t="s">
        <v>407</v>
      </c>
      <c r="H1221" s="12" t="s">
        <v>410</v>
      </c>
      <c r="I1221" s="12" t="s">
        <v>62</v>
      </c>
      <c r="J1221" s="12" t="s">
        <v>62</v>
      </c>
      <c r="K1221" s="48">
        <v>3843159</v>
      </c>
      <c r="L1221" s="12" t="s">
        <v>62</v>
      </c>
      <c r="P1221" s="50">
        <v>-271402</v>
      </c>
      <c r="Q1221" s="48">
        <v>-271173</v>
      </c>
      <c r="R1221" s="48">
        <v>-271173</v>
      </c>
      <c r="S1221" s="48">
        <v>0</v>
      </c>
      <c r="T1221" s="48">
        <v>8249</v>
      </c>
      <c r="U1221" s="48">
        <v>0</v>
      </c>
      <c r="V1221" s="48">
        <v>0</v>
      </c>
      <c r="W1221" s="48">
        <v>0</v>
      </c>
      <c r="X1221" s="48">
        <v>0</v>
      </c>
      <c r="Y1221" s="48">
        <v>46490</v>
      </c>
      <c r="Z1221" s="48">
        <v>0</v>
      </c>
      <c r="AA1221" s="48">
        <v>0</v>
      </c>
      <c r="AB1221" s="48">
        <v>0</v>
      </c>
      <c r="AC1221" s="48">
        <v>0</v>
      </c>
      <c r="AD1221" s="48">
        <v>0</v>
      </c>
      <c r="AI1221" s="48">
        <v>186767</v>
      </c>
      <c r="AJ1221" s="48">
        <v>2316001</v>
      </c>
      <c r="AK1221" s="48">
        <v>0</v>
      </c>
      <c r="AL1221" s="48">
        <v>0</v>
      </c>
      <c r="AM1221" s="48">
        <v>0</v>
      </c>
      <c r="AN1221" s="48">
        <v>312116</v>
      </c>
      <c r="AO1221" s="11" t="s">
        <v>3761</v>
      </c>
      <c r="AP1221" s="54" t="str">
        <f>IF(Table1[[#This Row],[Ending Capital Account]]&lt;500000,"A","REQ")</f>
        <v>REQ</v>
      </c>
    </row>
    <row r="1222" spans="1:42" x14ac:dyDescent="0.2">
      <c r="A1222" s="44">
        <v>78498</v>
      </c>
      <c r="B1222" s="11" t="s">
        <v>1617</v>
      </c>
      <c r="C1222" s="47">
        <v>44984</v>
      </c>
      <c r="D1222" s="46">
        <v>2020</v>
      </c>
      <c r="E1222" s="46">
        <v>2034</v>
      </c>
      <c r="F1222" s="12" t="s">
        <v>985</v>
      </c>
      <c r="G1222" s="12" t="s">
        <v>407</v>
      </c>
      <c r="H1222" s="12" t="s">
        <v>410</v>
      </c>
      <c r="I1222" s="12" t="s">
        <v>62</v>
      </c>
      <c r="J1222" s="12" t="s">
        <v>62</v>
      </c>
      <c r="K1222" s="48">
        <v>9424061</v>
      </c>
      <c r="L1222" s="12" t="s">
        <v>409</v>
      </c>
      <c r="P1222" s="50">
        <v>-684110</v>
      </c>
      <c r="Q1222" s="48">
        <v>-683240</v>
      </c>
      <c r="R1222" s="48">
        <v>-683240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905852</v>
      </c>
      <c r="Z1222" s="48">
        <v>0</v>
      </c>
      <c r="AA1222" s="48">
        <v>0</v>
      </c>
      <c r="AB1222" s="48">
        <v>0</v>
      </c>
      <c r="AC1222" s="48">
        <v>905852</v>
      </c>
      <c r="AD1222" s="48">
        <v>0</v>
      </c>
      <c r="AI1222" s="48">
        <v>0</v>
      </c>
      <c r="AJ1222" s="48">
        <v>14865155</v>
      </c>
      <c r="AK1222" s="48">
        <v>0</v>
      </c>
      <c r="AL1222" s="48">
        <v>0</v>
      </c>
      <c r="AM1222" s="48">
        <v>0</v>
      </c>
      <c r="AN1222" s="48">
        <v>890962</v>
      </c>
      <c r="AO1222" s="11" t="s">
        <v>3800</v>
      </c>
      <c r="AP1222" s="54" t="str">
        <f>IF(Table1[[#This Row],[Ending Capital Account]]&lt;500000,"A","REQ")</f>
        <v>REQ</v>
      </c>
    </row>
    <row r="1223" spans="1:42" x14ac:dyDescent="0.2">
      <c r="A1223" s="44">
        <v>63748</v>
      </c>
      <c r="B1223" s="11" t="s">
        <v>1076</v>
      </c>
      <c r="C1223" s="47">
        <v>44967</v>
      </c>
      <c r="D1223" s="46">
        <v>2010</v>
      </c>
      <c r="E1223" s="46">
        <v>2024</v>
      </c>
      <c r="F1223" s="12" t="s">
        <v>985</v>
      </c>
      <c r="G1223" s="12" t="s">
        <v>407</v>
      </c>
      <c r="H1223" s="12" t="s">
        <v>410</v>
      </c>
      <c r="I1223" s="12" t="s">
        <v>62</v>
      </c>
      <c r="J1223" s="12" t="s">
        <v>62</v>
      </c>
      <c r="K1223" s="48">
        <v>1016376</v>
      </c>
      <c r="L1223" s="12" t="s">
        <v>409</v>
      </c>
      <c r="P1223" s="50">
        <v>-997509</v>
      </c>
      <c r="Q1223" s="48">
        <v>-986852</v>
      </c>
      <c r="R1223" s="48">
        <v>-986852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I1223" s="48">
        <v>1436229</v>
      </c>
      <c r="AJ1223" s="48">
        <v>0</v>
      </c>
      <c r="AK1223" s="48">
        <v>0</v>
      </c>
      <c r="AL1223" s="48">
        <v>0</v>
      </c>
      <c r="AM1223" s="48">
        <v>0</v>
      </c>
      <c r="AN1223" s="48">
        <v>506766</v>
      </c>
      <c r="AO1223" s="11" t="s">
        <v>3799</v>
      </c>
      <c r="AP1223" s="54" t="str">
        <f>IF(Table1[[#This Row],[Ending Capital Account]]&lt;500000,"A","REQ")</f>
        <v>REQ</v>
      </c>
    </row>
    <row r="1224" spans="1:42" x14ac:dyDescent="0.2">
      <c r="A1224" s="44">
        <v>66380</v>
      </c>
      <c r="B1224" s="11" t="s">
        <v>1375</v>
      </c>
      <c r="C1224" s="47">
        <v>44993</v>
      </c>
      <c r="D1224" s="46">
        <v>2016</v>
      </c>
      <c r="E1224" s="46">
        <v>2030</v>
      </c>
      <c r="F1224" s="12" t="s">
        <v>985</v>
      </c>
      <c r="G1224" s="12" t="s">
        <v>407</v>
      </c>
      <c r="H1224" s="12" t="s">
        <v>410</v>
      </c>
      <c r="I1224" s="12" t="s">
        <v>62</v>
      </c>
      <c r="J1224" s="12" t="s">
        <v>62</v>
      </c>
      <c r="K1224" s="48">
        <v>5117341</v>
      </c>
      <c r="L1224" s="12" t="s">
        <v>409</v>
      </c>
      <c r="P1224" s="50">
        <v>-239402</v>
      </c>
      <c r="Q1224" s="48">
        <v>-239253</v>
      </c>
      <c r="R1224" s="48">
        <v>-239253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849915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I1224" s="48">
        <v>0</v>
      </c>
      <c r="AJ1224" s="48">
        <v>2342869</v>
      </c>
      <c r="AK1224" s="48">
        <v>0</v>
      </c>
      <c r="AL1224" s="48">
        <v>0</v>
      </c>
      <c r="AM1224" s="48">
        <v>-29757</v>
      </c>
      <c r="AN1224" s="48">
        <v>310920</v>
      </c>
      <c r="AO1224" s="11" t="s">
        <v>3752</v>
      </c>
      <c r="AP1224" s="54" t="str">
        <f>IF(Table1[[#This Row],[Ending Capital Account]]&lt;500000,"A","REQ")</f>
        <v>REQ</v>
      </c>
    </row>
    <row r="1225" spans="1:42" x14ac:dyDescent="0.2">
      <c r="A1225" s="44">
        <v>79752</v>
      </c>
      <c r="B1225" s="11" t="s">
        <v>4099</v>
      </c>
      <c r="C1225" s="47">
        <v>44980</v>
      </c>
      <c r="D1225" s="46">
        <v>2024</v>
      </c>
      <c r="E1225" s="46">
        <v>2039</v>
      </c>
      <c r="F1225" s="12" t="s">
        <v>985</v>
      </c>
      <c r="G1225" s="12" t="s">
        <v>407</v>
      </c>
      <c r="H1225" s="12" t="s">
        <v>410</v>
      </c>
      <c r="I1225" s="12" t="s">
        <v>62</v>
      </c>
      <c r="J1225" s="12" t="s">
        <v>62</v>
      </c>
      <c r="K1225" s="48">
        <v>1679570</v>
      </c>
      <c r="L1225" s="12" t="s">
        <v>409</v>
      </c>
      <c r="P1225" s="50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I1225" s="48">
        <v>0</v>
      </c>
      <c r="AJ1225" s="48">
        <v>5392469</v>
      </c>
      <c r="AK1225" s="48">
        <v>0</v>
      </c>
      <c r="AL1225" s="48">
        <v>1679570</v>
      </c>
      <c r="AM1225" s="48">
        <v>0</v>
      </c>
      <c r="AN1225" s="48">
        <v>0</v>
      </c>
      <c r="AO1225" s="11" t="s">
        <v>4735</v>
      </c>
      <c r="AP1225" s="54" t="str">
        <f>IF(Table1[[#This Row],[Ending Capital Account]]&lt;500000,"A","REQ")</f>
        <v>REQ</v>
      </c>
    </row>
    <row r="1226" spans="1:42" x14ac:dyDescent="0.2">
      <c r="A1226" s="44">
        <v>63913</v>
      </c>
      <c r="B1226" s="11" t="s">
        <v>3062</v>
      </c>
      <c r="C1226" s="47">
        <v>45015</v>
      </c>
      <c r="D1226" s="46">
        <v>2010</v>
      </c>
      <c r="E1226" s="46">
        <v>2024</v>
      </c>
      <c r="F1226" s="12" t="s">
        <v>985</v>
      </c>
      <c r="G1226" s="12" t="s">
        <v>407</v>
      </c>
      <c r="H1226" s="12" t="s">
        <v>410</v>
      </c>
      <c r="I1226" s="12" t="s">
        <v>62</v>
      </c>
      <c r="J1226" s="12" t="s">
        <v>62</v>
      </c>
      <c r="K1226" s="48">
        <v>4583466</v>
      </c>
      <c r="L1226" s="12" t="s">
        <v>409</v>
      </c>
      <c r="P1226" s="50">
        <v>-103402</v>
      </c>
      <c r="Q1226" s="48">
        <v>-101659</v>
      </c>
      <c r="R1226" s="48">
        <v>-101659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I1226" s="48">
        <v>0</v>
      </c>
      <c r="AJ1226" s="48">
        <v>5986549</v>
      </c>
      <c r="AK1226" s="48">
        <v>0</v>
      </c>
      <c r="AL1226" s="48">
        <v>0</v>
      </c>
      <c r="AM1226" s="48">
        <v>-19641</v>
      </c>
      <c r="AN1226" s="48">
        <v>341184</v>
      </c>
      <c r="AO1226" s="11" t="s">
        <v>3798</v>
      </c>
      <c r="AP1226" s="54" t="str">
        <f>IF(Table1[[#This Row],[Ending Capital Account]]&lt;500000,"A","REQ")</f>
        <v>REQ</v>
      </c>
    </row>
    <row r="1227" spans="1:42" x14ac:dyDescent="0.2">
      <c r="A1227" s="44">
        <v>61751</v>
      </c>
      <c r="B1227" s="11" t="s">
        <v>1981</v>
      </c>
      <c r="C1227" s="47">
        <v>44999</v>
      </c>
      <c r="D1227" s="46">
        <v>2007</v>
      </c>
      <c r="E1227" s="46">
        <v>2021</v>
      </c>
      <c r="F1227" s="12" t="s">
        <v>985</v>
      </c>
      <c r="G1227" s="12" t="s">
        <v>407</v>
      </c>
      <c r="H1227" s="12" t="s">
        <v>410</v>
      </c>
      <c r="I1227" s="12" t="s">
        <v>62</v>
      </c>
      <c r="J1227" s="12" t="s">
        <v>62</v>
      </c>
      <c r="K1227" s="48">
        <v>2952324</v>
      </c>
      <c r="L1227" s="12" t="s">
        <v>62</v>
      </c>
      <c r="P1227" s="50">
        <v>-269857</v>
      </c>
      <c r="Q1227" s="48">
        <v>-269630</v>
      </c>
      <c r="R1227" s="48">
        <v>-269630</v>
      </c>
      <c r="S1227" s="48">
        <v>0</v>
      </c>
      <c r="T1227" s="48">
        <v>72947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I1227" s="48">
        <v>0</v>
      </c>
      <c r="AJ1227" s="48">
        <v>3195092</v>
      </c>
      <c r="AK1227" s="48">
        <v>0</v>
      </c>
      <c r="AL1227" s="48">
        <v>0</v>
      </c>
      <c r="AM1227" s="48">
        <v>0</v>
      </c>
      <c r="AN1227" s="48">
        <v>237305</v>
      </c>
      <c r="AO1227" s="11" t="s">
        <v>3797</v>
      </c>
      <c r="AP1227" s="54" t="str">
        <f>IF(Table1[[#This Row],[Ending Capital Account]]&lt;500000,"A","REQ")</f>
        <v>REQ</v>
      </c>
    </row>
    <row r="1228" spans="1:42" x14ac:dyDescent="0.2">
      <c r="A1228" s="44">
        <v>78829</v>
      </c>
      <c r="B1228" s="11" t="s">
        <v>2700</v>
      </c>
      <c r="C1228" s="47">
        <v>45029</v>
      </c>
      <c r="D1228" s="46">
        <v>2021</v>
      </c>
      <c r="E1228" s="46">
        <v>2037</v>
      </c>
      <c r="F1228" s="12" t="s">
        <v>985</v>
      </c>
      <c r="G1228" s="12" t="s">
        <v>407</v>
      </c>
      <c r="H1228" s="12" t="s">
        <v>410</v>
      </c>
      <c r="I1228" s="12" t="s">
        <v>62</v>
      </c>
      <c r="J1228" s="12" t="s">
        <v>62</v>
      </c>
      <c r="K1228" s="48">
        <v>3422237</v>
      </c>
      <c r="L1228" s="12" t="s">
        <v>409</v>
      </c>
      <c r="P1228" s="50">
        <v>-721629</v>
      </c>
      <c r="Q1228" s="48">
        <v>-714224</v>
      </c>
      <c r="R1228" s="48">
        <v>-714224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598415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I1228" s="48">
        <v>420423</v>
      </c>
      <c r="AJ1228" s="48">
        <v>10448148</v>
      </c>
      <c r="AK1228" s="48">
        <v>0</v>
      </c>
      <c r="AL1228" s="48">
        <v>4660031</v>
      </c>
      <c r="AM1228" s="48">
        <v>0</v>
      </c>
      <c r="AN1228" s="48">
        <v>443900</v>
      </c>
      <c r="AO1228" s="11" t="s">
        <v>3796</v>
      </c>
      <c r="AP1228" s="54" t="str">
        <f>IF(Table1[[#This Row],[Ending Capital Account]]&lt;500000,"A","REQ")</f>
        <v>REQ</v>
      </c>
    </row>
    <row r="1229" spans="1:42" x14ac:dyDescent="0.2">
      <c r="A1229" s="44">
        <v>78776</v>
      </c>
      <c r="B1229" s="11" t="s">
        <v>2674</v>
      </c>
      <c r="C1229" s="47">
        <v>44971</v>
      </c>
      <c r="D1229" s="46">
        <v>2020</v>
      </c>
      <c r="E1229" s="46">
        <v>2034</v>
      </c>
      <c r="F1229" s="12" t="s">
        <v>985</v>
      </c>
      <c r="G1229" s="12" t="s">
        <v>407</v>
      </c>
      <c r="H1229" s="12" t="s">
        <v>410</v>
      </c>
      <c r="I1229" s="12" t="s">
        <v>62</v>
      </c>
      <c r="J1229" s="12" t="s">
        <v>62</v>
      </c>
      <c r="K1229" s="48">
        <v>7397141</v>
      </c>
      <c r="L1229" s="12" t="s">
        <v>409</v>
      </c>
      <c r="P1229" s="50">
        <v>-199839</v>
      </c>
      <c r="Q1229" s="48">
        <v>-196868</v>
      </c>
      <c r="R1229" s="48">
        <v>-196868</v>
      </c>
      <c r="S1229" s="48">
        <v>0</v>
      </c>
      <c r="T1229" s="48">
        <v>0</v>
      </c>
      <c r="U1229" s="48">
        <v>0</v>
      </c>
      <c r="V1229" s="48">
        <v>0</v>
      </c>
      <c r="W1229" s="48">
        <v>0</v>
      </c>
      <c r="X1229" s="48">
        <v>0</v>
      </c>
      <c r="Y1229" s="48">
        <v>995207</v>
      </c>
      <c r="Z1229" s="48">
        <v>0</v>
      </c>
      <c r="AA1229" s="48">
        <v>0</v>
      </c>
      <c r="AB1229" s="48">
        <v>0</v>
      </c>
      <c r="AC1229" s="48">
        <v>0</v>
      </c>
      <c r="AD1229" s="48">
        <v>0</v>
      </c>
      <c r="AI1229" s="48">
        <v>0</v>
      </c>
      <c r="AJ1229" s="48">
        <v>164244</v>
      </c>
      <c r="AK1229" s="48">
        <v>0</v>
      </c>
      <c r="AL1229" s="48">
        <v>0</v>
      </c>
      <c r="AM1229" s="48">
        <v>-16889</v>
      </c>
      <c r="AN1229" s="48">
        <v>285744</v>
      </c>
      <c r="AO1229" s="11" t="s">
        <v>3748</v>
      </c>
      <c r="AP1229" s="54" t="str">
        <f>IF(Table1[[#This Row],[Ending Capital Account]]&lt;500000,"A","REQ")</f>
        <v>REQ</v>
      </c>
    </row>
    <row r="1230" spans="1:42" x14ac:dyDescent="0.2">
      <c r="A1230" s="44">
        <v>66652</v>
      </c>
      <c r="B1230" s="11" t="s">
        <v>3424</v>
      </c>
      <c r="C1230" s="47">
        <v>45008</v>
      </c>
      <c r="D1230" s="46">
        <v>2015</v>
      </c>
      <c r="E1230" s="46">
        <v>2030</v>
      </c>
      <c r="F1230" s="12" t="s">
        <v>985</v>
      </c>
      <c r="G1230" s="12" t="s">
        <v>407</v>
      </c>
      <c r="H1230" s="12" t="s">
        <v>410</v>
      </c>
      <c r="I1230" s="12" t="s">
        <v>62</v>
      </c>
      <c r="J1230" s="12" t="s">
        <v>62</v>
      </c>
      <c r="K1230" s="48">
        <v>-578664</v>
      </c>
      <c r="L1230" s="12" t="s">
        <v>409</v>
      </c>
      <c r="P1230" s="50">
        <v>-410728</v>
      </c>
      <c r="Q1230" s="48">
        <v>-410687</v>
      </c>
      <c r="R1230" s="48">
        <v>-410687</v>
      </c>
      <c r="S1230" s="48">
        <v>0</v>
      </c>
      <c r="T1230" s="48">
        <v>0</v>
      </c>
      <c r="U1230" s="48">
        <v>0</v>
      </c>
      <c r="V1230" s="48">
        <v>0</v>
      </c>
      <c r="W1230" s="48">
        <v>0</v>
      </c>
      <c r="X1230" s="48">
        <v>0</v>
      </c>
      <c r="Y1230" s="48">
        <v>923232</v>
      </c>
      <c r="Z1230" s="48">
        <v>0</v>
      </c>
      <c r="AA1230" s="48">
        <v>0</v>
      </c>
      <c r="AB1230" s="48">
        <v>0</v>
      </c>
      <c r="AC1230" s="48">
        <v>0</v>
      </c>
      <c r="AD1230" s="48">
        <v>0</v>
      </c>
      <c r="AI1230" s="48">
        <v>0</v>
      </c>
      <c r="AJ1230" s="48">
        <v>18304139</v>
      </c>
      <c r="AK1230" s="48">
        <v>0</v>
      </c>
      <c r="AL1230" s="48">
        <v>0</v>
      </c>
      <c r="AM1230" s="48">
        <v>0</v>
      </c>
      <c r="AN1230" s="48">
        <v>723832</v>
      </c>
      <c r="AO1230" s="11" t="s">
        <v>3707</v>
      </c>
      <c r="AP1230" s="54" t="str">
        <f>IF(Table1[[#This Row],[Ending Capital Account]]&lt;500000,"A","REQ")</f>
        <v>A</v>
      </c>
    </row>
    <row r="1231" spans="1:42" x14ac:dyDescent="0.2">
      <c r="A1231" s="44">
        <v>79935</v>
      </c>
      <c r="B1231" s="11" t="s">
        <v>3655</v>
      </c>
      <c r="C1231" s="47">
        <v>45022</v>
      </c>
      <c r="D1231" s="46">
        <v>2023</v>
      </c>
      <c r="E1231" s="46">
        <v>2039</v>
      </c>
      <c r="F1231" s="12" t="s">
        <v>985</v>
      </c>
      <c r="G1231" s="12" t="s">
        <v>407</v>
      </c>
      <c r="H1231" s="12" t="s">
        <v>410</v>
      </c>
      <c r="I1231" s="12" t="s">
        <v>62</v>
      </c>
      <c r="J1231" s="12" t="s">
        <v>62</v>
      </c>
      <c r="K1231" s="48">
        <v>2377262</v>
      </c>
      <c r="L1231" s="12" t="s">
        <v>62</v>
      </c>
      <c r="P1231" s="50">
        <v>0</v>
      </c>
      <c r="Q1231" s="48">
        <v>0</v>
      </c>
      <c r="R1231" s="48">
        <v>0</v>
      </c>
      <c r="S1231" s="48">
        <v>0</v>
      </c>
      <c r="T1231" s="48">
        <v>0</v>
      </c>
      <c r="U1231" s="48">
        <v>0</v>
      </c>
      <c r="V1231" s="48">
        <v>0</v>
      </c>
      <c r="W1231" s="48">
        <v>0</v>
      </c>
      <c r="X1231" s="48">
        <v>0</v>
      </c>
      <c r="Y1231" s="48">
        <v>0</v>
      </c>
      <c r="Z1231" s="48">
        <v>0</v>
      </c>
      <c r="AA1231" s="48">
        <v>0</v>
      </c>
      <c r="AB1231" s="48">
        <v>0</v>
      </c>
      <c r="AC1231" s="48">
        <v>0</v>
      </c>
      <c r="AD1231" s="48">
        <v>0</v>
      </c>
      <c r="AI1231" s="48">
        <v>0</v>
      </c>
      <c r="AJ1231" s="48">
        <v>0</v>
      </c>
      <c r="AK1231" s="48">
        <v>0</v>
      </c>
      <c r="AL1231" s="48">
        <v>0</v>
      </c>
      <c r="AM1231" s="48">
        <v>0</v>
      </c>
      <c r="AO1231" s="11" t="s">
        <v>4731</v>
      </c>
      <c r="AP1231" s="54" t="str">
        <f>IF(Table1[[#This Row],[Ending Capital Account]]&lt;500000,"A","REQ")</f>
        <v>REQ</v>
      </c>
    </row>
    <row r="1232" spans="1:42" x14ac:dyDescent="0.2">
      <c r="A1232" s="44">
        <v>67905</v>
      </c>
      <c r="B1232" s="11" t="s">
        <v>2592</v>
      </c>
      <c r="C1232" s="47">
        <v>45016</v>
      </c>
      <c r="D1232" s="46">
        <v>2020</v>
      </c>
      <c r="E1232" s="46">
        <v>2034</v>
      </c>
      <c r="F1232" s="12" t="s">
        <v>985</v>
      </c>
      <c r="G1232" s="12" t="s">
        <v>407</v>
      </c>
      <c r="H1232" s="12" t="s">
        <v>410</v>
      </c>
      <c r="I1232" s="12" t="s">
        <v>62</v>
      </c>
      <c r="J1232" s="12" t="s">
        <v>62</v>
      </c>
      <c r="K1232" s="48">
        <v>4821197</v>
      </c>
      <c r="L1232" s="12" t="s">
        <v>409</v>
      </c>
      <c r="P1232" s="50">
        <v>-771824</v>
      </c>
      <c r="Q1232" s="48">
        <v>-770897</v>
      </c>
      <c r="R1232" s="48">
        <v>-770897</v>
      </c>
      <c r="S1232" s="48">
        <v>0</v>
      </c>
      <c r="T1232" s="48">
        <v>0</v>
      </c>
      <c r="U1232" s="48">
        <v>0</v>
      </c>
      <c r="V1232" s="48">
        <v>0</v>
      </c>
      <c r="W1232" s="48">
        <v>0</v>
      </c>
      <c r="X1232" s="48">
        <v>0</v>
      </c>
      <c r="Y1232" s="48">
        <v>925201</v>
      </c>
      <c r="Z1232" s="48">
        <v>0</v>
      </c>
      <c r="AA1232" s="48">
        <v>0</v>
      </c>
      <c r="AB1232" s="48">
        <v>0</v>
      </c>
      <c r="AC1232" s="48">
        <v>0</v>
      </c>
      <c r="AD1232" s="48">
        <v>0</v>
      </c>
      <c r="AI1232" s="48">
        <v>0</v>
      </c>
      <c r="AJ1232" s="48">
        <v>10674818</v>
      </c>
      <c r="AK1232" s="48">
        <v>0</v>
      </c>
      <c r="AL1232" s="48">
        <v>56083</v>
      </c>
      <c r="AM1232" s="48">
        <v>0</v>
      </c>
      <c r="AN1232" s="48">
        <v>766929</v>
      </c>
      <c r="AO1232" s="11" t="s">
        <v>3743</v>
      </c>
      <c r="AP1232" s="54" t="str">
        <f>IF(Table1[[#This Row],[Ending Capital Account]]&lt;500000,"A","REQ")</f>
        <v>REQ</v>
      </c>
    </row>
    <row r="1233" spans="1:42" x14ac:dyDescent="0.2">
      <c r="A1233" s="44">
        <v>78518</v>
      </c>
      <c r="B1233" s="11" t="s">
        <v>1183</v>
      </c>
      <c r="C1233" s="47">
        <v>45120</v>
      </c>
      <c r="D1233" s="46">
        <v>2020</v>
      </c>
      <c r="E1233" s="46">
        <v>2036</v>
      </c>
      <c r="F1233" s="12" t="s">
        <v>985</v>
      </c>
      <c r="G1233" s="12" t="s">
        <v>407</v>
      </c>
      <c r="H1233" s="12" t="s">
        <v>410</v>
      </c>
      <c r="I1233" s="12" t="s">
        <v>62</v>
      </c>
      <c r="J1233" s="12" t="s">
        <v>62</v>
      </c>
      <c r="K1233" s="48">
        <v>9690042</v>
      </c>
      <c r="L1233" s="12" t="s">
        <v>409</v>
      </c>
      <c r="P1233" s="50">
        <v>-412354</v>
      </c>
      <c r="Q1233" s="48">
        <v>-410408</v>
      </c>
      <c r="R1233" s="48">
        <v>-410408</v>
      </c>
      <c r="S1233" s="48">
        <v>0</v>
      </c>
      <c r="T1233" s="48">
        <v>0</v>
      </c>
      <c r="U1233" s="48">
        <v>0</v>
      </c>
      <c r="V1233" s="48">
        <v>0</v>
      </c>
      <c r="W1233" s="48">
        <v>0</v>
      </c>
      <c r="X1233" s="48">
        <v>0</v>
      </c>
      <c r="Y1233" s="48">
        <v>1360343</v>
      </c>
      <c r="Z1233" s="48">
        <v>0</v>
      </c>
      <c r="AA1233" s="48">
        <v>0</v>
      </c>
      <c r="AB1233" s="48">
        <v>0</v>
      </c>
      <c r="AC1233" s="48">
        <v>0</v>
      </c>
      <c r="AD1233" s="48">
        <v>0</v>
      </c>
      <c r="AI1233" s="48">
        <v>0</v>
      </c>
      <c r="AJ1233" s="48">
        <v>2430707</v>
      </c>
      <c r="AK1233" s="48">
        <v>0</v>
      </c>
      <c r="AL1233" s="48">
        <v>130748</v>
      </c>
      <c r="AM1233" s="48">
        <v>0</v>
      </c>
      <c r="AN1233" s="48">
        <v>418164</v>
      </c>
      <c r="AO1233" s="11" t="s">
        <v>3792</v>
      </c>
      <c r="AP1233" s="54" t="str">
        <f>IF(Table1[[#This Row],[Ending Capital Account]]&lt;500000,"A","REQ")</f>
        <v>REQ</v>
      </c>
    </row>
    <row r="1234" spans="1:42" x14ac:dyDescent="0.2">
      <c r="A1234" s="44">
        <v>65024</v>
      </c>
      <c r="B1234" s="11" t="s">
        <v>1293</v>
      </c>
      <c r="C1234" s="47">
        <v>45006</v>
      </c>
      <c r="D1234" s="46">
        <v>2008</v>
      </c>
      <c r="E1234" s="46">
        <v>2022</v>
      </c>
      <c r="F1234" s="12" t="s">
        <v>985</v>
      </c>
      <c r="G1234" s="12" t="s">
        <v>407</v>
      </c>
      <c r="H1234" s="12" t="s">
        <v>410</v>
      </c>
      <c r="I1234" s="12" t="s">
        <v>62</v>
      </c>
      <c r="J1234" s="12" t="s">
        <v>62</v>
      </c>
      <c r="K1234" s="48">
        <v>-523124</v>
      </c>
      <c r="L1234" s="12" t="s">
        <v>62</v>
      </c>
      <c r="P1234" s="50">
        <v>-498407</v>
      </c>
      <c r="Q1234" s="48">
        <v>-504602</v>
      </c>
      <c r="R1234" s="48">
        <v>-504602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I1234" s="48">
        <v>0</v>
      </c>
      <c r="AJ1234" s="48">
        <v>8600852</v>
      </c>
      <c r="AK1234" s="48">
        <v>0</v>
      </c>
      <c r="AM1234" s="48">
        <v>0</v>
      </c>
      <c r="AN1234" s="48">
        <v>450358</v>
      </c>
      <c r="AO1234" s="11" t="s">
        <v>3794</v>
      </c>
      <c r="AP1234" s="54" t="str">
        <f>IF(Table1[[#This Row],[Ending Capital Account]]&lt;500000,"A","REQ")</f>
        <v>A</v>
      </c>
    </row>
    <row r="1235" spans="1:42" x14ac:dyDescent="0.2">
      <c r="A1235" s="44">
        <v>62934</v>
      </c>
      <c r="B1235" s="11" t="s">
        <v>2081</v>
      </c>
      <c r="C1235" s="47">
        <v>44977</v>
      </c>
      <c r="D1235" s="46">
        <v>2007</v>
      </c>
      <c r="E1235" s="46">
        <v>2021</v>
      </c>
      <c r="F1235" s="12" t="s">
        <v>985</v>
      </c>
      <c r="G1235" s="12" t="s">
        <v>407</v>
      </c>
      <c r="H1235" s="12" t="s">
        <v>410</v>
      </c>
      <c r="I1235" s="12" t="s">
        <v>62</v>
      </c>
      <c r="J1235" s="12" t="s">
        <v>409</v>
      </c>
      <c r="K1235" s="48">
        <v>0</v>
      </c>
      <c r="L1235" s="12" t="s">
        <v>409</v>
      </c>
      <c r="P1235" s="50">
        <v>245047</v>
      </c>
      <c r="Q1235" s="48">
        <v>204881</v>
      </c>
      <c r="R1235" s="48">
        <v>204881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I1235" s="48">
        <v>0</v>
      </c>
      <c r="AJ1235" s="48">
        <v>0</v>
      </c>
      <c r="AK1235" s="48">
        <v>0</v>
      </c>
      <c r="AL1235" s="48">
        <v>38995</v>
      </c>
      <c r="AM1235" s="48">
        <v>0</v>
      </c>
      <c r="AN1235" s="48">
        <v>152818</v>
      </c>
      <c r="AO1235" s="11" t="s">
        <v>3781</v>
      </c>
      <c r="AP1235" s="54" t="str">
        <f>IF(Table1[[#This Row],[Ending Capital Account]]&lt;500000,"A","REQ")</f>
        <v>A</v>
      </c>
    </row>
    <row r="1236" spans="1:42" x14ac:dyDescent="0.2">
      <c r="A1236" s="44">
        <v>63039</v>
      </c>
      <c r="B1236" s="11" t="s">
        <v>2083</v>
      </c>
      <c r="C1236" s="47">
        <v>44985</v>
      </c>
      <c r="D1236" s="46">
        <v>2008</v>
      </c>
      <c r="E1236" s="46">
        <v>2022</v>
      </c>
      <c r="F1236" s="12" t="s">
        <v>985</v>
      </c>
      <c r="G1236" s="12" t="s">
        <v>407</v>
      </c>
      <c r="H1236" s="12" t="s">
        <v>410</v>
      </c>
      <c r="I1236" s="12" t="s">
        <v>62</v>
      </c>
      <c r="J1236" s="12" t="s">
        <v>409</v>
      </c>
      <c r="K1236" s="48">
        <v>0</v>
      </c>
      <c r="L1236" s="12" t="s">
        <v>409</v>
      </c>
      <c r="P1236" s="50">
        <v>314781</v>
      </c>
      <c r="Q1236" s="48">
        <v>317427</v>
      </c>
      <c r="R1236" s="48">
        <v>317427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34517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I1236" s="48">
        <v>0</v>
      </c>
      <c r="AJ1236" s="48">
        <v>0</v>
      </c>
      <c r="AK1236" s="48">
        <v>0</v>
      </c>
      <c r="AL1236" s="48">
        <v>14999</v>
      </c>
      <c r="AM1236" s="48">
        <v>0</v>
      </c>
      <c r="AN1236" s="48">
        <v>141077</v>
      </c>
      <c r="AO1236" s="11" t="s">
        <v>3781</v>
      </c>
      <c r="AP1236" s="54" t="str">
        <f>IF(Table1[[#This Row],[Ending Capital Account]]&lt;500000,"A","REQ")</f>
        <v>A</v>
      </c>
    </row>
    <row r="1237" spans="1:42" x14ac:dyDescent="0.2">
      <c r="A1237" s="44">
        <v>66310</v>
      </c>
      <c r="B1237" s="11" t="s">
        <v>2549</v>
      </c>
      <c r="C1237" s="47">
        <v>45182</v>
      </c>
      <c r="D1237" s="46">
        <v>2016</v>
      </c>
      <c r="E1237" s="46">
        <v>2032</v>
      </c>
      <c r="F1237" s="12" t="s">
        <v>985</v>
      </c>
      <c r="G1237" s="12" t="s">
        <v>407</v>
      </c>
      <c r="H1237" s="12" t="s">
        <v>410</v>
      </c>
      <c r="I1237" s="12" t="s">
        <v>62</v>
      </c>
      <c r="J1237" s="12" t="s">
        <v>62</v>
      </c>
      <c r="K1237" s="48">
        <v>6459667</v>
      </c>
      <c r="L1237" s="12" t="s">
        <v>409</v>
      </c>
      <c r="P1237" s="50">
        <v>-322952</v>
      </c>
      <c r="Q1237" s="48">
        <v>-321492</v>
      </c>
      <c r="R1237" s="48">
        <v>-321492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1019164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I1237" s="48">
        <v>0</v>
      </c>
      <c r="AJ1237" s="48">
        <v>3556499</v>
      </c>
      <c r="AK1237" s="48">
        <v>0</v>
      </c>
      <c r="AL1237" s="48">
        <v>0</v>
      </c>
      <c r="AM1237" s="48">
        <v>0</v>
      </c>
      <c r="AN1237" s="48">
        <v>402989</v>
      </c>
      <c r="AO1237" s="11" t="s">
        <v>3780</v>
      </c>
      <c r="AP1237" s="54" t="str">
        <f>IF(Table1[[#This Row],[Ending Capital Account]]&lt;500000,"A","REQ")</f>
        <v>REQ</v>
      </c>
    </row>
    <row r="1238" spans="1:42" x14ac:dyDescent="0.2">
      <c r="A1238" s="44">
        <v>67531</v>
      </c>
      <c r="B1238" s="11" t="s">
        <v>4581</v>
      </c>
      <c r="C1238" s="47">
        <v>44977</v>
      </c>
      <c r="D1238" s="46">
        <v>2020</v>
      </c>
      <c r="E1238" s="46">
        <v>2034</v>
      </c>
      <c r="F1238" s="12" t="s">
        <v>985</v>
      </c>
      <c r="G1238" s="12" t="s">
        <v>407</v>
      </c>
      <c r="H1238" s="12" t="s">
        <v>410</v>
      </c>
      <c r="I1238" s="12" t="s">
        <v>62</v>
      </c>
      <c r="J1238" s="12" t="s">
        <v>62</v>
      </c>
      <c r="K1238" s="48">
        <v>5932566</v>
      </c>
      <c r="L1238" s="12" t="s">
        <v>409</v>
      </c>
      <c r="P1238" s="50">
        <v>-696765</v>
      </c>
      <c r="Q1238" s="48">
        <v>-696667</v>
      </c>
      <c r="R1238" s="48">
        <v>-696667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1049895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I1238" s="48">
        <v>89925</v>
      </c>
      <c r="AJ1238" s="48">
        <v>4618512</v>
      </c>
      <c r="AK1238" s="48">
        <v>8526</v>
      </c>
      <c r="AL1238" s="48">
        <v>8653829</v>
      </c>
      <c r="AM1238" s="48">
        <v>0</v>
      </c>
      <c r="AN1238" s="48">
        <v>530460</v>
      </c>
      <c r="AO1238" s="11" t="s">
        <v>3756</v>
      </c>
      <c r="AP1238" s="54" t="str">
        <f>IF(Table1[[#This Row],[Ending Capital Account]]&lt;500000,"A","REQ")</f>
        <v>REQ</v>
      </c>
    </row>
    <row r="1239" spans="1:42" x14ac:dyDescent="0.2">
      <c r="A1239" s="44">
        <v>66653</v>
      </c>
      <c r="B1239" s="11" t="s">
        <v>3426</v>
      </c>
      <c r="C1239" s="47">
        <v>45009</v>
      </c>
      <c r="D1239" s="46">
        <v>2015</v>
      </c>
      <c r="E1239" s="46">
        <v>2031</v>
      </c>
      <c r="F1239" s="12" t="s">
        <v>985</v>
      </c>
      <c r="G1239" s="12" t="s">
        <v>407</v>
      </c>
      <c r="H1239" s="12" t="s">
        <v>410</v>
      </c>
      <c r="I1239" s="12" t="s">
        <v>62</v>
      </c>
      <c r="J1239" s="12" t="s">
        <v>62</v>
      </c>
      <c r="K1239" s="48">
        <v>14321501</v>
      </c>
      <c r="L1239" s="12" t="s">
        <v>409</v>
      </c>
      <c r="P1239" s="50">
        <v>-407438</v>
      </c>
      <c r="Q1239" s="48">
        <v>-407397</v>
      </c>
      <c r="R1239" s="48">
        <v>-407397</v>
      </c>
      <c r="Y1239" s="48">
        <v>2109789</v>
      </c>
      <c r="AJ1239" s="48">
        <v>11475383</v>
      </c>
      <c r="AN1239" s="48">
        <v>952316</v>
      </c>
      <c r="AO1239" s="11" t="s">
        <v>3707</v>
      </c>
      <c r="AP1239" s="54" t="str">
        <f>IF(Table1[[#This Row],[Ending Capital Account]]&lt;500000,"A","REQ")</f>
        <v>REQ</v>
      </c>
    </row>
    <row r="1240" spans="1:42" x14ac:dyDescent="0.2">
      <c r="A1240" s="44">
        <v>66168</v>
      </c>
      <c r="B1240" s="11" t="s">
        <v>743</v>
      </c>
      <c r="C1240" s="47">
        <v>45026</v>
      </c>
      <c r="D1240" s="46">
        <v>2015</v>
      </c>
      <c r="E1240" s="46">
        <v>2030</v>
      </c>
      <c r="F1240" s="12" t="s">
        <v>985</v>
      </c>
      <c r="G1240" s="12" t="s">
        <v>407</v>
      </c>
      <c r="H1240" s="12" t="s">
        <v>410</v>
      </c>
      <c r="I1240" s="12" t="s">
        <v>62</v>
      </c>
      <c r="J1240" s="12" t="s">
        <v>62</v>
      </c>
      <c r="K1240" s="48">
        <v>6427410</v>
      </c>
      <c r="L1240" s="12" t="s">
        <v>409</v>
      </c>
      <c r="P1240" s="50">
        <v>-857293</v>
      </c>
      <c r="Q1240" s="48">
        <v>-857174</v>
      </c>
      <c r="R1240" s="48">
        <v>-857174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1089512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I1240" s="48">
        <v>228647</v>
      </c>
      <c r="AJ1240" s="48">
        <v>5556350</v>
      </c>
      <c r="AK1240" s="48">
        <v>0</v>
      </c>
      <c r="AL1240" s="48">
        <v>0</v>
      </c>
      <c r="AM1240" s="48">
        <v>0</v>
      </c>
      <c r="AN1240" s="48">
        <v>461620</v>
      </c>
      <c r="AO1240" s="11" t="s">
        <v>3795</v>
      </c>
      <c r="AP1240" s="54" t="str">
        <f>IF(Table1[[#This Row],[Ending Capital Account]]&lt;500000,"A","REQ")</f>
        <v>REQ</v>
      </c>
    </row>
    <row r="1241" spans="1:42" x14ac:dyDescent="0.2">
      <c r="A1241" s="44">
        <v>65065</v>
      </c>
      <c r="B1241" s="11" t="s">
        <v>1299</v>
      </c>
      <c r="C1241" s="47">
        <v>45139</v>
      </c>
      <c r="D1241" s="46">
        <v>2008</v>
      </c>
      <c r="E1241" s="46">
        <v>2022</v>
      </c>
      <c r="F1241" s="12" t="s">
        <v>985</v>
      </c>
      <c r="G1241" s="12" t="s">
        <v>407</v>
      </c>
      <c r="H1241" s="12" t="s">
        <v>410</v>
      </c>
      <c r="I1241" s="12" t="s">
        <v>62</v>
      </c>
      <c r="J1241" s="12" t="s">
        <v>409</v>
      </c>
      <c r="K1241" s="48">
        <v>0</v>
      </c>
      <c r="L1241" s="12" t="s">
        <v>409</v>
      </c>
      <c r="P1241" s="50">
        <v>-637153</v>
      </c>
      <c r="Q1241" s="48">
        <v>-69338</v>
      </c>
      <c r="R1241" s="48">
        <v>-69338</v>
      </c>
      <c r="S1241" s="48">
        <v>0</v>
      </c>
      <c r="T1241" s="48">
        <v>0</v>
      </c>
      <c r="U1241" s="48">
        <v>0</v>
      </c>
      <c r="V1241" s="48">
        <v>0</v>
      </c>
      <c r="W1241" s="48">
        <v>0</v>
      </c>
      <c r="X1241" s="48">
        <v>0</v>
      </c>
      <c r="Y1241" s="48">
        <v>0</v>
      </c>
      <c r="Z1241" s="48">
        <v>0</v>
      </c>
      <c r="AA1241" s="48">
        <v>0</v>
      </c>
      <c r="AB1241" s="48">
        <v>0</v>
      </c>
      <c r="AC1241" s="48">
        <v>0</v>
      </c>
      <c r="AD1241" s="48">
        <v>0</v>
      </c>
      <c r="AI1241" s="48">
        <v>0</v>
      </c>
      <c r="AJ1241" s="48">
        <v>0</v>
      </c>
      <c r="AK1241" s="48">
        <v>0</v>
      </c>
      <c r="AL1241" s="48">
        <v>0</v>
      </c>
      <c r="AM1241" s="48">
        <v>69338</v>
      </c>
      <c r="AN1241" s="48">
        <v>249693</v>
      </c>
      <c r="AO1241" s="11" t="s">
        <v>3794</v>
      </c>
      <c r="AP1241" s="54" t="str">
        <f>IF(Table1[[#This Row],[Ending Capital Account]]&lt;500000,"A","REQ")</f>
        <v>A</v>
      </c>
    </row>
    <row r="1242" spans="1:42" x14ac:dyDescent="0.2">
      <c r="A1242" s="44">
        <v>62256</v>
      </c>
      <c r="B1242" s="11" t="s">
        <v>2042</v>
      </c>
      <c r="C1242" s="47">
        <v>45077</v>
      </c>
      <c r="D1242" s="46">
        <v>2008</v>
      </c>
      <c r="E1242" s="46">
        <v>2022</v>
      </c>
      <c r="F1242" s="12" t="s">
        <v>985</v>
      </c>
      <c r="G1242" s="12" t="s">
        <v>407</v>
      </c>
      <c r="H1242" s="12" t="s">
        <v>410</v>
      </c>
      <c r="I1242" s="12" t="s">
        <v>62</v>
      </c>
      <c r="J1242" s="12" t="s">
        <v>409</v>
      </c>
      <c r="K1242" s="48">
        <v>0</v>
      </c>
      <c r="L1242" s="12" t="s">
        <v>409</v>
      </c>
      <c r="P1242" s="50">
        <v>-1205388</v>
      </c>
      <c r="Q1242" s="48">
        <v>0</v>
      </c>
      <c r="R1242" s="48">
        <v>0</v>
      </c>
      <c r="S1242" s="48">
        <v>0</v>
      </c>
      <c r="T1242" s="48">
        <v>0</v>
      </c>
      <c r="U1242" s="48">
        <v>0</v>
      </c>
      <c r="V1242" s="48">
        <v>0</v>
      </c>
      <c r="W1242" s="48">
        <v>0</v>
      </c>
      <c r="X1242" s="48">
        <v>0</v>
      </c>
      <c r="Y1242" s="48">
        <v>0</v>
      </c>
      <c r="Z1242" s="48">
        <v>0</v>
      </c>
      <c r="AA1242" s="48">
        <v>0</v>
      </c>
      <c r="AB1242" s="48">
        <v>0</v>
      </c>
      <c r="AC1242" s="48">
        <v>0</v>
      </c>
      <c r="AD1242" s="48">
        <v>0</v>
      </c>
      <c r="AI1242" s="48">
        <v>0</v>
      </c>
      <c r="AJ1242" s="48">
        <v>0</v>
      </c>
      <c r="AK1242" s="48">
        <v>0</v>
      </c>
      <c r="AL1242" s="48">
        <v>0</v>
      </c>
      <c r="AM1242" s="48">
        <v>0</v>
      </c>
      <c r="AN1242" s="48">
        <v>418459</v>
      </c>
      <c r="AO1242" s="11" t="s">
        <v>3781</v>
      </c>
      <c r="AP1242" s="54" t="str">
        <f>IF(Table1[[#This Row],[Ending Capital Account]]&lt;500000,"A","REQ")</f>
        <v>A</v>
      </c>
    </row>
    <row r="1243" spans="1:42" x14ac:dyDescent="0.2">
      <c r="A1243" s="44">
        <v>66536</v>
      </c>
      <c r="B1243" s="11" t="s">
        <v>3074</v>
      </c>
      <c r="C1243" s="47">
        <v>45021</v>
      </c>
      <c r="D1243" s="46">
        <v>2016</v>
      </c>
      <c r="E1243" s="46">
        <v>2031</v>
      </c>
      <c r="F1243" s="12" t="s">
        <v>985</v>
      </c>
      <c r="G1243" s="12" t="s">
        <v>407</v>
      </c>
      <c r="H1243" s="12" t="s">
        <v>410</v>
      </c>
      <c r="I1243" s="12" t="s">
        <v>62</v>
      </c>
      <c r="J1243" s="12" t="s">
        <v>62</v>
      </c>
      <c r="K1243" s="48">
        <v>5362245</v>
      </c>
      <c r="L1243" s="12" t="s">
        <v>409</v>
      </c>
      <c r="P1243" s="50">
        <v>-471112</v>
      </c>
      <c r="Q1243" s="48">
        <v>-470972</v>
      </c>
      <c r="R1243" s="48">
        <v>-470972</v>
      </c>
      <c r="Y1243" s="48">
        <v>924742</v>
      </c>
      <c r="AJ1243" s="48">
        <v>4947141</v>
      </c>
      <c r="AN1243" s="48">
        <v>417857</v>
      </c>
      <c r="AO1243" s="11" t="s">
        <v>3737</v>
      </c>
      <c r="AP1243" s="54" t="str">
        <f>IF(Table1[[#This Row],[Ending Capital Account]]&lt;500000,"A","REQ")</f>
        <v>REQ</v>
      </c>
    </row>
    <row r="1244" spans="1:42" x14ac:dyDescent="0.2">
      <c r="A1244" s="44">
        <v>66073</v>
      </c>
      <c r="B1244" s="11" t="s">
        <v>1352</v>
      </c>
      <c r="C1244" s="47">
        <v>44965</v>
      </c>
      <c r="D1244" s="46">
        <v>2014</v>
      </c>
      <c r="E1244" s="46">
        <v>2028</v>
      </c>
      <c r="F1244" s="12" t="s">
        <v>985</v>
      </c>
      <c r="G1244" s="12" t="s">
        <v>407</v>
      </c>
      <c r="H1244" s="12" t="s">
        <v>410</v>
      </c>
      <c r="I1244" s="12" t="s">
        <v>62</v>
      </c>
      <c r="J1244" s="12" t="s">
        <v>62</v>
      </c>
      <c r="K1244" s="48">
        <v>2536791</v>
      </c>
      <c r="L1244" s="12" t="s">
        <v>409</v>
      </c>
      <c r="P1244" s="50">
        <v>-192712</v>
      </c>
      <c r="Q1244" s="48">
        <v>-190189</v>
      </c>
      <c r="R1244" s="48">
        <v>-190189</v>
      </c>
      <c r="S1244" s="48">
        <v>0</v>
      </c>
      <c r="T1244" s="48">
        <v>0</v>
      </c>
      <c r="U1244" s="48">
        <v>0</v>
      </c>
      <c r="V1244" s="48">
        <v>0</v>
      </c>
      <c r="W1244" s="48">
        <v>0</v>
      </c>
      <c r="X1244" s="48">
        <v>0</v>
      </c>
      <c r="Y1244" s="48">
        <v>520896</v>
      </c>
      <c r="Z1244" s="48">
        <v>0</v>
      </c>
      <c r="AA1244" s="48">
        <v>0</v>
      </c>
      <c r="AB1244" s="48">
        <v>0</v>
      </c>
      <c r="AC1244" s="48">
        <v>0</v>
      </c>
      <c r="AD1244" s="48">
        <v>0</v>
      </c>
      <c r="AI1244" s="48">
        <v>0</v>
      </c>
      <c r="AJ1244" s="48">
        <v>2621293</v>
      </c>
      <c r="AK1244" s="48">
        <v>0</v>
      </c>
      <c r="AL1244" s="48">
        <v>0</v>
      </c>
      <c r="AM1244" s="48">
        <v>0</v>
      </c>
      <c r="AN1244" s="48">
        <v>228418</v>
      </c>
      <c r="AO1244" s="11" t="s">
        <v>3752</v>
      </c>
      <c r="AP1244" s="54" t="str">
        <f>IF(Table1[[#This Row],[Ending Capital Account]]&lt;500000,"A","REQ")</f>
        <v>REQ</v>
      </c>
    </row>
    <row r="1245" spans="1:42" x14ac:dyDescent="0.2">
      <c r="A1245" s="44">
        <v>65919</v>
      </c>
      <c r="B1245" s="11" t="s">
        <v>3151</v>
      </c>
      <c r="C1245" s="47">
        <v>45021</v>
      </c>
      <c r="D1245" s="46">
        <v>2018</v>
      </c>
      <c r="E1245" s="46">
        <v>2033</v>
      </c>
      <c r="F1245" s="12" t="s">
        <v>985</v>
      </c>
      <c r="G1245" s="12" t="s">
        <v>407</v>
      </c>
      <c r="H1245" s="12" t="s">
        <v>410</v>
      </c>
      <c r="I1245" s="12" t="s">
        <v>62</v>
      </c>
      <c r="J1245" s="12" t="s">
        <v>62</v>
      </c>
      <c r="K1245" s="48">
        <v>7622202</v>
      </c>
      <c r="L1245" s="12" t="s">
        <v>409</v>
      </c>
      <c r="P1245" s="50">
        <v>-614180</v>
      </c>
      <c r="Q1245" s="48">
        <v>-614107</v>
      </c>
      <c r="R1245" s="48">
        <v>-614107</v>
      </c>
      <c r="S1245" s="48">
        <v>0</v>
      </c>
      <c r="T1245" s="48">
        <v>0</v>
      </c>
      <c r="U1245" s="48">
        <v>0</v>
      </c>
      <c r="V1245" s="48">
        <v>0</v>
      </c>
      <c r="W1245" s="48">
        <v>0</v>
      </c>
      <c r="X1245" s="48">
        <v>0</v>
      </c>
      <c r="Y1245" s="48">
        <v>999900</v>
      </c>
      <c r="Z1245" s="48">
        <v>0</v>
      </c>
      <c r="AA1245" s="48">
        <v>0</v>
      </c>
      <c r="AB1245" s="48">
        <v>0</v>
      </c>
      <c r="AC1245" s="48">
        <v>0</v>
      </c>
      <c r="AD1245" s="48">
        <v>0</v>
      </c>
      <c r="AI1245" s="48">
        <v>0</v>
      </c>
      <c r="AJ1245" s="48">
        <v>6805141</v>
      </c>
      <c r="AK1245" s="48">
        <v>0</v>
      </c>
      <c r="AL1245" s="48">
        <v>0</v>
      </c>
      <c r="AM1245" s="48">
        <v>0</v>
      </c>
      <c r="AN1245" s="48">
        <v>527258</v>
      </c>
      <c r="AO1245" s="11" t="s">
        <v>3793</v>
      </c>
      <c r="AP1245" s="54" t="str">
        <f>IF(Table1[[#This Row],[Ending Capital Account]]&lt;500000,"A","REQ")</f>
        <v>REQ</v>
      </c>
    </row>
    <row r="1246" spans="1:42" x14ac:dyDescent="0.2">
      <c r="A1246" s="44">
        <v>79793</v>
      </c>
      <c r="B1246" s="11" t="s">
        <v>1215</v>
      </c>
      <c r="C1246" s="47">
        <v>44991</v>
      </c>
      <c r="D1246" s="46">
        <v>2021</v>
      </c>
      <c r="E1246" s="46">
        <v>2036</v>
      </c>
      <c r="F1246" s="12" t="s">
        <v>985</v>
      </c>
      <c r="G1246" s="12" t="s">
        <v>407</v>
      </c>
      <c r="H1246" s="12" t="s">
        <v>410</v>
      </c>
      <c r="I1246" s="12" t="s">
        <v>62</v>
      </c>
      <c r="J1246" s="12" t="s">
        <v>62</v>
      </c>
      <c r="K1246" s="48">
        <v>9938721</v>
      </c>
      <c r="L1246" s="12" t="s">
        <v>409</v>
      </c>
      <c r="P1246" s="50">
        <v>-701808</v>
      </c>
      <c r="Q1246" s="48">
        <v>-726713</v>
      </c>
      <c r="R1246" s="48">
        <v>-726713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1226606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I1246" s="48">
        <v>0</v>
      </c>
      <c r="AJ1246" s="48">
        <v>3954604</v>
      </c>
      <c r="AK1246" s="48">
        <v>0</v>
      </c>
      <c r="AL1246" s="48">
        <v>9730100</v>
      </c>
      <c r="AM1246" s="48">
        <v>0</v>
      </c>
      <c r="AN1246" s="48">
        <v>512909</v>
      </c>
      <c r="AO1246" s="11" t="s">
        <v>3792</v>
      </c>
      <c r="AP1246" s="54" t="str">
        <f>IF(Table1[[#This Row],[Ending Capital Account]]&lt;500000,"A","REQ")</f>
        <v>REQ</v>
      </c>
    </row>
    <row r="1247" spans="1:42" x14ac:dyDescent="0.2">
      <c r="A1247" s="44">
        <v>64391</v>
      </c>
      <c r="B1247" s="11" t="s">
        <v>282</v>
      </c>
      <c r="C1247" s="47">
        <v>45091</v>
      </c>
      <c r="D1247" s="46">
        <v>2011</v>
      </c>
      <c r="E1247" s="46">
        <v>2025</v>
      </c>
      <c r="F1247" s="12" t="s">
        <v>985</v>
      </c>
      <c r="G1247" s="12" t="s">
        <v>407</v>
      </c>
      <c r="H1247" s="12" t="s">
        <v>410</v>
      </c>
      <c r="I1247" s="12" t="s">
        <v>62</v>
      </c>
      <c r="J1247" s="12" t="s">
        <v>62</v>
      </c>
      <c r="K1247" s="48">
        <v>1510573</v>
      </c>
      <c r="L1247" s="12" t="s">
        <v>409</v>
      </c>
      <c r="P1247" s="50">
        <v>-96346</v>
      </c>
      <c r="Q1247" s="48">
        <v>-96324</v>
      </c>
      <c r="R1247" s="48">
        <v>-96324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I1247" s="48">
        <v>0</v>
      </c>
      <c r="AJ1247" s="48">
        <v>1922650</v>
      </c>
      <c r="AK1247" s="48">
        <v>0</v>
      </c>
      <c r="AL1247" s="48">
        <v>0</v>
      </c>
      <c r="AM1247" s="48">
        <v>0</v>
      </c>
      <c r="AN1247" s="48">
        <v>167484</v>
      </c>
      <c r="AO1247" s="11" t="s">
        <v>3709</v>
      </c>
      <c r="AP1247" s="54" t="str">
        <f>IF(Table1[[#This Row],[Ending Capital Account]]&lt;500000,"A","REQ")</f>
        <v>REQ</v>
      </c>
    </row>
    <row r="1248" spans="1:42" x14ac:dyDescent="0.2">
      <c r="A1248" s="44">
        <v>79540</v>
      </c>
      <c r="B1248" s="11" t="s">
        <v>3677</v>
      </c>
      <c r="C1248" s="47">
        <v>45008</v>
      </c>
      <c r="D1248" s="46">
        <v>2023</v>
      </c>
      <c r="E1248" s="46">
        <v>2038</v>
      </c>
      <c r="F1248" s="12" t="s">
        <v>985</v>
      </c>
      <c r="G1248" s="12" t="s">
        <v>407</v>
      </c>
      <c r="H1248" s="12" t="s">
        <v>410</v>
      </c>
      <c r="I1248" s="12" t="s">
        <v>62</v>
      </c>
      <c r="J1248" s="12" t="s">
        <v>62</v>
      </c>
      <c r="K1248" s="48">
        <v>1533642</v>
      </c>
      <c r="L1248" s="12" t="s">
        <v>409</v>
      </c>
      <c r="P1248" s="50">
        <v>-273270</v>
      </c>
      <c r="Q1248" s="48">
        <v>-273243</v>
      </c>
      <c r="R1248" s="48">
        <v>-273243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I1248" s="48">
        <v>0</v>
      </c>
      <c r="AJ1248" s="48">
        <v>12719485</v>
      </c>
      <c r="AK1248" s="48">
        <v>0</v>
      </c>
      <c r="AL1248" s="48">
        <v>0</v>
      </c>
      <c r="AM1248" s="48">
        <v>0</v>
      </c>
      <c r="AN1248" s="48">
        <v>174802</v>
      </c>
      <c r="AO1248" s="11" t="s">
        <v>3847</v>
      </c>
      <c r="AP1248" s="54" t="str">
        <f>IF(Table1[[#This Row],[Ending Capital Account]]&lt;500000,"A","REQ")</f>
        <v>REQ</v>
      </c>
    </row>
    <row r="1249" spans="1:42" x14ac:dyDescent="0.2">
      <c r="A1249" s="44">
        <v>65503</v>
      </c>
      <c r="B1249" s="11" t="s">
        <v>1649</v>
      </c>
      <c r="C1249" s="47">
        <v>45000</v>
      </c>
      <c r="D1249" s="46">
        <v>2013</v>
      </c>
      <c r="E1249" s="46">
        <v>2027</v>
      </c>
      <c r="F1249" s="12" t="s">
        <v>985</v>
      </c>
      <c r="G1249" s="12" t="s">
        <v>407</v>
      </c>
      <c r="H1249" s="12" t="s">
        <v>410</v>
      </c>
      <c r="I1249" s="12" t="s">
        <v>62</v>
      </c>
      <c r="J1249" s="12" t="s">
        <v>62</v>
      </c>
      <c r="K1249" s="48">
        <v>5782066</v>
      </c>
      <c r="L1249" s="12" t="s">
        <v>409</v>
      </c>
      <c r="P1249" s="50">
        <v>-263013</v>
      </c>
      <c r="Q1249" s="48">
        <v>-262271</v>
      </c>
      <c r="R1249" s="48">
        <v>-262271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990500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I1249" s="48">
        <v>0</v>
      </c>
      <c r="AJ1249" s="48">
        <v>2195463</v>
      </c>
      <c r="AK1249" s="48">
        <v>0</v>
      </c>
      <c r="AL1249" s="48">
        <v>0</v>
      </c>
      <c r="AM1249" s="48">
        <v>0</v>
      </c>
      <c r="AN1249" s="48">
        <v>255299</v>
      </c>
      <c r="AO1249" s="11" t="s">
        <v>3763</v>
      </c>
      <c r="AP1249" s="54" t="str">
        <f>IF(Table1[[#This Row],[Ending Capital Account]]&lt;500000,"A","REQ")</f>
        <v>REQ</v>
      </c>
    </row>
    <row r="1250" spans="1:42" x14ac:dyDescent="0.2">
      <c r="A1250" s="44">
        <v>78050</v>
      </c>
      <c r="B1250" s="11" t="s">
        <v>707</v>
      </c>
      <c r="C1250" s="47">
        <v>45009</v>
      </c>
      <c r="D1250" s="46">
        <v>2021</v>
      </c>
      <c r="E1250" s="46">
        <v>2036</v>
      </c>
      <c r="F1250" s="12" t="s">
        <v>985</v>
      </c>
      <c r="G1250" s="12" t="s">
        <v>407</v>
      </c>
      <c r="H1250" s="12" t="s">
        <v>410</v>
      </c>
      <c r="I1250" s="12" t="s">
        <v>62</v>
      </c>
      <c r="J1250" s="12" t="s">
        <v>62</v>
      </c>
      <c r="K1250" s="48">
        <v>10118226</v>
      </c>
      <c r="L1250" s="12" t="s">
        <v>409</v>
      </c>
      <c r="P1250" s="50">
        <v>-637484</v>
      </c>
      <c r="Q1250" s="48">
        <v>-637419</v>
      </c>
      <c r="R1250" s="48">
        <v>-637419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1478684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I1250" s="48">
        <v>34453</v>
      </c>
      <c r="AJ1250" s="48">
        <v>7523885</v>
      </c>
      <c r="AK1250" s="48">
        <v>3500</v>
      </c>
      <c r="AL1250" s="48">
        <v>5889869</v>
      </c>
      <c r="AM1250" s="48">
        <v>0</v>
      </c>
      <c r="AN1250" s="48">
        <v>436058</v>
      </c>
      <c r="AO1250" s="11" t="s">
        <v>3791</v>
      </c>
      <c r="AP1250" s="54" t="str">
        <f>IF(Table1[[#This Row],[Ending Capital Account]]&lt;500000,"A","REQ")</f>
        <v>REQ</v>
      </c>
    </row>
    <row r="1251" spans="1:42" x14ac:dyDescent="0.2">
      <c r="A1251" s="44">
        <v>79435</v>
      </c>
      <c r="B1251" s="11" t="s">
        <v>2747</v>
      </c>
      <c r="C1251" s="47">
        <v>45054</v>
      </c>
      <c r="D1251" s="46">
        <v>2022</v>
      </c>
      <c r="E1251" s="46">
        <v>2036</v>
      </c>
      <c r="F1251" s="12" t="s">
        <v>985</v>
      </c>
      <c r="G1251" s="12" t="s">
        <v>407</v>
      </c>
      <c r="H1251" s="12" t="s">
        <v>410</v>
      </c>
      <c r="I1251" s="12" t="s">
        <v>62</v>
      </c>
      <c r="J1251" s="12" t="s">
        <v>62</v>
      </c>
      <c r="K1251" s="48">
        <v>7800565</v>
      </c>
      <c r="L1251" s="12" t="s">
        <v>409</v>
      </c>
      <c r="P1251" s="50">
        <v>-1100026</v>
      </c>
      <c r="Q1251" s="48">
        <v>-1099912</v>
      </c>
      <c r="R1251" s="48">
        <v>-1099912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1056834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I1251" s="48">
        <v>21991</v>
      </c>
      <c r="AJ1251" s="48">
        <v>5847734</v>
      </c>
      <c r="AK1251" s="48">
        <v>0</v>
      </c>
      <c r="AL1251" s="48">
        <v>8383594</v>
      </c>
      <c r="AM1251" s="48">
        <v>0</v>
      </c>
      <c r="AN1251" s="48">
        <v>401125</v>
      </c>
      <c r="AO1251" s="11" t="s">
        <v>3790</v>
      </c>
      <c r="AP1251" s="54" t="str">
        <f>IF(Table1[[#This Row],[Ending Capital Account]]&lt;500000,"A","REQ")</f>
        <v>REQ</v>
      </c>
    </row>
    <row r="1252" spans="1:42" x14ac:dyDescent="0.2">
      <c r="A1252" s="44">
        <v>65200</v>
      </c>
      <c r="B1252" s="11" t="s">
        <v>2398</v>
      </c>
      <c r="C1252" s="47">
        <v>45120</v>
      </c>
      <c r="D1252" s="46">
        <v>2015</v>
      </c>
      <c r="E1252" s="46">
        <v>2027</v>
      </c>
      <c r="F1252" s="12" t="s">
        <v>985</v>
      </c>
      <c r="G1252" s="12" t="s">
        <v>407</v>
      </c>
      <c r="H1252" s="12" t="s">
        <v>410</v>
      </c>
      <c r="I1252" s="12" t="s">
        <v>62</v>
      </c>
      <c r="J1252" s="12" t="s">
        <v>62</v>
      </c>
      <c r="K1252" s="48">
        <v>2697239</v>
      </c>
      <c r="L1252" s="12" t="s">
        <v>409</v>
      </c>
      <c r="P1252" s="50">
        <v>-1096342</v>
      </c>
      <c r="Q1252" s="48">
        <v>-1096232</v>
      </c>
      <c r="R1252" s="48">
        <v>-1096232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1325687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I1252" s="48">
        <v>0</v>
      </c>
      <c r="AJ1252" s="48">
        <v>4000485</v>
      </c>
      <c r="AK1252" s="48">
        <v>0</v>
      </c>
      <c r="AL1252" s="48">
        <v>0</v>
      </c>
      <c r="AM1252" s="48">
        <v>0</v>
      </c>
      <c r="AN1252" s="48">
        <v>531501</v>
      </c>
      <c r="AO1252" s="11" t="s">
        <v>3695</v>
      </c>
      <c r="AP1252" s="54" t="str">
        <f>IF(Table1[[#This Row],[Ending Capital Account]]&lt;500000,"A","REQ")</f>
        <v>REQ</v>
      </c>
    </row>
    <row r="1253" spans="1:42" x14ac:dyDescent="0.2">
      <c r="A1253" s="44">
        <v>66508</v>
      </c>
      <c r="B1253" s="11" t="s">
        <v>1532</v>
      </c>
      <c r="C1253" s="47">
        <v>45048</v>
      </c>
      <c r="D1253" s="46">
        <v>2018</v>
      </c>
      <c r="E1253" s="46">
        <v>2033</v>
      </c>
      <c r="F1253" s="12" t="s">
        <v>985</v>
      </c>
      <c r="G1253" s="12" t="s">
        <v>407</v>
      </c>
      <c r="H1253" s="12" t="s">
        <v>410</v>
      </c>
      <c r="I1253" s="12" t="s">
        <v>62</v>
      </c>
      <c r="J1253" s="12" t="s">
        <v>62</v>
      </c>
      <c r="K1253" s="48">
        <v>45763462</v>
      </c>
      <c r="L1253" s="12" t="s">
        <v>409</v>
      </c>
      <c r="P1253" s="50">
        <v>-2755561</v>
      </c>
      <c r="Q1253" s="48">
        <v>-2746644</v>
      </c>
      <c r="R1253" s="48">
        <v>-2746644</v>
      </c>
      <c r="S1253" s="48">
        <v>0</v>
      </c>
      <c r="T1253" s="48">
        <v>0</v>
      </c>
      <c r="U1253" s="48">
        <v>0</v>
      </c>
      <c r="V1253" s="48">
        <v>0</v>
      </c>
      <c r="W1253" s="48">
        <v>0</v>
      </c>
      <c r="X1253" s="48">
        <v>0</v>
      </c>
      <c r="Y1253" s="48">
        <v>4315219</v>
      </c>
      <c r="Z1253" s="48">
        <v>0</v>
      </c>
      <c r="AA1253" s="48">
        <v>0</v>
      </c>
      <c r="AB1253" s="48">
        <v>0</v>
      </c>
      <c r="AC1253" s="48">
        <v>0</v>
      </c>
      <c r="AD1253" s="48">
        <v>0</v>
      </c>
      <c r="AI1253" s="48">
        <v>0</v>
      </c>
      <c r="AJ1253" s="48">
        <v>55661950</v>
      </c>
      <c r="AK1253" s="48">
        <v>0</v>
      </c>
      <c r="AL1253" s="48">
        <v>475321</v>
      </c>
      <c r="AM1253" s="48">
        <v>0</v>
      </c>
      <c r="AN1253" s="48">
        <v>3620497</v>
      </c>
      <c r="AO1253" s="11" t="s">
        <v>3758</v>
      </c>
      <c r="AP1253" s="54" t="str">
        <f>IF(Table1[[#This Row],[Ending Capital Account]]&lt;500000,"A","REQ")</f>
        <v>REQ</v>
      </c>
    </row>
    <row r="1254" spans="1:42" x14ac:dyDescent="0.2">
      <c r="A1254" s="44">
        <v>79808</v>
      </c>
      <c r="B1254" s="11" t="s">
        <v>3567</v>
      </c>
      <c r="C1254" s="47">
        <v>45184</v>
      </c>
      <c r="D1254" s="46">
        <v>2022</v>
      </c>
      <c r="E1254" s="46">
        <v>2037</v>
      </c>
      <c r="F1254" s="12" t="s">
        <v>985</v>
      </c>
      <c r="G1254" s="12" t="s">
        <v>407</v>
      </c>
      <c r="H1254" s="12" t="s">
        <v>410</v>
      </c>
      <c r="I1254" s="12" t="s">
        <v>62</v>
      </c>
      <c r="J1254" s="12" t="s">
        <v>62</v>
      </c>
      <c r="K1254" s="48">
        <v>121762</v>
      </c>
      <c r="L1254" s="12" t="s">
        <v>409</v>
      </c>
      <c r="P1254" s="50">
        <v>-341622</v>
      </c>
      <c r="Q1254" s="48">
        <v>-327845</v>
      </c>
      <c r="R1254" s="48">
        <v>-281724</v>
      </c>
      <c r="S1254" s="48">
        <v>0</v>
      </c>
      <c r="T1254" s="48">
        <v>0</v>
      </c>
      <c r="U1254" s="48">
        <v>0</v>
      </c>
      <c r="V1254" s="48">
        <v>0</v>
      </c>
      <c r="W1254" s="48">
        <v>0</v>
      </c>
      <c r="X1254" s="48">
        <v>0</v>
      </c>
      <c r="Y1254" s="48">
        <v>291840</v>
      </c>
      <c r="Z1254" s="48">
        <v>0</v>
      </c>
      <c r="AA1254" s="48">
        <v>0</v>
      </c>
      <c r="AB1254" s="48">
        <v>0</v>
      </c>
      <c r="AC1254" s="48">
        <v>0</v>
      </c>
      <c r="AD1254" s="48">
        <v>0</v>
      </c>
      <c r="AI1254" s="48">
        <v>1176147</v>
      </c>
      <c r="AJ1254" s="48">
        <v>6398703</v>
      </c>
      <c r="AK1254" s="48">
        <v>0</v>
      </c>
      <c r="AL1254" s="48">
        <v>0</v>
      </c>
      <c r="AM1254" s="48">
        <v>0</v>
      </c>
      <c r="AN1254" s="48">
        <v>452445</v>
      </c>
      <c r="AO1254" s="11" t="s">
        <v>4735</v>
      </c>
      <c r="AP1254" s="54" t="str">
        <f>IF(Table1[[#This Row],[Ending Capital Account]]&lt;500000,"A","REQ")</f>
        <v>A</v>
      </c>
    </row>
    <row r="1255" spans="1:42" x14ac:dyDescent="0.2">
      <c r="A1255" s="44">
        <v>63129</v>
      </c>
      <c r="B1255" s="11" t="s">
        <v>2228</v>
      </c>
      <c r="C1255" s="47">
        <v>44987</v>
      </c>
      <c r="D1255" s="46">
        <v>2009</v>
      </c>
      <c r="E1255" s="46">
        <v>2023</v>
      </c>
      <c r="F1255" s="12" t="s">
        <v>985</v>
      </c>
      <c r="G1255" s="12" t="s">
        <v>407</v>
      </c>
      <c r="H1255" s="12" t="s">
        <v>410</v>
      </c>
      <c r="I1255" s="12" t="s">
        <v>62</v>
      </c>
      <c r="J1255" s="12" t="s">
        <v>62</v>
      </c>
      <c r="K1255" s="48">
        <v>-106000</v>
      </c>
      <c r="L1255" s="12" t="s">
        <v>62</v>
      </c>
      <c r="P1255" s="50">
        <v>-227886</v>
      </c>
      <c r="Q1255" s="48">
        <v>-227202</v>
      </c>
      <c r="R1255" s="48">
        <v>-227202</v>
      </c>
      <c r="S1255" s="48">
        <v>0</v>
      </c>
      <c r="T1255" s="48">
        <v>0</v>
      </c>
      <c r="U1255" s="48">
        <v>0</v>
      </c>
      <c r="V1255" s="48">
        <v>0</v>
      </c>
      <c r="W1255" s="48">
        <v>0</v>
      </c>
      <c r="X1255" s="48">
        <v>0</v>
      </c>
      <c r="Y1255" s="48">
        <v>0</v>
      </c>
      <c r="Z1255" s="48">
        <v>0</v>
      </c>
      <c r="AA1255" s="48">
        <v>0</v>
      </c>
      <c r="AB1255" s="48">
        <v>0</v>
      </c>
      <c r="AC1255" s="48">
        <v>0</v>
      </c>
      <c r="AD1255" s="48">
        <v>0</v>
      </c>
      <c r="AI1255" s="48">
        <v>34606</v>
      </c>
      <c r="AJ1255" s="48">
        <v>0</v>
      </c>
      <c r="AK1255" s="48">
        <v>2855074</v>
      </c>
      <c r="AL1255" s="48">
        <v>0</v>
      </c>
      <c r="AM1255" s="48">
        <v>0</v>
      </c>
      <c r="AO1255" s="11" t="s">
        <v>3712</v>
      </c>
      <c r="AP1255" s="54" t="str">
        <f>IF(Table1[[#This Row],[Ending Capital Account]]&lt;500000,"A","REQ")</f>
        <v>A</v>
      </c>
    </row>
    <row r="1256" spans="1:42" x14ac:dyDescent="0.2">
      <c r="A1256" s="44">
        <v>78901</v>
      </c>
      <c r="B1256" s="11" t="s">
        <v>1863</v>
      </c>
      <c r="C1256" s="47">
        <v>44973</v>
      </c>
      <c r="D1256" s="46">
        <v>2021</v>
      </c>
      <c r="E1256" s="46">
        <v>2035</v>
      </c>
      <c r="F1256" s="12" t="s">
        <v>985</v>
      </c>
      <c r="G1256" s="12" t="s">
        <v>407</v>
      </c>
      <c r="H1256" s="12" t="s">
        <v>410</v>
      </c>
      <c r="I1256" s="12" t="s">
        <v>62</v>
      </c>
      <c r="J1256" s="12" t="s">
        <v>62</v>
      </c>
      <c r="K1256" s="48">
        <v>4288767</v>
      </c>
      <c r="L1256" s="12" t="s">
        <v>409</v>
      </c>
      <c r="P1256" s="50">
        <v>-164563</v>
      </c>
      <c r="Q1256" s="48">
        <v>-164159</v>
      </c>
      <c r="R1256" s="48">
        <v>-164159</v>
      </c>
      <c r="Y1256" s="48">
        <v>659603</v>
      </c>
      <c r="AJ1256" s="48">
        <v>4135187</v>
      </c>
      <c r="AL1256" s="48">
        <v>692192</v>
      </c>
      <c r="AN1256" s="48">
        <v>278695</v>
      </c>
      <c r="AO1256" s="11" t="s">
        <v>3764</v>
      </c>
      <c r="AP1256" s="54" t="str">
        <f>IF(Table1[[#This Row],[Ending Capital Account]]&lt;500000,"A","REQ")</f>
        <v>REQ</v>
      </c>
    </row>
    <row r="1257" spans="1:42" x14ac:dyDescent="0.2">
      <c r="A1257" s="44">
        <v>66228</v>
      </c>
      <c r="B1257" s="11" t="s">
        <v>3036</v>
      </c>
      <c r="C1257" s="47">
        <v>45008</v>
      </c>
      <c r="D1257" s="46">
        <v>2014</v>
      </c>
      <c r="E1257" s="46">
        <v>2029</v>
      </c>
      <c r="F1257" s="12" t="s">
        <v>985</v>
      </c>
      <c r="G1257" s="12" t="s">
        <v>407</v>
      </c>
      <c r="H1257" s="12" t="s">
        <v>410</v>
      </c>
      <c r="I1257" s="12" t="s">
        <v>62</v>
      </c>
      <c r="J1257" s="12" t="s">
        <v>62</v>
      </c>
      <c r="K1257" s="48">
        <v>-468382</v>
      </c>
      <c r="L1257" s="12" t="s">
        <v>62</v>
      </c>
      <c r="P1257" s="50">
        <v>-335623</v>
      </c>
      <c r="Q1257" s="48">
        <v>-335589</v>
      </c>
      <c r="R1257" s="48">
        <v>-336261</v>
      </c>
      <c r="S1257" s="48">
        <v>0</v>
      </c>
      <c r="T1257" s="48">
        <v>329169</v>
      </c>
      <c r="U1257" s="48">
        <v>0</v>
      </c>
      <c r="V1257" s="48">
        <v>0</v>
      </c>
      <c r="W1257" s="48">
        <v>0</v>
      </c>
      <c r="X1257" s="48">
        <v>0</v>
      </c>
      <c r="Y1257" s="48">
        <v>664543</v>
      </c>
      <c r="Z1257" s="48">
        <v>0</v>
      </c>
      <c r="AA1257" s="48">
        <v>0</v>
      </c>
      <c r="AB1257" s="48">
        <v>0</v>
      </c>
      <c r="AC1257" s="48">
        <v>0</v>
      </c>
      <c r="AD1257" s="48">
        <v>0</v>
      </c>
      <c r="AI1257" s="48">
        <v>0</v>
      </c>
      <c r="AJ1257" s="48">
        <v>22097838</v>
      </c>
      <c r="AK1257" s="48">
        <v>0</v>
      </c>
      <c r="AL1257" s="48">
        <v>0</v>
      </c>
      <c r="AM1257" s="48">
        <v>0</v>
      </c>
      <c r="AN1257" s="48">
        <v>958701</v>
      </c>
      <c r="AO1257" s="11" t="s">
        <v>3789</v>
      </c>
      <c r="AP1257" s="54" t="str">
        <f>IF(Table1[[#This Row],[Ending Capital Account]]&lt;500000,"A","REQ")</f>
        <v>A</v>
      </c>
    </row>
    <row r="1258" spans="1:42" x14ac:dyDescent="0.2">
      <c r="A1258" s="44">
        <v>78830</v>
      </c>
      <c r="B1258" s="11" t="s">
        <v>2676</v>
      </c>
      <c r="C1258" s="47">
        <v>45013</v>
      </c>
      <c r="D1258" s="46">
        <v>2020</v>
      </c>
      <c r="E1258" s="46">
        <v>2035</v>
      </c>
      <c r="F1258" s="12" t="s">
        <v>985</v>
      </c>
      <c r="G1258" s="12" t="s">
        <v>407</v>
      </c>
      <c r="H1258" s="12" t="s">
        <v>410</v>
      </c>
      <c r="I1258" s="12" t="s">
        <v>62</v>
      </c>
      <c r="J1258" s="12" t="s">
        <v>62</v>
      </c>
      <c r="K1258" s="48">
        <v>10666254</v>
      </c>
      <c r="L1258" s="12" t="s">
        <v>409</v>
      </c>
      <c r="P1258" s="50">
        <v>-1551932</v>
      </c>
      <c r="Q1258" s="48">
        <v>-1524141</v>
      </c>
      <c r="R1258" s="48">
        <v>-1524141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1690138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I1258" s="48">
        <v>22830004</v>
      </c>
      <c r="AJ1258" s="48">
        <v>21933687</v>
      </c>
      <c r="AK1258" s="48">
        <v>0</v>
      </c>
      <c r="AL1258" s="48">
        <v>12144589</v>
      </c>
      <c r="AM1258" s="48">
        <v>0</v>
      </c>
      <c r="AN1258" s="48">
        <v>1641110</v>
      </c>
      <c r="AO1258" s="11" t="s">
        <v>3748</v>
      </c>
      <c r="AP1258" s="54" t="str">
        <f>IF(Table1[[#This Row],[Ending Capital Account]]&lt;500000,"A","REQ")</f>
        <v>REQ</v>
      </c>
    </row>
    <row r="1259" spans="1:42" x14ac:dyDescent="0.2">
      <c r="A1259" s="44">
        <v>67553</v>
      </c>
      <c r="B1259" s="11" t="s">
        <v>909</v>
      </c>
      <c r="C1259" s="47">
        <v>44989</v>
      </c>
      <c r="D1259" s="46">
        <v>2019</v>
      </c>
      <c r="E1259" s="46">
        <v>2033</v>
      </c>
      <c r="F1259" s="12" t="s">
        <v>985</v>
      </c>
      <c r="G1259" s="12" t="s">
        <v>407</v>
      </c>
      <c r="H1259" s="12" t="s">
        <v>410</v>
      </c>
      <c r="I1259" s="12" t="s">
        <v>62</v>
      </c>
      <c r="J1259" s="12" t="s">
        <v>62</v>
      </c>
      <c r="K1259" s="48">
        <v>6246648</v>
      </c>
      <c r="L1259" s="12" t="s">
        <v>409</v>
      </c>
      <c r="P1259" s="50">
        <v>-1125961</v>
      </c>
      <c r="Q1259" s="48">
        <v>-1129558</v>
      </c>
      <c r="R1259" s="48">
        <v>-1129558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1244245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I1259" s="48">
        <v>0</v>
      </c>
      <c r="AJ1259" s="48">
        <v>6919890</v>
      </c>
      <c r="AK1259" s="48">
        <v>0</v>
      </c>
      <c r="AL1259" s="48">
        <v>0</v>
      </c>
      <c r="AM1259" s="48">
        <v>0</v>
      </c>
      <c r="AN1259" s="48">
        <v>1096508</v>
      </c>
      <c r="AO1259" s="11" t="s">
        <v>3788</v>
      </c>
      <c r="AP1259" s="54" t="str">
        <f>IF(Table1[[#This Row],[Ending Capital Account]]&lt;500000,"A","REQ")</f>
        <v>REQ</v>
      </c>
    </row>
    <row r="1260" spans="1:42" x14ac:dyDescent="0.2">
      <c r="A1260" s="44">
        <v>64325</v>
      </c>
      <c r="B1260" s="11" t="s">
        <v>279</v>
      </c>
      <c r="C1260" s="47">
        <v>44991</v>
      </c>
      <c r="D1260" s="46">
        <v>2011</v>
      </c>
      <c r="E1260" s="46">
        <v>2025</v>
      </c>
      <c r="F1260" s="12" t="s">
        <v>985</v>
      </c>
      <c r="G1260" s="12" t="s">
        <v>407</v>
      </c>
      <c r="H1260" s="12" t="s">
        <v>410</v>
      </c>
      <c r="I1260" s="12" t="s">
        <v>62</v>
      </c>
      <c r="J1260" s="12" t="s">
        <v>62</v>
      </c>
      <c r="K1260" s="48">
        <v>4010547</v>
      </c>
      <c r="L1260" s="12" t="s">
        <v>409</v>
      </c>
      <c r="P1260" s="50">
        <v>-509346</v>
      </c>
      <c r="Q1260" s="48">
        <v>-518379</v>
      </c>
      <c r="R1260" s="48">
        <v>-518379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I1260" s="48">
        <v>207942</v>
      </c>
      <c r="AJ1260" s="48">
        <v>0</v>
      </c>
      <c r="AK1260" s="48">
        <v>0</v>
      </c>
      <c r="AL1260" s="48">
        <v>0</v>
      </c>
      <c r="AM1260" s="48">
        <v>0</v>
      </c>
      <c r="AN1260" s="48">
        <v>427454</v>
      </c>
      <c r="AO1260" s="11" t="s">
        <v>3787</v>
      </c>
      <c r="AP1260" s="54" t="str">
        <f>IF(Table1[[#This Row],[Ending Capital Account]]&lt;500000,"A","REQ")</f>
        <v>REQ</v>
      </c>
    </row>
    <row r="1261" spans="1:42" x14ac:dyDescent="0.2">
      <c r="A1261" s="44">
        <v>65401</v>
      </c>
      <c r="B1261" s="11" t="s">
        <v>2508</v>
      </c>
      <c r="C1261" s="47">
        <v>44992</v>
      </c>
      <c r="D1261" s="46">
        <v>2014</v>
      </c>
      <c r="E1261" s="46">
        <v>2028</v>
      </c>
      <c r="F1261" s="12" t="s">
        <v>985</v>
      </c>
      <c r="G1261" s="12" t="s">
        <v>407</v>
      </c>
      <c r="H1261" s="12" t="s">
        <v>410</v>
      </c>
      <c r="I1261" s="12" t="s">
        <v>62</v>
      </c>
      <c r="J1261" s="12" t="s">
        <v>62</v>
      </c>
      <c r="K1261" s="48">
        <v>2976453</v>
      </c>
      <c r="L1261" s="12" t="s">
        <v>409</v>
      </c>
      <c r="P1261" s="50">
        <v>-206479</v>
      </c>
      <c r="Q1261" s="48">
        <v>-206458</v>
      </c>
      <c r="R1261" s="48">
        <v>-206458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618850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I1261" s="48">
        <v>0</v>
      </c>
      <c r="AJ1261" s="48">
        <v>2305857</v>
      </c>
      <c r="AK1261" s="48">
        <v>216519</v>
      </c>
      <c r="AL1261" s="48">
        <v>0</v>
      </c>
      <c r="AM1261" s="48">
        <v>0</v>
      </c>
      <c r="AN1261" s="48">
        <v>239602</v>
      </c>
      <c r="AO1261" s="11" t="s">
        <v>3698</v>
      </c>
      <c r="AP1261" s="54" t="str">
        <f>IF(Table1[[#This Row],[Ending Capital Account]]&lt;500000,"A","REQ")</f>
        <v>REQ</v>
      </c>
    </row>
    <row r="1262" spans="1:42" x14ac:dyDescent="0.2">
      <c r="A1262" s="44">
        <v>79206</v>
      </c>
      <c r="B1262" s="11" t="s">
        <v>628</v>
      </c>
      <c r="C1262" s="47">
        <v>44972</v>
      </c>
      <c r="D1262" s="46">
        <v>2021</v>
      </c>
      <c r="E1262" s="46">
        <v>2036</v>
      </c>
      <c r="F1262" s="12" t="s">
        <v>408</v>
      </c>
      <c r="G1262" s="12" t="s">
        <v>407</v>
      </c>
      <c r="H1262" s="12" t="s">
        <v>410</v>
      </c>
      <c r="I1262" s="12" t="s">
        <v>62</v>
      </c>
      <c r="J1262" s="12" t="s">
        <v>62</v>
      </c>
      <c r="K1262" s="48">
        <v>12164196</v>
      </c>
      <c r="L1262" s="12" t="s">
        <v>409</v>
      </c>
      <c r="P1262" s="50">
        <v>-1186617</v>
      </c>
      <c r="Q1262" s="48">
        <v>-1185558</v>
      </c>
      <c r="R1262" s="48">
        <v>-1185558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879008</v>
      </c>
      <c r="Z1262" s="48">
        <v>0</v>
      </c>
      <c r="AA1262" s="48">
        <v>0</v>
      </c>
      <c r="AB1262" s="48">
        <v>0</v>
      </c>
      <c r="AC1262" s="48">
        <v>879008</v>
      </c>
      <c r="AD1262" s="48">
        <v>0</v>
      </c>
      <c r="AI1262" s="48">
        <v>0</v>
      </c>
      <c r="AJ1262" s="48">
        <v>8967526</v>
      </c>
      <c r="AK1262" s="48">
        <v>0</v>
      </c>
      <c r="AL1262" s="48">
        <v>10957028</v>
      </c>
      <c r="AM1262" s="48">
        <v>0</v>
      </c>
      <c r="AN1262" s="48">
        <v>1179946</v>
      </c>
      <c r="AO1262" s="11" t="s">
        <v>3701</v>
      </c>
      <c r="AP1262" s="54" t="str">
        <f>IF(Table1[[#This Row],[Ending Capital Account]]&lt;500000,"A","REQ")</f>
        <v>REQ</v>
      </c>
    </row>
    <row r="1263" spans="1:42" x14ac:dyDescent="0.2">
      <c r="A1263" s="44">
        <v>63217</v>
      </c>
      <c r="B1263" s="11" t="s">
        <v>2233</v>
      </c>
      <c r="C1263" s="47">
        <v>44971</v>
      </c>
      <c r="D1263" s="46">
        <v>2008</v>
      </c>
      <c r="E1263" s="46">
        <v>2022</v>
      </c>
      <c r="F1263" s="12" t="s">
        <v>985</v>
      </c>
      <c r="G1263" s="12" t="s">
        <v>407</v>
      </c>
      <c r="H1263" s="12" t="s">
        <v>410</v>
      </c>
      <c r="I1263" s="12" t="s">
        <v>62</v>
      </c>
      <c r="J1263" s="12" t="s">
        <v>409</v>
      </c>
      <c r="K1263" s="48">
        <v>0</v>
      </c>
      <c r="L1263" s="12" t="s">
        <v>409</v>
      </c>
      <c r="P1263" s="50">
        <v>-124236</v>
      </c>
      <c r="Q1263" s="48">
        <v>-61156</v>
      </c>
      <c r="R1263" s="48">
        <v>-61156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-1281965</v>
      </c>
      <c r="AN1263" s="48">
        <v>173441</v>
      </c>
      <c r="AO1263" s="11" t="s">
        <v>3712</v>
      </c>
      <c r="AP1263" s="54" t="str">
        <f>IF(Table1[[#This Row],[Ending Capital Account]]&lt;500000,"A","REQ")</f>
        <v>A</v>
      </c>
    </row>
    <row r="1264" spans="1:42" x14ac:dyDescent="0.2">
      <c r="A1264" s="44">
        <v>66813</v>
      </c>
      <c r="B1264" s="11" t="s">
        <v>584</v>
      </c>
      <c r="C1264" s="47">
        <v>45009</v>
      </c>
      <c r="D1264" s="46">
        <v>2017</v>
      </c>
      <c r="E1264" s="46">
        <v>2032</v>
      </c>
      <c r="F1264" s="12" t="s">
        <v>985</v>
      </c>
      <c r="G1264" s="12" t="s">
        <v>407</v>
      </c>
      <c r="H1264" s="12" t="s">
        <v>410</v>
      </c>
      <c r="I1264" s="12" t="s">
        <v>62</v>
      </c>
      <c r="J1264" s="12" t="s">
        <v>62</v>
      </c>
      <c r="K1264" s="48">
        <v>8658409</v>
      </c>
      <c r="L1264" s="12" t="s">
        <v>409</v>
      </c>
      <c r="P1264" s="50">
        <v>-544988</v>
      </c>
      <c r="Q1264" s="48">
        <v>-543349</v>
      </c>
      <c r="R1264" s="48">
        <v>-543349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1245140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I1264" s="48">
        <v>0</v>
      </c>
      <c r="AJ1264" s="48">
        <v>6193681</v>
      </c>
      <c r="AK1264" s="48">
        <v>0</v>
      </c>
      <c r="AL1264" s="48">
        <v>0</v>
      </c>
      <c r="AM1264" s="48">
        <v>-5253</v>
      </c>
      <c r="AN1264" s="48">
        <v>562271</v>
      </c>
      <c r="AO1264" s="11" t="s">
        <v>3782</v>
      </c>
      <c r="AP1264" s="54" t="str">
        <f>IF(Table1[[#This Row],[Ending Capital Account]]&lt;500000,"A","REQ")</f>
        <v>REQ</v>
      </c>
    </row>
    <row r="1265" spans="1:42" x14ac:dyDescent="0.2">
      <c r="A1265" s="44">
        <v>62312</v>
      </c>
      <c r="B1265" s="11" t="s">
        <v>2167</v>
      </c>
      <c r="C1265" s="47">
        <v>44966</v>
      </c>
      <c r="D1265" s="46">
        <v>2007</v>
      </c>
      <c r="E1265" s="46">
        <v>2021</v>
      </c>
      <c r="F1265" s="12" t="s">
        <v>985</v>
      </c>
      <c r="G1265" s="12" t="s">
        <v>407</v>
      </c>
      <c r="H1265" s="12" t="s">
        <v>410</v>
      </c>
      <c r="I1265" s="12" t="s">
        <v>62</v>
      </c>
      <c r="J1265" s="12" t="s">
        <v>409</v>
      </c>
      <c r="K1265" s="48">
        <v>0</v>
      </c>
      <c r="L1265" s="12" t="s">
        <v>409</v>
      </c>
      <c r="P1265" s="50">
        <v>-22018</v>
      </c>
      <c r="Q1265" s="48">
        <v>0</v>
      </c>
      <c r="R1265" s="48">
        <v>0</v>
      </c>
      <c r="S1265" s="48">
        <v>0</v>
      </c>
      <c r="T1265" s="48">
        <v>0</v>
      </c>
      <c r="U1265" s="48">
        <v>0</v>
      </c>
      <c r="V1265" s="48">
        <v>0</v>
      </c>
      <c r="W1265" s="48">
        <v>0</v>
      </c>
      <c r="X1265" s="48">
        <v>0</v>
      </c>
      <c r="Y1265" s="48">
        <v>0</v>
      </c>
      <c r="Z1265" s="48">
        <v>0</v>
      </c>
      <c r="AA1265" s="48">
        <v>0</v>
      </c>
      <c r="AB1265" s="48">
        <v>0</v>
      </c>
      <c r="AC1265" s="48">
        <v>0</v>
      </c>
      <c r="AD1265" s="48">
        <v>0</v>
      </c>
      <c r="AI1265" s="48">
        <v>0</v>
      </c>
      <c r="AJ1265" s="48">
        <v>0</v>
      </c>
      <c r="AK1265" s="48">
        <v>0</v>
      </c>
      <c r="AL1265" s="48">
        <v>0</v>
      </c>
      <c r="AM1265" s="48">
        <v>0</v>
      </c>
      <c r="AN1265" s="48">
        <v>5389</v>
      </c>
      <c r="AO1265" s="11" t="s">
        <v>3786</v>
      </c>
      <c r="AP1265" s="54" t="str">
        <f>IF(Table1[[#This Row],[Ending Capital Account]]&lt;500000,"A","REQ")</f>
        <v>A</v>
      </c>
    </row>
    <row r="1266" spans="1:42" x14ac:dyDescent="0.2">
      <c r="A1266" s="44">
        <v>80299</v>
      </c>
      <c r="B1266" s="11" t="s">
        <v>3612</v>
      </c>
      <c r="C1266" s="47">
        <v>45041</v>
      </c>
      <c r="D1266" s="46">
        <v>2023</v>
      </c>
      <c r="E1266" s="46">
        <v>2038</v>
      </c>
      <c r="F1266" s="12" t="s">
        <v>985</v>
      </c>
      <c r="G1266" s="12" t="s">
        <v>407</v>
      </c>
      <c r="H1266" s="12" t="s">
        <v>410</v>
      </c>
      <c r="I1266" s="12" t="s">
        <v>62</v>
      </c>
      <c r="J1266" s="12" t="s">
        <v>62</v>
      </c>
      <c r="K1266" s="48">
        <v>1633797</v>
      </c>
      <c r="L1266" s="12" t="s">
        <v>409</v>
      </c>
      <c r="P1266" s="50">
        <v>0</v>
      </c>
      <c r="Q1266" s="48">
        <v>0</v>
      </c>
      <c r="R1266" s="48">
        <v>0</v>
      </c>
      <c r="S1266" s="48">
        <v>0</v>
      </c>
      <c r="T1266" s="48">
        <v>0</v>
      </c>
      <c r="U1266" s="48">
        <v>0</v>
      </c>
      <c r="V1266" s="48">
        <v>0</v>
      </c>
      <c r="W1266" s="48">
        <v>0</v>
      </c>
      <c r="X1266" s="48">
        <v>0</v>
      </c>
      <c r="Y1266" s="48">
        <v>0</v>
      </c>
      <c r="Z1266" s="48">
        <v>0</v>
      </c>
      <c r="AA1266" s="48">
        <v>0</v>
      </c>
      <c r="AB1266" s="48">
        <v>0</v>
      </c>
      <c r="AC1266" s="48">
        <v>0</v>
      </c>
      <c r="AD1266" s="48">
        <v>0</v>
      </c>
      <c r="AI1266" s="48">
        <v>853720</v>
      </c>
      <c r="AJ1266" s="48">
        <v>8182208</v>
      </c>
      <c r="AK1266" s="48">
        <v>0</v>
      </c>
      <c r="AL1266" s="48">
        <v>25000</v>
      </c>
      <c r="AM1266" s="48">
        <v>0</v>
      </c>
      <c r="AO1266" s="11" t="s">
        <v>3790</v>
      </c>
      <c r="AP1266" s="54" t="str">
        <f>IF(Table1[[#This Row],[Ending Capital Account]]&lt;500000,"A","REQ")</f>
        <v>REQ</v>
      </c>
    </row>
    <row r="1267" spans="1:42" x14ac:dyDescent="0.2">
      <c r="A1267" s="44">
        <v>66864</v>
      </c>
      <c r="B1267" s="11" t="s">
        <v>1416</v>
      </c>
      <c r="C1267" s="47">
        <v>45105</v>
      </c>
      <c r="D1267" s="46">
        <v>2018</v>
      </c>
      <c r="E1267" s="46">
        <v>2031</v>
      </c>
      <c r="F1267" s="12" t="s">
        <v>985</v>
      </c>
      <c r="G1267" s="12" t="s">
        <v>407</v>
      </c>
      <c r="H1267" s="12" t="s">
        <v>410</v>
      </c>
      <c r="I1267" s="12" t="s">
        <v>62</v>
      </c>
      <c r="J1267" s="12" t="s">
        <v>62</v>
      </c>
      <c r="K1267" s="48">
        <v>5381802</v>
      </c>
      <c r="L1267" s="12" t="s">
        <v>409</v>
      </c>
      <c r="P1267" s="50">
        <v>-443144</v>
      </c>
      <c r="Q1267" s="48">
        <v>-442645</v>
      </c>
      <c r="R1267" s="48">
        <v>-442645</v>
      </c>
      <c r="S1267" s="48">
        <v>0</v>
      </c>
      <c r="T1267" s="48">
        <v>0</v>
      </c>
      <c r="U1267" s="48">
        <v>0</v>
      </c>
      <c r="V1267" s="48">
        <v>0</v>
      </c>
      <c r="W1267" s="48">
        <v>0</v>
      </c>
      <c r="X1267" s="48">
        <v>0</v>
      </c>
      <c r="Y1267" s="48">
        <v>790321</v>
      </c>
      <c r="Z1267" s="48">
        <v>0</v>
      </c>
      <c r="AA1267" s="48">
        <v>0</v>
      </c>
      <c r="AB1267" s="48">
        <v>0</v>
      </c>
      <c r="AC1267" s="48">
        <v>0</v>
      </c>
      <c r="AD1267" s="48">
        <v>0</v>
      </c>
      <c r="AI1267" s="48">
        <v>517239</v>
      </c>
      <c r="AJ1267" s="48">
        <v>4927224</v>
      </c>
      <c r="AK1267" s="48">
        <v>0</v>
      </c>
      <c r="AL1267" s="48">
        <v>0</v>
      </c>
      <c r="AM1267" s="48">
        <v>0</v>
      </c>
      <c r="AN1267" s="48">
        <v>459480</v>
      </c>
      <c r="AO1267" s="11" t="s">
        <v>3702</v>
      </c>
      <c r="AP1267" s="54" t="str">
        <f>IF(Table1[[#This Row],[Ending Capital Account]]&lt;500000,"A","REQ")</f>
        <v>REQ</v>
      </c>
    </row>
    <row r="1268" spans="1:42" x14ac:dyDescent="0.2">
      <c r="A1268" s="44">
        <v>62265</v>
      </c>
      <c r="B1268" s="11" t="s">
        <v>2043</v>
      </c>
      <c r="C1268" s="47">
        <v>44977</v>
      </c>
      <c r="D1268" s="46">
        <v>2007</v>
      </c>
      <c r="E1268" s="46">
        <v>2021</v>
      </c>
      <c r="F1268" s="12" t="s">
        <v>985</v>
      </c>
      <c r="G1268" s="12" t="s">
        <v>407</v>
      </c>
      <c r="H1268" s="12" t="s">
        <v>410</v>
      </c>
      <c r="I1268" s="12" t="s">
        <v>62</v>
      </c>
      <c r="J1268" s="12" t="s">
        <v>409</v>
      </c>
      <c r="K1268" s="48">
        <v>0</v>
      </c>
      <c r="L1268" s="12" t="s">
        <v>409</v>
      </c>
      <c r="P1268" s="50">
        <v>-1630362</v>
      </c>
      <c r="Q1268" s="48">
        <v>0</v>
      </c>
      <c r="R1268" s="48">
        <v>0</v>
      </c>
      <c r="S1268" s="48">
        <v>0</v>
      </c>
      <c r="T1268" s="48">
        <v>0</v>
      </c>
      <c r="U1268" s="48">
        <v>0</v>
      </c>
      <c r="V1268" s="48">
        <v>0</v>
      </c>
      <c r="W1268" s="48">
        <v>0</v>
      </c>
      <c r="X1268" s="48">
        <v>0</v>
      </c>
      <c r="Y1268" s="48">
        <v>0</v>
      </c>
      <c r="Z1268" s="48">
        <v>0</v>
      </c>
      <c r="AA1268" s="48">
        <v>0</v>
      </c>
      <c r="AB1268" s="48">
        <v>0</v>
      </c>
      <c r="AC1268" s="48">
        <v>0</v>
      </c>
      <c r="AD1268" s="48">
        <v>0</v>
      </c>
      <c r="AI1268" s="48">
        <v>0</v>
      </c>
      <c r="AJ1268" s="48">
        <v>0</v>
      </c>
      <c r="AK1268" s="48">
        <v>0</v>
      </c>
      <c r="AL1268" s="48">
        <v>0</v>
      </c>
      <c r="AM1268" s="48">
        <v>0</v>
      </c>
      <c r="AN1268" s="48">
        <v>431735</v>
      </c>
      <c r="AO1268" s="11" t="s">
        <v>3781</v>
      </c>
      <c r="AP1268" s="54" t="str">
        <f>IF(Table1[[#This Row],[Ending Capital Account]]&lt;500000,"A","REQ")</f>
        <v>A</v>
      </c>
    </row>
    <row r="1269" spans="1:42" x14ac:dyDescent="0.2">
      <c r="A1269" s="44">
        <v>66276</v>
      </c>
      <c r="B1269" s="11" t="s">
        <v>748</v>
      </c>
      <c r="C1269" s="47">
        <v>44985</v>
      </c>
      <c r="D1269" s="46">
        <v>2016</v>
      </c>
      <c r="E1269" s="46">
        <v>2030</v>
      </c>
      <c r="F1269" s="12" t="s">
        <v>985</v>
      </c>
      <c r="G1269" s="12" t="s">
        <v>407</v>
      </c>
      <c r="H1269" s="12" t="s">
        <v>410</v>
      </c>
      <c r="I1269" s="12" t="s">
        <v>62</v>
      </c>
      <c r="J1269" s="12" t="s">
        <v>62</v>
      </c>
      <c r="K1269" s="48">
        <v>3125412</v>
      </c>
      <c r="L1269" s="12" t="s">
        <v>409</v>
      </c>
      <c r="P1269" s="50">
        <v>-361769</v>
      </c>
      <c r="Q1269" s="48">
        <v>-361594</v>
      </c>
      <c r="R1269" s="48">
        <v>-361594</v>
      </c>
      <c r="S1269" s="48">
        <v>0</v>
      </c>
      <c r="T1269" s="48">
        <v>0</v>
      </c>
      <c r="U1269" s="48">
        <v>0</v>
      </c>
      <c r="V1269" s="48">
        <v>0</v>
      </c>
      <c r="W1269" s="48">
        <v>0</v>
      </c>
      <c r="X1269" s="48">
        <v>0</v>
      </c>
      <c r="Y1269" s="48">
        <v>613300</v>
      </c>
      <c r="Z1269" s="48">
        <v>0</v>
      </c>
      <c r="AA1269" s="48">
        <v>0</v>
      </c>
      <c r="AB1269" s="48">
        <v>0</v>
      </c>
      <c r="AC1269" s="48">
        <v>0</v>
      </c>
      <c r="AD1269" s="48">
        <v>0</v>
      </c>
      <c r="AI1269" s="48">
        <v>0</v>
      </c>
      <c r="AJ1269" s="48">
        <v>4417465</v>
      </c>
      <c r="AK1269" s="48">
        <v>0</v>
      </c>
      <c r="AL1269" s="48">
        <v>0</v>
      </c>
      <c r="AM1269" s="48">
        <v>0</v>
      </c>
      <c r="AN1269" s="48">
        <v>341360</v>
      </c>
      <c r="AO1269" s="11" t="s">
        <v>3785</v>
      </c>
      <c r="AP1269" s="54" t="str">
        <f>IF(Table1[[#This Row],[Ending Capital Account]]&lt;500000,"A","REQ")</f>
        <v>REQ</v>
      </c>
    </row>
    <row r="1270" spans="1:42" x14ac:dyDescent="0.2">
      <c r="A1270" s="44">
        <v>80074</v>
      </c>
      <c r="B1270" s="11" t="s">
        <v>1079</v>
      </c>
      <c r="C1270" s="47">
        <v>44999</v>
      </c>
      <c r="D1270" s="46"/>
      <c r="E1270" s="46"/>
      <c r="F1270" s="12" t="s">
        <v>985</v>
      </c>
      <c r="G1270" s="12" t="s">
        <v>413</v>
      </c>
      <c r="H1270" s="12" t="s">
        <v>410</v>
      </c>
      <c r="I1270" s="12" t="s">
        <v>62</v>
      </c>
      <c r="J1270" s="12" t="s">
        <v>62</v>
      </c>
      <c r="K1270" s="48">
        <v>8328012</v>
      </c>
      <c r="L1270" s="12" t="s">
        <v>62</v>
      </c>
      <c r="P1270" s="50">
        <v>0</v>
      </c>
      <c r="Q1270" s="48">
        <v>-140</v>
      </c>
      <c r="R1270" s="48">
        <v>-140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I1270" s="48">
        <v>1787507</v>
      </c>
      <c r="AJ1270" s="48">
        <v>0</v>
      </c>
      <c r="AK1270" s="48">
        <v>300000</v>
      </c>
      <c r="AL1270" s="48">
        <v>0</v>
      </c>
      <c r="AM1270" s="48">
        <v>0</v>
      </c>
      <c r="AO1270" s="11" t="s">
        <v>3784</v>
      </c>
      <c r="AP1270" s="54" t="str">
        <f>IF(Table1[[#This Row],[Ending Capital Account]]&lt;500000,"A","REQ")</f>
        <v>REQ</v>
      </c>
    </row>
    <row r="1271" spans="1:42" x14ac:dyDescent="0.2">
      <c r="A1271" s="44">
        <v>63850</v>
      </c>
      <c r="B1271" s="11" t="s">
        <v>267</v>
      </c>
      <c r="C1271" s="47">
        <v>45077</v>
      </c>
      <c r="D1271" s="46">
        <v>2011</v>
      </c>
      <c r="E1271" s="46">
        <v>2025</v>
      </c>
      <c r="F1271" s="12" t="s">
        <v>985</v>
      </c>
      <c r="G1271" s="12" t="s">
        <v>407</v>
      </c>
      <c r="H1271" s="12" t="s">
        <v>410</v>
      </c>
      <c r="I1271" s="12" t="s">
        <v>62</v>
      </c>
      <c r="J1271" s="12" t="s">
        <v>62</v>
      </c>
      <c r="K1271" s="48">
        <v>-1738810</v>
      </c>
      <c r="L1271" s="12" t="s">
        <v>409</v>
      </c>
      <c r="P1271" s="50">
        <v>-256137</v>
      </c>
      <c r="Q1271" s="48">
        <v>-254459</v>
      </c>
      <c r="R1271" s="48">
        <v>-254459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I1271" s="48">
        <v>0</v>
      </c>
      <c r="AJ1271" s="48">
        <v>7898671</v>
      </c>
      <c r="AK1271" s="48">
        <v>0</v>
      </c>
      <c r="AL1271" s="48">
        <v>0</v>
      </c>
      <c r="AM1271" s="48">
        <v>0</v>
      </c>
      <c r="AN1271" s="48">
        <v>264742</v>
      </c>
      <c r="AO1271" s="11" t="s">
        <v>3709</v>
      </c>
      <c r="AP1271" s="54" t="str">
        <f>IF(Table1[[#This Row],[Ending Capital Account]]&lt;500000,"A","REQ")</f>
        <v>A</v>
      </c>
    </row>
    <row r="1272" spans="1:42" x14ac:dyDescent="0.2">
      <c r="A1272" s="44">
        <v>64735</v>
      </c>
      <c r="B1272" s="11" t="s">
        <v>256</v>
      </c>
      <c r="C1272" s="47">
        <v>45077</v>
      </c>
      <c r="D1272" s="46">
        <v>2011</v>
      </c>
      <c r="E1272" s="46">
        <v>2025</v>
      </c>
      <c r="F1272" s="12" t="s">
        <v>985</v>
      </c>
      <c r="G1272" s="12" t="s">
        <v>407</v>
      </c>
      <c r="H1272" s="12" t="s">
        <v>410</v>
      </c>
      <c r="I1272" s="12" t="s">
        <v>62</v>
      </c>
      <c r="J1272" s="12" t="s">
        <v>62</v>
      </c>
      <c r="K1272" s="48">
        <v>200021</v>
      </c>
      <c r="L1272" s="12" t="s">
        <v>409</v>
      </c>
      <c r="P1272" s="50">
        <v>-653516</v>
      </c>
      <c r="Q1272" s="48">
        <v>-649697</v>
      </c>
      <c r="R1272" s="48">
        <v>-649697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I1272" s="48">
        <v>0</v>
      </c>
      <c r="AJ1272" s="48">
        <v>9285103</v>
      </c>
      <c r="AK1272" s="48">
        <v>0</v>
      </c>
      <c r="AL1272" s="48">
        <v>0</v>
      </c>
      <c r="AM1272" s="48">
        <v>0</v>
      </c>
      <c r="AN1272" s="48">
        <v>549062</v>
      </c>
      <c r="AO1272" s="11" t="s">
        <v>3761</v>
      </c>
      <c r="AP1272" s="54" t="str">
        <f>IF(Table1[[#This Row],[Ending Capital Account]]&lt;500000,"A","REQ")</f>
        <v>A</v>
      </c>
    </row>
    <row r="1273" spans="1:42" x14ac:dyDescent="0.2">
      <c r="A1273" s="44">
        <v>64738</v>
      </c>
      <c r="B1273" s="11" t="s">
        <v>3391</v>
      </c>
      <c r="C1273" s="47">
        <v>45077</v>
      </c>
      <c r="D1273" s="46">
        <v>2012</v>
      </c>
      <c r="E1273" s="46">
        <v>2026</v>
      </c>
      <c r="F1273" s="12" t="s">
        <v>985</v>
      </c>
      <c r="G1273" s="12" t="s">
        <v>407</v>
      </c>
      <c r="H1273" s="12" t="s">
        <v>410</v>
      </c>
      <c r="I1273" s="12" t="s">
        <v>62</v>
      </c>
      <c r="J1273" s="12" t="s">
        <v>62</v>
      </c>
      <c r="K1273" s="48">
        <v>1728099</v>
      </c>
      <c r="L1273" s="12" t="s">
        <v>409</v>
      </c>
      <c r="P1273" s="50">
        <v>-595435</v>
      </c>
      <c r="Q1273" s="48">
        <v>-604673</v>
      </c>
      <c r="R1273" s="48">
        <v>-623425</v>
      </c>
      <c r="AJ1273" s="48">
        <v>11087612</v>
      </c>
      <c r="AN1273" s="48">
        <v>549470</v>
      </c>
      <c r="AO1273" s="11" t="s">
        <v>3783</v>
      </c>
      <c r="AP1273" s="54" t="str">
        <f>IF(Table1[[#This Row],[Ending Capital Account]]&lt;500000,"A","REQ")</f>
        <v>REQ</v>
      </c>
    </row>
    <row r="1274" spans="1:42" x14ac:dyDescent="0.2">
      <c r="A1274" s="44">
        <v>63870</v>
      </c>
      <c r="B1274" s="11" t="s">
        <v>3389</v>
      </c>
      <c r="C1274" s="47">
        <v>45077</v>
      </c>
      <c r="D1274" s="46">
        <v>2012</v>
      </c>
      <c r="E1274" s="46">
        <v>2026</v>
      </c>
      <c r="F1274" s="12" t="s">
        <v>985</v>
      </c>
      <c r="G1274" s="12" t="s">
        <v>407</v>
      </c>
      <c r="H1274" s="12" t="s">
        <v>410</v>
      </c>
      <c r="I1274" s="12" t="s">
        <v>62</v>
      </c>
      <c r="J1274" s="12" t="s">
        <v>62</v>
      </c>
      <c r="K1274" s="48">
        <v>2313922</v>
      </c>
      <c r="L1274" s="12" t="s">
        <v>62</v>
      </c>
      <c r="P1274" s="50">
        <v>-335133</v>
      </c>
      <c r="Q1274" s="48">
        <v>-274911</v>
      </c>
      <c r="R1274" s="48">
        <v>-274911</v>
      </c>
      <c r="T1274" s="48">
        <v>224692</v>
      </c>
      <c r="AJ1274" s="48">
        <v>8766840</v>
      </c>
      <c r="AN1274" s="48">
        <v>634886</v>
      </c>
      <c r="AO1274" s="11" t="s">
        <v>3783</v>
      </c>
      <c r="AP1274" s="54" t="str">
        <f>IF(Table1[[#This Row],[Ending Capital Account]]&lt;500000,"A","REQ")</f>
        <v>REQ</v>
      </c>
    </row>
    <row r="1275" spans="1:42" x14ac:dyDescent="0.2">
      <c r="A1275" s="44">
        <v>66065</v>
      </c>
      <c r="B1275" s="11" t="s">
        <v>568</v>
      </c>
      <c r="C1275" s="47">
        <v>44977</v>
      </c>
      <c r="D1275" s="46">
        <v>2016</v>
      </c>
      <c r="E1275" s="46">
        <v>2030</v>
      </c>
      <c r="F1275" s="12" t="s">
        <v>985</v>
      </c>
      <c r="G1275" s="12" t="s">
        <v>407</v>
      </c>
      <c r="H1275" s="12" t="s">
        <v>410</v>
      </c>
      <c r="I1275" s="12" t="s">
        <v>62</v>
      </c>
      <c r="J1275" s="12" t="s">
        <v>62</v>
      </c>
      <c r="K1275" s="48">
        <v>5824245</v>
      </c>
      <c r="L1275" s="12" t="s">
        <v>409</v>
      </c>
      <c r="P1275" s="50">
        <v>-450504</v>
      </c>
      <c r="Q1275" s="48">
        <v>-450439</v>
      </c>
      <c r="R1275" s="48">
        <v>-450439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947212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345312</v>
      </c>
      <c r="AO1275" s="11" t="s">
        <v>3782</v>
      </c>
      <c r="AP1275" s="54" t="str">
        <f>IF(Table1[[#This Row],[Ending Capital Account]]&lt;500000,"A","REQ")</f>
        <v>REQ</v>
      </c>
    </row>
    <row r="1276" spans="1:42" x14ac:dyDescent="0.2">
      <c r="A1276" s="44">
        <v>78701</v>
      </c>
      <c r="B1276" s="11" t="s">
        <v>1454</v>
      </c>
      <c r="C1276" s="47">
        <v>44977</v>
      </c>
      <c r="D1276" s="46">
        <v>2020</v>
      </c>
      <c r="E1276" s="46">
        <v>2034</v>
      </c>
      <c r="F1276" s="12" t="s">
        <v>985</v>
      </c>
      <c r="G1276" s="12" t="s">
        <v>407</v>
      </c>
      <c r="H1276" s="12" t="s">
        <v>410</v>
      </c>
      <c r="I1276" s="12" t="s">
        <v>62</v>
      </c>
      <c r="J1276" s="12" t="s">
        <v>62</v>
      </c>
      <c r="K1276" s="48">
        <v>13204031</v>
      </c>
      <c r="L1276" s="12" t="s">
        <v>409</v>
      </c>
      <c r="P1276" s="50">
        <v>-298142</v>
      </c>
      <c r="Q1276" s="48">
        <v>-298081</v>
      </c>
      <c r="R1276" s="48">
        <v>-298081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1646796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I1276" s="48">
        <v>0</v>
      </c>
      <c r="AJ1276" s="48">
        <v>2735616</v>
      </c>
      <c r="AK1276" s="48">
        <v>0</v>
      </c>
      <c r="AL1276" s="48">
        <v>0</v>
      </c>
      <c r="AM1276" s="48">
        <v>0</v>
      </c>
      <c r="AN1276" s="48">
        <v>478763</v>
      </c>
      <c r="AO1276" s="11" t="s">
        <v>3742</v>
      </c>
      <c r="AP1276" s="54" t="str">
        <f>IF(Table1[[#This Row],[Ending Capital Account]]&lt;500000,"A","REQ")</f>
        <v>REQ</v>
      </c>
    </row>
    <row r="1277" spans="1:42" x14ac:dyDescent="0.2">
      <c r="A1277" s="44">
        <v>64228</v>
      </c>
      <c r="B1277" s="11" t="s">
        <v>2983</v>
      </c>
      <c r="C1277" s="47">
        <v>45188</v>
      </c>
      <c r="D1277" s="46">
        <v>2009</v>
      </c>
      <c r="E1277" s="46">
        <v>2024</v>
      </c>
      <c r="F1277" s="12" t="s">
        <v>985</v>
      </c>
      <c r="G1277" s="12" t="s">
        <v>407</v>
      </c>
      <c r="H1277" s="12" t="s">
        <v>410</v>
      </c>
      <c r="I1277" s="12" t="s">
        <v>62</v>
      </c>
      <c r="J1277" s="12" t="s">
        <v>62</v>
      </c>
      <c r="K1277" s="48">
        <v>325338</v>
      </c>
      <c r="L1277" s="12" t="s">
        <v>409</v>
      </c>
      <c r="P1277" s="50">
        <v>-404064</v>
      </c>
      <c r="Q1277" s="48">
        <v>-400340</v>
      </c>
      <c r="R1277" s="48">
        <v>-400340</v>
      </c>
      <c r="S1277" s="48">
        <v>0</v>
      </c>
      <c r="T1277" s="48">
        <v>0</v>
      </c>
      <c r="U1277" s="48">
        <v>0</v>
      </c>
      <c r="V1277" s="48">
        <v>0</v>
      </c>
      <c r="W1277" s="48">
        <v>0</v>
      </c>
      <c r="X1277" s="48">
        <v>0</v>
      </c>
      <c r="Y1277" s="48">
        <v>70610</v>
      </c>
      <c r="Z1277" s="48">
        <v>0</v>
      </c>
      <c r="AA1277" s="48">
        <v>0</v>
      </c>
      <c r="AB1277" s="48">
        <v>0</v>
      </c>
      <c r="AC1277" s="48">
        <v>0</v>
      </c>
      <c r="AD1277" s="48">
        <v>0</v>
      </c>
      <c r="AI1277" s="48">
        <v>0</v>
      </c>
      <c r="AJ1277" s="48">
        <v>6281120</v>
      </c>
      <c r="AK1277" s="48">
        <v>0</v>
      </c>
      <c r="AL1277" s="48">
        <v>0</v>
      </c>
      <c r="AM1277" s="48">
        <v>0</v>
      </c>
      <c r="AN1277" s="48">
        <v>271742</v>
      </c>
      <c r="AO1277" s="11" t="s">
        <v>3738</v>
      </c>
      <c r="AP1277" s="54" t="str">
        <f>IF(Table1[[#This Row],[Ending Capital Account]]&lt;500000,"A","REQ")</f>
        <v>A</v>
      </c>
    </row>
    <row r="1278" spans="1:42" x14ac:dyDescent="0.2">
      <c r="A1278" s="44">
        <v>79596</v>
      </c>
      <c r="B1278" s="11" t="s">
        <v>3617</v>
      </c>
      <c r="C1278" s="47">
        <v>45047</v>
      </c>
      <c r="D1278" s="46">
        <v>2022</v>
      </c>
      <c r="E1278" s="46">
        <v>2037</v>
      </c>
      <c r="F1278" s="12" t="s">
        <v>985</v>
      </c>
      <c r="G1278" s="12" t="s">
        <v>407</v>
      </c>
      <c r="H1278" s="12" t="s">
        <v>410</v>
      </c>
      <c r="I1278" s="12" t="s">
        <v>62</v>
      </c>
      <c r="J1278" s="12" t="s">
        <v>62</v>
      </c>
      <c r="K1278" s="48">
        <v>8123136</v>
      </c>
      <c r="L1278" s="12" t="s">
        <v>409</v>
      </c>
      <c r="P1278" s="50">
        <v>-3289476</v>
      </c>
      <c r="Q1278" s="48">
        <v>-3288925</v>
      </c>
      <c r="R1278" s="48">
        <v>-3288925</v>
      </c>
      <c r="S1278" s="48">
        <v>0</v>
      </c>
      <c r="T1278" s="48">
        <v>0</v>
      </c>
      <c r="U1278" s="48">
        <v>0</v>
      </c>
      <c r="V1278" s="48">
        <v>0</v>
      </c>
      <c r="W1278" s="48">
        <v>0</v>
      </c>
      <c r="X1278" s="48">
        <v>0</v>
      </c>
      <c r="Y1278" s="48">
        <v>647567</v>
      </c>
      <c r="Z1278" s="48">
        <v>0</v>
      </c>
      <c r="AA1278" s="48">
        <v>0</v>
      </c>
      <c r="AB1278" s="48">
        <v>0</v>
      </c>
      <c r="AC1278" s="48">
        <v>966152</v>
      </c>
      <c r="AD1278" s="48">
        <v>0</v>
      </c>
      <c r="AE1278" s="48">
        <v>0</v>
      </c>
      <c r="AI1278" s="48">
        <v>140539</v>
      </c>
      <c r="AJ1278" s="48">
        <v>11336112</v>
      </c>
      <c r="AK1278" s="48">
        <v>5000</v>
      </c>
      <c r="AL1278" s="48">
        <v>9251987</v>
      </c>
      <c r="AM1278" s="48">
        <v>0</v>
      </c>
      <c r="AN1278" s="48">
        <v>3241629</v>
      </c>
      <c r="AO1278" s="11" t="s">
        <v>3800</v>
      </c>
      <c r="AP1278" s="54" t="str">
        <f>IF(Table1[[#This Row],[Ending Capital Account]]&lt;500000,"A","REQ")</f>
        <v>REQ</v>
      </c>
    </row>
    <row r="1279" spans="1:42" x14ac:dyDescent="0.2">
      <c r="A1279" s="44">
        <v>66563</v>
      </c>
      <c r="B1279" s="11" t="s">
        <v>3083</v>
      </c>
      <c r="C1279" s="47">
        <v>44956</v>
      </c>
      <c r="D1279" s="46">
        <v>2015</v>
      </c>
      <c r="E1279" s="46">
        <v>2030</v>
      </c>
      <c r="F1279" s="12" t="s">
        <v>985</v>
      </c>
      <c r="G1279" s="12" t="s">
        <v>407</v>
      </c>
      <c r="H1279" s="12" t="s">
        <v>410</v>
      </c>
      <c r="I1279" s="12" t="s">
        <v>62</v>
      </c>
      <c r="J1279" s="12" t="s">
        <v>62</v>
      </c>
      <c r="K1279" s="48">
        <v>4174099</v>
      </c>
      <c r="L1279" s="12" t="s">
        <v>409</v>
      </c>
      <c r="P1279" s="50">
        <v>-338385</v>
      </c>
      <c r="Q1279" s="48">
        <v>-335817</v>
      </c>
      <c r="R1279" s="48">
        <v>-335817</v>
      </c>
      <c r="S1279" s="48">
        <v>0</v>
      </c>
      <c r="T1279" s="48">
        <v>0</v>
      </c>
      <c r="U1279" s="48">
        <v>0</v>
      </c>
      <c r="V1279" s="48">
        <v>0</v>
      </c>
      <c r="W1279" s="48">
        <v>0</v>
      </c>
      <c r="X1279" s="48">
        <v>0</v>
      </c>
      <c r="Y1279" s="48">
        <v>637080</v>
      </c>
      <c r="Z1279" s="48">
        <v>0</v>
      </c>
      <c r="AA1279" s="48">
        <v>0</v>
      </c>
      <c r="AB1279" s="48">
        <v>0</v>
      </c>
      <c r="AC1279" s="48">
        <v>0</v>
      </c>
      <c r="AD1279" s="48">
        <v>0</v>
      </c>
      <c r="AI1279" s="48">
        <v>0</v>
      </c>
      <c r="AJ1279" s="48">
        <v>2018560</v>
      </c>
      <c r="AK1279" s="48">
        <v>5971</v>
      </c>
      <c r="AL1279" s="48">
        <v>0</v>
      </c>
      <c r="AM1279" s="48">
        <v>-8437</v>
      </c>
      <c r="AN1279" s="48">
        <v>268707</v>
      </c>
      <c r="AO1279" s="11" t="s">
        <v>3737</v>
      </c>
      <c r="AP1279" s="54" t="str">
        <f>IF(Table1[[#This Row],[Ending Capital Account]]&lt;500000,"A","REQ")</f>
        <v>REQ</v>
      </c>
    </row>
    <row r="1280" spans="1:42" x14ac:dyDescent="0.2">
      <c r="A1280" s="44">
        <v>62476</v>
      </c>
      <c r="B1280" s="11" t="s">
        <v>2064</v>
      </c>
      <c r="C1280" s="47">
        <v>44971</v>
      </c>
      <c r="D1280" s="46">
        <v>2007</v>
      </c>
      <c r="E1280" s="46">
        <v>2022</v>
      </c>
      <c r="F1280" s="12" t="s">
        <v>985</v>
      </c>
      <c r="G1280" s="12" t="s">
        <v>407</v>
      </c>
      <c r="H1280" s="12" t="s">
        <v>410</v>
      </c>
      <c r="I1280" s="12" t="s">
        <v>62</v>
      </c>
      <c r="J1280" s="12" t="s">
        <v>62</v>
      </c>
      <c r="K1280" s="48">
        <v>-524385</v>
      </c>
      <c r="L1280" s="12" t="s">
        <v>409</v>
      </c>
      <c r="P1280" s="50">
        <v>-170234</v>
      </c>
      <c r="Q1280" s="48">
        <v>536</v>
      </c>
      <c r="R1280" s="48">
        <v>536</v>
      </c>
      <c r="S1280" s="48">
        <v>0</v>
      </c>
      <c r="T1280" s="48">
        <v>0</v>
      </c>
      <c r="U1280" s="48">
        <v>0</v>
      </c>
      <c r="V1280" s="48">
        <v>0</v>
      </c>
      <c r="W1280" s="48">
        <v>0</v>
      </c>
      <c r="X1280" s="48">
        <v>0</v>
      </c>
      <c r="Y1280" s="48">
        <v>0</v>
      </c>
      <c r="Z1280" s="48">
        <v>0</v>
      </c>
      <c r="AA1280" s="48">
        <v>0</v>
      </c>
      <c r="AB1280" s="48">
        <v>0</v>
      </c>
      <c r="AC1280" s="48">
        <v>0</v>
      </c>
      <c r="AD1280" s="48">
        <v>0</v>
      </c>
      <c r="AI1280" s="48">
        <v>0</v>
      </c>
      <c r="AJ1280" s="48">
        <v>2330244</v>
      </c>
      <c r="AK1280" s="48">
        <v>0</v>
      </c>
      <c r="AL1280" s="48">
        <v>0</v>
      </c>
      <c r="AM1280" s="48">
        <v>0</v>
      </c>
      <c r="AN1280" s="48">
        <v>144422</v>
      </c>
      <c r="AO1280" s="11" t="s">
        <v>3781</v>
      </c>
      <c r="AP1280" s="54" t="str">
        <f>IF(Table1[[#This Row],[Ending Capital Account]]&lt;500000,"A","REQ")</f>
        <v>A</v>
      </c>
    </row>
    <row r="1281" spans="1:42" x14ac:dyDescent="0.2">
      <c r="A1281" s="44">
        <v>66583</v>
      </c>
      <c r="B1281" s="11" t="s">
        <v>2565</v>
      </c>
      <c r="C1281" s="47">
        <v>44979</v>
      </c>
      <c r="D1281" s="46">
        <v>2015</v>
      </c>
      <c r="E1281" s="46">
        <v>2030</v>
      </c>
      <c r="F1281" s="12" t="s">
        <v>985</v>
      </c>
      <c r="G1281" s="12" t="s">
        <v>407</v>
      </c>
      <c r="H1281" s="12" t="s">
        <v>410</v>
      </c>
      <c r="I1281" s="12" t="s">
        <v>62</v>
      </c>
      <c r="J1281" s="12" t="s">
        <v>62</v>
      </c>
      <c r="K1281" s="48">
        <v>1784457</v>
      </c>
      <c r="L1281" s="12" t="s">
        <v>409</v>
      </c>
      <c r="P1281" s="50">
        <v>-151235</v>
      </c>
      <c r="Q1281" s="48">
        <v>-150217</v>
      </c>
      <c r="R1281" s="48">
        <v>-150217</v>
      </c>
      <c r="S1281" s="48">
        <v>0</v>
      </c>
      <c r="T1281" s="48">
        <v>0</v>
      </c>
      <c r="U1281" s="48">
        <v>0</v>
      </c>
      <c r="V1281" s="48">
        <v>0</v>
      </c>
      <c r="W1281" s="48">
        <v>0</v>
      </c>
      <c r="X1281" s="48">
        <v>0</v>
      </c>
      <c r="Y1281" s="48">
        <v>417257</v>
      </c>
      <c r="Z1281" s="48">
        <v>0</v>
      </c>
      <c r="AA1281" s="48">
        <v>0</v>
      </c>
      <c r="AB1281" s="48">
        <v>0</v>
      </c>
      <c r="AC1281" s="48">
        <v>0</v>
      </c>
      <c r="AD1281" s="48">
        <v>0</v>
      </c>
      <c r="AI1281" s="48">
        <v>0</v>
      </c>
      <c r="AJ1281" s="48">
        <v>1552196</v>
      </c>
      <c r="AK1281" s="48">
        <v>0</v>
      </c>
      <c r="AL1281" s="48">
        <v>0</v>
      </c>
      <c r="AM1281" s="48">
        <v>0</v>
      </c>
      <c r="AN1281" s="48">
        <v>180060</v>
      </c>
      <c r="AO1281" s="11" t="s">
        <v>3780</v>
      </c>
      <c r="AP1281" s="54" t="str">
        <f>IF(Table1[[#This Row],[Ending Capital Account]]&lt;500000,"A","REQ")</f>
        <v>REQ</v>
      </c>
    </row>
    <row r="1282" spans="1:42" x14ac:dyDescent="0.2">
      <c r="A1282" s="44">
        <v>63334</v>
      </c>
      <c r="B1282" s="11" t="s">
        <v>2352</v>
      </c>
      <c r="C1282" s="47">
        <v>45007</v>
      </c>
      <c r="D1282" s="46">
        <v>2009</v>
      </c>
      <c r="E1282" s="46">
        <v>2024</v>
      </c>
      <c r="F1282" s="12" t="s">
        <v>985</v>
      </c>
      <c r="G1282" s="12" t="s">
        <v>407</v>
      </c>
      <c r="H1282" s="12" t="s">
        <v>410</v>
      </c>
      <c r="I1282" s="12" t="s">
        <v>62</v>
      </c>
      <c r="J1282" s="12" t="s">
        <v>62</v>
      </c>
      <c r="K1282" s="48">
        <v>1701533</v>
      </c>
      <c r="L1282" s="12" t="s">
        <v>409</v>
      </c>
      <c r="P1282" s="50">
        <v>-75787</v>
      </c>
      <c r="Q1282" s="48">
        <v>-75065</v>
      </c>
      <c r="R1282" s="48">
        <v>-75065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I1282" s="48">
        <v>643552</v>
      </c>
      <c r="AJ1282" s="48">
        <v>664933</v>
      </c>
      <c r="AK1282" s="48">
        <v>0</v>
      </c>
      <c r="AL1282" s="48">
        <v>0</v>
      </c>
      <c r="AM1282" s="48">
        <v>0</v>
      </c>
      <c r="AN1282" s="48">
        <v>101188</v>
      </c>
      <c r="AO1282" s="11" t="s">
        <v>3730</v>
      </c>
      <c r="AP1282" s="54" t="str">
        <f>IF(Table1[[#This Row],[Ending Capital Account]]&lt;500000,"A","REQ")</f>
        <v>REQ</v>
      </c>
    </row>
    <row r="1283" spans="1:42" x14ac:dyDescent="0.2">
      <c r="A1283" s="44">
        <v>65028</v>
      </c>
      <c r="B1283" s="11" t="s">
        <v>1274</v>
      </c>
      <c r="C1283" s="47">
        <v>45161</v>
      </c>
      <c r="D1283" s="46">
        <v>2007</v>
      </c>
      <c r="E1283" s="46">
        <v>2021</v>
      </c>
      <c r="F1283" s="12" t="s">
        <v>985</v>
      </c>
      <c r="G1283" s="12" t="s">
        <v>407</v>
      </c>
      <c r="H1283" s="12" t="s">
        <v>410</v>
      </c>
      <c r="I1283" s="12" t="s">
        <v>62</v>
      </c>
      <c r="J1283" s="12" t="s">
        <v>409</v>
      </c>
      <c r="K1283" s="48">
        <v>0</v>
      </c>
      <c r="L1283" s="12" t="s">
        <v>62</v>
      </c>
      <c r="P1283" s="50">
        <v>-114303</v>
      </c>
      <c r="Q1283" s="48">
        <v>-46967</v>
      </c>
      <c r="R1283" s="48">
        <v>-39035</v>
      </c>
      <c r="T1283" s="48">
        <v>6014</v>
      </c>
      <c r="AI1283" s="48">
        <v>0</v>
      </c>
      <c r="AJ1283" s="48">
        <v>0</v>
      </c>
      <c r="AM1283" s="48">
        <v>-158986</v>
      </c>
      <c r="AN1283" s="48">
        <v>101582</v>
      </c>
      <c r="AO1283" s="11" t="s">
        <v>3779</v>
      </c>
      <c r="AP1283" s="54" t="str">
        <f>IF(Table1[[#This Row],[Ending Capital Account]]&lt;500000,"A","REQ")</f>
        <v>A</v>
      </c>
    </row>
    <row r="1284" spans="1:42" x14ac:dyDescent="0.2">
      <c r="A1284" s="44">
        <v>62017</v>
      </c>
      <c r="B1284" s="11" t="s">
        <v>1988</v>
      </c>
      <c r="C1284" s="47">
        <v>45139</v>
      </c>
      <c r="D1284" s="46">
        <v>2007</v>
      </c>
      <c r="E1284" s="46">
        <v>2021</v>
      </c>
      <c r="F1284" s="12" t="s">
        <v>985</v>
      </c>
      <c r="G1284" s="12" t="s">
        <v>407</v>
      </c>
      <c r="H1284" s="12" t="s">
        <v>410</v>
      </c>
      <c r="I1284" s="12" t="s">
        <v>62</v>
      </c>
      <c r="J1284" s="12" t="s">
        <v>409</v>
      </c>
      <c r="K1284" s="48">
        <v>0</v>
      </c>
      <c r="L1284" s="12" t="s">
        <v>62</v>
      </c>
      <c r="P1284" s="50">
        <v>816817</v>
      </c>
      <c r="Q1284" s="48">
        <v>1054372</v>
      </c>
      <c r="R1284" s="48">
        <v>1054372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661530</v>
      </c>
      <c r="AO1284" s="11" t="s">
        <v>3745</v>
      </c>
      <c r="AP1284" s="54" t="str">
        <f>IF(Table1[[#This Row],[Ending Capital Account]]&lt;500000,"A","REQ")</f>
        <v>A</v>
      </c>
    </row>
    <row r="1285" spans="1:42" x14ac:dyDescent="0.2">
      <c r="A1285" s="44">
        <v>67110</v>
      </c>
      <c r="B1285" s="11" t="s">
        <v>3204</v>
      </c>
      <c r="C1285" s="47">
        <v>44977</v>
      </c>
      <c r="D1285" s="46">
        <v>2017</v>
      </c>
      <c r="E1285" s="46">
        <v>2031</v>
      </c>
      <c r="F1285" s="12" t="s">
        <v>985</v>
      </c>
      <c r="G1285" s="12" t="s">
        <v>407</v>
      </c>
      <c r="H1285" s="12" t="s">
        <v>410</v>
      </c>
      <c r="I1285" s="12" t="s">
        <v>62</v>
      </c>
      <c r="J1285" s="12" t="s">
        <v>62</v>
      </c>
      <c r="K1285" s="48">
        <v>13613054</v>
      </c>
      <c r="L1285" s="12" t="s">
        <v>409</v>
      </c>
      <c r="P1285" s="50">
        <v>-478596</v>
      </c>
      <c r="Q1285" s="48">
        <v>-477575</v>
      </c>
      <c r="R1285" s="48">
        <v>-477575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1441488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I1285" s="48">
        <v>0</v>
      </c>
      <c r="AJ1285" s="48">
        <v>7143172</v>
      </c>
      <c r="AK1285" s="48">
        <v>5796</v>
      </c>
      <c r="AL1285" s="48">
        <v>0</v>
      </c>
      <c r="AM1285" s="48">
        <v>-6113</v>
      </c>
      <c r="AN1285" s="48">
        <v>571079</v>
      </c>
      <c r="AO1285" s="11" t="s">
        <v>3778</v>
      </c>
      <c r="AP1285" s="54" t="str">
        <f>IF(Table1[[#This Row],[Ending Capital Account]]&lt;500000,"A","REQ")</f>
        <v>REQ</v>
      </c>
    </row>
    <row r="1286" spans="1:42" x14ac:dyDescent="0.2">
      <c r="A1286" s="44">
        <v>66931</v>
      </c>
      <c r="B1286" s="11" t="s">
        <v>776</v>
      </c>
      <c r="C1286" s="47">
        <v>45181</v>
      </c>
      <c r="D1286" s="46">
        <v>2022</v>
      </c>
      <c r="E1286" s="46">
        <v>2036</v>
      </c>
      <c r="F1286" s="12" t="s">
        <v>985</v>
      </c>
      <c r="G1286" s="12" t="s">
        <v>407</v>
      </c>
      <c r="H1286" s="12" t="s">
        <v>410</v>
      </c>
      <c r="I1286" s="12" t="s">
        <v>62</v>
      </c>
      <c r="J1286" s="12" t="s">
        <v>62</v>
      </c>
      <c r="K1286" s="48">
        <v>4063090</v>
      </c>
      <c r="L1286" s="12" t="s">
        <v>409</v>
      </c>
      <c r="P1286" s="50">
        <v>-789366</v>
      </c>
      <c r="Q1286" s="48">
        <v>-789287</v>
      </c>
      <c r="R1286" s="48">
        <v>-789287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643383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I1286" s="48">
        <v>0</v>
      </c>
      <c r="AJ1286" s="48">
        <v>9884488</v>
      </c>
      <c r="AK1286" s="48">
        <v>0</v>
      </c>
      <c r="AL1286" s="48">
        <v>0</v>
      </c>
      <c r="AM1286" s="48">
        <v>0</v>
      </c>
      <c r="AN1286" s="48">
        <v>630147</v>
      </c>
      <c r="AO1286" s="11" t="s">
        <v>3777</v>
      </c>
      <c r="AP1286" s="54" t="str">
        <f>IF(Table1[[#This Row],[Ending Capital Account]]&lt;500000,"A","REQ")</f>
        <v>REQ</v>
      </c>
    </row>
    <row r="1287" spans="1:42" x14ac:dyDescent="0.2">
      <c r="A1287" s="44">
        <v>66561</v>
      </c>
      <c r="B1287" s="11" t="s">
        <v>755</v>
      </c>
      <c r="C1287" s="47">
        <v>45007</v>
      </c>
      <c r="D1287" s="46">
        <v>2018</v>
      </c>
      <c r="E1287" s="46">
        <v>2033</v>
      </c>
      <c r="F1287" s="12" t="s">
        <v>985</v>
      </c>
      <c r="G1287" s="12" t="s">
        <v>407</v>
      </c>
      <c r="H1287" s="12" t="s">
        <v>410</v>
      </c>
      <c r="I1287" s="12" t="s">
        <v>62</v>
      </c>
      <c r="J1287" s="12" t="s">
        <v>62</v>
      </c>
      <c r="K1287" s="48">
        <v>7823349</v>
      </c>
      <c r="L1287" s="12" t="s">
        <v>409</v>
      </c>
      <c r="P1287" s="50">
        <v>-572896</v>
      </c>
      <c r="Q1287" s="48">
        <v>-572784</v>
      </c>
      <c r="R1287" s="48">
        <v>-572784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1085844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I1287" s="48">
        <v>0</v>
      </c>
      <c r="AJ1287" s="48">
        <v>6699864</v>
      </c>
      <c r="AK1287" s="48">
        <v>0</v>
      </c>
      <c r="AL1287" s="48">
        <v>0</v>
      </c>
      <c r="AM1287" s="48">
        <v>0</v>
      </c>
      <c r="AN1287" s="48">
        <v>594986</v>
      </c>
      <c r="AO1287" s="11" t="s">
        <v>3776</v>
      </c>
      <c r="AP1287" s="54" t="str">
        <f>IF(Table1[[#This Row],[Ending Capital Account]]&lt;500000,"A","REQ")</f>
        <v>REQ</v>
      </c>
    </row>
    <row r="1288" spans="1:42" x14ac:dyDescent="0.2">
      <c r="A1288" s="44">
        <v>66058</v>
      </c>
      <c r="B1288" s="11" t="s">
        <v>442</v>
      </c>
      <c r="C1288" s="47">
        <v>44972</v>
      </c>
      <c r="D1288" s="46">
        <v>2015</v>
      </c>
      <c r="E1288" s="46">
        <v>2030</v>
      </c>
      <c r="F1288" s="12" t="s">
        <v>985</v>
      </c>
      <c r="G1288" s="12" t="s">
        <v>407</v>
      </c>
      <c r="H1288" s="12" t="s">
        <v>410</v>
      </c>
      <c r="I1288" s="12" t="s">
        <v>62</v>
      </c>
      <c r="J1288" s="12" t="s">
        <v>62</v>
      </c>
      <c r="K1288" s="48">
        <v>7489295</v>
      </c>
      <c r="L1288" s="12" t="s">
        <v>409</v>
      </c>
      <c r="P1288" s="50">
        <v>-586908</v>
      </c>
      <c r="Q1288" s="48">
        <v>-586660</v>
      </c>
      <c r="R1288" s="48">
        <v>-586660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1197318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I1288" s="48">
        <v>0</v>
      </c>
      <c r="AJ1288" s="48">
        <v>1495815</v>
      </c>
      <c r="AK1288" s="48">
        <v>0</v>
      </c>
      <c r="AL1288" s="48">
        <v>0</v>
      </c>
      <c r="AM1288" s="48">
        <v>0</v>
      </c>
      <c r="AN1288" s="48">
        <v>424329</v>
      </c>
      <c r="AO1288" s="11" t="s">
        <v>3700</v>
      </c>
      <c r="AP1288" s="54" t="str">
        <f>IF(Table1[[#This Row],[Ending Capital Account]]&lt;500000,"A","REQ")</f>
        <v>REQ</v>
      </c>
    </row>
    <row r="1289" spans="1:42" x14ac:dyDescent="0.2">
      <c r="A1289" s="44">
        <v>67077</v>
      </c>
      <c r="B1289" s="11" t="s">
        <v>3236</v>
      </c>
      <c r="C1289" s="47">
        <v>45016</v>
      </c>
      <c r="D1289" s="46">
        <v>2015</v>
      </c>
      <c r="E1289" s="46">
        <v>2028</v>
      </c>
      <c r="F1289" s="12" t="s">
        <v>985</v>
      </c>
      <c r="G1289" s="12" t="s">
        <v>407</v>
      </c>
      <c r="H1289" s="12" t="s">
        <v>410</v>
      </c>
      <c r="I1289" s="12" t="s">
        <v>62</v>
      </c>
      <c r="J1289" s="12" t="s">
        <v>62</v>
      </c>
      <c r="K1289" s="48">
        <v>17582520</v>
      </c>
      <c r="L1289" s="12" t="s">
        <v>62</v>
      </c>
      <c r="P1289" s="50">
        <v>48399</v>
      </c>
      <c r="Q1289" s="48">
        <v>51776</v>
      </c>
      <c r="R1289" s="48">
        <v>51776</v>
      </c>
      <c r="S1289" s="48">
        <v>0</v>
      </c>
      <c r="T1289" s="48">
        <v>0</v>
      </c>
      <c r="U1289" s="48">
        <v>0</v>
      </c>
      <c r="V1289" s="48">
        <v>0</v>
      </c>
      <c r="W1289" s="48">
        <v>0</v>
      </c>
      <c r="X1289" s="48">
        <v>0</v>
      </c>
      <c r="Y1289" s="48">
        <v>2109578</v>
      </c>
      <c r="Z1289" s="48">
        <v>0</v>
      </c>
      <c r="AA1289" s="48">
        <v>0</v>
      </c>
      <c r="AB1289" s="48">
        <v>0</v>
      </c>
      <c r="AC1289" s="48">
        <v>0</v>
      </c>
      <c r="AD1289" s="48">
        <v>0</v>
      </c>
      <c r="AI1289" s="48">
        <v>0</v>
      </c>
      <c r="AJ1289" s="48">
        <v>0</v>
      </c>
      <c r="AK1289" s="48">
        <v>0</v>
      </c>
      <c r="AL1289" s="48">
        <v>0</v>
      </c>
      <c r="AM1289" s="48">
        <v>0</v>
      </c>
      <c r="AN1289" s="48">
        <v>0</v>
      </c>
      <c r="AO1289" s="11" t="s">
        <v>3694</v>
      </c>
      <c r="AP1289" s="54" t="str">
        <f>IF(Table1[[#This Row],[Ending Capital Account]]&lt;500000,"A","REQ")</f>
        <v>REQ</v>
      </c>
    </row>
    <row r="1290" spans="1:42" x14ac:dyDescent="0.2">
      <c r="A1290" s="44">
        <v>61759</v>
      </c>
      <c r="B1290" s="11" t="s">
        <v>2908</v>
      </c>
      <c r="C1290" s="47">
        <v>44993</v>
      </c>
      <c r="D1290" s="46">
        <v>2005</v>
      </c>
      <c r="E1290" s="46">
        <v>2019</v>
      </c>
      <c r="F1290" s="12" t="s">
        <v>985</v>
      </c>
      <c r="G1290" s="12" t="s">
        <v>407</v>
      </c>
      <c r="H1290" s="12" t="s">
        <v>410</v>
      </c>
      <c r="I1290" s="12" t="s">
        <v>62</v>
      </c>
      <c r="J1290" s="12" t="s">
        <v>62</v>
      </c>
      <c r="K1290" s="48">
        <v>-152493</v>
      </c>
      <c r="L1290" s="12" t="s">
        <v>409</v>
      </c>
      <c r="P1290" s="50">
        <v>-434183</v>
      </c>
      <c r="Q1290" s="48">
        <v>-426151</v>
      </c>
      <c r="R1290" s="48">
        <v>-426151</v>
      </c>
      <c r="S1290" s="48">
        <v>0</v>
      </c>
      <c r="T1290" s="48">
        <v>0</v>
      </c>
      <c r="U1290" s="48">
        <v>0</v>
      </c>
      <c r="V1290" s="48">
        <v>0</v>
      </c>
      <c r="W1290" s="48">
        <v>0</v>
      </c>
      <c r="X1290" s="48">
        <v>0</v>
      </c>
      <c r="Y1290" s="48">
        <v>0</v>
      </c>
      <c r="Z1290" s="48">
        <v>0</v>
      </c>
      <c r="AA1290" s="48">
        <v>0</v>
      </c>
      <c r="AB1290" s="48">
        <v>0</v>
      </c>
      <c r="AC1290" s="48">
        <v>0</v>
      </c>
      <c r="AD1290" s="48">
        <v>0</v>
      </c>
      <c r="AI1290" s="48">
        <v>0</v>
      </c>
      <c r="AJ1290" s="48">
        <v>8766431</v>
      </c>
      <c r="AK1290" s="48">
        <v>0</v>
      </c>
      <c r="AL1290" s="48">
        <v>0</v>
      </c>
      <c r="AM1290" s="48">
        <v>0</v>
      </c>
      <c r="AN1290" s="48">
        <v>345815</v>
      </c>
      <c r="AO1290" s="11" t="s">
        <v>3733</v>
      </c>
      <c r="AP1290" s="54" t="str">
        <f>IF(Table1[[#This Row],[Ending Capital Account]]&lt;500000,"A","REQ")</f>
        <v>A</v>
      </c>
    </row>
    <row r="1291" spans="1:42" x14ac:dyDescent="0.2">
      <c r="A1291" s="44">
        <v>80333</v>
      </c>
      <c r="B1291" s="11" t="s">
        <v>4260</v>
      </c>
      <c r="C1291" s="47">
        <v>44959</v>
      </c>
      <c r="D1291" s="46">
        <v>2024</v>
      </c>
      <c r="E1291" s="46">
        <v>2038</v>
      </c>
      <c r="F1291" s="12" t="s">
        <v>985</v>
      </c>
      <c r="G1291" s="12" t="s">
        <v>407</v>
      </c>
      <c r="H1291" s="12" t="s">
        <v>410</v>
      </c>
      <c r="I1291" s="12" t="s">
        <v>62</v>
      </c>
      <c r="J1291" s="12" t="s">
        <v>62</v>
      </c>
      <c r="K1291" s="48">
        <v>1254956</v>
      </c>
      <c r="L1291" s="12" t="s">
        <v>62</v>
      </c>
      <c r="P1291" s="50">
        <v>-800</v>
      </c>
      <c r="Q1291" s="48">
        <v>-800</v>
      </c>
      <c r="R1291" s="48">
        <v>-800</v>
      </c>
      <c r="S1291" s="48">
        <v>0</v>
      </c>
      <c r="T1291" s="48">
        <v>0</v>
      </c>
      <c r="U1291" s="48">
        <v>0</v>
      </c>
      <c r="V1291" s="48">
        <v>0</v>
      </c>
      <c r="W1291" s="48">
        <v>0</v>
      </c>
      <c r="X1291" s="48">
        <v>0</v>
      </c>
      <c r="Y1291" s="48">
        <v>0</v>
      </c>
      <c r="Z1291" s="48">
        <v>0</v>
      </c>
      <c r="AA1291" s="48">
        <v>0</v>
      </c>
      <c r="AB1291" s="48">
        <v>0</v>
      </c>
      <c r="AC1291" s="48">
        <v>0</v>
      </c>
      <c r="AD1291" s="48">
        <v>0</v>
      </c>
      <c r="AI1291" s="48">
        <v>0</v>
      </c>
      <c r="AJ1291" s="48">
        <v>10621387</v>
      </c>
      <c r="AK1291" s="48">
        <v>0</v>
      </c>
      <c r="AL1291" s="48">
        <v>1310756</v>
      </c>
      <c r="AM1291" s="48">
        <v>0</v>
      </c>
      <c r="AO1291" s="11" t="s">
        <v>4731</v>
      </c>
      <c r="AP1291" s="54" t="str">
        <f>IF(Table1[[#This Row],[Ending Capital Account]]&lt;500000,"A","REQ")</f>
        <v>REQ</v>
      </c>
    </row>
    <row r="1292" spans="1:42" x14ac:dyDescent="0.2">
      <c r="A1292" s="44">
        <v>79569</v>
      </c>
      <c r="B1292" s="11" t="s">
        <v>3604</v>
      </c>
      <c r="C1292" s="47">
        <v>44985</v>
      </c>
      <c r="D1292" s="46">
        <v>2021</v>
      </c>
      <c r="E1292" s="46">
        <v>2037</v>
      </c>
      <c r="F1292" s="12" t="s">
        <v>985</v>
      </c>
      <c r="G1292" s="12" t="s">
        <v>407</v>
      </c>
      <c r="H1292" s="12" t="s">
        <v>410</v>
      </c>
      <c r="I1292" s="12" t="s">
        <v>62</v>
      </c>
      <c r="J1292" s="12" t="s">
        <v>62</v>
      </c>
      <c r="K1292" s="48">
        <v>6956310</v>
      </c>
      <c r="L1292" s="12" t="s">
        <v>409</v>
      </c>
      <c r="P1292" s="50">
        <v>-857930</v>
      </c>
      <c r="Q1292" s="48">
        <v>-856535</v>
      </c>
      <c r="R1292" s="48">
        <v>-856535</v>
      </c>
      <c r="S1292" s="48">
        <v>0</v>
      </c>
      <c r="T1292" s="48">
        <v>0</v>
      </c>
      <c r="U1292" s="48">
        <v>0</v>
      </c>
      <c r="V1292" s="48">
        <v>0</v>
      </c>
      <c r="W1292" s="48">
        <v>0</v>
      </c>
      <c r="X1292" s="48">
        <v>0</v>
      </c>
      <c r="Y1292" s="48">
        <v>1806372</v>
      </c>
      <c r="Z1292" s="48">
        <v>0</v>
      </c>
      <c r="AA1292" s="48">
        <v>0</v>
      </c>
      <c r="AB1292" s="48">
        <v>0</v>
      </c>
      <c r="AC1292" s="48">
        <v>0</v>
      </c>
      <c r="AD1292" s="48">
        <v>0</v>
      </c>
      <c r="AI1292" s="48">
        <v>0</v>
      </c>
      <c r="AJ1292" s="48">
        <v>28484221</v>
      </c>
      <c r="AK1292" s="48">
        <v>5954</v>
      </c>
      <c r="AL1292" s="48">
        <v>906426</v>
      </c>
      <c r="AM1292" s="48">
        <v>0</v>
      </c>
      <c r="AN1292" s="48">
        <v>1705315</v>
      </c>
      <c r="AO1292" s="11" t="s">
        <v>3734</v>
      </c>
      <c r="AP1292" s="54" t="str">
        <f>IF(Table1[[#This Row],[Ending Capital Account]]&lt;500000,"A","REQ")</f>
        <v>REQ</v>
      </c>
    </row>
    <row r="1293" spans="1:42" x14ac:dyDescent="0.2">
      <c r="A1293" s="44">
        <v>66319</v>
      </c>
      <c r="B1293" s="11" t="s">
        <v>1370</v>
      </c>
      <c r="C1293" s="47">
        <v>44984</v>
      </c>
      <c r="D1293" s="46">
        <v>2015</v>
      </c>
      <c r="E1293" s="46">
        <v>2029</v>
      </c>
      <c r="F1293" s="12" t="s">
        <v>985</v>
      </c>
      <c r="G1293" s="12" t="s">
        <v>407</v>
      </c>
      <c r="H1293" s="12" t="s">
        <v>410</v>
      </c>
      <c r="I1293" s="12" t="s">
        <v>62</v>
      </c>
      <c r="J1293" s="12" t="s">
        <v>62</v>
      </c>
      <c r="K1293" s="48">
        <v>3450298</v>
      </c>
      <c r="L1293" s="12" t="s">
        <v>409</v>
      </c>
      <c r="P1293" s="50">
        <v>-127351</v>
      </c>
      <c r="Q1293" s="48">
        <v>-127303</v>
      </c>
      <c r="R1293" s="48">
        <v>-127303</v>
      </c>
      <c r="Y1293" s="48">
        <v>550846</v>
      </c>
      <c r="AJ1293" s="48">
        <v>1682841</v>
      </c>
      <c r="AN1293" s="48">
        <v>214005</v>
      </c>
      <c r="AO1293" s="11" t="s">
        <v>3752</v>
      </c>
      <c r="AP1293" s="54" t="str">
        <f>IF(Table1[[#This Row],[Ending Capital Account]]&lt;500000,"A","REQ")</f>
        <v>REQ</v>
      </c>
    </row>
    <row r="1294" spans="1:42" x14ac:dyDescent="0.2">
      <c r="A1294" s="44">
        <v>67309</v>
      </c>
      <c r="B1294" s="11" t="s">
        <v>898</v>
      </c>
      <c r="C1294" s="47">
        <v>45006</v>
      </c>
      <c r="D1294" s="46">
        <v>2017</v>
      </c>
      <c r="E1294" s="46">
        <v>2031</v>
      </c>
      <c r="F1294" s="12" t="s">
        <v>985</v>
      </c>
      <c r="G1294" s="12" t="s">
        <v>407</v>
      </c>
      <c r="H1294" s="12" t="s">
        <v>410</v>
      </c>
      <c r="I1294" s="12" t="s">
        <v>62</v>
      </c>
      <c r="J1294" s="12" t="s">
        <v>62</v>
      </c>
      <c r="K1294" s="48">
        <v>1760055</v>
      </c>
      <c r="L1294" s="12" t="s">
        <v>409</v>
      </c>
      <c r="P1294" s="50">
        <v>-23027</v>
      </c>
      <c r="Q1294" s="48">
        <v>-23025</v>
      </c>
      <c r="R1294" s="48">
        <v>-23025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264434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I1294" s="48">
        <v>0</v>
      </c>
      <c r="AJ1294" s="48">
        <v>5530331</v>
      </c>
      <c r="AK1294" s="48">
        <v>0</v>
      </c>
      <c r="AL1294" s="48">
        <v>0</v>
      </c>
      <c r="AM1294" s="48">
        <v>0</v>
      </c>
      <c r="AN1294" s="48">
        <v>201581</v>
      </c>
      <c r="AO1294" s="11" t="s">
        <v>3775</v>
      </c>
      <c r="AP1294" s="54" t="str">
        <f>IF(Table1[[#This Row],[Ending Capital Account]]&lt;500000,"A","REQ")</f>
        <v>REQ</v>
      </c>
    </row>
    <row r="1295" spans="1:42" x14ac:dyDescent="0.2">
      <c r="A1295" s="44">
        <v>66960</v>
      </c>
      <c r="B1295" s="11" t="s">
        <v>1758</v>
      </c>
      <c r="C1295" s="47">
        <v>44971</v>
      </c>
      <c r="D1295" s="46">
        <v>2019</v>
      </c>
      <c r="E1295" s="46">
        <v>2034</v>
      </c>
      <c r="F1295" s="12" t="s">
        <v>985</v>
      </c>
      <c r="G1295" s="12" t="s">
        <v>407</v>
      </c>
      <c r="H1295" s="12" t="s">
        <v>410</v>
      </c>
      <c r="I1295" s="12" t="s">
        <v>62</v>
      </c>
      <c r="J1295" s="12" t="s">
        <v>62</v>
      </c>
      <c r="K1295" s="48">
        <v>7064880</v>
      </c>
      <c r="L1295" s="12" t="s">
        <v>409</v>
      </c>
      <c r="P1295" s="50">
        <v>-334269</v>
      </c>
      <c r="Q1295" s="48">
        <v>-333995</v>
      </c>
      <c r="R1295" s="48">
        <v>-333995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1092380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I1295" s="48">
        <v>0</v>
      </c>
      <c r="AJ1295" s="48">
        <v>2624758</v>
      </c>
      <c r="AK1295" s="48">
        <v>0</v>
      </c>
      <c r="AL1295" s="48">
        <v>0</v>
      </c>
      <c r="AM1295" s="48">
        <v>0</v>
      </c>
      <c r="AN1295" s="48">
        <v>376381</v>
      </c>
      <c r="AO1295" s="11" t="s">
        <v>3774</v>
      </c>
      <c r="AP1295" s="54" t="str">
        <f>IF(Table1[[#This Row],[Ending Capital Account]]&lt;500000,"A","REQ")</f>
        <v>REQ</v>
      </c>
    </row>
    <row r="1296" spans="1:42" x14ac:dyDescent="0.2">
      <c r="A1296" s="44">
        <v>62464</v>
      </c>
      <c r="B1296" s="11" t="s">
        <v>2170</v>
      </c>
      <c r="C1296" s="47">
        <v>44994</v>
      </c>
      <c r="D1296" s="46">
        <v>2008</v>
      </c>
      <c r="E1296" s="46">
        <v>2022</v>
      </c>
      <c r="F1296" s="12" t="s">
        <v>985</v>
      </c>
      <c r="G1296" s="12" t="s">
        <v>407</v>
      </c>
      <c r="H1296" s="12" t="s">
        <v>410</v>
      </c>
      <c r="I1296" s="12" t="s">
        <v>62</v>
      </c>
      <c r="J1296" s="12" t="s">
        <v>62</v>
      </c>
      <c r="K1296" s="48">
        <v>753489</v>
      </c>
      <c r="L1296" s="12" t="s">
        <v>409</v>
      </c>
      <c r="P1296" s="50">
        <v>-252959</v>
      </c>
      <c r="Q1296" s="48">
        <v>-252869</v>
      </c>
      <c r="R1296" s="48">
        <v>-252869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I1296" s="48">
        <v>0</v>
      </c>
      <c r="AJ1296" s="48">
        <v>1826069</v>
      </c>
      <c r="AK1296" s="48">
        <v>0</v>
      </c>
      <c r="AL1296" s="48">
        <v>0</v>
      </c>
      <c r="AM1296" s="48">
        <v>0</v>
      </c>
      <c r="AN1296" s="48">
        <v>192739</v>
      </c>
      <c r="AO1296" s="11" t="s">
        <v>3712</v>
      </c>
      <c r="AP1296" s="54" t="str">
        <f>IF(Table1[[#This Row],[Ending Capital Account]]&lt;500000,"A","REQ")</f>
        <v>REQ</v>
      </c>
    </row>
    <row r="1297" spans="1:42" x14ac:dyDescent="0.2">
      <c r="A1297" s="44">
        <v>63543</v>
      </c>
      <c r="B1297" s="11" t="s">
        <v>2338</v>
      </c>
      <c r="C1297" s="47">
        <v>44994</v>
      </c>
      <c r="D1297" s="46">
        <v>2009</v>
      </c>
      <c r="E1297" s="46">
        <v>2023</v>
      </c>
      <c r="F1297" s="12" t="s">
        <v>985</v>
      </c>
      <c r="G1297" s="12" t="s">
        <v>407</v>
      </c>
      <c r="H1297" s="12" t="s">
        <v>410</v>
      </c>
      <c r="I1297" s="12" t="s">
        <v>62</v>
      </c>
      <c r="J1297" s="12" t="s">
        <v>62</v>
      </c>
      <c r="K1297" s="48">
        <v>2283208</v>
      </c>
      <c r="L1297" s="12" t="s">
        <v>409</v>
      </c>
      <c r="P1297" s="50">
        <v>-417425</v>
      </c>
      <c r="Q1297" s="48">
        <v>-417316</v>
      </c>
      <c r="R1297" s="48">
        <v>-417316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I1297" s="48">
        <v>0</v>
      </c>
      <c r="AJ1297" s="48">
        <v>2976761</v>
      </c>
      <c r="AK1297" s="48">
        <v>0</v>
      </c>
      <c r="AL1297" s="48">
        <v>0</v>
      </c>
      <c r="AM1297" s="48">
        <v>0</v>
      </c>
      <c r="AN1297" s="48">
        <v>311791</v>
      </c>
      <c r="AO1297" s="11" t="s">
        <v>3773</v>
      </c>
      <c r="AP1297" s="54" t="str">
        <f>IF(Table1[[#This Row],[Ending Capital Account]]&lt;500000,"A","REQ")</f>
        <v>REQ</v>
      </c>
    </row>
    <row r="1298" spans="1:42" x14ac:dyDescent="0.2">
      <c r="A1298" s="44">
        <v>65585</v>
      </c>
      <c r="B1298" s="11" t="s">
        <v>1632</v>
      </c>
      <c r="C1298" s="47">
        <v>44967</v>
      </c>
      <c r="D1298" s="46">
        <v>2013</v>
      </c>
      <c r="E1298" s="46">
        <v>2027</v>
      </c>
      <c r="F1298" s="12" t="s">
        <v>985</v>
      </c>
      <c r="G1298" s="12" t="s">
        <v>407</v>
      </c>
      <c r="H1298" s="12" t="s">
        <v>410</v>
      </c>
      <c r="I1298" s="12" t="s">
        <v>62</v>
      </c>
      <c r="J1298" s="12" t="s">
        <v>62</v>
      </c>
      <c r="K1298" s="48">
        <v>4236080</v>
      </c>
      <c r="L1298" s="12" t="s">
        <v>409</v>
      </c>
      <c r="P1298" s="50">
        <v>-281034</v>
      </c>
      <c r="Q1298" s="48">
        <v>-277976</v>
      </c>
      <c r="R1298" s="48">
        <v>-277976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999900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I1298" s="48">
        <v>107061</v>
      </c>
      <c r="AJ1298" s="48">
        <v>99990</v>
      </c>
      <c r="AK1298" s="48">
        <v>0</v>
      </c>
      <c r="AL1298" s="48">
        <v>0</v>
      </c>
      <c r="AM1298" s="48">
        <v>0</v>
      </c>
      <c r="AN1298" s="48">
        <v>419232</v>
      </c>
      <c r="AO1298" s="11" t="s">
        <v>3772</v>
      </c>
      <c r="AP1298" s="54" t="str">
        <f>IF(Table1[[#This Row],[Ending Capital Account]]&lt;500000,"A","REQ")</f>
        <v>REQ</v>
      </c>
    </row>
    <row r="1299" spans="1:42" x14ac:dyDescent="0.2">
      <c r="A1299" s="44">
        <v>66376</v>
      </c>
      <c r="B1299" s="11" t="s">
        <v>872</v>
      </c>
      <c r="C1299" s="47">
        <v>45019</v>
      </c>
      <c r="D1299" s="46">
        <v>2016</v>
      </c>
      <c r="E1299" s="46">
        <v>2031</v>
      </c>
      <c r="F1299" s="12" t="s">
        <v>985</v>
      </c>
      <c r="G1299" s="12" t="s">
        <v>407</v>
      </c>
      <c r="H1299" s="12" t="s">
        <v>410</v>
      </c>
      <c r="I1299" s="12" t="s">
        <v>62</v>
      </c>
      <c r="J1299" s="12" t="s">
        <v>62</v>
      </c>
      <c r="K1299" s="48">
        <v>4311482</v>
      </c>
      <c r="L1299" s="12" t="s">
        <v>409</v>
      </c>
      <c r="P1299" s="50">
        <v>-393974</v>
      </c>
      <c r="Q1299" s="48">
        <v>-393090</v>
      </c>
      <c r="R1299" s="48">
        <v>-393090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573212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I1299" s="48">
        <v>0</v>
      </c>
      <c r="AJ1299" s="48">
        <v>5089098</v>
      </c>
      <c r="AK1299" s="48">
        <v>0</v>
      </c>
      <c r="AL1299" s="48">
        <v>0</v>
      </c>
      <c r="AM1299" s="48">
        <v>0</v>
      </c>
      <c r="AN1299" s="48">
        <v>238766</v>
      </c>
      <c r="AO1299" s="11" t="s">
        <v>3771</v>
      </c>
      <c r="AP1299" s="54" t="str">
        <f>IF(Table1[[#This Row],[Ending Capital Account]]&lt;500000,"A","REQ")</f>
        <v>REQ</v>
      </c>
    </row>
    <row r="1300" spans="1:42" x14ac:dyDescent="0.2">
      <c r="A1300" s="44">
        <v>66288</v>
      </c>
      <c r="B1300" s="11" t="s">
        <v>1549</v>
      </c>
      <c r="C1300" s="47">
        <v>45040</v>
      </c>
      <c r="D1300" s="46">
        <v>2015</v>
      </c>
      <c r="E1300" s="46">
        <v>2029</v>
      </c>
      <c r="F1300" s="12" t="s">
        <v>985</v>
      </c>
      <c r="G1300" s="12" t="s">
        <v>407</v>
      </c>
      <c r="H1300" s="12" t="s">
        <v>410</v>
      </c>
      <c r="I1300" s="12" t="s">
        <v>62</v>
      </c>
      <c r="J1300" s="12" t="s">
        <v>62</v>
      </c>
      <c r="K1300" s="48">
        <v>8451478</v>
      </c>
      <c r="L1300" s="12" t="s">
        <v>409</v>
      </c>
      <c r="P1300" s="50">
        <v>-361902</v>
      </c>
      <c r="Q1300" s="48">
        <v>-361771</v>
      </c>
      <c r="R1300" s="48">
        <v>-361771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1499850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I1300" s="48">
        <v>0</v>
      </c>
      <c r="AJ1300" s="48">
        <v>6977258</v>
      </c>
      <c r="AK1300" s="48">
        <v>0</v>
      </c>
      <c r="AL1300" s="48">
        <v>0</v>
      </c>
      <c r="AM1300" s="48">
        <v>0</v>
      </c>
      <c r="AN1300" s="48">
        <v>578402</v>
      </c>
      <c r="AO1300" s="11" t="s">
        <v>3726</v>
      </c>
      <c r="AP1300" s="54" t="str">
        <f>IF(Table1[[#This Row],[Ending Capital Account]]&lt;500000,"A","REQ")</f>
        <v>REQ</v>
      </c>
    </row>
    <row r="1301" spans="1:42" x14ac:dyDescent="0.2">
      <c r="A1301" s="44">
        <v>67078</v>
      </c>
      <c r="B1301" s="11" t="s">
        <v>3238</v>
      </c>
      <c r="C1301" s="47">
        <v>45021</v>
      </c>
      <c r="D1301" s="46">
        <v>2015</v>
      </c>
      <c r="E1301" s="46">
        <v>2029</v>
      </c>
      <c r="F1301" s="12" t="s">
        <v>985</v>
      </c>
      <c r="G1301" s="12" t="s">
        <v>407</v>
      </c>
      <c r="H1301" s="12" t="s">
        <v>410</v>
      </c>
      <c r="I1301" s="12" t="s">
        <v>62</v>
      </c>
      <c r="J1301" s="12" t="s">
        <v>62</v>
      </c>
      <c r="K1301" s="48">
        <v>8439845</v>
      </c>
      <c r="L1301" s="12" t="s">
        <v>62</v>
      </c>
      <c r="P1301" s="50">
        <v>-439886</v>
      </c>
      <c r="Q1301" s="48">
        <v>-441487</v>
      </c>
      <c r="R1301" s="48">
        <v>-441487</v>
      </c>
      <c r="S1301" s="48">
        <v>0</v>
      </c>
      <c r="T1301" s="48">
        <v>0</v>
      </c>
      <c r="U1301" s="48">
        <v>2530</v>
      </c>
      <c r="V1301" s="48">
        <v>0</v>
      </c>
      <c r="W1301" s="48">
        <v>0</v>
      </c>
      <c r="X1301" s="48">
        <v>0</v>
      </c>
      <c r="Y1301" s="48">
        <v>1235493</v>
      </c>
      <c r="Z1301" s="48">
        <v>0</v>
      </c>
      <c r="AA1301" s="48">
        <v>0</v>
      </c>
      <c r="AB1301" s="48">
        <v>0</v>
      </c>
      <c r="AC1301" s="48">
        <v>0</v>
      </c>
      <c r="AD1301" s="48">
        <v>0</v>
      </c>
      <c r="AI1301" s="48">
        <v>0</v>
      </c>
      <c r="AJ1301" s="48">
        <v>69366</v>
      </c>
      <c r="AK1301" s="48">
        <v>0</v>
      </c>
      <c r="AL1301" s="48">
        <v>0</v>
      </c>
      <c r="AM1301" s="48">
        <v>-15217</v>
      </c>
      <c r="AN1301" s="48">
        <v>431300</v>
      </c>
      <c r="AO1301" s="11" t="s">
        <v>3694</v>
      </c>
      <c r="AP1301" s="54" t="str">
        <f>IF(Table1[[#This Row],[Ending Capital Account]]&lt;500000,"A","REQ")</f>
        <v>REQ</v>
      </c>
    </row>
    <row r="1302" spans="1:42" x14ac:dyDescent="0.2">
      <c r="A1302" s="44">
        <v>66672</v>
      </c>
      <c r="B1302" s="11" t="s">
        <v>1572</v>
      </c>
      <c r="C1302" s="47">
        <v>45026</v>
      </c>
      <c r="D1302" s="46">
        <v>2015</v>
      </c>
      <c r="E1302" s="46">
        <v>2031</v>
      </c>
      <c r="F1302" s="12" t="s">
        <v>985</v>
      </c>
      <c r="G1302" s="12" t="s">
        <v>407</v>
      </c>
      <c r="H1302" s="12" t="s">
        <v>410</v>
      </c>
      <c r="I1302" s="12" t="s">
        <v>62</v>
      </c>
      <c r="J1302" s="12" t="s">
        <v>62</v>
      </c>
      <c r="K1302" s="48">
        <v>6062825</v>
      </c>
      <c r="L1302" s="12" t="s">
        <v>409</v>
      </c>
      <c r="P1302" s="50">
        <v>-535401</v>
      </c>
      <c r="Q1302" s="48">
        <v>-537086</v>
      </c>
      <c r="R1302" s="48">
        <v>-537086</v>
      </c>
      <c r="S1302" s="48">
        <v>0</v>
      </c>
      <c r="T1302" s="48">
        <v>0</v>
      </c>
      <c r="U1302" s="48">
        <v>0</v>
      </c>
      <c r="V1302" s="48">
        <v>0</v>
      </c>
      <c r="W1302" s="48">
        <v>0</v>
      </c>
      <c r="X1302" s="48">
        <v>0</v>
      </c>
      <c r="Y1302" s="48">
        <v>1099890</v>
      </c>
      <c r="Z1302" s="48">
        <v>0</v>
      </c>
      <c r="AA1302" s="48">
        <v>0</v>
      </c>
      <c r="AB1302" s="48">
        <v>0</v>
      </c>
      <c r="AC1302" s="48">
        <v>0</v>
      </c>
      <c r="AD1302" s="48">
        <v>0</v>
      </c>
      <c r="AI1302" s="48">
        <v>0</v>
      </c>
      <c r="AJ1302" s="48">
        <v>1994266</v>
      </c>
      <c r="AK1302" s="48">
        <v>5970</v>
      </c>
      <c r="AL1302" s="48">
        <v>0</v>
      </c>
      <c r="AM1302" s="48">
        <v>0</v>
      </c>
      <c r="AN1302" s="48">
        <v>482073</v>
      </c>
      <c r="AO1302" s="11" t="s">
        <v>3770</v>
      </c>
      <c r="AP1302" s="54" t="str">
        <f>IF(Table1[[#This Row],[Ending Capital Account]]&lt;500000,"A","REQ")</f>
        <v>REQ</v>
      </c>
    </row>
    <row r="1303" spans="1:42" x14ac:dyDescent="0.2">
      <c r="A1303" s="44">
        <v>64729</v>
      </c>
      <c r="B1303" s="11" t="s">
        <v>1512</v>
      </c>
      <c r="C1303" s="47">
        <v>45040</v>
      </c>
      <c r="D1303" s="46">
        <v>2012</v>
      </c>
      <c r="E1303" s="46">
        <v>2026</v>
      </c>
      <c r="F1303" s="12" t="s">
        <v>985</v>
      </c>
      <c r="G1303" s="12" t="s">
        <v>407</v>
      </c>
      <c r="H1303" s="12" t="s">
        <v>410</v>
      </c>
      <c r="I1303" s="12" t="s">
        <v>62</v>
      </c>
      <c r="J1303" s="12" t="s">
        <v>62</v>
      </c>
      <c r="K1303" s="48">
        <v>13093879</v>
      </c>
      <c r="L1303" s="12" t="s">
        <v>62</v>
      </c>
      <c r="P1303" s="50">
        <v>-406469</v>
      </c>
      <c r="Q1303" s="48">
        <v>-406324</v>
      </c>
      <c r="R1303" s="48">
        <v>-406324</v>
      </c>
      <c r="S1303" s="48">
        <v>0</v>
      </c>
      <c r="T1303" s="48">
        <v>180593</v>
      </c>
      <c r="U1303" s="48">
        <v>0</v>
      </c>
      <c r="V1303" s="48">
        <v>0</v>
      </c>
      <c r="W1303" s="48">
        <v>0</v>
      </c>
      <c r="X1303" s="48">
        <v>0</v>
      </c>
      <c r="Y1303" s="48">
        <v>1179727</v>
      </c>
      <c r="Z1303" s="48">
        <v>0</v>
      </c>
      <c r="AA1303" s="48">
        <v>0</v>
      </c>
      <c r="AB1303" s="48">
        <v>0</v>
      </c>
      <c r="AC1303" s="48">
        <v>0</v>
      </c>
      <c r="AD1303" s="48">
        <v>0</v>
      </c>
      <c r="AI1303" s="48">
        <v>0</v>
      </c>
      <c r="AJ1303" s="48">
        <v>3450242</v>
      </c>
      <c r="AK1303" s="48">
        <v>0</v>
      </c>
      <c r="AL1303" s="48">
        <v>0</v>
      </c>
      <c r="AM1303" s="48">
        <v>0</v>
      </c>
      <c r="AN1303" s="48">
        <v>928950</v>
      </c>
      <c r="AO1303" s="11" t="s">
        <v>3769</v>
      </c>
      <c r="AP1303" s="54" t="str">
        <f>IF(Table1[[#This Row],[Ending Capital Account]]&lt;500000,"A","REQ")</f>
        <v>REQ</v>
      </c>
    </row>
    <row r="1304" spans="1:42" x14ac:dyDescent="0.2">
      <c r="A1304" s="44">
        <v>64443</v>
      </c>
      <c r="B1304" s="11" t="s">
        <v>1112</v>
      </c>
      <c r="C1304" s="47">
        <v>45000</v>
      </c>
      <c r="D1304" s="46">
        <v>2012</v>
      </c>
      <c r="E1304" s="46">
        <v>2026</v>
      </c>
      <c r="F1304" s="12" t="s">
        <v>985</v>
      </c>
      <c r="G1304" s="12" t="s">
        <v>407</v>
      </c>
      <c r="H1304" s="12" t="s">
        <v>410</v>
      </c>
      <c r="I1304" s="12" t="s">
        <v>62</v>
      </c>
      <c r="J1304" s="12" t="s">
        <v>62</v>
      </c>
      <c r="K1304" s="48">
        <v>4556198</v>
      </c>
      <c r="L1304" s="12" t="s">
        <v>409</v>
      </c>
      <c r="P1304" s="50">
        <v>-1915738</v>
      </c>
      <c r="Q1304" s="48">
        <v>-1918802</v>
      </c>
      <c r="R1304" s="48">
        <v>-1918802</v>
      </c>
      <c r="S1304" s="48">
        <v>0</v>
      </c>
      <c r="T1304" s="48">
        <v>0</v>
      </c>
      <c r="U1304" s="48">
        <v>0</v>
      </c>
      <c r="V1304" s="48">
        <v>0</v>
      </c>
      <c r="W1304" s="48">
        <v>0</v>
      </c>
      <c r="X1304" s="48">
        <v>0</v>
      </c>
      <c r="Y1304" s="48">
        <v>822689</v>
      </c>
      <c r="Z1304" s="48">
        <v>0</v>
      </c>
      <c r="AA1304" s="48">
        <v>0</v>
      </c>
      <c r="AB1304" s="48">
        <v>0</v>
      </c>
      <c r="AC1304" s="48">
        <v>0</v>
      </c>
      <c r="AD1304" s="48">
        <v>0</v>
      </c>
      <c r="AI1304" s="48">
        <v>0</v>
      </c>
      <c r="AJ1304" s="48">
        <v>11366866</v>
      </c>
      <c r="AK1304" s="48">
        <v>0</v>
      </c>
      <c r="AL1304" s="48">
        <v>0</v>
      </c>
      <c r="AM1304" s="48">
        <v>0</v>
      </c>
      <c r="AN1304" s="48">
        <v>754499</v>
      </c>
      <c r="AO1304" s="11" t="s">
        <v>3768</v>
      </c>
      <c r="AP1304" s="54" t="str">
        <f>IF(Table1[[#This Row],[Ending Capital Account]]&lt;500000,"A","REQ")</f>
        <v>REQ</v>
      </c>
    </row>
    <row r="1305" spans="1:42" x14ac:dyDescent="0.2">
      <c r="A1305" s="44">
        <v>64808</v>
      </c>
      <c r="B1305" s="11" t="s">
        <v>378</v>
      </c>
      <c r="C1305" s="47">
        <v>45145</v>
      </c>
      <c r="D1305" s="46">
        <v>2012</v>
      </c>
      <c r="E1305" s="46">
        <v>2026</v>
      </c>
      <c r="F1305" s="12" t="s">
        <v>985</v>
      </c>
      <c r="G1305" s="12" t="s">
        <v>407</v>
      </c>
      <c r="H1305" s="12" t="s">
        <v>410</v>
      </c>
      <c r="I1305" s="12" t="s">
        <v>62</v>
      </c>
      <c r="J1305" s="12" t="s">
        <v>62</v>
      </c>
      <c r="K1305" s="48">
        <v>1324940</v>
      </c>
      <c r="L1305" s="12" t="s">
        <v>409</v>
      </c>
      <c r="P1305" s="50">
        <v>-240024</v>
      </c>
      <c r="Q1305" s="48">
        <v>-239799</v>
      </c>
      <c r="R1305" s="48">
        <v>-239799</v>
      </c>
      <c r="S1305" s="48">
        <v>0</v>
      </c>
      <c r="T1305" s="48">
        <v>0</v>
      </c>
      <c r="U1305" s="48">
        <v>0</v>
      </c>
      <c r="V1305" s="48">
        <v>0</v>
      </c>
      <c r="W1305" s="48">
        <v>0</v>
      </c>
      <c r="X1305" s="48">
        <v>0</v>
      </c>
      <c r="Y1305" s="48">
        <v>113049</v>
      </c>
      <c r="Z1305" s="48">
        <v>0</v>
      </c>
      <c r="AA1305" s="48">
        <v>0</v>
      </c>
      <c r="AB1305" s="48">
        <v>0</v>
      </c>
      <c r="AC1305" s="48">
        <v>0</v>
      </c>
      <c r="AD1305" s="48">
        <v>0</v>
      </c>
      <c r="AI1305" s="48">
        <v>26126</v>
      </c>
      <c r="AJ1305" s="48">
        <v>1367106</v>
      </c>
      <c r="AK1305" s="48">
        <v>30872</v>
      </c>
      <c r="AL1305" s="48">
        <v>0</v>
      </c>
      <c r="AM1305" s="48">
        <v>0</v>
      </c>
      <c r="AN1305" s="48">
        <v>199154</v>
      </c>
      <c r="AO1305" s="11" t="s">
        <v>3767</v>
      </c>
      <c r="AP1305" s="54" t="str">
        <f>IF(Table1[[#This Row],[Ending Capital Account]]&lt;500000,"A","REQ")</f>
        <v>REQ</v>
      </c>
    </row>
    <row r="1306" spans="1:42" x14ac:dyDescent="0.2">
      <c r="A1306" s="44">
        <v>65778</v>
      </c>
      <c r="B1306" s="11" t="s">
        <v>3022</v>
      </c>
      <c r="C1306" s="47">
        <v>45077</v>
      </c>
      <c r="D1306" s="46">
        <v>2015</v>
      </c>
      <c r="E1306" s="46">
        <v>2029</v>
      </c>
      <c r="F1306" s="12" t="s">
        <v>985</v>
      </c>
      <c r="G1306" s="12" t="s">
        <v>407</v>
      </c>
      <c r="H1306" s="12" t="s">
        <v>410</v>
      </c>
      <c r="I1306" s="12" t="s">
        <v>62</v>
      </c>
      <c r="J1306" s="12" t="s">
        <v>62</v>
      </c>
      <c r="K1306" s="48">
        <v>6457768</v>
      </c>
      <c r="L1306" s="12" t="s">
        <v>409</v>
      </c>
      <c r="P1306" s="50">
        <v>-513909</v>
      </c>
      <c r="Q1306" s="48">
        <v>-513677</v>
      </c>
      <c r="R1306" s="48">
        <v>-513677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1139886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I1306" s="48">
        <v>0</v>
      </c>
      <c r="AJ1306" s="48">
        <v>2846334</v>
      </c>
      <c r="AK1306" s="48">
        <v>0</v>
      </c>
      <c r="AL1306" s="48">
        <v>0</v>
      </c>
      <c r="AM1306" s="48">
        <v>0</v>
      </c>
      <c r="AN1306" s="48">
        <v>434577</v>
      </c>
      <c r="AO1306" s="11" t="s">
        <v>3766</v>
      </c>
      <c r="AP1306" s="54" t="str">
        <f>IF(Table1[[#This Row],[Ending Capital Account]]&lt;500000,"A","REQ")</f>
        <v>REQ</v>
      </c>
    </row>
    <row r="1307" spans="1:42" x14ac:dyDescent="0.2">
      <c r="A1307" s="44">
        <v>60400</v>
      </c>
      <c r="B1307" s="11" t="s">
        <v>2797</v>
      </c>
      <c r="C1307" s="47">
        <v>45023</v>
      </c>
      <c r="D1307" s="46">
        <v>2002</v>
      </c>
      <c r="E1307" s="46">
        <v>2016</v>
      </c>
      <c r="F1307" s="12" t="s">
        <v>985</v>
      </c>
      <c r="G1307" s="12" t="s">
        <v>407</v>
      </c>
      <c r="H1307" s="12" t="s">
        <v>410</v>
      </c>
      <c r="I1307" s="12" t="s">
        <v>62</v>
      </c>
      <c r="J1307" s="12" t="s">
        <v>62</v>
      </c>
      <c r="K1307" s="48">
        <v>-238745</v>
      </c>
      <c r="L1307" s="12" t="s">
        <v>62</v>
      </c>
      <c r="P1307" s="50">
        <v>-86206</v>
      </c>
      <c r="Q1307" s="48">
        <v>-76680</v>
      </c>
      <c r="R1307" s="48">
        <v>-76680</v>
      </c>
      <c r="S1307" s="48">
        <v>0</v>
      </c>
      <c r="T1307" s="48">
        <v>3964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I1307" s="48">
        <v>0</v>
      </c>
      <c r="AJ1307" s="48">
        <v>1585297</v>
      </c>
      <c r="AK1307" s="48">
        <v>0</v>
      </c>
      <c r="AL1307" s="48">
        <v>0</v>
      </c>
      <c r="AM1307" s="48">
        <v>0</v>
      </c>
      <c r="AN1307" s="48">
        <v>62794</v>
      </c>
      <c r="AO1307" s="11" t="s">
        <v>3765</v>
      </c>
      <c r="AP1307" s="54" t="str">
        <f>IF(Table1[[#This Row],[Ending Capital Account]]&lt;500000,"A","REQ")</f>
        <v>A</v>
      </c>
    </row>
    <row r="1308" spans="1:42" x14ac:dyDescent="0.2">
      <c r="A1308" s="44">
        <v>62289</v>
      </c>
      <c r="B1308" s="11" t="s">
        <v>1000</v>
      </c>
      <c r="C1308" s="47">
        <v>44991</v>
      </c>
      <c r="D1308" s="46">
        <v>2008</v>
      </c>
      <c r="E1308" s="46">
        <v>2022</v>
      </c>
      <c r="F1308" s="12" t="s">
        <v>985</v>
      </c>
      <c r="G1308" s="12" t="s">
        <v>407</v>
      </c>
      <c r="H1308" s="12" t="s">
        <v>410</v>
      </c>
      <c r="I1308" s="12" t="s">
        <v>62</v>
      </c>
      <c r="J1308" s="12" t="s">
        <v>62</v>
      </c>
      <c r="K1308" s="48">
        <v>2168661</v>
      </c>
      <c r="L1308" s="12" t="s">
        <v>409</v>
      </c>
      <c r="P1308" s="50">
        <v>-240399</v>
      </c>
      <c r="Q1308" s="48">
        <v>-237965</v>
      </c>
      <c r="R1308" s="48">
        <v>-237965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I1308" s="48">
        <v>0</v>
      </c>
      <c r="AJ1308" s="48">
        <v>3832459</v>
      </c>
      <c r="AK1308" s="48">
        <v>0</v>
      </c>
      <c r="AL1308" s="48">
        <v>0</v>
      </c>
      <c r="AM1308" s="48">
        <v>0</v>
      </c>
      <c r="AN1308" s="48">
        <v>237942</v>
      </c>
      <c r="AO1308" s="11" t="s">
        <v>3736</v>
      </c>
      <c r="AP1308" s="54" t="str">
        <f>IF(Table1[[#This Row],[Ending Capital Account]]&lt;500000,"A","REQ")</f>
        <v>REQ</v>
      </c>
    </row>
    <row r="1309" spans="1:42" x14ac:dyDescent="0.2">
      <c r="A1309" s="44">
        <v>79749</v>
      </c>
      <c r="B1309" s="11" t="s">
        <v>3542</v>
      </c>
      <c r="C1309" s="47">
        <v>44986</v>
      </c>
      <c r="D1309" s="46">
        <v>2023</v>
      </c>
      <c r="E1309" s="46">
        <v>2038</v>
      </c>
      <c r="F1309" s="12" t="s">
        <v>985</v>
      </c>
      <c r="G1309" s="12" t="s">
        <v>407</v>
      </c>
      <c r="H1309" s="12" t="s">
        <v>410</v>
      </c>
      <c r="I1309" s="12" t="s">
        <v>62</v>
      </c>
      <c r="J1309" s="12" t="s">
        <v>62</v>
      </c>
      <c r="K1309" s="48">
        <v>1606941</v>
      </c>
      <c r="L1309" s="12" t="s">
        <v>409</v>
      </c>
      <c r="P1309" s="50">
        <v>0</v>
      </c>
      <c r="Q1309" s="48">
        <v>137787</v>
      </c>
      <c r="R1309" s="48">
        <v>137787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I1309" s="48">
        <v>0</v>
      </c>
      <c r="AJ1309" s="48">
        <v>24236265</v>
      </c>
      <c r="AK1309" s="48">
        <v>0</v>
      </c>
      <c r="AL1309" s="48">
        <v>0</v>
      </c>
      <c r="AM1309" s="48">
        <v>0</v>
      </c>
      <c r="AO1309" s="11" t="s">
        <v>4777</v>
      </c>
      <c r="AP1309" s="54" t="str">
        <f>IF(Table1[[#This Row],[Ending Capital Account]]&lt;500000,"A","REQ")</f>
        <v>REQ</v>
      </c>
    </row>
    <row r="1310" spans="1:42" x14ac:dyDescent="0.2">
      <c r="A1310" s="44">
        <v>78315</v>
      </c>
      <c r="B1310" s="11" t="s">
        <v>1857</v>
      </c>
      <c r="C1310" s="47">
        <v>45006</v>
      </c>
      <c r="D1310" s="46">
        <v>2021</v>
      </c>
      <c r="E1310" s="46">
        <v>2036</v>
      </c>
      <c r="F1310" s="12" t="s">
        <v>985</v>
      </c>
      <c r="G1310" s="12" t="s">
        <v>407</v>
      </c>
      <c r="H1310" s="12" t="s">
        <v>410</v>
      </c>
      <c r="I1310" s="12" t="s">
        <v>62</v>
      </c>
      <c r="J1310" s="12" t="s">
        <v>62</v>
      </c>
      <c r="K1310" s="48">
        <v>9854279</v>
      </c>
      <c r="L1310" s="12" t="s">
        <v>409</v>
      </c>
      <c r="P1310" s="50">
        <v>-1082002</v>
      </c>
      <c r="Q1310" s="48">
        <v>-1081617</v>
      </c>
      <c r="R1310" s="48">
        <v>-1081617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1499850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I1310" s="48">
        <v>0</v>
      </c>
      <c r="AJ1310" s="48">
        <v>28319663</v>
      </c>
      <c r="AK1310" s="48">
        <v>0</v>
      </c>
      <c r="AL1310" s="48">
        <v>369215</v>
      </c>
      <c r="AM1310" s="48">
        <v>0</v>
      </c>
      <c r="AN1310" s="48">
        <v>1122703</v>
      </c>
      <c r="AO1310" s="11" t="s">
        <v>3764</v>
      </c>
      <c r="AP1310" s="54" t="str">
        <f>IF(Table1[[#This Row],[Ending Capital Account]]&lt;500000,"A","REQ")</f>
        <v>REQ</v>
      </c>
    </row>
    <row r="1311" spans="1:42" x14ac:dyDescent="0.2">
      <c r="A1311" s="44">
        <v>65587</v>
      </c>
      <c r="B1311" s="11" t="s">
        <v>1656</v>
      </c>
      <c r="C1311" s="47">
        <v>45020</v>
      </c>
      <c r="D1311" s="46">
        <v>2013</v>
      </c>
      <c r="E1311" s="46">
        <v>2027</v>
      </c>
      <c r="F1311" s="12" t="s">
        <v>985</v>
      </c>
      <c r="G1311" s="12" t="s">
        <v>407</v>
      </c>
      <c r="H1311" s="12" t="s">
        <v>410</v>
      </c>
      <c r="I1311" s="12" t="s">
        <v>62</v>
      </c>
      <c r="J1311" s="12" t="s">
        <v>62</v>
      </c>
      <c r="K1311" s="48">
        <v>9983408</v>
      </c>
      <c r="L1311" s="12" t="s">
        <v>409</v>
      </c>
      <c r="P1311" s="50">
        <v>-847977</v>
      </c>
      <c r="Q1311" s="48">
        <v>-845537</v>
      </c>
      <c r="R1311" s="48">
        <v>-845537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1841884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I1311" s="48">
        <v>682676</v>
      </c>
      <c r="AJ1311" s="48">
        <v>8544523</v>
      </c>
      <c r="AK1311" s="48">
        <v>0</v>
      </c>
      <c r="AL1311" s="48">
        <v>0</v>
      </c>
      <c r="AM1311" s="48">
        <v>0</v>
      </c>
      <c r="AN1311" s="48">
        <v>733469</v>
      </c>
      <c r="AO1311" s="11" t="s">
        <v>3763</v>
      </c>
      <c r="AP1311" s="54" t="str">
        <f>IF(Table1[[#This Row],[Ending Capital Account]]&lt;500000,"A","REQ")</f>
        <v>REQ</v>
      </c>
    </row>
    <row r="1312" spans="1:42" x14ac:dyDescent="0.2">
      <c r="A1312" s="44">
        <v>64934</v>
      </c>
      <c r="B1312" s="11" t="s">
        <v>338</v>
      </c>
      <c r="C1312" s="47">
        <v>45002</v>
      </c>
      <c r="D1312" s="46">
        <v>2011</v>
      </c>
      <c r="E1312" s="46">
        <v>2026</v>
      </c>
      <c r="F1312" s="12" t="s">
        <v>985</v>
      </c>
      <c r="G1312" s="12" t="s">
        <v>407</v>
      </c>
      <c r="H1312" s="12" t="s">
        <v>410</v>
      </c>
      <c r="I1312" s="12" t="s">
        <v>62</v>
      </c>
      <c r="J1312" s="12" t="s">
        <v>62</v>
      </c>
      <c r="K1312" s="48">
        <v>3116575</v>
      </c>
      <c r="L1312" s="12" t="s">
        <v>62</v>
      </c>
      <c r="P1312" s="50">
        <v>-284879</v>
      </c>
      <c r="Q1312" s="48">
        <v>-284271</v>
      </c>
      <c r="R1312" s="48">
        <v>-284271</v>
      </c>
      <c r="S1312" s="48">
        <v>0</v>
      </c>
      <c r="T1312" s="48">
        <v>74231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I1312" s="48">
        <v>0</v>
      </c>
      <c r="AJ1312" s="48">
        <v>2347157</v>
      </c>
      <c r="AK1312" s="48">
        <v>0</v>
      </c>
      <c r="AL1312" s="48">
        <v>0</v>
      </c>
      <c r="AM1312" s="48">
        <v>0</v>
      </c>
      <c r="AN1312" s="48">
        <v>346593</v>
      </c>
      <c r="AO1312" s="11" t="s">
        <v>3762</v>
      </c>
      <c r="AP1312" s="54" t="str">
        <f>IF(Table1[[#This Row],[Ending Capital Account]]&lt;500000,"A","REQ")</f>
        <v>REQ</v>
      </c>
    </row>
    <row r="1313" spans="1:42" x14ac:dyDescent="0.2">
      <c r="A1313" s="44">
        <v>67469</v>
      </c>
      <c r="B1313" s="11" t="s">
        <v>516</v>
      </c>
      <c r="C1313" s="47">
        <v>45140</v>
      </c>
      <c r="D1313" s="46">
        <v>2019</v>
      </c>
      <c r="E1313" s="46">
        <v>2033</v>
      </c>
      <c r="F1313" s="12" t="s">
        <v>985</v>
      </c>
      <c r="G1313" s="12" t="s">
        <v>407</v>
      </c>
      <c r="H1313" s="12" t="s">
        <v>410</v>
      </c>
      <c r="I1313" s="12" t="s">
        <v>62</v>
      </c>
      <c r="J1313" s="12" t="s">
        <v>62</v>
      </c>
      <c r="K1313" s="48">
        <v>3623969</v>
      </c>
      <c r="L1313" s="12" t="s">
        <v>62</v>
      </c>
      <c r="P1313" s="50">
        <v>-281313</v>
      </c>
      <c r="Q1313" s="48">
        <v>-281252</v>
      </c>
      <c r="R1313" s="48">
        <v>-281252</v>
      </c>
      <c r="T1313" s="48">
        <v>367016</v>
      </c>
      <c r="Y1313" s="48">
        <v>628551</v>
      </c>
      <c r="AJ1313" s="48">
        <v>12260743</v>
      </c>
      <c r="AN1313" s="48">
        <v>459389</v>
      </c>
      <c r="AO1313" s="11" t="s">
        <v>3746</v>
      </c>
      <c r="AP1313" s="54" t="str">
        <f>IF(Table1[[#This Row],[Ending Capital Account]]&lt;500000,"A","REQ")</f>
        <v>REQ</v>
      </c>
    </row>
    <row r="1314" spans="1:42" x14ac:dyDescent="0.2">
      <c r="A1314" s="44">
        <v>64033</v>
      </c>
      <c r="B1314" s="11" t="s">
        <v>165</v>
      </c>
      <c r="C1314" s="47">
        <v>45077</v>
      </c>
      <c r="D1314" s="46">
        <v>2011</v>
      </c>
      <c r="E1314" s="46">
        <v>2026</v>
      </c>
      <c r="F1314" s="12" t="s">
        <v>985</v>
      </c>
      <c r="G1314" s="12" t="s">
        <v>407</v>
      </c>
      <c r="H1314" s="12" t="s">
        <v>410</v>
      </c>
      <c r="I1314" s="12" t="s">
        <v>62</v>
      </c>
      <c r="J1314" s="12" t="s">
        <v>62</v>
      </c>
      <c r="K1314" s="48">
        <v>3828186</v>
      </c>
      <c r="L1314" s="12" t="s">
        <v>62</v>
      </c>
      <c r="P1314" s="50">
        <v>-220174</v>
      </c>
      <c r="Q1314" s="48">
        <v>-220134</v>
      </c>
      <c r="R1314" s="48">
        <v>-220134</v>
      </c>
      <c r="S1314" s="48">
        <v>0</v>
      </c>
      <c r="T1314" s="48">
        <v>28562</v>
      </c>
      <c r="U1314" s="48">
        <v>0</v>
      </c>
      <c r="V1314" s="48">
        <v>0</v>
      </c>
      <c r="W1314" s="48">
        <v>0</v>
      </c>
      <c r="X1314" s="48">
        <v>0</v>
      </c>
      <c r="Y1314" s="48">
        <v>13430</v>
      </c>
      <c r="Z1314" s="48">
        <v>0</v>
      </c>
      <c r="AA1314" s="48">
        <v>0</v>
      </c>
      <c r="AB1314" s="48">
        <v>0</v>
      </c>
      <c r="AC1314" s="48">
        <v>0</v>
      </c>
      <c r="AD1314" s="48">
        <v>0</v>
      </c>
      <c r="AI1314" s="48">
        <v>0</v>
      </c>
      <c r="AJ1314" s="48">
        <v>388344</v>
      </c>
      <c r="AK1314" s="48">
        <v>0</v>
      </c>
      <c r="AL1314" s="48">
        <v>0</v>
      </c>
      <c r="AM1314" s="48">
        <v>-22459</v>
      </c>
      <c r="AN1314" s="48">
        <v>291096</v>
      </c>
      <c r="AO1314" s="11" t="s">
        <v>3761</v>
      </c>
      <c r="AP1314" s="54" t="str">
        <f>IF(Table1[[#This Row],[Ending Capital Account]]&lt;500000,"A","REQ")</f>
        <v>REQ</v>
      </c>
    </row>
    <row r="1315" spans="1:42" x14ac:dyDescent="0.2">
      <c r="A1315" s="44">
        <v>64464</v>
      </c>
      <c r="B1315" s="11" t="s">
        <v>3422</v>
      </c>
      <c r="C1315" s="47">
        <v>45139</v>
      </c>
      <c r="D1315" s="46">
        <v>2012</v>
      </c>
      <c r="E1315" s="46">
        <v>2026</v>
      </c>
      <c r="F1315" s="12" t="s">
        <v>985</v>
      </c>
      <c r="G1315" s="12" t="s">
        <v>407</v>
      </c>
      <c r="H1315" s="12" t="s">
        <v>70</v>
      </c>
      <c r="I1315" s="12" t="s">
        <v>70</v>
      </c>
      <c r="J1315" s="12" t="s">
        <v>70</v>
      </c>
      <c r="K1315" s="48">
        <v>4484364</v>
      </c>
      <c r="L1315" s="12" t="s">
        <v>409</v>
      </c>
      <c r="P1315" s="50">
        <v>-502602</v>
      </c>
      <c r="Q1315" s="48">
        <v>-502413</v>
      </c>
      <c r="R1315" s="48">
        <v>-502413</v>
      </c>
      <c r="AJ1315" s="48">
        <v>15884668</v>
      </c>
      <c r="AN1315" s="48">
        <v>709866</v>
      </c>
      <c r="AO1315" s="11" t="s">
        <v>3707</v>
      </c>
      <c r="AP1315" s="54" t="str">
        <f>IF(Table1[[#This Row],[Ending Capital Account]]&lt;500000,"A","REQ")</f>
        <v>REQ</v>
      </c>
    </row>
    <row r="1316" spans="1:42" x14ac:dyDescent="0.2">
      <c r="A1316" s="44">
        <v>64981</v>
      </c>
      <c r="B1316" s="11" t="s">
        <v>1311</v>
      </c>
      <c r="C1316" s="47">
        <v>45028</v>
      </c>
      <c r="D1316" s="46">
        <v>2009</v>
      </c>
      <c r="E1316" s="46">
        <v>2023</v>
      </c>
      <c r="F1316" s="12" t="s">
        <v>985</v>
      </c>
      <c r="G1316" s="12" t="s">
        <v>407</v>
      </c>
      <c r="H1316" s="12" t="s">
        <v>410</v>
      </c>
      <c r="I1316" s="12" t="s">
        <v>62</v>
      </c>
      <c r="J1316" s="12" t="s">
        <v>62</v>
      </c>
      <c r="K1316" s="48">
        <v>877356</v>
      </c>
      <c r="L1316" s="12" t="s">
        <v>409</v>
      </c>
      <c r="P1316" s="50">
        <v>-231285</v>
      </c>
      <c r="Q1316" s="48">
        <v>-230643</v>
      </c>
      <c r="R1316" s="48">
        <v>-230643</v>
      </c>
      <c r="S1316" s="48">
        <v>0</v>
      </c>
      <c r="T1316" s="48">
        <v>0</v>
      </c>
      <c r="U1316" s="48">
        <v>0</v>
      </c>
      <c r="V1316" s="48">
        <v>0</v>
      </c>
      <c r="W1316" s="48">
        <v>0</v>
      </c>
      <c r="X1316" s="48">
        <v>0</v>
      </c>
      <c r="Y1316" s="48">
        <v>0</v>
      </c>
      <c r="Z1316" s="48">
        <v>0</v>
      </c>
      <c r="AA1316" s="48">
        <v>0</v>
      </c>
      <c r="AB1316" s="48">
        <v>0</v>
      </c>
      <c r="AC1316" s="48">
        <v>0</v>
      </c>
      <c r="AD1316" s="48">
        <v>0</v>
      </c>
      <c r="AI1316" s="48">
        <v>0</v>
      </c>
      <c r="AJ1316" s="48">
        <v>1190077</v>
      </c>
      <c r="AK1316" s="48">
        <v>0</v>
      </c>
      <c r="AL1316" s="48">
        <v>0</v>
      </c>
      <c r="AM1316" s="48">
        <v>0</v>
      </c>
      <c r="AN1316" s="48">
        <v>247989</v>
      </c>
      <c r="AO1316" s="11" t="s">
        <v>3728</v>
      </c>
      <c r="AP1316" s="54" t="str">
        <f>IF(Table1[[#This Row],[Ending Capital Account]]&lt;500000,"A","REQ")</f>
        <v>REQ</v>
      </c>
    </row>
    <row r="1317" spans="1:42" x14ac:dyDescent="0.2">
      <c r="A1317" s="44">
        <v>66186</v>
      </c>
      <c r="B1317" s="11" t="s">
        <v>1409</v>
      </c>
      <c r="C1317" s="47">
        <v>45000</v>
      </c>
      <c r="D1317" s="46">
        <v>2017</v>
      </c>
      <c r="E1317" s="46">
        <v>2031</v>
      </c>
      <c r="F1317" s="12" t="s">
        <v>985</v>
      </c>
      <c r="G1317" s="12" t="s">
        <v>407</v>
      </c>
      <c r="H1317" s="12" t="s">
        <v>410</v>
      </c>
      <c r="I1317" s="12" t="s">
        <v>62</v>
      </c>
      <c r="J1317" s="12" t="s">
        <v>62</v>
      </c>
      <c r="K1317" s="48">
        <v>3866320</v>
      </c>
      <c r="L1317" s="12" t="s">
        <v>409</v>
      </c>
      <c r="P1317" s="50">
        <v>-151203</v>
      </c>
      <c r="Q1317" s="48">
        <v>-150997</v>
      </c>
      <c r="R1317" s="48">
        <v>-150997</v>
      </c>
      <c r="S1317" s="48">
        <v>0</v>
      </c>
      <c r="T1317" s="48">
        <v>0</v>
      </c>
      <c r="U1317" s="48">
        <v>0</v>
      </c>
      <c r="V1317" s="48">
        <v>0</v>
      </c>
      <c r="W1317" s="48">
        <v>0</v>
      </c>
      <c r="X1317" s="48">
        <v>0</v>
      </c>
      <c r="Y1317" s="48">
        <v>499950</v>
      </c>
      <c r="Z1317" s="48">
        <v>0</v>
      </c>
      <c r="AA1317" s="48">
        <v>0</v>
      </c>
      <c r="AB1317" s="48">
        <v>0</v>
      </c>
      <c r="AC1317" s="48">
        <v>0</v>
      </c>
      <c r="AD1317" s="48">
        <v>0</v>
      </c>
      <c r="AI1317" s="48">
        <v>0</v>
      </c>
      <c r="AJ1317" s="48">
        <v>637969</v>
      </c>
      <c r="AK1317" s="48">
        <v>0</v>
      </c>
      <c r="AL1317" s="48">
        <v>0</v>
      </c>
      <c r="AM1317" s="48">
        <v>-3960</v>
      </c>
      <c r="AN1317" s="48">
        <v>195659</v>
      </c>
      <c r="AO1317" s="11" t="s">
        <v>3702</v>
      </c>
      <c r="AP1317" s="54" t="str">
        <f>IF(Table1[[#This Row],[Ending Capital Account]]&lt;500000,"A","REQ")</f>
        <v>REQ</v>
      </c>
    </row>
    <row r="1318" spans="1:42" x14ac:dyDescent="0.2">
      <c r="A1318" s="44">
        <v>65648</v>
      </c>
      <c r="B1318" s="11" t="s">
        <v>1345</v>
      </c>
      <c r="C1318" s="47">
        <v>44971</v>
      </c>
      <c r="D1318" s="46">
        <v>2013</v>
      </c>
      <c r="E1318" s="46">
        <v>2028</v>
      </c>
      <c r="F1318" s="12" t="s">
        <v>985</v>
      </c>
      <c r="G1318" s="12" t="s">
        <v>407</v>
      </c>
      <c r="H1318" s="12" t="s">
        <v>410</v>
      </c>
      <c r="I1318" s="12" t="s">
        <v>62</v>
      </c>
      <c r="J1318" s="12" t="s">
        <v>62</v>
      </c>
      <c r="K1318" s="48">
        <v>3791246</v>
      </c>
      <c r="L1318" s="12" t="s">
        <v>409</v>
      </c>
      <c r="P1318" s="50">
        <v>-120595</v>
      </c>
      <c r="Q1318" s="48">
        <v>-120178</v>
      </c>
      <c r="R1318" s="48">
        <v>-120178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653048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I1318" s="48">
        <v>0</v>
      </c>
      <c r="AJ1318" s="48">
        <v>966686</v>
      </c>
      <c r="AK1318" s="48">
        <v>0</v>
      </c>
      <c r="AL1318" s="48">
        <v>0</v>
      </c>
      <c r="AM1318" s="48">
        <v>0</v>
      </c>
      <c r="AN1318" s="48">
        <v>207425</v>
      </c>
      <c r="AO1318" s="11" t="s">
        <v>3760</v>
      </c>
      <c r="AP1318" s="54" t="str">
        <f>IF(Table1[[#This Row],[Ending Capital Account]]&lt;500000,"A","REQ")</f>
        <v>REQ</v>
      </c>
    </row>
    <row r="1319" spans="1:42" x14ac:dyDescent="0.2">
      <c r="A1319" s="44">
        <v>66390</v>
      </c>
      <c r="B1319" s="11" t="s">
        <v>1394</v>
      </c>
      <c r="C1319" s="47">
        <v>45000</v>
      </c>
      <c r="D1319" s="46">
        <v>2016</v>
      </c>
      <c r="E1319" s="46">
        <v>2030</v>
      </c>
      <c r="F1319" s="12" t="s">
        <v>985</v>
      </c>
      <c r="G1319" s="12" t="s">
        <v>407</v>
      </c>
      <c r="H1319" s="12" t="s">
        <v>410</v>
      </c>
      <c r="I1319" s="12" t="s">
        <v>62</v>
      </c>
      <c r="J1319" s="12" t="s">
        <v>62</v>
      </c>
      <c r="K1319" s="48">
        <v>3122163</v>
      </c>
      <c r="L1319" s="12" t="s">
        <v>409</v>
      </c>
      <c r="P1319" s="50">
        <v>-126423</v>
      </c>
      <c r="Q1319" s="48">
        <v>-126139</v>
      </c>
      <c r="R1319" s="48">
        <v>-126139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443544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I1319" s="48">
        <v>0</v>
      </c>
      <c r="AJ1319" s="48">
        <v>1138265</v>
      </c>
      <c r="AK1319" s="48">
        <v>0</v>
      </c>
      <c r="AL1319" s="48">
        <v>0</v>
      </c>
      <c r="AM1319" s="48">
        <v>-1539</v>
      </c>
      <c r="AN1319" s="48">
        <v>175890</v>
      </c>
      <c r="AO1319" s="11" t="s">
        <v>3759</v>
      </c>
      <c r="AP1319" s="54" t="str">
        <f>IF(Table1[[#This Row],[Ending Capital Account]]&lt;500000,"A","REQ")</f>
        <v>REQ</v>
      </c>
    </row>
    <row r="1320" spans="1:42" x14ac:dyDescent="0.2">
      <c r="A1320" s="44">
        <v>80252</v>
      </c>
      <c r="B1320" s="11" t="s">
        <v>3538</v>
      </c>
      <c r="C1320" s="47">
        <v>44977</v>
      </c>
      <c r="D1320" s="46">
        <v>2022</v>
      </c>
      <c r="E1320" s="46">
        <v>2037</v>
      </c>
      <c r="F1320" s="12" t="s">
        <v>985</v>
      </c>
      <c r="G1320" s="12" t="s">
        <v>407</v>
      </c>
      <c r="H1320" s="12" t="s">
        <v>410</v>
      </c>
      <c r="I1320" s="12" t="s">
        <v>62</v>
      </c>
      <c r="J1320" s="12" t="s">
        <v>62</v>
      </c>
      <c r="K1320" s="48">
        <v>1820689</v>
      </c>
      <c r="L1320" s="12" t="s">
        <v>409</v>
      </c>
      <c r="P1320" s="50">
        <v>-1343188</v>
      </c>
      <c r="Q1320" s="48">
        <v>-1343053</v>
      </c>
      <c r="R1320" s="48">
        <v>-1343053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319818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I1320" s="48">
        <v>0</v>
      </c>
      <c r="AJ1320" s="48">
        <v>2747621</v>
      </c>
      <c r="AK1320" s="48">
        <v>0</v>
      </c>
      <c r="AL1320" s="48">
        <v>2145828</v>
      </c>
      <c r="AM1320" s="48">
        <v>0</v>
      </c>
      <c r="AN1320" s="48">
        <v>1291446</v>
      </c>
      <c r="AO1320" s="11" t="s">
        <v>4744</v>
      </c>
      <c r="AP1320" s="54" t="str">
        <f>IF(Table1[[#This Row],[Ending Capital Account]]&lt;500000,"A","REQ")</f>
        <v>REQ</v>
      </c>
    </row>
    <row r="1321" spans="1:42" x14ac:dyDescent="0.2">
      <c r="A1321" s="44">
        <v>66424</v>
      </c>
      <c r="B1321" s="11" t="s">
        <v>1557</v>
      </c>
      <c r="C1321" s="47">
        <v>44993</v>
      </c>
      <c r="D1321" s="46">
        <v>2016</v>
      </c>
      <c r="E1321" s="46">
        <v>2030</v>
      </c>
      <c r="F1321" s="12" t="s">
        <v>985</v>
      </c>
      <c r="G1321" s="12" t="s">
        <v>407</v>
      </c>
      <c r="H1321" s="12" t="s">
        <v>410</v>
      </c>
      <c r="I1321" s="12" t="s">
        <v>62</v>
      </c>
      <c r="J1321" s="12" t="s">
        <v>62</v>
      </c>
      <c r="K1321" s="48">
        <v>8956587</v>
      </c>
      <c r="L1321" s="12" t="s">
        <v>409</v>
      </c>
      <c r="P1321" s="50">
        <v>-594990</v>
      </c>
      <c r="Q1321" s="48">
        <v>-610040</v>
      </c>
      <c r="R1321" s="48">
        <v>-610040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1441717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I1321" s="48">
        <v>0</v>
      </c>
      <c r="AJ1321" s="48">
        <v>3128053</v>
      </c>
      <c r="AK1321" s="48">
        <v>0</v>
      </c>
      <c r="AL1321" s="48">
        <v>0</v>
      </c>
      <c r="AM1321" s="48">
        <v>0</v>
      </c>
      <c r="AN1321" s="48">
        <v>487985</v>
      </c>
      <c r="AO1321" s="11" t="s">
        <v>3726</v>
      </c>
      <c r="AP1321" s="54" t="str">
        <f>IF(Table1[[#This Row],[Ending Capital Account]]&lt;500000,"A","REQ")</f>
        <v>REQ</v>
      </c>
    </row>
    <row r="1322" spans="1:42" x14ac:dyDescent="0.2">
      <c r="A1322" s="44">
        <v>65437</v>
      </c>
      <c r="B1322" s="11" t="s">
        <v>1530</v>
      </c>
      <c r="C1322" s="47">
        <v>44963</v>
      </c>
      <c r="D1322" s="46">
        <v>2013</v>
      </c>
      <c r="E1322" s="46">
        <v>2027</v>
      </c>
      <c r="F1322" s="12" t="s">
        <v>985</v>
      </c>
      <c r="G1322" s="12" t="s">
        <v>407</v>
      </c>
      <c r="H1322" s="12" t="s">
        <v>410</v>
      </c>
      <c r="I1322" s="12" t="s">
        <v>62</v>
      </c>
      <c r="J1322" s="12" t="s">
        <v>62</v>
      </c>
      <c r="K1322" s="48">
        <v>3575621</v>
      </c>
      <c r="L1322" s="12" t="s">
        <v>409</v>
      </c>
      <c r="P1322" s="50">
        <v>-405452</v>
      </c>
      <c r="Q1322" s="48">
        <v>-404360</v>
      </c>
      <c r="R1322" s="48">
        <v>-404360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876280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I1322" s="48">
        <v>0</v>
      </c>
      <c r="AJ1322" s="48">
        <v>4134117</v>
      </c>
      <c r="AK1322" s="48">
        <v>0</v>
      </c>
      <c r="AL1322" s="48">
        <v>0</v>
      </c>
      <c r="AM1322" s="48">
        <v>0</v>
      </c>
      <c r="AN1322" s="48">
        <v>326175</v>
      </c>
      <c r="AO1322" s="11" t="s">
        <v>3758</v>
      </c>
      <c r="AP1322" s="54" t="str">
        <f>IF(Table1[[#This Row],[Ending Capital Account]]&lt;500000,"A","REQ")</f>
        <v>REQ</v>
      </c>
    </row>
    <row r="1323" spans="1:42" x14ac:dyDescent="0.2">
      <c r="A1323" s="44">
        <v>64450</v>
      </c>
      <c r="B1323" s="11" t="s">
        <v>1520</v>
      </c>
      <c r="C1323" s="47">
        <v>45026</v>
      </c>
      <c r="D1323" s="46">
        <v>2011</v>
      </c>
      <c r="E1323" s="46">
        <v>2025</v>
      </c>
      <c r="F1323" s="12" t="s">
        <v>985</v>
      </c>
      <c r="G1323" s="12" t="s">
        <v>407</v>
      </c>
      <c r="H1323" s="12" t="s">
        <v>410</v>
      </c>
      <c r="I1323" s="12" t="s">
        <v>62</v>
      </c>
      <c r="J1323" s="12" t="s">
        <v>62</v>
      </c>
      <c r="K1323" s="48">
        <v>5225235</v>
      </c>
      <c r="L1323" s="12" t="s">
        <v>409</v>
      </c>
      <c r="P1323" s="50">
        <v>-255559</v>
      </c>
      <c r="Q1323" s="48">
        <v>-252028</v>
      </c>
      <c r="R1323" s="48">
        <v>-252028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I1323" s="48">
        <v>0</v>
      </c>
      <c r="AJ1323" s="48">
        <v>5425925</v>
      </c>
      <c r="AK1323" s="48">
        <v>5000</v>
      </c>
      <c r="AL1323" s="48">
        <v>0</v>
      </c>
      <c r="AM1323" s="48">
        <v>-140501</v>
      </c>
      <c r="AN1323" s="48">
        <v>375710</v>
      </c>
      <c r="AO1323" s="11" t="s">
        <v>3758</v>
      </c>
      <c r="AP1323" s="54" t="str">
        <f>IF(Table1[[#This Row],[Ending Capital Account]]&lt;500000,"A","REQ")</f>
        <v>REQ</v>
      </c>
    </row>
    <row r="1324" spans="1:42" x14ac:dyDescent="0.2">
      <c r="A1324" s="44">
        <v>64168</v>
      </c>
      <c r="B1324" s="11" t="s">
        <v>187</v>
      </c>
      <c r="C1324" s="47">
        <v>45000</v>
      </c>
      <c r="D1324" s="46">
        <v>2011</v>
      </c>
      <c r="E1324" s="46">
        <v>2025</v>
      </c>
      <c r="F1324" s="12" t="s">
        <v>985</v>
      </c>
      <c r="G1324" s="12" t="s">
        <v>407</v>
      </c>
      <c r="H1324" s="12" t="s">
        <v>410</v>
      </c>
      <c r="I1324" s="12" t="s">
        <v>62</v>
      </c>
      <c r="J1324" s="12" t="s">
        <v>62</v>
      </c>
      <c r="K1324" s="48">
        <v>5377144</v>
      </c>
      <c r="L1324" s="12" t="s">
        <v>409</v>
      </c>
      <c r="P1324" s="50">
        <v>-366543</v>
      </c>
      <c r="Q1324" s="48">
        <v>-364826</v>
      </c>
      <c r="R1324" s="48">
        <v>-364826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I1324" s="48">
        <v>0</v>
      </c>
      <c r="AJ1324" s="48">
        <v>4070888</v>
      </c>
      <c r="AK1324" s="48">
        <v>0</v>
      </c>
      <c r="AL1324" s="48">
        <v>0</v>
      </c>
      <c r="AM1324" s="48">
        <v>-28454</v>
      </c>
      <c r="AN1324" s="48">
        <v>418337</v>
      </c>
      <c r="AO1324" s="11" t="s">
        <v>3757</v>
      </c>
      <c r="AP1324" s="54" t="str">
        <f>IF(Table1[[#This Row],[Ending Capital Account]]&lt;500000,"A","REQ")</f>
        <v>REQ</v>
      </c>
    </row>
    <row r="1325" spans="1:42" x14ac:dyDescent="0.2">
      <c r="A1325" s="44">
        <v>67938</v>
      </c>
      <c r="B1325" s="11" t="s">
        <v>2618</v>
      </c>
      <c r="C1325" s="47">
        <v>44992</v>
      </c>
      <c r="D1325" s="46">
        <v>2019</v>
      </c>
      <c r="E1325" s="46">
        <v>2033</v>
      </c>
      <c r="F1325" s="12" t="s">
        <v>985</v>
      </c>
      <c r="G1325" s="12" t="s">
        <v>407</v>
      </c>
      <c r="H1325" s="12" t="s">
        <v>410</v>
      </c>
      <c r="I1325" s="12" t="s">
        <v>62</v>
      </c>
      <c r="J1325" s="12" t="s">
        <v>62</v>
      </c>
      <c r="K1325" s="48">
        <v>10745715</v>
      </c>
      <c r="L1325" s="12" t="s">
        <v>409</v>
      </c>
      <c r="P1325" s="50">
        <v>-322156</v>
      </c>
      <c r="Q1325" s="48">
        <v>-319294</v>
      </c>
      <c r="R1325" s="48">
        <v>-319294</v>
      </c>
      <c r="S1325" s="48">
        <v>0</v>
      </c>
      <c r="T1325" s="48">
        <v>0</v>
      </c>
      <c r="U1325" s="48">
        <v>0</v>
      </c>
      <c r="V1325" s="48">
        <v>0</v>
      </c>
      <c r="W1325" s="48">
        <v>0</v>
      </c>
      <c r="X1325" s="48">
        <v>0</v>
      </c>
      <c r="Y1325" s="48">
        <v>1470146</v>
      </c>
      <c r="Z1325" s="48">
        <v>0</v>
      </c>
      <c r="AA1325" s="48">
        <v>0</v>
      </c>
      <c r="AB1325" s="48">
        <v>0</v>
      </c>
      <c r="AC1325" s="48">
        <v>0</v>
      </c>
      <c r="AD1325" s="48">
        <v>0</v>
      </c>
      <c r="AI1325" s="48">
        <v>0</v>
      </c>
      <c r="AJ1325" s="48">
        <v>4008074</v>
      </c>
      <c r="AK1325" s="48">
        <v>0</v>
      </c>
      <c r="AL1325" s="48">
        <v>0</v>
      </c>
      <c r="AM1325" s="48">
        <v>0</v>
      </c>
      <c r="AN1325" s="48">
        <v>519154</v>
      </c>
      <c r="AO1325" s="11" t="s">
        <v>3756</v>
      </c>
      <c r="AP1325" s="54" t="str">
        <f>IF(Table1[[#This Row],[Ending Capital Account]]&lt;500000,"A","REQ")</f>
        <v>REQ</v>
      </c>
    </row>
    <row r="1326" spans="1:42" x14ac:dyDescent="0.2">
      <c r="A1326" s="44">
        <v>62408</v>
      </c>
      <c r="B1326" s="11" t="s">
        <v>2023</v>
      </c>
      <c r="C1326" s="47">
        <v>45000</v>
      </c>
      <c r="D1326" s="46">
        <v>2006</v>
      </c>
      <c r="E1326" s="46">
        <v>2020</v>
      </c>
      <c r="F1326" s="12" t="s">
        <v>985</v>
      </c>
      <c r="G1326" s="12" t="s">
        <v>407</v>
      </c>
      <c r="H1326" s="12" t="s">
        <v>410</v>
      </c>
      <c r="I1326" s="12" t="s">
        <v>62</v>
      </c>
      <c r="J1326" s="12" t="s">
        <v>62</v>
      </c>
      <c r="K1326" s="48">
        <v>1567424</v>
      </c>
      <c r="L1326" s="12" t="s">
        <v>62</v>
      </c>
      <c r="P1326" s="50">
        <v>-266889</v>
      </c>
      <c r="Q1326" s="48">
        <v>-266635</v>
      </c>
      <c r="R1326" s="48">
        <v>-266635</v>
      </c>
      <c r="S1326" s="48">
        <v>0</v>
      </c>
      <c r="T1326" s="48">
        <v>0</v>
      </c>
      <c r="U1326" s="48">
        <v>0</v>
      </c>
      <c r="V1326" s="48">
        <v>0</v>
      </c>
      <c r="W1326" s="48">
        <v>0</v>
      </c>
      <c r="X1326" s="48">
        <v>0</v>
      </c>
      <c r="Y1326" s="48">
        <v>0</v>
      </c>
      <c r="Z1326" s="48">
        <v>0</v>
      </c>
      <c r="AA1326" s="48">
        <v>0</v>
      </c>
      <c r="AB1326" s="48">
        <v>0</v>
      </c>
      <c r="AC1326" s="48">
        <v>0</v>
      </c>
      <c r="AD1326" s="48">
        <v>0</v>
      </c>
      <c r="AI1326" s="48">
        <v>8043</v>
      </c>
      <c r="AJ1326" s="48">
        <v>2861187</v>
      </c>
      <c r="AK1326" s="48">
        <v>0</v>
      </c>
      <c r="AL1326" s="48">
        <v>0</v>
      </c>
      <c r="AM1326" s="48">
        <v>-18439</v>
      </c>
      <c r="AN1326" s="48">
        <v>310103</v>
      </c>
      <c r="AO1326" s="11" t="s">
        <v>3755</v>
      </c>
      <c r="AP1326" s="54" t="str">
        <f>IF(Table1[[#This Row],[Ending Capital Account]]&lt;500000,"A","REQ")</f>
        <v>REQ</v>
      </c>
    </row>
    <row r="1327" spans="1:42" x14ac:dyDescent="0.2">
      <c r="A1327" s="44">
        <v>62146</v>
      </c>
      <c r="B1327" s="11" t="s">
        <v>2096</v>
      </c>
      <c r="C1327" s="47">
        <v>44987</v>
      </c>
      <c r="D1327" s="46">
        <v>2009</v>
      </c>
      <c r="E1327" s="46">
        <v>2023</v>
      </c>
      <c r="F1327" s="12" t="s">
        <v>985</v>
      </c>
      <c r="G1327" s="12" t="s">
        <v>407</v>
      </c>
      <c r="H1327" s="12" t="s">
        <v>410</v>
      </c>
      <c r="I1327" s="12" t="s">
        <v>62</v>
      </c>
      <c r="J1327" s="12" t="s">
        <v>62</v>
      </c>
      <c r="K1327" s="48">
        <v>-208584</v>
      </c>
      <c r="L1327" s="12" t="s">
        <v>409</v>
      </c>
      <c r="P1327" s="50">
        <v>-402189</v>
      </c>
      <c r="Q1327" s="48">
        <v>-400910</v>
      </c>
      <c r="R1327" s="48">
        <v>-400910</v>
      </c>
      <c r="S1327" s="48">
        <v>0</v>
      </c>
      <c r="T1327" s="48">
        <v>0</v>
      </c>
      <c r="U1327" s="48">
        <v>0</v>
      </c>
      <c r="V1327" s="48">
        <v>0</v>
      </c>
      <c r="W1327" s="48">
        <v>0</v>
      </c>
      <c r="X1327" s="48">
        <v>0</v>
      </c>
      <c r="Y1327" s="48">
        <v>0</v>
      </c>
      <c r="Z1327" s="48">
        <v>0</v>
      </c>
      <c r="AA1327" s="48">
        <v>0</v>
      </c>
      <c r="AB1327" s="48">
        <v>0</v>
      </c>
      <c r="AC1327" s="48">
        <v>0</v>
      </c>
      <c r="AD1327" s="48">
        <v>0</v>
      </c>
      <c r="AI1327" s="48">
        <v>0</v>
      </c>
      <c r="AJ1327" s="48">
        <v>3853363</v>
      </c>
      <c r="AK1327" s="48">
        <v>0</v>
      </c>
      <c r="AL1327" s="48">
        <v>0</v>
      </c>
      <c r="AM1327" s="48">
        <v>0</v>
      </c>
      <c r="AN1327" s="48">
        <v>203078</v>
      </c>
      <c r="AO1327" s="11" t="s">
        <v>3747</v>
      </c>
      <c r="AP1327" s="54" t="str">
        <f>IF(Table1[[#This Row],[Ending Capital Account]]&lt;500000,"A","REQ")</f>
        <v>A</v>
      </c>
    </row>
    <row r="1328" spans="1:42" x14ac:dyDescent="0.2">
      <c r="A1328" s="44">
        <v>62356</v>
      </c>
      <c r="B1328" s="11" t="s">
        <v>2102</v>
      </c>
      <c r="C1328" s="47">
        <v>44985</v>
      </c>
      <c r="D1328" s="46">
        <v>2008</v>
      </c>
      <c r="E1328" s="46">
        <v>2022</v>
      </c>
      <c r="F1328" s="12" t="s">
        <v>985</v>
      </c>
      <c r="G1328" s="12" t="s">
        <v>407</v>
      </c>
      <c r="H1328" s="12" t="s">
        <v>410</v>
      </c>
      <c r="I1328" s="12" t="s">
        <v>62</v>
      </c>
      <c r="J1328" s="12" t="s">
        <v>409</v>
      </c>
      <c r="K1328" s="48">
        <v>0</v>
      </c>
      <c r="L1328" s="12" t="s">
        <v>409</v>
      </c>
      <c r="P1328" s="50">
        <v>-251462</v>
      </c>
      <c r="Q1328" s="48">
        <v>-250339</v>
      </c>
      <c r="R1328" s="48">
        <v>-250339</v>
      </c>
      <c r="S1328" s="48">
        <v>0</v>
      </c>
      <c r="T1328" s="48">
        <v>0</v>
      </c>
      <c r="U1328" s="48">
        <v>0</v>
      </c>
      <c r="V1328" s="48">
        <v>0</v>
      </c>
      <c r="W1328" s="48">
        <v>0</v>
      </c>
      <c r="X1328" s="48">
        <v>0</v>
      </c>
      <c r="Y1328" s="48">
        <v>0</v>
      </c>
      <c r="Z1328" s="48">
        <v>0</v>
      </c>
      <c r="AA1328" s="48">
        <v>0</v>
      </c>
      <c r="AB1328" s="48">
        <v>0</v>
      </c>
      <c r="AC1328" s="48">
        <v>0</v>
      </c>
      <c r="AD1328" s="48">
        <v>0</v>
      </c>
      <c r="AI1328" s="48">
        <v>0</v>
      </c>
      <c r="AJ1328" s="48">
        <v>0</v>
      </c>
      <c r="AK1328" s="48">
        <v>0</v>
      </c>
      <c r="AL1328" s="48">
        <v>0</v>
      </c>
      <c r="AM1328" s="48">
        <v>0</v>
      </c>
      <c r="AN1328" s="48">
        <v>332078</v>
      </c>
      <c r="AO1328" s="11" t="s">
        <v>3747</v>
      </c>
      <c r="AP1328" s="54" t="str">
        <f>IF(Table1[[#This Row],[Ending Capital Account]]&lt;500000,"A","REQ")</f>
        <v>A</v>
      </c>
    </row>
    <row r="1329" spans="1:42" x14ac:dyDescent="0.2">
      <c r="A1329" s="44">
        <v>62951</v>
      </c>
      <c r="B1329" s="11" t="s">
        <v>2138</v>
      </c>
      <c r="C1329" s="47">
        <v>45023</v>
      </c>
      <c r="D1329" s="46">
        <v>2008</v>
      </c>
      <c r="E1329" s="46">
        <v>2022</v>
      </c>
      <c r="F1329" s="12" t="s">
        <v>985</v>
      </c>
      <c r="G1329" s="12" t="s">
        <v>407</v>
      </c>
      <c r="H1329" s="12" t="s">
        <v>410</v>
      </c>
      <c r="I1329" s="12" t="s">
        <v>62</v>
      </c>
      <c r="J1329" s="12" t="s">
        <v>409</v>
      </c>
      <c r="K1329" s="48">
        <v>0</v>
      </c>
      <c r="L1329" s="12" t="s">
        <v>409</v>
      </c>
      <c r="P1329" s="50">
        <v>-221244</v>
      </c>
      <c r="Q1329" s="48">
        <v>-220583</v>
      </c>
      <c r="R1329" s="48">
        <v>-220583</v>
      </c>
      <c r="S1329" s="48">
        <v>0</v>
      </c>
      <c r="T1329" s="48">
        <v>0</v>
      </c>
      <c r="U1329" s="48">
        <v>0</v>
      </c>
      <c r="V1329" s="48">
        <v>0</v>
      </c>
      <c r="W1329" s="48">
        <v>0</v>
      </c>
      <c r="X1329" s="48">
        <v>0</v>
      </c>
      <c r="Y1329" s="48">
        <v>0</v>
      </c>
      <c r="Z1329" s="48">
        <v>0</v>
      </c>
      <c r="AA1329" s="48">
        <v>0</v>
      </c>
      <c r="AB1329" s="48">
        <v>0</v>
      </c>
      <c r="AC1329" s="48">
        <v>0</v>
      </c>
      <c r="AD1329" s="48">
        <v>0</v>
      </c>
      <c r="AK1329" s="48">
        <v>0</v>
      </c>
      <c r="AL1329" s="48">
        <v>0</v>
      </c>
      <c r="AM1329" s="48">
        <v>0</v>
      </c>
      <c r="AN1329" s="48">
        <v>338669</v>
      </c>
      <c r="AO1329" s="11" t="s">
        <v>3747</v>
      </c>
      <c r="AP1329" s="54" t="str">
        <f>IF(Table1[[#This Row],[Ending Capital Account]]&lt;500000,"A","REQ")</f>
        <v>A</v>
      </c>
    </row>
    <row r="1330" spans="1:42" x14ac:dyDescent="0.2">
      <c r="A1330" s="44">
        <v>65411</v>
      </c>
      <c r="B1330" s="11" t="s">
        <v>551</v>
      </c>
      <c r="C1330" s="47">
        <v>45028</v>
      </c>
      <c r="D1330" s="46">
        <v>2015</v>
      </c>
      <c r="E1330" s="46">
        <v>2029</v>
      </c>
      <c r="F1330" s="12" t="s">
        <v>985</v>
      </c>
      <c r="G1330" s="12" t="s">
        <v>407</v>
      </c>
      <c r="H1330" s="12" t="s">
        <v>410</v>
      </c>
      <c r="I1330" s="12" t="s">
        <v>62</v>
      </c>
      <c r="J1330" s="12" t="s">
        <v>62</v>
      </c>
      <c r="K1330" s="48">
        <v>2990050</v>
      </c>
      <c r="L1330" s="12" t="s">
        <v>62</v>
      </c>
      <c r="P1330" s="50">
        <v>-463111</v>
      </c>
      <c r="Q1330" s="48">
        <v>-460479</v>
      </c>
      <c r="R1330" s="48">
        <v>-600413</v>
      </c>
      <c r="S1330" s="48">
        <v>0</v>
      </c>
      <c r="T1330" s="48">
        <v>24276</v>
      </c>
      <c r="U1330" s="48">
        <v>0</v>
      </c>
      <c r="V1330" s="48">
        <v>0</v>
      </c>
      <c r="W1330" s="48">
        <v>0</v>
      </c>
      <c r="X1330" s="48">
        <v>0</v>
      </c>
      <c r="Y1330" s="48">
        <v>767827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I1330" s="48">
        <v>0</v>
      </c>
      <c r="AJ1330" s="48">
        <v>14234678</v>
      </c>
      <c r="AK1330" s="48">
        <v>0</v>
      </c>
      <c r="AL1330" s="48">
        <v>0</v>
      </c>
      <c r="AM1330" s="48">
        <v>0</v>
      </c>
      <c r="AN1330" s="48">
        <v>472898</v>
      </c>
      <c r="AO1330" s="11" t="s">
        <v>3754</v>
      </c>
      <c r="AP1330" s="54" t="str">
        <f>IF(Table1[[#This Row],[Ending Capital Account]]&lt;500000,"A","REQ")</f>
        <v>REQ</v>
      </c>
    </row>
    <row r="1331" spans="1:42" x14ac:dyDescent="0.2">
      <c r="A1331" s="44">
        <v>64830</v>
      </c>
      <c r="B1331" s="11" t="s">
        <v>2986</v>
      </c>
      <c r="C1331" s="47">
        <v>45168</v>
      </c>
      <c r="D1331" s="46">
        <v>2010</v>
      </c>
      <c r="E1331" s="46">
        <v>2024</v>
      </c>
      <c r="F1331" s="12" t="s">
        <v>985</v>
      </c>
      <c r="G1331" s="12" t="s">
        <v>407</v>
      </c>
      <c r="H1331" s="12" t="s">
        <v>410</v>
      </c>
      <c r="I1331" s="12" t="s">
        <v>62</v>
      </c>
      <c r="J1331" s="12" t="s">
        <v>62</v>
      </c>
      <c r="K1331" s="48">
        <v>89821</v>
      </c>
      <c r="L1331" s="12" t="s">
        <v>409</v>
      </c>
      <c r="P1331" s="50">
        <v>-389409</v>
      </c>
      <c r="Q1331" s="48">
        <v>-382706</v>
      </c>
      <c r="R1331" s="48">
        <v>-385351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I1331" s="48">
        <v>0</v>
      </c>
      <c r="AJ1331" s="48">
        <v>7765655</v>
      </c>
      <c r="AK1331" s="48">
        <v>0</v>
      </c>
      <c r="AL1331" s="48">
        <v>0</v>
      </c>
      <c r="AM1331" s="48">
        <v>0</v>
      </c>
      <c r="AN1331" s="48">
        <v>302774</v>
      </c>
      <c r="AO1331" s="11" t="s">
        <v>3753</v>
      </c>
      <c r="AP1331" s="54" t="str">
        <f>IF(Table1[[#This Row],[Ending Capital Account]]&lt;500000,"A","REQ")</f>
        <v>A</v>
      </c>
    </row>
    <row r="1332" spans="1:42" x14ac:dyDescent="0.2">
      <c r="A1332" s="44">
        <v>66080</v>
      </c>
      <c r="B1332" s="11" t="s">
        <v>1355</v>
      </c>
      <c r="C1332" s="47">
        <v>44999</v>
      </c>
      <c r="D1332" s="46">
        <v>2014</v>
      </c>
      <c r="E1332" s="46">
        <v>2029</v>
      </c>
      <c r="F1332" s="12" t="s">
        <v>985</v>
      </c>
      <c r="G1332" s="12" t="s">
        <v>407</v>
      </c>
      <c r="H1332" s="12" t="s">
        <v>410</v>
      </c>
      <c r="I1332" s="12" t="s">
        <v>62</v>
      </c>
      <c r="J1332" s="12" t="s">
        <v>62</v>
      </c>
      <c r="K1332" s="48">
        <v>7353314</v>
      </c>
      <c r="L1332" s="12" t="s">
        <v>409</v>
      </c>
      <c r="P1332" s="50">
        <v>-404033</v>
      </c>
      <c r="Q1332" s="48">
        <v>-403174</v>
      </c>
      <c r="R1332" s="48">
        <v>-403174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1294048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I1332" s="48">
        <v>136104</v>
      </c>
      <c r="AJ1332" s="48">
        <v>2011022</v>
      </c>
      <c r="AK1332" s="48">
        <v>0</v>
      </c>
      <c r="AL1332" s="48">
        <v>0</v>
      </c>
      <c r="AM1332" s="48">
        <v>0</v>
      </c>
      <c r="AN1332" s="48">
        <v>445291</v>
      </c>
      <c r="AO1332" s="11" t="s">
        <v>3752</v>
      </c>
      <c r="AP1332" s="54" t="str">
        <f>IF(Table1[[#This Row],[Ending Capital Account]]&lt;500000,"A","REQ")</f>
        <v>REQ</v>
      </c>
    </row>
    <row r="1333" spans="1:42" x14ac:dyDescent="0.2">
      <c r="A1333" s="44">
        <v>66544</v>
      </c>
      <c r="B1333" s="11" t="s">
        <v>3081</v>
      </c>
      <c r="C1333" s="47">
        <v>45000</v>
      </c>
      <c r="D1333" s="46">
        <v>2016</v>
      </c>
      <c r="E1333" s="46">
        <v>2031</v>
      </c>
      <c r="F1333" s="12" t="s">
        <v>985</v>
      </c>
      <c r="G1333" s="12" t="s">
        <v>407</v>
      </c>
      <c r="H1333" s="12" t="s">
        <v>410</v>
      </c>
      <c r="I1333" s="12" t="s">
        <v>62</v>
      </c>
      <c r="J1333" s="12" t="s">
        <v>62</v>
      </c>
      <c r="K1333" s="48">
        <v>7687270</v>
      </c>
      <c r="L1333" s="12" t="s">
        <v>409</v>
      </c>
      <c r="P1333" s="50">
        <v>-10931</v>
      </c>
      <c r="Q1333" s="48">
        <v>57133</v>
      </c>
      <c r="R1333" s="48">
        <v>57133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718214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I1333" s="48">
        <v>265419</v>
      </c>
      <c r="AJ1333" s="48">
        <v>17942399</v>
      </c>
      <c r="AK1333" s="48">
        <v>31975</v>
      </c>
      <c r="AL1333" s="48">
        <v>0</v>
      </c>
      <c r="AM1333" s="48">
        <v>-12305</v>
      </c>
      <c r="AN1333" s="48">
        <v>652639</v>
      </c>
      <c r="AO1333" s="11" t="s">
        <v>3751</v>
      </c>
      <c r="AP1333" s="54" t="str">
        <f>IF(Table1[[#This Row],[Ending Capital Account]]&lt;500000,"A","REQ")</f>
        <v>REQ</v>
      </c>
    </row>
    <row r="1334" spans="1:42" x14ac:dyDescent="0.2">
      <c r="A1334" s="44">
        <v>66573</v>
      </c>
      <c r="B1334" s="11" t="s">
        <v>3059</v>
      </c>
      <c r="C1334" s="47">
        <v>44985</v>
      </c>
      <c r="D1334" s="46">
        <v>2016</v>
      </c>
      <c r="E1334" s="46">
        <v>2031</v>
      </c>
      <c r="F1334" s="12" t="s">
        <v>985</v>
      </c>
      <c r="G1334" s="12" t="s">
        <v>407</v>
      </c>
      <c r="H1334" s="12" t="s">
        <v>410</v>
      </c>
      <c r="I1334" s="12" t="s">
        <v>62</v>
      </c>
      <c r="J1334" s="12" t="s">
        <v>62</v>
      </c>
      <c r="K1334" s="48">
        <v>5113981</v>
      </c>
      <c r="L1334" s="12" t="s">
        <v>409</v>
      </c>
      <c r="P1334" s="50">
        <v>-433967</v>
      </c>
      <c r="Q1334" s="48">
        <v>-384587</v>
      </c>
      <c r="R1334" s="48">
        <v>-384587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726982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I1334" s="48">
        <v>0</v>
      </c>
      <c r="AJ1334" s="48">
        <v>3921022</v>
      </c>
      <c r="AK1334" s="48">
        <v>0</v>
      </c>
      <c r="AL1334" s="48">
        <v>0</v>
      </c>
      <c r="AM1334" s="48">
        <v>0</v>
      </c>
      <c r="AN1334" s="48">
        <v>415642</v>
      </c>
      <c r="AO1334" s="11" t="s">
        <v>3750</v>
      </c>
      <c r="AP1334" s="54" t="str">
        <f>IF(Table1[[#This Row],[Ending Capital Account]]&lt;500000,"A","REQ")</f>
        <v>REQ</v>
      </c>
    </row>
    <row r="1335" spans="1:42" x14ac:dyDescent="0.2">
      <c r="A1335" s="44">
        <v>78184</v>
      </c>
      <c r="B1335" s="11" t="s">
        <v>2607</v>
      </c>
      <c r="C1335" s="47">
        <v>44992</v>
      </c>
      <c r="D1335" s="46">
        <v>2018</v>
      </c>
      <c r="E1335" s="46">
        <v>2032</v>
      </c>
      <c r="F1335" s="12" t="s">
        <v>985</v>
      </c>
      <c r="G1335" s="12" t="s">
        <v>407</v>
      </c>
      <c r="H1335" s="12" t="s">
        <v>410</v>
      </c>
      <c r="I1335" s="12" t="s">
        <v>62</v>
      </c>
      <c r="J1335" s="12" t="s">
        <v>62</v>
      </c>
      <c r="K1335" s="48">
        <v>1517667</v>
      </c>
      <c r="L1335" s="12" t="s">
        <v>409</v>
      </c>
      <c r="P1335" s="50">
        <v>-281437</v>
      </c>
      <c r="Q1335" s="48">
        <v>-260166</v>
      </c>
      <c r="R1335" s="48">
        <v>-260166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367527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I1335" s="48">
        <v>319011</v>
      </c>
      <c r="AJ1335" s="48">
        <v>7024301</v>
      </c>
      <c r="AK1335" s="48">
        <v>0</v>
      </c>
      <c r="AL1335" s="48">
        <v>412427</v>
      </c>
      <c r="AM1335" s="48">
        <v>0</v>
      </c>
      <c r="AN1335" s="48">
        <v>289773</v>
      </c>
      <c r="AO1335" s="11" t="s">
        <v>3743</v>
      </c>
      <c r="AP1335" s="54" t="str">
        <f>IF(Table1[[#This Row],[Ending Capital Account]]&lt;500000,"A","REQ")</f>
        <v>REQ</v>
      </c>
    </row>
    <row r="1336" spans="1:42" x14ac:dyDescent="0.2">
      <c r="A1336" s="44">
        <v>60288</v>
      </c>
      <c r="B1336" s="11" t="s">
        <v>2809</v>
      </c>
      <c r="C1336" s="47">
        <v>44985</v>
      </c>
      <c r="D1336" s="46">
        <v>2003</v>
      </c>
      <c r="E1336" s="46">
        <v>2016</v>
      </c>
      <c r="F1336" s="12" t="s">
        <v>985</v>
      </c>
      <c r="G1336" s="12" t="s">
        <v>407</v>
      </c>
      <c r="H1336" s="12" t="s">
        <v>410</v>
      </c>
      <c r="I1336" s="12" t="s">
        <v>62</v>
      </c>
      <c r="J1336" s="12" t="s">
        <v>62</v>
      </c>
      <c r="K1336" s="48">
        <v>219869</v>
      </c>
      <c r="L1336" s="12" t="s">
        <v>62</v>
      </c>
      <c r="P1336" s="50">
        <v>-670537</v>
      </c>
      <c r="Q1336" s="48">
        <v>-675743</v>
      </c>
      <c r="R1336" s="48">
        <v>-675743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I1336" s="48">
        <v>0</v>
      </c>
      <c r="AJ1336" s="48">
        <v>9241879</v>
      </c>
      <c r="AK1336" s="48">
        <v>0</v>
      </c>
      <c r="AL1336" s="48">
        <v>0</v>
      </c>
      <c r="AM1336" s="48">
        <v>0</v>
      </c>
      <c r="AN1336" s="48">
        <v>569310</v>
      </c>
      <c r="AO1336" s="11" t="s">
        <v>3749</v>
      </c>
      <c r="AP1336" s="54" t="str">
        <f>IF(Table1[[#This Row],[Ending Capital Account]]&lt;500000,"A","REQ")</f>
        <v>A</v>
      </c>
    </row>
    <row r="1337" spans="1:42" x14ac:dyDescent="0.2">
      <c r="A1337" s="44">
        <v>62856</v>
      </c>
      <c r="B1337" s="11" t="s">
        <v>2132</v>
      </c>
      <c r="C1337" s="47">
        <v>45002</v>
      </c>
      <c r="D1337" s="46">
        <v>2009</v>
      </c>
      <c r="E1337" s="46">
        <v>2023</v>
      </c>
      <c r="F1337" s="12" t="s">
        <v>985</v>
      </c>
      <c r="G1337" s="12" t="s">
        <v>407</v>
      </c>
      <c r="H1337" s="12" t="s">
        <v>410</v>
      </c>
      <c r="I1337" s="12" t="s">
        <v>62</v>
      </c>
      <c r="J1337" s="12" t="s">
        <v>62</v>
      </c>
      <c r="K1337" s="48">
        <v>-84265</v>
      </c>
      <c r="L1337" s="12" t="s">
        <v>409</v>
      </c>
      <c r="P1337" s="50">
        <v>-685089</v>
      </c>
      <c r="Q1337" s="48">
        <v>0</v>
      </c>
      <c r="R1337" s="48">
        <v>71537</v>
      </c>
      <c r="S1337" s="48">
        <v>0</v>
      </c>
      <c r="T1337" s="48">
        <v>0</v>
      </c>
      <c r="U1337" s="48">
        <v>0</v>
      </c>
      <c r="V1337" s="48">
        <v>0</v>
      </c>
      <c r="W1337" s="48">
        <v>0</v>
      </c>
      <c r="X1337" s="48">
        <v>0</v>
      </c>
      <c r="Y1337" s="48">
        <v>0</v>
      </c>
      <c r="Z1337" s="48">
        <v>0</v>
      </c>
      <c r="AA1337" s="48">
        <v>0</v>
      </c>
      <c r="AB1337" s="48">
        <v>0</v>
      </c>
      <c r="AC1337" s="48">
        <v>0</v>
      </c>
      <c r="AD1337" s="48">
        <v>0</v>
      </c>
      <c r="AI1337" s="48">
        <v>0</v>
      </c>
      <c r="AJ1337" s="48">
        <v>8719589</v>
      </c>
      <c r="AK1337" s="48">
        <v>0</v>
      </c>
      <c r="AL1337" s="48">
        <v>0</v>
      </c>
      <c r="AM1337" s="48">
        <v>0</v>
      </c>
      <c r="AN1337" s="48">
        <v>470011</v>
      </c>
      <c r="AO1337" s="11" t="s">
        <v>3747</v>
      </c>
      <c r="AP1337" s="54" t="str">
        <f>IF(Table1[[#This Row],[Ending Capital Account]]&lt;500000,"A","REQ")</f>
        <v>A</v>
      </c>
    </row>
    <row r="1338" spans="1:42" x14ac:dyDescent="0.2">
      <c r="A1338" s="44">
        <v>67919</v>
      </c>
      <c r="B1338" s="11" t="s">
        <v>2660</v>
      </c>
      <c r="C1338" s="47">
        <v>44984</v>
      </c>
      <c r="D1338" s="46">
        <v>2020</v>
      </c>
      <c r="E1338" s="46">
        <v>2034</v>
      </c>
      <c r="F1338" s="12" t="s">
        <v>985</v>
      </c>
      <c r="G1338" s="12" t="s">
        <v>407</v>
      </c>
      <c r="H1338" s="12" t="s">
        <v>410</v>
      </c>
      <c r="I1338" s="12" t="s">
        <v>62</v>
      </c>
      <c r="J1338" s="12" t="s">
        <v>62</v>
      </c>
      <c r="K1338" s="48">
        <v>7164964</v>
      </c>
      <c r="L1338" s="12" t="s">
        <v>409</v>
      </c>
      <c r="P1338" s="50">
        <v>-959773</v>
      </c>
      <c r="Q1338" s="48">
        <v>-959102</v>
      </c>
      <c r="R1338" s="48">
        <v>-959102</v>
      </c>
      <c r="Y1338" s="48">
        <v>845340</v>
      </c>
      <c r="AC1338" s="48">
        <v>595021</v>
      </c>
      <c r="AI1338" s="48">
        <v>267981</v>
      </c>
      <c r="AJ1338" s="48">
        <v>9912935</v>
      </c>
      <c r="AN1338" s="48">
        <v>839425</v>
      </c>
      <c r="AO1338" s="11" t="s">
        <v>3748</v>
      </c>
      <c r="AP1338" s="54" t="str">
        <f>IF(Table1[[#This Row],[Ending Capital Account]]&lt;500000,"A","REQ")</f>
        <v>REQ</v>
      </c>
    </row>
    <row r="1339" spans="1:42" x14ac:dyDescent="0.2">
      <c r="A1339" s="44">
        <v>62717</v>
      </c>
      <c r="B1339" s="11" t="s">
        <v>2116</v>
      </c>
      <c r="C1339" s="47">
        <v>45002</v>
      </c>
      <c r="D1339" s="46">
        <v>2007</v>
      </c>
      <c r="E1339" s="46">
        <v>2021</v>
      </c>
      <c r="F1339" s="12" t="s">
        <v>985</v>
      </c>
      <c r="G1339" s="12" t="s">
        <v>407</v>
      </c>
      <c r="H1339" s="12" t="s">
        <v>410</v>
      </c>
      <c r="I1339" s="12" t="s">
        <v>62</v>
      </c>
      <c r="J1339" s="12" t="s">
        <v>62</v>
      </c>
      <c r="K1339" s="48">
        <v>0</v>
      </c>
      <c r="L1339" s="12" t="s">
        <v>62</v>
      </c>
      <c r="P1339" s="50">
        <v>-567007</v>
      </c>
      <c r="Q1339" s="48">
        <v>0</v>
      </c>
      <c r="R1339" s="48">
        <v>0</v>
      </c>
      <c r="S1339" s="48">
        <v>0</v>
      </c>
      <c r="T1339" s="48">
        <v>0</v>
      </c>
      <c r="U1339" s="48">
        <v>0</v>
      </c>
      <c r="V1339" s="48">
        <v>0</v>
      </c>
      <c r="W1339" s="48">
        <v>0</v>
      </c>
      <c r="X1339" s="48">
        <v>0</v>
      </c>
      <c r="Y1339" s="48">
        <v>0</v>
      </c>
      <c r="Z1339" s="48">
        <v>0</v>
      </c>
      <c r="AA1339" s="48">
        <v>0</v>
      </c>
      <c r="AB1339" s="48">
        <v>0</v>
      </c>
      <c r="AC1339" s="48">
        <v>0</v>
      </c>
      <c r="AD1339" s="48">
        <v>0</v>
      </c>
      <c r="AI1339" s="48">
        <v>426107</v>
      </c>
      <c r="AJ1339" s="48">
        <v>5083654</v>
      </c>
      <c r="AK1339" s="48">
        <v>0</v>
      </c>
      <c r="AL1339" s="48">
        <v>0</v>
      </c>
      <c r="AM1339" s="48">
        <v>0</v>
      </c>
      <c r="AN1339" s="48">
        <v>277093</v>
      </c>
      <c r="AO1339" s="11" t="s">
        <v>3747</v>
      </c>
      <c r="AP1339" s="54" t="str">
        <f>IF(Table1[[#This Row],[Ending Capital Account]]&lt;500000,"A","REQ")</f>
        <v>A</v>
      </c>
    </row>
    <row r="1340" spans="1:42" x14ac:dyDescent="0.2">
      <c r="A1340" s="44">
        <v>82404</v>
      </c>
      <c r="B1340" s="11" t="s">
        <v>4778</v>
      </c>
      <c r="C1340" s="47">
        <v>45243.541816006902</v>
      </c>
      <c r="D1340" s="46">
        <v>2010</v>
      </c>
      <c r="E1340" s="46">
        <v>2024</v>
      </c>
      <c r="F1340" s="12" t="s">
        <v>985</v>
      </c>
      <c r="G1340" s="12" t="s">
        <v>413</v>
      </c>
      <c r="H1340" s="12" t="s">
        <v>410</v>
      </c>
      <c r="I1340" s="12" t="s">
        <v>62</v>
      </c>
      <c r="J1340" s="12" t="s">
        <v>62</v>
      </c>
      <c r="K1340" s="48">
        <v>65905</v>
      </c>
      <c r="L1340" s="12" t="s">
        <v>409</v>
      </c>
      <c r="P1340" s="50">
        <v>-300928</v>
      </c>
      <c r="Q1340" s="48">
        <v>-300856</v>
      </c>
      <c r="R1340" s="48">
        <v>-300856</v>
      </c>
      <c r="S1340" s="48">
        <v>0</v>
      </c>
      <c r="T1340" s="48">
        <v>0</v>
      </c>
      <c r="U1340" s="48">
        <v>0</v>
      </c>
      <c r="V1340" s="48">
        <v>0</v>
      </c>
      <c r="W1340" s="48">
        <v>0</v>
      </c>
      <c r="X1340" s="48">
        <v>0</v>
      </c>
      <c r="Y1340" s="48">
        <v>0</v>
      </c>
      <c r="Z1340" s="48">
        <v>0</v>
      </c>
      <c r="AA1340" s="48">
        <v>0</v>
      </c>
      <c r="AB1340" s="48">
        <v>0</v>
      </c>
      <c r="AC1340" s="48">
        <v>0</v>
      </c>
      <c r="AD1340" s="48">
        <v>0</v>
      </c>
      <c r="AI1340" s="48">
        <v>53000</v>
      </c>
      <c r="AJ1340" s="48">
        <v>0</v>
      </c>
      <c r="AK1340" s="48">
        <v>0</v>
      </c>
      <c r="AL1340" s="48">
        <v>0</v>
      </c>
      <c r="AM1340" s="48">
        <v>0</v>
      </c>
      <c r="AN1340" s="48">
        <v>255781</v>
      </c>
      <c r="AO1340" s="11" t="s">
        <v>70</v>
      </c>
      <c r="AP1340" s="54" t="str">
        <f>IF(Table1[[#This Row],[Ending Capital Account]]&lt;500000,"A","REQ")</f>
        <v>A</v>
      </c>
    </row>
    <row r="1341" spans="1:42" x14ac:dyDescent="0.2">
      <c r="A1341" s="44">
        <v>66955</v>
      </c>
      <c r="B1341" s="11" t="s">
        <v>503</v>
      </c>
      <c r="C1341" s="47">
        <v>44951</v>
      </c>
      <c r="D1341" s="46">
        <v>2017</v>
      </c>
      <c r="E1341" s="46">
        <v>2031</v>
      </c>
      <c r="F1341" s="12" t="s">
        <v>985</v>
      </c>
      <c r="G1341" s="12" t="s">
        <v>407</v>
      </c>
      <c r="H1341" s="12" t="s">
        <v>410</v>
      </c>
      <c r="I1341" s="12" t="s">
        <v>62</v>
      </c>
      <c r="J1341" s="12" t="s">
        <v>62</v>
      </c>
      <c r="K1341" s="48">
        <v>8589686</v>
      </c>
      <c r="L1341" s="12" t="s">
        <v>409</v>
      </c>
      <c r="P1341" s="50">
        <v>-710884</v>
      </c>
      <c r="Q1341" s="48">
        <v>-710773</v>
      </c>
      <c r="R1341" s="48">
        <v>-710773</v>
      </c>
      <c r="Y1341" s="48">
        <v>1228210</v>
      </c>
      <c r="AJ1341" s="48">
        <v>8807752</v>
      </c>
      <c r="AN1341" s="48">
        <v>606037</v>
      </c>
      <c r="AO1341" s="11" t="s">
        <v>3746</v>
      </c>
      <c r="AP1341" s="54" t="str">
        <f>IF(Table1[[#This Row],[Ending Capital Account]]&lt;500000,"A","REQ")</f>
        <v>REQ</v>
      </c>
    </row>
    <row r="1342" spans="1:42" x14ac:dyDescent="0.2">
      <c r="A1342" s="44">
        <v>61327</v>
      </c>
      <c r="B1342" s="11" t="s">
        <v>1959</v>
      </c>
      <c r="C1342" s="47">
        <v>45028</v>
      </c>
      <c r="D1342" s="46">
        <v>2007</v>
      </c>
      <c r="E1342" s="46">
        <v>2021</v>
      </c>
      <c r="F1342" s="12" t="s">
        <v>985</v>
      </c>
      <c r="G1342" s="12" t="s">
        <v>407</v>
      </c>
      <c r="H1342" s="12" t="s">
        <v>410</v>
      </c>
      <c r="I1342" s="12" t="s">
        <v>62</v>
      </c>
      <c r="J1342" s="12" t="s">
        <v>62</v>
      </c>
      <c r="K1342" s="48">
        <v>0</v>
      </c>
      <c r="L1342" s="12" t="s">
        <v>409</v>
      </c>
      <c r="P1342" s="50">
        <v>-316623</v>
      </c>
      <c r="Q1342" s="48">
        <v>-219555</v>
      </c>
      <c r="R1342" s="48">
        <v>-219555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I1342" s="48">
        <v>0</v>
      </c>
      <c r="AJ1342" s="48">
        <v>1800974</v>
      </c>
      <c r="AK1342" s="48">
        <v>0</v>
      </c>
      <c r="AL1342" s="48">
        <v>0</v>
      </c>
      <c r="AM1342" s="48">
        <v>0</v>
      </c>
      <c r="AN1342" s="48">
        <v>205588</v>
      </c>
      <c r="AO1342" s="11" t="s">
        <v>3745</v>
      </c>
      <c r="AP1342" s="54" t="str">
        <f>IF(Table1[[#This Row],[Ending Capital Account]]&lt;500000,"A","REQ")</f>
        <v>A</v>
      </c>
    </row>
    <row r="1343" spans="1:42" x14ac:dyDescent="0.2">
      <c r="A1343" s="44">
        <v>66312</v>
      </c>
      <c r="B1343" s="11" t="s">
        <v>3050</v>
      </c>
      <c r="C1343" s="47">
        <v>44966</v>
      </c>
      <c r="D1343" s="46">
        <v>2015</v>
      </c>
      <c r="E1343" s="46">
        <v>2029</v>
      </c>
      <c r="F1343" s="12" t="s">
        <v>985</v>
      </c>
      <c r="G1343" s="12" t="s">
        <v>407</v>
      </c>
      <c r="H1343" s="12" t="s">
        <v>410</v>
      </c>
      <c r="I1343" s="12" t="s">
        <v>62</v>
      </c>
      <c r="J1343" s="12" t="s">
        <v>62</v>
      </c>
      <c r="K1343" s="48">
        <v>2094939</v>
      </c>
      <c r="L1343" s="12" t="s">
        <v>62</v>
      </c>
      <c r="P1343" s="50">
        <v>-106383</v>
      </c>
      <c r="Q1343" s="48">
        <v>-106231</v>
      </c>
      <c r="R1343" s="48">
        <v>-106231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377962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I1343" s="48">
        <v>0</v>
      </c>
      <c r="AJ1343" s="48">
        <v>724927</v>
      </c>
      <c r="AK1343" s="48">
        <v>0</v>
      </c>
      <c r="AL1343" s="48">
        <v>0</v>
      </c>
      <c r="AM1343" s="48">
        <v>0</v>
      </c>
      <c r="AN1343" s="48">
        <v>134654</v>
      </c>
      <c r="AO1343" s="11" t="s">
        <v>3744</v>
      </c>
      <c r="AP1343" s="54" t="str">
        <f>IF(Table1[[#This Row],[Ending Capital Account]]&lt;500000,"A","REQ")</f>
        <v>REQ</v>
      </c>
    </row>
    <row r="1344" spans="1:42" x14ac:dyDescent="0.2">
      <c r="A1344" s="44">
        <v>78114</v>
      </c>
      <c r="B1344" s="11" t="s">
        <v>2604</v>
      </c>
      <c r="C1344" s="47">
        <v>44993</v>
      </c>
      <c r="D1344" s="46">
        <v>2020</v>
      </c>
      <c r="E1344" s="46">
        <v>2033</v>
      </c>
      <c r="F1344" s="12" t="s">
        <v>985</v>
      </c>
      <c r="G1344" s="12" t="s">
        <v>407</v>
      </c>
      <c r="H1344" s="12" t="s">
        <v>410</v>
      </c>
      <c r="I1344" s="12" t="s">
        <v>62</v>
      </c>
      <c r="J1344" s="12" t="s">
        <v>62</v>
      </c>
      <c r="K1344" s="48">
        <v>1954009</v>
      </c>
      <c r="L1344" s="12" t="s">
        <v>409</v>
      </c>
      <c r="P1344" s="50">
        <v>-290388</v>
      </c>
      <c r="Q1344" s="48">
        <v>-290345</v>
      </c>
      <c r="R1344" s="48">
        <v>-290345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452639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I1344" s="48">
        <v>0</v>
      </c>
      <c r="AJ1344" s="48">
        <v>3208547</v>
      </c>
      <c r="AK1344" s="48">
        <v>0</v>
      </c>
      <c r="AL1344" s="48">
        <v>1429069</v>
      </c>
      <c r="AM1344" s="48">
        <v>0</v>
      </c>
      <c r="AN1344" s="48">
        <v>218012</v>
      </c>
      <c r="AO1344" s="11" t="s">
        <v>3743</v>
      </c>
      <c r="AP1344" s="54" t="str">
        <f>IF(Table1[[#This Row],[Ending Capital Account]]&lt;500000,"A","REQ")</f>
        <v>REQ</v>
      </c>
    </row>
    <row r="1345" spans="1:42" x14ac:dyDescent="0.2">
      <c r="A1345" s="44">
        <v>62827</v>
      </c>
      <c r="B1345" s="11" t="s">
        <v>2195</v>
      </c>
      <c r="C1345" s="47">
        <v>45233</v>
      </c>
      <c r="D1345" s="46">
        <v>2010</v>
      </c>
      <c r="E1345" s="46">
        <v>2023</v>
      </c>
      <c r="F1345" s="12" t="s">
        <v>985</v>
      </c>
      <c r="G1345" s="12" t="s">
        <v>413</v>
      </c>
      <c r="H1345" s="12" t="s">
        <v>70</v>
      </c>
      <c r="I1345" s="12" t="s">
        <v>70</v>
      </c>
      <c r="J1345" s="12" t="s">
        <v>70</v>
      </c>
      <c r="K1345" s="48">
        <v>855301</v>
      </c>
      <c r="L1345" s="12" t="s">
        <v>409</v>
      </c>
      <c r="P1345" s="50">
        <v>-270133</v>
      </c>
      <c r="Q1345" s="48">
        <v>-256495</v>
      </c>
      <c r="R1345" s="48">
        <v>-152530</v>
      </c>
      <c r="Y1345" s="48">
        <v>642235</v>
      </c>
      <c r="AJ1345" s="48">
        <v>6386514</v>
      </c>
      <c r="AN1345" s="48">
        <v>196776</v>
      </c>
      <c r="AO1345" s="11" t="s">
        <v>3712</v>
      </c>
      <c r="AP1345" s="54" t="str">
        <f>IF(Table1[[#This Row],[Ending Capital Account]]&lt;500000,"A","REQ")</f>
        <v>REQ</v>
      </c>
    </row>
    <row r="1346" spans="1:42" x14ac:dyDescent="0.2">
      <c r="A1346" s="44">
        <v>81015</v>
      </c>
      <c r="B1346" s="11" t="s">
        <v>4155</v>
      </c>
      <c r="C1346" s="47">
        <v>44985</v>
      </c>
      <c r="D1346" s="46">
        <v>2024</v>
      </c>
      <c r="E1346" s="46">
        <v>2039</v>
      </c>
      <c r="F1346" s="12" t="s">
        <v>985</v>
      </c>
      <c r="G1346" s="12" t="s">
        <v>407</v>
      </c>
      <c r="H1346" s="12" t="s">
        <v>410</v>
      </c>
      <c r="I1346" s="12" t="s">
        <v>62</v>
      </c>
      <c r="J1346" s="12" t="s">
        <v>62</v>
      </c>
      <c r="K1346" s="48">
        <v>1575396</v>
      </c>
      <c r="L1346" s="12" t="s">
        <v>409</v>
      </c>
      <c r="P1346" s="50"/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I1346" s="48">
        <v>0</v>
      </c>
      <c r="AJ1346" s="48">
        <v>82344</v>
      </c>
      <c r="AK1346" s="48">
        <v>0</v>
      </c>
      <c r="AL1346" s="48">
        <v>1630396</v>
      </c>
      <c r="AM1346" s="48">
        <v>0</v>
      </c>
      <c r="AO1346" s="11" t="s">
        <v>3734</v>
      </c>
      <c r="AP1346" s="54" t="str">
        <f>IF(Table1[[#This Row],[Ending Capital Account]]&lt;500000,"A","REQ")</f>
        <v>REQ</v>
      </c>
    </row>
    <row r="1347" spans="1:42" x14ac:dyDescent="0.2">
      <c r="A1347" s="44">
        <v>82403</v>
      </c>
      <c r="B1347" s="11" t="s">
        <v>4779</v>
      </c>
      <c r="C1347" s="47">
        <v>45243.541790162002</v>
      </c>
      <c r="D1347" s="46">
        <v>2011</v>
      </c>
      <c r="E1347" s="46">
        <v>2025</v>
      </c>
      <c r="F1347" s="12" t="s">
        <v>985</v>
      </c>
      <c r="G1347" s="12" t="s">
        <v>413</v>
      </c>
      <c r="H1347" s="12" t="s">
        <v>410</v>
      </c>
      <c r="I1347" s="12" t="s">
        <v>62</v>
      </c>
      <c r="J1347" s="12" t="s">
        <v>409</v>
      </c>
      <c r="K1347" s="48">
        <v>0</v>
      </c>
      <c r="L1347" s="12" t="s">
        <v>62</v>
      </c>
      <c r="P1347" s="50">
        <v>-70473</v>
      </c>
      <c r="Q1347" s="48">
        <v>-65408</v>
      </c>
      <c r="R1347" s="48">
        <v>-65408</v>
      </c>
      <c r="S1347" s="48">
        <v>0</v>
      </c>
      <c r="T1347" s="48">
        <v>145416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503971</v>
      </c>
      <c r="AO1347" s="11" t="s">
        <v>70</v>
      </c>
      <c r="AP1347" s="54" t="str">
        <f>IF(Table1[[#This Row],[Ending Capital Account]]&lt;500000,"A","REQ")</f>
        <v>A</v>
      </c>
    </row>
    <row r="1348" spans="1:42" x14ac:dyDescent="0.2">
      <c r="A1348" s="44">
        <v>66938</v>
      </c>
      <c r="B1348" s="11" t="s">
        <v>1779</v>
      </c>
      <c r="C1348" s="47">
        <v>45023</v>
      </c>
      <c r="D1348" s="46">
        <v>2017</v>
      </c>
      <c r="E1348" s="46">
        <v>2032</v>
      </c>
      <c r="F1348" s="12" t="s">
        <v>985</v>
      </c>
      <c r="G1348" s="12" t="s">
        <v>407</v>
      </c>
      <c r="H1348" s="12" t="s">
        <v>410</v>
      </c>
      <c r="I1348" s="12" t="s">
        <v>62</v>
      </c>
      <c r="J1348" s="12" t="s">
        <v>62</v>
      </c>
      <c r="K1348" s="48">
        <v>6348650</v>
      </c>
      <c r="L1348" s="12" t="s">
        <v>409</v>
      </c>
      <c r="P1348" s="50">
        <v>-99463</v>
      </c>
      <c r="Q1348" s="48">
        <v>-97121</v>
      </c>
      <c r="R1348" s="48">
        <v>-97121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749925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I1348" s="48">
        <v>0</v>
      </c>
      <c r="AJ1348" s="48">
        <v>6897287</v>
      </c>
      <c r="AK1348" s="48">
        <v>0</v>
      </c>
      <c r="AL1348" s="48">
        <v>0</v>
      </c>
      <c r="AM1348" s="48">
        <v>0</v>
      </c>
      <c r="AN1348" s="48">
        <v>512443</v>
      </c>
      <c r="AO1348" s="11" t="s">
        <v>3711</v>
      </c>
      <c r="AP1348" s="54" t="str">
        <f>IF(Table1[[#This Row],[Ending Capital Account]]&lt;500000,"A","REQ")</f>
        <v>REQ</v>
      </c>
    </row>
    <row r="1349" spans="1:42" x14ac:dyDescent="0.2">
      <c r="A1349" s="44">
        <v>63055</v>
      </c>
      <c r="B1349" s="11" t="s">
        <v>1155</v>
      </c>
      <c r="C1349" s="47">
        <v>45026</v>
      </c>
      <c r="D1349" s="46">
        <v>2008</v>
      </c>
      <c r="E1349" s="46">
        <v>2022</v>
      </c>
      <c r="F1349" s="12" t="s">
        <v>985</v>
      </c>
      <c r="G1349" s="12" t="s">
        <v>407</v>
      </c>
      <c r="H1349" s="12" t="s">
        <v>410</v>
      </c>
      <c r="I1349" s="12" t="s">
        <v>62</v>
      </c>
      <c r="J1349" s="12" t="s">
        <v>409</v>
      </c>
      <c r="K1349" s="48">
        <v>0</v>
      </c>
      <c r="L1349" s="12" t="s">
        <v>409</v>
      </c>
      <c r="P1349" s="50">
        <v>-299628</v>
      </c>
      <c r="Q1349" s="48">
        <v>-274138</v>
      </c>
      <c r="R1349" s="48">
        <v>-274138</v>
      </c>
      <c r="S1349" s="48">
        <v>0</v>
      </c>
      <c r="T1349" s="48">
        <v>0</v>
      </c>
      <c r="U1349" s="48">
        <v>0</v>
      </c>
      <c r="V1349" s="48">
        <v>0</v>
      </c>
      <c r="W1349" s="48">
        <v>0</v>
      </c>
      <c r="X1349" s="48">
        <v>0</v>
      </c>
      <c r="Y1349" s="48">
        <v>0</v>
      </c>
      <c r="Z1349" s="48">
        <v>0</v>
      </c>
      <c r="AA1349" s="48">
        <v>0</v>
      </c>
      <c r="AB1349" s="48">
        <v>0</v>
      </c>
      <c r="AC1349" s="48">
        <v>0</v>
      </c>
      <c r="AD1349" s="48">
        <v>0</v>
      </c>
      <c r="AI1349" s="48">
        <v>0</v>
      </c>
      <c r="AJ1349" s="48">
        <v>0</v>
      </c>
      <c r="AK1349" s="48">
        <v>0</v>
      </c>
      <c r="AL1349" s="48">
        <v>0</v>
      </c>
      <c r="AM1349" s="48">
        <v>-873883</v>
      </c>
      <c r="AN1349" s="48">
        <v>242368</v>
      </c>
      <c r="AO1349" s="11" t="s">
        <v>3704</v>
      </c>
      <c r="AP1349" s="54" t="str">
        <f>IF(Table1[[#This Row],[Ending Capital Account]]&lt;500000,"A","REQ")</f>
        <v>A</v>
      </c>
    </row>
    <row r="1350" spans="1:42" x14ac:dyDescent="0.2">
      <c r="A1350" s="44">
        <v>78770</v>
      </c>
      <c r="B1350" s="11" t="s">
        <v>1456</v>
      </c>
      <c r="C1350" s="47">
        <v>44991</v>
      </c>
      <c r="D1350" s="46">
        <v>2020</v>
      </c>
      <c r="E1350" s="46">
        <v>2034</v>
      </c>
      <c r="F1350" s="12" t="s">
        <v>985</v>
      </c>
      <c r="G1350" s="12" t="s">
        <v>407</v>
      </c>
      <c r="H1350" s="12" t="s">
        <v>410</v>
      </c>
      <c r="I1350" s="12" t="s">
        <v>62</v>
      </c>
      <c r="J1350" s="12" t="s">
        <v>62</v>
      </c>
      <c r="K1350" s="48">
        <v>10536193</v>
      </c>
      <c r="L1350" s="12" t="s">
        <v>409</v>
      </c>
      <c r="P1350" s="50">
        <v>-493258</v>
      </c>
      <c r="Q1350" s="48">
        <v>-492674</v>
      </c>
      <c r="R1350" s="48">
        <v>-492674</v>
      </c>
      <c r="S1350" s="48">
        <v>0</v>
      </c>
      <c r="T1350" s="48">
        <v>0</v>
      </c>
      <c r="U1350" s="48">
        <v>0</v>
      </c>
      <c r="V1350" s="48">
        <v>0</v>
      </c>
      <c r="W1350" s="48">
        <v>0</v>
      </c>
      <c r="X1350" s="48">
        <v>0</v>
      </c>
      <c r="Y1350" s="48">
        <v>1536865</v>
      </c>
      <c r="Z1350" s="48">
        <v>0</v>
      </c>
      <c r="AA1350" s="48">
        <v>0</v>
      </c>
      <c r="AB1350" s="48">
        <v>0</v>
      </c>
      <c r="AC1350" s="48">
        <v>0</v>
      </c>
      <c r="AD1350" s="48">
        <v>0</v>
      </c>
      <c r="AI1350" s="48">
        <v>0</v>
      </c>
      <c r="AJ1350" s="48">
        <v>2859153</v>
      </c>
      <c r="AK1350" s="48">
        <v>0</v>
      </c>
      <c r="AL1350" s="48">
        <v>0</v>
      </c>
      <c r="AM1350" s="48">
        <v>0</v>
      </c>
      <c r="AN1350" s="48">
        <v>475611</v>
      </c>
      <c r="AO1350" s="11" t="s">
        <v>3742</v>
      </c>
      <c r="AP1350" s="54" t="str">
        <f>IF(Table1[[#This Row],[Ending Capital Account]]&lt;500000,"A","REQ")</f>
        <v>REQ</v>
      </c>
    </row>
    <row r="1351" spans="1:42" x14ac:dyDescent="0.2">
      <c r="A1351" s="44">
        <v>67599</v>
      </c>
      <c r="B1351" s="11" t="s">
        <v>2763</v>
      </c>
      <c r="C1351" s="47">
        <v>45041</v>
      </c>
      <c r="D1351" s="46">
        <v>2022</v>
      </c>
      <c r="E1351" s="46">
        <v>2036</v>
      </c>
      <c r="F1351" s="12" t="s">
        <v>985</v>
      </c>
      <c r="G1351" s="12" t="s">
        <v>407</v>
      </c>
      <c r="H1351" s="12" t="s">
        <v>410</v>
      </c>
      <c r="I1351" s="12" t="s">
        <v>62</v>
      </c>
      <c r="J1351" s="12" t="s">
        <v>62</v>
      </c>
      <c r="K1351" s="48">
        <v>22142924</v>
      </c>
      <c r="L1351" s="12" t="s">
        <v>409</v>
      </c>
      <c r="P1351" s="50">
        <v>-4383850</v>
      </c>
      <c r="Q1351" s="48">
        <v>-4382990</v>
      </c>
      <c r="R1351" s="48">
        <v>-4382990</v>
      </c>
      <c r="S1351" s="48">
        <v>0</v>
      </c>
      <c r="T1351" s="48">
        <v>0</v>
      </c>
      <c r="U1351" s="48">
        <v>0</v>
      </c>
      <c r="V1351" s="48">
        <v>0</v>
      </c>
      <c r="W1351" s="48">
        <v>0</v>
      </c>
      <c r="X1351" s="48">
        <v>0</v>
      </c>
      <c r="Y1351" s="48">
        <v>2407313</v>
      </c>
      <c r="Z1351" s="48">
        <v>0</v>
      </c>
      <c r="AA1351" s="48">
        <v>0</v>
      </c>
      <c r="AB1351" s="48">
        <v>0</v>
      </c>
      <c r="AC1351" s="48">
        <v>0</v>
      </c>
      <c r="AD1351" s="48">
        <v>0</v>
      </c>
      <c r="AI1351" s="48">
        <v>0</v>
      </c>
      <c r="AJ1351" s="48">
        <v>49894628</v>
      </c>
      <c r="AK1351" s="48">
        <v>0</v>
      </c>
      <c r="AL1351" s="48">
        <v>27851529</v>
      </c>
      <c r="AM1351" s="48">
        <v>0</v>
      </c>
      <c r="AN1351" s="48">
        <v>2538898</v>
      </c>
      <c r="AO1351" s="11" t="s">
        <v>3741</v>
      </c>
      <c r="AP1351" s="54" t="str">
        <f>IF(Table1[[#This Row],[Ending Capital Account]]&lt;500000,"A","REQ")</f>
        <v>REQ</v>
      </c>
    </row>
    <row r="1352" spans="1:42" x14ac:dyDescent="0.2">
      <c r="A1352" s="44">
        <v>60638</v>
      </c>
      <c r="B1352" s="11" t="s">
        <v>2828</v>
      </c>
      <c r="C1352" s="47">
        <v>45126</v>
      </c>
      <c r="D1352" s="46">
        <v>2004</v>
      </c>
      <c r="E1352" s="46">
        <v>2018</v>
      </c>
      <c r="F1352" s="12" t="s">
        <v>985</v>
      </c>
      <c r="G1352" s="12" t="s">
        <v>407</v>
      </c>
      <c r="H1352" s="12" t="s">
        <v>410</v>
      </c>
      <c r="I1352" s="12" t="s">
        <v>62</v>
      </c>
      <c r="J1352" s="12" t="s">
        <v>62</v>
      </c>
      <c r="K1352" s="48">
        <v>2260821</v>
      </c>
      <c r="L1352" s="12" t="s">
        <v>409</v>
      </c>
      <c r="P1352" s="50">
        <v>-837200</v>
      </c>
      <c r="Q1352" s="48">
        <v>-801765</v>
      </c>
      <c r="R1352" s="48">
        <v>-716100</v>
      </c>
      <c r="S1352" s="48">
        <v>0</v>
      </c>
      <c r="T1352" s="48">
        <v>0</v>
      </c>
      <c r="U1352" s="48">
        <v>30524</v>
      </c>
      <c r="V1352" s="48">
        <v>0</v>
      </c>
      <c r="W1352" s="48">
        <v>0</v>
      </c>
      <c r="X1352" s="48">
        <v>0</v>
      </c>
      <c r="Y1352" s="48">
        <v>0</v>
      </c>
      <c r="Z1352" s="48">
        <v>0</v>
      </c>
      <c r="AA1352" s="48">
        <v>0</v>
      </c>
      <c r="AB1352" s="48">
        <v>0</v>
      </c>
      <c r="AC1352" s="48">
        <v>0</v>
      </c>
      <c r="AD1352" s="48">
        <v>0</v>
      </c>
      <c r="AI1352" s="48">
        <v>0</v>
      </c>
      <c r="AJ1352" s="48">
        <v>18629580</v>
      </c>
      <c r="AK1352" s="48">
        <v>0</v>
      </c>
      <c r="AL1352" s="48">
        <v>0</v>
      </c>
      <c r="AM1352" s="48">
        <v>0</v>
      </c>
      <c r="AN1352" s="48">
        <v>657168</v>
      </c>
      <c r="AO1352" s="11" t="s">
        <v>3740</v>
      </c>
      <c r="AP1352" s="54" t="str">
        <f>IF(Table1[[#This Row],[Ending Capital Account]]&lt;500000,"A","REQ")</f>
        <v>REQ</v>
      </c>
    </row>
    <row r="1353" spans="1:42" x14ac:dyDescent="0.2">
      <c r="A1353" s="44">
        <v>65355</v>
      </c>
      <c r="B1353" s="11" t="s">
        <v>1243</v>
      </c>
      <c r="C1353" s="47">
        <v>44977</v>
      </c>
      <c r="D1353" s="46">
        <v>2011</v>
      </c>
      <c r="E1353" s="46">
        <v>2025</v>
      </c>
      <c r="F1353" s="12" t="s">
        <v>985</v>
      </c>
      <c r="G1353" s="12" t="s">
        <v>407</v>
      </c>
      <c r="H1353" s="12" t="s">
        <v>410</v>
      </c>
      <c r="I1353" s="12" t="s">
        <v>62</v>
      </c>
      <c r="J1353" s="12" t="s">
        <v>62</v>
      </c>
      <c r="K1353" s="48">
        <v>574818</v>
      </c>
      <c r="L1353" s="12" t="s">
        <v>409</v>
      </c>
      <c r="P1353" s="50">
        <v>-719736</v>
      </c>
      <c r="Q1353" s="48">
        <v>-706310</v>
      </c>
      <c r="R1353" s="48">
        <v>-706433</v>
      </c>
      <c r="S1353" s="48">
        <v>0</v>
      </c>
      <c r="T1353" s="48">
        <v>0</v>
      </c>
      <c r="U1353" s="48">
        <v>16105</v>
      </c>
      <c r="V1353" s="48">
        <v>0</v>
      </c>
      <c r="W1353" s="48">
        <v>0</v>
      </c>
      <c r="X1353" s="48">
        <v>0</v>
      </c>
      <c r="Y1353" s="48">
        <v>0</v>
      </c>
      <c r="Z1353" s="48">
        <v>0</v>
      </c>
      <c r="AA1353" s="48">
        <v>0</v>
      </c>
      <c r="AB1353" s="48">
        <v>0</v>
      </c>
      <c r="AC1353" s="48">
        <v>0</v>
      </c>
      <c r="AD1353" s="48">
        <v>0</v>
      </c>
      <c r="AI1353" s="48">
        <v>0</v>
      </c>
      <c r="AJ1353" s="48">
        <v>14153345</v>
      </c>
      <c r="AK1353" s="48">
        <v>0</v>
      </c>
      <c r="AL1353" s="48">
        <v>0</v>
      </c>
      <c r="AM1353" s="48">
        <v>0</v>
      </c>
      <c r="AN1353" s="48">
        <v>630673</v>
      </c>
      <c r="AO1353" s="11" t="s">
        <v>3720</v>
      </c>
      <c r="AP1353" s="54" t="str">
        <f>IF(Table1[[#This Row],[Ending Capital Account]]&lt;500000,"A","REQ")</f>
        <v>REQ</v>
      </c>
    </row>
    <row r="1354" spans="1:42" x14ac:dyDescent="0.2">
      <c r="A1354" s="44">
        <v>61923</v>
      </c>
      <c r="B1354" s="11" t="s">
        <v>2903</v>
      </c>
      <c r="C1354" s="47">
        <v>45076</v>
      </c>
      <c r="D1354" s="46">
        <v>2007</v>
      </c>
      <c r="E1354" s="46">
        <v>2020</v>
      </c>
      <c r="F1354" s="12" t="s">
        <v>985</v>
      </c>
      <c r="G1354" s="12" t="s">
        <v>407</v>
      </c>
      <c r="H1354" s="12" t="s">
        <v>410</v>
      </c>
      <c r="I1354" s="12" t="s">
        <v>62</v>
      </c>
      <c r="J1354" s="12" t="s">
        <v>62</v>
      </c>
      <c r="K1354" s="48">
        <v>-106597</v>
      </c>
      <c r="L1354" s="12" t="s">
        <v>409</v>
      </c>
      <c r="P1354" s="50">
        <v>-343979</v>
      </c>
      <c r="Q1354" s="48">
        <v>-335756</v>
      </c>
      <c r="R1354" s="48">
        <v>-335756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I1354" s="48">
        <v>0</v>
      </c>
      <c r="AJ1354" s="48">
        <v>5686096</v>
      </c>
      <c r="AK1354" s="48">
        <v>0</v>
      </c>
      <c r="AL1354" s="48">
        <v>0</v>
      </c>
      <c r="AM1354" s="48">
        <v>0</v>
      </c>
      <c r="AN1354" s="48">
        <v>225233</v>
      </c>
      <c r="AO1354" s="11" t="s">
        <v>3723</v>
      </c>
      <c r="AP1354" s="54" t="str">
        <f>IF(Table1[[#This Row],[Ending Capital Account]]&lt;500000,"A","REQ")</f>
        <v>A</v>
      </c>
    </row>
    <row r="1355" spans="1:42" x14ac:dyDescent="0.2">
      <c r="A1355" s="44">
        <v>60593</v>
      </c>
      <c r="B1355" s="11" t="s">
        <v>2879</v>
      </c>
      <c r="C1355" s="47">
        <v>45091</v>
      </c>
      <c r="D1355" s="46">
        <v>2004</v>
      </c>
      <c r="E1355" s="46">
        <v>2019</v>
      </c>
      <c r="F1355" s="12" t="s">
        <v>985</v>
      </c>
      <c r="G1355" s="12" t="s">
        <v>407</v>
      </c>
      <c r="H1355" s="12" t="s">
        <v>410</v>
      </c>
      <c r="I1355" s="12" t="s">
        <v>62</v>
      </c>
      <c r="J1355" s="12" t="s">
        <v>62</v>
      </c>
      <c r="K1355" s="48">
        <v>-1346168</v>
      </c>
      <c r="L1355" s="12" t="s">
        <v>409</v>
      </c>
      <c r="P1355" s="50">
        <v>-827649</v>
      </c>
      <c r="Q1355" s="48">
        <v>-826826</v>
      </c>
      <c r="R1355" s="48">
        <v>-847320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I1355" s="48">
        <v>7314711</v>
      </c>
      <c r="AJ1355" s="48">
        <v>0</v>
      </c>
      <c r="AK1355" s="48">
        <v>0</v>
      </c>
      <c r="AL1355" s="48">
        <v>0</v>
      </c>
      <c r="AM1355" s="48">
        <v>0</v>
      </c>
      <c r="AN1355" s="48">
        <v>318593</v>
      </c>
      <c r="AO1355" s="11" t="s">
        <v>3723</v>
      </c>
      <c r="AP1355" s="54" t="str">
        <f>IF(Table1[[#This Row],[Ending Capital Account]]&lt;500000,"A","REQ")</f>
        <v>A</v>
      </c>
    </row>
    <row r="1356" spans="1:42" x14ac:dyDescent="0.2">
      <c r="A1356" s="44">
        <v>65632</v>
      </c>
      <c r="B1356" s="11" t="s">
        <v>1246</v>
      </c>
      <c r="C1356" s="47">
        <v>45019</v>
      </c>
      <c r="D1356" s="46">
        <v>2012</v>
      </c>
      <c r="E1356" s="46">
        <v>2027</v>
      </c>
      <c r="F1356" s="12" t="s">
        <v>985</v>
      </c>
      <c r="G1356" s="12" t="s">
        <v>407</v>
      </c>
      <c r="H1356" s="12" t="s">
        <v>410</v>
      </c>
      <c r="I1356" s="12" t="s">
        <v>62</v>
      </c>
      <c r="J1356" s="12" t="s">
        <v>62</v>
      </c>
      <c r="K1356" s="48">
        <v>81573</v>
      </c>
      <c r="L1356" s="12" t="s">
        <v>62</v>
      </c>
      <c r="P1356" s="50">
        <v>-69709</v>
      </c>
      <c r="Q1356" s="48">
        <v>50609</v>
      </c>
      <c r="R1356" s="48">
        <v>50609</v>
      </c>
      <c r="S1356" s="48">
        <v>0</v>
      </c>
      <c r="T1356" s="48">
        <v>23141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I1356" s="48">
        <v>0</v>
      </c>
      <c r="AJ1356" s="48">
        <v>2042787</v>
      </c>
      <c r="AK1356" s="48">
        <v>0</v>
      </c>
      <c r="AL1356" s="48">
        <v>0</v>
      </c>
      <c r="AM1356" s="48">
        <v>0</v>
      </c>
      <c r="AN1356" s="48">
        <v>114633</v>
      </c>
      <c r="AO1356" s="11" t="s">
        <v>3720</v>
      </c>
      <c r="AP1356" s="54" t="str">
        <f>IF(Table1[[#This Row],[Ending Capital Account]]&lt;500000,"A","REQ")</f>
        <v>A</v>
      </c>
    </row>
    <row r="1357" spans="1:42" x14ac:dyDescent="0.2">
      <c r="A1357" s="44">
        <v>63987</v>
      </c>
      <c r="B1357" s="11" t="s">
        <v>2994</v>
      </c>
      <c r="C1357" s="47">
        <v>44967</v>
      </c>
      <c r="D1357" s="46">
        <v>2009</v>
      </c>
      <c r="E1357" s="46">
        <v>2024</v>
      </c>
      <c r="F1357" s="12" t="s">
        <v>985</v>
      </c>
      <c r="G1357" s="12" t="s">
        <v>407</v>
      </c>
      <c r="H1357" s="12" t="s">
        <v>410</v>
      </c>
      <c r="I1357" s="12" t="s">
        <v>62</v>
      </c>
      <c r="J1357" s="12" t="s">
        <v>62</v>
      </c>
      <c r="K1357" s="48">
        <v>3125955</v>
      </c>
      <c r="L1357" s="12" t="s">
        <v>409</v>
      </c>
      <c r="P1357" s="50">
        <v>-416433</v>
      </c>
      <c r="Q1357" s="48">
        <v>-406252</v>
      </c>
      <c r="R1357" s="48">
        <v>-384830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I1357" s="48">
        <v>0</v>
      </c>
      <c r="AJ1357" s="48">
        <v>9238091</v>
      </c>
      <c r="AK1357" s="48">
        <v>0</v>
      </c>
      <c r="AL1357" s="48">
        <v>0</v>
      </c>
      <c r="AM1357" s="48">
        <v>0</v>
      </c>
      <c r="AN1357" s="48">
        <v>411504</v>
      </c>
      <c r="AO1357" s="11" t="s">
        <v>3739</v>
      </c>
      <c r="AP1357" s="54" t="str">
        <f>IF(Table1[[#This Row],[Ending Capital Account]]&lt;500000,"A","REQ")</f>
        <v>REQ</v>
      </c>
    </row>
    <row r="1358" spans="1:42" x14ac:dyDescent="0.2">
      <c r="A1358" s="44">
        <v>63082</v>
      </c>
      <c r="B1358" s="11" t="s">
        <v>2964</v>
      </c>
      <c r="C1358" s="47">
        <v>45184</v>
      </c>
      <c r="D1358" s="46">
        <v>2008</v>
      </c>
      <c r="E1358" s="46">
        <v>2022</v>
      </c>
      <c r="F1358" s="12" t="s">
        <v>985</v>
      </c>
      <c r="G1358" s="12" t="s">
        <v>407</v>
      </c>
      <c r="H1358" s="12" t="s">
        <v>410</v>
      </c>
      <c r="I1358" s="12" t="s">
        <v>62</v>
      </c>
      <c r="J1358" s="12" t="s">
        <v>62</v>
      </c>
      <c r="K1358" s="48">
        <v>1169813</v>
      </c>
      <c r="L1358" s="12" t="s">
        <v>409</v>
      </c>
      <c r="P1358" s="50">
        <v>-237226</v>
      </c>
      <c r="Q1358" s="48">
        <v>-224238</v>
      </c>
      <c r="R1358" s="48">
        <v>-224238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9950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I1358" s="48">
        <v>0</v>
      </c>
      <c r="AJ1358" s="48">
        <v>4293868</v>
      </c>
      <c r="AK1358" s="48">
        <v>0</v>
      </c>
      <c r="AL1358" s="48">
        <v>0</v>
      </c>
      <c r="AM1358" s="48">
        <v>0</v>
      </c>
      <c r="AN1358" s="48">
        <v>167507</v>
      </c>
      <c r="AO1358" s="11" t="s">
        <v>3738</v>
      </c>
      <c r="AP1358" s="54" t="str">
        <f>IF(Table1[[#This Row],[Ending Capital Account]]&lt;500000,"A","REQ")</f>
        <v>REQ</v>
      </c>
    </row>
    <row r="1359" spans="1:42" x14ac:dyDescent="0.2">
      <c r="A1359" s="44">
        <v>65098</v>
      </c>
      <c r="B1359" s="11" t="s">
        <v>1235</v>
      </c>
      <c r="C1359" s="47">
        <v>45184</v>
      </c>
      <c r="D1359" s="46">
        <v>2012</v>
      </c>
      <c r="E1359" s="46">
        <v>2026</v>
      </c>
      <c r="F1359" s="12" t="s">
        <v>985</v>
      </c>
      <c r="G1359" s="12" t="s">
        <v>407</v>
      </c>
      <c r="H1359" s="12" t="s">
        <v>410</v>
      </c>
      <c r="I1359" s="12" t="s">
        <v>62</v>
      </c>
      <c r="J1359" s="12" t="s">
        <v>62</v>
      </c>
      <c r="K1359" s="48">
        <v>-129883</v>
      </c>
      <c r="L1359" s="12" t="s">
        <v>62</v>
      </c>
      <c r="P1359" s="50">
        <v>-646379</v>
      </c>
      <c r="Q1359" s="48">
        <v>-623020</v>
      </c>
      <c r="R1359" s="48">
        <v>-788003</v>
      </c>
      <c r="S1359" s="48">
        <v>0</v>
      </c>
      <c r="T1359" s="48">
        <v>27107</v>
      </c>
      <c r="U1359" s="48">
        <v>0</v>
      </c>
      <c r="V1359" s="48">
        <v>0</v>
      </c>
      <c r="W1359" s="48">
        <v>0</v>
      </c>
      <c r="X1359" s="48">
        <v>0</v>
      </c>
      <c r="Y1359" s="48">
        <v>265596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I1359" s="48">
        <v>0</v>
      </c>
      <c r="AJ1359" s="48">
        <v>11250889</v>
      </c>
      <c r="AK1359" s="48">
        <v>0</v>
      </c>
      <c r="AL1359" s="48">
        <v>0</v>
      </c>
      <c r="AM1359" s="48">
        <v>0</v>
      </c>
      <c r="AN1359" s="48">
        <v>572483</v>
      </c>
      <c r="AO1359" s="11" t="s">
        <v>3720</v>
      </c>
      <c r="AP1359" s="54" t="str">
        <f>IF(Table1[[#This Row],[Ending Capital Account]]&lt;500000,"A","REQ")</f>
        <v>A</v>
      </c>
    </row>
    <row r="1360" spans="1:42" x14ac:dyDescent="0.2">
      <c r="A1360" s="44">
        <v>66883</v>
      </c>
      <c r="B1360" s="11" t="s">
        <v>3094</v>
      </c>
      <c r="C1360" s="47">
        <v>45019</v>
      </c>
      <c r="D1360" s="46">
        <v>2017</v>
      </c>
      <c r="E1360" s="46">
        <v>2031</v>
      </c>
      <c r="F1360" s="12" t="s">
        <v>985</v>
      </c>
      <c r="G1360" s="12" t="s">
        <v>407</v>
      </c>
      <c r="H1360" s="12" t="s">
        <v>410</v>
      </c>
      <c r="I1360" s="12" t="s">
        <v>62</v>
      </c>
      <c r="J1360" s="12" t="s">
        <v>62</v>
      </c>
      <c r="K1360" s="48">
        <v>5781799</v>
      </c>
      <c r="L1360" s="12" t="s">
        <v>409</v>
      </c>
      <c r="P1360" s="50">
        <v>-449421</v>
      </c>
      <c r="Q1360" s="48">
        <v>-447924</v>
      </c>
      <c r="R1360" s="48">
        <v>-447924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885911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I1360" s="48">
        <v>0</v>
      </c>
      <c r="AJ1360" s="48">
        <v>2178925</v>
      </c>
      <c r="AK1360" s="48">
        <v>0</v>
      </c>
      <c r="AL1360" s="48">
        <v>0</v>
      </c>
      <c r="AM1360" s="48">
        <v>0</v>
      </c>
      <c r="AN1360" s="48">
        <v>489639</v>
      </c>
      <c r="AO1360" s="11" t="s">
        <v>3737</v>
      </c>
      <c r="AP1360" s="54" t="str">
        <f>IF(Table1[[#This Row],[Ending Capital Account]]&lt;500000,"A","REQ")</f>
        <v>REQ</v>
      </c>
    </row>
    <row r="1361" spans="1:42" x14ac:dyDescent="0.2">
      <c r="A1361" s="44">
        <v>61760</v>
      </c>
      <c r="B1361" s="11" t="s">
        <v>2910</v>
      </c>
      <c r="C1361" s="47">
        <v>45009</v>
      </c>
      <c r="D1361" s="46">
        <v>2008</v>
      </c>
      <c r="E1361" s="46">
        <v>2021</v>
      </c>
      <c r="F1361" s="12" t="s">
        <v>985</v>
      </c>
      <c r="G1361" s="12" t="s">
        <v>407</v>
      </c>
      <c r="H1361" s="12" t="s">
        <v>410</v>
      </c>
      <c r="I1361" s="12" t="s">
        <v>62</v>
      </c>
      <c r="J1361" s="12" t="s">
        <v>62</v>
      </c>
      <c r="K1361" s="48">
        <v>528428</v>
      </c>
      <c r="L1361" s="12" t="s">
        <v>409</v>
      </c>
      <c r="P1361" s="50">
        <v>-260327</v>
      </c>
      <c r="Q1361" s="48">
        <v>-252596</v>
      </c>
      <c r="R1361" s="48">
        <v>-252596</v>
      </c>
      <c r="Y1361" s="48">
        <v>0</v>
      </c>
      <c r="AI1361" s="48">
        <v>8509</v>
      </c>
      <c r="AJ1361" s="48">
        <v>8517859</v>
      </c>
      <c r="AN1361" s="48">
        <v>281120</v>
      </c>
      <c r="AO1361" s="11" t="s">
        <v>3733</v>
      </c>
      <c r="AP1361" s="54" t="str">
        <f>IF(Table1[[#This Row],[Ending Capital Account]]&lt;500000,"A","REQ")</f>
        <v>REQ</v>
      </c>
    </row>
    <row r="1362" spans="1:42" x14ac:dyDescent="0.2">
      <c r="A1362" s="44">
        <v>62840</v>
      </c>
      <c r="B1362" s="11" t="s">
        <v>1007</v>
      </c>
      <c r="C1362" s="47">
        <v>44957</v>
      </c>
      <c r="D1362" s="46">
        <v>2008</v>
      </c>
      <c r="E1362" s="46">
        <v>2022</v>
      </c>
      <c r="F1362" s="12" t="s">
        <v>985</v>
      </c>
      <c r="G1362" s="12" t="s">
        <v>407</v>
      </c>
      <c r="H1362" s="12" t="s">
        <v>410</v>
      </c>
      <c r="I1362" s="12" t="s">
        <v>62</v>
      </c>
      <c r="J1362" s="12" t="s">
        <v>62</v>
      </c>
      <c r="K1362" s="48">
        <v>2974964</v>
      </c>
      <c r="L1362" s="12" t="s">
        <v>409</v>
      </c>
      <c r="P1362" s="50">
        <v>-333962</v>
      </c>
      <c r="Q1362" s="48">
        <v>-333893</v>
      </c>
      <c r="R1362" s="48">
        <v>-333893</v>
      </c>
      <c r="S1362" s="48">
        <v>0</v>
      </c>
      <c r="T1362" s="48">
        <v>0</v>
      </c>
      <c r="U1362" s="48">
        <v>0</v>
      </c>
      <c r="V1362" s="48">
        <v>0</v>
      </c>
      <c r="W1362" s="48">
        <v>0</v>
      </c>
      <c r="X1362" s="48">
        <v>0</v>
      </c>
      <c r="Y1362" s="48">
        <v>0</v>
      </c>
      <c r="Z1362" s="48">
        <v>0</v>
      </c>
      <c r="AA1362" s="48">
        <v>0</v>
      </c>
      <c r="AB1362" s="48">
        <v>0</v>
      </c>
      <c r="AC1362" s="48">
        <v>0</v>
      </c>
      <c r="AD1362" s="48">
        <v>0</v>
      </c>
      <c r="AI1362" s="48">
        <v>0</v>
      </c>
      <c r="AJ1362" s="48">
        <v>435207</v>
      </c>
      <c r="AK1362" s="48">
        <v>0</v>
      </c>
      <c r="AL1362" s="48">
        <v>0</v>
      </c>
      <c r="AM1362" s="48">
        <v>0</v>
      </c>
      <c r="AN1362" s="48">
        <v>281306</v>
      </c>
      <c r="AO1362" s="11" t="s">
        <v>3736</v>
      </c>
      <c r="AP1362" s="54" t="str">
        <f>IF(Table1[[#This Row],[Ending Capital Account]]&lt;500000,"A","REQ")</f>
        <v>REQ</v>
      </c>
    </row>
    <row r="1363" spans="1:42" x14ac:dyDescent="0.2">
      <c r="A1363" s="44">
        <v>62240</v>
      </c>
      <c r="B1363" s="11" t="s">
        <v>2304</v>
      </c>
      <c r="C1363" s="47">
        <v>44990</v>
      </c>
      <c r="D1363" s="46">
        <v>2010</v>
      </c>
      <c r="E1363" s="46">
        <v>2024</v>
      </c>
      <c r="F1363" s="12" t="s">
        <v>985</v>
      </c>
      <c r="G1363" s="12" t="s">
        <v>407</v>
      </c>
      <c r="H1363" s="12" t="s">
        <v>410</v>
      </c>
      <c r="I1363" s="12" t="s">
        <v>62</v>
      </c>
      <c r="J1363" s="12" t="s">
        <v>62</v>
      </c>
      <c r="K1363" s="48">
        <v>1922412</v>
      </c>
      <c r="L1363" s="12" t="s">
        <v>62</v>
      </c>
      <c r="P1363" s="50">
        <v>-180642</v>
      </c>
      <c r="Q1363" s="48">
        <v>-175234</v>
      </c>
      <c r="R1363" s="48">
        <v>-175234</v>
      </c>
      <c r="S1363" s="48">
        <v>0</v>
      </c>
      <c r="T1363" s="48">
        <v>29071</v>
      </c>
      <c r="U1363" s="48">
        <v>0</v>
      </c>
      <c r="V1363" s="48">
        <v>0</v>
      </c>
      <c r="W1363" s="48">
        <v>0</v>
      </c>
      <c r="X1363" s="48">
        <v>0</v>
      </c>
      <c r="Y1363" s="48">
        <v>0</v>
      </c>
      <c r="Z1363" s="48">
        <v>0</v>
      </c>
      <c r="AA1363" s="48">
        <v>0</v>
      </c>
      <c r="AB1363" s="48">
        <v>0</v>
      </c>
      <c r="AC1363" s="48">
        <v>0</v>
      </c>
      <c r="AD1363" s="48">
        <v>0</v>
      </c>
      <c r="AI1363" s="48">
        <v>0</v>
      </c>
      <c r="AJ1363" s="48">
        <v>3331848</v>
      </c>
      <c r="AK1363" s="48">
        <v>0</v>
      </c>
      <c r="AL1363" s="48">
        <v>0</v>
      </c>
      <c r="AM1363" s="48">
        <v>0</v>
      </c>
      <c r="AN1363" s="48">
        <v>189867</v>
      </c>
      <c r="AO1363" s="11" t="s">
        <v>3735</v>
      </c>
      <c r="AP1363" s="54" t="str">
        <f>IF(Table1[[#This Row],[Ending Capital Account]]&lt;500000,"A","REQ")</f>
        <v>REQ</v>
      </c>
    </row>
    <row r="1364" spans="1:42" x14ac:dyDescent="0.2">
      <c r="A1364" s="44">
        <v>78318</v>
      </c>
      <c r="B1364" s="11" t="s">
        <v>1841</v>
      </c>
      <c r="C1364" s="47">
        <v>45014</v>
      </c>
      <c r="D1364" s="46">
        <v>2022</v>
      </c>
      <c r="E1364" s="46">
        <v>2036</v>
      </c>
      <c r="F1364" s="12" t="s">
        <v>985</v>
      </c>
      <c r="G1364" s="12" t="s">
        <v>407</v>
      </c>
      <c r="H1364" s="12" t="s">
        <v>410</v>
      </c>
      <c r="I1364" s="12" t="s">
        <v>62</v>
      </c>
      <c r="J1364" s="12" t="s">
        <v>62</v>
      </c>
      <c r="K1364" s="48">
        <v>5873286</v>
      </c>
      <c r="L1364" s="12" t="s">
        <v>409</v>
      </c>
      <c r="P1364" s="50">
        <v>-907974</v>
      </c>
      <c r="Q1364" s="48">
        <v>-907877</v>
      </c>
      <c r="R1364" s="48">
        <v>-907877</v>
      </c>
      <c r="S1364" s="48">
        <v>0</v>
      </c>
      <c r="T1364" s="48">
        <v>0</v>
      </c>
      <c r="U1364" s="48">
        <v>0</v>
      </c>
      <c r="V1364" s="48">
        <v>0</v>
      </c>
      <c r="W1364" s="48">
        <v>0</v>
      </c>
      <c r="X1364" s="48">
        <v>0</v>
      </c>
      <c r="Y1364" s="48">
        <v>1270652</v>
      </c>
      <c r="Z1364" s="48">
        <v>0</v>
      </c>
      <c r="AA1364" s="48">
        <v>0</v>
      </c>
      <c r="AB1364" s="48">
        <v>0</v>
      </c>
      <c r="AC1364" s="48">
        <v>0</v>
      </c>
      <c r="AD1364" s="48">
        <v>0</v>
      </c>
      <c r="AI1364" s="48">
        <v>3302341</v>
      </c>
      <c r="AJ1364" s="48">
        <v>3749425</v>
      </c>
      <c r="AK1364" s="48">
        <v>0</v>
      </c>
      <c r="AL1364" s="48">
        <v>3217443</v>
      </c>
      <c r="AM1364" s="48">
        <v>0</v>
      </c>
      <c r="AN1364" s="48">
        <v>560423</v>
      </c>
      <c r="AO1364" s="11" t="s">
        <v>3734</v>
      </c>
      <c r="AP1364" s="54" t="str">
        <f>IF(Table1[[#This Row],[Ending Capital Account]]&lt;500000,"A","REQ")</f>
        <v>REQ</v>
      </c>
    </row>
    <row r="1365" spans="1:42" x14ac:dyDescent="0.2">
      <c r="A1365" s="44">
        <v>82158</v>
      </c>
      <c r="B1365" s="11" t="s">
        <v>4439</v>
      </c>
      <c r="C1365" s="47">
        <v>45191.541972685198</v>
      </c>
      <c r="D1365" s="46">
        <v>2017</v>
      </c>
      <c r="E1365" s="46">
        <v>2032</v>
      </c>
      <c r="F1365" s="12" t="s">
        <v>985</v>
      </c>
      <c r="G1365" s="12" t="s">
        <v>413</v>
      </c>
      <c r="H1365" s="12" t="s">
        <v>410</v>
      </c>
      <c r="I1365" s="12" t="s">
        <v>62</v>
      </c>
      <c r="J1365" s="12" t="s">
        <v>62</v>
      </c>
      <c r="K1365" s="48">
        <v>1022482</v>
      </c>
      <c r="L1365" s="12" t="s">
        <v>409</v>
      </c>
      <c r="P1365" s="50">
        <v>-110610</v>
      </c>
      <c r="Q1365" s="48">
        <v>-110378</v>
      </c>
      <c r="R1365" s="48">
        <v>-110378</v>
      </c>
      <c r="S1365" s="48">
        <v>0</v>
      </c>
      <c r="T1365" s="48">
        <v>0</v>
      </c>
      <c r="U1365" s="48">
        <v>0</v>
      </c>
      <c r="V1365" s="48">
        <v>0</v>
      </c>
      <c r="W1365" s="48">
        <v>0</v>
      </c>
      <c r="X1365" s="48">
        <v>0</v>
      </c>
      <c r="Y1365" s="48">
        <v>267973</v>
      </c>
      <c r="Z1365" s="48">
        <v>0</v>
      </c>
      <c r="AA1365" s="48">
        <v>0</v>
      </c>
      <c r="AB1365" s="48">
        <v>0</v>
      </c>
      <c r="AC1365" s="48">
        <v>0</v>
      </c>
      <c r="AD1365" s="48">
        <v>0</v>
      </c>
      <c r="AI1365" s="48">
        <v>63449</v>
      </c>
      <c r="AJ1365" s="48">
        <v>294468</v>
      </c>
      <c r="AK1365" s="48">
        <v>0</v>
      </c>
      <c r="AL1365" s="48">
        <v>0</v>
      </c>
      <c r="AM1365" s="48">
        <v>-4189</v>
      </c>
      <c r="AN1365" s="48">
        <v>117414</v>
      </c>
      <c r="AO1365" s="11" t="s">
        <v>4729</v>
      </c>
      <c r="AP1365" s="54" t="str">
        <f>IF(Table1[[#This Row],[Ending Capital Account]]&lt;500000,"A","REQ")</f>
        <v>REQ</v>
      </c>
    </row>
    <row r="1366" spans="1:42" x14ac:dyDescent="0.2">
      <c r="A1366" s="44">
        <v>62364</v>
      </c>
      <c r="B1366" s="11" t="s">
        <v>2918</v>
      </c>
      <c r="C1366" s="47">
        <v>45099</v>
      </c>
      <c r="D1366" s="46">
        <v>2009</v>
      </c>
      <c r="E1366" s="46">
        <v>2022</v>
      </c>
      <c r="F1366" s="12" t="s">
        <v>985</v>
      </c>
      <c r="G1366" s="12" t="s">
        <v>407</v>
      </c>
      <c r="H1366" s="12" t="s">
        <v>410</v>
      </c>
      <c r="I1366" s="12" t="s">
        <v>62</v>
      </c>
      <c r="J1366" s="12" t="s">
        <v>62</v>
      </c>
      <c r="K1366" s="48">
        <v>1349760</v>
      </c>
      <c r="L1366" s="12" t="s">
        <v>409</v>
      </c>
      <c r="P1366" s="50">
        <v>-790820</v>
      </c>
      <c r="Q1366" s="48">
        <v>-775025</v>
      </c>
      <c r="R1366" s="48">
        <v>-794336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12378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I1366" s="48">
        <v>0</v>
      </c>
      <c r="AJ1366" s="48">
        <v>17262776</v>
      </c>
      <c r="AK1366" s="48">
        <v>0</v>
      </c>
      <c r="AL1366" s="48">
        <v>0</v>
      </c>
      <c r="AM1366" s="48">
        <v>0</v>
      </c>
      <c r="AN1366" s="48">
        <v>581765</v>
      </c>
      <c r="AO1366" s="11" t="s">
        <v>3733</v>
      </c>
      <c r="AP1366" s="54" t="str">
        <f>IF(Table1[[#This Row],[Ending Capital Account]]&lt;500000,"A","REQ")</f>
        <v>REQ</v>
      </c>
    </row>
    <row r="1367" spans="1:42" x14ac:dyDescent="0.2">
      <c r="A1367" s="44">
        <v>80752</v>
      </c>
      <c r="B1367" s="11" t="s">
        <v>4041</v>
      </c>
      <c r="C1367" s="47">
        <v>44991</v>
      </c>
      <c r="D1367" s="46">
        <v>2025</v>
      </c>
      <c r="E1367" s="46">
        <v>2040</v>
      </c>
      <c r="F1367" s="12" t="s">
        <v>985</v>
      </c>
      <c r="G1367" s="12" t="s">
        <v>407</v>
      </c>
      <c r="H1367" s="12" t="s">
        <v>410</v>
      </c>
      <c r="I1367" s="12" t="s">
        <v>62</v>
      </c>
      <c r="J1367" s="12" t="s">
        <v>62</v>
      </c>
      <c r="K1367" s="48">
        <v>8860946</v>
      </c>
      <c r="L1367" s="12" t="s">
        <v>62</v>
      </c>
      <c r="P1367" s="50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I1367" s="48">
        <v>0</v>
      </c>
      <c r="AJ1367" s="48">
        <v>0</v>
      </c>
      <c r="AK1367" s="48">
        <v>0</v>
      </c>
      <c r="AL1367" s="48">
        <v>8860946</v>
      </c>
      <c r="AM1367" s="48">
        <v>0</v>
      </c>
      <c r="AO1367" s="11" t="s">
        <v>4780</v>
      </c>
      <c r="AP1367" s="54" t="str">
        <f>IF(Table1[[#This Row],[Ending Capital Account]]&lt;500000,"A","REQ")</f>
        <v>REQ</v>
      </c>
    </row>
    <row r="1368" spans="1:42" x14ac:dyDescent="0.2">
      <c r="A1368" s="44">
        <v>79777</v>
      </c>
      <c r="B1368" s="11" t="s">
        <v>4075</v>
      </c>
      <c r="C1368" s="47">
        <v>44965</v>
      </c>
      <c r="D1368" s="46">
        <v>2023</v>
      </c>
      <c r="E1368" s="46">
        <v>2038</v>
      </c>
      <c r="F1368" s="12" t="s">
        <v>985</v>
      </c>
      <c r="G1368" s="12" t="s">
        <v>407</v>
      </c>
      <c r="H1368" s="12" t="s">
        <v>410</v>
      </c>
      <c r="I1368" s="12" t="s">
        <v>62</v>
      </c>
      <c r="J1368" s="12" t="s">
        <v>62</v>
      </c>
      <c r="K1368" s="48">
        <v>2442944</v>
      </c>
      <c r="L1368" s="12" t="s">
        <v>62</v>
      </c>
      <c r="P1368" s="50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I1368" s="48">
        <v>0</v>
      </c>
      <c r="AJ1368" s="48">
        <v>0</v>
      </c>
      <c r="AK1368" s="48">
        <v>0</v>
      </c>
      <c r="AL1368" s="48">
        <v>2442944</v>
      </c>
      <c r="AM1368" s="48">
        <v>0</v>
      </c>
      <c r="AO1368" s="11" t="s">
        <v>4736</v>
      </c>
      <c r="AP1368" s="54" t="str">
        <f>IF(Table1[[#This Row],[Ending Capital Account]]&lt;500000,"A","REQ")</f>
        <v>REQ</v>
      </c>
    </row>
    <row r="1369" spans="1:42" x14ac:dyDescent="0.2">
      <c r="A1369" s="44">
        <v>64236</v>
      </c>
      <c r="B1369" s="11" t="s">
        <v>2442</v>
      </c>
      <c r="C1369" s="47">
        <v>44967</v>
      </c>
      <c r="D1369" s="46">
        <v>2012</v>
      </c>
      <c r="E1369" s="46">
        <v>2027</v>
      </c>
      <c r="F1369" s="12" t="s">
        <v>985</v>
      </c>
      <c r="G1369" s="12" t="s">
        <v>407</v>
      </c>
      <c r="H1369" s="12" t="s">
        <v>410</v>
      </c>
      <c r="I1369" s="12" t="s">
        <v>62</v>
      </c>
      <c r="J1369" s="12" t="s">
        <v>62</v>
      </c>
      <c r="K1369" s="48">
        <v>5031944</v>
      </c>
      <c r="L1369" s="12" t="s">
        <v>62</v>
      </c>
      <c r="P1369" s="50">
        <v>-464820</v>
      </c>
      <c r="Q1369" s="48">
        <v>-561280</v>
      </c>
      <c r="R1369" s="48">
        <v>-561280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300640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I1369" s="48">
        <v>0</v>
      </c>
      <c r="AJ1369" s="48">
        <v>2143357</v>
      </c>
      <c r="AK1369" s="48">
        <v>0</v>
      </c>
      <c r="AL1369" s="48">
        <v>0</v>
      </c>
      <c r="AM1369" s="48">
        <v>0</v>
      </c>
      <c r="AN1369" s="48">
        <v>412022</v>
      </c>
      <c r="AO1369" s="11" t="s">
        <v>3729</v>
      </c>
      <c r="AP1369" s="54" t="str">
        <f>IF(Table1[[#This Row],[Ending Capital Account]]&lt;500000,"A","REQ")</f>
        <v>REQ</v>
      </c>
    </row>
    <row r="1370" spans="1:42" x14ac:dyDescent="0.2">
      <c r="A1370" s="44">
        <v>67763</v>
      </c>
      <c r="B1370" s="11" t="s">
        <v>973</v>
      </c>
      <c r="C1370" s="47">
        <v>45014</v>
      </c>
      <c r="D1370" s="46">
        <v>2017</v>
      </c>
      <c r="E1370" s="46">
        <v>2034</v>
      </c>
      <c r="F1370" s="12" t="s">
        <v>985</v>
      </c>
      <c r="G1370" s="12" t="s">
        <v>407</v>
      </c>
      <c r="H1370" s="12" t="s">
        <v>410</v>
      </c>
      <c r="I1370" s="12" t="s">
        <v>62</v>
      </c>
      <c r="J1370" s="12" t="s">
        <v>62</v>
      </c>
      <c r="K1370" s="48">
        <v>24962759</v>
      </c>
      <c r="L1370" s="12" t="s">
        <v>409</v>
      </c>
      <c r="P1370" s="50">
        <v>-3143654</v>
      </c>
      <c r="Q1370" s="48">
        <v>-3143070</v>
      </c>
      <c r="R1370" s="48">
        <v>-3143070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3863349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I1370" s="48">
        <v>0</v>
      </c>
      <c r="AJ1370" s="48">
        <v>94838638</v>
      </c>
      <c r="AK1370" s="48">
        <v>0</v>
      </c>
      <c r="AL1370" s="48">
        <v>0</v>
      </c>
      <c r="AM1370" s="48">
        <v>0</v>
      </c>
      <c r="AN1370" s="48">
        <v>3840288</v>
      </c>
      <c r="AO1370" s="11" t="s">
        <v>3732</v>
      </c>
      <c r="AP1370" s="54" t="str">
        <f>IF(Table1[[#This Row],[Ending Capital Account]]&lt;500000,"A","REQ")</f>
        <v>REQ</v>
      </c>
    </row>
    <row r="1371" spans="1:42" x14ac:dyDescent="0.2">
      <c r="A1371" s="44">
        <v>64812</v>
      </c>
      <c r="B1371" s="11" t="s">
        <v>735</v>
      </c>
      <c r="C1371" s="47">
        <v>44965</v>
      </c>
      <c r="D1371" s="46">
        <v>2015</v>
      </c>
      <c r="E1371" s="46">
        <v>2029</v>
      </c>
      <c r="F1371" s="12" t="s">
        <v>985</v>
      </c>
      <c r="G1371" s="12" t="s">
        <v>407</v>
      </c>
      <c r="H1371" s="12" t="s">
        <v>410</v>
      </c>
      <c r="I1371" s="12" t="s">
        <v>62</v>
      </c>
      <c r="J1371" s="12" t="s">
        <v>62</v>
      </c>
      <c r="K1371" s="48">
        <v>2548956</v>
      </c>
      <c r="L1371" s="12" t="s">
        <v>409</v>
      </c>
      <c r="P1371" s="50">
        <v>-281644</v>
      </c>
      <c r="Q1371" s="48">
        <v>-279621</v>
      </c>
      <c r="R1371" s="48">
        <v>-279621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558788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I1371" s="48">
        <v>0</v>
      </c>
      <c r="AJ1371" s="48">
        <v>6995300</v>
      </c>
      <c r="AK1371" s="48">
        <v>6149</v>
      </c>
      <c r="AL1371" s="48">
        <v>0</v>
      </c>
      <c r="AM1371" s="48">
        <v>-8330</v>
      </c>
      <c r="AN1371" s="48">
        <v>375267</v>
      </c>
      <c r="AO1371" s="11" t="s">
        <v>3731</v>
      </c>
      <c r="AP1371" s="54" t="str">
        <f>IF(Table1[[#This Row],[Ending Capital Account]]&lt;500000,"A","REQ")</f>
        <v>REQ</v>
      </c>
    </row>
    <row r="1372" spans="1:42" x14ac:dyDescent="0.2">
      <c r="A1372" s="44">
        <v>63988</v>
      </c>
      <c r="B1372" s="11" t="s">
        <v>2363</v>
      </c>
      <c r="C1372" s="47">
        <v>44965</v>
      </c>
      <c r="D1372" s="46">
        <v>2010</v>
      </c>
      <c r="E1372" s="46">
        <v>2024</v>
      </c>
      <c r="F1372" s="12" t="s">
        <v>408</v>
      </c>
      <c r="G1372" s="12" t="s">
        <v>407</v>
      </c>
      <c r="H1372" s="12" t="s">
        <v>410</v>
      </c>
      <c r="I1372" s="12" t="s">
        <v>62</v>
      </c>
      <c r="J1372" s="12" t="s">
        <v>62</v>
      </c>
      <c r="K1372" s="48">
        <v>454175</v>
      </c>
      <c r="L1372" s="12" t="s">
        <v>409</v>
      </c>
      <c r="P1372" s="50">
        <v>-315083</v>
      </c>
      <c r="Q1372" s="48">
        <v>-314906</v>
      </c>
      <c r="R1372" s="48">
        <v>-314906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I1372" s="48">
        <v>0</v>
      </c>
      <c r="AJ1372" s="48">
        <v>0</v>
      </c>
      <c r="AK1372" s="48">
        <v>1337</v>
      </c>
      <c r="AL1372" s="48">
        <v>0</v>
      </c>
      <c r="AM1372" s="48">
        <v>0</v>
      </c>
      <c r="AN1372" s="48">
        <v>223954</v>
      </c>
      <c r="AO1372" s="11" t="s">
        <v>3730</v>
      </c>
      <c r="AP1372" s="54" t="str">
        <f>IF(Table1[[#This Row],[Ending Capital Account]]&lt;500000,"A","REQ")</f>
        <v>A</v>
      </c>
    </row>
    <row r="1373" spans="1:42" x14ac:dyDescent="0.2">
      <c r="A1373" s="44">
        <v>64890</v>
      </c>
      <c r="B1373" s="11" t="s">
        <v>2459</v>
      </c>
      <c r="C1373" s="47">
        <v>44978</v>
      </c>
      <c r="D1373" s="46">
        <v>2011</v>
      </c>
      <c r="E1373" s="46">
        <v>2027</v>
      </c>
      <c r="F1373" s="12" t="s">
        <v>985</v>
      </c>
      <c r="G1373" s="12" t="s">
        <v>407</v>
      </c>
      <c r="H1373" s="12" t="s">
        <v>410</v>
      </c>
      <c r="I1373" s="12" t="s">
        <v>62</v>
      </c>
      <c r="J1373" s="12" t="s">
        <v>62</v>
      </c>
      <c r="K1373" s="48">
        <v>1443988</v>
      </c>
      <c r="L1373" s="12" t="s">
        <v>409</v>
      </c>
      <c r="P1373" s="50">
        <v>-222198</v>
      </c>
      <c r="Q1373" s="48">
        <v>-259701</v>
      </c>
      <c r="R1373" s="48">
        <v>-259701</v>
      </c>
      <c r="S1373" s="48">
        <v>0</v>
      </c>
      <c r="T1373" s="48">
        <v>0</v>
      </c>
      <c r="U1373" s="48">
        <v>0</v>
      </c>
      <c r="V1373" s="48">
        <v>0</v>
      </c>
      <c r="W1373" s="48">
        <v>0</v>
      </c>
      <c r="X1373" s="48">
        <v>0</v>
      </c>
      <c r="Y1373" s="48">
        <v>0</v>
      </c>
      <c r="Z1373" s="48">
        <v>0</v>
      </c>
      <c r="AA1373" s="48">
        <v>0</v>
      </c>
      <c r="AB1373" s="48">
        <v>0</v>
      </c>
      <c r="AC1373" s="48">
        <v>0</v>
      </c>
      <c r="AD1373" s="48">
        <v>0</v>
      </c>
      <c r="AI1373" s="48">
        <v>0</v>
      </c>
      <c r="AJ1373" s="48">
        <v>3292938</v>
      </c>
      <c r="AK1373" s="48">
        <v>0</v>
      </c>
      <c r="AL1373" s="48">
        <v>0</v>
      </c>
      <c r="AM1373" s="48">
        <v>-2882</v>
      </c>
      <c r="AN1373" s="48">
        <v>176541</v>
      </c>
      <c r="AO1373" s="11" t="s">
        <v>3729</v>
      </c>
      <c r="AP1373" s="54" t="str">
        <f>IF(Table1[[#This Row],[Ending Capital Account]]&lt;500000,"A","REQ")</f>
        <v>REQ</v>
      </c>
    </row>
    <row r="1374" spans="1:42" x14ac:dyDescent="0.2">
      <c r="A1374" s="44">
        <v>79993</v>
      </c>
      <c r="B1374" s="11" t="s">
        <v>3573</v>
      </c>
      <c r="C1374" s="47">
        <v>44986</v>
      </c>
      <c r="D1374" s="46">
        <v>2021</v>
      </c>
      <c r="E1374" s="46">
        <v>2035</v>
      </c>
      <c r="F1374" s="12" t="s">
        <v>985</v>
      </c>
      <c r="G1374" s="12" t="s">
        <v>407</v>
      </c>
      <c r="H1374" s="12" t="s">
        <v>410</v>
      </c>
      <c r="I1374" s="12" t="s">
        <v>62</v>
      </c>
      <c r="J1374" s="12" t="s">
        <v>62</v>
      </c>
      <c r="K1374" s="48">
        <v>2519732</v>
      </c>
      <c r="L1374" s="12" t="s">
        <v>409</v>
      </c>
      <c r="P1374" s="50">
        <v>-319355</v>
      </c>
      <c r="Q1374" s="48">
        <v>-319322</v>
      </c>
      <c r="R1374" s="48">
        <v>-319322</v>
      </c>
      <c r="S1374" s="48">
        <v>0</v>
      </c>
      <c r="T1374" s="48">
        <v>0</v>
      </c>
      <c r="U1374" s="48">
        <v>0</v>
      </c>
      <c r="V1374" s="48">
        <v>0</v>
      </c>
      <c r="W1374" s="48">
        <v>0</v>
      </c>
      <c r="X1374" s="48">
        <v>0</v>
      </c>
      <c r="Y1374" s="48">
        <v>553158</v>
      </c>
      <c r="Z1374" s="48">
        <v>0</v>
      </c>
      <c r="AA1374" s="48">
        <v>0</v>
      </c>
      <c r="AB1374" s="48">
        <v>0</v>
      </c>
      <c r="AC1374" s="48">
        <v>0</v>
      </c>
      <c r="AD1374" s="48">
        <v>0</v>
      </c>
      <c r="AI1374" s="48">
        <v>0</v>
      </c>
      <c r="AJ1374" s="48">
        <v>9654925</v>
      </c>
      <c r="AK1374" s="48">
        <v>0</v>
      </c>
      <c r="AL1374" s="48">
        <v>2538351</v>
      </c>
      <c r="AM1374" s="48">
        <v>0</v>
      </c>
      <c r="AN1374" s="48">
        <v>340890</v>
      </c>
      <c r="AO1374" s="11" t="s">
        <v>3860</v>
      </c>
      <c r="AP1374" s="54" t="str">
        <f>IF(Table1[[#This Row],[Ending Capital Account]]&lt;500000,"A","REQ")</f>
        <v>REQ</v>
      </c>
    </row>
    <row r="1375" spans="1:42" x14ac:dyDescent="0.2">
      <c r="A1375" s="44">
        <v>65069</v>
      </c>
      <c r="B1375" s="11" t="s">
        <v>1321</v>
      </c>
      <c r="C1375" s="47">
        <v>44978</v>
      </c>
      <c r="D1375" s="46">
        <v>2009</v>
      </c>
      <c r="E1375" s="46">
        <v>2023</v>
      </c>
      <c r="F1375" s="12" t="s">
        <v>985</v>
      </c>
      <c r="G1375" s="12" t="s">
        <v>407</v>
      </c>
      <c r="H1375" s="12" t="s">
        <v>410</v>
      </c>
      <c r="I1375" s="12" t="s">
        <v>62</v>
      </c>
      <c r="J1375" s="12" t="s">
        <v>62</v>
      </c>
      <c r="K1375" s="48">
        <v>859405</v>
      </c>
      <c r="L1375" s="12" t="s">
        <v>409</v>
      </c>
      <c r="P1375" s="50">
        <v>-460393</v>
      </c>
      <c r="Q1375" s="48">
        <v>-456722</v>
      </c>
      <c r="R1375" s="48">
        <v>-456722</v>
      </c>
      <c r="S1375" s="48">
        <v>0</v>
      </c>
      <c r="T1375" s="48">
        <v>0</v>
      </c>
      <c r="U1375" s="48">
        <v>0</v>
      </c>
      <c r="V1375" s="48">
        <v>0</v>
      </c>
      <c r="W1375" s="48">
        <v>0</v>
      </c>
      <c r="X1375" s="48">
        <v>0</v>
      </c>
      <c r="Y1375" s="48">
        <v>0</v>
      </c>
      <c r="Z1375" s="48">
        <v>0</v>
      </c>
      <c r="AA1375" s="48">
        <v>0</v>
      </c>
      <c r="AB1375" s="48">
        <v>0</v>
      </c>
      <c r="AC1375" s="48">
        <v>0</v>
      </c>
      <c r="AD1375" s="48">
        <v>0</v>
      </c>
      <c r="AI1375" s="48">
        <v>111750</v>
      </c>
      <c r="AJ1375" s="48">
        <v>5024307</v>
      </c>
      <c r="AK1375" s="48">
        <v>0</v>
      </c>
      <c r="AL1375" s="48">
        <v>0</v>
      </c>
      <c r="AM1375" s="48">
        <v>0</v>
      </c>
      <c r="AN1375" s="48">
        <v>309498</v>
      </c>
      <c r="AO1375" s="11" t="s">
        <v>3728</v>
      </c>
      <c r="AP1375" s="54" t="str">
        <f>IF(Table1[[#This Row],[Ending Capital Account]]&lt;500000,"A","REQ")</f>
        <v>REQ</v>
      </c>
    </row>
    <row r="1376" spans="1:42" x14ac:dyDescent="0.2">
      <c r="A1376" s="44">
        <v>78808</v>
      </c>
      <c r="B1376" s="11" t="s">
        <v>1467</v>
      </c>
      <c r="C1376" s="47">
        <v>45007</v>
      </c>
      <c r="D1376" s="46">
        <v>2020</v>
      </c>
      <c r="E1376" s="46">
        <v>2034</v>
      </c>
      <c r="F1376" s="12" t="s">
        <v>985</v>
      </c>
      <c r="G1376" s="12" t="s">
        <v>407</v>
      </c>
      <c r="H1376" s="12" t="s">
        <v>410</v>
      </c>
      <c r="I1376" s="12" t="s">
        <v>62</v>
      </c>
      <c r="J1376" s="12" t="s">
        <v>62</v>
      </c>
      <c r="K1376" s="48">
        <v>4872032</v>
      </c>
      <c r="L1376" s="12" t="s">
        <v>409</v>
      </c>
      <c r="P1376" s="50">
        <v>-120767</v>
      </c>
      <c r="Q1376" s="48">
        <v>-120572</v>
      </c>
      <c r="R1376" s="48">
        <v>-120572</v>
      </c>
      <c r="S1376" s="48">
        <v>0</v>
      </c>
      <c r="T1376" s="48">
        <v>0</v>
      </c>
      <c r="U1376" s="48">
        <v>0</v>
      </c>
      <c r="V1376" s="48">
        <v>0</v>
      </c>
      <c r="W1376" s="48">
        <v>0</v>
      </c>
      <c r="X1376" s="48">
        <v>0</v>
      </c>
      <c r="Y1376" s="48">
        <v>759924</v>
      </c>
      <c r="Z1376" s="48">
        <v>0</v>
      </c>
      <c r="AA1376" s="48">
        <v>0</v>
      </c>
      <c r="AB1376" s="48">
        <v>0</v>
      </c>
      <c r="AC1376" s="48">
        <v>0</v>
      </c>
      <c r="AD1376" s="48">
        <v>0</v>
      </c>
      <c r="AI1376" s="48">
        <v>0</v>
      </c>
      <c r="AJ1376" s="48">
        <v>2646069</v>
      </c>
      <c r="AK1376" s="48">
        <v>0</v>
      </c>
      <c r="AL1376" s="48">
        <v>0</v>
      </c>
      <c r="AM1376" s="48">
        <v>-1794</v>
      </c>
      <c r="AN1376" s="48">
        <v>242808</v>
      </c>
      <c r="AO1376" s="11" t="s">
        <v>3727</v>
      </c>
      <c r="AP1376" s="54" t="str">
        <f>IF(Table1[[#This Row],[Ending Capital Account]]&lt;500000,"A","REQ")</f>
        <v>REQ</v>
      </c>
    </row>
    <row r="1377" spans="1:42" x14ac:dyDescent="0.2">
      <c r="A1377" s="44">
        <v>80156</v>
      </c>
      <c r="B1377" s="11" t="s">
        <v>3533</v>
      </c>
      <c r="C1377" s="47">
        <v>45041</v>
      </c>
      <c r="D1377" s="46">
        <v>2021</v>
      </c>
      <c r="E1377" s="46">
        <v>2038</v>
      </c>
      <c r="F1377" s="12" t="s">
        <v>985</v>
      </c>
      <c r="G1377" s="12" t="s">
        <v>407</v>
      </c>
      <c r="H1377" s="12" t="s">
        <v>410</v>
      </c>
      <c r="I1377" s="12" t="s">
        <v>62</v>
      </c>
      <c r="J1377" s="12" t="s">
        <v>62</v>
      </c>
      <c r="K1377" s="48">
        <v>-3449182</v>
      </c>
      <c r="L1377" s="12" t="s">
        <v>409</v>
      </c>
      <c r="P1377" s="50">
        <v>-4731342</v>
      </c>
      <c r="Q1377" s="48">
        <v>-4730869</v>
      </c>
      <c r="R1377" s="48">
        <v>-4696240</v>
      </c>
      <c r="S1377" s="48">
        <v>0</v>
      </c>
      <c r="T1377" s="48">
        <v>0</v>
      </c>
      <c r="U1377" s="48">
        <v>0</v>
      </c>
      <c r="V1377" s="48">
        <v>0</v>
      </c>
      <c r="W1377" s="48">
        <v>0</v>
      </c>
      <c r="X1377" s="48">
        <v>0</v>
      </c>
      <c r="Y1377" s="48">
        <v>0</v>
      </c>
      <c r="Z1377" s="48">
        <v>0</v>
      </c>
      <c r="AA1377" s="48">
        <v>0</v>
      </c>
      <c r="AB1377" s="48">
        <v>90342</v>
      </c>
      <c r="AC1377" s="48">
        <v>0</v>
      </c>
      <c r="AD1377" s="48">
        <v>0</v>
      </c>
      <c r="AI1377" s="48">
        <v>0</v>
      </c>
      <c r="AJ1377" s="48">
        <v>47419129</v>
      </c>
      <c r="AK1377" s="48">
        <v>0</v>
      </c>
      <c r="AL1377" s="48">
        <v>0</v>
      </c>
      <c r="AM1377" s="48">
        <v>0</v>
      </c>
      <c r="AN1377" s="48">
        <v>2949170</v>
      </c>
      <c r="AO1377" s="11" t="s">
        <v>3741</v>
      </c>
      <c r="AP1377" s="54" t="str">
        <f>IF(Table1[[#This Row],[Ending Capital Account]]&lt;500000,"A","REQ")</f>
        <v>A</v>
      </c>
    </row>
    <row r="1378" spans="1:42" x14ac:dyDescent="0.2">
      <c r="A1378" s="44">
        <v>66411</v>
      </c>
      <c r="B1378" s="11" t="s">
        <v>1554</v>
      </c>
      <c r="C1378" s="47">
        <v>45047</v>
      </c>
      <c r="D1378" s="46">
        <v>2015</v>
      </c>
      <c r="E1378" s="46">
        <v>2028</v>
      </c>
      <c r="F1378" s="12" t="s">
        <v>985</v>
      </c>
      <c r="G1378" s="12" t="s">
        <v>407</v>
      </c>
      <c r="H1378" s="12" t="s">
        <v>410</v>
      </c>
      <c r="I1378" s="12" t="s">
        <v>62</v>
      </c>
      <c r="J1378" s="12" t="s">
        <v>62</v>
      </c>
      <c r="K1378" s="48">
        <v>2603210</v>
      </c>
      <c r="L1378" s="12" t="s">
        <v>409</v>
      </c>
      <c r="P1378" s="50">
        <v>-1273440</v>
      </c>
      <c r="Q1378" s="48">
        <v>-1306835</v>
      </c>
      <c r="R1378" s="48">
        <v>-1306835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1198311</v>
      </c>
      <c r="Z1378" s="48">
        <v>0</v>
      </c>
      <c r="AA1378" s="48">
        <v>0</v>
      </c>
      <c r="AB1378" s="48">
        <v>0</v>
      </c>
      <c r="AC1378" s="48">
        <v>249975</v>
      </c>
      <c r="AD1378" s="48">
        <v>0</v>
      </c>
      <c r="AI1378" s="48">
        <v>0</v>
      </c>
      <c r="AJ1378" s="48">
        <v>26151787</v>
      </c>
      <c r="AK1378" s="48">
        <v>9501</v>
      </c>
      <c r="AL1378" s="48">
        <v>0</v>
      </c>
      <c r="AM1378" s="48">
        <v>0</v>
      </c>
      <c r="AN1378" s="48">
        <v>1240017</v>
      </c>
      <c r="AO1378" s="11" t="s">
        <v>3726</v>
      </c>
      <c r="AP1378" s="54" t="str">
        <f>IF(Table1[[#This Row],[Ending Capital Account]]&lt;500000,"A","REQ")</f>
        <v>REQ</v>
      </c>
    </row>
    <row r="1379" spans="1:42" x14ac:dyDescent="0.2">
      <c r="A1379" s="44">
        <v>65849</v>
      </c>
      <c r="B1379" s="11" t="s">
        <v>1682</v>
      </c>
      <c r="C1379" s="47">
        <v>44952</v>
      </c>
      <c r="D1379" s="46">
        <v>2014</v>
      </c>
      <c r="E1379" s="46">
        <v>2029</v>
      </c>
      <c r="F1379" s="12" t="s">
        <v>985</v>
      </c>
      <c r="G1379" s="12" t="s">
        <v>407</v>
      </c>
      <c r="H1379" s="12" t="s">
        <v>410</v>
      </c>
      <c r="I1379" s="12" t="s">
        <v>62</v>
      </c>
      <c r="J1379" s="12" t="s">
        <v>62</v>
      </c>
      <c r="K1379" s="48">
        <v>956148</v>
      </c>
      <c r="L1379" s="12" t="s">
        <v>409</v>
      </c>
      <c r="P1379" s="50">
        <v>-624872</v>
      </c>
      <c r="Q1379" s="48">
        <v>-624305</v>
      </c>
      <c r="R1379" s="48">
        <v>-624305</v>
      </c>
      <c r="S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888770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I1379" s="48">
        <v>0</v>
      </c>
      <c r="AJ1379" s="48">
        <v>18415738</v>
      </c>
      <c r="AK1379" s="48">
        <v>11123</v>
      </c>
      <c r="AL1379" s="48">
        <v>0</v>
      </c>
      <c r="AM1379" s="48">
        <v>0</v>
      </c>
      <c r="AN1379" s="48">
        <v>798760</v>
      </c>
      <c r="AO1379" s="11" t="s">
        <v>3725</v>
      </c>
      <c r="AP1379" s="54" t="str">
        <f>IF(Table1[[#This Row],[Ending Capital Account]]&lt;500000,"A","REQ")</f>
        <v>REQ</v>
      </c>
    </row>
    <row r="1380" spans="1:42" x14ac:dyDescent="0.2">
      <c r="A1380" s="44">
        <v>66052</v>
      </c>
      <c r="B1380" s="11" t="s">
        <v>1698</v>
      </c>
      <c r="C1380" s="47">
        <v>44985</v>
      </c>
      <c r="D1380" s="46">
        <v>2018</v>
      </c>
      <c r="E1380" s="46">
        <v>2032</v>
      </c>
      <c r="F1380" s="12" t="s">
        <v>985</v>
      </c>
      <c r="G1380" s="12" t="s">
        <v>407</v>
      </c>
      <c r="H1380" s="12" t="s">
        <v>410</v>
      </c>
      <c r="I1380" s="12" t="s">
        <v>62</v>
      </c>
      <c r="J1380" s="12" t="s">
        <v>62</v>
      </c>
      <c r="K1380" s="48">
        <v>4357087</v>
      </c>
      <c r="L1380" s="12" t="s">
        <v>409</v>
      </c>
      <c r="P1380" s="50">
        <v>-383249</v>
      </c>
      <c r="Q1380" s="48">
        <v>-383211</v>
      </c>
      <c r="R1380" s="48">
        <v>-383211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715928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I1380" s="48">
        <v>2050053</v>
      </c>
      <c r="AJ1380" s="48">
        <v>1560101</v>
      </c>
      <c r="AK1380" s="48">
        <v>0</v>
      </c>
      <c r="AL1380" s="48">
        <v>0</v>
      </c>
      <c r="AM1380" s="48">
        <v>0</v>
      </c>
      <c r="AN1380" s="48">
        <v>362367</v>
      </c>
      <c r="AO1380" s="11" t="s">
        <v>3724</v>
      </c>
      <c r="AP1380" s="54" t="str">
        <f>IF(Table1[[#This Row],[Ending Capital Account]]&lt;500000,"A","REQ")</f>
        <v>REQ</v>
      </c>
    </row>
    <row r="1381" spans="1:42" x14ac:dyDescent="0.2">
      <c r="A1381" s="44">
        <v>61639</v>
      </c>
      <c r="B1381" s="11" t="s">
        <v>2892</v>
      </c>
      <c r="C1381" s="47">
        <v>44979</v>
      </c>
      <c r="D1381" s="46">
        <v>2007</v>
      </c>
      <c r="E1381" s="46">
        <v>2020</v>
      </c>
      <c r="F1381" s="12" t="s">
        <v>985</v>
      </c>
      <c r="G1381" s="12" t="s">
        <v>407</v>
      </c>
      <c r="H1381" s="12" t="s">
        <v>410</v>
      </c>
      <c r="I1381" s="12" t="s">
        <v>62</v>
      </c>
      <c r="J1381" s="12" t="s">
        <v>62</v>
      </c>
      <c r="K1381" s="48">
        <v>1240181</v>
      </c>
      <c r="L1381" s="12" t="s">
        <v>409</v>
      </c>
      <c r="P1381" s="50">
        <v>-109175</v>
      </c>
      <c r="Q1381" s="48">
        <v>-111842</v>
      </c>
      <c r="R1381" s="48">
        <v>-111842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I1381" s="48">
        <v>0</v>
      </c>
      <c r="AJ1381" s="48">
        <v>5666843</v>
      </c>
      <c r="AK1381" s="48">
        <v>0</v>
      </c>
      <c r="AL1381" s="48">
        <v>0</v>
      </c>
      <c r="AM1381" s="48">
        <v>0</v>
      </c>
      <c r="AN1381" s="48">
        <v>222972</v>
      </c>
      <c r="AO1381" s="11" t="s">
        <v>3723</v>
      </c>
      <c r="AP1381" s="54" t="str">
        <f>IF(Table1[[#This Row],[Ending Capital Account]]&lt;500000,"A","REQ")</f>
        <v>REQ</v>
      </c>
    </row>
    <row r="1382" spans="1:42" x14ac:dyDescent="0.2">
      <c r="A1382" s="44">
        <v>62463</v>
      </c>
      <c r="B1382" s="11" t="s">
        <v>2941</v>
      </c>
      <c r="C1382" s="47">
        <v>44978</v>
      </c>
      <c r="D1382" s="46">
        <v>2011</v>
      </c>
      <c r="E1382" s="46">
        <v>2024</v>
      </c>
      <c r="F1382" s="12" t="s">
        <v>985</v>
      </c>
      <c r="G1382" s="12" t="s">
        <v>407</v>
      </c>
      <c r="H1382" s="12" t="s">
        <v>410</v>
      </c>
      <c r="I1382" s="12" t="s">
        <v>62</v>
      </c>
      <c r="J1382" s="12" t="s">
        <v>62</v>
      </c>
      <c r="K1382" s="48">
        <v>1726334</v>
      </c>
      <c r="L1382" s="12" t="s">
        <v>409</v>
      </c>
      <c r="P1382" s="50">
        <v>-663745</v>
      </c>
      <c r="Q1382" s="48">
        <v>-659614</v>
      </c>
      <c r="R1382" s="48">
        <v>-615068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I1382" s="48">
        <v>0</v>
      </c>
      <c r="AJ1382" s="48">
        <v>8429280</v>
      </c>
      <c r="AK1382" s="48">
        <v>192056</v>
      </c>
      <c r="AL1382" s="48">
        <v>0</v>
      </c>
      <c r="AM1382" s="48">
        <v>0</v>
      </c>
      <c r="AN1382" s="48">
        <v>331837</v>
      </c>
      <c r="AO1382" s="11" t="s">
        <v>3722</v>
      </c>
      <c r="AP1382" s="54" t="str">
        <f>IF(Table1[[#This Row],[Ending Capital Account]]&lt;500000,"A","REQ")</f>
        <v>REQ</v>
      </c>
    </row>
    <row r="1383" spans="1:42" x14ac:dyDescent="0.2">
      <c r="A1383" s="44">
        <v>65558</v>
      </c>
      <c r="B1383" s="11" t="s">
        <v>1542</v>
      </c>
      <c r="C1383" s="47">
        <v>45026</v>
      </c>
      <c r="D1383" s="46">
        <v>2015</v>
      </c>
      <c r="E1383" s="46">
        <v>2030</v>
      </c>
      <c r="F1383" s="12" t="s">
        <v>985</v>
      </c>
      <c r="G1383" s="12" t="s">
        <v>407</v>
      </c>
      <c r="H1383" s="12" t="s">
        <v>410</v>
      </c>
      <c r="I1383" s="12" t="s">
        <v>62</v>
      </c>
      <c r="J1383" s="12" t="s">
        <v>62</v>
      </c>
      <c r="K1383" s="48">
        <v>6294686</v>
      </c>
      <c r="L1383" s="12" t="s">
        <v>409</v>
      </c>
      <c r="P1383" s="50">
        <v>-750869</v>
      </c>
      <c r="Q1383" s="48">
        <v>-750794</v>
      </c>
      <c r="R1383" s="48">
        <v>-750794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1203630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I1383" s="48">
        <v>0</v>
      </c>
      <c r="AJ1383" s="48">
        <v>5698057</v>
      </c>
      <c r="AK1383" s="48">
        <v>0</v>
      </c>
      <c r="AL1383" s="48">
        <v>0</v>
      </c>
      <c r="AM1383" s="48">
        <v>0</v>
      </c>
      <c r="AN1383" s="48">
        <v>567754</v>
      </c>
      <c r="AO1383" s="11" t="s">
        <v>3721</v>
      </c>
      <c r="AP1383" s="54" t="str">
        <f>IF(Table1[[#This Row],[Ending Capital Account]]&lt;500000,"A","REQ")</f>
        <v>REQ</v>
      </c>
    </row>
    <row r="1384" spans="1:42" x14ac:dyDescent="0.2">
      <c r="A1384" s="44">
        <v>64870</v>
      </c>
      <c r="B1384" s="11" t="s">
        <v>1228</v>
      </c>
      <c r="C1384" s="47">
        <v>44979</v>
      </c>
      <c r="D1384" s="46">
        <v>2011</v>
      </c>
      <c r="E1384" s="46">
        <v>2025</v>
      </c>
      <c r="F1384" s="12" t="s">
        <v>985</v>
      </c>
      <c r="G1384" s="12" t="s">
        <v>407</v>
      </c>
      <c r="H1384" s="12" t="s">
        <v>410</v>
      </c>
      <c r="I1384" s="12" t="s">
        <v>62</v>
      </c>
      <c r="J1384" s="12" t="s">
        <v>62</v>
      </c>
      <c r="K1384" s="48">
        <v>-984301</v>
      </c>
      <c r="L1384" s="12" t="s">
        <v>62</v>
      </c>
      <c r="P1384" s="50">
        <v>-299226</v>
      </c>
      <c r="Q1384" s="48">
        <v>-298145</v>
      </c>
      <c r="R1384" s="48">
        <v>-298145</v>
      </c>
      <c r="S1384" s="48">
        <v>0</v>
      </c>
      <c r="T1384" s="48">
        <v>23719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I1384" s="48">
        <v>0</v>
      </c>
      <c r="AJ1384" s="48">
        <v>4871678</v>
      </c>
      <c r="AK1384" s="48">
        <v>77000</v>
      </c>
      <c r="AL1384" s="48">
        <v>0</v>
      </c>
      <c r="AM1384" s="48">
        <v>0</v>
      </c>
      <c r="AN1384" s="48">
        <v>222175</v>
      </c>
      <c r="AO1384" s="11" t="s">
        <v>3720</v>
      </c>
      <c r="AP1384" s="54" t="str">
        <f>IF(Table1[[#This Row],[Ending Capital Account]]&lt;500000,"A","REQ")</f>
        <v>A</v>
      </c>
    </row>
    <row r="1385" spans="1:42" x14ac:dyDescent="0.2">
      <c r="A1385" s="44">
        <v>63274</v>
      </c>
      <c r="B1385" s="11" t="s">
        <v>2237</v>
      </c>
      <c r="C1385" s="47">
        <v>44990</v>
      </c>
      <c r="D1385" s="46">
        <v>2008</v>
      </c>
      <c r="E1385" s="46">
        <v>2023</v>
      </c>
      <c r="F1385" s="12" t="s">
        <v>985</v>
      </c>
      <c r="G1385" s="12" t="s">
        <v>407</v>
      </c>
      <c r="H1385" s="12" t="s">
        <v>410</v>
      </c>
      <c r="I1385" s="12" t="s">
        <v>62</v>
      </c>
      <c r="J1385" s="12" t="s">
        <v>62</v>
      </c>
      <c r="K1385" s="48">
        <v>171035</v>
      </c>
      <c r="L1385" s="12" t="s">
        <v>409</v>
      </c>
      <c r="P1385" s="50">
        <v>-198455</v>
      </c>
      <c r="Q1385" s="48">
        <v>-193996</v>
      </c>
      <c r="R1385" s="48">
        <v>-193996</v>
      </c>
      <c r="S1385" s="48">
        <v>0</v>
      </c>
      <c r="T1385" s="48">
        <v>0</v>
      </c>
      <c r="U1385" s="48">
        <v>0</v>
      </c>
      <c r="V1385" s="48">
        <v>0</v>
      </c>
      <c r="W1385" s="48">
        <v>0</v>
      </c>
      <c r="X1385" s="48">
        <v>0</v>
      </c>
      <c r="Y1385" s="48">
        <v>0</v>
      </c>
      <c r="Z1385" s="48">
        <v>0</v>
      </c>
      <c r="AA1385" s="48">
        <v>0</v>
      </c>
      <c r="AB1385" s="48">
        <v>0</v>
      </c>
      <c r="AC1385" s="48">
        <v>0</v>
      </c>
      <c r="AD1385" s="48">
        <v>0</v>
      </c>
      <c r="AI1385" s="48">
        <v>63020</v>
      </c>
      <c r="AJ1385" s="48">
        <v>1237703</v>
      </c>
      <c r="AK1385" s="48">
        <v>0</v>
      </c>
      <c r="AL1385" s="48">
        <v>0</v>
      </c>
      <c r="AM1385" s="48">
        <v>0</v>
      </c>
      <c r="AN1385" s="48">
        <v>205016</v>
      </c>
      <c r="AO1385" s="11" t="s">
        <v>3719</v>
      </c>
      <c r="AP1385" s="54" t="str">
        <f>IF(Table1[[#This Row],[Ending Capital Account]]&lt;500000,"A","REQ")</f>
        <v>A</v>
      </c>
    </row>
    <row r="1386" spans="1:42" x14ac:dyDescent="0.2">
      <c r="A1386" s="44">
        <v>61813</v>
      </c>
      <c r="B1386" s="11" t="s">
        <v>1881</v>
      </c>
      <c r="C1386" s="47">
        <v>45005</v>
      </c>
      <c r="D1386" s="46">
        <v>2009</v>
      </c>
      <c r="E1386" s="46">
        <v>2023</v>
      </c>
      <c r="F1386" s="12" t="s">
        <v>985</v>
      </c>
      <c r="G1386" s="12" t="s">
        <v>407</v>
      </c>
      <c r="H1386" s="12" t="s">
        <v>410</v>
      </c>
      <c r="I1386" s="12" t="s">
        <v>62</v>
      </c>
      <c r="J1386" s="12" t="s">
        <v>409</v>
      </c>
      <c r="K1386" s="48">
        <v>0</v>
      </c>
      <c r="L1386" s="12" t="s">
        <v>409</v>
      </c>
      <c r="P1386" s="50">
        <v>-169179</v>
      </c>
      <c r="Q1386" s="48">
        <v>-34935</v>
      </c>
      <c r="R1386" s="48">
        <v>-34935</v>
      </c>
      <c r="S1386" s="48">
        <v>0</v>
      </c>
      <c r="T1386" s="48">
        <v>0</v>
      </c>
      <c r="U1386" s="48">
        <v>0</v>
      </c>
      <c r="V1386" s="48">
        <v>0</v>
      </c>
      <c r="W1386" s="48">
        <v>0</v>
      </c>
      <c r="X1386" s="48">
        <v>0</v>
      </c>
      <c r="Y1386" s="48">
        <v>0</v>
      </c>
      <c r="Z1386" s="48">
        <v>0</v>
      </c>
      <c r="AA1386" s="48">
        <v>0</v>
      </c>
      <c r="AB1386" s="48">
        <v>0</v>
      </c>
      <c r="AC1386" s="48">
        <v>0</v>
      </c>
      <c r="AD1386" s="48">
        <v>0</v>
      </c>
      <c r="AI1386" s="48">
        <v>0</v>
      </c>
      <c r="AJ1386" s="48">
        <v>0</v>
      </c>
      <c r="AK1386" s="48">
        <v>0</v>
      </c>
      <c r="AL1386" s="48">
        <v>0</v>
      </c>
      <c r="AM1386" s="48">
        <v>0</v>
      </c>
      <c r="AN1386" s="48">
        <v>273297</v>
      </c>
      <c r="AO1386" s="11" t="s">
        <v>3718</v>
      </c>
      <c r="AP1386" s="54" t="str">
        <f>IF(Table1[[#This Row],[Ending Capital Account]]&lt;500000,"A","REQ")</f>
        <v>A</v>
      </c>
    </row>
    <row r="1387" spans="1:42" x14ac:dyDescent="0.2">
      <c r="A1387" s="44">
        <v>62729</v>
      </c>
      <c r="B1387" s="11" t="s">
        <v>2180</v>
      </c>
      <c r="C1387" s="47">
        <v>44999</v>
      </c>
      <c r="D1387" s="46">
        <v>2008</v>
      </c>
      <c r="E1387" s="46">
        <v>2023</v>
      </c>
      <c r="F1387" s="12" t="s">
        <v>985</v>
      </c>
      <c r="G1387" s="12" t="s">
        <v>413</v>
      </c>
      <c r="H1387" s="12" t="s">
        <v>410</v>
      </c>
      <c r="I1387" s="12" t="s">
        <v>70</v>
      </c>
      <c r="J1387" s="12" t="s">
        <v>70</v>
      </c>
      <c r="K1387" s="48">
        <v>223573</v>
      </c>
      <c r="L1387" s="12" t="s">
        <v>62</v>
      </c>
      <c r="P1387" s="50">
        <v>-136983</v>
      </c>
      <c r="Q1387" s="48">
        <v>-136969</v>
      </c>
      <c r="R1387" s="48">
        <v>-143123</v>
      </c>
      <c r="T1387" s="48">
        <v>26273</v>
      </c>
      <c r="AJ1387" s="48">
        <v>579827</v>
      </c>
      <c r="AN1387" s="48">
        <v>112880</v>
      </c>
      <c r="AO1387" s="11" t="s">
        <v>3712</v>
      </c>
      <c r="AP1387" s="54" t="str">
        <f>IF(Table1[[#This Row],[Ending Capital Account]]&lt;500000,"A","REQ")</f>
        <v>A</v>
      </c>
    </row>
    <row r="1388" spans="1:42" x14ac:dyDescent="0.2">
      <c r="A1388" s="44">
        <v>66530</v>
      </c>
      <c r="B1388" s="11" t="s">
        <v>869</v>
      </c>
      <c r="C1388" s="47">
        <v>45000</v>
      </c>
      <c r="D1388" s="46">
        <v>2016</v>
      </c>
      <c r="E1388" s="46">
        <v>2029</v>
      </c>
      <c r="F1388" s="12" t="s">
        <v>985</v>
      </c>
      <c r="G1388" s="12" t="s">
        <v>407</v>
      </c>
      <c r="H1388" s="12" t="s">
        <v>410</v>
      </c>
      <c r="I1388" s="12" t="s">
        <v>62</v>
      </c>
      <c r="J1388" s="12" t="s">
        <v>62</v>
      </c>
      <c r="K1388" s="48">
        <v>430804</v>
      </c>
      <c r="L1388" s="12" t="s">
        <v>409</v>
      </c>
      <c r="P1388" s="50">
        <v>-113188</v>
      </c>
      <c r="Q1388" s="48">
        <v>-112938</v>
      </c>
      <c r="R1388" s="48">
        <v>-112938</v>
      </c>
      <c r="S1388" s="48">
        <v>0</v>
      </c>
      <c r="T1388" s="48">
        <v>0</v>
      </c>
      <c r="U1388" s="48">
        <v>0</v>
      </c>
      <c r="V1388" s="48">
        <v>0</v>
      </c>
      <c r="W1388" s="48">
        <v>0</v>
      </c>
      <c r="X1388" s="48">
        <v>0</v>
      </c>
      <c r="Y1388" s="48">
        <v>432547</v>
      </c>
      <c r="Z1388" s="48">
        <v>0</v>
      </c>
      <c r="AA1388" s="48">
        <v>0</v>
      </c>
      <c r="AB1388" s="48">
        <v>0</v>
      </c>
      <c r="AC1388" s="48">
        <v>0</v>
      </c>
      <c r="AD1388" s="48">
        <v>0</v>
      </c>
      <c r="AI1388" s="48">
        <v>603340</v>
      </c>
      <c r="AJ1388" s="48">
        <v>8142146</v>
      </c>
      <c r="AK1388" s="48">
        <v>7312</v>
      </c>
      <c r="AL1388" s="48">
        <v>0</v>
      </c>
      <c r="AM1388" s="48">
        <v>-17718</v>
      </c>
      <c r="AN1388" s="48">
        <v>347319</v>
      </c>
      <c r="AO1388" s="11" t="s">
        <v>3717</v>
      </c>
      <c r="AP1388" s="54" t="str">
        <f>IF(Table1[[#This Row],[Ending Capital Account]]&lt;500000,"A","REQ")</f>
        <v>A</v>
      </c>
    </row>
    <row r="1389" spans="1:42" x14ac:dyDescent="0.2">
      <c r="A1389" s="44">
        <v>79807</v>
      </c>
      <c r="B1389" s="11" t="s">
        <v>1128</v>
      </c>
      <c r="C1389" s="47">
        <v>44990</v>
      </c>
      <c r="D1389" s="46"/>
      <c r="E1389" s="46"/>
      <c r="F1389" s="12" t="s">
        <v>985</v>
      </c>
      <c r="G1389" s="12" t="s">
        <v>407</v>
      </c>
      <c r="H1389" s="12" t="s">
        <v>410</v>
      </c>
      <c r="I1389" s="12" t="s">
        <v>62</v>
      </c>
      <c r="J1389" s="12" t="s">
        <v>62</v>
      </c>
      <c r="K1389" s="48">
        <v>4413602</v>
      </c>
      <c r="L1389" s="12" t="s">
        <v>409</v>
      </c>
      <c r="P1389" s="50">
        <v>-1137697</v>
      </c>
      <c r="Q1389" s="48">
        <v>-249960</v>
      </c>
      <c r="R1389" s="48">
        <v>-249960</v>
      </c>
      <c r="S1389" s="48">
        <v>0</v>
      </c>
      <c r="T1389" s="48">
        <v>0</v>
      </c>
      <c r="U1389" s="48">
        <v>0</v>
      </c>
      <c r="V1389" s="48">
        <v>0</v>
      </c>
      <c r="W1389" s="48">
        <v>0</v>
      </c>
      <c r="X1389" s="48">
        <v>0</v>
      </c>
      <c r="Y1389" s="48">
        <v>0</v>
      </c>
      <c r="Z1389" s="48">
        <v>0</v>
      </c>
      <c r="AA1389" s="48">
        <v>0</v>
      </c>
      <c r="AB1389" s="48">
        <v>0</v>
      </c>
      <c r="AC1389" s="48">
        <v>0</v>
      </c>
      <c r="AD1389" s="48">
        <v>0</v>
      </c>
      <c r="AI1389" s="48">
        <v>0</v>
      </c>
      <c r="AJ1389" s="48">
        <v>9209143</v>
      </c>
      <c r="AK1389" s="48">
        <v>0</v>
      </c>
      <c r="AL1389" s="48">
        <v>0</v>
      </c>
      <c r="AM1389" s="48">
        <v>0</v>
      </c>
      <c r="AN1389" s="48">
        <v>1128777</v>
      </c>
      <c r="AO1389" s="11" t="s">
        <v>3715</v>
      </c>
      <c r="AP1389" s="54" t="str">
        <f>IF(Table1[[#This Row],[Ending Capital Account]]&lt;500000,"A","REQ")</f>
        <v>REQ</v>
      </c>
    </row>
    <row r="1390" spans="1:42" x14ac:dyDescent="0.2">
      <c r="A1390" s="44">
        <v>79405</v>
      </c>
      <c r="B1390" s="11" t="s">
        <v>1115</v>
      </c>
      <c r="C1390" s="47">
        <v>45002</v>
      </c>
      <c r="D1390" s="46">
        <v>2021</v>
      </c>
      <c r="E1390" s="46">
        <v>2037</v>
      </c>
      <c r="F1390" s="12" t="s">
        <v>985</v>
      </c>
      <c r="G1390" s="12" t="s">
        <v>407</v>
      </c>
      <c r="H1390" s="12" t="s">
        <v>410</v>
      </c>
      <c r="I1390" s="12" t="s">
        <v>62</v>
      </c>
      <c r="J1390" s="12" t="s">
        <v>409</v>
      </c>
      <c r="K1390" s="48">
        <v>0</v>
      </c>
      <c r="L1390" s="12" t="s">
        <v>409</v>
      </c>
      <c r="P1390" s="50">
        <v>-500946</v>
      </c>
      <c r="Q1390" s="48">
        <v>-495407</v>
      </c>
      <c r="R1390" s="48">
        <v>-495407</v>
      </c>
      <c r="S1390" s="48">
        <v>0</v>
      </c>
      <c r="T1390" s="48">
        <v>0</v>
      </c>
      <c r="U1390" s="48">
        <v>0</v>
      </c>
      <c r="V1390" s="48">
        <v>0</v>
      </c>
      <c r="W1390" s="48">
        <v>0</v>
      </c>
      <c r="X1390" s="48">
        <v>0</v>
      </c>
      <c r="Y1390" s="48">
        <v>910969</v>
      </c>
      <c r="Z1390" s="48">
        <v>0</v>
      </c>
      <c r="AA1390" s="48">
        <v>0</v>
      </c>
      <c r="AB1390" s="48">
        <v>0</v>
      </c>
      <c r="AC1390" s="48">
        <v>0</v>
      </c>
      <c r="AD1390" s="48">
        <v>0</v>
      </c>
      <c r="AI1390" s="48">
        <v>0</v>
      </c>
      <c r="AJ1390" s="48">
        <v>0</v>
      </c>
      <c r="AK1390" s="48">
        <v>0</v>
      </c>
      <c r="AL1390" s="48">
        <v>0</v>
      </c>
      <c r="AM1390" s="48">
        <v>0</v>
      </c>
      <c r="AN1390" s="48">
        <v>549860</v>
      </c>
      <c r="AO1390" s="11" t="s">
        <v>3716</v>
      </c>
      <c r="AP1390" s="54" t="str">
        <f>IF(Table1[[#This Row],[Ending Capital Account]]&lt;500000,"A","REQ")</f>
        <v>A</v>
      </c>
    </row>
    <row r="1391" spans="1:42" x14ac:dyDescent="0.2">
      <c r="A1391" s="44">
        <v>79804</v>
      </c>
      <c r="B1391" s="11" t="s">
        <v>1125</v>
      </c>
      <c r="C1391" s="47">
        <v>44990</v>
      </c>
      <c r="D1391" s="46"/>
      <c r="E1391" s="46"/>
      <c r="F1391" s="12" t="s">
        <v>985</v>
      </c>
      <c r="G1391" s="12" t="s">
        <v>407</v>
      </c>
      <c r="H1391" s="12" t="s">
        <v>410</v>
      </c>
      <c r="I1391" s="12" t="s">
        <v>62</v>
      </c>
      <c r="J1391" s="12" t="s">
        <v>62</v>
      </c>
      <c r="K1391" s="48">
        <v>1888058</v>
      </c>
      <c r="L1391" s="12" t="s">
        <v>409</v>
      </c>
      <c r="P1391" s="50">
        <v>-248168</v>
      </c>
      <c r="Q1391" s="48">
        <v>-245424</v>
      </c>
      <c r="R1391" s="48">
        <v>-245424</v>
      </c>
      <c r="S1391" s="48">
        <v>0</v>
      </c>
      <c r="T1391" s="48">
        <v>0</v>
      </c>
      <c r="U1391" s="48">
        <v>0</v>
      </c>
      <c r="V1391" s="48">
        <v>0</v>
      </c>
      <c r="W1391" s="48">
        <v>0</v>
      </c>
      <c r="X1391" s="48">
        <v>0</v>
      </c>
      <c r="Y1391" s="48">
        <v>0</v>
      </c>
      <c r="Z1391" s="48">
        <v>1390845</v>
      </c>
      <c r="AA1391" s="48">
        <v>0</v>
      </c>
      <c r="AB1391" s="48">
        <v>0</v>
      </c>
      <c r="AC1391" s="48">
        <v>0</v>
      </c>
      <c r="AD1391" s="48">
        <v>0</v>
      </c>
      <c r="AI1391" s="48">
        <v>0</v>
      </c>
      <c r="AJ1391" s="48">
        <v>2233251</v>
      </c>
      <c r="AK1391" s="48">
        <v>0</v>
      </c>
      <c r="AL1391" s="48">
        <v>0</v>
      </c>
      <c r="AM1391" s="48">
        <v>0</v>
      </c>
      <c r="AN1391" s="48">
        <v>320817</v>
      </c>
      <c r="AO1391" s="11" t="s">
        <v>3715</v>
      </c>
      <c r="AP1391" s="54" t="str">
        <f>IF(Table1[[#This Row],[Ending Capital Account]]&lt;500000,"A","REQ")</f>
        <v>REQ</v>
      </c>
    </row>
    <row r="1392" spans="1:42" x14ac:dyDescent="0.2">
      <c r="A1392" s="44">
        <v>66223</v>
      </c>
      <c r="B1392" s="11" t="s">
        <v>3196</v>
      </c>
      <c r="C1392" s="47">
        <v>44979</v>
      </c>
      <c r="D1392" s="46">
        <v>2016</v>
      </c>
      <c r="E1392" s="46">
        <v>2031</v>
      </c>
      <c r="F1392" s="12" t="s">
        <v>985</v>
      </c>
      <c r="G1392" s="12" t="s">
        <v>407</v>
      </c>
      <c r="H1392" s="12" t="s">
        <v>410</v>
      </c>
      <c r="I1392" s="12" t="s">
        <v>62</v>
      </c>
      <c r="J1392" s="12" t="s">
        <v>62</v>
      </c>
      <c r="K1392" s="48">
        <v>7757591</v>
      </c>
      <c r="L1392" s="12" t="s">
        <v>409</v>
      </c>
      <c r="P1392" s="50">
        <v>-329378</v>
      </c>
      <c r="Q1392" s="48">
        <v>-327119</v>
      </c>
      <c r="R1392" s="48">
        <v>-327119</v>
      </c>
      <c r="S1392" s="48">
        <v>0</v>
      </c>
      <c r="T1392" s="48">
        <v>0</v>
      </c>
      <c r="U1392" s="48">
        <v>0</v>
      </c>
      <c r="V1392" s="48">
        <v>0</v>
      </c>
      <c r="W1392" s="48">
        <v>0</v>
      </c>
      <c r="X1392" s="48">
        <v>0</v>
      </c>
      <c r="Y1392" s="48">
        <v>973142</v>
      </c>
      <c r="Z1392" s="48">
        <v>0</v>
      </c>
      <c r="AA1392" s="48">
        <v>0</v>
      </c>
      <c r="AB1392" s="48">
        <v>0</v>
      </c>
      <c r="AC1392" s="48">
        <v>0</v>
      </c>
      <c r="AD1392" s="48">
        <v>0</v>
      </c>
      <c r="AI1392" s="48">
        <v>0</v>
      </c>
      <c r="AJ1392" s="48">
        <v>3851578</v>
      </c>
      <c r="AK1392" s="48">
        <v>6149</v>
      </c>
      <c r="AL1392" s="48">
        <v>0</v>
      </c>
      <c r="AM1392" s="48">
        <v>-12005</v>
      </c>
      <c r="AN1392" s="48">
        <v>579267</v>
      </c>
      <c r="AO1392" s="11" t="s">
        <v>3714</v>
      </c>
      <c r="AP1392" s="54" t="str">
        <f>IF(Table1[[#This Row],[Ending Capital Account]]&lt;500000,"A","REQ")</f>
        <v>REQ</v>
      </c>
    </row>
    <row r="1393" spans="1:42" x14ac:dyDescent="0.2">
      <c r="A1393" s="44">
        <v>63216</v>
      </c>
      <c r="B1393" s="11" t="s">
        <v>2232</v>
      </c>
      <c r="C1393" s="47">
        <v>44972</v>
      </c>
      <c r="D1393" s="46">
        <v>2008</v>
      </c>
      <c r="E1393" s="46">
        <v>2023</v>
      </c>
      <c r="F1393" s="12" t="s">
        <v>985</v>
      </c>
      <c r="G1393" s="12" t="s">
        <v>407</v>
      </c>
      <c r="H1393" s="12" t="s">
        <v>410</v>
      </c>
      <c r="I1393" s="12" t="s">
        <v>62</v>
      </c>
      <c r="J1393" s="12" t="s">
        <v>62</v>
      </c>
      <c r="K1393" s="48">
        <v>726487</v>
      </c>
      <c r="L1393" s="12" t="s">
        <v>409</v>
      </c>
      <c r="P1393" s="50">
        <v>-250941</v>
      </c>
      <c r="Q1393" s="48">
        <v>-249135</v>
      </c>
      <c r="R1393" s="48">
        <v>-249135</v>
      </c>
      <c r="S1393" s="48">
        <v>0</v>
      </c>
      <c r="T1393" s="48">
        <v>0</v>
      </c>
      <c r="U1393" s="48">
        <v>0</v>
      </c>
      <c r="V1393" s="48">
        <v>0</v>
      </c>
      <c r="W1393" s="48">
        <v>0</v>
      </c>
      <c r="X1393" s="48">
        <v>0</v>
      </c>
      <c r="Y1393" s="48">
        <v>0</v>
      </c>
      <c r="Z1393" s="48">
        <v>0</v>
      </c>
      <c r="AA1393" s="48">
        <v>0</v>
      </c>
      <c r="AB1393" s="48">
        <v>0</v>
      </c>
      <c r="AC1393" s="48">
        <v>0</v>
      </c>
      <c r="AD1393" s="48">
        <v>0</v>
      </c>
      <c r="AI1393" s="48">
        <v>0</v>
      </c>
      <c r="AJ1393" s="48">
        <v>17680427</v>
      </c>
      <c r="AK1393" s="48">
        <v>0</v>
      </c>
      <c r="AL1393" s="48">
        <v>0</v>
      </c>
      <c r="AM1393" s="48">
        <v>0</v>
      </c>
      <c r="AN1393" s="48">
        <v>698124</v>
      </c>
      <c r="AO1393" s="11" t="s">
        <v>3712</v>
      </c>
      <c r="AP1393" s="54" t="str">
        <f>IF(Table1[[#This Row],[Ending Capital Account]]&lt;500000,"A","REQ")</f>
        <v>REQ</v>
      </c>
    </row>
    <row r="1394" spans="1:42" x14ac:dyDescent="0.2">
      <c r="A1394" s="44">
        <v>65141</v>
      </c>
      <c r="B1394" s="11" t="s">
        <v>2395</v>
      </c>
      <c r="C1394" s="47">
        <v>45105</v>
      </c>
      <c r="D1394" s="46">
        <v>2013</v>
      </c>
      <c r="E1394" s="46">
        <v>2027</v>
      </c>
      <c r="F1394" s="12" t="s">
        <v>985</v>
      </c>
      <c r="G1394" s="12" t="s">
        <v>407</v>
      </c>
      <c r="H1394" s="12" t="s">
        <v>410</v>
      </c>
      <c r="I1394" s="12" t="s">
        <v>62</v>
      </c>
      <c r="J1394" s="12" t="s">
        <v>62</v>
      </c>
      <c r="K1394" s="48">
        <v>365102</v>
      </c>
      <c r="L1394" s="12" t="s">
        <v>409</v>
      </c>
      <c r="P1394" s="50">
        <v>-222795</v>
      </c>
      <c r="Q1394" s="48">
        <v>-218008</v>
      </c>
      <c r="R1394" s="48">
        <v>-218008</v>
      </c>
      <c r="S1394" s="48">
        <v>0</v>
      </c>
      <c r="T1394" s="48">
        <v>0</v>
      </c>
      <c r="U1394" s="48">
        <v>0</v>
      </c>
      <c r="V1394" s="48">
        <v>0</v>
      </c>
      <c r="W1394" s="48">
        <v>0</v>
      </c>
      <c r="X1394" s="48">
        <v>0</v>
      </c>
      <c r="Y1394" s="48">
        <v>293017</v>
      </c>
      <c r="Z1394" s="48">
        <v>0</v>
      </c>
      <c r="AA1394" s="48">
        <v>0</v>
      </c>
      <c r="AB1394" s="48">
        <v>0</v>
      </c>
      <c r="AC1394" s="48">
        <v>0</v>
      </c>
      <c r="AD1394" s="48">
        <v>0</v>
      </c>
      <c r="AI1394" s="48">
        <v>6524</v>
      </c>
      <c r="AJ1394" s="48">
        <v>5122674</v>
      </c>
      <c r="AK1394" s="48">
        <v>0</v>
      </c>
      <c r="AL1394" s="48">
        <v>0</v>
      </c>
      <c r="AM1394" s="48">
        <v>0</v>
      </c>
      <c r="AN1394" s="48">
        <v>252439</v>
      </c>
      <c r="AO1394" s="11" t="s">
        <v>3695</v>
      </c>
      <c r="AP1394" s="54" t="str">
        <f>IF(Table1[[#This Row],[Ending Capital Account]]&lt;500000,"A","REQ")</f>
        <v>A</v>
      </c>
    </row>
    <row r="1395" spans="1:42" x14ac:dyDescent="0.2">
      <c r="A1395" s="44">
        <v>79469</v>
      </c>
      <c r="B1395" s="11" t="s">
        <v>3679</v>
      </c>
      <c r="C1395" s="47">
        <v>45021</v>
      </c>
      <c r="D1395" s="46">
        <v>2022</v>
      </c>
      <c r="E1395" s="46">
        <v>2037</v>
      </c>
      <c r="F1395" s="12" t="s">
        <v>4781</v>
      </c>
      <c r="G1395" s="12" t="s">
        <v>413</v>
      </c>
      <c r="H1395" s="12" t="s">
        <v>410</v>
      </c>
      <c r="I1395" s="12" t="s">
        <v>409</v>
      </c>
      <c r="J1395" s="12" t="s">
        <v>62</v>
      </c>
      <c r="K1395" s="48">
        <v>9734954</v>
      </c>
      <c r="L1395" s="12" t="s">
        <v>409</v>
      </c>
      <c r="P1395" s="50">
        <v>-992907</v>
      </c>
      <c r="Q1395" s="48">
        <v>-992797</v>
      </c>
      <c r="R1395" s="48">
        <v>-992797</v>
      </c>
      <c r="S1395" s="48">
        <v>0</v>
      </c>
      <c r="T1395" s="48">
        <v>0</v>
      </c>
      <c r="U1395" s="48">
        <v>0</v>
      </c>
      <c r="V1395" s="48">
        <v>0</v>
      </c>
      <c r="W1395" s="48">
        <v>0</v>
      </c>
      <c r="X1395" s="48">
        <v>0</v>
      </c>
      <c r="Y1395" s="48">
        <v>1154338</v>
      </c>
      <c r="Z1395" s="48">
        <v>0</v>
      </c>
      <c r="AA1395" s="48">
        <v>0</v>
      </c>
      <c r="AB1395" s="48">
        <v>0</v>
      </c>
      <c r="AC1395" s="48">
        <v>0</v>
      </c>
      <c r="AD1395" s="48">
        <v>0</v>
      </c>
      <c r="AI1395" s="48">
        <v>0</v>
      </c>
      <c r="AJ1395" s="48">
        <v>4098579</v>
      </c>
      <c r="AK1395" s="48">
        <v>0</v>
      </c>
      <c r="AL1395" s="48">
        <v>8447722</v>
      </c>
      <c r="AM1395" s="48">
        <v>0</v>
      </c>
      <c r="AN1395" s="48">
        <v>550415</v>
      </c>
      <c r="AO1395" s="11" t="s">
        <v>3701</v>
      </c>
      <c r="AP1395" s="54" t="str">
        <f>IF(Table1[[#This Row],[Ending Capital Account]]&lt;500000,"A","REQ")</f>
        <v>REQ</v>
      </c>
    </row>
    <row r="1396" spans="1:42" x14ac:dyDescent="0.2">
      <c r="A1396" s="44">
        <v>79218</v>
      </c>
      <c r="B1396" s="11" t="s">
        <v>2741</v>
      </c>
      <c r="C1396" s="47">
        <v>45012</v>
      </c>
      <c r="D1396" s="46">
        <v>2021</v>
      </c>
      <c r="E1396" s="46">
        <v>2036</v>
      </c>
      <c r="F1396" s="12" t="s">
        <v>985</v>
      </c>
      <c r="G1396" s="12" t="s">
        <v>407</v>
      </c>
      <c r="H1396" s="12" t="s">
        <v>410</v>
      </c>
      <c r="I1396" s="12" t="s">
        <v>62</v>
      </c>
      <c r="J1396" s="12" t="s">
        <v>62</v>
      </c>
      <c r="K1396" s="48">
        <v>3861583</v>
      </c>
      <c r="L1396" s="12" t="s">
        <v>409</v>
      </c>
      <c r="P1396" s="50">
        <v>-146842</v>
      </c>
      <c r="Q1396" s="48">
        <v>-146824</v>
      </c>
      <c r="R1396" s="48">
        <v>-146824</v>
      </c>
      <c r="Y1396" s="48">
        <v>466101</v>
      </c>
      <c r="AC1396" s="48">
        <v>23388</v>
      </c>
      <c r="AJ1396" s="48">
        <v>2622592</v>
      </c>
      <c r="AL1396" s="48">
        <v>3767896</v>
      </c>
      <c r="AN1396" s="48">
        <v>200304</v>
      </c>
      <c r="AO1396" s="11" t="s">
        <v>3860</v>
      </c>
      <c r="AP1396" s="54" t="str">
        <f>IF(Table1[[#This Row],[Ending Capital Account]]&lt;500000,"A","REQ")</f>
        <v>REQ</v>
      </c>
    </row>
    <row r="1397" spans="1:42" x14ac:dyDescent="0.2">
      <c r="A1397" s="44">
        <v>64371</v>
      </c>
      <c r="B1397" s="11" t="s">
        <v>233</v>
      </c>
      <c r="C1397" s="47">
        <v>45005</v>
      </c>
      <c r="D1397" s="46">
        <v>2011</v>
      </c>
      <c r="E1397" s="46">
        <v>2026</v>
      </c>
      <c r="F1397" s="12" t="s">
        <v>985</v>
      </c>
      <c r="G1397" s="12" t="s">
        <v>407</v>
      </c>
      <c r="H1397" s="12" t="s">
        <v>410</v>
      </c>
      <c r="I1397" s="12" t="s">
        <v>62</v>
      </c>
      <c r="J1397" s="12" t="s">
        <v>62</v>
      </c>
      <c r="K1397" s="48">
        <v>702849</v>
      </c>
      <c r="L1397" s="12" t="s">
        <v>62</v>
      </c>
      <c r="P1397" s="50">
        <v>-86524</v>
      </c>
      <c r="Q1397" s="48">
        <v>-85939</v>
      </c>
      <c r="R1397" s="48">
        <v>-85939</v>
      </c>
      <c r="S1397" s="48">
        <v>0</v>
      </c>
      <c r="T1397" s="48">
        <v>107573</v>
      </c>
      <c r="U1397" s="48">
        <v>0</v>
      </c>
      <c r="V1397" s="48">
        <v>0</v>
      </c>
      <c r="W1397" s="48">
        <v>0</v>
      </c>
      <c r="X1397" s="48">
        <v>0</v>
      </c>
      <c r="Y1397" s="48">
        <v>0</v>
      </c>
      <c r="Z1397" s="48">
        <v>0</v>
      </c>
      <c r="AA1397" s="48">
        <v>0</v>
      </c>
      <c r="AB1397" s="48">
        <v>0</v>
      </c>
      <c r="AC1397" s="48">
        <v>0</v>
      </c>
      <c r="AD1397" s="48">
        <v>0</v>
      </c>
      <c r="AI1397" s="48">
        <v>0</v>
      </c>
      <c r="AJ1397" s="48">
        <v>3140040</v>
      </c>
      <c r="AK1397" s="48">
        <v>0</v>
      </c>
      <c r="AL1397" s="48">
        <v>0</v>
      </c>
      <c r="AM1397" s="48">
        <v>0</v>
      </c>
      <c r="AN1397" s="48">
        <v>277055</v>
      </c>
      <c r="AO1397" s="11" t="s">
        <v>3713</v>
      </c>
      <c r="AP1397" s="54" t="str">
        <f>IF(Table1[[#This Row],[Ending Capital Account]]&lt;500000,"A","REQ")</f>
        <v>REQ</v>
      </c>
    </row>
    <row r="1398" spans="1:42" x14ac:dyDescent="0.2">
      <c r="A1398" s="44">
        <v>63187</v>
      </c>
      <c r="B1398" s="11" t="s">
        <v>2230</v>
      </c>
      <c r="C1398" s="47">
        <v>44993</v>
      </c>
      <c r="D1398" s="46">
        <v>2008</v>
      </c>
      <c r="E1398" s="46">
        <v>2022</v>
      </c>
      <c r="F1398" s="12" t="s">
        <v>985</v>
      </c>
      <c r="G1398" s="12" t="s">
        <v>407</v>
      </c>
      <c r="H1398" s="12" t="s">
        <v>410</v>
      </c>
      <c r="I1398" s="12" t="s">
        <v>62</v>
      </c>
      <c r="J1398" s="12" t="s">
        <v>409</v>
      </c>
      <c r="K1398" s="48">
        <v>0</v>
      </c>
      <c r="L1398" s="12" t="s">
        <v>62</v>
      </c>
      <c r="P1398" s="50">
        <v>-154580</v>
      </c>
      <c r="Q1398" s="48">
        <v>0</v>
      </c>
      <c r="R1398" s="48">
        <v>0</v>
      </c>
      <c r="S1398" s="48">
        <v>0</v>
      </c>
      <c r="T1398" s="48">
        <v>0</v>
      </c>
      <c r="U1398" s="48">
        <v>0</v>
      </c>
      <c r="V1398" s="48">
        <v>0</v>
      </c>
      <c r="W1398" s="48">
        <v>0</v>
      </c>
      <c r="X1398" s="48">
        <v>0</v>
      </c>
      <c r="Y1398" s="48">
        <v>0</v>
      </c>
      <c r="Z1398" s="48">
        <v>0</v>
      </c>
      <c r="AA1398" s="48">
        <v>0</v>
      </c>
      <c r="AB1398" s="48">
        <v>0</v>
      </c>
      <c r="AC1398" s="48">
        <v>0</v>
      </c>
      <c r="AD1398" s="48">
        <v>0</v>
      </c>
      <c r="AI1398" s="48">
        <v>0</v>
      </c>
      <c r="AJ1398" s="48">
        <v>0</v>
      </c>
      <c r="AK1398" s="48">
        <v>0</v>
      </c>
      <c r="AL1398" s="48">
        <v>0</v>
      </c>
      <c r="AM1398" s="48">
        <v>0</v>
      </c>
      <c r="AN1398" s="48">
        <v>177878</v>
      </c>
      <c r="AO1398" s="11" t="s">
        <v>3712</v>
      </c>
      <c r="AP1398" s="54" t="str">
        <f>IF(Table1[[#This Row],[Ending Capital Account]]&lt;500000,"A","REQ")</f>
        <v>A</v>
      </c>
    </row>
    <row r="1399" spans="1:42" x14ac:dyDescent="0.2">
      <c r="A1399" s="44">
        <v>60396</v>
      </c>
      <c r="B1399" s="11" t="s">
        <v>993</v>
      </c>
      <c r="C1399" s="47">
        <v>45012</v>
      </c>
      <c r="D1399" s="46">
        <v>2002</v>
      </c>
      <c r="E1399" s="46">
        <v>2018</v>
      </c>
      <c r="F1399" s="12" t="s">
        <v>985</v>
      </c>
      <c r="G1399" s="12" t="s">
        <v>407</v>
      </c>
      <c r="H1399" s="12" t="s">
        <v>410</v>
      </c>
      <c r="I1399" s="12" t="s">
        <v>62</v>
      </c>
      <c r="J1399" s="12" t="s">
        <v>62</v>
      </c>
      <c r="K1399" s="48">
        <v>-1512620</v>
      </c>
      <c r="L1399" s="12" t="s">
        <v>409</v>
      </c>
      <c r="P1399" s="50">
        <v>-35198</v>
      </c>
      <c r="Q1399" s="48">
        <v>0</v>
      </c>
      <c r="R1399" s="48">
        <v>0</v>
      </c>
      <c r="S1399" s="48">
        <v>0</v>
      </c>
      <c r="T1399" s="48">
        <v>0</v>
      </c>
      <c r="U1399" s="48">
        <v>0</v>
      </c>
      <c r="V1399" s="48">
        <v>0</v>
      </c>
      <c r="W1399" s="48">
        <v>0</v>
      </c>
      <c r="X1399" s="48">
        <v>0</v>
      </c>
      <c r="Y1399" s="48">
        <v>0</v>
      </c>
      <c r="Z1399" s="48">
        <v>0</v>
      </c>
      <c r="AA1399" s="48">
        <v>0</v>
      </c>
      <c r="AB1399" s="48">
        <v>0</v>
      </c>
      <c r="AC1399" s="48">
        <v>0</v>
      </c>
      <c r="AD1399" s="48">
        <v>0</v>
      </c>
      <c r="AI1399" s="48">
        <v>0</v>
      </c>
      <c r="AJ1399" s="48">
        <v>1457854</v>
      </c>
      <c r="AK1399" s="48">
        <v>0</v>
      </c>
      <c r="AL1399" s="48">
        <v>0</v>
      </c>
      <c r="AM1399" s="48">
        <v>0</v>
      </c>
      <c r="AN1399" s="48">
        <v>185932</v>
      </c>
      <c r="AO1399" s="11" t="s">
        <v>4782</v>
      </c>
      <c r="AP1399" s="54" t="str">
        <f>IF(Table1[[#This Row],[Ending Capital Account]]&lt;500000,"A","REQ")</f>
        <v>A</v>
      </c>
    </row>
    <row r="1400" spans="1:42" x14ac:dyDescent="0.2">
      <c r="A1400" s="44">
        <v>66731</v>
      </c>
      <c r="B1400" s="11" t="s">
        <v>1774</v>
      </c>
      <c r="C1400" s="47">
        <v>44966</v>
      </c>
      <c r="D1400" s="46">
        <v>2018</v>
      </c>
      <c r="E1400" s="46">
        <v>2032</v>
      </c>
      <c r="F1400" s="12" t="s">
        <v>985</v>
      </c>
      <c r="G1400" s="12" t="s">
        <v>407</v>
      </c>
      <c r="H1400" s="12" t="s">
        <v>410</v>
      </c>
      <c r="I1400" s="12" t="s">
        <v>62</v>
      </c>
      <c r="J1400" s="12" t="s">
        <v>62</v>
      </c>
      <c r="K1400" s="48">
        <v>2005081</v>
      </c>
      <c r="L1400" s="12" t="s">
        <v>409</v>
      </c>
      <c r="P1400" s="50">
        <v>-639656</v>
      </c>
      <c r="Q1400" s="48">
        <v>-639314</v>
      </c>
      <c r="R1400" s="48">
        <v>-639314</v>
      </c>
      <c r="S1400" s="48">
        <v>0</v>
      </c>
      <c r="T1400" s="48">
        <v>0</v>
      </c>
      <c r="U1400" s="48">
        <v>0</v>
      </c>
      <c r="V1400" s="48">
        <v>0</v>
      </c>
      <c r="W1400" s="48">
        <v>0</v>
      </c>
      <c r="X1400" s="48">
        <v>0</v>
      </c>
      <c r="Y1400" s="48">
        <v>672272</v>
      </c>
      <c r="Z1400" s="48">
        <v>0</v>
      </c>
      <c r="AA1400" s="48">
        <v>0</v>
      </c>
      <c r="AB1400" s="48">
        <v>0</v>
      </c>
      <c r="AC1400" s="48">
        <v>0</v>
      </c>
      <c r="AD1400" s="48">
        <v>0</v>
      </c>
      <c r="AI1400" s="48">
        <v>2710138</v>
      </c>
      <c r="AJ1400" s="48">
        <v>9358592</v>
      </c>
      <c r="AK1400" s="48">
        <v>0</v>
      </c>
      <c r="AL1400" s="48">
        <v>0</v>
      </c>
      <c r="AM1400" s="48">
        <v>0</v>
      </c>
      <c r="AN1400" s="48">
        <v>635748</v>
      </c>
      <c r="AO1400" s="11" t="s">
        <v>3711</v>
      </c>
      <c r="AP1400" s="54" t="str">
        <f>IF(Table1[[#This Row],[Ending Capital Account]]&lt;500000,"A","REQ")</f>
        <v>REQ</v>
      </c>
    </row>
    <row r="1401" spans="1:42" x14ac:dyDescent="0.2">
      <c r="A1401" s="44">
        <v>65105</v>
      </c>
      <c r="B1401" s="11" t="s">
        <v>358</v>
      </c>
      <c r="C1401" s="47">
        <v>44986</v>
      </c>
      <c r="D1401" s="46">
        <v>2012</v>
      </c>
      <c r="E1401" s="46">
        <v>2026</v>
      </c>
      <c r="F1401" s="12" t="s">
        <v>985</v>
      </c>
      <c r="G1401" s="12" t="s">
        <v>407</v>
      </c>
      <c r="H1401" s="12" t="s">
        <v>410</v>
      </c>
      <c r="I1401" s="12" t="s">
        <v>62</v>
      </c>
      <c r="J1401" s="12" t="s">
        <v>62</v>
      </c>
      <c r="K1401" s="48">
        <v>1046492</v>
      </c>
      <c r="L1401" s="12" t="s">
        <v>62</v>
      </c>
      <c r="P1401" s="50">
        <v>-209045</v>
      </c>
      <c r="Q1401" s="48">
        <v>-208102</v>
      </c>
      <c r="R1401" s="48">
        <v>-208102</v>
      </c>
      <c r="S1401" s="48">
        <v>0</v>
      </c>
      <c r="T1401" s="48">
        <v>56035</v>
      </c>
      <c r="U1401" s="48">
        <v>0</v>
      </c>
      <c r="V1401" s="48">
        <v>0</v>
      </c>
      <c r="W1401" s="48">
        <v>0</v>
      </c>
      <c r="X1401" s="48">
        <v>0</v>
      </c>
      <c r="Y1401" s="48">
        <v>0</v>
      </c>
      <c r="Z1401" s="48">
        <v>0</v>
      </c>
      <c r="AA1401" s="48">
        <v>0</v>
      </c>
      <c r="AB1401" s="48">
        <v>0</v>
      </c>
      <c r="AC1401" s="48">
        <v>0</v>
      </c>
      <c r="AD1401" s="48">
        <v>0</v>
      </c>
      <c r="AI1401" s="48">
        <v>0</v>
      </c>
      <c r="AJ1401" s="48">
        <v>3143709</v>
      </c>
      <c r="AK1401" s="48">
        <v>0</v>
      </c>
      <c r="AL1401" s="48">
        <v>0</v>
      </c>
      <c r="AM1401" s="48">
        <v>0</v>
      </c>
      <c r="AN1401" s="48">
        <v>288862</v>
      </c>
      <c r="AO1401" s="11" t="s">
        <v>3710</v>
      </c>
      <c r="AP1401" s="54" t="str">
        <f>IF(Table1[[#This Row],[Ending Capital Account]]&lt;500000,"A","REQ")</f>
        <v>REQ</v>
      </c>
    </row>
    <row r="1402" spans="1:42" x14ac:dyDescent="0.2">
      <c r="A1402" s="44">
        <v>64746</v>
      </c>
      <c r="B1402" s="11" t="s">
        <v>301</v>
      </c>
      <c r="C1402" s="47">
        <v>45028</v>
      </c>
      <c r="D1402" s="46">
        <v>2012</v>
      </c>
      <c r="E1402" s="46">
        <v>2027</v>
      </c>
      <c r="F1402" s="12" t="s">
        <v>985</v>
      </c>
      <c r="G1402" s="12" t="s">
        <v>407</v>
      </c>
      <c r="H1402" s="12" t="s">
        <v>410</v>
      </c>
      <c r="I1402" s="12" t="s">
        <v>62</v>
      </c>
      <c r="J1402" s="12" t="s">
        <v>62</v>
      </c>
      <c r="K1402" s="48">
        <v>1658524</v>
      </c>
      <c r="L1402" s="12" t="s">
        <v>62</v>
      </c>
      <c r="P1402" s="50">
        <v>-188521</v>
      </c>
      <c r="Q1402" s="48">
        <v>-184156</v>
      </c>
      <c r="R1402" s="48">
        <v>-184156</v>
      </c>
      <c r="S1402" s="48">
        <v>0</v>
      </c>
      <c r="T1402" s="48">
        <v>0</v>
      </c>
      <c r="U1402" s="48">
        <v>0</v>
      </c>
      <c r="V1402" s="48">
        <v>0</v>
      </c>
      <c r="W1402" s="48">
        <v>0</v>
      </c>
      <c r="X1402" s="48">
        <v>0</v>
      </c>
      <c r="Y1402" s="48">
        <v>14157</v>
      </c>
      <c r="Z1402" s="48">
        <v>0</v>
      </c>
      <c r="AA1402" s="48">
        <v>0</v>
      </c>
      <c r="AB1402" s="48">
        <v>0</v>
      </c>
      <c r="AC1402" s="48">
        <v>0</v>
      </c>
      <c r="AD1402" s="48">
        <v>0</v>
      </c>
      <c r="AI1402" s="48">
        <v>0</v>
      </c>
      <c r="AJ1402" s="48">
        <v>1139027</v>
      </c>
      <c r="AK1402" s="48">
        <v>0</v>
      </c>
      <c r="AL1402" s="48">
        <v>0</v>
      </c>
      <c r="AM1402" s="48">
        <v>-4252</v>
      </c>
      <c r="AN1402" s="48">
        <v>241887</v>
      </c>
      <c r="AO1402" s="11" t="s">
        <v>3709</v>
      </c>
      <c r="AP1402" s="54" t="str">
        <f>IF(Table1[[#This Row],[Ending Capital Account]]&lt;500000,"A","REQ")</f>
        <v>REQ</v>
      </c>
    </row>
    <row r="1403" spans="1:42" x14ac:dyDescent="0.2">
      <c r="A1403" s="44">
        <v>65966</v>
      </c>
      <c r="B1403" s="11" t="s">
        <v>737</v>
      </c>
      <c r="C1403" s="47">
        <v>45035</v>
      </c>
      <c r="D1403" s="46">
        <v>2016</v>
      </c>
      <c r="E1403" s="46">
        <v>2030</v>
      </c>
      <c r="F1403" s="12" t="s">
        <v>985</v>
      </c>
      <c r="G1403" s="12" t="s">
        <v>407</v>
      </c>
      <c r="H1403" s="12" t="s">
        <v>410</v>
      </c>
      <c r="I1403" s="12" t="s">
        <v>62</v>
      </c>
      <c r="J1403" s="12" t="s">
        <v>62</v>
      </c>
      <c r="K1403" s="48">
        <v>9928807</v>
      </c>
      <c r="L1403" s="12" t="s">
        <v>409</v>
      </c>
      <c r="P1403" s="50">
        <v>-567873</v>
      </c>
      <c r="Q1403" s="48">
        <v>-565919</v>
      </c>
      <c r="R1403" s="48">
        <v>-565919</v>
      </c>
      <c r="S1403" s="48">
        <v>0</v>
      </c>
      <c r="T1403" s="48">
        <v>0</v>
      </c>
      <c r="U1403" s="48">
        <v>0</v>
      </c>
      <c r="V1403" s="48">
        <v>0</v>
      </c>
      <c r="W1403" s="48">
        <v>0</v>
      </c>
      <c r="X1403" s="48">
        <v>0</v>
      </c>
      <c r="Y1403" s="48">
        <v>1579590</v>
      </c>
      <c r="Z1403" s="48">
        <v>0</v>
      </c>
      <c r="AA1403" s="48">
        <v>0</v>
      </c>
      <c r="AB1403" s="48">
        <v>0</v>
      </c>
      <c r="AC1403" s="48">
        <v>0</v>
      </c>
      <c r="AD1403" s="48">
        <v>0</v>
      </c>
      <c r="AI1403" s="48">
        <v>0</v>
      </c>
      <c r="AJ1403" s="48">
        <v>5423292</v>
      </c>
      <c r="AK1403" s="48">
        <v>0</v>
      </c>
      <c r="AL1403" s="48">
        <v>0</v>
      </c>
      <c r="AM1403" s="48">
        <v>0</v>
      </c>
      <c r="AN1403" s="48">
        <v>623983</v>
      </c>
      <c r="AO1403" s="11" t="s">
        <v>3708</v>
      </c>
      <c r="AP1403" s="54" t="str">
        <f>IF(Table1[[#This Row],[Ending Capital Account]]&lt;500000,"A","REQ")</f>
        <v>REQ</v>
      </c>
    </row>
    <row r="1404" spans="1:42" x14ac:dyDescent="0.2">
      <c r="A1404" s="44">
        <v>67145</v>
      </c>
      <c r="B1404" s="11" t="s">
        <v>3437</v>
      </c>
      <c r="C1404" s="47">
        <v>44965</v>
      </c>
      <c r="D1404" s="46">
        <v>2015</v>
      </c>
      <c r="E1404" s="46">
        <v>2029</v>
      </c>
      <c r="F1404" s="12" t="s">
        <v>985</v>
      </c>
      <c r="G1404" s="12" t="s">
        <v>407</v>
      </c>
      <c r="H1404" s="12" t="s">
        <v>410</v>
      </c>
      <c r="I1404" s="12" t="s">
        <v>62</v>
      </c>
      <c r="J1404" s="12" t="s">
        <v>62</v>
      </c>
      <c r="K1404" s="48">
        <v>7164550</v>
      </c>
      <c r="L1404" s="12" t="s">
        <v>409</v>
      </c>
      <c r="P1404" s="50">
        <v>-375390</v>
      </c>
      <c r="Q1404" s="48">
        <v>-384722</v>
      </c>
      <c r="R1404" s="48">
        <v>-384722</v>
      </c>
      <c r="S1404" s="48">
        <v>0</v>
      </c>
      <c r="T1404" s="48">
        <v>0</v>
      </c>
      <c r="U1404" s="48">
        <v>0</v>
      </c>
      <c r="V1404" s="48">
        <v>0</v>
      </c>
      <c r="W1404" s="48">
        <v>0</v>
      </c>
      <c r="X1404" s="48">
        <v>0</v>
      </c>
      <c r="Y1404" s="48">
        <v>1036132</v>
      </c>
      <c r="Z1404" s="48">
        <v>0</v>
      </c>
      <c r="AA1404" s="48">
        <v>0</v>
      </c>
      <c r="AB1404" s="48">
        <v>0</v>
      </c>
      <c r="AC1404" s="48">
        <v>0</v>
      </c>
      <c r="AD1404" s="48">
        <v>0</v>
      </c>
      <c r="AI1404" s="48">
        <v>0</v>
      </c>
      <c r="AJ1404" s="48">
        <v>3714362</v>
      </c>
      <c r="AK1404" s="48">
        <v>0</v>
      </c>
      <c r="AL1404" s="48">
        <v>0</v>
      </c>
      <c r="AM1404" s="48">
        <v>-6196</v>
      </c>
      <c r="AN1404" s="48">
        <v>459577</v>
      </c>
      <c r="AO1404" s="11" t="s">
        <v>3707</v>
      </c>
      <c r="AP1404" s="54" t="str">
        <f>IF(Table1[[#This Row],[Ending Capital Account]]&lt;500000,"A","REQ")</f>
        <v>REQ</v>
      </c>
    </row>
    <row r="1405" spans="1:42" x14ac:dyDescent="0.2">
      <c r="A1405" s="44">
        <v>62651</v>
      </c>
      <c r="B1405" s="11" t="s">
        <v>958</v>
      </c>
      <c r="C1405" s="47">
        <v>45008</v>
      </c>
      <c r="D1405" s="46">
        <v>2005</v>
      </c>
      <c r="E1405" s="46">
        <v>2019</v>
      </c>
      <c r="F1405" s="12" t="s">
        <v>985</v>
      </c>
      <c r="G1405" s="12" t="s">
        <v>407</v>
      </c>
      <c r="H1405" s="12" t="s">
        <v>410</v>
      </c>
      <c r="I1405" s="12" t="s">
        <v>62</v>
      </c>
      <c r="J1405" s="12" t="s">
        <v>62</v>
      </c>
      <c r="K1405" s="48">
        <v>324963</v>
      </c>
      <c r="L1405" s="12" t="s">
        <v>62</v>
      </c>
      <c r="P1405" s="50">
        <v>-26905</v>
      </c>
      <c r="Q1405" s="48">
        <v>-7183</v>
      </c>
      <c r="R1405" s="48">
        <v>-7183</v>
      </c>
      <c r="S1405" s="48">
        <v>0</v>
      </c>
      <c r="T1405" s="48">
        <v>2654</v>
      </c>
      <c r="U1405" s="48">
        <v>0</v>
      </c>
      <c r="V1405" s="48">
        <v>0</v>
      </c>
      <c r="W1405" s="48">
        <v>0</v>
      </c>
      <c r="X1405" s="48">
        <v>0</v>
      </c>
      <c r="Y1405" s="48">
        <v>0</v>
      </c>
      <c r="Z1405" s="48">
        <v>0</v>
      </c>
      <c r="AA1405" s="48">
        <v>0</v>
      </c>
      <c r="AB1405" s="48">
        <v>0</v>
      </c>
      <c r="AC1405" s="48">
        <v>0</v>
      </c>
      <c r="AD1405" s="48">
        <v>0</v>
      </c>
      <c r="AI1405" s="48">
        <v>0</v>
      </c>
      <c r="AJ1405" s="48">
        <v>491428</v>
      </c>
      <c r="AK1405" s="48">
        <v>0</v>
      </c>
      <c r="AL1405" s="48">
        <v>0</v>
      </c>
      <c r="AM1405" s="48">
        <v>0</v>
      </c>
      <c r="AN1405" s="48">
        <v>213947</v>
      </c>
      <c r="AO1405" s="11" t="s">
        <v>3706</v>
      </c>
      <c r="AP1405" s="54" t="str">
        <f>IF(Table1[[#This Row],[Ending Capital Account]]&lt;500000,"A","REQ")</f>
        <v>A</v>
      </c>
    </row>
    <row r="1406" spans="1:42" x14ac:dyDescent="0.2">
      <c r="A1406" s="44">
        <v>61227</v>
      </c>
      <c r="B1406" s="11" t="s">
        <v>1915</v>
      </c>
      <c r="C1406" s="47">
        <v>44987</v>
      </c>
      <c r="D1406" s="46">
        <v>2004</v>
      </c>
      <c r="E1406" s="46">
        <v>2019</v>
      </c>
      <c r="F1406" s="12" t="s">
        <v>985</v>
      </c>
      <c r="G1406" s="12" t="s">
        <v>407</v>
      </c>
      <c r="H1406" s="12" t="s">
        <v>410</v>
      </c>
      <c r="I1406" s="12" t="s">
        <v>62</v>
      </c>
      <c r="J1406" s="12" t="s">
        <v>62</v>
      </c>
      <c r="K1406" s="48">
        <v>-562392</v>
      </c>
      <c r="L1406" s="12" t="s">
        <v>62</v>
      </c>
      <c r="P1406" s="50">
        <v>-24958</v>
      </c>
      <c r="Q1406" s="48">
        <v>-23719</v>
      </c>
      <c r="R1406" s="48">
        <v>-23719</v>
      </c>
      <c r="S1406" s="48">
        <v>0</v>
      </c>
      <c r="T1406" s="48">
        <v>81416</v>
      </c>
      <c r="U1406" s="48">
        <v>0</v>
      </c>
      <c r="V1406" s="48">
        <v>0</v>
      </c>
      <c r="W1406" s="48">
        <v>0</v>
      </c>
      <c r="X1406" s="48">
        <v>0</v>
      </c>
      <c r="Y1406" s="48">
        <v>0</v>
      </c>
      <c r="Z1406" s="48">
        <v>0</v>
      </c>
      <c r="AA1406" s="48">
        <v>0</v>
      </c>
      <c r="AB1406" s="48">
        <v>0</v>
      </c>
      <c r="AC1406" s="48">
        <v>0</v>
      </c>
      <c r="AD1406" s="48">
        <v>0</v>
      </c>
      <c r="AI1406" s="48">
        <v>0</v>
      </c>
      <c r="AJ1406" s="48">
        <v>2532662</v>
      </c>
      <c r="AK1406" s="48">
        <v>0</v>
      </c>
      <c r="AL1406" s="48">
        <v>0</v>
      </c>
      <c r="AM1406" s="48">
        <v>0</v>
      </c>
      <c r="AN1406" s="48">
        <v>106057</v>
      </c>
      <c r="AO1406" s="11" t="s">
        <v>4738</v>
      </c>
      <c r="AP1406" s="54" t="str">
        <f>IF(Table1[[#This Row],[Ending Capital Account]]&lt;500000,"A","REQ")</f>
        <v>A</v>
      </c>
    </row>
    <row r="1407" spans="1:42" x14ac:dyDescent="0.2">
      <c r="A1407" s="44">
        <v>63662</v>
      </c>
      <c r="B1407" s="11" t="s">
        <v>1172</v>
      </c>
      <c r="C1407" s="47">
        <v>44967</v>
      </c>
      <c r="D1407" s="46">
        <v>2010</v>
      </c>
      <c r="E1407" s="46">
        <v>2024</v>
      </c>
      <c r="F1407" s="12" t="s">
        <v>985</v>
      </c>
      <c r="G1407" s="12" t="s">
        <v>407</v>
      </c>
      <c r="H1407" s="12" t="s">
        <v>410</v>
      </c>
      <c r="I1407" s="12" t="s">
        <v>62</v>
      </c>
      <c r="J1407" s="12" t="s">
        <v>62</v>
      </c>
      <c r="K1407" s="48">
        <v>1810760</v>
      </c>
      <c r="L1407" s="12" t="s">
        <v>409</v>
      </c>
      <c r="P1407" s="50">
        <v>-248326</v>
      </c>
      <c r="Q1407" s="48">
        <v>-248264</v>
      </c>
      <c r="R1407" s="48">
        <v>-248264</v>
      </c>
      <c r="S1407" s="48">
        <v>0</v>
      </c>
      <c r="T1407" s="48">
        <v>0</v>
      </c>
      <c r="U1407" s="48">
        <v>0</v>
      </c>
      <c r="V1407" s="48">
        <v>0</v>
      </c>
      <c r="W1407" s="48">
        <v>0</v>
      </c>
      <c r="X1407" s="48">
        <v>0</v>
      </c>
      <c r="Y1407" s="48">
        <v>0</v>
      </c>
      <c r="Z1407" s="48">
        <v>0</v>
      </c>
      <c r="AA1407" s="48">
        <v>0</v>
      </c>
      <c r="AB1407" s="48">
        <v>0</v>
      </c>
      <c r="AC1407" s="48">
        <v>0</v>
      </c>
      <c r="AD1407" s="48">
        <v>0</v>
      </c>
      <c r="AI1407" s="48">
        <v>0</v>
      </c>
      <c r="AJ1407" s="48">
        <v>3092627</v>
      </c>
      <c r="AK1407" s="48">
        <v>0</v>
      </c>
      <c r="AL1407" s="48">
        <v>0</v>
      </c>
      <c r="AM1407" s="48">
        <v>0</v>
      </c>
      <c r="AN1407" s="48">
        <v>224080</v>
      </c>
      <c r="AO1407" s="11" t="s">
        <v>3704</v>
      </c>
      <c r="AP1407" s="54" t="str">
        <f>IF(Table1[[#This Row],[Ending Capital Account]]&lt;500000,"A","REQ")</f>
        <v>REQ</v>
      </c>
    </row>
    <row r="1408" spans="1:42" x14ac:dyDescent="0.2">
      <c r="A1408" s="44">
        <v>66545</v>
      </c>
      <c r="B1408" s="11" t="s">
        <v>1037</v>
      </c>
      <c r="C1408" s="47">
        <v>45023</v>
      </c>
      <c r="D1408" s="46">
        <v>2017</v>
      </c>
      <c r="E1408" s="46">
        <v>2032</v>
      </c>
      <c r="F1408" s="12" t="s">
        <v>463</v>
      </c>
      <c r="G1408" s="12" t="s">
        <v>413</v>
      </c>
      <c r="H1408" s="12" t="s">
        <v>70</v>
      </c>
      <c r="I1408" s="12" t="s">
        <v>70</v>
      </c>
      <c r="J1408" s="12" t="s">
        <v>70</v>
      </c>
      <c r="K1408" s="48">
        <v>0</v>
      </c>
      <c r="L1408" s="12" t="s">
        <v>70</v>
      </c>
      <c r="P1408" s="50"/>
      <c r="Q1408" s="48">
        <v>0</v>
      </c>
      <c r="R1408" s="48">
        <v>0</v>
      </c>
      <c r="AO1408" s="11" t="s">
        <v>3703</v>
      </c>
      <c r="AP1408" s="54" t="str">
        <f>IF(Table1[[#This Row],[Ending Capital Account]]&lt;500000,"A","REQ")</f>
        <v>A</v>
      </c>
    </row>
    <row r="1409" spans="1:42" x14ac:dyDescent="0.2">
      <c r="A1409" s="44">
        <v>80295</v>
      </c>
      <c r="B1409" s="11" t="s">
        <v>3536</v>
      </c>
      <c r="C1409" s="47">
        <v>45182</v>
      </c>
      <c r="D1409" s="46">
        <v>2022</v>
      </c>
      <c r="E1409" s="46">
        <v>2037</v>
      </c>
      <c r="F1409" s="12" t="s">
        <v>985</v>
      </c>
      <c r="G1409" s="12" t="s">
        <v>407</v>
      </c>
      <c r="H1409" s="12" t="s">
        <v>410</v>
      </c>
      <c r="I1409" s="12" t="s">
        <v>62</v>
      </c>
      <c r="J1409" s="12" t="s">
        <v>62</v>
      </c>
      <c r="K1409" s="48">
        <v>249928</v>
      </c>
      <c r="L1409" s="12" t="s">
        <v>409</v>
      </c>
      <c r="P1409" s="50">
        <v>-715354</v>
      </c>
      <c r="Q1409" s="48">
        <v>-715282</v>
      </c>
      <c r="R1409" s="48">
        <v>-715282</v>
      </c>
      <c r="S1409" s="48">
        <v>0</v>
      </c>
      <c r="T1409" s="48">
        <v>0</v>
      </c>
      <c r="U1409" s="48">
        <v>0</v>
      </c>
      <c r="V1409" s="48">
        <v>0</v>
      </c>
      <c r="W1409" s="48">
        <v>0</v>
      </c>
      <c r="X1409" s="48">
        <v>0</v>
      </c>
      <c r="Y1409" s="48">
        <v>82748</v>
      </c>
      <c r="Z1409" s="48">
        <v>0</v>
      </c>
      <c r="AA1409" s="48">
        <v>0</v>
      </c>
      <c r="AB1409" s="48">
        <v>0</v>
      </c>
      <c r="AC1409" s="48">
        <v>0</v>
      </c>
      <c r="AD1409" s="48">
        <v>0</v>
      </c>
      <c r="AI1409" s="48">
        <v>693665</v>
      </c>
      <c r="AJ1409" s="48">
        <v>7054010</v>
      </c>
      <c r="AK1409" s="48">
        <v>0</v>
      </c>
      <c r="AL1409" s="48">
        <v>55000</v>
      </c>
      <c r="AM1409" s="48">
        <v>0</v>
      </c>
      <c r="AN1409" s="48">
        <v>663151</v>
      </c>
      <c r="AO1409" s="11" t="s">
        <v>4744</v>
      </c>
      <c r="AP1409" s="54" t="str">
        <f>IF(Table1[[#This Row],[Ending Capital Account]]&lt;500000,"A","REQ")</f>
        <v>A</v>
      </c>
    </row>
    <row r="1410" spans="1:42" x14ac:dyDescent="0.2">
      <c r="A1410" s="44">
        <v>67664</v>
      </c>
      <c r="B1410" s="11" t="s">
        <v>1433</v>
      </c>
      <c r="C1410" s="47">
        <v>45009</v>
      </c>
      <c r="D1410" s="46">
        <v>2018</v>
      </c>
      <c r="E1410" s="46">
        <v>2032</v>
      </c>
      <c r="F1410" s="12" t="s">
        <v>985</v>
      </c>
      <c r="G1410" s="12" t="s">
        <v>407</v>
      </c>
      <c r="H1410" s="12" t="s">
        <v>410</v>
      </c>
      <c r="I1410" s="12" t="s">
        <v>62</v>
      </c>
      <c r="J1410" s="12" t="s">
        <v>62</v>
      </c>
      <c r="K1410" s="48">
        <v>1500599</v>
      </c>
      <c r="L1410" s="12" t="s">
        <v>409</v>
      </c>
      <c r="P1410" s="50">
        <v>-343354</v>
      </c>
      <c r="Q1410" s="48">
        <v>-343237</v>
      </c>
      <c r="R1410" s="48">
        <v>-343237</v>
      </c>
      <c r="S1410" s="48">
        <v>0</v>
      </c>
      <c r="T1410" s="48">
        <v>0</v>
      </c>
      <c r="U1410" s="48">
        <v>0</v>
      </c>
      <c r="V1410" s="48">
        <v>0</v>
      </c>
      <c r="W1410" s="48">
        <v>0</v>
      </c>
      <c r="X1410" s="48">
        <v>0</v>
      </c>
      <c r="Y1410" s="48">
        <v>337655</v>
      </c>
      <c r="Z1410" s="48">
        <v>0</v>
      </c>
      <c r="AA1410" s="48">
        <v>0</v>
      </c>
      <c r="AB1410" s="48">
        <v>0</v>
      </c>
      <c r="AC1410" s="48">
        <v>0</v>
      </c>
      <c r="AD1410" s="48">
        <v>0</v>
      </c>
      <c r="AI1410" s="48">
        <v>49313</v>
      </c>
      <c r="AJ1410" s="48">
        <v>8109622</v>
      </c>
      <c r="AK1410" s="48">
        <v>0</v>
      </c>
      <c r="AL1410" s="48">
        <v>0</v>
      </c>
      <c r="AM1410" s="48">
        <v>0</v>
      </c>
      <c r="AN1410" s="48">
        <v>359285</v>
      </c>
      <c r="AO1410" s="11" t="s">
        <v>3702</v>
      </c>
      <c r="AP1410" s="54" t="str">
        <f>IF(Table1[[#This Row],[Ending Capital Account]]&lt;500000,"A","REQ")</f>
        <v>REQ</v>
      </c>
    </row>
    <row r="1411" spans="1:42" x14ac:dyDescent="0.2">
      <c r="A1411" s="44">
        <v>80296</v>
      </c>
      <c r="B1411" s="11" t="s">
        <v>3619</v>
      </c>
      <c r="C1411" s="47">
        <v>45182</v>
      </c>
      <c r="D1411" s="46">
        <v>2022</v>
      </c>
      <c r="E1411" s="46">
        <v>2037</v>
      </c>
      <c r="F1411" s="12" t="s">
        <v>985</v>
      </c>
      <c r="G1411" s="12" t="s">
        <v>407</v>
      </c>
      <c r="H1411" s="12" t="s">
        <v>410</v>
      </c>
      <c r="I1411" s="12" t="s">
        <v>62</v>
      </c>
      <c r="J1411" s="12" t="s">
        <v>62</v>
      </c>
      <c r="K1411" s="48">
        <v>253355</v>
      </c>
      <c r="L1411" s="12" t="s">
        <v>409</v>
      </c>
      <c r="P1411" s="50">
        <v>-610965</v>
      </c>
      <c r="Q1411" s="48">
        <v>-610784</v>
      </c>
      <c r="R1411" s="48">
        <v>-610784</v>
      </c>
      <c r="S1411" s="48">
        <v>0</v>
      </c>
      <c r="T1411" s="48">
        <v>0</v>
      </c>
      <c r="U1411" s="48">
        <v>0</v>
      </c>
      <c r="V1411" s="48">
        <v>0</v>
      </c>
      <c r="W1411" s="48">
        <v>0</v>
      </c>
      <c r="X1411" s="48">
        <v>0</v>
      </c>
      <c r="Y1411" s="48">
        <v>624933</v>
      </c>
      <c r="Z1411" s="48">
        <v>0</v>
      </c>
      <c r="AA1411" s="48">
        <v>0</v>
      </c>
      <c r="AB1411" s="48">
        <v>0</v>
      </c>
      <c r="AC1411" s="48">
        <v>0</v>
      </c>
      <c r="AD1411" s="48">
        <v>0</v>
      </c>
      <c r="AI1411" s="48">
        <v>750784</v>
      </c>
      <c r="AJ1411" s="48">
        <v>9640270</v>
      </c>
      <c r="AK1411" s="48">
        <v>0</v>
      </c>
      <c r="AL1411" s="48">
        <v>55000</v>
      </c>
      <c r="AM1411" s="48">
        <v>0</v>
      </c>
      <c r="AN1411" s="48">
        <v>681355</v>
      </c>
      <c r="AO1411" s="11" t="s">
        <v>4744</v>
      </c>
      <c r="AP1411" s="54" t="str">
        <f>IF(Table1[[#This Row],[Ending Capital Account]]&lt;500000,"A","REQ")</f>
        <v>A</v>
      </c>
    </row>
    <row r="1412" spans="1:42" x14ac:dyDescent="0.2">
      <c r="A1412" s="44">
        <v>79043</v>
      </c>
      <c r="B1412" s="11" t="s">
        <v>624</v>
      </c>
      <c r="C1412" s="47">
        <v>45034</v>
      </c>
      <c r="D1412" s="46">
        <v>2022</v>
      </c>
      <c r="E1412" s="46">
        <v>2037</v>
      </c>
      <c r="F1412" s="12" t="s">
        <v>985</v>
      </c>
      <c r="G1412" s="12" t="s">
        <v>407</v>
      </c>
      <c r="H1412" s="12" t="s">
        <v>410</v>
      </c>
      <c r="I1412" s="12" t="s">
        <v>62</v>
      </c>
      <c r="J1412" s="12" t="s">
        <v>62</v>
      </c>
      <c r="K1412" s="48">
        <v>1098870</v>
      </c>
      <c r="L1412" s="12" t="s">
        <v>409</v>
      </c>
      <c r="P1412" s="50">
        <v>-540318</v>
      </c>
      <c r="Q1412" s="48">
        <v>-537958</v>
      </c>
      <c r="R1412" s="48">
        <v>-537958</v>
      </c>
      <c r="S1412" s="48">
        <v>0</v>
      </c>
      <c r="T1412" s="48">
        <v>0</v>
      </c>
      <c r="U1412" s="48">
        <v>0</v>
      </c>
      <c r="V1412" s="48">
        <v>0</v>
      </c>
      <c r="W1412" s="48">
        <v>0</v>
      </c>
      <c r="X1412" s="48">
        <v>0</v>
      </c>
      <c r="Y1412" s="48">
        <v>380127</v>
      </c>
      <c r="Z1412" s="48">
        <v>0</v>
      </c>
      <c r="AA1412" s="48">
        <v>0</v>
      </c>
      <c r="AB1412" s="48">
        <v>0</v>
      </c>
      <c r="AC1412" s="48">
        <v>0</v>
      </c>
      <c r="AD1412" s="48">
        <v>0</v>
      </c>
      <c r="AI1412" s="48">
        <v>0</v>
      </c>
      <c r="AJ1412" s="48">
        <v>19567907</v>
      </c>
      <c r="AK1412" s="48">
        <v>0</v>
      </c>
      <c r="AL1412" s="48">
        <v>0</v>
      </c>
      <c r="AM1412" s="48">
        <v>0</v>
      </c>
      <c r="AN1412" s="48">
        <v>338532</v>
      </c>
      <c r="AO1412" s="11" t="s">
        <v>3701</v>
      </c>
      <c r="AP1412" s="54" t="str">
        <f>IF(Table1[[#This Row],[Ending Capital Account]]&lt;500000,"A","REQ")</f>
        <v>REQ</v>
      </c>
    </row>
    <row r="1413" spans="1:42" x14ac:dyDescent="0.2">
      <c r="A1413" s="44">
        <v>64092</v>
      </c>
      <c r="B1413" s="11" t="s">
        <v>426</v>
      </c>
      <c r="C1413" s="47">
        <v>45077</v>
      </c>
      <c r="D1413" s="46">
        <v>2010</v>
      </c>
      <c r="E1413" s="46">
        <v>2025</v>
      </c>
      <c r="F1413" s="12" t="s">
        <v>985</v>
      </c>
      <c r="G1413" s="12" t="s">
        <v>407</v>
      </c>
      <c r="H1413" s="12" t="s">
        <v>410</v>
      </c>
      <c r="I1413" s="12" t="s">
        <v>62</v>
      </c>
      <c r="J1413" s="12" t="s">
        <v>62</v>
      </c>
      <c r="K1413" s="48">
        <v>5909714</v>
      </c>
      <c r="L1413" s="12" t="s">
        <v>409</v>
      </c>
      <c r="P1413" s="50">
        <v>-54280</v>
      </c>
      <c r="Q1413" s="48">
        <v>-51752</v>
      </c>
      <c r="R1413" s="48">
        <v>-51752</v>
      </c>
      <c r="S1413" s="48">
        <v>0</v>
      </c>
      <c r="T1413" s="48">
        <v>0</v>
      </c>
      <c r="U1413" s="48">
        <v>0</v>
      </c>
      <c r="V1413" s="48">
        <v>0</v>
      </c>
      <c r="W1413" s="48">
        <v>0</v>
      </c>
      <c r="X1413" s="48">
        <v>0</v>
      </c>
      <c r="Y1413" s="48">
        <v>0</v>
      </c>
      <c r="Z1413" s="48">
        <v>0</v>
      </c>
      <c r="AA1413" s="48">
        <v>0</v>
      </c>
      <c r="AB1413" s="48">
        <v>0</v>
      </c>
      <c r="AC1413" s="48">
        <v>0</v>
      </c>
      <c r="AD1413" s="48">
        <v>0</v>
      </c>
      <c r="AI1413" s="48">
        <v>0</v>
      </c>
      <c r="AJ1413" s="48">
        <v>6918290</v>
      </c>
      <c r="AK1413" s="48">
        <v>0</v>
      </c>
      <c r="AL1413" s="48">
        <v>0</v>
      </c>
      <c r="AM1413" s="48">
        <v>0</v>
      </c>
      <c r="AN1413" s="48">
        <v>583506</v>
      </c>
      <c r="AO1413" s="11" t="s">
        <v>3700</v>
      </c>
      <c r="AP1413" s="54" t="str">
        <f>IF(Table1[[#This Row],[Ending Capital Account]]&lt;500000,"A","REQ")</f>
        <v>REQ</v>
      </c>
    </row>
    <row r="1414" spans="1:42" x14ac:dyDescent="0.2">
      <c r="A1414" s="44">
        <v>61180</v>
      </c>
      <c r="B1414" s="11" t="s">
        <v>2856</v>
      </c>
      <c r="C1414" s="47">
        <v>44977</v>
      </c>
      <c r="D1414" s="46">
        <v>2004</v>
      </c>
      <c r="E1414" s="46">
        <v>2018</v>
      </c>
      <c r="F1414" s="12" t="s">
        <v>985</v>
      </c>
      <c r="G1414" s="12" t="s">
        <v>407</v>
      </c>
      <c r="H1414" s="12" t="s">
        <v>410</v>
      </c>
      <c r="I1414" s="12" t="s">
        <v>62</v>
      </c>
      <c r="J1414" s="12" t="s">
        <v>62</v>
      </c>
      <c r="K1414" s="48">
        <v>-459523</v>
      </c>
      <c r="L1414" s="12" t="s">
        <v>62</v>
      </c>
      <c r="P1414" s="50">
        <v>-281862</v>
      </c>
      <c r="Q1414" s="48">
        <v>-279441</v>
      </c>
      <c r="R1414" s="48">
        <v>-279441</v>
      </c>
      <c r="S1414" s="48">
        <v>0</v>
      </c>
      <c r="T1414" s="48">
        <v>18361</v>
      </c>
      <c r="U1414" s="48">
        <v>0</v>
      </c>
      <c r="V1414" s="48">
        <v>0</v>
      </c>
      <c r="W1414" s="48">
        <v>0</v>
      </c>
      <c r="X1414" s="48">
        <v>0</v>
      </c>
      <c r="Y1414" s="48">
        <v>0</v>
      </c>
      <c r="Z1414" s="48">
        <v>0</v>
      </c>
      <c r="AA1414" s="48">
        <v>0</v>
      </c>
      <c r="AB1414" s="48">
        <v>0</v>
      </c>
      <c r="AC1414" s="48">
        <v>0</v>
      </c>
      <c r="AD1414" s="48">
        <v>0</v>
      </c>
      <c r="AI1414" s="48">
        <v>0</v>
      </c>
      <c r="AJ1414" s="48">
        <v>6052626</v>
      </c>
      <c r="AK1414" s="48">
        <v>0</v>
      </c>
      <c r="AL1414" s="48">
        <v>0</v>
      </c>
      <c r="AM1414" s="48">
        <v>0</v>
      </c>
      <c r="AN1414" s="48">
        <v>240461</v>
      </c>
      <c r="AO1414" s="11" t="s">
        <v>3699</v>
      </c>
      <c r="AP1414" s="54" t="str">
        <f>IF(Table1[[#This Row],[Ending Capital Account]]&lt;500000,"A","REQ")</f>
        <v>A</v>
      </c>
    </row>
    <row r="1415" spans="1:42" x14ac:dyDescent="0.2">
      <c r="A1415" s="44">
        <v>65424</v>
      </c>
      <c r="B1415" s="11" t="s">
        <v>2510</v>
      </c>
      <c r="C1415" s="47">
        <v>45012</v>
      </c>
      <c r="D1415" s="46">
        <v>2014</v>
      </c>
      <c r="E1415" s="46">
        <v>2027</v>
      </c>
      <c r="F1415" s="12" t="s">
        <v>985</v>
      </c>
      <c r="G1415" s="12" t="s">
        <v>407</v>
      </c>
      <c r="H1415" s="12" t="s">
        <v>410</v>
      </c>
      <c r="I1415" s="12" t="s">
        <v>62</v>
      </c>
      <c r="J1415" s="12" t="s">
        <v>62</v>
      </c>
      <c r="K1415" s="48">
        <v>7171484</v>
      </c>
      <c r="L1415" s="12" t="s">
        <v>62</v>
      </c>
      <c r="P1415" s="50">
        <v>-149029</v>
      </c>
      <c r="Q1415" s="48">
        <v>-148880</v>
      </c>
      <c r="R1415" s="48">
        <v>-148880</v>
      </c>
      <c r="S1415" s="48">
        <v>0</v>
      </c>
      <c r="T1415" s="48">
        <v>20740</v>
      </c>
      <c r="U1415" s="48">
        <v>0</v>
      </c>
      <c r="V1415" s="48">
        <v>0</v>
      </c>
      <c r="W1415" s="48">
        <v>0</v>
      </c>
      <c r="X1415" s="48">
        <v>0</v>
      </c>
      <c r="Y1415" s="48">
        <v>1065299</v>
      </c>
      <c r="Z1415" s="48">
        <v>0</v>
      </c>
      <c r="AA1415" s="48">
        <v>0</v>
      </c>
      <c r="AB1415" s="48">
        <v>0</v>
      </c>
      <c r="AC1415" s="48">
        <v>0</v>
      </c>
      <c r="AD1415" s="48">
        <v>0</v>
      </c>
      <c r="AI1415" s="48">
        <v>0</v>
      </c>
      <c r="AJ1415" s="48">
        <v>595340</v>
      </c>
      <c r="AK1415" s="48">
        <v>0</v>
      </c>
      <c r="AL1415" s="48">
        <v>0</v>
      </c>
      <c r="AM1415" s="48">
        <v>-18517</v>
      </c>
      <c r="AN1415" s="48">
        <v>337616</v>
      </c>
      <c r="AO1415" s="11" t="s">
        <v>3698</v>
      </c>
      <c r="AP1415" s="54" t="str">
        <f>IF(Table1[[#This Row],[Ending Capital Account]]&lt;500000,"A","REQ")</f>
        <v>REQ</v>
      </c>
    </row>
    <row r="1416" spans="1:42" x14ac:dyDescent="0.2">
      <c r="A1416" s="44">
        <v>81202</v>
      </c>
      <c r="B1416" s="11" t="s">
        <v>4180</v>
      </c>
      <c r="C1416" s="47">
        <v>44972</v>
      </c>
      <c r="D1416" s="46">
        <v>2023</v>
      </c>
      <c r="E1416" s="46">
        <v>2039</v>
      </c>
      <c r="F1416" s="12" t="s">
        <v>985</v>
      </c>
      <c r="G1416" s="12" t="s">
        <v>407</v>
      </c>
      <c r="H1416" s="12" t="s">
        <v>410</v>
      </c>
      <c r="I1416" s="12" t="s">
        <v>62</v>
      </c>
      <c r="J1416" s="12" t="s">
        <v>62</v>
      </c>
      <c r="K1416" s="48">
        <v>1837209</v>
      </c>
      <c r="L1416" s="12" t="s">
        <v>62</v>
      </c>
      <c r="P1416" s="50">
        <v>0</v>
      </c>
      <c r="Q1416" s="48">
        <v>0</v>
      </c>
      <c r="R1416" s="48">
        <v>0</v>
      </c>
      <c r="S1416" s="48">
        <v>0</v>
      </c>
      <c r="T1416" s="48">
        <v>0</v>
      </c>
      <c r="U1416" s="48">
        <v>0</v>
      </c>
      <c r="V1416" s="48">
        <v>0</v>
      </c>
      <c r="W1416" s="48">
        <v>0</v>
      </c>
      <c r="X1416" s="48">
        <v>0</v>
      </c>
      <c r="Y1416" s="48">
        <v>0</v>
      </c>
      <c r="Z1416" s="48">
        <v>0</v>
      </c>
      <c r="AA1416" s="48">
        <v>0</v>
      </c>
      <c r="AB1416" s="48">
        <v>0</v>
      </c>
      <c r="AC1416" s="48">
        <v>0</v>
      </c>
      <c r="AD1416" s="48">
        <v>0</v>
      </c>
      <c r="AI1416" s="48">
        <v>0</v>
      </c>
      <c r="AJ1416" s="48">
        <v>0</v>
      </c>
      <c r="AK1416" s="48">
        <v>0</v>
      </c>
      <c r="AL1416" s="48">
        <v>1872209</v>
      </c>
      <c r="AM1416" s="48">
        <v>0</v>
      </c>
      <c r="AO1416" s="11" t="s">
        <v>3790</v>
      </c>
      <c r="AP1416" s="54" t="str">
        <f>IF(Table1[[#This Row],[Ending Capital Account]]&lt;500000,"A","REQ")</f>
        <v>REQ</v>
      </c>
    </row>
    <row r="1417" spans="1:42" x14ac:dyDescent="0.2">
      <c r="A1417" s="44">
        <v>64096</v>
      </c>
      <c r="B1417" s="11" t="s">
        <v>522</v>
      </c>
      <c r="C1417" s="47">
        <v>45035</v>
      </c>
      <c r="D1417" s="46">
        <v>2012</v>
      </c>
      <c r="E1417" s="46">
        <v>2028</v>
      </c>
      <c r="F1417" s="12" t="s">
        <v>985</v>
      </c>
      <c r="G1417" s="12" t="s">
        <v>407</v>
      </c>
      <c r="H1417" s="12" t="s">
        <v>410</v>
      </c>
      <c r="I1417" s="12" t="s">
        <v>62</v>
      </c>
      <c r="J1417" s="12" t="s">
        <v>62</v>
      </c>
      <c r="K1417" s="48">
        <v>11432153</v>
      </c>
      <c r="L1417" s="12" t="s">
        <v>409</v>
      </c>
      <c r="P1417" s="50">
        <v>-640364</v>
      </c>
      <c r="Q1417" s="48">
        <v>-638849</v>
      </c>
      <c r="R1417" s="48">
        <v>-638849</v>
      </c>
      <c r="S1417" s="48">
        <v>0</v>
      </c>
      <c r="T1417" s="48">
        <v>0</v>
      </c>
      <c r="U1417" s="48">
        <v>0</v>
      </c>
      <c r="V1417" s="48">
        <v>0</v>
      </c>
      <c r="W1417" s="48">
        <v>0</v>
      </c>
      <c r="X1417" s="48">
        <v>0</v>
      </c>
      <c r="Y1417" s="48">
        <v>2015783</v>
      </c>
      <c r="Z1417" s="48">
        <v>0</v>
      </c>
      <c r="AA1417" s="48">
        <v>0</v>
      </c>
      <c r="AB1417" s="48">
        <v>0</v>
      </c>
      <c r="AC1417" s="48">
        <v>0</v>
      </c>
      <c r="AD1417" s="48">
        <v>0</v>
      </c>
      <c r="AI1417" s="48">
        <v>0</v>
      </c>
      <c r="AJ1417" s="48">
        <v>6143783</v>
      </c>
      <c r="AK1417" s="48">
        <v>0</v>
      </c>
      <c r="AL1417" s="48">
        <v>0</v>
      </c>
      <c r="AM1417" s="48">
        <v>0</v>
      </c>
      <c r="AN1417" s="48">
        <v>626818</v>
      </c>
      <c r="AO1417" s="11" t="s">
        <v>3697</v>
      </c>
      <c r="AP1417" s="54" t="str">
        <f>IF(Table1[[#This Row],[Ending Capital Account]]&lt;500000,"A","REQ")</f>
        <v>REQ</v>
      </c>
    </row>
    <row r="1418" spans="1:42" x14ac:dyDescent="0.2">
      <c r="A1418" s="44">
        <v>66963</v>
      </c>
      <c r="B1418" s="11" t="s">
        <v>3130</v>
      </c>
      <c r="C1418" s="47">
        <v>44992</v>
      </c>
      <c r="D1418" s="46">
        <v>2016</v>
      </c>
      <c r="E1418" s="46">
        <v>2032</v>
      </c>
      <c r="F1418" s="12" t="s">
        <v>985</v>
      </c>
      <c r="G1418" s="12" t="s">
        <v>407</v>
      </c>
      <c r="H1418" s="12" t="s">
        <v>410</v>
      </c>
      <c r="I1418" s="12" t="s">
        <v>62</v>
      </c>
      <c r="J1418" s="12" t="s">
        <v>62</v>
      </c>
      <c r="K1418" s="48">
        <v>1647387</v>
      </c>
      <c r="L1418" s="12" t="s">
        <v>409</v>
      </c>
      <c r="P1418" s="50">
        <v>-163160</v>
      </c>
      <c r="Q1418" s="48">
        <v>-153727</v>
      </c>
      <c r="R1418" s="48">
        <v>-153727</v>
      </c>
      <c r="S1418" s="48">
        <v>0</v>
      </c>
      <c r="T1418" s="48">
        <v>0</v>
      </c>
      <c r="U1418" s="48">
        <v>0</v>
      </c>
      <c r="V1418" s="48">
        <v>0</v>
      </c>
      <c r="W1418" s="48">
        <v>0</v>
      </c>
      <c r="X1418" s="48">
        <v>0</v>
      </c>
      <c r="Y1418" s="48">
        <v>315852</v>
      </c>
      <c r="Z1418" s="48">
        <v>0</v>
      </c>
      <c r="AA1418" s="48">
        <v>0</v>
      </c>
      <c r="AB1418" s="48">
        <v>0</v>
      </c>
      <c r="AC1418" s="48">
        <v>0</v>
      </c>
      <c r="AD1418" s="48">
        <v>0</v>
      </c>
      <c r="AI1418" s="48">
        <v>0</v>
      </c>
      <c r="AJ1418" s="48">
        <v>8156241</v>
      </c>
      <c r="AK1418" s="48">
        <v>0</v>
      </c>
      <c r="AL1418" s="48">
        <v>0</v>
      </c>
      <c r="AM1418" s="48">
        <v>0</v>
      </c>
      <c r="AN1418" s="48">
        <v>249391</v>
      </c>
      <c r="AO1418" s="11" t="s">
        <v>3696</v>
      </c>
      <c r="AP1418" s="54" t="str">
        <f>IF(Table1[[#This Row],[Ending Capital Account]]&lt;500000,"A","REQ")</f>
        <v>REQ</v>
      </c>
    </row>
    <row r="1419" spans="1:42" x14ac:dyDescent="0.2">
      <c r="A1419" s="44">
        <v>65247</v>
      </c>
      <c r="B1419" s="11" t="s">
        <v>2403</v>
      </c>
      <c r="C1419" s="47">
        <v>45009</v>
      </c>
      <c r="D1419" s="46">
        <v>2013</v>
      </c>
      <c r="E1419" s="46">
        <v>2027</v>
      </c>
      <c r="F1419" s="12" t="s">
        <v>985</v>
      </c>
      <c r="G1419" s="12" t="s">
        <v>407</v>
      </c>
      <c r="H1419" s="12" t="s">
        <v>410</v>
      </c>
      <c r="I1419" s="12" t="s">
        <v>62</v>
      </c>
      <c r="J1419" s="12" t="s">
        <v>62</v>
      </c>
      <c r="K1419" s="48">
        <v>3721030</v>
      </c>
      <c r="L1419" s="12" t="s">
        <v>409</v>
      </c>
      <c r="P1419" s="50">
        <v>-372505</v>
      </c>
      <c r="Q1419" s="48">
        <v>-371695</v>
      </c>
      <c r="R1419" s="48">
        <v>-371247</v>
      </c>
      <c r="S1419" s="48">
        <v>0</v>
      </c>
      <c r="T1419" s="48">
        <v>0</v>
      </c>
      <c r="U1419" s="48">
        <v>0</v>
      </c>
      <c r="V1419" s="48">
        <v>0</v>
      </c>
      <c r="W1419" s="48">
        <v>0</v>
      </c>
      <c r="X1419" s="48">
        <v>0</v>
      </c>
      <c r="Y1419" s="48">
        <v>953740</v>
      </c>
      <c r="Z1419" s="48">
        <v>0</v>
      </c>
      <c r="AA1419" s="48">
        <v>0</v>
      </c>
      <c r="AB1419" s="48">
        <v>0</v>
      </c>
      <c r="AC1419" s="48">
        <v>0</v>
      </c>
      <c r="AD1419" s="48">
        <v>0</v>
      </c>
      <c r="AI1419" s="48">
        <v>0</v>
      </c>
      <c r="AJ1419" s="48">
        <v>3391793</v>
      </c>
      <c r="AK1419" s="48">
        <v>6720</v>
      </c>
      <c r="AL1419" s="48">
        <v>0</v>
      </c>
      <c r="AM1419" s="48">
        <v>0</v>
      </c>
      <c r="AN1419" s="48">
        <v>334108</v>
      </c>
      <c r="AO1419" s="11" t="s">
        <v>3695</v>
      </c>
      <c r="AP1419" s="54" t="str">
        <f>IF(Table1[[#This Row],[Ending Capital Account]]&lt;500000,"A","REQ")</f>
        <v>REQ</v>
      </c>
    </row>
    <row r="1420" spans="1:42" x14ac:dyDescent="0.2">
      <c r="A1420" s="44">
        <v>67096</v>
      </c>
      <c r="B1420" s="11" t="s">
        <v>3239</v>
      </c>
      <c r="C1420" s="47">
        <v>45105</v>
      </c>
      <c r="D1420" s="46">
        <v>2015</v>
      </c>
      <c r="E1420" s="46">
        <v>2026</v>
      </c>
      <c r="F1420" s="12" t="s">
        <v>985</v>
      </c>
      <c r="G1420" s="12" t="s">
        <v>407</v>
      </c>
      <c r="H1420" s="12" t="s">
        <v>410</v>
      </c>
      <c r="I1420" s="12" t="s">
        <v>62</v>
      </c>
      <c r="J1420" s="12" t="s">
        <v>409</v>
      </c>
      <c r="K1420" s="48">
        <v>2146507</v>
      </c>
      <c r="L1420" s="12" t="s">
        <v>409</v>
      </c>
      <c r="P1420" s="50">
        <v>-1812994</v>
      </c>
      <c r="Q1420" s="48">
        <v>-1178328</v>
      </c>
      <c r="R1420" s="48">
        <v>-1178328</v>
      </c>
      <c r="S1420" s="48">
        <v>0</v>
      </c>
      <c r="T1420" s="48">
        <v>0</v>
      </c>
      <c r="U1420" s="48">
        <v>0</v>
      </c>
      <c r="V1420" s="48">
        <v>0</v>
      </c>
      <c r="W1420" s="48">
        <v>0</v>
      </c>
      <c r="X1420" s="48">
        <v>0</v>
      </c>
      <c r="Y1420" s="48">
        <v>608039</v>
      </c>
      <c r="Z1420" s="48">
        <v>0</v>
      </c>
      <c r="AA1420" s="48">
        <v>0</v>
      </c>
      <c r="AB1420" s="48">
        <v>0</v>
      </c>
      <c r="AC1420" s="48">
        <v>0</v>
      </c>
      <c r="AD1420" s="48">
        <v>0</v>
      </c>
      <c r="AI1420" s="48">
        <v>0</v>
      </c>
      <c r="AJ1420" s="48">
        <v>0</v>
      </c>
      <c r="AK1420" s="48">
        <v>0</v>
      </c>
      <c r="AL1420" s="48">
        <v>0</v>
      </c>
      <c r="AM1420" s="48">
        <v>0</v>
      </c>
      <c r="AN1420" s="48">
        <v>972351</v>
      </c>
      <c r="AO1420" s="11" t="s">
        <v>3694</v>
      </c>
      <c r="AP1420" s="54" t="str">
        <f>IF(Table1[[#This Row],[Ending Capital Account]]&lt;500000,"A","REQ")</f>
        <v>REQ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E285E4C4D80D4F912B91917AC40FE0" ma:contentTypeVersion="15" ma:contentTypeDescription="Create a new document." ma:contentTypeScope="" ma:versionID="63eca2bf28e86956868e3c4d3ab1d2ac">
  <xsd:schema xmlns:xsd="http://www.w3.org/2001/XMLSchema" xmlns:xs="http://www.w3.org/2001/XMLSchema" xmlns:p="http://schemas.microsoft.com/office/2006/metadata/properties" xmlns:ns2="c2b040dd-3516-4ec4-918a-c968d1c625a1" xmlns:ns3="dd00f2c6-087a-4455-8374-1b906a5413b0" targetNamespace="http://schemas.microsoft.com/office/2006/metadata/properties" ma:root="true" ma:fieldsID="62ef99e9bc87dae12bb4bee1924d9429" ns2:_="" ns3:_="">
    <xsd:import namespace="c2b040dd-3516-4ec4-918a-c968d1c625a1"/>
    <xsd:import namespace="dd00f2c6-087a-4455-8374-1b906a5413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STATU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b040dd-3516-4ec4-918a-c968d1c625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STATUS" ma:index="14" nillable="true" ma:displayName="STATUS" ma:format="Dropdown" ma:internalName="STATUS">
      <xsd:simpleType>
        <xsd:restriction base="dms:Text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c25eae5f-97e5-43b9-8236-d23dfac97be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00f2c6-087a-4455-8374-1b906a5413b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706f1203-1be0-4492-91e4-2c0c89f8f1b9}" ma:internalName="TaxCatchAll" ma:showField="CatchAllData" ma:web="dd00f2c6-087a-4455-8374-1b906a5413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c2b040dd-3516-4ec4-918a-c968d1c625a1" xsi:nil="true"/>
    <TaxCatchAll xmlns="dd00f2c6-087a-4455-8374-1b906a5413b0" xsi:nil="true"/>
    <lcf76f155ced4ddcb4097134ff3c332f xmlns="c2b040dd-3516-4ec4-918a-c968d1c625a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2427251-B97E-4930-83E0-3D2CE412DC1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D62085-E8D8-4102-8587-B69F2A05C8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b040dd-3516-4ec4-918a-c968d1c625a1"/>
    <ds:schemaRef ds:uri="dd00f2c6-087a-4455-8374-1b906a5413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4A7F7D6-14C0-4AA4-9FD8-E3D27B5879C5}">
  <ds:schemaRefs>
    <ds:schemaRef ds:uri="http://schemas.microsoft.com/office/2006/metadata/properties"/>
    <ds:schemaRef ds:uri="http://schemas.microsoft.com/office/infopath/2007/PartnerControls"/>
    <ds:schemaRef ds:uri="c2b040dd-3516-4ec4-918a-c968d1c625a1"/>
    <ds:schemaRef ds:uri="dd00f2c6-087a-4455-8374-1b906a5413b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12.31 Funds</vt:lpstr>
      <vt:lpstr>12.31 Funds (working copy)</vt:lpstr>
      <vt:lpstr>Rpt 354 (No Dups)</vt:lpstr>
      <vt:lpstr>Rpt 354 (Original)</vt:lpstr>
      <vt:lpstr>LP Cap Acct (MG)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 BI</dc:creator>
  <cp:lastModifiedBy>Tracey LeGrand</cp:lastModifiedBy>
  <dcterms:created xsi:type="dcterms:W3CDTF">2016-07-06T08:22:49Z</dcterms:created>
  <dcterms:modified xsi:type="dcterms:W3CDTF">2024-01-16T15:29:38Z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673f82-6acf-4b02-a0d4-92c1ec0ac866_Enabled">
    <vt:lpwstr>true</vt:lpwstr>
  </property>
  <property fmtid="{D5CDD505-2E9C-101B-9397-08002B2CF9AE}" pid="3" name="MSIP_Label_b8673f82-6acf-4b02-a0d4-92c1ec0ac866_SetDate">
    <vt:lpwstr>2024-01-11T16:24:56Z</vt:lpwstr>
  </property>
  <property fmtid="{D5CDD505-2E9C-101B-9397-08002B2CF9AE}" pid="4" name="MSIP_Label_b8673f82-6acf-4b02-a0d4-92c1ec0ac866_Method">
    <vt:lpwstr>Standard</vt:lpwstr>
  </property>
  <property fmtid="{D5CDD505-2E9C-101B-9397-08002B2CF9AE}" pid="5" name="MSIP_Label_b8673f82-6acf-4b02-a0d4-92c1ec0ac866_Name">
    <vt:lpwstr>defa4170-0d19-0005-0004-bc88714345d2</vt:lpwstr>
  </property>
  <property fmtid="{D5CDD505-2E9C-101B-9397-08002B2CF9AE}" pid="6" name="MSIP_Label_b8673f82-6acf-4b02-a0d4-92c1ec0ac866_SiteId">
    <vt:lpwstr>5da6aafa-1d25-4a6c-a7b1-bf9fed6158f2</vt:lpwstr>
  </property>
  <property fmtid="{D5CDD505-2E9C-101B-9397-08002B2CF9AE}" pid="7" name="MSIP_Label_b8673f82-6acf-4b02-a0d4-92c1ec0ac866_ActionId">
    <vt:lpwstr>080d2e7d-5209-4a0e-b52d-647c5a06ee10</vt:lpwstr>
  </property>
  <property fmtid="{D5CDD505-2E9C-101B-9397-08002B2CF9AE}" pid="8" name="MSIP_Label_b8673f82-6acf-4b02-a0d4-92c1ec0ac866_ContentBits">
    <vt:lpwstr>0</vt:lpwstr>
  </property>
  <property fmtid="{D5CDD505-2E9C-101B-9397-08002B2CF9AE}" pid="9" name="ContentTypeId">
    <vt:lpwstr>0x010100E3E285E4C4D80D4F912B91917AC40FE0</vt:lpwstr>
  </property>
</Properties>
</file>